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43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Y PC\Desktop\rajteachers.in\"/>
    </mc:Choice>
  </mc:AlternateContent>
  <xr:revisionPtr revIDLastSave="0" documentId="8_{EBFD8B88-D5CF-414E-AC78-C2AC39FCBE76}" xr6:coauthVersionLast="47" xr6:coauthVersionMax="47" xr10:uidLastSave="{00000000-0000-0000-0000-000000000000}"/>
  <bookViews>
    <workbookView xWindow="-120" yWindow="-120" windowWidth="20730" windowHeight="11310" xr2:uid="{00000000-000D-0000-FFFF-FFFF00000000}"/>
  </bookViews>
  <sheets>
    <sheet name="सामान्य जानकारी" sheetId="14" r:id="rId1"/>
    <sheet name="S.D. Paste sheet" sheetId="11" r:id="rId2"/>
    <sheet name="Sheet1" sheetId="12" state="hidden" r:id="rId3"/>
    <sheet name="Data Entry" sheetId="10" r:id="rId4"/>
    <sheet name="Praptra-B" sheetId="9" r:id="rId5"/>
    <sheet name="Praptra-C" sheetId="15" r:id="rId6"/>
    <sheet name="All Subject Strank Report" sheetId="13" r:id="rId7"/>
  </sheets>
  <definedNames>
    <definedName name="Mark">'Data Entry'!$G$7:$AL$407</definedName>
    <definedName name="NAME">Sheet1!$AX$2:$BP$2001</definedName>
    <definedName name="Name1">Sheet1!$AF$2:$AV$2101</definedName>
    <definedName name="_xlnm.Print_Area" localSheetId="6">'All Subject Strank Report'!$A$1:$M$168</definedName>
    <definedName name="_xlnm.Print_Area" localSheetId="4">'Praptra-B'!$A$1:$Q$169</definedName>
    <definedName name="_xlnm.Print_Area" localSheetId="5">'Praptra-C'!$A$1:$P$165</definedName>
    <definedName name="sessional">'Data Entry'!$BB$7:$BH$407</definedName>
    <definedName name="Subject">'Data Entry'!$BJ$1:$BJ$7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F408" i="10" l="1"/>
  <c r="BG408" i="10"/>
  <c r="BH408" i="10"/>
  <c r="BC408" i="10"/>
  <c r="BD408" i="10"/>
  <c r="BE408" i="10"/>
  <c r="Q5" i="10"/>
  <c r="A3" i="10"/>
  <c r="A1" i="13"/>
  <c r="A1" i="15"/>
  <c r="A1" i="9"/>
  <c r="K2" i="10"/>
  <c r="M4" i="13"/>
  <c r="L4" i="13"/>
  <c r="K4" i="13"/>
  <c r="J4" i="13"/>
  <c r="I4" i="13"/>
  <c r="H4" i="13"/>
  <c r="G4" i="13"/>
  <c r="AI4" i="10"/>
  <c r="AE4" i="10"/>
  <c r="AA4" i="10"/>
  <c r="V4" i="10"/>
  <c r="Q4" i="10"/>
  <c r="L4" i="10"/>
  <c r="F4" i="13"/>
  <c r="E4" i="13"/>
  <c r="D4" i="13"/>
  <c r="C4" i="13"/>
  <c r="B4" i="13"/>
  <c r="A4" i="13"/>
  <c r="E3" i="13"/>
  <c r="F3" i="9"/>
  <c r="A3" i="13"/>
  <c r="A3" i="15"/>
  <c r="E3" i="15"/>
  <c r="K4" i="15"/>
  <c r="J4" i="15"/>
  <c r="I4" i="15"/>
  <c r="H4" i="15"/>
  <c r="G4" i="15"/>
  <c r="F4" i="15"/>
  <c r="E4" i="15"/>
  <c r="D4" i="15"/>
  <c r="C4" i="15"/>
  <c r="B4" i="15"/>
  <c r="A4" i="15"/>
  <c r="L4" i="15"/>
  <c r="I3" i="15"/>
  <c r="A3" i="9"/>
  <c r="AA3" i="10"/>
  <c r="P4" i="15"/>
  <c r="Q4" i="9"/>
  <c r="O4" i="15"/>
  <c r="P4" i="9"/>
  <c r="N4" i="15"/>
  <c r="O4" i="9"/>
  <c r="M4" i="15"/>
  <c r="N4" i="9"/>
  <c r="M4" i="9"/>
  <c r="L3" i="10"/>
  <c r="I4" i="10"/>
  <c r="L4" i="9"/>
  <c r="K4" i="9"/>
  <c r="L5" i="9"/>
  <c r="K5" i="9"/>
  <c r="J4" i="9"/>
  <c r="I4" i="9"/>
  <c r="H4" i="9"/>
  <c r="G4" i="9"/>
  <c r="J5" i="9"/>
  <c r="I5" i="9"/>
  <c r="H5" i="9"/>
  <c r="F4" i="9"/>
  <c r="E4" i="9"/>
  <c r="D4" i="9"/>
  <c r="C4" i="9"/>
  <c r="B4" i="9"/>
  <c r="A4" i="9"/>
  <c r="A5" i="10"/>
  <c r="AL5" i="10"/>
  <c r="AK5" i="10"/>
  <c r="AJ5" i="10"/>
  <c r="AI5" i="10"/>
  <c r="AH5" i="10"/>
  <c r="AG5" i="10"/>
  <c r="AF5" i="10"/>
  <c r="AE5" i="10"/>
  <c r="AD5" i="10"/>
  <c r="AC5" i="10"/>
  <c r="AB5" i="10"/>
  <c r="AA5" i="10"/>
  <c r="Z5" i="10"/>
  <c r="Y5" i="10"/>
  <c r="X5" i="10"/>
  <c r="W5" i="10"/>
  <c r="V5" i="10"/>
  <c r="U5" i="10"/>
  <c r="T5" i="10"/>
  <c r="S5" i="10"/>
  <c r="R5" i="10"/>
  <c r="M5" i="10"/>
  <c r="L5" i="10"/>
  <c r="O5" i="10"/>
  <c r="P5" i="10"/>
  <c r="N5" i="10"/>
  <c r="G4" i="10"/>
  <c r="A4" i="10"/>
  <c r="K5" i="10"/>
  <c r="J5" i="10"/>
  <c r="I5" i="10"/>
  <c r="H5" i="10"/>
  <c r="G5" i="10"/>
  <c r="F5" i="10"/>
  <c r="E5" i="10"/>
  <c r="D5" i="10"/>
  <c r="C5" i="10"/>
  <c r="B5" i="10"/>
  <c r="A2" i="13" l="1"/>
  <c r="A2" i="15"/>
  <c r="A2" i="9"/>
  <c r="BJ5" i="10"/>
  <c r="AH1" i="15" s="1"/>
  <c r="BJ4" i="10"/>
  <c r="AF3" i="9" s="1"/>
  <c r="AZ7" i="10"/>
  <c r="C3" i="15"/>
  <c r="BB408" i="10"/>
  <c r="K8" i="10" l="1"/>
  <c r="K9" i="10"/>
  <c r="K10" i="10"/>
  <c r="K11" i="10"/>
  <c r="K12" i="10"/>
  <c r="K13" i="10"/>
  <c r="K14" i="10"/>
  <c r="K15" i="10"/>
  <c r="K16" i="10"/>
  <c r="K17" i="10"/>
  <c r="K18" i="10"/>
  <c r="K19" i="10"/>
  <c r="K20" i="10"/>
  <c r="K21" i="10"/>
  <c r="K22" i="10"/>
  <c r="K23" i="10"/>
  <c r="K24" i="10"/>
  <c r="K25" i="10"/>
  <c r="K26" i="10"/>
  <c r="K27" i="10"/>
  <c r="K28" i="10"/>
  <c r="K29" i="10"/>
  <c r="K30" i="10"/>
  <c r="K31" i="10"/>
  <c r="K32" i="10"/>
  <c r="K33" i="10"/>
  <c r="K34" i="10"/>
  <c r="K35" i="10"/>
  <c r="K36" i="10"/>
  <c r="K37" i="10"/>
  <c r="K38" i="10"/>
  <c r="K39" i="10"/>
  <c r="K40" i="10"/>
  <c r="K41" i="10"/>
  <c r="K42" i="10"/>
  <c r="K43" i="10"/>
  <c r="K44" i="10"/>
  <c r="K45" i="10"/>
  <c r="K46" i="10"/>
  <c r="K47" i="10"/>
  <c r="K48" i="10"/>
  <c r="K49" i="10"/>
  <c r="K50" i="10"/>
  <c r="K51" i="10"/>
  <c r="K52" i="10"/>
  <c r="K53" i="10"/>
  <c r="K54" i="10"/>
  <c r="K55" i="10"/>
  <c r="K56" i="10"/>
  <c r="K57" i="10"/>
  <c r="K58" i="10"/>
  <c r="K59" i="10"/>
  <c r="K60" i="10"/>
  <c r="K61" i="10"/>
  <c r="K62" i="10"/>
  <c r="K63" i="10"/>
  <c r="K64" i="10"/>
  <c r="K65" i="10"/>
  <c r="K66" i="10"/>
  <c r="K67" i="10"/>
  <c r="K68" i="10"/>
  <c r="K69" i="10"/>
  <c r="K70" i="10"/>
  <c r="K71" i="10"/>
  <c r="K72" i="10"/>
  <c r="K73" i="10"/>
  <c r="K74" i="10"/>
  <c r="K75" i="10"/>
  <c r="K76" i="10"/>
  <c r="K77" i="10"/>
  <c r="K78" i="10"/>
  <c r="K79" i="10"/>
  <c r="K80" i="10"/>
  <c r="K81" i="10"/>
  <c r="K82" i="10"/>
  <c r="K83" i="10"/>
  <c r="K84" i="10"/>
  <c r="K85" i="10"/>
  <c r="K86" i="10"/>
  <c r="K87" i="10"/>
  <c r="K88" i="10"/>
  <c r="K89" i="10"/>
  <c r="K90" i="10"/>
  <c r="K91" i="10"/>
  <c r="K92" i="10"/>
  <c r="K93" i="10"/>
  <c r="K94" i="10"/>
  <c r="K95" i="10"/>
  <c r="K96" i="10"/>
  <c r="K97" i="10"/>
  <c r="K98" i="10"/>
  <c r="K99" i="10"/>
  <c r="K100" i="10"/>
  <c r="K101" i="10"/>
  <c r="K102" i="10"/>
  <c r="K103" i="10"/>
  <c r="K104" i="10"/>
  <c r="K105" i="10"/>
  <c r="K106" i="10"/>
  <c r="K107" i="10"/>
  <c r="K108" i="10"/>
  <c r="K109" i="10"/>
  <c r="K110" i="10"/>
  <c r="K111" i="10"/>
  <c r="K112" i="10"/>
  <c r="K113" i="10"/>
  <c r="K114" i="10"/>
  <c r="K115" i="10"/>
  <c r="K116" i="10"/>
  <c r="K117" i="10"/>
  <c r="K118" i="10"/>
  <c r="K119" i="10"/>
  <c r="K120" i="10"/>
  <c r="K121" i="10"/>
  <c r="K122" i="10"/>
  <c r="K123" i="10"/>
  <c r="K124" i="10"/>
  <c r="K125" i="10"/>
  <c r="K126" i="10"/>
  <c r="K127" i="10"/>
  <c r="K128" i="10"/>
  <c r="K129" i="10"/>
  <c r="K130" i="10"/>
  <c r="K131" i="10"/>
  <c r="K132" i="10"/>
  <c r="K133" i="10"/>
  <c r="K134" i="10"/>
  <c r="K135" i="10"/>
  <c r="K136" i="10"/>
  <c r="K137" i="10"/>
  <c r="K138" i="10"/>
  <c r="K139" i="10"/>
  <c r="K140" i="10"/>
  <c r="K141" i="10"/>
  <c r="K142" i="10"/>
  <c r="K143" i="10"/>
  <c r="K144" i="10"/>
  <c r="K145" i="10"/>
  <c r="K146" i="10"/>
  <c r="K147" i="10"/>
  <c r="K148" i="10"/>
  <c r="K149" i="10"/>
  <c r="K150" i="10"/>
  <c r="K151" i="10"/>
  <c r="K152" i="10"/>
  <c r="K153" i="10"/>
  <c r="K154" i="10"/>
  <c r="K155" i="10"/>
  <c r="K156" i="10"/>
  <c r="K157" i="10"/>
  <c r="K158" i="10"/>
  <c r="K159" i="10"/>
  <c r="K160" i="10"/>
  <c r="K161" i="10"/>
  <c r="K162" i="10"/>
  <c r="K163" i="10"/>
  <c r="K164" i="10"/>
  <c r="K165" i="10"/>
  <c r="K166" i="10"/>
  <c r="K167" i="10"/>
  <c r="K168" i="10"/>
  <c r="K169" i="10"/>
  <c r="K170" i="10"/>
  <c r="K171" i="10"/>
  <c r="K172" i="10"/>
  <c r="K173" i="10"/>
  <c r="K174" i="10"/>
  <c r="K175" i="10"/>
  <c r="K176" i="10"/>
  <c r="K177" i="10"/>
  <c r="K178" i="10"/>
  <c r="K179" i="10"/>
  <c r="K180" i="10"/>
  <c r="K181" i="10"/>
  <c r="K182" i="10"/>
  <c r="K183" i="10"/>
  <c r="K184" i="10"/>
  <c r="K185" i="10"/>
  <c r="K186" i="10"/>
  <c r="K187" i="10"/>
  <c r="K188" i="10"/>
  <c r="K189" i="10"/>
  <c r="K190" i="10"/>
  <c r="K191" i="10"/>
  <c r="K192" i="10"/>
  <c r="K193" i="10"/>
  <c r="K194" i="10"/>
  <c r="K195" i="10"/>
  <c r="K196" i="10"/>
  <c r="K197" i="10"/>
  <c r="K198" i="10"/>
  <c r="K199" i="10"/>
  <c r="K200" i="10"/>
  <c r="K201" i="10"/>
  <c r="K202" i="10"/>
  <c r="K203" i="10"/>
  <c r="K204" i="10"/>
  <c r="K205" i="10"/>
  <c r="K206" i="10"/>
  <c r="K207" i="10"/>
  <c r="K208" i="10"/>
  <c r="K209" i="10"/>
  <c r="K210" i="10"/>
  <c r="K211" i="10"/>
  <c r="K212" i="10"/>
  <c r="K213" i="10"/>
  <c r="K214" i="10"/>
  <c r="K215" i="10"/>
  <c r="K216" i="10"/>
  <c r="K217" i="10"/>
  <c r="K218" i="10"/>
  <c r="K219" i="10"/>
  <c r="K220" i="10"/>
  <c r="K221" i="10"/>
  <c r="K222" i="10"/>
  <c r="K223" i="10"/>
  <c r="K224" i="10"/>
  <c r="K225" i="10"/>
  <c r="K226" i="10"/>
  <c r="K227" i="10"/>
  <c r="K228" i="10"/>
  <c r="K229" i="10"/>
  <c r="K230" i="10"/>
  <c r="K231" i="10"/>
  <c r="K232" i="10"/>
  <c r="K233" i="10"/>
  <c r="K234" i="10"/>
  <c r="K235" i="10"/>
  <c r="K236" i="10"/>
  <c r="K237" i="10"/>
  <c r="K238" i="10"/>
  <c r="K239" i="10"/>
  <c r="K240" i="10"/>
  <c r="K241" i="10"/>
  <c r="K242" i="10"/>
  <c r="K243" i="10"/>
  <c r="K244" i="10"/>
  <c r="K245" i="10"/>
  <c r="K246" i="10"/>
  <c r="K247" i="10"/>
  <c r="K248" i="10"/>
  <c r="K249" i="10"/>
  <c r="K250" i="10"/>
  <c r="K251" i="10"/>
  <c r="K252" i="10"/>
  <c r="K253" i="10"/>
  <c r="K254" i="10"/>
  <c r="K255" i="10"/>
  <c r="K256" i="10"/>
  <c r="K257" i="10"/>
  <c r="K258" i="10"/>
  <c r="K259" i="10"/>
  <c r="K260" i="10"/>
  <c r="K261" i="10"/>
  <c r="K262" i="10"/>
  <c r="K263" i="10"/>
  <c r="K264" i="10"/>
  <c r="K265" i="10"/>
  <c r="K266" i="10"/>
  <c r="K267" i="10"/>
  <c r="K268" i="10"/>
  <c r="K269" i="10"/>
  <c r="K270" i="10"/>
  <c r="K271" i="10"/>
  <c r="K272" i="10"/>
  <c r="K273" i="10"/>
  <c r="K274" i="10"/>
  <c r="K275" i="10"/>
  <c r="K276" i="10"/>
  <c r="K277" i="10"/>
  <c r="K278" i="10"/>
  <c r="K279" i="10"/>
  <c r="K280" i="10"/>
  <c r="K281" i="10"/>
  <c r="K282" i="10"/>
  <c r="K283" i="10"/>
  <c r="K284" i="10"/>
  <c r="K285" i="10"/>
  <c r="K286" i="10"/>
  <c r="K287" i="10"/>
  <c r="K288" i="10"/>
  <c r="K289" i="10"/>
  <c r="K290" i="10"/>
  <c r="K291" i="10"/>
  <c r="K292" i="10"/>
  <c r="K293" i="10"/>
  <c r="K294" i="10"/>
  <c r="K295" i="10"/>
  <c r="K296" i="10"/>
  <c r="K297" i="10"/>
  <c r="K298" i="10"/>
  <c r="K299" i="10"/>
  <c r="K300" i="10"/>
  <c r="K301" i="10"/>
  <c r="K302" i="10"/>
  <c r="K303" i="10"/>
  <c r="K304" i="10"/>
  <c r="K305" i="10"/>
  <c r="K306" i="10"/>
  <c r="K307" i="10"/>
  <c r="K308" i="10"/>
  <c r="K309" i="10"/>
  <c r="K310" i="10"/>
  <c r="K311" i="10"/>
  <c r="K312" i="10"/>
  <c r="K313" i="10"/>
  <c r="K314" i="10"/>
  <c r="K315" i="10"/>
  <c r="K316" i="10"/>
  <c r="K317" i="10"/>
  <c r="K318" i="10"/>
  <c r="K319" i="10"/>
  <c r="K320" i="10"/>
  <c r="K321" i="10"/>
  <c r="K322" i="10"/>
  <c r="K323" i="10"/>
  <c r="K324" i="10"/>
  <c r="K325" i="10"/>
  <c r="K326" i="10"/>
  <c r="K327" i="10"/>
  <c r="K328" i="10"/>
  <c r="K329" i="10"/>
  <c r="K330" i="10"/>
  <c r="K331" i="10"/>
  <c r="K332" i="10"/>
  <c r="K333" i="10"/>
  <c r="K334" i="10"/>
  <c r="K335" i="10"/>
  <c r="K336" i="10"/>
  <c r="K337" i="10"/>
  <c r="K338" i="10"/>
  <c r="K339" i="10"/>
  <c r="K340" i="10"/>
  <c r="K341" i="10"/>
  <c r="K342" i="10"/>
  <c r="K343" i="10"/>
  <c r="K344" i="10"/>
  <c r="K345" i="10"/>
  <c r="K346" i="10"/>
  <c r="K347" i="10"/>
  <c r="K348" i="10"/>
  <c r="K349" i="10"/>
  <c r="K350" i="10"/>
  <c r="K351" i="10"/>
  <c r="K352" i="10"/>
  <c r="K353" i="10"/>
  <c r="K354" i="10"/>
  <c r="K355" i="10"/>
  <c r="K356" i="10"/>
  <c r="K357" i="10"/>
  <c r="K358" i="10"/>
  <c r="K359" i="10"/>
  <c r="K360" i="10"/>
  <c r="K361" i="10"/>
  <c r="K362" i="10"/>
  <c r="K363" i="10"/>
  <c r="K364" i="10"/>
  <c r="K365" i="10"/>
  <c r="K366" i="10"/>
  <c r="K367" i="10"/>
  <c r="K368" i="10"/>
  <c r="K369" i="10"/>
  <c r="K370" i="10"/>
  <c r="K371" i="10"/>
  <c r="K372" i="10"/>
  <c r="K373" i="10"/>
  <c r="K374" i="10"/>
  <c r="K375" i="10"/>
  <c r="K376" i="10"/>
  <c r="K377" i="10"/>
  <c r="K378" i="10"/>
  <c r="K379" i="10"/>
  <c r="K380" i="10"/>
  <c r="K381" i="10"/>
  <c r="K382" i="10"/>
  <c r="K383" i="10"/>
  <c r="K384" i="10"/>
  <c r="K385" i="10"/>
  <c r="K386" i="10"/>
  <c r="K387" i="10"/>
  <c r="K388" i="10"/>
  <c r="K389" i="10"/>
  <c r="K390" i="10"/>
  <c r="K391" i="10"/>
  <c r="K392" i="10"/>
  <c r="K393" i="10"/>
  <c r="K394" i="10"/>
  <c r="K395" i="10"/>
  <c r="K396" i="10"/>
  <c r="K397" i="10"/>
  <c r="K398" i="10"/>
  <c r="K399" i="10"/>
  <c r="K400" i="10"/>
  <c r="K401" i="10"/>
  <c r="K402" i="10"/>
  <c r="K403" i="10"/>
  <c r="K404" i="10"/>
  <c r="K405" i="10"/>
  <c r="K406" i="10"/>
  <c r="K407" i="10"/>
  <c r="K7" i="10"/>
  <c r="BJ7" i="10"/>
  <c r="AH3" i="15" s="1"/>
  <c r="BJ6" i="10"/>
  <c r="AH2" i="15" s="1"/>
  <c r="A95" i="12"/>
  <c r="A96" i="12"/>
  <c r="A97" i="12"/>
  <c r="A98" i="12"/>
  <c r="A99" i="12"/>
  <c r="A100" i="12"/>
  <c r="A101" i="12"/>
  <c r="A102" i="12"/>
  <c r="A103" i="12"/>
  <c r="A104" i="12"/>
  <c r="A105" i="12"/>
  <c r="A106" i="12"/>
  <c r="A107" i="12"/>
  <c r="A108" i="12"/>
  <c r="A109" i="12"/>
  <c r="A110" i="12"/>
  <c r="A111" i="12"/>
  <c r="A112" i="12"/>
  <c r="A113" i="12"/>
  <c r="A114" i="12"/>
  <c r="A115" i="12"/>
  <c r="A116" i="12"/>
  <c r="A117" i="12"/>
  <c r="A118" i="12"/>
  <c r="A119" i="12"/>
  <c r="A120" i="12"/>
  <c r="A121" i="12"/>
  <c r="A122" i="12"/>
  <c r="A123" i="12"/>
  <c r="A124" i="12"/>
  <c r="A125" i="12"/>
  <c r="A126" i="12"/>
  <c r="A127" i="12"/>
  <c r="A128" i="12"/>
  <c r="A129" i="12"/>
  <c r="A130" i="12"/>
  <c r="A131" i="12"/>
  <c r="A132" i="12"/>
  <c r="A133" i="12"/>
  <c r="A134" i="12"/>
  <c r="A135" i="12"/>
  <c r="A136" i="12"/>
  <c r="A137" i="12"/>
  <c r="A138" i="12"/>
  <c r="A139" i="12"/>
  <c r="A140" i="12"/>
  <c r="A141" i="12"/>
  <c r="A142" i="12"/>
  <c r="A143" i="12"/>
  <c r="A144" i="12"/>
  <c r="A145" i="12"/>
  <c r="A146" i="12"/>
  <c r="A147" i="12"/>
  <c r="A148" i="12"/>
  <c r="A149" i="12"/>
  <c r="A150" i="12"/>
  <c r="A151" i="12"/>
  <c r="A152" i="12"/>
  <c r="A153" i="12"/>
  <c r="A154" i="12"/>
  <c r="A155" i="12"/>
  <c r="A156" i="12"/>
  <c r="A157" i="12"/>
  <c r="A158" i="12"/>
  <c r="A159" i="12"/>
  <c r="A160" i="12"/>
  <c r="A161" i="12"/>
  <c r="A162" i="12"/>
  <c r="A163" i="12"/>
  <c r="A164" i="12"/>
  <c r="A165" i="12"/>
  <c r="A166" i="12"/>
  <c r="A167" i="12"/>
  <c r="A168" i="12"/>
  <c r="A169" i="12"/>
  <c r="A170" i="12"/>
  <c r="A171" i="12"/>
  <c r="A172" i="12"/>
  <c r="A173" i="12"/>
  <c r="A174" i="12"/>
  <c r="A175" i="12"/>
  <c r="A176" i="12"/>
  <c r="A177" i="12"/>
  <c r="A178" i="12"/>
  <c r="A179" i="12"/>
  <c r="A180" i="12"/>
  <c r="A181" i="12"/>
  <c r="A182" i="12"/>
  <c r="A183" i="12"/>
  <c r="A184" i="12"/>
  <c r="A185" i="12"/>
  <c r="A186" i="12"/>
  <c r="A187" i="12"/>
  <c r="A188" i="12"/>
  <c r="A189" i="12"/>
  <c r="A190" i="12"/>
  <c r="A191" i="12"/>
  <c r="A192" i="12"/>
  <c r="A193" i="12"/>
  <c r="A194" i="12"/>
  <c r="A195" i="12"/>
  <c r="A196" i="12"/>
  <c r="A197" i="12"/>
  <c r="A198" i="12"/>
  <c r="A199" i="12"/>
  <c r="A200" i="12"/>
  <c r="A201" i="12"/>
  <c r="A202" i="12"/>
  <c r="A203" i="12"/>
  <c r="A204" i="12"/>
  <c r="A205" i="12"/>
  <c r="A206" i="12"/>
  <c r="A207" i="12"/>
  <c r="A208" i="12"/>
  <c r="A209" i="12"/>
  <c r="A210" i="12"/>
  <c r="A211" i="12"/>
  <c r="A212" i="12"/>
  <c r="A213" i="12"/>
  <c r="A214" i="12"/>
  <c r="A215" i="12"/>
  <c r="A216" i="12"/>
  <c r="A217" i="12"/>
  <c r="A218" i="12"/>
  <c r="A219" i="12"/>
  <c r="A220" i="12"/>
  <c r="A221" i="12"/>
  <c r="A222" i="12"/>
  <c r="A223" i="12"/>
  <c r="A224" i="12"/>
  <c r="A225" i="12"/>
  <c r="A226" i="12"/>
  <c r="A227" i="12"/>
  <c r="A228" i="12"/>
  <c r="A229" i="12"/>
  <c r="A230" i="12"/>
  <c r="A231" i="12"/>
  <c r="A232" i="12"/>
  <c r="A233" i="12"/>
  <c r="A234" i="12"/>
  <c r="A235" i="12"/>
  <c r="A236" i="12"/>
  <c r="A237" i="12"/>
  <c r="A238" i="12"/>
  <c r="A239" i="12"/>
  <c r="A240" i="12"/>
  <c r="A241" i="12"/>
  <c r="A242" i="12"/>
  <c r="A243" i="12"/>
  <c r="A244" i="12"/>
  <c r="A245" i="12"/>
  <c r="A246" i="12"/>
  <c r="A247" i="12"/>
  <c r="A248" i="12"/>
  <c r="A249" i="12"/>
  <c r="A250" i="12"/>
  <c r="A251" i="12"/>
  <c r="A252" i="12"/>
  <c r="A253" i="12"/>
  <c r="A254" i="12"/>
  <c r="A255" i="12"/>
  <c r="A256" i="12"/>
  <c r="A257" i="12"/>
  <c r="A258" i="12"/>
  <c r="A259" i="12"/>
  <c r="A260" i="12"/>
  <c r="A261" i="12"/>
  <c r="A262" i="12"/>
  <c r="A263" i="12"/>
  <c r="A264" i="12"/>
  <c r="A265" i="12"/>
  <c r="A266" i="12"/>
  <c r="A267" i="12"/>
  <c r="A268" i="12"/>
  <c r="A269" i="12"/>
  <c r="A270" i="12"/>
  <c r="A271" i="12"/>
  <c r="A272" i="12"/>
  <c r="A273" i="12"/>
  <c r="A274" i="12"/>
  <c r="A275" i="12"/>
  <c r="A276" i="12"/>
  <c r="A277" i="12"/>
  <c r="A278" i="12"/>
  <c r="A279" i="12"/>
  <c r="A280" i="12"/>
  <c r="A281" i="12"/>
  <c r="A282" i="12"/>
  <c r="A283" i="12"/>
  <c r="A284" i="12"/>
  <c r="A285" i="12"/>
  <c r="A286" i="12"/>
  <c r="A287" i="12"/>
  <c r="A288" i="12"/>
  <c r="A289" i="12"/>
  <c r="A290" i="12"/>
  <c r="A291" i="12"/>
  <c r="A292" i="12"/>
  <c r="A293" i="12"/>
  <c r="A294" i="12"/>
  <c r="A295" i="12"/>
  <c r="A296" i="12"/>
  <c r="A297" i="12"/>
  <c r="A298" i="12"/>
  <c r="A299" i="12"/>
  <c r="A300" i="12"/>
  <c r="A301" i="12"/>
  <c r="A302" i="12"/>
  <c r="A303" i="12"/>
  <c r="A304" i="12"/>
  <c r="A305" i="12"/>
  <c r="A306" i="12"/>
  <c r="A307" i="12"/>
  <c r="A308" i="12"/>
  <c r="A309" i="12"/>
  <c r="A310" i="12"/>
  <c r="A311" i="12"/>
  <c r="A312" i="12"/>
  <c r="A313" i="12"/>
  <c r="A314" i="12"/>
  <c r="A315" i="12"/>
  <c r="A316" i="12"/>
  <c r="A317" i="12"/>
  <c r="A318" i="12"/>
  <c r="A319" i="12"/>
  <c r="A320" i="12"/>
  <c r="A321" i="12"/>
  <c r="A322" i="12"/>
  <c r="A323" i="12"/>
  <c r="A324" i="12"/>
  <c r="A325" i="12"/>
  <c r="A326" i="12"/>
  <c r="A327" i="12"/>
  <c r="A328" i="12"/>
  <c r="A329" i="12"/>
  <c r="A330" i="12"/>
  <c r="A331" i="12"/>
  <c r="A332" i="12"/>
  <c r="A333" i="12"/>
  <c r="A334" i="12"/>
  <c r="A335" i="12"/>
  <c r="A336" i="12"/>
  <c r="A337" i="12"/>
  <c r="A338" i="12"/>
  <c r="A339" i="12"/>
  <c r="A340" i="12"/>
  <c r="A341" i="12"/>
  <c r="A342" i="12"/>
  <c r="A343" i="12"/>
  <c r="A344" i="12"/>
  <c r="A345" i="12"/>
  <c r="A346" i="12"/>
  <c r="A347" i="12"/>
  <c r="A348" i="12"/>
  <c r="A349" i="12"/>
  <c r="A350" i="12"/>
  <c r="A351" i="12"/>
  <c r="A352" i="12"/>
  <c r="A353" i="12"/>
  <c r="A354" i="12"/>
  <c r="A355" i="12"/>
  <c r="A356" i="12"/>
  <c r="A357" i="12"/>
  <c r="A358" i="12"/>
  <c r="A359" i="12"/>
  <c r="A360" i="12"/>
  <c r="A361" i="12"/>
  <c r="A362" i="12"/>
  <c r="A363" i="12"/>
  <c r="A364" i="12"/>
  <c r="A365" i="12"/>
  <c r="A366" i="12"/>
  <c r="A367" i="12"/>
  <c r="A368" i="12"/>
  <c r="A369" i="12"/>
  <c r="A370" i="12"/>
  <c r="A371" i="12"/>
  <c r="A372" i="12"/>
  <c r="A373" i="12"/>
  <c r="A374" i="12"/>
  <c r="A375" i="12"/>
  <c r="A376" i="12"/>
  <c r="A377" i="12"/>
  <c r="A378" i="12"/>
  <c r="A379" i="12"/>
  <c r="A380" i="12"/>
  <c r="A381" i="12"/>
  <c r="A382" i="12"/>
  <c r="A383" i="12"/>
  <c r="A384" i="12"/>
  <c r="A385" i="12"/>
  <c r="A386" i="12"/>
  <c r="A387" i="12"/>
  <c r="A388" i="12"/>
  <c r="A389" i="12"/>
  <c r="A390" i="12"/>
  <c r="A391" i="12"/>
  <c r="A392" i="12"/>
  <c r="A393" i="12"/>
  <c r="A394" i="12"/>
  <c r="A395" i="12"/>
  <c r="A396" i="12"/>
  <c r="A397" i="12"/>
  <c r="A398" i="12"/>
  <c r="A399" i="12"/>
  <c r="A400" i="12"/>
  <c r="A401" i="12"/>
  <c r="A402" i="12"/>
  <c r="A403" i="12"/>
  <c r="A404" i="12"/>
  <c r="A405" i="12"/>
  <c r="A406" i="12"/>
  <c r="A407" i="12"/>
  <c r="A408" i="12"/>
  <c r="A409" i="12"/>
  <c r="A410" i="12"/>
  <c r="A411" i="12"/>
  <c r="A412" i="12"/>
  <c r="A413" i="12"/>
  <c r="A414" i="12"/>
  <c r="A415" i="12"/>
  <c r="A416" i="12"/>
  <c r="A417" i="12"/>
  <c r="A418" i="12"/>
  <c r="A419" i="12"/>
  <c r="A420" i="12"/>
  <c r="A421" i="12"/>
  <c r="A422" i="12"/>
  <c r="A423" i="12"/>
  <c r="A424" i="12"/>
  <c r="A425" i="12"/>
  <c r="A426" i="12"/>
  <c r="A427" i="12"/>
  <c r="A428" i="12"/>
  <c r="A429" i="12"/>
  <c r="A430" i="12"/>
  <c r="A431" i="12"/>
  <c r="A432" i="12"/>
  <c r="A433" i="12"/>
  <c r="A434" i="12"/>
  <c r="A435" i="12"/>
  <c r="A436" i="12"/>
  <c r="A437" i="12"/>
  <c r="A438" i="12"/>
  <c r="A439" i="12"/>
  <c r="A440" i="12"/>
  <c r="A441" i="12"/>
  <c r="A442" i="12"/>
  <c r="A443" i="12"/>
  <c r="A444" i="12"/>
  <c r="A445" i="12"/>
  <c r="A446" i="12"/>
  <c r="A447" i="12"/>
  <c r="A448" i="12"/>
  <c r="A449" i="12"/>
  <c r="A450" i="12"/>
  <c r="A451" i="12"/>
  <c r="A452" i="12"/>
  <c r="A453" i="12"/>
  <c r="A454" i="12"/>
  <c r="A455" i="12"/>
  <c r="A456" i="12"/>
  <c r="A457" i="12"/>
  <c r="A458" i="12"/>
  <c r="A459" i="12"/>
  <c r="A460" i="12"/>
  <c r="A461" i="12"/>
  <c r="A462" i="12"/>
  <c r="A463" i="12"/>
  <c r="A464" i="12"/>
  <c r="A465" i="12"/>
  <c r="A466" i="12"/>
  <c r="A467" i="12"/>
  <c r="A468" i="12"/>
  <c r="A469" i="12"/>
  <c r="A470" i="12"/>
  <c r="A471" i="12"/>
  <c r="A472" i="12"/>
  <c r="A473" i="12"/>
  <c r="A474" i="12"/>
  <c r="A475" i="12"/>
  <c r="A476" i="12"/>
  <c r="A477" i="12"/>
  <c r="A478" i="12"/>
  <c r="A479" i="12"/>
  <c r="A480" i="12"/>
  <c r="A481" i="12"/>
  <c r="A482" i="12"/>
  <c r="A483" i="12"/>
  <c r="A484" i="12"/>
  <c r="A485" i="12"/>
  <c r="A486" i="12"/>
  <c r="A487" i="12"/>
  <c r="A488" i="12"/>
  <c r="A489" i="12"/>
  <c r="A490" i="12"/>
  <c r="A491" i="12"/>
  <c r="A492" i="12"/>
  <c r="A493" i="12"/>
  <c r="A494" i="12"/>
  <c r="A495" i="12"/>
  <c r="A496" i="12"/>
  <c r="A497" i="12"/>
  <c r="A498" i="12"/>
  <c r="A499" i="12"/>
  <c r="A500" i="12"/>
  <c r="A501" i="12"/>
  <c r="A502" i="12"/>
  <c r="A503" i="12"/>
  <c r="A504" i="12"/>
  <c r="A505" i="12"/>
  <c r="A506" i="12"/>
  <c r="A507" i="12"/>
  <c r="A508" i="12"/>
  <c r="A509" i="12"/>
  <c r="A510" i="12"/>
  <c r="A511" i="12"/>
  <c r="A512" i="12"/>
  <c r="A513" i="12"/>
  <c r="A514" i="12"/>
  <c r="A515" i="12"/>
  <c r="A516" i="12"/>
  <c r="A517" i="12"/>
  <c r="A518" i="12"/>
  <c r="A519" i="12"/>
  <c r="A520" i="12"/>
  <c r="A521" i="12"/>
  <c r="A522" i="12"/>
  <c r="A523" i="12"/>
  <c r="A524" i="12"/>
  <c r="A525" i="12"/>
  <c r="A526" i="12"/>
  <c r="A527" i="12"/>
  <c r="A528" i="12"/>
  <c r="A529" i="12"/>
  <c r="A530" i="12"/>
  <c r="A531" i="12"/>
  <c r="A532" i="12"/>
  <c r="A533" i="12"/>
  <c r="A534" i="12"/>
  <c r="A535" i="12"/>
  <c r="A536" i="12"/>
  <c r="A537" i="12"/>
  <c r="A538" i="12"/>
  <c r="A539" i="12"/>
  <c r="A540" i="12"/>
  <c r="A541" i="12"/>
  <c r="A542" i="12"/>
  <c r="A543" i="12"/>
  <c r="A544" i="12"/>
  <c r="A545" i="12"/>
  <c r="A546" i="12"/>
  <c r="A547" i="12"/>
  <c r="A548" i="12"/>
  <c r="A549" i="12"/>
  <c r="A550" i="12"/>
  <c r="A551" i="12"/>
  <c r="A552" i="12"/>
  <c r="A553" i="12"/>
  <c r="A554" i="12"/>
  <c r="A555" i="12"/>
  <c r="A556" i="12"/>
  <c r="A557" i="12"/>
  <c r="A558" i="12"/>
  <c r="A559" i="12"/>
  <c r="A560" i="12"/>
  <c r="A561" i="12"/>
  <c r="A562" i="12"/>
  <c r="A563" i="12"/>
  <c r="A564" i="12"/>
  <c r="A565" i="12"/>
  <c r="A566" i="12"/>
  <c r="A567" i="12"/>
  <c r="A568" i="12"/>
  <c r="A569" i="12"/>
  <c r="A570" i="12"/>
  <c r="A571" i="12"/>
  <c r="A572" i="12"/>
  <c r="A573" i="12"/>
  <c r="A574" i="12"/>
  <c r="A575" i="12"/>
  <c r="A576" i="12"/>
  <c r="A577" i="12"/>
  <c r="A578" i="12"/>
  <c r="A579" i="12"/>
  <c r="A580" i="12"/>
  <c r="A581" i="12"/>
  <c r="A582" i="12"/>
  <c r="A583" i="12"/>
  <c r="A584" i="12"/>
  <c r="A585" i="12"/>
  <c r="A586" i="12"/>
  <c r="A587" i="12"/>
  <c r="A588" i="12"/>
  <c r="A589" i="12"/>
  <c r="A590" i="12"/>
  <c r="A591" i="12"/>
  <c r="A592" i="12"/>
  <c r="A593" i="12"/>
  <c r="A594" i="12"/>
  <c r="A595" i="12"/>
  <c r="A596" i="12"/>
  <c r="A597" i="12"/>
  <c r="A598" i="12"/>
  <c r="A599" i="12"/>
  <c r="A600" i="12"/>
  <c r="A601" i="12"/>
  <c r="A602" i="12"/>
  <c r="A603" i="12"/>
  <c r="A604" i="12"/>
  <c r="A605" i="12"/>
  <c r="A606" i="12"/>
  <c r="A607" i="12"/>
  <c r="A608" i="12"/>
  <c r="A609" i="12"/>
  <c r="A610" i="12"/>
  <c r="A611" i="12"/>
  <c r="A612" i="12"/>
  <c r="A613" i="12"/>
  <c r="A614" i="12"/>
  <c r="A615" i="12"/>
  <c r="A616" i="12"/>
  <c r="A617" i="12"/>
  <c r="A618" i="12"/>
  <c r="A619" i="12"/>
  <c r="A620" i="12"/>
  <c r="A621" i="12"/>
  <c r="A622" i="12"/>
  <c r="A623" i="12"/>
  <c r="A624" i="12"/>
  <c r="A625" i="12"/>
  <c r="A626" i="12"/>
  <c r="A627" i="12"/>
  <c r="A628" i="12"/>
  <c r="A629" i="12"/>
  <c r="A630" i="12"/>
  <c r="A631" i="12"/>
  <c r="A632" i="12"/>
  <c r="A633" i="12"/>
  <c r="A634" i="12"/>
  <c r="A635" i="12"/>
  <c r="A636" i="12"/>
  <c r="A637" i="12"/>
  <c r="A638" i="12"/>
  <c r="A639" i="12"/>
  <c r="A640" i="12"/>
  <c r="A641" i="12"/>
  <c r="A642" i="12"/>
  <c r="A643" i="12"/>
  <c r="A644" i="12"/>
  <c r="A645" i="12"/>
  <c r="A646" i="12"/>
  <c r="A647" i="12"/>
  <c r="A648" i="12"/>
  <c r="A649" i="12"/>
  <c r="A650" i="12"/>
  <c r="A651" i="12"/>
  <c r="A652" i="12"/>
  <c r="A653" i="12"/>
  <c r="A654" i="12"/>
  <c r="A655" i="12"/>
  <c r="A656" i="12"/>
  <c r="A657" i="12"/>
  <c r="A658" i="12"/>
  <c r="A659" i="12"/>
  <c r="A660" i="12"/>
  <c r="A661" i="12"/>
  <c r="A662" i="12"/>
  <c r="A663" i="12"/>
  <c r="A664" i="12"/>
  <c r="A665" i="12"/>
  <c r="A666" i="12"/>
  <c r="A667" i="12"/>
  <c r="A668" i="12"/>
  <c r="A669" i="12"/>
  <c r="A670" i="12"/>
  <c r="A671" i="12"/>
  <c r="A672" i="12"/>
  <c r="A673" i="12"/>
  <c r="A674" i="12"/>
  <c r="A675" i="12"/>
  <c r="A676" i="12"/>
  <c r="A677" i="12"/>
  <c r="A678" i="12"/>
  <c r="A679" i="12"/>
  <c r="A680" i="12"/>
  <c r="A681" i="12"/>
  <c r="A682" i="12"/>
  <c r="A683" i="12"/>
  <c r="A684" i="12"/>
  <c r="A685" i="12"/>
  <c r="A686" i="12"/>
  <c r="A687" i="12"/>
  <c r="A688" i="12"/>
  <c r="A689" i="12"/>
  <c r="A690" i="12"/>
  <c r="A691" i="12"/>
  <c r="A692" i="12"/>
  <c r="A693" i="12"/>
  <c r="A694" i="12"/>
  <c r="A695" i="12"/>
  <c r="A696" i="12"/>
  <c r="A697" i="12"/>
  <c r="A698" i="12"/>
  <c r="A699" i="12"/>
  <c r="A700" i="12"/>
  <c r="A701" i="12"/>
  <c r="A702" i="12"/>
  <c r="A703" i="12"/>
  <c r="A704" i="12"/>
  <c r="A705" i="12"/>
  <c r="A706" i="12"/>
  <c r="A707" i="12"/>
  <c r="A708" i="12"/>
  <c r="A709" i="12"/>
  <c r="A710" i="12"/>
  <c r="A711" i="12"/>
  <c r="A712" i="12"/>
  <c r="A713" i="12"/>
  <c r="A714" i="12"/>
  <c r="A715" i="12"/>
  <c r="A716" i="12"/>
  <c r="A717" i="12"/>
  <c r="A718" i="12"/>
  <c r="A719" i="12"/>
  <c r="A720" i="12"/>
  <c r="A721" i="12"/>
  <c r="A722" i="12"/>
  <c r="A723" i="12"/>
  <c r="A724" i="12"/>
  <c r="A725" i="12"/>
  <c r="A726" i="12"/>
  <c r="A727" i="12"/>
  <c r="A728" i="12"/>
  <c r="A729" i="12"/>
  <c r="A730" i="12"/>
  <c r="A731" i="12"/>
  <c r="A732" i="12"/>
  <c r="A733" i="12"/>
  <c r="A734" i="12"/>
  <c r="A735" i="12"/>
  <c r="A736" i="12"/>
  <c r="A737" i="12"/>
  <c r="A738" i="12"/>
  <c r="A739" i="12"/>
  <c r="A740" i="12"/>
  <c r="A741" i="12"/>
  <c r="A742" i="12"/>
  <c r="A743" i="12"/>
  <c r="A744" i="12"/>
  <c r="A745" i="12"/>
  <c r="A746" i="12"/>
  <c r="A747" i="12"/>
  <c r="A748" i="12"/>
  <c r="A749" i="12"/>
  <c r="A750" i="12"/>
  <c r="A751" i="12"/>
  <c r="A752" i="12"/>
  <c r="A753" i="12"/>
  <c r="A754" i="12"/>
  <c r="A755" i="12"/>
  <c r="A756" i="12"/>
  <c r="A757" i="12"/>
  <c r="A758" i="12"/>
  <c r="A759" i="12"/>
  <c r="A760" i="12"/>
  <c r="A761" i="12"/>
  <c r="A762" i="12"/>
  <c r="A763" i="12"/>
  <c r="A764" i="12"/>
  <c r="A765" i="12"/>
  <c r="A766" i="12"/>
  <c r="A767" i="12"/>
  <c r="A768" i="12"/>
  <c r="A769" i="12"/>
  <c r="A770" i="12"/>
  <c r="A771" i="12"/>
  <c r="A772" i="12"/>
  <c r="A773" i="12"/>
  <c r="A774" i="12"/>
  <c r="A775" i="12"/>
  <c r="A776" i="12"/>
  <c r="A777" i="12"/>
  <c r="A778" i="12"/>
  <c r="A779" i="12"/>
  <c r="A780" i="12"/>
  <c r="A781" i="12"/>
  <c r="A782" i="12"/>
  <c r="A783" i="12"/>
  <c r="A784" i="12"/>
  <c r="A785" i="12"/>
  <c r="A786" i="12"/>
  <c r="A787" i="12"/>
  <c r="A788" i="12"/>
  <c r="A789" i="12"/>
  <c r="A790" i="12"/>
  <c r="A791" i="12"/>
  <c r="A792" i="12"/>
  <c r="A793" i="12"/>
  <c r="A794" i="12"/>
  <c r="A795" i="12"/>
  <c r="A796" i="12"/>
  <c r="A797" i="12"/>
  <c r="A798" i="12"/>
  <c r="A799" i="12"/>
  <c r="A800" i="12"/>
  <c r="A801" i="12"/>
  <c r="A802" i="12"/>
  <c r="A803" i="12"/>
  <c r="A804" i="12"/>
  <c r="A805" i="12"/>
  <c r="A806" i="12"/>
  <c r="A807" i="12"/>
  <c r="A808" i="12"/>
  <c r="A809" i="12"/>
  <c r="A810" i="12"/>
  <c r="A811" i="12"/>
  <c r="A812" i="12"/>
  <c r="A813" i="12"/>
  <c r="A814" i="12"/>
  <c r="A815" i="12"/>
  <c r="A816" i="12"/>
  <c r="A817" i="12"/>
  <c r="A818" i="12"/>
  <c r="A819" i="12"/>
  <c r="A820" i="12"/>
  <c r="A821" i="12"/>
  <c r="A822" i="12"/>
  <c r="A823" i="12"/>
  <c r="A824" i="12"/>
  <c r="A825" i="12"/>
  <c r="A826" i="12"/>
  <c r="A827" i="12"/>
  <c r="A828" i="12"/>
  <c r="A829" i="12"/>
  <c r="A830" i="12"/>
  <c r="A831" i="12"/>
  <c r="A832" i="12"/>
  <c r="A833" i="12"/>
  <c r="A834" i="12"/>
  <c r="A835" i="12"/>
  <c r="A836" i="12"/>
  <c r="A837" i="12"/>
  <c r="A838" i="12"/>
  <c r="A839" i="12"/>
  <c r="A840" i="12"/>
  <c r="A841" i="12"/>
  <c r="A842" i="12"/>
  <c r="A843" i="12"/>
  <c r="A844" i="12"/>
  <c r="A845" i="12"/>
  <c r="A846" i="12"/>
  <c r="A847" i="12"/>
  <c r="A848" i="12"/>
  <c r="A849" i="12"/>
  <c r="A850" i="12"/>
  <c r="A851" i="12"/>
  <c r="A852" i="12"/>
  <c r="A853" i="12"/>
  <c r="A854" i="12"/>
  <c r="A855" i="12"/>
  <c r="A856" i="12"/>
  <c r="A857" i="12"/>
  <c r="A858" i="12"/>
  <c r="A859" i="12"/>
  <c r="A860" i="12"/>
  <c r="A861" i="12"/>
  <c r="A862" i="12"/>
  <c r="A863" i="12"/>
  <c r="A864" i="12"/>
  <c r="A865" i="12"/>
  <c r="A866" i="12"/>
  <c r="A867" i="12"/>
  <c r="A868" i="12"/>
  <c r="A869" i="12"/>
  <c r="A870" i="12"/>
  <c r="A871" i="12"/>
  <c r="A872" i="12"/>
  <c r="A873" i="12"/>
  <c r="A874" i="12"/>
  <c r="A875" i="12"/>
  <c r="A876" i="12"/>
  <c r="A877" i="12"/>
  <c r="A878" i="12"/>
  <c r="A879" i="12"/>
  <c r="A880" i="12"/>
  <c r="A881" i="12"/>
  <c r="A882" i="12"/>
  <c r="A883" i="12"/>
  <c r="A884" i="12"/>
  <c r="A885" i="12"/>
  <c r="A886" i="12"/>
  <c r="A887" i="12"/>
  <c r="A888" i="12"/>
  <c r="A889" i="12"/>
  <c r="A890" i="12"/>
  <c r="A891" i="12"/>
  <c r="A892" i="12"/>
  <c r="A893" i="12"/>
  <c r="A894" i="12"/>
  <c r="A895" i="12"/>
  <c r="A896" i="12"/>
  <c r="A897" i="12"/>
  <c r="A898" i="12"/>
  <c r="A899" i="12"/>
  <c r="A900" i="12"/>
  <c r="A901" i="12"/>
  <c r="A902" i="12"/>
  <c r="A903" i="12"/>
  <c r="A904" i="12"/>
  <c r="A905" i="12"/>
  <c r="A906" i="12"/>
  <c r="A907" i="12"/>
  <c r="A908" i="12"/>
  <c r="A909" i="12"/>
  <c r="A910" i="12"/>
  <c r="A911" i="12"/>
  <c r="A912" i="12"/>
  <c r="A913" i="12"/>
  <c r="A914" i="12"/>
  <c r="A915" i="12"/>
  <c r="A916" i="12"/>
  <c r="A917" i="12"/>
  <c r="A918" i="12"/>
  <c r="A919" i="12"/>
  <c r="A920" i="12"/>
  <c r="A921" i="12"/>
  <c r="A922" i="12"/>
  <c r="A923" i="12"/>
  <c r="A924" i="12"/>
  <c r="A925" i="12"/>
  <c r="A926" i="12"/>
  <c r="A927" i="12"/>
  <c r="A928" i="12"/>
  <c r="A929" i="12"/>
  <c r="A930" i="12"/>
  <c r="A931" i="12"/>
  <c r="A932" i="12"/>
  <c r="A933" i="12"/>
  <c r="A934" i="12"/>
  <c r="A935" i="12"/>
  <c r="A936" i="12"/>
  <c r="A937" i="12"/>
  <c r="A938" i="12"/>
  <c r="A939" i="12"/>
  <c r="A940" i="12"/>
  <c r="A941" i="12"/>
  <c r="A942" i="12"/>
  <c r="A943" i="12"/>
  <c r="A944" i="12"/>
  <c r="A945" i="12"/>
  <c r="A946" i="12"/>
  <c r="A947" i="12"/>
  <c r="A948" i="12"/>
  <c r="A949" i="12"/>
  <c r="A950" i="12"/>
  <c r="A951" i="12"/>
  <c r="A952" i="12"/>
  <c r="A953" i="12"/>
  <c r="A954" i="12"/>
  <c r="A955" i="12"/>
  <c r="A956" i="12"/>
  <c r="A957" i="12"/>
  <c r="A958" i="12"/>
  <c r="A959" i="12"/>
  <c r="A960" i="12"/>
  <c r="A961" i="12"/>
  <c r="A962" i="12"/>
  <c r="A963" i="12"/>
  <c r="A964" i="12"/>
  <c r="A965" i="12"/>
  <c r="A966" i="12"/>
  <c r="A967" i="12"/>
  <c r="A968" i="12"/>
  <c r="A969" i="12"/>
  <c r="A970" i="12"/>
  <c r="A971" i="12"/>
  <c r="A972" i="12"/>
  <c r="A973" i="12"/>
  <c r="A974" i="12"/>
  <c r="A975" i="12"/>
  <c r="A976" i="12"/>
  <c r="A977" i="12"/>
  <c r="A978" i="12"/>
  <c r="A979" i="12"/>
  <c r="A980" i="12"/>
  <c r="A981" i="12"/>
  <c r="A982" i="12"/>
  <c r="A983" i="12"/>
  <c r="A984" i="12"/>
  <c r="A985" i="12"/>
  <c r="A986" i="12"/>
  <c r="A987" i="12"/>
  <c r="A988" i="12"/>
  <c r="A989" i="12"/>
  <c r="A990" i="12"/>
  <c r="A991" i="12"/>
  <c r="A992" i="12"/>
  <c r="A993" i="12"/>
  <c r="A994" i="12"/>
  <c r="A995" i="12"/>
  <c r="A996" i="12"/>
  <c r="A997" i="12"/>
  <c r="A998" i="12"/>
  <c r="A999" i="12"/>
  <c r="A1000" i="12"/>
  <c r="A1001" i="12"/>
  <c r="A1002" i="12"/>
  <c r="A1003" i="12"/>
  <c r="A1004" i="12"/>
  <c r="A1005" i="12"/>
  <c r="A1006" i="12"/>
  <c r="A1007" i="12"/>
  <c r="A1008" i="12"/>
  <c r="A1009" i="12"/>
  <c r="A1010" i="12"/>
  <c r="A1011" i="12"/>
  <c r="A1012" i="12"/>
  <c r="A1013" i="12"/>
  <c r="A1014" i="12"/>
  <c r="A1015" i="12"/>
  <c r="A1016" i="12"/>
  <c r="A1017" i="12"/>
  <c r="A1018" i="12"/>
  <c r="A1019" i="12"/>
  <c r="A1020" i="12"/>
  <c r="A1021" i="12"/>
  <c r="A1022" i="12"/>
  <c r="A1023" i="12"/>
  <c r="A1024" i="12"/>
  <c r="A1025" i="12"/>
  <c r="A1026" i="12"/>
  <c r="A1027" i="12"/>
  <c r="A1028" i="12"/>
  <c r="A1029" i="12"/>
  <c r="A1030" i="12"/>
  <c r="A1031" i="12"/>
  <c r="A1032" i="12"/>
  <c r="A1033" i="12"/>
  <c r="A1034" i="12"/>
  <c r="A1035" i="12"/>
  <c r="A1036" i="12"/>
  <c r="A1037" i="12"/>
  <c r="A1038" i="12"/>
  <c r="A1039" i="12"/>
  <c r="A1040" i="12"/>
  <c r="A1041" i="12"/>
  <c r="A1042" i="12"/>
  <c r="A1043" i="12"/>
  <c r="A1044" i="12"/>
  <c r="A1045" i="12"/>
  <c r="A1046" i="12"/>
  <c r="A1047" i="12"/>
  <c r="A1048" i="12"/>
  <c r="A1049" i="12"/>
  <c r="A1050" i="12"/>
  <c r="A1051" i="12"/>
  <c r="A1052" i="12"/>
  <c r="A1053" i="12"/>
  <c r="A1054" i="12"/>
  <c r="A1055" i="12"/>
  <c r="A1056" i="12"/>
  <c r="A1057" i="12"/>
  <c r="A1058" i="12"/>
  <c r="A1059" i="12"/>
  <c r="A1060" i="12"/>
  <c r="A1061" i="12"/>
  <c r="A1062" i="12"/>
  <c r="A1063" i="12"/>
  <c r="A1064" i="12"/>
  <c r="A1065" i="12"/>
  <c r="A1066" i="12"/>
  <c r="A1067" i="12"/>
  <c r="A1068" i="12"/>
  <c r="A1069" i="12"/>
  <c r="A1070" i="12"/>
  <c r="A1071" i="12"/>
  <c r="A1072" i="12"/>
  <c r="A1073" i="12"/>
  <c r="A1074" i="12"/>
  <c r="A1075" i="12"/>
  <c r="A1076" i="12"/>
  <c r="A1077" i="12"/>
  <c r="A1078" i="12"/>
  <c r="A1079" i="12"/>
  <c r="A1080" i="12"/>
  <c r="A1081" i="12"/>
  <c r="A1082" i="12"/>
  <c r="A1083" i="12"/>
  <c r="A1084" i="12"/>
  <c r="A1085" i="12"/>
  <c r="A1086" i="12"/>
  <c r="A1087" i="12"/>
  <c r="A1088" i="12"/>
  <c r="A1089" i="12"/>
  <c r="A1090" i="12"/>
  <c r="A1091" i="12"/>
  <c r="A1092" i="12"/>
  <c r="A1093" i="12"/>
  <c r="A1094" i="12"/>
  <c r="A1095" i="12"/>
  <c r="A1096" i="12"/>
  <c r="A1097" i="12"/>
  <c r="A1098" i="12"/>
  <c r="A1099" i="12"/>
  <c r="A1100" i="12"/>
  <c r="A1101" i="12"/>
  <c r="A1102" i="12"/>
  <c r="A1103" i="12"/>
  <c r="A1104" i="12"/>
  <c r="A1105" i="12"/>
  <c r="A1106" i="12"/>
  <c r="A1107" i="12"/>
  <c r="A1108" i="12"/>
  <c r="A1109" i="12"/>
  <c r="A1110" i="12"/>
  <c r="A1111" i="12"/>
  <c r="A1112" i="12"/>
  <c r="A1113" i="12"/>
  <c r="A1114" i="12"/>
  <c r="A1115" i="12"/>
  <c r="A1116" i="12"/>
  <c r="A1117" i="12"/>
  <c r="A1118" i="12"/>
  <c r="A1119" i="12"/>
  <c r="A1120" i="12"/>
  <c r="A1121" i="12"/>
  <c r="A1122" i="12"/>
  <c r="A1123" i="12"/>
  <c r="A1124" i="12"/>
  <c r="A1125" i="12"/>
  <c r="A1126" i="12"/>
  <c r="A1127" i="12"/>
  <c r="A1128" i="12"/>
  <c r="A1129" i="12"/>
  <c r="A1130" i="12"/>
  <c r="A1131" i="12"/>
  <c r="A1132" i="12"/>
  <c r="A1133" i="12"/>
  <c r="A1134" i="12"/>
  <c r="A1135" i="12"/>
  <c r="A1136" i="12"/>
  <c r="A1137" i="12"/>
  <c r="A1138" i="12"/>
  <c r="A1139" i="12"/>
  <c r="A1140" i="12"/>
  <c r="A1141" i="12"/>
  <c r="A1142" i="12"/>
  <c r="A1143" i="12"/>
  <c r="A1144" i="12"/>
  <c r="A1145" i="12"/>
  <c r="A1146" i="12"/>
  <c r="A1147" i="12"/>
  <c r="A1148" i="12"/>
  <c r="A1149" i="12"/>
  <c r="A1150" i="12"/>
  <c r="A1151" i="12"/>
  <c r="A1152" i="12"/>
  <c r="A1153" i="12"/>
  <c r="A1154" i="12"/>
  <c r="A1155" i="12"/>
  <c r="A1156" i="12"/>
  <c r="A1157" i="12"/>
  <c r="A1158" i="12"/>
  <c r="A1159" i="12"/>
  <c r="A1160" i="12"/>
  <c r="A1161" i="12"/>
  <c r="A1162" i="12"/>
  <c r="A1163" i="12"/>
  <c r="A1164" i="12"/>
  <c r="A1165" i="12"/>
  <c r="A1166" i="12"/>
  <c r="A1167" i="12"/>
  <c r="A1168" i="12"/>
  <c r="A1169" i="12"/>
  <c r="A1170" i="12"/>
  <c r="A1171" i="12"/>
  <c r="A1172" i="12"/>
  <c r="A1173" i="12"/>
  <c r="A1174" i="12"/>
  <c r="A1175" i="12"/>
  <c r="A1176" i="12"/>
  <c r="A1177" i="12"/>
  <c r="A1178" i="12"/>
  <c r="A1179" i="12"/>
  <c r="A1180" i="12"/>
  <c r="A1181" i="12"/>
  <c r="A1182" i="12"/>
  <c r="A1183" i="12"/>
  <c r="A1184" i="12"/>
  <c r="A1185" i="12"/>
  <c r="A1186" i="12"/>
  <c r="A1187" i="12"/>
  <c r="A1188" i="12"/>
  <c r="A1189" i="12"/>
  <c r="A1190" i="12"/>
  <c r="A1191" i="12"/>
  <c r="A1192" i="12"/>
  <c r="A1193" i="12"/>
  <c r="A1194" i="12"/>
  <c r="A1195" i="12"/>
  <c r="A1196" i="12"/>
  <c r="A1197" i="12"/>
  <c r="A1198" i="12"/>
  <c r="A1199" i="12"/>
  <c r="A1200" i="12"/>
  <c r="A1201" i="12"/>
  <c r="A1202" i="12"/>
  <c r="A1203" i="12"/>
  <c r="A1204" i="12"/>
  <c r="A1205" i="12"/>
  <c r="A1206" i="12"/>
  <c r="A1207" i="12"/>
  <c r="A1208" i="12"/>
  <c r="A1209" i="12"/>
  <c r="A1210" i="12"/>
  <c r="A1211" i="12"/>
  <c r="A1212" i="12"/>
  <c r="A1213" i="12"/>
  <c r="A1214" i="12"/>
  <c r="A1215" i="12"/>
  <c r="A1216" i="12"/>
  <c r="A1217" i="12"/>
  <c r="A1218" i="12"/>
  <c r="A1219" i="12"/>
  <c r="A1220" i="12"/>
  <c r="A1221" i="12"/>
  <c r="A1222" i="12"/>
  <c r="A1223" i="12"/>
  <c r="A1224" i="12"/>
  <c r="A1225" i="12"/>
  <c r="A1226" i="12"/>
  <c r="A1227" i="12"/>
  <c r="A1228" i="12"/>
  <c r="A1229" i="12"/>
  <c r="A1230" i="12"/>
  <c r="A1231" i="12"/>
  <c r="A1232" i="12"/>
  <c r="A1233" i="12"/>
  <c r="A1234" i="12"/>
  <c r="A1235" i="12"/>
  <c r="A1236" i="12"/>
  <c r="A1237" i="12"/>
  <c r="A1238" i="12"/>
  <c r="A1239" i="12"/>
  <c r="A1240" i="12"/>
  <c r="A1241" i="12"/>
  <c r="A1242" i="12"/>
  <c r="A1243" i="12"/>
  <c r="A1244" i="12"/>
  <c r="A1245" i="12"/>
  <c r="A1246" i="12"/>
  <c r="A1247" i="12"/>
  <c r="A1248" i="12"/>
  <c r="A1249" i="12"/>
  <c r="A1250" i="12"/>
  <c r="A1251" i="12"/>
  <c r="A1252" i="12"/>
  <c r="A1253" i="12"/>
  <c r="A1254" i="12"/>
  <c r="A1255" i="12"/>
  <c r="A1256" i="12"/>
  <c r="A1257" i="12"/>
  <c r="A1258" i="12"/>
  <c r="A1259" i="12"/>
  <c r="A1260" i="12"/>
  <c r="A1261" i="12"/>
  <c r="A1262" i="12"/>
  <c r="A1263" i="12"/>
  <c r="A1264" i="12"/>
  <c r="A1265" i="12"/>
  <c r="A1266" i="12"/>
  <c r="A1267" i="12"/>
  <c r="A1268" i="12"/>
  <c r="A1269" i="12"/>
  <c r="A1270" i="12"/>
  <c r="A1271" i="12"/>
  <c r="A1272" i="12"/>
  <c r="A1273" i="12"/>
  <c r="A1274" i="12"/>
  <c r="A1275" i="12"/>
  <c r="A1276" i="12"/>
  <c r="A1277" i="12"/>
  <c r="A1278" i="12"/>
  <c r="A1279" i="12"/>
  <c r="A1280" i="12"/>
  <c r="A1281" i="12"/>
  <c r="A1282" i="12"/>
  <c r="A1283" i="12"/>
  <c r="A1284" i="12"/>
  <c r="A1285" i="12"/>
  <c r="A1286" i="12"/>
  <c r="A1287" i="12"/>
  <c r="A1288" i="12"/>
  <c r="A1289" i="12"/>
  <c r="A1290" i="12"/>
  <c r="A1291" i="12"/>
  <c r="A1292" i="12"/>
  <c r="A1293" i="12"/>
  <c r="A1294" i="12"/>
  <c r="A1295" i="12"/>
  <c r="A1296" i="12"/>
  <c r="A1297" i="12"/>
  <c r="A1298" i="12"/>
  <c r="A1299" i="12"/>
  <c r="A1300" i="12"/>
  <c r="A1301" i="12"/>
  <c r="A1302" i="12"/>
  <c r="A1303" i="12"/>
  <c r="A1304" i="12"/>
  <c r="A1305" i="12"/>
  <c r="A1306" i="12"/>
  <c r="A1307" i="12"/>
  <c r="A1308" i="12"/>
  <c r="A1309" i="12"/>
  <c r="A1310" i="12"/>
  <c r="A1311" i="12"/>
  <c r="A1312" i="12"/>
  <c r="A1313" i="12"/>
  <c r="A1314" i="12"/>
  <c r="A1315" i="12"/>
  <c r="A1316" i="12"/>
  <c r="A1317" i="12"/>
  <c r="A1318" i="12"/>
  <c r="A1319" i="12"/>
  <c r="A1320" i="12"/>
  <c r="A1321" i="12"/>
  <c r="A1322" i="12"/>
  <c r="A1323" i="12"/>
  <c r="A1324" i="12"/>
  <c r="A1325" i="12"/>
  <c r="A1326" i="12"/>
  <c r="A1327" i="12"/>
  <c r="A1328" i="12"/>
  <c r="A1329" i="12"/>
  <c r="A1330" i="12"/>
  <c r="A1331" i="12"/>
  <c r="A1332" i="12"/>
  <c r="A1333" i="12"/>
  <c r="A1334" i="12"/>
  <c r="A1335" i="12"/>
  <c r="A1336" i="12"/>
  <c r="A1337" i="12"/>
  <c r="A1338" i="12"/>
  <c r="A1339" i="12"/>
  <c r="A1340" i="12"/>
  <c r="A1341" i="12"/>
  <c r="A1342" i="12"/>
  <c r="A1343" i="12"/>
  <c r="A1344" i="12"/>
  <c r="A1345" i="12"/>
  <c r="A1346" i="12"/>
  <c r="A1347" i="12"/>
  <c r="A1348" i="12"/>
  <c r="A1349" i="12"/>
  <c r="A1350" i="12"/>
  <c r="A1351" i="12"/>
  <c r="A1352" i="12"/>
  <c r="A1353" i="12"/>
  <c r="A1354" i="12"/>
  <c r="A1355" i="12"/>
  <c r="A1356" i="12"/>
  <c r="A1357" i="12"/>
  <c r="A1358" i="12"/>
  <c r="A1359" i="12"/>
  <c r="A1360" i="12"/>
  <c r="A1361" i="12"/>
  <c r="A1362" i="12"/>
  <c r="A1363" i="12"/>
  <c r="A1364" i="12"/>
  <c r="A1365" i="12"/>
  <c r="A1366" i="12"/>
  <c r="A1367" i="12"/>
  <c r="A1368" i="12"/>
  <c r="A1369" i="12"/>
  <c r="A1370" i="12"/>
  <c r="A1371" i="12"/>
  <c r="A1372" i="12"/>
  <c r="A1373" i="12"/>
  <c r="A1374" i="12"/>
  <c r="A1375" i="12"/>
  <c r="A1376" i="12"/>
  <c r="A1377" i="12"/>
  <c r="A1378" i="12"/>
  <c r="A1379" i="12"/>
  <c r="A1380" i="12"/>
  <c r="A1381" i="12"/>
  <c r="A1382" i="12"/>
  <c r="A1383" i="12"/>
  <c r="A1384" i="12"/>
  <c r="A1385" i="12"/>
  <c r="A1386" i="12"/>
  <c r="A1387" i="12"/>
  <c r="A1388" i="12"/>
  <c r="A1389" i="12"/>
  <c r="A1390" i="12"/>
  <c r="A1391" i="12"/>
  <c r="A1392" i="12"/>
  <c r="A1393" i="12"/>
  <c r="A1394" i="12"/>
  <c r="A1395" i="12"/>
  <c r="A1396" i="12"/>
  <c r="A1397" i="12"/>
  <c r="A1398" i="12"/>
  <c r="A1399" i="12"/>
  <c r="A1400" i="12"/>
  <c r="A1401" i="12"/>
  <c r="A1402" i="12"/>
  <c r="A1403" i="12"/>
  <c r="A1404" i="12"/>
  <c r="A1405" i="12"/>
  <c r="A1406" i="12"/>
  <c r="A1407" i="12"/>
  <c r="A1408" i="12"/>
  <c r="A1409" i="12"/>
  <c r="A1410" i="12"/>
  <c r="A1411" i="12"/>
  <c r="A1412" i="12"/>
  <c r="A1413" i="12"/>
  <c r="A1414" i="12"/>
  <c r="A1415" i="12"/>
  <c r="A1416" i="12"/>
  <c r="A1417" i="12"/>
  <c r="A1418" i="12"/>
  <c r="A1419" i="12"/>
  <c r="A1420" i="12"/>
  <c r="A1421" i="12"/>
  <c r="A1422" i="12"/>
  <c r="A1423" i="12"/>
  <c r="A1424" i="12"/>
  <c r="A1425" i="12"/>
  <c r="A1426" i="12"/>
  <c r="A1427" i="12"/>
  <c r="A1428" i="12"/>
  <c r="A1429" i="12"/>
  <c r="A1430" i="12"/>
  <c r="A1431" i="12"/>
  <c r="A1432" i="12"/>
  <c r="A1433" i="12"/>
  <c r="A1434" i="12"/>
  <c r="A1435" i="12"/>
  <c r="A1436" i="12"/>
  <c r="A1437" i="12"/>
  <c r="A1438" i="12"/>
  <c r="A1439" i="12"/>
  <c r="A1440" i="12"/>
  <c r="A1441" i="12"/>
  <c r="A1442" i="12"/>
  <c r="A1443" i="12"/>
  <c r="A1444" i="12"/>
  <c r="A1445" i="12"/>
  <c r="A1446" i="12"/>
  <c r="A1447" i="12"/>
  <c r="A1448" i="12"/>
  <c r="A1449" i="12"/>
  <c r="A1450" i="12"/>
  <c r="A1451" i="12"/>
  <c r="A1452" i="12"/>
  <c r="A1453" i="12"/>
  <c r="A1454" i="12"/>
  <c r="A1455" i="12"/>
  <c r="A1456" i="12"/>
  <c r="A1457" i="12"/>
  <c r="A1458" i="12"/>
  <c r="A1459" i="12"/>
  <c r="A1460" i="12"/>
  <c r="A1461" i="12"/>
  <c r="A1462" i="12"/>
  <c r="A1463" i="12"/>
  <c r="A1464" i="12"/>
  <c r="A1465" i="12"/>
  <c r="A1466" i="12"/>
  <c r="A1467" i="12"/>
  <c r="A1468" i="12"/>
  <c r="A1469" i="12"/>
  <c r="A1470" i="12"/>
  <c r="A1471" i="12"/>
  <c r="A1472" i="12"/>
  <c r="A1473" i="12"/>
  <c r="A1474" i="12"/>
  <c r="A1475" i="12"/>
  <c r="A1476" i="12"/>
  <c r="A1477" i="12"/>
  <c r="A1478" i="12"/>
  <c r="A1479" i="12"/>
  <c r="A1480" i="12"/>
  <c r="A1481" i="12"/>
  <c r="A1482" i="12"/>
  <c r="A1483" i="12"/>
  <c r="A1484" i="12"/>
  <c r="A1485" i="12"/>
  <c r="A1486" i="12"/>
  <c r="A1487" i="12"/>
  <c r="A1488" i="12"/>
  <c r="A1489" i="12"/>
  <c r="A1490" i="12"/>
  <c r="A1491" i="12"/>
  <c r="A1492" i="12"/>
  <c r="A1493" i="12"/>
  <c r="A1494" i="12"/>
  <c r="A1495" i="12"/>
  <c r="A1496" i="12"/>
  <c r="A1497" i="12"/>
  <c r="A1498" i="12"/>
  <c r="A1499" i="12"/>
  <c r="A1500" i="12"/>
  <c r="A1501" i="12"/>
  <c r="A1502" i="12"/>
  <c r="A1503" i="12"/>
  <c r="A1504" i="12"/>
  <c r="A1505" i="12"/>
  <c r="A1506" i="12"/>
  <c r="A1507" i="12"/>
  <c r="A1508" i="12"/>
  <c r="A1509" i="12"/>
  <c r="A1510" i="12"/>
  <c r="A1511" i="12"/>
  <c r="A1512" i="12"/>
  <c r="A1513" i="12"/>
  <c r="A1514" i="12"/>
  <c r="A1515" i="12"/>
  <c r="A1516" i="12"/>
  <c r="A1517" i="12"/>
  <c r="A1518" i="12"/>
  <c r="A1519" i="12"/>
  <c r="A1520" i="12"/>
  <c r="A1521" i="12"/>
  <c r="A1522" i="12"/>
  <c r="A1523" i="12"/>
  <c r="A1524" i="12"/>
  <c r="A1525" i="12"/>
  <c r="A1526" i="12"/>
  <c r="A1527" i="12"/>
  <c r="A1528" i="12"/>
  <c r="A1529" i="12"/>
  <c r="A1530" i="12"/>
  <c r="A1531" i="12"/>
  <c r="A1532" i="12"/>
  <c r="A1533" i="12"/>
  <c r="A1534" i="12"/>
  <c r="A1535" i="12"/>
  <c r="A1536" i="12"/>
  <c r="A1537" i="12"/>
  <c r="A1538" i="12"/>
  <c r="A1539" i="12"/>
  <c r="A1540" i="12"/>
  <c r="A1541" i="12"/>
  <c r="A1542" i="12"/>
  <c r="A1543" i="12"/>
  <c r="A1544" i="12"/>
  <c r="A1545" i="12"/>
  <c r="A1546" i="12"/>
  <c r="A1547" i="12"/>
  <c r="A1548" i="12"/>
  <c r="A1549" i="12"/>
  <c r="A1550" i="12"/>
  <c r="A1551" i="12"/>
  <c r="A1552" i="12"/>
  <c r="A1553" i="12"/>
  <c r="A1554" i="12"/>
  <c r="A1555" i="12"/>
  <c r="A1556" i="12"/>
  <c r="A1557" i="12"/>
  <c r="A1558" i="12"/>
  <c r="A1559" i="12"/>
  <c r="A1560" i="12"/>
  <c r="A1561" i="12"/>
  <c r="A1562" i="12"/>
  <c r="A1563" i="12"/>
  <c r="A1564" i="12"/>
  <c r="A1565" i="12"/>
  <c r="A1566" i="12"/>
  <c r="A1567" i="12"/>
  <c r="A1568" i="12"/>
  <c r="A1569" i="12"/>
  <c r="A1570" i="12"/>
  <c r="A1571" i="12"/>
  <c r="A1572" i="12"/>
  <c r="A1573" i="12"/>
  <c r="A1574" i="12"/>
  <c r="A1575" i="12"/>
  <c r="A1576" i="12"/>
  <c r="A1577" i="12"/>
  <c r="A1578" i="12"/>
  <c r="A1579" i="12"/>
  <c r="A1580" i="12"/>
  <c r="A1581" i="12"/>
  <c r="A1582" i="12"/>
  <c r="A1583" i="12"/>
  <c r="A1584" i="12"/>
  <c r="A1585" i="12"/>
  <c r="A1586" i="12"/>
  <c r="A1587" i="12"/>
  <c r="A1588" i="12"/>
  <c r="A1589" i="12"/>
  <c r="A1590" i="12"/>
  <c r="A1591" i="12"/>
  <c r="A1592" i="12"/>
  <c r="A1593" i="12"/>
  <c r="A1594" i="12"/>
  <c r="A1595" i="12"/>
  <c r="A1596" i="12"/>
  <c r="A1597" i="12"/>
  <c r="A1598" i="12"/>
  <c r="A1599" i="12"/>
  <c r="A1600" i="12"/>
  <c r="A1601" i="12"/>
  <c r="A1602" i="12"/>
  <c r="A1603" i="12"/>
  <c r="A1604" i="12"/>
  <c r="A1605" i="12"/>
  <c r="A1606" i="12"/>
  <c r="A1607" i="12"/>
  <c r="A1608" i="12"/>
  <c r="A1609" i="12"/>
  <c r="A1610" i="12"/>
  <c r="A1611" i="12"/>
  <c r="A1612" i="12"/>
  <c r="A1613" i="12"/>
  <c r="A1614" i="12"/>
  <c r="A1615" i="12"/>
  <c r="A1616" i="12"/>
  <c r="A1617" i="12"/>
  <c r="A1618" i="12"/>
  <c r="A1619" i="12"/>
  <c r="A1620" i="12"/>
  <c r="A1621" i="12"/>
  <c r="A1622" i="12"/>
  <c r="A1623" i="12"/>
  <c r="A1624" i="12"/>
  <c r="A1625" i="12"/>
  <c r="A1626" i="12"/>
  <c r="A1627" i="12"/>
  <c r="A1628" i="12"/>
  <c r="A1629" i="12"/>
  <c r="A1630" i="12"/>
  <c r="A1631" i="12"/>
  <c r="A1632" i="12"/>
  <c r="A1633" i="12"/>
  <c r="A1634" i="12"/>
  <c r="A1635" i="12"/>
  <c r="A1636" i="12"/>
  <c r="A1637" i="12"/>
  <c r="A1638" i="12"/>
  <c r="A1639" i="12"/>
  <c r="A1640" i="12"/>
  <c r="A1641" i="12"/>
  <c r="A1642" i="12"/>
  <c r="A1643" i="12"/>
  <c r="A1644" i="12"/>
  <c r="A1645" i="12"/>
  <c r="A1646" i="12"/>
  <c r="A1647" i="12"/>
  <c r="A1648" i="12"/>
  <c r="A1649" i="12"/>
  <c r="A1650" i="12"/>
  <c r="A1651" i="12"/>
  <c r="A1652" i="12"/>
  <c r="A1653" i="12"/>
  <c r="A1654" i="12"/>
  <c r="A1655" i="12"/>
  <c r="A1656" i="12"/>
  <c r="A1657" i="12"/>
  <c r="A1658" i="12"/>
  <c r="A1659" i="12"/>
  <c r="A1660" i="12"/>
  <c r="A1661" i="12"/>
  <c r="A1662" i="12"/>
  <c r="A1663" i="12"/>
  <c r="A1664" i="12"/>
  <c r="A1665" i="12"/>
  <c r="A1666" i="12"/>
  <c r="A1667" i="12"/>
  <c r="A1668" i="12"/>
  <c r="A1669" i="12"/>
  <c r="A1670" i="12"/>
  <c r="A1671" i="12"/>
  <c r="A1672" i="12"/>
  <c r="A1673" i="12"/>
  <c r="A1674" i="12"/>
  <c r="A1675" i="12"/>
  <c r="A1676" i="12"/>
  <c r="A1677" i="12"/>
  <c r="A1678" i="12"/>
  <c r="A1679" i="12"/>
  <c r="A1680" i="12"/>
  <c r="A1681" i="12"/>
  <c r="A1682" i="12"/>
  <c r="A1683" i="12"/>
  <c r="A1684" i="12"/>
  <c r="A1685" i="12"/>
  <c r="A1686" i="12"/>
  <c r="A1687" i="12"/>
  <c r="A1688" i="12"/>
  <c r="A1689" i="12"/>
  <c r="A1690" i="12"/>
  <c r="A1691" i="12"/>
  <c r="A1692" i="12"/>
  <c r="A1693" i="12"/>
  <c r="A1694" i="12"/>
  <c r="A1695" i="12"/>
  <c r="A1696" i="12"/>
  <c r="A1697" i="12"/>
  <c r="A1698" i="12"/>
  <c r="A1699" i="12"/>
  <c r="A1700" i="12"/>
  <c r="A1701" i="12"/>
  <c r="A1702" i="12"/>
  <c r="A1703" i="12"/>
  <c r="A1704" i="12"/>
  <c r="A1705" i="12"/>
  <c r="A1706" i="12"/>
  <c r="A1707" i="12"/>
  <c r="A1708" i="12"/>
  <c r="A1709" i="12"/>
  <c r="A1710" i="12"/>
  <c r="A1711" i="12"/>
  <c r="A1712" i="12"/>
  <c r="A1713" i="12"/>
  <c r="A1714" i="12"/>
  <c r="A1715" i="12"/>
  <c r="A1716" i="12"/>
  <c r="A1717" i="12"/>
  <c r="A1718" i="12"/>
  <c r="A1719" i="12"/>
  <c r="A1720" i="12"/>
  <c r="A1721" i="12"/>
  <c r="A1722" i="12"/>
  <c r="A1723" i="12"/>
  <c r="A1724" i="12"/>
  <c r="A1725" i="12"/>
  <c r="A1726" i="12"/>
  <c r="A1727" i="12"/>
  <c r="A1728" i="12"/>
  <c r="A1729" i="12"/>
  <c r="A1730" i="12"/>
  <c r="A1731" i="12"/>
  <c r="A1732" i="12"/>
  <c r="A1733" i="12"/>
  <c r="A1734" i="12"/>
  <c r="A1735" i="12"/>
  <c r="A1736" i="12"/>
  <c r="A1737" i="12"/>
  <c r="A1738" i="12"/>
  <c r="A1739" i="12"/>
  <c r="A1740" i="12"/>
  <c r="A1741" i="12"/>
  <c r="A1742" i="12"/>
  <c r="A1743" i="12"/>
  <c r="A1744" i="12"/>
  <c r="A1745" i="12"/>
  <c r="A1746" i="12"/>
  <c r="A1747" i="12"/>
  <c r="A1748" i="12"/>
  <c r="A1749" i="12"/>
  <c r="A1750" i="12"/>
  <c r="A1751" i="12"/>
  <c r="A1752" i="12"/>
  <c r="A1753" i="12"/>
  <c r="A1754" i="12"/>
  <c r="A1755" i="12"/>
  <c r="A1756" i="12"/>
  <c r="A1757" i="12"/>
  <c r="A1758" i="12"/>
  <c r="A1759" i="12"/>
  <c r="A1760" i="12"/>
  <c r="A1761" i="12"/>
  <c r="A1762" i="12"/>
  <c r="A1763" i="12"/>
  <c r="A1764" i="12"/>
  <c r="A1765" i="12"/>
  <c r="A1766" i="12"/>
  <c r="A1767" i="12"/>
  <c r="A1768" i="12"/>
  <c r="A1769" i="12"/>
  <c r="A1770" i="12"/>
  <c r="A1771" i="12"/>
  <c r="A1772" i="12"/>
  <c r="A1773" i="12"/>
  <c r="A1774" i="12"/>
  <c r="A1775" i="12"/>
  <c r="A1776" i="12"/>
  <c r="A1777" i="12"/>
  <c r="A1778" i="12"/>
  <c r="A1779" i="12"/>
  <c r="A1780" i="12"/>
  <c r="A1781" i="12"/>
  <c r="A1782" i="12"/>
  <c r="A1783" i="12"/>
  <c r="A1784" i="12"/>
  <c r="A1785" i="12"/>
  <c r="A1786" i="12"/>
  <c r="A1787" i="12"/>
  <c r="A1788" i="12"/>
  <c r="A1789" i="12"/>
  <c r="A1790" i="12"/>
  <c r="A1791" i="12"/>
  <c r="A1792" i="12"/>
  <c r="A1793" i="12"/>
  <c r="A1794" i="12"/>
  <c r="A1795" i="12"/>
  <c r="A1796" i="12"/>
  <c r="A1797" i="12"/>
  <c r="A1798" i="12"/>
  <c r="A1799" i="12"/>
  <c r="A1800" i="12"/>
  <c r="A1801" i="12"/>
  <c r="A1802" i="12"/>
  <c r="A1803" i="12"/>
  <c r="A1804" i="12"/>
  <c r="A1805" i="12"/>
  <c r="A1806" i="12"/>
  <c r="A1807" i="12"/>
  <c r="A1808" i="12"/>
  <c r="A1809" i="12"/>
  <c r="A1810" i="12"/>
  <c r="A1811" i="12"/>
  <c r="A1812" i="12"/>
  <c r="A1813" i="12"/>
  <c r="A1814" i="12"/>
  <c r="A1815" i="12"/>
  <c r="A1816" i="12"/>
  <c r="A1817" i="12"/>
  <c r="A1818" i="12"/>
  <c r="A1819" i="12"/>
  <c r="A1820" i="12"/>
  <c r="A1821" i="12"/>
  <c r="A1822" i="12"/>
  <c r="A1823" i="12"/>
  <c r="A1824" i="12"/>
  <c r="A1825" i="12"/>
  <c r="A1826" i="12"/>
  <c r="A1827" i="12"/>
  <c r="A1828" i="12"/>
  <c r="A1829" i="12"/>
  <c r="A1830" i="12"/>
  <c r="A1831" i="12"/>
  <c r="A1832" i="12"/>
  <c r="A1833" i="12"/>
  <c r="A1834" i="12"/>
  <c r="A1835" i="12"/>
  <c r="A1836" i="12"/>
  <c r="A1837" i="12"/>
  <c r="A1838" i="12"/>
  <c r="A1839" i="12"/>
  <c r="A1840" i="12"/>
  <c r="A1841" i="12"/>
  <c r="A1842" i="12"/>
  <c r="A1843" i="12"/>
  <c r="A1844" i="12"/>
  <c r="A1845" i="12"/>
  <c r="A1846" i="12"/>
  <c r="A1847" i="12"/>
  <c r="A1848" i="12"/>
  <c r="A1849" i="12"/>
  <c r="A1850" i="12"/>
  <c r="A1851" i="12"/>
  <c r="A1852" i="12"/>
  <c r="A1853" i="12"/>
  <c r="A1854" i="12"/>
  <c r="A1855" i="12"/>
  <c r="A1856" i="12"/>
  <c r="A1857" i="12"/>
  <c r="A1858" i="12"/>
  <c r="A1859" i="12"/>
  <c r="A1860" i="12"/>
  <c r="A1861" i="12"/>
  <c r="A1862" i="12"/>
  <c r="A1863" i="12"/>
  <c r="A1864" i="12"/>
  <c r="A1865" i="12"/>
  <c r="A1866" i="12"/>
  <c r="A1867" i="12"/>
  <c r="A1868" i="12"/>
  <c r="A1869" i="12"/>
  <c r="A1870" i="12"/>
  <c r="A1871" i="12"/>
  <c r="A1872" i="12"/>
  <c r="A1873" i="12"/>
  <c r="A1874" i="12"/>
  <c r="A1875" i="12"/>
  <c r="A1876" i="12"/>
  <c r="A1877" i="12"/>
  <c r="A1878" i="12"/>
  <c r="A1879" i="12"/>
  <c r="A1880" i="12"/>
  <c r="A1881" i="12"/>
  <c r="A1882" i="12"/>
  <c r="A1883" i="12"/>
  <c r="A1884" i="12"/>
  <c r="A1885" i="12"/>
  <c r="A1886" i="12"/>
  <c r="A1887" i="12"/>
  <c r="A1888" i="12"/>
  <c r="A1889" i="12"/>
  <c r="A1890" i="12"/>
  <c r="A1891" i="12"/>
  <c r="A1892" i="12"/>
  <c r="A1893" i="12"/>
  <c r="A1894" i="12"/>
  <c r="A1895" i="12"/>
  <c r="A1896" i="12"/>
  <c r="A1897" i="12"/>
  <c r="A1898" i="12"/>
  <c r="A1899" i="12"/>
  <c r="A1900" i="12"/>
  <c r="A1901" i="12"/>
  <c r="A1902" i="12"/>
  <c r="A1903" i="12"/>
  <c r="A1904" i="12"/>
  <c r="A1905" i="12"/>
  <c r="A1906" i="12"/>
  <c r="A1907" i="12"/>
  <c r="A1908" i="12"/>
  <c r="A1909" i="12"/>
  <c r="A1910" i="12"/>
  <c r="A1911" i="12"/>
  <c r="A1912" i="12"/>
  <c r="A1913" i="12"/>
  <c r="A1914" i="12"/>
  <c r="A1915" i="12"/>
  <c r="A1916" i="12"/>
  <c r="A1917" i="12"/>
  <c r="A1918" i="12"/>
  <c r="A1919" i="12"/>
  <c r="A1920" i="12"/>
  <c r="A1921" i="12"/>
  <c r="A1922" i="12"/>
  <c r="A1923" i="12"/>
  <c r="A1924" i="12"/>
  <c r="A1925" i="12"/>
  <c r="A1926" i="12"/>
  <c r="A1927" i="12"/>
  <c r="A1928" i="12"/>
  <c r="A1929" i="12"/>
  <c r="A1930" i="12"/>
  <c r="A1931" i="12"/>
  <c r="A1932" i="12"/>
  <c r="A1933" i="12"/>
  <c r="A1934" i="12"/>
  <c r="A1935" i="12"/>
  <c r="A1936" i="12"/>
  <c r="A1937" i="12"/>
  <c r="A1938" i="12"/>
  <c r="A1939" i="12"/>
  <c r="A1940" i="12"/>
  <c r="A1941" i="12"/>
  <c r="A1942" i="12"/>
  <c r="A1943" i="12"/>
  <c r="A1944" i="12"/>
  <c r="A1945" i="12"/>
  <c r="A1946" i="12"/>
  <c r="A1947" i="12"/>
  <c r="A1948" i="12"/>
  <c r="A1949" i="12"/>
  <c r="A1950" i="12"/>
  <c r="A1951" i="12"/>
  <c r="A1952" i="12"/>
  <c r="A1953" i="12"/>
  <c r="A1954" i="12"/>
  <c r="A1955" i="12"/>
  <c r="A1956" i="12"/>
  <c r="A1957" i="12"/>
  <c r="A1958" i="12"/>
  <c r="A1959" i="12"/>
  <c r="A1960" i="12"/>
  <c r="A1961" i="12"/>
  <c r="A1962" i="12"/>
  <c r="A1963" i="12"/>
  <c r="A1964" i="12"/>
  <c r="A1965" i="12"/>
  <c r="A1966" i="12"/>
  <c r="A1967" i="12"/>
  <c r="A1968" i="12"/>
  <c r="A1969" i="12"/>
  <c r="A1970" i="12"/>
  <c r="A1971" i="12"/>
  <c r="A1972" i="12"/>
  <c r="A1973" i="12"/>
  <c r="A1974" i="12"/>
  <c r="A1975" i="12"/>
  <c r="A1976" i="12"/>
  <c r="A1977" i="12"/>
  <c r="A1978" i="12"/>
  <c r="A1979" i="12"/>
  <c r="A1980" i="12"/>
  <c r="A1981" i="12"/>
  <c r="A1982" i="12"/>
  <c r="A1983" i="12"/>
  <c r="A1984" i="12"/>
  <c r="A1985" i="12"/>
  <c r="A1986" i="12"/>
  <c r="A1987" i="12"/>
  <c r="A1988" i="12"/>
  <c r="A1989" i="12"/>
  <c r="A1990" i="12"/>
  <c r="A1991" i="12"/>
  <c r="A1992" i="12"/>
  <c r="A1993" i="12"/>
  <c r="A1994" i="12"/>
  <c r="A1995" i="12"/>
  <c r="A1996" i="12"/>
  <c r="A1997" i="12"/>
  <c r="A1998" i="12"/>
  <c r="A1999" i="12"/>
  <c r="A2000" i="12"/>
  <c r="A2001" i="12"/>
  <c r="A2002" i="12"/>
  <c r="A2003" i="12"/>
  <c r="A2004" i="12"/>
  <c r="A2005" i="12"/>
  <c r="A2006" i="12"/>
  <c r="A2007" i="12"/>
  <c r="A2008" i="12"/>
  <c r="A2009" i="12"/>
  <c r="A2010" i="12"/>
  <c r="A2011" i="12"/>
  <c r="A2012" i="12"/>
  <c r="A2013" i="12"/>
  <c r="A2014" i="12"/>
  <c r="A2015" i="12"/>
  <c r="A2016" i="12"/>
  <c r="A2017" i="12"/>
  <c r="A2018" i="12"/>
  <c r="A2019" i="12"/>
  <c r="A2020" i="12"/>
  <c r="A2021" i="12"/>
  <c r="A2022" i="12"/>
  <c r="A2023" i="12"/>
  <c r="A2024" i="12"/>
  <c r="A2025" i="12"/>
  <c r="A2026" i="12"/>
  <c r="A2027" i="12"/>
  <c r="A2028" i="12"/>
  <c r="A2029" i="12"/>
  <c r="A2030" i="12"/>
  <c r="A2031" i="12"/>
  <c r="A2032" i="12"/>
  <c r="A2033" i="12"/>
  <c r="A2034" i="12"/>
  <c r="A2035" i="12"/>
  <c r="A2036" i="12"/>
  <c r="A2037" i="12"/>
  <c r="A2038" i="12"/>
  <c r="A2039" i="12"/>
  <c r="A2040" i="12"/>
  <c r="A2041" i="12"/>
  <c r="A2042" i="12"/>
  <c r="A2043" i="12"/>
  <c r="A2044" i="12"/>
  <c r="A2045" i="12"/>
  <c r="A2046" i="12"/>
  <c r="A2047" i="12"/>
  <c r="A2048" i="12"/>
  <c r="A2049" i="12"/>
  <c r="A2050" i="12"/>
  <c r="A2051" i="12"/>
  <c r="A2052" i="12"/>
  <c r="A2053" i="12"/>
  <c r="A2054" i="12"/>
  <c r="A2055" i="12"/>
  <c r="A2056" i="12"/>
  <c r="A2057" i="12"/>
  <c r="A2058" i="12"/>
  <c r="A2059" i="12"/>
  <c r="A2060" i="12"/>
  <c r="A2061" i="12"/>
  <c r="A2062" i="12"/>
  <c r="A2063" i="12"/>
  <c r="A2064" i="12"/>
  <c r="A2065" i="12"/>
  <c r="A2066" i="12"/>
  <c r="A2067" i="12"/>
  <c r="A2068" i="12"/>
  <c r="A2069" i="12"/>
  <c r="A2070" i="12"/>
  <c r="A2071" i="12"/>
  <c r="A2072" i="12"/>
  <c r="A2073" i="12"/>
  <c r="A2074" i="12"/>
  <c r="A2075" i="12"/>
  <c r="A2076" i="12"/>
  <c r="A2077" i="12"/>
  <c r="A2078" i="12"/>
  <c r="A2079" i="12"/>
  <c r="A2080" i="12"/>
  <c r="A2081" i="12"/>
  <c r="A2082" i="12"/>
  <c r="A2083" i="12"/>
  <c r="A2084" i="12"/>
  <c r="A2085" i="12"/>
  <c r="A2086" i="12"/>
  <c r="A2087" i="12"/>
  <c r="A2088" i="12"/>
  <c r="A2089" i="12"/>
  <c r="A2090" i="12"/>
  <c r="A2091" i="12"/>
  <c r="A2092" i="12"/>
  <c r="A2093" i="12"/>
  <c r="A2094" i="12"/>
  <c r="A2095" i="12"/>
  <c r="A2096" i="12"/>
  <c r="A2097" i="12"/>
  <c r="A2098" i="12"/>
  <c r="A2099" i="12"/>
  <c r="A2100" i="12"/>
  <c r="A2101" i="12"/>
  <c r="C3" i="13"/>
  <c r="BJ3" i="10"/>
  <c r="AF2" i="9" s="1"/>
  <c r="BJ1" i="10"/>
  <c r="AF1" i="9" l="1"/>
  <c r="BC1" i="12"/>
  <c r="BB1" i="12"/>
  <c r="AJ1" i="12"/>
  <c r="E3" i="12"/>
  <c r="E4" i="12"/>
  <c r="E5" i="12"/>
  <c r="E6" i="12"/>
  <c r="E7" i="12"/>
  <c r="E8" i="12"/>
  <c r="E9" i="12"/>
  <c r="E10" i="12"/>
  <c r="E11" i="12"/>
  <c r="E12" i="12"/>
  <c r="E13" i="12"/>
  <c r="E14" i="12"/>
  <c r="E15" i="12"/>
  <c r="E16" i="12"/>
  <c r="E17" i="12"/>
  <c r="E18" i="12"/>
  <c r="E19" i="12"/>
  <c r="E20" i="12"/>
  <c r="E21" i="12"/>
  <c r="E22" i="12"/>
  <c r="E23" i="12"/>
  <c r="E24" i="12"/>
  <c r="E25" i="12"/>
  <c r="E26" i="12"/>
  <c r="E27" i="12"/>
  <c r="E28" i="12"/>
  <c r="E29" i="12"/>
  <c r="E30" i="12"/>
  <c r="E31" i="12"/>
  <c r="E32" i="12"/>
  <c r="E33" i="12"/>
  <c r="E34" i="12"/>
  <c r="E35" i="12"/>
  <c r="E36" i="12"/>
  <c r="E37" i="12"/>
  <c r="E38" i="12"/>
  <c r="E39" i="12"/>
  <c r="E40" i="12"/>
  <c r="E41" i="12"/>
  <c r="E42" i="12"/>
  <c r="E43" i="12"/>
  <c r="E44" i="12"/>
  <c r="E45" i="12"/>
  <c r="E46" i="12"/>
  <c r="E47" i="12"/>
  <c r="E48" i="12"/>
  <c r="E49" i="12"/>
  <c r="E50" i="12"/>
  <c r="E51" i="12"/>
  <c r="E52" i="12"/>
  <c r="E53" i="12"/>
  <c r="E54" i="12"/>
  <c r="E55" i="12"/>
  <c r="E56" i="12"/>
  <c r="E57" i="12"/>
  <c r="E58" i="12"/>
  <c r="E59" i="12"/>
  <c r="E60" i="12"/>
  <c r="E61" i="12"/>
  <c r="E62" i="12"/>
  <c r="E63" i="12"/>
  <c r="E64" i="12"/>
  <c r="E65" i="12"/>
  <c r="E66" i="12"/>
  <c r="E67" i="12"/>
  <c r="E68" i="12"/>
  <c r="E69" i="12"/>
  <c r="E70" i="12"/>
  <c r="E71" i="12"/>
  <c r="E72" i="12"/>
  <c r="E73" i="12"/>
  <c r="E74" i="12"/>
  <c r="E75" i="12"/>
  <c r="E76" i="12"/>
  <c r="E77" i="12"/>
  <c r="E78" i="12"/>
  <c r="E79" i="12"/>
  <c r="E80" i="12"/>
  <c r="E81" i="12"/>
  <c r="E82" i="12"/>
  <c r="E83" i="12"/>
  <c r="E84" i="12"/>
  <c r="E85" i="12"/>
  <c r="E86" i="12"/>
  <c r="E87" i="12"/>
  <c r="E88" i="12"/>
  <c r="E89" i="12"/>
  <c r="E90" i="12"/>
  <c r="E91" i="12"/>
  <c r="E92" i="12"/>
  <c r="E93" i="12"/>
  <c r="E94" i="12"/>
  <c r="E95" i="12"/>
  <c r="E96" i="12"/>
  <c r="E97" i="12"/>
  <c r="E98" i="12"/>
  <c r="E99" i="12"/>
  <c r="E100" i="12"/>
  <c r="E101" i="12"/>
  <c r="E102" i="12"/>
  <c r="E103" i="12"/>
  <c r="E104" i="12"/>
  <c r="E105" i="12"/>
  <c r="E106" i="12"/>
  <c r="E107" i="12"/>
  <c r="E108" i="12"/>
  <c r="E109" i="12"/>
  <c r="E110" i="12"/>
  <c r="E111" i="12"/>
  <c r="E112" i="12"/>
  <c r="E113" i="12"/>
  <c r="E114" i="12"/>
  <c r="E115" i="12"/>
  <c r="E116" i="12"/>
  <c r="E117" i="12"/>
  <c r="E118" i="12"/>
  <c r="E119" i="12"/>
  <c r="E120" i="12"/>
  <c r="E121" i="12"/>
  <c r="E122" i="12"/>
  <c r="E123" i="12"/>
  <c r="E124" i="12"/>
  <c r="E125" i="12"/>
  <c r="E126" i="12"/>
  <c r="E127" i="12"/>
  <c r="E128" i="12"/>
  <c r="E129" i="12"/>
  <c r="E130" i="12"/>
  <c r="E131" i="12"/>
  <c r="E132" i="12"/>
  <c r="E133" i="12"/>
  <c r="E134" i="12"/>
  <c r="E135" i="12"/>
  <c r="E136" i="12"/>
  <c r="E137" i="12"/>
  <c r="E138" i="12"/>
  <c r="E139" i="12"/>
  <c r="E140" i="12"/>
  <c r="E141" i="12"/>
  <c r="E142" i="12"/>
  <c r="E143" i="12"/>
  <c r="E144" i="12"/>
  <c r="E145" i="12"/>
  <c r="E146" i="12"/>
  <c r="E147" i="12"/>
  <c r="E148" i="12"/>
  <c r="E149" i="12"/>
  <c r="E150" i="12"/>
  <c r="E151" i="12"/>
  <c r="E152" i="12"/>
  <c r="E153" i="12"/>
  <c r="E154" i="12"/>
  <c r="E155" i="12"/>
  <c r="E156" i="12"/>
  <c r="E157" i="12"/>
  <c r="E158" i="12"/>
  <c r="E159" i="12"/>
  <c r="E160" i="12"/>
  <c r="E161" i="12"/>
  <c r="E162" i="12"/>
  <c r="E163" i="12"/>
  <c r="E164" i="12"/>
  <c r="E165" i="12"/>
  <c r="E166" i="12"/>
  <c r="E167" i="12"/>
  <c r="E168" i="12"/>
  <c r="E169" i="12"/>
  <c r="E170" i="12"/>
  <c r="E171" i="12"/>
  <c r="E172" i="12"/>
  <c r="E173" i="12"/>
  <c r="E174" i="12"/>
  <c r="E175" i="12"/>
  <c r="E176" i="12"/>
  <c r="E177" i="12"/>
  <c r="E178" i="12"/>
  <c r="E179" i="12"/>
  <c r="E180" i="12"/>
  <c r="E181" i="12"/>
  <c r="E182" i="12"/>
  <c r="E183" i="12"/>
  <c r="E184" i="12"/>
  <c r="E185" i="12"/>
  <c r="E186" i="12"/>
  <c r="E187" i="12"/>
  <c r="E188" i="12"/>
  <c r="E189" i="12"/>
  <c r="E190" i="12"/>
  <c r="E191" i="12"/>
  <c r="E192" i="12"/>
  <c r="E193" i="12"/>
  <c r="E194" i="12"/>
  <c r="E195" i="12"/>
  <c r="E196" i="12"/>
  <c r="E197" i="12"/>
  <c r="E198" i="12"/>
  <c r="E199" i="12"/>
  <c r="E200" i="12"/>
  <c r="E201" i="12"/>
  <c r="E202" i="12"/>
  <c r="E203" i="12"/>
  <c r="E204" i="12"/>
  <c r="E205" i="12"/>
  <c r="E206" i="12"/>
  <c r="E207" i="12"/>
  <c r="E208" i="12"/>
  <c r="E209" i="12"/>
  <c r="E210" i="12"/>
  <c r="E211" i="12"/>
  <c r="E212" i="12"/>
  <c r="E213" i="12"/>
  <c r="E214" i="12"/>
  <c r="E215" i="12"/>
  <c r="E216" i="12"/>
  <c r="E217" i="12"/>
  <c r="E218" i="12"/>
  <c r="E219" i="12"/>
  <c r="E220" i="12"/>
  <c r="E221" i="12"/>
  <c r="E222" i="12"/>
  <c r="E223" i="12"/>
  <c r="E224" i="12"/>
  <c r="E225" i="12"/>
  <c r="E226" i="12"/>
  <c r="E227" i="12"/>
  <c r="E228" i="12"/>
  <c r="E229" i="12"/>
  <c r="E230" i="12"/>
  <c r="E231" i="12"/>
  <c r="E232" i="12"/>
  <c r="E233" i="12"/>
  <c r="E234" i="12"/>
  <c r="E235" i="12"/>
  <c r="E236" i="12"/>
  <c r="E237" i="12"/>
  <c r="E238" i="12"/>
  <c r="E239" i="12"/>
  <c r="E240" i="12"/>
  <c r="E241" i="12"/>
  <c r="E242" i="12"/>
  <c r="E243" i="12"/>
  <c r="E244" i="12"/>
  <c r="E245" i="12"/>
  <c r="E246" i="12"/>
  <c r="E247" i="12"/>
  <c r="E248" i="12"/>
  <c r="E249" i="12"/>
  <c r="E250" i="12"/>
  <c r="E251" i="12"/>
  <c r="E252" i="12"/>
  <c r="E253" i="12"/>
  <c r="E254" i="12"/>
  <c r="E255" i="12"/>
  <c r="E256" i="12"/>
  <c r="E257" i="12"/>
  <c r="E258" i="12"/>
  <c r="E259" i="12"/>
  <c r="E260" i="12"/>
  <c r="E261" i="12"/>
  <c r="E262" i="12"/>
  <c r="E263" i="12"/>
  <c r="E264" i="12"/>
  <c r="E265" i="12"/>
  <c r="E266" i="12"/>
  <c r="E267" i="12"/>
  <c r="E268" i="12"/>
  <c r="E269" i="12"/>
  <c r="E270" i="12"/>
  <c r="E271" i="12"/>
  <c r="E272" i="12"/>
  <c r="E273" i="12"/>
  <c r="E274" i="12"/>
  <c r="E275" i="12"/>
  <c r="E276" i="12"/>
  <c r="E277" i="12"/>
  <c r="E278" i="12"/>
  <c r="E279" i="12"/>
  <c r="E280" i="12"/>
  <c r="E281" i="12"/>
  <c r="E282" i="12"/>
  <c r="E283" i="12"/>
  <c r="E284" i="12"/>
  <c r="E285" i="12"/>
  <c r="E286" i="12"/>
  <c r="E287" i="12"/>
  <c r="E288" i="12"/>
  <c r="E289" i="12"/>
  <c r="E290" i="12"/>
  <c r="E291" i="12"/>
  <c r="E292" i="12"/>
  <c r="E293" i="12"/>
  <c r="E294" i="12"/>
  <c r="E295" i="12"/>
  <c r="E296" i="12"/>
  <c r="E297" i="12"/>
  <c r="E298" i="12"/>
  <c r="E299" i="12"/>
  <c r="E300" i="12"/>
  <c r="E301" i="12"/>
  <c r="E302" i="12"/>
  <c r="E303" i="12"/>
  <c r="E304" i="12"/>
  <c r="E305" i="12"/>
  <c r="E306" i="12"/>
  <c r="E307" i="12"/>
  <c r="E308" i="12"/>
  <c r="E309" i="12"/>
  <c r="E310" i="12"/>
  <c r="E311" i="12"/>
  <c r="E312" i="12"/>
  <c r="E313" i="12"/>
  <c r="E314" i="12"/>
  <c r="E315" i="12"/>
  <c r="E316" i="12"/>
  <c r="E317" i="12"/>
  <c r="E318" i="12"/>
  <c r="E319" i="12"/>
  <c r="E320" i="12"/>
  <c r="E321" i="12"/>
  <c r="E322" i="12"/>
  <c r="E323" i="12"/>
  <c r="E324" i="12"/>
  <c r="E325" i="12"/>
  <c r="E326" i="12"/>
  <c r="E327" i="12"/>
  <c r="E328" i="12"/>
  <c r="E329" i="12"/>
  <c r="E330" i="12"/>
  <c r="E331" i="12"/>
  <c r="E332" i="12"/>
  <c r="E333" i="12"/>
  <c r="E334" i="12"/>
  <c r="E335" i="12"/>
  <c r="E336" i="12"/>
  <c r="E337" i="12"/>
  <c r="E338" i="12"/>
  <c r="E339" i="12"/>
  <c r="E340" i="12"/>
  <c r="E341" i="12"/>
  <c r="E342" i="12"/>
  <c r="E343" i="12"/>
  <c r="E344" i="12"/>
  <c r="E345" i="12"/>
  <c r="E346" i="12"/>
  <c r="E347" i="12"/>
  <c r="E348" i="12"/>
  <c r="E349" i="12"/>
  <c r="E350" i="12"/>
  <c r="E351" i="12"/>
  <c r="E352" i="12"/>
  <c r="E353" i="12"/>
  <c r="E354" i="12"/>
  <c r="E355" i="12"/>
  <c r="E356" i="12"/>
  <c r="E357" i="12"/>
  <c r="E358" i="12"/>
  <c r="E359" i="12"/>
  <c r="E360" i="12"/>
  <c r="E361" i="12"/>
  <c r="E362" i="12"/>
  <c r="E363" i="12"/>
  <c r="E364" i="12"/>
  <c r="E365" i="12"/>
  <c r="E366" i="12"/>
  <c r="E367" i="12"/>
  <c r="E368" i="12"/>
  <c r="E369" i="12"/>
  <c r="E370" i="12"/>
  <c r="E371" i="12"/>
  <c r="E372" i="12"/>
  <c r="E373" i="12"/>
  <c r="E374" i="12"/>
  <c r="E375" i="12"/>
  <c r="E376" i="12"/>
  <c r="E377" i="12"/>
  <c r="E378" i="12"/>
  <c r="E379" i="12"/>
  <c r="E380" i="12"/>
  <c r="E381" i="12"/>
  <c r="E382" i="12"/>
  <c r="E383" i="12"/>
  <c r="E384" i="12"/>
  <c r="E385" i="12"/>
  <c r="E386" i="12"/>
  <c r="E387" i="12"/>
  <c r="E388" i="12"/>
  <c r="E389" i="12"/>
  <c r="E390" i="12"/>
  <c r="E391" i="12"/>
  <c r="E392" i="12"/>
  <c r="E393" i="12"/>
  <c r="E394" i="12"/>
  <c r="E395" i="12"/>
  <c r="E396" i="12"/>
  <c r="E397" i="12"/>
  <c r="E398" i="12"/>
  <c r="E399" i="12"/>
  <c r="E400" i="12"/>
  <c r="E401" i="12"/>
  <c r="E402" i="12"/>
  <c r="E403" i="12"/>
  <c r="E404" i="12"/>
  <c r="E405" i="12"/>
  <c r="E406" i="12"/>
  <c r="E407" i="12"/>
  <c r="E408" i="12"/>
  <c r="E409" i="12"/>
  <c r="E410" i="12"/>
  <c r="E411" i="12"/>
  <c r="E412" i="12"/>
  <c r="E413" i="12"/>
  <c r="E414" i="12"/>
  <c r="E415" i="12"/>
  <c r="E416" i="12"/>
  <c r="E417" i="12"/>
  <c r="E418" i="12"/>
  <c r="E419" i="12"/>
  <c r="E420" i="12"/>
  <c r="E421" i="12"/>
  <c r="E422" i="12"/>
  <c r="E423" i="12"/>
  <c r="E424" i="12"/>
  <c r="E425" i="12"/>
  <c r="E426" i="12"/>
  <c r="E427" i="12"/>
  <c r="E428" i="12"/>
  <c r="E429" i="12"/>
  <c r="E430" i="12"/>
  <c r="E431" i="12"/>
  <c r="E432" i="12"/>
  <c r="E433" i="12"/>
  <c r="E434" i="12"/>
  <c r="E435" i="12"/>
  <c r="E436" i="12"/>
  <c r="E437" i="12"/>
  <c r="E438" i="12"/>
  <c r="E439" i="12"/>
  <c r="E440" i="12"/>
  <c r="E441" i="12"/>
  <c r="E442" i="12"/>
  <c r="E443" i="12"/>
  <c r="E444" i="12"/>
  <c r="E445" i="12"/>
  <c r="E446" i="12"/>
  <c r="E447" i="12"/>
  <c r="E448" i="12"/>
  <c r="E449" i="12"/>
  <c r="E450" i="12"/>
  <c r="E451" i="12"/>
  <c r="E452" i="12"/>
  <c r="E453" i="12"/>
  <c r="E454" i="12"/>
  <c r="E455" i="12"/>
  <c r="E456" i="12"/>
  <c r="E457" i="12"/>
  <c r="E458" i="12"/>
  <c r="E459" i="12"/>
  <c r="E460" i="12"/>
  <c r="E461" i="12"/>
  <c r="E462" i="12"/>
  <c r="E463" i="12"/>
  <c r="E464" i="12"/>
  <c r="E465" i="12"/>
  <c r="E466" i="12"/>
  <c r="E467" i="12"/>
  <c r="E468" i="12"/>
  <c r="E469" i="12"/>
  <c r="E470" i="12"/>
  <c r="E471" i="12"/>
  <c r="E472" i="12"/>
  <c r="E473" i="12"/>
  <c r="E474" i="12"/>
  <c r="E475" i="12"/>
  <c r="E476" i="12"/>
  <c r="E477" i="12"/>
  <c r="E478" i="12"/>
  <c r="E479" i="12"/>
  <c r="E480" i="12"/>
  <c r="E481" i="12"/>
  <c r="E482" i="12"/>
  <c r="E483" i="12"/>
  <c r="E484" i="12"/>
  <c r="E485" i="12"/>
  <c r="E486" i="12"/>
  <c r="E487" i="12"/>
  <c r="E488" i="12"/>
  <c r="E489" i="12"/>
  <c r="E490" i="12"/>
  <c r="E491" i="12"/>
  <c r="E492" i="12"/>
  <c r="E493" i="12"/>
  <c r="E494" i="12"/>
  <c r="E495" i="12"/>
  <c r="E496" i="12"/>
  <c r="E497" i="12"/>
  <c r="E498" i="12"/>
  <c r="E499" i="12"/>
  <c r="E500" i="12"/>
  <c r="E501" i="12"/>
  <c r="E502" i="12"/>
  <c r="E503" i="12"/>
  <c r="E504" i="12"/>
  <c r="E505" i="12"/>
  <c r="E506" i="12"/>
  <c r="E507" i="12"/>
  <c r="E508" i="12"/>
  <c r="E509" i="12"/>
  <c r="E510" i="12"/>
  <c r="E511" i="12"/>
  <c r="E512" i="12"/>
  <c r="E513" i="12"/>
  <c r="E514" i="12"/>
  <c r="E515" i="12"/>
  <c r="E516" i="12"/>
  <c r="E517" i="12"/>
  <c r="E518" i="12"/>
  <c r="E519" i="12"/>
  <c r="E520" i="12"/>
  <c r="E521" i="12"/>
  <c r="E522" i="12"/>
  <c r="E523" i="12"/>
  <c r="E524" i="12"/>
  <c r="E525" i="12"/>
  <c r="E526" i="12"/>
  <c r="E527" i="12"/>
  <c r="E528" i="12"/>
  <c r="E529" i="12"/>
  <c r="E530" i="12"/>
  <c r="E531" i="12"/>
  <c r="E532" i="12"/>
  <c r="E533" i="12"/>
  <c r="E534" i="12"/>
  <c r="E535" i="12"/>
  <c r="E536" i="12"/>
  <c r="E537" i="12"/>
  <c r="E538" i="12"/>
  <c r="E539" i="12"/>
  <c r="E540" i="12"/>
  <c r="E541" i="12"/>
  <c r="E542" i="12"/>
  <c r="E543" i="12"/>
  <c r="E544" i="12"/>
  <c r="E545" i="12"/>
  <c r="E546" i="12"/>
  <c r="E547" i="12"/>
  <c r="E548" i="12"/>
  <c r="E549" i="12"/>
  <c r="E550" i="12"/>
  <c r="E551" i="12"/>
  <c r="E552" i="12"/>
  <c r="E553" i="12"/>
  <c r="E554" i="12"/>
  <c r="E555" i="12"/>
  <c r="E556" i="12"/>
  <c r="E557" i="12"/>
  <c r="E558" i="12"/>
  <c r="E559" i="12"/>
  <c r="E560" i="12"/>
  <c r="E561" i="12"/>
  <c r="E562" i="12"/>
  <c r="E563" i="12"/>
  <c r="E564" i="12"/>
  <c r="E565" i="12"/>
  <c r="E566" i="12"/>
  <c r="E567" i="12"/>
  <c r="E568" i="12"/>
  <c r="E569" i="12"/>
  <c r="E570" i="12"/>
  <c r="E571" i="12"/>
  <c r="E572" i="12"/>
  <c r="E573" i="12"/>
  <c r="E574" i="12"/>
  <c r="E575" i="12"/>
  <c r="E576" i="12"/>
  <c r="E577" i="12"/>
  <c r="E578" i="12"/>
  <c r="E579" i="12"/>
  <c r="E580" i="12"/>
  <c r="E581" i="12"/>
  <c r="E582" i="12"/>
  <c r="E583" i="12"/>
  <c r="E584" i="12"/>
  <c r="E585" i="12"/>
  <c r="E586" i="12"/>
  <c r="E587" i="12"/>
  <c r="E588" i="12"/>
  <c r="E589" i="12"/>
  <c r="E590" i="12"/>
  <c r="E591" i="12"/>
  <c r="E592" i="12"/>
  <c r="E593" i="12"/>
  <c r="E594" i="12"/>
  <c r="E595" i="12"/>
  <c r="E596" i="12"/>
  <c r="E597" i="12"/>
  <c r="E598" i="12"/>
  <c r="E599" i="12"/>
  <c r="E600" i="12"/>
  <c r="E601" i="12"/>
  <c r="E602" i="12"/>
  <c r="E603" i="12"/>
  <c r="E604" i="12"/>
  <c r="E605" i="12"/>
  <c r="E606" i="12"/>
  <c r="E607" i="12"/>
  <c r="E608" i="12"/>
  <c r="E609" i="12"/>
  <c r="E610" i="12"/>
  <c r="E611" i="12"/>
  <c r="E612" i="12"/>
  <c r="E613" i="12"/>
  <c r="E614" i="12"/>
  <c r="E615" i="12"/>
  <c r="E616" i="12"/>
  <c r="E617" i="12"/>
  <c r="E618" i="12"/>
  <c r="E619" i="12"/>
  <c r="E620" i="12"/>
  <c r="E621" i="12"/>
  <c r="E622" i="12"/>
  <c r="E623" i="12"/>
  <c r="E624" i="12"/>
  <c r="E625" i="12"/>
  <c r="E626" i="12"/>
  <c r="E627" i="12"/>
  <c r="E628" i="12"/>
  <c r="E629" i="12"/>
  <c r="E630" i="12"/>
  <c r="E631" i="12"/>
  <c r="E632" i="12"/>
  <c r="E633" i="12"/>
  <c r="E634" i="12"/>
  <c r="E635" i="12"/>
  <c r="E636" i="12"/>
  <c r="E637" i="12"/>
  <c r="E638" i="12"/>
  <c r="E639" i="12"/>
  <c r="E640" i="12"/>
  <c r="E641" i="12"/>
  <c r="E642" i="12"/>
  <c r="E643" i="12"/>
  <c r="E644" i="12"/>
  <c r="E645" i="12"/>
  <c r="E646" i="12"/>
  <c r="E647" i="12"/>
  <c r="E648" i="12"/>
  <c r="E649" i="12"/>
  <c r="E650" i="12"/>
  <c r="E651" i="12"/>
  <c r="E652" i="12"/>
  <c r="E653" i="12"/>
  <c r="E654" i="12"/>
  <c r="E655" i="12"/>
  <c r="E656" i="12"/>
  <c r="E657" i="12"/>
  <c r="E658" i="12"/>
  <c r="E659" i="12"/>
  <c r="E660" i="12"/>
  <c r="E661" i="12"/>
  <c r="E662" i="12"/>
  <c r="E663" i="12"/>
  <c r="E664" i="12"/>
  <c r="E665" i="12"/>
  <c r="E666" i="12"/>
  <c r="E667" i="12"/>
  <c r="E668" i="12"/>
  <c r="E669" i="12"/>
  <c r="E670" i="12"/>
  <c r="E671" i="12"/>
  <c r="E672" i="12"/>
  <c r="E673" i="12"/>
  <c r="E674" i="12"/>
  <c r="E675" i="12"/>
  <c r="E676" i="12"/>
  <c r="E677" i="12"/>
  <c r="E678" i="12"/>
  <c r="E679" i="12"/>
  <c r="E680" i="12"/>
  <c r="E681" i="12"/>
  <c r="E682" i="12"/>
  <c r="E683" i="12"/>
  <c r="E684" i="12"/>
  <c r="E685" i="12"/>
  <c r="E686" i="12"/>
  <c r="E687" i="12"/>
  <c r="E688" i="12"/>
  <c r="E689" i="12"/>
  <c r="E690" i="12"/>
  <c r="E691" i="12"/>
  <c r="E692" i="12"/>
  <c r="E693" i="12"/>
  <c r="E694" i="12"/>
  <c r="E695" i="12"/>
  <c r="E696" i="12"/>
  <c r="E697" i="12"/>
  <c r="E698" i="12"/>
  <c r="E699" i="12"/>
  <c r="E700" i="12"/>
  <c r="E701" i="12"/>
  <c r="E702" i="12"/>
  <c r="E703" i="12"/>
  <c r="E704" i="12"/>
  <c r="E705" i="12"/>
  <c r="E706" i="12"/>
  <c r="E707" i="12"/>
  <c r="E708" i="12"/>
  <c r="E709" i="12"/>
  <c r="E710" i="12"/>
  <c r="E711" i="12"/>
  <c r="E712" i="12"/>
  <c r="E713" i="12"/>
  <c r="E714" i="12"/>
  <c r="E715" i="12"/>
  <c r="E716" i="12"/>
  <c r="E717" i="12"/>
  <c r="E718" i="12"/>
  <c r="E719" i="12"/>
  <c r="E720" i="12"/>
  <c r="E721" i="12"/>
  <c r="E722" i="12"/>
  <c r="E723" i="12"/>
  <c r="E724" i="12"/>
  <c r="E725" i="12"/>
  <c r="E726" i="12"/>
  <c r="E727" i="12"/>
  <c r="E728" i="12"/>
  <c r="E729" i="12"/>
  <c r="E730" i="12"/>
  <c r="E731" i="12"/>
  <c r="E732" i="12"/>
  <c r="E733" i="12"/>
  <c r="E734" i="12"/>
  <c r="E735" i="12"/>
  <c r="E736" i="12"/>
  <c r="E737" i="12"/>
  <c r="E738" i="12"/>
  <c r="E739" i="12"/>
  <c r="E740" i="12"/>
  <c r="E741" i="12"/>
  <c r="E742" i="12"/>
  <c r="E743" i="12"/>
  <c r="E744" i="12"/>
  <c r="E745" i="12"/>
  <c r="E746" i="12"/>
  <c r="E747" i="12"/>
  <c r="E748" i="12"/>
  <c r="E749" i="12"/>
  <c r="E750" i="12"/>
  <c r="E751" i="12"/>
  <c r="E752" i="12"/>
  <c r="E753" i="12"/>
  <c r="E754" i="12"/>
  <c r="E755" i="12"/>
  <c r="E756" i="12"/>
  <c r="E757" i="12"/>
  <c r="E758" i="12"/>
  <c r="E759" i="12"/>
  <c r="E760" i="12"/>
  <c r="E761" i="12"/>
  <c r="E762" i="12"/>
  <c r="E763" i="12"/>
  <c r="E764" i="12"/>
  <c r="E765" i="12"/>
  <c r="E766" i="12"/>
  <c r="E767" i="12"/>
  <c r="E768" i="12"/>
  <c r="E769" i="12"/>
  <c r="E770" i="12"/>
  <c r="E771" i="12"/>
  <c r="E772" i="12"/>
  <c r="E773" i="12"/>
  <c r="E774" i="12"/>
  <c r="E775" i="12"/>
  <c r="E776" i="12"/>
  <c r="E777" i="12"/>
  <c r="E778" i="12"/>
  <c r="E779" i="12"/>
  <c r="E780" i="12"/>
  <c r="E781" i="12"/>
  <c r="E782" i="12"/>
  <c r="E783" i="12"/>
  <c r="E784" i="12"/>
  <c r="E785" i="12"/>
  <c r="E786" i="12"/>
  <c r="E787" i="12"/>
  <c r="E788" i="12"/>
  <c r="E789" i="12"/>
  <c r="E790" i="12"/>
  <c r="E791" i="12"/>
  <c r="E792" i="12"/>
  <c r="E793" i="12"/>
  <c r="E794" i="12"/>
  <c r="E795" i="12"/>
  <c r="E796" i="12"/>
  <c r="E797" i="12"/>
  <c r="E798" i="12"/>
  <c r="E799" i="12"/>
  <c r="E800" i="12"/>
  <c r="E801" i="12"/>
  <c r="E802" i="12"/>
  <c r="E803" i="12"/>
  <c r="E804" i="12"/>
  <c r="E805" i="12"/>
  <c r="E806" i="12"/>
  <c r="E807" i="12"/>
  <c r="E808" i="12"/>
  <c r="E809" i="12"/>
  <c r="E810" i="12"/>
  <c r="E811" i="12"/>
  <c r="E812" i="12"/>
  <c r="E813" i="12"/>
  <c r="E814" i="12"/>
  <c r="E815" i="12"/>
  <c r="E816" i="12"/>
  <c r="E817" i="12"/>
  <c r="E818" i="12"/>
  <c r="E819" i="12"/>
  <c r="E820" i="12"/>
  <c r="E821" i="12"/>
  <c r="E822" i="12"/>
  <c r="E823" i="12"/>
  <c r="E824" i="12"/>
  <c r="E825" i="12"/>
  <c r="E826" i="12"/>
  <c r="E827" i="12"/>
  <c r="E828" i="12"/>
  <c r="E829" i="12"/>
  <c r="E830" i="12"/>
  <c r="E831" i="12"/>
  <c r="E832" i="12"/>
  <c r="E833" i="12"/>
  <c r="E834" i="12"/>
  <c r="E835" i="12"/>
  <c r="E836" i="12"/>
  <c r="E837" i="12"/>
  <c r="E838" i="12"/>
  <c r="E839" i="12"/>
  <c r="E840" i="12"/>
  <c r="E841" i="12"/>
  <c r="E842" i="12"/>
  <c r="E843" i="12"/>
  <c r="E844" i="12"/>
  <c r="E845" i="12"/>
  <c r="E846" i="12"/>
  <c r="E847" i="12"/>
  <c r="E848" i="12"/>
  <c r="E849" i="12"/>
  <c r="E850" i="12"/>
  <c r="E851" i="12"/>
  <c r="E852" i="12"/>
  <c r="E853" i="12"/>
  <c r="E854" i="12"/>
  <c r="E855" i="12"/>
  <c r="E856" i="12"/>
  <c r="E857" i="12"/>
  <c r="E858" i="12"/>
  <c r="E859" i="12"/>
  <c r="E860" i="12"/>
  <c r="E861" i="12"/>
  <c r="E862" i="12"/>
  <c r="E863" i="12"/>
  <c r="E864" i="12"/>
  <c r="E865" i="12"/>
  <c r="E866" i="12"/>
  <c r="E867" i="12"/>
  <c r="E868" i="12"/>
  <c r="E869" i="12"/>
  <c r="E870" i="12"/>
  <c r="E871" i="12"/>
  <c r="E872" i="12"/>
  <c r="E873" i="12"/>
  <c r="E874" i="12"/>
  <c r="E875" i="12"/>
  <c r="E876" i="12"/>
  <c r="E877" i="12"/>
  <c r="E878" i="12"/>
  <c r="E879" i="12"/>
  <c r="E880" i="12"/>
  <c r="E881" i="12"/>
  <c r="E882" i="12"/>
  <c r="E883" i="12"/>
  <c r="E884" i="12"/>
  <c r="E885" i="12"/>
  <c r="E886" i="12"/>
  <c r="E887" i="12"/>
  <c r="E888" i="12"/>
  <c r="E889" i="12"/>
  <c r="E890" i="12"/>
  <c r="E891" i="12"/>
  <c r="E892" i="12"/>
  <c r="E893" i="12"/>
  <c r="E894" i="12"/>
  <c r="E895" i="12"/>
  <c r="E896" i="12"/>
  <c r="E897" i="12"/>
  <c r="E898" i="12"/>
  <c r="E899" i="12"/>
  <c r="E900" i="12"/>
  <c r="E901" i="12"/>
  <c r="E902" i="12"/>
  <c r="E903" i="12"/>
  <c r="E904" i="12"/>
  <c r="E905" i="12"/>
  <c r="E906" i="12"/>
  <c r="E907" i="12"/>
  <c r="E908" i="12"/>
  <c r="E909" i="12"/>
  <c r="E910" i="12"/>
  <c r="E911" i="12"/>
  <c r="E912" i="12"/>
  <c r="E913" i="12"/>
  <c r="E914" i="12"/>
  <c r="E915" i="12"/>
  <c r="E916" i="12"/>
  <c r="E917" i="12"/>
  <c r="E918" i="12"/>
  <c r="E919" i="12"/>
  <c r="E920" i="12"/>
  <c r="E921" i="12"/>
  <c r="E922" i="12"/>
  <c r="E923" i="12"/>
  <c r="E924" i="12"/>
  <c r="E925" i="12"/>
  <c r="E926" i="12"/>
  <c r="E927" i="12"/>
  <c r="E928" i="12"/>
  <c r="E929" i="12"/>
  <c r="E930" i="12"/>
  <c r="E931" i="12"/>
  <c r="E932" i="12"/>
  <c r="E933" i="12"/>
  <c r="E934" i="12"/>
  <c r="E935" i="12"/>
  <c r="E936" i="12"/>
  <c r="E937" i="12"/>
  <c r="E938" i="12"/>
  <c r="E939" i="12"/>
  <c r="E940" i="12"/>
  <c r="E941" i="12"/>
  <c r="E942" i="12"/>
  <c r="E943" i="12"/>
  <c r="E944" i="12"/>
  <c r="E945" i="12"/>
  <c r="E946" i="12"/>
  <c r="E947" i="12"/>
  <c r="E948" i="12"/>
  <c r="E949" i="12"/>
  <c r="E950" i="12"/>
  <c r="E951" i="12"/>
  <c r="E952" i="12"/>
  <c r="E953" i="12"/>
  <c r="E954" i="12"/>
  <c r="E955" i="12"/>
  <c r="E956" i="12"/>
  <c r="E957" i="12"/>
  <c r="E958" i="12"/>
  <c r="E959" i="12"/>
  <c r="E960" i="12"/>
  <c r="E961" i="12"/>
  <c r="E962" i="12"/>
  <c r="E963" i="12"/>
  <c r="E964" i="12"/>
  <c r="E965" i="12"/>
  <c r="E966" i="12"/>
  <c r="E967" i="12"/>
  <c r="E968" i="12"/>
  <c r="E969" i="12"/>
  <c r="E970" i="12"/>
  <c r="E971" i="12"/>
  <c r="E972" i="12"/>
  <c r="E973" i="12"/>
  <c r="E974" i="12"/>
  <c r="E975" i="12"/>
  <c r="E976" i="12"/>
  <c r="E977" i="12"/>
  <c r="E978" i="12"/>
  <c r="E979" i="12"/>
  <c r="E980" i="12"/>
  <c r="E981" i="12"/>
  <c r="E982" i="12"/>
  <c r="E983" i="12"/>
  <c r="E984" i="12"/>
  <c r="E985" i="12"/>
  <c r="E986" i="12"/>
  <c r="E987" i="12"/>
  <c r="E988" i="12"/>
  <c r="E989" i="12"/>
  <c r="E990" i="12"/>
  <c r="E991" i="12"/>
  <c r="E992" i="12"/>
  <c r="E993" i="12"/>
  <c r="E994" i="12"/>
  <c r="E995" i="12"/>
  <c r="E996" i="12"/>
  <c r="E997" i="12"/>
  <c r="E998" i="12"/>
  <c r="E999" i="12"/>
  <c r="E1000" i="12"/>
  <c r="E1001" i="12"/>
  <c r="E1002" i="12"/>
  <c r="E1003" i="12"/>
  <c r="E1004" i="12"/>
  <c r="E1005" i="12"/>
  <c r="E1006" i="12"/>
  <c r="E1007" i="12"/>
  <c r="E1008" i="12"/>
  <c r="E1009" i="12"/>
  <c r="E1010" i="12"/>
  <c r="E1011" i="12"/>
  <c r="E1012" i="12"/>
  <c r="E1013" i="12"/>
  <c r="E1014" i="12"/>
  <c r="E1015" i="12"/>
  <c r="E1016" i="12"/>
  <c r="E1017" i="12"/>
  <c r="E1018" i="12"/>
  <c r="E1019" i="12"/>
  <c r="E1020" i="12"/>
  <c r="E1021" i="12"/>
  <c r="E1022" i="12"/>
  <c r="E1023" i="12"/>
  <c r="E1024" i="12"/>
  <c r="E1025" i="12"/>
  <c r="E1026" i="12"/>
  <c r="E1027" i="12"/>
  <c r="E1028" i="12"/>
  <c r="E1029" i="12"/>
  <c r="E1030" i="12"/>
  <c r="E1031" i="12"/>
  <c r="E1032" i="12"/>
  <c r="E1033" i="12"/>
  <c r="E1034" i="12"/>
  <c r="E1035" i="12"/>
  <c r="E1036" i="12"/>
  <c r="E1037" i="12"/>
  <c r="E1038" i="12"/>
  <c r="E1039" i="12"/>
  <c r="E1040" i="12"/>
  <c r="E1041" i="12"/>
  <c r="E1042" i="12"/>
  <c r="E1043" i="12"/>
  <c r="E1044" i="12"/>
  <c r="E1045" i="12"/>
  <c r="E1046" i="12"/>
  <c r="E1047" i="12"/>
  <c r="E1048" i="12"/>
  <c r="E1049" i="12"/>
  <c r="E1050" i="12"/>
  <c r="E1051" i="12"/>
  <c r="E1052" i="12"/>
  <c r="E1053" i="12"/>
  <c r="E1054" i="12"/>
  <c r="E1055" i="12"/>
  <c r="E1056" i="12"/>
  <c r="E1057" i="12"/>
  <c r="E1058" i="12"/>
  <c r="E1059" i="12"/>
  <c r="E1060" i="12"/>
  <c r="E1061" i="12"/>
  <c r="E1062" i="12"/>
  <c r="E1063" i="12"/>
  <c r="E1064" i="12"/>
  <c r="E1065" i="12"/>
  <c r="E1066" i="12"/>
  <c r="E1067" i="12"/>
  <c r="E1068" i="12"/>
  <c r="E1069" i="12"/>
  <c r="E1070" i="12"/>
  <c r="E1071" i="12"/>
  <c r="E1072" i="12"/>
  <c r="E1073" i="12"/>
  <c r="E1074" i="12"/>
  <c r="E1075" i="12"/>
  <c r="E1076" i="12"/>
  <c r="E1077" i="12"/>
  <c r="E1078" i="12"/>
  <c r="E1079" i="12"/>
  <c r="E1080" i="12"/>
  <c r="E1081" i="12"/>
  <c r="E1082" i="12"/>
  <c r="E1083" i="12"/>
  <c r="E1084" i="12"/>
  <c r="E1085" i="12"/>
  <c r="E1086" i="12"/>
  <c r="E1087" i="12"/>
  <c r="E1088" i="12"/>
  <c r="E1089" i="12"/>
  <c r="E1090" i="12"/>
  <c r="E1091" i="12"/>
  <c r="E1092" i="12"/>
  <c r="E1093" i="12"/>
  <c r="E1094" i="12"/>
  <c r="E1095" i="12"/>
  <c r="E1096" i="12"/>
  <c r="E1097" i="12"/>
  <c r="E1098" i="12"/>
  <c r="E1099" i="12"/>
  <c r="E1100" i="12"/>
  <c r="E1101" i="12"/>
  <c r="E1102" i="12"/>
  <c r="E1103" i="12"/>
  <c r="E1104" i="12"/>
  <c r="E1105" i="12"/>
  <c r="E1106" i="12"/>
  <c r="E1107" i="12"/>
  <c r="E1108" i="12"/>
  <c r="E1109" i="12"/>
  <c r="E1110" i="12"/>
  <c r="E1111" i="12"/>
  <c r="E1112" i="12"/>
  <c r="E1113" i="12"/>
  <c r="E1114" i="12"/>
  <c r="E1115" i="12"/>
  <c r="E1116" i="12"/>
  <c r="E1117" i="12"/>
  <c r="E1118" i="12"/>
  <c r="E1119" i="12"/>
  <c r="E1120" i="12"/>
  <c r="E1121" i="12"/>
  <c r="E1122" i="12"/>
  <c r="E1123" i="12"/>
  <c r="E1124" i="12"/>
  <c r="E1125" i="12"/>
  <c r="E1126" i="12"/>
  <c r="E1127" i="12"/>
  <c r="E1128" i="12"/>
  <c r="E1129" i="12"/>
  <c r="E1130" i="12"/>
  <c r="E1131" i="12"/>
  <c r="E1132" i="12"/>
  <c r="E1133" i="12"/>
  <c r="E1134" i="12"/>
  <c r="E1135" i="12"/>
  <c r="E1136" i="12"/>
  <c r="E1137" i="12"/>
  <c r="E1138" i="12"/>
  <c r="E1139" i="12"/>
  <c r="E1140" i="12"/>
  <c r="E1141" i="12"/>
  <c r="E1142" i="12"/>
  <c r="E1143" i="12"/>
  <c r="E1144" i="12"/>
  <c r="E1145" i="12"/>
  <c r="E1146" i="12"/>
  <c r="E1147" i="12"/>
  <c r="E1148" i="12"/>
  <c r="E1149" i="12"/>
  <c r="E1150" i="12"/>
  <c r="E1151" i="12"/>
  <c r="E1152" i="12"/>
  <c r="E1153" i="12"/>
  <c r="E1154" i="12"/>
  <c r="E1155" i="12"/>
  <c r="E1156" i="12"/>
  <c r="E1157" i="12"/>
  <c r="E1158" i="12"/>
  <c r="E1159" i="12"/>
  <c r="E1160" i="12"/>
  <c r="E1161" i="12"/>
  <c r="E1162" i="12"/>
  <c r="E1163" i="12"/>
  <c r="E1164" i="12"/>
  <c r="E1165" i="12"/>
  <c r="E1166" i="12"/>
  <c r="E1167" i="12"/>
  <c r="E1168" i="12"/>
  <c r="E1169" i="12"/>
  <c r="E1170" i="12"/>
  <c r="E1171" i="12"/>
  <c r="E1172" i="12"/>
  <c r="E1173" i="12"/>
  <c r="E1174" i="12"/>
  <c r="E1175" i="12"/>
  <c r="E1176" i="12"/>
  <c r="E1177" i="12"/>
  <c r="E1178" i="12"/>
  <c r="E1179" i="12"/>
  <c r="E1180" i="12"/>
  <c r="E1181" i="12"/>
  <c r="E1182" i="12"/>
  <c r="E1183" i="12"/>
  <c r="E1184" i="12"/>
  <c r="E1185" i="12"/>
  <c r="E1186" i="12"/>
  <c r="E1187" i="12"/>
  <c r="E1188" i="12"/>
  <c r="E1189" i="12"/>
  <c r="E1190" i="12"/>
  <c r="E1191" i="12"/>
  <c r="E1192" i="12"/>
  <c r="E1193" i="12"/>
  <c r="E1194" i="12"/>
  <c r="E1195" i="12"/>
  <c r="E1196" i="12"/>
  <c r="E1197" i="12"/>
  <c r="E1198" i="12"/>
  <c r="E1199" i="12"/>
  <c r="E1200" i="12"/>
  <c r="E1201" i="12"/>
  <c r="E1202" i="12"/>
  <c r="E1203" i="12"/>
  <c r="E1204" i="12"/>
  <c r="E1205" i="12"/>
  <c r="E1206" i="12"/>
  <c r="E1207" i="12"/>
  <c r="E1208" i="12"/>
  <c r="E1209" i="12"/>
  <c r="E1210" i="12"/>
  <c r="E1211" i="12"/>
  <c r="E1212" i="12"/>
  <c r="E1213" i="12"/>
  <c r="E1214" i="12"/>
  <c r="E1215" i="12"/>
  <c r="E1216" i="12"/>
  <c r="E1217" i="12"/>
  <c r="E1218" i="12"/>
  <c r="E1219" i="12"/>
  <c r="E1220" i="12"/>
  <c r="E1221" i="12"/>
  <c r="E1222" i="12"/>
  <c r="E1223" i="12"/>
  <c r="E1224" i="12"/>
  <c r="E1225" i="12"/>
  <c r="E1226" i="12"/>
  <c r="E1227" i="12"/>
  <c r="E1228" i="12"/>
  <c r="E1229" i="12"/>
  <c r="E1230" i="12"/>
  <c r="E1231" i="12"/>
  <c r="E1232" i="12"/>
  <c r="E1233" i="12"/>
  <c r="E1234" i="12"/>
  <c r="E1235" i="12"/>
  <c r="E1236" i="12"/>
  <c r="E1237" i="12"/>
  <c r="E1238" i="12"/>
  <c r="E1239" i="12"/>
  <c r="E1240" i="12"/>
  <c r="E1241" i="12"/>
  <c r="E1242" i="12"/>
  <c r="E1243" i="12"/>
  <c r="E1244" i="12"/>
  <c r="E1245" i="12"/>
  <c r="E1246" i="12"/>
  <c r="E1247" i="12"/>
  <c r="E1248" i="12"/>
  <c r="E1249" i="12"/>
  <c r="E1250" i="12"/>
  <c r="E1251" i="12"/>
  <c r="E1252" i="12"/>
  <c r="E1253" i="12"/>
  <c r="E1254" i="12"/>
  <c r="E1255" i="12"/>
  <c r="E1256" i="12"/>
  <c r="E1257" i="12"/>
  <c r="E1258" i="12"/>
  <c r="E1259" i="12"/>
  <c r="E1260" i="12"/>
  <c r="E1261" i="12"/>
  <c r="E1262" i="12"/>
  <c r="E1263" i="12"/>
  <c r="E1264" i="12"/>
  <c r="E1265" i="12"/>
  <c r="E1266" i="12"/>
  <c r="E1267" i="12"/>
  <c r="E1268" i="12"/>
  <c r="E1269" i="12"/>
  <c r="E1270" i="12"/>
  <c r="E1271" i="12"/>
  <c r="E1272" i="12"/>
  <c r="E1273" i="12"/>
  <c r="E1274" i="12"/>
  <c r="E1275" i="12"/>
  <c r="E1276" i="12"/>
  <c r="E1277" i="12"/>
  <c r="E1278" i="12"/>
  <c r="E1279" i="12"/>
  <c r="E1280" i="12"/>
  <c r="E1281" i="12"/>
  <c r="E1282" i="12"/>
  <c r="E1283" i="12"/>
  <c r="E1284" i="12"/>
  <c r="E1285" i="12"/>
  <c r="E1286" i="12"/>
  <c r="E1287" i="12"/>
  <c r="E1288" i="12"/>
  <c r="E1289" i="12"/>
  <c r="E1290" i="12"/>
  <c r="E1291" i="12"/>
  <c r="E1292" i="12"/>
  <c r="E1293" i="12"/>
  <c r="E1294" i="12"/>
  <c r="E1295" i="12"/>
  <c r="E1296" i="12"/>
  <c r="E1297" i="12"/>
  <c r="E1298" i="12"/>
  <c r="E1299" i="12"/>
  <c r="E1300" i="12"/>
  <c r="E1301" i="12"/>
  <c r="E1302" i="12"/>
  <c r="E1303" i="12"/>
  <c r="E1304" i="12"/>
  <c r="E1305" i="12"/>
  <c r="E1306" i="12"/>
  <c r="E1307" i="12"/>
  <c r="E1308" i="12"/>
  <c r="E1309" i="12"/>
  <c r="E1310" i="12"/>
  <c r="E1311" i="12"/>
  <c r="E1312" i="12"/>
  <c r="E1313" i="12"/>
  <c r="E1314" i="12"/>
  <c r="E1315" i="12"/>
  <c r="E1316" i="12"/>
  <c r="E1317" i="12"/>
  <c r="E1318" i="12"/>
  <c r="E1319" i="12"/>
  <c r="E1320" i="12"/>
  <c r="E1321" i="12"/>
  <c r="E1322" i="12"/>
  <c r="E1323" i="12"/>
  <c r="E1324" i="12"/>
  <c r="E1325" i="12"/>
  <c r="E1326" i="12"/>
  <c r="E1327" i="12"/>
  <c r="E1328" i="12"/>
  <c r="E1329" i="12"/>
  <c r="E1330" i="12"/>
  <c r="E1331" i="12"/>
  <c r="E1332" i="12"/>
  <c r="E1333" i="12"/>
  <c r="E1334" i="12"/>
  <c r="E1335" i="12"/>
  <c r="E1336" i="12"/>
  <c r="E1337" i="12"/>
  <c r="E1338" i="12"/>
  <c r="E1339" i="12"/>
  <c r="E1340" i="12"/>
  <c r="E1341" i="12"/>
  <c r="E1342" i="12"/>
  <c r="E1343" i="12"/>
  <c r="E1344" i="12"/>
  <c r="E1345" i="12"/>
  <c r="E1346" i="12"/>
  <c r="E1347" i="12"/>
  <c r="E1348" i="12"/>
  <c r="E1349" i="12"/>
  <c r="E1350" i="12"/>
  <c r="E1351" i="12"/>
  <c r="E1352" i="12"/>
  <c r="E1353" i="12"/>
  <c r="E1354" i="12"/>
  <c r="E1355" i="12"/>
  <c r="E1356" i="12"/>
  <c r="E1357" i="12"/>
  <c r="E1358" i="12"/>
  <c r="E1359" i="12"/>
  <c r="E1360" i="12"/>
  <c r="E1361" i="12"/>
  <c r="E1362" i="12"/>
  <c r="E1363" i="12"/>
  <c r="E1364" i="12"/>
  <c r="E1365" i="12"/>
  <c r="E1366" i="12"/>
  <c r="E1367" i="12"/>
  <c r="E1368" i="12"/>
  <c r="E1369" i="12"/>
  <c r="E1370" i="12"/>
  <c r="E1371" i="12"/>
  <c r="E1372" i="12"/>
  <c r="E1373" i="12"/>
  <c r="E1374" i="12"/>
  <c r="E1375" i="12"/>
  <c r="E1376" i="12"/>
  <c r="E1377" i="12"/>
  <c r="E1378" i="12"/>
  <c r="E1379" i="12"/>
  <c r="E1380" i="12"/>
  <c r="E1381" i="12"/>
  <c r="E1382" i="12"/>
  <c r="E1383" i="12"/>
  <c r="E1384" i="12"/>
  <c r="E1385" i="12"/>
  <c r="E1386" i="12"/>
  <c r="E1387" i="12"/>
  <c r="E1388" i="12"/>
  <c r="E1389" i="12"/>
  <c r="E1390" i="12"/>
  <c r="E1391" i="12"/>
  <c r="E1392" i="12"/>
  <c r="E1393" i="12"/>
  <c r="E1394" i="12"/>
  <c r="E1395" i="12"/>
  <c r="E1396" i="12"/>
  <c r="E1397" i="12"/>
  <c r="E1398" i="12"/>
  <c r="E1399" i="12"/>
  <c r="E1400" i="12"/>
  <c r="E1401" i="12"/>
  <c r="E1402" i="12"/>
  <c r="E1403" i="12"/>
  <c r="E1404" i="12"/>
  <c r="E1405" i="12"/>
  <c r="E1406" i="12"/>
  <c r="E1407" i="12"/>
  <c r="E1408" i="12"/>
  <c r="E1409" i="12"/>
  <c r="E1410" i="12"/>
  <c r="E1411" i="12"/>
  <c r="E1412" i="12"/>
  <c r="E1413" i="12"/>
  <c r="E1414" i="12"/>
  <c r="E1415" i="12"/>
  <c r="E1416" i="12"/>
  <c r="E1417" i="12"/>
  <c r="E1418" i="12"/>
  <c r="E1419" i="12"/>
  <c r="E1420" i="12"/>
  <c r="E1421" i="12"/>
  <c r="E1422" i="12"/>
  <c r="E1423" i="12"/>
  <c r="E1424" i="12"/>
  <c r="E1425" i="12"/>
  <c r="E1426" i="12"/>
  <c r="E1427" i="12"/>
  <c r="E1428" i="12"/>
  <c r="E1429" i="12"/>
  <c r="E1430" i="12"/>
  <c r="E1431" i="12"/>
  <c r="E1432" i="12"/>
  <c r="E1433" i="12"/>
  <c r="E1434" i="12"/>
  <c r="E1435" i="12"/>
  <c r="E1436" i="12"/>
  <c r="E1437" i="12"/>
  <c r="E1438" i="12"/>
  <c r="E1439" i="12"/>
  <c r="E1440" i="12"/>
  <c r="E1441" i="12"/>
  <c r="E1442" i="12"/>
  <c r="E1443" i="12"/>
  <c r="E1444" i="12"/>
  <c r="E1445" i="12"/>
  <c r="E1446" i="12"/>
  <c r="E1447" i="12"/>
  <c r="E1448" i="12"/>
  <c r="E1449" i="12"/>
  <c r="E1450" i="12"/>
  <c r="E1451" i="12"/>
  <c r="E1452" i="12"/>
  <c r="E1453" i="12"/>
  <c r="E1454" i="12"/>
  <c r="E1455" i="12"/>
  <c r="E1456" i="12"/>
  <c r="E1457" i="12"/>
  <c r="E1458" i="12"/>
  <c r="E1459" i="12"/>
  <c r="E1460" i="12"/>
  <c r="E1461" i="12"/>
  <c r="E1462" i="12"/>
  <c r="E1463" i="12"/>
  <c r="E1464" i="12"/>
  <c r="E1465" i="12"/>
  <c r="E1466" i="12"/>
  <c r="E1467" i="12"/>
  <c r="E1468" i="12"/>
  <c r="E1469" i="12"/>
  <c r="E1470" i="12"/>
  <c r="E1471" i="12"/>
  <c r="E1472" i="12"/>
  <c r="E1473" i="12"/>
  <c r="E1474" i="12"/>
  <c r="E1475" i="12"/>
  <c r="E1476" i="12"/>
  <c r="E1477" i="12"/>
  <c r="E1478" i="12"/>
  <c r="E1479" i="12"/>
  <c r="E1480" i="12"/>
  <c r="E1481" i="12"/>
  <c r="E1482" i="12"/>
  <c r="E1483" i="12"/>
  <c r="E1484" i="12"/>
  <c r="E1485" i="12"/>
  <c r="E1486" i="12"/>
  <c r="E1487" i="12"/>
  <c r="E1488" i="12"/>
  <c r="E1489" i="12"/>
  <c r="E1490" i="12"/>
  <c r="E1491" i="12"/>
  <c r="E1492" i="12"/>
  <c r="E1493" i="12"/>
  <c r="E1494" i="12"/>
  <c r="E1495" i="12"/>
  <c r="E1496" i="12"/>
  <c r="E1497" i="12"/>
  <c r="E1498" i="12"/>
  <c r="E1499" i="12"/>
  <c r="E1500" i="12"/>
  <c r="E1501" i="12"/>
  <c r="E1502" i="12"/>
  <c r="E1503" i="12"/>
  <c r="E1504" i="12"/>
  <c r="E1505" i="12"/>
  <c r="E1506" i="12"/>
  <c r="E1507" i="12"/>
  <c r="E1508" i="12"/>
  <c r="E1509" i="12"/>
  <c r="E1510" i="12"/>
  <c r="E1511" i="12"/>
  <c r="E1512" i="12"/>
  <c r="E1513" i="12"/>
  <c r="E1514" i="12"/>
  <c r="E1515" i="12"/>
  <c r="E1516" i="12"/>
  <c r="E1517" i="12"/>
  <c r="E1518" i="12"/>
  <c r="E1519" i="12"/>
  <c r="E1520" i="12"/>
  <c r="E1521" i="12"/>
  <c r="E1522" i="12"/>
  <c r="E1523" i="12"/>
  <c r="E1524" i="12"/>
  <c r="E1525" i="12"/>
  <c r="E1526" i="12"/>
  <c r="E1527" i="12"/>
  <c r="E1528" i="12"/>
  <c r="E1529" i="12"/>
  <c r="E1530" i="12"/>
  <c r="E1531" i="12"/>
  <c r="E1532" i="12"/>
  <c r="E1533" i="12"/>
  <c r="E1534" i="12"/>
  <c r="E1535" i="12"/>
  <c r="E1536" i="12"/>
  <c r="E1537" i="12"/>
  <c r="E1538" i="12"/>
  <c r="E1539" i="12"/>
  <c r="E1540" i="12"/>
  <c r="E1541" i="12"/>
  <c r="E1542" i="12"/>
  <c r="E1543" i="12"/>
  <c r="E1544" i="12"/>
  <c r="E1545" i="12"/>
  <c r="E1546" i="12"/>
  <c r="E1547" i="12"/>
  <c r="E1548" i="12"/>
  <c r="E1549" i="12"/>
  <c r="E1550" i="12"/>
  <c r="E1551" i="12"/>
  <c r="E1552" i="12"/>
  <c r="E1553" i="12"/>
  <c r="E1554" i="12"/>
  <c r="E1555" i="12"/>
  <c r="E1556" i="12"/>
  <c r="E1557" i="12"/>
  <c r="E1558" i="12"/>
  <c r="E1559" i="12"/>
  <c r="E1560" i="12"/>
  <c r="E1561" i="12"/>
  <c r="E1562" i="12"/>
  <c r="E1563" i="12"/>
  <c r="E1564" i="12"/>
  <c r="E1565" i="12"/>
  <c r="E1566" i="12"/>
  <c r="E1567" i="12"/>
  <c r="E1568" i="12"/>
  <c r="E1569" i="12"/>
  <c r="E1570" i="12"/>
  <c r="E1571" i="12"/>
  <c r="E1572" i="12"/>
  <c r="E1573" i="12"/>
  <c r="E1574" i="12"/>
  <c r="E1575" i="12"/>
  <c r="E1576" i="12"/>
  <c r="E1577" i="12"/>
  <c r="E1578" i="12"/>
  <c r="E1579" i="12"/>
  <c r="E1580" i="12"/>
  <c r="E1581" i="12"/>
  <c r="E1582" i="12"/>
  <c r="E1583" i="12"/>
  <c r="E1584" i="12"/>
  <c r="E1585" i="12"/>
  <c r="E1586" i="12"/>
  <c r="E1587" i="12"/>
  <c r="E1588" i="12"/>
  <c r="E1589" i="12"/>
  <c r="E1590" i="12"/>
  <c r="E1591" i="12"/>
  <c r="E1592" i="12"/>
  <c r="E1593" i="12"/>
  <c r="E1594" i="12"/>
  <c r="E1595" i="12"/>
  <c r="E1596" i="12"/>
  <c r="E1597" i="12"/>
  <c r="E1598" i="12"/>
  <c r="E1599" i="12"/>
  <c r="E1600" i="12"/>
  <c r="E1601" i="12"/>
  <c r="E1602" i="12"/>
  <c r="E1603" i="12"/>
  <c r="E1604" i="12"/>
  <c r="E1605" i="12"/>
  <c r="E1606" i="12"/>
  <c r="E1607" i="12"/>
  <c r="E1608" i="12"/>
  <c r="E1609" i="12"/>
  <c r="E1610" i="12"/>
  <c r="E1611" i="12"/>
  <c r="E1612" i="12"/>
  <c r="E1613" i="12"/>
  <c r="E1614" i="12"/>
  <c r="E1615" i="12"/>
  <c r="E1616" i="12"/>
  <c r="E1617" i="12"/>
  <c r="E1618" i="12"/>
  <c r="E1619" i="12"/>
  <c r="E1620" i="12"/>
  <c r="E1621" i="12"/>
  <c r="E1622" i="12"/>
  <c r="E1623" i="12"/>
  <c r="E1624" i="12"/>
  <c r="E1625" i="12"/>
  <c r="E1626" i="12"/>
  <c r="E1627" i="12"/>
  <c r="E1628" i="12"/>
  <c r="E1629" i="12"/>
  <c r="E1630" i="12"/>
  <c r="E1631" i="12"/>
  <c r="E1632" i="12"/>
  <c r="E1633" i="12"/>
  <c r="E1634" i="12"/>
  <c r="E1635" i="12"/>
  <c r="E1636" i="12"/>
  <c r="E1637" i="12"/>
  <c r="E1638" i="12"/>
  <c r="E1639" i="12"/>
  <c r="E1640" i="12"/>
  <c r="E1641" i="12"/>
  <c r="E1642" i="12"/>
  <c r="E1643" i="12"/>
  <c r="E1644" i="12"/>
  <c r="E1645" i="12"/>
  <c r="E1646" i="12"/>
  <c r="E1647" i="12"/>
  <c r="E1648" i="12"/>
  <c r="E1649" i="12"/>
  <c r="E1650" i="12"/>
  <c r="E1651" i="12"/>
  <c r="E1652" i="12"/>
  <c r="E1653" i="12"/>
  <c r="E1654" i="12"/>
  <c r="E1655" i="12"/>
  <c r="E1656" i="12"/>
  <c r="E1657" i="12"/>
  <c r="E1658" i="12"/>
  <c r="E1659" i="12"/>
  <c r="E1660" i="12"/>
  <c r="E1661" i="12"/>
  <c r="E1662" i="12"/>
  <c r="E1663" i="12"/>
  <c r="E1664" i="12"/>
  <c r="E1665" i="12"/>
  <c r="E1666" i="12"/>
  <c r="E1667" i="12"/>
  <c r="E1668" i="12"/>
  <c r="E1669" i="12"/>
  <c r="E1670" i="12"/>
  <c r="E1671" i="12"/>
  <c r="E1672" i="12"/>
  <c r="E1673" i="12"/>
  <c r="E1674" i="12"/>
  <c r="E1675" i="12"/>
  <c r="E1676" i="12"/>
  <c r="E1677" i="12"/>
  <c r="E1678" i="12"/>
  <c r="E1679" i="12"/>
  <c r="E1680" i="12"/>
  <c r="E1681" i="12"/>
  <c r="E1682" i="12"/>
  <c r="E1683" i="12"/>
  <c r="E1684" i="12"/>
  <c r="E1685" i="12"/>
  <c r="E1686" i="12"/>
  <c r="E1687" i="12"/>
  <c r="E1688" i="12"/>
  <c r="E1689" i="12"/>
  <c r="E1690" i="12"/>
  <c r="E1691" i="12"/>
  <c r="E1692" i="12"/>
  <c r="E1693" i="12"/>
  <c r="E1694" i="12"/>
  <c r="E1695" i="12"/>
  <c r="E1696" i="12"/>
  <c r="E1697" i="12"/>
  <c r="E1698" i="12"/>
  <c r="E1699" i="12"/>
  <c r="E1700" i="12"/>
  <c r="E1701" i="12"/>
  <c r="E1702" i="12"/>
  <c r="E1703" i="12"/>
  <c r="E1704" i="12"/>
  <c r="E1705" i="12"/>
  <c r="E1706" i="12"/>
  <c r="E1707" i="12"/>
  <c r="E1708" i="12"/>
  <c r="E1709" i="12"/>
  <c r="E1710" i="12"/>
  <c r="E1711" i="12"/>
  <c r="E1712" i="12"/>
  <c r="E1713" i="12"/>
  <c r="E1714" i="12"/>
  <c r="E1715" i="12"/>
  <c r="E1716" i="12"/>
  <c r="E1717" i="12"/>
  <c r="E1718" i="12"/>
  <c r="E1719" i="12"/>
  <c r="E1720" i="12"/>
  <c r="E1721" i="12"/>
  <c r="E1722" i="12"/>
  <c r="E1723" i="12"/>
  <c r="E1724" i="12"/>
  <c r="E1725" i="12"/>
  <c r="E1726" i="12"/>
  <c r="E1727" i="12"/>
  <c r="E1728" i="12"/>
  <c r="E1729" i="12"/>
  <c r="E1730" i="12"/>
  <c r="E1731" i="12"/>
  <c r="E1732" i="12"/>
  <c r="E1733" i="12"/>
  <c r="E1734" i="12"/>
  <c r="E1735" i="12"/>
  <c r="E1736" i="12"/>
  <c r="E1737" i="12"/>
  <c r="E1738" i="12"/>
  <c r="E1739" i="12"/>
  <c r="E1740" i="12"/>
  <c r="E1741" i="12"/>
  <c r="E1742" i="12"/>
  <c r="E1743" i="12"/>
  <c r="E1744" i="12"/>
  <c r="E1745" i="12"/>
  <c r="E1746" i="12"/>
  <c r="E1747" i="12"/>
  <c r="E1748" i="12"/>
  <c r="E1749" i="12"/>
  <c r="E1750" i="12"/>
  <c r="E1751" i="12"/>
  <c r="E1752" i="12"/>
  <c r="E1753" i="12"/>
  <c r="E1754" i="12"/>
  <c r="E1755" i="12"/>
  <c r="E1756" i="12"/>
  <c r="E1757" i="12"/>
  <c r="E1758" i="12"/>
  <c r="E1759" i="12"/>
  <c r="E1760" i="12"/>
  <c r="E1761" i="12"/>
  <c r="E1762" i="12"/>
  <c r="E1763" i="12"/>
  <c r="E1764" i="12"/>
  <c r="E1765" i="12"/>
  <c r="E1766" i="12"/>
  <c r="E1767" i="12"/>
  <c r="E1768" i="12"/>
  <c r="E1769" i="12"/>
  <c r="E1770" i="12"/>
  <c r="E1771" i="12"/>
  <c r="E1772" i="12"/>
  <c r="E1773" i="12"/>
  <c r="E1774" i="12"/>
  <c r="E1775" i="12"/>
  <c r="E1776" i="12"/>
  <c r="E1777" i="12"/>
  <c r="E1778" i="12"/>
  <c r="E1779" i="12"/>
  <c r="E1780" i="12"/>
  <c r="E1781" i="12"/>
  <c r="E1782" i="12"/>
  <c r="E1783" i="12"/>
  <c r="E1784" i="12"/>
  <c r="E1785" i="12"/>
  <c r="E1786" i="12"/>
  <c r="E1787" i="12"/>
  <c r="E1788" i="12"/>
  <c r="E1789" i="12"/>
  <c r="E1790" i="12"/>
  <c r="E1791" i="12"/>
  <c r="E1792" i="12"/>
  <c r="E1793" i="12"/>
  <c r="E1794" i="12"/>
  <c r="E1795" i="12"/>
  <c r="E1796" i="12"/>
  <c r="E1797" i="12"/>
  <c r="E1798" i="12"/>
  <c r="E1799" i="12"/>
  <c r="E1800" i="12"/>
  <c r="E1801" i="12"/>
  <c r="E1802" i="12"/>
  <c r="E1803" i="12"/>
  <c r="E1804" i="12"/>
  <c r="E1805" i="12"/>
  <c r="E1806" i="12"/>
  <c r="E1807" i="12"/>
  <c r="E1808" i="12"/>
  <c r="E1809" i="12"/>
  <c r="E1810" i="12"/>
  <c r="E1811" i="12"/>
  <c r="E1812" i="12"/>
  <c r="E1813" i="12"/>
  <c r="E1814" i="12"/>
  <c r="E1815" i="12"/>
  <c r="E1816" i="12"/>
  <c r="E1817" i="12"/>
  <c r="E1818" i="12"/>
  <c r="E1819" i="12"/>
  <c r="E1820" i="12"/>
  <c r="E1821" i="12"/>
  <c r="E1822" i="12"/>
  <c r="E1823" i="12"/>
  <c r="E1824" i="12"/>
  <c r="E1825" i="12"/>
  <c r="E1826" i="12"/>
  <c r="E1827" i="12"/>
  <c r="E1828" i="12"/>
  <c r="E1829" i="12"/>
  <c r="E1830" i="12"/>
  <c r="E1831" i="12"/>
  <c r="E1832" i="12"/>
  <c r="E1833" i="12"/>
  <c r="E1834" i="12"/>
  <c r="E1835" i="12"/>
  <c r="E1836" i="12"/>
  <c r="E1837" i="12"/>
  <c r="E1838" i="12"/>
  <c r="E1839" i="12"/>
  <c r="E1840" i="12"/>
  <c r="E1841" i="12"/>
  <c r="E1842" i="12"/>
  <c r="E1843" i="12"/>
  <c r="E1844" i="12"/>
  <c r="E1845" i="12"/>
  <c r="E1846" i="12"/>
  <c r="E1847" i="12"/>
  <c r="E1848" i="12"/>
  <c r="E1849" i="12"/>
  <c r="E1850" i="12"/>
  <c r="E1851" i="12"/>
  <c r="E1852" i="12"/>
  <c r="E1853" i="12"/>
  <c r="E1854" i="12"/>
  <c r="E1855" i="12"/>
  <c r="E1856" i="12"/>
  <c r="E1857" i="12"/>
  <c r="E1858" i="12"/>
  <c r="E1859" i="12"/>
  <c r="E1860" i="12"/>
  <c r="E1861" i="12"/>
  <c r="E1862" i="12"/>
  <c r="E1863" i="12"/>
  <c r="E1864" i="12"/>
  <c r="E1865" i="12"/>
  <c r="E1866" i="12"/>
  <c r="E1867" i="12"/>
  <c r="E1868" i="12"/>
  <c r="E1869" i="12"/>
  <c r="E1870" i="12"/>
  <c r="E1871" i="12"/>
  <c r="E1872" i="12"/>
  <c r="E1873" i="12"/>
  <c r="E1874" i="12"/>
  <c r="E1875" i="12"/>
  <c r="E1876" i="12"/>
  <c r="E1877" i="12"/>
  <c r="E1878" i="12"/>
  <c r="E1879" i="12"/>
  <c r="E1880" i="12"/>
  <c r="E1881" i="12"/>
  <c r="E1882" i="12"/>
  <c r="E1883" i="12"/>
  <c r="E1884" i="12"/>
  <c r="E1885" i="12"/>
  <c r="E1886" i="12"/>
  <c r="E1887" i="12"/>
  <c r="E1888" i="12"/>
  <c r="E1889" i="12"/>
  <c r="E1890" i="12"/>
  <c r="E1891" i="12"/>
  <c r="E1892" i="12"/>
  <c r="E1893" i="12"/>
  <c r="E1894" i="12"/>
  <c r="E1895" i="12"/>
  <c r="E1896" i="12"/>
  <c r="E1897" i="12"/>
  <c r="E1898" i="12"/>
  <c r="E1899" i="12"/>
  <c r="E1900" i="12"/>
  <c r="E1901" i="12"/>
  <c r="E1902" i="12"/>
  <c r="E1903" i="12"/>
  <c r="E1904" i="12"/>
  <c r="E1905" i="12"/>
  <c r="E1906" i="12"/>
  <c r="E1907" i="12"/>
  <c r="E1908" i="12"/>
  <c r="E1909" i="12"/>
  <c r="E1910" i="12"/>
  <c r="E1911" i="12"/>
  <c r="E1912" i="12"/>
  <c r="E1913" i="12"/>
  <c r="E1914" i="12"/>
  <c r="E1915" i="12"/>
  <c r="E1916" i="12"/>
  <c r="E1917" i="12"/>
  <c r="E1918" i="12"/>
  <c r="E1919" i="12"/>
  <c r="E1920" i="12"/>
  <c r="E1921" i="12"/>
  <c r="E1922" i="12"/>
  <c r="E1923" i="12"/>
  <c r="E1924" i="12"/>
  <c r="E1925" i="12"/>
  <c r="E1926" i="12"/>
  <c r="E1927" i="12"/>
  <c r="E1928" i="12"/>
  <c r="E1929" i="12"/>
  <c r="E1930" i="12"/>
  <c r="E1931" i="12"/>
  <c r="E1932" i="12"/>
  <c r="E1933" i="12"/>
  <c r="E1934" i="12"/>
  <c r="E1935" i="12"/>
  <c r="E1936" i="12"/>
  <c r="E1937" i="12"/>
  <c r="E1938" i="12"/>
  <c r="E1939" i="12"/>
  <c r="E1940" i="12"/>
  <c r="E1941" i="12"/>
  <c r="E1942" i="12"/>
  <c r="E1943" i="12"/>
  <c r="E1944" i="12"/>
  <c r="E1945" i="12"/>
  <c r="E1946" i="12"/>
  <c r="E1947" i="12"/>
  <c r="E1948" i="12"/>
  <c r="E1949" i="12"/>
  <c r="E1950" i="12"/>
  <c r="E1951" i="12"/>
  <c r="E1952" i="12"/>
  <c r="E1953" i="12"/>
  <c r="E1954" i="12"/>
  <c r="E1955" i="12"/>
  <c r="E1956" i="12"/>
  <c r="E1957" i="12"/>
  <c r="E1958" i="12"/>
  <c r="E1959" i="12"/>
  <c r="E1960" i="12"/>
  <c r="E1961" i="12"/>
  <c r="E1962" i="12"/>
  <c r="E1963" i="12"/>
  <c r="E1964" i="12"/>
  <c r="E1965" i="12"/>
  <c r="E1966" i="12"/>
  <c r="E1967" i="12"/>
  <c r="E1968" i="12"/>
  <c r="E1969" i="12"/>
  <c r="E1970" i="12"/>
  <c r="E1971" i="12"/>
  <c r="E1972" i="12"/>
  <c r="E1973" i="12"/>
  <c r="E1974" i="12"/>
  <c r="E1975" i="12"/>
  <c r="E1976" i="12"/>
  <c r="E1977" i="12"/>
  <c r="E1978" i="12"/>
  <c r="E1979" i="12"/>
  <c r="E1980" i="12"/>
  <c r="E1981" i="12"/>
  <c r="E1982" i="12"/>
  <c r="E1983" i="12"/>
  <c r="E1984" i="12"/>
  <c r="E1985" i="12"/>
  <c r="E1986" i="12"/>
  <c r="E1987" i="12"/>
  <c r="E1988" i="12"/>
  <c r="E1989" i="12"/>
  <c r="E1990" i="12"/>
  <c r="E1991" i="12"/>
  <c r="E1992" i="12"/>
  <c r="E1993" i="12"/>
  <c r="E1994" i="12"/>
  <c r="E1995" i="12"/>
  <c r="E1996" i="12"/>
  <c r="E1997" i="12"/>
  <c r="E1998" i="12"/>
  <c r="E1999" i="12"/>
  <c r="E2000" i="12"/>
  <c r="E2001" i="12"/>
  <c r="E2002" i="12"/>
  <c r="E2003" i="12"/>
  <c r="E2004" i="12"/>
  <c r="E2005" i="12"/>
  <c r="E2006" i="12"/>
  <c r="E2007" i="12"/>
  <c r="E2008" i="12"/>
  <c r="E2009" i="12"/>
  <c r="E2010" i="12"/>
  <c r="E2011" i="12"/>
  <c r="E2012" i="12"/>
  <c r="E2013" i="12"/>
  <c r="E2014" i="12"/>
  <c r="E2015" i="12"/>
  <c r="E2016" i="12"/>
  <c r="E2017" i="12"/>
  <c r="E2018" i="12"/>
  <c r="E2019" i="12"/>
  <c r="E2020" i="12"/>
  <c r="E2021" i="12"/>
  <c r="E2022" i="12"/>
  <c r="E2023" i="12"/>
  <c r="E2024" i="12"/>
  <c r="E2025" i="12"/>
  <c r="E2026" i="12"/>
  <c r="E2027" i="12"/>
  <c r="E2028" i="12"/>
  <c r="E2029" i="12"/>
  <c r="E2030" i="12"/>
  <c r="E2031" i="12"/>
  <c r="E2032" i="12"/>
  <c r="E2033" i="12"/>
  <c r="E2034" i="12"/>
  <c r="E2035" i="12"/>
  <c r="E2036" i="12"/>
  <c r="E2037" i="12"/>
  <c r="E2038" i="12"/>
  <c r="E2039" i="12"/>
  <c r="E2040" i="12"/>
  <c r="E2041" i="12"/>
  <c r="E2042" i="12"/>
  <c r="E2043" i="12"/>
  <c r="E2044" i="12"/>
  <c r="E2045" i="12"/>
  <c r="E2046" i="12"/>
  <c r="E2047" i="12"/>
  <c r="E2048" i="12"/>
  <c r="E2049" i="12"/>
  <c r="E2050" i="12"/>
  <c r="E2051" i="12"/>
  <c r="E2052" i="12"/>
  <c r="E2053" i="12"/>
  <c r="E2054" i="12"/>
  <c r="E2055" i="12"/>
  <c r="E2056" i="12"/>
  <c r="E2057" i="12"/>
  <c r="E2058" i="12"/>
  <c r="E2059" i="12"/>
  <c r="E2060" i="12"/>
  <c r="E2061" i="12"/>
  <c r="E2062" i="12"/>
  <c r="E2063" i="12"/>
  <c r="E2064" i="12"/>
  <c r="E2065" i="12"/>
  <c r="E2066" i="12"/>
  <c r="E2067" i="12"/>
  <c r="E2068" i="12"/>
  <c r="E2069" i="12"/>
  <c r="E2070" i="12"/>
  <c r="E2071" i="12"/>
  <c r="E2072" i="12"/>
  <c r="E2073" i="12"/>
  <c r="E2074" i="12"/>
  <c r="E2075" i="12"/>
  <c r="E2076" i="12"/>
  <c r="E2077" i="12"/>
  <c r="E2078" i="12"/>
  <c r="E2079" i="12"/>
  <c r="E2080" i="12"/>
  <c r="E2081" i="12"/>
  <c r="E2082" i="12"/>
  <c r="E2083" i="12"/>
  <c r="E2084" i="12"/>
  <c r="E2085" i="12"/>
  <c r="E2086" i="12"/>
  <c r="E2087" i="12"/>
  <c r="E2088" i="12"/>
  <c r="E2089" i="12"/>
  <c r="E2090" i="12"/>
  <c r="E2091" i="12"/>
  <c r="E2092" i="12"/>
  <c r="E2093" i="12"/>
  <c r="E2094" i="12"/>
  <c r="E2095" i="12"/>
  <c r="E2096" i="12"/>
  <c r="E2097" i="12"/>
  <c r="E2098" i="12"/>
  <c r="E2099" i="12"/>
  <c r="E2100" i="12"/>
  <c r="E2101" i="12"/>
  <c r="G3" i="12"/>
  <c r="H3" i="12"/>
  <c r="G4" i="12"/>
  <c r="H4" i="12"/>
  <c r="G5" i="12"/>
  <c r="H5" i="12"/>
  <c r="G6" i="12"/>
  <c r="H6" i="12"/>
  <c r="G7" i="12"/>
  <c r="H7" i="12"/>
  <c r="G8" i="12"/>
  <c r="H8" i="12"/>
  <c r="G9" i="12"/>
  <c r="H9" i="12"/>
  <c r="G10" i="12"/>
  <c r="H10" i="12"/>
  <c r="G11" i="12"/>
  <c r="H11" i="12"/>
  <c r="G12" i="12"/>
  <c r="H12" i="12"/>
  <c r="G13" i="12"/>
  <c r="H13" i="12"/>
  <c r="G14" i="12"/>
  <c r="H14" i="12"/>
  <c r="G15" i="12"/>
  <c r="H15" i="12"/>
  <c r="G16" i="12"/>
  <c r="H16" i="12"/>
  <c r="G17" i="12"/>
  <c r="H17" i="12"/>
  <c r="G18" i="12"/>
  <c r="H18" i="12"/>
  <c r="G19" i="12"/>
  <c r="H19" i="12"/>
  <c r="G20" i="12"/>
  <c r="H20" i="12"/>
  <c r="G21" i="12"/>
  <c r="H21" i="12"/>
  <c r="G22" i="12"/>
  <c r="H22" i="12"/>
  <c r="G23" i="12"/>
  <c r="H23" i="12"/>
  <c r="G24" i="12"/>
  <c r="H24" i="12"/>
  <c r="G25" i="12"/>
  <c r="H25" i="12"/>
  <c r="G26" i="12"/>
  <c r="H26" i="12"/>
  <c r="G27" i="12"/>
  <c r="H27" i="12"/>
  <c r="G28" i="12"/>
  <c r="H28" i="12"/>
  <c r="G29" i="12"/>
  <c r="H29" i="12"/>
  <c r="G30" i="12"/>
  <c r="H30" i="12"/>
  <c r="G31" i="12"/>
  <c r="H31" i="12"/>
  <c r="G32" i="12"/>
  <c r="H32" i="12"/>
  <c r="G33" i="12"/>
  <c r="H33" i="12"/>
  <c r="G34" i="12"/>
  <c r="H34" i="12"/>
  <c r="G35" i="12"/>
  <c r="H35" i="12"/>
  <c r="G36" i="12"/>
  <c r="H36" i="12"/>
  <c r="G37" i="12"/>
  <c r="H37" i="12"/>
  <c r="G38" i="12"/>
  <c r="H38" i="12"/>
  <c r="G39" i="12"/>
  <c r="H39" i="12"/>
  <c r="G40" i="12"/>
  <c r="H40" i="12"/>
  <c r="G41" i="12"/>
  <c r="H41" i="12"/>
  <c r="G42" i="12"/>
  <c r="H42" i="12"/>
  <c r="G43" i="12"/>
  <c r="H43" i="12"/>
  <c r="G44" i="12"/>
  <c r="H44" i="12"/>
  <c r="G45" i="12"/>
  <c r="H45" i="12"/>
  <c r="G46" i="12"/>
  <c r="H46" i="12"/>
  <c r="G47" i="12"/>
  <c r="H47" i="12"/>
  <c r="G48" i="12"/>
  <c r="H48" i="12"/>
  <c r="G49" i="12"/>
  <c r="H49" i="12"/>
  <c r="G50" i="12"/>
  <c r="H50" i="12"/>
  <c r="G51" i="12"/>
  <c r="H51" i="12"/>
  <c r="G52" i="12"/>
  <c r="H52" i="12"/>
  <c r="G53" i="12"/>
  <c r="H53" i="12"/>
  <c r="G54" i="12"/>
  <c r="H54" i="12"/>
  <c r="G55" i="12"/>
  <c r="H55" i="12"/>
  <c r="G56" i="12"/>
  <c r="H56" i="12"/>
  <c r="G57" i="12"/>
  <c r="H57" i="12"/>
  <c r="G58" i="12"/>
  <c r="H58" i="12"/>
  <c r="G59" i="12"/>
  <c r="H59" i="12"/>
  <c r="G60" i="12"/>
  <c r="H60" i="12"/>
  <c r="G61" i="12"/>
  <c r="H61" i="12"/>
  <c r="G62" i="12"/>
  <c r="H62" i="12"/>
  <c r="G63" i="12"/>
  <c r="H63" i="12"/>
  <c r="G64" i="12"/>
  <c r="H64" i="12"/>
  <c r="G65" i="12"/>
  <c r="H65" i="12"/>
  <c r="G66" i="12"/>
  <c r="H66" i="12"/>
  <c r="G67" i="12"/>
  <c r="H67" i="12"/>
  <c r="G68" i="12"/>
  <c r="H68" i="12"/>
  <c r="G69" i="12"/>
  <c r="H69" i="12"/>
  <c r="G70" i="12"/>
  <c r="H70" i="12"/>
  <c r="G71" i="12"/>
  <c r="H71" i="12"/>
  <c r="G72" i="12"/>
  <c r="H72" i="12"/>
  <c r="G73" i="12"/>
  <c r="H73" i="12"/>
  <c r="G74" i="12"/>
  <c r="H74" i="12"/>
  <c r="G75" i="12"/>
  <c r="H75" i="12"/>
  <c r="G76" i="12"/>
  <c r="H76" i="12"/>
  <c r="G77" i="12"/>
  <c r="H77" i="12"/>
  <c r="G78" i="12"/>
  <c r="H78" i="12"/>
  <c r="G79" i="12"/>
  <c r="H79" i="12"/>
  <c r="G80" i="12"/>
  <c r="H80" i="12"/>
  <c r="G81" i="12"/>
  <c r="H81" i="12"/>
  <c r="G82" i="12"/>
  <c r="H82" i="12"/>
  <c r="G83" i="12"/>
  <c r="H83" i="12"/>
  <c r="G84" i="12"/>
  <c r="H84" i="12"/>
  <c r="G85" i="12"/>
  <c r="H85" i="12"/>
  <c r="G86" i="12"/>
  <c r="H86" i="12"/>
  <c r="G87" i="12"/>
  <c r="H87" i="12"/>
  <c r="G88" i="12"/>
  <c r="H88" i="12"/>
  <c r="G89" i="12"/>
  <c r="H89" i="12"/>
  <c r="G90" i="12"/>
  <c r="H90" i="12"/>
  <c r="G91" i="12"/>
  <c r="H91" i="12"/>
  <c r="G92" i="12"/>
  <c r="H92" i="12"/>
  <c r="G93" i="12"/>
  <c r="H93" i="12"/>
  <c r="G94" i="12"/>
  <c r="H94" i="12"/>
  <c r="G95" i="12"/>
  <c r="H95" i="12"/>
  <c r="G96" i="12"/>
  <c r="H96" i="12"/>
  <c r="G97" i="12"/>
  <c r="H97" i="12"/>
  <c r="G98" i="12"/>
  <c r="H98" i="12"/>
  <c r="G99" i="12"/>
  <c r="H99" i="12"/>
  <c r="G100" i="12"/>
  <c r="H100" i="12"/>
  <c r="G101" i="12"/>
  <c r="H101" i="12"/>
  <c r="G102" i="12"/>
  <c r="H102" i="12"/>
  <c r="G103" i="12"/>
  <c r="H103" i="12"/>
  <c r="G104" i="12"/>
  <c r="H104" i="12"/>
  <c r="G105" i="12"/>
  <c r="H105" i="12"/>
  <c r="G106" i="12"/>
  <c r="H106" i="12"/>
  <c r="G107" i="12"/>
  <c r="H107" i="12"/>
  <c r="G108" i="12"/>
  <c r="H108" i="12"/>
  <c r="G109" i="12"/>
  <c r="H109" i="12"/>
  <c r="G110" i="12"/>
  <c r="H110" i="12"/>
  <c r="G111" i="12"/>
  <c r="H111" i="12"/>
  <c r="G112" i="12"/>
  <c r="H112" i="12"/>
  <c r="G113" i="12"/>
  <c r="H113" i="12"/>
  <c r="G114" i="12"/>
  <c r="H114" i="12"/>
  <c r="G115" i="12"/>
  <c r="H115" i="12"/>
  <c r="G116" i="12"/>
  <c r="H116" i="12"/>
  <c r="G117" i="12"/>
  <c r="H117" i="12"/>
  <c r="G118" i="12"/>
  <c r="H118" i="12"/>
  <c r="G119" i="12"/>
  <c r="H119" i="12"/>
  <c r="G120" i="12"/>
  <c r="H120" i="12"/>
  <c r="G121" i="12"/>
  <c r="H121" i="12"/>
  <c r="G122" i="12"/>
  <c r="H122" i="12"/>
  <c r="G123" i="12"/>
  <c r="H123" i="12"/>
  <c r="G124" i="12"/>
  <c r="H124" i="12"/>
  <c r="G125" i="12"/>
  <c r="H125" i="12"/>
  <c r="G126" i="12"/>
  <c r="H126" i="12"/>
  <c r="G127" i="12"/>
  <c r="H127" i="12"/>
  <c r="G128" i="12"/>
  <c r="H128" i="12"/>
  <c r="G129" i="12"/>
  <c r="H129" i="12"/>
  <c r="G130" i="12"/>
  <c r="H130" i="12"/>
  <c r="G131" i="12"/>
  <c r="H131" i="12"/>
  <c r="G132" i="12"/>
  <c r="H132" i="12"/>
  <c r="G133" i="12"/>
  <c r="H133" i="12"/>
  <c r="G134" i="12"/>
  <c r="H134" i="12"/>
  <c r="G135" i="12"/>
  <c r="H135" i="12"/>
  <c r="G136" i="12"/>
  <c r="H136" i="12"/>
  <c r="G137" i="12"/>
  <c r="H137" i="12"/>
  <c r="G138" i="12"/>
  <c r="H138" i="12"/>
  <c r="G139" i="12"/>
  <c r="H139" i="12"/>
  <c r="G140" i="12"/>
  <c r="H140" i="12"/>
  <c r="G141" i="12"/>
  <c r="H141" i="12"/>
  <c r="G142" i="12"/>
  <c r="H142" i="12"/>
  <c r="G143" i="12"/>
  <c r="H143" i="12"/>
  <c r="G144" i="12"/>
  <c r="H144" i="12"/>
  <c r="G145" i="12"/>
  <c r="H145" i="12"/>
  <c r="G146" i="12"/>
  <c r="H146" i="12"/>
  <c r="G147" i="12"/>
  <c r="H147" i="12"/>
  <c r="G148" i="12"/>
  <c r="H148" i="12"/>
  <c r="G149" i="12"/>
  <c r="H149" i="12"/>
  <c r="G150" i="12"/>
  <c r="H150" i="12"/>
  <c r="G151" i="12"/>
  <c r="H151" i="12"/>
  <c r="G152" i="12"/>
  <c r="H152" i="12"/>
  <c r="G153" i="12"/>
  <c r="H153" i="12"/>
  <c r="G154" i="12"/>
  <c r="H154" i="12"/>
  <c r="G155" i="12"/>
  <c r="H155" i="12"/>
  <c r="G156" i="12"/>
  <c r="H156" i="12"/>
  <c r="G157" i="12"/>
  <c r="H157" i="12"/>
  <c r="G158" i="12"/>
  <c r="H158" i="12"/>
  <c r="G159" i="12"/>
  <c r="H159" i="12"/>
  <c r="G160" i="12"/>
  <c r="H160" i="12"/>
  <c r="G161" i="12"/>
  <c r="H161" i="12"/>
  <c r="G162" i="12"/>
  <c r="H162" i="12"/>
  <c r="G163" i="12"/>
  <c r="H163" i="12"/>
  <c r="G164" i="12"/>
  <c r="H164" i="12"/>
  <c r="G165" i="12"/>
  <c r="H165" i="12"/>
  <c r="G166" i="12"/>
  <c r="H166" i="12"/>
  <c r="G167" i="12"/>
  <c r="H167" i="12"/>
  <c r="G168" i="12"/>
  <c r="H168" i="12"/>
  <c r="G169" i="12"/>
  <c r="H169" i="12"/>
  <c r="G170" i="12"/>
  <c r="H170" i="12"/>
  <c r="G171" i="12"/>
  <c r="H171" i="12"/>
  <c r="G172" i="12"/>
  <c r="H172" i="12"/>
  <c r="G173" i="12"/>
  <c r="H173" i="12"/>
  <c r="G174" i="12"/>
  <c r="H174" i="12"/>
  <c r="G175" i="12"/>
  <c r="H175" i="12"/>
  <c r="G176" i="12"/>
  <c r="H176" i="12"/>
  <c r="G177" i="12"/>
  <c r="H177" i="12"/>
  <c r="G178" i="12"/>
  <c r="H178" i="12"/>
  <c r="G179" i="12"/>
  <c r="H179" i="12"/>
  <c r="G180" i="12"/>
  <c r="H180" i="12"/>
  <c r="G181" i="12"/>
  <c r="H181" i="12"/>
  <c r="G182" i="12"/>
  <c r="H182" i="12"/>
  <c r="G183" i="12"/>
  <c r="H183" i="12"/>
  <c r="G184" i="12"/>
  <c r="H184" i="12"/>
  <c r="G185" i="12"/>
  <c r="H185" i="12"/>
  <c r="G186" i="12"/>
  <c r="H186" i="12"/>
  <c r="G187" i="12"/>
  <c r="H187" i="12"/>
  <c r="G188" i="12"/>
  <c r="H188" i="12"/>
  <c r="G189" i="12"/>
  <c r="H189" i="12"/>
  <c r="G190" i="12"/>
  <c r="H190" i="12"/>
  <c r="G191" i="12"/>
  <c r="H191" i="12"/>
  <c r="G192" i="12"/>
  <c r="H192" i="12"/>
  <c r="G193" i="12"/>
  <c r="H193" i="12"/>
  <c r="G194" i="12"/>
  <c r="H194" i="12"/>
  <c r="G195" i="12"/>
  <c r="H195" i="12"/>
  <c r="G196" i="12"/>
  <c r="H196" i="12"/>
  <c r="G197" i="12"/>
  <c r="H197" i="12"/>
  <c r="G198" i="12"/>
  <c r="H198" i="12"/>
  <c r="G199" i="12"/>
  <c r="H199" i="12"/>
  <c r="G200" i="12"/>
  <c r="H200" i="12"/>
  <c r="G201" i="12"/>
  <c r="H201" i="12"/>
  <c r="G202" i="12"/>
  <c r="H202" i="12"/>
  <c r="G203" i="12"/>
  <c r="H203" i="12"/>
  <c r="G204" i="12"/>
  <c r="H204" i="12"/>
  <c r="G205" i="12"/>
  <c r="H205" i="12"/>
  <c r="G206" i="12"/>
  <c r="H206" i="12"/>
  <c r="G207" i="12"/>
  <c r="H207" i="12"/>
  <c r="G208" i="12"/>
  <c r="H208" i="12"/>
  <c r="G209" i="12"/>
  <c r="H209" i="12"/>
  <c r="G210" i="12"/>
  <c r="H210" i="12"/>
  <c r="G211" i="12"/>
  <c r="H211" i="12"/>
  <c r="G212" i="12"/>
  <c r="H212" i="12"/>
  <c r="G213" i="12"/>
  <c r="H213" i="12"/>
  <c r="G214" i="12"/>
  <c r="H214" i="12"/>
  <c r="G215" i="12"/>
  <c r="H215" i="12"/>
  <c r="G216" i="12"/>
  <c r="H216" i="12"/>
  <c r="G217" i="12"/>
  <c r="H217" i="12"/>
  <c r="G218" i="12"/>
  <c r="H218" i="12"/>
  <c r="G219" i="12"/>
  <c r="H219" i="12"/>
  <c r="G220" i="12"/>
  <c r="H220" i="12"/>
  <c r="G221" i="12"/>
  <c r="H221" i="12"/>
  <c r="G222" i="12"/>
  <c r="H222" i="12"/>
  <c r="G223" i="12"/>
  <c r="H223" i="12"/>
  <c r="G224" i="12"/>
  <c r="H224" i="12"/>
  <c r="G225" i="12"/>
  <c r="H225" i="12"/>
  <c r="G226" i="12"/>
  <c r="H226" i="12"/>
  <c r="G227" i="12"/>
  <c r="H227" i="12"/>
  <c r="G228" i="12"/>
  <c r="H228" i="12"/>
  <c r="G229" i="12"/>
  <c r="H229" i="12"/>
  <c r="G230" i="12"/>
  <c r="H230" i="12"/>
  <c r="G231" i="12"/>
  <c r="H231" i="12"/>
  <c r="G232" i="12"/>
  <c r="H232" i="12"/>
  <c r="G233" i="12"/>
  <c r="H233" i="12"/>
  <c r="G234" i="12"/>
  <c r="H234" i="12"/>
  <c r="G235" i="12"/>
  <c r="H235" i="12"/>
  <c r="G236" i="12"/>
  <c r="H236" i="12"/>
  <c r="G237" i="12"/>
  <c r="H237" i="12"/>
  <c r="G238" i="12"/>
  <c r="H238" i="12"/>
  <c r="G239" i="12"/>
  <c r="H239" i="12"/>
  <c r="G240" i="12"/>
  <c r="H240" i="12"/>
  <c r="G241" i="12"/>
  <c r="H241" i="12"/>
  <c r="G242" i="12"/>
  <c r="H242" i="12"/>
  <c r="G243" i="12"/>
  <c r="H243" i="12"/>
  <c r="G244" i="12"/>
  <c r="H244" i="12"/>
  <c r="G245" i="12"/>
  <c r="H245" i="12"/>
  <c r="G246" i="12"/>
  <c r="H246" i="12"/>
  <c r="G247" i="12"/>
  <c r="H247" i="12"/>
  <c r="G248" i="12"/>
  <c r="H248" i="12"/>
  <c r="G249" i="12"/>
  <c r="H249" i="12"/>
  <c r="G250" i="12"/>
  <c r="H250" i="12"/>
  <c r="G251" i="12"/>
  <c r="H251" i="12"/>
  <c r="G252" i="12"/>
  <c r="H252" i="12"/>
  <c r="G253" i="12"/>
  <c r="H253" i="12"/>
  <c r="G254" i="12"/>
  <c r="H254" i="12"/>
  <c r="G255" i="12"/>
  <c r="H255" i="12"/>
  <c r="G256" i="12"/>
  <c r="H256" i="12"/>
  <c r="G257" i="12"/>
  <c r="H257" i="12"/>
  <c r="G258" i="12"/>
  <c r="H258" i="12"/>
  <c r="G259" i="12"/>
  <c r="H259" i="12"/>
  <c r="G260" i="12"/>
  <c r="H260" i="12"/>
  <c r="G261" i="12"/>
  <c r="H261" i="12"/>
  <c r="G262" i="12"/>
  <c r="H262" i="12"/>
  <c r="G263" i="12"/>
  <c r="H263" i="12"/>
  <c r="G264" i="12"/>
  <c r="H264" i="12"/>
  <c r="G265" i="12"/>
  <c r="H265" i="12"/>
  <c r="G266" i="12"/>
  <c r="H266" i="12"/>
  <c r="G267" i="12"/>
  <c r="H267" i="12"/>
  <c r="G268" i="12"/>
  <c r="H268" i="12"/>
  <c r="G269" i="12"/>
  <c r="H269" i="12"/>
  <c r="G270" i="12"/>
  <c r="H270" i="12"/>
  <c r="G271" i="12"/>
  <c r="H271" i="12"/>
  <c r="G272" i="12"/>
  <c r="H272" i="12"/>
  <c r="G273" i="12"/>
  <c r="H273" i="12"/>
  <c r="G274" i="12"/>
  <c r="H274" i="12"/>
  <c r="G275" i="12"/>
  <c r="H275" i="12"/>
  <c r="G276" i="12"/>
  <c r="H276" i="12"/>
  <c r="G277" i="12"/>
  <c r="H277" i="12"/>
  <c r="G278" i="12"/>
  <c r="H278" i="12"/>
  <c r="G279" i="12"/>
  <c r="H279" i="12"/>
  <c r="G280" i="12"/>
  <c r="H280" i="12"/>
  <c r="G281" i="12"/>
  <c r="H281" i="12"/>
  <c r="G282" i="12"/>
  <c r="H282" i="12"/>
  <c r="G283" i="12"/>
  <c r="H283" i="12"/>
  <c r="G284" i="12"/>
  <c r="H284" i="12"/>
  <c r="G285" i="12"/>
  <c r="H285" i="12"/>
  <c r="G286" i="12"/>
  <c r="H286" i="12"/>
  <c r="G287" i="12"/>
  <c r="H287" i="12"/>
  <c r="G288" i="12"/>
  <c r="H288" i="12"/>
  <c r="G289" i="12"/>
  <c r="H289" i="12"/>
  <c r="G290" i="12"/>
  <c r="H290" i="12"/>
  <c r="G291" i="12"/>
  <c r="H291" i="12"/>
  <c r="G292" i="12"/>
  <c r="H292" i="12"/>
  <c r="G293" i="12"/>
  <c r="H293" i="12"/>
  <c r="G294" i="12"/>
  <c r="H294" i="12"/>
  <c r="G295" i="12"/>
  <c r="H295" i="12"/>
  <c r="G296" i="12"/>
  <c r="H296" i="12"/>
  <c r="G297" i="12"/>
  <c r="H297" i="12"/>
  <c r="G298" i="12"/>
  <c r="H298" i="12"/>
  <c r="G299" i="12"/>
  <c r="H299" i="12"/>
  <c r="G300" i="12"/>
  <c r="H300" i="12"/>
  <c r="G301" i="12"/>
  <c r="H301" i="12"/>
  <c r="G302" i="12"/>
  <c r="H302" i="12"/>
  <c r="G303" i="12"/>
  <c r="H303" i="12"/>
  <c r="G304" i="12"/>
  <c r="H304" i="12"/>
  <c r="G305" i="12"/>
  <c r="H305" i="12"/>
  <c r="G306" i="12"/>
  <c r="H306" i="12"/>
  <c r="G307" i="12"/>
  <c r="H307" i="12"/>
  <c r="G308" i="12"/>
  <c r="H308" i="12"/>
  <c r="G309" i="12"/>
  <c r="H309" i="12"/>
  <c r="G310" i="12"/>
  <c r="H310" i="12"/>
  <c r="G311" i="12"/>
  <c r="H311" i="12"/>
  <c r="G312" i="12"/>
  <c r="H312" i="12"/>
  <c r="G313" i="12"/>
  <c r="H313" i="12"/>
  <c r="G314" i="12"/>
  <c r="H314" i="12"/>
  <c r="G315" i="12"/>
  <c r="H315" i="12"/>
  <c r="G316" i="12"/>
  <c r="H316" i="12"/>
  <c r="G317" i="12"/>
  <c r="H317" i="12"/>
  <c r="G318" i="12"/>
  <c r="H318" i="12"/>
  <c r="G319" i="12"/>
  <c r="H319" i="12"/>
  <c r="G320" i="12"/>
  <c r="H320" i="12"/>
  <c r="G321" i="12"/>
  <c r="H321" i="12"/>
  <c r="G322" i="12"/>
  <c r="H322" i="12"/>
  <c r="G323" i="12"/>
  <c r="H323" i="12"/>
  <c r="G324" i="12"/>
  <c r="H324" i="12"/>
  <c r="G325" i="12"/>
  <c r="H325" i="12"/>
  <c r="G326" i="12"/>
  <c r="H326" i="12"/>
  <c r="G327" i="12"/>
  <c r="H327" i="12"/>
  <c r="G328" i="12"/>
  <c r="H328" i="12"/>
  <c r="G329" i="12"/>
  <c r="H329" i="12"/>
  <c r="G330" i="12"/>
  <c r="H330" i="12"/>
  <c r="G331" i="12"/>
  <c r="H331" i="12"/>
  <c r="G332" i="12"/>
  <c r="H332" i="12"/>
  <c r="G333" i="12"/>
  <c r="H333" i="12"/>
  <c r="G334" i="12"/>
  <c r="H334" i="12"/>
  <c r="G335" i="12"/>
  <c r="H335" i="12"/>
  <c r="G336" i="12"/>
  <c r="H336" i="12"/>
  <c r="G337" i="12"/>
  <c r="H337" i="12"/>
  <c r="G338" i="12"/>
  <c r="H338" i="12"/>
  <c r="G339" i="12"/>
  <c r="H339" i="12"/>
  <c r="G340" i="12"/>
  <c r="H340" i="12"/>
  <c r="G341" i="12"/>
  <c r="H341" i="12"/>
  <c r="G342" i="12"/>
  <c r="H342" i="12"/>
  <c r="G343" i="12"/>
  <c r="H343" i="12"/>
  <c r="G344" i="12"/>
  <c r="H344" i="12"/>
  <c r="G345" i="12"/>
  <c r="H345" i="12"/>
  <c r="G346" i="12"/>
  <c r="H346" i="12"/>
  <c r="G347" i="12"/>
  <c r="H347" i="12"/>
  <c r="G348" i="12"/>
  <c r="H348" i="12"/>
  <c r="G349" i="12"/>
  <c r="H349" i="12"/>
  <c r="G350" i="12"/>
  <c r="H350" i="12"/>
  <c r="G351" i="12"/>
  <c r="H351" i="12"/>
  <c r="G352" i="12"/>
  <c r="H352" i="12"/>
  <c r="G353" i="12"/>
  <c r="H353" i="12"/>
  <c r="G354" i="12"/>
  <c r="H354" i="12"/>
  <c r="G355" i="12"/>
  <c r="H355" i="12"/>
  <c r="G356" i="12"/>
  <c r="H356" i="12"/>
  <c r="G357" i="12"/>
  <c r="H357" i="12"/>
  <c r="G358" i="12"/>
  <c r="H358" i="12"/>
  <c r="G359" i="12"/>
  <c r="H359" i="12"/>
  <c r="G360" i="12"/>
  <c r="H360" i="12"/>
  <c r="G361" i="12"/>
  <c r="H361" i="12"/>
  <c r="G362" i="12"/>
  <c r="H362" i="12"/>
  <c r="G363" i="12"/>
  <c r="H363" i="12"/>
  <c r="G364" i="12"/>
  <c r="H364" i="12"/>
  <c r="G365" i="12"/>
  <c r="H365" i="12"/>
  <c r="G366" i="12"/>
  <c r="H366" i="12"/>
  <c r="G367" i="12"/>
  <c r="H367" i="12"/>
  <c r="G368" i="12"/>
  <c r="H368" i="12"/>
  <c r="G369" i="12"/>
  <c r="H369" i="12"/>
  <c r="G370" i="12"/>
  <c r="H370" i="12"/>
  <c r="G371" i="12"/>
  <c r="H371" i="12"/>
  <c r="G372" i="12"/>
  <c r="H372" i="12"/>
  <c r="G373" i="12"/>
  <c r="H373" i="12"/>
  <c r="G374" i="12"/>
  <c r="H374" i="12"/>
  <c r="G375" i="12"/>
  <c r="H375" i="12"/>
  <c r="G376" i="12"/>
  <c r="H376" i="12"/>
  <c r="G377" i="12"/>
  <c r="H377" i="12"/>
  <c r="G378" i="12"/>
  <c r="H378" i="12"/>
  <c r="G379" i="12"/>
  <c r="H379" i="12"/>
  <c r="G380" i="12"/>
  <c r="H380" i="12"/>
  <c r="G381" i="12"/>
  <c r="H381" i="12"/>
  <c r="G382" i="12"/>
  <c r="H382" i="12"/>
  <c r="G383" i="12"/>
  <c r="H383" i="12"/>
  <c r="G384" i="12"/>
  <c r="H384" i="12"/>
  <c r="G385" i="12"/>
  <c r="H385" i="12"/>
  <c r="G386" i="12"/>
  <c r="H386" i="12"/>
  <c r="G387" i="12"/>
  <c r="H387" i="12"/>
  <c r="G388" i="12"/>
  <c r="H388" i="12"/>
  <c r="G389" i="12"/>
  <c r="H389" i="12"/>
  <c r="G390" i="12"/>
  <c r="H390" i="12"/>
  <c r="G391" i="12"/>
  <c r="H391" i="12"/>
  <c r="G392" i="12"/>
  <c r="H392" i="12"/>
  <c r="G393" i="12"/>
  <c r="H393" i="12"/>
  <c r="G394" i="12"/>
  <c r="H394" i="12"/>
  <c r="G395" i="12"/>
  <c r="H395" i="12"/>
  <c r="G396" i="12"/>
  <c r="H396" i="12"/>
  <c r="G397" i="12"/>
  <c r="H397" i="12"/>
  <c r="G398" i="12"/>
  <c r="H398" i="12"/>
  <c r="G399" i="12"/>
  <c r="H399" i="12"/>
  <c r="G400" i="12"/>
  <c r="H400" i="12"/>
  <c r="G401" i="12"/>
  <c r="H401" i="12"/>
  <c r="G402" i="12"/>
  <c r="H402" i="12"/>
  <c r="G403" i="12"/>
  <c r="H403" i="12"/>
  <c r="G404" i="12"/>
  <c r="H404" i="12"/>
  <c r="G405" i="12"/>
  <c r="H405" i="12"/>
  <c r="G406" i="12"/>
  <c r="H406" i="12"/>
  <c r="G407" i="12"/>
  <c r="H407" i="12"/>
  <c r="G408" i="12"/>
  <c r="H408" i="12"/>
  <c r="G409" i="12"/>
  <c r="H409" i="12"/>
  <c r="G410" i="12"/>
  <c r="H410" i="12"/>
  <c r="G411" i="12"/>
  <c r="H411" i="12"/>
  <c r="G412" i="12"/>
  <c r="H412" i="12"/>
  <c r="G413" i="12"/>
  <c r="H413" i="12"/>
  <c r="G414" i="12"/>
  <c r="H414" i="12"/>
  <c r="G415" i="12"/>
  <c r="H415" i="12"/>
  <c r="G416" i="12"/>
  <c r="H416" i="12"/>
  <c r="G417" i="12"/>
  <c r="H417" i="12"/>
  <c r="G418" i="12"/>
  <c r="H418" i="12"/>
  <c r="G419" i="12"/>
  <c r="H419" i="12"/>
  <c r="G420" i="12"/>
  <c r="H420" i="12"/>
  <c r="G421" i="12"/>
  <c r="H421" i="12"/>
  <c r="G422" i="12"/>
  <c r="H422" i="12"/>
  <c r="G423" i="12"/>
  <c r="H423" i="12"/>
  <c r="G424" i="12"/>
  <c r="H424" i="12"/>
  <c r="G425" i="12"/>
  <c r="H425" i="12"/>
  <c r="G426" i="12"/>
  <c r="H426" i="12"/>
  <c r="G427" i="12"/>
  <c r="H427" i="12"/>
  <c r="G428" i="12"/>
  <c r="H428" i="12"/>
  <c r="G429" i="12"/>
  <c r="H429" i="12"/>
  <c r="G430" i="12"/>
  <c r="H430" i="12"/>
  <c r="G431" i="12"/>
  <c r="H431" i="12"/>
  <c r="G432" i="12"/>
  <c r="H432" i="12"/>
  <c r="G433" i="12"/>
  <c r="H433" i="12"/>
  <c r="G434" i="12"/>
  <c r="H434" i="12"/>
  <c r="G435" i="12"/>
  <c r="H435" i="12"/>
  <c r="G436" i="12"/>
  <c r="H436" i="12"/>
  <c r="G437" i="12"/>
  <c r="H437" i="12"/>
  <c r="G438" i="12"/>
  <c r="H438" i="12"/>
  <c r="G439" i="12"/>
  <c r="H439" i="12"/>
  <c r="G440" i="12"/>
  <c r="H440" i="12"/>
  <c r="G441" i="12"/>
  <c r="H441" i="12"/>
  <c r="G442" i="12"/>
  <c r="H442" i="12"/>
  <c r="G443" i="12"/>
  <c r="H443" i="12"/>
  <c r="G444" i="12"/>
  <c r="H444" i="12"/>
  <c r="G445" i="12"/>
  <c r="H445" i="12"/>
  <c r="G446" i="12"/>
  <c r="H446" i="12"/>
  <c r="G447" i="12"/>
  <c r="H447" i="12"/>
  <c r="G448" i="12"/>
  <c r="H448" i="12"/>
  <c r="G449" i="12"/>
  <c r="H449" i="12"/>
  <c r="G450" i="12"/>
  <c r="H450" i="12"/>
  <c r="G451" i="12"/>
  <c r="H451" i="12"/>
  <c r="G452" i="12"/>
  <c r="H452" i="12"/>
  <c r="G453" i="12"/>
  <c r="H453" i="12"/>
  <c r="G454" i="12"/>
  <c r="H454" i="12"/>
  <c r="G455" i="12"/>
  <c r="H455" i="12"/>
  <c r="G456" i="12"/>
  <c r="H456" i="12"/>
  <c r="G457" i="12"/>
  <c r="H457" i="12"/>
  <c r="G458" i="12"/>
  <c r="H458" i="12"/>
  <c r="G459" i="12"/>
  <c r="H459" i="12"/>
  <c r="G460" i="12"/>
  <c r="H460" i="12"/>
  <c r="G461" i="12"/>
  <c r="H461" i="12"/>
  <c r="G462" i="12"/>
  <c r="H462" i="12"/>
  <c r="G463" i="12"/>
  <c r="H463" i="12"/>
  <c r="G464" i="12"/>
  <c r="H464" i="12"/>
  <c r="G465" i="12"/>
  <c r="H465" i="12"/>
  <c r="G466" i="12"/>
  <c r="H466" i="12"/>
  <c r="G467" i="12"/>
  <c r="H467" i="12"/>
  <c r="G468" i="12"/>
  <c r="H468" i="12"/>
  <c r="G469" i="12"/>
  <c r="H469" i="12"/>
  <c r="G470" i="12"/>
  <c r="H470" i="12"/>
  <c r="G471" i="12"/>
  <c r="H471" i="12"/>
  <c r="G472" i="12"/>
  <c r="H472" i="12"/>
  <c r="G473" i="12"/>
  <c r="H473" i="12"/>
  <c r="G474" i="12"/>
  <c r="H474" i="12"/>
  <c r="G475" i="12"/>
  <c r="H475" i="12"/>
  <c r="G476" i="12"/>
  <c r="H476" i="12"/>
  <c r="G477" i="12"/>
  <c r="H477" i="12"/>
  <c r="G478" i="12"/>
  <c r="H478" i="12"/>
  <c r="G479" i="12"/>
  <c r="H479" i="12"/>
  <c r="G480" i="12"/>
  <c r="H480" i="12"/>
  <c r="G481" i="12"/>
  <c r="H481" i="12"/>
  <c r="G482" i="12"/>
  <c r="H482" i="12"/>
  <c r="G483" i="12"/>
  <c r="H483" i="12"/>
  <c r="G484" i="12"/>
  <c r="H484" i="12"/>
  <c r="G485" i="12"/>
  <c r="H485" i="12"/>
  <c r="G486" i="12"/>
  <c r="H486" i="12"/>
  <c r="G487" i="12"/>
  <c r="H487" i="12"/>
  <c r="G488" i="12"/>
  <c r="H488" i="12"/>
  <c r="G489" i="12"/>
  <c r="H489" i="12"/>
  <c r="G490" i="12"/>
  <c r="H490" i="12"/>
  <c r="G491" i="12"/>
  <c r="H491" i="12"/>
  <c r="G492" i="12"/>
  <c r="H492" i="12"/>
  <c r="G493" i="12"/>
  <c r="H493" i="12"/>
  <c r="G494" i="12"/>
  <c r="H494" i="12"/>
  <c r="G495" i="12"/>
  <c r="H495" i="12"/>
  <c r="G496" i="12"/>
  <c r="H496" i="12"/>
  <c r="G497" i="12"/>
  <c r="H497" i="12"/>
  <c r="G498" i="12"/>
  <c r="H498" i="12"/>
  <c r="G499" i="12"/>
  <c r="H499" i="12"/>
  <c r="G500" i="12"/>
  <c r="H500" i="12"/>
  <c r="G501" i="12"/>
  <c r="H501" i="12"/>
  <c r="G502" i="12"/>
  <c r="H502" i="12"/>
  <c r="G503" i="12"/>
  <c r="H503" i="12"/>
  <c r="G504" i="12"/>
  <c r="H504" i="12"/>
  <c r="G505" i="12"/>
  <c r="H505" i="12"/>
  <c r="G506" i="12"/>
  <c r="H506" i="12"/>
  <c r="G507" i="12"/>
  <c r="H507" i="12"/>
  <c r="G508" i="12"/>
  <c r="H508" i="12"/>
  <c r="G509" i="12"/>
  <c r="H509" i="12"/>
  <c r="G510" i="12"/>
  <c r="H510" i="12"/>
  <c r="G511" i="12"/>
  <c r="H511" i="12"/>
  <c r="G512" i="12"/>
  <c r="H512" i="12"/>
  <c r="G513" i="12"/>
  <c r="H513" i="12"/>
  <c r="G514" i="12"/>
  <c r="H514" i="12"/>
  <c r="G515" i="12"/>
  <c r="H515" i="12"/>
  <c r="G516" i="12"/>
  <c r="H516" i="12"/>
  <c r="G517" i="12"/>
  <c r="H517" i="12"/>
  <c r="G518" i="12"/>
  <c r="H518" i="12"/>
  <c r="G519" i="12"/>
  <c r="H519" i="12"/>
  <c r="G520" i="12"/>
  <c r="H520" i="12"/>
  <c r="G521" i="12"/>
  <c r="H521" i="12"/>
  <c r="G522" i="12"/>
  <c r="H522" i="12"/>
  <c r="G523" i="12"/>
  <c r="H523" i="12"/>
  <c r="G524" i="12"/>
  <c r="H524" i="12"/>
  <c r="G525" i="12"/>
  <c r="H525" i="12"/>
  <c r="G526" i="12"/>
  <c r="H526" i="12"/>
  <c r="G527" i="12"/>
  <c r="H527" i="12"/>
  <c r="G528" i="12"/>
  <c r="H528" i="12"/>
  <c r="G529" i="12"/>
  <c r="H529" i="12"/>
  <c r="G530" i="12"/>
  <c r="H530" i="12"/>
  <c r="G531" i="12"/>
  <c r="H531" i="12"/>
  <c r="G532" i="12"/>
  <c r="H532" i="12"/>
  <c r="G533" i="12"/>
  <c r="H533" i="12"/>
  <c r="G534" i="12"/>
  <c r="H534" i="12"/>
  <c r="G535" i="12"/>
  <c r="H535" i="12"/>
  <c r="G536" i="12"/>
  <c r="H536" i="12"/>
  <c r="G537" i="12"/>
  <c r="H537" i="12"/>
  <c r="G538" i="12"/>
  <c r="H538" i="12"/>
  <c r="G539" i="12"/>
  <c r="H539" i="12"/>
  <c r="G540" i="12"/>
  <c r="H540" i="12"/>
  <c r="G541" i="12"/>
  <c r="H541" i="12"/>
  <c r="G542" i="12"/>
  <c r="H542" i="12"/>
  <c r="G543" i="12"/>
  <c r="H543" i="12"/>
  <c r="G544" i="12"/>
  <c r="H544" i="12"/>
  <c r="G545" i="12"/>
  <c r="H545" i="12"/>
  <c r="G546" i="12"/>
  <c r="H546" i="12"/>
  <c r="G547" i="12"/>
  <c r="H547" i="12"/>
  <c r="G548" i="12"/>
  <c r="H548" i="12"/>
  <c r="G549" i="12"/>
  <c r="H549" i="12"/>
  <c r="G550" i="12"/>
  <c r="H550" i="12"/>
  <c r="G551" i="12"/>
  <c r="H551" i="12"/>
  <c r="G552" i="12"/>
  <c r="H552" i="12"/>
  <c r="G553" i="12"/>
  <c r="H553" i="12"/>
  <c r="G554" i="12"/>
  <c r="H554" i="12"/>
  <c r="G555" i="12"/>
  <c r="H555" i="12"/>
  <c r="G556" i="12"/>
  <c r="H556" i="12"/>
  <c r="G557" i="12"/>
  <c r="H557" i="12"/>
  <c r="G558" i="12"/>
  <c r="H558" i="12"/>
  <c r="G559" i="12"/>
  <c r="H559" i="12"/>
  <c r="G560" i="12"/>
  <c r="H560" i="12"/>
  <c r="G561" i="12"/>
  <c r="H561" i="12"/>
  <c r="G562" i="12"/>
  <c r="H562" i="12"/>
  <c r="G563" i="12"/>
  <c r="H563" i="12"/>
  <c r="G564" i="12"/>
  <c r="H564" i="12"/>
  <c r="G565" i="12"/>
  <c r="H565" i="12"/>
  <c r="G566" i="12"/>
  <c r="H566" i="12"/>
  <c r="G567" i="12"/>
  <c r="H567" i="12"/>
  <c r="G568" i="12"/>
  <c r="H568" i="12"/>
  <c r="G569" i="12"/>
  <c r="H569" i="12"/>
  <c r="G570" i="12"/>
  <c r="H570" i="12"/>
  <c r="G571" i="12"/>
  <c r="H571" i="12"/>
  <c r="G572" i="12"/>
  <c r="H572" i="12"/>
  <c r="G573" i="12"/>
  <c r="H573" i="12"/>
  <c r="G574" i="12"/>
  <c r="H574" i="12"/>
  <c r="G575" i="12"/>
  <c r="H575" i="12"/>
  <c r="G576" i="12"/>
  <c r="H576" i="12"/>
  <c r="G577" i="12"/>
  <c r="H577" i="12"/>
  <c r="G578" i="12"/>
  <c r="H578" i="12"/>
  <c r="G579" i="12"/>
  <c r="H579" i="12"/>
  <c r="G580" i="12"/>
  <c r="H580" i="12"/>
  <c r="G581" i="12"/>
  <c r="H581" i="12"/>
  <c r="G582" i="12"/>
  <c r="H582" i="12"/>
  <c r="G583" i="12"/>
  <c r="H583" i="12"/>
  <c r="G584" i="12"/>
  <c r="H584" i="12"/>
  <c r="G585" i="12"/>
  <c r="H585" i="12"/>
  <c r="G586" i="12"/>
  <c r="H586" i="12"/>
  <c r="G587" i="12"/>
  <c r="H587" i="12"/>
  <c r="G588" i="12"/>
  <c r="H588" i="12"/>
  <c r="G589" i="12"/>
  <c r="H589" i="12"/>
  <c r="G590" i="12"/>
  <c r="H590" i="12"/>
  <c r="G591" i="12"/>
  <c r="H591" i="12"/>
  <c r="G592" i="12"/>
  <c r="H592" i="12"/>
  <c r="G593" i="12"/>
  <c r="H593" i="12"/>
  <c r="G594" i="12"/>
  <c r="H594" i="12"/>
  <c r="G595" i="12"/>
  <c r="H595" i="12"/>
  <c r="G596" i="12"/>
  <c r="H596" i="12"/>
  <c r="G597" i="12"/>
  <c r="H597" i="12"/>
  <c r="G598" i="12"/>
  <c r="H598" i="12"/>
  <c r="G599" i="12"/>
  <c r="H599" i="12"/>
  <c r="G600" i="12"/>
  <c r="H600" i="12"/>
  <c r="G601" i="12"/>
  <c r="H601" i="12"/>
  <c r="G602" i="12"/>
  <c r="H602" i="12"/>
  <c r="G603" i="12"/>
  <c r="H603" i="12"/>
  <c r="G604" i="12"/>
  <c r="H604" i="12"/>
  <c r="G605" i="12"/>
  <c r="H605" i="12"/>
  <c r="G606" i="12"/>
  <c r="H606" i="12"/>
  <c r="G607" i="12"/>
  <c r="H607" i="12"/>
  <c r="G608" i="12"/>
  <c r="H608" i="12"/>
  <c r="G609" i="12"/>
  <c r="H609" i="12"/>
  <c r="G610" i="12"/>
  <c r="H610" i="12"/>
  <c r="G611" i="12"/>
  <c r="H611" i="12"/>
  <c r="G612" i="12"/>
  <c r="H612" i="12"/>
  <c r="G613" i="12"/>
  <c r="H613" i="12"/>
  <c r="G614" i="12"/>
  <c r="H614" i="12"/>
  <c r="G615" i="12"/>
  <c r="H615" i="12"/>
  <c r="G616" i="12"/>
  <c r="H616" i="12"/>
  <c r="G617" i="12"/>
  <c r="H617" i="12"/>
  <c r="G618" i="12"/>
  <c r="H618" i="12"/>
  <c r="G619" i="12"/>
  <c r="H619" i="12"/>
  <c r="G620" i="12"/>
  <c r="H620" i="12"/>
  <c r="G621" i="12"/>
  <c r="H621" i="12"/>
  <c r="G622" i="12"/>
  <c r="H622" i="12"/>
  <c r="G623" i="12"/>
  <c r="H623" i="12"/>
  <c r="G624" i="12"/>
  <c r="H624" i="12"/>
  <c r="G625" i="12"/>
  <c r="H625" i="12"/>
  <c r="G626" i="12"/>
  <c r="H626" i="12"/>
  <c r="G627" i="12"/>
  <c r="H627" i="12"/>
  <c r="G628" i="12"/>
  <c r="H628" i="12"/>
  <c r="G629" i="12"/>
  <c r="H629" i="12"/>
  <c r="G630" i="12"/>
  <c r="H630" i="12"/>
  <c r="G631" i="12"/>
  <c r="H631" i="12"/>
  <c r="G632" i="12"/>
  <c r="H632" i="12"/>
  <c r="G633" i="12"/>
  <c r="H633" i="12"/>
  <c r="G634" i="12"/>
  <c r="H634" i="12"/>
  <c r="G635" i="12"/>
  <c r="H635" i="12"/>
  <c r="G636" i="12"/>
  <c r="H636" i="12"/>
  <c r="G637" i="12"/>
  <c r="H637" i="12"/>
  <c r="G638" i="12"/>
  <c r="H638" i="12"/>
  <c r="G639" i="12"/>
  <c r="H639" i="12"/>
  <c r="G640" i="12"/>
  <c r="H640" i="12"/>
  <c r="G641" i="12"/>
  <c r="H641" i="12"/>
  <c r="G642" i="12"/>
  <c r="H642" i="12"/>
  <c r="G643" i="12"/>
  <c r="H643" i="12"/>
  <c r="G644" i="12"/>
  <c r="H644" i="12"/>
  <c r="G645" i="12"/>
  <c r="H645" i="12"/>
  <c r="G646" i="12"/>
  <c r="H646" i="12"/>
  <c r="G647" i="12"/>
  <c r="H647" i="12"/>
  <c r="G648" i="12"/>
  <c r="H648" i="12"/>
  <c r="G649" i="12"/>
  <c r="H649" i="12"/>
  <c r="G650" i="12"/>
  <c r="H650" i="12"/>
  <c r="G651" i="12"/>
  <c r="H651" i="12"/>
  <c r="G652" i="12"/>
  <c r="H652" i="12"/>
  <c r="G653" i="12"/>
  <c r="H653" i="12"/>
  <c r="G654" i="12"/>
  <c r="H654" i="12"/>
  <c r="G655" i="12"/>
  <c r="H655" i="12"/>
  <c r="G656" i="12"/>
  <c r="H656" i="12"/>
  <c r="G657" i="12"/>
  <c r="H657" i="12"/>
  <c r="G658" i="12"/>
  <c r="H658" i="12"/>
  <c r="G659" i="12"/>
  <c r="H659" i="12"/>
  <c r="G660" i="12"/>
  <c r="H660" i="12"/>
  <c r="G661" i="12"/>
  <c r="H661" i="12"/>
  <c r="G662" i="12"/>
  <c r="H662" i="12"/>
  <c r="G663" i="12"/>
  <c r="H663" i="12"/>
  <c r="G664" i="12"/>
  <c r="H664" i="12"/>
  <c r="G665" i="12"/>
  <c r="H665" i="12"/>
  <c r="G666" i="12"/>
  <c r="H666" i="12"/>
  <c r="G667" i="12"/>
  <c r="H667" i="12"/>
  <c r="G668" i="12"/>
  <c r="H668" i="12"/>
  <c r="G669" i="12"/>
  <c r="H669" i="12"/>
  <c r="G670" i="12"/>
  <c r="H670" i="12"/>
  <c r="G671" i="12"/>
  <c r="H671" i="12"/>
  <c r="G672" i="12"/>
  <c r="H672" i="12"/>
  <c r="G673" i="12"/>
  <c r="H673" i="12"/>
  <c r="G674" i="12"/>
  <c r="H674" i="12"/>
  <c r="G675" i="12"/>
  <c r="H675" i="12"/>
  <c r="G676" i="12"/>
  <c r="H676" i="12"/>
  <c r="G677" i="12"/>
  <c r="H677" i="12"/>
  <c r="G678" i="12"/>
  <c r="H678" i="12"/>
  <c r="G679" i="12"/>
  <c r="H679" i="12"/>
  <c r="G680" i="12"/>
  <c r="H680" i="12"/>
  <c r="G681" i="12"/>
  <c r="H681" i="12"/>
  <c r="G682" i="12"/>
  <c r="H682" i="12"/>
  <c r="G683" i="12"/>
  <c r="H683" i="12"/>
  <c r="G684" i="12"/>
  <c r="H684" i="12"/>
  <c r="G685" i="12"/>
  <c r="H685" i="12"/>
  <c r="G686" i="12"/>
  <c r="H686" i="12"/>
  <c r="G687" i="12"/>
  <c r="H687" i="12"/>
  <c r="G688" i="12"/>
  <c r="H688" i="12"/>
  <c r="G689" i="12"/>
  <c r="H689" i="12"/>
  <c r="G690" i="12"/>
  <c r="H690" i="12"/>
  <c r="G691" i="12"/>
  <c r="H691" i="12"/>
  <c r="G692" i="12"/>
  <c r="H692" i="12"/>
  <c r="G693" i="12"/>
  <c r="H693" i="12"/>
  <c r="G694" i="12"/>
  <c r="H694" i="12"/>
  <c r="G695" i="12"/>
  <c r="H695" i="12"/>
  <c r="G696" i="12"/>
  <c r="H696" i="12"/>
  <c r="G697" i="12"/>
  <c r="H697" i="12"/>
  <c r="G698" i="12"/>
  <c r="H698" i="12"/>
  <c r="G699" i="12"/>
  <c r="H699" i="12"/>
  <c r="G700" i="12"/>
  <c r="H700" i="12"/>
  <c r="G701" i="12"/>
  <c r="H701" i="12"/>
  <c r="G702" i="12"/>
  <c r="H702" i="12"/>
  <c r="G703" i="12"/>
  <c r="H703" i="12"/>
  <c r="G704" i="12"/>
  <c r="H704" i="12"/>
  <c r="G705" i="12"/>
  <c r="H705" i="12"/>
  <c r="G706" i="12"/>
  <c r="H706" i="12"/>
  <c r="G707" i="12"/>
  <c r="H707" i="12"/>
  <c r="G708" i="12"/>
  <c r="H708" i="12"/>
  <c r="G709" i="12"/>
  <c r="H709" i="12"/>
  <c r="G710" i="12"/>
  <c r="H710" i="12"/>
  <c r="G711" i="12"/>
  <c r="H711" i="12"/>
  <c r="G712" i="12"/>
  <c r="H712" i="12"/>
  <c r="G713" i="12"/>
  <c r="H713" i="12"/>
  <c r="G714" i="12"/>
  <c r="H714" i="12"/>
  <c r="G715" i="12"/>
  <c r="H715" i="12"/>
  <c r="G716" i="12"/>
  <c r="H716" i="12"/>
  <c r="G717" i="12"/>
  <c r="H717" i="12"/>
  <c r="G718" i="12"/>
  <c r="H718" i="12"/>
  <c r="G719" i="12"/>
  <c r="H719" i="12"/>
  <c r="G720" i="12"/>
  <c r="H720" i="12"/>
  <c r="G721" i="12"/>
  <c r="H721" i="12"/>
  <c r="G722" i="12"/>
  <c r="H722" i="12"/>
  <c r="G723" i="12"/>
  <c r="H723" i="12"/>
  <c r="G724" i="12"/>
  <c r="H724" i="12"/>
  <c r="G725" i="12"/>
  <c r="H725" i="12"/>
  <c r="G726" i="12"/>
  <c r="H726" i="12"/>
  <c r="G727" i="12"/>
  <c r="H727" i="12"/>
  <c r="G728" i="12"/>
  <c r="H728" i="12"/>
  <c r="G729" i="12"/>
  <c r="H729" i="12"/>
  <c r="G730" i="12"/>
  <c r="H730" i="12"/>
  <c r="G731" i="12"/>
  <c r="H731" i="12"/>
  <c r="G732" i="12"/>
  <c r="H732" i="12"/>
  <c r="G733" i="12"/>
  <c r="H733" i="12"/>
  <c r="G734" i="12"/>
  <c r="H734" i="12"/>
  <c r="G735" i="12"/>
  <c r="H735" i="12"/>
  <c r="G736" i="12"/>
  <c r="H736" i="12"/>
  <c r="G737" i="12"/>
  <c r="H737" i="12"/>
  <c r="G738" i="12"/>
  <c r="H738" i="12"/>
  <c r="G739" i="12"/>
  <c r="H739" i="12"/>
  <c r="G740" i="12"/>
  <c r="H740" i="12"/>
  <c r="G741" i="12"/>
  <c r="H741" i="12"/>
  <c r="G742" i="12"/>
  <c r="H742" i="12"/>
  <c r="G743" i="12"/>
  <c r="H743" i="12"/>
  <c r="G744" i="12"/>
  <c r="H744" i="12"/>
  <c r="G745" i="12"/>
  <c r="H745" i="12"/>
  <c r="G746" i="12"/>
  <c r="H746" i="12"/>
  <c r="G747" i="12"/>
  <c r="H747" i="12"/>
  <c r="G748" i="12"/>
  <c r="H748" i="12"/>
  <c r="G749" i="12"/>
  <c r="H749" i="12"/>
  <c r="G750" i="12"/>
  <c r="H750" i="12"/>
  <c r="G751" i="12"/>
  <c r="H751" i="12"/>
  <c r="G752" i="12"/>
  <c r="H752" i="12"/>
  <c r="G753" i="12"/>
  <c r="H753" i="12"/>
  <c r="G754" i="12"/>
  <c r="H754" i="12"/>
  <c r="G755" i="12"/>
  <c r="H755" i="12"/>
  <c r="G756" i="12"/>
  <c r="H756" i="12"/>
  <c r="G757" i="12"/>
  <c r="H757" i="12"/>
  <c r="G758" i="12"/>
  <c r="H758" i="12"/>
  <c r="G759" i="12"/>
  <c r="H759" i="12"/>
  <c r="G760" i="12"/>
  <c r="H760" i="12"/>
  <c r="G761" i="12"/>
  <c r="H761" i="12"/>
  <c r="G762" i="12"/>
  <c r="H762" i="12"/>
  <c r="G763" i="12"/>
  <c r="H763" i="12"/>
  <c r="G764" i="12"/>
  <c r="H764" i="12"/>
  <c r="G765" i="12"/>
  <c r="H765" i="12"/>
  <c r="G766" i="12"/>
  <c r="H766" i="12"/>
  <c r="G767" i="12"/>
  <c r="H767" i="12"/>
  <c r="G768" i="12"/>
  <c r="H768" i="12"/>
  <c r="G769" i="12"/>
  <c r="H769" i="12"/>
  <c r="G770" i="12"/>
  <c r="H770" i="12"/>
  <c r="G771" i="12"/>
  <c r="H771" i="12"/>
  <c r="G772" i="12"/>
  <c r="H772" i="12"/>
  <c r="G773" i="12"/>
  <c r="H773" i="12"/>
  <c r="G774" i="12"/>
  <c r="H774" i="12"/>
  <c r="G775" i="12"/>
  <c r="H775" i="12"/>
  <c r="G776" i="12"/>
  <c r="H776" i="12"/>
  <c r="G777" i="12"/>
  <c r="H777" i="12"/>
  <c r="G778" i="12"/>
  <c r="H778" i="12"/>
  <c r="G779" i="12"/>
  <c r="H779" i="12"/>
  <c r="G780" i="12"/>
  <c r="H780" i="12"/>
  <c r="G781" i="12"/>
  <c r="H781" i="12"/>
  <c r="G782" i="12"/>
  <c r="H782" i="12"/>
  <c r="G783" i="12"/>
  <c r="H783" i="12"/>
  <c r="G784" i="12"/>
  <c r="H784" i="12"/>
  <c r="G785" i="12"/>
  <c r="H785" i="12"/>
  <c r="G786" i="12"/>
  <c r="H786" i="12"/>
  <c r="G787" i="12"/>
  <c r="H787" i="12"/>
  <c r="G788" i="12"/>
  <c r="H788" i="12"/>
  <c r="G789" i="12"/>
  <c r="H789" i="12"/>
  <c r="G790" i="12"/>
  <c r="H790" i="12"/>
  <c r="G791" i="12"/>
  <c r="H791" i="12"/>
  <c r="G792" i="12"/>
  <c r="H792" i="12"/>
  <c r="G793" i="12"/>
  <c r="H793" i="12"/>
  <c r="G794" i="12"/>
  <c r="H794" i="12"/>
  <c r="G795" i="12"/>
  <c r="H795" i="12"/>
  <c r="G796" i="12"/>
  <c r="H796" i="12"/>
  <c r="G797" i="12"/>
  <c r="H797" i="12"/>
  <c r="G798" i="12"/>
  <c r="H798" i="12"/>
  <c r="G799" i="12"/>
  <c r="H799" i="12"/>
  <c r="G800" i="12"/>
  <c r="H800" i="12"/>
  <c r="G801" i="12"/>
  <c r="H801" i="12"/>
  <c r="G802" i="12"/>
  <c r="H802" i="12"/>
  <c r="G803" i="12"/>
  <c r="H803" i="12"/>
  <c r="G804" i="12"/>
  <c r="H804" i="12"/>
  <c r="G805" i="12"/>
  <c r="H805" i="12"/>
  <c r="G806" i="12"/>
  <c r="H806" i="12"/>
  <c r="G807" i="12"/>
  <c r="H807" i="12"/>
  <c r="G808" i="12"/>
  <c r="H808" i="12"/>
  <c r="G809" i="12"/>
  <c r="H809" i="12"/>
  <c r="G810" i="12"/>
  <c r="H810" i="12"/>
  <c r="G811" i="12"/>
  <c r="H811" i="12"/>
  <c r="G812" i="12"/>
  <c r="H812" i="12"/>
  <c r="G813" i="12"/>
  <c r="H813" i="12"/>
  <c r="G814" i="12"/>
  <c r="H814" i="12"/>
  <c r="G815" i="12"/>
  <c r="H815" i="12"/>
  <c r="G816" i="12"/>
  <c r="H816" i="12"/>
  <c r="G817" i="12"/>
  <c r="H817" i="12"/>
  <c r="G818" i="12"/>
  <c r="H818" i="12"/>
  <c r="G819" i="12"/>
  <c r="H819" i="12"/>
  <c r="G820" i="12"/>
  <c r="H820" i="12"/>
  <c r="G821" i="12"/>
  <c r="H821" i="12"/>
  <c r="G822" i="12"/>
  <c r="H822" i="12"/>
  <c r="G823" i="12"/>
  <c r="H823" i="12"/>
  <c r="G824" i="12"/>
  <c r="H824" i="12"/>
  <c r="G825" i="12"/>
  <c r="H825" i="12"/>
  <c r="G826" i="12"/>
  <c r="H826" i="12"/>
  <c r="G827" i="12"/>
  <c r="H827" i="12"/>
  <c r="G828" i="12"/>
  <c r="H828" i="12"/>
  <c r="G829" i="12"/>
  <c r="H829" i="12"/>
  <c r="G830" i="12"/>
  <c r="H830" i="12"/>
  <c r="G831" i="12"/>
  <c r="H831" i="12"/>
  <c r="G832" i="12"/>
  <c r="H832" i="12"/>
  <c r="G833" i="12"/>
  <c r="H833" i="12"/>
  <c r="G834" i="12"/>
  <c r="H834" i="12"/>
  <c r="G835" i="12"/>
  <c r="H835" i="12"/>
  <c r="G836" i="12"/>
  <c r="H836" i="12"/>
  <c r="G837" i="12"/>
  <c r="H837" i="12"/>
  <c r="G838" i="12"/>
  <c r="H838" i="12"/>
  <c r="G839" i="12"/>
  <c r="H839" i="12"/>
  <c r="G840" i="12"/>
  <c r="H840" i="12"/>
  <c r="G841" i="12"/>
  <c r="H841" i="12"/>
  <c r="G842" i="12"/>
  <c r="H842" i="12"/>
  <c r="G843" i="12"/>
  <c r="H843" i="12"/>
  <c r="G844" i="12"/>
  <c r="H844" i="12"/>
  <c r="G845" i="12"/>
  <c r="H845" i="12"/>
  <c r="G846" i="12"/>
  <c r="H846" i="12"/>
  <c r="G847" i="12"/>
  <c r="H847" i="12"/>
  <c r="G848" i="12"/>
  <c r="H848" i="12"/>
  <c r="G849" i="12"/>
  <c r="H849" i="12"/>
  <c r="G850" i="12"/>
  <c r="H850" i="12"/>
  <c r="G851" i="12"/>
  <c r="H851" i="12"/>
  <c r="G852" i="12"/>
  <c r="H852" i="12"/>
  <c r="G853" i="12"/>
  <c r="H853" i="12"/>
  <c r="G854" i="12"/>
  <c r="H854" i="12"/>
  <c r="G855" i="12"/>
  <c r="H855" i="12"/>
  <c r="G856" i="12"/>
  <c r="H856" i="12"/>
  <c r="G857" i="12"/>
  <c r="H857" i="12"/>
  <c r="G858" i="12"/>
  <c r="H858" i="12"/>
  <c r="G859" i="12"/>
  <c r="H859" i="12"/>
  <c r="G860" i="12"/>
  <c r="H860" i="12"/>
  <c r="G861" i="12"/>
  <c r="H861" i="12"/>
  <c r="G862" i="12"/>
  <c r="H862" i="12"/>
  <c r="G863" i="12"/>
  <c r="H863" i="12"/>
  <c r="G864" i="12"/>
  <c r="H864" i="12"/>
  <c r="G865" i="12"/>
  <c r="H865" i="12"/>
  <c r="G866" i="12"/>
  <c r="H866" i="12"/>
  <c r="G867" i="12"/>
  <c r="H867" i="12"/>
  <c r="G868" i="12"/>
  <c r="H868" i="12"/>
  <c r="G869" i="12"/>
  <c r="H869" i="12"/>
  <c r="G870" i="12"/>
  <c r="H870" i="12"/>
  <c r="G871" i="12"/>
  <c r="H871" i="12"/>
  <c r="G872" i="12"/>
  <c r="H872" i="12"/>
  <c r="G873" i="12"/>
  <c r="H873" i="12"/>
  <c r="G874" i="12"/>
  <c r="H874" i="12"/>
  <c r="G875" i="12"/>
  <c r="H875" i="12"/>
  <c r="G876" i="12"/>
  <c r="H876" i="12"/>
  <c r="G877" i="12"/>
  <c r="H877" i="12"/>
  <c r="G878" i="12"/>
  <c r="H878" i="12"/>
  <c r="G879" i="12"/>
  <c r="H879" i="12"/>
  <c r="G880" i="12"/>
  <c r="H880" i="12"/>
  <c r="G881" i="12"/>
  <c r="H881" i="12"/>
  <c r="G882" i="12"/>
  <c r="H882" i="12"/>
  <c r="G883" i="12"/>
  <c r="H883" i="12"/>
  <c r="G884" i="12"/>
  <c r="H884" i="12"/>
  <c r="G885" i="12"/>
  <c r="H885" i="12"/>
  <c r="G886" i="12"/>
  <c r="H886" i="12"/>
  <c r="G887" i="12"/>
  <c r="H887" i="12"/>
  <c r="G888" i="12"/>
  <c r="H888" i="12"/>
  <c r="G889" i="12"/>
  <c r="H889" i="12"/>
  <c r="G890" i="12"/>
  <c r="H890" i="12"/>
  <c r="G891" i="12"/>
  <c r="H891" i="12"/>
  <c r="G892" i="12"/>
  <c r="H892" i="12"/>
  <c r="G893" i="12"/>
  <c r="H893" i="12"/>
  <c r="G894" i="12"/>
  <c r="H894" i="12"/>
  <c r="G895" i="12"/>
  <c r="H895" i="12"/>
  <c r="G896" i="12"/>
  <c r="H896" i="12"/>
  <c r="G897" i="12"/>
  <c r="H897" i="12"/>
  <c r="G898" i="12"/>
  <c r="H898" i="12"/>
  <c r="G899" i="12"/>
  <c r="H899" i="12"/>
  <c r="G900" i="12"/>
  <c r="H900" i="12"/>
  <c r="G901" i="12"/>
  <c r="H901" i="12"/>
  <c r="G902" i="12"/>
  <c r="H902" i="12"/>
  <c r="G903" i="12"/>
  <c r="H903" i="12"/>
  <c r="G904" i="12"/>
  <c r="H904" i="12"/>
  <c r="G905" i="12"/>
  <c r="H905" i="12"/>
  <c r="G906" i="12"/>
  <c r="H906" i="12"/>
  <c r="G907" i="12"/>
  <c r="H907" i="12"/>
  <c r="G908" i="12"/>
  <c r="H908" i="12"/>
  <c r="G909" i="12"/>
  <c r="H909" i="12"/>
  <c r="G910" i="12"/>
  <c r="H910" i="12"/>
  <c r="G911" i="12"/>
  <c r="H911" i="12"/>
  <c r="G912" i="12"/>
  <c r="H912" i="12"/>
  <c r="G913" i="12"/>
  <c r="H913" i="12"/>
  <c r="G914" i="12"/>
  <c r="H914" i="12"/>
  <c r="G915" i="12"/>
  <c r="H915" i="12"/>
  <c r="G916" i="12"/>
  <c r="H916" i="12"/>
  <c r="G917" i="12"/>
  <c r="H917" i="12"/>
  <c r="G918" i="12"/>
  <c r="H918" i="12"/>
  <c r="G919" i="12"/>
  <c r="H919" i="12"/>
  <c r="G920" i="12"/>
  <c r="H920" i="12"/>
  <c r="G921" i="12"/>
  <c r="H921" i="12"/>
  <c r="G922" i="12"/>
  <c r="H922" i="12"/>
  <c r="G923" i="12"/>
  <c r="H923" i="12"/>
  <c r="G924" i="12"/>
  <c r="H924" i="12"/>
  <c r="G925" i="12"/>
  <c r="H925" i="12"/>
  <c r="G926" i="12"/>
  <c r="H926" i="12"/>
  <c r="G927" i="12"/>
  <c r="H927" i="12"/>
  <c r="G928" i="12"/>
  <c r="H928" i="12"/>
  <c r="G929" i="12"/>
  <c r="H929" i="12"/>
  <c r="G930" i="12"/>
  <c r="H930" i="12"/>
  <c r="G931" i="12"/>
  <c r="H931" i="12"/>
  <c r="G932" i="12"/>
  <c r="H932" i="12"/>
  <c r="G933" i="12"/>
  <c r="H933" i="12"/>
  <c r="G934" i="12"/>
  <c r="H934" i="12"/>
  <c r="G935" i="12"/>
  <c r="H935" i="12"/>
  <c r="G936" i="12"/>
  <c r="H936" i="12"/>
  <c r="G937" i="12"/>
  <c r="H937" i="12"/>
  <c r="G938" i="12"/>
  <c r="H938" i="12"/>
  <c r="G939" i="12"/>
  <c r="H939" i="12"/>
  <c r="G940" i="12"/>
  <c r="H940" i="12"/>
  <c r="G941" i="12"/>
  <c r="H941" i="12"/>
  <c r="G942" i="12"/>
  <c r="H942" i="12"/>
  <c r="G943" i="12"/>
  <c r="H943" i="12"/>
  <c r="G944" i="12"/>
  <c r="H944" i="12"/>
  <c r="G945" i="12"/>
  <c r="H945" i="12"/>
  <c r="G946" i="12"/>
  <c r="H946" i="12"/>
  <c r="G947" i="12"/>
  <c r="H947" i="12"/>
  <c r="G948" i="12"/>
  <c r="H948" i="12"/>
  <c r="G949" i="12"/>
  <c r="H949" i="12"/>
  <c r="G950" i="12"/>
  <c r="H950" i="12"/>
  <c r="G951" i="12"/>
  <c r="H951" i="12"/>
  <c r="G952" i="12"/>
  <c r="H952" i="12"/>
  <c r="G953" i="12"/>
  <c r="H953" i="12"/>
  <c r="G954" i="12"/>
  <c r="H954" i="12"/>
  <c r="G955" i="12"/>
  <c r="H955" i="12"/>
  <c r="G956" i="12"/>
  <c r="H956" i="12"/>
  <c r="G957" i="12"/>
  <c r="H957" i="12"/>
  <c r="G958" i="12"/>
  <c r="H958" i="12"/>
  <c r="G959" i="12"/>
  <c r="H959" i="12"/>
  <c r="G960" i="12"/>
  <c r="H960" i="12"/>
  <c r="G961" i="12"/>
  <c r="H961" i="12"/>
  <c r="G962" i="12"/>
  <c r="H962" i="12"/>
  <c r="G963" i="12"/>
  <c r="H963" i="12"/>
  <c r="G964" i="12"/>
  <c r="H964" i="12"/>
  <c r="G965" i="12"/>
  <c r="H965" i="12"/>
  <c r="G966" i="12"/>
  <c r="H966" i="12"/>
  <c r="G967" i="12"/>
  <c r="H967" i="12"/>
  <c r="G968" i="12"/>
  <c r="H968" i="12"/>
  <c r="G969" i="12"/>
  <c r="H969" i="12"/>
  <c r="G970" i="12"/>
  <c r="H970" i="12"/>
  <c r="G971" i="12"/>
  <c r="H971" i="12"/>
  <c r="G972" i="12"/>
  <c r="H972" i="12"/>
  <c r="G973" i="12"/>
  <c r="H973" i="12"/>
  <c r="G974" i="12"/>
  <c r="H974" i="12"/>
  <c r="G975" i="12"/>
  <c r="H975" i="12"/>
  <c r="G976" i="12"/>
  <c r="H976" i="12"/>
  <c r="G977" i="12"/>
  <c r="H977" i="12"/>
  <c r="G978" i="12"/>
  <c r="H978" i="12"/>
  <c r="G979" i="12"/>
  <c r="H979" i="12"/>
  <c r="G980" i="12"/>
  <c r="H980" i="12"/>
  <c r="G981" i="12"/>
  <c r="H981" i="12"/>
  <c r="G982" i="12"/>
  <c r="H982" i="12"/>
  <c r="G983" i="12"/>
  <c r="H983" i="12"/>
  <c r="G984" i="12"/>
  <c r="H984" i="12"/>
  <c r="G985" i="12"/>
  <c r="H985" i="12"/>
  <c r="G986" i="12"/>
  <c r="H986" i="12"/>
  <c r="G987" i="12"/>
  <c r="H987" i="12"/>
  <c r="G988" i="12"/>
  <c r="H988" i="12"/>
  <c r="G989" i="12"/>
  <c r="H989" i="12"/>
  <c r="G990" i="12"/>
  <c r="H990" i="12"/>
  <c r="G991" i="12"/>
  <c r="H991" i="12"/>
  <c r="G992" i="12"/>
  <c r="H992" i="12"/>
  <c r="G993" i="12"/>
  <c r="H993" i="12"/>
  <c r="G994" i="12"/>
  <c r="H994" i="12"/>
  <c r="G995" i="12"/>
  <c r="H995" i="12"/>
  <c r="G996" i="12"/>
  <c r="H996" i="12"/>
  <c r="G997" i="12"/>
  <c r="H997" i="12"/>
  <c r="G998" i="12"/>
  <c r="H998" i="12"/>
  <c r="G999" i="12"/>
  <c r="H999" i="12"/>
  <c r="G1000" i="12"/>
  <c r="H1000" i="12"/>
  <c r="G1001" i="12"/>
  <c r="H1001" i="12"/>
  <c r="G1002" i="12"/>
  <c r="H1002" i="12"/>
  <c r="G1003" i="12"/>
  <c r="H1003" i="12"/>
  <c r="G1004" i="12"/>
  <c r="H1004" i="12"/>
  <c r="G1005" i="12"/>
  <c r="H1005" i="12"/>
  <c r="G1006" i="12"/>
  <c r="H1006" i="12"/>
  <c r="G1007" i="12"/>
  <c r="H1007" i="12"/>
  <c r="G1008" i="12"/>
  <c r="H1008" i="12"/>
  <c r="G1009" i="12"/>
  <c r="H1009" i="12"/>
  <c r="G1010" i="12"/>
  <c r="H1010" i="12"/>
  <c r="G1011" i="12"/>
  <c r="H1011" i="12"/>
  <c r="G1012" i="12"/>
  <c r="H1012" i="12"/>
  <c r="G1013" i="12"/>
  <c r="H1013" i="12"/>
  <c r="G1014" i="12"/>
  <c r="H1014" i="12"/>
  <c r="G1015" i="12"/>
  <c r="H1015" i="12"/>
  <c r="G1016" i="12"/>
  <c r="H1016" i="12"/>
  <c r="G1017" i="12"/>
  <c r="H1017" i="12"/>
  <c r="G1018" i="12"/>
  <c r="H1018" i="12"/>
  <c r="G1019" i="12"/>
  <c r="H1019" i="12"/>
  <c r="G1020" i="12"/>
  <c r="H1020" i="12"/>
  <c r="G1021" i="12"/>
  <c r="H1021" i="12"/>
  <c r="G1022" i="12"/>
  <c r="H1022" i="12"/>
  <c r="G1023" i="12"/>
  <c r="H1023" i="12"/>
  <c r="G1024" i="12"/>
  <c r="H1024" i="12"/>
  <c r="G1025" i="12"/>
  <c r="H1025" i="12"/>
  <c r="G1026" i="12"/>
  <c r="H1026" i="12"/>
  <c r="G1027" i="12"/>
  <c r="H1027" i="12"/>
  <c r="G1028" i="12"/>
  <c r="H1028" i="12"/>
  <c r="G1029" i="12"/>
  <c r="H1029" i="12"/>
  <c r="G1030" i="12"/>
  <c r="H1030" i="12"/>
  <c r="G1031" i="12"/>
  <c r="H1031" i="12"/>
  <c r="G1032" i="12"/>
  <c r="H1032" i="12"/>
  <c r="G1033" i="12"/>
  <c r="H1033" i="12"/>
  <c r="G1034" i="12"/>
  <c r="H1034" i="12"/>
  <c r="G1035" i="12"/>
  <c r="H1035" i="12"/>
  <c r="G1036" i="12"/>
  <c r="H1036" i="12"/>
  <c r="G1037" i="12"/>
  <c r="H1037" i="12"/>
  <c r="G1038" i="12"/>
  <c r="H1038" i="12"/>
  <c r="G1039" i="12"/>
  <c r="H1039" i="12"/>
  <c r="G1040" i="12"/>
  <c r="H1040" i="12"/>
  <c r="G1041" i="12"/>
  <c r="H1041" i="12"/>
  <c r="G1042" i="12"/>
  <c r="H1042" i="12"/>
  <c r="G1043" i="12"/>
  <c r="H1043" i="12"/>
  <c r="G1044" i="12"/>
  <c r="H1044" i="12"/>
  <c r="G1045" i="12"/>
  <c r="H1045" i="12"/>
  <c r="G1046" i="12"/>
  <c r="H1046" i="12"/>
  <c r="G1047" i="12"/>
  <c r="H1047" i="12"/>
  <c r="G1048" i="12"/>
  <c r="H1048" i="12"/>
  <c r="G1049" i="12"/>
  <c r="H1049" i="12"/>
  <c r="G1050" i="12"/>
  <c r="H1050" i="12"/>
  <c r="G1051" i="12"/>
  <c r="H1051" i="12"/>
  <c r="G1052" i="12"/>
  <c r="H1052" i="12"/>
  <c r="G1053" i="12"/>
  <c r="H1053" i="12"/>
  <c r="G1054" i="12"/>
  <c r="H1054" i="12"/>
  <c r="G1055" i="12"/>
  <c r="H1055" i="12"/>
  <c r="G1056" i="12"/>
  <c r="H1056" i="12"/>
  <c r="G1057" i="12"/>
  <c r="H1057" i="12"/>
  <c r="G1058" i="12"/>
  <c r="H1058" i="12"/>
  <c r="G1059" i="12"/>
  <c r="H1059" i="12"/>
  <c r="G1060" i="12"/>
  <c r="H1060" i="12"/>
  <c r="G1061" i="12"/>
  <c r="H1061" i="12"/>
  <c r="G1062" i="12"/>
  <c r="H1062" i="12"/>
  <c r="G1063" i="12"/>
  <c r="H1063" i="12"/>
  <c r="G1064" i="12"/>
  <c r="H1064" i="12"/>
  <c r="G1065" i="12"/>
  <c r="H1065" i="12"/>
  <c r="G1066" i="12"/>
  <c r="H1066" i="12"/>
  <c r="G1067" i="12"/>
  <c r="H1067" i="12"/>
  <c r="G1068" i="12"/>
  <c r="H1068" i="12"/>
  <c r="G1069" i="12"/>
  <c r="H1069" i="12"/>
  <c r="G1070" i="12"/>
  <c r="H1070" i="12"/>
  <c r="G1071" i="12"/>
  <c r="H1071" i="12"/>
  <c r="G1072" i="12"/>
  <c r="H1072" i="12"/>
  <c r="G1073" i="12"/>
  <c r="H1073" i="12"/>
  <c r="G1074" i="12"/>
  <c r="H1074" i="12"/>
  <c r="G1075" i="12"/>
  <c r="H1075" i="12"/>
  <c r="G1076" i="12"/>
  <c r="H1076" i="12"/>
  <c r="G1077" i="12"/>
  <c r="H1077" i="12"/>
  <c r="G1078" i="12"/>
  <c r="H1078" i="12"/>
  <c r="G1079" i="12"/>
  <c r="H1079" i="12"/>
  <c r="G1080" i="12"/>
  <c r="H1080" i="12"/>
  <c r="G1081" i="12"/>
  <c r="H1081" i="12"/>
  <c r="G1082" i="12"/>
  <c r="H1082" i="12"/>
  <c r="G1083" i="12"/>
  <c r="H1083" i="12"/>
  <c r="G1084" i="12"/>
  <c r="H1084" i="12"/>
  <c r="G1085" i="12"/>
  <c r="H1085" i="12"/>
  <c r="G1086" i="12"/>
  <c r="H1086" i="12"/>
  <c r="G1087" i="12"/>
  <c r="H1087" i="12"/>
  <c r="G1088" i="12"/>
  <c r="H1088" i="12"/>
  <c r="G1089" i="12"/>
  <c r="H1089" i="12"/>
  <c r="G1090" i="12"/>
  <c r="H1090" i="12"/>
  <c r="G1091" i="12"/>
  <c r="H1091" i="12"/>
  <c r="G1092" i="12"/>
  <c r="H1092" i="12"/>
  <c r="G1093" i="12"/>
  <c r="H1093" i="12"/>
  <c r="G1094" i="12"/>
  <c r="H1094" i="12"/>
  <c r="G1095" i="12"/>
  <c r="H1095" i="12"/>
  <c r="G1096" i="12"/>
  <c r="H1096" i="12"/>
  <c r="G1097" i="12"/>
  <c r="H1097" i="12"/>
  <c r="G1098" i="12"/>
  <c r="H1098" i="12"/>
  <c r="G1099" i="12"/>
  <c r="H1099" i="12"/>
  <c r="G1100" i="12"/>
  <c r="H1100" i="12"/>
  <c r="G1101" i="12"/>
  <c r="H1101" i="12"/>
  <c r="G1102" i="12"/>
  <c r="H1102" i="12"/>
  <c r="G1103" i="12"/>
  <c r="H1103" i="12"/>
  <c r="G1104" i="12"/>
  <c r="H1104" i="12"/>
  <c r="G1105" i="12"/>
  <c r="H1105" i="12"/>
  <c r="G1106" i="12"/>
  <c r="H1106" i="12"/>
  <c r="G1107" i="12"/>
  <c r="H1107" i="12"/>
  <c r="G1108" i="12"/>
  <c r="H1108" i="12"/>
  <c r="G1109" i="12"/>
  <c r="H1109" i="12"/>
  <c r="G1110" i="12"/>
  <c r="H1110" i="12"/>
  <c r="G1111" i="12"/>
  <c r="H1111" i="12"/>
  <c r="G1112" i="12"/>
  <c r="H1112" i="12"/>
  <c r="G1113" i="12"/>
  <c r="H1113" i="12"/>
  <c r="G1114" i="12"/>
  <c r="H1114" i="12"/>
  <c r="G1115" i="12"/>
  <c r="H1115" i="12"/>
  <c r="G1116" i="12"/>
  <c r="H1116" i="12"/>
  <c r="G1117" i="12"/>
  <c r="H1117" i="12"/>
  <c r="G1118" i="12"/>
  <c r="H1118" i="12"/>
  <c r="G1119" i="12"/>
  <c r="H1119" i="12"/>
  <c r="G1120" i="12"/>
  <c r="H1120" i="12"/>
  <c r="G1121" i="12"/>
  <c r="H1121" i="12"/>
  <c r="G1122" i="12"/>
  <c r="H1122" i="12"/>
  <c r="G1123" i="12"/>
  <c r="H1123" i="12"/>
  <c r="G1124" i="12"/>
  <c r="H1124" i="12"/>
  <c r="G1125" i="12"/>
  <c r="H1125" i="12"/>
  <c r="G1126" i="12"/>
  <c r="H1126" i="12"/>
  <c r="G1127" i="12"/>
  <c r="H1127" i="12"/>
  <c r="G1128" i="12"/>
  <c r="H1128" i="12"/>
  <c r="G1129" i="12"/>
  <c r="H1129" i="12"/>
  <c r="G1130" i="12"/>
  <c r="H1130" i="12"/>
  <c r="G1131" i="12"/>
  <c r="H1131" i="12"/>
  <c r="G1132" i="12"/>
  <c r="H1132" i="12"/>
  <c r="G1133" i="12"/>
  <c r="H1133" i="12"/>
  <c r="G1134" i="12"/>
  <c r="H1134" i="12"/>
  <c r="G1135" i="12"/>
  <c r="H1135" i="12"/>
  <c r="G1136" i="12"/>
  <c r="H1136" i="12"/>
  <c r="G1137" i="12"/>
  <c r="H1137" i="12"/>
  <c r="G1138" i="12"/>
  <c r="H1138" i="12"/>
  <c r="G1139" i="12"/>
  <c r="H1139" i="12"/>
  <c r="G1140" i="12"/>
  <c r="H1140" i="12"/>
  <c r="G1141" i="12"/>
  <c r="H1141" i="12"/>
  <c r="G1142" i="12"/>
  <c r="H1142" i="12"/>
  <c r="G1143" i="12"/>
  <c r="H1143" i="12"/>
  <c r="G1144" i="12"/>
  <c r="H1144" i="12"/>
  <c r="G1145" i="12"/>
  <c r="H1145" i="12"/>
  <c r="G1146" i="12"/>
  <c r="H1146" i="12"/>
  <c r="G1147" i="12"/>
  <c r="H1147" i="12"/>
  <c r="G1148" i="12"/>
  <c r="H1148" i="12"/>
  <c r="G1149" i="12"/>
  <c r="H1149" i="12"/>
  <c r="G1150" i="12"/>
  <c r="H1150" i="12"/>
  <c r="G1151" i="12"/>
  <c r="H1151" i="12"/>
  <c r="G1152" i="12"/>
  <c r="H1152" i="12"/>
  <c r="G1153" i="12"/>
  <c r="H1153" i="12"/>
  <c r="G1154" i="12"/>
  <c r="H1154" i="12"/>
  <c r="G1155" i="12"/>
  <c r="H1155" i="12"/>
  <c r="G1156" i="12"/>
  <c r="H1156" i="12"/>
  <c r="G1157" i="12"/>
  <c r="H1157" i="12"/>
  <c r="G1158" i="12"/>
  <c r="H1158" i="12"/>
  <c r="G1159" i="12"/>
  <c r="H1159" i="12"/>
  <c r="G1160" i="12"/>
  <c r="H1160" i="12"/>
  <c r="G1161" i="12"/>
  <c r="H1161" i="12"/>
  <c r="G1162" i="12"/>
  <c r="H1162" i="12"/>
  <c r="G1163" i="12"/>
  <c r="H1163" i="12"/>
  <c r="G1164" i="12"/>
  <c r="H1164" i="12"/>
  <c r="G1165" i="12"/>
  <c r="H1165" i="12"/>
  <c r="G1166" i="12"/>
  <c r="H1166" i="12"/>
  <c r="G1167" i="12"/>
  <c r="H1167" i="12"/>
  <c r="G1168" i="12"/>
  <c r="H1168" i="12"/>
  <c r="G1169" i="12"/>
  <c r="H1169" i="12"/>
  <c r="G1170" i="12"/>
  <c r="H1170" i="12"/>
  <c r="G1171" i="12"/>
  <c r="H1171" i="12"/>
  <c r="G1172" i="12"/>
  <c r="H1172" i="12"/>
  <c r="G1173" i="12"/>
  <c r="H1173" i="12"/>
  <c r="G1174" i="12"/>
  <c r="H1174" i="12"/>
  <c r="G1175" i="12"/>
  <c r="H1175" i="12"/>
  <c r="G1176" i="12"/>
  <c r="H1176" i="12"/>
  <c r="G1177" i="12"/>
  <c r="H1177" i="12"/>
  <c r="G1178" i="12"/>
  <c r="H1178" i="12"/>
  <c r="G1179" i="12"/>
  <c r="H1179" i="12"/>
  <c r="G1180" i="12"/>
  <c r="H1180" i="12"/>
  <c r="G1181" i="12"/>
  <c r="H1181" i="12"/>
  <c r="G1182" i="12"/>
  <c r="H1182" i="12"/>
  <c r="G1183" i="12"/>
  <c r="H1183" i="12"/>
  <c r="G1184" i="12"/>
  <c r="H1184" i="12"/>
  <c r="G1185" i="12"/>
  <c r="H1185" i="12"/>
  <c r="G1186" i="12"/>
  <c r="H1186" i="12"/>
  <c r="G1187" i="12"/>
  <c r="H1187" i="12"/>
  <c r="G1188" i="12"/>
  <c r="H1188" i="12"/>
  <c r="G1189" i="12"/>
  <c r="H1189" i="12"/>
  <c r="G1190" i="12"/>
  <c r="H1190" i="12"/>
  <c r="G1191" i="12"/>
  <c r="H1191" i="12"/>
  <c r="G1192" i="12"/>
  <c r="H1192" i="12"/>
  <c r="G1193" i="12"/>
  <c r="H1193" i="12"/>
  <c r="G1194" i="12"/>
  <c r="H1194" i="12"/>
  <c r="G1195" i="12"/>
  <c r="H1195" i="12"/>
  <c r="G1196" i="12"/>
  <c r="H1196" i="12"/>
  <c r="G1197" i="12"/>
  <c r="H1197" i="12"/>
  <c r="G1198" i="12"/>
  <c r="H1198" i="12"/>
  <c r="G1199" i="12"/>
  <c r="H1199" i="12"/>
  <c r="G1200" i="12"/>
  <c r="H1200" i="12"/>
  <c r="G1201" i="12"/>
  <c r="H1201" i="12"/>
  <c r="G1202" i="12"/>
  <c r="H1202" i="12"/>
  <c r="G1203" i="12"/>
  <c r="H1203" i="12"/>
  <c r="G1204" i="12"/>
  <c r="H1204" i="12"/>
  <c r="G1205" i="12"/>
  <c r="H1205" i="12"/>
  <c r="G1206" i="12"/>
  <c r="H1206" i="12"/>
  <c r="G1207" i="12"/>
  <c r="H1207" i="12"/>
  <c r="G1208" i="12"/>
  <c r="H1208" i="12"/>
  <c r="G1209" i="12"/>
  <c r="H1209" i="12"/>
  <c r="G1210" i="12"/>
  <c r="H1210" i="12"/>
  <c r="G1211" i="12"/>
  <c r="H1211" i="12"/>
  <c r="G1212" i="12"/>
  <c r="H1212" i="12"/>
  <c r="G1213" i="12"/>
  <c r="H1213" i="12"/>
  <c r="G1214" i="12"/>
  <c r="H1214" i="12"/>
  <c r="G1215" i="12"/>
  <c r="H1215" i="12"/>
  <c r="G1216" i="12"/>
  <c r="H1216" i="12"/>
  <c r="G1217" i="12"/>
  <c r="H1217" i="12"/>
  <c r="G1218" i="12"/>
  <c r="H1218" i="12"/>
  <c r="G1219" i="12"/>
  <c r="H1219" i="12"/>
  <c r="G1220" i="12"/>
  <c r="H1220" i="12"/>
  <c r="G1221" i="12"/>
  <c r="H1221" i="12"/>
  <c r="G1222" i="12"/>
  <c r="H1222" i="12"/>
  <c r="G1223" i="12"/>
  <c r="H1223" i="12"/>
  <c r="G1224" i="12"/>
  <c r="H1224" i="12"/>
  <c r="G1225" i="12"/>
  <c r="H1225" i="12"/>
  <c r="G1226" i="12"/>
  <c r="H1226" i="12"/>
  <c r="G1227" i="12"/>
  <c r="H1227" i="12"/>
  <c r="G1228" i="12"/>
  <c r="H1228" i="12"/>
  <c r="G1229" i="12"/>
  <c r="H1229" i="12"/>
  <c r="G1230" i="12"/>
  <c r="H1230" i="12"/>
  <c r="G1231" i="12"/>
  <c r="H1231" i="12"/>
  <c r="G1232" i="12"/>
  <c r="H1232" i="12"/>
  <c r="G1233" i="12"/>
  <c r="H1233" i="12"/>
  <c r="G1234" i="12"/>
  <c r="H1234" i="12"/>
  <c r="G1235" i="12"/>
  <c r="H1235" i="12"/>
  <c r="G1236" i="12"/>
  <c r="H1236" i="12"/>
  <c r="G1237" i="12"/>
  <c r="H1237" i="12"/>
  <c r="G1238" i="12"/>
  <c r="H1238" i="12"/>
  <c r="G1239" i="12"/>
  <c r="H1239" i="12"/>
  <c r="G1240" i="12"/>
  <c r="H1240" i="12"/>
  <c r="G1241" i="12"/>
  <c r="H1241" i="12"/>
  <c r="G1242" i="12"/>
  <c r="H1242" i="12"/>
  <c r="G1243" i="12"/>
  <c r="H1243" i="12"/>
  <c r="G1244" i="12"/>
  <c r="H1244" i="12"/>
  <c r="G1245" i="12"/>
  <c r="H1245" i="12"/>
  <c r="G1246" i="12"/>
  <c r="H1246" i="12"/>
  <c r="G1247" i="12"/>
  <c r="H1247" i="12"/>
  <c r="G1248" i="12"/>
  <c r="H1248" i="12"/>
  <c r="G1249" i="12"/>
  <c r="H1249" i="12"/>
  <c r="G1250" i="12"/>
  <c r="H1250" i="12"/>
  <c r="G1251" i="12"/>
  <c r="H1251" i="12"/>
  <c r="G1252" i="12"/>
  <c r="H1252" i="12"/>
  <c r="G1253" i="12"/>
  <c r="H1253" i="12"/>
  <c r="G1254" i="12"/>
  <c r="H1254" i="12"/>
  <c r="G1255" i="12"/>
  <c r="H1255" i="12"/>
  <c r="G1256" i="12"/>
  <c r="H1256" i="12"/>
  <c r="G1257" i="12"/>
  <c r="H1257" i="12"/>
  <c r="G1258" i="12"/>
  <c r="H1258" i="12"/>
  <c r="G1259" i="12"/>
  <c r="H1259" i="12"/>
  <c r="G1260" i="12"/>
  <c r="H1260" i="12"/>
  <c r="G1261" i="12"/>
  <c r="H1261" i="12"/>
  <c r="G1262" i="12"/>
  <c r="H1262" i="12"/>
  <c r="G1263" i="12"/>
  <c r="H1263" i="12"/>
  <c r="G1264" i="12"/>
  <c r="H1264" i="12"/>
  <c r="G1265" i="12"/>
  <c r="H1265" i="12"/>
  <c r="G1266" i="12"/>
  <c r="H1266" i="12"/>
  <c r="G1267" i="12"/>
  <c r="H1267" i="12"/>
  <c r="G1268" i="12"/>
  <c r="H1268" i="12"/>
  <c r="G1269" i="12"/>
  <c r="H1269" i="12"/>
  <c r="G1270" i="12"/>
  <c r="H1270" i="12"/>
  <c r="G1271" i="12"/>
  <c r="H1271" i="12"/>
  <c r="G1272" i="12"/>
  <c r="H1272" i="12"/>
  <c r="G1273" i="12"/>
  <c r="H1273" i="12"/>
  <c r="G1274" i="12"/>
  <c r="H1274" i="12"/>
  <c r="G1275" i="12"/>
  <c r="H1275" i="12"/>
  <c r="G1276" i="12"/>
  <c r="H1276" i="12"/>
  <c r="G1277" i="12"/>
  <c r="H1277" i="12"/>
  <c r="G1278" i="12"/>
  <c r="H1278" i="12"/>
  <c r="G1279" i="12"/>
  <c r="H1279" i="12"/>
  <c r="G1280" i="12"/>
  <c r="H1280" i="12"/>
  <c r="G1281" i="12"/>
  <c r="H1281" i="12"/>
  <c r="G1282" i="12"/>
  <c r="H1282" i="12"/>
  <c r="G1283" i="12"/>
  <c r="H1283" i="12"/>
  <c r="G1284" i="12"/>
  <c r="H1284" i="12"/>
  <c r="G1285" i="12"/>
  <c r="H1285" i="12"/>
  <c r="G1286" i="12"/>
  <c r="H1286" i="12"/>
  <c r="G1287" i="12"/>
  <c r="H1287" i="12"/>
  <c r="G1288" i="12"/>
  <c r="H1288" i="12"/>
  <c r="G1289" i="12"/>
  <c r="H1289" i="12"/>
  <c r="G1290" i="12"/>
  <c r="H1290" i="12"/>
  <c r="G1291" i="12"/>
  <c r="H1291" i="12"/>
  <c r="G1292" i="12"/>
  <c r="H1292" i="12"/>
  <c r="G1293" i="12"/>
  <c r="H1293" i="12"/>
  <c r="G1294" i="12"/>
  <c r="H1294" i="12"/>
  <c r="G1295" i="12"/>
  <c r="H1295" i="12"/>
  <c r="G1296" i="12"/>
  <c r="H1296" i="12"/>
  <c r="G1297" i="12"/>
  <c r="H1297" i="12"/>
  <c r="G1298" i="12"/>
  <c r="H1298" i="12"/>
  <c r="G1299" i="12"/>
  <c r="H1299" i="12"/>
  <c r="G1300" i="12"/>
  <c r="H1300" i="12"/>
  <c r="G1301" i="12"/>
  <c r="H1301" i="12"/>
  <c r="G1302" i="12"/>
  <c r="H1302" i="12"/>
  <c r="G1303" i="12"/>
  <c r="H1303" i="12"/>
  <c r="G1304" i="12"/>
  <c r="H1304" i="12"/>
  <c r="G1305" i="12"/>
  <c r="H1305" i="12"/>
  <c r="G1306" i="12"/>
  <c r="H1306" i="12"/>
  <c r="G1307" i="12"/>
  <c r="H1307" i="12"/>
  <c r="G1308" i="12"/>
  <c r="H1308" i="12"/>
  <c r="G1309" i="12"/>
  <c r="H1309" i="12"/>
  <c r="G1310" i="12"/>
  <c r="H1310" i="12"/>
  <c r="G1311" i="12"/>
  <c r="H1311" i="12"/>
  <c r="G1312" i="12"/>
  <c r="H1312" i="12"/>
  <c r="G1313" i="12"/>
  <c r="H1313" i="12"/>
  <c r="G1314" i="12"/>
  <c r="H1314" i="12"/>
  <c r="G1315" i="12"/>
  <c r="H1315" i="12"/>
  <c r="G1316" i="12"/>
  <c r="H1316" i="12"/>
  <c r="G1317" i="12"/>
  <c r="H1317" i="12"/>
  <c r="G1318" i="12"/>
  <c r="H1318" i="12"/>
  <c r="G1319" i="12"/>
  <c r="H1319" i="12"/>
  <c r="G1320" i="12"/>
  <c r="H1320" i="12"/>
  <c r="G1321" i="12"/>
  <c r="H1321" i="12"/>
  <c r="G1322" i="12"/>
  <c r="H1322" i="12"/>
  <c r="G1323" i="12"/>
  <c r="H1323" i="12"/>
  <c r="G1324" i="12"/>
  <c r="H1324" i="12"/>
  <c r="G1325" i="12"/>
  <c r="H1325" i="12"/>
  <c r="G1326" i="12"/>
  <c r="H1326" i="12"/>
  <c r="G1327" i="12"/>
  <c r="H1327" i="12"/>
  <c r="G1328" i="12"/>
  <c r="H1328" i="12"/>
  <c r="G1329" i="12"/>
  <c r="H1329" i="12"/>
  <c r="G1330" i="12"/>
  <c r="H1330" i="12"/>
  <c r="G1331" i="12"/>
  <c r="H1331" i="12"/>
  <c r="G1332" i="12"/>
  <c r="H1332" i="12"/>
  <c r="G1333" i="12"/>
  <c r="H1333" i="12"/>
  <c r="G1334" i="12"/>
  <c r="H1334" i="12"/>
  <c r="G1335" i="12"/>
  <c r="H1335" i="12"/>
  <c r="G1336" i="12"/>
  <c r="H1336" i="12"/>
  <c r="G1337" i="12"/>
  <c r="H1337" i="12"/>
  <c r="G1338" i="12"/>
  <c r="H1338" i="12"/>
  <c r="G1339" i="12"/>
  <c r="H1339" i="12"/>
  <c r="G1340" i="12"/>
  <c r="H1340" i="12"/>
  <c r="G1341" i="12"/>
  <c r="H1341" i="12"/>
  <c r="G1342" i="12"/>
  <c r="H1342" i="12"/>
  <c r="G1343" i="12"/>
  <c r="H1343" i="12"/>
  <c r="G1344" i="12"/>
  <c r="H1344" i="12"/>
  <c r="G1345" i="12"/>
  <c r="H1345" i="12"/>
  <c r="G1346" i="12"/>
  <c r="H1346" i="12"/>
  <c r="G1347" i="12"/>
  <c r="H1347" i="12"/>
  <c r="G1348" i="12"/>
  <c r="H1348" i="12"/>
  <c r="G1349" i="12"/>
  <c r="H1349" i="12"/>
  <c r="G1350" i="12"/>
  <c r="H1350" i="12"/>
  <c r="G1351" i="12"/>
  <c r="H1351" i="12"/>
  <c r="G1352" i="12"/>
  <c r="H1352" i="12"/>
  <c r="G1353" i="12"/>
  <c r="H1353" i="12"/>
  <c r="G1354" i="12"/>
  <c r="H1354" i="12"/>
  <c r="G1355" i="12"/>
  <c r="H1355" i="12"/>
  <c r="G1356" i="12"/>
  <c r="H1356" i="12"/>
  <c r="G1357" i="12"/>
  <c r="H1357" i="12"/>
  <c r="G1358" i="12"/>
  <c r="H1358" i="12"/>
  <c r="G1359" i="12"/>
  <c r="H1359" i="12"/>
  <c r="G1360" i="12"/>
  <c r="H1360" i="12"/>
  <c r="G1361" i="12"/>
  <c r="H1361" i="12"/>
  <c r="G1362" i="12"/>
  <c r="H1362" i="12"/>
  <c r="G1363" i="12"/>
  <c r="H1363" i="12"/>
  <c r="G1364" i="12"/>
  <c r="H1364" i="12"/>
  <c r="G1365" i="12"/>
  <c r="H1365" i="12"/>
  <c r="G1366" i="12"/>
  <c r="H1366" i="12"/>
  <c r="G1367" i="12"/>
  <c r="H1367" i="12"/>
  <c r="G1368" i="12"/>
  <c r="H1368" i="12"/>
  <c r="G1369" i="12"/>
  <c r="H1369" i="12"/>
  <c r="G1370" i="12"/>
  <c r="H1370" i="12"/>
  <c r="G1371" i="12"/>
  <c r="H1371" i="12"/>
  <c r="G1372" i="12"/>
  <c r="H1372" i="12"/>
  <c r="G1373" i="12"/>
  <c r="H1373" i="12"/>
  <c r="G1374" i="12"/>
  <c r="H1374" i="12"/>
  <c r="G1375" i="12"/>
  <c r="H1375" i="12"/>
  <c r="G1376" i="12"/>
  <c r="H1376" i="12"/>
  <c r="G1377" i="12"/>
  <c r="H1377" i="12"/>
  <c r="G1378" i="12"/>
  <c r="H1378" i="12"/>
  <c r="G1379" i="12"/>
  <c r="H1379" i="12"/>
  <c r="G1380" i="12"/>
  <c r="H1380" i="12"/>
  <c r="G1381" i="12"/>
  <c r="H1381" i="12"/>
  <c r="G1382" i="12"/>
  <c r="H1382" i="12"/>
  <c r="G1383" i="12"/>
  <c r="H1383" i="12"/>
  <c r="G1384" i="12"/>
  <c r="H1384" i="12"/>
  <c r="G1385" i="12"/>
  <c r="H1385" i="12"/>
  <c r="G1386" i="12"/>
  <c r="H1386" i="12"/>
  <c r="G1387" i="12"/>
  <c r="H1387" i="12"/>
  <c r="G1388" i="12"/>
  <c r="H1388" i="12"/>
  <c r="G1389" i="12"/>
  <c r="H1389" i="12"/>
  <c r="G1390" i="12"/>
  <c r="H1390" i="12"/>
  <c r="G1391" i="12"/>
  <c r="H1391" i="12"/>
  <c r="G1392" i="12"/>
  <c r="H1392" i="12"/>
  <c r="G1393" i="12"/>
  <c r="H1393" i="12"/>
  <c r="G1394" i="12"/>
  <c r="H1394" i="12"/>
  <c r="G1395" i="12"/>
  <c r="H1395" i="12"/>
  <c r="G1396" i="12"/>
  <c r="H1396" i="12"/>
  <c r="G1397" i="12"/>
  <c r="H1397" i="12"/>
  <c r="G1398" i="12"/>
  <c r="H1398" i="12"/>
  <c r="G1399" i="12"/>
  <c r="H1399" i="12"/>
  <c r="G1400" i="12"/>
  <c r="H1400" i="12"/>
  <c r="G1401" i="12"/>
  <c r="H1401" i="12"/>
  <c r="G1402" i="12"/>
  <c r="H1402" i="12"/>
  <c r="G1403" i="12"/>
  <c r="H1403" i="12"/>
  <c r="G1404" i="12"/>
  <c r="H1404" i="12"/>
  <c r="G1405" i="12"/>
  <c r="H1405" i="12"/>
  <c r="G1406" i="12"/>
  <c r="H1406" i="12"/>
  <c r="G1407" i="12"/>
  <c r="H1407" i="12"/>
  <c r="G1408" i="12"/>
  <c r="H1408" i="12"/>
  <c r="G1409" i="12"/>
  <c r="H1409" i="12"/>
  <c r="G1410" i="12"/>
  <c r="H1410" i="12"/>
  <c r="G1411" i="12"/>
  <c r="H1411" i="12"/>
  <c r="G1412" i="12"/>
  <c r="H1412" i="12"/>
  <c r="G1413" i="12"/>
  <c r="H1413" i="12"/>
  <c r="G1414" i="12"/>
  <c r="H1414" i="12"/>
  <c r="G1415" i="12"/>
  <c r="H1415" i="12"/>
  <c r="G1416" i="12"/>
  <c r="H1416" i="12"/>
  <c r="G1417" i="12"/>
  <c r="H1417" i="12"/>
  <c r="G1418" i="12"/>
  <c r="H1418" i="12"/>
  <c r="G1419" i="12"/>
  <c r="H1419" i="12"/>
  <c r="G1420" i="12"/>
  <c r="H1420" i="12"/>
  <c r="G1421" i="12"/>
  <c r="H1421" i="12"/>
  <c r="G1422" i="12"/>
  <c r="H1422" i="12"/>
  <c r="G1423" i="12"/>
  <c r="H1423" i="12"/>
  <c r="G1424" i="12"/>
  <c r="H1424" i="12"/>
  <c r="G1425" i="12"/>
  <c r="H1425" i="12"/>
  <c r="G1426" i="12"/>
  <c r="H1426" i="12"/>
  <c r="G1427" i="12"/>
  <c r="H1427" i="12"/>
  <c r="G1428" i="12"/>
  <c r="H1428" i="12"/>
  <c r="G1429" i="12"/>
  <c r="H1429" i="12"/>
  <c r="G1430" i="12"/>
  <c r="H1430" i="12"/>
  <c r="G1431" i="12"/>
  <c r="H1431" i="12"/>
  <c r="G1432" i="12"/>
  <c r="H1432" i="12"/>
  <c r="G1433" i="12"/>
  <c r="H1433" i="12"/>
  <c r="G1434" i="12"/>
  <c r="H1434" i="12"/>
  <c r="G1435" i="12"/>
  <c r="H1435" i="12"/>
  <c r="G1436" i="12"/>
  <c r="H1436" i="12"/>
  <c r="G1437" i="12"/>
  <c r="H1437" i="12"/>
  <c r="G1438" i="12"/>
  <c r="H1438" i="12"/>
  <c r="G1439" i="12"/>
  <c r="H1439" i="12"/>
  <c r="G1440" i="12"/>
  <c r="H1440" i="12"/>
  <c r="G1441" i="12"/>
  <c r="H1441" i="12"/>
  <c r="G1442" i="12"/>
  <c r="H1442" i="12"/>
  <c r="G1443" i="12"/>
  <c r="H1443" i="12"/>
  <c r="G1444" i="12"/>
  <c r="H1444" i="12"/>
  <c r="G1445" i="12"/>
  <c r="H1445" i="12"/>
  <c r="G1446" i="12"/>
  <c r="H1446" i="12"/>
  <c r="G1447" i="12"/>
  <c r="H1447" i="12"/>
  <c r="G1448" i="12"/>
  <c r="H1448" i="12"/>
  <c r="G1449" i="12"/>
  <c r="H1449" i="12"/>
  <c r="G1450" i="12"/>
  <c r="H1450" i="12"/>
  <c r="G1451" i="12"/>
  <c r="H1451" i="12"/>
  <c r="G1452" i="12"/>
  <c r="H1452" i="12"/>
  <c r="G1453" i="12"/>
  <c r="H1453" i="12"/>
  <c r="G1454" i="12"/>
  <c r="H1454" i="12"/>
  <c r="G1455" i="12"/>
  <c r="H1455" i="12"/>
  <c r="G1456" i="12"/>
  <c r="H1456" i="12"/>
  <c r="G1457" i="12"/>
  <c r="H1457" i="12"/>
  <c r="G1458" i="12"/>
  <c r="H1458" i="12"/>
  <c r="G1459" i="12"/>
  <c r="H1459" i="12"/>
  <c r="G1460" i="12"/>
  <c r="H1460" i="12"/>
  <c r="G1461" i="12"/>
  <c r="H1461" i="12"/>
  <c r="G1462" i="12"/>
  <c r="H1462" i="12"/>
  <c r="G1463" i="12"/>
  <c r="H1463" i="12"/>
  <c r="G1464" i="12"/>
  <c r="H1464" i="12"/>
  <c r="G1465" i="12"/>
  <c r="H1465" i="12"/>
  <c r="G1466" i="12"/>
  <c r="H1466" i="12"/>
  <c r="G1467" i="12"/>
  <c r="H1467" i="12"/>
  <c r="G1468" i="12"/>
  <c r="H1468" i="12"/>
  <c r="G1469" i="12"/>
  <c r="H1469" i="12"/>
  <c r="G1470" i="12"/>
  <c r="H1470" i="12"/>
  <c r="G1471" i="12"/>
  <c r="H1471" i="12"/>
  <c r="G1472" i="12"/>
  <c r="H1472" i="12"/>
  <c r="G1473" i="12"/>
  <c r="H1473" i="12"/>
  <c r="G1474" i="12"/>
  <c r="H1474" i="12"/>
  <c r="G1475" i="12"/>
  <c r="H1475" i="12"/>
  <c r="G1476" i="12"/>
  <c r="H1476" i="12"/>
  <c r="G1477" i="12"/>
  <c r="H1477" i="12"/>
  <c r="G1478" i="12"/>
  <c r="H1478" i="12"/>
  <c r="G1479" i="12"/>
  <c r="H1479" i="12"/>
  <c r="G1480" i="12"/>
  <c r="H1480" i="12"/>
  <c r="G1481" i="12"/>
  <c r="H1481" i="12"/>
  <c r="G1482" i="12"/>
  <c r="H1482" i="12"/>
  <c r="G1483" i="12"/>
  <c r="H1483" i="12"/>
  <c r="G1484" i="12"/>
  <c r="H1484" i="12"/>
  <c r="G1485" i="12"/>
  <c r="H1485" i="12"/>
  <c r="G1486" i="12"/>
  <c r="H1486" i="12"/>
  <c r="G1487" i="12"/>
  <c r="H1487" i="12"/>
  <c r="G1488" i="12"/>
  <c r="H1488" i="12"/>
  <c r="G1489" i="12"/>
  <c r="H1489" i="12"/>
  <c r="G1490" i="12"/>
  <c r="H1490" i="12"/>
  <c r="G1491" i="12"/>
  <c r="H1491" i="12"/>
  <c r="G1492" i="12"/>
  <c r="H1492" i="12"/>
  <c r="G1493" i="12"/>
  <c r="H1493" i="12"/>
  <c r="G1494" i="12"/>
  <c r="H1494" i="12"/>
  <c r="G1495" i="12"/>
  <c r="H1495" i="12"/>
  <c r="G1496" i="12"/>
  <c r="H1496" i="12"/>
  <c r="G1497" i="12"/>
  <c r="H1497" i="12"/>
  <c r="G1498" i="12"/>
  <c r="H1498" i="12"/>
  <c r="G1499" i="12"/>
  <c r="H1499" i="12"/>
  <c r="G1500" i="12"/>
  <c r="H1500" i="12"/>
  <c r="G1501" i="12"/>
  <c r="H1501" i="12"/>
  <c r="G1502" i="12"/>
  <c r="H1502" i="12"/>
  <c r="G1503" i="12"/>
  <c r="H1503" i="12"/>
  <c r="G1504" i="12"/>
  <c r="H1504" i="12"/>
  <c r="G1505" i="12"/>
  <c r="H1505" i="12"/>
  <c r="G1506" i="12"/>
  <c r="H1506" i="12"/>
  <c r="G1507" i="12"/>
  <c r="H1507" i="12"/>
  <c r="G1508" i="12"/>
  <c r="H1508" i="12"/>
  <c r="G1509" i="12"/>
  <c r="H1509" i="12"/>
  <c r="G1510" i="12"/>
  <c r="H1510" i="12"/>
  <c r="G1511" i="12"/>
  <c r="H1511" i="12"/>
  <c r="G1512" i="12"/>
  <c r="H1512" i="12"/>
  <c r="G1513" i="12"/>
  <c r="H1513" i="12"/>
  <c r="G1514" i="12"/>
  <c r="H1514" i="12"/>
  <c r="G1515" i="12"/>
  <c r="H1515" i="12"/>
  <c r="G1516" i="12"/>
  <c r="H1516" i="12"/>
  <c r="G1517" i="12"/>
  <c r="H1517" i="12"/>
  <c r="G1518" i="12"/>
  <c r="H1518" i="12"/>
  <c r="G1519" i="12"/>
  <c r="H1519" i="12"/>
  <c r="G1520" i="12"/>
  <c r="H1520" i="12"/>
  <c r="G1521" i="12"/>
  <c r="H1521" i="12"/>
  <c r="G1522" i="12"/>
  <c r="H1522" i="12"/>
  <c r="G1523" i="12"/>
  <c r="H1523" i="12"/>
  <c r="G1524" i="12"/>
  <c r="H1524" i="12"/>
  <c r="G1525" i="12"/>
  <c r="H1525" i="12"/>
  <c r="G1526" i="12"/>
  <c r="H1526" i="12"/>
  <c r="G1527" i="12"/>
  <c r="H1527" i="12"/>
  <c r="G1528" i="12"/>
  <c r="H1528" i="12"/>
  <c r="G1529" i="12"/>
  <c r="H1529" i="12"/>
  <c r="G1530" i="12"/>
  <c r="H1530" i="12"/>
  <c r="G1531" i="12"/>
  <c r="H1531" i="12"/>
  <c r="G1532" i="12"/>
  <c r="H1532" i="12"/>
  <c r="G1533" i="12"/>
  <c r="H1533" i="12"/>
  <c r="G1534" i="12"/>
  <c r="H1534" i="12"/>
  <c r="G1535" i="12"/>
  <c r="H1535" i="12"/>
  <c r="G1536" i="12"/>
  <c r="H1536" i="12"/>
  <c r="G1537" i="12"/>
  <c r="H1537" i="12"/>
  <c r="G1538" i="12"/>
  <c r="H1538" i="12"/>
  <c r="G1539" i="12"/>
  <c r="H1539" i="12"/>
  <c r="G1540" i="12"/>
  <c r="H1540" i="12"/>
  <c r="G1541" i="12"/>
  <c r="H1541" i="12"/>
  <c r="G1542" i="12"/>
  <c r="H1542" i="12"/>
  <c r="G1543" i="12"/>
  <c r="H1543" i="12"/>
  <c r="G1544" i="12"/>
  <c r="H1544" i="12"/>
  <c r="G1545" i="12"/>
  <c r="H1545" i="12"/>
  <c r="G1546" i="12"/>
  <c r="H1546" i="12"/>
  <c r="G1547" i="12"/>
  <c r="H1547" i="12"/>
  <c r="G1548" i="12"/>
  <c r="H1548" i="12"/>
  <c r="G1549" i="12"/>
  <c r="H1549" i="12"/>
  <c r="G1550" i="12"/>
  <c r="H1550" i="12"/>
  <c r="G1551" i="12"/>
  <c r="H1551" i="12"/>
  <c r="G1552" i="12"/>
  <c r="H1552" i="12"/>
  <c r="G1553" i="12"/>
  <c r="H1553" i="12"/>
  <c r="G1554" i="12"/>
  <c r="H1554" i="12"/>
  <c r="G1555" i="12"/>
  <c r="H1555" i="12"/>
  <c r="G1556" i="12"/>
  <c r="H1556" i="12"/>
  <c r="G1557" i="12"/>
  <c r="H1557" i="12"/>
  <c r="G1558" i="12"/>
  <c r="H1558" i="12"/>
  <c r="G1559" i="12"/>
  <c r="H1559" i="12"/>
  <c r="G1560" i="12"/>
  <c r="H1560" i="12"/>
  <c r="G1561" i="12"/>
  <c r="H1561" i="12"/>
  <c r="G1562" i="12"/>
  <c r="H1562" i="12"/>
  <c r="G1563" i="12"/>
  <c r="H1563" i="12"/>
  <c r="G1564" i="12"/>
  <c r="H1564" i="12"/>
  <c r="G1565" i="12"/>
  <c r="H1565" i="12"/>
  <c r="G1566" i="12"/>
  <c r="H1566" i="12"/>
  <c r="G1567" i="12"/>
  <c r="H1567" i="12"/>
  <c r="G1568" i="12"/>
  <c r="H1568" i="12"/>
  <c r="G1569" i="12"/>
  <c r="H1569" i="12"/>
  <c r="G1570" i="12"/>
  <c r="H1570" i="12"/>
  <c r="G1571" i="12"/>
  <c r="H1571" i="12"/>
  <c r="G1572" i="12"/>
  <c r="H1572" i="12"/>
  <c r="G1573" i="12"/>
  <c r="H1573" i="12"/>
  <c r="G1574" i="12"/>
  <c r="H1574" i="12"/>
  <c r="G1575" i="12"/>
  <c r="H1575" i="12"/>
  <c r="G1576" i="12"/>
  <c r="H1576" i="12"/>
  <c r="G1577" i="12"/>
  <c r="H1577" i="12"/>
  <c r="G1578" i="12"/>
  <c r="H1578" i="12"/>
  <c r="G1579" i="12"/>
  <c r="H1579" i="12"/>
  <c r="G1580" i="12"/>
  <c r="H1580" i="12"/>
  <c r="G1581" i="12"/>
  <c r="H1581" i="12"/>
  <c r="G1582" i="12"/>
  <c r="H1582" i="12"/>
  <c r="G1583" i="12"/>
  <c r="H1583" i="12"/>
  <c r="G1584" i="12"/>
  <c r="H1584" i="12"/>
  <c r="G1585" i="12"/>
  <c r="H1585" i="12"/>
  <c r="G1586" i="12"/>
  <c r="H1586" i="12"/>
  <c r="G1587" i="12"/>
  <c r="H1587" i="12"/>
  <c r="G1588" i="12"/>
  <c r="H1588" i="12"/>
  <c r="G1589" i="12"/>
  <c r="H1589" i="12"/>
  <c r="G1590" i="12"/>
  <c r="H1590" i="12"/>
  <c r="G1591" i="12"/>
  <c r="H1591" i="12"/>
  <c r="G1592" i="12"/>
  <c r="H1592" i="12"/>
  <c r="G1593" i="12"/>
  <c r="H1593" i="12"/>
  <c r="G1594" i="12"/>
  <c r="H1594" i="12"/>
  <c r="G1595" i="12"/>
  <c r="H1595" i="12"/>
  <c r="G1596" i="12"/>
  <c r="H1596" i="12"/>
  <c r="G1597" i="12"/>
  <c r="H1597" i="12"/>
  <c r="G1598" i="12"/>
  <c r="H1598" i="12"/>
  <c r="G1599" i="12"/>
  <c r="H1599" i="12"/>
  <c r="G1600" i="12"/>
  <c r="H1600" i="12"/>
  <c r="G1601" i="12"/>
  <c r="H1601" i="12"/>
  <c r="G1602" i="12"/>
  <c r="H1602" i="12"/>
  <c r="G1603" i="12"/>
  <c r="H1603" i="12"/>
  <c r="G1604" i="12"/>
  <c r="H1604" i="12"/>
  <c r="G1605" i="12"/>
  <c r="H1605" i="12"/>
  <c r="G1606" i="12"/>
  <c r="H1606" i="12"/>
  <c r="G1607" i="12"/>
  <c r="H1607" i="12"/>
  <c r="G1608" i="12"/>
  <c r="H1608" i="12"/>
  <c r="G1609" i="12"/>
  <c r="H1609" i="12"/>
  <c r="G1610" i="12"/>
  <c r="H1610" i="12"/>
  <c r="G1611" i="12"/>
  <c r="H1611" i="12"/>
  <c r="G1612" i="12"/>
  <c r="H1612" i="12"/>
  <c r="G1613" i="12"/>
  <c r="H1613" i="12"/>
  <c r="G1614" i="12"/>
  <c r="H1614" i="12"/>
  <c r="G1615" i="12"/>
  <c r="H1615" i="12"/>
  <c r="G1616" i="12"/>
  <c r="H1616" i="12"/>
  <c r="G1617" i="12"/>
  <c r="H1617" i="12"/>
  <c r="G1618" i="12"/>
  <c r="H1618" i="12"/>
  <c r="G1619" i="12"/>
  <c r="H1619" i="12"/>
  <c r="G1620" i="12"/>
  <c r="H1620" i="12"/>
  <c r="G1621" i="12"/>
  <c r="H1621" i="12"/>
  <c r="G1622" i="12"/>
  <c r="H1622" i="12"/>
  <c r="G1623" i="12"/>
  <c r="H1623" i="12"/>
  <c r="G1624" i="12"/>
  <c r="H1624" i="12"/>
  <c r="G1625" i="12"/>
  <c r="H1625" i="12"/>
  <c r="G1626" i="12"/>
  <c r="H1626" i="12"/>
  <c r="G1627" i="12"/>
  <c r="H1627" i="12"/>
  <c r="G1628" i="12"/>
  <c r="H1628" i="12"/>
  <c r="G1629" i="12"/>
  <c r="H1629" i="12"/>
  <c r="G1630" i="12"/>
  <c r="H1630" i="12"/>
  <c r="G1631" i="12"/>
  <c r="H1631" i="12"/>
  <c r="G1632" i="12"/>
  <c r="H1632" i="12"/>
  <c r="G1633" i="12"/>
  <c r="H1633" i="12"/>
  <c r="G1634" i="12"/>
  <c r="H1634" i="12"/>
  <c r="G1635" i="12"/>
  <c r="H1635" i="12"/>
  <c r="G1636" i="12"/>
  <c r="H1636" i="12"/>
  <c r="G1637" i="12"/>
  <c r="H1637" i="12"/>
  <c r="G1638" i="12"/>
  <c r="H1638" i="12"/>
  <c r="G1639" i="12"/>
  <c r="H1639" i="12"/>
  <c r="G1640" i="12"/>
  <c r="H1640" i="12"/>
  <c r="G1641" i="12"/>
  <c r="H1641" i="12"/>
  <c r="G1642" i="12"/>
  <c r="H1642" i="12"/>
  <c r="G1643" i="12"/>
  <c r="H1643" i="12"/>
  <c r="G1644" i="12"/>
  <c r="H1644" i="12"/>
  <c r="G1645" i="12"/>
  <c r="H1645" i="12"/>
  <c r="G1646" i="12"/>
  <c r="H1646" i="12"/>
  <c r="G1647" i="12"/>
  <c r="H1647" i="12"/>
  <c r="G1648" i="12"/>
  <c r="H1648" i="12"/>
  <c r="G1649" i="12"/>
  <c r="H1649" i="12"/>
  <c r="G1650" i="12"/>
  <c r="H1650" i="12"/>
  <c r="G1651" i="12"/>
  <c r="H1651" i="12"/>
  <c r="G1652" i="12"/>
  <c r="H1652" i="12"/>
  <c r="G1653" i="12"/>
  <c r="H1653" i="12"/>
  <c r="G1654" i="12"/>
  <c r="H1654" i="12"/>
  <c r="G1655" i="12"/>
  <c r="H1655" i="12"/>
  <c r="G1656" i="12"/>
  <c r="H1656" i="12"/>
  <c r="G1657" i="12"/>
  <c r="H1657" i="12"/>
  <c r="G1658" i="12"/>
  <c r="H1658" i="12"/>
  <c r="G1659" i="12"/>
  <c r="H1659" i="12"/>
  <c r="G1660" i="12"/>
  <c r="H1660" i="12"/>
  <c r="G1661" i="12"/>
  <c r="H1661" i="12"/>
  <c r="G1662" i="12"/>
  <c r="H1662" i="12"/>
  <c r="G1663" i="12"/>
  <c r="H1663" i="12"/>
  <c r="G1664" i="12"/>
  <c r="H1664" i="12"/>
  <c r="G1665" i="12"/>
  <c r="H1665" i="12"/>
  <c r="G1666" i="12"/>
  <c r="H1666" i="12"/>
  <c r="G1667" i="12"/>
  <c r="H1667" i="12"/>
  <c r="G1668" i="12"/>
  <c r="H1668" i="12"/>
  <c r="G1669" i="12"/>
  <c r="H1669" i="12"/>
  <c r="G1670" i="12"/>
  <c r="H1670" i="12"/>
  <c r="G1671" i="12"/>
  <c r="H1671" i="12"/>
  <c r="G1672" i="12"/>
  <c r="H1672" i="12"/>
  <c r="G1673" i="12"/>
  <c r="H1673" i="12"/>
  <c r="G1674" i="12"/>
  <c r="H1674" i="12"/>
  <c r="G1675" i="12"/>
  <c r="H1675" i="12"/>
  <c r="G1676" i="12"/>
  <c r="H1676" i="12"/>
  <c r="G1677" i="12"/>
  <c r="H1677" i="12"/>
  <c r="G1678" i="12"/>
  <c r="H1678" i="12"/>
  <c r="G1679" i="12"/>
  <c r="H1679" i="12"/>
  <c r="G1680" i="12"/>
  <c r="H1680" i="12"/>
  <c r="G1681" i="12"/>
  <c r="H1681" i="12"/>
  <c r="G1682" i="12"/>
  <c r="H1682" i="12"/>
  <c r="G1683" i="12"/>
  <c r="H1683" i="12"/>
  <c r="G1684" i="12"/>
  <c r="H1684" i="12"/>
  <c r="G1685" i="12"/>
  <c r="H1685" i="12"/>
  <c r="G1686" i="12"/>
  <c r="H1686" i="12"/>
  <c r="G1687" i="12"/>
  <c r="H1687" i="12"/>
  <c r="G1688" i="12"/>
  <c r="H1688" i="12"/>
  <c r="G1689" i="12"/>
  <c r="H1689" i="12"/>
  <c r="G1690" i="12"/>
  <c r="H1690" i="12"/>
  <c r="G1691" i="12"/>
  <c r="H1691" i="12"/>
  <c r="G1692" i="12"/>
  <c r="H1692" i="12"/>
  <c r="G1693" i="12"/>
  <c r="H1693" i="12"/>
  <c r="G1694" i="12"/>
  <c r="H1694" i="12"/>
  <c r="G1695" i="12"/>
  <c r="H1695" i="12"/>
  <c r="G1696" i="12"/>
  <c r="H1696" i="12"/>
  <c r="G1697" i="12"/>
  <c r="H1697" i="12"/>
  <c r="G1698" i="12"/>
  <c r="H1698" i="12"/>
  <c r="G1699" i="12"/>
  <c r="H1699" i="12"/>
  <c r="G1700" i="12"/>
  <c r="H1700" i="12"/>
  <c r="G1701" i="12"/>
  <c r="H1701" i="12"/>
  <c r="G1702" i="12"/>
  <c r="H1702" i="12"/>
  <c r="G1703" i="12"/>
  <c r="H1703" i="12"/>
  <c r="G1704" i="12"/>
  <c r="H1704" i="12"/>
  <c r="G1705" i="12"/>
  <c r="H1705" i="12"/>
  <c r="G1706" i="12"/>
  <c r="H1706" i="12"/>
  <c r="G1707" i="12"/>
  <c r="H1707" i="12"/>
  <c r="G1708" i="12"/>
  <c r="H1708" i="12"/>
  <c r="G1709" i="12"/>
  <c r="H1709" i="12"/>
  <c r="G1710" i="12"/>
  <c r="H1710" i="12"/>
  <c r="G1711" i="12"/>
  <c r="H1711" i="12"/>
  <c r="G1712" i="12"/>
  <c r="H1712" i="12"/>
  <c r="G1713" i="12"/>
  <c r="H1713" i="12"/>
  <c r="G1714" i="12"/>
  <c r="H1714" i="12"/>
  <c r="G1715" i="12"/>
  <c r="H1715" i="12"/>
  <c r="G1716" i="12"/>
  <c r="H1716" i="12"/>
  <c r="G1717" i="12"/>
  <c r="H1717" i="12"/>
  <c r="G1718" i="12"/>
  <c r="H1718" i="12"/>
  <c r="G1719" i="12"/>
  <c r="H1719" i="12"/>
  <c r="G1720" i="12"/>
  <c r="H1720" i="12"/>
  <c r="G1721" i="12"/>
  <c r="H1721" i="12"/>
  <c r="G1722" i="12"/>
  <c r="H1722" i="12"/>
  <c r="G1723" i="12"/>
  <c r="H1723" i="12"/>
  <c r="G1724" i="12"/>
  <c r="H1724" i="12"/>
  <c r="G1725" i="12"/>
  <c r="H1725" i="12"/>
  <c r="G1726" i="12"/>
  <c r="H1726" i="12"/>
  <c r="G1727" i="12"/>
  <c r="H1727" i="12"/>
  <c r="G1728" i="12"/>
  <c r="H1728" i="12"/>
  <c r="G1729" i="12"/>
  <c r="H1729" i="12"/>
  <c r="G1730" i="12"/>
  <c r="H1730" i="12"/>
  <c r="G1731" i="12"/>
  <c r="H1731" i="12"/>
  <c r="G1732" i="12"/>
  <c r="H1732" i="12"/>
  <c r="G1733" i="12"/>
  <c r="H1733" i="12"/>
  <c r="G1734" i="12"/>
  <c r="H1734" i="12"/>
  <c r="G1735" i="12"/>
  <c r="H1735" i="12"/>
  <c r="G1736" i="12"/>
  <c r="H1736" i="12"/>
  <c r="G1737" i="12"/>
  <c r="H1737" i="12"/>
  <c r="G1738" i="12"/>
  <c r="H1738" i="12"/>
  <c r="G1739" i="12"/>
  <c r="H1739" i="12"/>
  <c r="G1740" i="12"/>
  <c r="H1740" i="12"/>
  <c r="G1741" i="12"/>
  <c r="H1741" i="12"/>
  <c r="G1742" i="12"/>
  <c r="H1742" i="12"/>
  <c r="G1743" i="12"/>
  <c r="H1743" i="12"/>
  <c r="G1744" i="12"/>
  <c r="H1744" i="12"/>
  <c r="G1745" i="12"/>
  <c r="H1745" i="12"/>
  <c r="G1746" i="12"/>
  <c r="H1746" i="12"/>
  <c r="G1747" i="12"/>
  <c r="H1747" i="12"/>
  <c r="G1748" i="12"/>
  <c r="H1748" i="12"/>
  <c r="G1749" i="12"/>
  <c r="H1749" i="12"/>
  <c r="G1750" i="12"/>
  <c r="H1750" i="12"/>
  <c r="G1751" i="12"/>
  <c r="H1751" i="12"/>
  <c r="G1752" i="12"/>
  <c r="H1752" i="12"/>
  <c r="G1753" i="12"/>
  <c r="H1753" i="12"/>
  <c r="G1754" i="12"/>
  <c r="H1754" i="12"/>
  <c r="G1755" i="12"/>
  <c r="H1755" i="12"/>
  <c r="G1756" i="12"/>
  <c r="H1756" i="12"/>
  <c r="G1757" i="12"/>
  <c r="H1757" i="12"/>
  <c r="G1758" i="12"/>
  <c r="H1758" i="12"/>
  <c r="G1759" i="12"/>
  <c r="H1759" i="12"/>
  <c r="G1760" i="12"/>
  <c r="H1760" i="12"/>
  <c r="G1761" i="12"/>
  <c r="H1761" i="12"/>
  <c r="G1762" i="12"/>
  <c r="H1762" i="12"/>
  <c r="G1763" i="12"/>
  <c r="H1763" i="12"/>
  <c r="G1764" i="12"/>
  <c r="H1764" i="12"/>
  <c r="G1765" i="12"/>
  <c r="H1765" i="12"/>
  <c r="G1766" i="12"/>
  <c r="H1766" i="12"/>
  <c r="G1767" i="12"/>
  <c r="H1767" i="12"/>
  <c r="G1768" i="12"/>
  <c r="H1768" i="12"/>
  <c r="G1769" i="12"/>
  <c r="H1769" i="12"/>
  <c r="G1770" i="12"/>
  <c r="H1770" i="12"/>
  <c r="G1771" i="12"/>
  <c r="H1771" i="12"/>
  <c r="G1772" i="12"/>
  <c r="H1772" i="12"/>
  <c r="G1773" i="12"/>
  <c r="H1773" i="12"/>
  <c r="G1774" i="12"/>
  <c r="H1774" i="12"/>
  <c r="G1775" i="12"/>
  <c r="H1775" i="12"/>
  <c r="G1776" i="12"/>
  <c r="H1776" i="12"/>
  <c r="G1777" i="12"/>
  <c r="H1777" i="12"/>
  <c r="G1778" i="12"/>
  <c r="H1778" i="12"/>
  <c r="G1779" i="12"/>
  <c r="H1779" i="12"/>
  <c r="G1780" i="12"/>
  <c r="H1780" i="12"/>
  <c r="G1781" i="12"/>
  <c r="H1781" i="12"/>
  <c r="G1782" i="12"/>
  <c r="H1782" i="12"/>
  <c r="G1783" i="12"/>
  <c r="H1783" i="12"/>
  <c r="G1784" i="12"/>
  <c r="H1784" i="12"/>
  <c r="G1785" i="12"/>
  <c r="H1785" i="12"/>
  <c r="G1786" i="12"/>
  <c r="H1786" i="12"/>
  <c r="G1787" i="12"/>
  <c r="H1787" i="12"/>
  <c r="G1788" i="12"/>
  <c r="H1788" i="12"/>
  <c r="G1789" i="12"/>
  <c r="H1789" i="12"/>
  <c r="G1790" i="12"/>
  <c r="H1790" i="12"/>
  <c r="G1791" i="12"/>
  <c r="H1791" i="12"/>
  <c r="G1792" i="12"/>
  <c r="H1792" i="12"/>
  <c r="G1793" i="12"/>
  <c r="H1793" i="12"/>
  <c r="G1794" i="12"/>
  <c r="H1794" i="12"/>
  <c r="G1795" i="12"/>
  <c r="H1795" i="12"/>
  <c r="G1796" i="12"/>
  <c r="H1796" i="12"/>
  <c r="G1797" i="12"/>
  <c r="H1797" i="12"/>
  <c r="G1798" i="12"/>
  <c r="H1798" i="12"/>
  <c r="G1799" i="12"/>
  <c r="H1799" i="12"/>
  <c r="G1800" i="12"/>
  <c r="H1800" i="12"/>
  <c r="G1801" i="12"/>
  <c r="H1801" i="12"/>
  <c r="G1802" i="12"/>
  <c r="H1802" i="12"/>
  <c r="G1803" i="12"/>
  <c r="H1803" i="12"/>
  <c r="G1804" i="12"/>
  <c r="H1804" i="12"/>
  <c r="G1805" i="12"/>
  <c r="H1805" i="12"/>
  <c r="G1806" i="12"/>
  <c r="H1806" i="12"/>
  <c r="G1807" i="12"/>
  <c r="H1807" i="12"/>
  <c r="G1808" i="12"/>
  <c r="H1808" i="12"/>
  <c r="G1809" i="12"/>
  <c r="H1809" i="12"/>
  <c r="G1810" i="12"/>
  <c r="H1810" i="12"/>
  <c r="G1811" i="12"/>
  <c r="H1811" i="12"/>
  <c r="G1812" i="12"/>
  <c r="H1812" i="12"/>
  <c r="G1813" i="12"/>
  <c r="H1813" i="12"/>
  <c r="G1814" i="12"/>
  <c r="H1814" i="12"/>
  <c r="G1815" i="12"/>
  <c r="H1815" i="12"/>
  <c r="G1816" i="12"/>
  <c r="H1816" i="12"/>
  <c r="G1817" i="12"/>
  <c r="H1817" i="12"/>
  <c r="G1818" i="12"/>
  <c r="H1818" i="12"/>
  <c r="G1819" i="12"/>
  <c r="H1819" i="12"/>
  <c r="G1820" i="12"/>
  <c r="H1820" i="12"/>
  <c r="G1821" i="12"/>
  <c r="H1821" i="12"/>
  <c r="G1822" i="12"/>
  <c r="H1822" i="12"/>
  <c r="G1823" i="12"/>
  <c r="H1823" i="12"/>
  <c r="G1824" i="12"/>
  <c r="H1824" i="12"/>
  <c r="G1825" i="12"/>
  <c r="H1825" i="12"/>
  <c r="G1826" i="12"/>
  <c r="H1826" i="12"/>
  <c r="G1827" i="12"/>
  <c r="H1827" i="12"/>
  <c r="G1828" i="12"/>
  <c r="H1828" i="12"/>
  <c r="G1829" i="12"/>
  <c r="H1829" i="12"/>
  <c r="G1830" i="12"/>
  <c r="H1830" i="12"/>
  <c r="G1831" i="12"/>
  <c r="H1831" i="12"/>
  <c r="G1832" i="12"/>
  <c r="H1832" i="12"/>
  <c r="G1833" i="12"/>
  <c r="H1833" i="12"/>
  <c r="G1834" i="12"/>
  <c r="H1834" i="12"/>
  <c r="G1835" i="12"/>
  <c r="H1835" i="12"/>
  <c r="G1836" i="12"/>
  <c r="H1836" i="12"/>
  <c r="G1837" i="12"/>
  <c r="H1837" i="12"/>
  <c r="G1838" i="12"/>
  <c r="H1838" i="12"/>
  <c r="G1839" i="12"/>
  <c r="H1839" i="12"/>
  <c r="G1840" i="12"/>
  <c r="H1840" i="12"/>
  <c r="G1841" i="12"/>
  <c r="H1841" i="12"/>
  <c r="G1842" i="12"/>
  <c r="H1842" i="12"/>
  <c r="G1843" i="12"/>
  <c r="H1843" i="12"/>
  <c r="G1844" i="12"/>
  <c r="H1844" i="12"/>
  <c r="G1845" i="12"/>
  <c r="H1845" i="12"/>
  <c r="G1846" i="12"/>
  <c r="H1846" i="12"/>
  <c r="G1847" i="12"/>
  <c r="H1847" i="12"/>
  <c r="G1848" i="12"/>
  <c r="H1848" i="12"/>
  <c r="G1849" i="12"/>
  <c r="H1849" i="12"/>
  <c r="G1850" i="12"/>
  <c r="H1850" i="12"/>
  <c r="G1851" i="12"/>
  <c r="H1851" i="12"/>
  <c r="G1852" i="12"/>
  <c r="H1852" i="12"/>
  <c r="G1853" i="12"/>
  <c r="H1853" i="12"/>
  <c r="G1854" i="12"/>
  <c r="H1854" i="12"/>
  <c r="G1855" i="12"/>
  <c r="H1855" i="12"/>
  <c r="G1856" i="12"/>
  <c r="H1856" i="12"/>
  <c r="G1857" i="12"/>
  <c r="H1857" i="12"/>
  <c r="G1858" i="12"/>
  <c r="H1858" i="12"/>
  <c r="G1859" i="12"/>
  <c r="H1859" i="12"/>
  <c r="G1860" i="12"/>
  <c r="H1860" i="12"/>
  <c r="G1861" i="12"/>
  <c r="H1861" i="12"/>
  <c r="G1862" i="12"/>
  <c r="H1862" i="12"/>
  <c r="G1863" i="12"/>
  <c r="H1863" i="12"/>
  <c r="G1864" i="12"/>
  <c r="H1864" i="12"/>
  <c r="G1865" i="12"/>
  <c r="H1865" i="12"/>
  <c r="G1866" i="12"/>
  <c r="H1866" i="12"/>
  <c r="G1867" i="12"/>
  <c r="H1867" i="12"/>
  <c r="G1868" i="12"/>
  <c r="H1868" i="12"/>
  <c r="G1869" i="12"/>
  <c r="H1869" i="12"/>
  <c r="G1870" i="12"/>
  <c r="H1870" i="12"/>
  <c r="G1871" i="12"/>
  <c r="H1871" i="12"/>
  <c r="G1872" i="12"/>
  <c r="H1872" i="12"/>
  <c r="G1873" i="12"/>
  <c r="H1873" i="12"/>
  <c r="G1874" i="12"/>
  <c r="H1874" i="12"/>
  <c r="G1875" i="12"/>
  <c r="H1875" i="12"/>
  <c r="G1876" i="12"/>
  <c r="H1876" i="12"/>
  <c r="G1877" i="12"/>
  <c r="H1877" i="12"/>
  <c r="G1878" i="12"/>
  <c r="H1878" i="12"/>
  <c r="G1879" i="12"/>
  <c r="H1879" i="12"/>
  <c r="G1880" i="12"/>
  <c r="H1880" i="12"/>
  <c r="G1881" i="12"/>
  <c r="H1881" i="12"/>
  <c r="G1882" i="12"/>
  <c r="H1882" i="12"/>
  <c r="G1883" i="12"/>
  <c r="H1883" i="12"/>
  <c r="G1884" i="12"/>
  <c r="H1884" i="12"/>
  <c r="G1885" i="12"/>
  <c r="H1885" i="12"/>
  <c r="G1886" i="12"/>
  <c r="H1886" i="12"/>
  <c r="G1887" i="12"/>
  <c r="H1887" i="12"/>
  <c r="G1888" i="12"/>
  <c r="H1888" i="12"/>
  <c r="G1889" i="12"/>
  <c r="H1889" i="12"/>
  <c r="G1890" i="12"/>
  <c r="H1890" i="12"/>
  <c r="G1891" i="12"/>
  <c r="H1891" i="12"/>
  <c r="G1892" i="12"/>
  <c r="H1892" i="12"/>
  <c r="G1893" i="12"/>
  <c r="H1893" i="12"/>
  <c r="G1894" i="12"/>
  <c r="H1894" i="12"/>
  <c r="G1895" i="12"/>
  <c r="H1895" i="12"/>
  <c r="G1896" i="12"/>
  <c r="H1896" i="12"/>
  <c r="G1897" i="12"/>
  <c r="H1897" i="12"/>
  <c r="G1898" i="12"/>
  <c r="H1898" i="12"/>
  <c r="G1899" i="12"/>
  <c r="H1899" i="12"/>
  <c r="G1900" i="12"/>
  <c r="H1900" i="12"/>
  <c r="G1901" i="12"/>
  <c r="H1901" i="12"/>
  <c r="G1902" i="12"/>
  <c r="H1902" i="12"/>
  <c r="G1903" i="12"/>
  <c r="H1903" i="12"/>
  <c r="G1904" i="12"/>
  <c r="H1904" i="12"/>
  <c r="G1905" i="12"/>
  <c r="H1905" i="12"/>
  <c r="G1906" i="12"/>
  <c r="H1906" i="12"/>
  <c r="G1907" i="12"/>
  <c r="H1907" i="12"/>
  <c r="G1908" i="12"/>
  <c r="H1908" i="12"/>
  <c r="G1909" i="12"/>
  <c r="H1909" i="12"/>
  <c r="G1910" i="12"/>
  <c r="H1910" i="12"/>
  <c r="G1911" i="12"/>
  <c r="H1911" i="12"/>
  <c r="G1912" i="12"/>
  <c r="H1912" i="12"/>
  <c r="G1913" i="12"/>
  <c r="H1913" i="12"/>
  <c r="G1914" i="12"/>
  <c r="H1914" i="12"/>
  <c r="G1915" i="12"/>
  <c r="H1915" i="12"/>
  <c r="G1916" i="12"/>
  <c r="H1916" i="12"/>
  <c r="G1917" i="12"/>
  <c r="H1917" i="12"/>
  <c r="G1918" i="12"/>
  <c r="H1918" i="12"/>
  <c r="G1919" i="12"/>
  <c r="H1919" i="12"/>
  <c r="G1920" i="12"/>
  <c r="H1920" i="12"/>
  <c r="G1921" i="12"/>
  <c r="H1921" i="12"/>
  <c r="G1922" i="12"/>
  <c r="H1922" i="12"/>
  <c r="G1923" i="12"/>
  <c r="H1923" i="12"/>
  <c r="G1924" i="12"/>
  <c r="H1924" i="12"/>
  <c r="G1925" i="12"/>
  <c r="H1925" i="12"/>
  <c r="G1926" i="12"/>
  <c r="H1926" i="12"/>
  <c r="G1927" i="12"/>
  <c r="H1927" i="12"/>
  <c r="G1928" i="12"/>
  <c r="H1928" i="12"/>
  <c r="G1929" i="12"/>
  <c r="H1929" i="12"/>
  <c r="G1930" i="12"/>
  <c r="H1930" i="12"/>
  <c r="G1931" i="12"/>
  <c r="H1931" i="12"/>
  <c r="G1932" i="12"/>
  <c r="H1932" i="12"/>
  <c r="G1933" i="12"/>
  <c r="H1933" i="12"/>
  <c r="G1934" i="12"/>
  <c r="H1934" i="12"/>
  <c r="G1935" i="12"/>
  <c r="H1935" i="12"/>
  <c r="G1936" i="12"/>
  <c r="H1936" i="12"/>
  <c r="G1937" i="12"/>
  <c r="H1937" i="12"/>
  <c r="G1938" i="12"/>
  <c r="H1938" i="12"/>
  <c r="G1939" i="12"/>
  <c r="H1939" i="12"/>
  <c r="G1940" i="12"/>
  <c r="H1940" i="12"/>
  <c r="G1941" i="12"/>
  <c r="H1941" i="12"/>
  <c r="G1942" i="12"/>
  <c r="H1942" i="12"/>
  <c r="G1943" i="12"/>
  <c r="H1943" i="12"/>
  <c r="G1944" i="12"/>
  <c r="H1944" i="12"/>
  <c r="G1945" i="12"/>
  <c r="H1945" i="12"/>
  <c r="G1946" i="12"/>
  <c r="H1946" i="12"/>
  <c r="G1947" i="12"/>
  <c r="H1947" i="12"/>
  <c r="G1948" i="12"/>
  <c r="H1948" i="12"/>
  <c r="G1949" i="12"/>
  <c r="H1949" i="12"/>
  <c r="G1950" i="12"/>
  <c r="H1950" i="12"/>
  <c r="G1951" i="12"/>
  <c r="H1951" i="12"/>
  <c r="G1952" i="12"/>
  <c r="H1952" i="12"/>
  <c r="G1953" i="12"/>
  <c r="H1953" i="12"/>
  <c r="G1954" i="12"/>
  <c r="H1954" i="12"/>
  <c r="G1955" i="12"/>
  <c r="H1955" i="12"/>
  <c r="G1956" i="12"/>
  <c r="H1956" i="12"/>
  <c r="G1957" i="12"/>
  <c r="H1957" i="12"/>
  <c r="G1958" i="12"/>
  <c r="H1958" i="12"/>
  <c r="G1959" i="12"/>
  <c r="H1959" i="12"/>
  <c r="G1960" i="12"/>
  <c r="H1960" i="12"/>
  <c r="G1961" i="12"/>
  <c r="H1961" i="12"/>
  <c r="G1962" i="12"/>
  <c r="H1962" i="12"/>
  <c r="G1963" i="12"/>
  <c r="H1963" i="12"/>
  <c r="G1964" i="12"/>
  <c r="H1964" i="12"/>
  <c r="G1965" i="12"/>
  <c r="H1965" i="12"/>
  <c r="G1966" i="12"/>
  <c r="H1966" i="12"/>
  <c r="G1967" i="12"/>
  <c r="H1967" i="12"/>
  <c r="G1968" i="12"/>
  <c r="H1968" i="12"/>
  <c r="G1969" i="12"/>
  <c r="H1969" i="12"/>
  <c r="G1970" i="12"/>
  <c r="H1970" i="12"/>
  <c r="G1971" i="12"/>
  <c r="H1971" i="12"/>
  <c r="G1972" i="12"/>
  <c r="H1972" i="12"/>
  <c r="G1973" i="12"/>
  <c r="H1973" i="12"/>
  <c r="G1974" i="12"/>
  <c r="H1974" i="12"/>
  <c r="G1975" i="12"/>
  <c r="H1975" i="12"/>
  <c r="G1976" i="12"/>
  <c r="H1976" i="12"/>
  <c r="G1977" i="12"/>
  <c r="H1977" i="12"/>
  <c r="G1978" i="12"/>
  <c r="H1978" i="12"/>
  <c r="G1979" i="12"/>
  <c r="H1979" i="12"/>
  <c r="G1980" i="12"/>
  <c r="H1980" i="12"/>
  <c r="G1981" i="12"/>
  <c r="H1981" i="12"/>
  <c r="G1982" i="12"/>
  <c r="H1982" i="12"/>
  <c r="G1983" i="12"/>
  <c r="H1983" i="12"/>
  <c r="G1984" i="12"/>
  <c r="H1984" i="12"/>
  <c r="G1985" i="12"/>
  <c r="H1985" i="12"/>
  <c r="G1986" i="12"/>
  <c r="H1986" i="12"/>
  <c r="G1987" i="12"/>
  <c r="H1987" i="12"/>
  <c r="G1988" i="12"/>
  <c r="H1988" i="12"/>
  <c r="G1989" i="12"/>
  <c r="H1989" i="12"/>
  <c r="G1990" i="12"/>
  <c r="H1990" i="12"/>
  <c r="G1991" i="12"/>
  <c r="H1991" i="12"/>
  <c r="G1992" i="12"/>
  <c r="H1992" i="12"/>
  <c r="G1993" i="12"/>
  <c r="H1993" i="12"/>
  <c r="G1994" i="12"/>
  <c r="H1994" i="12"/>
  <c r="G1995" i="12"/>
  <c r="H1995" i="12"/>
  <c r="G1996" i="12"/>
  <c r="H1996" i="12"/>
  <c r="G1997" i="12"/>
  <c r="H1997" i="12"/>
  <c r="G1998" i="12"/>
  <c r="H1998" i="12"/>
  <c r="G1999" i="12"/>
  <c r="H1999" i="12"/>
  <c r="G2000" i="12"/>
  <c r="H2000" i="12"/>
  <c r="G2001" i="12"/>
  <c r="H2001" i="12"/>
  <c r="G2002" i="12"/>
  <c r="H2002" i="12"/>
  <c r="G2003" i="12"/>
  <c r="H2003" i="12"/>
  <c r="G2004" i="12"/>
  <c r="H2004" i="12"/>
  <c r="G2005" i="12"/>
  <c r="H2005" i="12"/>
  <c r="G2006" i="12"/>
  <c r="H2006" i="12"/>
  <c r="G2007" i="12"/>
  <c r="H2007" i="12"/>
  <c r="G2008" i="12"/>
  <c r="H2008" i="12"/>
  <c r="G2009" i="12"/>
  <c r="H2009" i="12"/>
  <c r="G2010" i="12"/>
  <c r="H2010" i="12"/>
  <c r="G2011" i="12"/>
  <c r="H2011" i="12"/>
  <c r="G2012" i="12"/>
  <c r="H2012" i="12"/>
  <c r="G2013" i="12"/>
  <c r="H2013" i="12"/>
  <c r="G2014" i="12"/>
  <c r="H2014" i="12"/>
  <c r="G2015" i="12"/>
  <c r="H2015" i="12"/>
  <c r="G2016" i="12"/>
  <c r="H2016" i="12"/>
  <c r="G2017" i="12"/>
  <c r="H2017" i="12"/>
  <c r="G2018" i="12"/>
  <c r="H2018" i="12"/>
  <c r="G2019" i="12"/>
  <c r="H2019" i="12"/>
  <c r="G2020" i="12"/>
  <c r="H2020" i="12"/>
  <c r="G2021" i="12"/>
  <c r="H2021" i="12"/>
  <c r="G2022" i="12"/>
  <c r="H2022" i="12"/>
  <c r="G2023" i="12"/>
  <c r="H2023" i="12"/>
  <c r="G2024" i="12"/>
  <c r="H2024" i="12"/>
  <c r="G2025" i="12"/>
  <c r="H2025" i="12"/>
  <c r="G2026" i="12"/>
  <c r="H2026" i="12"/>
  <c r="G2027" i="12"/>
  <c r="H2027" i="12"/>
  <c r="G2028" i="12"/>
  <c r="H2028" i="12"/>
  <c r="G2029" i="12"/>
  <c r="H2029" i="12"/>
  <c r="G2030" i="12"/>
  <c r="H2030" i="12"/>
  <c r="G2031" i="12"/>
  <c r="H2031" i="12"/>
  <c r="G2032" i="12"/>
  <c r="H2032" i="12"/>
  <c r="G2033" i="12"/>
  <c r="H2033" i="12"/>
  <c r="G2034" i="12"/>
  <c r="H2034" i="12"/>
  <c r="G2035" i="12"/>
  <c r="H2035" i="12"/>
  <c r="G2036" i="12"/>
  <c r="H2036" i="12"/>
  <c r="G2037" i="12"/>
  <c r="H2037" i="12"/>
  <c r="G2038" i="12"/>
  <c r="H2038" i="12"/>
  <c r="G2039" i="12"/>
  <c r="H2039" i="12"/>
  <c r="G2040" i="12"/>
  <c r="H2040" i="12"/>
  <c r="G2041" i="12"/>
  <c r="H2041" i="12"/>
  <c r="G2042" i="12"/>
  <c r="H2042" i="12"/>
  <c r="G2043" i="12"/>
  <c r="H2043" i="12"/>
  <c r="G2044" i="12"/>
  <c r="H2044" i="12"/>
  <c r="G2045" i="12"/>
  <c r="H2045" i="12"/>
  <c r="G2046" i="12"/>
  <c r="H2046" i="12"/>
  <c r="G2047" i="12"/>
  <c r="H2047" i="12"/>
  <c r="G2048" i="12"/>
  <c r="H2048" i="12"/>
  <c r="G2049" i="12"/>
  <c r="H2049" i="12"/>
  <c r="G2050" i="12"/>
  <c r="H2050" i="12"/>
  <c r="G2051" i="12"/>
  <c r="H2051" i="12"/>
  <c r="G2052" i="12"/>
  <c r="H2052" i="12"/>
  <c r="G2053" i="12"/>
  <c r="H2053" i="12"/>
  <c r="G2054" i="12"/>
  <c r="H2054" i="12"/>
  <c r="G2055" i="12"/>
  <c r="H2055" i="12"/>
  <c r="G2056" i="12"/>
  <c r="H2056" i="12"/>
  <c r="G2057" i="12"/>
  <c r="H2057" i="12"/>
  <c r="G2058" i="12"/>
  <c r="H2058" i="12"/>
  <c r="G2059" i="12"/>
  <c r="H2059" i="12"/>
  <c r="G2060" i="12"/>
  <c r="H2060" i="12"/>
  <c r="G2061" i="12"/>
  <c r="H2061" i="12"/>
  <c r="G2062" i="12"/>
  <c r="H2062" i="12"/>
  <c r="G2063" i="12"/>
  <c r="H2063" i="12"/>
  <c r="G2064" i="12"/>
  <c r="H2064" i="12"/>
  <c r="G2065" i="12"/>
  <c r="H2065" i="12"/>
  <c r="G2066" i="12"/>
  <c r="H2066" i="12"/>
  <c r="G2067" i="12"/>
  <c r="H2067" i="12"/>
  <c r="G2068" i="12"/>
  <c r="H2068" i="12"/>
  <c r="G2069" i="12"/>
  <c r="H2069" i="12"/>
  <c r="G2070" i="12"/>
  <c r="H2070" i="12"/>
  <c r="G2071" i="12"/>
  <c r="H2071" i="12"/>
  <c r="G2072" i="12"/>
  <c r="H2072" i="12"/>
  <c r="G2073" i="12"/>
  <c r="H2073" i="12"/>
  <c r="G2074" i="12"/>
  <c r="H2074" i="12"/>
  <c r="G2075" i="12"/>
  <c r="H2075" i="12"/>
  <c r="G2076" i="12"/>
  <c r="H2076" i="12"/>
  <c r="G2077" i="12"/>
  <c r="H2077" i="12"/>
  <c r="G2078" i="12"/>
  <c r="H2078" i="12"/>
  <c r="G2079" i="12"/>
  <c r="H2079" i="12"/>
  <c r="G2080" i="12"/>
  <c r="H2080" i="12"/>
  <c r="G2081" i="12"/>
  <c r="H2081" i="12"/>
  <c r="G2082" i="12"/>
  <c r="H2082" i="12"/>
  <c r="G2083" i="12"/>
  <c r="H2083" i="12"/>
  <c r="G2084" i="12"/>
  <c r="H2084" i="12"/>
  <c r="G2085" i="12"/>
  <c r="H2085" i="12"/>
  <c r="G2086" i="12"/>
  <c r="H2086" i="12"/>
  <c r="G2087" i="12"/>
  <c r="H2087" i="12"/>
  <c r="G2088" i="12"/>
  <c r="H2088" i="12"/>
  <c r="G2089" i="12"/>
  <c r="H2089" i="12"/>
  <c r="G2090" i="12"/>
  <c r="H2090" i="12"/>
  <c r="G2091" i="12"/>
  <c r="H2091" i="12"/>
  <c r="G2092" i="12"/>
  <c r="H2092" i="12"/>
  <c r="G2093" i="12"/>
  <c r="H2093" i="12"/>
  <c r="G2094" i="12"/>
  <c r="H2094" i="12"/>
  <c r="G2095" i="12"/>
  <c r="H2095" i="12"/>
  <c r="G2096" i="12"/>
  <c r="H2096" i="12"/>
  <c r="G2097" i="12"/>
  <c r="H2097" i="12"/>
  <c r="G2098" i="12"/>
  <c r="H2098" i="12"/>
  <c r="G2099" i="12"/>
  <c r="H2099" i="12"/>
  <c r="G2100" i="12"/>
  <c r="H2100" i="12"/>
  <c r="G2101" i="12"/>
  <c r="H2101" i="12"/>
  <c r="H2" i="12"/>
  <c r="G2" i="12"/>
  <c r="E2" i="12"/>
  <c r="A3" i="12"/>
  <c r="B3" i="12"/>
  <c r="C3" i="12"/>
  <c r="D3" i="12"/>
  <c r="F3" i="12"/>
  <c r="I3" i="12"/>
  <c r="J3" i="12"/>
  <c r="K3" i="12"/>
  <c r="L3" i="12"/>
  <c r="M3" i="12"/>
  <c r="N3" i="12"/>
  <c r="O3" i="12"/>
  <c r="P3" i="12"/>
  <c r="Q3" i="12"/>
  <c r="R3" i="12"/>
  <c r="S3" i="12"/>
  <c r="T3" i="12"/>
  <c r="U3" i="12"/>
  <c r="V3" i="12"/>
  <c r="W3" i="12"/>
  <c r="X3" i="12"/>
  <c r="Y3" i="12"/>
  <c r="Z3" i="12"/>
  <c r="AA3" i="12"/>
  <c r="AB3" i="12"/>
  <c r="AC3" i="12"/>
  <c r="AD3" i="12"/>
  <c r="A4" i="12"/>
  <c r="B4" i="12"/>
  <c r="C4" i="12"/>
  <c r="D4" i="12"/>
  <c r="F4" i="12"/>
  <c r="I4" i="12"/>
  <c r="J4" i="12"/>
  <c r="K4" i="12"/>
  <c r="L4" i="12"/>
  <c r="M4" i="12"/>
  <c r="N4" i="12"/>
  <c r="O4" i="12"/>
  <c r="P4" i="12"/>
  <c r="Q4" i="12"/>
  <c r="R4" i="12"/>
  <c r="S4" i="12"/>
  <c r="T4" i="12"/>
  <c r="U4" i="12"/>
  <c r="V4" i="12"/>
  <c r="W4" i="12"/>
  <c r="X4" i="12"/>
  <c r="Y4" i="12"/>
  <c r="Z4" i="12"/>
  <c r="AA4" i="12"/>
  <c r="AB4" i="12"/>
  <c r="AC4" i="12"/>
  <c r="AD4" i="12"/>
  <c r="A5" i="12"/>
  <c r="B5" i="12"/>
  <c r="C5" i="12"/>
  <c r="D5" i="12"/>
  <c r="F5" i="12"/>
  <c r="I5" i="12"/>
  <c r="J5" i="12"/>
  <c r="K5" i="12"/>
  <c r="L5" i="12"/>
  <c r="M5" i="12"/>
  <c r="N5" i="12"/>
  <c r="O5" i="12"/>
  <c r="P5" i="12"/>
  <c r="Q5" i="12"/>
  <c r="R5" i="12"/>
  <c r="S5" i="12"/>
  <c r="T5" i="12"/>
  <c r="U5" i="12"/>
  <c r="V5" i="12"/>
  <c r="W5" i="12"/>
  <c r="X5" i="12"/>
  <c r="Y5" i="12"/>
  <c r="Z5" i="12"/>
  <c r="AA5" i="12"/>
  <c r="AB5" i="12"/>
  <c r="AC5" i="12"/>
  <c r="AD5" i="12"/>
  <c r="A6" i="12"/>
  <c r="B6" i="12"/>
  <c r="C6" i="12"/>
  <c r="D6" i="12"/>
  <c r="F6" i="12"/>
  <c r="I6" i="12"/>
  <c r="J6" i="12"/>
  <c r="K6" i="12"/>
  <c r="L6" i="12"/>
  <c r="M6" i="12"/>
  <c r="N6" i="12"/>
  <c r="O6" i="12"/>
  <c r="P6" i="12"/>
  <c r="Q6" i="12"/>
  <c r="R6" i="12"/>
  <c r="S6" i="12"/>
  <c r="T6" i="12"/>
  <c r="U6" i="12"/>
  <c r="V6" i="12"/>
  <c r="W6" i="12"/>
  <c r="X6" i="12"/>
  <c r="Y6" i="12"/>
  <c r="Z6" i="12"/>
  <c r="AA6" i="12"/>
  <c r="AB6" i="12"/>
  <c r="AC6" i="12"/>
  <c r="AD6" i="12"/>
  <c r="A7" i="12"/>
  <c r="B7" i="12"/>
  <c r="C7" i="12"/>
  <c r="D7" i="12"/>
  <c r="F7" i="12"/>
  <c r="I7" i="12"/>
  <c r="J7" i="12"/>
  <c r="K7" i="12"/>
  <c r="L7" i="12"/>
  <c r="M7" i="12"/>
  <c r="N7" i="12"/>
  <c r="O7" i="12"/>
  <c r="P7" i="12"/>
  <c r="Q7" i="12"/>
  <c r="R7" i="12"/>
  <c r="S7" i="12"/>
  <c r="T7" i="12"/>
  <c r="U7" i="12"/>
  <c r="V7" i="12"/>
  <c r="W7" i="12"/>
  <c r="X7" i="12"/>
  <c r="Y7" i="12"/>
  <c r="Z7" i="12"/>
  <c r="AA7" i="12"/>
  <c r="AB7" i="12"/>
  <c r="AC7" i="12"/>
  <c r="AD7" i="12"/>
  <c r="A8" i="12"/>
  <c r="B8" i="12"/>
  <c r="C8" i="12"/>
  <c r="D8" i="12"/>
  <c r="F8" i="12"/>
  <c r="I8" i="12"/>
  <c r="J8" i="12"/>
  <c r="K8" i="12"/>
  <c r="L8" i="12"/>
  <c r="M8" i="12"/>
  <c r="N8" i="12"/>
  <c r="O8" i="12"/>
  <c r="P8" i="12"/>
  <c r="Q8" i="12"/>
  <c r="R8" i="12"/>
  <c r="S8" i="12"/>
  <c r="T8" i="12"/>
  <c r="U8" i="12"/>
  <c r="V8" i="12"/>
  <c r="W8" i="12"/>
  <c r="X8" i="12"/>
  <c r="Y8" i="12"/>
  <c r="Z8" i="12"/>
  <c r="AA8" i="12"/>
  <c r="AB8" i="12"/>
  <c r="AC8" i="12"/>
  <c r="AD8" i="12"/>
  <c r="A9" i="12"/>
  <c r="B9" i="12"/>
  <c r="C9" i="12"/>
  <c r="D9" i="12"/>
  <c r="F9" i="12"/>
  <c r="I9" i="12"/>
  <c r="J9" i="12"/>
  <c r="K9" i="12"/>
  <c r="L9" i="12"/>
  <c r="M9" i="12"/>
  <c r="N9" i="12"/>
  <c r="O9" i="12"/>
  <c r="P9" i="12"/>
  <c r="Q9" i="12"/>
  <c r="R9" i="12"/>
  <c r="S9" i="12"/>
  <c r="T9" i="12"/>
  <c r="U9" i="12"/>
  <c r="V9" i="12"/>
  <c r="W9" i="12"/>
  <c r="X9" i="12"/>
  <c r="Y9" i="12"/>
  <c r="Z9" i="12"/>
  <c r="AA9" i="12"/>
  <c r="AB9" i="12"/>
  <c r="AC9" i="12"/>
  <c r="AD9" i="12"/>
  <c r="A10" i="12"/>
  <c r="B10" i="12"/>
  <c r="C10" i="12"/>
  <c r="D10" i="12"/>
  <c r="F10" i="12"/>
  <c r="I10" i="12"/>
  <c r="J10" i="12"/>
  <c r="K10" i="12"/>
  <c r="L10" i="12"/>
  <c r="M10" i="12"/>
  <c r="N10" i="12"/>
  <c r="O10" i="12"/>
  <c r="P10" i="12"/>
  <c r="Q10" i="12"/>
  <c r="R10" i="12"/>
  <c r="S10" i="12"/>
  <c r="T10" i="12"/>
  <c r="U10" i="12"/>
  <c r="V10" i="12"/>
  <c r="W10" i="12"/>
  <c r="X10" i="12"/>
  <c r="Y10" i="12"/>
  <c r="Z10" i="12"/>
  <c r="AA10" i="12"/>
  <c r="AB10" i="12"/>
  <c r="AC10" i="12"/>
  <c r="AD10" i="12"/>
  <c r="A11" i="12"/>
  <c r="B11" i="12"/>
  <c r="C11" i="12"/>
  <c r="D11" i="12"/>
  <c r="F11" i="12"/>
  <c r="I11" i="12"/>
  <c r="J11" i="12"/>
  <c r="K11" i="12"/>
  <c r="L11" i="12"/>
  <c r="M11" i="12"/>
  <c r="N11" i="12"/>
  <c r="O11" i="12"/>
  <c r="P11" i="12"/>
  <c r="Q11" i="12"/>
  <c r="R11" i="12"/>
  <c r="S11" i="12"/>
  <c r="T11" i="12"/>
  <c r="U11" i="12"/>
  <c r="V11" i="12"/>
  <c r="W11" i="12"/>
  <c r="X11" i="12"/>
  <c r="Y11" i="12"/>
  <c r="Z11" i="12"/>
  <c r="AA11" i="12"/>
  <c r="AB11" i="12"/>
  <c r="AC11" i="12"/>
  <c r="AD11" i="12"/>
  <c r="A12" i="12"/>
  <c r="B12" i="12"/>
  <c r="C12" i="12"/>
  <c r="D12" i="12"/>
  <c r="F12" i="12"/>
  <c r="I12" i="12"/>
  <c r="J12" i="12"/>
  <c r="K12" i="12"/>
  <c r="L12" i="12"/>
  <c r="M12" i="12"/>
  <c r="N12" i="12"/>
  <c r="O12" i="12"/>
  <c r="P12" i="12"/>
  <c r="Q12" i="12"/>
  <c r="R12" i="12"/>
  <c r="S12" i="12"/>
  <c r="T12" i="12"/>
  <c r="U12" i="12"/>
  <c r="V12" i="12"/>
  <c r="W12" i="12"/>
  <c r="X12" i="12"/>
  <c r="Y12" i="12"/>
  <c r="Z12" i="12"/>
  <c r="AA12" i="12"/>
  <c r="AB12" i="12"/>
  <c r="AC12" i="12"/>
  <c r="AD12" i="12"/>
  <c r="A13" i="12"/>
  <c r="B13" i="12"/>
  <c r="C13" i="12"/>
  <c r="D13" i="12"/>
  <c r="F13" i="12"/>
  <c r="I13" i="12"/>
  <c r="J13" i="12"/>
  <c r="K13" i="12"/>
  <c r="L13" i="12"/>
  <c r="M13" i="12"/>
  <c r="N13" i="12"/>
  <c r="O13" i="12"/>
  <c r="P13" i="12"/>
  <c r="Q13" i="12"/>
  <c r="R13" i="12"/>
  <c r="S13" i="12"/>
  <c r="T13" i="12"/>
  <c r="U13" i="12"/>
  <c r="V13" i="12"/>
  <c r="W13" i="12"/>
  <c r="X13" i="12"/>
  <c r="Y13" i="12"/>
  <c r="Z13" i="12"/>
  <c r="AA13" i="12"/>
  <c r="AB13" i="12"/>
  <c r="AC13" i="12"/>
  <c r="AD13" i="12"/>
  <c r="A14" i="12"/>
  <c r="B14" i="12"/>
  <c r="C14" i="12"/>
  <c r="D14" i="12"/>
  <c r="F14" i="12"/>
  <c r="I14" i="12"/>
  <c r="J14" i="12"/>
  <c r="K14" i="12"/>
  <c r="L14" i="12"/>
  <c r="M14" i="12"/>
  <c r="N14" i="12"/>
  <c r="O14" i="12"/>
  <c r="P14" i="12"/>
  <c r="Q14" i="12"/>
  <c r="R14" i="12"/>
  <c r="S14" i="12"/>
  <c r="T14" i="12"/>
  <c r="U14" i="12"/>
  <c r="V14" i="12"/>
  <c r="W14" i="12"/>
  <c r="X14" i="12"/>
  <c r="Y14" i="12"/>
  <c r="Z14" i="12"/>
  <c r="AA14" i="12"/>
  <c r="AB14" i="12"/>
  <c r="AC14" i="12"/>
  <c r="AD14" i="12"/>
  <c r="A15" i="12"/>
  <c r="B15" i="12"/>
  <c r="C15" i="12"/>
  <c r="D15" i="12"/>
  <c r="F15" i="12"/>
  <c r="I15" i="12"/>
  <c r="J15" i="12"/>
  <c r="K15" i="12"/>
  <c r="L15" i="12"/>
  <c r="M15" i="12"/>
  <c r="N15" i="12"/>
  <c r="O15" i="12"/>
  <c r="P15" i="12"/>
  <c r="Q15" i="12"/>
  <c r="R15" i="12"/>
  <c r="S15" i="12"/>
  <c r="T15" i="12"/>
  <c r="U15" i="12"/>
  <c r="V15" i="12"/>
  <c r="W15" i="12"/>
  <c r="X15" i="12"/>
  <c r="Y15" i="12"/>
  <c r="Z15" i="12"/>
  <c r="AA15" i="12"/>
  <c r="AB15" i="12"/>
  <c r="AC15" i="12"/>
  <c r="AD15" i="12"/>
  <c r="A16" i="12"/>
  <c r="B16" i="12"/>
  <c r="C16" i="12"/>
  <c r="D16" i="12"/>
  <c r="F16" i="12"/>
  <c r="I16" i="12"/>
  <c r="J16" i="12"/>
  <c r="K16" i="12"/>
  <c r="L16" i="12"/>
  <c r="M16" i="12"/>
  <c r="N16" i="12"/>
  <c r="O16" i="12"/>
  <c r="P16" i="12"/>
  <c r="Q16" i="12"/>
  <c r="R16" i="12"/>
  <c r="S16" i="12"/>
  <c r="T16" i="12"/>
  <c r="U16" i="12"/>
  <c r="V16" i="12"/>
  <c r="W16" i="12"/>
  <c r="X16" i="12"/>
  <c r="Y16" i="12"/>
  <c r="Z16" i="12"/>
  <c r="AA16" i="12"/>
  <c r="AB16" i="12"/>
  <c r="AC16" i="12"/>
  <c r="AD16" i="12"/>
  <c r="A17" i="12"/>
  <c r="B17" i="12"/>
  <c r="C17" i="12"/>
  <c r="D17" i="12"/>
  <c r="F17" i="12"/>
  <c r="I17" i="12"/>
  <c r="J17" i="12"/>
  <c r="K17" i="12"/>
  <c r="L17" i="12"/>
  <c r="M17" i="12"/>
  <c r="N17" i="12"/>
  <c r="O17" i="12"/>
  <c r="P17" i="12"/>
  <c r="Q17" i="12"/>
  <c r="R17" i="12"/>
  <c r="S17" i="12"/>
  <c r="T17" i="12"/>
  <c r="U17" i="12"/>
  <c r="V17" i="12"/>
  <c r="W17" i="12"/>
  <c r="X17" i="12"/>
  <c r="Y17" i="12"/>
  <c r="Z17" i="12"/>
  <c r="AA17" i="12"/>
  <c r="AB17" i="12"/>
  <c r="AC17" i="12"/>
  <c r="AD17" i="12"/>
  <c r="A18" i="12"/>
  <c r="B18" i="12"/>
  <c r="C18" i="12"/>
  <c r="D18" i="12"/>
  <c r="F18" i="12"/>
  <c r="I18" i="12"/>
  <c r="J18" i="12"/>
  <c r="K18" i="12"/>
  <c r="L18" i="12"/>
  <c r="M18" i="12"/>
  <c r="N18" i="12"/>
  <c r="O18" i="12"/>
  <c r="P18" i="12"/>
  <c r="Q18" i="12"/>
  <c r="R18" i="12"/>
  <c r="S18" i="12"/>
  <c r="T18" i="12"/>
  <c r="U18" i="12"/>
  <c r="V18" i="12"/>
  <c r="W18" i="12"/>
  <c r="X18" i="12"/>
  <c r="Y18" i="12"/>
  <c r="Z18" i="12"/>
  <c r="AA18" i="12"/>
  <c r="AB18" i="12"/>
  <c r="AC18" i="12"/>
  <c r="AD18" i="12"/>
  <c r="A19" i="12"/>
  <c r="B19" i="12"/>
  <c r="C19" i="12"/>
  <c r="D19" i="12"/>
  <c r="F19" i="12"/>
  <c r="I19" i="12"/>
  <c r="J19" i="12"/>
  <c r="K19" i="12"/>
  <c r="L19" i="12"/>
  <c r="M19" i="12"/>
  <c r="N19" i="12"/>
  <c r="O19" i="12"/>
  <c r="P19" i="12"/>
  <c r="Q19" i="12"/>
  <c r="R19" i="12"/>
  <c r="S19" i="12"/>
  <c r="T19" i="12"/>
  <c r="U19" i="12"/>
  <c r="V19" i="12"/>
  <c r="W19" i="12"/>
  <c r="X19" i="12"/>
  <c r="Y19" i="12"/>
  <c r="Z19" i="12"/>
  <c r="AA19" i="12"/>
  <c r="AB19" i="12"/>
  <c r="AC19" i="12"/>
  <c r="AD19" i="12"/>
  <c r="A20" i="12"/>
  <c r="B20" i="12"/>
  <c r="C20" i="12"/>
  <c r="D20" i="12"/>
  <c r="F20" i="12"/>
  <c r="I20" i="12"/>
  <c r="J20" i="12"/>
  <c r="K20" i="12"/>
  <c r="L20" i="12"/>
  <c r="M20" i="12"/>
  <c r="N20" i="12"/>
  <c r="O20" i="12"/>
  <c r="P20" i="12"/>
  <c r="Q20" i="12"/>
  <c r="R20" i="12"/>
  <c r="S20" i="12"/>
  <c r="T20" i="12"/>
  <c r="U20" i="12"/>
  <c r="V20" i="12"/>
  <c r="W20" i="12"/>
  <c r="X20" i="12"/>
  <c r="Y20" i="12"/>
  <c r="Z20" i="12"/>
  <c r="AA20" i="12"/>
  <c r="AB20" i="12"/>
  <c r="AC20" i="12"/>
  <c r="AD20" i="12"/>
  <c r="A21" i="12"/>
  <c r="B21" i="12"/>
  <c r="C21" i="12"/>
  <c r="D21" i="12"/>
  <c r="F21" i="12"/>
  <c r="I21" i="12"/>
  <c r="J21" i="12"/>
  <c r="K21" i="12"/>
  <c r="L21" i="12"/>
  <c r="M21" i="12"/>
  <c r="N21" i="12"/>
  <c r="O21" i="12"/>
  <c r="P21" i="12"/>
  <c r="Q21" i="12"/>
  <c r="R21" i="12"/>
  <c r="S21" i="12"/>
  <c r="T21" i="12"/>
  <c r="U21" i="12"/>
  <c r="V21" i="12"/>
  <c r="W21" i="12"/>
  <c r="X21" i="12"/>
  <c r="Y21" i="12"/>
  <c r="Z21" i="12"/>
  <c r="AA21" i="12"/>
  <c r="AB21" i="12"/>
  <c r="AC21" i="12"/>
  <c r="AD21" i="12"/>
  <c r="A22" i="12"/>
  <c r="B22" i="12"/>
  <c r="C22" i="12"/>
  <c r="D22" i="12"/>
  <c r="F22" i="12"/>
  <c r="I22" i="12"/>
  <c r="J22" i="12"/>
  <c r="K22" i="12"/>
  <c r="L22" i="12"/>
  <c r="M22" i="12"/>
  <c r="N22" i="12"/>
  <c r="O22" i="12"/>
  <c r="P22" i="12"/>
  <c r="Q22" i="12"/>
  <c r="R22" i="12"/>
  <c r="S22" i="12"/>
  <c r="T22" i="12"/>
  <c r="U22" i="12"/>
  <c r="V22" i="12"/>
  <c r="W22" i="12"/>
  <c r="X22" i="12"/>
  <c r="Y22" i="12"/>
  <c r="Z22" i="12"/>
  <c r="AA22" i="12"/>
  <c r="AB22" i="12"/>
  <c r="AC22" i="12"/>
  <c r="AD22" i="12"/>
  <c r="A23" i="12"/>
  <c r="B23" i="12"/>
  <c r="C23" i="12"/>
  <c r="D23" i="12"/>
  <c r="F23" i="12"/>
  <c r="I23" i="12"/>
  <c r="J23" i="12"/>
  <c r="K23" i="12"/>
  <c r="L23" i="12"/>
  <c r="M23" i="12"/>
  <c r="N23" i="12"/>
  <c r="O23" i="12"/>
  <c r="P23" i="12"/>
  <c r="Q23" i="12"/>
  <c r="R23" i="12"/>
  <c r="S23" i="12"/>
  <c r="T23" i="12"/>
  <c r="U23" i="12"/>
  <c r="V23" i="12"/>
  <c r="W23" i="12"/>
  <c r="X23" i="12"/>
  <c r="Y23" i="12"/>
  <c r="Z23" i="12"/>
  <c r="AA23" i="12"/>
  <c r="AB23" i="12"/>
  <c r="AC23" i="12"/>
  <c r="AD23" i="12"/>
  <c r="A24" i="12"/>
  <c r="B24" i="12"/>
  <c r="C24" i="12"/>
  <c r="D24" i="12"/>
  <c r="F24" i="12"/>
  <c r="I24" i="12"/>
  <c r="J24" i="12"/>
  <c r="K24" i="12"/>
  <c r="L24" i="12"/>
  <c r="M24" i="12"/>
  <c r="N24" i="12"/>
  <c r="O24" i="12"/>
  <c r="P24" i="12"/>
  <c r="Q24" i="12"/>
  <c r="R24" i="12"/>
  <c r="S24" i="12"/>
  <c r="T24" i="12"/>
  <c r="U24" i="12"/>
  <c r="V24" i="12"/>
  <c r="W24" i="12"/>
  <c r="X24" i="12"/>
  <c r="Y24" i="12"/>
  <c r="Z24" i="12"/>
  <c r="AA24" i="12"/>
  <c r="AB24" i="12"/>
  <c r="AC24" i="12"/>
  <c r="AD24" i="12"/>
  <c r="A25" i="12"/>
  <c r="B25" i="12"/>
  <c r="C25" i="12"/>
  <c r="D25" i="12"/>
  <c r="F25" i="12"/>
  <c r="I25" i="12"/>
  <c r="J25" i="12"/>
  <c r="K25" i="12"/>
  <c r="L25" i="12"/>
  <c r="M25" i="12"/>
  <c r="N25" i="12"/>
  <c r="O25" i="12"/>
  <c r="P25" i="12"/>
  <c r="Q25" i="12"/>
  <c r="R25" i="12"/>
  <c r="S25" i="12"/>
  <c r="T25" i="12"/>
  <c r="U25" i="12"/>
  <c r="V25" i="12"/>
  <c r="W25" i="12"/>
  <c r="X25" i="12"/>
  <c r="Y25" i="12"/>
  <c r="Z25" i="12"/>
  <c r="AA25" i="12"/>
  <c r="AB25" i="12"/>
  <c r="AC25" i="12"/>
  <c r="AD25" i="12"/>
  <c r="A26" i="12"/>
  <c r="B26" i="12"/>
  <c r="C26" i="12"/>
  <c r="D26" i="12"/>
  <c r="F26" i="12"/>
  <c r="I26" i="12"/>
  <c r="J26" i="12"/>
  <c r="K26" i="12"/>
  <c r="L26" i="12"/>
  <c r="M26" i="12"/>
  <c r="N26" i="12"/>
  <c r="O26" i="12"/>
  <c r="P26" i="12"/>
  <c r="Q26" i="12"/>
  <c r="R26" i="12"/>
  <c r="S26" i="12"/>
  <c r="T26" i="12"/>
  <c r="U26" i="12"/>
  <c r="V26" i="12"/>
  <c r="W26" i="12"/>
  <c r="X26" i="12"/>
  <c r="Y26" i="12"/>
  <c r="Z26" i="12"/>
  <c r="AA26" i="12"/>
  <c r="AB26" i="12"/>
  <c r="AC26" i="12"/>
  <c r="AD26" i="12"/>
  <c r="A27" i="12"/>
  <c r="B27" i="12"/>
  <c r="C27" i="12"/>
  <c r="D27" i="12"/>
  <c r="F27" i="12"/>
  <c r="I27" i="12"/>
  <c r="J27" i="12"/>
  <c r="K27" i="12"/>
  <c r="L27" i="12"/>
  <c r="M27" i="12"/>
  <c r="N27" i="12"/>
  <c r="O27" i="12"/>
  <c r="P27" i="12"/>
  <c r="Q27" i="12"/>
  <c r="R27" i="12"/>
  <c r="S27" i="12"/>
  <c r="T27" i="12"/>
  <c r="U27" i="12"/>
  <c r="V27" i="12"/>
  <c r="W27" i="12"/>
  <c r="X27" i="12"/>
  <c r="Y27" i="12"/>
  <c r="Z27" i="12"/>
  <c r="AA27" i="12"/>
  <c r="AB27" i="12"/>
  <c r="AC27" i="12"/>
  <c r="AD27" i="12"/>
  <c r="A28" i="12"/>
  <c r="B28" i="12"/>
  <c r="C28" i="12"/>
  <c r="D28" i="12"/>
  <c r="F28" i="12"/>
  <c r="I28" i="12"/>
  <c r="J28" i="12"/>
  <c r="K28" i="12"/>
  <c r="L28" i="12"/>
  <c r="M28" i="12"/>
  <c r="N28" i="12"/>
  <c r="O28" i="12"/>
  <c r="P28" i="12"/>
  <c r="Q28" i="12"/>
  <c r="R28" i="12"/>
  <c r="S28" i="12"/>
  <c r="T28" i="12"/>
  <c r="U28" i="12"/>
  <c r="V28" i="12"/>
  <c r="W28" i="12"/>
  <c r="X28" i="12"/>
  <c r="Y28" i="12"/>
  <c r="Z28" i="12"/>
  <c r="AA28" i="12"/>
  <c r="AB28" i="12"/>
  <c r="AC28" i="12"/>
  <c r="AD28" i="12"/>
  <c r="A29" i="12"/>
  <c r="B29" i="12"/>
  <c r="C29" i="12"/>
  <c r="D29" i="12"/>
  <c r="F29" i="12"/>
  <c r="I29" i="12"/>
  <c r="J29" i="12"/>
  <c r="K29" i="12"/>
  <c r="L29" i="12"/>
  <c r="M29" i="12"/>
  <c r="N29" i="12"/>
  <c r="O29" i="12"/>
  <c r="P29" i="12"/>
  <c r="Q29" i="12"/>
  <c r="R29" i="12"/>
  <c r="S29" i="12"/>
  <c r="T29" i="12"/>
  <c r="U29" i="12"/>
  <c r="V29" i="12"/>
  <c r="W29" i="12"/>
  <c r="X29" i="12"/>
  <c r="Y29" i="12"/>
  <c r="Z29" i="12"/>
  <c r="AA29" i="12"/>
  <c r="AB29" i="12"/>
  <c r="AC29" i="12"/>
  <c r="AD29" i="12"/>
  <c r="A30" i="12"/>
  <c r="B30" i="12"/>
  <c r="C30" i="12"/>
  <c r="D30" i="12"/>
  <c r="F30" i="12"/>
  <c r="I30" i="12"/>
  <c r="J30" i="12"/>
  <c r="K30" i="12"/>
  <c r="L30" i="12"/>
  <c r="M30" i="12"/>
  <c r="N30" i="12"/>
  <c r="O30" i="12"/>
  <c r="P30" i="12"/>
  <c r="Q30" i="12"/>
  <c r="R30" i="12"/>
  <c r="S30" i="12"/>
  <c r="T30" i="12"/>
  <c r="U30" i="12"/>
  <c r="V30" i="12"/>
  <c r="W30" i="12"/>
  <c r="X30" i="12"/>
  <c r="Y30" i="12"/>
  <c r="Z30" i="12"/>
  <c r="AA30" i="12"/>
  <c r="AB30" i="12"/>
  <c r="AC30" i="12"/>
  <c r="AD30" i="12"/>
  <c r="A31" i="12"/>
  <c r="B31" i="12"/>
  <c r="C31" i="12"/>
  <c r="D31" i="12"/>
  <c r="F31" i="12"/>
  <c r="I31" i="12"/>
  <c r="J31" i="12"/>
  <c r="K31" i="12"/>
  <c r="L31" i="12"/>
  <c r="M31" i="12"/>
  <c r="N31" i="12"/>
  <c r="O31" i="12"/>
  <c r="P31" i="12"/>
  <c r="Q31" i="12"/>
  <c r="R31" i="12"/>
  <c r="S31" i="12"/>
  <c r="T31" i="12"/>
  <c r="U31" i="12"/>
  <c r="V31" i="12"/>
  <c r="W31" i="12"/>
  <c r="X31" i="12"/>
  <c r="Y31" i="12"/>
  <c r="Z31" i="12"/>
  <c r="AA31" i="12"/>
  <c r="AB31" i="12"/>
  <c r="AC31" i="12"/>
  <c r="AD31" i="12"/>
  <c r="A32" i="12"/>
  <c r="B32" i="12"/>
  <c r="C32" i="12"/>
  <c r="D32" i="12"/>
  <c r="F32" i="12"/>
  <c r="I32" i="12"/>
  <c r="J32" i="12"/>
  <c r="K32" i="12"/>
  <c r="L32" i="12"/>
  <c r="M32" i="12"/>
  <c r="N32" i="12"/>
  <c r="O32" i="12"/>
  <c r="P32" i="12"/>
  <c r="Q32" i="12"/>
  <c r="R32" i="12"/>
  <c r="S32" i="12"/>
  <c r="T32" i="12"/>
  <c r="U32" i="12"/>
  <c r="V32" i="12"/>
  <c r="W32" i="12"/>
  <c r="X32" i="12"/>
  <c r="Y32" i="12"/>
  <c r="Z32" i="12"/>
  <c r="AA32" i="12"/>
  <c r="AB32" i="12"/>
  <c r="AC32" i="12"/>
  <c r="AD32" i="12"/>
  <c r="A33" i="12"/>
  <c r="B33" i="12"/>
  <c r="C33" i="12"/>
  <c r="D33" i="12"/>
  <c r="F33" i="12"/>
  <c r="I33" i="12"/>
  <c r="J33" i="12"/>
  <c r="K33" i="12"/>
  <c r="L33" i="12"/>
  <c r="M33" i="12"/>
  <c r="N33" i="12"/>
  <c r="O33" i="12"/>
  <c r="P33" i="12"/>
  <c r="Q33" i="12"/>
  <c r="R33" i="12"/>
  <c r="S33" i="12"/>
  <c r="T33" i="12"/>
  <c r="U33" i="12"/>
  <c r="V33" i="12"/>
  <c r="W33" i="12"/>
  <c r="X33" i="12"/>
  <c r="Y33" i="12"/>
  <c r="Z33" i="12"/>
  <c r="AA33" i="12"/>
  <c r="AB33" i="12"/>
  <c r="AC33" i="12"/>
  <c r="AD33" i="12"/>
  <c r="A34" i="12"/>
  <c r="B34" i="12"/>
  <c r="C34" i="12"/>
  <c r="D34" i="12"/>
  <c r="F34" i="12"/>
  <c r="I34" i="12"/>
  <c r="J34" i="12"/>
  <c r="K34" i="12"/>
  <c r="L34" i="12"/>
  <c r="M34" i="12"/>
  <c r="N34" i="12"/>
  <c r="O34" i="12"/>
  <c r="P34" i="12"/>
  <c r="Q34" i="12"/>
  <c r="R34" i="12"/>
  <c r="S34" i="12"/>
  <c r="T34" i="12"/>
  <c r="U34" i="12"/>
  <c r="V34" i="12"/>
  <c r="W34" i="12"/>
  <c r="X34" i="12"/>
  <c r="Y34" i="12"/>
  <c r="Z34" i="12"/>
  <c r="AA34" i="12"/>
  <c r="AB34" i="12"/>
  <c r="AC34" i="12"/>
  <c r="AD34" i="12"/>
  <c r="A35" i="12"/>
  <c r="B35" i="12"/>
  <c r="C35" i="12"/>
  <c r="D35" i="12"/>
  <c r="F35" i="12"/>
  <c r="I35" i="12"/>
  <c r="J35" i="12"/>
  <c r="K35" i="12"/>
  <c r="L35" i="12"/>
  <c r="M35" i="12"/>
  <c r="N35" i="12"/>
  <c r="O35" i="12"/>
  <c r="P35" i="12"/>
  <c r="Q35" i="12"/>
  <c r="R35" i="12"/>
  <c r="S35" i="12"/>
  <c r="T35" i="12"/>
  <c r="U35" i="12"/>
  <c r="V35" i="12"/>
  <c r="W35" i="12"/>
  <c r="X35" i="12"/>
  <c r="Y35" i="12"/>
  <c r="Z35" i="12"/>
  <c r="AA35" i="12"/>
  <c r="AB35" i="12"/>
  <c r="AC35" i="12"/>
  <c r="AD35" i="12"/>
  <c r="A36" i="12"/>
  <c r="B36" i="12"/>
  <c r="C36" i="12"/>
  <c r="D36" i="12"/>
  <c r="F36" i="12"/>
  <c r="I36" i="12"/>
  <c r="J36" i="12"/>
  <c r="K36" i="12"/>
  <c r="L36" i="12"/>
  <c r="M36" i="12"/>
  <c r="N36" i="12"/>
  <c r="O36" i="12"/>
  <c r="P36" i="12"/>
  <c r="Q36" i="12"/>
  <c r="R36" i="12"/>
  <c r="S36" i="12"/>
  <c r="T36" i="12"/>
  <c r="U36" i="12"/>
  <c r="V36" i="12"/>
  <c r="W36" i="12"/>
  <c r="X36" i="12"/>
  <c r="Y36" i="12"/>
  <c r="Z36" i="12"/>
  <c r="AA36" i="12"/>
  <c r="AB36" i="12"/>
  <c r="AC36" i="12"/>
  <c r="AD36" i="12"/>
  <c r="A37" i="12"/>
  <c r="B37" i="12"/>
  <c r="C37" i="12"/>
  <c r="D37" i="12"/>
  <c r="F37" i="12"/>
  <c r="I37" i="12"/>
  <c r="J37" i="12"/>
  <c r="K37" i="12"/>
  <c r="L37" i="12"/>
  <c r="M37" i="12"/>
  <c r="N37" i="12"/>
  <c r="O37" i="12"/>
  <c r="P37" i="12"/>
  <c r="Q37" i="12"/>
  <c r="R37" i="12"/>
  <c r="S37" i="12"/>
  <c r="T37" i="12"/>
  <c r="U37" i="12"/>
  <c r="V37" i="12"/>
  <c r="W37" i="12"/>
  <c r="X37" i="12"/>
  <c r="Y37" i="12"/>
  <c r="Z37" i="12"/>
  <c r="AA37" i="12"/>
  <c r="AB37" i="12"/>
  <c r="AC37" i="12"/>
  <c r="AD37" i="12"/>
  <c r="A38" i="12"/>
  <c r="B38" i="12"/>
  <c r="C38" i="12"/>
  <c r="D38" i="12"/>
  <c r="F38" i="12"/>
  <c r="I38" i="12"/>
  <c r="J38" i="12"/>
  <c r="K38" i="12"/>
  <c r="L38" i="12"/>
  <c r="M38" i="12"/>
  <c r="N38" i="12"/>
  <c r="O38" i="12"/>
  <c r="P38" i="12"/>
  <c r="Q38" i="12"/>
  <c r="R38" i="12"/>
  <c r="S38" i="12"/>
  <c r="T38" i="12"/>
  <c r="U38" i="12"/>
  <c r="V38" i="12"/>
  <c r="W38" i="12"/>
  <c r="X38" i="12"/>
  <c r="Y38" i="12"/>
  <c r="Z38" i="12"/>
  <c r="AA38" i="12"/>
  <c r="AB38" i="12"/>
  <c r="AC38" i="12"/>
  <c r="AD38" i="12"/>
  <c r="A39" i="12"/>
  <c r="B39" i="12"/>
  <c r="C39" i="12"/>
  <c r="D39" i="12"/>
  <c r="F39" i="12"/>
  <c r="I39" i="12"/>
  <c r="J39" i="12"/>
  <c r="K39" i="12"/>
  <c r="L39" i="12"/>
  <c r="M39" i="12"/>
  <c r="N39" i="12"/>
  <c r="O39" i="12"/>
  <c r="P39" i="12"/>
  <c r="Q39" i="12"/>
  <c r="R39" i="12"/>
  <c r="S39" i="12"/>
  <c r="T39" i="12"/>
  <c r="U39" i="12"/>
  <c r="V39" i="12"/>
  <c r="W39" i="12"/>
  <c r="X39" i="12"/>
  <c r="Y39" i="12"/>
  <c r="Z39" i="12"/>
  <c r="AA39" i="12"/>
  <c r="AB39" i="12"/>
  <c r="AC39" i="12"/>
  <c r="AD39" i="12"/>
  <c r="A40" i="12"/>
  <c r="B40" i="12"/>
  <c r="C40" i="12"/>
  <c r="D40" i="12"/>
  <c r="F40" i="12"/>
  <c r="I40" i="12"/>
  <c r="J40" i="12"/>
  <c r="K40" i="12"/>
  <c r="L40" i="12"/>
  <c r="M40" i="12"/>
  <c r="N40" i="12"/>
  <c r="O40" i="12"/>
  <c r="P40" i="12"/>
  <c r="Q40" i="12"/>
  <c r="R40" i="12"/>
  <c r="S40" i="12"/>
  <c r="T40" i="12"/>
  <c r="U40" i="12"/>
  <c r="V40" i="12"/>
  <c r="W40" i="12"/>
  <c r="X40" i="12"/>
  <c r="Y40" i="12"/>
  <c r="Z40" i="12"/>
  <c r="AA40" i="12"/>
  <c r="AB40" i="12"/>
  <c r="AC40" i="12"/>
  <c r="AD40" i="12"/>
  <c r="A41" i="12"/>
  <c r="B41" i="12"/>
  <c r="C41" i="12"/>
  <c r="D41" i="12"/>
  <c r="F41" i="12"/>
  <c r="I41" i="12"/>
  <c r="J41" i="12"/>
  <c r="K41" i="12"/>
  <c r="L41" i="12"/>
  <c r="M41" i="12"/>
  <c r="N41" i="12"/>
  <c r="O41" i="12"/>
  <c r="P41" i="12"/>
  <c r="Q41" i="12"/>
  <c r="R41" i="12"/>
  <c r="S41" i="12"/>
  <c r="T41" i="12"/>
  <c r="U41" i="12"/>
  <c r="V41" i="12"/>
  <c r="W41" i="12"/>
  <c r="X41" i="12"/>
  <c r="Y41" i="12"/>
  <c r="Z41" i="12"/>
  <c r="AA41" i="12"/>
  <c r="AB41" i="12"/>
  <c r="AC41" i="12"/>
  <c r="AD41" i="12"/>
  <c r="A42" i="12"/>
  <c r="B42" i="12"/>
  <c r="C42" i="12"/>
  <c r="D42" i="12"/>
  <c r="F42" i="12"/>
  <c r="I42" i="12"/>
  <c r="J42" i="12"/>
  <c r="K42" i="12"/>
  <c r="L42" i="12"/>
  <c r="M42" i="12"/>
  <c r="N42" i="12"/>
  <c r="O42" i="12"/>
  <c r="P42" i="12"/>
  <c r="Q42" i="12"/>
  <c r="R42" i="12"/>
  <c r="S42" i="12"/>
  <c r="T42" i="12"/>
  <c r="U42" i="12"/>
  <c r="V42" i="12"/>
  <c r="W42" i="12"/>
  <c r="X42" i="12"/>
  <c r="Y42" i="12"/>
  <c r="Z42" i="12"/>
  <c r="AA42" i="12"/>
  <c r="AB42" i="12"/>
  <c r="AC42" i="12"/>
  <c r="AD42" i="12"/>
  <c r="A43" i="12"/>
  <c r="B43" i="12"/>
  <c r="C43" i="12"/>
  <c r="D43" i="12"/>
  <c r="F43" i="12"/>
  <c r="I43" i="12"/>
  <c r="J43" i="12"/>
  <c r="K43" i="12"/>
  <c r="L43" i="12"/>
  <c r="M43" i="12"/>
  <c r="N43" i="12"/>
  <c r="O43" i="12"/>
  <c r="P43" i="12"/>
  <c r="Q43" i="12"/>
  <c r="R43" i="12"/>
  <c r="S43" i="12"/>
  <c r="T43" i="12"/>
  <c r="U43" i="12"/>
  <c r="V43" i="12"/>
  <c r="W43" i="12"/>
  <c r="X43" i="12"/>
  <c r="Y43" i="12"/>
  <c r="Z43" i="12"/>
  <c r="AA43" i="12"/>
  <c r="AB43" i="12"/>
  <c r="AC43" i="12"/>
  <c r="AD43" i="12"/>
  <c r="A44" i="12"/>
  <c r="B44" i="12"/>
  <c r="C44" i="12"/>
  <c r="D44" i="12"/>
  <c r="F44" i="12"/>
  <c r="I44" i="12"/>
  <c r="J44" i="12"/>
  <c r="K44" i="12"/>
  <c r="L44" i="12"/>
  <c r="M44" i="12"/>
  <c r="N44" i="12"/>
  <c r="O44" i="12"/>
  <c r="P44" i="12"/>
  <c r="Q44" i="12"/>
  <c r="R44" i="12"/>
  <c r="S44" i="12"/>
  <c r="T44" i="12"/>
  <c r="U44" i="12"/>
  <c r="V44" i="12"/>
  <c r="W44" i="12"/>
  <c r="X44" i="12"/>
  <c r="Y44" i="12"/>
  <c r="Z44" i="12"/>
  <c r="AA44" i="12"/>
  <c r="AB44" i="12"/>
  <c r="AC44" i="12"/>
  <c r="AD44" i="12"/>
  <c r="A45" i="12"/>
  <c r="B45" i="12"/>
  <c r="C45" i="12"/>
  <c r="D45" i="12"/>
  <c r="F45" i="12"/>
  <c r="I45" i="12"/>
  <c r="J45" i="12"/>
  <c r="K45" i="12"/>
  <c r="L45" i="12"/>
  <c r="M45" i="12"/>
  <c r="N45" i="12"/>
  <c r="O45" i="12"/>
  <c r="P45" i="12"/>
  <c r="Q45" i="12"/>
  <c r="R45" i="12"/>
  <c r="S45" i="12"/>
  <c r="T45" i="12"/>
  <c r="U45" i="12"/>
  <c r="V45" i="12"/>
  <c r="W45" i="12"/>
  <c r="X45" i="12"/>
  <c r="Y45" i="12"/>
  <c r="Z45" i="12"/>
  <c r="AA45" i="12"/>
  <c r="AB45" i="12"/>
  <c r="AC45" i="12"/>
  <c r="AD45" i="12"/>
  <c r="A46" i="12"/>
  <c r="B46" i="12"/>
  <c r="C46" i="12"/>
  <c r="D46" i="12"/>
  <c r="F46" i="12"/>
  <c r="I46" i="12"/>
  <c r="J46" i="12"/>
  <c r="K46" i="12"/>
  <c r="L46" i="12"/>
  <c r="M46" i="12"/>
  <c r="N46" i="12"/>
  <c r="O46" i="12"/>
  <c r="P46" i="12"/>
  <c r="Q46" i="12"/>
  <c r="R46" i="12"/>
  <c r="S46" i="12"/>
  <c r="T46" i="12"/>
  <c r="U46" i="12"/>
  <c r="V46" i="12"/>
  <c r="W46" i="12"/>
  <c r="X46" i="12"/>
  <c r="Y46" i="12"/>
  <c r="Z46" i="12"/>
  <c r="AA46" i="12"/>
  <c r="AB46" i="12"/>
  <c r="AC46" i="12"/>
  <c r="AD46" i="12"/>
  <c r="A47" i="12"/>
  <c r="B47" i="12"/>
  <c r="C47" i="12"/>
  <c r="D47" i="12"/>
  <c r="F47" i="12"/>
  <c r="I47" i="12"/>
  <c r="J47" i="12"/>
  <c r="K47" i="12"/>
  <c r="L47" i="12"/>
  <c r="M47" i="12"/>
  <c r="N47" i="12"/>
  <c r="O47" i="12"/>
  <c r="P47" i="12"/>
  <c r="Q47" i="12"/>
  <c r="R47" i="12"/>
  <c r="S47" i="12"/>
  <c r="T47" i="12"/>
  <c r="U47" i="12"/>
  <c r="V47" i="12"/>
  <c r="W47" i="12"/>
  <c r="X47" i="12"/>
  <c r="Y47" i="12"/>
  <c r="Z47" i="12"/>
  <c r="AA47" i="12"/>
  <c r="AB47" i="12"/>
  <c r="AC47" i="12"/>
  <c r="AD47" i="12"/>
  <c r="A48" i="12"/>
  <c r="B48" i="12"/>
  <c r="C48" i="12"/>
  <c r="D48" i="12"/>
  <c r="F48" i="12"/>
  <c r="I48" i="12"/>
  <c r="J48" i="12"/>
  <c r="K48" i="12"/>
  <c r="L48" i="12"/>
  <c r="M48" i="12"/>
  <c r="N48" i="12"/>
  <c r="O48" i="12"/>
  <c r="P48" i="12"/>
  <c r="Q48" i="12"/>
  <c r="R48" i="12"/>
  <c r="S48" i="12"/>
  <c r="T48" i="12"/>
  <c r="U48" i="12"/>
  <c r="V48" i="12"/>
  <c r="W48" i="12"/>
  <c r="X48" i="12"/>
  <c r="Y48" i="12"/>
  <c r="Z48" i="12"/>
  <c r="AA48" i="12"/>
  <c r="AB48" i="12"/>
  <c r="AC48" i="12"/>
  <c r="AD48" i="12"/>
  <c r="A49" i="12"/>
  <c r="B49" i="12"/>
  <c r="C49" i="12"/>
  <c r="D49" i="12"/>
  <c r="F49" i="12"/>
  <c r="I49" i="12"/>
  <c r="J49" i="12"/>
  <c r="K49" i="12"/>
  <c r="L49" i="12"/>
  <c r="M49" i="12"/>
  <c r="N49" i="12"/>
  <c r="O49" i="12"/>
  <c r="P49" i="12"/>
  <c r="Q49" i="12"/>
  <c r="R49" i="12"/>
  <c r="S49" i="12"/>
  <c r="T49" i="12"/>
  <c r="U49" i="12"/>
  <c r="V49" i="12"/>
  <c r="W49" i="12"/>
  <c r="X49" i="12"/>
  <c r="Y49" i="12"/>
  <c r="Z49" i="12"/>
  <c r="AA49" i="12"/>
  <c r="AB49" i="12"/>
  <c r="AC49" i="12"/>
  <c r="AD49" i="12"/>
  <c r="A50" i="12"/>
  <c r="B50" i="12"/>
  <c r="C50" i="12"/>
  <c r="D50" i="12"/>
  <c r="F50" i="12"/>
  <c r="I50" i="12"/>
  <c r="J50" i="12"/>
  <c r="K50" i="12"/>
  <c r="L50" i="12"/>
  <c r="M50" i="12"/>
  <c r="N50" i="12"/>
  <c r="O50" i="12"/>
  <c r="P50" i="12"/>
  <c r="Q50" i="12"/>
  <c r="R50" i="12"/>
  <c r="S50" i="12"/>
  <c r="T50" i="12"/>
  <c r="U50" i="12"/>
  <c r="V50" i="12"/>
  <c r="W50" i="12"/>
  <c r="X50" i="12"/>
  <c r="Y50" i="12"/>
  <c r="Z50" i="12"/>
  <c r="AA50" i="12"/>
  <c r="AB50" i="12"/>
  <c r="AC50" i="12"/>
  <c r="AD50" i="12"/>
  <c r="A51" i="12"/>
  <c r="B51" i="12"/>
  <c r="C51" i="12"/>
  <c r="D51" i="12"/>
  <c r="F51" i="12"/>
  <c r="I51" i="12"/>
  <c r="J51" i="12"/>
  <c r="K51" i="12"/>
  <c r="L51" i="12"/>
  <c r="M51" i="12"/>
  <c r="N51" i="12"/>
  <c r="O51" i="12"/>
  <c r="P51" i="12"/>
  <c r="Q51" i="12"/>
  <c r="R51" i="12"/>
  <c r="S51" i="12"/>
  <c r="T51" i="12"/>
  <c r="U51" i="12"/>
  <c r="V51" i="12"/>
  <c r="W51" i="12"/>
  <c r="X51" i="12"/>
  <c r="Y51" i="12"/>
  <c r="Z51" i="12"/>
  <c r="AA51" i="12"/>
  <c r="AB51" i="12"/>
  <c r="AC51" i="12"/>
  <c r="AD51" i="12"/>
  <c r="A52" i="12"/>
  <c r="B52" i="12"/>
  <c r="C52" i="12"/>
  <c r="D52" i="12"/>
  <c r="F52" i="12"/>
  <c r="I52" i="12"/>
  <c r="J52" i="12"/>
  <c r="K52" i="12"/>
  <c r="L52" i="12"/>
  <c r="M52" i="12"/>
  <c r="N52" i="12"/>
  <c r="O52" i="12"/>
  <c r="P52" i="12"/>
  <c r="Q52" i="12"/>
  <c r="R52" i="12"/>
  <c r="S52" i="12"/>
  <c r="T52" i="12"/>
  <c r="U52" i="12"/>
  <c r="V52" i="12"/>
  <c r="W52" i="12"/>
  <c r="X52" i="12"/>
  <c r="Y52" i="12"/>
  <c r="Z52" i="12"/>
  <c r="AA52" i="12"/>
  <c r="AB52" i="12"/>
  <c r="AC52" i="12"/>
  <c r="AD52" i="12"/>
  <c r="A53" i="12"/>
  <c r="B53" i="12"/>
  <c r="C53" i="12"/>
  <c r="D53" i="12"/>
  <c r="F53" i="12"/>
  <c r="I53" i="12"/>
  <c r="J53" i="12"/>
  <c r="K53" i="12"/>
  <c r="L53" i="12"/>
  <c r="M53" i="12"/>
  <c r="N53" i="12"/>
  <c r="O53" i="12"/>
  <c r="P53" i="12"/>
  <c r="Q53" i="12"/>
  <c r="R53" i="12"/>
  <c r="S53" i="12"/>
  <c r="T53" i="12"/>
  <c r="U53" i="12"/>
  <c r="V53" i="12"/>
  <c r="W53" i="12"/>
  <c r="X53" i="12"/>
  <c r="Y53" i="12"/>
  <c r="Z53" i="12"/>
  <c r="AA53" i="12"/>
  <c r="AB53" i="12"/>
  <c r="AC53" i="12"/>
  <c r="AD53" i="12"/>
  <c r="A54" i="12"/>
  <c r="B54" i="12"/>
  <c r="C54" i="12"/>
  <c r="D54" i="12"/>
  <c r="F54" i="12"/>
  <c r="I54" i="12"/>
  <c r="J54" i="12"/>
  <c r="K54" i="12"/>
  <c r="L54" i="12"/>
  <c r="M54" i="12"/>
  <c r="N54" i="12"/>
  <c r="O54" i="12"/>
  <c r="P54" i="12"/>
  <c r="Q54" i="12"/>
  <c r="R54" i="12"/>
  <c r="S54" i="12"/>
  <c r="T54" i="12"/>
  <c r="U54" i="12"/>
  <c r="V54" i="12"/>
  <c r="W54" i="12"/>
  <c r="X54" i="12"/>
  <c r="Y54" i="12"/>
  <c r="Z54" i="12"/>
  <c r="AA54" i="12"/>
  <c r="AB54" i="12"/>
  <c r="AC54" i="12"/>
  <c r="AD54" i="12"/>
  <c r="A55" i="12"/>
  <c r="B55" i="12"/>
  <c r="C55" i="12"/>
  <c r="D55" i="12"/>
  <c r="F55" i="12"/>
  <c r="I55" i="12"/>
  <c r="J55" i="12"/>
  <c r="K55" i="12"/>
  <c r="L55" i="12"/>
  <c r="M55" i="12"/>
  <c r="N55" i="12"/>
  <c r="O55" i="12"/>
  <c r="P55" i="12"/>
  <c r="Q55" i="12"/>
  <c r="R55" i="12"/>
  <c r="S55" i="12"/>
  <c r="T55" i="12"/>
  <c r="U55" i="12"/>
  <c r="V55" i="12"/>
  <c r="W55" i="12"/>
  <c r="X55" i="12"/>
  <c r="Y55" i="12"/>
  <c r="Z55" i="12"/>
  <c r="AA55" i="12"/>
  <c r="AB55" i="12"/>
  <c r="AC55" i="12"/>
  <c r="AD55" i="12"/>
  <c r="A56" i="12"/>
  <c r="B56" i="12"/>
  <c r="C56" i="12"/>
  <c r="D56" i="12"/>
  <c r="F56" i="12"/>
  <c r="I56" i="12"/>
  <c r="J56" i="12"/>
  <c r="K56" i="12"/>
  <c r="L56" i="12"/>
  <c r="M56" i="12"/>
  <c r="N56" i="12"/>
  <c r="O56" i="12"/>
  <c r="P56" i="12"/>
  <c r="Q56" i="12"/>
  <c r="R56" i="12"/>
  <c r="S56" i="12"/>
  <c r="T56" i="12"/>
  <c r="U56" i="12"/>
  <c r="V56" i="12"/>
  <c r="W56" i="12"/>
  <c r="X56" i="12"/>
  <c r="Y56" i="12"/>
  <c r="Z56" i="12"/>
  <c r="AA56" i="12"/>
  <c r="AB56" i="12"/>
  <c r="AC56" i="12"/>
  <c r="AD56" i="12"/>
  <c r="A57" i="12"/>
  <c r="B57" i="12"/>
  <c r="C57" i="12"/>
  <c r="D57" i="12"/>
  <c r="F57" i="12"/>
  <c r="I57" i="12"/>
  <c r="J57" i="12"/>
  <c r="K57" i="12"/>
  <c r="L57" i="12"/>
  <c r="M57" i="12"/>
  <c r="N57" i="12"/>
  <c r="O57" i="12"/>
  <c r="P57" i="12"/>
  <c r="Q57" i="12"/>
  <c r="R57" i="12"/>
  <c r="S57" i="12"/>
  <c r="T57" i="12"/>
  <c r="U57" i="12"/>
  <c r="V57" i="12"/>
  <c r="W57" i="12"/>
  <c r="X57" i="12"/>
  <c r="Y57" i="12"/>
  <c r="Z57" i="12"/>
  <c r="AA57" i="12"/>
  <c r="AB57" i="12"/>
  <c r="AC57" i="12"/>
  <c r="AD57" i="12"/>
  <c r="A58" i="12"/>
  <c r="B58" i="12"/>
  <c r="C58" i="12"/>
  <c r="D58" i="12"/>
  <c r="F58" i="12"/>
  <c r="I58" i="12"/>
  <c r="J58" i="12"/>
  <c r="K58" i="12"/>
  <c r="L58" i="12"/>
  <c r="M58" i="12"/>
  <c r="N58" i="12"/>
  <c r="O58" i="12"/>
  <c r="P58" i="12"/>
  <c r="Q58" i="12"/>
  <c r="R58" i="12"/>
  <c r="S58" i="12"/>
  <c r="T58" i="12"/>
  <c r="U58" i="12"/>
  <c r="V58" i="12"/>
  <c r="W58" i="12"/>
  <c r="X58" i="12"/>
  <c r="Y58" i="12"/>
  <c r="Z58" i="12"/>
  <c r="AA58" i="12"/>
  <c r="AB58" i="12"/>
  <c r="AC58" i="12"/>
  <c r="AD58" i="12"/>
  <c r="A59" i="12"/>
  <c r="B59" i="12"/>
  <c r="C59" i="12"/>
  <c r="D59" i="12"/>
  <c r="F59" i="12"/>
  <c r="I59" i="12"/>
  <c r="J59" i="12"/>
  <c r="K59" i="12"/>
  <c r="L59" i="12"/>
  <c r="M59" i="12"/>
  <c r="N59" i="12"/>
  <c r="O59" i="12"/>
  <c r="P59" i="12"/>
  <c r="Q59" i="12"/>
  <c r="R59" i="12"/>
  <c r="S59" i="12"/>
  <c r="T59" i="12"/>
  <c r="U59" i="12"/>
  <c r="V59" i="12"/>
  <c r="W59" i="12"/>
  <c r="X59" i="12"/>
  <c r="Y59" i="12"/>
  <c r="Z59" i="12"/>
  <c r="AA59" i="12"/>
  <c r="AB59" i="12"/>
  <c r="AC59" i="12"/>
  <c r="AD59" i="12"/>
  <c r="A60" i="12"/>
  <c r="B60" i="12"/>
  <c r="C60" i="12"/>
  <c r="D60" i="12"/>
  <c r="F60" i="12"/>
  <c r="I60" i="12"/>
  <c r="J60" i="12"/>
  <c r="K60" i="12"/>
  <c r="L60" i="12"/>
  <c r="M60" i="12"/>
  <c r="N60" i="12"/>
  <c r="O60" i="12"/>
  <c r="P60" i="12"/>
  <c r="Q60" i="12"/>
  <c r="R60" i="12"/>
  <c r="S60" i="12"/>
  <c r="T60" i="12"/>
  <c r="U60" i="12"/>
  <c r="V60" i="12"/>
  <c r="W60" i="12"/>
  <c r="X60" i="12"/>
  <c r="Y60" i="12"/>
  <c r="Z60" i="12"/>
  <c r="AA60" i="12"/>
  <c r="AB60" i="12"/>
  <c r="AC60" i="12"/>
  <c r="AD60" i="12"/>
  <c r="A61" i="12"/>
  <c r="B61" i="12"/>
  <c r="C61" i="12"/>
  <c r="D61" i="12"/>
  <c r="F61" i="12"/>
  <c r="I61" i="12"/>
  <c r="J61" i="12"/>
  <c r="K61" i="12"/>
  <c r="L61" i="12"/>
  <c r="M61" i="12"/>
  <c r="N61" i="12"/>
  <c r="O61" i="12"/>
  <c r="P61" i="12"/>
  <c r="Q61" i="12"/>
  <c r="R61" i="12"/>
  <c r="S61" i="12"/>
  <c r="T61" i="12"/>
  <c r="U61" i="12"/>
  <c r="V61" i="12"/>
  <c r="W61" i="12"/>
  <c r="X61" i="12"/>
  <c r="Y61" i="12"/>
  <c r="Z61" i="12"/>
  <c r="AA61" i="12"/>
  <c r="AB61" i="12"/>
  <c r="AC61" i="12"/>
  <c r="AD61" i="12"/>
  <c r="A62" i="12"/>
  <c r="B62" i="12"/>
  <c r="C62" i="12"/>
  <c r="D62" i="12"/>
  <c r="F62" i="12"/>
  <c r="I62" i="12"/>
  <c r="J62" i="12"/>
  <c r="K62" i="12"/>
  <c r="L62" i="12"/>
  <c r="M62" i="12"/>
  <c r="N62" i="12"/>
  <c r="O62" i="12"/>
  <c r="P62" i="12"/>
  <c r="Q62" i="12"/>
  <c r="R62" i="12"/>
  <c r="S62" i="12"/>
  <c r="T62" i="12"/>
  <c r="U62" i="12"/>
  <c r="V62" i="12"/>
  <c r="W62" i="12"/>
  <c r="X62" i="12"/>
  <c r="Y62" i="12"/>
  <c r="Z62" i="12"/>
  <c r="AA62" i="12"/>
  <c r="AB62" i="12"/>
  <c r="AC62" i="12"/>
  <c r="AD62" i="12"/>
  <c r="A63" i="12"/>
  <c r="B63" i="12"/>
  <c r="C63" i="12"/>
  <c r="D63" i="12"/>
  <c r="F63" i="12"/>
  <c r="I63" i="12"/>
  <c r="J63" i="12"/>
  <c r="K63" i="12"/>
  <c r="L63" i="12"/>
  <c r="M63" i="12"/>
  <c r="N63" i="12"/>
  <c r="O63" i="12"/>
  <c r="P63" i="12"/>
  <c r="Q63" i="12"/>
  <c r="R63" i="12"/>
  <c r="S63" i="12"/>
  <c r="T63" i="12"/>
  <c r="U63" i="12"/>
  <c r="V63" i="12"/>
  <c r="W63" i="12"/>
  <c r="X63" i="12"/>
  <c r="Y63" i="12"/>
  <c r="Z63" i="12"/>
  <c r="AA63" i="12"/>
  <c r="AB63" i="12"/>
  <c r="AC63" i="12"/>
  <c r="AD63" i="12"/>
  <c r="A64" i="12"/>
  <c r="B64" i="12"/>
  <c r="C64" i="12"/>
  <c r="D64" i="12"/>
  <c r="F64" i="12"/>
  <c r="I64" i="12"/>
  <c r="J64" i="12"/>
  <c r="K64" i="12"/>
  <c r="L64" i="12"/>
  <c r="M64" i="12"/>
  <c r="N64" i="12"/>
  <c r="O64" i="12"/>
  <c r="P64" i="12"/>
  <c r="Q64" i="12"/>
  <c r="R64" i="12"/>
  <c r="S64" i="12"/>
  <c r="T64" i="12"/>
  <c r="U64" i="12"/>
  <c r="V64" i="12"/>
  <c r="W64" i="12"/>
  <c r="X64" i="12"/>
  <c r="Y64" i="12"/>
  <c r="Z64" i="12"/>
  <c r="AA64" i="12"/>
  <c r="AB64" i="12"/>
  <c r="AC64" i="12"/>
  <c r="AD64" i="12"/>
  <c r="A65" i="12"/>
  <c r="B65" i="12"/>
  <c r="C65" i="12"/>
  <c r="D65" i="12"/>
  <c r="F65" i="12"/>
  <c r="I65" i="12"/>
  <c r="J65" i="12"/>
  <c r="K65" i="12"/>
  <c r="L65" i="12"/>
  <c r="M65" i="12"/>
  <c r="N65" i="12"/>
  <c r="O65" i="12"/>
  <c r="P65" i="12"/>
  <c r="Q65" i="12"/>
  <c r="R65" i="12"/>
  <c r="S65" i="12"/>
  <c r="T65" i="12"/>
  <c r="U65" i="12"/>
  <c r="V65" i="12"/>
  <c r="W65" i="12"/>
  <c r="X65" i="12"/>
  <c r="Y65" i="12"/>
  <c r="Z65" i="12"/>
  <c r="AA65" i="12"/>
  <c r="AB65" i="12"/>
  <c r="AC65" i="12"/>
  <c r="AD65" i="12"/>
  <c r="A66" i="12"/>
  <c r="B66" i="12"/>
  <c r="C66" i="12"/>
  <c r="D66" i="12"/>
  <c r="F66" i="12"/>
  <c r="I66" i="12"/>
  <c r="J66" i="12"/>
  <c r="K66" i="12"/>
  <c r="L66" i="12"/>
  <c r="M66" i="12"/>
  <c r="N66" i="12"/>
  <c r="O66" i="12"/>
  <c r="P66" i="12"/>
  <c r="Q66" i="12"/>
  <c r="R66" i="12"/>
  <c r="S66" i="12"/>
  <c r="T66" i="12"/>
  <c r="U66" i="12"/>
  <c r="V66" i="12"/>
  <c r="W66" i="12"/>
  <c r="X66" i="12"/>
  <c r="Y66" i="12"/>
  <c r="Z66" i="12"/>
  <c r="AA66" i="12"/>
  <c r="AB66" i="12"/>
  <c r="AC66" i="12"/>
  <c r="AD66" i="12"/>
  <c r="A67" i="12"/>
  <c r="B67" i="12"/>
  <c r="C67" i="12"/>
  <c r="D67" i="12"/>
  <c r="F67" i="12"/>
  <c r="I67" i="12"/>
  <c r="J67" i="12"/>
  <c r="K67" i="12"/>
  <c r="L67" i="12"/>
  <c r="M67" i="12"/>
  <c r="N67" i="12"/>
  <c r="O67" i="12"/>
  <c r="P67" i="12"/>
  <c r="Q67" i="12"/>
  <c r="R67" i="12"/>
  <c r="S67" i="12"/>
  <c r="T67" i="12"/>
  <c r="U67" i="12"/>
  <c r="V67" i="12"/>
  <c r="W67" i="12"/>
  <c r="X67" i="12"/>
  <c r="Y67" i="12"/>
  <c r="Z67" i="12"/>
  <c r="AA67" i="12"/>
  <c r="AB67" i="12"/>
  <c r="AC67" i="12"/>
  <c r="AD67" i="12"/>
  <c r="A68" i="12"/>
  <c r="B68" i="12"/>
  <c r="C68" i="12"/>
  <c r="D68" i="12"/>
  <c r="F68" i="12"/>
  <c r="I68" i="12"/>
  <c r="J68" i="12"/>
  <c r="K68" i="12"/>
  <c r="L68" i="12"/>
  <c r="M68" i="12"/>
  <c r="N68" i="12"/>
  <c r="O68" i="12"/>
  <c r="P68" i="12"/>
  <c r="Q68" i="12"/>
  <c r="R68" i="12"/>
  <c r="S68" i="12"/>
  <c r="T68" i="12"/>
  <c r="U68" i="12"/>
  <c r="V68" i="12"/>
  <c r="W68" i="12"/>
  <c r="X68" i="12"/>
  <c r="Y68" i="12"/>
  <c r="Z68" i="12"/>
  <c r="AA68" i="12"/>
  <c r="AB68" i="12"/>
  <c r="AC68" i="12"/>
  <c r="AD68" i="12"/>
  <c r="A69" i="12"/>
  <c r="B69" i="12"/>
  <c r="C69" i="12"/>
  <c r="D69" i="12"/>
  <c r="F69" i="12"/>
  <c r="I69" i="12"/>
  <c r="J69" i="12"/>
  <c r="K69" i="12"/>
  <c r="L69" i="12"/>
  <c r="M69" i="12"/>
  <c r="N69" i="12"/>
  <c r="O69" i="12"/>
  <c r="P69" i="12"/>
  <c r="Q69" i="12"/>
  <c r="R69" i="12"/>
  <c r="S69" i="12"/>
  <c r="T69" i="12"/>
  <c r="U69" i="12"/>
  <c r="V69" i="12"/>
  <c r="W69" i="12"/>
  <c r="X69" i="12"/>
  <c r="Y69" i="12"/>
  <c r="Z69" i="12"/>
  <c r="AA69" i="12"/>
  <c r="AB69" i="12"/>
  <c r="AC69" i="12"/>
  <c r="AD69" i="12"/>
  <c r="A70" i="12"/>
  <c r="B70" i="12"/>
  <c r="C70" i="12"/>
  <c r="D70" i="12"/>
  <c r="F70" i="12"/>
  <c r="I70" i="12"/>
  <c r="J70" i="12"/>
  <c r="K70" i="12"/>
  <c r="L70" i="12"/>
  <c r="M70" i="12"/>
  <c r="N70" i="12"/>
  <c r="O70" i="12"/>
  <c r="P70" i="12"/>
  <c r="Q70" i="12"/>
  <c r="R70" i="12"/>
  <c r="S70" i="12"/>
  <c r="T70" i="12"/>
  <c r="U70" i="12"/>
  <c r="V70" i="12"/>
  <c r="W70" i="12"/>
  <c r="X70" i="12"/>
  <c r="Y70" i="12"/>
  <c r="Z70" i="12"/>
  <c r="AA70" i="12"/>
  <c r="AB70" i="12"/>
  <c r="AC70" i="12"/>
  <c r="AD70" i="12"/>
  <c r="A71" i="12"/>
  <c r="B71" i="12"/>
  <c r="C71" i="12"/>
  <c r="D71" i="12"/>
  <c r="F71" i="12"/>
  <c r="I71" i="12"/>
  <c r="J71" i="12"/>
  <c r="K71" i="12"/>
  <c r="L71" i="12"/>
  <c r="M71" i="12"/>
  <c r="N71" i="12"/>
  <c r="O71" i="12"/>
  <c r="P71" i="12"/>
  <c r="Q71" i="12"/>
  <c r="R71" i="12"/>
  <c r="S71" i="12"/>
  <c r="T71" i="12"/>
  <c r="U71" i="12"/>
  <c r="V71" i="12"/>
  <c r="W71" i="12"/>
  <c r="X71" i="12"/>
  <c r="Y71" i="12"/>
  <c r="Z71" i="12"/>
  <c r="AA71" i="12"/>
  <c r="AB71" i="12"/>
  <c r="AC71" i="12"/>
  <c r="AD71" i="12"/>
  <c r="A72" i="12"/>
  <c r="B72" i="12"/>
  <c r="C72" i="12"/>
  <c r="D72" i="12"/>
  <c r="F72" i="12"/>
  <c r="I72" i="12"/>
  <c r="J72" i="12"/>
  <c r="K72" i="12"/>
  <c r="L72" i="12"/>
  <c r="M72" i="12"/>
  <c r="N72" i="12"/>
  <c r="O72" i="12"/>
  <c r="P72" i="12"/>
  <c r="Q72" i="12"/>
  <c r="R72" i="12"/>
  <c r="S72" i="12"/>
  <c r="T72" i="12"/>
  <c r="U72" i="12"/>
  <c r="V72" i="12"/>
  <c r="W72" i="12"/>
  <c r="X72" i="12"/>
  <c r="Y72" i="12"/>
  <c r="Z72" i="12"/>
  <c r="AA72" i="12"/>
  <c r="AB72" i="12"/>
  <c r="AC72" i="12"/>
  <c r="AD72" i="12"/>
  <c r="A73" i="12"/>
  <c r="B73" i="12"/>
  <c r="C73" i="12"/>
  <c r="D73" i="12"/>
  <c r="F73" i="12"/>
  <c r="I73" i="12"/>
  <c r="J73" i="12"/>
  <c r="K73" i="12"/>
  <c r="L73" i="12"/>
  <c r="M73" i="12"/>
  <c r="N73" i="12"/>
  <c r="O73" i="12"/>
  <c r="P73" i="12"/>
  <c r="Q73" i="12"/>
  <c r="R73" i="12"/>
  <c r="S73" i="12"/>
  <c r="T73" i="12"/>
  <c r="U73" i="12"/>
  <c r="V73" i="12"/>
  <c r="W73" i="12"/>
  <c r="X73" i="12"/>
  <c r="Y73" i="12"/>
  <c r="Z73" i="12"/>
  <c r="AA73" i="12"/>
  <c r="AB73" i="12"/>
  <c r="AC73" i="12"/>
  <c r="AD73" i="12"/>
  <c r="A74" i="12"/>
  <c r="B74" i="12"/>
  <c r="C74" i="12"/>
  <c r="D74" i="12"/>
  <c r="F74" i="12"/>
  <c r="I74" i="12"/>
  <c r="J74" i="12"/>
  <c r="K74" i="12"/>
  <c r="L74" i="12"/>
  <c r="M74" i="12"/>
  <c r="N74" i="12"/>
  <c r="O74" i="12"/>
  <c r="P74" i="12"/>
  <c r="Q74" i="12"/>
  <c r="R74" i="12"/>
  <c r="S74" i="12"/>
  <c r="T74" i="12"/>
  <c r="U74" i="12"/>
  <c r="V74" i="12"/>
  <c r="W74" i="12"/>
  <c r="X74" i="12"/>
  <c r="Y74" i="12"/>
  <c r="Z74" i="12"/>
  <c r="AA74" i="12"/>
  <c r="AB74" i="12"/>
  <c r="AC74" i="12"/>
  <c r="AD74" i="12"/>
  <c r="A75" i="12"/>
  <c r="B75" i="12"/>
  <c r="C75" i="12"/>
  <c r="D75" i="12"/>
  <c r="F75" i="12"/>
  <c r="I75" i="12"/>
  <c r="J75" i="12"/>
  <c r="K75" i="12"/>
  <c r="L75" i="12"/>
  <c r="M75" i="12"/>
  <c r="N75" i="12"/>
  <c r="O75" i="12"/>
  <c r="P75" i="12"/>
  <c r="Q75" i="12"/>
  <c r="R75" i="12"/>
  <c r="S75" i="12"/>
  <c r="T75" i="12"/>
  <c r="U75" i="12"/>
  <c r="V75" i="12"/>
  <c r="W75" i="12"/>
  <c r="X75" i="12"/>
  <c r="Y75" i="12"/>
  <c r="Z75" i="12"/>
  <c r="AA75" i="12"/>
  <c r="AB75" i="12"/>
  <c r="AC75" i="12"/>
  <c r="AD75" i="12"/>
  <c r="A76" i="12"/>
  <c r="B76" i="12"/>
  <c r="C76" i="12"/>
  <c r="D76" i="12"/>
  <c r="F76" i="12"/>
  <c r="I76" i="12"/>
  <c r="J76" i="12"/>
  <c r="K76" i="12"/>
  <c r="L76" i="12"/>
  <c r="M76" i="12"/>
  <c r="N76" i="12"/>
  <c r="O76" i="12"/>
  <c r="P76" i="12"/>
  <c r="Q76" i="12"/>
  <c r="R76" i="12"/>
  <c r="S76" i="12"/>
  <c r="T76" i="12"/>
  <c r="U76" i="12"/>
  <c r="V76" i="12"/>
  <c r="W76" i="12"/>
  <c r="X76" i="12"/>
  <c r="Y76" i="12"/>
  <c r="Z76" i="12"/>
  <c r="AA76" i="12"/>
  <c r="AB76" i="12"/>
  <c r="AC76" i="12"/>
  <c r="AD76" i="12"/>
  <c r="A77" i="12"/>
  <c r="B77" i="12"/>
  <c r="C77" i="12"/>
  <c r="D77" i="12"/>
  <c r="F77" i="12"/>
  <c r="I77" i="12"/>
  <c r="J77" i="12"/>
  <c r="K77" i="12"/>
  <c r="L77" i="12"/>
  <c r="M77" i="12"/>
  <c r="N77" i="12"/>
  <c r="O77" i="12"/>
  <c r="P77" i="12"/>
  <c r="Q77" i="12"/>
  <c r="R77" i="12"/>
  <c r="S77" i="12"/>
  <c r="T77" i="12"/>
  <c r="U77" i="12"/>
  <c r="V77" i="12"/>
  <c r="W77" i="12"/>
  <c r="X77" i="12"/>
  <c r="Y77" i="12"/>
  <c r="Z77" i="12"/>
  <c r="AA77" i="12"/>
  <c r="AB77" i="12"/>
  <c r="AC77" i="12"/>
  <c r="AD77" i="12"/>
  <c r="A78" i="12"/>
  <c r="B78" i="12"/>
  <c r="C78" i="12"/>
  <c r="D78" i="12"/>
  <c r="F78" i="12"/>
  <c r="I78" i="12"/>
  <c r="J78" i="12"/>
  <c r="K78" i="12"/>
  <c r="L78" i="12"/>
  <c r="M78" i="12"/>
  <c r="N78" i="12"/>
  <c r="O78" i="12"/>
  <c r="P78" i="12"/>
  <c r="Q78" i="12"/>
  <c r="R78" i="12"/>
  <c r="S78" i="12"/>
  <c r="T78" i="12"/>
  <c r="U78" i="12"/>
  <c r="V78" i="12"/>
  <c r="W78" i="12"/>
  <c r="X78" i="12"/>
  <c r="Y78" i="12"/>
  <c r="Z78" i="12"/>
  <c r="AA78" i="12"/>
  <c r="AB78" i="12"/>
  <c r="AC78" i="12"/>
  <c r="AD78" i="12"/>
  <c r="A79" i="12"/>
  <c r="B79" i="12"/>
  <c r="C79" i="12"/>
  <c r="D79" i="12"/>
  <c r="F79" i="12"/>
  <c r="I79" i="12"/>
  <c r="J79" i="12"/>
  <c r="K79" i="12"/>
  <c r="L79" i="12"/>
  <c r="M79" i="12"/>
  <c r="N79" i="12"/>
  <c r="O79" i="12"/>
  <c r="P79" i="12"/>
  <c r="Q79" i="12"/>
  <c r="R79" i="12"/>
  <c r="S79" i="12"/>
  <c r="T79" i="12"/>
  <c r="U79" i="12"/>
  <c r="V79" i="12"/>
  <c r="W79" i="12"/>
  <c r="X79" i="12"/>
  <c r="Y79" i="12"/>
  <c r="Z79" i="12"/>
  <c r="AA79" i="12"/>
  <c r="AB79" i="12"/>
  <c r="AC79" i="12"/>
  <c r="AD79" i="12"/>
  <c r="A80" i="12"/>
  <c r="B80" i="12"/>
  <c r="C80" i="12"/>
  <c r="D80" i="12"/>
  <c r="F80" i="12"/>
  <c r="I80" i="12"/>
  <c r="J80" i="12"/>
  <c r="K80" i="12"/>
  <c r="L80" i="12"/>
  <c r="M80" i="12"/>
  <c r="N80" i="12"/>
  <c r="O80" i="12"/>
  <c r="P80" i="12"/>
  <c r="Q80" i="12"/>
  <c r="R80" i="12"/>
  <c r="S80" i="12"/>
  <c r="T80" i="12"/>
  <c r="U80" i="12"/>
  <c r="V80" i="12"/>
  <c r="W80" i="12"/>
  <c r="X80" i="12"/>
  <c r="Y80" i="12"/>
  <c r="Z80" i="12"/>
  <c r="AA80" i="12"/>
  <c r="AB80" i="12"/>
  <c r="AC80" i="12"/>
  <c r="AD80" i="12"/>
  <c r="A81" i="12"/>
  <c r="B81" i="12"/>
  <c r="C81" i="12"/>
  <c r="D81" i="12"/>
  <c r="F81" i="12"/>
  <c r="I81" i="12"/>
  <c r="J81" i="12"/>
  <c r="K81" i="12"/>
  <c r="L81" i="12"/>
  <c r="M81" i="12"/>
  <c r="N81" i="12"/>
  <c r="O81" i="12"/>
  <c r="P81" i="12"/>
  <c r="Q81" i="12"/>
  <c r="R81" i="12"/>
  <c r="S81" i="12"/>
  <c r="T81" i="12"/>
  <c r="U81" i="12"/>
  <c r="V81" i="12"/>
  <c r="W81" i="12"/>
  <c r="X81" i="12"/>
  <c r="Y81" i="12"/>
  <c r="Z81" i="12"/>
  <c r="AA81" i="12"/>
  <c r="AB81" i="12"/>
  <c r="AC81" i="12"/>
  <c r="AD81" i="12"/>
  <c r="A82" i="12"/>
  <c r="B82" i="12"/>
  <c r="C82" i="12"/>
  <c r="D82" i="12"/>
  <c r="F82" i="12"/>
  <c r="I82" i="12"/>
  <c r="J82" i="12"/>
  <c r="K82" i="12"/>
  <c r="L82" i="12"/>
  <c r="M82" i="12"/>
  <c r="N82" i="12"/>
  <c r="O82" i="12"/>
  <c r="P82" i="12"/>
  <c r="Q82" i="12"/>
  <c r="R82" i="12"/>
  <c r="S82" i="12"/>
  <c r="T82" i="12"/>
  <c r="U82" i="12"/>
  <c r="V82" i="12"/>
  <c r="W82" i="12"/>
  <c r="X82" i="12"/>
  <c r="Y82" i="12"/>
  <c r="Z82" i="12"/>
  <c r="AA82" i="12"/>
  <c r="AB82" i="12"/>
  <c r="AC82" i="12"/>
  <c r="AD82" i="12"/>
  <c r="A83" i="12"/>
  <c r="B83" i="12"/>
  <c r="C83" i="12"/>
  <c r="D83" i="12"/>
  <c r="F83" i="12"/>
  <c r="I83" i="12"/>
  <c r="J83" i="12"/>
  <c r="K83" i="12"/>
  <c r="L83" i="12"/>
  <c r="M83" i="12"/>
  <c r="N83" i="12"/>
  <c r="O83" i="12"/>
  <c r="P83" i="12"/>
  <c r="Q83" i="12"/>
  <c r="R83" i="12"/>
  <c r="S83" i="12"/>
  <c r="T83" i="12"/>
  <c r="U83" i="12"/>
  <c r="V83" i="12"/>
  <c r="W83" i="12"/>
  <c r="X83" i="12"/>
  <c r="Y83" i="12"/>
  <c r="Z83" i="12"/>
  <c r="AA83" i="12"/>
  <c r="AB83" i="12"/>
  <c r="AC83" i="12"/>
  <c r="AD83" i="12"/>
  <c r="A84" i="12"/>
  <c r="B84" i="12"/>
  <c r="C84" i="12"/>
  <c r="D84" i="12"/>
  <c r="F84" i="12"/>
  <c r="I84" i="12"/>
  <c r="J84" i="12"/>
  <c r="K84" i="12"/>
  <c r="L84" i="12"/>
  <c r="M84" i="12"/>
  <c r="N84" i="12"/>
  <c r="O84" i="12"/>
  <c r="P84" i="12"/>
  <c r="Q84" i="12"/>
  <c r="R84" i="12"/>
  <c r="S84" i="12"/>
  <c r="T84" i="12"/>
  <c r="U84" i="12"/>
  <c r="V84" i="12"/>
  <c r="W84" i="12"/>
  <c r="X84" i="12"/>
  <c r="Y84" i="12"/>
  <c r="Z84" i="12"/>
  <c r="AA84" i="12"/>
  <c r="AB84" i="12"/>
  <c r="AC84" i="12"/>
  <c r="AD84" i="12"/>
  <c r="A85" i="12"/>
  <c r="B85" i="12"/>
  <c r="C85" i="12"/>
  <c r="D85" i="12"/>
  <c r="F85" i="12"/>
  <c r="I85" i="12"/>
  <c r="J85" i="12"/>
  <c r="K85" i="12"/>
  <c r="L85" i="12"/>
  <c r="M85" i="12"/>
  <c r="N85" i="12"/>
  <c r="O85" i="12"/>
  <c r="P85" i="12"/>
  <c r="Q85" i="12"/>
  <c r="R85" i="12"/>
  <c r="S85" i="12"/>
  <c r="T85" i="12"/>
  <c r="U85" i="12"/>
  <c r="V85" i="12"/>
  <c r="W85" i="12"/>
  <c r="X85" i="12"/>
  <c r="Y85" i="12"/>
  <c r="Z85" i="12"/>
  <c r="AA85" i="12"/>
  <c r="AB85" i="12"/>
  <c r="AC85" i="12"/>
  <c r="AD85" i="12"/>
  <c r="A86" i="12"/>
  <c r="B86" i="12"/>
  <c r="C86" i="12"/>
  <c r="D86" i="12"/>
  <c r="F86" i="12"/>
  <c r="I86" i="12"/>
  <c r="J86" i="12"/>
  <c r="K86" i="12"/>
  <c r="L86" i="12"/>
  <c r="M86" i="12"/>
  <c r="N86" i="12"/>
  <c r="O86" i="12"/>
  <c r="P86" i="12"/>
  <c r="Q86" i="12"/>
  <c r="R86" i="12"/>
  <c r="S86" i="12"/>
  <c r="T86" i="12"/>
  <c r="U86" i="12"/>
  <c r="V86" i="12"/>
  <c r="W86" i="12"/>
  <c r="X86" i="12"/>
  <c r="Y86" i="12"/>
  <c r="Z86" i="12"/>
  <c r="AA86" i="12"/>
  <c r="AB86" i="12"/>
  <c r="AC86" i="12"/>
  <c r="AD86" i="12"/>
  <c r="A87" i="12"/>
  <c r="B87" i="12"/>
  <c r="C87" i="12"/>
  <c r="D87" i="12"/>
  <c r="F87" i="12"/>
  <c r="I87" i="12"/>
  <c r="J87" i="12"/>
  <c r="K87" i="12"/>
  <c r="L87" i="12"/>
  <c r="M87" i="12"/>
  <c r="N87" i="12"/>
  <c r="O87" i="12"/>
  <c r="P87" i="12"/>
  <c r="Q87" i="12"/>
  <c r="R87" i="12"/>
  <c r="S87" i="12"/>
  <c r="T87" i="12"/>
  <c r="U87" i="12"/>
  <c r="V87" i="12"/>
  <c r="W87" i="12"/>
  <c r="X87" i="12"/>
  <c r="Y87" i="12"/>
  <c r="Z87" i="12"/>
  <c r="AA87" i="12"/>
  <c r="AB87" i="12"/>
  <c r="AC87" i="12"/>
  <c r="AD87" i="12"/>
  <c r="A88" i="12"/>
  <c r="B88" i="12"/>
  <c r="C88" i="12"/>
  <c r="D88" i="12"/>
  <c r="F88" i="12"/>
  <c r="I88" i="12"/>
  <c r="J88" i="12"/>
  <c r="K88" i="12"/>
  <c r="L88" i="12"/>
  <c r="M88" i="12"/>
  <c r="N88" i="12"/>
  <c r="O88" i="12"/>
  <c r="P88" i="12"/>
  <c r="Q88" i="12"/>
  <c r="R88" i="12"/>
  <c r="S88" i="12"/>
  <c r="T88" i="12"/>
  <c r="U88" i="12"/>
  <c r="V88" i="12"/>
  <c r="W88" i="12"/>
  <c r="X88" i="12"/>
  <c r="Y88" i="12"/>
  <c r="Z88" i="12"/>
  <c r="AA88" i="12"/>
  <c r="AB88" i="12"/>
  <c r="AC88" i="12"/>
  <c r="AD88" i="12"/>
  <c r="A89" i="12"/>
  <c r="B89" i="12"/>
  <c r="C89" i="12"/>
  <c r="D89" i="12"/>
  <c r="F89" i="12"/>
  <c r="I89" i="12"/>
  <c r="J89" i="12"/>
  <c r="K89" i="12"/>
  <c r="L89" i="12"/>
  <c r="M89" i="12"/>
  <c r="N89" i="12"/>
  <c r="O89" i="12"/>
  <c r="P89" i="12"/>
  <c r="Q89" i="12"/>
  <c r="R89" i="12"/>
  <c r="S89" i="12"/>
  <c r="T89" i="12"/>
  <c r="U89" i="12"/>
  <c r="V89" i="12"/>
  <c r="W89" i="12"/>
  <c r="X89" i="12"/>
  <c r="Y89" i="12"/>
  <c r="Z89" i="12"/>
  <c r="AA89" i="12"/>
  <c r="AB89" i="12"/>
  <c r="AC89" i="12"/>
  <c r="AD89" i="12"/>
  <c r="A90" i="12"/>
  <c r="B90" i="12"/>
  <c r="C90" i="12"/>
  <c r="D90" i="12"/>
  <c r="F90" i="12"/>
  <c r="I90" i="12"/>
  <c r="J90" i="12"/>
  <c r="K90" i="12"/>
  <c r="L90" i="12"/>
  <c r="M90" i="12"/>
  <c r="N90" i="12"/>
  <c r="O90" i="12"/>
  <c r="P90" i="12"/>
  <c r="Q90" i="12"/>
  <c r="R90" i="12"/>
  <c r="S90" i="12"/>
  <c r="T90" i="12"/>
  <c r="U90" i="12"/>
  <c r="V90" i="12"/>
  <c r="W90" i="12"/>
  <c r="X90" i="12"/>
  <c r="Y90" i="12"/>
  <c r="Z90" i="12"/>
  <c r="AA90" i="12"/>
  <c r="AB90" i="12"/>
  <c r="AC90" i="12"/>
  <c r="AD90" i="12"/>
  <c r="A91" i="12"/>
  <c r="B91" i="12"/>
  <c r="C91" i="12"/>
  <c r="D91" i="12"/>
  <c r="F91" i="12"/>
  <c r="I91" i="12"/>
  <c r="J91" i="12"/>
  <c r="K91" i="12"/>
  <c r="L91" i="12"/>
  <c r="M91" i="12"/>
  <c r="N91" i="12"/>
  <c r="O91" i="12"/>
  <c r="P91" i="12"/>
  <c r="Q91" i="12"/>
  <c r="R91" i="12"/>
  <c r="S91" i="12"/>
  <c r="T91" i="12"/>
  <c r="U91" i="12"/>
  <c r="V91" i="12"/>
  <c r="W91" i="12"/>
  <c r="X91" i="12"/>
  <c r="Y91" i="12"/>
  <c r="Z91" i="12"/>
  <c r="AA91" i="12"/>
  <c r="AB91" i="12"/>
  <c r="AC91" i="12"/>
  <c r="AD91" i="12"/>
  <c r="A92" i="12"/>
  <c r="B92" i="12"/>
  <c r="C92" i="12"/>
  <c r="D92" i="12"/>
  <c r="F92" i="12"/>
  <c r="I92" i="12"/>
  <c r="J92" i="12"/>
  <c r="K92" i="12"/>
  <c r="L92" i="12"/>
  <c r="M92" i="12"/>
  <c r="N92" i="12"/>
  <c r="O92" i="12"/>
  <c r="P92" i="12"/>
  <c r="Q92" i="12"/>
  <c r="R92" i="12"/>
  <c r="S92" i="12"/>
  <c r="T92" i="12"/>
  <c r="U92" i="12"/>
  <c r="V92" i="12"/>
  <c r="W92" i="12"/>
  <c r="X92" i="12"/>
  <c r="Y92" i="12"/>
  <c r="Z92" i="12"/>
  <c r="AA92" i="12"/>
  <c r="AB92" i="12"/>
  <c r="AC92" i="12"/>
  <c r="AD92" i="12"/>
  <c r="A93" i="12"/>
  <c r="B93" i="12"/>
  <c r="C93" i="12"/>
  <c r="D93" i="12"/>
  <c r="F93" i="12"/>
  <c r="I93" i="12"/>
  <c r="J93" i="12"/>
  <c r="K93" i="12"/>
  <c r="L93" i="12"/>
  <c r="M93" i="12"/>
  <c r="N93" i="12"/>
  <c r="O93" i="12"/>
  <c r="P93" i="12"/>
  <c r="Q93" i="12"/>
  <c r="R93" i="12"/>
  <c r="S93" i="12"/>
  <c r="T93" i="12"/>
  <c r="U93" i="12"/>
  <c r="V93" i="12"/>
  <c r="W93" i="12"/>
  <c r="X93" i="12"/>
  <c r="Y93" i="12"/>
  <c r="Z93" i="12"/>
  <c r="AA93" i="12"/>
  <c r="AB93" i="12"/>
  <c r="AC93" i="12"/>
  <c r="AD93" i="12"/>
  <c r="A94" i="12"/>
  <c r="B94" i="12"/>
  <c r="C94" i="12"/>
  <c r="D94" i="12"/>
  <c r="F94" i="12"/>
  <c r="I94" i="12"/>
  <c r="J94" i="12"/>
  <c r="K94" i="12"/>
  <c r="L94" i="12"/>
  <c r="M94" i="12"/>
  <c r="N94" i="12"/>
  <c r="O94" i="12"/>
  <c r="P94" i="12"/>
  <c r="Q94" i="12"/>
  <c r="R94" i="12"/>
  <c r="S94" i="12"/>
  <c r="T94" i="12"/>
  <c r="U94" i="12"/>
  <c r="V94" i="12"/>
  <c r="W94" i="12"/>
  <c r="X94" i="12"/>
  <c r="Y94" i="12"/>
  <c r="Z94" i="12"/>
  <c r="AA94" i="12"/>
  <c r="AB94" i="12"/>
  <c r="AC94" i="12"/>
  <c r="AD94" i="12"/>
  <c r="B95" i="12"/>
  <c r="C95" i="12"/>
  <c r="D95" i="12"/>
  <c r="F95" i="12"/>
  <c r="I95" i="12"/>
  <c r="J95" i="12"/>
  <c r="K95" i="12"/>
  <c r="L95" i="12"/>
  <c r="M95" i="12"/>
  <c r="N95" i="12"/>
  <c r="O95" i="12"/>
  <c r="P95" i="12"/>
  <c r="Q95" i="12"/>
  <c r="R95" i="12"/>
  <c r="S95" i="12"/>
  <c r="T95" i="12"/>
  <c r="U95" i="12"/>
  <c r="V95" i="12"/>
  <c r="W95" i="12"/>
  <c r="X95" i="12"/>
  <c r="Y95" i="12"/>
  <c r="Z95" i="12"/>
  <c r="AA95" i="12"/>
  <c r="AB95" i="12"/>
  <c r="AC95" i="12"/>
  <c r="AD95" i="12"/>
  <c r="B96" i="12"/>
  <c r="C96" i="12"/>
  <c r="D96" i="12"/>
  <c r="F96" i="12"/>
  <c r="I96" i="12"/>
  <c r="J96" i="12"/>
  <c r="K96" i="12"/>
  <c r="L96" i="12"/>
  <c r="M96" i="12"/>
  <c r="N96" i="12"/>
  <c r="O96" i="12"/>
  <c r="P96" i="12"/>
  <c r="Q96" i="12"/>
  <c r="R96" i="12"/>
  <c r="S96" i="12"/>
  <c r="T96" i="12"/>
  <c r="U96" i="12"/>
  <c r="V96" i="12"/>
  <c r="W96" i="12"/>
  <c r="X96" i="12"/>
  <c r="Y96" i="12"/>
  <c r="Z96" i="12"/>
  <c r="AA96" i="12"/>
  <c r="AB96" i="12"/>
  <c r="AC96" i="12"/>
  <c r="AD96" i="12"/>
  <c r="B97" i="12"/>
  <c r="C97" i="12"/>
  <c r="D97" i="12"/>
  <c r="F97" i="12"/>
  <c r="I97" i="12"/>
  <c r="J97" i="12"/>
  <c r="K97" i="12"/>
  <c r="L97" i="12"/>
  <c r="M97" i="12"/>
  <c r="N97" i="12"/>
  <c r="O97" i="12"/>
  <c r="P97" i="12"/>
  <c r="Q97" i="12"/>
  <c r="R97" i="12"/>
  <c r="S97" i="12"/>
  <c r="T97" i="12"/>
  <c r="U97" i="12"/>
  <c r="V97" i="12"/>
  <c r="W97" i="12"/>
  <c r="X97" i="12"/>
  <c r="Y97" i="12"/>
  <c r="Z97" i="12"/>
  <c r="AA97" i="12"/>
  <c r="AB97" i="12"/>
  <c r="AC97" i="12"/>
  <c r="AD97" i="12"/>
  <c r="B98" i="12"/>
  <c r="C98" i="12"/>
  <c r="D98" i="12"/>
  <c r="F98" i="12"/>
  <c r="I98" i="12"/>
  <c r="J98" i="12"/>
  <c r="K98" i="12"/>
  <c r="L98" i="12"/>
  <c r="M98" i="12"/>
  <c r="N98" i="12"/>
  <c r="O98" i="12"/>
  <c r="P98" i="12"/>
  <c r="Q98" i="12"/>
  <c r="R98" i="12"/>
  <c r="S98" i="12"/>
  <c r="T98" i="12"/>
  <c r="U98" i="12"/>
  <c r="V98" i="12"/>
  <c r="W98" i="12"/>
  <c r="X98" i="12"/>
  <c r="Y98" i="12"/>
  <c r="Z98" i="12"/>
  <c r="AA98" i="12"/>
  <c r="AB98" i="12"/>
  <c r="AC98" i="12"/>
  <c r="AD98" i="12"/>
  <c r="B99" i="12"/>
  <c r="C99" i="12"/>
  <c r="D99" i="12"/>
  <c r="F99" i="12"/>
  <c r="I99" i="12"/>
  <c r="J99" i="12"/>
  <c r="K99" i="12"/>
  <c r="L99" i="12"/>
  <c r="M99" i="12"/>
  <c r="N99" i="12"/>
  <c r="O99" i="12"/>
  <c r="P99" i="12"/>
  <c r="Q99" i="12"/>
  <c r="R99" i="12"/>
  <c r="S99" i="12"/>
  <c r="T99" i="12"/>
  <c r="U99" i="12"/>
  <c r="V99" i="12"/>
  <c r="W99" i="12"/>
  <c r="X99" i="12"/>
  <c r="Y99" i="12"/>
  <c r="Z99" i="12"/>
  <c r="AA99" i="12"/>
  <c r="AB99" i="12"/>
  <c r="AC99" i="12"/>
  <c r="AD99" i="12"/>
  <c r="B100" i="12"/>
  <c r="C100" i="12"/>
  <c r="D100" i="12"/>
  <c r="F100" i="12"/>
  <c r="I100" i="12"/>
  <c r="J100" i="12"/>
  <c r="K100" i="12"/>
  <c r="L100" i="12"/>
  <c r="M100" i="12"/>
  <c r="N100" i="12"/>
  <c r="O100" i="12"/>
  <c r="P100" i="12"/>
  <c r="Q100" i="12"/>
  <c r="R100" i="12"/>
  <c r="S100" i="12"/>
  <c r="T100" i="12"/>
  <c r="U100" i="12"/>
  <c r="V100" i="12"/>
  <c r="W100" i="12"/>
  <c r="X100" i="12"/>
  <c r="Y100" i="12"/>
  <c r="Z100" i="12"/>
  <c r="AA100" i="12"/>
  <c r="AB100" i="12"/>
  <c r="AC100" i="12"/>
  <c r="AD100" i="12"/>
  <c r="B101" i="12"/>
  <c r="C101" i="12"/>
  <c r="D101" i="12"/>
  <c r="F101" i="12"/>
  <c r="I101" i="12"/>
  <c r="J101" i="12"/>
  <c r="K101" i="12"/>
  <c r="L101" i="12"/>
  <c r="M101" i="12"/>
  <c r="N101" i="12"/>
  <c r="O101" i="12"/>
  <c r="P101" i="12"/>
  <c r="Q101" i="12"/>
  <c r="R101" i="12"/>
  <c r="S101" i="12"/>
  <c r="T101" i="12"/>
  <c r="U101" i="12"/>
  <c r="V101" i="12"/>
  <c r="W101" i="12"/>
  <c r="X101" i="12"/>
  <c r="Y101" i="12"/>
  <c r="Z101" i="12"/>
  <c r="AA101" i="12"/>
  <c r="AB101" i="12"/>
  <c r="AC101" i="12"/>
  <c r="AD101" i="12"/>
  <c r="B102" i="12"/>
  <c r="C102" i="12"/>
  <c r="D102" i="12"/>
  <c r="F102" i="12"/>
  <c r="I102" i="12"/>
  <c r="J102" i="12"/>
  <c r="K102" i="12"/>
  <c r="L102" i="12"/>
  <c r="M102" i="12"/>
  <c r="N102" i="12"/>
  <c r="O102" i="12"/>
  <c r="P102" i="12"/>
  <c r="Q102" i="12"/>
  <c r="R102" i="12"/>
  <c r="S102" i="12"/>
  <c r="T102" i="12"/>
  <c r="U102" i="12"/>
  <c r="V102" i="12"/>
  <c r="W102" i="12"/>
  <c r="X102" i="12"/>
  <c r="Y102" i="12"/>
  <c r="Z102" i="12"/>
  <c r="AA102" i="12"/>
  <c r="AB102" i="12"/>
  <c r="AC102" i="12"/>
  <c r="AD102" i="12"/>
  <c r="B103" i="12"/>
  <c r="C103" i="12"/>
  <c r="D103" i="12"/>
  <c r="F103" i="12"/>
  <c r="I103" i="12"/>
  <c r="J103" i="12"/>
  <c r="K103" i="12"/>
  <c r="L103" i="12"/>
  <c r="M103" i="12"/>
  <c r="N103" i="12"/>
  <c r="O103" i="12"/>
  <c r="P103" i="12"/>
  <c r="Q103" i="12"/>
  <c r="R103" i="12"/>
  <c r="S103" i="12"/>
  <c r="T103" i="12"/>
  <c r="U103" i="12"/>
  <c r="V103" i="12"/>
  <c r="W103" i="12"/>
  <c r="X103" i="12"/>
  <c r="Y103" i="12"/>
  <c r="Z103" i="12"/>
  <c r="AA103" i="12"/>
  <c r="AB103" i="12"/>
  <c r="AC103" i="12"/>
  <c r="AD103" i="12"/>
  <c r="B104" i="12"/>
  <c r="C104" i="12"/>
  <c r="D104" i="12"/>
  <c r="F104" i="12"/>
  <c r="I104" i="12"/>
  <c r="J104" i="12"/>
  <c r="K104" i="12"/>
  <c r="L104" i="12"/>
  <c r="M104" i="12"/>
  <c r="N104" i="12"/>
  <c r="O104" i="12"/>
  <c r="P104" i="12"/>
  <c r="Q104" i="12"/>
  <c r="R104" i="12"/>
  <c r="S104" i="12"/>
  <c r="T104" i="12"/>
  <c r="U104" i="12"/>
  <c r="V104" i="12"/>
  <c r="W104" i="12"/>
  <c r="X104" i="12"/>
  <c r="Y104" i="12"/>
  <c r="Z104" i="12"/>
  <c r="AA104" i="12"/>
  <c r="AB104" i="12"/>
  <c r="AC104" i="12"/>
  <c r="AD104" i="12"/>
  <c r="B105" i="12"/>
  <c r="C105" i="12"/>
  <c r="D105" i="12"/>
  <c r="F105" i="12"/>
  <c r="I105" i="12"/>
  <c r="J105" i="12"/>
  <c r="K105" i="12"/>
  <c r="L105" i="12"/>
  <c r="M105" i="12"/>
  <c r="N105" i="12"/>
  <c r="O105" i="12"/>
  <c r="P105" i="12"/>
  <c r="Q105" i="12"/>
  <c r="R105" i="12"/>
  <c r="S105" i="12"/>
  <c r="T105" i="12"/>
  <c r="U105" i="12"/>
  <c r="V105" i="12"/>
  <c r="W105" i="12"/>
  <c r="X105" i="12"/>
  <c r="Y105" i="12"/>
  <c r="Z105" i="12"/>
  <c r="AA105" i="12"/>
  <c r="AB105" i="12"/>
  <c r="AC105" i="12"/>
  <c r="AD105" i="12"/>
  <c r="B106" i="12"/>
  <c r="C106" i="12"/>
  <c r="D106" i="12"/>
  <c r="F106" i="12"/>
  <c r="I106" i="12"/>
  <c r="J106" i="12"/>
  <c r="K106" i="12"/>
  <c r="L106" i="12"/>
  <c r="M106" i="12"/>
  <c r="N106" i="12"/>
  <c r="O106" i="12"/>
  <c r="P106" i="12"/>
  <c r="Q106" i="12"/>
  <c r="R106" i="12"/>
  <c r="S106" i="12"/>
  <c r="T106" i="12"/>
  <c r="U106" i="12"/>
  <c r="V106" i="12"/>
  <c r="W106" i="12"/>
  <c r="X106" i="12"/>
  <c r="Y106" i="12"/>
  <c r="Z106" i="12"/>
  <c r="AA106" i="12"/>
  <c r="AB106" i="12"/>
  <c r="AC106" i="12"/>
  <c r="AD106" i="12"/>
  <c r="B107" i="12"/>
  <c r="C107" i="12"/>
  <c r="D107" i="12"/>
  <c r="F107" i="12"/>
  <c r="I107" i="12"/>
  <c r="J107" i="12"/>
  <c r="K107" i="12"/>
  <c r="L107" i="12"/>
  <c r="M107" i="12"/>
  <c r="N107" i="12"/>
  <c r="O107" i="12"/>
  <c r="P107" i="12"/>
  <c r="Q107" i="12"/>
  <c r="R107" i="12"/>
  <c r="S107" i="12"/>
  <c r="T107" i="12"/>
  <c r="U107" i="12"/>
  <c r="V107" i="12"/>
  <c r="W107" i="12"/>
  <c r="X107" i="12"/>
  <c r="Y107" i="12"/>
  <c r="Z107" i="12"/>
  <c r="AA107" i="12"/>
  <c r="AB107" i="12"/>
  <c r="AC107" i="12"/>
  <c r="AD107" i="12"/>
  <c r="B108" i="12"/>
  <c r="C108" i="12"/>
  <c r="D108" i="12"/>
  <c r="F108" i="12"/>
  <c r="I108" i="12"/>
  <c r="J108" i="12"/>
  <c r="K108" i="12"/>
  <c r="L108" i="12"/>
  <c r="M108" i="12"/>
  <c r="N108" i="12"/>
  <c r="O108" i="12"/>
  <c r="P108" i="12"/>
  <c r="Q108" i="12"/>
  <c r="R108" i="12"/>
  <c r="S108" i="12"/>
  <c r="T108" i="12"/>
  <c r="U108" i="12"/>
  <c r="V108" i="12"/>
  <c r="W108" i="12"/>
  <c r="X108" i="12"/>
  <c r="Y108" i="12"/>
  <c r="Z108" i="12"/>
  <c r="AA108" i="12"/>
  <c r="AB108" i="12"/>
  <c r="AC108" i="12"/>
  <c r="AD108" i="12"/>
  <c r="B109" i="12"/>
  <c r="C109" i="12"/>
  <c r="D109" i="12"/>
  <c r="F109" i="12"/>
  <c r="I109" i="12"/>
  <c r="J109" i="12"/>
  <c r="K109" i="12"/>
  <c r="L109" i="12"/>
  <c r="M109" i="12"/>
  <c r="N109" i="12"/>
  <c r="O109" i="12"/>
  <c r="P109" i="12"/>
  <c r="Q109" i="12"/>
  <c r="R109" i="12"/>
  <c r="S109" i="12"/>
  <c r="T109" i="12"/>
  <c r="U109" i="12"/>
  <c r="V109" i="12"/>
  <c r="W109" i="12"/>
  <c r="X109" i="12"/>
  <c r="Y109" i="12"/>
  <c r="Z109" i="12"/>
  <c r="AA109" i="12"/>
  <c r="AB109" i="12"/>
  <c r="AC109" i="12"/>
  <c r="AD109" i="12"/>
  <c r="B110" i="12"/>
  <c r="C110" i="12"/>
  <c r="D110" i="12"/>
  <c r="F110" i="12"/>
  <c r="I110" i="12"/>
  <c r="J110" i="12"/>
  <c r="K110" i="12"/>
  <c r="L110" i="12"/>
  <c r="M110" i="12"/>
  <c r="N110" i="12"/>
  <c r="O110" i="12"/>
  <c r="P110" i="12"/>
  <c r="Q110" i="12"/>
  <c r="R110" i="12"/>
  <c r="S110" i="12"/>
  <c r="T110" i="12"/>
  <c r="U110" i="12"/>
  <c r="V110" i="12"/>
  <c r="W110" i="12"/>
  <c r="X110" i="12"/>
  <c r="Y110" i="12"/>
  <c r="Z110" i="12"/>
  <c r="AA110" i="12"/>
  <c r="AB110" i="12"/>
  <c r="AC110" i="12"/>
  <c r="AD110" i="12"/>
  <c r="B111" i="12"/>
  <c r="C111" i="12"/>
  <c r="D111" i="12"/>
  <c r="F111" i="12"/>
  <c r="I111" i="12"/>
  <c r="J111" i="12"/>
  <c r="K111" i="12"/>
  <c r="L111" i="12"/>
  <c r="M111" i="12"/>
  <c r="N111" i="12"/>
  <c r="O111" i="12"/>
  <c r="P111" i="12"/>
  <c r="Q111" i="12"/>
  <c r="R111" i="12"/>
  <c r="S111" i="12"/>
  <c r="T111" i="12"/>
  <c r="U111" i="12"/>
  <c r="V111" i="12"/>
  <c r="W111" i="12"/>
  <c r="X111" i="12"/>
  <c r="Y111" i="12"/>
  <c r="Z111" i="12"/>
  <c r="AA111" i="12"/>
  <c r="AB111" i="12"/>
  <c r="AC111" i="12"/>
  <c r="AD111" i="12"/>
  <c r="B112" i="12"/>
  <c r="C112" i="12"/>
  <c r="D112" i="12"/>
  <c r="F112" i="12"/>
  <c r="I112" i="12"/>
  <c r="J112" i="12"/>
  <c r="K112" i="12"/>
  <c r="L112" i="12"/>
  <c r="M112" i="12"/>
  <c r="N112" i="12"/>
  <c r="O112" i="12"/>
  <c r="P112" i="12"/>
  <c r="Q112" i="12"/>
  <c r="R112" i="12"/>
  <c r="S112" i="12"/>
  <c r="T112" i="12"/>
  <c r="U112" i="12"/>
  <c r="V112" i="12"/>
  <c r="W112" i="12"/>
  <c r="X112" i="12"/>
  <c r="Y112" i="12"/>
  <c r="Z112" i="12"/>
  <c r="AA112" i="12"/>
  <c r="AB112" i="12"/>
  <c r="AC112" i="12"/>
  <c r="AD112" i="12"/>
  <c r="B113" i="12"/>
  <c r="C113" i="12"/>
  <c r="D113" i="12"/>
  <c r="F113" i="12"/>
  <c r="I113" i="12"/>
  <c r="J113" i="12"/>
  <c r="K113" i="12"/>
  <c r="L113" i="12"/>
  <c r="M113" i="12"/>
  <c r="N113" i="12"/>
  <c r="O113" i="12"/>
  <c r="P113" i="12"/>
  <c r="Q113" i="12"/>
  <c r="R113" i="12"/>
  <c r="S113" i="12"/>
  <c r="T113" i="12"/>
  <c r="U113" i="12"/>
  <c r="V113" i="12"/>
  <c r="W113" i="12"/>
  <c r="X113" i="12"/>
  <c r="Y113" i="12"/>
  <c r="Z113" i="12"/>
  <c r="AA113" i="12"/>
  <c r="AB113" i="12"/>
  <c r="AC113" i="12"/>
  <c r="AD113" i="12"/>
  <c r="B114" i="12"/>
  <c r="C114" i="12"/>
  <c r="D114" i="12"/>
  <c r="F114" i="12"/>
  <c r="I114" i="12"/>
  <c r="J114" i="12"/>
  <c r="K114" i="12"/>
  <c r="L114" i="12"/>
  <c r="M114" i="12"/>
  <c r="N114" i="12"/>
  <c r="O114" i="12"/>
  <c r="P114" i="12"/>
  <c r="Q114" i="12"/>
  <c r="R114" i="12"/>
  <c r="S114" i="12"/>
  <c r="T114" i="12"/>
  <c r="U114" i="12"/>
  <c r="V114" i="12"/>
  <c r="W114" i="12"/>
  <c r="X114" i="12"/>
  <c r="Y114" i="12"/>
  <c r="Z114" i="12"/>
  <c r="AA114" i="12"/>
  <c r="AB114" i="12"/>
  <c r="AC114" i="12"/>
  <c r="AD114" i="12"/>
  <c r="B115" i="12"/>
  <c r="C115" i="12"/>
  <c r="D115" i="12"/>
  <c r="F115" i="12"/>
  <c r="I115" i="12"/>
  <c r="J115" i="12"/>
  <c r="K115" i="12"/>
  <c r="L115" i="12"/>
  <c r="M115" i="12"/>
  <c r="N115" i="12"/>
  <c r="O115" i="12"/>
  <c r="P115" i="12"/>
  <c r="Q115" i="12"/>
  <c r="R115" i="12"/>
  <c r="S115" i="12"/>
  <c r="T115" i="12"/>
  <c r="U115" i="12"/>
  <c r="V115" i="12"/>
  <c r="W115" i="12"/>
  <c r="X115" i="12"/>
  <c r="Y115" i="12"/>
  <c r="Z115" i="12"/>
  <c r="AA115" i="12"/>
  <c r="AB115" i="12"/>
  <c r="AC115" i="12"/>
  <c r="AD115" i="12"/>
  <c r="B116" i="12"/>
  <c r="C116" i="12"/>
  <c r="D116" i="12"/>
  <c r="F116" i="12"/>
  <c r="I116" i="12"/>
  <c r="J116" i="12"/>
  <c r="K116" i="12"/>
  <c r="L116" i="12"/>
  <c r="M116" i="12"/>
  <c r="N116" i="12"/>
  <c r="O116" i="12"/>
  <c r="P116" i="12"/>
  <c r="Q116" i="12"/>
  <c r="R116" i="12"/>
  <c r="S116" i="12"/>
  <c r="T116" i="12"/>
  <c r="U116" i="12"/>
  <c r="V116" i="12"/>
  <c r="W116" i="12"/>
  <c r="X116" i="12"/>
  <c r="Y116" i="12"/>
  <c r="Z116" i="12"/>
  <c r="AA116" i="12"/>
  <c r="AB116" i="12"/>
  <c r="AC116" i="12"/>
  <c r="AD116" i="12"/>
  <c r="B117" i="12"/>
  <c r="C117" i="12"/>
  <c r="D117" i="12"/>
  <c r="F117" i="12"/>
  <c r="I117" i="12"/>
  <c r="J117" i="12"/>
  <c r="K117" i="12"/>
  <c r="L117" i="12"/>
  <c r="M117" i="12"/>
  <c r="N117" i="12"/>
  <c r="O117" i="12"/>
  <c r="P117" i="12"/>
  <c r="Q117" i="12"/>
  <c r="R117" i="12"/>
  <c r="S117" i="12"/>
  <c r="T117" i="12"/>
  <c r="U117" i="12"/>
  <c r="V117" i="12"/>
  <c r="W117" i="12"/>
  <c r="X117" i="12"/>
  <c r="Y117" i="12"/>
  <c r="Z117" i="12"/>
  <c r="AA117" i="12"/>
  <c r="AB117" i="12"/>
  <c r="AC117" i="12"/>
  <c r="AD117" i="12"/>
  <c r="B118" i="12"/>
  <c r="C118" i="12"/>
  <c r="D118" i="12"/>
  <c r="F118" i="12"/>
  <c r="I118" i="12"/>
  <c r="J118" i="12"/>
  <c r="K118" i="12"/>
  <c r="L118" i="12"/>
  <c r="M118" i="12"/>
  <c r="N118" i="12"/>
  <c r="O118" i="12"/>
  <c r="P118" i="12"/>
  <c r="Q118" i="12"/>
  <c r="R118" i="12"/>
  <c r="S118" i="12"/>
  <c r="T118" i="12"/>
  <c r="U118" i="12"/>
  <c r="V118" i="12"/>
  <c r="W118" i="12"/>
  <c r="X118" i="12"/>
  <c r="Y118" i="12"/>
  <c r="Z118" i="12"/>
  <c r="AA118" i="12"/>
  <c r="AB118" i="12"/>
  <c r="AC118" i="12"/>
  <c r="AD118" i="12"/>
  <c r="B119" i="12"/>
  <c r="C119" i="12"/>
  <c r="D119" i="12"/>
  <c r="F119" i="12"/>
  <c r="I119" i="12"/>
  <c r="J119" i="12"/>
  <c r="K119" i="12"/>
  <c r="L119" i="12"/>
  <c r="M119" i="12"/>
  <c r="N119" i="12"/>
  <c r="O119" i="12"/>
  <c r="P119" i="12"/>
  <c r="Q119" i="12"/>
  <c r="R119" i="12"/>
  <c r="S119" i="12"/>
  <c r="T119" i="12"/>
  <c r="U119" i="12"/>
  <c r="V119" i="12"/>
  <c r="W119" i="12"/>
  <c r="X119" i="12"/>
  <c r="Y119" i="12"/>
  <c r="Z119" i="12"/>
  <c r="AA119" i="12"/>
  <c r="AB119" i="12"/>
  <c r="AC119" i="12"/>
  <c r="AD119" i="12"/>
  <c r="B120" i="12"/>
  <c r="C120" i="12"/>
  <c r="D120" i="12"/>
  <c r="F120" i="12"/>
  <c r="I120" i="12"/>
  <c r="J120" i="12"/>
  <c r="K120" i="12"/>
  <c r="L120" i="12"/>
  <c r="M120" i="12"/>
  <c r="N120" i="12"/>
  <c r="O120" i="12"/>
  <c r="P120" i="12"/>
  <c r="Q120" i="12"/>
  <c r="R120" i="12"/>
  <c r="S120" i="12"/>
  <c r="T120" i="12"/>
  <c r="U120" i="12"/>
  <c r="V120" i="12"/>
  <c r="W120" i="12"/>
  <c r="X120" i="12"/>
  <c r="Y120" i="12"/>
  <c r="Z120" i="12"/>
  <c r="AA120" i="12"/>
  <c r="AB120" i="12"/>
  <c r="AC120" i="12"/>
  <c r="AD120" i="12"/>
  <c r="B121" i="12"/>
  <c r="C121" i="12"/>
  <c r="D121" i="12"/>
  <c r="F121" i="12"/>
  <c r="I121" i="12"/>
  <c r="J121" i="12"/>
  <c r="K121" i="12"/>
  <c r="L121" i="12"/>
  <c r="M121" i="12"/>
  <c r="N121" i="12"/>
  <c r="O121" i="12"/>
  <c r="P121" i="12"/>
  <c r="Q121" i="12"/>
  <c r="R121" i="12"/>
  <c r="S121" i="12"/>
  <c r="T121" i="12"/>
  <c r="U121" i="12"/>
  <c r="V121" i="12"/>
  <c r="W121" i="12"/>
  <c r="X121" i="12"/>
  <c r="Y121" i="12"/>
  <c r="Z121" i="12"/>
  <c r="AA121" i="12"/>
  <c r="AB121" i="12"/>
  <c r="AC121" i="12"/>
  <c r="AD121" i="12"/>
  <c r="B122" i="12"/>
  <c r="C122" i="12"/>
  <c r="D122" i="12"/>
  <c r="F122" i="12"/>
  <c r="I122" i="12"/>
  <c r="J122" i="12"/>
  <c r="K122" i="12"/>
  <c r="L122" i="12"/>
  <c r="M122" i="12"/>
  <c r="N122" i="12"/>
  <c r="O122" i="12"/>
  <c r="P122" i="12"/>
  <c r="Q122" i="12"/>
  <c r="R122" i="12"/>
  <c r="S122" i="12"/>
  <c r="T122" i="12"/>
  <c r="U122" i="12"/>
  <c r="V122" i="12"/>
  <c r="W122" i="12"/>
  <c r="X122" i="12"/>
  <c r="Y122" i="12"/>
  <c r="Z122" i="12"/>
  <c r="AA122" i="12"/>
  <c r="AB122" i="12"/>
  <c r="AC122" i="12"/>
  <c r="AD122" i="12"/>
  <c r="B123" i="12"/>
  <c r="C123" i="12"/>
  <c r="D123" i="12"/>
  <c r="F123" i="12"/>
  <c r="I123" i="12"/>
  <c r="J123" i="12"/>
  <c r="K123" i="12"/>
  <c r="L123" i="12"/>
  <c r="M123" i="12"/>
  <c r="N123" i="12"/>
  <c r="O123" i="12"/>
  <c r="P123" i="12"/>
  <c r="Q123" i="12"/>
  <c r="R123" i="12"/>
  <c r="S123" i="12"/>
  <c r="T123" i="12"/>
  <c r="U123" i="12"/>
  <c r="V123" i="12"/>
  <c r="W123" i="12"/>
  <c r="X123" i="12"/>
  <c r="Y123" i="12"/>
  <c r="Z123" i="12"/>
  <c r="AA123" i="12"/>
  <c r="AB123" i="12"/>
  <c r="AC123" i="12"/>
  <c r="AD123" i="12"/>
  <c r="B124" i="12"/>
  <c r="C124" i="12"/>
  <c r="D124" i="12"/>
  <c r="F124" i="12"/>
  <c r="I124" i="12"/>
  <c r="J124" i="12"/>
  <c r="K124" i="12"/>
  <c r="L124" i="12"/>
  <c r="M124" i="12"/>
  <c r="N124" i="12"/>
  <c r="O124" i="12"/>
  <c r="P124" i="12"/>
  <c r="Q124" i="12"/>
  <c r="R124" i="12"/>
  <c r="S124" i="12"/>
  <c r="T124" i="12"/>
  <c r="U124" i="12"/>
  <c r="V124" i="12"/>
  <c r="W124" i="12"/>
  <c r="X124" i="12"/>
  <c r="Y124" i="12"/>
  <c r="Z124" i="12"/>
  <c r="AA124" i="12"/>
  <c r="AB124" i="12"/>
  <c r="AC124" i="12"/>
  <c r="AD124" i="12"/>
  <c r="B125" i="12"/>
  <c r="C125" i="12"/>
  <c r="D125" i="12"/>
  <c r="F125" i="12"/>
  <c r="I125" i="12"/>
  <c r="J125" i="12"/>
  <c r="K125" i="12"/>
  <c r="L125" i="12"/>
  <c r="M125" i="12"/>
  <c r="N125" i="12"/>
  <c r="O125" i="12"/>
  <c r="P125" i="12"/>
  <c r="Q125" i="12"/>
  <c r="R125" i="12"/>
  <c r="S125" i="12"/>
  <c r="T125" i="12"/>
  <c r="U125" i="12"/>
  <c r="V125" i="12"/>
  <c r="W125" i="12"/>
  <c r="X125" i="12"/>
  <c r="Y125" i="12"/>
  <c r="Z125" i="12"/>
  <c r="AA125" i="12"/>
  <c r="AB125" i="12"/>
  <c r="AC125" i="12"/>
  <c r="AD125" i="12"/>
  <c r="B126" i="12"/>
  <c r="C126" i="12"/>
  <c r="D126" i="12"/>
  <c r="F126" i="12"/>
  <c r="I126" i="12"/>
  <c r="J126" i="12"/>
  <c r="K126" i="12"/>
  <c r="L126" i="12"/>
  <c r="M126" i="12"/>
  <c r="N126" i="12"/>
  <c r="O126" i="12"/>
  <c r="P126" i="12"/>
  <c r="Q126" i="12"/>
  <c r="R126" i="12"/>
  <c r="S126" i="12"/>
  <c r="T126" i="12"/>
  <c r="U126" i="12"/>
  <c r="V126" i="12"/>
  <c r="W126" i="12"/>
  <c r="X126" i="12"/>
  <c r="Y126" i="12"/>
  <c r="Z126" i="12"/>
  <c r="AA126" i="12"/>
  <c r="AB126" i="12"/>
  <c r="AC126" i="12"/>
  <c r="AD126" i="12"/>
  <c r="B127" i="12"/>
  <c r="C127" i="12"/>
  <c r="D127" i="12"/>
  <c r="F127" i="12"/>
  <c r="I127" i="12"/>
  <c r="J127" i="12"/>
  <c r="K127" i="12"/>
  <c r="L127" i="12"/>
  <c r="M127" i="12"/>
  <c r="N127" i="12"/>
  <c r="O127" i="12"/>
  <c r="P127" i="12"/>
  <c r="Q127" i="12"/>
  <c r="R127" i="12"/>
  <c r="S127" i="12"/>
  <c r="T127" i="12"/>
  <c r="U127" i="12"/>
  <c r="V127" i="12"/>
  <c r="W127" i="12"/>
  <c r="X127" i="12"/>
  <c r="Y127" i="12"/>
  <c r="Z127" i="12"/>
  <c r="AA127" i="12"/>
  <c r="AB127" i="12"/>
  <c r="AC127" i="12"/>
  <c r="AD127" i="12"/>
  <c r="B128" i="12"/>
  <c r="C128" i="12"/>
  <c r="D128" i="12"/>
  <c r="F128" i="12"/>
  <c r="I128" i="12"/>
  <c r="J128" i="12"/>
  <c r="K128" i="12"/>
  <c r="L128" i="12"/>
  <c r="M128" i="12"/>
  <c r="N128" i="12"/>
  <c r="O128" i="12"/>
  <c r="P128" i="12"/>
  <c r="Q128" i="12"/>
  <c r="R128" i="12"/>
  <c r="S128" i="12"/>
  <c r="T128" i="12"/>
  <c r="U128" i="12"/>
  <c r="V128" i="12"/>
  <c r="W128" i="12"/>
  <c r="X128" i="12"/>
  <c r="Y128" i="12"/>
  <c r="Z128" i="12"/>
  <c r="AA128" i="12"/>
  <c r="AB128" i="12"/>
  <c r="AC128" i="12"/>
  <c r="AD128" i="12"/>
  <c r="B129" i="12"/>
  <c r="C129" i="12"/>
  <c r="D129" i="12"/>
  <c r="F129" i="12"/>
  <c r="I129" i="12"/>
  <c r="J129" i="12"/>
  <c r="K129" i="12"/>
  <c r="L129" i="12"/>
  <c r="M129" i="12"/>
  <c r="N129" i="12"/>
  <c r="O129" i="12"/>
  <c r="P129" i="12"/>
  <c r="Q129" i="12"/>
  <c r="R129" i="12"/>
  <c r="S129" i="12"/>
  <c r="T129" i="12"/>
  <c r="U129" i="12"/>
  <c r="V129" i="12"/>
  <c r="W129" i="12"/>
  <c r="X129" i="12"/>
  <c r="Y129" i="12"/>
  <c r="Z129" i="12"/>
  <c r="AA129" i="12"/>
  <c r="AB129" i="12"/>
  <c r="AC129" i="12"/>
  <c r="AD129" i="12"/>
  <c r="B130" i="12"/>
  <c r="C130" i="12"/>
  <c r="D130" i="12"/>
  <c r="F130" i="12"/>
  <c r="I130" i="12"/>
  <c r="J130" i="12"/>
  <c r="K130" i="12"/>
  <c r="L130" i="12"/>
  <c r="M130" i="12"/>
  <c r="N130" i="12"/>
  <c r="O130" i="12"/>
  <c r="P130" i="12"/>
  <c r="Q130" i="12"/>
  <c r="R130" i="12"/>
  <c r="S130" i="12"/>
  <c r="T130" i="12"/>
  <c r="U130" i="12"/>
  <c r="V130" i="12"/>
  <c r="W130" i="12"/>
  <c r="X130" i="12"/>
  <c r="Y130" i="12"/>
  <c r="Z130" i="12"/>
  <c r="AA130" i="12"/>
  <c r="AB130" i="12"/>
  <c r="AC130" i="12"/>
  <c r="AD130" i="12"/>
  <c r="B131" i="12"/>
  <c r="C131" i="12"/>
  <c r="D131" i="12"/>
  <c r="F131" i="12"/>
  <c r="I131" i="12"/>
  <c r="J131" i="12"/>
  <c r="K131" i="12"/>
  <c r="L131" i="12"/>
  <c r="M131" i="12"/>
  <c r="N131" i="12"/>
  <c r="O131" i="12"/>
  <c r="P131" i="12"/>
  <c r="Q131" i="12"/>
  <c r="R131" i="12"/>
  <c r="S131" i="12"/>
  <c r="T131" i="12"/>
  <c r="U131" i="12"/>
  <c r="V131" i="12"/>
  <c r="W131" i="12"/>
  <c r="X131" i="12"/>
  <c r="Y131" i="12"/>
  <c r="Z131" i="12"/>
  <c r="AA131" i="12"/>
  <c r="AB131" i="12"/>
  <c r="AC131" i="12"/>
  <c r="AD131" i="12"/>
  <c r="B132" i="12"/>
  <c r="C132" i="12"/>
  <c r="D132" i="12"/>
  <c r="F132" i="12"/>
  <c r="I132" i="12"/>
  <c r="J132" i="12"/>
  <c r="K132" i="12"/>
  <c r="L132" i="12"/>
  <c r="M132" i="12"/>
  <c r="N132" i="12"/>
  <c r="O132" i="12"/>
  <c r="P132" i="12"/>
  <c r="Q132" i="12"/>
  <c r="R132" i="12"/>
  <c r="S132" i="12"/>
  <c r="T132" i="12"/>
  <c r="U132" i="12"/>
  <c r="V132" i="12"/>
  <c r="W132" i="12"/>
  <c r="X132" i="12"/>
  <c r="Y132" i="12"/>
  <c r="Z132" i="12"/>
  <c r="AA132" i="12"/>
  <c r="AB132" i="12"/>
  <c r="AC132" i="12"/>
  <c r="AD132" i="12"/>
  <c r="B133" i="12"/>
  <c r="C133" i="12"/>
  <c r="D133" i="12"/>
  <c r="F133" i="12"/>
  <c r="I133" i="12"/>
  <c r="J133" i="12"/>
  <c r="K133" i="12"/>
  <c r="L133" i="12"/>
  <c r="M133" i="12"/>
  <c r="N133" i="12"/>
  <c r="O133" i="12"/>
  <c r="P133" i="12"/>
  <c r="Q133" i="12"/>
  <c r="R133" i="12"/>
  <c r="S133" i="12"/>
  <c r="T133" i="12"/>
  <c r="U133" i="12"/>
  <c r="V133" i="12"/>
  <c r="W133" i="12"/>
  <c r="X133" i="12"/>
  <c r="Y133" i="12"/>
  <c r="Z133" i="12"/>
  <c r="AA133" i="12"/>
  <c r="AB133" i="12"/>
  <c r="AC133" i="12"/>
  <c r="AD133" i="12"/>
  <c r="B134" i="12"/>
  <c r="C134" i="12"/>
  <c r="D134" i="12"/>
  <c r="F134" i="12"/>
  <c r="I134" i="12"/>
  <c r="J134" i="12"/>
  <c r="K134" i="12"/>
  <c r="L134" i="12"/>
  <c r="M134" i="12"/>
  <c r="N134" i="12"/>
  <c r="O134" i="12"/>
  <c r="P134" i="12"/>
  <c r="Q134" i="12"/>
  <c r="R134" i="12"/>
  <c r="S134" i="12"/>
  <c r="T134" i="12"/>
  <c r="U134" i="12"/>
  <c r="V134" i="12"/>
  <c r="W134" i="12"/>
  <c r="X134" i="12"/>
  <c r="Y134" i="12"/>
  <c r="Z134" i="12"/>
  <c r="AA134" i="12"/>
  <c r="AB134" i="12"/>
  <c r="AC134" i="12"/>
  <c r="AD134" i="12"/>
  <c r="B135" i="12"/>
  <c r="C135" i="12"/>
  <c r="D135" i="12"/>
  <c r="F135" i="12"/>
  <c r="I135" i="12"/>
  <c r="J135" i="12"/>
  <c r="K135" i="12"/>
  <c r="L135" i="12"/>
  <c r="M135" i="12"/>
  <c r="N135" i="12"/>
  <c r="O135" i="12"/>
  <c r="P135" i="12"/>
  <c r="Q135" i="12"/>
  <c r="R135" i="12"/>
  <c r="S135" i="12"/>
  <c r="T135" i="12"/>
  <c r="U135" i="12"/>
  <c r="V135" i="12"/>
  <c r="W135" i="12"/>
  <c r="X135" i="12"/>
  <c r="Y135" i="12"/>
  <c r="Z135" i="12"/>
  <c r="AA135" i="12"/>
  <c r="AB135" i="12"/>
  <c r="AC135" i="12"/>
  <c r="AD135" i="12"/>
  <c r="B136" i="12"/>
  <c r="C136" i="12"/>
  <c r="D136" i="12"/>
  <c r="F136" i="12"/>
  <c r="I136" i="12"/>
  <c r="J136" i="12"/>
  <c r="K136" i="12"/>
  <c r="L136" i="12"/>
  <c r="M136" i="12"/>
  <c r="N136" i="12"/>
  <c r="O136" i="12"/>
  <c r="P136" i="12"/>
  <c r="Q136" i="12"/>
  <c r="R136" i="12"/>
  <c r="S136" i="12"/>
  <c r="T136" i="12"/>
  <c r="U136" i="12"/>
  <c r="V136" i="12"/>
  <c r="W136" i="12"/>
  <c r="X136" i="12"/>
  <c r="Y136" i="12"/>
  <c r="Z136" i="12"/>
  <c r="AA136" i="12"/>
  <c r="AB136" i="12"/>
  <c r="AC136" i="12"/>
  <c r="AD136" i="12"/>
  <c r="B137" i="12"/>
  <c r="C137" i="12"/>
  <c r="D137" i="12"/>
  <c r="F137" i="12"/>
  <c r="I137" i="12"/>
  <c r="J137" i="12"/>
  <c r="K137" i="12"/>
  <c r="L137" i="12"/>
  <c r="M137" i="12"/>
  <c r="N137" i="12"/>
  <c r="O137" i="12"/>
  <c r="P137" i="12"/>
  <c r="Q137" i="12"/>
  <c r="R137" i="12"/>
  <c r="S137" i="12"/>
  <c r="T137" i="12"/>
  <c r="U137" i="12"/>
  <c r="V137" i="12"/>
  <c r="W137" i="12"/>
  <c r="X137" i="12"/>
  <c r="Y137" i="12"/>
  <c r="Z137" i="12"/>
  <c r="AA137" i="12"/>
  <c r="AB137" i="12"/>
  <c r="AC137" i="12"/>
  <c r="AD137" i="12"/>
  <c r="B138" i="12"/>
  <c r="C138" i="12"/>
  <c r="D138" i="12"/>
  <c r="F138" i="12"/>
  <c r="I138" i="12"/>
  <c r="J138" i="12"/>
  <c r="K138" i="12"/>
  <c r="L138" i="12"/>
  <c r="M138" i="12"/>
  <c r="N138" i="12"/>
  <c r="O138" i="12"/>
  <c r="P138" i="12"/>
  <c r="Q138" i="12"/>
  <c r="R138" i="12"/>
  <c r="S138" i="12"/>
  <c r="T138" i="12"/>
  <c r="U138" i="12"/>
  <c r="V138" i="12"/>
  <c r="W138" i="12"/>
  <c r="X138" i="12"/>
  <c r="Y138" i="12"/>
  <c r="Z138" i="12"/>
  <c r="AA138" i="12"/>
  <c r="AB138" i="12"/>
  <c r="AC138" i="12"/>
  <c r="AD138" i="12"/>
  <c r="B139" i="12"/>
  <c r="C139" i="12"/>
  <c r="D139" i="12"/>
  <c r="F139" i="12"/>
  <c r="I139" i="12"/>
  <c r="J139" i="12"/>
  <c r="K139" i="12"/>
  <c r="L139" i="12"/>
  <c r="M139" i="12"/>
  <c r="N139" i="12"/>
  <c r="O139" i="12"/>
  <c r="P139" i="12"/>
  <c r="Q139" i="12"/>
  <c r="R139" i="12"/>
  <c r="S139" i="12"/>
  <c r="T139" i="12"/>
  <c r="U139" i="12"/>
  <c r="V139" i="12"/>
  <c r="W139" i="12"/>
  <c r="X139" i="12"/>
  <c r="Y139" i="12"/>
  <c r="Z139" i="12"/>
  <c r="AA139" i="12"/>
  <c r="AB139" i="12"/>
  <c r="AC139" i="12"/>
  <c r="AD139" i="12"/>
  <c r="B140" i="12"/>
  <c r="C140" i="12"/>
  <c r="D140" i="12"/>
  <c r="F140" i="12"/>
  <c r="I140" i="12"/>
  <c r="J140" i="12"/>
  <c r="K140" i="12"/>
  <c r="L140" i="12"/>
  <c r="M140" i="12"/>
  <c r="N140" i="12"/>
  <c r="O140" i="12"/>
  <c r="P140" i="12"/>
  <c r="Q140" i="12"/>
  <c r="R140" i="12"/>
  <c r="S140" i="12"/>
  <c r="T140" i="12"/>
  <c r="U140" i="12"/>
  <c r="V140" i="12"/>
  <c r="W140" i="12"/>
  <c r="X140" i="12"/>
  <c r="Y140" i="12"/>
  <c r="Z140" i="12"/>
  <c r="AA140" i="12"/>
  <c r="AB140" i="12"/>
  <c r="AC140" i="12"/>
  <c r="AD140" i="12"/>
  <c r="B141" i="12"/>
  <c r="C141" i="12"/>
  <c r="D141" i="12"/>
  <c r="F141" i="12"/>
  <c r="I141" i="12"/>
  <c r="J141" i="12"/>
  <c r="K141" i="12"/>
  <c r="L141" i="12"/>
  <c r="M141" i="12"/>
  <c r="N141" i="12"/>
  <c r="O141" i="12"/>
  <c r="P141" i="12"/>
  <c r="Q141" i="12"/>
  <c r="R141" i="12"/>
  <c r="S141" i="12"/>
  <c r="T141" i="12"/>
  <c r="U141" i="12"/>
  <c r="V141" i="12"/>
  <c r="W141" i="12"/>
  <c r="X141" i="12"/>
  <c r="Y141" i="12"/>
  <c r="Z141" i="12"/>
  <c r="AA141" i="12"/>
  <c r="AB141" i="12"/>
  <c r="AC141" i="12"/>
  <c r="AD141" i="12"/>
  <c r="B142" i="12"/>
  <c r="C142" i="12"/>
  <c r="D142" i="12"/>
  <c r="F142" i="12"/>
  <c r="I142" i="12"/>
  <c r="J142" i="12"/>
  <c r="K142" i="12"/>
  <c r="L142" i="12"/>
  <c r="M142" i="12"/>
  <c r="N142" i="12"/>
  <c r="O142" i="12"/>
  <c r="P142" i="12"/>
  <c r="Q142" i="12"/>
  <c r="R142" i="12"/>
  <c r="S142" i="12"/>
  <c r="T142" i="12"/>
  <c r="U142" i="12"/>
  <c r="V142" i="12"/>
  <c r="W142" i="12"/>
  <c r="X142" i="12"/>
  <c r="Y142" i="12"/>
  <c r="Z142" i="12"/>
  <c r="AA142" i="12"/>
  <c r="AB142" i="12"/>
  <c r="AC142" i="12"/>
  <c r="AD142" i="12"/>
  <c r="B143" i="12"/>
  <c r="C143" i="12"/>
  <c r="D143" i="12"/>
  <c r="F143" i="12"/>
  <c r="I143" i="12"/>
  <c r="J143" i="12"/>
  <c r="K143" i="12"/>
  <c r="L143" i="12"/>
  <c r="M143" i="12"/>
  <c r="N143" i="12"/>
  <c r="O143" i="12"/>
  <c r="P143" i="12"/>
  <c r="Q143" i="12"/>
  <c r="R143" i="12"/>
  <c r="S143" i="12"/>
  <c r="T143" i="12"/>
  <c r="U143" i="12"/>
  <c r="V143" i="12"/>
  <c r="W143" i="12"/>
  <c r="X143" i="12"/>
  <c r="Y143" i="12"/>
  <c r="Z143" i="12"/>
  <c r="AA143" i="12"/>
  <c r="AB143" i="12"/>
  <c r="AC143" i="12"/>
  <c r="AD143" i="12"/>
  <c r="B144" i="12"/>
  <c r="C144" i="12"/>
  <c r="D144" i="12"/>
  <c r="F144" i="12"/>
  <c r="I144" i="12"/>
  <c r="J144" i="12"/>
  <c r="K144" i="12"/>
  <c r="L144" i="12"/>
  <c r="M144" i="12"/>
  <c r="N144" i="12"/>
  <c r="O144" i="12"/>
  <c r="P144" i="12"/>
  <c r="Q144" i="12"/>
  <c r="R144" i="12"/>
  <c r="S144" i="12"/>
  <c r="T144" i="12"/>
  <c r="U144" i="12"/>
  <c r="V144" i="12"/>
  <c r="W144" i="12"/>
  <c r="X144" i="12"/>
  <c r="Y144" i="12"/>
  <c r="Z144" i="12"/>
  <c r="AA144" i="12"/>
  <c r="AB144" i="12"/>
  <c r="AC144" i="12"/>
  <c r="AD144" i="12"/>
  <c r="B145" i="12"/>
  <c r="C145" i="12"/>
  <c r="D145" i="12"/>
  <c r="F145" i="12"/>
  <c r="I145" i="12"/>
  <c r="J145" i="12"/>
  <c r="K145" i="12"/>
  <c r="L145" i="12"/>
  <c r="M145" i="12"/>
  <c r="N145" i="12"/>
  <c r="O145" i="12"/>
  <c r="P145" i="12"/>
  <c r="Q145" i="12"/>
  <c r="R145" i="12"/>
  <c r="S145" i="12"/>
  <c r="T145" i="12"/>
  <c r="U145" i="12"/>
  <c r="V145" i="12"/>
  <c r="W145" i="12"/>
  <c r="X145" i="12"/>
  <c r="Y145" i="12"/>
  <c r="Z145" i="12"/>
  <c r="AA145" i="12"/>
  <c r="AB145" i="12"/>
  <c r="AC145" i="12"/>
  <c r="AD145" i="12"/>
  <c r="B146" i="12"/>
  <c r="C146" i="12"/>
  <c r="D146" i="12"/>
  <c r="F146" i="12"/>
  <c r="I146" i="12"/>
  <c r="J146" i="12"/>
  <c r="K146" i="12"/>
  <c r="L146" i="12"/>
  <c r="M146" i="12"/>
  <c r="N146" i="12"/>
  <c r="O146" i="12"/>
  <c r="P146" i="12"/>
  <c r="Q146" i="12"/>
  <c r="R146" i="12"/>
  <c r="S146" i="12"/>
  <c r="T146" i="12"/>
  <c r="U146" i="12"/>
  <c r="V146" i="12"/>
  <c r="W146" i="12"/>
  <c r="X146" i="12"/>
  <c r="Y146" i="12"/>
  <c r="Z146" i="12"/>
  <c r="AA146" i="12"/>
  <c r="AB146" i="12"/>
  <c r="AC146" i="12"/>
  <c r="AD146" i="12"/>
  <c r="B147" i="12"/>
  <c r="C147" i="12"/>
  <c r="D147" i="12"/>
  <c r="F147" i="12"/>
  <c r="I147" i="12"/>
  <c r="J147" i="12"/>
  <c r="K147" i="12"/>
  <c r="L147" i="12"/>
  <c r="M147" i="12"/>
  <c r="N147" i="12"/>
  <c r="O147" i="12"/>
  <c r="P147" i="12"/>
  <c r="Q147" i="12"/>
  <c r="R147" i="12"/>
  <c r="S147" i="12"/>
  <c r="T147" i="12"/>
  <c r="U147" i="12"/>
  <c r="V147" i="12"/>
  <c r="W147" i="12"/>
  <c r="X147" i="12"/>
  <c r="Y147" i="12"/>
  <c r="Z147" i="12"/>
  <c r="AA147" i="12"/>
  <c r="AB147" i="12"/>
  <c r="AC147" i="12"/>
  <c r="AD147" i="12"/>
  <c r="B148" i="12"/>
  <c r="C148" i="12"/>
  <c r="D148" i="12"/>
  <c r="F148" i="12"/>
  <c r="I148" i="12"/>
  <c r="J148" i="12"/>
  <c r="K148" i="12"/>
  <c r="L148" i="12"/>
  <c r="M148" i="12"/>
  <c r="N148" i="12"/>
  <c r="O148" i="12"/>
  <c r="P148" i="12"/>
  <c r="Q148" i="12"/>
  <c r="R148" i="12"/>
  <c r="S148" i="12"/>
  <c r="T148" i="12"/>
  <c r="U148" i="12"/>
  <c r="V148" i="12"/>
  <c r="W148" i="12"/>
  <c r="X148" i="12"/>
  <c r="Y148" i="12"/>
  <c r="Z148" i="12"/>
  <c r="AA148" i="12"/>
  <c r="AB148" i="12"/>
  <c r="AC148" i="12"/>
  <c r="AD148" i="12"/>
  <c r="B149" i="12"/>
  <c r="C149" i="12"/>
  <c r="D149" i="12"/>
  <c r="F149" i="12"/>
  <c r="I149" i="12"/>
  <c r="J149" i="12"/>
  <c r="K149" i="12"/>
  <c r="L149" i="12"/>
  <c r="M149" i="12"/>
  <c r="N149" i="12"/>
  <c r="O149" i="12"/>
  <c r="P149" i="12"/>
  <c r="Q149" i="12"/>
  <c r="R149" i="12"/>
  <c r="S149" i="12"/>
  <c r="T149" i="12"/>
  <c r="U149" i="12"/>
  <c r="V149" i="12"/>
  <c r="W149" i="12"/>
  <c r="X149" i="12"/>
  <c r="Y149" i="12"/>
  <c r="Z149" i="12"/>
  <c r="AA149" i="12"/>
  <c r="AB149" i="12"/>
  <c r="AC149" i="12"/>
  <c r="AD149" i="12"/>
  <c r="B150" i="12"/>
  <c r="C150" i="12"/>
  <c r="D150" i="12"/>
  <c r="F150" i="12"/>
  <c r="I150" i="12"/>
  <c r="J150" i="12"/>
  <c r="K150" i="12"/>
  <c r="L150" i="12"/>
  <c r="M150" i="12"/>
  <c r="N150" i="12"/>
  <c r="O150" i="12"/>
  <c r="P150" i="12"/>
  <c r="Q150" i="12"/>
  <c r="R150" i="12"/>
  <c r="S150" i="12"/>
  <c r="T150" i="12"/>
  <c r="U150" i="12"/>
  <c r="V150" i="12"/>
  <c r="W150" i="12"/>
  <c r="X150" i="12"/>
  <c r="Y150" i="12"/>
  <c r="Z150" i="12"/>
  <c r="AA150" i="12"/>
  <c r="AB150" i="12"/>
  <c r="AC150" i="12"/>
  <c r="AD150" i="12"/>
  <c r="B151" i="12"/>
  <c r="C151" i="12"/>
  <c r="D151" i="12"/>
  <c r="F151" i="12"/>
  <c r="I151" i="12"/>
  <c r="J151" i="12"/>
  <c r="K151" i="12"/>
  <c r="L151" i="12"/>
  <c r="M151" i="12"/>
  <c r="N151" i="12"/>
  <c r="O151" i="12"/>
  <c r="P151" i="12"/>
  <c r="Q151" i="12"/>
  <c r="R151" i="12"/>
  <c r="S151" i="12"/>
  <c r="T151" i="12"/>
  <c r="U151" i="12"/>
  <c r="V151" i="12"/>
  <c r="W151" i="12"/>
  <c r="X151" i="12"/>
  <c r="Y151" i="12"/>
  <c r="Z151" i="12"/>
  <c r="AA151" i="12"/>
  <c r="AB151" i="12"/>
  <c r="AC151" i="12"/>
  <c r="AD151" i="12"/>
  <c r="B152" i="12"/>
  <c r="C152" i="12"/>
  <c r="D152" i="12"/>
  <c r="F152" i="12"/>
  <c r="I152" i="12"/>
  <c r="J152" i="12"/>
  <c r="K152" i="12"/>
  <c r="L152" i="12"/>
  <c r="M152" i="12"/>
  <c r="N152" i="12"/>
  <c r="O152" i="12"/>
  <c r="P152" i="12"/>
  <c r="Q152" i="12"/>
  <c r="R152" i="12"/>
  <c r="S152" i="12"/>
  <c r="T152" i="12"/>
  <c r="U152" i="12"/>
  <c r="V152" i="12"/>
  <c r="W152" i="12"/>
  <c r="X152" i="12"/>
  <c r="Y152" i="12"/>
  <c r="Z152" i="12"/>
  <c r="AA152" i="12"/>
  <c r="AB152" i="12"/>
  <c r="AC152" i="12"/>
  <c r="AD152" i="12"/>
  <c r="B153" i="12"/>
  <c r="C153" i="12"/>
  <c r="D153" i="12"/>
  <c r="F153" i="12"/>
  <c r="I153" i="12"/>
  <c r="J153" i="12"/>
  <c r="K153" i="12"/>
  <c r="L153" i="12"/>
  <c r="M153" i="12"/>
  <c r="N153" i="12"/>
  <c r="O153" i="12"/>
  <c r="P153" i="12"/>
  <c r="Q153" i="12"/>
  <c r="R153" i="12"/>
  <c r="S153" i="12"/>
  <c r="T153" i="12"/>
  <c r="U153" i="12"/>
  <c r="V153" i="12"/>
  <c r="W153" i="12"/>
  <c r="X153" i="12"/>
  <c r="Y153" i="12"/>
  <c r="Z153" i="12"/>
  <c r="AA153" i="12"/>
  <c r="AB153" i="12"/>
  <c r="AC153" i="12"/>
  <c r="AD153" i="12"/>
  <c r="B154" i="12"/>
  <c r="C154" i="12"/>
  <c r="D154" i="12"/>
  <c r="F154" i="12"/>
  <c r="I154" i="12"/>
  <c r="J154" i="12"/>
  <c r="K154" i="12"/>
  <c r="L154" i="12"/>
  <c r="M154" i="12"/>
  <c r="N154" i="12"/>
  <c r="O154" i="12"/>
  <c r="P154" i="12"/>
  <c r="Q154" i="12"/>
  <c r="R154" i="12"/>
  <c r="S154" i="12"/>
  <c r="T154" i="12"/>
  <c r="U154" i="12"/>
  <c r="V154" i="12"/>
  <c r="W154" i="12"/>
  <c r="X154" i="12"/>
  <c r="Y154" i="12"/>
  <c r="Z154" i="12"/>
  <c r="AA154" i="12"/>
  <c r="AB154" i="12"/>
  <c r="AC154" i="12"/>
  <c r="AD154" i="12"/>
  <c r="B155" i="12"/>
  <c r="C155" i="12"/>
  <c r="D155" i="12"/>
  <c r="F155" i="12"/>
  <c r="I155" i="12"/>
  <c r="J155" i="12"/>
  <c r="K155" i="12"/>
  <c r="L155" i="12"/>
  <c r="M155" i="12"/>
  <c r="N155" i="12"/>
  <c r="O155" i="12"/>
  <c r="P155" i="12"/>
  <c r="Q155" i="12"/>
  <c r="R155" i="12"/>
  <c r="S155" i="12"/>
  <c r="T155" i="12"/>
  <c r="U155" i="12"/>
  <c r="V155" i="12"/>
  <c r="W155" i="12"/>
  <c r="X155" i="12"/>
  <c r="Y155" i="12"/>
  <c r="Z155" i="12"/>
  <c r="AA155" i="12"/>
  <c r="AB155" i="12"/>
  <c r="AC155" i="12"/>
  <c r="AD155" i="12"/>
  <c r="B156" i="12"/>
  <c r="C156" i="12"/>
  <c r="D156" i="12"/>
  <c r="F156" i="12"/>
  <c r="I156" i="12"/>
  <c r="J156" i="12"/>
  <c r="K156" i="12"/>
  <c r="L156" i="12"/>
  <c r="M156" i="12"/>
  <c r="N156" i="12"/>
  <c r="O156" i="12"/>
  <c r="P156" i="12"/>
  <c r="Q156" i="12"/>
  <c r="R156" i="12"/>
  <c r="S156" i="12"/>
  <c r="T156" i="12"/>
  <c r="U156" i="12"/>
  <c r="V156" i="12"/>
  <c r="W156" i="12"/>
  <c r="X156" i="12"/>
  <c r="Y156" i="12"/>
  <c r="Z156" i="12"/>
  <c r="AA156" i="12"/>
  <c r="AB156" i="12"/>
  <c r="AC156" i="12"/>
  <c r="AD156" i="12"/>
  <c r="B157" i="12"/>
  <c r="C157" i="12"/>
  <c r="D157" i="12"/>
  <c r="F157" i="12"/>
  <c r="I157" i="12"/>
  <c r="J157" i="12"/>
  <c r="K157" i="12"/>
  <c r="L157" i="12"/>
  <c r="M157" i="12"/>
  <c r="N157" i="12"/>
  <c r="O157" i="12"/>
  <c r="P157" i="12"/>
  <c r="Q157" i="12"/>
  <c r="R157" i="12"/>
  <c r="S157" i="12"/>
  <c r="T157" i="12"/>
  <c r="U157" i="12"/>
  <c r="V157" i="12"/>
  <c r="W157" i="12"/>
  <c r="X157" i="12"/>
  <c r="Y157" i="12"/>
  <c r="Z157" i="12"/>
  <c r="AA157" i="12"/>
  <c r="AB157" i="12"/>
  <c r="AC157" i="12"/>
  <c r="AD157" i="12"/>
  <c r="B158" i="12"/>
  <c r="C158" i="12"/>
  <c r="D158" i="12"/>
  <c r="F158" i="12"/>
  <c r="I158" i="12"/>
  <c r="J158" i="12"/>
  <c r="K158" i="12"/>
  <c r="L158" i="12"/>
  <c r="M158" i="12"/>
  <c r="N158" i="12"/>
  <c r="O158" i="12"/>
  <c r="P158" i="12"/>
  <c r="Q158" i="12"/>
  <c r="R158" i="12"/>
  <c r="S158" i="12"/>
  <c r="T158" i="12"/>
  <c r="U158" i="12"/>
  <c r="V158" i="12"/>
  <c r="W158" i="12"/>
  <c r="X158" i="12"/>
  <c r="Y158" i="12"/>
  <c r="Z158" i="12"/>
  <c r="AA158" i="12"/>
  <c r="AB158" i="12"/>
  <c r="AC158" i="12"/>
  <c r="AD158" i="12"/>
  <c r="B159" i="12"/>
  <c r="C159" i="12"/>
  <c r="D159" i="12"/>
  <c r="F159" i="12"/>
  <c r="I159" i="12"/>
  <c r="J159" i="12"/>
  <c r="K159" i="12"/>
  <c r="L159" i="12"/>
  <c r="M159" i="12"/>
  <c r="N159" i="12"/>
  <c r="O159" i="12"/>
  <c r="P159" i="12"/>
  <c r="Q159" i="12"/>
  <c r="R159" i="12"/>
  <c r="S159" i="12"/>
  <c r="T159" i="12"/>
  <c r="U159" i="12"/>
  <c r="V159" i="12"/>
  <c r="W159" i="12"/>
  <c r="X159" i="12"/>
  <c r="Y159" i="12"/>
  <c r="Z159" i="12"/>
  <c r="AA159" i="12"/>
  <c r="AB159" i="12"/>
  <c r="AC159" i="12"/>
  <c r="AD159" i="12"/>
  <c r="B160" i="12"/>
  <c r="C160" i="12"/>
  <c r="D160" i="12"/>
  <c r="F160" i="12"/>
  <c r="I160" i="12"/>
  <c r="J160" i="12"/>
  <c r="K160" i="12"/>
  <c r="L160" i="12"/>
  <c r="M160" i="12"/>
  <c r="N160" i="12"/>
  <c r="O160" i="12"/>
  <c r="P160" i="12"/>
  <c r="Q160" i="12"/>
  <c r="R160" i="12"/>
  <c r="S160" i="12"/>
  <c r="T160" i="12"/>
  <c r="U160" i="12"/>
  <c r="V160" i="12"/>
  <c r="W160" i="12"/>
  <c r="X160" i="12"/>
  <c r="Y160" i="12"/>
  <c r="Z160" i="12"/>
  <c r="AA160" i="12"/>
  <c r="AB160" i="12"/>
  <c r="AC160" i="12"/>
  <c r="AD160" i="12"/>
  <c r="B161" i="12"/>
  <c r="C161" i="12"/>
  <c r="D161" i="12"/>
  <c r="F161" i="12"/>
  <c r="I161" i="12"/>
  <c r="J161" i="12"/>
  <c r="K161" i="12"/>
  <c r="L161" i="12"/>
  <c r="M161" i="12"/>
  <c r="N161" i="12"/>
  <c r="O161" i="12"/>
  <c r="P161" i="12"/>
  <c r="Q161" i="12"/>
  <c r="R161" i="12"/>
  <c r="S161" i="12"/>
  <c r="T161" i="12"/>
  <c r="U161" i="12"/>
  <c r="V161" i="12"/>
  <c r="W161" i="12"/>
  <c r="X161" i="12"/>
  <c r="Y161" i="12"/>
  <c r="Z161" i="12"/>
  <c r="AA161" i="12"/>
  <c r="AB161" i="12"/>
  <c r="AC161" i="12"/>
  <c r="AD161" i="12"/>
  <c r="B162" i="12"/>
  <c r="C162" i="12"/>
  <c r="D162" i="12"/>
  <c r="F162" i="12"/>
  <c r="I162" i="12"/>
  <c r="J162" i="12"/>
  <c r="K162" i="12"/>
  <c r="L162" i="12"/>
  <c r="M162" i="12"/>
  <c r="N162" i="12"/>
  <c r="O162" i="12"/>
  <c r="P162" i="12"/>
  <c r="Q162" i="12"/>
  <c r="R162" i="12"/>
  <c r="S162" i="12"/>
  <c r="T162" i="12"/>
  <c r="U162" i="12"/>
  <c r="V162" i="12"/>
  <c r="W162" i="12"/>
  <c r="X162" i="12"/>
  <c r="Y162" i="12"/>
  <c r="Z162" i="12"/>
  <c r="AA162" i="12"/>
  <c r="AB162" i="12"/>
  <c r="AC162" i="12"/>
  <c r="AD162" i="12"/>
  <c r="B163" i="12"/>
  <c r="C163" i="12"/>
  <c r="D163" i="12"/>
  <c r="F163" i="12"/>
  <c r="I163" i="12"/>
  <c r="J163" i="12"/>
  <c r="K163" i="12"/>
  <c r="L163" i="12"/>
  <c r="M163" i="12"/>
  <c r="N163" i="12"/>
  <c r="O163" i="12"/>
  <c r="P163" i="12"/>
  <c r="Q163" i="12"/>
  <c r="R163" i="12"/>
  <c r="S163" i="12"/>
  <c r="T163" i="12"/>
  <c r="U163" i="12"/>
  <c r="V163" i="12"/>
  <c r="W163" i="12"/>
  <c r="X163" i="12"/>
  <c r="Y163" i="12"/>
  <c r="Z163" i="12"/>
  <c r="AA163" i="12"/>
  <c r="AB163" i="12"/>
  <c r="AC163" i="12"/>
  <c r="AD163" i="12"/>
  <c r="B164" i="12"/>
  <c r="C164" i="12"/>
  <c r="D164" i="12"/>
  <c r="F164" i="12"/>
  <c r="I164" i="12"/>
  <c r="J164" i="12"/>
  <c r="K164" i="12"/>
  <c r="L164" i="12"/>
  <c r="M164" i="12"/>
  <c r="N164" i="12"/>
  <c r="O164" i="12"/>
  <c r="P164" i="12"/>
  <c r="Q164" i="12"/>
  <c r="R164" i="12"/>
  <c r="S164" i="12"/>
  <c r="T164" i="12"/>
  <c r="U164" i="12"/>
  <c r="V164" i="12"/>
  <c r="W164" i="12"/>
  <c r="X164" i="12"/>
  <c r="Y164" i="12"/>
  <c r="Z164" i="12"/>
  <c r="AA164" i="12"/>
  <c r="AB164" i="12"/>
  <c r="AC164" i="12"/>
  <c r="AD164" i="12"/>
  <c r="B165" i="12"/>
  <c r="C165" i="12"/>
  <c r="D165" i="12"/>
  <c r="F165" i="12"/>
  <c r="I165" i="12"/>
  <c r="J165" i="12"/>
  <c r="K165" i="12"/>
  <c r="L165" i="12"/>
  <c r="M165" i="12"/>
  <c r="N165" i="12"/>
  <c r="O165" i="12"/>
  <c r="P165" i="12"/>
  <c r="Q165" i="12"/>
  <c r="R165" i="12"/>
  <c r="S165" i="12"/>
  <c r="T165" i="12"/>
  <c r="U165" i="12"/>
  <c r="V165" i="12"/>
  <c r="W165" i="12"/>
  <c r="X165" i="12"/>
  <c r="Y165" i="12"/>
  <c r="Z165" i="12"/>
  <c r="AA165" i="12"/>
  <c r="AB165" i="12"/>
  <c r="AC165" i="12"/>
  <c r="AD165" i="12"/>
  <c r="B166" i="12"/>
  <c r="C166" i="12"/>
  <c r="D166" i="12"/>
  <c r="F166" i="12"/>
  <c r="I166" i="12"/>
  <c r="J166" i="12"/>
  <c r="K166" i="12"/>
  <c r="L166" i="12"/>
  <c r="M166" i="12"/>
  <c r="N166" i="12"/>
  <c r="O166" i="12"/>
  <c r="P166" i="12"/>
  <c r="Q166" i="12"/>
  <c r="R166" i="12"/>
  <c r="S166" i="12"/>
  <c r="T166" i="12"/>
  <c r="U166" i="12"/>
  <c r="V166" i="12"/>
  <c r="W166" i="12"/>
  <c r="X166" i="12"/>
  <c r="Y166" i="12"/>
  <c r="Z166" i="12"/>
  <c r="AA166" i="12"/>
  <c r="AB166" i="12"/>
  <c r="AC166" i="12"/>
  <c r="AD166" i="12"/>
  <c r="B167" i="12"/>
  <c r="C167" i="12"/>
  <c r="D167" i="12"/>
  <c r="F167" i="12"/>
  <c r="I167" i="12"/>
  <c r="J167" i="12"/>
  <c r="K167" i="12"/>
  <c r="L167" i="12"/>
  <c r="M167" i="12"/>
  <c r="N167" i="12"/>
  <c r="O167" i="12"/>
  <c r="P167" i="12"/>
  <c r="Q167" i="12"/>
  <c r="R167" i="12"/>
  <c r="S167" i="12"/>
  <c r="T167" i="12"/>
  <c r="U167" i="12"/>
  <c r="V167" i="12"/>
  <c r="W167" i="12"/>
  <c r="X167" i="12"/>
  <c r="Y167" i="12"/>
  <c r="Z167" i="12"/>
  <c r="AA167" i="12"/>
  <c r="AB167" i="12"/>
  <c r="AC167" i="12"/>
  <c r="AD167" i="12"/>
  <c r="B168" i="12"/>
  <c r="C168" i="12"/>
  <c r="D168" i="12"/>
  <c r="F168" i="12"/>
  <c r="I168" i="12"/>
  <c r="J168" i="12"/>
  <c r="K168" i="12"/>
  <c r="L168" i="12"/>
  <c r="M168" i="12"/>
  <c r="N168" i="12"/>
  <c r="O168" i="12"/>
  <c r="P168" i="12"/>
  <c r="Q168" i="12"/>
  <c r="R168" i="12"/>
  <c r="S168" i="12"/>
  <c r="T168" i="12"/>
  <c r="U168" i="12"/>
  <c r="V168" i="12"/>
  <c r="W168" i="12"/>
  <c r="X168" i="12"/>
  <c r="Y168" i="12"/>
  <c r="Z168" i="12"/>
  <c r="AA168" i="12"/>
  <c r="AB168" i="12"/>
  <c r="AC168" i="12"/>
  <c r="AD168" i="12"/>
  <c r="B169" i="12"/>
  <c r="C169" i="12"/>
  <c r="D169" i="12"/>
  <c r="F169" i="12"/>
  <c r="I169" i="12"/>
  <c r="J169" i="12"/>
  <c r="K169" i="12"/>
  <c r="L169" i="12"/>
  <c r="M169" i="12"/>
  <c r="N169" i="12"/>
  <c r="O169" i="12"/>
  <c r="P169" i="12"/>
  <c r="Q169" i="12"/>
  <c r="R169" i="12"/>
  <c r="S169" i="12"/>
  <c r="T169" i="12"/>
  <c r="U169" i="12"/>
  <c r="V169" i="12"/>
  <c r="W169" i="12"/>
  <c r="X169" i="12"/>
  <c r="Y169" i="12"/>
  <c r="Z169" i="12"/>
  <c r="AA169" i="12"/>
  <c r="AB169" i="12"/>
  <c r="AC169" i="12"/>
  <c r="AD169" i="12"/>
  <c r="B170" i="12"/>
  <c r="C170" i="12"/>
  <c r="D170" i="12"/>
  <c r="F170" i="12"/>
  <c r="I170" i="12"/>
  <c r="J170" i="12"/>
  <c r="K170" i="12"/>
  <c r="L170" i="12"/>
  <c r="M170" i="12"/>
  <c r="N170" i="12"/>
  <c r="O170" i="12"/>
  <c r="P170" i="12"/>
  <c r="Q170" i="12"/>
  <c r="R170" i="12"/>
  <c r="S170" i="12"/>
  <c r="T170" i="12"/>
  <c r="U170" i="12"/>
  <c r="V170" i="12"/>
  <c r="W170" i="12"/>
  <c r="X170" i="12"/>
  <c r="Y170" i="12"/>
  <c r="Z170" i="12"/>
  <c r="AA170" i="12"/>
  <c r="AB170" i="12"/>
  <c r="AC170" i="12"/>
  <c r="AD170" i="12"/>
  <c r="B171" i="12"/>
  <c r="C171" i="12"/>
  <c r="D171" i="12"/>
  <c r="F171" i="12"/>
  <c r="I171" i="12"/>
  <c r="J171" i="12"/>
  <c r="K171" i="12"/>
  <c r="L171" i="12"/>
  <c r="M171" i="12"/>
  <c r="N171" i="12"/>
  <c r="O171" i="12"/>
  <c r="P171" i="12"/>
  <c r="Q171" i="12"/>
  <c r="R171" i="12"/>
  <c r="S171" i="12"/>
  <c r="T171" i="12"/>
  <c r="U171" i="12"/>
  <c r="V171" i="12"/>
  <c r="W171" i="12"/>
  <c r="X171" i="12"/>
  <c r="Y171" i="12"/>
  <c r="Z171" i="12"/>
  <c r="AA171" i="12"/>
  <c r="AB171" i="12"/>
  <c r="AC171" i="12"/>
  <c r="AD171" i="12"/>
  <c r="B172" i="12"/>
  <c r="C172" i="12"/>
  <c r="D172" i="12"/>
  <c r="F172" i="12"/>
  <c r="I172" i="12"/>
  <c r="J172" i="12"/>
  <c r="K172" i="12"/>
  <c r="L172" i="12"/>
  <c r="M172" i="12"/>
  <c r="N172" i="12"/>
  <c r="O172" i="12"/>
  <c r="P172" i="12"/>
  <c r="Q172" i="12"/>
  <c r="R172" i="12"/>
  <c r="S172" i="12"/>
  <c r="T172" i="12"/>
  <c r="U172" i="12"/>
  <c r="V172" i="12"/>
  <c r="W172" i="12"/>
  <c r="X172" i="12"/>
  <c r="Y172" i="12"/>
  <c r="Z172" i="12"/>
  <c r="AA172" i="12"/>
  <c r="AB172" i="12"/>
  <c r="AC172" i="12"/>
  <c r="AD172" i="12"/>
  <c r="B173" i="12"/>
  <c r="C173" i="12"/>
  <c r="D173" i="12"/>
  <c r="F173" i="12"/>
  <c r="I173" i="12"/>
  <c r="J173" i="12"/>
  <c r="K173" i="12"/>
  <c r="L173" i="12"/>
  <c r="M173" i="12"/>
  <c r="N173" i="12"/>
  <c r="O173" i="12"/>
  <c r="P173" i="12"/>
  <c r="Q173" i="12"/>
  <c r="R173" i="12"/>
  <c r="S173" i="12"/>
  <c r="T173" i="12"/>
  <c r="U173" i="12"/>
  <c r="V173" i="12"/>
  <c r="W173" i="12"/>
  <c r="X173" i="12"/>
  <c r="Y173" i="12"/>
  <c r="Z173" i="12"/>
  <c r="AA173" i="12"/>
  <c r="AB173" i="12"/>
  <c r="AC173" i="12"/>
  <c r="AD173" i="12"/>
  <c r="B174" i="12"/>
  <c r="C174" i="12"/>
  <c r="D174" i="12"/>
  <c r="F174" i="12"/>
  <c r="I174" i="12"/>
  <c r="J174" i="12"/>
  <c r="K174" i="12"/>
  <c r="L174" i="12"/>
  <c r="M174" i="12"/>
  <c r="N174" i="12"/>
  <c r="O174" i="12"/>
  <c r="P174" i="12"/>
  <c r="Q174" i="12"/>
  <c r="R174" i="12"/>
  <c r="S174" i="12"/>
  <c r="T174" i="12"/>
  <c r="U174" i="12"/>
  <c r="V174" i="12"/>
  <c r="W174" i="12"/>
  <c r="X174" i="12"/>
  <c r="Y174" i="12"/>
  <c r="Z174" i="12"/>
  <c r="AA174" i="12"/>
  <c r="AB174" i="12"/>
  <c r="AC174" i="12"/>
  <c r="AD174" i="12"/>
  <c r="B175" i="12"/>
  <c r="C175" i="12"/>
  <c r="D175" i="12"/>
  <c r="F175" i="12"/>
  <c r="I175" i="12"/>
  <c r="J175" i="12"/>
  <c r="K175" i="12"/>
  <c r="L175" i="12"/>
  <c r="M175" i="12"/>
  <c r="N175" i="12"/>
  <c r="O175" i="12"/>
  <c r="P175" i="12"/>
  <c r="Q175" i="12"/>
  <c r="R175" i="12"/>
  <c r="S175" i="12"/>
  <c r="T175" i="12"/>
  <c r="U175" i="12"/>
  <c r="V175" i="12"/>
  <c r="W175" i="12"/>
  <c r="X175" i="12"/>
  <c r="Y175" i="12"/>
  <c r="Z175" i="12"/>
  <c r="AA175" i="12"/>
  <c r="AB175" i="12"/>
  <c r="AC175" i="12"/>
  <c r="AD175" i="12"/>
  <c r="B176" i="12"/>
  <c r="C176" i="12"/>
  <c r="D176" i="12"/>
  <c r="F176" i="12"/>
  <c r="I176" i="12"/>
  <c r="J176" i="12"/>
  <c r="K176" i="12"/>
  <c r="L176" i="12"/>
  <c r="M176" i="12"/>
  <c r="N176" i="12"/>
  <c r="O176" i="12"/>
  <c r="P176" i="12"/>
  <c r="Q176" i="12"/>
  <c r="R176" i="12"/>
  <c r="S176" i="12"/>
  <c r="T176" i="12"/>
  <c r="U176" i="12"/>
  <c r="V176" i="12"/>
  <c r="W176" i="12"/>
  <c r="X176" i="12"/>
  <c r="Y176" i="12"/>
  <c r="Z176" i="12"/>
  <c r="AA176" i="12"/>
  <c r="AB176" i="12"/>
  <c r="AC176" i="12"/>
  <c r="AD176" i="12"/>
  <c r="B177" i="12"/>
  <c r="C177" i="12"/>
  <c r="D177" i="12"/>
  <c r="F177" i="12"/>
  <c r="I177" i="12"/>
  <c r="J177" i="12"/>
  <c r="K177" i="12"/>
  <c r="L177" i="12"/>
  <c r="M177" i="12"/>
  <c r="N177" i="12"/>
  <c r="O177" i="12"/>
  <c r="P177" i="12"/>
  <c r="Q177" i="12"/>
  <c r="R177" i="12"/>
  <c r="S177" i="12"/>
  <c r="T177" i="12"/>
  <c r="U177" i="12"/>
  <c r="V177" i="12"/>
  <c r="W177" i="12"/>
  <c r="X177" i="12"/>
  <c r="Y177" i="12"/>
  <c r="Z177" i="12"/>
  <c r="AA177" i="12"/>
  <c r="AB177" i="12"/>
  <c r="AC177" i="12"/>
  <c r="AD177" i="12"/>
  <c r="B178" i="12"/>
  <c r="C178" i="12"/>
  <c r="D178" i="12"/>
  <c r="F178" i="12"/>
  <c r="I178" i="12"/>
  <c r="J178" i="12"/>
  <c r="K178" i="12"/>
  <c r="L178" i="12"/>
  <c r="M178" i="12"/>
  <c r="N178" i="12"/>
  <c r="O178" i="12"/>
  <c r="P178" i="12"/>
  <c r="Q178" i="12"/>
  <c r="R178" i="12"/>
  <c r="S178" i="12"/>
  <c r="T178" i="12"/>
  <c r="U178" i="12"/>
  <c r="V178" i="12"/>
  <c r="W178" i="12"/>
  <c r="X178" i="12"/>
  <c r="Y178" i="12"/>
  <c r="Z178" i="12"/>
  <c r="AA178" i="12"/>
  <c r="AB178" i="12"/>
  <c r="AC178" i="12"/>
  <c r="AD178" i="12"/>
  <c r="B179" i="12"/>
  <c r="C179" i="12"/>
  <c r="D179" i="12"/>
  <c r="F179" i="12"/>
  <c r="I179" i="12"/>
  <c r="J179" i="12"/>
  <c r="K179" i="12"/>
  <c r="L179" i="12"/>
  <c r="M179" i="12"/>
  <c r="N179" i="12"/>
  <c r="O179" i="12"/>
  <c r="P179" i="12"/>
  <c r="Q179" i="12"/>
  <c r="R179" i="12"/>
  <c r="S179" i="12"/>
  <c r="T179" i="12"/>
  <c r="U179" i="12"/>
  <c r="V179" i="12"/>
  <c r="W179" i="12"/>
  <c r="X179" i="12"/>
  <c r="Y179" i="12"/>
  <c r="Z179" i="12"/>
  <c r="AA179" i="12"/>
  <c r="AB179" i="12"/>
  <c r="AC179" i="12"/>
  <c r="AD179" i="12"/>
  <c r="B180" i="12"/>
  <c r="C180" i="12"/>
  <c r="D180" i="12"/>
  <c r="F180" i="12"/>
  <c r="I180" i="12"/>
  <c r="J180" i="12"/>
  <c r="K180" i="12"/>
  <c r="L180" i="12"/>
  <c r="M180" i="12"/>
  <c r="N180" i="12"/>
  <c r="O180" i="12"/>
  <c r="P180" i="12"/>
  <c r="Q180" i="12"/>
  <c r="R180" i="12"/>
  <c r="S180" i="12"/>
  <c r="T180" i="12"/>
  <c r="U180" i="12"/>
  <c r="V180" i="12"/>
  <c r="W180" i="12"/>
  <c r="X180" i="12"/>
  <c r="Y180" i="12"/>
  <c r="Z180" i="12"/>
  <c r="AA180" i="12"/>
  <c r="AB180" i="12"/>
  <c r="AC180" i="12"/>
  <c r="AD180" i="12"/>
  <c r="B181" i="12"/>
  <c r="C181" i="12"/>
  <c r="D181" i="12"/>
  <c r="F181" i="12"/>
  <c r="I181" i="12"/>
  <c r="J181" i="12"/>
  <c r="K181" i="12"/>
  <c r="L181" i="12"/>
  <c r="M181" i="12"/>
  <c r="N181" i="12"/>
  <c r="O181" i="12"/>
  <c r="P181" i="12"/>
  <c r="Q181" i="12"/>
  <c r="R181" i="12"/>
  <c r="S181" i="12"/>
  <c r="T181" i="12"/>
  <c r="U181" i="12"/>
  <c r="V181" i="12"/>
  <c r="W181" i="12"/>
  <c r="X181" i="12"/>
  <c r="Y181" i="12"/>
  <c r="Z181" i="12"/>
  <c r="AA181" i="12"/>
  <c r="AB181" i="12"/>
  <c r="AC181" i="12"/>
  <c r="AD181" i="12"/>
  <c r="B182" i="12"/>
  <c r="C182" i="12"/>
  <c r="D182" i="12"/>
  <c r="F182" i="12"/>
  <c r="I182" i="12"/>
  <c r="J182" i="12"/>
  <c r="K182" i="12"/>
  <c r="L182" i="12"/>
  <c r="M182" i="12"/>
  <c r="N182" i="12"/>
  <c r="O182" i="12"/>
  <c r="P182" i="12"/>
  <c r="Q182" i="12"/>
  <c r="R182" i="12"/>
  <c r="S182" i="12"/>
  <c r="T182" i="12"/>
  <c r="U182" i="12"/>
  <c r="V182" i="12"/>
  <c r="W182" i="12"/>
  <c r="X182" i="12"/>
  <c r="Y182" i="12"/>
  <c r="Z182" i="12"/>
  <c r="AA182" i="12"/>
  <c r="AB182" i="12"/>
  <c r="AC182" i="12"/>
  <c r="AD182" i="12"/>
  <c r="B183" i="12"/>
  <c r="C183" i="12"/>
  <c r="D183" i="12"/>
  <c r="F183" i="12"/>
  <c r="I183" i="12"/>
  <c r="J183" i="12"/>
  <c r="K183" i="12"/>
  <c r="L183" i="12"/>
  <c r="M183" i="12"/>
  <c r="N183" i="12"/>
  <c r="O183" i="12"/>
  <c r="P183" i="12"/>
  <c r="Q183" i="12"/>
  <c r="R183" i="12"/>
  <c r="S183" i="12"/>
  <c r="T183" i="12"/>
  <c r="U183" i="12"/>
  <c r="V183" i="12"/>
  <c r="W183" i="12"/>
  <c r="X183" i="12"/>
  <c r="Y183" i="12"/>
  <c r="Z183" i="12"/>
  <c r="AA183" i="12"/>
  <c r="AB183" i="12"/>
  <c r="AC183" i="12"/>
  <c r="AD183" i="12"/>
  <c r="B184" i="12"/>
  <c r="C184" i="12"/>
  <c r="D184" i="12"/>
  <c r="F184" i="12"/>
  <c r="I184" i="12"/>
  <c r="J184" i="12"/>
  <c r="K184" i="12"/>
  <c r="L184" i="12"/>
  <c r="M184" i="12"/>
  <c r="N184" i="12"/>
  <c r="O184" i="12"/>
  <c r="P184" i="12"/>
  <c r="Q184" i="12"/>
  <c r="R184" i="12"/>
  <c r="S184" i="12"/>
  <c r="T184" i="12"/>
  <c r="U184" i="12"/>
  <c r="V184" i="12"/>
  <c r="W184" i="12"/>
  <c r="X184" i="12"/>
  <c r="Y184" i="12"/>
  <c r="Z184" i="12"/>
  <c r="AA184" i="12"/>
  <c r="AB184" i="12"/>
  <c r="AC184" i="12"/>
  <c r="AD184" i="12"/>
  <c r="B185" i="12"/>
  <c r="C185" i="12"/>
  <c r="D185" i="12"/>
  <c r="F185" i="12"/>
  <c r="I185" i="12"/>
  <c r="J185" i="12"/>
  <c r="K185" i="12"/>
  <c r="L185" i="12"/>
  <c r="M185" i="12"/>
  <c r="N185" i="12"/>
  <c r="O185" i="12"/>
  <c r="P185" i="12"/>
  <c r="Q185" i="12"/>
  <c r="R185" i="12"/>
  <c r="S185" i="12"/>
  <c r="T185" i="12"/>
  <c r="U185" i="12"/>
  <c r="V185" i="12"/>
  <c r="W185" i="12"/>
  <c r="X185" i="12"/>
  <c r="Y185" i="12"/>
  <c r="Z185" i="12"/>
  <c r="AA185" i="12"/>
  <c r="AB185" i="12"/>
  <c r="AC185" i="12"/>
  <c r="AD185" i="12"/>
  <c r="B186" i="12"/>
  <c r="C186" i="12"/>
  <c r="D186" i="12"/>
  <c r="F186" i="12"/>
  <c r="I186" i="12"/>
  <c r="J186" i="12"/>
  <c r="K186" i="12"/>
  <c r="L186" i="12"/>
  <c r="M186" i="12"/>
  <c r="N186" i="12"/>
  <c r="O186" i="12"/>
  <c r="P186" i="12"/>
  <c r="Q186" i="12"/>
  <c r="R186" i="12"/>
  <c r="S186" i="12"/>
  <c r="T186" i="12"/>
  <c r="U186" i="12"/>
  <c r="V186" i="12"/>
  <c r="W186" i="12"/>
  <c r="X186" i="12"/>
  <c r="Y186" i="12"/>
  <c r="Z186" i="12"/>
  <c r="AA186" i="12"/>
  <c r="AB186" i="12"/>
  <c r="AC186" i="12"/>
  <c r="AD186" i="12"/>
  <c r="B187" i="12"/>
  <c r="C187" i="12"/>
  <c r="D187" i="12"/>
  <c r="F187" i="12"/>
  <c r="I187" i="12"/>
  <c r="J187" i="12"/>
  <c r="K187" i="12"/>
  <c r="L187" i="12"/>
  <c r="M187" i="12"/>
  <c r="N187" i="12"/>
  <c r="O187" i="12"/>
  <c r="P187" i="12"/>
  <c r="Q187" i="12"/>
  <c r="R187" i="12"/>
  <c r="S187" i="12"/>
  <c r="T187" i="12"/>
  <c r="U187" i="12"/>
  <c r="V187" i="12"/>
  <c r="W187" i="12"/>
  <c r="X187" i="12"/>
  <c r="Y187" i="12"/>
  <c r="Z187" i="12"/>
  <c r="AA187" i="12"/>
  <c r="AB187" i="12"/>
  <c r="AC187" i="12"/>
  <c r="AD187" i="12"/>
  <c r="B188" i="12"/>
  <c r="C188" i="12"/>
  <c r="D188" i="12"/>
  <c r="F188" i="12"/>
  <c r="I188" i="12"/>
  <c r="J188" i="12"/>
  <c r="K188" i="12"/>
  <c r="L188" i="12"/>
  <c r="M188" i="12"/>
  <c r="N188" i="12"/>
  <c r="O188" i="12"/>
  <c r="P188" i="12"/>
  <c r="Q188" i="12"/>
  <c r="R188" i="12"/>
  <c r="S188" i="12"/>
  <c r="T188" i="12"/>
  <c r="U188" i="12"/>
  <c r="V188" i="12"/>
  <c r="W188" i="12"/>
  <c r="X188" i="12"/>
  <c r="Y188" i="12"/>
  <c r="Z188" i="12"/>
  <c r="AA188" i="12"/>
  <c r="AB188" i="12"/>
  <c r="AC188" i="12"/>
  <c r="AD188" i="12"/>
  <c r="B189" i="12"/>
  <c r="C189" i="12"/>
  <c r="D189" i="12"/>
  <c r="F189" i="12"/>
  <c r="I189" i="12"/>
  <c r="J189" i="12"/>
  <c r="K189" i="12"/>
  <c r="L189" i="12"/>
  <c r="M189" i="12"/>
  <c r="N189" i="12"/>
  <c r="O189" i="12"/>
  <c r="P189" i="12"/>
  <c r="Q189" i="12"/>
  <c r="R189" i="12"/>
  <c r="S189" i="12"/>
  <c r="T189" i="12"/>
  <c r="U189" i="12"/>
  <c r="V189" i="12"/>
  <c r="W189" i="12"/>
  <c r="X189" i="12"/>
  <c r="Y189" i="12"/>
  <c r="Z189" i="12"/>
  <c r="AA189" i="12"/>
  <c r="AB189" i="12"/>
  <c r="AC189" i="12"/>
  <c r="AD189" i="12"/>
  <c r="B190" i="12"/>
  <c r="C190" i="12"/>
  <c r="D190" i="12"/>
  <c r="F190" i="12"/>
  <c r="I190" i="12"/>
  <c r="J190" i="12"/>
  <c r="K190" i="12"/>
  <c r="L190" i="12"/>
  <c r="M190" i="12"/>
  <c r="N190" i="12"/>
  <c r="O190" i="12"/>
  <c r="P190" i="12"/>
  <c r="Q190" i="12"/>
  <c r="R190" i="12"/>
  <c r="S190" i="12"/>
  <c r="T190" i="12"/>
  <c r="U190" i="12"/>
  <c r="V190" i="12"/>
  <c r="W190" i="12"/>
  <c r="X190" i="12"/>
  <c r="Y190" i="12"/>
  <c r="Z190" i="12"/>
  <c r="AA190" i="12"/>
  <c r="AB190" i="12"/>
  <c r="AC190" i="12"/>
  <c r="AD190" i="12"/>
  <c r="B191" i="12"/>
  <c r="C191" i="12"/>
  <c r="D191" i="12"/>
  <c r="F191" i="12"/>
  <c r="I191" i="12"/>
  <c r="J191" i="12"/>
  <c r="K191" i="12"/>
  <c r="L191" i="12"/>
  <c r="M191" i="12"/>
  <c r="N191" i="12"/>
  <c r="O191" i="12"/>
  <c r="P191" i="12"/>
  <c r="Q191" i="12"/>
  <c r="R191" i="12"/>
  <c r="S191" i="12"/>
  <c r="T191" i="12"/>
  <c r="U191" i="12"/>
  <c r="V191" i="12"/>
  <c r="W191" i="12"/>
  <c r="X191" i="12"/>
  <c r="Y191" i="12"/>
  <c r="Z191" i="12"/>
  <c r="AA191" i="12"/>
  <c r="AB191" i="12"/>
  <c r="AC191" i="12"/>
  <c r="AD191" i="12"/>
  <c r="B192" i="12"/>
  <c r="C192" i="12"/>
  <c r="D192" i="12"/>
  <c r="F192" i="12"/>
  <c r="I192" i="12"/>
  <c r="J192" i="12"/>
  <c r="K192" i="12"/>
  <c r="L192" i="12"/>
  <c r="M192" i="12"/>
  <c r="N192" i="12"/>
  <c r="O192" i="12"/>
  <c r="P192" i="12"/>
  <c r="Q192" i="12"/>
  <c r="R192" i="12"/>
  <c r="S192" i="12"/>
  <c r="T192" i="12"/>
  <c r="U192" i="12"/>
  <c r="V192" i="12"/>
  <c r="W192" i="12"/>
  <c r="X192" i="12"/>
  <c r="Y192" i="12"/>
  <c r="Z192" i="12"/>
  <c r="AA192" i="12"/>
  <c r="AB192" i="12"/>
  <c r="AC192" i="12"/>
  <c r="AD192" i="12"/>
  <c r="B193" i="12"/>
  <c r="C193" i="12"/>
  <c r="D193" i="12"/>
  <c r="F193" i="12"/>
  <c r="I193" i="12"/>
  <c r="J193" i="12"/>
  <c r="K193" i="12"/>
  <c r="L193" i="12"/>
  <c r="M193" i="12"/>
  <c r="N193" i="12"/>
  <c r="O193" i="12"/>
  <c r="P193" i="12"/>
  <c r="Q193" i="12"/>
  <c r="R193" i="12"/>
  <c r="S193" i="12"/>
  <c r="T193" i="12"/>
  <c r="U193" i="12"/>
  <c r="V193" i="12"/>
  <c r="W193" i="12"/>
  <c r="X193" i="12"/>
  <c r="Y193" i="12"/>
  <c r="Z193" i="12"/>
  <c r="AA193" i="12"/>
  <c r="AB193" i="12"/>
  <c r="AC193" i="12"/>
  <c r="AD193" i="12"/>
  <c r="B194" i="12"/>
  <c r="C194" i="12"/>
  <c r="D194" i="12"/>
  <c r="F194" i="12"/>
  <c r="I194" i="12"/>
  <c r="J194" i="12"/>
  <c r="K194" i="12"/>
  <c r="L194" i="12"/>
  <c r="M194" i="12"/>
  <c r="N194" i="12"/>
  <c r="O194" i="12"/>
  <c r="P194" i="12"/>
  <c r="Q194" i="12"/>
  <c r="R194" i="12"/>
  <c r="S194" i="12"/>
  <c r="T194" i="12"/>
  <c r="U194" i="12"/>
  <c r="V194" i="12"/>
  <c r="W194" i="12"/>
  <c r="X194" i="12"/>
  <c r="Y194" i="12"/>
  <c r="Z194" i="12"/>
  <c r="AA194" i="12"/>
  <c r="AB194" i="12"/>
  <c r="AC194" i="12"/>
  <c r="AD194" i="12"/>
  <c r="B195" i="12"/>
  <c r="C195" i="12"/>
  <c r="D195" i="12"/>
  <c r="F195" i="12"/>
  <c r="I195" i="12"/>
  <c r="J195" i="12"/>
  <c r="K195" i="12"/>
  <c r="L195" i="12"/>
  <c r="M195" i="12"/>
  <c r="N195" i="12"/>
  <c r="O195" i="12"/>
  <c r="P195" i="12"/>
  <c r="Q195" i="12"/>
  <c r="R195" i="12"/>
  <c r="S195" i="12"/>
  <c r="T195" i="12"/>
  <c r="U195" i="12"/>
  <c r="V195" i="12"/>
  <c r="W195" i="12"/>
  <c r="X195" i="12"/>
  <c r="Y195" i="12"/>
  <c r="Z195" i="12"/>
  <c r="AA195" i="12"/>
  <c r="AB195" i="12"/>
  <c r="AC195" i="12"/>
  <c r="AD195" i="12"/>
  <c r="B196" i="12"/>
  <c r="C196" i="12"/>
  <c r="D196" i="12"/>
  <c r="F196" i="12"/>
  <c r="I196" i="12"/>
  <c r="J196" i="12"/>
  <c r="K196" i="12"/>
  <c r="L196" i="12"/>
  <c r="M196" i="12"/>
  <c r="N196" i="12"/>
  <c r="O196" i="12"/>
  <c r="P196" i="12"/>
  <c r="Q196" i="12"/>
  <c r="R196" i="12"/>
  <c r="S196" i="12"/>
  <c r="T196" i="12"/>
  <c r="U196" i="12"/>
  <c r="V196" i="12"/>
  <c r="W196" i="12"/>
  <c r="X196" i="12"/>
  <c r="Y196" i="12"/>
  <c r="Z196" i="12"/>
  <c r="AA196" i="12"/>
  <c r="AB196" i="12"/>
  <c r="AC196" i="12"/>
  <c r="AD196" i="12"/>
  <c r="B197" i="12"/>
  <c r="C197" i="12"/>
  <c r="D197" i="12"/>
  <c r="F197" i="12"/>
  <c r="I197" i="12"/>
  <c r="J197" i="12"/>
  <c r="K197" i="12"/>
  <c r="L197" i="12"/>
  <c r="M197" i="12"/>
  <c r="N197" i="12"/>
  <c r="O197" i="12"/>
  <c r="P197" i="12"/>
  <c r="Q197" i="12"/>
  <c r="R197" i="12"/>
  <c r="S197" i="12"/>
  <c r="T197" i="12"/>
  <c r="U197" i="12"/>
  <c r="V197" i="12"/>
  <c r="W197" i="12"/>
  <c r="X197" i="12"/>
  <c r="Y197" i="12"/>
  <c r="Z197" i="12"/>
  <c r="AA197" i="12"/>
  <c r="AB197" i="12"/>
  <c r="AC197" i="12"/>
  <c r="AD197" i="12"/>
  <c r="B198" i="12"/>
  <c r="C198" i="12"/>
  <c r="D198" i="12"/>
  <c r="F198" i="12"/>
  <c r="I198" i="12"/>
  <c r="J198" i="12"/>
  <c r="K198" i="12"/>
  <c r="L198" i="12"/>
  <c r="M198" i="12"/>
  <c r="N198" i="12"/>
  <c r="O198" i="12"/>
  <c r="P198" i="12"/>
  <c r="Q198" i="12"/>
  <c r="R198" i="12"/>
  <c r="S198" i="12"/>
  <c r="T198" i="12"/>
  <c r="U198" i="12"/>
  <c r="V198" i="12"/>
  <c r="W198" i="12"/>
  <c r="X198" i="12"/>
  <c r="Y198" i="12"/>
  <c r="Z198" i="12"/>
  <c r="AA198" i="12"/>
  <c r="AB198" i="12"/>
  <c r="AC198" i="12"/>
  <c r="AD198" i="12"/>
  <c r="B199" i="12"/>
  <c r="C199" i="12"/>
  <c r="D199" i="12"/>
  <c r="F199" i="12"/>
  <c r="I199" i="12"/>
  <c r="J199" i="12"/>
  <c r="K199" i="12"/>
  <c r="L199" i="12"/>
  <c r="M199" i="12"/>
  <c r="N199" i="12"/>
  <c r="O199" i="12"/>
  <c r="P199" i="12"/>
  <c r="Q199" i="12"/>
  <c r="R199" i="12"/>
  <c r="S199" i="12"/>
  <c r="T199" i="12"/>
  <c r="U199" i="12"/>
  <c r="V199" i="12"/>
  <c r="W199" i="12"/>
  <c r="X199" i="12"/>
  <c r="Y199" i="12"/>
  <c r="Z199" i="12"/>
  <c r="AA199" i="12"/>
  <c r="AB199" i="12"/>
  <c r="AC199" i="12"/>
  <c r="AD199" i="12"/>
  <c r="B200" i="12"/>
  <c r="C200" i="12"/>
  <c r="D200" i="12"/>
  <c r="F200" i="12"/>
  <c r="I200" i="12"/>
  <c r="J200" i="12"/>
  <c r="K200" i="12"/>
  <c r="L200" i="12"/>
  <c r="M200" i="12"/>
  <c r="N200" i="12"/>
  <c r="O200" i="12"/>
  <c r="P200" i="12"/>
  <c r="Q200" i="12"/>
  <c r="R200" i="12"/>
  <c r="S200" i="12"/>
  <c r="T200" i="12"/>
  <c r="U200" i="12"/>
  <c r="V200" i="12"/>
  <c r="W200" i="12"/>
  <c r="X200" i="12"/>
  <c r="Y200" i="12"/>
  <c r="Z200" i="12"/>
  <c r="AA200" i="12"/>
  <c r="AB200" i="12"/>
  <c r="AC200" i="12"/>
  <c r="AD200" i="12"/>
  <c r="B201" i="12"/>
  <c r="C201" i="12"/>
  <c r="D201" i="12"/>
  <c r="F201" i="12"/>
  <c r="I201" i="12"/>
  <c r="J201" i="12"/>
  <c r="K201" i="12"/>
  <c r="L201" i="12"/>
  <c r="M201" i="12"/>
  <c r="N201" i="12"/>
  <c r="O201" i="12"/>
  <c r="P201" i="12"/>
  <c r="Q201" i="12"/>
  <c r="R201" i="12"/>
  <c r="S201" i="12"/>
  <c r="T201" i="12"/>
  <c r="U201" i="12"/>
  <c r="V201" i="12"/>
  <c r="W201" i="12"/>
  <c r="X201" i="12"/>
  <c r="Y201" i="12"/>
  <c r="Z201" i="12"/>
  <c r="AA201" i="12"/>
  <c r="AB201" i="12"/>
  <c r="AC201" i="12"/>
  <c r="AD201" i="12"/>
  <c r="B202" i="12"/>
  <c r="C202" i="12"/>
  <c r="D202" i="12"/>
  <c r="F202" i="12"/>
  <c r="I202" i="12"/>
  <c r="J202" i="12"/>
  <c r="K202" i="12"/>
  <c r="L202" i="12"/>
  <c r="M202" i="12"/>
  <c r="N202" i="12"/>
  <c r="O202" i="12"/>
  <c r="P202" i="12"/>
  <c r="Q202" i="12"/>
  <c r="R202" i="12"/>
  <c r="S202" i="12"/>
  <c r="T202" i="12"/>
  <c r="U202" i="12"/>
  <c r="V202" i="12"/>
  <c r="W202" i="12"/>
  <c r="X202" i="12"/>
  <c r="Y202" i="12"/>
  <c r="Z202" i="12"/>
  <c r="AA202" i="12"/>
  <c r="AB202" i="12"/>
  <c r="AC202" i="12"/>
  <c r="AD202" i="12"/>
  <c r="B203" i="12"/>
  <c r="C203" i="12"/>
  <c r="D203" i="12"/>
  <c r="F203" i="12"/>
  <c r="I203" i="12"/>
  <c r="J203" i="12"/>
  <c r="K203" i="12"/>
  <c r="L203" i="12"/>
  <c r="M203" i="12"/>
  <c r="N203" i="12"/>
  <c r="O203" i="12"/>
  <c r="P203" i="12"/>
  <c r="Q203" i="12"/>
  <c r="R203" i="12"/>
  <c r="S203" i="12"/>
  <c r="T203" i="12"/>
  <c r="U203" i="12"/>
  <c r="V203" i="12"/>
  <c r="W203" i="12"/>
  <c r="X203" i="12"/>
  <c r="Y203" i="12"/>
  <c r="Z203" i="12"/>
  <c r="AA203" i="12"/>
  <c r="AB203" i="12"/>
  <c r="AC203" i="12"/>
  <c r="AD203" i="12"/>
  <c r="B204" i="12"/>
  <c r="C204" i="12"/>
  <c r="D204" i="12"/>
  <c r="F204" i="12"/>
  <c r="I204" i="12"/>
  <c r="J204" i="12"/>
  <c r="K204" i="12"/>
  <c r="L204" i="12"/>
  <c r="M204" i="12"/>
  <c r="N204" i="12"/>
  <c r="O204" i="12"/>
  <c r="P204" i="12"/>
  <c r="Q204" i="12"/>
  <c r="R204" i="12"/>
  <c r="S204" i="12"/>
  <c r="T204" i="12"/>
  <c r="U204" i="12"/>
  <c r="V204" i="12"/>
  <c r="W204" i="12"/>
  <c r="X204" i="12"/>
  <c r="Y204" i="12"/>
  <c r="Z204" i="12"/>
  <c r="AA204" i="12"/>
  <c r="AB204" i="12"/>
  <c r="AC204" i="12"/>
  <c r="AD204" i="12"/>
  <c r="B205" i="12"/>
  <c r="C205" i="12"/>
  <c r="D205" i="12"/>
  <c r="F205" i="12"/>
  <c r="I205" i="12"/>
  <c r="J205" i="12"/>
  <c r="K205" i="12"/>
  <c r="L205" i="12"/>
  <c r="M205" i="12"/>
  <c r="N205" i="12"/>
  <c r="O205" i="12"/>
  <c r="P205" i="12"/>
  <c r="Q205" i="12"/>
  <c r="R205" i="12"/>
  <c r="S205" i="12"/>
  <c r="T205" i="12"/>
  <c r="U205" i="12"/>
  <c r="V205" i="12"/>
  <c r="W205" i="12"/>
  <c r="X205" i="12"/>
  <c r="Y205" i="12"/>
  <c r="Z205" i="12"/>
  <c r="AA205" i="12"/>
  <c r="AB205" i="12"/>
  <c r="AC205" i="12"/>
  <c r="AD205" i="12"/>
  <c r="B206" i="12"/>
  <c r="C206" i="12"/>
  <c r="D206" i="12"/>
  <c r="F206" i="12"/>
  <c r="I206" i="12"/>
  <c r="J206" i="12"/>
  <c r="K206" i="12"/>
  <c r="L206" i="12"/>
  <c r="M206" i="12"/>
  <c r="N206" i="12"/>
  <c r="O206" i="12"/>
  <c r="P206" i="12"/>
  <c r="Q206" i="12"/>
  <c r="R206" i="12"/>
  <c r="S206" i="12"/>
  <c r="T206" i="12"/>
  <c r="U206" i="12"/>
  <c r="V206" i="12"/>
  <c r="W206" i="12"/>
  <c r="X206" i="12"/>
  <c r="Y206" i="12"/>
  <c r="Z206" i="12"/>
  <c r="AA206" i="12"/>
  <c r="AB206" i="12"/>
  <c r="AC206" i="12"/>
  <c r="AD206" i="12"/>
  <c r="B207" i="12"/>
  <c r="C207" i="12"/>
  <c r="D207" i="12"/>
  <c r="F207" i="12"/>
  <c r="I207" i="12"/>
  <c r="J207" i="12"/>
  <c r="K207" i="12"/>
  <c r="L207" i="12"/>
  <c r="M207" i="12"/>
  <c r="N207" i="12"/>
  <c r="O207" i="12"/>
  <c r="P207" i="12"/>
  <c r="Q207" i="12"/>
  <c r="R207" i="12"/>
  <c r="S207" i="12"/>
  <c r="T207" i="12"/>
  <c r="U207" i="12"/>
  <c r="V207" i="12"/>
  <c r="W207" i="12"/>
  <c r="X207" i="12"/>
  <c r="Y207" i="12"/>
  <c r="Z207" i="12"/>
  <c r="AA207" i="12"/>
  <c r="AB207" i="12"/>
  <c r="AC207" i="12"/>
  <c r="AD207" i="12"/>
  <c r="B208" i="12"/>
  <c r="C208" i="12"/>
  <c r="D208" i="12"/>
  <c r="F208" i="12"/>
  <c r="I208" i="12"/>
  <c r="J208" i="12"/>
  <c r="K208" i="12"/>
  <c r="L208" i="12"/>
  <c r="M208" i="12"/>
  <c r="N208" i="12"/>
  <c r="O208" i="12"/>
  <c r="P208" i="12"/>
  <c r="Q208" i="12"/>
  <c r="R208" i="12"/>
  <c r="S208" i="12"/>
  <c r="T208" i="12"/>
  <c r="U208" i="12"/>
  <c r="V208" i="12"/>
  <c r="W208" i="12"/>
  <c r="X208" i="12"/>
  <c r="Y208" i="12"/>
  <c r="Z208" i="12"/>
  <c r="AA208" i="12"/>
  <c r="AB208" i="12"/>
  <c r="AC208" i="12"/>
  <c r="AD208" i="12"/>
  <c r="B209" i="12"/>
  <c r="C209" i="12"/>
  <c r="D209" i="12"/>
  <c r="F209" i="12"/>
  <c r="I209" i="12"/>
  <c r="J209" i="12"/>
  <c r="K209" i="12"/>
  <c r="L209" i="12"/>
  <c r="M209" i="12"/>
  <c r="N209" i="12"/>
  <c r="O209" i="12"/>
  <c r="P209" i="12"/>
  <c r="Q209" i="12"/>
  <c r="R209" i="12"/>
  <c r="S209" i="12"/>
  <c r="T209" i="12"/>
  <c r="U209" i="12"/>
  <c r="V209" i="12"/>
  <c r="W209" i="12"/>
  <c r="X209" i="12"/>
  <c r="Y209" i="12"/>
  <c r="Z209" i="12"/>
  <c r="AA209" i="12"/>
  <c r="AB209" i="12"/>
  <c r="AC209" i="12"/>
  <c r="AD209" i="12"/>
  <c r="B210" i="12"/>
  <c r="C210" i="12"/>
  <c r="D210" i="12"/>
  <c r="F210" i="12"/>
  <c r="I210" i="12"/>
  <c r="J210" i="12"/>
  <c r="K210" i="12"/>
  <c r="L210" i="12"/>
  <c r="M210" i="12"/>
  <c r="N210" i="12"/>
  <c r="O210" i="12"/>
  <c r="P210" i="12"/>
  <c r="Q210" i="12"/>
  <c r="R210" i="12"/>
  <c r="S210" i="12"/>
  <c r="T210" i="12"/>
  <c r="U210" i="12"/>
  <c r="V210" i="12"/>
  <c r="W210" i="12"/>
  <c r="X210" i="12"/>
  <c r="Y210" i="12"/>
  <c r="Z210" i="12"/>
  <c r="AA210" i="12"/>
  <c r="AB210" i="12"/>
  <c r="AC210" i="12"/>
  <c r="AD210" i="12"/>
  <c r="B211" i="12"/>
  <c r="C211" i="12"/>
  <c r="D211" i="12"/>
  <c r="F211" i="12"/>
  <c r="I211" i="12"/>
  <c r="J211" i="12"/>
  <c r="K211" i="12"/>
  <c r="L211" i="12"/>
  <c r="M211" i="12"/>
  <c r="N211" i="12"/>
  <c r="O211" i="12"/>
  <c r="P211" i="12"/>
  <c r="Q211" i="12"/>
  <c r="R211" i="12"/>
  <c r="S211" i="12"/>
  <c r="T211" i="12"/>
  <c r="U211" i="12"/>
  <c r="V211" i="12"/>
  <c r="W211" i="12"/>
  <c r="X211" i="12"/>
  <c r="Y211" i="12"/>
  <c r="Z211" i="12"/>
  <c r="AA211" i="12"/>
  <c r="AB211" i="12"/>
  <c r="AC211" i="12"/>
  <c r="AD211" i="12"/>
  <c r="B212" i="12"/>
  <c r="C212" i="12"/>
  <c r="D212" i="12"/>
  <c r="F212" i="12"/>
  <c r="I212" i="12"/>
  <c r="J212" i="12"/>
  <c r="K212" i="12"/>
  <c r="L212" i="12"/>
  <c r="M212" i="12"/>
  <c r="N212" i="12"/>
  <c r="O212" i="12"/>
  <c r="P212" i="12"/>
  <c r="Q212" i="12"/>
  <c r="R212" i="12"/>
  <c r="S212" i="12"/>
  <c r="T212" i="12"/>
  <c r="U212" i="12"/>
  <c r="V212" i="12"/>
  <c r="W212" i="12"/>
  <c r="X212" i="12"/>
  <c r="Y212" i="12"/>
  <c r="Z212" i="12"/>
  <c r="AA212" i="12"/>
  <c r="AB212" i="12"/>
  <c r="AC212" i="12"/>
  <c r="AD212" i="12"/>
  <c r="B213" i="12"/>
  <c r="C213" i="12"/>
  <c r="D213" i="12"/>
  <c r="F213" i="12"/>
  <c r="I213" i="12"/>
  <c r="J213" i="12"/>
  <c r="K213" i="12"/>
  <c r="L213" i="12"/>
  <c r="M213" i="12"/>
  <c r="N213" i="12"/>
  <c r="O213" i="12"/>
  <c r="P213" i="12"/>
  <c r="Q213" i="12"/>
  <c r="R213" i="12"/>
  <c r="S213" i="12"/>
  <c r="T213" i="12"/>
  <c r="U213" i="12"/>
  <c r="V213" i="12"/>
  <c r="W213" i="12"/>
  <c r="X213" i="12"/>
  <c r="Y213" i="12"/>
  <c r="Z213" i="12"/>
  <c r="AA213" i="12"/>
  <c r="AB213" i="12"/>
  <c r="AC213" i="12"/>
  <c r="AD213" i="12"/>
  <c r="B214" i="12"/>
  <c r="C214" i="12"/>
  <c r="D214" i="12"/>
  <c r="F214" i="12"/>
  <c r="I214" i="12"/>
  <c r="J214" i="12"/>
  <c r="K214" i="12"/>
  <c r="L214" i="12"/>
  <c r="M214" i="12"/>
  <c r="N214" i="12"/>
  <c r="O214" i="12"/>
  <c r="P214" i="12"/>
  <c r="Q214" i="12"/>
  <c r="R214" i="12"/>
  <c r="S214" i="12"/>
  <c r="T214" i="12"/>
  <c r="U214" i="12"/>
  <c r="V214" i="12"/>
  <c r="W214" i="12"/>
  <c r="X214" i="12"/>
  <c r="Y214" i="12"/>
  <c r="Z214" i="12"/>
  <c r="AA214" i="12"/>
  <c r="AB214" i="12"/>
  <c r="AC214" i="12"/>
  <c r="AD214" i="12"/>
  <c r="B215" i="12"/>
  <c r="C215" i="12"/>
  <c r="D215" i="12"/>
  <c r="F215" i="12"/>
  <c r="I215" i="12"/>
  <c r="J215" i="12"/>
  <c r="K215" i="12"/>
  <c r="L215" i="12"/>
  <c r="M215" i="12"/>
  <c r="N215" i="12"/>
  <c r="O215" i="12"/>
  <c r="P215" i="12"/>
  <c r="Q215" i="12"/>
  <c r="R215" i="12"/>
  <c r="S215" i="12"/>
  <c r="T215" i="12"/>
  <c r="U215" i="12"/>
  <c r="V215" i="12"/>
  <c r="W215" i="12"/>
  <c r="X215" i="12"/>
  <c r="Y215" i="12"/>
  <c r="Z215" i="12"/>
  <c r="AA215" i="12"/>
  <c r="AB215" i="12"/>
  <c r="AC215" i="12"/>
  <c r="AD215" i="12"/>
  <c r="B216" i="12"/>
  <c r="C216" i="12"/>
  <c r="D216" i="12"/>
  <c r="F216" i="12"/>
  <c r="I216" i="12"/>
  <c r="J216" i="12"/>
  <c r="K216" i="12"/>
  <c r="L216" i="12"/>
  <c r="M216" i="12"/>
  <c r="N216" i="12"/>
  <c r="O216" i="12"/>
  <c r="P216" i="12"/>
  <c r="Q216" i="12"/>
  <c r="R216" i="12"/>
  <c r="S216" i="12"/>
  <c r="T216" i="12"/>
  <c r="U216" i="12"/>
  <c r="V216" i="12"/>
  <c r="W216" i="12"/>
  <c r="X216" i="12"/>
  <c r="Y216" i="12"/>
  <c r="Z216" i="12"/>
  <c r="AA216" i="12"/>
  <c r="AB216" i="12"/>
  <c r="AC216" i="12"/>
  <c r="AD216" i="12"/>
  <c r="B217" i="12"/>
  <c r="C217" i="12"/>
  <c r="D217" i="12"/>
  <c r="F217" i="12"/>
  <c r="I217" i="12"/>
  <c r="J217" i="12"/>
  <c r="K217" i="12"/>
  <c r="L217" i="12"/>
  <c r="M217" i="12"/>
  <c r="N217" i="12"/>
  <c r="O217" i="12"/>
  <c r="P217" i="12"/>
  <c r="Q217" i="12"/>
  <c r="R217" i="12"/>
  <c r="S217" i="12"/>
  <c r="T217" i="12"/>
  <c r="U217" i="12"/>
  <c r="V217" i="12"/>
  <c r="W217" i="12"/>
  <c r="X217" i="12"/>
  <c r="Y217" i="12"/>
  <c r="Z217" i="12"/>
  <c r="AA217" i="12"/>
  <c r="AB217" i="12"/>
  <c r="AC217" i="12"/>
  <c r="AD217" i="12"/>
  <c r="B218" i="12"/>
  <c r="C218" i="12"/>
  <c r="D218" i="12"/>
  <c r="F218" i="12"/>
  <c r="I218" i="12"/>
  <c r="J218" i="12"/>
  <c r="K218" i="12"/>
  <c r="L218" i="12"/>
  <c r="M218" i="12"/>
  <c r="N218" i="12"/>
  <c r="O218" i="12"/>
  <c r="P218" i="12"/>
  <c r="Q218" i="12"/>
  <c r="R218" i="12"/>
  <c r="S218" i="12"/>
  <c r="T218" i="12"/>
  <c r="U218" i="12"/>
  <c r="V218" i="12"/>
  <c r="W218" i="12"/>
  <c r="X218" i="12"/>
  <c r="Y218" i="12"/>
  <c r="Z218" i="12"/>
  <c r="AA218" i="12"/>
  <c r="AB218" i="12"/>
  <c r="AC218" i="12"/>
  <c r="AD218" i="12"/>
  <c r="B219" i="12"/>
  <c r="C219" i="12"/>
  <c r="D219" i="12"/>
  <c r="F219" i="12"/>
  <c r="I219" i="12"/>
  <c r="J219" i="12"/>
  <c r="K219" i="12"/>
  <c r="L219" i="12"/>
  <c r="M219" i="12"/>
  <c r="N219" i="12"/>
  <c r="O219" i="12"/>
  <c r="P219" i="12"/>
  <c r="Q219" i="12"/>
  <c r="R219" i="12"/>
  <c r="S219" i="12"/>
  <c r="T219" i="12"/>
  <c r="U219" i="12"/>
  <c r="V219" i="12"/>
  <c r="W219" i="12"/>
  <c r="X219" i="12"/>
  <c r="Y219" i="12"/>
  <c r="Z219" i="12"/>
  <c r="AA219" i="12"/>
  <c r="AB219" i="12"/>
  <c r="AC219" i="12"/>
  <c r="AD219" i="12"/>
  <c r="B220" i="12"/>
  <c r="C220" i="12"/>
  <c r="D220" i="12"/>
  <c r="F220" i="12"/>
  <c r="I220" i="12"/>
  <c r="J220" i="12"/>
  <c r="K220" i="12"/>
  <c r="L220" i="12"/>
  <c r="M220" i="12"/>
  <c r="N220" i="12"/>
  <c r="O220" i="12"/>
  <c r="P220" i="12"/>
  <c r="Q220" i="12"/>
  <c r="R220" i="12"/>
  <c r="S220" i="12"/>
  <c r="T220" i="12"/>
  <c r="U220" i="12"/>
  <c r="V220" i="12"/>
  <c r="W220" i="12"/>
  <c r="X220" i="12"/>
  <c r="Y220" i="12"/>
  <c r="Z220" i="12"/>
  <c r="AA220" i="12"/>
  <c r="AB220" i="12"/>
  <c r="AC220" i="12"/>
  <c r="AD220" i="12"/>
  <c r="B221" i="12"/>
  <c r="C221" i="12"/>
  <c r="D221" i="12"/>
  <c r="F221" i="12"/>
  <c r="I221" i="12"/>
  <c r="J221" i="12"/>
  <c r="K221" i="12"/>
  <c r="L221" i="12"/>
  <c r="M221" i="12"/>
  <c r="N221" i="12"/>
  <c r="O221" i="12"/>
  <c r="P221" i="12"/>
  <c r="Q221" i="12"/>
  <c r="R221" i="12"/>
  <c r="S221" i="12"/>
  <c r="T221" i="12"/>
  <c r="U221" i="12"/>
  <c r="V221" i="12"/>
  <c r="W221" i="12"/>
  <c r="X221" i="12"/>
  <c r="Y221" i="12"/>
  <c r="Z221" i="12"/>
  <c r="AA221" i="12"/>
  <c r="AB221" i="12"/>
  <c r="AC221" i="12"/>
  <c r="AD221" i="12"/>
  <c r="B222" i="12"/>
  <c r="C222" i="12"/>
  <c r="D222" i="12"/>
  <c r="F222" i="12"/>
  <c r="I222" i="12"/>
  <c r="J222" i="12"/>
  <c r="K222" i="12"/>
  <c r="L222" i="12"/>
  <c r="M222" i="12"/>
  <c r="N222" i="12"/>
  <c r="O222" i="12"/>
  <c r="P222" i="12"/>
  <c r="Q222" i="12"/>
  <c r="R222" i="12"/>
  <c r="S222" i="12"/>
  <c r="T222" i="12"/>
  <c r="U222" i="12"/>
  <c r="V222" i="12"/>
  <c r="W222" i="12"/>
  <c r="X222" i="12"/>
  <c r="Y222" i="12"/>
  <c r="Z222" i="12"/>
  <c r="AA222" i="12"/>
  <c r="AB222" i="12"/>
  <c r="AC222" i="12"/>
  <c r="AD222" i="12"/>
  <c r="B223" i="12"/>
  <c r="C223" i="12"/>
  <c r="D223" i="12"/>
  <c r="F223" i="12"/>
  <c r="I223" i="12"/>
  <c r="J223" i="12"/>
  <c r="K223" i="12"/>
  <c r="L223" i="12"/>
  <c r="M223" i="12"/>
  <c r="N223" i="12"/>
  <c r="O223" i="12"/>
  <c r="P223" i="12"/>
  <c r="Q223" i="12"/>
  <c r="R223" i="12"/>
  <c r="S223" i="12"/>
  <c r="T223" i="12"/>
  <c r="U223" i="12"/>
  <c r="V223" i="12"/>
  <c r="W223" i="12"/>
  <c r="X223" i="12"/>
  <c r="Y223" i="12"/>
  <c r="Z223" i="12"/>
  <c r="AA223" i="12"/>
  <c r="AB223" i="12"/>
  <c r="AC223" i="12"/>
  <c r="AD223" i="12"/>
  <c r="B224" i="12"/>
  <c r="C224" i="12"/>
  <c r="D224" i="12"/>
  <c r="F224" i="12"/>
  <c r="I224" i="12"/>
  <c r="J224" i="12"/>
  <c r="K224" i="12"/>
  <c r="L224" i="12"/>
  <c r="M224" i="12"/>
  <c r="N224" i="12"/>
  <c r="O224" i="12"/>
  <c r="P224" i="12"/>
  <c r="Q224" i="12"/>
  <c r="R224" i="12"/>
  <c r="S224" i="12"/>
  <c r="T224" i="12"/>
  <c r="U224" i="12"/>
  <c r="V224" i="12"/>
  <c r="W224" i="12"/>
  <c r="X224" i="12"/>
  <c r="Y224" i="12"/>
  <c r="Z224" i="12"/>
  <c r="AA224" i="12"/>
  <c r="AB224" i="12"/>
  <c r="AC224" i="12"/>
  <c r="AD224" i="12"/>
  <c r="B225" i="12"/>
  <c r="C225" i="12"/>
  <c r="D225" i="12"/>
  <c r="F225" i="12"/>
  <c r="I225" i="12"/>
  <c r="J225" i="12"/>
  <c r="K225" i="12"/>
  <c r="L225" i="12"/>
  <c r="M225" i="12"/>
  <c r="N225" i="12"/>
  <c r="O225" i="12"/>
  <c r="P225" i="12"/>
  <c r="Q225" i="12"/>
  <c r="R225" i="12"/>
  <c r="S225" i="12"/>
  <c r="T225" i="12"/>
  <c r="U225" i="12"/>
  <c r="V225" i="12"/>
  <c r="W225" i="12"/>
  <c r="X225" i="12"/>
  <c r="Y225" i="12"/>
  <c r="Z225" i="12"/>
  <c r="AA225" i="12"/>
  <c r="AB225" i="12"/>
  <c r="AC225" i="12"/>
  <c r="AD225" i="12"/>
  <c r="B226" i="12"/>
  <c r="C226" i="12"/>
  <c r="D226" i="12"/>
  <c r="F226" i="12"/>
  <c r="I226" i="12"/>
  <c r="J226" i="12"/>
  <c r="K226" i="12"/>
  <c r="L226" i="12"/>
  <c r="M226" i="12"/>
  <c r="N226" i="12"/>
  <c r="O226" i="12"/>
  <c r="P226" i="12"/>
  <c r="Q226" i="12"/>
  <c r="R226" i="12"/>
  <c r="S226" i="12"/>
  <c r="T226" i="12"/>
  <c r="U226" i="12"/>
  <c r="V226" i="12"/>
  <c r="W226" i="12"/>
  <c r="X226" i="12"/>
  <c r="Y226" i="12"/>
  <c r="Z226" i="12"/>
  <c r="AA226" i="12"/>
  <c r="AB226" i="12"/>
  <c r="AC226" i="12"/>
  <c r="AD226" i="12"/>
  <c r="B227" i="12"/>
  <c r="C227" i="12"/>
  <c r="D227" i="12"/>
  <c r="F227" i="12"/>
  <c r="I227" i="12"/>
  <c r="J227" i="12"/>
  <c r="K227" i="12"/>
  <c r="L227" i="12"/>
  <c r="M227" i="12"/>
  <c r="N227" i="12"/>
  <c r="O227" i="12"/>
  <c r="P227" i="12"/>
  <c r="Q227" i="12"/>
  <c r="R227" i="12"/>
  <c r="S227" i="12"/>
  <c r="T227" i="12"/>
  <c r="U227" i="12"/>
  <c r="V227" i="12"/>
  <c r="W227" i="12"/>
  <c r="X227" i="12"/>
  <c r="Y227" i="12"/>
  <c r="Z227" i="12"/>
  <c r="AA227" i="12"/>
  <c r="AB227" i="12"/>
  <c r="AC227" i="12"/>
  <c r="AD227" i="12"/>
  <c r="B228" i="12"/>
  <c r="C228" i="12"/>
  <c r="D228" i="12"/>
  <c r="F228" i="12"/>
  <c r="I228" i="12"/>
  <c r="J228" i="12"/>
  <c r="K228" i="12"/>
  <c r="L228" i="12"/>
  <c r="M228" i="12"/>
  <c r="N228" i="12"/>
  <c r="O228" i="12"/>
  <c r="P228" i="12"/>
  <c r="Q228" i="12"/>
  <c r="R228" i="12"/>
  <c r="S228" i="12"/>
  <c r="T228" i="12"/>
  <c r="U228" i="12"/>
  <c r="V228" i="12"/>
  <c r="W228" i="12"/>
  <c r="X228" i="12"/>
  <c r="Y228" i="12"/>
  <c r="Z228" i="12"/>
  <c r="AA228" i="12"/>
  <c r="AB228" i="12"/>
  <c r="AC228" i="12"/>
  <c r="AD228" i="12"/>
  <c r="B229" i="12"/>
  <c r="C229" i="12"/>
  <c r="D229" i="12"/>
  <c r="F229" i="12"/>
  <c r="I229" i="12"/>
  <c r="J229" i="12"/>
  <c r="K229" i="12"/>
  <c r="L229" i="12"/>
  <c r="M229" i="12"/>
  <c r="N229" i="12"/>
  <c r="O229" i="12"/>
  <c r="P229" i="12"/>
  <c r="Q229" i="12"/>
  <c r="R229" i="12"/>
  <c r="S229" i="12"/>
  <c r="T229" i="12"/>
  <c r="U229" i="12"/>
  <c r="V229" i="12"/>
  <c r="W229" i="12"/>
  <c r="X229" i="12"/>
  <c r="Y229" i="12"/>
  <c r="Z229" i="12"/>
  <c r="AA229" i="12"/>
  <c r="AB229" i="12"/>
  <c r="AC229" i="12"/>
  <c r="AD229" i="12"/>
  <c r="B230" i="12"/>
  <c r="C230" i="12"/>
  <c r="D230" i="12"/>
  <c r="F230" i="12"/>
  <c r="I230" i="12"/>
  <c r="J230" i="12"/>
  <c r="K230" i="12"/>
  <c r="L230" i="12"/>
  <c r="M230" i="12"/>
  <c r="N230" i="12"/>
  <c r="O230" i="12"/>
  <c r="P230" i="12"/>
  <c r="Q230" i="12"/>
  <c r="R230" i="12"/>
  <c r="S230" i="12"/>
  <c r="T230" i="12"/>
  <c r="U230" i="12"/>
  <c r="V230" i="12"/>
  <c r="W230" i="12"/>
  <c r="X230" i="12"/>
  <c r="Y230" i="12"/>
  <c r="Z230" i="12"/>
  <c r="AA230" i="12"/>
  <c r="AB230" i="12"/>
  <c r="AC230" i="12"/>
  <c r="AD230" i="12"/>
  <c r="B231" i="12"/>
  <c r="C231" i="12"/>
  <c r="D231" i="12"/>
  <c r="F231" i="12"/>
  <c r="I231" i="12"/>
  <c r="J231" i="12"/>
  <c r="K231" i="12"/>
  <c r="L231" i="12"/>
  <c r="M231" i="12"/>
  <c r="N231" i="12"/>
  <c r="O231" i="12"/>
  <c r="P231" i="12"/>
  <c r="Q231" i="12"/>
  <c r="R231" i="12"/>
  <c r="S231" i="12"/>
  <c r="T231" i="12"/>
  <c r="U231" i="12"/>
  <c r="V231" i="12"/>
  <c r="W231" i="12"/>
  <c r="X231" i="12"/>
  <c r="Y231" i="12"/>
  <c r="Z231" i="12"/>
  <c r="AA231" i="12"/>
  <c r="AB231" i="12"/>
  <c r="AC231" i="12"/>
  <c r="AD231" i="12"/>
  <c r="B232" i="12"/>
  <c r="C232" i="12"/>
  <c r="D232" i="12"/>
  <c r="F232" i="12"/>
  <c r="I232" i="12"/>
  <c r="J232" i="12"/>
  <c r="K232" i="12"/>
  <c r="L232" i="12"/>
  <c r="M232" i="12"/>
  <c r="N232" i="12"/>
  <c r="O232" i="12"/>
  <c r="P232" i="12"/>
  <c r="Q232" i="12"/>
  <c r="R232" i="12"/>
  <c r="S232" i="12"/>
  <c r="T232" i="12"/>
  <c r="U232" i="12"/>
  <c r="V232" i="12"/>
  <c r="W232" i="12"/>
  <c r="X232" i="12"/>
  <c r="Y232" i="12"/>
  <c r="Z232" i="12"/>
  <c r="AA232" i="12"/>
  <c r="AB232" i="12"/>
  <c r="AC232" i="12"/>
  <c r="AD232" i="12"/>
  <c r="B233" i="12"/>
  <c r="C233" i="12"/>
  <c r="D233" i="12"/>
  <c r="F233" i="12"/>
  <c r="I233" i="12"/>
  <c r="J233" i="12"/>
  <c r="K233" i="12"/>
  <c r="L233" i="12"/>
  <c r="M233" i="12"/>
  <c r="N233" i="12"/>
  <c r="O233" i="12"/>
  <c r="P233" i="12"/>
  <c r="Q233" i="12"/>
  <c r="R233" i="12"/>
  <c r="S233" i="12"/>
  <c r="T233" i="12"/>
  <c r="U233" i="12"/>
  <c r="V233" i="12"/>
  <c r="W233" i="12"/>
  <c r="X233" i="12"/>
  <c r="Y233" i="12"/>
  <c r="Z233" i="12"/>
  <c r="AA233" i="12"/>
  <c r="AB233" i="12"/>
  <c r="AC233" i="12"/>
  <c r="AD233" i="12"/>
  <c r="B234" i="12"/>
  <c r="C234" i="12"/>
  <c r="D234" i="12"/>
  <c r="F234" i="12"/>
  <c r="I234" i="12"/>
  <c r="J234" i="12"/>
  <c r="K234" i="12"/>
  <c r="L234" i="12"/>
  <c r="M234" i="12"/>
  <c r="N234" i="12"/>
  <c r="O234" i="12"/>
  <c r="P234" i="12"/>
  <c r="Q234" i="12"/>
  <c r="R234" i="12"/>
  <c r="S234" i="12"/>
  <c r="T234" i="12"/>
  <c r="U234" i="12"/>
  <c r="V234" i="12"/>
  <c r="W234" i="12"/>
  <c r="X234" i="12"/>
  <c r="Y234" i="12"/>
  <c r="Z234" i="12"/>
  <c r="AA234" i="12"/>
  <c r="AB234" i="12"/>
  <c r="AC234" i="12"/>
  <c r="AD234" i="12"/>
  <c r="B235" i="12"/>
  <c r="C235" i="12"/>
  <c r="D235" i="12"/>
  <c r="F235" i="12"/>
  <c r="I235" i="12"/>
  <c r="J235" i="12"/>
  <c r="K235" i="12"/>
  <c r="L235" i="12"/>
  <c r="M235" i="12"/>
  <c r="N235" i="12"/>
  <c r="O235" i="12"/>
  <c r="P235" i="12"/>
  <c r="Q235" i="12"/>
  <c r="R235" i="12"/>
  <c r="S235" i="12"/>
  <c r="T235" i="12"/>
  <c r="U235" i="12"/>
  <c r="V235" i="12"/>
  <c r="W235" i="12"/>
  <c r="X235" i="12"/>
  <c r="Y235" i="12"/>
  <c r="Z235" i="12"/>
  <c r="AA235" i="12"/>
  <c r="AB235" i="12"/>
  <c r="AC235" i="12"/>
  <c r="AD235" i="12"/>
  <c r="B236" i="12"/>
  <c r="C236" i="12"/>
  <c r="D236" i="12"/>
  <c r="F236" i="12"/>
  <c r="I236" i="12"/>
  <c r="J236" i="12"/>
  <c r="K236" i="12"/>
  <c r="L236" i="12"/>
  <c r="M236" i="12"/>
  <c r="N236" i="12"/>
  <c r="O236" i="12"/>
  <c r="P236" i="12"/>
  <c r="Q236" i="12"/>
  <c r="R236" i="12"/>
  <c r="S236" i="12"/>
  <c r="T236" i="12"/>
  <c r="U236" i="12"/>
  <c r="V236" i="12"/>
  <c r="W236" i="12"/>
  <c r="X236" i="12"/>
  <c r="Y236" i="12"/>
  <c r="Z236" i="12"/>
  <c r="AA236" i="12"/>
  <c r="AB236" i="12"/>
  <c r="AC236" i="12"/>
  <c r="AD236" i="12"/>
  <c r="B237" i="12"/>
  <c r="C237" i="12"/>
  <c r="D237" i="12"/>
  <c r="F237" i="12"/>
  <c r="I237" i="12"/>
  <c r="J237" i="12"/>
  <c r="K237" i="12"/>
  <c r="L237" i="12"/>
  <c r="M237" i="12"/>
  <c r="N237" i="12"/>
  <c r="O237" i="12"/>
  <c r="P237" i="12"/>
  <c r="Q237" i="12"/>
  <c r="R237" i="12"/>
  <c r="S237" i="12"/>
  <c r="T237" i="12"/>
  <c r="U237" i="12"/>
  <c r="V237" i="12"/>
  <c r="W237" i="12"/>
  <c r="X237" i="12"/>
  <c r="Y237" i="12"/>
  <c r="Z237" i="12"/>
  <c r="AA237" i="12"/>
  <c r="AB237" i="12"/>
  <c r="AC237" i="12"/>
  <c r="AD237" i="12"/>
  <c r="B238" i="12"/>
  <c r="C238" i="12"/>
  <c r="D238" i="12"/>
  <c r="F238" i="12"/>
  <c r="I238" i="12"/>
  <c r="J238" i="12"/>
  <c r="K238" i="12"/>
  <c r="L238" i="12"/>
  <c r="M238" i="12"/>
  <c r="N238" i="12"/>
  <c r="O238" i="12"/>
  <c r="P238" i="12"/>
  <c r="Q238" i="12"/>
  <c r="R238" i="12"/>
  <c r="S238" i="12"/>
  <c r="T238" i="12"/>
  <c r="U238" i="12"/>
  <c r="V238" i="12"/>
  <c r="W238" i="12"/>
  <c r="X238" i="12"/>
  <c r="Y238" i="12"/>
  <c r="Z238" i="12"/>
  <c r="AA238" i="12"/>
  <c r="AB238" i="12"/>
  <c r="AC238" i="12"/>
  <c r="AD238" i="12"/>
  <c r="B239" i="12"/>
  <c r="C239" i="12"/>
  <c r="D239" i="12"/>
  <c r="F239" i="12"/>
  <c r="I239" i="12"/>
  <c r="J239" i="12"/>
  <c r="K239" i="12"/>
  <c r="L239" i="12"/>
  <c r="M239" i="12"/>
  <c r="N239" i="12"/>
  <c r="O239" i="12"/>
  <c r="P239" i="12"/>
  <c r="Q239" i="12"/>
  <c r="R239" i="12"/>
  <c r="S239" i="12"/>
  <c r="T239" i="12"/>
  <c r="U239" i="12"/>
  <c r="V239" i="12"/>
  <c r="W239" i="12"/>
  <c r="X239" i="12"/>
  <c r="Y239" i="12"/>
  <c r="Z239" i="12"/>
  <c r="AA239" i="12"/>
  <c r="AB239" i="12"/>
  <c r="AC239" i="12"/>
  <c r="AD239" i="12"/>
  <c r="B240" i="12"/>
  <c r="C240" i="12"/>
  <c r="D240" i="12"/>
  <c r="F240" i="12"/>
  <c r="I240" i="12"/>
  <c r="J240" i="12"/>
  <c r="K240" i="12"/>
  <c r="L240" i="12"/>
  <c r="M240" i="12"/>
  <c r="N240" i="12"/>
  <c r="O240" i="12"/>
  <c r="P240" i="12"/>
  <c r="Q240" i="12"/>
  <c r="R240" i="12"/>
  <c r="S240" i="12"/>
  <c r="T240" i="12"/>
  <c r="U240" i="12"/>
  <c r="V240" i="12"/>
  <c r="W240" i="12"/>
  <c r="X240" i="12"/>
  <c r="Y240" i="12"/>
  <c r="Z240" i="12"/>
  <c r="AA240" i="12"/>
  <c r="AB240" i="12"/>
  <c r="AC240" i="12"/>
  <c r="AD240" i="12"/>
  <c r="B241" i="12"/>
  <c r="C241" i="12"/>
  <c r="D241" i="12"/>
  <c r="F241" i="12"/>
  <c r="I241" i="12"/>
  <c r="J241" i="12"/>
  <c r="K241" i="12"/>
  <c r="L241" i="12"/>
  <c r="M241" i="12"/>
  <c r="N241" i="12"/>
  <c r="O241" i="12"/>
  <c r="P241" i="12"/>
  <c r="Q241" i="12"/>
  <c r="R241" i="12"/>
  <c r="S241" i="12"/>
  <c r="T241" i="12"/>
  <c r="U241" i="12"/>
  <c r="V241" i="12"/>
  <c r="W241" i="12"/>
  <c r="X241" i="12"/>
  <c r="Y241" i="12"/>
  <c r="Z241" i="12"/>
  <c r="AA241" i="12"/>
  <c r="AB241" i="12"/>
  <c r="AC241" i="12"/>
  <c r="AD241" i="12"/>
  <c r="B242" i="12"/>
  <c r="C242" i="12"/>
  <c r="D242" i="12"/>
  <c r="F242" i="12"/>
  <c r="I242" i="12"/>
  <c r="J242" i="12"/>
  <c r="K242" i="12"/>
  <c r="L242" i="12"/>
  <c r="M242" i="12"/>
  <c r="N242" i="12"/>
  <c r="O242" i="12"/>
  <c r="P242" i="12"/>
  <c r="Q242" i="12"/>
  <c r="R242" i="12"/>
  <c r="S242" i="12"/>
  <c r="T242" i="12"/>
  <c r="U242" i="12"/>
  <c r="V242" i="12"/>
  <c r="W242" i="12"/>
  <c r="X242" i="12"/>
  <c r="Y242" i="12"/>
  <c r="Z242" i="12"/>
  <c r="AA242" i="12"/>
  <c r="AB242" i="12"/>
  <c r="AC242" i="12"/>
  <c r="AD242" i="12"/>
  <c r="B243" i="12"/>
  <c r="C243" i="12"/>
  <c r="D243" i="12"/>
  <c r="F243" i="12"/>
  <c r="I243" i="12"/>
  <c r="J243" i="12"/>
  <c r="K243" i="12"/>
  <c r="L243" i="12"/>
  <c r="M243" i="12"/>
  <c r="N243" i="12"/>
  <c r="O243" i="12"/>
  <c r="P243" i="12"/>
  <c r="Q243" i="12"/>
  <c r="R243" i="12"/>
  <c r="S243" i="12"/>
  <c r="T243" i="12"/>
  <c r="U243" i="12"/>
  <c r="V243" i="12"/>
  <c r="W243" i="12"/>
  <c r="X243" i="12"/>
  <c r="Y243" i="12"/>
  <c r="Z243" i="12"/>
  <c r="AA243" i="12"/>
  <c r="AB243" i="12"/>
  <c r="AC243" i="12"/>
  <c r="AD243" i="12"/>
  <c r="B244" i="12"/>
  <c r="C244" i="12"/>
  <c r="D244" i="12"/>
  <c r="F244" i="12"/>
  <c r="I244" i="12"/>
  <c r="J244" i="12"/>
  <c r="K244" i="12"/>
  <c r="L244" i="12"/>
  <c r="M244" i="12"/>
  <c r="N244" i="12"/>
  <c r="O244" i="12"/>
  <c r="P244" i="12"/>
  <c r="Q244" i="12"/>
  <c r="R244" i="12"/>
  <c r="S244" i="12"/>
  <c r="T244" i="12"/>
  <c r="U244" i="12"/>
  <c r="V244" i="12"/>
  <c r="W244" i="12"/>
  <c r="X244" i="12"/>
  <c r="Y244" i="12"/>
  <c r="Z244" i="12"/>
  <c r="AA244" i="12"/>
  <c r="AB244" i="12"/>
  <c r="AC244" i="12"/>
  <c r="AD244" i="12"/>
  <c r="B245" i="12"/>
  <c r="C245" i="12"/>
  <c r="D245" i="12"/>
  <c r="F245" i="12"/>
  <c r="I245" i="12"/>
  <c r="J245" i="12"/>
  <c r="K245" i="12"/>
  <c r="L245" i="12"/>
  <c r="M245" i="12"/>
  <c r="N245" i="12"/>
  <c r="O245" i="12"/>
  <c r="P245" i="12"/>
  <c r="Q245" i="12"/>
  <c r="R245" i="12"/>
  <c r="S245" i="12"/>
  <c r="T245" i="12"/>
  <c r="U245" i="12"/>
  <c r="V245" i="12"/>
  <c r="W245" i="12"/>
  <c r="X245" i="12"/>
  <c r="Y245" i="12"/>
  <c r="Z245" i="12"/>
  <c r="AA245" i="12"/>
  <c r="AB245" i="12"/>
  <c r="AC245" i="12"/>
  <c r="AD245" i="12"/>
  <c r="B246" i="12"/>
  <c r="C246" i="12"/>
  <c r="D246" i="12"/>
  <c r="F246" i="12"/>
  <c r="I246" i="12"/>
  <c r="J246" i="12"/>
  <c r="K246" i="12"/>
  <c r="L246" i="12"/>
  <c r="M246" i="12"/>
  <c r="N246" i="12"/>
  <c r="O246" i="12"/>
  <c r="P246" i="12"/>
  <c r="Q246" i="12"/>
  <c r="R246" i="12"/>
  <c r="S246" i="12"/>
  <c r="T246" i="12"/>
  <c r="U246" i="12"/>
  <c r="V246" i="12"/>
  <c r="W246" i="12"/>
  <c r="X246" i="12"/>
  <c r="Y246" i="12"/>
  <c r="Z246" i="12"/>
  <c r="AA246" i="12"/>
  <c r="AB246" i="12"/>
  <c r="AC246" i="12"/>
  <c r="AD246" i="12"/>
  <c r="B247" i="12"/>
  <c r="C247" i="12"/>
  <c r="D247" i="12"/>
  <c r="F247" i="12"/>
  <c r="I247" i="12"/>
  <c r="J247" i="12"/>
  <c r="K247" i="12"/>
  <c r="L247" i="12"/>
  <c r="M247" i="12"/>
  <c r="N247" i="12"/>
  <c r="O247" i="12"/>
  <c r="P247" i="12"/>
  <c r="Q247" i="12"/>
  <c r="R247" i="12"/>
  <c r="S247" i="12"/>
  <c r="T247" i="12"/>
  <c r="U247" i="12"/>
  <c r="V247" i="12"/>
  <c r="W247" i="12"/>
  <c r="X247" i="12"/>
  <c r="Y247" i="12"/>
  <c r="Z247" i="12"/>
  <c r="AA247" i="12"/>
  <c r="AB247" i="12"/>
  <c r="AC247" i="12"/>
  <c r="AD247" i="12"/>
  <c r="B248" i="12"/>
  <c r="C248" i="12"/>
  <c r="D248" i="12"/>
  <c r="F248" i="12"/>
  <c r="I248" i="12"/>
  <c r="J248" i="12"/>
  <c r="K248" i="12"/>
  <c r="L248" i="12"/>
  <c r="M248" i="12"/>
  <c r="N248" i="12"/>
  <c r="O248" i="12"/>
  <c r="P248" i="12"/>
  <c r="Q248" i="12"/>
  <c r="R248" i="12"/>
  <c r="S248" i="12"/>
  <c r="T248" i="12"/>
  <c r="U248" i="12"/>
  <c r="V248" i="12"/>
  <c r="W248" i="12"/>
  <c r="X248" i="12"/>
  <c r="Y248" i="12"/>
  <c r="Z248" i="12"/>
  <c r="AA248" i="12"/>
  <c r="AB248" i="12"/>
  <c r="AC248" i="12"/>
  <c r="AD248" i="12"/>
  <c r="B249" i="12"/>
  <c r="C249" i="12"/>
  <c r="D249" i="12"/>
  <c r="F249" i="12"/>
  <c r="I249" i="12"/>
  <c r="J249" i="12"/>
  <c r="K249" i="12"/>
  <c r="L249" i="12"/>
  <c r="M249" i="12"/>
  <c r="N249" i="12"/>
  <c r="O249" i="12"/>
  <c r="P249" i="12"/>
  <c r="Q249" i="12"/>
  <c r="R249" i="12"/>
  <c r="S249" i="12"/>
  <c r="T249" i="12"/>
  <c r="U249" i="12"/>
  <c r="V249" i="12"/>
  <c r="W249" i="12"/>
  <c r="X249" i="12"/>
  <c r="Y249" i="12"/>
  <c r="Z249" i="12"/>
  <c r="AA249" i="12"/>
  <c r="AB249" i="12"/>
  <c r="AC249" i="12"/>
  <c r="AD249" i="12"/>
  <c r="B250" i="12"/>
  <c r="C250" i="12"/>
  <c r="D250" i="12"/>
  <c r="F250" i="12"/>
  <c r="I250" i="12"/>
  <c r="J250" i="12"/>
  <c r="K250" i="12"/>
  <c r="L250" i="12"/>
  <c r="M250" i="12"/>
  <c r="N250" i="12"/>
  <c r="O250" i="12"/>
  <c r="P250" i="12"/>
  <c r="Q250" i="12"/>
  <c r="R250" i="12"/>
  <c r="S250" i="12"/>
  <c r="T250" i="12"/>
  <c r="U250" i="12"/>
  <c r="V250" i="12"/>
  <c r="W250" i="12"/>
  <c r="X250" i="12"/>
  <c r="Y250" i="12"/>
  <c r="Z250" i="12"/>
  <c r="AA250" i="12"/>
  <c r="AB250" i="12"/>
  <c r="AC250" i="12"/>
  <c r="AD250" i="12"/>
  <c r="B251" i="12"/>
  <c r="C251" i="12"/>
  <c r="D251" i="12"/>
  <c r="F251" i="12"/>
  <c r="I251" i="12"/>
  <c r="J251" i="12"/>
  <c r="K251" i="12"/>
  <c r="L251" i="12"/>
  <c r="M251" i="12"/>
  <c r="N251" i="12"/>
  <c r="O251" i="12"/>
  <c r="P251" i="12"/>
  <c r="Q251" i="12"/>
  <c r="R251" i="12"/>
  <c r="S251" i="12"/>
  <c r="T251" i="12"/>
  <c r="U251" i="12"/>
  <c r="V251" i="12"/>
  <c r="W251" i="12"/>
  <c r="X251" i="12"/>
  <c r="Y251" i="12"/>
  <c r="Z251" i="12"/>
  <c r="AA251" i="12"/>
  <c r="AB251" i="12"/>
  <c r="AC251" i="12"/>
  <c r="AD251" i="12"/>
  <c r="B252" i="12"/>
  <c r="C252" i="12"/>
  <c r="D252" i="12"/>
  <c r="F252" i="12"/>
  <c r="I252" i="12"/>
  <c r="J252" i="12"/>
  <c r="K252" i="12"/>
  <c r="L252" i="12"/>
  <c r="M252" i="12"/>
  <c r="N252" i="12"/>
  <c r="O252" i="12"/>
  <c r="P252" i="12"/>
  <c r="Q252" i="12"/>
  <c r="R252" i="12"/>
  <c r="S252" i="12"/>
  <c r="T252" i="12"/>
  <c r="U252" i="12"/>
  <c r="V252" i="12"/>
  <c r="W252" i="12"/>
  <c r="X252" i="12"/>
  <c r="Y252" i="12"/>
  <c r="Z252" i="12"/>
  <c r="AA252" i="12"/>
  <c r="AB252" i="12"/>
  <c r="AC252" i="12"/>
  <c r="AD252" i="12"/>
  <c r="B253" i="12"/>
  <c r="C253" i="12"/>
  <c r="D253" i="12"/>
  <c r="F253" i="12"/>
  <c r="I253" i="12"/>
  <c r="J253" i="12"/>
  <c r="K253" i="12"/>
  <c r="L253" i="12"/>
  <c r="M253" i="12"/>
  <c r="N253" i="12"/>
  <c r="O253" i="12"/>
  <c r="P253" i="12"/>
  <c r="Q253" i="12"/>
  <c r="R253" i="12"/>
  <c r="S253" i="12"/>
  <c r="T253" i="12"/>
  <c r="U253" i="12"/>
  <c r="V253" i="12"/>
  <c r="W253" i="12"/>
  <c r="X253" i="12"/>
  <c r="Y253" i="12"/>
  <c r="Z253" i="12"/>
  <c r="AA253" i="12"/>
  <c r="AB253" i="12"/>
  <c r="AC253" i="12"/>
  <c r="AD253" i="12"/>
  <c r="B254" i="12"/>
  <c r="C254" i="12"/>
  <c r="D254" i="12"/>
  <c r="F254" i="12"/>
  <c r="I254" i="12"/>
  <c r="J254" i="12"/>
  <c r="K254" i="12"/>
  <c r="L254" i="12"/>
  <c r="M254" i="12"/>
  <c r="N254" i="12"/>
  <c r="O254" i="12"/>
  <c r="P254" i="12"/>
  <c r="Q254" i="12"/>
  <c r="R254" i="12"/>
  <c r="S254" i="12"/>
  <c r="T254" i="12"/>
  <c r="U254" i="12"/>
  <c r="V254" i="12"/>
  <c r="W254" i="12"/>
  <c r="X254" i="12"/>
  <c r="Y254" i="12"/>
  <c r="Z254" i="12"/>
  <c r="AA254" i="12"/>
  <c r="AB254" i="12"/>
  <c r="AC254" i="12"/>
  <c r="AD254" i="12"/>
  <c r="B255" i="12"/>
  <c r="C255" i="12"/>
  <c r="D255" i="12"/>
  <c r="F255" i="12"/>
  <c r="I255" i="12"/>
  <c r="J255" i="12"/>
  <c r="K255" i="12"/>
  <c r="L255" i="12"/>
  <c r="M255" i="12"/>
  <c r="N255" i="12"/>
  <c r="O255" i="12"/>
  <c r="P255" i="12"/>
  <c r="Q255" i="12"/>
  <c r="R255" i="12"/>
  <c r="S255" i="12"/>
  <c r="T255" i="12"/>
  <c r="U255" i="12"/>
  <c r="V255" i="12"/>
  <c r="W255" i="12"/>
  <c r="X255" i="12"/>
  <c r="Y255" i="12"/>
  <c r="Z255" i="12"/>
  <c r="AA255" i="12"/>
  <c r="AB255" i="12"/>
  <c r="AC255" i="12"/>
  <c r="AD255" i="12"/>
  <c r="B256" i="12"/>
  <c r="C256" i="12"/>
  <c r="D256" i="12"/>
  <c r="F256" i="12"/>
  <c r="I256" i="12"/>
  <c r="J256" i="12"/>
  <c r="K256" i="12"/>
  <c r="L256" i="12"/>
  <c r="M256" i="12"/>
  <c r="N256" i="12"/>
  <c r="O256" i="12"/>
  <c r="P256" i="12"/>
  <c r="Q256" i="12"/>
  <c r="R256" i="12"/>
  <c r="S256" i="12"/>
  <c r="T256" i="12"/>
  <c r="U256" i="12"/>
  <c r="V256" i="12"/>
  <c r="W256" i="12"/>
  <c r="X256" i="12"/>
  <c r="Y256" i="12"/>
  <c r="Z256" i="12"/>
  <c r="AA256" i="12"/>
  <c r="AB256" i="12"/>
  <c r="AC256" i="12"/>
  <c r="AD256" i="12"/>
  <c r="B257" i="12"/>
  <c r="C257" i="12"/>
  <c r="D257" i="12"/>
  <c r="F257" i="12"/>
  <c r="I257" i="12"/>
  <c r="J257" i="12"/>
  <c r="K257" i="12"/>
  <c r="L257" i="12"/>
  <c r="M257" i="12"/>
  <c r="N257" i="12"/>
  <c r="O257" i="12"/>
  <c r="P257" i="12"/>
  <c r="Q257" i="12"/>
  <c r="R257" i="12"/>
  <c r="S257" i="12"/>
  <c r="T257" i="12"/>
  <c r="U257" i="12"/>
  <c r="V257" i="12"/>
  <c r="W257" i="12"/>
  <c r="X257" i="12"/>
  <c r="Y257" i="12"/>
  <c r="Z257" i="12"/>
  <c r="AA257" i="12"/>
  <c r="AB257" i="12"/>
  <c r="AC257" i="12"/>
  <c r="AD257" i="12"/>
  <c r="B258" i="12"/>
  <c r="C258" i="12"/>
  <c r="D258" i="12"/>
  <c r="F258" i="12"/>
  <c r="I258" i="12"/>
  <c r="J258" i="12"/>
  <c r="K258" i="12"/>
  <c r="L258" i="12"/>
  <c r="M258" i="12"/>
  <c r="N258" i="12"/>
  <c r="O258" i="12"/>
  <c r="P258" i="12"/>
  <c r="Q258" i="12"/>
  <c r="R258" i="12"/>
  <c r="S258" i="12"/>
  <c r="T258" i="12"/>
  <c r="U258" i="12"/>
  <c r="V258" i="12"/>
  <c r="W258" i="12"/>
  <c r="X258" i="12"/>
  <c r="Y258" i="12"/>
  <c r="Z258" i="12"/>
  <c r="AA258" i="12"/>
  <c r="AB258" i="12"/>
  <c r="AC258" i="12"/>
  <c r="AD258" i="12"/>
  <c r="B259" i="12"/>
  <c r="C259" i="12"/>
  <c r="D259" i="12"/>
  <c r="F259" i="12"/>
  <c r="I259" i="12"/>
  <c r="J259" i="12"/>
  <c r="K259" i="12"/>
  <c r="L259" i="12"/>
  <c r="M259" i="12"/>
  <c r="N259" i="12"/>
  <c r="O259" i="12"/>
  <c r="P259" i="12"/>
  <c r="Q259" i="12"/>
  <c r="R259" i="12"/>
  <c r="S259" i="12"/>
  <c r="T259" i="12"/>
  <c r="U259" i="12"/>
  <c r="V259" i="12"/>
  <c r="W259" i="12"/>
  <c r="X259" i="12"/>
  <c r="Y259" i="12"/>
  <c r="Z259" i="12"/>
  <c r="AA259" i="12"/>
  <c r="AB259" i="12"/>
  <c r="AC259" i="12"/>
  <c r="AD259" i="12"/>
  <c r="B260" i="12"/>
  <c r="C260" i="12"/>
  <c r="D260" i="12"/>
  <c r="F260" i="12"/>
  <c r="I260" i="12"/>
  <c r="J260" i="12"/>
  <c r="K260" i="12"/>
  <c r="L260" i="12"/>
  <c r="M260" i="12"/>
  <c r="N260" i="12"/>
  <c r="O260" i="12"/>
  <c r="P260" i="12"/>
  <c r="Q260" i="12"/>
  <c r="R260" i="12"/>
  <c r="S260" i="12"/>
  <c r="T260" i="12"/>
  <c r="U260" i="12"/>
  <c r="V260" i="12"/>
  <c r="W260" i="12"/>
  <c r="X260" i="12"/>
  <c r="Y260" i="12"/>
  <c r="Z260" i="12"/>
  <c r="AA260" i="12"/>
  <c r="AB260" i="12"/>
  <c r="AC260" i="12"/>
  <c r="AD260" i="12"/>
  <c r="B261" i="12"/>
  <c r="C261" i="12"/>
  <c r="D261" i="12"/>
  <c r="F261" i="12"/>
  <c r="I261" i="12"/>
  <c r="J261" i="12"/>
  <c r="K261" i="12"/>
  <c r="L261" i="12"/>
  <c r="M261" i="12"/>
  <c r="N261" i="12"/>
  <c r="O261" i="12"/>
  <c r="P261" i="12"/>
  <c r="Q261" i="12"/>
  <c r="R261" i="12"/>
  <c r="S261" i="12"/>
  <c r="T261" i="12"/>
  <c r="U261" i="12"/>
  <c r="V261" i="12"/>
  <c r="W261" i="12"/>
  <c r="X261" i="12"/>
  <c r="Y261" i="12"/>
  <c r="Z261" i="12"/>
  <c r="AA261" i="12"/>
  <c r="AB261" i="12"/>
  <c r="AC261" i="12"/>
  <c r="AD261" i="12"/>
  <c r="B262" i="12"/>
  <c r="C262" i="12"/>
  <c r="D262" i="12"/>
  <c r="F262" i="12"/>
  <c r="I262" i="12"/>
  <c r="J262" i="12"/>
  <c r="K262" i="12"/>
  <c r="L262" i="12"/>
  <c r="M262" i="12"/>
  <c r="N262" i="12"/>
  <c r="O262" i="12"/>
  <c r="P262" i="12"/>
  <c r="Q262" i="12"/>
  <c r="R262" i="12"/>
  <c r="S262" i="12"/>
  <c r="T262" i="12"/>
  <c r="U262" i="12"/>
  <c r="V262" i="12"/>
  <c r="W262" i="12"/>
  <c r="X262" i="12"/>
  <c r="Y262" i="12"/>
  <c r="Z262" i="12"/>
  <c r="AA262" i="12"/>
  <c r="AB262" i="12"/>
  <c r="AC262" i="12"/>
  <c r="AD262" i="12"/>
  <c r="B263" i="12"/>
  <c r="C263" i="12"/>
  <c r="D263" i="12"/>
  <c r="F263" i="12"/>
  <c r="I263" i="12"/>
  <c r="J263" i="12"/>
  <c r="K263" i="12"/>
  <c r="L263" i="12"/>
  <c r="M263" i="12"/>
  <c r="N263" i="12"/>
  <c r="O263" i="12"/>
  <c r="P263" i="12"/>
  <c r="Q263" i="12"/>
  <c r="R263" i="12"/>
  <c r="S263" i="12"/>
  <c r="T263" i="12"/>
  <c r="U263" i="12"/>
  <c r="V263" i="12"/>
  <c r="W263" i="12"/>
  <c r="X263" i="12"/>
  <c r="Y263" i="12"/>
  <c r="Z263" i="12"/>
  <c r="AA263" i="12"/>
  <c r="AB263" i="12"/>
  <c r="AC263" i="12"/>
  <c r="AD263" i="12"/>
  <c r="B264" i="12"/>
  <c r="C264" i="12"/>
  <c r="D264" i="12"/>
  <c r="F264" i="12"/>
  <c r="I264" i="12"/>
  <c r="J264" i="12"/>
  <c r="K264" i="12"/>
  <c r="L264" i="12"/>
  <c r="M264" i="12"/>
  <c r="N264" i="12"/>
  <c r="O264" i="12"/>
  <c r="P264" i="12"/>
  <c r="Q264" i="12"/>
  <c r="R264" i="12"/>
  <c r="S264" i="12"/>
  <c r="T264" i="12"/>
  <c r="U264" i="12"/>
  <c r="V264" i="12"/>
  <c r="W264" i="12"/>
  <c r="X264" i="12"/>
  <c r="Y264" i="12"/>
  <c r="Z264" i="12"/>
  <c r="AA264" i="12"/>
  <c r="AB264" i="12"/>
  <c r="AC264" i="12"/>
  <c r="AD264" i="12"/>
  <c r="B265" i="12"/>
  <c r="C265" i="12"/>
  <c r="D265" i="12"/>
  <c r="F265" i="12"/>
  <c r="I265" i="12"/>
  <c r="J265" i="12"/>
  <c r="K265" i="12"/>
  <c r="L265" i="12"/>
  <c r="M265" i="12"/>
  <c r="N265" i="12"/>
  <c r="O265" i="12"/>
  <c r="P265" i="12"/>
  <c r="Q265" i="12"/>
  <c r="R265" i="12"/>
  <c r="S265" i="12"/>
  <c r="T265" i="12"/>
  <c r="U265" i="12"/>
  <c r="V265" i="12"/>
  <c r="W265" i="12"/>
  <c r="X265" i="12"/>
  <c r="Y265" i="12"/>
  <c r="Z265" i="12"/>
  <c r="AA265" i="12"/>
  <c r="AB265" i="12"/>
  <c r="AC265" i="12"/>
  <c r="AD265" i="12"/>
  <c r="B266" i="12"/>
  <c r="C266" i="12"/>
  <c r="D266" i="12"/>
  <c r="F266" i="12"/>
  <c r="I266" i="12"/>
  <c r="J266" i="12"/>
  <c r="K266" i="12"/>
  <c r="L266" i="12"/>
  <c r="M266" i="12"/>
  <c r="N266" i="12"/>
  <c r="O266" i="12"/>
  <c r="P266" i="12"/>
  <c r="Q266" i="12"/>
  <c r="R266" i="12"/>
  <c r="S266" i="12"/>
  <c r="T266" i="12"/>
  <c r="U266" i="12"/>
  <c r="V266" i="12"/>
  <c r="W266" i="12"/>
  <c r="X266" i="12"/>
  <c r="Y266" i="12"/>
  <c r="Z266" i="12"/>
  <c r="AA266" i="12"/>
  <c r="AB266" i="12"/>
  <c r="AC266" i="12"/>
  <c r="AD266" i="12"/>
  <c r="B267" i="12"/>
  <c r="C267" i="12"/>
  <c r="D267" i="12"/>
  <c r="F267" i="12"/>
  <c r="I267" i="12"/>
  <c r="J267" i="12"/>
  <c r="K267" i="12"/>
  <c r="L267" i="12"/>
  <c r="M267" i="12"/>
  <c r="N267" i="12"/>
  <c r="O267" i="12"/>
  <c r="P267" i="12"/>
  <c r="Q267" i="12"/>
  <c r="R267" i="12"/>
  <c r="S267" i="12"/>
  <c r="T267" i="12"/>
  <c r="U267" i="12"/>
  <c r="V267" i="12"/>
  <c r="W267" i="12"/>
  <c r="X267" i="12"/>
  <c r="Y267" i="12"/>
  <c r="Z267" i="12"/>
  <c r="AA267" i="12"/>
  <c r="AB267" i="12"/>
  <c r="AC267" i="12"/>
  <c r="AD267" i="12"/>
  <c r="B268" i="12"/>
  <c r="C268" i="12"/>
  <c r="D268" i="12"/>
  <c r="F268" i="12"/>
  <c r="I268" i="12"/>
  <c r="J268" i="12"/>
  <c r="K268" i="12"/>
  <c r="L268" i="12"/>
  <c r="M268" i="12"/>
  <c r="N268" i="12"/>
  <c r="O268" i="12"/>
  <c r="P268" i="12"/>
  <c r="Q268" i="12"/>
  <c r="R268" i="12"/>
  <c r="S268" i="12"/>
  <c r="T268" i="12"/>
  <c r="U268" i="12"/>
  <c r="V268" i="12"/>
  <c r="W268" i="12"/>
  <c r="X268" i="12"/>
  <c r="Y268" i="12"/>
  <c r="Z268" i="12"/>
  <c r="AA268" i="12"/>
  <c r="AB268" i="12"/>
  <c r="AC268" i="12"/>
  <c r="AD268" i="12"/>
  <c r="B269" i="12"/>
  <c r="C269" i="12"/>
  <c r="D269" i="12"/>
  <c r="F269" i="12"/>
  <c r="I269" i="12"/>
  <c r="J269" i="12"/>
  <c r="K269" i="12"/>
  <c r="L269" i="12"/>
  <c r="M269" i="12"/>
  <c r="N269" i="12"/>
  <c r="O269" i="12"/>
  <c r="P269" i="12"/>
  <c r="Q269" i="12"/>
  <c r="R269" i="12"/>
  <c r="S269" i="12"/>
  <c r="T269" i="12"/>
  <c r="U269" i="12"/>
  <c r="V269" i="12"/>
  <c r="W269" i="12"/>
  <c r="X269" i="12"/>
  <c r="Y269" i="12"/>
  <c r="Z269" i="12"/>
  <c r="AA269" i="12"/>
  <c r="AB269" i="12"/>
  <c r="AC269" i="12"/>
  <c r="AD269" i="12"/>
  <c r="B270" i="12"/>
  <c r="C270" i="12"/>
  <c r="D270" i="12"/>
  <c r="F270" i="12"/>
  <c r="I270" i="12"/>
  <c r="J270" i="12"/>
  <c r="K270" i="12"/>
  <c r="L270" i="12"/>
  <c r="M270" i="12"/>
  <c r="N270" i="12"/>
  <c r="O270" i="12"/>
  <c r="P270" i="12"/>
  <c r="Q270" i="12"/>
  <c r="R270" i="12"/>
  <c r="S270" i="12"/>
  <c r="T270" i="12"/>
  <c r="U270" i="12"/>
  <c r="V270" i="12"/>
  <c r="W270" i="12"/>
  <c r="X270" i="12"/>
  <c r="Y270" i="12"/>
  <c r="Z270" i="12"/>
  <c r="AA270" i="12"/>
  <c r="AB270" i="12"/>
  <c r="AC270" i="12"/>
  <c r="AD270" i="12"/>
  <c r="B271" i="12"/>
  <c r="C271" i="12"/>
  <c r="D271" i="12"/>
  <c r="F271" i="12"/>
  <c r="I271" i="12"/>
  <c r="J271" i="12"/>
  <c r="K271" i="12"/>
  <c r="L271" i="12"/>
  <c r="M271" i="12"/>
  <c r="N271" i="12"/>
  <c r="O271" i="12"/>
  <c r="P271" i="12"/>
  <c r="Q271" i="12"/>
  <c r="R271" i="12"/>
  <c r="S271" i="12"/>
  <c r="T271" i="12"/>
  <c r="U271" i="12"/>
  <c r="V271" i="12"/>
  <c r="W271" i="12"/>
  <c r="X271" i="12"/>
  <c r="Y271" i="12"/>
  <c r="Z271" i="12"/>
  <c r="AA271" i="12"/>
  <c r="AB271" i="12"/>
  <c r="AC271" i="12"/>
  <c r="AD271" i="12"/>
  <c r="B272" i="12"/>
  <c r="C272" i="12"/>
  <c r="D272" i="12"/>
  <c r="F272" i="12"/>
  <c r="I272" i="12"/>
  <c r="J272" i="12"/>
  <c r="K272" i="12"/>
  <c r="L272" i="12"/>
  <c r="M272" i="12"/>
  <c r="N272" i="12"/>
  <c r="O272" i="12"/>
  <c r="P272" i="12"/>
  <c r="Q272" i="12"/>
  <c r="R272" i="12"/>
  <c r="S272" i="12"/>
  <c r="T272" i="12"/>
  <c r="U272" i="12"/>
  <c r="V272" i="12"/>
  <c r="W272" i="12"/>
  <c r="X272" i="12"/>
  <c r="Y272" i="12"/>
  <c r="Z272" i="12"/>
  <c r="AA272" i="12"/>
  <c r="AB272" i="12"/>
  <c r="AC272" i="12"/>
  <c r="AD272" i="12"/>
  <c r="B273" i="12"/>
  <c r="C273" i="12"/>
  <c r="D273" i="12"/>
  <c r="F273" i="12"/>
  <c r="I273" i="12"/>
  <c r="J273" i="12"/>
  <c r="K273" i="12"/>
  <c r="L273" i="12"/>
  <c r="M273" i="12"/>
  <c r="N273" i="12"/>
  <c r="O273" i="12"/>
  <c r="P273" i="12"/>
  <c r="Q273" i="12"/>
  <c r="R273" i="12"/>
  <c r="S273" i="12"/>
  <c r="T273" i="12"/>
  <c r="U273" i="12"/>
  <c r="V273" i="12"/>
  <c r="W273" i="12"/>
  <c r="X273" i="12"/>
  <c r="Y273" i="12"/>
  <c r="Z273" i="12"/>
  <c r="AA273" i="12"/>
  <c r="AB273" i="12"/>
  <c r="AC273" i="12"/>
  <c r="AD273" i="12"/>
  <c r="B274" i="12"/>
  <c r="C274" i="12"/>
  <c r="D274" i="12"/>
  <c r="F274" i="12"/>
  <c r="I274" i="12"/>
  <c r="J274" i="12"/>
  <c r="K274" i="12"/>
  <c r="L274" i="12"/>
  <c r="M274" i="12"/>
  <c r="N274" i="12"/>
  <c r="O274" i="12"/>
  <c r="P274" i="12"/>
  <c r="Q274" i="12"/>
  <c r="R274" i="12"/>
  <c r="S274" i="12"/>
  <c r="T274" i="12"/>
  <c r="U274" i="12"/>
  <c r="V274" i="12"/>
  <c r="W274" i="12"/>
  <c r="X274" i="12"/>
  <c r="Y274" i="12"/>
  <c r="Z274" i="12"/>
  <c r="AA274" i="12"/>
  <c r="AB274" i="12"/>
  <c r="AC274" i="12"/>
  <c r="AD274" i="12"/>
  <c r="B275" i="12"/>
  <c r="C275" i="12"/>
  <c r="D275" i="12"/>
  <c r="F275" i="12"/>
  <c r="I275" i="12"/>
  <c r="J275" i="12"/>
  <c r="K275" i="12"/>
  <c r="L275" i="12"/>
  <c r="M275" i="12"/>
  <c r="N275" i="12"/>
  <c r="O275" i="12"/>
  <c r="P275" i="12"/>
  <c r="Q275" i="12"/>
  <c r="R275" i="12"/>
  <c r="S275" i="12"/>
  <c r="T275" i="12"/>
  <c r="U275" i="12"/>
  <c r="V275" i="12"/>
  <c r="W275" i="12"/>
  <c r="X275" i="12"/>
  <c r="Y275" i="12"/>
  <c r="Z275" i="12"/>
  <c r="AA275" i="12"/>
  <c r="AB275" i="12"/>
  <c r="AC275" i="12"/>
  <c r="AD275" i="12"/>
  <c r="B276" i="12"/>
  <c r="C276" i="12"/>
  <c r="D276" i="12"/>
  <c r="F276" i="12"/>
  <c r="I276" i="12"/>
  <c r="J276" i="12"/>
  <c r="K276" i="12"/>
  <c r="L276" i="12"/>
  <c r="M276" i="12"/>
  <c r="N276" i="12"/>
  <c r="O276" i="12"/>
  <c r="P276" i="12"/>
  <c r="Q276" i="12"/>
  <c r="R276" i="12"/>
  <c r="S276" i="12"/>
  <c r="T276" i="12"/>
  <c r="U276" i="12"/>
  <c r="V276" i="12"/>
  <c r="W276" i="12"/>
  <c r="X276" i="12"/>
  <c r="Y276" i="12"/>
  <c r="Z276" i="12"/>
  <c r="AA276" i="12"/>
  <c r="AB276" i="12"/>
  <c r="AC276" i="12"/>
  <c r="AD276" i="12"/>
  <c r="B277" i="12"/>
  <c r="C277" i="12"/>
  <c r="D277" i="12"/>
  <c r="F277" i="12"/>
  <c r="I277" i="12"/>
  <c r="J277" i="12"/>
  <c r="K277" i="12"/>
  <c r="L277" i="12"/>
  <c r="M277" i="12"/>
  <c r="N277" i="12"/>
  <c r="O277" i="12"/>
  <c r="P277" i="12"/>
  <c r="Q277" i="12"/>
  <c r="R277" i="12"/>
  <c r="S277" i="12"/>
  <c r="T277" i="12"/>
  <c r="U277" i="12"/>
  <c r="V277" i="12"/>
  <c r="W277" i="12"/>
  <c r="X277" i="12"/>
  <c r="Y277" i="12"/>
  <c r="Z277" i="12"/>
  <c r="AA277" i="12"/>
  <c r="AB277" i="12"/>
  <c r="AC277" i="12"/>
  <c r="AD277" i="12"/>
  <c r="B278" i="12"/>
  <c r="C278" i="12"/>
  <c r="D278" i="12"/>
  <c r="F278" i="12"/>
  <c r="I278" i="12"/>
  <c r="J278" i="12"/>
  <c r="K278" i="12"/>
  <c r="L278" i="12"/>
  <c r="M278" i="12"/>
  <c r="N278" i="12"/>
  <c r="O278" i="12"/>
  <c r="P278" i="12"/>
  <c r="Q278" i="12"/>
  <c r="R278" i="12"/>
  <c r="S278" i="12"/>
  <c r="T278" i="12"/>
  <c r="U278" i="12"/>
  <c r="V278" i="12"/>
  <c r="W278" i="12"/>
  <c r="X278" i="12"/>
  <c r="Y278" i="12"/>
  <c r="Z278" i="12"/>
  <c r="AA278" i="12"/>
  <c r="AB278" i="12"/>
  <c r="AC278" i="12"/>
  <c r="AD278" i="12"/>
  <c r="B279" i="12"/>
  <c r="C279" i="12"/>
  <c r="D279" i="12"/>
  <c r="F279" i="12"/>
  <c r="I279" i="12"/>
  <c r="J279" i="12"/>
  <c r="K279" i="12"/>
  <c r="L279" i="12"/>
  <c r="M279" i="12"/>
  <c r="N279" i="12"/>
  <c r="O279" i="12"/>
  <c r="P279" i="12"/>
  <c r="Q279" i="12"/>
  <c r="R279" i="12"/>
  <c r="S279" i="12"/>
  <c r="T279" i="12"/>
  <c r="U279" i="12"/>
  <c r="V279" i="12"/>
  <c r="W279" i="12"/>
  <c r="X279" i="12"/>
  <c r="Y279" i="12"/>
  <c r="Z279" i="12"/>
  <c r="AA279" i="12"/>
  <c r="AB279" i="12"/>
  <c r="AC279" i="12"/>
  <c r="AD279" i="12"/>
  <c r="B280" i="12"/>
  <c r="C280" i="12"/>
  <c r="D280" i="12"/>
  <c r="F280" i="12"/>
  <c r="I280" i="12"/>
  <c r="J280" i="12"/>
  <c r="K280" i="12"/>
  <c r="L280" i="12"/>
  <c r="M280" i="12"/>
  <c r="N280" i="12"/>
  <c r="O280" i="12"/>
  <c r="P280" i="12"/>
  <c r="Q280" i="12"/>
  <c r="R280" i="12"/>
  <c r="S280" i="12"/>
  <c r="T280" i="12"/>
  <c r="U280" i="12"/>
  <c r="V280" i="12"/>
  <c r="W280" i="12"/>
  <c r="X280" i="12"/>
  <c r="Y280" i="12"/>
  <c r="Z280" i="12"/>
  <c r="AA280" i="12"/>
  <c r="AB280" i="12"/>
  <c r="AC280" i="12"/>
  <c r="AD280" i="12"/>
  <c r="B281" i="12"/>
  <c r="C281" i="12"/>
  <c r="D281" i="12"/>
  <c r="F281" i="12"/>
  <c r="I281" i="12"/>
  <c r="J281" i="12"/>
  <c r="K281" i="12"/>
  <c r="L281" i="12"/>
  <c r="M281" i="12"/>
  <c r="N281" i="12"/>
  <c r="O281" i="12"/>
  <c r="P281" i="12"/>
  <c r="Q281" i="12"/>
  <c r="R281" i="12"/>
  <c r="S281" i="12"/>
  <c r="T281" i="12"/>
  <c r="U281" i="12"/>
  <c r="V281" i="12"/>
  <c r="W281" i="12"/>
  <c r="X281" i="12"/>
  <c r="Y281" i="12"/>
  <c r="Z281" i="12"/>
  <c r="AA281" i="12"/>
  <c r="AB281" i="12"/>
  <c r="AC281" i="12"/>
  <c r="AD281" i="12"/>
  <c r="B282" i="12"/>
  <c r="C282" i="12"/>
  <c r="D282" i="12"/>
  <c r="F282" i="12"/>
  <c r="I282" i="12"/>
  <c r="J282" i="12"/>
  <c r="K282" i="12"/>
  <c r="L282" i="12"/>
  <c r="M282" i="12"/>
  <c r="N282" i="12"/>
  <c r="O282" i="12"/>
  <c r="P282" i="12"/>
  <c r="Q282" i="12"/>
  <c r="R282" i="12"/>
  <c r="S282" i="12"/>
  <c r="T282" i="12"/>
  <c r="U282" i="12"/>
  <c r="V282" i="12"/>
  <c r="W282" i="12"/>
  <c r="X282" i="12"/>
  <c r="Y282" i="12"/>
  <c r="Z282" i="12"/>
  <c r="AA282" i="12"/>
  <c r="AB282" i="12"/>
  <c r="AC282" i="12"/>
  <c r="AD282" i="12"/>
  <c r="B283" i="12"/>
  <c r="C283" i="12"/>
  <c r="D283" i="12"/>
  <c r="F283" i="12"/>
  <c r="I283" i="12"/>
  <c r="J283" i="12"/>
  <c r="K283" i="12"/>
  <c r="L283" i="12"/>
  <c r="M283" i="12"/>
  <c r="N283" i="12"/>
  <c r="O283" i="12"/>
  <c r="P283" i="12"/>
  <c r="Q283" i="12"/>
  <c r="R283" i="12"/>
  <c r="S283" i="12"/>
  <c r="T283" i="12"/>
  <c r="U283" i="12"/>
  <c r="V283" i="12"/>
  <c r="W283" i="12"/>
  <c r="X283" i="12"/>
  <c r="Y283" i="12"/>
  <c r="Z283" i="12"/>
  <c r="AA283" i="12"/>
  <c r="AB283" i="12"/>
  <c r="AC283" i="12"/>
  <c r="AD283" i="12"/>
  <c r="B284" i="12"/>
  <c r="C284" i="12"/>
  <c r="D284" i="12"/>
  <c r="F284" i="12"/>
  <c r="I284" i="12"/>
  <c r="J284" i="12"/>
  <c r="K284" i="12"/>
  <c r="L284" i="12"/>
  <c r="M284" i="12"/>
  <c r="N284" i="12"/>
  <c r="O284" i="12"/>
  <c r="P284" i="12"/>
  <c r="Q284" i="12"/>
  <c r="R284" i="12"/>
  <c r="S284" i="12"/>
  <c r="T284" i="12"/>
  <c r="U284" i="12"/>
  <c r="V284" i="12"/>
  <c r="W284" i="12"/>
  <c r="X284" i="12"/>
  <c r="Y284" i="12"/>
  <c r="Z284" i="12"/>
  <c r="AA284" i="12"/>
  <c r="AB284" i="12"/>
  <c r="AC284" i="12"/>
  <c r="AD284" i="12"/>
  <c r="B285" i="12"/>
  <c r="C285" i="12"/>
  <c r="D285" i="12"/>
  <c r="F285" i="12"/>
  <c r="I285" i="12"/>
  <c r="J285" i="12"/>
  <c r="K285" i="12"/>
  <c r="L285" i="12"/>
  <c r="M285" i="12"/>
  <c r="N285" i="12"/>
  <c r="O285" i="12"/>
  <c r="P285" i="12"/>
  <c r="Q285" i="12"/>
  <c r="R285" i="12"/>
  <c r="S285" i="12"/>
  <c r="T285" i="12"/>
  <c r="U285" i="12"/>
  <c r="V285" i="12"/>
  <c r="W285" i="12"/>
  <c r="X285" i="12"/>
  <c r="Y285" i="12"/>
  <c r="Z285" i="12"/>
  <c r="AA285" i="12"/>
  <c r="AB285" i="12"/>
  <c r="AC285" i="12"/>
  <c r="AD285" i="12"/>
  <c r="B286" i="12"/>
  <c r="C286" i="12"/>
  <c r="D286" i="12"/>
  <c r="F286" i="12"/>
  <c r="I286" i="12"/>
  <c r="J286" i="12"/>
  <c r="K286" i="12"/>
  <c r="L286" i="12"/>
  <c r="M286" i="12"/>
  <c r="N286" i="12"/>
  <c r="O286" i="12"/>
  <c r="P286" i="12"/>
  <c r="Q286" i="12"/>
  <c r="R286" i="12"/>
  <c r="S286" i="12"/>
  <c r="T286" i="12"/>
  <c r="U286" i="12"/>
  <c r="V286" i="12"/>
  <c r="W286" i="12"/>
  <c r="X286" i="12"/>
  <c r="Y286" i="12"/>
  <c r="Z286" i="12"/>
  <c r="AA286" i="12"/>
  <c r="AB286" i="12"/>
  <c r="AC286" i="12"/>
  <c r="AD286" i="12"/>
  <c r="B287" i="12"/>
  <c r="C287" i="12"/>
  <c r="D287" i="12"/>
  <c r="F287" i="12"/>
  <c r="I287" i="12"/>
  <c r="J287" i="12"/>
  <c r="K287" i="12"/>
  <c r="L287" i="12"/>
  <c r="M287" i="12"/>
  <c r="N287" i="12"/>
  <c r="O287" i="12"/>
  <c r="P287" i="12"/>
  <c r="Q287" i="12"/>
  <c r="R287" i="12"/>
  <c r="S287" i="12"/>
  <c r="T287" i="12"/>
  <c r="U287" i="12"/>
  <c r="V287" i="12"/>
  <c r="W287" i="12"/>
  <c r="X287" i="12"/>
  <c r="Y287" i="12"/>
  <c r="Z287" i="12"/>
  <c r="AA287" i="12"/>
  <c r="AB287" i="12"/>
  <c r="AC287" i="12"/>
  <c r="AD287" i="12"/>
  <c r="B288" i="12"/>
  <c r="C288" i="12"/>
  <c r="D288" i="12"/>
  <c r="F288" i="12"/>
  <c r="I288" i="12"/>
  <c r="J288" i="12"/>
  <c r="K288" i="12"/>
  <c r="L288" i="12"/>
  <c r="M288" i="12"/>
  <c r="N288" i="12"/>
  <c r="O288" i="12"/>
  <c r="P288" i="12"/>
  <c r="Q288" i="12"/>
  <c r="R288" i="12"/>
  <c r="S288" i="12"/>
  <c r="T288" i="12"/>
  <c r="U288" i="12"/>
  <c r="V288" i="12"/>
  <c r="W288" i="12"/>
  <c r="X288" i="12"/>
  <c r="Y288" i="12"/>
  <c r="Z288" i="12"/>
  <c r="AA288" i="12"/>
  <c r="AB288" i="12"/>
  <c r="AC288" i="12"/>
  <c r="AD288" i="12"/>
  <c r="B289" i="12"/>
  <c r="C289" i="12"/>
  <c r="D289" i="12"/>
  <c r="F289" i="12"/>
  <c r="I289" i="12"/>
  <c r="J289" i="12"/>
  <c r="K289" i="12"/>
  <c r="L289" i="12"/>
  <c r="M289" i="12"/>
  <c r="N289" i="12"/>
  <c r="O289" i="12"/>
  <c r="P289" i="12"/>
  <c r="Q289" i="12"/>
  <c r="R289" i="12"/>
  <c r="S289" i="12"/>
  <c r="T289" i="12"/>
  <c r="U289" i="12"/>
  <c r="V289" i="12"/>
  <c r="W289" i="12"/>
  <c r="X289" i="12"/>
  <c r="Y289" i="12"/>
  <c r="Z289" i="12"/>
  <c r="AA289" i="12"/>
  <c r="AB289" i="12"/>
  <c r="AC289" i="12"/>
  <c r="AD289" i="12"/>
  <c r="B290" i="12"/>
  <c r="C290" i="12"/>
  <c r="D290" i="12"/>
  <c r="F290" i="12"/>
  <c r="I290" i="12"/>
  <c r="J290" i="12"/>
  <c r="K290" i="12"/>
  <c r="L290" i="12"/>
  <c r="M290" i="12"/>
  <c r="N290" i="12"/>
  <c r="O290" i="12"/>
  <c r="P290" i="12"/>
  <c r="Q290" i="12"/>
  <c r="R290" i="12"/>
  <c r="S290" i="12"/>
  <c r="T290" i="12"/>
  <c r="U290" i="12"/>
  <c r="V290" i="12"/>
  <c r="W290" i="12"/>
  <c r="X290" i="12"/>
  <c r="Y290" i="12"/>
  <c r="Z290" i="12"/>
  <c r="AA290" i="12"/>
  <c r="AB290" i="12"/>
  <c r="AC290" i="12"/>
  <c r="AD290" i="12"/>
  <c r="B291" i="12"/>
  <c r="C291" i="12"/>
  <c r="D291" i="12"/>
  <c r="F291" i="12"/>
  <c r="I291" i="12"/>
  <c r="J291" i="12"/>
  <c r="K291" i="12"/>
  <c r="L291" i="12"/>
  <c r="M291" i="12"/>
  <c r="N291" i="12"/>
  <c r="O291" i="12"/>
  <c r="P291" i="12"/>
  <c r="Q291" i="12"/>
  <c r="R291" i="12"/>
  <c r="S291" i="12"/>
  <c r="T291" i="12"/>
  <c r="U291" i="12"/>
  <c r="V291" i="12"/>
  <c r="W291" i="12"/>
  <c r="X291" i="12"/>
  <c r="Y291" i="12"/>
  <c r="Z291" i="12"/>
  <c r="AA291" i="12"/>
  <c r="AB291" i="12"/>
  <c r="AC291" i="12"/>
  <c r="AD291" i="12"/>
  <c r="B292" i="12"/>
  <c r="C292" i="12"/>
  <c r="D292" i="12"/>
  <c r="F292" i="12"/>
  <c r="I292" i="12"/>
  <c r="J292" i="12"/>
  <c r="K292" i="12"/>
  <c r="L292" i="12"/>
  <c r="M292" i="12"/>
  <c r="N292" i="12"/>
  <c r="O292" i="12"/>
  <c r="P292" i="12"/>
  <c r="Q292" i="12"/>
  <c r="R292" i="12"/>
  <c r="S292" i="12"/>
  <c r="T292" i="12"/>
  <c r="U292" i="12"/>
  <c r="V292" i="12"/>
  <c r="W292" i="12"/>
  <c r="X292" i="12"/>
  <c r="Y292" i="12"/>
  <c r="Z292" i="12"/>
  <c r="AA292" i="12"/>
  <c r="AB292" i="12"/>
  <c r="AC292" i="12"/>
  <c r="AD292" i="12"/>
  <c r="B293" i="12"/>
  <c r="C293" i="12"/>
  <c r="D293" i="12"/>
  <c r="F293" i="12"/>
  <c r="I293" i="12"/>
  <c r="J293" i="12"/>
  <c r="K293" i="12"/>
  <c r="L293" i="12"/>
  <c r="M293" i="12"/>
  <c r="N293" i="12"/>
  <c r="O293" i="12"/>
  <c r="P293" i="12"/>
  <c r="Q293" i="12"/>
  <c r="R293" i="12"/>
  <c r="S293" i="12"/>
  <c r="T293" i="12"/>
  <c r="U293" i="12"/>
  <c r="V293" i="12"/>
  <c r="W293" i="12"/>
  <c r="X293" i="12"/>
  <c r="Y293" i="12"/>
  <c r="Z293" i="12"/>
  <c r="AA293" i="12"/>
  <c r="AB293" i="12"/>
  <c r="AC293" i="12"/>
  <c r="AD293" i="12"/>
  <c r="B294" i="12"/>
  <c r="C294" i="12"/>
  <c r="D294" i="12"/>
  <c r="F294" i="12"/>
  <c r="I294" i="12"/>
  <c r="J294" i="12"/>
  <c r="K294" i="12"/>
  <c r="L294" i="12"/>
  <c r="M294" i="12"/>
  <c r="N294" i="12"/>
  <c r="O294" i="12"/>
  <c r="P294" i="12"/>
  <c r="Q294" i="12"/>
  <c r="R294" i="12"/>
  <c r="S294" i="12"/>
  <c r="T294" i="12"/>
  <c r="U294" i="12"/>
  <c r="V294" i="12"/>
  <c r="W294" i="12"/>
  <c r="X294" i="12"/>
  <c r="Y294" i="12"/>
  <c r="Z294" i="12"/>
  <c r="AA294" i="12"/>
  <c r="AB294" i="12"/>
  <c r="AC294" i="12"/>
  <c r="AD294" i="12"/>
  <c r="B295" i="12"/>
  <c r="C295" i="12"/>
  <c r="D295" i="12"/>
  <c r="F295" i="12"/>
  <c r="I295" i="12"/>
  <c r="J295" i="12"/>
  <c r="K295" i="12"/>
  <c r="L295" i="12"/>
  <c r="M295" i="12"/>
  <c r="N295" i="12"/>
  <c r="O295" i="12"/>
  <c r="P295" i="12"/>
  <c r="Q295" i="12"/>
  <c r="R295" i="12"/>
  <c r="S295" i="12"/>
  <c r="T295" i="12"/>
  <c r="U295" i="12"/>
  <c r="V295" i="12"/>
  <c r="W295" i="12"/>
  <c r="X295" i="12"/>
  <c r="Y295" i="12"/>
  <c r="Z295" i="12"/>
  <c r="AA295" i="12"/>
  <c r="AB295" i="12"/>
  <c r="AC295" i="12"/>
  <c r="AD295" i="12"/>
  <c r="B296" i="12"/>
  <c r="C296" i="12"/>
  <c r="D296" i="12"/>
  <c r="F296" i="12"/>
  <c r="I296" i="12"/>
  <c r="J296" i="12"/>
  <c r="K296" i="12"/>
  <c r="L296" i="12"/>
  <c r="M296" i="12"/>
  <c r="N296" i="12"/>
  <c r="O296" i="12"/>
  <c r="P296" i="12"/>
  <c r="Q296" i="12"/>
  <c r="R296" i="12"/>
  <c r="S296" i="12"/>
  <c r="T296" i="12"/>
  <c r="U296" i="12"/>
  <c r="V296" i="12"/>
  <c r="W296" i="12"/>
  <c r="X296" i="12"/>
  <c r="Y296" i="12"/>
  <c r="Z296" i="12"/>
  <c r="AA296" i="12"/>
  <c r="AB296" i="12"/>
  <c r="AC296" i="12"/>
  <c r="AD296" i="12"/>
  <c r="B297" i="12"/>
  <c r="C297" i="12"/>
  <c r="D297" i="12"/>
  <c r="F297" i="12"/>
  <c r="I297" i="12"/>
  <c r="J297" i="12"/>
  <c r="K297" i="12"/>
  <c r="L297" i="12"/>
  <c r="M297" i="12"/>
  <c r="N297" i="12"/>
  <c r="O297" i="12"/>
  <c r="P297" i="12"/>
  <c r="Q297" i="12"/>
  <c r="R297" i="12"/>
  <c r="S297" i="12"/>
  <c r="T297" i="12"/>
  <c r="U297" i="12"/>
  <c r="V297" i="12"/>
  <c r="W297" i="12"/>
  <c r="X297" i="12"/>
  <c r="Y297" i="12"/>
  <c r="Z297" i="12"/>
  <c r="AA297" i="12"/>
  <c r="AB297" i="12"/>
  <c r="AC297" i="12"/>
  <c r="AD297" i="12"/>
  <c r="B298" i="12"/>
  <c r="C298" i="12"/>
  <c r="D298" i="12"/>
  <c r="F298" i="12"/>
  <c r="I298" i="12"/>
  <c r="J298" i="12"/>
  <c r="K298" i="12"/>
  <c r="L298" i="12"/>
  <c r="M298" i="12"/>
  <c r="N298" i="12"/>
  <c r="O298" i="12"/>
  <c r="P298" i="12"/>
  <c r="Q298" i="12"/>
  <c r="R298" i="12"/>
  <c r="S298" i="12"/>
  <c r="T298" i="12"/>
  <c r="U298" i="12"/>
  <c r="V298" i="12"/>
  <c r="W298" i="12"/>
  <c r="X298" i="12"/>
  <c r="Y298" i="12"/>
  <c r="Z298" i="12"/>
  <c r="AA298" i="12"/>
  <c r="AB298" i="12"/>
  <c r="AC298" i="12"/>
  <c r="AD298" i="12"/>
  <c r="B299" i="12"/>
  <c r="C299" i="12"/>
  <c r="D299" i="12"/>
  <c r="F299" i="12"/>
  <c r="I299" i="12"/>
  <c r="J299" i="12"/>
  <c r="K299" i="12"/>
  <c r="L299" i="12"/>
  <c r="M299" i="12"/>
  <c r="N299" i="12"/>
  <c r="O299" i="12"/>
  <c r="P299" i="12"/>
  <c r="Q299" i="12"/>
  <c r="R299" i="12"/>
  <c r="S299" i="12"/>
  <c r="T299" i="12"/>
  <c r="U299" i="12"/>
  <c r="V299" i="12"/>
  <c r="W299" i="12"/>
  <c r="X299" i="12"/>
  <c r="Y299" i="12"/>
  <c r="Z299" i="12"/>
  <c r="AA299" i="12"/>
  <c r="AB299" i="12"/>
  <c r="AC299" i="12"/>
  <c r="AD299" i="12"/>
  <c r="B300" i="12"/>
  <c r="C300" i="12"/>
  <c r="D300" i="12"/>
  <c r="F300" i="12"/>
  <c r="I300" i="12"/>
  <c r="J300" i="12"/>
  <c r="K300" i="12"/>
  <c r="L300" i="12"/>
  <c r="M300" i="12"/>
  <c r="N300" i="12"/>
  <c r="O300" i="12"/>
  <c r="P300" i="12"/>
  <c r="Q300" i="12"/>
  <c r="R300" i="12"/>
  <c r="S300" i="12"/>
  <c r="T300" i="12"/>
  <c r="U300" i="12"/>
  <c r="V300" i="12"/>
  <c r="W300" i="12"/>
  <c r="X300" i="12"/>
  <c r="Y300" i="12"/>
  <c r="Z300" i="12"/>
  <c r="AA300" i="12"/>
  <c r="AB300" i="12"/>
  <c r="AC300" i="12"/>
  <c r="AD300" i="12"/>
  <c r="B301" i="12"/>
  <c r="C301" i="12"/>
  <c r="D301" i="12"/>
  <c r="F301" i="12"/>
  <c r="I301" i="12"/>
  <c r="J301" i="12"/>
  <c r="K301" i="12"/>
  <c r="L301" i="12"/>
  <c r="M301" i="12"/>
  <c r="N301" i="12"/>
  <c r="O301" i="12"/>
  <c r="P301" i="12"/>
  <c r="Q301" i="12"/>
  <c r="R301" i="12"/>
  <c r="S301" i="12"/>
  <c r="T301" i="12"/>
  <c r="U301" i="12"/>
  <c r="V301" i="12"/>
  <c r="W301" i="12"/>
  <c r="X301" i="12"/>
  <c r="Y301" i="12"/>
  <c r="Z301" i="12"/>
  <c r="AA301" i="12"/>
  <c r="AB301" i="12"/>
  <c r="AC301" i="12"/>
  <c r="AD301" i="12"/>
  <c r="B302" i="12"/>
  <c r="C302" i="12"/>
  <c r="D302" i="12"/>
  <c r="F302" i="12"/>
  <c r="I302" i="12"/>
  <c r="J302" i="12"/>
  <c r="K302" i="12"/>
  <c r="L302" i="12"/>
  <c r="M302" i="12"/>
  <c r="N302" i="12"/>
  <c r="O302" i="12"/>
  <c r="P302" i="12"/>
  <c r="Q302" i="12"/>
  <c r="R302" i="12"/>
  <c r="S302" i="12"/>
  <c r="T302" i="12"/>
  <c r="U302" i="12"/>
  <c r="V302" i="12"/>
  <c r="W302" i="12"/>
  <c r="X302" i="12"/>
  <c r="Y302" i="12"/>
  <c r="Z302" i="12"/>
  <c r="AA302" i="12"/>
  <c r="AB302" i="12"/>
  <c r="AC302" i="12"/>
  <c r="AD302" i="12"/>
  <c r="B303" i="12"/>
  <c r="C303" i="12"/>
  <c r="D303" i="12"/>
  <c r="F303" i="12"/>
  <c r="I303" i="12"/>
  <c r="J303" i="12"/>
  <c r="K303" i="12"/>
  <c r="L303" i="12"/>
  <c r="M303" i="12"/>
  <c r="N303" i="12"/>
  <c r="O303" i="12"/>
  <c r="P303" i="12"/>
  <c r="Q303" i="12"/>
  <c r="R303" i="12"/>
  <c r="S303" i="12"/>
  <c r="T303" i="12"/>
  <c r="U303" i="12"/>
  <c r="V303" i="12"/>
  <c r="W303" i="12"/>
  <c r="X303" i="12"/>
  <c r="Y303" i="12"/>
  <c r="Z303" i="12"/>
  <c r="AA303" i="12"/>
  <c r="AB303" i="12"/>
  <c r="AC303" i="12"/>
  <c r="AD303" i="12"/>
  <c r="B304" i="12"/>
  <c r="C304" i="12"/>
  <c r="D304" i="12"/>
  <c r="F304" i="12"/>
  <c r="I304" i="12"/>
  <c r="J304" i="12"/>
  <c r="K304" i="12"/>
  <c r="L304" i="12"/>
  <c r="M304" i="12"/>
  <c r="N304" i="12"/>
  <c r="O304" i="12"/>
  <c r="P304" i="12"/>
  <c r="Q304" i="12"/>
  <c r="R304" i="12"/>
  <c r="S304" i="12"/>
  <c r="T304" i="12"/>
  <c r="U304" i="12"/>
  <c r="V304" i="12"/>
  <c r="W304" i="12"/>
  <c r="X304" i="12"/>
  <c r="Y304" i="12"/>
  <c r="Z304" i="12"/>
  <c r="AA304" i="12"/>
  <c r="AB304" i="12"/>
  <c r="AC304" i="12"/>
  <c r="AD304" i="12"/>
  <c r="B305" i="12"/>
  <c r="C305" i="12"/>
  <c r="D305" i="12"/>
  <c r="F305" i="12"/>
  <c r="I305" i="12"/>
  <c r="J305" i="12"/>
  <c r="K305" i="12"/>
  <c r="L305" i="12"/>
  <c r="M305" i="12"/>
  <c r="N305" i="12"/>
  <c r="O305" i="12"/>
  <c r="P305" i="12"/>
  <c r="Q305" i="12"/>
  <c r="R305" i="12"/>
  <c r="S305" i="12"/>
  <c r="T305" i="12"/>
  <c r="U305" i="12"/>
  <c r="V305" i="12"/>
  <c r="W305" i="12"/>
  <c r="X305" i="12"/>
  <c r="Y305" i="12"/>
  <c r="Z305" i="12"/>
  <c r="AA305" i="12"/>
  <c r="AB305" i="12"/>
  <c r="AC305" i="12"/>
  <c r="AD305" i="12"/>
  <c r="B306" i="12"/>
  <c r="C306" i="12"/>
  <c r="D306" i="12"/>
  <c r="F306" i="12"/>
  <c r="I306" i="12"/>
  <c r="J306" i="12"/>
  <c r="K306" i="12"/>
  <c r="L306" i="12"/>
  <c r="M306" i="12"/>
  <c r="N306" i="12"/>
  <c r="O306" i="12"/>
  <c r="P306" i="12"/>
  <c r="Q306" i="12"/>
  <c r="R306" i="12"/>
  <c r="S306" i="12"/>
  <c r="T306" i="12"/>
  <c r="U306" i="12"/>
  <c r="V306" i="12"/>
  <c r="W306" i="12"/>
  <c r="X306" i="12"/>
  <c r="Y306" i="12"/>
  <c r="Z306" i="12"/>
  <c r="AA306" i="12"/>
  <c r="AB306" i="12"/>
  <c r="AC306" i="12"/>
  <c r="AD306" i="12"/>
  <c r="B307" i="12"/>
  <c r="C307" i="12"/>
  <c r="D307" i="12"/>
  <c r="F307" i="12"/>
  <c r="I307" i="12"/>
  <c r="J307" i="12"/>
  <c r="K307" i="12"/>
  <c r="L307" i="12"/>
  <c r="M307" i="12"/>
  <c r="N307" i="12"/>
  <c r="O307" i="12"/>
  <c r="P307" i="12"/>
  <c r="Q307" i="12"/>
  <c r="R307" i="12"/>
  <c r="S307" i="12"/>
  <c r="T307" i="12"/>
  <c r="U307" i="12"/>
  <c r="V307" i="12"/>
  <c r="W307" i="12"/>
  <c r="X307" i="12"/>
  <c r="Y307" i="12"/>
  <c r="Z307" i="12"/>
  <c r="AA307" i="12"/>
  <c r="AB307" i="12"/>
  <c r="AC307" i="12"/>
  <c r="AD307" i="12"/>
  <c r="B308" i="12"/>
  <c r="C308" i="12"/>
  <c r="D308" i="12"/>
  <c r="F308" i="12"/>
  <c r="I308" i="12"/>
  <c r="J308" i="12"/>
  <c r="K308" i="12"/>
  <c r="L308" i="12"/>
  <c r="M308" i="12"/>
  <c r="N308" i="12"/>
  <c r="O308" i="12"/>
  <c r="P308" i="12"/>
  <c r="Q308" i="12"/>
  <c r="R308" i="12"/>
  <c r="S308" i="12"/>
  <c r="T308" i="12"/>
  <c r="U308" i="12"/>
  <c r="V308" i="12"/>
  <c r="W308" i="12"/>
  <c r="X308" i="12"/>
  <c r="Y308" i="12"/>
  <c r="Z308" i="12"/>
  <c r="AA308" i="12"/>
  <c r="AB308" i="12"/>
  <c r="AC308" i="12"/>
  <c r="AD308" i="12"/>
  <c r="B309" i="12"/>
  <c r="C309" i="12"/>
  <c r="D309" i="12"/>
  <c r="F309" i="12"/>
  <c r="I309" i="12"/>
  <c r="J309" i="12"/>
  <c r="K309" i="12"/>
  <c r="L309" i="12"/>
  <c r="M309" i="12"/>
  <c r="N309" i="12"/>
  <c r="O309" i="12"/>
  <c r="P309" i="12"/>
  <c r="Q309" i="12"/>
  <c r="R309" i="12"/>
  <c r="S309" i="12"/>
  <c r="T309" i="12"/>
  <c r="U309" i="12"/>
  <c r="V309" i="12"/>
  <c r="W309" i="12"/>
  <c r="X309" i="12"/>
  <c r="Y309" i="12"/>
  <c r="Z309" i="12"/>
  <c r="AA309" i="12"/>
  <c r="AB309" i="12"/>
  <c r="AC309" i="12"/>
  <c r="AD309" i="12"/>
  <c r="B310" i="12"/>
  <c r="C310" i="12"/>
  <c r="D310" i="12"/>
  <c r="F310" i="12"/>
  <c r="I310" i="12"/>
  <c r="J310" i="12"/>
  <c r="K310" i="12"/>
  <c r="L310" i="12"/>
  <c r="M310" i="12"/>
  <c r="N310" i="12"/>
  <c r="O310" i="12"/>
  <c r="P310" i="12"/>
  <c r="Q310" i="12"/>
  <c r="R310" i="12"/>
  <c r="S310" i="12"/>
  <c r="T310" i="12"/>
  <c r="U310" i="12"/>
  <c r="V310" i="12"/>
  <c r="W310" i="12"/>
  <c r="X310" i="12"/>
  <c r="Y310" i="12"/>
  <c r="Z310" i="12"/>
  <c r="AA310" i="12"/>
  <c r="AB310" i="12"/>
  <c r="AC310" i="12"/>
  <c r="AD310" i="12"/>
  <c r="B311" i="12"/>
  <c r="C311" i="12"/>
  <c r="D311" i="12"/>
  <c r="F311" i="12"/>
  <c r="I311" i="12"/>
  <c r="J311" i="12"/>
  <c r="K311" i="12"/>
  <c r="L311" i="12"/>
  <c r="M311" i="12"/>
  <c r="N311" i="12"/>
  <c r="O311" i="12"/>
  <c r="P311" i="12"/>
  <c r="Q311" i="12"/>
  <c r="R311" i="12"/>
  <c r="S311" i="12"/>
  <c r="T311" i="12"/>
  <c r="U311" i="12"/>
  <c r="V311" i="12"/>
  <c r="W311" i="12"/>
  <c r="X311" i="12"/>
  <c r="Y311" i="12"/>
  <c r="Z311" i="12"/>
  <c r="AA311" i="12"/>
  <c r="AB311" i="12"/>
  <c r="AC311" i="12"/>
  <c r="AD311" i="12"/>
  <c r="B312" i="12"/>
  <c r="C312" i="12"/>
  <c r="D312" i="12"/>
  <c r="F312" i="12"/>
  <c r="I312" i="12"/>
  <c r="J312" i="12"/>
  <c r="K312" i="12"/>
  <c r="L312" i="12"/>
  <c r="M312" i="12"/>
  <c r="N312" i="12"/>
  <c r="O312" i="12"/>
  <c r="P312" i="12"/>
  <c r="Q312" i="12"/>
  <c r="R312" i="12"/>
  <c r="S312" i="12"/>
  <c r="T312" i="12"/>
  <c r="U312" i="12"/>
  <c r="V312" i="12"/>
  <c r="W312" i="12"/>
  <c r="X312" i="12"/>
  <c r="Y312" i="12"/>
  <c r="Z312" i="12"/>
  <c r="AA312" i="12"/>
  <c r="AB312" i="12"/>
  <c r="AC312" i="12"/>
  <c r="AD312" i="12"/>
  <c r="B313" i="12"/>
  <c r="C313" i="12"/>
  <c r="D313" i="12"/>
  <c r="F313" i="12"/>
  <c r="I313" i="12"/>
  <c r="J313" i="12"/>
  <c r="K313" i="12"/>
  <c r="L313" i="12"/>
  <c r="M313" i="12"/>
  <c r="N313" i="12"/>
  <c r="O313" i="12"/>
  <c r="P313" i="12"/>
  <c r="Q313" i="12"/>
  <c r="R313" i="12"/>
  <c r="S313" i="12"/>
  <c r="T313" i="12"/>
  <c r="U313" i="12"/>
  <c r="V313" i="12"/>
  <c r="W313" i="12"/>
  <c r="X313" i="12"/>
  <c r="Y313" i="12"/>
  <c r="Z313" i="12"/>
  <c r="AA313" i="12"/>
  <c r="AB313" i="12"/>
  <c r="AC313" i="12"/>
  <c r="AD313" i="12"/>
  <c r="B314" i="12"/>
  <c r="C314" i="12"/>
  <c r="D314" i="12"/>
  <c r="F314" i="12"/>
  <c r="I314" i="12"/>
  <c r="J314" i="12"/>
  <c r="K314" i="12"/>
  <c r="L314" i="12"/>
  <c r="M314" i="12"/>
  <c r="N314" i="12"/>
  <c r="O314" i="12"/>
  <c r="P314" i="12"/>
  <c r="Q314" i="12"/>
  <c r="R314" i="12"/>
  <c r="S314" i="12"/>
  <c r="T314" i="12"/>
  <c r="U314" i="12"/>
  <c r="V314" i="12"/>
  <c r="W314" i="12"/>
  <c r="X314" i="12"/>
  <c r="Y314" i="12"/>
  <c r="Z314" i="12"/>
  <c r="AA314" i="12"/>
  <c r="AB314" i="12"/>
  <c r="AC314" i="12"/>
  <c r="AD314" i="12"/>
  <c r="B315" i="12"/>
  <c r="C315" i="12"/>
  <c r="D315" i="12"/>
  <c r="F315" i="12"/>
  <c r="I315" i="12"/>
  <c r="J315" i="12"/>
  <c r="K315" i="12"/>
  <c r="L315" i="12"/>
  <c r="M315" i="12"/>
  <c r="N315" i="12"/>
  <c r="O315" i="12"/>
  <c r="P315" i="12"/>
  <c r="Q315" i="12"/>
  <c r="R315" i="12"/>
  <c r="S315" i="12"/>
  <c r="T315" i="12"/>
  <c r="U315" i="12"/>
  <c r="V315" i="12"/>
  <c r="W315" i="12"/>
  <c r="X315" i="12"/>
  <c r="Y315" i="12"/>
  <c r="Z315" i="12"/>
  <c r="AA315" i="12"/>
  <c r="AB315" i="12"/>
  <c r="AC315" i="12"/>
  <c r="AD315" i="12"/>
  <c r="B316" i="12"/>
  <c r="C316" i="12"/>
  <c r="D316" i="12"/>
  <c r="F316" i="12"/>
  <c r="I316" i="12"/>
  <c r="J316" i="12"/>
  <c r="K316" i="12"/>
  <c r="L316" i="12"/>
  <c r="M316" i="12"/>
  <c r="N316" i="12"/>
  <c r="O316" i="12"/>
  <c r="P316" i="12"/>
  <c r="Q316" i="12"/>
  <c r="R316" i="12"/>
  <c r="S316" i="12"/>
  <c r="T316" i="12"/>
  <c r="U316" i="12"/>
  <c r="V316" i="12"/>
  <c r="W316" i="12"/>
  <c r="X316" i="12"/>
  <c r="Y316" i="12"/>
  <c r="Z316" i="12"/>
  <c r="AA316" i="12"/>
  <c r="AB316" i="12"/>
  <c r="AC316" i="12"/>
  <c r="AD316" i="12"/>
  <c r="B317" i="12"/>
  <c r="C317" i="12"/>
  <c r="D317" i="12"/>
  <c r="F317" i="12"/>
  <c r="I317" i="12"/>
  <c r="J317" i="12"/>
  <c r="K317" i="12"/>
  <c r="L317" i="12"/>
  <c r="M317" i="12"/>
  <c r="N317" i="12"/>
  <c r="O317" i="12"/>
  <c r="P317" i="12"/>
  <c r="Q317" i="12"/>
  <c r="R317" i="12"/>
  <c r="S317" i="12"/>
  <c r="T317" i="12"/>
  <c r="U317" i="12"/>
  <c r="V317" i="12"/>
  <c r="W317" i="12"/>
  <c r="X317" i="12"/>
  <c r="Y317" i="12"/>
  <c r="Z317" i="12"/>
  <c r="AA317" i="12"/>
  <c r="AB317" i="12"/>
  <c r="AC317" i="12"/>
  <c r="AD317" i="12"/>
  <c r="B318" i="12"/>
  <c r="C318" i="12"/>
  <c r="D318" i="12"/>
  <c r="F318" i="12"/>
  <c r="I318" i="12"/>
  <c r="J318" i="12"/>
  <c r="K318" i="12"/>
  <c r="L318" i="12"/>
  <c r="M318" i="12"/>
  <c r="N318" i="12"/>
  <c r="O318" i="12"/>
  <c r="P318" i="12"/>
  <c r="Q318" i="12"/>
  <c r="R318" i="12"/>
  <c r="S318" i="12"/>
  <c r="T318" i="12"/>
  <c r="U318" i="12"/>
  <c r="V318" i="12"/>
  <c r="W318" i="12"/>
  <c r="X318" i="12"/>
  <c r="Y318" i="12"/>
  <c r="Z318" i="12"/>
  <c r="AA318" i="12"/>
  <c r="AB318" i="12"/>
  <c r="AC318" i="12"/>
  <c r="AD318" i="12"/>
  <c r="B319" i="12"/>
  <c r="C319" i="12"/>
  <c r="D319" i="12"/>
  <c r="F319" i="12"/>
  <c r="I319" i="12"/>
  <c r="J319" i="12"/>
  <c r="K319" i="12"/>
  <c r="L319" i="12"/>
  <c r="M319" i="12"/>
  <c r="N319" i="12"/>
  <c r="O319" i="12"/>
  <c r="P319" i="12"/>
  <c r="Q319" i="12"/>
  <c r="R319" i="12"/>
  <c r="S319" i="12"/>
  <c r="T319" i="12"/>
  <c r="U319" i="12"/>
  <c r="V319" i="12"/>
  <c r="W319" i="12"/>
  <c r="X319" i="12"/>
  <c r="Y319" i="12"/>
  <c r="Z319" i="12"/>
  <c r="AA319" i="12"/>
  <c r="AB319" i="12"/>
  <c r="AC319" i="12"/>
  <c r="AD319" i="12"/>
  <c r="B320" i="12"/>
  <c r="C320" i="12"/>
  <c r="D320" i="12"/>
  <c r="F320" i="12"/>
  <c r="I320" i="12"/>
  <c r="J320" i="12"/>
  <c r="K320" i="12"/>
  <c r="L320" i="12"/>
  <c r="M320" i="12"/>
  <c r="N320" i="12"/>
  <c r="O320" i="12"/>
  <c r="P320" i="12"/>
  <c r="Q320" i="12"/>
  <c r="R320" i="12"/>
  <c r="S320" i="12"/>
  <c r="T320" i="12"/>
  <c r="U320" i="12"/>
  <c r="V320" i="12"/>
  <c r="W320" i="12"/>
  <c r="X320" i="12"/>
  <c r="Y320" i="12"/>
  <c r="Z320" i="12"/>
  <c r="AA320" i="12"/>
  <c r="AB320" i="12"/>
  <c r="AC320" i="12"/>
  <c r="AD320" i="12"/>
  <c r="B321" i="12"/>
  <c r="C321" i="12"/>
  <c r="D321" i="12"/>
  <c r="F321" i="12"/>
  <c r="I321" i="12"/>
  <c r="J321" i="12"/>
  <c r="K321" i="12"/>
  <c r="L321" i="12"/>
  <c r="M321" i="12"/>
  <c r="N321" i="12"/>
  <c r="O321" i="12"/>
  <c r="P321" i="12"/>
  <c r="Q321" i="12"/>
  <c r="R321" i="12"/>
  <c r="S321" i="12"/>
  <c r="T321" i="12"/>
  <c r="U321" i="12"/>
  <c r="V321" i="12"/>
  <c r="W321" i="12"/>
  <c r="X321" i="12"/>
  <c r="Y321" i="12"/>
  <c r="Z321" i="12"/>
  <c r="AA321" i="12"/>
  <c r="AB321" i="12"/>
  <c r="AC321" i="12"/>
  <c r="AD321" i="12"/>
  <c r="B322" i="12"/>
  <c r="C322" i="12"/>
  <c r="D322" i="12"/>
  <c r="F322" i="12"/>
  <c r="I322" i="12"/>
  <c r="J322" i="12"/>
  <c r="K322" i="12"/>
  <c r="L322" i="12"/>
  <c r="M322" i="12"/>
  <c r="N322" i="12"/>
  <c r="O322" i="12"/>
  <c r="P322" i="12"/>
  <c r="Q322" i="12"/>
  <c r="R322" i="12"/>
  <c r="S322" i="12"/>
  <c r="T322" i="12"/>
  <c r="U322" i="12"/>
  <c r="V322" i="12"/>
  <c r="W322" i="12"/>
  <c r="X322" i="12"/>
  <c r="Y322" i="12"/>
  <c r="Z322" i="12"/>
  <c r="AA322" i="12"/>
  <c r="AB322" i="12"/>
  <c r="AC322" i="12"/>
  <c r="AD322" i="12"/>
  <c r="B323" i="12"/>
  <c r="C323" i="12"/>
  <c r="D323" i="12"/>
  <c r="F323" i="12"/>
  <c r="I323" i="12"/>
  <c r="J323" i="12"/>
  <c r="K323" i="12"/>
  <c r="L323" i="12"/>
  <c r="M323" i="12"/>
  <c r="N323" i="12"/>
  <c r="O323" i="12"/>
  <c r="P323" i="12"/>
  <c r="Q323" i="12"/>
  <c r="R323" i="12"/>
  <c r="S323" i="12"/>
  <c r="T323" i="12"/>
  <c r="U323" i="12"/>
  <c r="V323" i="12"/>
  <c r="W323" i="12"/>
  <c r="X323" i="12"/>
  <c r="Y323" i="12"/>
  <c r="Z323" i="12"/>
  <c r="AA323" i="12"/>
  <c r="AB323" i="12"/>
  <c r="AC323" i="12"/>
  <c r="AD323" i="12"/>
  <c r="B324" i="12"/>
  <c r="C324" i="12"/>
  <c r="D324" i="12"/>
  <c r="F324" i="12"/>
  <c r="I324" i="12"/>
  <c r="J324" i="12"/>
  <c r="K324" i="12"/>
  <c r="L324" i="12"/>
  <c r="M324" i="12"/>
  <c r="N324" i="12"/>
  <c r="O324" i="12"/>
  <c r="P324" i="12"/>
  <c r="Q324" i="12"/>
  <c r="R324" i="12"/>
  <c r="S324" i="12"/>
  <c r="T324" i="12"/>
  <c r="U324" i="12"/>
  <c r="V324" i="12"/>
  <c r="W324" i="12"/>
  <c r="X324" i="12"/>
  <c r="Y324" i="12"/>
  <c r="Z324" i="12"/>
  <c r="AA324" i="12"/>
  <c r="AB324" i="12"/>
  <c r="AC324" i="12"/>
  <c r="AD324" i="12"/>
  <c r="B325" i="12"/>
  <c r="C325" i="12"/>
  <c r="D325" i="12"/>
  <c r="F325" i="12"/>
  <c r="I325" i="12"/>
  <c r="J325" i="12"/>
  <c r="K325" i="12"/>
  <c r="L325" i="12"/>
  <c r="M325" i="12"/>
  <c r="N325" i="12"/>
  <c r="O325" i="12"/>
  <c r="P325" i="12"/>
  <c r="Q325" i="12"/>
  <c r="R325" i="12"/>
  <c r="S325" i="12"/>
  <c r="T325" i="12"/>
  <c r="U325" i="12"/>
  <c r="V325" i="12"/>
  <c r="W325" i="12"/>
  <c r="X325" i="12"/>
  <c r="Y325" i="12"/>
  <c r="Z325" i="12"/>
  <c r="AA325" i="12"/>
  <c r="AB325" i="12"/>
  <c r="AC325" i="12"/>
  <c r="AD325" i="12"/>
  <c r="B326" i="12"/>
  <c r="C326" i="12"/>
  <c r="D326" i="12"/>
  <c r="F326" i="12"/>
  <c r="I326" i="12"/>
  <c r="J326" i="12"/>
  <c r="K326" i="12"/>
  <c r="L326" i="12"/>
  <c r="M326" i="12"/>
  <c r="N326" i="12"/>
  <c r="O326" i="12"/>
  <c r="P326" i="12"/>
  <c r="Q326" i="12"/>
  <c r="R326" i="12"/>
  <c r="S326" i="12"/>
  <c r="T326" i="12"/>
  <c r="U326" i="12"/>
  <c r="V326" i="12"/>
  <c r="W326" i="12"/>
  <c r="X326" i="12"/>
  <c r="Y326" i="12"/>
  <c r="Z326" i="12"/>
  <c r="AA326" i="12"/>
  <c r="AB326" i="12"/>
  <c r="AC326" i="12"/>
  <c r="AD326" i="12"/>
  <c r="B327" i="12"/>
  <c r="C327" i="12"/>
  <c r="D327" i="12"/>
  <c r="F327" i="12"/>
  <c r="I327" i="12"/>
  <c r="J327" i="12"/>
  <c r="K327" i="12"/>
  <c r="L327" i="12"/>
  <c r="M327" i="12"/>
  <c r="N327" i="12"/>
  <c r="O327" i="12"/>
  <c r="P327" i="12"/>
  <c r="Q327" i="12"/>
  <c r="R327" i="12"/>
  <c r="S327" i="12"/>
  <c r="T327" i="12"/>
  <c r="U327" i="12"/>
  <c r="V327" i="12"/>
  <c r="W327" i="12"/>
  <c r="X327" i="12"/>
  <c r="Y327" i="12"/>
  <c r="Z327" i="12"/>
  <c r="AA327" i="12"/>
  <c r="AB327" i="12"/>
  <c r="AC327" i="12"/>
  <c r="AD327" i="12"/>
  <c r="B328" i="12"/>
  <c r="C328" i="12"/>
  <c r="D328" i="12"/>
  <c r="F328" i="12"/>
  <c r="I328" i="12"/>
  <c r="J328" i="12"/>
  <c r="K328" i="12"/>
  <c r="L328" i="12"/>
  <c r="M328" i="12"/>
  <c r="N328" i="12"/>
  <c r="O328" i="12"/>
  <c r="P328" i="12"/>
  <c r="Q328" i="12"/>
  <c r="R328" i="12"/>
  <c r="S328" i="12"/>
  <c r="T328" i="12"/>
  <c r="U328" i="12"/>
  <c r="V328" i="12"/>
  <c r="W328" i="12"/>
  <c r="X328" i="12"/>
  <c r="Y328" i="12"/>
  <c r="Z328" i="12"/>
  <c r="AA328" i="12"/>
  <c r="AB328" i="12"/>
  <c r="AC328" i="12"/>
  <c r="AD328" i="12"/>
  <c r="B329" i="12"/>
  <c r="C329" i="12"/>
  <c r="D329" i="12"/>
  <c r="F329" i="12"/>
  <c r="I329" i="12"/>
  <c r="J329" i="12"/>
  <c r="K329" i="12"/>
  <c r="L329" i="12"/>
  <c r="M329" i="12"/>
  <c r="N329" i="12"/>
  <c r="O329" i="12"/>
  <c r="P329" i="12"/>
  <c r="Q329" i="12"/>
  <c r="R329" i="12"/>
  <c r="S329" i="12"/>
  <c r="T329" i="12"/>
  <c r="U329" i="12"/>
  <c r="V329" i="12"/>
  <c r="W329" i="12"/>
  <c r="X329" i="12"/>
  <c r="Y329" i="12"/>
  <c r="Z329" i="12"/>
  <c r="AA329" i="12"/>
  <c r="AB329" i="12"/>
  <c r="AC329" i="12"/>
  <c r="AD329" i="12"/>
  <c r="B330" i="12"/>
  <c r="C330" i="12"/>
  <c r="D330" i="12"/>
  <c r="F330" i="12"/>
  <c r="I330" i="12"/>
  <c r="J330" i="12"/>
  <c r="K330" i="12"/>
  <c r="L330" i="12"/>
  <c r="M330" i="12"/>
  <c r="N330" i="12"/>
  <c r="O330" i="12"/>
  <c r="P330" i="12"/>
  <c r="Q330" i="12"/>
  <c r="R330" i="12"/>
  <c r="S330" i="12"/>
  <c r="T330" i="12"/>
  <c r="U330" i="12"/>
  <c r="V330" i="12"/>
  <c r="W330" i="12"/>
  <c r="X330" i="12"/>
  <c r="Y330" i="12"/>
  <c r="Z330" i="12"/>
  <c r="AA330" i="12"/>
  <c r="AB330" i="12"/>
  <c r="AC330" i="12"/>
  <c r="AD330" i="12"/>
  <c r="B331" i="12"/>
  <c r="C331" i="12"/>
  <c r="D331" i="12"/>
  <c r="F331" i="12"/>
  <c r="I331" i="12"/>
  <c r="J331" i="12"/>
  <c r="K331" i="12"/>
  <c r="L331" i="12"/>
  <c r="M331" i="12"/>
  <c r="N331" i="12"/>
  <c r="O331" i="12"/>
  <c r="P331" i="12"/>
  <c r="Q331" i="12"/>
  <c r="R331" i="12"/>
  <c r="S331" i="12"/>
  <c r="T331" i="12"/>
  <c r="U331" i="12"/>
  <c r="V331" i="12"/>
  <c r="W331" i="12"/>
  <c r="X331" i="12"/>
  <c r="Y331" i="12"/>
  <c r="Z331" i="12"/>
  <c r="AA331" i="12"/>
  <c r="AB331" i="12"/>
  <c r="AC331" i="12"/>
  <c r="AD331" i="12"/>
  <c r="B332" i="12"/>
  <c r="C332" i="12"/>
  <c r="D332" i="12"/>
  <c r="F332" i="12"/>
  <c r="I332" i="12"/>
  <c r="J332" i="12"/>
  <c r="K332" i="12"/>
  <c r="L332" i="12"/>
  <c r="M332" i="12"/>
  <c r="N332" i="12"/>
  <c r="O332" i="12"/>
  <c r="P332" i="12"/>
  <c r="Q332" i="12"/>
  <c r="R332" i="12"/>
  <c r="S332" i="12"/>
  <c r="T332" i="12"/>
  <c r="U332" i="12"/>
  <c r="V332" i="12"/>
  <c r="W332" i="12"/>
  <c r="X332" i="12"/>
  <c r="Y332" i="12"/>
  <c r="Z332" i="12"/>
  <c r="AA332" i="12"/>
  <c r="AB332" i="12"/>
  <c r="AC332" i="12"/>
  <c r="AD332" i="12"/>
  <c r="B333" i="12"/>
  <c r="C333" i="12"/>
  <c r="D333" i="12"/>
  <c r="F333" i="12"/>
  <c r="I333" i="12"/>
  <c r="J333" i="12"/>
  <c r="K333" i="12"/>
  <c r="L333" i="12"/>
  <c r="M333" i="12"/>
  <c r="N333" i="12"/>
  <c r="O333" i="12"/>
  <c r="P333" i="12"/>
  <c r="Q333" i="12"/>
  <c r="R333" i="12"/>
  <c r="S333" i="12"/>
  <c r="T333" i="12"/>
  <c r="U333" i="12"/>
  <c r="V333" i="12"/>
  <c r="W333" i="12"/>
  <c r="X333" i="12"/>
  <c r="Y333" i="12"/>
  <c r="Z333" i="12"/>
  <c r="AA333" i="12"/>
  <c r="AB333" i="12"/>
  <c r="AC333" i="12"/>
  <c r="AD333" i="12"/>
  <c r="B334" i="12"/>
  <c r="C334" i="12"/>
  <c r="D334" i="12"/>
  <c r="F334" i="12"/>
  <c r="I334" i="12"/>
  <c r="J334" i="12"/>
  <c r="K334" i="12"/>
  <c r="L334" i="12"/>
  <c r="M334" i="12"/>
  <c r="N334" i="12"/>
  <c r="O334" i="12"/>
  <c r="P334" i="12"/>
  <c r="Q334" i="12"/>
  <c r="R334" i="12"/>
  <c r="S334" i="12"/>
  <c r="T334" i="12"/>
  <c r="U334" i="12"/>
  <c r="V334" i="12"/>
  <c r="W334" i="12"/>
  <c r="X334" i="12"/>
  <c r="Y334" i="12"/>
  <c r="Z334" i="12"/>
  <c r="AA334" i="12"/>
  <c r="AB334" i="12"/>
  <c r="AC334" i="12"/>
  <c r="AD334" i="12"/>
  <c r="B335" i="12"/>
  <c r="C335" i="12"/>
  <c r="D335" i="12"/>
  <c r="F335" i="12"/>
  <c r="I335" i="12"/>
  <c r="J335" i="12"/>
  <c r="K335" i="12"/>
  <c r="L335" i="12"/>
  <c r="M335" i="12"/>
  <c r="N335" i="12"/>
  <c r="O335" i="12"/>
  <c r="P335" i="12"/>
  <c r="Q335" i="12"/>
  <c r="R335" i="12"/>
  <c r="S335" i="12"/>
  <c r="T335" i="12"/>
  <c r="U335" i="12"/>
  <c r="V335" i="12"/>
  <c r="W335" i="12"/>
  <c r="X335" i="12"/>
  <c r="Y335" i="12"/>
  <c r="Z335" i="12"/>
  <c r="AA335" i="12"/>
  <c r="AB335" i="12"/>
  <c r="AC335" i="12"/>
  <c r="AD335" i="12"/>
  <c r="B336" i="12"/>
  <c r="C336" i="12"/>
  <c r="D336" i="12"/>
  <c r="F336" i="12"/>
  <c r="I336" i="12"/>
  <c r="J336" i="12"/>
  <c r="K336" i="12"/>
  <c r="L336" i="12"/>
  <c r="M336" i="12"/>
  <c r="N336" i="12"/>
  <c r="O336" i="12"/>
  <c r="P336" i="12"/>
  <c r="Q336" i="12"/>
  <c r="R336" i="12"/>
  <c r="S336" i="12"/>
  <c r="T336" i="12"/>
  <c r="U336" i="12"/>
  <c r="V336" i="12"/>
  <c r="W336" i="12"/>
  <c r="X336" i="12"/>
  <c r="Y336" i="12"/>
  <c r="Z336" i="12"/>
  <c r="AA336" i="12"/>
  <c r="AB336" i="12"/>
  <c r="AC336" i="12"/>
  <c r="AD336" i="12"/>
  <c r="B337" i="12"/>
  <c r="C337" i="12"/>
  <c r="D337" i="12"/>
  <c r="F337" i="12"/>
  <c r="I337" i="12"/>
  <c r="J337" i="12"/>
  <c r="K337" i="12"/>
  <c r="L337" i="12"/>
  <c r="M337" i="12"/>
  <c r="N337" i="12"/>
  <c r="O337" i="12"/>
  <c r="P337" i="12"/>
  <c r="Q337" i="12"/>
  <c r="R337" i="12"/>
  <c r="S337" i="12"/>
  <c r="T337" i="12"/>
  <c r="U337" i="12"/>
  <c r="V337" i="12"/>
  <c r="W337" i="12"/>
  <c r="X337" i="12"/>
  <c r="Y337" i="12"/>
  <c r="Z337" i="12"/>
  <c r="AA337" i="12"/>
  <c r="AB337" i="12"/>
  <c r="AC337" i="12"/>
  <c r="AD337" i="12"/>
  <c r="B338" i="12"/>
  <c r="C338" i="12"/>
  <c r="D338" i="12"/>
  <c r="F338" i="12"/>
  <c r="I338" i="12"/>
  <c r="J338" i="12"/>
  <c r="K338" i="12"/>
  <c r="L338" i="12"/>
  <c r="M338" i="12"/>
  <c r="N338" i="12"/>
  <c r="O338" i="12"/>
  <c r="P338" i="12"/>
  <c r="Q338" i="12"/>
  <c r="R338" i="12"/>
  <c r="S338" i="12"/>
  <c r="T338" i="12"/>
  <c r="U338" i="12"/>
  <c r="V338" i="12"/>
  <c r="W338" i="12"/>
  <c r="X338" i="12"/>
  <c r="Y338" i="12"/>
  <c r="Z338" i="12"/>
  <c r="AA338" i="12"/>
  <c r="AB338" i="12"/>
  <c r="AC338" i="12"/>
  <c r="AD338" i="12"/>
  <c r="B339" i="12"/>
  <c r="C339" i="12"/>
  <c r="D339" i="12"/>
  <c r="F339" i="12"/>
  <c r="I339" i="12"/>
  <c r="J339" i="12"/>
  <c r="K339" i="12"/>
  <c r="L339" i="12"/>
  <c r="M339" i="12"/>
  <c r="N339" i="12"/>
  <c r="O339" i="12"/>
  <c r="P339" i="12"/>
  <c r="Q339" i="12"/>
  <c r="R339" i="12"/>
  <c r="S339" i="12"/>
  <c r="T339" i="12"/>
  <c r="U339" i="12"/>
  <c r="V339" i="12"/>
  <c r="W339" i="12"/>
  <c r="X339" i="12"/>
  <c r="Y339" i="12"/>
  <c r="Z339" i="12"/>
  <c r="AA339" i="12"/>
  <c r="AB339" i="12"/>
  <c r="AC339" i="12"/>
  <c r="AD339" i="12"/>
  <c r="B340" i="12"/>
  <c r="C340" i="12"/>
  <c r="D340" i="12"/>
  <c r="F340" i="12"/>
  <c r="I340" i="12"/>
  <c r="J340" i="12"/>
  <c r="K340" i="12"/>
  <c r="L340" i="12"/>
  <c r="M340" i="12"/>
  <c r="N340" i="12"/>
  <c r="O340" i="12"/>
  <c r="P340" i="12"/>
  <c r="Q340" i="12"/>
  <c r="R340" i="12"/>
  <c r="S340" i="12"/>
  <c r="T340" i="12"/>
  <c r="U340" i="12"/>
  <c r="V340" i="12"/>
  <c r="W340" i="12"/>
  <c r="X340" i="12"/>
  <c r="Y340" i="12"/>
  <c r="Z340" i="12"/>
  <c r="AA340" i="12"/>
  <c r="AB340" i="12"/>
  <c r="AC340" i="12"/>
  <c r="AD340" i="12"/>
  <c r="B341" i="12"/>
  <c r="C341" i="12"/>
  <c r="D341" i="12"/>
  <c r="F341" i="12"/>
  <c r="I341" i="12"/>
  <c r="J341" i="12"/>
  <c r="K341" i="12"/>
  <c r="L341" i="12"/>
  <c r="M341" i="12"/>
  <c r="N341" i="12"/>
  <c r="O341" i="12"/>
  <c r="P341" i="12"/>
  <c r="Q341" i="12"/>
  <c r="R341" i="12"/>
  <c r="S341" i="12"/>
  <c r="T341" i="12"/>
  <c r="U341" i="12"/>
  <c r="V341" i="12"/>
  <c r="W341" i="12"/>
  <c r="X341" i="12"/>
  <c r="Y341" i="12"/>
  <c r="Z341" i="12"/>
  <c r="AA341" i="12"/>
  <c r="AB341" i="12"/>
  <c r="AC341" i="12"/>
  <c r="AD341" i="12"/>
  <c r="B342" i="12"/>
  <c r="C342" i="12"/>
  <c r="D342" i="12"/>
  <c r="F342" i="12"/>
  <c r="I342" i="12"/>
  <c r="J342" i="12"/>
  <c r="K342" i="12"/>
  <c r="L342" i="12"/>
  <c r="M342" i="12"/>
  <c r="N342" i="12"/>
  <c r="O342" i="12"/>
  <c r="P342" i="12"/>
  <c r="Q342" i="12"/>
  <c r="R342" i="12"/>
  <c r="S342" i="12"/>
  <c r="T342" i="12"/>
  <c r="U342" i="12"/>
  <c r="V342" i="12"/>
  <c r="W342" i="12"/>
  <c r="X342" i="12"/>
  <c r="Y342" i="12"/>
  <c r="Z342" i="12"/>
  <c r="AA342" i="12"/>
  <c r="AB342" i="12"/>
  <c r="AC342" i="12"/>
  <c r="AD342" i="12"/>
  <c r="B343" i="12"/>
  <c r="C343" i="12"/>
  <c r="D343" i="12"/>
  <c r="F343" i="12"/>
  <c r="I343" i="12"/>
  <c r="J343" i="12"/>
  <c r="K343" i="12"/>
  <c r="L343" i="12"/>
  <c r="M343" i="12"/>
  <c r="N343" i="12"/>
  <c r="O343" i="12"/>
  <c r="P343" i="12"/>
  <c r="Q343" i="12"/>
  <c r="R343" i="12"/>
  <c r="S343" i="12"/>
  <c r="T343" i="12"/>
  <c r="U343" i="12"/>
  <c r="V343" i="12"/>
  <c r="W343" i="12"/>
  <c r="X343" i="12"/>
  <c r="Y343" i="12"/>
  <c r="Z343" i="12"/>
  <c r="AA343" i="12"/>
  <c r="AB343" i="12"/>
  <c r="AC343" i="12"/>
  <c r="AD343" i="12"/>
  <c r="B344" i="12"/>
  <c r="C344" i="12"/>
  <c r="D344" i="12"/>
  <c r="F344" i="12"/>
  <c r="I344" i="12"/>
  <c r="J344" i="12"/>
  <c r="K344" i="12"/>
  <c r="L344" i="12"/>
  <c r="M344" i="12"/>
  <c r="N344" i="12"/>
  <c r="O344" i="12"/>
  <c r="P344" i="12"/>
  <c r="Q344" i="12"/>
  <c r="R344" i="12"/>
  <c r="S344" i="12"/>
  <c r="T344" i="12"/>
  <c r="U344" i="12"/>
  <c r="V344" i="12"/>
  <c r="W344" i="12"/>
  <c r="X344" i="12"/>
  <c r="Y344" i="12"/>
  <c r="Z344" i="12"/>
  <c r="AA344" i="12"/>
  <c r="AB344" i="12"/>
  <c r="AC344" i="12"/>
  <c r="AD344" i="12"/>
  <c r="B345" i="12"/>
  <c r="C345" i="12"/>
  <c r="D345" i="12"/>
  <c r="F345" i="12"/>
  <c r="I345" i="12"/>
  <c r="J345" i="12"/>
  <c r="K345" i="12"/>
  <c r="L345" i="12"/>
  <c r="M345" i="12"/>
  <c r="N345" i="12"/>
  <c r="O345" i="12"/>
  <c r="P345" i="12"/>
  <c r="Q345" i="12"/>
  <c r="R345" i="12"/>
  <c r="S345" i="12"/>
  <c r="T345" i="12"/>
  <c r="U345" i="12"/>
  <c r="V345" i="12"/>
  <c r="W345" i="12"/>
  <c r="X345" i="12"/>
  <c r="Y345" i="12"/>
  <c r="Z345" i="12"/>
  <c r="AA345" i="12"/>
  <c r="AB345" i="12"/>
  <c r="AC345" i="12"/>
  <c r="AD345" i="12"/>
  <c r="B346" i="12"/>
  <c r="C346" i="12"/>
  <c r="D346" i="12"/>
  <c r="F346" i="12"/>
  <c r="I346" i="12"/>
  <c r="J346" i="12"/>
  <c r="K346" i="12"/>
  <c r="L346" i="12"/>
  <c r="M346" i="12"/>
  <c r="N346" i="12"/>
  <c r="O346" i="12"/>
  <c r="P346" i="12"/>
  <c r="Q346" i="12"/>
  <c r="R346" i="12"/>
  <c r="S346" i="12"/>
  <c r="T346" i="12"/>
  <c r="U346" i="12"/>
  <c r="V346" i="12"/>
  <c r="W346" i="12"/>
  <c r="X346" i="12"/>
  <c r="Y346" i="12"/>
  <c r="Z346" i="12"/>
  <c r="AA346" i="12"/>
  <c r="AB346" i="12"/>
  <c r="AC346" i="12"/>
  <c r="AD346" i="12"/>
  <c r="B347" i="12"/>
  <c r="C347" i="12"/>
  <c r="D347" i="12"/>
  <c r="F347" i="12"/>
  <c r="I347" i="12"/>
  <c r="J347" i="12"/>
  <c r="K347" i="12"/>
  <c r="L347" i="12"/>
  <c r="M347" i="12"/>
  <c r="N347" i="12"/>
  <c r="O347" i="12"/>
  <c r="P347" i="12"/>
  <c r="Q347" i="12"/>
  <c r="R347" i="12"/>
  <c r="S347" i="12"/>
  <c r="T347" i="12"/>
  <c r="U347" i="12"/>
  <c r="V347" i="12"/>
  <c r="W347" i="12"/>
  <c r="X347" i="12"/>
  <c r="Y347" i="12"/>
  <c r="Z347" i="12"/>
  <c r="AA347" i="12"/>
  <c r="AB347" i="12"/>
  <c r="AC347" i="12"/>
  <c r="AD347" i="12"/>
  <c r="B348" i="12"/>
  <c r="C348" i="12"/>
  <c r="D348" i="12"/>
  <c r="F348" i="12"/>
  <c r="I348" i="12"/>
  <c r="J348" i="12"/>
  <c r="K348" i="12"/>
  <c r="L348" i="12"/>
  <c r="M348" i="12"/>
  <c r="N348" i="12"/>
  <c r="O348" i="12"/>
  <c r="P348" i="12"/>
  <c r="Q348" i="12"/>
  <c r="R348" i="12"/>
  <c r="S348" i="12"/>
  <c r="T348" i="12"/>
  <c r="U348" i="12"/>
  <c r="V348" i="12"/>
  <c r="W348" i="12"/>
  <c r="X348" i="12"/>
  <c r="Y348" i="12"/>
  <c r="Z348" i="12"/>
  <c r="AA348" i="12"/>
  <c r="AB348" i="12"/>
  <c r="AC348" i="12"/>
  <c r="AD348" i="12"/>
  <c r="B349" i="12"/>
  <c r="C349" i="12"/>
  <c r="D349" i="12"/>
  <c r="F349" i="12"/>
  <c r="I349" i="12"/>
  <c r="J349" i="12"/>
  <c r="K349" i="12"/>
  <c r="L349" i="12"/>
  <c r="M349" i="12"/>
  <c r="N349" i="12"/>
  <c r="O349" i="12"/>
  <c r="P349" i="12"/>
  <c r="Q349" i="12"/>
  <c r="R349" i="12"/>
  <c r="S349" i="12"/>
  <c r="T349" i="12"/>
  <c r="U349" i="12"/>
  <c r="V349" i="12"/>
  <c r="W349" i="12"/>
  <c r="X349" i="12"/>
  <c r="Y349" i="12"/>
  <c r="Z349" i="12"/>
  <c r="AA349" i="12"/>
  <c r="AB349" i="12"/>
  <c r="AC349" i="12"/>
  <c r="AD349" i="12"/>
  <c r="B350" i="12"/>
  <c r="C350" i="12"/>
  <c r="D350" i="12"/>
  <c r="F350" i="12"/>
  <c r="I350" i="12"/>
  <c r="J350" i="12"/>
  <c r="K350" i="12"/>
  <c r="L350" i="12"/>
  <c r="M350" i="12"/>
  <c r="N350" i="12"/>
  <c r="O350" i="12"/>
  <c r="P350" i="12"/>
  <c r="Q350" i="12"/>
  <c r="R350" i="12"/>
  <c r="S350" i="12"/>
  <c r="T350" i="12"/>
  <c r="U350" i="12"/>
  <c r="V350" i="12"/>
  <c r="W350" i="12"/>
  <c r="X350" i="12"/>
  <c r="Y350" i="12"/>
  <c r="Z350" i="12"/>
  <c r="AA350" i="12"/>
  <c r="AB350" i="12"/>
  <c r="AC350" i="12"/>
  <c r="AD350" i="12"/>
  <c r="B351" i="12"/>
  <c r="C351" i="12"/>
  <c r="D351" i="12"/>
  <c r="F351" i="12"/>
  <c r="I351" i="12"/>
  <c r="J351" i="12"/>
  <c r="K351" i="12"/>
  <c r="L351" i="12"/>
  <c r="M351" i="12"/>
  <c r="N351" i="12"/>
  <c r="O351" i="12"/>
  <c r="P351" i="12"/>
  <c r="Q351" i="12"/>
  <c r="R351" i="12"/>
  <c r="S351" i="12"/>
  <c r="T351" i="12"/>
  <c r="U351" i="12"/>
  <c r="V351" i="12"/>
  <c r="W351" i="12"/>
  <c r="X351" i="12"/>
  <c r="Y351" i="12"/>
  <c r="Z351" i="12"/>
  <c r="AA351" i="12"/>
  <c r="AB351" i="12"/>
  <c r="AC351" i="12"/>
  <c r="AD351" i="12"/>
  <c r="B352" i="12"/>
  <c r="C352" i="12"/>
  <c r="D352" i="12"/>
  <c r="F352" i="12"/>
  <c r="I352" i="12"/>
  <c r="J352" i="12"/>
  <c r="K352" i="12"/>
  <c r="L352" i="12"/>
  <c r="M352" i="12"/>
  <c r="N352" i="12"/>
  <c r="O352" i="12"/>
  <c r="P352" i="12"/>
  <c r="Q352" i="12"/>
  <c r="R352" i="12"/>
  <c r="S352" i="12"/>
  <c r="T352" i="12"/>
  <c r="U352" i="12"/>
  <c r="V352" i="12"/>
  <c r="W352" i="12"/>
  <c r="X352" i="12"/>
  <c r="Y352" i="12"/>
  <c r="Z352" i="12"/>
  <c r="AA352" i="12"/>
  <c r="AB352" i="12"/>
  <c r="AC352" i="12"/>
  <c r="AD352" i="12"/>
  <c r="B353" i="12"/>
  <c r="C353" i="12"/>
  <c r="D353" i="12"/>
  <c r="F353" i="12"/>
  <c r="I353" i="12"/>
  <c r="J353" i="12"/>
  <c r="K353" i="12"/>
  <c r="L353" i="12"/>
  <c r="M353" i="12"/>
  <c r="N353" i="12"/>
  <c r="O353" i="12"/>
  <c r="P353" i="12"/>
  <c r="Q353" i="12"/>
  <c r="R353" i="12"/>
  <c r="S353" i="12"/>
  <c r="T353" i="12"/>
  <c r="U353" i="12"/>
  <c r="V353" i="12"/>
  <c r="W353" i="12"/>
  <c r="X353" i="12"/>
  <c r="Y353" i="12"/>
  <c r="Z353" i="12"/>
  <c r="AA353" i="12"/>
  <c r="AB353" i="12"/>
  <c r="AC353" i="12"/>
  <c r="AD353" i="12"/>
  <c r="B354" i="12"/>
  <c r="C354" i="12"/>
  <c r="D354" i="12"/>
  <c r="F354" i="12"/>
  <c r="I354" i="12"/>
  <c r="J354" i="12"/>
  <c r="K354" i="12"/>
  <c r="L354" i="12"/>
  <c r="M354" i="12"/>
  <c r="N354" i="12"/>
  <c r="O354" i="12"/>
  <c r="P354" i="12"/>
  <c r="Q354" i="12"/>
  <c r="R354" i="12"/>
  <c r="S354" i="12"/>
  <c r="T354" i="12"/>
  <c r="U354" i="12"/>
  <c r="V354" i="12"/>
  <c r="W354" i="12"/>
  <c r="X354" i="12"/>
  <c r="Y354" i="12"/>
  <c r="Z354" i="12"/>
  <c r="AA354" i="12"/>
  <c r="AB354" i="12"/>
  <c r="AC354" i="12"/>
  <c r="AD354" i="12"/>
  <c r="B355" i="12"/>
  <c r="C355" i="12"/>
  <c r="D355" i="12"/>
  <c r="F355" i="12"/>
  <c r="I355" i="12"/>
  <c r="J355" i="12"/>
  <c r="K355" i="12"/>
  <c r="L355" i="12"/>
  <c r="M355" i="12"/>
  <c r="N355" i="12"/>
  <c r="O355" i="12"/>
  <c r="P355" i="12"/>
  <c r="Q355" i="12"/>
  <c r="R355" i="12"/>
  <c r="S355" i="12"/>
  <c r="T355" i="12"/>
  <c r="U355" i="12"/>
  <c r="V355" i="12"/>
  <c r="W355" i="12"/>
  <c r="X355" i="12"/>
  <c r="Y355" i="12"/>
  <c r="Z355" i="12"/>
  <c r="AA355" i="12"/>
  <c r="AB355" i="12"/>
  <c r="AC355" i="12"/>
  <c r="AD355" i="12"/>
  <c r="B356" i="12"/>
  <c r="C356" i="12"/>
  <c r="D356" i="12"/>
  <c r="F356" i="12"/>
  <c r="I356" i="12"/>
  <c r="J356" i="12"/>
  <c r="K356" i="12"/>
  <c r="L356" i="12"/>
  <c r="M356" i="12"/>
  <c r="N356" i="12"/>
  <c r="O356" i="12"/>
  <c r="P356" i="12"/>
  <c r="Q356" i="12"/>
  <c r="R356" i="12"/>
  <c r="S356" i="12"/>
  <c r="T356" i="12"/>
  <c r="U356" i="12"/>
  <c r="V356" i="12"/>
  <c r="W356" i="12"/>
  <c r="X356" i="12"/>
  <c r="Y356" i="12"/>
  <c r="Z356" i="12"/>
  <c r="AA356" i="12"/>
  <c r="AB356" i="12"/>
  <c r="AC356" i="12"/>
  <c r="AD356" i="12"/>
  <c r="B357" i="12"/>
  <c r="C357" i="12"/>
  <c r="D357" i="12"/>
  <c r="F357" i="12"/>
  <c r="I357" i="12"/>
  <c r="J357" i="12"/>
  <c r="K357" i="12"/>
  <c r="L357" i="12"/>
  <c r="M357" i="12"/>
  <c r="N357" i="12"/>
  <c r="O357" i="12"/>
  <c r="P357" i="12"/>
  <c r="Q357" i="12"/>
  <c r="R357" i="12"/>
  <c r="S357" i="12"/>
  <c r="T357" i="12"/>
  <c r="U357" i="12"/>
  <c r="V357" i="12"/>
  <c r="W357" i="12"/>
  <c r="X357" i="12"/>
  <c r="Y357" i="12"/>
  <c r="Z357" i="12"/>
  <c r="AA357" i="12"/>
  <c r="AB357" i="12"/>
  <c r="AC357" i="12"/>
  <c r="AD357" i="12"/>
  <c r="B358" i="12"/>
  <c r="C358" i="12"/>
  <c r="D358" i="12"/>
  <c r="F358" i="12"/>
  <c r="I358" i="12"/>
  <c r="J358" i="12"/>
  <c r="K358" i="12"/>
  <c r="L358" i="12"/>
  <c r="M358" i="12"/>
  <c r="N358" i="12"/>
  <c r="O358" i="12"/>
  <c r="P358" i="12"/>
  <c r="Q358" i="12"/>
  <c r="R358" i="12"/>
  <c r="S358" i="12"/>
  <c r="T358" i="12"/>
  <c r="U358" i="12"/>
  <c r="V358" i="12"/>
  <c r="W358" i="12"/>
  <c r="X358" i="12"/>
  <c r="Y358" i="12"/>
  <c r="Z358" i="12"/>
  <c r="AA358" i="12"/>
  <c r="AB358" i="12"/>
  <c r="AC358" i="12"/>
  <c r="AD358" i="12"/>
  <c r="B359" i="12"/>
  <c r="C359" i="12"/>
  <c r="D359" i="12"/>
  <c r="F359" i="12"/>
  <c r="I359" i="12"/>
  <c r="J359" i="12"/>
  <c r="K359" i="12"/>
  <c r="L359" i="12"/>
  <c r="M359" i="12"/>
  <c r="N359" i="12"/>
  <c r="O359" i="12"/>
  <c r="P359" i="12"/>
  <c r="Q359" i="12"/>
  <c r="R359" i="12"/>
  <c r="S359" i="12"/>
  <c r="T359" i="12"/>
  <c r="U359" i="12"/>
  <c r="V359" i="12"/>
  <c r="W359" i="12"/>
  <c r="X359" i="12"/>
  <c r="Y359" i="12"/>
  <c r="Z359" i="12"/>
  <c r="AA359" i="12"/>
  <c r="AB359" i="12"/>
  <c r="AC359" i="12"/>
  <c r="AD359" i="12"/>
  <c r="B360" i="12"/>
  <c r="C360" i="12"/>
  <c r="D360" i="12"/>
  <c r="F360" i="12"/>
  <c r="I360" i="12"/>
  <c r="J360" i="12"/>
  <c r="K360" i="12"/>
  <c r="L360" i="12"/>
  <c r="M360" i="12"/>
  <c r="N360" i="12"/>
  <c r="O360" i="12"/>
  <c r="P360" i="12"/>
  <c r="Q360" i="12"/>
  <c r="R360" i="12"/>
  <c r="S360" i="12"/>
  <c r="T360" i="12"/>
  <c r="U360" i="12"/>
  <c r="V360" i="12"/>
  <c r="W360" i="12"/>
  <c r="X360" i="12"/>
  <c r="Y360" i="12"/>
  <c r="Z360" i="12"/>
  <c r="AA360" i="12"/>
  <c r="AB360" i="12"/>
  <c r="AC360" i="12"/>
  <c r="AD360" i="12"/>
  <c r="B361" i="12"/>
  <c r="C361" i="12"/>
  <c r="D361" i="12"/>
  <c r="F361" i="12"/>
  <c r="I361" i="12"/>
  <c r="J361" i="12"/>
  <c r="K361" i="12"/>
  <c r="L361" i="12"/>
  <c r="M361" i="12"/>
  <c r="N361" i="12"/>
  <c r="O361" i="12"/>
  <c r="P361" i="12"/>
  <c r="Q361" i="12"/>
  <c r="R361" i="12"/>
  <c r="S361" i="12"/>
  <c r="T361" i="12"/>
  <c r="U361" i="12"/>
  <c r="V361" i="12"/>
  <c r="W361" i="12"/>
  <c r="X361" i="12"/>
  <c r="Y361" i="12"/>
  <c r="Z361" i="12"/>
  <c r="AA361" i="12"/>
  <c r="AB361" i="12"/>
  <c r="AC361" i="12"/>
  <c r="AD361" i="12"/>
  <c r="B362" i="12"/>
  <c r="C362" i="12"/>
  <c r="D362" i="12"/>
  <c r="F362" i="12"/>
  <c r="I362" i="12"/>
  <c r="J362" i="12"/>
  <c r="K362" i="12"/>
  <c r="L362" i="12"/>
  <c r="M362" i="12"/>
  <c r="N362" i="12"/>
  <c r="O362" i="12"/>
  <c r="P362" i="12"/>
  <c r="Q362" i="12"/>
  <c r="R362" i="12"/>
  <c r="S362" i="12"/>
  <c r="T362" i="12"/>
  <c r="U362" i="12"/>
  <c r="V362" i="12"/>
  <c r="W362" i="12"/>
  <c r="X362" i="12"/>
  <c r="Y362" i="12"/>
  <c r="Z362" i="12"/>
  <c r="AA362" i="12"/>
  <c r="AB362" i="12"/>
  <c r="AC362" i="12"/>
  <c r="AD362" i="12"/>
  <c r="B363" i="12"/>
  <c r="C363" i="12"/>
  <c r="D363" i="12"/>
  <c r="F363" i="12"/>
  <c r="I363" i="12"/>
  <c r="J363" i="12"/>
  <c r="K363" i="12"/>
  <c r="L363" i="12"/>
  <c r="M363" i="12"/>
  <c r="N363" i="12"/>
  <c r="O363" i="12"/>
  <c r="P363" i="12"/>
  <c r="Q363" i="12"/>
  <c r="R363" i="12"/>
  <c r="S363" i="12"/>
  <c r="T363" i="12"/>
  <c r="U363" i="12"/>
  <c r="V363" i="12"/>
  <c r="W363" i="12"/>
  <c r="X363" i="12"/>
  <c r="Y363" i="12"/>
  <c r="Z363" i="12"/>
  <c r="AA363" i="12"/>
  <c r="AB363" i="12"/>
  <c r="AC363" i="12"/>
  <c r="AD363" i="12"/>
  <c r="B364" i="12"/>
  <c r="C364" i="12"/>
  <c r="D364" i="12"/>
  <c r="F364" i="12"/>
  <c r="I364" i="12"/>
  <c r="J364" i="12"/>
  <c r="K364" i="12"/>
  <c r="L364" i="12"/>
  <c r="M364" i="12"/>
  <c r="N364" i="12"/>
  <c r="O364" i="12"/>
  <c r="P364" i="12"/>
  <c r="Q364" i="12"/>
  <c r="R364" i="12"/>
  <c r="S364" i="12"/>
  <c r="T364" i="12"/>
  <c r="U364" i="12"/>
  <c r="V364" i="12"/>
  <c r="W364" i="12"/>
  <c r="X364" i="12"/>
  <c r="Y364" i="12"/>
  <c r="Z364" i="12"/>
  <c r="AA364" i="12"/>
  <c r="AB364" i="12"/>
  <c r="AC364" i="12"/>
  <c r="AD364" i="12"/>
  <c r="B365" i="12"/>
  <c r="C365" i="12"/>
  <c r="D365" i="12"/>
  <c r="F365" i="12"/>
  <c r="I365" i="12"/>
  <c r="J365" i="12"/>
  <c r="K365" i="12"/>
  <c r="L365" i="12"/>
  <c r="M365" i="12"/>
  <c r="N365" i="12"/>
  <c r="O365" i="12"/>
  <c r="P365" i="12"/>
  <c r="Q365" i="12"/>
  <c r="R365" i="12"/>
  <c r="S365" i="12"/>
  <c r="T365" i="12"/>
  <c r="U365" i="12"/>
  <c r="V365" i="12"/>
  <c r="W365" i="12"/>
  <c r="X365" i="12"/>
  <c r="Y365" i="12"/>
  <c r="Z365" i="12"/>
  <c r="AA365" i="12"/>
  <c r="AB365" i="12"/>
  <c r="AC365" i="12"/>
  <c r="AD365" i="12"/>
  <c r="B366" i="12"/>
  <c r="C366" i="12"/>
  <c r="D366" i="12"/>
  <c r="F366" i="12"/>
  <c r="I366" i="12"/>
  <c r="J366" i="12"/>
  <c r="K366" i="12"/>
  <c r="L366" i="12"/>
  <c r="M366" i="12"/>
  <c r="N366" i="12"/>
  <c r="O366" i="12"/>
  <c r="P366" i="12"/>
  <c r="Q366" i="12"/>
  <c r="R366" i="12"/>
  <c r="S366" i="12"/>
  <c r="T366" i="12"/>
  <c r="U366" i="12"/>
  <c r="V366" i="12"/>
  <c r="W366" i="12"/>
  <c r="X366" i="12"/>
  <c r="Y366" i="12"/>
  <c r="Z366" i="12"/>
  <c r="AA366" i="12"/>
  <c r="AB366" i="12"/>
  <c r="AC366" i="12"/>
  <c r="AD366" i="12"/>
  <c r="B367" i="12"/>
  <c r="C367" i="12"/>
  <c r="D367" i="12"/>
  <c r="F367" i="12"/>
  <c r="I367" i="12"/>
  <c r="J367" i="12"/>
  <c r="K367" i="12"/>
  <c r="L367" i="12"/>
  <c r="M367" i="12"/>
  <c r="N367" i="12"/>
  <c r="O367" i="12"/>
  <c r="P367" i="12"/>
  <c r="Q367" i="12"/>
  <c r="R367" i="12"/>
  <c r="S367" i="12"/>
  <c r="T367" i="12"/>
  <c r="U367" i="12"/>
  <c r="V367" i="12"/>
  <c r="W367" i="12"/>
  <c r="X367" i="12"/>
  <c r="Y367" i="12"/>
  <c r="Z367" i="12"/>
  <c r="AA367" i="12"/>
  <c r="AB367" i="12"/>
  <c r="AC367" i="12"/>
  <c r="AD367" i="12"/>
  <c r="B368" i="12"/>
  <c r="C368" i="12"/>
  <c r="D368" i="12"/>
  <c r="F368" i="12"/>
  <c r="I368" i="12"/>
  <c r="J368" i="12"/>
  <c r="K368" i="12"/>
  <c r="L368" i="12"/>
  <c r="M368" i="12"/>
  <c r="N368" i="12"/>
  <c r="O368" i="12"/>
  <c r="P368" i="12"/>
  <c r="Q368" i="12"/>
  <c r="R368" i="12"/>
  <c r="S368" i="12"/>
  <c r="T368" i="12"/>
  <c r="U368" i="12"/>
  <c r="V368" i="12"/>
  <c r="W368" i="12"/>
  <c r="X368" i="12"/>
  <c r="Y368" i="12"/>
  <c r="Z368" i="12"/>
  <c r="AA368" i="12"/>
  <c r="AB368" i="12"/>
  <c r="AC368" i="12"/>
  <c r="AD368" i="12"/>
  <c r="B369" i="12"/>
  <c r="C369" i="12"/>
  <c r="D369" i="12"/>
  <c r="F369" i="12"/>
  <c r="I369" i="12"/>
  <c r="J369" i="12"/>
  <c r="K369" i="12"/>
  <c r="L369" i="12"/>
  <c r="M369" i="12"/>
  <c r="N369" i="12"/>
  <c r="O369" i="12"/>
  <c r="P369" i="12"/>
  <c r="Q369" i="12"/>
  <c r="R369" i="12"/>
  <c r="S369" i="12"/>
  <c r="T369" i="12"/>
  <c r="U369" i="12"/>
  <c r="V369" i="12"/>
  <c r="W369" i="12"/>
  <c r="X369" i="12"/>
  <c r="Y369" i="12"/>
  <c r="Z369" i="12"/>
  <c r="AA369" i="12"/>
  <c r="AB369" i="12"/>
  <c r="AC369" i="12"/>
  <c r="AD369" i="12"/>
  <c r="B370" i="12"/>
  <c r="C370" i="12"/>
  <c r="D370" i="12"/>
  <c r="F370" i="12"/>
  <c r="I370" i="12"/>
  <c r="J370" i="12"/>
  <c r="K370" i="12"/>
  <c r="L370" i="12"/>
  <c r="M370" i="12"/>
  <c r="N370" i="12"/>
  <c r="O370" i="12"/>
  <c r="P370" i="12"/>
  <c r="Q370" i="12"/>
  <c r="R370" i="12"/>
  <c r="S370" i="12"/>
  <c r="T370" i="12"/>
  <c r="U370" i="12"/>
  <c r="V370" i="12"/>
  <c r="W370" i="12"/>
  <c r="X370" i="12"/>
  <c r="Y370" i="12"/>
  <c r="Z370" i="12"/>
  <c r="AA370" i="12"/>
  <c r="AB370" i="12"/>
  <c r="AC370" i="12"/>
  <c r="AD370" i="12"/>
  <c r="B371" i="12"/>
  <c r="C371" i="12"/>
  <c r="D371" i="12"/>
  <c r="F371" i="12"/>
  <c r="I371" i="12"/>
  <c r="J371" i="12"/>
  <c r="K371" i="12"/>
  <c r="L371" i="12"/>
  <c r="M371" i="12"/>
  <c r="N371" i="12"/>
  <c r="O371" i="12"/>
  <c r="P371" i="12"/>
  <c r="Q371" i="12"/>
  <c r="R371" i="12"/>
  <c r="S371" i="12"/>
  <c r="T371" i="12"/>
  <c r="U371" i="12"/>
  <c r="V371" i="12"/>
  <c r="W371" i="12"/>
  <c r="X371" i="12"/>
  <c r="Y371" i="12"/>
  <c r="Z371" i="12"/>
  <c r="AA371" i="12"/>
  <c r="AB371" i="12"/>
  <c r="AC371" i="12"/>
  <c r="AD371" i="12"/>
  <c r="B372" i="12"/>
  <c r="C372" i="12"/>
  <c r="D372" i="12"/>
  <c r="F372" i="12"/>
  <c r="I372" i="12"/>
  <c r="J372" i="12"/>
  <c r="K372" i="12"/>
  <c r="L372" i="12"/>
  <c r="M372" i="12"/>
  <c r="N372" i="12"/>
  <c r="O372" i="12"/>
  <c r="P372" i="12"/>
  <c r="Q372" i="12"/>
  <c r="R372" i="12"/>
  <c r="S372" i="12"/>
  <c r="T372" i="12"/>
  <c r="U372" i="12"/>
  <c r="V372" i="12"/>
  <c r="W372" i="12"/>
  <c r="X372" i="12"/>
  <c r="Y372" i="12"/>
  <c r="Z372" i="12"/>
  <c r="AA372" i="12"/>
  <c r="AB372" i="12"/>
  <c r="AC372" i="12"/>
  <c r="AD372" i="12"/>
  <c r="B373" i="12"/>
  <c r="C373" i="12"/>
  <c r="D373" i="12"/>
  <c r="F373" i="12"/>
  <c r="I373" i="12"/>
  <c r="J373" i="12"/>
  <c r="K373" i="12"/>
  <c r="L373" i="12"/>
  <c r="M373" i="12"/>
  <c r="N373" i="12"/>
  <c r="O373" i="12"/>
  <c r="P373" i="12"/>
  <c r="Q373" i="12"/>
  <c r="R373" i="12"/>
  <c r="S373" i="12"/>
  <c r="T373" i="12"/>
  <c r="U373" i="12"/>
  <c r="V373" i="12"/>
  <c r="W373" i="12"/>
  <c r="X373" i="12"/>
  <c r="Y373" i="12"/>
  <c r="Z373" i="12"/>
  <c r="AA373" i="12"/>
  <c r="AB373" i="12"/>
  <c r="AC373" i="12"/>
  <c r="AD373" i="12"/>
  <c r="B374" i="12"/>
  <c r="C374" i="12"/>
  <c r="D374" i="12"/>
  <c r="F374" i="12"/>
  <c r="I374" i="12"/>
  <c r="J374" i="12"/>
  <c r="K374" i="12"/>
  <c r="L374" i="12"/>
  <c r="M374" i="12"/>
  <c r="N374" i="12"/>
  <c r="O374" i="12"/>
  <c r="P374" i="12"/>
  <c r="Q374" i="12"/>
  <c r="R374" i="12"/>
  <c r="S374" i="12"/>
  <c r="T374" i="12"/>
  <c r="U374" i="12"/>
  <c r="V374" i="12"/>
  <c r="W374" i="12"/>
  <c r="X374" i="12"/>
  <c r="Y374" i="12"/>
  <c r="Z374" i="12"/>
  <c r="AA374" i="12"/>
  <c r="AB374" i="12"/>
  <c r="AC374" i="12"/>
  <c r="AD374" i="12"/>
  <c r="B375" i="12"/>
  <c r="C375" i="12"/>
  <c r="D375" i="12"/>
  <c r="F375" i="12"/>
  <c r="I375" i="12"/>
  <c r="J375" i="12"/>
  <c r="K375" i="12"/>
  <c r="L375" i="12"/>
  <c r="M375" i="12"/>
  <c r="N375" i="12"/>
  <c r="O375" i="12"/>
  <c r="P375" i="12"/>
  <c r="Q375" i="12"/>
  <c r="R375" i="12"/>
  <c r="S375" i="12"/>
  <c r="T375" i="12"/>
  <c r="U375" i="12"/>
  <c r="V375" i="12"/>
  <c r="W375" i="12"/>
  <c r="X375" i="12"/>
  <c r="Y375" i="12"/>
  <c r="Z375" i="12"/>
  <c r="AA375" i="12"/>
  <c r="AB375" i="12"/>
  <c r="AC375" i="12"/>
  <c r="AD375" i="12"/>
  <c r="B376" i="12"/>
  <c r="C376" i="12"/>
  <c r="D376" i="12"/>
  <c r="F376" i="12"/>
  <c r="I376" i="12"/>
  <c r="J376" i="12"/>
  <c r="K376" i="12"/>
  <c r="L376" i="12"/>
  <c r="M376" i="12"/>
  <c r="N376" i="12"/>
  <c r="O376" i="12"/>
  <c r="P376" i="12"/>
  <c r="Q376" i="12"/>
  <c r="R376" i="12"/>
  <c r="S376" i="12"/>
  <c r="T376" i="12"/>
  <c r="U376" i="12"/>
  <c r="V376" i="12"/>
  <c r="W376" i="12"/>
  <c r="X376" i="12"/>
  <c r="Y376" i="12"/>
  <c r="Z376" i="12"/>
  <c r="AA376" i="12"/>
  <c r="AB376" i="12"/>
  <c r="AC376" i="12"/>
  <c r="AD376" i="12"/>
  <c r="B377" i="12"/>
  <c r="C377" i="12"/>
  <c r="D377" i="12"/>
  <c r="F377" i="12"/>
  <c r="I377" i="12"/>
  <c r="J377" i="12"/>
  <c r="K377" i="12"/>
  <c r="L377" i="12"/>
  <c r="M377" i="12"/>
  <c r="N377" i="12"/>
  <c r="O377" i="12"/>
  <c r="P377" i="12"/>
  <c r="Q377" i="12"/>
  <c r="R377" i="12"/>
  <c r="S377" i="12"/>
  <c r="T377" i="12"/>
  <c r="U377" i="12"/>
  <c r="V377" i="12"/>
  <c r="W377" i="12"/>
  <c r="X377" i="12"/>
  <c r="Y377" i="12"/>
  <c r="Z377" i="12"/>
  <c r="AA377" i="12"/>
  <c r="AB377" i="12"/>
  <c r="AC377" i="12"/>
  <c r="AD377" i="12"/>
  <c r="B378" i="12"/>
  <c r="C378" i="12"/>
  <c r="D378" i="12"/>
  <c r="F378" i="12"/>
  <c r="I378" i="12"/>
  <c r="J378" i="12"/>
  <c r="K378" i="12"/>
  <c r="L378" i="12"/>
  <c r="M378" i="12"/>
  <c r="N378" i="12"/>
  <c r="O378" i="12"/>
  <c r="P378" i="12"/>
  <c r="Q378" i="12"/>
  <c r="R378" i="12"/>
  <c r="S378" i="12"/>
  <c r="T378" i="12"/>
  <c r="U378" i="12"/>
  <c r="V378" i="12"/>
  <c r="W378" i="12"/>
  <c r="X378" i="12"/>
  <c r="Y378" i="12"/>
  <c r="Z378" i="12"/>
  <c r="AA378" i="12"/>
  <c r="AB378" i="12"/>
  <c r="AC378" i="12"/>
  <c r="AD378" i="12"/>
  <c r="B379" i="12"/>
  <c r="C379" i="12"/>
  <c r="D379" i="12"/>
  <c r="F379" i="12"/>
  <c r="I379" i="12"/>
  <c r="J379" i="12"/>
  <c r="K379" i="12"/>
  <c r="L379" i="12"/>
  <c r="M379" i="12"/>
  <c r="N379" i="12"/>
  <c r="O379" i="12"/>
  <c r="P379" i="12"/>
  <c r="Q379" i="12"/>
  <c r="R379" i="12"/>
  <c r="S379" i="12"/>
  <c r="T379" i="12"/>
  <c r="U379" i="12"/>
  <c r="V379" i="12"/>
  <c r="W379" i="12"/>
  <c r="X379" i="12"/>
  <c r="Y379" i="12"/>
  <c r="Z379" i="12"/>
  <c r="AA379" i="12"/>
  <c r="AB379" i="12"/>
  <c r="AC379" i="12"/>
  <c r="AD379" i="12"/>
  <c r="B380" i="12"/>
  <c r="C380" i="12"/>
  <c r="D380" i="12"/>
  <c r="F380" i="12"/>
  <c r="I380" i="12"/>
  <c r="J380" i="12"/>
  <c r="K380" i="12"/>
  <c r="L380" i="12"/>
  <c r="M380" i="12"/>
  <c r="N380" i="12"/>
  <c r="O380" i="12"/>
  <c r="P380" i="12"/>
  <c r="Q380" i="12"/>
  <c r="R380" i="12"/>
  <c r="S380" i="12"/>
  <c r="T380" i="12"/>
  <c r="U380" i="12"/>
  <c r="V380" i="12"/>
  <c r="W380" i="12"/>
  <c r="X380" i="12"/>
  <c r="Y380" i="12"/>
  <c r="Z380" i="12"/>
  <c r="AA380" i="12"/>
  <c r="AB380" i="12"/>
  <c r="AC380" i="12"/>
  <c r="AD380" i="12"/>
  <c r="B381" i="12"/>
  <c r="C381" i="12"/>
  <c r="D381" i="12"/>
  <c r="F381" i="12"/>
  <c r="I381" i="12"/>
  <c r="J381" i="12"/>
  <c r="K381" i="12"/>
  <c r="L381" i="12"/>
  <c r="M381" i="12"/>
  <c r="N381" i="12"/>
  <c r="O381" i="12"/>
  <c r="P381" i="12"/>
  <c r="Q381" i="12"/>
  <c r="R381" i="12"/>
  <c r="S381" i="12"/>
  <c r="T381" i="12"/>
  <c r="U381" i="12"/>
  <c r="V381" i="12"/>
  <c r="W381" i="12"/>
  <c r="X381" i="12"/>
  <c r="Y381" i="12"/>
  <c r="Z381" i="12"/>
  <c r="AA381" i="12"/>
  <c r="AB381" i="12"/>
  <c r="AC381" i="12"/>
  <c r="AD381" i="12"/>
  <c r="B382" i="12"/>
  <c r="C382" i="12"/>
  <c r="D382" i="12"/>
  <c r="F382" i="12"/>
  <c r="I382" i="12"/>
  <c r="J382" i="12"/>
  <c r="K382" i="12"/>
  <c r="L382" i="12"/>
  <c r="M382" i="12"/>
  <c r="N382" i="12"/>
  <c r="O382" i="12"/>
  <c r="P382" i="12"/>
  <c r="Q382" i="12"/>
  <c r="R382" i="12"/>
  <c r="S382" i="12"/>
  <c r="T382" i="12"/>
  <c r="U382" i="12"/>
  <c r="V382" i="12"/>
  <c r="W382" i="12"/>
  <c r="X382" i="12"/>
  <c r="Y382" i="12"/>
  <c r="Z382" i="12"/>
  <c r="AA382" i="12"/>
  <c r="AB382" i="12"/>
  <c r="AC382" i="12"/>
  <c r="AD382" i="12"/>
  <c r="B383" i="12"/>
  <c r="C383" i="12"/>
  <c r="D383" i="12"/>
  <c r="F383" i="12"/>
  <c r="I383" i="12"/>
  <c r="J383" i="12"/>
  <c r="K383" i="12"/>
  <c r="L383" i="12"/>
  <c r="M383" i="12"/>
  <c r="N383" i="12"/>
  <c r="O383" i="12"/>
  <c r="P383" i="12"/>
  <c r="Q383" i="12"/>
  <c r="R383" i="12"/>
  <c r="S383" i="12"/>
  <c r="T383" i="12"/>
  <c r="U383" i="12"/>
  <c r="V383" i="12"/>
  <c r="W383" i="12"/>
  <c r="X383" i="12"/>
  <c r="Y383" i="12"/>
  <c r="Z383" i="12"/>
  <c r="AA383" i="12"/>
  <c r="AB383" i="12"/>
  <c r="AC383" i="12"/>
  <c r="AD383" i="12"/>
  <c r="B384" i="12"/>
  <c r="C384" i="12"/>
  <c r="D384" i="12"/>
  <c r="F384" i="12"/>
  <c r="I384" i="12"/>
  <c r="J384" i="12"/>
  <c r="K384" i="12"/>
  <c r="L384" i="12"/>
  <c r="M384" i="12"/>
  <c r="N384" i="12"/>
  <c r="O384" i="12"/>
  <c r="P384" i="12"/>
  <c r="Q384" i="12"/>
  <c r="R384" i="12"/>
  <c r="S384" i="12"/>
  <c r="T384" i="12"/>
  <c r="U384" i="12"/>
  <c r="V384" i="12"/>
  <c r="W384" i="12"/>
  <c r="X384" i="12"/>
  <c r="Y384" i="12"/>
  <c r="Z384" i="12"/>
  <c r="AA384" i="12"/>
  <c r="AB384" i="12"/>
  <c r="AC384" i="12"/>
  <c r="AD384" i="12"/>
  <c r="B385" i="12"/>
  <c r="C385" i="12"/>
  <c r="D385" i="12"/>
  <c r="F385" i="12"/>
  <c r="I385" i="12"/>
  <c r="J385" i="12"/>
  <c r="K385" i="12"/>
  <c r="L385" i="12"/>
  <c r="M385" i="12"/>
  <c r="N385" i="12"/>
  <c r="O385" i="12"/>
  <c r="P385" i="12"/>
  <c r="Q385" i="12"/>
  <c r="R385" i="12"/>
  <c r="S385" i="12"/>
  <c r="T385" i="12"/>
  <c r="U385" i="12"/>
  <c r="V385" i="12"/>
  <c r="W385" i="12"/>
  <c r="X385" i="12"/>
  <c r="Y385" i="12"/>
  <c r="Z385" i="12"/>
  <c r="AA385" i="12"/>
  <c r="AB385" i="12"/>
  <c r="AC385" i="12"/>
  <c r="AD385" i="12"/>
  <c r="B386" i="12"/>
  <c r="C386" i="12"/>
  <c r="D386" i="12"/>
  <c r="F386" i="12"/>
  <c r="I386" i="12"/>
  <c r="J386" i="12"/>
  <c r="K386" i="12"/>
  <c r="L386" i="12"/>
  <c r="M386" i="12"/>
  <c r="N386" i="12"/>
  <c r="O386" i="12"/>
  <c r="P386" i="12"/>
  <c r="Q386" i="12"/>
  <c r="R386" i="12"/>
  <c r="S386" i="12"/>
  <c r="T386" i="12"/>
  <c r="U386" i="12"/>
  <c r="V386" i="12"/>
  <c r="W386" i="12"/>
  <c r="X386" i="12"/>
  <c r="Y386" i="12"/>
  <c r="Z386" i="12"/>
  <c r="AA386" i="12"/>
  <c r="AB386" i="12"/>
  <c r="AC386" i="12"/>
  <c r="AD386" i="12"/>
  <c r="B387" i="12"/>
  <c r="C387" i="12"/>
  <c r="D387" i="12"/>
  <c r="F387" i="12"/>
  <c r="I387" i="12"/>
  <c r="J387" i="12"/>
  <c r="K387" i="12"/>
  <c r="L387" i="12"/>
  <c r="M387" i="12"/>
  <c r="N387" i="12"/>
  <c r="O387" i="12"/>
  <c r="P387" i="12"/>
  <c r="Q387" i="12"/>
  <c r="R387" i="12"/>
  <c r="S387" i="12"/>
  <c r="T387" i="12"/>
  <c r="U387" i="12"/>
  <c r="V387" i="12"/>
  <c r="W387" i="12"/>
  <c r="X387" i="12"/>
  <c r="Y387" i="12"/>
  <c r="Z387" i="12"/>
  <c r="AA387" i="12"/>
  <c r="AB387" i="12"/>
  <c r="AC387" i="12"/>
  <c r="AD387" i="12"/>
  <c r="B388" i="12"/>
  <c r="C388" i="12"/>
  <c r="D388" i="12"/>
  <c r="F388" i="12"/>
  <c r="I388" i="12"/>
  <c r="J388" i="12"/>
  <c r="K388" i="12"/>
  <c r="L388" i="12"/>
  <c r="M388" i="12"/>
  <c r="N388" i="12"/>
  <c r="O388" i="12"/>
  <c r="P388" i="12"/>
  <c r="Q388" i="12"/>
  <c r="R388" i="12"/>
  <c r="S388" i="12"/>
  <c r="T388" i="12"/>
  <c r="U388" i="12"/>
  <c r="V388" i="12"/>
  <c r="W388" i="12"/>
  <c r="X388" i="12"/>
  <c r="Y388" i="12"/>
  <c r="Z388" i="12"/>
  <c r="AA388" i="12"/>
  <c r="AB388" i="12"/>
  <c r="AC388" i="12"/>
  <c r="AD388" i="12"/>
  <c r="B389" i="12"/>
  <c r="C389" i="12"/>
  <c r="D389" i="12"/>
  <c r="F389" i="12"/>
  <c r="I389" i="12"/>
  <c r="J389" i="12"/>
  <c r="K389" i="12"/>
  <c r="L389" i="12"/>
  <c r="M389" i="12"/>
  <c r="N389" i="12"/>
  <c r="O389" i="12"/>
  <c r="P389" i="12"/>
  <c r="Q389" i="12"/>
  <c r="R389" i="12"/>
  <c r="S389" i="12"/>
  <c r="T389" i="12"/>
  <c r="U389" i="12"/>
  <c r="V389" i="12"/>
  <c r="W389" i="12"/>
  <c r="X389" i="12"/>
  <c r="Y389" i="12"/>
  <c r="Z389" i="12"/>
  <c r="AA389" i="12"/>
  <c r="AB389" i="12"/>
  <c r="AC389" i="12"/>
  <c r="AD389" i="12"/>
  <c r="B390" i="12"/>
  <c r="C390" i="12"/>
  <c r="D390" i="12"/>
  <c r="F390" i="12"/>
  <c r="I390" i="12"/>
  <c r="J390" i="12"/>
  <c r="K390" i="12"/>
  <c r="L390" i="12"/>
  <c r="M390" i="12"/>
  <c r="N390" i="12"/>
  <c r="O390" i="12"/>
  <c r="P390" i="12"/>
  <c r="Q390" i="12"/>
  <c r="R390" i="12"/>
  <c r="S390" i="12"/>
  <c r="T390" i="12"/>
  <c r="U390" i="12"/>
  <c r="V390" i="12"/>
  <c r="W390" i="12"/>
  <c r="X390" i="12"/>
  <c r="Y390" i="12"/>
  <c r="Z390" i="12"/>
  <c r="AA390" i="12"/>
  <c r="AB390" i="12"/>
  <c r="AC390" i="12"/>
  <c r="AD390" i="12"/>
  <c r="B391" i="12"/>
  <c r="C391" i="12"/>
  <c r="D391" i="12"/>
  <c r="F391" i="12"/>
  <c r="I391" i="12"/>
  <c r="J391" i="12"/>
  <c r="K391" i="12"/>
  <c r="L391" i="12"/>
  <c r="M391" i="12"/>
  <c r="N391" i="12"/>
  <c r="O391" i="12"/>
  <c r="P391" i="12"/>
  <c r="Q391" i="12"/>
  <c r="R391" i="12"/>
  <c r="S391" i="12"/>
  <c r="T391" i="12"/>
  <c r="U391" i="12"/>
  <c r="V391" i="12"/>
  <c r="W391" i="12"/>
  <c r="X391" i="12"/>
  <c r="Y391" i="12"/>
  <c r="Z391" i="12"/>
  <c r="AA391" i="12"/>
  <c r="AB391" i="12"/>
  <c r="AC391" i="12"/>
  <c r="AD391" i="12"/>
  <c r="B392" i="12"/>
  <c r="C392" i="12"/>
  <c r="D392" i="12"/>
  <c r="F392" i="12"/>
  <c r="I392" i="12"/>
  <c r="J392" i="12"/>
  <c r="K392" i="12"/>
  <c r="L392" i="12"/>
  <c r="M392" i="12"/>
  <c r="N392" i="12"/>
  <c r="O392" i="12"/>
  <c r="P392" i="12"/>
  <c r="Q392" i="12"/>
  <c r="R392" i="12"/>
  <c r="S392" i="12"/>
  <c r="T392" i="12"/>
  <c r="U392" i="12"/>
  <c r="V392" i="12"/>
  <c r="W392" i="12"/>
  <c r="X392" i="12"/>
  <c r="Y392" i="12"/>
  <c r="Z392" i="12"/>
  <c r="AA392" i="12"/>
  <c r="AB392" i="12"/>
  <c r="AC392" i="12"/>
  <c r="AD392" i="12"/>
  <c r="B393" i="12"/>
  <c r="C393" i="12"/>
  <c r="D393" i="12"/>
  <c r="F393" i="12"/>
  <c r="I393" i="12"/>
  <c r="J393" i="12"/>
  <c r="K393" i="12"/>
  <c r="L393" i="12"/>
  <c r="M393" i="12"/>
  <c r="N393" i="12"/>
  <c r="O393" i="12"/>
  <c r="P393" i="12"/>
  <c r="Q393" i="12"/>
  <c r="R393" i="12"/>
  <c r="S393" i="12"/>
  <c r="T393" i="12"/>
  <c r="U393" i="12"/>
  <c r="V393" i="12"/>
  <c r="W393" i="12"/>
  <c r="X393" i="12"/>
  <c r="Y393" i="12"/>
  <c r="Z393" i="12"/>
  <c r="AA393" i="12"/>
  <c r="AB393" i="12"/>
  <c r="AC393" i="12"/>
  <c r="AD393" i="12"/>
  <c r="B394" i="12"/>
  <c r="C394" i="12"/>
  <c r="D394" i="12"/>
  <c r="F394" i="12"/>
  <c r="I394" i="12"/>
  <c r="J394" i="12"/>
  <c r="K394" i="12"/>
  <c r="L394" i="12"/>
  <c r="M394" i="12"/>
  <c r="N394" i="12"/>
  <c r="O394" i="12"/>
  <c r="P394" i="12"/>
  <c r="Q394" i="12"/>
  <c r="R394" i="12"/>
  <c r="S394" i="12"/>
  <c r="T394" i="12"/>
  <c r="U394" i="12"/>
  <c r="V394" i="12"/>
  <c r="W394" i="12"/>
  <c r="X394" i="12"/>
  <c r="Y394" i="12"/>
  <c r="Z394" i="12"/>
  <c r="AA394" i="12"/>
  <c r="AB394" i="12"/>
  <c r="AC394" i="12"/>
  <c r="AD394" i="12"/>
  <c r="B395" i="12"/>
  <c r="C395" i="12"/>
  <c r="D395" i="12"/>
  <c r="F395" i="12"/>
  <c r="I395" i="12"/>
  <c r="J395" i="12"/>
  <c r="K395" i="12"/>
  <c r="L395" i="12"/>
  <c r="M395" i="12"/>
  <c r="N395" i="12"/>
  <c r="O395" i="12"/>
  <c r="P395" i="12"/>
  <c r="Q395" i="12"/>
  <c r="R395" i="12"/>
  <c r="S395" i="12"/>
  <c r="T395" i="12"/>
  <c r="U395" i="12"/>
  <c r="V395" i="12"/>
  <c r="W395" i="12"/>
  <c r="X395" i="12"/>
  <c r="Y395" i="12"/>
  <c r="Z395" i="12"/>
  <c r="AA395" i="12"/>
  <c r="AB395" i="12"/>
  <c r="AC395" i="12"/>
  <c r="AD395" i="12"/>
  <c r="B396" i="12"/>
  <c r="C396" i="12"/>
  <c r="D396" i="12"/>
  <c r="F396" i="12"/>
  <c r="I396" i="12"/>
  <c r="J396" i="12"/>
  <c r="K396" i="12"/>
  <c r="L396" i="12"/>
  <c r="M396" i="12"/>
  <c r="N396" i="12"/>
  <c r="O396" i="12"/>
  <c r="P396" i="12"/>
  <c r="Q396" i="12"/>
  <c r="R396" i="12"/>
  <c r="S396" i="12"/>
  <c r="T396" i="12"/>
  <c r="U396" i="12"/>
  <c r="V396" i="12"/>
  <c r="W396" i="12"/>
  <c r="X396" i="12"/>
  <c r="Y396" i="12"/>
  <c r="Z396" i="12"/>
  <c r="AA396" i="12"/>
  <c r="AB396" i="12"/>
  <c r="AC396" i="12"/>
  <c r="AD396" i="12"/>
  <c r="B397" i="12"/>
  <c r="C397" i="12"/>
  <c r="D397" i="12"/>
  <c r="F397" i="12"/>
  <c r="I397" i="12"/>
  <c r="J397" i="12"/>
  <c r="K397" i="12"/>
  <c r="L397" i="12"/>
  <c r="M397" i="12"/>
  <c r="N397" i="12"/>
  <c r="O397" i="12"/>
  <c r="P397" i="12"/>
  <c r="Q397" i="12"/>
  <c r="R397" i="12"/>
  <c r="S397" i="12"/>
  <c r="T397" i="12"/>
  <c r="U397" i="12"/>
  <c r="V397" i="12"/>
  <c r="W397" i="12"/>
  <c r="X397" i="12"/>
  <c r="Y397" i="12"/>
  <c r="Z397" i="12"/>
  <c r="AA397" i="12"/>
  <c r="AB397" i="12"/>
  <c r="AC397" i="12"/>
  <c r="AD397" i="12"/>
  <c r="B398" i="12"/>
  <c r="C398" i="12"/>
  <c r="D398" i="12"/>
  <c r="F398" i="12"/>
  <c r="I398" i="12"/>
  <c r="J398" i="12"/>
  <c r="K398" i="12"/>
  <c r="L398" i="12"/>
  <c r="M398" i="12"/>
  <c r="N398" i="12"/>
  <c r="O398" i="12"/>
  <c r="P398" i="12"/>
  <c r="Q398" i="12"/>
  <c r="R398" i="12"/>
  <c r="S398" i="12"/>
  <c r="T398" i="12"/>
  <c r="U398" i="12"/>
  <c r="V398" i="12"/>
  <c r="W398" i="12"/>
  <c r="X398" i="12"/>
  <c r="Y398" i="12"/>
  <c r="Z398" i="12"/>
  <c r="AA398" i="12"/>
  <c r="AB398" i="12"/>
  <c r="AC398" i="12"/>
  <c r="AD398" i="12"/>
  <c r="B399" i="12"/>
  <c r="C399" i="12"/>
  <c r="D399" i="12"/>
  <c r="F399" i="12"/>
  <c r="I399" i="12"/>
  <c r="J399" i="12"/>
  <c r="K399" i="12"/>
  <c r="L399" i="12"/>
  <c r="M399" i="12"/>
  <c r="N399" i="12"/>
  <c r="O399" i="12"/>
  <c r="P399" i="12"/>
  <c r="Q399" i="12"/>
  <c r="R399" i="12"/>
  <c r="S399" i="12"/>
  <c r="T399" i="12"/>
  <c r="U399" i="12"/>
  <c r="V399" i="12"/>
  <c r="W399" i="12"/>
  <c r="X399" i="12"/>
  <c r="Y399" i="12"/>
  <c r="Z399" i="12"/>
  <c r="AA399" i="12"/>
  <c r="AB399" i="12"/>
  <c r="AC399" i="12"/>
  <c r="AD399" i="12"/>
  <c r="B400" i="12"/>
  <c r="C400" i="12"/>
  <c r="D400" i="12"/>
  <c r="F400" i="12"/>
  <c r="I400" i="12"/>
  <c r="J400" i="12"/>
  <c r="K400" i="12"/>
  <c r="L400" i="12"/>
  <c r="M400" i="12"/>
  <c r="N400" i="12"/>
  <c r="O400" i="12"/>
  <c r="P400" i="12"/>
  <c r="Q400" i="12"/>
  <c r="R400" i="12"/>
  <c r="S400" i="12"/>
  <c r="T400" i="12"/>
  <c r="U400" i="12"/>
  <c r="V400" i="12"/>
  <c r="W400" i="12"/>
  <c r="X400" i="12"/>
  <c r="Y400" i="12"/>
  <c r="Z400" i="12"/>
  <c r="AA400" i="12"/>
  <c r="AB400" i="12"/>
  <c r="AC400" i="12"/>
  <c r="AD400" i="12"/>
  <c r="B401" i="12"/>
  <c r="C401" i="12"/>
  <c r="D401" i="12"/>
  <c r="F401" i="12"/>
  <c r="I401" i="12"/>
  <c r="J401" i="12"/>
  <c r="K401" i="12"/>
  <c r="L401" i="12"/>
  <c r="M401" i="12"/>
  <c r="N401" i="12"/>
  <c r="O401" i="12"/>
  <c r="P401" i="12"/>
  <c r="Q401" i="12"/>
  <c r="R401" i="12"/>
  <c r="S401" i="12"/>
  <c r="T401" i="12"/>
  <c r="U401" i="12"/>
  <c r="V401" i="12"/>
  <c r="W401" i="12"/>
  <c r="X401" i="12"/>
  <c r="Y401" i="12"/>
  <c r="Z401" i="12"/>
  <c r="AA401" i="12"/>
  <c r="AB401" i="12"/>
  <c r="AC401" i="12"/>
  <c r="AD401" i="12"/>
  <c r="B402" i="12"/>
  <c r="C402" i="12"/>
  <c r="D402" i="12"/>
  <c r="F402" i="12"/>
  <c r="I402" i="12"/>
  <c r="J402" i="12"/>
  <c r="K402" i="12"/>
  <c r="L402" i="12"/>
  <c r="M402" i="12"/>
  <c r="N402" i="12"/>
  <c r="O402" i="12"/>
  <c r="P402" i="12"/>
  <c r="Q402" i="12"/>
  <c r="R402" i="12"/>
  <c r="S402" i="12"/>
  <c r="T402" i="12"/>
  <c r="U402" i="12"/>
  <c r="V402" i="12"/>
  <c r="W402" i="12"/>
  <c r="X402" i="12"/>
  <c r="Y402" i="12"/>
  <c r="Z402" i="12"/>
  <c r="AA402" i="12"/>
  <c r="AB402" i="12"/>
  <c r="AC402" i="12"/>
  <c r="AD402" i="12"/>
  <c r="B403" i="12"/>
  <c r="C403" i="12"/>
  <c r="D403" i="12"/>
  <c r="F403" i="12"/>
  <c r="I403" i="12"/>
  <c r="J403" i="12"/>
  <c r="K403" i="12"/>
  <c r="L403" i="12"/>
  <c r="M403" i="12"/>
  <c r="N403" i="12"/>
  <c r="O403" i="12"/>
  <c r="P403" i="12"/>
  <c r="Q403" i="12"/>
  <c r="R403" i="12"/>
  <c r="S403" i="12"/>
  <c r="T403" i="12"/>
  <c r="U403" i="12"/>
  <c r="V403" i="12"/>
  <c r="W403" i="12"/>
  <c r="X403" i="12"/>
  <c r="Y403" i="12"/>
  <c r="Z403" i="12"/>
  <c r="AA403" i="12"/>
  <c r="AB403" i="12"/>
  <c r="AC403" i="12"/>
  <c r="AD403" i="12"/>
  <c r="B404" i="12"/>
  <c r="C404" i="12"/>
  <c r="D404" i="12"/>
  <c r="F404" i="12"/>
  <c r="I404" i="12"/>
  <c r="J404" i="12"/>
  <c r="K404" i="12"/>
  <c r="L404" i="12"/>
  <c r="M404" i="12"/>
  <c r="N404" i="12"/>
  <c r="O404" i="12"/>
  <c r="P404" i="12"/>
  <c r="Q404" i="12"/>
  <c r="R404" i="12"/>
  <c r="S404" i="12"/>
  <c r="T404" i="12"/>
  <c r="U404" i="12"/>
  <c r="V404" i="12"/>
  <c r="W404" i="12"/>
  <c r="X404" i="12"/>
  <c r="Y404" i="12"/>
  <c r="Z404" i="12"/>
  <c r="AA404" i="12"/>
  <c r="AB404" i="12"/>
  <c r="AC404" i="12"/>
  <c r="AD404" i="12"/>
  <c r="B405" i="12"/>
  <c r="C405" i="12"/>
  <c r="D405" i="12"/>
  <c r="F405" i="12"/>
  <c r="I405" i="12"/>
  <c r="J405" i="12"/>
  <c r="K405" i="12"/>
  <c r="L405" i="12"/>
  <c r="M405" i="12"/>
  <c r="N405" i="12"/>
  <c r="O405" i="12"/>
  <c r="P405" i="12"/>
  <c r="Q405" i="12"/>
  <c r="R405" i="12"/>
  <c r="S405" i="12"/>
  <c r="T405" i="12"/>
  <c r="U405" i="12"/>
  <c r="V405" i="12"/>
  <c r="W405" i="12"/>
  <c r="X405" i="12"/>
  <c r="Y405" i="12"/>
  <c r="Z405" i="12"/>
  <c r="AA405" i="12"/>
  <c r="AB405" i="12"/>
  <c r="AC405" i="12"/>
  <c r="AD405" i="12"/>
  <c r="B406" i="12"/>
  <c r="C406" i="12"/>
  <c r="D406" i="12"/>
  <c r="F406" i="12"/>
  <c r="I406" i="12"/>
  <c r="J406" i="12"/>
  <c r="K406" i="12"/>
  <c r="L406" i="12"/>
  <c r="M406" i="12"/>
  <c r="N406" i="12"/>
  <c r="O406" i="12"/>
  <c r="P406" i="12"/>
  <c r="Q406" i="12"/>
  <c r="R406" i="12"/>
  <c r="S406" i="12"/>
  <c r="T406" i="12"/>
  <c r="U406" i="12"/>
  <c r="V406" i="12"/>
  <c r="W406" i="12"/>
  <c r="X406" i="12"/>
  <c r="Y406" i="12"/>
  <c r="Z406" i="12"/>
  <c r="AA406" i="12"/>
  <c r="AB406" i="12"/>
  <c r="AC406" i="12"/>
  <c r="AD406" i="12"/>
  <c r="B407" i="12"/>
  <c r="C407" i="12"/>
  <c r="D407" i="12"/>
  <c r="F407" i="12"/>
  <c r="I407" i="12"/>
  <c r="J407" i="12"/>
  <c r="K407" i="12"/>
  <c r="L407" i="12"/>
  <c r="M407" i="12"/>
  <c r="N407" i="12"/>
  <c r="O407" i="12"/>
  <c r="P407" i="12"/>
  <c r="Q407" i="12"/>
  <c r="R407" i="12"/>
  <c r="S407" i="12"/>
  <c r="T407" i="12"/>
  <c r="U407" i="12"/>
  <c r="V407" i="12"/>
  <c r="W407" i="12"/>
  <c r="X407" i="12"/>
  <c r="Y407" i="12"/>
  <c r="Z407" i="12"/>
  <c r="AA407" i="12"/>
  <c r="AB407" i="12"/>
  <c r="AC407" i="12"/>
  <c r="AD407" i="12"/>
  <c r="B408" i="12"/>
  <c r="C408" i="12"/>
  <c r="D408" i="12"/>
  <c r="F408" i="12"/>
  <c r="I408" i="12"/>
  <c r="J408" i="12"/>
  <c r="K408" i="12"/>
  <c r="L408" i="12"/>
  <c r="M408" i="12"/>
  <c r="N408" i="12"/>
  <c r="O408" i="12"/>
  <c r="P408" i="12"/>
  <c r="Q408" i="12"/>
  <c r="R408" i="12"/>
  <c r="S408" i="12"/>
  <c r="T408" i="12"/>
  <c r="U408" i="12"/>
  <c r="V408" i="12"/>
  <c r="W408" i="12"/>
  <c r="X408" i="12"/>
  <c r="Y408" i="12"/>
  <c r="Z408" i="12"/>
  <c r="AA408" i="12"/>
  <c r="AB408" i="12"/>
  <c r="AC408" i="12"/>
  <c r="AD408" i="12"/>
  <c r="B409" i="12"/>
  <c r="C409" i="12"/>
  <c r="D409" i="12"/>
  <c r="F409" i="12"/>
  <c r="I409" i="12"/>
  <c r="J409" i="12"/>
  <c r="K409" i="12"/>
  <c r="L409" i="12"/>
  <c r="M409" i="12"/>
  <c r="N409" i="12"/>
  <c r="O409" i="12"/>
  <c r="P409" i="12"/>
  <c r="Q409" i="12"/>
  <c r="R409" i="12"/>
  <c r="S409" i="12"/>
  <c r="T409" i="12"/>
  <c r="U409" i="12"/>
  <c r="V409" i="12"/>
  <c r="W409" i="12"/>
  <c r="X409" i="12"/>
  <c r="Y409" i="12"/>
  <c r="Z409" i="12"/>
  <c r="AA409" i="12"/>
  <c r="AB409" i="12"/>
  <c r="AC409" i="12"/>
  <c r="AD409" i="12"/>
  <c r="B410" i="12"/>
  <c r="C410" i="12"/>
  <c r="D410" i="12"/>
  <c r="F410" i="12"/>
  <c r="I410" i="12"/>
  <c r="J410" i="12"/>
  <c r="K410" i="12"/>
  <c r="L410" i="12"/>
  <c r="M410" i="12"/>
  <c r="N410" i="12"/>
  <c r="O410" i="12"/>
  <c r="P410" i="12"/>
  <c r="Q410" i="12"/>
  <c r="R410" i="12"/>
  <c r="S410" i="12"/>
  <c r="T410" i="12"/>
  <c r="U410" i="12"/>
  <c r="V410" i="12"/>
  <c r="W410" i="12"/>
  <c r="X410" i="12"/>
  <c r="Y410" i="12"/>
  <c r="Z410" i="12"/>
  <c r="AA410" i="12"/>
  <c r="AB410" i="12"/>
  <c r="AC410" i="12"/>
  <c r="AD410" i="12"/>
  <c r="B411" i="12"/>
  <c r="C411" i="12"/>
  <c r="D411" i="12"/>
  <c r="F411" i="12"/>
  <c r="I411" i="12"/>
  <c r="J411" i="12"/>
  <c r="K411" i="12"/>
  <c r="L411" i="12"/>
  <c r="M411" i="12"/>
  <c r="N411" i="12"/>
  <c r="O411" i="12"/>
  <c r="P411" i="12"/>
  <c r="Q411" i="12"/>
  <c r="R411" i="12"/>
  <c r="S411" i="12"/>
  <c r="T411" i="12"/>
  <c r="U411" i="12"/>
  <c r="V411" i="12"/>
  <c r="W411" i="12"/>
  <c r="X411" i="12"/>
  <c r="Y411" i="12"/>
  <c r="Z411" i="12"/>
  <c r="AA411" i="12"/>
  <c r="AB411" i="12"/>
  <c r="AC411" i="12"/>
  <c r="AD411" i="12"/>
  <c r="B412" i="12"/>
  <c r="C412" i="12"/>
  <c r="D412" i="12"/>
  <c r="F412" i="12"/>
  <c r="I412" i="12"/>
  <c r="J412" i="12"/>
  <c r="K412" i="12"/>
  <c r="L412" i="12"/>
  <c r="M412" i="12"/>
  <c r="N412" i="12"/>
  <c r="O412" i="12"/>
  <c r="P412" i="12"/>
  <c r="Q412" i="12"/>
  <c r="R412" i="12"/>
  <c r="S412" i="12"/>
  <c r="T412" i="12"/>
  <c r="U412" i="12"/>
  <c r="V412" i="12"/>
  <c r="W412" i="12"/>
  <c r="X412" i="12"/>
  <c r="Y412" i="12"/>
  <c r="Z412" i="12"/>
  <c r="AA412" i="12"/>
  <c r="AB412" i="12"/>
  <c r="AC412" i="12"/>
  <c r="AD412" i="12"/>
  <c r="B413" i="12"/>
  <c r="C413" i="12"/>
  <c r="D413" i="12"/>
  <c r="F413" i="12"/>
  <c r="I413" i="12"/>
  <c r="J413" i="12"/>
  <c r="K413" i="12"/>
  <c r="L413" i="12"/>
  <c r="M413" i="12"/>
  <c r="N413" i="12"/>
  <c r="O413" i="12"/>
  <c r="P413" i="12"/>
  <c r="Q413" i="12"/>
  <c r="R413" i="12"/>
  <c r="S413" i="12"/>
  <c r="T413" i="12"/>
  <c r="U413" i="12"/>
  <c r="V413" i="12"/>
  <c r="W413" i="12"/>
  <c r="X413" i="12"/>
  <c r="Y413" i="12"/>
  <c r="Z413" i="12"/>
  <c r="AA413" i="12"/>
  <c r="AB413" i="12"/>
  <c r="AC413" i="12"/>
  <c r="AD413" i="12"/>
  <c r="B414" i="12"/>
  <c r="C414" i="12"/>
  <c r="D414" i="12"/>
  <c r="F414" i="12"/>
  <c r="I414" i="12"/>
  <c r="J414" i="12"/>
  <c r="K414" i="12"/>
  <c r="L414" i="12"/>
  <c r="M414" i="12"/>
  <c r="N414" i="12"/>
  <c r="O414" i="12"/>
  <c r="P414" i="12"/>
  <c r="Q414" i="12"/>
  <c r="R414" i="12"/>
  <c r="S414" i="12"/>
  <c r="T414" i="12"/>
  <c r="U414" i="12"/>
  <c r="V414" i="12"/>
  <c r="W414" i="12"/>
  <c r="X414" i="12"/>
  <c r="Y414" i="12"/>
  <c r="Z414" i="12"/>
  <c r="AA414" i="12"/>
  <c r="AB414" i="12"/>
  <c r="AC414" i="12"/>
  <c r="AD414" i="12"/>
  <c r="B415" i="12"/>
  <c r="C415" i="12"/>
  <c r="D415" i="12"/>
  <c r="F415" i="12"/>
  <c r="I415" i="12"/>
  <c r="J415" i="12"/>
  <c r="K415" i="12"/>
  <c r="L415" i="12"/>
  <c r="M415" i="12"/>
  <c r="N415" i="12"/>
  <c r="O415" i="12"/>
  <c r="P415" i="12"/>
  <c r="Q415" i="12"/>
  <c r="R415" i="12"/>
  <c r="S415" i="12"/>
  <c r="T415" i="12"/>
  <c r="U415" i="12"/>
  <c r="V415" i="12"/>
  <c r="W415" i="12"/>
  <c r="X415" i="12"/>
  <c r="Y415" i="12"/>
  <c r="Z415" i="12"/>
  <c r="AA415" i="12"/>
  <c r="AB415" i="12"/>
  <c r="AC415" i="12"/>
  <c r="AD415" i="12"/>
  <c r="B416" i="12"/>
  <c r="C416" i="12"/>
  <c r="D416" i="12"/>
  <c r="F416" i="12"/>
  <c r="I416" i="12"/>
  <c r="J416" i="12"/>
  <c r="K416" i="12"/>
  <c r="L416" i="12"/>
  <c r="M416" i="12"/>
  <c r="N416" i="12"/>
  <c r="O416" i="12"/>
  <c r="P416" i="12"/>
  <c r="Q416" i="12"/>
  <c r="R416" i="12"/>
  <c r="S416" i="12"/>
  <c r="T416" i="12"/>
  <c r="U416" i="12"/>
  <c r="V416" i="12"/>
  <c r="W416" i="12"/>
  <c r="X416" i="12"/>
  <c r="Y416" i="12"/>
  <c r="Z416" i="12"/>
  <c r="AA416" i="12"/>
  <c r="AB416" i="12"/>
  <c r="AC416" i="12"/>
  <c r="AD416" i="12"/>
  <c r="B417" i="12"/>
  <c r="C417" i="12"/>
  <c r="D417" i="12"/>
  <c r="F417" i="12"/>
  <c r="I417" i="12"/>
  <c r="J417" i="12"/>
  <c r="K417" i="12"/>
  <c r="L417" i="12"/>
  <c r="M417" i="12"/>
  <c r="N417" i="12"/>
  <c r="O417" i="12"/>
  <c r="P417" i="12"/>
  <c r="Q417" i="12"/>
  <c r="R417" i="12"/>
  <c r="S417" i="12"/>
  <c r="T417" i="12"/>
  <c r="U417" i="12"/>
  <c r="V417" i="12"/>
  <c r="W417" i="12"/>
  <c r="X417" i="12"/>
  <c r="Y417" i="12"/>
  <c r="Z417" i="12"/>
  <c r="AA417" i="12"/>
  <c r="AB417" i="12"/>
  <c r="AC417" i="12"/>
  <c r="AD417" i="12"/>
  <c r="B418" i="12"/>
  <c r="C418" i="12"/>
  <c r="D418" i="12"/>
  <c r="F418" i="12"/>
  <c r="I418" i="12"/>
  <c r="J418" i="12"/>
  <c r="K418" i="12"/>
  <c r="L418" i="12"/>
  <c r="M418" i="12"/>
  <c r="N418" i="12"/>
  <c r="O418" i="12"/>
  <c r="P418" i="12"/>
  <c r="Q418" i="12"/>
  <c r="R418" i="12"/>
  <c r="S418" i="12"/>
  <c r="T418" i="12"/>
  <c r="U418" i="12"/>
  <c r="V418" i="12"/>
  <c r="W418" i="12"/>
  <c r="X418" i="12"/>
  <c r="Y418" i="12"/>
  <c r="Z418" i="12"/>
  <c r="AA418" i="12"/>
  <c r="AB418" i="12"/>
  <c r="AC418" i="12"/>
  <c r="AD418" i="12"/>
  <c r="B419" i="12"/>
  <c r="C419" i="12"/>
  <c r="D419" i="12"/>
  <c r="F419" i="12"/>
  <c r="I419" i="12"/>
  <c r="J419" i="12"/>
  <c r="K419" i="12"/>
  <c r="L419" i="12"/>
  <c r="M419" i="12"/>
  <c r="N419" i="12"/>
  <c r="O419" i="12"/>
  <c r="P419" i="12"/>
  <c r="Q419" i="12"/>
  <c r="R419" i="12"/>
  <c r="S419" i="12"/>
  <c r="T419" i="12"/>
  <c r="U419" i="12"/>
  <c r="V419" i="12"/>
  <c r="W419" i="12"/>
  <c r="X419" i="12"/>
  <c r="Y419" i="12"/>
  <c r="Z419" i="12"/>
  <c r="AA419" i="12"/>
  <c r="AB419" i="12"/>
  <c r="AC419" i="12"/>
  <c r="AD419" i="12"/>
  <c r="B420" i="12"/>
  <c r="C420" i="12"/>
  <c r="D420" i="12"/>
  <c r="F420" i="12"/>
  <c r="I420" i="12"/>
  <c r="J420" i="12"/>
  <c r="K420" i="12"/>
  <c r="L420" i="12"/>
  <c r="M420" i="12"/>
  <c r="N420" i="12"/>
  <c r="O420" i="12"/>
  <c r="P420" i="12"/>
  <c r="Q420" i="12"/>
  <c r="R420" i="12"/>
  <c r="S420" i="12"/>
  <c r="T420" i="12"/>
  <c r="U420" i="12"/>
  <c r="V420" i="12"/>
  <c r="W420" i="12"/>
  <c r="X420" i="12"/>
  <c r="Y420" i="12"/>
  <c r="Z420" i="12"/>
  <c r="AA420" i="12"/>
  <c r="AB420" i="12"/>
  <c r="AC420" i="12"/>
  <c r="AD420" i="12"/>
  <c r="B421" i="12"/>
  <c r="C421" i="12"/>
  <c r="D421" i="12"/>
  <c r="F421" i="12"/>
  <c r="I421" i="12"/>
  <c r="J421" i="12"/>
  <c r="K421" i="12"/>
  <c r="L421" i="12"/>
  <c r="M421" i="12"/>
  <c r="N421" i="12"/>
  <c r="O421" i="12"/>
  <c r="P421" i="12"/>
  <c r="Q421" i="12"/>
  <c r="R421" i="12"/>
  <c r="S421" i="12"/>
  <c r="T421" i="12"/>
  <c r="U421" i="12"/>
  <c r="V421" i="12"/>
  <c r="W421" i="12"/>
  <c r="X421" i="12"/>
  <c r="Y421" i="12"/>
  <c r="Z421" i="12"/>
  <c r="AA421" i="12"/>
  <c r="AB421" i="12"/>
  <c r="AC421" i="12"/>
  <c r="AD421" i="12"/>
  <c r="B422" i="12"/>
  <c r="C422" i="12"/>
  <c r="D422" i="12"/>
  <c r="F422" i="12"/>
  <c r="I422" i="12"/>
  <c r="J422" i="12"/>
  <c r="K422" i="12"/>
  <c r="L422" i="12"/>
  <c r="M422" i="12"/>
  <c r="N422" i="12"/>
  <c r="O422" i="12"/>
  <c r="P422" i="12"/>
  <c r="Q422" i="12"/>
  <c r="R422" i="12"/>
  <c r="S422" i="12"/>
  <c r="T422" i="12"/>
  <c r="U422" i="12"/>
  <c r="V422" i="12"/>
  <c r="W422" i="12"/>
  <c r="X422" i="12"/>
  <c r="Y422" i="12"/>
  <c r="Z422" i="12"/>
  <c r="AA422" i="12"/>
  <c r="AB422" i="12"/>
  <c r="AC422" i="12"/>
  <c r="AD422" i="12"/>
  <c r="B423" i="12"/>
  <c r="C423" i="12"/>
  <c r="D423" i="12"/>
  <c r="F423" i="12"/>
  <c r="I423" i="12"/>
  <c r="J423" i="12"/>
  <c r="K423" i="12"/>
  <c r="L423" i="12"/>
  <c r="M423" i="12"/>
  <c r="N423" i="12"/>
  <c r="O423" i="12"/>
  <c r="P423" i="12"/>
  <c r="Q423" i="12"/>
  <c r="R423" i="12"/>
  <c r="S423" i="12"/>
  <c r="T423" i="12"/>
  <c r="U423" i="12"/>
  <c r="V423" i="12"/>
  <c r="W423" i="12"/>
  <c r="X423" i="12"/>
  <c r="Y423" i="12"/>
  <c r="Z423" i="12"/>
  <c r="AA423" i="12"/>
  <c r="AB423" i="12"/>
  <c r="AC423" i="12"/>
  <c r="AD423" i="12"/>
  <c r="B424" i="12"/>
  <c r="C424" i="12"/>
  <c r="D424" i="12"/>
  <c r="F424" i="12"/>
  <c r="I424" i="12"/>
  <c r="J424" i="12"/>
  <c r="K424" i="12"/>
  <c r="L424" i="12"/>
  <c r="M424" i="12"/>
  <c r="N424" i="12"/>
  <c r="O424" i="12"/>
  <c r="P424" i="12"/>
  <c r="Q424" i="12"/>
  <c r="R424" i="12"/>
  <c r="S424" i="12"/>
  <c r="T424" i="12"/>
  <c r="U424" i="12"/>
  <c r="V424" i="12"/>
  <c r="W424" i="12"/>
  <c r="X424" i="12"/>
  <c r="Y424" i="12"/>
  <c r="Z424" i="12"/>
  <c r="AA424" i="12"/>
  <c r="AB424" i="12"/>
  <c r="AC424" i="12"/>
  <c r="AD424" i="12"/>
  <c r="B425" i="12"/>
  <c r="C425" i="12"/>
  <c r="D425" i="12"/>
  <c r="F425" i="12"/>
  <c r="I425" i="12"/>
  <c r="J425" i="12"/>
  <c r="K425" i="12"/>
  <c r="L425" i="12"/>
  <c r="M425" i="12"/>
  <c r="N425" i="12"/>
  <c r="O425" i="12"/>
  <c r="P425" i="12"/>
  <c r="Q425" i="12"/>
  <c r="R425" i="12"/>
  <c r="S425" i="12"/>
  <c r="T425" i="12"/>
  <c r="U425" i="12"/>
  <c r="V425" i="12"/>
  <c r="W425" i="12"/>
  <c r="X425" i="12"/>
  <c r="Y425" i="12"/>
  <c r="Z425" i="12"/>
  <c r="AA425" i="12"/>
  <c r="AB425" i="12"/>
  <c r="AC425" i="12"/>
  <c r="AD425" i="12"/>
  <c r="B426" i="12"/>
  <c r="C426" i="12"/>
  <c r="D426" i="12"/>
  <c r="F426" i="12"/>
  <c r="I426" i="12"/>
  <c r="J426" i="12"/>
  <c r="K426" i="12"/>
  <c r="L426" i="12"/>
  <c r="M426" i="12"/>
  <c r="N426" i="12"/>
  <c r="O426" i="12"/>
  <c r="P426" i="12"/>
  <c r="Q426" i="12"/>
  <c r="R426" i="12"/>
  <c r="S426" i="12"/>
  <c r="T426" i="12"/>
  <c r="U426" i="12"/>
  <c r="V426" i="12"/>
  <c r="W426" i="12"/>
  <c r="X426" i="12"/>
  <c r="Y426" i="12"/>
  <c r="Z426" i="12"/>
  <c r="AA426" i="12"/>
  <c r="AB426" i="12"/>
  <c r="AC426" i="12"/>
  <c r="AD426" i="12"/>
  <c r="B427" i="12"/>
  <c r="C427" i="12"/>
  <c r="D427" i="12"/>
  <c r="F427" i="12"/>
  <c r="I427" i="12"/>
  <c r="J427" i="12"/>
  <c r="K427" i="12"/>
  <c r="L427" i="12"/>
  <c r="M427" i="12"/>
  <c r="N427" i="12"/>
  <c r="O427" i="12"/>
  <c r="P427" i="12"/>
  <c r="Q427" i="12"/>
  <c r="R427" i="12"/>
  <c r="S427" i="12"/>
  <c r="T427" i="12"/>
  <c r="U427" i="12"/>
  <c r="V427" i="12"/>
  <c r="W427" i="12"/>
  <c r="X427" i="12"/>
  <c r="Y427" i="12"/>
  <c r="Z427" i="12"/>
  <c r="AA427" i="12"/>
  <c r="AB427" i="12"/>
  <c r="AC427" i="12"/>
  <c r="AD427" i="12"/>
  <c r="B428" i="12"/>
  <c r="C428" i="12"/>
  <c r="D428" i="12"/>
  <c r="F428" i="12"/>
  <c r="I428" i="12"/>
  <c r="J428" i="12"/>
  <c r="K428" i="12"/>
  <c r="L428" i="12"/>
  <c r="M428" i="12"/>
  <c r="N428" i="12"/>
  <c r="O428" i="12"/>
  <c r="P428" i="12"/>
  <c r="Q428" i="12"/>
  <c r="R428" i="12"/>
  <c r="S428" i="12"/>
  <c r="T428" i="12"/>
  <c r="U428" i="12"/>
  <c r="V428" i="12"/>
  <c r="W428" i="12"/>
  <c r="X428" i="12"/>
  <c r="Y428" i="12"/>
  <c r="Z428" i="12"/>
  <c r="AA428" i="12"/>
  <c r="AB428" i="12"/>
  <c r="AC428" i="12"/>
  <c r="AD428" i="12"/>
  <c r="B429" i="12"/>
  <c r="C429" i="12"/>
  <c r="D429" i="12"/>
  <c r="F429" i="12"/>
  <c r="I429" i="12"/>
  <c r="J429" i="12"/>
  <c r="K429" i="12"/>
  <c r="L429" i="12"/>
  <c r="M429" i="12"/>
  <c r="N429" i="12"/>
  <c r="O429" i="12"/>
  <c r="P429" i="12"/>
  <c r="Q429" i="12"/>
  <c r="R429" i="12"/>
  <c r="S429" i="12"/>
  <c r="T429" i="12"/>
  <c r="U429" i="12"/>
  <c r="V429" i="12"/>
  <c r="W429" i="12"/>
  <c r="X429" i="12"/>
  <c r="Y429" i="12"/>
  <c r="Z429" i="12"/>
  <c r="AA429" i="12"/>
  <c r="AB429" i="12"/>
  <c r="AC429" i="12"/>
  <c r="AD429" i="12"/>
  <c r="B430" i="12"/>
  <c r="C430" i="12"/>
  <c r="D430" i="12"/>
  <c r="F430" i="12"/>
  <c r="I430" i="12"/>
  <c r="J430" i="12"/>
  <c r="K430" i="12"/>
  <c r="L430" i="12"/>
  <c r="M430" i="12"/>
  <c r="N430" i="12"/>
  <c r="O430" i="12"/>
  <c r="P430" i="12"/>
  <c r="Q430" i="12"/>
  <c r="R430" i="12"/>
  <c r="S430" i="12"/>
  <c r="T430" i="12"/>
  <c r="U430" i="12"/>
  <c r="V430" i="12"/>
  <c r="W430" i="12"/>
  <c r="X430" i="12"/>
  <c r="Y430" i="12"/>
  <c r="Z430" i="12"/>
  <c r="AA430" i="12"/>
  <c r="AB430" i="12"/>
  <c r="AC430" i="12"/>
  <c r="AD430" i="12"/>
  <c r="B431" i="12"/>
  <c r="C431" i="12"/>
  <c r="D431" i="12"/>
  <c r="F431" i="12"/>
  <c r="I431" i="12"/>
  <c r="J431" i="12"/>
  <c r="K431" i="12"/>
  <c r="L431" i="12"/>
  <c r="M431" i="12"/>
  <c r="N431" i="12"/>
  <c r="O431" i="12"/>
  <c r="P431" i="12"/>
  <c r="Q431" i="12"/>
  <c r="R431" i="12"/>
  <c r="S431" i="12"/>
  <c r="T431" i="12"/>
  <c r="U431" i="12"/>
  <c r="V431" i="12"/>
  <c r="W431" i="12"/>
  <c r="X431" i="12"/>
  <c r="Y431" i="12"/>
  <c r="Z431" i="12"/>
  <c r="AA431" i="12"/>
  <c r="AB431" i="12"/>
  <c r="AC431" i="12"/>
  <c r="AD431" i="12"/>
  <c r="B432" i="12"/>
  <c r="C432" i="12"/>
  <c r="D432" i="12"/>
  <c r="F432" i="12"/>
  <c r="I432" i="12"/>
  <c r="J432" i="12"/>
  <c r="K432" i="12"/>
  <c r="L432" i="12"/>
  <c r="M432" i="12"/>
  <c r="N432" i="12"/>
  <c r="O432" i="12"/>
  <c r="P432" i="12"/>
  <c r="Q432" i="12"/>
  <c r="R432" i="12"/>
  <c r="S432" i="12"/>
  <c r="T432" i="12"/>
  <c r="U432" i="12"/>
  <c r="V432" i="12"/>
  <c r="W432" i="12"/>
  <c r="X432" i="12"/>
  <c r="Y432" i="12"/>
  <c r="Z432" i="12"/>
  <c r="AA432" i="12"/>
  <c r="AB432" i="12"/>
  <c r="AC432" i="12"/>
  <c r="AD432" i="12"/>
  <c r="B433" i="12"/>
  <c r="C433" i="12"/>
  <c r="D433" i="12"/>
  <c r="F433" i="12"/>
  <c r="I433" i="12"/>
  <c r="J433" i="12"/>
  <c r="K433" i="12"/>
  <c r="L433" i="12"/>
  <c r="M433" i="12"/>
  <c r="N433" i="12"/>
  <c r="O433" i="12"/>
  <c r="P433" i="12"/>
  <c r="Q433" i="12"/>
  <c r="R433" i="12"/>
  <c r="S433" i="12"/>
  <c r="T433" i="12"/>
  <c r="U433" i="12"/>
  <c r="V433" i="12"/>
  <c r="W433" i="12"/>
  <c r="X433" i="12"/>
  <c r="Y433" i="12"/>
  <c r="Z433" i="12"/>
  <c r="AA433" i="12"/>
  <c r="AB433" i="12"/>
  <c r="AC433" i="12"/>
  <c r="AD433" i="12"/>
  <c r="B434" i="12"/>
  <c r="C434" i="12"/>
  <c r="D434" i="12"/>
  <c r="F434" i="12"/>
  <c r="I434" i="12"/>
  <c r="J434" i="12"/>
  <c r="K434" i="12"/>
  <c r="L434" i="12"/>
  <c r="M434" i="12"/>
  <c r="N434" i="12"/>
  <c r="O434" i="12"/>
  <c r="P434" i="12"/>
  <c r="Q434" i="12"/>
  <c r="R434" i="12"/>
  <c r="S434" i="12"/>
  <c r="T434" i="12"/>
  <c r="U434" i="12"/>
  <c r="V434" i="12"/>
  <c r="W434" i="12"/>
  <c r="X434" i="12"/>
  <c r="Y434" i="12"/>
  <c r="Z434" i="12"/>
  <c r="AA434" i="12"/>
  <c r="AB434" i="12"/>
  <c r="AC434" i="12"/>
  <c r="AD434" i="12"/>
  <c r="B435" i="12"/>
  <c r="C435" i="12"/>
  <c r="D435" i="12"/>
  <c r="F435" i="12"/>
  <c r="I435" i="12"/>
  <c r="J435" i="12"/>
  <c r="K435" i="12"/>
  <c r="L435" i="12"/>
  <c r="M435" i="12"/>
  <c r="N435" i="12"/>
  <c r="O435" i="12"/>
  <c r="P435" i="12"/>
  <c r="Q435" i="12"/>
  <c r="R435" i="12"/>
  <c r="S435" i="12"/>
  <c r="T435" i="12"/>
  <c r="U435" i="12"/>
  <c r="V435" i="12"/>
  <c r="W435" i="12"/>
  <c r="X435" i="12"/>
  <c r="Y435" i="12"/>
  <c r="Z435" i="12"/>
  <c r="AA435" i="12"/>
  <c r="AB435" i="12"/>
  <c r="AC435" i="12"/>
  <c r="AD435" i="12"/>
  <c r="B436" i="12"/>
  <c r="C436" i="12"/>
  <c r="D436" i="12"/>
  <c r="F436" i="12"/>
  <c r="I436" i="12"/>
  <c r="J436" i="12"/>
  <c r="K436" i="12"/>
  <c r="L436" i="12"/>
  <c r="M436" i="12"/>
  <c r="N436" i="12"/>
  <c r="O436" i="12"/>
  <c r="P436" i="12"/>
  <c r="Q436" i="12"/>
  <c r="R436" i="12"/>
  <c r="S436" i="12"/>
  <c r="T436" i="12"/>
  <c r="U436" i="12"/>
  <c r="V436" i="12"/>
  <c r="W436" i="12"/>
  <c r="X436" i="12"/>
  <c r="Y436" i="12"/>
  <c r="Z436" i="12"/>
  <c r="AA436" i="12"/>
  <c r="AB436" i="12"/>
  <c r="AC436" i="12"/>
  <c r="AD436" i="12"/>
  <c r="B437" i="12"/>
  <c r="C437" i="12"/>
  <c r="D437" i="12"/>
  <c r="F437" i="12"/>
  <c r="I437" i="12"/>
  <c r="J437" i="12"/>
  <c r="K437" i="12"/>
  <c r="L437" i="12"/>
  <c r="M437" i="12"/>
  <c r="N437" i="12"/>
  <c r="O437" i="12"/>
  <c r="P437" i="12"/>
  <c r="Q437" i="12"/>
  <c r="R437" i="12"/>
  <c r="S437" i="12"/>
  <c r="T437" i="12"/>
  <c r="U437" i="12"/>
  <c r="V437" i="12"/>
  <c r="W437" i="12"/>
  <c r="X437" i="12"/>
  <c r="Y437" i="12"/>
  <c r="Z437" i="12"/>
  <c r="AA437" i="12"/>
  <c r="AB437" i="12"/>
  <c r="AC437" i="12"/>
  <c r="AD437" i="12"/>
  <c r="B438" i="12"/>
  <c r="C438" i="12"/>
  <c r="D438" i="12"/>
  <c r="F438" i="12"/>
  <c r="I438" i="12"/>
  <c r="J438" i="12"/>
  <c r="K438" i="12"/>
  <c r="L438" i="12"/>
  <c r="M438" i="12"/>
  <c r="N438" i="12"/>
  <c r="O438" i="12"/>
  <c r="P438" i="12"/>
  <c r="Q438" i="12"/>
  <c r="R438" i="12"/>
  <c r="S438" i="12"/>
  <c r="T438" i="12"/>
  <c r="U438" i="12"/>
  <c r="V438" i="12"/>
  <c r="W438" i="12"/>
  <c r="X438" i="12"/>
  <c r="Y438" i="12"/>
  <c r="Z438" i="12"/>
  <c r="AA438" i="12"/>
  <c r="AB438" i="12"/>
  <c r="AC438" i="12"/>
  <c r="AD438" i="12"/>
  <c r="B439" i="12"/>
  <c r="C439" i="12"/>
  <c r="D439" i="12"/>
  <c r="F439" i="12"/>
  <c r="I439" i="12"/>
  <c r="J439" i="12"/>
  <c r="K439" i="12"/>
  <c r="L439" i="12"/>
  <c r="M439" i="12"/>
  <c r="N439" i="12"/>
  <c r="O439" i="12"/>
  <c r="P439" i="12"/>
  <c r="Q439" i="12"/>
  <c r="R439" i="12"/>
  <c r="S439" i="12"/>
  <c r="T439" i="12"/>
  <c r="U439" i="12"/>
  <c r="V439" i="12"/>
  <c r="W439" i="12"/>
  <c r="X439" i="12"/>
  <c r="Y439" i="12"/>
  <c r="Z439" i="12"/>
  <c r="AA439" i="12"/>
  <c r="AB439" i="12"/>
  <c r="AC439" i="12"/>
  <c r="AD439" i="12"/>
  <c r="B440" i="12"/>
  <c r="C440" i="12"/>
  <c r="D440" i="12"/>
  <c r="F440" i="12"/>
  <c r="I440" i="12"/>
  <c r="J440" i="12"/>
  <c r="K440" i="12"/>
  <c r="L440" i="12"/>
  <c r="M440" i="12"/>
  <c r="N440" i="12"/>
  <c r="O440" i="12"/>
  <c r="P440" i="12"/>
  <c r="Q440" i="12"/>
  <c r="R440" i="12"/>
  <c r="S440" i="12"/>
  <c r="T440" i="12"/>
  <c r="U440" i="12"/>
  <c r="V440" i="12"/>
  <c r="W440" i="12"/>
  <c r="X440" i="12"/>
  <c r="Y440" i="12"/>
  <c r="Z440" i="12"/>
  <c r="AA440" i="12"/>
  <c r="AB440" i="12"/>
  <c r="AC440" i="12"/>
  <c r="AD440" i="12"/>
  <c r="B441" i="12"/>
  <c r="C441" i="12"/>
  <c r="D441" i="12"/>
  <c r="F441" i="12"/>
  <c r="I441" i="12"/>
  <c r="J441" i="12"/>
  <c r="K441" i="12"/>
  <c r="L441" i="12"/>
  <c r="M441" i="12"/>
  <c r="N441" i="12"/>
  <c r="O441" i="12"/>
  <c r="P441" i="12"/>
  <c r="Q441" i="12"/>
  <c r="R441" i="12"/>
  <c r="S441" i="12"/>
  <c r="T441" i="12"/>
  <c r="U441" i="12"/>
  <c r="V441" i="12"/>
  <c r="W441" i="12"/>
  <c r="X441" i="12"/>
  <c r="Y441" i="12"/>
  <c r="Z441" i="12"/>
  <c r="AA441" i="12"/>
  <c r="AB441" i="12"/>
  <c r="AC441" i="12"/>
  <c r="AD441" i="12"/>
  <c r="B442" i="12"/>
  <c r="C442" i="12"/>
  <c r="D442" i="12"/>
  <c r="F442" i="12"/>
  <c r="I442" i="12"/>
  <c r="J442" i="12"/>
  <c r="K442" i="12"/>
  <c r="L442" i="12"/>
  <c r="M442" i="12"/>
  <c r="N442" i="12"/>
  <c r="O442" i="12"/>
  <c r="P442" i="12"/>
  <c r="Q442" i="12"/>
  <c r="R442" i="12"/>
  <c r="S442" i="12"/>
  <c r="T442" i="12"/>
  <c r="U442" i="12"/>
  <c r="V442" i="12"/>
  <c r="W442" i="12"/>
  <c r="X442" i="12"/>
  <c r="Y442" i="12"/>
  <c r="Z442" i="12"/>
  <c r="AA442" i="12"/>
  <c r="AB442" i="12"/>
  <c r="AC442" i="12"/>
  <c r="AD442" i="12"/>
  <c r="B443" i="12"/>
  <c r="C443" i="12"/>
  <c r="D443" i="12"/>
  <c r="F443" i="12"/>
  <c r="I443" i="12"/>
  <c r="J443" i="12"/>
  <c r="K443" i="12"/>
  <c r="L443" i="12"/>
  <c r="M443" i="12"/>
  <c r="N443" i="12"/>
  <c r="O443" i="12"/>
  <c r="P443" i="12"/>
  <c r="Q443" i="12"/>
  <c r="R443" i="12"/>
  <c r="S443" i="12"/>
  <c r="T443" i="12"/>
  <c r="U443" i="12"/>
  <c r="V443" i="12"/>
  <c r="W443" i="12"/>
  <c r="X443" i="12"/>
  <c r="Y443" i="12"/>
  <c r="Z443" i="12"/>
  <c r="AA443" i="12"/>
  <c r="AB443" i="12"/>
  <c r="AC443" i="12"/>
  <c r="AD443" i="12"/>
  <c r="B444" i="12"/>
  <c r="C444" i="12"/>
  <c r="D444" i="12"/>
  <c r="F444" i="12"/>
  <c r="I444" i="12"/>
  <c r="J444" i="12"/>
  <c r="K444" i="12"/>
  <c r="L444" i="12"/>
  <c r="M444" i="12"/>
  <c r="N444" i="12"/>
  <c r="O444" i="12"/>
  <c r="P444" i="12"/>
  <c r="Q444" i="12"/>
  <c r="R444" i="12"/>
  <c r="S444" i="12"/>
  <c r="T444" i="12"/>
  <c r="U444" i="12"/>
  <c r="V444" i="12"/>
  <c r="W444" i="12"/>
  <c r="X444" i="12"/>
  <c r="Y444" i="12"/>
  <c r="Z444" i="12"/>
  <c r="AA444" i="12"/>
  <c r="AB444" i="12"/>
  <c r="AC444" i="12"/>
  <c r="AD444" i="12"/>
  <c r="B445" i="12"/>
  <c r="C445" i="12"/>
  <c r="D445" i="12"/>
  <c r="F445" i="12"/>
  <c r="I445" i="12"/>
  <c r="J445" i="12"/>
  <c r="K445" i="12"/>
  <c r="L445" i="12"/>
  <c r="M445" i="12"/>
  <c r="N445" i="12"/>
  <c r="O445" i="12"/>
  <c r="P445" i="12"/>
  <c r="Q445" i="12"/>
  <c r="R445" i="12"/>
  <c r="S445" i="12"/>
  <c r="T445" i="12"/>
  <c r="U445" i="12"/>
  <c r="V445" i="12"/>
  <c r="W445" i="12"/>
  <c r="X445" i="12"/>
  <c r="Y445" i="12"/>
  <c r="Z445" i="12"/>
  <c r="AA445" i="12"/>
  <c r="AB445" i="12"/>
  <c r="AC445" i="12"/>
  <c r="AD445" i="12"/>
  <c r="B446" i="12"/>
  <c r="C446" i="12"/>
  <c r="D446" i="12"/>
  <c r="F446" i="12"/>
  <c r="I446" i="12"/>
  <c r="J446" i="12"/>
  <c r="K446" i="12"/>
  <c r="L446" i="12"/>
  <c r="M446" i="12"/>
  <c r="N446" i="12"/>
  <c r="O446" i="12"/>
  <c r="P446" i="12"/>
  <c r="Q446" i="12"/>
  <c r="R446" i="12"/>
  <c r="S446" i="12"/>
  <c r="T446" i="12"/>
  <c r="U446" i="12"/>
  <c r="V446" i="12"/>
  <c r="W446" i="12"/>
  <c r="X446" i="12"/>
  <c r="Y446" i="12"/>
  <c r="Z446" i="12"/>
  <c r="AA446" i="12"/>
  <c r="AB446" i="12"/>
  <c r="AC446" i="12"/>
  <c r="AD446" i="12"/>
  <c r="B447" i="12"/>
  <c r="C447" i="12"/>
  <c r="D447" i="12"/>
  <c r="F447" i="12"/>
  <c r="I447" i="12"/>
  <c r="J447" i="12"/>
  <c r="K447" i="12"/>
  <c r="L447" i="12"/>
  <c r="M447" i="12"/>
  <c r="N447" i="12"/>
  <c r="O447" i="12"/>
  <c r="P447" i="12"/>
  <c r="Q447" i="12"/>
  <c r="R447" i="12"/>
  <c r="S447" i="12"/>
  <c r="T447" i="12"/>
  <c r="U447" i="12"/>
  <c r="V447" i="12"/>
  <c r="W447" i="12"/>
  <c r="X447" i="12"/>
  <c r="Y447" i="12"/>
  <c r="Z447" i="12"/>
  <c r="AA447" i="12"/>
  <c r="AB447" i="12"/>
  <c r="AC447" i="12"/>
  <c r="AD447" i="12"/>
  <c r="B448" i="12"/>
  <c r="C448" i="12"/>
  <c r="D448" i="12"/>
  <c r="F448" i="12"/>
  <c r="I448" i="12"/>
  <c r="J448" i="12"/>
  <c r="K448" i="12"/>
  <c r="L448" i="12"/>
  <c r="M448" i="12"/>
  <c r="N448" i="12"/>
  <c r="O448" i="12"/>
  <c r="P448" i="12"/>
  <c r="Q448" i="12"/>
  <c r="R448" i="12"/>
  <c r="S448" i="12"/>
  <c r="T448" i="12"/>
  <c r="U448" i="12"/>
  <c r="V448" i="12"/>
  <c r="W448" i="12"/>
  <c r="X448" i="12"/>
  <c r="Y448" i="12"/>
  <c r="Z448" i="12"/>
  <c r="AA448" i="12"/>
  <c r="AB448" i="12"/>
  <c r="AC448" i="12"/>
  <c r="AD448" i="12"/>
  <c r="B449" i="12"/>
  <c r="C449" i="12"/>
  <c r="D449" i="12"/>
  <c r="F449" i="12"/>
  <c r="I449" i="12"/>
  <c r="J449" i="12"/>
  <c r="K449" i="12"/>
  <c r="L449" i="12"/>
  <c r="M449" i="12"/>
  <c r="N449" i="12"/>
  <c r="O449" i="12"/>
  <c r="P449" i="12"/>
  <c r="Q449" i="12"/>
  <c r="R449" i="12"/>
  <c r="S449" i="12"/>
  <c r="T449" i="12"/>
  <c r="U449" i="12"/>
  <c r="V449" i="12"/>
  <c r="W449" i="12"/>
  <c r="X449" i="12"/>
  <c r="Y449" i="12"/>
  <c r="Z449" i="12"/>
  <c r="AA449" i="12"/>
  <c r="AB449" i="12"/>
  <c r="AC449" i="12"/>
  <c r="AD449" i="12"/>
  <c r="B450" i="12"/>
  <c r="C450" i="12"/>
  <c r="D450" i="12"/>
  <c r="F450" i="12"/>
  <c r="I450" i="12"/>
  <c r="J450" i="12"/>
  <c r="K450" i="12"/>
  <c r="L450" i="12"/>
  <c r="M450" i="12"/>
  <c r="N450" i="12"/>
  <c r="O450" i="12"/>
  <c r="P450" i="12"/>
  <c r="Q450" i="12"/>
  <c r="R450" i="12"/>
  <c r="S450" i="12"/>
  <c r="T450" i="12"/>
  <c r="U450" i="12"/>
  <c r="V450" i="12"/>
  <c r="W450" i="12"/>
  <c r="X450" i="12"/>
  <c r="Y450" i="12"/>
  <c r="Z450" i="12"/>
  <c r="AA450" i="12"/>
  <c r="AB450" i="12"/>
  <c r="AC450" i="12"/>
  <c r="AD450" i="12"/>
  <c r="B451" i="12"/>
  <c r="C451" i="12"/>
  <c r="D451" i="12"/>
  <c r="F451" i="12"/>
  <c r="I451" i="12"/>
  <c r="J451" i="12"/>
  <c r="K451" i="12"/>
  <c r="L451" i="12"/>
  <c r="M451" i="12"/>
  <c r="N451" i="12"/>
  <c r="O451" i="12"/>
  <c r="P451" i="12"/>
  <c r="Q451" i="12"/>
  <c r="R451" i="12"/>
  <c r="S451" i="12"/>
  <c r="T451" i="12"/>
  <c r="U451" i="12"/>
  <c r="V451" i="12"/>
  <c r="W451" i="12"/>
  <c r="X451" i="12"/>
  <c r="Y451" i="12"/>
  <c r="Z451" i="12"/>
  <c r="AA451" i="12"/>
  <c r="AB451" i="12"/>
  <c r="AC451" i="12"/>
  <c r="AD451" i="12"/>
  <c r="B452" i="12"/>
  <c r="C452" i="12"/>
  <c r="D452" i="12"/>
  <c r="F452" i="12"/>
  <c r="I452" i="12"/>
  <c r="J452" i="12"/>
  <c r="K452" i="12"/>
  <c r="L452" i="12"/>
  <c r="M452" i="12"/>
  <c r="N452" i="12"/>
  <c r="O452" i="12"/>
  <c r="P452" i="12"/>
  <c r="Q452" i="12"/>
  <c r="R452" i="12"/>
  <c r="S452" i="12"/>
  <c r="T452" i="12"/>
  <c r="U452" i="12"/>
  <c r="V452" i="12"/>
  <c r="W452" i="12"/>
  <c r="X452" i="12"/>
  <c r="Y452" i="12"/>
  <c r="Z452" i="12"/>
  <c r="AA452" i="12"/>
  <c r="AB452" i="12"/>
  <c r="AC452" i="12"/>
  <c r="AD452" i="12"/>
  <c r="B453" i="12"/>
  <c r="C453" i="12"/>
  <c r="D453" i="12"/>
  <c r="F453" i="12"/>
  <c r="I453" i="12"/>
  <c r="J453" i="12"/>
  <c r="K453" i="12"/>
  <c r="L453" i="12"/>
  <c r="M453" i="12"/>
  <c r="N453" i="12"/>
  <c r="O453" i="12"/>
  <c r="P453" i="12"/>
  <c r="Q453" i="12"/>
  <c r="R453" i="12"/>
  <c r="S453" i="12"/>
  <c r="T453" i="12"/>
  <c r="U453" i="12"/>
  <c r="V453" i="12"/>
  <c r="W453" i="12"/>
  <c r="X453" i="12"/>
  <c r="Y453" i="12"/>
  <c r="Z453" i="12"/>
  <c r="AA453" i="12"/>
  <c r="AB453" i="12"/>
  <c r="AC453" i="12"/>
  <c r="AD453" i="12"/>
  <c r="B454" i="12"/>
  <c r="C454" i="12"/>
  <c r="D454" i="12"/>
  <c r="F454" i="12"/>
  <c r="I454" i="12"/>
  <c r="J454" i="12"/>
  <c r="K454" i="12"/>
  <c r="L454" i="12"/>
  <c r="M454" i="12"/>
  <c r="N454" i="12"/>
  <c r="O454" i="12"/>
  <c r="P454" i="12"/>
  <c r="Q454" i="12"/>
  <c r="R454" i="12"/>
  <c r="S454" i="12"/>
  <c r="T454" i="12"/>
  <c r="U454" i="12"/>
  <c r="V454" i="12"/>
  <c r="W454" i="12"/>
  <c r="X454" i="12"/>
  <c r="Y454" i="12"/>
  <c r="Z454" i="12"/>
  <c r="AA454" i="12"/>
  <c r="AB454" i="12"/>
  <c r="AC454" i="12"/>
  <c r="AD454" i="12"/>
  <c r="B455" i="12"/>
  <c r="C455" i="12"/>
  <c r="D455" i="12"/>
  <c r="F455" i="12"/>
  <c r="I455" i="12"/>
  <c r="J455" i="12"/>
  <c r="K455" i="12"/>
  <c r="L455" i="12"/>
  <c r="M455" i="12"/>
  <c r="N455" i="12"/>
  <c r="O455" i="12"/>
  <c r="P455" i="12"/>
  <c r="Q455" i="12"/>
  <c r="R455" i="12"/>
  <c r="S455" i="12"/>
  <c r="T455" i="12"/>
  <c r="U455" i="12"/>
  <c r="V455" i="12"/>
  <c r="W455" i="12"/>
  <c r="X455" i="12"/>
  <c r="Y455" i="12"/>
  <c r="Z455" i="12"/>
  <c r="AA455" i="12"/>
  <c r="AB455" i="12"/>
  <c r="AC455" i="12"/>
  <c r="AD455" i="12"/>
  <c r="B456" i="12"/>
  <c r="C456" i="12"/>
  <c r="D456" i="12"/>
  <c r="F456" i="12"/>
  <c r="I456" i="12"/>
  <c r="J456" i="12"/>
  <c r="K456" i="12"/>
  <c r="L456" i="12"/>
  <c r="M456" i="12"/>
  <c r="N456" i="12"/>
  <c r="O456" i="12"/>
  <c r="P456" i="12"/>
  <c r="Q456" i="12"/>
  <c r="R456" i="12"/>
  <c r="S456" i="12"/>
  <c r="T456" i="12"/>
  <c r="U456" i="12"/>
  <c r="V456" i="12"/>
  <c r="W456" i="12"/>
  <c r="X456" i="12"/>
  <c r="Y456" i="12"/>
  <c r="Z456" i="12"/>
  <c r="AA456" i="12"/>
  <c r="AB456" i="12"/>
  <c r="AC456" i="12"/>
  <c r="AD456" i="12"/>
  <c r="B457" i="12"/>
  <c r="C457" i="12"/>
  <c r="D457" i="12"/>
  <c r="F457" i="12"/>
  <c r="I457" i="12"/>
  <c r="J457" i="12"/>
  <c r="K457" i="12"/>
  <c r="L457" i="12"/>
  <c r="M457" i="12"/>
  <c r="N457" i="12"/>
  <c r="O457" i="12"/>
  <c r="P457" i="12"/>
  <c r="Q457" i="12"/>
  <c r="R457" i="12"/>
  <c r="S457" i="12"/>
  <c r="T457" i="12"/>
  <c r="U457" i="12"/>
  <c r="V457" i="12"/>
  <c r="W457" i="12"/>
  <c r="X457" i="12"/>
  <c r="Y457" i="12"/>
  <c r="Z457" i="12"/>
  <c r="AA457" i="12"/>
  <c r="AB457" i="12"/>
  <c r="AC457" i="12"/>
  <c r="AD457" i="12"/>
  <c r="B458" i="12"/>
  <c r="C458" i="12"/>
  <c r="D458" i="12"/>
  <c r="F458" i="12"/>
  <c r="I458" i="12"/>
  <c r="J458" i="12"/>
  <c r="K458" i="12"/>
  <c r="L458" i="12"/>
  <c r="M458" i="12"/>
  <c r="N458" i="12"/>
  <c r="O458" i="12"/>
  <c r="P458" i="12"/>
  <c r="Q458" i="12"/>
  <c r="R458" i="12"/>
  <c r="S458" i="12"/>
  <c r="T458" i="12"/>
  <c r="U458" i="12"/>
  <c r="V458" i="12"/>
  <c r="W458" i="12"/>
  <c r="X458" i="12"/>
  <c r="Y458" i="12"/>
  <c r="Z458" i="12"/>
  <c r="AA458" i="12"/>
  <c r="AB458" i="12"/>
  <c r="AC458" i="12"/>
  <c r="AD458" i="12"/>
  <c r="B459" i="12"/>
  <c r="C459" i="12"/>
  <c r="D459" i="12"/>
  <c r="F459" i="12"/>
  <c r="I459" i="12"/>
  <c r="J459" i="12"/>
  <c r="K459" i="12"/>
  <c r="L459" i="12"/>
  <c r="M459" i="12"/>
  <c r="N459" i="12"/>
  <c r="O459" i="12"/>
  <c r="P459" i="12"/>
  <c r="Q459" i="12"/>
  <c r="R459" i="12"/>
  <c r="S459" i="12"/>
  <c r="T459" i="12"/>
  <c r="U459" i="12"/>
  <c r="V459" i="12"/>
  <c r="W459" i="12"/>
  <c r="X459" i="12"/>
  <c r="Y459" i="12"/>
  <c r="Z459" i="12"/>
  <c r="AA459" i="12"/>
  <c r="AB459" i="12"/>
  <c r="AC459" i="12"/>
  <c r="AD459" i="12"/>
  <c r="B460" i="12"/>
  <c r="C460" i="12"/>
  <c r="D460" i="12"/>
  <c r="F460" i="12"/>
  <c r="I460" i="12"/>
  <c r="J460" i="12"/>
  <c r="K460" i="12"/>
  <c r="L460" i="12"/>
  <c r="M460" i="12"/>
  <c r="N460" i="12"/>
  <c r="O460" i="12"/>
  <c r="P460" i="12"/>
  <c r="Q460" i="12"/>
  <c r="R460" i="12"/>
  <c r="S460" i="12"/>
  <c r="T460" i="12"/>
  <c r="U460" i="12"/>
  <c r="V460" i="12"/>
  <c r="W460" i="12"/>
  <c r="X460" i="12"/>
  <c r="Y460" i="12"/>
  <c r="Z460" i="12"/>
  <c r="AA460" i="12"/>
  <c r="AB460" i="12"/>
  <c r="AC460" i="12"/>
  <c r="AD460" i="12"/>
  <c r="B461" i="12"/>
  <c r="C461" i="12"/>
  <c r="D461" i="12"/>
  <c r="F461" i="12"/>
  <c r="I461" i="12"/>
  <c r="J461" i="12"/>
  <c r="K461" i="12"/>
  <c r="L461" i="12"/>
  <c r="M461" i="12"/>
  <c r="N461" i="12"/>
  <c r="O461" i="12"/>
  <c r="P461" i="12"/>
  <c r="Q461" i="12"/>
  <c r="R461" i="12"/>
  <c r="S461" i="12"/>
  <c r="T461" i="12"/>
  <c r="U461" i="12"/>
  <c r="V461" i="12"/>
  <c r="W461" i="12"/>
  <c r="X461" i="12"/>
  <c r="Y461" i="12"/>
  <c r="Z461" i="12"/>
  <c r="AA461" i="12"/>
  <c r="AB461" i="12"/>
  <c r="AC461" i="12"/>
  <c r="AD461" i="12"/>
  <c r="B462" i="12"/>
  <c r="C462" i="12"/>
  <c r="D462" i="12"/>
  <c r="F462" i="12"/>
  <c r="I462" i="12"/>
  <c r="J462" i="12"/>
  <c r="K462" i="12"/>
  <c r="L462" i="12"/>
  <c r="M462" i="12"/>
  <c r="N462" i="12"/>
  <c r="O462" i="12"/>
  <c r="P462" i="12"/>
  <c r="Q462" i="12"/>
  <c r="R462" i="12"/>
  <c r="S462" i="12"/>
  <c r="T462" i="12"/>
  <c r="U462" i="12"/>
  <c r="V462" i="12"/>
  <c r="W462" i="12"/>
  <c r="X462" i="12"/>
  <c r="Y462" i="12"/>
  <c r="Z462" i="12"/>
  <c r="AA462" i="12"/>
  <c r="AB462" i="12"/>
  <c r="AC462" i="12"/>
  <c r="AD462" i="12"/>
  <c r="B463" i="12"/>
  <c r="C463" i="12"/>
  <c r="D463" i="12"/>
  <c r="F463" i="12"/>
  <c r="I463" i="12"/>
  <c r="J463" i="12"/>
  <c r="K463" i="12"/>
  <c r="L463" i="12"/>
  <c r="M463" i="12"/>
  <c r="N463" i="12"/>
  <c r="O463" i="12"/>
  <c r="P463" i="12"/>
  <c r="Q463" i="12"/>
  <c r="R463" i="12"/>
  <c r="S463" i="12"/>
  <c r="T463" i="12"/>
  <c r="U463" i="12"/>
  <c r="V463" i="12"/>
  <c r="W463" i="12"/>
  <c r="X463" i="12"/>
  <c r="Y463" i="12"/>
  <c r="Z463" i="12"/>
  <c r="AA463" i="12"/>
  <c r="AB463" i="12"/>
  <c r="AC463" i="12"/>
  <c r="AD463" i="12"/>
  <c r="B464" i="12"/>
  <c r="C464" i="12"/>
  <c r="D464" i="12"/>
  <c r="F464" i="12"/>
  <c r="I464" i="12"/>
  <c r="J464" i="12"/>
  <c r="K464" i="12"/>
  <c r="L464" i="12"/>
  <c r="M464" i="12"/>
  <c r="N464" i="12"/>
  <c r="O464" i="12"/>
  <c r="P464" i="12"/>
  <c r="Q464" i="12"/>
  <c r="R464" i="12"/>
  <c r="S464" i="12"/>
  <c r="T464" i="12"/>
  <c r="U464" i="12"/>
  <c r="V464" i="12"/>
  <c r="W464" i="12"/>
  <c r="X464" i="12"/>
  <c r="Y464" i="12"/>
  <c r="Z464" i="12"/>
  <c r="AA464" i="12"/>
  <c r="AB464" i="12"/>
  <c r="AC464" i="12"/>
  <c r="AD464" i="12"/>
  <c r="B465" i="12"/>
  <c r="C465" i="12"/>
  <c r="D465" i="12"/>
  <c r="F465" i="12"/>
  <c r="I465" i="12"/>
  <c r="J465" i="12"/>
  <c r="K465" i="12"/>
  <c r="L465" i="12"/>
  <c r="M465" i="12"/>
  <c r="N465" i="12"/>
  <c r="O465" i="12"/>
  <c r="P465" i="12"/>
  <c r="Q465" i="12"/>
  <c r="R465" i="12"/>
  <c r="S465" i="12"/>
  <c r="T465" i="12"/>
  <c r="U465" i="12"/>
  <c r="V465" i="12"/>
  <c r="W465" i="12"/>
  <c r="X465" i="12"/>
  <c r="Y465" i="12"/>
  <c r="Z465" i="12"/>
  <c r="AA465" i="12"/>
  <c r="AB465" i="12"/>
  <c r="AC465" i="12"/>
  <c r="AD465" i="12"/>
  <c r="B466" i="12"/>
  <c r="C466" i="12"/>
  <c r="D466" i="12"/>
  <c r="F466" i="12"/>
  <c r="I466" i="12"/>
  <c r="J466" i="12"/>
  <c r="K466" i="12"/>
  <c r="L466" i="12"/>
  <c r="M466" i="12"/>
  <c r="N466" i="12"/>
  <c r="O466" i="12"/>
  <c r="P466" i="12"/>
  <c r="Q466" i="12"/>
  <c r="R466" i="12"/>
  <c r="S466" i="12"/>
  <c r="T466" i="12"/>
  <c r="U466" i="12"/>
  <c r="V466" i="12"/>
  <c r="W466" i="12"/>
  <c r="X466" i="12"/>
  <c r="Y466" i="12"/>
  <c r="Z466" i="12"/>
  <c r="AA466" i="12"/>
  <c r="AB466" i="12"/>
  <c r="AC466" i="12"/>
  <c r="AD466" i="12"/>
  <c r="B467" i="12"/>
  <c r="C467" i="12"/>
  <c r="D467" i="12"/>
  <c r="F467" i="12"/>
  <c r="I467" i="12"/>
  <c r="J467" i="12"/>
  <c r="K467" i="12"/>
  <c r="L467" i="12"/>
  <c r="M467" i="12"/>
  <c r="N467" i="12"/>
  <c r="O467" i="12"/>
  <c r="P467" i="12"/>
  <c r="Q467" i="12"/>
  <c r="R467" i="12"/>
  <c r="S467" i="12"/>
  <c r="T467" i="12"/>
  <c r="U467" i="12"/>
  <c r="V467" i="12"/>
  <c r="W467" i="12"/>
  <c r="X467" i="12"/>
  <c r="Y467" i="12"/>
  <c r="Z467" i="12"/>
  <c r="AA467" i="12"/>
  <c r="AB467" i="12"/>
  <c r="AC467" i="12"/>
  <c r="AD467" i="12"/>
  <c r="B468" i="12"/>
  <c r="C468" i="12"/>
  <c r="D468" i="12"/>
  <c r="F468" i="12"/>
  <c r="I468" i="12"/>
  <c r="J468" i="12"/>
  <c r="K468" i="12"/>
  <c r="L468" i="12"/>
  <c r="M468" i="12"/>
  <c r="N468" i="12"/>
  <c r="O468" i="12"/>
  <c r="P468" i="12"/>
  <c r="Q468" i="12"/>
  <c r="R468" i="12"/>
  <c r="S468" i="12"/>
  <c r="T468" i="12"/>
  <c r="U468" i="12"/>
  <c r="V468" i="12"/>
  <c r="W468" i="12"/>
  <c r="X468" i="12"/>
  <c r="Y468" i="12"/>
  <c r="Z468" i="12"/>
  <c r="AA468" i="12"/>
  <c r="AB468" i="12"/>
  <c r="AC468" i="12"/>
  <c r="AD468" i="12"/>
  <c r="B469" i="12"/>
  <c r="C469" i="12"/>
  <c r="D469" i="12"/>
  <c r="F469" i="12"/>
  <c r="I469" i="12"/>
  <c r="J469" i="12"/>
  <c r="K469" i="12"/>
  <c r="L469" i="12"/>
  <c r="M469" i="12"/>
  <c r="N469" i="12"/>
  <c r="O469" i="12"/>
  <c r="P469" i="12"/>
  <c r="Q469" i="12"/>
  <c r="R469" i="12"/>
  <c r="S469" i="12"/>
  <c r="T469" i="12"/>
  <c r="U469" i="12"/>
  <c r="V469" i="12"/>
  <c r="W469" i="12"/>
  <c r="X469" i="12"/>
  <c r="Y469" i="12"/>
  <c r="Z469" i="12"/>
  <c r="AA469" i="12"/>
  <c r="AB469" i="12"/>
  <c r="AC469" i="12"/>
  <c r="AD469" i="12"/>
  <c r="B470" i="12"/>
  <c r="C470" i="12"/>
  <c r="D470" i="12"/>
  <c r="F470" i="12"/>
  <c r="I470" i="12"/>
  <c r="J470" i="12"/>
  <c r="K470" i="12"/>
  <c r="L470" i="12"/>
  <c r="M470" i="12"/>
  <c r="N470" i="12"/>
  <c r="O470" i="12"/>
  <c r="P470" i="12"/>
  <c r="Q470" i="12"/>
  <c r="R470" i="12"/>
  <c r="S470" i="12"/>
  <c r="T470" i="12"/>
  <c r="U470" i="12"/>
  <c r="V470" i="12"/>
  <c r="W470" i="12"/>
  <c r="X470" i="12"/>
  <c r="Y470" i="12"/>
  <c r="Z470" i="12"/>
  <c r="AA470" i="12"/>
  <c r="AB470" i="12"/>
  <c r="AC470" i="12"/>
  <c r="AD470" i="12"/>
  <c r="B471" i="12"/>
  <c r="C471" i="12"/>
  <c r="D471" i="12"/>
  <c r="F471" i="12"/>
  <c r="I471" i="12"/>
  <c r="J471" i="12"/>
  <c r="K471" i="12"/>
  <c r="L471" i="12"/>
  <c r="M471" i="12"/>
  <c r="N471" i="12"/>
  <c r="O471" i="12"/>
  <c r="P471" i="12"/>
  <c r="Q471" i="12"/>
  <c r="R471" i="12"/>
  <c r="S471" i="12"/>
  <c r="T471" i="12"/>
  <c r="U471" i="12"/>
  <c r="V471" i="12"/>
  <c r="W471" i="12"/>
  <c r="X471" i="12"/>
  <c r="Y471" i="12"/>
  <c r="Z471" i="12"/>
  <c r="AA471" i="12"/>
  <c r="AB471" i="12"/>
  <c r="AC471" i="12"/>
  <c r="AD471" i="12"/>
  <c r="B472" i="12"/>
  <c r="C472" i="12"/>
  <c r="D472" i="12"/>
  <c r="F472" i="12"/>
  <c r="I472" i="12"/>
  <c r="J472" i="12"/>
  <c r="K472" i="12"/>
  <c r="L472" i="12"/>
  <c r="M472" i="12"/>
  <c r="N472" i="12"/>
  <c r="O472" i="12"/>
  <c r="P472" i="12"/>
  <c r="Q472" i="12"/>
  <c r="R472" i="12"/>
  <c r="S472" i="12"/>
  <c r="T472" i="12"/>
  <c r="U472" i="12"/>
  <c r="V472" i="12"/>
  <c r="W472" i="12"/>
  <c r="X472" i="12"/>
  <c r="Y472" i="12"/>
  <c r="Z472" i="12"/>
  <c r="AA472" i="12"/>
  <c r="AB472" i="12"/>
  <c r="AC472" i="12"/>
  <c r="AD472" i="12"/>
  <c r="B473" i="12"/>
  <c r="C473" i="12"/>
  <c r="D473" i="12"/>
  <c r="F473" i="12"/>
  <c r="I473" i="12"/>
  <c r="J473" i="12"/>
  <c r="K473" i="12"/>
  <c r="L473" i="12"/>
  <c r="M473" i="12"/>
  <c r="N473" i="12"/>
  <c r="O473" i="12"/>
  <c r="P473" i="12"/>
  <c r="Q473" i="12"/>
  <c r="R473" i="12"/>
  <c r="S473" i="12"/>
  <c r="T473" i="12"/>
  <c r="U473" i="12"/>
  <c r="V473" i="12"/>
  <c r="W473" i="12"/>
  <c r="X473" i="12"/>
  <c r="Y473" i="12"/>
  <c r="Z473" i="12"/>
  <c r="AA473" i="12"/>
  <c r="AB473" i="12"/>
  <c r="AC473" i="12"/>
  <c r="AD473" i="12"/>
  <c r="B474" i="12"/>
  <c r="C474" i="12"/>
  <c r="D474" i="12"/>
  <c r="F474" i="12"/>
  <c r="I474" i="12"/>
  <c r="J474" i="12"/>
  <c r="K474" i="12"/>
  <c r="L474" i="12"/>
  <c r="M474" i="12"/>
  <c r="N474" i="12"/>
  <c r="O474" i="12"/>
  <c r="P474" i="12"/>
  <c r="Q474" i="12"/>
  <c r="R474" i="12"/>
  <c r="S474" i="12"/>
  <c r="T474" i="12"/>
  <c r="U474" i="12"/>
  <c r="V474" i="12"/>
  <c r="W474" i="12"/>
  <c r="X474" i="12"/>
  <c r="Y474" i="12"/>
  <c r="Z474" i="12"/>
  <c r="AA474" i="12"/>
  <c r="AB474" i="12"/>
  <c r="AC474" i="12"/>
  <c r="AD474" i="12"/>
  <c r="B475" i="12"/>
  <c r="C475" i="12"/>
  <c r="D475" i="12"/>
  <c r="F475" i="12"/>
  <c r="I475" i="12"/>
  <c r="J475" i="12"/>
  <c r="K475" i="12"/>
  <c r="L475" i="12"/>
  <c r="M475" i="12"/>
  <c r="N475" i="12"/>
  <c r="O475" i="12"/>
  <c r="P475" i="12"/>
  <c r="Q475" i="12"/>
  <c r="R475" i="12"/>
  <c r="S475" i="12"/>
  <c r="T475" i="12"/>
  <c r="U475" i="12"/>
  <c r="V475" i="12"/>
  <c r="W475" i="12"/>
  <c r="X475" i="12"/>
  <c r="Y475" i="12"/>
  <c r="Z475" i="12"/>
  <c r="AA475" i="12"/>
  <c r="AB475" i="12"/>
  <c r="AC475" i="12"/>
  <c r="AD475" i="12"/>
  <c r="B476" i="12"/>
  <c r="C476" i="12"/>
  <c r="D476" i="12"/>
  <c r="F476" i="12"/>
  <c r="I476" i="12"/>
  <c r="J476" i="12"/>
  <c r="K476" i="12"/>
  <c r="L476" i="12"/>
  <c r="M476" i="12"/>
  <c r="N476" i="12"/>
  <c r="O476" i="12"/>
  <c r="P476" i="12"/>
  <c r="Q476" i="12"/>
  <c r="R476" i="12"/>
  <c r="S476" i="12"/>
  <c r="T476" i="12"/>
  <c r="U476" i="12"/>
  <c r="V476" i="12"/>
  <c r="W476" i="12"/>
  <c r="X476" i="12"/>
  <c r="Y476" i="12"/>
  <c r="Z476" i="12"/>
  <c r="AA476" i="12"/>
  <c r="AB476" i="12"/>
  <c r="AC476" i="12"/>
  <c r="AD476" i="12"/>
  <c r="B477" i="12"/>
  <c r="C477" i="12"/>
  <c r="D477" i="12"/>
  <c r="F477" i="12"/>
  <c r="I477" i="12"/>
  <c r="J477" i="12"/>
  <c r="K477" i="12"/>
  <c r="L477" i="12"/>
  <c r="M477" i="12"/>
  <c r="N477" i="12"/>
  <c r="O477" i="12"/>
  <c r="P477" i="12"/>
  <c r="Q477" i="12"/>
  <c r="R477" i="12"/>
  <c r="S477" i="12"/>
  <c r="T477" i="12"/>
  <c r="U477" i="12"/>
  <c r="V477" i="12"/>
  <c r="W477" i="12"/>
  <c r="X477" i="12"/>
  <c r="Y477" i="12"/>
  <c r="Z477" i="12"/>
  <c r="AA477" i="12"/>
  <c r="AB477" i="12"/>
  <c r="AC477" i="12"/>
  <c r="AD477" i="12"/>
  <c r="B478" i="12"/>
  <c r="C478" i="12"/>
  <c r="D478" i="12"/>
  <c r="F478" i="12"/>
  <c r="I478" i="12"/>
  <c r="J478" i="12"/>
  <c r="K478" i="12"/>
  <c r="L478" i="12"/>
  <c r="M478" i="12"/>
  <c r="N478" i="12"/>
  <c r="O478" i="12"/>
  <c r="P478" i="12"/>
  <c r="Q478" i="12"/>
  <c r="R478" i="12"/>
  <c r="S478" i="12"/>
  <c r="T478" i="12"/>
  <c r="U478" i="12"/>
  <c r="V478" i="12"/>
  <c r="W478" i="12"/>
  <c r="X478" i="12"/>
  <c r="Y478" i="12"/>
  <c r="Z478" i="12"/>
  <c r="AA478" i="12"/>
  <c r="AB478" i="12"/>
  <c r="AC478" i="12"/>
  <c r="AD478" i="12"/>
  <c r="B479" i="12"/>
  <c r="C479" i="12"/>
  <c r="D479" i="12"/>
  <c r="F479" i="12"/>
  <c r="I479" i="12"/>
  <c r="J479" i="12"/>
  <c r="K479" i="12"/>
  <c r="L479" i="12"/>
  <c r="M479" i="12"/>
  <c r="N479" i="12"/>
  <c r="O479" i="12"/>
  <c r="P479" i="12"/>
  <c r="Q479" i="12"/>
  <c r="R479" i="12"/>
  <c r="S479" i="12"/>
  <c r="T479" i="12"/>
  <c r="U479" i="12"/>
  <c r="V479" i="12"/>
  <c r="W479" i="12"/>
  <c r="X479" i="12"/>
  <c r="Y479" i="12"/>
  <c r="Z479" i="12"/>
  <c r="AA479" i="12"/>
  <c r="AB479" i="12"/>
  <c r="AC479" i="12"/>
  <c r="AD479" i="12"/>
  <c r="B480" i="12"/>
  <c r="C480" i="12"/>
  <c r="D480" i="12"/>
  <c r="F480" i="12"/>
  <c r="I480" i="12"/>
  <c r="J480" i="12"/>
  <c r="K480" i="12"/>
  <c r="L480" i="12"/>
  <c r="M480" i="12"/>
  <c r="N480" i="12"/>
  <c r="O480" i="12"/>
  <c r="P480" i="12"/>
  <c r="Q480" i="12"/>
  <c r="R480" i="12"/>
  <c r="S480" i="12"/>
  <c r="T480" i="12"/>
  <c r="U480" i="12"/>
  <c r="V480" i="12"/>
  <c r="W480" i="12"/>
  <c r="X480" i="12"/>
  <c r="Y480" i="12"/>
  <c r="Z480" i="12"/>
  <c r="AA480" i="12"/>
  <c r="AB480" i="12"/>
  <c r="AC480" i="12"/>
  <c r="AD480" i="12"/>
  <c r="B481" i="12"/>
  <c r="C481" i="12"/>
  <c r="D481" i="12"/>
  <c r="F481" i="12"/>
  <c r="I481" i="12"/>
  <c r="J481" i="12"/>
  <c r="K481" i="12"/>
  <c r="L481" i="12"/>
  <c r="M481" i="12"/>
  <c r="N481" i="12"/>
  <c r="O481" i="12"/>
  <c r="P481" i="12"/>
  <c r="Q481" i="12"/>
  <c r="R481" i="12"/>
  <c r="S481" i="12"/>
  <c r="T481" i="12"/>
  <c r="U481" i="12"/>
  <c r="V481" i="12"/>
  <c r="W481" i="12"/>
  <c r="X481" i="12"/>
  <c r="Y481" i="12"/>
  <c r="Z481" i="12"/>
  <c r="AA481" i="12"/>
  <c r="AB481" i="12"/>
  <c r="AC481" i="12"/>
  <c r="AD481" i="12"/>
  <c r="B482" i="12"/>
  <c r="C482" i="12"/>
  <c r="D482" i="12"/>
  <c r="F482" i="12"/>
  <c r="I482" i="12"/>
  <c r="J482" i="12"/>
  <c r="K482" i="12"/>
  <c r="L482" i="12"/>
  <c r="M482" i="12"/>
  <c r="N482" i="12"/>
  <c r="O482" i="12"/>
  <c r="P482" i="12"/>
  <c r="Q482" i="12"/>
  <c r="R482" i="12"/>
  <c r="S482" i="12"/>
  <c r="T482" i="12"/>
  <c r="U482" i="12"/>
  <c r="V482" i="12"/>
  <c r="W482" i="12"/>
  <c r="X482" i="12"/>
  <c r="Y482" i="12"/>
  <c r="Z482" i="12"/>
  <c r="AA482" i="12"/>
  <c r="AB482" i="12"/>
  <c r="AC482" i="12"/>
  <c r="AD482" i="12"/>
  <c r="B483" i="12"/>
  <c r="C483" i="12"/>
  <c r="D483" i="12"/>
  <c r="F483" i="12"/>
  <c r="I483" i="12"/>
  <c r="J483" i="12"/>
  <c r="K483" i="12"/>
  <c r="L483" i="12"/>
  <c r="M483" i="12"/>
  <c r="N483" i="12"/>
  <c r="O483" i="12"/>
  <c r="P483" i="12"/>
  <c r="Q483" i="12"/>
  <c r="R483" i="12"/>
  <c r="S483" i="12"/>
  <c r="T483" i="12"/>
  <c r="U483" i="12"/>
  <c r="V483" i="12"/>
  <c r="W483" i="12"/>
  <c r="X483" i="12"/>
  <c r="Y483" i="12"/>
  <c r="Z483" i="12"/>
  <c r="AA483" i="12"/>
  <c r="AB483" i="12"/>
  <c r="AC483" i="12"/>
  <c r="AD483" i="12"/>
  <c r="B484" i="12"/>
  <c r="C484" i="12"/>
  <c r="D484" i="12"/>
  <c r="F484" i="12"/>
  <c r="I484" i="12"/>
  <c r="J484" i="12"/>
  <c r="K484" i="12"/>
  <c r="L484" i="12"/>
  <c r="M484" i="12"/>
  <c r="N484" i="12"/>
  <c r="O484" i="12"/>
  <c r="P484" i="12"/>
  <c r="Q484" i="12"/>
  <c r="R484" i="12"/>
  <c r="S484" i="12"/>
  <c r="T484" i="12"/>
  <c r="U484" i="12"/>
  <c r="V484" i="12"/>
  <c r="W484" i="12"/>
  <c r="X484" i="12"/>
  <c r="Y484" i="12"/>
  <c r="Z484" i="12"/>
  <c r="AA484" i="12"/>
  <c r="AB484" i="12"/>
  <c r="AC484" i="12"/>
  <c r="AD484" i="12"/>
  <c r="B485" i="12"/>
  <c r="C485" i="12"/>
  <c r="D485" i="12"/>
  <c r="F485" i="12"/>
  <c r="I485" i="12"/>
  <c r="J485" i="12"/>
  <c r="K485" i="12"/>
  <c r="L485" i="12"/>
  <c r="M485" i="12"/>
  <c r="N485" i="12"/>
  <c r="O485" i="12"/>
  <c r="P485" i="12"/>
  <c r="Q485" i="12"/>
  <c r="R485" i="12"/>
  <c r="S485" i="12"/>
  <c r="T485" i="12"/>
  <c r="U485" i="12"/>
  <c r="V485" i="12"/>
  <c r="W485" i="12"/>
  <c r="X485" i="12"/>
  <c r="Y485" i="12"/>
  <c r="Z485" i="12"/>
  <c r="AA485" i="12"/>
  <c r="AB485" i="12"/>
  <c r="AC485" i="12"/>
  <c r="AD485" i="12"/>
  <c r="B486" i="12"/>
  <c r="C486" i="12"/>
  <c r="D486" i="12"/>
  <c r="F486" i="12"/>
  <c r="I486" i="12"/>
  <c r="J486" i="12"/>
  <c r="K486" i="12"/>
  <c r="L486" i="12"/>
  <c r="M486" i="12"/>
  <c r="N486" i="12"/>
  <c r="O486" i="12"/>
  <c r="P486" i="12"/>
  <c r="Q486" i="12"/>
  <c r="R486" i="12"/>
  <c r="S486" i="12"/>
  <c r="T486" i="12"/>
  <c r="U486" i="12"/>
  <c r="V486" i="12"/>
  <c r="W486" i="12"/>
  <c r="X486" i="12"/>
  <c r="Y486" i="12"/>
  <c r="Z486" i="12"/>
  <c r="AA486" i="12"/>
  <c r="AB486" i="12"/>
  <c r="AC486" i="12"/>
  <c r="AD486" i="12"/>
  <c r="B487" i="12"/>
  <c r="C487" i="12"/>
  <c r="D487" i="12"/>
  <c r="F487" i="12"/>
  <c r="I487" i="12"/>
  <c r="J487" i="12"/>
  <c r="K487" i="12"/>
  <c r="L487" i="12"/>
  <c r="M487" i="12"/>
  <c r="N487" i="12"/>
  <c r="O487" i="12"/>
  <c r="P487" i="12"/>
  <c r="Q487" i="12"/>
  <c r="R487" i="12"/>
  <c r="S487" i="12"/>
  <c r="T487" i="12"/>
  <c r="U487" i="12"/>
  <c r="V487" i="12"/>
  <c r="W487" i="12"/>
  <c r="X487" i="12"/>
  <c r="Y487" i="12"/>
  <c r="Z487" i="12"/>
  <c r="AA487" i="12"/>
  <c r="AB487" i="12"/>
  <c r="AC487" i="12"/>
  <c r="AD487" i="12"/>
  <c r="B488" i="12"/>
  <c r="C488" i="12"/>
  <c r="D488" i="12"/>
  <c r="F488" i="12"/>
  <c r="I488" i="12"/>
  <c r="J488" i="12"/>
  <c r="K488" i="12"/>
  <c r="L488" i="12"/>
  <c r="M488" i="12"/>
  <c r="N488" i="12"/>
  <c r="O488" i="12"/>
  <c r="P488" i="12"/>
  <c r="Q488" i="12"/>
  <c r="R488" i="12"/>
  <c r="S488" i="12"/>
  <c r="T488" i="12"/>
  <c r="U488" i="12"/>
  <c r="V488" i="12"/>
  <c r="W488" i="12"/>
  <c r="X488" i="12"/>
  <c r="Y488" i="12"/>
  <c r="Z488" i="12"/>
  <c r="AA488" i="12"/>
  <c r="AB488" i="12"/>
  <c r="AC488" i="12"/>
  <c r="AD488" i="12"/>
  <c r="B489" i="12"/>
  <c r="C489" i="12"/>
  <c r="D489" i="12"/>
  <c r="F489" i="12"/>
  <c r="I489" i="12"/>
  <c r="J489" i="12"/>
  <c r="K489" i="12"/>
  <c r="L489" i="12"/>
  <c r="M489" i="12"/>
  <c r="N489" i="12"/>
  <c r="O489" i="12"/>
  <c r="P489" i="12"/>
  <c r="Q489" i="12"/>
  <c r="R489" i="12"/>
  <c r="S489" i="12"/>
  <c r="T489" i="12"/>
  <c r="U489" i="12"/>
  <c r="V489" i="12"/>
  <c r="W489" i="12"/>
  <c r="X489" i="12"/>
  <c r="Y489" i="12"/>
  <c r="Z489" i="12"/>
  <c r="AA489" i="12"/>
  <c r="AB489" i="12"/>
  <c r="AC489" i="12"/>
  <c r="AD489" i="12"/>
  <c r="B490" i="12"/>
  <c r="C490" i="12"/>
  <c r="D490" i="12"/>
  <c r="F490" i="12"/>
  <c r="I490" i="12"/>
  <c r="J490" i="12"/>
  <c r="K490" i="12"/>
  <c r="L490" i="12"/>
  <c r="M490" i="12"/>
  <c r="N490" i="12"/>
  <c r="O490" i="12"/>
  <c r="P490" i="12"/>
  <c r="Q490" i="12"/>
  <c r="R490" i="12"/>
  <c r="S490" i="12"/>
  <c r="T490" i="12"/>
  <c r="U490" i="12"/>
  <c r="V490" i="12"/>
  <c r="W490" i="12"/>
  <c r="X490" i="12"/>
  <c r="Y490" i="12"/>
  <c r="Z490" i="12"/>
  <c r="AA490" i="12"/>
  <c r="AB490" i="12"/>
  <c r="AC490" i="12"/>
  <c r="AD490" i="12"/>
  <c r="B491" i="12"/>
  <c r="C491" i="12"/>
  <c r="D491" i="12"/>
  <c r="F491" i="12"/>
  <c r="I491" i="12"/>
  <c r="J491" i="12"/>
  <c r="K491" i="12"/>
  <c r="L491" i="12"/>
  <c r="M491" i="12"/>
  <c r="N491" i="12"/>
  <c r="O491" i="12"/>
  <c r="P491" i="12"/>
  <c r="Q491" i="12"/>
  <c r="R491" i="12"/>
  <c r="S491" i="12"/>
  <c r="T491" i="12"/>
  <c r="U491" i="12"/>
  <c r="V491" i="12"/>
  <c r="W491" i="12"/>
  <c r="X491" i="12"/>
  <c r="Y491" i="12"/>
  <c r="Z491" i="12"/>
  <c r="AA491" i="12"/>
  <c r="AB491" i="12"/>
  <c r="AC491" i="12"/>
  <c r="AD491" i="12"/>
  <c r="B492" i="12"/>
  <c r="C492" i="12"/>
  <c r="D492" i="12"/>
  <c r="F492" i="12"/>
  <c r="I492" i="12"/>
  <c r="J492" i="12"/>
  <c r="K492" i="12"/>
  <c r="L492" i="12"/>
  <c r="M492" i="12"/>
  <c r="N492" i="12"/>
  <c r="O492" i="12"/>
  <c r="P492" i="12"/>
  <c r="Q492" i="12"/>
  <c r="R492" i="12"/>
  <c r="S492" i="12"/>
  <c r="T492" i="12"/>
  <c r="U492" i="12"/>
  <c r="V492" i="12"/>
  <c r="W492" i="12"/>
  <c r="X492" i="12"/>
  <c r="Y492" i="12"/>
  <c r="Z492" i="12"/>
  <c r="AA492" i="12"/>
  <c r="AB492" i="12"/>
  <c r="AC492" i="12"/>
  <c r="AD492" i="12"/>
  <c r="B493" i="12"/>
  <c r="C493" i="12"/>
  <c r="D493" i="12"/>
  <c r="F493" i="12"/>
  <c r="I493" i="12"/>
  <c r="J493" i="12"/>
  <c r="K493" i="12"/>
  <c r="L493" i="12"/>
  <c r="M493" i="12"/>
  <c r="N493" i="12"/>
  <c r="O493" i="12"/>
  <c r="P493" i="12"/>
  <c r="Q493" i="12"/>
  <c r="R493" i="12"/>
  <c r="S493" i="12"/>
  <c r="T493" i="12"/>
  <c r="U493" i="12"/>
  <c r="V493" i="12"/>
  <c r="W493" i="12"/>
  <c r="X493" i="12"/>
  <c r="Y493" i="12"/>
  <c r="Z493" i="12"/>
  <c r="AA493" i="12"/>
  <c r="AB493" i="12"/>
  <c r="AC493" i="12"/>
  <c r="AD493" i="12"/>
  <c r="B494" i="12"/>
  <c r="C494" i="12"/>
  <c r="D494" i="12"/>
  <c r="F494" i="12"/>
  <c r="I494" i="12"/>
  <c r="J494" i="12"/>
  <c r="K494" i="12"/>
  <c r="L494" i="12"/>
  <c r="M494" i="12"/>
  <c r="N494" i="12"/>
  <c r="O494" i="12"/>
  <c r="P494" i="12"/>
  <c r="Q494" i="12"/>
  <c r="R494" i="12"/>
  <c r="S494" i="12"/>
  <c r="T494" i="12"/>
  <c r="U494" i="12"/>
  <c r="V494" i="12"/>
  <c r="W494" i="12"/>
  <c r="X494" i="12"/>
  <c r="Y494" i="12"/>
  <c r="Z494" i="12"/>
  <c r="AA494" i="12"/>
  <c r="AB494" i="12"/>
  <c r="AC494" i="12"/>
  <c r="AD494" i="12"/>
  <c r="B495" i="12"/>
  <c r="C495" i="12"/>
  <c r="D495" i="12"/>
  <c r="F495" i="12"/>
  <c r="I495" i="12"/>
  <c r="J495" i="12"/>
  <c r="K495" i="12"/>
  <c r="L495" i="12"/>
  <c r="M495" i="12"/>
  <c r="N495" i="12"/>
  <c r="O495" i="12"/>
  <c r="P495" i="12"/>
  <c r="Q495" i="12"/>
  <c r="R495" i="12"/>
  <c r="S495" i="12"/>
  <c r="T495" i="12"/>
  <c r="U495" i="12"/>
  <c r="V495" i="12"/>
  <c r="W495" i="12"/>
  <c r="X495" i="12"/>
  <c r="Y495" i="12"/>
  <c r="Z495" i="12"/>
  <c r="AA495" i="12"/>
  <c r="AB495" i="12"/>
  <c r="AC495" i="12"/>
  <c r="AD495" i="12"/>
  <c r="B496" i="12"/>
  <c r="C496" i="12"/>
  <c r="D496" i="12"/>
  <c r="F496" i="12"/>
  <c r="I496" i="12"/>
  <c r="J496" i="12"/>
  <c r="K496" i="12"/>
  <c r="L496" i="12"/>
  <c r="M496" i="12"/>
  <c r="N496" i="12"/>
  <c r="O496" i="12"/>
  <c r="P496" i="12"/>
  <c r="Q496" i="12"/>
  <c r="R496" i="12"/>
  <c r="S496" i="12"/>
  <c r="T496" i="12"/>
  <c r="U496" i="12"/>
  <c r="V496" i="12"/>
  <c r="W496" i="12"/>
  <c r="X496" i="12"/>
  <c r="Y496" i="12"/>
  <c r="Z496" i="12"/>
  <c r="AA496" i="12"/>
  <c r="AB496" i="12"/>
  <c r="AC496" i="12"/>
  <c r="AD496" i="12"/>
  <c r="B497" i="12"/>
  <c r="C497" i="12"/>
  <c r="D497" i="12"/>
  <c r="F497" i="12"/>
  <c r="I497" i="12"/>
  <c r="J497" i="12"/>
  <c r="K497" i="12"/>
  <c r="L497" i="12"/>
  <c r="M497" i="12"/>
  <c r="N497" i="12"/>
  <c r="O497" i="12"/>
  <c r="P497" i="12"/>
  <c r="Q497" i="12"/>
  <c r="R497" i="12"/>
  <c r="S497" i="12"/>
  <c r="T497" i="12"/>
  <c r="U497" i="12"/>
  <c r="V497" i="12"/>
  <c r="W497" i="12"/>
  <c r="X497" i="12"/>
  <c r="Y497" i="12"/>
  <c r="Z497" i="12"/>
  <c r="AA497" i="12"/>
  <c r="AB497" i="12"/>
  <c r="AC497" i="12"/>
  <c r="AD497" i="12"/>
  <c r="B498" i="12"/>
  <c r="C498" i="12"/>
  <c r="D498" i="12"/>
  <c r="F498" i="12"/>
  <c r="I498" i="12"/>
  <c r="J498" i="12"/>
  <c r="K498" i="12"/>
  <c r="L498" i="12"/>
  <c r="M498" i="12"/>
  <c r="N498" i="12"/>
  <c r="O498" i="12"/>
  <c r="P498" i="12"/>
  <c r="Q498" i="12"/>
  <c r="R498" i="12"/>
  <c r="S498" i="12"/>
  <c r="T498" i="12"/>
  <c r="U498" i="12"/>
  <c r="V498" i="12"/>
  <c r="W498" i="12"/>
  <c r="X498" i="12"/>
  <c r="Y498" i="12"/>
  <c r="Z498" i="12"/>
  <c r="AA498" i="12"/>
  <c r="AB498" i="12"/>
  <c r="AC498" i="12"/>
  <c r="AD498" i="12"/>
  <c r="B499" i="12"/>
  <c r="C499" i="12"/>
  <c r="D499" i="12"/>
  <c r="F499" i="12"/>
  <c r="I499" i="12"/>
  <c r="J499" i="12"/>
  <c r="K499" i="12"/>
  <c r="L499" i="12"/>
  <c r="M499" i="12"/>
  <c r="N499" i="12"/>
  <c r="O499" i="12"/>
  <c r="P499" i="12"/>
  <c r="Q499" i="12"/>
  <c r="R499" i="12"/>
  <c r="S499" i="12"/>
  <c r="T499" i="12"/>
  <c r="U499" i="12"/>
  <c r="V499" i="12"/>
  <c r="W499" i="12"/>
  <c r="X499" i="12"/>
  <c r="Y499" i="12"/>
  <c r="Z499" i="12"/>
  <c r="AA499" i="12"/>
  <c r="AB499" i="12"/>
  <c r="AC499" i="12"/>
  <c r="AD499" i="12"/>
  <c r="B500" i="12"/>
  <c r="C500" i="12"/>
  <c r="D500" i="12"/>
  <c r="F500" i="12"/>
  <c r="I500" i="12"/>
  <c r="J500" i="12"/>
  <c r="K500" i="12"/>
  <c r="L500" i="12"/>
  <c r="M500" i="12"/>
  <c r="N500" i="12"/>
  <c r="O500" i="12"/>
  <c r="P500" i="12"/>
  <c r="Q500" i="12"/>
  <c r="R500" i="12"/>
  <c r="S500" i="12"/>
  <c r="T500" i="12"/>
  <c r="U500" i="12"/>
  <c r="V500" i="12"/>
  <c r="W500" i="12"/>
  <c r="X500" i="12"/>
  <c r="Y500" i="12"/>
  <c r="Z500" i="12"/>
  <c r="AA500" i="12"/>
  <c r="AB500" i="12"/>
  <c r="AC500" i="12"/>
  <c r="AD500" i="12"/>
  <c r="B501" i="12"/>
  <c r="C501" i="12"/>
  <c r="D501" i="12"/>
  <c r="F501" i="12"/>
  <c r="I501" i="12"/>
  <c r="J501" i="12"/>
  <c r="K501" i="12"/>
  <c r="L501" i="12"/>
  <c r="M501" i="12"/>
  <c r="N501" i="12"/>
  <c r="O501" i="12"/>
  <c r="P501" i="12"/>
  <c r="Q501" i="12"/>
  <c r="R501" i="12"/>
  <c r="S501" i="12"/>
  <c r="T501" i="12"/>
  <c r="U501" i="12"/>
  <c r="V501" i="12"/>
  <c r="W501" i="12"/>
  <c r="X501" i="12"/>
  <c r="Y501" i="12"/>
  <c r="Z501" i="12"/>
  <c r="AA501" i="12"/>
  <c r="AB501" i="12"/>
  <c r="AC501" i="12"/>
  <c r="AD501" i="12"/>
  <c r="B502" i="12"/>
  <c r="C502" i="12"/>
  <c r="D502" i="12"/>
  <c r="F502" i="12"/>
  <c r="I502" i="12"/>
  <c r="J502" i="12"/>
  <c r="K502" i="12"/>
  <c r="L502" i="12"/>
  <c r="M502" i="12"/>
  <c r="N502" i="12"/>
  <c r="O502" i="12"/>
  <c r="P502" i="12"/>
  <c r="Q502" i="12"/>
  <c r="R502" i="12"/>
  <c r="S502" i="12"/>
  <c r="T502" i="12"/>
  <c r="U502" i="12"/>
  <c r="V502" i="12"/>
  <c r="W502" i="12"/>
  <c r="X502" i="12"/>
  <c r="Y502" i="12"/>
  <c r="Z502" i="12"/>
  <c r="AA502" i="12"/>
  <c r="AB502" i="12"/>
  <c r="AC502" i="12"/>
  <c r="AD502" i="12"/>
  <c r="B503" i="12"/>
  <c r="C503" i="12"/>
  <c r="D503" i="12"/>
  <c r="F503" i="12"/>
  <c r="I503" i="12"/>
  <c r="J503" i="12"/>
  <c r="K503" i="12"/>
  <c r="L503" i="12"/>
  <c r="M503" i="12"/>
  <c r="N503" i="12"/>
  <c r="O503" i="12"/>
  <c r="P503" i="12"/>
  <c r="Q503" i="12"/>
  <c r="R503" i="12"/>
  <c r="S503" i="12"/>
  <c r="T503" i="12"/>
  <c r="U503" i="12"/>
  <c r="V503" i="12"/>
  <c r="W503" i="12"/>
  <c r="X503" i="12"/>
  <c r="Y503" i="12"/>
  <c r="Z503" i="12"/>
  <c r="AA503" i="12"/>
  <c r="AB503" i="12"/>
  <c r="AC503" i="12"/>
  <c r="AD503" i="12"/>
  <c r="B504" i="12"/>
  <c r="C504" i="12"/>
  <c r="D504" i="12"/>
  <c r="F504" i="12"/>
  <c r="I504" i="12"/>
  <c r="J504" i="12"/>
  <c r="K504" i="12"/>
  <c r="L504" i="12"/>
  <c r="M504" i="12"/>
  <c r="N504" i="12"/>
  <c r="O504" i="12"/>
  <c r="P504" i="12"/>
  <c r="Q504" i="12"/>
  <c r="R504" i="12"/>
  <c r="S504" i="12"/>
  <c r="T504" i="12"/>
  <c r="U504" i="12"/>
  <c r="V504" i="12"/>
  <c r="W504" i="12"/>
  <c r="X504" i="12"/>
  <c r="Y504" i="12"/>
  <c r="Z504" i="12"/>
  <c r="AA504" i="12"/>
  <c r="AB504" i="12"/>
  <c r="AC504" i="12"/>
  <c r="AD504" i="12"/>
  <c r="B505" i="12"/>
  <c r="C505" i="12"/>
  <c r="D505" i="12"/>
  <c r="F505" i="12"/>
  <c r="I505" i="12"/>
  <c r="J505" i="12"/>
  <c r="K505" i="12"/>
  <c r="L505" i="12"/>
  <c r="M505" i="12"/>
  <c r="N505" i="12"/>
  <c r="O505" i="12"/>
  <c r="P505" i="12"/>
  <c r="Q505" i="12"/>
  <c r="R505" i="12"/>
  <c r="S505" i="12"/>
  <c r="T505" i="12"/>
  <c r="U505" i="12"/>
  <c r="V505" i="12"/>
  <c r="W505" i="12"/>
  <c r="X505" i="12"/>
  <c r="Y505" i="12"/>
  <c r="Z505" i="12"/>
  <c r="AA505" i="12"/>
  <c r="AB505" i="12"/>
  <c r="AC505" i="12"/>
  <c r="AD505" i="12"/>
  <c r="B506" i="12"/>
  <c r="C506" i="12"/>
  <c r="D506" i="12"/>
  <c r="F506" i="12"/>
  <c r="I506" i="12"/>
  <c r="J506" i="12"/>
  <c r="K506" i="12"/>
  <c r="L506" i="12"/>
  <c r="M506" i="12"/>
  <c r="N506" i="12"/>
  <c r="O506" i="12"/>
  <c r="P506" i="12"/>
  <c r="Q506" i="12"/>
  <c r="R506" i="12"/>
  <c r="S506" i="12"/>
  <c r="T506" i="12"/>
  <c r="U506" i="12"/>
  <c r="V506" i="12"/>
  <c r="W506" i="12"/>
  <c r="X506" i="12"/>
  <c r="Y506" i="12"/>
  <c r="Z506" i="12"/>
  <c r="AA506" i="12"/>
  <c r="AB506" i="12"/>
  <c r="AC506" i="12"/>
  <c r="AD506" i="12"/>
  <c r="B507" i="12"/>
  <c r="C507" i="12"/>
  <c r="D507" i="12"/>
  <c r="F507" i="12"/>
  <c r="I507" i="12"/>
  <c r="J507" i="12"/>
  <c r="K507" i="12"/>
  <c r="L507" i="12"/>
  <c r="M507" i="12"/>
  <c r="N507" i="12"/>
  <c r="O507" i="12"/>
  <c r="P507" i="12"/>
  <c r="Q507" i="12"/>
  <c r="R507" i="12"/>
  <c r="S507" i="12"/>
  <c r="T507" i="12"/>
  <c r="U507" i="12"/>
  <c r="V507" i="12"/>
  <c r="W507" i="12"/>
  <c r="X507" i="12"/>
  <c r="Y507" i="12"/>
  <c r="Z507" i="12"/>
  <c r="AA507" i="12"/>
  <c r="AB507" i="12"/>
  <c r="AC507" i="12"/>
  <c r="AD507" i="12"/>
  <c r="B508" i="12"/>
  <c r="C508" i="12"/>
  <c r="D508" i="12"/>
  <c r="F508" i="12"/>
  <c r="I508" i="12"/>
  <c r="J508" i="12"/>
  <c r="K508" i="12"/>
  <c r="L508" i="12"/>
  <c r="M508" i="12"/>
  <c r="N508" i="12"/>
  <c r="O508" i="12"/>
  <c r="P508" i="12"/>
  <c r="Q508" i="12"/>
  <c r="R508" i="12"/>
  <c r="S508" i="12"/>
  <c r="T508" i="12"/>
  <c r="U508" i="12"/>
  <c r="V508" i="12"/>
  <c r="W508" i="12"/>
  <c r="X508" i="12"/>
  <c r="Y508" i="12"/>
  <c r="Z508" i="12"/>
  <c r="AA508" i="12"/>
  <c r="AB508" i="12"/>
  <c r="AC508" i="12"/>
  <c r="AD508" i="12"/>
  <c r="B509" i="12"/>
  <c r="C509" i="12"/>
  <c r="D509" i="12"/>
  <c r="F509" i="12"/>
  <c r="I509" i="12"/>
  <c r="J509" i="12"/>
  <c r="K509" i="12"/>
  <c r="L509" i="12"/>
  <c r="M509" i="12"/>
  <c r="N509" i="12"/>
  <c r="O509" i="12"/>
  <c r="P509" i="12"/>
  <c r="Q509" i="12"/>
  <c r="R509" i="12"/>
  <c r="S509" i="12"/>
  <c r="T509" i="12"/>
  <c r="U509" i="12"/>
  <c r="V509" i="12"/>
  <c r="W509" i="12"/>
  <c r="X509" i="12"/>
  <c r="Y509" i="12"/>
  <c r="Z509" i="12"/>
  <c r="AA509" i="12"/>
  <c r="AB509" i="12"/>
  <c r="AC509" i="12"/>
  <c r="AD509" i="12"/>
  <c r="B510" i="12"/>
  <c r="C510" i="12"/>
  <c r="D510" i="12"/>
  <c r="F510" i="12"/>
  <c r="I510" i="12"/>
  <c r="J510" i="12"/>
  <c r="K510" i="12"/>
  <c r="L510" i="12"/>
  <c r="M510" i="12"/>
  <c r="N510" i="12"/>
  <c r="O510" i="12"/>
  <c r="P510" i="12"/>
  <c r="Q510" i="12"/>
  <c r="R510" i="12"/>
  <c r="S510" i="12"/>
  <c r="T510" i="12"/>
  <c r="U510" i="12"/>
  <c r="V510" i="12"/>
  <c r="W510" i="12"/>
  <c r="X510" i="12"/>
  <c r="Y510" i="12"/>
  <c r="Z510" i="12"/>
  <c r="AA510" i="12"/>
  <c r="AB510" i="12"/>
  <c r="AC510" i="12"/>
  <c r="AD510" i="12"/>
  <c r="B511" i="12"/>
  <c r="C511" i="12"/>
  <c r="D511" i="12"/>
  <c r="F511" i="12"/>
  <c r="I511" i="12"/>
  <c r="J511" i="12"/>
  <c r="K511" i="12"/>
  <c r="L511" i="12"/>
  <c r="M511" i="12"/>
  <c r="N511" i="12"/>
  <c r="O511" i="12"/>
  <c r="P511" i="12"/>
  <c r="Q511" i="12"/>
  <c r="R511" i="12"/>
  <c r="S511" i="12"/>
  <c r="T511" i="12"/>
  <c r="U511" i="12"/>
  <c r="V511" i="12"/>
  <c r="W511" i="12"/>
  <c r="X511" i="12"/>
  <c r="Y511" i="12"/>
  <c r="Z511" i="12"/>
  <c r="AA511" i="12"/>
  <c r="AB511" i="12"/>
  <c r="AC511" i="12"/>
  <c r="AD511" i="12"/>
  <c r="B512" i="12"/>
  <c r="C512" i="12"/>
  <c r="D512" i="12"/>
  <c r="F512" i="12"/>
  <c r="I512" i="12"/>
  <c r="J512" i="12"/>
  <c r="K512" i="12"/>
  <c r="L512" i="12"/>
  <c r="M512" i="12"/>
  <c r="N512" i="12"/>
  <c r="O512" i="12"/>
  <c r="P512" i="12"/>
  <c r="Q512" i="12"/>
  <c r="R512" i="12"/>
  <c r="S512" i="12"/>
  <c r="T512" i="12"/>
  <c r="U512" i="12"/>
  <c r="V512" i="12"/>
  <c r="W512" i="12"/>
  <c r="X512" i="12"/>
  <c r="Y512" i="12"/>
  <c r="Z512" i="12"/>
  <c r="AA512" i="12"/>
  <c r="AB512" i="12"/>
  <c r="AC512" i="12"/>
  <c r="AD512" i="12"/>
  <c r="B513" i="12"/>
  <c r="C513" i="12"/>
  <c r="D513" i="12"/>
  <c r="F513" i="12"/>
  <c r="I513" i="12"/>
  <c r="J513" i="12"/>
  <c r="K513" i="12"/>
  <c r="L513" i="12"/>
  <c r="M513" i="12"/>
  <c r="N513" i="12"/>
  <c r="O513" i="12"/>
  <c r="P513" i="12"/>
  <c r="Q513" i="12"/>
  <c r="R513" i="12"/>
  <c r="S513" i="12"/>
  <c r="T513" i="12"/>
  <c r="U513" i="12"/>
  <c r="V513" i="12"/>
  <c r="W513" i="12"/>
  <c r="X513" i="12"/>
  <c r="Y513" i="12"/>
  <c r="Z513" i="12"/>
  <c r="AA513" i="12"/>
  <c r="AB513" i="12"/>
  <c r="AC513" i="12"/>
  <c r="AD513" i="12"/>
  <c r="B514" i="12"/>
  <c r="C514" i="12"/>
  <c r="D514" i="12"/>
  <c r="F514" i="12"/>
  <c r="I514" i="12"/>
  <c r="J514" i="12"/>
  <c r="K514" i="12"/>
  <c r="L514" i="12"/>
  <c r="M514" i="12"/>
  <c r="N514" i="12"/>
  <c r="O514" i="12"/>
  <c r="P514" i="12"/>
  <c r="Q514" i="12"/>
  <c r="R514" i="12"/>
  <c r="S514" i="12"/>
  <c r="T514" i="12"/>
  <c r="U514" i="12"/>
  <c r="V514" i="12"/>
  <c r="W514" i="12"/>
  <c r="X514" i="12"/>
  <c r="Y514" i="12"/>
  <c r="Z514" i="12"/>
  <c r="AA514" i="12"/>
  <c r="AB514" i="12"/>
  <c r="AC514" i="12"/>
  <c r="AD514" i="12"/>
  <c r="B515" i="12"/>
  <c r="C515" i="12"/>
  <c r="D515" i="12"/>
  <c r="F515" i="12"/>
  <c r="I515" i="12"/>
  <c r="J515" i="12"/>
  <c r="K515" i="12"/>
  <c r="L515" i="12"/>
  <c r="M515" i="12"/>
  <c r="N515" i="12"/>
  <c r="O515" i="12"/>
  <c r="P515" i="12"/>
  <c r="Q515" i="12"/>
  <c r="R515" i="12"/>
  <c r="S515" i="12"/>
  <c r="T515" i="12"/>
  <c r="U515" i="12"/>
  <c r="V515" i="12"/>
  <c r="W515" i="12"/>
  <c r="X515" i="12"/>
  <c r="Y515" i="12"/>
  <c r="Z515" i="12"/>
  <c r="AA515" i="12"/>
  <c r="AB515" i="12"/>
  <c r="AC515" i="12"/>
  <c r="AD515" i="12"/>
  <c r="B516" i="12"/>
  <c r="C516" i="12"/>
  <c r="D516" i="12"/>
  <c r="F516" i="12"/>
  <c r="I516" i="12"/>
  <c r="J516" i="12"/>
  <c r="K516" i="12"/>
  <c r="L516" i="12"/>
  <c r="M516" i="12"/>
  <c r="N516" i="12"/>
  <c r="O516" i="12"/>
  <c r="P516" i="12"/>
  <c r="Q516" i="12"/>
  <c r="R516" i="12"/>
  <c r="S516" i="12"/>
  <c r="T516" i="12"/>
  <c r="U516" i="12"/>
  <c r="V516" i="12"/>
  <c r="W516" i="12"/>
  <c r="X516" i="12"/>
  <c r="Y516" i="12"/>
  <c r="Z516" i="12"/>
  <c r="AA516" i="12"/>
  <c r="AB516" i="12"/>
  <c r="AC516" i="12"/>
  <c r="AD516" i="12"/>
  <c r="B517" i="12"/>
  <c r="C517" i="12"/>
  <c r="D517" i="12"/>
  <c r="F517" i="12"/>
  <c r="I517" i="12"/>
  <c r="J517" i="12"/>
  <c r="K517" i="12"/>
  <c r="L517" i="12"/>
  <c r="M517" i="12"/>
  <c r="N517" i="12"/>
  <c r="O517" i="12"/>
  <c r="P517" i="12"/>
  <c r="Q517" i="12"/>
  <c r="R517" i="12"/>
  <c r="S517" i="12"/>
  <c r="T517" i="12"/>
  <c r="U517" i="12"/>
  <c r="V517" i="12"/>
  <c r="W517" i="12"/>
  <c r="X517" i="12"/>
  <c r="Y517" i="12"/>
  <c r="Z517" i="12"/>
  <c r="AA517" i="12"/>
  <c r="AB517" i="12"/>
  <c r="AC517" i="12"/>
  <c r="AD517" i="12"/>
  <c r="B518" i="12"/>
  <c r="C518" i="12"/>
  <c r="D518" i="12"/>
  <c r="F518" i="12"/>
  <c r="I518" i="12"/>
  <c r="J518" i="12"/>
  <c r="K518" i="12"/>
  <c r="L518" i="12"/>
  <c r="M518" i="12"/>
  <c r="N518" i="12"/>
  <c r="O518" i="12"/>
  <c r="P518" i="12"/>
  <c r="Q518" i="12"/>
  <c r="R518" i="12"/>
  <c r="S518" i="12"/>
  <c r="T518" i="12"/>
  <c r="U518" i="12"/>
  <c r="V518" i="12"/>
  <c r="W518" i="12"/>
  <c r="X518" i="12"/>
  <c r="Y518" i="12"/>
  <c r="Z518" i="12"/>
  <c r="AA518" i="12"/>
  <c r="AB518" i="12"/>
  <c r="AC518" i="12"/>
  <c r="AD518" i="12"/>
  <c r="B519" i="12"/>
  <c r="C519" i="12"/>
  <c r="D519" i="12"/>
  <c r="F519" i="12"/>
  <c r="I519" i="12"/>
  <c r="J519" i="12"/>
  <c r="K519" i="12"/>
  <c r="L519" i="12"/>
  <c r="M519" i="12"/>
  <c r="N519" i="12"/>
  <c r="O519" i="12"/>
  <c r="P519" i="12"/>
  <c r="Q519" i="12"/>
  <c r="R519" i="12"/>
  <c r="S519" i="12"/>
  <c r="T519" i="12"/>
  <c r="U519" i="12"/>
  <c r="V519" i="12"/>
  <c r="W519" i="12"/>
  <c r="X519" i="12"/>
  <c r="Y519" i="12"/>
  <c r="Z519" i="12"/>
  <c r="AA519" i="12"/>
  <c r="AB519" i="12"/>
  <c r="AC519" i="12"/>
  <c r="AD519" i="12"/>
  <c r="B520" i="12"/>
  <c r="C520" i="12"/>
  <c r="D520" i="12"/>
  <c r="F520" i="12"/>
  <c r="I520" i="12"/>
  <c r="J520" i="12"/>
  <c r="K520" i="12"/>
  <c r="L520" i="12"/>
  <c r="M520" i="12"/>
  <c r="N520" i="12"/>
  <c r="O520" i="12"/>
  <c r="P520" i="12"/>
  <c r="Q520" i="12"/>
  <c r="R520" i="12"/>
  <c r="S520" i="12"/>
  <c r="T520" i="12"/>
  <c r="U520" i="12"/>
  <c r="V520" i="12"/>
  <c r="W520" i="12"/>
  <c r="X520" i="12"/>
  <c r="Y520" i="12"/>
  <c r="Z520" i="12"/>
  <c r="AA520" i="12"/>
  <c r="AB520" i="12"/>
  <c r="AC520" i="12"/>
  <c r="AD520" i="12"/>
  <c r="B521" i="12"/>
  <c r="C521" i="12"/>
  <c r="D521" i="12"/>
  <c r="F521" i="12"/>
  <c r="I521" i="12"/>
  <c r="J521" i="12"/>
  <c r="K521" i="12"/>
  <c r="L521" i="12"/>
  <c r="M521" i="12"/>
  <c r="N521" i="12"/>
  <c r="O521" i="12"/>
  <c r="P521" i="12"/>
  <c r="Q521" i="12"/>
  <c r="R521" i="12"/>
  <c r="S521" i="12"/>
  <c r="T521" i="12"/>
  <c r="U521" i="12"/>
  <c r="V521" i="12"/>
  <c r="W521" i="12"/>
  <c r="X521" i="12"/>
  <c r="Y521" i="12"/>
  <c r="Z521" i="12"/>
  <c r="AA521" i="12"/>
  <c r="AB521" i="12"/>
  <c r="AC521" i="12"/>
  <c r="AD521" i="12"/>
  <c r="B522" i="12"/>
  <c r="C522" i="12"/>
  <c r="D522" i="12"/>
  <c r="F522" i="12"/>
  <c r="I522" i="12"/>
  <c r="J522" i="12"/>
  <c r="K522" i="12"/>
  <c r="L522" i="12"/>
  <c r="M522" i="12"/>
  <c r="N522" i="12"/>
  <c r="O522" i="12"/>
  <c r="P522" i="12"/>
  <c r="Q522" i="12"/>
  <c r="R522" i="12"/>
  <c r="S522" i="12"/>
  <c r="T522" i="12"/>
  <c r="U522" i="12"/>
  <c r="V522" i="12"/>
  <c r="W522" i="12"/>
  <c r="X522" i="12"/>
  <c r="Y522" i="12"/>
  <c r="Z522" i="12"/>
  <c r="AA522" i="12"/>
  <c r="AB522" i="12"/>
  <c r="AC522" i="12"/>
  <c r="AD522" i="12"/>
  <c r="B523" i="12"/>
  <c r="C523" i="12"/>
  <c r="D523" i="12"/>
  <c r="F523" i="12"/>
  <c r="I523" i="12"/>
  <c r="J523" i="12"/>
  <c r="K523" i="12"/>
  <c r="L523" i="12"/>
  <c r="M523" i="12"/>
  <c r="N523" i="12"/>
  <c r="O523" i="12"/>
  <c r="P523" i="12"/>
  <c r="Q523" i="12"/>
  <c r="R523" i="12"/>
  <c r="S523" i="12"/>
  <c r="T523" i="12"/>
  <c r="U523" i="12"/>
  <c r="V523" i="12"/>
  <c r="W523" i="12"/>
  <c r="X523" i="12"/>
  <c r="Y523" i="12"/>
  <c r="Z523" i="12"/>
  <c r="AA523" i="12"/>
  <c r="AB523" i="12"/>
  <c r="AC523" i="12"/>
  <c r="AD523" i="12"/>
  <c r="B524" i="12"/>
  <c r="C524" i="12"/>
  <c r="D524" i="12"/>
  <c r="F524" i="12"/>
  <c r="I524" i="12"/>
  <c r="J524" i="12"/>
  <c r="K524" i="12"/>
  <c r="L524" i="12"/>
  <c r="M524" i="12"/>
  <c r="N524" i="12"/>
  <c r="O524" i="12"/>
  <c r="P524" i="12"/>
  <c r="Q524" i="12"/>
  <c r="R524" i="12"/>
  <c r="S524" i="12"/>
  <c r="T524" i="12"/>
  <c r="U524" i="12"/>
  <c r="V524" i="12"/>
  <c r="W524" i="12"/>
  <c r="X524" i="12"/>
  <c r="Y524" i="12"/>
  <c r="Z524" i="12"/>
  <c r="AA524" i="12"/>
  <c r="AB524" i="12"/>
  <c r="AC524" i="12"/>
  <c r="AD524" i="12"/>
  <c r="B525" i="12"/>
  <c r="C525" i="12"/>
  <c r="D525" i="12"/>
  <c r="F525" i="12"/>
  <c r="I525" i="12"/>
  <c r="J525" i="12"/>
  <c r="K525" i="12"/>
  <c r="L525" i="12"/>
  <c r="M525" i="12"/>
  <c r="N525" i="12"/>
  <c r="O525" i="12"/>
  <c r="P525" i="12"/>
  <c r="Q525" i="12"/>
  <c r="R525" i="12"/>
  <c r="S525" i="12"/>
  <c r="T525" i="12"/>
  <c r="U525" i="12"/>
  <c r="V525" i="12"/>
  <c r="W525" i="12"/>
  <c r="X525" i="12"/>
  <c r="Y525" i="12"/>
  <c r="Z525" i="12"/>
  <c r="AA525" i="12"/>
  <c r="AB525" i="12"/>
  <c r="AC525" i="12"/>
  <c r="AD525" i="12"/>
  <c r="B526" i="12"/>
  <c r="C526" i="12"/>
  <c r="D526" i="12"/>
  <c r="F526" i="12"/>
  <c r="I526" i="12"/>
  <c r="J526" i="12"/>
  <c r="K526" i="12"/>
  <c r="L526" i="12"/>
  <c r="M526" i="12"/>
  <c r="N526" i="12"/>
  <c r="O526" i="12"/>
  <c r="P526" i="12"/>
  <c r="Q526" i="12"/>
  <c r="R526" i="12"/>
  <c r="S526" i="12"/>
  <c r="T526" i="12"/>
  <c r="U526" i="12"/>
  <c r="V526" i="12"/>
  <c r="W526" i="12"/>
  <c r="X526" i="12"/>
  <c r="Y526" i="12"/>
  <c r="Z526" i="12"/>
  <c r="AA526" i="12"/>
  <c r="AB526" i="12"/>
  <c r="AC526" i="12"/>
  <c r="AD526" i="12"/>
  <c r="B527" i="12"/>
  <c r="C527" i="12"/>
  <c r="D527" i="12"/>
  <c r="F527" i="12"/>
  <c r="I527" i="12"/>
  <c r="J527" i="12"/>
  <c r="K527" i="12"/>
  <c r="L527" i="12"/>
  <c r="M527" i="12"/>
  <c r="N527" i="12"/>
  <c r="O527" i="12"/>
  <c r="P527" i="12"/>
  <c r="Q527" i="12"/>
  <c r="R527" i="12"/>
  <c r="S527" i="12"/>
  <c r="T527" i="12"/>
  <c r="U527" i="12"/>
  <c r="V527" i="12"/>
  <c r="W527" i="12"/>
  <c r="X527" i="12"/>
  <c r="Y527" i="12"/>
  <c r="Z527" i="12"/>
  <c r="AA527" i="12"/>
  <c r="AB527" i="12"/>
  <c r="AC527" i="12"/>
  <c r="AD527" i="12"/>
  <c r="B528" i="12"/>
  <c r="C528" i="12"/>
  <c r="D528" i="12"/>
  <c r="F528" i="12"/>
  <c r="I528" i="12"/>
  <c r="J528" i="12"/>
  <c r="K528" i="12"/>
  <c r="L528" i="12"/>
  <c r="M528" i="12"/>
  <c r="N528" i="12"/>
  <c r="O528" i="12"/>
  <c r="P528" i="12"/>
  <c r="Q528" i="12"/>
  <c r="R528" i="12"/>
  <c r="S528" i="12"/>
  <c r="T528" i="12"/>
  <c r="U528" i="12"/>
  <c r="V528" i="12"/>
  <c r="W528" i="12"/>
  <c r="X528" i="12"/>
  <c r="Y528" i="12"/>
  <c r="Z528" i="12"/>
  <c r="AA528" i="12"/>
  <c r="AB528" i="12"/>
  <c r="AC528" i="12"/>
  <c r="AD528" i="12"/>
  <c r="B529" i="12"/>
  <c r="C529" i="12"/>
  <c r="D529" i="12"/>
  <c r="F529" i="12"/>
  <c r="I529" i="12"/>
  <c r="J529" i="12"/>
  <c r="K529" i="12"/>
  <c r="L529" i="12"/>
  <c r="M529" i="12"/>
  <c r="N529" i="12"/>
  <c r="O529" i="12"/>
  <c r="P529" i="12"/>
  <c r="Q529" i="12"/>
  <c r="R529" i="12"/>
  <c r="S529" i="12"/>
  <c r="T529" i="12"/>
  <c r="U529" i="12"/>
  <c r="V529" i="12"/>
  <c r="W529" i="12"/>
  <c r="X529" i="12"/>
  <c r="Y529" i="12"/>
  <c r="Z529" i="12"/>
  <c r="AA529" i="12"/>
  <c r="AB529" i="12"/>
  <c r="AC529" i="12"/>
  <c r="AD529" i="12"/>
  <c r="B530" i="12"/>
  <c r="C530" i="12"/>
  <c r="D530" i="12"/>
  <c r="F530" i="12"/>
  <c r="I530" i="12"/>
  <c r="J530" i="12"/>
  <c r="K530" i="12"/>
  <c r="L530" i="12"/>
  <c r="M530" i="12"/>
  <c r="N530" i="12"/>
  <c r="O530" i="12"/>
  <c r="P530" i="12"/>
  <c r="Q530" i="12"/>
  <c r="R530" i="12"/>
  <c r="S530" i="12"/>
  <c r="T530" i="12"/>
  <c r="U530" i="12"/>
  <c r="V530" i="12"/>
  <c r="W530" i="12"/>
  <c r="X530" i="12"/>
  <c r="Y530" i="12"/>
  <c r="Z530" i="12"/>
  <c r="AA530" i="12"/>
  <c r="AB530" i="12"/>
  <c r="AC530" i="12"/>
  <c r="AD530" i="12"/>
  <c r="B531" i="12"/>
  <c r="C531" i="12"/>
  <c r="D531" i="12"/>
  <c r="F531" i="12"/>
  <c r="I531" i="12"/>
  <c r="J531" i="12"/>
  <c r="K531" i="12"/>
  <c r="L531" i="12"/>
  <c r="M531" i="12"/>
  <c r="N531" i="12"/>
  <c r="O531" i="12"/>
  <c r="P531" i="12"/>
  <c r="Q531" i="12"/>
  <c r="R531" i="12"/>
  <c r="S531" i="12"/>
  <c r="T531" i="12"/>
  <c r="U531" i="12"/>
  <c r="V531" i="12"/>
  <c r="W531" i="12"/>
  <c r="X531" i="12"/>
  <c r="Y531" i="12"/>
  <c r="Z531" i="12"/>
  <c r="AA531" i="12"/>
  <c r="AB531" i="12"/>
  <c r="AC531" i="12"/>
  <c r="AD531" i="12"/>
  <c r="B532" i="12"/>
  <c r="C532" i="12"/>
  <c r="D532" i="12"/>
  <c r="F532" i="12"/>
  <c r="I532" i="12"/>
  <c r="J532" i="12"/>
  <c r="K532" i="12"/>
  <c r="L532" i="12"/>
  <c r="M532" i="12"/>
  <c r="N532" i="12"/>
  <c r="O532" i="12"/>
  <c r="P532" i="12"/>
  <c r="Q532" i="12"/>
  <c r="R532" i="12"/>
  <c r="S532" i="12"/>
  <c r="T532" i="12"/>
  <c r="U532" i="12"/>
  <c r="V532" i="12"/>
  <c r="W532" i="12"/>
  <c r="X532" i="12"/>
  <c r="Y532" i="12"/>
  <c r="Z532" i="12"/>
  <c r="AA532" i="12"/>
  <c r="AB532" i="12"/>
  <c r="AC532" i="12"/>
  <c r="AD532" i="12"/>
  <c r="B533" i="12"/>
  <c r="C533" i="12"/>
  <c r="D533" i="12"/>
  <c r="F533" i="12"/>
  <c r="I533" i="12"/>
  <c r="J533" i="12"/>
  <c r="K533" i="12"/>
  <c r="L533" i="12"/>
  <c r="M533" i="12"/>
  <c r="N533" i="12"/>
  <c r="O533" i="12"/>
  <c r="P533" i="12"/>
  <c r="Q533" i="12"/>
  <c r="R533" i="12"/>
  <c r="S533" i="12"/>
  <c r="T533" i="12"/>
  <c r="U533" i="12"/>
  <c r="V533" i="12"/>
  <c r="W533" i="12"/>
  <c r="X533" i="12"/>
  <c r="Y533" i="12"/>
  <c r="Z533" i="12"/>
  <c r="AA533" i="12"/>
  <c r="AB533" i="12"/>
  <c r="AC533" i="12"/>
  <c r="AD533" i="12"/>
  <c r="B534" i="12"/>
  <c r="C534" i="12"/>
  <c r="D534" i="12"/>
  <c r="F534" i="12"/>
  <c r="I534" i="12"/>
  <c r="J534" i="12"/>
  <c r="K534" i="12"/>
  <c r="L534" i="12"/>
  <c r="M534" i="12"/>
  <c r="N534" i="12"/>
  <c r="O534" i="12"/>
  <c r="P534" i="12"/>
  <c r="Q534" i="12"/>
  <c r="R534" i="12"/>
  <c r="S534" i="12"/>
  <c r="T534" i="12"/>
  <c r="U534" i="12"/>
  <c r="V534" i="12"/>
  <c r="W534" i="12"/>
  <c r="X534" i="12"/>
  <c r="Y534" i="12"/>
  <c r="Z534" i="12"/>
  <c r="AA534" i="12"/>
  <c r="AB534" i="12"/>
  <c r="AC534" i="12"/>
  <c r="AD534" i="12"/>
  <c r="B535" i="12"/>
  <c r="C535" i="12"/>
  <c r="D535" i="12"/>
  <c r="F535" i="12"/>
  <c r="I535" i="12"/>
  <c r="J535" i="12"/>
  <c r="K535" i="12"/>
  <c r="L535" i="12"/>
  <c r="M535" i="12"/>
  <c r="N535" i="12"/>
  <c r="O535" i="12"/>
  <c r="P535" i="12"/>
  <c r="Q535" i="12"/>
  <c r="R535" i="12"/>
  <c r="S535" i="12"/>
  <c r="T535" i="12"/>
  <c r="U535" i="12"/>
  <c r="V535" i="12"/>
  <c r="W535" i="12"/>
  <c r="X535" i="12"/>
  <c r="Y535" i="12"/>
  <c r="Z535" i="12"/>
  <c r="AA535" i="12"/>
  <c r="AB535" i="12"/>
  <c r="AC535" i="12"/>
  <c r="AD535" i="12"/>
  <c r="B536" i="12"/>
  <c r="C536" i="12"/>
  <c r="D536" i="12"/>
  <c r="F536" i="12"/>
  <c r="I536" i="12"/>
  <c r="J536" i="12"/>
  <c r="K536" i="12"/>
  <c r="L536" i="12"/>
  <c r="M536" i="12"/>
  <c r="N536" i="12"/>
  <c r="O536" i="12"/>
  <c r="P536" i="12"/>
  <c r="Q536" i="12"/>
  <c r="R536" i="12"/>
  <c r="S536" i="12"/>
  <c r="T536" i="12"/>
  <c r="U536" i="12"/>
  <c r="V536" i="12"/>
  <c r="W536" i="12"/>
  <c r="X536" i="12"/>
  <c r="Y536" i="12"/>
  <c r="Z536" i="12"/>
  <c r="AA536" i="12"/>
  <c r="AB536" i="12"/>
  <c r="AC536" i="12"/>
  <c r="AD536" i="12"/>
  <c r="B537" i="12"/>
  <c r="C537" i="12"/>
  <c r="D537" i="12"/>
  <c r="F537" i="12"/>
  <c r="I537" i="12"/>
  <c r="J537" i="12"/>
  <c r="K537" i="12"/>
  <c r="L537" i="12"/>
  <c r="M537" i="12"/>
  <c r="N537" i="12"/>
  <c r="O537" i="12"/>
  <c r="P537" i="12"/>
  <c r="Q537" i="12"/>
  <c r="R537" i="12"/>
  <c r="S537" i="12"/>
  <c r="T537" i="12"/>
  <c r="U537" i="12"/>
  <c r="V537" i="12"/>
  <c r="W537" i="12"/>
  <c r="X537" i="12"/>
  <c r="Y537" i="12"/>
  <c r="Z537" i="12"/>
  <c r="AA537" i="12"/>
  <c r="AB537" i="12"/>
  <c r="AC537" i="12"/>
  <c r="AD537" i="12"/>
  <c r="B538" i="12"/>
  <c r="C538" i="12"/>
  <c r="D538" i="12"/>
  <c r="F538" i="12"/>
  <c r="I538" i="12"/>
  <c r="J538" i="12"/>
  <c r="K538" i="12"/>
  <c r="L538" i="12"/>
  <c r="M538" i="12"/>
  <c r="N538" i="12"/>
  <c r="O538" i="12"/>
  <c r="P538" i="12"/>
  <c r="Q538" i="12"/>
  <c r="R538" i="12"/>
  <c r="S538" i="12"/>
  <c r="T538" i="12"/>
  <c r="U538" i="12"/>
  <c r="V538" i="12"/>
  <c r="W538" i="12"/>
  <c r="X538" i="12"/>
  <c r="Y538" i="12"/>
  <c r="Z538" i="12"/>
  <c r="AA538" i="12"/>
  <c r="AB538" i="12"/>
  <c r="AC538" i="12"/>
  <c r="AD538" i="12"/>
  <c r="B539" i="12"/>
  <c r="C539" i="12"/>
  <c r="D539" i="12"/>
  <c r="F539" i="12"/>
  <c r="I539" i="12"/>
  <c r="J539" i="12"/>
  <c r="K539" i="12"/>
  <c r="L539" i="12"/>
  <c r="M539" i="12"/>
  <c r="N539" i="12"/>
  <c r="O539" i="12"/>
  <c r="P539" i="12"/>
  <c r="Q539" i="12"/>
  <c r="R539" i="12"/>
  <c r="S539" i="12"/>
  <c r="T539" i="12"/>
  <c r="U539" i="12"/>
  <c r="V539" i="12"/>
  <c r="W539" i="12"/>
  <c r="X539" i="12"/>
  <c r="Y539" i="12"/>
  <c r="Z539" i="12"/>
  <c r="AA539" i="12"/>
  <c r="AB539" i="12"/>
  <c r="AC539" i="12"/>
  <c r="AD539" i="12"/>
  <c r="B540" i="12"/>
  <c r="C540" i="12"/>
  <c r="D540" i="12"/>
  <c r="F540" i="12"/>
  <c r="I540" i="12"/>
  <c r="J540" i="12"/>
  <c r="K540" i="12"/>
  <c r="L540" i="12"/>
  <c r="M540" i="12"/>
  <c r="N540" i="12"/>
  <c r="O540" i="12"/>
  <c r="P540" i="12"/>
  <c r="Q540" i="12"/>
  <c r="R540" i="12"/>
  <c r="S540" i="12"/>
  <c r="T540" i="12"/>
  <c r="U540" i="12"/>
  <c r="V540" i="12"/>
  <c r="W540" i="12"/>
  <c r="X540" i="12"/>
  <c r="Y540" i="12"/>
  <c r="Z540" i="12"/>
  <c r="AA540" i="12"/>
  <c r="AB540" i="12"/>
  <c r="AC540" i="12"/>
  <c r="AD540" i="12"/>
  <c r="B541" i="12"/>
  <c r="C541" i="12"/>
  <c r="D541" i="12"/>
  <c r="F541" i="12"/>
  <c r="I541" i="12"/>
  <c r="J541" i="12"/>
  <c r="K541" i="12"/>
  <c r="L541" i="12"/>
  <c r="M541" i="12"/>
  <c r="N541" i="12"/>
  <c r="O541" i="12"/>
  <c r="P541" i="12"/>
  <c r="Q541" i="12"/>
  <c r="R541" i="12"/>
  <c r="S541" i="12"/>
  <c r="T541" i="12"/>
  <c r="U541" i="12"/>
  <c r="V541" i="12"/>
  <c r="W541" i="12"/>
  <c r="X541" i="12"/>
  <c r="Y541" i="12"/>
  <c r="Z541" i="12"/>
  <c r="AA541" i="12"/>
  <c r="AB541" i="12"/>
  <c r="AC541" i="12"/>
  <c r="AD541" i="12"/>
  <c r="B542" i="12"/>
  <c r="C542" i="12"/>
  <c r="D542" i="12"/>
  <c r="F542" i="12"/>
  <c r="I542" i="12"/>
  <c r="J542" i="12"/>
  <c r="K542" i="12"/>
  <c r="L542" i="12"/>
  <c r="M542" i="12"/>
  <c r="N542" i="12"/>
  <c r="O542" i="12"/>
  <c r="P542" i="12"/>
  <c r="Q542" i="12"/>
  <c r="R542" i="12"/>
  <c r="S542" i="12"/>
  <c r="T542" i="12"/>
  <c r="U542" i="12"/>
  <c r="V542" i="12"/>
  <c r="W542" i="12"/>
  <c r="X542" i="12"/>
  <c r="Y542" i="12"/>
  <c r="Z542" i="12"/>
  <c r="AA542" i="12"/>
  <c r="AB542" i="12"/>
  <c r="AC542" i="12"/>
  <c r="AD542" i="12"/>
  <c r="B543" i="12"/>
  <c r="C543" i="12"/>
  <c r="D543" i="12"/>
  <c r="F543" i="12"/>
  <c r="I543" i="12"/>
  <c r="J543" i="12"/>
  <c r="K543" i="12"/>
  <c r="L543" i="12"/>
  <c r="M543" i="12"/>
  <c r="N543" i="12"/>
  <c r="O543" i="12"/>
  <c r="P543" i="12"/>
  <c r="Q543" i="12"/>
  <c r="R543" i="12"/>
  <c r="S543" i="12"/>
  <c r="T543" i="12"/>
  <c r="U543" i="12"/>
  <c r="V543" i="12"/>
  <c r="W543" i="12"/>
  <c r="X543" i="12"/>
  <c r="Y543" i="12"/>
  <c r="Z543" i="12"/>
  <c r="AA543" i="12"/>
  <c r="AB543" i="12"/>
  <c r="AC543" i="12"/>
  <c r="AD543" i="12"/>
  <c r="B544" i="12"/>
  <c r="C544" i="12"/>
  <c r="D544" i="12"/>
  <c r="F544" i="12"/>
  <c r="I544" i="12"/>
  <c r="J544" i="12"/>
  <c r="K544" i="12"/>
  <c r="L544" i="12"/>
  <c r="M544" i="12"/>
  <c r="N544" i="12"/>
  <c r="O544" i="12"/>
  <c r="P544" i="12"/>
  <c r="Q544" i="12"/>
  <c r="R544" i="12"/>
  <c r="S544" i="12"/>
  <c r="T544" i="12"/>
  <c r="U544" i="12"/>
  <c r="V544" i="12"/>
  <c r="W544" i="12"/>
  <c r="X544" i="12"/>
  <c r="Y544" i="12"/>
  <c r="Z544" i="12"/>
  <c r="AA544" i="12"/>
  <c r="AB544" i="12"/>
  <c r="AC544" i="12"/>
  <c r="AD544" i="12"/>
  <c r="B545" i="12"/>
  <c r="C545" i="12"/>
  <c r="D545" i="12"/>
  <c r="F545" i="12"/>
  <c r="I545" i="12"/>
  <c r="J545" i="12"/>
  <c r="K545" i="12"/>
  <c r="L545" i="12"/>
  <c r="M545" i="12"/>
  <c r="N545" i="12"/>
  <c r="O545" i="12"/>
  <c r="P545" i="12"/>
  <c r="Q545" i="12"/>
  <c r="R545" i="12"/>
  <c r="S545" i="12"/>
  <c r="T545" i="12"/>
  <c r="U545" i="12"/>
  <c r="V545" i="12"/>
  <c r="W545" i="12"/>
  <c r="X545" i="12"/>
  <c r="Y545" i="12"/>
  <c r="Z545" i="12"/>
  <c r="AA545" i="12"/>
  <c r="AB545" i="12"/>
  <c r="AC545" i="12"/>
  <c r="AD545" i="12"/>
  <c r="B546" i="12"/>
  <c r="C546" i="12"/>
  <c r="D546" i="12"/>
  <c r="F546" i="12"/>
  <c r="I546" i="12"/>
  <c r="J546" i="12"/>
  <c r="K546" i="12"/>
  <c r="L546" i="12"/>
  <c r="M546" i="12"/>
  <c r="N546" i="12"/>
  <c r="O546" i="12"/>
  <c r="P546" i="12"/>
  <c r="Q546" i="12"/>
  <c r="R546" i="12"/>
  <c r="S546" i="12"/>
  <c r="T546" i="12"/>
  <c r="U546" i="12"/>
  <c r="V546" i="12"/>
  <c r="W546" i="12"/>
  <c r="X546" i="12"/>
  <c r="Y546" i="12"/>
  <c r="Z546" i="12"/>
  <c r="AA546" i="12"/>
  <c r="AB546" i="12"/>
  <c r="AC546" i="12"/>
  <c r="AD546" i="12"/>
  <c r="B547" i="12"/>
  <c r="C547" i="12"/>
  <c r="D547" i="12"/>
  <c r="F547" i="12"/>
  <c r="I547" i="12"/>
  <c r="J547" i="12"/>
  <c r="K547" i="12"/>
  <c r="L547" i="12"/>
  <c r="M547" i="12"/>
  <c r="N547" i="12"/>
  <c r="O547" i="12"/>
  <c r="P547" i="12"/>
  <c r="Q547" i="12"/>
  <c r="R547" i="12"/>
  <c r="S547" i="12"/>
  <c r="T547" i="12"/>
  <c r="U547" i="12"/>
  <c r="V547" i="12"/>
  <c r="W547" i="12"/>
  <c r="X547" i="12"/>
  <c r="Y547" i="12"/>
  <c r="Z547" i="12"/>
  <c r="AA547" i="12"/>
  <c r="AB547" i="12"/>
  <c r="AC547" i="12"/>
  <c r="AD547" i="12"/>
  <c r="B548" i="12"/>
  <c r="C548" i="12"/>
  <c r="D548" i="12"/>
  <c r="F548" i="12"/>
  <c r="I548" i="12"/>
  <c r="J548" i="12"/>
  <c r="K548" i="12"/>
  <c r="L548" i="12"/>
  <c r="M548" i="12"/>
  <c r="N548" i="12"/>
  <c r="O548" i="12"/>
  <c r="P548" i="12"/>
  <c r="Q548" i="12"/>
  <c r="R548" i="12"/>
  <c r="S548" i="12"/>
  <c r="T548" i="12"/>
  <c r="U548" i="12"/>
  <c r="V548" i="12"/>
  <c r="W548" i="12"/>
  <c r="X548" i="12"/>
  <c r="Y548" i="12"/>
  <c r="Z548" i="12"/>
  <c r="AA548" i="12"/>
  <c r="AB548" i="12"/>
  <c r="AC548" i="12"/>
  <c r="AD548" i="12"/>
  <c r="B549" i="12"/>
  <c r="C549" i="12"/>
  <c r="D549" i="12"/>
  <c r="F549" i="12"/>
  <c r="I549" i="12"/>
  <c r="J549" i="12"/>
  <c r="K549" i="12"/>
  <c r="L549" i="12"/>
  <c r="M549" i="12"/>
  <c r="N549" i="12"/>
  <c r="O549" i="12"/>
  <c r="P549" i="12"/>
  <c r="Q549" i="12"/>
  <c r="R549" i="12"/>
  <c r="S549" i="12"/>
  <c r="T549" i="12"/>
  <c r="U549" i="12"/>
  <c r="V549" i="12"/>
  <c r="W549" i="12"/>
  <c r="X549" i="12"/>
  <c r="Y549" i="12"/>
  <c r="Z549" i="12"/>
  <c r="AA549" i="12"/>
  <c r="AB549" i="12"/>
  <c r="AC549" i="12"/>
  <c r="AD549" i="12"/>
  <c r="B550" i="12"/>
  <c r="C550" i="12"/>
  <c r="D550" i="12"/>
  <c r="F550" i="12"/>
  <c r="I550" i="12"/>
  <c r="J550" i="12"/>
  <c r="K550" i="12"/>
  <c r="L550" i="12"/>
  <c r="M550" i="12"/>
  <c r="N550" i="12"/>
  <c r="O550" i="12"/>
  <c r="P550" i="12"/>
  <c r="Q550" i="12"/>
  <c r="R550" i="12"/>
  <c r="S550" i="12"/>
  <c r="T550" i="12"/>
  <c r="U550" i="12"/>
  <c r="V550" i="12"/>
  <c r="W550" i="12"/>
  <c r="X550" i="12"/>
  <c r="Y550" i="12"/>
  <c r="Z550" i="12"/>
  <c r="AA550" i="12"/>
  <c r="AB550" i="12"/>
  <c r="AC550" i="12"/>
  <c r="AD550" i="12"/>
  <c r="B551" i="12"/>
  <c r="C551" i="12"/>
  <c r="D551" i="12"/>
  <c r="F551" i="12"/>
  <c r="I551" i="12"/>
  <c r="J551" i="12"/>
  <c r="K551" i="12"/>
  <c r="L551" i="12"/>
  <c r="M551" i="12"/>
  <c r="N551" i="12"/>
  <c r="O551" i="12"/>
  <c r="P551" i="12"/>
  <c r="Q551" i="12"/>
  <c r="R551" i="12"/>
  <c r="S551" i="12"/>
  <c r="T551" i="12"/>
  <c r="U551" i="12"/>
  <c r="V551" i="12"/>
  <c r="W551" i="12"/>
  <c r="X551" i="12"/>
  <c r="Y551" i="12"/>
  <c r="Z551" i="12"/>
  <c r="AA551" i="12"/>
  <c r="AB551" i="12"/>
  <c r="AC551" i="12"/>
  <c r="AD551" i="12"/>
  <c r="B552" i="12"/>
  <c r="C552" i="12"/>
  <c r="D552" i="12"/>
  <c r="F552" i="12"/>
  <c r="I552" i="12"/>
  <c r="J552" i="12"/>
  <c r="K552" i="12"/>
  <c r="L552" i="12"/>
  <c r="M552" i="12"/>
  <c r="N552" i="12"/>
  <c r="O552" i="12"/>
  <c r="P552" i="12"/>
  <c r="Q552" i="12"/>
  <c r="R552" i="12"/>
  <c r="S552" i="12"/>
  <c r="T552" i="12"/>
  <c r="U552" i="12"/>
  <c r="V552" i="12"/>
  <c r="W552" i="12"/>
  <c r="X552" i="12"/>
  <c r="Y552" i="12"/>
  <c r="Z552" i="12"/>
  <c r="AA552" i="12"/>
  <c r="AB552" i="12"/>
  <c r="AC552" i="12"/>
  <c r="AD552" i="12"/>
  <c r="B553" i="12"/>
  <c r="C553" i="12"/>
  <c r="D553" i="12"/>
  <c r="F553" i="12"/>
  <c r="I553" i="12"/>
  <c r="J553" i="12"/>
  <c r="K553" i="12"/>
  <c r="L553" i="12"/>
  <c r="M553" i="12"/>
  <c r="N553" i="12"/>
  <c r="O553" i="12"/>
  <c r="P553" i="12"/>
  <c r="Q553" i="12"/>
  <c r="R553" i="12"/>
  <c r="S553" i="12"/>
  <c r="T553" i="12"/>
  <c r="U553" i="12"/>
  <c r="V553" i="12"/>
  <c r="W553" i="12"/>
  <c r="X553" i="12"/>
  <c r="Y553" i="12"/>
  <c r="Z553" i="12"/>
  <c r="AA553" i="12"/>
  <c r="AB553" i="12"/>
  <c r="AC553" i="12"/>
  <c r="AD553" i="12"/>
  <c r="B554" i="12"/>
  <c r="C554" i="12"/>
  <c r="D554" i="12"/>
  <c r="F554" i="12"/>
  <c r="I554" i="12"/>
  <c r="J554" i="12"/>
  <c r="K554" i="12"/>
  <c r="L554" i="12"/>
  <c r="M554" i="12"/>
  <c r="N554" i="12"/>
  <c r="O554" i="12"/>
  <c r="P554" i="12"/>
  <c r="Q554" i="12"/>
  <c r="R554" i="12"/>
  <c r="S554" i="12"/>
  <c r="T554" i="12"/>
  <c r="U554" i="12"/>
  <c r="V554" i="12"/>
  <c r="W554" i="12"/>
  <c r="X554" i="12"/>
  <c r="Y554" i="12"/>
  <c r="Z554" i="12"/>
  <c r="AA554" i="12"/>
  <c r="AB554" i="12"/>
  <c r="AC554" i="12"/>
  <c r="AD554" i="12"/>
  <c r="B555" i="12"/>
  <c r="C555" i="12"/>
  <c r="D555" i="12"/>
  <c r="F555" i="12"/>
  <c r="I555" i="12"/>
  <c r="J555" i="12"/>
  <c r="K555" i="12"/>
  <c r="L555" i="12"/>
  <c r="M555" i="12"/>
  <c r="N555" i="12"/>
  <c r="O555" i="12"/>
  <c r="P555" i="12"/>
  <c r="Q555" i="12"/>
  <c r="R555" i="12"/>
  <c r="S555" i="12"/>
  <c r="T555" i="12"/>
  <c r="U555" i="12"/>
  <c r="V555" i="12"/>
  <c r="W555" i="12"/>
  <c r="X555" i="12"/>
  <c r="Y555" i="12"/>
  <c r="Z555" i="12"/>
  <c r="AA555" i="12"/>
  <c r="AB555" i="12"/>
  <c r="AC555" i="12"/>
  <c r="AD555" i="12"/>
  <c r="B556" i="12"/>
  <c r="C556" i="12"/>
  <c r="D556" i="12"/>
  <c r="F556" i="12"/>
  <c r="I556" i="12"/>
  <c r="J556" i="12"/>
  <c r="K556" i="12"/>
  <c r="L556" i="12"/>
  <c r="M556" i="12"/>
  <c r="N556" i="12"/>
  <c r="O556" i="12"/>
  <c r="P556" i="12"/>
  <c r="Q556" i="12"/>
  <c r="R556" i="12"/>
  <c r="S556" i="12"/>
  <c r="T556" i="12"/>
  <c r="U556" i="12"/>
  <c r="V556" i="12"/>
  <c r="W556" i="12"/>
  <c r="X556" i="12"/>
  <c r="Y556" i="12"/>
  <c r="Z556" i="12"/>
  <c r="AA556" i="12"/>
  <c r="AB556" i="12"/>
  <c r="AC556" i="12"/>
  <c r="AD556" i="12"/>
  <c r="B557" i="12"/>
  <c r="C557" i="12"/>
  <c r="D557" i="12"/>
  <c r="F557" i="12"/>
  <c r="I557" i="12"/>
  <c r="J557" i="12"/>
  <c r="K557" i="12"/>
  <c r="L557" i="12"/>
  <c r="M557" i="12"/>
  <c r="N557" i="12"/>
  <c r="O557" i="12"/>
  <c r="P557" i="12"/>
  <c r="Q557" i="12"/>
  <c r="R557" i="12"/>
  <c r="S557" i="12"/>
  <c r="T557" i="12"/>
  <c r="U557" i="12"/>
  <c r="V557" i="12"/>
  <c r="W557" i="12"/>
  <c r="X557" i="12"/>
  <c r="Y557" i="12"/>
  <c r="Z557" i="12"/>
  <c r="AA557" i="12"/>
  <c r="AB557" i="12"/>
  <c r="AC557" i="12"/>
  <c r="AD557" i="12"/>
  <c r="B558" i="12"/>
  <c r="C558" i="12"/>
  <c r="D558" i="12"/>
  <c r="F558" i="12"/>
  <c r="I558" i="12"/>
  <c r="J558" i="12"/>
  <c r="K558" i="12"/>
  <c r="L558" i="12"/>
  <c r="M558" i="12"/>
  <c r="N558" i="12"/>
  <c r="O558" i="12"/>
  <c r="P558" i="12"/>
  <c r="Q558" i="12"/>
  <c r="R558" i="12"/>
  <c r="S558" i="12"/>
  <c r="T558" i="12"/>
  <c r="U558" i="12"/>
  <c r="V558" i="12"/>
  <c r="W558" i="12"/>
  <c r="X558" i="12"/>
  <c r="Y558" i="12"/>
  <c r="Z558" i="12"/>
  <c r="AA558" i="12"/>
  <c r="AB558" i="12"/>
  <c r="AC558" i="12"/>
  <c r="AD558" i="12"/>
  <c r="B559" i="12"/>
  <c r="C559" i="12"/>
  <c r="D559" i="12"/>
  <c r="F559" i="12"/>
  <c r="I559" i="12"/>
  <c r="J559" i="12"/>
  <c r="K559" i="12"/>
  <c r="L559" i="12"/>
  <c r="M559" i="12"/>
  <c r="N559" i="12"/>
  <c r="O559" i="12"/>
  <c r="P559" i="12"/>
  <c r="Q559" i="12"/>
  <c r="R559" i="12"/>
  <c r="S559" i="12"/>
  <c r="T559" i="12"/>
  <c r="U559" i="12"/>
  <c r="V559" i="12"/>
  <c r="W559" i="12"/>
  <c r="X559" i="12"/>
  <c r="Y559" i="12"/>
  <c r="Z559" i="12"/>
  <c r="AA559" i="12"/>
  <c r="AB559" i="12"/>
  <c r="AC559" i="12"/>
  <c r="AD559" i="12"/>
  <c r="B560" i="12"/>
  <c r="C560" i="12"/>
  <c r="D560" i="12"/>
  <c r="F560" i="12"/>
  <c r="I560" i="12"/>
  <c r="J560" i="12"/>
  <c r="K560" i="12"/>
  <c r="L560" i="12"/>
  <c r="M560" i="12"/>
  <c r="N560" i="12"/>
  <c r="O560" i="12"/>
  <c r="P560" i="12"/>
  <c r="Q560" i="12"/>
  <c r="R560" i="12"/>
  <c r="S560" i="12"/>
  <c r="T560" i="12"/>
  <c r="U560" i="12"/>
  <c r="V560" i="12"/>
  <c r="W560" i="12"/>
  <c r="X560" i="12"/>
  <c r="Y560" i="12"/>
  <c r="Z560" i="12"/>
  <c r="AA560" i="12"/>
  <c r="AB560" i="12"/>
  <c r="AC560" i="12"/>
  <c r="AD560" i="12"/>
  <c r="B561" i="12"/>
  <c r="C561" i="12"/>
  <c r="D561" i="12"/>
  <c r="F561" i="12"/>
  <c r="I561" i="12"/>
  <c r="J561" i="12"/>
  <c r="K561" i="12"/>
  <c r="L561" i="12"/>
  <c r="M561" i="12"/>
  <c r="N561" i="12"/>
  <c r="O561" i="12"/>
  <c r="P561" i="12"/>
  <c r="Q561" i="12"/>
  <c r="R561" i="12"/>
  <c r="S561" i="12"/>
  <c r="T561" i="12"/>
  <c r="U561" i="12"/>
  <c r="V561" i="12"/>
  <c r="W561" i="12"/>
  <c r="X561" i="12"/>
  <c r="Y561" i="12"/>
  <c r="Z561" i="12"/>
  <c r="AA561" i="12"/>
  <c r="AB561" i="12"/>
  <c r="AC561" i="12"/>
  <c r="AD561" i="12"/>
  <c r="B562" i="12"/>
  <c r="C562" i="12"/>
  <c r="D562" i="12"/>
  <c r="F562" i="12"/>
  <c r="I562" i="12"/>
  <c r="J562" i="12"/>
  <c r="K562" i="12"/>
  <c r="L562" i="12"/>
  <c r="M562" i="12"/>
  <c r="N562" i="12"/>
  <c r="O562" i="12"/>
  <c r="P562" i="12"/>
  <c r="Q562" i="12"/>
  <c r="R562" i="12"/>
  <c r="S562" i="12"/>
  <c r="T562" i="12"/>
  <c r="U562" i="12"/>
  <c r="V562" i="12"/>
  <c r="W562" i="12"/>
  <c r="X562" i="12"/>
  <c r="Y562" i="12"/>
  <c r="Z562" i="12"/>
  <c r="AA562" i="12"/>
  <c r="AB562" i="12"/>
  <c r="AC562" i="12"/>
  <c r="AD562" i="12"/>
  <c r="B563" i="12"/>
  <c r="C563" i="12"/>
  <c r="D563" i="12"/>
  <c r="F563" i="12"/>
  <c r="I563" i="12"/>
  <c r="J563" i="12"/>
  <c r="K563" i="12"/>
  <c r="L563" i="12"/>
  <c r="M563" i="12"/>
  <c r="N563" i="12"/>
  <c r="O563" i="12"/>
  <c r="P563" i="12"/>
  <c r="Q563" i="12"/>
  <c r="R563" i="12"/>
  <c r="S563" i="12"/>
  <c r="T563" i="12"/>
  <c r="U563" i="12"/>
  <c r="V563" i="12"/>
  <c r="W563" i="12"/>
  <c r="X563" i="12"/>
  <c r="Y563" i="12"/>
  <c r="Z563" i="12"/>
  <c r="AA563" i="12"/>
  <c r="AB563" i="12"/>
  <c r="AC563" i="12"/>
  <c r="AD563" i="12"/>
  <c r="B564" i="12"/>
  <c r="C564" i="12"/>
  <c r="D564" i="12"/>
  <c r="F564" i="12"/>
  <c r="I564" i="12"/>
  <c r="J564" i="12"/>
  <c r="K564" i="12"/>
  <c r="L564" i="12"/>
  <c r="M564" i="12"/>
  <c r="N564" i="12"/>
  <c r="O564" i="12"/>
  <c r="P564" i="12"/>
  <c r="Q564" i="12"/>
  <c r="R564" i="12"/>
  <c r="S564" i="12"/>
  <c r="T564" i="12"/>
  <c r="U564" i="12"/>
  <c r="V564" i="12"/>
  <c r="W564" i="12"/>
  <c r="X564" i="12"/>
  <c r="Y564" i="12"/>
  <c r="Z564" i="12"/>
  <c r="AA564" i="12"/>
  <c r="AB564" i="12"/>
  <c r="AC564" i="12"/>
  <c r="AD564" i="12"/>
  <c r="B565" i="12"/>
  <c r="C565" i="12"/>
  <c r="D565" i="12"/>
  <c r="F565" i="12"/>
  <c r="I565" i="12"/>
  <c r="J565" i="12"/>
  <c r="K565" i="12"/>
  <c r="L565" i="12"/>
  <c r="M565" i="12"/>
  <c r="N565" i="12"/>
  <c r="O565" i="12"/>
  <c r="P565" i="12"/>
  <c r="Q565" i="12"/>
  <c r="R565" i="12"/>
  <c r="S565" i="12"/>
  <c r="T565" i="12"/>
  <c r="U565" i="12"/>
  <c r="V565" i="12"/>
  <c r="W565" i="12"/>
  <c r="X565" i="12"/>
  <c r="Y565" i="12"/>
  <c r="Z565" i="12"/>
  <c r="AA565" i="12"/>
  <c r="AB565" i="12"/>
  <c r="AC565" i="12"/>
  <c r="AD565" i="12"/>
  <c r="B566" i="12"/>
  <c r="C566" i="12"/>
  <c r="D566" i="12"/>
  <c r="F566" i="12"/>
  <c r="I566" i="12"/>
  <c r="J566" i="12"/>
  <c r="K566" i="12"/>
  <c r="L566" i="12"/>
  <c r="M566" i="12"/>
  <c r="N566" i="12"/>
  <c r="O566" i="12"/>
  <c r="P566" i="12"/>
  <c r="Q566" i="12"/>
  <c r="R566" i="12"/>
  <c r="S566" i="12"/>
  <c r="T566" i="12"/>
  <c r="U566" i="12"/>
  <c r="V566" i="12"/>
  <c r="W566" i="12"/>
  <c r="X566" i="12"/>
  <c r="Y566" i="12"/>
  <c r="Z566" i="12"/>
  <c r="AA566" i="12"/>
  <c r="AB566" i="12"/>
  <c r="AC566" i="12"/>
  <c r="AD566" i="12"/>
  <c r="B567" i="12"/>
  <c r="C567" i="12"/>
  <c r="D567" i="12"/>
  <c r="F567" i="12"/>
  <c r="I567" i="12"/>
  <c r="J567" i="12"/>
  <c r="K567" i="12"/>
  <c r="L567" i="12"/>
  <c r="M567" i="12"/>
  <c r="N567" i="12"/>
  <c r="O567" i="12"/>
  <c r="P567" i="12"/>
  <c r="Q567" i="12"/>
  <c r="R567" i="12"/>
  <c r="S567" i="12"/>
  <c r="T567" i="12"/>
  <c r="U567" i="12"/>
  <c r="V567" i="12"/>
  <c r="W567" i="12"/>
  <c r="X567" i="12"/>
  <c r="Y567" i="12"/>
  <c r="Z567" i="12"/>
  <c r="AA567" i="12"/>
  <c r="AB567" i="12"/>
  <c r="AC567" i="12"/>
  <c r="AD567" i="12"/>
  <c r="B568" i="12"/>
  <c r="C568" i="12"/>
  <c r="D568" i="12"/>
  <c r="F568" i="12"/>
  <c r="I568" i="12"/>
  <c r="J568" i="12"/>
  <c r="K568" i="12"/>
  <c r="L568" i="12"/>
  <c r="M568" i="12"/>
  <c r="N568" i="12"/>
  <c r="O568" i="12"/>
  <c r="P568" i="12"/>
  <c r="Q568" i="12"/>
  <c r="R568" i="12"/>
  <c r="S568" i="12"/>
  <c r="T568" i="12"/>
  <c r="U568" i="12"/>
  <c r="V568" i="12"/>
  <c r="W568" i="12"/>
  <c r="X568" i="12"/>
  <c r="Y568" i="12"/>
  <c r="Z568" i="12"/>
  <c r="AA568" i="12"/>
  <c r="AB568" i="12"/>
  <c r="AC568" i="12"/>
  <c r="AD568" i="12"/>
  <c r="B569" i="12"/>
  <c r="C569" i="12"/>
  <c r="D569" i="12"/>
  <c r="F569" i="12"/>
  <c r="I569" i="12"/>
  <c r="J569" i="12"/>
  <c r="K569" i="12"/>
  <c r="L569" i="12"/>
  <c r="M569" i="12"/>
  <c r="N569" i="12"/>
  <c r="O569" i="12"/>
  <c r="P569" i="12"/>
  <c r="Q569" i="12"/>
  <c r="R569" i="12"/>
  <c r="S569" i="12"/>
  <c r="T569" i="12"/>
  <c r="U569" i="12"/>
  <c r="V569" i="12"/>
  <c r="W569" i="12"/>
  <c r="X569" i="12"/>
  <c r="Y569" i="12"/>
  <c r="Z569" i="12"/>
  <c r="AA569" i="12"/>
  <c r="AB569" i="12"/>
  <c r="AC569" i="12"/>
  <c r="AD569" i="12"/>
  <c r="B570" i="12"/>
  <c r="C570" i="12"/>
  <c r="D570" i="12"/>
  <c r="F570" i="12"/>
  <c r="I570" i="12"/>
  <c r="J570" i="12"/>
  <c r="K570" i="12"/>
  <c r="L570" i="12"/>
  <c r="M570" i="12"/>
  <c r="N570" i="12"/>
  <c r="O570" i="12"/>
  <c r="P570" i="12"/>
  <c r="Q570" i="12"/>
  <c r="R570" i="12"/>
  <c r="S570" i="12"/>
  <c r="T570" i="12"/>
  <c r="U570" i="12"/>
  <c r="V570" i="12"/>
  <c r="W570" i="12"/>
  <c r="X570" i="12"/>
  <c r="Y570" i="12"/>
  <c r="Z570" i="12"/>
  <c r="AA570" i="12"/>
  <c r="AB570" i="12"/>
  <c r="AC570" i="12"/>
  <c r="AD570" i="12"/>
  <c r="B571" i="12"/>
  <c r="C571" i="12"/>
  <c r="D571" i="12"/>
  <c r="F571" i="12"/>
  <c r="I571" i="12"/>
  <c r="J571" i="12"/>
  <c r="K571" i="12"/>
  <c r="L571" i="12"/>
  <c r="M571" i="12"/>
  <c r="N571" i="12"/>
  <c r="O571" i="12"/>
  <c r="P571" i="12"/>
  <c r="Q571" i="12"/>
  <c r="R571" i="12"/>
  <c r="S571" i="12"/>
  <c r="T571" i="12"/>
  <c r="U571" i="12"/>
  <c r="V571" i="12"/>
  <c r="W571" i="12"/>
  <c r="X571" i="12"/>
  <c r="Y571" i="12"/>
  <c r="Z571" i="12"/>
  <c r="AA571" i="12"/>
  <c r="AB571" i="12"/>
  <c r="AC571" i="12"/>
  <c r="AD571" i="12"/>
  <c r="B572" i="12"/>
  <c r="C572" i="12"/>
  <c r="D572" i="12"/>
  <c r="F572" i="12"/>
  <c r="I572" i="12"/>
  <c r="J572" i="12"/>
  <c r="K572" i="12"/>
  <c r="L572" i="12"/>
  <c r="M572" i="12"/>
  <c r="N572" i="12"/>
  <c r="O572" i="12"/>
  <c r="P572" i="12"/>
  <c r="Q572" i="12"/>
  <c r="R572" i="12"/>
  <c r="S572" i="12"/>
  <c r="T572" i="12"/>
  <c r="U572" i="12"/>
  <c r="V572" i="12"/>
  <c r="W572" i="12"/>
  <c r="X572" i="12"/>
  <c r="Y572" i="12"/>
  <c r="Z572" i="12"/>
  <c r="AA572" i="12"/>
  <c r="AB572" i="12"/>
  <c r="AC572" i="12"/>
  <c r="AD572" i="12"/>
  <c r="B573" i="12"/>
  <c r="C573" i="12"/>
  <c r="D573" i="12"/>
  <c r="F573" i="12"/>
  <c r="I573" i="12"/>
  <c r="J573" i="12"/>
  <c r="K573" i="12"/>
  <c r="L573" i="12"/>
  <c r="M573" i="12"/>
  <c r="N573" i="12"/>
  <c r="O573" i="12"/>
  <c r="P573" i="12"/>
  <c r="Q573" i="12"/>
  <c r="R573" i="12"/>
  <c r="S573" i="12"/>
  <c r="T573" i="12"/>
  <c r="U573" i="12"/>
  <c r="V573" i="12"/>
  <c r="W573" i="12"/>
  <c r="X573" i="12"/>
  <c r="Y573" i="12"/>
  <c r="Z573" i="12"/>
  <c r="AA573" i="12"/>
  <c r="AB573" i="12"/>
  <c r="AC573" i="12"/>
  <c r="AD573" i="12"/>
  <c r="B574" i="12"/>
  <c r="C574" i="12"/>
  <c r="D574" i="12"/>
  <c r="F574" i="12"/>
  <c r="I574" i="12"/>
  <c r="J574" i="12"/>
  <c r="K574" i="12"/>
  <c r="L574" i="12"/>
  <c r="M574" i="12"/>
  <c r="N574" i="12"/>
  <c r="O574" i="12"/>
  <c r="P574" i="12"/>
  <c r="Q574" i="12"/>
  <c r="R574" i="12"/>
  <c r="S574" i="12"/>
  <c r="T574" i="12"/>
  <c r="U574" i="12"/>
  <c r="V574" i="12"/>
  <c r="W574" i="12"/>
  <c r="X574" i="12"/>
  <c r="Y574" i="12"/>
  <c r="Z574" i="12"/>
  <c r="AA574" i="12"/>
  <c r="AB574" i="12"/>
  <c r="AC574" i="12"/>
  <c r="AD574" i="12"/>
  <c r="B575" i="12"/>
  <c r="C575" i="12"/>
  <c r="D575" i="12"/>
  <c r="F575" i="12"/>
  <c r="I575" i="12"/>
  <c r="J575" i="12"/>
  <c r="K575" i="12"/>
  <c r="L575" i="12"/>
  <c r="M575" i="12"/>
  <c r="N575" i="12"/>
  <c r="O575" i="12"/>
  <c r="P575" i="12"/>
  <c r="Q575" i="12"/>
  <c r="R575" i="12"/>
  <c r="S575" i="12"/>
  <c r="T575" i="12"/>
  <c r="U575" i="12"/>
  <c r="V575" i="12"/>
  <c r="W575" i="12"/>
  <c r="X575" i="12"/>
  <c r="Y575" i="12"/>
  <c r="Z575" i="12"/>
  <c r="AA575" i="12"/>
  <c r="AB575" i="12"/>
  <c r="AC575" i="12"/>
  <c r="AD575" i="12"/>
  <c r="B576" i="12"/>
  <c r="C576" i="12"/>
  <c r="D576" i="12"/>
  <c r="F576" i="12"/>
  <c r="I576" i="12"/>
  <c r="J576" i="12"/>
  <c r="K576" i="12"/>
  <c r="L576" i="12"/>
  <c r="M576" i="12"/>
  <c r="N576" i="12"/>
  <c r="O576" i="12"/>
  <c r="P576" i="12"/>
  <c r="Q576" i="12"/>
  <c r="R576" i="12"/>
  <c r="S576" i="12"/>
  <c r="T576" i="12"/>
  <c r="U576" i="12"/>
  <c r="V576" i="12"/>
  <c r="W576" i="12"/>
  <c r="X576" i="12"/>
  <c r="Y576" i="12"/>
  <c r="Z576" i="12"/>
  <c r="AA576" i="12"/>
  <c r="AB576" i="12"/>
  <c r="AC576" i="12"/>
  <c r="AD576" i="12"/>
  <c r="B577" i="12"/>
  <c r="C577" i="12"/>
  <c r="D577" i="12"/>
  <c r="F577" i="12"/>
  <c r="I577" i="12"/>
  <c r="J577" i="12"/>
  <c r="K577" i="12"/>
  <c r="L577" i="12"/>
  <c r="M577" i="12"/>
  <c r="N577" i="12"/>
  <c r="O577" i="12"/>
  <c r="P577" i="12"/>
  <c r="Q577" i="12"/>
  <c r="R577" i="12"/>
  <c r="S577" i="12"/>
  <c r="T577" i="12"/>
  <c r="U577" i="12"/>
  <c r="V577" i="12"/>
  <c r="W577" i="12"/>
  <c r="X577" i="12"/>
  <c r="Y577" i="12"/>
  <c r="Z577" i="12"/>
  <c r="AA577" i="12"/>
  <c r="AB577" i="12"/>
  <c r="AC577" i="12"/>
  <c r="AD577" i="12"/>
  <c r="B578" i="12"/>
  <c r="C578" i="12"/>
  <c r="D578" i="12"/>
  <c r="F578" i="12"/>
  <c r="I578" i="12"/>
  <c r="J578" i="12"/>
  <c r="K578" i="12"/>
  <c r="L578" i="12"/>
  <c r="M578" i="12"/>
  <c r="N578" i="12"/>
  <c r="O578" i="12"/>
  <c r="P578" i="12"/>
  <c r="Q578" i="12"/>
  <c r="R578" i="12"/>
  <c r="S578" i="12"/>
  <c r="T578" i="12"/>
  <c r="U578" i="12"/>
  <c r="V578" i="12"/>
  <c r="W578" i="12"/>
  <c r="X578" i="12"/>
  <c r="Y578" i="12"/>
  <c r="Z578" i="12"/>
  <c r="AA578" i="12"/>
  <c r="AB578" i="12"/>
  <c r="AC578" i="12"/>
  <c r="AD578" i="12"/>
  <c r="B579" i="12"/>
  <c r="C579" i="12"/>
  <c r="D579" i="12"/>
  <c r="F579" i="12"/>
  <c r="I579" i="12"/>
  <c r="J579" i="12"/>
  <c r="K579" i="12"/>
  <c r="L579" i="12"/>
  <c r="M579" i="12"/>
  <c r="N579" i="12"/>
  <c r="O579" i="12"/>
  <c r="P579" i="12"/>
  <c r="Q579" i="12"/>
  <c r="R579" i="12"/>
  <c r="S579" i="12"/>
  <c r="T579" i="12"/>
  <c r="U579" i="12"/>
  <c r="V579" i="12"/>
  <c r="W579" i="12"/>
  <c r="X579" i="12"/>
  <c r="Y579" i="12"/>
  <c r="Z579" i="12"/>
  <c r="AA579" i="12"/>
  <c r="AB579" i="12"/>
  <c r="AC579" i="12"/>
  <c r="AD579" i="12"/>
  <c r="B580" i="12"/>
  <c r="C580" i="12"/>
  <c r="D580" i="12"/>
  <c r="F580" i="12"/>
  <c r="I580" i="12"/>
  <c r="J580" i="12"/>
  <c r="K580" i="12"/>
  <c r="L580" i="12"/>
  <c r="M580" i="12"/>
  <c r="N580" i="12"/>
  <c r="O580" i="12"/>
  <c r="P580" i="12"/>
  <c r="Q580" i="12"/>
  <c r="R580" i="12"/>
  <c r="S580" i="12"/>
  <c r="T580" i="12"/>
  <c r="U580" i="12"/>
  <c r="V580" i="12"/>
  <c r="W580" i="12"/>
  <c r="X580" i="12"/>
  <c r="Y580" i="12"/>
  <c r="Z580" i="12"/>
  <c r="AA580" i="12"/>
  <c r="AB580" i="12"/>
  <c r="AC580" i="12"/>
  <c r="AD580" i="12"/>
  <c r="B581" i="12"/>
  <c r="C581" i="12"/>
  <c r="D581" i="12"/>
  <c r="F581" i="12"/>
  <c r="I581" i="12"/>
  <c r="J581" i="12"/>
  <c r="K581" i="12"/>
  <c r="L581" i="12"/>
  <c r="M581" i="12"/>
  <c r="N581" i="12"/>
  <c r="O581" i="12"/>
  <c r="P581" i="12"/>
  <c r="Q581" i="12"/>
  <c r="R581" i="12"/>
  <c r="S581" i="12"/>
  <c r="T581" i="12"/>
  <c r="U581" i="12"/>
  <c r="V581" i="12"/>
  <c r="W581" i="12"/>
  <c r="X581" i="12"/>
  <c r="Y581" i="12"/>
  <c r="Z581" i="12"/>
  <c r="AA581" i="12"/>
  <c r="AB581" i="12"/>
  <c r="AC581" i="12"/>
  <c r="AD581" i="12"/>
  <c r="B582" i="12"/>
  <c r="C582" i="12"/>
  <c r="D582" i="12"/>
  <c r="F582" i="12"/>
  <c r="I582" i="12"/>
  <c r="J582" i="12"/>
  <c r="K582" i="12"/>
  <c r="L582" i="12"/>
  <c r="M582" i="12"/>
  <c r="N582" i="12"/>
  <c r="O582" i="12"/>
  <c r="P582" i="12"/>
  <c r="Q582" i="12"/>
  <c r="R582" i="12"/>
  <c r="S582" i="12"/>
  <c r="T582" i="12"/>
  <c r="U582" i="12"/>
  <c r="V582" i="12"/>
  <c r="W582" i="12"/>
  <c r="X582" i="12"/>
  <c r="Y582" i="12"/>
  <c r="Z582" i="12"/>
  <c r="AA582" i="12"/>
  <c r="AB582" i="12"/>
  <c r="AC582" i="12"/>
  <c r="AD582" i="12"/>
  <c r="B583" i="12"/>
  <c r="C583" i="12"/>
  <c r="D583" i="12"/>
  <c r="F583" i="12"/>
  <c r="I583" i="12"/>
  <c r="J583" i="12"/>
  <c r="K583" i="12"/>
  <c r="L583" i="12"/>
  <c r="M583" i="12"/>
  <c r="N583" i="12"/>
  <c r="O583" i="12"/>
  <c r="P583" i="12"/>
  <c r="Q583" i="12"/>
  <c r="R583" i="12"/>
  <c r="S583" i="12"/>
  <c r="T583" i="12"/>
  <c r="U583" i="12"/>
  <c r="V583" i="12"/>
  <c r="W583" i="12"/>
  <c r="X583" i="12"/>
  <c r="Y583" i="12"/>
  <c r="Z583" i="12"/>
  <c r="AA583" i="12"/>
  <c r="AB583" i="12"/>
  <c r="AC583" i="12"/>
  <c r="AD583" i="12"/>
  <c r="B584" i="12"/>
  <c r="C584" i="12"/>
  <c r="D584" i="12"/>
  <c r="F584" i="12"/>
  <c r="I584" i="12"/>
  <c r="J584" i="12"/>
  <c r="K584" i="12"/>
  <c r="L584" i="12"/>
  <c r="M584" i="12"/>
  <c r="N584" i="12"/>
  <c r="O584" i="12"/>
  <c r="P584" i="12"/>
  <c r="Q584" i="12"/>
  <c r="R584" i="12"/>
  <c r="S584" i="12"/>
  <c r="T584" i="12"/>
  <c r="U584" i="12"/>
  <c r="V584" i="12"/>
  <c r="W584" i="12"/>
  <c r="X584" i="12"/>
  <c r="Y584" i="12"/>
  <c r="Z584" i="12"/>
  <c r="AA584" i="12"/>
  <c r="AB584" i="12"/>
  <c r="AC584" i="12"/>
  <c r="AD584" i="12"/>
  <c r="B585" i="12"/>
  <c r="C585" i="12"/>
  <c r="D585" i="12"/>
  <c r="F585" i="12"/>
  <c r="I585" i="12"/>
  <c r="J585" i="12"/>
  <c r="K585" i="12"/>
  <c r="L585" i="12"/>
  <c r="M585" i="12"/>
  <c r="N585" i="12"/>
  <c r="O585" i="12"/>
  <c r="P585" i="12"/>
  <c r="Q585" i="12"/>
  <c r="R585" i="12"/>
  <c r="S585" i="12"/>
  <c r="T585" i="12"/>
  <c r="U585" i="12"/>
  <c r="V585" i="12"/>
  <c r="W585" i="12"/>
  <c r="X585" i="12"/>
  <c r="Y585" i="12"/>
  <c r="Z585" i="12"/>
  <c r="AA585" i="12"/>
  <c r="AB585" i="12"/>
  <c r="AC585" i="12"/>
  <c r="AD585" i="12"/>
  <c r="B586" i="12"/>
  <c r="C586" i="12"/>
  <c r="D586" i="12"/>
  <c r="F586" i="12"/>
  <c r="I586" i="12"/>
  <c r="J586" i="12"/>
  <c r="K586" i="12"/>
  <c r="L586" i="12"/>
  <c r="M586" i="12"/>
  <c r="N586" i="12"/>
  <c r="O586" i="12"/>
  <c r="P586" i="12"/>
  <c r="Q586" i="12"/>
  <c r="R586" i="12"/>
  <c r="S586" i="12"/>
  <c r="T586" i="12"/>
  <c r="U586" i="12"/>
  <c r="V586" i="12"/>
  <c r="W586" i="12"/>
  <c r="X586" i="12"/>
  <c r="Y586" i="12"/>
  <c r="Z586" i="12"/>
  <c r="AA586" i="12"/>
  <c r="AB586" i="12"/>
  <c r="AC586" i="12"/>
  <c r="AD586" i="12"/>
  <c r="B587" i="12"/>
  <c r="C587" i="12"/>
  <c r="D587" i="12"/>
  <c r="F587" i="12"/>
  <c r="I587" i="12"/>
  <c r="J587" i="12"/>
  <c r="K587" i="12"/>
  <c r="L587" i="12"/>
  <c r="M587" i="12"/>
  <c r="N587" i="12"/>
  <c r="O587" i="12"/>
  <c r="P587" i="12"/>
  <c r="Q587" i="12"/>
  <c r="R587" i="12"/>
  <c r="S587" i="12"/>
  <c r="T587" i="12"/>
  <c r="U587" i="12"/>
  <c r="V587" i="12"/>
  <c r="W587" i="12"/>
  <c r="X587" i="12"/>
  <c r="Y587" i="12"/>
  <c r="Z587" i="12"/>
  <c r="AA587" i="12"/>
  <c r="AB587" i="12"/>
  <c r="AC587" i="12"/>
  <c r="AD587" i="12"/>
  <c r="B588" i="12"/>
  <c r="C588" i="12"/>
  <c r="D588" i="12"/>
  <c r="F588" i="12"/>
  <c r="I588" i="12"/>
  <c r="J588" i="12"/>
  <c r="K588" i="12"/>
  <c r="L588" i="12"/>
  <c r="M588" i="12"/>
  <c r="N588" i="12"/>
  <c r="O588" i="12"/>
  <c r="P588" i="12"/>
  <c r="Q588" i="12"/>
  <c r="R588" i="12"/>
  <c r="S588" i="12"/>
  <c r="T588" i="12"/>
  <c r="U588" i="12"/>
  <c r="V588" i="12"/>
  <c r="W588" i="12"/>
  <c r="X588" i="12"/>
  <c r="Y588" i="12"/>
  <c r="Z588" i="12"/>
  <c r="AA588" i="12"/>
  <c r="AB588" i="12"/>
  <c r="AC588" i="12"/>
  <c r="AD588" i="12"/>
  <c r="B589" i="12"/>
  <c r="C589" i="12"/>
  <c r="D589" i="12"/>
  <c r="F589" i="12"/>
  <c r="I589" i="12"/>
  <c r="J589" i="12"/>
  <c r="K589" i="12"/>
  <c r="L589" i="12"/>
  <c r="M589" i="12"/>
  <c r="N589" i="12"/>
  <c r="O589" i="12"/>
  <c r="P589" i="12"/>
  <c r="Q589" i="12"/>
  <c r="R589" i="12"/>
  <c r="S589" i="12"/>
  <c r="T589" i="12"/>
  <c r="U589" i="12"/>
  <c r="V589" i="12"/>
  <c r="W589" i="12"/>
  <c r="X589" i="12"/>
  <c r="Y589" i="12"/>
  <c r="Z589" i="12"/>
  <c r="AA589" i="12"/>
  <c r="AB589" i="12"/>
  <c r="AC589" i="12"/>
  <c r="AD589" i="12"/>
  <c r="B590" i="12"/>
  <c r="C590" i="12"/>
  <c r="D590" i="12"/>
  <c r="F590" i="12"/>
  <c r="I590" i="12"/>
  <c r="J590" i="12"/>
  <c r="K590" i="12"/>
  <c r="L590" i="12"/>
  <c r="M590" i="12"/>
  <c r="N590" i="12"/>
  <c r="O590" i="12"/>
  <c r="P590" i="12"/>
  <c r="Q590" i="12"/>
  <c r="R590" i="12"/>
  <c r="S590" i="12"/>
  <c r="T590" i="12"/>
  <c r="U590" i="12"/>
  <c r="V590" i="12"/>
  <c r="W590" i="12"/>
  <c r="X590" i="12"/>
  <c r="Y590" i="12"/>
  <c r="Z590" i="12"/>
  <c r="AA590" i="12"/>
  <c r="AB590" i="12"/>
  <c r="AC590" i="12"/>
  <c r="AD590" i="12"/>
  <c r="B591" i="12"/>
  <c r="C591" i="12"/>
  <c r="D591" i="12"/>
  <c r="F591" i="12"/>
  <c r="I591" i="12"/>
  <c r="J591" i="12"/>
  <c r="K591" i="12"/>
  <c r="L591" i="12"/>
  <c r="M591" i="12"/>
  <c r="N591" i="12"/>
  <c r="O591" i="12"/>
  <c r="P591" i="12"/>
  <c r="Q591" i="12"/>
  <c r="R591" i="12"/>
  <c r="S591" i="12"/>
  <c r="T591" i="12"/>
  <c r="U591" i="12"/>
  <c r="V591" i="12"/>
  <c r="W591" i="12"/>
  <c r="X591" i="12"/>
  <c r="Y591" i="12"/>
  <c r="Z591" i="12"/>
  <c r="AA591" i="12"/>
  <c r="AB591" i="12"/>
  <c r="AC591" i="12"/>
  <c r="AD591" i="12"/>
  <c r="B592" i="12"/>
  <c r="C592" i="12"/>
  <c r="D592" i="12"/>
  <c r="F592" i="12"/>
  <c r="I592" i="12"/>
  <c r="J592" i="12"/>
  <c r="K592" i="12"/>
  <c r="L592" i="12"/>
  <c r="M592" i="12"/>
  <c r="N592" i="12"/>
  <c r="O592" i="12"/>
  <c r="P592" i="12"/>
  <c r="Q592" i="12"/>
  <c r="R592" i="12"/>
  <c r="S592" i="12"/>
  <c r="T592" i="12"/>
  <c r="U592" i="12"/>
  <c r="V592" i="12"/>
  <c r="W592" i="12"/>
  <c r="X592" i="12"/>
  <c r="Y592" i="12"/>
  <c r="Z592" i="12"/>
  <c r="AA592" i="12"/>
  <c r="AB592" i="12"/>
  <c r="AC592" i="12"/>
  <c r="AD592" i="12"/>
  <c r="B593" i="12"/>
  <c r="C593" i="12"/>
  <c r="D593" i="12"/>
  <c r="F593" i="12"/>
  <c r="I593" i="12"/>
  <c r="J593" i="12"/>
  <c r="K593" i="12"/>
  <c r="L593" i="12"/>
  <c r="M593" i="12"/>
  <c r="N593" i="12"/>
  <c r="O593" i="12"/>
  <c r="P593" i="12"/>
  <c r="Q593" i="12"/>
  <c r="R593" i="12"/>
  <c r="S593" i="12"/>
  <c r="T593" i="12"/>
  <c r="U593" i="12"/>
  <c r="V593" i="12"/>
  <c r="W593" i="12"/>
  <c r="X593" i="12"/>
  <c r="Y593" i="12"/>
  <c r="Z593" i="12"/>
  <c r="AA593" i="12"/>
  <c r="AB593" i="12"/>
  <c r="AC593" i="12"/>
  <c r="AD593" i="12"/>
  <c r="B594" i="12"/>
  <c r="C594" i="12"/>
  <c r="D594" i="12"/>
  <c r="F594" i="12"/>
  <c r="I594" i="12"/>
  <c r="J594" i="12"/>
  <c r="K594" i="12"/>
  <c r="L594" i="12"/>
  <c r="M594" i="12"/>
  <c r="N594" i="12"/>
  <c r="O594" i="12"/>
  <c r="P594" i="12"/>
  <c r="Q594" i="12"/>
  <c r="R594" i="12"/>
  <c r="S594" i="12"/>
  <c r="T594" i="12"/>
  <c r="U594" i="12"/>
  <c r="V594" i="12"/>
  <c r="W594" i="12"/>
  <c r="X594" i="12"/>
  <c r="Y594" i="12"/>
  <c r="Z594" i="12"/>
  <c r="AA594" i="12"/>
  <c r="AB594" i="12"/>
  <c r="AC594" i="12"/>
  <c r="AD594" i="12"/>
  <c r="B595" i="12"/>
  <c r="C595" i="12"/>
  <c r="D595" i="12"/>
  <c r="F595" i="12"/>
  <c r="I595" i="12"/>
  <c r="J595" i="12"/>
  <c r="K595" i="12"/>
  <c r="L595" i="12"/>
  <c r="M595" i="12"/>
  <c r="N595" i="12"/>
  <c r="O595" i="12"/>
  <c r="P595" i="12"/>
  <c r="Q595" i="12"/>
  <c r="R595" i="12"/>
  <c r="S595" i="12"/>
  <c r="T595" i="12"/>
  <c r="U595" i="12"/>
  <c r="V595" i="12"/>
  <c r="W595" i="12"/>
  <c r="X595" i="12"/>
  <c r="Y595" i="12"/>
  <c r="Z595" i="12"/>
  <c r="AA595" i="12"/>
  <c r="AB595" i="12"/>
  <c r="AC595" i="12"/>
  <c r="AD595" i="12"/>
  <c r="B596" i="12"/>
  <c r="C596" i="12"/>
  <c r="D596" i="12"/>
  <c r="F596" i="12"/>
  <c r="I596" i="12"/>
  <c r="J596" i="12"/>
  <c r="K596" i="12"/>
  <c r="L596" i="12"/>
  <c r="M596" i="12"/>
  <c r="N596" i="12"/>
  <c r="O596" i="12"/>
  <c r="P596" i="12"/>
  <c r="Q596" i="12"/>
  <c r="R596" i="12"/>
  <c r="S596" i="12"/>
  <c r="T596" i="12"/>
  <c r="U596" i="12"/>
  <c r="V596" i="12"/>
  <c r="W596" i="12"/>
  <c r="X596" i="12"/>
  <c r="Y596" i="12"/>
  <c r="Z596" i="12"/>
  <c r="AA596" i="12"/>
  <c r="AB596" i="12"/>
  <c r="AC596" i="12"/>
  <c r="AD596" i="12"/>
  <c r="B597" i="12"/>
  <c r="C597" i="12"/>
  <c r="D597" i="12"/>
  <c r="F597" i="12"/>
  <c r="I597" i="12"/>
  <c r="J597" i="12"/>
  <c r="K597" i="12"/>
  <c r="L597" i="12"/>
  <c r="M597" i="12"/>
  <c r="N597" i="12"/>
  <c r="O597" i="12"/>
  <c r="P597" i="12"/>
  <c r="Q597" i="12"/>
  <c r="R597" i="12"/>
  <c r="S597" i="12"/>
  <c r="T597" i="12"/>
  <c r="U597" i="12"/>
  <c r="V597" i="12"/>
  <c r="W597" i="12"/>
  <c r="X597" i="12"/>
  <c r="Y597" i="12"/>
  <c r="Z597" i="12"/>
  <c r="AA597" i="12"/>
  <c r="AB597" i="12"/>
  <c r="AC597" i="12"/>
  <c r="AD597" i="12"/>
  <c r="B598" i="12"/>
  <c r="C598" i="12"/>
  <c r="D598" i="12"/>
  <c r="F598" i="12"/>
  <c r="I598" i="12"/>
  <c r="J598" i="12"/>
  <c r="K598" i="12"/>
  <c r="L598" i="12"/>
  <c r="M598" i="12"/>
  <c r="N598" i="12"/>
  <c r="O598" i="12"/>
  <c r="P598" i="12"/>
  <c r="Q598" i="12"/>
  <c r="R598" i="12"/>
  <c r="S598" i="12"/>
  <c r="T598" i="12"/>
  <c r="U598" i="12"/>
  <c r="V598" i="12"/>
  <c r="W598" i="12"/>
  <c r="X598" i="12"/>
  <c r="Y598" i="12"/>
  <c r="Z598" i="12"/>
  <c r="AA598" i="12"/>
  <c r="AB598" i="12"/>
  <c r="AC598" i="12"/>
  <c r="AD598" i="12"/>
  <c r="B599" i="12"/>
  <c r="C599" i="12"/>
  <c r="D599" i="12"/>
  <c r="F599" i="12"/>
  <c r="I599" i="12"/>
  <c r="J599" i="12"/>
  <c r="K599" i="12"/>
  <c r="L599" i="12"/>
  <c r="M599" i="12"/>
  <c r="N599" i="12"/>
  <c r="O599" i="12"/>
  <c r="P599" i="12"/>
  <c r="Q599" i="12"/>
  <c r="R599" i="12"/>
  <c r="S599" i="12"/>
  <c r="T599" i="12"/>
  <c r="U599" i="12"/>
  <c r="V599" i="12"/>
  <c r="W599" i="12"/>
  <c r="X599" i="12"/>
  <c r="Y599" i="12"/>
  <c r="Z599" i="12"/>
  <c r="AA599" i="12"/>
  <c r="AB599" i="12"/>
  <c r="AC599" i="12"/>
  <c r="AD599" i="12"/>
  <c r="B600" i="12"/>
  <c r="C600" i="12"/>
  <c r="D600" i="12"/>
  <c r="F600" i="12"/>
  <c r="I600" i="12"/>
  <c r="J600" i="12"/>
  <c r="K600" i="12"/>
  <c r="L600" i="12"/>
  <c r="M600" i="12"/>
  <c r="N600" i="12"/>
  <c r="O600" i="12"/>
  <c r="P600" i="12"/>
  <c r="Q600" i="12"/>
  <c r="R600" i="12"/>
  <c r="S600" i="12"/>
  <c r="T600" i="12"/>
  <c r="U600" i="12"/>
  <c r="V600" i="12"/>
  <c r="W600" i="12"/>
  <c r="X600" i="12"/>
  <c r="Y600" i="12"/>
  <c r="Z600" i="12"/>
  <c r="AA600" i="12"/>
  <c r="AB600" i="12"/>
  <c r="AC600" i="12"/>
  <c r="AD600" i="12"/>
  <c r="B601" i="12"/>
  <c r="C601" i="12"/>
  <c r="D601" i="12"/>
  <c r="F601" i="12"/>
  <c r="I601" i="12"/>
  <c r="J601" i="12"/>
  <c r="K601" i="12"/>
  <c r="L601" i="12"/>
  <c r="M601" i="12"/>
  <c r="N601" i="12"/>
  <c r="O601" i="12"/>
  <c r="P601" i="12"/>
  <c r="Q601" i="12"/>
  <c r="R601" i="12"/>
  <c r="S601" i="12"/>
  <c r="T601" i="12"/>
  <c r="U601" i="12"/>
  <c r="V601" i="12"/>
  <c r="W601" i="12"/>
  <c r="X601" i="12"/>
  <c r="Y601" i="12"/>
  <c r="Z601" i="12"/>
  <c r="AA601" i="12"/>
  <c r="AB601" i="12"/>
  <c r="AC601" i="12"/>
  <c r="AD601" i="12"/>
  <c r="B602" i="12"/>
  <c r="C602" i="12"/>
  <c r="D602" i="12"/>
  <c r="F602" i="12"/>
  <c r="I602" i="12"/>
  <c r="J602" i="12"/>
  <c r="K602" i="12"/>
  <c r="L602" i="12"/>
  <c r="M602" i="12"/>
  <c r="N602" i="12"/>
  <c r="O602" i="12"/>
  <c r="P602" i="12"/>
  <c r="Q602" i="12"/>
  <c r="R602" i="12"/>
  <c r="S602" i="12"/>
  <c r="T602" i="12"/>
  <c r="U602" i="12"/>
  <c r="V602" i="12"/>
  <c r="W602" i="12"/>
  <c r="X602" i="12"/>
  <c r="Y602" i="12"/>
  <c r="Z602" i="12"/>
  <c r="AA602" i="12"/>
  <c r="AB602" i="12"/>
  <c r="AC602" i="12"/>
  <c r="AD602" i="12"/>
  <c r="B603" i="12"/>
  <c r="C603" i="12"/>
  <c r="D603" i="12"/>
  <c r="F603" i="12"/>
  <c r="I603" i="12"/>
  <c r="J603" i="12"/>
  <c r="K603" i="12"/>
  <c r="L603" i="12"/>
  <c r="M603" i="12"/>
  <c r="N603" i="12"/>
  <c r="O603" i="12"/>
  <c r="P603" i="12"/>
  <c r="Q603" i="12"/>
  <c r="R603" i="12"/>
  <c r="S603" i="12"/>
  <c r="T603" i="12"/>
  <c r="U603" i="12"/>
  <c r="V603" i="12"/>
  <c r="W603" i="12"/>
  <c r="X603" i="12"/>
  <c r="Y603" i="12"/>
  <c r="Z603" i="12"/>
  <c r="AA603" i="12"/>
  <c r="AB603" i="12"/>
  <c r="AC603" i="12"/>
  <c r="AD603" i="12"/>
  <c r="B604" i="12"/>
  <c r="C604" i="12"/>
  <c r="D604" i="12"/>
  <c r="F604" i="12"/>
  <c r="I604" i="12"/>
  <c r="J604" i="12"/>
  <c r="K604" i="12"/>
  <c r="L604" i="12"/>
  <c r="M604" i="12"/>
  <c r="N604" i="12"/>
  <c r="O604" i="12"/>
  <c r="P604" i="12"/>
  <c r="Q604" i="12"/>
  <c r="R604" i="12"/>
  <c r="S604" i="12"/>
  <c r="T604" i="12"/>
  <c r="U604" i="12"/>
  <c r="V604" i="12"/>
  <c r="W604" i="12"/>
  <c r="X604" i="12"/>
  <c r="Y604" i="12"/>
  <c r="Z604" i="12"/>
  <c r="AA604" i="12"/>
  <c r="AB604" i="12"/>
  <c r="AC604" i="12"/>
  <c r="AD604" i="12"/>
  <c r="B605" i="12"/>
  <c r="C605" i="12"/>
  <c r="D605" i="12"/>
  <c r="F605" i="12"/>
  <c r="I605" i="12"/>
  <c r="J605" i="12"/>
  <c r="K605" i="12"/>
  <c r="L605" i="12"/>
  <c r="M605" i="12"/>
  <c r="N605" i="12"/>
  <c r="O605" i="12"/>
  <c r="P605" i="12"/>
  <c r="Q605" i="12"/>
  <c r="R605" i="12"/>
  <c r="S605" i="12"/>
  <c r="T605" i="12"/>
  <c r="U605" i="12"/>
  <c r="V605" i="12"/>
  <c r="W605" i="12"/>
  <c r="X605" i="12"/>
  <c r="Y605" i="12"/>
  <c r="Z605" i="12"/>
  <c r="AA605" i="12"/>
  <c r="AB605" i="12"/>
  <c r="AC605" i="12"/>
  <c r="AD605" i="12"/>
  <c r="B606" i="12"/>
  <c r="C606" i="12"/>
  <c r="D606" i="12"/>
  <c r="F606" i="12"/>
  <c r="I606" i="12"/>
  <c r="J606" i="12"/>
  <c r="K606" i="12"/>
  <c r="L606" i="12"/>
  <c r="M606" i="12"/>
  <c r="N606" i="12"/>
  <c r="O606" i="12"/>
  <c r="P606" i="12"/>
  <c r="Q606" i="12"/>
  <c r="R606" i="12"/>
  <c r="S606" i="12"/>
  <c r="T606" i="12"/>
  <c r="U606" i="12"/>
  <c r="V606" i="12"/>
  <c r="W606" i="12"/>
  <c r="X606" i="12"/>
  <c r="Y606" i="12"/>
  <c r="Z606" i="12"/>
  <c r="AA606" i="12"/>
  <c r="AB606" i="12"/>
  <c r="AC606" i="12"/>
  <c r="AD606" i="12"/>
  <c r="B607" i="12"/>
  <c r="C607" i="12"/>
  <c r="D607" i="12"/>
  <c r="F607" i="12"/>
  <c r="I607" i="12"/>
  <c r="J607" i="12"/>
  <c r="K607" i="12"/>
  <c r="L607" i="12"/>
  <c r="M607" i="12"/>
  <c r="N607" i="12"/>
  <c r="O607" i="12"/>
  <c r="P607" i="12"/>
  <c r="Q607" i="12"/>
  <c r="R607" i="12"/>
  <c r="S607" i="12"/>
  <c r="T607" i="12"/>
  <c r="U607" i="12"/>
  <c r="V607" i="12"/>
  <c r="W607" i="12"/>
  <c r="X607" i="12"/>
  <c r="Y607" i="12"/>
  <c r="Z607" i="12"/>
  <c r="AA607" i="12"/>
  <c r="AB607" i="12"/>
  <c r="AC607" i="12"/>
  <c r="AD607" i="12"/>
  <c r="B608" i="12"/>
  <c r="C608" i="12"/>
  <c r="D608" i="12"/>
  <c r="F608" i="12"/>
  <c r="I608" i="12"/>
  <c r="J608" i="12"/>
  <c r="K608" i="12"/>
  <c r="L608" i="12"/>
  <c r="M608" i="12"/>
  <c r="N608" i="12"/>
  <c r="O608" i="12"/>
  <c r="P608" i="12"/>
  <c r="Q608" i="12"/>
  <c r="R608" i="12"/>
  <c r="S608" i="12"/>
  <c r="T608" i="12"/>
  <c r="U608" i="12"/>
  <c r="V608" i="12"/>
  <c r="W608" i="12"/>
  <c r="X608" i="12"/>
  <c r="Y608" i="12"/>
  <c r="Z608" i="12"/>
  <c r="AA608" i="12"/>
  <c r="AB608" i="12"/>
  <c r="AC608" i="12"/>
  <c r="AD608" i="12"/>
  <c r="B609" i="12"/>
  <c r="C609" i="12"/>
  <c r="D609" i="12"/>
  <c r="F609" i="12"/>
  <c r="I609" i="12"/>
  <c r="J609" i="12"/>
  <c r="K609" i="12"/>
  <c r="L609" i="12"/>
  <c r="M609" i="12"/>
  <c r="N609" i="12"/>
  <c r="O609" i="12"/>
  <c r="P609" i="12"/>
  <c r="Q609" i="12"/>
  <c r="R609" i="12"/>
  <c r="S609" i="12"/>
  <c r="T609" i="12"/>
  <c r="U609" i="12"/>
  <c r="V609" i="12"/>
  <c r="W609" i="12"/>
  <c r="X609" i="12"/>
  <c r="Y609" i="12"/>
  <c r="Z609" i="12"/>
  <c r="AA609" i="12"/>
  <c r="AB609" i="12"/>
  <c r="AC609" i="12"/>
  <c r="AD609" i="12"/>
  <c r="B610" i="12"/>
  <c r="C610" i="12"/>
  <c r="D610" i="12"/>
  <c r="F610" i="12"/>
  <c r="I610" i="12"/>
  <c r="J610" i="12"/>
  <c r="K610" i="12"/>
  <c r="L610" i="12"/>
  <c r="M610" i="12"/>
  <c r="N610" i="12"/>
  <c r="O610" i="12"/>
  <c r="P610" i="12"/>
  <c r="Q610" i="12"/>
  <c r="R610" i="12"/>
  <c r="S610" i="12"/>
  <c r="T610" i="12"/>
  <c r="U610" i="12"/>
  <c r="V610" i="12"/>
  <c r="W610" i="12"/>
  <c r="X610" i="12"/>
  <c r="Y610" i="12"/>
  <c r="Z610" i="12"/>
  <c r="AA610" i="12"/>
  <c r="AB610" i="12"/>
  <c r="AC610" i="12"/>
  <c r="AD610" i="12"/>
  <c r="B611" i="12"/>
  <c r="C611" i="12"/>
  <c r="D611" i="12"/>
  <c r="F611" i="12"/>
  <c r="I611" i="12"/>
  <c r="J611" i="12"/>
  <c r="K611" i="12"/>
  <c r="L611" i="12"/>
  <c r="M611" i="12"/>
  <c r="N611" i="12"/>
  <c r="O611" i="12"/>
  <c r="P611" i="12"/>
  <c r="Q611" i="12"/>
  <c r="R611" i="12"/>
  <c r="S611" i="12"/>
  <c r="T611" i="12"/>
  <c r="U611" i="12"/>
  <c r="V611" i="12"/>
  <c r="W611" i="12"/>
  <c r="X611" i="12"/>
  <c r="Y611" i="12"/>
  <c r="Z611" i="12"/>
  <c r="AA611" i="12"/>
  <c r="AB611" i="12"/>
  <c r="AC611" i="12"/>
  <c r="AD611" i="12"/>
  <c r="B612" i="12"/>
  <c r="C612" i="12"/>
  <c r="D612" i="12"/>
  <c r="F612" i="12"/>
  <c r="I612" i="12"/>
  <c r="J612" i="12"/>
  <c r="K612" i="12"/>
  <c r="L612" i="12"/>
  <c r="M612" i="12"/>
  <c r="N612" i="12"/>
  <c r="O612" i="12"/>
  <c r="P612" i="12"/>
  <c r="Q612" i="12"/>
  <c r="R612" i="12"/>
  <c r="S612" i="12"/>
  <c r="T612" i="12"/>
  <c r="U612" i="12"/>
  <c r="V612" i="12"/>
  <c r="W612" i="12"/>
  <c r="X612" i="12"/>
  <c r="Y612" i="12"/>
  <c r="Z612" i="12"/>
  <c r="AA612" i="12"/>
  <c r="AB612" i="12"/>
  <c r="AC612" i="12"/>
  <c r="AD612" i="12"/>
  <c r="B613" i="12"/>
  <c r="C613" i="12"/>
  <c r="D613" i="12"/>
  <c r="F613" i="12"/>
  <c r="I613" i="12"/>
  <c r="J613" i="12"/>
  <c r="K613" i="12"/>
  <c r="L613" i="12"/>
  <c r="M613" i="12"/>
  <c r="N613" i="12"/>
  <c r="O613" i="12"/>
  <c r="P613" i="12"/>
  <c r="Q613" i="12"/>
  <c r="R613" i="12"/>
  <c r="S613" i="12"/>
  <c r="T613" i="12"/>
  <c r="U613" i="12"/>
  <c r="V613" i="12"/>
  <c r="W613" i="12"/>
  <c r="X613" i="12"/>
  <c r="Y613" i="12"/>
  <c r="Z613" i="12"/>
  <c r="AA613" i="12"/>
  <c r="AB613" i="12"/>
  <c r="AC613" i="12"/>
  <c r="AD613" i="12"/>
  <c r="B614" i="12"/>
  <c r="C614" i="12"/>
  <c r="D614" i="12"/>
  <c r="F614" i="12"/>
  <c r="I614" i="12"/>
  <c r="J614" i="12"/>
  <c r="K614" i="12"/>
  <c r="L614" i="12"/>
  <c r="M614" i="12"/>
  <c r="N614" i="12"/>
  <c r="O614" i="12"/>
  <c r="P614" i="12"/>
  <c r="Q614" i="12"/>
  <c r="R614" i="12"/>
  <c r="S614" i="12"/>
  <c r="T614" i="12"/>
  <c r="U614" i="12"/>
  <c r="V614" i="12"/>
  <c r="W614" i="12"/>
  <c r="X614" i="12"/>
  <c r="Y614" i="12"/>
  <c r="Z614" i="12"/>
  <c r="AA614" i="12"/>
  <c r="AB614" i="12"/>
  <c r="AC614" i="12"/>
  <c r="AD614" i="12"/>
  <c r="B615" i="12"/>
  <c r="C615" i="12"/>
  <c r="D615" i="12"/>
  <c r="F615" i="12"/>
  <c r="I615" i="12"/>
  <c r="J615" i="12"/>
  <c r="K615" i="12"/>
  <c r="L615" i="12"/>
  <c r="M615" i="12"/>
  <c r="N615" i="12"/>
  <c r="O615" i="12"/>
  <c r="P615" i="12"/>
  <c r="Q615" i="12"/>
  <c r="R615" i="12"/>
  <c r="S615" i="12"/>
  <c r="T615" i="12"/>
  <c r="U615" i="12"/>
  <c r="V615" i="12"/>
  <c r="W615" i="12"/>
  <c r="X615" i="12"/>
  <c r="Y615" i="12"/>
  <c r="Z615" i="12"/>
  <c r="AA615" i="12"/>
  <c r="AB615" i="12"/>
  <c r="AC615" i="12"/>
  <c r="AD615" i="12"/>
  <c r="B616" i="12"/>
  <c r="C616" i="12"/>
  <c r="D616" i="12"/>
  <c r="F616" i="12"/>
  <c r="I616" i="12"/>
  <c r="J616" i="12"/>
  <c r="K616" i="12"/>
  <c r="L616" i="12"/>
  <c r="M616" i="12"/>
  <c r="N616" i="12"/>
  <c r="O616" i="12"/>
  <c r="P616" i="12"/>
  <c r="Q616" i="12"/>
  <c r="R616" i="12"/>
  <c r="S616" i="12"/>
  <c r="T616" i="12"/>
  <c r="U616" i="12"/>
  <c r="V616" i="12"/>
  <c r="W616" i="12"/>
  <c r="X616" i="12"/>
  <c r="Y616" i="12"/>
  <c r="Z616" i="12"/>
  <c r="AA616" i="12"/>
  <c r="AB616" i="12"/>
  <c r="AC616" i="12"/>
  <c r="AD616" i="12"/>
  <c r="B617" i="12"/>
  <c r="C617" i="12"/>
  <c r="D617" i="12"/>
  <c r="F617" i="12"/>
  <c r="I617" i="12"/>
  <c r="J617" i="12"/>
  <c r="K617" i="12"/>
  <c r="L617" i="12"/>
  <c r="M617" i="12"/>
  <c r="N617" i="12"/>
  <c r="O617" i="12"/>
  <c r="P617" i="12"/>
  <c r="Q617" i="12"/>
  <c r="R617" i="12"/>
  <c r="S617" i="12"/>
  <c r="T617" i="12"/>
  <c r="U617" i="12"/>
  <c r="V617" i="12"/>
  <c r="W617" i="12"/>
  <c r="X617" i="12"/>
  <c r="Y617" i="12"/>
  <c r="Z617" i="12"/>
  <c r="AA617" i="12"/>
  <c r="AB617" i="12"/>
  <c r="AC617" i="12"/>
  <c r="AD617" i="12"/>
  <c r="B618" i="12"/>
  <c r="C618" i="12"/>
  <c r="D618" i="12"/>
  <c r="F618" i="12"/>
  <c r="I618" i="12"/>
  <c r="J618" i="12"/>
  <c r="K618" i="12"/>
  <c r="L618" i="12"/>
  <c r="M618" i="12"/>
  <c r="N618" i="12"/>
  <c r="O618" i="12"/>
  <c r="P618" i="12"/>
  <c r="Q618" i="12"/>
  <c r="R618" i="12"/>
  <c r="S618" i="12"/>
  <c r="T618" i="12"/>
  <c r="U618" i="12"/>
  <c r="V618" i="12"/>
  <c r="W618" i="12"/>
  <c r="X618" i="12"/>
  <c r="Y618" i="12"/>
  <c r="Z618" i="12"/>
  <c r="AA618" i="12"/>
  <c r="AB618" i="12"/>
  <c r="AC618" i="12"/>
  <c r="AD618" i="12"/>
  <c r="B619" i="12"/>
  <c r="C619" i="12"/>
  <c r="D619" i="12"/>
  <c r="F619" i="12"/>
  <c r="I619" i="12"/>
  <c r="J619" i="12"/>
  <c r="K619" i="12"/>
  <c r="L619" i="12"/>
  <c r="M619" i="12"/>
  <c r="N619" i="12"/>
  <c r="O619" i="12"/>
  <c r="P619" i="12"/>
  <c r="Q619" i="12"/>
  <c r="R619" i="12"/>
  <c r="S619" i="12"/>
  <c r="T619" i="12"/>
  <c r="U619" i="12"/>
  <c r="V619" i="12"/>
  <c r="W619" i="12"/>
  <c r="X619" i="12"/>
  <c r="Y619" i="12"/>
  <c r="Z619" i="12"/>
  <c r="AA619" i="12"/>
  <c r="AB619" i="12"/>
  <c r="AC619" i="12"/>
  <c r="AD619" i="12"/>
  <c r="B620" i="12"/>
  <c r="C620" i="12"/>
  <c r="D620" i="12"/>
  <c r="F620" i="12"/>
  <c r="I620" i="12"/>
  <c r="J620" i="12"/>
  <c r="K620" i="12"/>
  <c r="L620" i="12"/>
  <c r="M620" i="12"/>
  <c r="N620" i="12"/>
  <c r="O620" i="12"/>
  <c r="P620" i="12"/>
  <c r="Q620" i="12"/>
  <c r="R620" i="12"/>
  <c r="S620" i="12"/>
  <c r="T620" i="12"/>
  <c r="U620" i="12"/>
  <c r="V620" i="12"/>
  <c r="W620" i="12"/>
  <c r="X620" i="12"/>
  <c r="Y620" i="12"/>
  <c r="Z620" i="12"/>
  <c r="AA620" i="12"/>
  <c r="AB620" i="12"/>
  <c r="AC620" i="12"/>
  <c r="AD620" i="12"/>
  <c r="B621" i="12"/>
  <c r="C621" i="12"/>
  <c r="D621" i="12"/>
  <c r="F621" i="12"/>
  <c r="I621" i="12"/>
  <c r="J621" i="12"/>
  <c r="K621" i="12"/>
  <c r="L621" i="12"/>
  <c r="M621" i="12"/>
  <c r="N621" i="12"/>
  <c r="O621" i="12"/>
  <c r="P621" i="12"/>
  <c r="Q621" i="12"/>
  <c r="R621" i="12"/>
  <c r="S621" i="12"/>
  <c r="T621" i="12"/>
  <c r="U621" i="12"/>
  <c r="V621" i="12"/>
  <c r="W621" i="12"/>
  <c r="X621" i="12"/>
  <c r="Y621" i="12"/>
  <c r="Z621" i="12"/>
  <c r="AA621" i="12"/>
  <c r="AB621" i="12"/>
  <c r="AC621" i="12"/>
  <c r="AD621" i="12"/>
  <c r="B622" i="12"/>
  <c r="C622" i="12"/>
  <c r="D622" i="12"/>
  <c r="F622" i="12"/>
  <c r="I622" i="12"/>
  <c r="J622" i="12"/>
  <c r="K622" i="12"/>
  <c r="L622" i="12"/>
  <c r="M622" i="12"/>
  <c r="N622" i="12"/>
  <c r="O622" i="12"/>
  <c r="P622" i="12"/>
  <c r="Q622" i="12"/>
  <c r="R622" i="12"/>
  <c r="S622" i="12"/>
  <c r="T622" i="12"/>
  <c r="U622" i="12"/>
  <c r="V622" i="12"/>
  <c r="W622" i="12"/>
  <c r="X622" i="12"/>
  <c r="Y622" i="12"/>
  <c r="Z622" i="12"/>
  <c r="AA622" i="12"/>
  <c r="AB622" i="12"/>
  <c r="AC622" i="12"/>
  <c r="AD622" i="12"/>
  <c r="B623" i="12"/>
  <c r="C623" i="12"/>
  <c r="D623" i="12"/>
  <c r="F623" i="12"/>
  <c r="I623" i="12"/>
  <c r="J623" i="12"/>
  <c r="K623" i="12"/>
  <c r="L623" i="12"/>
  <c r="M623" i="12"/>
  <c r="N623" i="12"/>
  <c r="O623" i="12"/>
  <c r="P623" i="12"/>
  <c r="Q623" i="12"/>
  <c r="R623" i="12"/>
  <c r="S623" i="12"/>
  <c r="T623" i="12"/>
  <c r="U623" i="12"/>
  <c r="V623" i="12"/>
  <c r="W623" i="12"/>
  <c r="X623" i="12"/>
  <c r="Y623" i="12"/>
  <c r="Z623" i="12"/>
  <c r="AA623" i="12"/>
  <c r="AB623" i="12"/>
  <c r="AC623" i="12"/>
  <c r="AD623" i="12"/>
  <c r="B624" i="12"/>
  <c r="C624" i="12"/>
  <c r="D624" i="12"/>
  <c r="F624" i="12"/>
  <c r="I624" i="12"/>
  <c r="J624" i="12"/>
  <c r="K624" i="12"/>
  <c r="L624" i="12"/>
  <c r="M624" i="12"/>
  <c r="N624" i="12"/>
  <c r="O624" i="12"/>
  <c r="P624" i="12"/>
  <c r="Q624" i="12"/>
  <c r="R624" i="12"/>
  <c r="S624" i="12"/>
  <c r="T624" i="12"/>
  <c r="U624" i="12"/>
  <c r="V624" i="12"/>
  <c r="W624" i="12"/>
  <c r="X624" i="12"/>
  <c r="Y624" i="12"/>
  <c r="Z624" i="12"/>
  <c r="AA624" i="12"/>
  <c r="AB624" i="12"/>
  <c r="AC624" i="12"/>
  <c r="AD624" i="12"/>
  <c r="B625" i="12"/>
  <c r="C625" i="12"/>
  <c r="D625" i="12"/>
  <c r="F625" i="12"/>
  <c r="I625" i="12"/>
  <c r="J625" i="12"/>
  <c r="K625" i="12"/>
  <c r="L625" i="12"/>
  <c r="M625" i="12"/>
  <c r="N625" i="12"/>
  <c r="O625" i="12"/>
  <c r="P625" i="12"/>
  <c r="Q625" i="12"/>
  <c r="R625" i="12"/>
  <c r="S625" i="12"/>
  <c r="T625" i="12"/>
  <c r="U625" i="12"/>
  <c r="V625" i="12"/>
  <c r="W625" i="12"/>
  <c r="X625" i="12"/>
  <c r="Y625" i="12"/>
  <c r="Z625" i="12"/>
  <c r="AA625" i="12"/>
  <c r="AB625" i="12"/>
  <c r="AC625" i="12"/>
  <c r="AD625" i="12"/>
  <c r="B626" i="12"/>
  <c r="C626" i="12"/>
  <c r="D626" i="12"/>
  <c r="F626" i="12"/>
  <c r="I626" i="12"/>
  <c r="J626" i="12"/>
  <c r="K626" i="12"/>
  <c r="L626" i="12"/>
  <c r="M626" i="12"/>
  <c r="N626" i="12"/>
  <c r="O626" i="12"/>
  <c r="P626" i="12"/>
  <c r="Q626" i="12"/>
  <c r="R626" i="12"/>
  <c r="S626" i="12"/>
  <c r="T626" i="12"/>
  <c r="U626" i="12"/>
  <c r="V626" i="12"/>
  <c r="W626" i="12"/>
  <c r="X626" i="12"/>
  <c r="Y626" i="12"/>
  <c r="Z626" i="12"/>
  <c r="AA626" i="12"/>
  <c r="AB626" i="12"/>
  <c r="AC626" i="12"/>
  <c r="AD626" i="12"/>
  <c r="B627" i="12"/>
  <c r="C627" i="12"/>
  <c r="D627" i="12"/>
  <c r="F627" i="12"/>
  <c r="I627" i="12"/>
  <c r="J627" i="12"/>
  <c r="K627" i="12"/>
  <c r="L627" i="12"/>
  <c r="M627" i="12"/>
  <c r="N627" i="12"/>
  <c r="O627" i="12"/>
  <c r="P627" i="12"/>
  <c r="Q627" i="12"/>
  <c r="R627" i="12"/>
  <c r="S627" i="12"/>
  <c r="T627" i="12"/>
  <c r="U627" i="12"/>
  <c r="V627" i="12"/>
  <c r="W627" i="12"/>
  <c r="X627" i="12"/>
  <c r="Y627" i="12"/>
  <c r="Z627" i="12"/>
  <c r="AA627" i="12"/>
  <c r="AB627" i="12"/>
  <c r="AC627" i="12"/>
  <c r="AD627" i="12"/>
  <c r="B628" i="12"/>
  <c r="C628" i="12"/>
  <c r="D628" i="12"/>
  <c r="F628" i="12"/>
  <c r="I628" i="12"/>
  <c r="J628" i="12"/>
  <c r="K628" i="12"/>
  <c r="L628" i="12"/>
  <c r="M628" i="12"/>
  <c r="N628" i="12"/>
  <c r="O628" i="12"/>
  <c r="P628" i="12"/>
  <c r="Q628" i="12"/>
  <c r="R628" i="12"/>
  <c r="S628" i="12"/>
  <c r="T628" i="12"/>
  <c r="U628" i="12"/>
  <c r="V628" i="12"/>
  <c r="W628" i="12"/>
  <c r="X628" i="12"/>
  <c r="Y628" i="12"/>
  <c r="Z628" i="12"/>
  <c r="AA628" i="12"/>
  <c r="AB628" i="12"/>
  <c r="AC628" i="12"/>
  <c r="AD628" i="12"/>
  <c r="B629" i="12"/>
  <c r="C629" i="12"/>
  <c r="D629" i="12"/>
  <c r="F629" i="12"/>
  <c r="I629" i="12"/>
  <c r="J629" i="12"/>
  <c r="K629" i="12"/>
  <c r="L629" i="12"/>
  <c r="M629" i="12"/>
  <c r="N629" i="12"/>
  <c r="O629" i="12"/>
  <c r="P629" i="12"/>
  <c r="Q629" i="12"/>
  <c r="R629" i="12"/>
  <c r="S629" i="12"/>
  <c r="T629" i="12"/>
  <c r="U629" i="12"/>
  <c r="V629" i="12"/>
  <c r="W629" i="12"/>
  <c r="X629" i="12"/>
  <c r="Y629" i="12"/>
  <c r="Z629" i="12"/>
  <c r="AA629" i="12"/>
  <c r="AB629" i="12"/>
  <c r="AC629" i="12"/>
  <c r="AD629" i="12"/>
  <c r="B630" i="12"/>
  <c r="C630" i="12"/>
  <c r="D630" i="12"/>
  <c r="F630" i="12"/>
  <c r="I630" i="12"/>
  <c r="J630" i="12"/>
  <c r="K630" i="12"/>
  <c r="L630" i="12"/>
  <c r="M630" i="12"/>
  <c r="N630" i="12"/>
  <c r="O630" i="12"/>
  <c r="P630" i="12"/>
  <c r="Q630" i="12"/>
  <c r="R630" i="12"/>
  <c r="S630" i="12"/>
  <c r="T630" i="12"/>
  <c r="U630" i="12"/>
  <c r="V630" i="12"/>
  <c r="W630" i="12"/>
  <c r="X630" i="12"/>
  <c r="Y630" i="12"/>
  <c r="Z630" i="12"/>
  <c r="AA630" i="12"/>
  <c r="AB630" i="12"/>
  <c r="AC630" i="12"/>
  <c r="AD630" i="12"/>
  <c r="B631" i="12"/>
  <c r="C631" i="12"/>
  <c r="D631" i="12"/>
  <c r="F631" i="12"/>
  <c r="I631" i="12"/>
  <c r="J631" i="12"/>
  <c r="K631" i="12"/>
  <c r="L631" i="12"/>
  <c r="M631" i="12"/>
  <c r="N631" i="12"/>
  <c r="O631" i="12"/>
  <c r="P631" i="12"/>
  <c r="Q631" i="12"/>
  <c r="R631" i="12"/>
  <c r="S631" i="12"/>
  <c r="T631" i="12"/>
  <c r="U631" i="12"/>
  <c r="V631" i="12"/>
  <c r="W631" i="12"/>
  <c r="X631" i="12"/>
  <c r="Y631" i="12"/>
  <c r="Z631" i="12"/>
  <c r="AA631" i="12"/>
  <c r="AB631" i="12"/>
  <c r="AC631" i="12"/>
  <c r="AD631" i="12"/>
  <c r="B632" i="12"/>
  <c r="C632" i="12"/>
  <c r="D632" i="12"/>
  <c r="F632" i="12"/>
  <c r="I632" i="12"/>
  <c r="J632" i="12"/>
  <c r="K632" i="12"/>
  <c r="L632" i="12"/>
  <c r="M632" i="12"/>
  <c r="N632" i="12"/>
  <c r="O632" i="12"/>
  <c r="P632" i="12"/>
  <c r="Q632" i="12"/>
  <c r="R632" i="12"/>
  <c r="S632" i="12"/>
  <c r="T632" i="12"/>
  <c r="U632" i="12"/>
  <c r="V632" i="12"/>
  <c r="W632" i="12"/>
  <c r="X632" i="12"/>
  <c r="Y632" i="12"/>
  <c r="Z632" i="12"/>
  <c r="AA632" i="12"/>
  <c r="AB632" i="12"/>
  <c r="AC632" i="12"/>
  <c r="AD632" i="12"/>
  <c r="B633" i="12"/>
  <c r="C633" i="12"/>
  <c r="D633" i="12"/>
  <c r="F633" i="12"/>
  <c r="I633" i="12"/>
  <c r="J633" i="12"/>
  <c r="K633" i="12"/>
  <c r="L633" i="12"/>
  <c r="M633" i="12"/>
  <c r="N633" i="12"/>
  <c r="O633" i="12"/>
  <c r="P633" i="12"/>
  <c r="Q633" i="12"/>
  <c r="R633" i="12"/>
  <c r="S633" i="12"/>
  <c r="T633" i="12"/>
  <c r="U633" i="12"/>
  <c r="V633" i="12"/>
  <c r="W633" i="12"/>
  <c r="X633" i="12"/>
  <c r="Y633" i="12"/>
  <c r="Z633" i="12"/>
  <c r="AA633" i="12"/>
  <c r="AB633" i="12"/>
  <c r="AC633" i="12"/>
  <c r="AD633" i="12"/>
  <c r="B634" i="12"/>
  <c r="C634" i="12"/>
  <c r="D634" i="12"/>
  <c r="F634" i="12"/>
  <c r="I634" i="12"/>
  <c r="J634" i="12"/>
  <c r="K634" i="12"/>
  <c r="L634" i="12"/>
  <c r="M634" i="12"/>
  <c r="N634" i="12"/>
  <c r="O634" i="12"/>
  <c r="P634" i="12"/>
  <c r="Q634" i="12"/>
  <c r="R634" i="12"/>
  <c r="S634" i="12"/>
  <c r="T634" i="12"/>
  <c r="U634" i="12"/>
  <c r="V634" i="12"/>
  <c r="W634" i="12"/>
  <c r="X634" i="12"/>
  <c r="Y634" i="12"/>
  <c r="Z634" i="12"/>
  <c r="AA634" i="12"/>
  <c r="AB634" i="12"/>
  <c r="AC634" i="12"/>
  <c r="AD634" i="12"/>
  <c r="B635" i="12"/>
  <c r="C635" i="12"/>
  <c r="D635" i="12"/>
  <c r="F635" i="12"/>
  <c r="I635" i="12"/>
  <c r="J635" i="12"/>
  <c r="K635" i="12"/>
  <c r="L635" i="12"/>
  <c r="M635" i="12"/>
  <c r="N635" i="12"/>
  <c r="O635" i="12"/>
  <c r="P635" i="12"/>
  <c r="Q635" i="12"/>
  <c r="R635" i="12"/>
  <c r="S635" i="12"/>
  <c r="T635" i="12"/>
  <c r="U635" i="12"/>
  <c r="V635" i="12"/>
  <c r="W635" i="12"/>
  <c r="X635" i="12"/>
  <c r="Y635" i="12"/>
  <c r="Z635" i="12"/>
  <c r="AA635" i="12"/>
  <c r="AB635" i="12"/>
  <c r="AC635" i="12"/>
  <c r="AD635" i="12"/>
  <c r="B636" i="12"/>
  <c r="C636" i="12"/>
  <c r="D636" i="12"/>
  <c r="F636" i="12"/>
  <c r="I636" i="12"/>
  <c r="J636" i="12"/>
  <c r="K636" i="12"/>
  <c r="L636" i="12"/>
  <c r="M636" i="12"/>
  <c r="N636" i="12"/>
  <c r="O636" i="12"/>
  <c r="P636" i="12"/>
  <c r="Q636" i="12"/>
  <c r="R636" i="12"/>
  <c r="S636" i="12"/>
  <c r="T636" i="12"/>
  <c r="U636" i="12"/>
  <c r="V636" i="12"/>
  <c r="W636" i="12"/>
  <c r="X636" i="12"/>
  <c r="Y636" i="12"/>
  <c r="Z636" i="12"/>
  <c r="AA636" i="12"/>
  <c r="AB636" i="12"/>
  <c r="AC636" i="12"/>
  <c r="AD636" i="12"/>
  <c r="B637" i="12"/>
  <c r="C637" i="12"/>
  <c r="D637" i="12"/>
  <c r="F637" i="12"/>
  <c r="I637" i="12"/>
  <c r="J637" i="12"/>
  <c r="K637" i="12"/>
  <c r="L637" i="12"/>
  <c r="M637" i="12"/>
  <c r="N637" i="12"/>
  <c r="O637" i="12"/>
  <c r="P637" i="12"/>
  <c r="Q637" i="12"/>
  <c r="R637" i="12"/>
  <c r="S637" i="12"/>
  <c r="T637" i="12"/>
  <c r="U637" i="12"/>
  <c r="V637" i="12"/>
  <c r="W637" i="12"/>
  <c r="X637" i="12"/>
  <c r="Y637" i="12"/>
  <c r="Z637" i="12"/>
  <c r="AA637" i="12"/>
  <c r="AB637" i="12"/>
  <c r="AC637" i="12"/>
  <c r="AD637" i="12"/>
  <c r="B638" i="12"/>
  <c r="C638" i="12"/>
  <c r="D638" i="12"/>
  <c r="F638" i="12"/>
  <c r="I638" i="12"/>
  <c r="J638" i="12"/>
  <c r="K638" i="12"/>
  <c r="L638" i="12"/>
  <c r="M638" i="12"/>
  <c r="N638" i="12"/>
  <c r="O638" i="12"/>
  <c r="P638" i="12"/>
  <c r="Q638" i="12"/>
  <c r="R638" i="12"/>
  <c r="S638" i="12"/>
  <c r="T638" i="12"/>
  <c r="U638" i="12"/>
  <c r="V638" i="12"/>
  <c r="W638" i="12"/>
  <c r="X638" i="12"/>
  <c r="Y638" i="12"/>
  <c r="Z638" i="12"/>
  <c r="AA638" i="12"/>
  <c r="AB638" i="12"/>
  <c r="AC638" i="12"/>
  <c r="AD638" i="12"/>
  <c r="B639" i="12"/>
  <c r="C639" i="12"/>
  <c r="D639" i="12"/>
  <c r="F639" i="12"/>
  <c r="I639" i="12"/>
  <c r="J639" i="12"/>
  <c r="K639" i="12"/>
  <c r="L639" i="12"/>
  <c r="M639" i="12"/>
  <c r="N639" i="12"/>
  <c r="O639" i="12"/>
  <c r="P639" i="12"/>
  <c r="Q639" i="12"/>
  <c r="R639" i="12"/>
  <c r="S639" i="12"/>
  <c r="T639" i="12"/>
  <c r="U639" i="12"/>
  <c r="V639" i="12"/>
  <c r="W639" i="12"/>
  <c r="X639" i="12"/>
  <c r="Y639" i="12"/>
  <c r="Z639" i="12"/>
  <c r="AA639" i="12"/>
  <c r="AB639" i="12"/>
  <c r="AC639" i="12"/>
  <c r="AD639" i="12"/>
  <c r="B640" i="12"/>
  <c r="C640" i="12"/>
  <c r="D640" i="12"/>
  <c r="F640" i="12"/>
  <c r="I640" i="12"/>
  <c r="J640" i="12"/>
  <c r="K640" i="12"/>
  <c r="L640" i="12"/>
  <c r="M640" i="12"/>
  <c r="N640" i="12"/>
  <c r="O640" i="12"/>
  <c r="P640" i="12"/>
  <c r="Q640" i="12"/>
  <c r="R640" i="12"/>
  <c r="S640" i="12"/>
  <c r="T640" i="12"/>
  <c r="U640" i="12"/>
  <c r="V640" i="12"/>
  <c r="W640" i="12"/>
  <c r="X640" i="12"/>
  <c r="Y640" i="12"/>
  <c r="Z640" i="12"/>
  <c r="AA640" i="12"/>
  <c r="AB640" i="12"/>
  <c r="AC640" i="12"/>
  <c r="AD640" i="12"/>
  <c r="B641" i="12"/>
  <c r="C641" i="12"/>
  <c r="D641" i="12"/>
  <c r="F641" i="12"/>
  <c r="I641" i="12"/>
  <c r="J641" i="12"/>
  <c r="K641" i="12"/>
  <c r="L641" i="12"/>
  <c r="M641" i="12"/>
  <c r="N641" i="12"/>
  <c r="O641" i="12"/>
  <c r="P641" i="12"/>
  <c r="Q641" i="12"/>
  <c r="R641" i="12"/>
  <c r="S641" i="12"/>
  <c r="T641" i="12"/>
  <c r="U641" i="12"/>
  <c r="V641" i="12"/>
  <c r="W641" i="12"/>
  <c r="X641" i="12"/>
  <c r="Y641" i="12"/>
  <c r="Z641" i="12"/>
  <c r="AA641" i="12"/>
  <c r="AB641" i="12"/>
  <c r="AC641" i="12"/>
  <c r="AD641" i="12"/>
  <c r="B642" i="12"/>
  <c r="C642" i="12"/>
  <c r="D642" i="12"/>
  <c r="F642" i="12"/>
  <c r="I642" i="12"/>
  <c r="J642" i="12"/>
  <c r="K642" i="12"/>
  <c r="L642" i="12"/>
  <c r="M642" i="12"/>
  <c r="N642" i="12"/>
  <c r="O642" i="12"/>
  <c r="P642" i="12"/>
  <c r="Q642" i="12"/>
  <c r="R642" i="12"/>
  <c r="S642" i="12"/>
  <c r="T642" i="12"/>
  <c r="U642" i="12"/>
  <c r="V642" i="12"/>
  <c r="W642" i="12"/>
  <c r="X642" i="12"/>
  <c r="Y642" i="12"/>
  <c r="Z642" i="12"/>
  <c r="AA642" i="12"/>
  <c r="AB642" i="12"/>
  <c r="AC642" i="12"/>
  <c r="AD642" i="12"/>
  <c r="B643" i="12"/>
  <c r="C643" i="12"/>
  <c r="D643" i="12"/>
  <c r="F643" i="12"/>
  <c r="I643" i="12"/>
  <c r="J643" i="12"/>
  <c r="K643" i="12"/>
  <c r="L643" i="12"/>
  <c r="M643" i="12"/>
  <c r="N643" i="12"/>
  <c r="O643" i="12"/>
  <c r="P643" i="12"/>
  <c r="Q643" i="12"/>
  <c r="R643" i="12"/>
  <c r="S643" i="12"/>
  <c r="T643" i="12"/>
  <c r="U643" i="12"/>
  <c r="V643" i="12"/>
  <c r="W643" i="12"/>
  <c r="X643" i="12"/>
  <c r="Y643" i="12"/>
  <c r="Z643" i="12"/>
  <c r="AA643" i="12"/>
  <c r="AB643" i="12"/>
  <c r="AC643" i="12"/>
  <c r="AD643" i="12"/>
  <c r="B644" i="12"/>
  <c r="C644" i="12"/>
  <c r="D644" i="12"/>
  <c r="F644" i="12"/>
  <c r="I644" i="12"/>
  <c r="J644" i="12"/>
  <c r="K644" i="12"/>
  <c r="L644" i="12"/>
  <c r="M644" i="12"/>
  <c r="N644" i="12"/>
  <c r="O644" i="12"/>
  <c r="P644" i="12"/>
  <c r="Q644" i="12"/>
  <c r="R644" i="12"/>
  <c r="S644" i="12"/>
  <c r="T644" i="12"/>
  <c r="U644" i="12"/>
  <c r="V644" i="12"/>
  <c r="W644" i="12"/>
  <c r="X644" i="12"/>
  <c r="Y644" i="12"/>
  <c r="Z644" i="12"/>
  <c r="AA644" i="12"/>
  <c r="AB644" i="12"/>
  <c r="AC644" i="12"/>
  <c r="AD644" i="12"/>
  <c r="B645" i="12"/>
  <c r="C645" i="12"/>
  <c r="D645" i="12"/>
  <c r="F645" i="12"/>
  <c r="I645" i="12"/>
  <c r="J645" i="12"/>
  <c r="K645" i="12"/>
  <c r="L645" i="12"/>
  <c r="M645" i="12"/>
  <c r="N645" i="12"/>
  <c r="O645" i="12"/>
  <c r="P645" i="12"/>
  <c r="Q645" i="12"/>
  <c r="R645" i="12"/>
  <c r="S645" i="12"/>
  <c r="T645" i="12"/>
  <c r="U645" i="12"/>
  <c r="V645" i="12"/>
  <c r="W645" i="12"/>
  <c r="X645" i="12"/>
  <c r="Y645" i="12"/>
  <c r="Z645" i="12"/>
  <c r="AA645" i="12"/>
  <c r="AB645" i="12"/>
  <c r="AC645" i="12"/>
  <c r="AD645" i="12"/>
  <c r="B646" i="12"/>
  <c r="C646" i="12"/>
  <c r="D646" i="12"/>
  <c r="F646" i="12"/>
  <c r="I646" i="12"/>
  <c r="J646" i="12"/>
  <c r="K646" i="12"/>
  <c r="L646" i="12"/>
  <c r="M646" i="12"/>
  <c r="N646" i="12"/>
  <c r="O646" i="12"/>
  <c r="P646" i="12"/>
  <c r="Q646" i="12"/>
  <c r="R646" i="12"/>
  <c r="S646" i="12"/>
  <c r="T646" i="12"/>
  <c r="U646" i="12"/>
  <c r="V646" i="12"/>
  <c r="W646" i="12"/>
  <c r="X646" i="12"/>
  <c r="Y646" i="12"/>
  <c r="Z646" i="12"/>
  <c r="AA646" i="12"/>
  <c r="AB646" i="12"/>
  <c r="AC646" i="12"/>
  <c r="AD646" i="12"/>
  <c r="B647" i="12"/>
  <c r="C647" i="12"/>
  <c r="D647" i="12"/>
  <c r="F647" i="12"/>
  <c r="I647" i="12"/>
  <c r="J647" i="12"/>
  <c r="K647" i="12"/>
  <c r="L647" i="12"/>
  <c r="M647" i="12"/>
  <c r="N647" i="12"/>
  <c r="O647" i="12"/>
  <c r="P647" i="12"/>
  <c r="Q647" i="12"/>
  <c r="R647" i="12"/>
  <c r="S647" i="12"/>
  <c r="T647" i="12"/>
  <c r="U647" i="12"/>
  <c r="V647" i="12"/>
  <c r="W647" i="12"/>
  <c r="X647" i="12"/>
  <c r="Y647" i="12"/>
  <c r="Z647" i="12"/>
  <c r="AA647" i="12"/>
  <c r="AB647" i="12"/>
  <c r="AC647" i="12"/>
  <c r="AD647" i="12"/>
  <c r="B648" i="12"/>
  <c r="C648" i="12"/>
  <c r="D648" i="12"/>
  <c r="F648" i="12"/>
  <c r="I648" i="12"/>
  <c r="J648" i="12"/>
  <c r="K648" i="12"/>
  <c r="L648" i="12"/>
  <c r="M648" i="12"/>
  <c r="N648" i="12"/>
  <c r="O648" i="12"/>
  <c r="P648" i="12"/>
  <c r="Q648" i="12"/>
  <c r="R648" i="12"/>
  <c r="S648" i="12"/>
  <c r="T648" i="12"/>
  <c r="U648" i="12"/>
  <c r="V648" i="12"/>
  <c r="W648" i="12"/>
  <c r="X648" i="12"/>
  <c r="Y648" i="12"/>
  <c r="Z648" i="12"/>
  <c r="AA648" i="12"/>
  <c r="AB648" i="12"/>
  <c r="AC648" i="12"/>
  <c r="AD648" i="12"/>
  <c r="B649" i="12"/>
  <c r="C649" i="12"/>
  <c r="D649" i="12"/>
  <c r="F649" i="12"/>
  <c r="I649" i="12"/>
  <c r="J649" i="12"/>
  <c r="K649" i="12"/>
  <c r="L649" i="12"/>
  <c r="M649" i="12"/>
  <c r="N649" i="12"/>
  <c r="O649" i="12"/>
  <c r="P649" i="12"/>
  <c r="Q649" i="12"/>
  <c r="R649" i="12"/>
  <c r="S649" i="12"/>
  <c r="T649" i="12"/>
  <c r="U649" i="12"/>
  <c r="V649" i="12"/>
  <c r="W649" i="12"/>
  <c r="X649" i="12"/>
  <c r="Y649" i="12"/>
  <c r="Z649" i="12"/>
  <c r="AA649" i="12"/>
  <c r="AB649" i="12"/>
  <c r="AC649" i="12"/>
  <c r="AD649" i="12"/>
  <c r="B650" i="12"/>
  <c r="C650" i="12"/>
  <c r="D650" i="12"/>
  <c r="F650" i="12"/>
  <c r="I650" i="12"/>
  <c r="J650" i="12"/>
  <c r="K650" i="12"/>
  <c r="L650" i="12"/>
  <c r="M650" i="12"/>
  <c r="N650" i="12"/>
  <c r="O650" i="12"/>
  <c r="P650" i="12"/>
  <c r="Q650" i="12"/>
  <c r="R650" i="12"/>
  <c r="S650" i="12"/>
  <c r="T650" i="12"/>
  <c r="U650" i="12"/>
  <c r="V650" i="12"/>
  <c r="W650" i="12"/>
  <c r="X650" i="12"/>
  <c r="Y650" i="12"/>
  <c r="Z650" i="12"/>
  <c r="AA650" i="12"/>
  <c r="AB650" i="12"/>
  <c r="AC650" i="12"/>
  <c r="AD650" i="12"/>
  <c r="B651" i="12"/>
  <c r="C651" i="12"/>
  <c r="D651" i="12"/>
  <c r="F651" i="12"/>
  <c r="I651" i="12"/>
  <c r="J651" i="12"/>
  <c r="K651" i="12"/>
  <c r="L651" i="12"/>
  <c r="M651" i="12"/>
  <c r="N651" i="12"/>
  <c r="O651" i="12"/>
  <c r="P651" i="12"/>
  <c r="Q651" i="12"/>
  <c r="R651" i="12"/>
  <c r="S651" i="12"/>
  <c r="T651" i="12"/>
  <c r="U651" i="12"/>
  <c r="V651" i="12"/>
  <c r="W651" i="12"/>
  <c r="X651" i="12"/>
  <c r="Y651" i="12"/>
  <c r="Z651" i="12"/>
  <c r="AA651" i="12"/>
  <c r="AB651" i="12"/>
  <c r="AC651" i="12"/>
  <c r="AD651" i="12"/>
  <c r="B652" i="12"/>
  <c r="C652" i="12"/>
  <c r="D652" i="12"/>
  <c r="F652" i="12"/>
  <c r="I652" i="12"/>
  <c r="J652" i="12"/>
  <c r="K652" i="12"/>
  <c r="L652" i="12"/>
  <c r="M652" i="12"/>
  <c r="N652" i="12"/>
  <c r="O652" i="12"/>
  <c r="P652" i="12"/>
  <c r="Q652" i="12"/>
  <c r="R652" i="12"/>
  <c r="S652" i="12"/>
  <c r="T652" i="12"/>
  <c r="U652" i="12"/>
  <c r="V652" i="12"/>
  <c r="W652" i="12"/>
  <c r="X652" i="12"/>
  <c r="Y652" i="12"/>
  <c r="Z652" i="12"/>
  <c r="AA652" i="12"/>
  <c r="AB652" i="12"/>
  <c r="AC652" i="12"/>
  <c r="AD652" i="12"/>
  <c r="B653" i="12"/>
  <c r="C653" i="12"/>
  <c r="D653" i="12"/>
  <c r="F653" i="12"/>
  <c r="I653" i="12"/>
  <c r="J653" i="12"/>
  <c r="K653" i="12"/>
  <c r="L653" i="12"/>
  <c r="M653" i="12"/>
  <c r="N653" i="12"/>
  <c r="O653" i="12"/>
  <c r="P653" i="12"/>
  <c r="Q653" i="12"/>
  <c r="R653" i="12"/>
  <c r="S653" i="12"/>
  <c r="T653" i="12"/>
  <c r="U653" i="12"/>
  <c r="V653" i="12"/>
  <c r="W653" i="12"/>
  <c r="X653" i="12"/>
  <c r="Y653" i="12"/>
  <c r="Z653" i="12"/>
  <c r="AA653" i="12"/>
  <c r="AB653" i="12"/>
  <c r="AC653" i="12"/>
  <c r="AD653" i="12"/>
  <c r="B654" i="12"/>
  <c r="C654" i="12"/>
  <c r="D654" i="12"/>
  <c r="F654" i="12"/>
  <c r="I654" i="12"/>
  <c r="J654" i="12"/>
  <c r="K654" i="12"/>
  <c r="L654" i="12"/>
  <c r="M654" i="12"/>
  <c r="N654" i="12"/>
  <c r="O654" i="12"/>
  <c r="P654" i="12"/>
  <c r="Q654" i="12"/>
  <c r="R654" i="12"/>
  <c r="S654" i="12"/>
  <c r="T654" i="12"/>
  <c r="U654" i="12"/>
  <c r="V654" i="12"/>
  <c r="W654" i="12"/>
  <c r="X654" i="12"/>
  <c r="Y654" i="12"/>
  <c r="Z654" i="12"/>
  <c r="AA654" i="12"/>
  <c r="AB654" i="12"/>
  <c r="AC654" i="12"/>
  <c r="AD654" i="12"/>
  <c r="B655" i="12"/>
  <c r="C655" i="12"/>
  <c r="D655" i="12"/>
  <c r="F655" i="12"/>
  <c r="I655" i="12"/>
  <c r="J655" i="12"/>
  <c r="K655" i="12"/>
  <c r="L655" i="12"/>
  <c r="M655" i="12"/>
  <c r="N655" i="12"/>
  <c r="O655" i="12"/>
  <c r="P655" i="12"/>
  <c r="Q655" i="12"/>
  <c r="R655" i="12"/>
  <c r="S655" i="12"/>
  <c r="T655" i="12"/>
  <c r="U655" i="12"/>
  <c r="V655" i="12"/>
  <c r="W655" i="12"/>
  <c r="X655" i="12"/>
  <c r="Y655" i="12"/>
  <c r="Z655" i="12"/>
  <c r="AA655" i="12"/>
  <c r="AB655" i="12"/>
  <c r="AC655" i="12"/>
  <c r="AD655" i="12"/>
  <c r="B656" i="12"/>
  <c r="C656" i="12"/>
  <c r="D656" i="12"/>
  <c r="F656" i="12"/>
  <c r="I656" i="12"/>
  <c r="J656" i="12"/>
  <c r="K656" i="12"/>
  <c r="L656" i="12"/>
  <c r="M656" i="12"/>
  <c r="N656" i="12"/>
  <c r="O656" i="12"/>
  <c r="P656" i="12"/>
  <c r="Q656" i="12"/>
  <c r="R656" i="12"/>
  <c r="S656" i="12"/>
  <c r="T656" i="12"/>
  <c r="U656" i="12"/>
  <c r="V656" i="12"/>
  <c r="W656" i="12"/>
  <c r="X656" i="12"/>
  <c r="Y656" i="12"/>
  <c r="Z656" i="12"/>
  <c r="AA656" i="12"/>
  <c r="AB656" i="12"/>
  <c r="AC656" i="12"/>
  <c r="AD656" i="12"/>
  <c r="B657" i="12"/>
  <c r="C657" i="12"/>
  <c r="D657" i="12"/>
  <c r="F657" i="12"/>
  <c r="I657" i="12"/>
  <c r="J657" i="12"/>
  <c r="K657" i="12"/>
  <c r="L657" i="12"/>
  <c r="M657" i="12"/>
  <c r="N657" i="12"/>
  <c r="O657" i="12"/>
  <c r="P657" i="12"/>
  <c r="Q657" i="12"/>
  <c r="R657" i="12"/>
  <c r="S657" i="12"/>
  <c r="T657" i="12"/>
  <c r="U657" i="12"/>
  <c r="V657" i="12"/>
  <c r="W657" i="12"/>
  <c r="X657" i="12"/>
  <c r="Y657" i="12"/>
  <c r="Z657" i="12"/>
  <c r="AA657" i="12"/>
  <c r="AB657" i="12"/>
  <c r="AC657" i="12"/>
  <c r="AD657" i="12"/>
  <c r="B658" i="12"/>
  <c r="C658" i="12"/>
  <c r="D658" i="12"/>
  <c r="F658" i="12"/>
  <c r="I658" i="12"/>
  <c r="J658" i="12"/>
  <c r="K658" i="12"/>
  <c r="L658" i="12"/>
  <c r="M658" i="12"/>
  <c r="N658" i="12"/>
  <c r="O658" i="12"/>
  <c r="P658" i="12"/>
  <c r="Q658" i="12"/>
  <c r="R658" i="12"/>
  <c r="S658" i="12"/>
  <c r="T658" i="12"/>
  <c r="U658" i="12"/>
  <c r="V658" i="12"/>
  <c r="W658" i="12"/>
  <c r="X658" i="12"/>
  <c r="Y658" i="12"/>
  <c r="Z658" i="12"/>
  <c r="AA658" i="12"/>
  <c r="AB658" i="12"/>
  <c r="AC658" i="12"/>
  <c r="AD658" i="12"/>
  <c r="B659" i="12"/>
  <c r="C659" i="12"/>
  <c r="D659" i="12"/>
  <c r="F659" i="12"/>
  <c r="I659" i="12"/>
  <c r="J659" i="12"/>
  <c r="K659" i="12"/>
  <c r="L659" i="12"/>
  <c r="M659" i="12"/>
  <c r="N659" i="12"/>
  <c r="O659" i="12"/>
  <c r="P659" i="12"/>
  <c r="Q659" i="12"/>
  <c r="R659" i="12"/>
  <c r="S659" i="12"/>
  <c r="T659" i="12"/>
  <c r="U659" i="12"/>
  <c r="V659" i="12"/>
  <c r="W659" i="12"/>
  <c r="X659" i="12"/>
  <c r="Y659" i="12"/>
  <c r="Z659" i="12"/>
  <c r="AA659" i="12"/>
  <c r="AB659" i="12"/>
  <c r="AC659" i="12"/>
  <c r="AD659" i="12"/>
  <c r="B660" i="12"/>
  <c r="C660" i="12"/>
  <c r="D660" i="12"/>
  <c r="F660" i="12"/>
  <c r="I660" i="12"/>
  <c r="J660" i="12"/>
  <c r="K660" i="12"/>
  <c r="L660" i="12"/>
  <c r="M660" i="12"/>
  <c r="N660" i="12"/>
  <c r="O660" i="12"/>
  <c r="P660" i="12"/>
  <c r="Q660" i="12"/>
  <c r="R660" i="12"/>
  <c r="S660" i="12"/>
  <c r="T660" i="12"/>
  <c r="U660" i="12"/>
  <c r="V660" i="12"/>
  <c r="W660" i="12"/>
  <c r="X660" i="12"/>
  <c r="Y660" i="12"/>
  <c r="Z660" i="12"/>
  <c r="AA660" i="12"/>
  <c r="AB660" i="12"/>
  <c r="AC660" i="12"/>
  <c r="AD660" i="12"/>
  <c r="B661" i="12"/>
  <c r="C661" i="12"/>
  <c r="D661" i="12"/>
  <c r="F661" i="12"/>
  <c r="I661" i="12"/>
  <c r="J661" i="12"/>
  <c r="K661" i="12"/>
  <c r="L661" i="12"/>
  <c r="M661" i="12"/>
  <c r="N661" i="12"/>
  <c r="O661" i="12"/>
  <c r="P661" i="12"/>
  <c r="Q661" i="12"/>
  <c r="R661" i="12"/>
  <c r="S661" i="12"/>
  <c r="T661" i="12"/>
  <c r="U661" i="12"/>
  <c r="V661" i="12"/>
  <c r="W661" i="12"/>
  <c r="X661" i="12"/>
  <c r="Y661" i="12"/>
  <c r="Z661" i="12"/>
  <c r="AA661" i="12"/>
  <c r="AB661" i="12"/>
  <c r="AC661" i="12"/>
  <c r="AD661" i="12"/>
  <c r="B662" i="12"/>
  <c r="C662" i="12"/>
  <c r="D662" i="12"/>
  <c r="F662" i="12"/>
  <c r="I662" i="12"/>
  <c r="J662" i="12"/>
  <c r="K662" i="12"/>
  <c r="L662" i="12"/>
  <c r="M662" i="12"/>
  <c r="N662" i="12"/>
  <c r="O662" i="12"/>
  <c r="P662" i="12"/>
  <c r="Q662" i="12"/>
  <c r="R662" i="12"/>
  <c r="S662" i="12"/>
  <c r="T662" i="12"/>
  <c r="U662" i="12"/>
  <c r="V662" i="12"/>
  <c r="W662" i="12"/>
  <c r="X662" i="12"/>
  <c r="Y662" i="12"/>
  <c r="Z662" i="12"/>
  <c r="AA662" i="12"/>
  <c r="AB662" i="12"/>
  <c r="AC662" i="12"/>
  <c r="AD662" i="12"/>
  <c r="B663" i="12"/>
  <c r="C663" i="12"/>
  <c r="D663" i="12"/>
  <c r="F663" i="12"/>
  <c r="I663" i="12"/>
  <c r="J663" i="12"/>
  <c r="K663" i="12"/>
  <c r="L663" i="12"/>
  <c r="M663" i="12"/>
  <c r="N663" i="12"/>
  <c r="O663" i="12"/>
  <c r="P663" i="12"/>
  <c r="Q663" i="12"/>
  <c r="R663" i="12"/>
  <c r="S663" i="12"/>
  <c r="T663" i="12"/>
  <c r="U663" i="12"/>
  <c r="V663" i="12"/>
  <c r="W663" i="12"/>
  <c r="X663" i="12"/>
  <c r="Y663" i="12"/>
  <c r="Z663" i="12"/>
  <c r="AA663" i="12"/>
  <c r="AB663" i="12"/>
  <c r="AC663" i="12"/>
  <c r="AD663" i="12"/>
  <c r="B664" i="12"/>
  <c r="C664" i="12"/>
  <c r="D664" i="12"/>
  <c r="F664" i="12"/>
  <c r="I664" i="12"/>
  <c r="J664" i="12"/>
  <c r="K664" i="12"/>
  <c r="L664" i="12"/>
  <c r="M664" i="12"/>
  <c r="N664" i="12"/>
  <c r="O664" i="12"/>
  <c r="P664" i="12"/>
  <c r="Q664" i="12"/>
  <c r="R664" i="12"/>
  <c r="S664" i="12"/>
  <c r="T664" i="12"/>
  <c r="U664" i="12"/>
  <c r="V664" i="12"/>
  <c r="W664" i="12"/>
  <c r="X664" i="12"/>
  <c r="Y664" i="12"/>
  <c r="Z664" i="12"/>
  <c r="AA664" i="12"/>
  <c r="AB664" i="12"/>
  <c r="AC664" i="12"/>
  <c r="AD664" i="12"/>
  <c r="B665" i="12"/>
  <c r="C665" i="12"/>
  <c r="D665" i="12"/>
  <c r="F665" i="12"/>
  <c r="I665" i="12"/>
  <c r="J665" i="12"/>
  <c r="K665" i="12"/>
  <c r="L665" i="12"/>
  <c r="M665" i="12"/>
  <c r="N665" i="12"/>
  <c r="O665" i="12"/>
  <c r="P665" i="12"/>
  <c r="Q665" i="12"/>
  <c r="R665" i="12"/>
  <c r="S665" i="12"/>
  <c r="T665" i="12"/>
  <c r="U665" i="12"/>
  <c r="V665" i="12"/>
  <c r="W665" i="12"/>
  <c r="X665" i="12"/>
  <c r="Y665" i="12"/>
  <c r="Z665" i="12"/>
  <c r="AA665" i="12"/>
  <c r="AB665" i="12"/>
  <c r="AC665" i="12"/>
  <c r="AD665" i="12"/>
  <c r="B666" i="12"/>
  <c r="C666" i="12"/>
  <c r="D666" i="12"/>
  <c r="F666" i="12"/>
  <c r="I666" i="12"/>
  <c r="J666" i="12"/>
  <c r="K666" i="12"/>
  <c r="L666" i="12"/>
  <c r="M666" i="12"/>
  <c r="N666" i="12"/>
  <c r="O666" i="12"/>
  <c r="P666" i="12"/>
  <c r="Q666" i="12"/>
  <c r="R666" i="12"/>
  <c r="S666" i="12"/>
  <c r="T666" i="12"/>
  <c r="U666" i="12"/>
  <c r="V666" i="12"/>
  <c r="W666" i="12"/>
  <c r="X666" i="12"/>
  <c r="Y666" i="12"/>
  <c r="Z666" i="12"/>
  <c r="AA666" i="12"/>
  <c r="AB666" i="12"/>
  <c r="AC666" i="12"/>
  <c r="AD666" i="12"/>
  <c r="B667" i="12"/>
  <c r="C667" i="12"/>
  <c r="D667" i="12"/>
  <c r="F667" i="12"/>
  <c r="I667" i="12"/>
  <c r="J667" i="12"/>
  <c r="K667" i="12"/>
  <c r="L667" i="12"/>
  <c r="M667" i="12"/>
  <c r="N667" i="12"/>
  <c r="O667" i="12"/>
  <c r="P667" i="12"/>
  <c r="Q667" i="12"/>
  <c r="R667" i="12"/>
  <c r="S667" i="12"/>
  <c r="T667" i="12"/>
  <c r="U667" i="12"/>
  <c r="V667" i="12"/>
  <c r="W667" i="12"/>
  <c r="X667" i="12"/>
  <c r="Y667" i="12"/>
  <c r="Z667" i="12"/>
  <c r="AA667" i="12"/>
  <c r="AB667" i="12"/>
  <c r="AC667" i="12"/>
  <c r="AD667" i="12"/>
  <c r="B668" i="12"/>
  <c r="C668" i="12"/>
  <c r="D668" i="12"/>
  <c r="F668" i="12"/>
  <c r="I668" i="12"/>
  <c r="J668" i="12"/>
  <c r="K668" i="12"/>
  <c r="L668" i="12"/>
  <c r="M668" i="12"/>
  <c r="N668" i="12"/>
  <c r="O668" i="12"/>
  <c r="P668" i="12"/>
  <c r="Q668" i="12"/>
  <c r="R668" i="12"/>
  <c r="S668" i="12"/>
  <c r="T668" i="12"/>
  <c r="U668" i="12"/>
  <c r="V668" i="12"/>
  <c r="W668" i="12"/>
  <c r="X668" i="12"/>
  <c r="Y668" i="12"/>
  <c r="Z668" i="12"/>
  <c r="AA668" i="12"/>
  <c r="AB668" i="12"/>
  <c r="AC668" i="12"/>
  <c r="AD668" i="12"/>
  <c r="B669" i="12"/>
  <c r="C669" i="12"/>
  <c r="D669" i="12"/>
  <c r="F669" i="12"/>
  <c r="I669" i="12"/>
  <c r="J669" i="12"/>
  <c r="K669" i="12"/>
  <c r="L669" i="12"/>
  <c r="M669" i="12"/>
  <c r="N669" i="12"/>
  <c r="O669" i="12"/>
  <c r="P669" i="12"/>
  <c r="Q669" i="12"/>
  <c r="R669" i="12"/>
  <c r="S669" i="12"/>
  <c r="T669" i="12"/>
  <c r="U669" i="12"/>
  <c r="V669" i="12"/>
  <c r="W669" i="12"/>
  <c r="X669" i="12"/>
  <c r="Y669" i="12"/>
  <c r="Z669" i="12"/>
  <c r="AA669" i="12"/>
  <c r="AB669" i="12"/>
  <c r="AC669" i="12"/>
  <c r="AD669" i="12"/>
  <c r="B670" i="12"/>
  <c r="C670" i="12"/>
  <c r="D670" i="12"/>
  <c r="F670" i="12"/>
  <c r="I670" i="12"/>
  <c r="J670" i="12"/>
  <c r="K670" i="12"/>
  <c r="L670" i="12"/>
  <c r="M670" i="12"/>
  <c r="N670" i="12"/>
  <c r="O670" i="12"/>
  <c r="P670" i="12"/>
  <c r="Q670" i="12"/>
  <c r="R670" i="12"/>
  <c r="S670" i="12"/>
  <c r="T670" i="12"/>
  <c r="U670" i="12"/>
  <c r="V670" i="12"/>
  <c r="W670" i="12"/>
  <c r="X670" i="12"/>
  <c r="Y670" i="12"/>
  <c r="Z670" i="12"/>
  <c r="AA670" i="12"/>
  <c r="AB670" i="12"/>
  <c r="AC670" i="12"/>
  <c r="AD670" i="12"/>
  <c r="B671" i="12"/>
  <c r="C671" i="12"/>
  <c r="D671" i="12"/>
  <c r="F671" i="12"/>
  <c r="I671" i="12"/>
  <c r="J671" i="12"/>
  <c r="K671" i="12"/>
  <c r="L671" i="12"/>
  <c r="M671" i="12"/>
  <c r="N671" i="12"/>
  <c r="O671" i="12"/>
  <c r="P671" i="12"/>
  <c r="Q671" i="12"/>
  <c r="R671" i="12"/>
  <c r="S671" i="12"/>
  <c r="T671" i="12"/>
  <c r="U671" i="12"/>
  <c r="V671" i="12"/>
  <c r="W671" i="12"/>
  <c r="X671" i="12"/>
  <c r="Y671" i="12"/>
  <c r="Z671" i="12"/>
  <c r="AA671" i="12"/>
  <c r="AB671" i="12"/>
  <c r="AC671" i="12"/>
  <c r="AD671" i="12"/>
  <c r="B672" i="12"/>
  <c r="C672" i="12"/>
  <c r="D672" i="12"/>
  <c r="F672" i="12"/>
  <c r="I672" i="12"/>
  <c r="J672" i="12"/>
  <c r="K672" i="12"/>
  <c r="L672" i="12"/>
  <c r="M672" i="12"/>
  <c r="N672" i="12"/>
  <c r="O672" i="12"/>
  <c r="P672" i="12"/>
  <c r="Q672" i="12"/>
  <c r="R672" i="12"/>
  <c r="S672" i="12"/>
  <c r="T672" i="12"/>
  <c r="U672" i="12"/>
  <c r="V672" i="12"/>
  <c r="W672" i="12"/>
  <c r="X672" i="12"/>
  <c r="Y672" i="12"/>
  <c r="Z672" i="12"/>
  <c r="AA672" i="12"/>
  <c r="AB672" i="12"/>
  <c r="AC672" i="12"/>
  <c r="AD672" i="12"/>
  <c r="B673" i="12"/>
  <c r="C673" i="12"/>
  <c r="D673" i="12"/>
  <c r="F673" i="12"/>
  <c r="I673" i="12"/>
  <c r="J673" i="12"/>
  <c r="K673" i="12"/>
  <c r="L673" i="12"/>
  <c r="M673" i="12"/>
  <c r="N673" i="12"/>
  <c r="O673" i="12"/>
  <c r="P673" i="12"/>
  <c r="Q673" i="12"/>
  <c r="R673" i="12"/>
  <c r="S673" i="12"/>
  <c r="T673" i="12"/>
  <c r="U673" i="12"/>
  <c r="V673" i="12"/>
  <c r="W673" i="12"/>
  <c r="X673" i="12"/>
  <c r="Y673" i="12"/>
  <c r="Z673" i="12"/>
  <c r="AA673" i="12"/>
  <c r="AB673" i="12"/>
  <c r="AC673" i="12"/>
  <c r="AD673" i="12"/>
  <c r="B674" i="12"/>
  <c r="C674" i="12"/>
  <c r="D674" i="12"/>
  <c r="F674" i="12"/>
  <c r="I674" i="12"/>
  <c r="J674" i="12"/>
  <c r="K674" i="12"/>
  <c r="L674" i="12"/>
  <c r="M674" i="12"/>
  <c r="N674" i="12"/>
  <c r="O674" i="12"/>
  <c r="P674" i="12"/>
  <c r="Q674" i="12"/>
  <c r="R674" i="12"/>
  <c r="S674" i="12"/>
  <c r="T674" i="12"/>
  <c r="U674" i="12"/>
  <c r="V674" i="12"/>
  <c r="W674" i="12"/>
  <c r="X674" i="12"/>
  <c r="Y674" i="12"/>
  <c r="Z674" i="12"/>
  <c r="AA674" i="12"/>
  <c r="AB674" i="12"/>
  <c r="AC674" i="12"/>
  <c r="AD674" i="12"/>
  <c r="B675" i="12"/>
  <c r="C675" i="12"/>
  <c r="D675" i="12"/>
  <c r="F675" i="12"/>
  <c r="I675" i="12"/>
  <c r="J675" i="12"/>
  <c r="K675" i="12"/>
  <c r="L675" i="12"/>
  <c r="M675" i="12"/>
  <c r="N675" i="12"/>
  <c r="O675" i="12"/>
  <c r="P675" i="12"/>
  <c r="Q675" i="12"/>
  <c r="R675" i="12"/>
  <c r="S675" i="12"/>
  <c r="T675" i="12"/>
  <c r="U675" i="12"/>
  <c r="V675" i="12"/>
  <c r="W675" i="12"/>
  <c r="X675" i="12"/>
  <c r="Y675" i="12"/>
  <c r="Z675" i="12"/>
  <c r="AA675" i="12"/>
  <c r="AB675" i="12"/>
  <c r="AC675" i="12"/>
  <c r="AD675" i="12"/>
  <c r="B676" i="12"/>
  <c r="C676" i="12"/>
  <c r="D676" i="12"/>
  <c r="F676" i="12"/>
  <c r="I676" i="12"/>
  <c r="J676" i="12"/>
  <c r="K676" i="12"/>
  <c r="L676" i="12"/>
  <c r="M676" i="12"/>
  <c r="N676" i="12"/>
  <c r="O676" i="12"/>
  <c r="P676" i="12"/>
  <c r="Q676" i="12"/>
  <c r="R676" i="12"/>
  <c r="S676" i="12"/>
  <c r="T676" i="12"/>
  <c r="U676" i="12"/>
  <c r="V676" i="12"/>
  <c r="W676" i="12"/>
  <c r="X676" i="12"/>
  <c r="Y676" i="12"/>
  <c r="Z676" i="12"/>
  <c r="AA676" i="12"/>
  <c r="AB676" i="12"/>
  <c r="AC676" i="12"/>
  <c r="AD676" i="12"/>
  <c r="B677" i="12"/>
  <c r="C677" i="12"/>
  <c r="D677" i="12"/>
  <c r="F677" i="12"/>
  <c r="I677" i="12"/>
  <c r="J677" i="12"/>
  <c r="K677" i="12"/>
  <c r="L677" i="12"/>
  <c r="M677" i="12"/>
  <c r="N677" i="12"/>
  <c r="O677" i="12"/>
  <c r="P677" i="12"/>
  <c r="Q677" i="12"/>
  <c r="R677" i="12"/>
  <c r="S677" i="12"/>
  <c r="T677" i="12"/>
  <c r="U677" i="12"/>
  <c r="V677" i="12"/>
  <c r="W677" i="12"/>
  <c r="X677" i="12"/>
  <c r="Y677" i="12"/>
  <c r="Z677" i="12"/>
  <c r="AA677" i="12"/>
  <c r="AB677" i="12"/>
  <c r="AC677" i="12"/>
  <c r="AD677" i="12"/>
  <c r="B678" i="12"/>
  <c r="C678" i="12"/>
  <c r="D678" i="12"/>
  <c r="F678" i="12"/>
  <c r="I678" i="12"/>
  <c r="J678" i="12"/>
  <c r="K678" i="12"/>
  <c r="L678" i="12"/>
  <c r="M678" i="12"/>
  <c r="N678" i="12"/>
  <c r="O678" i="12"/>
  <c r="P678" i="12"/>
  <c r="Q678" i="12"/>
  <c r="R678" i="12"/>
  <c r="S678" i="12"/>
  <c r="T678" i="12"/>
  <c r="U678" i="12"/>
  <c r="V678" i="12"/>
  <c r="W678" i="12"/>
  <c r="X678" i="12"/>
  <c r="Y678" i="12"/>
  <c r="Z678" i="12"/>
  <c r="AA678" i="12"/>
  <c r="AB678" i="12"/>
  <c r="AC678" i="12"/>
  <c r="AD678" i="12"/>
  <c r="B679" i="12"/>
  <c r="C679" i="12"/>
  <c r="D679" i="12"/>
  <c r="F679" i="12"/>
  <c r="I679" i="12"/>
  <c r="J679" i="12"/>
  <c r="K679" i="12"/>
  <c r="L679" i="12"/>
  <c r="M679" i="12"/>
  <c r="N679" i="12"/>
  <c r="O679" i="12"/>
  <c r="P679" i="12"/>
  <c r="Q679" i="12"/>
  <c r="R679" i="12"/>
  <c r="S679" i="12"/>
  <c r="T679" i="12"/>
  <c r="U679" i="12"/>
  <c r="V679" i="12"/>
  <c r="W679" i="12"/>
  <c r="X679" i="12"/>
  <c r="Y679" i="12"/>
  <c r="Z679" i="12"/>
  <c r="AA679" i="12"/>
  <c r="AB679" i="12"/>
  <c r="AC679" i="12"/>
  <c r="AD679" i="12"/>
  <c r="B680" i="12"/>
  <c r="C680" i="12"/>
  <c r="D680" i="12"/>
  <c r="F680" i="12"/>
  <c r="I680" i="12"/>
  <c r="J680" i="12"/>
  <c r="K680" i="12"/>
  <c r="L680" i="12"/>
  <c r="M680" i="12"/>
  <c r="N680" i="12"/>
  <c r="O680" i="12"/>
  <c r="P680" i="12"/>
  <c r="Q680" i="12"/>
  <c r="R680" i="12"/>
  <c r="S680" i="12"/>
  <c r="T680" i="12"/>
  <c r="U680" i="12"/>
  <c r="V680" i="12"/>
  <c r="W680" i="12"/>
  <c r="X680" i="12"/>
  <c r="Y680" i="12"/>
  <c r="Z680" i="12"/>
  <c r="AA680" i="12"/>
  <c r="AB680" i="12"/>
  <c r="AC680" i="12"/>
  <c r="AD680" i="12"/>
  <c r="B681" i="12"/>
  <c r="C681" i="12"/>
  <c r="D681" i="12"/>
  <c r="F681" i="12"/>
  <c r="I681" i="12"/>
  <c r="J681" i="12"/>
  <c r="K681" i="12"/>
  <c r="L681" i="12"/>
  <c r="M681" i="12"/>
  <c r="N681" i="12"/>
  <c r="O681" i="12"/>
  <c r="P681" i="12"/>
  <c r="Q681" i="12"/>
  <c r="R681" i="12"/>
  <c r="S681" i="12"/>
  <c r="T681" i="12"/>
  <c r="U681" i="12"/>
  <c r="V681" i="12"/>
  <c r="W681" i="12"/>
  <c r="X681" i="12"/>
  <c r="Y681" i="12"/>
  <c r="Z681" i="12"/>
  <c r="AA681" i="12"/>
  <c r="AB681" i="12"/>
  <c r="AC681" i="12"/>
  <c r="AD681" i="12"/>
  <c r="B682" i="12"/>
  <c r="C682" i="12"/>
  <c r="D682" i="12"/>
  <c r="F682" i="12"/>
  <c r="I682" i="12"/>
  <c r="J682" i="12"/>
  <c r="K682" i="12"/>
  <c r="L682" i="12"/>
  <c r="M682" i="12"/>
  <c r="N682" i="12"/>
  <c r="O682" i="12"/>
  <c r="P682" i="12"/>
  <c r="Q682" i="12"/>
  <c r="R682" i="12"/>
  <c r="S682" i="12"/>
  <c r="T682" i="12"/>
  <c r="U682" i="12"/>
  <c r="V682" i="12"/>
  <c r="W682" i="12"/>
  <c r="X682" i="12"/>
  <c r="Y682" i="12"/>
  <c r="Z682" i="12"/>
  <c r="AA682" i="12"/>
  <c r="AB682" i="12"/>
  <c r="AC682" i="12"/>
  <c r="AD682" i="12"/>
  <c r="B683" i="12"/>
  <c r="C683" i="12"/>
  <c r="D683" i="12"/>
  <c r="F683" i="12"/>
  <c r="I683" i="12"/>
  <c r="J683" i="12"/>
  <c r="K683" i="12"/>
  <c r="L683" i="12"/>
  <c r="M683" i="12"/>
  <c r="N683" i="12"/>
  <c r="O683" i="12"/>
  <c r="P683" i="12"/>
  <c r="Q683" i="12"/>
  <c r="R683" i="12"/>
  <c r="S683" i="12"/>
  <c r="T683" i="12"/>
  <c r="U683" i="12"/>
  <c r="V683" i="12"/>
  <c r="W683" i="12"/>
  <c r="X683" i="12"/>
  <c r="Y683" i="12"/>
  <c r="Z683" i="12"/>
  <c r="AA683" i="12"/>
  <c r="AB683" i="12"/>
  <c r="AC683" i="12"/>
  <c r="AD683" i="12"/>
  <c r="B684" i="12"/>
  <c r="C684" i="12"/>
  <c r="D684" i="12"/>
  <c r="F684" i="12"/>
  <c r="I684" i="12"/>
  <c r="J684" i="12"/>
  <c r="K684" i="12"/>
  <c r="L684" i="12"/>
  <c r="M684" i="12"/>
  <c r="N684" i="12"/>
  <c r="O684" i="12"/>
  <c r="P684" i="12"/>
  <c r="Q684" i="12"/>
  <c r="R684" i="12"/>
  <c r="S684" i="12"/>
  <c r="T684" i="12"/>
  <c r="U684" i="12"/>
  <c r="V684" i="12"/>
  <c r="W684" i="12"/>
  <c r="X684" i="12"/>
  <c r="Y684" i="12"/>
  <c r="Z684" i="12"/>
  <c r="AA684" i="12"/>
  <c r="AB684" i="12"/>
  <c r="AC684" i="12"/>
  <c r="AD684" i="12"/>
  <c r="B685" i="12"/>
  <c r="C685" i="12"/>
  <c r="D685" i="12"/>
  <c r="F685" i="12"/>
  <c r="I685" i="12"/>
  <c r="J685" i="12"/>
  <c r="K685" i="12"/>
  <c r="L685" i="12"/>
  <c r="M685" i="12"/>
  <c r="N685" i="12"/>
  <c r="O685" i="12"/>
  <c r="P685" i="12"/>
  <c r="Q685" i="12"/>
  <c r="R685" i="12"/>
  <c r="S685" i="12"/>
  <c r="T685" i="12"/>
  <c r="U685" i="12"/>
  <c r="V685" i="12"/>
  <c r="W685" i="12"/>
  <c r="X685" i="12"/>
  <c r="Y685" i="12"/>
  <c r="Z685" i="12"/>
  <c r="AA685" i="12"/>
  <c r="AB685" i="12"/>
  <c r="AC685" i="12"/>
  <c r="AD685" i="12"/>
  <c r="B686" i="12"/>
  <c r="C686" i="12"/>
  <c r="D686" i="12"/>
  <c r="F686" i="12"/>
  <c r="I686" i="12"/>
  <c r="J686" i="12"/>
  <c r="K686" i="12"/>
  <c r="L686" i="12"/>
  <c r="M686" i="12"/>
  <c r="N686" i="12"/>
  <c r="O686" i="12"/>
  <c r="P686" i="12"/>
  <c r="Q686" i="12"/>
  <c r="R686" i="12"/>
  <c r="S686" i="12"/>
  <c r="T686" i="12"/>
  <c r="U686" i="12"/>
  <c r="V686" i="12"/>
  <c r="W686" i="12"/>
  <c r="X686" i="12"/>
  <c r="Y686" i="12"/>
  <c r="Z686" i="12"/>
  <c r="AA686" i="12"/>
  <c r="AB686" i="12"/>
  <c r="AC686" i="12"/>
  <c r="AD686" i="12"/>
  <c r="B687" i="12"/>
  <c r="C687" i="12"/>
  <c r="D687" i="12"/>
  <c r="F687" i="12"/>
  <c r="I687" i="12"/>
  <c r="J687" i="12"/>
  <c r="K687" i="12"/>
  <c r="L687" i="12"/>
  <c r="M687" i="12"/>
  <c r="N687" i="12"/>
  <c r="O687" i="12"/>
  <c r="P687" i="12"/>
  <c r="Q687" i="12"/>
  <c r="R687" i="12"/>
  <c r="S687" i="12"/>
  <c r="T687" i="12"/>
  <c r="U687" i="12"/>
  <c r="V687" i="12"/>
  <c r="W687" i="12"/>
  <c r="X687" i="12"/>
  <c r="Y687" i="12"/>
  <c r="Z687" i="12"/>
  <c r="AA687" i="12"/>
  <c r="AB687" i="12"/>
  <c r="AC687" i="12"/>
  <c r="AD687" i="12"/>
  <c r="B688" i="12"/>
  <c r="C688" i="12"/>
  <c r="D688" i="12"/>
  <c r="F688" i="12"/>
  <c r="I688" i="12"/>
  <c r="J688" i="12"/>
  <c r="K688" i="12"/>
  <c r="L688" i="12"/>
  <c r="M688" i="12"/>
  <c r="N688" i="12"/>
  <c r="O688" i="12"/>
  <c r="P688" i="12"/>
  <c r="Q688" i="12"/>
  <c r="R688" i="12"/>
  <c r="S688" i="12"/>
  <c r="T688" i="12"/>
  <c r="U688" i="12"/>
  <c r="V688" i="12"/>
  <c r="W688" i="12"/>
  <c r="X688" i="12"/>
  <c r="Y688" i="12"/>
  <c r="Z688" i="12"/>
  <c r="AA688" i="12"/>
  <c r="AB688" i="12"/>
  <c r="AC688" i="12"/>
  <c r="AD688" i="12"/>
  <c r="B689" i="12"/>
  <c r="C689" i="12"/>
  <c r="D689" i="12"/>
  <c r="F689" i="12"/>
  <c r="I689" i="12"/>
  <c r="J689" i="12"/>
  <c r="K689" i="12"/>
  <c r="L689" i="12"/>
  <c r="M689" i="12"/>
  <c r="N689" i="12"/>
  <c r="O689" i="12"/>
  <c r="P689" i="12"/>
  <c r="Q689" i="12"/>
  <c r="R689" i="12"/>
  <c r="S689" i="12"/>
  <c r="T689" i="12"/>
  <c r="U689" i="12"/>
  <c r="V689" i="12"/>
  <c r="W689" i="12"/>
  <c r="X689" i="12"/>
  <c r="Y689" i="12"/>
  <c r="Z689" i="12"/>
  <c r="AA689" i="12"/>
  <c r="AB689" i="12"/>
  <c r="AC689" i="12"/>
  <c r="AD689" i="12"/>
  <c r="B690" i="12"/>
  <c r="C690" i="12"/>
  <c r="D690" i="12"/>
  <c r="F690" i="12"/>
  <c r="I690" i="12"/>
  <c r="J690" i="12"/>
  <c r="K690" i="12"/>
  <c r="L690" i="12"/>
  <c r="M690" i="12"/>
  <c r="N690" i="12"/>
  <c r="O690" i="12"/>
  <c r="P690" i="12"/>
  <c r="Q690" i="12"/>
  <c r="R690" i="12"/>
  <c r="S690" i="12"/>
  <c r="T690" i="12"/>
  <c r="U690" i="12"/>
  <c r="V690" i="12"/>
  <c r="W690" i="12"/>
  <c r="X690" i="12"/>
  <c r="Y690" i="12"/>
  <c r="Z690" i="12"/>
  <c r="AA690" i="12"/>
  <c r="AB690" i="12"/>
  <c r="AC690" i="12"/>
  <c r="AD690" i="12"/>
  <c r="B691" i="12"/>
  <c r="C691" i="12"/>
  <c r="D691" i="12"/>
  <c r="F691" i="12"/>
  <c r="I691" i="12"/>
  <c r="J691" i="12"/>
  <c r="K691" i="12"/>
  <c r="L691" i="12"/>
  <c r="M691" i="12"/>
  <c r="N691" i="12"/>
  <c r="O691" i="12"/>
  <c r="P691" i="12"/>
  <c r="Q691" i="12"/>
  <c r="R691" i="12"/>
  <c r="S691" i="12"/>
  <c r="T691" i="12"/>
  <c r="U691" i="12"/>
  <c r="V691" i="12"/>
  <c r="W691" i="12"/>
  <c r="X691" i="12"/>
  <c r="Y691" i="12"/>
  <c r="Z691" i="12"/>
  <c r="AA691" i="12"/>
  <c r="AB691" i="12"/>
  <c r="AC691" i="12"/>
  <c r="AD691" i="12"/>
  <c r="B692" i="12"/>
  <c r="C692" i="12"/>
  <c r="D692" i="12"/>
  <c r="F692" i="12"/>
  <c r="I692" i="12"/>
  <c r="J692" i="12"/>
  <c r="K692" i="12"/>
  <c r="L692" i="12"/>
  <c r="M692" i="12"/>
  <c r="N692" i="12"/>
  <c r="O692" i="12"/>
  <c r="P692" i="12"/>
  <c r="Q692" i="12"/>
  <c r="R692" i="12"/>
  <c r="S692" i="12"/>
  <c r="T692" i="12"/>
  <c r="U692" i="12"/>
  <c r="V692" i="12"/>
  <c r="W692" i="12"/>
  <c r="X692" i="12"/>
  <c r="Y692" i="12"/>
  <c r="Z692" i="12"/>
  <c r="AA692" i="12"/>
  <c r="AB692" i="12"/>
  <c r="AC692" i="12"/>
  <c r="AD692" i="12"/>
  <c r="B693" i="12"/>
  <c r="C693" i="12"/>
  <c r="D693" i="12"/>
  <c r="F693" i="12"/>
  <c r="I693" i="12"/>
  <c r="J693" i="12"/>
  <c r="K693" i="12"/>
  <c r="L693" i="12"/>
  <c r="M693" i="12"/>
  <c r="N693" i="12"/>
  <c r="O693" i="12"/>
  <c r="P693" i="12"/>
  <c r="Q693" i="12"/>
  <c r="R693" i="12"/>
  <c r="S693" i="12"/>
  <c r="T693" i="12"/>
  <c r="U693" i="12"/>
  <c r="V693" i="12"/>
  <c r="W693" i="12"/>
  <c r="X693" i="12"/>
  <c r="Y693" i="12"/>
  <c r="Z693" i="12"/>
  <c r="AA693" i="12"/>
  <c r="AB693" i="12"/>
  <c r="AC693" i="12"/>
  <c r="AD693" i="12"/>
  <c r="B694" i="12"/>
  <c r="C694" i="12"/>
  <c r="D694" i="12"/>
  <c r="F694" i="12"/>
  <c r="I694" i="12"/>
  <c r="J694" i="12"/>
  <c r="K694" i="12"/>
  <c r="L694" i="12"/>
  <c r="M694" i="12"/>
  <c r="N694" i="12"/>
  <c r="O694" i="12"/>
  <c r="P694" i="12"/>
  <c r="Q694" i="12"/>
  <c r="R694" i="12"/>
  <c r="S694" i="12"/>
  <c r="T694" i="12"/>
  <c r="U694" i="12"/>
  <c r="V694" i="12"/>
  <c r="W694" i="12"/>
  <c r="X694" i="12"/>
  <c r="Y694" i="12"/>
  <c r="Z694" i="12"/>
  <c r="AA694" i="12"/>
  <c r="AB694" i="12"/>
  <c r="AC694" i="12"/>
  <c r="AD694" i="12"/>
  <c r="B695" i="12"/>
  <c r="C695" i="12"/>
  <c r="D695" i="12"/>
  <c r="F695" i="12"/>
  <c r="I695" i="12"/>
  <c r="J695" i="12"/>
  <c r="K695" i="12"/>
  <c r="L695" i="12"/>
  <c r="M695" i="12"/>
  <c r="N695" i="12"/>
  <c r="O695" i="12"/>
  <c r="P695" i="12"/>
  <c r="Q695" i="12"/>
  <c r="R695" i="12"/>
  <c r="S695" i="12"/>
  <c r="T695" i="12"/>
  <c r="U695" i="12"/>
  <c r="V695" i="12"/>
  <c r="W695" i="12"/>
  <c r="X695" i="12"/>
  <c r="Y695" i="12"/>
  <c r="Z695" i="12"/>
  <c r="AA695" i="12"/>
  <c r="AB695" i="12"/>
  <c r="AC695" i="12"/>
  <c r="AD695" i="12"/>
  <c r="B696" i="12"/>
  <c r="C696" i="12"/>
  <c r="D696" i="12"/>
  <c r="F696" i="12"/>
  <c r="I696" i="12"/>
  <c r="J696" i="12"/>
  <c r="K696" i="12"/>
  <c r="L696" i="12"/>
  <c r="M696" i="12"/>
  <c r="N696" i="12"/>
  <c r="O696" i="12"/>
  <c r="P696" i="12"/>
  <c r="Q696" i="12"/>
  <c r="R696" i="12"/>
  <c r="S696" i="12"/>
  <c r="T696" i="12"/>
  <c r="U696" i="12"/>
  <c r="V696" i="12"/>
  <c r="W696" i="12"/>
  <c r="X696" i="12"/>
  <c r="Y696" i="12"/>
  <c r="Z696" i="12"/>
  <c r="AA696" i="12"/>
  <c r="AB696" i="12"/>
  <c r="AC696" i="12"/>
  <c r="AD696" i="12"/>
  <c r="B697" i="12"/>
  <c r="C697" i="12"/>
  <c r="D697" i="12"/>
  <c r="F697" i="12"/>
  <c r="I697" i="12"/>
  <c r="J697" i="12"/>
  <c r="K697" i="12"/>
  <c r="L697" i="12"/>
  <c r="M697" i="12"/>
  <c r="N697" i="12"/>
  <c r="O697" i="12"/>
  <c r="P697" i="12"/>
  <c r="Q697" i="12"/>
  <c r="R697" i="12"/>
  <c r="S697" i="12"/>
  <c r="T697" i="12"/>
  <c r="U697" i="12"/>
  <c r="V697" i="12"/>
  <c r="W697" i="12"/>
  <c r="X697" i="12"/>
  <c r="Y697" i="12"/>
  <c r="Z697" i="12"/>
  <c r="AA697" i="12"/>
  <c r="AB697" i="12"/>
  <c r="AC697" i="12"/>
  <c r="AD697" i="12"/>
  <c r="B698" i="12"/>
  <c r="C698" i="12"/>
  <c r="D698" i="12"/>
  <c r="F698" i="12"/>
  <c r="I698" i="12"/>
  <c r="J698" i="12"/>
  <c r="K698" i="12"/>
  <c r="L698" i="12"/>
  <c r="M698" i="12"/>
  <c r="N698" i="12"/>
  <c r="O698" i="12"/>
  <c r="P698" i="12"/>
  <c r="Q698" i="12"/>
  <c r="R698" i="12"/>
  <c r="S698" i="12"/>
  <c r="T698" i="12"/>
  <c r="U698" i="12"/>
  <c r="V698" i="12"/>
  <c r="W698" i="12"/>
  <c r="X698" i="12"/>
  <c r="Y698" i="12"/>
  <c r="Z698" i="12"/>
  <c r="AA698" i="12"/>
  <c r="AB698" i="12"/>
  <c r="AC698" i="12"/>
  <c r="AD698" i="12"/>
  <c r="B699" i="12"/>
  <c r="C699" i="12"/>
  <c r="D699" i="12"/>
  <c r="F699" i="12"/>
  <c r="I699" i="12"/>
  <c r="J699" i="12"/>
  <c r="K699" i="12"/>
  <c r="L699" i="12"/>
  <c r="M699" i="12"/>
  <c r="N699" i="12"/>
  <c r="O699" i="12"/>
  <c r="P699" i="12"/>
  <c r="Q699" i="12"/>
  <c r="R699" i="12"/>
  <c r="S699" i="12"/>
  <c r="T699" i="12"/>
  <c r="U699" i="12"/>
  <c r="V699" i="12"/>
  <c r="W699" i="12"/>
  <c r="X699" i="12"/>
  <c r="Y699" i="12"/>
  <c r="Z699" i="12"/>
  <c r="AA699" i="12"/>
  <c r="AB699" i="12"/>
  <c r="AC699" i="12"/>
  <c r="AD699" i="12"/>
  <c r="B700" i="12"/>
  <c r="C700" i="12"/>
  <c r="D700" i="12"/>
  <c r="F700" i="12"/>
  <c r="I700" i="12"/>
  <c r="J700" i="12"/>
  <c r="K700" i="12"/>
  <c r="L700" i="12"/>
  <c r="M700" i="12"/>
  <c r="N700" i="12"/>
  <c r="O700" i="12"/>
  <c r="P700" i="12"/>
  <c r="Q700" i="12"/>
  <c r="R700" i="12"/>
  <c r="S700" i="12"/>
  <c r="T700" i="12"/>
  <c r="U700" i="12"/>
  <c r="V700" i="12"/>
  <c r="W700" i="12"/>
  <c r="X700" i="12"/>
  <c r="Y700" i="12"/>
  <c r="Z700" i="12"/>
  <c r="AA700" i="12"/>
  <c r="AB700" i="12"/>
  <c r="AC700" i="12"/>
  <c r="AD700" i="12"/>
  <c r="B701" i="12"/>
  <c r="C701" i="12"/>
  <c r="D701" i="12"/>
  <c r="F701" i="12"/>
  <c r="I701" i="12"/>
  <c r="J701" i="12"/>
  <c r="K701" i="12"/>
  <c r="L701" i="12"/>
  <c r="M701" i="12"/>
  <c r="N701" i="12"/>
  <c r="O701" i="12"/>
  <c r="P701" i="12"/>
  <c r="Q701" i="12"/>
  <c r="R701" i="12"/>
  <c r="S701" i="12"/>
  <c r="T701" i="12"/>
  <c r="U701" i="12"/>
  <c r="V701" i="12"/>
  <c r="W701" i="12"/>
  <c r="X701" i="12"/>
  <c r="Y701" i="12"/>
  <c r="Z701" i="12"/>
  <c r="AA701" i="12"/>
  <c r="AB701" i="12"/>
  <c r="AC701" i="12"/>
  <c r="AD701" i="12"/>
  <c r="B702" i="12"/>
  <c r="C702" i="12"/>
  <c r="D702" i="12"/>
  <c r="F702" i="12"/>
  <c r="I702" i="12"/>
  <c r="J702" i="12"/>
  <c r="K702" i="12"/>
  <c r="L702" i="12"/>
  <c r="M702" i="12"/>
  <c r="N702" i="12"/>
  <c r="O702" i="12"/>
  <c r="P702" i="12"/>
  <c r="Q702" i="12"/>
  <c r="R702" i="12"/>
  <c r="S702" i="12"/>
  <c r="T702" i="12"/>
  <c r="U702" i="12"/>
  <c r="V702" i="12"/>
  <c r="W702" i="12"/>
  <c r="X702" i="12"/>
  <c r="Y702" i="12"/>
  <c r="Z702" i="12"/>
  <c r="AA702" i="12"/>
  <c r="AB702" i="12"/>
  <c r="AC702" i="12"/>
  <c r="AD702" i="12"/>
  <c r="B703" i="12"/>
  <c r="C703" i="12"/>
  <c r="D703" i="12"/>
  <c r="F703" i="12"/>
  <c r="I703" i="12"/>
  <c r="J703" i="12"/>
  <c r="K703" i="12"/>
  <c r="L703" i="12"/>
  <c r="M703" i="12"/>
  <c r="N703" i="12"/>
  <c r="O703" i="12"/>
  <c r="P703" i="12"/>
  <c r="Q703" i="12"/>
  <c r="R703" i="12"/>
  <c r="S703" i="12"/>
  <c r="T703" i="12"/>
  <c r="U703" i="12"/>
  <c r="V703" i="12"/>
  <c r="W703" i="12"/>
  <c r="X703" i="12"/>
  <c r="Y703" i="12"/>
  <c r="Z703" i="12"/>
  <c r="AA703" i="12"/>
  <c r="AB703" i="12"/>
  <c r="AC703" i="12"/>
  <c r="AD703" i="12"/>
  <c r="B704" i="12"/>
  <c r="C704" i="12"/>
  <c r="D704" i="12"/>
  <c r="F704" i="12"/>
  <c r="I704" i="12"/>
  <c r="J704" i="12"/>
  <c r="K704" i="12"/>
  <c r="L704" i="12"/>
  <c r="M704" i="12"/>
  <c r="N704" i="12"/>
  <c r="O704" i="12"/>
  <c r="P704" i="12"/>
  <c r="Q704" i="12"/>
  <c r="R704" i="12"/>
  <c r="S704" i="12"/>
  <c r="T704" i="12"/>
  <c r="U704" i="12"/>
  <c r="V704" i="12"/>
  <c r="W704" i="12"/>
  <c r="X704" i="12"/>
  <c r="Y704" i="12"/>
  <c r="Z704" i="12"/>
  <c r="AA704" i="12"/>
  <c r="AB704" i="12"/>
  <c r="AC704" i="12"/>
  <c r="AD704" i="12"/>
  <c r="B705" i="12"/>
  <c r="C705" i="12"/>
  <c r="D705" i="12"/>
  <c r="F705" i="12"/>
  <c r="I705" i="12"/>
  <c r="J705" i="12"/>
  <c r="K705" i="12"/>
  <c r="L705" i="12"/>
  <c r="M705" i="12"/>
  <c r="N705" i="12"/>
  <c r="O705" i="12"/>
  <c r="P705" i="12"/>
  <c r="Q705" i="12"/>
  <c r="R705" i="12"/>
  <c r="S705" i="12"/>
  <c r="T705" i="12"/>
  <c r="U705" i="12"/>
  <c r="V705" i="12"/>
  <c r="W705" i="12"/>
  <c r="X705" i="12"/>
  <c r="Y705" i="12"/>
  <c r="Z705" i="12"/>
  <c r="AA705" i="12"/>
  <c r="AB705" i="12"/>
  <c r="AC705" i="12"/>
  <c r="AD705" i="12"/>
  <c r="B706" i="12"/>
  <c r="C706" i="12"/>
  <c r="D706" i="12"/>
  <c r="F706" i="12"/>
  <c r="I706" i="12"/>
  <c r="J706" i="12"/>
  <c r="K706" i="12"/>
  <c r="L706" i="12"/>
  <c r="M706" i="12"/>
  <c r="N706" i="12"/>
  <c r="O706" i="12"/>
  <c r="P706" i="12"/>
  <c r="Q706" i="12"/>
  <c r="R706" i="12"/>
  <c r="S706" i="12"/>
  <c r="T706" i="12"/>
  <c r="U706" i="12"/>
  <c r="V706" i="12"/>
  <c r="W706" i="12"/>
  <c r="X706" i="12"/>
  <c r="Y706" i="12"/>
  <c r="Z706" i="12"/>
  <c r="AA706" i="12"/>
  <c r="AB706" i="12"/>
  <c r="AC706" i="12"/>
  <c r="AD706" i="12"/>
  <c r="B707" i="12"/>
  <c r="C707" i="12"/>
  <c r="D707" i="12"/>
  <c r="F707" i="12"/>
  <c r="I707" i="12"/>
  <c r="J707" i="12"/>
  <c r="K707" i="12"/>
  <c r="L707" i="12"/>
  <c r="M707" i="12"/>
  <c r="N707" i="12"/>
  <c r="O707" i="12"/>
  <c r="P707" i="12"/>
  <c r="Q707" i="12"/>
  <c r="R707" i="12"/>
  <c r="S707" i="12"/>
  <c r="T707" i="12"/>
  <c r="U707" i="12"/>
  <c r="V707" i="12"/>
  <c r="W707" i="12"/>
  <c r="X707" i="12"/>
  <c r="Y707" i="12"/>
  <c r="Z707" i="12"/>
  <c r="AA707" i="12"/>
  <c r="AB707" i="12"/>
  <c r="AC707" i="12"/>
  <c r="AD707" i="12"/>
  <c r="B708" i="12"/>
  <c r="C708" i="12"/>
  <c r="D708" i="12"/>
  <c r="F708" i="12"/>
  <c r="I708" i="12"/>
  <c r="J708" i="12"/>
  <c r="K708" i="12"/>
  <c r="L708" i="12"/>
  <c r="M708" i="12"/>
  <c r="N708" i="12"/>
  <c r="O708" i="12"/>
  <c r="P708" i="12"/>
  <c r="Q708" i="12"/>
  <c r="R708" i="12"/>
  <c r="S708" i="12"/>
  <c r="T708" i="12"/>
  <c r="U708" i="12"/>
  <c r="V708" i="12"/>
  <c r="W708" i="12"/>
  <c r="X708" i="12"/>
  <c r="Y708" i="12"/>
  <c r="Z708" i="12"/>
  <c r="AA708" i="12"/>
  <c r="AB708" i="12"/>
  <c r="AC708" i="12"/>
  <c r="AD708" i="12"/>
  <c r="B709" i="12"/>
  <c r="C709" i="12"/>
  <c r="D709" i="12"/>
  <c r="F709" i="12"/>
  <c r="I709" i="12"/>
  <c r="J709" i="12"/>
  <c r="K709" i="12"/>
  <c r="L709" i="12"/>
  <c r="M709" i="12"/>
  <c r="N709" i="12"/>
  <c r="O709" i="12"/>
  <c r="P709" i="12"/>
  <c r="Q709" i="12"/>
  <c r="R709" i="12"/>
  <c r="S709" i="12"/>
  <c r="T709" i="12"/>
  <c r="U709" i="12"/>
  <c r="V709" i="12"/>
  <c r="W709" i="12"/>
  <c r="X709" i="12"/>
  <c r="Y709" i="12"/>
  <c r="Z709" i="12"/>
  <c r="AA709" i="12"/>
  <c r="AB709" i="12"/>
  <c r="AC709" i="12"/>
  <c r="AD709" i="12"/>
  <c r="B710" i="12"/>
  <c r="C710" i="12"/>
  <c r="D710" i="12"/>
  <c r="F710" i="12"/>
  <c r="I710" i="12"/>
  <c r="J710" i="12"/>
  <c r="K710" i="12"/>
  <c r="L710" i="12"/>
  <c r="M710" i="12"/>
  <c r="N710" i="12"/>
  <c r="O710" i="12"/>
  <c r="P710" i="12"/>
  <c r="Q710" i="12"/>
  <c r="R710" i="12"/>
  <c r="S710" i="12"/>
  <c r="T710" i="12"/>
  <c r="U710" i="12"/>
  <c r="V710" i="12"/>
  <c r="W710" i="12"/>
  <c r="X710" i="12"/>
  <c r="Y710" i="12"/>
  <c r="Z710" i="12"/>
  <c r="AA710" i="12"/>
  <c r="AB710" i="12"/>
  <c r="AC710" i="12"/>
  <c r="AD710" i="12"/>
  <c r="B711" i="12"/>
  <c r="C711" i="12"/>
  <c r="D711" i="12"/>
  <c r="F711" i="12"/>
  <c r="I711" i="12"/>
  <c r="J711" i="12"/>
  <c r="K711" i="12"/>
  <c r="L711" i="12"/>
  <c r="M711" i="12"/>
  <c r="N711" i="12"/>
  <c r="O711" i="12"/>
  <c r="P711" i="12"/>
  <c r="Q711" i="12"/>
  <c r="R711" i="12"/>
  <c r="S711" i="12"/>
  <c r="T711" i="12"/>
  <c r="U711" i="12"/>
  <c r="V711" i="12"/>
  <c r="W711" i="12"/>
  <c r="X711" i="12"/>
  <c r="Y711" i="12"/>
  <c r="Z711" i="12"/>
  <c r="AA711" i="12"/>
  <c r="AB711" i="12"/>
  <c r="AC711" i="12"/>
  <c r="AD711" i="12"/>
  <c r="B712" i="12"/>
  <c r="C712" i="12"/>
  <c r="D712" i="12"/>
  <c r="F712" i="12"/>
  <c r="I712" i="12"/>
  <c r="J712" i="12"/>
  <c r="K712" i="12"/>
  <c r="L712" i="12"/>
  <c r="M712" i="12"/>
  <c r="N712" i="12"/>
  <c r="O712" i="12"/>
  <c r="P712" i="12"/>
  <c r="Q712" i="12"/>
  <c r="R712" i="12"/>
  <c r="S712" i="12"/>
  <c r="T712" i="12"/>
  <c r="U712" i="12"/>
  <c r="V712" i="12"/>
  <c r="W712" i="12"/>
  <c r="X712" i="12"/>
  <c r="Y712" i="12"/>
  <c r="Z712" i="12"/>
  <c r="AA712" i="12"/>
  <c r="AB712" i="12"/>
  <c r="AC712" i="12"/>
  <c r="AD712" i="12"/>
  <c r="B713" i="12"/>
  <c r="C713" i="12"/>
  <c r="D713" i="12"/>
  <c r="F713" i="12"/>
  <c r="I713" i="12"/>
  <c r="J713" i="12"/>
  <c r="K713" i="12"/>
  <c r="L713" i="12"/>
  <c r="M713" i="12"/>
  <c r="N713" i="12"/>
  <c r="O713" i="12"/>
  <c r="P713" i="12"/>
  <c r="Q713" i="12"/>
  <c r="R713" i="12"/>
  <c r="S713" i="12"/>
  <c r="T713" i="12"/>
  <c r="U713" i="12"/>
  <c r="V713" i="12"/>
  <c r="W713" i="12"/>
  <c r="X713" i="12"/>
  <c r="Y713" i="12"/>
  <c r="Z713" i="12"/>
  <c r="AA713" i="12"/>
  <c r="AB713" i="12"/>
  <c r="AC713" i="12"/>
  <c r="AD713" i="12"/>
  <c r="B714" i="12"/>
  <c r="C714" i="12"/>
  <c r="D714" i="12"/>
  <c r="F714" i="12"/>
  <c r="I714" i="12"/>
  <c r="J714" i="12"/>
  <c r="K714" i="12"/>
  <c r="L714" i="12"/>
  <c r="M714" i="12"/>
  <c r="N714" i="12"/>
  <c r="O714" i="12"/>
  <c r="P714" i="12"/>
  <c r="Q714" i="12"/>
  <c r="R714" i="12"/>
  <c r="S714" i="12"/>
  <c r="T714" i="12"/>
  <c r="U714" i="12"/>
  <c r="V714" i="12"/>
  <c r="W714" i="12"/>
  <c r="X714" i="12"/>
  <c r="Y714" i="12"/>
  <c r="Z714" i="12"/>
  <c r="AA714" i="12"/>
  <c r="AB714" i="12"/>
  <c r="AC714" i="12"/>
  <c r="AD714" i="12"/>
  <c r="B715" i="12"/>
  <c r="C715" i="12"/>
  <c r="D715" i="12"/>
  <c r="F715" i="12"/>
  <c r="I715" i="12"/>
  <c r="J715" i="12"/>
  <c r="K715" i="12"/>
  <c r="L715" i="12"/>
  <c r="M715" i="12"/>
  <c r="N715" i="12"/>
  <c r="O715" i="12"/>
  <c r="P715" i="12"/>
  <c r="Q715" i="12"/>
  <c r="R715" i="12"/>
  <c r="S715" i="12"/>
  <c r="T715" i="12"/>
  <c r="U715" i="12"/>
  <c r="V715" i="12"/>
  <c r="W715" i="12"/>
  <c r="X715" i="12"/>
  <c r="Y715" i="12"/>
  <c r="Z715" i="12"/>
  <c r="AA715" i="12"/>
  <c r="AB715" i="12"/>
  <c r="AC715" i="12"/>
  <c r="AD715" i="12"/>
  <c r="B716" i="12"/>
  <c r="C716" i="12"/>
  <c r="D716" i="12"/>
  <c r="F716" i="12"/>
  <c r="I716" i="12"/>
  <c r="J716" i="12"/>
  <c r="K716" i="12"/>
  <c r="L716" i="12"/>
  <c r="M716" i="12"/>
  <c r="N716" i="12"/>
  <c r="O716" i="12"/>
  <c r="P716" i="12"/>
  <c r="Q716" i="12"/>
  <c r="R716" i="12"/>
  <c r="S716" i="12"/>
  <c r="T716" i="12"/>
  <c r="U716" i="12"/>
  <c r="V716" i="12"/>
  <c r="W716" i="12"/>
  <c r="X716" i="12"/>
  <c r="Y716" i="12"/>
  <c r="Z716" i="12"/>
  <c r="AA716" i="12"/>
  <c r="AB716" i="12"/>
  <c r="AC716" i="12"/>
  <c r="AD716" i="12"/>
  <c r="B717" i="12"/>
  <c r="C717" i="12"/>
  <c r="D717" i="12"/>
  <c r="F717" i="12"/>
  <c r="I717" i="12"/>
  <c r="J717" i="12"/>
  <c r="K717" i="12"/>
  <c r="L717" i="12"/>
  <c r="M717" i="12"/>
  <c r="N717" i="12"/>
  <c r="O717" i="12"/>
  <c r="P717" i="12"/>
  <c r="Q717" i="12"/>
  <c r="R717" i="12"/>
  <c r="S717" i="12"/>
  <c r="T717" i="12"/>
  <c r="U717" i="12"/>
  <c r="V717" i="12"/>
  <c r="W717" i="12"/>
  <c r="X717" i="12"/>
  <c r="Y717" i="12"/>
  <c r="Z717" i="12"/>
  <c r="AA717" i="12"/>
  <c r="AB717" i="12"/>
  <c r="AC717" i="12"/>
  <c r="AD717" i="12"/>
  <c r="B718" i="12"/>
  <c r="C718" i="12"/>
  <c r="D718" i="12"/>
  <c r="F718" i="12"/>
  <c r="I718" i="12"/>
  <c r="J718" i="12"/>
  <c r="K718" i="12"/>
  <c r="L718" i="12"/>
  <c r="M718" i="12"/>
  <c r="N718" i="12"/>
  <c r="O718" i="12"/>
  <c r="P718" i="12"/>
  <c r="Q718" i="12"/>
  <c r="R718" i="12"/>
  <c r="S718" i="12"/>
  <c r="T718" i="12"/>
  <c r="U718" i="12"/>
  <c r="V718" i="12"/>
  <c r="W718" i="12"/>
  <c r="X718" i="12"/>
  <c r="Y718" i="12"/>
  <c r="Z718" i="12"/>
  <c r="AA718" i="12"/>
  <c r="AB718" i="12"/>
  <c r="AC718" i="12"/>
  <c r="AD718" i="12"/>
  <c r="B719" i="12"/>
  <c r="C719" i="12"/>
  <c r="D719" i="12"/>
  <c r="F719" i="12"/>
  <c r="I719" i="12"/>
  <c r="J719" i="12"/>
  <c r="K719" i="12"/>
  <c r="L719" i="12"/>
  <c r="M719" i="12"/>
  <c r="N719" i="12"/>
  <c r="O719" i="12"/>
  <c r="P719" i="12"/>
  <c r="Q719" i="12"/>
  <c r="R719" i="12"/>
  <c r="S719" i="12"/>
  <c r="T719" i="12"/>
  <c r="U719" i="12"/>
  <c r="V719" i="12"/>
  <c r="W719" i="12"/>
  <c r="X719" i="12"/>
  <c r="Y719" i="12"/>
  <c r="Z719" i="12"/>
  <c r="AA719" i="12"/>
  <c r="AB719" i="12"/>
  <c r="AC719" i="12"/>
  <c r="AD719" i="12"/>
  <c r="B720" i="12"/>
  <c r="C720" i="12"/>
  <c r="D720" i="12"/>
  <c r="F720" i="12"/>
  <c r="I720" i="12"/>
  <c r="J720" i="12"/>
  <c r="K720" i="12"/>
  <c r="L720" i="12"/>
  <c r="M720" i="12"/>
  <c r="N720" i="12"/>
  <c r="O720" i="12"/>
  <c r="P720" i="12"/>
  <c r="Q720" i="12"/>
  <c r="R720" i="12"/>
  <c r="S720" i="12"/>
  <c r="T720" i="12"/>
  <c r="U720" i="12"/>
  <c r="V720" i="12"/>
  <c r="W720" i="12"/>
  <c r="X720" i="12"/>
  <c r="Y720" i="12"/>
  <c r="Z720" i="12"/>
  <c r="AA720" i="12"/>
  <c r="AB720" i="12"/>
  <c r="AC720" i="12"/>
  <c r="AD720" i="12"/>
  <c r="B721" i="12"/>
  <c r="C721" i="12"/>
  <c r="D721" i="12"/>
  <c r="F721" i="12"/>
  <c r="I721" i="12"/>
  <c r="J721" i="12"/>
  <c r="K721" i="12"/>
  <c r="L721" i="12"/>
  <c r="M721" i="12"/>
  <c r="N721" i="12"/>
  <c r="O721" i="12"/>
  <c r="P721" i="12"/>
  <c r="Q721" i="12"/>
  <c r="R721" i="12"/>
  <c r="S721" i="12"/>
  <c r="T721" i="12"/>
  <c r="U721" i="12"/>
  <c r="V721" i="12"/>
  <c r="W721" i="12"/>
  <c r="X721" i="12"/>
  <c r="Y721" i="12"/>
  <c r="Z721" i="12"/>
  <c r="AA721" i="12"/>
  <c r="AB721" i="12"/>
  <c r="AC721" i="12"/>
  <c r="AD721" i="12"/>
  <c r="B722" i="12"/>
  <c r="C722" i="12"/>
  <c r="D722" i="12"/>
  <c r="F722" i="12"/>
  <c r="I722" i="12"/>
  <c r="J722" i="12"/>
  <c r="K722" i="12"/>
  <c r="L722" i="12"/>
  <c r="M722" i="12"/>
  <c r="N722" i="12"/>
  <c r="O722" i="12"/>
  <c r="P722" i="12"/>
  <c r="Q722" i="12"/>
  <c r="R722" i="12"/>
  <c r="S722" i="12"/>
  <c r="T722" i="12"/>
  <c r="U722" i="12"/>
  <c r="V722" i="12"/>
  <c r="W722" i="12"/>
  <c r="X722" i="12"/>
  <c r="Y722" i="12"/>
  <c r="Z722" i="12"/>
  <c r="AA722" i="12"/>
  <c r="AB722" i="12"/>
  <c r="AC722" i="12"/>
  <c r="AD722" i="12"/>
  <c r="B723" i="12"/>
  <c r="C723" i="12"/>
  <c r="D723" i="12"/>
  <c r="F723" i="12"/>
  <c r="I723" i="12"/>
  <c r="J723" i="12"/>
  <c r="K723" i="12"/>
  <c r="L723" i="12"/>
  <c r="M723" i="12"/>
  <c r="N723" i="12"/>
  <c r="O723" i="12"/>
  <c r="P723" i="12"/>
  <c r="Q723" i="12"/>
  <c r="R723" i="12"/>
  <c r="S723" i="12"/>
  <c r="T723" i="12"/>
  <c r="U723" i="12"/>
  <c r="V723" i="12"/>
  <c r="W723" i="12"/>
  <c r="X723" i="12"/>
  <c r="Y723" i="12"/>
  <c r="Z723" i="12"/>
  <c r="AA723" i="12"/>
  <c r="AB723" i="12"/>
  <c r="AC723" i="12"/>
  <c r="AD723" i="12"/>
  <c r="B724" i="12"/>
  <c r="C724" i="12"/>
  <c r="D724" i="12"/>
  <c r="F724" i="12"/>
  <c r="I724" i="12"/>
  <c r="J724" i="12"/>
  <c r="K724" i="12"/>
  <c r="L724" i="12"/>
  <c r="M724" i="12"/>
  <c r="N724" i="12"/>
  <c r="O724" i="12"/>
  <c r="P724" i="12"/>
  <c r="Q724" i="12"/>
  <c r="R724" i="12"/>
  <c r="S724" i="12"/>
  <c r="T724" i="12"/>
  <c r="U724" i="12"/>
  <c r="V724" i="12"/>
  <c r="W724" i="12"/>
  <c r="X724" i="12"/>
  <c r="Y724" i="12"/>
  <c r="Z724" i="12"/>
  <c r="AA724" i="12"/>
  <c r="AB724" i="12"/>
  <c r="AC724" i="12"/>
  <c r="AD724" i="12"/>
  <c r="B725" i="12"/>
  <c r="C725" i="12"/>
  <c r="D725" i="12"/>
  <c r="F725" i="12"/>
  <c r="I725" i="12"/>
  <c r="J725" i="12"/>
  <c r="K725" i="12"/>
  <c r="L725" i="12"/>
  <c r="M725" i="12"/>
  <c r="N725" i="12"/>
  <c r="O725" i="12"/>
  <c r="P725" i="12"/>
  <c r="Q725" i="12"/>
  <c r="R725" i="12"/>
  <c r="S725" i="12"/>
  <c r="T725" i="12"/>
  <c r="U725" i="12"/>
  <c r="V725" i="12"/>
  <c r="W725" i="12"/>
  <c r="X725" i="12"/>
  <c r="Y725" i="12"/>
  <c r="Z725" i="12"/>
  <c r="AA725" i="12"/>
  <c r="AB725" i="12"/>
  <c r="AC725" i="12"/>
  <c r="AD725" i="12"/>
  <c r="B726" i="12"/>
  <c r="C726" i="12"/>
  <c r="D726" i="12"/>
  <c r="F726" i="12"/>
  <c r="I726" i="12"/>
  <c r="J726" i="12"/>
  <c r="K726" i="12"/>
  <c r="L726" i="12"/>
  <c r="M726" i="12"/>
  <c r="N726" i="12"/>
  <c r="O726" i="12"/>
  <c r="P726" i="12"/>
  <c r="Q726" i="12"/>
  <c r="R726" i="12"/>
  <c r="S726" i="12"/>
  <c r="T726" i="12"/>
  <c r="U726" i="12"/>
  <c r="V726" i="12"/>
  <c r="W726" i="12"/>
  <c r="X726" i="12"/>
  <c r="Y726" i="12"/>
  <c r="Z726" i="12"/>
  <c r="AA726" i="12"/>
  <c r="AB726" i="12"/>
  <c r="AC726" i="12"/>
  <c r="AD726" i="12"/>
  <c r="B727" i="12"/>
  <c r="C727" i="12"/>
  <c r="D727" i="12"/>
  <c r="F727" i="12"/>
  <c r="I727" i="12"/>
  <c r="J727" i="12"/>
  <c r="K727" i="12"/>
  <c r="L727" i="12"/>
  <c r="M727" i="12"/>
  <c r="N727" i="12"/>
  <c r="O727" i="12"/>
  <c r="P727" i="12"/>
  <c r="Q727" i="12"/>
  <c r="R727" i="12"/>
  <c r="S727" i="12"/>
  <c r="T727" i="12"/>
  <c r="U727" i="12"/>
  <c r="V727" i="12"/>
  <c r="W727" i="12"/>
  <c r="X727" i="12"/>
  <c r="Y727" i="12"/>
  <c r="Z727" i="12"/>
  <c r="AA727" i="12"/>
  <c r="AB727" i="12"/>
  <c r="AC727" i="12"/>
  <c r="AD727" i="12"/>
  <c r="B728" i="12"/>
  <c r="C728" i="12"/>
  <c r="D728" i="12"/>
  <c r="F728" i="12"/>
  <c r="I728" i="12"/>
  <c r="J728" i="12"/>
  <c r="K728" i="12"/>
  <c r="L728" i="12"/>
  <c r="M728" i="12"/>
  <c r="N728" i="12"/>
  <c r="O728" i="12"/>
  <c r="P728" i="12"/>
  <c r="Q728" i="12"/>
  <c r="R728" i="12"/>
  <c r="S728" i="12"/>
  <c r="T728" i="12"/>
  <c r="U728" i="12"/>
  <c r="V728" i="12"/>
  <c r="W728" i="12"/>
  <c r="X728" i="12"/>
  <c r="Y728" i="12"/>
  <c r="Z728" i="12"/>
  <c r="AA728" i="12"/>
  <c r="AB728" i="12"/>
  <c r="AC728" i="12"/>
  <c r="AD728" i="12"/>
  <c r="B729" i="12"/>
  <c r="C729" i="12"/>
  <c r="D729" i="12"/>
  <c r="F729" i="12"/>
  <c r="I729" i="12"/>
  <c r="J729" i="12"/>
  <c r="K729" i="12"/>
  <c r="L729" i="12"/>
  <c r="M729" i="12"/>
  <c r="N729" i="12"/>
  <c r="O729" i="12"/>
  <c r="P729" i="12"/>
  <c r="Q729" i="12"/>
  <c r="R729" i="12"/>
  <c r="S729" i="12"/>
  <c r="T729" i="12"/>
  <c r="U729" i="12"/>
  <c r="V729" i="12"/>
  <c r="W729" i="12"/>
  <c r="X729" i="12"/>
  <c r="Y729" i="12"/>
  <c r="Z729" i="12"/>
  <c r="AA729" i="12"/>
  <c r="AB729" i="12"/>
  <c r="AC729" i="12"/>
  <c r="AD729" i="12"/>
  <c r="B730" i="12"/>
  <c r="C730" i="12"/>
  <c r="D730" i="12"/>
  <c r="F730" i="12"/>
  <c r="I730" i="12"/>
  <c r="J730" i="12"/>
  <c r="K730" i="12"/>
  <c r="L730" i="12"/>
  <c r="M730" i="12"/>
  <c r="N730" i="12"/>
  <c r="O730" i="12"/>
  <c r="P730" i="12"/>
  <c r="Q730" i="12"/>
  <c r="R730" i="12"/>
  <c r="S730" i="12"/>
  <c r="T730" i="12"/>
  <c r="U730" i="12"/>
  <c r="V730" i="12"/>
  <c r="W730" i="12"/>
  <c r="X730" i="12"/>
  <c r="Y730" i="12"/>
  <c r="Z730" i="12"/>
  <c r="AA730" i="12"/>
  <c r="AB730" i="12"/>
  <c r="AC730" i="12"/>
  <c r="AD730" i="12"/>
  <c r="B731" i="12"/>
  <c r="C731" i="12"/>
  <c r="D731" i="12"/>
  <c r="F731" i="12"/>
  <c r="I731" i="12"/>
  <c r="J731" i="12"/>
  <c r="K731" i="12"/>
  <c r="L731" i="12"/>
  <c r="M731" i="12"/>
  <c r="N731" i="12"/>
  <c r="O731" i="12"/>
  <c r="P731" i="12"/>
  <c r="Q731" i="12"/>
  <c r="R731" i="12"/>
  <c r="S731" i="12"/>
  <c r="T731" i="12"/>
  <c r="U731" i="12"/>
  <c r="V731" i="12"/>
  <c r="W731" i="12"/>
  <c r="X731" i="12"/>
  <c r="Y731" i="12"/>
  <c r="Z731" i="12"/>
  <c r="AA731" i="12"/>
  <c r="AB731" i="12"/>
  <c r="AC731" i="12"/>
  <c r="AD731" i="12"/>
  <c r="B732" i="12"/>
  <c r="C732" i="12"/>
  <c r="D732" i="12"/>
  <c r="F732" i="12"/>
  <c r="I732" i="12"/>
  <c r="J732" i="12"/>
  <c r="K732" i="12"/>
  <c r="L732" i="12"/>
  <c r="M732" i="12"/>
  <c r="N732" i="12"/>
  <c r="O732" i="12"/>
  <c r="P732" i="12"/>
  <c r="Q732" i="12"/>
  <c r="R732" i="12"/>
  <c r="S732" i="12"/>
  <c r="T732" i="12"/>
  <c r="U732" i="12"/>
  <c r="V732" i="12"/>
  <c r="W732" i="12"/>
  <c r="X732" i="12"/>
  <c r="Y732" i="12"/>
  <c r="Z732" i="12"/>
  <c r="AA732" i="12"/>
  <c r="AB732" i="12"/>
  <c r="AC732" i="12"/>
  <c r="AD732" i="12"/>
  <c r="B733" i="12"/>
  <c r="C733" i="12"/>
  <c r="D733" i="12"/>
  <c r="F733" i="12"/>
  <c r="I733" i="12"/>
  <c r="J733" i="12"/>
  <c r="K733" i="12"/>
  <c r="L733" i="12"/>
  <c r="M733" i="12"/>
  <c r="N733" i="12"/>
  <c r="O733" i="12"/>
  <c r="P733" i="12"/>
  <c r="Q733" i="12"/>
  <c r="R733" i="12"/>
  <c r="S733" i="12"/>
  <c r="T733" i="12"/>
  <c r="U733" i="12"/>
  <c r="V733" i="12"/>
  <c r="W733" i="12"/>
  <c r="X733" i="12"/>
  <c r="Y733" i="12"/>
  <c r="Z733" i="12"/>
  <c r="AA733" i="12"/>
  <c r="AB733" i="12"/>
  <c r="AC733" i="12"/>
  <c r="AD733" i="12"/>
  <c r="B734" i="12"/>
  <c r="C734" i="12"/>
  <c r="D734" i="12"/>
  <c r="F734" i="12"/>
  <c r="I734" i="12"/>
  <c r="J734" i="12"/>
  <c r="K734" i="12"/>
  <c r="L734" i="12"/>
  <c r="M734" i="12"/>
  <c r="N734" i="12"/>
  <c r="O734" i="12"/>
  <c r="P734" i="12"/>
  <c r="Q734" i="12"/>
  <c r="R734" i="12"/>
  <c r="S734" i="12"/>
  <c r="T734" i="12"/>
  <c r="U734" i="12"/>
  <c r="V734" i="12"/>
  <c r="W734" i="12"/>
  <c r="X734" i="12"/>
  <c r="Y734" i="12"/>
  <c r="Z734" i="12"/>
  <c r="AA734" i="12"/>
  <c r="AB734" i="12"/>
  <c r="AC734" i="12"/>
  <c r="AD734" i="12"/>
  <c r="B735" i="12"/>
  <c r="C735" i="12"/>
  <c r="D735" i="12"/>
  <c r="F735" i="12"/>
  <c r="I735" i="12"/>
  <c r="J735" i="12"/>
  <c r="K735" i="12"/>
  <c r="L735" i="12"/>
  <c r="M735" i="12"/>
  <c r="N735" i="12"/>
  <c r="O735" i="12"/>
  <c r="P735" i="12"/>
  <c r="Q735" i="12"/>
  <c r="R735" i="12"/>
  <c r="S735" i="12"/>
  <c r="T735" i="12"/>
  <c r="U735" i="12"/>
  <c r="V735" i="12"/>
  <c r="W735" i="12"/>
  <c r="X735" i="12"/>
  <c r="Y735" i="12"/>
  <c r="Z735" i="12"/>
  <c r="AA735" i="12"/>
  <c r="AB735" i="12"/>
  <c r="AC735" i="12"/>
  <c r="AD735" i="12"/>
  <c r="B736" i="12"/>
  <c r="C736" i="12"/>
  <c r="D736" i="12"/>
  <c r="F736" i="12"/>
  <c r="I736" i="12"/>
  <c r="J736" i="12"/>
  <c r="K736" i="12"/>
  <c r="L736" i="12"/>
  <c r="M736" i="12"/>
  <c r="N736" i="12"/>
  <c r="O736" i="12"/>
  <c r="P736" i="12"/>
  <c r="Q736" i="12"/>
  <c r="R736" i="12"/>
  <c r="S736" i="12"/>
  <c r="T736" i="12"/>
  <c r="U736" i="12"/>
  <c r="V736" i="12"/>
  <c r="W736" i="12"/>
  <c r="X736" i="12"/>
  <c r="Y736" i="12"/>
  <c r="Z736" i="12"/>
  <c r="AA736" i="12"/>
  <c r="AB736" i="12"/>
  <c r="AC736" i="12"/>
  <c r="AD736" i="12"/>
  <c r="B737" i="12"/>
  <c r="C737" i="12"/>
  <c r="D737" i="12"/>
  <c r="F737" i="12"/>
  <c r="I737" i="12"/>
  <c r="J737" i="12"/>
  <c r="K737" i="12"/>
  <c r="L737" i="12"/>
  <c r="M737" i="12"/>
  <c r="N737" i="12"/>
  <c r="O737" i="12"/>
  <c r="P737" i="12"/>
  <c r="Q737" i="12"/>
  <c r="R737" i="12"/>
  <c r="S737" i="12"/>
  <c r="T737" i="12"/>
  <c r="U737" i="12"/>
  <c r="V737" i="12"/>
  <c r="W737" i="12"/>
  <c r="X737" i="12"/>
  <c r="Y737" i="12"/>
  <c r="Z737" i="12"/>
  <c r="AA737" i="12"/>
  <c r="AB737" i="12"/>
  <c r="AC737" i="12"/>
  <c r="AD737" i="12"/>
  <c r="B738" i="12"/>
  <c r="C738" i="12"/>
  <c r="D738" i="12"/>
  <c r="F738" i="12"/>
  <c r="I738" i="12"/>
  <c r="J738" i="12"/>
  <c r="K738" i="12"/>
  <c r="L738" i="12"/>
  <c r="M738" i="12"/>
  <c r="N738" i="12"/>
  <c r="O738" i="12"/>
  <c r="P738" i="12"/>
  <c r="Q738" i="12"/>
  <c r="R738" i="12"/>
  <c r="S738" i="12"/>
  <c r="T738" i="12"/>
  <c r="U738" i="12"/>
  <c r="V738" i="12"/>
  <c r="W738" i="12"/>
  <c r="X738" i="12"/>
  <c r="Y738" i="12"/>
  <c r="Z738" i="12"/>
  <c r="AA738" i="12"/>
  <c r="AB738" i="12"/>
  <c r="AC738" i="12"/>
  <c r="AD738" i="12"/>
  <c r="B739" i="12"/>
  <c r="C739" i="12"/>
  <c r="D739" i="12"/>
  <c r="F739" i="12"/>
  <c r="I739" i="12"/>
  <c r="J739" i="12"/>
  <c r="K739" i="12"/>
  <c r="L739" i="12"/>
  <c r="M739" i="12"/>
  <c r="N739" i="12"/>
  <c r="O739" i="12"/>
  <c r="P739" i="12"/>
  <c r="Q739" i="12"/>
  <c r="R739" i="12"/>
  <c r="S739" i="12"/>
  <c r="T739" i="12"/>
  <c r="U739" i="12"/>
  <c r="V739" i="12"/>
  <c r="W739" i="12"/>
  <c r="X739" i="12"/>
  <c r="Y739" i="12"/>
  <c r="Z739" i="12"/>
  <c r="AA739" i="12"/>
  <c r="AB739" i="12"/>
  <c r="AC739" i="12"/>
  <c r="AD739" i="12"/>
  <c r="B740" i="12"/>
  <c r="C740" i="12"/>
  <c r="D740" i="12"/>
  <c r="F740" i="12"/>
  <c r="I740" i="12"/>
  <c r="J740" i="12"/>
  <c r="K740" i="12"/>
  <c r="L740" i="12"/>
  <c r="M740" i="12"/>
  <c r="N740" i="12"/>
  <c r="O740" i="12"/>
  <c r="P740" i="12"/>
  <c r="Q740" i="12"/>
  <c r="R740" i="12"/>
  <c r="S740" i="12"/>
  <c r="T740" i="12"/>
  <c r="U740" i="12"/>
  <c r="V740" i="12"/>
  <c r="W740" i="12"/>
  <c r="X740" i="12"/>
  <c r="Y740" i="12"/>
  <c r="Z740" i="12"/>
  <c r="AA740" i="12"/>
  <c r="AB740" i="12"/>
  <c r="AC740" i="12"/>
  <c r="AD740" i="12"/>
  <c r="B741" i="12"/>
  <c r="C741" i="12"/>
  <c r="D741" i="12"/>
  <c r="F741" i="12"/>
  <c r="I741" i="12"/>
  <c r="J741" i="12"/>
  <c r="K741" i="12"/>
  <c r="L741" i="12"/>
  <c r="M741" i="12"/>
  <c r="N741" i="12"/>
  <c r="O741" i="12"/>
  <c r="P741" i="12"/>
  <c r="Q741" i="12"/>
  <c r="R741" i="12"/>
  <c r="S741" i="12"/>
  <c r="T741" i="12"/>
  <c r="U741" i="12"/>
  <c r="V741" i="12"/>
  <c r="W741" i="12"/>
  <c r="X741" i="12"/>
  <c r="Y741" i="12"/>
  <c r="Z741" i="12"/>
  <c r="AA741" i="12"/>
  <c r="AB741" i="12"/>
  <c r="AC741" i="12"/>
  <c r="AD741" i="12"/>
  <c r="B742" i="12"/>
  <c r="C742" i="12"/>
  <c r="D742" i="12"/>
  <c r="F742" i="12"/>
  <c r="I742" i="12"/>
  <c r="J742" i="12"/>
  <c r="K742" i="12"/>
  <c r="L742" i="12"/>
  <c r="M742" i="12"/>
  <c r="N742" i="12"/>
  <c r="O742" i="12"/>
  <c r="P742" i="12"/>
  <c r="Q742" i="12"/>
  <c r="R742" i="12"/>
  <c r="S742" i="12"/>
  <c r="T742" i="12"/>
  <c r="U742" i="12"/>
  <c r="V742" i="12"/>
  <c r="W742" i="12"/>
  <c r="X742" i="12"/>
  <c r="Y742" i="12"/>
  <c r="Z742" i="12"/>
  <c r="AA742" i="12"/>
  <c r="AB742" i="12"/>
  <c r="AC742" i="12"/>
  <c r="AD742" i="12"/>
  <c r="B743" i="12"/>
  <c r="C743" i="12"/>
  <c r="D743" i="12"/>
  <c r="F743" i="12"/>
  <c r="I743" i="12"/>
  <c r="J743" i="12"/>
  <c r="K743" i="12"/>
  <c r="L743" i="12"/>
  <c r="M743" i="12"/>
  <c r="N743" i="12"/>
  <c r="O743" i="12"/>
  <c r="P743" i="12"/>
  <c r="Q743" i="12"/>
  <c r="R743" i="12"/>
  <c r="S743" i="12"/>
  <c r="T743" i="12"/>
  <c r="U743" i="12"/>
  <c r="V743" i="12"/>
  <c r="W743" i="12"/>
  <c r="X743" i="12"/>
  <c r="Y743" i="12"/>
  <c r="Z743" i="12"/>
  <c r="AA743" i="12"/>
  <c r="AB743" i="12"/>
  <c r="AC743" i="12"/>
  <c r="AD743" i="12"/>
  <c r="B744" i="12"/>
  <c r="C744" i="12"/>
  <c r="D744" i="12"/>
  <c r="F744" i="12"/>
  <c r="I744" i="12"/>
  <c r="J744" i="12"/>
  <c r="K744" i="12"/>
  <c r="L744" i="12"/>
  <c r="M744" i="12"/>
  <c r="N744" i="12"/>
  <c r="O744" i="12"/>
  <c r="P744" i="12"/>
  <c r="Q744" i="12"/>
  <c r="R744" i="12"/>
  <c r="S744" i="12"/>
  <c r="T744" i="12"/>
  <c r="U744" i="12"/>
  <c r="V744" i="12"/>
  <c r="W744" i="12"/>
  <c r="X744" i="12"/>
  <c r="Y744" i="12"/>
  <c r="Z744" i="12"/>
  <c r="AA744" i="12"/>
  <c r="AB744" i="12"/>
  <c r="AC744" i="12"/>
  <c r="AD744" i="12"/>
  <c r="B745" i="12"/>
  <c r="C745" i="12"/>
  <c r="D745" i="12"/>
  <c r="F745" i="12"/>
  <c r="I745" i="12"/>
  <c r="J745" i="12"/>
  <c r="K745" i="12"/>
  <c r="L745" i="12"/>
  <c r="M745" i="12"/>
  <c r="N745" i="12"/>
  <c r="O745" i="12"/>
  <c r="P745" i="12"/>
  <c r="Q745" i="12"/>
  <c r="R745" i="12"/>
  <c r="S745" i="12"/>
  <c r="T745" i="12"/>
  <c r="U745" i="12"/>
  <c r="V745" i="12"/>
  <c r="W745" i="12"/>
  <c r="X745" i="12"/>
  <c r="Y745" i="12"/>
  <c r="Z745" i="12"/>
  <c r="AA745" i="12"/>
  <c r="AB745" i="12"/>
  <c r="AC745" i="12"/>
  <c r="AD745" i="12"/>
  <c r="B746" i="12"/>
  <c r="C746" i="12"/>
  <c r="D746" i="12"/>
  <c r="F746" i="12"/>
  <c r="I746" i="12"/>
  <c r="J746" i="12"/>
  <c r="K746" i="12"/>
  <c r="L746" i="12"/>
  <c r="M746" i="12"/>
  <c r="N746" i="12"/>
  <c r="O746" i="12"/>
  <c r="P746" i="12"/>
  <c r="Q746" i="12"/>
  <c r="R746" i="12"/>
  <c r="S746" i="12"/>
  <c r="T746" i="12"/>
  <c r="U746" i="12"/>
  <c r="V746" i="12"/>
  <c r="W746" i="12"/>
  <c r="X746" i="12"/>
  <c r="Y746" i="12"/>
  <c r="Z746" i="12"/>
  <c r="AA746" i="12"/>
  <c r="AB746" i="12"/>
  <c r="AC746" i="12"/>
  <c r="AD746" i="12"/>
  <c r="B747" i="12"/>
  <c r="C747" i="12"/>
  <c r="D747" i="12"/>
  <c r="F747" i="12"/>
  <c r="I747" i="12"/>
  <c r="J747" i="12"/>
  <c r="K747" i="12"/>
  <c r="L747" i="12"/>
  <c r="M747" i="12"/>
  <c r="N747" i="12"/>
  <c r="O747" i="12"/>
  <c r="P747" i="12"/>
  <c r="Q747" i="12"/>
  <c r="R747" i="12"/>
  <c r="S747" i="12"/>
  <c r="T747" i="12"/>
  <c r="U747" i="12"/>
  <c r="V747" i="12"/>
  <c r="W747" i="12"/>
  <c r="X747" i="12"/>
  <c r="Y747" i="12"/>
  <c r="Z747" i="12"/>
  <c r="AA747" i="12"/>
  <c r="AB747" i="12"/>
  <c r="AC747" i="12"/>
  <c r="AD747" i="12"/>
  <c r="B748" i="12"/>
  <c r="C748" i="12"/>
  <c r="D748" i="12"/>
  <c r="F748" i="12"/>
  <c r="I748" i="12"/>
  <c r="J748" i="12"/>
  <c r="K748" i="12"/>
  <c r="L748" i="12"/>
  <c r="M748" i="12"/>
  <c r="N748" i="12"/>
  <c r="O748" i="12"/>
  <c r="P748" i="12"/>
  <c r="Q748" i="12"/>
  <c r="R748" i="12"/>
  <c r="S748" i="12"/>
  <c r="T748" i="12"/>
  <c r="U748" i="12"/>
  <c r="V748" i="12"/>
  <c r="W748" i="12"/>
  <c r="X748" i="12"/>
  <c r="Y748" i="12"/>
  <c r="Z748" i="12"/>
  <c r="AA748" i="12"/>
  <c r="AB748" i="12"/>
  <c r="AC748" i="12"/>
  <c r="AD748" i="12"/>
  <c r="B749" i="12"/>
  <c r="C749" i="12"/>
  <c r="D749" i="12"/>
  <c r="F749" i="12"/>
  <c r="I749" i="12"/>
  <c r="J749" i="12"/>
  <c r="K749" i="12"/>
  <c r="L749" i="12"/>
  <c r="M749" i="12"/>
  <c r="N749" i="12"/>
  <c r="O749" i="12"/>
  <c r="P749" i="12"/>
  <c r="Q749" i="12"/>
  <c r="R749" i="12"/>
  <c r="S749" i="12"/>
  <c r="T749" i="12"/>
  <c r="U749" i="12"/>
  <c r="V749" i="12"/>
  <c r="W749" i="12"/>
  <c r="X749" i="12"/>
  <c r="Y749" i="12"/>
  <c r="Z749" i="12"/>
  <c r="AA749" i="12"/>
  <c r="AB749" i="12"/>
  <c r="AC749" i="12"/>
  <c r="AD749" i="12"/>
  <c r="B750" i="12"/>
  <c r="C750" i="12"/>
  <c r="D750" i="12"/>
  <c r="F750" i="12"/>
  <c r="I750" i="12"/>
  <c r="J750" i="12"/>
  <c r="K750" i="12"/>
  <c r="L750" i="12"/>
  <c r="M750" i="12"/>
  <c r="N750" i="12"/>
  <c r="O750" i="12"/>
  <c r="P750" i="12"/>
  <c r="Q750" i="12"/>
  <c r="R750" i="12"/>
  <c r="S750" i="12"/>
  <c r="T750" i="12"/>
  <c r="U750" i="12"/>
  <c r="V750" i="12"/>
  <c r="W750" i="12"/>
  <c r="X750" i="12"/>
  <c r="Y750" i="12"/>
  <c r="Z750" i="12"/>
  <c r="AA750" i="12"/>
  <c r="AB750" i="12"/>
  <c r="AC750" i="12"/>
  <c r="AD750" i="12"/>
  <c r="B751" i="12"/>
  <c r="C751" i="12"/>
  <c r="D751" i="12"/>
  <c r="F751" i="12"/>
  <c r="I751" i="12"/>
  <c r="J751" i="12"/>
  <c r="K751" i="12"/>
  <c r="L751" i="12"/>
  <c r="M751" i="12"/>
  <c r="N751" i="12"/>
  <c r="O751" i="12"/>
  <c r="P751" i="12"/>
  <c r="Q751" i="12"/>
  <c r="R751" i="12"/>
  <c r="S751" i="12"/>
  <c r="T751" i="12"/>
  <c r="U751" i="12"/>
  <c r="V751" i="12"/>
  <c r="W751" i="12"/>
  <c r="X751" i="12"/>
  <c r="Y751" i="12"/>
  <c r="Z751" i="12"/>
  <c r="AA751" i="12"/>
  <c r="AB751" i="12"/>
  <c r="AC751" i="12"/>
  <c r="AD751" i="12"/>
  <c r="B752" i="12"/>
  <c r="C752" i="12"/>
  <c r="D752" i="12"/>
  <c r="F752" i="12"/>
  <c r="I752" i="12"/>
  <c r="J752" i="12"/>
  <c r="K752" i="12"/>
  <c r="L752" i="12"/>
  <c r="M752" i="12"/>
  <c r="N752" i="12"/>
  <c r="O752" i="12"/>
  <c r="P752" i="12"/>
  <c r="Q752" i="12"/>
  <c r="R752" i="12"/>
  <c r="S752" i="12"/>
  <c r="T752" i="12"/>
  <c r="U752" i="12"/>
  <c r="V752" i="12"/>
  <c r="W752" i="12"/>
  <c r="X752" i="12"/>
  <c r="Y752" i="12"/>
  <c r="Z752" i="12"/>
  <c r="AA752" i="12"/>
  <c r="AB752" i="12"/>
  <c r="AC752" i="12"/>
  <c r="AD752" i="12"/>
  <c r="B753" i="12"/>
  <c r="C753" i="12"/>
  <c r="D753" i="12"/>
  <c r="F753" i="12"/>
  <c r="I753" i="12"/>
  <c r="J753" i="12"/>
  <c r="K753" i="12"/>
  <c r="L753" i="12"/>
  <c r="M753" i="12"/>
  <c r="N753" i="12"/>
  <c r="O753" i="12"/>
  <c r="P753" i="12"/>
  <c r="Q753" i="12"/>
  <c r="R753" i="12"/>
  <c r="S753" i="12"/>
  <c r="T753" i="12"/>
  <c r="U753" i="12"/>
  <c r="V753" i="12"/>
  <c r="W753" i="12"/>
  <c r="X753" i="12"/>
  <c r="Y753" i="12"/>
  <c r="Z753" i="12"/>
  <c r="AA753" i="12"/>
  <c r="AB753" i="12"/>
  <c r="AC753" i="12"/>
  <c r="AD753" i="12"/>
  <c r="B754" i="12"/>
  <c r="C754" i="12"/>
  <c r="D754" i="12"/>
  <c r="F754" i="12"/>
  <c r="I754" i="12"/>
  <c r="J754" i="12"/>
  <c r="K754" i="12"/>
  <c r="L754" i="12"/>
  <c r="M754" i="12"/>
  <c r="N754" i="12"/>
  <c r="O754" i="12"/>
  <c r="P754" i="12"/>
  <c r="Q754" i="12"/>
  <c r="R754" i="12"/>
  <c r="S754" i="12"/>
  <c r="T754" i="12"/>
  <c r="U754" i="12"/>
  <c r="V754" i="12"/>
  <c r="W754" i="12"/>
  <c r="X754" i="12"/>
  <c r="Y754" i="12"/>
  <c r="Z754" i="12"/>
  <c r="AA754" i="12"/>
  <c r="AB754" i="12"/>
  <c r="AC754" i="12"/>
  <c r="AD754" i="12"/>
  <c r="B755" i="12"/>
  <c r="C755" i="12"/>
  <c r="D755" i="12"/>
  <c r="F755" i="12"/>
  <c r="I755" i="12"/>
  <c r="J755" i="12"/>
  <c r="K755" i="12"/>
  <c r="L755" i="12"/>
  <c r="M755" i="12"/>
  <c r="N755" i="12"/>
  <c r="O755" i="12"/>
  <c r="P755" i="12"/>
  <c r="Q755" i="12"/>
  <c r="R755" i="12"/>
  <c r="S755" i="12"/>
  <c r="T755" i="12"/>
  <c r="U755" i="12"/>
  <c r="V755" i="12"/>
  <c r="W755" i="12"/>
  <c r="X755" i="12"/>
  <c r="Y755" i="12"/>
  <c r="Z755" i="12"/>
  <c r="AA755" i="12"/>
  <c r="AB755" i="12"/>
  <c r="AC755" i="12"/>
  <c r="AD755" i="12"/>
  <c r="B756" i="12"/>
  <c r="C756" i="12"/>
  <c r="D756" i="12"/>
  <c r="F756" i="12"/>
  <c r="I756" i="12"/>
  <c r="J756" i="12"/>
  <c r="K756" i="12"/>
  <c r="L756" i="12"/>
  <c r="M756" i="12"/>
  <c r="N756" i="12"/>
  <c r="O756" i="12"/>
  <c r="P756" i="12"/>
  <c r="Q756" i="12"/>
  <c r="R756" i="12"/>
  <c r="S756" i="12"/>
  <c r="T756" i="12"/>
  <c r="U756" i="12"/>
  <c r="V756" i="12"/>
  <c r="W756" i="12"/>
  <c r="X756" i="12"/>
  <c r="Y756" i="12"/>
  <c r="Z756" i="12"/>
  <c r="AA756" i="12"/>
  <c r="AB756" i="12"/>
  <c r="AC756" i="12"/>
  <c r="AD756" i="12"/>
  <c r="B757" i="12"/>
  <c r="C757" i="12"/>
  <c r="D757" i="12"/>
  <c r="F757" i="12"/>
  <c r="I757" i="12"/>
  <c r="J757" i="12"/>
  <c r="K757" i="12"/>
  <c r="L757" i="12"/>
  <c r="M757" i="12"/>
  <c r="N757" i="12"/>
  <c r="O757" i="12"/>
  <c r="P757" i="12"/>
  <c r="Q757" i="12"/>
  <c r="R757" i="12"/>
  <c r="S757" i="12"/>
  <c r="T757" i="12"/>
  <c r="U757" i="12"/>
  <c r="V757" i="12"/>
  <c r="W757" i="12"/>
  <c r="X757" i="12"/>
  <c r="Y757" i="12"/>
  <c r="Z757" i="12"/>
  <c r="AA757" i="12"/>
  <c r="AB757" i="12"/>
  <c r="AC757" i="12"/>
  <c r="AD757" i="12"/>
  <c r="B758" i="12"/>
  <c r="C758" i="12"/>
  <c r="D758" i="12"/>
  <c r="F758" i="12"/>
  <c r="I758" i="12"/>
  <c r="J758" i="12"/>
  <c r="K758" i="12"/>
  <c r="L758" i="12"/>
  <c r="M758" i="12"/>
  <c r="N758" i="12"/>
  <c r="O758" i="12"/>
  <c r="P758" i="12"/>
  <c r="Q758" i="12"/>
  <c r="R758" i="12"/>
  <c r="S758" i="12"/>
  <c r="T758" i="12"/>
  <c r="U758" i="12"/>
  <c r="V758" i="12"/>
  <c r="W758" i="12"/>
  <c r="X758" i="12"/>
  <c r="Y758" i="12"/>
  <c r="Z758" i="12"/>
  <c r="AA758" i="12"/>
  <c r="AB758" i="12"/>
  <c r="AC758" i="12"/>
  <c r="AD758" i="12"/>
  <c r="B759" i="12"/>
  <c r="C759" i="12"/>
  <c r="D759" i="12"/>
  <c r="F759" i="12"/>
  <c r="I759" i="12"/>
  <c r="J759" i="12"/>
  <c r="K759" i="12"/>
  <c r="L759" i="12"/>
  <c r="M759" i="12"/>
  <c r="N759" i="12"/>
  <c r="O759" i="12"/>
  <c r="P759" i="12"/>
  <c r="Q759" i="12"/>
  <c r="R759" i="12"/>
  <c r="S759" i="12"/>
  <c r="T759" i="12"/>
  <c r="U759" i="12"/>
  <c r="V759" i="12"/>
  <c r="W759" i="12"/>
  <c r="X759" i="12"/>
  <c r="Y759" i="12"/>
  <c r="Z759" i="12"/>
  <c r="AA759" i="12"/>
  <c r="AB759" i="12"/>
  <c r="AC759" i="12"/>
  <c r="AD759" i="12"/>
  <c r="B760" i="12"/>
  <c r="C760" i="12"/>
  <c r="D760" i="12"/>
  <c r="F760" i="12"/>
  <c r="I760" i="12"/>
  <c r="J760" i="12"/>
  <c r="K760" i="12"/>
  <c r="L760" i="12"/>
  <c r="M760" i="12"/>
  <c r="N760" i="12"/>
  <c r="O760" i="12"/>
  <c r="P760" i="12"/>
  <c r="Q760" i="12"/>
  <c r="R760" i="12"/>
  <c r="S760" i="12"/>
  <c r="T760" i="12"/>
  <c r="U760" i="12"/>
  <c r="V760" i="12"/>
  <c r="W760" i="12"/>
  <c r="X760" i="12"/>
  <c r="Y760" i="12"/>
  <c r="Z760" i="12"/>
  <c r="AA760" i="12"/>
  <c r="AB760" i="12"/>
  <c r="AC760" i="12"/>
  <c r="AD760" i="12"/>
  <c r="B761" i="12"/>
  <c r="C761" i="12"/>
  <c r="D761" i="12"/>
  <c r="F761" i="12"/>
  <c r="I761" i="12"/>
  <c r="J761" i="12"/>
  <c r="K761" i="12"/>
  <c r="L761" i="12"/>
  <c r="M761" i="12"/>
  <c r="N761" i="12"/>
  <c r="O761" i="12"/>
  <c r="P761" i="12"/>
  <c r="Q761" i="12"/>
  <c r="R761" i="12"/>
  <c r="S761" i="12"/>
  <c r="T761" i="12"/>
  <c r="U761" i="12"/>
  <c r="V761" i="12"/>
  <c r="W761" i="12"/>
  <c r="X761" i="12"/>
  <c r="Y761" i="12"/>
  <c r="Z761" i="12"/>
  <c r="AA761" i="12"/>
  <c r="AB761" i="12"/>
  <c r="AC761" i="12"/>
  <c r="AD761" i="12"/>
  <c r="B762" i="12"/>
  <c r="C762" i="12"/>
  <c r="D762" i="12"/>
  <c r="F762" i="12"/>
  <c r="I762" i="12"/>
  <c r="J762" i="12"/>
  <c r="K762" i="12"/>
  <c r="L762" i="12"/>
  <c r="M762" i="12"/>
  <c r="N762" i="12"/>
  <c r="O762" i="12"/>
  <c r="P762" i="12"/>
  <c r="Q762" i="12"/>
  <c r="R762" i="12"/>
  <c r="S762" i="12"/>
  <c r="T762" i="12"/>
  <c r="U762" i="12"/>
  <c r="V762" i="12"/>
  <c r="W762" i="12"/>
  <c r="X762" i="12"/>
  <c r="Y762" i="12"/>
  <c r="Z762" i="12"/>
  <c r="AA762" i="12"/>
  <c r="AB762" i="12"/>
  <c r="AC762" i="12"/>
  <c r="AD762" i="12"/>
  <c r="B763" i="12"/>
  <c r="C763" i="12"/>
  <c r="D763" i="12"/>
  <c r="F763" i="12"/>
  <c r="I763" i="12"/>
  <c r="J763" i="12"/>
  <c r="K763" i="12"/>
  <c r="L763" i="12"/>
  <c r="M763" i="12"/>
  <c r="N763" i="12"/>
  <c r="O763" i="12"/>
  <c r="P763" i="12"/>
  <c r="Q763" i="12"/>
  <c r="R763" i="12"/>
  <c r="S763" i="12"/>
  <c r="T763" i="12"/>
  <c r="U763" i="12"/>
  <c r="V763" i="12"/>
  <c r="W763" i="12"/>
  <c r="X763" i="12"/>
  <c r="Y763" i="12"/>
  <c r="Z763" i="12"/>
  <c r="AA763" i="12"/>
  <c r="AB763" i="12"/>
  <c r="AC763" i="12"/>
  <c r="AD763" i="12"/>
  <c r="B764" i="12"/>
  <c r="C764" i="12"/>
  <c r="D764" i="12"/>
  <c r="F764" i="12"/>
  <c r="I764" i="12"/>
  <c r="J764" i="12"/>
  <c r="K764" i="12"/>
  <c r="L764" i="12"/>
  <c r="M764" i="12"/>
  <c r="N764" i="12"/>
  <c r="O764" i="12"/>
  <c r="P764" i="12"/>
  <c r="Q764" i="12"/>
  <c r="R764" i="12"/>
  <c r="S764" i="12"/>
  <c r="T764" i="12"/>
  <c r="U764" i="12"/>
  <c r="V764" i="12"/>
  <c r="W764" i="12"/>
  <c r="X764" i="12"/>
  <c r="Y764" i="12"/>
  <c r="Z764" i="12"/>
  <c r="AA764" i="12"/>
  <c r="AB764" i="12"/>
  <c r="AC764" i="12"/>
  <c r="AD764" i="12"/>
  <c r="B765" i="12"/>
  <c r="C765" i="12"/>
  <c r="D765" i="12"/>
  <c r="F765" i="12"/>
  <c r="I765" i="12"/>
  <c r="J765" i="12"/>
  <c r="K765" i="12"/>
  <c r="L765" i="12"/>
  <c r="M765" i="12"/>
  <c r="N765" i="12"/>
  <c r="O765" i="12"/>
  <c r="P765" i="12"/>
  <c r="Q765" i="12"/>
  <c r="R765" i="12"/>
  <c r="S765" i="12"/>
  <c r="T765" i="12"/>
  <c r="U765" i="12"/>
  <c r="V765" i="12"/>
  <c r="W765" i="12"/>
  <c r="X765" i="12"/>
  <c r="Y765" i="12"/>
  <c r="Z765" i="12"/>
  <c r="AA765" i="12"/>
  <c r="AB765" i="12"/>
  <c r="AC765" i="12"/>
  <c r="AD765" i="12"/>
  <c r="B766" i="12"/>
  <c r="C766" i="12"/>
  <c r="D766" i="12"/>
  <c r="F766" i="12"/>
  <c r="I766" i="12"/>
  <c r="J766" i="12"/>
  <c r="K766" i="12"/>
  <c r="L766" i="12"/>
  <c r="M766" i="12"/>
  <c r="N766" i="12"/>
  <c r="O766" i="12"/>
  <c r="P766" i="12"/>
  <c r="Q766" i="12"/>
  <c r="R766" i="12"/>
  <c r="S766" i="12"/>
  <c r="T766" i="12"/>
  <c r="U766" i="12"/>
  <c r="V766" i="12"/>
  <c r="W766" i="12"/>
  <c r="X766" i="12"/>
  <c r="Y766" i="12"/>
  <c r="Z766" i="12"/>
  <c r="AA766" i="12"/>
  <c r="AB766" i="12"/>
  <c r="AC766" i="12"/>
  <c r="AD766" i="12"/>
  <c r="B767" i="12"/>
  <c r="C767" i="12"/>
  <c r="D767" i="12"/>
  <c r="F767" i="12"/>
  <c r="I767" i="12"/>
  <c r="J767" i="12"/>
  <c r="K767" i="12"/>
  <c r="L767" i="12"/>
  <c r="M767" i="12"/>
  <c r="N767" i="12"/>
  <c r="O767" i="12"/>
  <c r="P767" i="12"/>
  <c r="Q767" i="12"/>
  <c r="R767" i="12"/>
  <c r="S767" i="12"/>
  <c r="T767" i="12"/>
  <c r="U767" i="12"/>
  <c r="V767" i="12"/>
  <c r="W767" i="12"/>
  <c r="X767" i="12"/>
  <c r="Y767" i="12"/>
  <c r="Z767" i="12"/>
  <c r="AA767" i="12"/>
  <c r="AB767" i="12"/>
  <c r="AC767" i="12"/>
  <c r="AD767" i="12"/>
  <c r="B768" i="12"/>
  <c r="C768" i="12"/>
  <c r="D768" i="12"/>
  <c r="F768" i="12"/>
  <c r="I768" i="12"/>
  <c r="J768" i="12"/>
  <c r="K768" i="12"/>
  <c r="L768" i="12"/>
  <c r="M768" i="12"/>
  <c r="N768" i="12"/>
  <c r="O768" i="12"/>
  <c r="P768" i="12"/>
  <c r="Q768" i="12"/>
  <c r="R768" i="12"/>
  <c r="S768" i="12"/>
  <c r="T768" i="12"/>
  <c r="U768" i="12"/>
  <c r="V768" i="12"/>
  <c r="W768" i="12"/>
  <c r="X768" i="12"/>
  <c r="Y768" i="12"/>
  <c r="Z768" i="12"/>
  <c r="AA768" i="12"/>
  <c r="AB768" i="12"/>
  <c r="AC768" i="12"/>
  <c r="AD768" i="12"/>
  <c r="B769" i="12"/>
  <c r="C769" i="12"/>
  <c r="D769" i="12"/>
  <c r="F769" i="12"/>
  <c r="I769" i="12"/>
  <c r="J769" i="12"/>
  <c r="K769" i="12"/>
  <c r="L769" i="12"/>
  <c r="M769" i="12"/>
  <c r="N769" i="12"/>
  <c r="O769" i="12"/>
  <c r="P769" i="12"/>
  <c r="Q769" i="12"/>
  <c r="R769" i="12"/>
  <c r="S769" i="12"/>
  <c r="T769" i="12"/>
  <c r="U769" i="12"/>
  <c r="V769" i="12"/>
  <c r="W769" i="12"/>
  <c r="X769" i="12"/>
  <c r="Y769" i="12"/>
  <c r="Z769" i="12"/>
  <c r="AA769" i="12"/>
  <c r="AB769" i="12"/>
  <c r="AC769" i="12"/>
  <c r="AD769" i="12"/>
  <c r="B770" i="12"/>
  <c r="C770" i="12"/>
  <c r="D770" i="12"/>
  <c r="F770" i="12"/>
  <c r="I770" i="12"/>
  <c r="J770" i="12"/>
  <c r="K770" i="12"/>
  <c r="L770" i="12"/>
  <c r="M770" i="12"/>
  <c r="N770" i="12"/>
  <c r="O770" i="12"/>
  <c r="P770" i="12"/>
  <c r="Q770" i="12"/>
  <c r="R770" i="12"/>
  <c r="S770" i="12"/>
  <c r="T770" i="12"/>
  <c r="U770" i="12"/>
  <c r="V770" i="12"/>
  <c r="W770" i="12"/>
  <c r="X770" i="12"/>
  <c r="Y770" i="12"/>
  <c r="Z770" i="12"/>
  <c r="AA770" i="12"/>
  <c r="AB770" i="12"/>
  <c r="AC770" i="12"/>
  <c r="AD770" i="12"/>
  <c r="B771" i="12"/>
  <c r="C771" i="12"/>
  <c r="D771" i="12"/>
  <c r="F771" i="12"/>
  <c r="I771" i="12"/>
  <c r="J771" i="12"/>
  <c r="K771" i="12"/>
  <c r="L771" i="12"/>
  <c r="M771" i="12"/>
  <c r="N771" i="12"/>
  <c r="O771" i="12"/>
  <c r="P771" i="12"/>
  <c r="Q771" i="12"/>
  <c r="R771" i="12"/>
  <c r="S771" i="12"/>
  <c r="T771" i="12"/>
  <c r="U771" i="12"/>
  <c r="V771" i="12"/>
  <c r="W771" i="12"/>
  <c r="X771" i="12"/>
  <c r="Y771" i="12"/>
  <c r="Z771" i="12"/>
  <c r="AA771" i="12"/>
  <c r="AB771" i="12"/>
  <c r="AC771" i="12"/>
  <c r="AD771" i="12"/>
  <c r="B772" i="12"/>
  <c r="C772" i="12"/>
  <c r="D772" i="12"/>
  <c r="F772" i="12"/>
  <c r="I772" i="12"/>
  <c r="J772" i="12"/>
  <c r="K772" i="12"/>
  <c r="L772" i="12"/>
  <c r="M772" i="12"/>
  <c r="N772" i="12"/>
  <c r="O772" i="12"/>
  <c r="P772" i="12"/>
  <c r="Q772" i="12"/>
  <c r="R772" i="12"/>
  <c r="S772" i="12"/>
  <c r="T772" i="12"/>
  <c r="U772" i="12"/>
  <c r="V772" i="12"/>
  <c r="W772" i="12"/>
  <c r="X772" i="12"/>
  <c r="Y772" i="12"/>
  <c r="Z772" i="12"/>
  <c r="AA772" i="12"/>
  <c r="AB772" i="12"/>
  <c r="AC772" i="12"/>
  <c r="AD772" i="12"/>
  <c r="B773" i="12"/>
  <c r="C773" i="12"/>
  <c r="D773" i="12"/>
  <c r="F773" i="12"/>
  <c r="I773" i="12"/>
  <c r="J773" i="12"/>
  <c r="K773" i="12"/>
  <c r="L773" i="12"/>
  <c r="M773" i="12"/>
  <c r="N773" i="12"/>
  <c r="O773" i="12"/>
  <c r="P773" i="12"/>
  <c r="Q773" i="12"/>
  <c r="R773" i="12"/>
  <c r="S773" i="12"/>
  <c r="T773" i="12"/>
  <c r="U773" i="12"/>
  <c r="V773" i="12"/>
  <c r="W773" i="12"/>
  <c r="X773" i="12"/>
  <c r="Y773" i="12"/>
  <c r="Z773" i="12"/>
  <c r="AA773" i="12"/>
  <c r="AB773" i="12"/>
  <c r="AC773" i="12"/>
  <c r="AD773" i="12"/>
  <c r="B774" i="12"/>
  <c r="C774" i="12"/>
  <c r="D774" i="12"/>
  <c r="F774" i="12"/>
  <c r="I774" i="12"/>
  <c r="J774" i="12"/>
  <c r="K774" i="12"/>
  <c r="L774" i="12"/>
  <c r="M774" i="12"/>
  <c r="N774" i="12"/>
  <c r="O774" i="12"/>
  <c r="P774" i="12"/>
  <c r="Q774" i="12"/>
  <c r="R774" i="12"/>
  <c r="S774" i="12"/>
  <c r="T774" i="12"/>
  <c r="U774" i="12"/>
  <c r="V774" i="12"/>
  <c r="W774" i="12"/>
  <c r="X774" i="12"/>
  <c r="Y774" i="12"/>
  <c r="Z774" i="12"/>
  <c r="AA774" i="12"/>
  <c r="AB774" i="12"/>
  <c r="AC774" i="12"/>
  <c r="AD774" i="12"/>
  <c r="B775" i="12"/>
  <c r="C775" i="12"/>
  <c r="D775" i="12"/>
  <c r="F775" i="12"/>
  <c r="I775" i="12"/>
  <c r="J775" i="12"/>
  <c r="K775" i="12"/>
  <c r="L775" i="12"/>
  <c r="M775" i="12"/>
  <c r="N775" i="12"/>
  <c r="O775" i="12"/>
  <c r="P775" i="12"/>
  <c r="Q775" i="12"/>
  <c r="R775" i="12"/>
  <c r="S775" i="12"/>
  <c r="T775" i="12"/>
  <c r="U775" i="12"/>
  <c r="V775" i="12"/>
  <c r="W775" i="12"/>
  <c r="X775" i="12"/>
  <c r="Y775" i="12"/>
  <c r="Z775" i="12"/>
  <c r="AA775" i="12"/>
  <c r="AB775" i="12"/>
  <c r="AC775" i="12"/>
  <c r="AD775" i="12"/>
  <c r="B776" i="12"/>
  <c r="C776" i="12"/>
  <c r="D776" i="12"/>
  <c r="F776" i="12"/>
  <c r="I776" i="12"/>
  <c r="J776" i="12"/>
  <c r="K776" i="12"/>
  <c r="L776" i="12"/>
  <c r="M776" i="12"/>
  <c r="N776" i="12"/>
  <c r="O776" i="12"/>
  <c r="P776" i="12"/>
  <c r="Q776" i="12"/>
  <c r="R776" i="12"/>
  <c r="S776" i="12"/>
  <c r="T776" i="12"/>
  <c r="U776" i="12"/>
  <c r="V776" i="12"/>
  <c r="W776" i="12"/>
  <c r="X776" i="12"/>
  <c r="Y776" i="12"/>
  <c r="Z776" i="12"/>
  <c r="AA776" i="12"/>
  <c r="AB776" i="12"/>
  <c r="AC776" i="12"/>
  <c r="AD776" i="12"/>
  <c r="B777" i="12"/>
  <c r="C777" i="12"/>
  <c r="D777" i="12"/>
  <c r="F777" i="12"/>
  <c r="I777" i="12"/>
  <c r="J777" i="12"/>
  <c r="K777" i="12"/>
  <c r="L777" i="12"/>
  <c r="M777" i="12"/>
  <c r="N777" i="12"/>
  <c r="O777" i="12"/>
  <c r="P777" i="12"/>
  <c r="Q777" i="12"/>
  <c r="R777" i="12"/>
  <c r="S777" i="12"/>
  <c r="T777" i="12"/>
  <c r="U777" i="12"/>
  <c r="V777" i="12"/>
  <c r="W777" i="12"/>
  <c r="X777" i="12"/>
  <c r="Y777" i="12"/>
  <c r="Z777" i="12"/>
  <c r="AA777" i="12"/>
  <c r="AB777" i="12"/>
  <c r="AC777" i="12"/>
  <c r="AD777" i="12"/>
  <c r="B778" i="12"/>
  <c r="C778" i="12"/>
  <c r="D778" i="12"/>
  <c r="F778" i="12"/>
  <c r="I778" i="12"/>
  <c r="J778" i="12"/>
  <c r="K778" i="12"/>
  <c r="L778" i="12"/>
  <c r="M778" i="12"/>
  <c r="N778" i="12"/>
  <c r="O778" i="12"/>
  <c r="P778" i="12"/>
  <c r="Q778" i="12"/>
  <c r="R778" i="12"/>
  <c r="S778" i="12"/>
  <c r="T778" i="12"/>
  <c r="U778" i="12"/>
  <c r="V778" i="12"/>
  <c r="W778" i="12"/>
  <c r="X778" i="12"/>
  <c r="Y778" i="12"/>
  <c r="Z778" i="12"/>
  <c r="AA778" i="12"/>
  <c r="AB778" i="12"/>
  <c r="AC778" i="12"/>
  <c r="AD778" i="12"/>
  <c r="B779" i="12"/>
  <c r="C779" i="12"/>
  <c r="D779" i="12"/>
  <c r="F779" i="12"/>
  <c r="I779" i="12"/>
  <c r="J779" i="12"/>
  <c r="K779" i="12"/>
  <c r="L779" i="12"/>
  <c r="M779" i="12"/>
  <c r="N779" i="12"/>
  <c r="O779" i="12"/>
  <c r="P779" i="12"/>
  <c r="Q779" i="12"/>
  <c r="R779" i="12"/>
  <c r="S779" i="12"/>
  <c r="T779" i="12"/>
  <c r="U779" i="12"/>
  <c r="V779" i="12"/>
  <c r="W779" i="12"/>
  <c r="X779" i="12"/>
  <c r="Y779" i="12"/>
  <c r="Z779" i="12"/>
  <c r="AA779" i="12"/>
  <c r="AB779" i="12"/>
  <c r="AC779" i="12"/>
  <c r="AD779" i="12"/>
  <c r="B780" i="12"/>
  <c r="C780" i="12"/>
  <c r="D780" i="12"/>
  <c r="F780" i="12"/>
  <c r="I780" i="12"/>
  <c r="J780" i="12"/>
  <c r="K780" i="12"/>
  <c r="L780" i="12"/>
  <c r="M780" i="12"/>
  <c r="N780" i="12"/>
  <c r="O780" i="12"/>
  <c r="P780" i="12"/>
  <c r="Q780" i="12"/>
  <c r="R780" i="12"/>
  <c r="S780" i="12"/>
  <c r="T780" i="12"/>
  <c r="U780" i="12"/>
  <c r="V780" i="12"/>
  <c r="W780" i="12"/>
  <c r="X780" i="12"/>
  <c r="Y780" i="12"/>
  <c r="Z780" i="12"/>
  <c r="AA780" i="12"/>
  <c r="AB780" i="12"/>
  <c r="AC780" i="12"/>
  <c r="AD780" i="12"/>
  <c r="B781" i="12"/>
  <c r="C781" i="12"/>
  <c r="D781" i="12"/>
  <c r="F781" i="12"/>
  <c r="I781" i="12"/>
  <c r="J781" i="12"/>
  <c r="K781" i="12"/>
  <c r="L781" i="12"/>
  <c r="M781" i="12"/>
  <c r="N781" i="12"/>
  <c r="O781" i="12"/>
  <c r="P781" i="12"/>
  <c r="Q781" i="12"/>
  <c r="R781" i="12"/>
  <c r="S781" i="12"/>
  <c r="T781" i="12"/>
  <c r="U781" i="12"/>
  <c r="V781" i="12"/>
  <c r="W781" i="12"/>
  <c r="X781" i="12"/>
  <c r="Y781" i="12"/>
  <c r="Z781" i="12"/>
  <c r="AA781" i="12"/>
  <c r="AB781" i="12"/>
  <c r="AC781" i="12"/>
  <c r="AD781" i="12"/>
  <c r="B782" i="12"/>
  <c r="C782" i="12"/>
  <c r="D782" i="12"/>
  <c r="F782" i="12"/>
  <c r="I782" i="12"/>
  <c r="J782" i="12"/>
  <c r="K782" i="12"/>
  <c r="L782" i="12"/>
  <c r="M782" i="12"/>
  <c r="N782" i="12"/>
  <c r="O782" i="12"/>
  <c r="P782" i="12"/>
  <c r="Q782" i="12"/>
  <c r="R782" i="12"/>
  <c r="S782" i="12"/>
  <c r="T782" i="12"/>
  <c r="U782" i="12"/>
  <c r="V782" i="12"/>
  <c r="W782" i="12"/>
  <c r="X782" i="12"/>
  <c r="Y782" i="12"/>
  <c r="Z782" i="12"/>
  <c r="AA782" i="12"/>
  <c r="AB782" i="12"/>
  <c r="AC782" i="12"/>
  <c r="AD782" i="12"/>
  <c r="B783" i="12"/>
  <c r="C783" i="12"/>
  <c r="D783" i="12"/>
  <c r="F783" i="12"/>
  <c r="I783" i="12"/>
  <c r="J783" i="12"/>
  <c r="K783" i="12"/>
  <c r="L783" i="12"/>
  <c r="M783" i="12"/>
  <c r="N783" i="12"/>
  <c r="O783" i="12"/>
  <c r="P783" i="12"/>
  <c r="Q783" i="12"/>
  <c r="R783" i="12"/>
  <c r="S783" i="12"/>
  <c r="T783" i="12"/>
  <c r="U783" i="12"/>
  <c r="V783" i="12"/>
  <c r="W783" i="12"/>
  <c r="X783" i="12"/>
  <c r="Y783" i="12"/>
  <c r="Z783" i="12"/>
  <c r="AA783" i="12"/>
  <c r="AB783" i="12"/>
  <c r="AC783" i="12"/>
  <c r="AD783" i="12"/>
  <c r="B784" i="12"/>
  <c r="C784" i="12"/>
  <c r="D784" i="12"/>
  <c r="F784" i="12"/>
  <c r="I784" i="12"/>
  <c r="J784" i="12"/>
  <c r="K784" i="12"/>
  <c r="L784" i="12"/>
  <c r="M784" i="12"/>
  <c r="N784" i="12"/>
  <c r="O784" i="12"/>
  <c r="P784" i="12"/>
  <c r="Q784" i="12"/>
  <c r="R784" i="12"/>
  <c r="S784" i="12"/>
  <c r="T784" i="12"/>
  <c r="U784" i="12"/>
  <c r="V784" i="12"/>
  <c r="W784" i="12"/>
  <c r="X784" i="12"/>
  <c r="Y784" i="12"/>
  <c r="Z784" i="12"/>
  <c r="AA784" i="12"/>
  <c r="AB784" i="12"/>
  <c r="AC784" i="12"/>
  <c r="AD784" i="12"/>
  <c r="B785" i="12"/>
  <c r="C785" i="12"/>
  <c r="D785" i="12"/>
  <c r="F785" i="12"/>
  <c r="I785" i="12"/>
  <c r="J785" i="12"/>
  <c r="K785" i="12"/>
  <c r="L785" i="12"/>
  <c r="M785" i="12"/>
  <c r="N785" i="12"/>
  <c r="O785" i="12"/>
  <c r="P785" i="12"/>
  <c r="Q785" i="12"/>
  <c r="R785" i="12"/>
  <c r="S785" i="12"/>
  <c r="T785" i="12"/>
  <c r="U785" i="12"/>
  <c r="V785" i="12"/>
  <c r="W785" i="12"/>
  <c r="X785" i="12"/>
  <c r="Y785" i="12"/>
  <c r="Z785" i="12"/>
  <c r="AA785" i="12"/>
  <c r="AB785" i="12"/>
  <c r="AC785" i="12"/>
  <c r="AD785" i="12"/>
  <c r="B786" i="12"/>
  <c r="C786" i="12"/>
  <c r="D786" i="12"/>
  <c r="F786" i="12"/>
  <c r="I786" i="12"/>
  <c r="J786" i="12"/>
  <c r="K786" i="12"/>
  <c r="L786" i="12"/>
  <c r="M786" i="12"/>
  <c r="N786" i="12"/>
  <c r="O786" i="12"/>
  <c r="P786" i="12"/>
  <c r="Q786" i="12"/>
  <c r="R786" i="12"/>
  <c r="S786" i="12"/>
  <c r="T786" i="12"/>
  <c r="U786" i="12"/>
  <c r="V786" i="12"/>
  <c r="W786" i="12"/>
  <c r="X786" i="12"/>
  <c r="Y786" i="12"/>
  <c r="Z786" i="12"/>
  <c r="AA786" i="12"/>
  <c r="AB786" i="12"/>
  <c r="AC786" i="12"/>
  <c r="AD786" i="12"/>
  <c r="B787" i="12"/>
  <c r="C787" i="12"/>
  <c r="D787" i="12"/>
  <c r="F787" i="12"/>
  <c r="I787" i="12"/>
  <c r="J787" i="12"/>
  <c r="K787" i="12"/>
  <c r="L787" i="12"/>
  <c r="M787" i="12"/>
  <c r="N787" i="12"/>
  <c r="O787" i="12"/>
  <c r="P787" i="12"/>
  <c r="Q787" i="12"/>
  <c r="R787" i="12"/>
  <c r="S787" i="12"/>
  <c r="T787" i="12"/>
  <c r="U787" i="12"/>
  <c r="V787" i="12"/>
  <c r="W787" i="12"/>
  <c r="X787" i="12"/>
  <c r="Y787" i="12"/>
  <c r="Z787" i="12"/>
  <c r="AA787" i="12"/>
  <c r="AB787" i="12"/>
  <c r="AC787" i="12"/>
  <c r="AD787" i="12"/>
  <c r="B788" i="12"/>
  <c r="C788" i="12"/>
  <c r="D788" i="12"/>
  <c r="F788" i="12"/>
  <c r="I788" i="12"/>
  <c r="J788" i="12"/>
  <c r="K788" i="12"/>
  <c r="L788" i="12"/>
  <c r="M788" i="12"/>
  <c r="N788" i="12"/>
  <c r="O788" i="12"/>
  <c r="P788" i="12"/>
  <c r="Q788" i="12"/>
  <c r="R788" i="12"/>
  <c r="S788" i="12"/>
  <c r="T788" i="12"/>
  <c r="U788" i="12"/>
  <c r="V788" i="12"/>
  <c r="W788" i="12"/>
  <c r="X788" i="12"/>
  <c r="Y788" i="12"/>
  <c r="Z788" i="12"/>
  <c r="AA788" i="12"/>
  <c r="AB788" i="12"/>
  <c r="AC788" i="12"/>
  <c r="AD788" i="12"/>
  <c r="B789" i="12"/>
  <c r="C789" i="12"/>
  <c r="D789" i="12"/>
  <c r="F789" i="12"/>
  <c r="I789" i="12"/>
  <c r="J789" i="12"/>
  <c r="K789" i="12"/>
  <c r="L789" i="12"/>
  <c r="M789" i="12"/>
  <c r="N789" i="12"/>
  <c r="O789" i="12"/>
  <c r="P789" i="12"/>
  <c r="Q789" i="12"/>
  <c r="R789" i="12"/>
  <c r="S789" i="12"/>
  <c r="T789" i="12"/>
  <c r="U789" i="12"/>
  <c r="V789" i="12"/>
  <c r="W789" i="12"/>
  <c r="X789" i="12"/>
  <c r="Y789" i="12"/>
  <c r="Z789" i="12"/>
  <c r="AA789" i="12"/>
  <c r="AB789" i="12"/>
  <c r="AC789" i="12"/>
  <c r="AD789" i="12"/>
  <c r="B790" i="12"/>
  <c r="C790" i="12"/>
  <c r="D790" i="12"/>
  <c r="F790" i="12"/>
  <c r="I790" i="12"/>
  <c r="J790" i="12"/>
  <c r="K790" i="12"/>
  <c r="L790" i="12"/>
  <c r="M790" i="12"/>
  <c r="N790" i="12"/>
  <c r="O790" i="12"/>
  <c r="P790" i="12"/>
  <c r="Q790" i="12"/>
  <c r="R790" i="12"/>
  <c r="S790" i="12"/>
  <c r="T790" i="12"/>
  <c r="U790" i="12"/>
  <c r="V790" i="12"/>
  <c r="W790" i="12"/>
  <c r="X790" i="12"/>
  <c r="Y790" i="12"/>
  <c r="Z790" i="12"/>
  <c r="AA790" i="12"/>
  <c r="AB790" i="12"/>
  <c r="AC790" i="12"/>
  <c r="AD790" i="12"/>
  <c r="B791" i="12"/>
  <c r="C791" i="12"/>
  <c r="D791" i="12"/>
  <c r="F791" i="12"/>
  <c r="I791" i="12"/>
  <c r="J791" i="12"/>
  <c r="K791" i="12"/>
  <c r="L791" i="12"/>
  <c r="M791" i="12"/>
  <c r="N791" i="12"/>
  <c r="O791" i="12"/>
  <c r="P791" i="12"/>
  <c r="Q791" i="12"/>
  <c r="R791" i="12"/>
  <c r="S791" i="12"/>
  <c r="T791" i="12"/>
  <c r="U791" i="12"/>
  <c r="V791" i="12"/>
  <c r="W791" i="12"/>
  <c r="X791" i="12"/>
  <c r="Y791" i="12"/>
  <c r="Z791" i="12"/>
  <c r="AA791" i="12"/>
  <c r="AB791" i="12"/>
  <c r="AC791" i="12"/>
  <c r="AD791" i="12"/>
  <c r="B792" i="12"/>
  <c r="C792" i="12"/>
  <c r="D792" i="12"/>
  <c r="F792" i="12"/>
  <c r="I792" i="12"/>
  <c r="J792" i="12"/>
  <c r="K792" i="12"/>
  <c r="L792" i="12"/>
  <c r="M792" i="12"/>
  <c r="N792" i="12"/>
  <c r="O792" i="12"/>
  <c r="P792" i="12"/>
  <c r="Q792" i="12"/>
  <c r="R792" i="12"/>
  <c r="S792" i="12"/>
  <c r="T792" i="12"/>
  <c r="U792" i="12"/>
  <c r="V792" i="12"/>
  <c r="W792" i="12"/>
  <c r="X792" i="12"/>
  <c r="Y792" i="12"/>
  <c r="Z792" i="12"/>
  <c r="AA792" i="12"/>
  <c r="AB792" i="12"/>
  <c r="AC792" i="12"/>
  <c r="AD792" i="12"/>
  <c r="B793" i="12"/>
  <c r="C793" i="12"/>
  <c r="D793" i="12"/>
  <c r="F793" i="12"/>
  <c r="I793" i="12"/>
  <c r="J793" i="12"/>
  <c r="K793" i="12"/>
  <c r="L793" i="12"/>
  <c r="M793" i="12"/>
  <c r="N793" i="12"/>
  <c r="O793" i="12"/>
  <c r="P793" i="12"/>
  <c r="Q793" i="12"/>
  <c r="R793" i="12"/>
  <c r="S793" i="12"/>
  <c r="T793" i="12"/>
  <c r="U793" i="12"/>
  <c r="V793" i="12"/>
  <c r="W793" i="12"/>
  <c r="X793" i="12"/>
  <c r="Y793" i="12"/>
  <c r="Z793" i="12"/>
  <c r="AA793" i="12"/>
  <c r="AB793" i="12"/>
  <c r="AC793" i="12"/>
  <c r="AD793" i="12"/>
  <c r="B794" i="12"/>
  <c r="C794" i="12"/>
  <c r="D794" i="12"/>
  <c r="F794" i="12"/>
  <c r="I794" i="12"/>
  <c r="J794" i="12"/>
  <c r="K794" i="12"/>
  <c r="L794" i="12"/>
  <c r="M794" i="12"/>
  <c r="N794" i="12"/>
  <c r="O794" i="12"/>
  <c r="P794" i="12"/>
  <c r="Q794" i="12"/>
  <c r="R794" i="12"/>
  <c r="S794" i="12"/>
  <c r="T794" i="12"/>
  <c r="U794" i="12"/>
  <c r="V794" i="12"/>
  <c r="W794" i="12"/>
  <c r="X794" i="12"/>
  <c r="Y794" i="12"/>
  <c r="Z794" i="12"/>
  <c r="AA794" i="12"/>
  <c r="AB794" i="12"/>
  <c r="AC794" i="12"/>
  <c r="AD794" i="12"/>
  <c r="B795" i="12"/>
  <c r="C795" i="12"/>
  <c r="D795" i="12"/>
  <c r="F795" i="12"/>
  <c r="I795" i="12"/>
  <c r="J795" i="12"/>
  <c r="K795" i="12"/>
  <c r="L795" i="12"/>
  <c r="M795" i="12"/>
  <c r="N795" i="12"/>
  <c r="O795" i="12"/>
  <c r="P795" i="12"/>
  <c r="Q795" i="12"/>
  <c r="R795" i="12"/>
  <c r="S795" i="12"/>
  <c r="T795" i="12"/>
  <c r="U795" i="12"/>
  <c r="V795" i="12"/>
  <c r="W795" i="12"/>
  <c r="X795" i="12"/>
  <c r="Y795" i="12"/>
  <c r="Z795" i="12"/>
  <c r="AA795" i="12"/>
  <c r="AB795" i="12"/>
  <c r="AC795" i="12"/>
  <c r="AD795" i="12"/>
  <c r="B796" i="12"/>
  <c r="C796" i="12"/>
  <c r="D796" i="12"/>
  <c r="F796" i="12"/>
  <c r="I796" i="12"/>
  <c r="J796" i="12"/>
  <c r="K796" i="12"/>
  <c r="L796" i="12"/>
  <c r="M796" i="12"/>
  <c r="N796" i="12"/>
  <c r="O796" i="12"/>
  <c r="P796" i="12"/>
  <c r="Q796" i="12"/>
  <c r="R796" i="12"/>
  <c r="S796" i="12"/>
  <c r="T796" i="12"/>
  <c r="U796" i="12"/>
  <c r="V796" i="12"/>
  <c r="W796" i="12"/>
  <c r="X796" i="12"/>
  <c r="Y796" i="12"/>
  <c r="Z796" i="12"/>
  <c r="AA796" i="12"/>
  <c r="AB796" i="12"/>
  <c r="AC796" i="12"/>
  <c r="AD796" i="12"/>
  <c r="B797" i="12"/>
  <c r="C797" i="12"/>
  <c r="D797" i="12"/>
  <c r="F797" i="12"/>
  <c r="I797" i="12"/>
  <c r="J797" i="12"/>
  <c r="K797" i="12"/>
  <c r="L797" i="12"/>
  <c r="M797" i="12"/>
  <c r="N797" i="12"/>
  <c r="O797" i="12"/>
  <c r="P797" i="12"/>
  <c r="Q797" i="12"/>
  <c r="R797" i="12"/>
  <c r="S797" i="12"/>
  <c r="T797" i="12"/>
  <c r="U797" i="12"/>
  <c r="V797" i="12"/>
  <c r="W797" i="12"/>
  <c r="X797" i="12"/>
  <c r="Y797" i="12"/>
  <c r="Z797" i="12"/>
  <c r="AA797" i="12"/>
  <c r="AB797" i="12"/>
  <c r="AC797" i="12"/>
  <c r="AD797" i="12"/>
  <c r="B798" i="12"/>
  <c r="C798" i="12"/>
  <c r="D798" i="12"/>
  <c r="F798" i="12"/>
  <c r="I798" i="12"/>
  <c r="J798" i="12"/>
  <c r="K798" i="12"/>
  <c r="L798" i="12"/>
  <c r="M798" i="12"/>
  <c r="N798" i="12"/>
  <c r="O798" i="12"/>
  <c r="P798" i="12"/>
  <c r="Q798" i="12"/>
  <c r="R798" i="12"/>
  <c r="S798" i="12"/>
  <c r="T798" i="12"/>
  <c r="U798" i="12"/>
  <c r="V798" i="12"/>
  <c r="W798" i="12"/>
  <c r="X798" i="12"/>
  <c r="Y798" i="12"/>
  <c r="Z798" i="12"/>
  <c r="AA798" i="12"/>
  <c r="AB798" i="12"/>
  <c r="AC798" i="12"/>
  <c r="AD798" i="12"/>
  <c r="B799" i="12"/>
  <c r="C799" i="12"/>
  <c r="D799" i="12"/>
  <c r="F799" i="12"/>
  <c r="I799" i="12"/>
  <c r="J799" i="12"/>
  <c r="K799" i="12"/>
  <c r="L799" i="12"/>
  <c r="M799" i="12"/>
  <c r="N799" i="12"/>
  <c r="O799" i="12"/>
  <c r="P799" i="12"/>
  <c r="Q799" i="12"/>
  <c r="R799" i="12"/>
  <c r="S799" i="12"/>
  <c r="T799" i="12"/>
  <c r="U799" i="12"/>
  <c r="V799" i="12"/>
  <c r="W799" i="12"/>
  <c r="X799" i="12"/>
  <c r="Y799" i="12"/>
  <c r="Z799" i="12"/>
  <c r="AA799" i="12"/>
  <c r="AB799" i="12"/>
  <c r="AC799" i="12"/>
  <c r="AD799" i="12"/>
  <c r="B800" i="12"/>
  <c r="C800" i="12"/>
  <c r="D800" i="12"/>
  <c r="F800" i="12"/>
  <c r="I800" i="12"/>
  <c r="J800" i="12"/>
  <c r="K800" i="12"/>
  <c r="L800" i="12"/>
  <c r="M800" i="12"/>
  <c r="N800" i="12"/>
  <c r="O800" i="12"/>
  <c r="P800" i="12"/>
  <c r="Q800" i="12"/>
  <c r="R800" i="12"/>
  <c r="S800" i="12"/>
  <c r="T800" i="12"/>
  <c r="U800" i="12"/>
  <c r="V800" i="12"/>
  <c r="W800" i="12"/>
  <c r="X800" i="12"/>
  <c r="Y800" i="12"/>
  <c r="Z800" i="12"/>
  <c r="AA800" i="12"/>
  <c r="AB800" i="12"/>
  <c r="AC800" i="12"/>
  <c r="AD800" i="12"/>
  <c r="B801" i="12"/>
  <c r="C801" i="12"/>
  <c r="D801" i="12"/>
  <c r="F801" i="12"/>
  <c r="I801" i="12"/>
  <c r="J801" i="12"/>
  <c r="K801" i="12"/>
  <c r="L801" i="12"/>
  <c r="M801" i="12"/>
  <c r="N801" i="12"/>
  <c r="O801" i="12"/>
  <c r="P801" i="12"/>
  <c r="Q801" i="12"/>
  <c r="R801" i="12"/>
  <c r="S801" i="12"/>
  <c r="T801" i="12"/>
  <c r="U801" i="12"/>
  <c r="V801" i="12"/>
  <c r="W801" i="12"/>
  <c r="X801" i="12"/>
  <c r="Y801" i="12"/>
  <c r="Z801" i="12"/>
  <c r="AA801" i="12"/>
  <c r="AB801" i="12"/>
  <c r="AC801" i="12"/>
  <c r="AD801" i="12"/>
  <c r="B802" i="12"/>
  <c r="C802" i="12"/>
  <c r="D802" i="12"/>
  <c r="F802" i="12"/>
  <c r="I802" i="12"/>
  <c r="J802" i="12"/>
  <c r="K802" i="12"/>
  <c r="L802" i="12"/>
  <c r="M802" i="12"/>
  <c r="N802" i="12"/>
  <c r="O802" i="12"/>
  <c r="P802" i="12"/>
  <c r="Q802" i="12"/>
  <c r="R802" i="12"/>
  <c r="S802" i="12"/>
  <c r="T802" i="12"/>
  <c r="U802" i="12"/>
  <c r="V802" i="12"/>
  <c r="W802" i="12"/>
  <c r="X802" i="12"/>
  <c r="Y802" i="12"/>
  <c r="Z802" i="12"/>
  <c r="AA802" i="12"/>
  <c r="AB802" i="12"/>
  <c r="AC802" i="12"/>
  <c r="AD802" i="12"/>
  <c r="B803" i="12"/>
  <c r="C803" i="12"/>
  <c r="D803" i="12"/>
  <c r="F803" i="12"/>
  <c r="I803" i="12"/>
  <c r="J803" i="12"/>
  <c r="K803" i="12"/>
  <c r="L803" i="12"/>
  <c r="M803" i="12"/>
  <c r="N803" i="12"/>
  <c r="O803" i="12"/>
  <c r="P803" i="12"/>
  <c r="Q803" i="12"/>
  <c r="R803" i="12"/>
  <c r="S803" i="12"/>
  <c r="T803" i="12"/>
  <c r="U803" i="12"/>
  <c r="V803" i="12"/>
  <c r="W803" i="12"/>
  <c r="X803" i="12"/>
  <c r="Y803" i="12"/>
  <c r="Z803" i="12"/>
  <c r="AA803" i="12"/>
  <c r="AB803" i="12"/>
  <c r="AC803" i="12"/>
  <c r="AD803" i="12"/>
  <c r="B804" i="12"/>
  <c r="C804" i="12"/>
  <c r="D804" i="12"/>
  <c r="F804" i="12"/>
  <c r="I804" i="12"/>
  <c r="J804" i="12"/>
  <c r="K804" i="12"/>
  <c r="L804" i="12"/>
  <c r="M804" i="12"/>
  <c r="N804" i="12"/>
  <c r="O804" i="12"/>
  <c r="P804" i="12"/>
  <c r="Q804" i="12"/>
  <c r="R804" i="12"/>
  <c r="S804" i="12"/>
  <c r="T804" i="12"/>
  <c r="U804" i="12"/>
  <c r="V804" i="12"/>
  <c r="W804" i="12"/>
  <c r="X804" i="12"/>
  <c r="Y804" i="12"/>
  <c r="Z804" i="12"/>
  <c r="AA804" i="12"/>
  <c r="AB804" i="12"/>
  <c r="AC804" i="12"/>
  <c r="AD804" i="12"/>
  <c r="B805" i="12"/>
  <c r="C805" i="12"/>
  <c r="D805" i="12"/>
  <c r="F805" i="12"/>
  <c r="I805" i="12"/>
  <c r="J805" i="12"/>
  <c r="K805" i="12"/>
  <c r="L805" i="12"/>
  <c r="M805" i="12"/>
  <c r="N805" i="12"/>
  <c r="O805" i="12"/>
  <c r="P805" i="12"/>
  <c r="Q805" i="12"/>
  <c r="R805" i="12"/>
  <c r="S805" i="12"/>
  <c r="T805" i="12"/>
  <c r="U805" i="12"/>
  <c r="V805" i="12"/>
  <c r="W805" i="12"/>
  <c r="X805" i="12"/>
  <c r="Y805" i="12"/>
  <c r="Z805" i="12"/>
  <c r="AA805" i="12"/>
  <c r="AB805" i="12"/>
  <c r="AC805" i="12"/>
  <c r="AD805" i="12"/>
  <c r="B806" i="12"/>
  <c r="C806" i="12"/>
  <c r="D806" i="12"/>
  <c r="F806" i="12"/>
  <c r="I806" i="12"/>
  <c r="J806" i="12"/>
  <c r="K806" i="12"/>
  <c r="L806" i="12"/>
  <c r="M806" i="12"/>
  <c r="N806" i="12"/>
  <c r="O806" i="12"/>
  <c r="P806" i="12"/>
  <c r="Q806" i="12"/>
  <c r="R806" i="12"/>
  <c r="S806" i="12"/>
  <c r="T806" i="12"/>
  <c r="U806" i="12"/>
  <c r="V806" i="12"/>
  <c r="W806" i="12"/>
  <c r="X806" i="12"/>
  <c r="Y806" i="12"/>
  <c r="Z806" i="12"/>
  <c r="AA806" i="12"/>
  <c r="AB806" i="12"/>
  <c r="AC806" i="12"/>
  <c r="AD806" i="12"/>
  <c r="B807" i="12"/>
  <c r="C807" i="12"/>
  <c r="D807" i="12"/>
  <c r="F807" i="12"/>
  <c r="I807" i="12"/>
  <c r="J807" i="12"/>
  <c r="K807" i="12"/>
  <c r="L807" i="12"/>
  <c r="M807" i="12"/>
  <c r="N807" i="12"/>
  <c r="O807" i="12"/>
  <c r="P807" i="12"/>
  <c r="Q807" i="12"/>
  <c r="R807" i="12"/>
  <c r="S807" i="12"/>
  <c r="T807" i="12"/>
  <c r="U807" i="12"/>
  <c r="V807" i="12"/>
  <c r="W807" i="12"/>
  <c r="X807" i="12"/>
  <c r="Y807" i="12"/>
  <c r="Z807" i="12"/>
  <c r="AA807" i="12"/>
  <c r="AB807" i="12"/>
  <c r="AC807" i="12"/>
  <c r="AD807" i="12"/>
  <c r="B808" i="12"/>
  <c r="C808" i="12"/>
  <c r="D808" i="12"/>
  <c r="F808" i="12"/>
  <c r="I808" i="12"/>
  <c r="J808" i="12"/>
  <c r="K808" i="12"/>
  <c r="L808" i="12"/>
  <c r="M808" i="12"/>
  <c r="N808" i="12"/>
  <c r="O808" i="12"/>
  <c r="P808" i="12"/>
  <c r="Q808" i="12"/>
  <c r="R808" i="12"/>
  <c r="S808" i="12"/>
  <c r="T808" i="12"/>
  <c r="U808" i="12"/>
  <c r="V808" i="12"/>
  <c r="W808" i="12"/>
  <c r="X808" i="12"/>
  <c r="Y808" i="12"/>
  <c r="Z808" i="12"/>
  <c r="AA808" i="12"/>
  <c r="AB808" i="12"/>
  <c r="AC808" i="12"/>
  <c r="AD808" i="12"/>
  <c r="B809" i="12"/>
  <c r="C809" i="12"/>
  <c r="D809" i="12"/>
  <c r="F809" i="12"/>
  <c r="I809" i="12"/>
  <c r="J809" i="12"/>
  <c r="K809" i="12"/>
  <c r="L809" i="12"/>
  <c r="M809" i="12"/>
  <c r="N809" i="12"/>
  <c r="O809" i="12"/>
  <c r="P809" i="12"/>
  <c r="Q809" i="12"/>
  <c r="R809" i="12"/>
  <c r="S809" i="12"/>
  <c r="T809" i="12"/>
  <c r="U809" i="12"/>
  <c r="V809" i="12"/>
  <c r="W809" i="12"/>
  <c r="X809" i="12"/>
  <c r="Y809" i="12"/>
  <c r="Z809" i="12"/>
  <c r="AA809" i="12"/>
  <c r="AB809" i="12"/>
  <c r="AC809" i="12"/>
  <c r="AD809" i="12"/>
  <c r="B810" i="12"/>
  <c r="C810" i="12"/>
  <c r="D810" i="12"/>
  <c r="F810" i="12"/>
  <c r="I810" i="12"/>
  <c r="J810" i="12"/>
  <c r="K810" i="12"/>
  <c r="L810" i="12"/>
  <c r="M810" i="12"/>
  <c r="N810" i="12"/>
  <c r="O810" i="12"/>
  <c r="P810" i="12"/>
  <c r="Q810" i="12"/>
  <c r="R810" i="12"/>
  <c r="S810" i="12"/>
  <c r="T810" i="12"/>
  <c r="U810" i="12"/>
  <c r="V810" i="12"/>
  <c r="W810" i="12"/>
  <c r="X810" i="12"/>
  <c r="Y810" i="12"/>
  <c r="Z810" i="12"/>
  <c r="AA810" i="12"/>
  <c r="AB810" i="12"/>
  <c r="AC810" i="12"/>
  <c r="AD810" i="12"/>
  <c r="B811" i="12"/>
  <c r="C811" i="12"/>
  <c r="D811" i="12"/>
  <c r="F811" i="12"/>
  <c r="I811" i="12"/>
  <c r="J811" i="12"/>
  <c r="K811" i="12"/>
  <c r="L811" i="12"/>
  <c r="M811" i="12"/>
  <c r="N811" i="12"/>
  <c r="O811" i="12"/>
  <c r="P811" i="12"/>
  <c r="Q811" i="12"/>
  <c r="R811" i="12"/>
  <c r="S811" i="12"/>
  <c r="T811" i="12"/>
  <c r="U811" i="12"/>
  <c r="V811" i="12"/>
  <c r="W811" i="12"/>
  <c r="X811" i="12"/>
  <c r="Y811" i="12"/>
  <c r="Z811" i="12"/>
  <c r="AA811" i="12"/>
  <c r="AB811" i="12"/>
  <c r="AC811" i="12"/>
  <c r="AD811" i="12"/>
  <c r="B812" i="12"/>
  <c r="C812" i="12"/>
  <c r="D812" i="12"/>
  <c r="F812" i="12"/>
  <c r="I812" i="12"/>
  <c r="J812" i="12"/>
  <c r="K812" i="12"/>
  <c r="L812" i="12"/>
  <c r="M812" i="12"/>
  <c r="N812" i="12"/>
  <c r="O812" i="12"/>
  <c r="P812" i="12"/>
  <c r="Q812" i="12"/>
  <c r="R812" i="12"/>
  <c r="S812" i="12"/>
  <c r="T812" i="12"/>
  <c r="U812" i="12"/>
  <c r="V812" i="12"/>
  <c r="W812" i="12"/>
  <c r="X812" i="12"/>
  <c r="Y812" i="12"/>
  <c r="Z812" i="12"/>
  <c r="AA812" i="12"/>
  <c r="AB812" i="12"/>
  <c r="AC812" i="12"/>
  <c r="AD812" i="12"/>
  <c r="B813" i="12"/>
  <c r="C813" i="12"/>
  <c r="D813" i="12"/>
  <c r="F813" i="12"/>
  <c r="I813" i="12"/>
  <c r="J813" i="12"/>
  <c r="K813" i="12"/>
  <c r="L813" i="12"/>
  <c r="M813" i="12"/>
  <c r="N813" i="12"/>
  <c r="O813" i="12"/>
  <c r="P813" i="12"/>
  <c r="Q813" i="12"/>
  <c r="R813" i="12"/>
  <c r="S813" i="12"/>
  <c r="T813" i="12"/>
  <c r="U813" i="12"/>
  <c r="V813" i="12"/>
  <c r="W813" i="12"/>
  <c r="X813" i="12"/>
  <c r="Y813" i="12"/>
  <c r="Z813" i="12"/>
  <c r="AA813" i="12"/>
  <c r="AB813" i="12"/>
  <c r="AC813" i="12"/>
  <c r="AD813" i="12"/>
  <c r="B814" i="12"/>
  <c r="C814" i="12"/>
  <c r="D814" i="12"/>
  <c r="F814" i="12"/>
  <c r="I814" i="12"/>
  <c r="J814" i="12"/>
  <c r="K814" i="12"/>
  <c r="L814" i="12"/>
  <c r="M814" i="12"/>
  <c r="N814" i="12"/>
  <c r="O814" i="12"/>
  <c r="P814" i="12"/>
  <c r="Q814" i="12"/>
  <c r="R814" i="12"/>
  <c r="S814" i="12"/>
  <c r="T814" i="12"/>
  <c r="U814" i="12"/>
  <c r="V814" i="12"/>
  <c r="W814" i="12"/>
  <c r="X814" i="12"/>
  <c r="Y814" i="12"/>
  <c r="Z814" i="12"/>
  <c r="AA814" i="12"/>
  <c r="AB814" i="12"/>
  <c r="AC814" i="12"/>
  <c r="AD814" i="12"/>
  <c r="B815" i="12"/>
  <c r="C815" i="12"/>
  <c r="D815" i="12"/>
  <c r="F815" i="12"/>
  <c r="I815" i="12"/>
  <c r="J815" i="12"/>
  <c r="K815" i="12"/>
  <c r="L815" i="12"/>
  <c r="M815" i="12"/>
  <c r="N815" i="12"/>
  <c r="O815" i="12"/>
  <c r="P815" i="12"/>
  <c r="Q815" i="12"/>
  <c r="R815" i="12"/>
  <c r="S815" i="12"/>
  <c r="T815" i="12"/>
  <c r="U815" i="12"/>
  <c r="V815" i="12"/>
  <c r="W815" i="12"/>
  <c r="X815" i="12"/>
  <c r="Y815" i="12"/>
  <c r="Z815" i="12"/>
  <c r="AA815" i="12"/>
  <c r="AB815" i="12"/>
  <c r="AC815" i="12"/>
  <c r="AD815" i="12"/>
  <c r="B816" i="12"/>
  <c r="C816" i="12"/>
  <c r="D816" i="12"/>
  <c r="F816" i="12"/>
  <c r="I816" i="12"/>
  <c r="J816" i="12"/>
  <c r="K816" i="12"/>
  <c r="L816" i="12"/>
  <c r="M816" i="12"/>
  <c r="N816" i="12"/>
  <c r="O816" i="12"/>
  <c r="P816" i="12"/>
  <c r="Q816" i="12"/>
  <c r="R816" i="12"/>
  <c r="S816" i="12"/>
  <c r="T816" i="12"/>
  <c r="U816" i="12"/>
  <c r="V816" i="12"/>
  <c r="W816" i="12"/>
  <c r="X816" i="12"/>
  <c r="Y816" i="12"/>
  <c r="Z816" i="12"/>
  <c r="AA816" i="12"/>
  <c r="AB816" i="12"/>
  <c r="AC816" i="12"/>
  <c r="AD816" i="12"/>
  <c r="B817" i="12"/>
  <c r="C817" i="12"/>
  <c r="D817" i="12"/>
  <c r="F817" i="12"/>
  <c r="I817" i="12"/>
  <c r="J817" i="12"/>
  <c r="K817" i="12"/>
  <c r="L817" i="12"/>
  <c r="M817" i="12"/>
  <c r="N817" i="12"/>
  <c r="O817" i="12"/>
  <c r="P817" i="12"/>
  <c r="Q817" i="12"/>
  <c r="R817" i="12"/>
  <c r="S817" i="12"/>
  <c r="T817" i="12"/>
  <c r="U817" i="12"/>
  <c r="V817" i="12"/>
  <c r="W817" i="12"/>
  <c r="X817" i="12"/>
  <c r="Y817" i="12"/>
  <c r="Z817" i="12"/>
  <c r="AA817" i="12"/>
  <c r="AB817" i="12"/>
  <c r="AC817" i="12"/>
  <c r="AD817" i="12"/>
  <c r="B818" i="12"/>
  <c r="C818" i="12"/>
  <c r="D818" i="12"/>
  <c r="F818" i="12"/>
  <c r="I818" i="12"/>
  <c r="J818" i="12"/>
  <c r="K818" i="12"/>
  <c r="L818" i="12"/>
  <c r="M818" i="12"/>
  <c r="N818" i="12"/>
  <c r="O818" i="12"/>
  <c r="P818" i="12"/>
  <c r="Q818" i="12"/>
  <c r="R818" i="12"/>
  <c r="S818" i="12"/>
  <c r="T818" i="12"/>
  <c r="U818" i="12"/>
  <c r="V818" i="12"/>
  <c r="W818" i="12"/>
  <c r="X818" i="12"/>
  <c r="Y818" i="12"/>
  <c r="Z818" i="12"/>
  <c r="AA818" i="12"/>
  <c r="AB818" i="12"/>
  <c r="AC818" i="12"/>
  <c r="AD818" i="12"/>
  <c r="B819" i="12"/>
  <c r="C819" i="12"/>
  <c r="D819" i="12"/>
  <c r="F819" i="12"/>
  <c r="I819" i="12"/>
  <c r="J819" i="12"/>
  <c r="K819" i="12"/>
  <c r="L819" i="12"/>
  <c r="M819" i="12"/>
  <c r="N819" i="12"/>
  <c r="O819" i="12"/>
  <c r="P819" i="12"/>
  <c r="Q819" i="12"/>
  <c r="R819" i="12"/>
  <c r="S819" i="12"/>
  <c r="T819" i="12"/>
  <c r="U819" i="12"/>
  <c r="V819" i="12"/>
  <c r="W819" i="12"/>
  <c r="X819" i="12"/>
  <c r="Y819" i="12"/>
  <c r="Z819" i="12"/>
  <c r="AA819" i="12"/>
  <c r="AB819" i="12"/>
  <c r="AC819" i="12"/>
  <c r="AD819" i="12"/>
  <c r="B820" i="12"/>
  <c r="C820" i="12"/>
  <c r="D820" i="12"/>
  <c r="F820" i="12"/>
  <c r="I820" i="12"/>
  <c r="J820" i="12"/>
  <c r="K820" i="12"/>
  <c r="L820" i="12"/>
  <c r="M820" i="12"/>
  <c r="N820" i="12"/>
  <c r="O820" i="12"/>
  <c r="P820" i="12"/>
  <c r="Q820" i="12"/>
  <c r="R820" i="12"/>
  <c r="S820" i="12"/>
  <c r="T820" i="12"/>
  <c r="U820" i="12"/>
  <c r="V820" i="12"/>
  <c r="W820" i="12"/>
  <c r="X820" i="12"/>
  <c r="Y820" i="12"/>
  <c r="Z820" i="12"/>
  <c r="AA820" i="12"/>
  <c r="AB820" i="12"/>
  <c r="AC820" i="12"/>
  <c r="AD820" i="12"/>
  <c r="B821" i="12"/>
  <c r="C821" i="12"/>
  <c r="D821" i="12"/>
  <c r="F821" i="12"/>
  <c r="I821" i="12"/>
  <c r="J821" i="12"/>
  <c r="K821" i="12"/>
  <c r="L821" i="12"/>
  <c r="M821" i="12"/>
  <c r="N821" i="12"/>
  <c r="O821" i="12"/>
  <c r="P821" i="12"/>
  <c r="Q821" i="12"/>
  <c r="R821" i="12"/>
  <c r="S821" i="12"/>
  <c r="T821" i="12"/>
  <c r="U821" i="12"/>
  <c r="V821" i="12"/>
  <c r="W821" i="12"/>
  <c r="X821" i="12"/>
  <c r="Y821" i="12"/>
  <c r="Z821" i="12"/>
  <c r="AA821" i="12"/>
  <c r="AB821" i="12"/>
  <c r="AC821" i="12"/>
  <c r="AD821" i="12"/>
  <c r="B822" i="12"/>
  <c r="C822" i="12"/>
  <c r="D822" i="12"/>
  <c r="F822" i="12"/>
  <c r="I822" i="12"/>
  <c r="J822" i="12"/>
  <c r="K822" i="12"/>
  <c r="L822" i="12"/>
  <c r="M822" i="12"/>
  <c r="N822" i="12"/>
  <c r="O822" i="12"/>
  <c r="P822" i="12"/>
  <c r="Q822" i="12"/>
  <c r="R822" i="12"/>
  <c r="S822" i="12"/>
  <c r="T822" i="12"/>
  <c r="U822" i="12"/>
  <c r="V822" i="12"/>
  <c r="W822" i="12"/>
  <c r="X822" i="12"/>
  <c r="Y822" i="12"/>
  <c r="Z822" i="12"/>
  <c r="AA822" i="12"/>
  <c r="AB822" i="12"/>
  <c r="AC822" i="12"/>
  <c r="AD822" i="12"/>
  <c r="B823" i="12"/>
  <c r="C823" i="12"/>
  <c r="D823" i="12"/>
  <c r="F823" i="12"/>
  <c r="I823" i="12"/>
  <c r="J823" i="12"/>
  <c r="K823" i="12"/>
  <c r="L823" i="12"/>
  <c r="M823" i="12"/>
  <c r="N823" i="12"/>
  <c r="O823" i="12"/>
  <c r="P823" i="12"/>
  <c r="Q823" i="12"/>
  <c r="R823" i="12"/>
  <c r="S823" i="12"/>
  <c r="T823" i="12"/>
  <c r="U823" i="12"/>
  <c r="V823" i="12"/>
  <c r="W823" i="12"/>
  <c r="X823" i="12"/>
  <c r="Y823" i="12"/>
  <c r="Z823" i="12"/>
  <c r="AA823" i="12"/>
  <c r="AB823" i="12"/>
  <c r="AC823" i="12"/>
  <c r="AD823" i="12"/>
  <c r="B824" i="12"/>
  <c r="C824" i="12"/>
  <c r="D824" i="12"/>
  <c r="F824" i="12"/>
  <c r="I824" i="12"/>
  <c r="J824" i="12"/>
  <c r="K824" i="12"/>
  <c r="L824" i="12"/>
  <c r="M824" i="12"/>
  <c r="N824" i="12"/>
  <c r="O824" i="12"/>
  <c r="P824" i="12"/>
  <c r="Q824" i="12"/>
  <c r="R824" i="12"/>
  <c r="S824" i="12"/>
  <c r="T824" i="12"/>
  <c r="U824" i="12"/>
  <c r="V824" i="12"/>
  <c r="W824" i="12"/>
  <c r="X824" i="12"/>
  <c r="Y824" i="12"/>
  <c r="Z824" i="12"/>
  <c r="AA824" i="12"/>
  <c r="AB824" i="12"/>
  <c r="AC824" i="12"/>
  <c r="AD824" i="12"/>
  <c r="B825" i="12"/>
  <c r="C825" i="12"/>
  <c r="D825" i="12"/>
  <c r="F825" i="12"/>
  <c r="I825" i="12"/>
  <c r="J825" i="12"/>
  <c r="K825" i="12"/>
  <c r="L825" i="12"/>
  <c r="M825" i="12"/>
  <c r="N825" i="12"/>
  <c r="O825" i="12"/>
  <c r="P825" i="12"/>
  <c r="Q825" i="12"/>
  <c r="R825" i="12"/>
  <c r="S825" i="12"/>
  <c r="T825" i="12"/>
  <c r="U825" i="12"/>
  <c r="V825" i="12"/>
  <c r="W825" i="12"/>
  <c r="X825" i="12"/>
  <c r="Y825" i="12"/>
  <c r="Z825" i="12"/>
  <c r="AA825" i="12"/>
  <c r="AB825" i="12"/>
  <c r="AC825" i="12"/>
  <c r="AD825" i="12"/>
  <c r="B826" i="12"/>
  <c r="C826" i="12"/>
  <c r="D826" i="12"/>
  <c r="F826" i="12"/>
  <c r="I826" i="12"/>
  <c r="J826" i="12"/>
  <c r="K826" i="12"/>
  <c r="L826" i="12"/>
  <c r="M826" i="12"/>
  <c r="N826" i="12"/>
  <c r="O826" i="12"/>
  <c r="P826" i="12"/>
  <c r="Q826" i="12"/>
  <c r="R826" i="12"/>
  <c r="S826" i="12"/>
  <c r="T826" i="12"/>
  <c r="U826" i="12"/>
  <c r="V826" i="12"/>
  <c r="W826" i="12"/>
  <c r="X826" i="12"/>
  <c r="Y826" i="12"/>
  <c r="Z826" i="12"/>
  <c r="AA826" i="12"/>
  <c r="AB826" i="12"/>
  <c r="AC826" i="12"/>
  <c r="AD826" i="12"/>
  <c r="B827" i="12"/>
  <c r="C827" i="12"/>
  <c r="D827" i="12"/>
  <c r="F827" i="12"/>
  <c r="I827" i="12"/>
  <c r="J827" i="12"/>
  <c r="K827" i="12"/>
  <c r="L827" i="12"/>
  <c r="M827" i="12"/>
  <c r="N827" i="12"/>
  <c r="O827" i="12"/>
  <c r="P827" i="12"/>
  <c r="Q827" i="12"/>
  <c r="R827" i="12"/>
  <c r="S827" i="12"/>
  <c r="T827" i="12"/>
  <c r="U827" i="12"/>
  <c r="V827" i="12"/>
  <c r="W827" i="12"/>
  <c r="X827" i="12"/>
  <c r="Y827" i="12"/>
  <c r="Z827" i="12"/>
  <c r="AA827" i="12"/>
  <c r="AB827" i="12"/>
  <c r="AC827" i="12"/>
  <c r="AD827" i="12"/>
  <c r="B828" i="12"/>
  <c r="C828" i="12"/>
  <c r="D828" i="12"/>
  <c r="F828" i="12"/>
  <c r="I828" i="12"/>
  <c r="J828" i="12"/>
  <c r="K828" i="12"/>
  <c r="L828" i="12"/>
  <c r="M828" i="12"/>
  <c r="N828" i="12"/>
  <c r="O828" i="12"/>
  <c r="P828" i="12"/>
  <c r="Q828" i="12"/>
  <c r="R828" i="12"/>
  <c r="S828" i="12"/>
  <c r="T828" i="12"/>
  <c r="U828" i="12"/>
  <c r="V828" i="12"/>
  <c r="W828" i="12"/>
  <c r="X828" i="12"/>
  <c r="Y828" i="12"/>
  <c r="Z828" i="12"/>
  <c r="AA828" i="12"/>
  <c r="AB828" i="12"/>
  <c r="AC828" i="12"/>
  <c r="AD828" i="12"/>
  <c r="B829" i="12"/>
  <c r="C829" i="12"/>
  <c r="D829" i="12"/>
  <c r="F829" i="12"/>
  <c r="I829" i="12"/>
  <c r="J829" i="12"/>
  <c r="K829" i="12"/>
  <c r="L829" i="12"/>
  <c r="M829" i="12"/>
  <c r="N829" i="12"/>
  <c r="O829" i="12"/>
  <c r="P829" i="12"/>
  <c r="Q829" i="12"/>
  <c r="R829" i="12"/>
  <c r="S829" i="12"/>
  <c r="T829" i="12"/>
  <c r="U829" i="12"/>
  <c r="V829" i="12"/>
  <c r="W829" i="12"/>
  <c r="X829" i="12"/>
  <c r="Y829" i="12"/>
  <c r="Z829" i="12"/>
  <c r="AA829" i="12"/>
  <c r="AB829" i="12"/>
  <c r="AC829" i="12"/>
  <c r="AD829" i="12"/>
  <c r="B830" i="12"/>
  <c r="C830" i="12"/>
  <c r="D830" i="12"/>
  <c r="F830" i="12"/>
  <c r="I830" i="12"/>
  <c r="J830" i="12"/>
  <c r="K830" i="12"/>
  <c r="L830" i="12"/>
  <c r="M830" i="12"/>
  <c r="N830" i="12"/>
  <c r="O830" i="12"/>
  <c r="P830" i="12"/>
  <c r="Q830" i="12"/>
  <c r="R830" i="12"/>
  <c r="S830" i="12"/>
  <c r="T830" i="12"/>
  <c r="U830" i="12"/>
  <c r="V830" i="12"/>
  <c r="W830" i="12"/>
  <c r="X830" i="12"/>
  <c r="Y830" i="12"/>
  <c r="Z830" i="12"/>
  <c r="AA830" i="12"/>
  <c r="AB830" i="12"/>
  <c r="AC830" i="12"/>
  <c r="AD830" i="12"/>
  <c r="B831" i="12"/>
  <c r="C831" i="12"/>
  <c r="D831" i="12"/>
  <c r="F831" i="12"/>
  <c r="I831" i="12"/>
  <c r="J831" i="12"/>
  <c r="K831" i="12"/>
  <c r="L831" i="12"/>
  <c r="M831" i="12"/>
  <c r="N831" i="12"/>
  <c r="O831" i="12"/>
  <c r="P831" i="12"/>
  <c r="Q831" i="12"/>
  <c r="R831" i="12"/>
  <c r="S831" i="12"/>
  <c r="T831" i="12"/>
  <c r="U831" i="12"/>
  <c r="V831" i="12"/>
  <c r="W831" i="12"/>
  <c r="X831" i="12"/>
  <c r="Y831" i="12"/>
  <c r="Z831" i="12"/>
  <c r="AA831" i="12"/>
  <c r="AB831" i="12"/>
  <c r="AC831" i="12"/>
  <c r="AD831" i="12"/>
  <c r="B832" i="12"/>
  <c r="C832" i="12"/>
  <c r="D832" i="12"/>
  <c r="F832" i="12"/>
  <c r="I832" i="12"/>
  <c r="J832" i="12"/>
  <c r="K832" i="12"/>
  <c r="L832" i="12"/>
  <c r="M832" i="12"/>
  <c r="N832" i="12"/>
  <c r="O832" i="12"/>
  <c r="P832" i="12"/>
  <c r="Q832" i="12"/>
  <c r="R832" i="12"/>
  <c r="S832" i="12"/>
  <c r="T832" i="12"/>
  <c r="U832" i="12"/>
  <c r="V832" i="12"/>
  <c r="W832" i="12"/>
  <c r="X832" i="12"/>
  <c r="Y832" i="12"/>
  <c r="Z832" i="12"/>
  <c r="AA832" i="12"/>
  <c r="AB832" i="12"/>
  <c r="AC832" i="12"/>
  <c r="AD832" i="12"/>
  <c r="B833" i="12"/>
  <c r="C833" i="12"/>
  <c r="D833" i="12"/>
  <c r="F833" i="12"/>
  <c r="I833" i="12"/>
  <c r="J833" i="12"/>
  <c r="K833" i="12"/>
  <c r="L833" i="12"/>
  <c r="M833" i="12"/>
  <c r="N833" i="12"/>
  <c r="O833" i="12"/>
  <c r="P833" i="12"/>
  <c r="Q833" i="12"/>
  <c r="R833" i="12"/>
  <c r="S833" i="12"/>
  <c r="T833" i="12"/>
  <c r="U833" i="12"/>
  <c r="V833" i="12"/>
  <c r="W833" i="12"/>
  <c r="X833" i="12"/>
  <c r="Y833" i="12"/>
  <c r="Z833" i="12"/>
  <c r="AA833" i="12"/>
  <c r="AB833" i="12"/>
  <c r="AC833" i="12"/>
  <c r="AD833" i="12"/>
  <c r="B834" i="12"/>
  <c r="C834" i="12"/>
  <c r="D834" i="12"/>
  <c r="F834" i="12"/>
  <c r="I834" i="12"/>
  <c r="J834" i="12"/>
  <c r="K834" i="12"/>
  <c r="L834" i="12"/>
  <c r="M834" i="12"/>
  <c r="N834" i="12"/>
  <c r="O834" i="12"/>
  <c r="P834" i="12"/>
  <c r="Q834" i="12"/>
  <c r="R834" i="12"/>
  <c r="S834" i="12"/>
  <c r="T834" i="12"/>
  <c r="U834" i="12"/>
  <c r="V834" i="12"/>
  <c r="W834" i="12"/>
  <c r="X834" i="12"/>
  <c r="Y834" i="12"/>
  <c r="Z834" i="12"/>
  <c r="AA834" i="12"/>
  <c r="AB834" i="12"/>
  <c r="AC834" i="12"/>
  <c r="AD834" i="12"/>
  <c r="B835" i="12"/>
  <c r="C835" i="12"/>
  <c r="D835" i="12"/>
  <c r="F835" i="12"/>
  <c r="I835" i="12"/>
  <c r="J835" i="12"/>
  <c r="K835" i="12"/>
  <c r="L835" i="12"/>
  <c r="M835" i="12"/>
  <c r="N835" i="12"/>
  <c r="O835" i="12"/>
  <c r="P835" i="12"/>
  <c r="Q835" i="12"/>
  <c r="R835" i="12"/>
  <c r="S835" i="12"/>
  <c r="T835" i="12"/>
  <c r="U835" i="12"/>
  <c r="V835" i="12"/>
  <c r="W835" i="12"/>
  <c r="X835" i="12"/>
  <c r="Y835" i="12"/>
  <c r="Z835" i="12"/>
  <c r="AA835" i="12"/>
  <c r="AB835" i="12"/>
  <c r="AC835" i="12"/>
  <c r="AD835" i="12"/>
  <c r="B836" i="12"/>
  <c r="C836" i="12"/>
  <c r="D836" i="12"/>
  <c r="F836" i="12"/>
  <c r="I836" i="12"/>
  <c r="J836" i="12"/>
  <c r="K836" i="12"/>
  <c r="L836" i="12"/>
  <c r="M836" i="12"/>
  <c r="N836" i="12"/>
  <c r="O836" i="12"/>
  <c r="P836" i="12"/>
  <c r="Q836" i="12"/>
  <c r="R836" i="12"/>
  <c r="S836" i="12"/>
  <c r="T836" i="12"/>
  <c r="U836" i="12"/>
  <c r="V836" i="12"/>
  <c r="W836" i="12"/>
  <c r="X836" i="12"/>
  <c r="Y836" i="12"/>
  <c r="Z836" i="12"/>
  <c r="AA836" i="12"/>
  <c r="AB836" i="12"/>
  <c r="AC836" i="12"/>
  <c r="AD836" i="12"/>
  <c r="B837" i="12"/>
  <c r="C837" i="12"/>
  <c r="D837" i="12"/>
  <c r="F837" i="12"/>
  <c r="I837" i="12"/>
  <c r="J837" i="12"/>
  <c r="K837" i="12"/>
  <c r="L837" i="12"/>
  <c r="M837" i="12"/>
  <c r="N837" i="12"/>
  <c r="O837" i="12"/>
  <c r="P837" i="12"/>
  <c r="Q837" i="12"/>
  <c r="R837" i="12"/>
  <c r="S837" i="12"/>
  <c r="T837" i="12"/>
  <c r="U837" i="12"/>
  <c r="V837" i="12"/>
  <c r="W837" i="12"/>
  <c r="X837" i="12"/>
  <c r="Y837" i="12"/>
  <c r="Z837" i="12"/>
  <c r="AA837" i="12"/>
  <c r="AB837" i="12"/>
  <c r="AC837" i="12"/>
  <c r="AD837" i="12"/>
  <c r="B838" i="12"/>
  <c r="C838" i="12"/>
  <c r="D838" i="12"/>
  <c r="F838" i="12"/>
  <c r="I838" i="12"/>
  <c r="J838" i="12"/>
  <c r="K838" i="12"/>
  <c r="L838" i="12"/>
  <c r="M838" i="12"/>
  <c r="N838" i="12"/>
  <c r="O838" i="12"/>
  <c r="P838" i="12"/>
  <c r="Q838" i="12"/>
  <c r="R838" i="12"/>
  <c r="S838" i="12"/>
  <c r="T838" i="12"/>
  <c r="U838" i="12"/>
  <c r="V838" i="12"/>
  <c r="W838" i="12"/>
  <c r="X838" i="12"/>
  <c r="Y838" i="12"/>
  <c r="Z838" i="12"/>
  <c r="AA838" i="12"/>
  <c r="AB838" i="12"/>
  <c r="AC838" i="12"/>
  <c r="AD838" i="12"/>
  <c r="B839" i="12"/>
  <c r="C839" i="12"/>
  <c r="D839" i="12"/>
  <c r="F839" i="12"/>
  <c r="I839" i="12"/>
  <c r="J839" i="12"/>
  <c r="K839" i="12"/>
  <c r="L839" i="12"/>
  <c r="M839" i="12"/>
  <c r="N839" i="12"/>
  <c r="O839" i="12"/>
  <c r="P839" i="12"/>
  <c r="Q839" i="12"/>
  <c r="R839" i="12"/>
  <c r="S839" i="12"/>
  <c r="T839" i="12"/>
  <c r="U839" i="12"/>
  <c r="V839" i="12"/>
  <c r="W839" i="12"/>
  <c r="X839" i="12"/>
  <c r="Y839" i="12"/>
  <c r="Z839" i="12"/>
  <c r="AA839" i="12"/>
  <c r="AB839" i="12"/>
  <c r="AC839" i="12"/>
  <c r="AD839" i="12"/>
  <c r="B840" i="12"/>
  <c r="C840" i="12"/>
  <c r="D840" i="12"/>
  <c r="F840" i="12"/>
  <c r="I840" i="12"/>
  <c r="J840" i="12"/>
  <c r="K840" i="12"/>
  <c r="L840" i="12"/>
  <c r="M840" i="12"/>
  <c r="N840" i="12"/>
  <c r="O840" i="12"/>
  <c r="P840" i="12"/>
  <c r="Q840" i="12"/>
  <c r="R840" i="12"/>
  <c r="S840" i="12"/>
  <c r="T840" i="12"/>
  <c r="U840" i="12"/>
  <c r="V840" i="12"/>
  <c r="W840" i="12"/>
  <c r="X840" i="12"/>
  <c r="Y840" i="12"/>
  <c r="Z840" i="12"/>
  <c r="AA840" i="12"/>
  <c r="AB840" i="12"/>
  <c r="AC840" i="12"/>
  <c r="AD840" i="12"/>
  <c r="B841" i="12"/>
  <c r="C841" i="12"/>
  <c r="D841" i="12"/>
  <c r="F841" i="12"/>
  <c r="I841" i="12"/>
  <c r="J841" i="12"/>
  <c r="K841" i="12"/>
  <c r="L841" i="12"/>
  <c r="M841" i="12"/>
  <c r="N841" i="12"/>
  <c r="O841" i="12"/>
  <c r="P841" i="12"/>
  <c r="Q841" i="12"/>
  <c r="R841" i="12"/>
  <c r="S841" i="12"/>
  <c r="T841" i="12"/>
  <c r="U841" i="12"/>
  <c r="V841" i="12"/>
  <c r="W841" i="12"/>
  <c r="X841" i="12"/>
  <c r="Y841" i="12"/>
  <c r="Z841" i="12"/>
  <c r="AA841" i="12"/>
  <c r="AB841" i="12"/>
  <c r="AC841" i="12"/>
  <c r="AD841" i="12"/>
  <c r="B842" i="12"/>
  <c r="C842" i="12"/>
  <c r="D842" i="12"/>
  <c r="F842" i="12"/>
  <c r="I842" i="12"/>
  <c r="J842" i="12"/>
  <c r="K842" i="12"/>
  <c r="L842" i="12"/>
  <c r="M842" i="12"/>
  <c r="N842" i="12"/>
  <c r="O842" i="12"/>
  <c r="P842" i="12"/>
  <c r="Q842" i="12"/>
  <c r="R842" i="12"/>
  <c r="S842" i="12"/>
  <c r="T842" i="12"/>
  <c r="U842" i="12"/>
  <c r="V842" i="12"/>
  <c r="W842" i="12"/>
  <c r="X842" i="12"/>
  <c r="Y842" i="12"/>
  <c r="Z842" i="12"/>
  <c r="AA842" i="12"/>
  <c r="AB842" i="12"/>
  <c r="AC842" i="12"/>
  <c r="AD842" i="12"/>
  <c r="B843" i="12"/>
  <c r="C843" i="12"/>
  <c r="D843" i="12"/>
  <c r="F843" i="12"/>
  <c r="I843" i="12"/>
  <c r="J843" i="12"/>
  <c r="K843" i="12"/>
  <c r="L843" i="12"/>
  <c r="M843" i="12"/>
  <c r="N843" i="12"/>
  <c r="O843" i="12"/>
  <c r="P843" i="12"/>
  <c r="Q843" i="12"/>
  <c r="R843" i="12"/>
  <c r="S843" i="12"/>
  <c r="T843" i="12"/>
  <c r="U843" i="12"/>
  <c r="V843" i="12"/>
  <c r="W843" i="12"/>
  <c r="X843" i="12"/>
  <c r="Y843" i="12"/>
  <c r="Z843" i="12"/>
  <c r="AA843" i="12"/>
  <c r="AB843" i="12"/>
  <c r="AC843" i="12"/>
  <c r="AD843" i="12"/>
  <c r="B844" i="12"/>
  <c r="C844" i="12"/>
  <c r="D844" i="12"/>
  <c r="F844" i="12"/>
  <c r="I844" i="12"/>
  <c r="J844" i="12"/>
  <c r="K844" i="12"/>
  <c r="L844" i="12"/>
  <c r="M844" i="12"/>
  <c r="N844" i="12"/>
  <c r="O844" i="12"/>
  <c r="P844" i="12"/>
  <c r="Q844" i="12"/>
  <c r="R844" i="12"/>
  <c r="S844" i="12"/>
  <c r="T844" i="12"/>
  <c r="U844" i="12"/>
  <c r="V844" i="12"/>
  <c r="W844" i="12"/>
  <c r="X844" i="12"/>
  <c r="Y844" i="12"/>
  <c r="Z844" i="12"/>
  <c r="AA844" i="12"/>
  <c r="AB844" i="12"/>
  <c r="AC844" i="12"/>
  <c r="AD844" i="12"/>
  <c r="B845" i="12"/>
  <c r="C845" i="12"/>
  <c r="D845" i="12"/>
  <c r="F845" i="12"/>
  <c r="I845" i="12"/>
  <c r="J845" i="12"/>
  <c r="K845" i="12"/>
  <c r="L845" i="12"/>
  <c r="M845" i="12"/>
  <c r="N845" i="12"/>
  <c r="O845" i="12"/>
  <c r="P845" i="12"/>
  <c r="Q845" i="12"/>
  <c r="R845" i="12"/>
  <c r="S845" i="12"/>
  <c r="T845" i="12"/>
  <c r="U845" i="12"/>
  <c r="V845" i="12"/>
  <c r="W845" i="12"/>
  <c r="X845" i="12"/>
  <c r="Y845" i="12"/>
  <c r="Z845" i="12"/>
  <c r="AA845" i="12"/>
  <c r="AB845" i="12"/>
  <c r="AC845" i="12"/>
  <c r="AD845" i="12"/>
  <c r="B846" i="12"/>
  <c r="C846" i="12"/>
  <c r="D846" i="12"/>
  <c r="F846" i="12"/>
  <c r="I846" i="12"/>
  <c r="J846" i="12"/>
  <c r="K846" i="12"/>
  <c r="L846" i="12"/>
  <c r="M846" i="12"/>
  <c r="N846" i="12"/>
  <c r="O846" i="12"/>
  <c r="P846" i="12"/>
  <c r="Q846" i="12"/>
  <c r="R846" i="12"/>
  <c r="S846" i="12"/>
  <c r="T846" i="12"/>
  <c r="U846" i="12"/>
  <c r="V846" i="12"/>
  <c r="W846" i="12"/>
  <c r="X846" i="12"/>
  <c r="Y846" i="12"/>
  <c r="Z846" i="12"/>
  <c r="AA846" i="12"/>
  <c r="AB846" i="12"/>
  <c r="AC846" i="12"/>
  <c r="AD846" i="12"/>
  <c r="B847" i="12"/>
  <c r="C847" i="12"/>
  <c r="D847" i="12"/>
  <c r="F847" i="12"/>
  <c r="I847" i="12"/>
  <c r="J847" i="12"/>
  <c r="K847" i="12"/>
  <c r="L847" i="12"/>
  <c r="M847" i="12"/>
  <c r="N847" i="12"/>
  <c r="O847" i="12"/>
  <c r="P847" i="12"/>
  <c r="Q847" i="12"/>
  <c r="R847" i="12"/>
  <c r="S847" i="12"/>
  <c r="T847" i="12"/>
  <c r="U847" i="12"/>
  <c r="V847" i="12"/>
  <c r="W847" i="12"/>
  <c r="X847" i="12"/>
  <c r="Y847" i="12"/>
  <c r="Z847" i="12"/>
  <c r="AA847" i="12"/>
  <c r="AB847" i="12"/>
  <c r="AC847" i="12"/>
  <c r="AD847" i="12"/>
  <c r="B848" i="12"/>
  <c r="C848" i="12"/>
  <c r="D848" i="12"/>
  <c r="F848" i="12"/>
  <c r="I848" i="12"/>
  <c r="J848" i="12"/>
  <c r="K848" i="12"/>
  <c r="L848" i="12"/>
  <c r="M848" i="12"/>
  <c r="N848" i="12"/>
  <c r="O848" i="12"/>
  <c r="P848" i="12"/>
  <c r="Q848" i="12"/>
  <c r="R848" i="12"/>
  <c r="S848" i="12"/>
  <c r="T848" i="12"/>
  <c r="U848" i="12"/>
  <c r="V848" i="12"/>
  <c r="W848" i="12"/>
  <c r="X848" i="12"/>
  <c r="Y848" i="12"/>
  <c r="Z848" i="12"/>
  <c r="AA848" i="12"/>
  <c r="AB848" i="12"/>
  <c r="AC848" i="12"/>
  <c r="AD848" i="12"/>
  <c r="B849" i="12"/>
  <c r="C849" i="12"/>
  <c r="D849" i="12"/>
  <c r="F849" i="12"/>
  <c r="I849" i="12"/>
  <c r="J849" i="12"/>
  <c r="K849" i="12"/>
  <c r="L849" i="12"/>
  <c r="M849" i="12"/>
  <c r="N849" i="12"/>
  <c r="O849" i="12"/>
  <c r="P849" i="12"/>
  <c r="Q849" i="12"/>
  <c r="R849" i="12"/>
  <c r="S849" i="12"/>
  <c r="T849" i="12"/>
  <c r="U849" i="12"/>
  <c r="V849" i="12"/>
  <c r="W849" i="12"/>
  <c r="X849" i="12"/>
  <c r="Y849" i="12"/>
  <c r="Z849" i="12"/>
  <c r="AA849" i="12"/>
  <c r="AB849" i="12"/>
  <c r="AC849" i="12"/>
  <c r="AD849" i="12"/>
  <c r="B850" i="12"/>
  <c r="C850" i="12"/>
  <c r="D850" i="12"/>
  <c r="F850" i="12"/>
  <c r="I850" i="12"/>
  <c r="J850" i="12"/>
  <c r="K850" i="12"/>
  <c r="L850" i="12"/>
  <c r="M850" i="12"/>
  <c r="N850" i="12"/>
  <c r="O850" i="12"/>
  <c r="P850" i="12"/>
  <c r="Q850" i="12"/>
  <c r="R850" i="12"/>
  <c r="S850" i="12"/>
  <c r="T850" i="12"/>
  <c r="U850" i="12"/>
  <c r="V850" i="12"/>
  <c r="W850" i="12"/>
  <c r="X850" i="12"/>
  <c r="Y850" i="12"/>
  <c r="Z850" i="12"/>
  <c r="AA850" i="12"/>
  <c r="AB850" i="12"/>
  <c r="AC850" i="12"/>
  <c r="AD850" i="12"/>
  <c r="B851" i="12"/>
  <c r="C851" i="12"/>
  <c r="D851" i="12"/>
  <c r="F851" i="12"/>
  <c r="I851" i="12"/>
  <c r="J851" i="12"/>
  <c r="K851" i="12"/>
  <c r="L851" i="12"/>
  <c r="M851" i="12"/>
  <c r="N851" i="12"/>
  <c r="O851" i="12"/>
  <c r="P851" i="12"/>
  <c r="Q851" i="12"/>
  <c r="R851" i="12"/>
  <c r="S851" i="12"/>
  <c r="T851" i="12"/>
  <c r="U851" i="12"/>
  <c r="V851" i="12"/>
  <c r="W851" i="12"/>
  <c r="X851" i="12"/>
  <c r="Y851" i="12"/>
  <c r="Z851" i="12"/>
  <c r="AA851" i="12"/>
  <c r="AB851" i="12"/>
  <c r="AC851" i="12"/>
  <c r="AD851" i="12"/>
  <c r="B852" i="12"/>
  <c r="C852" i="12"/>
  <c r="D852" i="12"/>
  <c r="F852" i="12"/>
  <c r="I852" i="12"/>
  <c r="J852" i="12"/>
  <c r="K852" i="12"/>
  <c r="L852" i="12"/>
  <c r="M852" i="12"/>
  <c r="N852" i="12"/>
  <c r="O852" i="12"/>
  <c r="P852" i="12"/>
  <c r="Q852" i="12"/>
  <c r="R852" i="12"/>
  <c r="S852" i="12"/>
  <c r="T852" i="12"/>
  <c r="U852" i="12"/>
  <c r="V852" i="12"/>
  <c r="W852" i="12"/>
  <c r="X852" i="12"/>
  <c r="Y852" i="12"/>
  <c r="Z852" i="12"/>
  <c r="AA852" i="12"/>
  <c r="AB852" i="12"/>
  <c r="AC852" i="12"/>
  <c r="AD852" i="12"/>
  <c r="B853" i="12"/>
  <c r="C853" i="12"/>
  <c r="D853" i="12"/>
  <c r="F853" i="12"/>
  <c r="I853" i="12"/>
  <c r="J853" i="12"/>
  <c r="K853" i="12"/>
  <c r="L853" i="12"/>
  <c r="M853" i="12"/>
  <c r="N853" i="12"/>
  <c r="O853" i="12"/>
  <c r="P853" i="12"/>
  <c r="Q853" i="12"/>
  <c r="R853" i="12"/>
  <c r="S853" i="12"/>
  <c r="T853" i="12"/>
  <c r="U853" i="12"/>
  <c r="V853" i="12"/>
  <c r="W853" i="12"/>
  <c r="X853" i="12"/>
  <c r="Y853" i="12"/>
  <c r="Z853" i="12"/>
  <c r="AA853" i="12"/>
  <c r="AB853" i="12"/>
  <c r="AC853" i="12"/>
  <c r="AD853" i="12"/>
  <c r="B854" i="12"/>
  <c r="C854" i="12"/>
  <c r="D854" i="12"/>
  <c r="F854" i="12"/>
  <c r="I854" i="12"/>
  <c r="J854" i="12"/>
  <c r="K854" i="12"/>
  <c r="L854" i="12"/>
  <c r="M854" i="12"/>
  <c r="N854" i="12"/>
  <c r="O854" i="12"/>
  <c r="P854" i="12"/>
  <c r="Q854" i="12"/>
  <c r="R854" i="12"/>
  <c r="S854" i="12"/>
  <c r="T854" i="12"/>
  <c r="U854" i="12"/>
  <c r="V854" i="12"/>
  <c r="W854" i="12"/>
  <c r="X854" i="12"/>
  <c r="Y854" i="12"/>
  <c r="Z854" i="12"/>
  <c r="AA854" i="12"/>
  <c r="AB854" i="12"/>
  <c r="AC854" i="12"/>
  <c r="AD854" i="12"/>
  <c r="B855" i="12"/>
  <c r="C855" i="12"/>
  <c r="D855" i="12"/>
  <c r="F855" i="12"/>
  <c r="I855" i="12"/>
  <c r="J855" i="12"/>
  <c r="K855" i="12"/>
  <c r="L855" i="12"/>
  <c r="M855" i="12"/>
  <c r="N855" i="12"/>
  <c r="O855" i="12"/>
  <c r="P855" i="12"/>
  <c r="Q855" i="12"/>
  <c r="R855" i="12"/>
  <c r="S855" i="12"/>
  <c r="T855" i="12"/>
  <c r="U855" i="12"/>
  <c r="V855" i="12"/>
  <c r="W855" i="12"/>
  <c r="X855" i="12"/>
  <c r="Y855" i="12"/>
  <c r="Z855" i="12"/>
  <c r="AA855" i="12"/>
  <c r="AB855" i="12"/>
  <c r="AC855" i="12"/>
  <c r="AD855" i="12"/>
  <c r="B856" i="12"/>
  <c r="C856" i="12"/>
  <c r="D856" i="12"/>
  <c r="F856" i="12"/>
  <c r="I856" i="12"/>
  <c r="J856" i="12"/>
  <c r="K856" i="12"/>
  <c r="L856" i="12"/>
  <c r="M856" i="12"/>
  <c r="N856" i="12"/>
  <c r="O856" i="12"/>
  <c r="P856" i="12"/>
  <c r="Q856" i="12"/>
  <c r="R856" i="12"/>
  <c r="S856" i="12"/>
  <c r="T856" i="12"/>
  <c r="U856" i="12"/>
  <c r="V856" i="12"/>
  <c r="W856" i="12"/>
  <c r="X856" i="12"/>
  <c r="Y856" i="12"/>
  <c r="Z856" i="12"/>
  <c r="AA856" i="12"/>
  <c r="AB856" i="12"/>
  <c r="AC856" i="12"/>
  <c r="AD856" i="12"/>
  <c r="B857" i="12"/>
  <c r="C857" i="12"/>
  <c r="D857" i="12"/>
  <c r="F857" i="12"/>
  <c r="I857" i="12"/>
  <c r="J857" i="12"/>
  <c r="K857" i="12"/>
  <c r="L857" i="12"/>
  <c r="M857" i="12"/>
  <c r="N857" i="12"/>
  <c r="O857" i="12"/>
  <c r="P857" i="12"/>
  <c r="Q857" i="12"/>
  <c r="R857" i="12"/>
  <c r="S857" i="12"/>
  <c r="T857" i="12"/>
  <c r="U857" i="12"/>
  <c r="V857" i="12"/>
  <c r="W857" i="12"/>
  <c r="X857" i="12"/>
  <c r="Y857" i="12"/>
  <c r="Z857" i="12"/>
  <c r="AA857" i="12"/>
  <c r="AB857" i="12"/>
  <c r="AC857" i="12"/>
  <c r="AD857" i="12"/>
  <c r="B858" i="12"/>
  <c r="C858" i="12"/>
  <c r="D858" i="12"/>
  <c r="F858" i="12"/>
  <c r="I858" i="12"/>
  <c r="J858" i="12"/>
  <c r="K858" i="12"/>
  <c r="L858" i="12"/>
  <c r="M858" i="12"/>
  <c r="N858" i="12"/>
  <c r="O858" i="12"/>
  <c r="P858" i="12"/>
  <c r="Q858" i="12"/>
  <c r="R858" i="12"/>
  <c r="S858" i="12"/>
  <c r="T858" i="12"/>
  <c r="U858" i="12"/>
  <c r="V858" i="12"/>
  <c r="W858" i="12"/>
  <c r="X858" i="12"/>
  <c r="Y858" i="12"/>
  <c r="Z858" i="12"/>
  <c r="AA858" i="12"/>
  <c r="AB858" i="12"/>
  <c r="AC858" i="12"/>
  <c r="AD858" i="12"/>
  <c r="B859" i="12"/>
  <c r="C859" i="12"/>
  <c r="D859" i="12"/>
  <c r="F859" i="12"/>
  <c r="I859" i="12"/>
  <c r="J859" i="12"/>
  <c r="K859" i="12"/>
  <c r="L859" i="12"/>
  <c r="M859" i="12"/>
  <c r="N859" i="12"/>
  <c r="O859" i="12"/>
  <c r="P859" i="12"/>
  <c r="Q859" i="12"/>
  <c r="R859" i="12"/>
  <c r="S859" i="12"/>
  <c r="T859" i="12"/>
  <c r="U859" i="12"/>
  <c r="V859" i="12"/>
  <c r="W859" i="12"/>
  <c r="X859" i="12"/>
  <c r="Y859" i="12"/>
  <c r="Z859" i="12"/>
  <c r="AA859" i="12"/>
  <c r="AB859" i="12"/>
  <c r="AC859" i="12"/>
  <c r="AD859" i="12"/>
  <c r="B860" i="12"/>
  <c r="C860" i="12"/>
  <c r="D860" i="12"/>
  <c r="F860" i="12"/>
  <c r="I860" i="12"/>
  <c r="J860" i="12"/>
  <c r="K860" i="12"/>
  <c r="L860" i="12"/>
  <c r="M860" i="12"/>
  <c r="N860" i="12"/>
  <c r="O860" i="12"/>
  <c r="P860" i="12"/>
  <c r="Q860" i="12"/>
  <c r="R860" i="12"/>
  <c r="S860" i="12"/>
  <c r="T860" i="12"/>
  <c r="U860" i="12"/>
  <c r="V860" i="12"/>
  <c r="W860" i="12"/>
  <c r="X860" i="12"/>
  <c r="Y860" i="12"/>
  <c r="Z860" i="12"/>
  <c r="AA860" i="12"/>
  <c r="AB860" i="12"/>
  <c r="AC860" i="12"/>
  <c r="AD860" i="12"/>
  <c r="B861" i="12"/>
  <c r="C861" i="12"/>
  <c r="D861" i="12"/>
  <c r="F861" i="12"/>
  <c r="I861" i="12"/>
  <c r="J861" i="12"/>
  <c r="K861" i="12"/>
  <c r="L861" i="12"/>
  <c r="M861" i="12"/>
  <c r="N861" i="12"/>
  <c r="O861" i="12"/>
  <c r="P861" i="12"/>
  <c r="Q861" i="12"/>
  <c r="R861" i="12"/>
  <c r="S861" i="12"/>
  <c r="T861" i="12"/>
  <c r="U861" i="12"/>
  <c r="V861" i="12"/>
  <c r="W861" i="12"/>
  <c r="X861" i="12"/>
  <c r="Y861" i="12"/>
  <c r="Z861" i="12"/>
  <c r="AA861" i="12"/>
  <c r="AB861" i="12"/>
  <c r="AC861" i="12"/>
  <c r="AD861" i="12"/>
  <c r="B862" i="12"/>
  <c r="C862" i="12"/>
  <c r="D862" i="12"/>
  <c r="F862" i="12"/>
  <c r="I862" i="12"/>
  <c r="J862" i="12"/>
  <c r="K862" i="12"/>
  <c r="L862" i="12"/>
  <c r="M862" i="12"/>
  <c r="N862" i="12"/>
  <c r="O862" i="12"/>
  <c r="P862" i="12"/>
  <c r="Q862" i="12"/>
  <c r="R862" i="12"/>
  <c r="S862" i="12"/>
  <c r="T862" i="12"/>
  <c r="U862" i="12"/>
  <c r="V862" i="12"/>
  <c r="W862" i="12"/>
  <c r="X862" i="12"/>
  <c r="Y862" i="12"/>
  <c r="Z862" i="12"/>
  <c r="AA862" i="12"/>
  <c r="AB862" i="12"/>
  <c r="AC862" i="12"/>
  <c r="AD862" i="12"/>
  <c r="B863" i="12"/>
  <c r="C863" i="12"/>
  <c r="D863" i="12"/>
  <c r="F863" i="12"/>
  <c r="I863" i="12"/>
  <c r="J863" i="12"/>
  <c r="K863" i="12"/>
  <c r="L863" i="12"/>
  <c r="M863" i="12"/>
  <c r="N863" i="12"/>
  <c r="O863" i="12"/>
  <c r="P863" i="12"/>
  <c r="Q863" i="12"/>
  <c r="R863" i="12"/>
  <c r="S863" i="12"/>
  <c r="T863" i="12"/>
  <c r="U863" i="12"/>
  <c r="V863" i="12"/>
  <c r="W863" i="12"/>
  <c r="X863" i="12"/>
  <c r="Y863" i="12"/>
  <c r="Z863" i="12"/>
  <c r="AA863" i="12"/>
  <c r="AB863" i="12"/>
  <c r="AC863" i="12"/>
  <c r="AD863" i="12"/>
  <c r="B864" i="12"/>
  <c r="C864" i="12"/>
  <c r="D864" i="12"/>
  <c r="F864" i="12"/>
  <c r="I864" i="12"/>
  <c r="J864" i="12"/>
  <c r="K864" i="12"/>
  <c r="L864" i="12"/>
  <c r="M864" i="12"/>
  <c r="N864" i="12"/>
  <c r="O864" i="12"/>
  <c r="P864" i="12"/>
  <c r="Q864" i="12"/>
  <c r="R864" i="12"/>
  <c r="S864" i="12"/>
  <c r="T864" i="12"/>
  <c r="U864" i="12"/>
  <c r="V864" i="12"/>
  <c r="W864" i="12"/>
  <c r="X864" i="12"/>
  <c r="Y864" i="12"/>
  <c r="Z864" i="12"/>
  <c r="AA864" i="12"/>
  <c r="AB864" i="12"/>
  <c r="AC864" i="12"/>
  <c r="AD864" i="12"/>
  <c r="B865" i="12"/>
  <c r="C865" i="12"/>
  <c r="D865" i="12"/>
  <c r="F865" i="12"/>
  <c r="I865" i="12"/>
  <c r="J865" i="12"/>
  <c r="K865" i="12"/>
  <c r="L865" i="12"/>
  <c r="M865" i="12"/>
  <c r="N865" i="12"/>
  <c r="O865" i="12"/>
  <c r="P865" i="12"/>
  <c r="Q865" i="12"/>
  <c r="R865" i="12"/>
  <c r="S865" i="12"/>
  <c r="T865" i="12"/>
  <c r="U865" i="12"/>
  <c r="V865" i="12"/>
  <c r="W865" i="12"/>
  <c r="X865" i="12"/>
  <c r="Y865" i="12"/>
  <c r="Z865" i="12"/>
  <c r="AA865" i="12"/>
  <c r="AB865" i="12"/>
  <c r="AC865" i="12"/>
  <c r="AD865" i="12"/>
  <c r="B866" i="12"/>
  <c r="C866" i="12"/>
  <c r="D866" i="12"/>
  <c r="F866" i="12"/>
  <c r="I866" i="12"/>
  <c r="J866" i="12"/>
  <c r="K866" i="12"/>
  <c r="L866" i="12"/>
  <c r="M866" i="12"/>
  <c r="N866" i="12"/>
  <c r="O866" i="12"/>
  <c r="P866" i="12"/>
  <c r="Q866" i="12"/>
  <c r="R866" i="12"/>
  <c r="S866" i="12"/>
  <c r="T866" i="12"/>
  <c r="U866" i="12"/>
  <c r="V866" i="12"/>
  <c r="W866" i="12"/>
  <c r="X866" i="12"/>
  <c r="Y866" i="12"/>
  <c r="Z866" i="12"/>
  <c r="AA866" i="12"/>
  <c r="AB866" i="12"/>
  <c r="AC866" i="12"/>
  <c r="AD866" i="12"/>
  <c r="B867" i="12"/>
  <c r="C867" i="12"/>
  <c r="D867" i="12"/>
  <c r="F867" i="12"/>
  <c r="I867" i="12"/>
  <c r="J867" i="12"/>
  <c r="K867" i="12"/>
  <c r="L867" i="12"/>
  <c r="M867" i="12"/>
  <c r="N867" i="12"/>
  <c r="O867" i="12"/>
  <c r="P867" i="12"/>
  <c r="Q867" i="12"/>
  <c r="R867" i="12"/>
  <c r="S867" i="12"/>
  <c r="T867" i="12"/>
  <c r="U867" i="12"/>
  <c r="V867" i="12"/>
  <c r="W867" i="12"/>
  <c r="X867" i="12"/>
  <c r="Y867" i="12"/>
  <c r="Z867" i="12"/>
  <c r="AA867" i="12"/>
  <c r="AB867" i="12"/>
  <c r="AC867" i="12"/>
  <c r="AD867" i="12"/>
  <c r="B868" i="12"/>
  <c r="C868" i="12"/>
  <c r="D868" i="12"/>
  <c r="F868" i="12"/>
  <c r="I868" i="12"/>
  <c r="J868" i="12"/>
  <c r="K868" i="12"/>
  <c r="L868" i="12"/>
  <c r="M868" i="12"/>
  <c r="N868" i="12"/>
  <c r="O868" i="12"/>
  <c r="P868" i="12"/>
  <c r="Q868" i="12"/>
  <c r="R868" i="12"/>
  <c r="S868" i="12"/>
  <c r="T868" i="12"/>
  <c r="U868" i="12"/>
  <c r="V868" i="12"/>
  <c r="W868" i="12"/>
  <c r="X868" i="12"/>
  <c r="Y868" i="12"/>
  <c r="Z868" i="12"/>
  <c r="AA868" i="12"/>
  <c r="AB868" i="12"/>
  <c r="AC868" i="12"/>
  <c r="AD868" i="12"/>
  <c r="B869" i="12"/>
  <c r="C869" i="12"/>
  <c r="D869" i="12"/>
  <c r="F869" i="12"/>
  <c r="I869" i="12"/>
  <c r="J869" i="12"/>
  <c r="K869" i="12"/>
  <c r="L869" i="12"/>
  <c r="M869" i="12"/>
  <c r="N869" i="12"/>
  <c r="O869" i="12"/>
  <c r="P869" i="12"/>
  <c r="Q869" i="12"/>
  <c r="R869" i="12"/>
  <c r="S869" i="12"/>
  <c r="T869" i="12"/>
  <c r="U869" i="12"/>
  <c r="V869" i="12"/>
  <c r="W869" i="12"/>
  <c r="X869" i="12"/>
  <c r="Y869" i="12"/>
  <c r="Z869" i="12"/>
  <c r="AA869" i="12"/>
  <c r="AB869" i="12"/>
  <c r="AC869" i="12"/>
  <c r="AD869" i="12"/>
  <c r="B870" i="12"/>
  <c r="C870" i="12"/>
  <c r="D870" i="12"/>
  <c r="F870" i="12"/>
  <c r="I870" i="12"/>
  <c r="J870" i="12"/>
  <c r="K870" i="12"/>
  <c r="L870" i="12"/>
  <c r="M870" i="12"/>
  <c r="N870" i="12"/>
  <c r="O870" i="12"/>
  <c r="P870" i="12"/>
  <c r="Q870" i="12"/>
  <c r="R870" i="12"/>
  <c r="S870" i="12"/>
  <c r="T870" i="12"/>
  <c r="U870" i="12"/>
  <c r="V870" i="12"/>
  <c r="W870" i="12"/>
  <c r="X870" i="12"/>
  <c r="Y870" i="12"/>
  <c r="Z870" i="12"/>
  <c r="AA870" i="12"/>
  <c r="AB870" i="12"/>
  <c r="AC870" i="12"/>
  <c r="AD870" i="12"/>
  <c r="B871" i="12"/>
  <c r="C871" i="12"/>
  <c r="D871" i="12"/>
  <c r="F871" i="12"/>
  <c r="I871" i="12"/>
  <c r="J871" i="12"/>
  <c r="K871" i="12"/>
  <c r="L871" i="12"/>
  <c r="M871" i="12"/>
  <c r="N871" i="12"/>
  <c r="O871" i="12"/>
  <c r="P871" i="12"/>
  <c r="Q871" i="12"/>
  <c r="R871" i="12"/>
  <c r="S871" i="12"/>
  <c r="T871" i="12"/>
  <c r="U871" i="12"/>
  <c r="V871" i="12"/>
  <c r="W871" i="12"/>
  <c r="X871" i="12"/>
  <c r="Y871" i="12"/>
  <c r="Z871" i="12"/>
  <c r="AA871" i="12"/>
  <c r="AB871" i="12"/>
  <c r="AC871" i="12"/>
  <c r="AD871" i="12"/>
  <c r="B872" i="12"/>
  <c r="C872" i="12"/>
  <c r="D872" i="12"/>
  <c r="F872" i="12"/>
  <c r="I872" i="12"/>
  <c r="J872" i="12"/>
  <c r="K872" i="12"/>
  <c r="L872" i="12"/>
  <c r="M872" i="12"/>
  <c r="N872" i="12"/>
  <c r="O872" i="12"/>
  <c r="P872" i="12"/>
  <c r="Q872" i="12"/>
  <c r="R872" i="12"/>
  <c r="S872" i="12"/>
  <c r="T872" i="12"/>
  <c r="U872" i="12"/>
  <c r="V872" i="12"/>
  <c r="W872" i="12"/>
  <c r="X872" i="12"/>
  <c r="Y872" i="12"/>
  <c r="Z872" i="12"/>
  <c r="AA872" i="12"/>
  <c r="AB872" i="12"/>
  <c r="AC872" i="12"/>
  <c r="AD872" i="12"/>
  <c r="B873" i="12"/>
  <c r="C873" i="12"/>
  <c r="D873" i="12"/>
  <c r="F873" i="12"/>
  <c r="I873" i="12"/>
  <c r="J873" i="12"/>
  <c r="K873" i="12"/>
  <c r="L873" i="12"/>
  <c r="M873" i="12"/>
  <c r="N873" i="12"/>
  <c r="O873" i="12"/>
  <c r="P873" i="12"/>
  <c r="Q873" i="12"/>
  <c r="R873" i="12"/>
  <c r="S873" i="12"/>
  <c r="T873" i="12"/>
  <c r="U873" i="12"/>
  <c r="V873" i="12"/>
  <c r="W873" i="12"/>
  <c r="X873" i="12"/>
  <c r="Y873" i="12"/>
  <c r="Z873" i="12"/>
  <c r="AA873" i="12"/>
  <c r="AB873" i="12"/>
  <c r="AC873" i="12"/>
  <c r="AD873" i="12"/>
  <c r="B874" i="12"/>
  <c r="C874" i="12"/>
  <c r="D874" i="12"/>
  <c r="F874" i="12"/>
  <c r="I874" i="12"/>
  <c r="J874" i="12"/>
  <c r="K874" i="12"/>
  <c r="L874" i="12"/>
  <c r="M874" i="12"/>
  <c r="N874" i="12"/>
  <c r="O874" i="12"/>
  <c r="P874" i="12"/>
  <c r="Q874" i="12"/>
  <c r="R874" i="12"/>
  <c r="S874" i="12"/>
  <c r="T874" i="12"/>
  <c r="U874" i="12"/>
  <c r="V874" i="12"/>
  <c r="W874" i="12"/>
  <c r="X874" i="12"/>
  <c r="Y874" i="12"/>
  <c r="Z874" i="12"/>
  <c r="AA874" i="12"/>
  <c r="AB874" i="12"/>
  <c r="AC874" i="12"/>
  <c r="AD874" i="12"/>
  <c r="B875" i="12"/>
  <c r="C875" i="12"/>
  <c r="D875" i="12"/>
  <c r="F875" i="12"/>
  <c r="I875" i="12"/>
  <c r="J875" i="12"/>
  <c r="K875" i="12"/>
  <c r="L875" i="12"/>
  <c r="M875" i="12"/>
  <c r="N875" i="12"/>
  <c r="O875" i="12"/>
  <c r="P875" i="12"/>
  <c r="Q875" i="12"/>
  <c r="R875" i="12"/>
  <c r="S875" i="12"/>
  <c r="T875" i="12"/>
  <c r="U875" i="12"/>
  <c r="V875" i="12"/>
  <c r="W875" i="12"/>
  <c r="X875" i="12"/>
  <c r="Y875" i="12"/>
  <c r="Z875" i="12"/>
  <c r="AA875" i="12"/>
  <c r="AB875" i="12"/>
  <c r="AC875" i="12"/>
  <c r="AD875" i="12"/>
  <c r="B876" i="12"/>
  <c r="C876" i="12"/>
  <c r="D876" i="12"/>
  <c r="F876" i="12"/>
  <c r="I876" i="12"/>
  <c r="J876" i="12"/>
  <c r="K876" i="12"/>
  <c r="L876" i="12"/>
  <c r="M876" i="12"/>
  <c r="N876" i="12"/>
  <c r="O876" i="12"/>
  <c r="P876" i="12"/>
  <c r="Q876" i="12"/>
  <c r="R876" i="12"/>
  <c r="S876" i="12"/>
  <c r="T876" i="12"/>
  <c r="U876" i="12"/>
  <c r="V876" i="12"/>
  <c r="W876" i="12"/>
  <c r="X876" i="12"/>
  <c r="Y876" i="12"/>
  <c r="Z876" i="12"/>
  <c r="AA876" i="12"/>
  <c r="AB876" i="12"/>
  <c r="AC876" i="12"/>
  <c r="AD876" i="12"/>
  <c r="B877" i="12"/>
  <c r="C877" i="12"/>
  <c r="D877" i="12"/>
  <c r="F877" i="12"/>
  <c r="I877" i="12"/>
  <c r="J877" i="12"/>
  <c r="K877" i="12"/>
  <c r="L877" i="12"/>
  <c r="M877" i="12"/>
  <c r="N877" i="12"/>
  <c r="O877" i="12"/>
  <c r="P877" i="12"/>
  <c r="Q877" i="12"/>
  <c r="R877" i="12"/>
  <c r="S877" i="12"/>
  <c r="T877" i="12"/>
  <c r="U877" i="12"/>
  <c r="V877" i="12"/>
  <c r="W877" i="12"/>
  <c r="X877" i="12"/>
  <c r="Y877" i="12"/>
  <c r="Z877" i="12"/>
  <c r="AA877" i="12"/>
  <c r="AB877" i="12"/>
  <c r="AC877" i="12"/>
  <c r="AD877" i="12"/>
  <c r="B878" i="12"/>
  <c r="C878" i="12"/>
  <c r="D878" i="12"/>
  <c r="F878" i="12"/>
  <c r="I878" i="12"/>
  <c r="J878" i="12"/>
  <c r="K878" i="12"/>
  <c r="L878" i="12"/>
  <c r="M878" i="12"/>
  <c r="N878" i="12"/>
  <c r="O878" i="12"/>
  <c r="P878" i="12"/>
  <c r="Q878" i="12"/>
  <c r="R878" i="12"/>
  <c r="S878" i="12"/>
  <c r="T878" i="12"/>
  <c r="U878" i="12"/>
  <c r="V878" i="12"/>
  <c r="W878" i="12"/>
  <c r="X878" i="12"/>
  <c r="Y878" i="12"/>
  <c r="Z878" i="12"/>
  <c r="AA878" i="12"/>
  <c r="AB878" i="12"/>
  <c r="AC878" i="12"/>
  <c r="AD878" i="12"/>
  <c r="B879" i="12"/>
  <c r="C879" i="12"/>
  <c r="D879" i="12"/>
  <c r="F879" i="12"/>
  <c r="I879" i="12"/>
  <c r="J879" i="12"/>
  <c r="K879" i="12"/>
  <c r="L879" i="12"/>
  <c r="M879" i="12"/>
  <c r="N879" i="12"/>
  <c r="O879" i="12"/>
  <c r="P879" i="12"/>
  <c r="Q879" i="12"/>
  <c r="R879" i="12"/>
  <c r="S879" i="12"/>
  <c r="T879" i="12"/>
  <c r="U879" i="12"/>
  <c r="V879" i="12"/>
  <c r="W879" i="12"/>
  <c r="X879" i="12"/>
  <c r="Y879" i="12"/>
  <c r="Z879" i="12"/>
  <c r="AA879" i="12"/>
  <c r="AB879" i="12"/>
  <c r="AC879" i="12"/>
  <c r="AD879" i="12"/>
  <c r="B880" i="12"/>
  <c r="C880" i="12"/>
  <c r="D880" i="12"/>
  <c r="F880" i="12"/>
  <c r="I880" i="12"/>
  <c r="J880" i="12"/>
  <c r="K880" i="12"/>
  <c r="L880" i="12"/>
  <c r="M880" i="12"/>
  <c r="N880" i="12"/>
  <c r="O880" i="12"/>
  <c r="P880" i="12"/>
  <c r="Q880" i="12"/>
  <c r="R880" i="12"/>
  <c r="S880" i="12"/>
  <c r="T880" i="12"/>
  <c r="U880" i="12"/>
  <c r="V880" i="12"/>
  <c r="W880" i="12"/>
  <c r="X880" i="12"/>
  <c r="Y880" i="12"/>
  <c r="Z880" i="12"/>
  <c r="AA880" i="12"/>
  <c r="AB880" i="12"/>
  <c r="AC880" i="12"/>
  <c r="AD880" i="12"/>
  <c r="B881" i="12"/>
  <c r="C881" i="12"/>
  <c r="D881" i="12"/>
  <c r="F881" i="12"/>
  <c r="I881" i="12"/>
  <c r="J881" i="12"/>
  <c r="K881" i="12"/>
  <c r="L881" i="12"/>
  <c r="M881" i="12"/>
  <c r="N881" i="12"/>
  <c r="O881" i="12"/>
  <c r="P881" i="12"/>
  <c r="Q881" i="12"/>
  <c r="R881" i="12"/>
  <c r="S881" i="12"/>
  <c r="T881" i="12"/>
  <c r="U881" i="12"/>
  <c r="V881" i="12"/>
  <c r="W881" i="12"/>
  <c r="X881" i="12"/>
  <c r="Y881" i="12"/>
  <c r="Z881" i="12"/>
  <c r="AA881" i="12"/>
  <c r="AB881" i="12"/>
  <c r="AC881" i="12"/>
  <c r="AD881" i="12"/>
  <c r="B882" i="12"/>
  <c r="C882" i="12"/>
  <c r="D882" i="12"/>
  <c r="F882" i="12"/>
  <c r="I882" i="12"/>
  <c r="J882" i="12"/>
  <c r="K882" i="12"/>
  <c r="L882" i="12"/>
  <c r="M882" i="12"/>
  <c r="N882" i="12"/>
  <c r="O882" i="12"/>
  <c r="P882" i="12"/>
  <c r="Q882" i="12"/>
  <c r="R882" i="12"/>
  <c r="S882" i="12"/>
  <c r="T882" i="12"/>
  <c r="U882" i="12"/>
  <c r="V882" i="12"/>
  <c r="W882" i="12"/>
  <c r="X882" i="12"/>
  <c r="Y882" i="12"/>
  <c r="Z882" i="12"/>
  <c r="AA882" i="12"/>
  <c r="AB882" i="12"/>
  <c r="AC882" i="12"/>
  <c r="AD882" i="12"/>
  <c r="B883" i="12"/>
  <c r="C883" i="12"/>
  <c r="D883" i="12"/>
  <c r="F883" i="12"/>
  <c r="I883" i="12"/>
  <c r="J883" i="12"/>
  <c r="K883" i="12"/>
  <c r="L883" i="12"/>
  <c r="M883" i="12"/>
  <c r="N883" i="12"/>
  <c r="O883" i="12"/>
  <c r="P883" i="12"/>
  <c r="Q883" i="12"/>
  <c r="R883" i="12"/>
  <c r="S883" i="12"/>
  <c r="T883" i="12"/>
  <c r="U883" i="12"/>
  <c r="V883" i="12"/>
  <c r="W883" i="12"/>
  <c r="X883" i="12"/>
  <c r="Y883" i="12"/>
  <c r="Z883" i="12"/>
  <c r="AA883" i="12"/>
  <c r="AB883" i="12"/>
  <c r="AC883" i="12"/>
  <c r="AD883" i="12"/>
  <c r="B884" i="12"/>
  <c r="C884" i="12"/>
  <c r="D884" i="12"/>
  <c r="F884" i="12"/>
  <c r="I884" i="12"/>
  <c r="J884" i="12"/>
  <c r="K884" i="12"/>
  <c r="L884" i="12"/>
  <c r="M884" i="12"/>
  <c r="N884" i="12"/>
  <c r="O884" i="12"/>
  <c r="P884" i="12"/>
  <c r="Q884" i="12"/>
  <c r="R884" i="12"/>
  <c r="S884" i="12"/>
  <c r="T884" i="12"/>
  <c r="U884" i="12"/>
  <c r="V884" i="12"/>
  <c r="W884" i="12"/>
  <c r="X884" i="12"/>
  <c r="Y884" i="12"/>
  <c r="Z884" i="12"/>
  <c r="AA884" i="12"/>
  <c r="AB884" i="12"/>
  <c r="AC884" i="12"/>
  <c r="AD884" i="12"/>
  <c r="B885" i="12"/>
  <c r="C885" i="12"/>
  <c r="D885" i="12"/>
  <c r="F885" i="12"/>
  <c r="I885" i="12"/>
  <c r="J885" i="12"/>
  <c r="K885" i="12"/>
  <c r="L885" i="12"/>
  <c r="M885" i="12"/>
  <c r="N885" i="12"/>
  <c r="O885" i="12"/>
  <c r="P885" i="12"/>
  <c r="Q885" i="12"/>
  <c r="R885" i="12"/>
  <c r="S885" i="12"/>
  <c r="T885" i="12"/>
  <c r="U885" i="12"/>
  <c r="V885" i="12"/>
  <c r="W885" i="12"/>
  <c r="X885" i="12"/>
  <c r="Y885" i="12"/>
  <c r="Z885" i="12"/>
  <c r="AA885" i="12"/>
  <c r="AB885" i="12"/>
  <c r="AC885" i="12"/>
  <c r="AD885" i="12"/>
  <c r="B886" i="12"/>
  <c r="C886" i="12"/>
  <c r="D886" i="12"/>
  <c r="F886" i="12"/>
  <c r="I886" i="12"/>
  <c r="J886" i="12"/>
  <c r="K886" i="12"/>
  <c r="L886" i="12"/>
  <c r="M886" i="12"/>
  <c r="N886" i="12"/>
  <c r="O886" i="12"/>
  <c r="P886" i="12"/>
  <c r="Q886" i="12"/>
  <c r="R886" i="12"/>
  <c r="S886" i="12"/>
  <c r="T886" i="12"/>
  <c r="U886" i="12"/>
  <c r="V886" i="12"/>
  <c r="W886" i="12"/>
  <c r="X886" i="12"/>
  <c r="Y886" i="12"/>
  <c r="Z886" i="12"/>
  <c r="AA886" i="12"/>
  <c r="AB886" i="12"/>
  <c r="AC886" i="12"/>
  <c r="AD886" i="12"/>
  <c r="B887" i="12"/>
  <c r="C887" i="12"/>
  <c r="D887" i="12"/>
  <c r="F887" i="12"/>
  <c r="I887" i="12"/>
  <c r="J887" i="12"/>
  <c r="K887" i="12"/>
  <c r="L887" i="12"/>
  <c r="M887" i="12"/>
  <c r="N887" i="12"/>
  <c r="O887" i="12"/>
  <c r="P887" i="12"/>
  <c r="Q887" i="12"/>
  <c r="R887" i="12"/>
  <c r="S887" i="12"/>
  <c r="T887" i="12"/>
  <c r="U887" i="12"/>
  <c r="V887" i="12"/>
  <c r="W887" i="12"/>
  <c r="X887" i="12"/>
  <c r="Y887" i="12"/>
  <c r="Z887" i="12"/>
  <c r="AA887" i="12"/>
  <c r="AB887" i="12"/>
  <c r="AC887" i="12"/>
  <c r="AD887" i="12"/>
  <c r="B888" i="12"/>
  <c r="C888" i="12"/>
  <c r="D888" i="12"/>
  <c r="F888" i="12"/>
  <c r="I888" i="12"/>
  <c r="J888" i="12"/>
  <c r="K888" i="12"/>
  <c r="L888" i="12"/>
  <c r="M888" i="12"/>
  <c r="N888" i="12"/>
  <c r="O888" i="12"/>
  <c r="P888" i="12"/>
  <c r="Q888" i="12"/>
  <c r="R888" i="12"/>
  <c r="S888" i="12"/>
  <c r="T888" i="12"/>
  <c r="U888" i="12"/>
  <c r="V888" i="12"/>
  <c r="W888" i="12"/>
  <c r="X888" i="12"/>
  <c r="Y888" i="12"/>
  <c r="Z888" i="12"/>
  <c r="AA888" i="12"/>
  <c r="AB888" i="12"/>
  <c r="AC888" i="12"/>
  <c r="AD888" i="12"/>
  <c r="B889" i="12"/>
  <c r="C889" i="12"/>
  <c r="D889" i="12"/>
  <c r="F889" i="12"/>
  <c r="I889" i="12"/>
  <c r="J889" i="12"/>
  <c r="K889" i="12"/>
  <c r="L889" i="12"/>
  <c r="M889" i="12"/>
  <c r="N889" i="12"/>
  <c r="O889" i="12"/>
  <c r="P889" i="12"/>
  <c r="Q889" i="12"/>
  <c r="R889" i="12"/>
  <c r="S889" i="12"/>
  <c r="T889" i="12"/>
  <c r="U889" i="12"/>
  <c r="V889" i="12"/>
  <c r="W889" i="12"/>
  <c r="X889" i="12"/>
  <c r="Y889" i="12"/>
  <c r="Z889" i="12"/>
  <c r="AA889" i="12"/>
  <c r="AB889" i="12"/>
  <c r="AC889" i="12"/>
  <c r="AD889" i="12"/>
  <c r="B890" i="12"/>
  <c r="C890" i="12"/>
  <c r="D890" i="12"/>
  <c r="F890" i="12"/>
  <c r="I890" i="12"/>
  <c r="J890" i="12"/>
  <c r="K890" i="12"/>
  <c r="L890" i="12"/>
  <c r="M890" i="12"/>
  <c r="N890" i="12"/>
  <c r="O890" i="12"/>
  <c r="P890" i="12"/>
  <c r="Q890" i="12"/>
  <c r="R890" i="12"/>
  <c r="S890" i="12"/>
  <c r="T890" i="12"/>
  <c r="U890" i="12"/>
  <c r="V890" i="12"/>
  <c r="W890" i="12"/>
  <c r="X890" i="12"/>
  <c r="Y890" i="12"/>
  <c r="Z890" i="12"/>
  <c r="AA890" i="12"/>
  <c r="AB890" i="12"/>
  <c r="AC890" i="12"/>
  <c r="AD890" i="12"/>
  <c r="B891" i="12"/>
  <c r="C891" i="12"/>
  <c r="D891" i="12"/>
  <c r="F891" i="12"/>
  <c r="I891" i="12"/>
  <c r="J891" i="12"/>
  <c r="K891" i="12"/>
  <c r="L891" i="12"/>
  <c r="M891" i="12"/>
  <c r="N891" i="12"/>
  <c r="O891" i="12"/>
  <c r="P891" i="12"/>
  <c r="Q891" i="12"/>
  <c r="R891" i="12"/>
  <c r="S891" i="12"/>
  <c r="T891" i="12"/>
  <c r="U891" i="12"/>
  <c r="V891" i="12"/>
  <c r="W891" i="12"/>
  <c r="X891" i="12"/>
  <c r="Y891" i="12"/>
  <c r="Z891" i="12"/>
  <c r="AA891" i="12"/>
  <c r="AB891" i="12"/>
  <c r="AC891" i="12"/>
  <c r="AD891" i="12"/>
  <c r="B892" i="12"/>
  <c r="C892" i="12"/>
  <c r="D892" i="12"/>
  <c r="F892" i="12"/>
  <c r="I892" i="12"/>
  <c r="J892" i="12"/>
  <c r="K892" i="12"/>
  <c r="L892" i="12"/>
  <c r="M892" i="12"/>
  <c r="N892" i="12"/>
  <c r="O892" i="12"/>
  <c r="P892" i="12"/>
  <c r="Q892" i="12"/>
  <c r="R892" i="12"/>
  <c r="S892" i="12"/>
  <c r="T892" i="12"/>
  <c r="U892" i="12"/>
  <c r="V892" i="12"/>
  <c r="W892" i="12"/>
  <c r="X892" i="12"/>
  <c r="Y892" i="12"/>
  <c r="Z892" i="12"/>
  <c r="AA892" i="12"/>
  <c r="AB892" i="12"/>
  <c r="AC892" i="12"/>
  <c r="AD892" i="12"/>
  <c r="B893" i="12"/>
  <c r="C893" i="12"/>
  <c r="D893" i="12"/>
  <c r="F893" i="12"/>
  <c r="I893" i="12"/>
  <c r="J893" i="12"/>
  <c r="K893" i="12"/>
  <c r="L893" i="12"/>
  <c r="M893" i="12"/>
  <c r="N893" i="12"/>
  <c r="O893" i="12"/>
  <c r="P893" i="12"/>
  <c r="Q893" i="12"/>
  <c r="R893" i="12"/>
  <c r="S893" i="12"/>
  <c r="T893" i="12"/>
  <c r="U893" i="12"/>
  <c r="V893" i="12"/>
  <c r="W893" i="12"/>
  <c r="X893" i="12"/>
  <c r="Y893" i="12"/>
  <c r="Z893" i="12"/>
  <c r="AA893" i="12"/>
  <c r="AB893" i="12"/>
  <c r="AC893" i="12"/>
  <c r="AD893" i="12"/>
  <c r="B894" i="12"/>
  <c r="C894" i="12"/>
  <c r="D894" i="12"/>
  <c r="F894" i="12"/>
  <c r="I894" i="12"/>
  <c r="J894" i="12"/>
  <c r="K894" i="12"/>
  <c r="L894" i="12"/>
  <c r="M894" i="12"/>
  <c r="N894" i="12"/>
  <c r="O894" i="12"/>
  <c r="P894" i="12"/>
  <c r="Q894" i="12"/>
  <c r="R894" i="12"/>
  <c r="S894" i="12"/>
  <c r="T894" i="12"/>
  <c r="U894" i="12"/>
  <c r="V894" i="12"/>
  <c r="W894" i="12"/>
  <c r="X894" i="12"/>
  <c r="Y894" i="12"/>
  <c r="Z894" i="12"/>
  <c r="AA894" i="12"/>
  <c r="AB894" i="12"/>
  <c r="AC894" i="12"/>
  <c r="AD894" i="12"/>
  <c r="B895" i="12"/>
  <c r="C895" i="12"/>
  <c r="D895" i="12"/>
  <c r="F895" i="12"/>
  <c r="I895" i="12"/>
  <c r="J895" i="12"/>
  <c r="K895" i="12"/>
  <c r="L895" i="12"/>
  <c r="M895" i="12"/>
  <c r="N895" i="12"/>
  <c r="O895" i="12"/>
  <c r="P895" i="12"/>
  <c r="Q895" i="12"/>
  <c r="R895" i="12"/>
  <c r="S895" i="12"/>
  <c r="T895" i="12"/>
  <c r="U895" i="12"/>
  <c r="V895" i="12"/>
  <c r="W895" i="12"/>
  <c r="X895" i="12"/>
  <c r="Y895" i="12"/>
  <c r="Z895" i="12"/>
  <c r="AA895" i="12"/>
  <c r="AB895" i="12"/>
  <c r="AC895" i="12"/>
  <c r="AD895" i="12"/>
  <c r="B896" i="12"/>
  <c r="C896" i="12"/>
  <c r="D896" i="12"/>
  <c r="F896" i="12"/>
  <c r="I896" i="12"/>
  <c r="J896" i="12"/>
  <c r="K896" i="12"/>
  <c r="L896" i="12"/>
  <c r="M896" i="12"/>
  <c r="N896" i="12"/>
  <c r="O896" i="12"/>
  <c r="P896" i="12"/>
  <c r="Q896" i="12"/>
  <c r="R896" i="12"/>
  <c r="S896" i="12"/>
  <c r="T896" i="12"/>
  <c r="U896" i="12"/>
  <c r="V896" i="12"/>
  <c r="W896" i="12"/>
  <c r="X896" i="12"/>
  <c r="Y896" i="12"/>
  <c r="Z896" i="12"/>
  <c r="AA896" i="12"/>
  <c r="AB896" i="12"/>
  <c r="AC896" i="12"/>
  <c r="AD896" i="12"/>
  <c r="B897" i="12"/>
  <c r="C897" i="12"/>
  <c r="D897" i="12"/>
  <c r="F897" i="12"/>
  <c r="I897" i="12"/>
  <c r="J897" i="12"/>
  <c r="K897" i="12"/>
  <c r="L897" i="12"/>
  <c r="M897" i="12"/>
  <c r="N897" i="12"/>
  <c r="O897" i="12"/>
  <c r="P897" i="12"/>
  <c r="Q897" i="12"/>
  <c r="R897" i="12"/>
  <c r="S897" i="12"/>
  <c r="T897" i="12"/>
  <c r="U897" i="12"/>
  <c r="V897" i="12"/>
  <c r="W897" i="12"/>
  <c r="X897" i="12"/>
  <c r="Y897" i="12"/>
  <c r="Z897" i="12"/>
  <c r="AA897" i="12"/>
  <c r="AB897" i="12"/>
  <c r="AC897" i="12"/>
  <c r="AD897" i="12"/>
  <c r="B898" i="12"/>
  <c r="C898" i="12"/>
  <c r="D898" i="12"/>
  <c r="F898" i="12"/>
  <c r="I898" i="12"/>
  <c r="J898" i="12"/>
  <c r="K898" i="12"/>
  <c r="L898" i="12"/>
  <c r="M898" i="12"/>
  <c r="N898" i="12"/>
  <c r="O898" i="12"/>
  <c r="P898" i="12"/>
  <c r="Q898" i="12"/>
  <c r="R898" i="12"/>
  <c r="S898" i="12"/>
  <c r="T898" i="12"/>
  <c r="U898" i="12"/>
  <c r="V898" i="12"/>
  <c r="W898" i="12"/>
  <c r="X898" i="12"/>
  <c r="Y898" i="12"/>
  <c r="Z898" i="12"/>
  <c r="AA898" i="12"/>
  <c r="AB898" i="12"/>
  <c r="AC898" i="12"/>
  <c r="AD898" i="12"/>
  <c r="B899" i="12"/>
  <c r="C899" i="12"/>
  <c r="D899" i="12"/>
  <c r="F899" i="12"/>
  <c r="I899" i="12"/>
  <c r="J899" i="12"/>
  <c r="K899" i="12"/>
  <c r="L899" i="12"/>
  <c r="M899" i="12"/>
  <c r="N899" i="12"/>
  <c r="O899" i="12"/>
  <c r="P899" i="12"/>
  <c r="Q899" i="12"/>
  <c r="R899" i="12"/>
  <c r="S899" i="12"/>
  <c r="T899" i="12"/>
  <c r="U899" i="12"/>
  <c r="V899" i="12"/>
  <c r="W899" i="12"/>
  <c r="X899" i="12"/>
  <c r="Y899" i="12"/>
  <c r="Z899" i="12"/>
  <c r="AA899" i="12"/>
  <c r="AB899" i="12"/>
  <c r="AC899" i="12"/>
  <c r="AD899" i="12"/>
  <c r="B900" i="12"/>
  <c r="C900" i="12"/>
  <c r="D900" i="12"/>
  <c r="F900" i="12"/>
  <c r="I900" i="12"/>
  <c r="J900" i="12"/>
  <c r="K900" i="12"/>
  <c r="L900" i="12"/>
  <c r="M900" i="12"/>
  <c r="N900" i="12"/>
  <c r="O900" i="12"/>
  <c r="P900" i="12"/>
  <c r="Q900" i="12"/>
  <c r="R900" i="12"/>
  <c r="S900" i="12"/>
  <c r="T900" i="12"/>
  <c r="U900" i="12"/>
  <c r="V900" i="12"/>
  <c r="W900" i="12"/>
  <c r="X900" i="12"/>
  <c r="Y900" i="12"/>
  <c r="Z900" i="12"/>
  <c r="AA900" i="12"/>
  <c r="AB900" i="12"/>
  <c r="AC900" i="12"/>
  <c r="AD900" i="12"/>
  <c r="B901" i="12"/>
  <c r="C901" i="12"/>
  <c r="D901" i="12"/>
  <c r="F901" i="12"/>
  <c r="I901" i="12"/>
  <c r="J901" i="12"/>
  <c r="K901" i="12"/>
  <c r="L901" i="12"/>
  <c r="M901" i="12"/>
  <c r="N901" i="12"/>
  <c r="O901" i="12"/>
  <c r="P901" i="12"/>
  <c r="Q901" i="12"/>
  <c r="R901" i="12"/>
  <c r="S901" i="12"/>
  <c r="T901" i="12"/>
  <c r="U901" i="12"/>
  <c r="V901" i="12"/>
  <c r="W901" i="12"/>
  <c r="X901" i="12"/>
  <c r="Y901" i="12"/>
  <c r="Z901" i="12"/>
  <c r="AA901" i="12"/>
  <c r="AB901" i="12"/>
  <c r="AC901" i="12"/>
  <c r="AD901" i="12"/>
  <c r="B902" i="12"/>
  <c r="C902" i="12"/>
  <c r="D902" i="12"/>
  <c r="F902" i="12"/>
  <c r="I902" i="12"/>
  <c r="J902" i="12"/>
  <c r="K902" i="12"/>
  <c r="L902" i="12"/>
  <c r="M902" i="12"/>
  <c r="N902" i="12"/>
  <c r="O902" i="12"/>
  <c r="P902" i="12"/>
  <c r="Q902" i="12"/>
  <c r="R902" i="12"/>
  <c r="S902" i="12"/>
  <c r="T902" i="12"/>
  <c r="U902" i="12"/>
  <c r="V902" i="12"/>
  <c r="W902" i="12"/>
  <c r="X902" i="12"/>
  <c r="Y902" i="12"/>
  <c r="Z902" i="12"/>
  <c r="AA902" i="12"/>
  <c r="AB902" i="12"/>
  <c r="AC902" i="12"/>
  <c r="AD902" i="12"/>
  <c r="B903" i="12"/>
  <c r="C903" i="12"/>
  <c r="D903" i="12"/>
  <c r="F903" i="12"/>
  <c r="I903" i="12"/>
  <c r="J903" i="12"/>
  <c r="K903" i="12"/>
  <c r="L903" i="12"/>
  <c r="M903" i="12"/>
  <c r="N903" i="12"/>
  <c r="O903" i="12"/>
  <c r="P903" i="12"/>
  <c r="Q903" i="12"/>
  <c r="R903" i="12"/>
  <c r="S903" i="12"/>
  <c r="T903" i="12"/>
  <c r="U903" i="12"/>
  <c r="V903" i="12"/>
  <c r="W903" i="12"/>
  <c r="X903" i="12"/>
  <c r="Y903" i="12"/>
  <c r="Z903" i="12"/>
  <c r="AA903" i="12"/>
  <c r="AB903" i="12"/>
  <c r="AC903" i="12"/>
  <c r="AD903" i="12"/>
  <c r="B904" i="12"/>
  <c r="C904" i="12"/>
  <c r="D904" i="12"/>
  <c r="F904" i="12"/>
  <c r="I904" i="12"/>
  <c r="J904" i="12"/>
  <c r="K904" i="12"/>
  <c r="L904" i="12"/>
  <c r="M904" i="12"/>
  <c r="N904" i="12"/>
  <c r="O904" i="12"/>
  <c r="P904" i="12"/>
  <c r="Q904" i="12"/>
  <c r="R904" i="12"/>
  <c r="S904" i="12"/>
  <c r="T904" i="12"/>
  <c r="U904" i="12"/>
  <c r="V904" i="12"/>
  <c r="W904" i="12"/>
  <c r="X904" i="12"/>
  <c r="Y904" i="12"/>
  <c r="Z904" i="12"/>
  <c r="AA904" i="12"/>
  <c r="AB904" i="12"/>
  <c r="AC904" i="12"/>
  <c r="AD904" i="12"/>
  <c r="B905" i="12"/>
  <c r="C905" i="12"/>
  <c r="D905" i="12"/>
  <c r="F905" i="12"/>
  <c r="I905" i="12"/>
  <c r="J905" i="12"/>
  <c r="K905" i="12"/>
  <c r="L905" i="12"/>
  <c r="M905" i="12"/>
  <c r="N905" i="12"/>
  <c r="O905" i="12"/>
  <c r="P905" i="12"/>
  <c r="Q905" i="12"/>
  <c r="R905" i="12"/>
  <c r="S905" i="12"/>
  <c r="T905" i="12"/>
  <c r="U905" i="12"/>
  <c r="V905" i="12"/>
  <c r="W905" i="12"/>
  <c r="X905" i="12"/>
  <c r="Y905" i="12"/>
  <c r="Z905" i="12"/>
  <c r="AA905" i="12"/>
  <c r="AB905" i="12"/>
  <c r="AC905" i="12"/>
  <c r="AD905" i="12"/>
  <c r="B906" i="12"/>
  <c r="C906" i="12"/>
  <c r="D906" i="12"/>
  <c r="F906" i="12"/>
  <c r="I906" i="12"/>
  <c r="J906" i="12"/>
  <c r="K906" i="12"/>
  <c r="L906" i="12"/>
  <c r="M906" i="12"/>
  <c r="N906" i="12"/>
  <c r="O906" i="12"/>
  <c r="P906" i="12"/>
  <c r="Q906" i="12"/>
  <c r="R906" i="12"/>
  <c r="S906" i="12"/>
  <c r="T906" i="12"/>
  <c r="U906" i="12"/>
  <c r="V906" i="12"/>
  <c r="W906" i="12"/>
  <c r="X906" i="12"/>
  <c r="Y906" i="12"/>
  <c r="Z906" i="12"/>
  <c r="AA906" i="12"/>
  <c r="AB906" i="12"/>
  <c r="AC906" i="12"/>
  <c r="AD906" i="12"/>
  <c r="B907" i="12"/>
  <c r="C907" i="12"/>
  <c r="D907" i="12"/>
  <c r="F907" i="12"/>
  <c r="I907" i="12"/>
  <c r="J907" i="12"/>
  <c r="K907" i="12"/>
  <c r="L907" i="12"/>
  <c r="M907" i="12"/>
  <c r="N907" i="12"/>
  <c r="O907" i="12"/>
  <c r="P907" i="12"/>
  <c r="Q907" i="12"/>
  <c r="R907" i="12"/>
  <c r="S907" i="12"/>
  <c r="T907" i="12"/>
  <c r="U907" i="12"/>
  <c r="V907" i="12"/>
  <c r="W907" i="12"/>
  <c r="X907" i="12"/>
  <c r="Y907" i="12"/>
  <c r="Z907" i="12"/>
  <c r="AA907" i="12"/>
  <c r="AB907" i="12"/>
  <c r="AC907" i="12"/>
  <c r="AD907" i="12"/>
  <c r="B908" i="12"/>
  <c r="C908" i="12"/>
  <c r="D908" i="12"/>
  <c r="F908" i="12"/>
  <c r="I908" i="12"/>
  <c r="J908" i="12"/>
  <c r="K908" i="12"/>
  <c r="L908" i="12"/>
  <c r="M908" i="12"/>
  <c r="N908" i="12"/>
  <c r="O908" i="12"/>
  <c r="P908" i="12"/>
  <c r="Q908" i="12"/>
  <c r="R908" i="12"/>
  <c r="S908" i="12"/>
  <c r="T908" i="12"/>
  <c r="U908" i="12"/>
  <c r="V908" i="12"/>
  <c r="W908" i="12"/>
  <c r="X908" i="12"/>
  <c r="Y908" i="12"/>
  <c r="Z908" i="12"/>
  <c r="AA908" i="12"/>
  <c r="AB908" i="12"/>
  <c r="AC908" i="12"/>
  <c r="AD908" i="12"/>
  <c r="B909" i="12"/>
  <c r="C909" i="12"/>
  <c r="D909" i="12"/>
  <c r="F909" i="12"/>
  <c r="I909" i="12"/>
  <c r="J909" i="12"/>
  <c r="K909" i="12"/>
  <c r="L909" i="12"/>
  <c r="M909" i="12"/>
  <c r="N909" i="12"/>
  <c r="O909" i="12"/>
  <c r="P909" i="12"/>
  <c r="Q909" i="12"/>
  <c r="R909" i="12"/>
  <c r="S909" i="12"/>
  <c r="T909" i="12"/>
  <c r="U909" i="12"/>
  <c r="V909" i="12"/>
  <c r="W909" i="12"/>
  <c r="X909" i="12"/>
  <c r="Y909" i="12"/>
  <c r="Z909" i="12"/>
  <c r="AA909" i="12"/>
  <c r="AB909" i="12"/>
  <c r="AC909" i="12"/>
  <c r="AD909" i="12"/>
  <c r="B910" i="12"/>
  <c r="C910" i="12"/>
  <c r="D910" i="12"/>
  <c r="F910" i="12"/>
  <c r="I910" i="12"/>
  <c r="J910" i="12"/>
  <c r="K910" i="12"/>
  <c r="L910" i="12"/>
  <c r="M910" i="12"/>
  <c r="N910" i="12"/>
  <c r="O910" i="12"/>
  <c r="P910" i="12"/>
  <c r="Q910" i="12"/>
  <c r="R910" i="12"/>
  <c r="S910" i="12"/>
  <c r="T910" i="12"/>
  <c r="U910" i="12"/>
  <c r="V910" i="12"/>
  <c r="W910" i="12"/>
  <c r="X910" i="12"/>
  <c r="Y910" i="12"/>
  <c r="Z910" i="12"/>
  <c r="AA910" i="12"/>
  <c r="AB910" i="12"/>
  <c r="AC910" i="12"/>
  <c r="AD910" i="12"/>
  <c r="B911" i="12"/>
  <c r="C911" i="12"/>
  <c r="D911" i="12"/>
  <c r="F911" i="12"/>
  <c r="I911" i="12"/>
  <c r="J911" i="12"/>
  <c r="K911" i="12"/>
  <c r="L911" i="12"/>
  <c r="M911" i="12"/>
  <c r="N911" i="12"/>
  <c r="O911" i="12"/>
  <c r="P911" i="12"/>
  <c r="Q911" i="12"/>
  <c r="R911" i="12"/>
  <c r="S911" i="12"/>
  <c r="T911" i="12"/>
  <c r="U911" i="12"/>
  <c r="V911" i="12"/>
  <c r="W911" i="12"/>
  <c r="X911" i="12"/>
  <c r="Y911" i="12"/>
  <c r="Z911" i="12"/>
  <c r="AA911" i="12"/>
  <c r="AB911" i="12"/>
  <c r="AC911" i="12"/>
  <c r="AD911" i="12"/>
  <c r="B912" i="12"/>
  <c r="C912" i="12"/>
  <c r="D912" i="12"/>
  <c r="F912" i="12"/>
  <c r="I912" i="12"/>
  <c r="J912" i="12"/>
  <c r="K912" i="12"/>
  <c r="L912" i="12"/>
  <c r="M912" i="12"/>
  <c r="N912" i="12"/>
  <c r="O912" i="12"/>
  <c r="P912" i="12"/>
  <c r="Q912" i="12"/>
  <c r="R912" i="12"/>
  <c r="S912" i="12"/>
  <c r="T912" i="12"/>
  <c r="U912" i="12"/>
  <c r="V912" i="12"/>
  <c r="W912" i="12"/>
  <c r="X912" i="12"/>
  <c r="Y912" i="12"/>
  <c r="Z912" i="12"/>
  <c r="AA912" i="12"/>
  <c r="AB912" i="12"/>
  <c r="AC912" i="12"/>
  <c r="AD912" i="12"/>
  <c r="B913" i="12"/>
  <c r="C913" i="12"/>
  <c r="D913" i="12"/>
  <c r="F913" i="12"/>
  <c r="I913" i="12"/>
  <c r="J913" i="12"/>
  <c r="K913" i="12"/>
  <c r="L913" i="12"/>
  <c r="M913" i="12"/>
  <c r="N913" i="12"/>
  <c r="O913" i="12"/>
  <c r="P913" i="12"/>
  <c r="Q913" i="12"/>
  <c r="R913" i="12"/>
  <c r="S913" i="12"/>
  <c r="T913" i="12"/>
  <c r="U913" i="12"/>
  <c r="V913" i="12"/>
  <c r="W913" i="12"/>
  <c r="X913" i="12"/>
  <c r="Y913" i="12"/>
  <c r="Z913" i="12"/>
  <c r="AA913" i="12"/>
  <c r="AB913" i="12"/>
  <c r="AC913" i="12"/>
  <c r="AD913" i="12"/>
  <c r="B914" i="12"/>
  <c r="C914" i="12"/>
  <c r="D914" i="12"/>
  <c r="F914" i="12"/>
  <c r="I914" i="12"/>
  <c r="J914" i="12"/>
  <c r="K914" i="12"/>
  <c r="L914" i="12"/>
  <c r="M914" i="12"/>
  <c r="N914" i="12"/>
  <c r="O914" i="12"/>
  <c r="P914" i="12"/>
  <c r="Q914" i="12"/>
  <c r="R914" i="12"/>
  <c r="S914" i="12"/>
  <c r="T914" i="12"/>
  <c r="U914" i="12"/>
  <c r="V914" i="12"/>
  <c r="W914" i="12"/>
  <c r="X914" i="12"/>
  <c r="Y914" i="12"/>
  <c r="Z914" i="12"/>
  <c r="AA914" i="12"/>
  <c r="AB914" i="12"/>
  <c r="AC914" i="12"/>
  <c r="AD914" i="12"/>
  <c r="B915" i="12"/>
  <c r="C915" i="12"/>
  <c r="D915" i="12"/>
  <c r="F915" i="12"/>
  <c r="I915" i="12"/>
  <c r="J915" i="12"/>
  <c r="K915" i="12"/>
  <c r="L915" i="12"/>
  <c r="M915" i="12"/>
  <c r="N915" i="12"/>
  <c r="O915" i="12"/>
  <c r="P915" i="12"/>
  <c r="Q915" i="12"/>
  <c r="R915" i="12"/>
  <c r="S915" i="12"/>
  <c r="T915" i="12"/>
  <c r="U915" i="12"/>
  <c r="V915" i="12"/>
  <c r="W915" i="12"/>
  <c r="X915" i="12"/>
  <c r="Y915" i="12"/>
  <c r="Z915" i="12"/>
  <c r="AA915" i="12"/>
  <c r="AB915" i="12"/>
  <c r="AC915" i="12"/>
  <c r="AD915" i="12"/>
  <c r="B916" i="12"/>
  <c r="C916" i="12"/>
  <c r="D916" i="12"/>
  <c r="F916" i="12"/>
  <c r="I916" i="12"/>
  <c r="J916" i="12"/>
  <c r="K916" i="12"/>
  <c r="L916" i="12"/>
  <c r="M916" i="12"/>
  <c r="N916" i="12"/>
  <c r="O916" i="12"/>
  <c r="P916" i="12"/>
  <c r="Q916" i="12"/>
  <c r="R916" i="12"/>
  <c r="S916" i="12"/>
  <c r="T916" i="12"/>
  <c r="U916" i="12"/>
  <c r="V916" i="12"/>
  <c r="W916" i="12"/>
  <c r="X916" i="12"/>
  <c r="Y916" i="12"/>
  <c r="Z916" i="12"/>
  <c r="AA916" i="12"/>
  <c r="AB916" i="12"/>
  <c r="AC916" i="12"/>
  <c r="AD916" i="12"/>
  <c r="B917" i="12"/>
  <c r="C917" i="12"/>
  <c r="D917" i="12"/>
  <c r="F917" i="12"/>
  <c r="I917" i="12"/>
  <c r="J917" i="12"/>
  <c r="K917" i="12"/>
  <c r="L917" i="12"/>
  <c r="M917" i="12"/>
  <c r="N917" i="12"/>
  <c r="O917" i="12"/>
  <c r="P917" i="12"/>
  <c r="Q917" i="12"/>
  <c r="R917" i="12"/>
  <c r="S917" i="12"/>
  <c r="T917" i="12"/>
  <c r="U917" i="12"/>
  <c r="V917" i="12"/>
  <c r="W917" i="12"/>
  <c r="X917" i="12"/>
  <c r="Y917" i="12"/>
  <c r="Z917" i="12"/>
  <c r="AA917" i="12"/>
  <c r="AB917" i="12"/>
  <c r="AC917" i="12"/>
  <c r="AD917" i="12"/>
  <c r="B918" i="12"/>
  <c r="C918" i="12"/>
  <c r="D918" i="12"/>
  <c r="F918" i="12"/>
  <c r="I918" i="12"/>
  <c r="J918" i="12"/>
  <c r="K918" i="12"/>
  <c r="L918" i="12"/>
  <c r="M918" i="12"/>
  <c r="N918" i="12"/>
  <c r="O918" i="12"/>
  <c r="P918" i="12"/>
  <c r="Q918" i="12"/>
  <c r="R918" i="12"/>
  <c r="S918" i="12"/>
  <c r="T918" i="12"/>
  <c r="U918" i="12"/>
  <c r="V918" i="12"/>
  <c r="W918" i="12"/>
  <c r="X918" i="12"/>
  <c r="Y918" i="12"/>
  <c r="Z918" i="12"/>
  <c r="AA918" i="12"/>
  <c r="AB918" i="12"/>
  <c r="AC918" i="12"/>
  <c r="AD918" i="12"/>
  <c r="B919" i="12"/>
  <c r="C919" i="12"/>
  <c r="D919" i="12"/>
  <c r="F919" i="12"/>
  <c r="I919" i="12"/>
  <c r="J919" i="12"/>
  <c r="K919" i="12"/>
  <c r="L919" i="12"/>
  <c r="M919" i="12"/>
  <c r="N919" i="12"/>
  <c r="O919" i="12"/>
  <c r="P919" i="12"/>
  <c r="Q919" i="12"/>
  <c r="R919" i="12"/>
  <c r="S919" i="12"/>
  <c r="T919" i="12"/>
  <c r="U919" i="12"/>
  <c r="V919" i="12"/>
  <c r="W919" i="12"/>
  <c r="X919" i="12"/>
  <c r="Y919" i="12"/>
  <c r="Z919" i="12"/>
  <c r="AA919" i="12"/>
  <c r="AB919" i="12"/>
  <c r="AC919" i="12"/>
  <c r="AD919" i="12"/>
  <c r="B920" i="12"/>
  <c r="C920" i="12"/>
  <c r="D920" i="12"/>
  <c r="F920" i="12"/>
  <c r="I920" i="12"/>
  <c r="J920" i="12"/>
  <c r="K920" i="12"/>
  <c r="L920" i="12"/>
  <c r="M920" i="12"/>
  <c r="N920" i="12"/>
  <c r="O920" i="12"/>
  <c r="P920" i="12"/>
  <c r="Q920" i="12"/>
  <c r="R920" i="12"/>
  <c r="S920" i="12"/>
  <c r="T920" i="12"/>
  <c r="U920" i="12"/>
  <c r="V920" i="12"/>
  <c r="W920" i="12"/>
  <c r="X920" i="12"/>
  <c r="Y920" i="12"/>
  <c r="Z920" i="12"/>
  <c r="AA920" i="12"/>
  <c r="AB920" i="12"/>
  <c r="AC920" i="12"/>
  <c r="AD920" i="12"/>
  <c r="B921" i="12"/>
  <c r="C921" i="12"/>
  <c r="D921" i="12"/>
  <c r="F921" i="12"/>
  <c r="I921" i="12"/>
  <c r="J921" i="12"/>
  <c r="K921" i="12"/>
  <c r="L921" i="12"/>
  <c r="M921" i="12"/>
  <c r="N921" i="12"/>
  <c r="O921" i="12"/>
  <c r="P921" i="12"/>
  <c r="Q921" i="12"/>
  <c r="R921" i="12"/>
  <c r="S921" i="12"/>
  <c r="T921" i="12"/>
  <c r="U921" i="12"/>
  <c r="V921" i="12"/>
  <c r="W921" i="12"/>
  <c r="X921" i="12"/>
  <c r="Y921" i="12"/>
  <c r="Z921" i="12"/>
  <c r="AA921" i="12"/>
  <c r="AB921" i="12"/>
  <c r="AC921" i="12"/>
  <c r="AD921" i="12"/>
  <c r="B922" i="12"/>
  <c r="C922" i="12"/>
  <c r="D922" i="12"/>
  <c r="F922" i="12"/>
  <c r="I922" i="12"/>
  <c r="J922" i="12"/>
  <c r="K922" i="12"/>
  <c r="L922" i="12"/>
  <c r="M922" i="12"/>
  <c r="N922" i="12"/>
  <c r="O922" i="12"/>
  <c r="P922" i="12"/>
  <c r="Q922" i="12"/>
  <c r="R922" i="12"/>
  <c r="S922" i="12"/>
  <c r="T922" i="12"/>
  <c r="U922" i="12"/>
  <c r="V922" i="12"/>
  <c r="W922" i="12"/>
  <c r="X922" i="12"/>
  <c r="Y922" i="12"/>
  <c r="Z922" i="12"/>
  <c r="AA922" i="12"/>
  <c r="AB922" i="12"/>
  <c r="AC922" i="12"/>
  <c r="AD922" i="12"/>
  <c r="B923" i="12"/>
  <c r="C923" i="12"/>
  <c r="D923" i="12"/>
  <c r="F923" i="12"/>
  <c r="I923" i="12"/>
  <c r="J923" i="12"/>
  <c r="K923" i="12"/>
  <c r="L923" i="12"/>
  <c r="M923" i="12"/>
  <c r="N923" i="12"/>
  <c r="O923" i="12"/>
  <c r="P923" i="12"/>
  <c r="Q923" i="12"/>
  <c r="R923" i="12"/>
  <c r="S923" i="12"/>
  <c r="T923" i="12"/>
  <c r="U923" i="12"/>
  <c r="V923" i="12"/>
  <c r="W923" i="12"/>
  <c r="X923" i="12"/>
  <c r="Y923" i="12"/>
  <c r="Z923" i="12"/>
  <c r="AA923" i="12"/>
  <c r="AB923" i="12"/>
  <c r="AC923" i="12"/>
  <c r="AD923" i="12"/>
  <c r="B924" i="12"/>
  <c r="C924" i="12"/>
  <c r="D924" i="12"/>
  <c r="F924" i="12"/>
  <c r="I924" i="12"/>
  <c r="J924" i="12"/>
  <c r="K924" i="12"/>
  <c r="L924" i="12"/>
  <c r="M924" i="12"/>
  <c r="N924" i="12"/>
  <c r="O924" i="12"/>
  <c r="P924" i="12"/>
  <c r="Q924" i="12"/>
  <c r="R924" i="12"/>
  <c r="S924" i="12"/>
  <c r="T924" i="12"/>
  <c r="U924" i="12"/>
  <c r="V924" i="12"/>
  <c r="W924" i="12"/>
  <c r="X924" i="12"/>
  <c r="Y924" i="12"/>
  <c r="Z924" i="12"/>
  <c r="AA924" i="12"/>
  <c r="AB924" i="12"/>
  <c r="AC924" i="12"/>
  <c r="AD924" i="12"/>
  <c r="B925" i="12"/>
  <c r="C925" i="12"/>
  <c r="D925" i="12"/>
  <c r="F925" i="12"/>
  <c r="I925" i="12"/>
  <c r="J925" i="12"/>
  <c r="K925" i="12"/>
  <c r="L925" i="12"/>
  <c r="M925" i="12"/>
  <c r="N925" i="12"/>
  <c r="O925" i="12"/>
  <c r="P925" i="12"/>
  <c r="Q925" i="12"/>
  <c r="R925" i="12"/>
  <c r="S925" i="12"/>
  <c r="T925" i="12"/>
  <c r="U925" i="12"/>
  <c r="V925" i="12"/>
  <c r="W925" i="12"/>
  <c r="X925" i="12"/>
  <c r="Y925" i="12"/>
  <c r="Z925" i="12"/>
  <c r="AA925" i="12"/>
  <c r="AB925" i="12"/>
  <c r="AC925" i="12"/>
  <c r="AD925" i="12"/>
  <c r="B926" i="12"/>
  <c r="C926" i="12"/>
  <c r="D926" i="12"/>
  <c r="F926" i="12"/>
  <c r="I926" i="12"/>
  <c r="J926" i="12"/>
  <c r="K926" i="12"/>
  <c r="L926" i="12"/>
  <c r="M926" i="12"/>
  <c r="N926" i="12"/>
  <c r="O926" i="12"/>
  <c r="P926" i="12"/>
  <c r="Q926" i="12"/>
  <c r="R926" i="12"/>
  <c r="S926" i="12"/>
  <c r="T926" i="12"/>
  <c r="U926" i="12"/>
  <c r="V926" i="12"/>
  <c r="W926" i="12"/>
  <c r="X926" i="12"/>
  <c r="Y926" i="12"/>
  <c r="Z926" i="12"/>
  <c r="AA926" i="12"/>
  <c r="AB926" i="12"/>
  <c r="AC926" i="12"/>
  <c r="AD926" i="12"/>
  <c r="B927" i="12"/>
  <c r="C927" i="12"/>
  <c r="D927" i="12"/>
  <c r="F927" i="12"/>
  <c r="I927" i="12"/>
  <c r="J927" i="12"/>
  <c r="K927" i="12"/>
  <c r="L927" i="12"/>
  <c r="M927" i="12"/>
  <c r="N927" i="12"/>
  <c r="O927" i="12"/>
  <c r="P927" i="12"/>
  <c r="Q927" i="12"/>
  <c r="R927" i="12"/>
  <c r="S927" i="12"/>
  <c r="T927" i="12"/>
  <c r="U927" i="12"/>
  <c r="V927" i="12"/>
  <c r="W927" i="12"/>
  <c r="X927" i="12"/>
  <c r="Y927" i="12"/>
  <c r="Z927" i="12"/>
  <c r="AA927" i="12"/>
  <c r="AB927" i="12"/>
  <c r="AC927" i="12"/>
  <c r="AD927" i="12"/>
  <c r="B928" i="12"/>
  <c r="C928" i="12"/>
  <c r="D928" i="12"/>
  <c r="F928" i="12"/>
  <c r="I928" i="12"/>
  <c r="J928" i="12"/>
  <c r="K928" i="12"/>
  <c r="L928" i="12"/>
  <c r="M928" i="12"/>
  <c r="N928" i="12"/>
  <c r="O928" i="12"/>
  <c r="P928" i="12"/>
  <c r="Q928" i="12"/>
  <c r="R928" i="12"/>
  <c r="S928" i="12"/>
  <c r="T928" i="12"/>
  <c r="U928" i="12"/>
  <c r="V928" i="12"/>
  <c r="W928" i="12"/>
  <c r="X928" i="12"/>
  <c r="Y928" i="12"/>
  <c r="Z928" i="12"/>
  <c r="AA928" i="12"/>
  <c r="AB928" i="12"/>
  <c r="AC928" i="12"/>
  <c r="AD928" i="12"/>
  <c r="B929" i="12"/>
  <c r="C929" i="12"/>
  <c r="D929" i="12"/>
  <c r="F929" i="12"/>
  <c r="I929" i="12"/>
  <c r="J929" i="12"/>
  <c r="K929" i="12"/>
  <c r="L929" i="12"/>
  <c r="M929" i="12"/>
  <c r="N929" i="12"/>
  <c r="O929" i="12"/>
  <c r="P929" i="12"/>
  <c r="Q929" i="12"/>
  <c r="R929" i="12"/>
  <c r="S929" i="12"/>
  <c r="T929" i="12"/>
  <c r="U929" i="12"/>
  <c r="V929" i="12"/>
  <c r="W929" i="12"/>
  <c r="X929" i="12"/>
  <c r="Y929" i="12"/>
  <c r="Z929" i="12"/>
  <c r="AA929" i="12"/>
  <c r="AB929" i="12"/>
  <c r="AC929" i="12"/>
  <c r="AD929" i="12"/>
  <c r="B930" i="12"/>
  <c r="C930" i="12"/>
  <c r="D930" i="12"/>
  <c r="F930" i="12"/>
  <c r="I930" i="12"/>
  <c r="J930" i="12"/>
  <c r="K930" i="12"/>
  <c r="L930" i="12"/>
  <c r="M930" i="12"/>
  <c r="N930" i="12"/>
  <c r="O930" i="12"/>
  <c r="P930" i="12"/>
  <c r="Q930" i="12"/>
  <c r="R930" i="12"/>
  <c r="S930" i="12"/>
  <c r="T930" i="12"/>
  <c r="U930" i="12"/>
  <c r="V930" i="12"/>
  <c r="W930" i="12"/>
  <c r="X930" i="12"/>
  <c r="Y930" i="12"/>
  <c r="Z930" i="12"/>
  <c r="AA930" i="12"/>
  <c r="AB930" i="12"/>
  <c r="AC930" i="12"/>
  <c r="AD930" i="12"/>
  <c r="B931" i="12"/>
  <c r="C931" i="12"/>
  <c r="D931" i="12"/>
  <c r="F931" i="12"/>
  <c r="I931" i="12"/>
  <c r="J931" i="12"/>
  <c r="K931" i="12"/>
  <c r="L931" i="12"/>
  <c r="M931" i="12"/>
  <c r="N931" i="12"/>
  <c r="O931" i="12"/>
  <c r="P931" i="12"/>
  <c r="Q931" i="12"/>
  <c r="R931" i="12"/>
  <c r="S931" i="12"/>
  <c r="T931" i="12"/>
  <c r="U931" i="12"/>
  <c r="V931" i="12"/>
  <c r="W931" i="12"/>
  <c r="X931" i="12"/>
  <c r="Y931" i="12"/>
  <c r="Z931" i="12"/>
  <c r="AA931" i="12"/>
  <c r="AB931" i="12"/>
  <c r="AC931" i="12"/>
  <c r="AD931" i="12"/>
  <c r="B932" i="12"/>
  <c r="C932" i="12"/>
  <c r="D932" i="12"/>
  <c r="F932" i="12"/>
  <c r="I932" i="12"/>
  <c r="J932" i="12"/>
  <c r="K932" i="12"/>
  <c r="L932" i="12"/>
  <c r="M932" i="12"/>
  <c r="N932" i="12"/>
  <c r="O932" i="12"/>
  <c r="P932" i="12"/>
  <c r="Q932" i="12"/>
  <c r="R932" i="12"/>
  <c r="S932" i="12"/>
  <c r="T932" i="12"/>
  <c r="U932" i="12"/>
  <c r="V932" i="12"/>
  <c r="W932" i="12"/>
  <c r="X932" i="12"/>
  <c r="Y932" i="12"/>
  <c r="Z932" i="12"/>
  <c r="AA932" i="12"/>
  <c r="AB932" i="12"/>
  <c r="AC932" i="12"/>
  <c r="AD932" i="12"/>
  <c r="B933" i="12"/>
  <c r="C933" i="12"/>
  <c r="D933" i="12"/>
  <c r="F933" i="12"/>
  <c r="I933" i="12"/>
  <c r="J933" i="12"/>
  <c r="K933" i="12"/>
  <c r="L933" i="12"/>
  <c r="M933" i="12"/>
  <c r="N933" i="12"/>
  <c r="O933" i="12"/>
  <c r="P933" i="12"/>
  <c r="Q933" i="12"/>
  <c r="R933" i="12"/>
  <c r="S933" i="12"/>
  <c r="T933" i="12"/>
  <c r="U933" i="12"/>
  <c r="V933" i="12"/>
  <c r="W933" i="12"/>
  <c r="X933" i="12"/>
  <c r="Y933" i="12"/>
  <c r="Z933" i="12"/>
  <c r="AA933" i="12"/>
  <c r="AB933" i="12"/>
  <c r="AC933" i="12"/>
  <c r="AD933" i="12"/>
  <c r="B934" i="12"/>
  <c r="C934" i="12"/>
  <c r="D934" i="12"/>
  <c r="F934" i="12"/>
  <c r="I934" i="12"/>
  <c r="J934" i="12"/>
  <c r="K934" i="12"/>
  <c r="L934" i="12"/>
  <c r="M934" i="12"/>
  <c r="N934" i="12"/>
  <c r="O934" i="12"/>
  <c r="P934" i="12"/>
  <c r="Q934" i="12"/>
  <c r="R934" i="12"/>
  <c r="S934" i="12"/>
  <c r="T934" i="12"/>
  <c r="U934" i="12"/>
  <c r="V934" i="12"/>
  <c r="W934" i="12"/>
  <c r="X934" i="12"/>
  <c r="Y934" i="12"/>
  <c r="Z934" i="12"/>
  <c r="AA934" i="12"/>
  <c r="AB934" i="12"/>
  <c r="AC934" i="12"/>
  <c r="AD934" i="12"/>
  <c r="B935" i="12"/>
  <c r="C935" i="12"/>
  <c r="D935" i="12"/>
  <c r="F935" i="12"/>
  <c r="I935" i="12"/>
  <c r="J935" i="12"/>
  <c r="K935" i="12"/>
  <c r="L935" i="12"/>
  <c r="M935" i="12"/>
  <c r="N935" i="12"/>
  <c r="O935" i="12"/>
  <c r="P935" i="12"/>
  <c r="Q935" i="12"/>
  <c r="R935" i="12"/>
  <c r="S935" i="12"/>
  <c r="T935" i="12"/>
  <c r="U935" i="12"/>
  <c r="V935" i="12"/>
  <c r="W935" i="12"/>
  <c r="X935" i="12"/>
  <c r="Y935" i="12"/>
  <c r="Z935" i="12"/>
  <c r="AA935" i="12"/>
  <c r="AB935" i="12"/>
  <c r="AC935" i="12"/>
  <c r="AD935" i="12"/>
  <c r="B936" i="12"/>
  <c r="C936" i="12"/>
  <c r="D936" i="12"/>
  <c r="F936" i="12"/>
  <c r="I936" i="12"/>
  <c r="J936" i="12"/>
  <c r="K936" i="12"/>
  <c r="L936" i="12"/>
  <c r="M936" i="12"/>
  <c r="N936" i="12"/>
  <c r="O936" i="12"/>
  <c r="P936" i="12"/>
  <c r="Q936" i="12"/>
  <c r="R936" i="12"/>
  <c r="S936" i="12"/>
  <c r="T936" i="12"/>
  <c r="U936" i="12"/>
  <c r="V936" i="12"/>
  <c r="W936" i="12"/>
  <c r="X936" i="12"/>
  <c r="Y936" i="12"/>
  <c r="Z936" i="12"/>
  <c r="AA936" i="12"/>
  <c r="AB936" i="12"/>
  <c r="AC936" i="12"/>
  <c r="AD936" i="12"/>
  <c r="B937" i="12"/>
  <c r="C937" i="12"/>
  <c r="D937" i="12"/>
  <c r="F937" i="12"/>
  <c r="I937" i="12"/>
  <c r="J937" i="12"/>
  <c r="K937" i="12"/>
  <c r="L937" i="12"/>
  <c r="M937" i="12"/>
  <c r="N937" i="12"/>
  <c r="O937" i="12"/>
  <c r="P937" i="12"/>
  <c r="Q937" i="12"/>
  <c r="R937" i="12"/>
  <c r="S937" i="12"/>
  <c r="T937" i="12"/>
  <c r="U937" i="12"/>
  <c r="V937" i="12"/>
  <c r="W937" i="12"/>
  <c r="X937" i="12"/>
  <c r="Y937" i="12"/>
  <c r="Z937" i="12"/>
  <c r="AA937" i="12"/>
  <c r="AB937" i="12"/>
  <c r="AC937" i="12"/>
  <c r="AD937" i="12"/>
  <c r="B938" i="12"/>
  <c r="C938" i="12"/>
  <c r="D938" i="12"/>
  <c r="F938" i="12"/>
  <c r="I938" i="12"/>
  <c r="J938" i="12"/>
  <c r="K938" i="12"/>
  <c r="L938" i="12"/>
  <c r="M938" i="12"/>
  <c r="N938" i="12"/>
  <c r="O938" i="12"/>
  <c r="P938" i="12"/>
  <c r="Q938" i="12"/>
  <c r="R938" i="12"/>
  <c r="S938" i="12"/>
  <c r="T938" i="12"/>
  <c r="U938" i="12"/>
  <c r="V938" i="12"/>
  <c r="W938" i="12"/>
  <c r="X938" i="12"/>
  <c r="Y938" i="12"/>
  <c r="Z938" i="12"/>
  <c r="AA938" i="12"/>
  <c r="AB938" i="12"/>
  <c r="AC938" i="12"/>
  <c r="AD938" i="12"/>
  <c r="B939" i="12"/>
  <c r="C939" i="12"/>
  <c r="D939" i="12"/>
  <c r="F939" i="12"/>
  <c r="I939" i="12"/>
  <c r="J939" i="12"/>
  <c r="K939" i="12"/>
  <c r="L939" i="12"/>
  <c r="M939" i="12"/>
  <c r="N939" i="12"/>
  <c r="O939" i="12"/>
  <c r="P939" i="12"/>
  <c r="Q939" i="12"/>
  <c r="R939" i="12"/>
  <c r="S939" i="12"/>
  <c r="T939" i="12"/>
  <c r="U939" i="12"/>
  <c r="V939" i="12"/>
  <c r="W939" i="12"/>
  <c r="X939" i="12"/>
  <c r="Y939" i="12"/>
  <c r="Z939" i="12"/>
  <c r="AA939" i="12"/>
  <c r="AB939" i="12"/>
  <c r="AC939" i="12"/>
  <c r="AD939" i="12"/>
  <c r="B940" i="12"/>
  <c r="C940" i="12"/>
  <c r="D940" i="12"/>
  <c r="F940" i="12"/>
  <c r="I940" i="12"/>
  <c r="J940" i="12"/>
  <c r="K940" i="12"/>
  <c r="L940" i="12"/>
  <c r="M940" i="12"/>
  <c r="N940" i="12"/>
  <c r="O940" i="12"/>
  <c r="P940" i="12"/>
  <c r="Q940" i="12"/>
  <c r="R940" i="12"/>
  <c r="S940" i="12"/>
  <c r="T940" i="12"/>
  <c r="U940" i="12"/>
  <c r="V940" i="12"/>
  <c r="W940" i="12"/>
  <c r="X940" i="12"/>
  <c r="Y940" i="12"/>
  <c r="Z940" i="12"/>
  <c r="AA940" i="12"/>
  <c r="AB940" i="12"/>
  <c r="AC940" i="12"/>
  <c r="AD940" i="12"/>
  <c r="B941" i="12"/>
  <c r="C941" i="12"/>
  <c r="D941" i="12"/>
  <c r="F941" i="12"/>
  <c r="I941" i="12"/>
  <c r="J941" i="12"/>
  <c r="K941" i="12"/>
  <c r="L941" i="12"/>
  <c r="M941" i="12"/>
  <c r="N941" i="12"/>
  <c r="O941" i="12"/>
  <c r="P941" i="12"/>
  <c r="Q941" i="12"/>
  <c r="R941" i="12"/>
  <c r="S941" i="12"/>
  <c r="T941" i="12"/>
  <c r="U941" i="12"/>
  <c r="V941" i="12"/>
  <c r="W941" i="12"/>
  <c r="X941" i="12"/>
  <c r="Y941" i="12"/>
  <c r="Z941" i="12"/>
  <c r="AA941" i="12"/>
  <c r="AB941" i="12"/>
  <c r="AC941" i="12"/>
  <c r="AD941" i="12"/>
  <c r="B942" i="12"/>
  <c r="C942" i="12"/>
  <c r="D942" i="12"/>
  <c r="F942" i="12"/>
  <c r="I942" i="12"/>
  <c r="J942" i="12"/>
  <c r="K942" i="12"/>
  <c r="L942" i="12"/>
  <c r="M942" i="12"/>
  <c r="N942" i="12"/>
  <c r="O942" i="12"/>
  <c r="P942" i="12"/>
  <c r="Q942" i="12"/>
  <c r="R942" i="12"/>
  <c r="S942" i="12"/>
  <c r="T942" i="12"/>
  <c r="U942" i="12"/>
  <c r="V942" i="12"/>
  <c r="W942" i="12"/>
  <c r="X942" i="12"/>
  <c r="Y942" i="12"/>
  <c r="Z942" i="12"/>
  <c r="AA942" i="12"/>
  <c r="AB942" i="12"/>
  <c r="AC942" i="12"/>
  <c r="AD942" i="12"/>
  <c r="B943" i="12"/>
  <c r="C943" i="12"/>
  <c r="D943" i="12"/>
  <c r="F943" i="12"/>
  <c r="I943" i="12"/>
  <c r="J943" i="12"/>
  <c r="K943" i="12"/>
  <c r="L943" i="12"/>
  <c r="M943" i="12"/>
  <c r="N943" i="12"/>
  <c r="O943" i="12"/>
  <c r="P943" i="12"/>
  <c r="Q943" i="12"/>
  <c r="R943" i="12"/>
  <c r="S943" i="12"/>
  <c r="T943" i="12"/>
  <c r="U943" i="12"/>
  <c r="V943" i="12"/>
  <c r="W943" i="12"/>
  <c r="X943" i="12"/>
  <c r="Y943" i="12"/>
  <c r="Z943" i="12"/>
  <c r="AA943" i="12"/>
  <c r="AB943" i="12"/>
  <c r="AC943" i="12"/>
  <c r="AD943" i="12"/>
  <c r="B944" i="12"/>
  <c r="C944" i="12"/>
  <c r="D944" i="12"/>
  <c r="F944" i="12"/>
  <c r="I944" i="12"/>
  <c r="J944" i="12"/>
  <c r="K944" i="12"/>
  <c r="L944" i="12"/>
  <c r="M944" i="12"/>
  <c r="N944" i="12"/>
  <c r="O944" i="12"/>
  <c r="P944" i="12"/>
  <c r="Q944" i="12"/>
  <c r="R944" i="12"/>
  <c r="S944" i="12"/>
  <c r="T944" i="12"/>
  <c r="U944" i="12"/>
  <c r="V944" i="12"/>
  <c r="W944" i="12"/>
  <c r="X944" i="12"/>
  <c r="Y944" i="12"/>
  <c r="Z944" i="12"/>
  <c r="AA944" i="12"/>
  <c r="AB944" i="12"/>
  <c r="AC944" i="12"/>
  <c r="AD944" i="12"/>
  <c r="B945" i="12"/>
  <c r="C945" i="12"/>
  <c r="D945" i="12"/>
  <c r="F945" i="12"/>
  <c r="I945" i="12"/>
  <c r="J945" i="12"/>
  <c r="K945" i="12"/>
  <c r="L945" i="12"/>
  <c r="M945" i="12"/>
  <c r="N945" i="12"/>
  <c r="O945" i="12"/>
  <c r="P945" i="12"/>
  <c r="Q945" i="12"/>
  <c r="R945" i="12"/>
  <c r="S945" i="12"/>
  <c r="T945" i="12"/>
  <c r="U945" i="12"/>
  <c r="V945" i="12"/>
  <c r="W945" i="12"/>
  <c r="X945" i="12"/>
  <c r="Y945" i="12"/>
  <c r="Z945" i="12"/>
  <c r="AA945" i="12"/>
  <c r="AB945" i="12"/>
  <c r="AC945" i="12"/>
  <c r="AD945" i="12"/>
  <c r="B946" i="12"/>
  <c r="C946" i="12"/>
  <c r="D946" i="12"/>
  <c r="F946" i="12"/>
  <c r="I946" i="12"/>
  <c r="J946" i="12"/>
  <c r="K946" i="12"/>
  <c r="L946" i="12"/>
  <c r="M946" i="12"/>
  <c r="N946" i="12"/>
  <c r="O946" i="12"/>
  <c r="P946" i="12"/>
  <c r="Q946" i="12"/>
  <c r="R946" i="12"/>
  <c r="S946" i="12"/>
  <c r="T946" i="12"/>
  <c r="U946" i="12"/>
  <c r="V946" i="12"/>
  <c r="W946" i="12"/>
  <c r="X946" i="12"/>
  <c r="Y946" i="12"/>
  <c r="Z946" i="12"/>
  <c r="AA946" i="12"/>
  <c r="AB946" i="12"/>
  <c r="AC946" i="12"/>
  <c r="AD946" i="12"/>
  <c r="B947" i="12"/>
  <c r="C947" i="12"/>
  <c r="D947" i="12"/>
  <c r="F947" i="12"/>
  <c r="I947" i="12"/>
  <c r="J947" i="12"/>
  <c r="K947" i="12"/>
  <c r="L947" i="12"/>
  <c r="M947" i="12"/>
  <c r="N947" i="12"/>
  <c r="O947" i="12"/>
  <c r="P947" i="12"/>
  <c r="Q947" i="12"/>
  <c r="R947" i="12"/>
  <c r="S947" i="12"/>
  <c r="T947" i="12"/>
  <c r="U947" i="12"/>
  <c r="V947" i="12"/>
  <c r="W947" i="12"/>
  <c r="X947" i="12"/>
  <c r="Y947" i="12"/>
  <c r="Z947" i="12"/>
  <c r="AA947" i="12"/>
  <c r="AB947" i="12"/>
  <c r="AC947" i="12"/>
  <c r="AD947" i="12"/>
  <c r="B948" i="12"/>
  <c r="C948" i="12"/>
  <c r="D948" i="12"/>
  <c r="F948" i="12"/>
  <c r="I948" i="12"/>
  <c r="J948" i="12"/>
  <c r="K948" i="12"/>
  <c r="L948" i="12"/>
  <c r="M948" i="12"/>
  <c r="N948" i="12"/>
  <c r="O948" i="12"/>
  <c r="P948" i="12"/>
  <c r="Q948" i="12"/>
  <c r="R948" i="12"/>
  <c r="S948" i="12"/>
  <c r="T948" i="12"/>
  <c r="U948" i="12"/>
  <c r="V948" i="12"/>
  <c r="W948" i="12"/>
  <c r="X948" i="12"/>
  <c r="Y948" i="12"/>
  <c r="Z948" i="12"/>
  <c r="AA948" i="12"/>
  <c r="AB948" i="12"/>
  <c r="AC948" i="12"/>
  <c r="AD948" i="12"/>
  <c r="B949" i="12"/>
  <c r="C949" i="12"/>
  <c r="D949" i="12"/>
  <c r="F949" i="12"/>
  <c r="I949" i="12"/>
  <c r="J949" i="12"/>
  <c r="K949" i="12"/>
  <c r="L949" i="12"/>
  <c r="M949" i="12"/>
  <c r="N949" i="12"/>
  <c r="O949" i="12"/>
  <c r="P949" i="12"/>
  <c r="Q949" i="12"/>
  <c r="R949" i="12"/>
  <c r="S949" i="12"/>
  <c r="T949" i="12"/>
  <c r="U949" i="12"/>
  <c r="V949" i="12"/>
  <c r="W949" i="12"/>
  <c r="X949" i="12"/>
  <c r="Y949" i="12"/>
  <c r="Z949" i="12"/>
  <c r="AA949" i="12"/>
  <c r="AB949" i="12"/>
  <c r="AC949" i="12"/>
  <c r="AD949" i="12"/>
  <c r="B950" i="12"/>
  <c r="C950" i="12"/>
  <c r="D950" i="12"/>
  <c r="F950" i="12"/>
  <c r="I950" i="12"/>
  <c r="J950" i="12"/>
  <c r="K950" i="12"/>
  <c r="L950" i="12"/>
  <c r="M950" i="12"/>
  <c r="N950" i="12"/>
  <c r="O950" i="12"/>
  <c r="P950" i="12"/>
  <c r="Q950" i="12"/>
  <c r="R950" i="12"/>
  <c r="S950" i="12"/>
  <c r="T950" i="12"/>
  <c r="U950" i="12"/>
  <c r="V950" i="12"/>
  <c r="W950" i="12"/>
  <c r="X950" i="12"/>
  <c r="Y950" i="12"/>
  <c r="Z950" i="12"/>
  <c r="AA950" i="12"/>
  <c r="AB950" i="12"/>
  <c r="AC950" i="12"/>
  <c r="AD950" i="12"/>
  <c r="B951" i="12"/>
  <c r="C951" i="12"/>
  <c r="D951" i="12"/>
  <c r="F951" i="12"/>
  <c r="I951" i="12"/>
  <c r="J951" i="12"/>
  <c r="K951" i="12"/>
  <c r="L951" i="12"/>
  <c r="M951" i="12"/>
  <c r="N951" i="12"/>
  <c r="O951" i="12"/>
  <c r="P951" i="12"/>
  <c r="Q951" i="12"/>
  <c r="R951" i="12"/>
  <c r="S951" i="12"/>
  <c r="T951" i="12"/>
  <c r="U951" i="12"/>
  <c r="V951" i="12"/>
  <c r="W951" i="12"/>
  <c r="X951" i="12"/>
  <c r="Y951" i="12"/>
  <c r="Z951" i="12"/>
  <c r="AA951" i="12"/>
  <c r="AB951" i="12"/>
  <c r="AC951" i="12"/>
  <c r="AD951" i="12"/>
  <c r="B952" i="12"/>
  <c r="C952" i="12"/>
  <c r="D952" i="12"/>
  <c r="F952" i="12"/>
  <c r="I952" i="12"/>
  <c r="J952" i="12"/>
  <c r="K952" i="12"/>
  <c r="L952" i="12"/>
  <c r="M952" i="12"/>
  <c r="N952" i="12"/>
  <c r="O952" i="12"/>
  <c r="P952" i="12"/>
  <c r="Q952" i="12"/>
  <c r="R952" i="12"/>
  <c r="S952" i="12"/>
  <c r="T952" i="12"/>
  <c r="U952" i="12"/>
  <c r="V952" i="12"/>
  <c r="W952" i="12"/>
  <c r="X952" i="12"/>
  <c r="Y952" i="12"/>
  <c r="Z952" i="12"/>
  <c r="AA952" i="12"/>
  <c r="AB952" i="12"/>
  <c r="AC952" i="12"/>
  <c r="AD952" i="12"/>
  <c r="B953" i="12"/>
  <c r="C953" i="12"/>
  <c r="D953" i="12"/>
  <c r="F953" i="12"/>
  <c r="I953" i="12"/>
  <c r="J953" i="12"/>
  <c r="K953" i="12"/>
  <c r="L953" i="12"/>
  <c r="M953" i="12"/>
  <c r="N953" i="12"/>
  <c r="O953" i="12"/>
  <c r="P953" i="12"/>
  <c r="Q953" i="12"/>
  <c r="R953" i="12"/>
  <c r="S953" i="12"/>
  <c r="T953" i="12"/>
  <c r="U953" i="12"/>
  <c r="V953" i="12"/>
  <c r="W953" i="12"/>
  <c r="X953" i="12"/>
  <c r="Y953" i="12"/>
  <c r="Z953" i="12"/>
  <c r="AA953" i="12"/>
  <c r="AB953" i="12"/>
  <c r="AC953" i="12"/>
  <c r="AD953" i="12"/>
  <c r="B954" i="12"/>
  <c r="C954" i="12"/>
  <c r="D954" i="12"/>
  <c r="F954" i="12"/>
  <c r="I954" i="12"/>
  <c r="J954" i="12"/>
  <c r="K954" i="12"/>
  <c r="L954" i="12"/>
  <c r="M954" i="12"/>
  <c r="N954" i="12"/>
  <c r="O954" i="12"/>
  <c r="P954" i="12"/>
  <c r="Q954" i="12"/>
  <c r="R954" i="12"/>
  <c r="S954" i="12"/>
  <c r="T954" i="12"/>
  <c r="U954" i="12"/>
  <c r="V954" i="12"/>
  <c r="W954" i="12"/>
  <c r="X954" i="12"/>
  <c r="Y954" i="12"/>
  <c r="Z954" i="12"/>
  <c r="AA954" i="12"/>
  <c r="AB954" i="12"/>
  <c r="AC954" i="12"/>
  <c r="AD954" i="12"/>
  <c r="B955" i="12"/>
  <c r="C955" i="12"/>
  <c r="D955" i="12"/>
  <c r="F955" i="12"/>
  <c r="I955" i="12"/>
  <c r="J955" i="12"/>
  <c r="K955" i="12"/>
  <c r="L955" i="12"/>
  <c r="M955" i="12"/>
  <c r="N955" i="12"/>
  <c r="O955" i="12"/>
  <c r="P955" i="12"/>
  <c r="Q955" i="12"/>
  <c r="R955" i="12"/>
  <c r="S955" i="12"/>
  <c r="T955" i="12"/>
  <c r="U955" i="12"/>
  <c r="V955" i="12"/>
  <c r="W955" i="12"/>
  <c r="X955" i="12"/>
  <c r="Y955" i="12"/>
  <c r="Z955" i="12"/>
  <c r="AA955" i="12"/>
  <c r="AB955" i="12"/>
  <c r="AC955" i="12"/>
  <c r="AD955" i="12"/>
  <c r="B956" i="12"/>
  <c r="C956" i="12"/>
  <c r="D956" i="12"/>
  <c r="F956" i="12"/>
  <c r="I956" i="12"/>
  <c r="J956" i="12"/>
  <c r="K956" i="12"/>
  <c r="L956" i="12"/>
  <c r="M956" i="12"/>
  <c r="N956" i="12"/>
  <c r="O956" i="12"/>
  <c r="P956" i="12"/>
  <c r="Q956" i="12"/>
  <c r="R956" i="12"/>
  <c r="S956" i="12"/>
  <c r="T956" i="12"/>
  <c r="U956" i="12"/>
  <c r="V956" i="12"/>
  <c r="W956" i="12"/>
  <c r="X956" i="12"/>
  <c r="Y956" i="12"/>
  <c r="Z956" i="12"/>
  <c r="AA956" i="12"/>
  <c r="AB956" i="12"/>
  <c r="AC956" i="12"/>
  <c r="AD956" i="12"/>
  <c r="B957" i="12"/>
  <c r="C957" i="12"/>
  <c r="D957" i="12"/>
  <c r="F957" i="12"/>
  <c r="I957" i="12"/>
  <c r="J957" i="12"/>
  <c r="K957" i="12"/>
  <c r="L957" i="12"/>
  <c r="M957" i="12"/>
  <c r="N957" i="12"/>
  <c r="O957" i="12"/>
  <c r="P957" i="12"/>
  <c r="Q957" i="12"/>
  <c r="R957" i="12"/>
  <c r="S957" i="12"/>
  <c r="T957" i="12"/>
  <c r="U957" i="12"/>
  <c r="V957" i="12"/>
  <c r="W957" i="12"/>
  <c r="X957" i="12"/>
  <c r="Y957" i="12"/>
  <c r="Z957" i="12"/>
  <c r="AA957" i="12"/>
  <c r="AB957" i="12"/>
  <c r="AC957" i="12"/>
  <c r="AD957" i="12"/>
  <c r="B958" i="12"/>
  <c r="C958" i="12"/>
  <c r="D958" i="12"/>
  <c r="F958" i="12"/>
  <c r="I958" i="12"/>
  <c r="J958" i="12"/>
  <c r="K958" i="12"/>
  <c r="L958" i="12"/>
  <c r="M958" i="12"/>
  <c r="N958" i="12"/>
  <c r="O958" i="12"/>
  <c r="P958" i="12"/>
  <c r="Q958" i="12"/>
  <c r="R958" i="12"/>
  <c r="S958" i="12"/>
  <c r="T958" i="12"/>
  <c r="U958" i="12"/>
  <c r="V958" i="12"/>
  <c r="W958" i="12"/>
  <c r="X958" i="12"/>
  <c r="Y958" i="12"/>
  <c r="Z958" i="12"/>
  <c r="AA958" i="12"/>
  <c r="AB958" i="12"/>
  <c r="AC958" i="12"/>
  <c r="AD958" i="12"/>
  <c r="B959" i="12"/>
  <c r="C959" i="12"/>
  <c r="D959" i="12"/>
  <c r="F959" i="12"/>
  <c r="I959" i="12"/>
  <c r="J959" i="12"/>
  <c r="K959" i="12"/>
  <c r="L959" i="12"/>
  <c r="M959" i="12"/>
  <c r="N959" i="12"/>
  <c r="O959" i="12"/>
  <c r="P959" i="12"/>
  <c r="Q959" i="12"/>
  <c r="R959" i="12"/>
  <c r="S959" i="12"/>
  <c r="T959" i="12"/>
  <c r="U959" i="12"/>
  <c r="V959" i="12"/>
  <c r="W959" i="12"/>
  <c r="X959" i="12"/>
  <c r="Y959" i="12"/>
  <c r="Z959" i="12"/>
  <c r="AA959" i="12"/>
  <c r="AB959" i="12"/>
  <c r="AC959" i="12"/>
  <c r="AD959" i="12"/>
  <c r="B960" i="12"/>
  <c r="C960" i="12"/>
  <c r="D960" i="12"/>
  <c r="F960" i="12"/>
  <c r="I960" i="12"/>
  <c r="J960" i="12"/>
  <c r="K960" i="12"/>
  <c r="L960" i="12"/>
  <c r="M960" i="12"/>
  <c r="N960" i="12"/>
  <c r="O960" i="12"/>
  <c r="P960" i="12"/>
  <c r="Q960" i="12"/>
  <c r="R960" i="12"/>
  <c r="S960" i="12"/>
  <c r="T960" i="12"/>
  <c r="U960" i="12"/>
  <c r="V960" i="12"/>
  <c r="W960" i="12"/>
  <c r="X960" i="12"/>
  <c r="Y960" i="12"/>
  <c r="Z960" i="12"/>
  <c r="AA960" i="12"/>
  <c r="AB960" i="12"/>
  <c r="AC960" i="12"/>
  <c r="AD960" i="12"/>
  <c r="B961" i="12"/>
  <c r="C961" i="12"/>
  <c r="D961" i="12"/>
  <c r="F961" i="12"/>
  <c r="I961" i="12"/>
  <c r="J961" i="12"/>
  <c r="K961" i="12"/>
  <c r="L961" i="12"/>
  <c r="M961" i="12"/>
  <c r="N961" i="12"/>
  <c r="O961" i="12"/>
  <c r="P961" i="12"/>
  <c r="Q961" i="12"/>
  <c r="R961" i="12"/>
  <c r="S961" i="12"/>
  <c r="T961" i="12"/>
  <c r="U961" i="12"/>
  <c r="V961" i="12"/>
  <c r="W961" i="12"/>
  <c r="X961" i="12"/>
  <c r="Y961" i="12"/>
  <c r="Z961" i="12"/>
  <c r="AA961" i="12"/>
  <c r="AB961" i="12"/>
  <c r="AC961" i="12"/>
  <c r="AD961" i="12"/>
  <c r="B962" i="12"/>
  <c r="C962" i="12"/>
  <c r="D962" i="12"/>
  <c r="F962" i="12"/>
  <c r="I962" i="12"/>
  <c r="J962" i="12"/>
  <c r="K962" i="12"/>
  <c r="L962" i="12"/>
  <c r="M962" i="12"/>
  <c r="N962" i="12"/>
  <c r="O962" i="12"/>
  <c r="P962" i="12"/>
  <c r="Q962" i="12"/>
  <c r="R962" i="12"/>
  <c r="S962" i="12"/>
  <c r="T962" i="12"/>
  <c r="U962" i="12"/>
  <c r="V962" i="12"/>
  <c r="W962" i="12"/>
  <c r="X962" i="12"/>
  <c r="Y962" i="12"/>
  <c r="Z962" i="12"/>
  <c r="AA962" i="12"/>
  <c r="AB962" i="12"/>
  <c r="AC962" i="12"/>
  <c r="AD962" i="12"/>
  <c r="B963" i="12"/>
  <c r="C963" i="12"/>
  <c r="D963" i="12"/>
  <c r="F963" i="12"/>
  <c r="I963" i="12"/>
  <c r="J963" i="12"/>
  <c r="K963" i="12"/>
  <c r="L963" i="12"/>
  <c r="M963" i="12"/>
  <c r="N963" i="12"/>
  <c r="O963" i="12"/>
  <c r="P963" i="12"/>
  <c r="Q963" i="12"/>
  <c r="R963" i="12"/>
  <c r="S963" i="12"/>
  <c r="T963" i="12"/>
  <c r="U963" i="12"/>
  <c r="V963" i="12"/>
  <c r="W963" i="12"/>
  <c r="X963" i="12"/>
  <c r="Y963" i="12"/>
  <c r="Z963" i="12"/>
  <c r="AA963" i="12"/>
  <c r="AB963" i="12"/>
  <c r="AC963" i="12"/>
  <c r="AD963" i="12"/>
  <c r="B964" i="12"/>
  <c r="C964" i="12"/>
  <c r="D964" i="12"/>
  <c r="F964" i="12"/>
  <c r="I964" i="12"/>
  <c r="J964" i="12"/>
  <c r="K964" i="12"/>
  <c r="L964" i="12"/>
  <c r="M964" i="12"/>
  <c r="N964" i="12"/>
  <c r="O964" i="12"/>
  <c r="P964" i="12"/>
  <c r="Q964" i="12"/>
  <c r="R964" i="12"/>
  <c r="S964" i="12"/>
  <c r="T964" i="12"/>
  <c r="U964" i="12"/>
  <c r="V964" i="12"/>
  <c r="W964" i="12"/>
  <c r="X964" i="12"/>
  <c r="Y964" i="12"/>
  <c r="Z964" i="12"/>
  <c r="AA964" i="12"/>
  <c r="AB964" i="12"/>
  <c r="AC964" i="12"/>
  <c r="AD964" i="12"/>
  <c r="B965" i="12"/>
  <c r="C965" i="12"/>
  <c r="D965" i="12"/>
  <c r="F965" i="12"/>
  <c r="I965" i="12"/>
  <c r="J965" i="12"/>
  <c r="K965" i="12"/>
  <c r="L965" i="12"/>
  <c r="M965" i="12"/>
  <c r="N965" i="12"/>
  <c r="O965" i="12"/>
  <c r="P965" i="12"/>
  <c r="Q965" i="12"/>
  <c r="R965" i="12"/>
  <c r="S965" i="12"/>
  <c r="T965" i="12"/>
  <c r="U965" i="12"/>
  <c r="V965" i="12"/>
  <c r="W965" i="12"/>
  <c r="X965" i="12"/>
  <c r="Y965" i="12"/>
  <c r="Z965" i="12"/>
  <c r="AA965" i="12"/>
  <c r="AB965" i="12"/>
  <c r="AC965" i="12"/>
  <c r="AD965" i="12"/>
  <c r="B966" i="12"/>
  <c r="C966" i="12"/>
  <c r="D966" i="12"/>
  <c r="F966" i="12"/>
  <c r="I966" i="12"/>
  <c r="J966" i="12"/>
  <c r="K966" i="12"/>
  <c r="L966" i="12"/>
  <c r="M966" i="12"/>
  <c r="N966" i="12"/>
  <c r="O966" i="12"/>
  <c r="P966" i="12"/>
  <c r="Q966" i="12"/>
  <c r="R966" i="12"/>
  <c r="S966" i="12"/>
  <c r="T966" i="12"/>
  <c r="U966" i="12"/>
  <c r="V966" i="12"/>
  <c r="W966" i="12"/>
  <c r="X966" i="12"/>
  <c r="Y966" i="12"/>
  <c r="Z966" i="12"/>
  <c r="AA966" i="12"/>
  <c r="AB966" i="12"/>
  <c r="AC966" i="12"/>
  <c r="AD966" i="12"/>
  <c r="B967" i="12"/>
  <c r="C967" i="12"/>
  <c r="D967" i="12"/>
  <c r="F967" i="12"/>
  <c r="I967" i="12"/>
  <c r="J967" i="12"/>
  <c r="K967" i="12"/>
  <c r="L967" i="12"/>
  <c r="M967" i="12"/>
  <c r="N967" i="12"/>
  <c r="O967" i="12"/>
  <c r="P967" i="12"/>
  <c r="Q967" i="12"/>
  <c r="R967" i="12"/>
  <c r="S967" i="12"/>
  <c r="T967" i="12"/>
  <c r="U967" i="12"/>
  <c r="V967" i="12"/>
  <c r="W967" i="12"/>
  <c r="X967" i="12"/>
  <c r="Y967" i="12"/>
  <c r="Z967" i="12"/>
  <c r="AA967" i="12"/>
  <c r="AB967" i="12"/>
  <c r="AC967" i="12"/>
  <c r="AD967" i="12"/>
  <c r="B968" i="12"/>
  <c r="C968" i="12"/>
  <c r="D968" i="12"/>
  <c r="F968" i="12"/>
  <c r="I968" i="12"/>
  <c r="J968" i="12"/>
  <c r="K968" i="12"/>
  <c r="L968" i="12"/>
  <c r="M968" i="12"/>
  <c r="N968" i="12"/>
  <c r="O968" i="12"/>
  <c r="P968" i="12"/>
  <c r="Q968" i="12"/>
  <c r="R968" i="12"/>
  <c r="S968" i="12"/>
  <c r="T968" i="12"/>
  <c r="U968" i="12"/>
  <c r="V968" i="12"/>
  <c r="W968" i="12"/>
  <c r="X968" i="12"/>
  <c r="Y968" i="12"/>
  <c r="Z968" i="12"/>
  <c r="AA968" i="12"/>
  <c r="AB968" i="12"/>
  <c r="AC968" i="12"/>
  <c r="AD968" i="12"/>
  <c r="B969" i="12"/>
  <c r="C969" i="12"/>
  <c r="D969" i="12"/>
  <c r="F969" i="12"/>
  <c r="I969" i="12"/>
  <c r="J969" i="12"/>
  <c r="K969" i="12"/>
  <c r="L969" i="12"/>
  <c r="M969" i="12"/>
  <c r="N969" i="12"/>
  <c r="O969" i="12"/>
  <c r="P969" i="12"/>
  <c r="Q969" i="12"/>
  <c r="R969" i="12"/>
  <c r="S969" i="12"/>
  <c r="T969" i="12"/>
  <c r="U969" i="12"/>
  <c r="V969" i="12"/>
  <c r="W969" i="12"/>
  <c r="X969" i="12"/>
  <c r="Y969" i="12"/>
  <c r="Z969" i="12"/>
  <c r="AA969" i="12"/>
  <c r="AB969" i="12"/>
  <c r="AC969" i="12"/>
  <c r="AD969" i="12"/>
  <c r="B970" i="12"/>
  <c r="C970" i="12"/>
  <c r="D970" i="12"/>
  <c r="F970" i="12"/>
  <c r="I970" i="12"/>
  <c r="J970" i="12"/>
  <c r="K970" i="12"/>
  <c r="L970" i="12"/>
  <c r="M970" i="12"/>
  <c r="N970" i="12"/>
  <c r="O970" i="12"/>
  <c r="P970" i="12"/>
  <c r="Q970" i="12"/>
  <c r="R970" i="12"/>
  <c r="S970" i="12"/>
  <c r="T970" i="12"/>
  <c r="U970" i="12"/>
  <c r="V970" i="12"/>
  <c r="W970" i="12"/>
  <c r="X970" i="12"/>
  <c r="Y970" i="12"/>
  <c r="Z970" i="12"/>
  <c r="AA970" i="12"/>
  <c r="AB970" i="12"/>
  <c r="AC970" i="12"/>
  <c r="AD970" i="12"/>
  <c r="B971" i="12"/>
  <c r="C971" i="12"/>
  <c r="D971" i="12"/>
  <c r="F971" i="12"/>
  <c r="I971" i="12"/>
  <c r="J971" i="12"/>
  <c r="K971" i="12"/>
  <c r="L971" i="12"/>
  <c r="M971" i="12"/>
  <c r="N971" i="12"/>
  <c r="O971" i="12"/>
  <c r="P971" i="12"/>
  <c r="Q971" i="12"/>
  <c r="R971" i="12"/>
  <c r="S971" i="12"/>
  <c r="T971" i="12"/>
  <c r="U971" i="12"/>
  <c r="V971" i="12"/>
  <c r="W971" i="12"/>
  <c r="X971" i="12"/>
  <c r="Y971" i="12"/>
  <c r="Z971" i="12"/>
  <c r="AA971" i="12"/>
  <c r="AB971" i="12"/>
  <c r="AC971" i="12"/>
  <c r="AD971" i="12"/>
  <c r="B972" i="12"/>
  <c r="C972" i="12"/>
  <c r="D972" i="12"/>
  <c r="F972" i="12"/>
  <c r="I972" i="12"/>
  <c r="J972" i="12"/>
  <c r="K972" i="12"/>
  <c r="L972" i="12"/>
  <c r="M972" i="12"/>
  <c r="N972" i="12"/>
  <c r="O972" i="12"/>
  <c r="P972" i="12"/>
  <c r="Q972" i="12"/>
  <c r="R972" i="12"/>
  <c r="S972" i="12"/>
  <c r="T972" i="12"/>
  <c r="U972" i="12"/>
  <c r="V972" i="12"/>
  <c r="W972" i="12"/>
  <c r="X972" i="12"/>
  <c r="Y972" i="12"/>
  <c r="Z972" i="12"/>
  <c r="AA972" i="12"/>
  <c r="AB972" i="12"/>
  <c r="AC972" i="12"/>
  <c r="AD972" i="12"/>
  <c r="B973" i="12"/>
  <c r="C973" i="12"/>
  <c r="D973" i="12"/>
  <c r="F973" i="12"/>
  <c r="I973" i="12"/>
  <c r="J973" i="12"/>
  <c r="K973" i="12"/>
  <c r="L973" i="12"/>
  <c r="M973" i="12"/>
  <c r="N973" i="12"/>
  <c r="O973" i="12"/>
  <c r="P973" i="12"/>
  <c r="Q973" i="12"/>
  <c r="R973" i="12"/>
  <c r="S973" i="12"/>
  <c r="T973" i="12"/>
  <c r="U973" i="12"/>
  <c r="V973" i="12"/>
  <c r="W973" i="12"/>
  <c r="X973" i="12"/>
  <c r="Y973" i="12"/>
  <c r="Z973" i="12"/>
  <c r="AA973" i="12"/>
  <c r="AB973" i="12"/>
  <c r="AC973" i="12"/>
  <c r="AD973" i="12"/>
  <c r="B974" i="12"/>
  <c r="C974" i="12"/>
  <c r="D974" i="12"/>
  <c r="F974" i="12"/>
  <c r="I974" i="12"/>
  <c r="J974" i="12"/>
  <c r="K974" i="12"/>
  <c r="L974" i="12"/>
  <c r="M974" i="12"/>
  <c r="N974" i="12"/>
  <c r="O974" i="12"/>
  <c r="P974" i="12"/>
  <c r="Q974" i="12"/>
  <c r="R974" i="12"/>
  <c r="S974" i="12"/>
  <c r="T974" i="12"/>
  <c r="U974" i="12"/>
  <c r="V974" i="12"/>
  <c r="W974" i="12"/>
  <c r="X974" i="12"/>
  <c r="Y974" i="12"/>
  <c r="Z974" i="12"/>
  <c r="AA974" i="12"/>
  <c r="AB974" i="12"/>
  <c r="AC974" i="12"/>
  <c r="AD974" i="12"/>
  <c r="B975" i="12"/>
  <c r="C975" i="12"/>
  <c r="D975" i="12"/>
  <c r="F975" i="12"/>
  <c r="I975" i="12"/>
  <c r="J975" i="12"/>
  <c r="K975" i="12"/>
  <c r="L975" i="12"/>
  <c r="M975" i="12"/>
  <c r="N975" i="12"/>
  <c r="O975" i="12"/>
  <c r="P975" i="12"/>
  <c r="Q975" i="12"/>
  <c r="R975" i="12"/>
  <c r="S975" i="12"/>
  <c r="T975" i="12"/>
  <c r="U975" i="12"/>
  <c r="V975" i="12"/>
  <c r="W975" i="12"/>
  <c r="X975" i="12"/>
  <c r="Y975" i="12"/>
  <c r="Z975" i="12"/>
  <c r="AA975" i="12"/>
  <c r="AB975" i="12"/>
  <c r="AC975" i="12"/>
  <c r="AD975" i="12"/>
  <c r="B976" i="12"/>
  <c r="C976" i="12"/>
  <c r="D976" i="12"/>
  <c r="F976" i="12"/>
  <c r="I976" i="12"/>
  <c r="J976" i="12"/>
  <c r="K976" i="12"/>
  <c r="L976" i="12"/>
  <c r="M976" i="12"/>
  <c r="N976" i="12"/>
  <c r="O976" i="12"/>
  <c r="P976" i="12"/>
  <c r="Q976" i="12"/>
  <c r="R976" i="12"/>
  <c r="S976" i="12"/>
  <c r="T976" i="12"/>
  <c r="U976" i="12"/>
  <c r="V976" i="12"/>
  <c r="W976" i="12"/>
  <c r="X976" i="12"/>
  <c r="Y976" i="12"/>
  <c r="Z976" i="12"/>
  <c r="AA976" i="12"/>
  <c r="AB976" i="12"/>
  <c r="AC976" i="12"/>
  <c r="AD976" i="12"/>
  <c r="B977" i="12"/>
  <c r="C977" i="12"/>
  <c r="D977" i="12"/>
  <c r="F977" i="12"/>
  <c r="I977" i="12"/>
  <c r="J977" i="12"/>
  <c r="K977" i="12"/>
  <c r="L977" i="12"/>
  <c r="M977" i="12"/>
  <c r="N977" i="12"/>
  <c r="O977" i="12"/>
  <c r="P977" i="12"/>
  <c r="Q977" i="12"/>
  <c r="R977" i="12"/>
  <c r="S977" i="12"/>
  <c r="T977" i="12"/>
  <c r="U977" i="12"/>
  <c r="V977" i="12"/>
  <c r="W977" i="12"/>
  <c r="X977" i="12"/>
  <c r="Y977" i="12"/>
  <c r="Z977" i="12"/>
  <c r="AA977" i="12"/>
  <c r="AB977" i="12"/>
  <c r="AC977" i="12"/>
  <c r="AD977" i="12"/>
  <c r="B978" i="12"/>
  <c r="C978" i="12"/>
  <c r="D978" i="12"/>
  <c r="F978" i="12"/>
  <c r="I978" i="12"/>
  <c r="J978" i="12"/>
  <c r="K978" i="12"/>
  <c r="L978" i="12"/>
  <c r="M978" i="12"/>
  <c r="N978" i="12"/>
  <c r="O978" i="12"/>
  <c r="P978" i="12"/>
  <c r="Q978" i="12"/>
  <c r="R978" i="12"/>
  <c r="S978" i="12"/>
  <c r="T978" i="12"/>
  <c r="U978" i="12"/>
  <c r="V978" i="12"/>
  <c r="W978" i="12"/>
  <c r="X978" i="12"/>
  <c r="Y978" i="12"/>
  <c r="Z978" i="12"/>
  <c r="AA978" i="12"/>
  <c r="AB978" i="12"/>
  <c r="AC978" i="12"/>
  <c r="AD978" i="12"/>
  <c r="B979" i="12"/>
  <c r="C979" i="12"/>
  <c r="D979" i="12"/>
  <c r="F979" i="12"/>
  <c r="I979" i="12"/>
  <c r="J979" i="12"/>
  <c r="K979" i="12"/>
  <c r="L979" i="12"/>
  <c r="M979" i="12"/>
  <c r="N979" i="12"/>
  <c r="O979" i="12"/>
  <c r="P979" i="12"/>
  <c r="Q979" i="12"/>
  <c r="R979" i="12"/>
  <c r="S979" i="12"/>
  <c r="T979" i="12"/>
  <c r="U979" i="12"/>
  <c r="V979" i="12"/>
  <c r="W979" i="12"/>
  <c r="X979" i="12"/>
  <c r="Y979" i="12"/>
  <c r="Z979" i="12"/>
  <c r="AA979" i="12"/>
  <c r="AB979" i="12"/>
  <c r="AC979" i="12"/>
  <c r="AD979" i="12"/>
  <c r="B980" i="12"/>
  <c r="C980" i="12"/>
  <c r="D980" i="12"/>
  <c r="F980" i="12"/>
  <c r="I980" i="12"/>
  <c r="J980" i="12"/>
  <c r="K980" i="12"/>
  <c r="L980" i="12"/>
  <c r="M980" i="12"/>
  <c r="N980" i="12"/>
  <c r="O980" i="12"/>
  <c r="P980" i="12"/>
  <c r="Q980" i="12"/>
  <c r="R980" i="12"/>
  <c r="S980" i="12"/>
  <c r="T980" i="12"/>
  <c r="U980" i="12"/>
  <c r="V980" i="12"/>
  <c r="W980" i="12"/>
  <c r="X980" i="12"/>
  <c r="Y980" i="12"/>
  <c r="Z980" i="12"/>
  <c r="AA980" i="12"/>
  <c r="AB980" i="12"/>
  <c r="AC980" i="12"/>
  <c r="AD980" i="12"/>
  <c r="B981" i="12"/>
  <c r="C981" i="12"/>
  <c r="D981" i="12"/>
  <c r="F981" i="12"/>
  <c r="I981" i="12"/>
  <c r="J981" i="12"/>
  <c r="K981" i="12"/>
  <c r="L981" i="12"/>
  <c r="M981" i="12"/>
  <c r="N981" i="12"/>
  <c r="O981" i="12"/>
  <c r="P981" i="12"/>
  <c r="Q981" i="12"/>
  <c r="R981" i="12"/>
  <c r="S981" i="12"/>
  <c r="T981" i="12"/>
  <c r="U981" i="12"/>
  <c r="V981" i="12"/>
  <c r="W981" i="12"/>
  <c r="X981" i="12"/>
  <c r="Y981" i="12"/>
  <c r="Z981" i="12"/>
  <c r="AA981" i="12"/>
  <c r="AB981" i="12"/>
  <c r="AC981" i="12"/>
  <c r="AD981" i="12"/>
  <c r="B982" i="12"/>
  <c r="C982" i="12"/>
  <c r="D982" i="12"/>
  <c r="F982" i="12"/>
  <c r="I982" i="12"/>
  <c r="J982" i="12"/>
  <c r="K982" i="12"/>
  <c r="L982" i="12"/>
  <c r="M982" i="12"/>
  <c r="N982" i="12"/>
  <c r="O982" i="12"/>
  <c r="P982" i="12"/>
  <c r="Q982" i="12"/>
  <c r="R982" i="12"/>
  <c r="S982" i="12"/>
  <c r="T982" i="12"/>
  <c r="U982" i="12"/>
  <c r="V982" i="12"/>
  <c r="W982" i="12"/>
  <c r="X982" i="12"/>
  <c r="Y982" i="12"/>
  <c r="Z982" i="12"/>
  <c r="AA982" i="12"/>
  <c r="AB982" i="12"/>
  <c r="AC982" i="12"/>
  <c r="AD982" i="12"/>
  <c r="B983" i="12"/>
  <c r="C983" i="12"/>
  <c r="D983" i="12"/>
  <c r="F983" i="12"/>
  <c r="I983" i="12"/>
  <c r="J983" i="12"/>
  <c r="K983" i="12"/>
  <c r="L983" i="12"/>
  <c r="M983" i="12"/>
  <c r="N983" i="12"/>
  <c r="O983" i="12"/>
  <c r="P983" i="12"/>
  <c r="Q983" i="12"/>
  <c r="R983" i="12"/>
  <c r="S983" i="12"/>
  <c r="T983" i="12"/>
  <c r="U983" i="12"/>
  <c r="V983" i="12"/>
  <c r="W983" i="12"/>
  <c r="X983" i="12"/>
  <c r="Y983" i="12"/>
  <c r="Z983" i="12"/>
  <c r="AA983" i="12"/>
  <c r="AB983" i="12"/>
  <c r="AC983" i="12"/>
  <c r="AD983" i="12"/>
  <c r="B984" i="12"/>
  <c r="C984" i="12"/>
  <c r="D984" i="12"/>
  <c r="F984" i="12"/>
  <c r="I984" i="12"/>
  <c r="J984" i="12"/>
  <c r="K984" i="12"/>
  <c r="L984" i="12"/>
  <c r="M984" i="12"/>
  <c r="N984" i="12"/>
  <c r="O984" i="12"/>
  <c r="P984" i="12"/>
  <c r="Q984" i="12"/>
  <c r="R984" i="12"/>
  <c r="S984" i="12"/>
  <c r="T984" i="12"/>
  <c r="U984" i="12"/>
  <c r="V984" i="12"/>
  <c r="W984" i="12"/>
  <c r="X984" i="12"/>
  <c r="Y984" i="12"/>
  <c r="Z984" i="12"/>
  <c r="AA984" i="12"/>
  <c r="AB984" i="12"/>
  <c r="AC984" i="12"/>
  <c r="AD984" i="12"/>
  <c r="B985" i="12"/>
  <c r="C985" i="12"/>
  <c r="D985" i="12"/>
  <c r="F985" i="12"/>
  <c r="I985" i="12"/>
  <c r="J985" i="12"/>
  <c r="K985" i="12"/>
  <c r="L985" i="12"/>
  <c r="M985" i="12"/>
  <c r="N985" i="12"/>
  <c r="O985" i="12"/>
  <c r="P985" i="12"/>
  <c r="Q985" i="12"/>
  <c r="R985" i="12"/>
  <c r="S985" i="12"/>
  <c r="T985" i="12"/>
  <c r="U985" i="12"/>
  <c r="V985" i="12"/>
  <c r="W985" i="12"/>
  <c r="X985" i="12"/>
  <c r="Y985" i="12"/>
  <c r="Z985" i="12"/>
  <c r="AA985" i="12"/>
  <c r="AB985" i="12"/>
  <c r="AC985" i="12"/>
  <c r="AD985" i="12"/>
  <c r="B986" i="12"/>
  <c r="C986" i="12"/>
  <c r="D986" i="12"/>
  <c r="F986" i="12"/>
  <c r="I986" i="12"/>
  <c r="J986" i="12"/>
  <c r="K986" i="12"/>
  <c r="L986" i="12"/>
  <c r="M986" i="12"/>
  <c r="N986" i="12"/>
  <c r="O986" i="12"/>
  <c r="P986" i="12"/>
  <c r="Q986" i="12"/>
  <c r="R986" i="12"/>
  <c r="S986" i="12"/>
  <c r="T986" i="12"/>
  <c r="U986" i="12"/>
  <c r="V986" i="12"/>
  <c r="W986" i="12"/>
  <c r="X986" i="12"/>
  <c r="Y986" i="12"/>
  <c r="Z986" i="12"/>
  <c r="AA986" i="12"/>
  <c r="AB986" i="12"/>
  <c r="AC986" i="12"/>
  <c r="AD986" i="12"/>
  <c r="B987" i="12"/>
  <c r="C987" i="12"/>
  <c r="D987" i="12"/>
  <c r="F987" i="12"/>
  <c r="I987" i="12"/>
  <c r="J987" i="12"/>
  <c r="K987" i="12"/>
  <c r="L987" i="12"/>
  <c r="M987" i="12"/>
  <c r="N987" i="12"/>
  <c r="O987" i="12"/>
  <c r="P987" i="12"/>
  <c r="Q987" i="12"/>
  <c r="R987" i="12"/>
  <c r="S987" i="12"/>
  <c r="T987" i="12"/>
  <c r="U987" i="12"/>
  <c r="V987" i="12"/>
  <c r="W987" i="12"/>
  <c r="X987" i="12"/>
  <c r="Y987" i="12"/>
  <c r="Z987" i="12"/>
  <c r="AA987" i="12"/>
  <c r="AB987" i="12"/>
  <c r="AC987" i="12"/>
  <c r="AD987" i="12"/>
  <c r="B988" i="12"/>
  <c r="C988" i="12"/>
  <c r="D988" i="12"/>
  <c r="F988" i="12"/>
  <c r="I988" i="12"/>
  <c r="J988" i="12"/>
  <c r="K988" i="12"/>
  <c r="L988" i="12"/>
  <c r="M988" i="12"/>
  <c r="N988" i="12"/>
  <c r="O988" i="12"/>
  <c r="P988" i="12"/>
  <c r="Q988" i="12"/>
  <c r="R988" i="12"/>
  <c r="S988" i="12"/>
  <c r="T988" i="12"/>
  <c r="U988" i="12"/>
  <c r="V988" i="12"/>
  <c r="W988" i="12"/>
  <c r="X988" i="12"/>
  <c r="Y988" i="12"/>
  <c r="Z988" i="12"/>
  <c r="AA988" i="12"/>
  <c r="AB988" i="12"/>
  <c r="AC988" i="12"/>
  <c r="AD988" i="12"/>
  <c r="B989" i="12"/>
  <c r="C989" i="12"/>
  <c r="D989" i="12"/>
  <c r="F989" i="12"/>
  <c r="I989" i="12"/>
  <c r="J989" i="12"/>
  <c r="K989" i="12"/>
  <c r="L989" i="12"/>
  <c r="M989" i="12"/>
  <c r="N989" i="12"/>
  <c r="O989" i="12"/>
  <c r="P989" i="12"/>
  <c r="Q989" i="12"/>
  <c r="R989" i="12"/>
  <c r="S989" i="12"/>
  <c r="T989" i="12"/>
  <c r="U989" i="12"/>
  <c r="V989" i="12"/>
  <c r="W989" i="12"/>
  <c r="X989" i="12"/>
  <c r="Y989" i="12"/>
  <c r="Z989" i="12"/>
  <c r="AA989" i="12"/>
  <c r="AB989" i="12"/>
  <c r="AC989" i="12"/>
  <c r="AD989" i="12"/>
  <c r="B990" i="12"/>
  <c r="C990" i="12"/>
  <c r="D990" i="12"/>
  <c r="F990" i="12"/>
  <c r="I990" i="12"/>
  <c r="J990" i="12"/>
  <c r="K990" i="12"/>
  <c r="L990" i="12"/>
  <c r="M990" i="12"/>
  <c r="N990" i="12"/>
  <c r="O990" i="12"/>
  <c r="P990" i="12"/>
  <c r="Q990" i="12"/>
  <c r="R990" i="12"/>
  <c r="S990" i="12"/>
  <c r="T990" i="12"/>
  <c r="U990" i="12"/>
  <c r="V990" i="12"/>
  <c r="W990" i="12"/>
  <c r="X990" i="12"/>
  <c r="Y990" i="12"/>
  <c r="Z990" i="12"/>
  <c r="AA990" i="12"/>
  <c r="AB990" i="12"/>
  <c r="AC990" i="12"/>
  <c r="AD990" i="12"/>
  <c r="B991" i="12"/>
  <c r="C991" i="12"/>
  <c r="D991" i="12"/>
  <c r="F991" i="12"/>
  <c r="I991" i="12"/>
  <c r="J991" i="12"/>
  <c r="K991" i="12"/>
  <c r="L991" i="12"/>
  <c r="M991" i="12"/>
  <c r="N991" i="12"/>
  <c r="O991" i="12"/>
  <c r="P991" i="12"/>
  <c r="Q991" i="12"/>
  <c r="R991" i="12"/>
  <c r="S991" i="12"/>
  <c r="T991" i="12"/>
  <c r="U991" i="12"/>
  <c r="V991" i="12"/>
  <c r="W991" i="12"/>
  <c r="X991" i="12"/>
  <c r="Y991" i="12"/>
  <c r="Z991" i="12"/>
  <c r="AA991" i="12"/>
  <c r="AB991" i="12"/>
  <c r="AC991" i="12"/>
  <c r="AD991" i="12"/>
  <c r="B992" i="12"/>
  <c r="C992" i="12"/>
  <c r="D992" i="12"/>
  <c r="F992" i="12"/>
  <c r="I992" i="12"/>
  <c r="J992" i="12"/>
  <c r="K992" i="12"/>
  <c r="L992" i="12"/>
  <c r="M992" i="12"/>
  <c r="N992" i="12"/>
  <c r="O992" i="12"/>
  <c r="P992" i="12"/>
  <c r="Q992" i="12"/>
  <c r="R992" i="12"/>
  <c r="S992" i="12"/>
  <c r="T992" i="12"/>
  <c r="U992" i="12"/>
  <c r="V992" i="12"/>
  <c r="W992" i="12"/>
  <c r="X992" i="12"/>
  <c r="Y992" i="12"/>
  <c r="Z992" i="12"/>
  <c r="AA992" i="12"/>
  <c r="AB992" i="12"/>
  <c r="AC992" i="12"/>
  <c r="AD992" i="12"/>
  <c r="B993" i="12"/>
  <c r="C993" i="12"/>
  <c r="D993" i="12"/>
  <c r="F993" i="12"/>
  <c r="I993" i="12"/>
  <c r="J993" i="12"/>
  <c r="K993" i="12"/>
  <c r="L993" i="12"/>
  <c r="M993" i="12"/>
  <c r="N993" i="12"/>
  <c r="O993" i="12"/>
  <c r="P993" i="12"/>
  <c r="Q993" i="12"/>
  <c r="R993" i="12"/>
  <c r="S993" i="12"/>
  <c r="T993" i="12"/>
  <c r="U993" i="12"/>
  <c r="V993" i="12"/>
  <c r="W993" i="12"/>
  <c r="X993" i="12"/>
  <c r="Y993" i="12"/>
  <c r="Z993" i="12"/>
  <c r="AA993" i="12"/>
  <c r="AB993" i="12"/>
  <c r="AC993" i="12"/>
  <c r="AD993" i="12"/>
  <c r="B994" i="12"/>
  <c r="C994" i="12"/>
  <c r="D994" i="12"/>
  <c r="F994" i="12"/>
  <c r="I994" i="12"/>
  <c r="J994" i="12"/>
  <c r="K994" i="12"/>
  <c r="L994" i="12"/>
  <c r="M994" i="12"/>
  <c r="N994" i="12"/>
  <c r="O994" i="12"/>
  <c r="P994" i="12"/>
  <c r="Q994" i="12"/>
  <c r="R994" i="12"/>
  <c r="S994" i="12"/>
  <c r="T994" i="12"/>
  <c r="U994" i="12"/>
  <c r="V994" i="12"/>
  <c r="W994" i="12"/>
  <c r="X994" i="12"/>
  <c r="Y994" i="12"/>
  <c r="Z994" i="12"/>
  <c r="AA994" i="12"/>
  <c r="AB994" i="12"/>
  <c r="AC994" i="12"/>
  <c r="AD994" i="12"/>
  <c r="B995" i="12"/>
  <c r="C995" i="12"/>
  <c r="D995" i="12"/>
  <c r="F995" i="12"/>
  <c r="I995" i="12"/>
  <c r="J995" i="12"/>
  <c r="K995" i="12"/>
  <c r="L995" i="12"/>
  <c r="M995" i="12"/>
  <c r="N995" i="12"/>
  <c r="O995" i="12"/>
  <c r="P995" i="12"/>
  <c r="Q995" i="12"/>
  <c r="R995" i="12"/>
  <c r="S995" i="12"/>
  <c r="T995" i="12"/>
  <c r="U995" i="12"/>
  <c r="V995" i="12"/>
  <c r="W995" i="12"/>
  <c r="X995" i="12"/>
  <c r="Y995" i="12"/>
  <c r="Z995" i="12"/>
  <c r="AA995" i="12"/>
  <c r="AB995" i="12"/>
  <c r="AC995" i="12"/>
  <c r="AD995" i="12"/>
  <c r="B996" i="12"/>
  <c r="C996" i="12"/>
  <c r="D996" i="12"/>
  <c r="F996" i="12"/>
  <c r="I996" i="12"/>
  <c r="J996" i="12"/>
  <c r="K996" i="12"/>
  <c r="L996" i="12"/>
  <c r="M996" i="12"/>
  <c r="N996" i="12"/>
  <c r="O996" i="12"/>
  <c r="P996" i="12"/>
  <c r="Q996" i="12"/>
  <c r="R996" i="12"/>
  <c r="S996" i="12"/>
  <c r="T996" i="12"/>
  <c r="U996" i="12"/>
  <c r="V996" i="12"/>
  <c r="W996" i="12"/>
  <c r="X996" i="12"/>
  <c r="Y996" i="12"/>
  <c r="Z996" i="12"/>
  <c r="AA996" i="12"/>
  <c r="AB996" i="12"/>
  <c r="AC996" i="12"/>
  <c r="AD996" i="12"/>
  <c r="B997" i="12"/>
  <c r="C997" i="12"/>
  <c r="D997" i="12"/>
  <c r="F997" i="12"/>
  <c r="I997" i="12"/>
  <c r="J997" i="12"/>
  <c r="K997" i="12"/>
  <c r="L997" i="12"/>
  <c r="M997" i="12"/>
  <c r="N997" i="12"/>
  <c r="O997" i="12"/>
  <c r="P997" i="12"/>
  <c r="Q997" i="12"/>
  <c r="R997" i="12"/>
  <c r="S997" i="12"/>
  <c r="T997" i="12"/>
  <c r="U997" i="12"/>
  <c r="V997" i="12"/>
  <c r="W997" i="12"/>
  <c r="X997" i="12"/>
  <c r="Y997" i="12"/>
  <c r="Z997" i="12"/>
  <c r="AA997" i="12"/>
  <c r="AB997" i="12"/>
  <c r="AC997" i="12"/>
  <c r="AD997" i="12"/>
  <c r="B998" i="12"/>
  <c r="C998" i="12"/>
  <c r="D998" i="12"/>
  <c r="F998" i="12"/>
  <c r="I998" i="12"/>
  <c r="J998" i="12"/>
  <c r="K998" i="12"/>
  <c r="L998" i="12"/>
  <c r="M998" i="12"/>
  <c r="N998" i="12"/>
  <c r="O998" i="12"/>
  <c r="P998" i="12"/>
  <c r="Q998" i="12"/>
  <c r="R998" i="12"/>
  <c r="S998" i="12"/>
  <c r="T998" i="12"/>
  <c r="U998" i="12"/>
  <c r="V998" i="12"/>
  <c r="W998" i="12"/>
  <c r="X998" i="12"/>
  <c r="Y998" i="12"/>
  <c r="Z998" i="12"/>
  <c r="AA998" i="12"/>
  <c r="AB998" i="12"/>
  <c r="AC998" i="12"/>
  <c r="AD998" i="12"/>
  <c r="B999" i="12"/>
  <c r="C999" i="12"/>
  <c r="D999" i="12"/>
  <c r="F999" i="12"/>
  <c r="I999" i="12"/>
  <c r="J999" i="12"/>
  <c r="K999" i="12"/>
  <c r="L999" i="12"/>
  <c r="M999" i="12"/>
  <c r="N999" i="12"/>
  <c r="O999" i="12"/>
  <c r="P999" i="12"/>
  <c r="Q999" i="12"/>
  <c r="R999" i="12"/>
  <c r="S999" i="12"/>
  <c r="T999" i="12"/>
  <c r="U999" i="12"/>
  <c r="V999" i="12"/>
  <c r="W999" i="12"/>
  <c r="X999" i="12"/>
  <c r="Y999" i="12"/>
  <c r="Z999" i="12"/>
  <c r="AA999" i="12"/>
  <c r="AB999" i="12"/>
  <c r="AC999" i="12"/>
  <c r="AD999" i="12"/>
  <c r="B1000" i="12"/>
  <c r="C1000" i="12"/>
  <c r="D1000" i="12"/>
  <c r="F1000" i="12"/>
  <c r="I1000" i="12"/>
  <c r="J1000" i="12"/>
  <c r="K1000" i="12"/>
  <c r="L1000" i="12"/>
  <c r="M1000" i="12"/>
  <c r="N1000" i="12"/>
  <c r="O1000" i="12"/>
  <c r="P1000" i="12"/>
  <c r="Q1000" i="12"/>
  <c r="R1000" i="12"/>
  <c r="S1000" i="12"/>
  <c r="T1000" i="12"/>
  <c r="U1000" i="12"/>
  <c r="V1000" i="12"/>
  <c r="W1000" i="12"/>
  <c r="X1000" i="12"/>
  <c r="Y1000" i="12"/>
  <c r="Z1000" i="12"/>
  <c r="AA1000" i="12"/>
  <c r="AB1000" i="12"/>
  <c r="AC1000" i="12"/>
  <c r="AD1000" i="12"/>
  <c r="B1001" i="12"/>
  <c r="C1001" i="12"/>
  <c r="D1001" i="12"/>
  <c r="F1001" i="12"/>
  <c r="I1001" i="12"/>
  <c r="J1001" i="12"/>
  <c r="K1001" i="12"/>
  <c r="L1001" i="12"/>
  <c r="M1001" i="12"/>
  <c r="N1001" i="12"/>
  <c r="O1001" i="12"/>
  <c r="P1001" i="12"/>
  <c r="Q1001" i="12"/>
  <c r="R1001" i="12"/>
  <c r="S1001" i="12"/>
  <c r="T1001" i="12"/>
  <c r="U1001" i="12"/>
  <c r="V1001" i="12"/>
  <c r="W1001" i="12"/>
  <c r="X1001" i="12"/>
  <c r="Y1001" i="12"/>
  <c r="Z1001" i="12"/>
  <c r="AA1001" i="12"/>
  <c r="AB1001" i="12"/>
  <c r="AC1001" i="12"/>
  <c r="AD1001" i="12"/>
  <c r="B1002" i="12"/>
  <c r="C1002" i="12"/>
  <c r="D1002" i="12"/>
  <c r="F1002" i="12"/>
  <c r="I1002" i="12"/>
  <c r="J1002" i="12"/>
  <c r="K1002" i="12"/>
  <c r="L1002" i="12"/>
  <c r="M1002" i="12"/>
  <c r="N1002" i="12"/>
  <c r="O1002" i="12"/>
  <c r="P1002" i="12"/>
  <c r="Q1002" i="12"/>
  <c r="R1002" i="12"/>
  <c r="S1002" i="12"/>
  <c r="T1002" i="12"/>
  <c r="U1002" i="12"/>
  <c r="V1002" i="12"/>
  <c r="W1002" i="12"/>
  <c r="X1002" i="12"/>
  <c r="Y1002" i="12"/>
  <c r="Z1002" i="12"/>
  <c r="AA1002" i="12"/>
  <c r="AB1002" i="12"/>
  <c r="AC1002" i="12"/>
  <c r="AD1002" i="12"/>
  <c r="B1003" i="12"/>
  <c r="C1003" i="12"/>
  <c r="D1003" i="12"/>
  <c r="F1003" i="12"/>
  <c r="I1003" i="12"/>
  <c r="J1003" i="12"/>
  <c r="K1003" i="12"/>
  <c r="L1003" i="12"/>
  <c r="M1003" i="12"/>
  <c r="N1003" i="12"/>
  <c r="O1003" i="12"/>
  <c r="P1003" i="12"/>
  <c r="Q1003" i="12"/>
  <c r="R1003" i="12"/>
  <c r="S1003" i="12"/>
  <c r="T1003" i="12"/>
  <c r="U1003" i="12"/>
  <c r="V1003" i="12"/>
  <c r="W1003" i="12"/>
  <c r="X1003" i="12"/>
  <c r="Y1003" i="12"/>
  <c r="Z1003" i="12"/>
  <c r="AA1003" i="12"/>
  <c r="AB1003" i="12"/>
  <c r="AC1003" i="12"/>
  <c r="AD1003" i="12"/>
  <c r="B1004" i="12"/>
  <c r="C1004" i="12"/>
  <c r="D1004" i="12"/>
  <c r="F1004" i="12"/>
  <c r="I1004" i="12"/>
  <c r="J1004" i="12"/>
  <c r="K1004" i="12"/>
  <c r="L1004" i="12"/>
  <c r="M1004" i="12"/>
  <c r="N1004" i="12"/>
  <c r="O1004" i="12"/>
  <c r="P1004" i="12"/>
  <c r="Q1004" i="12"/>
  <c r="R1004" i="12"/>
  <c r="S1004" i="12"/>
  <c r="T1004" i="12"/>
  <c r="U1004" i="12"/>
  <c r="V1004" i="12"/>
  <c r="W1004" i="12"/>
  <c r="X1004" i="12"/>
  <c r="Y1004" i="12"/>
  <c r="Z1004" i="12"/>
  <c r="AA1004" i="12"/>
  <c r="AB1004" i="12"/>
  <c r="AC1004" i="12"/>
  <c r="AD1004" i="12"/>
  <c r="B1005" i="12"/>
  <c r="C1005" i="12"/>
  <c r="D1005" i="12"/>
  <c r="F1005" i="12"/>
  <c r="I1005" i="12"/>
  <c r="J1005" i="12"/>
  <c r="K1005" i="12"/>
  <c r="L1005" i="12"/>
  <c r="M1005" i="12"/>
  <c r="N1005" i="12"/>
  <c r="O1005" i="12"/>
  <c r="P1005" i="12"/>
  <c r="Q1005" i="12"/>
  <c r="R1005" i="12"/>
  <c r="S1005" i="12"/>
  <c r="T1005" i="12"/>
  <c r="U1005" i="12"/>
  <c r="V1005" i="12"/>
  <c r="W1005" i="12"/>
  <c r="X1005" i="12"/>
  <c r="Y1005" i="12"/>
  <c r="Z1005" i="12"/>
  <c r="AA1005" i="12"/>
  <c r="AB1005" i="12"/>
  <c r="AC1005" i="12"/>
  <c r="AD1005" i="12"/>
  <c r="B1006" i="12"/>
  <c r="C1006" i="12"/>
  <c r="D1006" i="12"/>
  <c r="F1006" i="12"/>
  <c r="I1006" i="12"/>
  <c r="J1006" i="12"/>
  <c r="K1006" i="12"/>
  <c r="L1006" i="12"/>
  <c r="M1006" i="12"/>
  <c r="N1006" i="12"/>
  <c r="O1006" i="12"/>
  <c r="P1006" i="12"/>
  <c r="Q1006" i="12"/>
  <c r="R1006" i="12"/>
  <c r="S1006" i="12"/>
  <c r="T1006" i="12"/>
  <c r="U1006" i="12"/>
  <c r="V1006" i="12"/>
  <c r="W1006" i="12"/>
  <c r="X1006" i="12"/>
  <c r="Y1006" i="12"/>
  <c r="Z1006" i="12"/>
  <c r="AA1006" i="12"/>
  <c r="AB1006" i="12"/>
  <c r="AC1006" i="12"/>
  <c r="AD1006" i="12"/>
  <c r="B1007" i="12"/>
  <c r="C1007" i="12"/>
  <c r="D1007" i="12"/>
  <c r="F1007" i="12"/>
  <c r="I1007" i="12"/>
  <c r="J1007" i="12"/>
  <c r="K1007" i="12"/>
  <c r="L1007" i="12"/>
  <c r="M1007" i="12"/>
  <c r="N1007" i="12"/>
  <c r="O1007" i="12"/>
  <c r="P1007" i="12"/>
  <c r="Q1007" i="12"/>
  <c r="R1007" i="12"/>
  <c r="S1007" i="12"/>
  <c r="T1007" i="12"/>
  <c r="U1007" i="12"/>
  <c r="V1007" i="12"/>
  <c r="W1007" i="12"/>
  <c r="X1007" i="12"/>
  <c r="Y1007" i="12"/>
  <c r="Z1007" i="12"/>
  <c r="AA1007" i="12"/>
  <c r="AB1007" i="12"/>
  <c r="AC1007" i="12"/>
  <c r="AD1007" i="12"/>
  <c r="B1008" i="12"/>
  <c r="C1008" i="12"/>
  <c r="D1008" i="12"/>
  <c r="F1008" i="12"/>
  <c r="I1008" i="12"/>
  <c r="J1008" i="12"/>
  <c r="K1008" i="12"/>
  <c r="L1008" i="12"/>
  <c r="M1008" i="12"/>
  <c r="N1008" i="12"/>
  <c r="O1008" i="12"/>
  <c r="P1008" i="12"/>
  <c r="Q1008" i="12"/>
  <c r="R1008" i="12"/>
  <c r="S1008" i="12"/>
  <c r="T1008" i="12"/>
  <c r="U1008" i="12"/>
  <c r="V1008" i="12"/>
  <c r="W1008" i="12"/>
  <c r="X1008" i="12"/>
  <c r="Y1008" i="12"/>
  <c r="Z1008" i="12"/>
  <c r="AA1008" i="12"/>
  <c r="AB1008" i="12"/>
  <c r="AC1008" i="12"/>
  <c r="AD1008" i="12"/>
  <c r="B1009" i="12"/>
  <c r="C1009" i="12"/>
  <c r="D1009" i="12"/>
  <c r="F1009" i="12"/>
  <c r="I1009" i="12"/>
  <c r="J1009" i="12"/>
  <c r="K1009" i="12"/>
  <c r="L1009" i="12"/>
  <c r="M1009" i="12"/>
  <c r="N1009" i="12"/>
  <c r="O1009" i="12"/>
  <c r="P1009" i="12"/>
  <c r="Q1009" i="12"/>
  <c r="R1009" i="12"/>
  <c r="S1009" i="12"/>
  <c r="T1009" i="12"/>
  <c r="U1009" i="12"/>
  <c r="V1009" i="12"/>
  <c r="W1009" i="12"/>
  <c r="X1009" i="12"/>
  <c r="Y1009" i="12"/>
  <c r="Z1009" i="12"/>
  <c r="AA1009" i="12"/>
  <c r="AB1009" i="12"/>
  <c r="AC1009" i="12"/>
  <c r="AD1009" i="12"/>
  <c r="B1010" i="12"/>
  <c r="C1010" i="12"/>
  <c r="D1010" i="12"/>
  <c r="F1010" i="12"/>
  <c r="I1010" i="12"/>
  <c r="J1010" i="12"/>
  <c r="K1010" i="12"/>
  <c r="L1010" i="12"/>
  <c r="M1010" i="12"/>
  <c r="N1010" i="12"/>
  <c r="O1010" i="12"/>
  <c r="P1010" i="12"/>
  <c r="Q1010" i="12"/>
  <c r="R1010" i="12"/>
  <c r="S1010" i="12"/>
  <c r="T1010" i="12"/>
  <c r="U1010" i="12"/>
  <c r="V1010" i="12"/>
  <c r="W1010" i="12"/>
  <c r="X1010" i="12"/>
  <c r="Y1010" i="12"/>
  <c r="Z1010" i="12"/>
  <c r="AA1010" i="12"/>
  <c r="AB1010" i="12"/>
  <c r="AC1010" i="12"/>
  <c r="AD1010" i="12"/>
  <c r="B1011" i="12"/>
  <c r="C1011" i="12"/>
  <c r="D1011" i="12"/>
  <c r="F1011" i="12"/>
  <c r="I1011" i="12"/>
  <c r="J1011" i="12"/>
  <c r="K1011" i="12"/>
  <c r="L1011" i="12"/>
  <c r="M1011" i="12"/>
  <c r="N1011" i="12"/>
  <c r="O1011" i="12"/>
  <c r="P1011" i="12"/>
  <c r="Q1011" i="12"/>
  <c r="R1011" i="12"/>
  <c r="S1011" i="12"/>
  <c r="T1011" i="12"/>
  <c r="U1011" i="12"/>
  <c r="V1011" i="12"/>
  <c r="W1011" i="12"/>
  <c r="X1011" i="12"/>
  <c r="Y1011" i="12"/>
  <c r="Z1011" i="12"/>
  <c r="AA1011" i="12"/>
  <c r="AB1011" i="12"/>
  <c r="AC1011" i="12"/>
  <c r="AD1011" i="12"/>
  <c r="B1012" i="12"/>
  <c r="C1012" i="12"/>
  <c r="D1012" i="12"/>
  <c r="F1012" i="12"/>
  <c r="I1012" i="12"/>
  <c r="J1012" i="12"/>
  <c r="K1012" i="12"/>
  <c r="L1012" i="12"/>
  <c r="M1012" i="12"/>
  <c r="N1012" i="12"/>
  <c r="O1012" i="12"/>
  <c r="P1012" i="12"/>
  <c r="Q1012" i="12"/>
  <c r="R1012" i="12"/>
  <c r="S1012" i="12"/>
  <c r="T1012" i="12"/>
  <c r="U1012" i="12"/>
  <c r="V1012" i="12"/>
  <c r="W1012" i="12"/>
  <c r="X1012" i="12"/>
  <c r="Y1012" i="12"/>
  <c r="Z1012" i="12"/>
  <c r="AA1012" i="12"/>
  <c r="AB1012" i="12"/>
  <c r="AC1012" i="12"/>
  <c r="AD1012" i="12"/>
  <c r="B1013" i="12"/>
  <c r="C1013" i="12"/>
  <c r="D1013" i="12"/>
  <c r="F1013" i="12"/>
  <c r="I1013" i="12"/>
  <c r="J1013" i="12"/>
  <c r="K1013" i="12"/>
  <c r="L1013" i="12"/>
  <c r="M1013" i="12"/>
  <c r="N1013" i="12"/>
  <c r="O1013" i="12"/>
  <c r="P1013" i="12"/>
  <c r="Q1013" i="12"/>
  <c r="R1013" i="12"/>
  <c r="S1013" i="12"/>
  <c r="T1013" i="12"/>
  <c r="U1013" i="12"/>
  <c r="V1013" i="12"/>
  <c r="W1013" i="12"/>
  <c r="X1013" i="12"/>
  <c r="Y1013" i="12"/>
  <c r="Z1013" i="12"/>
  <c r="AA1013" i="12"/>
  <c r="AB1013" i="12"/>
  <c r="AC1013" i="12"/>
  <c r="AD1013" i="12"/>
  <c r="B1014" i="12"/>
  <c r="C1014" i="12"/>
  <c r="D1014" i="12"/>
  <c r="F1014" i="12"/>
  <c r="I1014" i="12"/>
  <c r="J1014" i="12"/>
  <c r="K1014" i="12"/>
  <c r="L1014" i="12"/>
  <c r="M1014" i="12"/>
  <c r="N1014" i="12"/>
  <c r="O1014" i="12"/>
  <c r="P1014" i="12"/>
  <c r="Q1014" i="12"/>
  <c r="R1014" i="12"/>
  <c r="S1014" i="12"/>
  <c r="T1014" i="12"/>
  <c r="U1014" i="12"/>
  <c r="V1014" i="12"/>
  <c r="W1014" i="12"/>
  <c r="X1014" i="12"/>
  <c r="Y1014" i="12"/>
  <c r="Z1014" i="12"/>
  <c r="AA1014" i="12"/>
  <c r="AB1014" i="12"/>
  <c r="AC1014" i="12"/>
  <c r="AD1014" i="12"/>
  <c r="B1015" i="12"/>
  <c r="C1015" i="12"/>
  <c r="D1015" i="12"/>
  <c r="F1015" i="12"/>
  <c r="I1015" i="12"/>
  <c r="J1015" i="12"/>
  <c r="K1015" i="12"/>
  <c r="L1015" i="12"/>
  <c r="M1015" i="12"/>
  <c r="N1015" i="12"/>
  <c r="O1015" i="12"/>
  <c r="P1015" i="12"/>
  <c r="Q1015" i="12"/>
  <c r="R1015" i="12"/>
  <c r="S1015" i="12"/>
  <c r="T1015" i="12"/>
  <c r="U1015" i="12"/>
  <c r="V1015" i="12"/>
  <c r="W1015" i="12"/>
  <c r="X1015" i="12"/>
  <c r="Y1015" i="12"/>
  <c r="Z1015" i="12"/>
  <c r="AA1015" i="12"/>
  <c r="AB1015" i="12"/>
  <c r="AC1015" i="12"/>
  <c r="AD1015" i="12"/>
  <c r="B1016" i="12"/>
  <c r="C1016" i="12"/>
  <c r="D1016" i="12"/>
  <c r="F1016" i="12"/>
  <c r="I1016" i="12"/>
  <c r="J1016" i="12"/>
  <c r="K1016" i="12"/>
  <c r="L1016" i="12"/>
  <c r="M1016" i="12"/>
  <c r="N1016" i="12"/>
  <c r="O1016" i="12"/>
  <c r="P1016" i="12"/>
  <c r="Q1016" i="12"/>
  <c r="R1016" i="12"/>
  <c r="S1016" i="12"/>
  <c r="T1016" i="12"/>
  <c r="U1016" i="12"/>
  <c r="V1016" i="12"/>
  <c r="W1016" i="12"/>
  <c r="X1016" i="12"/>
  <c r="Y1016" i="12"/>
  <c r="Z1016" i="12"/>
  <c r="AA1016" i="12"/>
  <c r="AB1016" i="12"/>
  <c r="AC1016" i="12"/>
  <c r="AD1016" i="12"/>
  <c r="B1017" i="12"/>
  <c r="C1017" i="12"/>
  <c r="D1017" i="12"/>
  <c r="F1017" i="12"/>
  <c r="I1017" i="12"/>
  <c r="J1017" i="12"/>
  <c r="K1017" i="12"/>
  <c r="L1017" i="12"/>
  <c r="M1017" i="12"/>
  <c r="N1017" i="12"/>
  <c r="O1017" i="12"/>
  <c r="P1017" i="12"/>
  <c r="Q1017" i="12"/>
  <c r="R1017" i="12"/>
  <c r="S1017" i="12"/>
  <c r="T1017" i="12"/>
  <c r="U1017" i="12"/>
  <c r="V1017" i="12"/>
  <c r="W1017" i="12"/>
  <c r="X1017" i="12"/>
  <c r="Y1017" i="12"/>
  <c r="Z1017" i="12"/>
  <c r="AA1017" i="12"/>
  <c r="AB1017" i="12"/>
  <c r="AC1017" i="12"/>
  <c r="AD1017" i="12"/>
  <c r="B1018" i="12"/>
  <c r="C1018" i="12"/>
  <c r="D1018" i="12"/>
  <c r="F1018" i="12"/>
  <c r="I1018" i="12"/>
  <c r="J1018" i="12"/>
  <c r="K1018" i="12"/>
  <c r="L1018" i="12"/>
  <c r="M1018" i="12"/>
  <c r="N1018" i="12"/>
  <c r="O1018" i="12"/>
  <c r="P1018" i="12"/>
  <c r="Q1018" i="12"/>
  <c r="R1018" i="12"/>
  <c r="S1018" i="12"/>
  <c r="T1018" i="12"/>
  <c r="U1018" i="12"/>
  <c r="V1018" i="12"/>
  <c r="W1018" i="12"/>
  <c r="X1018" i="12"/>
  <c r="Y1018" i="12"/>
  <c r="Z1018" i="12"/>
  <c r="AA1018" i="12"/>
  <c r="AB1018" i="12"/>
  <c r="AC1018" i="12"/>
  <c r="AD1018" i="12"/>
  <c r="B1019" i="12"/>
  <c r="C1019" i="12"/>
  <c r="D1019" i="12"/>
  <c r="F1019" i="12"/>
  <c r="I1019" i="12"/>
  <c r="J1019" i="12"/>
  <c r="K1019" i="12"/>
  <c r="L1019" i="12"/>
  <c r="M1019" i="12"/>
  <c r="N1019" i="12"/>
  <c r="O1019" i="12"/>
  <c r="P1019" i="12"/>
  <c r="Q1019" i="12"/>
  <c r="R1019" i="12"/>
  <c r="S1019" i="12"/>
  <c r="T1019" i="12"/>
  <c r="U1019" i="12"/>
  <c r="V1019" i="12"/>
  <c r="W1019" i="12"/>
  <c r="X1019" i="12"/>
  <c r="Y1019" i="12"/>
  <c r="Z1019" i="12"/>
  <c r="AA1019" i="12"/>
  <c r="AB1019" i="12"/>
  <c r="AC1019" i="12"/>
  <c r="AD1019" i="12"/>
  <c r="B1020" i="12"/>
  <c r="C1020" i="12"/>
  <c r="D1020" i="12"/>
  <c r="F1020" i="12"/>
  <c r="I1020" i="12"/>
  <c r="J1020" i="12"/>
  <c r="K1020" i="12"/>
  <c r="L1020" i="12"/>
  <c r="M1020" i="12"/>
  <c r="N1020" i="12"/>
  <c r="O1020" i="12"/>
  <c r="P1020" i="12"/>
  <c r="Q1020" i="12"/>
  <c r="R1020" i="12"/>
  <c r="S1020" i="12"/>
  <c r="T1020" i="12"/>
  <c r="U1020" i="12"/>
  <c r="V1020" i="12"/>
  <c r="W1020" i="12"/>
  <c r="X1020" i="12"/>
  <c r="Y1020" i="12"/>
  <c r="Z1020" i="12"/>
  <c r="AA1020" i="12"/>
  <c r="AB1020" i="12"/>
  <c r="AC1020" i="12"/>
  <c r="AD1020" i="12"/>
  <c r="B1021" i="12"/>
  <c r="C1021" i="12"/>
  <c r="D1021" i="12"/>
  <c r="F1021" i="12"/>
  <c r="I1021" i="12"/>
  <c r="J1021" i="12"/>
  <c r="K1021" i="12"/>
  <c r="L1021" i="12"/>
  <c r="M1021" i="12"/>
  <c r="N1021" i="12"/>
  <c r="O1021" i="12"/>
  <c r="P1021" i="12"/>
  <c r="Q1021" i="12"/>
  <c r="R1021" i="12"/>
  <c r="S1021" i="12"/>
  <c r="T1021" i="12"/>
  <c r="U1021" i="12"/>
  <c r="V1021" i="12"/>
  <c r="W1021" i="12"/>
  <c r="X1021" i="12"/>
  <c r="Y1021" i="12"/>
  <c r="Z1021" i="12"/>
  <c r="AA1021" i="12"/>
  <c r="AB1021" i="12"/>
  <c r="AC1021" i="12"/>
  <c r="AD1021" i="12"/>
  <c r="B1022" i="12"/>
  <c r="C1022" i="12"/>
  <c r="D1022" i="12"/>
  <c r="F1022" i="12"/>
  <c r="I1022" i="12"/>
  <c r="J1022" i="12"/>
  <c r="K1022" i="12"/>
  <c r="L1022" i="12"/>
  <c r="M1022" i="12"/>
  <c r="N1022" i="12"/>
  <c r="O1022" i="12"/>
  <c r="P1022" i="12"/>
  <c r="Q1022" i="12"/>
  <c r="R1022" i="12"/>
  <c r="S1022" i="12"/>
  <c r="T1022" i="12"/>
  <c r="U1022" i="12"/>
  <c r="V1022" i="12"/>
  <c r="W1022" i="12"/>
  <c r="X1022" i="12"/>
  <c r="Y1022" i="12"/>
  <c r="Z1022" i="12"/>
  <c r="AA1022" i="12"/>
  <c r="AB1022" i="12"/>
  <c r="AC1022" i="12"/>
  <c r="AD1022" i="12"/>
  <c r="B1023" i="12"/>
  <c r="C1023" i="12"/>
  <c r="D1023" i="12"/>
  <c r="F1023" i="12"/>
  <c r="I1023" i="12"/>
  <c r="J1023" i="12"/>
  <c r="K1023" i="12"/>
  <c r="L1023" i="12"/>
  <c r="M1023" i="12"/>
  <c r="N1023" i="12"/>
  <c r="O1023" i="12"/>
  <c r="P1023" i="12"/>
  <c r="Q1023" i="12"/>
  <c r="R1023" i="12"/>
  <c r="S1023" i="12"/>
  <c r="T1023" i="12"/>
  <c r="U1023" i="12"/>
  <c r="V1023" i="12"/>
  <c r="W1023" i="12"/>
  <c r="X1023" i="12"/>
  <c r="Y1023" i="12"/>
  <c r="Z1023" i="12"/>
  <c r="AA1023" i="12"/>
  <c r="AB1023" i="12"/>
  <c r="AC1023" i="12"/>
  <c r="AD1023" i="12"/>
  <c r="B1024" i="12"/>
  <c r="C1024" i="12"/>
  <c r="D1024" i="12"/>
  <c r="F1024" i="12"/>
  <c r="I1024" i="12"/>
  <c r="J1024" i="12"/>
  <c r="K1024" i="12"/>
  <c r="L1024" i="12"/>
  <c r="M1024" i="12"/>
  <c r="N1024" i="12"/>
  <c r="O1024" i="12"/>
  <c r="P1024" i="12"/>
  <c r="Q1024" i="12"/>
  <c r="R1024" i="12"/>
  <c r="S1024" i="12"/>
  <c r="T1024" i="12"/>
  <c r="U1024" i="12"/>
  <c r="V1024" i="12"/>
  <c r="W1024" i="12"/>
  <c r="X1024" i="12"/>
  <c r="Y1024" i="12"/>
  <c r="Z1024" i="12"/>
  <c r="AA1024" i="12"/>
  <c r="AB1024" i="12"/>
  <c r="AC1024" i="12"/>
  <c r="AD1024" i="12"/>
  <c r="B1025" i="12"/>
  <c r="C1025" i="12"/>
  <c r="D1025" i="12"/>
  <c r="F1025" i="12"/>
  <c r="I1025" i="12"/>
  <c r="J1025" i="12"/>
  <c r="K1025" i="12"/>
  <c r="L1025" i="12"/>
  <c r="M1025" i="12"/>
  <c r="N1025" i="12"/>
  <c r="O1025" i="12"/>
  <c r="P1025" i="12"/>
  <c r="Q1025" i="12"/>
  <c r="R1025" i="12"/>
  <c r="S1025" i="12"/>
  <c r="T1025" i="12"/>
  <c r="U1025" i="12"/>
  <c r="V1025" i="12"/>
  <c r="W1025" i="12"/>
  <c r="X1025" i="12"/>
  <c r="Y1025" i="12"/>
  <c r="Z1025" i="12"/>
  <c r="AA1025" i="12"/>
  <c r="AB1025" i="12"/>
  <c r="AC1025" i="12"/>
  <c r="AD1025" i="12"/>
  <c r="B1026" i="12"/>
  <c r="C1026" i="12"/>
  <c r="D1026" i="12"/>
  <c r="F1026" i="12"/>
  <c r="I1026" i="12"/>
  <c r="J1026" i="12"/>
  <c r="K1026" i="12"/>
  <c r="L1026" i="12"/>
  <c r="M1026" i="12"/>
  <c r="N1026" i="12"/>
  <c r="O1026" i="12"/>
  <c r="P1026" i="12"/>
  <c r="Q1026" i="12"/>
  <c r="R1026" i="12"/>
  <c r="S1026" i="12"/>
  <c r="T1026" i="12"/>
  <c r="U1026" i="12"/>
  <c r="V1026" i="12"/>
  <c r="W1026" i="12"/>
  <c r="X1026" i="12"/>
  <c r="Y1026" i="12"/>
  <c r="Z1026" i="12"/>
  <c r="AA1026" i="12"/>
  <c r="AB1026" i="12"/>
  <c r="AC1026" i="12"/>
  <c r="AD1026" i="12"/>
  <c r="B1027" i="12"/>
  <c r="C1027" i="12"/>
  <c r="D1027" i="12"/>
  <c r="F1027" i="12"/>
  <c r="I1027" i="12"/>
  <c r="J1027" i="12"/>
  <c r="K1027" i="12"/>
  <c r="L1027" i="12"/>
  <c r="M1027" i="12"/>
  <c r="N1027" i="12"/>
  <c r="O1027" i="12"/>
  <c r="P1027" i="12"/>
  <c r="Q1027" i="12"/>
  <c r="R1027" i="12"/>
  <c r="S1027" i="12"/>
  <c r="T1027" i="12"/>
  <c r="U1027" i="12"/>
  <c r="V1027" i="12"/>
  <c r="W1027" i="12"/>
  <c r="X1027" i="12"/>
  <c r="Y1027" i="12"/>
  <c r="Z1027" i="12"/>
  <c r="AA1027" i="12"/>
  <c r="AB1027" i="12"/>
  <c r="AC1027" i="12"/>
  <c r="AD1027" i="12"/>
  <c r="B1028" i="12"/>
  <c r="C1028" i="12"/>
  <c r="D1028" i="12"/>
  <c r="F1028" i="12"/>
  <c r="I1028" i="12"/>
  <c r="J1028" i="12"/>
  <c r="K1028" i="12"/>
  <c r="L1028" i="12"/>
  <c r="M1028" i="12"/>
  <c r="N1028" i="12"/>
  <c r="O1028" i="12"/>
  <c r="P1028" i="12"/>
  <c r="Q1028" i="12"/>
  <c r="R1028" i="12"/>
  <c r="S1028" i="12"/>
  <c r="T1028" i="12"/>
  <c r="U1028" i="12"/>
  <c r="V1028" i="12"/>
  <c r="W1028" i="12"/>
  <c r="X1028" i="12"/>
  <c r="Y1028" i="12"/>
  <c r="Z1028" i="12"/>
  <c r="AA1028" i="12"/>
  <c r="AB1028" i="12"/>
  <c r="AC1028" i="12"/>
  <c r="AD1028" i="12"/>
  <c r="B1029" i="12"/>
  <c r="C1029" i="12"/>
  <c r="D1029" i="12"/>
  <c r="F1029" i="12"/>
  <c r="I1029" i="12"/>
  <c r="J1029" i="12"/>
  <c r="K1029" i="12"/>
  <c r="L1029" i="12"/>
  <c r="M1029" i="12"/>
  <c r="N1029" i="12"/>
  <c r="O1029" i="12"/>
  <c r="P1029" i="12"/>
  <c r="Q1029" i="12"/>
  <c r="R1029" i="12"/>
  <c r="S1029" i="12"/>
  <c r="T1029" i="12"/>
  <c r="U1029" i="12"/>
  <c r="V1029" i="12"/>
  <c r="W1029" i="12"/>
  <c r="X1029" i="12"/>
  <c r="Y1029" i="12"/>
  <c r="Z1029" i="12"/>
  <c r="AA1029" i="12"/>
  <c r="AB1029" i="12"/>
  <c r="AC1029" i="12"/>
  <c r="AD1029" i="12"/>
  <c r="B1030" i="12"/>
  <c r="C1030" i="12"/>
  <c r="D1030" i="12"/>
  <c r="F1030" i="12"/>
  <c r="I1030" i="12"/>
  <c r="J1030" i="12"/>
  <c r="K1030" i="12"/>
  <c r="L1030" i="12"/>
  <c r="M1030" i="12"/>
  <c r="N1030" i="12"/>
  <c r="O1030" i="12"/>
  <c r="P1030" i="12"/>
  <c r="Q1030" i="12"/>
  <c r="R1030" i="12"/>
  <c r="S1030" i="12"/>
  <c r="T1030" i="12"/>
  <c r="U1030" i="12"/>
  <c r="V1030" i="12"/>
  <c r="W1030" i="12"/>
  <c r="X1030" i="12"/>
  <c r="Y1030" i="12"/>
  <c r="Z1030" i="12"/>
  <c r="AA1030" i="12"/>
  <c r="AB1030" i="12"/>
  <c r="AC1030" i="12"/>
  <c r="AD1030" i="12"/>
  <c r="B1031" i="12"/>
  <c r="C1031" i="12"/>
  <c r="D1031" i="12"/>
  <c r="F1031" i="12"/>
  <c r="I1031" i="12"/>
  <c r="J1031" i="12"/>
  <c r="K1031" i="12"/>
  <c r="L1031" i="12"/>
  <c r="M1031" i="12"/>
  <c r="N1031" i="12"/>
  <c r="O1031" i="12"/>
  <c r="P1031" i="12"/>
  <c r="Q1031" i="12"/>
  <c r="R1031" i="12"/>
  <c r="S1031" i="12"/>
  <c r="T1031" i="12"/>
  <c r="U1031" i="12"/>
  <c r="V1031" i="12"/>
  <c r="W1031" i="12"/>
  <c r="X1031" i="12"/>
  <c r="Y1031" i="12"/>
  <c r="Z1031" i="12"/>
  <c r="AA1031" i="12"/>
  <c r="AB1031" i="12"/>
  <c r="AC1031" i="12"/>
  <c r="AD1031" i="12"/>
  <c r="B1032" i="12"/>
  <c r="C1032" i="12"/>
  <c r="D1032" i="12"/>
  <c r="F1032" i="12"/>
  <c r="I1032" i="12"/>
  <c r="J1032" i="12"/>
  <c r="K1032" i="12"/>
  <c r="L1032" i="12"/>
  <c r="M1032" i="12"/>
  <c r="N1032" i="12"/>
  <c r="O1032" i="12"/>
  <c r="P1032" i="12"/>
  <c r="Q1032" i="12"/>
  <c r="R1032" i="12"/>
  <c r="S1032" i="12"/>
  <c r="T1032" i="12"/>
  <c r="U1032" i="12"/>
  <c r="V1032" i="12"/>
  <c r="W1032" i="12"/>
  <c r="X1032" i="12"/>
  <c r="Y1032" i="12"/>
  <c r="Z1032" i="12"/>
  <c r="AA1032" i="12"/>
  <c r="AB1032" i="12"/>
  <c r="AC1032" i="12"/>
  <c r="AD1032" i="12"/>
  <c r="B1033" i="12"/>
  <c r="C1033" i="12"/>
  <c r="D1033" i="12"/>
  <c r="F1033" i="12"/>
  <c r="I1033" i="12"/>
  <c r="J1033" i="12"/>
  <c r="K1033" i="12"/>
  <c r="L1033" i="12"/>
  <c r="M1033" i="12"/>
  <c r="N1033" i="12"/>
  <c r="O1033" i="12"/>
  <c r="P1033" i="12"/>
  <c r="Q1033" i="12"/>
  <c r="R1033" i="12"/>
  <c r="S1033" i="12"/>
  <c r="T1033" i="12"/>
  <c r="U1033" i="12"/>
  <c r="V1033" i="12"/>
  <c r="W1033" i="12"/>
  <c r="X1033" i="12"/>
  <c r="Y1033" i="12"/>
  <c r="Z1033" i="12"/>
  <c r="AA1033" i="12"/>
  <c r="AB1033" i="12"/>
  <c r="AC1033" i="12"/>
  <c r="AD1033" i="12"/>
  <c r="B1034" i="12"/>
  <c r="C1034" i="12"/>
  <c r="D1034" i="12"/>
  <c r="F1034" i="12"/>
  <c r="I1034" i="12"/>
  <c r="J1034" i="12"/>
  <c r="K1034" i="12"/>
  <c r="L1034" i="12"/>
  <c r="M1034" i="12"/>
  <c r="N1034" i="12"/>
  <c r="O1034" i="12"/>
  <c r="P1034" i="12"/>
  <c r="Q1034" i="12"/>
  <c r="R1034" i="12"/>
  <c r="S1034" i="12"/>
  <c r="T1034" i="12"/>
  <c r="U1034" i="12"/>
  <c r="V1034" i="12"/>
  <c r="W1034" i="12"/>
  <c r="X1034" i="12"/>
  <c r="Y1034" i="12"/>
  <c r="Z1034" i="12"/>
  <c r="AA1034" i="12"/>
  <c r="AB1034" i="12"/>
  <c r="AC1034" i="12"/>
  <c r="AD1034" i="12"/>
  <c r="B1035" i="12"/>
  <c r="C1035" i="12"/>
  <c r="D1035" i="12"/>
  <c r="F1035" i="12"/>
  <c r="I1035" i="12"/>
  <c r="J1035" i="12"/>
  <c r="K1035" i="12"/>
  <c r="L1035" i="12"/>
  <c r="M1035" i="12"/>
  <c r="N1035" i="12"/>
  <c r="O1035" i="12"/>
  <c r="P1035" i="12"/>
  <c r="Q1035" i="12"/>
  <c r="R1035" i="12"/>
  <c r="S1035" i="12"/>
  <c r="T1035" i="12"/>
  <c r="U1035" i="12"/>
  <c r="V1035" i="12"/>
  <c r="W1035" i="12"/>
  <c r="X1035" i="12"/>
  <c r="Y1035" i="12"/>
  <c r="Z1035" i="12"/>
  <c r="AA1035" i="12"/>
  <c r="AB1035" i="12"/>
  <c r="AC1035" i="12"/>
  <c r="AD1035" i="12"/>
  <c r="B1036" i="12"/>
  <c r="C1036" i="12"/>
  <c r="D1036" i="12"/>
  <c r="F1036" i="12"/>
  <c r="I1036" i="12"/>
  <c r="J1036" i="12"/>
  <c r="K1036" i="12"/>
  <c r="L1036" i="12"/>
  <c r="M1036" i="12"/>
  <c r="N1036" i="12"/>
  <c r="O1036" i="12"/>
  <c r="P1036" i="12"/>
  <c r="Q1036" i="12"/>
  <c r="R1036" i="12"/>
  <c r="S1036" i="12"/>
  <c r="T1036" i="12"/>
  <c r="U1036" i="12"/>
  <c r="V1036" i="12"/>
  <c r="W1036" i="12"/>
  <c r="X1036" i="12"/>
  <c r="Y1036" i="12"/>
  <c r="Z1036" i="12"/>
  <c r="AA1036" i="12"/>
  <c r="AB1036" i="12"/>
  <c r="AC1036" i="12"/>
  <c r="AD1036" i="12"/>
  <c r="B1037" i="12"/>
  <c r="C1037" i="12"/>
  <c r="D1037" i="12"/>
  <c r="F1037" i="12"/>
  <c r="I1037" i="12"/>
  <c r="J1037" i="12"/>
  <c r="K1037" i="12"/>
  <c r="L1037" i="12"/>
  <c r="M1037" i="12"/>
  <c r="N1037" i="12"/>
  <c r="O1037" i="12"/>
  <c r="P1037" i="12"/>
  <c r="Q1037" i="12"/>
  <c r="R1037" i="12"/>
  <c r="S1037" i="12"/>
  <c r="T1037" i="12"/>
  <c r="U1037" i="12"/>
  <c r="V1037" i="12"/>
  <c r="W1037" i="12"/>
  <c r="X1037" i="12"/>
  <c r="Y1037" i="12"/>
  <c r="Z1037" i="12"/>
  <c r="AA1037" i="12"/>
  <c r="AB1037" i="12"/>
  <c r="AC1037" i="12"/>
  <c r="AD1037" i="12"/>
  <c r="B1038" i="12"/>
  <c r="C1038" i="12"/>
  <c r="D1038" i="12"/>
  <c r="F1038" i="12"/>
  <c r="I1038" i="12"/>
  <c r="J1038" i="12"/>
  <c r="K1038" i="12"/>
  <c r="L1038" i="12"/>
  <c r="M1038" i="12"/>
  <c r="N1038" i="12"/>
  <c r="O1038" i="12"/>
  <c r="P1038" i="12"/>
  <c r="Q1038" i="12"/>
  <c r="R1038" i="12"/>
  <c r="S1038" i="12"/>
  <c r="T1038" i="12"/>
  <c r="U1038" i="12"/>
  <c r="V1038" i="12"/>
  <c r="W1038" i="12"/>
  <c r="X1038" i="12"/>
  <c r="Y1038" i="12"/>
  <c r="Z1038" i="12"/>
  <c r="AA1038" i="12"/>
  <c r="AB1038" i="12"/>
  <c r="AC1038" i="12"/>
  <c r="AD1038" i="12"/>
  <c r="B1039" i="12"/>
  <c r="C1039" i="12"/>
  <c r="D1039" i="12"/>
  <c r="F1039" i="12"/>
  <c r="I1039" i="12"/>
  <c r="J1039" i="12"/>
  <c r="K1039" i="12"/>
  <c r="L1039" i="12"/>
  <c r="M1039" i="12"/>
  <c r="N1039" i="12"/>
  <c r="O1039" i="12"/>
  <c r="P1039" i="12"/>
  <c r="Q1039" i="12"/>
  <c r="R1039" i="12"/>
  <c r="S1039" i="12"/>
  <c r="T1039" i="12"/>
  <c r="U1039" i="12"/>
  <c r="V1039" i="12"/>
  <c r="W1039" i="12"/>
  <c r="X1039" i="12"/>
  <c r="Y1039" i="12"/>
  <c r="Z1039" i="12"/>
  <c r="AA1039" i="12"/>
  <c r="AB1039" i="12"/>
  <c r="AC1039" i="12"/>
  <c r="AD1039" i="12"/>
  <c r="B1040" i="12"/>
  <c r="C1040" i="12"/>
  <c r="D1040" i="12"/>
  <c r="F1040" i="12"/>
  <c r="I1040" i="12"/>
  <c r="J1040" i="12"/>
  <c r="K1040" i="12"/>
  <c r="L1040" i="12"/>
  <c r="M1040" i="12"/>
  <c r="N1040" i="12"/>
  <c r="O1040" i="12"/>
  <c r="P1040" i="12"/>
  <c r="Q1040" i="12"/>
  <c r="R1040" i="12"/>
  <c r="S1040" i="12"/>
  <c r="T1040" i="12"/>
  <c r="U1040" i="12"/>
  <c r="V1040" i="12"/>
  <c r="W1040" i="12"/>
  <c r="X1040" i="12"/>
  <c r="Y1040" i="12"/>
  <c r="Z1040" i="12"/>
  <c r="AA1040" i="12"/>
  <c r="AB1040" i="12"/>
  <c r="AC1040" i="12"/>
  <c r="AD1040" i="12"/>
  <c r="B1041" i="12"/>
  <c r="C1041" i="12"/>
  <c r="D1041" i="12"/>
  <c r="F1041" i="12"/>
  <c r="I1041" i="12"/>
  <c r="J1041" i="12"/>
  <c r="K1041" i="12"/>
  <c r="L1041" i="12"/>
  <c r="M1041" i="12"/>
  <c r="N1041" i="12"/>
  <c r="O1041" i="12"/>
  <c r="P1041" i="12"/>
  <c r="Q1041" i="12"/>
  <c r="R1041" i="12"/>
  <c r="S1041" i="12"/>
  <c r="T1041" i="12"/>
  <c r="U1041" i="12"/>
  <c r="V1041" i="12"/>
  <c r="W1041" i="12"/>
  <c r="X1041" i="12"/>
  <c r="Y1041" i="12"/>
  <c r="Z1041" i="12"/>
  <c r="AA1041" i="12"/>
  <c r="AB1041" i="12"/>
  <c r="AC1041" i="12"/>
  <c r="AD1041" i="12"/>
  <c r="B1042" i="12"/>
  <c r="C1042" i="12"/>
  <c r="D1042" i="12"/>
  <c r="F1042" i="12"/>
  <c r="I1042" i="12"/>
  <c r="J1042" i="12"/>
  <c r="K1042" i="12"/>
  <c r="L1042" i="12"/>
  <c r="M1042" i="12"/>
  <c r="N1042" i="12"/>
  <c r="O1042" i="12"/>
  <c r="P1042" i="12"/>
  <c r="Q1042" i="12"/>
  <c r="R1042" i="12"/>
  <c r="S1042" i="12"/>
  <c r="T1042" i="12"/>
  <c r="U1042" i="12"/>
  <c r="V1042" i="12"/>
  <c r="W1042" i="12"/>
  <c r="X1042" i="12"/>
  <c r="Y1042" i="12"/>
  <c r="Z1042" i="12"/>
  <c r="AA1042" i="12"/>
  <c r="AB1042" i="12"/>
  <c r="AC1042" i="12"/>
  <c r="AD1042" i="12"/>
  <c r="B1043" i="12"/>
  <c r="C1043" i="12"/>
  <c r="D1043" i="12"/>
  <c r="F1043" i="12"/>
  <c r="I1043" i="12"/>
  <c r="J1043" i="12"/>
  <c r="K1043" i="12"/>
  <c r="L1043" i="12"/>
  <c r="M1043" i="12"/>
  <c r="N1043" i="12"/>
  <c r="O1043" i="12"/>
  <c r="P1043" i="12"/>
  <c r="Q1043" i="12"/>
  <c r="R1043" i="12"/>
  <c r="S1043" i="12"/>
  <c r="T1043" i="12"/>
  <c r="U1043" i="12"/>
  <c r="V1043" i="12"/>
  <c r="W1043" i="12"/>
  <c r="X1043" i="12"/>
  <c r="Y1043" i="12"/>
  <c r="Z1043" i="12"/>
  <c r="AA1043" i="12"/>
  <c r="AB1043" i="12"/>
  <c r="AC1043" i="12"/>
  <c r="AD1043" i="12"/>
  <c r="B1044" i="12"/>
  <c r="C1044" i="12"/>
  <c r="D1044" i="12"/>
  <c r="F1044" i="12"/>
  <c r="I1044" i="12"/>
  <c r="J1044" i="12"/>
  <c r="K1044" i="12"/>
  <c r="L1044" i="12"/>
  <c r="M1044" i="12"/>
  <c r="N1044" i="12"/>
  <c r="O1044" i="12"/>
  <c r="P1044" i="12"/>
  <c r="Q1044" i="12"/>
  <c r="R1044" i="12"/>
  <c r="S1044" i="12"/>
  <c r="T1044" i="12"/>
  <c r="U1044" i="12"/>
  <c r="V1044" i="12"/>
  <c r="W1044" i="12"/>
  <c r="X1044" i="12"/>
  <c r="Y1044" i="12"/>
  <c r="Z1044" i="12"/>
  <c r="AA1044" i="12"/>
  <c r="AB1044" i="12"/>
  <c r="AC1044" i="12"/>
  <c r="AD1044" i="12"/>
  <c r="B1045" i="12"/>
  <c r="C1045" i="12"/>
  <c r="D1045" i="12"/>
  <c r="F1045" i="12"/>
  <c r="I1045" i="12"/>
  <c r="J1045" i="12"/>
  <c r="K1045" i="12"/>
  <c r="L1045" i="12"/>
  <c r="M1045" i="12"/>
  <c r="N1045" i="12"/>
  <c r="O1045" i="12"/>
  <c r="P1045" i="12"/>
  <c r="Q1045" i="12"/>
  <c r="R1045" i="12"/>
  <c r="S1045" i="12"/>
  <c r="T1045" i="12"/>
  <c r="U1045" i="12"/>
  <c r="V1045" i="12"/>
  <c r="W1045" i="12"/>
  <c r="X1045" i="12"/>
  <c r="Y1045" i="12"/>
  <c r="Z1045" i="12"/>
  <c r="AA1045" i="12"/>
  <c r="AB1045" i="12"/>
  <c r="AC1045" i="12"/>
  <c r="AD1045" i="12"/>
  <c r="B1046" i="12"/>
  <c r="C1046" i="12"/>
  <c r="D1046" i="12"/>
  <c r="F1046" i="12"/>
  <c r="I1046" i="12"/>
  <c r="J1046" i="12"/>
  <c r="K1046" i="12"/>
  <c r="L1046" i="12"/>
  <c r="M1046" i="12"/>
  <c r="N1046" i="12"/>
  <c r="O1046" i="12"/>
  <c r="P1046" i="12"/>
  <c r="Q1046" i="12"/>
  <c r="R1046" i="12"/>
  <c r="S1046" i="12"/>
  <c r="T1046" i="12"/>
  <c r="U1046" i="12"/>
  <c r="V1046" i="12"/>
  <c r="W1046" i="12"/>
  <c r="X1046" i="12"/>
  <c r="Y1046" i="12"/>
  <c r="Z1046" i="12"/>
  <c r="AA1046" i="12"/>
  <c r="AB1046" i="12"/>
  <c r="AC1046" i="12"/>
  <c r="AD1046" i="12"/>
  <c r="B1047" i="12"/>
  <c r="C1047" i="12"/>
  <c r="D1047" i="12"/>
  <c r="F1047" i="12"/>
  <c r="I1047" i="12"/>
  <c r="J1047" i="12"/>
  <c r="K1047" i="12"/>
  <c r="L1047" i="12"/>
  <c r="M1047" i="12"/>
  <c r="N1047" i="12"/>
  <c r="O1047" i="12"/>
  <c r="P1047" i="12"/>
  <c r="Q1047" i="12"/>
  <c r="R1047" i="12"/>
  <c r="S1047" i="12"/>
  <c r="T1047" i="12"/>
  <c r="U1047" i="12"/>
  <c r="V1047" i="12"/>
  <c r="W1047" i="12"/>
  <c r="X1047" i="12"/>
  <c r="Y1047" i="12"/>
  <c r="Z1047" i="12"/>
  <c r="AA1047" i="12"/>
  <c r="AB1047" i="12"/>
  <c r="AC1047" i="12"/>
  <c r="AD1047" i="12"/>
  <c r="B1048" i="12"/>
  <c r="C1048" i="12"/>
  <c r="D1048" i="12"/>
  <c r="F1048" i="12"/>
  <c r="I1048" i="12"/>
  <c r="J1048" i="12"/>
  <c r="K1048" i="12"/>
  <c r="L1048" i="12"/>
  <c r="M1048" i="12"/>
  <c r="N1048" i="12"/>
  <c r="O1048" i="12"/>
  <c r="P1048" i="12"/>
  <c r="Q1048" i="12"/>
  <c r="R1048" i="12"/>
  <c r="S1048" i="12"/>
  <c r="T1048" i="12"/>
  <c r="U1048" i="12"/>
  <c r="V1048" i="12"/>
  <c r="W1048" i="12"/>
  <c r="X1048" i="12"/>
  <c r="Y1048" i="12"/>
  <c r="Z1048" i="12"/>
  <c r="AA1048" i="12"/>
  <c r="AB1048" i="12"/>
  <c r="AC1048" i="12"/>
  <c r="AD1048" i="12"/>
  <c r="B1049" i="12"/>
  <c r="C1049" i="12"/>
  <c r="D1049" i="12"/>
  <c r="F1049" i="12"/>
  <c r="I1049" i="12"/>
  <c r="J1049" i="12"/>
  <c r="K1049" i="12"/>
  <c r="L1049" i="12"/>
  <c r="M1049" i="12"/>
  <c r="N1049" i="12"/>
  <c r="O1049" i="12"/>
  <c r="P1049" i="12"/>
  <c r="Q1049" i="12"/>
  <c r="R1049" i="12"/>
  <c r="S1049" i="12"/>
  <c r="T1049" i="12"/>
  <c r="U1049" i="12"/>
  <c r="V1049" i="12"/>
  <c r="W1049" i="12"/>
  <c r="X1049" i="12"/>
  <c r="Y1049" i="12"/>
  <c r="Z1049" i="12"/>
  <c r="AA1049" i="12"/>
  <c r="AB1049" i="12"/>
  <c r="AC1049" i="12"/>
  <c r="AD1049" i="12"/>
  <c r="B1050" i="12"/>
  <c r="C1050" i="12"/>
  <c r="D1050" i="12"/>
  <c r="F1050" i="12"/>
  <c r="I1050" i="12"/>
  <c r="J1050" i="12"/>
  <c r="K1050" i="12"/>
  <c r="L1050" i="12"/>
  <c r="M1050" i="12"/>
  <c r="N1050" i="12"/>
  <c r="O1050" i="12"/>
  <c r="P1050" i="12"/>
  <c r="Q1050" i="12"/>
  <c r="R1050" i="12"/>
  <c r="S1050" i="12"/>
  <c r="T1050" i="12"/>
  <c r="U1050" i="12"/>
  <c r="V1050" i="12"/>
  <c r="W1050" i="12"/>
  <c r="X1050" i="12"/>
  <c r="Y1050" i="12"/>
  <c r="Z1050" i="12"/>
  <c r="AA1050" i="12"/>
  <c r="AB1050" i="12"/>
  <c r="AC1050" i="12"/>
  <c r="AD1050" i="12"/>
  <c r="B1051" i="12"/>
  <c r="C1051" i="12"/>
  <c r="D1051" i="12"/>
  <c r="F1051" i="12"/>
  <c r="I1051" i="12"/>
  <c r="J1051" i="12"/>
  <c r="K1051" i="12"/>
  <c r="L1051" i="12"/>
  <c r="M1051" i="12"/>
  <c r="N1051" i="12"/>
  <c r="O1051" i="12"/>
  <c r="P1051" i="12"/>
  <c r="Q1051" i="12"/>
  <c r="R1051" i="12"/>
  <c r="S1051" i="12"/>
  <c r="T1051" i="12"/>
  <c r="U1051" i="12"/>
  <c r="V1051" i="12"/>
  <c r="W1051" i="12"/>
  <c r="X1051" i="12"/>
  <c r="Y1051" i="12"/>
  <c r="Z1051" i="12"/>
  <c r="AA1051" i="12"/>
  <c r="AB1051" i="12"/>
  <c r="AC1051" i="12"/>
  <c r="AD1051" i="12"/>
  <c r="B1052" i="12"/>
  <c r="C1052" i="12"/>
  <c r="D1052" i="12"/>
  <c r="F1052" i="12"/>
  <c r="I1052" i="12"/>
  <c r="J1052" i="12"/>
  <c r="K1052" i="12"/>
  <c r="L1052" i="12"/>
  <c r="M1052" i="12"/>
  <c r="N1052" i="12"/>
  <c r="O1052" i="12"/>
  <c r="P1052" i="12"/>
  <c r="Q1052" i="12"/>
  <c r="R1052" i="12"/>
  <c r="S1052" i="12"/>
  <c r="T1052" i="12"/>
  <c r="U1052" i="12"/>
  <c r="V1052" i="12"/>
  <c r="W1052" i="12"/>
  <c r="X1052" i="12"/>
  <c r="Y1052" i="12"/>
  <c r="Z1052" i="12"/>
  <c r="AA1052" i="12"/>
  <c r="AB1052" i="12"/>
  <c r="AC1052" i="12"/>
  <c r="AD1052" i="12"/>
  <c r="B1053" i="12"/>
  <c r="C1053" i="12"/>
  <c r="D1053" i="12"/>
  <c r="F1053" i="12"/>
  <c r="I1053" i="12"/>
  <c r="J1053" i="12"/>
  <c r="K1053" i="12"/>
  <c r="L1053" i="12"/>
  <c r="M1053" i="12"/>
  <c r="N1053" i="12"/>
  <c r="O1053" i="12"/>
  <c r="P1053" i="12"/>
  <c r="Q1053" i="12"/>
  <c r="R1053" i="12"/>
  <c r="S1053" i="12"/>
  <c r="T1053" i="12"/>
  <c r="U1053" i="12"/>
  <c r="V1053" i="12"/>
  <c r="W1053" i="12"/>
  <c r="X1053" i="12"/>
  <c r="Y1053" i="12"/>
  <c r="Z1053" i="12"/>
  <c r="AA1053" i="12"/>
  <c r="AB1053" i="12"/>
  <c r="AC1053" i="12"/>
  <c r="AD1053" i="12"/>
  <c r="B1054" i="12"/>
  <c r="C1054" i="12"/>
  <c r="D1054" i="12"/>
  <c r="F1054" i="12"/>
  <c r="I1054" i="12"/>
  <c r="J1054" i="12"/>
  <c r="K1054" i="12"/>
  <c r="L1054" i="12"/>
  <c r="M1054" i="12"/>
  <c r="N1054" i="12"/>
  <c r="O1054" i="12"/>
  <c r="P1054" i="12"/>
  <c r="Q1054" i="12"/>
  <c r="R1054" i="12"/>
  <c r="S1054" i="12"/>
  <c r="T1054" i="12"/>
  <c r="U1054" i="12"/>
  <c r="V1054" i="12"/>
  <c r="W1054" i="12"/>
  <c r="X1054" i="12"/>
  <c r="Y1054" i="12"/>
  <c r="Z1054" i="12"/>
  <c r="AA1054" i="12"/>
  <c r="AB1054" i="12"/>
  <c r="AC1054" i="12"/>
  <c r="AD1054" i="12"/>
  <c r="B1055" i="12"/>
  <c r="C1055" i="12"/>
  <c r="D1055" i="12"/>
  <c r="F1055" i="12"/>
  <c r="I1055" i="12"/>
  <c r="J1055" i="12"/>
  <c r="K1055" i="12"/>
  <c r="L1055" i="12"/>
  <c r="M1055" i="12"/>
  <c r="N1055" i="12"/>
  <c r="O1055" i="12"/>
  <c r="P1055" i="12"/>
  <c r="Q1055" i="12"/>
  <c r="R1055" i="12"/>
  <c r="S1055" i="12"/>
  <c r="T1055" i="12"/>
  <c r="U1055" i="12"/>
  <c r="V1055" i="12"/>
  <c r="W1055" i="12"/>
  <c r="X1055" i="12"/>
  <c r="Y1055" i="12"/>
  <c r="Z1055" i="12"/>
  <c r="AA1055" i="12"/>
  <c r="AB1055" i="12"/>
  <c r="AC1055" i="12"/>
  <c r="AD1055" i="12"/>
  <c r="B1056" i="12"/>
  <c r="C1056" i="12"/>
  <c r="D1056" i="12"/>
  <c r="F1056" i="12"/>
  <c r="I1056" i="12"/>
  <c r="J1056" i="12"/>
  <c r="K1056" i="12"/>
  <c r="L1056" i="12"/>
  <c r="M1056" i="12"/>
  <c r="N1056" i="12"/>
  <c r="O1056" i="12"/>
  <c r="P1056" i="12"/>
  <c r="Q1056" i="12"/>
  <c r="R1056" i="12"/>
  <c r="S1056" i="12"/>
  <c r="T1056" i="12"/>
  <c r="U1056" i="12"/>
  <c r="V1056" i="12"/>
  <c r="W1056" i="12"/>
  <c r="X1056" i="12"/>
  <c r="Y1056" i="12"/>
  <c r="Z1056" i="12"/>
  <c r="AA1056" i="12"/>
  <c r="AB1056" i="12"/>
  <c r="AC1056" i="12"/>
  <c r="AD1056" i="12"/>
  <c r="B1057" i="12"/>
  <c r="C1057" i="12"/>
  <c r="D1057" i="12"/>
  <c r="F1057" i="12"/>
  <c r="I1057" i="12"/>
  <c r="J1057" i="12"/>
  <c r="K1057" i="12"/>
  <c r="L1057" i="12"/>
  <c r="M1057" i="12"/>
  <c r="N1057" i="12"/>
  <c r="O1057" i="12"/>
  <c r="P1057" i="12"/>
  <c r="Q1057" i="12"/>
  <c r="R1057" i="12"/>
  <c r="S1057" i="12"/>
  <c r="T1057" i="12"/>
  <c r="U1057" i="12"/>
  <c r="V1057" i="12"/>
  <c r="W1057" i="12"/>
  <c r="X1057" i="12"/>
  <c r="Y1057" i="12"/>
  <c r="Z1057" i="12"/>
  <c r="AA1057" i="12"/>
  <c r="AB1057" i="12"/>
  <c r="AC1057" i="12"/>
  <c r="AD1057" i="12"/>
  <c r="B1058" i="12"/>
  <c r="C1058" i="12"/>
  <c r="D1058" i="12"/>
  <c r="F1058" i="12"/>
  <c r="I1058" i="12"/>
  <c r="J1058" i="12"/>
  <c r="K1058" i="12"/>
  <c r="L1058" i="12"/>
  <c r="M1058" i="12"/>
  <c r="N1058" i="12"/>
  <c r="O1058" i="12"/>
  <c r="P1058" i="12"/>
  <c r="Q1058" i="12"/>
  <c r="R1058" i="12"/>
  <c r="S1058" i="12"/>
  <c r="T1058" i="12"/>
  <c r="U1058" i="12"/>
  <c r="V1058" i="12"/>
  <c r="W1058" i="12"/>
  <c r="X1058" i="12"/>
  <c r="Y1058" i="12"/>
  <c r="Z1058" i="12"/>
  <c r="AA1058" i="12"/>
  <c r="AB1058" i="12"/>
  <c r="AC1058" i="12"/>
  <c r="AD1058" i="12"/>
  <c r="B1059" i="12"/>
  <c r="C1059" i="12"/>
  <c r="D1059" i="12"/>
  <c r="F1059" i="12"/>
  <c r="I1059" i="12"/>
  <c r="J1059" i="12"/>
  <c r="K1059" i="12"/>
  <c r="L1059" i="12"/>
  <c r="M1059" i="12"/>
  <c r="N1059" i="12"/>
  <c r="O1059" i="12"/>
  <c r="P1059" i="12"/>
  <c r="Q1059" i="12"/>
  <c r="R1059" i="12"/>
  <c r="S1059" i="12"/>
  <c r="T1059" i="12"/>
  <c r="U1059" i="12"/>
  <c r="V1059" i="12"/>
  <c r="W1059" i="12"/>
  <c r="X1059" i="12"/>
  <c r="Y1059" i="12"/>
  <c r="Z1059" i="12"/>
  <c r="AA1059" i="12"/>
  <c r="AB1059" i="12"/>
  <c r="AC1059" i="12"/>
  <c r="AD1059" i="12"/>
  <c r="B1060" i="12"/>
  <c r="C1060" i="12"/>
  <c r="D1060" i="12"/>
  <c r="F1060" i="12"/>
  <c r="I1060" i="12"/>
  <c r="J1060" i="12"/>
  <c r="K1060" i="12"/>
  <c r="L1060" i="12"/>
  <c r="M1060" i="12"/>
  <c r="N1060" i="12"/>
  <c r="O1060" i="12"/>
  <c r="P1060" i="12"/>
  <c r="Q1060" i="12"/>
  <c r="R1060" i="12"/>
  <c r="S1060" i="12"/>
  <c r="T1060" i="12"/>
  <c r="U1060" i="12"/>
  <c r="V1060" i="12"/>
  <c r="W1060" i="12"/>
  <c r="X1060" i="12"/>
  <c r="Y1060" i="12"/>
  <c r="Z1060" i="12"/>
  <c r="AA1060" i="12"/>
  <c r="AB1060" i="12"/>
  <c r="AC1060" i="12"/>
  <c r="AD1060" i="12"/>
  <c r="B1061" i="12"/>
  <c r="C1061" i="12"/>
  <c r="D1061" i="12"/>
  <c r="F1061" i="12"/>
  <c r="I1061" i="12"/>
  <c r="J1061" i="12"/>
  <c r="K1061" i="12"/>
  <c r="L1061" i="12"/>
  <c r="M1061" i="12"/>
  <c r="N1061" i="12"/>
  <c r="O1061" i="12"/>
  <c r="P1061" i="12"/>
  <c r="Q1061" i="12"/>
  <c r="R1061" i="12"/>
  <c r="S1061" i="12"/>
  <c r="T1061" i="12"/>
  <c r="U1061" i="12"/>
  <c r="V1061" i="12"/>
  <c r="W1061" i="12"/>
  <c r="X1061" i="12"/>
  <c r="Y1061" i="12"/>
  <c r="Z1061" i="12"/>
  <c r="AA1061" i="12"/>
  <c r="AB1061" i="12"/>
  <c r="AC1061" i="12"/>
  <c r="AD1061" i="12"/>
  <c r="B1062" i="12"/>
  <c r="C1062" i="12"/>
  <c r="D1062" i="12"/>
  <c r="F1062" i="12"/>
  <c r="I1062" i="12"/>
  <c r="J1062" i="12"/>
  <c r="K1062" i="12"/>
  <c r="L1062" i="12"/>
  <c r="M1062" i="12"/>
  <c r="N1062" i="12"/>
  <c r="O1062" i="12"/>
  <c r="P1062" i="12"/>
  <c r="Q1062" i="12"/>
  <c r="R1062" i="12"/>
  <c r="S1062" i="12"/>
  <c r="T1062" i="12"/>
  <c r="U1062" i="12"/>
  <c r="V1062" i="12"/>
  <c r="W1062" i="12"/>
  <c r="X1062" i="12"/>
  <c r="Y1062" i="12"/>
  <c r="Z1062" i="12"/>
  <c r="AA1062" i="12"/>
  <c r="AB1062" i="12"/>
  <c r="AC1062" i="12"/>
  <c r="AD1062" i="12"/>
  <c r="B1063" i="12"/>
  <c r="C1063" i="12"/>
  <c r="D1063" i="12"/>
  <c r="F1063" i="12"/>
  <c r="I1063" i="12"/>
  <c r="J1063" i="12"/>
  <c r="K1063" i="12"/>
  <c r="L1063" i="12"/>
  <c r="M1063" i="12"/>
  <c r="N1063" i="12"/>
  <c r="O1063" i="12"/>
  <c r="P1063" i="12"/>
  <c r="Q1063" i="12"/>
  <c r="R1063" i="12"/>
  <c r="S1063" i="12"/>
  <c r="T1063" i="12"/>
  <c r="U1063" i="12"/>
  <c r="V1063" i="12"/>
  <c r="W1063" i="12"/>
  <c r="X1063" i="12"/>
  <c r="Y1063" i="12"/>
  <c r="Z1063" i="12"/>
  <c r="AA1063" i="12"/>
  <c r="AB1063" i="12"/>
  <c r="AC1063" i="12"/>
  <c r="AD1063" i="12"/>
  <c r="B1064" i="12"/>
  <c r="C1064" i="12"/>
  <c r="D1064" i="12"/>
  <c r="F1064" i="12"/>
  <c r="I1064" i="12"/>
  <c r="J1064" i="12"/>
  <c r="K1064" i="12"/>
  <c r="L1064" i="12"/>
  <c r="M1064" i="12"/>
  <c r="N1064" i="12"/>
  <c r="O1064" i="12"/>
  <c r="P1064" i="12"/>
  <c r="Q1064" i="12"/>
  <c r="R1064" i="12"/>
  <c r="S1064" i="12"/>
  <c r="T1064" i="12"/>
  <c r="U1064" i="12"/>
  <c r="V1064" i="12"/>
  <c r="W1064" i="12"/>
  <c r="X1064" i="12"/>
  <c r="Y1064" i="12"/>
  <c r="Z1064" i="12"/>
  <c r="AA1064" i="12"/>
  <c r="AB1064" i="12"/>
  <c r="AC1064" i="12"/>
  <c r="AD1064" i="12"/>
  <c r="B1065" i="12"/>
  <c r="C1065" i="12"/>
  <c r="D1065" i="12"/>
  <c r="F1065" i="12"/>
  <c r="I1065" i="12"/>
  <c r="J1065" i="12"/>
  <c r="K1065" i="12"/>
  <c r="L1065" i="12"/>
  <c r="M1065" i="12"/>
  <c r="N1065" i="12"/>
  <c r="O1065" i="12"/>
  <c r="P1065" i="12"/>
  <c r="Q1065" i="12"/>
  <c r="R1065" i="12"/>
  <c r="S1065" i="12"/>
  <c r="T1065" i="12"/>
  <c r="U1065" i="12"/>
  <c r="V1065" i="12"/>
  <c r="W1065" i="12"/>
  <c r="X1065" i="12"/>
  <c r="Y1065" i="12"/>
  <c r="Z1065" i="12"/>
  <c r="AA1065" i="12"/>
  <c r="AB1065" i="12"/>
  <c r="AC1065" i="12"/>
  <c r="AD1065" i="12"/>
  <c r="B1066" i="12"/>
  <c r="C1066" i="12"/>
  <c r="D1066" i="12"/>
  <c r="F1066" i="12"/>
  <c r="I1066" i="12"/>
  <c r="J1066" i="12"/>
  <c r="K1066" i="12"/>
  <c r="L1066" i="12"/>
  <c r="M1066" i="12"/>
  <c r="N1066" i="12"/>
  <c r="O1066" i="12"/>
  <c r="P1066" i="12"/>
  <c r="Q1066" i="12"/>
  <c r="R1066" i="12"/>
  <c r="S1066" i="12"/>
  <c r="T1066" i="12"/>
  <c r="U1066" i="12"/>
  <c r="V1066" i="12"/>
  <c r="W1066" i="12"/>
  <c r="X1066" i="12"/>
  <c r="Y1066" i="12"/>
  <c r="Z1066" i="12"/>
  <c r="AA1066" i="12"/>
  <c r="AB1066" i="12"/>
  <c r="AC1066" i="12"/>
  <c r="AD1066" i="12"/>
  <c r="B1067" i="12"/>
  <c r="C1067" i="12"/>
  <c r="D1067" i="12"/>
  <c r="F1067" i="12"/>
  <c r="I1067" i="12"/>
  <c r="J1067" i="12"/>
  <c r="K1067" i="12"/>
  <c r="L1067" i="12"/>
  <c r="M1067" i="12"/>
  <c r="N1067" i="12"/>
  <c r="O1067" i="12"/>
  <c r="P1067" i="12"/>
  <c r="Q1067" i="12"/>
  <c r="R1067" i="12"/>
  <c r="S1067" i="12"/>
  <c r="T1067" i="12"/>
  <c r="U1067" i="12"/>
  <c r="V1067" i="12"/>
  <c r="W1067" i="12"/>
  <c r="X1067" i="12"/>
  <c r="Y1067" i="12"/>
  <c r="Z1067" i="12"/>
  <c r="AA1067" i="12"/>
  <c r="AB1067" i="12"/>
  <c r="AC1067" i="12"/>
  <c r="AD1067" i="12"/>
  <c r="B1068" i="12"/>
  <c r="C1068" i="12"/>
  <c r="D1068" i="12"/>
  <c r="F1068" i="12"/>
  <c r="I1068" i="12"/>
  <c r="J1068" i="12"/>
  <c r="K1068" i="12"/>
  <c r="L1068" i="12"/>
  <c r="M1068" i="12"/>
  <c r="N1068" i="12"/>
  <c r="O1068" i="12"/>
  <c r="P1068" i="12"/>
  <c r="Q1068" i="12"/>
  <c r="R1068" i="12"/>
  <c r="S1068" i="12"/>
  <c r="T1068" i="12"/>
  <c r="U1068" i="12"/>
  <c r="V1068" i="12"/>
  <c r="W1068" i="12"/>
  <c r="X1068" i="12"/>
  <c r="Y1068" i="12"/>
  <c r="Z1068" i="12"/>
  <c r="AA1068" i="12"/>
  <c r="AB1068" i="12"/>
  <c r="AC1068" i="12"/>
  <c r="AD1068" i="12"/>
  <c r="B1069" i="12"/>
  <c r="C1069" i="12"/>
  <c r="D1069" i="12"/>
  <c r="F1069" i="12"/>
  <c r="I1069" i="12"/>
  <c r="J1069" i="12"/>
  <c r="K1069" i="12"/>
  <c r="L1069" i="12"/>
  <c r="M1069" i="12"/>
  <c r="N1069" i="12"/>
  <c r="O1069" i="12"/>
  <c r="P1069" i="12"/>
  <c r="Q1069" i="12"/>
  <c r="R1069" i="12"/>
  <c r="S1069" i="12"/>
  <c r="T1069" i="12"/>
  <c r="U1069" i="12"/>
  <c r="V1069" i="12"/>
  <c r="W1069" i="12"/>
  <c r="X1069" i="12"/>
  <c r="Y1069" i="12"/>
  <c r="Z1069" i="12"/>
  <c r="AA1069" i="12"/>
  <c r="AB1069" i="12"/>
  <c r="AC1069" i="12"/>
  <c r="AD1069" i="12"/>
  <c r="B1070" i="12"/>
  <c r="C1070" i="12"/>
  <c r="D1070" i="12"/>
  <c r="F1070" i="12"/>
  <c r="I1070" i="12"/>
  <c r="J1070" i="12"/>
  <c r="K1070" i="12"/>
  <c r="L1070" i="12"/>
  <c r="M1070" i="12"/>
  <c r="N1070" i="12"/>
  <c r="O1070" i="12"/>
  <c r="P1070" i="12"/>
  <c r="Q1070" i="12"/>
  <c r="R1070" i="12"/>
  <c r="S1070" i="12"/>
  <c r="T1070" i="12"/>
  <c r="U1070" i="12"/>
  <c r="V1070" i="12"/>
  <c r="W1070" i="12"/>
  <c r="X1070" i="12"/>
  <c r="Y1070" i="12"/>
  <c r="Z1070" i="12"/>
  <c r="AA1070" i="12"/>
  <c r="AB1070" i="12"/>
  <c r="AC1070" i="12"/>
  <c r="AD1070" i="12"/>
  <c r="B1071" i="12"/>
  <c r="C1071" i="12"/>
  <c r="D1071" i="12"/>
  <c r="F1071" i="12"/>
  <c r="I1071" i="12"/>
  <c r="J1071" i="12"/>
  <c r="K1071" i="12"/>
  <c r="L1071" i="12"/>
  <c r="M1071" i="12"/>
  <c r="N1071" i="12"/>
  <c r="O1071" i="12"/>
  <c r="P1071" i="12"/>
  <c r="Q1071" i="12"/>
  <c r="R1071" i="12"/>
  <c r="S1071" i="12"/>
  <c r="T1071" i="12"/>
  <c r="U1071" i="12"/>
  <c r="V1071" i="12"/>
  <c r="W1071" i="12"/>
  <c r="X1071" i="12"/>
  <c r="Y1071" i="12"/>
  <c r="Z1071" i="12"/>
  <c r="AA1071" i="12"/>
  <c r="AB1071" i="12"/>
  <c r="AC1071" i="12"/>
  <c r="AD1071" i="12"/>
  <c r="B1072" i="12"/>
  <c r="C1072" i="12"/>
  <c r="D1072" i="12"/>
  <c r="F1072" i="12"/>
  <c r="I1072" i="12"/>
  <c r="J1072" i="12"/>
  <c r="K1072" i="12"/>
  <c r="L1072" i="12"/>
  <c r="M1072" i="12"/>
  <c r="N1072" i="12"/>
  <c r="O1072" i="12"/>
  <c r="P1072" i="12"/>
  <c r="Q1072" i="12"/>
  <c r="R1072" i="12"/>
  <c r="S1072" i="12"/>
  <c r="T1072" i="12"/>
  <c r="U1072" i="12"/>
  <c r="V1072" i="12"/>
  <c r="W1072" i="12"/>
  <c r="X1072" i="12"/>
  <c r="Y1072" i="12"/>
  <c r="Z1072" i="12"/>
  <c r="AA1072" i="12"/>
  <c r="AB1072" i="12"/>
  <c r="AC1072" i="12"/>
  <c r="AD1072" i="12"/>
  <c r="B1073" i="12"/>
  <c r="C1073" i="12"/>
  <c r="D1073" i="12"/>
  <c r="F1073" i="12"/>
  <c r="I1073" i="12"/>
  <c r="J1073" i="12"/>
  <c r="K1073" i="12"/>
  <c r="L1073" i="12"/>
  <c r="M1073" i="12"/>
  <c r="N1073" i="12"/>
  <c r="O1073" i="12"/>
  <c r="P1073" i="12"/>
  <c r="Q1073" i="12"/>
  <c r="R1073" i="12"/>
  <c r="S1073" i="12"/>
  <c r="T1073" i="12"/>
  <c r="U1073" i="12"/>
  <c r="V1073" i="12"/>
  <c r="W1073" i="12"/>
  <c r="X1073" i="12"/>
  <c r="Y1073" i="12"/>
  <c r="Z1073" i="12"/>
  <c r="AA1073" i="12"/>
  <c r="AB1073" i="12"/>
  <c r="AC1073" i="12"/>
  <c r="AD1073" i="12"/>
  <c r="B1074" i="12"/>
  <c r="C1074" i="12"/>
  <c r="D1074" i="12"/>
  <c r="F1074" i="12"/>
  <c r="I1074" i="12"/>
  <c r="J1074" i="12"/>
  <c r="K1074" i="12"/>
  <c r="L1074" i="12"/>
  <c r="M1074" i="12"/>
  <c r="N1074" i="12"/>
  <c r="O1074" i="12"/>
  <c r="P1074" i="12"/>
  <c r="Q1074" i="12"/>
  <c r="R1074" i="12"/>
  <c r="S1074" i="12"/>
  <c r="T1074" i="12"/>
  <c r="U1074" i="12"/>
  <c r="V1074" i="12"/>
  <c r="W1074" i="12"/>
  <c r="X1074" i="12"/>
  <c r="Y1074" i="12"/>
  <c r="Z1074" i="12"/>
  <c r="AA1074" i="12"/>
  <c r="AB1074" i="12"/>
  <c r="AC1074" i="12"/>
  <c r="AD1074" i="12"/>
  <c r="B1075" i="12"/>
  <c r="C1075" i="12"/>
  <c r="D1075" i="12"/>
  <c r="F1075" i="12"/>
  <c r="I1075" i="12"/>
  <c r="J1075" i="12"/>
  <c r="K1075" i="12"/>
  <c r="L1075" i="12"/>
  <c r="M1075" i="12"/>
  <c r="N1075" i="12"/>
  <c r="O1075" i="12"/>
  <c r="P1075" i="12"/>
  <c r="Q1075" i="12"/>
  <c r="R1075" i="12"/>
  <c r="S1075" i="12"/>
  <c r="T1075" i="12"/>
  <c r="U1075" i="12"/>
  <c r="V1075" i="12"/>
  <c r="W1075" i="12"/>
  <c r="X1075" i="12"/>
  <c r="Y1075" i="12"/>
  <c r="Z1075" i="12"/>
  <c r="AA1075" i="12"/>
  <c r="AB1075" i="12"/>
  <c r="AC1075" i="12"/>
  <c r="AD1075" i="12"/>
  <c r="B1076" i="12"/>
  <c r="C1076" i="12"/>
  <c r="D1076" i="12"/>
  <c r="F1076" i="12"/>
  <c r="I1076" i="12"/>
  <c r="J1076" i="12"/>
  <c r="K1076" i="12"/>
  <c r="L1076" i="12"/>
  <c r="M1076" i="12"/>
  <c r="N1076" i="12"/>
  <c r="O1076" i="12"/>
  <c r="P1076" i="12"/>
  <c r="Q1076" i="12"/>
  <c r="R1076" i="12"/>
  <c r="S1076" i="12"/>
  <c r="T1076" i="12"/>
  <c r="U1076" i="12"/>
  <c r="V1076" i="12"/>
  <c r="W1076" i="12"/>
  <c r="X1076" i="12"/>
  <c r="Y1076" i="12"/>
  <c r="Z1076" i="12"/>
  <c r="AA1076" i="12"/>
  <c r="AB1076" i="12"/>
  <c r="AC1076" i="12"/>
  <c r="AD1076" i="12"/>
  <c r="B1077" i="12"/>
  <c r="C1077" i="12"/>
  <c r="D1077" i="12"/>
  <c r="F1077" i="12"/>
  <c r="I1077" i="12"/>
  <c r="J1077" i="12"/>
  <c r="K1077" i="12"/>
  <c r="L1077" i="12"/>
  <c r="M1077" i="12"/>
  <c r="N1077" i="12"/>
  <c r="O1077" i="12"/>
  <c r="P1077" i="12"/>
  <c r="Q1077" i="12"/>
  <c r="R1077" i="12"/>
  <c r="S1077" i="12"/>
  <c r="T1077" i="12"/>
  <c r="U1077" i="12"/>
  <c r="V1077" i="12"/>
  <c r="W1077" i="12"/>
  <c r="X1077" i="12"/>
  <c r="Y1077" i="12"/>
  <c r="Z1077" i="12"/>
  <c r="AA1077" i="12"/>
  <c r="AB1077" i="12"/>
  <c r="AC1077" i="12"/>
  <c r="AD1077" i="12"/>
  <c r="B1078" i="12"/>
  <c r="C1078" i="12"/>
  <c r="D1078" i="12"/>
  <c r="F1078" i="12"/>
  <c r="I1078" i="12"/>
  <c r="J1078" i="12"/>
  <c r="K1078" i="12"/>
  <c r="L1078" i="12"/>
  <c r="M1078" i="12"/>
  <c r="N1078" i="12"/>
  <c r="O1078" i="12"/>
  <c r="P1078" i="12"/>
  <c r="Q1078" i="12"/>
  <c r="R1078" i="12"/>
  <c r="S1078" i="12"/>
  <c r="T1078" i="12"/>
  <c r="U1078" i="12"/>
  <c r="V1078" i="12"/>
  <c r="W1078" i="12"/>
  <c r="X1078" i="12"/>
  <c r="Y1078" i="12"/>
  <c r="Z1078" i="12"/>
  <c r="AA1078" i="12"/>
  <c r="AB1078" i="12"/>
  <c r="AC1078" i="12"/>
  <c r="AD1078" i="12"/>
  <c r="B1079" i="12"/>
  <c r="C1079" i="12"/>
  <c r="D1079" i="12"/>
  <c r="F1079" i="12"/>
  <c r="I1079" i="12"/>
  <c r="J1079" i="12"/>
  <c r="K1079" i="12"/>
  <c r="L1079" i="12"/>
  <c r="M1079" i="12"/>
  <c r="N1079" i="12"/>
  <c r="O1079" i="12"/>
  <c r="P1079" i="12"/>
  <c r="Q1079" i="12"/>
  <c r="R1079" i="12"/>
  <c r="S1079" i="12"/>
  <c r="T1079" i="12"/>
  <c r="U1079" i="12"/>
  <c r="V1079" i="12"/>
  <c r="W1079" i="12"/>
  <c r="X1079" i="12"/>
  <c r="Y1079" i="12"/>
  <c r="Z1079" i="12"/>
  <c r="AA1079" i="12"/>
  <c r="AB1079" i="12"/>
  <c r="AC1079" i="12"/>
  <c r="AD1079" i="12"/>
  <c r="B1080" i="12"/>
  <c r="C1080" i="12"/>
  <c r="D1080" i="12"/>
  <c r="F1080" i="12"/>
  <c r="I1080" i="12"/>
  <c r="J1080" i="12"/>
  <c r="K1080" i="12"/>
  <c r="L1080" i="12"/>
  <c r="M1080" i="12"/>
  <c r="N1080" i="12"/>
  <c r="O1080" i="12"/>
  <c r="P1080" i="12"/>
  <c r="Q1080" i="12"/>
  <c r="R1080" i="12"/>
  <c r="S1080" i="12"/>
  <c r="T1080" i="12"/>
  <c r="U1080" i="12"/>
  <c r="V1080" i="12"/>
  <c r="W1080" i="12"/>
  <c r="X1080" i="12"/>
  <c r="Y1080" i="12"/>
  <c r="Z1080" i="12"/>
  <c r="AA1080" i="12"/>
  <c r="AB1080" i="12"/>
  <c r="AC1080" i="12"/>
  <c r="AD1080" i="12"/>
  <c r="B1081" i="12"/>
  <c r="C1081" i="12"/>
  <c r="D1081" i="12"/>
  <c r="F1081" i="12"/>
  <c r="I1081" i="12"/>
  <c r="J1081" i="12"/>
  <c r="K1081" i="12"/>
  <c r="L1081" i="12"/>
  <c r="M1081" i="12"/>
  <c r="N1081" i="12"/>
  <c r="O1081" i="12"/>
  <c r="P1081" i="12"/>
  <c r="Q1081" i="12"/>
  <c r="R1081" i="12"/>
  <c r="S1081" i="12"/>
  <c r="T1081" i="12"/>
  <c r="U1081" i="12"/>
  <c r="V1081" i="12"/>
  <c r="W1081" i="12"/>
  <c r="X1081" i="12"/>
  <c r="Y1081" i="12"/>
  <c r="Z1081" i="12"/>
  <c r="AA1081" i="12"/>
  <c r="AB1081" i="12"/>
  <c r="AC1081" i="12"/>
  <c r="AD1081" i="12"/>
  <c r="B1082" i="12"/>
  <c r="C1082" i="12"/>
  <c r="D1082" i="12"/>
  <c r="F1082" i="12"/>
  <c r="I1082" i="12"/>
  <c r="J1082" i="12"/>
  <c r="K1082" i="12"/>
  <c r="L1082" i="12"/>
  <c r="M1082" i="12"/>
  <c r="N1082" i="12"/>
  <c r="O1082" i="12"/>
  <c r="P1082" i="12"/>
  <c r="Q1082" i="12"/>
  <c r="R1082" i="12"/>
  <c r="S1082" i="12"/>
  <c r="T1082" i="12"/>
  <c r="U1082" i="12"/>
  <c r="V1082" i="12"/>
  <c r="W1082" i="12"/>
  <c r="X1082" i="12"/>
  <c r="Y1082" i="12"/>
  <c r="Z1082" i="12"/>
  <c r="AA1082" i="12"/>
  <c r="AB1082" i="12"/>
  <c r="AC1082" i="12"/>
  <c r="AD1082" i="12"/>
  <c r="B1083" i="12"/>
  <c r="C1083" i="12"/>
  <c r="D1083" i="12"/>
  <c r="F1083" i="12"/>
  <c r="I1083" i="12"/>
  <c r="J1083" i="12"/>
  <c r="K1083" i="12"/>
  <c r="L1083" i="12"/>
  <c r="M1083" i="12"/>
  <c r="N1083" i="12"/>
  <c r="O1083" i="12"/>
  <c r="P1083" i="12"/>
  <c r="Q1083" i="12"/>
  <c r="R1083" i="12"/>
  <c r="S1083" i="12"/>
  <c r="T1083" i="12"/>
  <c r="U1083" i="12"/>
  <c r="V1083" i="12"/>
  <c r="W1083" i="12"/>
  <c r="X1083" i="12"/>
  <c r="Y1083" i="12"/>
  <c r="Z1083" i="12"/>
  <c r="AA1083" i="12"/>
  <c r="AB1083" i="12"/>
  <c r="AC1083" i="12"/>
  <c r="AD1083" i="12"/>
  <c r="B1084" i="12"/>
  <c r="C1084" i="12"/>
  <c r="D1084" i="12"/>
  <c r="F1084" i="12"/>
  <c r="I1084" i="12"/>
  <c r="J1084" i="12"/>
  <c r="K1084" i="12"/>
  <c r="L1084" i="12"/>
  <c r="M1084" i="12"/>
  <c r="N1084" i="12"/>
  <c r="O1084" i="12"/>
  <c r="P1084" i="12"/>
  <c r="Q1084" i="12"/>
  <c r="R1084" i="12"/>
  <c r="S1084" i="12"/>
  <c r="T1084" i="12"/>
  <c r="U1084" i="12"/>
  <c r="V1084" i="12"/>
  <c r="W1084" i="12"/>
  <c r="X1084" i="12"/>
  <c r="Y1084" i="12"/>
  <c r="Z1084" i="12"/>
  <c r="AA1084" i="12"/>
  <c r="AB1084" i="12"/>
  <c r="AC1084" i="12"/>
  <c r="AD1084" i="12"/>
  <c r="B1085" i="12"/>
  <c r="C1085" i="12"/>
  <c r="D1085" i="12"/>
  <c r="F1085" i="12"/>
  <c r="I1085" i="12"/>
  <c r="J1085" i="12"/>
  <c r="K1085" i="12"/>
  <c r="L1085" i="12"/>
  <c r="M1085" i="12"/>
  <c r="N1085" i="12"/>
  <c r="O1085" i="12"/>
  <c r="P1085" i="12"/>
  <c r="Q1085" i="12"/>
  <c r="R1085" i="12"/>
  <c r="S1085" i="12"/>
  <c r="T1085" i="12"/>
  <c r="U1085" i="12"/>
  <c r="V1085" i="12"/>
  <c r="W1085" i="12"/>
  <c r="X1085" i="12"/>
  <c r="Y1085" i="12"/>
  <c r="Z1085" i="12"/>
  <c r="AA1085" i="12"/>
  <c r="AB1085" i="12"/>
  <c r="AC1085" i="12"/>
  <c r="AD1085" i="12"/>
  <c r="B1086" i="12"/>
  <c r="C1086" i="12"/>
  <c r="D1086" i="12"/>
  <c r="F1086" i="12"/>
  <c r="I1086" i="12"/>
  <c r="J1086" i="12"/>
  <c r="K1086" i="12"/>
  <c r="L1086" i="12"/>
  <c r="M1086" i="12"/>
  <c r="N1086" i="12"/>
  <c r="O1086" i="12"/>
  <c r="P1086" i="12"/>
  <c r="Q1086" i="12"/>
  <c r="R1086" i="12"/>
  <c r="S1086" i="12"/>
  <c r="T1086" i="12"/>
  <c r="U1086" i="12"/>
  <c r="V1086" i="12"/>
  <c r="W1086" i="12"/>
  <c r="X1086" i="12"/>
  <c r="Y1086" i="12"/>
  <c r="Z1086" i="12"/>
  <c r="AA1086" i="12"/>
  <c r="AB1086" i="12"/>
  <c r="AC1086" i="12"/>
  <c r="AD1086" i="12"/>
  <c r="B1087" i="12"/>
  <c r="C1087" i="12"/>
  <c r="D1087" i="12"/>
  <c r="F1087" i="12"/>
  <c r="I1087" i="12"/>
  <c r="J1087" i="12"/>
  <c r="K1087" i="12"/>
  <c r="L1087" i="12"/>
  <c r="M1087" i="12"/>
  <c r="N1087" i="12"/>
  <c r="O1087" i="12"/>
  <c r="P1087" i="12"/>
  <c r="Q1087" i="12"/>
  <c r="R1087" i="12"/>
  <c r="S1087" i="12"/>
  <c r="T1087" i="12"/>
  <c r="U1087" i="12"/>
  <c r="V1087" i="12"/>
  <c r="W1087" i="12"/>
  <c r="X1087" i="12"/>
  <c r="Y1087" i="12"/>
  <c r="Z1087" i="12"/>
  <c r="AA1087" i="12"/>
  <c r="AB1087" i="12"/>
  <c r="AC1087" i="12"/>
  <c r="AD1087" i="12"/>
  <c r="B1088" i="12"/>
  <c r="C1088" i="12"/>
  <c r="D1088" i="12"/>
  <c r="F1088" i="12"/>
  <c r="I1088" i="12"/>
  <c r="J1088" i="12"/>
  <c r="K1088" i="12"/>
  <c r="L1088" i="12"/>
  <c r="M1088" i="12"/>
  <c r="N1088" i="12"/>
  <c r="O1088" i="12"/>
  <c r="P1088" i="12"/>
  <c r="Q1088" i="12"/>
  <c r="R1088" i="12"/>
  <c r="S1088" i="12"/>
  <c r="T1088" i="12"/>
  <c r="U1088" i="12"/>
  <c r="V1088" i="12"/>
  <c r="W1088" i="12"/>
  <c r="X1088" i="12"/>
  <c r="Y1088" i="12"/>
  <c r="Z1088" i="12"/>
  <c r="AA1088" i="12"/>
  <c r="AB1088" i="12"/>
  <c r="AC1088" i="12"/>
  <c r="AD1088" i="12"/>
  <c r="B1089" i="12"/>
  <c r="C1089" i="12"/>
  <c r="D1089" i="12"/>
  <c r="F1089" i="12"/>
  <c r="I1089" i="12"/>
  <c r="J1089" i="12"/>
  <c r="K1089" i="12"/>
  <c r="L1089" i="12"/>
  <c r="M1089" i="12"/>
  <c r="N1089" i="12"/>
  <c r="O1089" i="12"/>
  <c r="P1089" i="12"/>
  <c r="Q1089" i="12"/>
  <c r="R1089" i="12"/>
  <c r="S1089" i="12"/>
  <c r="T1089" i="12"/>
  <c r="U1089" i="12"/>
  <c r="V1089" i="12"/>
  <c r="W1089" i="12"/>
  <c r="X1089" i="12"/>
  <c r="Y1089" i="12"/>
  <c r="Z1089" i="12"/>
  <c r="AA1089" i="12"/>
  <c r="AB1089" i="12"/>
  <c r="AC1089" i="12"/>
  <c r="AD1089" i="12"/>
  <c r="B1090" i="12"/>
  <c r="C1090" i="12"/>
  <c r="D1090" i="12"/>
  <c r="F1090" i="12"/>
  <c r="I1090" i="12"/>
  <c r="J1090" i="12"/>
  <c r="K1090" i="12"/>
  <c r="L1090" i="12"/>
  <c r="M1090" i="12"/>
  <c r="N1090" i="12"/>
  <c r="O1090" i="12"/>
  <c r="P1090" i="12"/>
  <c r="Q1090" i="12"/>
  <c r="R1090" i="12"/>
  <c r="S1090" i="12"/>
  <c r="T1090" i="12"/>
  <c r="U1090" i="12"/>
  <c r="V1090" i="12"/>
  <c r="W1090" i="12"/>
  <c r="X1090" i="12"/>
  <c r="Y1090" i="12"/>
  <c r="Z1090" i="12"/>
  <c r="AA1090" i="12"/>
  <c r="AB1090" i="12"/>
  <c r="AC1090" i="12"/>
  <c r="AD1090" i="12"/>
  <c r="B1091" i="12"/>
  <c r="C1091" i="12"/>
  <c r="D1091" i="12"/>
  <c r="F1091" i="12"/>
  <c r="I1091" i="12"/>
  <c r="J1091" i="12"/>
  <c r="K1091" i="12"/>
  <c r="L1091" i="12"/>
  <c r="M1091" i="12"/>
  <c r="N1091" i="12"/>
  <c r="O1091" i="12"/>
  <c r="P1091" i="12"/>
  <c r="Q1091" i="12"/>
  <c r="R1091" i="12"/>
  <c r="S1091" i="12"/>
  <c r="T1091" i="12"/>
  <c r="U1091" i="12"/>
  <c r="V1091" i="12"/>
  <c r="W1091" i="12"/>
  <c r="X1091" i="12"/>
  <c r="Y1091" i="12"/>
  <c r="Z1091" i="12"/>
  <c r="AA1091" i="12"/>
  <c r="AB1091" i="12"/>
  <c r="AC1091" i="12"/>
  <c r="AD1091" i="12"/>
  <c r="B1092" i="12"/>
  <c r="C1092" i="12"/>
  <c r="D1092" i="12"/>
  <c r="F1092" i="12"/>
  <c r="I1092" i="12"/>
  <c r="J1092" i="12"/>
  <c r="K1092" i="12"/>
  <c r="L1092" i="12"/>
  <c r="M1092" i="12"/>
  <c r="N1092" i="12"/>
  <c r="O1092" i="12"/>
  <c r="P1092" i="12"/>
  <c r="Q1092" i="12"/>
  <c r="R1092" i="12"/>
  <c r="S1092" i="12"/>
  <c r="T1092" i="12"/>
  <c r="U1092" i="12"/>
  <c r="V1092" i="12"/>
  <c r="W1092" i="12"/>
  <c r="X1092" i="12"/>
  <c r="Y1092" i="12"/>
  <c r="Z1092" i="12"/>
  <c r="AA1092" i="12"/>
  <c r="AB1092" i="12"/>
  <c r="AC1092" i="12"/>
  <c r="AD1092" i="12"/>
  <c r="B1093" i="12"/>
  <c r="C1093" i="12"/>
  <c r="D1093" i="12"/>
  <c r="F1093" i="12"/>
  <c r="I1093" i="12"/>
  <c r="J1093" i="12"/>
  <c r="K1093" i="12"/>
  <c r="L1093" i="12"/>
  <c r="M1093" i="12"/>
  <c r="N1093" i="12"/>
  <c r="O1093" i="12"/>
  <c r="P1093" i="12"/>
  <c r="Q1093" i="12"/>
  <c r="R1093" i="12"/>
  <c r="S1093" i="12"/>
  <c r="T1093" i="12"/>
  <c r="U1093" i="12"/>
  <c r="V1093" i="12"/>
  <c r="W1093" i="12"/>
  <c r="X1093" i="12"/>
  <c r="Y1093" i="12"/>
  <c r="Z1093" i="12"/>
  <c r="AA1093" i="12"/>
  <c r="AB1093" i="12"/>
  <c r="AC1093" i="12"/>
  <c r="AD1093" i="12"/>
  <c r="B1094" i="12"/>
  <c r="C1094" i="12"/>
  <c r="D1094" i="12"/>
  <c r="F1094" i="12"/>
  <c r="I1094" i="12"/>
  <c r="J1094" i="12"/>
  <c r="K1094" i="12"/>
  <c r="L1094" i="12"/>
  <c r="M1094" i="12"/>
  <c r="N1094" i="12"/>
  <c r="O1094" i="12"/>
  <c r="P1094" i="12"/>
  <c r="Q1094" i="12"/>
  <c r="R1094" i="12"/>
  <c r="S1094" i="12"/>
  <c r="T1094" i="12"/>
  <c r="U1094" i="12"/>
  <c r="V1094" i="12"/>
  <c r="W1094" i="12"/>
  <c r="X1094" i="12"/>
  <c r="Y1094" i="12"/>
  <c r="Z1094" i="12"/>
  <c r="AA1094" i="12"/>
  <c r="AB1094" i="12"/>
  <c r="AC1094" i="12"/>
  <c r="AD1094" i="12"/>
  <c r="B1095" i="12"/>
  <c r="C1095" i="12"/>
  <c r="D1095" i="12"/>
  <c r="F1095" i="12"/>
  <c r="I1095" i="12"/>
  <c r="J1095" i="12"/>
  <c r="K1095" i="12"/>
  <c r="L1095" i="12"/>
  <c r="M1095" i="12"/>
  <c r="N1095" i="12"/>
  <c r="O1095" i="12"/>
  <c r="P1095" i="12"/>
  <c r="Q1095" i="12"/>
  <c r="R1095" i="12"/>
  <c r="S1095" i="12"/>
  <c r="T1095" i="12"/>
  <c r="U1095" i="12"/>
  <c r="V1095" i="12"/>
  <c r="W1095" i="12"/>
  <c r="X1095" i="12"/>
  <c r="Y1095" i="12"/>
  <c r="Z1095" i="12"/>
  <c r="AA1095" i="12"/>
  <c r="AB1095" i="12"/>
  <c r="AC1095" i="12"/>
  <c r="AD1095" i="12"/>
  <c r="B1096" i="12"/>
  <c r="C1096" i="12"/>
  <c r="D1096" i="12"/>
  <c r="F1096" i="12"/>
  <c r="I1096" i="12"/>
  <c r="J1096" i="12"/>
  <c r="K1096" i="12"/>
  <c r="L1096" i="12"/>
  <c r="M1096" i="12"/>
  <c r="N1096" i="12"/>
  <c r="O1096" i="12"/>
  <c r="P1096" i="12"/>
  <c r="Q1096" i="12"/>
  <c r="R1096" i="12"/>
  <c r="S1096" i="12"/>
  <c r="T1096" i="12"/>
  <c r="U1096" i="12"/>
  <c r="V1096" i="12"/>
  <c r="W1096" i="12"/>
  <c r="X1096" i="12"/>
  <c r="Y1096" i="12"/>
  <c r="Z1096" i="12"/>
  <c r="AA1096" i="12"/>
  <c r="AB1096" i="12"/>
  <c r="AC1096" i="12"/>
  <c r="AD1096" i="12"/>
  <c r="B1097" i="12"/>
  <c r="C1097" i="12"/>
  <c r="D1097" i="12"/>
  <c r="F1097" i="12"/>
  <c r="I1097" i="12"/>
  <c r="J1097" i="12"/>
  <c r="K1097" i="12"/>
  <c r="L1097" i="12"/>
  <c r="M1097" i="12"/>
  <c r="N1097" i="12"/>
  <c r="O1097" i="12"/>
  <c r="P1097" i="12"/>
  <c r="Q1097" i="12"/>
  <c r="R1097" i="12"/>
  <c r="S1097" i="12"/>
  <c r="T1097" i="12"/>
  <c r="U1097" i="12"/>
  <c r="V1097" i="12"/>
  <c r="W1097" i="12"/>
  <c r="X1097" i="12"/>
  <c r="Y1097" i="12"/>
  <c r="Z1097" i="12"/>
  <c r="AA1097" i="12"/>
  <c r="AB1097" i="12"/>
  <c r="AC1097" i="12"/>
  <c r="AD1097" i="12"/>
  <c r="B1098" i="12"/>
  <c r="C1098" i="12"/>
  <c r="D1098" i="12"/>
  <c r="F1098" i="12"/>
  <c r="I1098" i="12"/>
  <c r="J1098" i="12"/>
  <c r="K1098" i="12"/>
  <c r="L1098" i="12"/>
  <c r="M1098" i="12"/>
  <c r="N1098" i="12"/>
  <c r="O1098" i="12"/>
  <c r="P1098" i="12"/>
  <c r="Q1098" i="12"/>
  <c r="R1098" i="12"/>
  <c r="S1098" i="12"/>
  <c r="T1098" i="12"/>
  <c r="U1098" i="12"/>
  <c r="V1098" i="12"/>
  <c r="W1098" i="12"/>
  <c r="X1098" i="12"/>
  <c r="Y1098" i="12"/>
  <c r="Z1098" i="12"/>
  <c r="AA1098" i="12"/>
  <c r="AB1098" i="12"/>
  <c r="AC1098" i="12"/>
  <c r="AD1098" i="12"/>
  <c r="B1099" i="12"/>
  <c r="C1099" i="12"/>
  <c r="D1099" i="12"/>
  <c r="F1099" i="12"/>
  <c r="I1099" i="12"/>
  <c r="J1099" i="12"/>
  <c r="K1099" i="12"/>
  <c r="L1099" i="12"/>
  <c r="M1099" i="12"/>
  <c r="N1099" i="12"/>
  <c r="O1099" i="12"/>
  <c r="P1099" i="12"/>
  <c r="Q1099" i="12"/>
  <c r="R1099" i="12"/>
  <c r="S1099" i="12"/>
  <c r="T1099" i="12"/>
  <c r="U1099" i="12"/>
  <c r="V1099" i="12"/>
  <c r="W1099" i="12"/>
  <c r="X1099" i="12"/>
  <c r="Y1099" i="12"/>
  <c r="Z1099" i="12"/>
  <c r="AA1099" i="12"/>
  <c r="AB1099" i="12"/>
  <c r="AC1099" i="12"/>
  <c r="AD1099" i="12"/>
  <c r="B1100" i="12"/>
  <c r="C1100" i="12"/>
  <c r="D1100" i="12"/>
  <c r="F1100" i="12"/>
  <c r="I1100" i="12"/>
  <c r="J1100" i="12"/>
  <c r="K1100" i="12"/>
  <c r="L1100" i="12"/>
  <c r="M1100" i="12"/>
  <c r="N1100" i="12"/>
  <c r="O1100" i="12"/>
  <c r="P1100" i="12"/>
  <c r="Q1100" i="12"/>
  <c r="R1100" i="12"/>
  <c r="S1100" i="12"/>
  <c r="T1100" i="12"/>
  <c r="U1100" i="12"/>
  <c r="V1100" i="12"/>
  <c r="W1100" i="12"/>
  <c r="X1100" i="12"/>
  <c r="Y1100" i="12"/>
  <c r="Z1100" i="12"/>
  <c r="AA1100" i="12"/>
  <c r="AB1100" i="12"/>
  <c r="AC1100" i="12"/>
  <c r="AD1100" i="12"/>
  <c r="B1101" i="12"/>
  <c r="C1101" i="12"/>
  <c r="D1101" i="12"/>
  <c r="F1101" i="12"/>
  <c r="I1101" i="12"/>
  <c r="J1101" i="12"/>
  <c r="K1101" i="12"/>
  <c r="L1101" i="12"/>
  <c r="M1101" i="12"/>
  <c r="N1101" i="12"/>
  <c r="O1101" i="12"/>
  <c r="P1101" i="12"/>
  <c r="Q1101" i="12"/>
  <c r="R1101" i="12"/>
  <c r="S1101" i="12"/>
  <c r="T1101" i="12"/>
  <c r="U1101" i="12"/>
  <c r="V1101" i="12"/>
  <c r="W1101" i="12"/>
  <c r="X1101" i="12"/>
  <c r="Y1101" i="12"/>
  <c r="Z1101" i="12"/>
  <c r="AA1101" i="12"/>
  <c r="AB1101" i="12"/>
  <c r="AC1101" i="12"/>
  <c r="AD1101" i="12"/>
  <c r="B1102" i="12"/>
  <c r="C1102" i="12"/>
  <c r="D1102" i="12"/>
  <c r="F1102" i="12"/>
  <c r="I1102" i="12"/>
  <c r="J1102" i="12"/>
  <c r="K1102" i="12"/>
  <c r="L1102" i="12"/>
  <c r="M1102" i="12"/>
  <c r="N1102" i="12"/>
  <c r="O1102" i="12"/>
  <c r="P1102" i="12"/>
  <c r="Q1102" i="12"/>
  <c r="R1102" i="12"/>
  <c r="S1102" i="12"/>
  <c r="T1102" i="12"/>
  <c r="U1102" i="12"/>
  <c r="V1102" i="12"/>
  <c r="W1102" i="12"/>
  <c r="X1102" i="12"/>
  <c r="Y1102" i="12"/>
  <c r="Z1102" i="12"/>
  <c r="AA1102" i="12"/>
  <c r="AB1102" i="12"/>
  <c r="AC1102" i="12"/>
  <c r="AD1102" i="12"/>
  <c r="B1103" i="12"/>
  <c r="C1103" i="12"/>
  <c r="D1103" i="12"/>
  <c r="F1103" i="12"/>
  <c r="I1103" i="12"/>
  <c r="J1103" i="12"/>
  <c r="K1103" i="12"/>
  <c r="L1103" i="12"/>
  <c r="M1103" i="12"/>
  <c r="N1103" i="12"/>
  <c r="O1103" i="12"/>
  <c r="P1103" i="12"/>
  <c r="Q1103" i="12"/>
  <c r="R1103" i="12"/>
  <c r="S1103" i="12"/>
  <c r="T1103" i="12"/>
  <c r="U1103" i="12"/>
  <c r="V1103" i="12"/>
  <c r="W1103" i="12"/>
  <c r="X1103" i="12"/>
  <c r="Y1103" i="12"/>
  <c r="Z1103" i="12"/>
  <c r="AA1103" i="12"/>
  <c r="AB1103" i="12"/>
  <c r="AC1103" i="12"/>
  <c r="AD1103" i="12"/>
  <c r="B1104" i="12"/>
  <c r="C1104" i="12"/>
  <c r="D1104" i="12"/>
  <c r="F1104" i="12"/>
  <c r="I1104" i="12"/>
  <c r="J1104" i="12"/>
  <c r="K1104" i="12"/>
  <c r="L1104" i="12"/>
  <c r="M1104" i="12"/>
  <c r="N1104" i="12"/>
  <c r="O1104" i="12"/>
  <c r="P1104" i="12"/>
  <c r="Q1104" i="12"/>
  <c r="R1104" i="12"/>
  <c r="S1104" i="12"/>
  <c r="T1104" i="12"/>
  <c r="U1104" i="12"/>
  <c r="V1104" i="12"/>
  <c r="W1104" i="12"/>
  <c r="X1104" i="12"/>
  <c r="Y1104" i="12"/>
  <c r="Z1104" i="12"/>
  <c r="AA1104" i="12"/>
  <c r="AB1104" i="12"/>
  <c r="AC1104" i="12"/>
  <c r="AD1104" i="12"/>
  <c r="B1105" i="12"/>
  <c r="C1105" i="12"/>
  <c r="D1105" i="12"/>
  <c r="F1105" i="12"/>
  <c r="I1105" i="12"/>
  <c r="J1105" i="12"/>
  <c r="K1105" i="12"/>
  <c r="L1105" i="12"/>
  <c r="M1105" i="12"/>
  <c r="N1105" i="12"/>
  <c r="O1105" i="12"/>
  <c r="P1105" i="12"/>
  <c r="Q1105" i="12"/>
  <c r="R1105" i="12"/>
  <c r="S1105" i="12"/>
  <c r="T1105" i="12"/>
  <c r="U1105" i="12"/>
  <c r="V1105" i="12"/>
  <c r="W1105" i="12"/>
  <c r="X1105" i="12"/>
  <c r="Y1105" i="12"/>
  <c r="Z1105" i="12"/>
  <c r="AA1105" i="12"/>
  <c r="AB1105" i="12"/>
  <c r="AC1105" i="12"/>
  <c r="AD1105" i="12"/>
  <c r="B1106" i="12"/>
  <c r="C1106" i="12"/>
  <c r="D1106" i="12"/>
  <c r="F1106" i="12"/>
  <c r="I1106" i="12"/>
  <c r="J1106" i="12"/>
  <c r="K1106" i="12"/>
  <c r="L1106" i="12"/>
  <c r="M1106" i="12"/>
  <c r="N1106" i="12"/>
  <c r="O1106" i="12"/>
  <c r="P1106" i="12"/>
  <c r="Q1106" i="12"/>
  <c r="R1106" i="12"/>
  <c r="S1106" i="12"/>
  <c r="T1106" i="12"/>
  <c r="U1106" i="12"/>
  <c r="V1106" i="12"/>
  <c r="W1106" i="12"/>
  <c r="X1106" i="12"/>
  <c r="Y1106" i="12"/>
  <c r="Z1106" i="12"/>
  <c r="AA1106" i="12"/>
  <c r="AB1106" i="12"/>
  <c r="AC1106" i="12"/>
  <c r="AD1106" i="12"/>
  <c r="B1107" i="12"/>
  <c r="C1107" i="12"/>
  <c r="D1107" i="12"/>
  <c r="F1107" i="12"/>
  <c r="I1107" i="12"/>
  <c r="J1107" i="12"/>
  <c r="K1107" i="12"/>
  <c r="L1107" i="12"/>
  <c r="M1107" i="12"/>
  <c r="N1107" i="12"/>
  <c r="O1107" i="12"/>
  <c r="P1107" i="12"/>
  <c r="Q1107" i="12"/>
  <c r="R1107" i="12"/>
  <c r="S1107" i="12"/>
  <c r="T1107" i="12"/>
  <c r="U1107" i="12"/>
  <c r="V1107" i="12"/>
  <c r="W1107" i="12"/>
  <c r="X1107" i="12"/>
  <c r="Y1107" i="12"/>
  <c r="Z1107" i="12"/>
  <c r="AA1107" i="12"/>
  <c r="AB1107" i="12"/>
  <c r="AC1107" i="12"/>
  <c r="AD1107" i="12"/>
  <c r="B1108" i="12"/>
  <c r="C1108" i="12"/>
  <c r="D1108" i="12"/>
  <c r="F1108" i="12"/>
  <c r="I1108" i="12"/>
  <c r="J1108" i="12"/>
  <c r="K1108" i="12"/>
  <c r="L1108" i="12"/>
  <c r="M1108" i="12"/>
  <c r="N1108" i="12"/>
  <c r="O1108" i="12"/>
  <c r="P1108" i="12"/>
  <c r="Q1108" i="12"/>
  <c r="R1108" i="12"/>
  <c r="S1108" i="12"/>
  <c r="T1108" i="12"/>
  <c r="U1108" i="12"/>
  <c r="V1108" i="12"/>
  <c r="W1108" i="12"/>
  <c r="X1108" i="12"/>
  <c r="Y1108" i="12"/>
  <c r="Z1108" i="12"/>
  <c r="AA1108" i="12"/>
  <c r="AB1108" i="12"/>
  <c r="AC1108" i="12"/>
  <c r="AD1108" i="12"/>
  <c r="B1109" i="12"/>
  <c r="C1109" i="12"/>
  <c r="D1109" i="12"/>
  <c r="F1109" i="12"/>
  <c r="I1109" i="12"/>
  <c r="J1109" i="12"/>
  <c r="K1109" i="12"/>
  <c r="L1109" i="12"/>
  <c r="M1109" i="12"/>
  <c r="N1109" i="12"/>
  <c r="O1109" i="12"/>
  <c r="P1109" i="12"/>
  <c r="Q1109" i="12"/>
  <c r="R1109" i="12"/>
  <c r="S1109" i="12"/>
  <c r="T1109" i="12"/>
  <c r="U1109" i="12"/>
  <c r="V1109" i="12"/>
  <c r="W1109" i="12"/>
  <c r="X1109" i="12"/>
  <c r="Y1109" i="12"/>
  <c r="Z1109" i="12"/>
  <c r="AA1109" i="12"/>
  <c r="AB1109" i="12"/>
  <c r="AC1109" i="12"/>
  <c r="AD1109" i="12"/>
  <c r="B1110" i="12"/>
  <c r="C1110" i="12"/>
  <c r="D1110" i="12"/>
  <c r="F1110" i="12"/>
  <c r="I1110" i="12"/>
  <c r="J1110" i="12"/>
  <c r="K1110" i="12"/>
  <c r="L1110" i="12"/>
  <c r="M1110" i="12"/>
  <c r="N1110" i="12"/>
  <c r="O1110" i="12"/>
  <c r="P1110" i="12"/>
  <c r="Q1110" i="12"/>
  <c r="R1110" i="12"/>
  <c r="S1110" i="12"/>
  <c r="T1110" i="12"/>
  <c r="U1110" i="12"/>
  <c r="V1110" i="12"/>
  <c r="W1110" i="12"/>
  <c r="X1110" i="12"/>
  <c r="Y1110" i="12"/>
  <c r="Z1110" i="12"/>
  <c r="AA1110" i="12"/>
  <c r="AB1110" i="12"/>
  <c r="AC1110" i="12"/>
  <c r="AD1110" i="12"/>
  <c r="B1111" i="12"/>
  <c r="C1111" i="12"/>
  <c r="D1111" i="12"/>
  <c r="F1111" i="12"/>
  <c r="I1111" i="12"/>
  <c r="J1111" i="12"/>
  <c r="K1111" i="12"/>
  <c r="L1111" i="12"/>
  <c r="M1111" i="12"/>
  <c r="N1111" i="12"/>
  <c r="O1111" i="12"/>
  <c r="P1111" i="12"/>
  <c r="Q1111" i="12"/>
  <c r="R1111" i="12"/>
  <c r="S1111" i="12"/>
  <c r="T1111" i="12"/>
  <c r="U1111" i="12"/>
  <c r="V1111" i="12"/>
  <c r="W1111" i="12"/>
  <c r="X1111" i="12"/>
  <c r="Y1111" i="12"/>
  <c r="Z1111" i="12"/>
  <c r="AA1111" i="12"/>
  <c r="AB1111" i="12"/>
  <c r="AC1111" i="12"/>
  <c r="AD1111" i="12"/>
  <c r="B1112" i="12"/>
  <c r="C1112" i="12"/>
  <c r="D1112" i="12"/>
  <c r="F1112" i="12"/>
  <c r="I1112" i="12"/>
  <c r="J1112" i="12"/>
  <c r="K1112" i="12"/>
  <c r="L1112" i="12"/>
  <c r="M1112" i="12"/>
  <c r="N1112" i="12"/>
  <c r="O1112" i="12"/>
  <c r="P1112" i="12"/>
  <c r="Q1112" i="12"/>
  <c r="R1112" i="12"/>
  <c r="S1112" i="12"/>
  <c r="T1112" i="12"/>
  <c r="U1112" i="12"/>
  <c r="V1112" i="12"/>
  <c r="W1112" i="12"/>
  <c r="X1112" i="12"/>
  <c r="Y1112" i="12"/>
  <c r="Z1112" i="12"/>
  <c r="AA1112" i="12"/>
  <c r="AB1112" i="12"/>
  <c r="AC1112" i="12"/>
  <c r="AD1112" i="12"/>
  <c r="B1113" i="12"/>
  <c r="C1113" i="12"/>
  <c r="D1113" i="12"/>
  <c r="F1113" i="12"/>
  <c r="I1113" i="12"/>
  <c r="J1113" i="12"/>
  <c r="K1113" i="12"/>
  <c r="L1113" i="12"/>
  <c r="M1113" i="12"/>
  <c r="N1113" i="12"/>
  <c r="O1113" i="12"/>
  <c r="P1113" i="12"/>
  <c r="Q1113" i="12"/>
  <c r="R1113" i="12"/>
  <c r="S1113" i="12"/>
  <c r="T1113" i="12"/>
  <c r="U1113" i="12"/>
  <c r="V1113" i="12"/>
  <c r="W1113" i="12"/>
  <c r="X1113" i="12"/>
  <c r="Y1113" i="12"/>
  <c r="Z1113" i="12"/>
  <c r="AA1113" i="12"/>
  <c r="AB1113" i="12"/>
  <c r="AC1113" i="12"/>
  <c r="AD1113" i="12"/>
  <c r="B1114" i="12"/>
  <c r="C1114" i="12"/>
  <c r="D1114" i="12"/>
  <c r="F1114" i="12"/>
  <c r="I1114" i="12"/>
  <c r="J1114" i="12"/>
  <c r="K1114" i="12"/>
  <c r="L1114" i="12"/>
  <c r="M1114" i="12"/>
  <c r="N1114" i="12"/>
  <c r="O1114" i="12"/>
  <c r="P1114" i="12"/>
  <c r="Q1114" i="12"/>
  <c r="R1114" i="12"/>
  <c r="S1114" i="12"/>
  <c r="T1114" i="12"/>
  <c r="U1114" i="12"/>
  <c r="V1114" i="12"/>
  <c r="W1114" i="12"/>
  <c r="X1114" i="12"/>
  <c r="Y1114" i="12"/>
  <c r="Z1114" i="12"/>
  <c r="AA1114" i="12"/>
  <c r="AB1114" i="12"/>
  <c r="AC1114" i="12"/>
  <c r="AD1114" i="12"/>
  <c r="B1115" i="12"/>
  <c r="C1115" i="12"/>
  <c r="D1115" i="12"/>
  <c r="F1115" i="12"/>
  <c r="I1115" i="12"/>
  <c r="J1115" i="12"/>
  <c r="K1115" i="12"/>
  <c r="L1115" i="12"/>
  <c r="M1115" i="12"/>
  <c r="N1115" i="12"/>
  <c r="O1115" i="12"/>
  <c r="P1115" i="12"/>
  <c r="Q1115" i="12"/>
  <c r="R1115" i="12"/>
  <c r="S1115" i="12"/>
  <c r="T1115" i="12"/>
  <c r="U1115" i="12"/>
  <c r="V1115" i="12"/>
  <c r="W1115" i="12"/>
  <c r="X1115" i="12"/>
  <c r="Y1115" i="12"/>
  <c r="Z1115" i="12"/>
  <c r="AA1115" i="12"/>
  <c r="AB1115" i="12"/>
  <c r="AC1115" i="12"/>
  <c r="AD1115" i="12"/>
  <c r="B1116" i="12"/>
  <c r="C1116" i="12"/>
  <c r="D1116" i="12"/>
  <c r="F1116" i="12"/>
  <c r="I1116" i="12"/>
  <c r="J1116" i="12"/>
  <c r="K1116" i="12"/>
  <c r="L1116" i="12"/>
  <c r="M1116" i="12"/>
  <c r="N1116" i="12"/>
  <c r="O1116" i="12"/>
  <c r="P1116" i="12"/>
  <c r="Q1116" i="12"/>
  <c r="R1116" i="12"/>
  <c r="S1116" i="12"/>
  <c r="T1116" i="12"/>
  <c r="U1116" i="12"/>
  <c r="V1116" i="12"/>
  <c r="W1116" i="12"/>
  <c r="X1116" i="12"/>
  <c r="Y1116" i="12"/>
  <c r="Z1116" i="12"/>
  <c r="AA1116" i="12"/>
  <c r="AB1116" i="12"/>
  <c r="AC1116" i="12"/>
  <c r="AD1116" i="12"/>
  <c r="B1117" i="12"/>
  <c r="C1117" i="12"/>
  <c r="D1117" i="12"/>
  <c r="F1117" i="12"/>
  <c r="I1117" i="12"/>
  <c r="J1117" i="12"/>
  <c r="K1117" i="12"/>
  <c r="L1117" i="12"/>
  <c r="M1117" i="12"/>
  <c r="N1117" i="12"/>
  <c r="O1117" i="12"/>
  <c r="P1117" i="12"/>
  <c r="Q1117" i="12"/>
  <c r="R1117" i="12"/>
  <c r="S1117" i="12"/>
  <c r="T1117" i="12"/>
  <c r="U1117" i="12"/>
  <c r="V1117" i="12"/>
  <c r="W1117" i="12"/>
  <c r="X1117" i="12"/>
  <c r="Y1117" i="12"/>
  <c r="Z1117" i="12"/>
  <c r="AA1117" i="12"/>
  <c r="AB1117" i="12"/>
  <c r="AC1117" i="12"/>
  <c r="AD1117" i="12"/>
  <c r="B1118" i="12"/>
  <c r="C1118" i="12"/>
  <c r="D1118" i="12"/>
  <c r="F1118" i="12"/>
  <c r="I1118" i="12"/>
  <c r="J1118" i="12"/>
  <c r="K1118" i="12"/>
  <c r="L1118" i="12"/>
  <c r="M1118" i="12"/>
  <c r="N1118" i="12"/>
  <c r="O1118" i="12"/>
  <c r="P1118" i="12"/>
  <c r="Q1118" i="12"/>
  <c r="R1118" i="12"/>
  <c r="S1118" i="12"/>
  <c r="T1118" i="12"/>
  <c r="U1118" i="12"/>
  <c r="V1118" i="12"/>
  <c r="W1118" i="12"/>
  <c r="X1118" i="12"/>
  <c r="Y1118" i="12"/>
  <c r="Z1118" i="12"/>
  <c r="AA1118" i="12"/>
  <c r="AB1118" i="12"/>
  <c r="AC1118" i="12"/>
  <c r="AD1118" i="12"/>
  <c r="B1119" i="12"/>
  <c r="C1119" i="12"/>
  <c r="D1119" i="12"/>
  <c r="F1119" i="12"/>
  <c r="I1119" i="12"/>
  <c r="J1119" i="12"/>
  <c r="K1119" i="12"/>
  <c r="L1119" i="12"/>
  <c r="M1119" i="12"/>
  <c r="N1119" i="12"/>
  <c r="O1119" i="12"/>
  <c r="P1119" i="12"/>
  <c r="Q1119" i="12"/>
  <c r="R1119" i="12"/>
  <c r="S1119" i="12"/>
  <c r="T1119" i="12"/>
  <c r="U1119" i="12"/>
  <c r="V1119" i="12"/>
  <c r="W1119" i="12"/>
  <c r="X1119" i="12"/>
  <c r="Y1119" i="12"/>
  <c r="Z1119" i="12"/>
  <c r="AA1119" i="12"/>
  <c r="AB1119" i="12"/>
  <c r="AC1119" i="12"/>
  <c r="AD1119" i="12"/>
  <c r="B1120" i="12"/>
  <c r="C1120" i="12"/>
  <c r="D1120" i="12"/>
  <c r="F1120" i="12"/>
  <c r="I1120" i="12"/>
  <c r="J1120" i="12"/>
  <c r="K1120" i="12"/>
  <c r="L1120" i="12"/>
  <c r="M1120" i="12"/>
  <c r="N1120" i="12"/>
  <c r="O1120" i="12"/>
  <c r="P1120" i="12"/>
  <c r="Q1120" i="12"/>
  <c r="R1120" i="12"/>
  <c r="S1120" i="12"/>
  <c r="T1120" i="12"/>
  <c r="U1120" i="12"/>
  <c r="V1120" i="12"/>
  <c r="W1120" i="12"/>
  <c r="X1120" i="12"/>
  <c r="Y1120" i="12"/>
  <c r="Z1120" i="12"/>
  <c r="AA1120" i="12"/>
  <c r="AB1120" i="12"/>
  <c r="AC1120" i="12"/>
  <c r="AD1120" i="12"/>
  <c r="B1121" i="12"/>
  <c r="C1121" i="12"/>
  <c r="D1121" i="12"/>
  <c r="F1121" i="12"/>
  <c r="I1121" i="12"/>
  <c r="J1121" i="12"/>
  <c r="K1121" i="12"/>
  <c r="L1121" i="12"/>
  <c r="M1121" i="12"/>
  <c r="N1121" i="12"/>
  <c r="O1121" i="12"/>
  <c r="P1121" i="12"/>
  <c r="Q1121" i="12"/>
  <c r="R1121" i="12"/>
  <c r="S1121" i="12"/>
  <c r="T1121" i="12"/>
  <c r="U1121" i="12"/>
  <c r="V1121" i="12"/>
  <c r="W1121" i="12"/>
  <c r="X1121" i="12"/>
  <c r="Y1121" i="12"/>
  <c r="Z1121" i="12"/>
  <c r="AA1121" i="12"/>
  <c r="AB1121" i="12"/>
  <c r="AC1121" i="12"/>
  <c r="AD1121" i="12"/>
  <c r="B1122" i="12"/>
  <c r="C1122" i="12"/>
  <c r="D1122" i="12"/>
  <c r="F1122" i="12"/>
  <c r="I1122" i="12"/>
  <c r="J1122" i="12"/>
  <c r="K1122" i="12"/>
  <c r="L1122" i="12"/>
  <c r="M1122" i="12"/>
  <c r="N1122" i="12"/>
  <c r="O1122" i="12"/>
  <c r="P1122" i="12"/>
  <c r="Q1122" i="12"/>
  <c r="R1122" i="12"/>
  <c r="S1122" i="12"/>
  <c r="T1122" i="12"/>
  <c r="U1122" i="12"/>
  <c r="V1122" i="12"/>
  <c r="W1122" i="12"/>
  <c r="X1122" i="12"/>
  <c r="Y1122" i="12"/>
  <c r="Z1122" i="12"/>
  <c r="AA1122" i="12"/>
  <c r="AB1122" i="12"/>
  <c r="AC1122" i="12"/>
  <c r="AD1122" i="12"/>
  <c r="B1123" i="12"/>
  <c r="C1123" i="12"/>
  <c r="D1123" i="12"/>
  <c r="F1123" i="12"/>
  <c r="I1123" i="12"/>
  <c r="J1123" i="12"/>
  <c r="K1123" i="12"/>
  <c r="L1123" i="12"/>
  <c r="M1123" i="12"/>
  <c r="N1123" i="12"/>
  <c r="O1123" i="12"/>
  <c r="P1123" i="12"/>
  <c r="Q1123" i="12"/>
  <c r="R1123" i="12"/>
  <c r="S1123" i="12"/>
  <c r="T1123" i="12"/>
  <c r="U1123" i="12"/>
  <c r="V1123" i="12"/>
  <c r="W1123" i="12"/>
  <c r="X1123" i="12"/>
  <c r="Y1123" i="12"/>
  <c r="Z1123" i="12"/>
  <c r="AA1123" i="12"/>
  <c r="AB1123" i="12"/>
  <c r="AC1123" i="12"/>
  <c r="AD1123" i="12"/>
  <c r="B1124" i="12"/>
  <c r="C1124" i="12"/>
  <c r="D1124" i="12"/>
  <c r="F1124" i="12"/>
  <c r="I1124" i="12"/>
  <c r="J1124" i="12"/>
  <c r="K1124" i="12"/>
  <c r="L1124" i="12"/>
  <c r="M1124" i="12"/>
  <c r="N1124" i="12"/>
  <c r="O1124" i="12"/>
  <c r="P1124" i="12"/>
  <c r="Q1124" i="12"/>
  <c r="R1124" i="12"/>
  <c r="S1124" i="12"/>
  <c r="T1124" i="12"/>
  <c r="U1124" i="12"/>
  <c r="V1124" i="12"/>
  <c r="W1124" i="12"/>
  <c r="X1124" i="12"/>
  <c r="Y1124" i="12"/>
  <c r="Z1124" i="12"/>
  <c r="AA1124" i="12"/>
  <c r="AB1124" i="12"/>
  <c r="AC1124" i="12"/>
  <c r="AD1124" i="12"/>
  <c r="B1125" i="12"/>
  <c r="C1125" i="12"/>
  <c r="D1125" i="12"/>
  <c r="F1125" i="12"/>
  <c r="I1125" i="12"/>
  <c r="J1125" i="12"/>
  <c r="K1125" i="12"/>
  <c r="L1125" i="12"/>
  <c r="M1125" i="12"/>
  <c r="N1125" i="12"/>
  <c r="O1125" i="12"/>
  <c r="P1125" i="12"/>
  <c r="Q1125" i="12"/>
  <c r="R1125" i="12"/>
  <c r="S1125" i="12"/>
  <c r="T1125" i="12"/>
  <c r="U1125" i="12"/>
  <c r="V1125" i="12"/>
  <c r="W1125" i="12"/>
  <c r="X1125" i="12"/>
  <c r="Y1125" i="12"/>
  <c r="Z1125" i="12"/>
  <c r="AA1125" i="12"/>
  <c r="AB1125" i="12"/>
  <c r="AC1125" i="12"/>
  <c r="AD1125" i="12"/>
  <c r="B1126" i="12"/>
  <c r="C1126" i="12"/>
  <c r="D1126" i="12"/>
  <c r="F1126" i="12"/>
  <c r="I1126" i="12"/>
  <c r="J1126" i="12"/>
  <c r="K1126" i="12"/>
  <c r="L1126" i="12"/>
  <c r="M1126" i="12"/>
  <c r="N1126" i="12"/>
  <c r="O1126" i="12"/>
  <c r="P1126" i="12"/>
  <c r="Q1126" i="12"/>
  <c r="R1126" i="12"/>
  <c r="S1126" i="12"/>
  <c r="T1126" i="12"/>
  <c r="U1126" i="12"/>
  <c r="V1126" i="12"/>
  <c r="W1126" i="12"/>
  <c r="X1126" i="12"/>
  <c r="Y1126" i="12"/>
  <c r="Z1126" i="12"/>
  <c r="AA1126" i="12"/>
  <c r="AB1126" i="12"/>
  <c r="AC1126" i="12"/>
  <c r="AD1126" i="12"/>
  <c r="B1127" i="12"/>
  <c r="C1127" i="12"/>
  <c r="D1127" i="12"/>
  <c r="F1127" i="12"/>
  <c r="I1127" i="12"/>
  <c r="J1127" i="12"/>
  <c r="K1127" i="12"/>
  <c r="L1127" i="12"/>
  <c r="M1127" i="12"/>
  <c r="N1127" i="12"/>
  <c r="O1127" i="12"/>
  <c r="P1127" i="12"/>
  <c r="Q1127" i="12"/>
  <c r="R1127" i="12"/>
  <c r="S1127" i="12"/>
  <c r="T1127" i="12"/>
  <c r="U1127" i="12"/>
  <c r="V1127" i="12"/>
  <c r="W1127" i="12"/>
  <c r="X1127" i="12"/>
  <c r="Y1127" i="12"/>
  <c r="Z1127" i="12"/>
  <c r="AA1127" i="12"/>
  <c r="AB1127" i="12"/>
  <c r="AC1127" i="12"/>
  <c r="AD1127" i="12"/>
  <c r="B1128" i="12"/>
  <c r="C1128" i="12"/>
  <c r="D1128" i="12"/>
  <c r="F1128" i="12"/>
  <c r="I1128" i="12"/>
  <c r="J1128" i="12"/>
  <c r="K1128" i="12"/>
  <c r="L1128" i="12"/>
  <c r="M1128" i="12"/>
  <c r="N1128" i="12"/>
  <c r="O1128" i="12"/>
  <c r="P1128" i="12"/>
  <c r="Q1128" i="12"/>
  <c r="R1128" i="12"/>
  <c r="S1128" i="12"/>
  <c r="T1128" i="12"/>
  <c r="U1128" i="12"/>
  <c r="V1128" i="12"/>
  <c r="W1128" i="12"/>
  <c r="X1128" i="12"/>
  <c r="Y1128" i="12"/>
  <c r="Z1128" i="12"/>
  <c r="AA1128" i="12"/>
  <c r="AB1128" i="12"/>
  <c r="AC1128" i="12"/>
  <c r="AD1128" i="12"/>
  <c r="B1129" i="12"/>
  <c r="C1129" i="12"/>
  <c r="D1129" i="12"/>
  <c r="F1129" i="12"/>
  <c r="I1129" i="12"/>
  <c r="J1129" i="12"/>
  <c r="K1129" i="12"/>
  <c r="L1129" i="12"/>
  <c r="M1129" i="12"/>
  <c r="N1129" i="12"/>
  <c r="O1129" i="12"/>
  <c r="P1129" i="12"/>
  <c r="Q1129" i="12"/>
  <c r="R1129" i="12"/>
  <c r="S1129" i="12"/>
  <c r="T1129" i="12"/>
  <c r="U1129" i="12"/>
  <c r="V1129" i="12"/>
  <c r="W1129" i="12"/>
  <c r="X1129" i="12"/>
  <c r="Y1129" i="12"/>
  <c r="Z1129" i="12"/>
  <c r="AA1129" i="12"/>
  <c r="AB1129" i="12"/>
  <c r="AC1129" i="12"/>
  <c r="AD1129" i="12"/>
  <c r="B1130" i="12"/>
  <c r="C1130" i="12"/>
  <c r="D1130" i="12"/>
  <c r="F1130" i="12"/>
  <c r="I1130" i="12"/>
  <c r="J1130" i="12"/>
  <c r="K1130" i="12"/>
  <c r="L1130" i="12"/>
  <c r="M1130" i="12"/>
  <c r="N1130" i="12"/>
  <c r="O1130" i="12"/>
  <c r="P1130" i="12"/>
  <c r="Q1130" i="12"/>
  <c r="R1130" i="12"/>
  <c r="S1130" i="12"/>
  <c r="T1130" i="12"/>
  <c r="U1130" i="12"/>
  <c r="V1130" i="12"/>
  <c r="W1130" i="12"/>
  <c r="X1130" i="12"/>
  <c r="Y1130" i="12"/>
  <c r="Z1130" i="12"/>
  <c r="AA1130" i="12"/>
  <c r="AB1130" i="12"/>
  <c r="AC1130" i="12"/>
  <c r="AD1130" i="12"/>
  <c r="B1131" i="12"/>
  <c r="C1131" i="12"/>
  <c r="D1131" i="12"/>
  <c r="F1131" i="12"/>
  <c r="I1131" i="12"/>
  <c r="J1131" i="12"/>
  <c r="K1131" i="12"/>
  <c r="L1131" i="12"/>
  <c r="M1131" i="12"/>
  <c r="N1131" i="12"/>
  <c r="O1131" i="12"/>
  <c r="P1131" i="12"/>
  <c r="Q1131" i="12"/>
  <c r="R1131" i="12"/>
  <c r="S1131" i="12"/>
  <c r="T1131" i="12"/>
  <c r="U1131" i="12"/>
  <c r="V1131" i="12"/>
  <c r="W1131" i="12"/>
  <c r="X1131" i="12"/>
  <c r="Y1131" i="12"/>
  <c r="Z1131" i="12"/>
  <c r="AA1131" i="12"/>
  <c r="AB1131" i="12"/>
  <c r="AC1131" i="12"/>
  <c r="AD1131" i="12"/>
  <c r="B1132" i="12"/>
  <c r="C1132" i="12"/>
  <c r="D1132" i="12"/>
  <c r="F1132" i="12"/>
  <c r="I1132" i="12"/>
  <c r="J1132" i="12"/>
  <c r="K1132" i="12"/>
  <c r="L1132" i="12"/>
  <c r="M1132" i="12"/>
  <c r="N1132" i="12"/>
  <c r="O1132" i="12"/>
  <c r="P1132" i="12"/>
  <c r="Q1132" i="12"/>
  <c r="R1132" i="12"/>
  <c r="S1132" i="12"/>
  <c r="T1132" i="12"/>
  <c r="U1132" i="12"/>
  <c r="V1132" i="12"/>
  <c r="W1132" i="12"/>
  <c r="X1132" i="12"/>
  <c r="Y1132" i="12"/>
  <c r="Z1132" i="12"/>
  <c r="AA1132" i="12"/>
  <c r="AB1132" i="12"/>
  <c r="AC1132" i="12"/>
  <c r="AD1132" i="12"/>
  <c r="B1133" i="12"/>
  <c r="C1133" i="12"/>
  <c r="D1133" i="12"/>
  <c r="F1133" i="12"/>
  <c r="I1133" i="12"/>
  <c r="J1133" i="12"/>
  <c r="K1133" i="12"/>
  <c r="L1133" i="12"/>
  <c r="M1133" i="12"/>
  <c r="N1133" i="12"/>
  <c r="O1133" i="12"/>
  <c r="P1133" i="12"/>
  <c r="Q1133" i="12"/>
  <c r="R1133" i="12"/>
  <c r="S1133" i="12"/>
  <c r="T1133" i="12"/>
  <c r="U1133" i="12"/>
  <c r="V1133" i="12"/>
  <c r="W1133" i="12"/>
  <c r="X1133" i="12"/>
  <c r="Y1133" i="12"/>
  <c r="Z1133" i="12"/>
  <c r="AA1133" i="12"/>
  <c r="AB1133" i="12"/>
  <c r="AC1133" i="12"/>
  <c r="AD1133" i="12"/>
  <c r="B1134" i="12"/>
  <c r="C1134" i="12"/>
  <c r="D1134" i="12"/>
  <c r="F1134" i="12"/>
  <c r="I1134" i="12"/>
  <c r="J1134" i="12"/>
  <c r="K1134" i="12"/>
  <c r="L1134" i="12"/>
  <c r="M1134" i="12"/>
  <c r="N1134" i="12"/>
  <c r="O1134" i="12"/>
  <c r="P1134" i="12"/>
  <c r="Q1134" i="12"/>
  <c r="R1134" i="12"/>
  <c r="S1134" i="12"/>
  <c r="T1134" i="12"/>
  <c r="U1134" i="12"/>
  <c r="V1134" i="12"/>
  <c r="W1134" i="12"/>
  <c r="X1134" i="12"/>
  <c r="Y1134" i="12"/>
  <c r="Z1134" i="12"/>
  <c r="AA1134" i="12"/>
  <c r="AB1134" i="12"/>
  <c r="AC1134" i="12"/>
  <c r="AD1134" i="12"/>
  <c r="B1135" i="12"/>
  <c r="C1135" i="12"/>
  <c r="D1135" i="12"/>
  <c r="F1135" i="12"/>
  <c r="I1135" i="12"/>
  <c r="J1135" i="12"/>
  <c r="K1135" i="12"/>
  <c r="L1135" i="12"/>
  <c r="M1135" i="12"/>
  <c r="N1135" i="12"/>
  <c r="O1135" i="12"/>
  <c r="P1135" i="12"/>
  <c r="Q1135" i="12"/>
  <c r="R1135" i="12"/>
  <c r="S1135" i="12"/>
  <c r="T1135" i="12"/>
  <c r="U1135" i="12"/>
  <c r="V1135" i="12"/>
  <c r="W1135" i="12"/>
  <c r="X1135" i="12"/>
  <c r="Y1135" i="12"/>
  <c r="Z1135" i="12"/>
  <c r="AA1135" i="12"/>
  <c r="AB1135" i="12"/>
  <c r="AC1135" i="12"/>
  <c r="AD1135" i="12"/>
  <c r="B1136" i="12"/>
  <c r="C1136" i="12"/>
  <c r="D1136" i="12"/>
  <c r="F1136" i="12"/>
  <c r="I1136" i="12"/>
  <c r="J1136" i="12"/>
  <c r="K1136" i="12"/>
  <c r="L1136" i="12"/>
  <c r="M1136" i="12"/>
  <c r="N1136" i="12"/>
  <c r="O1136" i="12"/>
  <c r="P1136" i="12"/>
  <c r="Q1136" i="12"/>
  <c r="R1136" i="12"/>
  <c r="S1136" i="12"/>
  <c r="T1136" i="12"/>
  <c r="U1136" i="12"/>
  <c r="V1136" i="12"/>
  <c r="W1136" i="12"/>
  <c r="X1136" i="12"/>
  <c r="Y1136" i="12"/>
  <c r="Z1136" i="12"/>
  <c r="AA1136" i="12"/>
  <c r="AB1136" i="12"/>
  <c r="AC1136" i="12"/>
  <c r="AD1136" i="12"/>
  <c r="B1137" i="12"/>
  <c r="C1137" i="12"/>
  <c r="D1137" i="12"/>
  <c r="F1137" i="12"/>
  <c r="I1137" i="12"/>
  <c r="J1137" i="12"/>
  <c r="K1137" i="12"/>
  <c r="L1137" i="12"/>
  <c r="M1137" i="12"/>
  <c r="N1137" i="12"/>
  <c r="O1137" i="12"/>
  <c r="P1137" i="12"/>
  <c r="Q1137" i="12"/>
  <c r="R1137" i="12"/>
  <c r="S1137" i="12"/>
  <c r="T1137" i="12"/>
  <c r="U1137" i="12"/>
  <c r="V1137" i="12"/>
  <c r="W1137" i="12"/>
  <c r="X1137" i="12"/>
  <c r="Y1137" i="12"/>
  <c r="Z1137" i="12"/>
  <c r="AA1137" i="12"/>
  <c r="AB1137" i="12"/>
  <c r="AC1137" i="12"/>
  <c r="AD1137" i="12"/>
  <c r="B1138" i="12"/>
  <c r="C1138" i="12"/>
  <c r="D1138" i="12"/>
  <c r="F1138" i="12"/>
  <c r="I1138" i="12"/>
  <c r="J1138" i="12"/>
  <c r="K1138" i="12"/>
  <c r="L1138" i="12"/>
  <c r="M1138" i="12"/>
  <c r="N1138" i="12"/>
  <c r="O1138" i="12"/>
  <c r="P1138" i="12"/>
  <c r="Q1138" i="12"/>
  <c r="R1138" i="12"/>
  <c r="S1138" i="12"/>
  <c r="T1138" i="12"/>
  <c r="U1138" i="12"/>
  <c r="V1138" i="12"/>
  <c r="W1138" i="12"/>
  <c r="X1138" i="12"/>
  <c r="Y1138" i="12"/>
  <c r="Z1138" i="12"/>
  <c r="AA1138" i="12"/>
  <c r="AB1138" i="12"/>
  <c r="AC1138" i="12"/>
  <c r="AD1138" i="12"/>
  <c r="B1139" i="12"/>
  <c r="C1139" i="12"/>
  <c r="D1139" i="12"/>
  <c r="F1139" i="12"/>
  <c r="I1139" i="12"/>
  <c r="J1139" i="12"/>
  <c r="K1139" i="12"/>
  <c r="L1139" i="12"/>
  <c r="M1139" i="12"/>
  <c r="N1139" i="12"/>
  <c r="O1139" i="12"/>
  <c r="P1139" i="12"/>
  <c r="Q1139" i="12"/>
  <c r="R1139" i="12"/>
  <c r="S1139" i="12"/>
  <c r="T1139" i="12"/>
  <c r="U1139" i="12"/>
  <c r="V1139" i="12"/>
  <c r="W1139" i="12"/>
  <c r="X1139" i="12"/>
  <c r="Y1139" i="12"/>
  <c r="Z1139" i="12"/>
  <c r="AA1139" i="12"/>
  <c r="AB1139" i="12"/>
  <c r="AC1139" i="12"/>
  <c r="AD1139" i="12"/>
  <c r="B1140" i="12"/>
  <c r="C1140" i="12"/>
  <c r="D1140" i="12"/>
  <c r="F1140" i="12"/>
  <c r="I1140" i="12"/>
  <c r="J1140" i="12"/>
  <c r="K1140" i="12"/>
  <c r="L1140" i="12"/>
  <c r="M1140" i="12"/>
  <c r="N1140" i="12"/>
  <c r="O1140" i="12"/>
  <c r="P1140" i="12"/>
  <c r="Q1140" i="12"/>
  <c r="R1140" i="12"/>
  <c r="S1140" i="12"/>
  <c r="T1140" i="12"/>
  <c r="U1140" i="12"/>
  <c r="V1140" i="12"/>
  <c r="W1140" i="12"/>
  <c r="X1140" i="12"/>
  <c r="Y1140" i="12"/>
  <c r="Z1140" i="12"/>
  <c r="AA1140" i="12"/>
  <c r="AB1140" i="12"/>
  <c r="AC1140" i="12"/>
  <c r="AD1140" i="12"/>
  <c r="B1141" i="12"/>
  <c r="C1141" i="12"/>
  <c r="D1141" i="12"/>
  <c r="F1141" i="12"/>
  <c r="I1141" i="12"/>
  <c r="J1141" i="12"/>
  <c r="K1141" i="12"/>
  <c r="L1141" i="12"/>
  <c r="M1141" i="12"/>
  <c r="N1141" i="12"/>
  <c r="O1141" i="12"/>
  <c r="P1141" i="12"/>
  <c r="Q1141" i="12"/>
  <c r="R1141" i="12"/>
  <c r="S1141" i="12"/>
  <c r="T1141" i="12"/>
  <c r="U1141" i="12"/>
  <c r="V1141" i="12"/>
  <c r="W1141" i="12"/>
  <c r="X1141" i="12"/>
  <c r="Y1141" i="12"/>
  <c r="Z1141" i="12"/>
  <c r="AA1141" i="12"/>
  <c r="AB1141" i="12"/>
  <c r="AC1141" i="12"/>
  <c r="AD1141" i="12"/>
  <c r="B1142" i="12"/>
  <c r="C1142" i="12"/>
  <c r="D1142" i="12"/>
  <c r="F1142" i="12"/>
  <c r="I1142" i="12"/>
  <c r="J1142" i="12"/>
  <c r="K1142" i="12"/>
  <c r="L1142" i="12"/>
  <c r="M1142" i="12"/>
  <c r="N1142" i="12"/>
  <c r="O1142" i="12"/>
  <c r="P1142" i="12"/>
  <c r="Q1142" i="12"/>
  <c r="R1142" i="12"/>
  <c r="S1142" i="12"/>
  <c r="T1142" i="12"/>
  <c r="U1142" i="12"/>
  <c r="V1142" i="12"/>
  <c r="W1142" i="12"/>
  <c r="X1142" i="12"/>
  <c r="Y1142" i="12"/>
  <c r="Z1142" i="12"/>
  <c r="AA1142" i="12"/>
  <c r="AB1142" i="12"/>
  <c r="AC1142" i="12"/>
  <c r="AD1142" i="12"/>
  <c r="B1143" i="12"/>
  <c r="C1143" i="12"/>
  <c r="D1143" i="12"/>
  <c r="F1143" i="12"/>
  <c r="I1143" i="12"/>
  <c r="J1143" i="12"/>
  <c r="K1143" i="12"/>
  <c r="L1143" i="12"/>
  <c r="M1143" i="12"/>
  <c r="N1143" i="12"/>
  <c r="O1143" i="12"/>
  <c r="P1143" i="12"/>
  <c r="Q1143" i="12"/>
  <c r="R1143" i="12"/>
  <c r="S1143" i="12"/>
  <c r="T1143" i="12"/>
  <c r="U1143" i="12"/>
  <c r="V1143" i="12"/>
  <c r="W1143" i="12"/>
  <c r="X1143" i="12"/>
  <c r="Y1143" i="12"/>
  <c r="Z1143" i="12"/>
  <c r="AA1143" i="12"/>
  <c r="AB1143" i="12"/>
  <c r="AC1143" i="12"/>
  <c r="AD1143" i="12"/>
  <c r="B1144" i="12"/>
  <c r="C1144" i="12"/>
  <c r="D1144" i="12"/>
  <c r="F1144" i="12"/>
  <c r="I1144" i="12"/>
  <c r="J1144" i="12"/>
  <c r="K1144" i="12"/>
  <c r="L1144" i="12"/>
  <c r="M1144" i="12"/>
  <c r="N1144" i="12"/>
  <c r="O1144" i="12"/>
  <c r="P1144" i="12"/>
  <c r="Q1144" i="12"/>
  <c r="R1144" i="12"/>
  <c r="S1144" i="12"/>
  <c r="T1144" i="12"/>
  <c r="U1144" i="12"/>
  <c r="V1144" i="12"/>
  <c r="W1144" i="12"/>
  <c r="X1144" i="12"/>
  <c r="Y1144" i="12"/>
  <c r="Z1144" i="12"/>
  <c r="AA1144" i="12"/>
  <c r="AB1144" i="12"/>
  <c r="AC1144" i="12"/>
  <c r="AD1144" i="12"/>
  <c r="B1145" i="12"/>
  <c r="C1145" i="12"/>
  <c r="D1145" i="12"/>
  <c r="F1145" i="12"/>
  <c r="I1145" i="12"/>
  <c r="J1145" i="12"/>
  <c r="K1145" i="12"/>
  <c r="L1145" i="12"/>
  <c r="M1145" i="12"/>
  <c r="N1145" i="12"/>
  <c r="O1145" i="12"/>
  <c r="P1145" i="12"/>
  <c r="Q1145" i="12"/>
  <c r="R1145" i="12"/>
  <c r="S1145" i="12"/>
  <c r="T1145" i="12"/>
  <c r="U1145" i="12"/>
  <c r="V1145" i="12"/>
  <c r="W1145" i="12"/>
  <c r="X1145" i="12"/>
  <c r="Y1145" i="12"/>
  <c r="Z1145" i="12"/>
  <c r="AA1145" i="12"/>
  <c r="AB1145" i="12"/>
  <c r="AC1145" i="12"/>
  <c r="AD1145" i="12"/>
  <c r="B1146" i="12"/>
  <c r="C1146" i="12"/>
  <c r="D1146" i="12"/>
  <c r="F1146" i="12"/>
  <c r="I1146" i="12"/>
  <c r="J1146" i="12"/>
  <c r="K1146" i="12"/>
  <c r="L1146" i="12"/>
  <c r="M1146" i="12"/>
  <c r="N1146" i="12"/>
  <c r="O1146" i="12"/>
  <c r="P1146" i="12"/>
  <c r="Q1146" i="12"/>
  <c r="R1146" i="12"/>
  <c r="S1146" i="12"/>
  <c r="T1146" i="12"/>
  <c r="U1146" i="12"/>
  <c r="V1146" i="12"/>
  <c r="W1146" i="12"/>
  <c r="X1146" i="12"/>
  <c r="Y1146" i="12"/>
  <c r="Z1146" i="12"/>
  <c r="AA1146" i="12"/>
  <c r="AB1146" i="12"/>
  <c r="AC1146" i="12"/>
  <c r="AD1146" i="12"/>
  <c r="B1147" i="12"/>
  <c r="C1147" i="12"/>
  <c r="D1147" i="12"/>
  <c r="F1147" i="12"/>
  <c r="I1147" i="12"/>
  <c r="J1147" i="12"/>
  <c r="K1147" i="12"/>
  <c r="L1147" i="12"/>
  <c r="M1147" i="12"/>
  <c r="N1147" i="12"/>
  <c r="O1147" i="12"/>
  <c r="P1147" i="12"/>
  <c r="Q1147" i="12"/>
  <c r="R1147" i="12"/>
  <c r="S1147" i="12"/>
  <c r="T1147" i="12"/>
  <c r="U1147" i="12"/>
  <c r="V1147" i="12"/>
  <c r="W1147" i="12"/>
  <c r="X1147" i="12"/>
  <c r="Y1147" i="12"/>
  <c r="Z1147" i="12"/>
  <c r="AA1147" i="12"/>
  <c r="AB1147" i="12"/>
  <c r="AC1147" i="12"/>
  <c r="AD1147" i="12"/>
  <c r="B1148" i="12"/>
  <c r="C1148" i="12"/>
  <c r="D1148" i="12"/>
  <c r="F1148" i="12"/>
  <c r="I1148" i="12"/>
  <c r="J1148" i="12"/>
  <c r="K1148" i="12"/>
  <c r="L1148" i="12"/>
  <c r="M1148" i="12"/>
  <c r="N1148" i="12"/>
  <c r="O1148" i="12"/>
  <c r="P1148" i="12"/>
  <c r="Q1148" i="12"/>
  <c r="R1148" i="12"/>
  <c r="S1148" i="12"/>
  <c r="T1148" i="12"/>
  <c r="U1148" i="12"/>
  <c r="V1148" i="12"/>
  <c r="W1148" i="12"/>
  <c r="X1148" i="12"/>
  <c r="Y1148" i="12"/>
  <c r="Z1148" i="12"/>
  <c r="AA1148" i="12"/>
  <c r="AB1148" i="12"/>
  <c r="AC1148" i="12"/>
  <c r="AD1148" i="12"/>
  <c r="B1149" i="12"/>
  <c r="C1149" i="12"/>
  <c r="D1149" i="12"/>
  <c r="F1149" i="12"/>
  <c r="I1149" i="12"/>
  <c r="J1149" i="12"/>
  <c r="K1149" i="12"/>
  <c r="L1149" i="12"/>
  <c r="M1149" i="12"/>
  <c r="N1149" i="12"/>
  <c r="O1149" i="12"/>
  <c r="P1149" i="12"/>
  <c r="Q1149" i="12"/>
  <c r="R1149" i="12"/>
  <c r="S1149" i="12"/>
  <c r="T1149" i="12"/>
  <c r="U1149" i="12"/>
  <c r="V1149" i="12"/>
  <c r="W1149" i="12"/>
  <c r="X1149" i="12"/>
  <c r="Y1149" i="12"/>
  <c r="Z1149" i="12"/>
  <c r="AA1149" i="12"/>
  <c r="AB1149" i="12"/>
  <c r="AC1149" i="12"/>
  <c r="AD1149" i="12"/>
  <c r="B1150" i="12"/>
  <c r="C1150" i="12"/>
  <c r="D1150" i="12"/>
  <c r="F1150" i="12"/>
  <c r="I1150" i="12"/>
  <c r="J1150" i="12"/>
  <c r="K1150" i="12"/>
  <c r="L1150" i="12"/>
  <c r="M1150" i="12"/>
  <c r="N1150" i="12"/>
  <c r="O1150" i="12"/>
  <c r="P1150" i="12"/>
  <c r="Q1150" i="12"/>
  <c r="R1150" i="12"/>
  <c r="S1150" i="12"/>
  <c r="T1150" i="12"/>
  <c r="U1150" i="12"/>
  <c r="V1150" i="12"/>
  <c r="W1150" i="12"/>
  <c r="X1150" i="12"/>
  <c r="Y1150" i="12"/>
  <c r="Z1150" i="12"/>
  <c r="AA1150" i="12"/>
  <c r="AB1150" i="12"/>
  <c r="AC1150" i="12"/>
  <c r="AD1150" i="12"/>
  <c r="B1151" i="12"/>
  <c r="C1151" i="12"/>
  <c r="D1151" i="12"/>
  <c r="F1151" i="12"/>
  <c r="I1151" i="12"/>
  <c r="J1151" i="12"/>
  <c r="K1151" i="12"/>
  <c r="L1151" i="12"/>
  <c r="M1151" i="12"/>
  <c r="N1151" i="12"/>
  <c r="O1151" i="12"/>
  <c r="P1151" i="12"/>
  <c r="Q1151" i="12"/>
  <c r="R1151" i="12"/>
  <c r="S1151" i="12"/>
  <c r="T1151" i="12"/>
  <c r="U1151" i="12"/>
  <c r="V1151" i="12"/>
  <c r="W1151" i="12"/>
  <c r="X1151" i="12"/>
  <c r="Y1151" i="12"/>
  <c r="Z1151" i="12"/>
  <c r="AA1151" i="12"/>
  <c r="AB1151" i="12"/>
  <c r="AC1151" i="12"/>
  <c r="AD1151" i="12"/>
  <c r="B1152" i="12"/>
  <c r="C1152" i="12"/>
  <c r="D1152" i="12"/>
  <c r="F1152" i="12"/>
  <c r="I1152" i="12"/>
  <c r="J1152" i="12"/>
  <c r="K1152" i="12"/>
  <c r="L1152" i="12"/>
  <c r="M1152" i="12"/>
  <c r="N1152" i="12"/>
  <c r="O1152" i="12"/>
  <c r="P1152" i="12"/>
  <c r="Q1152" i="12"/>
  <c r="R1152" i="12"/>
  <c r="S1152" i="12"/>
  <c r="T1152" i="12"/>
  <c r="U1152" i="12"/>
  <c r="V1152" i="12"/>
  <c r="W1152" i="12"/>
  <c r="X1152" i="12"/>
  <c r="Y1152" i="12"/>
  <c r="Z1152" i="12"/>
  <c r="AA1152" i="12"/>
  <c r="AB1152" i="12"/>
  <c r="AC1152" i="12"/>
  <c r="AD1152" i="12"/>
  <c r="B1153" i="12"/>
  <c r="C1153" i="12"/>
  <c r="D1153" i="12"/>
  <c r="F1153" i="12"/>
  <c r="I1153" i="12"/>
  <c r="J1153" i="12"/>
  <c r="K1153" i="12"/>
  <c r="L1153" i="12"/>
  <c r="M1153" i="12"/>
  <c r="N1153" i="12"/>
  <c r="O1153" i="12"/>
  <c r="P1153" i="12"/>
  <c r="Q1153" i="12"/>
  <c r="R1153" i="12"/>
  <c r="S1153" i="12"/>
  <c r="T1153" i="12"/>
  <c r="U1153" i="12"/>
  <c r="V1153" i="12"/>
  <c r="W1153" i="12"/>
  <c r="X1153" i="12"/>
  <c r="Y1153" i="12"/>
  <c r="Z1153" i="12"/>
  <c r="AA1153" i="12"/>
  <c r="AB1153" i="12"/>
  <c r="AC1153" i="12"/>
  <c r="AD1153" i="12"/>
  <c r="B1154" i="12"/>
  <c r="C1154" i="12"/>
  <c r="D1154" i="12"/>
  <c r="F1154" i="12"/>
  <c r="I1154" i="12"/>
  <c r="J1154" i="12"/>
  <c r="K1154" i="12"/>
  <c r="L1154" i="12"/>
  <c r="M1154" i="12"/>
  <c r="N1154" i="12"/>
  <c r="O1154" i="12"/>
  <c r="P1154" i="12"/>
  <c r="Q1154" i="12"/>
  <c r="R1154" i="12"/>
  <c r="S1154" i="12"/>
  <c r="T1154" i="12"/>
  <c r="U1154" i="12"/>
  <c r="V1154" i="12"/>
  <c r="W1154" i="12"/>
  <c r="X1154" i="12"/>
  <c r="Y1154" i="12"/>
  <c r="Z1154" i="12"/>
  <c r="AA1154" i="12"/>
  <c r="AB1154" i="12"/>
  <c r="AC1154" i="12"/>
  <c r="AD1154" i="12"/>
  <c r="B1155" i="12"/>
  <c r="C1155" i="12"/>
  <c r="D1155" i="12"/>
  <c r="F1155" i="12"/>
  <c r="I1155" i="12"/>
  <c r="J1155" i="12"/>
  <c r="K1155" i="12"/>
  <c r="L1155" i="12"/>
  <c r="M1155" i="12"/>
  <c r="N1155" i="12"/>
  <c r="O1155" i="12"/>
  <c r="P1155" i="12"/>
  <c r="Q1155" i="12"/>
  <c r="R1155" i="12"/>
  <c r="S1155" i="12"/>
  <c r="T1155" i="12"/>
  <c r="U1155" i="12"/>
  <c r="V1155" i="12"/>
  <c r="W1155" i="12"/>
  <c r="X1155" i="12"/>
  <c r="Y1155" i="12"/>
  <c r="Z1155" i="12"/>
  <c r="AA1155" i="12"/>
  <c r="AB1155" i="12"/>
  <c r="AC1155" i="12"/>
  <c r="AD1155" i="12"/>
  <c r="B1156" i="12"/>
  <c r="C1156" i="12"/>
  <c r="D1156" i="12"/>
  <c r="F1156" i="12"/>
  <c r="I1156" i="12"/>
  <c r="J1156" i="12"/>
  <c r="K1156" i="12"/>
  <c r="L1156" i="12"/>
  <c r="M1156" i="12"/>
  <c r="N1156" i="12"/>
  <c r="O1156" i="12"/>
  <c r="P1156" i="12"/>
  <c r="Q1156" i="12"/>
  <c r="R1156" i="12"/>
  <c r="S1156" i="12"/>
  <c r="T1156" i="12"/>
  <c r="U1156" i="12"/>
  <c r="V1156" i="12"/>
  <c r="W1156" i="12"/>
  <c r="X1156" i="12"/>
  <c r="Y1156" i="12"/>
  <c r="Z1156" i="12"/>
  <c r="AA1156" i="12"/>
  <c r="AB1156" i="12"/>
  <c r="AC1156" i="12"/>
  <c r="AD1156" i="12"/>
  <c r="B1157" i="12"/>
  <c r="C1157" i="12"/>
  <c r="D1157" i="12"/>
  <c r="F1157" i="12"/>
  <c r="I1157" i="12"/>
  <c r="J1157" i="12"/>
  <c r="K1157" i="12"/>
  <c r="L1157" i="12"/>
  <c r="M1157" i="12"/>
  <c r="N1157" i="12"/>
  <c r="O1157" i="12"/>
  <c r="P1157" i="12"/>
  <c r="Q1157" i="12"/>
  <c r="R1157" i="12"/>
  <c r="S1157" i="12"/>
  <c r="T1157" i="12"/>
  <c r="U1157" i="12"/>
  <c r="V1157" i="12"/>
  <c r="W1157" i="12"/>
  <c r="X1157" i="12"/>
  <c r="Y1157" i="12"/>
  <c r="Z1157" i="12"/>
  <c r="AA1157" i="12"/>
  <c r="AB1157" i="12"/>
  <c r="AC1157" i="12"/>
  <c r="AD1157" i="12"/>
  <c r="B1158" i="12"/>
  <c r="C1158" i="12"/>
  <c r="D1158" i="12"/>
  <c r="F1158" i="12"/>
  <c r="I1158" i="12"/>
  <c r="J1158" i="12"/>
  <c r="K1158" i="12"/>
  <c r="L1158" i="12"/>
  <c r="M1158" i="12"/>
  <c r="N1158" i="12"/>
  <c r="O1158" i="12"/>
  <c r="P1158" i="12"/>
  <c r="Q1158" i="12"/>
  <c r="R1158" i="12"/>
  <c r="S1158" i="12"/>
  <c r="T1158" i="12"/>
  <c r="U1158" i="12"/>
  <c r="V1158" i="12"/>
  <c r="W1158" i="12"/>
  <c r="X1158" i="12"/>
  <c r="Y1158" i="12"/>
  <c r="Z1158" i="12"/>
  <c r="AA1158" i="12"/>
  <c r="AB1158" i="12"/>
  <c r="AC1158" i="12"/>
  <c r="AD1158" i="12"/>
  <c r="B1159" i="12"/>
  <c r="C1159" i="12"/>
  <c r="D1159" i="12"/>
  <c r="F1159" i="12"/>
  <c r="I1159" i="12"/>
  <c r="J1159" i="12"/>
  <c r="K1159" i="12"/>
  <c r="L1159" i="12"/>
  <c r="M1159" i="12"/>
  <c r="N1159" i="12"/>
  <c r="O1159" i="12"/>
  <c r="P1159" i="12"/>
  <c r="Q1159" i="12"/>
  <c r="R1159" i="12"/>
  <c r="S1159" i="12"/>
  <c r="T1159" i="12"/>
  <c r="U1159" i="12"/>
  <c r="V1159" i="12"/>
  <c r="W1159" i="12"/>
  <c r="X1159" i="12"/>
  <c r="Y1159" i="12"/>
  <c r="Z1159" i="12"/>
  <c r="AA1159" i="12"/>
  <c r="AB1159" i="12"/>
  <c r="AC1159" i="12"/>
  <c r="AD1159" i="12"/>
  <c r="B1160" i="12"/>
  <c r="C1160" i="12"/>
  <c r="D1160" i="12"/>
  <c r="F1160" i="12"/>
  <c r="I1160" i="12"/>
  <c r="J1160" i="12"/>
  <c r="K1160" i="12"/>
  <c r="L1160" i="12"/>
  <c r="M1160" i="12"/>
  <c r="N1160" i="12"/>
  <c r="O1160" i="12"/>
  <c r="P1160" i="12"/>
  <c r="Q1160" i="12"/>
  <c r="R1160" i="12"/>
  <c r="S1160" i="12"/>
  <c r="T1160" i="12"/>
  <c r="U1160" i="12"/>
  <c r="V1160" i="12"/>
  <c r="W1160" i="12"/>
  <c r="X1160" i="12"/>
  <c r="Y1160" i="12"/>
  <c r="Z1160" i="12"/>
  <c r="AA1160" i="12"/>
  <c r="AB1160" i="12"/>
  <c r="AC1160" i="12"/>
  <c r="AD1160" i="12"/>
  <c r="B1161" i="12"/>
  <c r="C1161" i="12"/>
  <c r="D1161" i="12"/>
  <c r="F1161" i="12"/>
  <c r="I1161" i="12"/>
  <c r="J1161" i="12"/>
  <c r="K1161" i="12"/>
  <c r="L1161" i="12"/>
  <c r="M1161" i="12"/>
  <c r="N1161" i="12"/>
  <c r="O1161" i="12"/>
  <c r="P1161" i="12"/>
  <c r="Q1161" i="12"/>
  <c r="R1161" i="12"/>
  <c r="S1161" i="12"/>
  <c r="T1161" i="12"/>
  <c r="U1161" i="12"/>
  <c r="V1161" i="12"/>
  <c r="W1161" i="12"/>
  <c r="X1161" i="12"/>
  <c r="Y1161" i="12"/>
  <c r="Z1161" i="12"/>
  <c r="AA1161" i="12"/>
  <c r="AB1161" i="12"/>
  <c r="AC1161" i="12"/>
  <c r="AD1161" i="12"/>
  <c r="B1162" i="12"/>
  <c r="C1162" i="12"/>
  <c r="D1162" i="12"/>
  <c r="F1162" i="12"/>
  <c r="I1162" i="12"/>
  <c r="J1162" i="12"/>
  <c r="K1162" i="12"/>
  <c r="L1162" i="12"/>
  <c r="M1162" i="12"/>
  <c r="N1162" i="12"/>
  <c r="O1162" i="12"/>
  <c r="P1162" i="12"/>
  <c r="Q1162" i="12"/>
  <c r="R1162" i="12"/>
  <c r="S1162" i="12"/>
  <c r="T1162" i="12"/>
  <c r="U1162" i="12"/>
  <c r="V1162" i="12"/>
  <c r="W1162" i="12"/>
  <c r="X1162" i="12"/>
  <c r="Y1162" i="12"/>
  <c r="Z1162" i="12"/>
  <c r="AA1162" i="12"/>
  <c r="AB1162" i="12"/>
  <c r="AC1162" i="12"/>
  <c r="AD1162" i="12"/>
  <c r="B1163" i="12"/>
  <c r="C1163" i="12"/>
  <c r="D1163" i="12"/>
  <c r="F1163" i="12"/>
  <c r="I1163" i="12"/>
  <c r="J1163" i="12"/>
  <c r="K1163" i="12"/>
  <c r="L1163" i="12"/>
  <c r="M1163" i="12"/>
  <c r="N1163" i="12"/>
  <c r="O1163" i="12"/>
  <c r="P1163" i="12"/>
  <c r="Q1163" i="12"/>
  <c r="R1163" i="12"/>
  <c r="S1163" i="12"/>
  <c r="T1163" i="12"/>
  <c r="U1163" i="12"/>
  <c r="V1163" i="12"/>
  <c r="W1163" i="12"/>
  <c r="X1163" i="12"/>
  <c r="Y1163" i="12"/>
  <c r="Z1163" i="12"/>
  <c r="AA1163" i="12"/>
  <c r="AB1163" i="12"/>
  <c r="AC1163" i="12"/>
  <c r="AD1163" i="12"/>
  <c r="B1164" i="12"/>
  <c r="C1164" i="12"/>
  <c r="D1164" i="12"/>
  <c r="F1164" i="12"/>
  <c r="I1164" i="12"/>
  <c r="J1164" i="12"/>
  <c r="K1164" i="12"/>
  <c r="L1164" i="12"/>
  <c r="M1164" i="12"/>
  <c r="N1164" i="12"/>
  <c r="O1164" i="12"/>
  <c r="P1164" i="12"/>
  <c r="Q1164" i="12"/>
  <c r="R1164" i="12"/>
  <c r="S1164" i="12"/>
  <c r="T1164" i="12"/>
  <c r="U1164" i="12"/>
  <c r="V1164" i="12"/>
  <c r="W1164" i="12"/>
  <c r="X1164" i="12"/>
  <c r="Y1164" i="12"/>
  <c r="Z1164" i="12"/>
  <c r="AA1164" i="12"/>
  <c r="AB1164" i="12"/>
  <c r="AC1164" i="12"/>
  <c r="AD1164" i="12"/>
  <c r="B1165" i="12"/>
  <c r="C1165" i="12"/>
  <c r="D1165" i="12"/>
  <c r="F1165" i="12"/>
  <c r="I1165" i="12"/>
  <c r="J1165" i="12"/>
  <c r="K1165" i="12"/>
  <c r="L1165" i="12"/>
  <c r="M1165" i="12"/>
  <c r="N1165" i="12"/>
  <c r="O1165" i="12"/>
  <c r="P1165" i="12"/>
  <c r="Q1165" i="12"/>
  <c r="R1165" i="12"/>
  <c r="S1165" i="12"/>
  <c r="T1165" i="12"/>
  <c r="U1165" i="12"/>
  <c r="V1165" i="12"/>
  <c r="W1165" i="12"/>
  <c r="X1165" i="12"/>
  <c r="Y1165" i="12"/>
  <c r="Z1165" i="12"/>
  <c r="AA1165" i="12"/>
  <c r="AB1165" i="12"/>
  <c r="AC1165" i="12"/>
  <c r="AD1165" i="12"/>
  <c r="B1166" i="12"/>
  <c r="C1166" i="12"/>
  <c r="D1166" i="12"/>
  <c r="F1166" i="12"/>
  <c r="I1166" i="12"/>
  <c r="J1166" i="12"/>
  <c r="K1166" i="12"/>
  <c r="L1166" i="12"/>
  <c r="M1166" i="12"/>
  <c r="N1166" i="12"/>
  <c r="O1166" i="12"/>
  <c r="P1166" i="12"/>
  <c r="Q1166" i="12"/>
  <c r="R1166" i="12"/>
  <c r="S1166" i="12"/>
  <c r="T1166" i="12"/>
  <c r="U1166" i="12"/>
  <c r="V1166" i="12"/>
  <c r="W1166" i="12"/>
  <c r="X1166" i="12"/>
  <c r="Y1166" i="12"/>
  <c r="Z1166" i="12"/>
  <c r="AA1166" i="12"/>
  <c r="AB1166" i="12"/>
  <c r="AC1166" i="12"/>
  <c r="AD1166" i="12"/>
  <c r="B1167" i="12"/>
  <c r="C1167" i="12"/>
  <c r="D1167" i="12"/>
  <c r="F1167" i="12"/>
  <c r="I1167" i="12"/>
  <c r="J1167" i="12"/>
  <c r="K1167" i="12"/>
  <c r="L1167" i="12"/>
  <c r="M1167" i="12"/>
  <c r="N1167" i="12"/>
  <c r="O1167" i="12"/>
  <c r="P1167" i="12"/>
  <c r="Q1167" i="12"/>
  <c r="R1167" i="12"/>
  <c r="S1167" i="12"/>
  <c r="T1167" i="12"/>
  <c r="U1167" i="12"/>
  <c r="V1167" i="12"/>
  <c r="W1167" i="12"/>
  <c r="X1167" i="12"/>
  <c r="Y1167" i="12"/>
  <c r="Z1167" i="12"/>
  <c r="AA1167" i="12"/>
  <c r="AB1167" i="12"/>
  <c r="AC1167" i="12"/>
  <c r="AD1167" i="12"/>
  <c r="B1168" i="12"/>
  <c r="C1168" i="12"/>
  <c r="D1168" i="12"/>
  <c r="F1168" i="12"/>
  <c r="I1168" i="12"/>
  <c r="J1168" i="12"/>
  <c r="K1168" i="12"/>
  <c r="L1168" i="12"/>
  <c r="M1168" i="12"/>
  <c r="N1168" i="12"/>
  <c r="O1168" i="12"/>
  <c r="P1168" i="12"/>
  <c r="Q1168" i="12"/>
  <c r="R1168" i="12"/>
  <c r="S1168" i="12"/>
  <c r="T1168" i="12"/>
  <c r="U1168" i="12"/>
  <c r="V1168" i="12"/>
  <c r="W1168" i="12"/>
  <c r="X1168" i="12"/>
  <c r="Y1168" i="12"/>
  <c r="Z1168" i="12"/>
  <c r="AA1168" i="12"/>
  <c r="AB1168" i="12"/>
  <c r="AC1168" i="12"/>
  <c r="AD1168" i="12"/>
  <c r="B1169" i="12"/>
  <c r="C1169" i="12"/>
  <c r="D1169" i="12"/>
  <c r="F1169" i="12"/>
  <c r="I1169" i="12"/>
  <c r="J1169" i="12"/>
  <c r="K1169" i="12"/>
  <c r="L1169" i="12"/>
  <c r="M1169" i="12"/>
  <c r="N1169" i="12"/>
  <c r="O1169" i="12"/>
  <c r="P1169" i="12"/>
  <c r="Q1169" i="12"/>
  <c r="R1169" i="12"/>
  <c r="S1169" i="12"/>
  <c r="T1169" i="12"/>
  <c r="U1169" i="12"/>
  <c r="V1169" i="12"/>
  <c r="W1169" i="12"/>
  <c r="X1169" i="12"/>
  <c r="Y1169" i="12"/>
  <c r="Z1169" i="12"/>
  <c r="AA1169" i="12"/>
  <c r="AB1169" i="12"/>
  <c r="AC1169" i="12"/>
  <c r="AD1169" i="12"/>
  <c r="B1170" i="12"/>
  <c r="C1170" i="12"/>
  <c r="D1170" i="12"/>
  <c r="F1170" i="12"/>
  <c r="I1170" i="12"/>
  <c r="J1170" i="12"/>
  <c r="K1170" i="12"/>
  <c r="L1170" i="12"/>
  <c r="M1170" i="12"/>
  <c r="N1170" i="12"/>
  <c r="O1170" i="12"/>
  <c r="P1170" i="12"/>
  <c r="Q1170" i="12"/>
  <c r="R1170" i="12"/>
  <c r="S1170" i="12"/>
  <c r="T1170" i="12"/>
  <c r="U1170" i="12"/>
  <c r="V1170" i="12"/>
  <c r="W1170" i="12"/>
  <c r="X1170" i="12"/>
  <c r="Y1170" i="12"/>
  <c r="Z1170" i="12"/>
  <c r="AA1170" i="12"/>
  <c r="AB1170" i="12"/>
  <c r="AC1170" i="12"/>
  <c r="AD1170" i="12"/>
  <c r="B1171" i="12"/>
  <c r="C1171" i="12"/>
  <c r="D1171" i="12"/>
  <c r="F1171" i="12"/>
  <c r="I1171" i="12"/>
  <c r="J1171" i="12"/>
  <c r="K1171" i="12"/>
  <c r="L1171" i="12"/>
  <c r="M1171" i="12"/>
  <c r="N1171" i="12"/>
  <c r="O1171" i="12"/>
  <c r="P1171" i="12"/>
  <c r="Q1171" i="12"/>
  <c r="R1171" i="12"/>
  <c r="S1171" i="12"/>
  <c r="T1171" i="12"/>
  <c r="U1171" i="12"/>
  <c r="V1171" i="12"/>
  <c r="W1171" i="12"/>
  <c r="X1171" i="12"/>
  <c r="Y1171" i="12"/>
  <c r="Z1171" i="12"/>
  <c r="AA1171" i="12"/>
  <c r="AB1171" i="12"/>
  <c r="AC1171" i="12"/>
  <c r="AD1171" i="12"/>
  <c r="B1172" i="12"/>
  <c r="C1172" i="12"/>
  <c r="D1172" i="12"/>
  <c r="F1172" i="12"/>
  <c r="I1172" i="12"/>
  <c r="J1172" i="12"/>
  <c r="K1172" i="12"/>
  <c r="L1172" i="12"/>
  <c r="M1172" i="12"/>
  <c r="N1172" i="12"/>
  <c r="O1172" i="12"/>
  <c r="P1172" i="12"/>
  <c r="Q1172" i="12"/>
  <c r="R1172" i="12"/>
  <c r="S1172" i="12"/>
  <c r="T1172" i="12"/>
  <c r="U1172" i="12"/>
  <c r="V1172" i="12"/>
  <c r="W1172" i="12"/>
  <c r="X1172" i="12"/>
  <c r="Y1172" i="12"/>
  <c r="Z1172" i="12"/>
  <c r="AA1172" i="12"/>
  <c r="AB1172" i="12"/>
  <c r="AC1172" i="12"/>
  <c r="AD1172" i="12"/>
  <c r="B1173" i="12"/>
  <c r="C1173" i="12"/>
  <c r="D1173" i="12"/>
  <c r="F1173" i="12"/>
  <c r="I1173" i="12"/>
  <c r="J1173" i="12"/>
  <c r="K1173" i="12"/>
  <c r="L1173" i="12"/>
  <c r="M1173" i="12"/>
  <c r="N1173" i="12"/>
  <c r="O1173" i="12"/>
  <c r="P1173" i="12"/>
  <c r="Q1173" i="12"/>
  <c r="R1173" i="12"/>
  <c r="S1173" i="12"/>
  <c r="T1173" i="12"/>
  <c r="U1173" i="12"/>
  <c r="V1173" i="12"/>
  <c r="W1173" i="12"/>
  <c r="X1173" i="12"/>
  <c r="Y1173" i="12"/>
  <c r="Z1173" i="12"/>
  <c r="AA1173" i="12"/>
  <c r="AB1173" i="12"/>
  <c r="AC1173" i="12"/>
  <c r="AD1173" i="12"/>
  <c r="B1174" i="12"/>
  <c r="C1174" i="12"/>
  <c r="D1174" i="12"/>
  <c r="F1174" i="12"/>
  <c r="I1174" i="12"/>
  <c r="J1174" i="12"/>
  <c r="K1174" i="12"/>
  <c r="L1174" i="12"/>
  <c r="M1174" i="12"/>
  <c r="N1174" i="12"/>
  <c r="O1174" i="12"/>
  <c r="P1174" i="12"/>
  <c r="Q1174" i="12"/>
  <c r="R1174" i="12"/>
  <c r="S1174" i="12"/>
  <c r="T1174" i="12"/>
  <c r="U1174" i="12"/>
  <c r="V1174" i="12"/>
  <c r="W1174" i="12"/>
  <c r="X1174" i="12"/>
  <c r="Y1174" i="12"/>
  <c r="Z1174" i="12"/>
  <c r="AA1174" i="12"/>
  <c r="AB1174" i="12"/>
  <c r="AC1174" i="12"/>
  <c r="AD1174" i="12"/>
  <c r="B1175" i="12"/>
  <c r="C1175" i="12"/>
  <c r="D1175" i="12"/>
  <c r="F1175" i="12"/>
  <c r="I1175" i="12"/>
  <c r="J1175" i="12"/>
  <c r="K1175" i="12"/>
  <c r="L1175" i="12"/>
  <c r="M1175" i="12"/>
  <c r="N1175" i="12"/>
  <c r="O1175" i="12"/>
  <c r="P1175" i="12"/>
  <c r="Q1175" i="12"/>
  <c r="R1175" i="12"/>
  <c r="S1175" i="12"/>
  <c r="T1175" i="12"/>
  <c r="U1175" i="12"/>
  <c r="V1175" i="12"/>
  <c r="W1175" i="12"/>
  <c r="X1175" i="12"/>
  <c r="Y1175" i="12"/>
  <c r="Z1175" i="12"/>
  <c r="AA1175" i="12"/>
  <c r="AB1175" i="12"/>
  <c r="AC1175" i="12"/>
  <c r="AD1175" i="12"/>
  <c r="B1176" i="12"/>
  <c r="C1176" i="12"/>
  <c r="D1176" i="12"/>
  <c r="F1176" i="12"/>
  <c r="I1176" i="12"/>
  <c r="J1176" i="12"/>
  <c r="K1176" i="12"/>
  <c r="L1176" i="12"/>
  <c r="M1176" i="12"/>
  <c r="N1176" i="12"/>
  <c r="O1176" i="12"/>
  <c r="P1176" i="12"/>
  <c r="Q1176" i="12"/>
  <c r="R1176" i="12"/>
  <c r="S1176" i="12"/>
  <c r="T1176" i="12"/>
  <c r="U1176" i="12"/>
  <c r="V1176" i="12"/>
  <c r="W1176" i="12"/>
  <c r="X1176" i="12"/>
  <c r="Y1176" i="12"/>
  <c r="Z1176" i="12"/>
  <c r="AA1176" i="12"/>
  <c r="AB1176" i="12"/>
  <c r="AC1176" i="12"/>
  <c r="AD1176" i="12"/>
  <c r="B1177" i="12"/>
  <c r="C1177" i="12"/>
  <c r="D1177" i="12"/>
  <c r="F1177" i="12"/>
  <c r="I1177" i="12"/>
  <c r="J1177" i="12"/>
  <c r="K1177" i="12"/>
  <c r="L1177" i="12"/>
  <c r="M1177" i="12"/>
  <c r="N1177" i="12"/>
  <c r="O1177" i="12"/>
  <c r="P1177" i="12"/>
  <c r="Q1177" i="12"/>
  <c r="R1177" i="12"/>
  <c r="S1177" i="12"/>
  <c r="T1177" i="12"/>
  <c r="U1177" i="12"/>
  <c r="V1177" i="12"/>
  <c r="W1177" i="12"/>
  <c r="X1177" i="12"/>
  <c r="Y1177" i="12"/>
  <c r="Z1177" i="12"/>
  <c r="AA1177" i="12"/>
  <c r="AB1177" i="12"/>
  <c r="AC1177" i="12"/>
  <c r="AD1177" i="12"/>
  <c r="B1178" i="12"/>
  <c r="C1178" i="12"/>
  <c r="D1178" i="12"/>
  <c r="F1178" i="12"/>
  <c r="I1178" i="12"/>
  <c r="J1178" i="12"/>
  <c r="K1178" i="12"/>
  <c r="L1178" i="12"/>
  <c r="M1178" i="12"/>
  <c r="N1178" i="12"/>
  <c r="O1178" i="12"/>
  <c r="P1178" i="12"/>
  <c r="Q1178" i="12"/>
  <c r="R1178" i="12"/>
  <c r="S1178" i="12"/>
  <c r="T1178" i="12"/>
  <c r="U1178" i="12"/>
  <c r="V1178" i="12"/>
  <c r="W1178" i="12"/>
  <c r="X1178" i="12"/>
  <c r="Y1178" i="12"/>
  <c r="Z1178" i="12"/>
  <c r="AA1178" i="12"/>
  <c r="AB1178" i="12"/>
  <c r="AC1178" i="12"/>
  <c r="AD1178" i="12"/>
  <c r="B1179" i="12"/>
  <c r="C1179" i="12"/>
  <c r="D1179" i="12"/>
  <c r="F1179" i="12"/>
  <c r="I1179" i="12"/>
  <c r="J1179" i="12"/>
  <c r="K1179" i="12"/>
  <c r="L1179" i="12"/>
  <c r="M1179" i="12"/>
  <c r="N1179" i="12"/>
  <c r="O1179" i="12"/>
  <c r="P1179" i="12"/>
  <c r="Q1179" i="12"/>
  <c r="R1179" i="12"/>
  <c r="S1179" i="12"/>
  <c r="T1179" i="12"/>
  <c r="U1179" i="12"/>
  <c r="V1179" i="12"/>
  <c r="W1179" i="12"/>
  <c r="X1179" i="12"/>
  <c r="Y1179" i="12"/>
  <c r="Z1179" i="12"/>
  <c r="AA1179" i="12"/>
  <c r="AB1179" i="12"/>
  <c r="AC1179" i="12"/>
  <c r="AD1179" i="12"/>
  <c r="B1180" i="12"/>
  <c r="C1180" i="12"/>
  <c r="D1180" i="12"/>
  <c r="F1180" i="12"/>
  <c r="I1180" i="12"/>
  <c r="J1180" i="12"/>
  <c r="K1180" i="12"/>
  <c r="L1180" i="12"/>
  <c r="M1180" i="12"/>
  <c r="N1180" i="12"/>
  <c r="O1180" i="12"/>
  <c r="P1180" i="12"/>
  <c r="Q1180" i="12"/>
  <c r="R1180" i="12"/>
  <c r="S1180" i="12"/>
  <c r="T1180" i="12"/>
  <c r="U1180" i="12"/>
  <c r="V1180" i="12"/>
  <c r="W1180" i="12"/>
  <c r="X1180" i="12"/>
  <c r="Y1180" i="12"/>
  <c r="Z1180" i="12"/>
  <c r="AA1180" i="12"/>
  <c r="AB1180" i="12"/>
  <c r="AC1180" i="12"/>
  <c r="AD1180" i="12"/>
  <c r="B1181" i="12"/>
  <c r="C1181" i="12"/>
  <c r="D1181" i="12"/>
  <c r="F1181" i="12"/>
  <c r="I1181" i="12"/>
  <c r="J1181" i="12"/>
  <c r="K1181" i="12"/>
  <c r="L1181" i="12"/>
  <c r="M1181" i="12"/>
  <c r="N1181" i="12"/>
  <c r="O1181" i="12"/>
  <c r="P1181" i="12"/>
  <c r="Q1181" i="12"/>
  <c r="R1181" i="12"/>
  <c r="S1181" i="12"/>
  <c r="T1181" i="12"/>
  <c r="U1181" i="12"/>
  <c r="V1181" i="12"/>
  <c r="W1181" i="12"/>
  <c r="X1181" i="12"/>
  <c r="Y1181" i="12"/>
  <c r="Z1181" i="12"/>
  <c r="AA1181" i="12"/>
  <c r="AB1181" i="12"/>
  <c r="AC1181" i="12"/>
  <c r="AD1181" i="12"/>
  <c r="B1182" i="12"/>
  <c r="C1182" i="12"/>
  <c r="D1182" i="12"/>
  <c r="F1182" i="12"/>
  <c r="I1182" i="12"/>
  <c r="J1182" i="12"/>
  <c r="K1182" i="12"/>
  <c r="L1182" i="12"/>
  <c r="M1182" i="12"/>
  <c r="N1182" i="12"/>
  <c r="O1182" i="12"/>
  <c r="P1182" i="12"/>
  <c r="Q1182" i="12"/>
  <c r="R1182" i="12"/>
  <c r="S1182" i="12"/>
  <c r="T1182" i="12"/>
  <c r="U1182" i="12"/>
  <c r="V1182" i="12"/>
  <c r="W1182" i="12"/>
  <c r="X1182" i="12"/>
  <c r="Y1182" i="12"/>
  <c r="Z1182" i="12"/>
  <c r="AA1182" i="12"/>
  <c r="AB1182" i="12"/>
  <c r="AC1182" i="12"/>
  <c r="AD1182" i="12"/>
  <c r="B1183" i="12"/>
  <c r="C1183" i="12"/>
  <c r="D1183" i="12"/>
  <c r="F1183" i="12"/>
  <c r="I1183" i="12"/>
  <c r="J1183" i="12"/>
  <c r="K1183" i="12"/>
  <c r="L1183" i="12"/>
  <c r="M1183" i="12"/>
  <c r="N1183" i="12"/>
  <c r="O1183" i="12"/>
  <c r="P1183" i="12"/>
  <c r="Q1183" i="12"/>
  <c r="R1183" i="12"/>
  <c r="S1183" i="12"/>
  <c r="T1183" i="12"/>
  <c r="U1183" i="12"/>
  <c r="V1183" i="12"/>
  <c r="W1183" i="12"/>
  <c r="X1183" i="12"/>
  <c r="Y1183" i="12"/>
  <c r="Z1183" i="12"/>
  <c r="AA1183" i="12"/>
  <c r="AB1183" i="12"/>
  <c r="AC1183" i="12"/>
  <c r="AD1183" i="12"/>
  <c r="B1184" i="12"/>
  <c r="C1184" i="12"/>
  <c r="D1184" i="12"/>
  <c r="F1184" i="12"/>
  <c r="I1184" i="12"/>
  <c r="J1184" i="12"/>
  <c r="K1184" i="12"/>
  <c r="L1184" i="12"/>
  <c r="M1184" i="12"/>
  <c r="N1184" i="12"/>
  <c r="O1184" i="12"/>
  <c r="P1184" i="12"/>
  <c r="Q1184" i="12"/>
  <c r="R1184" i="12"/>
  <c r="S1184" i="12"/>
  <c r="T1184" i="12"/>
  <c r="U1184" i="12"/>
  <c r="V1184" i="12"/>
  <c r="W1184" i="12"/>
  <c r="X1184" i="12"/>
  <c r="Y1184" i="12"/>
  <c r="Z1184" i="12"/>
  <c r="AA1184" i="12"/>
  <c r="AB1184" i="12"/>
  <c r="AC1184" i="12"/>
  <c r="AD1184" i="12"/>
  <c r="B1185" i="12"/>
  <c r="C1185" i="12"/>
  <c r="D1185" i="12"/>
  <c r="F1185" i="12"/>
  <c r="I1185" i="12"/>
  <c r="J1185" i="12"/>
  <c r="K1185" i="12"/>
  <c r="L1185" i="12"/>
  <c r="M1185" i="12"/>
  <c r="N1185" i="12"/>
  <c r="O1185" i="12"/>
  <c r="P1185" i="12"/>
  <c r="Q1185" i="12"/>
  <c r="R1185" i="12"/>
  <c r="S1185" i="12"/>
  <c r="T1185" i="12"/>
  <c r="U1185" i="12"/>
  <c r="V1185" i="12"/>
  <c r="W1185" i="12"/>
  <c r="X1185" i="12"/>
  <c r="Y1185" i="12"/>
  <c r="Z1185" i="12"/>
  <c r="AA1185" i="12"/>
  <c r="AB1185" i="12"/>
  <c r="AC1185" i="12"/>
  <c r="AD1185" i="12"/>
  <c r="B1186" i="12"/>
  <c r="C1186" i="12"/>
  <c r="D1186" i="12"/>
  <c r="F1186" i="12"/>
  <c r="I1186" i="12"/>
  <c r="J1186" i="12"/>
  <c r="K1186" i="12"/>
  <c r="L1186" i="12"/>
  <c r="M1186" i="12"/>
  <c r="N1186" i="12"/>
  <c r="O1186" i="12"/>
  <c r="P1186" i="12"/>
  <c r="Q1186" i="12"/>
  <c r="R1186" i="12"/>
  <c r="S1186" i="12"/>
  <c r="T1186" i="12"/>
  <c r="U1186" i="12"/>
  <c r="V1186" i="12"/>
  <c r="W1186" i="12"/>
  <c r="X1186" i="12"/>
  <c r="Y1186" i="12"/>
  <c r="Z1186" i="12"/>
  <c r="AA1186" i="12"/>
  <c r="AB1186" i="12"/>
  <c r="AC1186" i="12"/>
  <c r="AD1186" i="12"/>
  <c r="B1187" i="12"/>
  <c r="C1187" i="12"/>
  <c r="D1187" i="12"/>
  <c r="F1187" i="12"/>
  <c r="I1187" i="12"/>
  <c r="J1187" i="12"/>
  <c r="K1187" i="12"/>
  <c r="L1187" i="12"/>
  <c r="M1187" i="12"/>
  <c r="N1187" i="12"/>
  <c r="O1187" i="12"/>
  <c r="P1187" i="12"/>
  <c r="Q1187" i="12"/>
  <c r="R1187" i="12"/>
  <c r="S1187" i="12"/>
  <c r="T1187" i="12"/>
  <c r="U1187" i="12"/>
  <c r="V1187" i="12"/>
  <c r="W1187" i="12"/>
  <c r="X1187" i="12"/>
  <c r="Y1187" i="12"/>
  <c r="Z1187" i="12"/>
  <c r="AA1187" i="12"/>
  <c r="AB1187" i="12"/>
  <c r="AC1187" i="12"/>
  <c r="AD1187" i="12"/>
  <c r="B1188" i="12"/>
  <c r="C1188" i="12"/>
  <c r="D1188" i="12"/>
  <c r="F1188" i="12"/>
  <c r="I1188" i="12"/>
  <c r="J1188" i="12"/>
  <c r="K1188" i="12"/>
  <c r="L1188" i="12"/>
  <c r="M1188" i="12"/>
  <c r="N1188" i="12"/>
  <c r="O1188" i="12"/>
  <c r="P1188" i="12"/>
  <c r="Q1188" i="12"/>
  <c r="R1188" i="12"/>
  <c r="S1188" i="12"/>
  <c r="T1188" i="12"/>
  <c r="U1188" i="12"/>
  <c r="V1188" i="12"/>
  <c r="W1188" i="12"/>
  <c r="X1188" i="12"/>
  <c r="Y1188" i="12"/>
  <c r="Z1188" i="12"/>
  <c r="AA1188" i="12"/>
  <c r="AB1188" i="12"/>
  <c r="AC1188" i="12"/>
  <c r="AD1188" i="12"/>
  <c r="B1189" i="12"/>
  <c r="C1189" i="12"/>
  <c r="D1189" i="12"/>
  <c r="F1189" i="12"/>
  <c r="I1189" i="12"/>
  <c r="J1189" i="12"/>
  <c r="K1189" i="12"/>
  <c r="L1189" i="12"/>
  <c r="M1189" i="12"/>
  <c r="N1189" i="12"/>
  <c r="O1189" i="12"/>
  <c r="P1189" i="12"/>
  <c r="Q1189" i="12"/>
  <c r="R1189" i="12"/>
  <c r="S1189" i="12"/>
  <c r="T1189" i="12"/>
  <c r="U1189" i="12"/>
  <c r="V1189" i="12"/>
  <c r="W1189" i="12"/>
  <c r="X1189" i="12"/>
  <c r="Y1189" i="12"/>
  <c r="Z1189" i="12"/>
  <c r="AA1189" i="12"/>
  <c r="AB1189" i="12"/>
  <c r="AC1189" i="12"/>
  <c r="AD1189" i="12"/>
  <c r="B1190" i="12"/>
  <c r="C1190" i="12"/>
  <c r="D1190" i="12"/>
  <c r="F1190" i="12"/>
  <c r="I1190" i="12"/>
  <c r="J1190" i="12"/>
  <c r="K1190" i="12"/>
  <c r="L1190" i="12"/>
  <c r="M1190" i="12"/>
  <c r="N1190" i="12"/>
  <c r="O1190" i="12"/>
  <c r="P1190" i="12"/>
  <c r="Q1190" i="12"/>
  <c r="R1190" i="12"/>
  <c r="S1190" i="12"/>
  <c r="T1190" i="12"/>
  <c r="U1190" i="12"/>
  <c r="V1190" i="12"/>
  <c r="W1190" i="12"/>
  <c r="X1190" i="12"/>
  <c r="Y1190" i="12"/>
  <c r="Z1190" i="12"/>
  <c r="AA1190" i="12"/>
  <c r="AB1190" i="12"/>
  <c r="AC1190" i="12"/>
  <c r="AD1190" i="12"/>
  <c r="B1191" i="12"/>
  <c r="C1191" i="12"/>
  <c r="D1191" i="12"/>
  <c r="F1191" i="12"/>
  <c r="I1191" i="12"/>
  <c r="J1191" i="12"/>
  <c r="K1191" i="12"/>
  <c r="L1191" i="12"/>
  <c r="M1191" i="12"/>
  <c r="N1191" i="12"/>
  <c r="O1191" i="12"/>
  <c r="P1191" i="12"/>
  <c r="Q1191" i="12"/>
  <c r="R1191" i="12"/>
  <c r="S1191" i="12"/>
  <c r="T1191" i="12"/>
  <c r="U1191" i="12"/>
  <c r="V1191" i="12"/>
  <c r="W1191" i="12"/>
  <c r="X1191" i="12"/>
  <c r="Y1191" i="12"/>
  <c r="Z1191" i="12"/>
  <c r="AA1191" i="12"/>
  <c r="AB1191" i="12"/>
  <c r="AC1191" i="12"/>
  <c r="AD1191" i="12"/>
  <c r="B1192" i="12"/>
  <c r="C1192" i="12"/>
  <c r="D1192" i="12"/>
  <c r="F1192" i="12"/>
  <c r="I1192" i="12"/>
  <c r="J1192" i="12"/>
  <c r="K1192" i="12"/>
  <c r="L1192" i="12"/>
  <c r="M1192" i="12"/>
  <c r="N1192" i="12"/>
  <c r="O1192" i="12"/>
  <c r="P1192" i="12"/>
  <c r="Q1192" i="12"/>
  <c r="R1192" i="12"/>
  <c r="S1192" i="12"/>
  <c r="T1192" i="12"/>
  <c r="U1192" i="12"/>
  <c r="V1192" i="12"/>
  <c r="W1192" i="12"/>
  <c r="X1192" i="12"/>
  <c r="Y1192" i="12"/>
  <c r="Z1192" i="12"/>
  <c r="AA1192" i="12"/>
  <c r="AB1192" i="12"/>
  <c r="AC1192" i="12"/>
  <c r="AD1192" i="12"/>
  <c r="B1193" i="12"/>
  <c r="C1193" i="12"/>
  <c r="D1193" i="12"/>
  <c r="F1193" i="12"/>
  <c r="I1193" i="12"/>
  <c r="J1193" i="12"/>
  <c r="K1193" i="12"/>
  <c r="L1193" i="12"/>
  <c r="M1193" i="12"/>
  <c r="N1193" i="12"/>
  <c r="O1193" i="12"/>
  <c r="P1193" i="12"/>
  <c r="Q1193" i="12"/>
  <c r="R1193" i="12"/>
  <c r="S1193" i="12"/>
  <c r="T1193" i="12"/>
  <c r="U1193" i="12"/>
  <c r="V1193" i="12"/>
  <c r="W1193" i="12"/>
  <c r="X1193" i="12"/>
  <c r="Y1193" i="12"/>
  <c r="Z1193" i="12"/>
  <c r="AA1193" i="12"/>
  <c r="AB1193" i="12"/>
  <c r="AC1193" i="12"/>
  <c r="AD1193" i="12"/>
  <c r="B1194" i="12"/>
  <c r="C1194" i="12"/>
  <c r="D1194" i="12"/>
  <c r="F1194" i="12"/>
  <c r="I1194" i="12"/>
  <c r="J1194" i="12"/>
  <c r="K1194" i="12"/>
  <c r="L1194" i="12"/>
  <c r="M1194" i="12"/>
  <c r="N1194" i="12"/>
  <c r="O1194" i="12"/>
  <c r="P1194" i="12"/>
  <c r="Q1194" i="12"/>
  <c r="R1194" i="12"/>
  <c r="S1194" i="12"/>
  <c r="T1194" i="12"/>
  <c r="U1194" i="12"/>
  <c r="V1194" i="12"/>
  <c r="W1194" i="12"/>
  <c r="X1194" i="12"/>
  <c r="Y1194" i="12"/>
  <c r="Z1194" i="12"/>
  <c r="AA1194" i="12"/>
  <c r="AB1194" i="12"/>
  <c r="AC1194" i="12"/>
  <c r="AD1194" i="12"/>
  <c r="B1195" i="12"/>
  <c r="C1195" i="12"/>
  <c r="D1195" i="12"/>
  <c r="F1195" i="12"/>
  <c r="I1195" i="12"/>
  <c r="J1195" i="12"/>
  <c r="K1195" i="12"/>
  <c r="L1195" i="12"/>
  <c r="M1195" i="12"/>
  <c r="N1195" i="12"/>
  <c r="O1195" i="12"/>
  <c r="P1195" i="12"/>
  <c r="Q1195" i="12"/>
  <c r="R1195" i="12"/>
  <c r="S1195" i="12"/>
  <c r="T1195" i="12"/>
  <c r="U1195" i="12"/>
  <c r="V1195" i="12"/>
  <c r="W1195" i="12"/>
  <c r="X1195" i="12"/>
  <c r="Y1195" i="12"/>
  <c r="Z1195" i="12"/>
  <c r="AA1195" i="12"/>
  <c r="AB1195" i="12"/>
  <c r="AC1195" i="12"/>
  <c r="AD1195" i="12"/>
  <c r="B1196" i="12"/>
  <c r="C1196" i="12"/>
  <c r="D1196" i="12"/>
  <c r="F1196" i="12"/>
  <c r="I1196" i="12"/>
  <c r="J1196" i="12"/>
  <c r="K1196" i="12"/>
  <c r="L1196" i="12"/>
  <c r="M1196" i="12"/>
  <c r="N1196" i="12"/>
  <c r="O1196" i="12"/>
  <c r="P1196" i="12"/>
  <c r="Q1196" i="12"/>
  <c r="R1196" i="12"/>
  <c r="S1196" i="12"/>
  <c r="T1196" i="12"/>
  <c r="U1196" i="12"/>
  <c r="V1196" i="12"/>
  <c r="W1196" i="12"/>
  <c r="X1196" i="12"/>
  <c r="Y1196" i="12"/>
  <c r="Z1196" i="12"/>
  <c r="AA1196" i="12"/>
  <c r="AB1196" i="12"/>
  <c r="AC1196" i="12"/>
  <c r="AD1196" i="12"/>
  <c r="B1197" i="12"/>
  <c r="C1197" i="12"/>
  <c r="D1197" i="12"/>
  <c r="F1197" i="12"/>
  <c r="I1197" i="12"/>
  <c r="J1197" i="12"/>
  <c r="K1197" i="12"/>
  <c r="L1197" i="12"/>
  <c r="M1197" i="12"/>
  <c r="N1197" i="12"/>
  <c r="O1197" i="12"/>
  <c r="P1197" i="12"/>
  <c r="Q1197" i="12"/>
  <c r="R1197" i="12"/>
  <c r="S1197" i="12"/>
  <c r="T1197" i="12"/>
  <c r="U1197" i="12"/>
  <c r="V1197" i="12"/>
  <c r="W1197" i="12"/>
  <c r="X1197" i="12"/>
  <c r="Y1197" i="12"/>
  <c r="Z1197" i="12"/>
  <c r="AA1197" i="12"/>
  <c r="AB1197" i="12"/>
  <c r="AC1197" i="12"/>
  <c r="AD1197" i="12"/>
  <c r="B1198" i="12"/>
  <c r="C1198" i="12"/>
  <c r="D1198" i="12"/>
  <c r="F1198" i="12"/>
  <c r="I1198" i="12"/>
  <c r="J1198" i="12"/>
  <c r="K1198" i="12"/>
  <c r="L1198" i="12"/>
  <c r="M1198" i="12"/>
  <c r="N1198" i="12"/>
  <c r="O1198" i="12"/>
  <c r="P1198" i="12"/>
  <c r="Q1198" i="12"/>
  <c r="R1198" i="12"/>
  <c r="S1198" i="12"/>
  <c r="T1198" i="12"/>
  <c r="U1198" i="12"/>
  <c r="V1198" i="12"/>
  <c r="W1198" i="12"/>
  <c r="X1198" i="12"/>
  <c r="Y1198" i="12"/>
  <c r="Z1198" i="12"/>
  <c r="AA1198" i="12"/>
  <c r="AB1198" i="12"/>
  <c r="AC1198" i="12"/>
  <c r="AD1198" i="12"/>
  <c r="B1199" i="12"/>
  <c r="C1199" i="12"/>
  <c r="D1199" i="12"/>
  <c r="F1199" i="12"/>
  <c r="I1199" i="12"/>
  <c r="J1199" i="12"/>
  <c r="K1199" i="12"/>
  <c r="L1199" i="12"/>
  <c r="M1199" i="12"/>
  <c r="N1199" i="12"/>
  <c r="O1199" i="12"/>
  <c r="P1199" i="12"/>
  <c r="Q1199" i="12"/>
  <c r="R1199" i="12"/>
  <c r="S1199" i="12"/>
  <c r="T1199" i="12"/>
  <c r="U1199" i="12"/>
  <c r="V1199" i="12"/>
  <c r="W1199" i="12"/>
  <c r="X1199" i="12"/>
  <c r="Y1199" i="12"/>
  <c r="Z1199" i="12"/>
  <c r="AA1199" i="12"/>
  <c r="AB1199" i="12"/>
  <c r="AC1199" i="12"/>
  <c r="AD1199" i="12"/>
  <c r="B1200" i="12"/>
  <c r="C1200" i="12"/>
  <c r="D1200" i="12"/>
  <c r="F1200" i="12"/>
  <c r="I1200" i="12"/>
  <c r="J1200" i="12"/>
  <c r="K1200" i="12"/>
  <c r="L1200" i="12"/>
  <c r="M1200" i="12"/>
  <c r="N1200" i="12"/>
  <c r="O1200" i="12"/>
  <c r="P1200" i="12"/>
  <c r="Q1200" i="12"/>
  <c r="R1200" i="12"/>
  <c r="S1200" i="12"/>
  <c r="T1200" i="12"/>
  <c r="U1200" i="12"/>
  <c r="V1200" i="12"/>
  <c r="W1200" i="12"/>
  <c r="X1200" i="12"/>
  <c r="Y1200" i="12"/>
  <c r="Z1200" i="12"/>
  <c r="AA1200" i="12"/>
  <c r="AB1200" i="12"/>
  <c r="AC1200" i="12"/>
  <c r="AD1200" i="12"/>
  <c r="B1201" i="12"/>
  <c r="C1201" i="12"/>
  <c r="D1201" i="12"/>
  <c r="F1201" i="12"/>
  <c r="I1201" i="12"/>
  <c r="J1201" i="12"/>
  <c r="K1201" i="12"/>
  <c r="L1201" i="12"/>
  <c r="M1201" i="12"/>
  <c r="N1201" i="12"/>
  <c r="O1201" i="12"/>
  <c r="P1201" i="12"/>
  <c r="Q1201" i="12"/>
  <c r="R1201" i="12"/>
  <c r="S1201" i="12"/>
  <c r="T1201" i="12"/>
  <c r="U1201" i="12"/>
  <c r="V1201" i="12"/>
  <c r="W1201" i="12"/>
  <c r="X1201" i="12"/>
  <c r="Y1201" i="12"/>
  <c r="Z1201" i="12"/>
  <c r="AA1201" i="12"/>
  <c r="AB1201" i="12"/>
  <c r="AC1201" i="12"/>
  <c r="AD1201" i="12"/>
  <c r="B1202" i="12"/>
  <c r="C1202" i="12"/>
  <c r="D1202" i="12"/>
  <c r="F1202" i="12"/>
  <c r="I1202" i="12"/>
  <c r="J1202" i="12"/>
  <c r="K1202" i="12"/>
  <c r="L1202" i="12"/>
  <c r="M1202" i="12"/>
  <c r="N1202" i="12"/>
  <c r="O1202" i="12"/>
  <c r="P1202" i="12"/>
  <c r="Q1202" i="12"/>
  <c r="R1202" i="12"/>
  <c r="S1202" i="12"/>
  <c r="T1202" i="12"/>
  <c r="U1202" i="12"/>
  <c r="V1202" i="12"/>
  <c r="W1202" i="12"/>
  <c r="X1202" i="12"/>
  <c r="Y1202" i="12"/>
  <c r="Z1202" i="12"/>
  <c r="AA1202" i="12"/>
  <c r="AB1202" i="12"/>
  <c r="AC1202" i="12"/>
  <c r="AD1202" i="12"/>
  <c r="B1203" i="12"/>
  <c r="C1203" i="12"/>
  <c r="D1203" i="12"/>
  <c r="F1203" i="12"/>
  <c r="I1203" i="12"/>
  <c r="J1203" i="12"/>
  <c r="K1203" i="12"/>
  <c r="L1203" i="12"/>
  <c r="M1203" i="12"/>
  <c r="N1203" i="12"/>
  <c r="O1203" i="12"/>
  <c r="P1203" i="12"/>
  <c r="Q1203" i="12"/>
  <c r="R1203" i="12"/>
  <c r="S1203" i="12"/>
  <c r="T1203" i="12"/>
  <c r="U1203" i="12"/>
  <c r="V1203" i="12"/>
  <c r="W1203" i="12"/>
  <c r="X1203" i="12"/>
  <c r="Y1203" i="12"/>
  <c r="Z1203" i="12"/>
  <c r="AA1203" i="12"/>
  <c r="AB1203" i="12"/>
  <c r="AC1203" i="12"/>
  <c r="AD1203" i="12"/>
  <c r="B1204" i="12"/>
  <c r="C1204" i="12"/>
  <c r="D1204" i="12"/>
  <c r="F1204" i="12"/>
  <c r="I1204" i="12"/>
  <c r="J1204" i="12"/>
  <c r="K1204" i="12"/>
  <c r="L1204" i="12"/>
  <c r="M1204" i="12"/>
  <c r="N1204" i="12"/>
  <c r="O1204" i="12"/>
  <c r="P1204" i="12"/>
  <c r="Q1204" i="12"/>
  <c r="R1204" i="12"/>
  <c r="S1204" i="12"/>
  <c r="T1204" i="12"/>
  <c r="U1204" i="12"/>
  <c r="V1204" i="12"/>
  <c r="W1204" i="12"/>
  <c r="X1204" i="12"/>
  <c r="Y1204" i="12"/>
  <c r="Z1204" i="12"/>
  <c r="AA1204" i="12"/>
  <c r="AB1204" i="12"/>
  <c r="AC1204" i="12"/>
  <c r="AD1204" i="12"/>
  <c r="B1205" i="12"/>
  <c r="C1205" i="12"/>
  <c r="D1205" i="12"/>
  <c r="F1205" i="12"/>
  <c r="I1205" i="12"/>
  <c r="J1205" i="12"/>
  <c r="K1205" i="12"/>
  <c r="L1205" i="12"/>
  <c r="M1205" i="12"/>
  <c r="N1205" i="12"/>
  <c r="O1205" i="12"/>
  <c r="P1205" i="12"/>
  <c r="Q1205" i="12"/>
  <c r="R1205" i="12"/>
  <c r="S1205" i="12"/>
  <c r="T1205" i="12"/>
  <c r="U1205" i="12"/>
  <c r="V1205" i="12"/>
  <c r="W1205" i="12"/>
  <c r="X1205" i="12"/>
  <c r="Y1205" i="12"/>
  <c r="Z1205" i="12"/>
  <c r="AA1205" i="12"/>
  <c r="AB1205" i="12"/>
  <c r="AC1205" i="12"/>
  <c r="AD1205" i="12"/>
  <c r="B1206" i="12"/>
  <c r="C1206" i="12"/>
  <c r="D1206" i="12"/>
  <c r="F1206" i="12"/>
  <c r="I1206" i="12"/>
  <c r="J1206" i="12"/>
  <c r="K1206" i="12"/>
  <c r="L1206" i="12"/>
  <c r="M1206" i="12"/>
  <c r="N1206" i="12"/>
  <c r="O1206" i="12"/>
  <c r="P1206" i="12"/>
  <c r="Q1206" i="12"/>
  <c r="R1206" i="12"/>
  <c r="S1206" i="12"/>
  <c r="T1206" i="12"/>
  <c r="U1206" i="12"/>
  <c r="V1206" i="12"/>
  <c r="W1206" i="12"/>
  <c r="X1206" i="12"/>
  <c r="Y1206" i="12"/>
  <c r="Z1206" i="12"/>
  <c r="AA1206" i="12"/>
  <c r="AB1206" i="12"/>
  <c r="AC1206" i="12"/>
  <c r="AD1206" i="12"/>
  <c r="B1207" i="12"/>
  <c r="C1207" i="12"/>
  <c r="D1207" i="12"/>
  <c r="F1207" i="12"/>
  <c r="I1207" i="12"/>
  <c r="J1207" i="12"/>
  <c r="K1207" i="12"/>
  <c r="L1207" i="12"/>
  <c r="M1207" i="12"/>
  <c r="N1207" i="12"/>
  <c r="O1207" i="12"/>
  <c r="P1207" i="12"/>
  <c r="Q1207" i="12"/>
  <c r="R1207" i="12"/>
  <c r="S1207" i="12"/>
  <c r="T1207" i="12"/>
  <c r="U1207" i="12"/>
  <c r="V1207" i="12"/>
  <c r="W1207" i="12"/>
  <c r="X1207" i="12"/>
  <c r="Y1207" i="12"/>
  <c r="Z1207" i="12"/>
  <c r="AA1207" i="12"/>
  <c r="AB1207" i="12"/>
  <c r="AC1207" i="12"/>
  <c r="AD1207" i="12"/>
  <c r="B1208" i="12"/>
  <c r="C1208" i="12"/>
  <c r="D1208" i="12"/>
  <c r="F1208" i="12"/>
  <c r="I1208" i="12"/>
  <c r="J1208" i="12"/>
  <c r="K1208" i="12"/>
  <c r="L1208" i="12"/>
  <c r="M1208" i="12"/>
  <c r="N1208" i="12"/>
  <c r="O1208" i="12"/>
  <c r="P1208" i="12"/>
  <c r="Q1208" i="12"/>
  <c r="R1208" i="12"/>
  <c r="S1208" i="12"/>
  <c r="T1208" i="12"/>
  <c r="U1208" i="12"/>
  <c r="V1208" i="12"/>
  <c r="W1208" i="12"/>
  <c r="X1208" i="12"/>
  <c r="Y1208" i="12"/>
  <c r="Z1208" i="12"/>
  <c r="AA1208" i="12"/>
  <c r="AB1208" i="12"/>
  <c r="AC1208" i="12"/>
  <c r="AD1208" i="12"/>
  <c r="B1209" i="12"/>
  <c r="C1209" i="12"/>
  <c r="D1209" i="12"/>
  <c r="F1209" i="12"/>
  <c r="I1209" i="12"/>
  <c r="J1209" i="12"/>
  <c r="K1209" i="12"/>
  <c r="L1209" i="12"/>
  <c r="M1209" i="12"/>
  <c r="N1209" i="12"/>
  <c r="O1209" i="12"/>
  <c r="P1209" i="12"/>
  <c r="Q1209" i="12"/>
  <c r="R1209" i="12"/>
  <c r="S1209" i="12"/>
  <c r="T1209" i="12"/>
  <c r="U1209" i="12"/>
  <c r="V1209" i="12"/>
  <c r="W1209" i="12"/>
  <c r="X1209" i="12"/>
  <c r="Y1209" i="12"/>
  <c r="Z1209" i="12"/>
  <c r="AA1209" i="12"/>
  <c r="AB1209" i="12"/>
  <c r="AC1209" i="12"/>
  <c r="AD1209" i="12"/>
  <c r="B1210" i="12"/>
  <c r="C1210" i="12"/>
  <c r="D1210" i="12"/>
  <c r="F1210" i="12"/>
  <c r="I1210" i="12"/>
  <c r="J1210" i="12"/>
  <c r="K1210" i="12"/>
  <c r="L1210" i="12"/>
  <c r="M1210" i="12"/>
  <c r="N1210" i="12"/>
  <c r="O1210" i="12"/>
  <c r="P1210" i="12"/>
  <c r="Q1210" i="12"/>
  <c r="R1210" i="12"/>
  <c r="S1210" i="12"/>
  <c r="T1210" i="12"/>
  <c r="U1210" i="12"/>
  <c r="V1210" i="12"/>
  <c r="W1210" i="12"/>
  <c r="X1210" i="12"/>
  <c r="Y1210" i="12"/>
  <c r="Z1210" i="12"/>
  <c r="AA1210" i="12"/>
  <c r="AB1210" i="12"/>
  <c r="AC1210" i="12"/>
  <c r="AD1210" i="12"/>
  <c r="B1211" i="12"/>
  <c r="C1211" i="12"/>
  <c r="D1211" i="12"/>
  <c r="F1211" i="12"/>
  <c r="I1211" i="12"/>
  <c r="J1211" i="12"/>
  <c r="K1211" i="12"/>
  <c r="L1211" i="12"/>
  <c r="M1211" i="12"/>
  <c r="N1211" i="12"/>
  <c r="O1211" i="12"/>
  <c r="P1211" i="12"/>
  <c r="Q1211" i="12"/>
  <c r="R1211" i="12"/>
  <c r="S1211" i="12"/>
  <c r="T1211" i="12"/>
  <c r="U1211" i="12"/>
  <c r="V1211" i="12"/>
  <c r="W1211" i="12"/>
  <c r="X1211" i="12"/>
  <c r="Y1211" i="12"/>
  <c r="Z1211" i="12"/>
  <c r="AA1211" i="12"/>
  <c r="AB1211" i="12"/>
  <c r="AC1211" i="12"/>
  <c r="AD1211" i="12"/>
  <c r="B1212" i="12"/>
  <c r="C1212" i="12"/>
  <c r="D1212" i="12"/>
  <c r="F1212" i="12"/>
  <c r="I1212" i="12"/>
  <c r="J1212" i="12"/>
  <c r="K1212" i="12"/>
  <c r="L1212" i="12"/>
  <c r="M1212" i="12"/>
  <c r="N1212" i="12"/>
  <c r="O1212" i="12"/>
  <c r="P1212" i="12"/>
  <c r="Q1212" i="12"/>
  <c r="R1212" i="12"/>
  <c r="S1212" i="12"/>
  <c r="T1212" i="12"/>
  <c r="U1212" i="12"/>
  <c r="V1212" i="12"/>
  <c r="W1212" i="12"/>
  <c r="X1212" i="12"/>
  <c r="Y1212" i="12"/>
  <c r="Z1212" i="12"/>
  <c r="AA1212" i="12"/>
  <c r="AB1212" i="12"/>
  <c r="AC1212" i="12"/>
  <c r="AD1212" i="12"/>
  <c r="B1213" i="12"/>
  <c r="C1213" i="12"/>
  <c r="D1213" i="12"/>
  <c r="F1213" i="12"/>
  <c r="I1213" i="12"/>
  <c r="J1213" i="12"/>
  <c r="K1213" i="12"/>
  <c r="L1213" i="12"/>
  <c r="M1213" i="12"/>
  <c r="N1213" i="12"/>
  <c r="O1213" i="12"/>
  <c r="P1213" i="12"/>
  <c r="Q1213" i="12"/>
  <c r="R1213" i="12"/>
  <c r="S1213" i="12"/>
  <c r="T1213" i="12"/>
  <c r="U1213" i="12"/>
  <c r="V1213" i="12"/>
  <c r="W1213" i="12"/>
  <c r="X1213" i="12"/>
  <c r="Y1213" i="12"/>
  <c r="Z1213" i="12"/>
  <c r="AA1213" i="12"/>
  <c r="AB1213" i="12"/>
  <c r="AC1213" i="12"/>
  <c r="AD1213" i="12"/>
  <c r="B1214" i="12"/>
  <c r="C1214" i="12"/>
  <c r="D1214" i="12"/>
  <c r="F1214" i="12"/>
  <c r="I1214" i="12"/>
  <c r="J1214" i="12"/>
  <c r="K1214" i="12"/>
  <c r="L1214" i="12"/>
  <c r="M1214" i="12"/>
  <c r="N1214" i="12"/>
  <c r="O1214" i="12"/>
  <c r="P1214" i="12"/>
  <c r="Q1214" i="12"/>
  <c r="R1214" i="12"/>
  <c r="S1214" i="12"/>
  <c r="T1214" i="12"/>
  <c r="U1214" i="12"/>
  <c r="V1214" i="12"/>
  <c r="W1214" i="12"/>
  <c r="X1214" i="12"/>
  <c r="Y1214" i="12"/>
  <c r="Z1214" i="12"/>
  <c r="AA1214" i="12"/>
  <c r="AB1214" i="12"/>
  <c r="AC1214" i="12"/>
  <c r="AD1214" i="12"/>
  <c r="B1215" i="12"/>
  <c r="C1215" i="12"/>
  <c r="D1215" i="12"/>
  <c r="F1215" i="12"/>
  <c r="I1215" i="12"/>
  <c r="J1215" i="12"/>
  <c r="K1215" i="12"/>
  <c r="L1215" i="12"/>
  <c r="M1215" i="12"/>
  <c r="N1215" i="12"/>
  <c r="O1215" i="12"/>
  <c r="P1215" i="12"/>
  <c r="Q1215" i="12"/>
  <c r="R1215" i="12"/>
  <c r="S1215" i="12"/>
  <c r="T1215" i="12"/>
  <c r="U1215" i="12"/>
  <c r="V1215" i="12"/>
  <c r="W1215" i="12"/>
  <c r="X1215" i="12"/>
  <c r="Y1215" i="12"/>
  <c r="Z1215" i="12"/>
  <c r="AA1215" i="12"/>
  <c r="AB1215" i="12"/>
  <c r="AC1215" i="12"/>
  <c r="AD1215" i="12"/>
  <c r="B1216" i="12"/>
  <c r="C1216" i="12"/>
  <c r="D1216" i="12"/>
  <c r="F1216" i="12"/>
  <c r="I1216" i="12"/>
  <c r="J1216" i="12"/>
  <c r="K1216" i="12"/>
  <c r="L1216" i="12"/>
  <c r="M1216" i="12"/>
  <c r="N1216" i="12"/>
  <c r="O1216" i="12"/>
  <c r="P1216" i="12"/>
  <c r="Q1216" i="12"/>
  <c r="R1216" i="12"/>
  <c r="S1216" i="12"/>
  <c r="T1216" i="12"/>
  <c r="U1216" i="12"/>
  <c r="V1216" i="12"/>
  <c r="W1216" i="12"/>
  <c r="X1216" i="12"/>
  <c r="Y1216" i="12"/>
  <c r="Z1216" i="12"/>
  <c r="AA1216" i="12"/>
  <c r="AB1216" i="12"/>
  <c r="AC1216" i="12"/>
  <c r="AD1216" i="12"/>
  <c r="B1217" i="12"/>
  <c r="C1217" i="12"/>
  <c r="D1217" i="12"/>
  <c r="F1217" i="12"/>
  <c r="I1217" i="12"/>
  <c r="J1217" i="12"/>
  <c r="K1217" i="12"/>
  <c r="L1217" i="12"/>
  <c r="M1217" i="12"/>
  <c r="N1217" i="12"/>
  <c r="O1217" i="12"/>
  <c r="P1217" i="12"/>
  <c r="Q1217" i="12"/>
  <c r="R1217" i="12"/>
  <c r="S1217" i="12"/>
  <c r="T1217" i="12"/>
  <c r="U1217" i="12"/>
  <c r="V1217" i="12"/>
  <c r="W1217" i="12"/>
  <c r="X1217" i="12"/>
  <c r="Y1217" i="12"/>
  <c r="Z1217" i="12"/>
  <c r="AA1217" i="12"/>
  <c r="AB1217" i="12"/>
  <c r="AC1217" i="12"/>
  <c r="AD1217" i="12"/>
  <c r="B1218" i="12"/>
  <c r="C1218" i="12"/>
  <c r="D1218" i="12"/>
  <c r="F1218" i="12"/>
  <c r="I1218" i="12"/>
  <c r="J1218" i="12"/>
  <c r="K1218" i="12"/>
  <c r="L1218" i="12"/>
  <c r="M1218" i="12"/>
  <c r="N1218" i="12"/>
  <c r="O1218" i="12"/>
  <c r="P1218" i="12"/>
  <c r="Q1218" i="12"/>
  <c r="R1218" i="12"/>
  <c r="S1218" i="12"/>
  <c r="T1218" i="12"/>
  <c r="U1218" i="12"/>
  <c r="V1218" i="12"/>
  <c r="W1218" i="12"/>
  <c r="X1218" i="12"/>
  <c r="Y1218" i="12"/>
  <c r="Z1218" i="12"/>
  <c r="AA1218" i="12"/>
  <c r="AB1218" i="12"/>
  <c r="AC1218" i="12"/>
  <c r="AD1218" i="12"/>
  <c r="B1219" i="12"/>
  <c r="C1219" i="12"/>
  <c r="D1219" i="12"/>
  <c r="F1219" i="12"/>
  <c r="I1219" i="12"/>
  <c r="J1219" i="12"/>
  <c r="K1219" i="12"/>
  <c r="L1219" i="12"/>
  <c r="M1219" i="12"/>
  <c r="N1219" i="12"/>
  <c r="O1219" i="12"/>
  <c r="P1219" i="12"/>
  <c r="Q1219" i="12"/>
  <c r="R1219" i="12"/>
  <c r="S1219" i="12"/>
  <c r="T1219" i="12"/>
  <c r="U1219" i="12"/>
  <c r="V1219" i="12"/>
  <c r="W1219" i="12"/>
  <c r="X1219" i="12"/>
  <c r="Y1219" i="12"/>
  <c r="Z1219" i="12"/>
  <c r="AA1219" i="12"/>
  <c r="AB1219" i="12"/>
  <c r="AC1219" i="12"/>
  <c r="AD1219" i="12"/>
  <c r="B1220" i="12"/>
  <c r="C1220" i="12"/>
  <c r="D1220" i="12"/>
  <c r="F1220" i="12"/>
  <c r="I1220" i="12"/>
  <c r="J1220" i="12"/>
  <c r="K1220" i="12"/>
  <c r="L1220" i="12"/>
  <c r="M1220" i="12"/>
  <c r="N1220" i="12"/>
  <c r="O1220" i="12"/>
  <c r="P1220" i="12"/>
  <c r="Q1220" i="12"/>
  <c r="R1220" i="12"/>
  <c r="S1220" i="12"/>
  <c r="T1220" i="12"/>
  <c r="U1220" i="12"/>
  <c r="V1220" i="12"/>
  <c r="W1220" i="12"/>
  <c r="X1220" i="12"/>
  <c r="Y1220" i="12"/>
  <c r="Z1220" i="12"/>
  <c r="AA1220" i="12"/>
  <c r="AB1220" i="12"/>
  <c r="AC1220" i="12"/>
  <c r="AD1220" i="12"/>
  <c r="B1221" i="12"/>
  <c r="C1221" i="12"/>
  <c r="D1221" i="12"/>
  <c r="F1221" i="12"/>
  <c r="I1221" i="12"/>
  <c r="J1221" i="12"/>
  <c r="K1221" i="12"/>
  <c r="L1221" i="12"/>
  <c r="M1221" i="12"/>
  <c r="N1221" i="12"/>
  <c r="O1221" i="12"/>
  <c r="P1221" i="12"/>
  <c r="Q1221" i="12"/>
  <c r="R1221" i="12"/>
  <c r="S1221" i="12"/>
  <c r="T1221" i="12"/>
  <c r="U1221" i="12"/>
  <c r="V1221" i="12"/>
  <c r="W1221" i="12"/>
  <c r="X1221" i="12"/>
  <c r="Y1221" i="12"/>
  <c r="Z1221" i="12"/>
  <c r="AA1221" i="12"/>
  <c r="AB1221" i="12"/>
  <c r="AC1221" i="12"/>
  <c r="AD1221" i="12"/>
  <c r="B1222" i="12"/>
  <c r="C1222" i="12"/>
  <c r="D1222" i="12"/>
  <c r="F1222" i="12"/>
  <c r="I1222" i="12"/>
  <c r="J1222" i="12"/>
  <c r="K1222" i="12"/>
  <c r="L1222" i="12"/>
  <c r="M1222" i="12"/>
  <c r="N1222" i="12"/>
  <c r="O1222" i="12"/>
  <c r="P1222" i="12"/>
  <c r="Q1222" i="12"/>
  <c r="R1222" i="12"/>
  <c r="S1222" i="12"/>
  <c r="T1222" i="12"/>
  <c r="U1222" i="12"/>
  <c r="V1222" i="12"/>
  <c r="W1222" i="12"/>
  <c r="X1222" i="12"/>
  <c r="Y1222" i="12"/>
  <c r="Z1222" i="12"/>
  <c r="AA1222" i="12"/>
  <c r="AB1222" i="12"/>
  <c r="AC1222" i="12"/>
  <c r="AD1222" i="12"/>
  <c r="B1223" i="12"/>
  <c r="C1223" i="12"/>
  <c r="D1223" i="12"/>
  <c r="F1223" i="12"/>
  <c r="I1223" i="12"/>
  <c r="J1223" i="12"/>
  <c r="K1223" i="12"/>
  <c r="L1223" i="12"/>
  <c r="M1223" i="12"/>
  <c r="N1223" i="12"/>
  <c r="O1223" i="12"/>
  <c r="P1223" i="12"/>
  <c r="Q1223" i="12"/>
  <c r="R1223" i="12"/>
  <c r="S1223" i="12"/>
  <c r="T1223" i="12"/>
  <c r="U1223" i="12"/>
  <c r="V1223" i="12"/>
  <c r="W1223" i="12"/>
  <c r="X1223" i="12"/>
  <c r="Y1223" i="12"/>
  <c r="Z1223" i="12"/>
  <c r="AA1223" i="12"/>
  <c r="AB1223" i="12"/>
  <c r="AC1223" i="12"/>
  <c r="AD1223" i="12"/>
  <c r="B1224" i="12"/>
  <c r="C1224" i="12"/>
  <c r="D1224" i="12"/>
  <c r="F1224" i="12"/>
  <c r="I1224" i="12"/>
  <c r="J1224" i="12"/>
  <c r="K1224" i="12"/>
  <c r="L1224" i="12"/>
  <c r="M1224" i="12"/>
  <c r="N1224" i="12"/>
  <c r="O1224" i="12"/>
  <c r="P1224" i="12"/>
  <c r="Q1224" i="12"/>
  <c r="R1224" i="12"/>
  <c r="S1224" i="12"/>
  <c r="T1224" i="12"/>
  <c r="U1224" i="12"/>
  <c r="V1224" i="12"/>
  <c r="W1224" i="12"/>
  <c r="X1224" i="12"/>
  <c r="Y1224" i="12"/>
  <c r="Z1224" i="12"/>
  <c r="AA1224" i="12"/>
  <c r="AB1224" i="12"/>
  <c r="AC1224" i="12"/>
  <c r="AD1224" i="12"/>
  <c r="B1225" i="12"/>
  <c r="C1225" i="12"/>
  <c r="D1225" i="12"/>
  <c r="F1225" i="12"/>
  <c r="I1225" i="12"/>
  <c r="J1225" i="12"/>
  <c r="K1225" i="12"/>
  <c r="L1225" i="12"/>
  <c r="M1225" i="12"/>
  <c r="N1225" i="12"/>
  <c r="O1225" i="12"/>
  <c r="P1225" i="12"/>
  <c r="Q1225" i="12"/>
  <c r="R1225" i="12"/>
  <c r="S1225" i="12"/>
  <c r="T1225" i="12"/>
  <c r="U1225" i="12"/>
  <c r="V1225" i="12"/>
  <c r="W1225" i="12"/>
  <c r="X1225" i="12"/>
  <c r="Y1225" i="12"/>
  <c r="Z1225" i="12"/>
  <c r="AA1225" i="12"/>
  <c r="AB1225" i="12"/>
  <c r="AC1225" i="12"/>
  <c r="AD1225" i="12"/>
  <c r="B1226" i="12"/>
  <c r="C1226" i="12"/>
  <c r="D1226" i="12"/>
  <c r="F1226" i="12"/>
  <c r="I1226" i="12"/>
  <c r="J1226" i="12"/>
  <c r="K1226" i="12"/>
  <c r="L1226" i="12"/>
  <c r="M1226" i="12"/>
  <c r="N1226" i="12"/>
  <c r="O1226" i="12"/>
  <c r="P1226" i="12"/>
  <c r="Q1226" i="12"/>
  <c r="R1226" i="12"/>
  <c r="S1226" i="12"/>
  <c r="T1226" i="12"/>
  <c r="U1226" i="12"/>
  <c r="V1226" i="12"/>
  <c r="W1226" i="12"/>
  <c r="X1226" i="12"/>
  <c r="Y1226" i="12"/>
  <c r="Z1226" i="12"/>
  <c r="AA1226" i="12"/>
  <c r="AB1226" i="12"/>
  <c r="AC1226" i="12"/>
  <c r="AD1226" i="12"/>
  <c r="B1227" i="12"/>
  <c r="C1227" i="12"/>
  <c r="D1227" i="12"/>
  <c r="F1227" i="12"/>
  <c r="I1227" i="12"/>
  <c r="J1227" i="12"/>
  <c r="K1227" i="12"/>
  <c r="L1227" i="12"/>
  <c r="M1227" i="12"/>
  <c r="N1227" i="12"/>
  <c r="O1227" i="12"/>
  <c r="P1227" i="12"/>
  <c r="Q1227" i="12"/>
  <c r="R1227" i="12"/>
  <c r="S1227" i="12"/>
  <c r="T1227" i="12"/>
  <c r="U1227" i="12"/>
  <c r="V1227" i="12"/>
  <c r="W1227" i="12"/>
  <c r="X1227" i="12"/>
  <c r="Y1227" i="12"/>
  <c r="Z1227" i="12"/>
  <c r="AA1227" i="12"/>
  <c r="AB1227" i="12"/>
  <c r="AC1227" i="12"/>
  <c r="AD1227" i="12"/>
  <c r="B1228" i="12"/>
  <c r="C1228" i="12"/>
  <c r="D1228" i="12"/>
  <c r="F1228" i="12"/>
  <c r="I1228" i="12"/>
  <c r="J1228" i="12"/>
  <c r="K1228" i="12"/>
  <c r="L1228" i="12"/>
  <c r="M1228" i="12"/>
  <c r="N1228" i="12"/>
  <c r="O1228" i="12"/>
  <c r="P1228" i="12"/>
  <c r="Q1228" i="12"/>
  <c r="R1228" i="12"/>
  <c r="S1228" i="12"/>
  <c r="T1228" i="12"/>
  <c r="U1228" i="12"/>
  <c r="V1228" i="12"/>
  <c r="W1228" i="12"/>
  <c r="X1228" i="12"/>
  <c r="Y1228" i="12"/>
  <c r="Z1228" i="12"/>
  <c r="AA1228" i="12"/>
  <c r="AB1228" i="12"/>
  <c r="AC1228" i="12"/>
  <c r="AD1228" i="12"/>
  <c r="B1229" i="12"/>
  <c r="C1229" i="12"/>
  <c r="D1229" i="12"/>
  <c r="F1229" i="12"/>
  <c r="I1229" i="12"/>
  <c r="J1229" i="12"/>
  <c r="K1229" i="12"/>
  <c r="L1229" i="12"/>
  <c r="M1229" i="12"/>
  <c r="N1229" i="12"/>
  <c r="O1229" i="12"/>
  <c r="P1229" i="12"/>
  <c r="Q1229" i="12"/>
  <c r="R1229" i="12"/>
  <c r="S1229" i="12"/>
  <c r="T1229" i="12"/>
  <c r="U1229" i="12"/>
  <c r="V1229" i="12"/>
  <c r="W1229" i="12"/>
  <c r="X1229" i="12"/>
  <c r="Y1229" i="12"/>
  <c r="Z1229" i="12"/>
  <c r="AA1229" i="12"/>
  <c r="AB1229" i="12"/>
  <c r="AC1229" i="12"/>
  <c r="AD1229" i="12"/>
  <c r="B1230" i="12"/>
  <c r="C1230" i="12"/>
  <c r="D1230" i="12"/>
  <c r="F1230" i="12"/>
  <c r="I1230" i="12"/>
  <c r="J1230" i="12"/>
  <c r="K1230" i="12"/>
  <c r="L1230" i="12"/>
  <c r="M1230" i="12"/>
  <c r="N1230" i="12"/>
  <c r="O1230" i="12"/>
  <c r="P1230" i="12"/>
  <c r="Q1230" i="12"/>
  <c r="R1230" i="12"/>
  <c r="S1230" i="12"/>
  <c r="T1230" i="12"/>
  <c r="U1230" i="12"/>
  <c r="V1230" i="12"/>
  <c r="W1230" i="12"/>
  <c r="X1230" i="12"/>
  <c r="Y1230" i="12"/>
  <c r="Z1230" i="12"/>
  <c r="AA1230" i="12"/>
  <c r="AB1230" i="12"/>
  <c r="AC1230" i="12"/>
  <c r="AD1230" i="12"/>
  <c r="B1231" i="12"/>
  <c r="C1231" i="12"/>
  <c r="D1231" i="12"/>
  <c r="F1231" i="12"/>
  <c r="I1231" i="12"/>
  <c r="J1231" i="12"/>
  <c r="K1231" i="12"/>
  <c r="L1231" i="12"/>
  <c r="M1231" i="12"/>
  <c r="N1231" i="12"/>
  <c r="O1231" i="12"/>
  <c r="P1231" i="12"/>
  <c r="Q1231" i="12"/>
  <c r="R1231" i="12"/>
  <c r="S1231" i="12"/>
  <c r="T1231" i="12"/>
  <c r="U1231" i="12"/>
  <c r="V1231" i="12"/>
  <c r="W1231" i="12"/>
  <c r="X1231" i="12"/>
  <c r="Y1231" i="12"/>
  <c r="Z1231" i="12"/>
  <c r="AA1231" i="12"/>
  <c r="AB1231" i="12"/>
  <c r="AC1231" i="12"/>
  <c r="AD1231" i="12"/>
  <c r="B1232" i="12"/>
  <c r="C1232" i="12"/>
  <c r="D1232" i="12"/>
  <c r="F1232" i="12"/>
  <c r="I1232" i="12"/>
  <c r="J1232" i="12"/>
  <c r="K1232" i="12"/>
  <c r="L1232" i="12"/>
  <c r="M1232" i="12"/>
  <c r="N1232" i="12"/>
  <c r="O1232" i="12"/>
  <c r="P1232" i="12"/>
  <c r="Q1232" i="12"/>
  <c r="R1232" i="12"/>
  <c r="S1232" i="12"/>
  <c r="T1232" i="12"/>
  <c r="U1232" i="12"/>
  <c r="V1232" i="12"/>
  <c r="W1232" i="12"/>
  <c r="X1232" i="12"/>
  <c r="Y1232" i="12"/>
  <c r="Z1232" i="12"/>
  <c r="AA1232" i="12"/>
  <c r="AB1232" i="12"/>
  <c r="AC1232" i="12"/>
  <c r="AD1232" i="12"/>
  <c r="B1233" i="12"/>
  <c r="C1233" i="12"/>
  <c r="D1233" i="12"/>
  <c r="F1233" i="12"/>
  <c r="I1233" i="12"/>
  <c r="J1233" i="12"/>
  <c r="K1233" i="12"/>
  <c r="L1233" i="12"/>
  <c r="M1233" i="12"/>
  <c r="N1233" i="12"/>
  <c r="O1233" i="12"/>
  <c r="P1233" i="12"/>
  <c r="Q1233" i="12"/>
  <c r="R1233" i="12"/>
  <c r="S1233" i="12"/>
  <c r="T1233" i="12"/>
  <c r="U1233" i="12"/>
  <c r="V1233" i="12"/>
  <c r="W1233" i="12"/>
  <c r="X1233" i="12"/>
  <c r="Y1233" i="12"/>
  <c r="Z1233" i="12"/>
  <c r="AA1233" i="12"/>
  <c r="AB1233" i="12"/>
  <c r="AC1233" i="12"/>
  <c r="AD1233" i="12"/>
  <c r="B1234" i="12"/>
  <c r="C1234" i="12"/>
  <c r="D1234" i="12"/>
  <c r="F1234" i="12"/>
  <c r="I1234" i="12"/>
  <c r="J1234" i="12"/>
  <c r="K1234" i="12"/>
  <c r="L1234" i="12"/>
  <c r="M1234" i="12"/>
  <c r="N1234" i="12"/>
  <c r="O1234" i="12"/>
  <c r="P1234" i="12"/>
  <c r="Q1234" i="12"/>
  <c r="R1234" i="12"/>
  <c r="S1234" i="12"/>
  <c r="T1234" i="12"/>
  <c r="U1234" i="12"/>
  <c r="V1234" i="12"/>
  <c r="W1234" i="12"/>
  <c r="X1234" i="12"/>
  <c r="Y1234" i="12"/>
  <c r="Z1234" i="12"/>
  <c r="AA1234" i="12"/>
  <c r="AB1234" i="12"/>
  <c r="AC1234" i="12"/>
  <c r="AD1234" i="12"/>
  <c r="B1235" i="12"/>
  <c r="C1235" i="12"/>
  <c r="D1235" i="12"/>
  <c r="F1235" i="12"/>
  <c r="I1235" i="12"/>
  <c r="J1235" i="12"/>
  <c r="K1235" i="12"/>
  <c r="L1235" i="12"/>
  <c r="M1235" i="12"/>
  <c r="N1235" i="12"/>
  <c r="O1235" i="12"/>
  <c r="P1235" i="12"/>
  <c r="Q1235" i="12"/>
  <c r="R1235" i="12"/>
  <c r="S1235" i="12"/>
  <c r="T1235" i="12"/>
  <c r="U1235" i="12"/>
  <c r="V1235" i="12"/>
  <c r="W1235" i="12"/>
  <c r="X1235" i="12"/>
  <c r="Y1235" i="12"/>
  <c r="Z1235" i="12"/>
  <c r="AA1235" i="12"/>
  <c r="AB1235" i="12"/>
  <c r="AC1235" i="12"/>
  <c r="AD1235" i="12"/>
  <c r="B1236" i="12"/>
  <c r="C1236" i="12"/>
  <c r="D1236" i="12"/>
  <c r="F1236" i="12"/>
  <c r="I1236" i="12"/>
  <c r="J1236" i="12"/>
  <c r="K1236" i="12"/>
  <c r="L1236" i="12"/>
  <c r="M1236" i="12"/>
  <c r="N1236" i="12"/>
  <c r="O1236" i="12"/>
  <c r="P1236" i="12"/>
  <c r="Q1236" i="12"/>
  <c r="R1236" i="12"/>
  <c r="S1236" i="12"/>
  <c r="T1236" i="12"/>
  <c r="U1236" i="12"/>
  <c r="V1236" i="12"/>
  <c r="W1236" i="12"/>
  <c r="X1236" i="12"/>
  <c r="Y1236" i="12"/>
  <c r="Z1236" i="12"/>
  <c r="AA1236" i="12"/>
  <c r="AB1236" i="12"/>
  <c r="AC1236" i="12"/>
  <c r="AD1236" i="12"/>
  <c r="B1237" i="12"/>
  <c r="C1237" i="12"/>
  <c r="D1237" i="12"/>
  <c r="F1237" i="12"/>
  <c r="I1237" i="12"/>
  <c r="J1237" i="12"/>
  <c r="K1237" i="12"/>
  <c r="L1237" i="12"/>
  <c r="M1237" i="12"/>
  <c r="N1237" i="12"/>
  <c r="O1237" i="12"/>
  <c r="P1237" i="12"/>
  <c r="Q1237" i="12"/>
  <c r="R1237" i="12"/>
  <c r="S1237" i="12"/>
  <c r="T1237" i="12"/>
  <c r="U1237" i="12"/>
  <c r="V1237" i="12"/>
  <c r="W1237" i="12"/>
  <c r="X1237" i="12"/>
  <c r="Y1237" i="12"/>
  <c r="Z1237" i="12"/>
  <c r="AA1237" i="12"/>
  <c r="AB1237" i="12"/>
  <c r="AC1237" i="12"/>
  <c r="AD1237" i="12"/>
  <c r="B1238" i="12"/>
  <c r="C1238" i="12"/>
  <c r="D1238" i="12"/>
  <c r="F1238" i="12"/>
  <c r="I1238" i="12"/>
  <c r="J1238" i="12"/>
  <c r="K1238" i="12"/>
  <c r="L1238" i="12"/>
  <c r="M1238" i="12"/>
  <c r="N1238" i="12"/>
  <c r="O1238" i="12"/>
  <c r="P1238" i="12"/>
  <c r="Q1238" i="12"/>
  <c r="R1238" i="12"/>
  <c r="S1238" i="12"/>
  <c r="T1238" i="12"/>
  <c r="U1238" i="12"/>
  <c r="V1238" i="12"/>
  <c r="W1238" i="12"/>
  <c r="X1238" i="12"/>
  <c r="Y1238" i="12"/>
  <c r="Z1238" i="12"/>
  <c r="AA1238" i="12"/>
  <c r="AB1238" i="12"/>
  <c r="AC1238" i="12"/>
  <c r="AD1238" i="12"/>
  <c r="B1239" i="12"/>
  <c r="C1239" i="12"/>
  <c r="D1239" i="12"/>
  <c r="F1239" i="12"/>
  <c r="I1239" i="12"/>
  <c r="J1239" i="12"/>
  <c r="K1239" i="12"/>
  <c r="L1239" i="12"/>
  <c r="M1239" i="12"/>
  <c r="N1239" i="12"/>
  <c r="O1239" i="12"/>
  <c r="P1239" i="12"/>
  <c r="Q1239" i="12"/>
  <c r="R1239" i="12"/>
  <c r="S1239" i="12"/>
  <c r="T1239" i="12"/>
  <c r="U1239" i="12"/>
  <c r="V1239" i="12"/>
  <c r="W1239" i="12"/>
  <c r="X1239" i="12"/>
  <c r="Y1239" i="12"/>
  <c r="Z1239" i="12"/>
  <c r="AA1239" i="12"/>
  <c r="AB1239" i="12"/>
  <c r="AC1239" i="12"/>
  <c r="AD1239" i="12"/>
  <c r="B1240" i="12"/>
  <c r="C1240" i="12"/>
  <c r="D1240" i="12"/>
  <c r="F1240" i="12"/>
  <c r="I1240" i="12"/>
  <c r="J1240" i="12"/>
  <c r="K1240" i="12"/>
  <c r="L1240" i="12"/>
  <c r="M1240" i="12"/>
  <c r="N1240" i="12"/>
  <c r="O1240" i="12"/>
  <c r="P1240" i="12"/>
  <c r="Q1240" i="12"/>
  <c r="R1240" i="12"/>
  <c r="S1240" i="12"/>
  <c r="T1240" i="12"/>
  <c r="U1240" i="12"/>
  <c r="V1240" i="12"/>
  <c r="W1240" i="12"/>
  <c r="X1240" i="12"/>
  <c r="Y1240" i="12"/>
  <c r="Z1240" i="12"/>
  <c r="AA1240" i="12"/>
  <c r="AB1240" i="12"/>
  <c r="AC1240" i="12"/>
  <c r="AD1240" i="12"/>
  <c r="B1241" i="12"/>
  <c r="C1241" i="12"/>
  <c r="D1241" i="12"/>
  <c r="F1241" i="12"/>
  <c r="I1241" i="12"/>
  <c r="J1241" i="12"/>
  <c r="K1241" i="12"/>
  <c r="L1241" i="12"/>
  <c r="M1241" i="12"/>
  <c r="N1241" i="12"/>
  <c r="O1241" i="12"/>
  <c r="P1241" i="12"/>
  <c r="Q1241" i="12"/>
  <c r="R1241" i="12"/>
  <c r="S1241" i="12"/>
  <c r="T1241" i="12"/>
  <c r="U1241" i="12"/>
  <c r="V1241" i="12"/>
  <c r="W1241" i="12"/>
  <c r="X1241" i="12"/>
  <c r="Y1241" i="12"/>
  <c r="Z1241" i="12"/>
  <c r="AA1241" i="12"/>
  <c r="AB1241" i="12"/>
  <c r="AC1241" i="12"/>
  <c r="AD1241" i="12"/>
  <c r="B1242" i="12"/>
  <c r="C1242" i="12"/>
  <c r="D1242" i="12"/>
  <c r="F1242" i="12"/>
  <c r="I1242" i="12"/>
  <c r="J1242" i="12"/>
  <c r="K1242" i="12"/>
  <c r="L1242" i="12"/>
  <c r="M1242" i="12"/>
  <c r="N1242" i="12"/>
  <c r="O1242" i="12"/>
  <c r="P1242" i="12"/>
  <c r="Q1242" i="12"/>
  <c r="R1242" i="12"/>
  <c r="S1242" i="12"/>
  <c r="T1242" i="12"/>
  <c r="U1242" i="12"/>
  <c r="V1242" i="12"/>
  <c r="W1242" i="12"/>
  <c r="X1242" i="12"/>
  <c r="Y1242" i="12"/>
  <c r="Z1242" i="12"/>
  <c r="AA1242" i="12"/>
  <c r="AB1242" i="12"/>
  <c r="AC1242" i="12"/>
  <c r="AD1242" i="12"/>
  <c r="B1243" i="12"/>
  <c r="C1243" i="12"/>
  <c r="D1243" i="12"/>
  <c r="F1243" i="12"/>
  <c r="I1243" i="12"/>
  <c r="J1243" i="12"/>
  <c r="K1243" i="12"/>
  <c r="L1243" i="12"/>
  <c r="M1243" i="12"/>
  <c r="N1243" i="12"/>
  <c r="O1243" i="12"/>
  <c r="P1243" i="12"/>
  <c r="Q1243" i="12"/>
  <c r="R1243" i="12"/>
  <c r="S1243" i="12"/>
  <c r="T1243" i="12"/>
  <c r="U1243" i="12"/>
  <c r="V1243" i="12"/>
  <c r="W1243" i="12"/>
  <c r="X1243" i="12"/>
  <c r="Y1243" i="12"/>
  <c r="Z1243" i="12"/>
  <c r="AA1243" i="12"/>
  <c r="AB1243" i="12"/>
  <c r="AC1243" i="12"/>
  <c r="AD1243" i="12"/>
  <c r="B1244" i="12"/>
  <c r="C1244" i="12"/>
  <c r="D1244" i="12"/>
  <c r="F1244" i="12"/>
  <c r="I1244" i="12"/>
  <c r="J1244" i="12"/>
  <c r="K1244" i="12"/>
  <c r="L1244" i="12"/>
  <c r="M1244" i="12"/>
  <c r="N1244" i="12"/>
  <c r="O1244" i="12"/>
  <c r="P1244" i="12"/>
  <c r="Q1244" i="12"/>
  <c r="R1244" i="12"/>
  <c r="S1244" i="12"/>
  <c r="T1244" i="12"/>
  <c r="U1244" i="12"/>
  <c r="V1244" i="12"/>
  <c r="W1244" i="12"/>
  <c r="X1244" i="12"/>
  <c r="Y1244" i="12"/>
  <c r="Z1244" i="12"/>
  <c r="AA1244" i="12"/>
  <c r="AB1244" i="12"/>
  <c r="AC1244" i="12"/>
  <c r="AD1244" i="12"/>
  <c r="B1245" i="12"/>
  <c r="C1245" i="12"/>
  <c r="D1245" i="12"/>
  <c r="F1245" i="12"/>
  <c r="I1245" i="12"/>
  <c r="J1245" i="12"/>
  <c r="K1245" i="12"/>
  <c r="L1245" i="12"/>
  <c r="M1245" i="12"/>
  <c r="N1245" i="12"/>
  <c r="O1245" i="12"/>
  <c r="P1245" i="12"/>
  <c r="Q1245" i="12"/>
  <c r="R1245" i="12"/>
  <c r="S1245" i="12"/>
  <c r="T1245" i="12"/>
  <c r="U1245" i="12"/>
  <c r="V1245" i="12"/>
  <c r="W1245" i="12"/>
  <c r="X1245" i="12"/>
  <c r="Y1245" i="12"/>
  <c r="Z1245" i="12"/>
  <c r="AA1245" i="12"/>
  <c r="AB1245" i="12"/>
  <c r="AC1245" i="12"/>
  <c r="AD1245" i="12"/>
  <c r="B1246" i="12"/>
  <c r="C1246" i="12"/>
  <c r="D1246" i="12"/>
  <c r="F1246" i="12"/>
  <c r="I1246" i="12"/>
  <c r="J1246" i="12"/>
  <c r="K1246" i="12"/>
  <c r="L1246" i="12"/>
  <c r="M1246" i="12"/>
  <c r="N1246" i="12"/>
  <c r="O1246" i="12"/>
  <c r="P1246" i="12"/>
  <c r="Q1246" i="12"/>
  <c r="R1246" i="12"/>
  <c r="S1246" i="12"/>
  <c r="T1246" i="12"/>
  <c r="U1246" i="12"/>
  <c r="V1246" i="12"/>
  <c r="W1246" i="12"/>
  <c r="X1246" i="12"/>
  <c r="Y1246" i="12"/>
  <c r="Z1246" i="12"/>
  <c r="AA1246" i="12"/>
  <c r="AB1246" i="12"/>
  <c r="AC1246" i="12"/>
  <c r="AD1246" i="12"/>
  <c r="B1247" i="12"/>
  <c r="C1247" i="12"/>
  <c r="D1247" i="12"/>
  <c r="F1247" i="12"/>
  <c r="I1247" i="12"/>
  <c r="J1247" i="12"/>
  <c r="K1247" i="12"/>
  <c r="L1247" i="12"/>
  <c r="M1247" i="12"/>
  <c r="N1247" i="12"/>
  <c r="O1247" i="12"/>
  <c r="P1247" i="12"/>
  <c r="Q1247" i="12"/>
  <c r="R1247" i="12"/>
  <c r="S1247" i="12"/>
  <c r="T1247" i="12"/>
  <c r="U1247" i="12"/>
  <c r="V1247" i="12"/>
  <c r="W1247" i="12"/>
  <c r="X1247" i="12"/>
  <c r="Y1247" i="12"/>
  <c r="Z1247" i="12"/>
  <c r="AA1247" i="12"/>
  <c r="AB1247" i="12"/>
  <c r="AC1247" i="12"/>
  <c r="AD1247" i="12"/>
  <c r="B1248" i="12"/>
  <c r="C1248" i="12"/>
  <c r="D1248" i="12"/>
  <c r="F1248" i="12"/>
  <c r="I1248" i="12"/>
  <c r="J1248" i="12"/>
  <c r="K1248" i="12"/>
  <c r="L1248" i="12"/>
  <c r="M1248" i="12"/>
  <c r="N1248" i="12"/>
  <c r="O1248" i="12"/>
  <c r="P1248" i="12"/>
  <c r="Q1248" i="12"/>
  <c r="R1248" i="12"/>
  <c r="S1248" i="12"/>
  <c r="T1248" i="12"/>
  <c r="U1248" i="12"/>
  <c r="V1248" i="12"/>
  <c r="W1248" i="12"/>
  <c r="X1248" i="12"/>
  <c r="Y1248" i="12"/>
  <c r="Z1248" i="12"/>
  <c r="AA1248" i="12"/>
  <c r="AB1248" i="12"/>
  <c r="AC1248" i="12"/>
  <c r="AD1248" i="12"/>
  <c r="B1249" i="12"/>
  <c r="C1249" i="12"/>
  <c r="D1249" i="12"/>
  <c r="F1249" i="12"/>
  <c r="I1249" i="12"/>
  <c r="J1249" i="12"/>
  <c r="K1249" i="12"/>
  <c r="L1249" i="12"/>
  <c r="M1249" i="12"/>
  <c r="N1249" i="12"/>
  <c r="O1249" i="12"/>
  <c r="P1249" i="12"/>
  <c r="Q1249" i="12"/>
  <c r="R1249" i="12"/>
  <c r="S1249" i="12"/>
  <c r="T1249" i="12"/>
  <c r="U1249" i="12"/>
  <c r="V1249" i="12"/>
  <c r="W1249" i="12"/>
  <c r="X1249" i="12"/>
  <c r="Y1249" i="12"/>
  <c r="Z1249" i="12"/>
  <c r="AA1249" i="12"/>
  <c r="AB1249" i="12"/>
  <c r="AC1249" i="12"/>
  <c r="AD1249" i="12"/>
  <c r="B1250" i="12"/>
  <c r="C1250" i="12"/>
  <c r="D1250" i="12"/>
  <c r="F1250" i="12"/>
  <c r="I1250" i="12"/>
  <c r="J1250" i="12"/>
  <c r="K1250" i="12"/>
  <c r="L1250" i="12"/>
  <c r="M1250" i="12"/>
  <c r="N1250" i="12"/>
  <c r="O1250" i="12"/>
  <c r="P1250" i="12"/>
  <c r="Q1250" i="12"/>
  <c r="R1250" i="12"/>
  <c r="S1250" i="12"/>
  <c r="T1250" i="12"/>
  <c r="U1250" i="12"/>
  <c r="V1250" i="12"/>
  <c r="W1250" i="12"/>
  <c r="X1250" i="12"/>
  <c r="Y1250" i="12"/>
  <c r="Z1250" i="12"/>
  <c r="AA1250" i="12"/>
  <c r="AB1250" i="12"/>
  <c r="AC1250" i="12"/>
  <c r="AD1250" i="12"/>
  <c r="B1251" i="12"/>
  <c r="C1251" i="12"/>
  <c r="D1251" i="12"/>
  <c r="F1251" i="12"/>
  <c r="I1251" i="12"/>
  <c r="J1251" i="12"/>
  <c r="K1251" i="12"/>
  <c r="L1251" i="12"/>
  <c r="M1251" i="12"/>
  <c r="N1251" i="12"/>
  <c r="O1251" i="12"/>
  <c r="P1251" i="12"/>
  <c r="Q1251" i="12"/>
  <c r="R1251" i="12"/>
  <c r="S1251" i="12"/>
  <c r="T1251" i="12"/>
  <c r="U1251" i="12"/>
  <c r="V1251" i="12"/>
  <c r="W1251" i="12"/>
  <c r="X1251" i="12"/>
  <c r="Y1251" i="12"/>
  <c r="Z1251" i="12"/>
  <c r="AA1251" i="12"/>
  <c r="AB1251" i="12"/>
  <c r="AC1251" i="12"/>
  <c r="AD1251" i="12"/>
  <c r="B1252" i="12"/>
  <c r="C1252" i="12"/>
  <c r="D1252" i="12"/>
  <c r="F1252" i="12"/>
  <c r="I1252" i="12"/>
  <c r="J1252" i="12"/>
  <c r="K1252" i="12"/>
  <c r="L1252" i="12"/>
  <c r="M1252" i="12"/>
  <c r="N1252" i="12"/>
  <c r="O1252" i="12"/>
  <c r="P1252" i="12"/>
  <c r="Q1252" i="12"/>
  <c r="R1252" i="12"/>
  <c r="S1252" i="12"/>
  <c r="T1252" i="12"/>
  <c r="U1252" i="12"/>
  <c r="V1252" i="12"/>
  <c r="W1252" i="12"/>
  <c r="X1252" i="12"/>
  <c r="Y1252" i="12"/>
  <c r="Z1252" i="12"/>
  <c r="AA1252" i="12"/>
  <c r="AB1252" i="12"/>
  <c r="AC1252" i="12"/>
  <c r="AD1252" i="12"/>
  <c r="B1253" i="12"/>
  <c r="C1253" i="12"/>
  <c r="D1253" i="12"/>
  <c r="F1253" i="12"/>
  <c r="I1253" i="12"/>
  <c r="J1253" i="12"/>
  <c r="K1253" i="12"/>
  <c r="L1253" i="12"/>
  <c r="M1253" i="12"/>
  <c r="N1253" i="12"/>
  <c r="O1253" i="12"/>
  <c r="P1253" i="12"/>
  <c r="Q1253" i="12"/>
  <c r="R1253" i="12"/>
  <c r="S1253" i="12"/>
  <c r="T1253" i="12"/>
  <c r="U1253" i="12"/>
  <c r="V1253" i="12"/>
  <c r="W1253" i="12"/>
  <c r="X1253" i="12"/>
  <c r="Y1253" i="12"/>
  <c r="Z1253" i="12"/>
  <c r="AA1253" i="12"/>
  <c r="AB1253" i="12"/>
  <c r="AC1253" i="12"/>
  <c r="AD1253" i="12"/>
  <c r="B1254" i="12"/>
  <c r="C1254" i="12"/>
  <c r="D1254" i="12"/>
  <c r="F1254" i="12"/>
  <c r="I1254" i="12"/>
  <c r="J1254" i="12"/>
  <c r="K1254" i="12"/>
  <c r="L1254" i="12"/>
  <c r="M1254" i="12"/>
  <c r="N1254" i="12"/>
  <c r="O1254" i="12"/>
  <c r="P1254" i="12"/>
  <c r="Q1254" i="12"/>
  <c r="R1254" i="12"/>
  <c r="S1254" i="12"/>
  <c r="T1254" i="12"/>
  <c r="U1254" i="12"/>
  <c r="V1254" i="12"/>
  <c r="W1254" i="12"/>
  <c r="X1254" i="12"/>
  <c r="Y1254" i="12"/>
  <c r="Z1254" i="12"/>
  <c r="AA1254" i="12"/>
  <c r="AB1254" i="12"/>
  <c r="AC1254" i="12"/>
  <c r="AD1254" i="12"/>
  <c r="B1255" i="12"/>
  <c r="C1255" i="12"/>
  <c r="D1255" i="12"/>
  <c r="F1255" i="12"/>
  <c r="I1255" i="12"/>
  <c r="J1255" i="12"/>
  <c r="K1255" i="12"/>
  <c r="L1255" i="12"/>
  <c r="M1255" i="12"/>
  <c r="N1255" i="12"/>
  <c r="O1255" i="12"/>
  <c r="P1255" i="12"/>
  <c r="Q1255" i="12"/>
  <c r="R1255" i="12"/>
  <c r="S1255" i="12"/>
  <c r="T1255" i="12"/>
  <c r="U1255" i="12"/>
  <c r="V1255" i="12"/>
  <c r="W1255" i="12"/>
  <c r="X1255" i="12"/>
  <c r="Y1255" i="12"/>
  <c r="Z1255" i="12"/>
  <c r="AA1255" i="12"/>
  <c r="AB1255" i="12"/>
  <c r="AC1255" i="12"/>
  <c r="AD1255" i="12"/>
  <c r="B1256" i="12"/>
  <c r="C1256" i="12"/>
  <c r="D1256" i="12"/>
  <c r="F1256" i="12"/>
  <c r="I1256" i="12"/>
  <c r="J1256" i="12"/>
  <c r="K1256" i="12"/>
  <c r="L1256" i="12"/>
  <c r="M1256" i="12"/>
  <c r="N1256" i="12"/>
  <c r="O1256" i="12"/>
  <c r="P1256" i="12"/>
  <c r="Q1256" i="12"/>
  <c r="R1256" i="12"/>
  <c r="S1256" i="12"/>
  <c r="T1256" i="12"/>
  <c r="U1256" i="12"/>
  <c r="V1256" i="12"/>
  <c r="W1256" i="12"/>
  <c r="X1256" i="12"/>
  <c r="Y1256" i="12"/>
  <c r="Z1256" i="12"/>
  <c r="AA1256" i="12"/>
  <c r="AB1256" i="12"/>
  <c r="AC1256" i="12"/>
  <c r="AD1256" i="12"/>
  <c r="B1257" i="12"/>
  <c r="C1257" i="12"/>
  <c r="D1257" i="12"/>
  <c r="F1257" i="12"/>
  <c r="I1257" i="12"/>
  <c r="J1257" i="12"/>
  <c r="K1257" i="12"/>
  <c r="L1257" i="12"/>
  <c r="M1257" i="12"/>
  <c r="N1257" i="12"/>
  <c r="O1257" i="12"/>
  <c r="P1257" i="12"/>
  <c r="Q1257" i="12"/>
  <c r="R1257" i="12"/>
  <c r="S1257" i="12"/>
  <c r="T1257" i="12"/>
  <c r="U1257" i="12"/>
  <c r="V1257" i="12"/>
  <c r="W1257" i="12"/>
  <c r="X1257" i="12"/>
  <c r="Y1257" i="12"/>
  <c r="Z1257" i="12"/>
  <c r="AA1257" i="12"/>
  <c r="AB1257" i="12"/>
  <c r="AC1257" i="12"/>
  <c r="AD1257" i="12"/>
  <c r="B1258" i="12"/>
  <c r="C1258" i="12"/>
  <c r="D1258" i="12"/>
  <c r="F1258" i="12"/>
  <c r="I1258" i="12"/>
  <c r="J1258" i="12"/>
  <c r="K1258" i="12"/>
  <c r="L1258" i="12"/>
  <c r="M1258" i="12"/>
  <c r="N1258" i="12"/>
  <c r="O1258" i="12"/>
  <c r="P1258" i="12"/>
  <c r="Q1258" i="12"/>
  <c r="R1258" i="12"/>
  <c r="S1258" i="12"/>
  <c r="T1258" i="12"/>
  <c r="U1258" i="12"/>
  <c r="V1258" i="12"/>
  <c r="W1258" i="12"/>
  <c r="X1258" i="12"/>
  <c r="Y1258" i="12"/>
  <c r="Z1258" i="12"/>
  <c r="AA1258" i="12"/>
  <c r="AB1258" i="12"/>
  <c r="AC1258" i="12"/>
  <c r="AD1258" i="12"/>
  <c r="B1259" i="12"/>
  <c r="C1259" i="12"/>
  <c r="D1259" i="12"/>
  <c r="F1259" i="12"/>
  <c r="I1259" i="12"/>
  <c r="J1259" i="12"/>
  <c r="K1259" i="12"/>
  <c r="L1259" i="12"/>
  <c r="M1259" i="12"/>
  <c r="N1259" i="12"/>
  <c r="O1259" i="12"/>
  <c r="P1259" i="12"/>
  <c r="Q1259" i="12"/>
  <c r="R1259" i="12"/>
  <c r="S1259" i="12"/>
  <c r="T1259" i="12"/>
  <c r="U1259" i="12"/>
  <c r="V1259" i="12"/>
  <c r="W1259" i="12"/>
  <c r="X1259" i="12"/>
  <c r="Y1259" i="12"/>
  <c r="Z1259" i="12"/>
  <c r="AA1259" i="12"/>
  <c r="AB1259" i="12"/>
  <c r="AC1259" i="12"/>
  <c r="AD1259" i="12"/>
  <c r="B1260" i="12"/>
  <c r="C1260" i="12"/>
  <c r="D1260" i="12"/>
  <c r="F1260" i="12"/>
  <c r="I1260" i="12"/>
  <c r="J1260" i="12"/>
  <c r="K1260" i="12"/>
  <c r="L1260" i="12"/>
  <c r="M1260" i="12"/>
  <c r="N1260" i="12"/>
  <c r="O1260" i="12"/>
  <c r="P1260" i="12"/>
  <c r="Q1260" i="12"/>
  <c r="R1260" i="12"/>
  <c r="S1260" i="12"/>
  <c r="T1260" i="12"/>
  <c r="U1260" i="12"/>
  <c r="V1260" i="12"/>
  <c r="W1260" i="12"/>
  <c r="X1260" i="12"/>
  <c r="Y1260" i="12"/>
  <c r="Z1260" i="12"/>
  <c r="AA1260" i="12"/>
  <c r="AB1260" i="12"/>
  <c r="AC1260" i="12"/>
  <c r="AD1260" i="12"/>
  <c r="B1261" i="12"/>
  <c r="C1261" i="12"/>
  <c r="D1261" i="12"/>
  <c r="F1261" i="12"/>
  <c r="I1261" i="12"/>
  <c r="J1261" i="12"/>
  <c r="K1261" i="12"/>
  <c r="L1261" i="12"/>
  <c r="M1261" i="12"/>
  <c r="N1261" i="12"/>
  <c r="O1261" i="12"/>
  <c r="P1261" i="12"/>
  <c r="Q1261" i="12"/>
  <c r="R1261" i="12"/>
  <c r="S1261" i="12"/>
  <c r="T1261" i="12"/>
  <c r="U1261" i="12"/>
  <c r="V1261" i="12"/>
  <c r="W1261" i="12"/>
  <c r="X1261" i="12"/>
  <c r="Y1261" i="12"/>
  <c r="Z1261" i="12"/>
  <c r="AA1261" i="12"/>
  <c r="AB1261" i="12"/>
  <c r="AC1261" i="12"/>
  <c r="AD1261" i="12"/>
  <c r="B1262" i="12"/>
  <c r="C1262" i="12"/>
  <c r="D1262" i="12"/>
  <c r="F1262" i="12"/>
  <c r="I1262" i="12"/>
  <c r="J1262" i="12"/>
  <c r="K1262" i="12"/>
  <c r="L1262" i="12"/>
  <c r="M1262" i="12"/>
  <c r="N1262" i="12"/>
  <c r="O1262" i="12"/>
  <c r="P1262" i="12"/>
  <c r="Q1262" i="12"/>
  <c r="R1262" i="12"/>
  <c r="S1262" i="12"/>
  <c r="T1262" i="12"/>
  <c r="U1262" i="12"/>
  <c r="V1262" i="12"/>
  <c r="W1262" i="12"/>
  <c r="X1262" i="12"/>
  <c r="Y1262" i="12"/>
  <c r="Z1262" i="12"/>
  <c r="AA1262" i="12"/>
  <c r="AB1262" i="12"/>
  <c r="AC1262" i="12"/>
  <c r="AD1262" i="12"/>
  <c r="B1263" i="12"/>
  <c r="C1263" i="12"/>
  <c r="D1263" i="12"/>
  <c r="F1263" i="12"/>
  <c r="I1263" i="12"/>
  <c r="J1263" i="12"/>
  <c r="K1263" i="12"/>
  <c r="L1263" i="12"/>
  <c r="M1263" i="12"/>
  <c r="N1263" i="12"/>
  <c r="O1263" i="12"/>
  <c r="P1263" i="12"/>
  <c r="Q1263" i="12"/>
  <c r="R1263" i="12"/>
  <c r="S1263" i="12"/>
  <c r="T1263" i="12"/>
  <c r="U1263" i="12"/>
  <c r="V1263" i="12"/>
  <c r="W1263" i="12"/>
  <c r="X1263" i="12"/>
  <c r="Y1263" i="12"/>
  <c r="Z1263" i="12"/>
  <c r="AA1263" i="12"/>
  <c r="AB1263" i="12"/>
  <c r="AC1263" i="12"/>
  <c r="AD1263" i="12"/>
  <c r="B1264" i="12"/>
  <c r="C1264" i="12"/>
  <c r="D1264" i="12"/>
  <c r="F1264" i="12"/>
  <c r="I1264" i="12"/>
  <c r="J1264" i="12"/>
  <c r="K1264" i="12"/>
  <c r="L1264" i="12"/>
  <c r="M1264" i="12"/>
  <c r="N1264" i="12"/>
  <c r="O1264" i="12"/>
  <c r="P1264" i="12"/>
  <c r="Q1264" i="12"/>
  <c r="R1264" i="12"/>
  <c r="S1264" i="12"/>
  <c r="T1264" i="12"/>
  <c r="U1264" i="12"/>
  <c r="V1264" i="12"/>
  <c r="W1264" i="12"/>
  <c r="X1264" i="12"/>
  <c r="Y1264" i="12"/>
  <c r="Z1264" i="12"/>
  <c r="AA1264" i="12"/>
  <c r="AB1264" i="12"/>
  <c r="AC1264" i="12"/>
  <c r="AD1264" i="12"/>
  <c r="B1265" i="12"/>
  <c r="C1265" i="12"/>
  <c r="D1265" i="12"/>
  <c r="F1265" i="12"/>
  <c r="I1265" i="12"/>
  <c r="J1265" i="12"/>
  <c r="K1265" i="12"/>
  <c r="L1265" i="12"/>
  <c r="M1265" i="12"/>
  <c r="N1265" i="12"/>
  <c r="O1265" i="12"/>
  <c r="P1265" i="12"/>
  <c r="Q1265" i="12"/>
  <c r="R1265" i="12"/>
  <c r="S1265" i="12"/>
  <c r="T1265" i="12"/>
  <c r="U1265" i="12"/>
  <c r="V1265" i="12"/>
  <c r="W1265" i="12"/>
  <c r="X1265" i="12"/>
  <c r="Y1265" i="12"/>
  <c r="Z1265" i="12"/>
  <c r="AA1265" i="12"/>
  <c r="AB1265" i="12"/>
  <c r="AC1265" i="12"/>
  <c r="AD1265" i="12"/>
  <c r="B1266" i="12"/>
  <c r="C1266" i="12"/>
  <c r="D1266" i="12"/>
  <c r="F1266" i="12"/>
  <c r="I1266" i="12"/>
  <c r="J1266" i="12"/>
  <c r="K1266" i="12"/>
  <c r="L1266" i="12"/>
  <c r="M1266" i="12"/>
  <c r="N1266" i="12"/>
  <c r="O1266" i="12"/>
  <c r="P1266" i="12"/>
  <c r="Q1266" i="12"/>
  <c r="R1266" i="12"/>
  <c r="S1266" i="12"/>
  <c r="T1266" i="12"/>
  <c r="U1266" i="12"/>
  <c r="V1266" i="12"/>
  <c r="W1266" i="12"/>
  <c r="X1266" i="12"/>
  <c r="Y1266" i="12"/>
  <c r="Z1266" i="12"/>
  <c r="AA1266" i="12"/>
  <c r="AB1266" i="12"/>
  <c r="AC1266" i="12"/>
  <c r="AD1266" i="12"/>
  <c r="B1267" i="12"/>
  <c r="C1267" i="12"/>
  <c r="D1267" i="12"/>
  <c r="F1267" i="12"/>
  <c r="I1267" i="12"/>
  <c r="J1267" i="12"/>
  <c r="K1267" i="12"/>
  <c r="L1267" i="12"/>
  <c r="M1267" i="12"/>
  <c r="N1267" i="12"/>
  <c r="O1267" i="12"/>
  <c r="P1267" i="12"/>
  <c r="Q1267" i="12"/>
  <c r="R1267" i="12"/>
  <c r="S1267" i="12"/>
  <c r="T1267" i="12"/>
  <c r="U1267" i="12"/>
  <c r="V1267" i="12"/>
  <c r="W1267" i="12"/>
  <c r="X1267" i="12"/>
  <c r="Y1267" i="12"/>
  <c r="Z1267" i="12"/>
  <c r="AA1267" i="12"/>
  <c r="AB1267" i="12"/>
  <c r="AC1267" i="12"/>
  <c r="AD1267" i="12"/>
  <c r="B1268" i="12"/>
  <c r="C1268" i="12"/>
  <c r="D1268" i="12"/>
  <c r="F1268" i="12"/>
  <c r="I1268" i="12"/>
  <c r="J1268" i="12"/>
  <c r="K1268" i="12"/>
  <c r="L1268" i="12"/>
  <c r="M1268" i="12"/>
  <c r="N1268" i="12"/>
  <c r="O1268" i="12"/>
  <c r="P1268" i="12"/>
  <c r="Q1268" i="12"/>
  <c r="R1268" i="12"/>
  <c r="S1268" i="12"/>
  <c r="T1268" i="12"/>
  <c r="U1268" i="12"/>
  <c r="V1268" i="12"/>
  <c r="W1268" i="12"/>
  <c r="X1268" i="12"/>
  <c r="Y1268" i="12"/>
  <c r="Z1268" i="12"/>
  <c r="AA1268" i="12"/>
  <c r="AB1268" i="12"/>
  <c r="AC1268" i="12"/>
  <c r="AD1268" i="12"/>
  <c r="B1269" i="12"/>
  <c r="C1269" i="12"/>
  <c r="D1269" i="12"/>
  <c r="F1269" i="12"/>
  <c r="I1269" i="12"/>
  <c r="J1269" i="12"/>
  <c r="K1269" i="12"/>
  <c r="L1269" i="12"/>
  <c r="M1269" i="12"/>
  <c r="N1269" i="12"/>
  <c r="O1269" i="12"/>
  <c r="P1269" i="12"/>
  <c r="Q1269" i="12"/>
  <c r="R1269" i="12"/>
  <c r="S1269" i="12"/>
  <c r="T1269" i="12"/>
  <c r="U1269" i="12"/>
  <c r="V1269" i="12"/>
  <c r="W1269" i="12"/>
  <c r="X1269" i="12"/>
  <c r="Y1269" i="12"/>
  <c r="Z1269" i="12"/>
  <c r="AA1269" i="12"/>
  <c r="AB1269" i="12"/>
  <c r="AC1269" i="12"/>
  <c r="AD1269" i="12"/>
  <c r="B1270" i="12"/>
  <c r="C1270" i="12"/>
  <c r="D1270" i="12"/>
  <c r="F1270" i="12"/>
  <c r="I1270" i="12"/>
  <c r="J1270" i="12"/>
  <c r="K1270" i="12"/>
  <c r="L1270" i="12"/>
  <c r="M1270" i="12"/>
  <c r="N1270" i="12"/>
  <c r="O1270" i="12"/>
  <c r="P1270" i="12"/>
  <c r="Q1270" i="12"/>
  <c r="R1270" i="12"/>
  <c r="S1270" i="12"/>
  <c r="T1270" i="12"/>
  <c r="U1270" i="12"/>
  <c r="V1270" i="12"/>
  <c r="W1270" i="12"/>
  <c r="X1270" i="12"/>
  <c r="Y1270" i="12"/>
  <c r="Z1270" i="12"/>
  <c r="AA1270" i="12"/>
  <c r="AB1270" i="12"/>
  <c r="AC1270" i="12"/>
  <c r="AD1270" i="12"/>
  <c r="B1271" i="12"/>
  <c r="C1271" i="12"/>
  <c r="D1271" i="12"/>
  <c r="F1271" i="12"/>
  <c r="I1271" i="12"/>
  <c r="J1271" i="12"/>
  <c r="K1271" i="12"/>
  <c r="L1271" i="12"/>
  <c r="M1271" i="12"/>
  <c r="N1271" i="12"/>
  <c r="O1271" i="12"/>
  <c r="P1271" i="12"/>
  <c r="Q1271" i="12"/>
  <c r="R1271" i="12"/>
  <c r="S1271" i="12"/>
  <c r="T1271" i="12"/>
  <c r="U1271" i="12"/>
  <c r="V1271" i="12"/>
  <c r="W1271" i="12"/>
  <c r="X1271" i="12"/>
  <c r="Y1271" i="12"/>
  <c r="Z1271" i="12"/>
  <c r="AA1271" i="12"/>
  <c r="AB1271" i="12"/>
  <c r="AC1271" i="12"/>
  <c r="AD1271" i="12"/>
  <c r="B1272" i="12"/>
  <c r="C1272" i="12"/>
  <c r="D1272" i="12"/>
  <c r="F1272" i="12"/>
  <c r="I1272" i="12"/>
  <c r="J1272" i="12"/>
  <c r="K1272" i="12"/>
  <c r="L1272" i="12"/>
  <c r="M1272" i="12"/>
  <c r="N1272" i="12"/>
  <c r="O1272" i="12"/>
  <c r="P1272" i="12"/>
  <c r="Q1272" i="12"/>
  <c r="R1272" i="12"/>
  <c r="S1272" i="12"/>
  <c r="T1272" i="12"/>
  <c r="U1272" i="12"/>
  <c r="V1272" i="12"/>
  <c r="W1272" i="12"/>
  <c r="X1272" i="12"/>
  <c r="Y1272" i="12"/>
  <c r="Z1272" i="12"/>
  <c r="AA1272" i="12"/>
  <c r="AB1272" i="12"/>
  <c r="AC1272" i="12"/>
  <c r="AD1272" i="12"/>
  <c r="B1273" i="12"/>
  <c r="C1273" i="12"/>
  <c r="D1273" i="12"/>
  <c r="F1273" i="12"/>
  <c r="I1273" i="12"/>
  <c r="J1273" i="12"/>
  <c r="K1273" i="12"/>
  <c r="L1273" i="12"/>
  <c r="M1273" i="12"/>
  <c r="N1273" i="12"/>
  <c r="O1273" i="12"/>
  <c r="P1273" i="12"/>
  <c r="Q1273" i="12"/>
  <c r="R1273" i="12"/>
  <c r="S1273" i="12"/>
  <c r="T1273" i="12"/>
  <c r="U1273" i="12"/>
  <c r="V1273" i="12"/>
  <c r="W1273" i="12"/>
  <c r="X1273" i="12"/>
  <c r="Y1273" i="12"/>
  <c r="Z1273" i="12"/>
  <c r="AA1273" i="12"/>
  <c r="AB1273" i="12"/>
  <c r="AC1273" i="12"/>
  <c r="AD1273" i="12"/>
  <c r="B1274" i="12"/>
  <c r="C1274" i="12"/>
  <c r="D1274" i="12"/>
  <c r="F1274" i="12"/>
  <c r="I1274" i="12"/>
  <c r="J1274" i="12"/>
  <c r="K1274" i="12"/>
  <c r="L1274" i="12"/>
  <c r="M1274" i="12"/>
  <c r="N1274" i="12"/>
  <c r="O1274" i="12"/>
  <c r="P1274" i="12"/>
  <c r="Q1274" i="12"/>
  <c r="R1274" i="12"/>
  <c r="S1274" i="12"/>
  <c r="T1274" i="12"/>
  <c r="U1274" i="12"/>
  <c r="V1274" i="12"/>
  <c r="W1274" i="12"/>
  <c r="X1274" i="12"/>
  <c r="Y1274" i="12"/>
  <c r="Z1274" i="12"/>
  <c r="AA1274" i="12"/>
  <c r="AB1274" i="12"/>
  <c r="AC1274" i="12"/>
  <c r="AD1274" i="12"/>
  <c r="B1275" i="12"/>
  <c r="C1275" i="12"/>
  <c r="D1275" i="12"/>
  <c r="F1275" i="12"/>
  <c r="I1275" i="12"/>
  <c r="J1275" i="12"/>
  <c r="K1275" i="12"/>
  <c r="L1275" i="12"/>
  <c r="M1275" i="12"/>
  <c r="N1275" i="12"/>
  <c r="O1275" i="12"/>
  <c r="P1275" i="12"/>
  <c r="Q1275" i="12"/>
  <c r="R1275" i="12"/>
  <c r="S1275" i="12"/>
  <c r="T1275" i="12"/>
  <c r="U1275" i="12"/>
  <c r="V1275" i="12"/>
  <c r="W1275" i="12"/>
  <c r="X1275" i="12"/>
  <c r="Y1275" i="12"/>
  <c r="Z1275" i="12"/>
  <c r="AA1275" i="12"/>
  <c r="AB1275" i="12"/>
  <c r="AC1275" i="12"/>
  <c r="AD1275" i="12"/>
  <c r="B1276" i="12"/>
  <c r="C1276" i="12"/>
  <c r="D1276" i="12"/>
  <c r="F1276" i="12"/>
  <c r="I1276" i="12"/>
  <c r="J1276" i="12"/>
  <c r="K1276" i="12"/>
  <c r="L1276" i="12"/>
  <c r="M1276" i="12"/>
  <c r="N1276" i="12"/>
  <c r="O1276" i="12"/>
  <c r="P1276" i="12"/>
  <c r="Q1276" i="12"/>
  <c r="R1276" i="12"/>
  <c r="S1276" i="12"/>
  <c r="T1276" i="12"/>
  <c r="U1276" i="12"/>
  <c r="V1276" i="12"/>
  <c r="W1276" i="12"/>
  <c r="X1276" i="12"/>
  <c r="Y1276" i="12"/>
  <c r="Z1276" i="12"/>
  <c r="AA1276" i="12"/>
  <c r="AB1276" i="12"/>
  <c r="AC1276" i="12"/>
  <c r="AD1276" i="12"/>
  <c r="B1277" i="12"/>
  <c r="C1277" i="12"/>
  <c r="D1277" i="12"/>
  <c r="F1277" i="12"/>
  <c r="I1277" i="12"/>
  <c r="J1277" i="12"/>
  <c r="K1277" i="12"/>
  <c r="L1277" i="12"/>
  <c r="M1277" i="12"/>
  <c r="N1277" i="12"/>
  <c r="O1277" i="12"/>
  <c r="P1277" i="12"/>
  <c r="Q1277" i="12"/>
  <c r="R1277" i="12"/>
  <c r="S1277" i="12"/>
  <c r="T1277" i="12"/>
  <c r="U1277" i="12"/>
  <c r="V1277" i="12"/>
  <c r="W1277" i="12"/>
  <c r="X1277" i="12"/>
  <c r="Y1277" i="12"/>
  <c r="Z1277" i="12"/>
  <c r="AA1277" i="12"/>
  <c r="AB1277" i="12"/>
  <c r="AC1277" i="12"/>
  <c r="AD1277" i="12"/>
  <c r="B1278" i="12"/>
  <c r="C1278" i="12"/>
  <c r="D1278" i="12"/>
  <c r="F1278" i="12"/>
  <c r="I1278" i="12"/>
  <c r="J1278" i="12"/>
  <c r="K1278" i="12"/>
  <c r="L1278" i="12"/>
  <c r="M1278" i="12"/>
  <c r="N1278" i="12"/>
  <c r="O1278" i="12"/>
  <c r="P1278" i="12"/>
  <c r="Q1278" i="12"/>
  <c r="R1278" i="12"/>
  <c r="S1278" i="12"/>
  <c r="T1278" i="12"/>
  <c r="U1278" i="12"/>
  <c r="V1278" i="12"/>
  <c r="W1278" i="12"/>
  <c r="X1278" i="12"/>
  <c r="Y1278" i="12"/>
  <c r="Z1278" i="12"/>
  <c r="AA1278" i="12"/>
  <c r="AB1278" i="12"/>
  <c r="AC1278" i="12"/>
  <c r="AD1278" i="12"/>
  <c r="B1279" i="12"/>
  <c r="C1279" i="12"/>
  <c r="D1279" i="12"/>
  <c r="F1279" i="12"/>
  <c r="I1279" i="12"/>
  <c r="J1279" i="12"/>
  <c r="K1279" i="12"/>
  <c r="L1279" i="12"/>
  <c r="M1279" i="12"/>
  <c r="N1279" i="12"/>
  <c r="O1279" i="12"/>
  <c r="P1279" i="12"/>
  <c r="Q1279" i="12"/>
  <c r="R1279" i="12"/>
  <c r="S1279" i="12"/>
  <c r="T1279" i="12"/>
  <c r="U1279" i="12"/>
  <c r="V1279" i="12"/>
  <c r="W1279" i="12"/>
  <c r="X1279" i="12"/>
  <c r="Y1279" i="12"/>
  <c r="Z1279" i="12"/>
  <c r="AA1279" i="12"/>
  <c r="AB1279" i="12"/>
  <c r="AC1279" i="12"/>
  <c r="AD1279" i="12"/>
  <c r="B1280" i="12"/>
  <c r="C1280" i="12"/>
  <c r="D1280" i="12"/>
  <c r="F1280" i="12"/>
  <c r="I1280" i="12"/>
  <c r="J1280" i="12"/>
  <c r="K1280" i="12"/>
  <c r="L1280" i="12"/>
  <c r="M1280" i="12"/>
  <c r="N1280" i="12"/>
  <c r="O1280" i="12"/>
  <c r="P1280" i="12"/>
  <c r="Q1280" i="12"/>
  <c r="R1280" i="12"/>
  <c r="S1280" i="12"/>
  <c r="T1280" i="12"/>
  <c r="U1280" i="12"/>
  <c r="V1280" i="12"/>
  <c r="W1280" i="12"/>
  <c r="X1280" i="12"/>
  <c r="Y1280" i="12"/>
  <c r="Z1280" i="12"/>
  <c r="AA1280" i="12"/>
  <c r="AB1280" i="12"/>
  <c r="AC1280" i="12"/>
  <c r="AD1280" i="12"/>
  <c r="B1281" i="12"/>
  <c r="C1281" i="12"/>
  <c r="D1281" i="12"/>
  <c r="F1281" i="12"/>
  <c r="I1281" i="12"/>
  <c r="J1281" i="12"/>
  <c r="K1281" i="12"/>
  <c r="L1281" i="12"/>
  <c r="M1281" i="12"/>
  <c r="N1281" i="12"/>
  <c r="O1281" i="12"/>
  <c r="P1281" i="12"/>
  <c r="Q1281" i="12"/>
  <c r="R1281" i="12"/>
  <c r="S1281" i="12"/>
  <c r="T1281" i="12"/>
  <c r="U1281" i="12"/>
  <c r="V1281" i="12"/>
  <c r="W1281" i="12"/>
  <c r="X1281" i="12"/>
  <c r="Y1281" i="12"/>
  <c r="Z1281" i="12"/>
  <c r="AA1281" i="12"/>
  <c r="AB1281" i="12"/>
  <c r="AC1281" i="12"/>
  <c r="AD1281" i="12"/>
  <c r="B1282" i="12"/>
  <c r="C1282" i="12"/>
  <c r="D1282" i="12"/>
  <c r="F1282" i="12"/>
  <c r="I1282" i="12"/>
  <c r="J1282" i="12"/>
  <c r="K1282" i="12"/>
  <c r="L1282" i="12"/>
  <c r="M1282" i="12"/>
  <c r="N1282" i="12"/>
  <c r="O1282" i="12"/>
  <c r="P1282" i="12"/>
  <c r="Q1282" i="12"/>
  <c r="R1282" i="12"/>
  <c r="S1282" i="12"/>
  <c r="T1282" i="12"/>
  <c r="U1282" i="12"/>
  <c r="V1282" i="12"/>
  <c r="W1282" i="12"/>
  <c r="X1282" i="12"/>
  <c r="Y1282" i="12"/>
  <c r="Z1282" i="12"/>
  <c r="AA1282" i="12"/>
  <c r="AB1282" i="12"/>
  <c r="AC1282" i="12"/>
  <c r="AD1282" i="12"/>
  <c r="B1283" i="12"/>
  <c r="C1283" i="12"/>
  <c r="D1283" i="12"/>
  <c r="F1283" i="12"/>
  <c r="I1283" i="12"/>
  <c r="J1283" i="12"/>
  <c r="K1283" i="12"/>
  <c r="L1283" i="12"/>
  <c r="M1283" i="12"/>
  <c r="N1283" i="12"/>
  <c r="O1283" i="12"/>
  <c r="P1283" i="12"/>
  <c r="Q1283" i="12"/>
  <c r="R1283" i="12"/>
  <c r="S1283" i="12"/>
  <c r="T1283" i="12"/>
  <c r="U1283" i="12"/>
  <c r="V1283" i="12"/>
  <c r="W1283" i="12"/>
  <c r="X1283" i="12"/>
  <c r="Y1283" i="12"/>
  <c r="Z1283" i="12"/>
  <c r="AA1283" i="12"/>
  <c r="AB1283" i="12"/>
  <c r="AC1283" i="12"/>
  <c r="AD1283" i="12"/>
  <c r="B1284" i="12"/>
  <c r="C1284" i="12"/>
  <c r="D1284" i="12"/>
  <c r="F1284" i="12"/>
  <c r="I1284" i="12"/>
  <c r="J1284" i="12"/>
  <c r="K1284" i="12"/>
  <c r="L1284" i="12"/>
  <c r="M1284" i="12"/>
  <c r="N1284" i="12"/>
  <c r="O1284" i="12"/>
  <c r="P1284" i="12"/>
  <c r="Q1284" i="12"/>
  <c r="R1284" i="12"/>
  <c r="S1284" i="12"/>
  <c r="T1284" i="12"/>
  <c r="U1284" i="12"/>
  <c r="V1284" i="12"/>
  <c r="W1284" i="12"/>
  <c r="X1284" i="12"/>
  <c r="Y1284" i="12"/>
  <c r="Z1284" i="12"/>
  <c r="AA1284" i="12"/>
  <c r="AB1284" i="12"/>
  <c r="AC1284" i="12"/>
  <c r="AD1284" i="12"/>
  <c r="B1285" i="12"/>
  <c r="C1285" i="12"/>
  <c r="D1285" i="12"/>
  <c r="F1285" i="12"/>
  <c r="I1285" i="12"/>
  <c r="J1285" i="12"/>
  <c r="K1285" i="12"/>
  <c r="L1285" i="12"/>
  <c r="M1285" i="12"/>
  <c r="N1285" i="12"/>
  <c r="O1285" i="12"/>
  <c r="P1285" i="12"/>
  <c r="Q1285" i="12"/>
  <c r="R1285" i="12"/>
  <c r="S1285" i="12"/>
  <c r="T1285" i="12"/>
  <c r="U1285" i="12"/>
  <c r="V1285" i="12"/>
  <c r="W1285" i="12"/>
  <c r="X1285" i="12"/>
  <c r="Y1285" i="12"/>
  <c r="Z1285" i="12"/>
  <c r="AA1285" i="12"/>
  <c r="AB1285" i="12"/>
  <c r="AC1285" i="12"/>
  <c r="AD1285" i="12"/>
  <c r="B1286" i="12"/>
  <c r="C1286" i="12"/>
  <c r="D1286" i="12"/>
  <c r="F1286" i="12"/>
  <c r="I1286" i="12"/>
  <c r="J1286" i="12"/>
  <c r="K1286" i="12"/>
  <c r="L1286" i="12"/>
  <c r="M1286" i="12"/>
  <c r="N1286" i="12"/>
  <c r="O1286" i="12"/>
  <c r="P1286" i="12"/>
  <c r="Q1286" i="12"/>
  <c r="R1286" i="12"/>
  <c r="S1286" i="12"/>
  <c r="T1286" i="12"/>
  <c r="U1286" i="12"/>
  <c r="V1286" i="12"/>
  <c r="W1286" i="12"/>
  <c r="X1286" i="12"/>
  <c r="Y1286" i="12"/>
  <c r="Z1286" i="12"/>
  <c r="AA1286" i="12"/>
  <c r="AB1286" i="12"/>
  <c r="AC1286" i="12"/>
  <c r="AD1286" i="12"/>
  <c r="B1287" i="12"/>
  <c r="C1287" i="12"/>
  <c r="D1287" i="12"/>
  <c r="F1287" i="12"/>
  <c r="I1287" i="12"/>
  <c r="J1287" i="12"/>
  <c r="K1287" i="12"/>
  <c r="L1287" i="12"/>
  <c r="M1287" i="12"/>
  <c r="N1287" i="12"/>
  <c r="O1287" i="12"/>
  <c r="P1287" i="12"/>
  <c r="Q1287" i="12"/>
  <c r="R1287" i="12"/>
  <c r="S1287" i="12"/>
  <c r="T1287" i="12"/>
  <c r="U1287" i="12"/>
  <c r="V1287" i="12"/>
  <c r="W1287" i="12"/>
  <c r="X1287" i="12"/>
  <c r="Y1287" i="12"/>
  <c r="Z1287" i="12"/>
  <c r="AA1287" i="12"/>
  <c r="AB1287" i="12"/>
  <c r="AC1287" i="12"/>
  <c r="AD1287" i="12"/>
  <c r="B1288" i="12"/>
  <c r="C1288" i="12"/>
  <c r="D1288" i="12"/>
  <c r="F1288" i="12"/>
  <c r="I1288" i="12"/>
  <c r="J1288" i="12"/>
  <c r="K1288" i="12"/>
  <c r="L1288" i="12"/>
  <c r="M1288" i="12"/>
  <c r="N1288" i="12"/>
  <c r="O1288" i="12"/>
  <c r="P1288" i="12"/>
  <c r="Q1288" i="12"/>
  <c r="R1288" i="12"/>
  <c r="S1288" i="12"/>
  <c r="T1288" i="12"/>
  <c r="U1288" i="12"/>
  <c r="V1288" i="12"/>
  <c r="W1288" i="12"/>
  <c r="X1288" i="12"/>
  <c r="Y1288" i="12"/>
  <c r="Z1288" i="12"/>
  <c r="AA1288" i="12"/>
  <c r="AB1288" i="12"/>
  <c r="AC1288" i="12"/>
  <c r="AD1288" i="12"/>
  <c r="B1289" i="12"/>
  <c r="C1289" i="12"/>
  <c r="D1289" i="12"/>
  <c r="F1289" i="12"/>
  <c r="I1289" i="12"/>
  <c r="J1289" i="12"/>
  <c r="K1289" i="12"/>
  <c r="L1289" i="12"/>
  <c r="M1289" i="12"/>
  <c r="N1289" i="12"/>
  <c r="O1289" i="12"/>
  <c r="P1289" i="12"/>
  <c r="Q1289" i="12"/>
  <c r="R1289" i="12"/>
  <c r="S1289" i="12"/>
  <c r="T1289" i="12"/>
  <c r="U1289" i="12"/>
  <c r="V1289" i="12"/>
  <c r="W1289" i="12"/>
  <c r="X1289" i="12"/>
  <c r="Y1289" i="12"/>
  <c r="Z1289" i="12"/>
  <c r="AA1289" i="12"/>
  <c r="AB1289" i="12"/>
  <c r="AC1289" i="12"/>
  <c r="AD1289" i="12"/>
  <c r="B1290" i="12"/>
  <c r="C1290" i="12"/>
  <c r="D1290" i="12"/>
  <c r="F1290" i="12"/>
  <c r="I1290" i="12"/>
  <c r="J1290" i="12"/>
  <c r="K1290" i="12"/>
  <c r="L1290" i="12"/>
  <c r="M1290" i="12"/>
  <c r="N1290" i="12"/>
  <c r="O1290" i="12"/>
  <c r="P1290" i="12"/>
  <c r="Q1290" i="12"/>
  <c r="R1290" i="12"/>
  <c r="S1290" i="12"/>
  <c r="T1290" i="12"/>
  <c r="U1290" i="12"/>
  <c r="V1290" i="12"/>
  <c r="W1290" i="12"/>
  <c r="X1290" i="12"/>
  <c r="Y1290" i="12"/>
  <c r="Z1290" i="12"/>
  <c r="AA1290" i="12"/>
  <c r="AB1290" i="12"/>
  <c r="AC1290" i="12"/>
  <c r="AD1290" i="12"/>
  <c r="B1291" i="12"/>
  <c r="C1291" i="12"/>
  <c r="D1291" i="12"/>
  <c r="F1291" i="12"/>
  <c r="I1291" i="12"/>
  <c r="J1291" i="12"/>
  <c r="K1291" i="12"/>
  <c r="L1291" i="12"/>
  <c r="M1291" i="12"/>
  <c r="N1291" i="12"/>
  <c r="O1291" i="12"/>
  <c r="P1291" i="12"/>
  <c r="Q1291" i="12"/>
  <c r="R1291" i="12"/>
  <c r="S1291" i="12"/>
  <c r="T1291" i="12"/>
  <c r="U1291" i="12"/>
  <c r="V1291" i="12"/>
  <c r="W1291" i="12"/>
  <c r="X1291" i="12"/>
  <c r="Y1291" i="12"/>
  <c r="Z1291" i="12"/>
  <c r="AA1291" i="12"/>
  <c r="AB1291" i="12"/>
  <c r="AC1291" i="12"/>
  <c r="AD1291" i="12"/>
  <c r="B1292" i="12"/>
  <c r="C1292" i="12"/>
  <c r="D1292" i="12"/>
  <c r="F1292" i="12"/>
  <c r="I1292" i="12"/>
  <c r="J1292" i="12"/>
  <c r="K1292" i="12"/>
  <c r="L1292" i="12"/>
  <c r="M1292" i="12"/>
  <c r="N1292" i="12"/>
  <c r="O1292" i="12"/>
  <c r="P1292" i="12"/>
  <c r="Q1292" i="12"/>
  <c r="R1292" i="12"/>
  <c r="S1292" i="12"/>
  <c r="T1292" i="12"/>
  <c r="U1292" i="12"/>
  <c r="V1292" i="12"/>
  <c r="W1292" i="12"/>
  <c r="X1292" i="12"/>
  <c r="Y1292" i="12"/>
  <c r="Z1292" i="12"/>
  <c r="AA1292" i="12"/>
  <c r="AB1292" i="12"/>
  <c r="AC1292" i="12"/>
  <c r="AD1292" i="12"/>
  <c r="B1293" i="12"/>
  <c r="C1293" i="12"/>
  <c r="D1293" i="12"/>
  <c r="F1293" i="12"/>
  <c r="I1293" i="12"/>
  <c r="J1293" i="12"/>
  <c r="K1293" i="12"/>
  <c r="L1293" i="12"/>
  <c r="M1293" i="12"/>
  <c r="N1293" i="12"/>
  <c r="O1293" i="12"/>
  <c r="P1293" i="12"/>
  <c r="Q1293" i="12"/>
  <c r="R1293" i="12"/>
  <c r="S1293" i="12"/>
  <c r="T1293" i="12"/>
  <c r="U1293" i="12"/>
  <c r="V1293" i="12"/>
  <c r="W1293" i="12"/>
  <c r="X1293" i="12"/>
  <c r="Y1293" i="12"/>
  <c r="Z1293" i="12"/>
  <c r="AA1293" i="12"/>
  <c r="AB1293" i="12"/>
  <c r="AC1293" i="12"/>
  <c r="AD1293" i="12"/>
  <c r="B1294" i="12"/>
  <c r="C1294" i="12"/>
  <c r="D1294" i="12"/>
  <c r="F1294" i="12"/>
  <c r="I1294" i="12"/>
  <c r="J1294" i="12"/>
  <c r="K1294" i="12"/>
  <c r="L1294" i="12"/>
  <c r="M1294" i="12"/>
  <c r="N1294" i="12"/>
  <c r="O1294" i="12"/>
  <c r="P1294" i="12"/>
  <c r="Q1294" i="12"/>
  <c r="R1294" i="12"/>
  <c r="S1294" i="12"/>
  <c r="T1294" i="12"/>
  <c r="U1294" i="12"/>
  <c r="V1294" i="12"/>
  <c r="W1294" i="12"/>
  <c r="X1294" i="12"/>
  <c r="Y1294" i="12"/>
  <c r="Z1294" i="12"/>
  <c r="AA1294" i="12"/>
  <c r="AB1294" i="12"/>
  <c r="AC1294" i="12"/>
  <c r="AD1294" i="12"/>
  <c r="B1295" i="12"/>
  <c r="C1295" i="12"/>
  <c r="D1295" i="12"/>
  <c r="F1295" i="12"/>
  <c r="I1295" i="12"/>
  <c r="J1295" i="12"/>
  <c r="K1295" i="12"/>
  <c r="L1295" i="12"/>
  <c r="M1295" i="12"/>
  <c r="N1295" i="12"/>
  <c r="O1295" i="12"/>
  <c r="P1295" i="12"/>
  <c r="Q1295" i="12"/>
  <c r="R1295" i="12"/>
  <c r="S1295" i="12"/>
  <c r="T1295" i="12"/>
  <c r="U1295" i="12"/>
  <c r="V1295" i="12"/>
  <c r="W1295" i="12"/>
  <c r="X1295" i="12"/>
  <c r="Y1295" i="12"/>
  <c r="Z1295" i="12"/>
  <c r="AA1295" i="12"/>
  <c r="AB1295" i="12"/>
  <c r="AC1295" i="12"/>
  <c r="AD1295" i="12"/>
  <c r="B1296" i="12"/>
  <c r="C1296" i="12"/>
  <c r="D1296" i="12"/>
  <c r="F1296" i="12"/>
  <c r="I1296" i="12"/>
  <c r="J1296" i="12"/>
  <c r="K1296" i="12"/>
  <c r="L1296" i="12"/>
  <c r="M1296" i="12"/>
  <c r="N1296" i="12"/>
  <c r="O1296" i="12"/>
  <c r="P1296" i="12"/>
  <c r="Q1296" i="12"/>
  <c r="R1296" i="12"/>
  <c r="S1296" i="12"/>
  <c r="T1296" i="12"/>
  <c r="U1296" i="12"/>
  <c r="V1296" i="12"/>
  <c r="W1296" i="12"/>
  <c r="X1296" i="12"/>
  <c r="Y1296" i="12"/>
  <c r="Z1296" i="12"/>
  <c r="AA1296" i="12"/>
  <c r="AB1296" i="12"/>
  <c r="AC1296" i="12"/>
  <c r="AD1296" i="12"/>
  <c r="B1297" i="12"/>
  <c r="C1297" i="12"/>
  <c r="D1297" i="12"/>
  <c r="F1297" i="12"/>
  <c r="I1297" i="12"/>
  <c r="J1297" i="12"/>
  <c r="K1297" i="12"/>
  <c r="L1297" i="12"/>
  <c r="M1297" i="12"/>
  <c r="N1297" i="12"/>
  <c r="O1297" i="12"/>
  <c r="P1297" i="12"/>
  <c r="Q1297" i="12"/>
  <c r="R1297" i="12"/>
  <c r="S1297" i="12"/>
  <c r="T1297" i="12"/>
  <c r="U1297" i="12"/>
  <c r="V1297" i="12"/>
  <c r="W1297" i="12"/>
  <c r="X1297" i="12"/>
  <c r="Y1297" i="12"/>
  <c r="Z1297" i="12"/>
  <c r="AA1297" i="12"/>
  <c r="AB1297" i="12"/>
  <c r="AC1297" i="12"/>
  <c r="AD1297" i="12"/>
  <c r="B1298" i="12"/>
  <c r="C1298" i="12"/>
  <c r="D1298" i="12"/>
  <c r="F1298" i="12"/>
  <c r="I1298" i="12"/>
  <c r="J1298" i="12"/>
  <c r="K1298" i="12"/>
  <c r="L1298" i="12"/>
  <c r="M1298" i="12"/>
  <c r="N1298" i="12"/>
  <c r="O1298" i="12"/>
  <c r="P1298" i="12"/>
  <c r="Q1298" i="12"/>
  <c r="R1298" i="12"/>
  <c r="S1298" i="12"/>
  <c r="T1298" i="12"/>
  <c r="U1298" i="12"/>
  <c r="V1298" i="12"/>
  <c r="W1298" i="12"/>
  <c r="X1298" i="12"/>
  <c r="Y1298" i="12"/>
  <c r="Z1298" i="12"/>
  <c r="AA1298" i="12"/>
  <c r="AB1298" i="12"/>
  <c r="AC1298" i="12"/>
  <c r="AD1298" i="12"/>
  <c r="B1299" i="12"/>
  <c r="C1299" i="12"/>
  <c r="D1299" i="12"/>
  <c r="F1299" i="12"/>
  <c r="I1299" i="12"/>
  <c r="J1299" i="12"/>
  <c r="K1299" i="12"/>
  <c r="L1299" i="12"/>
  <c r="M1299" i="12"/>
  <c r="N1299" i="12"/>
  <c r="O1299" i="12"/>
  <c r="P1299" i="12"/>
  <c r="Q1299" i="12"/>
  <c r="R1299" i="12"/>
  <c r="S1299" i="12"/>
  <c r="T1299" i="12"/>
  <c r="U1299" i="12"/>
  <c r="V1299" i="12"/>
  <c r="W1299" i="12"/>
  <c r="X1299" i="12"/>
  <c r="Y1299" i="12"/>
  <c r="Z1299" i="12"/>
  <c r="AA1299" i="12"/>
  <c r="AB1299" i="12"/>
  <c r="AC1299" i="12"/>
  <c r="AD1299" i="12"/>
  <c r="B1300" i="12"/>
  <c r="C1300" i="12"/>
  <c r="D1300" i="12"/>
  <c r="F1300" i="12"/>
  <c r="I1300" i="12"/>
  <c r="J1300" i="12"/>
  <c r="K1300" i="12"/>
  <c r="L1300" i="12"/>
  <c r="M1300" i="12"/>
  <c r="N1300" i="12"/>
  <c r="O1300" i="12"/>
  <c r="P1300" i="12"/>
  <c r="Q1300" i="12"/>
  <c r="R1300" i="12"/>
  <c r="S1300" i="12"/>
  <c r="T1300" i="12"/>
  <c r="U1300" i="12"/>
  <c r="V1300" i="12"/>
  <c r="W1300" i="12"/>
  <c r="X1300" i="12"/>
  <c r="Y1300" i="12"/>
  <c r="Z1300" i="12"/>
  <c r="AA1300" i="12"/>
  <c r="AB1300" i="12"/>
  <c r="AC1300" i="12"/>
  <c r="AD1300" i="12"/>
  <c r="B1301" i="12"/>
  <c r="C1301" i="12"/>
  <c r="D1301" i="12"/>
  <c r="F1301" i="12"/>
  <c r="I1301" i="12"/>
  <c r="J1301" i="12"/>
  <c r="K1301" i="12"/>
  <c r="L1301" i="12"/>
  <c r="M1301" i="12"/>
  <c r="N1301" i="12"/>
  <c r="O1301" i="12"/>
  <c r="P1301" i="12"/>
  <c r="Q1301" i="12"/>
  <c r="R1301" i="12"/>
  <c r="S1301" i="12"/>
  <c r="T1301" i="12"/>
  <c r="U1301" i="12"/>
  <c r="V1301" i="12"/>
  <c r="W1301" i="12"/>
  <c r="X1301" i="12"/>
  <c r="Y1301" i="12"/>
  <c r="Z1301" i="12"/>
  <c r="AA1301" i="12"/>
  <c r="AB1301" i="12"/>
  <c r="AC1301" i="12"/>
  <c r="AD1301" i="12"/>
  <c r="B1302" i="12"/>
  <c r="C1302" i="12"/>
  <c r="D1302" i="12"/>
  <c r="F1302" i="12"/>
  <c r="I1302" i="12"/>
  <c r="J1302" i="12"/>
  <c r="K1302" i="12"/>
  <c r="L1302" i="12"/>
  <c r="M1302" i="12"/>
  <c r="N1302" i="12"/>
  <c r="O1302" i="12"/>
  <c r="P1302" i="12"/>
  <c r="Q1302" i="12"/>
  <c r="R1302" i="12"/>
  <c r="S1302" i="12"/>
  <c r="T1302" i="12"/>
  <c r="U1302" i="12"/>
  <c r="V1302" i="12"/>
  <c r="W1302" i="12"/>
  <c r="X1302" i="12"/>
  <c r="Y1302" i="12"/>
  <c r="Z1302" i="12"/>
  <c r="AA1302" i="12"/>
  <c r="AB1302" i="12"/>
  <c r="AC1302" i="12"/>
  <c r="AD1302" i="12"/>
  <c r="B1303" i="12"/>
  <c r="C1303" i="12"/>
  <c r="D1303" i="12"/>
  <c r="F1303" i="12"/>
  <c r="I1303" i="12"/>
  <c r="J1303" i="12"/>
  <c r="K1303" i="12"/>
  <c r="L1303" i="12"/>
  <c r="M1303" i="12"/>
  <c r="N1303" i="12"/>
  <c r="O1303" i="12"/>
  <c r="P1303" i="12"/>
  <c r="Q1303" i="12"/>
  <c r="R1303" i="12"/>
  <c r="S1303" i="12"/>
  <c r="T1303" i="12"/>
  <c r="U1303" i="12"/>
  <c r="V1303" i="12"/>
  <c r="W1303" i="12"/>
  <c r="X1303" i="12"/>
  <c r="Y1303" i="12"/>
  <c r="Z1303" i="12"/>
  <c r="AA1303" i="12"/>
  <c r="AB1303" i="12"/>
  <c r="AC1303" i="12"/>
  <c r="AD1303" i="12"/>
  <c r="B1304" i="12"/>
  <c r="C1304" i="12"/>
  <c r="D1304" i="12"/>
  <c r="F1304" i="12"/>
  <c r="I1304" i="12"/>
  <c r="J1304" i="12"/>
  <c r="K1304" i="12"/>
  <c r="L1304" i="12"/>
  <c r="M1304" i="12"/>
  <c r="N1304" i="12"/>
  <c r="O1304" i="12"/>
  <c r="P1304" i="12"/>
  <c r="Q1304" i="12"/>
  <c r="R1304" i="12"/>
  <c r="S1304" i="12"/>
  <c r="T1304" i="12"/>
  <c r="U1304" i="12"/>
  <c r="V1304" i="12"/>
  <c r="W1304" i="12"/>
  <c r="X1304" i="12"/>
  <c r="Y1304" i="12"/>
  <c r="Z1304" i="12"/>
  <c r="AA1304" i="12"/>
  <c r="AB1304" i="12"/>
  <c r="AC1304" i="12"/>
  <c r="AD1304" i="12"/>
  <c r="B1305" i="12"/>
  <c r="C1305" i="12"/>
  <c r="D1305" i="12"/>
  <c r="F1305" i="12"/>
  <c r="I1305" i="12"/>
  <c r="J1305" i="12"/>
  <c r="K1305" i="12"/>
  <c r="L1305" i="12"/>
  <c r="M1305" i="12"/>
  <c r="N1305" i="12"/>
  <c r="O1305" i="12"/>
  <c r="P1305" i="12"/>
  <c r="Q1305" i="12"/>
  <c r="R1305" i="12"/>
  <c r="S1305" i="12"/>
  <c r="T1305" i="12"/>
  <c r="U1305" i="12"/>
  <c r="V1305" i="12"/>
  <c r="W1305" i="12"/>
  <c r="X1305" i="12"/>
  <c r="Y1305" i="12"/>
  <c r="Z1305" i="12"/>
  <c r="AA1305" i="12"/>
  <c r="AB1305" i="12"/>
  <c r="AC1305" i="12"/>
  <c r="AD1305" i="12"/>
  <c r="B1306" i="12"/>
  <c r="C1306" i="12"/>
  <c r="D1306" i="12"/>
  <c r="F1306" i="12"/>
  <c r="I1306" i="12"/>
  <c r="J1306" i="12"/>
  <c r="K1306" i="12"/>
  <c r="L1306" i="12"/>
  <c r="M1306" i="12"/>
  <c r="N1306" i="12"/>
  <c r="O1306" i="12"/>
  <c r="P1306" i="12"/>
  <c r="Q1306" i="12"/>
  <c r="R1306" i="12"/>
  <c r="S1306" i="12"/>
  <c r="T1306" i="12"/>
  <c r="U1306" i="12"/>
  <c r="V1306" i="12"/>
  <c r="W1306" i="12"/>
  <c r="X1306" i="12"/>
  <c r="Y1306" i="12"/>
  <c r="Z1306" i="12"/>
  <c r="AA1306" i="12"/>
  <c r="AB1306" i="12"/>
  <c r="AC1306" i="12"/>
  <c r="AD1306" i="12"/>
  <c r="B1307" i="12"/>
  <c r="C1307" i="12"/>
  <c r="D1307" i="12"/>
  <c r="F1307" i="12"/>
  <c r="I1307" i="12"/>
  <c r="J1307" i="12"/>
  <c r="K1307" i="12"/>
  <c r="L1307" i="12"/>
  <c r="M1307" i="12"/>
  <c r="N1307" i="12"/>
  <c r="O1307" i="12"/>
  <c r="P1307" i="12"/>
  <c r="Q1307" i="12"/>
  <c r="R1307" i="12"/>
  <c r="S1307" i="12"/>
  <c r="T1307" i="12"/>
  <c r="U1307" i="12"/>
  <c r="V1307" i="12"/>
  <c r="W1307" i="12"/>
  <c r="X1307" i="12"/>
  <c r="Y1307" i="12"/>
  <c r="Z1307" i="12"/>
  <c r="AA1307" i="12"/>
  <c r="AB1307" i="12"/>
  <c r="AC1307" i="12"/>
  <c r="AD1307" i="12"/>
  <c r="B1308" i="12"/>
  <c r="C1308" i="12"/>
  <c r="D1308" i="12"/>
  <c r="F1308" i="12"/>
  <c r="I1308" i="12"/>
  <c r="J1308" i="12"/>
  <c r="K1308" i="12"/>
  <c r="L1308" i="12"/>
  <c r="M1308" i="12"/>
  <c r="N1308" i="12"/>
  <c r="O1308" i="12"/>
  <c r="P1308" i="12"/>
  <c r="Q1308" i="12"/>
  <c r="R1308" i="12"/>
  <c r="S1308" i="12"/>
  <c r="T1308" i="12"/>
  <c r="U1308" i="12"/>
  <c r="V1308" i="12"/>
  <c r="W1308" i="12"/>
  <c r="X1308" i="12"/>
  <c r="Y1308" i="12"/>
  <c r="Z1308" i="12"/>
  <c r="AA1308" i="12"/>
  <c r="AB1308" i="12"/>
  <c r="AC1308" i="12"/>
  <c r="AD1308" i="12"/>
  <c r="B1309" i="12"/>
  <c r="C1309" i="12"/>
  <c r="D1309" i="12"/>
  <c r="F1309" i="12"/>
  <c r="I1309" i="12"/>
  <c r="J1309" i="12"/>
  <c r="K1309" i="12"/>
  <c r="L1309" i="12"/>
  <c r="M1309" i="12"/>
  <c r="N1309" i="12"/>
  <c r="O1309" i="12"/>
  <c r="P1309" i="12"/>
  <c r="Q1309" i="12"/>
  <c r="R1309" i="12"/>
  <c r="S1309" i="12"/>
  <c r="T1309" i="12"/>
  <c r="U1309" i="12"/>
  <c r="V1309" i="12"/>
  <c r="W1309" i="12"/>
  <c r="X1309" i="12"/>
  <c r="Y1309" i="12"/>
  <c r="Z1309" i="12"/>
  <c r="AA1309" i="12"/>
  <c r="AB1309" i="12"/>
  <c r="AC1309" i="12"/>
  <c r="AD1309" i="12"/>
  <c r="B1310" i="12"/>
  <c r="C1310" i="12"/>
  <c r="D1310" i="12"/>
  <c r="F1310" i="12"/>
  <c r="I1310" i="12"/>
  <c r="J1310" i="12"/>
  <c r="K1310" i="12"/>
  <c r="L1310" i="12"/>
  <c r="M1310" i="12"/>
  <c r="N1310" i="12"/>
  <c r="O1310" i="12"/>
  <c r="P1310" i="12"/>
  <c r="Q1310" i="12"/>
  <c r="R1310" i="12"/>
  <c r="S1310" i="12"/>
  <c r="T1310" i="12"/>
  <c r="U1310" i="12"/>
  <c r="V1310" i="12"/>
  <c r="W1310" i="12"/>
  <c r="X1310" i="12"/>
  <c r="Y1310" i="12"/>
  <c r="Z1310" i="12"/>
  <c r="AA1310" i="12"/>
  <c r="AB1310" i="12"/>
  <c r="AC1310" i="12"/>
  <c r="AD1310" i="12"/>
  <c r="B1311" i="12"/>
  <c r="C1311" i="12"/>
  <c r="D1311" i="12"/>
  <c r="F1311" i="12"/>
  <c r="I1311" i="12"/>
  <c r="J1311" i="12"/>
  <c r="K1311" i="12"/>
  <c r="L1311" i="12"/>
  <c r="M1311" i="12"/>
  <c r="N1311" i="12"/>
  <c r="O1311" i="12"/>
  <c r="P1311" i="12"/>
  <c r="Q1311" i="12"/>
  <c r="R1311" i="12"/>
  <c r="S1311" i="12"/>
  <c r="T1311" i="12"/>
  <c r="U1311" i="12"/>
  <c r="V1311" i="12"/>
  <c r="W1311" i="12"/>
  <c r="X1311" i="12"/>
  <c r="Y1311" i="12"/>
  <c r="Z1311" i="12"/>
  <c r="AA1311" i="12"/>
  <c r="AB1311" i="12"/>
  <c r="AC1311" i="12"/>
  <c r="AD1311" i="12"/>
  <c r="B1312" i="12"/>
  <c r="C1312" i="12"/>
  <c r="D1312" i="12"/>
  <c r="F1312" i="12"/>
  <c r="I1312" i="12"/>
  <c r="J1312" i="12"/>
  <c r="K1312" i="12"/>
  <c r="L1312" i="12"/>
  <c r="M1312" i="12"/>
  <c r="N1312" i="12"/>
  <c r="O1312" i="12"/>
  <c r="P1312" i="12"/>
  <c r="Q1312" i="12"/>
  <c r="R1312" i="12"/>
  <c r="S1312" i="12"/>
  <c r="T1312" i="12"/>
  <c r="U1312" i="12"/>
  <c r="V1312" i="12"/>
  <c r="W1312" i="12"/>
  <c r="X1312" i="12"/>
  <c r="Y1312" i="12"/>
  <c r="Z1312" i="12"/>
  <c r="AA1312" i="12"/>
  <c r="AB1312" i="12"/>
  <c r="AC1312" i="12"/>
  <c r="AD1312" i="12"/>
  <c r="B1313" i="12"/>
  <c r="C1313" i="12"/>
  <c r="D1313" i="12"/>
  <c r="F1313" i="12"/>
  <c r="I1313" i="12"/>
  <c r="J1313" i="12"/>
  <c r="K1313" i="12"/>
  <c r="L1313" i="12"/>
  <c r="M1313" i="12"/>
  <c r="N1313" i="12"/>
  <c r="O1313" i="12"/>
  <c r="P1313" i="12"/>
  <c r="Q1313" i="12"/>
  <c r="R1313" i="12"/>
  <c r="S1313" i="12"/>
  <c r="T1313" i="12"/>
  <c r="U1313" i="12"/>
  <c r="V1313" i="12"/>
  <c r="W1313" i="12"/>
  <c r="X1313" i="12"/>
  <c r="Y1313" i="12"/>
  <c r="Z1313" i="12"/>
  <c r="AA1313" i="12"/>
  <c r="AB1313" i="12"/>
  <c r="AC1313" i="12"/>
  <c r="AD1313" i="12"/>
  <c r="B1314" i="12"/>
  <c r="C1314" i="12"/>
  <c r="D1314" i="12"/>
  <c r="F1314" i="12"/>
  <c r="I1314" i="12"/>
  <c r="J1314" i="12"/>
  <c r="K1314" i="12"/>
  <c r="L1314" i="12"/>
  <c r="M1314" i="12"/>
  <c r="N1314" i="12"/>
  <c r="O1314" i="12"/>
  <c r="P1314" i="12"/>
  <c r="Q1314" i="12"/>
  <c r="R1314" i="12"/>
  <c r="S1314" i="12"/>
  <c r="T1314" i="12"/>
  <c r="U1314" i="12"/>
  <c r="V1314" i="12"/>
  <c r="W1314" i="12"/>
  <c r="X1314" i="12"/>
  <c r="Y1314" i="12"/>
  <c r="Z1314" i="12"/>
  <c r="AA1314" i="12"/>
  <c r="AB1314" i="12"/>
  <c r="AC1314" i="12"/>
  <c r="AD1314" i="12"/>
  <c r="B1315" i="12"/>
  <c r="C1315" i="12"/>
  <c r="D1315" i="12"/>
  <c r="F1315" i="12"/>
  <c r="I1315" i="12"/>
  <c r="J1315" i="12"/>
  <c r="K1315" i="12"/>
  <c r="L1315" i="12"/>
  <c r="M1315" i="12"/>
  <c r="N1315" i="12"/>
  <c r="O1315" i="12"/>
  <c r="P1315" i="12"/>
  <c r="Q1315" i="12"/>
  <c r="R1315" i="12"/>
  <c r="S1315" i="12"/>
  <c r="T1315" i="12"/>
  <c r="U1315" i="12"/>
  <c r="V1315" i="12"/>
  <c r="W1315" i="12"/>
  <c r="X1315" i="12"/>
  <c r="Y1315" i="12"/>
  <c r="Z1315" i="12"/>
  <c r="AA1315" i="12"/>
  <c r="AB1315" i="12"/>
  <c r="AC1315" i="12"/>
  <c r="AD1315" i="12"/>
  <c r="B1316" i="12"/>
  <c r="C1316" i="12"/>
  <c r="D1316" i="12"/>
  <c r="F1316" i="12"/>
  <c r="I1316" i="12"/>
  <c r="J1316" i="12"/>
  <c r="K1316" i="12"/>
  <c r="L1316" i="12"/>
  <c r="M1316" i="12"/>
  <c r="N1316" i="12"/>
  <c r="O1316" i="12"/>
  <c r="P1316" i="12"/>
  <c r="Q1316" i="12"/>
  <c r="R1316" i="12"/>
  <c r="S1316" i="12"/>
  <c r="T1316" i="12"/>
  <c r="U1316" i="12"/>
  <c r="V1316" i="12"/>
  <c r="W1316" i="12"/>
  <c r="X1316" i="12"/>
  <c r="Y1316" i="12"/>
  <c r="Z1316" i="12"/>
  <c r="AA1316" i="12"/>
  <c r="AB1316" i="12"/>
  <c r="AC1316" i="12"/>
  <c r="AD1316" i="12"/>
  <c r="B1317" i="12"/>
  <c r="C1317" i="12"/>
  <c r="D1317" i="12"/>
  <c r="F1317" i="12"/>
  <c r="I1317" i="12"/>
  <c r="J1317" i="12"/>
  <c r="K1317" i="12"/>
  <c r="L1317" i="12"/>
  <c r="M1317" i="12"/>
  <c r="N1317" i="12"/>
  <c r="O1317" i="12"/>
  <c r="P1317" i="12"/>
  <c r="Q1317" i="12"/>
  <c r="R1317" i="12"/>
  <c r="S1317" i="12"/>
  <c r="T1317" i="12"/>
  <c r="U1317" i="12"/>
  <c r="V1317" i="12"/>
  <c r="W1317" i="12"/>
  <c r="X1317" i="12"/>
  <c r="Y1317" i="12"/>
  <c r="Z1317" i="12"/>
  <c r="AA1317" i="12"/>
  <c r="AB1317" i="12"/>
  <c r="AC1317" i="12"/>
  <c r="AD1317" i="12"/>
  <c r="B1318" i="12"/>
  <c r="C1318" i="12"/>
  <c r="D1318" i="12"/>
  <c r="F1318" i="12"/>
  <c r="I1318" i="12"/>
  <c r="J1318" i="12"/>
  <c r="K1318" i="12"/>
  <c r="L1318" i="12"/>
  <c r="M1318" i="12"/>
  <c r="N1318" i="12"/>
  <c r="O1318" i="12"/>
  <c r="P1318" i="12"/>
  <c r="Q1318" i="12"/>
  <c r="R1318" i="12"/>
  <c r="S1318" i="12"/>
  <c r="T1318" i="12"/>
  <c r="U1318" i="12"/>
  <c r="V1318" i="12"/>
  <c r="W1318" i="12"/>
  <c r="X1318" i="12"/>
  <c r="Y1318" i="12"/>
  <c r="Z1318" i="12"/>
  <c r="AA1318" i="12"/>
  <c r="AB1318" i="12"/>
  <c r="AC1318" i="12"/>
  <c r="AD1318" i="12"/>
  <c r="B1319" i="12"/>
  <c r="C1319" i="12"/>
  <c r="D1319" i="12"/>
  <c r="F1319" i="12"/>
  <c r="I1319" i="12"/>
  <c r="J1319" i="12"/>
  <c r="K1319" i="12"/>
  <c r="L1319" i="12"/>
  <c r="M1319" i="12"/>
  <c r="N1319" i="12"/>
  <c r="O1319" i="12"/>
  <c r="P1319" i="12"/>
  <c r="Q1319" i="12"/>
  <c r="R1319" i="12"/>
  <c r="S1319" i="12"/>
  <c r="T1319" i="12"/>
  <c r="U1319" i="12"/>
  <c r="V1319" i="12"/>
  <c r="W1319" i="12"/>
  <c r="X1319" i="12"/>
  <c r="Y1319" i="12"/>
  <c r="Z1319" i="12"/>
  <c r="AA1319" i="12"/>
  <c r="AB1319" i="12"/>
  <c r="AC1319" i="12"/>
  <c r="AD1319" i="12"/>
  <c r="B1320" i="12"/>
  <c r="C1320" i="12"/>
  <c r="D1320" i="12"/>
  <c r="F1320" i="12"/>
  <c r="I1320" i="12"/>
  <c r="J1320" i="12"/>
  <c r="K1320" i="12"/>
  <c r="L1320" i="12"/>
  <c r="M1320" i="12"/>
  <c r="N1320" i="12"/>
  <c r="O1320" i="12"/>
  <c r="P1320" i="12"/>
  <c r="Q1320" i="12"/>
  <c r="R1320" i="12"/>
  <c r="S1320" i="12"/>
  <c r="T1320" i="12"/>
  <c r="U1320" i="12"/>
  <c r="V1320" i="12"/>
  <c r="W1320" i="12"/>
  <c r="X1320" i="12"/>
  <c r="Y1320" i="12"/>
  <c r="Z1320" i="12"/>
  <c r="AA1320" i="12"/>
  <c r="AB1320" i="12"/>
  <c r="AC1320" i="12"/>
  <c r="AD1320" i="12"/>
  <c r="B1321" i="12"/>
  <c r="C1321" i="12"/>
  <c r="D1321" i="12"/>
  <c r="F1321" i="12"/>
  <c r="I1321" i="12"/>
  <c r="J1321" i="12"/>
  <c r="K1321" i="12"/>
  <c r="L1321" i="12"/>
  <c r="M1321" i="12"/>
  <c r="N1321" i="12"/>
  <c r="O1321" i="12"/>
  <c r="P1321" i="12"/>
  <c r="Q1321" i="12"/>
  <c r="R1321" i="12"/>
  <c r="S1321" i="12"/>
  <c r="T1321" i="12"/>
  <c r="U1321" i="12"/>
  <c r="V1321" i="12"/>
  <c r="W1321" i="12"/>
  <c r="X1321" i="12"/>
  <c r="Y1321" i="12"/>
  <c r="Z1321" i="12"/>
  <c r="AA1321" i="12"/>
  <c r="AB1321" i="12"/>
  <c r="AC1321" i="12"/>
  <c r="AD1321" i="12"/>
  <c r="B1322" i="12"/>
  <c r="C1322" i="12"/>
  <c r="D1322" i="12"/>
  <c r="F1322" i="12"/>
  <c r="I1322" i="12"/>
  <c r="J1322" i="12"/>
  <c r="K1322" i="12"/>
  <c r="L1322" i="12"/>
  <c r="M1322" i="12"/>
  <c r="N1322" i="12"/>
  <c r="O1322" i="12"/>
  <c r="P1322" i="12"/>
  <c r="Q1322" i="12"/>
  <c r="R1322" i="12"/>
  <c r="S1322" i="12"/>
  <c r="T1322" i="12"/>
  <c r="U1322" i="12"/>
  <c r="V1322" i="12"/>
  <c r="W1322" i="12"/>
  <c r="X1322" i="12"/>
  <c r="Y1322" i="12"/>
  <c r="Z1322" i="12"/>
  <c r="AA1322" i="12"/>
  <c r="AB1322" i="12"/>
  <c r="AC1322" i="12"/>
  <c r="AD1322" i="12"/>
  <c r="B1323" i="12"/>
  <c r="C1323" i="12"/>
  <c r="D1323" i="12"/>
  <c r="F1323" i="12"/>
  <c r="I1323" i="12"/>
  <c r="J1323" i="12"/>
  <c r="K1323" i="12"/>
  <c r="L1323" i="12"/>
  <c r="M1323" i="12"/>
  <c r="N1323" i="12"/>
  <c r="O1323" i="12"/>
  <c r="P1323" i="12"/>
  <c r="Q1323" i="12"/>
  <c r="R1323" i="12"/>
  <c r="S1323" i="12"/>
  <c r="T1323" i="12"/>
  <c r="U1323" i="12"/>
  <c r="V1323" i="12"/>
  <c r="W1323" i="12"/>
  <c r="X1323" i="12"/>
  <c r="Y1323" i="12"/>
  <c r="Z1323" i="12"/>
  <c r="AA1323" i="12"/>
  <c r="AB1323" i="12"/>
  <c r="AC1323" i="12"/>
  <c r="AD1323" i="12"/>
  <c r="B1324" i="12"/>
  <c r="C1324" i="12"/>
  <c r="D1324" i="12"/>
  <c r="F1324" i="12"/>
  <c r="I1324" i="12"/>
  <c r="J1324" i="12"/>
  <c r="K1324" i="12"/>
  <c r="L1324" i="12"/>
  <c r="M1324" i="12"/>
  <c r="N1324" i="12"/>
  <c r="O1324" i="12"/>
  <c r="P1324" i="12"/>
  <c r="Q1324" i="12"/>
  <c r="R1324" i="12"/>
  <c r="S1324" i="12"/>
  <c r="T1324" i="12"/>
  <c r="U1324" i="12"/>
  <c r="V1324" i="12"/>
  <c r="W1324" i="12"/>
  <c r="X1324" i="12"/>
  <c r="Y1324" i="12"/>
  <c r="Z1324" i="12"/>
  <c r="AA1324" i="12"/>
  <c r="AB1324" i="12"/>
  <c r="AC1324" i="12"/>
  <c r="AD1324" i="12"/>
  <c r="B1325" i="12"/>
  <c r="C1325" i="12"/>
  <c r="D1325" i="12"/>
  <c r="F1325" i="12"/>
  <c r="I1325" i="12"/>
  <c r="J1325" i="12"/>
  <c r="K1325" i="12"/>
  <c r="L1325" i="12"/>
  <c r="M1325" i="12"/>
  <c r="N1325" i="12"/>
  <c r="O1325" i="12"/>
  <c r="P1325" i="12"/>
  <c r="Q1325" i="12"/>
  <c r="R1325" i="12"/>
  <c r="S1325" i="12"/>
  <c r="T1325" i="12"/>
  <c r="U1325" i="12"/>
  <c r="V1325" i="12"/>
  <c r="W1325" i="12"/>
  <c r="X1325" i="12"/>
  <c r="Y1325" i="12"/>
  <c r="Z1325" i="12"/>
  <c r="AA1325" i="12"/>
  <c r="AB1325" i="12"/>
  <c r="AC1325" i="12"/>
  <c r="AD1325" i="12"/>
  <c r="B1326" i="12"/>
  <c r="C1326" i="12"/>
  <c r="D1326" i="12"/>
  <c r="F1326" i="12"/>
  <c r="I1326" i="12"/>
  <c r="J1326" i="12"/>
  <c r="K1326" i="12"/>
  <c r="L1326" i="12"/>
  <c r="M1326" i="12"/>
  <c r="N1326" i="12"/>
  <c r="O1326" i="12"/>
  <c r="P1326" i="12"/>
  <c r="Q1326" i="12"/>
  <c r="R1326" i="12"/>
  <c r="S1326" i="12"/>
  <c r="T1326" i="12"/>
  <c r="U1326" i="12"/>
  <c r="V1326" i="12"/>
  <c r="W1326" i="12"/>
  <c r="X1326" i="12"/>
  <c r="Y1326" i="12"/>
  <c r="Z1326" i="12"/>
  <c r="AA1326" i="12"/>
  <c r="AB1326" i="12"/>
  <c r="AC1326" i="12"/>
  <c r="AD1326" i="12"/>
  <c r="B1327" i="12"/>
  <c r="C1327" i="12"/>
  <c r="D1327" i="12"/>
  <c r="F1327" i="12"/>
  <c r="I1327" i="12"/>
  <c r="J1327" i="12"/>
  <c r="K1327" i="12"/>
  <c r="L1327" i="12"/>
  <c r="M1327" i="12"/>
  <c r="N1327" i="12"/>
  <c r="O1327" i="12"/>
  <c r="P1327" i="12"/>
  <c r="Q1327" i="12"/>
  <c r="R1327" i="12"/>
  <c r="S1327" i="12"/>
  <c r="T1327" i="12"/>
  <c r="U1327" i="12"/>
  <c r="V1327" i="12"/>
  <c r="W1327" i="12"/>
  <c r="X1327" i="12"/>
  <c r="Y1327" i="12"/>
  <c r="Z1327" i="12"/>
  <c r="AA1327" i="12"/>
  <c r="AB1327" i="12"/>
  <c r="AC1327" i="12"/>
  <c r="AD1327" i="12"/>
  <c r="B1328" i="12"/>
  <c r="C1328" i="12"/>
  <c r="D1328" i="12"/>
  <c r="F1328" i="12"/>
  <c r="I1328" i="12"/>
  <c r="J1328" i="12"/>
  <c r="K1328" i="12"/>
  <c r="L1328" i="12"/>
  <c r="M1328" i="12"/>
  <c r="N1328" i="12"/>
  <c r="O1328" i="12"/>
  <c r="P1328" i="12"/>
  <c r="Q1328" i="12"/>
  <c r="R1328" i="12"/>
  <c r="S1328" i="12"/>
  <c r="T1328" i="12"/>
  <c r="U1328" i="12"/>
  <c r="V1328" i="12"/>
  <c r="W1328" i="12"/>
  <c r="X1328" i="12"/>
  <c r="Y1328" i="12"/>
  <c r="Z1328" i="12"/>
  <c r="AA1328" i="12"/>
  <c r="AB1328" i="12"/>
  <c r="AC1328" i="12"/>
  <c r="AD1328" i="12"/>
  <c r="B1329" i="12"/>
  <c r="C1329" i="12"/>
  <c r="D1329" i="12"/>
  <c r="F1329" i="12"/>
  <c r="I1329" i="12"/>
  <c r="J1329" i="12"/>
  <c r="K1329" i="12"/>
  <c r="L1329" i="12"/>
  <c r="M1329" i="12"/>
  <c r="N1329" i="12"/>
  <c r="O1329" i="12"/>
  <c r="P1329" i="12"/>
  <c r="Q1329" i="12"/>
  <c r="R1329" i="12"/>
  <c r="S1329" i="12"/>
  <c r="T1329" i="12"/>
  <c r="U1329" i="12"/>
  <c r="V1329" i="12"/>
  <c r="W1329" i="12"/>
  <c r="X1329" i="12"/>
  <c r="Y1329" i="12"/>
  <c r="Z1329" i="12"/>
  <c r="AA1329" i="12"/>
  <c r="AB1329" i="12"/>
  <c r="AC1329" i="12"/>
  <c r="AD1329" i="12"/>
  <c r="B1330" i="12"/>
  <c r="C1330" i="12"/>
  <c r="D1330" i="12"/>
  <c r="F1330" i="12"/>
  <c r="I1330" i="12"/>
  <c r="J1330" i="12"/>
  <c r="K1330" i="12"/>
  <c r="L1330" i="12"/>
  <c r="M1330" i="12"/>
  <c r="N1330" i="12"/>
  <c r="O1330" i="12"/>
  <c r="P1330" i="12"/>
  <c r="Q1330" i="12"/>
  <c r="R1330" i="12"/>
  <c r="S1330" i="12"/>
  <c r="T1330" i="12"/>
  <c r="U1330" i="12"/>
  <c r="V1330" i="12"/>
  <c r="W1330" i="12"/>
  <c r="X1330" i="12"/>
  <c r="Y1330" i="12"/>
  <c r="Z1330" i="12"/>
  <c r="AA1330" i="12"/>
  <c r="AB1330" i="12"/>
  <c r="AC1330" i="12"/>
  <c r="AD1330" i="12"/>
  <c r="B1331" i="12"/>
  <c r="C1331" i="12"/>
  <c r="D1331" i="12"/>
  <c r="F1331" i="12"/>
  <c r="I1331" i="12"/>
  <c r="J1331" i="12"/>
  <c r="K1331" i="12"/>
  <c r="L1331" i="12"/>
  <c r="M1331" i="12"/>
  <c r="N1331" i="12"/>
  <c r="O1331" i="12"/>
  <c r="P1331" i="12"/>
  <c r="Q1331" i="12"/>
  <c r="R1331" i="12"/>
  <c r="S1331" i="12"/>
  <c r="T1331" i="12"/>
  <c r="U1331" i="12"/>
  <c r="V1331" i="12"/>
  <c r="W1331" i="12"/>
  <c r="X1331" i="12"/>
  <c r="Y1331" i="12"/>
  <c r="Z1331" i="12"/>
  <c r="AA1331" i="12"/>
  <c r="AB1331" i="12"/>
  <c r="AC1331" i="12"/>
  <c r="AD1331" i="12"/>
  <c r="B1332" i="12"/>
  <c r="C1332" i="12"/>
  <c r="D1332" i="12"/>
  <c r="F1332" i="12"/>
  <c r="I1332" i="12"/>
  <c r="J1332" i="12"/>
  <c r="K1332" i="12"/>
  <c r="L1332" i="12"/>
  <c r="M1332" i="12"/>
  <c r="N1332" i="12"/>
  <c r="O1332" i="12"/>
  <c r="P1332" i="12"/>
  <c r="Q1332" i="12"/>
  <c r="R1332" i="12"/>
  <c r="S1332" i="12"/>
  <c r="T1332" i="12"/>
  <c r="U1332" i="12"/>
  <c r="V1332" i="12"/>
  <c r="W1332" i="12"/>
  <c r="X1332" i="12"/>
  <c r="Y1332" i="12"/>
  <c r="Z1332" i="12"/>
  <c r="AA1332" i="12"/>
  <c r="AB1332" i="12"/>
  <c r="AC1332" i="12"/>
  <c r="AD1332" i="12"/>
  <c r="B1333" i="12"/>
  <c r="C1333" i="12"/>
  <c r="D1333" i="12"/>
  <c r="F1333" i="12"/>
  <c r="I1333" i="12"/>
  <c r="J1333" i="12"/>
  <c r="K1333" i="12"/>
  <c r="L1333" i="12"/>
  <c r="M1333" i="12"/>
  <c r="N1333" i="12"/>
  <c r="O1333" i="12"/>
  <c r="P1333" i="12"/>
  <c r="Q1333" i="12"/>
  <c r="R1333" i="12"/>
  <c r="S1333" i="12"/>
  <c r="T1333" i="12"/>
  <c r="U1333" i="12"/>
  <c r="V1333" i="12"/>
  <c r="W1333" i="12"/>
  <c r="X1333" i="12"/>
  <c r="Y1333" i="12"/>
  <c r="Z1333" i="12"/>
  <c r="AA1333" i="12"/>
  <c r="AB1333" i="12"/>
  <c r="AC1333" i="12"/>
  <c r="AD1333" i="12"/>
  <c r="B1334" i="12"/>
  <c r="C1334" i="12"/>
  <c r="D1334" i="12"/>
  <c r="F1334" i="12"/>
  <c r="I1334" i="12"/>
  <c r="J1334" i="12"/>
  <c r="K1334" i="12"/>
  <c r="L1334" i="12"/>
  <c r="M1334" i="12"/>
  <c r="N1334" i="12"/>
  <c r="O1334" i="12"/>
  <c r="P1334" i="12"/>
  <c r="Q1334" i="12"/>
  <c r="R1334" i="12"/>
  <c r="S1334" i="12"/>
  <c r="T1334" i="12"/>
  <c r="U1334" i="12"/>
  <c r="V1334" i="12"/>
  <c r="W1334" i="12"/>
  <c r="X1334" i="12"/>
  <c r="Y1334" i="12"/>
  <c r="Z1334" i="12"/>
  <c r="AA1334" i="12"/>
  <c r="AB1334" i="12"/>
  <c r="AC1334" i="12"/>
  <c r="AD1334" i="12"/>
  <c r="B1335" i="12"/>
  <c r="C1335" i="12"/>
  <c r="D1335" i="12"/>
  <c r="F1335" i="12"/>
  <c r="I1335" i="12"/>
  <c r="J1335" i="12"/>
  <c r="K1335" i="12"/>
  <c r="L1335" i="12"/>
  <c r="M1335" i="12"/>
  <c r="N1335" i="12"/>
  <c r="O1335" i="12"/>
  <c r="P1335" i="12"/>
  <c r="Q1335" i="12"/>
  <c r="R1335" i="12"/>
  <c r="S1335" i="12"/>
  <c r="T1335" i="12"/>
  <c r="U1335" i="12"/>
  <c r="V1335" i="12"/>
  <c r="W1335" i="12"/>
  <c r="X1335" i="12"/>
  <c r="Y1335" i="12"/>
  <c r="Z1335" i="12"/>
  <c r="AA1335" i="12"/>
  <c r="AB1335" i="12"/>
  <c r="AC1335" i="12"/>
  <c r="AD1335" i="12"/>
  <c r="B1336" i="12"/>
  <c r="C1336" i="12"/>
  <c r="D1336" i="12"/>
  <c r="F1336" i="12"/>
  <c r="I1336" i="12"/>
  <c r="J1336" i="12"/>
  <c r="K1336" i="12"/>
  <c r="L1336" i="12"/>
  <c r="M1336" i="12"/>
  <c r="N1336" i="12"/>
  <c r="O1336" i="12"/>
  <c r="P1336" i="12"/>
  <c r="Q1336" i="12"/>
  <c r="R1336" i="12"/>
  <c r="S1336" i="12"/>
  <c r="T1336" i="12"/>
  <c r="U1336" i="12"/>
  <c r="V1336" i="12"/>
  <c r="W1336" i="12"/>
  <c r="X1336" i="12"/>
  <c r="Y1336" i="12"/>
  <c r="Z1336" i="12"/>
  <c r="AA1336" i="12"/>
  <c r="AB1336" i="12"/>
  <c r="AC1336" i="12"/>
  <c r="AD1336" i="12"/>
  <c r="B1337" i="12"/>
  <c r="C1337" i="12"/>
  <c r="D1337" i="12"/>
  <c r="F1337" i="12"/>
  <c r="I1337" i="12"/>
  <c r="J1337" i="12"/>
  <c r="K1337" i="12"/>
  <c r="L1337" i="12"/>
  <c r="M1337" i="12"/>
  <c r="N1337" i="12"/>
  <c r="O1337" i="12"/>
  <c r="P1337" i="12"/>
  <c r="Q1337" i="12"/>
  <c r="R1337" i="12"/>
  <c r="S1337" i="12"/>
  <c r="T1337" i="12"/>
  <c r="U1337" i="12"/>
  <c r="V1337" i="12"/>
  <c r="W1337" i="12"/>
  <c r="X1337" i="12"/>
  <c r="Y1337" i="12"/>
  <c r="Z1337" i="12"/>
  <c r="AA1337" i="12"/>
  <c r="AB1337" i="12"/>
  <c r="AC1337" i="12"/>
  <c r="AD1337" i="12"/>
  <c r="B1338" i="12"/>
  <c r="C1338" i="12"/>
  <c r="D1338" i="12"/>
  <c r="F1338" i="12"/>
  <c r="I1338" i="12"/>
  <c r="J1338" i="12"/>
  <c r="K1338" i="12"/>
  <c r="L1338" i="12"/>
  <c r="M1338" i="12"/>
  <c r="N1338" i="12"/>
  <c r="O1338" i="12"/>
  <c r="P1338" i="12"/>
  <c r="Q1338" i="12"/>
  <c r="R1338" i="12"/>
  <c r="S1338" i="12"/>
  <c r="T1338" i="12"/>
  <c r="U1338" i="12"/>
  <c r="V1338" i="12"/>
  <c r="W1338" i="12"/>
  <c r="X1338" i="12"/>
  <c r="Y1338" i="12"/>
  <c r="Z1338" i="12"/>
  <c r="AA1338" i="12"/>
  <c r="AB1338" i="12"/>
  <c r="AC1338" i="12"/>
  <c r="AD1338" i="12"/>
  <c r="B1339" i="12"/>
  <c r="C1339" i="12"/>
  <c r="D1339" i="12"/>
  <c r="F1339" i="12"/>
  <c r="I1339" i="12"/>
  <c r="J1339" i="12"/>
  <c r="K1339" i="12"/>
  <c r="L1339" i="12"/>
  <c r="M1339" i="12"/>
  <c r="N1339" i="12"/>
  <c r="O1339" i="12"/>
  <c r="P1339" i="12"/>
  <c r="Q1339" i="12"/>
  <c r="R1339" i="12"/>
  <c r="S1339" i="12"/>
  <c r="T1339" i="12"/>
  <c r="U1339" i="12"/>
  <c r="V1339" i="12"/>
  <c r="W1339" i="12"/>
  <c r="X1339" i="12"/>
  <c r="Y1339" i="12"/>
  <c r="Z1339" i="12"/>
  <c r="AA1339" i="12"/>
  <c r="AB1339" i="12"/>
  <c r="AC1339" i="12"/>
  <c r="AD1339" i="12"/>
  <c r="B1340" i="12"/>
  <c r="C1340" i="12"/>
  <c r="D1340" i="12"/>
  <c r="F1340" i="12"/>
  <c r="I1340" i="12"/>
  <c r="J1340" i="12"/>
  <c r="K1340" i="12"/>
  <c r="L1340" i="12"/>
  <c r="M1340" i="12"/>
  <c r="N1340" i="12"/>
  <c r="O1340" i="12"/>
  <c r="P1340" i="12"/>
  <c r="Q1340" i="12"/>
  <c r="R1340" i="12"/>
  <c r="S1340" i="12"/>
  <c r="T1340" i="12"/>
  <c r="U1340" i="12"/>
  <c r="V1340" i="12"/>
  <c r="W1340" i="12"/>
  <c r="X1340" i="12"/>
  <c r="Y1340" i="12"/>
  <c r="Z1340" i="12"/>
  <c r="AA1340" i="12"/>
  <c r="AB1340" i="12"/>
  <c r="AC1340" i="12"/>
  <c r="AD1340" i="12"/>
  <c r="B1341" i="12"/>
  <c r="C1341" i="12"/>
  <c r="D1341" i="12"/>
  <c r="F1341" i="12"/>
  <c r="I1341" i="12"/>
  <c r="J1341" i="12"/>
  <c r="K1341" i="12"/>
  <c r="L1341" i="12"/>
  <c r="M1341" i="12"/>
  <c r="N1341" i="12"/>
  <c r="O1341" i="12"/>
  <c r="P1341" i="12"/>
  <c r="Q1341" i="12"/>
  <c r="R1341" i="12"/>
  <c r="S1341" i="12"/>
  <c r="T1341" i="12"/>
  <c r="U1341" i="12"/>
  <c r="V1341" i="12"/>
  <c r="W1341" i="12"/>
  <c r="X1341" i="12"/>
  <c r="Y1341" i="12"/>
  <c r="Z1341" i="12"/>
  <c r="AA1341" i="12"/>
  <c r="AB1341" i="12"/>
  <c r="AC1341" i="12"/>
  <c r="AD1341" i="12"/>
  <c r="B1342" i="12"/>
  <c r="C1342" i="12"/>
  <c r="D1342" i="12"/>
  <c r="F1342" i="12"/>
  <c r="I1342" i="12"/>
  <c r="J1342" i="12"/>
  <c r="K1342" i="12"/>
  <c r="L1342" i="12"/>
  <c r="M1342" i="12"/>
  <c r="N1342" i="12"/>
  <c r="O1342" i="12"/>
  <c r="P1342" i="12"/>
  <c r="Q1342" i="12"/>
  <c r="R1342" i="12"/>
  <c r="S1342" i="12"/>
  <c r="T1342" i="12"/>
  <c r="U1342" i="12"/>
  <c r="V1342" i="12"/>
  <c r="W1342" i="12"/>
  <c r="X1342" i="12"/>
  <c r="Y1342" i="12"/>
  <c r="Z1342" i="12"/>
  <c r="AA1342" i="12"/>
  <c r="AB1342" i="12"/>
  <c r="AC1342" i="12"/>
  <c r="AD1342" i="12"/>
  <c r="B1343" i="12"/>
  <c r="C1343" i="12"/>
  <c r="D1343" i="12"/>
  <c r="F1343" i="12"/>
  <c r="I1343" i="12"/>
  <c r="J1343" i="12"/>
  <c r="K1343" i="12"/>
  <c r="L1343" i="12"/>
  <c r="M1343" i="12"/>
  <c r="N1343" i="12"/>
  <c r="O1343" i="12"/>
  <c r="P1343" i="12"/>
  <c r="Q1343" i="12"/>
  <c r="R1343" i="12"/>
  <c r="S1343" i="12"/>
  <c r="T1343" i="12"/>
  <c r="U1343" i="12"/>
  <c r="V1343" i="12"/>
  <c r="W1343" i="12"/>
  <c r="X1343" i="12"/>
  <c r="Y1343" i="12"/>
  <c r="Z1343" i="12"/>
  <c r="AA1343" i="12"/>
  <c r="AB1343" i="12"/>
  <c r="AC1343" i="12"/>
  <c r="AD1343" i="12"/>
  <c r="B1344" i="12"/>
  <c r="C1344" i="12"/>
  <c r="D1344" i="12"/>
  <c r="F1344" i="12"/>
  <c r="I1344" i="12"/>
  <c r="J1344" i="12"/>
  <c r="K1344" i="12"/>
  <c r="L1344" i="12"/>
  <c r="M1344" i="12"/>
  <c r="N1344" i="12"/>
  <c r="O1344" i="12"/>
  <c r="P1344" i="12"/>
  <c r="Q1344" i="12"/>
  <c r="R1344" i="12"/>
  <c r="S1344" i="12"/>
  <c r="T1344" i="12"/>
  <c r="U1344" i="12"/>
  <c r="V1344" i="12"/>
  <c r="W1344" i="12"/>
  <c r="X1344" i="12"/>
  <c r="Y1344" i="12"/>
  <c r="Z1344" i="12"/>
  <c r="AA1344" i="12"/>
  <c r="AB1344" i="12"/>
  <c r="AC1344" i="12"/>
  <c r="AD1344" i="12"/>
  <c r="B1345" i="12"/>
  <c r="C1345" i="12"/>
  <c r="D1345" i="12"/>
  <c r="F1345" i="12"/>
  <c r="I1345" i="12"/>
  <c r="J1345" i="12"/>
  <c r="K1345" i="12"/>
  <c r="L1345" i="12"/>
  <c r="M1345" i="12"/>
  <c r="N1345" i="12"/>
  <c r="O1345" i="12"/>
  <c r="P1345" i="12"/>
  <c r="Q1345" i="12"/>
  <c r="R1345" i="12"/>
  <c r="S1345" i="12"/>
  <c r="T1345" i="12"/>
  <c r="U1345" i="12"/>
  <c r="V1345" i="12"/>
  <c r="W1345" i="12"/>
  <c r="X1345" i="12"/>
  <c r="Y1345" i="12"/>
  <c r="Z1345" i="12"/>
  <c r="AA1345" i="12"/>
  <c r="AB1345" i="12"/>
  <c r="AC1345" i="12"/>
  <c r="AD1345" i="12"/>
  <c r="B1346" i="12"/>
  <c r="C1346" i="12"/>
  <c r="D1346" i="12"/>
  <c r="F1346" i="12"/>
  <c r="I1346" i="12"/>
  <c r="J1346" i="12"/>
  <c r="K1346" i="12"/>
  <c r="L1346" i="12"/>
  <c r="M1346" i="12"/>
  <c r="N1346" i="12"/>
  <c r="O1346" i="12"/>
  <c r="P1346" i="12"/>
  <c r="Q1346" i="12"/>
  <c r="R1346" i="12"/>
  <c r="S1346" i="12"/>
  <c r="T1346" i="12"/>
  <c r="U1346" i="12"/>
  <c r="V1346" i="12"/>
  <c r="W1346" i="12"/>
  <c r="X1346" i="12"/>
  <c r="Y1346" i="12"/>
  <c r="Z1346" i="12"/>
  <c r="AA1346" i="12"/>
  <c r="AB1346" i="12"/>
  <c r="AC1346" i="12"/>
  <c r="AD1346" i="12"/>
  <c r="B1347" i="12"/>
  <c r="C1347" i="12"/>
  <c r="D1347" i="12"/>
  <c r="F1347" i="12"/>
  <c r="I1347" i="12"/>
  <c r="J1347" i="12"/>
  <c r="K1347" i="12"/>
  <c r="L1347" i="12"/>
  <c r="M1347" i="12"/>
  <c r="N1347" i="12"/>
  <c r="O1347" i="12"/>
  <c r="P1347" i="12"/>
  <c r="Q1347" i="12"/>
  <c r="R1347" i="12"/>
  <c r="S1347" i="12"/>
  <c r="T1347" i="12"/>
  <c r="U1347" i="12"/>
  <c r="V1347" i="12"/>
  <c r="W1347" i="12"/>
  <c r="X1347" i="12"/>
  <c r="Y1347" i="12"/>
  <c r="Z1347" i="12"/>
  <c r="AA1347" i="12"/>
  <c r="AB1347" i="12"/>
  <c r="AC1347" i="12"/>
  <c r="AD1347" i="12"/>
  <c r="B1348" i="12"/>
  <c r="C1348" i="12"/>
  <c r="D1348" i="12"/>
  <c r="F1348" i="12"/>
  <c r="I1348" i="12"/>
  <c r="J1348" i="12"/>
  <c r="K1348" i="12"/>
  <c r="L1348" i="12"/>
  <c r="M1348" i="12"/>
  <c r="N1348" i="12"/>
  <c r="O1348" i="12"/>
  <c r="P1348" i="12"/>
  <c r="Q1348" i="12"/>
  <c r="R1348" i="12"/>
  <c r="S1348" i="12"/>
  <c r="T1348" i="12"/>
  <c r="U1348" i="12"/>
  <c r="V1348" i="12"/>
  <c r="W1348" i="12"/>
  <c r="X1348" i="12"/>
  <c r="Y1348" i="12"/>
  <c r="Z1348" i="12"/>
  <c r="AA1348" i="12"/>
  <c r="AB1348" i="12"/>
  <c r="AC1348" i="12"/>
  <c r="AD1348" i="12"/>
  <c r="B1349" i="12"/>
  <c r="C1349" i="12"/>
  <c r="D1349" i="12"/>
  <c r="F1349" i="12"/>
  <c r="I1349" i="12"/>
  <c r="J1349" i="12"/>
  <c r="K1349" i="12"/>
  <c r="L1349" i="12"/>
  <c r="M1349" i="12"/>
  <c r="N1349" i="12"/>
  <c r="O1349" i="12"/>
  <c r="P1349" i="12"/>
  <c r="Q1349" i="12"/>
  <c r="R1349" i="12"/>
  <c r="S1349" i="12"/>
  <c r="T1349" i="12"/>
  <c r="U1349" i="12"/>
  <c r="V1349" i="12"/>
  <c r="W1349" i="12"/>
  <c r="X1349" i="12"/>
  <c r="Y1349" i="12"/>
  <c r="Z1349" i="12"/>
  <c r="AA1349" i="12"/>
  <c r="AB1349" i="12"/>
  <c r="AC1349" i="12"/>
  <c r="AD1349" i="12"/>
  <c r="B1350" i="12"/>
  <c r="C1350" i="12"/>
  <c r="D1350" i="12"/>
  <c r="F1350" i="12"/>
  <c r="I1350" i="12"/>
  <c r="J1350" i="12"/>
  <c r="K1350" i="12"/>
  <c r="L1350" i="12"/>
  <c r="M1350" i="12"/>
  <c r="N1350" i="12"/>
  <c r="O1350" i="12"/>
  <c r="P1350" i="12"/>
  <c r="Q1350" i="12"/>
  <c r="R1350" i="12"/>
  <c r="S1350" i="12"/>
  <c r="T1350" i="12"/>
  <c r="U1350" i="12"/>
  <c r="V1350" i="12"/>
  <c r="W1350" i="12"/>
  <c r="X1350" i="12"/>
  <c r="Y1350" i="12"/>
  <c r="Z1350" i="12"/>
  <c r="AA1350" i="12"/>
  <c r="AB1350" i="12"/>
  <c r="AC1350" i="12"/>
  <c r="AD1350" i="12"/>
  <c r="B1351" i="12"/>
  <c r="C1351" i="12"/>
  <c r="D1351" i="12"/>
  <c r="F1351" i="12"/>
  <c r="I1351" i="12"/>
  <c r="J1351" i="12"/>
  <c r="K1351" i="12"/>
  <c r="L1351" i="12"/>
  <c r="M1351" i="12"/>
  <c r="N1351" i="12"/>
  <c r="O1351" i="12"/>
  <c r="P1351" i="12"/>
  <c r="Q1351" i="12"/>
  <c r="R1351" i="12"/>
  <c r="S1351" i="12"/>
  <c r="T1351" i="12"/>
  <c r="U1351" i="12"/>
  <c r="V1351" i="12"/>
  <c r="W1351" i="12"/>
  <c r="X1351" i="12"/>
  <c r="Y1351" i="12"/>
  <c r="Z1351" i="12"/>
  <c r="AA1351" i="12"/>
  <c r="AB1351" i="12"/>
  <c r="AC1351" i="12"/>
  <c r="AD1351" i="12"/>
  <c r="B1352" i="12"/>
  <c r="C1352" i="12"/>
  <c r="D1352" i="12"/>
  <c r="F1352" i="12"/>
  <c r="I1352" i="12"/>
  <c r="J1352" i="12"/>
  <c r="K1352" i="12"/>
  <c r="L1352" i="12"/>
  <c r="M1352" i="12"/>
  <c r="N1352" i="12"/>
  <c r="O1352" i="12"/>
  <c r="P1352" i="12"/>
  <c r="Q1352" i="12"/>
  <c r="R1352" i="12"/>
  <c r="S1352" i="12"/>
  <c r="T1352" i="12"/>
  <c r="U1352" i="12"/>
  <c r="V1352" i="12"/>
  <c r="W1352" i="12"/>
  <c r="X1352" i="12"/>
  <c r="Y1352" i="12"/>
  <c r="Z1352" i="12"/>
  <c r="AA1352" i="12"/>
  <c r="AB1352" i="12"/>
  <c r="AC1352" i="12"/>
  <c r="AD1352" i="12"/>
  <c r="B1353" i="12"/>
  <c r="C1353" i="12"/>
  <c r="D1353" i="12"/>
  <c r="F1353" i="12"/>
  <c r="I1353" i="12"/>
  <c r="J1353" i="12"/>
  <c r="K1353" i="12"/>
  <c r="L1353" i="12"/>
  <c r="M1353" i="12"/>
  <c r="N1353" i="12"/>
  <c r="O1353" i="12"/>
  <c r="P1353" i="12"/>
  <c r="Q1353" i="12"/>
  <c r="R1353" i="12"/>
  <c r="S1353" i="12"/>
  <c r="T1353" i="12"/>
  <c r="U1353" i="12"/>
  <c r="V1353" i="12"/>
  <c r="W1353" i="12"/>
  <c r="X1353" i="12"/>
  <c r="Y1353" i="12"/>
  <c r="Z1353" i="12"/>
  <c r="AA1353" i="12"/>
  <c r="AB1353" i="12"/>
  <c r="AC1353" i="12"/>
  <c r="AD1353" i="12"/>
  <c r="B1354" i="12"/>
  <c r="C1354" i="12"/>
  <c r="D1354" i="12"/>
  <c r="F1354" i="12"/>
  <c r="I1354" i="12"/>
  <c r="J1354" i="12"/>
  <c r="K1354" i="12"/>
  <c r="L1354" i="12"/>
  <c r="M1354" i="12"/>
  <c r="N1354" i="12"/>
  <c r="O1354" i="12"/>
  <c r="P1354" i="12"/>
  <c r="Q1354" i="12"/>
  <c r="R1354" i="12"/>
  <c r="S1354" i="12"/>
  <c r="T1354" i="12"/>
  <c r="U1354" i="12"/>
  <c r="V1354" i="12"/>
  <c r="W1354" i="12"/>
  <c r="X1354" i="12"/>
  <c r="Y1354" i="12"/>
  <c r="Z1354" i="12"/>
  <c r="AA1354" i="12"/>
  <c r="AB1354" i="12"/>
  <c r="AC1354" i="12"/>
  <c r="AD1354" i="12"/>
  <c r="B1355" i="12"/>
  <c r="C1355" i="12"/>
  <c r="D1355" i="12"/>
  <c r="F1355" i="12"/>
  <c r="I1355" i="12"/>
  <c r="J1355" i="12"/>
  <c r="K1355" i="12"/>
  <c r="L1355" i="12"/>
  <c r="M1355" i="12"/>
  <c r="N1355" i="12"/>
  <c r="O1355" i="12"/>
  <c r="P1355" i="12"/>
  <c r="Q1355" i="12"/>
  <c r="R1355" i="12"/>
  <c r="S1355" i="12"/>
  <c r="T1355" i="12"/>
  <c r="U1355" i="12"/>
  <c r="V1355" i="12"/>
  <c r="W1355" i="12"/>
  <c r="X1355" i="12"/>
  <c r="Y1355" i="12"/>
  <c r="Z1355" i="12"/>
  <c r="AA1355" i="12"/>
  <c r="AB1355" i="12"/>
  <c r="AC1355" i="12"/>
  <c r="AD1355" i="12"/>
  <c r="B1356" i="12"/>
  <c r="C1356" i="12"/>
  <c r="D1356" i="12"/>
  <c r="F1356" i="12"/>
  <c r="I1356" i="12"/>
  <c r="J1356" i="12"/>
  <c r="K1356" i="12"/>
  <c r="L1356" i="12"/>
  <c r="M1356" i="12"/>
  <c r="N1356" i="12"/>
  <c r="O1356" i="12"/>
  <c r="P1356" i="12"/>
  <c r="Q1356" i="12"/>
  <c r="R1356" i="12"/>
  <c r="S1356" i="12"/>
  <c r="T1356" i="12"/>
  <c r="U1356" i="12"/>
  <c r="V1356" i="12"/>
  <c r="W1356" i="12"/>
  <c r="X1356" i="12"/>
  <c r="Y1356" i="12"/>
  <c r="Z1356" i="12"/>
  <c r="AA1356" i="12"/>
  <c r="AB1356" i="12"/>
  <c r="AC1356" i="12"/>
  <c r="AD1356" i="12"/>
  <c r="B1357" i="12"/>
  <c r="C1357" i="12"/>
  <c r="D1357" i="12"/>
  <c r="F1357" i="12"/>
  <c r="I1357" i="12"/>
  <c r="J1357" i="12"/>
  <c r="K1357" i="12"/>
  <c r="L1357" i="12"/>
  <c r="M1357" i="12"/>
  <c r="N1357" i="12"/>
  <c r="O1357" i="12"/>
  <c r="P1357" i="12"/>
  <c r="Q1357" i="12"/>
  <c r="R1357" i="12"/>
  <c r="S1357" i="12"/>
  <c r="T1357" i="12"/>
  <c r="U1357" i="12"/>
  <c r="V1357" i="12"/>
  <c r="W1357" i="12"/>
  <c r="X1357" i="12"/>
  <c r="Y1357" i="12"/>
  <c r="Z1357" i="12"/>
  <c r="AA1357" i="12"/>
  <c r="AB1357" i="12"/>
  <c r="AC1357" i="12"/>
  <c r="AD1357" i="12"/>
  <c r="B1358" i="12"/>
  <c r="C1358" i="12"/>
  <c r="D1358" i="12"/>
  <c r="F1358" i="12"/>
  <c r="I1358" i="12"/>
  <c r="J1358" i="12"/>
  <c r="K1358" i="12"/>
  <c r="L1358" i="12"/>
  <c r="M1358" i="12"/>
  <c r="N1358" i="12"/>
  <c r="O1358" i="12"/>
  <c r="P1358" i="12"/>
  <c r="Q1358" i="12"/>
  <c r="R1358" i="12"/>
  <c r="S1358" i="12"/>
  <c r="T1358" i="12"/>
  <c r="U1358" i="12"/>
  <c r="V1358" i="12"/>
  <c r="W1358" i="12"/>
  <c r="X1358" i="12"/>
  <c r="Y1358" i="12"/>
  <c r="Z1358" i="12"/>
  <c r="AA1358" i="12"/>
  <c r="AB1358" i="12"/>
  <c r="AC1358" i="12"/>
  <c r="AD1358" i="12"/>
  <c r="B1359" i="12"/>
  <c r="C1359" i="12"/>
  <c r="D1359" i="12"/>
  <c r="F1359" i="12"/>
  <c r="I1359" i="12"/>
  <c r="J1359" i="12"/>
  <c r="K1359" i="12"/>
  <c r="L1359" i="12"/>
  <c r="M1359" i="12"/>
  <c r="N1359" i="12"/>
  <c r="O1359" i="12"/>
  <c r="P1359" i="12"/>
  <c r="Q1359" i="12"/>
  <c r="R1359" i="12"/>
  <c r="S1359" i="12"/>
  <c r="T1359" i="12"/>
  <c r="U1359" i="12"/>
  <c r="V1359" i="12"/>
  <c r="W1359" i="12"/>
  <c r="X1359" i="12"/>
  <c r="Y1359" i="12"/>
  <c r="Z1359" i="12"/>
  <c r="AA1359" i="12"/>
  <c r="AB1359" i="12"/>
  <c r="AC1359" i="12"/>
  <c r="AD1359" i="12"/>
  <c r="B1360" i="12"/>
  <c r="C1360" i="12"/>
  <c r="D1360" i="12"/>
  <c r="F1360" i="12"/>
  <c r="I1360" i="12"/>
  <c r="J1360" i="12"/>
  <c r="K1360" i="12"/>
  <c r="L1360" i="12"/>
  <c r="M1360" i="12"/>
  <c r="N1360" i="12"/>
  <c r="O1360" i="12"/>
  <c r="P1360" i="12"/>
  <c r="Q1360" i="12"/>
  <c r="R1360" i="12"/>
  <c r="S1360" i="12"/>
  <c r="T1360" i="12"/>
  <c r="U1360" i="12"/>
  <c r="V1360" i="12"/>
  <c r="W1360" i="12"/>
  <c r="X1360" i="12"/>
  <c r="Y1360" i="12"/>
  <c r="Z1360" i="12"/>
  <c r="AA1360" i="12"/>
  <c r="AB1360" i="12"/>
  <c r="AC1360" i="12"/>
  <c r="AD1360" i="12"/>
  <c r="B1361" i="12"/>
  <c r="C1361" i="12"/>
  <c r="D1361" i="12"/>
  <c r="F1361" i="12"/>
  <c r="I1361" i="12"/>
  <c r="J1361" i="12"/>
  <c r="K1361" i="12"/>
  <c r="L1361" i="12"/>
  <c r="M1361" i="12"/>
  <c r="N1361" i="12"/>
  <c r="O1361" i="12"/>
  <c r="P1361" i="12"/>
  <c r="Q1361" i="12"/>
  <c r="R1361" i="12"/>
  <c r="S1361" i="12"/>
  <c r="T1361" i="12"/>
  <c r="U1361" i="12"/>
  <c r="V1361" i="12"/>
  <c r="W1361" i="12"/>
  <c r="X1361" i="12"/>
  <c r="Y1361" i="12"/>
  <c r="Z1361" i="12"/>
  <c r="AA1361" i="12"/>
  <c r="AB1361" i="12"/>
  <c r="AC1361" i="12"/>
  <c r="AD1361" i="12"/>
  <c r="B1362" i="12"/>
  <c r="C1362" i="12"/>
  <c r="D1362" i="12"/>
  <c r="F1362" i="12"/>
  <c r="I1362" i="12"/>
  <c r="J1362" i="12"/>
  <c r="K1362" i="12"/>
  <c r="L1362" i="12"/>
  <c r="M1362" i="12"/>
  <c r="N1362" i="12"/>
  <c r="O1362" i="12"/>
  <c r="P1362" i="12"/>
  <c r="Q1362" i="12"/>
  <c r="R1362" i="12"/>
  <c r="S1362" i="12"/>
  <c r="T1362" i="12"/>
  <c r="U1362" i="12"/>
  <c r="V1362" i="12"/>
  <c r="W1362" i="12"/>
  <c r="X1362" i="12"/>
  <c r="Y1362" i="12"/>
  <c r="Z1362" i="12"/>
  <c r="AA1362" i="12"/>
  <c r="AB1362" i="12"/>
  <c r="AC1362" i="12"/>
  <c r="AD1362" i="12"/>
  <c r="B1363" i="12"/>
  <c r="C1363" i="12"/>
  <c r="D1363" i="12"/>
  <c r="F1363" i="12"/>
  <c r="I1363" i="12"/>
  <c r="J1363" i="12"/>
  <c r="K1363" i="12"/>
  <c r="L1363" i="12"/>
  <c r="M1363" i="12"/>
  <c r="N1363" i="12"/>
  <c r="O1363" i="12"/>
  <c r="P1363" i="12"/>
  <c r="Q1363" i="12"/>
  <c r="R1363" i="12"/>
  <c r="S1363" i="12"/>
  <c r="T1363" i="12"/>
  <c r="U1363" i="12"/>
  <c r="V1363" i="12"/>
  <c r="W1363" i="12"/>
  <c r="X1363" i="12"/>
  <c r="Y1363" i="12"/>
  <c r="Z1363" i="12"/>
  <c r="AA1363" i="12"/>
  <c r="AB1363" i="12"/>
  <c r="AC1363" i="12"/>
  <c r="AD1363" i="12"/>
  <c r="B1364" i="12"/>
  <c r="C1364" i="12"/>
  <c r="D1364" i="12"/>
  <c r="F1364" i="12"/>
  <c r="I1364" i="12"/>
  <c r="J1364" i="12"/>
  <c r="K1364" i="12"/>
  <c r="L1364" i="12"/>
  <c r="M1364" i="12"/>
  <c r="N1364" i="12"/>
  <c r="O1364" i="12"/>
  <c r="P1364" i="12"/>
  <c r="Q1364" i="12"/>
  <c r="R1364" i="12"/>
  <c r="S1364" i="12"/>
  <c r="T1364" i="12"/>
  <c r="U1364" i="12"/>
  <c r="V1364" i="12"/>
  <c r="W1364" i="12"/>
  <c r="X1364" i="12"/>
  <c r="Y1364" i="12"/>
  <c r="Z1364" i="12"/>
  <c r="AA1364" i="12"/>
  <c r="AB1364" i="12"/>
  <c r="AC1364" i="12"/>
  <c r="AD1364" i="12"/>
  <c r="B1365" i="12"/>
  <c r="C1365" i="12"/>
  <c r="D1365" i="12"/>
  <c r="F1365" i="12"/>
  <c r="I1365" i="12"/>
  <c r="J1365" i="12"/>
  <c r="K1365" i="12"/>
  <c r="L1365" i="12"/>
  <c r="M1365" i="12"/>
  <c r="N1365" i="12"/>
  <c r="O1365" i="12"/>
  <c r="P1365" i="12"/>
  <c r="Q1365" i="12"/>
  <c r="R1365" i="12"/>
  <c r="S1365" i="12"/>
  <c r="T1365" i="12"/>
  <c r="U1365" i="12"/>
  <c r="V1365" i="12"/>
  <c r="W1365" i="12"/>
  <c r="X1365" i="12"/>
  <c r="Y1365" i="12"/>
  <c r="Z1365" i="12"/>
  <c r="AA1365" i="12"/>
  <c r="AB1365" i="12"/>
  <c r="AC1365" i="12"/>
  <c r="AD1365" i="12"/>
  <c r="B1366" i="12"/>
  <c r="C1366" i="12"/>
  <c r="D1366" i="12"/>
  <c r="F1366" i="12"/>
  <c r="I1366" i="12"/>
  <c r="J1366" i="12"/>
  <c r="K1366" i="12"/>
  <c r="L1366" i="12"/>
  <c r="M1366" i="12"/>
  <c r="N1366" i="12"/>
  <c r="O1366" i="12"/>
  <c r="P1366" i="12"/>
  <c r="Q1366" i="12"/>
  <c r="R1366" i="12"/>
  <c r="S1366" i="12"/>
  <c r="T1366" i="12"/>
  <c r="U1366" i="12"/>
  <c r="V1366" i="12"/>
  <c r="W1366" i="12"/>
  <c r="X1366" i="12"/>
  <c r="Y1366" i="12"/>
  <c r="Z1366" i="12"/>
  <c r="AA1366" i="12"/>
  <c r="AB1366" i="12"/>
  <c r="AC1366" i="12"/>
  <c r="AD1366" i="12"/>
  <c r="B1367" i="12"/>
  <c r="C1367" i="12"/>
  <c r="D1367" i="12"/>
  <c r="F1367" i="12"/>
  <c r="I1367" i="12"/>
  <c r="J1367" i="12"/>
  <c r="K1367" i="12"/>
  <c r="L1367" i="12"/>
  <c r="M1367" i="12"/>
  <c r="N1367" i="12"/>
  <c r="O1367" i="12"/>
  <c r="P1367" i="12"/>
  <c r="Q1367" i="12"/>
  <c r="R1367" i="12"/>
  <c r="S1367" i="12"/>
  <c r="T1367" i="12"/>
  <c r="U1367" i="12"/>
  <c r="V1367" i="12"/>
  <c r="W1367" i="12"/>
  <c r="X1367" i="12"/>
  <c r="Y1367" i="12"/>
  <c r="Z1367" i="12"/>
  <c r="AA1367" i="12"/>
  <c r="AB1367" i="12"/>
  <c r="AC1367" i="12"/>
  <c r="AD1367" i="12"/>
  <c r="B1368" i="12"/>
  <c r="C1368" i="12"/>
  <c r="D1368" i="12"/>
  <c r="F1368" i="12"/>
  <c r="I1368" i="12"/>
  <c r="J1368" i="12"/>
  <c r="K1368" i="12"/>
  <c r="L1368" i="12"/>
  <c r="M1368" i="12"/>
  <c r="N1368" i="12"/>
  <c r="O1368" i="12"/>
  <c r="P1368" i="12"/>
  <c r="Q1368" i="12"/>
  <c r="R1368" i="12"/>
  <c r="S1368" i="12"/>
  <c r="T1368" i="12"/>
  <c r="U1368" i="12"/>
  <c r="V1368" i="12"/>
  <c r="W1368" i="12"/>
  <c r="X1368" i="12"/>
  <c r="Y1368" i="12"/>
  <c r="Z1368" i="12"/>
  <c r="AA1368" i="12"/>
  <c r="AB1368" i="12"/>
  <c r="AC1368" i="12"/>
  <c r="AD1368" i="12"/>
  <c r="B1369" i="12"/>
  <c r="C1369" i="12"/>
  <c r="D1369" i="12"/>
  <c r="F1369" i="12"/>
  <c r="I1369" i="12"/>
  <c r="J1369" i="12"/>
  <c r="K1369" i="12"/>
  <c r="L1369" i="12"/>
  <c r="M1369" i="12"/>
  <c r="N1369" i="12"/>
  <c r="O1369" i="12"/>
  <c r="P1369" i="12"/>
  <c r="Q1369" i="12"/>
  <c r="R1369" i="12"/>
  <c r="S1369" i="12"/>
  <c r="T1369" i="12"/>
  <c r="U1369" i="12"/>
  <c r="V1369" i="12"/>
  <c r="W1369" i="12"/>
  <c r="X1369" i="12"/>
  <c r="Y1369" i="12"/>
  <c r="Z1369" i="12"/>
  <c r="AA1369" i="12"/>
  <c r="AB1369" i="12"/>
  <c r="AC1369" i="12"/>
  <c r="AD1369" i="12"/>
  <c r="B1370" i="12"/>
  <c r="C1370" i="12"/>
  <c r="D1370" i="12"/>
  <c r="F1370" i="12"/>
  <c r="I1370" i="12"/>
  <c r="J1370" i="12"/>
  <c r="K1370" i="12"/>
  <c r="L1370" i="12"/>
  <c r="M1370" i="12"/>
  <c r="N1370" i="12"/>
  <c r="O1370" i="12"/>
  <c r="P1370" i="12"/>
  <c r="Q1370" i="12"/>
  <c r="R1370" i="12"/>
  <c r="S1370" i="12"/>
  <c r="T1370" i="12"/>
  <c r="U1370" i="12"/>
  <c r="V1370" i="12"/>
  <c r="W1370" i="12"/>
  <c r="X1370" i="12"/>
  <c r="Y1370" i="12"/>
  <c r="Z1370" i="12"/>
  <c r="AA1370" i="12"/>
  <c r="AB1370" i="12"/>
  <c r="AC1370" i="12"/>
  <c r="AD1370" i="12"/>
  <c r="B1371" i="12"/>
  <c r="C1371" i="12"/>
  <c r="D1371" i="12"/>
  <c r="F1371" i="12"/>
  <c r="I1371" i="12"/>
  <c r="J1371" i="12"/>
  <c r="K1371" i="12"/>
  <c r="L1371" i="12"/>
  <c r="M1371" i="12"/>
  <c r="N1371" i="12"/>
  <c r="O1371" i="12"/>
  <c r="P1371" i="12"/>
  <c r="Q1371" i="12"/>
  <c r="R1371" i="12"/>
  <c r="S1371" i="12"/>
  <c r="T1371" i="12"/>
  <c r="U1371" i="12"/>
  <c r="V1371" i="12"/>
  <c r="W1371" i="12"/>
  <c r="X1371" i="12"/>
  <c r="Y1371" i="12"/>
  <c r="Z1371" i="12"/>
  <c r="AA1371" i="12"/>
  <c r="AB1371" i="12"/>
  <c r="AC1371" i="12"/>
  <c r="AD1371" i="12"/>
  <c r="B1372" i="12"/>
  <c r="C1372" i="12"/>
  <c r="D1372" i="12"/>
  <c r="F1372" i="12"/>
  <c r="I1372" i="12"/>
  <c r="J1372" i="12"/>
  <c r="K1372" i="12"/>
  <c r="L1372" i="12"/>
  <c r="M1372" i="12"/>
  <c r="N1372" i="12"/>
  <c r="O1372" i="12"/>
  <c r="P1372" i="12"/>
  <c r="Q1372" i="12"/>
  <c r="R1372" i="12"/>
  <c r="S1372" i="12"/>
  <c r="T1372" i="12"/>
  <c r="U1372" i="12"/>
  <c r="V1372" i="12"/>
  <c r="W1372" i="12"/>
  <c r="X1372" i="12"/>
  <c r="Y1372" i="12"/>
  <c r="Z1372" i="12"/>
  <c r="AA1372" i="12"/>
  <c r="AB1372" i="12"/>
  <c r="AC1372" i="12"/>
  <c r="AD1372" i="12"/>
  <c r="B1373" i="12"/>
  <c r="C1373" i="12"/>
  <c r="D1373" i="12"/>
  <c r="F1373" i="12"/>
  <c r="I1373" i="12"/>
  <c r="J1373" i="12"/>
  <c r="K1373" i="12"/>
  <c r="L1373" i="12"/>
  <c r="M1373" i="12"/>
  <c r="N1373" i="12"/>
  <c r="O1373" i="12"/>
  <c r="P1373" i="12"/>
  <c r="Q1373" i="12"/>
  <c r="R1373" i="12"/>
  <c r="S1373" i="12"/>
  <c r="T1373" i="12"/>
  <c r="U1373" i="12"/>
  <c r="V1373" i="12"/>
  <c r="W1373" i="12"/>
  <c r="X1373" i="12"/>
  <c r="Y1373" i="12"/>
  <c r="Z1373" i="12"/>
  <c r="AA1373" i="12"/>
  <c r="AB1373" i="12"/>
  <c r="AC1373" i="12"/>
  <c r="AD1373" i="12"/>
  <c r="B1374" i="12"/>
  <c r="C1374" i="12"/>
  <c r="D1374" i="12"/>
  <c r="F1374" i="12"/>
  <c r="I1374" i="12"/>
  <c r="J1374" i="12"/>
  <c r="K1374" i="12"/>
  <c r="L1374" i="12"/>
  <c r="M1374" i="12"/>
  <c r="N1374" i="12"/>
  <c r="O1374" i="12"/>
  <c r="P1374" i="12"/>
  <c r="Q1374" i="12"/>
  <c r="R1374" i="12"/>
  <c r="S1374" i="12"/>
  <c r="T1374" i="12"/>
  <c r="U1374" i="12"/>
  <c r="V1374" i="12"/>
  <c r="W1374" i="12"/>
  <c r="X1374" i="12"/>
  <c r="Y1374" i="12"/>
  <c r="Z1374" i="12"/>
  <c r="AA1374" i="12"/>
  <c r="AB1374" i="12"/>
  <c r="AC1374" i="12"/>
  <c r="AD1374" i="12"/>
  <c r="B1375" i="12"/>
  <c r="C1375" i="12"/>
  <c r="D1375" i="12"/>
  <c r="F1375" i="12"/>
  <c r="I1375" i="12"/>
  <c r="J1375" i="12"/>
  <c r="K1375" i="12"/>
  <c r="L1375" i="12"/>
  <c r="M1375" i="12"/>
  <c r="N1375" i="12"/>
  <c r="O1375" i="12"/>
  <c r="P1375" i="12"/>
  <c r="Q1375" i="12"/>
  <c r="R1375" i="12"/>
  <c r="S1375" i="12"/>
  <c r="T1375" i="12"/>
  <c r="U1375" i="12"/>
  <c r="V1375" i="12"/>
  <c r="W1375" i="12"/>
  <c r="X1375" i="12"/>
  <c r="Y1375" i="12"/>
  <c r="Z1375" i="12"/>
  <c r="AA1375" i="12"/>
  <c r="AB1375" i="12"/>
  <c r="AC1375" i="12"/>
  <c r="AD1375" i="12"/>
  <c r="B1376" i="12"/>
  <c r="C1376" i="12"/>
  <c r="D1376" i="12"/>
  <c r="F1376" i="12"/>
  <c r="I1376" i="12"/>
  <c r="J1376" i="12"/>
  <c r="K1376" i="12"/>
  <c r="L1376" i="12"/>
  <c r="M1376" i="12"/>
  <c r="N1376" i="12"/>
  <c r="O1376" i="12"/>
  <c r="P1376" i="12"/>
  <c r="Q1376" i="12"/>
  <c r="R1376" i="12"/>
  <c r="S1376" i="12"/>
  <c r="T1376" i="12"/>
  <c r="U1376" i="12"/>
  <c r="V1376" i="12"/>
  <c r="W1376" i="12"/>
  <c r="X1376" i="12"/>
  <c r="Y1376" i="12"/>
  <c r="Z1376" i="12"/>
  <c r="AA1376" i="12"/>
  <c r="AB1376" i="12"/>
  <c r="AC1376" i="12"/>
  <c r="AD1376" i="12"/>
  <c r="B1377" i="12"/>
  <c r="C1377" i="12"/>
  <c r="D1377" i="12"/>
  <c r="F1377" i="12"/>
  <c r="I1377" i="12"/>
  <c r="J1377" i="12"/>
  <c r="K1377" i="12"/>
  <c r="L1377" i="12"/>
  <c r="M1377" i="12"/>
  <c r="N1377" i="12"/>
  <c r="O1377" i="12"/>
  <c r="P1377" i="12"/>
  <c r="Q1377" i="12"/>
  <c r="R1377" i="12"/>
  <c r="S1377" i="12"/>
  <c r="T1377" i="12"/>
  <c r="U1377" i="12"/>
  <c r="V1377" i="12"/>
  <c r="W1377" i="12"/>
  <c r="X1377" i="12"/>
  <c r="Y1377" i="12"/>
  <c r="Z1377" i="12"/>
  <c r="AA1377" i="12"/>
  <c r="AB1377" i="12"/>
  <c r="AC1377" i="12"/>
  <c r="AD1377" i="12"/>
  <c r="B1378" i="12"/>
  <c r="C1378" i="12"/>
  <c r="D1378" i="12"/>
  <c r="F1378" i="12"/>
  <c r="I1378" i="12"/>
  <c r="J1378" i="12"/>
  <c r="K1378" i="12"/>
  <c r="L1378" i="12"/>
  <c r="M1378" i="12"/>
  <c r="N1378" i="12"/>
  <c r="O1378" i="12"/>
  <c r="P1378" i="12"/>
  <c r="Q1378" i="12"/>
  <c r="R1378" i="12"/>
  <c r="S1378" i="12"/>
  <c r="T1378" i="12"/>
  <c r="U1378" i="12"/>
  <c r="V1378" i="12"/>
  <c r="W1378" i="12"/>
  <c r="X1378" i="12"/>
  <c r="Y1378" i="12"/>
  <c r="Z1378" i="12"/>
  <c r="AA1378" i="12"/>
  <c r="AB1378" i="12"/>
  <c r="AC1378" i="12"/>
  <c r="AD1378" i="12"/>
  <c r="B1379" i="12"/>
  <c r="C1379" i="12"/>
  <c r="D1379" i="12"/>
  <c r="F1379" i="12"/>
  <c r="I1379" i="12"/>
  <c r="J1379" i="12"/>
  <c r="K1379" i="12"/>
  <c r="L1379" i="12"/>
  <c r="M1379" i="12"/>
  <c r="N1379" i="12"/>
  <c r="O1379" i="12"/>
  <c r="P1379" i="12"/>
  <c r="Q1379" i="12"/>
  <c r="R1379" i="12"/>
  <c r="S1379" i="12"/>
  <c r="T1379" i="12"/>
  <c r="U1379" i="12"/>
  <c r="V1379" i="12"/>
  <c r="W1379" i="12"/>
  <c r="X1379" i="12"/>
  <c r="Y1379" i="12"/>
  <c r="Z1379" i="12"/>
  <c r="AA1379" i="12"/>
  <c r="AB1379" i="12"/>
  <c r="AC1379" i="12"/>
  <c r="AD1379" i="12"/>
  <c r="B1380" i="12"/>
  <c r="C1380" i="12"/>
  <c r="D1380" i="12"/>
  <c r="F1380" i="12"/>
  <c r="I1380" i="12"/>
  <c r="J1380" i="12"/>
  <c r="K1380" i="12"/>
  <c r="L1380" i="12"/>
  <c r="M1380" i="12"/>
  <c r="N1380" i="12"/>
  <c r="O1380" i="12"/>
  <c r="P1380" i="12"/>
  <c r="Q1380" i="12"/>
  <c r="R1380" i="12"/>
  <c r="S1380" i="12"/>
  <c r="T1380" i="12"/>
  <c r="U1380" i="12"/>
  <c r="V1380" i="12"/>
  <c r="W1380" i="12"/>
  <c r="X1380" i="12"/>
  <c r="Y1380" i="12"/>
  <c r="Z1380" i="12"/>
  <c r="AA1380" i="12"/>
  <c r="AB1380" i="12"/>
  <c r="AC1380" i="12"/>
  <c r="AD1380" i="12"/>
  <c r="B1381" i="12"/>
  <c r="C1381" i="12"/>
  <c r="D1381" i="12"/>
  <c r="F1381" i="12"/>
  <c r="I1381" i="12"/>
  <c r="J1381" i="12"/>
  <c r="K1381" i="12"/>
  <c r="L1381" i="12"/>
  <c r="M1381" i="12"/>
  <c r="N1381" i="12"/>
  <c r="O1381" i="12"/>
  <c r="P1381" i="12"/>
  <c r="Q1381" i="12"/>
  <c r="R1381" i="12"/>
  <c r="S1381" i="12"/>
  <c r="T1381" i="12"/>
  <c r="U1381" i="12"/>
  <c r="V1381" i="12"/>
  <c r="W1381" i="12"/>
  <c r="X1381" i="12"/>
  <c r="Y1381" i="12"/>
  <c r="Z1381" i="12"/>
  <c r="AA1381" i="12"/>
  <c r="AB1381" i="12"/>
  <c r="AC1381" i="12"/>
  <c r="AD1381" i="12"/>
  <c r="B1382" i="12"/>
  <c r="C1382" i="12"/>
  <c r="D1382" i="12"/>
  <c r="F1382" i="12"/>
  <c r="I1382" i="12"/>
  <c r="J1382" i="12"/>
  <c r="K1382" i="12"/>
  <c r="L1382" i="12"/>
  <c r="M1382" i="12"/>
  <c r="N1382" i="12"/>
  <c r="O1382" i="12"/>
  <c r="P1382" i="12"/>
  <c r="Q1382" i="12"/>
  <c r="R1382" i="12"/>
  <c r="S1382" i="12"/>
  <c r="T1382" i="12"/>
  <c r="U1382" i="12"/>
  <c r="V1382" i="12"/>
  <c r="W1382" i="12"/>
  <c r="X1382" i="12"/>
  <c r="Y1382" i="12"/>
  <c r="Z1382" i="12"/>
  <c r="AA1382" i="12"/>
  <c r="AB1382" i="12"/>
  <c r="AC1382" i="12"/>
  <c r="AD1382" i="12"/>
  <c r="B1383" i="12"/>
  <c r="C1383" i="12"/>
  <c r="D1383" i="12"/>
  <c r="F1383" i="12"/>
  <c r="I1383" i="12"/>
  <c r="J1383" i="12"/>
  <c r="K1383" i="12"/>
  <c r="L1383" i="12"/>
  <c r="M1383" i="12"/>
  <c r="N1383" i="12"/>
  <c r="O1383" i="12"/>
  <c r="P1383" i="12"/>
  <c r="Q1383" i="12"/>
  <c r="R1383" i="12"/>
  <c r="S1383" i="12"/>
  <c r="T1383" i="12"/>
  <c r="U1383" i="12"/>
  <c r="V1383" i="12"/>
  <c r="W1383" i="12"/>
  <c r="X1383" i="12"/>
  <c r="Y1383" i="12"/>
  <c r="Z1383" i="12"/>
  <c r="AA1383" i="12"/>
  <c r="AB1383" i="12"/>
  <c r="AC1383" i="12"/>
  <c r="AD1383" i="12"/>
  <c r="B1384" i="12"/>
  <c r="C1384" i="12"/>
  <c r="D1384" i="12"/>
  <c r="F1384" i="12"/>
  <c r="I1384" i="12"/>
  <c r="J1384" i="12"/>
  <c r="K1384" i="12"/>
  <c r="L1384" i="12"/>
  <c r="M1384" i="12"/>
  <c r="N1384" i="12"/>
  <c r="O1384" i="12"/>
  <c r="P1384" i="12"/>
  <c r="Q1384" i="12"/>
  <c r="R1384" i="12"/>
  <c r="S1384" i="12"/>
  <c r="T1384" i="12"/>
  <c r="U1384" i="12"/>
  <c r="V1384" i="12"/>
  <c r="W1384" i="12"/>
  <c r="X1384" i="12"/>
  <c r="Y1384" i="12"/>
  <c r="Z1384" i="12"/>
  <c r="AA1384" i="12"/>
  <c r="AB1384" i="12"/>
  <c r="AC1384" i="12"/>
  <c r="AD1384" i="12"/>
  <c r="B1385" i="12"/>
  <c r="C1385" i="12"/>
  <c r="D1385" i="12"/>
  <c r="F1385" i="12"/>
  <c r="I1385" i="12"/>
  <c r="J1385" i="12"/>
  <c r="K1385" i="12"/>
  <c r="L1385" i="12"/>
  <c r="M1385" i="12"/>
  <c r="N1385" i="12"/>
  <c r="O1385" i="12"/>
  <c r="P1385" i="12"/>
  <c r="Q1385" i="12"/>
  <c r="R1385" i="12"/>
  <c r="S1385" i="12"/>
  <c r="T1385" i="12"/>
  <c r="U1385" i="12"/>
  <c r="V1385" i="12"/>
  <c r="W1385" i="12"/>
  <c r="X1385" i="12"/>
  <c r="Y1385" i="12"/>
  <c r="Z1385" i="12"/>
  <c r="AA1385" i="12"/>
  <c r="AB1385" i="12"/>
  <c r="AC1385" i="12"/>
  <c r="AD1385" i="12"/>
  <c r="B1386" i="12"/>
  <c r="C1386" i="12"/>
  <c r="D1386" i="12"/>
  <c r="F1386" i="12"/>
  <c r="I1386" i="12"/>
  <c r="J1386" i="12"/>
  <c r="K1386" i="12"/>
  <c r="L1386" i="12"/>
  <c r="M1386" i="12"/>
  <c r="N1386" i="12"/>
  <c r="O1386" i="12"/>
  <c r="P1386" i="12"/>
  <c r="Q1386" i="12"/>
  <c r="R1386" i="12"/>
  <c r="S1386" i="12"/>
  <c r="T1386" i="12"/>
  <c r="U1386" i="12"/>
  <c r="V1386" i="12"/>
  <c r="W1386" i="12"/>
  <c r="X1386" i="12"/>
  <c r="Y1386" i="12"/>
  <c r="Z1386" i="12"/>
  <c r="AA1386" i="12"/>
  <c r="AB1386" i="12"/>
  <c r="AC1386" i="12"/>
  <c r="AD1386" i="12"/>
  <c r="B1387" i="12"/>
  <c r="C1387" i="12"/>
  <c r="D1387" i="12"/>
  <c r="F1387" i="12"/>
  <c r="I1387" i="12"/>
  <c r="J1387" i="12"/>
  <c r="K1387" i="12"/>
  <c r="L1387" i="12"/>
  <c r="M1387" i="12"/>
  <c r="N1387" i="12"/>
  <c r="O1387" i="12"/>
  <c r="P1387" i="12"/>
  <c r="Q1387" i="12"/>
  <c r="R1387" i="12"/>
  <c r="S1387" i="12"/>
  <c r="T1387" i="12"/>
  <c r="U1387" i="12"/>
  <c r="V1387" i="12"/>
  <c r="W1387" i="12"/>
  <c r="X1387" i="12"/>
  <c r="Y1387" i="12"/>
  <c r="Z1387" i="12"/>
  <c r="AA1387" i="12"/>
  <c r="AB1387" i="12"/>
  <c r="AC1387" i="12"/>
  <c r="AD1387" i="12"/>
  <c r="B1388" i="12"/>
  <c r="C1388" i="12"/>
  <c r="D1388" i="12"/>
  <c r="F1388" i="12"/>
  <c r="I1388" i="12"/>
  <c r="J1388" i="12"/>
  <c r="K1388" i="12"/>
  <c r="L1388" i="12"/>
  <c r="M1388" i="12"/>
  <c r="N1388" i="12"/>
  <c r="O1388" i="12"/>
  <c r="P1388" i="12"/>
  <c r="Q1388" i="12"/>
  <c r="R1388" i="12"/>
  <c r="S1388" i="12"/>
  <c r="T1388" i="12"/>
  <c r="U1388" i="12"/>
  <c r="V1388" i="12"/>
  <c r="W1388" i="12"/>
  <c r="X1388" i="12"/>
  <c r="Y1388" i="12"/>
  <c r="Z1388" i="12"/>
  <c r="AA1388" i="12"/>
  <c r="AB1388" i="12"/>
  <c r="AC1388" i="12"/>
  <c r="AD1388" i="12"/>
  <c r="B1389" i="12"/>
  <c r="C1389" i="12"/>
  <c r="D1389" i="12"/>
  <c r="F1389" i="12"/>
  <c r="I1389" i="12"/>
  <c r="J1389" i="12"/>
  <c r="K1389" i="12"/>
  <c r="L1389" i="12"/>
  <c r="M1389" i="12"/>
  <c r="N1389" i="12"/>
  <c r="O1389" i="12"/>
  <c r="P1389" i="12"/>
  <c r="Q1389" i="12"/>
  <c r="R1389" i="12"/>
  <c r="S1389" i="12"/>
  <c r="T1389" i="12"/>
  <c r="U1389" i="12"/>
  <c r="V1389" i="12"/>
  <c r="W1389" i="12"/>
  <c r="X1389" i="12"/>
  <c r="Y1389" i="12"/>
  <c r="Z1389" i="12"/>
  <c r="AA1389" i="12"/>
  <c r="AB1389" i="12"/>
  <c r="AC1389" i="12"/>
  <c r="AD1389" i="12"/>
  <c r="B1390" i="12"/>
  <c r="C1390" i="12"/>
  <c r="D1390" i="12"/>
  <c r="F1390" i="12"/>
  <c r="I1390" i="12"/>
  <c r="J1390" i="12"/>
  <c r="K1390" i="12"/>
  <c r="L1390" i="12"/>
  <c r="M1390" i="12"/>
  <c r="N1390" i="12"/>
  <c r="O1390" i="12"/>
  <c r="P1390" i="12"/>
  <c r="Q1390" i="12"/>
  <c r="R1390" i="12"/>
  <c r="S1390" i="12"/>
  <c r="T1390" i="12"/>
  <c r="U1390" i="12"/>
  <c r="V1390" i="12"/>
  <c r="W1390" i="12"/>
  <c r="X1390" i="12"/>
  <c r="Y1390" i="12"/>
  <c r="Z1390" i="12"/>
  <c r="AA1390" i="12"/>
  <c r="AB1390" i="12"/>
  <c r="AC1390" i="12"/>
  <c r="AD1390" i="12"/>
  <c r="B1391" i="12"/>
  <c r="C1391" i="12"/>
  <c r="D1391" i="12"/>
  <c r="F1391" i="12"/>
  <c r="I1391" i="12"/>
  <c r="J1391" i="12"/>
  <c r="K1391" i="12"/>
  <c r="L1391" i="12"/>
  <c r="M1391" i="12"/>
  <c r="N1391" i="12"/>
  <c r="O1391" i="12"/>
  <c r="P1391" i="12"/>
  <c r="Q1391" i="12"/>
  <c r="R1391" i="12"/>
  <c r="S1391" i="12"/>
  <c r="T1391" i="12"/>
  <c r="U1391" i="12"/>
  <c r="V1391" i="12"/>
  <c r="W1391" i="12"/>
  <c r="X1391" i="12"/>
  <c r="Y1391" i="12"/>
  <c r="Z1391" i="12"/>
  <c r="AA1391" i="12"/>
  <c r="AB1391" i="12"/>
  <c r="AC1391" i="12"/>
  <c r="AD1391" i="12"/>
  <c r="B1392" i="12"/>
  <c r="C1392" i="12"/>
  <c r="D1392" i="12"/>
  <c r="F1392" i="12"/>
  <c r="I1392" i="12"/>
  <c r="J1392" i="12"/>
  <c r="K1392" i="12"/>
  <c r="L1392" i="12"/>
  <c r="M1392" i="12"/>
  <c r="N1392" i="12"/>
  <c r="O1392" i="12"/>
  <c r="P1392" i="12"/>
  <c r="Q1392" i="12"/>
  <c r="R1392" i="12"/>
  <c r="S1392" i="12"/>
  <c r="T1392" i="12"/>
  <c r="U1392" i="12"/>
  <c r="V1392" i="12"/>
  <c r="W1392" i="12"/>
  <c r="X1392" i="12"/>
  <c r="Y1392" i="12"/>
  <c r="Z1392" i="12"/>
  <c r="AA1392" i="12"/>
  <c r="AB1392" i="12"/>
  <c r="AC1392" i="12"/>
  <c r="AD1392" i="12"/>
  <c r="B1393" i="12"/>
  <c r="C1393" i="12"/>
  <c r="D1393" i="12"/>
  <c r="F1393" i="12"/>
  <c r="I1393" i="12"/>
  <c r="J1393" i="12"/>
  <c r="K1393" i="12"/>
  <c r="L1393" i="12"/>
  <c r="M1393" i="12"/>
  <c r="N1393" i="12"/>
  <c r="O1393" i="12"/>
  <c r="P1393" i="12"/>
  <c r="Q1393" i="12"/>
  <c r="R1393" i="12"/>
  <c r="S1393" i="12"/>
  <c r="T1393" i="12"/>
  <c r="U1393" i="12"/>
  <c r="V1393" i="12"/>
  <c r="W1393" i="12"/>
  <c r="X1393" i="12"/>
  <c r="Y1393" i="12"/>
  <c r="Z1393" i="12"/>
  <c r="AA1393" i="12"/>
  <c r="AB1393" i="12"/>
  <c r="AC1393" i="12"/>
  <c r="AD1393" i="12"/>
  <c r="B1394" i="12"/>
  <c r="C1394" i="12"/>
  <c r="D1394" i="12"/>
  <c r="F1394" i="12"/>
  <c r="I1394" i="12"/>
  <c r="J1394" i="12"/>
  <c r="K1394" i="12"/>
  <c r="L1394" i="12"/>
  <c r="M1394" i="12"/>
  <c r="N1394" i="12"/>
  <c r="O1394" i="12"/>
  <c r="P1394" i="12"/>
  <c r="Q1394" i="12"/>
  <c r="R1394" i="12"/>
  <c r="S1394" i="12"/>
  <c r="T1394" i="12"/>
  <c r="U1394" i="12"/>
  <c r="V1394" i="12"/>
  <c r="W1394" i="12"/>
  <c r="X1394" i="12"/>
  <c r="Y1394" i="12"/>
  <c r="Z1394" i="12"/>
  <c r="AA1394" i="12"/>
  <c r="AB1394" i="12"/>
  <c r="AC1394" i="12"/>
  <c r="AD1394" i="12"/>
  <c r="B1395" i="12"/>
  <c r="C1395" i="12"/>
  <c r="D1395" i="12"/>
  <c r="F1395" i="12"/>
  <c r="I1395" i="12"/>
  <c r="J1395" i="12"/>
  <c r="K1395" i="12"/>
  <c r="L1395" i="12"/>
  <c r="M1395" i="12"/>
  <c r="N1395" i="12"/>
  <c r="O1395" i="12"/>
  <c r="P1395" i="12"/>
  <c r="Q1395" i="12"/>
  <c r="R1395" i="12"/>
  <c r="S1395" i="12"/>
  <c r="T1395" i="12"/>
  <c r="U1395" i="12"/>
  <c r="V1395" i="12"/>
  <c r="W1395" i="12"/>
  <c r="X1395" i="12"/>
  <c r="Y1395" i="12"/>
  <c r="Z1395" i="12"/>
  <c r="AA1395" i="12"/>
  <c r="AB1395" i="12"/>
  <c r="AC1395" i="12"/>
  <c r="AD1395" i="12"/>
  <c r="B1396" i="12"/>
  <c r="C1396" i="12"/>
  <c r="D1396" i="12"/>
  <c r="F1396" i="12"/>
  <c r="I1396" i="12"/>
  <c r="J1396" i="12"/>
  <c r="K1396" i="12"/>
  <c r="L1396" i="12"/>
  <c r="M1396" i="12"/>
  <c r="N1396" i="12"/>
  <c r="O1396" i="12"/>
  <c r="P1396" i="12"/>
  <c r="Q1396" i="12"/>
  <c r="R1396" i="12"/>
  <c r="S1396" i="12"/>
  <c r="T1396" i="12"/>
  <c r="U1396" i="12"/>
  <c r="V1396" i="12"/>
  <c r="W1396" i="12"/>
  <c r="X1396" i="12"/>
  <c r="Y1396" i="12"/>
  <c r="Z1396" i="12"/>
  <c r="AA1396" i="12"/>
  <c r="AB1396" i="12"/>
  <c r="AC1396" i="12"/>
  <c r="AD1396" i="12"/>
  <c r="B1397" i="12"/>
  <c r="C1397" i="12"/>
  <c r="D1397" i="12"/>
  <c r="F1397" i="12"/>
  <c r="I1397" i="12"/>
  <c r="J1397" i="12"/>
  <c r="K1397" i="12"/>
  <c r="L1397" i="12"/>
  <c r="M1397" i="12"/>
  <c r="N1397" i="12"/>
  <c r="O1397" i="12"/>
  <c r="P1397" i="12"/>
  <c r="Q1397" i="12"/>
  <c r="R1397" i="12"/>
  <c r="S1397" i="12"/>
  <c r="T1397" i="12"/>
  <c r="U1397" i="12"/>
  <c r="V1397" i="12"/>
  <c r="W1397" i="12"/>
  <c r="X1397" i="12"/>
  <c r="Y1397" i="12"/>
  <c r="Z1397" i="12"/>
  <c r="AA1397" i="12"/>
  <c r="AB1397" i="12"/>
  <c r="AC1397" i="12"/>
  <c r="AD1397" i="12"/>
  <c r="B1398" i="12"/>
  <c r="C1398" i="12"/>
  <c r="D1398" i="12"/>
  <c r="F1398" i="12"/>
  <c r="I1398" i="12"/>
  <c r="J1398" i="12"/>
  <c r="K1398" i="12"/>
  <c r="L1398" i="12"/>
  <c r="M1398" i="12"/>
  <c r="N1398" i="12"/>
  <c r="O1398" i="12"/>
  <c r="P1398" i="12"/>
  <c r="Q1398" i="12"/>
  <c r="R1398" i="12"/>
  <c r="S1398" i="12"/>
  <c r="T1398" i="12"/>
  <c r="U1398" i="12"/>
  <c r="V1398" i="12"/>
  <c r="W1398" i="12"/>
  <c r="X1398" i="12"/>
  <c r="Y1398" i="12"/>
  <c r="Z1398" i="12"/>
  <c r="AA1398" i="12"/>
  <c r="AB1398" i="12"/>
  <c r="AC1398" i="12"/>
  <c r="AD1398" i="12"/>
  <c r="B1399" i="12"/>
  <c r="C1399" i="12"/>
  <c r="D1399" i="12"/>
  <c r="F1399" i="12"/>
  <c r="I1399" i="12"/>
  <c r="J1399" i="12"/>
  <c r="K1399" i="12"/>
  <c r="L1399" i="12"/>
  <c r="M1399" i="12"/>
  <c r="N1399" i="12"/>
  <c r="O1399" i="12"/>
  <c r="P1399" i="12"/>
  <c r="Q1399" i="12"/>
  <c r="R1399" i="12"/>
  <c r="S1399" i="12"/>
  <c r="T1399" i="12"/>
  <c r="U1399" i="12"/>
  <c r="V1399" i="12"/>
  <c r="W1399" i="12"/>
  <c r="X1399" i="12"/>
  <c r="Y1399" i="12"/>
  <c r="Z1399" i="12"/>
  <c r="AA1399" i="12"/>
  <c r="AB1399" i="12"/>
  <c r="AC1399" i="12"/>
  <c r="AD1399" i="12"/>
  <c r="B1400" i="12"/>
  <c r="C1400" i="12"/>
  <c r="D1400" i="12"/>
  <c r="F1400" i="12"/>
  <c r="I1400" i="12"/>
  <c r="J1400" i="12"/>
  <c r="K1400" i="12"/>
  <c r="L1400" i="12"/>
  <c r="M1400" i="12"/>
  <c r="N1400" i="12"/>
  <c r="O1400" i="12"/>
  <c r="P1400" i="12"/>
  <c r="Q1400" i="12"/>
  <c r="R1400" i="12"/>
  <c r="S1400" i="12"/>
  <c r="T1400" i="12"/>
  <c r="U1400" i="12"/>
  <c r="V1400" i="12"/>
  <c r="W1400" i="12"/>
  <c r="X1400" i="12"/>
  <c r="Y1400" i="12"/>
  <c r="Z1400" i="12"/>
  <c r="AA1400" i="12"/>
  <c r="AB1400" i="12"/>
  <c r="AC1400" i="12"/>
  <c r="AD1400" i="12"/>
  <c r="B1401" i="12"/>
  <c r="C1401" i="12"/>
  <c r="D1401" i="12"/>
  <c r="F1401" i="12"/>
  <c r="I1401" i="12"/>
  <c r="J1401" i="12"/>
  <c r="K1401" i="12"/>
  <c r="L1401" i="12"/>
  <c r="M1401" i="12"/>
  <c r="N1401" i="12"/>
  <c r="O1401" i="12"/>
  <c r="P1401" i="12"/>
  <c r="Q1401" i="12"/>
  <c r="R1401" i="12"/>
  <c r="S1401" i="12"/>
  <c r="T1401" i="12"/>
  <c r="U1401" i="12"/>
  <c r="V1401" i="12"/>
  <c r="W1401" i="12"/>
  <c r="X1401" i="12"/>
  <c r="Y1401" i="12"/>
  <c r="Z1401" i="12"/>
  <c r="AA1401" i="12"/>
  <c r="AB1401" i="12"/>
  <c r="AC1401" i="12"/>
  <c r="AD1401" i="12"/>
  <c r="B1402" i="12"/>
  <c r="C1402" i="12"/>
  <c r="D1402" i="12"/>
  <c r="F1402" i="12"/>
  <c r="I1402" i="12"/>
  <c r="J1402" i="12"/>
  <c r="K1402" i="12"/>
  <c r="L1402" i="12"/>
  <c r="M1402" i="12"/>
  <c r="N1402" i="12"/>
  <c r="O1402" i="12"/>
  <c r="P1402" i="12"/>
  <c r="Q1402" i="12"/>
  <c r="R1402" i="12"/>
  <c r="S1402" i="12"/>
  <c r="T1402" i="12"/>
  <c r="U1402" i="12"/>
  <c r="V1402" i="12"/>
  <c r="W1402" i="12"/>
  <c r="X1402" i="12"/>
  <c r="Y1402" i="12"/>
  <c r="Z1402" i="12"/>
  <c r="AA1402" i="12"/>
  <c r="AB1402" i="12"/>
  <c r="AC1402" i="12"/>
  <c r="AD1402" i="12"/>
  <c r="B1403" i="12"/>
  <c r="C1403" i="12"/>
  <c r="D1403" i="12"/>
  <c r="F1403" i="12"/>
  <c r="I1403" i="12"/>
  <c r="J1403" i="12"/>
  <c r="K1403" i="12"/>
  <c r="L1403" i="12"/>
  <c r="M1403" i="12"/>
  <c r="N1403" i="12"/>
  <c r="O1403" i="12"/>
  <c r="P1403" i="12"/>
  <c r="Q1403" i="12"/>
  <c r="R1403" i="12"/>
  <c r="S1403" i="12"/>
  <c r="T1403" i="12"/>
  <c r="U1403" i="12"/>
  <c r="V1403" i="12"/>
  <c r="W1403" i="12"/>
  <c r="X1403" i="12"/>
  <c r="Y1403" i="12"/>
  <c r="Z1403" i="12"/>
  <c r="AA1403" i="12"/>
  <c r="AB1403" i="12"/>
  <c r="AC1403" i="12"/>
  <c r="AD1403" i="12"/>
  <c r="B1404" i="12"/>
  <c r="C1404" i="12"/>
  <c r="D1404" i="12"/>
  <c r="F1404" i="12"/>
  <c r="I1404" i="12"/>
  <c r="J1404" i="12"/>
  <c r="K1404" i="12"/>
  <c r="L1404" i="12"/>
  <c r="M1404" i="12"/>
  <c r="N1404" i="12"/>
  <c r="O1404" i="12"/>
  <c r="P1404" i="12"/>
  <c r="Q1404" i="12"/>
  <c r="R1404" i="12"/>
  <c r="S1404" i="12"/>
  <c r="T1404" i="12"/>
  <c r="U1404" i="12"/>
  <c r="V1404" i="12"/>
  <c r="W1404" i="12"/>
  <c r="X1404" i="12"/>
  <c r="Y1404" i="12"/>
  <c r="Z1404" i="12"/>
  <c r="AA1404" i="12"/>
  <c r="AB1404" i="12"/>
  <c r="AC1404" i="12"/>
  <c r="AD1404" i="12"/>
  <c r="B1405" i="12"/>
  <c r="C1405" i="12"/>
  <c r="D1405" i="12"/>
  <c r="F1405" i="12"/>
  <c r="I1405" i="12"/>
  <c r="J1405" i="12"/>
  <c r="K1405" i="12"/>
  <c r="L1405" i="12"/>
  <c r="M1405" i="12"/>
  <c r="N1405" i="12"/>
  <c r="O1405" i="12"/>
  <c r="P1405" i="12"/>
  <c r="Q1405" i="12"/>
  <c r="R1405" i="12"/>
  <c r="S1405" i="12"/>
  <c r="T1405" i="12"/>
  <c r="U1405" i="12"/>
  <c r="V1405" i="12"/>
  <c r="W1405" i="12"/>
  <c r="X1405" i="12"/>
  <c r="Y1405" i="12"/>
  <c r="Z1405" i="12"/>
  <c r="AA1405" i="12"/>
  <c r="AB1405" i="12"/>
  <c r="AC1405" i="12"/>
  <c r="AD1405" i="12"/>
  <c r="B1406" i="12"/>
  <c r="C1406" i="12"/>
  <c r="D1406" i="12"/>
  <c r="F1406" i="12"/>
  <c r="I1406" i="12"/>
  <c r="J1406" i="12"/>
  <c r="K1406" i="12"/>
  <c r="L1406" i="12"/>
  <c r="M1406" i="12"/>
  <c r="N1406" i="12"/>
  <c r="O1406" i="12"/>
  <c r="P1406" i="12"/>
  <c r="Q1406" i="12"/>
  <c r="R1406" i="12"/>
  <c r="S1406" i="12"/>
  <c r="T1406" i="12"/>
  <c r="U1406" i="12"/>
  <c r="V1406" i="12"/>
  <c r="W1406" i="12"/>
  <c r="X1406" i="12"/>
  <c r="Y1406" i="12"/>
  <c r="Z1406" i="12"/>
  <c r="AA1406" i="12"/>
  <c r="AB1406" i="12"/>
  <c r="AC1406" i="12"/>
  <c r="AD1406" i="12"/>
  <c r="B1407" i="12"/>
  <c r="C1407" i="12"/>
  <c r="D1407" i="12"/>
  <c r="F1407" i="12"/>
  <c r="I1407" i="12"/>
  <c r="J1407" i="12"/>
  <c r="K1407" i="12"/>
  <c r="L1407" i="12"/>
  <c r="M1407" i="12"/>
  <c r="N1407" i="12"/>
  <c r="O1407" i="12"/>
  <c r="P1407" i="12"/>
  <c r="Q1407" i="12"/>
  <c r="R1407" i="12"/>
  <c r="S1407" i="12"/>
  <c r="T1407" i="12"/>
  <c r="U1407" i="12"/>
  <c r="V1407" i="12"/>
  <c r="W1407" i="12"/>
  <c r="X1407" i="12"/>
  <c r="Y1407" i="12"/>
  <c r="Z1407" i="12"/>
  <c r="AA1407" i="12"/>
  <c r="AB1407" i="12"/>
  <c r="AC1407" i="12"/>
  <c r="AD1407" i="12"/>
  <c r="B1408" i="12"/>
  <c r="C1408" i="12"/>
  <c r="D1408" i="12"/>
  <c r="F1408" i="12"/>
  <c r="I1408" i="12"/>
  <c r="J1408" i="12"/>
  <c r="K1408" i="12"/>
  <c r="L1408" i="12"/>
  <c r="M1408" i="12"/>
  <c r="N1408" i="12"/>
  <c r="O1408" i="12"/>
  <c r="P1408" i="12"/>
  <c r="Q1408" i="12"/>
  <c r="R1408" i="12"/>
  <c r="S1408" i="12"/>
  <c r="T1408" i="12"/>
  <c r="U1408" i="12"/>
  <c r="V1408" i="12"/>
  <c r="W1408" i="12"/>
  <c r="X1408" i="12"/>
  <c r="Y1408" i="12"/>
  <c r="Z1408" i="12"/>
  <c r="AA1408" i="12"/>
  <c r="AB1408" i="12"/>
  <c r="AC1408" i="12"/>
  <c r="AD1408" i="12"/>
  <c r="B1409" i="12"/>
  <c r="C1409" i="12"/>
  <c r="D1409" i="12"/>
  <c r="F1409" i="12"/>
  <c r="I1409" i="12"/>
  <c r="J1409" i="12"/>
  <c r="K1409" i="12"/>
  <c r="L1409" i="12"/>
  <c r="M1409" i="12"/>
  <c r="N1409" i="12"/>
  <c r="O1409" i="12"/>
  <c r="P1409" i="12"/>
  <c r="Q1409" i="12"/>
  <c r="R1409" i="12"/>
  <c r="S1409" i="12"/>
  <c r="T1409" i="12"/>
  <c r="U1409" i="12"/>
  <c r="V1409" i="12"/>
  <c r="W1409" i="12"/>
  <c r="X1409" i="12"/>
  <c r="Y1409" i="12"/>
  <c r="Z1409" i="12"/>
  <c r="AA1409" i="12"/>
  <c r="AB1409" i="12"/>
  <c r="AC1409" i="12"/>
  <c r="AD1409" i="12"/>
  <c r="B1410" i="12"/>
  <c r="C1410" i="12"/>
  <c r="D1410" i="12"/>
  <c r="F1410" i="12"/>
  <c r="I1410" i="12"/>
  <c r="J1410" i="12"/>
  <c r="K1410" i="12"/>
  <c r="L1410" i="12"/>
  <c r="M1410" i="12"/>
  <c r="N1410" i="12"/>
  <c r="O1410" i="12"/>
  <c r="P1410" i="12"/>
  <c r="Q1410" i="12"/>
  <c r="R1410" i="12"/>
  <c r="S1410" i="12"/>
  <c r="T1410" i="12"/>
  <c r="U1410" i="12"/>
  <c r="V1410" i="12"/>
  <c r="W1410" i="12"/>
  <c r="X1410" i="12"/>
  <c r="Y1410" i="12"/>
  <c r="Z1410" i="12"/>
  <c r="AA1410" i="12"/>
  <c r="AB1410" i="12"/>
  <c r="AC1410" i="12"/>
  <c r="AD1410" i="12"/>
  <c r="B1411" i="12"/>
  <c r="C1411" i="12"/>
  <c r="D1411" i="12"/>
  <c r="F1411" i="12"/>
  <c r="I1411" i="12"/>
  <c r="J1411" i="12"/>
  <c r="K1411" i="12"/>
  <c r="L1411" i="12"/>
  <c r="M1411" i="12"/>
  <c r="N1411" i="12"/>
  <c r="O1411" i="12"/>
  <c r="P1411" i="12"/>
  <c r="Q1411" i="12"/>
  <c r="R1411" i="12"/>
  <c r="S1411" i="12"/>
  <c r="T1411" i="12"/>
  <c r="U1411" i="12"/>
  <c r="V1411" i="12"/>
  <c r="W1411" i="12"/>
  <c r="X1411" i="12"/>
  <c r="Y1411" i="12"/>
  <c r="Z1411" i="12"/>
  <c r="AA1411" i="12"/>
  <c r="AB1411" i="12"/>
  <c r="AC1411" i="12"/>
  <c r="AD1411" i="12"/>
  <c r="B1412" i="12"/>
  <c r="C1412" i="12"/>
  <c r="D1412" i="12"/>
  <c r="F1412" i="12"/>
  <c r="I1412" i="12"/>
  <c r="J1412" i="12"/>
  <c r="K1412" i="12"/>
  <c r="L1412" i="12"/>
  <c r="M1412" i="12"/>
  <c r="N1412" i="12"/>
  <c r="O1412" i="12"/>
  <c r="P1412" i="12"/>
  <c r="Q1412" i="12"/>
  <c r="R1412" i="12"/>
  <c r="S1412" i="12"/>
  <c r="T1412" i="12"/>
  <c r="U1412" i="12"/>
  <c r="V1412" i="12"/>
  <c r="W1412" i="12"/>
  <c r="X1412" i="12"/>
  <c r="Y1412" i="12"/>
  <c r="Z1412" i="12"/>
  <c r="AA1412" i="12"/>
  <c r="AB1412" i="12"/>
  <c r="AC1412" i="12"/>
  <c r="AD1412" i="12"/>
  <c r="B1413" i="12"/>
  <c r="C1413" i="12"/>
  <c r="D1413" i="12"/>
  <c r="F1413" i="12"/>
  <c r="I1413" i="12"/>
  <c r="J1413" i="12"/>
  <c r="K1413" i="12"/>
  <c r="L1413" i="12"/>
  <c r="M1413" i="12"/>
  <c r="N1413" i="12"/>
  <c r="O1413" i="12"/>
  <c r="P1413" i="12"/>
  <c r="Q1413" i="12"/>
  <c r="R1413" i="12"/>
  <c r="S1413" i="12"/>
  <c r="T1413" i="12"/>
  <c r="U1413" i="12"/>
  <c r="V1413" i="12"/>
  <c r="W1413" i="12"/>
  <c r="X1413" i="12"/>
  <c r="Y1413" i="12"/>
  <c r="Z1413" i="12"/>
  <c r="AA1413" i="12"/>
  <c r="AB1413" i="12"/>
  <c r="AC1413" i="12"/>
  <c r="AD1413" i="12"/>
  <c r="B1414" i="12"/>
  <c r="C1414" i="12"/>
  <c r="D1414" i="12"/>
  <c r="F1414" i="12"/>
  <c r="I1414" i="12"/>
  <c r="J1414" i="12"/>
  <c r="K1414" i="12"/>
  <c r="L1414" i="12"/>
  <c r="M1414" i="12"/>
  <c r="N1414" i="12"/>
  <c r="O1414" i="12"/>
  <c r="P1414" i="12"/>
  <c r="Q1414" i="12"/>
  <c r="R1414" i="12"/>
  <c r="S1414" i="12"/>
  <c r="T1414" i="12"/>
  <c r="U1414" i="12"/>
  <c r="V1414" i="12"/>
  <c r="W1414" i="12"/>
  <c r="X1414" i="12"/>
  <c r="Y1414" i="12"/>
  <c r="Z1414" i="12"/>
  <c r="AA1414" i="12"/>
  <c r="AB1414" i="12"/>
  <c r="AC1414" i="12"/>
  <c r="AD1414" i="12"/>
  <c r="B1415" i="12"/>
  <c r="C1415" i="12"/>
  <c r="D1415" i="12"/>
  <c r="F1415" i="12"/>
  <c r="I1415" i="12"/>
  <c r="J1415" i="12"/>
  <c r="K1415" i="12"/>
  <c r="L1415" i="12"/>
  <c r="M1415" i="12"/>
  <c r="N1415" i="12"/>
  <c r="O1415" i="12"/>
  <c r="P1415" i="12"/>
  <c r="Q1415" i="12"/>
  <c r="R1415" i="12"/>
  <c r="S1415" i="12"/>
  <c r="T1415" i="12"/>
  <c r="U1415" i="12"/>
  <c r="V1415" i="12"/>
  <c r="W1415" i="12"/>
  <c r="X1415" i="12"/>
  <c r="Y1415" i="12"/>
  <c r="Z1415" i="12"/>
  <c r="AA1415" i="12"/>
  <c r="AB1415" i="12"/>
  <c r="AC1415" i="12"/>
  <c r="AD1415" i="12"/>
  <c r="B1416" i="12"/>
  <c r="C1416" i="12"/>
  <c r="D1416" i="12"/>
  <c r="F1416" i="12"/>
  <c r="I1416" i="12"/>
  <c r="J1416" i="12"/>
  <c r="K1416" i="12"/>
  <c r="L1416" i="12"/>
  <c r="M1416" i="12"/>
  <c r="N1416" i="12"/>
  <c r="O1416" i="12"/>
  <c r="P1416" i="12"/>
  <c r="Q1416" i="12"/>
  <c r="R1416" i="12"/>
  <c r="S1416" i="12"/>
  <c r="T1416" i="12"/>
  <c r="U1416" i="12"/>
  <c r="V1416" i="12"/>
  <c r="W1416" i="12"/>
  <c r="X1416" i="12"/>
  <c r="Y1416" i="12"/>
  <c r="Z1416" i="12"/>
  <c r="AA1416" i="12"/>
  <c r="AB1416" i="12"/>
  <c r="AC1416" i="12"/>
  <c r="AD1416" i="12"/>
  <c r="B1417" i="12"/>
  <c r="C1417" i="12"/>
  <c r="D1417" i="12"/>
  <c r="F1417" i="12"/>
  <c r="I1417" i="12"/>
  <c r="J1417" i="12"/>
  <c r="K1417" i="12"/>
  <c r="L1417" i="12"/>
  <c r="M1417" i="12"/>
  <c r="N1417" i="12"/>
  <c r="O1417" i="12"/>
  <c r="P1417" i="12"/>
  <c r="Q1417" i="12"/>
  <c r="R1417" i="12"/>
  <c r="S1417" i="12"/>
  <c r="T1417" i="12"/>
  <c r="U1417" i="12"/>
  <c r="V1417" i="12"/>
  <c r="W1417" i="12"/>
  <c r="X1417" i="12"/>
  <c r="Y1417" i="12"/>
  <c r="Z1417" i="12"/>
  <c r="AA1417" i="12"/>
  <c r="AB1417" i="12"/>
  <c r="AC1417" i="12"/>
  <c r="AD1417" i="12"/>
  <c r="B1418" i="12"/>
  <c r="C1418" i="12"/>
  <c r="D1418" i="12"/>
  <c r="F1418" i="12"/>
  <c r="I1418" i="12"/>
  <c r="J1418" i="12"/>
  <c r="K1418" i="12"/>
  <c r="L1418" i="12"/>
  <c r="M1418" i="12"/>
  <c r="N1418" i="12"/>
  <c r="O1418" i="12"/>
  <c r="P1418" i="12"/>
  <c r="Q1418" i="12"/>
  <c r="R1418" i="12"/>
  <c r="S1418" i="12"/>
  <c r="T1418" i="12"/>
  <c r="U1418" i="12"/>
  <c r="V1418" i="12"/>
  <c r="W1418" i="12"/>
  <c r="X1418" i="12"/>
  <c r="Y1418" i="12"/>
  <c r="Z1418" i="12"/>
  <c r="AA1418" i="12"/>
  <c r="AB1418" i="12"/>
  <c r="AC1418" i="12"/>
  <c r="AD1418" i="12"/>
  <c r="B1419" i="12"/>
  <c r="C1419" i="12"/>
  <c r="D1419" i="12"/>
  <c r="F1419" i="12"/>
  <c r="I1419" i="12"/>
  <c r="J1419" i="12"/>
  <c r="K1419" i="12"/>
  <c r="L1419" i="12"/>
  <c r="M1419" i="12"/>
  <c r="N1419" i="12"/>
  <c r="O1419" i="12"/>
  <c r="P1419" i="12"/>
  <c r="Q1419" i="12"/>
  <c r="R1419" i="12"/>
  <c r="S1419" i="12"/>
  <c r="T1419" i="12"/>
  <c r="U1419" i="12"/>
  <c r="V1419" i="12"/>
  <c r="W1419" i="12"/>
  <c r="X1419" i="12"/>
  <c r="Y1419" i="12"/>
  <c r="Z1419" i="12"/>
  <c r="AA1419" i="12"/>
  <c r="AB1419" i="12"/>
  <c r="AC1419" i="12"/>
  <c r="AD1419" i="12"/>
  <c r="B1420" i="12"/>
  <c r="C1420" i="12"/>
  <c r="D1420" i="12"/>
  <c r="F1420" i="12"/>
  <c r="I1420" i="12"/>
  <c r="J1420" i="12"/>
  <c r="K1420" i="12"/>
  <c r="L1420" i="12"/>
  <c r="M1420" i="12"/>
  <c r="N1420" i="12"/>
  <c r="O1420" i="12"/>
  <c r="P1420" i="12"/>
  <c r="Q1420" i="12"/>
  <c r="R1420" i="12"/>
  <c r="S1420" i="12"/>
  <c r="T1420" i="12"/>
  <c r="U1420" i="12"/>
  <c r="V1420" i="12"/>
  <c r="W1420" i="12"/>
  <c r="X1420" i="12"/>
  <c r="Y1420" i="12"/>
  <c r="Z1420" i="12"/>
  <c r="AA1420" i="12"/>
  <c r="AB1420" i="12"/>
  <c r="AC1420" i="12"/>
  <c r="AD1420" i="12"/>
  <c r="B1421" i="12"/>
  <c r="C1421" i="12"/>
  <c r="D1421" i="12"/>
  <c r="F1421" i="12"/>
  <c r="I1421" i="12"/>
  <c r="J1421" i="12"/>
  <c r="K1421" i="12"/>
  <c r="L1421" i="12"/>
  <c r="M1421" i="12"/>
  <c r="N1421" i="12"/>
  <c r="O1421" i="12"/>
  <c r="P1421" i="12"/>
  <c r="Q1421" i="12"/>
  <c r="R1421" i="12"/>
  <c r="S1421" i="12"/>
  <c r="T1421" i="12"/>
  <c r="U1421" i="12"/>
  <c r="V1421" i="12"/>
  <c r="W1421" i="12"/>
  <c r="X1421" i="12"/>
  <c r="Y1421" i="12"/>
  <c r="Z1421" i="12"/>
  <c r="AA1421" i="12"/>
  <c r="AB1421" i="12"/>
  <c r="AC1421" i="12"/>
  <c r="AD1421" i="12"/>
  <c r="B1422" i="12"/>
  <c r="C1422" i="12"/>
  <c r="D1422" i="12"/>
  <c r="F1422" i="12"/>
  <c r="I1422" i="12"/>
  <c r="J1422" i="12"/>
  <c r="K1422" i="12"/>
  <c r="L1422" i="12"/>
  <c r="M1422" i="12"/>
  <c r="N1422" i="12"/>
  <c r="O1422" i="12"/>
  <c r="P1422" i="12"/>
  <c r="Q1422" i="12"/>
  <c r="R1422" i="12"/>
  <c r="S1422" i="12"/>
  <c r="T1422" i="12"/>
  <c r="U1422" i="12"/>
  <c r="V1422" i="12"/>
  <c r="W1422" i="12"/>
  <c r="X1422" i="12"/>
  <c r="Y1422" i="12"/>
  <c r="Z1422" i="12"/>
  <c r="AA1422" i="12"/>
  <c r="AB1422" i="12"/>
  <c r="AC1422" i="12"/>
  <c r="AD1422" i="12"/>
  <c r="B1423" i="12"/>
  <c r="C1423" i="12"/>
  <c r="D1423" i="12"/>
  <c r="F1423" i="12"/>
  <c r="I1423" i="12"/>
  <c r="J1423" i="12"/>
  <c r="K1423" i="12"/>
  <c r="L1423" i="12"/>
  <c r="M1423" i="12"/>
  <c r="N1423" i="12"/>
  <c r="O1423" i="12"/>
  <c r="P1423" i="12"/>
  <c r="Q1423" i="12"/>
  <c r="R1423" i="12"/>
  <c r="S1423" i="12"/>
  <c r="T1423" i="12"/>
  <c r="U1423" i="12"/>
  <c r="V1423" i="12"/>
  <c r="W1423" i="12"/>
  <c r="X1423" i="12"/>
  <c r="Y1423" i="12"/>
  <c r="Z1423" i="12"/>
  <c r="AA1423" i="12"/>
  <c r="AB1423" i="12"/>
  <c r="AC1423" i="12"/>
  <c r="AD1423" i="12"/>
  <c r="B1424" i="12"/>
  <c r="C1424" i="12"/>
  <c r="D1424" i="12"/>
  <c r="F1424" i="12"/>
  <c r="I1424" i="12"/>
  <c r="J1424" i="12"/>
  <c r="K1424" i="12"/>
  <c r="L1424" i="12"/>
  <c r="M1424" i="12"/>
  <c r="N1424" i="12"/>
  <c r="O1424" i="12"/>
  <c r="P1424" i="12"/>
  <c r="Q1424" i="12"/>
  <c r="R1424" i="12"/>
  <c r="S1424" i="12"/>
  <c r="T1424" i="12"/>
  <c r="U1424" i="12"/>
  <c r="V1424" i="12"/>
  <c r="W1424" i="12"/>
  <c r="X1424" i="12"/>
  <c r="Y1424" i="12"/>
  <c r="Z1424" i="12"/>
  <c r="AA1424" i="12"/>
  <c r="AB1424" i="12"/>
  <c r="AC1424" i="12"/>
  <c r="AD1424" i="12"/>
  <c r="B1425" i="12"/>
  <c r="C1425" i="12"/>
  <c r="D1425" i="12"/>
  <c r="F1425" i="12"/>
  <c r="I1425" i="12"/>
  <c r="J1425" i="12"/>
  <c r="K1425" i="12"/>
  <c r="L1425" i="12"/>
  <c r="M1425" i="12"/>
  <c r="N1425" i="12"/>
  <c r="O1425" i="12"/>
  <c r="P1425" i="12"/>
  <c r="Q1425" i="12"/>
  <c r="R1425" i="12"/>
  <c r="S1425" i="12"/>
  <c r="T1425" i="12"/>
  <c r="U1425" i="12"/>
  <c r="V1425" i="12"/>
  <c r="W1425" i="12"/>
  <c r="X1425" i="12"/>
  <c r="Y1425" i="12"/>
  <c r="Z1425" i="12"/>
  <c r="AA1425" i="12"/>
  <c r="AB1425" i="12"/>
  <c r="AC1425" i="12"/>
  <c r="AD1425" i="12"/>
  <c r="B1426" i="12"/>
  <c r="C1426" i="12"/>
  <c r="D1426" i="12"/>
  <c r="F1426" i="12"/>
  <c r="I1426" i="12"/>
  <c r="J1426" i="12"/>
  <c r="K1426" i="12"/>
  <c r="L1426" i="12"/>
  <c r="M1426" i="12"/>
  <c r="N1426" i="12"/>
  <c r="O1426" i="12"/>
  <c r="P1426" i="12"/>
  <c r="Q1426" i="12"/>
  <c r="R1426" i="12"/>
  <c r="S1426" i="12"/>
  <c r="T1426" i="12"/>
  <c r="U1426" i="12"/>
  <c r="V1426" i="12"/>
  <c r="W1426" i="12"/>
  <c r="X1426" i="12"/>
  <c r="Y1426" i="12"/>
  <c r="Z1426" i="12"/>
  <c r="AA1426" i="12"/>
  <c r="AB1426" i="12"/>
  <c r="AC1426" i="12"/>
  <c r="AD1426" i="12"/>
  <c r="B1427" i="12"/>
  <c r="C1427" i="12"/>
  <c r="D1427" i="12"/>
  <c r="F1427" i="12"/>
  <c r="I1427" i="12"/>
  <c r="J1427" i="12"/>
  <c r="K1427" i="12"/>
  <c r="L1427" i="12"/>
  <c r="M1427" i="12"/>
  <c r="N1427" i="12"/>
  <c r="O1427" i="12"/>
  <c r="P1427" i="12"/>
  <c r="Q1427" i="12"/>
  <c r="R1427" i="12"/>
  <c r="S1427" i="12"/>
  <c r="T1427" i="12"/>
  <c r="U1427" i="12"/>
  <c r="V1427" i="12"/>
  <c r="W1427" i="12"/>
  <c r="X1427" i="12"/>
  <c r="Y1427" i="12"/>
  <c r="Z1427" i="12"/>
  <c r="AA1427" i="12"/>
  <c r="AB1427" i="12"/>
  <c r="AC1427" i="12"/>
  <c r="AD1427" i="12"/>
  <c r="B1428" i="12"/>
  <c r="C1428" i="12"/>
  <c r="D1428" i="12"/>
  <c r="F1428" i="12"/>
  <c r="I1428" i="12"/>
  <c r="J1428" i="12"/>
  <c r="K1428" i="12"/>
  <c r="L1428" i="12"/>
  <c r="M1428" i="12"/>
  <c r="N1428" i="12"/>
  <c r="O1428" i="12"/>
  <c r="P1428" i="12"/>
  <c r="Q1428" i="12"/>
  <c r="R1428" i="12"/>
  <c r="S1428" i="12"/>
  <c r="T1428" i="12"/>
  <c r="U1428" i="12"/>
  <c r="V1428" i="12"/>
  <c r="W1428" i="12"/>
  <c r="X1428" i="12"/>
  <c r="Y1428" i="12"/>
  <c r="Z1428" i="12"/>
  <c r="AA1428" i="12"/>
  <c r="AB1428" i="12"/>
  <c r="AC1428" i="12"/>
  <c r="AD1428" i="12"/>
  <c r="B1429" i="12"/>
  <c r="C1429" i="12"/>
  <c r="D1429" i="12"/>
  <c r="F1429" i="12"/>
  <c r="I1429" i="12"/>
  <c r="J1429" i="12"/>
  <c r="K1429" i="12"/>
  <c r="L1429" i="12"/>
  <c r="M1429" i="12"/>
  <c r="N1429" i="12"/>
  <c r="O1429" i="12"/>
  <c r="P1429" i="12"/>
  <c r="Q1429" i="12"/>
  <c r="R1429" i="12"/>
  <c r="S1429" i="12"/>
  <c r="T1429" i="12"/>
  <c r="U1429" i="12"/>
  <c r="V1429" i="12"/>
  <c r="W1429" i="12"/>
  <c r="X1429" i="12"/>
  <c r="Y1429" i="12"/>
  <c r="Z1429" i="12"/>
  <c r="AA1429" i="12"/>
  <c r="AB1429" i="12"/>
  <c r="AC1429" i="12"/>
  <c r="AD1429" i="12"/>
  <c r="B1430" i="12"/>
  <c r="C1430" i="12"/>
  <c r="D1430" i="12"/>
  <c r="F1430" i="12"/>
  <c r="I1430" i="12"/>
  <c r="J1430" i="12"/>
  <c r="K1430" i="12"/>
  <c r="L1430" i="12"/>
  <c r="M1430" i="12"/>
  <c r="N1430" i="12"/>
  <c r="O1430" i="12"/>
  <c r="P1430" i="12"/>
  <c r="Q1430" i="12"/>
  <c r="R1430" i="12"/>
  <c r="S1430" i="12"/>
  <c r="T1430" i="12"/>
  <c r="U1430" i="12"/>
  <c r="V1430" i="12"/>
  <c r="W1430" i="12"/>
  <c r="X1430" i="12"/>
  <c r="Y1430" i="12"/>
  <c r="Z1430" i="12"/>
  <c r="AA1430" i="12"/>
  <c r="AB1430" i="12"/>
  <c r="AC1430" i="12"/>
  <c r="AD1430" i="12"/>
  <c r="B1431" i="12"/>
  <c r="C1431" i="12"/>
  <c r="D1431" i="12"/>
  <c r="F1431" i="12"/>
  <c r="I1431" i="12"/>
  <c r="J1431" i="12"/>
  <c r="K1431" i="12"/>
  <c r="L1431" i="12"/>
  <c r="M1431" i="12"/>
  <c r="N1431" i="12"/>
  <c r="O1431" i="12"/>
  <c r="P1431" i="12"/>
  <c r="Q1431" i="12"/>
  <c r="R1431" i="12"/>
  <c r="S1431" i="12"/>
  <c r="T1431" i="12"/>
  <c r="U1431" i="12"/>
  <c r="V1431" i="12"/>
  <c r="W1431" i="12"/>
  <c r="X1431" i="12"/>
  <c r="Y1431" i="12"/>
  <c r="Z1431" i="12"/>
  <c r="AA1431" i="12"/>
  <c r="AB1431" i="12"/>
  <c r="AC1431" i="12"/>
  <c r="AD1431" i="12"/>
  <c r="B1432" i="12"/>
  <c r="C1432" i="12"/>
  <c r="D1432" i="12"/>
  <c r="F1432" i="12"/>
  <c r="I1432" i="12"/>
  <c r="J1432" i="12"/>
  <c r="K1432" i="12"/>
  <c r="L1432" i="12"/>
  <c r="M1432" i="12"/>
  <c r="N1432" i="12"/>
  <c r="O1432" i="12"/>
  <c r="P1432" i="12"/>
  <c r="Q1432" i="12"/>
  <c r="R1432" i="12"/>
  <c r="S1432" i="12"/>
  <c r="T1432" i="12"/>
  <c r="U1432" i="12"/>
  <c r="V1432" i="12"/>
  <c r="W1432" i="12"/>
  <c r="X1432" i="12"/>
  <c r="Y1432" i="12"/>
  <c r="Z1432" i="12"/>
  <c r="AA1432" i="12"/>
  <c r="AB1432" i="12"/>
  <c r="AC1432" i="12"/>
  <c r="AD1432" i="12"/>
  <c r="B1433" i="12"/>
  <c r="C1433" i="12"/>
  <c r="D1433" i="12"/>
  <c r="F1433" i="12"/>
  <c r="I1433" i="12"/>
  <c r="J1433" i="12"/>
  <c r="K1433" i="12"/>
  <c r="L1433" i="12"/>
  <c r="M1433" i="12"/>
  <c r="N1433" i="12"/>
  <c r="O1433" i="12"/>
  <c r="P1433" i="12"/>
  <c r="Q1433" i="12"/>
  <c r="R1433" i="12"/>
  <c r="S1433" i="12"/>
  <c r="T1433" i="12"/>
  <c r="U1433" i="12"/>
  <c r="V1433" i="12"/>
  <c r="W1433" i="12"/>
  <c r="X1433" i="12"/>
  <c r="Y1433" i="12"/>
  <c r="Z1433" i="12"/>
  <c r="AA1433" i="12"/>
  <c r="AB1433" i="12"/>
  <c r="AC1433" i="12"/>
  <c r="AD1433" i="12"/>
  <c r="B1434" i="12"/>
  <c r="C1434" i="12"/>
  <c r="D1434" i="12"/>
  <c r="F1434" i="12"/>
  <c r="I1434" i="12"/>
  <c r="J1434" i="12"/>
  <c r="K1434" i="12"/>
  <c r="L1434" i="12"/>
  <c r="M1434" i="12"/>
  <c r="N1434" i="12"/>
  <c r="O1434" i="12"/>
  <c r="P1434" i="12"/>
  <c r="Q1434" i="12"/>
  <c r="R1434" i="12"/>
  <c r="S1434" i="12"/>
  <c r="T1434" i="12"/>
  <c r="U1434" i="12"/>
  <c r="V1434" i="12"/>
  <c r="W1434" i="12"/>
  <c r="X1434" i="12"/>
  <c r="Y1434" i="12"/>
  <c r="Z1434" i="12"/>
  <c r="AA1434" i="12"/>
  <c r="AB1434" i="12"/>
  <c r="AC1434" i="12"/>
  <c r="AD1434" i="12"/>
  <c r="B1435" i="12"/>
  <c r="C1435" i="12"/>
  <c r="D1435" i="12"/>
  <c r="F1435" i="12"/>
  <c r="I1435" i="12"/>
  <c r="J1435" i="12"/>
  <c r="K1435" i="12"/>
  <c r="L1435" i="12"/>
  <c r="M1435" i="12"/>
  <c r="N1435" i="12"/>
  <c r="O1435" i="12"/>
  <c r="P1435" i="12"/>
  <c r="Q1435" i="12"/>
  <c r="R1435" i="12"/>
  <c r="S1435" i="12"/>
  <c r="T1435" i="12"/>
  <c r="U1435" i="12"/>
  <c r="V1435" i="12"/>
  <c r="W1435" i="12"/>
  <c r="X1435" i="12"/>
  <c r="Y1435" i="12"/>
  <c r="Z1435" i="12"/>
  <c r="AA1435" i="12"/>
  <c r="AB1435" i="12"/>
  <c r="AC1435" i="12"/>
  <c r="AD1435" i="12"/>
  <c r="B1436" i="12"/>
  <c r="C1436" i="12"/>
  <c r="D1436" i="12"/>
  <c r="F1436" i="12"/>
  <c r="I1436" i="12"/>
  <c r="J1436" i="12"/>
  <c r="K1436" i="12"/>
  <c r="L1436" i="12"/>
  <c r="M1436" i="12"/>
  <c r="N1436" i="12"/>
  <c r="O1436" i="12"/>
  <c r="P1436" i="12"/>
  <c r="Q1436" i="12"/>
  <c r="R1436" i="12"/>
  <c r="S1436" i="12"/>
  <c r="T1436" i="12"/>
  <c r="U1436" i="12"/>
  <c r="V1436" i="12"/>
  <c r="W1436" i="12"/>
  <c r="X1436" i="12"/>
  <c r="Y1436" i="12"/>
  <c r="Z1436" i="12"/>
  <c r="AA1436" i="12"/>
  <c r="AB1436" i="12"/>
  <c r="AC1436" i="12"/>
  <c r="AD1436" i="12"/>
  <c r="B1437" i="12"/>
  <c r="C1437" i="12"/>
  <c r="D1437" i="12"/>
  <c r="F1437" i="12"/>
  <c r="I1437" i="12"/>
  <c r="J1437" i="12"/>
  <c r="K1437" i="12"/>
  <c r="L1437" i="12"/>
  <c r="M1437" i="12"/>
  <c r="N1437" i="12"/>
  <c r="O1437" i="12"/>
  <c r="P1437" i="12"/>
  <c r="Q1437" i="12"/>
  <c r="R1437" i="12"/>
  <c r="S1437" i="12"/>
  <c r="T1437" i="12"/>
  <c r="U1437" i="12"/>
  <c r="V1437" i="12"/>
  <c r="W1437" i="12"/>
  <c r="X1437" i="12"/>
  <c r="Y1437" i="12"/>
  <c r="Z1437" i="12"/>
  <c r="AA1437" i="12"/>
  <c r="AB1437" i="12"/>
  <c r="AC1437" i="12"/>
  <c r="AD1437" i="12"/>
  <c r="B1438" i="12"/>
  <c r="C1438" i="12"/>
  <c r="D1438" i="12"/>
  <c r="F1438" i="12"/>
  <c r="I1438" i="12"/>
  <c r="J1438" i="12"/>
  <c r="K1438" i="12"/>
  <c r="L1438" i="12"/>
  <c r="M1438" i="12"/>
  <c r="N1438" i="12"/>
  <c r="O1438" i="12"/>
  <c r="P1438" i="12"/>
  <c r="Q1438" i="12"/>
  <c r="R1438" i="12"/>
  <c r="S1438" i="12"/>
  <c r="T1438" i="12"/>
  <c r="U1438" i="12"/>
  <c r="V1438" i="12"/>
  <c r="W1438" i="12"/>
  <c r="X1438" i="12"/>
  <c r="Y1438" i="12"/>
  <c r="Z1438" i="12"/>
  <c r="AA1438" i="12"/>
  <c r="AB1438" i="12"/>
  <c r="AC1438" i="12"/>
  <c r="AD1438" i="12"/>
  <c r="B1439" i="12"/>
  <c r="C1439" i="12"/>
  <c r="D1439" i="12"/>
  <c r="F1439" i="12"/>
  <c r="I1439" i="12"/>
  <c r="J1439" i="12"/>
  <c r="K1439" i="12"/>
  <c r="L1439" i="12"/>
  <c r="M1439" i="12"/>
  <c r="N1439" i="12"/>
  <c r="O1439" i="12"/>
  <c r="P1439" i="12"/>
  <c r="Q1439" i="12"/>
  <c r="R1439" i="12"/>
  <c r="S1439" i="12"/>
  <c r="T1439" i="12"/>
  <c r="U1439" i="12"/>
  <c r="V1439" i="12"/>
  <c r="W1439" i="12"/>
  <c r="X1439" i="12"/>
  <c r="Y1439" i="12"/>
  <c r="Z1439" i="12"/>
  <c r="AA1439" i="12"/>
  <c r="AB1439" i="12"/>
  <c r="AC1439" i="12"/>
  <c r="AD1439" i="12"/>
  <c r="B1440" i="12"/>
  <c r="C1440" i="12"/>
  <c r="D1440" i="12"/>
  <c r="F1440" i="12"/>
  <c r="I1440" i="12"/>
  <c r="J1440" i="12"/>
  <c r="K1440" i="12"/>
  <c r="L1440" i="12"/>
  <c r="M1440" i="12"/>
  <c r="N1440" i="12"/>
  <c r="O1440" i="12"/>
  <c r="P1440" i="12"/>
  <c r="Q1440" i="12"/>
  <c r="R1440" i="12"/>
  <c r="S1440" i="12"/>
  <c r="T1440" i="12"/>
  <c r="U1440" i="12"/>
  <c r="V1440" i="12"/>
  <c r="W1440" i="12"/>
  <c r="X1440" i="12"/>
  <c r="Y1440" i="12"/>
  <c r="Z1440" i="12"/>
  <c r="AA1440" i="12"/>
  <c r="AB1440" i="12"/>
  <c r="AC1440" i="12"/>
  <c r="AD1440" i="12"/>
  <c r="B1441" i="12"/>
  <c r="C1441" i="12"/>
  <c r="D1441" i="12"/>
  <c r="F1441" i="12"/>
  <c r="I1441" i="12"/>
  <c r="J1441" i="12"/>
  <c r="K1441" i="12"/>
  <c r="L1441" i="12"/>
  <c r="M1441" i="12"/>
  <c r="N1441" i="12"/>
  <c r="O1441" i="12"/>
  <c r="P1441" i="12"/>
  <c r="Q1441" i="12"/>
  <c r="R1441" i="12"/>
  <c r="S1441" i="12"/>
  <c r="T1441" i="12"/>
  <c r="U1441" i="12"/>
  <c r="V1441" i="12"/>
  <c r="W1441" i="12"/>
  <c r="X1441" i="12"/>
  <c r="Y1441" i="12"/>
  <c r="Z1441" i="12"/>
  <c r="AA1441" i="12"/>
  <c r="AB1441" i="12"/>
  <c r="AC1441" i="12"/>
  <c r="AD1441" i="12"/>
  <c r="B1442" i="12"/>
  <c r="C1442" i="12"/>
  <c r="D1442" i="12"/>
  <c r="F1442" i="12"/>
  <c r="I1442" i="12"/>
  <c r="J1442" i="12"/>
  <c r="K1442" i="12"/>
  <c r="L1442" i="12"/>
  <c r="M1442" i="12"/>
  <c r="N1442" i="12"/>
  <c r="O1442" i="12"/>
  <c r="P1442" i="12"/>
  <c r="Q1442" i="12"/>
  <c r="R1442" i="12"/>
  <c r="S1442" i="12"/>
  <c r="T1442" i="12"/>
  <c r="U1442" i="12"/>
  <c r="V1442" i="12"/>
  <c r="W1442" i="12"/>
  <c r="X1442" i="12"/>
  <c r="Y1442" i="12"/>
  <c r="Z1442" i="12"/>
  <c r="AA1442" i="12"/>
  <c r="AB1442" i="12"/>
  <c r="AC1442" i="12"/>
  <c r="AD1442" i="12"/>
  <c r="B1443" i="12"/>
  <c r="C1443" i="12"/>
  <c r="D1443" i="12"/>
  <c r="F1443" i="12"/>
  <c r="I1443" i="12"/>
  <c r="J1443" i="12"/>
  <c r="K1443" i="12"/>
  <c r="L1443" i="12"/>
  <c r="M1443" i="12"/>
  <c r="N1443" i="12"/>
  <c r="O1443" i="12"/>
  <c r="P1443" i="12"/>
  <c r="Q1443" i="12"/>
  <c r="R1443" i="12"/>
  <c r="S1443" i="12"/>
  <c r="T1443" i="12"/>
  <c r="U1443" i="12"/>
  <c r="V1443" i="12"/>
  <c r="W1443" i="12"/>
  <c r="X1443" i="12"/>
  <c r="Y1443" i="12"/>
  <c r="Z1443" i="12"/>
  <c r="AA1443" i="12"/>
  <c r="AB1443" i="12"/>
  <c r="AC1443" i="12"/>
  <c r="AD1443" i="12"/>
  <c r="B1444" i="12"/>
  <c r="C1444" i="12"/>
  <c r="D1444" i="12"/>
  <c r="F1444" i="12"/>
  <c r="I1444" i="12"/>
  <c r="J1444" i="12"/>
  <c r="K1444" i="12"/>
  <c r="L1444" i="12"/>
  <c r="M1444" i="12"/>
  <c r="N1444" i="12"/>
  <c r="O1444" i="12"/>
  <c r="P1444" i="12"/>
  <c r="Q1444" i="12"/>
  <c r="R1444" i="12"/>
  <c r="S1444" i="12"/>
  <c r="T1444" i="12"/>
  <c r="U1444" i="12"/>
  <c r="V1444" i="12"/>
  <c r="W1444" i="12"/>
  <c r="X1444" i="12"/>
  <c r="Y1444" i="12"/>
  <c r="Z1444" i="12"/>
  <c r="AA1444" i="12"/>
  <c r="AB1444" i="12"/>
  <c r="AC1444" i="12"/>
  <c r="AD1444" i="12"/>
  <c r="B1445" i="12"/>
  <c r="C1445" i="12"/>
  <c r="D1445" i="12"/>
  <c r="F1445" i="12"/>
  <c r="I1445" i="12"/>
  <c r="J1445" i="12"/>
  <c r="K1445" i="12"/>
  <c r="L1445" i="12"/>
  <c r="M1445" i="12"/>
  <c r="N1445" i="12"/>
  <c r="O1445" i="12"/>
  <c r="P1445" i="12"/>
  <c r="Q1445" i="12"/>
  <c r="R1445" i="12"/>
  <c r="S1445" i="12"/>
  <c r="T1445" i="12"/>
  <c r="U1445" i="12"/>
  <c r="V1445" i="12"/>
  <c r="W1445" i="12"/>
  <c r="X1445" i="12"/>
  <c r="Y1445" i="12"/>
  <c r="Z1445" i="12"/>
  <c r="AA1445" i="12"/>
  <c r="AB1445" i="12"/>
  <c r="AC1445" i="12"/>
  <c r="AD1445" i="12"/>
  <c r="B1446" i="12"/>
  <c r="C1446" i="12"/>
  <c r="D1446" i="12"/>
  <c r="F1446" i="12"/>
  <c r="I1446" i="12"/>
  <c r="J1446" i="12"/>
  <c r="K1446" i="12"/>
  <c r="L1446" i="12"/>
  <c r="M1446" i="12"/>
  <c r="N1446" i="12"/>
  <c r="O1446" i="12"/>
  <c r="P1446" i="12"/>
  <c r="Q1446" i="12"/>
  <c r="R1446" i="12"/>
  <c r="S1446" i="12"/>
  <c r="T1446" i="12"/>
  <c r="U1446" i="12"/>
  <c r="V1446" i="12"/>
  <c r="W1446" i="12"/>
  <c r="X1446" i="12"/>
  <c r="Y1446" i="12"/>
  <c r="Z1446" i="12"/>
  <c r="AA1446" i="12"/>
  <c r="AB1446" i="12"/>
  <c r="AC1446" i="12"/>
  <c r="AD1446" i="12"/>
  <c r="B1447" i="12"/>
  <c r="C1447" i="12"/>
  <c r="D1447" i="12"/>
  <c r="F1447" i="12"/>
  <c r="I1447" i="12"/>
  <c r="J1447" i="12"/>
  <c r="K1447" i="12"/>
  <c r="L1447" i="12"/>
  <c r="M1447" i="12"/>
  <c r="N1447" i="12"/>
  <c r="O1447" i="12"/>
  <c r="P1447" i="12"/>
  <c r="Q1447" i="12"/>
  <c r="R1447" i="12"/>
  <c r="S1447" i="12"/>
  <c r="T1447" i="12"/>
  <c r="U1447" i="12"/>
  <c r="V1447" i="12"/>
  <c r="W1447" i="12"/>
  <c r="X1447" i="12"/>
  <c r="Y1447" i="12"/>
  <c r="Z1447" i="12"/>
  <c r="AA1447" i="12"/>
  <c r="AB1447" i="12"/>
  <c r="AC1447" i="12"/>
  <c r="AD1447" i="12"/>
  <c r="B1448" i="12"/>
  <c r="C1448" i="12"/>
  <c r="D1448" i="12"/>
  <c r="F1448" i="12"/>
  <c r="I1448" i="12"/>
  <c r="J1448" i="12"/>
  <c r="K1448" i="12"/>
  <c r="L1448" i="12"/>
  <c r="M1448" i="12"/>
  <c r="N1448" i="12"/>
  <c r="O1448" i="12"/>
  <c r="P1448" i="12"/>
  <c r="Q1448" i="12"/>
  <c r="R1448" i="12"/>
  <c r="S1448" i="12"/>
  <c r="T1448" i="12"/>
  <c r="U1448" i="12"/>
  <c r="V1448" i="12"/>
  <c r="W1448" i="12"/>
  <c r="X1448" i="12"/>
  <c r="Y1448" i="12"/>
  <c r="Z1448" i="12"/>
  <c r="AA1448" i="12"/>
  <c r="AB1448" i="12"/>
  <c r="AC1448" i="12"/>
  <c r="AD1448" i="12"/>
  <c r="B1449" i="12"/>
  <c r="C1449" i="12"/>
  <c r="D1449" i="12"/>
  <c r="F1449" i="12"/>
  <c r="I1449" i="12"/>
  <c r="J1449" i="12"/>
  <c r="K1449" i="12"/>
  <c r="L1449" i="12"/>
  <c r="M1449" i="12"/>
  <c r="N1449" i="12"/>
  <c r="O1449" i="12"/>
  <c r="P1449" i="12"/>
  <c r="Q1449" i="12"/>
  <c r="R1449" i="12"/>
  <c r="S1449" i="12"/>
  <c r="T1449" i="12"/>
  <c r="U1449" i="12"/>
  <c r="V1449" i="12"/>
  <c r="W1449" i="12"/>
  <c r="X1449" i="12"/>
  <c r="Y1449" i="12"/>
  <c r="Z1449" i="12"/>
  <c r="AA1449" i="12"/>
  <c r="AB1449" i="12"/>
  <c r="AC1449" i="12"/>
  <c r="AD1449" i="12"/>
  <c r="B1450" i="12"/>
  <c r="C1450" i="12"/>
  <c r="D1450" i="12"/>
  <c r="F1450" i="12"/>
  <c r="I1450" i="12"/>
  <c r="J1450" i="12"/>
  <c r="K1450" i="12"/>
  <c r="L1450" i="12"/>
  <c r="M1450" i="12"/>
  <c r="N1450" i="12"/>
  <c r="O1450" i="12"/>
  <c r="P1450" i="12"/>
  <c r="Q1450" i="12"/>
  <c r="R1450" i="12"/>
  <c r="S1450" i="12"/>
  <c r="T1450" i="12"/>
  <c r="U1450" i="12"/>
  <c r="V1450" i="12"/>
  <c r="W1450" i="12"/>
  <c r="X1450" i="12"/>
  <c r="Y1450" i="12"/>
  <c r="Z1450" i="12"/>
  <c r="AA1450" i="12"/>
  <c r="AB1450" i="12"/>
  <c r="AC1450" i="12"/>
  <c r="AD1450" i="12"/>
  <c r="B1451" i="12"/>
  <c r="C1451" i="12"/>
  <c r="D1451" i="12"/>
  <c r="F1451" i="12"/>
  <c r="I1451" i="12"/>
  <c r="J1451" i="12"/>
  <c r="K1451" i="12"/>
  <c r="L1451" i="12"/>
  <c r="M1451" i="12"/>
  <c r="N1451" i="12"/>
  <c r="O1451" i="12"/>
  <c r="P1451" i="12"/>
  <c r="Q1451" i="12"/>
  <c r="R1451" i="12"/>
  <c r="S1451" i="12"/>
  <c r="T1451" i="12"/>
  <c r="U1451" i="12"/>
  <c r="V1451" i="12"/>
  <c r="W1451" i="12"/>
  <c r="X1451" i="12"/>
  <c r="Y1451" i="12"/>
  <c r="Z1451" i="12"/>
  <c r="AA1451" i="12"/>
  <c r="AB1451" i="12"/>
  <c r="AC1451" i="12"/>
  <c r="AD1451" i="12"/>
  <c r="B1452" i="12"/>
  <c r="C1452" i="12"/>
  <c r="D1452" i="12"/>
  <c r="F1452" i="12"/>
  <c r="I1452" i="12"/>
  <c r="J1452" i="12"/>
  <c r="K1452" i="12"/>
  <c r="L1452" i="12"/>
  <c r="M1452" i="12"/>
  <c r="N1452" i="12"/>
  <c r="O1452" i="12"/>
  <c r="P1452" i="12"/>
  <c r="Q1452" i="12"/>
  <c r="R1452" i="12"/>
  <c r="S1452" i="12"/>
  <c r="T1452" i="12"/>
  <c r="U1452" i="12"/>
  <c r="V1452" i="12"/>
  <c r="W1452" i="12"/>
  <c r="X1452" i="12"/>
  <c r="Y1452" i="12"/>
  <c r="Z1452" i="12"/>
  <c r="AA1452" i="12"/>
  <c r="AB1452" i="12"/>
  <c r="AC1452" i="12"/>
  <c r="AD1452" i="12"/>
  <c r="B1453" i="12"/>
  <c r="C1453" i="12"/>
  <c r="D1453" i="12"/>
  <c r="F1453" i="12"/>
  <c r="I1453" i="12"/>
  <c r="J1453" i="12"/>
  <c r="K1453" i="12"/>
  <c r="L1453" i="12"/>
  <c r="M1453" i="12"/>
  <c r="N1453" i="12"/>
  <c r="O1453" i="12"/>
  <c r="P1453" i="12"/>
  <c r="Q1453" i="12"/>
  <c r="R1453" i="12"/>
  <c r="S1453" i="12"/>
  <c r="T1453" i="12"/>
  <c r="U1453" i="12"/>
  <c r="V1453" i="12"/>
  <c r="W1453" i="12"/>
  <c r="X1453" i="12"/>
  <c r="Y1453" i="12"/>
  <c r="Z1453" i="12"/>
  <c r="AA1453" i="12"/>
  <c r="AB1453" i="12"/>
  <c r="AC1453" i="12"/>
  <c r="AD1453" i="12"/>
  <c r="B1454" i="12"/>
  <c r="C1454" i="12"/>
  <c r="D1454" i="12"/>
  <c r="F1454" i="12"/>
  <c r="I1454" i="12"/>
  <c r="J1454" i="12"/>
  <c r="K1454" i="12"/>
  <c r="L1454" i="12"/>
  <c r="M1454" i="12"/>
  <c r="N1454" i="12"/>
  <c r="O1454" i="12"/>
  <c r="P1454" i="12"/>
  <c r="Q1454" i="12"/>
  <c r="R1454" i="12"/>
  <c r="S1454" i="12"/>
  <c r="T1454" i="12"/>
  <c r="U1454" i="12"/>
  <c r="V1454" i="12"/>
  <c r="W1454" i="12"/>
  <c r="X1454" i="12"/>
  <c r="Y1454" i="12"/>
  <c r="Z1454" i="12"/>
  <c r="AA1454" i="12"/>
  <c r="AB1454" i="12"/>
  <c r="AC1454" i="12"/>
  <c r="AD1454" i="12"/>
  <c r="B1455" i="12"/>
  <c r="C1455" i="12"/>
  <c r="D1455" i="12"/>
  <c r="F1455" i="12"/>
  <c r="I1455" i="12"/>
  <c r="J1455" i="12"/>
  <c r="K1455" i="12"/>
  <c r="L1455" i="12"/>
  <c r="M1455" i="12"/>
  <c r="N1455" i="12"/>
  <c r="O1455" i="12"/>
  <c r="P1455" i="12"/>
  <c r="Q1455" i="12"/>
  <c r="R1455" i="12"/>
  <c r="S1455" i="12"/>
  <c r="T1455" i="12"/>
  <c r="U1455" i="12"/>
  <c r="V1455" i="12"/>
  <c r="W1455" i="12"/>
  <c r="X1455" i="12"/>
  <c r="Y1455" i="12"/>
  <c r="Z1455" i="12"/>
  <c r="AA1455" i="12"/>
  <c r="AB1455" i="12"/>
  <c r="AC1455" i="12"/>
  <c r="AD1455" i="12"/>
  <c r="B1456" i="12"/>
  <c r="C1456" i="12"/>
  <c r="D1456" i="12"/>
  <c r="F1456" i="12"/>
  <c r="I1456" i="12"/>
  <c r="J1456" i="12"/>
  <c r="K1456" i="12"/>
  <c r="L1456" i="12"/>
  <c r="M1456" i="12"/>
  <c r="N1456" i="12"/>
  <c r="O1456" i="12"/>
  <c r="P1456" i="12"/>
  <c r="Q1456" i="12"/>
  <c r="R1456" i="12"/>
  <c r="S1456" i="12"/>
  <c r="T1456" i="12"/>
  <c r="U1456" i="12"/>
  <c r="V1456" i="12"/>
  <c r="W1456" i="12"/>
  <c r="X1456" i="12"/>
  <c r="Y1456" i="12"/>
  <c r="Z1456" i="12"/>
  <c r="AA1456" i="12"/>
  <c r="AB1456" i="12"/>
  <c r="AC1456" i="12"/>
  <c r="AD1456" i="12"/>
  <c r="B1457" i="12"/>
  <c r="C1457" i="12"/>
  <c r="D1457" i="12"/>
  <c r="F1457" i="12"/>
  <c r="I1457" i="12"/>
  <c r="J1457" i="12"/>
  <c r="K1457" i="12"/>
  <c r="L1457" i="12"/>
  <c r="M1457" i="12"/>
  <c r="N1457" i="12"/>
  <c r="O1457" i="12"/>
  <c r="P1457" i="12"/>
  <c r="Q1457" i="12"/>
  <c r="R1457" i="12"/>
  <c r="S1457" i="12"/>
  <c r="T1457" i="12"/>
  <c r="U1457" i="12"/>
  <c r="V1457" i="12"/>
  <c r="W1457" i="12"/>
  <c r="X1457" i="12"/>
  <c r="Y1457" i="12"/>
  <c r="Z1457" i="12"/>
  <c r="AA1457" i="12"/>
  <c r="AB1457" i="12"/>
  <c r="AC1457" i="12"/>
  <c r="AD1457" i="12"/>
  <c r="B1458" i="12"/>
  <c r="C1458" i="12"/>
  <c r="D1458" i="12"/>
  <c r="F1458" i="12"/>
  <c r="I1458" i="12"/>
  <c r="J1458" i="12"/>
  <c r="K1458" i="12"/>
  <c r="L1458" i="12"/>
  <c r="M1458" i="12"/>
  <c r="N1458" i="12"/>
  <c r="O1458" i="12"/>
  <c r="P1458" i="12"/>
  <c r="Q1458" i="12"/>
  <c r="R1458" i="12"/>
  <c r="S1458" i="12"/>
  <c r="T1458" i="12"/>
  <c r="U1458" i="12"/>
  <c r="V1458" i="12"/>
  <c r="W1458" i="12"/>
  <c r="X1458" i="12"/>
  <c r="Y1458" i="12"/>
  <c r="Z1458" i="12"/>
  <c r="AA1458" i="12"/>
  <c r="AB1458" i="12"/>
  <c r="AC1458" i="12"/>
  <c r="AD1458" i="12"/>
  <c r="B1459" i="12"/>
  <c r="C1459" i="12"/>
  <c r="D1459" i="12"/>
  <c r="F1459" i="12"/>
  <c r="I1459" i="12"/>
  <c r="J1459" i="12"/>
  <c r="K1459" i="12"/>
  <c r="L1459" i="12"/>
  <c r="M1459" i="12"/>
  <c r="N1459" i="12"/>
  <c r="O1459" i="12"/>
  <c r="P1459" i="12"/>
  <c r="Q1459" i="12"/>
  <c r="R1459" i="12"/>
  <c r="S1459" i="12"/>
  <c r="T1459" i="12"/>
  <c r="U1459" i="12"/>
  <c r="V1459" i="12"/>
  <c r="W1459" i="12"/>
  <c r="X1459" i="12"/>
  <c r="Y1459" i="12"/>
  <c r="Z1459" i="12"/>
  <c r="AA1459" i="12"/>
  <c r="AB1459" i="12"/>
  <c r="AC1459" i="12"/>
  <c r="AD1459" i="12"/>
  <c r="B1460" i="12"/>
  <c r="C1460" i="12"/>
  <c r="D1460" i="12"/>
  <c r="F1460" i="12"/>
  <c r="I1460" i="12"/>
  <c r="J1460" i="12"/>
  <c r="K1460" i="12"/>
  <c r="L1460" i="12"/>
  <c r="M1460" i="12"/>
  <c r="N1460" i="12"/>
  <c r="O1460" i="12"/>
  <c r="P1460" i="12"/>
  <c r="Q1460" i="12"/>
  <c r="R1460" i="12"/>
  <c r="S1460" i="12"/>
  <c r="T1460" i="12"/>
  <c r="U1460" i="12"/>
  <c r="V1460" i="12"/>
  <c r="W1460" i="12"/>
  <c r="X1460" i="12"/>
  <c r="Y1460" i="12"/>
  <c r="Z1460" i="12"/>
  <c r="AA1460" i="12"/>
  <c r="AB1460" i="12"/>
  <c r="AC1460" i="12"/>
  <c r="AD1460" i="12"/>
  <c r="B1461" i="12"/>
  <c r="C1461" i="12"/>
  <c r="D1461" i="12"/>
  <c r="F1461" i="12"/>
  <c r="I1461" i="12"/>
  <c r="J1461" i="12"/>
  <c r="K1461" i="12"/>
  <c r="L1461" i="12"/>
  <c r="M1461" i="12"/>
  <c r="N1461" i="12"/>
  <c r="O1461" i="12"/>
  <c r="P1461" i="12"/>
  <c r="Q1461" i="12"/>
  <c r="R1461" i="12"/>
  <c r="S1461" i="12"/>
  <c r="T1461" i="12"/>
  <c r="U1461" i="12"/>
  <c r="V1461" i="12"/>
  <c r="W1461" i="12"/>
  <c r="X1461" i="12"/>
  <c r="Y1461" i="12"/>
  <c r="Z1461" i="12"/>
  <c r="AA1461" i="12"/>
  <c r="AB1461" i="12"/>
  <c r="AC1461" i="12"/>
  <c r="AD1461" i="12"/>
  <c r="B1462" i="12"/>
  <c r="C1462" i="12"/>
  <c r="D1462" i="12"/>
  <c r="F1462" i="12"/>
  <c r="I1462" i="12"/>
  <c r="J1462" i="12"/>
  <c r="K1462" i="12"/>
  <c r="L1462" i="12"/>
  <c r="M1462" i="12"/>
  <c r="N1462" i="12"/>
  <c r="O1462" i="12"/>
  <c r="P1462" i="12"/>
  <c r="Q1462" i="12"/>
  <c r="R1462" i="12"/>
  <c r="S1462" i="12"/>
  <c r="T1462" i="12"/>
  <c r="U1462" i="12"/>
  <c r="V1462" i="12"/>
  <c r="W1462" i="12"/>
  <c r="X1462" i="12"/>
  <c r="Y1462" i="12"/>
  <c r="Z1462" i="12"/>
  <c r="AA1462" i="12"/>
  <c r="AB1462" i="12"/>
  <c r="AC1462" i="12"/>
  <c r="AD1462" i="12"/>
  <c r="B1463" i="12"/>
  <c r="C1463" i="12"/>
  <c r="D1463" i="12"/>
  <c r="F1463" i="12"/>
  <c r="I1463" i="12"/>
  <c r="J1463" i="12"/>
  <c r="K1463" i="12"/>
  <c r="L1463" i="12"/>
  <c r="M1463" i="12"/>
  <c r="N1463" i="12"/>
  <c r="O1463" i="12"/>
  <c r="P1463" i="12"/>
  <c r="Q1463" i="12"/>
  <c r="R1463" i="12"/>
  <c r="S1463" i="12"/>
  <c r="T1463" i="12"/>
  <c r="U1463" i="12"/>
  <c r="V1463" i="12"/>
  <c r="W1463" i="12"/>
  <c r="X1463" i="12"/>
  <c r="Y1463" i="12"/>
  <c r="Z1463" i="12"/>
  <c r="AA1463" i="12"/>
  <c r="AB1463" i="12"/>
  <c r="AC1463" i="12"/>
  <c r="AD1463" i="12"/>
  <c r="B1464" i="12"/>
  <c r="C1464" i="12"/>
  <c r="D1464" i="12"/>
  <c r="F1464" i="12"/>
  <c r="I1464" i="12"/>
  <c r="J1464" i="12"/>
  <c r="K1464" i="12"/>
  <c r="L1464" i="12"/>
  <c r="M1464" i="12"/>
  <c r="N1464" i="12"/>
  <c r="O1464" i="12"/>
  <c r="P1464" i="12"/>
  <c r="Q1464" i="12"/>
  <c r="R1464" i="12"/>
  <c r="S1464" i="12"/>
  <c r="T1464" i="12"/>
  <c r="U1464" i="12"/>
  <c r="V1464" i="12"/>
  <c r="W1464" i="12"/>
  <c r="X1464" i="12"/>
  <c r="Y1464" i="12"/>
  <c r="Z1464" i="12"/>
  <c r="AA1464" i="12"/>
  <c r="AB1464" i="12"/>
  <c r="AC1464" i="12"/>
  <c r="AD1464" i="12"/>
  <c r="B1465" i="12"/>
  <c r="C1465" i="12"/>
  <c r="D1465" i="12"/>
  <c r="F1465" i="12"/>
  <c r="I1465" i="12"/>
  <c r="J1465" i="12"/>
  <c r="K1465" i="12"/>
  <c r="L1465" i="12"/>
  <c r="M1465" i="12"/>
  <c r="N1465" i="12"/>
  <c r="O1465" i="12"/>
  <c r="P1465" i="12"/>
  <c r="Q1465" i="12"/>
  <c r="R1465" i="12"/>
  <c r="S1465" i="12"/>
  <c r="T1465" i="12"/>
  <c r="U1465" i="12"/>
  <c r="V1465" i="12"/>
  <c r="W1465" i="12"/>
  <c r="X1465" i="12"/>
  <c r="Y1465" i="12"/>
  <c r="Z1465" i="12"/>
  <c r="AA1465" i="12"/>
  <c r="AB1465" i="12"/>
  <c r="AC1465" i="12"/>
  <c r="AD1465" i="12"/>
  <c r="B1466" i="12"/>
  <c r="C1466" i="12"/>
  <c r="D1466" i="12"/>
  <c r="F1466" i="12"/>
  <c r="I1466" i="12"/>
  <c r="J1466" i="12"/>
  <c r="K1466" i="12"/>
  <c r="L1466" i="12"/>
  <c r="M1466" i="12"/>
  <c r="N1466" i="12"/>
  <c r="O1466" i="12"/>
  <c r="P1466" i="12"/>
  <c r="Q1466" i="12"/>
  <c r="R1466" i="12"/>
  <c r="S1466" i="12"/>
  <c r="T1466" i="12"/>
  <c r="U1466" i="12"/>
  <c r="V1466" i="12"/>
  <c r="W1466" i="12"/>
  <c r="X1466" i="12"/>
  <c r="Y1466" i="12"/>
  <c r="Z1466" i="12"/>
  <c r="AA1466" i="12"/>
  <c r="AB1466" i="12"/>
  <c r="AC1466" i="12"/>
  <c r="AD1466" i="12"/>
  <c r="B1467" i="12"/>
  <c r="C1467" i="12"/>
  <c r="D1467" i="12"/>
  <c r="F1467" i="12"/>
  <c r="I1467" i="12"/>
  <c r="J1467" i="12"/>
  <c r="K1467" i="12"/>
  <c r="L1467" i="12"/>
  <c r="M1467" i="12"/>
  <c r="N1467" i="12"/>
  <c r="O1467" i="12"/>
  <c r="P1467" i="12"/>
  <c r="Q1467" i="12"/>
  <c r="R1467" i="12"/>
  <c r="S1467" i="12"/>
  <c r="T1467" i="12"/>
  <c r="U1467" i="12"/>
  <c r="V1467" i="12"/>
  <c r="W1467" i="12"/>
  <c r="X1467" i="12"/>
  <c r="Y1467" i="12"/>
  <c r="Z1467" i="12"/>
  <c r="AA1467" i="12"/>
  <c r="AB1467" i="12"/>
  <c r="AC1467" i="12"/>
  <c r="AD1467" i="12"/>
  <c r="B1468" i="12"/>
  <c r="C1468" i="12"/>
  <c r="D1468" i="12"/>
  <c r="F1468" i="12"/>
  <c r="I1468" i="12"/>
  <c r="J1468" i="12"/>
  <c r="K1468" i="12"/>
  <c r="L1468" i="12"/>
  <c r="M1468" i="12"/>
  <c r="N1468" i="12"/>
  <c r="O1468" i="12"/>
  <c r="P1468" i="12"/>
  <c r="Q1468" i="12"/>
  <c r="R1468" i="12"/>
  <c r="S1468" i="12"/>
  <c r="T1468" i="12"/>
  <c r="U1468" i="12"/>
  <c r="V1468" i="12"/>
  <c r="W1468" i="12"/>
  <c r="X1468" i="12"/>
  <c r="Y1468" i="12"/>
  <c r="Z1468" i="12"/>
  <c r="AA1468" i="12"/>
  <c r="AB1468" i="12"/>
  <c r="AC1468" i="12"/>
  <c r="AD1468" i="12"/>
  <c r="B1469" i="12"/>
  <c r="C1469" i="12"/>
  <c r="D1469" i="12"/>
  <c r="F1469" i="12"/>
  <c r="I1469" i="12"/>
  <c r="J1469" i="12"/>
  <c r="K1469" i="12"/>
  <c r="L1469" i="12"/>
  <c r="M1469" i="12"/>
  <c r="N1469" i="12"/>
  <c r="O1469" i="12"/>
  <c r="P1469" i="12"/>
  <c r="Q1469" i="12"/>
  <c r="R1469" i="12"/>
  <c r="S1469" i="12"/>
  <c r="T1469" i="12"/>
  <c r="U1469" i="12"/>
  <c r="V1469" i="12"/>
  <c r="W1469" i="12"/>
  <c r="X1469" i="12"/>
  <c r="Y1469" i="12"/>
  <c r="Z1469" i="12"/>
  <c r="AA1469" i="12"/>
  <c r="AB1469" i="12"/>
  <c r="AC1469" i="12"/>
  <c r="AD1469" i="12"/>
  <c r="B1470" i="12"/>
  <c r="C1470" i="12"/>
  <c r="D1470" i="12"/>
  <c r="F1470" i="12"/>
  <c r="I1470" i="12"/>
  <c r="J1470" i="12"/>
  <c r="K1470" i="12"/>
  <c r="L1470" i="12"/>
  <c r="M1470" i="12"/>
  <c r="N1470" i="12"/>
  <c r="O1470" i="12"/>
  <c r="P1470" i="12"/>
  <c r="Q1470" i="12"/>
  <c r="R1470" i="12"/>
  <c r="S1470" i="12"/>
  <c r="T1470" i="12"/>
  <c r="U1470" i="12"/>
  <c r="V1470" i="12"/>
  <c r="W1470" i="12"/>
  <c r="X1470" i="12"/>
  <c r="Y1470" i="12"/>
  <c r="Z1470" i="12"/>
  <c r="AA1470" i="12"/>
  <c r="AB1470" i="12"/>
  <c r="AC1470" i="12"/>
  <c r="AD1470" i="12"/>
  <c r="B1471" i="12"/>
  <c r="C1471" i="12"/>
  <c r="D1471" i="12"/>
  <c r="F1471" i="12"/>
  <c r="I1471" i="12"/>
  <c r="J1471" i="12"/>
  <c r="K1471" i="12"/>
  <c r="L1471" i="12"/>
  <c r="M1471" i="12"/>
  <c r="N1471" i="12"/>
  <c r="O1471" i="12"/>
  <c r="P1471" i="12"/>
  <c r="Q1471" i="12"/>
  <c r="R1471" i="12"/>
  <c r="S1471" i="12"/>
  <c r="T1471" i="12"/>
  <c r="U1471" i="12"/>
  <c r="V1471" i="12"/>
  <c r="W1471" i="12"/>
  <c r="X1471" i="12"/>
  <c r="Y1471" i="12"/>
  <c r="Z1471" i="12"/>
  <c r="AA1471" i="12"/>
  <c r="AB1471" i="12"/>
  <c r="AC1471" i="12"/>
  <c r="AD1471" i="12"/>
  <c r="B1472" i="12"/>
  <c r="C1472" i="12"/>
  <c r="D1472" i="12"/>
  <c r="F1472" i="12"/>
  <c r="I1472" i="12"/>
  <c r="J1472" i="12"/>
  <c r="K1472" i="12"/>
  <c r="L1472" i="12"/>
  <c r="M1472" i="12"/>
  <c r="N1472" i="12"/>
  <c r="O1472" i="12"/>
  <c r="P1472" i="12"/>
  <c r="Q1472" i="12"/>
  <c r="R1472" i="12"/>
  <c r="S1472" i="12"/>
  <c r="T1472" i="12"/>
  <c r="U1472" i="12"/>
  <c r="V1472" i="12"/>
  <c r="W1472" i="12"/>
  <c r="X1472" i="12"/>
  <c r="Y1472" i="12"/>
  <c r="Z1472" i="12"/>
  <c r="AA1472" i="12"/>
  <c r="AB1472" i="12"/>
  <c r="AC1472" i="12"/>
  <c r="AD1472" i="12"/>
  <c r="B1473" i="12"/>
  <c r="C1473" i="12"/>
  <c r="D1473" i="12"/>
  <c r="F1473" i="12"/>
  <c r="I1473" i="12"/>
  <c r="J1473" i="12"/>
  <c r="K1473" i="12"/>
  <c r="L1473" i="12"/>
  <c r="M1473" i="12"/>
  <c r="N1473" i="12"/>
  <c r="O1473" i="12"/>
  <c r="P1473" i="12"/>
  <c r="Q1473" i="12"/>
  <c r="R1473" i="12"/>
  <c r="S1473" i="12"/>
  <c r="T1473" i="12"/>
  <c r="U1473" i="12"/>
  <c r="V1473" i="12"/>
  <c r="W1473" i="12"/>
  <c r="X1473" i="12"/>
  <c r="Y1473" i="12"/>
  <c r="Z1473" i="12"/>
  <c r="AA1473" i="12"/>
  <c r="AB1473" i="12"/>
  <c r="AC1473" i="12"/>
  <c r="AD1473" i="12"/>
  <c r="B1474" i="12"/>
  <c r="C1474" i="12"/>
  <c r="D1474" i="12"/>
  <c r="F1474" i="12"/>
  <c r="I1474" i="12"/>
  <c r="J1474" i="12"/>
  <c r="K1474" i="12"/>
  <c r="L1474" i="12"/>
  <c r="M1474" i="12"/>
  <c r="N1474" i="12"/>
  <c r="O1474" i="12"/>
  <c r="P1474" i="12"/>
  <c r="Q1474" i="12"/>
  <c r="R1474" i="12"/>
  <c r="S1474" i="12"/>
  <c r="T1474" i="12"/>
  <c r="U1474" i="12"/>
  <c r="V1474" i="12"/>
  <c r="W1474" i="12"/>
  <c r="X1474" i="12"/>
  <c r="Y1474" i="12"/>
  <c r="Z1474" i="12"/>
  <c r="AA1474" i="12"/>
  <c r="AB1474" i="12"/>
  <c r="AC1474" i="12"/>
  <c r="AD1474" i="12"/>
  <c r="B1475" i="12"/>
  <c r="C1475" i="12"/>
  <c r="D1475" i="12"/>
  <c r="F1475" i="12"/>
  <c r="I1475" i="12"/>
  <c r="J1475" i="12"/>
  <c r="K1475" i="12"/>
  <c r="L1475" i="12"/>
  <c r="M1475" i="12"/>
  <c r="N1475" i="12"/>
  <c r="O1475" i="12"/>
  <c r="P1475" i="12"/>
  <c r="Q1475" i="12"/>
  <c r="R1475" i="12"/>
  <c r="S1475" i="12"/>
  <c r="T1475" i="12"/>
  <c r="U1475" i="12"/>
  <c r="V1475" i="12"/>
  <c r="W1475" i="12"/>
  <c r="X1475" i="12"/>
  <c r="Y1475" i="12"/>
  <c r="Z1475" i="12"/>
  <c r="AA1475" i="12"/>
  <c r="AB1475" i="12"/>
  <c r="AC1475" i="12"/>
  <c r="AD1475" i="12"/>
  <c r="B1476" i="12"/>
  <c r="C1476" i="12"/>
  <c r="D1476" i="12"/>
  <c r="F1476" i="12"/>
  <c r="I1476" i="12"/>
  <c r="J1476" i="12"/>
  <c r="K1476" i="12"/>
  <c r="L1476" i="12"/>
  <c r="M1476" i="12"/>
  <c r="N1476" i="12"/>
  <c r="O1476" i="12"/>
  <c r="P1476" i="12"/>
  <c r="Q1476" i="12"/>
  <c r="R1476" i="12"/>
  <c r="S1476" i="12"/>
  <c r="T1476" i="12"/>
  <c r="U1476" i="12"/>
  <c r="V1476" i="12"/>
  <c r="W1476" i="12"/>
  <c r="X1476" i="12"/>
  <c r="Y1476" i="12"/>
  <c r="Z1476" i="12"/>
  <c r="AA1476" i="12"/>
  <c r="AB1476" i="12"/>
  <c r="AC1476" i="12"/>
  <c r="AD1476" i="12"/>
  <c r="B1477" i="12"/>
  <c r="C1477" i="12"/>
  <c r="D1477" i="12"/>
  <c r="F1477" i="12"/>
  <c r="I1477" i="12"/>
  <c r="J1477" i="12"/>
  <c r="K1477" i="12"/>
  <c r="L1477" i="12"/>
  <c r="M1477" i="12"/>
  <c r="N1477" i="12"/>
  <c r="O1477" i="12"/>
  <c r="P1477" i="12"/>
  <c r="Q1477" i="12"/>
  <c r="R1477" i="12"/>
  <c r="S1477" i="12"/>
  <c r="T1477" i="12"/>
  <c r="U1477" i="12"/>
  <c r="V1477" i="12"/>
  <c r="W1477" i="12"/>
  <c r="X1477" i="12"/>
  <c r="Y1477" i="12"/>
  <c r="Z1477" i="12"/>
  <c r="AA1477" i="12"/>
  <c r="AB1477" i="12"/>
  <c r="AC1477" i="12"/>
  <c r="AD1477" i="12"/>
  <c r="B1478" i="12"/>
  <c r="C1478" i="12"/>
  <c r="D1478" i="12"/>
  <c r="F1478" i="12"/>
  <c r="I1478" i="12"/>
  <c r="J1478" i="12"/>
  <c r="K1478" i="12"/>
  <c r="L1478" i="12"/>
  <c r="M1478" i="12"/>
  <c r="N1478" i="12"/>
  <c r="O1478" i="12"/>
  <c r="P1478" i="12"/>
  <c r="Q1478" i="12"/>
  <c r="R1478" i="12"/>
  <c r="S1478" i="12"/>
  <c r="T1478" i="12"/>
  <c r="U1478" i="12"/>
  <c r="V1478" i="12"/>
  <c r="W1478" i="12"/>
  <c r="X1478" i="12"/>
  <c r="Y1478" i="12"/>
  <c r="Z1478" i="12"/>
  <c r="AA1478" i="12"/>
  <c r="AB1478" i="12"/>
  <c r="AC1478" i="12"/>
  <c r="AD1478" i="12"/>
  <c r="B1479" i="12"/>
  <c r="C1479" i="12"/>
  <c r="D1479" i="12"/>
  <c r="F1479" i="12"/>
  <c r="I1479" i="12"/>
  <c r="J1479" i="12"/>
  <c r="K1479" i="12"/>
  <c r="L1479" i="12"/>
  <c r="M1479" i="12"/>
  <c r="N1479" i="12"/>
  <c r="O1479" i="12"/>
  <c r="P1479" i="12"/>
  <c r="Q1479" i="12"/>
  <c r="R1479" i="12"/>
  <c r="S1479" i="12"/>
  <c r="T1479" i="12"/>
  <c r="U1479" i="12"/>
  <c r="V1479" i="12"/>
  <c r="W1479" i="12"/>
  <c r="X1479" i="12"/>
  <c r="Y1479" i="12"/>
  <c r="Z1479" i="12"/>
  <c r="AA1479" i="12"/>
  <c r="AB1479" i="12"/>
  <c r="AC1479" i="12"/>
  <c r="AD1479" i="12"/>
  <c r="B1480" i="12"/>
  <c r="C1480" i="12"/>
  <c r="D1480" i="12"/>
  <c r="F1480" i="12"/>
  <c r="I1480" i="12"/>
  <c r="J1480" i="12"/>
  <c r="K1480" i="12"/>
  <c r="L1480" i="12"/>
  <c r="M1480" i="12"/>
  <c r="N1480" i="12"/>
  <c r="O1480" i="12"/>
  <c r="P1480" i="12"/>
  <c r="Q1480" i="12"/>
  <c r="R1480" i="12"/>
  <c r="S1480" i="12"/>
  <c r="T1480" i="12"/>
  <c r="U1480" i="12"/>
  <c r="V1480" i="12"/>
  <c r="W1480" i="12"/>
  <c r="X1480" i="12"/>
  <c r="Y1480" i="12"/>
  <c r="Z1480" i="12"/>
  <c r="AA1480" i="12"/>
  <c r="AB1480" i="12"/>
  <c r="AC1480" i="12"/>
  <c r="AD1480" i="12"/>
  <c r="B1481" i="12"/>
  <c r="C1481" i="12"/>
  <c r="D1481" i="12"/>
  <c r="F1481" i="12"/>
  <c r="I1481" i="12"/>
  <c r="J1481" i="12"/>
  <c r="K1481" i="12"/>
  <c r="L1481" i="12"/>
  <c r="M1481" i="12"/>
  <c r="N1481" i="12"/>
  <c r="O1481" i="12"/>
  <c r="P1481" i="12"/>
  <c r="Q1481" i="12"/>
  <c r="R1481" i="12"/>
  <c r="S1481" i="12"/>
  <c r="T1481" i="12"/>
  <c r="U1481" i="12"/>
  <c r="V1481" i="12"/>
  <c r="W1481" i="12"/>
  <c r="X1481" i="12"/>
  <c r="Y1481" i="12"/>
  <c r="Z1481" i="12"/>
  <c r="AA1481" i="12"/>
  <c r="AB1481" i="12"/>
  <c r="AC1481" i="12"/>
  <c r="AD1481" i="12"/>
  <c r="B1482" i="12"/>
  <c r="C1482" i="12"/>
  <c r="D1482" i="12"/>
  <c r="F1482" i="12"/>
  <c r="I1482" i="12"/>
  <c r="J1482" i="12"/>
  <c r="K1482" i="12"/>
  <c r="L1482" i="12"/>
  <c r="M1482" i="12"/>
  <c r="N1482" i="12"/>
  <c r="O1482" i="12"/>
  <c r="P1482" i="12"/>
  <c r="Q1482" i="12"/>
  <c r="R1482" i="12"/>
  <c r="S1482" i="12"/>
  <c r="T1482" i="12"/>
  <c r="U1482" i="12"/>
  <c r="V1482" i="12"/>
  <c r="W1482" i="12"/>
  <c r="X1482" i="12"/>
  <c r="Y1482" i="12"/>
  <c r="Z1482" i="12"/>
  <c r="AA1482" i="12"/>
  <c r="AB1482" i="12"/>
  <c r="AC1482" i="12"/>
  <c r="AD1482" i="12"/>
  <c r="B1483" i="12"/>
  <c r="C1483" i="12"/>
  <c r="D1483" i="12"/>
  <c r="F1483" i="12"/>
  <c r="I1483" i="12"/>
  <c r="J1483" i="12"/>
  <c r="K1483" i="12"/>
  <c r="L1483" i="12"/>
  <c r="M1483" i="12"/>
  <c r="N1483" i="12"/>
  <c r="O1483" i="12"/>
  <c r="P1483" i="12"/>
  <c r="Q1483" i="12"/>
  <c r="R1483" i="12"/>
  <c r="S1483" i="12"/>
  <c r="T1483" i="12"/>
  <c r="U1483" i="12"/>
  <c r="V1483" i="12"/>
  <c r="W1483" i="12"/>
  <c r="X1483" i="12"/>
  <c r="Y1483" i="12"/>
  <c r="Z1483" i="12"/>
  <c r="AA1483" i="12"/>
  <c r="AB1483" i="12"/>
  <c r="AC1483" i="12"/>
  <c r="AD1483" i="12"/>
  <c r="B1484" i="12"/>
  <c r="C1484" i="12"/>
  <c r="D1484" i="12"/>
  <c r="F1484" i="12"/>
  <c r="I1484" i="12"/>
  <c r="J1484" i="12"/>
  <c r="K1484" i="12"/>
  <c r="L1484" i="12"/>
  <c r="M1484" i="12"/>
  <c r="N1484" i="12"/>
  <c r="O1484" i="12"/>
  <c r="P1484" i="12"/>
  <c r="Q1484" i="12"/>
  <c r="R1484" i="12"/>
  <c r="S1484" i="12"/>
  <c r="T1484" i="12"/>
  <c r="U1484" i="12"/>
  <c r="V1484" i="12"/>
  <c r="W1484" i="12"/>
  <c r="X1484" i="12"/>
  <c r="Y1484" i="12"/>
  <c r="Z1484" i="12"/>
  <c r="AA1484" i="12"/>
  <c r="AB1484" i="12"/>
  <c r="AC1484" i="12"/>
  <c r="AD1484" i="12"/>
  <c r="B1485" i="12"/>
  <c r="C1485" i="12"/>
  <c r="D1485" i="12"/>
  <c r="F1485" i="12"/>
  <c r="I1485" i="12"/>
  <c r="J1485" i="12"/>
  <c r="K1485" i="12"/>
  <c r="L1485" i="12"/>
  <c r="M1485" i="12"/>
  <c r="N1485" i="12"/>
  <c r="O1485" i="12"/>
  <c r="P1485" i="12"/>
  <c r="Q1485" i="12"/>
  <c r="R1485" i="12"/>
  <c r="S1485" i="12"/>
  <c r="T1485" i="12"/>
  <c r="U1485" i="12"/>
  <c r="V1485" i="12"/>
  <c r="W1485" i="12"/>
  <c r="X1485" i="12"/>
  <c r="Y1485" i="12"/>
  <c r="Z1485" i="12"/>
  <c r="AA1485" i="12"/>
  <c r="AB1485" i="12"/>
  <c r="AC1485" i="12"/>
  <c r="AD1485" i="12"/>
  <c r="B1486" i="12"/>
  <c r="C1486" i="12"/>
  <c r="D1486" i="12"/>
  <c r="F1486" i="12"/>
  <c r="I1486" i="12"/>
  <c r="J1486" i="12"/>
  <c r="K1486" i="12"/>
  <c r="L1486" i="12"/>
  <c r="M1486" i="12"/>
  <c r="N1486" i="12"/>
  <c r="O1486" i="12"/>
  <c r="P1486" i="12"/>
  <c r="Q1486" i="12"/>
  <c r="R1486" i="12"/>
  <c r="S1486" i="12"/>
  <c r="T1486" i="12"/>
  <c r="U1486" i="12"/>
  <c r="V1486" i="12"/>
  <c r="W1486" i="12"/>
  <c r="X1486" i="12"/>
  <c r="Y1486" i="12"/>
  <c r="Z1486" i="12"/>
  <c r="AA1486" i="12"/>
  <c r="AB1486" i="12"/>
  <c r="AC1486" i="12"/>
  <c r="AD1486" i="12"/>
  <c r="B1487" i="12"/>
  <c r="C1487" i="12"/>
  <c r="D1487" i="12"/>
  <c r="F1487" i="12"/>
  <c r="I1487" i="12"/>
  <c r="J1487" i="12"/>
  <c r="K1487" i="12"/>
  <c r="L1487" i="12"/>
  <c r="M1487" i="12"/>
  <c r="N1487" i="12"/>
  <c r="O1487" i="12"/>
  <c r="P1487" i="12"/>
  <c r="Q1487" i="12"/>
  <c r="R1487" i="12"/>
  <c r="S1487" i="12"/>
  <c r="T1487" i="12"/>
  <c r="U1487" i="12"/>
  <c r="V1487" i="12"/>
  <c r="W1487" i="12"/>
  <c r="X1487" i="12"/>
  <c r="Y1487" i="12"/>
  <c r="Z1487" i="12"/>
  <c r="AA1487" i="12"/>
  <c r="AB1487" i="12"/>
  <c r="AC1487" i="12"/>
  <c r="AD1487" i="12"/>
  <c r="B1488" i="12"/>
  <c r="C1488" i="12"/>
  <c r="D1488" i="12"/>
  <c r="F1488" i="12"/>
  <c r="I1488" i="12"/>
  <c r="J1488" i="12"/>
  <c r="K1488" i="12"/>
  <c r="L1488" i="12"/>
  <c r="M1488" i="12"/>
  <c r="N1488" i="12"/>
  <c r="O1488" i="12"/>
  <c r="P1488" i="12"/>
  <c r="Q1488" i="12"/>
  <c r="R1488" i="12"/>
  <c r="S1488" i="12"/>
  <c r="T1488" i="12"/>
  <c r="U1488" i="12"/>
  <c r="V1488" i="12"/>
  <c r="W1488" i="12"/>
  <c r="X1488" i="12"/>
  <c r="Y1488" i="12"/>
  <c r="Z1488" i="12"/>
  <c r="AA1488" i="12"/>
  <c r="AB1488" i="12"/>
  <c r="AC1488" i="12"/>
  <c r="AD1488" i="12"/>
  <c r="B1489" i="12"/>
  <c r="C1489" i="12"/>
  <c r="D1489" i="12"/>
  <c r="F1489" i="12"/>
  <c r="I1489" i="12"/>
  <c r="J1489" i="12"/>
  <c r="K1489" i="12"/>
  <c r="L1489" i="12"/>
  <c r="M1489" i="12"/>
  <c r="N1489" i="12"/>
  <c r="O1489" i="12"/>
  <c r="P1489" i="12"/>
  <c r="Q1489" i="12"/>
  <c r="R1489" i="12"/>
  <c r="S1489" i="12"/>
  <c r="T1489" i="12"/>
  <c r="U1489" i="12"/>
  <c r="V1489" i="12"/>
  <c r="W1489" i="12"/>
  <c r="X1489" i="12"/>
  <c r="Y1489" i="12"/>
  <c r="Z1489" i="12"/>
  <c r="AA1489" i="12"/>
  <c r="AB1489" i="12"/>
  <c r="AC1489" i="12"/>
  <c r="AD1489" i="12"/>
  <c r="B1490" i="12"/>
  <c r="C1490" i="12"/>
  <c r="D1490" i="12"/>
  <c r="F1490" i="12"/>
  <c r="I1490" i="12"/>
  <c r="J1490" i="12"/>
  <c r="K1490" i="12"/>
  <c r="L1490" i="12"/>
  <c r="M1490" i="12"/>
  <c r="N1490" i="12"/>
  <c r="O1490" i="12"/>
  <c r="P1490" i="12"/>
  <c r="Q1490" i="12"/>
  <c r="R1490" i="12"/>
  <c r="S1490" i="12"/>
  <c r="T1490" i="12"/>
  <c r="U1490" i="12"/>
  <c r="V1490" i="12"/>
  <c r="W1490" i="12"/>
  <c r="X1490" i="12"/>
  <c r="Y1490" i="12"/>
  <c r="Z1490" i="12"/>
  <c r="AA1490" i="12"/>
  <c r="AB1490" i="12"/>
  <c r="AC1490" i="12"/>
  <c r="AD1490" i="12"/>
  <c r="B1491" i="12"/>
  <c r="C1491" i="12"/>
  <c r="D1491" i="12"/>
  <c r="F1491" i="12"/>
  <c r="I1491" i="12"/>
  <c r="J1491" i="12"/>
  <c r="K1491" i="12"/>
  <c r="L1491" i="12"/>
  <c r="M1491" i="12"/>
  <c r="N1491" i="12"/>
  <c r="O1491" i="12"/>
  <c r="P1491" i="12"/>
  <c r="Q1491" i="12"/>
  <c r="R1491" i="12"/>
  <c r="S1491" i="12"/>
  <c r="T1491" i="12"/>
  <c r="U1491" i="12"/>
  <c r="V1491" i="12"/>
  <c r="W1491" i="12"/>
  <c r="X1491" i="12"/>
  <c r="Y1491" i="12"/>
  <c r="Z1491" i="12"/>
  <c r="AA1491" i="12"/>
  <c r="AB1491" i="12"/>
  <c r="AC1491" i="12"/>
  <c r="AD1491" i="12"/>
  <c r="B1492" i="12"/>
  <c r="C1492" i="12"/>
  <c r="D1492" i="12"/>
  <c r="F1492" i="12"/>
  <c r="I1492" i="12"/>
  <c r="J1492" i="12"/>
  <c r="K1492" i="12"/>
  <c r="L1492" i="12"/>
  <c r="M1492" i="12"/>
  <c r="N1492" i="12"/>
  <c r="O1492" i="12"/>
  <c r="P1492" i="12"/>
  <c r="Q1492" i="12"/>
  <c r="R1492" i="12"/>
  <c r="S1492" i="12"/>
  <c r="T1492" i="12"/>
  <c r="U1492" i="12"/>
  <c r="V1492" i="12"/>
  <c r="W1492" i="12"/>
  <c r="X1492" i="12"/>
  <c r="Y1492" i="12"/>
  <c r="Z1492" i="12"/>
  <c r="AA1492" i="12"/>
  <c r="AB1492" i="12"/>
  <c r="AC1492" i="12"/>
  <c r="AD1492" i="12"/>
  <c r="B1493" i="12"/>
  <c r="C1493" i="12"/>
  <c r="D1493" i="12"/>
  <c r="F1493" i="12"/>
  <c r="I1493" i="12"/>
  <c r="J1493" i="12"/>
  <c r="K1493" i="12"/>
  <c r="L1493" i="12"/>
  <c r="M1493" i="12"/>
  <c r="N1493" i="12"/>
  <c r="O1493" i="12"/>
  <c r="P1493" i="12"/>
  <c r="Q1493" i="12"/>
  <c r="R1493" i="12"/>
  <c r="S1493" i="12"/>
  <c r="T1493" i="12"/>
  <c r="U1493" i="12"/>
  <c r="V1493" i="12"/>
  <c r="W1493" i="12"/>
  <c r="X1493" i="12"/>
  <c r="Y1493" i="12"/>
  <c r="Z1493" i="12"/>
  <c r="AA1493" i="12"/>
  <c r="AB1493" i="12"/>
  <c r="AC1493" i="12"/>
  <c r="AD1493" i="12"/>
  <c r="B1494" i="12"/>
  <c r="C1494" i="12"/>
  <c r="D1494" i="12"/>
  <c r="F1494" i="12"/>
  <c r="I1494" i="12"/>
  <c r="J1494" i="12"/>
  <c r="K1494" i="12"/>
  <c r="L1494" i="12"/>
  <c r="M1494" i="12"/>
  <c r="N1494" i="12"/>
  <c r="O1494" i="12"/>
  <c r="P1494" i="12"/>
  <c r="Q1494" i="12"/>
  <c r="R1494" i="12"/>
  <c r="S1494" i="12"/>
  <c r="T1494" i="12"/>
  <c r="U1494" i="12"/>
  <c r="V1494" i="12"/>
  <c r="W1494" i="12"/>
  <c r="X1494" i="12"/>
  <c r="Y1494" i="12"/>
  <c r="Z1494" i="12"/>
  <c r="AA1494" i="12"/>
  <c r="AB1494" i="12"/>
  <c r="AC1494" i="12"/>
  <c r="AD1494" i="12"/>
  <c r="B1495" i="12"/>
  <c r="C1495" i="12"/>
  <c r="D1495" i="12"/>
  <c r="F1495" i="12"/>
  <c r="I1495" i="12"/>
  <c r="J1495" i="12"/>
  <c r="K1495" i="12"/>
  <c r="L1495" i="12"/>
  <c r="M1495" i="12"/>
  <c r="N1495" i="12"/>
  <c r="O1495" i="12"/>
  <c r="P1495" i="12"/>
  <c r="Q1495" i="12"/>
  <c r="R1495" i="12"/>
  <c r="S1495" i="12"/>
  <c r="T1495" i="12"/>
  <c r="U1495" i="12"/>
  <c r="V1495" i="12"/>
  <c r="W1495" i="12"/>
  <c r="X1495" i="12"/>
  <c r="Y1495" i="12"/>
  <c r="Z1495" i="12"/>
  <c r="AA1495" i="12"/>
  <c r="AB1495" i="12"/>
  <c r="AC1495" i="12"/>
  <c r="AD1495" i="12"/>
  <c r="B1496" i="12"/>
  <c r="C1496" i="12"/>
  <c r="D1496" i="12"/>
  <c r="F1496" i="12"/>
  <c r="I1496" i="12"/>
  <c r="J1496" i="12"/>
  <c r="K1496" i="12"/>
  <c r="L1496" i="12"/>
  <c r="M1496" i="12"/>
  <c r="N1496" i="12"/>
  <c r="O1496" i="12"/>
  <c r="P1496" i="12"/>
  <c r="Q1496" i="12"/>
  <c r="R1496" i="12"/>
  <c r="S1496" i="12"/>
  <c r="T1496" i="12"/>
  <c r="U1496" i="12"/>
  <c r="V1496" i="12"/>
  <c r="W1496" i="12"/>
  <c r="X1496" i="12"/>
  <c r="Y1496" i="12"/>
  <c r="Z1496" i="12"/>
  <c r="AA1496" i="12"/>
  <c r="AB1496" i="12"/>
  <c r="AC1496" i="12"/>
  <c r="AD1496" i="12"/>
  <c r="B1497" i="12"/>
  <c r="C1497" i="12"/>
  <c r="D1497" i="12"/>
  <c r="F1497" i="12"/>
  <c r="I1497" i="12"/>
  <c r="J1497" i="12"/>
  <c r="K1497" i="12"/>
  <c r="L1497" i="12"/>
  <c r="M1497" i="12"/>
  <c r="N1497" i="12"/>
  <c r="O1497" i="12"/>
  <c r="P1497" i="12"/>
  <c r="Q1497" i="12"/>
  <c r="R1497" i="12"/>
  <c r="S1497" i="12"/>
  <c r="T1497" i="12"/>
  <c r="U1497" i="12"/>
  <c r="V1497" i="12"/>
  <c r="W1497" i="12"/>
  <c r="X1497" i="12"/>
  <c r="Y1497" i="12"/>
  <c r="Z1497" i="12"/>
  <c r="AA1497" i="12"/>
  <c r="AB1497" i="12"/>
  <c r="AC1497" i="12"/>
  <c r="AD1497" i="12"/>
  <c r="B1498" i="12"/>
  <c r="C1498" i="12"/>
  <c r="D1498" i="12"/>
  <c r="F1498" i="12"/>
  <c r="I1498" i="12"/>
  <c r="J1498" i="12"/>
  <c r="K1498" i="12"/>
  <c r="L1498" i="12"/>
  <c r="M1498" i="12"/>
  <c r="N1498" i="12"/>
  <c r="O1498" i="12"/>
  <c r="P1498" i="12"/>
  <c r="Q1498" i="12"/>
  <c r="R1498" i="12"/>
  <c r="S1498" i="12"/>
  <c r="T1498" i="12"/>
  <c r="U1498" i="12"/>
  <c r="V1498" i="12"/>
  <c r="W1498" i="12"/>
  <c r="X1498" i="12"/>
  <c r="Y1498" i="12"/>
  <c r="Z1498" i="12"/>
  <c r="AA1498" i="12"/>
  <c r="AB1498" i="12"/>
  <c r="AC1498" i="12"/>
  <c r="AD1498" i="12"/>
  <c r="B1499" i="12"/>
  <c r="C1499" i="12"/>
  <c r="D1499" i="12"/>
  <c r="F1499" i="12"/>
  <c r="I1499" i="12"/>
  <c r="J1499" i="12"/>
  <c r="K1499" i="12"/>
  <c r="L1499" i="12"/>
  <c r="M1499" i="12"/>
  <c r="N1499" i="12"/>
  <c r="O1499" i="12"/>
  <c r="P1499" i="12"/>
  <c r="Q1499" i="12"/>
  <c r="R1499" i="12"/>
  <c r="S1499" i="12"/>
  <c r="T1499" i="12"/>
  <c r="U1499" i="12"/>
  <c r="V1499" i="12"/>
  <c r="W1499" i="12"/>
  <c r="X1499" i="12"/>
  <c r="Y1499" i="12"/>
  <c r="Z1499" i="12"/>
  <c r="AA1499" i="12"/>
  <c r="AB1499" i="12"/>
  <c r="AC1499" i="12"/>
  <c r="AD1499" i="12"/>
  <c r="B1500" i="12"/>
  <c r="C1500" i="12"/>
  <c r="D1500" i="12"/>
  <c r="F1500" i="12"/>
  <c r="I1500" i="12"/>
  <c r="J1500" i="12"/>
  <c r="K1500" i="12"/>
  <c r="L1500" i="12"/>
  <c r="M1500" i="12"/>
  <c r="N1500" i="12"/>
  <c r="O1500" i="12"/>
  <c r="P1500" i="12"/>
  <c r="Q1500" i="12"/>
  <c r="R1500" i="12"/>
  <c r="S1500" i="12"/>
  <c r="T1500" i="12"/>
  <c r="U1500" i="12"/>
  <c r="V1500" i="12"/>
  <c r="W1500" i="12"/>
  <c r="X1500" i="12"/>
  <c r="Y1500" i="12"/>
  <c r="Z1500" i="12"/>
  <c r="AA1500" i="12"/>
  <c r="AB1500" i="12"/>
  <c r="AC1500" i="12"/>
  <c r="AD1500" i="12"/>
  <c r="B1501" i="12"/>
  <c r="C1501" i="12"/>
  <c r="D1501" i="12"/>
  <c r="F1501" i="12"/>
  <c r="I1501" i="12"/>
  <c r="J1501" i="12"/>
  <c r="K1501" i="12"/>
  <c r="L1501" i="12"/>
  <c r="M1501" i="12"/>
  <c r="N1501" i="12"/>
  <c r="O1501" i="12"/>
  <c r="P1501" i="12"/>
  <c r="Q1501" i="12"/>
  <c r="R1501" i="12"/>
  <c r="S1501" i="12"/>
  <c r="T1501" i="12"/>
  <c r="U1501" i="12"/>
  <c r="V1501" i="12"/>
  <c r="W1501" i="12"/>
  <c r="X1501" i="12"/>
  <c r="Y1501" i="12"/>
  <c r="Z1501" i="12"/>
  <c r="AA1501" i="12"/>
  <c r="AB1501" i="12"/>
  <c r="AC1501" i="12"/>
  <c r="AD1501" i="12"/>
  <c r="B1502" i="12"/>
  <c r="C1502" i="12"/>
  <c r="D1502" i="12"/>
  <c r="F1502" i="12"/>
  <c r="I1502" i="12"/>
  <c r="J1502" i="12"/>
  <c r="K1502" i="12"/>
  <c r="L1502" i="12"/>
  <c r="M1502" i="12"/>
  <c r="N1502" i="12"/>
  <c r="O1502" i="12"/>
  <c r="P1502" i="12"/>
  <c r="Q1502" i="12"/>
  <c r="R1502" i="12"/>
  <c r="S1502" i="12"/>
  <c r="T1502" i="12"/>
  <c r="U1502" i="12"/>
  <c r="V1502" i="12"/>
  <c r="W1502" i="12"/>
  <c r="X1502" i="12"/>
  <c r="Y1502" i="12"/>
  <c r="Z1502" i="12"/>
  <c r="AA1502" i="12"/>
  <c r="AB1502" i="12"/>
  <c r="AC1502" i="12"/>
  <c r="AD1502" i="12"/>
  <c r="B1503" i="12"/>
  <c r="C1503" i="12"/>
  <c r="D1503" i="12"/>
  <c r="F1503" i="12"/>
  <c r="I1503" i="12"/>
  <c r="J1503" i="12"/>
  <c r="K1503" i="12"/>
  <c r="L1503" i="12"/>
  <c r="M1503" i="12"/>
  <c r="N1503" i="12"/>
  <c r="O1503" i="12"/>
  <c r="P1503" i="12"/>
  <c r="Q1503" i="12"/>
  <c r="R1503" i="12"/>
  <c r="S1503" i="12"/>
  <c r="T1503" i="12"/>
  <c r="U1503" i="12"/>
  <c r="V1503" i="12"/>
  <c r="W1503" i="12"/>
  <c r="X1503" i="12"/>
  <c r="Y1503" i="12"/>
  <c r="Z1503" i="12"/>
  <c r="AA1503" i="12"/>
  <c r="AB1503" i="12"/>
  <c r="AC1503" i="12"/>
  <c r="AD1503" i="12"/>
  <c r="B1504" i="12"/>
  <c r="C1504" i="12"/>
  <c r="D1504" i="12"/>
  <c r="F1504" i="12"/>
  <c r="I1504" i="12"/>
  <c r="J1504" i="12"/>
  <c r="K1504" i="12"/>
  <c r="L1504" i="12"/>
  <c r="M1504" i="12"/>
  <c r="N1504" i="12"/>
  <c r="O1504" i="12"/>
  <c r="P1504" i="12"/>
  <c r="Q1504" i="12"/>
  <c r="R1504" i="12"/>
  <c r="S1504" i="12"/>
  <c r="T1504" i="12"/>
  <c r="U1504" i="12"/>
  <c r="V1504" i="12"/>
  <c r="W1504" i="12"/>
  <c r="X1504" i="12"/>
  <c r="Y1504" i="12"/>
  <c r="Z1504" i="12"/>
  <c r="AA1504" i="12"/>
  <c r="AB1504" i="12"/>
  <c r="AC1504" i="12"/>
  <c r="AD1504" i="12"/>
  <c r="B1505" i="12"/>
  <c r="C1505" i="12"/>
  <c r="D1505" i="12"/>
  <c r="F1505" i="12"/>
  <c r="I1505" i="12"/>
  <c r="J1505" i="12"/>
  <c r="K1505" i="12"/>
  <c r="L1505" i="12"/>
  <c r="M1505" i="12"/>
  <c r="N1505" i="12"/>
  <c r="O1505" i="12"/>
  <c r="P1505" i="12"/>
  <c r="Q1505" i="12"/>
  <c r="R1505" i="12"/>
  <c r="S1505" i="12"/>
  <c r="T1505" i="12"/>
  <c r="U1505" i="12"/>
  <c r="V1505" i="12"/>
  <c r="W1505" i="12"/>
  <c r="X1505" i="12"/>
  <c r="Y1505" i="12"/>
  <c r="Z1505" i="12"/>
  <c r="AA1505" i="12"/>
  <c r="AB1505" i="12"/>
  <c r="AC1505" i="12"/>
  <c r="AD1505" i="12"/>
  <c r="B1506" i="12"/>
  <c r="C1506" i="12"/>
  <c r="D1506" i="12"/>
  <c r="F1506" i="12"/>
  <c r="I1506" i="12"/>
  <c r="J1506" i="12"/>
  <c r="K1506" i="12"/>
  <c r="L1506" i="12"/>
  <c r="M1506" i="12"/>
  <c r="N1506" i="12"/>
  <c r="O1506" i="12"/>
  <c r="P1506" i="12"/>
  <c r="Q1506" i="12"/>
  <c r="R1506" i="12"/>
  <c r="S1506" i="12"/>
  <c r="T1506" i="12"/>
  <c r="U1506" i="12"/>
  <c r="V1506" i="12"/>
  <c r="W1506" i="12"/>
  <c r="X1506" i="12"/>
  <c r="Y1506" i="12"/>
  <c r="Z1506" i="12"/>
  <c r="AA1506" i="12"/>
  <c r="AB1506" i="12"/>
  <c r="AC1506" i="12"/>
  <c r="AD1506" i="12"/>
  <c r="B1507" i="12"/>
  <c r="C1507" i="12"/>
  <c r="D1507" i="12"/>
  <c r="F1507" i="12"/>
  <c r="I1507" i="12"/>
  <c r="J1507" i="12"/>
  <c r="K1507" i="12"/>
  <c r="L1507" i="12"/>
  <c r="M1507" i="12"/>
  <c r="N1507" i="12"/>
  <c r="O1507" i="12"/>
  <c r="P1507" i="12"/>
  <c r="Q1507" i="12"/>
  <c r="R1507" i="12"/>
  <c r="S1507" i="12"/>
  <c r="T1507" i="12"/>
  <c r="U1507" i="12"/>
  <c r="V1507" i="12"/>
  <c r="W1507" i="12"/>
  <c r="X1507" i="12"/>
  <c r="Y1507" i="12"/>
  <c r="Z1507" i="12"/>
  <c r="AA1507" i="12"/>
  <c r="AB1507" i="12"/>
  <c r="AC1507" i="12"/>
  <c r="AD1507" i="12"/>
  <c r="B1508" i="12"/>
  <c r="C1508" i="12"/>
  <c r="D1508" i="12"/>
  <c r="F1508" i="12"/>
  <c r="I1508" i="12"/>
  <c r="J1508" i="12"/>
  <c r="K1508" i="12"/>
  <c r="L1508" i="12"/>
  <c r="M1508" i="12"/>
  <c r="N1508" i="12"/>
  <c r="O1508" i="12"/>
  <c r="P1508" i="12"/>
  <c r="Q1508" i="12"/>
  <c r="R1508" i="12"/>
  <c r="S1508" i="12"/>
  <c r="T1508" i="12"/>
  <c r="U1508" i="12"/>
  <c r="V1508" i="12"/>
  <c r="W1508" i="12"/>
  <c r="X1508" i="12"/>
  <c r="Y1508" i="12"/>
  <c r="Z1508" i="12"/>
  <c r="AA1508" i="12"/>
  <c r="AB1508" i="12"/>
  <c r="AC1508" i="12"/>
  <c r="AD1508" i="12"/>
  <c r="B1509" i="12"/>
  <c r="C1509" i="12"/>
  <c r="D1509" i="12"/>
  <c r="F1509" i="12"/>
  <c r="I1509" i="12"/>
  <c r="J1509" i="12"/>
  <c r="K1509" i="12"/>
  <c r="L1509" i="12"/>
  <c r="M1509" i="12"/>
  <c r="N1509" i="12"/>
  <c r="O1509" i="12"/>
  <c r="P1509" i="12"/>
  <c r="Q1509" i="12"/>
  <c r="R1509" i="12"/>
  <c r="S1509" i="12"/>
  <c r="T1509" i="12"/>
  <c r="U1509" i="12"/>
  <c r="V1509" i="12"/>
  <c r="W1509" i="12"/>
  <c r="X1509" i="12"/>
  <c r="Y1509" i="12"/>
  <c r="Z1509" i="12"/>
  <c r="AA1509" i="12"/>
  <c r="AB1509" i="12"/>
  <c r="AC1509" i="12"/>
  <c r="AD1509" i="12"/>
  <c r="B1510" i="12"/>
  <c r="C1510" i="12"/>
  <c r="D1510" i="12"/>
  <c r="F1510" i="12"/>
  <c r="I1510" i="12"/>
  <c r="J1510" i="12"/>
  <c r="K1510" i="12"/>
  <c r="L1510" i="12"/>
  <c r="M1510" i="12"/>
  <c r="N1510" i="12"/>
  <c r="O1510" i="12"/>
  <c r="P1510" i="12"/>
  <c r="Q1510" i="12"/>
  <c r="R1510" i="12"/>
  <c r="S1510" i="12"/>
  <c r="T1510" i="12"/>
  <c r="U1510" i="12"/>
  <c r="V1510" i="12"/>
  <c r="W1510" i="12"/>
  <c r="X1510" i="12"/>
  <c r="Y1510" i="12"/>
  <c r="Z1510" i="12"/>
  <c r="AA1510" i="12"/>
  <c r="AB1510" i="12"/>
  <c r="AC1510" i="12"/>
  <c r="AD1510" i="12"/>
  <c r="B1511" i="12"/>
  <c r="C1511" i="12"/>
  <c r="D1511" i="12"/>
  <c r="F1511" i="12"/>
  <c r="I1511" i="12"/>
  <c r="J1511" i="12"/>
  <c r="K1511" i="12"/>
  <c r="L1511" i="12"/>
  <c r="M1511" i="12"/>
  <c r="N1511" i="12"/>
  <c r="O1511" i="12"/>
  <c r="P1511" i="12"/>
  <c r="Q1511" i="12"/>
  <c r="R1511" i="12"/>
  <c r="S1511" i="12"/>
  <c r="T1511" i="12"/>
  <c r="U1511" i="12"/>
  <c r="V1511" i="12"/>
  <c r="W1511" i="12"/>
  <c r="X1511" i="12"/>
  <c r="Y1511" i="12"/>
  <c r="Z1511" i="12"/>
  <c r="AA1511" i="12"/>
  <c r="AB1511" i="12"/>
  <c r="AC1511" i="12"/>
  <c r="AD1511" i="12"/>
  <c r="B1512" i="12"/>
  <c r="C1512" i="12"/>
  <c r="D1512" i="12"/>
  <c r="F1512" i="12"/>
  <c r="I1512" i="12"/>
  <c r="J1512" i="12"/>
  <c r="K1512" i="12"/>
  <c r="L1512" i="12"/>
  <c r="M1512" i="12"/>
  <c r="N1512" i="12"/>
  <c r="O1512" i="12"/>
  <c r="P1512" i="12"/>
  <c r="Q1512" i="12"/>
  <c r="R1512" i="12"/>
  <c r="S1512" i="12"/>
  <c r="T1512" i="12"/>
  <c r="U1512" i="12"/>
  <c r="V1512" i="12"/>
  <c r="W1512" i="12"/>
  <c r="X1512" i="12"/>
  <c r="Y1512" i="12"/>
  <c r="Z1512" i="12"/>
  <c r="AA1512" i="12"/>
  <c r="AB1512" i="12"/>
  <c r="AC1512" i="12"/>
  <c r="AD1512" i="12"/>
  <c r="B1513" i="12"/>
  <c r="C1513" i="12"/>
  <c r="D1513" i="12"/>
  <c r="F1513" i="12"/>
  <c r="I1513" i="12"/>
  <c r="J1513" i="12"/>
  <c r="K1513" i="12"/>
  <c r="L1513" i="12"/>
  <c r="M1513" i="12"/>
  <c r="N1513" i="12"/>
  <c r="O1513" i="12"/>
  <c r="P1513" i="12"/>
  <c r="Q1513" i="12"/>
  <c r="R1513" i="12"/>
  <c r="S1513" i="12"/>
  <c r="T1513" i="12"/>
  <c r="U1513" i="12"/>
  <c r="V1513" i="12"/>
  <c r="W1513" i="12"/>
  <c r="X1513" i="12"/>
  <c r="Y1513" i="12"/>
  <c r="Z1513" i="12"/>
  <c r="AA1513" i="12"/>
  <c r="AB1513" i="12"/>
  <c r="AC1513" i="12"/>
  <c r="AD1513" i="12"/>
  <c r="B1514" i="12"/>
  <c r="C1514" i="12"/>
  <c r="D1514" i="12"/>
  <c r="F1514" i="12"/>
  <c r="I1514" i="12"/>
  <c r="J1514" i="12"/>
  <c r="K1514" i="12"/>
  <c r="L1514" i="12"/>
  <c r="M1514" i="12"/>
  <c r="N1514" i="12"/>
  <c r="O1514" i="12"/>
  <c r="P1514" i="12"/>
  <c r="Q1514" i="12"/>
  <c r="R1514" i="12"/>
  <c r="S1514" i="12"/>
  <c r="T1514" i="12"/>
  <c r="U1514" i="12"/>
  <c r="V1514" i="12"/>
  <c r="W1514" i="12"/>
  <c r="X1514" i="12"/>
  <c r="Y1514" i="12"/>
  <c r="Z1514" i="12"/>
  <c r="AA1514" i="12"/>
  <c r="AB1514" i="12"/>
  <c r="AC1514" i="12"/>
  <c r="AD1514" i="12"/>
  <c r="B1515" i="12"/>
  <c r="C1515" i="12"/>
  <c r="D1515" i="12"/>
  <c r="F1515" i="12"/>
  <c r="I1515" i="12"/>
  <c r="J1515" i="12"/>
  <c r="K1515" i="12"/>
  <c r="L1515" i="12"/>
  <c r="M1515" i="12"/>
  <c r="N1515" i="12"/>
  <c r="O1515" i="12"/>
  <c r="P1515" i="12"/>
  <c r="Q1515" i="12"/>
  <c r="R1515" i="12"/>
  <c r="S1515" i="12"/>
  <c r="T1515" i="12"/>
  <c r="U1515" i="12"/>
  <c r="V1515" i="12"/>
  <c r="W1515" i="12"/>
  <c r="X1515" i="12"/>
  <c r="Y1515" i="12"/>
  <c r="Z1515" i="12"/>
  <c r="AA1515" i="12"/>
  <c r="AB1515" i="12"/>
  <c r="AC1515" i="12"/>
  <c r="AD1515" i="12"/>
  <c r="B1516" i="12"/>
  <c r="C1516" i="12"/>
  <c r="D1516" i="12"/>
  <c r="F1516" i="12"/>
  <c r="I1516" i="12"/>
  <c r="J1516" i="12"/>
  <c r="K1516" i="12"/>
  <c r="L1516" i="12"/>
  <c r="M1516" i="12"/>
  <c r="N1516" i="12"/>
  <c r="O1516" i="12"/>
  <c r="P1516" i="12"/>
  <c r="Q1516" i="12"/>
  <c r="R1516" i="12"/>
  <c r="S1516" i="12"/>
  <c r="T1516" i="12"/>
  <c r="U1516" i="12"/>
  <c r="V1516" i="12"/>
  <c r="W1516" i="12"/>
  <c r="X1516" i="12"/>
  <c r="Y1516" i="12"/>
  <c r="Z1516" i="12"/>
  <c r="AA1516" i="12"/>
  <c r="AB1516" i="12"/>
  <c r="AC1516" i="12"/>
  <c r="AD1516" i="12"/>
  <c r="B1517" i="12"/>
  <c r="C1517" i="12"/>
  <c r="D1517" i="12"/>
  <c r="F1517" i="12"/>
  <c r="I1517" i="12"/>
  <c r="J1517" i="12"/>
  <c r="K1517" i="12"/>
  <c r="L1517" i="12"/>
  <c r="M1517" i="12"/>
  <c r="N1517" i="12"/>
  <c r="O1517" i="12"/>
  <c r="P1517" i="12"/>
  <c r="Q1517" i="12"/>
  <c r="R1517" i="12"/>
  <c r="S1517" i="12"/>
  <c r="T1517" i="12"/>
  <c r="U1517" i="12"/>
  <c r="V1517" i="12"/>
  <c r="W1517" i="12"/>
  <c r="X1517" i="12"/>
  <c r="Y1517" i="12"/>
  <c r="Z1517" i="12"/>
  <c r="AA1517" i="12"/>
  <c r="AB1517" i="12"/>
  <c r="AC1517" i="12"/>
  <c r="AD1517" i="12"/>
  <c r="B1518" i="12"/>
  <c r="C1518" i="12"/>
  <c r="D1518" i="12"/>
  <c r="F1518" i="12"/>
  <c r="I1518" i="12"/>
  <c r="J1518" i="12"/>
  <c r="K1518" i="12"/>
  <c r="L1518" i="12"/>
  <c r="M1518" i="12"/>
  <c r="N1518" i="12"/>
  <c r="O1518" i="12"/>
  <c r="P1518" i="12"/>
  <c r="Q1518" i="12"/>
  <c r="R1518" i="12"/>
  <c r="S1518" i="12"/>
  <c r="T1518" i="12"/>
  <c r="U1518" i="12"/>
  <c r="V1518" i="12"/>
  <c r="W1518" i="12"/>
  <c r="X1518" i="12"/>
  <c r="Y1518" i="12"/>
  <c r="Z1518" i="12"/>
  <c r="AA1518" i="12"/>
  <c r="AB1518" i="12"/>
  <c r="AC1518" i="12"/>
  <c r="AD1518" i="12"/>
  <c r="B1519" i="12"/>
  <c r="C1519" i="12"/>
  <c r="D1519" i="12"/>
  <c r="F1519" i="12"/>
  <c r="I1519" i="12"/>
  <c r="J1519" i="12"/>
  <c r="K1519" i="12"/>
  <c r="L1519" i="12"/>
  <c r="M1519" i="12"/>
  <c r="N1519" i="12"/>
  <c r="O1519" i="12"/>
  <c r="P1519" i="12"/>
  <c r="Q1519" i="12"/>
  <c r="R1519" i="12"/>
  <c r="S1519" i="12"/>
  <c r="T1519" i="12"/>
  <c r="U1519" i="12"/>
  <c r="V1519" i="12"/>
  <c r="W1519" i="12"/>
  <c r="X1519" i="12"/>
  <c r="Y1519" i="12"/>
  <c r="Z1519" i="12"/>
  <c r="AA1519" i="12"/>
  <c r="AB1519" i="12"/>
  <c r="AC1519" i="12"/>
  <c r="AD1519" i="12"/>
  <c r="B1520" i="12"/>
  <c r="C1520" i="12"/>
  <c r="D1520" i="12"/>
  <c r="F1520" i="12"/>
  <c r="I1520" i="12"/>
  <c r="J1520" i="12"/>
  <c r="K1520" i="12"/>
  <c r="L1520" i="12"/>
  <c r="M1520" i="12"/>
  <c r="N1520" i="12"/>
  <c r="O1520" i="12"/>
  <c r="P1520" i="12"/>
  <c r="Q1520" i="12"/>
  <c r="R1520" i="12"/>
  <c r="S1520" i="12"/>
  <c r="T1520" i="12"/>
  <c r="U1520" i="12"/>
  <c r="V1520" i="12"/>
  <c r="W1520" i="12"/>
  <c r="X1520" i="12"/>
  <c r="Y1520" i="12"/>
  <c r="Z1520" i="12"/>
  <c r="AA1520" i="12"/>
  <c r="AB1520" i="12"/>
  <c r="AC1520" i="12"/>
  <c r="AD1520" i="12"/>
  <c r="B1521" i="12"/>
  <c r="C1521" i="12"/>
  <c r="D1521" i="12"/>
  <c r="F1521" i="12"/>
  <c r="I1521" i="12"/>
  <c r="J1521" i="12"/>
  <c r="K1521" i="12"/>
  <c r="L1521" i="12"/>
  <c r="M1521" i="12"/>
  <c r="N1521" i="12"/>
  <c r="O1521" i="12"/>
  <c r="P1521" i="12"/>
  <c r="Q1521" i="12"/>
  <c r="R1521" i="12"/>
  <c r="S1521" i="12"/>
  <c r="T1521" i="12"/>
  <c r="U1521" i="12"/>
  <c r="V1521" i="12"/>
  <c r="W1521" i="12"/>
  <c r="X1521" i="12"/>
  <c r="Y1521" i="12"/>
  <c r="Z1521" i="12"/>
  <c r="AA1521" i="12"/>
  <c r="AB1521" i="12"/>
  <c r="AC1521" i="12"/>
  <c r="AD1521" i="12"/>
  <c r="B1522" i="12"/>
  <c r="C1522" i="12"/>
  <c r="D1522" i="12"/>
  <c r="F1522" i="12"/>
  <c r="I1522" i="12"/>
  <c r="J1522" i="12"/>
  <c r="K1522" i="12"/>
  <c r="L1522" i="12"/>
  <c r="M1522" i="12"/>
  <c r="N1522" i="12"/>
  <c r="O1522" i="12"/>
  <c r="P1522" i="12"/>
  <c r="Q1522" i="12"/>
  <c r="R1522" i="12"/>
  <c r="S1522" i="12"/>
  <c r="T1522" i="12"/>
  <c r="U1522" i="12"/>
  <c r="V1522" i="12"/>
  <c r="W1522" i="12"/>
  <c r="X1522" i="12"/>
  <c r="Y1522" i="12"/>
  <c r="Z1522" i="12"/>
  <c r="AA1522" i="12"/>
  <c r="AB1522" i="12"/>
  <c r="AC1522" i="12"/>
  <c r="AD1522" i="12"/>
  <c r="B1523" i="12"/>
  <c r="C1523" i="12"/>
  <c r="D1523" i="12"/>
  <c r="F1523" i="12"/>
  <c r="I1523" i="12"/>
  <c r="J1523" i="12"/>
  <c r="K1523" i="12"/>
  <c r="L1523" i="12"/>
  <c r="M1523" i="12"/>
  <c r="N1523" i="12"/>
  <c r="O1523" i="12"/>
  <c r="P1523" i="12"/>
  <c r="Q1523" i="12"/>
  <c r="R1523" i="12"/>
  <c r="S1523" i="12"/>
  <c r="T1523" i="12"/>
  <c r="U1523" i="12"/>
  <c r="V1523" i="12"/>
  <c r="W1523" i="12"/>
  <c r="X1523" i="12"/>
  <c r="Y1523" i="12"/>
  <c r="Z1523" i="12"/>
  <c r="AA1523" i="12"/>
  <c r="AB1523" i="12"/>
  <c r="AC1523" i="12"/>
  <c r="AD1523" i="12"/>
  <c r="B1524" i="12"/>
  <c r="C1524" i="12"/>
  <c r="D1524" i="12"/>
  <c r="F1524" i="12"/>
  <c r="I1524" i="12"/>
  <c r="J1524" i="12"/>
  <c r="K1524" i="12"/>
  <c r="L1524" i="12"/>
  <c r="M1524" i="12"/>
  <c r="N1524" i="12"/>
  <c r="O1524" i="12"/>
  <c r="P1524" i="12"/>
  <c r="Q1524" i="12"/>
  <c r="R1524" i="12"/>
  <c r="S1524" i="12"/>
  <c r="T1524" i="12"/>
  <c r="U1524" i="12"/>
  <c r="V1524" i="12"/>
  <c r="W1524" i="12"/>
  <c r="X1524" i="12"/>
  <c r="Y1524" i="12"/>
  <c r="Z1524" i="12"/>
  <c r="AA1524" i="12"/>
  <c r="AB1524" i="12"/>
  <c r="AC1524" i="12"/>
  <c r="AD1524" i="12"/>
  <c r="B1525" i="12"/>
  <c r="C1525" i="12"/>
  <c r="D1525" i="12"/>
  <c r="F1525" i="12"/>
  <c r="I1525" i="12"/>
  <c r="J1525" i="12"/>
  <c r="K1525" i="12"/>
  <c r="L1525" i="12"/>
  <c r="M1525" i="12"/>
  <c r="N1525" i="12"/>
  <c r="O1525" i="12"/>
  <c r="P1525" i="12"/>
  <c r="Q1525" i="12"/>
  <c r="R1525" i="12"/>
  <c r="S1525" i="12"/>
  <c r="T1525" i="12"/>
  <c r="U1525" i="12"/>
  <c r="V1525" i="12"/>
  <c r="W1525" i="12"/>
  <c r="X1525" i="12"/>
  <c r="Y1525" i="12"/>
  <c r="Z1525" i="12"/>
  <c r="AA1525" i="12"/>
  <c r="AB1525" i="12"/>
  <c r="AC1525" i="12"/>
  <c r="AD1525" i="12"/>
  <c r="B1526" i="12"/>
  <c r="C1526" i="12"/>
  <c r="D1526" i="12"/>
  <c r="F1526" i="12"/>
  <c r="I1526" i="12"/>
  <c r="J1526" i="12"/>
  <c r="K1526" i="12"/>
  <c r="L1526" i="12"/>
  <c r="M1526" i="12"/>
  <c r="N1526" i="12"/>
  <c r="O1526" i="12"/>
  <c r="P1526" i="12"/>
  <c r="Q1526" i="12"/>
  <c r="R1526" i="12"/>
  <c r="S1526" i="12"/>
  <c r="T1526" i="12"/>
  <c r="U1526" i="12"/>
  <c r="V1526" i="12"/>
  <c r="W1526" i="12"/>
  <c r="X1526" i="12"/>
  <c r="Y1526" i="12"/>
  <c r="Z1526" i="12"/>
  <c r="AA1526" i="12"/>
  <c r="AB1526" i="12"/>
  <c r="AC1526" i="12"/>
  <c r="AD1526" i="12"/>
  <c r="B1527" i="12"/>
  <c r="C1527" i="12"/>
  <c r="D1527" i="12"/>
  <c r="F1527" i="12"/>
  <c r="I1527" i="12"/>
  <c r="J1527" i="12"/>
  <c r="K1527" i="12"/>
  <c r="L1527" i="12"/>
  <c r="M1527" i="12"/>
  <c r="N1527" i="12"/>
  <c r="O1527" i="12"/>
  <c r="P1527" i="12"/>
  <c r="Q1527" i="12"/>
  <c r="R1527" i="12"/>
  <c r="S1527" i="12"/>
  <c r="T1527" i="12"/>
  <c r="U1527" i="12"/>
  <c r="V1527" i="12"/>
  <c r="W1527" i="12"/>
  <c r="X1527" i="12"/>
  <c r="Y1527" i="12"/>
  <c r="Z1527" i="12"/>
  <c r="AA1527" i="12"/>
  <c r="AB1527" i="12"/>
  <c r="AC1527" i="12"/>
  <c r="AD1527" i="12"/>
  <c r="B1528" i="12"/>
  <c r="C1528" i="12"/>
  <c r="D1528" i="12"/>
  <c r="F1528" i="12"/>
  <c r="I1528" i="12"/>
  <c r="J1528" i="12"/>
  <c r="K1528" i="12"/>
  <c r="L1528" i="12"/>
  <c r="M1528" i="12"/>
  <c r="N1528" i="12"/>
  <c r="O1528" i="12"/>
  <c r="P1528" i="12"/>
  <c r="Q1528" i="12"/>
  <c r="R1528" i="12"/>
  <c r="S1528" i="12"/>
  <c r="T1528" i="12"/>
  <c r="U1528" i="12"/>
  <c r="V1528" i="12"/>
  <c r="W1528" i="12"/>
  <c r="X1528" i="12"/>
  <c r="Y1528" i="12"/>
  <c r="Z1528" i="12"/>
  <c r="AA1528" i="12"/>
  <c r="AB1528" i="12"/>
  <c r="AC1528" i="12"/>
  <c r="AD1528" i="12"/>
  <c r="B1529" i="12"/>
  <c r="C1529" i="12"/>
  <c r="D1529" i="12"/>
  <c r="F1529" i="12"/>
  <c r="I1529" i="12"/>
  <c r="J1529" i="12"/>
  <c r="K1529" i="12"/>
  <c r="L1529" i="12"/>
  <c r="M1529" i="12"/>
  <c r="N1529" i="12"/>
  <c r="O1529" i="12"/>
  <c r="P1529" i="12"/>
  <c r="Q1529" i="12"/>
  <c r="R1529" i="12"/>
  <c r="S1529" i="12"/>
  <c r="T1529" i="12"/>
  <c r="U1529" i="12"/>
  <c r="V1529" i="12"/>
  <c r="W1529" i="12"/>
  <c r="X1529" i="12"/>
  <c r="Y1529" i="12"/>
  <c r="Z1529" i="12"/>
  <c r="AA1529" i="12"/>
  <c r="AB1529" i="12"/>
  <c r="AC1529" i="12"/>
  <c r="AD1529" i="12"/>
  <c r="B1530" i="12"/>
  <c r="C1530" i="12"/>
  <c r="D1530" i="12"/>
  <c r="F1530" i="12"/>
  <c r="I1530" i="12"/>
  <c r="J1530" i="12"/>
  <c r="K1530" i="12"/>
  <c r="L1530" i="12"/>
  <c r="M1530" i="12"/>
  <c r="N1530" i="12"/>
  <c r="O1530" i="12"/>
  <c r="P1530" i="12"/>
  <c r="Q1530" i="12"/>
  <c r="R1530" i="12"/>
  <c r="S1530" i="12"/>
  <c r="T1530" i="12"/>
  <c r="U1530" i="12"/>
  <c r="V1530" i="12"/>
  <c r="W1530" i="12"/>
  <c r="X1530" i="12"/>
  <c r="Y1530" i="12"/>
  <c r="Z1530" i="12"/>
  <c r="AA1530" i="12"/>
  <c r="AB1530" i="12"/>
  <c r="AC1530" i="12"/>
  <c r="AD1530" i="12"/>
  <c r="B1531" i="12"/>
  <c r="C1531" i="12"/>
  <c r="D1531" i="12"/>
  <c r="F1531" i="12"/>
  <c r="I1531" i="12"/>
  <c r="J1531" i="12"/>
  <c r="K1531" i="12"/>
  <c r="L1531" i="12"/>
  <c r="M1531" i="12"/>
  <c r="N1531" i="12"/>
  <c r="O1531" i="12"/>
  <c r="P1531" i="12"/>
  <c r="Q1531" i="12"/>
  <c r="R1531" i="12"/>
  <c r="S1531" i="12"/>
  <c r="T1531" i="12"/>
  <c r="U1531" i="12"/>
  <c r="V1531" i="12"/>
  <c r="W1531" i="12"/>
  <c r="X1531" i="12"/>
  <c r="Y1531" i="12"/>
  <c r="Z1531" i="12"/>
  <c r="AA1531" i="12"/>
  <c r="AB1531" i="12"/>
  <c r="AC1531" i="12"/>
  <c r="AD1531" i="12"/>
  <c r="B1532" i="12"/>
  <c r="C1532" i="12"/>
  <c r="D1532" i="12"/>
  <c r="F1532" i="12"/>
  <c r="I1532" i="12"/>
  <c r="J1532" i="12"/>
  <c r="K1532" i="12"/>
  <c r="L1532" i="12"/>
  <c r="M1532" i="12"/>
  <c r="N1532" i="12"/>
  <c r="O1532" i="12"/>
  <c r="P1532" i="12"/>
  <c r="Q1532" i="12"/>
  <c r="R1532" i="12"/>
  <c r="S1532" i="12"/>
  <c r="T1532" i="12"/>
  <c r="U1532" i="12"/>
  <c r="V1532" i="12"/>
  <c r="W1532" i="12"/>
  <c r="X1532" i="12"/>
  <c r="Y1532" i="12"/>
  <c r="Z1532" i="12"/>
  <c r="AA1532" i="12"/>
  <c r="AB1532" i="12"/>
  <c r="AC1532" i="12"/>
  <c r="AD1532" i="12"/>
  <c r="B1533" i="12"/>
  <c r="C1533" i="12"/>
  <c r="D1533" i="12"/>
  <c r="F1533" i="12"/>
  <c r="I1533" i="12"/>
  <c r="J1533" i="12"/>
  <c r="K1533" i="12"/>
  <c r="L1533" i="12"/>
  <c r="M1533" i="12"/>
  <c r="N1533" i="12"/>
  <c r="O1533" i="12"/>
  <c r="P1533" i="12"/>
  <c r="Q1533" i="12"/>
  <c r="R1533" i="12"/>
  <c r="S1533" i="12"/>
  <c r="T1533" i="12"/>
  <c r="U1533" i="12"/>
  <c r="V1533" i="12"/>
  <c r="W1533" i="12"/>
  <c r="X1533" i="12"/>
  <c r="Y1533" i="12"/>
  <c r="Z1533" i="12"/>
  <c r="AA1533" i="12"/>
  <c r="AB1533" i="12"/>
  <c r="AC1533" i="12"/>
  <c r="AD1533" i="12"/>
  <c r="B1534" i="12"/>
  <c r="C1534" i="12"/>
  <c r="D1534" i="12"/>
  <c r="F1534" i="12"/>
  <c r="I1534" i="12"/>
  <c r="J1534" i="12"/>
  <c r="K1534" i="12"/>
  <c r="L1534" i="12"/>
  <c r="M1534" i="12"/>
  <c r="N1534" i="12"/>
  <c r="O1534" i="12"/>
  <c r="P1534" i="12"/>
  <c r="Q1534" i="12"/>
  <c r="R1534" i="12"/>
  <c r="S1534" i="12"/>
  <c r="T1534" i="12"/>
  <c r="U1534" i="12"/>
  <c r="V1534" i="12"/>
  <c r="W1534" i="12"/>
  <c r="X1534" i="12"/>
  <c r="Y1534" i="12"/>
  <c r="Z1534" i="12"/>
  <c r="AA1534" i="12"/>
  <c r="AB1534" i="12"/>
  <c r="AC1534" i="12"/>
  <c r="AD1534" i="12"/>
  <c r="B1535" i="12"/>
  <c r="C1535" i="12"/>
  <c r="D1535" i="12"/>
  <c r="F1535" i="12"/>
  <c r="I1535" i="12"/>
  <c r="J1535" i="12"/>
  <c r="K1535" i="12"/>
  <c r="L1535" i="12"/>
  <c r="M1535" i="12"/>
  <c r="N1535" i="12"/>
  <c r="O1535" i="12"/>
  <c r="P1535" i="12"/>
  <c r="Q1535" i="12"/>
  <c r="R1535" i="12"/>
  <c r="S1535" i="12"/>
  <c r="T1535" i="12"/>
  <c r="U1535" i="12"/>
  <c r="V1535" i="12"/>
  <c r="W1535" i="12"/>
  <c r="X1535" i="12"/>
  <c r="Y1535" i="12"/>
  <c r="Z1535" i="12"/>
  <c r="AA1535" i="12"/>
  <c r="AB1535" i="12"/>
  <c r="AC1535" i="12"/>
  <c r="AD1535" i="12"/>
  <c r="B1536" i="12"/>
  <c r="C1536" i="12"/>
  <c r="D1536" i="12"/>
  <c r="F1536" i="12"/>
  <c r="I1536" i="12"/>
  <c r="J1536" i="12"/>
  <c r="K1536" i="12"/>
  <c r="L1536" i="12"/>
  <c r="M1536" i="12"/>
  <c r="N1536" i="12"/>
  <c r="O1536" i="12"/>
  <c r="P1536" i="12"/>
  <c r="Q1536" i="12"/>
  <c r="R1536" i="12"/>
  <c r="S1536" i="12"/>
  <c r="T1536" i="12"/>
  <c r="U1536" i="12"/>
  <c r="V1536" i="12"/>
  <c r="W1536" i="12"/>
  <c r="X1536" i="12"/>
  <c r="Y1536" i="12"/>
  <c r="Z1536" i="12"/>
  <c r="AA1536" i="12"/>
  <c r="AB1536" i="12"/>
  <c r="AC1536" i="12"/>
  <c r="AD1536" i="12"/>
  <c r="B1537" i="12"/>
  <c r="C1537" i="12"/>
  <c r="D1537" i="12"/>
  <c r="F1537" i="12"/>
  <c r="I1537" i="12"/>
  <c r="J1537" i="12"/>
  <c r="K1537" i="12"/>
  <c r="L1537" i="12"/>
  <c r="M1537" i="12"/>
  <c r="N1537" i="12"/>
  <c r="O1537" i="12"/>
  <c r="P1537" i="12"/>
  <c r="Q1537" i="12"/>
  <c r="R1537" i="12"/>
  <c r="S1537" i="12"/>
  <c r="T1537" i="12"/>
  <c r="U1537" i="12"/>
  <c r="V1537" i="12"/>
  <c r="W1537" i="12"/>
  <c r="X1537" i="12"/>
  <c r="Y1537" i="12"/>
  <c r="Z1537" i="12"/>
  <c r="AA1537" i="12"/>
  <c r="AB1537" i="12"/>
  <c r="AC1537" i="12"/>
  <c r="AD1537" i="12"/>
  <c r="B1538" i="12"/>
  <c r="C1538" i="12"/>
  <c r="D1538" i="12"/>
  <c r="F1538" i="12"/>
  <c r="I1538" i="12"/>
  <c r="J1538" i="12"/>
  <c r="K1538" i="12"/>
  <c r="L1538" i="12"/>
  <c r="M1538" i="12"/>
  <c r="N1538" i="12"/>
  <c r="O1538" i="12"/>
  <c r="P1538" i="12"/>
  <c r="Q1538" i="12"/>
  <c r="R1538" i="12"/>
  <c r="S1538" i="12"/>
  <c r="T1538" i="12"/>
  <c r="U1538" i="12"/>
  <c r="V1538" i="12"/>
  <c r="W1538" i="12"/>
  <c r="X1538" i="12"/>
  <c r="Y1538" i="12"/>
  <c r="Z1538" i="12"/>
  <c r="AA1538" i="12"/>
  <c r="AB1538" i="12"/>
  <c r="AC1538" i="12"/>
  <c r="AD1538" i="12"/>
  <c r="B1539" i="12"/>
  <c r="C1539" i="12"/>
  <c r="D1539" i="12"/>
  <c r="F1539" i="12"/>
  <c r="I1539" i="12"/>
  <c r="J1539" i="12"/>
  <c r="K1539" i="12"/>
  <c r="L1539" i="12"/>
  <c r="M1539" i="12"/>
  <c r="N1539" i="12"/>
  <c r="O1539" i="12"/>
  <c r="P1539" i="12"/>
  <c r="Q1539" i="12"/>
  <c r="R1539" i="12"/>
  <c r="S1539" i="12"/>
  <c r="T1539" i="12"/>
  <c r="U1539" i="12"/>
  <c r="V1539" i="12"/>
  <c r="W1539" i="12"/>
  <c r="X1539" i="12"/>
  <c r="Y1539" i="12"/>
  <c r="Z1539" i="12"/>
  <c r="AA1539" i="12"/>
  <c r="AB1539" i="12"/>
  <c r="AC1539" i="12"/>
  <c r="AD1539" i="12"/>
  <c r="B1540" i="12"/>
  <c r="C1540" i="12"/>
  <c r="D1540" i="12"/>
  <c r="F1540" i="12"/>
  <c r="I1540" i="12"/>
  <c r="J1540" i="12"/>
  <c r="K1540" i="12"/>
  <c r="L1540" i="12"/>
  <c r="M1540" i="12"/>
  <c r="N1540" i="12"/>
  <c r="O1540" i="12"/>
  <c r="P1540" i="12"/>
  <c r="Q1540" i="12"/>
  <c r="R1540" i="12"/>
  <c r="S1540" i="12"/>
  <c r="T1540" i="12"/>
  <c r="U1540" i="12"/>
  <c r="V1540" i="12"/>
  <c r="W1540" i="12"/>
  <c r="X1540" i="12"/>
  <c r="Y1540" i="12"/>
  <c r="Z1540" i="12"/>
  <c r="AA1540" i="12"/>
  <c r="AB1540" i="12"/>
  <c r="AC1540" i="12"/>
  <c r="AD1540" i="12"/>
  <c r="B1541" i="12"/>
  <c r="C1541" i="12"/>
  <c r="D1541" i="12"/>
  <c r="F1541" i="12"/>
  <c r="I1541" i="12"/>
  <c r="J1541" i="12"/>
  <c r="K1541" i="12"/>
  <c r="L1541" i="12"/>
  <c r="M1541" i="12"/>
  <c r="N1541" i="12"/>
  <c r="O1541" i="12"/>
  <c r="P1541" i="12"/>
  <c r="Q1541" i="12"/>
  <c r="R1541" i="12"/>
  <c r="S1541" i="12"/>
  <c r="T1541" i="12"/>
  <c r="U1541" i="12"/>
  <c r="V1541" i="12"/>
  <c r="W1541" i="12"/>
  <c r="X1541" i="12"/>
  <c r="Y1541" i="12"/>
  <c r="Z1541" i="12"/>
  <c r="AA1541" i="12"/>
  <c r="AB1541" i="12"/>
  <c r="AC1541" i="12"/>
  <c r="AD1541" i="12"/>
  <c r="B1542" i="12"/>
  <c r="C1542" i="12"/>
  <c r="D1542" i="12"/>
  <c r="F1542" i="12"/>
  <c r="I1542" i="12"/>
  <c r="J1542" i="12"/>
  <c r="K1542" i="12"/>
  <c r="L1542" i="12"/>
  <c r="M1542" i="12"/>
  <c r="N1542" i="12"/>
  <c r="O1542" i="12"/>
  <c r="P1542" i="12"/>
  <c r="Q1542" i="12"/>
  <c r="R1542" i="12"/>
  <c r="S1542" i="12"/>
  <c r="T1542" i="12"/>
  <c r="U1542" i="12"/>
  <c r="V1542" i="12"/>
  <c r="W1542" i="12"/>
  <c r="X1542" i="12"/>
  <c r="Y1542" i="12"/>
  <c r="Z1542" i="12"/>
  <c r="AA1542" i="12"/>
  <c r="AB1542" i="12"/>
  <c r="AC1542" i="12"/>
  <c r="AD1542" i="12"/>
  <c r="B1543" i="12"/>
  <c r="C1543" i="12"/>
  <c r="D1543" i="12"/>
  <c r="F1543" i="12"/>
  <c r="I1543" i="12"/>
  <c r="J1543" i="12"/>
  <c r="K1543" i="12"/>
  <c r="L1543" i="12"/>
  <c r="M1543" i="12"/>
  <c r="N1543" i="12"/>
  <c r="O1543" i="12"/>
  <c r="P1543" i="12"/>
  <c r="Q1543" i="12"/>
  <c r="R1543" i="12"/>
  <c r="S1543" i="12"/>
  <c r="T1543" i="12"/>
  <c r="U1543" i="12"/>
  <c r="V1543" i="12"/>
  <c r="W1543" i="12"/>
  <c r="X1543" i="12"/>
  <c r="Y1543" i="12"/>
  <c r="Z1543" i="12"/>
  <c r="AA1543" i="12"/>
  <c r="AB1543" i="12"/>
  <c r="AC1543" i="12"/>
  <c r="AD1543" i="12"/>
  <c r="B1544" i="12"/>
  <c r="C1544" i="12"/>
  <c r="D1544" i="12"/>
  <c r="F1544" i="12"/>
  <c r="I1544" i="12"/>
  <c r="J1544" i="12"/>
  <c r="K1544" i="12"/>
  <c r="L1544" i="12"/>
  <c r="M1544" i="12"/>
  <c r="N1544" i="12"/>
  <c r="O1544" i="12"/>
  <c r="P1544" i="12"/>
  <c r="Q1544" i="12"/>
  <c r="R1544" i="12"/>
  <c r="S1544" i="12"/>
  <c r="T1544" i="12"/>
  <c r="U1544" i="12"/>
  <c r="V1544" i="12"/>
  <c r="W1544" i="12"/>
  <c r="X1544" i="12"/>
  <c r="Y1544" i="12"/>
  <c r="Z1544" i="12"/>
  <c r="AA1544" i="12"/>
  <c r="AB1544" i="12"/>
  <c r="AC1544" i="12"/>
  <c r="AD1544" i="12"/>
  <c r="B1545" i="12"/>
  <c r="C1545" i="12"/>
  <c r="D1545" i="12"/>
  <c r="F1545" i="12"/>
  <c r="I1545" i="12"/>
  <c r="J1545" i="12"/>
  <c r="K1545" i="12"/>
  <c r="L1545" i="12"/>
  <c r="M1545" i="12"/>
  <c r="N1545" i="12"/>
  <c r="O1545" i="12"/>
  <c r="P1545" i="12"/>
  <c r="Q1545" i="12"/>
  <c r="R1545" i="12"/>
  <c r="S1545" i="12"/>
  <c r="T1545" i="12"/>
  <c r="U1545" i="12"/>
  <c r="V1545" i="12"/>
  <c r="W1545" i="12"/>
  <c r="X1545" i="12"/>
  <c r="Y1545" i="12"/>
  <c r="Z1545" i="12"/>
  <c r="AA1545" i="12"/>
  <c r="AB1545" i="12"/>
  <c r="AC1545" i="12"/>
  <c r="AD1545" i="12"/>
  <c r="B1546" i="12"/>
  <c r="C1546" i="12"/>
  <c r="D1546" i="12"/>
  <c r="F1546" i="12"/>
  <c r="I1546" i="12"/>
  <c r="J1546" i="12"/>
  <c r="K1546" i="12"/>
  <c r="L1546" i="12"/>
  <c r="M1546" i="12"/>
  <c r="N1546" i="12"/>
  <c r="O1546" i="12"/>
  <c r="P1546" i="12"/>
  <c r="Q1546" i="12"/>
  <c r="R1546" i="12"/>
  <c r="S1546" i="12"/>
  <c r="T1546" i="12"/>
  <c r="U1546" i="12"/>
  <c r="V1546" i="12"/>
  <c r="W1546" i="12"/>
  <c r="X1546" i="12"/>
  <c r="Y1546" i="12"/>
  <c r="Z1546" i="12"/>
  <c r="AA1546" i="12"/>
  <c r="AB1546" i="12"/>
  <c r="AC1546" i="12"/>
  <c r="AD1546" i="12"/>
  <c r="B1547" i="12"/>
  <c r="C1547" i="12"/>
  <c r="D1547" i="12"/>
  <c r="F1547" i="12"/>
  <c r="I1547" i="12"/>
  <c r="J1547" i="12"/>
  <c r="K1547" i="12"/>
  <c r="L1547" i="12"/>
  <c r="M1547" i="12"/>
  <c r="N1547" i="12"/>
  <c r="O1547" i="12"/>
  <c r="P1547" i="12"/>
  <c r="Q1547" i="12"/>
  <c r="R1547" i="12"/>
  <c r="S1547" i="12"/>
  <c r="T1547" i="12"/>
  <c r="U1547" i="12"/>
  <c r="V1547" i="12"/>
  <c r="W1547" i="12"/>
  <c r="X1547" i="12"/>
  <c r="Y1547" i="12"/>
  <c r="Z1547" i="12"/>
  <c r="AA1547" i="12"/>
  <c r="AB1547" i="12"/>
  <c r="AC1547" i="12"/>
  <c r="AD1547" i="12"/>
  <c r="B1548" i="12"/>
  <c r="C1548" i="12"/>
  <c r="D1548" i="12"/>
  <c r="F1548" i="12"/>
  <c r="I1548" i="12"/>
  <c r="J1548" i="12"/>
  <c r="K1548" i="12"/>
  <c r="L1548" i="12"/>
  <c r="M1548" i="12"/>
  <c r="N1548" i="12"/>
  <c r="O1548" i="12"/>
  <c r="P1548" i="12"/>
  <c r="Q1548" i="12"/>
  <c r="R1548" i="12"/>
  <c r="S1548" i="12"/>
  <c r="T1548" i="12"/>
  <c r="U1548" i="12"/>
  <c r="V1548" i="12"/>
  <c r="W1548" i="12"/>
  <c r="X1548" i="12"/>
  <c r="Y1548" i="12"/>
  <c r="Z1548" i="12"/>
  <c r="AA1548" i="12"/>
  <c r="AB1548" i="12"/>
  <c r="AC1548" i="12"/>
  <c r="AD1548" i="12"/>
  <c r="B1549" i="12"/>
  <c r="C1549" i="12"/>
  <c r="D1549" i="12"/>
  <c r="F1549" i="12"/>
  <c r="I1549" i="12"/>
  <c r="J1549" i="12"/>
  <c r="K1549" i="12"/>
  <c r="L1549" i="12"/>
  <c r="M1549" i="12"/>
  <c r="N1549" i="12"/>
  <c r="O1549" i="12"/>
  <c r="P1549" i="12"/>
  <c r="Q1549" i="12"/>
  <c r="R1549" i="12"/>
  <c r="S1549" i="12"/>
  <c r="T1549" i="12"/>
  <c r="U1549" i="12"/>
  <c r="V1549" i="12"/>
  <c r="W1549" i="12"/>
  <c r="X1549" i="12"/>
  <c r="Y1549" i="12"/>
  <c r="Z1549" i="12"/>
  <c r="AA1549" i="12"/>
  <c r="AB1549" i="12"/>
  <c r="AC1549" i="12"/>
  <c r="AD1549" i="12"/>
  <c r="B1550" i="12"/>
  <c r="C1550" i="12"/>
  <c r="D1550" i="12"/>
  <c r="F1550" i="12"/>
  <c r="I1550" i="12"/>
  <c r="J1550" i="12"/>
  <c r="K1550" i="12"/>
  <c r="L1550" i="12"/>
  <c r="M1550" i="12"/>
  <c r="N1550" i="12"/>
  <c r="O1550" i="12"/>
  <c r="P1550" i="12"/>
  <c r="Q1550" i="12"/>
  <c r="R1550" i="12"/>
  <c r="S1550" i="12"/>
  <c r="T1550" i="12"/>
  <c r="U1550" i="12"/>
  <c r="V1550" i="12"/>
  <c r="W1550" i="12"/>
  <c r="X1550" i="12"/>
  <c r="Y1550" i="12"/>
  <c r="Z1550" i="12"/>
  <c r="AA1550" i="12"/>
  <c r="AB1550" i="12"/>
  <c r="AC1550" i="12"/>
  <c r="AD1550" i="12"/>
  <c r="B1551" i="12"/>
  <c r="C1551" i="12"/>
  <c r="D1551" i="12"/>
  <c r="F1551" i="12"/>
  <c r="I1551" i="12"/>
  <c r="J1551" i="12"/>
  <c r="K1551" i="12"/>
  <c r="L1551" i="12"/>
  <c r="M1551" i="12"/>
  <c r="N1551" i="12"/>
  <c r="O1551" i="12"/>
  <c r="P1551" i="12"/>
  <c r="Q1551" i="12"/>
  <c r="R1551" i="12"/>
  <c r="S1551" i="12"/>
  <c r="T1551" i="12"/>
  <c r="U1551" i="12"/>
  <c r="V1551" i="12"/>
  <c r="W1551" i="12"/>
  <c r="X1551" i="12"/>
  <c r="Y1551" i="12"/>
  <c r="Z1551" i="12"/>
  <c r="AA1551" i="12"/>
  <c r="AB1551" i="12"/>
  <c r="AC1551" i="12"/>
  <c r="AD1551" i="12"/>
  <c r="B1552" i="12"/>
  <c r="C1552" i="12"/>
  <c r="D1552" i="12"/>
  <c r="F1552" i="12"/>
  <c r="I1552" i="12"/>
  <c r="J1552" i="12"/>
  <c r="K1552" i="12"/>
  <c r="L1552" i="12"/>
  <c r="M1552" i="12"/>
  <c r="N1552" i="12"/>
  <c r="O1552" i="12"/>
  <c r="P1552" i="12"/>
  <c r="Q1552" i="12"/>
  <c r="R1552" i="12"/>
  <c r="S1552" i="12"/>
  <c r="T1552" i="12"/>
  <c r="U1552" i="12"/>
  <c r="V1552" i="12"/>
  <c r="W1552" i="12"/>
  <c r="X1552" i="12"/>
  <c r="Y1552" i="12"/>
  <c r="Z1552" i="12"/>
  <c r="AA1552" i="12"/>
  <c r="AB1552" i="12"/>
  <c r="AC1552" i="12"/>
  <c r="AD1552" i="12"/>
  <c r="B1553" i="12"/>
  <c r="C1553" i="12"/>
  <c r="D1553" i="12"/>
  <c r="F1553" i="12"/>
  <c r="I1553" i="12"/>
  <c r="J1553" i="12"/>
  <c r="K1553" i="12"/>
  <c r="L1553" i="12"/>
  <c r="M1553" i="12"/>
  <c r="N1553" i="12"/>
  <c r="O1553" i="12"/>
  <c r="P1553" i="12"/>
  <c r="Q1553" i="12"/>
  <c r="R1553" i="12"/>
  <c r="S1553" i="12"/>
  <c r="T1553" i="12"/>
  <c r="U1553" i="12"/>
  <c r="V1553" i="12"/>
  <c r="W1553" i="12"/>
  <c r="X1553" i="12"/>
  <c r="Y1553" i="12"/>
  <c r="Z1553" i="12"/>
  <c r="AA1553" i="12"/>
  <c r="AB1553" i="12"/>
  <c r="AC1553" i="12"/>
  <c r="AD1553" i="12"/>
  <c r="B1554" i="12"/>
  <c r="C1554" i="12"/>
  <c r="D1554" i="12"/>
  <c r="F1554" i="12"/>
  <c r="I1554" i="12"/>
  <c r="J1554" i="12"/>
  <c r="K1554" i="12"/>
  <c r="L1554" i="12"/>
  <c r="M1554" i="12"/>
  <c r="N1554" i="12"/>
  <c r="O1554" i="12"/>
  <c r="P1554" i="12"/>
  <c r="Q1554" i="12"/>
  <c r="R1554" i="12"/>
  <c r="S1554" i="12"/>
  <c r="T1554" i="12"/>
  <c r="U1554" i="12"/>
  <c r="V1554" i="12"/>
  <c r="W1554" i="12"/>
  <c r="X1554" i="12"/>
  <c r="Y1554" i="12"/>
  <c r="Z1554" i="12"/>
  <c r="AA1554" i="12"/>
  <c r="AB1554" i="12"/>
  <c r="AC1554" i="12"/>
  <c r="AD1554" i="12"/>
  <c r="B1555" i="12"/>
  <c r="C1555" i="12"/>
  <c r="D1555" i="12"/>
  <c r="F1555" i="12"/>
  <c r="I1555" i="12"/>
  <c r="J1555" i="12"/>
  <c r="K1555" i="12"/>
  <c r="L1555" i="12"/>
  <c r="M1555" i="12"/>
  <c r="N1555" i="12"/>
  <c r="O1555" i="12"/>
  <c r="P1555" i="12"/>
  <c r="Q1555" i="12"/>
  <c r="R1555" i="12"/>
  <c r="S1555" i="12"/>
  <c r="T1555" i="12"/>
  <c r="U1555" i="12"/>
  <c r="V1555" i="12"/>
  <c r="W1555" i="12"/>
  <c r="X1555" i="12"/>
  <c r="Y1555" i="12"/>
  <c r="Z1555" i="12"/>
  <c r="AA1555" i="12"/>
  <c r="AB1555" i="12"/>
  <c r="AC1555" i="12"/>
  <c r="AD1555" i="12"/>
  <c r="B1556" i="12"/>
  <c r="C1556" i="12"/>
  <c r="D1556" i="12"/>
  <c r="F1556" i="12"/>
  <c r="I1556" i="12"/>
  <c r="J1556" i="12"/>
  <c r="K1556" i="12"/>
  <c r="L1556" i="12"/>
  <c r="M1556" i="12"/>
  <c r="N1556" i="12"/>
  <c r="O1556" i="12"/>
  <c r="P1556" i="12"/>
  <c r="Q1556" i="12"/>
  <c r="R1556" i="12"/>
  <c r="S1556" i="12"/>
  <c r="T1556" i="12"/>
  <c r="U1556" i="12"/>
  <c r="V1556" i="12"/>
  <c r="W1556" i="12"/>
  <c r="X1556" i="12"/>
  <c r="Y1556" i="12"/>
  <c r="Z1556" i="12"/>
  <c r="AA1556" i="12"/>
  <c r="AB1556" i="12"/>
  <c r="AC1556" i="12"/>
  <c r="AD1556" i="12"/>
  <c r="B1557" i="12"/>
  <c r="C1557" i="12"/>
  <c r="D1557" i="12"/>
  <c r="F1557" i="12"/>
  <c r="I1557" i="12"/>
  <c r="J1557" i="12"/>
  <c r="K1557" i="12"/>
  <c r="L1557" i="12"/>
  <c r="M1557" i="12"/>
  <c r="N1557" i="12"/>
  <c r="O1557" i="12"/>
  <c r="P1557" i="12"/>
  <c r="Q1557" i="12"/>
  <c r="R1557" i="12"/>
  <c r="S1557" i="12"/>
  <c r="T1557" i="12"/>
  <c r="U1557" i="12"/>
  <c r="V1557" i="12"/>
  <c r="W1557" i="12"/>
  <c r="X1557" i="12"/>
  <c r="Y1557" i="12"/>
  <c r="Z1557" i="12"/>
  <c r="AA1557" i="12"/>
  <c r="AB1557" i="12"/>
  <c r="AC1557" i="12"/>
  <c r="AD1557" i="12"/>
  <c r="B1558" i="12"/>
  <c r="C1558" i="12"/>
  <c r="D1558" i="12"/>
  <c r="F1558" i="12"/>
  <c r="I1558" i="12"/>
  <c r="J1558" i="12"/>
  <c r="K1558" i="12"/>
  <c r="L1558" i="12"/>
  <c r="M1558" i="12"/>
  <c r="N1558" i="12"/>
  <c r="O1558" i="12"/>
  <c r="P1558" i="12"/>
  <c r="Q1558" i="12"/>
  <c r="R1558" i="12"/>
  <c r="S1558" i="12"/>
  <c r="T1558" i="12"/>
  <c r="U1558" i="12"/>
  <c r="V1558" i="12"/>
  <c r="W1558" i="12"/>
  <c r="X1558" i="12"/>
  <c r="Y1558" i="12"/>
  <c r="Z1558" i="12"/>
  <c r="AA1558" i="12"/>
  <c r="AB1558" i="12"/>
  <c r="AC1558" i="12"/>
  <c r="AD1558" i="12"/>
  <c r="B1559" i="12"/>
  <c r="C1559" i="12"/>
  <c r="D1559" i="12"/>
  <c r="F1559" i="12"/>
  <c r="I1559" i="12"/>
  <c r="J1559" i="12"/>
  <c r="K1559" i="12"/>
  <c r="L1559" i="12"/>
  <c r="M1559" i="12"/>
  <c r="N1559" i="12"/>
  <c r="O1559" i="12"/>
  <c r="P1559" i="12"/>
  <c r="Q1559" i="12"/>
  <c r="R1559" i="12"/>
  <c r="S1559" i="12"/>
  <c r="T1559" i="12"/>
  <c r="U1559" i="12"/>
  <c r="V1559" i="12"/>
  <c r="W1559" i="12"/>
  <c r="X1559" i="12"/>
  <c r="Y1559" i="12"/>
  <c r="Z1559" i="12"/>
  <c r="AA1559" i="12"/>
  <c r="AB1559" i="12"/>
  <c r="AC1559" i="12"/>
  <c r="AD1559" i="12"/>
  <c r="B1560" i="12"/>
  <c r="C1560" i="12"/>
  <c r="D1560" i="12"/>
  <c r="F1560" i="12"/>
  <c r="I1560" i="12"/>
  <c r="J1560" i="12"/>
  <c r="K1560" i="12"/>
  <c r="L1560" i="12"/>
  <c r="M1560" i="12"/>
  <c r="N1560" i="12"/>
  <c r="O1560" i="12"/>
  <c r="P1560" i="12"/>
  <c r="Q1560" i="12"/>
  <c r="R1560" i="12"/>
  <c r="S1560" i="12"/>
  <c r="T1560" i="12"/>
  <c r="U1560" i="12"/>
  <c r="V1560" i="12"/>
  <c r="W1560" i="12"/>
  <c r="X1560" i="12"/>
  <c r="Y1560" i="12"/>
  <c r="Z1560" i="12"/>
  <c r="AA1560" i="12"/>
  <c r="AB1560" i="12"/>
  <c r="AC1560" i="12"/>
  <c r="AD1560" i="12"/>
  <c r="B1561" i="12"/>
  <c r="C1561" i="12"/>
  <c r="D1561" i="12"/>
  <c r="F1561" i="12"/>
  <c r="I1561" i="12"/>
  <c r="J1561" i="12"/>
  <c r="K1561" i="12"/>
  <c r="L1561" i="12"/>
  <c r="M1561" i="12"/>
  <c r="N1561" i="12"/>
  <c r="O1561" i="12"/>
  <c r="P1561" i="12"/>
  <c r="Q1561" i="12"/>
  <c r="R1561" i="12"/>
  <c r="S1561" i="12"/>
  <c r="T1561" i="12"/>
  <c r="U1561" i="12"/>
  <c r="V1561" i="12"/>
  <c r="W1561" i="12"/>
  <c r="X1561" i="12"/>
  <c r="Y1561" i="12"/>
  <c r="Z1561" i="12"/>
  <c r="AA1561" i="12"/>
  <c r="AB1561" i="12"/>
  <c r="AC1561" i="12"/>
  <c r="AD1561" i="12"/>
  <c r="B1562" i="12"/>
  <c r="C1562" i="12"/>
  <c r="D1562" i="12"/>
  <c r="F1562" i="12"/>
  <c r="I1562" i="12"/>
  <c r="J1562" i="12"/>
  <c r="K1562" i="12"/>
  <c r="L1562" i="12"/>
  <c r="M1562" i="12"/>
  <c r="N1562" i="12"/>
  <c r="O1562" i="12"/>
  <c r="P1562" i="12"/>
  <c r="Q1562" i="12"/>
  <c r="R1562" i="12"/>
  <c r="S1562" i="12"/>
  <c r="T1562" i="12"/>
  <c r="U1562" i="12"/>
  <c r="V1562" i="12"/>
  <c r="W1562" i="12"/>
  <c r="X1562" i="12"/>
  <c r="Y1562" i="12"/>
  <c r="Z1562" i="12"/>
  <c r="AA1562" i="12"/>
  <c r="AB1562" i="12"/>
  <c r="AC1562" i="12"/>
  <c r="AD1562" i="12"/>
  <c r="B1563" i="12"/>
  <c r="C1563" i="12"/>
  <c r="D1563" i="12"/>
  <c r="F1563" i="12"/>
  <c r="I1563" i="12"/>
  <c r="J1563" i="12"/>
  <c r="K1563" i="12"/>
  <c r="L1563" i="12"/>
  <c r="M1563" i="12"/>
  <c r="N1563" i="12"/>
  <c r="O1563" i="12"/>
  <c r="P1563" i="12"/>
  <c r="Q1563" i="12"/>
  <c r="R1563" i="12"/>
  <c r="S1563" i="12"/>
  <c r="T1563" i="12"/>
  <c r="U1563" i="12"/>
  <c r="V1563" i="12"/>
  <c r="W1563" i="12"/>
  <c r="X1563" i="12"/>
  <c r="Y1563" i="12"/>
  <c r="Z1563" i="12"/>
  <c r="AA1563" i="12"/>
  <c r="AB1563" i="12"/>
  <c r="AC1563" i="12"/>
  <c r="AD1563" i="12"/>
  <c r="B1564" i="12"/>
  <c r="C1564" i="12"/>
  <c r="D1564" i="12"/>
  <c r="F1564" i="12"/>
  <c r="I1564" i="12"/>
  <c r="J1564" i="12"/>
  <c r="K1564" i="12"/>
  <c r="L1564" i="12"/>
  <c r="M1564" i="12"/>
  <c r="N1564" i="12"/>
  <c r="O1564" i="12"/>
  <c r="P1564" i="12"/>
  <c r="Q1564" i="12"/>
  <c r="R1564" i="12"/>
  <c r="S1564" i="12"/>
  <c r="T1564" i="12"/>
  <c r="U1564" i="12"/>
  <c r="V1564" i="12"/>
  <c r="W1564" i="12"/>
  <c r="X1564" i="12"/>
  <c r="Y1564" i="12"/>
  <c r="Z1564" i="12"/>
  <c r="AA1564" i="12"/>
  <c r="AB1564" i="12"/>
  <c r="AC1564" i="12"/>
  <c r="AD1564" i="12"/>
  <c r="B1565" i="12"/>
  <c r="C1565" i="12"/>
  <c r="D1565" i="12"/>
  <c r="F1565" i="12"/>
  <c r="I1565" i="12"/>
  <c r="J1565" i="12"/>
  <c r="K1565" i="12"/>
  <c r="L1565" i="12"/>
  <c r="M1565" i="12"/>
  <c r="N1565" i="12"/>
  <c r="O1565" i="12"/>
  <c r="P1565" i="12"/>
  <c r="Q1565" i="12"/>
  <c r="R1565" i="12"/>
  <c r="S1565" i="12"/>
  <c r="T1565" i="12"/>
  <c r="U1565" i="12"/>
  <c r="V1565" i="12"/>
  <c r="W1565" i="12"/>
  <c r="X1565" i="12"/>
  <c r="Y1565" i="12"/>
  <c r="Z1565" i="12"/>
  <c r="AA1565" i="12"/>
  <c r="AB1565" i="12"/>
  <c r="AC1565" i="12"/>
  <c r="AD1565" i="12"/>
  <c r="B1566" i="12"/>
  <c r="C1566" i="12"/>
  <c r="D1566" i="12"/>
  <c r="F1566" i="12"/>
  <c r="I1566" i="12"/>
  <c r="J1566" i="12"/>
  <c r="K1566" i="12"/>
  <c r="L1566" i="12"/>
  <c r="M1566" i="12"/>
  <c r="N1566" i="12"/>
  <c r="O1566" i="12"/>
  <c r="P1566" i="12"/>
  <c r="Q1566" i="12"/>
  <c r="R1566" i="12"/>
  <c r="S1566" i="12"/>
  <c r="T1566" i="12"/>
  <c r="U1566" i="12"/>
  <c r="V1566" i="12"/>
  <c r="W1566" i="12"/>
  <c r="X1566" i="12"/>
  <c r="Y1566" i="12"/>
  <c r="Z1566" i="12"/>
  <c r="AA1566" i="12"/>
  <c r="AB1566" i="12"/>
  <c r="AC1566" i="12"/>
  <c r="AD1566" i="12"/>
  <c r="B1567" i="12"/>
  <c r="C1567" i="12"/>
  <c r="D1567" i="12"/>
  <c r="F1567" i="12"/>
  <c r="I1567" i="12"/>
  <c r="J1567" i="12"/>
  <c r="K1567" i="12"/>
  <c r="L1567" i="12"/>
  <c r="M1567" i="12"/>
  <c r="N1567" i="12"/>
  <c r="O1567" i="12"/>
  <c r="P1567" i="12"/>
  <c r="Q1567" i="12"/>
  <c r="R1567" i="12"/>
  <c r="S1567" i="12"/>
  <c r="T1567" i="12"/>
  <c r="U1567" i="12"/>
  <c r="V1567" i="12"/>
  <c r="W1567" i="12"/>
  <c r="X1567" i="12"/>
  <c r="Y1567" i="12"/>
  <c r="Z1567" i="12"/>
  <c r="AA1567" i="12"/>
  <c r="AB1567" i="12"/>
  <c r="AC1567" i="12"/>
  <c r="AD1567" i="12"/>
  <c r="B1568" i="12"/>
  <c r="C1568" i="12"/>
  <c r="D1568" i="12"/>
  <c r="F1568" i="12"/>
  <c r="I1568" i="12"/>
  <c r="J1568" i="12"/>
  <c r="K1568" i="12"/>
  <c r="L1568" i="12"/>
  <c r="M1568" i="12"/>
  <c r="N1568" i="12"/>
  <c r="O1568" i="12"/>
  <c r="P1568" i="12"/>
  <c r="Q1568" i="12"/>
  <c r="R1568" i="12"/>
  <c r="S1568" i="12"/>
  <c r="T1568" i="12"/>
  <c r="U1568" i="12"/>
  <c r="V1568" i="12"/>
  <c r="W1568" i="12"/>
  <c r="X1568" i="12"/>
  <c r="Y1568" i="12"/>
  <c r="Z1568" i="12"/>
  <c r="AA1568" i="12"/>
  <c r="AB1568" i="12"/>
  <c r="AC1568" i="12"/>
  <c r="AD1568" i="12"/>
  <c r="B1569" i="12"/>
  <c r="C1569" i="12"/>
  <c r="D1569" i="12"/>
  <c r="F1569" i="12"/>
  <c r="I1569" i="12"/>
  <c r="J1569" i="12"/>
  <c r="K1569" i="12"/>
  <c r="L1569" i="12"/>
  <c r="M1569" i="12"/>
  <c r="N1569" i="12"/>
  <c r="O1569" i="12"/>
  <c r="P1569" i="12"/>
  <c r="Q1569" i="12"/>
  <c r="R1569" i="12"/>
  <c r="S1569" i="12"/>
  <c r="T1569" i="12"/>
  <c r="U1569" i="12"/>
  <c r="V1569" i="12"/>
  <c r="W1569" i="12"/>
  <c r="X1569" i="12"/>
  <c r="Y1569" i="12"/>
  <c r="Z1569" i="12"/>
  <c r="AA1569" i="12"/>
  <c r="AB1569" i="12"/>
  <c r="AC1569" i="12"/>
  <c r="AD1569" i="12"/>
  <c r="B1570" i="12"/>
  <c r="C1570" i="12"/>
  <c r="D1570" i="12"/>
  <c r="F1570" i="12"/>
  <c r="I1570" i="12"/>
  <c r="J1570" i="12"/>
  <c r="K1570" i="12"/>
  <c r="L1570" i="12"/>
  <c r="M1570" i="12"/>
  <c r="N1570" i="12"/>
  <c r="O1570" i="12"/>
  <c r="P1570" i="12"/>
  <c r="Q1570" i="12"/>
  <c r="R1570" i="12"/>
  <c r="S1570" i="12"/>
  <c r="T1570" i="12"/>
  <c r="U1570" i="12"/>
  <c r="V1570" i="12"/>
  <c r="W1570" i="12"/>
  <c r="X1570" i="12"/>
  <c r="Y1570" i="12"/>
  <c r="Z1570" i="12"/>
  <c r="AA1570" i="12"/>
  <c r="AB1570" i="12"/>
  <c r="AC1570" i="12"/>
  <c r="AD1570" i="12"/>
  <c r="B1571" i="12"/>
  <c r="C1571" i="12"/>
  <c r="D1571" i="12"/>
  <c r="F1571" i="12"/>
  <c r="I1571" i="12"/>
  <c r="J1571" i="12"/>
  <c r="K1571" i="12"/>
  <c r="L1571" i="12"/>
  <c r="M1571" i="12"/>
  <c r="N1571" i="12"/>
  <c r="O1571" i="12"/>
  <c r="P1571" i="12"/>
  <c r="Q1571" i="12"/>
  <c r="R1571" i="12"/>
  <c r="S1571" i="12"/>
  <c r="T1571" i="12"/>
  <c r="U1571" i="12"/>
  <c r="V1571" i="12"/>
  <c r="W1571" i="12"/>
  <c r="X1571" i="12"/>
  <c r="Y1571" i="12"/>
  <c r="Z1571" i="12"/>
  <c r="AA1571" i="12"/>
  <c r="AB1571" i="12"/>
  <c r="AC1571" i="12"/>
  <c r="AD1571" i="12"/>
  <c r="B1572" i="12"/>
  <c r="C1572" i="12"/>
  <c r="D1572" i="12"/>
  <c r="F1572" i="12"/>
  <c r="I1572" i="12"/>
  <c r="J1572" i="12"/>
  <c r="K1572" i="12"/>
  <c r="L1572" i="12"/>
  <c r="M1572" i="12"/>
  <c r="N1572" i="12"/>
  <c r="O1572" i="12"/>
  <c r="P1572" i="12"/>
  <c r="Q1572" i="12"/>
  <c r="R1572" i="12"/>
  <c r="S1572" i="12"/>
  <c r="T1572" i="12"/>
  <c r="U1572" i="12"/>
  <c r="V1572" i="12"/>
  <c r="W1572" i="12"/>
  <c r="X1572" i="12"/>
  <c r="Y1572" i="12"/>
  <c r="Z1572" i="12"/>
  <c r="AA1572" i="12"/>
  <c r="AB1572" i="12"/>
  <c r="AC1572" i="12"/>
  <c r="AD1572" i="12"/>
  <c r="B1573" i="12"/>
  <c r="C1573" i="12"/>
  <c r="D1573" i="12"/>
  <c r="F1573" i="12"/>
  <c r="I1573" i="12"/>
  <c r="J1573" i="12"/>
  <c r="K1573" i="12"/>
  <c r="L1573" i="12"/>
  <c r="M1573" i="12"/>
  <c r="N1573" i="12"/>
  <c r="O1573" i="12"/>
  <c r="P1573" i="12"/>
  <c r="Q1573" i="12"/>
  <c r="R1573" i="12"/>
  <c r="S1573" i="12"/>
  <c r="T1573" i="12"/>
  <c r="U1573" i="12"/>
  <c r="V1573" i="12"/>
  <c r="W1573" i="12"/>
  <c r="X1573" i="12"/>
  <c r="Y1573" i="12"/>
  <c r="Z1573" i="12"/>
  <c r="AA1573" i="12"/>
  <c r="AB1573" i="12"/>
  <c r="AC1573" i="12"/>
  <c r="AD1573" i="12"/>
  <c r="B1574" i="12"/>
  <c r="C1574" i="12"/>
  <c r="D1574" i="12"/>
  <c r="F1574" i="12"/>
  <c r="I1574" i="12"/>
  <c r="J1574" i="12"/>
  <c r="K1574" i="12"/>
  <c r="L1574" i="12"/>
  <c r="M1574" i="12"/>
  <c r="N1574" i="12"/>
  <c r="O1574" i="12"/>
  <c r="P1574" i="12"/>
  <c r="Q1574" i="12"/>
  <c r="R1574" i="12"/>
  <c r="S1574" i="12"/>
  <c r="T1574" i="12"/>
  <c r="U1574" i="12"/>
  <c r="V1574" i="12"/>
  <c r="W1574" i="12"/>
  <c r="X1574" i="12"/>
  <c r="Y1574" i="12"/>
  <c r="Z1574" i="12"/>
  <c r="AA1574" i="12"/>
  <c r="AB1574" i="12"/>
  <c r="AC1574" i="12"/>
  <c r="AD1574" i="12"/>
  <c r="B1575" i="12"/>
  <c r="C1575" i="12"/>
  <c r="D1575" i="12"/>
  <c r="F1575" i="12"/>
  <c r="I1575" i="12"/>
  <c r="J1575" i="12"/>
  <c r="K1575" i="12"/>
  <c r="L1575" i="12"/>
  <c r="M1575" i="12"/>
  <c r="N1575" i="12"/>
  <c r="O1575" i="12"/>
  <c r="P1575" i="12"/>
  <c r="Q1575" i="12"/>
  <c r="R1575" i="12"/>
  <c r="S1575" i="12"/>
  <c r="T1575" i="12"/>
  <c r="U1575" i="12"/>
  <c r="V1575" i="12"/>
  <c r="W1575" i="12"/>
  <c r="X1575" i="12"/>
  <c r="Y1575" i="12"/>
  <c r="Z1575" i="12"/>
  <c r="AA1575" i="12"/>
  <c r="AB1575" i="12"/>
  <c r="AC1575" i="12"/>
  <c r="AD1575" i="12"/>
  <c r="B1576" i="12"/>
  <c r="C1576" i="12"/>
  <c r="D1576" i="12"/>
  <c r="F1576" i="12"/>
  <c r="I1576" i="12"/>
  <c r="J1576" i="12"/>
  <c r="K1576" i="12"/>
  <c r="L1576" i="12"/>
  <c r="M1576" i="12"/>
  <c r="N1576" i="12"/>
  <c r="O1576" i="12"/>
  <c r="P1576" i="12"/>
  <c r="Q1576" i="12"/>
  <c r="R1576" i="12"/>
  <c r="S1576" i="12"/>
  <c r="T1576" i="12"/>
  <c r="U1576" i="12"/>
  <c r="V1576" i="12"/>
  <c r="W1576" i="12"/>
  <c r="X1576" i="12"/>
  <c r="Y1576" i="12"/>
  <c r="Z1576" i="12"/>
  <c r="AA1576" i="12"/>
  <c r="AB1576" i="12"/>
  <c r="AC1576" i="12"/>
  <c r="AD1576" i="12"/>
  <c r="B1577" i="12"/>
  <c r="C1577" i="12"/>
  <c r="D1577" i="12"/>
  <c r="F1577" i="12"/>
  <c r="I1577" i="12"/>
  <c r="J1577" i="12"/>
  <c r="K1577" i="12"/>
  <c r="L1577" i="12"/>
  <c r="M1577" i="12"/>
  <c r="N1577" i="12"/>
  <c r="O1577" i="12"/>
  <c r="P1577" i="12"/>
  <c r="Q1577" i="12"/>
  <c r="R1577" i="12"/>
  <c r="S1577" i="12"/>
  <c r="T1577" i="12"/>
  <c r="U1577" i="12"/>
  <c r="V1577" i="12"/>
  <c r="W1577" i="12"/>
  <c r="X1577" i="12"/>
  <c r="Y1577" i="12"/>
  <c r="Z1577" i="12"/>
  <c r="AA1577" i="12"/>
  <c r="AB1577" i="12"/>
  <c r="AC1577" i="12"/>
  <c r="AD1577" i="12"/>
  <c r="B1578" i="12"/>
  <c r="C1578" i="12"/>
  <c r="D1578" i="12"/>
  <c r="F1578" i="12"/>
  <c r="I1578" i="12"/>
  <c r="J1578" i="12"/>
  <c r="K1578" i="12"/>
  <c r="L1578" i="12"/>
  <c r="M1578" i="12"/>
  <c r="N1578" i="12"/>
  <c r="O1578" i="12"/>
  <c r="P1578" i="12"/>
  <c r="Q1578" i="12"/>
  <c r="R1578" i="12"/>
  <c r="S1578" i="12"/>
  <c r="T1578" i="12"/>
  <c r="U1578" i="12"/>
  <c r="V1578" i="12"/>
  <c r="W1578" i="12"/>
  <c r="X1578" i="12"/>
  <c r="Y1578" i="12"/>
  <c r="Z1578" i="12"/>
  <c r="AA1578" i="12"/>
  <c r="AB1578" i="12"/>
  <c r="AC1578" i="12"/>
  <c r="AD1578" i="12"/>
  <c r="B1579" i="12"/>
  <c r="C1579" i="12"/>
  <c r="D1579" i="12"/>
  <c r="F1579" i="12"/>
  <c r="I1579" i="12"/>
  <c r="J1579" i="12"/>
  <c r="K1579" i="12"/>
  <c r="L1579" i="12"/>
  <c r="M1579" i="12"/>
  <c r="N1579" i="12"/>
  <c r="O1579" i="12"/>
  <c r="P1579" i="12"/>
  <c r="Q1579" i="12"/>
  <c r="R1579" i="12"/>
  <c r="S1579" i="12"/>
  <c r="T1579" i="12"/>
  <c r="U1579" i="12"/>
  <c r="V1579" i="12"/>
  <c r="W1579" i="12"/>
  <c r="X1579" i="12"/>
  <c r="Y1579" i="12"/>
  <c r="Z1579" i="12"/>
  <c r="AA1579" i="12"/>
  <c r="AB1579" i="12"/>
  <c r="AC1579" i="12"/>
  <c r="AD1579" i="12"/>
  <c r="B1580" i="12"/>
  <c r="C1580" i="12"/>
  <c r="D1580" i="12"/>
  <c r="F1580" i="12"/>
  <c r="I1580" i="12"/>
  <c r="J1580" i="12"/>
  <c r="K1580" i="12"/>
  <c r="L1580" i="12"/>
  <c r="M1580" i="12"/>
  <c r="N1580" i="12"/>
  <c r="O1580" i="12"/>
  <c r="P1580" i="12"/>
  <c r="Q1580" i="12"/>
  <c r="R1580" i="12"/>
  <c r="S1580" i="12"/>
  <c r="T1580" i="12"/>
  <c r="U1580" i="12"/>
  <c r="V1580" i="12"/>
  <c r="W1580" i="12"/>
  <c r="X1580" i="12"/>
  <c r="Y1580" i="12"/>
  <c r="Z1580" i="12"/>
  <c r="AA1580" i="12"/>
  <c r="AB1580" i="12"/>
  <c r="AC1580" i="12"/>
  <c r="AD1580" i="12"/>
  <c r="B1581" i="12"/>
  <c r="C1581" i="12"/>
  <c r="D1581" i="12"/>
  <c r="F1581" i="12"/>
  <c r="I1581" i="12"/>
  <c r="J1581" i="12"/>
  <c r="K1581" i="12"/>
  <c r="L1581" i="12"/>
  <c r="M1581" i="12"/>
  <c r="N1581" i="12"/>
  <c r="O1581" i="12"/>
  <c r="P1581" i="12"/>
  <c r="Q1581" i="12"/>
  <c r="R1581" i="12"/>
  <c r="S1581" i="12"/>
  <c r="T1581" i="12"/>
  <c r="U1581" i="12"/>
  <c r="V1581" i="12"/>
  <c r="W1581" i="12"/>
  <c r="X1581" i="12"/>
  <c r="Y1581" i="12"/>
  <c r="Z1581" i="12"/>
  <c r="AA1581" i="12"/>
  <c r="AB1581" i="12"/>
  <c r="AC1581" i="12"/>
  <c r="AD1581" i="12"/>
  <c r="B1582" i="12"/>
  <c r="C1582" i="12"/>
  <c r="D1582" i="12"/>
  <c r="F1582" i="12"/>
  <c r="I1582" i="12"/>
  <c r="J1582" i="12"/>
  <c r="K1582" i="12"/>
  <c r="L1582" i="12"/>
  <c r="M1582" i="12"/>
  <c r="N1582" i="12"/>
  <c r="O1582" i="12"/>
  <c r="P1582" i="12"/>
  <c r="Q1582" i="12"/>
  <c r="R1582" i="12"/>
  <c r="S1582" i="12"/>
  <c r="T1582" i="12"/>
  <c r="U1582" i="12"/>
  <c r="V1582" i="12"/>
  <c r="W1582" i="12"/>
  <c r="X1582" i="12"/>
  <c r="Y1582" i="12"/>
  <c r="Z1582" i="12"/>
  <c r="AA1582" i="12"/>
  <c r="AB1582" i="12"/>
  <c r="AC1582" i="12"/>
  <c r="AD1582" i="12"/>
  <c r="B1583" i="12"/>
  <c r="C1583" i="12"/>
  <c r="D1583" i="12"/>
  <c r="F1583" i="12"/>
  <c r="I1583" i="12"/>
  <c r="J1583" i="12"/>
  <c r="K1583" i="12"/>
  <c r="L1583" i="12"/>
  <c r="M1583" i="12"/>
  <c r="N1583" i="12"/>
  <c r="O1583" i="12"/>
  <c r="P1583" i="12"/>
  <c r="Q1583" i="12"/>
  <c r="R1583" i="12"/>
  <c r="S1583" i="12"/>
  <c r="T1583" i="12"/>
  <c r="U1583" i="12"/>
  <c r="V1583" i="12"/>
  <c r="W1583" i="12"/>
  <c r="X1583" i="12"/>
  <c r="Y1583" i="12"/>
  <c r="Z1583" i="12"/>
  <c r="AA1583" i="12"/>
  <c r="AB1583" i="12"/>
  <c r="AC1583" i="12"/>
  <c r="AD1583" i="12"/>
  <c r="B1584" i="12"/>
  <c r="C1584" i="12"/>
  <c r="D1584" i="12"/>
  <c r="F1584" i="12"/>
  <c r="I1584" i="12"/>
  <c r="J1584" i="12"/>
  <c r="K1584" i="12"/>
  <c r="L1584" i="12"/>
  <c r="M1584" i="12"/>
  <c r="N1584" i="12"/>
  <c r="O1584" i="12"/>
  <c r="P1584" i="12"/>
  <c r="Q1584" i="12"/>
  <c r="R1584" i="12"/>
  <c r="S1584" i="12"/>
  <c r="T1584" i="12"/>
  <c r="U1584" i="12"/>
  <c r="V1584" i="12"/>
  <c r="W1584" i="12"/>
  <c r="X1584" i="12"/>
  <c r="Y1584" i="12"/>
  <c r="Z1584" i="12"/>
  <c r="AA1584" i="12"/>
  <c r="AB1584" i="12"/>
  <c r="AC1584" i="12"/>
  <c r="AD1584" i="12"/>
  <c r="B1585" i="12"/>
  <c r="C1585" i="12"/>
  <c r="D1585" i="12"/>
  <c r="F1585" i="12"/>
  <c r="I1585" i="12"/>
  <c r="J1585" i="12"/>
  <c r="K1585" i="12"/>
  <c r="L1585" i="12"/>
  <c r="M1585" i="12"/>
  <c r="N1585" i="12"/>
  <c r="O1585" i="12"/>
  <c r="P1585" i="12"/>
  <c r="Q1585" i="12"/>
  <c r="R1585" i="12"/>
  <c r="S1585" i="12"/>
  <c r="T1585" i="12"/>
  <c r="U1585" i="12"/>
  <c r="V1585" i="12"/>
  <c r="W1585" i="12"/>
  <c r="X1585" i="12"/>
  <c r="Y1585" i="12"/>
  <c r="Z1585" i="12"/>
  <c r="AA1585" i="12"/>
  <c r="AB1585" i="12"/>
  <c r="AC1585" i="12"/>
  <c r="AD1585" i="12"/>
  <c r="B1586" i="12"/>
  <c r="C1586" i="12"/>
  <c r="D1586" i="12"/>
  <c r="F1586" i="12"/>
  <c r="I1586" i="12"/>
  <c r="J1586" i="12"/>
  <c r="K1586" i="12"/>
  <c r="L1586" i="12"/>
  <c r="M1586" i="12"/>
  <c r="N1586" i="12"/>
  <c r="O1586" i="12"/>
  <c r="P1586" i="12"/>
  <c r="Q1586" i="12"/>
  <c r="R1586" i="12"/>
  <c r="S1586" i="12"/>
  <c r="T1586" i="12"/>
  <c r="U1586" i="12"/>
  <c r="V1586" i="12"/>
  <c r="W1586" i="12"/>
  <c r="X1586" i="12"/>
  <c r="Y1586" i="12"/>
  <c r="Z1586" i="12"/>
  <c r="AA1586" i="12"/>
  <c r="AB1586" i="12"/>
  <c r="AC1586" i="12"/>
  <c r="AD1586" i="12"/>
  <c r="B1587" i="12"/>
  <c r="C1587" i="12"/>
  <c r="D1587" i="12"/>
  <c r="F1587" i="12"/>
  <c r="I1587" i="12"/>
  <c r="J1587" i="12"/>
  <c r="K1587" i="12"/>
  <c r="L1587" i="12"/>
  <c r="M1587" i="12"/>
  <c r="N1587" i="12"/>
  <c r="O1587" i="12"/>
  <c r="P1587" i="12"/>
  <c r="Q1587" i="12"/>
  <c r="R1587" i="12"/>
  <c r="S1587" i="12"/>
  <c r="T1587" i="12"/>
  <c r="U1587" i="12"/>
  <c r="V1587" i="12"/>
  <c r="W1587" i="12"/>
  <c r="X1587" i="12"/>
  <c r="Y1587" i="12"/>
  <c r="Z1587" i="12"/>
  <c r="AA1587" i="12"/>
  <c r="AB1587" i="12"/>
  <c r="AC1587" i="12"/>
  <c r="AD1587" i="12"/>
  <c r="B1588" i="12"/>
  <c r="C1588" i="12"/>
  <c r="D1588" i="12"/>
  <c r="F1588" i="12"/>
  <c r="I1588" i="12"/>
  <c r="J1588" i="12"/>
  <c r="K1588" i="12"/>
  <c r="L1588" i="12"/>
  <c r="M1588" i="12"/>
  <c r="N1588" i="12"/>
  <c r="O1588" i="12"/>
  <c r="P1588" i="12"/>
  <c r="Q1588" i="12"/>
  <c r="R1588" i="12"/>
  <c r="S1588" i="12"/>
  <c r="T1588" i="12"/>
  <c r="U1588" i="12"/>
  <c r="V1588" i="12"/>
  <c r="W1588" i="12"/>
  <c r="X1588" i="12"/>
  <c r="Y1588" i="12"/>
  <c r="Z1588" i="12"/>
  <c r="AA1588" i="12"/>
  <c r="AB1588" i="12"/>
  <c r="AC1588" i="12"/>
  <c r="AD1588" i="12"/>
  <c r="B1589" i="12"/>
  <c r="C1589" i="12"/>
  <c r="D1589" i="12"/>
  <c r="F1589" i="12"/>
  <c r="I1589" i="12"/>
  <c r="J1589" i="12"/>
  <c r="K1589" i="12"/>
  <c r="L1589" i="12"/>
  <c r="M1589" i="12"/>
  <c r="N1589" i="12"/>
  <c r="O1589" i="12"/>
  <c r="P1589" i="12"/>
  <c r="Q1589" i="12"/>
  <c r="R1589" i="12"/>
  <c r="S1589" i="12"/>
  <c r="T1589" i="12"/>
  <c r="U1589" i="12"/>
  <c r="V1589" i="12"/>
  <c r="W1589" i="12"/>
  <c r="X1589" i="12"/>
  <c r="Y1589" i="12"/>
  <c r="Z1589" i="12"/>
  <c r="AA1589" i="12"/>
  <c r="AB1589" i="12"/>
  <c r="AC1589" i="12"/>
  <c r="AD1589" i="12"/>
  <c r="B1590" i="12"/>
  <c r="C1590" i="12"/>
  <c r="D1590" i="12"/>
  <c r="F1590" i="12"/>
  <c r="I1590" i="12"/>
  <c r="J1590" i="12"/>
  <c r="K1590" i="12"/>
  <c r="L1590" i="12"/>
  <c r="M1590" i="12"/>
  <c r="N1590" i="12"/>
  <c r="O1590" i="12"/>
  <c r="P1590" i="12"/>
  <c r="Q1590" i="12"/>
  <c r="R1590" i="12"/>
  <c r="S1590" i="12"/>
  <c r="T1590" i="12"/>
  <c r="U1590" i="12"/>
  <c r="V1590" i="12"/>
  <c r="W1590" i="12"/>
  <c r="X1590" i="12"/>
  <c r="Y1590" i="12"/>
  <c r="Z1590" i="12"/>
  <c r="AA1590" i="12"/>
  <c r="AB1590" i="12"/>
  <c r="AC1590" i="12"/>
  <c r="AD1590" i="12"/>
  <c r="B1591" i="12"/>
  <c r="C1591" i="12"/>
  <c r="D1591" i="12"/>
  <c r="F1591" i="12"/>
  <c r="I1591" i="12"/>
  <c r="J1591" i="12"/>
  <c r="K1591" i="12"/>
  <c r="L1591" i="12"/>
  <c r="M1591" i="12"/>
  <c r="N1591" i="12"/>
  <c r="O1591" i="12"/>
  <c r="P1591" i="12"/>
  <c r="Q1591" i="12"/>
  <c r="R1591" i="12"/>
  <c r="S1591" i="12"/>
  <c r="T1591" i="12"/>
  <c r="U1591" i="12"/>
  <c r="V1591" i="12"/>
  <c r="W1591" i="12"/>
  <c r="X1591" i="12"/>
  <c r="Y1591" i="12"/>
  <c r="Z1591" i="12"/>
  <c r="AA1591" i="12"/>
  <c r="AB1591" i="12"/>
  <c r="AC1591" i="12"/>
  <c r="AD1591" i="12"/>
  <c r="B1592" i="12"/>
  <c r="C1592" i="12"/>
  <c r="D1592" i="12"/>
  <c r="F1592" i="12"/>
  <c r="I1592" i="12"/>
  <c r="J1592" i="12"/>
  <c r="K1592" i="12"/>
  <c r="L1592" i="12"/>
  <c r="M1592" i="12"/>
  <c r="N1592" i="12"/>
  <c r="O1592" i="12"/>
  <c r="P1592" i="12"/>
  <c r="Q1592" i="12"/>
  <c r="R1592" i="12"/>
  <c r="S1592" i="12"/>
  <c r="T1592" i="12"/>
  <c r="U1592" i="12"/>
  <c r="V1592" i="12"/>
  <c r="W1592" i="12"/>
  <c r="X1592" i="12"/>
  <c r="Y1592" i="12"/>
  <c r="Z1592" i="12"/>
  <c r="AA1592" i="12"/>
  <c r="AB1592" i="12"/>
  <c r="AC1592" i="12"/>
  <c r="AD1592" i="12"/>
  <c r="B1593" i="12"/>
  <c r="C1593" i="12"/>
  <c r="D1593" i="12"/>
  <c r="F1593" i="12"/>
  <c r="I1593" i="12"/>
  <c r="J1593" i="12"/>
  <c r="K1593" i="12"/>
  <c r="L1593" i="12"/>
  <c r="M1593" i="12"/>
  <c r="N1593" i="12"/>
  <c r="O1593" i="12"/>
  <c r="P1593" i="12"/>
  <c r="Q1593" i="12"/>
  <c r="R1593" i="12"/>
  <c r="S1593" i="12"/>
  <c r="T1593" i="12"/>
  <c r="U1593" i="12"/>
  <c r="V1593" i="12"/>
  <c r="W1593" i="12"/>
  <c r="X1593" i="12"/>
  <c r="Y1593" i="12"/>
  <c r="Z1593" i="12"/>
  <c r="AA1593" i="12"/>
  <c r="AB1593" i="12"/>
  <c r="AC1593" i="12"/>
  <c r="AD1593" i="12"/>
  <c r="B1594" i="12"/>
  <c r="C1594" i="12"/>
  <c r="D1594" i="12"/>
  <c r="F1594" i="12"/>
  <c r="I1594" i="12"/>
  <c r="J1594" i="12"/>
  <c r="K1594" i="12"/>
  <c r="L1594" i="12"/>
  <c r="M1594" i="12"/>
  <c r="N1594" i="12"/>
  <c r="O1594" i="12"/>
  <c r="P1594" i="12"/>
  <c r="Q1594" i="12"/>
  <c r="R1594" i="12"/>
  <c r="S1594" i="12"/>
  <c r="T1594" i="12"/>
  <c r="U1594" i="12"/>
  <c r="V1594" i="12"/>
  <c r="W1594" i="12"/>
  <c r="X1594" i="12"/>
  <c r="Y1594" i="12"/>
  <c r="Z1594" i="12"/>
  <c r="AA1594" i="12"/>
  <c r="AB1594" i="12"/>
  <c r="AC1594" i="12"/>
  <c r="AD1594" i="12"/>
  <c r="B1595" i="12"/>
  <c r="C1595" i="12"/>
  <c r="D1595" i="12"/>
  <c r="F1595" i="12"/>
  <c r="I1595" i="12"/>
  <c r="J1595" i="12"/>
  <c r="K1595" i="12"/>
  <c r="L1595" i="12"/>
  <c r="M1595" i="12"/>
  <c r="N1595" i="12"/>
  <c r="O1595" i="12"/>
  <c r="P1595" i="12"/>
  <c r="Q1595" i="12"/>
  <c r="R1595" i="12"/>
  <c r="S1595" i="12"/>
  <c r="T1595" i="12"/>
  <c r="U1595" i="12"/>
  <c r="V1595" i="12"/>
  <c r="W1595" i="12"/>
  <c r="X1595" i="12"/>
  <c r="Y1595" i="12"/>
  <c r="Z1595" i="12"/>
  <c r="AA1595" i="12"/>
  <c r="AB1595" i="12"/>
  <c r="AC1595" i="12"/>
  <c r="AD1595" i="12"/>
  <c r="B1596" i="12"/>
  <c r="C1596" i="12"/>
  <c r="D1596" i="12"/>
  <c r="F1596" i="12"/>
  <c r="I1596" i="12"/>
  <c r="J1596" i="12"/>
  <c r="K1596" i="12"/>
  <c r="L1596" i="12"/>
  <c r="M1596" i="12"/>
  <c r="N1596" i="12"/>
  <c r="O1596" i="12"/>
  <c r="P1596" i="12"/>
  <c r="Q1596" i="12"/>
  <c r="R1596" i="12"/>
  <c r="S1596" i="12"/>
  <c r="T1596" i="12"/>
  <c r="U1596" i="12"/>
  <c r="V1596" i="12"/>
  <c r="W1596" i="12"/>
  <c r="X1596" i="12"/>
  <c r="Y1596" i="12"/>
  <c r="Z1596" i="12"/>
  <c r="AA1596" i="12"/>
  <c r="AB1596" i="12"/>
  <c r="AC1596" i="12"/>
  <c r="AD1596" i="12"/>
  <c r="B1597" i="12"/>
  <c r="C1597" i="12"/>
  <c r="D1597" i="12"/>
  <c r="F1597" i="12"/>
  <c r="I1597" i="12"/>
  <c r="J1597" i="12"/>
  <c r="K1597" i="12"/>
  <c r="L1597" i="12"/>
  <c r="M1597" i="12"/>
  <c r="N1597" i="12"/>
  <c r="O1597" i="12"/>
  <c r="P1597" i="12"/>
  <c r="Q1597" i="12"/>
  <c r="R1597" i="12"/>
  <c r="S1597" i="12"/>
  <c r="T1597" i="12"/>
  <c r="U1597" i="12"/>
  <c r="V1597" i="12"/>
  <c r="W1597" i="12"/>
  <c r="X1597" i="12"/>
  <c r="Y1597" i="12"/>
  <c r="Z1597" i="12"/>
  <c r="AA1597" i="12"/>
  <c r="AB1597" i="12"/>
  <c r="AC1597" i="12"/>
  <c r="AD1597" i="12"/>
  <c r="B1598" i="12"/>
  <c r="C1598" i="12"/>
  <c r="D1598" i="12"/>
  <c r="F1598" i="12"/>
  <c r="I1598" i="12"/>
  <c r="J1598" i="12"/>
  <c r="K1598" i="12"/>
  <c r="L1598" i="12"/>
  <c r="M1598" i="12"/>
  <c r="N1598" i="12"/>
  <c r="O1598" i="12"/>
  <c r="P1598" i="12"/>
  <c r="Q1598" i="12"/>
  <c r="R1598" i="12"/>
  <c r="S1598" i="12"/>
  <c r="T1598" i="12"/>
  <c r="U1598" i="12"/>
  <c r="V1598" i="12"/>
  <c r="W1598" i="12"/>
  <c r="X1598" i="12"/>
  <c r="Y1598" i="12"/>
  <c r="Z1598" i="12"/>
  <c r="AA1598" i="12"/>
  <c r="AB1598" i="12"/>
  <c r="AC1598" i="12"/>
  <c r="AD1598" i="12"/>
  <c r="B1599" i="12"/>
  <c r="C1599" i="12"/>
  <c r="D1599" i="12"/>
  <c r="F1599" i="12"/>
  <c r="I1599" i="12"/>
  <c r="J1599" i="12"/>
  <c r="K1599" i="12"/>
  <c r="L1599" i="12"/>
  <c r="M1599" i="12"/>
  <c r="N1599" i="12"/>
  <c r="O1599" i="12"/>
  <c r="P1599" i="12"/>
  <c r="Q1599" i="12"/>
  <c r="R1599" i="12"/>
  <c r="S1599" i="12"/>
  <c r="T1599" i="12"/>
  <c r="U1599" i="12"/>
  <c r="V1599" i="12"/>
  <c r="W1599" i="12"/>
  <c r="X1599" i="12"/>
  <c r="Y1599" i="12"/>
  <c r="Z1599" i="12"/>
  <c r="AA1599" i="12"/>
  <c r="AB1599" i="12"/>
  <c r="AC1599" i="12"/>
  <c r="AD1599" i="12"/>
  <c r="B1600" i="12"/>
  <c r="C1600" i="12"/>
  <c r="D1600" i="12"/>
  <c r="F1600" i="12"/>
  <c r="I1600" i="12"/>
  <c r="J1600" i="12"/>
  <c r="K1600" i="12"/>
  <c r="L1600" i="12"/>
  <c r="M1600" i="12"/>
  <c r="N1600" i="12"/>
  <c r="O1600" i="12"/>
  <c r="P1600" i="12"/>
  <c r="Q1600" i="12"/>
  <c r="R1600" i="12"/>
  <c r="S1600" i="12"/>
  <c r="T1600" i="12"/>
  <c r="U1600" i="12"/>
  <c r="V1600" i="12"/>
  <c r="W1600" i="12"/>
  <c r="X1600" i="12"/>
  <c r="Y1600" i="12"/>
  <c r="Z1600" i="12"/>
  <c r="AA1600" i="12"/>
  <c r="AB1600" i="12"/>
  <c r="AC1600" i="12"/>
  <c r="AD1600" i="12"/>
  <c r="B1601" i="12"/>
  <c r="C1601" i="12"/>
  <c r="D1601" i="12"/>
  <c r="F1601" i="12"/>
  <c r="I1601" i="12"/>
  <c r="J1601" i="12"/>
  <c r="K1601" i="12"/>
  <c r="L1601" i="12"/>
  <c r="M1601" i="12"/>
  <c r="N1601" i="12"/>
  <c r="O1601" i="12"/>
  <c r="P1601" i="12"/>
  <c r="Q1601" i="12"/>
  <c r="R1601" i="12"/>
  <c r="S1601" i="12"/>
  <c r="T1601" i="12"/>
  <c r="U1601" i="12"/>
  <c r="V1601" i="12"/>
  <c r="W1601" i="12"/>
  <c r="X1601" i="12"/>
  <c r="Y1601" i="12"/>
  <c r="Z1601" i="12"/>
  <c r="AA1601" i="12"/>
  <c r="AB1601" i="12"/>
  <c r="AC1601" i="12"/>
  <c r="AD1601" i="12"/>
  <c r="B1602" i="12"/>
  <c r="C1602" i="12"/>
  <c r="D1602" i="12"/>
  <c r="F1602" i="12"/>
  <c r="I1602" i="12"/>
  <c r="J1602" i="12"/>
  <c r="K1602" i="12"/>
  <c r="L1602" i="12"/>
  <c r="M1602" i="12"/>
  <c r="N1602" i="12"/>
  <c r="O1602" i="12"/>
  <c r="P1602" i="12"/>
  <c r="Q1602" i="12"/>
  <c r="R1602" i="12"/>
  <c r="S1602" i="12"/>
  <c r="T1602" i="12"/>
  <c r="U1602" i="12"/>
  <c r="V1602" i="12"/>
  <c r="W1602" i="12"/>
  <c r="X1602" i="12"/>
  <c r="Y1602" i="12"/>
  <c r="Z1602" i="12"/>
  <c r="AA1602" i="12"/>
  <c r="AB1602" i="12"/>
  <c r="AC1602" i="12"/>
  <c r="AD1602" i="12"/>
  <c r="B1603" i="12"/>
  <c r="C1603" i="12"/>
  <c r="D1603" i="12"/>
  <c r="F1603" i="12"/>
  <c r="I1603" i="12"/>
  <c r="J1603" i="12"/>
  <c r="K1603" i="12"/>
  <c r="L1603" i="12"/>
  <c r="M1603" i="12"/>
  <c r="N1603" i="12"/>
  <c r="O1603" i="12"/>
  <c r="P1603" i="12"/>
  <c r="Q1603" i="12"/>
  <c r="R1603" i="12"/>
  <c r="S1603" i="12"/>
  <c r="T1603" i="12"/>
  <c r="U1603" i="12"/>
  <c r="V1603" i="12"/>
  <c r="W1603" i="12"/>
  <c r="X1603" i="12"/>
  <c r="Y1603" i="12"/>
  <c r="Z1603" i="12"/>
  <c r="AA1603" i="12"/>
  <c r="AB1603" i="12"/>
  <c r="AC1603" i="12"/>
  <c r="AD1603" i="12"/>
  <c r="B1604" i="12"/>
  <c r="C1604" i="12"/>
  <c r="D1604" i="12"/>
  <c r="F1604" i="12"/>
  <c r="I1604" i="12"/>
  <c r="J1604" i="12"/>
  <c r="K1604" i="12"/>
  <c r="L1604" i="12"/>
  <c r="M1604" i="12"/>
  <c r="N1604" i="12"/>
  <c r="O1604" i="12"/>
  <c r="P1604" i="12"/>
  <c r="Q1604" i="12"/>
  <c r="R1604" i="12"/>
  <c r="S1604" i="12"/>
  <c r="T1604" i="12"/>
  <c r="U1604" i="12"/>
  <c r="V1604" i="12"/>
  <c r="W1604" i="12"/>
  <c r="X1604" i="12"/>
  <c r="Y1604" i="12"/>
  <c r="Z1604" i="12"/>
  <c r="AA1604" i="12"/>
  <c r="AB1604" i="12"/>
  <c r="AC1604" i="12"/>
  <c r="AD1604" i="12"/>
  <c r="B1605" i="12"/>
  <c r="C1605" i="12"/>
  <c r="D1605" i="12"/>
  <c r="F1605" i="12"/>
  <c r="I1605" i="12"/>
  <c r="J1605" i="12"/>
  <c r="K1605" i="12"/>
  <c r="L1605" i="12"/>
  <c r="M1605" i="12"/>
  <c r="N1605" i="12"/>
  <c r="O1605" i="12"/>
  <c r="P1605" i="12"/>
  <c r="Q1605" i="12"/>
  <c r="R1605" i="12"/>
  <c r="S1605" i="12"/>
  <c r="T1605" i="12"/>
  <c r="U1605" i="12"/>
  <c r="V1605" i="12"/>
  <c r="W1605" i="12"/>
  <c r="X1605" i="12"/>
  <c r="Y1605" i="12"/>
  <c r="Z1605" i="12"/>
  <c r="AA1605" i="12"/>
  <c r="AB1605" i="12"/>
  <c r="AC1605" i="12"/>
  <c r="AD1605" i="12"/>
  <c r="B1606" i="12"/>
  <c r="C1606" i="12"/>
  <c r="D1606" i="12"/>
  <c r="F1606" i="12"/>
  <c r="I1606" i="12"/>
  <c r="J1606" i="12"/>
  <c r="K1606" i="12"/>
  <c r="L1606" i="12"/>
  <c r="M1606" i="12"/>
  <c r="N1606" i="12"/>
  <c r="O1606" i="12"/>
  <c r="P1606" i="12"/>
  <c r="Q1606" i="12"/>
  <c r="R1606" i="12"/>
  <c r="S1606" i="12"/>
  <c r="T1606" i="12"/>
  <c r="U1606" i="12"/>
  <c r="V1606" i="12"/>
  <c r="W1606" i="12"/>
  <c r="X1606" i="12"/>
  <c r="Y1606" i="12"/>
  <c r="Z1606" i="12"/>
  <c r="AA1606" i="12"/>
  <c r="AB1606" i="12"/>
  <c r="AC1606" i="12"/>
  <c r="AD1606" i="12"/>
  <c r="B1607" i="12"/>
  <c r="C1607" i="12"/>
  <c r="D1607" i="12"/>
  <c r="F1607" i="12"/>
  <c r="I1607" i="12"/>
  <c r="J1607" i="12"/>
  <c r="K1607" i="12"/>
  <c r="L1607" i="12"/>
  <c r="M1607" i="12"/>
  <c r="N1607" i="12"/>
  <c r="O1607" i="12"/>
  <c r="P1607" i="12"/>
  <c r="Q1607" i="12"/>
  <c r="R1607" i="12"/>
  <c r="S1607" i="12"/>
  <c r="T1607" i="12"/>
  <c r="U1607" i="12"/>
  <c r="V1607" i="12"/>
  <c r="W1607" i="12"/>
  <c r="X1607" i="12"/>
  <c r="Y1607" i="12"/>
  <c r="Z1607" i="12"/>
  <c r="AA1607" i="12"/>
  <c r="AB1607" i="12"/>
  <c r="AC1607" i="12"/>
  <c r="AD1607" i="12"/>
  <c r="B1608" i="12"/>
  <c r="C1608" i="12"/>
  <c r="D1608" i="12"/>
  <c r="F1608" i="12"/>
  <c r="I1608" i="12"/>
  <c r="J1608" i="12"/>
  <c r="K1608" i="12"/>
  <c r="L1608" i="12"/>
  <c r="M1608" i="12"/>
  <c r="N1608" i="12"/>
  <c r="O1608" i="12"/>
  <c r="P1608" i="12"/>
  <c r="Q1608" i="12"/>
  <c r="R1608" i="12"/>
  <c r="S1608" i="12"/>
  <c r="T1608" i="12"/>
  <c r="U1608" i="12"/>
  <c r="V1608" i="12"/>
  <c r="W1608" i="12"/>
  <c r="X1608" i="12"/>
  <c r="Y1608" i="12"/>
  <c r="Z1608" i="12"/>
  <c r="AA1608" i="12"/>
  <c r="AB1608" i="12"/>
  <c r="AC1608" i="12"/>
  <c r="AD1608" i="12"/>
  <c r="B1609" i="12"/>
  <c r="C1609" i="12"/>
  <c r="D1609" i="12"/>
  <c r="F1609" i="12"/>
  <c r="I1609" i="12"/>
  <c r="J1609" i="12"/>
  <c r="K1609" i="12"/>
  <c r="L1609" i="12"/>
  <c r="M1609" i="12"/>
  <c r="N1609" i="12"/>
  <c r="O1609" i="12"/>
  <c r="P1609" i="12"/>
  <c r="Q1609" i="12"/>
  <c r="R1609" i="12"/>
  <c r="S1609" i="12"/>
  <c r="T1609" i="12"/>
  <c r="U1609" i="12"/>
  <c r="V1609" i="12"/>
  <c r="W1609" i="12"/>
  <c r="X1609" i="12"/>
  <c r="Y1609" i="12"/>
  <c r="Z1609" i="12"/>
  <c r="AA1609" i="12"/>
  <c r="AB1609" i="12"/>
  <c r="AC1609" i="12"/>
  <c r="AD1609" i="12"/>
  <c r="B1610" i="12"/>
  <c r="C1610" i="12"/>
  <c r="D1610" i="12"/>
  <c r="F1610" i="12"/>
  <c r="I1610" i="12"/>
  <c r="J1610" i="12"/>
  <c r="K1610" i="12"/>
  <c r="L1610" i="12"/>
  <c r="M1610" i="12"/>
  <c r="N1610" i="12"/>
  <c r="O1610" i="12"/>
  <c r="P1610" i="12"/>
  <c r="Q1610" i="12"/>
  <c r="R1610" i="12"/>
  <c r="S1610" i="12"/>
  <c r="T1610" i="12"/>
  <c r="U1610" i="12"/>
  <c r="V1610" i="12"/>
  <c r="W1610" i="12"/>
  <c r="X1610" i="12"/>
  <c r="Y1610" i="12"/>
  <c r="Z1610" i="12"/>
  <c r="AA1610" i="12"/>
  <c r="AB1610" i="12"/>
  <c r="AC1610" i="12"/>
  <c r="AD1610" i="12"/>
  <c r="B1611" i="12"/>
  <c r="C1611" i="12"/>
  <c r="D1611" i="12"/>
  <c r="F1611" i="12"/>
  <c r="I1611" i="12"/>
  <c r="J1611" i="12"/>
  <c r="K1611" i="12"/>
  <c r="L1611" i="12"/>
  <c r="M1611" i="12"/>
  <c r="N1611" i="12"/>
  <c r="O1611" i="12"/>
  <c r="P1611" i="12"/>
  <c r="Q1611" i="12"/>
  <c r="R1611" i="12"/>
  <c r="S1611" i="12"/>
  <c r="T1611" i="12"/>
  <c r="U1611" i="12"/>
  <c r="V1611" i="12"/>
  <c r="W1611" i="12"/>
  <c r="X1611" i="12"/>
  <c r="Y1611" i="12"/>
  <c r="Z1611" i="12"/>
  <c r="AA1611" i="12"/>
  <c r="AB1611" i="12"/>
  <c r="AC1611" i="12"/>
  <c r="AD1611" i="12"/>
  <c r="B1612" i="12"/>
  <c r="C1612" i="12"/>
  <c r="D1612" i="12"/>
  <c r="F1612" i="12"/>
  <c r="I1612" i="12"/>
  <c r="J1612" i="12"/>
  <c r="K1612" i="12"/>
  <c r="L1612" i="12"/>
  <c r="M1612" i="12"/>
  <c r="N1612" i="12"/>
  <c r="O1612" i="12"/>
  <c r="P1612" i="12"/>
  <c r="Q1612" i="12"/>
  <c r="R1612" i="12"/>
  <c r="S1612" i="12"/>
  <c r="T1612" i="12"/>
  <c r="U1612" i="12"/>
  <c r="V1612" i="12"/>
  <c r="W1612" i="12"/>
  <c r="X1612" i="12"/>
  <c r="Y1612" i="12"/>
  <c r="Z1612" i="12"/>
  <c r="AA1612" i="12"/>
  <c r="AB1612" i="12"/>
  <c r="AC1612" i="12"/>
  <c r="AD1612" i="12"/>
  <c r="B1613" i="12"/>
  <c r="C1613" i="12"/>
  <c r="D1613" i="12"/>
  <c r="F1613" i="12"/>
  <c r="I1613" i="12"/>
  <c r="J1613" i="12"/>
  <c r="K1613" i="12"/>
  <c r="L1613" i="12"/>
  <c r="M1613" i="12"/>
  <c r="N1613" i="12"/>
  <c r="O1613" i="12"/>
  <c r="P1613" i="12"/>
  <c r="Q1613" i="12"/>
  <c r="R1613" i="12"/>
  <c r="S1613" i="12"/>
  <c r="T1613" i="12"/>
  <c r="U1613" i="12"/>
  <c r="V1613" i="12"/>
  <c r="W1613" i="12"/>
  <c r="X1613" i="12"/>
  <c r="Y1613" i="12"/>
  <c r="Z1613" i="12"/>
  <c r="AA1613" i="12"/>
  <c r="AB1613" i="12"/>
  <c r="AC1613" i="12"/>
  <c r="AD1613" i="12"/>
  <c r="B1614" i="12"/>
  <c r="C1614" i="12"/>
  <c r="D1614" i="12"/>
  <c r="F1614" i="12"/>
  <c r="I1614" i="12"/>
  <c r="J1614" i="12"/>
  <c r="K1614" i="12"/>
  <c r="L1614" i="12"/>
  <c r="M1614" i="12"/>
  <c r="N1614" i="12"/>
  <c r="O1614" i="12"/>
  <c r="P1614" i="12"/>
  <c r="Q1614" i="12"/>
  <c r="R1614" i="12"/>
  <c r="S1614" i="12"/>
  <c r="T1614" i="12"/>
  <c r="U1614" i="12"/>
  <c r="V1614" i="12"/>
  <c r="W1614" i="12"/>
  <c r="X1614" i="12"/>
  <c r="Y1614" i="12"/>
  <c r="Z1614" i="12"/>
  <c r="AA1614" i="12"/>
  <c r="AB1614" i="12"/>
  <c r="AC1614" i="12"/>
  <c r="AD1614" i="12"/>
  <c r="B1615" i="12"/>
  <c r="C1615" i="12"/>
  <c r="D1615" i="12"/>
  <c r="F1615" i="12"/>
  <c r="I1615" i="12"/>
  <c r="J1615" i="12"/>
  <c r="K1615" i="12"/>
  <c r="L1615" i="12"/>
  <c r="M1615" i="12"/>
  <c r="N1615" i="12"/>
  <c r="O1615" i="12"/>
  <c r="P1615" i="12"/>
  <c r="Q1615" i="12"/>
  <c r="R1615" i="12"/>
  <c r="S1615" i="12"/>
  <c r="T1615" i="12"/>
  <c r="U1615" i="12"/>
  <c r="V1615" i="12"/>
  <c r="W1615" i="12"/>
  <c r="X1615" i="12"/>
  <c r="Y1615" i="12"/>
  <c r="Z1615" i="12"/>
  <c r="AA1615" i="12"/>
  <c r="AB1615" i="12"/>
  <c r="AC1615" i="12"/>
  <c r="AD1615" i="12"/>
  <c r="B1616" i="12"/>
  <c r="C1616" i="12"/>
  <c r="D1616" i="12"/>
  <c r="F1616" i="12"/>
  <c r="I1616" i="12"/>
  <c r="J1616" i="12"/>
  <c r="K1616" i="12"/>
  <c r="L1616" i="12"/>
  <c r="M1616" i="12"/>
  <c r="N1616" i="12"/>
  <c r="O1616" i="12"/>
  <c r="P1616" i="12"/>
  <c r="Q1616" i="12"/>
  <c r="R1616" i="12"/>
  <c r="S1616" i="12"/>
  <c r="T1616" i="12"/>
  <c r="U1616" i="12"/>
  <c r="V1616" i="12"/>
  <c r="W1616" i="12"/>
  <c r="X1616" i="12"/>
  <c r="Y1616" i="12"/>
  <c r="Z1616" i="12"/>
  <c r="AA1616" i="12"/>
  <c r="AB1616" i="12"/>
  <c r="AC1616" i="12"/>
  <c r="AD1616" i="12"/>
  <c r="B1617" i="12"/>
  <c r="C1617" i="12"/>
  <c r="D1617" i="12"/>
  <c r="F1617" i="12"/>
  <c r="I1617" i="12"/>
  <c r="J1617" i="12"/>
  <c r="K1617" i="12"/>
  <c r="L1617" i="12"/>
  <c r="M1617" i="12"/>
  <c r="N1617" i="12"/>
  <c r="O1617" i="12"/>
  <c r="P1617" i="12"/>
  <c r="Q1617" i="12"/>
  <c r="R1617" i="12"/>
  <c r="S1617" i="12"/>
  <c r="T1617" i="12"/>
  <c r="U1617" i="12"/>
  <c r="V1617" i="12"/>
  <c r="W1617" i="12"/>
  <c r="X1617" i="12"/>
  <c r="Y1617" i="12"/>
  <c r="Z1617" i="12"/>
  <c r="AA1617" i="12"/>
  <c r="AB1617" i="12"/>
  <c r="AC1617" i="12"/>
  <c r="AD1617" i="12"/>
  <c r="B1618" i="12"/>
  <c r="C1618" i="12"/>
  <c r="D1618" i="12"/>
  <c r="F1618" i="12"/>
  <c r="I1618" i="12"/>
  <c r="J1618" i="12"/>
  <c r="K1618" i="12"/>
  <c r="L1618" i="12"/>
  <c r="M1618" i="12"/>
  <c r="N1618" i="12"/>
  <c r="O1618" i="12"/>
  <c r="P1618" i="12"/>
  <c r="Q1618" i="12"/>
  <c r="R1618" i="12"/>
  <c r="S1618" i="12"/>
  <c r="T1618" i="12"/>
  <c r="U1618" i="12"/>
  <c r="V1618" i="12"/>
  <c r="W1618" i="12"/>
  <c r="X1618" i="12"/>
  <c r="Y1618" i="12"/>
  <c r="Z1618" i="12"/>
  <c r="AA1618" i="12"/>
  <c r="AB1618" i="12"/>
  <c r="AC1618" i="12"/>
  <c r="AD1618" i="12"/>
  <c r="B1619" i="12"/>
  <c r="C1619" i="12"/>
  <c r="D1619" i="12"/>
  <c r="F1619" i="12"/>
  <c r="I1619" i="12"/>
  <c r="J1619" i="12"/>
  <c r="K1619" i="12"/>
  <c r="L1619" i="12"/>
  <c r="M1619" i="12"/>
  <c r="N1619" i="12"/>
  <c r="O1619" i="12"/>
  <c r="P1619" i="12"/>
  <c r="Q1619" i="12"/>
  <c r="R1619" i="12"/>
  <c r="S1619" i="12"/>
  <c r="T1619" i="12"/>
  <c r="U1619" i="12"/>
  <c r="V1619" i="12"/>
  <c r="W1619" i="12"/>
  <c r="X1619" i="12"/>
  <c r="Y1619" i="12"/>
  <c r="Z1619" i="12"/>
  <c r="AA1619" i="12"/>
  <c r="AB1619" i="12"/>
  <c r="AC1619" i="12"/>
  <c r="AD1619" i="12"/>
  <c r="B1620" i="12"/>
  <c r="C1620" i="12"/>
  <c r="D1620" i="12"/>
  <c r="F1620" i="12"/>
  <c r="I1620" i="12"/>
  <c r="J1620" i="12"/>
  <c r="K1620" i="12"/>
  <c r="L1620" i="12"/>
  <c r="M1620" i="12"/>
  <c r="N1620" i="12"/>
  <c r="O1620" i="12"/>
  <c r="P1620" i="12"/>
  <c r="Q1620" i="12"/>
  <c r="R1620" i="12"/>
  <c r="S1620" i="12"/>
  <c r="T1620" i="12"/>
  <c r="U1620" i="12"/>
  <c r="V1620" i="12"/>
  <c r="W1620" i="12"/>
  <c r="X1620" i="12"/>
  <c r="Y1620" i="12"/>
  <c r="Z1620" i="12"/>
  <c r="AA1620" i="12"/>
  <c r="AB1620" i="12"/>
  <c r="AC1620" i="12"/>
  <c r="AD1620" i="12"/>
  <c r="B1621" i="12"/>
  <c r="C1621" i="12"/>
  <c r="D1621" i="12"/>
  <c r="F1621" i="12"/>
  <c r="I1621" i="12"/>
  <c r="J1621" i="12"/>
  <c r="K1621" i="12"/>
  <c r="L1621" i="12"/>
  <c r="M1621" i="12"/>
  <c r="N1621" i="12"/>
  <c r="O1621" i="12"/>
  <c r="P1621" i="12"/>
  <c r="Q1621" i="12"/>
  <c r="R1621" i="12"/>
  <c r="S1621" i="12"/>
  <c r="T1621" i="12"/>
  <c r="U1621" i="12"/>
  <c r="V1621" i="12"/>
  <c r="W1621" i="12"/>
  <c r="X1621" i="12"/>
  <c r="Y1621" i="12"/>
  <c r="Z1621" i="12"/>
  <c r="AA1621" i="12"/>
  <c r="AB1621" i="12"/>
  <c r="AC1621" i="12"/>
  <c r="AD1621" i="12"/>
  <c r="B1622" i="12"/>
  <c r="C1622" i="12"/>
  <c r="D1622" i="12"/>
  <c r="F1622" i="12"/>
  <c r="I1622" i="12"/>
  <c r="J1622" i="12"/>
  <c r="K1622" i="12"/>
  <c r="L1622" i="12"/>
  <c r="M1622" i="12"/>
  <c r="N1622" i="12"/>
  <c r="O1622" i="12"/>
  <c r="P1622" i="12"/>
  <c r="Q1622" i="12"/>
  <c r="R1622" i="12"/>
  <c r="S1622" i="12"/>
  <c r="T1622" i="12"/>
  <c r="U1622" i="12"/>
  <c r="V1622" i="12"/>
  <c r="W1622" i="12"/>
  <c r="X1622" i="12"/>
  <c r="Y1622" i="12"/>
  <c r="Z1622" i="12"/>
  <c r="AA1622" i="12"/>
  <c r="AB1622" i="12"/>
  <c r="AC1622" i="12"/>
  <c r="AD1622" i="12"/>
  <c r="B1623" i="12"/>
  <c r="C1623" i="12"/>
  <c r="D1623" i="12"/>
  <c r="F1623" i="12"/>
  <c r="I1623" i="12"/>
  <c r="J1623" i="12"/>
  <c r="K1623" i="12"/>
  <c r="L1623" i="12"/>
  <c r="M1623" i="12"/>
  <c r="N1623" i="12"/>
  <c r="O1623" i="12"/>
  <c r="P1623" i="12"/>
  <c r="Q1623" i="12"/>
  <c r="R1623" i="12"/>
  <c r="S1623" i="12"/>
  <c r="T1623" i="12"/>
  <c r="U1623" i="12"/>
  <c r="V1623" i="12"/>
  <c r="W1623" i="12"/>
  <c r="X1623" i="12"/>
  <c r="Y1623" i="12"/>
  <c r="Z1623" i="12"/>
  <c r="AA1623" i="12"/>
  <c r="AB1623" i="12"/>
  <c r="AC1623" i="12"/>
  <c r="AD1623" i="12"/>
  <c r="B1624" i="12"/>
  <c r="C1624" i="12"/>
  <c r="D1624" i="12"/>
  <c r="F1624" i="12"/>
  <c r="I1624" i="12"/>
  <c r="J1624" i="12"/>
  <c r="K1624" i="12"/>
  <c r="L1624" i="12"/>
  <c r="M1624" i="12"/>
  <c r="N1624" i="12"/>
  <c r="O1624" i="12"/>
  <c r="P1624" i="12"/>
  <c r="Q1624" i="12"/>
  <c r="R1624" i="12"/>
  <c r="S1624" i="12"/>
  <c r="T1624" i="12"/>
  <c r="U1624" i="12"/>
  <c r="V1624" i="12"/>
  <c r="W1624" i="12"/>
  <c r="X1624" i="12"/>
  <c r="Y1624" i="12"/>
  <c r="Z1624" i="12"/>
  <c r="AA1624" i="12"/>
  <c r="AB1624" i="12"/>
  <c r="AC1624" i="12"/>
  <c r="AD1624" i="12"/>
  <c r="B1625" i="12"/>
  <c r="C1625" i="12"/>
  <c r="D1625" i="12"/>
  <c r="F1625" i="12"/>
  <c r="I1625" i="12"/>
  <c r="J1625" i="12"/>
  <c r="K1625" i="12"/>
  <c r="L1625" i="12"/>
  <c r="M1625" i="12"/>
  <c r="N1625" i="12"/>
  <c r="O1625" i="12"/>
  <c r="P1625" i="12"/>
  <c r="Q1625" i="12"/>
  <c r="R1625" i="12"/>
  <c r="S1625" i="12"/>
  <c r="T1625" i="12"/>
  <c r="U1625" i="12"/>
  <c r="V1625" i="12"/>
  <c r="W1625" i="12"/>
  <c r="X1625" i="12"/>
  <c r="Y1625" i="12"/>
  <c r="Z1625" i="12"/>
  <c r="AA1625" i="12"/>
  <c r="AB1625" i="12"/>
  <c r="AC1625" i="12"/>
  <c r="AD1625" i="12"/>
  <c r="B1626" i="12"/>
  <c r="C1626" i="12"/>
  <c r="D1626" i="12"/>
  <c r="F1626" i="12"/>
  <c r="I1626" i="12"/>
  <c r="J1626" i="12"/>
  <c r="K1626" i="12"/>
  <c r="L1626" i="12"/>
  <c r="M1626" i="12"/>
  <c r="N1626" i="12"/>
  <c r="O1626" i="12"/>
  <c r="P1626" i="12"/>
  <c r="Q1626" i="12"/>
  <c r="R1626" i="12"/>
  <c r="S1626" i="12"/>
  <c r="T1626" i="12"/>
  <c r="U1626" i="12"/>
  <c r="V1626" i="12"/>
  <c r="W1626" i="12"/>
  <c r="X1626" i="12"/>
  <c r="Y1626" i="12"/>
  <c r="Z1626" i="12"/>
  <c r="AA1626" i="12"/>
  <c r="AB1626" i="12"/>
  <c r="AC1626" i="12"/>
  <c r="AD1626" i="12"/>
  <c r="B1627" i="12"/>
  <c r="C1627" i="12"/>
  <c r="D1627" i="12"/>
  <c r="F1627" i="12"/>
  <c r="I1627" i="12"/>
  <c r="J1627" i="12"/>
  <c r="K1627" i="12"/>
  <c r="L1627" i="12"/>
  <c r="M1627" i="12"/>
  <c r="N1627" i="12"/>
  <c r="O1627" i="12"/>
  <c r="P1627" i="12"/>
  <c r="Q1627" i="12"/>
  <c r="R1627" i="12"/>
  <c r="S1627" i="12"/>
  <c r="T1627" i="12"/>
  <c r="U1627" i="12"/>
  <c r="V1627" i="12"/>
  <c r="W1627" i="12"/>
  <c r="X1627" i="12"/>
  <c r="Y1627" i="12"/>
  <c r="Z1627" i="12"/>
  <c r="AA1627" i="12"/>
  <c r="AB1627" i="12"/>
  <c r="AC1627" i="12"/>
  <c r="AD1627" i="12"/>
  <c r="B1628" i="12"/>
  <c r="C1628" i="12"/>
  <c r="D1628" i="12"/>
  <c r="F1628" i="12"/>
  <c r="I1628" i="12"/>
  <c r="J1628" i="12"/>
  <c r="K1628" i="12"/>
  <c r="L1628" i="12"/>
  <c r="M1628" i="12"/>
  <c r="N1628" i="12"/>
  <c r="O1628" i="12"/>
  <c r="P1628" i="12"/>
  <c r="Q1628" i="12"/>
  <c r="R1628" i="12"/>
  <c r="S1628" i="12"/>
  <c r="T1628" i="12"/>
  <c r="U1628" i="12"/>
  <c r="V1628" i="12"/>
  <c r="W1628" i="12"/>
  <c r="X1628" i="12"/>
  <c r="Y1628" i="12"/>
  <c r="Z1628" i="12"/>
  <c r="AA1628" i="12"/>
  <c r="AB1628" i="12"/>
  <c r="AC1628" i="12"/>
  <c r="AD1628" i="12"/>
  <c r="B1629" i="12"/>
  <c r="C1629" i="12"/>
  <c r="D1629" i="12"/>
  <c r="F1629" i="12"/>
  <c r="I1629" i="12"/>
  <c r="J1629" i="12"/>
  <c r="K1629" i="12"/>
  <c r="L1629" i="12"/>
  <c r="M1629" i="12"/>
  <c r="N1629" i="12"/>
  <c r="O1629" i="12"/>
  <c r="P1629" i="12"/>
  <c r="Q1629" i="12"/>
  <c r="R1629" i="12"/>
  <c r="S1629" i="12"/>
  <c r="T1629" i="12"/>
  <c r="U1629" i="12"/>
  <c r="V1629" i="12"/>
  <c r="W1629" i="12"/>
  <c r="X1629" i="12"/>
  <c r="Y1629" i="12"/>
  <c r="Z1629" i="12"/>
  <c r="AA1629" i="12"/>
  <c r="AB1629" i="12"/>
  <c r="AC1629" i="12"/>
  <c r="AD1629" i="12"/>
  <c r="B1630" i="12"/>
  <c r="C1630" i="12"/>
  <c r="D1630" i="12"/>
  <c r="F1630" i="12"/>
  <c r="I1630" i="12"/>
  <c r="J1630" i="12"/>
  <c r="K1630" i="12"/>
  <c r="L1630" i="12"/>
  <c r="M1630" i="12"/>
  <c r="N1630" i="12"/>
  <c r="O1630" i="12"/>
  <c r="P1630" i="12"/>
  <c r="Q1630" i="12"/>
  <c r="R1630" i="12"/>
  <c r="S1630" i="12"/>
  <c r="T1630" i="12"/>
  <c r="U1630" i="12"/>
  <c r="V1630" i="12"/>
  <c r="W1630" i="12"/>
  <c r="X1630" i="12"/>
  <c r="Y1630" i="12"/>
  <c r="Z1630" i="12"/>
  <c r="AA1630" i="12"/>
  <c r="AB1630" i="12"/>
  <c r="AC1630" i="12"/>
  <c r="AD1630" i="12"/>
  <c r="B1631" i="12"/>
  <c r="C1631" i="12"/>
  <c r="D1631" i="12"/>
  <c r="F1631" i="12"/>
  <c r="I1631" i="12"/>
  <c r="J1631" i="12"/>
  <c r="K1631" i="12"/>
  <c r="L1631" i="12"/>
  <c r="M1631" i="12"/>
  <c r="N1631" i="12"/>
  <c r="O1631" i="12"/>
  <c r="P1631" i="12"/>
  <c r="Q1631" i="12"/>
  <c r="R1631" i="12"/>
  <c r="S1631" i="12"/>
  <c r="T1631" i="12"/>
  <c r="U1631" i="12"/>
  <c r="V1631" i="12"/>
  <c r="W1631" i="12"/>
  <c r="X1631" i="12"/>
  <c r="Y1631" i="12"/>
  <c r="Z1631" i="12"/>
  <c r="AA1631" i="12"/>
  <c r="AB1631" i="12"/>
  <c r="AC1631" i="12"/>
  <c r="AD1631" i="12"/>
  <c r="B1632" i="12"/>
  <c r="C1632" i="12"/>
  <c r="D1632" i="12"/>
  <c r="F1632" i="12"/>
  <c r="I1632" i="12"/>
  <c r="J1632" i="12"/>
  <c r="K1632" i="12"/>
  <c r="L1632" i="12"/>
  <c r="M1632" i="12"/>
  <c r="N1632" i="12"/>
  <c r="O1632" i="12"/>
  <c r="P1632" i="12"/>
  <c r="Q1632" i="12"/>
  <c r="R1632" i="12"/>
  <c r="S1632" i="12"/>
  <c r="T1632" i="12"/>
  <c r="U1632" i="12"/>
  <c r="V1632" i="12"/>
  <c r="W1632" i="12"/>
  <c r="X1632" i="12"/>
  <c r="Y1632" i="12"/>
  <c r="Z1632" i="12"/>
  <c r="AA1632" i="12"/>
  <c r="AB1632" i="12"/>
  <c r="AC1632" i="12"/>
  <c r="AD1632" i="12"/>
  <c r="B1633" i="12"/>
  <c r="C1633" i="12"/>
  <c r="D1633" i="12"/>
  <c r="F1633" i="12"/>
  <c r="I1633" i="12"/>
  <c r="J1633" i="12"/>
  <c r="K1633" i="12"/>
  <c r="L1633" i="12"/>
  <c r="M1633" i="12"/>
  <c r="N1633" i="12"/>
  <c r="O1633" i="12"/>
  <c r="P1633" i="12"/>
  <c r="Q1633" i="12"/>
  <c r="R1633" i="12"/>
  <c r="S1633" i="12"/>
  <c r="T1633" i="12"/>
  <c r="U1633" i="12"/>
  <c r="V1633" i="12"/>
  <c r="W1633" i="12"/>
  <c r="X1633" i="12"/>
  <c r="Y1633" i="12"/>
  <c r="Z1633" i="12"/>
  <c r="AA1633" i="12"/>
  <c r="AB1633" i="12"/>
  <c r="AC1633" i="12"/>
  <c r="AD1633" i="12"/>
  <c r="B1634" i="12"/>
  <c r="C1634" i="12"/>
  <c r="D1634" i="12"/>
  <c r="F1634" i="12"/>
  <c r="I1634" i="12"/>
  <c r="J1634" i="12"/>
  <c r="K1634" i="12"/>
  <c r="L1634" i="12"/>
  <c r="M1634" i="12"/>
  <c r="N1634" i="12"/>
  <c r="O1634" i="12"/>
  <c r="P1634" i="12"/>
  <c r="Q1634" i="12"/>
  <c r="R1634" i="12"/>
  <c r="S1634" i="12"/>
  <c r="T1634" i="12"/>
  <c r="U1634" i="12"/>
  <c r="V1634" i="12"/>
  <c r="W1634" i="12"/>
  <c r="X1634" i="12"/>
  <c r="Y1634" i="12"/>
  <c r="Z1634" i="12"/>
  <c r="AA1634" i="12"/>
  <c r="AB1634" i="12"/>
  <c r="AC1634" i="12"/>
  <c r="AD1634" i="12"/>
  <c r="B1635" i="12"/>
  <c r="C1635" i="12"/>
  <c r="D1635" i="12"/>
  <c r="F1635" i="12"/>
  <c r="I1635" i="12"/>
  <c r="J1635" i="12"/>
  <c r="K1635" i="12"/>
  <c r="L1635" i="12"/>
  <c r="M1635" i="12"/>
  <c r="N1635" i="12"/>
  <c r="O1635" i="12"/>
  <c r="P1635" i="12"/>
  <c r="Q1635" i="12"/>
  <c r="R1635" i="12"/>
  <c r="S1635" i="12"/>
  <c r="T1635" i="12"/>
  <c r="U1635" i="12"/>
  <c r="V1635" i="12"/>
  <c r="W1635" i="12"/>
  <c r="X1635" i="12"/>
  <c r="Y1635" i="12"/>
  <c r="Z1635" i="12"/>
  <c r="AA1635" i="12"/>
  <c r="AB1635" i="12"/>
  <c r="AC1635" i="12"/>
  <c r="AD1635" i="12"/>
  <c r="B1636" i="12"/>
  <c r="C1636" i="12"/>
  <c r="D1636" i="12"/>
  <c r="F1636" i="12"/>
  <c r="I1636" i="12"/>
  <c r="J1636" i="12"/>
  <c r="K1636" i="12"/>
  <c r="L1636" i="12"/>
  <c r="M1636" i="12"/>
  <c r="N1636" i="12"/>
  <c r="O1636" i="12"/>
  <c r="P1636" i="12"/>
  <c r="Q1636" i="12"/>
  <c r="R1636" i="12"/>
  <c r="S1636" i="12"/>
  <c r="T1636" i="12"/>
  <c r="U1636" i="12"/>
  <c r="V1636" i="12"/>
  <c r="W1636" i="12"/>
  <c r="X1636" i="12"/>
  <c r="Y1636" i="12"/>
  <c r="Z1636" i="12"/>
  <c r="AA1636" i="12"/>
  <c r="AB1636" i="12"/>
  <c r="AC1636" i="12"/>
  <c r="AD1636" i="12"/>
  <c r="B1637" i="12"/>
  <c r="C1637" i="12"/>
  <c r="D1637" i="12"/>
  <c r="F1637" i="12"/>
  <c r="I1637" i="12"/>
  <c r="J1637" i="12"/>
  <c r="K1637" i="12"/>
  <c r="L1637" i="12"/>
  <c r="M1637" i="12"/>
  <c r="N1637" i="12"/>
  <c r="O1637" i="12"/>
  <c r="P1637" i="12"/>
  <c r="Q1637" i="12"/>
  <c r="R1637" i="12"/>
  <c r="S1637" i="12"/>
  <c r="T1637" i="12"/>
  <c r="U1637" i="12"/>
  <c r="V1637" i="12"/>
  <c r="W1637" i="12"/>
  <c r="X1637" i="12"/>
  <c r="Y1637" i="12"/>
  <c r="Z1637" i="12"/>
  <c r="AA1637" i="12"/>
  <c r="AB1637" i="12"/>
  <c r="AC1637" i="12"/>
  <c r="AD1637" i="12"/>
  <c r="B1638" i="12"/>
  <c r="C1638" i="12"/>
  <c r="D1638" i="12"/>
  <c r="F1638" i="12"/>
  <c r="I1638" i="12"/>
  <c r="J1638" i="12"/>
  <c r="K1638" i="12"/>
  <c r="L1638" i="12"/>
  <c r="M1638" i="12"/>
  <c r="N1638" i="12"/>
  <c r="O1638" i="12"/>
  <c r="P1638" i="12"/>
  <c r="Q1638" i="12"/>
  <c r="R1638" i="12"/>
  <c r="S1638" i="12"/>
  <c r="T1638" i="12"/>
  <c r="U1638" i="12"/>
  <c r="V1638" i="12"/>
  <c r="W1638" i="12"/>
  <c r="X1638" i="12"/>
  <c r="Y1638" i="12"/>
  <c r="Z1638" i="12"/>
  <c r="AA1638" i="12"/>
  <c r="AB1638" i="12"/>
  <c r="AC1638" i="12"/>
  <c r="AD1638" i="12"/>
  <c r="B1639" i="12"/>
  <c r="C1639" i="12"/>
  <c r="D1639" i="12"/>
  <c r="F1639" i="12"/>
  <c r="I1639" i="12"/>
  <c r="J1639" i="12"/>
  <c r="K1639" i="12"/>
  <c r="L1639" i="12"/>
  <c r="M1639" i="12"/>
  <c r="N1639" i="12"/>
  <c r="O1639" i="12"/>
  <c r="P1639" i="12"/>
  <c r="Q1639" i="12"/>
  <c r="R1639" i="12"/>
  <c r="S1639" i="12"/>
  <c r="T1639" i="12"/>
  <c r="U1639" i="12"/>
  <c r="V1639" i="12"/>
  <c r="W1639" i="12"/>
  <c r="X1639" i="12"/>
  <c r="Y1639" i="12"/>
  <c r="Z1639" i="12"/>
  <c r="AA1639" i="12"/>
  <c r="AB1639" i="12"/>
  <c r="AC1639" i="12"/>
  <c r="AD1639" i="12"/>
  <c r="B1640" i="12"/>
  <c r="C1640" i="12"/>
  <c r="D1640" i="12"/>
  <c r="F1640" i="12"/>
  <c r="I1640" i="12"/>
  <c r="J1640" i="12"/>
  <c r="K1640" i="12"/>
  <c r="L1640" i="12"/>
  <c r="M1640" i="12"/>
  <c r="N1640" i="12"/>
  <c r="O1640" i="12"/>
  <c r="P1640" i="12"/>
  <c r="Q1640" i="12"/>
  <c r="R1640" i="12"/>
  <c r="S1640" i="12"/>
  <c r="T1640" i="12"/>
  <c r="U1640" i="12"/>
  <c r="V1640" i="12"/>
  <c r="W1640" i="12"/>
  <c r="X1640" i="12"/>
  <c r="Y1640" i="12"/>
  <c r="Z1640" i="12"/>
  <c r="AA1640" i="12"/>
  <c r="AB1640" i="12"/>
  <c r="AC1640" i="12"/>
  <c r="AD1640" i="12"/>
  <c r="B1641" i="12"/>
  <c r="C1641" i="12"/>
  <c r="D1641" i="12"/>
  <c r="F1641" i="12"/>
  <c r="I1641" i="12"/>
  <c r="J1641" i="12"/>
  <c r="K1641" i="12"/>
  <c r="L1641" i="12"/>
  <c r="M1641" i="12"/>
  <c r="N1641" i="12"/>
  <c r="O1641" i="12"/>
  <c r="P1641" i="12"/>
  <c r="Q1641" i="12"/>
  <c r="R1641" i="12"/>
  <c r="S1641" i="12"/>
  <c r="T1641" i="12"/>
  <c r="U1641" i="12"/>
  <c r="V1641" i="12"/>
  <c r="W1641" i="12"/>
  <c r="X1641" i="12"/>
  <c r="Y1641" i="12"/>
  <c r="Z1641" i="12"/>
  <c r="AA1641" i="12"/>
  <c r="AB1641" i="12"/>
  <c r="AC1641" i="12"/>
  <c r="AD1641" i="12"/>
  <c r="B1642" i="12"/>
  <c r="C1642" i="12"/>
  <c r="D1642" i="12"/>
  <c r="F1642" i="12"/>
  <c r="I1642" i="12"/>
  <c r="J1642" i="12"/>
  <c r="K1642" i="12"/>
  <c r="L1642" i="12"/>
  <c r="M1642" i="12"/>
  <c r="N1642" i="12"/>
  <c r="O1642" i="12"/>
  <c r="P1642" i="12"/>
  <c r="Q1642" i="12"/>
  <c r="R1642" i="12"/>
  <c r="S1642" i="12"/>
  <c r="T1642" i="12"/>
  <c r="U1642" i="12"/>
  <c r="V1642" i="12"/>
  <c r="W1642" i="12"/>
  <c r="X1642" i="12"/>
  <c r="Y1642" i="12"/>
  <c r="Z1642" i="12"/>
  <c r="AA1642" i="12"/>
  <c r="AB1642" i="12"/>
  <c r="AC1642" i="12"/>
  <c r="AD1642" i="12"/>
  <c r="B1643" i="12"/>
  <c r="C1643" i="12"/>
  <c r="D1643" i="12"/>
  <c r="F1643" i="12"/>
  <c r="I1643" i="12"/>
  <c r="J1643" i="12"/>
  <c r="K1643" i="12"/>
  <c r="L1643" i="12"/>
  <c r="M1643" i="12"/>
  <c r="N1643" i="12"/>
  <c r="O1643" i="12"/>
  <c r="P1643" i="12"/>
  <c r="Q1643" i="12"/>
  <c r="R1643" i="12"/>
  <c r="S1643" i="12"/>
  <c r="T1643" i="12"/>
  <c r="U1643" i="12"/>
  <c r="V1643" i="12"/>
  <c r="W1643" i="12"/>
  <c r="X1643" i="12"/>
  <c r="Y1643" i="12"/>
  <c r="Z1643" i="12"/>
  <c r="AA1643" i="12"/>
  <c r="AB1643" i="12"/>
  <c r="AC1643" i="12"/>
  <c r="AD1643" i="12"/>
  <c r="B1644" i="12"/>
  <c r="C1644" i="12"/>
  <c r="D1644" i="12"/>
  <c r="F1644" i="12"/>
  <c r="I1644" i="12"/>
  <c r="J1644" i="12"/>
  <c r="K1644" i="12"/>
  <c r="L1644" i="12"/>
  <c r="M1644" i="12"/>
  <c r="N1644" i="12"/>
  <c r="O1644" i="12"/>
  <c r="P1644" i="12"/>
  <c r="Q1644" i="12"/>
  <c r="R1644" i="12"/>
  <c r="S1644" i="12"/>
  <c r="T1644" i="12"/>
  <c r="U1644" i="12"/>
  <c r="V1644" i="12"/>
  <c r="W1644" i="12"/>
  <c r="X1644" i="12"/>
  <c r="Y1644" i="12"/>
  <c r="Z1644" i="12"/>
  <c r="AA1644" i="12"/>
  <c r="AB1644" i="12"/>
  <c r="AC1644" i="12"/>
  <c r="AD1644" i="12"/>
  <c r="B1645" i="12"/>
  <c r="C1645" i="12"/>
  <c r="D1645" i="12"/>
  <c r="F1645" i="12"/>
  <c r="I1645" i="12"/>
  <c r="J1645" i="12"/>
  <c r="K1645" i="12"/>
  <c r="L1645" i="12"/>
  <c r="M1645" i="12"/>
  <c r="N1645" i="12"/>
  <c r="O1645" i="12"/>
  <c r="P1645" i="12"/>
  <c r="Q1645" i="12"/>
  <c r="R1645" i="12"/>
  <c r="S1645" i="12"/>
  <c r="T1645" i="12"/>
  <c r="U1645" i="12"/>
  <c r="V1645" i="12"/>
  <c r="W1645" i="12"/>
  <c r="X1645" i="12"/>
  <c r="Y1645" i="12"/>
  <c r="Z1645" i="12"/>
  <c r="AA1645" i="12"/>
  <c r="AB1645" i="12"/>
  <c r="AC1645" i="12"/>
  <c r="AD1645" i="12"/>
  <c r="B1646" i="12"/>
  <c r="C1646" i="12"/>
  <c r="D1646" i="12"/>
  <c r="F1646" i="12"/>
  <c r="I1646" i="12"/>
  <c r="J1646" i="12"/>
  <c r="K1646" i="12"/>
  <c r="L1646" i="12"/>
  <c r="M1646" i="12"/>
  <c r="N1646" i="12"/>
  <c r="O1646" i="12"/>
  <c r="P1646" i="12"/>
  <c r="Q1646" i="12"/>
  <c r="R1646" i="12"/>
  <c r="S1646" i="12"/>
  <c r="T1646" i="12"/>
  <c r="U1646" i="12"/>
  <c r="V1646" i="12"/>
  <c r="W1646" i="12"/>
  <c r="X1646" i="12"/>
  <c r="Y1646" i="12"/>
  <c r="Z1646" i="12"/>
  <c r="AA1646" i="12"/>
  <c r="AB1646" i="12"/>
  <c r="AC1646" i="12"/>
  <c r="AD1646" i="12"/>
  <c r="B1647" i="12"/>
  <c r="C1647" i="12"/>
  <c r="D1647" i="12"/>
  <c r="F1647" i="12"/>
  <c r="I1647" i="12"/>
  <c r="J1647" i="12"/>
  <c r="K1647" i="12"/>
  <c r="L1647" i="12"/>
  <c r="M1647" i="12"/>
  <c r="N1647" i="12"/>
  <c r="O1647" i="12"/>
  <c r="P1647" i="12"/>
  <c r="Q1647" i="12"/>
  <c r="R1647" i="12"/>
  <c r="S1647" i="12"/>
  <c r="T1647" i="12"/>
  <c r="U1647" i="12"/>
  <c r="V1647" i="12"/>
  <c r="W1647" i="12"/>
  <c r="X1647" i="12"/>
  <c r="Y1647" i="12"/>
  <c r="Z1647" i="12"/>
  <c r="AA1647" i="12"/>
  <c r="AB1647" i="12"/>
  <c r="AC1647" i="12"/>
  <c r="AD1647" i="12"/>
  <c r="B1648" i="12"/>
  <c r="C1648" i="12"/>
  <c r="D1648" i="12"/>
  <c r="F1648" i="12"/>
  <c r="I1648" i="12"/>
  <c r="J1648" i="12"/>
  <c r="K1648" i="12"/>
  <c r="L1648" i="12"/>
  <c r="M1648" i="12"/>
  <c r="N1648" i="12"/>
  <c r="O1648" i="12"/>
  <c r="P1648" i="12"/>
  <c r="Q1648" i="12"/>
  <c r="R1648" i="12"/>
  <c r="S1648" i="12"/>
  <c r="T1648" i="12"/>
  <c r="U1648" i="12"/>
  <c r="V1648" i="12"/>
  <c r="W1648" i="12"/>
  <c r="X1648" i="12"/>
  <c r="Y1648" i="12"/>
  <c r="Z1648" i="12"/>
  <c r="AA1648" i="12"/>
  <c r="AB1648" i="12"/>
  <c r="AC1648" i="12"/>
  <c r="AD1648" i="12"/>
  <c r="B1649" i="12"/>
  <c r="C1649" i="12"/>
  <c r="D1649" i="12"/>
  <c r="F1649" i="12"/>
  <c r="I1649" i="12"/>
  <c r="J1649" i="12"/>
  <c r="K1649" i="12"/>
  <c r="L1649" i="12"/>
  <c r="M1649" i="12"/>
  <c r="N1649" i="12"/>
  <c r="O1649" i="12"/>
  <c r="P1649" i="12"/>
  <c r="Q1649" i="12"/>
  <c r="R1649" i="12"/>
  <c r="S1649" i="12"/>
  <c r="T1649" i="12"/>
  <c r="U1649" i="12"/>
  <c r="V1649" i="12"/>
  <c r="W1649" i="12"/>
  <c r="X1649" i="12"/>
  <c r="Y1649" i="12"/>
  <c r="Z1649" i="12"/>
  <c r="AA1649" i="12"/>
  <c r="AB1649" i="12"/>
  <c r="AC1649" i="12"/>
  <c r="AD1649" i="12"/>
  <c r="B1650" i="12"/>
  <c r="C1650" i="12"/>
  <c r="D1650" i="12"/>
  <c r="F1650" i="12"/>
  <c r="I1650" i="12"/>
  <c r="J1650" i="12"/>
  <c r="K1650" i="12"/>
  <c r="L1650" i="12"/>
  <c r="M1650" i="12"/>
  <c r="N1650" i="12"/>
  <c r="O1650" i="12"/>
  <c r="P1650" i="12"/>
  <c r="Q1650" i="12"/>
  <c r="R1650" i="12"/>
  <c r="S1650" i="12"/>
  <c r="T1650" i="12"/>
  <c r="U1650" i="12"/>
  <c r="V1650" i="12"/>
  <c r="W1650" i="12"/>
  <c r="X1650" i="12"/>
  <c r="Y1650" i="12"/>
  <c r="Z1650" i="12"/>
  <c r="AA1650" i="12"/>
  <c r="AB1650" i="12"/>
  <c r="AC1650" i="12"/>
  <c r="AD1650" i="12"/>
  <c r="B1651" i="12"/>
  <c r="C1651" i="12"/>
  <c r="D1651" i="12"/>
  <c r="F1651" i="12"/>
  <c r="I1651" i="12"/>
  <c r="J1651" i="12"/>
  <c r="K1651" i="12"/>
  <c r="L1651" i="12"/>
  <c r="M1651" i="12"/>
  <c r="N1651" i="12"/>
  <c r="O1651" i="12"/>
  <c r="P1651" i="12"/>
  <c r="Q1651" i="12"/>
  <c r="R1651" i="12"/>
  <c r="S1651" i="12"/>
  <c r="T1651" i="12"/>
  <c r="U1651" i="12"/>
  <c r="V1651" i="12"/>
  <c r="W1651" i="12"/>
  <c r="X1651" i="12"/>
  <c r="Y1651" i="12"/>
  <c r="Z1651" i="12"/>
  <c r="AA1651" i="12"/>
  <c r="AB1651" i="12"/>
  <c r="AC1651" i="12"/>
  <c r="AD1651" i="12"/>
  <c r="B1652" i="12"/>
  <c r="C1652" i="12"/>
  <c r="D1652" i="12"/>
  <c r="F1652" i="12"/>
  <c r="I1652" i="12"/>
  <c r="J1652" i="12"/>
  <c r="K1652" i="12"/>
  <c r="L1652" i="12"/>
  <c r="M1652" i="12"/>
  <c r="N1652" i="12"/>
  <c r="O1652" i="12"/>
  <c r="P1652" i="12"/>
  <c r="Q1652" i="12"/>
  <c r="R1652" i="12"/>
  <c r="S1652" i="12"/>
  <c r="T1652" i="12"/>
  <c r="U1652" i="12"/>
  <c r="V1652" i="12"/>
  <c r="W1652" i="12"/>
  <c r="X1652" i="12"/>
  <c r="Y1652" i="12"/>
  <c r="Z1652" i="12"/>
  <c r="AA1652" i="12"/>
  <c r="AB1652" i="12"/>
  <c r="AC1652" i="12"/>
  <c r="AD1652" i="12"/>
  <c r="B1653" i="12"/>
  <c r="C1653" i="12"/>
  <c r="D1653" i="12"/>
  <c r="F1653" i="12"/>
  <c r="I1653" i="12"/>
  <c r="J1653" i="12"/>
  <c r="K1653" i="12"/>
  <c r="L1653" i="12"/>
  <c r="M1653" i="12"/>
  <c r="N1653" i="12"/>
  <c r="O1653" i="12"/>
  <c r="P1653" i="12"/>
  <c r="Q1653" i="12"/>
  <c r="R1653" i="12"/>
  <c r="S1653" i="12"/>
  <c r="T1653" i="12"/>
  <c r="U1653" i="12"/>
  <c r="V1653" i="12"/>
  <c r="W1653" i="12"/>
  <c r="X1653" i="12"/>
  <c r="Y1653" i="12"/>
  <c r="Z1653" i="12"/>
  <c r="AA1653" i="12"/>
  <c r="AB1653" i="12"/>
  <c r="AC1653" i="12"/>
  <c r="AD1653" i="12"/>
  <c r="B1654" i="12"/>
  <c r="C1654" i="12"/>
  <c r="D1654" i="12"/>
  <c r="F1654" i="12"/>
  <c r="I1654" i="12"/>
  <c r="J1654" i="12"/>
  <c r="K1654" i="12"/>
  <c r="L1654" i="12"/>
  <c r="M1654" i="12"/>
  <c r="N1654" i="12"/>
  <c r="O1654" i="12"/>
  <c r="P1654" i="12"/>
  <c r="Q1654" i="12"/>
  <c r="R1654" i="12"/>
  <c r="S1654" i="12"/>
  <c r="T1654" i="12"/>
  <c r="U1654" i="12"/>
  <c r="V1654" i="12"/>
  <c r="W1654" i="12"/>
  <c r="X1654" i="12"/>
  <c r="Y1654" i="12"/>
  <c r="Z1654" i="12"/>
  <c r="AA1654" i="12"/>
  <c r="AB1654" i="12"/>
  <c r="AC1654" i="12"/>
  <c r="AD1654" i="12"/>
  <c r="B1655" i="12"/>
  <c r="C1655" i="12"/>
  <c r="D1655" i="12"/>
  <c r="F1655" i="12"/>
  <c r="I1655" i="12"/>
  <c r="J1655" i="12"/>
  <c r="K1655" i="12"/>
  <c r="L1655" i="12"/>
  <c r="M1655" i="12"/>
  <c r="N1655" i="12"/>
  <c r="O1655" i="12"/>
  <c r="P1655" i="12"/>
  <c r="Q1655" i="12"/>
  <c r="R1655" i="12"/>
  <c r="S1655" i="12"/>
  <c r="T1655" i="12"/>
  <c r="U1655" i="12"/>
  <c r="V1655" i="12"/>
  <c r="W1655" i="12"/>
  <c r="X1655" i="12"/>
  <c r="Y1655" i="12"/>
  <c r="Z1655" i="12"/>
  <c r="AA1655" i="12"/>
  <c r="AB1655" i="12"/>
  <c r="AC1655" i="12"/>
  <c r="AD1655" i="12"/>
  <c r="B1656" i="12"/>
  <c r="C1656" i="12"/>
  <c r="D1656" i="12"/>
  <c r="F1656" i="12"/>
  <c r="I1656" i="12"/>
  <c r="J1656" i="12"/>
  <c r="K1656" i="12"/>
  <c r="L1656" i="12"/>
  <c r="M1656" i="12"/>
  <c r="N1656" i="12"/>
  <c r="O1656" i="12"/>
  <c r="P1656" i="12"/>
  <c r="Q1656" i="12"/>
  <c r="R1656" i="12"/>
  <c r="S1656" i="12"/>
  <c r="T1656" i="12"/>
  <c r="U1656" i="12"/>
  <c r="V1656" i="12"/>
  <c r="W1656" i="12"/>
  <c r="X1656" i="12"/>
  <c r="Y1656" i="12"/>
  <c r="Z1656" i="12"/>
  <c r="AA1656" i="12"/>
  <c r="AB1656" i="12"/>
  <c r="AC1656" i="12"/>
  <c r="AD1656" i="12"/>
  <c r="B1657" i="12"/>
  <c r="C1657" i="12"/>
  <c r="D1657" i="12"/>
  <c r="F1657" i="12"/>
  <c r="I1657" i="12"/>
  <c r="J1657" i="12"/>
  <c r="K1657" i="12"/>
  <c r="L1657" i="12"/>
  <c r="M1657" i="12"/>
  <c r="N1657" i="12"/>
  <c r="O1657" i="12"/>
  <c r="P1657" i="12"/>
  <c r="Q1657" i="12"/>
  <c r="R1657" i="12"/>
  <c r="S1657" i="12"/>
  <c r="T1657" i="12"/>
  <c r="U1657" i="12"/>
  <c r="V1657" i="12"/>
  <c r="W1657" i="12"/>
  <c r="X1657" i="12"/>
  <c r="Y1657" i="12"/>
  <c r="Z1657" i="12"/>
  <c r="AA1657" i="12"/>
  <c r="AB1657" i="12"/>
  <c r="AC1657" i="12"/>
  <c r="AD1657" i="12"/>
  <c r="B1658" i="12"/>
  <c r="C1658" i="12"/>
  <c r="D1658" i="12"/>
  <c r="F1658" i="12"/>
  <c r="I1658" i="12"/>
  <c r="J1658" i="12"/>
  <c r="K1658" i="12"/>
  <c r="L1658" i="12"/>
  <c r="M1658" i="12"/>
  <c r="N1658" i="12"/>
  <c r="O1658" i="12"/>
  <c r="P1658" i="12"/>
  <c r="Q1658" i="12"/>
  <c r="R1658" i="12"/>
  <c r="S1658" i="12"/>
  <c r="T1658" i="12"/>
  <c r="U1658" i="12"/>
  <c r="V1658" i="12"/>
  <c r="W1658" i="12"/>
  <c r="X1658" i="12"/>
  <c r="Y1658" i="12"/>
  <c r="Z1658" i="12"/>
  <c r="AA1658" i="12"/>
  <c r="AB1658" i="12"/>
  <c r="AC1658" i="12"/>
  <c r="AD1658" i="12"/>
  <c r="B1659" i="12"/>
  <c r="C1659" i="12"/>
  <c r="D1659" i="12"/>
  <c r="F1659" i="12"/>
  <c r="I1659" i="12"/>
  <c r="J1659" i="12"/>
  <c r="K1659" i="12"/>
  <c r="L1659" i="12"/>
  <c r="M1659" i="12"/>
  <c r="N1659" i="12"/>
  <c r="O1659" i="12"/>
  <c r="P1659" i="12"/>
  <c r="Q1659" i="12"/>
  <c r="R1659" i="12"/>
  <c r="S1659" i="12"/>
  <c r="T1659" i="12"/>
  <c r="U1659" i="12"/>
  <c r="V1659" i="12"/>
  <c r="W1659" i="12"/>
  <c r="X1659" i="12"/>
  <c r="Y1659" i="12"/>
  <c r="Z1659" i="12"/>
  <c r="AA1659" i="12"/>
  <c r="AB1659" i="12"/>
  <c r="AC1659" i="12"/>
  <c r="AD1659" i="12"/>
  <c r="B1660" i="12"/>
  <c r="C1660" i="12"/>
  <c r="D1660" i="12"/>
  <c r="F1660" i="12"/>
  <c r="I1660" i="12"/>
  <c r="J1660" i="12"/>
  <c r="K1660" i="12"/>
  <c r="L1660" i="12"/>
  <c r="M1660" i="12"/>
  <c r="N1660" i="12"/>
  <c r="O1660" i="12"/>
  <c r="P1660" i="12"/>
  <c r="Q1660" i="12"/>
  <c r="R1660" i="12"/>
  <c r="S1660" i="12"/>
  <c r="T1660" i="12"/>
  <c r="U1660" i="12"/>
  <c r="V1660" i="12"/>
  <c r="W1660" i="12"/>
  <c r="X1660" i="12"/>
  <c r="Y1660" i="12"/>
  <c r="Z1660" i="12"/>
  <c r="AA1660" i="12"/>
  <c r="AB1660" i="12"/>
  <c r="AC1660" i="12"/>
  <c r="AD1660" i="12"/>
  <c r="B1661" i="12"/>
  <c r="C1661" i="12"/>
  <c r="D1661" i="12"/>
  <c r="F1661" i="12"/>
  <c r="I1661" i="12"/>
  <c r="J1661" i="12"/>
  <c r="K1661" i="12"/>
  <c r="L1661" i="12"/>
  <c r="M1661" i="12"/>
  <c r="N1661" i="12"/>
  <c r="O1661" i="12"/>
  <c r="P1661" i="12"/>
  <c r="Q1661" i="12"/>
  <c r="R1661" i="12"/>
  <c r="S1661" i="12"/>
  <c r="T1661" i="12"/>
  <c r="U1661" i="12"/>
  <c r="V1661" i="12"/>
  <c r="W1661" i="12"/>
  <c r="X1661" i="12"/>
  <c r="Y1661" i="12"/>
  <c r="Z1661" i="12"/>
  <c r="AA1661" i="12"/>
  <c r="AB1661" i="12"/>
  <c r="AC1661" i="12"/>
  <c r="AD1661" i="12"/>
  <c r="B1662" i="12"/>
  <c r="C1662" i="12"/>
  <c r="D1662" i="12"/>
  <c r="F1662" i="12"/>
  <c r="I1662" i="12"/>
  <c r="J1662" i="12"/>
  <c r="K1662" i="12"/>
  <c r="L1662" i="12"/>
  <c r="M1662" i="12"/>
  <c r="N1662" i="12"/>
  <c r="O1662" i="12"/>
  <c r="P1662" i="12"/>
  <c r="Q1662" i="12"/>
  <c r="R1662" i="12"/>
  <c r="S1662" i="12"/>
  <c r="T1662" i="12"/>
  <c r="U1662" i="12"/>
  <c r="V1662" i="12"/>
  <c r="W1662" i="12"/>
  <c r="X1662" i="12"/>
  <c r="Y1662" i="12"/>
  <c r="Z1662" i="12"/>
  <c r="AA1662" i="12"/>
  <c r="AB1662" i="12"/>
  <c r="AC1662" i="12"/>
  <c r="AD1662" i="12"/>
  <c r="B1663" i="12"/>
  <c r="C1663" i="12"/>
  <c r="D1663" i="12"/>
  <c r="F1663" i="12"/>
  <c r="I1663" i="12"/>
  <c r="J1663" i="12"/>
  <c r="K1663" i="12"/>
  <c r="L1663" i="12"/>
  <c r="M1663" i="12"/>
  <c r="N1663" i="12"/>
  <c r="O1663" i="12"/>
  <c r="P1663" i="12"/>
  <c r="Q1663" i="12"/>
  <c r="R1663" i="12"/>
  <c r="S1663" i="12"/>
  <c r="T1663" i="12"/>
  <c r="U1663" i="12"/>
  <c r="V1663" i="12"/>
  <c r="W1663" i="12"/>
  <c r="X1663" i="12"/>
  <c r="Y1663" i="12"/>
  <c r="Z1663" i="12"/>
  <c r="AA1663" i="12"/>
  <c r="AB1663" i="12"/>
  <c r="AC1663" i="12"/>
  <c r="AD1663" i="12"/>
  <c r="B1664" i="12"/>
  <c r="C1664" i="12"/>
  <c r="D1664" i="12"/>
  <c r="F1664" i="12"/>
  <c r="I1664" i="12"/>
  <c r="J1664" i="12"/>
  <c r="K1664" i="12"/>
  <c r="L1664" i="12"/>
  <c r="M1664" i="12"/>
  <c r="N1664" i="12"/>
  <c r="O1664" i="12"/>
  <c r="P1664" i="12"/>
  <c r="Q1664" i="12"/>
  <c r="R1664" i="12"/>
  <c r="S1664" i="12"/>
  <c r="T1664" i="12"/>
  <c r="U1664" i="12"/>
  <c r="V1664" i="12"/>
  <c r="W1664" i="12"/>
  <c r="X1664" i="12"/>
  <c r="Y1664" i="12"/>
  <c r="Z1664" i="12"/>
  <c r="AA1664" i="12"/>
  <c r="AB1664" i="12"/>
  <c r="AC1664" i="12"/>
  <c r="AD1664" i="12"/>
  <c r="B1665" i="12"/>
  <c r="C1665" i="12"/>
  <c r="D1665" i="12"/>
  <c r="F1665" i="12"/>
  <c r="I1665" i="12"/>
  <c r="J1665" i="12"/>
  <c r="K1665" i="12"/>
  <c r="L1665" i="12"/>
  <c r="M1665" i="12"/>
  <c r="N1665" i="12"/>
  <c r="O1665" i="12"/>
  <c r="P1665" i="12"/>
  <c r="Q1665" i="12"/>
  <c r="R1665" i="12"/>
  <c r="S1665" i="12"/>
  <c r="T1665" i="12"/>
  <c r="U1665" i="12"/>
  <c r="V1665" i="12"/>
  <c r="W1665" i="12"/>
  <c r="X1665" i="12"/>
  <c r="Y1665" i="12"/>
  <c r="Z1665" i="12"/>
  <c r="AA1665" i="12"/>
  <c r="AB1665" i="12"/>
  <c r="AC1665" i="12"/>
  <c r="AD1665" i="12"/>
  <c r="B1666" i="12"/>
  <c r="C1666" i="12"/>
  <c r="D1666" i="12"/>
  <c r="F1666" i="12"/>
  <c r="I1666" i="12"/>
  <c r="J1666" i="12"/>
  <c r="K1666" i="12"/>
  <c r="L1666" i="12"/>
  <c r="M1666" i="12"/>
  <c r="N1666" i="12"/>
  <c r="O1666" i="12"/>
  <c r="P1666" i="12"/>
  <c r="Q1666" i="12"/>
  <c r="R1666" i="12"/>
  <c r="S1666" i="12"/>
  <c r="T1666" i="12"/>
  <c r="U1666" i="12"/>
  <c r="V1666" i="12"/>
  <c r="W1666" i="12"/>
  <c r="X1666" i="12"/>
  <c r="Y1666" i="12"/>
  <c r="Z1666" i="12"/>
  <c r="AA1666" i="12"/>
  <c r="AB1666" i="12"/>
  <c r="AC1666" i="12"/>
  <c r="AD1666" i="12"/>
  <c r="B1667" i="12"/>
  <c r="C1667" i="12"/>
  <c r="D1667" i="12"/>
  <c r="F1667" i="12"/>
  <c r="I1667" i="12"/>
  <c r="J1667" i="12"/>
  <c r="K1667" i="12"/>
  <c r="L1667" i="12"/>
  <c r="M1667" i="12"/>
  <c r="N1667" i="12"/>
  <c r="O1667" i="12"/>
  <c r="P1667" i="12"/>
  <c r="Q1667" i="12"/>
  <c r="R1667" i="12"/>
  <c r="S1667" i="12"/>
  <c r="T1667" i="12"/>
  <c r="U1667" i="12"/>
  <c r="V1667" i="12"/>
  <c r="W1667" i="12"/>
  <c r="X1667" i="12"/>
  <c r="Y1667" i="12"/>
  <c r="Z1667" i="12"/>
  <c r="AA1667" i="12"/>
  <c r="AB1667" i="12"/>
  <c r="AC1667" i="12"/>
  <c r="AD1667" i="12"/>
  <c r="B1668" i="12"/>
  <c r="C1668" i="12"/>
  <c r="D1668" i="12"/>
  <c r="F1668" i="12"/>
  <c r="I1668" i="12"/>
  <c r="J1668" i="12"/>
  <c r="K1668" i="12"/>
  <c r="L1668" i="12"/>
  <c r="M1668" i="12"/>
  <c r="N1668" i="12"/>
  <c r="O1668" i="12"/>
  <c r="P1668" i="12"/>
  <c r="Q1668" i="12"/>
  <c r="R1668" i="12"/>
  <c r="S1668" i="12"/>
  <c r="T1668" i="12"/>
  <c r="U1668" i="12"/>
  <c r="V1668" i="12"/>
  <c r="W1668" i="12"/>
  <c r="X1668" i="12"/>
  <c r="Y1668" i="12"/>
  <c r="Z1668" i="12"/>
  <c r="AA1668" i="12"/>
  <c r="AB1668" i="12"/>
  <c r="AC1668" i="12"/>
  <c r="AD1668" i="12"/>
  <c r="B1669" i="12"/>
  <c r="C1669" i="12"/>
  <c r="D1669" i="12"/>
  <c r="F1669" i="12"/>
  <c r="I1669" i="12"/>
  <c r="J1669" i="12"/>
  <c r="K1669" i="12"/>
  <c r="L1669" i="12"/>
  <c r="M1669" i="12"/>
  <c r="N1669" i="12"/>
  <c r="O1669" i="12"/>
  <c r="P1669" i="12"/>
  <c r="Q1669" i="12"/>
  <c r="R1669" i="12"/>
  <c r="S1669" i="12"/>
  <c r="T1669" i="12"/>
  <c r="U1669" i="12"/>
  <c r="V1669" i="12"/>
  <c r="W1669" i="12"/>
  <c r="X1669" i="12"/>
  <c r="Y1669" i="12"/>
  <c r="Z1669" i="12"/>
  <c r="AA1669" i="12"/>
  <c r="AB1669" i="12"/>
  <c r="AC1669" i="12"/>
  <c r="AD1669" i="12"/>
  <c r="B1670" i="12"/>
  <c r="C1670" i="12"/>
  <c r="D1670" i="12"/>
  <c r="F1670" i="12"/>
  <c r="I1670" i="12"/>
  <c r="J1670" i="12"/>
  <c r="K1670" i="12"/>
  <c r="L1670" i="12"/>
  <c r="M1670" i="12"/>
  <c r="N1670" i="12"/>
  <c r="O1670" i="12"/>
  <c r="P1670" i="12"/>
  <c r="Q1670" i="12"/>
  <c r="R1670" i="12"/>
  <c r="S1670" i="12"/>
  <c r="T1670" i="12"/>
  <c r="U1670" i="12"/>
  <c r="V1670" i="12"/>
  <c r="W1670" i="12"/>
  <c r="X1670" i="12"/>
  <c r="Y1670" i="12"/>
  <c r="Z1670" i="12"/>
  <c r="AA1670" i="12"/>
  <c r="AB1670" i="12"/>
  <c r="AC1670" i="12"/>
  <c r="AD1670" i="12"/>
  <c r="B1671" i="12"/>
  <c r="C1671" i="12"/>
  <c r="D1671" i="12"/>
  <c r="F1671" i="12"/>
  <c r="I1671" i="12"/>
  <c r="J1671" i="12"/>
  <c r="K1671" i="12"/>
  <c r="L1671" i="12"/>
  <c r="M1671" i="12"/>
  <c r="N1671" i="12"/>
  <c r="O1671" i="12"/>
  <c r="P1671" i="12"/>
  <c r="Q1671" i="12"/>
  <c r="R1671" i="12"/>
  <c r="S1671" i="12"/>
  <c r="T1671" i="12"/>
  <c r="U1671" i="12"/>
  <c r="V1671" i="12"/>
  <c r="W1671" i="12"/>
  <c r="X1671" i="12"/>
  <c r="Y1671" i="12"/>
  <c r="Z1671" i="12"/>
  <c r="AA1671" i="12"/>
  <c r="AB1671" i="12"/>
  <c r="AC1671" i="12"/>
  <c r="AD1671" i="12"/>
  <c r="B1672" i="12"/>
  <c r="C1672" i="12"/>
  <c r="D1672" i="12"/>
  <c r="F1672" i="12"/>
  <c r="I1672" i="12"/>
  <c r="J1672" i="12"/>
  <c r="K1672" i="12"/>
  <c r="L1672" i="12"/>
  <c r="M1672" i="12"/>
  <c r="N1672" i="12"/>
  <c r="O1672" i="12"/>
  <c r="P1672" i="12"/>
  <c r="Q1672" i="12"/>
  <c r="R1672" i="12"/>
  <c r="S1672" i="12"/>
  <c r="T1672" i="12"/>
  <c r="U1672" i="12"/>
  <c r="V1672" i="12"/>
  <c r="W1672" i="12"/>
  <c r="X1672" i="12"/>
  <c r="Y1672" i="12"/>
  <c r="Z1672" i="12"/>
  <c r="AA1672" i="12"/>
  <c r="AB1672" i="12"/>
  <c r="AC1672" i="12"/>
  <c r="AD1672" i="12"/>
  <c r="B1673" i="12"/>
  <c r="C1673" i="12"/>
  <c r="D1673" i="12"/>
  <c r="F1673" i="12"/>
  <c r="I1673" i="12"/>
  <c r="J1673" i="12"/>
  <c r="K1673" i="12"/>
  <c r="L1673" i="12"/>
  <c r="M1673" i="12"/>
  <c r="N1673" i="12"/>
  <c r="O1673" i="12"/>
  <c r="P1673" i="12"/>
  <c r="Q1673" i="12"/>
  <c r="R1673" i="12"/>
  <c r="S1673" i="12"/>
  <c r="T1673" i="12"/>
  <c r="U1673" i="12"/>
  <c r="V1673" i="12"/>
  <c r="W1673" i="12"/>
  <c r="X1673" i="12"/>
  <c r="Y1673" i="12"/>
  <c r="Z1673" i="12"/>
  <c r="AA1673" i="12"/>
  <c r="AB1673" i="12"/>
  <c r="AC1673" i="12"/>
  <c r="AD1673" i="12"/>
  <c r="B1674" i="12"/>
  <c r="C1674" i="12"/>
  <c r="D1674" i="12"/>
  <c r="F1674" i="12"/>
  <c r="I1674" i="12"/>
  <c r="J1674" i="12"/>
  <c r="K1674" i="12"/>
  <c r="L1674" i="12"/>
  <c r="M1674" i="12"/>
  <c r="N1674" i="12"/>
  <c r="O1674" i="12"/>
  <c r="P1674" i="12"/>
  <c r="Q1674" i="12"/>
  <c r="R1674" i="12"/>
  <c r="S1674" i="12"/>
  <c r="T1674" i="12"/>
  <c r="U1674" i="12"/>
  <c r="V1674" i="12"/>
  <c r="W1674" i="12"/>
  <c r="X1674" i="12"/>
  <c r="Y1674" i="12"/>
  <c r="Z1674" i="12"/>
  <c r="AA1674" i="12"/>
  <c r="AB1674" i="12"/>
  <c r="AC1674" i="12"/>
  <c r="AD1674" i="12"/>
  <c r="B1675" i="12"/>
  <c r="C1675" i="12"/>
  <c r="D1675" i="12"/>
  <c r="F1675" i="12"/>
  <c r="I1675" i="12"/>
  <c r="J1675" i="12"/>
  <c r="K1675" i="12"/>
  <c r="L1675" i="12"/>
  <c r="M1675" i="12"/>
  <c r="N1675" i="12"/>
  <c r="O1675" i="12"/>
  <c r="P1675" i="12"/>
  <c r="Q1675" i="12"/>
  <c r="R1675" i="12"/>
  <c r="S1675" i="12"/>
  <c r="T1675" i="12"/>
  <c r="U1675" i="12"/>
  <c r="V1675" i="12"/>
  <c r="W1675" i="12"/>
  <c r="X1675" i="12"/>
  <c r="Y1675" i="12"/>
  <c r="Z1675" i="12"/>
  <c r="AA1675" i="12"/>
  <c r="AB1675" i="12"/>
  <c r="AC1675" i="12"/>
  <c r="AD1675" i="12"/>
  <c r="B1676" i="12"/>
  <c r="C1676" i="12"/>
  <c r="D1676" i="12"/>
  <c r="F1676" i="12"/>
  <c r="I1676" i="12"/>
  <c r="J1676" i="12"/>
  <c r="K1676" i="12"/>
  <c r="L1676" i="12"/>
  <c r="M1676" i="12"/>
  <c r="N1676" i="12"/>
  <c r="O1676" i="12"/>
  <c r="P1676" i="12"/>
  <c r="Q1676" i="12"/>
  <c r="R1676" i="12"/>
  <c r="S1676" i="12"/>
  <c r="T1676" i="12"/>
  <c r="U1676" i="12"/>
  <c r="V1676" i="12"/>
  <c r="W1676" i="12"/>
  <c r="X1676" i="12"/>
  <c r="Y1676" i="12"/>
  <c r="Z1676" i="12"/>
  <c r="AA1676" i="12"/>
  <c r="AB1676" i="12"/>
  <c r="AC1676" i="12"/>
  <c r="AD1676" i="12"/>
  <c r="B1677" i="12"/>
  <c r="C1677" i="12"/>
  <c r="D1677" i="12"/>
  <c r="F1677" i="12"/>
  <c r="I1677" i="12"/>
  <c r="J1677" i="12"/>
  <c r="K1677" i="12"/>
  <c r="L1677" i="12"/>
  <c r="M1677" i="12"/>
  <c r="N1677" i="12"/>
  <c r="O1677" i="12"/>
  <c r="P1677" i="12"/>
  <c r="Q1677" i="12"/>
  <c r="R1677" i="12"/>
  <c r="S1677" i="12"/>
  <c r="T1677" i="12"/>
  <c r="U1677" i="12"/>
  <c r="V1677" i="12"/>
  <c r="W1677" i="12"/>
  <c r="X1677" i="12"/>
  <c r="Y1677" i="12"/>
  <c r="Z1677" i="12"/>
  <c r="AA1677" i="12"/>
  <c r="AB1677" i="12"/>
  <c r="AC1677" i="12"/>
  <c r="AD1677" i="12"/>
  <c r="B1678" i="12"/>
  <c r="C1678" i="12"/>
  <c r="D1678" i="12"/>
  <c r="F1678" i="12"/>
  <c r="I1678" i="12"/>
  <c r="J1678" i="12"/>
  <c r="K1678" i="12"/>
  <c r="L1678" i="12"/>
  <c r="M1678" i="12"/>
  <c r="N1678" i="12"/>
  <c r="O1678" i="12"/>
  <c r="P1678" i="12"/>
  <c r="Q1678" i="12"/>
  <c r="R1678" i="12"/>
  <c r="S1678" i="12"/>
  <c r="T1678" i="12"/>
  <c r="U1678" i="12"/>
  <c r="V1678" i="12"/>
  <c r="W1678" i="12"/>
  <c r="X1678" i="12"/>
  <c r="Y1678" i="12"/>
  <c r="Z1678" i="12"/>
  <c r="AA1678" i="12"/>
  <c r="AB1678" i="12"/>
  <c r="AC1678" i="12"/>
  <c r="AD1678" i="12"/>
  <c r="B1679" i="12"/>
  <c r="C1679" i="12"/>
  <c r="D1679" i="12"/>
  <c r="F1679" i="12"/>
  <c r="I1679" i="12"/>
  <c r="J1679" i="12"/>
  <c r="K1679" i="12"/>
  <c r="L1679" i="12"/>
  <c r="M1679" i="12"/>
  <c r="N1679" i="12"/>
  <c r="O1679" i="12"/>
  <c r="P1679" i="12"/>
  <c r="Q1679" i="12"/>
  <c r="R1679" i="12"/>
  <c r="S1679" i="12"/>
  <c r="T1679" i="12"/>
  <c r="U1679" i="12"/>
  <c r="V1679" i="12"/>
  <c r="W1679" i="12"/>
  <c r="X1679" i="12"/>
  <c r="Y1679" i="12"/>
  <c r="Z1679" i="12"/>
  <c r="AA1679" i="12"/>
  <c r="AB1679" i="12"/>
  <c r="AC1679" i="12"/>
  <c r="AD1679" i="12"/>
  <c r="B1680" i="12"/>
  <c r="C1680" i="12"/>
  <c r="D1680" i="12"/>
  <c r="F1680" i="12"/>
  <c r="I1680" i="12"/>
  <c r="J1680" i="12"/>
  <c r="K1680" i="12"/>
  <c r="L1680" i="12"/>
  <c r="M1680" i="12"/>
  <c r="N1680" i="12"/>
  <c r="O1680" i="12"/>
  <c r="P1680" i="12"/>
  <c r="Q1680" i="12"/>
  <c r="R1680" i="12"/>
  <c r="S1680" i="12"/>
  <c r="T1680" i="12"/>
  <c r="U1680" i="12"/>
  <c r="V1680" i="12"/>
  <c r="W1680" i="12"/>
  <c r="X1680" i="12"/>
  <c r="Y1680" i="12"/>
  <c r="Z1680" i="12"/>
  <c r="AA1680" i="12"/>
  <c r="AB1680" i="12"/>
  <c r="AC1680" i="12"/>
  <c r="AD1680" i="12"/>
  <c r="B1681" i="12"/>
  <c r="C1681" i="12"/>
  <c r="D1681" i="12"/>
  <c r="F1681" i="12"/>
  <c r="I1681" i="12"/>
  <c r="J1681" i="12"/>
  <c r="K1681" i="12"/>
  <c r="L1681" i="12"/>
  <c r="M1681" i="12"/>
  <c r="N1681" i="12"/>
  <c r="O1681" i="12"/>
  <c r="P1681" i="12"/>
  <c r="Q1681" i="12"/>
  <c r="R1681" i="12"/>
  <c r="S1681" i="12"/>
  <c r="T1681" i="12"/>
  <c r="U1681" i="12"/>
  <c r="V1681" i="12"/>
  <c r="W1681" i="12"/>
  <c r="X1681" i="12"/>
  <c r="Y1681" i="12"/>
  <c r="Z1681" i="12"/>
  <c r="AA1681" i="12"/>
  <c r="AB1681" i="12"/>
  <c r="AC1681" i="12"/>
  <c r="AD1681" i="12"/>
  <c r="B1682" i="12"/>
  <c r="C1682" i="12"/>
  <c r="D1682" i="12"/>
  <c r="F1682" i="12"/>
  <c r="I1682" i="12"/>
  <c r="J1682" i="12"/>
  <c r="K1682" i="12"/>
  <c r="L1682" i="12"/>
  <c r="M1682" i="12"/>
  <c r="N1682" i="12"/>
  <c r="O1682" i="12"/>
  <c r="P1682" i="12"/>
  <c r="Q1682" i="12"/>
  <c r="R1682" i="12"/>
  <c r="S1682" i="12"/>
  <c r="T1682" i="12"/>
  <c r="U1682" i="12"/>
  <c r="V1682" i="12"/>
  <c r="W1682" i="12"/>
  <c r="X1682" i="12"/>
  <c r="Y1682" i="12"/>
  <c r="Z1682" i="12"/>
  <c r="AA1682" i="12"/>
  <c r="AB1682" i="12"/>
  <c r="AC1682" i="12"/>
  <c r="AD1682" i="12"/>
  <c r="B1683" i="12"/>
  <c r="C1683" i="12"/>
  <c r="D1683" i="12"/>
  <c r="F1683" i="12"/>
  <c r="I1683" i="12"/>
  <c r="J1683" i="12"/>
  <c r="K1683" i="12"/>
  <c r="L1683" i="12"/>
  <c r="M1683" i="12"/>
  <c r="N1683" i="12"/>
  <c r="O1683" i="12"/>
  <c r="P1683" i="12"/>
  <c r="Q1683" i="12"/>
  <c r="R1683" i="12"/>
  <c r="S1683" i="12"/>
  <c r="T1683" i="12"/>
  <c r="U1683" i="12"/>
  <c r="V1683" i="12"/>
  <c r="W1683" i="12"/>
  <c r="X1683" i="12"/>
  <c r="Y1683" i="12"/>
  <c r="Z1683" i="12"/>
  <c r="AA1683" i="12"/>
  <c r="AB1683" i="12"/>
  <c r="AC1683" i="12"/>
  <c r="AD1683" i="12"/>
  <c r="B1684" i="12"/>
  <c r="C1684" i="12"/>
  <c r="D1684" i="12"/>
  <c r="F1684" i="12"/>
  <c r="I1684" i="12"/>
  <c r="J1684" i="12"/>
  <c r="K1684" i="12"/>
  <c r="L1684" i="12"/>
  <c r="M1684" i="12"/>
  <c r="N1684" i="12"/>
  <c r="O1684" i="12"/>
  <c r="P1684" i="12"/>
  <c r="Q1684" i="12"/>
  <c r="R1684" i="12"/>
  <c r="S1684" i="12"/>
  <c r="T1684" i="12"/>
  <c r="U1684" i="12"/>
  <c r="V1684" i="12"/>
  <c r="W1684" i="12"/>
  <c r="X1684" i="12"/>
  <c r="Y1684" i="12"/>
  <c r="Z1684" i="12"/>
  <c r="AA1684" i="12"/>
  <c r="AB1684" i="12"/>
  <c r="AC1684" i="12"/>
  <c r="AD1684" i="12"/>
  <c r="B1685" i="12"/>
  <c r="C1685" i="12"/>
  <c r="D1685" i="12"/>
  <c r="F1685" i="12"/>
  <c r="I1685" i="12"/>
  <c r="J1685" i="12"/>
  <c r="K1685" i="12"/>
  <c r="L1685" i="12"/>
  <c r="M1685" i="12"/>
  <c r="N1685" i="12"/>
  <c r="O1685" i="12"/>
  <c r="P1685" i="12"/>
  <c r="Q1685" i="12"/>
  <c r="R1685" i="12"/>
  <c r="S1685" i="12"/>
  <c r="T1685" i="12"/>
  <c r="U1685" i="12"/>
  <c r="V1685" i="12"/>
  <c r="W1685" i="12"/>
  <c r="X1685" i="12"/>
  <c r="Y1685" i="12"/>
  <c r="Z1685" i="12"/>
  <c r="AA1685" i="12"/>
  <c r="AB1685" i="12"/>
  <c r="AC1685" i="12"/>
  <c r="AD1685" i="12"/>
  <c r="B1686" i="12"/>
  <c r="C1686" i="12"/>
  <c r="D1686" i="12"/>
  <c r="F1686" i="12"/>
  <c r="I1686" i="12"/>
  <c r="J1686" i="12"/>
  <c r="K1686" i="12"/>
  <c r="L1686" i="12"/>
  <c r="M1686" i="12"/>
  <c r="N1686" i="12"/>
  <c r="O1686" i="12"/>
  <c r="P1686" i="12"/>
  <c r="Q1686" i="12"/>
  <c r="R1686" i="12"/>
  <c r="S1686" i="12"/>
  <c r="T1686" i="12"/>
  <c r="U1686" i="12"/>
  <c r="V1686" i="12"/>
  <c r="W1686" i="12"/>
  <c r="X1686" i="12"/>
  <c r="Y1686" i="12"/>
  <c r="Z1686" i="12"/>
  <c r="AA1686" i="12"/>
  <c r="AB1686" i="12"/>
  <c r="AC1686" i="12"/>
  <c r="AD1686" i="12"/>
  <c r="B1687" i="12"/>
  <c r="C1687" i="12"/>
  <c r="D1687" i="12"/>
  <c r="F1687" i="12"/>
  <c r="I1687" i="12"/>
  <c r="J1687" i="12"/>
  <c r="K1687" i="12"/>
  <c r="L1687" i="12"/>
  <c r="M1687" i="12"/>
  <c r="N1687" i="12"/>
  <c r="O1687" i="12"/>
  <c r="P1687" i="12"/>
  <c r="Q1687" i="12"/>
  <c r="R1687" i="12"/>
  <c r="S1687" i="12"/>
  <c r="T1687" i="12"/>
  <c r="U1687" i="12"/>
  <c r="V1687" i="12"/>
  <c r="W1687" i="12"/>
  <c r="X1687" i="12"/>
  <c r="Y1687" i="12"/>
  <c r="Z1687" i="12"/>
  <c r="AA1687" i="12"/>
  <c r="AB1687" i="12"/>
  <c r="AC1687" i="12"/>
  <c r="AD1687" i="12"/>
  <c r="B1688" i="12"/>
  <c r="C1688" i="12"/>
  <c r="D1688" i="12"/>
  <c r="F1688" i="12"/>
  <c r="I1688" i="12"/>
  <c r="J1688" i="12"/>
  <c r="K1688" i="12"/>
  <c r="L1688" i="12"/>
  <c r="M1688" i="12"/>
  <c r="N1688" i="12"/>
  <c r="O1688" i="12"/>
  <c r="P1688" i="12"/>
  <c r="Q1688" i="12"/>
  <c r="R1688" i="12"/>
  <c r="S1688" i="12"/>
  <c r="T1688" i="12"/>
  <c r="U1688" i="12"/>
  <c r="V1688" i="12"/>
  <c r="W1688" i="12"/>
  <c r="X1688" i="12"/>
  <c r="Y1688" i="12"/>
  <c r="Z1688" i="12"/>
  <c r="AA1688" i="12"/>
  <c r="AB1688" i="12"/>
  <c r="AC1688" i="12"/>
  <c r="AD1688" i="12"/>
  <c r="B1689" i="12"/>
  <c r="C1689" i="12"/>
  <c r="D1689" i="12"/>
  <c r="F1689" i="12"/>
  <c r="I1689" i="12"/>
  <c r="J1689" i="12"/>
  <c r="K1689" i="12"/>
  <c r="L1689" i="12"/>
  <c r="M1689" i="12"/>
  <c r="N1689" i="12"/>
  <c r="O1689" i="12"/>
  <c r="P1689" i="12"/>
  <c r="Q1689" i="12"/>
  <c r="R1689" i="12"/>
  <c r="S1689" i="12"/>
  <c r="T1689" i="12"/>
  <c r="U1689" i="12"/>
  <c r="V1689" i="12"/>
  <c r="W1689" i="12"/>
  <c r="X1689" i="12"/>
  <c r="Y1689" i="12"/>
  <c r="Z1689" i="12"/>
  <c r="AA1689" i="12"/>
  <c r="AB1689" i="12"/>
  <c r="AC1689" i="12"/>
  <c r="AD1689" i="12"/>
  <c r="B1690" i="12"/>
  <c r="C1690" i="12"/>
  <c r="D1690" i="12"/>
  <c r="F1690" i="12"/>
  <c r="I1690" i="12"/>
  <c r="J1690" i="12"/>
  <c r="K1690" i="12"/>
  <c r="L1690" i="12"/>
  <c r="M1690" i="12"/>
  <c r="N1690" i="12"/>
  <c r="O1690" i="12"/>
  <c r="P1690" i="12"/>
  <c r="Q1690" i="12"/>
  <c r="R1690" i="12"/>
  <c r="S1690" i="12"/>
  <c r="T1690" i="12"/>
  <c r="U1690" i="12"/>
  <c r="V1690" i="12"/>
  <c r="W1690" i="12"/>
  <c r="X1690" i="12"/>
  <c r="Y1690" i="12"/>
  <c r="Z1690" i="12"/>
  <c r="AA1690" i="12"/>
  <c r="AB1690" i="12"/>
  <c r="AC1690" i="12"/>
  <c r="AD1690" i="12"/>
  <c r="B1691" i="12"/>
  <c r="C1691" i="12"/>
  <c r="D1691" i="12"/>
  <c r="F1691" i="12"/>
  <c r="I1691" i="12"/>
  <c r="J1691" i="12"/>
  <c r="K1691" i="12"/>
  <c r="L1691" i="12"/>
  <c r="M1691" i="12"/>
  <c r="N1691" i="12"/>
  <c r="O1691" i="12"/>
  <c r="P1691" i="12"/>
  <c r="Q1691" i="12"/>
  <c r="R1691" i="12"/>
  <c r="S1691" i="12"/>
  <c r="T1691" i="12"/>
  <c r="U1691" i="12"/>
  <c r="V1691" i="12"/>
  <c r="W1691" i="12"/>
  <c r="X1691" i="12"/>
  <c r="Y1691" i="12"/>
  <c r="Z1691" i="12"/>
  <c r="AA1691" i="12"/>
  <c r="AB1691" i="12"/>
  <c r="AC1691" i="12"/>
  <c r="AD1691" i="12"/>
  <c r="B1692" i="12"/>
  <c r="C1692" i="12"/>
  <c r="D1692" i="12"/>
  <c r="F1692" i="12"/>
  <c r="I1692" i="12"/>
  <c r="J1692" i="12"/>
  <c r="K1692" i="12"/>
  <c r="L1692" i="12"/>
  <c r="M1692" i="12"/>
  <c r="N1692" i="12"/>
  <c r="O1692" i="12"/>
  <c r="P1692" i="12"/>
  <c r="Q1692" i="12"/>
  <c r="R1692" i="12"/>
  <c r="S1692" i="12"/>
  <c r="T1692" i="12"/>
  <c r="U1692" i="12"/>
  <c r="V1692" i="12"/>
  <c r="W1692" i="12"/>
  <c r="X1692" i="12"/>
  <c r="Y1692" i="12"/>
  <c r="Z1692" i="12"/>
  <c r="AA1692" i="12"/>
  <c r="AB1692" i="12"/>
  <c r="AC1692" i="12"/>
  <c r="AD1692" i="12"/>
  <c r="B1693" i="12"/>
  <c r="C1693" i="12"/>
  <c r="D1693" i="12"/>
  <c r="F1693" i="12"/>
  <c r="I1693" i="12"/>
  <c r="J1693" i="12"/>
  <c r="K1693" i="12"/>
  <c r="L1693" i="12"/>
  <c r="M1693" i="12"/>
  <c r="N1693" i="12"/>
  <c r="O1693" i="12"/>
  <c r="P1693" i="12"/>
  <c r="Q1693" i="12"/>
  <c r="R1693" i="12"/>
  <c r="S1693" i="12"/>
  <c r="T1693" i="12"/>
  <c r="U1693" i="12"/>
  <c r="V1693" i="12"/>
  <c r="W1693" i="12"/>
  <c r="X1693" i="12"/>
  <c r="Y1693" i="12"/>
  <c r="Z1693" i="12"/>
  <c r="AA1693" i="12"/>
  <c r="AB1693" i="12"/>
  <c r="AC1693" i="12"/>
  <c r="AD1693" i="12"/>
  <c r="B1694" i="12"/>
  <c r="C1694" i="12"/>
  <c r="D1694" i="12"/>
  <c r="F1694" i="12"/>
  <c r="I1694" i="12"/>
  <c r="J1694" i="12"/>
  <c r="K1694" i="12"/>
  <c r="L1694" i="12"/>
  <c r="M1694" i="12"/>
  <c r="N1694" i="12"/>
  <c r="O1694" i="12"/>
  <c r="P1694" i="12"/>
  <c r="Q1694" i="12"/>
  <c r="R1694" i="12"/>
  <c r="S1694" i="12"/>
  <c r="T1694" i="12"/>
  <c r="U1694" i="12"/>
  <c r="V1694" i="12"/>
  <c r="W1694" i="12"/>
  <c r="X1694" i="12"/>
  <c r="Y1694" i="12"/>
  <c r="Z1694" i="12"/>
  <c r="AA1694" i="12"/>
  <c r="AB1694" i="12"/>
  <c r="AC1694" i="12"/>
  <c r="AD1694" i="12"/>
  <c r="B1695" i="12"/>
  <c r="C1695" i="12"/>
  <c r="D1695" i="12"/>
  <c r="F1695" i="12"/>
  <c r="I1695" i="12"/>
  <c r="J1695" i="12"/>
  <c r="K1695" i="12"/>
  <c r="L1695" i="12"/>
  <c r="M1695" i="12"/>
  <c r="N1695" i="12"/>
  <c r="O1695" i="12"/>
  <c r="P1695" i="12"/>
  <c r="Q1695" i="12"/>
  <c r="R1695" i="12"/>
  <c r="S1695" i="12"/>
  <c r="T1695" i="12"/>
  <c r="U1695" i="12"/>
  <c r="V1695" i="12"/>
  <c r="W1695" i="12"/>
  <c r="X1695" i="12"/>
  <c r="Y1695" i="12"/>
  <c r="Z1695" i="12"/>
  <c r="AA1695" i="12"/>
  <c r="AB1695" i="12"/>
  <c r="AC1695" i="12"/>
  <c r="AD1695" i="12"/>
  <c r="B1696" i="12"/>
  <c r="C1696" i="12"/>
  <c r="D1696" i="12"/>
  <c r="F1696" i="12"/>
  <c r="I1696" i="12"/>
  <c r="J1696" i="12"/>
  <c r="K1696" i="12"/>
  <c r="L1696" i="12"/>
  <c r="M1696" i="12"/>
  <c r="N1696" i="12"/>
  <c r="O1696" i="12"/>
  <c r="P1696" i="12"/>
  <c r="Q1696" i="12"/>
  <c r="R1696" i="12"/>
  <c r="S1696" i="12"/>
  <c r="T1696" i="12"/>
  <c r="U1696" i="12"/>
  <c r="V1696" i="12"/>
  <c r="W1696" i="12"/>
  <c r="X1696" i="12"/>
  <c r="Y1696" i="12"/>
  <c r="Z1696" i="12"/>
  <c r="AA1696" i="12"/>
  <c r="AB1696" i="12"/>
  <c r="AC1696" i="12"/>
  <c r="AD1696" i="12"/>
  <c r="B1697" i="12"/>
  <c r="C1697" i="12"/>
  <c r="D1697" i="12"/>
  <c r="F1697" i="12"/>
  <c r="I1697" i="12"/>
  <c r="J1697" i="12"/>
  <c r="K1697" i="12"/>
  <c r="L1697" i="12"/>
  <c r="M1697" i="12"/>
  <c r="N1697" i="12"/>
  <c r="O1697" i="12"/>
  <c r="P1697" i="12"/>
  <c r="Q1697" i="12"/>
  <c r="R1697" i="12"/>
  <c r="S1697" i="12"/>
  <c r="T1697" i="12"/>
  <c r="U1697" i="12"/>
  <c r="V1697" i="12"/>
  <c r="W1697" i="12"/>
  <c r="X1697" i="12"/>
  <c r="Y1697" i="12"/>
  <c r="Z1697" i="12"/>
  <c r="AA1697" i="12"/>
  <c r="AB1697" i="12"/>
  <c r="AC1697" i="12"/>
  <c r="AD1697" i="12"/>
  <c r="B1698" i="12"/>
  <c r="C1698" i="12"/>
  <c r="D1698" i="12"/>
  <c r="F1698" i="12"/>
  <c r="I1698" i="12"/>
  <c r="J1698" i="12"/>
  <c r="K1698" i="12"/>
  <c r="L1698" i="12"/>
  <c r="M1698" i="12"/>
  <c r="N1698" i="12"/>
  <c r="O1698" i="12"/>
  <c r="P1698" i="12"/>
  <c r="Q1698" i="12"/>
  <c r="R1698" i="12"/>
  <c r="S1698" i="12"/>
  <c r="T1698" i="12"/>
  <c r="U1698" i="12"/>
  <c r="V1698" i="12"/>
  <c r="W1698" i="12"/>
  <c r="X1698" i="12"/>
  <c r="Y1698" i="12"/>
  <c r="Z1698" i="12"/>
  <c r="AA1698" i="12"/>
  <c r="AB1698" i="12"/>
  <c r="AC1698" i="12"/>
  <c r="AD1698" i="12"/>
  <c r="B1699" i="12"/>
  <c r="C1699" i="12"/>
  <c r="D1699" i="12"/>
  <c r="F1699" i="12"/>
  <c r="I1699" i="12"/>
  <c r="J1699" i="12"/>
  <c r="K1699" i="12"/>
  <c r="L1699" i="12"/>
  <c r="M1699" i="12"/>
  <c r="N1699" i="12"/>
  <c r="O1699" i="12"/>
  <c r="P1699" i="12"/>
  <c r="Q1699" i="12"/>
  <c r="R1699" i="12"/>
  <c r="S1699" i="12"/>
  <c r="T1699" i="12"/>
  <c r="U1699" i="12"/>
  <c r="V1699" i="12"/>
  <c r="W1699" i="12"/>
  <c r="X1699" i="12"/>
  <c r="Y1699" i="12"/>
  <c r="Z1699" i="12"/>
  <c r="AA1699" i="12"/>
  <c r="AB1699" i="12"/>
  <c r="AC1699" i="12"/>
  <c r="AD1699" i="12"/>
  <c r="B1700" i="12"/>
  <c r="C1700" i="12"/>
  <c r="D1700" i="12"/>
  <c r="F1700" i="12"/>
  <c r="I1700" i="12"/>
  <c r="J1700" i="12"/>
  <c r="K1700" i="12"/>
  <c r="L1700" i="12"/>
  <c r="M1700" i="12"/>
  <c r="N1700" i="12"/>
  <c r="O1700" i="12"/>
  <c r="P1700" i="12"/>
  <c r="Q1700" i="12"/>
  <c r="R1700" i="12"/>
  <c r="S1700" i="12"/>
  <c r="T1700" i="12"/>
  <c r="U1700" i="12"/>
  <c r="V1700" i="12"/>
  <c r="W1700" i="12"/>
  <c r="X1700" i="12"/>
  <c r="Y1700" i="12"/>
  <c r="Z1700" i="12"/>
  <c r="AA1700" i="12"/>
  <c r="AB1700" i="12"/>
  <c r="AC1700" i="12"/>
  <c r="AD1700" i="12"/>
  <c r="B1701" i="12"/>
  <c r="C1701" i="12"/>
  <c r="D1701" i="12"/>
  <c r="F1701" i="12"/>
  <c r="I1701" i="12"/>
  <c r="J1701" i="12"/>
  <c r="K1701" i="12"/>
  <c r="L1701" i="12"/>
  <c r="M1701" i="12"/>
  <c r="N1701" i="12"/>
  <c r="O1701" i="12"/>
  <c r="P1701" i="12"/>
  <c r="Q1701" i="12"/>
  <c r="R1701" i="12"/>
  <c r="S1701" i="12"/>
  <c r="T1701" i="12"/>
  <c r="U1701" i="12"/>
  <c r="V1701" i="12"/>
  <c r="W1701" i="12"/>
  <c r="X1701" i="12"/>
  <c r="Y1701" i="12"/>
  <c r="Z1701" i="12"/>
  <c r="AA1701" i="12"/>
  <c r="AB1701" i="12"/>
  <c r="AC1701" i="12"/>
  <c r="AD1701" i="12"/>
  <c r="B1702" i="12"/>
  <c r="C1702" i="12"/>
  <c r="D1702" i="12"/>
  <c r="F1702" i="12"/>
  <c r="I1702" i="12"/>
  <c r="J1702" i="12"/>
  <c r="K1702" i="12"/>
  <c r="L1702" i="12"/>
  <c r="M1702" i="12"/>
  <c r="N1702" i="12"/>
  <c r="O1702" i="12"/>
  <c r="P1702" i="12"/>
  <c r="Q1702" i="12"/>
  <c r="R1702" i="12"/>
  <c r="S1702" i="12"/>
  <c r="T1702" i="12"/>
  <c r="U1702" i="12"/>
  <c r="V1702" i="12"/>
  <c r="W1702" i="12"/>
  <c r="X1702" i="12"/>
  <c r="Y1702" i="12"/>
  <c r="Z1702" i="12"/>
  <c r="AA1702" i="12"/>
  <c r="AB1702" i="12"/>
  <c r="AC1702" i="12"/>
  <c r="AD1702" i="12"/>
  <c r="B1703" i="12"/>
  <c r="C1703" i="12"/>
  <c r="D1703" i="12"/>
  <c r="F1703" i="12"/>
  <c r="I1703" i="12"/>
  <c r="J1703" i="12"/>
  <c r="K1703" i="12"/>
  <c r="L1703" i="12"/>
  <c r="M1703" i="12"/>
  <c r="N1703" i="12"/>
  <c r="O1703" i="12"/>
  <c r="P1703" i="12"/>
  <c r="Q1703" i="12"/>
  <c r="R1703" i="12"/>
  <c r="S1703" i="12"/>
  <c r="T1703" i="12"/>
  <c r="U1703" i="12"/>
  <c r="V1703" i="12"/>
  <c r="W1703" i="12"/>
  <c r="X1703" i="12"/>
  <c r="Y1703" i="12"/>
  <c r="Z1703" i="12"/>
  <c r="AA1703" i="12"/>
  <c r="AB1703" i="12"/>
  <c r="AC1703" i="12"/>
  <c r="AD1703" i="12"/>
  <c r="B1704" i="12"/>
  <c r="C1704" i="12"/>
  <c r="D1704" i="12"/>
  <c r="F1704" i="12"/>
  <c r="I1704" i="12"/>
  <c r="J1704" i="12"/>
  <c r="K1704" i="12"/>
  <c r="L1704" i="12"/>
  <c r="M1704" i="12"/>
  <c r="N1704" i="12"/>
  <c r="O1704" i="12"/>
  <c r="P1704" i="12"/>
  <c r="Q1704" i="12"/>
  <c r="R1704" i="12"/>
  <c r="S1704" i="12"/>
  <c r="T1704" i="12"/>
  <c r="U1704" i="12"/>
  <c r="V1704" i="12"/>
  <c r="W1704" i="12"/>
  <c r="X1704" i="12"/>
  <c r="Y1704" i="12"/>
  <c r="Z1704" i="12"/>
  <c r="AA1704" i="12"/>
  <c r="AB1704" i="12"/>
  <c r="AC1704" i="12"/>
  <c r="AD1704" i="12"/>
  <c r="B1705" i="12"/>
  <c r="C1705" i="12"/>
  <c r="D1705" i="12"/>
  <c r="F1705" i="12"/>
  <c r="I1705" i="12"/>
  <c r="J1705" i="12"/>
  <c r="K1705" i="12"/>
  <c r="L1705" i="12"/>
  <c r="M1705" i="12"/>
  <c r="N1705" i="12"/>
  <c r="O1705" i="12"/>
  <c r="P1705" i="12"/>
  <c r="Q1705" i="12"/>
  <c r="R1705" i="12"/>
  <c r="S1705" i="12"/>
  <c r="T1705" i="12"/>
  <c r="U1705" i="12"/>
  <c r="V1705" i="12"/>
  <c r="W1705" i="12"/>
  <c r="X1705" i="12"/>
  <c r="Y1705" i="12"/>
  <c r="Z1705" i="12"/>
  <c r="AA1705" i="12"/>
  <c r="AB1705" i="12"/>
  <c r="AC1705" i="12"/>
  <c r="AD1705" i="12"/>
  <c r="B1706" i="12"/>
  <c r="C1706" i="12"/>
  <c r="D1706" i="12"/>
  <c r="F1706" i="12"/>
  <c r="I1706" i="12"/>
  <c r="J1706" i="12"/>
  <c r="K1706" i="12"/>
  <c r="L1706" i="12"/>
  <c r="M1706" i="12"/>
  <c r="N1706" i="12"/>
  <c r="O1706" i="12"/>
  <c r="P1706" i="12"/>
  <c r="Q1706" i="12"/>
  <c r="R1706" i="12"/>
  <c r="S1706" i="12"/>
  <c r="T1706" i="12"/>
  <c r="U1706" i="12"/>
  <c r="V1706" i="12"/>
  <c r="W1706" i="12"/>
  <c r="X1706" i="12"/>
  <c r="Y1706" i="12"/>
  <c r="Z1706" i="12"/>
  <c r="AA1706" i="12"/>
  <c r="AB1706" i="12"/>
  <c r="AC1706" i="12"/>
  <c r="AD1706" i="12"/>
  <c r="B1707" i="12"/>
  <c r="C1707" i="12"/>
  <c r="D1707" i="12"/>
  <c r="F1707" i="12"/>
  <c r="I1707" i="12"/>
  <c r="J1707" i="12"/>
  <c r="K1707" i="12"/>
  <c r="L1707" i="12"/>
  <c r="M1707" i="12"/>
  <c r="N1707" i="12"/>
  <c r="O1707" i="12"/>
  <c r="P1707" i="12"/>
  <c r="Q1707" i="12"/>
  <c r="R1707" i="12"/>
  <c r="S1707" i="12"/>
  <c r="T1707" i="12"/>
  <c r="U1707" i="12"/>
  <c r="V1707" i="12"/>
  <c r="W1707" i="12"/>
  <c r="X1707" i="12"/>
  <c r="Y1707" i="12"/>
  <c r="Z1707" i="12"/>
  <c r="AA1707" i="12"/>
  <c r="AB1707" i="12"/>
  <c r="AC1707" i="12"/>
  <c r="AD1707" i="12"/>
  <c r="B1708" i="12"/>
  <c r="C1708" i="12"/>
  <c r="D1708" i="12"/>
  <c r="F1708" i="12"/>
  <c r="I1708" i="12"/>
  <c r="J1708" i="12"/>
  <c r="K1708" i="12"/>
  <c r="L1708" i="12"/>
  <c r="M1708" i="12"/>
  <c r="N1708" i="12"/>
  <c r="O1708" i="12"/>
  <c r="P1708" i="12"/>
  <c r="Q1708" i="12"/>
  <c r="R1708" i="12"/>
  <c r="S1708" i="12"/>
  <c r="T1708" i="12"/>
  <c r="U1708" i="12"/>
  <c r="V1708" i="12"/>
  <c r="W1708" i="12"/>
  <c r="X1708" i="12"/>
  <c r="Y1708" i="12"/>
  <c r="Z1708" i="12"/>
  <c r="AA1708" i="12"/>
  <c r="AB1708" i="12"/>
  <c r="AC1708" i="12"/>
  <c r="AD1708" i="12"/>
  <c r="B1709" i="12"/>
  <c r="C1709" i="12"/>
  <c r="D1709" i="12"/>
  <c r="F1709" i="12"/>
  <c r="I1709" i="12"/>
  <c r="J1709" i="12"/>
  <c r="K1709" i="12"/>
  <c r="L1709" i="12"/>
  <c r="M1709" i="12"/>
  <c r="N1709" i="12"/>
  <c r="O1709" i="12"/>
  <c r="P1709" i="12"/>
  <c r="Q1709" i="12"/>
  <c r="R1709" i="12"/>
  <c r="S1709" i="12"/>
  <c r="T1709" i="12"/>
  <c r="U1709" i="12"/>
  <c r="V1709" i="12"/>
  <c r="W1709" i="12"/>
  <c r="X1709" i="12"/>
  <c r="Y1709" i="12"/>
  <c r="Z1709" i="12"/>
  <c r="AA1709" i="12"/>
  <c r="AB1709" i="12"/>
  <c r="AC1709" i="12"/>
  <c r="AD1709" i="12"/>
  <c r="B1710" i="12"/>
  <c r="C1710" i="12"/>
  <c r="D1710" i="12"/>
  <c r="F1710" i="12"/>
  <c r="I1710" i="12"/>
  <c r="J1710" i="12"/>
  <c r="K1710" i="12"/>
  <c r="L1710" i="12"/>
  <c r="M1710" i="12"/>
  <c r="N1710" i="12"/>
  <c r="O1710" i="12"/>
  <c r="P1710" i="12"/>
  <c r="Q1710" i="12"/>
  <c r="R1710" i="12"/>
  <c r="S1710" i="12"/>
  <c r="T1710" i="12"/>
  <c r="U1710" i="12"/>
  <c r="V1710" i="12"/>
  <c r="W1710" i="12"/>
  <c r="X1710" i="12"/>
  <c r="Y1710" i="12"/>
  <c r="Z1710" i="12"/>
  <c r="AA1710" i="12"/>
  <c r="AB1710" i="12"/>
  <c r="AC1710" i="12"/>
  <c r="AD1710" i="12"/>
  <c r="B1711" i="12"/>
  <c r="C1711" i="12"/>
  <c r="D1711" i="12"/>
  <c r="F1711" i="12"/>
  <c r="I1711" i="12"/>
  <c r="J1711" i="12"/>
  <c r="K1711" i="12"/>
  <c r="L1711" i="12"/>
  <c r="M1711" i="12"/>
  <c r="N1711" i="12"/>
  <c r="O1711" i="12"/>
  <c r="P1711" i="12"/>
  <c r="Q1711" i="12"/>
  <c r="R1711" i="12"/>
  <c r="S1711" i="12"/>
  <c r="T1711" i="12"/>
  <c r="U1711" i="12"/>
  <c r="V1711" i="12"/>
  <c r="W1711" i="12"/>
  <c r="X1711" i="12"/>
  <c r="Y1711" i="12"/>
  <c r="Z1711" i="12"/>
  <c r="AA1711" i="12"/>
  <c r="AB1711" i="12"/>
  <c r="AC1711" i="12"/>
  <c r="AD1711" i="12"/>
  <c r="B1712" i="12"/>
  <c r="C1712" i="12"/>
  <c r="D1712" i="12"/>
  <c r="F1712" i="12"/>
  <c r="I1712" i="12"/>
  <c r="J1712" i="12"/>
  <c r="K1712" i="12"/>
  <c r="L1712" i="12"/>
  <c r="M1712" i="12"/>
  <c r="N1712" i="12"/>
  <c r="O1712" i="12"/>
  <c r="P1712" i="12"/>
  <c r="Q1712" i="12"/>
  <c r="R1712" i="12"/>
  <c r="S1712" i="12"/>
  <c r="T1712" i="12"/>
  <c r="U1712" i="12"/>
  <c r="V1712" i="12"/>
  <c r="W1712" i="12"/>
  <c r="X1712" i="12"/>
  <c r="Y1712" i="12"/>
  <c r="Z1712" i="12"/>
  <c r="AA1712" i="12"/>
  <c r="AB1712" i="12"/>
  <c r="AC1712" i="12"/>
  <c r="AD1712" i="12"/>
  <c r="B1713" i="12"/>
  <c r="C1713" i="12"/>
  <c r="D1713" i="12"/>
  <c r="F1713" i="12"/>
  <c r="I1713" i="12"/>
  <c r="J1713" i="12"/>
  <c r="K1713" i="12"/>
  <c r="L1713" i="12"/>
  <c r="M1713" i="12"/>
  <c r="N1713" i="12"/>
  <c r="O1713" i="12"/>
  <c r="P1713" i="12"/>
  <c r="Q1713" i="12"/>
  <c r="R1713" i="12"/>
  <c r="S1713" i="12"/>
  <c r="T1713" i="12"/>
  <c r="U1713" i="12"/>
  <c r="V1713" i="12"/>
  <c r="W1713" i="12"/>
  <c r="X1713" i="12"/>
  <c r="Y1713" i="12"/>
  <c r="Z1713" i="12"/>
  <c r="AA1713" i="12"/>
  <c r="AB1713" i="12"/>
  <c r="AC1713" i="12"/>
  <c r="AD1713" i="12"/>
  <c r="B1714" i="12"/>
  <c r="C1714" i="12"/>
  <c r="D1714" i="12"/>
  <c r="F1714" i="12"/>
  <c r="I1714" i="12"/>
  <c r="J1714" i="12"/>
  <c r="K1714" i="12"/>
  <c r="L1714" i="12"/>
  <c r="M1714" i="12"/>
  <c r="N1714" i="12"/>
  <c r="O1714" i="12"/>
  <c r="P1714" i="12"/>
  <c r="Q1714" i="12"/>
  <c r="R1714" i="12"/>
  <c r="S1714" i="12"/>
  <c r="T1714" i="12"/>
  <c r="U1714" i="12"/>
  <c r="V1714" i="12"/>
  <c r="W1714" i="12"/>
  <c r="X1714" i="12"/>
  <c r="Y1714" i="12"/>
  <c r="Z1714" i="12"/>
  <c r="AA1714" i="12"/>
  <c r="AB1714" i="12"/>
  <c r="AC1714" i="12"/>
  <c r="AD1714" i="12"/>
  <c r="B1715" i="12"/>
  <c r="C1715" i="12"/>
  <c r="D1715" i="12"/>
  <c r="F1715" i="12"/>
  <c r="I1715" i="12"/>
  <c r="J1715" i="12"/>
  <c r="K1715" i="12"/>
  <c r="L1715" i="12"/>
  <c r="M1715" i="12"/>
  <c r="N1715" i="12"/>
  <c r="O1715" i="12"/>
  <c r="P1715" i="12"/>
  <c r="Q1715" i="12"/>
  <c r="R1715" i="12"/>
  <c r="S1715" i="12"/>
  <c r="T1715" i="12"/>
  <c r="U1715" i="12"/>
  <c r="V1715" i="12"/>
  <c r="W1715" i="12"/>
  <c r="X1715" i="12"/>
  <c r="Y1715" i="12"/>
  <c r="Z1715" i="12"/>
  <c r="AA1715" i="12"/>
  <c r="AB1715" i="12"/>
  <c r="AC1715" i="12"/>
  <c r="AD1715" i="12"/>
  <c r="B1716" i="12"/>
  <c r="C1716" i="12"/>
  <c r="D1716" i="12"/>
  <c r="F1716" i="12"/>
  <c r="I1716" i="12"/>
  <c r="J1716" i="12"/>
  <c r="K1716" i="12"/>
  <c r="L1716" i="12"/>
  <c r="M1716" i="12"/>
  <c r="N1716" i="12"/>
  <c r="O1716" i="12"/>
  <c r="P1716" i="12"/>
  <c r="Q1716" i="12"/>
  <c r="R1716" i="12"/>
  <c r="S1716" i="12"/>
  <c r="T1716" i="12"/>
  <c r="U1716" i="12"/>
  <c r="V1716" i="12"/>
  <c r="W1716" i="12"/>
  <c r="X1716" i="12"/>
  <c r="Y1716" i="12"/>
  <c r="Z1716" i="12"/>
  <c r="AA1716" i="12"/>
  <c r="AB1716" i="12"/>
  <c r="AC1716" i="12"/>
  <c r="AD1716" i="12"/>
  <c r="B1717" i="12"/>
  <c r="C1717" i="12"/>
  <c r="D1717" i="12"/>
  <c r="F1717" i="12"/>
  <c r="I1717" i="12"/>
  <c r="J1717" i="12"/>
  <c r="K1717" i="12"/>
  <c r="L1717" i="12"/>
  <c r="M1717" i="12"/>
  <c r="N1717" i="12"/>
  <c r="O1717" i="12"/>
  <c r="P1717" i="12"/>
  <c r="Q1717" i="12"/>
  <c r="R1717" i="12"/>
  <c r="S1717" i="12"/>
  <c r="T1717" i="12"/>
  <c r="U1717" i="12"/>
  <c r="V1717" i="12"/>
  <c r="W1717" i="12"/>
  <c r="X1717" i="12"/>
  <c r="Y1717" i="12"/>
  <c r="Z1717" i="12"/>
  <c r="AA1717" i="12"/>
  <c r="AB1717" i="12"/>
  <c r="AC1717" i="12"/>
  <c r="AD1717" i="12"/>
  <c r="B1718" i="12"/>
  <c r="C1718" i="12"/>
  <c r="D1718" i="12"/>
  <c r="F1718" i="12"/>
  <c r="I1718" i="12"/>
  <c r="J1718" i="12"/>
  <c r="K1718" i="12"/>
  <c r="L1718" i="12"/>
  <c r="M1718" i="12"/>
  <c r="N1718" i="12"/>
  <c r="O1718" i="12"/>
  <c r="P1718" i="12"/>
  <c r="Q1718" i="12"/>
  <c r="R1718" i="12"/>
  <c r="S1718" i="12"/>
  <c r="T1718" i="12"/>
  <c r="U1718" i="12"/>
  <c r="V1718" i="12"/>
  <c r="W1718" i="12"/>
  <c r="X1718" i="12"/>
  <c r="Y1718" i="12"/>
  <c r="Z1718" i="12"/>
  <c r="AA1718" i="12"/>
  <c r="AB1718" i="12"/>
  <c r="AC1718" i="12"/>
  <c r="AD1718" i="12"/>
  <c r="B1719" i="12"/>
  <c r="C1719" i="12"/>
  <c r="D1719" i="12"/>
  <c r="F1719" i="12"/>
  <c r="I1719" i="12"/>
  <c r="J1719" i="12"/>
  <c r="K1719" i="12"/>
  <c r="L1719" i="12"/>
  <c r="M1719" i="12"/>
  <c r="N1719" i="12"/>
  <c r="O1719" i="12"/>
  <c r="P1719" i="12"/>
  <c r="Q1719" i="12"/>
  <c r="R1719" i="12"/>
  <c r="S1719" i="12"/>
  <c r="T1719" i="12"/>
  <c r="U1719" i="12"/>
  <c r="V1719" i="12"/>
  <c r="W1719" i="12"/>
  <c r="X1719" i="12"/>
  <c r="Y1719" i="12"/>
  <c r="Z1719" i="12"/>
  <c r="AA1719" i="12"/>
  <c r="AB1719" i="12"/>
  <c r="AC1719" i="12"/>
  <c r="AD1719" i="12"/>
  <c r="B1720" i="12"/>
  <c r="C1720" i="12"/>
  <c r="D1720" i="12"/>
  <c r="F1720" i="12"/>
  <c r="I1720" i="12"/>
  <c r="J1720" i="12"/>
  <c r="K1720" i="12"/>
  <c r="L1720" i="12"/>
  <c r="M1720" i="12"/>
  <c r="N1720" i="12"/>
  <c r="O1720" i="12"/>
  <c r="P1720" i="12"/>
  <c r="Q1720" i="12"/>
  <c r="R1720" i="12"/>
  <c r="S1720" i="12"/>
  <c r="T1720" i="12"/>
  <c r="U1720" i="12"/>
  <c r="V1720" i="12"/>
  <c r="W1720" i="12"/>
  <c r="X1720" i="12"/>
  <c r="Y1720" i="12"/>
  <c r="Z1720" i="12"/>
  <c r="AA1720" i="12"/>
  <c r="AB1720" i="12"/>
  <c r="AC1720" i="12"/>
  <c r="AD1720" i="12"/>
  <c r="B1721" i="12"/>
  <c r="C1721" i="12"/>
  <c r="D1721" i="12"/>
  <c r="F1721" i="12"/>
  <c r="I1721" i="12"/>
  <c r="J1721" i="12"/>
  <c r="K1721" i="12"/>
  <c r="L1721" i="12"/>
  <c r="M1721" i="12"/>
  <c r="N1721" i="12"/>
  <c r="O1721" i="12"/>
  <c r="P1721" i="12"/>
  <c r="Q1721" i="12"/>
  <c r="R1721" i="12"/>
  <c r="S1721" i="12"/>
  <c r="T1721" i="12"/>
  <c r="U1721" i="12"/>
  <c r="V1721" i="12"/>
  <c r="W1721" i="12"/>
  <c r="X1721" i="12"/>
  <c r="Y1721" i="12"/>
  <c r="Z1721" i="12"/>
  <c r="AA1721" i="12"/>
  <c r="AB1721" i="12"/>
  <c r="AC1721" i="12"/>
  <c r="AD1721" i="12"/>
  <c r="B1722" i="12"/>
  <c r="C1722" i="12"/>
  <c r="D1722" i="12"/>
  <c r="F1722" i="12"/>
  <c r="I1722" i="12"/>
  <c r="J1722" i="12"/>
  <c r="K1722" i="12"/>
  <c r="L1722" i="12"/>
  <c r="M1722" i="12"/>
  <c r="N1722" i="12"/>
  <c r="O1722" i="12"/>
  <c r="P1722" i="12"/>
  <c r="Q1722" i="12"/>
  <c r="R1722" i="12"/>
  <c r="S1722" i="12"/>
  <c r="T1722" i="12"/>
  <c r="U1722" i="12"/>
  <c r="V1722" i="12"/>
  <c r="W1722" i="12"/>
  <c r="X1722" i="12"/>
  <c r="Y1722" i="12"/>
  <c r="Z1722" i="12"/>
  <c r="AA1722" i="12"/>
  <c r="AB1722" i="12"/>
  <c r="AC1722" i="12"/>
  <c r="AD1722" i="12"/>
  <c r="B1723" i="12"/>
  <c r="C1723" i="12"/>
  <c r="D1723" i="12"/>
  <c r="F1723" i="12"/>
  <c r="I1723" i="12"/>
  <c r="J1723" i="12"/>
  <c r="K1723" i="12"/>
  <c r="L1723" i="12"/>
  <c r="M1723" i="12"/>
  <c r="N1723" i="12"/>
  <c r="O1723" i="12"/>
  <c r="P1723" i="12"/>
  <c r="Q1723" i="12"/>
  <c r="R1723" i="12"/>
  <c r="S1723" i="12"/>
  <c r="T1723" i="12"/>
  <c r="U1723" i="12"/>
  <c r="V1723" i="12"/>
  <c r="W1723" i="12"/>
  <c r="X1723" i="12"/>
  <c r="Y1723" i="12"/>
  <c r="Z1723" i="12"/>
  <c r="AA1723" i="12"/>
  <c r="AB1723" i="12"/>
  <c r="AC1723" i="12"/>
  <c r="AD1723" i="12"/>
  <c r="B1724" i="12"/>
  <c r="C1724" i="12"/>
  <c r="D1724" i="12"/>
  <c r="F1724" i="12"/>
  <c r="I1724" i="12"/>
  <c r="J1724" i="12"/>
  <c r="K1724" i="12"/>
  <c r="L1724" i="12"/>
  <c r="M1724" i="12"/>
  <c r="N1724" i="12"/>
  <c r="O1724" i="12"/>
  <c r="P1724" i="12"/>
  <c r="Q1724" i="12"/>
  <c r="R1724" i="12"/>
  <c r="S1724" i="12"/>
  <c r="T1724" i="12"/>
  <c r="U1724" i="12"/>
  <c r="V1724" i="12"/>
  <c r="W1724" i="12"/>
  <c r="X1724" i="12"/>
  <c r="Y1724" i="12"/>
  <c r="Z1724" i="12"/>
  <c r="AA1724" i="12"/>
  <c r="AB1724" i="12"/>
  <c r="AC1724" i="12"/>
  <c r="AD1724" i="12"/>
  <c r="B1725" i="12"/>
  <c r="C1725" i="12"/>
  <c r="D1725" i="12"/>
  <c r="F1725" i="12"/>
  <c r="I1725" i="12"/>
  <c r="J1725" i="12"/>
  <c r="K1725" i="12"/>
  <c r="L1725" i="12"/>
  <c r="M1725" i="12"/>
  <c r="N1725" i="12"/>
  <c r="O1725" i="12"/>
  <c r="P1725" i="12"/>
  <c r="Q1725" i="12"/>
  <c r="R1725" i="12"/>
  <c r="S1725" i="12"/>
  <c r="T1725" i="12"/>
  <c r="U1725" i="12"/>
  <c r="V1725" i="12"/>
  <c r="W1725" i="12"/>
  <c r="X1725" i="12"/>
  <c r="Y1725" i="12"/>
  <c r="Z1725" i="12"/>
  <c r="AA1725" i="12"/>
  <c r="AB1725" i="12"/>
  <c r="AC1725" i="12"/>
  <c r="AD1725" i="12"/>
  <c r="B1726" i="12"/>
  <c r="C1726" i="12"/>
  <c r="D1726" i="12"/>
  <c r="F1726" i="12"/>
  <c r="I1726" i="12"/>
  <c r="J1726" i="12"/>
  <c r="K1726" i="12"/>
  <c r="L1726" i="12"/>
  <c r="M1726" i="12"/>
  <c r="N1726" i="12"/>
  <c r="O1726" i="12"/>
  <c r="P1726" i="12"/>
  <c r="Q1726" i="12"/>
  <c r="R1726" i="12"/>
  <c r="S1726" i="12"/>
  <c r="T1726" i="12"/>
  <c r="U1726" i="12"/>
  <c r="V1726" i="12"/>
  <c r="W1726" i="12"/>
  <c r="X1726" i="12"/>
  <c r="Y1726" i="12"/>
  <c r="Z1726" i="12"/>
  <c r="AA1726" i="12"/>
  <c r="AB1726" i="12"/>
  <c r="AC1726" i="12"/>
  <c r="AD1726" i="12"/>
  <c r="B1727" i="12"/>
  <c r="C1727" i="12"/>
  <c r="D1727" i="12"/>
  <c r="F1727" i="12"/>
  <c r="I1727" i="12"/>
  <c r="J1727" i="12"/>
  <c r="K1727" i="12"/>
  <c r="L1727" i="12"/>
  <c r="M1727" i="12"/>
  <c r="N1727" i="12"/>
  <c r="O1727" i="12"/>
  <c r="P1727" i="12"/>
  <c r="Q1727" i="12"/>
  <c r="R1727" i="12"/>
  <c r="S1727" i="12"/>
  <c r="T1727" i="12"/>
  <c r="U1727" i="12"/>
  <c r="V1727" i="12"/>
  <c r="W1727" i="12"/>
  <c r="X1727" i="12"/>
  <c r="Y1727" i="12"/>
  <c r="Z1727" i="12"/>
  <c r="AA1727" i="12"/>
  <c r="AB1727" i="12"/>
  <c r="AC1727" i="12"/>
  <c r="AD1727" i="12"/>
  <c r="B1728" i="12"/>
  <c r="C1728" i="12"/>
  <c r="D1728" i="12"/>
  <c r="F1728" i="12"/>
  <c r="I1728" i="12"/>
  <c r="J1728" i="12"/>
  <c r="K1728" i="12"/>
  <c r="L1728" i="12"/>
  <c r="M1728" i="12"/>
  <c r="N1728" i="12"/>
  <c r="O1728" i="12"/>
  <c r="P1728" i="12"/>
  <c r="Q1728" i="12"/>
  <c r="R1728" i="12"/>
  <c r="S1728" i="12"/>
  <c r="T1728" i="12"/>
  <c r="U1728" i="12"/>
  <c r="V1728" i="12"/>
  <c r="W1728" i="12"/>
  <c r="X1728" i="12"/>
  <c r="Y1728" i="12"/>
  <c r="Z1728" i="12"/>
  <c r="AA1728" i="12"/>
  <c r="AB1728" i="12"/>
  <c r="AC1728" i="12"/>
  <c r="AD1728" i="12"/>
  <c r="B1729" i="12"/>
  <c r="C1729" i="12"/>
  <c r="D1729" i="12"/>
  <c r="F1729" i="12"/>
  <c r="I1729" i="12"/>
  <c r="J1729" i="12"/>
  <c r="K1729" i="12"/>
  <c r="L1729" i="12"/>
  <c r="M1729" i="12"/>
  <c r="N1729" i="12"/>
  <c r="O1729" i="12"/>
  <c r="P1729" i="12"/>
  <c r="Q1729" i="12"/>
  <c r="R1729" i="12"/>
  <c r="S1729" i="12"/>
  <c r="T1729" i="12"/>
  <c r="U1729" i="12"/>
  <c r="V1729" i="12"/>
  <c r="W1729" i="12"/>
  <c r="X1729" i="12"/>
  <c r="Y1729" i="12"/>
  <c r="Z1729" i="12"/>
  <c r="AA1729" i="12"/>
  <c r="AB1729" i="12"/>
  <c r="AC1729" i="12"/>
  <c r="AD1729" i="12"/>
  <c r="B1730" i="12"/>
  <c r="C1730" i="12"/>
  <c r="D1730" i="12"/>
  <c r="F1730" i="12"/>
  <c r="I1730" i="12"/>
  <c r="J1730" i="12"/>
  <c r="K1730" i="12"/>
  <c r="L1730" i="12"/>
  <c r="M1730" i="12"/>
  <c r="N1730" i="12"/>
  <c r="O1730" i="12"/>
  <c r="P1730" i="12"/>
  <c r="Q1730" i="12"/>
  <c r="R1730" i="12"/>
  <c r="S1730" i="12"/>
  <c r="T1730" i="12"/>
  <c r="U1730" i="12"/>
  <c r="V1730" i="12"/>
  <c r="W1730" i="12"/>
  <c r="X1730" i="12"/>
  <c r="Y1730" i="12"/>
  <c r="Z1730" i="12"/>
  <c r="AA1730" i="12"/>
  <c r="AB1730" i="12"/>
  <c r="AC1730" i="12"/>
  <c r="AD1730" i="12"/>
  <c r="B1731" i="12"/>
  <c r="C1731" i="12"/>
  <c r="D1731" i="12"/>
  <c r="F1731" i="12"/>
  <c r="I1731" i="12"/>
  <c r="J1731" i="12"/>
  <c r="K1731" i="12"/>
  <c r="L1731" i="12"/>
  <c r="M1731" i="12"/>
  <c r="N1731" i="12"/>
  <c r="O1731" i="12"/>
  <c r="P1731" i="12"/>
  <c r="Q1731" i="12"/>
  <c r="R1731" i="12"/>
  <c r="S1731" i="12"/>
  <c r="T1731" i="12"/>
  <c r="U1731" i="12"/>
  <c r="V1731" i="12"/>
  <c r="W1731" i="12"/>
  <c r="X1731" i="12"/>
  <c r="Y1731" i="12"/>
  <c r="Z1731" i="12"/>
  <c r="AA1731" i="12"/>
  <c r="AB1731" i="12"/>
  <c r="AC1731" i="12"/>
  <c r="AD1731" i="12"/>
  <c r="B1732" i="12"/>
  <c r="C1732" i="12"/>
  <c r="D1732" i="12"/>
  <c r="F1732" i="12"/>
  <c r="I1732" i="12"/>
  <c r="J1732" i="12"/>
  <c r="K1732" i="12"/>
  <c r="L1732" i="12"/>
  <c r="M1732" i="12"/>
  <c r="N1732" i="12"/>
  <c r="O1732" i="12"/>
  <c r="P1732" i="12"/>
  <c r="Q1732" i="12"/>
  <c r="R1732" i="12"/>
  <c r="S1732" i="12"/>
  <c r="T1732" i="12"/>
  <c r="U1732" i="12"/>
  <c r="V1732" i="12"/>
  <c r="W1732" i="12"/>
  <c r="X1732" i="12"/>
  <c r="Y1732" i="12"/>
  <c r="Z1732" i="12"/>
  <c r="AA1732" i="12"/>
  <c r="AB1732" i="12"/>
  <c r="AC1732" i="12"/>
  <c r="AD1732" i="12"/>
  <c r="B1733" i="12"/>
  <c r="C1733" i="12"/>
  <c r="D1733" i="12"/>
  <c r="F1733" i="12"/>
  <c r="I1733" i="12"/>
  <c r="J1733" i="12"/>
  <c r="K1733" i="12"/>
  <c r="L1733" i="12"/>
  <c r="M1733" i="12"/>
  <c r="N1733" i="12"/>
  <c r="O1733" i="12"/>
  <c r="P1733" i="12"/>
  <c r="Q1733" i="12"/>
  <c r="R1733" i="12"/>
  <c r="S1733" i="12"/>
  <c r="T1733" i="12"/>
  <c r="U1733" i="12"/>
  <c r="V1733" i="12"/>
  <c r="W1733" i="12"/>
  <c r="X1733" i="12"/>
  <c r="Y1733" i="12"/>
  <c r="Z1733" i="12"/>
  <c r="AA1733" i="12"/>
  <c r="AB1733" i="12"/>
  <c r="AC1733" i="12"/>
  <c r="AD1733" i="12"/>
  <c r="B1734" i="12"/>
  <c r="C1734" i="12"/>
  <c r="D1734" i="12"/>
  <c r="F1734" i="12"/>
  <c r="I1734" i="12"/>
  <c r="J1734" i="12"/>
  <c r="K1734" i="12"/>
  <c r="L1734" i="12"/>
  <c r="M1734" i="12"/>
  <c r="N1734" i="12"/>
  <c r="O1734" i="12"/>
  <c r="P1734" i="12"/>
  <c r="Q1734" i="12"/>
  <c r="R1734" i="12"/>
  <c r="S1734" i="12"/>
  <c r="T1734" i="12"/>
  <c r="U1734" i="12"/>
  <c r="V1734" i="12"/>
  <c r="W1734" i="12"/>
  <c r="X1734" i="12"/>
  <c r="Y1734" i="12"/>
  <c r="Z1734" i="12"/>
  <c r="AA1734" i="12"/>
  <c r="AB1734" i="12"/>
  <c r="AC1734" i="12"/>
  <c r="AD1734" i="12"/>
  <c r="B1735" i="12"/>
  <c r="C1735" i="12"/>
  <c r="D1735" i="12"/>
  <c r="F1735" i="12"/>
  <c r="I1735" i="12"/>
  <c r="J1735" i="12"/>
  <c r="K1735" i="12"/>
  <c r="L1735" i="12"/>
  <c r="M1735" i="12"/>
  <c r="N1735" i="12"/>
  <c r="O1735" i="12"/>
  <c r="P1735" i="12"/>
  <c r="Q1735" i="12"/>
  <c r="R1735" i="12"/>
  <c r="S1735" i="12"/>
  <c r="T1735" i="12"/>
  <c r="U1735" i="12"/>
  <c r="V1735" i="12"/>
  <c r="W1735" i="12"/>
  <c r="X1735" i="12"/>
  <c r="Y1735" i="12"/>
  <c r="Z1735" i="12"/>
  <c r="AA1735" i="12"/>
  <c r="AB1735" i="12"/>
  <c r="AC1735" i="12"/>
  <c r="AD1735" i="12"/>
  <c r="B1736" i="12"/>
  <c r="C1736" i="12"/>
  <c r="D1736" i="12"/>
  <c r="F1736" i="12"/>
  <c r="I1736" i="12"/>
  <c r="J1736" i="12"/>
  <c r="K1736" i="12"/>
  <c r="L1736" i="12"/>
  <c r="M1736" i="12"/>
  <c r="N1736" i="12"/>
  <c r="O1736" i="12"/>
  <c r="P1736" i="12"/>
  <c r="Q1736" i="12"/>
  <c r="R1736" i="12"/>
  <c r="S1736" i="12"/>
  <c r="T1736" i="12"/>
  <c r="U1736" i="12"/>
  <c r="V1736" i="12"/>
  <c r="W1736" i="12"/>
  <c r="X1736" i="12"/>
  <c r="Y1736" i="12"/>
  <c r="Z1736" i="12"/>
  <c r="AA1736" i="12"/>
  <c r="AB1736" i="12"/>
  <c r="AC1736" i="12"/>
  <c r="AD1736" i="12"/>
  <c r="B1737" i="12"/>
  <c r="C1737" i="12"/>
  <c r="D1737" i="12"/>
  <c r="F1737" i="12"/>
  <c r="I1737" i="12"/>
  <c r="J1737" i="12"/>
  <c r="K1737" i="12"/>
  <c r="L1737" i="12"/>
  <c r="M1737" i="12"/>
  <c r="N1737" i="12"/>
  <c r="O1737" i="12"/>
  <c r="P1737" i="12"/>
  <c r="Q1737" i="12"/>
  <c r="R1737" i="12"/>
  <c r="S1737" i="12"/>
  <c r="T1737" i="12"/>
  <c r="U1737" i="12"/>
  <c r="V1737" i="12"/>
  <c r="W1737" i="12"/>
  <c r="X1737" i="12"/>
  <c r="Y1737" i="12"/>
  <c r="Z1737" i="12"/>
  <c r="AA1737" i="12"/>
  <c r="AB1737" i="12"/>
  <c r="AC1737" i="12"/>
  <c r="AD1737" i="12"/>
  <c r="B1738" i="12"/>
  <c r="C1738" i="12"/>
  <c r="D1738" i="12"/>
  <c r="F1738" i="12"/>
  <c r="I1738" i="12"/>
  <c r="J1738" i="12"/>
  <c r="K1738" i="12"/>
  <c r="L1738" i="12"/>
  <c r="M1738" i="12"/>
  <c r="N1738" i="12"/>
  <c r="O1738" i="12"/>
  <c r="P1738" i="12"/>
  <c r="Q1738" i="12"/>
  <c r="R1738" i="12"/>
  <c r="S1738" i="12"/>
  <c r="T1738" i="12"/>
  <c r="U1738" i="12"/>
  <c r="V1738" i="12"/>
  <c r="W1738" i="12"/>
  <c r="X1738" i="12"/>
  <c r="Y1738" i="12"/>
  <c r="Z1738" i="12"/>
  <c r="AA1738" i="12"/>
  <c r="AB1738" i="12"/>
  <c r="AC1738" i="12"/>
  <c r="AD1738" i="12"/>
  <c r="B1739" i="12"/>
  <c r="C1739" i="12"/>
  <c r="D1739" i="12"/>
  <c r="F1739" i="12"/>
  <c r="I1739" i="12"/>
  <c r="J1739" i="12"/>
  <c r="K1739" i="12"/>
  <c r="L1739" i="12"/>
  <c r="M1739" i="12"/>
  <c r="N1739" i="12"/>
  <c r="O1739" i="12"/>
  <c r="P1739" i="12"/>
  <c r="Q1739" i="12"/>
  <c r="R1739" i="12"/>
  <c r="S1739" i="12"/>
  <c r="T1739" i="12"/>
  <c r="U1739" i="12"/>
  <c r="V1739" i="12"/>
  <c r="W1739" i="12"/>
  <c r="X1739" i="12"/>
  <c r="Y1739" i="12"/>
  <c r="Z1739" i="12"/>
  <c r="AA1739" i="12"/>
  <c r="AB1739" i="12"/>
  <c r="AC1739" i="12"/>
  <c r="AD1739" i="12"/>
  <c r="B1740" i="12"/>
  <c r="C1740" i="12"/>
  <c r="D1740" i="12"/>
  <c r="F1740" i="12"/>
  <c r="I1740" i="12"/>
  <c r="J1740" i="12"/>
  <c r="K1740" i="12"/>
  <c r="L1740" i="12"/>
  <c r="M1740" i="12"/>
  <c r="N1740" i="12"/>
  <c r="O1740" i="12"/>
  <c r="P1740" i="12"/>
  <c r="Q1740" i="12"/>
  <c r="R1740" i="12"/>
  <c r="S1740" i="12"/>
  <c r="T1740" i="12"/>
  <c r="U1740" i="12"/>
  <c r="V1740" i="12"/>
  <c r="W1740" i="12"/>
  <c r="X1740" i="12"/>
  <c r="Y1740" i="12"/>
  <c r="Z1740" i="12"/>
  <c r="AA1740" i="12"/>
  <c r="AB1740" i="12"/>
  <c r="AC1740" i="12"/>
  <c r="AD1740" i="12"/>
  <c r="B1741" i="12"/>
  <c r="C1741" i="12"/>
  <c r="D1741" i="12"/>
  <c r="F1741" i="12"/>
  <c r="I1741" i="12"/>
  <c r="J1741" i="12"/>
  <c r="K1741" i="12"/>
  <c r="L1741" i="12"/>
  <c r="M1741" i="12"/>
  <c r="N1741" i="12"/>
  <c r="O1741" i="12"/>
  <c r="P1741" i="12"/>
  <c r="Q1741" i="12"/>
  <c r="R1741" i="12"/>
  <c r="S1741" i="12"/>
  <c r="T1741" i="12"/>
  <c r="U1741" i="12"/>
  <c r="V1741" i="12"/>
  <c r="W1741" i="12"/>
  <c r="X1741" i="12"/>
  <c r="Y1741" i="12"/>
  <c r="Z1741" i="12"/>
  <c r="AA1741" i="12"/>
  <c r="AB1741" i="12"/>
  <c r="AC1741" i="12"/>
  <c r="AD1741" i="12"/>
  <c r="B1742" i="12"/>
  <c r="C1742" i="12"/>
  <c r="D1742" i="12"/>
  <c r="F1742" i="12"/>
  <c r="I1742" i="12"/>
  <c r="J1742" i="12"/>
  <c r="K1742" i="12"/>
  <c r="L1742" i="12"/>
  <c r="M1742" i="12"/>
  <c r="N1742" i="12"/>
  <c r="O1742" i="12"/>
  <c r="P1742" i="12"/>
  <c r="Q1742" i="12"/>
  <c r="R1742" i="12"/>
  <c r="S1742" i="12"/>
  <c r="T1742" i="12"/>
  <c r="U1742" i="12"/>
  <c r="V1742" i="12"/>
  <c r="W1742" i="12"/>
  <c r="X1742" i="12"/>
  <c r="Y1742" i="12"/>
  <c r="Z1742" i="12"/>
  <c r="AA1742" i="12"/>
  <c r="AB1742" i="12"/>
  <c r="AC1742" i="12"/>
  <c r="AD1742" i="12"/>
  <c r="B1743" i="12"/>
  <c r="C1743" i="12"/>
  <c r="D1743" i="12"/>
  <c r="F1743" i="12"/>
  <c r="I1743" i="12"/>
  <c r="J1743" i="12"/>
  <c r="K1743" i="12"/>
  <c r="L1743" i="12"/>
  <c r="M1743" i="12"/>
  <c r="N1743" i="12"/>
  <c r="O1743" i="12"/>
  <c r="P1743" i="12"/>
  <c r="Q1743" i="12"/>
  <c r="R1743" i="12"/>
  <c r="S1743" i="12"/>
  <c r="T1743" i="12"/>
  <c r="U1743" i="12"/>
  <c r="V1743" i="12"/>
  <c r="W1743" i="12"/>
  <c r="X1743" i="12"/>
  <c r="Y1743" i="12"/>
  <c r="Z1743" i="12"/>
  <c r="AA1743" i="12"/>
  <c r="AB1743" i="12"/>
  <c r="AC1743" i="12"/>
  <c r="AD1743" i="12"/>
  <c r="B1744" i="12"/>
  <c r="C1744" i="12"/>
  <c r="D1744" i="12"/>
  <c r="F1744" i="12"/>
  <c r="I1744" i="12"/>
  <c r="J1744" i="12"/>
  <c r="K1744" i="12"/>
  <c r="L1744" i="12"/>
  <c r="M1744" i="12"/>
  <c r="N1744" i="12"/>
  <c r="O1744" i="12"/>
  <c r="P1744" i="12"/>
  <c r="Q1744" i="12"/>
  <c r="R1744" i="12"/>
  <c r="S1744" i="12"/>
  <c r="T1744" i="12"/>
  <c r="U1744" i="12"/>
  <c r="V1744" i="12"/>
  <c r="W1744" i="12"/>
  <c r="X1744" i="12"/>
  <c r="Y1744" i="12"/>
  <c r="Z1744" i="12"/>
  <c r="AA1744" i="12"/>
  <c r="AB1744" i="12"/>
  <c r="AC1744" i="12"/>
  <c r="AD1744" i="12"/>
  <c r="B1745" i="12"/>
  <c r="C1745" i="12"/>
  <c r="D1745" i="12"/>
  <c r="F1745" i="12"/>
  <c r="I1745" i="12"/>
  <c r="J1745" i="12"/>
  <c r="K1745" i="12"/>
  <c r="L1745" i="12"/>
  <c r="M1745" i="12"/>
  <c r="N1745" i="12"/>
  <c r="O1745" i="12"/>
  <c r="P1745" i="12"/>
  <c r="Q1745" i="12"/>
  <c r="R1745" i="12"/>
  <c r="S1745" i="12"/>
  <c r="T1745" i="12"/>
  <c r="U1745" i="12"/>
  <c r="V1745" i="12"/>
  <c r="W1745" i="12"/>
  <c r="X1745" i="12"/>
  <c r="Y1745" i="12"/>
  <c r="Z1745" i="12"/>
  <c r="AA1745" i="12"/>
  <c r="AB1745" i="12"/>
  <c r="AC1745" i="12"/>
  <c r="AD1745" i="12"/>
  <c r="B1746" i="12"/>
  <c r="C1746" i="12"/>
  <c r="D1746" i="12"/>
  <c r="F1746" i="12"/>
  <c r="I1746" i="12"/>
  <c r="J1746" i="12"/>
  <c r="K1746" i="12"/>
  <c r="L1746" i="12"/>
  <c r="M1746" i="12"/>
  <c r="N1746" i="12"/>
  <c r="O1746" i="12"/>
  <c r="P1746" i="12"/>
  <c r="Q1746" i="12"/>
  <c r="R1746" i="12"/>
  <c r="S1746" i="12"/>
  <c r="T1746" i="12"/>
  <c r="U1746" i="12"/>
  <c r="V1746" i="12"/>
  <c r="W1746" i="12"/>
  <c r="X1746" i="12"/>
  <c r="Y1746" i="12"/>
  <c r="Z1746" i="12"/>
  <c r="AA1746" i="12"/>
  <c r="AB1746" i="12"/>
  <c r="AC1746" i="12"/>
  <c r="AD1746" i="12"/>
  <c r="B1747" i="12"/>
  <c r="C1747" i="12"/>
  <c r="D1747" i="12"/>
  <c r="F1747" i="12"/>
  <c r="I1747" i="12"/>
  <c r="J1747" i="12"/>
  <c r="K1747" i="12"/>
  <c r="L1747" i="12"/>
  <c r="M1747" i="12"/>
  <c r="N1747" i="12"/>
  <c r="O1747" i="12"/>
  <c r="P1747" i="12"/>
  <c r="Q1747" i="12"/>
  <c r="R1747" i="12"/>
  <c r="S1747" i="12"/>
  <c r="T1747" i="12"/>
  <c r="U1747" i="12"/>
  <c r="V1747" i="12"/>
  <c r="W1747" i="12"/>
  <c r="X1747" i="12"/>
  <c r="Y1747" i="12"/>
  <c r="Z1747" i="12"/>
  <c r="AA1747" i="12"/>
  <c r="AB1747" i="12"/>
  <c r="AC1747" i="12"/>
  <c r="AD1747" i="12"/>
  <c r="B1748" i="12"/>
  <c r="C1748" i="12"/>
  <c r="D1748" i="12"/>
  <c r="F1748" i="12"/>
  <c r="I1748" i="12"/>
  <c r="J1748" i="12"/>
  <c r="K1748" i="12"/>
  <c r="L1748" i="12"/>
  <c r="M1748" i="12"/>
  <c r="N1748" i="12"/>
  <c r="O1748" i="12"/>
  <c r="P1748" i="12"/>
  <c r="Q1748" i="12"/>
  <c r="R1748" i="12"/>
  <c r="S1748" i="12"/>
  <c r="T1748" i="12"/>
  <c r="U1748" i="12"/>
  <c r="V1748" i="12"/>
  <c r="W1748" i="12"/>
  <c r="X1748" i="12"/>
  <c r="Y1748" i="12"/>
  <c r="Z1748" i="12"/>
  <c r="AA1748" i="12"/>
  <c r="AB1748" i="12"/>
  <c r="AC1748" i="12"/>
  <c r="AD1748" i="12"/>
  <c r="B1749" i="12"/>
  <c r="C1749" i="12"/>
  <c r="D1749" i="12"/>
  <c r="F1749" i="12"/>
  <c r="I1749" i="12"/>
  <c r="J1749" i="12"/>
  <c r="K1749" i="12"/>
  <c r="L1749" i="12"/>
  <c r="M1749" i="12"/>
  <c r="N1749" i="12"/>
  <c r="O1749" i="12"/>
  <c r="P1749" i="12"/>
  <c r="Q1749" i="12"/>
  <c r="R1749" i="12"/>
  <c r="S1749" i="12"/>
  <c r="T1749" i="12"/>
  <c r="U1749" i="12"/>
  <c r="V1749" i="12"/>
  <c r="W1749" i="12"/>
  <c r="X1749" i="12"/>
  <c r="Y1749" i="12"/>
  <c r="Z1749" i="12"/>
  <c r="AA1749" i="12"/>
  <c r="AB1749" i="12"/>
  <c r="AC1749" i="12"/>
  <c r="AD1749" i="12"/>
  <c r="B1750" i="12"/>
  <c r="C1750" i="12"/>
  <c r="D1750" i="12"/>
  <c r="F1750" i="12"/>
  <c r="I1750" i="12"/>
  <c r="J1750" i="12"/>
  <c r="K1750" i="12"/>
  <c r="L1750" i="12"/>
  <c r="M1750" i="12"/>
  <c r="N1750" i="12"/>
  <c r="O1750" i="12"/>
  <c r="P1750" i="12"/>
  <c r="Q1750" i="12"/>
  <c r="R1750" i="12"/>
  <c r="S1750" i="12"/>
  <c r="T1750" i="12"/>
  <c r="U1750" i="12"/>
  <c r="V1750" i="12"/>
  <c r="W1750" i="12"/>
  <c r="X1750" i="12"/>
  <c r="Y1750" i="12"/>
  <c r="Z1750" i="12"/>
  <c r="AA1750" i="12"/>
  <c r="AB1750" i="12"/>
  <c r="AC1750" i="12"/>
  <c r="AD1750" i="12"/>
  <c r="B1751" i="12"/>
  <c r="C1751" i="12"/>
  <c r="D1751" i="12"/>
  <c r="F1751" i="12"/>
  <c r="I1751" i="12"/>
  <c r="J1751" i="12"/>
  <c r="K1751" i="12"/>
  <c r="L1751" i="12"/>
  <c r="M1751" i="12"/>
  <c r="N1751" i="12"/>
  <c r="O1751" i="12"/>
  <c r="P1751" i="12"/>
  <c r="Q1751" i="12"/>
  <c r="R1751" i="12"/>
  <c r="S1751" i="12"/>
  <c r="T1751" i="12"/>
  <c r="U1751" i="12"/>
  <c r="V1751" i="12"/>
  <c r="W1751" i="12"/>
  <c r="X1751" i="12"/>
  <c r="Y1751" i="12"/>
  <c r="Z1751" i="12"/>
  <c r="AA1751" i="12"/>
  <c r="AB1751" i="12"/>
  <c r="AC1751" i="12"/>
  <c r="AD1751" i="12"/>
  <c r="B1752" i="12"/>
  <c r="C1752" i="12"/>
  <c r="D1752" i="12"/>
  <c r="F1752" i="12"/>
  <c r="I1752" i="12"/>
  <c r="J1752" i="12"/>
  <c r="K1752" i="12"/>
  <c r="L1752" i="12"/>
  <c r="M1752" i="12"/>
  <c r="N1752" i="12"/>
  <c r="O1752" i="12"/>
  <c r="P1752" i="12"/>
  <c r="Q1752" i="12"/>
  <c r="R1752" i="12"/>
  <c r="S1752" i="12"/>
  <c r="T1752" i="12"/>
  <c r="U1752" i="12"/>
  <c r="V1752" i="12"/>
  <c r="W1752" i="12"/>
  <c r="X1752" i="12"/>
  <c r="Y1752" i="12"/>
  <c r="Z1752" i="12"/>
  <c r="AA1752" i="12"/>
  <c r="AB1752" i="12"/>
  <c r="AC1752" i="12"/>
  <c r="AD1752" i="12"/>
  <c r="B1753" i="12"/>
  <c r="C1753" i="12"/>
  <c r="D1753" i="12"/>
  <c r="F1753" i="12"/>
  <c r="I1753" i="12"/>
  <c r="J1753" i="12"/>
  <c r="K1753" i="12"/>
  <c r="L1753" i="12"/>
  <c r="M1753" i="12"/>
  <c r="N1753" i="12"/>
  <c r="O1753" i="12"/>
  <c r="P1753" i="12"/>
  <c r="Q1753" i="12"/>
  <c r="R1753" i="12"/>
  <c r="S1753" i="12"/>
  <c r="T1753" i="12"/>
  <c r="U1753" i="12"/>
  <c r="V1753" i="12"/>
  <c r="W1753" i="12"/>
  <c r="X1753" i="12"/>
  <c r="Y1753" i="12"/>
  <c r="Z1753" i="12"/>
  <c r="AA1753" i="12"/>
  <c r="AB1753" i="12"/>
  <c r="AC1753" i="12"/>
  <c r="AD1753" i="12"/>
  <c r="B1754" i="12"/>
  <c r="C1754" i="12"/>
  <c r="D1754" i="12"/>
  <c r="F1754" i="12"/>
  <c r="I1754" i="12"/>
  <c r="J1754" i="12"/>
  <c r="K1754" i="12"/>
  <c r="L1754" i="12"/>
  <c r="M1754" i="12"/>
  <c r="N1754" i="12"/>
  <c r="O1754" i="12"/>
  <c r="P1754" i="12"/>
  <c r="Q1754" i="12"/>
  <c r="R1754" i="12"/>
  <c r="S1754" i="12"/>
  <c r="T1754" i="12"/>
  <c r="U1754" i="12"/>
  <c r="V1754" i="12"/>
  <c r="W1754" i="12"/>
  <c r="X1754" i="12"/>
  <c r="Y1754" i="12"/>
  <c r="Z1754" i="12"/>
  <c r="AA1754" i="12"/>
  <c r="AB1754" i="12"/>
  <c r="AC1754" i="12"/>
  <c r="AD1754" i="12"/>
  <c r="B1755" i="12"/>
  <c r="C1755" i="12"/>
  <c r="D1755" i="12"/>
  <c r="F1755" i="12"/>
  <c r="I1755" i="12"/>
  <c r="J1755" i="12"/>
  <c r="K1755" i="12"/>
  <c r="L1755" i="12"/>
  <c r="M1755" i="12"/>
  <c r="N1755" i="12"/>
  <c r="O1755" i="12"/>
  <c r="P1755" i="12"/>
  <c r="Q1755" i="12"/>
  <c r="R1755" i="12"/>
  <c r="S1755" i="12"/>
  <c r="T1755" i="12"/>
  <c r="U1755" i="12"/>
  <c r="V1755" i="12"/>
  <c r="W1755" i="12"/>
  <c r="X1755" i="12"/>
  <c r="Y1755" i="12"/>
  <c r="Z1755" i="12"/>
  <c r="AA1755" i="12"/>
  <c r="AB1755" i="12"/>
  <c r="AC1755" i="12"/>
  <c r="AD1755" i="12"/>
  <c r="B1756" i="12"/>
  <c r="C1756" i="12"/>
  <c r="D1756" i="12"/>
  <c r="F1756" i="12"/>
  <c r="I1756" i="12"/>
  <c r="J1756" i="12"/>
  <c r="K1756" i="12"/>
  <c r="L1756" i="12"/>
  <c r="M1756" i="12"/>
  <c r="N1756" i="12"/>
  <c r="O1756" i="12"/>
  <c r="P1756" i="12"/>
  <c r="Q1756" i="12"/>
  <c r="R1756" i="12"/>
  <c r="S1756" i="12"/>
  <c r="T1756" i="12"/>
  <c r="U1756" i="12"/>
  <c r="V1756" i="12"/>
  <c r="W1756" i="12"/>
  <c r="X1756" i="12"/>
  <c r="Y1756" i="12"/>
  <c r="Z1756" i="12"/>
  <c r="AA1756" i="12"/>
  <c r="AB1756" i="12"/>
  <c r="AC1756" i="12"/>
  <c r="AD1756" i="12"/>
  <c r="B1757" i="12"/>
  <c r="C1757" i="12"/>
  <c r="D1757" i="12"/>
  <c r="F1757" i="12"/>
  <c r="I1757" i="12"/>
  <c r="J1757" i="12"/>
  <c r="K1757" i="12"/>
  <c r="L1757" i="12"/>
  <c r="M1757" i="12"/>
  <c r="N1757" i="12"/>
  <c r="O1757" i="12"/>
  <c r="P1757" i="12"/>
  <c r="Q1757" i="12"/>
  <c r="R1757" i="12"/>
  <c r="S1757" i="12"/>
  <c r="T1757" i="12"/>
  <c r="U1757" i="12"/>
  <c r="V1757" i="12"/>
  <c r="W1757" i="12"/>
  <c r="X1757" i="12"/>
  <c r="Y1757" i="12"/>
  <c r="Z1757" i="12"/>
  <c r="AA1757" i="12"/>
  <c r="AB1757" i="12"/>
  <c r="AC1757" i="12"/>
  <c r="AD1757" i="12"/>
  <c r="B1758" i="12"/>
  <c r="C1758" i="12"/>
  <c r="D1758" i="12"/>
  <c r="F1758" i="12"/>
  <c r="I1758" i="12"/>
  <c r="J1758" i="12"/>
  <c r="K1758" i="12"/>
  <c r="L1758" i="12"/>
  <c r="M1758" i="12"/>
  <c r="N1758" i="12"/>
  <c r="O1758" i="12"/>
  <c r="P1758" i="12"/>
  <c r="Q1758" i="12"/>
  <c r="R1758" i="12"/>
  <c r="S1758" i="12"/>
  <c r="T1758" i="12"/>
  <c r="U1758" i="12"/>
  <c r="V1758" i="12"/>
  <c r="W1758" i="12"/>
  <c r="X1758" i="12"/>
  <c r="Y1758" i="12"/>
  <c r="Z1758" i="12"/>
  <c r="AA1758" i="12"/>
  <c r="AB1758" i="12"/>
  <c r="AC1758" i="12"/>
  <c r="AD1758" i="12"/>
  <c r="B1759" i="12"/>
  <c r="C1759" i="12"/>
  <c r="D1759" i="12"/>
  <c r="F1759" i="12"/>
  <c r="I1759" i="12"/>
  <c r="J1759" i="12"/>
  <c r="K1759" i="12"/>
  <c r="L1759" i="12"/>
  <c r="M1759" i="12"/>
  <c r="N1759" i="12"/>
  <c r="O1759" i="12"/>
  <c r="P1759" i="12"/>
  <c r="Q1759" i="12"/>
  <c r="R1759" i="12"/>
  <c r="S1759" i="12"/>
  <c r="T1759" i="12"/>
  <c r="U1759" i="12"/>
  <c r="V1759" i="12"/>
  <c r="W1759" i="12"/>
  <c r="X1759" i="12"/>
  <c r="Y1759" i="12"/>
  <c r="Z1759" i="12"/>
  <c r="AA1759" i="12"/>
  <c r="AB1759" i="12"/>
  <c r="AC1759" i="12"/>
  <c r="AD1759" i="12"/>
  <c r="B1760" i="12"/>
  <c r="C1760" i="12"/>
  <c r="D1760" i="12"/>
  <c r="F1760" i="12"/>
  <c r="I1760" i="12"/>
  <c r="J1760" i="12"/>
  <c r="K1760" i="12"/>
  <c r="L1760" i="12"/>
  <c r="M1760" i="12"/>
  <c r="N1760" i="12"/>
  <c r="O1760" i="12"/>
  <c r="P1760" i="12"/>
  <c r="Q1760" i="12"/>
  <c r="R1760" i="12"/>
  <c r="S1760" i="12"/>
  <c r="T1760" i="12"/>
  <c r="U1760" i="12"/>
  <c r="V1760" i="12"/>
  <c r="W1760" i="12"/>
  <c r="X1760" i="12"/>
  <c r="Y1760" i="12"/>
  <c r="Z1760" i="12"/>
  <c r="AA1760" i="12"/>
  <c r="AB1760" i="12"/>
  <c r="AC1760" i="12"/>
  <c r="AD1760" i="12"/>
  <c r="B1761" i="12"/>
  <c r="C1761" i="12"/>
  <c r="D1761" i="12"/>
  <c r="F1761" i="12"/>
  <c r="I1761" i="12"/>
  <c r="J1761" i="12"/>
  <c r="K1761" i="12"/>
  <c r="L1761" i="12"/>
  <c r="M1761" i="12"/>
  <c r="N1761" i="12"/>
  <c r="O1761" i="12"/>
  <c r="P1761" i="12"/>
  <c r="Q1761" i="12"/>
  <c r="R1761" i="12"/>
  <c r="S1761" i="12"/>
  <c r="T1761" i="12"/>
  <c r="U1761" i="12"/>
  <c r="V1761" i="12"/>
  <c r="W1761" i="12"/>
  <c r="X1761" i="12"/>
  <c r="Y1761" i="12"/>
  <c r="Z1761" i="12"/>
  <c r="AA1761" i="12"/>
  <c r="AB1761" i="12"/>
  <c r="AC1761" i="12"/>
  <c r="AD1761" i="12"/>
  <c r="B1762" i="12"/>
  <c r="C1762" i="12"/>
  <c r="D1762" i="12"/>
  <c r="F1762" i="12"/>
  <c r="I1762" i="12"/>
  <c r="J1762" i="12"/>
  <c r="K1762" i="12"/>
  <c r="L1762" i="12"/>
  <c r="M1762" i="12"/>
  <c r="N1762" i="12"/>
  <c r="O1762" i="12"/>
  <c r="P1762" i="12"/>
  <c r="Q1762" i="12"/>
  <c r="R1762" i="12"/>
  <c r="S1762" i="12"/>
  <c r="T1762" i="12"/>
  <c r="U1762" i="12"/>
  <c r="V1762" i="12"/>
  <c r="W1762" i="12"/>
  <c r="X1762" i="12"/>
  <c r="Y1762" i="12"/>
  <c r="Z1762" i="12"/>
  <c r="AA1762" i="12"/>
  <c r="AB1762" i="12"/>
  <c r="AC1762" i="12"/>
  <c r="AD1762" i="12"/>
  <c r="B1763" i="12"/>
  <c r="C1763" i="12"/>
  <c r="D1763" i="12"/>
  <c r="F1763" i="12"/>
  <c r="I1763" i="12"/>
  <c r="J1763" i="12"/>
  <c r="K1763" i="12"/>
  <c r="L1763" i="12"/>
  <c r="M1763" i="12"/>
  <c r="N1763" i="12"/>
  <c r="O1763" i="12"/>
  <c r="P1763" i="12"/>
  <c r="Q1763" i="12"/>
  <c r="R1763" i="12"/>
  <c r="S1763" i="12"/>
  <c r="T1763" i="12"/>
  <c r="U1763" i="12"/>
  <c r="V1763" i="12"/>
  <c r="W1763" i="12"/>
  <c r="X1763" i="12"/>
  <c r="Y1763" i="12"/>
  <c r="Z1763" i="12"/>
  <c r="AA1763" i="12"/>
  <c r="AB1763" i="12"/>
  <c r="AC1763" i="12"/>
  <c r="AD1763" i="12"/>
  <c r="B1764" i="12"/>
  <c r="C1764" i="12"/>
  <c r="D1764" i="12"/>
  <c r="F1764" i="12"/>
  <c r="I1764" i="12"/>
  <c r="J1764" i="12"/>
  <c r="K1764" i="12"/>
  <c r="L1764" i="12"/>
  <c r="M1764" i="12"/>
  <c r="N1764" i="12"/>
  <c r="O1764" i="12"/>
  <c r="P1764" i="12"/>
  <c r="Q1764" i="12"/>
  <c r="R1764" i="12"/>
  <c r="S1764" i="12"/>
  <c r="T1764" i="12"/>
  <c r="U1764" i="12"/>
  <c r="V1764" i="12"/>
  <c r="W1764" i="12"/>
  <c r="X1764" i="12"/>
  <c r="Y1764" i="12"/>
  <c r="Z1764" i="12"/>
  <c r="AA1764" i="12"/>
  <c r="AB1764" i="12"/>
  <c r="AC1764" i="12"/>
  <c r="AD1764" i="12"/>
  <c r="B1765" i="12"/>
  <c r="C1765" i="12"/>
  <c r="D1765" i="12"/>
  <c r="F1765" i="12"/>
  <c r="I1765" i="12"/>
  <c r="J1765" i="12"/>
  <c r="K1765" i="12"/>
  <c r="L1765" i="12"/>
  <c r="M1765" i="12"/>
  <c r="N1765" i="12"/>
  <c r="O1765" i="12"/>
  <c r="P1765" i="12"/>
  <c r="Q1765" i="12"/>
  <c r="R1765" i="12"/>
  <c r="S1765" i="12"/>
  <c r="T1765" i="12"/>
  <c r="U1765" i="12"/>
  <c r="V1765" i="12"/>
  <c r="W1765" i="12"/>
  <c r="X1765" i="12"/>
  <c r="Y1765" i="12"/>
  <c r="Z1765" i="12"/>
  <c r="AA1765" i="12"/>
  <c r="AB1765" i="12"/>
  <c r="AC1765" i="12"/>
  <c r="AD1765" i="12"/>
  <c r="B1766" i="12"/>
  <c r="C1766" i="12"/>
  <c r="D1766" i="12"/>
  <c r="F1766" i="12"/>
  <c r="I1766" i="12"/>
  <c r="J1766" i="12"/>
  <c r="K1766" i="12"/>
  <c r="L1766" i="12"/>
  <c r="M1766" i="12"/>
  <c r="N1766" i="12"/>
  <c r="O1766" i="12"/>
  <c r="P1766" i="12"/>
  <c r="Q1766" i="12"/>
  <c r="R1766" i="12"/>
  <c r="S1766" i="12"/>
  <c r="T1766" i="12"/>
  <c r="U1766" i="12"/>
  <c r="V1766" i="12"/>
  <c r="W1766" i="12"/>
  <c r="X1766" i="12"/>
  <c r="Y1766" i="12"/>
  <c r="Z1766" i="12"/>
  <c r="AA1766" i="12"/>
  <c r="AB1766" i="12"/>
  <c r="AC1766" i="12"/>
  <c r="AD1766" i="12"/>
  <c r="B1767" i="12"/>
  <c r="C1767" i="12"/>
  <c r="D1767" i="12"/>
  <c r="F1767" i="12"/>
  <c r="I1767" i="12"/>
  <c r="J1767" i="12"/>
  <c r="K1767" i="12"/>
  <c r="L1767" i="12"/>
  <c r="M1767" i="12"/>
  <c r="N1767" i="12"/>
  <c r="O1767" i="12"/>
  <c r="P1767" i="12"/>
  <c r="Q1767" i="12"/>
  <c r="R1767" i="12"/>
  <c r="S1767" i="12"/>
  <c r="T1767" i="12"/>
  <c r="U1767" i="12"/>
  <c r="V1767" i="12"/>
  <c r="W1767" i="12"/>
  <c r="X1767" i="12"/>
  <c r="Y1767" i="12"/>
  <c r="Z1767" i="12"/>
  <c r="AA1767" i="12"/>
  <c r="AB1767" i="12"/>
  <c r="AC1767" i="12"/>
  <c r="AD1767" i="12"/>
  <c r="B1768" i="12"/>
  <c r="C1768" i="12"/>
  <c r="D1768" i="12"/>
  <c r="F1768" i="12"/>
  <c r="I1768" i="12"/>
  <c r="J1768" i="12"/>
  <c r="K1768" i="12"/>
  <c r="L1768" i="12"/>
  <c r="M1768" i="12"/>
  <c r="N1768" i="12"/>
  <c r="O1768" i="12"/>
  <c r="P1768" i="12"/>
  <c r="Q1768" i="12"/>
  <c r="R1768" i="12"/>
  <c r="S1768" i="12"/>
  <c r="T1768" i="12"/>
  <c r="U1768" i="12"/>
  <c r="V1768" i="12"/>
  <c r="W1768" i="12"/>
  <c r="X1768" i="12"/>
  <c r="Y1768" i="12"/>
  <c r="Z1768" i="12"/>
  <c r="AA1768" i="12"/>
  <c r="AB1768" i="12"/>
  <c r="AC1768" i="12"/>
  <c r="AD1768" i="12"/>
  <c r="B1769" i="12"/>
  <c r="C1769" i="12"/>
  <c r="D1769" i="12"/>
  <c r="F1769" i="12"/>
  <c r="I1769" i="12"/>
  <c r="J1769" i="12"/>
  <c r="K1769" i="12"/>
  <c r="L1769" i="12"/>
  <c r="M1769" i="12"/>
  <c r="N1769" i="12"/>
  <c r="O1769" i="12"/>
  <c r="P1769" i="12"/>
  <c r="Q1769" i="12"/>
  <c r="R1769" i="12"/>
  <c r="S1769" i="12"/>
  <c r="T1769" i="12"/>
  <c r="U1769" i="12"/>
  <c r="V1769" i="12"/>
  <c r="W1769" i="12"/>
  <c r="X1769" i="12"/>
  <c r="Y1769" i="12"/>
  <c r="Z1769" i="12"/>
  <c r="AA1769" i="12"/>
  <c r="AB1769" i="12"/>
  <c r="AC1769" i="12"/>
  <c r="AD1769" i="12"/>
  <c r="B1770" i="12"/>
  <c r="C1770" i="12"/>
  <c r="D1770" i="12"/>
  <c r="F1770" i="12"/>
  <c r="I1770" i="12"/>
  <c r="J1770" i="12"/>
  <c r="K1770" i="12"/>
  <c r="L1770" i="12"/>
  <c r="M1770" i="12"/>
  <c r="N1770" i="12"/>
  <c r="O1770" i="12"/>
  <c r="P1770" i="12"/>
  <c r="Q1770" i="12"/>
  <c r="R1770" i="12"/>
  <c r="S1770" i="12"/>
  <c r="T1770" i="12"/>
  <c r="U1770" i="12"/>
  <c r="V1770" i="12"/>
  <c r="W1770" i="12"/>
  <c r="X1770" i="12"/>
  <c r="Y1770" i="12"/>
  <c r="Z1770" i="12"/>
  <c r="AA1770" i="12"/>
  <c r="AB1770" i="12"/>
  <c r="AC1770" i="12"/>
  <c r="AD1770" i="12"/>
  <c r="B1771" i="12"/>
  <c r="C1771" i="12"/>
  <c r="D1771" i="12"/>
  <c r="F1771" i="12"/>
  <c r="I1771" i="12"/>
  <c r="J1771" i="12"/>
  <c r="K1771" i="12"/>
  <c r="L1771" i="12"/>
  <c r="M1771" i="12"/>
  <c r="N1771" i="12"/>
  <c r="O1771" i="12"/>
  <c r="P1771" i="12"/>
  <c r="Q1771" i="12"/>
  <c r="R1771" i="12"/>
  <c r="S1771" i="12"/>
  <c r="T1771" i="12"/>
  <c r="U1771" i="12"/>
  <c r="V1771" i="12"/>
  <c r="W1771" i="12"/>
  <c r="X1771" i="12"/>
  <c r="Y1771" i="12"/>
  <c r="Z1771" i="12"/>
  <c r="AA1771" i="12"/>
  <c r="AB1771" i="12"/>
  <c r="AC1771" i="12"/>
  <c r="AD1771" i="12"/>
  <c r="B1772" i="12"/>
  <c r="C1772" i="12"/>
  <c r="D1772" i="12"/>
  <c r="F1772" i="12"/>
  <c r="I1772" i="12"/>
  <c r="J1772" i="12"/>
  <c r="K1772" i="12"/>
  <c r="L1772" i="12"/>
  <c r="M1772" i="12"/>
  <c r="N1772" i="12"/>
  <c r="O1772" i="12"/>
  <c r="P1772" i="12"/>
  <c r="Q1772" i="12"/>
  <c r="R1772" i="12"/>
  <c r="S1772" i="12"/>
  <c r="T1772" i="12"/>
  <c r="U1772" i="12"/>
  <c r="V1772" i="12"/>
  <c r="W1772" i="12"/>
  <c r="X1772" i="12"/>
  <c r="Y1772" i="12"/>
  <c r="Z1772" i="12"/>
  <c r="AA1772" i="12"/>
  <c r="AB1772" i="12"/>
  <c r="AC1772" i="12"/>
  <c r="AD1772" i="12"/>
  <c r="B1773" i="12"/>
  <c r="C1773" i="12"/>
  <c r="D1773" i="12"/>
  <c r="F1773" i="12"/>
  <c r="I1773" i="12"/>
  <c r="J1773" i="12"/>
  <c r="K1773" i="12"/>
  <c r="L1773" i="12"/>
  <c r="M1773" i="12"/>
  <c r="N1773" i="12"/>
  <c r="O1773" i="12"/>
  <c r="P1773" i="12"/>
  <c r="Q1773" i="12"/>
  <c r="R1773" i="12"/>
  <c r="S1773" i="12"/>
  <c r="T1773" i="12"/>
  <c r="U1773" i="12"/>
  <c r="V1773" i="12"/>
  <c r="W1773" i="12"/>
  <c r="X1773" i="12"/>
  <c r="Y1773" i="12"/>
  <c r="Z1773" i="12"/>
  <c r="AA1773" i="12"/>
  <c r="AB1773" i="12"/>
  <c r="AC1773" i="12"/>
  <c r="AD1773" i="12"/>
  <c r="B1774" i="12"/>
  <c r="C1774" i="12"/>
  <c r="D1774" i="12"/>
  <c r="F1774" i="12"/>
  <c r="I1774" i="12"/>
  <c r="J1774" i="12"/>
  <c r="K1774" i="12"/>
  <c r="L1774" i="12"/>
  <c r="M1774" i="12"/>
  <c r="N1774" i="12"/>
  <c r="O1774" i="12"/>
  <c r="P1774" i="12"/>
  <c r="Q1774" i="12"/>
  <c r="R1774" i="12"/>
  <c r="S1774" i="12"/>
  <c r="T1774" i="12"/>
  <c r="U1774" i="12"/>
  <c r="V1774" i="12"/>
  <c r="W1774" i="12"/>
  <c r="X1774" i="12"/>
  <c r="Y1774" i="12"/>
  <c r="Z1774" i="12"/>
  <c r="AA1774" i="12"/>
  <c r="AB1774" i="12"/>
  <c r="AC1774" i="12"/>
  <c r="AD1774" i="12"/>
  <c r="B1775" i="12"/>
  <c r="C1775" i="12"/>
  <c r="D1775" i="12"/>
  <c r="F1775" i="12"/>
  <c r="I1775" i="12"/>
  <c r="J1775" i="12"/>
  <c r="K1775" i="12"/>
  <c r="L1775" i="12"/>
  <c r="M1775" i="12"/>
  <c r="N1775" i="12"/>
  <c r="O1775" i="12"/>
  <c r="P1775" i="12"/>
  <c r="Q1775" i="12"/>
  <c r="R1775" i="12"/>
  <c r="S1775" i="12"/>
  <c r="T1775" i="12"/>
  <c r="U1775" i="12"/>
  <c r="V1775" i="12"/>
  <c r="W1775" i="12"/>
  <c r="X1775" i="12"/>
  <c r="Y1775" i="12"/>
  <c r="Z1775" i="12"/>
  <c r="AA1775" i="12"/>
  <c r="AB1775" i="12"/>
  <c r="AC1775" i="12"/>
  <c r="AD1775" i="12"/>
  <c r="B1776" i="12"/>
  <c r="C1776" i="12"/>
  <c r="D1776" i="12"/>
  <c r="F1776" i="12"/>
  <c r="I1776" i="12"/>
  <c r="J1776" i="12"/>
  <c r="K1776" i="12"/>
  <c r="L1776" i="12"/>
  <c r="M1776" i="12"/>
  <c r="N1776" i="12"/>
  <c r="O1776" i="12"/>
  <c r="P1776" i="12"/>
  <c r="Q1776" i="12"/>
  <c r="R1776" i="12"/>
  <c r="S1776" i="12"/>
  <c r="T1776" i="12"/>
  <c r="U1776" i="12"/>
  <c r="V1776" i="12"/>
  <c r="W1776" i="12"/>
  <c r="X1776" i="12"/>
  <c r="Y1776" i="12"/>
  <c r="Z1776" i="12"/>
  <c r="AA1776" i="12"/>
  <c r="AB1776" i="12"/>
  <c r="AC1776" i="12"/>
  <c r="AD1776" i="12"/>
  <c r="B1777" i="12"/>
  <c r="C1777" i="12"/>
  <c r="D1777" i="12"/>
  <c r="F1777" i="12"/>
  <c r="I1777" i="12"/>
  <c r="J1777" i="12"/>
  <c r="K1777" i="12"/>
  <c r="L1777" i="12"/>
  <c r="M1777" i="12"/>
  <c r="N1777" i="12"/>
  <c r="O1777" i="12"/>
  <c r="P1777" i="12"/>
  <c r="Q1777" i="12"/>
  <c r="R1777" i="12"/>
  <c r="S1777" i="12"/>
  <c r="T1777" i="12"/>
  <c r="U1777" i="12"/>
  <c r="V1777" i="12"/>
  <c r="W1777" i="12"/>
  <c r="X1777" i="12"/>
  <c r="Y1777" i="12"/>
  <c r="Z1777" i="12"/>
  <c r="AA1777" i="12"/>
  <c r="AB1777" i="12"/>
  <c r="AC1777" i="12"/>
  <c r="AD1777" i="12"/>
  <c r="B1778" i="12"/>
  <c r="C1778" i="12"/>
  <c r="D1778" i="12"/>
  <c r="F1778" i="12"/>
  <c r="I1778" i="12"/>
  <c r="J1778" i="12"/>
  <c r="K1778" i="12"/>
  <c r="L1778" i="12"/>
  <c r="M1778" i="12"/>
  <c r="N1778" i="12"/>
  <c r="O1778" i="12"/>
  <c r="P1778" i="12"/>
  <c r="Q1778" i="12"/>
  <c r="R1778" i="12"/>
  <c r="S1778" i="12"/>
  <c r="T1778" i="12"/>
  <c r="U1778" i="12"/>
  <c r="V1778" i="12"/>
  <c r="W1778" i="12"/>
  <c r="X1778" i="12"/>
  <c r="Y1778" i="12"/>
  <c r="Z1778" i="12"/>
  <c r="AA1778" i="12"/>
  <c r="AB1778" i="12"/>
  <c r="AC1778" i="12"/>
  <c r="AD1778" i="12"/>
  <c r="B1779" i="12"/>
  <c r="C1779" i="12"/>
  <c r="D1779" i="12"/>
  <c r="F1779" i="12"/>
  <c r="I1779" i="12"/>
  <c r="J1779" i="12"/>
  <c r="K1779" i="12"/>
  <c r="L1779" i="12"/>
  <c r="M1779" i="12"/>
  <c r="N1779" i="12"/>
  <c r="O1779" i="12"/>
  <c r="P1779" i="12"/>
  <c r="Q1779" i="12"/>
  <c r="R1779" i="12"/>
  <c r="S1779" i="12"/>
  <c r="T1779" i="12"/>
  <c r="U1779" i="12"/>
  <c r="V1779" i="12"/>
  <c r="W1779" i="12"/>
  <c r="X1779" i="12"/>
  <c r="Y1779" i="12"/>
  <c r="Z1779" i="12"/>
  <c r="AA1779" i="12"/>
  <c r="AB1779" i="12"/>
  <c r="AC1779" i="12"/>
  <c r="AD1779" i="12"/>
  <c r="B1780" i="12"/>
  <c r="C1780" i="12"/>
  <c r="D1780" i="12"/>
  <c r="F1780" i="12"/>
  <c r="I1780" i="12"/>
  <c r="J1780" i="12"/>
  <c r="K1780" i="12"/>
  <c r="L1780" i="12"/>
  <c r="M1780" i="12"/>
  <c r="N1780" i="12"/>
  <c r="O1780" i="12"/>
  <c r="P1780" i="12"/>
  <c r="Q1780" i="12"/>
  <c r="R1780" i="12"/>
  <c r="S1780" i="12"/>
  <c r="T1780" i="12"/>
  <c r="U1780" i="12"/>
  <c r="V1780" i="12"/>
  <c r="W1780" i="12"/>
  <c r="X1780" i="12"/>
  <c r="Y1780" i="12"/>
  <c r="Z1780" i="12"/>
  <c r="AA1780" i="12"/>
  <c r="AB1780" i="12"/>
  <c r="AC1780" i="12"/>
  <c r="AD1780" i="12"/>
  <c r="B1781" i="12"/>
  <c r="C1781" i="12"/>
  <c r="D1781" i="12"/>
  <c r="F1781" i="12"/>
  <c r="I1781" i="12"/>
  <c r="J1781" i="12"/>
  <c r="K1781" i="12"/>
  <c r="L1781" i="12"/>
  <c r="M1781" i="12"/>
  <c r="N1781" i="12"/>
  <c r="O1781" i="12"/>
  <c r="P1781" i="12"/>
  <c r="Q1781" i="12"/>
  <c r="R1781" i="12"/>
  <c r="S1781" i="12"/>
  <c r="T1781" i="12"/>
  <c r="U1781" i="12"/>
  <c r="V1781" i="12"/>
  <c r="W1781" i="12"/>
  <c r="X1781" i="12"/>
  <c r="Y1781" i="12"/>
  <c r="Z1781" i="12"/>
  <c r="AA1781" i="12"/>
  <c r="AB1781" i="12"/>
  <c r="AC1781" i="12"/>
  <c r="AD1781" i="12"/>
  <c r="B1782" i="12"/>
  <c r="C1782" i="12"/>
  <c r="D1782" i="12"/>
  <c r="F1782" i="12"/>
  <c r="I1782" i="12"/>
  <c r="J1782" i="12"/>
  <c r="K1782" i="12"/>
  <c r="L1782" i="12"/>
  <c r="M1782" i="12"/>
  <c r="N1782" i="12"/>
  <c r="O1782" i="12"/>
  <c r="P1782" i="12"/>
  <c r="Q1782" i="12"/>
  <c r="R1782" i="12"/>
  <c r="S1782" i="12"/>
  <c r="T1782" i="12"/>
  <c r="U1782" i="12"/>
  <c r="V1782" i="12"/>
  <c r="W1782" i="12"/>
  <c r="X1782" i="12"/>
  <c r="Y1782" i="12"/>
  <c r="Z1782" i="12"/>
  <c r="AA1782" i="12"/>
  <c r="AB1782" i="12"/>
  <c r="AC1782" i="12"/>
  <c r="AD1782" i="12"/>
  <c r="B1783" i="12"/>
  <c r="C1783" i="12"/>
  <c r="D1783" i="12"/>
  <c r="F1783" i="12"/>
  <c r="I1783" i="12"/>
  <c r="J1783" i="12"/>
  <c r="K1783" i="12"/>
  <c r="L1783" i="12"/>
  <c r="M1783" i="12"/>
  <c r="N1783" i="12"/>
  <c r="O1783" i="12"/>
  <c r="P1783" i="12"/>
  <c r="Q1783" i="12"/>
  <c r="R1783" i="12"/>
  <c r="S1783" i="12"/>
  <c r="T1783" i="12"/>
  <c r="U1783" i="12"/>
  <c r="V1783" i="12"/>
  <c r="W1783" i="12"/>
  <c r="X1783" i="12"/>
  <c r="Y1783" i="12"/>
  <c r="Z1783" i="12"/>
  <c r="AA1783" i="12"/>
  <c r="AB1783" i="12"/>
  <c r="AC1783" i="12"/>
  <c r="AD1783" i="12"/>
  <c r="B1784" i="12"/>
  <c r="C1784" i="12"/>
  <c r="D1784" i="12"/>
  <c r="F1784" i="12"/>
  <c r="I1784" i="12"/>
  <c r="J1784" i="12"/>
  <c r="K1784" i="12"/>
  <c r="L1784" i="12"/>
  <c r="M1784" i="12"/>
  <c r="N1784" i="12"/>
  <c r="O1784" i="12"/>
  <c r="P1784" i="12"/>
  <c r="Q1784" i="12"/>
  <c r="R1784" i="12"/>
  <c r="S1784" i="12"/>
  <c r="T1784" i="12"/>
  <c r="U1784" i="12"/>
  <c r="V1784" i="12"/>
  <c r="W1784" i="12"/>
  <c r="X1784" i="12"/>
  <c r="Y1784" i="12"/>
  <c r="Z1784" i="12"/>
  <c r="AA1784" i="12"/>
  <c r="AB1784" i="12"/>
  <c r="AC1784" i="12"/>
  <c r="AD1784" i="12"/>
  <c r="B1785" i="12"/>
  <c r="C1785" i="12"/>
  <c r="D1785" i="12"/>
  <c r="F1785" i="12"/>
  <c r="I1785" i="12"/>
  <c r="J1785" i="12"/>
  <c r="K1785" i="12"/>
  <c r="L1785" i="12"/>
  <c r="M1785" i="12"/>
  <c r="N1785" i="12"/>
  <c r="O1785" i="12"/>
  <c r="P1785" i="12"/>
  <c r="Q1785" i="12"/>
  <c r="R1785" i="12"/>
  <c r="S1785" i="12"/>
  <c r="T1785" i="12"/>
  <c r="U1785" i="12"/>
  <c r="V1785" i="12"/>
  <c r="W1785" i="12"/>
  <c r="X1785" i="12"/>
  <c r="Y1785" i="12"/>
  <c r="Z1785" i="12"/>
  <c r="AA1785" i="12"/>
  <c r="AB1785" i="12"/>
  <c r="AC1785" i="12"/>
  <c r="AD1785" i="12"/>
  <c r="B1786" i="12"/>
  <c r="C1786" i="12"/>
  <c r="D1786" i="12"/>
  <c r="F1786" i="12"/>
  <c r="I1786" i="12"/>
  <c r="J1786" i="12"/>
  <c r="K1786" i="12"/>
  <c r="L1786" i="12"/>
  <c r="M1786" i="12"/>
  <c r="N1786" i="12"/>
  <c r="O1786" i="12"/>
  <c r="P1786" i="12"/>
  <c r="Q1786" i="12"/>
  <c r="R1786" i="12"/>
  <c r="S1786" i="12"/>
  <c r="T1786" i="12"/>
  <c r="U1786" i="12"/>
  <c r="V1786" i="12"/>
  <c r="W1786" i="12"/>
  <c r="X1786" i="12"/>
  <c r="Y1786" i="12"/>
  <c r="Z1786" i="12"/>
  <c r="AA1786" i="12"/>
  <c r="AB1786" i="12"/>
  <c r="AC1786" i="12"/>
  <c r="AD1786" i="12"/>
  <c r="B1787" i="12"/>
  <c r="C1787" i="12"/>
  <c r="D1787" i="12"/>
  <c r="F1787" i="12"/>
  <c r="I1787" i="12"/>
  <c r="J1787" i="12"/>
  <c r="K1787" i="12"/>
  <c r="L1787" i="12"/>
  <c r="M1787" i="12"/>
  <c r="N1787" i="12"/>
  <c r="O1787" i="12"/>
  <c r="P1787" i="12"/>
  <c r="Q1787" i="12"/>
  <c r="R1787" i="12"/>
  <c r="S1787" i="12"/>
  <c r="T1787" i="12"/>
  <c r="U1787" i="12"/>
  <c r="V1787" i="12"/>
  <c r="W1787" i="12"/>
  <c r="X1787" i="12"/>
  <c r="Y1787" i="12"/>
  <c r="Z1787" i="12"/>
  <c r="AA1787" i="12"/>
  <c r="AB1787" i="12"/>
  <c r="AC1787" i="12"/>
  <c r="AD1787" i="12"/>
  <c r="B1788" i="12"/>
  <c r="C1788" i="12"/>
  <c r="D1788" i="12"/>
  <c r="F1788" i="12"/>
  <c r="I1788" i="12"/>
  <c r="J1788" i="12"/>
  <c r="K1788" i="12"/>
  <c r="L1788" i="12"/>
  <c r="M1788" i="12"/>
  <c r="N1788" i="12"/>
  <c r="O1788" i="12"/>
  <c r="P1788" i="12"/>
  <c r="Q1788" i="12"/>
  <c r="R1788" i="12"/>
  <c r="S1788" i="12"/>
  <c r="T1788" i="12"/>
  <c r="U1788" i="12"/>
  <c r="V1788" i="12"/>
  <c r="W1788" i="12"/>
  <c r="X1788" i="12"/>
  <c r="Y1788" i="12"/>
  <c r="Z1788" i="12"/>
  <c r="AA1788" i="12"/>
  <c r="AB1788" i="12"/>
  <c r="AC1788" i="12"/>
  <c r="AD1788" i="12"/>
  <c r="B1789" i="12"/>
  <c r="C1789" i="12"/>
  <c r="D1789" i="12"/>
  <c r="F1789" i="12"/>
  <c r="I1789" i="12"/>
  <c r="J1789" i="12"/>
  <c r="K1789" i="12"/>
  <c r="L1789" i="12"/>
  <c r="M1789" i="12"/>
  <c r="N1789" i="12"/>
  <c r="O1789" i="12"/>
  <c r="P1789" i="12"/>
  <c r="Q1789" i="12"/>
  <c r="R1789" i="12"/>
  <c r="S1789" i="12"/>
  <c r="T1789" i="12"/>
  <c r="U1789" i="12"/>
  <c r="V1789" i="12"/>
  <c r="W1789" i="12"/>
  <c r="X1789" i="12"/>
  <c r="Y1789" i="12"/>
  <c r="Z1789" i="12"/>
  <c r="AA1789" i="12"/>
  <c r="AB1789" i="12"/>
  <c r="AC1789" i="12"/>
  <c r="AD1789" i="12"/>
  <c r="B1790" i="12"/>
  <c r="C1790" i="12"/>
  <c r="D1790" i="12"/>
  <c r="F1790" i="12"/>
  <c r="I1790" i="12"/>
  <c r="J1790" i="12"/>
  <c r="K1790" i="12"/>
  <c r="L1790" i="12"/>
  <c r="M1790" i="12"/>
  <c r="N1790" i="12"/>
  <c r="O1790" i="12"/>
  <c r="P1790" i="12"/>
  <c r="Q1790" i="12"/>
  <c r="R1790" i="12"/>
  <c r="S1790" i="12"/>
  <c r="T1790" i="12"/>
  <c r="U1790" i="12"/>
  <c r="V1790" i="12"/>
  <c r="W1790" i="12"/>
  <c r="X1790" i="12"/>
  <c r="Y1790" i="12"/>
  <c r="Z1790" i="12"/>
  <c r="AA1790" i="12"/>
  <c r="AB1790" i="12"/>
  <c r="AC1790" i="12"/>
  <c r="AD1790" i="12"/>
  <c r="B1791" i="12"/>
  <c r="C1791" i="12"/>
  <c r="D1791" i="12"/>
  <c r="F1791" i="12"/>
  <c r="I1791" i="12"/>
  <c r="J1791" i="12"/>
  <c r="K1791" i="12"/>
  <c r="L1791" i="12"/>
  <c r="M1791" i="12"/>
  <c r="N1791" i="12"/>
  <c r="O1791" i="12"/>
  <c r="P1791" i="12"/>
  <c r="Q1791" i="12"/>
  <c r="R1791" i="12"/>
  <c r="S1791" i="12"/>
  <c r="T1791" i="12"/>
  <c r="U1791" i="12"/>
  <c r="V1791" i="12"/>
  <c r="W1791" i="12"/>
  <c r="X1791" i="12"/>
  <c r="Y1791" i="12"/>
  <c r="Z1791" i="12"/>
  <c r="AA1791" i="12"/>
  <c r="AB1791" i="12"/>
  <c r="AC1791" i="12"/>
  <c r="AD1791" i="12"/>
  <c r="B1792" i="12"/>
  <c r="C1792" i="12"/>
  <c r="D1792" i="12"/>
  <c r="F1792" i="12"/>
  <c r="I1792" i="12"/>
  <c r="J1792" i="12"/>
  <c r="K1792" i="12"/>
  <c r="L1792" i="12"/>
  <c r="M1792" i="12"/>
  <c r="N1792" i="12"/>
  <c r="O1792" i="12"/>
  <c r="P1792" i="12"/>
  <c r="Q1792" i="12"/>
  <c r="R1792" i="12"/>
  <c r="S1792" i="12"/>
  <c r="T1792" i="12"/>
  <c r="U1792" i="12"/>
  <c r="V1792" i="12"/>
  <c r="W1792" i="12"/>
  <c r="X1792" i="12"/>
  <c r="Y1792" i="12"/>
  <c r="Z1792" i="12"/>
  <c r="AA1792" i="12"/>
  <c r="AB1792" i="12"/>
  <c r="AC1792" i="12"/>
  <c r="AD1792" i="12"/>
  <c r="B1793" i="12"/>
  <c r="C1793" i="12"/>
  <c r="D1793" i="12"/>
  <c r="F1793" i="12"/>
  <c r="I1793" i="12"/>
  <c r="J1793" i="12"/>
  <c r="K1793" i="12"/>
  <c r="L1793" i="12"/>
  <c r="M1793" i="12"/>
  <c r="N1793" i="12"/>
  <c r="O1793" i="12"/>
  <c r="P1793" i="12"/>
  <c r="Q1793" i="12"/>
  <c r="R1793" i="12"/>
  <c r="S1793" i="12"/>
  <c r="T1793" i="12"/>
  <c r="U1793" i="12"/>
  <c r="V1793" i="12"/>
  <c r="W1793" i="12"/>
  <c r="X1793" i="12"/>
  <c r="Y1793" i="12"/>
  <c r="Z1793" i="12"/>
  <c r="AA1793" i="12"/>
  <c r="AB1793" i="12"/>
  <c r="AC1793" i="12"/>
  <c r="AD1793" i="12"/>
  <c r="B1794" i="12"/>
  <c r="C1794" i="12"/>
  <c r="D1794" i="12"/>
  <c r="F1794" i="12"/>
  <c r="I1794" i="12"/>
  <c r="J1794" i="12"/>
  <c r="K1794" i="12"/>
  <c r="L1794" i="12"/>
  <c r="M1794" i="12"/>
  <c r="N1794" i="12"/>
  <c r="O1794" i="12"/>
  <c r="P1794" i="12"/>
  <c r="Q1794" i="12"/>
  <c r="R1794" i="12"/>
  <c r="S1794" i="12"/>
  <c r="T1794" i="12"/>
  <c r="U1794" i="12"/>
  <c r="V1794" i="12"/>
  <c r="W1794" i="12"/>
  <c r="X1794" i="12"/>
  <c r="Y1794" i="12"/>
  <c r="Z1794" i="12"/>
  <c r="AA1794" i="12"/>
  <c r="AB1794" i="12"/>
  <c r="AC1794" i="12"/>
  <c r="AD1794" i="12"/>
  <c r="B1795" i="12"/>
  <c r="C1795" i="12"/>
  <c r="D1795" i="12"/>
  <c r="F1795" i="12"/>
  <c r="I1795" i="12"/>
  <c r="J1795" i="12"/>
  <c r="K1795" i="12"/>
  <c r="L1795" i="12"/>
  <c r="M1795" i="12"/>
  <c r="N1795" i="12"/>
  <c r="O1795" i="12"/>
  <c r="P1795" i="12"/>
  <c r="Q1795" i="12"/>
  <c r="R1795" i="12"/>
  <c r="S1795" i="12"/>
  <c r="T1795" i="12"/>
  <c r="U1795" i="12"/>
  <c r="V1795" i="12"/>
  <c r="W1795" i="12"/>
  <c r="X1795" i="12"/>
  <c r="Y1795" i="12"/>
  <c r="Z1795" i="12"/>
  <c r="AA1795" i="12"/>
  <c r="AB1795" i="12"/>
  <c r="AC1795" i="12"/>
  <c r="AD1795" i="12"/>
  <c r="B1796" i="12"/>
  <c r="C1796" i="12"/>
  <c r="D1796" i="12"/>
  <c r="F1796" i="12"/>
  <c r="I1796" i="12"/>
  <c r="J1796" i="12"/>
  <c r="K1796" i="12"/>
  <c r="L1796" i="12"/>
  <c r="M1796" i="12"/>
  <c r="N1796" i="12"/>
  <c r="O1796" i="12"/>
  <c r="P1796" i="12"/>
  <c r="Q1796" i="12"/>
  <c r="R1796" i="12"/>
  <c r="S1796" i="12"/>
  <c r="T1796" i="12"/>
  <c r="U1796" i="12"/>
  <c r="V1796" i="12"/>
  <c r="W1796" i="12"/>
  <c r="X1796" i="12"/>
  <c r="Y1796" i="12"/>
  <c r="Z1796" i="12"/>
  <c r="AA1796" i="12"/>
  <c r="AB1796" i="12"/>
  <c r="AC1796" i="12"/>
  <c r="AD1796" i="12"/>
  <c r="B1797" i="12"/>
  <c r="C1797" i="12"/>
  <c r="D1797" i="12"/>
  <c r="F1797" i="12"/>
  <c r="I1797" i="12"/>
  <c r="J1797" i="12"/>
  <c r="K1797" i="12"/>
  <c r="L1797" i="12"/>
  <c r="M1797" i="12"/>
  <c r="N1797" i="12"/>
  <c r="O1797" i="12"/>
  <c r="P1797" i="12"/>
  <c r="Q1797" i="12"/>
  <c r="R1797" i="12"/>
  <c r="S1797" i="12"/>
  <c r="T1797" i="12"/>
  <c r="U1797" i="12"/>
  <c r="V1797" i="12"/>
  <c r="W1797" i="12"/>
  <c r="X1797" i="12"/>
  <c r="Y1797" i="12"/>
  <c r="Z1797" i="12"/>
  <c r="AA1797" i="12"/>
  <c r="AB1797" i="12"/>
  <c r="AC1797" i="12"/>
  <c r="AD1797" i="12"/>
  <c r="B1798" i="12"/>
  <c r="C1798" i="12"/>
  <c r="D1798" i="12"/>
  <c r="F1798" i="12"/>
  <c r="I1798" i="12"/>
  <c r="J1798" i="12"/>
  <c r="K1798" i="12"/>
  <c r="L1798" i="12"/>
  <c r="M1798" i="12"/>
  <c r="N1798" i="12"/>
  <c r="O1798" i="12"/>
  <c r="P1798" i="12"/>
  <c r="Q1798" i="12"/>
  <c r="R1798" i="12"/>
  <c r="S1798" i="12"/>
  <c r="T1798" i="12"/>
  <c r="U1798" i="12"/>
  <c r="V1798" i="12"/>
  <c r="W1798" i="12"/>
  <c r="X1798" i="12"/>
  <c r="Y1798" i="12"/>
  <c r="Z1798" i="12"/>
  <c r="AA1798" i="12"/>
  <c r="AB1798" i="12"/>
  <c r="AC1798" i="12"/>
  <c r="AD1798" i="12"/>
  <c r="B1799" i="12"/>
  <c r="C1799" i="12"/>
  <c r="D1799" i="12"/>
  <c r="F1799" i="12"/>
  <c r="I1799" i="12"/>
  <c r="J1799" i="12"/>
  <c r="K1799" i="12"/>
  <c r="L1799" i="12"/>
  <c r="M1799" i="12"/>
  <c r="N1799" i="12"/>
  <c r="O1799" i="12"/>
  <c r="P1799" i="12"/>
  <c r="Q1799" i="12"/>
  <c r="R1799" i="12"/>
  <c r="S1799" i="12"/>
  <c r="T1799" i="12"/>
  <c r="U1799" i="12"/>
  <c r="V1799" i="12"/>
  <c r="W1799" i="12"/>
  <c r="X1799" i="12"/>
  <c r="Y1799" i="12"/>
  <c r="Z1799" i="12"/>
  <c r="AA1799" i="12"/>
  <c r="AB1799" i="12"/>
  <c r="AC1799" i="12"/>
  <c r="AD1799" i="12"/>
  <c r="B1800" i="12"/>
  <c r="C1800" i="12"/>
  <c r="D1800" i="12"/>
  <c r="F1800" i="12"/>
  <c r="I1800" i="12"/>
  <c r="J1800" i="12"/>
  <c r="K1800" i="12"/>
  <c r="L1800" i="12"/>
  <c r="M1800" i="12"/>
  <c r="N1800" i="12"/>
  <c r="O1800" i="12"/>
  <c r="P1800" i="12"/>
  <c r="Q1800" i="12"/>
  <c r="R1800" i="12"/>
  <c r="S1800" i="12"/>
  <c r="T1800" i="12"/>
  <c r="U1800" i="12"/>
  <c r="V1800" i="12"/>
  <c r="W1800" i="12"/>
  <c r="X1800" i="12"/>
  <c r="Y1800" i="12"/>
  <c r="Z1800" i="12"/>
  <c r="AA1800" i="12"/>
  <c r="AB1800" i="12"/>
  <c r="AC1800" i="12"/>
  <c r="AD1800" i="12"/>
  <c r="B1801" i="12"/>
  <c r="C1801" i="12"/>
  <c r="D1801" i="12"/>
  <c r="F1801" i="12"/>
  <c r="I1801" i="12"/>
  <c r="J1801" i="12"/>
  <c r="K1801" i="12"/>
  <c r="L1801" i="12"/>
  <c r="M1801" i="12"/>
  <c r="N1801" i="12"/>
  <c r="O1801" i="12"/>
  <c r="P1801" i="12"/>
  <c r="Q1801" i="12"/>
  <c r="R1801" i="12"/>
  <c r="S1801" i="12"/>
  <c r="T1801" i="12"/>
  <c r="U1801" i="12"/>
  <c r="V1801" i="12"/>
  <c r="W1801" i="12"/>
  <c r="X1801" i="12"/>
  <c r="Y1801" i="12"/>
  <c r="Z1801" i="12"/>
  <c r="AA1801" i="12"/>
  <c r="AB1801" i="12"/>
  <c r="AC1801" i="12"/>
  <c r="AD1801" i="12"/>
  <c r="B1802" i="12"/>
  <c r="C1802" i="12"/>
  <c r="D1802" i="12"/>
  <c r="F1802" i="12"/>
  <c r="I1802" i="12"/>
  <c r="J1802" i="12"/>
  <c r="K1802" i="12"/>
  <c r="L1802" i="12"/>
  <c r="M1802" i="12"/>
  <c r="N1802" i="12"/>
  <c r="O1802" i="12"/>
  <c r="P1802" i="12"/>
  <c r="Q1802" i="12"/>
  <c r="R1802" i="12"/>
  <c r="S1802" i="12"/>
  <c r="T1802" i="12"/>
  <c r="U1802" i="12"/>
  <c r="V1802" i="12"/>
  <c r="W1802" i="12"/>
  <c r="X1802" i="12"/>
  <c r="Y1802" i="12"/>
  <c r="Z1802" i="12"/>
  <c r="AA1802" i="12"/>
  <c r="AB1802" i="12"/>
  <c r="AC1802" i="12"/>
  <c r="AD1802" i="12"/>
  <c r="B1803" i="12"/>
  <c r="C1803" i="12"/>
  <c r="D1803" i="12"/>
  <c r="F1803" i="12"/>
  <c r="I1803" i="12"/>
  <c r="J1803" i="12"/>
  <c r="K1803" i="12"/>
  <c r="L1803" i="12"/>
  <c r="M1803" i="12"/>
  <c r="N1803" i="12"/>
  <c r="O1803" i="12"/>
  <c r="P1803" i="12"/>
  <c r="Q1803" i="12"/>
  <c r="R1803" i="12"/>
  <c r="S1803" i="12"/>
  <c r="T1803" i="12"/>
  <c r="U1803" i="12"/>
  <c r="V1803" i="12"/>
  <c r="W1803" i="12"/>
  <c r="X1803" i="12"/>
  <c r="Y1803" i="12"/>
  <c r="Z1803" i="12"/>
  <c r="AA1803" i="12"/>
  <c r="AB1803" i="12"/>
  <c r="AC1803" i="12"/>
  <c r="AD1803" i="12"/>
  <c r="B1804" i="12"/>
  <c r="C1804" i="12"/>
  <c r="D1804" i="12"/>
  <c r="F1804" i="12"/>
  <c r="I1804" i="12"/>
  <c r="J1804" i="12"/>
  <c r="K1804" i="12"/>
  <c r="L1804" i="12"/>
  <c r="M1804" i="12"/>
  <c r="N1804" i="12"/>
  <c r="O1804" i="12"/>
  <c r="P1804" i="12"/>
  <c r="Q1804" i="12"/>
  <c r="R1804" i="12"/>
  <c r="S1804" i="12"/>
  <c r="T1804" i="12"/>
  <c r="U1804" i="12"/>
  <c r="V1804" i="12"/>
  <c r="W1804" i="12"/>
  <c r="X1804" i="12"/>
  <c r="Y1804" i="12"/>
  <c r="Z1804" i="12"/>
  <c r="AA1804" i="12"/>
  <c r="AB1804" i="12"/>
  <c r="AC1804" i="12"/>
  <c r="AD1804" i="12"/>
  <c r="B1805" i="12"/>
  <c r="C1805" i="12"/>
  <c r="D1805" i="12"/>
  <c r="F1805" i="12"/>
  <c r="I1805" i="12"/>
  <c r="J1805" i="12"/>
  <c r="K1805" i="12"/>
  <c r="L1805" i="12"/>
  <c r="M1805" i="12"/>
  <c r="N1805" i="12"/>
  <c r="O1805" i="12"/>
  <c r="P1805" i="12"/>
  <c r="Q1805" i="12"/>
  <c r="R1805" i="12"/>
  <c r="S1805" i="12"/>
  <c r="T1805" i="12"/>
  <c r="U1805" i="12"/>
  <c r="V1805" i="12"/>
  <c r="W1805" i="12"/>
  <c r="X1805" i="12"/>
  <c r="Y1805" i="12"/>
  <c r="Z1805" i="12"/>
  <c r="AA1805" i="12"/>
  <c r="AB1805" i="12"/>
  <c r="AC1805" i="12"/>
  <c r="AD1805" i="12"/>
  <c r="B1806" i="12"/>
  <c r="C1806" i="12"/>
  <c r="D1806" i="12"/>
  <c r="F1806" i="12"/>
  <c r="I1806" i="12"/>
  <c r="J1806" i="12"/>
  <c r="K1806" i="12"/>
  <c r="L1806" i="12"/>
  <c r="M1806" i="12"/>
  <c r="N1806" i="12"/>
  <c r="O1806" i="12"/>
  <c r="P1806" i="12"/>
  <c r="Q1806" i="12"/>
  <c r="R1806" i="12"/>
  <c r="S1806" i="12"/>
  <c r="T1806" i="12"/>
  <c r="U1806" i="12"/>
  <c r="V1806" i="12"/>
  <c r="W1806" i="12"/>
  <c r="X1806" i="12"/>
  <c r="Y1806" i="12"/>
  <c r="Z1806" i="12"/>
  <c r="AA1806" i="12"/>
  <c r="AB1806" i="12"/>
  <c r="AC1806" i="12"/>
  <c r="AD1806" i="12"/>
  <c r="B1807" i="12"/>
  <c r="C1807" i="12"/>
  <c r="D1807" i="12"/>
  <c r="F1807" i="12"/>
  <c r="I1807" i="12"/>
  <c r="J1807" i="12"/>
  <c r="K1807" i="12"/>
  <c r="L1807" i="12"/>
  <c r="M1807" i="12"/>
  <c r="N1807" i="12"/>
  <c r="O1807" i="12"/>
  <c r="P1807" i="12"/>
  <c r="Q1807" i="12"/>
  <c r="R1807" i="12"/>
  <c r="S1807" i="12"/>
  <c r="T1807" i="12"/>
  <c r="U1807" i="12"/>
  <c r="V1807" i="12"/>
  <c r="W1807" i="12"/>
  <c r="X1807" i="12"/>
  <c r="Y1807" i="12"/>
  <c r="Z1807" i="12"/>
  <c r="AA1807" i="12"/>
  <c r="AB1807" i="12"/>
  <c r="AC1807" i="12"/>
  <c r="AD1807" i="12"/>
  <c r="B1808" i="12"/>
  <c r="C1808" i="12"/>
  <c r="D1808" i="12"/>
  <c r="F1808" i="12"/>
  <c r="I1808" i="12"/>
  <c r="J1808" i="12"/>
  <c r="K1808" i="12"/>
  <c r="L1808" i="12"/>
  <c r="M1808" i="12"/>
  <c r="N1808" i="12"/>
  <c r="O1808" i="12"/>
  <c r="P1808" i="12"/>
  <c r="Q1808" i="12"/>
  <c r="R1808" i="12"/>
  <c r="S1808" i="12"/>
  <c r="T1808" i="12"/>
  <c r="U1808" i="12"/>
  <c r="V1808" i="12"/>
  <c r="W1808" i="12"/>
  <c r="X1808" i="12"/>
  <c r="Y1808" i="12"/>
  <c r="Z1808" i="12"/>
  <c r="AA1808" i="12"/>
  <c r="AB1808" i="12"/>
  <c r="AC1808" i="12"/>
  <c r="AD1808" i="12"/>
  <c r="B1809" i="12"/>
  <c r="C1809" i="12"/>
  <c r="D1809" i="12"/>
  <c r="F1809" i="12"/>
  <c r="I1809" i="12"/>
  <c r="J1809" i="12"/>
  <c r="K1809" i="12"/>
  <c r="L1809" i="12"/>
  <c r="M1809" i="12"/>
  <c r="N1809" i="12"/>
  <c r="O1809" i="12"/>
  <c r="P1809" i="12"/>
  <c r="Q1809" i="12"/>
  <c r="R1809" i="12"/>
  <c r="S1809" i="12"/>
  <c r="T1809" i="12"/>
  <c r="U1809" i="12"/>
  <c r="V1809" i="12"/>
  <c r="W1809" i="12"/>
  <c r="X1809" i="12"/>
  <c r="Y1809" i="12"/>
  <c r="Z1809" i="12"/>
  <c r="AA1809" i="12"/>
  <c r="AB1809" i="12"/>
  <c r="AC1809" i="12"/>
  <c r="AD1809" i="12"/>
  <c r="B1810" i="12"/>
  <c r="C1810" i="12"/>
  <c r="D1810" i="12"/>
  <c r="F1810" i="12"/>
  <c r="I1810" i="12"/>
  <c r="J1810" i="12"/>
  <c r="K1810" i="12"/>
  <c r="L1810" i="12"/>
  <c r="M1810" i="12"/>
  <c r="N1810" i="12"/>
  <c r="O1810" i="12"/>
  <c r="P1810" i="12"/>
  <c r="Q1810" i="12"/>
  <c r="R1810" i="12"/>
  <c r="S1810" i="12"/>
  <c r="T1810" i="12"/>
  <c r="U1810" i="12"/>
  <c r="V1810" i="12"/>
  <c r="W1810" i="12"/>
  <c r="X1810" i="12"/>
  <c r="Y1810" i="12"/>
  <c r="Z1810" i="12"/>
  <c r="AA1810" i="12"/>
  <c r="AB1810" i="12"/>
  <c r="AC1810" i="12"/>
  <c r="AD1810" i="12"/>
  <c r="B1811" i="12"/>
  <c r="C1811" i="12"/>
  <c r="D1811" i="12"/>
  <c r="F1811" i="12"/>
  <c r="I1811" i="12"/>
  <c r="J1811" i="12"/>
  <c r="K1811" i="12"/>
  <c r="L1811" i="12"/>
  <c r="M1811" i="12"/>
  <c r="N1811" i="12"/>
  <c r="O1811" i="12"/>
  <c r="P1811" i="12"/>
  <c r="Q1811" i="12"/>
  <c r="R1811" i="12"/>
  <c r="S1811" i="12"/>
  <c r="T1811" i="12"/>
  <c r="U1811" i="12"/>
  <c r="V1811" i="12"/>
  <c r="W1811" i="12"/>
  <c r="X1811" i="12"/>
  <c r="Y1811" i="12"/>
  <c r="Z1811" i="12"/>
  <c r="AA1811" i="12"/>
  <c r="AB1811" i="12"/>
  <c r="AC1811" i="12"/>
  <c r="AD1811" i="12"/>
  <c r="B1812" i="12"/>
  <c r="C1812" i="12"/>
  <c r="D1812" i="12"/>
  <c r="F1812" i="12"/>
  <c r="I1812" i="12"/>
  <c r="J1812" i="12"/>
  <c r="K1812" i="12"/>
  <c r="L1812" i="12"/>
  <c r="M1812" i="12"/>
  <c r="N1812" i="12"/>
  <c r="O1812" i="12"/>
  <c r="P1812" i="12"/>
  <c r="Q1812" i="12"/>
  <c r="R1812" i="12"/>
  <c r="S1812" i="12"/>
  <c r="T1812" i="12"/>
  <c r="U1812" i="12"/>
  <c r="V1812" i="12"/>
  <c r="W1812" i="12"/>
  <c r="X1812" i="12"/>
  <c r="Y1812" i="12"/>
  <c r="Z1812" i="12"/>
  <c r="AA1812" i="12"/>
  <c r="AB1812" i="12"/>
  <c r="AC1812" i="12"/>
  <c r="AD1812" i="12"/>
  <c r="B1813" i="12"/>
  <c r="C1813" i="12"/>
  <c r="D1813" i="12"/>
  <c r="F1813" i="12"/>
  <c r="I1813" i="12"/>
  <c r="J1813" i="12"/>
  <c r="K1813" i="12"/>
  <c r="L1813" i="12"/>
  <c r="M1813" i="12"/>
  <c r="N1813" i="12"/>
  <c r="O1813" i="12"/>
  <c r="P1813" i="12"/>
  <c r="Q1813" i="12"/>
  <c r="R1813" i="12"/>
  <c r="S1813" i="12"/>
  <c r="T1813" i="12"/>
  <c r="U1813" i="12"/>
  <c r="V1813" i="12"/>
  <c r="W1813" i="12"/>
  <c r="X1813" i="12"/>
  <c r="Y1813" i="12"/>
  <c r="Z1813" i="12"/>
  <c r="AA1813" i="12"/>
  <c r="AB1813" i="12"/>
  <c r="AC1813" i="12"/>
  <c r="AD1813" i="12"/>
  <c r="B1814" i="12"/>
  <c r="C1814" i="12"/>
  <c r="D1814" i="12"/>
  <c r="F1814" i="12"/>
  <c r="I1814" i="12"/>
  <c r="J1814" i="12"/>
  <c r="K1814" i="12"/>
  <c r="L1814" i="12"/>
  <c r="M1814" i="12"/>
  <c r="N1814" i="12"/>
  <c r="O1814" i="12"/>
  <c r="P1814" i="12"/>
  <c r="Q1814" i="12"/>
  <c r="R1814" i="12"/>
  <c r="S1814" i="12"/>
  <c r="T1814" i="12"/>
  <c r="U1814" i="12"/>
  <c r="V1814" i="12"/>
  <c r="W1814" i="12"/>
  <c r="X1814" i="12"/>
  <c r="Y1814" i="12"/>
  <c r="Z1814" i="12"/>
  <c r="AA1814" i="12"/>
  <c r="AB1814" i="12"/>
  <c r="AC1814" i="12"/>
  <c r="AD1814" i="12"/>
  <c r="B1815" i="12"/>
  <c r="C1815" i="12"/>
  <c r="D1815" i="12"/>
  <c r="F1815" i="12"/>
  <c r="I1815" i="12"/>
  <c r="J1815" i="12"/>
  <c r="K1815" i="12"/>
  <c r="L1815" i="12"/>
  <c r="M1815" i="12"/>
  <c r="N1815" i="12"/>
  <c r="O1815" i="12"/>
  <c r="P1815" i="12"/>
  <c r="Q1815" i="12"/>
  <c r="R1815" i="12"/>
  <c r="S1815" i="12"/>
  <c r="T1815" i="12"/>
  <c r="U1815" i="12"/>
  <c r="V1815" i="12"/>
  <c r="W1815" i="12"/>
  <c r="X1815" i="12"/>
  <c r="Y1815" i="12"/>
  <c r="Z1815" i="12"/>
  <c r="AA1815" i="12"/>
  <c r="AB1815" i="12"/>
  <c r="AC1815" i="12"/>
  <c r="AD1815" i="12"/>
  <c r="B1816" i="12"/>
  <c r="C1816" i="12"/>
  <c r="D1816" i="12"/>
  <c r="F1816" i="12"/>
  <c r="I1816" i="12"/>
  <c r="J1816" i="12"/>
  <c r="K1816" i="12"/>
  <c r="L1816" i="12"/>
  <c r="M1816" i="12"/>
  <c r="N1816" i="12"/>
  <c r="O1816" i="12"/>
  <c r="P1816" i="12"/>
  <c r="Q1816" i="12"/>
  <c r="R1816" i="12"/>
  <c r="S1816" i="12"/>
  <c r="T1816" i="12"/>
  <c r="U1816" i="12"/>
  <c r="V1816" i="12"/>
  <c r="W1816" i="12"/>
  <c r="X1816" i="12"/>
  <c r="Y1816" i="12"/>
  <c r="Z1816" i="12"/>
  <c r="AA1816" i="12"/>
  <c r="AB1816" i="12"/>
  <c r="AC1816" i="12"/>
  <c r="AD1816" i="12"/>
  <c r="B1817" i="12"/>
  <c r="C1817" i="12"/>
  <c r="D1817" i="12"/>
  <c r="F1817" i="12"/>
  <c r="I1817" i="12"/>
  <c r="J1817" i="12"/>
  <c r="K1817" i="12"/>
  <c r="L1817" i="12"/>
  <c r="M1817" i="12"/>
  <c r="N1817" i="12"/>
  <c r="O1817" i="12"/>
  <c r="P1817" i="12"/>
  <c r="Q1817" i="12"/>
  <c r="R1817" i="12"/>
  <c r="S1817" i="12"/>
  <c r="T1817" i="12"/>
  <c r="U1817" i="12"/>
  <c r="V1817" i="12"/>
  <c r="W1817" i="12"/>
  <c r="X1817" i="12"/>
  <c r="Y1817" i="12"/>
  <c r="Z1817" i="12"/>
  <c r="AA1817" i="12"/>
  <c r="AB1817" i="12"/>
  <c r="AC1817" i="12"/>
  <c r="AD1817" i="12"/>
  <c r="B1818" i="12"/>
  <c r="C1818" i="12"/>
  <c r="D1818" i="12"/>
  <c r="F1818" i="12"/>
  <c r="I1818" i="12"/>
  <c r="J1818" i="12"/>
  <c r="K1818" i="12"/>
  <c r="L1818" i="12"/>
  <c r="M1818" i="12"/>
  <c r="N1818" i="12"/>
  <c r="O1818" i="12"/>
  <c r="P1818" i="12"/>
  <c r="Q1818" i="12"/>
  <c r="R1818" i="12"/>
  <c r="S1818" i="12"/>
  <c r="T1818" i="12"/>
  <c r="U1818" i="12"/>
  <c r="V1818" i="12"/>
  <c r="W1818" i="12"/>
  <c r="X1818" i="12"/>
  <c r="Y1818" i="12"/>
  <c r="Z1818" i="12"/>
  <c r="AA1818" i="12"/>
  <c r="AB1818" i="12"/>
  <c r="AC1818" i="12"/>
  <c r="AD1818" i="12"/>
  <c r="B1819" i="12"/>
  <c r="C1819" i="12"/>
  <c r="D1819" i="12"/>
  <c r="F1819" i="12"/>
  <c r="I1819" i="12"/>
  <c r="J1819" i="12"/>
  <c r="K1819" i="12"/>
  <c r="L1819" i="12"/>
  <c r="M1819" i="12"/>
  <c r="N1819" i="12"/>
  <c r="O1819" i="12"/>
  <c r="P1819" i="12"/>
  <c r="Q1819" i="12"/>
  <c r="R1819" i="12"/>
  <c r="S1819" i="12"/>
  <c r="T1819" i="12"/>
  <c r="U1819" i="12"/>
  <c r="V1819" i="12"/>
  <c r="W1819" i="12"/>
  <c r="X1819" i="12"/>
  <c r="Y1819" i="12"/>
  <c r="Z1819" i="12"/>
  <c r="AA1819" i="12"/>
  <c r="AB1819" i="12"/>
  <c r="AC1819" i="12"/>
  <c r="AD1819" i="12"/>
  <c r="B1820" i="12"/>
  <c r="C1820" i="12"/>
  <c r="D1820" i="12"/>
  <c r="F1820" i="12"/>
  <c r="I1820" i="12"/>
  <c r="J1820" i="12"/>
  <c r="K1820" i="12"/>
  <c r="L1820" i="12"/>
  <c r="M1820" i="12"/>
  <c r="N1820" i="12"/>
  <c r="O1820" i="12"/>
  <c r="P1820" i="12"/>
  <c r="Q1820" i="12"/>
  <c r="R1820" i="12"/>
  <c r="S1820" i="12"/>
  <c r="T1820" i="12"/>
  <c r="U1820" i="12"/>
  <c r="V1820" i="12"/>
  <c r="W1820" i="12"/>
  <c r="X1820" i="12"/>
  <c r="Y1820" i="12"/>
  <c r="Z1820" i="12"/>
  <c r="AA1820" i="12"/>
  <c r="AB1820" i="12"/>
  <c r="AC1820" i="12"/>
  <c r="AD1820" i="12"/>
  <c r="B1821" i="12"/>
  <c r="C1821" i="12"/>
  <c r="D1821" i="12"/>
  <c r="F1821" i="12"/>
  <c r="I1821" i="12"/>
  <c r="J1821" i="12"/>
  <c r="K1821" i="12"/>
  <c r="L1821" i="12"/>
  <c r="M1821" i="12"/>
  <c r="N1821" i="12"/>
  <c r="O1821" i="12"/>
  <c r="P1821" i="12"/>
  <c r="Q1821" i="12"/>
  <c r="R1821" i="12"/>
  <c r="S1821" i="12"/>
  <c r="T1821" i="12"/>
  <c r="U1821" i="12"/>
  <c r="V1821" i="12"/>
  <c r="W1821" i="12"/>
  <c r="X1821" i="12"/>
  <c r="Y1821" i="12"/>
  <c r="Z1821" i="12"/>
  <c r="AA1821" i="12"/>
  <c r="AB1821" i="12"/>
  <c r="AC1821" i="12"/>
  <c r="AD1821" i="12"/>
  <c r="B1822" i="12"/>
  <c r="C1822" i="12"/>
  <c r="D1822" i="12"/>
  <c r="F1822" i="12"/>
  <c r="I1822" i="12"/>
  <c r="J1822" i="12"/>
  <c r="K1822" i="12"/>
  <c r="L1822" i="12"/>
  <c r="M1822" i="12"/>
  <c r="N1822" i="12"/>
  <c r="O1822" i="12"/>
  <c r="P1822" i="12"/>
  <c r="Q1822" i="12"/>
  <c r="R1822" i="12"/>
  <c r="S1822" i="12"/>
  <c r="T1822" i="12"/>
  <c r="U1822" i="12"/>
  <c r="V1822" i="12"/>
  <c r="W1822" i="12"/>
  <c r="X1822" i="12"/>
  <c r="Y1822" i="12"/>
  <c r="Z1822" i="12"/>
  <c r="AA1822" i="12"/>
  <c r="AB1822" i="12"/>
  <c r="AC1822" i="12"/>
  <c r="AD1822" i="12"/>
  <c r="B1823" i="12"/>
  <c r="C1823" i="12"/>
  <c r="D1823" i="12"/>
  <c r="F1823" i="12"/>
  <c r="I1823" i="12"/>
  <c r="J1823" i="12"/>
  <c r="K1823" i="12"/>
  <c r="L1823" i="12"/>
  <c r="M1823" i="12"/>
  <c r="N1823" i="12"/>
  <c r="O1823" i="12"/>
  <c r="P1823" i="12"/>
  <c r="Q1823" i="12"/>
  <c r="R1823" i="12"/>
  <c r="S1823" i="12"/>
  <c r="T1823" i="12"/>
  <c r="U1823" i="12"/>
  <c r="V1823" i="12"/>
  <c r="W1823" i="12"/>
  <c r="X1823" i="12"/>
  <c r="Y1823" i="12"/>
  <c r="Z1823" i="12"/>
  <c r="AA1823" i="12"/>
  <c r="AB1823" i="12"/>
  <c r="AC1823" i="12"/>
  <c r="AD1823" i="12"/>
  <c r="B1824" i="12"/>
  <c r="C1824" i="12"/>
  <c r="D1824" i="12"/>
  <c r="F1824" i="12"/>
  <c r="I1824" i="12"/>
  <c r="J1824" i="12"/>
  <c r="K1824" i="12"/>
  <c r="L1824" i="12"/>
  <c r="M1824" i="12"/>
  <c r="N1824" i="12"/>
  <c r="O1824" i="12"/>
  <c r="P1824" i="12"/>
  <c r="Q1824" i="12"/>
  <c r="R1824" i="12"/>
  <c r="S1824" i="12"/>
  <c r="T1824" i="12"/>
  <c r="U1824" i="12"/>
  <c r="V1824" i="12"/>
  <c r="W1824" i="12"/>
  <c r="X1824" i="12"/>
  <c r="Y1824" i="12"/>
  <c r="Z1824" i="12"/>
  <c r="AA1824" i="12"/>
  <c r="AB1824" i="12"/>
  <c r="AC1824" i="12"/>
  <c r="AD1824" i="12"/>
  <c r="B1825" i="12"/>
  <c r="C1825" i="12"/>
  <c r="D1825" i="12"/>
  <c r="F1825" i="12"/>
  <c r="I1825" i="12"/>
  <c r="J1825" i="12"/>
  <c r="K1825" i="12"/>
  <c r="L1825" i="12"/>
  <c r="M1825" i="12"/>
  <c r="N1825" i="12"/>
  <c r="O1825" i="12"/>
  <c r="P1825" i="12"/>
  <c r="Q1825" i="12"/>
  <c r="R1825" i="12"/>
  <c r="S1825" i="12"/>
  <c r="T1825" i="12"/>
  <c r="U1825" i="12"/>
  <c r="V1825" i="12"/>
  <c r="W1825" i="12"/>
  <c r="X1825" i="12"/>
  <c r="Y1825" i="12"/>
  <c r="Z1825" i="12"/>
  <c r="AA1825" i="12"/>
  <c r="AB1825" i="12"/>
  <c r="AC1825" i="12"/>
  <c r="AD1825" i="12"/>
  <c r="B1826" i="12"/>
  <c r="C1826" i="12"/>
  <c r="D1826" i="12"/>
  <c r="F1826" i="12"/>
  <c r="I1826" i="12"/>
  <c r="J1826" i="12"/>
  <c r="K1826" i="12"/>
  <c r="L1826" i="12"/>
  <c r="M1826" i="12"/>
  <c r="N1826" i="12"/>
  <c r="O1826" i="12"/>
  <c r="P1826" i="12"/>
  <c r="Q1826" i="12"/>
  <c r="R1826" i="12"/>
  <c r="S1826" i="12"/>
  <c r="T1826" i="12"/>
  <c r="U1826" i="12"/>
  <c r="V1826" i="12"/>
  <c r="W1826" i="12"/>
  <c r="X1826" i="12"/>
  <c r="Y1826" i="12"/>
  <c r="Z1826" i="12"/>
  <c r="AA1826" i="12"/>
  <c r="AB1826" i="12"/>
  <c r="AC1826" i="12"/>
  <c r="AD1826" i="12"/>
  <c r="B1827" i="12"/>
  <c r="C1827" i="12"/>
  <c r="D1827" i="12"/>
  <c r="F1827" i="12"/>
  <c r="I1827" i="12"/>
  <c r="J1827" i="12"/>
  <c r="K1827" i="12"/>
  <c r="L1827" i="12"/>
  <c r="M1827" i="12"/>
  <c r="N1827" i="12"/>
  <c r="O1827" i="12"/>
  <c r="P1827" i="12"/>
  <c r="Q1827" i="12"/>
  <c r="R1827" i="12"/>
  <c r="S1827" i="12"/>
  <c r="T1827" i="12"/>
  <c r="U1827" i="12"/>
  <c r="V1827" i="12"/>
  <c r="W1827" i="12"/>
  <c r="X1827" i="12"/>
  <c r="Y1827" i="12"/>
  <c r="Z1827" i="12"/>
  <c r="AA1827" i="12"/>
  <c r="AB1827" i="12"/>
  <c r="AC1827" i="12"/>
  <c r="AD1827" i="12"/>
  <c r="B1828" i="12"/>
  <c r="C1828" i="12"/>
  <c r="D1828" i="12"/>
  <c r="F1828" i="12"/>
  <c r="I1828" i="12"/>
  <c r="J1828" i="12"/>
  <c r="K1828" i="12"/>
  <c r="L1828" i="12"/>
  <c r="M1828" i="12"/>
  <c r="N1828" i="12"/>
  <c r="O1828" i="12"/>
  <c r="P1828" i="12"/>
  <c r="Q1828" i="12"/>
  <c r="R1828" i="12"/>
  <c r="S1828" i="12"/>
  <c r="T1828" i="12"/>
  <c r="U1828" i="12"/>
  <c r="V1828" i="12"/>
  <c r="W1828" i="12"/>
  <c r="X1828" i="12"/>
  <c r="Y1828" i="12"/>
  <c r="Z1828" i="12"/>
  <c r="AA1828" i="12"/>
  <c r="AB1828" i="12"/>
  <c r="AC1828" i="12"/>
  <c r="AD1828" i="12"/>
  <c r="B1829" i="12"/>
  <c r="C1829" i="12"/>
  <c r="D1829" i="12"/>
  <c r="F1829" i="12"/>
  <c r="I1829" i="12"/>
  <c r="J1829" i="12"/>
  <c r="K1829" i="12"/>
  <c r="L1829" i="12"/>
  <c r="M1829" i="12"/>
  <c r="N1829" i="12"/>
  <c r="O1829" i="12"/>
  <c r="P1829" i="12"/>
  <c r="Q1829" i="12"/>
  <c r="R1829" i="12"/>
  <c r="S1829" i="12"/>
  <c r="T1829" i="12"/>
  <c r="U1829" i="12"/>
  <c r="V1829" i="12"/>
  <c r="W1829" i="12"/>
  <c r="X1829" i="12"/>
  <c r="Y1829" i="12"/>
  <c r="Z1829" i="12"/>
  <c r="AA1829" i="12"/>
  <c r="AB1829" i="12"/>
  <c r="AC1829" i="12"/>
  <c r="AD1829" i="12"/>
  <c r="B1830" i="12"/>
  <c r="C1830" i="12"/>
  <c r="D1830" i="12"/>
  <c r="F1830" i="12"/>
  <c r="I1830" i="12"/>
  <c r="J1830" i="12"/>
  <c r="K1830" i="12"/>
  <c r="L1830" i="12"/>
  <c r="M1830" i="12"/>
  <c r="N1830" i="12"/>
  <c r="O1830" i="12"/>
  <c r="P1830" i="12"/>
  <c r="Q1830" i="12"/>
  <c r="R1830" i="12"/>
  <c r="S1830" i="12"/>
  <c r="T1830" i="12"/>
  <c r="U1830" i="12"/>
  <c r="V1830" i="12"/>
  <c r="W1830" i="12"/>
  <c r="X1830" i="12"/>
  <c r="Y1830" i="12"/>
  <c r="Z1830" i="12"/>
  <c r="AA1830" i="12"/>
  <c r="AB1830" i="12"/>
  <c r="AC1830" i="12"/>
  <c r="AD1830" i="12"/>
  <c r="B1831" i="12"/>
  <c r="C1831" i="12"/>
  <c r="D1831" i="12"/>
  <c r="F1831" i="12"/>
  <c r="I1831" i="12"/>
  <c r="J1831" i="12"/>
  <c r="K1831" i="12"/>
  <c r="L1831" i="12"/>
  <c r="M1831" i="12"/>
  <c r="N1831" i="12"/>
  <c r="O1831" i="12"/>
  <c r="P1831" i="12"/>
  <c r="Q1831" i="12"/>
  <c r="R1831" i="12"/>
  <c r="S1831" i="12"/>
  <c r="T1831" i="12"/>
  <c r="U1831" i="12"/>
  <c r="V1831" i="12"/>
  <c r="W1831" i="12"/>
  <c r="X1831" i="12"/>
  <c r="Y1831" i="12"/>
  <c r="Z1831" i="12"/>
  <c r="AA1831" i="12"/>
  <c r="AB1831" i="12"/>
  <c r="AC1831" i="12"/>
  <c r="AD1831" i="12"/>
  <c r="B1832" i="12"/>
  <c r="C1832" i="12"/>
  <c r="D1832" i="12"/>
  <c r="F1832" i="12"/>
  <c r="I1832" i="12"/>
  <c r="J1832" i="12"/>
  <c r="K1832" i="12"/>
  <c r="L1832" i="12"/>
  <c r="M1832" i="12"/>
  <c r="N1832" i="12"/>
  <c r="O1832" i="12"/>
  <c r="P1832" i="12"/>
  <c r="Q1832" i="12"/>
  <c r="R1832" i="12"/>
  <c r="S1832" i="12"/>
  <c r="T1832" i="12"/>
  <c r="U1832" i="12"/>
  <c r="V1832" i="12"/>
  <c r="W1832" i="12"/>
  <c r="X1832" i="12"/>
  <c r="Y1832" i="12"/>
  <c r="Z1832" i="12"/>
  <c r="AA1832" i="12"/>
  <c r="AB1832" i="12"/>
  <c r="AC1832" i="12"/>
  <c r="AD1832" i="12"/>
  <c r="B1833" i="12"/>
  <c r="C1833" i="12"/>
  <c r="D1833" i="12"/>
  <c r="F1833" i="12"/>
  <c r="I1833" i="12"/>
  <c r="J1833" i="12"/>
  <c r="K1833" i="12"/>
  <c r="L1833" i="12"/>
  <c r="M1833" i="12"/>
  <c r="N1833" i="12"/>
  <c r="O1833" i="12"/>
  <c r="P1833" i="12"/>
  <c r="Q1833" i="12"/>
  <c r="R1833" i="12"/>
  <c r="S1833" i="12"/>
  <c r="T1833" i="12"/>
  <c r="U1833" i="12"/>
  <c r="V1833" i="12"/>
  <c r="W1833" i="12"/>
  <c r="X1833" i="12"/>
  <c r="Y1833" i="12"/>
  <c r="Z1833" i="12"/>
  <c r="AA1833" i="12"/>
  <c r="AB1833" i="12"/>
  <c r="AC1833" i="12"/>
  <c r="AD1833" i="12"/>
  <c r="B1834" i="12"/>
  <c r="C1834" i="12"/>
  <c r="D1834" i="12"/>
  <c r="F1834" i="12"/>
  <c r="I1834" i="12"/>
  <c r="J1834" i="12"/>
  <c r="K1834" i="12"/>
  <c r="L1834" i="12"/>
  <c r="M1834" i="12"/>
  <c r="N1834" i="12"/>
  <c r="O1834" i="12"/>
  <c r="P1834" i="12"/>
  <c r="Q1834" i="12"/>
  <c r="R1834" i="12"/>
  <c r="S1834" i="12"/>
  <c r="T1834" i="12"/>
  <c r="U1834" i="12"/>
  <c r="V1834" i="12"/>
  <c r="W1834" i="12"/>
  <c r="X1834" i="12"/>
  <c r="Y1834" i="12"/>
  <c r="Z1834" i="12"/>
  <c r="AA1834" i="12"/>
  <c r="AB1834" i="12"/>
  <c r="AC1834" i="12"/>
  <c r="AD1834" i="12"/>
  <c r="B1835" i="12"/>
  <c r="C1835" i="12"/>
  <c r="D1835" i="12"/>
  <c r="F1835" i="12"/>
  <c r="I1835" i="12"/>
  <c r="J1835" i="12"/>
  <c r="K1835" i="12"/>
  <c r="L1835" i="12"/>
  <c r="M1835" i="12"/>
  <c r="N1835" i="12"/>
  <c r="O1835" i="12"/>
  <c r="P1835" i="12"/>
  <c r="Q1835" i="12"/>
  <c r="R1835" i="12"/>
  <c r="S1835" i="12"/>
  <c r="T1835" i="12"/>
  <c r="U1835" i="12"/>
  <c r="V1835" i="12"/>
  <c r="W1835" i="12"/>
  <c r="X1835" i="12"/>
  <c r="Y1835" i="12"/>
  <c r="Z1835" i="12"/>
  <c r="AA1835" i="12"/>
  <c r="AB1835" i="12"/>
  <c r="AC1835" i="12"/>
  <c r="AD1835" i="12"/>
  <c r="B1836" i="12"/>
  <c r="C1836" i="12"/>
  <c r="D1836" i="12"/>
  <c r="F1836" i="12"/>
  <c r="I1836" i="12"/>
  <c r="J1836" i="12"/>
  <c r="K1836" i="12"/>
  <c r="L1836" i="12"/>
  <c r="M1836" i="12"/>
  <c r="N1836" i="12"/>
  <c r="O1836" i="12"/>
  <c r="P1836" i="12"/>
  <c r="Q1836" i="12"/>
  <c r="R1836" i="12"/>
  <c r="S1836" i="12"/>
  <c r="T1836" i="12"/>
  <c r="U1836" i="12"/>
  <c r="V1836" i="12"/>
  <c r="W1836" i="12"/>
  <c r="X1836" i="12"/>
  <c r="Y1836" i="12"/>
  <c r="Z1836" i="12"/>
  <c r="AA1836" i="12"/>
  <c r="AB1836" i="12"/>
  <c r="AC1836" i="12"/>
  <c r="AD1836" i="12"/>
  <c r="B1837" i="12"/>
  <c r="C1837" i="12"/>
  <c r="D1837" i="12"/>
  <c r="F1837" i="12"/>
  <c r="I1837" i="12"/>
  <c r="J1837" i="12"/>
  <c r="K1837" i="12"/>
  <c r="L1837" i="12"/>
  <c r="M1837" i="12"/>
  <c r="N1837" i="12"/>
  <c r="O1837" i="12"/>
  <c r="P1837" i="12"/>
  <c r="Q1837" i="12"/>
  <c r="R1837" i="12"/>
  <c r="S1837" i="12"/>
  <c r="T1837" i="12"/>
  <c r="U1837" i="12"/>
  <c r="V1837" i="12"/>
  <c r="W1837" i="12"/>
  <c r="X1837" i="12"/>
  <c r="Y1837" i="12"/>
  <c r="Z1837" i="12"/>
  <c r="AA1837" i="12"/>
  <c r="AB1837" i="12"/>
  <c r="AC1837" i="12"/>
  <c r="AD1837" i="12"/>
  <c r="B1838" i="12"/>
  <c r="C1838" i="12"/>
  <c r="D1838" i="12"/>
  <c r="F1838" i="12"/>
  <c r="I1838" i="12"/>
  <c r="J1838" i="12"/>
  <c r="K1838" i="12"/>
  <c r="L1838" i="12"/>
  <c r="M1838" i="12"/>
  <c r="N1838" i="12"/>
  <c r="O1838" i="12"/>
  <c r="P1838" i="12"/>
  <c r="Q1838" i="12"/>
  <c r="R1838" i="12"/>
  <c r="S1838" i="12"/>
  <c r="T1838" i="12"/>
  <c r="U1838" i="12"/>
  <c r="V1838" i="12"/>
  <c r="W1838" i="12"/>
  <c r="X1838" i="12"/>
  <c r="Y1838" i="12"/>
  <c r="Z1838" i="12"/>
  <c r="AA1838" i="12"/>
  <c r="AB1838" i="12"/>
  <c r="AC1838" i="12"/>
  <c r="AD1838" i="12"/>
  <c r="B1839" i="12"/>
  <c r="C1839" i="12"/>
  <c r="D1839" i="12"/>
  <c r="F1839" i="12"/>
  <c r="I1839" i="12"/>
  <c r="J1839" i="12"/>
  <c r="K1839" i="12"/>
  <c r="L1839" i="12"/>
  <c r="M1839" i="12"/>
  <c r="N1839" i="12"/>
  <c r="O1839" i="12"/>
  <c r="P1839" i="12"/>
  <c r="Q1839" i="12"/>
  <c r="R1839" i="12"/>
  <c r="S1839" i="12"/>
  <c r="T1839" i="12"/>
  <c r="U1839" i="12"/>
  <c r="V1839" i="12"/>
  <c r="W1839" i="12"/>
  <c r="X1839" i="12"/>
  <c r="Y1839" i="12"/>
  <c r="Z1839" i="12"/>
  <c r="AA1839" i="12"/>
  <c r="AB1839" i="12"/>
  <c r="AC1839" i="12"/>
  <c r="AD1839" i="12"/>
  <c r="B1840" i="12"/>
  <c r="C1840" i="12"/>
  <c r="D1840" i="12"/>
  <c r="F1840" i="12"/>
  <c r="I1840" i="12"/>
  <c r="J1840" i="12"/>
  <c r="K1840" i="12"/>
  <c r="L1840" i="12"/>
  <c r="M1840" i="12"/>
  <c r="N1840" i="12"/>
  <c r="O1840" i="12"/>
  <c r="P1840" i="12"/>
  <c r="Q1840" i="12"/>
  <c r="R1840" i="12"/>
  <c r="S1840" i="12"/>
  <c r="T1840" i="12"/>
  <c r="U1840" i="12"/>
  <c r="V1840" i="12"/>
  <c r="W1840" i="12"/>
  <c r="X1840" i="12"/>
  <c r="Y1840" i="12"/>
  <c r="Z1840" i="12"/>
  <c r="AA1840" i="12"/>
  <c r="AB1840" i="12"/>
  <c r="AC1840" i="12"/>
  <c r="AD1840" i="12"/>
  <c r="B1841" i="12"/>
  <c r="C1841" i="12"/>
  <c r="D1841" i="12"/>
  <c r="F1841" i="12"/>
  <c r="I1841" i="12"/>
  <c r="J1841" i="12"/>
  <c r="K1841" i="12"/>
  <c r="L1841" i="12"/>
  <c r="M1841" i="12"/>
  <c r="N1841" i="12"/>
  <c r="O1841" i="12"/>
  <c r="P1841" i="12"/>
  <c r="Q1841" i="12"/>
  <c r="R1841" i="12"/>
  <c r="S1841" i="12"/>
  <c r="T1841" i="12"/>
  <c r="U1841" i="12"/>
  <c r="V1841" i="12"/>
  <c r="W1841" i="12"/>
  <c r="X1841" i="12"/>
  <c r="Y1841" i="12"/>
  <c r="Z1841" i="12"/>
  <c r="AA1841" i="12"/>
  <c r="AB1841" i="12"/>
  <c r="AC1841" i="12"/>
  <c r="AD1841" i="12"/>
  <c r="B1842" i="12"/>
  <c r="C1842" i="12"/>
  <c r="D1842" i="12"/>
  <c r="F1842" i="12"/>
  <c r="I1842" i="12"/>
  <c r="J1842" i="12"/>
  <c r="K1842" i="12"/>
  <c r="L1842" i="12"/>
  <c r="M1842" i="12"/>
  <c r="N1842" i="12"/>
  <c r="O1842" i="12"/>
  <c r="P1842" i="12"/>
  <c r="Q1842" i="12"/>
  <c r="R1842" i="12"/>
  <c r="S1842" i="12"/>
  <c r="T1842" i="12"/>
  <c r="U1842" i="12"/>
  <c r="V1842" i="12"/>
  <c r="W1842" i="12"/>
  <c r="X1842" i="12"/>
  <c r="Y1842" i="12"/>
  <c r="Z1842" i="12"/>
  <c r="AA1842" i="12"/>
  <c r="AB1842" i="12"/>
  <c r="AC1842" i="12"/>
  <c r="AD1842" i="12"/>
  <c r="B1843" i="12"/>
  <c r="C1843" i="12"/>
  <c r="D1843" i="12"/>
  <c r="F1843" i="12"/>
  <c r="I1843" i="12"/>
  <c r="J1843" i="12"/>
  <c r="K1843" i="12"/>
  <c r="L1843" i="12"/>
  <c r="M1843" i="12"/>
  <c r="N1843" i="12"/>
  <c r="O1843" i="12"/>
  <c r="P1843" i="12"/>
  <c r="Q1843" i="12"/>
  <c r="R1843" i="12"/>
  <c r="S1843" i="12"/>
  <c r="T1843" i="12"/>
  <c r="U1843" i="12"/>
  <c r="V1843" i="12"/>
  <c r="W1843" i="12"/>
  <c r="X1843" i="12"/>
  <c r="Y1843" i="12"/>
  <c r="Z1843" i="12"/>
  <c r="AA1843" i="12"/>
  <c r="AB1843" i="12"/>
  <c r="AC1843" i="12"/>
  <c r="AD1843" i="12"/>
  <c r="B1844" i="12"/>
  <c r="C1844" i="12"/>
  <c r="D1844" i="12"/>
  <c r="F1844" i="12"/>
  <c r="I1844" i="12"/>
  <c r="J1844" i="12"/>
  <c r="K1844" i="12"/>
  <c r="L1844" i="12"/>
  <c r="M1844" i="12"/>
  <c r="N1844" i="12"/>
  <c r="O1844" i="12"/>
  <c r="P1844" i="12"/>
  <c r="Q1844" i="12"/>
  <c r="R1844" i="12"/>
  <c r="S1844" i="12"/>
  <c r="T1844" i="12"/>
  <c r="U1844" i="12"/>
  <c r="V1844" i="12"/>
  <c r="W1844" i="12"/>
  <c r="X1844" i="12"/>
  <c r="Y1844" i="12"/>
  <c r="Z1844" i="12"/>
  <c r="AA1844" i="12"/>
  <c r="AB1844" i="12"/>
  <c r="AC1844" i="12"/>
  <c r="AD1844" i="12"/>
  <c r="B1845" i="12"/>
  <c r="C1845" i="12"/>
  <c r="D1845" i="12"/>
  <c r="F1845" i="12"/>
  <c r="I1845" i="12"/>
  <c r="J1845" i="12"/>
  <c r="K1845" i="12"/>
  <c r="L1845" i="12"/>
  <c r="M1845" i="12"/>
  <c r="N1845" i="12"/>
  <c r="O1845" i="12"/>
  <c r="P1845" i="12"/>
  <c r="Q1845" i="12"/>
  <c r="R1845" i="12"/>
  <c r="S1845" i="12"/>
  <c r="T1845" i="12"/>
  <c r="U1845" i="12"/>
  <c r="V1845" i="12"/>
  <c r="W1845" i="12"/>
  <c r="X1845" i="12"/>
  <c r="Y1845" i="12"/>
  <c r="Z1845" i="12"/>
  <c r="AA1845" i="12"/>
  <c r="AB1845" i="12"/>
  <c r="AC1845" i="12"/>
  <c r="AD1845" i="12"/>
  <c r="B1846" i="12"/>
  <c r="C1846" i="12"/>
  <c r="D1846" i="12"/>
  <c r="F1846" i="12"/>
  <c r="I1846" i="12"/>
  <c r="J1846" i="12"/>
  <c r="K1846" i="12"/>
  <c r="L1846" i="12"/>
  <c r="M1846" i="12"/>
  <c r="N1846" i="12"/>
  <c r="O1846" i="12"/>
  <c r="P1846" i="12"/>
  <c r="Q1846" i="12"/>
  <c r="R1846" i="12"/>
  <c r="S1846" i="12"/>
  <c r="T1846" i="12"/>
  <c r="U1846" i="12"/>
  <c r="V1846" i="12"/>
  <c r="W1846" i="12"/>
  <c r="X1846" i="12"/>
  <c r="Y1846" i="12"/>
  <c r="Z1846" i="12"/>
  <c r="AA1846" i="12"/>
  <c r="AB1846" i="12"/>
  <c r="AC1846" i="12"/>
  <c r="AD1846" i="12"/>
  <c r="B1847" i="12"/>
  <c r="C1847" i="12"/>
  <c r="D1847" i="12"/>
  <c r="F1847" i="12"/>
  <c r="I1847" i="12"/>
  <c r="J1847" i="12"/>
  <c r="K1847" i="12"/>
  <c r="L1847" i="12"/>
  <c r="M1847" i="12"/>
  <c r="N1847" i="12"/>
  <c r="O1847" i="12"/>
  <c r="P1847" i="12"/>
  <c r="Q1847" i="12"/>
  <c r="R1847" i="12"/>
  <c r="S1847" i="12"/>
  <c r="T1847" i="12"/>
  <c r="U1847" i="12"/>
  <c r="V1847" i="12"/>
  <c r="W1847" i="12"/>
  <c r="X1847" i="12"/>
  <c r="Y1847" i="12"/>
  <c r="Z1847" i="12"/>
  <c r="AA1847" i="12"/>
  <c r="AB1847" i="12"/>
  <c r="AC1847" i="12"/>
  <c r="AD1847" i="12"/>
  <c r="B1848" i="12"/>
  <c r="C1848" i="12"/>
  <c r="D1848" i="12"/>
  <c r="F1848" i="12"/>
  <c r="I1848" i="12"/>
  <c r="J1848" i="12"/>
  <c r="K1848" i="12"/>
  <c r="L1848" i="12"/>
  <c r="M1848" i="12"/>
  <c r="N1848" i="12"/>
  <c r="O1848" i="12"/>
  <c r="P1848" i="12"/>
  <c r="Q1848" i="12"/>
  <c r="R1848" i="12"/>
  <c r="S1848" i="12"/>
  <c r="T1848" i="12"/>
  <c r="U1848" i="12"/>
  <c r="V1848" i="12"/>
  <c r="W1848" i="12"/>
  <c r="X1848" i="12"/>
  <c r="Y1848" i="12"/>
  <c r="Z1848" i="12"/>
  <c r="AA1848" i="12"/>
  <c r="AB1848" i="12"/>
  <c r="AC1848" i="12"/>
  <c r="AD1848" i="12"/>
  <c r="B1849" i="12"/>
  <c r="C1849" i="12"/>
  <c r="D1849" i="12"/>
  <c r="F1849" i="12"/>
  <c r="I1849" i="12"/>
  <c r="J1849" i="12"/>
  <c r="K1849" i="12"/>
  <c r="L1849" i="12"/>
  <c r="M1849" i="12"/>
  <c r="N1849" i="12"/>
  <c r="O1849" i="12"/>
  <c r="P1849" i="12"/>
  <c r="Q1849" i="12"/>
  <c r="R1849" i="12"/>
  <c r="S1849" i="12"/>
  <c r="T1849" i="12"/>
  <c r="U1849" i="12"/>
  <c r="V1849" i="12"/>
  <c r="W1849" i="12"/>
  <c r="X1849" i="12"/>
  <c r="Y1849" i="12"/>
  <c r="Z1849" i="12"/>
  <c r="AA1849" i="12"/>
  <c r="AB1849" i="12"/>
  <c r="AC1849" i="12"/>
  <c r="AD1849" i="12"/>
  <c r="B1850" i="12"/>
  <c r="C1850" i="12"/>
  <c r="D1850" i="12"/>
  <c r="F1850" i="12"/>
  <c r="I1850" i="12"/>
  <c r="J1850" i="12"/>
  <c r="K1850" i="12"/>
  <c r="L1850" i="12"/>
  <c r="M1850" i="12"/>
  <c r="N1850" i="12"/>
  <c r="O1850" i="12"/>
  <c r="P1850" i="12"/>
  <c r="Q1850" i="12"/>
  <c r="R1850" i="12"/>
  <c r="S1850" i="12"/>
  <c r="T1850" i="12"/>
  <c r="U1850" i="12"/>
  <c r="V1850" i="12"/>
  <c r="W1850" i="12"/>
  <c r="X1850" i="12"/>
  <c r="Y1850" i="12"/>
  <c r="Z1850" i="12"/>
  <c r="AA1850" i="12"/>
  <c r="AB1850" i="12"/>
  <c r="AC1850" i="12"/>
  <c r="AD1850" i="12"/>
  <c r="B1851" i="12"/>
  <c r="C1851" i="12"/>
  <c r="D1851" i="12"/>
  <c r="F1851" i="12"/>
  <c r="I1851" i="12"/>
  <c r="J1851" i="12"/>
  <c r="K1851" i="12"/>
  <c r="L1851" i="12"/>
  <c r="M1851" i="12"/>
  <c r="N1851" i="12"/>
  <c r="O1851" i="12"/>
  <c r="P1851" i="12"/>
  <c r="Q1851" i="12"/>
  <c r="R1851" i="12"/>
  <c r="S1851" i="12"/>
  <c r="T1851" i="12"/>
  <c r="U1851" i="12"/>
  <c r="V1851" i="12"/>
  <c r="W1851" i="12"/>
  <c r="X1851" i="12"/>
  <c r="Y1851" i="12"/>
  <c r="Z1851" i="12"/>
  <c r="AA1851" i="12"/>
  <c r="AB1851" i="12"/>
  <c r="AC1851" i="12"/>
  <c r="AD1851" i="12"/>
  <c r="B1852" i="12"/>
  <c r="C1852" i="12"/>
  <c r="D1852" i="12"/>
  <c r="F1852" i="12"/>
  <c r="I1852" i="12"/>
  <c r="J1852" i="12"/>
  <c r="K1852" i="12"/>
  <c r="L1852" i="12"/>
  <c r="M1852" i="12"/>
  <c r="N1852" i="12"/>
  <c r="O1852" i="12"/>
  <c r="P1852" i="12"/>
  <c r="Q1852" i="12"/>
  <c r="R1852" i="12"/>
  <c r="S1852" i="12"/>
  <c r="T1852" i="12"/>
  <c r="U1852" i="12"/>
  <c r="V1852" i="12"/>
  <c r="W1852" i="12"/>
  <c r="X1852" i="12"/>
  <c r="Y1852" i="12"/>
  <c r="Z1852" i="12"/>
  <c r="AA1852" i="12"/>
  <c r="AB1852" i="12"/>
  <c r="AC1852" i="12"/>
  <c r="AD1852" i="12"/>
  <c r="B1853" i="12"/>
  <c r="C1853" i="12"/>
  <c r="D1853" i="12"/>
  <c r="F1853" i="12"/>
  <c r="I1853" i="12"/>
  <c r="J1853" i="12"/>
  <c r="K1853" i="12"/>
  <c r="L1853" i="12"/>
  <c r="M1853" i="12"/>
  <c r="N1853" i="12"/>
  <c r="O1853" i="12"/>
  <c r="P1853" i="12"/>
  <c r="Q1853" i="12"/>
  <c r="R1853" i="12"/>
  <c r="S1853" i="12"/>
  <c r="T1853" i="12"/>
  <c r="U1853" i="12"/>
  <c r="V1853" i="12"/>
  <c r="W1853" i="12"/>
  <c r="X1853" i="12"/>
  <c r="Y1853" i="12"/>
  <c r="Z1853" i="12"/>
  <c r="AA1853" i="12"/>
  <c r="AB1853" i="12"/>
  <c r="AC1853" i="12"/>
  <c r="AD1853" i="12"/>
  <c r="B1854" i="12"/>
  <c r="C1854" i="12"/>
  <c r="D1854" i="12"/>
  <c r="F1854" i="12"/>
  <c r="I1854" i="12"/>
  <c r="J1854" i="12"/>
  <c r="K1854" i="12"/>
  <c r="L1854" i="12"/>
  <c r="M1854" i="12"/>
  <c r="N1854" i="12"/>
  <c r="O1854" i="12"/>
  <c r="P1854" i="12"/>
  <c r="Q1854" i="12"/>
  <c r="R1854" i="12"/>
  <c r="S1854" i="12"/>
  <c r="T1854" i="12"/>
  <c r="U1854" i="12"/>
  <c r="V1854" i="12"/>
  <c r="W1854" i="12"/>
  <c r="X1854" i="12"/>
  <c r="Y1854" i="12"/>
  <c r="Z1854" i="12"/>
  <c r="AA1854" i="12"/>
  <c r="AB1854" i="12"/>
  <c r="AC1854" i="12"/>
  <c r="AD1854" i="12"/>
  <c r="B1855" i="12"/>
  <c r="C1855" i="12"/>
  <c r="D1855" i="12"/>
  <c r="F1855" i="12"/>
  <c r="I1855" i="12"/>
  <c r="J1855" i="12"/>
  <c r="K1855" i="12"/>
  <c r="L1855" i="12"/>
  <c r="M1855" i="12"/>
  <c r="N1855" i="12"/>
  <c r="O1855" i="12"/>
  <c r="P1855" i="12"/>
  <c r="Q1855" i="12"/>
  <c r="R1855" i="12"/>
  <c r="S1855" i="12"/>
  <c r="T1855" i="12"/>
  <c r="U1855" i="12"/>
  <c r="V1855" i="12"/>
  <c r="W1855" i="12"/>
  <c r="X1855" i="12"/>
  <c r="Y1855" i="12"/>
  <c r="Z1855" i="12"/>
  <c r="AA1855" i="12"/>
  <c r="AB1855" i="12"/>
  <c r="AC1855" i="12"/>
  <c r="AD1855" i="12"/>
  <c r="B1856" i="12"/>
  <c r="C1856" i="12"/>
  <c r="D1856" i="12"/>
  <c r="F1856" i="12"/>
  <c r="I1856" i="12"/>
  <c r="J1856" i="12"/>
  <c r="K1856" i="12"/>
  <c r="L1856" i="12"/>
  <c r="M1856" i="12"/>
  <c r="N1856" i="12"/>
  <c r="O1856" i="12"/>
  <c r="P1856" i="12"/>
  <c r="Q1856" i="12"/>
  <c r="R1856" i="12"/>
  <c r="S1856" i="12"/>
  <c r="T1856" i="12"/>
  <c r="U1856" i="12"/>
  <c r="V1856" i="12"/>
  <c r="W1856" i="12"/>
  <c r="X1856" i="12"/>
  <c r="Y1856" i="12"/>
  <c r="Z1856" i="12"/>
  <c r="AA1856" i="12"/>
  <c r="AB1856" i="12"/>
  <c r="AC1856" i="12"/>
  <c r="AD1856" i="12"/>
  <c r="B1857" i="12"/>
  <c r="C1857" i="12"/>
  <c r="D1857" i="12"/>
  <c r="F1857" i="12"/>
  <c r="I1857" i="12"/>
  <c r="J1857" i="12"/>
  <c r="K1857" i="12"/>
  <c r="L1857" i="12"/>
  <c r="M1857" i="12"/>
  <c r="N1857" i="12"/>
  <c r="O1857" i="12"/>
  <c r="P1857" i="12"/>
  <c r="Q1857" i="12"/>
  <c r="R1857" i="12"/>
  <c r="S1857" i="12"/>
  <c r="T1857" i="12"/>
  <c r="U1857" i="12"/>
  <c r="V1857" i="12"/>
  <c r="W1857" i="12"/>
  <c r="X1857" i="12"/>
  <c r="Y1857" i="12"/>
  <c r="Z1857" i="12"/>
  <c r="AA1857" i="12"/>
  <c r="AB1857" i="12"/>
  <c r="AC1857" i="12"/>
  <c r="AD1857" i="12"/>
  <c r="B1858" i="12"/>
  <c r="C1858" i="12"/>
  <c r="D1858" i="12"/>
  <c r="F1858" i="12"/>
  <c r="I1858" i="12"/>
  <c r="J1858" i="12"/>
  <c r="K1858" i="12"/>
  <c r="L1858" i="12"/>
  <c r="M1858" i="12"/>
  <c r="N1858" i="12"/>
  <c r="O1858" i="12"/>
  <c r="P1858" i="12"/>
  <c r="Q1858" i="12"/>
  <c r="R1858" i="12"/>
  <c r="S1858" i="12"/>
  <c r="T1858" i="12"/>
  <c r="U1858" i="12"/>
  <c r="V1858" i="12"/>
  <c r="W1858" i="12"/>
  <c r="X1858" i="12"/>
  <c r="Y1858" i="12"/>
  <c r="Z1858" i="12"/>
  <c r="AA1858" i="12"/>
  <c r="AB1858" i="12"/>
  <c r="AC1858" i="12"/>
  <c r="AD1858" i="12"/>
  <c r="B1859" i="12"/>
  <c r="C1859" i="12"/>
  <c r="D1859" i="12"/>
  <c r="F1859" i="12"/>
  <c r="I1859" i="12"/>
  <c r="J1859" i="12"/>
  <c r="K1859" i="12"/>
  <c r="L1859" i="12"/>
  <c r="M1859" i="12"/>
  <c r="N1859" i="12"/>
  <c r="O1859" i="12"/>
  <c r="P1859" i="12"/>
  <c r="Q1859" i="12"/>
  <c r="R1859" i="12"/>
  <c r="S1859" i="12"/>
  <c r="T1859" i="12"/>
  <c r="U1859" i="12"/>
  <c r="V1859" i="12"/>
  <c r="W1859" i="12"/>
  <c r="X1859" i="12"/>
  <c r="Y1859" i="12"/>
  <c r="Z1859" i="12"/>
  <c r="AA1859" i="12"/>
  <c r="AB1859" i="12"/>
  <c r="AC1859" i="12"/>
  <c r="AD1859" i="12"/>
  <c r="B1860" i="12"/>
  <c r="C1860" i="12"/>
  <c r="D1860" i="12"/>
  <c r="F1860" i="12"/>
  <c r="I1860" i="12"/>
  <c r="J1860" i="12"/>
  <c r="K1860" i="12"/>
  <c r="L1860" i="12"/>
  <c r="M1860" i="12"/>
  <c r="N1860" i="12"/>
  <c r="O1860" i="12"/>
  <c r="P1860" i="12"/>
  <c r="Q1860" i="12"/>
  <c r="R1860" i="12"/>
  <c r="S1860" i="12"/>
  <c r="T1860" i="12"/>
  <c r="U1860" i="12"/>
  <c r="V1860" i="12"/>
  <c r="W1860" i="12"/>
  <c r="X1860" i="12"/>
  <c r="Y1860" i="12"/>
  <c r="Z1860" i="12"/>
  <c r="AA1860" i="12"/>
  <c r="AB1860" i="12"/>
  <c r="AC1860" i="12"/>
  <c r="AD1860" i="12"/>
  <c r="B1861" i="12"/>
  <c r="C1861" i="12"/>
  <c r="D1861" i="12"/>
  <c r="F1861" i="12"/>
  <c r="I1861" i="12"/>
  <c r="J1861" i="12"/>
  <c r="K1861" i="12"/>
  <c r="L1861" i="12"/>
  <c r="M1861" i="12"/>
  <c r="N1861" i="12"/>
  <c r="O1861" i="12"/>
  <c r="P1861" i="12"/>
  <c r="Q1861" i="12"/>
  <c r="R1861" i="12"/>
  <c r="S1861" i="12"/>
  <c r="T1861" i="12"/>
  <c r="U1861" i="12"/>
  <c r="V1861" i="12"/>
  <c r="W1861" i="12"/>
  <c r="X1861" i="12"/>
  <c r="Y1861" i="12"/>
  <c r="Z1861" i="12"/>
  <c r="AA1861" i="12"/>
  <c r="AB1861" i="12"/>
  <c r="AC1861" i="12"/>
  <c r="AD1861" i="12"/>
  <c r="B1862" i="12"/>
  <c r="C1862" i="12"/>
  <c r="D1862" i="12"/>
  <c r="F1862" i="12"/>
  <c r="I1862" i="12"/>
  <c r="J1862" i="12"/>
  <c r="K1862" i="12"/>
  <c r="L1862" i="12"/>
  <c r="M1862" i="12"/>
  <c r="N1862" i="12"/>
  <c r="O1862" i="12"/>
  <c r="P1862" i="12"/>
  <c r="Q1862" i="12"/>
  <c r="R1862" i="12"/>
  <c r="S1862" i="12"/>
  <c r="T1862" i="12"/>
  <c r="U1862" i="12"/>
  <c r="V1862" i="12"/>
  <c r="W1862" i="12"/>
  <c r="X1862" i="12"/>
  <c r="Y1862" i="12"/>
  <c r="Z1862" i="12"/>
  <c r="AA1862" i="12"/>
  <c r="AB1862" i="12"/>
  <c r="AC1862" i="12"/>
  <c r="AD1862" i="12"/>
  <c r="B1863" i="12"/>
  <c r="C1863" i="12"/>
  <c r="D1863" i="12"/>
  <c r="F1863" i="12"/>
  <c r="I1863" i="12"/>
  <c r="J1863" i="12"/>
  <c r="K1863" i="12"/>
  <c r="L1863" i="12"/>
  <c r="M1863" i="12"/>
  <c r="N1863" i="12"/>
  <c r="O1863" i="12"/>
  <c r="P1863" i="12"/>
  <c r="Q1863" i="12"/>
  <c r="R1863" i="12"/>
  <c r="S1863" i="12"/>
  <c r="T1863" i="12"/>
  <c r="U1863" i="12"/>
  <c r="V1863" i="12"/>
  <c r="W1863" i="12"/>
  <c r="X1863" i="12"/>
  <c r="Y1863" i="12"/>
  <c r="Z1863" i="12"/>
  <c r="AA1863" i="12"/>
  <c r="AB1863" i="12"/>
  <c r="AC1863" i="12"/>
  <c r="AD1863" i="12"/>
  <c r="B1864" i="12"/>
  <c r="C1864" i="12"/>
  <c r="D1864" i="12"/>
  <c r="F1864" i="12"/>
  <c r="I1864" i="12"/>
  <c r="J1864" i="12"/>
  <c r="K1864" i="12"/>
  <c r="L1864" i="12"/>
  <c r="M1864" i="12"/>
  <c r="N1864" i="12"/>
  <c r="O1864" i="12"/>
  <c r="P1864" i="12"/>
  <c r="Q1864" i="12"/>
  <c r="R1864" i="12"/>
  <c r="S1864" i="12"/>
  <c r="T1864" i="12"/>
  <c r="U1864" i="12"/>
  <c r="V1864" i="12"/>
  <c r="W1864" i="12"/>
  <c r="X1864" i="12"/>
  <c r="Y1864" i="12"/>
  <c r="Z1864" i="12"/>
  <c r="AA1864" i="12"/>
  <c r="AB1864" i="12"/>
  <c r="AC1864" i="12"/>
  <c r="AD1864" i="12"/>
  <c r="B1865" i="12"/>
  <c r="C1865" i="12"/>
  <c r="D1865" i="12"/>
  <c r="F1865" i="12"/>
  <c r="I1865" i="12"/>
  <c r="J1865" i="12"/>
  <c r="K1865" i="12"/>
  <c r="L1865" i="12"/>
  <c r="M1865" i="12"/>
  <c r="N1865" i="12"/>
  <c r="O1865" i="12"/>
  <c r="P1865" i="12"/>
  <c r="Q1865" i="12"/>
  <c r="R1865" i="12"/>
  <c r="S1865" i="12"/>
  <c r="T1865" i="12"/>
  <c r="U1865" i="12"/>
  <c r="V1865" i="12"/>
  <c r="W1865" i="12"/>
  <c r="X1865" i="12"/>
  <c r="Y1865" i="12"/>
  <c r="Z1865" i="12"/>
  <c r="AA1865" i="12"/>
  <c r="AB1865" i="12"/>
  <c r="AC1865" i="12"/>
  <c r="AD1865" i="12"/>
  <c r="B1866" i="12"/>
  <c r="C1866" i="12"/>
  <c r="D1866" i="12"/>
  <c r="F1866" i="12"/>
  <c r="I1866" i="12"/>
  <c r="J1866" i="12"/>
  <c r="K1866" i="12"/>
  <c r="L1866" i="12"/>
  <c r="M1866" i="12"/>
  <c r="N1866" i="12"/>
  <c r="O1866" i="12"/>
  <c r="P1866" i="12"/>
  <c r="Q1866" i="12"/>
  <c r="R1866" i="12"/>
  <c r="S1866" i="12"/>
  <c r="T1866" i="12"/>
  <c r="U1866" i="12"/>
  <c r="V1866" i="12"/>
  <c r="W1866" i="12"/>
  <c r="X1866" i="12"/>
  <c r="Y1866" i="12"/>
  <c r="Z1866" i="12"/>
  <c r="AA1866" i="12"/>
  <c r="AB1866" i="12"/>
  <c r="AC1866" i="12"/>
  <c r="AD1866" i="12"/>
  <c r="B1867" i="12"/>
  <c r="C1867" i="12"/>
  <c r="D1867" i="12"/>
  <c r="F1867" i="12"/>
  <c r="I1867" i="12"/>
  <c r="J1867" i="12"/>
  <c r="K1867" i="12"/>
  <c r="L1867" i="12"/>
  <c r="M1867" i="12"/>
  <c r="N1867" i="12"/>
  <c r="O1867" i="12"/>
  <c r="P1867" i="12"/>
  <c r="Q1867" i="12"/>
  <c r="R1867" i="12"/>
  <c r="S1867" i="12"/>
  <c r="T1867" i="12"/>
  <c r="U1867" i="12"/>
  <c r="V1867" i="12"/>
  <c r="W1867" i="12"/>
  <c r="X1867" i="12"/>
  <c r="Y1867" i="12"/>
  <c r="Z1867" i="12"/>
  <c r="AA1867" i="12"/>
  <c r="AB1867" i="12"/>
  <c r="AC1867" i="12"/>
  <c r="AD1867" i="12"/>
  <c r="B1868" i="12"/>
  <c r="C1868" i="12"/>
  <c r="D1868" i="12"/>
  <c r="F1868" i="12"/>
  <c r="I1868" i="12"/>
  <c r="J1868" i="12"/>
  <c r="K1868" i="12"/>
  <c r="L1868" i="12"/>
  <c r="M1868" i="12"/>
  <c r="N1868" i="12"/>
  <c r="O1868" i="12"/>
  <c r="P1868" i="12"/>
  <c r="Q1868" i="12"/>
  <c r="R1868" i="12"/>
  <c r="S1868" i="12"/>
  <c r="T1868" i="12"/>
  <c r="U1868" i="12"/>
  <c r="V1868" i="12"/>
  <c r="W1868" i="12"/>
  <c r="X1868" i="12"/>
  <c r="Y1868" i="12"/>
  <c r="Z1868" i="12"/>
  <c r="AA1868" i="12"/>
  <c r="AB1868" i="12"/>
  <c r="AC1868" i="12"/>
  <c r="AD1868" i="12"/>
  <c r="B1869" i="12"/>
  <c r="C1869" i="12"/>
  <c r="D1869" i="12"/>
  <c r="F1869" i="12"/>
  <c r="I1869" i="12"/>
  <c r="J1869" i="12"/>
  <c r="K1869" i="12"/>
  <c r="L1869" i="12"/>
  <c r="M1869" i="12"/>
  <c r="N1869" i="12"/>
  <c r="O1869" i="12"/>
  <c r="P1869" i="12"/>
  <c r="Q1869" i="12"/>
  <c r="R1869" i="12"/>
  <c r="S1869" i="12"/>
  <c r="T1869" i="12"/>
  <c r="U1869" i="12"/>
  <c r="V1869" i="12"/>
  <c r="W1869" i="12"/>
  <c r="X1869" i="12"/>
  <c r="Y1869" i="12"/>
  <c r="Z1869" i="12"/>
  <c r="AA1869" i="12"/>
  <c r="AB1869" i="12"/>
  <c r="AC1869" i="12"/>
  <c r="AD1869" i="12"/>
  <c r="B1870" i="12"/>
  <c r="C1870" i="12"/>
  <c r="D1870" i="12"/>
  <c r="F1870" i="12"/>
  <c r="I1870" i="12"/>
  <c r="J1870" i="12"/>
  <c r="K1870" i="12"/>
  <c r="L1870" i="12"/>
  <c r="M1870" i="12"/>
  <c r="N1870" i="12"/>
  <c r="O1870" i="12"/>
  <c r="P1870" i="12"/>
  <c r="Q1870" i="12"/>
  <c r="R1870" i="12"/>
  <c r="S1870" i="12"/>
  <c r="T1870" i="12"/>
  <c r="U1870" i="12"/>
  <c r="V1870" i="12"/>
  <c r="W1870" i="12"/>
  <c r="X1870" i="12"/>
  <c r="Y1870" i="12"/>
  <c r="Z1870" i="12"/>
  <c r="AA1870" i="12"/>
  <c r="AB1870" i="12"/>
  <c r="AC1870" i="12"/>
  <c r="AD1870" i="12"/>
  <c r="B1871" i="12"/>
  <c r="C1871" i="12"/>
  <c r="D1871" i="12"/>
  <c r="F1871" i="12"/>
  <c r="I1871" i="12"/>
  <c r="J1871" i="12"/>
  <c r="K1871" i="12"/>
  <c r="L1871" i="12"/>
  <c r="M1871" i="12"/>
  <c r="N1871" i="12"/>
  <c r="O1871" i="12"/>
  <c r="P1871" i="12"/>
  <c r="Q1871" i="12"/>
  <c r="R1871" i="12"/>
  <c r="S1871" i="12"/>
  <c r="T1871" i="12"/>
  <c r="U1871" i="12"/>
  <c r="V1871" i="12"/>
  <c r="W1871" i="12"/>
  <c r="X1871" i="12"/>
  <c r="Y1871" i="12"/>
  <c r="Z1871" i="12"/>
  <c r="AA1871" i="12"/>
  <c r="AB1871" i="12"/>
  <c r="AC1871" i="12"/>
  <c r="AD1871" i="12"/>
  <c r="B1872" i="12"/>
  <c r="C1872" i="12"/>
  <c r="D1872" i="12"/>
  <c r="F1872" i="12"/>
  <c r="I1872" i="12"/>
  <c r="J1872" i="12"/>
  <c r="K1872" i="12"/>
  <c r="L1872" i="12"/>
  <c r="M1872" i="12"/>
  <c r="N1872" i="12"/>
  <c r="O1872" i="12"/>
  <c r="P1872" i="12"/>
  <c r="Q1872" i="12"/>
  <c r="R1872" i="12"/>
  <c r="S1872" i="12"/>
  <c r="T1872" i="12"/>
  <c r="U1872" i="12"/>
  <c r="V1872" i="12"/>
  <c r="W1872" i="12"/>
  <c r="X1872" i="12"/>
  <c r="Y1872" i="12"/>
  <c r="Z1872" i="12"/>
  <c r="AA1872" i="12"/>
  <c r="AB1872" i="12"/>
  <c r="AC1872" i="12"/>
  <c r="AD1872" i="12"/>
  <c r="B1873" i="12"/>
  <c r="C1873" i="12"/>
  <c r="D1873" i="12"/>
  <c r="F1873" i="12"/>
  <c r="I1873" i="12"/>
  <c r="J1873" i="12"/>
  <c r="K1873" i="12"/>
  <c r="L1873" i="12"/>
  <c r="M1873" i="12"/>
  <c r="N1873" i="12"/>
  <c r="O1873" i="12"/>
  <c r="P1873" i="12"/>
  <c r="Q1873" i="12"/>
  <c r="R1873" i="12"/>
  <c r="S1873" i="12"/>
  <c r="T1873" i="12"/>
  <c r="U1873" i="12"/>
  <c r="V1873" i="12"/>
  <c r="W1873" i="12"/>
  <c r="X1873" i="12"/>
  <c r="Y1873" i="12"/>
  <c r="Z1873" i="12"/>
  <c r="AA1873" i="12"/>
  <c r="AB1873" i="12"/>
  <c r="AC1873" i="12"/>
  <c r="AD1873" i="12"/>
  <c r="B1874" i="12"/>
  <c r="C1874" i="12"/>
  <c r="D1874" i="12"/>
  <c r="F1874" i="12"/>
  <c r="I1874" i="12"/>
  <c r="J1874" i="12"/>
  <c r="K1874" i="12"/>
  <c r="L1874" i="12"/>
  <c r="M1874" i="12"/>
  <c r="N1874" i="12"/>
  <c r="O1874" i="12"/>
  <c r="P1874" i="12"/>
  <c r="Q1874" i="12"/>
  <c r="R1874" i="12"/>
  <c r="S1874" i="12"/>
  <c r="T1874" i="12"/>
  <c r="U1874" i="12"/>
  <c r="V1874" i="12"/>
  <c r="W1874" i="12"/>
  <c r="X1874" i="12"/>
  <c r="Y1874" i="12"/>
  <c r="Z1874" i="12"/>
  <c r="AA1874" i="12"/>
  <c r="AB1874" i="12"/>
  <c r="AC1874" i="12"/>
  <c r="AD1874" i="12"/>
  <c r="B1875" i="12"/>
  <c r="C1875" i="12"/>
  <c r="D1875" i="12"/>
  <c r="F1875" i="12"/>
  <c r="I1875" i="12"/>
  <c r="J1875" i="12"/>
  <c r="K1875" i="12"/>
  <c r="L1875" i="12"/>
  <c r="M1875" i="12"/>
  <c r="N1875" i="12"/>
  <c r="O1875" i="12"/>
  <c r="P1875" i="12"/>
  <c r="Q1875" i="12"/>
  <c r="R1875" i="12"/>
  <c r="S1875" i="12"/>
  <c r="T1875" i="12"/>
  <c r="U1875" i="12"/>
  <c r="V1875" i="12"/>
  <c r="W1875" i="12"/>
  <c r="X1875" i="12"/>
  <c r="Y1875" i="12"/>
  <c r="Z1875" i="12"/>
  <c r="AA1875" i="12"/>
  <c r="AB1875" i="12"/>
  <c r="AC1875" i="12"/>
  <c r="AD1875" i="12"/>
  <c r="B1876" i="12"/>
  <c r="C1876" i="12"/>
  <c r="D1876" i="12"/>
  <c r="F1876" i="12"/>
  <c r="I1876" i="12"/>
  <c r="J1876" i="12"/>
  <c r="K1876" i="12"/>
  <c r="L1876" i="12"/>
  <c r="M1876" i="12"/>
  <c r="N1876" i="12"/>
  <c r="O1876" i="12"/>
  <c r="P1876" i="12"/>
  <c r="Q1876" i="12"/>
  <c r="R1876" i="12"/>
  <c r="S1876" i="12"/>
  <c r="T1876" i="12"/>
  <c r="U1876" i="12"/>
  <c r="V1876" i="12"/>
  <c r="W1876" i="12"/>
  <c r="X1876" i="12"/>
  <c r="Y1876" i="12"/>
  <c r="Z1876" i="12"/>
  <c r="AA1876" i="12"/>
  <c r="AB1876" i="12"/>
  <c r="AC1876" i="12"/>
  <c r="AD1876" i="12"/>
  <c r="B1877" i="12"/>
  <c r="C1877" i="12"/>
  <c r="D1877" i="12"/>
  <c r="F1877" i="12"/>
  <c r="I1877" i="12"/>
  <c r="J1877" i="12"/>
  <c r="K1877" i="12"/>
  <c r="L1877" i="12"/>
  <c r="M1877" i="12"/>
  <c r="N1877" i="12"/>
  <c r="O1877" i="12"/>
  <c r="P1877" i="12"/>
  <c r="Q1877" i="12"/>
  <c r="R1877" i="12"/>
  <c r="S1877" i="12"/>
  <c r="T1877" i="12"/>
  <c r="U1877" i="12"/>
  <c r="V1877" i="12"/>
  <c r="W1877" i="12"/>
  <c r="X1877" i="12"/>
  <c r="Y1877" i="12"/>
  <c r="Z1877" i="12"/>
  <c r="AA1877" i="12"/>
  <c r="AB1877" i="12"/>
  <c r="AC1877" i="12"/>
  <c r="AD1877" i="12"/>
  <c r="B1878" i="12"/>
  <c r="C1878" i="12"/>
  <c r="D1878" i="12"/>
  <c r="F1878" i="12"/>
  <c r="I1878" i="12"/>
  <c r="J1878" i="12"/>
  <c r="K1878" i="12"/>
  <c r="L1878" i="12"/>
  <c r="M1878" i="12"/>
  <c r="N1878" i="12"/>
  <c r="O1878" i="12"/>
  <c r="P1878" i="12"/>
  <c r="Q1878" i="12"/>
  <c r="R1878" i="12"/>
  <c r="S1878" i="12"/>
  <c r="T1878" i="12"/>
  <c r="U1878" i="12"/>
  <c r="V1878" i="12"/>
  <c r="W1878" i="12"/>
  <c r="X1878" i="12"/>
  <c r="Y1878" i="12"/>
  <c r="Z1878" i="12"/>
  <c r="AA1878" i="12"/>
  <c r="AB1878" i="12"/>
  <c r="AC1878" i="12"/>
  <c r="AD1878" i="12"/>
  <c r="B1879" i="12"/>
  <c r="C1879" i="12"/>
  <c r="D1879" i="12"/>
  <c r="F1879" i="12"/>
  <c r="I1879" i="12"/>
  <c r="J1879" i="12"/>
  <c r="K1879" i="12"/>
  <c r="L1879" i="12"/>
  <c r="M1879" i="12"/>
  <c r="N1879" i="12"/>
  <c r="O1879" i="12"/>
  <c r="P1879" i="12"/>
  <c r="Q1879" i="12"/>
  <c r="R1879" i="12"/>
  <c r="S1879" i="12"/>
  <c r="T1879" i="12"/>
  <c r="U1879" i="12"/>
  <c r="V1879" i="12"/>
  <c r="W1879" i="12"/>
  <c r="X1879" i="12"/>
  <c r="Y1879" i="12"/>
  <c r="Z1879" i="12"/>
  <c r="AA1879" i="12"/>
  <c r="AB1879" i="12"/>
  <c r="AC1879" i="12"/>
  <c r="AD1879" i="12"/>
  <c r="B1880" i="12"/>
  <c r="C1880" i="12"/>
  <c r="D1880" i="12"/>
  <c r="F1880" i="12"/>
  <c r="I1880" i="12"/>
  <c r="J1880" i="12"/>
  <c r="K1880" i="12"/>
  <c r="L1880" i="12"/>
  <c r="M1880" i="12"/>
  <c r="N1880" i="12"/>
  <c r="O1880" i="12"/>
  <c r="P1880" i="12"/>
  <c r="Q1880" i="12"/>
  <c r="R1880" i="12"/>
  <c r="S1880" i="12"/>
  <c r="T1880" i="12"/>
  <c r="U1880" i="12"/>
  <c r="V1880" i="12"/>
  <c r="W1880" i="12"/>
  <c r="X1880" i="12"/>
  <c r="Y1880" i="12"/>
  <c r="Z1880" i="12"/>
  <c r="AA1880" i="12"/>
  <c r="AB1880" i="12"/>
  <c r="AC1880" i="12"/>
  <c r="AD1880" i="12"/>
  <c r="B1881" i="12"/>
  <c r="C1881" i="12"/>
  <c r="D1881" i="12"/>
  <c r="F1881" i="12"/>
  <c r="I1881" i="12"/>
  <c r="J1881" i="12"/>
  <c r="K1881" i="12"/>
  <c r="L1881" i="12"/>
  <c r="M1881" i="12"/>
  <c r="N1881" i="12"/>
  <c r="O1881" i="12"/>
  <c r="P1881" i="12"/>
  <c r="Q1881" i="12"/>
  <c r="R1881" i="12"/>
  <c r="S1881" i="12"/>
  <c r="T1881" i="12"/>
  <c r="U1881" i="12"/>
  <c r="V1881" i="12"/>
  <c r="W1881" i="12"/>
  <c r="X1881" i="12"/>
  <c r="Y1881" i="12"/>
  <c r="Z1881" i="12"/>
  <c r="AA1881" i="12"/>
  <c r="AB1881" i="12"/>
  <c r="AC1881" i="12"/>
  <c r="AD1881" i="12"/>
  <c r="B1882" i="12"/>
  <c r="C1882" i="12"/>
  <c r="D1882" i="12"/>
  <c r="F1882" i="12"/>
  <c r="I1882" i="12"/>
  <c r="J1882" i="12"/>
  <c r="K1882" i="12"/>
  <c r="L1882" i="12"/>
  <c r="M1882" i="12"/>
  <c r="N1882" i="12"/>
  <c r="O1882" i="12"/>
  <c r="P1882" i="12"/>
  <c r="Q1882" i="12"/>
  <c r="R1882" i="12"/>
  <c r="S1882" i="12"/>
  <c r="T1882" i="12"/>
  <c r="U1882" i="12"/>
  <c r="V1882" i="12"/>
  <c r="W1882" i="12"/>
  <c r="X1882" i="12"/>
  <c r="Y1882" i="12"/>
  <c r="Z1882" i="12"/>
  <c r="AA1882" i="12"/>
  <c r="AB1882" i="12"/>
  <c r="AC1882" i="12"/>
  <c r="AD1882" i="12"/>
  <c r="B1883" i="12"/>
  <c r="C1883" i="12"/>
  <c r="D1883" i="12"/>
  <c r="F1883" i="12"/>
  <c r="I1883" i="12"/>
  <c r="J1883" i="12"/>
  <c r="K1883" i="12"/>
  <c r="L1883" i="12"/>
  <c r="M1883" i="12"/>
  <c r="N1883" i="12"/>
  <c r="O1883" i="12"/>
  <c r="P1883" i="12"/>
  <c r="Q1883" i="12"/>
  <c r="R1883" i="12"/>
  <c r="S1883" i="12"/>
  <c r="T1883" i="12"/>
  <c r="U1883" i="12"/>
  <c r="V1883" i="12"/>
  <c r="W1883" i="12"/>
  <c r="X1883" i="12"/>
  <c r="Y1883" i="12"/>
  <c r="Z1883" i="12"/>
  <c r="AA1883" i="12"/>
  <c r="AB1883" i="12"/>
  <c r="AC1883" i="12"/>
  <c r="AD1883" i="12"/>
  <c r="B1884" i="12"/>
  <c r="C1884" i="12"/>
  <c r="D1884" i="12"/>
  <c r="F1884" i="12"/>
  <c r="I1884" i="12"/>
  <c r="J1884" i="12"/>
  <c r="K1884" i="12"/>
  <c r="L1884" i="12"/>
  <c r="M1884" i="12"/>
  <c r="N1884" i="12"/>
  <c r="O1884" i="12"/>
  <c r="P1884" i="12"/>
  <c r="Q1884" i="12"/>
  <c r="R1884" i="12"/>
  <c r="S1884" i="12"/>
  <c r="T1884" i="12"/>
  <c r="U1884" i="12"/>
  <c r="V1884" i="12"/>
  <c r="W1884" i="12"/>
  <c r="X1884" i="12"/>
  <c r="Y1884" i="12"/>
  <c r="Z1884" i="12"/>
  <c r="AA1884" i="12"/>
  <c r="AB1884" i="12"/>
  <c r="AC1884" i="12"/>
  <c r="AD1884" i="12"/>
  <c r="B1885" i="12"/>
  <c r="C1885" i="12"/>
  <c r="D1885" i="12"/>
  <c r="F1885" i="12"/>
  <c r="I1885" i="12"/>
  <c r="J1885" i="12"/>
  <c r="K1885" i="12"/>
  <c r="L1885" i="12"/>
  <c r="M1885" i="12"/>
  <c r="N1885" i="12"/>
  <c r="O1885" i="12"/>
  <c r="P1885" i="12"/>
  <c r="Q1885" i="12"/>
  <c r="R1885" i="12"/>
  <c r="S1885" i="12"/>
  <c r="T1885" i="12"/>
  <c r="U1885" i="12"/>
  <c r="V1885" i="12"/>
  <c r="W1885" i="12"/>
  <c r="X1885" i="12"/>
  <c r="Y1885" i="12"/>
  <c r="Z1885" i="12"/>
  <c r="AA1885" i="12"/>
  <c r="AB1885" i="12"/>
  <c r="AC1885" i="12"/>
  <c r="AD1885" i="12"/>
  <c r="B1886" i="12"/>
  <c r="C1886" i="12"/>
  <c r="D1886" i="12"/>
  <c r="F1886" i="12"/>
  <c r="I1886" i="12"/>
  <c r="J1886" i="12"/>
  <c r="K1886" i="12"/>
  <c r="L1886" i="12"/>
  <c r="M1886" i="12"/>
  <c r="N1886" i="12"/>
  <c r="O1886" i="12"/>
  <c r="P1886" i="12"/>
  <c r="Q1886" i="12"/>
  <c r="R1886" i="12"/>
  <c r="S1886" i="12"/>
  <c r="T1886" i="12"/>
  <c r="U1886" i="12"/>
  <c r="V1886" i="12"/>
  <c r="W1886" i="12"/>
  <c r="X1886" i="12"/>
  <c r="Y1886" i="12"/>
  <c r="Z1886" i="12"/>
  <c r="AA1886" i="12"/>
  <c r="AB1886" i="12"/>
  <c r="AC1886" i="12"/>
  <c r="AD1886" i="12"/>
  <c r="B1887" i="12"/>
  <c r="C1887" i="12"/>
  <c r="D1887" i="12"/>
  <c r="F1887" i="12"/>
  <c r="I1887" i="12"/>
  <c r="J1887" i="12"/>
  <c r="K1887" i="12"/>
  <c r="L1887" i="12"/>
  <c r="M1887" i="12"/>
  <c r="N1887" i="12"/>
  <c r="O1887" i="12"/>
  <c r="P1887" i="12"/>
  <c r="Q1887" i="12"/>
  <c r="R1887" i="12"/>
  <c r="S1887" i="12"/>
  <c r="T1887" i="12"/>
  <c r="U1887" i="12"/>
  <c r="V1887" i="12"/>
  <c r="W1887" i="12"/>
  <c r="X1887" i="12"/>
  <c r="Y1887" i="12"/>
  <c r="Z1887" i="12"/>
  <c r="AA1887" i="12"/>
  <c r="AB1887" i="12"/>
  <c r="AC1887" i="12"/>
  <c r="AD1887" i="12"/>
  <c r="B1888" i="12"/>
  <c r="C1888" i="12"/>
  <c r="D1888" i="12"/>
  <c r="F1888" i="12"/>
  <c r="I1888" i="12"/>
  <c r="J1888" i="12"/>
  <c r="K1888" i="12"/>
  <c r="L1888" i="12"/>
  <c r="M1888" i="12"/>
  <c r="N1888" i="12"/>
  <c r="O1888" i="12"/>
  <c r="P1888" i="12"/>
  <c r="Q1888" i="12"/>
  <c r="R1888" i="12"/>
  <c r="S1888" i="12"/>
  <c r="T1888" i="12"/>
  <c r="U1888" i="12"/>
  <c r="V1888" i="12"/>
  <c r="W1888" i="12"/>
  <c r="X1888" i="12"/>
  <c r="Y1888" i="12"/>
  <c r="Z1888" i="12"/>
  <c r="AA1888" i="12"/>
  <c r="AB1888" i="12"/>
  <c r="AC1888" i="12"/>
  <c r="AD1888" i="12"/>
  <c r="B1889" i="12"/>
  <c r="C1889" i="12"/>
  <c r="D1889" i="12"/>
  <c r="F1889" i="12"/>
  <c r="I1889" i="12"/>
  <c r="J1889" i="12"/>
  <c r="K1889" i="12"/>
  <c r="L1889" i="12"/>
  <c r="M1889" i="12"/>
  <c r="N1889" i="12"/>
  <c r="O1889" i="12"/>
  <c r="P1889" i="12"/>
  <c r="Q1889" i="12"/>
  <c r="R1889" i="12"/>
  <c r="S1889" i="12"/>
  <c r="T1889" i="12"/>
  <c r="U1889" i="12"/>
  <c r="V1889" i="12"/>
  <c r="W1889" i="12"/>
  <c r="X1889" i="12"/>
  <c r="Y1889" i="12"/>
  <c r="Z1889" i="12"/>
  <c r="AA1889" i="12"/>
  <c r="AB1889" i="12"/>
  <c r="AC1889" i="12"/>
  <c r="AD1889" i="12"/>
  <c r="B1890" i="12"/>
  <c r="C1890" i="12"/>
  <c r="D1890" i="12"/>
  <c r="F1890" i="12"/>
  <c r="I1890" i="12"/>
  <c r="J1890" i="12"/>
  <c r="K1890" i="12"/>
  <c r="L1890" i="12"/>
  <c r="M1890" i="12"/>
  <c r="N1890" i="12"/>
  <c r="O1890" i="12"/>
  <c r="P1890" i="12"/>
  <c r="Q1890" i="12"/>
  <c r="R1890" i="12"/>
  <c r="S1890" i="12"/>
  <c r="T1890" i="12"/>
  <c r="U1890" i="12"/>
  <c r="V1890" i="12"/>
  <c r="W1890" i="12"/>
  <c r="X1890" i="12"/>
  <c r="Y1890" i="12"/>
  <c r="Z1890" i="12"/>
  <c r="AA1890" i="12"/>
  <c r="AB1890" i="12"/>
  <c r="AC1890" i="12"/>
  <c r="AD1890" i="12"/>
  <c r="B1891" i="12"/>
  <c r="C1891" i="12"/>
  <c r="D1891" i="12"/>
  <c r="F1891" i="12"/>
  <c r="I1891" i="12"/>
  <c r="J1891" i="12"/>
  <c r="K1891" i="12"/>
  <c r="L1891" i="12"/>
  <c r="M1891" i="12"/>
  <c r="N1891" i="12"/>
  <c r="O1891" i="12"/>
  <c r="P1891" i="12"/>
  <c r="Q1891" i="12"/>
  <c r="R1891" i="12"/>
  <c r="S1891" i="12"/>
  <c r="T1891" i="12"/>
  <c r="U1891" i="12"/>
  <c r="V1891" i="12"/>
  <c r="W1891" i="12"/>
  <c r="X1891" i="12"/>
  <c r="Y1891" i="12"/>
  <c r="Z1891" i="12"/>
  <c r="AA1891" i="12"/>
  <c r="AB1891" i="12"/>
  <c r="AC1891" i="12"/>
  <c r="AD1891" i="12"/>
  <c r="B1892" i="12"/>
  <c r="C1892" i="12"/>
  <c r="D1892" i="12"/>
  <c r="F1892" i="12"/>
  <c r="I1892" i="12"/>
  <c r="J1892" i="12"/>
  <c r="K1892" i="12"/>
  <c r="L1892" i="12"/>
  <c r="M1892" i="12"/>
  <c r="N1892" i="12"/>
  <c r="O1892" i="12"/>
  <c r="P1892" i="12"/>
  <c r="Q1892" i="12"/>
  <c r="R1892" i="12"/>
  <c r="S1892" i="12"/>
  <c r="T1892" i="12"/>
  <c r="U1892" i="12"/>
  <c r="V1892" i="12"/>
  <c r="W1892" i="12"/>
  <c r="X1892" i="12"/>
  <c r="Y1892" i="12"/>
  <c r="Z1892" i="12"/>
  <c r="AA1892" i="12"/>
  <c r="AB1892" i="12"/>
  <c r="AC1892" i="12"/>
  <c r="AD1892" i="12"/>
  <c r="B1893" i="12"/>
  <c r="C1893" i="12"/>
  <c r="D1893" i="12"/>
  <c r="F1893" i="12"/>
  <c r="I1893" i="12"/>
  <c r="J1893" i="12"/>
  <c r="K1893" i="12"/>
  <c r="L1893" i="12"/>
  <c r="M1893" i="12"/>
  <c r="N1893" i="12"/>
  <c r="O1893" i="12"/>
  <c r="P1893" i="12"/>
  <c r="Q1893" i="12"/>
  <c r="R1893" i="12"/>
  <c r="S1893" i="12"/>
  <c r="T1893" i="12"/>
  <c r="U1893" i="12"/>
  <c r="V1893" i="12"/>
  <c r="W1893" i="12"/>
  <c r="X1893" i="12"/>
  <c r="Y1893" i="12"/>
  <c r="Z1893" i="12"/>
  <c r="AA1893" i="12"/>
  <c r="AB1893" i="12"/>
  <c r="AC1893" i="12"/>
  <c r="AD1893" i="12"/>
  <c r="B1894" i="12"/>
  <c r="C1894" i="12"/>
  <c r="D1894" i="12"/>
  <c r="F1894" i="12"/>
  <c r="I1894" i="12"/>
  <c r="J1894" i="12"/>
  <c r="K1894" i="12"/>
  <c r="L1894" i="12"/>
  <c r="M1894" i="12"/>
  <c r="N1894" i="12"/>
  <c r="O1894" i="12"/>
  <c r="P1894" i="12"/>
  <c r="Q1894" i="12"/>
  <c r="R1894" i="12"/>
  <c r="S1894" i="12"/>
  <c r="T1894" i="12"/>
  <c r="U1894" i="12"/>
  <c r="V1894" i="12"/>
  <c r="W1894" i="12"/>
  <c r="X1894" i="12"/>
  <c r="Y1894" i="12"/>
  <c r="Z1894" i="12"/>
  <c r="AA1894" i="12"/>
  <c r="AB1894" i="12"/>
  <c r="AC1894" i="12"/>
  <c r="AD1894" i="12"/>
  <c r="B1895" i="12"/>
  <c r="C1895" i="12"/>
  <c r="D1895" i="12"/>
  <c r="F1895" i="12"/>
  <c r="I1895" i="12"/>
  <c r="J1895" i="12"/>
  <c r="K1895" i="12"/>
  <c r="L1895" i="12"/>
  <c r="M1895" i="12"/>
  <c r="N1895" i="12"/>
  <c r="O1895" i="12"/>
  <c r="P1895" i="12"/>
  <c r="Q1895" i="12"/>
  <c r="R1895" i="12"/>
  <c r="S1895" i="12"/>
  <c r="T1895" i="12"/>
  <c r="U1895" i="12"/>
  <c r="V1895" i="12"/>
  <c r="W1895" i="12"/>
  <c r="X1895" i="12"/>
  <c r="Y1895" i="12"/>
  <c r="Z1895" i="12"/>
  <c r="AA1895" i="12"/>
  <c r="AB1895" i="12"/>
  <c r="AC1895" i="12"/>
  <c r="AD1895" i="12"/>
  <c r="B1896" i="12"/>
  <c r="C1896" i="12"/>
  <c r="D1896" i="12"/>
  <c r="F1896" i="12"/>
  <c r="I1896" i="12"/>
  <c r="J1896" i="12"/>
  <c r="K1896" i="12"/>
  <c r="L1896" i="12"/>
  <c r="M1896" i="12"/>
  <c r="N1896" i="12"/>
  <c r="O1896" i="12"/>
  <c r="P1896" i="12"/>
  <c r="Q1896" i="12"/>
  <c r="R1896" i="12"/>
  <c r="S1896" i="12"/>
  <c r="T1896" i="12"/>
  <c r="U1896" i="12"/>
  <c r="V1896" i="12"/>
  <c r="W1896" i="12"/>
  <c r="X1896" i="12"/>
  <c r="Y1896" i="12"/>
  <c r="Z1896" i="12"/>
  <c r="AA1896" i="12"/>
  <c r="AB1896" i="12"/>
  <c r="AC1896" i="12"/>
  <c r="AD1896" i="12"/>
  <c r="B1897" i="12"/>
  <c r="C1897" i="12"/>
  <c r="D1897" i="12"/>
  <c r="F1897" i="12"/>
  <c r="I1897" i="12"/>
  <c r="J1897" i="12"/>
  <c r="K1897" i="12"/>
  <c r="L1897" i="12"/>
  <c r="M1897" i="12"/>
  <c r="N1897" i="12"/>
  <c r="O1897" i="12"/>
  <c r="P1897" i="12"/>
  <c r="Q1897" i="12"/>
  <c r="R1897" i="12"/>
  <c r="S1897" i="12"/>
  <c r="T1897" i="12"/>
  <c r="U1897" i="12"/>
  <c r="V1897" i="12"/>
  <c r="W1897" i="12"/>
  <c r="X1897" i="12"/>
  <c r="Y1897" i="12"/>
  <c r="Z1897" i="12"/>
  <c r="AA1897" i="12"/>
  <c r="AB1897" i="12"/>
  <c r="AC1897" i="12"/>
  <c r="AD1897" i="12"/>
  <c r="B1898" i="12"/>
  <c r="C1898" i="12"/>
  <c r="D1898" i="12"/>
  <c r="F1898" i="12"/>
  <c r="I1898" i="12"/>
  <c r="J1898" i="12"/>
  <c r="K1898" i="12"/>
  <c r="L1898" i="12"/>
  <c r="M1898" i="12"/>
  <c r="N1898" i="12"/>
  <c r="O1898" i="12"/>
  <c r="P1898" i="12"/>
  <c r="Q1898" i="12"/>
  <c r="R1898" i="12"/>
  <c r="S1898" i="12"/>
  <c r="T1898" i="12"/>
  <c r="U1898" i="12"/>
  <c r="V1898" i="12"/>
  <c r="W1898" i="12"/>
  <c r="X1898" i="12"/>
  <c r="Y1898" i="12"/>
  <c r="Z1898" i="12"/>
  <c r="AA1898" i="12"/>
  <c r="AB1898" i="12"/>
  <c r="AC1898" i="12"/>
  <c r="AD1898" i="12"/>
  <c r="B1899" i="12"/>
  <c r="C1899" i="12"/>
  <c r="D1899" i="12"/>
  <c r="F1899" i="12"/>
  <c r="I1899" i="12"/>
  <c r="J1899" i="12"/>
  <c r="K1899" i="12"/>
  <c r="L1899" i="12"/>
  <c r="M1899" i="12"/>
  <c r="N1899" i="12"/>
  <c r="O1899" i="12"/>
  <c r="P1899" i="12"/>
  <c r="Q1899" i="12"/>
  <c r="R1899" i="12"/>
  <c r="S1899" i="12"/>
  <c r="T1899" i="12"/>
  <c r="U1899" i="12"/>
  <c r="V1899" i="12"/>
  <c r="W1899" i="12"/>
  <c r="X1899" i="12"/>
  <c r="Y1899" i="12"/>
  <c r="Z1899" i="12"/>
  <c r="AA1899" i="12"/>
  <c r="AB1899" i="12"/>
  <c r="AC1899" i="12"/>
  <c r="AD1899" i="12"/>
  <c r="B1900" i="12"/>
  <c r="C1900" i="12"/>
  <c r="D1900" i="12"/>
  <c r="F1900" i="12"/>
  <c r="I1900" i="12"/>
  <c r="J1900" i="12"/>
  <c r="K1900" i="12"/>
  <c r="L1900" i="12"/>
  <c r="M1900" i="12"/>
  <c r="N1900" i="12"/>
  <c r="O1900" i="12"/>
  <c r="P1900" i="12"/>
  <c r="Q1900" i="12"/>
  <c r="R1900" i="12"/>
  <c r="S1900" i="12"/>
  <c r="T1900" i="12"/>
  <c r="U1900" i="12"/>
  <c r="V1900" i="12"/>
  <c r="W1900" i="12"/>
  <c r="X1900" i="12"/>
  <c r="Y1900" i="12"/>
  <c r="Z1900" i="12"/>
  <c r="AA1900" i="12"/>
  <c r="AB1900" i="12"/>
  <c r="AC1900" i="12"/>
  <c r="AD1900" i="12"/>
  <c r="B1901" i="12"/>
  <c r="C1901" i="12"/>
  <c r="D1901" i="12"/>
  <c r="F1901" i="12"/>
  <c r="I1901" i="12"/>
  <c r="J1901" i="12"/>
  <c r="K1901" i="12"/>
  <c r="L1901" i="12"/>
  <c r="M1901" i="12"/>
  <c r="N1901" i="12"/>
  <c r="O1901" i="12"/>
  <c r="P1901" i="12"/>
  <c r="Q1901" i="12"/>
  <c r="R1901" i="12"/>
  <c r="S1901" i="12"/>
  <c r="T1901" i="12"/>
  <c r="U1901" i="12"/>
  <c r="V1901" i="12"/>
  <c r="W1901" i="12"/>
  <c r="X1901" i="12"/>
  <c r="Y1901" i="12"/>
  <c r="Z1901" i="12"/>
  <c r="AA1901" i="12"/>
  <c r="AB1901" i="12"/>
  <c r="AC1901" i="12"/>
  <c r="AD1901" i="12"/>
  <c r="B1902" i="12"/>
  <c r="C1902" i="12"/>
  <c r="D1902" i="12"/>
  <c r="F1902" i="12"/>
  <c r="I1902" i="12"/>
  <c r="J1902" i="12"/>
  <c r="K1902" i="12"/>
  <c r="L1902" i="12"/>
  <c r="M1902" i="12"/>
  <c r="N1902" i="12"/>
  <c r="O1902" i="12"/>
  <c r="P1902" i="12"/>
  <c r="Q1902" i="12"/>
  <c r="R1902" i="12"/>
  <c r="S1902" i="12"/>
  <c r="T1902" i="12"/>
  <c r="U1902" i="12"/>
  <c r="V1902" i="12"/>
  <c r="W1902" i="12"/>
  <c r="X1902" i="12"/>
  <c r="Y1902" i="12"/>
  <c r="Z1902" i="12"/>
  <c r="AA1902" i="12"/>
  <c r="AB1902" i="12"/>
  <c r="AC1902" i="12"/>
  <c r="AD1902" i="12"/>
  <c r="B1903" i="12"/>
  <c r="C1903" i="12"/>
  <c r="D1903" i="12"/>
  <c r="F1903" i="12"/>
  <c r="I1903" i="12"/>
  <c r="J1903" i="12"/>
  <c r="K1903" i="12"/>
  <c r="L1903" i="12"/>
  <c r="M1903" i="12"/>
  <c r="N1903" i="12"/>
  <c r="O1903" i="12"/>
  <c r="P1903" i="12"/>
  <c r="Q1903" i="12"/>
  <c r="R1903" i="12"/>
  <c r="S1903" i="12"/>
  <c r="T1903" i="12"/>
  <c r="U1903" i="12"/>
  <c r="V1903" i="12"/>
  <c r="W1903" i="12"/>
  <c r="X1903" i="12"/>
  <c r="Y1903" i="12"/>
  <c r="Z1903" i="12"/>
  <c r="AA1903" i="12"/>
  <c r="AB1903" i="12"/>
  <c r="AC1903" i="12"/>
  <c r="AD1903" i="12"/>
  <c r="B1904" i="12"/>
  <c r="C1904" i="12"/>
  <c r="D1904" i="12"/>
  <c r="F1904" i="12"/>
  <c r="I1904" i="12"/>
  <c r="J1904" i="12"/>
  <c r="K1904" i="12"/>
  <c r="L1904" i="12"/>
  <c r="M1904" i="12"/>
  <c r="N1904" i="12"/>
  <c r="O1904" i="12"/>
  <c r="P1904" i="12"/>
  <c r="Q1904" i="12"/>
  <c r="R1904" i="12"/>
  <c r="S1904" i="12"/>
  <c r="T1904" i="12"/>
  <c r="U1904" i="12"/>
  <c r="V1904" i="12"/>
  <c r="W1904" i="12"/>
  <c r="X1904" i="12"/>
  <c r="Y1904" i="12"/>
  <c r="Z1904" i="12"/>
  <c r="AA1904" i="12"/>
  <c r="AB1904" i="12"/>
  <c r="AC1904" i="12"/>
  <c r="AD1904" i="12"/>
  <c r="B1905" i="12"/>
  <c r="C1905" i="12"/>
  <c r="D1905" i="12"/>
  <c r="F1905" i="12"/>
  <c r="I1905" i="12"/>
  <c r="J1905" i="12"/>
  <c r="K1905" i="12"/>
  <c r="L1905" i="12"/>
  <c r="M1905" i="12"/>
  <c r="N1905" i="12"/>
  <c r="O1905" i="12"/>
  <c r="P1905" i="12"/>
  <c r="Q1905" i="12"/>
  <c r="R1905" i="12"/>
  <c r="S1905" i="12"/>
  <c r="T1905" i="12"/>
  <c r="U1905" i="12"/>
  <c r="V1905" i="12"/>
  <c r="W1905" i="12"/>
  <c r="X1905" i="12"/>
  <c r="Y1905" i="12"/>
  <c r="Z1905" i="12"/>
  <c r="AA1905" i="12"/>
  <c r="AB1905" i="12"/>
  <c r="AC1905" i="12"/>
  <c r="AD1905" i="12"/>
  <c r="B1906" i="12"/>
  <c r="C1906" i="12"/>
  <c r="D1906" i="12"/>
  <c r="F1906" i="12"/>
  <c r="I1906" i="12"/>
  <c r="J1906" i="12"/>
  <c r="K1906" i="12"/>
  <c r="L1906" i="12"/>
  <c r="M1906" i="12"/>
  <c r="N1906" i="12"/>
  <c r="O1906" i="12"/>
  <c r="P1906" i="12"/>
  <c r="Q1906" i="12"/>
  <c r="R1906" i="12"/>
  <c r="S1906" i="12"/>
  <c r="T1906" i="12"/>
  <c r="U1906" i="12"/>
  <c r="V1906" i="12"/>
  <c r="W1906" i="12"/>
  <c r="X1906" i="12"/>
  <c r="Y1906" i="12"/>
  <c r="Z1906" i="12"/>
  <c r="AA1906" i="12"/>
  <c r="AB1906" i="12"/>
  <c r="AC1906" i="12"/>
  <c r="AD1906" i="12"/>
  <c r="B1907" i="12"/>
  <c r="C1907" i="12"/>
  <c r="D1907" i="12"/>
  <c r="F1907" i="12"/>
  <c r="I1907" i="12"/>
  <c r="J1907" i="12"/>
  <c r="K1907" i="12"/>
  <c r="L1907" i="12"/>
  <c r="M1907" i="12"/>
  <c r="N1907" i="12"/>
  <c r="O1907" i="12"/>
  <c r="P1907" i="12"/>
  <c r="Q1907" i="12"/>
  <c r="R1907" i="12"/>
  <c r="S1907" i="12"/>
  <c r="T1907" i="12"/>
  <c r="U1907" i="12"/>
  <c r="V1907" i="12"/>
  <c r="W1907" i="12"/>
  <c r="X1907" i="12"/>
  <c r="Y1907" i="12"/>
  <c r="Z1907" i="12"/>
  <c r="AA1907" i="12"/>
  <c r="AB1907" i="12"/>
  <c r="AC1907" i="12"/>
  <c r="AD1907" i="12"/>
  <c r="B1908" i="12"/>
  <c r="C1908" i="12"/>
  <c r="D1908" i="12"/>
  <c r="F1908" i="12"/>
  <c r="I1908" i="12"/>
  <c r="J1908" i="12"/>
  <c r="K1908" i="12"/>
  <c r="L1908" i="12"/>
  <c r="M1908" i="12"/>
  <c r="N1908" i="12"/>
  <c r="O1908" i="12"/>
  <c r="P1908" i="12"/>
  <c r="Q1908" i="12"/>
  <c r="R1908" i="12"/>
  <c r="S1908" i="12"/>
  <c r="T1908" i="12"/>
  <c r="U1908" i="12"/>
  <c r="V1908" i="12"/>
  <c r="W1908" i="12"/>
  <c r="X1908" i="12"/>
  <c r="Y1908" i="12"/>
  <c r="Z1908" i="12"/>
  <c r="AA1908" i="12"/>
  <c r="AB1908" i="12"/>
  <c r="AC1908" i="12"/>
  <c r="AD1908" i="12"/>
  <c r="B1909" i="12"/>
  <c r="C1909" i="12"/>
  <c r="D1909" i="12"/>
  <c r="F1909" i="12"/>
  <c r="I1909" i="12"/>
  <c r="J1909" i="12"/>
  <c r="K1909" i="12"/>
  <c r="L1909" i="12"/>
  <c r="M1909" i="12"/>
  <c r="N1909" i="12"/>
  <c r="O1909" i="12"/>
  <c r="P1909" i="12"/>
  <c r="Q1909" i="12"/>
  <c r="R1909" i="12"/>
  <c r="S1909" i="12"/>
  <c r="T1909" i="12"/>
  <c r="U1909" i="12"/>
  <c r="V1909" i="12"/>
  <c r="W1909" i="12"/>
  <c r="X1909" i="12"/>
  <c r="Y1909" i="12"/>
  <c r="Z1909" i="12"/>
  <c r="AA1909" i="12"/>
  <c r="AB1909" i="12"/>
  <c r="AC1909" i="12"/>
  <c r="AD1909" i="12"/>
  <c r="B1910" i="12"/>
  <c r="C1910" i="12"/>
  <c r="D1910" i="12"/>
  <c r="F1910" i="12"/>
  <c r="I1910" i="12"/>
  <c r="J1910" i="12"/>
  <c r="K1910" i="12"/>
  <c r="L1910" i="12"/>
  <c r="M1910" i="12"/>
  <c r="N1910" i="12"/>
  <c r="O1910" i="12"/>
  <c r="P1910" i="12"/>
  <c r="Q1910" i="12"/>
  <c r="R1910" i="12"/>
  <c r="S1910" i="12"/>
  <c r="T1910" i="12"/>
  <c r="U1910" i="12"/>
  <c r="V1910" i="12"/>
  <c r="W1910" i="12"/>
  <c r="X1910" i="12"/>
  <c r="Y1910" i="12"/>
  <c r="Z1910" i="12"/>
  <c r="AA1910" i="12"/>
  <c r="AB1910" i="12"/>
  <c r="AC1910" i="12"/>
  <c r="AD1910" i="12"/>
  <c r="B1911" i="12"/>
  <c r="C1911" i="12"/>
  <c r="D1911" i="12"/>
  <c r="F1911" i="12"/>
  <c r="I1911" i="12"/>
  <c r="J1911" i="12"/>
  <c r="K1911" i="12"/>
  <c r="L1911" i="12"/>
  <c r="M1911" i="12"/>
  <c r="N1911" i="12"/>
  <c r="O1911" i="12"/>
  <c r="P1911" i="12"/>
  <c r="Q1911" i="12"/>
  <c r="R1911" i="12"/>
  <c r="S1911" i="12"/>
  <c r="T1911" i="12"/>
  <c r="U1911" i="12"/>
  <c r="V1911" i="12"/>
  <c r="W1911" i="12"/>
  <c r="X1911" i="12"/>
  <c r="Y1911" i="12"/>
  <c r="Z1911" i="12"/>
  <c r="AA1911" i="12"/>
  <c r="AB1911" i="12"/>
  <c r="AC1911" i="12"/>
  <c r="AD1911" i="12"/>
  <c r="B1912" i="12"/>
  <c r="C1912" i="12"/>
  <c r="D1912" i="12"/>
  <c r="F1912" i="12"/>
  <c r="I1912" i="12"/>
  <c r="J1912" i="12"/>
  <c r="K1912" i="12"/>
  <c r="L1912" i="12"/>
  <c r="M1912" i="12"/>
  <c r="N1912" i="12"/>
  <c r="O1912" i="12"/>
  <c r="P1912" i="12"/>
  <c r="Q1912" i="12"/>
  <c r="R1912" i="12"/>
  <c r="S1912" i="12"/>
  <c r="T1912" i="12"/>
  <c r="U1912" i="12"/>
  <c r="V1912" i="12"/>
  <c r="W1912" i="12"/>
  <c r="X1912" i="12"/>
  <c r="Y1912" i="12"/>
  <c r="Z1912" i="12"/>
  <c r="AA1912" i="12"/>
  <c r="AB1912" i="12"/>
  <c r="AC1912" i="12"/>
  <c r="AD1912" i="12"/>
  <c r="B1913" i="12"/>
  <c r="C1913" i="12"/>
  <c r="D1913" i="12"/>
  <c r="F1913" i="12"/>
  <c r="I1913" i="12"/>
  <c r="J1913" i="12"/>
  <c r="K1913" i="12"/>
  <c r="L1913" i="12"/>
  <c r="M1913" i="12"/>
  <c r="N1913" i="12"/>
  <c r="O1913" i="12"/>
  <c r="P1913" i="12"/>
  <c r="Q1913" i="12"/>
  <c r="R1913" i="12"/>
  <c r="S1913" i="12"/>
  <c r="T1913" i="12"/>
  <c r="U1913" i="12"/>
  <c r="V1913" i="12"/>
  <c r="W1913" i="12"/>
  <c r="X1913" i="12"/>
  <c r="Y1913" i="12"/>
  <c r="Z1913" i="12"/>
  <c r="AA1913" i="12"/>
  <c r="AB1913" i="12"/>
  <c r="AC1913" i="12"/>
  <c r="AD1913" i="12"/>
  <c r="B1914" i="12"/>
  <c r="C1914" i="12"/>
  <c r="D1914" i="12"/>
  <c r="F1914" i="12"/>
  <c r="I1914" i="12"/>
  <c r="J1914" i="12"/>
  <c r="K1914" i="12"/>
  <c r="L1914" i="12"/>
  <c r="M1914" i="12"/>
  <c r="N1914" i="12"/>
  <c r="O1914" i="12"/>
  <c r="P1914" i="12"/>
  <c r="Q1914" i="12"/>
  <c r="R1914" i="12"/>
  <c r="S1914" i="12"/>
  <c r="T1914" i="12"/>
  <c r="U1914" i="12"/>
  <c r="V1914" i="12"/>
  <c r="W1914" i="12"/>
  <c r="X1914" i="12"/>
  <c r="Y1914" i="12"/>
  <c r="Z1914" i="12"/>
  <c r="AA1914" i="12"/>
  <c r="AB1914" i="12"/>
  <c r="AC1914" i="12"/>
  <c r="AD1914" i="12"/>
  <c r="B1915" i="12"/>
  <c r="C1915" i="12"/>
  <c r="D1915" i="12"/>
  <c r="F1915" i="12"/>
  <c r="I1915" i="12"/>
  <c r="J1915" i="12"/>
  <c r="K1915" i="12"/>
  <c r="L1915" i="12"/>
  <c r="M1915" i="12"/>
  <c r="N1915" i="12"/>
  <c r="O1915" i="12"/>
  <c r="P1915" i="12"/>
  <c r="Q1915" i="12"/>
  <c r="R1915" i="12"/>
  <c r="S1915" i="12"/>
  <c r="T1915" i="12"/>
  <c r="U1915" i="12"/>
  <c r="V1915" i="12"/>
  <c r="W1915" i="12"/>
  <c r="X1915" i="12"/>
  <c r="Y1915" i="12"/>
  <c r="Z1915" i="12"/>
  <c r="AA1915" i="12"/>
  <c r="AB1915" i="12"/>
  <c r="AC1915" i="12"/>
  <c r="AD1915" i="12"/>
  <c r="B1916" i="12"/>
  <c r="C1916" i="12"/>
  <c r="D1916" i="12"/>
  <c r="F1916" i="12"/>
  <c r="I1916" i="12"/>
  <c r="J1916" i="12"/>
  <c r="K1916" i="12"/>
  <c r="L1916" i="12"/>
  <c r="M1916" i="12"/>
  <c r="N1916" i="12"/>
  <c r="O1916" i="12"/>
  <c r="P1916" i="12"/>
  <c r="Q1916" i="12"/>
  <c r="R1916" i="12"/>
  <c r="S1916" i="12"/>
  <c r="T1916" i="12"/>
  <c r="U1916" i="12"/>
  <c r="V1916" i="12"/>
  <c r="W1916" i="12"/>
  <c r="X1916" i="12"/>
  <c r="Y1916" i="12"/>
  <c r="Z1916" i="12"/>
  <c r="AA1916" i="12"/>
  <c r="AB1916" i="12"/>
  <c r="AC1916" i="12"/>
  <c r="AD1916" i="12"/>
  <c r="B1917" i="12"/>
  <c r="C1917" i="12"/>
  <c r="D1917" i="12"/>
  <c r="F1917" i="12"/>
  <c r="I1917" i="12"/>
  <c r="J1917" i="12"/>
  <c r="K1917" i="12"/>
  <c r="L1917" i="12"/>
  <c r="M1917" i="12"/>
  <c r="N1917" i="12"/>
  <c r="O1917" i="12"/>
  <c r="P1917" i="12"/>
  <c r="Q1917" i="12"/>
  <c r="R1917" i="12"/>
  <c r="S1917" i="12"/>
  <c r="T1917" i="12"/>
  <c r="U1917" i="12"/>
  <c r="V1917" i="12"/>
  <c r="W1917" i="12"/>
  <c r="X1917" i="12"/>
  <c r="Y1917" i="12"/>
  <c r="Z1917" i="12"/>
  <c r="AA1917" i="12"/>
  <c r="AB1917" i="12"/>
  <c r="AC1917" i="12"/>
  <c r="AD1917" i="12"/>
  <c r="B1918" i="12"/>
  <c r="C1918" i="12"/>
  <c r="D1918" i="12"/>
  <c r="F1918" i="12"/>
  <c r="I1918" i="12"/>
  <c r="J1918" i="12"/>
  <c r="K1918" i="12"/>
  <c r="L1918" i="12"/>
  <c r="M1918" i="12"/>
  <c r="N1918" i="12"/>
  <c r="O1918" i="12"/>
  <c r="P1918" i="12"/>
  <c r="Q1918" i="12"/>
  <c r="R1918" i="12"/>
  <c r="S1918" i="12"/>
  <c r="T1918" i="12"/>
  <c r="U1918" i="12"/>
  <c r="V1918" i="12"/>
  <c r="W1918" i="12"/>
  <c r="X1918" i="12"/>
  <c r="Y1918" i="12"/>
  <c r="Z1918" i="12"/>
  <c r="AA1918" i="12"/>
  <c r="AB1918" i="12"/>
  <c r="AC1918" i="12"/>
  <c r="AD1918" i="12"/>
  <c r="B1919" i="12"/>
  <c r="C1919" i="12"/>
  <c r="D1919" i="12"/>
  <c r="F1919" i="12"/>
  <c r="I1919" i="12"/>
  <c r="J1919" i="12"/>
  <c r="K1919" i="12"/>
  <c r="L1919" i="12"/>
  <c r="M1919" i="12"/>
  <c r="N1919" i="12"/>
  <c r="O1919" i="12"/>
  <c r="P1919" i="12"/>
  <c r="Q1919" i="12"/>
  <c r="R1919" i="12"/>
  <c r="S1919" i="12"/>
  <c r="T1919" i="12"/>
  <c r="U1919" i="12"/>
  <c r="V1919" i="12"/>
  <c r="W1919" i="12"/>
  <c r="X1919" i="12"/>
  <c r="Y1919" i="12"/>
  <c r="Z1919" i="12"/>
  <c r="AA1919" i="12"/>
  <c r="AB1919" i="12"/>
  <c r="AC1919" i="12"/>
  <c r="AD1919" i="12"/>
  <c r="B1920" i="12"/>
  <c r="C1920" i="12"/>
  <c r="D1920" i="12"/>
  <c r="F1920" i="12"/>
  <c r="I1920" i="12"/>
  <c r="J1920" i="12"/>
  <c r="K1920" i="12"/>
  <c r="L1920" i="12"/>
  <c r="M1920" i="12"/>
  <c r="N1920" i="12"/>
  <c r="O1920" i="12"/>
  <c r="P1920" i="12"/>
  <c r="Q1920" i="12"/>
  <c r="R1920" i="12"/>
  <c r="S1920" i="12"/>
  <c r="T1920" i="12"/>
  <c r="U1920" i="12"/>
  <c r="V1920" i="12"/>
  <c r="W1920" i="12"/>
  <c r="X1920" i="12"/>
  <c r="Y1920" i="12"/>
  <c r="Z1920" i="12"/>
  <c r="AA1920" i="12"/>
  <c r="AB1920" i="12"/>
  <c r="AC1920" i="12"/>
  <c r="AD1920" i="12"/>
  <c r="B1921" i="12"/>
  <c r="C1921" i="12"/>
  <c r="D1921" i="12"/>
  <c r="F1921" i="12"/>
  <c r="I1921" i="12"/>
  <c r="J1921" i="12"/>
  <c r="K1921" i="12"/>
  <c r="L1921" i="12"/>
  <c r="M1921" i="12"/>
  <c r="N1921" i="12"/>
  <c r="O1921" i="12"/>
  <c r="P1921" i="12"/>
  <c r="Q1921" i="12"/>
  <c r="R1921" i="12"/>
  <c r="S1921" i="12"/>
  <c r="T1921" i="12"/>
  <c r="U1921" i="12"/>
  <c r="V1921" i="12"/>
  <c r="W1921" i="12"/>
  <c r="X1921" i="12"/>
  <c r="Y1921" i="12"/>
  <c r="Z1921" i="12"/>
  <c r="AA1921" i="12"/>
  <c r="AB1921" i="12"/>
  <c r="AC1921" i="12"/>
  <c r="AD1921" i="12"/>
  <c r="B1922" i="12"/>
  <c r="C1922" i="12"/>
  <c r="D1922" i="12"/>
  <c r="F1922" i="12"/>
  <c r="I1922" i="12"/>
  <c r="J1922" i="12"/>
  <c r="K1922" i="12"/>
  <c r="L1922" i="12"/>
  <c r="M1922" i="12"/>
  <c r="N1922" i="12"/>
  <c r="O1922" i="12"/>
  <c r="P1922" i="12"/>
  <c r="Q1922" i="12"/>
  <c r="R1922" i="12"/>
  <c r="S1922" i="12"/>
  <c r="T1922" i="12"/>
  <c r="U1922" i="12"/>
  <c r="V1922" i="12"/>
  <c r="W1922" i="12"/>
  <c r="X1922" i="12"/>
  <c r="Y1922" i="12"/>
  <c r="Z1922" i="12"/>
  <c r="AA1922" i="12"/>
  <c r="AB1922" i="12"/>
  <c r="AC1922" i="12"/>
  <c r="AD1922" i="12"/>
  <c r="B1923" i="12"/>
  <c r="C1923" i="12"/>
  <c r="D1923" i="12"/>
  <c r="F1923" i="12"/>
  <c r="I1923" i="12"/>
  <c r="J1923" i="12"/>
  <c r="K1923" i="12"/>
  <c r="L1923" i="12"/>
  <c r="M1923" i="12"/>
  <c r="N1923" i="12"/>
  <c r="O1923" i="12"/>
  <c r="P1923" i="12"/>
  <c r="Q1923" i="12"/>
  <c r="R1923" i="12"/>
  <c r="S1923" i="12"/>
  <c r="T1923" i="12"/>
  <c r="U1923" i="12"/>
  <c r="V1923" i="12"/>
  <c r="W1923" i="12"/>
  <c r="X1923" i="12"/>
  <c r="Y1923" i="12"/>
  <c r="Z1923" i="12"/>
  <c r="AA1923" i="12"/>
  <c r="AB1923" i="12"/>
  <c r="AC1923" i="12"/>
  <c r="AD1923" i="12"/>
  <c r="B1924" i="12"/>
  <c r="C1924" i="12"/>
  <c r="D1924" i="12"/>
  <c r="F1924" i="12"/>
  <c r="I1924" i="12"/>
  <c r="J1924" i="12"/>
  <c r="K1924" i="12"/>
  <c r="L1924" i="12"/>
  <c r="M1924" i="12"/>
  <c r="N1924" i="12"/>
  <c r="O1924" i="12"/>
  <c r="P1924" i="12"/>
  <c r="Q1924" i="12"/>
  <c r="R1924" i="12"/>
  <c r="S1924" i="12"/>
  <c r="T1924" i="12"/>
  <c r="U1924" i="12"/>
  <c r="V1924" i="12"/>
  <c r="W1924" i="12"/>
  <c r="X1924" i="12"/>
  <c r="Y1924" i="12"/>
  <c r="Z1924" i="12"/>
  <c r="AA1924" i="12"/>
  <c r="AB1924" i="12"/>
  <c r="AC1924" i="12"/>
  <c r="AD1924" i="12"/>
  <c r="B1925" i="12"/>
  <c r="C1925" i="12"/>
  <c r="D1925" i="12"/>
  <c r="F1925" i="12"/>
  <c r="I1925" i="12"/>
  <c r="J1925" i="12"/>
  <c r="K1925" i="12"/>
  <c r="L1925" i="12"/>
  <c r="M1925" i="12"/>
  <c r="N1925" i="12"/>
  <c r="O1925" i="12"/>
  <c r="P1925" i="12"/>
  <c r="Q1925" i="12"/>
  <c r="R1925" i="12"/>
  <c r="S1925" i="12"/>
  <c r="T1925" i="12"/>
  <c r="U1925" i="12"/>
  <c r="V1925" i="12"/>
  <c r="W1925" i="12"/>
  <c r="X1925" i="12"/>
  <c r="Y1925" i="12"/>
  <c r="Z1925" i="12"/>
  <c r="AA1925" i="12"/>
  <c r="AB1925" i="12"/>
  <c r="AC1925" i="12"/>
  <c r="AD1925" i="12"/>
  <c r="B1926" i="12"/>
  <c r="C1926" i="12"/>
  <c r="D1926" i="12"/>
  <c r="F1926" i="12"/>
  <c r="I1926" i="12"/>
  <c r="J1926" i="12"/>
  <c r="K1926" i="12"/>
  <c r="L1926" i="12"/>
  <c r="M1926" i="12"/>
  <c r="N1926" i="12"/>
  <c r="O1926" i="12"/>
  <c r="P1926" i="12"/>
  <c r="Q1926" i="12"/>
  <c r="R1926" i="12"/>
  <c r="S1926" i="12"/>
  <c r="T1926" i="12"/>
  <c r="U1926" i="12"/>
  <c r="V1926" i="12"/>
  <c r="W1926" i="12"/>
  <c r="X1926" i="12"/>
  <c r="Y1926" i="12"/>
  <c r="Z1926" i="12"/>
  <c r="AA1926" i="12"/>
  <c r="AB1926" i="12"/>
  <c r="AC1926" i="12"/>
  <c r="AD1926" i="12"/>
  <c r="B1927" i="12"/>
  <c r="C1927" i="12"/>
  <c r="D1927" i="12"/>
  <c r="F1927" i="12"/>
  <c r="I1927" i="12"/>
  <c r="J1927" i="12"/>
  <c r="K1927" i="12"/>
  <c r="L1927" i="12"/>
  <c r="M1927" i="12"/>
  <c r="N1927" i="12"/>
  <c r="O1927" i="12"/>
  <c r="P1927" i="12"/>
  <c r="Q1927" i="12"/>
  <c r="R1927" i="12"/>
  <c r="S1927" i="12"/>
  <c r="T1927" i="12"/>
  <c r="U1927" i="12"/>
  <c r="V1927" i="12"/>
  <c r="W1927" i="12"/>
  <c r="X1927" i="12"/>
  <c r="Y1927" i="12"/>
  <c r="Z1927" i="12"/>
  <c r="AA1927" i="12"/>
  <c r="AB1927" i="12"/>
  <c r="AC1927" i="12"/>
  <c r="AD1927" i="12"/>
  <c r="B1928" i="12"/>
  <c r="C1928" i="12"/>
  <c r="D1928" i="12"/>
  <c r="F1928" i="12"/>
  <c r="I1928" i="12"/>
  <c r="J1928" i="12"/>
  <c r="K1928" i="12"/>
  <c r="L1928" i="12"/>
  <c r="M1928" i="12"/>
  <c r="N1928" i="12"/>
  <c r="O1928" i="12"/>
  <c r="P1928" i="12"/>
  <c r="Q1928" i="12"/>
  <c r="R1928" i="12"/>
  <c r="S1928" i="12"/>
  <c r="T1928" i="12"/>
  <c r="U1928" i="12"/>
  <c r="V1928" i="12"/>
  <c r="W1928" i="12"/>
  <c r="X1928" i="12"/>
  <c r="Y1928" i="12"/>
  <c r="Z1928" i="12"/>
  <c r="AA1928" i="12"/>
  <c r="AB1928" i="12"/>
  <c r="AC1928" i="12"/>
  <c r="AD1928" i="12"/>
  <c r="B1929" i="12"/>
  <c r="C1929" i="12"/>
  <c r="D1929" i="12"/>
  <c r="F1929" i="12"/>
  <c r="I1929" i="12"/>
  <c r="J1929" i="12"/>
  <c r="K1929" i="12"/>
  <c r="L1929" i="12"/>
  <c r="M1929" i="12"/>
  <c r="N1929" i="12"/>
  <c r="O1929" i="12"/>
  <c r="P1929" i="12"/>
  <c r="Q1929" i="12"/>
  <c r="R1929" i="12"/>
  <c r="S1929" i="12"/>
  <c r="T1929" i="12"/>
  <c r="U1929" i="12"/>
  <c r="V1929" i="12"/>
  <c r="W1929" i="12"/>
  <c r="X1929" i="12"/>
  <c r="Y1929" i="12"/>
  <c r="Z1929" i="12"/>
  <c r="AA1929" i="12"/>
  <c r="AB1929" i="12"/>
  <c r="AC1929" i="12"/>
  <c r="AD1929" i="12"/>
  <c r="B1930" i="12"/>
  <c r="C1930" i="12"/>
  <c r="D1930" i="12"/>
  <c r="F1930" i="12"/>
  <c r="I1930" i="12"/>
  <c r="J1930" i="12"/>
  <c r="K1930" i="12"/>
  <c r="L1930" i="12"/>
  <c r="M1930" i="12"/>
  <c r="N1930" i="12"/>
  <c r="O1930" i="12"/>
  <c r="P1930" i="12"/>
  <c r="Q1930" i="12"/>
  <c r="R1930" i="12"/>
  <c r="S1930" i="12"/>
  <c r="T1930" i="12"/>
  <c r="U1930" i="12"/>
  <c r="V1930" i="12"/>
  <c r="W1930" i="12"/>
  <c r="X1930" i="12"/>
  <c r="Y1930" i="12"/>
  <c r="Z1930" i="12"/>
  <c r="AA1930" i="12"/>
  <c r="AB1930" i="12"/>
  <c r="AC1930" i="12"/>
  <c r="AD1930" i="12"/>
  <c r="B1931" i="12"/>
  <c r="C1931" i="12"/>
  <c r="D1931" i="12"/>
  <c r="F1931" i="12"/>
  <c r="I1931" i="12"/>
  <c r="J1931" i="12"/>
  <c r="K1931" i="12"/>
  <c r="L1931" i="12"/>
  <c r="M1931" i="12"/>
  <c r="N1931" i="12"/>
  <c r="O1931" i="12"/>
  <c r="P1931" i="12"/>
  <c r="Q1931" i="12"/>
  <c r="R1931" i="12"/>
  <c r="S1931" i="12"/>
  <c r="T1931" i="12"/>
  <c r="U1931" i="12"/>
  <c r="V1931" i="12"/>
  <c r="W1931" i="12"/>
  <c r="X1931" i="12"/>
  <c r="Y1931" i="12"/>
  <c r="Z1931" i="12"/>
  <c r="AA1931" i="12"/>
  <c r="AB1931" i="12"/>
  <c r="AC1931" i="12"/>
  <c r="AD1931" i="12"/>
  <c r="B1932" i="12"/>
  <c r="C1932" i="12"/>
  <c r="D1932" i="12"/>
  <c r="F1932" i="12"/>
  <c r="I1932" i="12"/>
  <c r="J1932" i="12"/>
  <c r="K1932" i="12"/>
  <c r="L1932" i="12"/>
  <c r="M1932" i="12"/>
  <c r="N1932" i="12"/>
  <c r="O1932" i="12"/>
  <c r="P1932" i="12"/>
  <c r="Q1932" i="12"/>
  <c r="R1932" i="12"/>
  <c r="S1932" i="12"/>
  <c r="T1932" i="12"/>
  <c r="U1932" i="12"/>
  <c r="V1932" i="12"/>
  <c r="W1932" i="12"/>
  <c r="X1932" i="12"/>
  <c r="Y1932" i="12"/>
  <c r="Z1932" i="12"/>
  <c r="AA1932" i="12"/>
  <c r="AB1932" i="12"/>
  <c r="AC1932" i="12"/>
  <c r="AD1932" i="12"/>
  <c r="B1933" i="12"/>
  <c r="C1933" i="12"/>
  <c r="D1933" i="12"/>
  <c r="F1933" i="12"/>
  <c r="I1933" i="12"/>
  <c r="J1933" i="12"/>
  <c r="K1933" i="12"/>
  <c r="L1933" i="12"/>
  <c r="M1933" i="12"/>
  <c r="N1933" i="12"/>
  <c r="O1933" i="12"/>
  <c r="P1933" i="12"/>
  <c r="Q1933" i="12"/>
  <c r="R1933" i="12"/>
  <c r="S1933" i="12"/>
  <c r="T1933" i="12"/>
  <c r="U1933" i="12"/>
  <c r="V1933" i="12"/>
  <c r="W1933" i="12"/>
  <c r="X1933" i="12"/>
  <c r="Y1933" i="12"/>
  <c r="Z1933" i="12"/>
  <c r="AA1933" i="12"/>
  <c r="AB1933" i="12"/>
  <c r="AC1933" i="12"/>
  <c r="AD1933" i="12"/>
  <c r="B1934" i="12"/>
  <c r="C1934" i="12"/>
  <c r="D1934" i="12"/>
  <c r="F1934" i="12"/>
  <c r="I1934" i="12"/>
  <c r="J1934" i="12"/>
  <c r="K1934" i="12"/>
  <c r="L1934" i="12"/>
  <c r="M1934" i="12"/>
  <c r="N1934" i="12"/>
  <c r="O1934" i="12"/>
  <c r="P1934" i="12"/>
  <c r="Q1934" i="12"/>
  <c r="R1934" i="12"/>
  <c r="S1934" i="12"/>
  <c r="T1934" i="12"/>
  <c r="U1934" i="12"/>
  <c r="V1934" i="12"/>
  <c r="W1934" i="12"/>
  <c r="X1934" i="12"/>
  <c r="Y1934" i="12"/>
  <c r="Z1934" i="12"/>
  <c r="AA1934" i="12"/>
  <c r="AB1934" i="12"/>
  <c r="AC1934" i="12"/>
  <c r="AD1934" i="12"/>
  <c r="B1935" i="12"/>
  <c r="C1935" i="12"/>
  <c r="D1935" i="12"/>
  <c r="F1935" i="12"/>
  <c r="I1935" i="12"/>
  <c r="J1935" i="12"/>
  <c r="K1935" i="12"/>
  <c r="L1935" i="12"/>
  <c r="M1935" i="12"/>
  <c r="N1935" i="12"/>
  <c r="O1935" i="12"/>
  <c r="P1935" i="12"/>
  <c r="Q1935" i="12"/>
  <c r="R1935" i="12"/>
  <c r="S1935" i="12"/>
  <c r="T1935" i="12"/>
  <c r="U1935" i="12"/>
  <c r="V1935" i="12"/>
  <c r="W1935" i="12"/>
  <c r="X1935" i="12"/>
  <c r="Y1935" i="12"/>
  <c r="Z1935" i="12"/>
  <c r="AA1935" i="12"/>
  <c r="AB1935" i="12"/>
  <c r="AC1935" i="12"/>
  <c r="AD1935" i="12"/>
  <c r="B1936" i="12"/>
  <c r="C1936" i="12"/>
  <c r="D1936" i="12"/>
  <c r="F1936" i="12"/>
  <c r="I1936" i="12"/>
  <c r="J1936" i="12"/>
  <c r="K1936" i="12"/>
  <c r="L1936" i="12"/>
  <c r="M1936" i="12"/>
  <c r="N1936" i="12"/>
  <c r="O1936" i="12"/>
  <c r="P1936" i="12"/>
  <c r="Q1936" i="12"/>
  <c r="R1936" i="12"/>
  <c r="S1936" i="12"/>
  <c r="T1936" i="12"/>
  <c r="U1936" i="12"/>
  <c r="V1936" i="12"/>
  <c r="W1936" i="12"/>
  <c r="X1936" i="12"/>
  <c r="Y1936" i="12"/>
  <c r="Z1936" i="12"/>
  <c r="AA1936" i="12"/>
  <c r="AB1936" i="12"/>
  <c r="AC1936" i="12"/>
  <c r="AD1936" i="12"/>
  <c r="B1937" i="12"/>
  <c r="C1937" i="12"/>
  <c r="D1937" i="12"/>
  <c r="F1937" i="12"/>
  <c r="I1937" i="12"/>
  <c r="J1937" i="12"/>
  <c r="K1937" i="12"/>
  <c r="L1937" i="12"/>
  <c r="M1937" i="12"/>
  <c r="N1937" i="12"/>
  <c r="O1937" i="12"/>
  <c r="P1937" i="12"/>
  <c r="Q1937" i="12"/>
  <c r="R1937" i="12"/>
  <c r="S1937" i="12"/>
  <c r="T1937" i="12"/>
  <c r="U1937" i="12"/>
  <c r="V1937" i="12"/>
  <c r="W1937" i="12"/>
  <c r="X1937" i="12"/>
  <c r="Y1937" i="12"/>
  <c r="Z1937" i="12"/>
  <c r="AA1937" i="12"/>
  <c r="AB1937" i="12"/>
  <c r="AC1937" i="12"/>
  <c r="AD1937" i="12"/>
  <c r="B1938" i="12"/>
  <c r="C1938" i="12"/>
  <c r="D1938" i="12"/>
  <c r="F1938" i="12"/>
  <c r="I1938" i="12"/>
  <c r="J1938" i="12"/>
  <c r="K1938" i="12"/>
  <c r="L1938" i="12"/>
  <c r="M1938" i="12"/>
  <c r="N1938" i="12"/>
  <c r="O1938" i="12"/>
  <c r="P1938" i="12"/>
  <c r="Q1938" i="12"/>
  <c r="R1938" i="12"/>
  <c r="S1938" i="12"/>
  <c r="T1938" i="12"/>
  <c r="U1938" i="12"/>
  <c r="V1938" i="12"/>
  <c r="W1938" i="12"/>
  <c r="X1938" i="12"/>
  <c r="Y1938" i="12"/>
  <c r="Z1938" i="12"/>
  <c r="AA1938" i="12"/>
  <c r="AB1938" i="12"/>
  <c r="AC1938" i="12"/>
  <c r="AD1938" i="12"/>
  <c r="B1939" i="12"/>
  <c r="C1939" i="12"/>
  <c r="D1939" i="12"/>
  <c r="F1939" i="12"/>
  <c r="I1939" i="12"/>
  <c r="J1939" i="12"/>
  <c r="K1939" i="12"/>
  <c r="L1939" i="12"/>
  <c r="M1939" i="12"/>
  <c r="N1939" i="12"/>
  <c r="O1939" i="12"/>
  <c r="P1939" i="12"/>
  <c r="Q1939" i="12"/>
  <c r="R1939" i="12"/>
  <c r="S1939" i="12"/>
  <c r="T1939" i="12"/>
  <c r="U1939" i="12"/>
  <c r="V1939" i="12"/>
  <c r="W1939" i="12"/>
  <c r="X1939" i="12"/>
  <c r="Y1939" i="12"/>
  <c r="Z1939" i="12"/>
  <c r="AA1939" i="12"/>
  <c r="AB1939" i="12"/>
  <c r="AC1939" i="12"/>
  <c r="AD1939" i="12"/>
  <c r="B1940" i="12"/>
  <c r="C1940" i="12"/>
  <c r="D1940" i="12"/>
  <c r="F1940" i="12"/>
  <c r="I1940" i="12"/>
  <c r="J1940" i="12"/>
  <c r="K1940" i="12"/>
  <c r="L1940" i="12"/>
  <c r="M1940" i="12"/>
  <c r="N1940" i="12"/>
  <c r="O1940" i="12"/>
  <c r="P1940" i="12"/>
  <c r="Q1940" i="12"/>
  <c r="R1940" i="12"/>
  <c r="S1940" i="12"/>
  <c r="T1940" i="12"/>
  <c r="U1940" i="12"/>
  <c r="V1940" i="12"/>
  <c r="W1940" i="12"/>
  <c r="X1940" i="12"/>
  <c r="Y1940" i="12"/>
  <c r="Z1940" i="12"/>
  <c r="AA1940" i="12"/>
  <c r="AB1940" i="12"/>
  <c r="AC1940" i="12"/>
  <c r="AD1940" i="12"/>
  <c r="B1941" i="12"/>
  <c r="C1941" i="12"/>
  <c r="D1941" i="12"/>
  <c r="F1941" i="12"/>
  <c r="I1941" i="12"/>
  <c r="J1941" i="12"/>
  <c r="K1941" i="12"/>
  <c r="L1941" i="12"/>
  <c r="M1941" i="12"/>
  <c r="N1941" i="12"/>
  <c r="O1941" i="12"/>
  <c r="P1941" i="12"/>
  <c r="Q1941" i="12"/>
  <c r="R1941" i="12"/>
  <c r="S1941" i="12"/>
  <c r="T1941" i="12"/>
  <c r="U1941" i="12"/>
  <c r="V1941" i="12"/>
  <c r="W1941" i="12"/>
  <c r="X1941" i="12"/>
  <c r="Y1941" i="12"/>
  <c r="Z1941" i="12"/>
  <c r="AA1941" i="12"/>
  <c r="AB1941" i="12"/>
  <c r="AC1941" i="12"/>
  <c r="AD1941" i="12"/>
  <c r="B1942" i="12"/>
  <c r="C1942" i="12"/>
  <c r="D1942" i="12"/>
  <c r="F1942" i="12"/>
  <c r="I1942" i="12"/>
  <c r="J1942" i="12"/>
  <c r="K1942" i="12"/>
  <c r="L1942" i="12"/>
  <c r="M1942" i="12"/>
  <c r="N1942" i="12"/>
  <c r="O1942" i="12"/>
  <c r="P1942" i="12"/>
  <c r="Q1942" i="12"/>
  <c r="R1942" i="12"/>
  <c r="S1942" i="12"/>
  <c r="T1942" i="12"/>
  <c r="U1942" i="12"/>
  <c r="V1942" i="12"/>
  <c r="W1942" i="12"/>
  <c r="X1942" i="12"/>
  <c r="Y1942" i="12"/>
  <c r="Z1942" i="12"/>
  <c r="AA1942" i="12"/>
  <c r="AB1942" i="12"/>
  <c r="AC1942" i="12"/>
  <c r="AD1942" i="12"/>
  <c r="B1943" i="12"/>
  <c r="C1943" i="12"/>
  <c r="D1943" i="12"/>
  <c r="F1943" i="12"/>
  <c r="I1943" i="12"/>
  <c r="J1943" i="12"/>
  <c r="K1943" i="12"/>
  <c r="L1943" i="12"/>
  <c r="M1943" i="12"/>
  <c r="N1943" i="12"/>
  <c r="O1943" i="12"/>
  <c r="P1943" i="12"/>
  <c r="Q1943" i="12"/>
  <c r="R1943" i="12"/>
  <c r="S1943" i="12"/>
  <c r="T1943" i="12"/>
  <c r="U1943" i="12"/>
  <c r="V1943" i="12"/>
  <c r="W1943" i="12"/>
  <c r="X1943" i="12"/>
  <c r="Y1943" i="12"/>
  <c r="Z1943" i="12"/>
  <c r="AA1943" i="12"/>
  <c r="AB1943" i="12"/>
  <c r="AC1943" i="12"/>
  <c r="AD1943" i="12"/>
  <c r="B1944" i="12"/>
  <c r="C1944" i="12"/>
  <c r="D1944" i="12"/>
  <c r="F1944" i="12"/>
  <c r="I1944" i="12"/>
  <c r="J1944" i="12"/>
  <c r="K1944" i="12"/>
  <c r="L1944" i="12"/>
  <c r="M1944" i="12"/>
  <c r="N1944" i="12"/>
  <c r="O1944" i="12"/>
  <c r="P1944" i="12"/>
  <c r="Q1944" i="12"/>
  <c r="R1944" i="12"/>
  <c r="S1944" i="12"/>
  <c r="T1944" i="12"/>
  <c r="U1944" i="12"/>
  <c r="V1944" i="12"/>
  <c r="W1944" i="12"/>
  <c r="X1944" i="12"/>
  <c r="Y1944" i="12"/>
  <c r="Z1944" i="12"/>
  <c r="AA1944" i="12"/>
  <c r="AB1944" i="12"/>
  <c r="AC1944" i="12"/>
  <c r="AD1944" i="12"/>
  <c r="B1945" i="12"/>
  <c r="C1945" i="12"/>
  <c r="D1945" i="12"/>
  <c r="F1945" i="12"/>
  <c r="I1945" i="12"/>
  <c r="J1945" i="12"/>
  <c r="K1945" i="12"/>
  <c r="L1945" i="12"/>
  <c r="M1945" i="12"/>
  <c r="N1945" i="12"/>
  <c r="O1945" i="12"/>
  <c r="P1945" i="12"/>
  <c r="Q1945" i="12"/>
  <c r="R1945" i="12"/>
  <c r="S1945" i="12"/>
  <c r="T1945" i="12"/>
  <c r="U1945" i="12"/>
  <c r="V1945" i="12"/>
  <c r="W1945" i="12"/>
  <c r="X1945" i="12"/>
  <c r="Y1945" i="12"/>
  <c r="Z1945" i="12"/>
  <c r="AA1945" i="12"/>
  <c r="AB1945" i="12"/>
  <c r="AC1945" i="12"/>
  <c r="AD1945" i="12"/>
  <c r="B1946" i="12"/>
  <c r="C1946" i="12"/>
  <c r="D1946" i="12"/>
  <c r="F1946" i="12"/>
  <c r="I1946" i="12"/>
  <c r="J1946" i="12"/>
  <c r="K1946" i="12"/>
  <c r="L1946" i="12"/>
  <c r="M1946" i="12"/>
  <c r="N1946" i="12"/>
  <c r="O1946" i="12"/>
  <c r="P1946" i="12"/>
  <c r="Q1946" i="12"/>
  <c r="R1946" i="12"/>
  <c r="S1946" i="12"/>
  <c r="T1946" i="12"/>
  <c r="U1946" i="12"/>
  <c r="V1946" i="12"/>
  <c r="W1946" i="12"/>
  <c r="X1946" i="12"/>
  <c r="Y1946" i="12"/>
  <c r="Z1946" i="12"/>
  <c r="AA1946" i="12"/>
  <c r="AB1946" i="12"/>
  <c r="AC1946" i="12"/>
  <c r="AD1946" i="12"/>
  <c r="B1947" i="12"/>
  <c r="C1947" i="12"/>
  <c r="D1947" i="12"/>
  <c r="F1947" i="12"/>
  <c r="I1947" i="12"/>
  <c r="J1947" i="12"/>
  <c r="K1947" i="12"/>
  <c r="L1947" i="12"/>
  <c r="M1947" i="12"/>
  <c r="N1947" i="12"/>
  <c r="O1947" i="12"/>
  <c r="P1947" i="12"/>
  <c r="Q1947" i="12"/>
  <c r="R1947" i="12"/>
  <c r="S1947" i="12"/>
  <c r="T1947" i="12"/>
  <c r="U1947" i="12"/>
  <c r="V1947" i="12"/>
  <c r="W1947" i="12"/>
  <c r="X1947" i="12"/>
  <c r="Y1947" i="12"/>
  <c r="Z1947" i="12"/>
  <c r="AA1947" i="12"/>
  <c r="AB1947" i="12"/>
  <c r="AC1947" i="12"/>
  <c r="AD1947" i="12"/>
  <c r="B1948" i="12"/>
  <c r="C1948" i="12"/>
  <c r="D1948" i="12"/>
  <c r="F1948" i="12"/>
  <c r="I1948" i="12"/>
  <c r="J1948" i="12"/>
  <c r="K1948" i="12"/>
  <c r="L1948" i="12"/>
  <c r="M1948" i="12"/>
  <c r="N1948" i="12"/>
  <c r="O1948" i="12"/>
  <c r="P1948" i="12"/>
  <c r="Q1948" i="12"/>
  <c r="R1948" i="12"/>
  <c r="S1948" i="12"/>
  <c r="T1948" i="12"/>
  <c r="U1948" i="12"/>
  <c r="V1948" i="12"/>
  <c r="W1948" i="12"/>
  <c r="X1948" i="12"/>
  <c r="Y1948" i="12"/>
  <c r="Z1948" i="12"/>
  <c r="AA1948" i="12"/>
  <c r="AB1948" i="12"/>
  <c r="AC1948" i="12"/>
  <c r="AD1948" i="12"/>
  <c r="B1949" i="12"/>
  <c r="C1949" i="12"/>
  <c r="D1949" i="12"/>
  <c r="F1949" i="12"/>
  <c r="I1949" i="12"/>
  <c r="J1949" i="12"/>
  <c r="K1949" i="12"/>
  <c r="L1949" i="12"/>
  <c r="M1949" i="12"/>
  <c r="N1949" i="12"/>
  <c r="O1949" i="12"/>
  <c r="P1949" i="12"/>
  <c r="Q1949" i="12"/>
  <c r="R1949" i="12"/>
  <c r="S1949" i="12"/>
  <c r="T1949" i="12"/>
  <c r="U1949" i="12"/>
  <c r="V1949" i="12"/>
  <c r="W1949" i="12"/>
  <c r="X1949" i="12"/>
  <c r="Y1949" i="12"/>
  <c r="Z1949" i="12"/>
  <c r="AA1949" i="12"/>
  <c r="AB1949" i="12"/>
  <c r="AC1949" i="12"/>
  <c r="AD1949" i="12"/>
  <c r="B1950" i="12"/>
  <c r="C1950" i="12"/>
  <c r="D1950" i="12"/>
  <c r="F1950" i="12"/>
  <c r="I1950" i="12"/>
  <c r="J1950" i="12"/>
  <c r="K1950" i="12"/>
  <c r="L1950" i="12"/>
  <c r="M1950" i="12"/>
  <c r="N1950" i="12"/>
  <c r="O1950" i="12"/>
  <c r="P1950" i="12"/>
  <c r="Q1950" i="12"/>
  <c r="R1950" i="12"/>
  <c r="S1950" i="12"/>
  <c r="T1950" i="12"/>
  <c r="U1950" i="12"/>
  <c r="V1950" i="12"/>
  <c r="W1950" i="12"/>
  <c r="X1950" i="12"/>
  <c r="Y1950" i="12"/>
  <c r="Z1950" i="12"/>
  <c r="AA1950" i="12"/>
  <c r="AB1950" i="12"/>
  <c r="AC1950" i="12"/>
  <c r="AD1950" i="12"/>
  <c r="B1951" i="12"/>
  <c r="C1951" i="12"/>
  <c r="D1951" i="12"/>
  <c r="F1951" i="12"/>
  <c r="I1951" i="12"/>
  <c r="J1951" i="12"/>
  <c r="K1951" i="12"/>
  <c r="L1951" i="12"/>
  <c r="M1951" i="12"/>
  <c r="N1951" i="12"/>
  <c r="O1951" i="12"/>
  <c r="P1951" i="12"/>
  <c r="Q1951" i="12"/>
  <c r="R1951" i="12"/>
  <c r="S1951" i="12"/>
  <c r="T1951" i="12"/>
  <c r="U1951" i="12"/>
  <c r="V1951" i="12"/>
  <c r="W1951" i="12"/>
  <c r="X1951" i="12"/>
  <c r="Y1951" i="12"/>
  <c r="Z1951" i="12"/>
  <c r="AA1951" i="12"/>
  <c r="AB1951" i="12"/>
  <c r="AC1951" i="12"/>
  <c r="AD1951" i="12"/>
  <c r="B1952" i="12"/>
  <c r="C1952" i="12"/>
  <c r="D1952" i="12"/>
  <c r="F1952" i="12"/>
  <c r="I1952" i="12"/>
  <c r="J1952" i="12"/>
  <c r="K1952" i="12"/>
  <c r="L1952" i="12"/>
  <c r="M1952" i="12"/>
  <c r="N1952" i="12"/>
  <c r="O1952" i="12"/>
  <c r="P1952" i="12"/>
  <c r="Q1952" i="12"/>
  <c r="R1952" i="12"/>
  <c r="S1952" i="12"/>
  <c r="T1952" i="12"/>
  <c r="U1952" i="12"/>
  <c r="V1952" i="12"/>
  <c r="W1952" i="12"/>
  <c r="X1952" i="12"/>
  <c r="Y1952" i="12"/>
  <c r="Z1952" i="12"/>
  <c r="AA1952" i="12"/>
  <c r="AB1952" i="12"/>
  <c r="AC1952" i="12"/>
  <c r="AD1952" i="12"/>
  <c r="B1953" i="12"/>
  <c r="C1953" i="12"/>
  <c r="D1953" i="12"/>
  <c r="F1953" i="12"/>
  <c r="I1953" i="12"/>
  <c r="J1953" i="12"/>
  <c r="K1953" i="12"/>
  <c r="L1953" i="12"/>
  <c r="M1953" i="12"/>
  <c r="N1953" i="12"/>
  <c r="O1953" i="12"/>
  <c r="P1953" i="12"/>
  <c r="Q1953" i="12"/>
  <c r="R1953" i="12"/>
  <c r="S1953" i="12"/>
  <c r="T1953" i="12"/>
  <c r="U1953" i="12"/>
  <c r="V1953" i="12"/>
  <c r="W1953" i="12"/>
  <c r="X1953" i="12"/>
  <c r="Y1953" i="12"/>
  <c r="Z1953" i="12"/>
  <c r="AA1953" i="12"/>
  <c r="AB1953" i="12"/>
  <c r="AC1953" i="12"/>
  <c r="AD1953" i="12"/>
  <c r="B1954" i="12"/>
  <c r="C1954" i="12"/>
  <c r="D1954" i="12"/>
  <c r="F1954" i="12"/>
  <c r="I1954" i="12"/>
  <c r="J1954" i="12"/>
  <c r="K1954" i="12"/>
  <c r="L1954" i="12"/>
  <c r="M1954" i="12"/>
  <c r="N1954" i="12"/>
  <c r="O1954" i="12"/>
  <c r="P1954" i="12"/>
  <c r="Q1954" i="12"/>
  <c r="R1954" i="12"/>
  <c r="S1954" i="12"/>
  <c r="T1954" i="12"/>
  <c r="U1954" i="12"/>
  <c r="V1954" i="12"/>
  <c r="W1954" i="12"/>
  <c r="X1954" i="12"/>
  <c r="Y1954" i="12"/>
  <c r="Z1954" i="12"/>
  <c r="AA1954" i="12"/>
  <c r="AB1954" i="12"/>
  <c r="AC1954" i="12"/>
  <c r="AD1954" i="12"/>
  <c r="B1955" i="12"/>
  <c r="C1955" i="12"/>
  <c r="D1955" i="12"/>
  <c r="F1955" i="12"/>
  <c r="I1955" i="12"/>
  <c r="J1955" i="12"/>
  <c r="K1955" i="12"/>
  <c r="L1955" i="12"/>
  <c r="M1955" i="12"/>
  <c r="N1955" i="12"/>
  <c r="O1955" i="12"/>
  <c r="P1955" i="12"/>
  <c r="Q1955" i="12"/>
  <c r="R1955" i="12"/>
  <c r="S1955" i="12"/>
  <c r="T1955" i="12"/>
  <c r="U1955" i="12"/>
  <c r="V1955" i="12"/>
  <c r="W1955" i="12"/>
  <c r="X1955" i="12"/>
  <c r="Y1955" i="12"/>
  <c r="Z1955" i="12"/>
  <c r="AA1955" i="12"/>
  <c r="AB1955" i="12"/>
  <c r="AC1955" i="12"/>
  <c r="AD1955" i="12"/>
  <c r="B1956" i="12"/>
  <c r="C1956" i="12"/>
  <c r="D1956" i="12"/>
  <c r="F1956" i="12"/>
  <c r="I1956" i="12"/>
  <c r="J1956" i="12"/>
  <c r="K1956" i="12"/>
  <c r="L1956" i="12"/>
  <c r="M1956" i="12"/>
  <c r="N1956" i="12"/>
  <c r="O1956" i="12"/>
  <c r="P1956" i="12"/>
  <c r="Q1956" i="12"/>
  <c r="R1956" i="12"/>
  <c r="S1956" i="12"/>
  <c r="T1956" i="12"/>
  <c r="U1956" i="12"/>
  <c r="V1956" i="12"/>
  <c r="W1956" i="12"/>
  <c r="X1956" i="12"/>
  <c r="Y1956" i="12"/>
  <c r="Z1956" i="12"/>
  <c r="AA1956" i="12"/>
  <c r="AB1956" i="12"/>
  <c r="AC1956" i="12"/>
  <c r="AD1956" i="12"/>
  <c r="B1957" i="12"/>
  <c r="C1957" i="12"/>
  <c r="D1957" i="12"/>
  <c r="F1957" i="12"/>
  <c r="I1957" i="12"/>
  <c r="J1957" i="12"/>
  <c r="K1957" i="12"/>
  <c r="L1957" i="12"/>
  <c r="M1957" i="12"/>
  <c r="N1957" i="12"/>
  <c r="O1957" i="12"/>
  <c r="P1957" i="12"/>
  <c r="Q1957" i="12"/>
  <c r="R1957" i="12"/>
  <c r="S1957" i="12"/>
  <c r="T1957" i="12"/>
  <c r="U1957" i="12"/>
  <c r="V1957" i="12"/>
  <c r="W1957" i="12"/>
  <c r="X1957" i="12"/>
  <c r="Y1957" i="12"/>
  <c r="Z1957" i="12"/>
  <c r="AA1957" i="12"/>
  <c r="AB1957" i="12"/>
  <c r="AC1957" i="12"/>
  <c r="AD1957" i="12"/>
  <c r="B1958" i="12"/>
  <c r="C1958" i="12"/>
  <c r="D1958" i="12"/>
  <c r="F1958" i="12"/>
  <c r="I1958" i="12"/>
  <c r="J1958" i="12"/>
  <c r="K1958" i="12"/>
  <c r="L1958" i="12"/>
  <c r="M1958" i="12"/>
  <c r="N1958" i="12"/>
  <c r="O1958" i="12"/>
  <c r="P1958" i="12"/>
  <c r="Q1958" i="12"/>
  <c r="R1958" i="12"/>
  <c r="S1958" i="12"/>
  <c r="T1958" i="12"/>
  <c r="U1958" i="12"/>
  <c r="V1958" i="12"/>
  <c r="W1958" i="12"/>
  <c r="X1958" i="12"/>
  <c r="Y1958" i="12"/>
  <c r="Z1958" i="12"/>
  <c r="AA1958" i="12"/>
  <c r="AB1958" i="12"/>
  <c r="AC1958" i="12"/>
  <c r="AD1958" i="12"/>
  <c r="B1959" i="12"/>
  <c r="C1959" i="12"/>
  <c r="D1959" i="12"/>
  <c r="F1959" i="12"/>
  <c r="I1959" i="12"/>
  <c r="J1959" i="12"/>
  <c r="K1959" i="12"/>
  <c r="L1959" i="12"/>
  <c r="M1959" i="12"/>
  <c r="N1959" i="12"/>
  <c r="O1959" i="12"/>
  <c r="P1959" i="12"/>
  <c r="Q1959" i="12"/>
  <c r="R1959" i="12"/>
  <c r="S1959" i="12"/>
  <c r="T1959" i="12"/>
  <c r="U1959" i="12"/>
  <c r="V1959" i="12"/>
  <c r="W1959" i="12"/>
  <c r="X1959" i="12"/>
  <c r="Y1959" i="12"/>
  <c r="Z1959" i="12"/>
  <c r="AA1959" i="12"/>
  <c r="AB1959" i="12"/>
  <c r="AC1959" i="12"/>
  <c r="AD1959" i="12"/>
  <c r="B1960" i="12"/>
  <c r="C1960" i="12"/>
  <c r="D1960" i="12"/>
  <c r="F1960" i="12"/>
  <c r="I1960" i="12"/>
  <c r="J1960" i="12"/>
  <c r="K1960" i="12"/>
  <c r="L1960" i="12"/>
  <c r="M1960" i="12"/>
  <c r="N1960" i="12"/>
  <c r="O1960" i="12"/>
  <c r="P1960" i="12"/>
  <c r="Q1960" i="12"/>
  <c r="R1960" i="12"/>
  <c r="S1960" i="12"/>
  <c r="T1960" i="12"/>
  <c r="U1960" i="12"/>
  <c r="V1960" i="12"/>
  <c r="W1960" i="12"/>
  <c r="X1960" i="12"/>
  <c r="Y1960" i="12"/>
  <c r="Z1960" i="12"/>
  <c r="AA1960" i="12"/>
  <c r="AB1960" i="12"/>
  <c r="AC1960" i="12"/>
  <c r="AD1960" i="12"/>
  <c r="B1961" i="12"/>
  <c r="C1961" i="12"/>
  <c r="D1961" i="12"/>
  <c r="F1961" i="12"/>
  <c r="I1961" i="12"/>
  <c r="J1961" i="12"/>
  <c r="K1961" i="12"/>
  <c r="L1961" i="12"/>
  <c r="M1961" i="12"/>
  <c r="N1961" i="12"/>
  <c r="O1961" i="12"/>
  <c r="P1961" i="12"/>
  <c r="Q1961" i="12"/>
  <c r="R1961" i="12"/>
  <c r="S1961" i="12"/>
  <c r="T1961" i="12"/>
  <c r="U1961" i="12"/>
  <c r="V1961" i="12"/>
  <c r="W1961" i="12"/>
  <c r="X1961" i="12"/>
  <c r="Y1961" i="12"/>
  <c r="Z1961" i="12"/>
  <c r="AA1961" i="12"/>
  <c r="AB1961" i="12"/>
  <c r="AC1961" i="12"/>
  <c r="AD1961" i="12"/>
  <c r="B1962" i="12"/>
  <c r="C1962" i="12"/>
  <c r="D1962" i="12"/>
  <c r="F1962" i="12"/>
  <c r="I1962" i="12"/>
  <c r="J1962" i="12"/>
  <c r="K1962" i="12"/>
  <c r="L1962" i="12"/>
  <c r="M1962" i="12"/>
  <c r="N1962" i="12"/>
  <c r="O1962" i="12"/>
  <c r="P1962" i="12"/>
  <c r="Q1962" i="12"/>
  <c r="R1962" i="12"/>
  <c r="S1962" i="12"/>
  <c r="T1962" i="12"/>
  <c r="U1962" i="12"/>
  <c r="V1962" i="12"/>
  <c r="W1962" i="12"/>
  <c r="X1962" i="12"/>
  <c r="Y1962" i="12"/>
  <c r="Z1962" i="12"/>
  <c r="AA1962" i="12"/>
  <c r="AB1962" i="12"/>
  <c r="AC1962" i="12"/>
  <c r="AD1962" i="12"/>
  <c r="B1963" i="12"/>
  <c r="C1963" i="12"/>
  <c r="D1963" i="12"/>
  <c r="F1963" i="12"/>
  <c r="I1963" i="12"/>
  <c r="J1963" i="12"/>
  <c r="K1963" i="12"/>
  <c r="L1963" i="12"/>
  <c r="M1963" i="12"/>
  <c r="N1963" i="12"/>
  <c r="O1963" i="12"/>
  <c r="P1963" i="12"/>
  <c r="Q1963" i="12"/>
  <c r="R1963" i="12"/>
  <c r="S1963" i="12"/>
  <c r="T1963" i="12"/>
  <c r="U1963" i="12"/>
  <c r="V1963" i="12"/>
  <c r="W1963" i="12"/>
  <c r="X1963" i="12"/>
  <c r="Y1963" i="12"/>
  <c r="Z1963" i="12"/>
  <c r="AA1963" i="12"/>
  <c r="AB1963" i="12"/>
  <c r="AC1963" i="12"/>
  <c r="AD1963" i="12"/>
  <c r="B1964" i="12"/>
  <c r="C1964" i="12"/>
  <c r="D1964" i="12"/>
  <c r="F1964" i="12"/>
  <c r="I1964" i="12"/>
  <c r="J1964" i="12"/>
  <c r="K1964" i="12"/>
  <c r="L1964" i="12"/>
  <c r="M1964" i="12"/>
  <c r="N1964" i="12"/>
  <c r="O1964" i="12"/>
  <c r="P1964" i="12"/>
  <c r="Q1964" i="12"/>
  <c r="R1964" i="12"/>
  <c r="S1964" i="12"/>
  <c r="T1964" i="12"/>
  <c r="U1964" i="12"/>
  <c r="V1964" i="12"/>
  <c r="W1964" i="12"/>
  <c r="X1964" i="12"/>
  <c r="Y1964" i="12"/>
  <c r="Z1964" i="12"/>
  <c r="AA1964" i="12"/>
  <c r="AB1964" i="12"/>
  <c r="AC1964" i="12"/>
  <c r="AD1964" i="12"/>
  <c r="B1965" i="12"/>
  <c r="C1965" i="12"/>
  <c r="D1965" i="12"/>
  <c r="F1965" i="12"/>
  <c r="I1965" i="12"/>
  <c r="J1965" i="12"/>
  <c r="K1965" i="12"/>
  <c r="L1965" i="12"/>
  <c r="M1965" i="12"/>
  <c r="N1965" i="12"/>
  <c r="O1965" i="12"/>
  <c r="P1965" i="12"/>
  <c r="Q1965" i="12"/>
  <c r="R1965" i="12"/>
  <c r="S1965" i="12"/>
  <c r="T1965" i="12"/>
  <c r="U1965" i="12"/>
  <c r="V1965" i="12"/>
  <c r="W1965" i="12"/>
  <c r="X1965" i="12"/>
  <c r="Y1965" i="12"/>
  <c r="Z1965" i="12"/>
  <c r="AA1965" i="12"/>
  <c r="AB1965" i="12"/>
  <c r="AC1965" i="12"/>
  <c r="AD1965" i="12"/>
  <c r="B1966" i="12"/>
  <c r="C1966" i="12"/>
  <c r="D1966" i="12"/>
  <c r="F1966" i="12"/>
  <c r="I1966" i="12"/>
  <c r="J1966" i="12"/>
  <c r="K1966" i="12"/>
  <c r="L1966" i="12"/>
  <c r="M1966" i="12"/>
  <c r="N1966" i="12"/>
  <c r="O1966" i="12"/>
  <c r="P1966" i="12"/>
  <c r="Q1966" i="12"/>
  <c r="R1966" i="12"/>
  <c r="S1966" i="12"/>
  <c r="T1966" i="12"/>
  <c r="U1966" i="12"/>
  <c r="V1966" i="12"/>
  <c r="W1966" i="12"/>
  <c r="X1966" i="12"/>
  <c r="Y1966" i="12"/>
  <c r="Z1966" i="12"/>
  <c r="AA1966" i="12"/>
  <c r="AB1966" i="12"/>
  <c r="AC1966" i="12"/>
  <c r="AD1966" i="12"/>
  <c r="B1967" i="12"/>
  <c r="C1967" i="12"/>
  <c r="D1967" i="12"/>
  <c r="F1967" i="12"/>
  <c r="I1967" i="12"/>
  <c r="J1967" i="12"/>
  <c r="K1967" i="12"/>
  <c r="L1967" i="12"/>
  <c r="M1967" i="12"/>
  <c r="N1967" i="12"/>
  <c r="O1967" i="12"/>
  <c r="P1967" i="12"/>
  <c r="Q1967" i="12"/>
  <c r="R1967" i="12"/>
  <c r="S1967" i="12"/>
  <c r="T1967" i="12"/>
  <c r="U1967" i="12"/>
  <c r="V1967" i="12"/>
  <c r="W1967" i="12"/>
  <c r="X1967" i="12"/>
  <c r="Y1967" i="12"/>
  <c r="Z1967" i="12"/>
  <c r="AA1967" i="12"/>
  <c r="AB1967" i="12"/>
  <c r="AC1967" i="12"/>
  <c r="AD1967" i="12"/>
  <c r="B1968" i="12"/>
  <c r="C1968" i="12"/>
  <c r="D1968" i="12"/>
  <c r="F1968" i="12"/>
  <c r="I1968" i="12"/>
  <c r="J1968" i="12"/>
  <c r="K1968" i="12"/>
  <c r="L1968" i="12"/>
  <c r="M1968" i="12"/>
  <c r="N1968" i="12"/>
  <c r="O1968" i="12"/>
  <c r="P1968" i="12"/>
  <c r="Q1968" i="12"/>
  <c r="R1968" i="12"/>
  <c r="S1968" i="12"/>
  <c r="T1968" i="12"/>
  <c r="U1968" i="12"/>
  <c r="V1968" i="12"/>
  <c r="W1968" i="12"/>
  <c r="X1968" i="12"/>
  <c r="Y1968" i="12"/>
  <c r="Z1968" i="12"/>
  <c r="AA1968" i="12"/>
  <c r="AB1968" i="12"/>
  <c r="AC1968" i="12"/>
  <c r="AD1968" i="12"/>
  <c r="B1969" i="12"/>
  <c r="C1969" i="12"/>
  <c r="D1969" i="12"/>
  <c r="F1969" i="12"/>
  <c r="I1969" i="12"/>
  <c r="J1969" i="12"/>
  <c r="K1969" i="12"/>
  <c r="L1969" i="12"/>
  <c r="M1969" i="12"/>
  <c r="N1969" i="12"/>
  <c r="O1969" i="12"/>
  <c r="P1969" i="12"/>
  <c r="Q1969" i="12"/>
  <c r="R1969" i="12"/>
  <c r="S1969" i="12"/>
  <c r="T1969" i="12"/>
  <c r="U1969" i="12"/>
  <c r="V1969" i="12"/>
  <c r="W1969" i="12"/>
  <c r="X1969" i="12"/>
  <c r="Y1969" i="12"/>
  <c r="Z1969" i="12"/>
  <c r="AA1969" i="12"/>
  <c r="AB1969" i="12"/>
  <c r="AC1969" i="12"/>
  <c r="AD1969" i="12"/>
  <c r="B1970" i="12"/>
  <c r="C1970" i="12"/>
  <c r="D1970" i="12"/>
  <c r="F1970" i="12"/>
  <c r="I1970" i="12"/>
  <c r="J1970" i="12"/>
  <c r="K1970" i="12"/>
  <c r="L1970" i="12"/>
  <c r="M1970" i="12"/>
  <c r="N1970" i="12"/>
  <c r="O1970" i="12"/>
  <c r="P1970" i="12"/>
  <c r="Q1970" i="12"/>
  <c r="R1970" i="12"/>
  <c r="S1970" i="12"/>
  <c r="T1970" i="12"/>
  <c r="U1970" i="12"/>
  <c r="V1970" i="12"/>
  <c r="W1970" i="12"/>
  <c r="X1970" i="12"/>
  <c r="Y1970" i="12"/>
  <c r="Z1970" i="12"/>
  <c r="AA1970" i="12"/>
  <c r="AB1970" i="12"/>
  <c r="AC1970" i="12"/>
  <c r="AD1970" i="12"/>
  <c r="B1971" i="12"/>
  <c r="C1971" i="12"/>
  <c r="D1971" i="12"/>
  <c r="F1971" i="12"/>
  <c r="I1971" i="12"/>
  <c r="J1971" i="12"/>
  <c r="K1971" i="12"/>
  <c r="L1971" i="12"/>
  <c r="M1971" i="12"/>
  <c r="N1971" i="12"/>
  <c r="O1971" i="12"/>
  <c r="P1971" i="12"/>
  <c r="Q1971" i="12"/>
  <c r="R1971" i="12"/>
  <c r="S1971" i="12"/>
  <c r="T1971" i="12"/>
  <c r="U1971" i="12"/>
  <c r="V1971" i="12"/>
  <c r="W1971" i="12"/>
  <c r="X1971" i="12"/>
  <c r="Y1971" i="12"/>
  <c r="Z1971" i="12"/>
  <c r="AA1971" i="12"/>
  <c r="AB1971" i="12"/>
  <c r="AC1971" i="12"/>
  <c r="AD1971" i="12"/>
  <c r="B1972" i="12"/>
  <c r="C1972" i="12"/>
  <c r="D1972" i="12"/>
  <c r="F1972" i="12"/>
  <c r="I1972" i="12"/>
  <c r="J1972" i="12"/>
  <c r="K1972" i="12"/>
  <c r="L1972" i="12"/>
  <c r="M1972" i="12"/>
  <c r="N1972" i="12"/>
  <c r="O1972" i="12"/>
  <c r="P1972" i="12"/>
  <c r="Q1972" i="12"/>
  <c r="R1972" i="12"/>
  <c r="S1972" i="12"/>
  <c r="T1972" i="12"/>
  <c r="U1972" i="12"/>
  <c r="V1972" i="12"/>
  <c r="W1972" i="12"/>
  <c r="X1972" i="12"/>
  <c r="Y1972" i="12"/>
  <c r="Z1972" i="12"/>
  <c r="AA1972" i="12"/>
  <c r="AB1972" i="12"/>
  <c r="AC1972" i="12"/>
  <c r="AD1972" i="12"/>
  <c r="B1973" i="12"/>
  <c r="C1973" i="12"/>
  <c r="D1973" i="12"/>
  <c r="F1973" i="12"/>
  <c r="I1973" i="12"/>
  <c r="J1973" i="12"/>
  <c r="K1973" i="12"/>
  <c r="L1973" i="12"/>
  <c r="M1973" i="12"/>
  <c r="N1973" i="12"/>
  <c r="O1973" i="12"/>
  <c r="P1973" i="12"/>
  <c r="Q1973" i="12"/>
  <c r="R1973" i="12"/>
  <c r="S1973" i="12"/>
  <c r="T1973" i="12"/>
  <c r="U1973" i="12"/>
  <c r="V1973" i="12"/>
  <c r="W1973" i="12"/>
  <c r="X1973" i="12"/>
  <c r="Y1973" i="12"/>
  <c r="Z1973" i="12"/>
  <c r="AA1973" i="12"/>
  <c r="AB1973" i="12"/>
  <c r="AC1973" i="12"/>
  <c r="AD1973" i="12"/>
  <c r="B1974" i="12"/>
  <c r="C1974" i="12"/>
  <c r="D1974" i="12"/>
  <c r="F1974" i="12"/>
  <c r="I1974" i="12"/>
  <c r="J1974" i="12"/>
  <c r="K1974" i="12"/>
  <c r="L1974" i="12"/>
  <c r="M1974" i="12"/>
  <c r="N1974" i="12"/>
  <c r="O1974" i="12"/>
  <c r="P1974" i="12"/>
  <c r="Q1974" i="12"/>
  <c r="R1974" i="12"/>
  <c r="S1974" i="12"/>
  <c r="T1974" i="12"/>
  <c r="U1974" i="12"/>
  <c r="V1974" i="12"/>
  <c r="W1974" i="12"/>
  <c r="X1974" i="12"/>
  <c r="Y1974" i="12"/>
  <c r="Z1974" i="12"/>
  <c r="AA1974" i="12"/>
  <c r="AB1974" i="12"/>
  <c r="AC1974" i="12"/>
  <c r="AD1974" i="12"/>
  <c r="B1975" i="12"/>
  <c r="C1975" i="12"/>
  <c r="D1975" i="12"/>
  <c r="F1975" i="12"/>
  <c r="I1975" i="12"/>
  <c r="J1975" i="12"/>
  <c r="K1975" i="12"/>
  <c r="L1975" i="12"/>
  <c r="M1975" i="12"/>
  <c r="N1975" i="12"/>
  <c r="O1975" i="12"/>
  <c r="P1975" i="12"/>
  <c r="Q1975" i="12"/>
  <c r="R1975" i="12"/>
  <c r="S1975" i="12"/>
  <c r="T1975" i="12"/>
  <c r="U1975" i="12"/>
  <c r="V1975" i="12"/>
  <c r="W1975" i="12"/>
  <c r="X1975" i="12"/>
  <c r="Y1975" i="12"/>
  <c r="Z1975" i="12"/>
  <c r="AA1975" i="12"/>
  <c r="AB1975" i="12"/>
  <c r="AC1975" i="12"/>
  <c r="AD1975" i="12"/>
  <c r="B1976" i="12"/>
  <c r="C1976" i="12"/>
  <c r="D1976" i="12"/>
  <c r="F1976" i="12"/>
  <c r="I1976" i="12"/>
  <c r="J1976" i="12"/>
  <c r="K1976" i="12"/>
  <c r="L1976" i="12"/>
  <c r="M1976" i="12"/>
  <c r="N1976" i="12"/>
  <c r="O1976" i="12"/>
  <c r="P1976" i="12"/>
  <c r="Q1976" i="12"/>
  <c r="R1976" i="12"/>
  <c r="S1976" i="12"/>
  <c r="T1976" i="12"/>
  <c r="U1976" i="12"/>
  <c r="V1976" i="12"/>
  <c r="W1976" i="12"/>
  <c r="X1976" i="12"/>
  <c r="Y1976" i="12"/>
  <c r="Z1976" i="12"/>
  <c r="AA1976" i="12"/>
  <c r="AB1976" i="12"/>
  <c r="AC1976" i="12"/>
  <c r="AD1976" i="12"/>
  <c r="B1977" i="12"/>
  <c r="C1977" i="12"/>
  <c r="D1977" i="12"/>
  <c r="F1977" i="12"/>
  <c r="I1977" i="12"/>
  <c r="J1977" i="12"/>
  <c r="K1977" i="12"/>
  <c r="L1977" i="12"/>
  <c r="M1977" i="12"/>
  <c r="N1977" i="12"/>
  <c r="O1977" i="12"/>
  <c r="P1977" i="12"/>
  <c r="Q1977" i="12"/>
  <c r="R1977" i="12"/>
  <c r="S1977" i="12"/>
  <c r="T1977" i="12"/>
  <c r="U1977" i="12"/>
  <c r="V1977" i="12"/>
  <c r="W1977" i="12"/>
  <c r="X1977" i="12"/>
  <c r="Y1977" i="12"/>
  <c r="Z1977" i="12"/>
  <c r="AA1977" i="12"/>
  <c r="AB1977" i="12"/>
  <c r="AC1977" i="12"/>
  <c r="AD1977" i="12"/>
  <c r="B1978" i="12"/>
  <c r="C1978" i="12"/>
  <c r="D1978" i="12"/>
  <c r="F1978" i="12"/>
  <c r="I1978" i="12"/>
  <c r="J1978" i="12"/>
  <c r="K1978" i="12"/>
  <c r="L1978" i="12"/>
  <c r="M1978" i="12"/>
  <c r="N1978" i="12"/>
  <c r="O1978" i="12"/>
  <c r="P1978" i="12"/>
  <c r="Q1978" i="12"/>
  <c r="R1978" i="12"/>
  <c r="S1978" i="12"/>
  <c r="T1978" i="12"/>
  <c r="U1978" i="12"/>
  <c r="V1978" i="12"/>
  <c r="W1978" i="12"/>
  <c r="X1978" i="12"/>
  <c r="Y1978" i="12"/>
  <c r="Z1978" i="12"/>
  <c r="AA1978" i="12"/>
  <c r="AB1978" i="12"/>
  <c r="AC1978" i="12"/>
  <c r="AD1978" i="12"/>
  <c r="B1979" i="12"/>
  <c r="C1979" i="12"/>
  <c r="D1979" i="12"/>
  <c r="F1979" i="12"/>
  <c r="I1979" i="12"/>
  <c r="J1979" i="12"/>
  <c r="K1979" i="12"/>
  <c r="L1979" i="12"/>
  <c r="M1979" i="12"/>
  <c r="N1979" i="12"/>
  <c r="O1979" i="12"/>
  <c r="P1979" i="12"/>
  <c r="Q1979" i="12"/>
  <c r="R1979" i="12"/>
  <c r="S1979" i="12"/>
  <c r="T1979" i="12"/>
  <c r="U1979" i="12"/>
  <c r="V1979" i="12"/>
  <c r="W1979" i="12"/>
  <c r="X1979" i="12"/>
  <c r="Y1979" i="12"/>
  <c r="Z1979" i="12"/>
  <c r="AA1979" i="12"/>
  <c r="AB1979" i="12"/>
  <c r="AC1979" i="12"/>
  <c r="AD1979" i="12"/>
  <c r="B1980" i="12"/>
  <c r="C1980" i="12"/>
  <c r="D1980" i="12"/>
  <c r="F1980" i="12"/>
  <c r="I1980" i="12"/>
  <c r="J1980" i="12"/>
  <c r="K1980" i="12"/>
  <c r="L1980" i="12"/>
  <c r="M1980" i="12"/>
  <c r="N1980" i="12"/>
  <c r="O1980" i="12"/>
  <c r="P1980" i="12"/>
  <c r="Q1980" i="12"/>
  <c r="R1980" i="12"/>
  <c r="S1980" i="12"/>
  <c r="T1980" i="12"/>
  <c r="U1980" i="12"/>
  <c r="V1980" i="12"/>
  <c r="W1980" i="12"/>
  <c r="X1980" i="12"/>
  <c r="Y1980" i="12"/>
  <c r="Z1980" i="12"/>
  <c r="AA1980" i="12"/>
  <c r="AB1980" i="12"/>
  <c r="AC1980" i="12"/>
  <c r="AD1980" i="12"/>
  <c r="B1981" i="12"/>
  <c r="C1981" i="12"/>
  <c r="D1981" i="12"/>
  <c r="F1981" i="12"/>
  <c r="I1981" i="12"/>
  <c r="J1981" i="12"/>
  <c r="K1981" i="12"/>
  <c r="L1981" i="12"/>
  <c r="M1981" i="12"/>
  <c r="N1981" i="12"/>
  <c r="O1981" i="12"/>
  <c r="P1981" i="12"/>
  <c r="Q1981" i="12"/>
  <c r="R1981" i="12"/>
  <c r="S1981" i="12"/>
  <c r="T1981" i="12"/>
  <c r="U1981" i="12"/>
  <c r="V1981" i="12"/>
  <c r="W1981" i="12"/>
  <c r="X1981" i="12"/>
  <c r="Y1981" i="12"/>
  <c r="Z1981" i="12"/>
  <c r="AA1981" i="12"/>
  <c r="AB1981" i="12"/>
  <c r="AC1981" i="12"/>
  <c r="AD1981" i="12"/>
  <c r="B1982" i="12"/>
  <c r="C1982" i="12"/>
  <c r="D1982" i="12"/>
  <c r="F1982" i="12"/>
  <c r="I1982" i="12"/>
  <c r="J1982" i="12"/>
  <c r="K1982" i="12"/>
  <c r="L1982" i="12"/>
  <c r="M1982" i="12"/>
  <c r="N1982" i="12"/>
  <c r="O1982" i="12"/>
  <c r="P1982" i="12"/>
  <c r="Q1982" i="12"/>
  <c r="R1982" i="12"/>
  <c r="S1982" i="12"/>
  <c r="T1982" i="12"/>
  <c r="U1982" i="12"/>
  <c r="V1982" i="12"/>
  <c r="W1982" i="12"/>
  <c r="X1982" i="12"/>
  <c r="Y1982" i="12"/>
  <c r="Z1982" i="12"/>
  <c r="AA1982" i="12"/>
  <c r="AB1982" i="12"/>
  <c r="AC1982" i="12"/>
  <c r="AD1982" i="12"/>
  <c r="B1983" i="12"/>
  <c r="C1983" i="12"/>
  <c r="D1983" i="12"/>
  <c r="F1983" i="12"/>
  <c r="I1983" i="12"/>
  <c r="J1983" i="12"/>
  <c r="K1983" i="12"/>
  <c r="L1983" i="12"/>
  <c r="M1983" i="12"/>
  <c r="N1983" i="12"/>
  <c r="O1983" i="12"/>
  <c r="P1983" i="12"/>
  <c r="Q1983" i="12"/>
  <c r="R1983" i="12"/>
  <c r="S1983" i="12"/>
  <c r="T1983" i="12"/>
  <c r="U1983" i="12"/>
  <c r="V1983" i="12"/>
  <c r="W1983" i="12"/>
  <c r="X1983" i="12"/>
  <c r="Y1983" i="12"/>
  <c r="Z1983" i="12"/>
  <c r="AA1983" i="12"/>
  <c r="AB1983" i="12"/>
  <c r="AC1983" i="12"/>
  <c r="AD1983" i="12"/>
  <c r="B1984" i="12"/>
  <c r="C1984" i="12"/>
  <c r="D1984" i="12"/>
  <c r="F1984" i="12"/>
  <c r="I1984" i="12"/>
  <c r="J1984" i="12"/>
  <c r="K1984" i="12"/>
  <c r="L1984" i="12"/>
  <c r="M1984" i="12"/>
  <c r="N1984" i="12"/>
  <c r="O1984" i="12"/>
  <c r="P1984" i="12"/>
  <c r="Q1984" i="12"/>
  <c r="R1984" i="12"/>
  <c r="S1984" i="12"/>
  <c r="T1984" i="12"/>
  <c r="U1984" i="12"/>
  <c r="V1984" i="12"/>
  <c r="W1984" i="12"/>
  <c r="X1984" i="12"/>
  <c r="Y1984" i="12"/>
  <c r="Z1984" i="12"/>
  <c r="AA1984" i="12"/>
  <c r="AB1984" i="12"/>
  <c r="AC1984" i="12"/>
  <c r="AD1984" i="12"/>
  <c r="B1985" i="12"/>
  <c r="C1985" i="12"/>
  <c r="D1985" i="12"/>
  <c r="F1985" i="12"/>
  <c r="I1985" i="12"/>
  <c r="J1985" i="12"/>
  <c r="K1985" i="12"/>
  <c r="L1985" i="12"/>
  <c r="M1985" i="12"/>
  <c r="N1985" i="12"/>
  <c r="O1985" i="12"/>
  <c r="P1985" i="12"/>
  <c r="Q1985" i="12"/>
  <c r="R1985" i="12"/>
  <c r="S1985" i="12"/>
  <c r="T1985" i="12"/>
  <c r="U1985" i="12"/>
  <c r="V1985" i="12"/>
  <c r="W1985" i="12"/>
  <c r="X1985" i="12"/>
  <c r="Y1985" i="12"/>
  <c r="Z1985" i="12"/>
  <c r="AA1985" i="12"/>
  <c r="AB1985" i="12"/>
  <c r="AC1985" i="12"/>
  <c r="AD1985" i="12"/>
  <c r="B1986" i="12"/>
  <c r="C1986" i="12"/>
  <c r="D1986" i="12"/>
  <c r="F1986" i="12"/>
  <c r="I1986" i="12"/>
  <c r="J1986" i="12"/>
  <c r="K1986" i="12"/>
  <c r="L1986" i="12"/>
  <c r="M1986" i="12"/>
  <c r="N1986" i="12"/>
  <c r="O1986" i="12"/>
  <c r="P1986" i="12"/>
  <c r="Q1986" i="12"/>
  <c r="R1986" i="12"/>
  <c r="S1986" i="12"/>
  <c r="T1986" i="12"/>
  <c r="U1986" i="12"/>
  <c r="V1986" i="12"/>
  <c r="W1986" i="12"/>
  <c r="X1986" i="12"/>
  <c r="Y1986" i="12"/>
  <c r="Z1986" i="12"/>
  <c r="AA1986" i="12"/>
  <c r="AB1986" i="12"/>
  <c r="AC1986" i="12"/>
  <c r="AD1986" i="12"/>
  <c r="B1987" i="12"/>
  <c r="C1987" i="12"/>
  <c r="D1987" i="12"/>
  <c r="F1987" i="12"/>
  <c r="I1987" i="12"/>
  <c r="J1987" i="12"/>
  <c r="K1987" i="12"/>
  <c r="L1987" i="12"/>
  <c r="M1987" i="12"/>
  <c r="N1987" i="12"/>
  <c r="O1987" i="12"/>
  <c r="P1987" i="12"/>
  <c r="Q1987" i="12"/>
  <c r="R1987" i="12"/>
  <c r="S1987" i="12"/>
  <c r="T1987" i="12"/>
  <c r="U1987" i="12"/>
  <c r="V1987" i="12"/>
  <c r="W1987" i="12"/>
  <c r="X1987" i="12"/>
  <c r="Y1987" i="12"/>
  <c r="Z1987" i="12"/>
  <c r="AA1987" i="12"/>
  <c r="AB1987" i="12"/>
  <c r="AC1987" i="12"/>
  <c r="AD1987" i="12"/>
  <c r="B1988" i="12"/>
  <c r="C1988" i="12"/>
  <c r="D1988" i="12"/>
  <c r="F1988" i="12"/>
  <c r="I1988" i="12"/>
  <c r="J1988" i="12"/>
  <c r="K1988" i="12"/>
  <c r="L1988" i="12"/>
  <c r="M1988" i="12"/>
  <c r="N1988" i="12"/>
  <c r="O1988" i="12"/>
  <c r="P1988" i="12"/>
  <c r="Q1988" i="12"/>
  <c r="R1988" i="12"/>
  <c r="S1988" i="12"/>
  <c r="T1988" i="12"/>
  <c r="U1988" i="12"/>
  <c r="V1988" i="12"/>
  <c r="W1988" i="12"/>
  <c r="X1988" i="12"/>
  <c r="Y1988" i="12"/>
  <c r="Z1988" i="12"/>
  <c r="AA1988" i="12"/>
  <c r="AB1988" i="12"/>
  <c r="AC1988" i="12"/>
  <c r="AD1988" i="12"/>
  <c r="B1989" i="12"/>
  <c r="C1989" i="12"/>
  <c r="D1989" i="12"/>
  <c r="F1989" i="12"/>
  <c r="I1989" i="12"/>
  <c r="J1989" i="12"/>
  <c r="K1989" i="12"/>
  <c r="L1989" i="12"/>
  <c r="M1989" i="12"/>
  <c r="N1989" i="12"/>
  <c r="O1989" i="12"/>
  <c r="P1989" i="12"/>
  <c r="Q1989" i="12"/>
  <c r="R1989" i="12"/>
  <c r="S1989" i="12"/>
  <c r="T1989" i="12"/>
  <c r="U1989" i="12"/>
  <c r="V1989" i="12"/>
  <c r="W1989" i="12"/>
  <c r="X1989" i="12"/>
  <c r="Y1989" i="12"/>
  <c r="Z1989" i="12"/>
  <c r="AA1989" i="12"/>
  <c r="AB1989" i="12"/>
  <c r="AC1989" i="12"/>
  <c r="AD1989" i="12"/>
  <c r="B1990" i="12"/>
  <c r="C1990" i="12"/>
  <c r="D1990" i="12"/>
  <c r="F1990" i="12"/>
  <c r="I1990" i="12"/>
  <c r="J1990" i="12"/>
  <c r="K1990" i="12"/>
  <c r="L1990" i="12"/>
  <c r="M1990" i="12"/>
  <c r="N1990" i="12"/>
  <c r="O1990" i="12"/>
  <c r="P1990" i="12"/>
  <c r="Q1990" i="12"/>
  <c r="R1990" i="12"/>
  <c r="S1990" i="12"/>
  <c r="T1990" i="12"/>
  <c r="U1990" i="12"/>
  <c r="V1990" i="12"/>
  <c r="W1990" i="12"/>
  <c r="X1990" i="12"/>
  <c r="Y1990" i="12"/>
  <c r="Z1990" i="12"/>
  <c r="AA1990" i="12"/>
  <c r="AB1990" i="12"/>
  <c r="AC1990" i="12"/>
  <c r="AD1990" i="12"/>
  <c r="B1991" i="12"/>
  <c r="C1991" i="12"/>
  <c r="D1991" i="12"/>
  <c r="F1991" i="12"/>
  <c r="I1991" i="12"/>
  <c r="J1991" i="12"/>
  <c r="K1991" i="12"/>
  <c r="L1991" i="12"/>
  <c r="M1991" i="12"/>
  <c r="N1991" i="12"/>
  <c r="O1991" i="12"/>
  <c r="P1991" i="12"/>
  <c r="Q1991" i="12"/>
  <c r="R1991" i="12"/>
  <c r="S1991" i="12"/>
  <c r="T1991" i="12"/>
  <c r="U1991" i="12"/>
  <c r="V1991" i="12"/>
  <c r="W1991" i="12"/>
  <c r="X1991" i="12"/>
  <c r="Y1991" i="12"/>
  <c r="Z1991" i="12"/>
  <c r="AA1991" i="12"/>
  <c r="AB1991" i="12"/>
  <c r="AC1991" i="12"/>
  <c r="AD1991" i="12"/>
  <c r="B1992" i="12"/>
  <c r="C1992" i="12"/>
  <c r="D1992" i="12"/>
  <c r="F1992" i="12"/>
  <c r="I1992" i="12"/>
  <c r="J1992" i="12"/>
  <c r="K1992" i="12"/>
  <c r="L1992" i="12"/>
  <c r="M1992" i="12"/>
  <c r="N1992" i="12"/>
  <c r="O1992" i="12"/>
  <c r="P1992" i="12"/>
  <c r="Q1992" i="12"/>
  <c r="R1992" i="12"/>
  <c r="S1992" i="12"/>
  <c r="T1992" i="12"/>
  <c r="U1992" i="12"/>
  <c r="V1992" i="12"/>
  <c r="W1992" i="12"/>
  <c r="X1992" i="12"/>
  <c r="Y1992" i="12"/>
  <c r="Z1992" i="12"/>
  <c r="AA1992" i="12"/>
  <c r="AB1992" i="12"/>
  <c r="AC1992" i="12"/>
  <c r="AD1992" i="12"/>
  <c r="B1993" i="12"/>
  <c r="C1993" i="12"/>
  <c r="D1993" i="12"/>
  <c r="F1993" i="12"/>
  <c r="I1993" i="12"/>
  <c r="J1993" i="12"/>
  <c r="K1993" i="12"/>
  <c r="L1993" i="12"/>
  <c r="M1993" i="12"/>
  <c r="N1993" i="12"/>
  <c r="O1993" i="12"/>
  <c r="P1993" i="12"/>
  <c r="Q1993" i="12"/>
  <c r="R1993" i="12"/>
  <c r="S1993" i="12"/>
  <c r="T1993" i="12"/>
  <c r="U1993" i="12"/>
  <c r="V1993" i="12"/>
  <c r="W1993" i="12"/>
  <c r="X1993" i="12"/>
  <c r="Y1993" i="12"/>
  <c r="Z1993" i="12"/>
  <c r="AA1993" i="12"/>
  <c r="AB1993" i="12"/>
  <c r="AC1993" i="12"/>
  <c r="AD1993" i="12"/>
  <c r="B1994" i="12"/>
  <c r="C1994" i="12"/>
  <c r="D1994" i="12"/>
  <c r="F1994" i="12"/>
  <c r="I1994" i="12"/>
  <c r="J1994" i="12"/>
  <c r="K1994" i="12"/>
  <c r="L1994" i="12"/>
  <c r="M1994" i="12"/>
  <c r="N1994" i="12"/>
  <c r="O1994" i="12"/>
  <c r="P1994" i="12"/>
  <c r="Q1994" i="12"/>
  <c r="R1994" i="12"/>
  <c r="S1994" i="12"/>
  <c r="T1994" i="12"/>
  <c r="U1994" i="12"/>
  <c r="V1994" i="12"/>
  <c r="W1994" i="12"/>
  <c r="X1994" i="12"/>
  <c r="Y1994" i="12"/>
  <c r="Z1994" i="12"/>
  <c r="AA1994" i="12"/>
  <c r="AB1994" i="12"/>
  <c r="AC1994" i="12"/>
  <c r="AD1994" i="12"/>
  <c r="B1995" i="12"/>
  <c r="C1995" i="12"/>
  <c r="D1995" i="12"/>
  <c r="F1995" i="12"/>
  <c r="I1995" i="12"/>
  <c r="J1995" i="12"/>
  <c r="K1995" i="12"/>
  <c r="L1995" i="12"/>
  <c r="M1995" i="12"/>
  <c r="N1995" i="12"/>
  <c r="O1995" i="12"/>
  <c r="P1995" i="12"/>
  <c r="Q1995" i="12"/>
  <c r="R1995" i="12"/>
  <c r="S1995" i="12"/>
  <c r="T1995" i="12"/>
  <c r="U1995" i="12"/>
  <c r="V1995" i="12"/>
  <c r="W1995" i="12"/>
  <c r="X1995" i="12"/>
  <c r="Y1995" i="12"/>
  <c r="Z1995" i="12"/>
  <c r="AA1995" i="12"/>
  <c r="AB1995" i="12"/>
  <c r="AC1995" i="12"/>
  <c r="AD1995" i="12"/>
  <c r="B1996" i="12"/>
  <c r="C1996" i="12"/>
  <c r="D1996" i="12"/>
  <c r="F1996" i="12"/>
  <c r="I1996" i="12"/>
  <c r="J1996" i="12"/>
  <c r="K1996" i="12"/>
  <c r="L1996" i="12"/>
  <c r="M1996" i="12"/>
  <c r="N1996" i="12"/>
  <c r="O1996" i="12"/>
  <c r="P1996" i="12"/>
  <c r="Q1996" i="12"/>
  <c r="R1996" i="12"/>
  <c r="S1996" i="12"/>
  <c r="T1996" i="12"/>
  <c r="U1996" i="12"/>
  <c r="V1996" i="12"/>
  <c r="W1996" i="12"/>
  <c r="X1996" i="12"/>
  <c r="Y1996" i="12"/>
  <c r="Z1996" i="12"/>
  <c r="AA1996" i="12"/>
  <c r="AB1996" i="12"/>
  <c r="AC1996" i="12"/>
  <c r="AD1996" i="12"/>
  <c r="B1997" i="12"/>
  <c r="C1997" i="12"/>
  <c r="D1997" i="12"/>
  <c r="F1997" i="12"/>
  <c r="I1997" i="12"/>
  <c r="J1997" i="12"/>
  <c r="K1997" i="12"/>
  <c r="L1997" i="12"/>
  <c r="M1997" i="12"/>
  <c r="N1997" i="12"/>
  <c r="O1997" i="12"/>
  <c r="P1997" i="12"/>
  <c r="Q1997" i="12"/>
  <c r="R1997" i="12"/>
  <c r="S1997" i="12"/>
  <c r="T1997" i="12"/>
  <c r="U1997" i="12"/>
  <c r="V1997" i="12"/>
  <c r="W1997" i="12"/>
  <c r="X1997" i="12"/>
  <c r="Y1997" i="12"/>
  <c r="Z1997" i="12"/>
  <c r="AA1997" i="12"/>
  <c r="AB1997" i="12"/>
  <c r="AC1997" i="12"/>
  <c r="AD1997" i="12"/>
  <c r="B1998" i="12"/>
  <c r="C1998" i="12"/>
  <c r="D1998" i="12"/>
  <c r="F1998" i="12"/>
  <c r="I1998" i="12"/>
  <c r="J1998" i="12"/>
  <c r="K1998" i="12"/>
  <c r="L1998" i="12"/>
  <c r="M1998" i="12"/>
  <c r="N1998" i="12"/>
  <c r="O1998" i="12"/>
  <c r="P1998" i="12"/>
  <c r="Q1998" i="12"/>
  <c r="R1998" i="12"/>
  <c r="S1998" i="12"/>
  <c r="T1998" i="12"/>
  <c r="U1998" i="12"/>
  <c r="V1998" i="12"/>
  <c r="W1998" i="12"/>
  <c r="X1998" i="12"/>
  <c r="Y1998" i="12"/>
  <c r="Z1998" i="12"/>
  <c r="AA1998" i="12"/>
  <c r="AB1998" i="12"/>
  <c r="AC1998" i="12"/>
  <c r="AD1998" i="12"/>
  <c r="B1999" i="12"/>
  <c r="C1999" i="12"/>
  <c r="D1999" i="12"/>
  <c r="F1999" i="12"/>
  <c r="I1999" i="12"/>
  <c r="J1999" i="12"/>
  <c r="K1999" i="12"/>
  <c r="L1999" i="12"/>
  <c r="M1999" i="12"/>
  <c r="N1999" i="12"/>
  <c r="O1999" i="12"/>
  <c r="P1999" i="12"/>
  <c r="Q1999" i="12"/>
  <c r="R1999" i="12"/>
  <c r="S1999" i="12"/>
  <c r="T1999" i="12"/>
  <c r="U1999" i="12"/>
  <c r="V1999" i="12"/>
  <c r="W1999" i="12"/>
  <c r="X1999" i="12"/>
  <c r="Y1999" i="12"/>
  <c r="Z1999" i="12"/>
  <c r="AA1999" i="12"/>
  <c r="AB1999" i="12"/>
  <c r="AC1999" i="12"/>
  <c r="AD1999" i="12"/>
  <c r="B2000" i="12"/>
  <c r="C2000" i="12"/>
  <c r="D2000" i="12"/>
  <c r="F2000" i="12"/>
  <c r="I2000" i="12"/>
  <c r="J2000" i="12"/>
  <c r="K2000" i="12"/>
  <c r="L2000" i="12"/>
  <c r="M2000" i="12"/>
  <c r="N2000" i="12"/>
  <c r="O2000" i="12"/>
  <c r="P2000" i="12"/>
  <c r="Q2000" i="12"/>
  <c r="R2000" i="12"/>
  <c r="S2000" i="12"/>
  <c r="T2000" i="12"/>
  <c r="U2000" i="12"/>
  <c r="V2000" i="12"/>
  <c r="W2000" i="12"/>
  <c r="X2000" i="12"/>
  <c r="Y2000" i="12"/>
  <c r="Z2000" i="12"/>
  <c r="AA2000" i="12"/>
  <c r="AB2000" i="12"/>
  <c r="AC2000" i="12"/>
  <c r="AD2000" i="12"/>
  <c r="B2001" i="12"/>
  <c r="C2001" i="12"/>
  <c r="D2001" i="12"/>
  <c r="F2001" i="12"/>
  <c r="I2001" i="12"/>
  <c r="J2001" i="12"/>
  <c r="K2001" i="12"/>
  <c r="L2001" i="12"/>
  <c r="M2001" i="12"/>
  <c r="N2001" i="12"/>
  <c r="O2001" i="12"/>
  <c r="P2001" i="12"/>
  <c r="Q2001" i="12"/>
  <c r="R2001" i="12"/>
  <c r="S2001" i="12"/>
  <c r="T2001" i="12"/>
  <c r="U2001" i="12"/>
  <c r="V2001" i="12"/>
  <c r="W2001" i="12"/>
  <c r="X2001" i="12"/>
  <c r="Y2001" i="12"/>
  <c r="Z2001" i="12"/>
  <c r="AA2001" i="12"/>
  <c r="AB2001" i="12"/>
  <c r="AC2001" i="12"/>
  <c r="AD2001" i="12"/>
  <c r="B2002" i="12"/>
  <c r="C2002" i="12"/>
  <c r="D2002" i="12"/>
  <c r="F2002" i="12"/>
  <c r="I2002" i="12"/>
  <c r="J2002" i="12"/>
  <c r="K2002" i="12"/>
  <c r="L2002" i="12"/>
  <c r="M2002" i="12"/>
  <c r="N2002" i="12"/>
  <c r="O2002" i="12"/>
  <c r="P2002" i="12"/>
  <c r="Q2002" i="12"/>
  <c r="R2002" i="12"/>
  <c r="S2002" i="12"/>
  <c r="T2002" i="12"/>
  <c r="U2002" i="12"/>
  <c r="V2002" i="12"/>
  <c r="W2002" i="12"/>
  <c r="X2002" i="12"/>
  <c r="Y2002" i="12"/>
  <c r="Z2002" i="12"/>
  <c r="AA2002" i="12"/>
  <c r="AB2002" i="12"/>
  <c r="AC2002" i="12"/>
  <c r="AD2002" i="12"/>
  <c r="B2003" i="12"/>
  <c r="C2003" i="12"/>
  <c r="D2003" i="12"/>
  <c r="F2003" i="12"/>
  <c r="I2003" i="12"/>
  <c r="J2003" i="12"/>
  <c r="K2003" i="12"/>
  <c r="L2003" i="12"/>
  <c r="M2003" i="12"/>
  <c r="N2003" i="12"/>
  <c r="O2003" i="12"/>
  <c r="P2003" i="12"/>
  <c r="Q2003" i="12"/>
  <c r="R2003" i="12"/>
  <c r="S2003" i="12"/>
  <c r="T2003" i="12"/>
  <c r="U2003" i="12"/>
  <c r="V2003" i="12"/>
  <c r="W2003" i="12"/>
  <c r="X2003" i="12"/>
  <c r="Y2003" i="12"/>
  <c r="Z2003" i="12"/>
  <c r="AA2003" i="12"/>
  <c r="AB2003" i="12"/>
  <c r="AC2003" i="12"/>
  <c r="AD2003" i="12"/>
  <c r="B2004" i="12"/>
  <c r="C2004" i="12"/>
  <c r="D2004" i="12"/>
  <c r="F2004" i="12"/>
  <c r="I2004" i="12"/>
  <c r="J2004" i="12"/>
  <c r="K2004" i="12"/>
  <c r="L2004" i="12"/>
  <c r="M2004" i="12"/>
  <c r="N2004" i="12"/>
  <c r="O2004" i="12"/>
  <c r="P2004" i="12"/>
  <c r="Q2004" i="12"/>
  <c r="R2004" i="12"/>
  <c r="S2004" i="12"/>
  <c r="T2004" i="12"/>
  <c r="U2004" i="12"/>
  <c r="V2004" i="12"/>
  <c r="W2004" i="12"/>
  <c r="X2004" i="12"/>
  <c r="Y2004" i="12"/>
  <c r="Z2004" i="12"/>
  <c r="AA2004" i="12"/>
  <c r="AB2004" i="12"/>
  <c r="AC2004" i="12"/>
  <c r="AD2004" i="12"/>
  <c r="B2005" i="12"/>
  <c r="C2005" i="12"/>
  <c r="D2005" i="12"/>
  <c r="F2005" i="12"/>
  <c r="I2005" i="12"/>
  <c r="J2005" i="12"/>
  <c r="K2005" i="12"/>
  <c r="L2005" i="12"/>
  <c r="M2005" i="12"/>
  <c r="N2005" i="12"/>
  <c r="O2005" i="12"/>
  <c r="P2005" i="12"/>
  <c r="Q2005" i="12"/>
  <c r="R2005" i="12"/>
  <c r="S2005" i="12"/>
  <c r="T2005" i="12"/>
  <c r="U2005" i="12"/>
  <c r="V2005" i="12"/>
  <c r="W2005" i="12"/>
  <c r="X2005" i="12"/>
  <c r="Y2005" i="12"/>
  <c r="Z2005" i="12"/>
  <c r="AA2005" i="12"/>
  <c r="AB2005" i="12"/>
  <c r="AC2005" i="12"/>
  <c r="AD2005" i="12"/>
  <c r="B2006" i="12"/>
  <c r="C2006" i="12"/>
  <c r="D2006" i="12"/>
  <c r="F2006" i="12"/>
  <c r="I2006" i="12"/>
  <c r="J2006" i="12"/>
  <c r="K2006" i="12"/>
  <c r="L2006" i="12"/>
  <c r="M2006" i="12"/>
  <c r="N2006" i="12"/>
  <c r="O2006" i="12"/>
  <c r="P2006" i="12"/>
  <c r="Q2006" i="12"/>
  <c r="R2006" i="12"/>
  <c r="S2006" i="12"/>
  <c r="T2006" i="12"/>
  <c r="U2006" i="12"/>
  <c r="V2006" i="12"/>
  <c r="W2006" i="12"/>
  <c r="X2006" i="12"/>
  <c r="Y2006" i="12"/>
  <c r="Z2006" i="12"/>
  <c r="AA2006" i="12"/>
  <c r="AB2006" i="12"/>
  <c r="AC2006" i="12"/>
  <c r="AD2006" i="12"/>
  <c r="B2007" i="12"/>
  <c r="C2007" i="12"/>
  <c r="D2007" i="12"/>
  <c r="F2007" i="12"/>
  <c r="I2007" i="12"/>
  <c r="J2007" i="12"/>
  <c r="K2007" i="12"/>
  <c r="L2007" i="12"/>
  <c r="M2007" i="12"/>
  <c r="N2007" i="12"/>
  <c r="O2007" i="12"/>
  <c r="P2007" i="12"/>
  <c r="Q2007" i="12"/>
  <c r="R2007" i="12"/>
  <c r="S2007" i="12"/>
  <c r="T2007" i="12"/>
  <c r="U2007" i="12"/>
  <c r="V2007" i="12"/>
  <c r="W2007" i="12"/>
  <c r="X2007" i="12"/>
  <c r="Y2007" i="12"/>
  <c r="Z2007" i="12"/>
  <c r="AA2007" i="12"/>
  <c r="AB2007" i="12"/>
  <c r="AC2007" i="12"/>
  <c r="AD2007" i="12"/>
  <c r="B2008" i="12"/>
  <c r="C2008" i="12"/>
  <c r="D2008" i="12"/>
  <c r="F2008" i="12"/>
  <c r="I2008" i="12"/>
  <c r="J2008" i="12"/>
  <c r="K2008" i="12"/>
  <c r="L2008" i="12"/>
  <c r="M2008" i="12"/>
  <c r="N2008" i="12"/>
  <c r="O2008" i="12"/>
  <c r="P2008" i="12"/>
  <c r="Q2008" i="12"/>
  <c r="R2008" i="12"/>
  <c r="S2008" i="12"/>
  <c r="T2008" i="12"/>
  <c r="U2008" i="12"/>
  <c r="V2008" i="12"/>
  <c r="W2008" i="12"/>
  <c r="X2008" i="12"/>
  <c r="Y2008" i="12"/>
  <c r="Z2008" i="12"/>
  <c r="AA2008" i="12"/>
  <c r="AB2008" i="12"/>
  <c r="AC2008" i="12"/>
  <c r="AD2008" i="12"/>
  <c r="B2009" i="12"/>
  <c r="C2009" i="12"/>
  <c r="D2009" i="12"/>
  <c r="F2009" i="12"/>
  <c r="I2009" i="12"/>
  <c r="J2009" i="12"/>
  <c r="K2009" i="12"/>
  <c r="L2009" i="12"/>
  <c r="M2009" i="12"/>
  <c r="N2009" i="12"/>
  <c r="O2009" i="12"/>
  <c r="P2009" i="12"/>
  <c r="Q2009" i="12"/>
  <c r="R2009" i="12"/>
  <c r="S2009" i="12"/>
  <c r="T2009" i="12"/>
  <c r="U2009" i="12"/>
  <c r="V2009" i="12"/>
  <c r="W2009" i="12"/>
  <c r="X2009" i="12"/>
  <c r="Y2009" i="12"/>
  <c r="Z2009" i="12"/>
  <c r="AA2009" i="12"/>
  <c r="AB2009" i="12"/>
  <c r="AC2009" i="12"/>
  <c r="AD2009" i="12"/>
  <c r="B2010" i="12"/>
  <c r="C2010" i="12"/>
  <c r="D2010" i="12"/>
  <c r="F2010" i="12"/>
  <c r="I2010" i="12"/>
  <c r="J2010" i="12"/>
  <c r="K2010" i="12"/>
  <c r="L2010" i="12"/>
  <c r="M2010" i="12"/>
  <c r="N2010" i="12"/>
  <c r="O2010" i="12"/>
  <c r="P2010" i="12"/>
  <c r="Q2010" i="12"/>
  <c r="R2010" i="12"/>
  <c r="S2010" i="12"/>
  <c r="T2010" i="12"/>
  <c r="U2010" i="12"/>
  <c r="V2010" i="12"/>
  <c r="W2010" i="12"/>
  <c r="X2010" i="12"/>
  <c r="Y2010" i="12"/>
  <c r="Z2010" i="12"/>
  <c r="AA2010" i="12"/>
  <c r="AB2010" i="12"/>
  <c r="AC2010" i="12"/>
  <c r="AD2010" i="12"/>
  <c r="B2011" i="12"/>
  <c r="C2011" i="12"/>
  <c r="D2011" i="12"/>
  <c r="F2011" i="12"/>
  <c r="I2011" i="12"/>
  <c r="J2011" i="12"/>
  <c r="K2011" i="12"/>
  <c r="L2011" i="12"/>
  <c r="M2011" i="12"/>
  <c r="N2011" i="12"/>
  <c r="O2011" i="12"/>
  <c r="P2011" i="12"/>
  <c r="Q2011" i="12"/>
  <c r="R2011" i="12"/>
  <c r="S2011" i="12"/>
  <c r="T2011" i="12"/>
  <c r="U2011" i="12"/>
  <c r="V2011" i="12"/>
  <c r="W2011" i="12"/>
  <c r="X2011" i="12"/>
  <c r="Y2011" i="12"/>
  <c r="Z2011" i="12"/>
  <c r="AA2011" i="12"/>
  <c r="AB2011" i="12"/>
  <c r="AC2011" i="12"/>
  <c r="AD2011" i="12"/>
  <c r="B2012" i="12"/>
  <c r="C2012" i="12"/>
  <c r="D2012" i="12"/>
  <c r="F2012" i="12"/>
  <c r="I2012" i="12"/>
  <c r="J2012" i="12"/>
  <c r="K2012" i="12"/>
  <c r="L2012" i="12"/>
  <c r="M2012" i="12"/>
  <c r="N2012" i="12"/>
  <c r="O2012" i="12"/>
  <c r="P2012" i="12"/>
  <c r="Q2012" i="12"/>
  <c r="R2012" i="12"/>
  <c r="S2012" i="12"/>
  <c r="T2012" i="12"/>
  <c r="U2012" i="12"/>
  <c r="V2012" i="12"/>
  <c r="W2012" i="12"/>
  <c r="X2012" i="12"/>
  <c r="Y2012" i="12"/>
  <c r="Z2012" i="12"/>
  <c r="AA2012" i="12"/>
  <c r="AB2012" i="12"/>
  <c r="AC2012" i="12"/>
  <c r="AD2012" i="12"/>
  <c r="B2013" i="12"/>
  <c r="C2013" i="12"/>
  <c r="D2013" i="12"/>
  <c r="F2013" i="12"/>
  <c r="I2013" i="12"/>
  <c r="J2013" i="12"/>
  <c r="K2013" i="12"/>
  <c r="L2013" i="12"/>
  <c r="M2013" i="12"/>
  <c r="N2013" i="12"/>
  <c r="O2013" i="12"/>
  <c r="P2013" i="12"/>
  <c r="Q2013" i="12"/>
  <c r="R2013" i="12"/>
  <c r="S2013" i="12"/>
  <c r="T2013" i="12"/>
  <c r="U2013" i="12"/>
  <c r="V2013" i="12"/>
  <c r="W2013" i="12"/>
  <c r="X2013" i="12"/>
  <c r="Y2013" i="12"/>
  <c r="Z2013" i="12"/>
  <c r="AA2013" i="12"/>
  <c r="AB2013" i="12"/>
  <c r="AC2013" i="12"/>
  <c r="AD2013" i="12"/>
  <c r="B2014" i="12"/>
  <c r="C2014" i="12"/>
  <c r="D2014" i="12"/>
  <c r="F2014" i="12"/>
  <c r="I2014" i="12"/>
  <c r="J2014" i="12"/>
  <c r="K2014" i="12"/>
  <c r="L2014" i="12"/>
  <c r="M2014" i="12"/>
  <c r="N2014" i="12"/>
  <c r="O2014" i="12"/>
  <c r="P2014" i="12"/>
  <c r="Q2014" i="12"/>
  <c r="R2014" i="12"/>
  <c r="S2014" i="12"/>
  <c r="T2014" i="12"/>
  <c r="U2014" i="12"/>
  <c r="V2014" i="12"/>
  <c r="W2014" i="12"/>
  <c r="X2014" i="12"/>
  <c r="Y2014" i="12"/>
  <c r="Z2014" i="12"/>
  <c r="AA2014" i="12"/>
  <c r="AB2014" i="12"/>
  <c r="AC2014" i="12"/>
  <c r="AD2014" i="12"/>
  <c r="B2015" i="12"/>
  <c r="C2015" i="12"/>
  <c r="D2015" i="12"/>
  <c r="F2015" i="12"/>
  <c r="I2015" i="12"/>
  <c r="J2015" i="12"/>
  <c r="K2015" i="12"/>
  <c r="L2015" i="12"/>
  <c r="M2015" i="12"/>
  <c r="N2015" i="12"/>
  <c r="O2015" i="12"/>
  <c r="P2015" i="12"/>
  <c r="Q2015" i="12"/>
  <c r="R2015" i="12"/>
  <c r="S2015" i="12"/>
  <c r="T2015" i="12"/>
  <c r="U2015" i="12"/>
  <c r="V2015" i="12"/>
  <c r="W2015" i="12"/>
  <c r="X2015" i="12"/>
  <c r="Y2015" i="12"/>
  <c r="Z2015" i="12"/>
  <c r="AA2015" i="12"/>
  <c r="AB2015" i="12"/>
  <c r="AC2015" i="12"/>
  <c r="AD2015" i="12"/>
  <c r="B2016" i="12"/>
  <c r="C2016" i="12"/>
  <c r="D2016" i="12"/>
  <c r="F2016" i="12"/>
  <c r="I2016" i="12"/>
  <c r="J2016" i="12"/>
  <c r="K2016" i="12"/>
  <c r="L2016" i="12"/>
  <c r="M2016" i="12"/>
  <c r="N2016" i="12"/>
  <c r="O2016" i="12"/>
  <c r="P2016" i="12"/>
  <c r="Q2016" i="12"/>
  <c r="R2016" i="12"/>
  <c r="S2016" i="12"/>
  <c r="T2016" i="12"/>
  <c r="U2016" i="12"/>
  <c r="V2016" i="12"/>
  <c r="W2016" i="12"/>
  <c r="X2016" i="12"/>
  <c r="Y2016" i="12"/>
  <c r="Z2016" i="12"/>
  <c r="AA2016" i="12"/>
  <c r="AB2016" i="12"/>
  <c r="AC2016" i="12"/>
  <c r="AD2016" i="12"/>
  <c r="B2017" i="12"/>
  <c r="C2017" i="12"/>
  <c r="D2017" i="12"/>
  <c r="F2017" i="12"/>
  <c r="I2017" i="12"/>
  <c r="J2017" i="12"/>
  <c r="K2017" i="12"/>
  <c r="L2017" i="12"/>
  <c r="M2017" i="12"/>
  <c r="N2017" i="12"/>
  <c r="O2017" i="12"/>
  <c r="P2017" i="12"/>
  <c r="Q2017" i="12"/>
  <c r="R2017" i="12"/>
  <c r="S2017" i="12"/>
  <c r="T2017" i="12"/>
  <c r="U2017" i="12"/>
  <c r="V2017" i="12"/>
  <c r="W2017" i="12"/>
  <c r="X2017" i="12"/>
  <c r="Y2017" i="12"/>
  <c r="Z2017" i="12"/>
  <c r="AA2017" i="12"/>
  <c r="AB2017" i="12"/>
  <c r="AC2017" i="12"/>
  <c r="AD2017" i="12"/>
  <c r="B2018" i="12"/>
  <c r="C2018" i="12"/>
  <c r="D2018" i="12"/>
  <c r="F2018" i="12"/>
  <c r="I2018" i="12"/>
  <c r="J2018" i="12"/>
  <c r="K2018" i="12"/>
  <c r="L2018" i="12"/>
  <c r="M2018" i="12"/>
  <c r="N2018" i="12"/>
  <c r="O2018" i="12"/>
  <c r="P2018" i="12"/>
  <c r="Q2018" i="12"/>
  <c r="R2018" i="12"/>
  <c r="S2018" i="12"/>
  <c r="T2018" i="12"/>
  <c r="U2018" i="12"/>
  <c r="V2018" i="12"/>
  <c r="W2018" i="12"/>
  <c r="X2018" i="12"/>
  <c r="Y2018" i="12"/>
  <c r="Z2018" i="12"/>
  <c r="AA2018" i="12"/>
  <c r="AB2018" i="12"/>
  <c r="AC2018" i="12"/>
  <c r="AD2018" i="12"/>
  <c r="B2019" i="12"/>
  <c r="C2019" i="12"/>
  <c r="D2019" i="12"/>
  <c r="F2019" i="12"/>
  <c r="I2019" i="12"/>
  <c r="J2019" i="12"/>
  <c r="K2019" i="12"/>
  <c r="L2019" i="12"/>
  <c r="M2019" i="12"/>
  <c r="N2019" i="12"/>
  <c r="O2019" i="12"/>
  <c r="P2019" i="12"/>
  <c r="Q2019" i="12"/>
  <c r="R2019" i="12"/>
  <c r="S2019" i="12"/>
  <c r="T2019" i="12"/>
  <c r="U2019" i="12"/>
  <c r="V2019" i="12"/>
  <c r="W2019" i="12"/>
  <c r="X2019" i="12"/>
  <c r="Y2019" i="12"/>
  <c r="Z2019" i="12"/>
  <c r="AA2019" i="12"/>
  <c r="AB2019" i="12"/>
  <c r="AC2019" i="12"/>
  <c r="AD2019" i="12"/>
  <c r="B2020" i="12"/>
  <c r="C2020" i="12"/>
  <c r="D2020" i="12"/>
  <c r="F2020" i="12"/>
  <c r="I2020" i="12"/>
  <c r="J2020" i="12"/>
  <c r="K2020" i="12"/>
  <c r="L2020" i="12"/>
  <c r="M2020" i="12"/>
  <c r="N2020" i="12"/>
  <c r="O2020" i="12"/>
  <c r="P2020" i="12"/>
  <c r="Q2020" i="12"/>
  <c r="R2020" i="12"/>
  <c r="S2020" i="12"/>
  <c r="T2020" i="12"/>
  <c r="U2020" i="12"/>
  <c r="V2020" i="12"/>
  <c r="W2020" i="12"/>
  <c r="X2020" i="12"/>
  <c r="Y2020" i="12"/>
  <c r="Z2020" i="12"/>
  <c r="AA2020" i="12"/>
  <c r="AB2020" i="12"/>
  <c r="AC2020" i="12"/>
  <c r="AD2020" i="12"/>
  <c r="B2021" i="12"/>
  <c r="C2021" i="12"/>
  <c r="D2021" i="12"/>
  <c r="F2021" i="12"/>
  <c r="I2021" i="12"/>
  <c r="J2021" i="12"/>
  <c r="K2021" i="12"/>
  <c r="L2021" i="12"/>
  <c r="M2021" i="12"/>
  <c r="N2021" i="12"/>
  <c r="O2021" i="12"/>
  <c r="P2021" i="12"/>
  <c r="Q2021" i="12"/>
  <c r="R2021" i="12"/>
  <c r="S2021" i="12"/>
  <c r="T2021" i="12"/>
  <c r="U2021" i="12"/>
  <c r="V2021" i="12"/>
  <c r="W2021" i="12"/>
  <c r="X2021" i="12"/>
  <c r="Y2021" i="12"/>
  <c r="Z2021" i="12"/>
  <c r="AA2021" i="12"/>
  <c r="AB2021" i="12"/>
  <c r="AC2021" i="12"/>
  <c r="AD2021" i="12"/>
  <c r="B2022" i="12"/>
  <c r="C2022" i="12"/>
  <c r="D2022" i="12"/>
  <c r="F2022" i="12"/>
  <c r="I2022" i="12"/>
  <c r="J2022" i="12"/>
  <c r="K2022" i="12"/>
  <c r="L2022" i="12"/>
  <c r="M2022" i="12"/>
  <c r="N2022" i="12"/>
  <c r="O2022" i="12"/>
  <c r="P2022" i="12"/>
  <c r="Q2022" i="12"/>
  <c r="R2022" i="12"/>
  <c r="S2022" i="12"/>
  <c r="T2022" i="12"/>
  <c r="U2022" i="12"/>
  <c r="V2022" i="12"/>
  <c r="W2022" i="12"/>
  <c r="X2022" i="12"/>
  <c r="Y2022" i="12"/>
  <c r="Z2022" i="12"/>
  <c r="AA2022" i="12"/>
  <c r="AB2022" i="12"/>
  <c r="AC2022" i="12"/>
  <c r="AD2022" i="12"/>
  <c r="B2023" i="12"/>
  <c r="C2023" i="12"/>
  <c r="D2023" i="12"/>
  <c r="F2023" i="12"/>
  <c r="I2023" i="12"/>
  <c r="J2023" i="12"/>
  <c r="K2023" i="12"/>
  <c r="L2023" i="12"/>
  <c r="M2023" i="12"/>
  <c r="N2023" i="12"/>
  <c r="O2023" i="12"/>
  <c r="P2023" i="12"/>
  <c r="Q2023" i="12"/>
  <c r="R2023" i="12"/>
  <c r="S2023" i="12"/>
  <c r="T2023" i="12"/>
  <c r="U2023" i="12"/>
  <c r="V2023" i="12"/>
  <c r="W2023" i="12"/>
  <c r="X2023" i="12"/>
  <c r="Y2023" i="12"/>
  <c r="Z2023" i="12"/>
  <c r="AA2023" i="12"/>
  <c r="AB2023" i="12"/>
  <c r="AC2023" i="12"/>
  <c r="AD2023" i="12"/>
  <c r="B2024" i="12"/>
  <c r="C2024" i="12"/>
  <c r="D2024" i="12"/>
  <c r="F2024" i="12"/>
  <c r="I2024" i="12"/>
  <c r="J2024" i="12"/>
  <c r="K2024" i="12"/>
  <c r="L2024" i="12"/>
  <c r="M2024" i="12"/>
  <c r="N2024" i="12"/>
  <c r="O2024" i="12"/>
  <c r="P2024" i="12"/>
  <c r="Q2024" i="12"/>
  <c r="R2024" i="12"/>
  <c r="S2024" i="12"/>
  <c r="T2024" i="12"/>
  <c r="U2024" i="12"/>
  <c r="V2024" i="12"/>
  <c r="W2024" i="12"/>
  <c r="X2024" i="12"/>
  <c r="Y2024" i="12"/>
  <c r="Z2024" i="12"/>
  <c r="AA2024" i="12"/>
  <c r="AB2024" i="12"/>
  <c r="AC2024" i="12"/>
  <c r="AD2024" i="12"/>
  <c r="B2025" i="12"/>
  <c r="C2025" i="12"/>
  <c r="D2025" i="12"/>
  <c r="F2025" i="12"/>
  <c r="I2025" i="12"/>
  <c r="J2025" i="12"/>
  <c r="K2025" i="12"/>
  <c r="L2025" i="12"/>
  <c r="M2025" i="12"/>
  <c r="N2025" i="12"/>
  <c r="O2025" i="12"/>
  <c r="P2025" i="12"/>
  <c r="Q2025" i="12"/>
  <c r="R2025" i="12"/>
  <c r="S2025" i="12"/>
  <c r="T2025" i="12"/>
  <c r="U2025" i="12"/>
  <c r="V2025" i="12"/>
  <c r="W2025" i="12"/>
  <c r="X2025" i="12"/>
  <c r="Y2025" i="12"/>
  <c r="Z2025" i="12"/>
  <c r="AA2025" i="12"/>
  <c r="AB2025" i="12"/>
  <c r="AC2025" i="12"/>
  <c r="AD2025" i="12"/>
  <c r="B2026" i="12"/>
  <c r="C2026" i="12"/>
  <c r="D2026" i="12"/>
  <c r="F2026" i="12"/>
  <c r="I2026" i="12"/>
  <c r="J2026" i="12"/>
  <c r="K2026" i="12"/>
  <c r="L2026" i="12"/>
  <c r="M2026" i="12"/>
  <c r="N2026" i="12"/>
  <c r="O2026" i="12"/>
  <c r="P2026" i="12"/>
  <c r="Q2026" i="12"/>
  <c r="R2026" i="12"/>
  <c r="S2026" i="12"/>
  <c r="T2026" i="12"/>
  <c r="U2026" i="12"/>
  <c r="V2026" i="12"/>
  <c r="W2026" i="12"/>
  <c r="X2026" i="12"/>
  <c r="Y2026" i="12"/>
  <c r="Z2026" i="12"/>
  <c r="AA2026" i="12"/>
  <c r="AB2026" i="12"/>
  <c r="AC2026" i="12"/>
  <c r="AD2026" i="12"/>
  <c r="B2027" i="12"/>
  <c r="C2027" i="12"/>
  <c r="D2027" i="12"/>
  <c r="F2027" i="12"/>
  <c r="I2027" i="12"/>
  <c r="J2027" i="12"/>
  <c r="K2027" i="12"/>
  <c r="L2027" i="12"/>
  <c r="M2027" i="12"/>
  <c r="N2027" i="12"/>
  <c r="O2027" i="12"/>
  <c r="P2027" i="12"/>
  <c r="Q2027" i="12"/>
  <c r="R2027" i="12"/>
  <c r="S2027" i="12"/>
  <c r="T2027" i="12"/>
  <c r="U2027" i="12"/>
  <c r="V2027" i="12"/>
  <c r="W2027" i="12"/>
  <c r="X2027" i="12"/>
  <c r="Y2027" i="12"/>
  <c r="Z2027" i="12"/>
  <c r="AA2027" i="12"/>
  <c r="AB2027" i="12"/>
  <c r="AC2027" i="12"/>
  <c r="AD2027" i="12"/>
  <c r="B2028" i="12"/>
  <c r="C2028" i="12"/>
  <c r="D2028" i="12"/>
  <c r="F2028" i="12"/>
  <c r="I2028" i="12"/>
  <c r="J2028" i="12"/>
  <c r="K2028" i="12"/>
  <c r="L2028" i="12"/>
  <c r="M2028" i="12"/>
  <c r="N2028" i="12"/>
  <c r="O2028" i="12"/>
  <c r="P2028" i="12"/>
  <c r="Q2028" i="12"/>
  <c r="R2028" i="12"/>
  <c r="S2028" i="12"/>
  <c r="T2028" i="12"/>
  <c r="U2028" i="12"/>
  <c r="V2028" i="12"/>
  <c r="W2028" i="12"/>
  <c r="X2028" i="12"/>
  <c r="Y2028" i="12"/>
  <c r="Z2028" i="12"/>
  <c r="AA2028" i="12"/>
  <c r="AB2028" i="12"/>
  <c r="AC2028" i="12"/>
  <c r="AD2028" i="12"/>
  <c r="B2029" i="12"/>
  <c r="C2029" i="12"/>
  <c r="D2029" i="12"/>
  <c r="F2029" i="12"/>
  <c r="I2029" i="12"/>
  <c r="J2029" i="12"/>
  <c r="K2029" i="12"/>
  <c r="L2029" i="12"/>
  <c r="M2029" i="12"/>
  <c r="N2029" i="12"/>
  <c r="O2029" i="12"/>
  <c r="P2029" i="12"/>
  <c r="Q2029" i="12"/>
  <c r="R2029" i="12"/>
  <c r="S2029" i="12"/>
  <c r="T2029" i="12"/>
  <c r="U2029" i="12"/>
  <c r="V2029" i="12"/>
  <c r="W2029" i="12"/>
  <c r="X2029" i="12"/>
  <c r="Y2029" i="12"/>
  <c r="Z2029" i="12"/>
  <c r="AA2029" i="12"/>
  <c r="AB2029" i="12"/>
  <c r="AC2029" i="12"/>
  <c r="AD2029" i="12"/>
  <c r="B2030" i="12"/>
  <c r="C2030" i="12"/>
  <c r="D2030" i="12"/>
  <c r="F2030" i="12"/>
  <c r="I2030" i="12"/>
  <c r="J2030" i="12"/>
  <c r="K2030" i="12"/>
  <c r="L2030" i="12"/>
  <c r="M2030" i="12"/>
  <c r="N2030" i="12"/>
  <c r="O2030" i="12"/>
  <c r="P2030" i="12"/>
  <c r="Q2030" i="12"/>
  <c r="R2030" i="12"/>
  <c r="S2030" i="12"/>
  <c r="T2030" i="12"/>
  <c r="U2030" i="12"/>
  <c r="V2030" i="12"/>
  <c r="W2030" i="12"/>
  <c r="X2030" i="12"/>
  <c r="Y2030" i="12"/>
  <c r="Z2030" i="12"/>
  <c r="AA2030" i="12"/>
  <c r="AB2030" i="12"/>
  <c r="AC2030" i="12"/>
  <c r="AD2030" i="12"/>
  <c r="B2031" i="12"/>
  <c r="C2031" i="12"/>
  <c r="D2031" i="12"/>
  <c r="F2031" i="12"/>
  <c r="I2031" i="12"/>
  <c r="J2031" i="12"/>
  <c r="K2031" i="12"/>
  <c r="L2031" i="12"/>
  <c r="M2031" i="12"/>
  <c r="N2031" i="12"/>
  <c r="O2031" i="12"/>
  <c r="P2031" i="12"/>
  <c r="Q2031" i="12"/>
  <c r="R2031" i="12"/>
  <c r="S2031" i="12"/>
  <c r="T2031" i="12"/>
  <c r="U2031" i="12"/>
  <c r="V2031" i="12"/>
  <c r="W2031" i="12"/>
  <c r="X2031" i="12"/>
  <c r="Y2031" i="12"/>
  <c r="Z2031" i="12"/>
  <c r="AA2031" i="12"/>
  <c r="AB2031" i="12"/>
  <c r="AC2031" i="12"/>
  <c r="AD2031" i="12"/>
  <c r="B2032" i="12"/>
  <c r="C2032" i="12"/>
  <c r="D2032" i="12"/>
  <c r="F2032" i="12"/>
  <c r="I2032" i="12"/>
  <c r="J2032" i="12"/>
  <c r="K2032" i="12"/>
  <c r="L2032" i="12"/>
  <c r="M2032" i="12"/>
  <c r="N2032" i="12"/>
  <c r="O2032" i="12"/>
  <c r="P2032" i="12"/>
  <c r="Q2032" i="12"/>
  <c r="R2032" i="12"/>
  <c r="S2032" i="12"/>
  <c r="T2032" i="12"/>
  <c r="U2032" i="12"/>
  <c r="V2032" i="12"/>
  <c r="W2032" i="12"/>
  <c r="X2032" i="12"/>
  <c r="Y2032" i="12"/>
  <c r="Z2032" i="12"/>
  <c r="AA2032" i="12"/>
  <c r="AB2032" i="12"/>
  <c r="AC2032" i="12"/>
  <c r="AD2032" i="12"/>
  <c r="B2033" i="12"/>
  <c r="C2033" i="12"/>
  <c r="D2033" i="12"/>
  <c r="F2033" i="12"/>
  <c r="I2033" i="12"/>
  <c r="J2033" i="12"/>
  <c r="K2033" i="12"/>
  <c r="L2033" i="12"/>
  <c r="M2033" i="12"/>
  <c r="N2033" i="12"/>
  <c r="O2033" i="12"/>
  <c r="P2033" i="12"/>
  <c r="Q2033" i="12"/>
  <c r="R2033" i="12"/>
  <c r="S2033" i="12"/>
  <c r="T2033" i="12"/>
  <c r="U2033" i="12"/>
  <c r="V2033" i="12"/>
  <c r="W2033" i="12"/>
  <c r="X2033" i="12"/>
  <c r="Y2033" i="12"/>
  <c r="Z2033" i="12"/>
  <c r="AA2033" i="12"/>
  <c r="AB2033" i="12"/>
  <c r="AC2033" i="12"/>
  <c r="AD2033" i="12"/>
  <c r="B2034" i="12"/>
  <c r="C2034" i="12"/>
  <c r="D2034" i="12"/>
  <c r="F2034" i="12"/>
  <c r="I2034" i="12"/>
  <c r="J2034" i="12"/>
  <c r="K2034" i="12"/>
  <c r="L2034" i="12"/>
  <c r="M2034" i="12"/>
  <c r="N2034" i="12"/>
  <c r="O2034" i="12"/>
  <c r="P2034" i="12"/>
  <c r="Q2034" i="12"/>
  <c r="R2034" i="12"/>
  <c r="S2034" i="12"/>
  <c r="T2034" i="12"/>
  <c r="U2034" i="12"/>
  <c r="V2034" i="12"/>
  <c r="W2034" i="12"/>
  <c r="X2034" i="12"/>
  <c r="Y2034" i="12"/>
  <c r="Z2034" i="12"/>
  <c r="AA2034" i="12"/>
  <c r="AB2034" i="12"/>
  <c r="AC2034" i="12"/>
  <c r="AD2034" i="12"/>
  <c r="B2035" i="12"/>
  <c r="C2035" i="12"/>
  <c r="D2035" i="12"/>
  <c r="F2035" i="12"/>
  <c r="I2035" i="12"/>
  <c r="J2035" i="12"/>
  <c r="K2035" i="12"/>
  <c r="L2035" i="12"/>
  <c r="M2035" i="12"/>
  <c r="N2035" i="12"/>
  <c r="O2035" i="12"/>
  <c r="P2035" i="12"/>
  <c r="Q2035" i="12"/>
  <c r="R2035" i="12"/>
  <c r="S2035" i="12"/>
  <c r="T2035" i="12"/>
  <c r="U2035" i="12"/>
  <c r="V2035" i="12"/>
  <c r="W2035" i="12"/>
  <c r="X2035" i="12"/>
  <c r="Y2035" i="12"/>
  <c r="Z2035" i="12"/>
  <c r="AA2035" i="12"/>
  <c r="AB2035" i="12"/>
  <c r="AC2035" i="12"/>
  <c r="AD2035" i="12"/>
  <c r="B2036" i="12"/>
  <c r="C2036" i="12"/>
  <c r="D2036" i="12"/>
  <c r="F2036" i="12"/>
  <c r="I2036" i="12"/>
  <c r="J2036" i="12"/>
  <c r="K2036" i="12"/>
  <c r="L2036" i="12"/>
  <c r="M2036" i="12"/>
  <c r="N2036" i="12"/>
  <c r="O2036" i="12"/>
  <c r="P2036" i="12"/>
  <c r="Q2036" i="12"/>
  <c r="R2036" i="12"/>
  <c r="S2036" i="12"/>
  <c r="T2036" i="12"/>
  <c r="U2036" i="12"/>
  <c r="V2036" i="12"/>
  <c r="W2036" i="12"/>
  <c r="X2036" i="12"/>
  <c r="Y2036" i="12"/>
  <c r="Z2036" i="12"/>
  <c r="AA2036" i="12"/>
  <c r="AB2036" i="12"/>
  <c r="AC2036" i="12"/>
  <c r="AD2036" i="12"/>
  <c r="B2037" i="12"/>
  <c r="C2037" i="12"/>
  <c r="D2037" i="12"/>
  <c r="F2037" i="12"/>
  <c r="I2037" i="12"/>
  <c r="J2037" i="12"/>
  <c r="K2037" i="12"/>
  <c r="L2037" i="12"/>
  <c r="M2037" i="12"/>
  <c r="N2037" i="12"/>
  <c r="O2037" i="12"/>
  <c r="P2037" i="12"/>
  <c r="Q2037" i="12"/>
  <c r="R2037" i="12"/>
  <c r="S2037" i="12"/>
  <c r="T2037" i="12"/>
  <c r="U2037" i="12"/>
  <c r="V2037" i="12"/>
  <c r="W2037" i="12"/>
  <c r="X2037" i="12"/>
  <c r="Y2037" i="12"/>
  <c r="Z2037" i="12"/>
  <c r="AA2037" i="12"/>
  <c r="AB2037" i="12"/>
  <c r="AC2037" i="12"/>
  <c r="AD2037" i="12"/>
  <c r="B2038" i="12"/>
  <c r="C2038" i="12"/>
  <c r="D2038" i="12"/>
  <c r="F2038" i="12"/>
  <c r="I2038" i="12"/>
  <c r="J2038" i="12"/>
  <c r="K2038" i="12"/>
  <c r="L2038" i="12"/>
  <c r="M2038" i="12"/>
  <c r="N2038" i="12"/>
  <c r="O2038" i="12"/>
  <c r="P2038" i="12"/>
  <c r="Q2038" i="12"/>
  <c r="R2038" i="12"/>
  <c r="S2038" i="12"/>
  <c r="T2038" i="12"/>
  <c r="U2038" i="12"/>
  <c r="V2038" i="12"/>
  <c r="W2038" i="12"/>
  <c r="X2038" i="12"/>
  <c r="Y2038" i="12"/>
  <c r="Z2038" i="12"/>
  <c r="AA2038" i="12"/>
  <c r="AB2038" i="12"/>
  <c r="AC2038" i="12"/>
  <c r="AD2038" i="12"/>
  <c r="B2039" i="12"/>
  <c r="C2039" i="12"/>
  <c r="D2039" i="12"/>
  <c r="F2039" i="12"/>
  <c r="I2039" i="12"/>
  <c r="J2039" i="12"/>
  <c r="K2039" i="12"/>
  <c r="L2039" i="12"/>
  <c r="M2039" i="12"/>
  <c r="N2039" i="12"/>
  <c r="O2039" i="12"/>
  <c r="P2039" i="12"/>
  <c r="Q2039" i="12"/>
  <c r="R2039" i="12"/>
  <c r="S2039" i="12"/>
  <c r="T2039" i="12"/>
  <c r="U2039" i="12"/>
  <c r="V2039" i="12"/>
  <c r="W2039" i="12"/>
  <c r="X2039" i="12"/>
  <c r="Y2039" i="12"/>
  <c r="Z2039" i="12"/>
  <c r="AA2039" i="12"/>
  <c r="AB2039" i="12"/>
  <c r="AC2039" i="12"/>
  <c r="AD2039" i="12"/>
  <c r="B2040" i="12"/>
  <c r="C2040" i="12"/>
  <c r="D2040" i="12"/>
  <c r="F2040" i="12"/>
  <c r="I2040" i="12"/>
  <c r="J2040" i="12"/>
  <c r="K2040" i="12"/>
  <c r="L2040" i="12"/>
  <c r="M2040" i="12"/>
  <c r="N2040" i="12"/>
  <c r="O2040" i="12"/>
  <c r="P2040" i="12"/>
  <c r="Q2040" i="12"/>
  <c r="R2040" i="12"/>
  <c r="S2040" i="12"/>
  <c r="T2040" i="12"/>
  <c r="U2040" i="12"/>
  <c r="V2040" i="12"/>
  <c r="W2040" i="12"/>
  <c r="X2040" i="12"/>
  <c r="Y2040" i="12"/>
  <c r="Z2040" i="12"/>
  <c r="AA2040" i="12"/>
  <c r="AB2040" i="12"/>
  <c r="AC2040" i="12"/>
  <c r="AD2040" i="12"/>
  <c r="B2041" i="12"/>
  <c r="C2041" i="12"/>
  <c r="D2041" i="12"/>
  <c r="F2041" i="12"/>
  <c r="I2041" i="12"/>
  <c r="J2041" i="12"/>
  <c r="K2041" i="12"/>
  <c r="L2041" i="12"/>
  <c r="M2041" i="12"/>
  <c r="N2041" i="12"/>
  <c r="O2041" i="12"/>
  <c r="P2041" i="12"/>
  <c r="Q2041" i="12"/>
  <c r="R2041" i="12"/>
  <c r="S2041" i="12"/>
  <c r="T2041" i="12"/>
  <c r="U2041" i="12"/>
  <c r="V2041" i="12"/>
  <c r="W2041" i="12"/>
  <c r="X2041" i="12"/>
  <c r="Y2041" i="12"/>
  <c r="Z2041" i="12"/>
  <c r="AA2041" i="12"/>
  <c r="AB2041" i="12"/>
  <c r="AC2041" i="12"/>
  <c r="AD2041" i="12"/>
  <c r="B2042" i="12"/>
  <c r="C2042" i="12"/>
  <c r="D2042" i="12"/>
  <c r="F2042" i="12"/>
  <c r="I2042" i="12"/>
  <c r="J2042" i="12"/>
  <c r="K2042" i="12"/>
  <c r="L2042" i="12"/>
  <c r="M2042" i="12"/>
  <c r="N2042" i="12"/>
  <c r="O2042" i="12"/>
  <c r="P2042" i="12"/>
  <c r="Q2042" i="12"/>
  <c r="R2042" i="12"/>
  <c r="S2042" i="12"/>
  <c r="T2042" i="12"/>
  <c r="U2042" i="12"/>
  <c r="V2042" i="12"/>
  <c r="W2042" i="12"/>
  <c r="X2042" i="12"/>
  <c r="Y2042" i="12"/>
  <c r="Z2042" i="12"/>
  <c r="AA2042" i="12"/>
  <c r="AB2042" i="12"/>
  <c r="AC2042" i="12"/>
  <c r="AD2042" i="12"/>
  <c r="B2043" i="12"/>
  <c r="C2043" i="12"/>
  <c r="D2043" i="12"/>
  <c r="F2043" i="12"/>
  <c r="I2043" i="12"/>
  <c r="J2043" i="12"/>
  <c r="K2043" i="12"/>
  <c r="L2043" i="12"/>
  <c r="M2043" i="12"/>
  <c r="N2043" i="12"/>
  <c r="O2043" i="12"/>
  <c r="P2043" i="12"/>
  <c r="Q2043" i="12"/>
  <c r="R2043" i="12"/>
  <c r="S2043" i="12"/>
  <c r="T2043" i="12"/>
  <c r="U2043" i="12"/>
  <c r="V2043" i="12"/>
  <c r="W2043" i="12"/>
  <c r="X2043" i="12"/>
  <c r="Y2043" i="12"/>
  <c r="Z2043" i="12"/>
  <c r="AA2043" i="12"/>
  <c r="AB2043" i="12"/>
  <c r="AC2043" i="12"/>
  <c r="AD2043" i="12"/>
  <c r="B2044" i="12"/>
  <c r="C2044" i="12"/>
  <c r="D2044" i="12"/>
  <c r="F2044" i="12"/>
  <c r="I2044" i="12"/>
  <c r="J2044" i="12"/>
  <c r="K2044" i="12"/>
  <c r="L2044" i="12"/>
  <c r="M2044" i="12"/>
  <c r="N2044" i="12"/>
  <c r="O2044" i="12"/>
  <c r="P2044" i="12"/>
  <c r="Q2044" i="12"/>
  <c r="R2044" i="12"/>
  <c r="S2044" i="12"/>
  <c r="T2044" i="12"/>
  <c r="U2044" i="12"/>
  <c r="V2044" i="12"/>
  <c r="W2044" i="12"/>
  <c r="X2044" i="12"/>
  <c r="Y2044" i="12"/>
  <c r="Z2044" i="12"/>
  <c r="AA2044" i="12"/>
  <c r="AB2044" i="12"/>
  <c r="AC2044" i="12"/>
  <c r="AD2044" i="12"/>
  <c r="B2045" i="12"/>
  <c r="C2045" i="12"/>
  <c r="D2045" i="12"/>
  <c r="F2045" i="12"/>
  <c r="I2045" i="12"/>
  <c r="J2045" i="12"/>
  <c r="K2045" i="12"/>
  <c r="L2045" i="12"/>
  <c r="M2045" i="12"/>
  <c r="N2045" i="12"/>
  <c r="O2045" i="12"/>
  <c r="P2045" i="12"/>
  <c r="Q2045" i="12"/>
  <c r="R2045" i="12"/>
  <c r="S2045" i="12"/>
  <c r="T2045" i="12"/>
  <c r="U2045" i="12"/>
  <c r="V2045" i="12"/>
  <c r="W2045" i="12"/>
  <c r="X2045" i="12"/>
  <c r="Y2045" i="12"/>
  <c r="Z2045" i="12"/>
  <c r="AA2045" i="12"/>
  <c r="AB2045" i="12"/>
  <c r="AC2045" i="12"/>
  <c r="AD2045" i="12"/>
  <c r="B2046" i="12"/>
  <c r="C2046" i="12"/>
  <c r="D2046" i="12"/>
  <c r="F2046" i="12"/>
  <c r="I2046" i="12"/>
  <c r="J2046" i="12"/>
  <c r="K2046" i="12"/>
  <c r="L2046" i="12"/>
  <c r="M2046" i="12"/>
  <c r="N2046" i="12"/>
  <c r="O2046" i="12"/>
  <c r="P2046" i="12"/>
  <c r="Q2046" i="12"/>
  <c r="R2046" i="12"/>
  <c r="S2046" i="12"/>
  <c r="T2046" i="12"/>
  <c r="U2046" i="12"/>
  <c r="V2046" i="12"/>
  <c r="W2046" i="12"/>
  <c r="X2046" i="12"/>
  <c r="Y2046" i="12"/>
  <c r="Z2046" i="12"/>
  <c r="AA2046" i="12"/>
  <c r="AB2046" i="12"/>
  <c r="AC2046" i="12"/>
  <c r="AD2046" i="12"/>
  <c r="B2047" i="12"/>
  <c r="C2047" i="12"/>
  <c r="D2047" i="12"/>
  <c r="F2047" i="12"/>
  <c r="I2047" i="12"/>
  <c r="J2047" i="12"/>
  <c r="K2047" i="12"/>
  <c r="L2047" i="12"/>
  <c r="M2047" i="12"/>
  <c r="N2047" i="12"/>
  <c r="O2047" i="12"/>
  <c r="P2047" i="12"/>
  <c r="Q2047" i="12"/>
  <c r="R2047" i="12"/>
  <c r="S2047" i="12"/>
  <c r="T2047" i="12"/>
  <c r="U2047" i="12"/>
  <c r="V2047" i="12"/>
  <c r="W2047" i="12"/>
  <c r="X2047" i="12"/>
  <c r="Y2047" i="12"/>
  <c r="Z2047" i="12"/>
  <c r="AA2047" i="12"/>
  <c r="AB2047" i="12"/>
  <c r="AC2047" i="12"/>
  <c r="AD2047" i="12"/>
  <c r="B2048" i="12"/>
  <c r="C2048" i="12"/>
  <c r="D2048" i="12"/>
  <c r="F2048" i="12"/>
  <c r="I2048" i="12"/>
  <c r="J2048" i="12"/>
  <c r="K2048" i="12"/>
  <c r="L2048" i="12"/>
  <c r="M2048" i="12"/>
  <c r="N2048" i="12"/>
  <c r="O2048" i="12"/>
  <c r="P2048" i="12"/>
  <c r="Q2048" i="12"/>
  <c r="R2048" i="12"/>
  <c r="S2048" i="12"/>
  <c r="T2048" i="12"/>
  <c r="U2048" i="12"/>
  <c r="V2048" i="12"/>
  <c r="W2048" i="12"/>
  <c r="X2048" i="12"/>
  <c r="Y2048" i="12"/>
  <c r="Z2048" i="12"/>
  <c r="AA2048" i="12"/>
  <c r="AB2048" i="12"/>
  <c r="AC2048" i="12"/>
  <c r="AD2048" i="12"/>
  <c r="B2049" i="12"/>
  <c r="C2049" i="12"/>
  <c r="D2049" i="12"/>
  <c r="F2049" i="12"/>
  <c r="I2049" i="12"/>
  <c r="J2049" i="12"/>
  <c r="K2049" i="12"/>
  <c r="L2049" i="12"/>
  <c r="M2049" i="12"/>
  <c r="N2049" i="12"/>
  <c r="O2049" i="12"/>
  <c r="P2049" i="12"/>
  <c r="Q2049" i="12"/>
  <c r="R2049" i="12"/>
  <c r="S2049" i="12"/>
  <c r="T2049" i="12"/>
  <c r="U2049" i="12"/>
  <c r="V2049" i="12"/>
  <c r="W2049" i="12"/>
  <c r="X2049" i="12"/>
  <c r="Y2049" i="12"/>
  <c r="Z2049" i="12"/>
  <c r="AA2049" i="12"/>
  <c r="AB2049" i="12"/>
  <c r="AC2049" i="12"/>
  <c r="AD2049" i="12"/>
  <c r="B2050" i="12"/>
  <c r="C2050" i="12"/>
  <c r="D2050" i="12"/>
  <c r="F2050" i="12"/>
  <c r="I2050" i="12"/>
  <c r="J2050" i="12"/>
  <c r="K2050" i="12"/>
  <c r="L2050" i="12"/>
  <c r="M2050" i="12"/>
  <c r="N2050" i="12"/>
  <c r="O2050" i="12"/>
  <c r="P2050" i="12"/>
  <c r="Q2050" i="12"/>
  <c r="R2050" i="12"/>
  <c r="S2050" i="12"/>
  <c r="T2050" i="12"/>
  <c r="U2050" i="12"/>
  <c r="V2050" i="12"/>
  <c r="W2050" i="12"/>
  <c r="X2050" i="12"/>
  <c r="Y2050" i="12"/>
  <c r="Z2050" i="12"/>
  <c r="AA2050" i="12"/>
  <c r="AB2050" i="12"/>
  <c r="AC2050" i="12"/>
  <c r="AD2050" i="12"/>
  <c r="B2051" i="12"/>
  <c r="C2051" i="12"/>
  <c r="D2051" i="12"/>
  <c r="F2051" i="12"/>
  <c r="I2051" i="12"/>
  <c r="J2051" i="12"/>
  <c r="K2051" i="12"/>
  <c r="L2051" i="12"/>
  <c r="M2051" i="12"/>
  <c r="N2051" i="12"/>
  <c r="O2051" i="12"/>
  <c r="P2051" i="12"/>
  <c r="Q2051" i="12"/>
  <c r="R2051" i="12"/>
  <c r="S2051" i="12"/>
  <c r="T2051" i="12"/>
  <c r="U2051" i="12"/>
  <c r="V2051" i="12"/>
  <c r="W2051" i="12"/>
  <c r="X2051" i="12"/>
  <c r="Y2051" i="12"/>
  <c r="Z2051" i="12"/>
  <c r="AA2051" i="12"/>
  <c r="AB2051" i="12"/>
  <c r="AC2051" i="12"/>
  <c r="AD2051" i="12"/>
  <c r="B2052" i="12"/>
  <c r="C2052" i="12"/>
  <c r="D2052" i="12"/>
  <c r="F2052" i="12"/>
  <c r="I2052" i="12"/>
  <c r="J2052" i="12"/>
  <c r="K2052" i="12"/>
  <c r="L2052" i="12"/>
  <c r="M2052" i="12"/>
  <c r="N2052" i="12"/>
  <c r="O2052" i="12"/>
  <c r="P2052" i="12"/>
  <c r="Q2052" i="12"/>
  <c r="R2052" i="12"/>
  <c r="S2052" i="12"/>
  <c r="T2052" i="12"/>
  <c r="U2052" i="12"/>
  <c r="V2052" i="12"/>
  <c r="W2052" i="12"/>
  <c r="X2052" i="12"/>
  <c r="Y2052" i="12"/>
  <c r="Z2052" i="12"/>
  <c r="AA2052" i="12"/>
  <c r="AB2052" i="12"/>
  <c r="AC2052" i="12"/>
  <c r="AD2052" i="12"/>
  <c r="B2053" i="12"/>
  <c r="C2053" i="12"/>
  <c r="D2053" i="12"/>
  <c r="F2053" i="12"/>
  <c r="I2053" i="12"/>
  <c r="J2053" i="12"/>
  <c r="K2053" i="12"/>
  <c r="L2053" i="12"/>
  <c r="M2053" i="12"/>
  <c r="N2053" i="12"/>
  <c r="O2053" i="12"/>
  <c r="P2053" i="12"/>
  <c r="Q2053" i="12"/>
  <c r="R2053" i="12"/>
  <c r="S2053" i="12"/>
  <c r="T2053" i="12"/>
  <c r="U2053" i="12"/>
  <c r="V2053" i="12"/>
  <c r="W2053" i="12"/>
  <c r="X2053" i="12"/>
  <c r="Y2053" i="12"/>
  <c r="Z2053" i="12"/>
  <c r="AA2053" i="12"/>
  <c r="AB2053" i="12"/>
  <c r="AC2053" i="12"/>
  <c r="AD2053" i="12"/>
  <c r="B2054" i="12"/>
  <c r="C2054" i="12"/>
  <c r="D2054" i="12"/>
  <c r="F2054" i="12"/>
  <c r="I2054" i="12"/>
  <c r="J2054" i="12"/>
  <c r="K2054" i="12"/>
  <c r="L2054" i="12"/>
  <c r="M2054" i="12"/>
  <c r="N2054" i="12"/>
  <c r="O2054" i="12"/>
  <c r="P2054" i="12"/>
  <c r="Q2054" i="12"/>
  <c r="R2054" i="12"/>
  <c r="S2054" i="12"/>
  <c r="T2054" i="12"/>
  <c r="U2054" i="12"/>
  <c r="V2054" i="12"/>
  <c r="W2054" i="12"/>
  <c r="X2054" i="12"/>
  <c r="Y2054" i="12"/>
  <c r="Z2054" i="12"/>
  <c r="AA2054" i="12"/>
  <c r="AB2054" i="12"/>
  <c r="AC2054" i="12"/>
  <c r="AD2054" i="12"/>
  <c r="B2055" i="12"/>
  <c r="C2055" i="12"/>
  <c r="D2055" i="12"/>
  <c r="F2055" i="12"/>
  <c r="I2055" i="12"/>
  <c r="J2055" i="12"/>
  <c r="K2055" i="12"/>
  <c r="L2055" i="12"/>
  <c r="M2055" i="12"/>
  <c r="N2055" i="12"/>
  <c r="O2055" i="12"/>
  <c r="P2055" i="12"/>
  <c r="Q2055" i="12"/>
  <c r="R2055" i="12"/>
  <c r="S2055" i="12"/>
  <c r="T2055" i="12"/>
  <c r="U2055" i="12"/>
  <c r="V2055" i="12"/>
  <c r="W2055" i="12"/>
  <c r="X2055" i="12"/>
  <c r="Y2055" i="12"/>
  <c r="Z2055" i="12"/>
  <c r="AA2055" i="12"/>
  <c r="AB2055" i="12"/>
  <c r="AC2055" i="12"/>
  <c r="AD2055" i="12"/>
  <c r="B2056" i="12"/>
  <c r="C2056" i="12"/>
  <c r="D2056" i="12"/>
  <c r="F2056" i="12"/>
  <c r="I2056" i="12"/>
  <c r="J2056" i="12"/>
  <c r="K2056" i="12"/>
  <c r="L2056" i="12"/>
  <c r="M2056" i="12"/>
  <c r="N2056" i="12"/>
  <c r="O2056" i="12"/>
  <c r="P2056" i="12"/>
  <c r="Q2056" i="12"/>
  <c r="R2056" i="12"/>
  <c r="S2056" i="12"/>
  <c r="T2056" i="12"/>
  <c r="U2056" i="12"/>
  <c r="V2056" i="12"/>
  <c r="W2056" i="12"/>
  <c r="X2056" i="12"/>
  <c r="Y2056" i="12"/>
  <c r="Z2056" i="12"/>
  <c r="AA2056" i="12"/>
  <c r="AB2056" i="12"/>
  <c r="AC2056" i="12"/>
  <c r="AD2056" i="12"/>
  <c r="B2057" i="12"/>
  <c r="C2057" i="12"/>
  <c r="D2057" i="12"/>
  <c r="F2057" i="12"/>
  <c r="I2057" i="12"/>
  <c r="J2057" i="12"/>
  <c r="K2057" i="12"/>
  <c r="L2057" i="12"/>
  <c r="M2057" i="12"/>
  <c r="N2057" i="12"/>
  <c r="O2057" i="12"/>
  <c r="P2057" i="12"/>
  <c r="Q2057" i="12"/>
  <c r="R2057" i="12"/>
  <c r="S2057" i="12"/>
  <c r="T2057" i="12"/>
  <c r="U2057" i="12"/>
  <c r="V2057" i="12"/>
  <c r="W2057" i="12"/>
  <c r="X2057" i="12"/>
  <c r="Y2057" i="12"/>
  <c r="Z2057" i="12"/>
  <c r="AA2057" i="12"/>
  <c r="AB2057" i="12"/>
  <c r="AC2057" i="12"/>
  <c r="AD2057" i="12"/>
  <c r="B2058" i="12"/>
  <c r="C2058" i="12"/>
  <c r="D2058" i="12"/>
  <c r="F2058" i="12"/>
  <c r="I2058" i="12"/>
  <c r="J2058" i="12"/>
  <c r="K2058" i="12"/>
  <c r="L2058" i="12"/>
  <c r="M2058" i="12"/>
  <c r="N2058" i="12"/>
  <c r="O2058" i="12"/>
  <c r="P2058" i="12"/>
  <c r="Q2058" i="12"/>
  <c r="R2058" i="12"/>
  <c r="S2058" i="12"/>
  <c r="T2058" i="12"/>
  <c r="U2058" i="12"/>
  <c r="V2058" i="12"/>
  <c r="W2058" i="12"/>
  <c r="X2058" i="12"/>
  <c r="Y2058" i="12"/>
  <c r="Z2058" i="12"/>
  <c r="AA2058" i="12"/>
  <c r="AB2058" i="12"/>
  <c r="AC2058" i="12"/>
  <c r="AD2058" i="12"/>
  <c r="B2059" i="12"/>
  <c r="C2059" i="12"/>
  <c r="D2059" i="12"/>
  <c r="F2059" i="12"/>
  <c r="I2059" i="12"/>
  <c r="J2059" i="12"/>
  <c r="K2059" i="12"/>
  <c r="L2059" i="12"/>
  <c r="M2059" i="12"/>
  <c r="N2059" i="12"/>
  <c r="O2059" i="12"/>
  <c r="P2059" i="12"/>
  <c r="Q2059" i="12"/>
  <c r="R2059" i="12"/>
  <c r="S2059" i="12"/>
  <c r="T2059" i="12"/>
  <c r="U2059" i="12"/>
  <c r="V2059" i="12"/>
  <c r="W2059" i="12"/>
  <c r="X2059" i="12"/>
  <c r="Y2059" i="12"/>
  <c r="Z2059" i="12"/>
  <c r="AA2059" i="12"/>
  <c r="AB2059" i="12"/>
  <c r="AC2059" i="12"/>
  <c r="AD2059" i="12"/>
  <c r="B2060" i="12"/>
  <c r="C2060" i="12"/>
  <c r="D2060" i="12"/>
  <c r="F2060" i="12"/>
  <c r="I2060" i="12"/>
  <c r="J2060" i="12"/>
  <c r="K2060" i="12"/>
  <c r="L2060" i="12"/>
  <c r="M2060" i="12"/>
  <c r="N2060" i="12"/>
  <c r="O2060" i="12"/>
  <c r="P2060" i="12"/>
  <c r="Q2060" i="12"/>
  <c r="R2060" i="12"/>
  <c r="S2060" i="12"/>
  <c r="T2060" i="12"/>
  <c r="U2060" i="12"/>
  <c r="V2060" i="12"/>
  <c r="W2060" i="12"/>
  <c r="X2060" i="12"/>
  <c r="Y2060" i="12"/>
  <c r="Z2060" i="12"/>
  <c r="AA2060" i="12"/>
  <c r="AB2060" i="12"/>
  <c r="AC2060" i="12"/>
  <c r="AD2060" i="12"/>
  <c r="B2061" i="12"/>
  <c r="C2061" i="12"/>
  <c r="D2061" i="12"/>
  <c r="F2061" i="12"/>
  <c r="I2061" i="12"/>
  <c r="J2061" i="12"/>
  <c r="K2061" i="12"/>
  <c r="L2061" i="12"/>
  <c r="M2061" i="12"/>
  <c r="N2061" i="12"/>
  <c r="O2061" i="12"/>
  <c r="P2061" i="12"/>
  <c r="Q2061" i="12"/>
  <c r="R2061" i="12"/>
  <c r="S2061" i="12"/>
  <c r="T2061" i="12"/>
  <c r="U2061" i="12"/>
  <c r="V2061" i="12"/>
  <c r="W2061" i="12"/>
  <c r="X2061" i="12"/>
  <c r="Y2061" i="12"/>
  <c r="Z2061" i="12"/>
  <c r="AA2061" i="12"/>
  <c r="AB2061" i="12"/>
  <c r="AC2061" i="12"/>
  <c r="AD2061" i="12"/>
  <c r="B2062" i="12"/>
  <c r="C2062" i="12"/>
  <c r="D2062" i="12"/>
  <c r="F2062" i="12"/>
  <c r="I2062" i="12"/>
  <c r="J2062" i="12"/>
  <c r="K2062" i="12"/>
  <c r="L2062" i="12"/>
  <c r="M2062" i="12"/>
  <c r="N2062" i="12"/>
  <c r="O2062" i="12"/>
  <c r="P2062" i="12"/>
  <c r="Q2062" i="12"/>
  <c r="R2062" i="12"/>
  <c r="S2062" i="12"/>
  <c r="T2062" i="12"/>
  <c r="U2062" i="12"/>
  <c r="V2062" i="12"/>
  <c r="W2062" i="12"/>
  <c r="X2062" i="12"/>
  <c r="Y2062" i="12"/>
  <c r="Z2062" i="12"/>
  <c r="AA2062" i="12"/>
  <c r="AB2062" i="12"/>
  <c r="AC2062" i="12"/>
  <c r="AD2062" i="12"/>
  <c r="B2063" i="12"/>
  <c r="C2063" i="12"/>
  <c r="D2063" i="12"/>
  <c r="F2063" i="12"/>
  <c r="I2063" i="12"/>
  <c r="J2063" i="12"/>
  <c r="K2063" i="12"/>
  <c r="L2063" i="12"/>
  <c r="M2063" i="12"/>
  <c r="N2063" i="12"/>
  <c r="O2063" i="12"/>
  <c r="P2063" i="12"/>
  <c r="Q2063" i="12"/>
  <c r="R2063" i="12"/>
  <c r="S2063" i="12"/>
  <c r="T2063" i="12"/>
  <c r="U2063" i="12"/>
  <c r="V2063" i="12"/>
  <c r="W2063" i="12"/>
  <c r="X2063" i="12"/>
  <c r="Y2063" i="12"/>
  <c r="Z2063" i="12"/>
  <c r="AA2063" i="12"/>
  <c r="AB2063" i="12"/>
  <c r="AC2063" i="12"/>
  <c r="AD2063" i="12"/>
  <c r="B2064" i="12"/>
  <c r="C2064" i="12"/>
  <c r="D2064" i="12"/>
  <c r="F2064" i="12"/>
  <c r="I2064" i="12"/>
  <c r="J2064" i="12"/>
  <c r="K2064" i="12"/>
  <c r="L2064" i="12"/>
  <c r="M2064" i="12"/>
  <c r="N2064" i="12"/>
  <c r="O2064" i="12"/>
  <c r="P2064" i="12"/>
  <c r="Q2064" i="12"/>
  <c r="R2064" i="12"/>
  <c r="S2064" i="12"/>
  <c r="T2064" i="12"/>
  <c r="U2064" i="12"/>
  <c r="V2064" i="12"/>
  <c r="W2064" i="12"/>
  <c r="X2064" i="12"/>
  <c r="Y2064" i="12"/>
  <c r="Z2064" i="12"/>
  <c r="AA2064" i="12"/>
  <c r="AB2064" i="12"/>
  <c r="AC2064" i="12"/>
  <c r="AD2064" i="12"/>
  <c r="B2065" i="12"/>
  <c r="C2065" i="12"/>
  <c r="D2065" i="12"/>
  <c r="F2065" i="12"/>
  <c r="I2065" i="12"/>
  <c r="J2065" i="12"/>
  <c r="K2065" i="12"/>
  <c r="L2065" i="12"/>
  <c r="M2065" i="12"/>
  <c r="N2065" i="12"/>
  <c r="O2065" i="12"/>
  <c r="P2065" i="12"/>
  <c r="Q2065" i="12"/>
  <c r="R2065" i="12"/>
  <c r="S2065" i="12"/>
  <c r="T2065" i="12"/>
  <c r="U2065" i="12"/>
  <c r="V2065" i="12"/>
  <c r="W2065" i="12"/>
  <c r="X2065" i="12"/>
  <c r="Y2065" i="12"/>
  <c r="Z2065" i="12"/>
  <c r="AA2065" i="12"/>
  <c r="AB2065" i="12"/>
  <c r="AC2065" i="12"/>
  <c r="AD2065" i="12"/>
  <c r="B2066" i="12"/>
  <c r="C2066" i="12"/>
  <c r="D2066" i="12"/>
  <c r="F2066" i="12"/>
  <c r="I2066" i="12"/>
  <c r="J2066" i="12"/>
  <c r="K2066" i="12"/>
  <c r="L2066" i="12"/>
  <c r="M2066" i="12"/>
  <c r="N2066" i="12"/>
  <c r="O2066" i="12"/>
  <c r="P2066" i="12"/>
  <c r="Q2066" i="12"/>
  <c r="R2066" i="12"/>
  <c r="S2066" i="12"/>
  <c r="T2066" i="12"/>
  <c r="U2066" i="12"/>
  <c r="V2066" i="12"/>
  <c r="W2066" i="12"/>
  <c r="X2066" i="12"/>
  <c r="Y2066" i="12"/>
  <c r="Z2066" i="12"/>
  <c r="AA2066" i="12"/>
  <c r="AB2066" i="12"/>
  <c r="AC2066" i="12"/>
  <c r="AD2066" i="12"/>
  <c r="B2067" i="12"/>
  <c r="C2067" i="12"/>
  <c r="D2067" i="12"/>
  <c r="F2067" i="12"/>
  <c r="I2067" i="12"/>
  <c r="J2067" i="12"/>
  <c r="K2067" i="12"/>
  <c r="L2067" i="12"/>
  <c r="M2067" i="12"/>
  <c r="N2067" i="12"/>
  <c r="O2067" i="12"/>
  <c r="P2067" i="12"/>
  <c r="Q2067" i="12"/>
  <c r="R2067" i="12"/>
  <c r="S2067" i="12"/>
  <c r="T2067" i="12"/>
  <c r="U2067" i="12"/>
  <c r="V2067" i="12"/>
  <c r="W2067" i="12"/>
  <c r="X2067" i="12"/>
  <c r="Y2067" i="12"/>
  <c r="Z2067" i="12"/>
  <c r="AA2067" i="12"/>
  <c r="AB2067" i="12"/>
  <c r="AC2067" i="12"/>
  <c r="AD2067" i="12"/>
  <c r="B2068" i="12"/>
  <c r="C2068" i="12"/>
  <c r="D2068" i="12"/>
  <c r="F2068" i="12"/>
  <c r="I2068" i="12"/>
  <c r="J2068" i="12"/>
  <c r="K2068" i="12"/>
  <c r="L2068" i="12"/>
  <c r="M2068" i="12"/>
  <c r="N2068" i="12"/>
  <c r="O2068" i="12"/>
  <c r="P2068" i="12"/>
  <c r="Q2068" i="12"/>
  <c r="R2068" i="12"/>
  <c r="S2068" i="12"/>
  <c r="T2068" i="12"/>
  <c r="U2068" i="12"/>
  <c r="V2068" i="12"/>
  <c r="W2068" i="12"/>
  <c r="X2068" i="12"/>
  <c r="Y2068" i="12"/>
  <c r="Z2068" i="12"/>
  <c r="AA2068" i="12"/>
  <c r="AB2068" i="12"/>
  <c r="AC2068" i="12"/>
  <c r="AD2068" i="12"/>
  <c r="B2069" i="12"/>
  <c r="C2069" i="12"/>
  <c r="D2069" i="12"/>
  <c r="F2069" i="12"/>
  <c r="I2069" i="12"/>
  <c r="J2069" i="12"/>
  <c r="K2069" i="12"/>
  <c r="L2069" i="12"/>
  <c r="M2069" i="12"/>
  <c r="N2069" i="12"/>
  <c r="O2069" i="12"/>
  <c r="P2069" i="12"/>
  <c r="Q2069" i="12"/>
  <c r="R2069" i="12"/>
  <c r="S2069" i="12"/>
  <c r="T2069" i="12"/>
  <c r="U2069" i="12"/>
  <c r="V2069" i="12"/>
  <c r="W2069" i="12"/>
  <c r="X2069" i="12"/>
  <c r="Y2069" i="12"/>
  <c r="Z2069" i="12"/>
  <c r="AA2069" i="12"/>
  <c r="AB2069" i="12"/>
  <c r="AC2069" i="12"/>
  <c r="AD2069" i="12"/>
  <c r="B2070" i="12"/>
  <c r="C2070" i="12"/>
  <c r="D2070" i="12"/>
  <c r="F2070" i="12"/>
  <c r="I2070" i="12"/>
  <c r="J2070" i="12"/>
  <c r="K2070" i="12"/>
  <c r="L2070" i="12"/>
  <c r="M2070" i="12"/>
  <c r="N2070" i="12"/>
  <c r="O2070" i="12"/>
  <c r="P2070" i="12"/>
  <c r="Q2070" i="12"/>
  <c r="R2070" i="12"/>
  <c r="S2070" i="12"/>
  <c r="T2070" i="12"/>
  <c r="U2070" i="12"/>
  <c r="V2070" i="12"/>
  <c r="W2070" i="12"/>
  <c r="X2070" i="12"/>
  <c r="Y2070" i="12"/>
  <c r="Z2070" i="12"/>
  <c r="AA2070" i="12"/>
  <c r="AB2070" i="12"/>
  <c r="AC2070" i="12"/>
  <c r="AD2070" i="12"/>
  <c r="B2071" i="12"/>
  <c r="C2071" i="12"/>
  <c r="D2071" i="12"/>
  <c r="F2071" i="12"/>
  <c r="I2071" i="12"/>
  <c r="J2071" i="12"/>
  <c r="K2071" i="12"/>
  <c r="L2071" i="12"/>
  <c r="M2071" i="12"/>
  <c r="N2071" i="12"/>
  <c r="O2071" i="12"/>
  <c r="P2071" i="12"/>
  <c r="Q2071" i="12"/>
  <c r="R2071" i="12"/>
  <c r="S2071" i="12"/>
  <c r="T2071" i="12"/>
  <c r="U2071" i="12"/>
  <c r="V2071" i="12"/>
  <c r="W2071" i="12"/>
  <c r="X2071" i="12"/>
  <c r="Y2071" i="12"/>
  <c r="Z2071" i="12"/>
  <c r="AA2071" i="12"/>
  <c r="AB2071" i="12"/>
  <c r="AC2071" i="12"/>
  <c r="AD2071" i="12"/>
  <c r="B2072" i="12"/>
  <c r="C2072" i="12"/>
  <c r="D2072" i="12"/>
  <c r="F2072" i="12"/>
  <c r="I2072" i="12"/>
  <c r="J2072" i="12"/>
  <c r="K2072" i="12"/>
  <c r="L2072" i="12"/>
  <c r="M2072" i="12"/>
  <c r="N2072" i="12"/>
  <c r="O2072" i="12"/>
  <c r="P2072" i="12"/>
  <c r="Q2072" i="12"/>
  <c r="R2072" i="12"/>
  <c r="S2072" i="12"/>
  <c r="T2072" i="12"/>
  <c r="U2072" i="12"/>
  <c r="V2072" i="12"/>
  <c r="W2072" i="12"/>
  <c r="X2072" i="12"/>
  <c r="Y2072" i="12"/>
  <c r="Z2072" i="12"/>
  <c r="AA2072" i="12"/>
  <c r="AB2072" i="12"/>
  <c r="AC2072" i="12"/>
  <c r="AD2072" i="12"/>
  <c r="B2073" i="12"/>
  <c r="C2073" i="12"/>
  <c r="D2073" i="12"/>
  <c r="F2073" i="12"/>
  <c r="I2073" i="12"/>
  <c r="J2073" i="12"/>
  <c r="K2073" i="12"/>
  <c r="L2073" i="12"/>
  <c r="M2073" i="12"/>
  <c r="N2073" i="12"/>
  <c r="O2073" i="12"/>
  <c r="P2073" i="12"/>
  <c r="Q2073" i="12"/>
  <c r="R2073" i="12"/>
  <c r="S2073" i="12"/>
  <c r="T2073" i="12"/>
  <c r="U2073" i="12"/>
  <c r="V2073" i="12"/>
  <c r="W2073" i="12"/>
  <c r="X2073" i="12"/>
  <c r="Y2073" i="12"/>
  <c r="Z2073" i="12"/>
  <c r="AA2073" i="12"/>
  <c r="AB2073" i="12"/>
  <c r="AC2073" i="12"/>
  <c r="AD2073" i="12"/>
  <c r="B2074" i="12"/>
  <c r="C2074" i="12"/>
  <c r="D2074" i="12"/>
  <c r="F2074" i="12"/>
  <c r="I2074" i="12"/>
  <c r="J2074" i="12"/>
  <c r="K2074" i="12"/>
  <c r="L2074" i="12"/>
  <c r="M2074" i="12"/>
  <c r="N2074" i="12"/>
  <c r="O2074" i="12"/>
  <c r="P2074" i="12"/>
  <c r="Q2074" i="12"/>
  <c r="R2074" i="12"/>
  <c r="S2074" i="12"/>
  <c r="T2074" i="12"/>
  <c r="U2074" i="12"/>
  <c r="V2074" i="12"/>
  <c r="W2074" i="12"/>
  <c r="X2074" i="12"/>
  <c r="Y2074" i="12"/>
  <c r="Z2074" i="12"/>
  <c r="AA2074" i="12"/>
  <c r="AB2074" i="12"/>
  <c r="AC2074" i="12"/>
  <c r="AD2074" i="12"/>
  <c r="B2075" i="12"/>
  <c r="C2075" i="12"/>
  <c r="D2075" i="12"/>
  <c r="F2075" i="12"/>
  <c r="I2075" i="12"/>
  <c r="J2075" i="12"/>
  <c r="K2075" i="12"/>
  <c r="L2075" i="12"/>
  <c r="M2075" i="12"/>
  <c r="N2075" i="12"/>
  <c r="O2075" i="12"/>
  <c r="P2075" i="12"/>
  <c r="Q2075" i="12"/>
  <c r="R2075" i="12"/>
  <c r="S2075" i="12"/>
  <c r="T2075" i="12"/>
  <c r="U2075" i="12"/>
  <c r="V2075" i="12"/>
  <c r="W2075" i="12"/>
  <c r="X2075" i="12"/>
  <c r="Y2075" i="12"/>
  <c r="Z2075" i="12"/>
  <c r="AA2075" i="12"/>
  <c r="AB2075" i="12"/>
  <c r="AC2075" i="12"/>
  <c r="AD2075" i="12"/>
  <c r="B2076" i="12"/>
  <c r="C2076" i="12"/>
  <c r="D2076" i="12"/>
  <c r="F2076" i="12"/>
  <c r="I2076" i="12"/>
  <c r="J2076" i="12"/>
  <c r="K2076" i="12"/>
  <c r="L2076" i="12"/>
  <c r="M2076" i="12"/>
  <c r="N2076" i="12"/>
  <c r="O2076" i="12"/>
  <c r="P2076" i="12"/>
  <c r="Q2076" i="12"/>
  <c r="R2076" i="12"/>
  <c r="S2076" i="12"/>
  <c r="T2076" i="12"/>
  <c r="U2076" i="12"/>
  <c r="V2076" i="12"/>
  <c r="W2076" i="12"/>
  <c r="X2076" i="12"/>
  <c r="Y2076" i="12"/>
  <c r="Z2076" i="12"/>
  <c r="AA2076" i="12"/>
  <c r="AB2076" i="12"/>
  <c r="AC2076" i="12"/>
  <c r="AD2076" i="12"/>
  <c r="B2077" i="12"/>
  <c r="C2077" i="12"/>
  <c r="D2077" i="12"/>
  <c r="F2077" i="12"/>
  <c r="I2077" i="12"/>
  <c r="J2077" i="12"/>
  <c r="K2077" i="12"/>
  <c r="L2077" i="12"/>
  <c r="M2077" i="12"/>
  <c r="N2077" i="12"/>
  <c r="O2077" i="12"/>
  <c r="P2077" i="12"/>
  <c r="Q2077" i="12"/>
  <c r="R2077" i="12"/>
  <c r="S2077" i="12"/>
  <c r="T2077" i="12"/>
  <c r="U2077" i="12"/>
  <c r="V2077" i="12"/>
  <c r="W2077" i="12"/>
  <c r="X2077" i="12"/>
  <c r="Y2077" i="12"/>
  <c r="Z2077" i="12"/>
  <c r="AA2077" i="12"/>
  <c r="AB2077" i="12"/>
  <c r="AC2077" i="12"/>
  <c r="AD2077" i="12"/>
  <c r="B2078" i="12"/>
  <c r="C2078" i="12"/>
  <c r="D2078" i="12"/>
  <c r="F2078" i="12"/>
  <c r="I2078" i="12"/>
  <c r="J2078" i="12"/>
  <c r="K2078" i="12"/>
  <c r="L2078" i="12"/>
  <c r="M2078" i="12"/>
  <c r="N2078" i="12"/>
  <c r="O2078" i="12"/>
  <c r="P2078" i="12"/>
  <c r="Q2078" i="12"/>
  <c r="R2078" i="12"/>
  <c r="S2078" i="12"/>
  <c r="T2078" i="12"/>
  <c r="U2078" i="12"/>
  <c r="V2078" i="12"/>
  <c r="W2078" i="12"/>
  <c r="X2078" i="12"/>
  <c r="Y2078" i="12"/>
  <c r="Z2078" i="12"/>
  <c r="AA2078" i="12"/>
  <c r="AB2078" i="12"/>
  <c r="AC2078" i="12"/>
  <c r="AD2078" i="12"/>
  <c r="B2079" i="12"/>
  <c r="C2079" i="12"/>
  <c r="D2079" i="12"/>
  <c r="F2079" i="12"/>
  <c r="I2079" i="12"/>
  <c r="J2079" i="12"/>
  <c r="K2079" i="12"/>
  <c r="L2079" i="12"/>
  <c r="M2079" i="12"/>
  <c r="N2079" i="12"/>
  <c r="O2079" i="12"/>
  <c r="P2079" i="12"/>
  <c r="Q2079" i="12"/>
  <c r="R2079" i="12"/>
  <c r="S2079" i="12"/>
  <c r="T2079" i="12"/>
  <c r="U2079" i="12"/>
  <c r="V2079" i="12"/>
  <c r="W2079" i="12"/>
  <c r="X2079" i="12"/>
  <c r="Y2079" i="12"/>
  <c r="Z2079" i="12"/>
  <c r="AA2079" i="12"/>
  <c r="AB2079" i="12"/>
  <c r="AC2079" i="12"/>
  <c r="AD2079" i="12"/>
  <c r="B2080" i="12"/>
  <c r="C2080" i="12"/>
  <c r="D2080" i="12"/>
  <c r="F2080" i="12"/>
  <c r="I2080" i="12"/>
  <c r="J2080" i="12"/>
  <c r="K2080" i="12"/>
  <c r="L2080" i="12"/>
  <c r="M2080" i="12"/>
  <c r="N2080" i="12"/>
  <c r="O2080" i="12"/>
  <c r="P2080" i="12"/>
  <c r="Q2080" i="12"/>
  <c r="R2080" i="12"/>
  <c r="S2080" i="12"/>
  <c r="T2080" i="12"/>
  <c r="U2080" i="12"/>
  <c r="V2080" i="12"/>
  <c r="W2080" i="12"/>
  <c r="X2080" i="12"/>
  <c r="Y2080" i="12"/>
  <c r="Z2080" i="12"/>
  <c r="AA2080" i="12"/>
  <c r="AB2080" i="12"/>
  <c r="AC2080" i="12"/>
  <c r="AD2080" i="12"/>
  <c r="B2081" i="12"/>
  <c r="C2081" i="12"/>
  <c r="D2081" i="12"/>
  <c r="F2081" i="12"/>
  <c r="I2081" i="12"/>
  <c r="J2081" i="12"/>
  <c r="K2081" i="12"/>
  <c r="L2081" i="12"/>
  <c r="M2081" i="12"/>
  <c r="N2081" i="12"/>
  <c r="O2081" i="12"/>
  <c r="P2081" i="12"/>
  <c r="Q2081" i="12"/>
  <c r="R2081" i="12"/>
  <c r="S2081" i="12"/>
  <c r="T2081" i="12"/>
  <c r="U2081" i="12"/>
  <c r="V2081" i="12"/>
  <c r="W2081" i="12"/>
  <c r="X2081" i="12"/>
  <c r="Y2081" i="12"/>
  <c r="Z2081" i="12"/>
  <c r="AA2081" i="12"/>
  <c r="AB2081" i="12"/>
  <c r="AC2081" i="12"/>
  <c r="AD2081" i="12"/>
  <c r="B2082" i="12"/>
  <c r="C2082" i="12"/>
  <c r="D2082" i="12"/>
  <c r="F2082" i="12"/>
  <c r="I2082" i="12"/>
  <c r="J2082" i="12"/>
  <c r="K2082" i="12"/>
  <c r="L2082" i="12"/>
  <c r="M2082" i="12"/>
  <c r="N2082" i="12"/>
  <c r="O2082" i="12"/>
  <c r="P2082" i="12"/>
  <c r="Q2082" i="12"/>
  <c r="R2082" i="12"/>
  <c r="S2082" i="12"/>
  <c r="T2082" i="12"/>
  <c r="U2082" i="12"/>
  <c r="V2082" i="12"/>
  <c r="W2082" i="12"/>
  <c r="X2082" i="12"/>
  <c r="Y2082" i="12"/>
  <c r="Z2082" i="12"/>
  <c r="AA2082" i="12"/>
  <c r="AB2082" i="12"/>
  <c r="AC2082" i="12"/>
  <c r="AD2082" i="12"/>
  <c r="B2083" i="12"/>
  <c r="C2083" i="12"/>
  <c r="D2083" i="12"/>
  <c r="F2083" i="12"/>
  <c r="I2083" i="12"/>
  <c r="J2083" i="12"/>
  <c r="K2083" i="12"/>
  <c r="L2083" i="12"/>
  <c r="M2083" i="12"/>
  <c r="N2083" i="12"/>
  <c r="O2083" i="12"/>
  <c r="P2083" i="12"/>
  <c r="Q2083" i="12"/>
  <c r="R2083" i="12"/>
  <c r="S2083" i="12"/>
  <c r="T2083" i="12"/>
  <c r="U2083" i="12"/>
  <c r="V2083" i="12"/>
  <c r="W2083" i="12"/>
  <c r="X2083" i="12"/>
  <c r="Y2083" i="12"/>
  <c r="Z2083" i="12"/>
  <c r="AA2083" i="12"/>
  <c r="AB2083" i="12"/>
  <c r="AC2083" i="12"/>
  <c r="AD2083" i="12"/>
  <c r="B2084" i="12"/>
  <c r="C2084" i="12"/>
  <c r="D2084" i="12"/>
  <c r="F2084" i="12"/>
  <c r="I2084" i="12"/>
  <c r="J2084" i="12"/>
  <c r="K2084" i="12"/>
  <c r="L2084" i="12"/>
  <c r="M2084" i="12"/>
  <c r="N2084" i="12"/>
  <c r="O2084" i="12"/>
  <c r="P2084" i="12"/>
  <c r="Q2084" i="12"/>
  <c r="R2084" i="12"/>
  <c r="S2084" i="12"/>
  <c r="T2084" i="12"/>
  <c r="U2084" i="12"/>
  <c r="V2084" i="12"/>
  <c r="W2084" i="12"/>
  <c r="X2084" i="12"/>
  <c r="Y2084" i="12"/>
  <c r="Z2084" i="12"/>
  <c r="AA2084" i="12"/>
  <c r="AB2084" i="12"/>
  <c r="AC2084" i="12"/>
  <c r="AD2084" i="12"/>
  <c r="B2085" i="12"/>
  <c r="C2085" i="12"/>
  <c r="D2085" i="12"/>
  <c r="F2085" i="12"/>
  <c r="I2085" i="12"/>
  <c r="J2085" i="12"/>
  <c r="K2085" i="12"/>
  <c r="L2085" i="12"/>
  <c r="M2085" i="12"/>
  <c r="N2085" i="12"/>
  <c r="O2085" i="12"/>
  <c r="P2085" i="12"/>
  <c r="Q2085" i="12"/>
  <c r="R2085" i="12"/>
  <c r="S2085" i="12"/>
  <c r="T2085" i="12"/>
  <c r="U2085" i="12"/>
  <c r="V2085" i="12"/>
  <c r="W2085" i="12"/>
  <c r="X2085" i="12"/>
  <c r="Y2085" i="12"/>
  <c r="Z2085" i="12"/>
  <c r="AA2085" i="12"/>
  <c r="AB2085" i="12"/>
  <c r="AC2085" i="12"/>
  <c r="AD2085" i="12"/>
  <c r="B2086" i="12"/>
  <c r="C2086" i="12"/>
  <c r="D2086" i="12"/>
  <c r="F2086" i="12"/>
  <c r="I2086" i="12"/>
  <c r="J2086" i="12"/>
  <c r="K2086" i="12"/>
  <c r="L2086" i="12"/>
  <c r="M2086" i="12"/>
  <c r="N2086" i="12"/>
  <c r="O2086" i="12"/>
  <c r="P2086" i="12"/>
  <c r="Q2086" i="12"/>
  <c r="R2086" i="12"/>
  <c r="S2086" i="12"/>
  <c r="T2086" i="12"/>
  <c r="U2086" i="12"/>
  <c r="V2086" i="12"/>
  <c r="W2086" i="12"/>
  <c r="X2086" i="12"/>
  <c r="Y2086" i="12"/>
  <c r="Z2086" i="12"/>
  <c r="AA2086" i="12"/>
  <c r="AB2086" i="12"/>
  <c r="AC2086" i="12"/>
  <c r="AD2086" i="12"/>
  <c r="B2087" i="12"/>
  <c r="C2087" i="12"/>
  <c r="D2087" i="12"/>
  <c r="F2087" i="12"/>
  <c r="I2087" i="12"/>
  <c r="J2087" i="12"/>
  <c r="K2087" i="12"/>
  <c r="L2087" i="12"/>
  <c r="M2087" i="12"/>
  <c r="N2087" i="12"/>
  <c r="O2087" i="12"/>
  <c r="P2087" i="12"/>
  <c r="Q2087" i="12"/>
  <c r="R2087" i="12"/>
  <c r="S2087" i="12"/>
  <c r="T2087" i="12"/>
  <c r="U2087" i="12"/>
  <c r="V2087" i="12"/>
  <c r="W2087" i="12"/>
  <c r="X2087" i="12"/>
  <c r="Y2087" i="12"/>
  <c r="Z2087" i="12"/>
  <c r="AA2087" i="12"/>
  <c r="AB2087" i="12"/>
  <c r="AC2087" i="12"/>
  <c r="AD2087" i="12"/>
  <c r="B2088" i="12"/>
  <c r="C2088" i="12"/>
  <c r="D2088" i="12"/>
  <c r="F2088" i="12"/>
  <c r="I2088" i="12"/>
  <c r="J2088" i="12"/>
  <c r="K2088" i="12"/>
  <c r="L2088" i="12"/>
  <c r="M2088" i="12"/>
  <c r="N2088" i="12"/>
  <c r="O2088" i="12"/>
  <c r="P2088" i="12"/>
  <c r="Q2088" i="12"/>
  <c r="R2088" i="12"/>
  <c r="S2088" i="12"/>
  <c r="T2088" i="12"/>
  <c r="U2088" i="12"/>
  <c r="V2088" i="12"/>
  <c r="W2088" i="12"/>
  <c r="X2088" i="12"/>
  <c r="Y2088" i="12"/>
  <c r="Z2088" i="12"/>
  <c r="AA2088" i="12"/>
  <c r="AB2088" i="12"/>
  <c r="AC2088" i="12"/>
  <c r="AD2088" i="12"/>
  <c r="B2089" i="12"/>
  <c r="C2089" i="12"/>
  <c r="D2089" i="12"/>
  <c r="F2089" i="12"/>
  <c r="I2089" i="12"/>
  <c r="J2089" i="12"/>
  <c r="K2089" i="12"/>
  <c r="L2089" i="12"/>
  <c r="M2089" i="12"/>
  <c r="N2089" i="12"/>
  <c r="O2089" i="12"/>
  <c r="P2089" i="12"/>
  <c r="Q2089" i="12"/>
  <c r="R2089" i="12"/>
  <c r="S2089" i="12"/>
  <c r="T2089" i="12"/>
  <c r="U2089" i="12"/>
  <c r="V2089" i="12"/>
  <c r="W2089" i="12"/>
  <c r="X2089" i="12"/>
  <c r="Y2089" i="12"/>
  <c r="Z2089" i="12"/>
  <c r="AA2089" i="12"/>
  <c r="AB2089" i="12"/>
  <c r="AC2089" i="12"/>
  <c r="AD2089" i="12"/>
  <c r="B2090" i="12"/>
  <c r="C2090" i="12"/>
  <c r="D2090" i="12"/>
  <c r="F2090" i="12"/>
  <c r="I2090" i="12"/>
  <c r="J2090" i="12"/>
  <c r="K2090" i="12"/>
  <c r="L2090" i="12"/>
  <c r="M2090" i="12"/>
  <c r="N2090" i="12"/>
  <c r="O2090" i="12"/>
  <c r="P2090" i="12"/>
  <c r="Q2090" i="12"/>
  <c r="R2090" i="12"/>
  <c r="S2090" i="12"/>
  <c r="T2090" i="12"/>
  <c r="U2090" i="12"/>
  <c r="V2090" i="12"/>
  <c r="W2090" i="12"/>
  <c r="X2090" i="12"/>
  <c r="Y2090" i="12"/>
  <c r="Z2090" i="12"/>
  <c r="AA2090" i="12"/>
  <c r="AB2090" i="12"/>
  <c r="AC2090" i="12"/>
  <c r="AD2090" i="12"/>
  <c r="B2091" i="12"/>
  <c r="C2091" i="12"/>
  <c r="D2091" i="12"/>
  <c r="F2091" i="12"/>
  <c r="I2091" i="12"/>
  <c r="J2091" i="12"/>
  <c r="K2091" i="12"/>
  <c r="L2091" i="12"/>
  <c r="M2091" i="12"/>
  <c r="N2091" i="12"/>
  <c r="O2091" i="12"/>
  <c r="P2091" i="12"/>
  <c r="Q2091" i="12"/>
  <c r="R2091" i="12"/>
  <c r="S2091" i="12"/>
  <c r="T2091" i="12"/>
  <c r="U2091" i="12"/>
  <c r="V2091" i="12"/>
  <c r="W2091" i="12"/>
  <c r="X2091" i="12"/>
  <c r="Y2091" i="12"/>
  <c r="Z2091" i="12"/>
  <c r="AA2091" i="12"/>
  <c r="AB2091" i="12"/>
  <c r="AC2091" i="12"/>
  <c r="AD2091" i="12"/>
  <c r="B2092" i="12"/>
  <c r="C2092" i="12"/>
  <c r="D2092" i="12"/>
  <c r="F2092" i="12"/>
  <c r="I2092" i="12"/>
  <c r="J2092" i="12"/>
  <c r="K2092" i="12"/>
  <c r="L2092" i="12"/>
  <c r="M2092" i="12"/>
  <c r="N2092" i="12"/>
  <c r="O2092" i="12"/>
  <c r="P2092" i="12"/>
  <c r="Q2092" i="12"/>
  <c r="R2092" i="12"/>
  <c r="S2092" i="12"/>
  <c r="T2092" i="12"/>
  <c r="U2092" i="12"/>
  <c r="V2092" i="12"/>
  <c r="W2092" i="12"/>
  <c r="X2092" i="12"/>
  <c r="Y2092" i="12"/>
  <c r="Z2092" i="12"/>
  <c r="AA2092" i="12"/>
  <c r="AB2092" i="12"/>
  <c r="AC2092" i="12"/>
  <c r="AD2092" i="12"/>
  <c r="B2093" i="12"/>
  <c r="C2093" i="12"/>
  <c r="D2093" i="12"/>
  <c r="F2093" i="12"/>
  <c r="I2093" i="12"/>
  <c r="J2093" i="12"/>
  <c r="K2093" i="12"/>
  <c r="L2093" i="12"/>
  <c r="M2093" i="12"/>
  <c r="N2093" i="12"/>
  <c r="O2093" i="12"/>
  <c r="P2093" i="12"/>
  <c r="Q2093" i="12"/>
  <c r="R2093" i="12"/>
  <c r="S2093" i="12"/>
  <c r="T2093" i="12"/>
  <c r="U2093" i="12"/>
  <c r="V2093" i="12"/>
  <c r="W2093" i="12"/>
  <c r="X2093" i="12"/>
  <c r="Y2093" i="12"/>
  <c r="Z2093" i="12"/>
  <c r="AA2093" i="12"/>
  <c r="AB2093" i="12"/>
  <c r="AC2093" i="12"/>
  <c r="AD2093" i="12"/>
  <c r="B2094" i="12"/>
  <c r="C2094" i="12"/>
  <c r="D2094" i="12"/>
  <c r="F2094" i="12"/>
  <c r="I2094" i="12"/>
  <c r="J2094" i="12"/>
  <c r="K2094" i="12"/>
  <c r="L2094" i="12"/>
  <c r="M2094" i="12"/>
  <c r="N2094" i="12"/>
  <c r="O2094" i="12"/>
  <c r="P2094" i="12"/>
  <c r="Q2094" i="12"/>
  <c r="R2094" i="12"/>
  <c r="S2094" i="12"/>
  <c r="T2094" i="12"/>
  <c r="U2094" i="12"/>
  <c r="V2094" i="12"/>
  <c r="W2094" i="12"/>
  <c r="X2094" i="12"/>
  <c r="Y2094" i="12"/>
  <c r="Z2094" i="12"/>
  <c r="AA2094" i="12"/>
  <c r="AB2094" i="12"/>
  <c r="AC2094" i="12"/>
  <c r="AD2094" i="12"/>
  <c r="B2095" i="12"/>
  <c r="C2095" i="12"/>
  <c r="D2095" i="12"/>
  <c r="F2095" i="12"/>
  <c r="I2095" i="12"/>
  <c r="J2095" i="12"/>
  <c r="K2095" i="12"/>
  <c r="L2095" i="12"/>
  <c r="M2095" i="12"/>
  <c r="N2095" i="12"/>
  <c r="O2095" i="12"/>
  <c r="P2095" i="12"/>
  <c r="Q2095" i="12"/>
  <c r="R2095" i="12"/>
  <c r="S2095" i="12"/>
  <c r="T2095" i="12"/>
  <c r="U2095" i="12"/>
  <c r="V2095" i="12"/>
  <c r="W2095" i="12"/>
  <c r="X2095" i="12"/>
  <c r="Y2095" i="12"/>
  <c r="Z2095" i="12"/>
  <c r="AA2095" i="12"/>
  <c r="AB2095" i="12"/>
  <c r="AC2095" i="12"/>
  <c r="AD2095" i="12"/>
  <c r="B2096" i="12"/>
  <c r="C2096" i="12"/>
  <c r="D2096" i="12"/>
  <c r="F2096" i="12"/>
  <c r="I2096" i="12"/>
  <c r="J2096" i="12"/>
  <c r="K2096" i="12"/>
  <c r="L2096" i="12"/>
  <c r="M2096" i="12"/>
  <c r="N2096" i="12"/>
  <c r="O2096" i="12"/>
  <c r="P2096" i="12"/>
  <c r="Q2096" i="12"/>
  <c r="R2096" i="12"/>
  <c r="S2096" i="12"/>
  <c r="T2096" i="12"/>
  <c r="U2096" i="12"/>
  <c r="V2096" i="12"/>
  <c r="W2096" i="12"/>
  <c r="X2096" i="12"/>
  <c r="Y2096" i="12"/>
  <c r="Z2096" i="12"/>
  <c r="AA2096" i="12"/>
  <c r="AB2096" i="12"/>
  <c r="AC2096" i="12"/>
  <c r="AD2096" i="12"/>
  <c r="B2097" i="12"/>
  <c r="C2097" i="12"/>
  <c r="D2097" i="12"/>
  <c r="F2097" i="12"/>
  <c r="I2097" i="12"/>
  <c r="J2097" i="12"/>
  <c r="K2097" i="12"/>
  <c r="L2097" i="12"/>
  <c r="M2097" i="12"/>
  <c r="N2097" i="12"/>
  <c r="O2097" i="12"/>
  <c r="P2097" i="12"/>
  <c r="Q2097" i="12"/>
  <c r="R2097" i="12"/>
  <c r="S2097" i="12"/>
  <c r="T2097" i="12"/>
  <c r="U2097" i="12"/>
  <c r="V2097" i="12"/>
  <c r="W2097" i="12"/>
  <c r="X2097" i="12"/>
  <c r="Y2097" i="12"/>
  <c r="Z2097" i="12"/>
  <c r="AA2097" i="12"/>
  <c r="AB2097" i="12"/>
  <c r="AC2097" i="12"/>
  <c r="AD2097" i="12"/>
  <c r="B2098" i="12"/>
  <c r="C2098" i="12"/>
  <c r="D2098" i="12"/>
  <c r="F2098" i="12"/>
  <c r="I2098" i="12"/>
  <c r="J2098" i="12"/>
  <c r="K2098" i="12"/>
  <c r="L2098" i="12"/>
  <c r="M2098" i="12"/>
  <c r="N2098" i="12"/>
  <c r="O2098" i="12"/>
  <c r="P2098" i="12"/>
  <c r="Q2098" i="12"/>
  <c r="R2098" i="12"/>
  <c r="S2098" i="12"/>
  <c r="T2098" i="12"/>
  <c r="U2098" i="12"/>
  <c r="V2098" i="12"/>
  <c r="W2098" i="12"/>
  <c r="X2098" i="12"/>
  <c r="Y2098" i="12"/>
  <c r="Z2098" i="12"/>
  <c r="AA2098" i="12"/>
  <c r="AB2098" i="12"/>
  <c r="AC2098" i="12"/>
  <c r="AD2098" i="12"/>
  <c r="B2099" i="12"/>
  <c r="C2099" i="12"/>
  <c r="D2099" i="12"/>
  <c r="F2099" i="12"/>
  <c r="I2099" i="12"/>
  <c r="J2099" i="12"/>
  <c r="K2099" i="12"/>
  <c r="L2099" i="12"/>
  <c r="M2099" i="12"/>
  <c r="N2099" i="12"/>
  <c r="O2099" i="12"/>
  <c r="P2099" i="12"/>
  <c r="Q2099" i="12"/>
  <c r="R2099" i="12"/>
  <c r="S2099" i="12"/>
  <c r="T2099" i="12"/>
  <c r="U2099" i="12"/>
  <c r="V2099" i="12"/>
  <c r="W2099" i="12"/>
  <c r="X2099" i="12"/>
  <c r="Y2099" i="12"/>
  <c r="Z2099" i="12"/>
  <c r="AA2099" i="12"/>
  <c r="AB2099" i="12"/>
  <c r="AC2099" i="12"/>
  <c r="AD2099" i="12"/>
  <c r="B2100" i="12"/>
  <c r="C2100" i="12"/>
  <c r="D2100" i="12"/>
  <c r="F2100" i="12"/>
  <c r="I2100" i="12"/>
  <c r="J2100" i="12"/>
  <c r="K2100" i="12"/>
  <c r="L2100" i="12"/>
  <c r="M2100" i="12"/>
  <c r="N2100" i="12"/>
  <c r="O2100" i="12"/>
  <c r="P2100" i="12"/>
  <c r="Q2100" i="12"/>
  <c r="R2100" i="12"/>
  <c r="S2100" i="12"/>
  <c r="T2100" i="12"/>
  <c r="U2100" i="12"/>
  <c r="V2100" i="12"/>
  <c r="W2100" i="12"/>
  <c r="X2100" i="12"/>
  <c r="Y2100" i="12"/>
  <c r="Z2100" i="12"/>
  <c r="AA2100" i="12"/>
  <c r="AB2100" i="12"/>
  <c r="AC2100" i="12"/>
  <c r="AD2100" i="12"/>
  <c r="B2101" i="12"/>
  <c r="C2101" i="12"/>
  <c r="D2101" i="12"/>
  <c r="F2101" i="12"/>
  <c r="I2101" i="12"/>
  <c r="J2101" i="12"/>
  <c r="K2101" i="12"/>
  <c r="L2101" i="12"/>
  <c r="M2101" i="12"/>
  <c r="N2101" i="12"/>
  <c r="O2101" i="12"/>
  <c r="P2101" i="12"/>
  <c r="Q2101" i="12"/>
  <c r="R2101" i="12"/>
  <c r="S2101" i="12"/>
  <c r="T2101" i="12"/>
  <c r="U2101" i="12"/>
  <c r="V2101" i="12"/>
  <c r="W2101" i="12"/>
  <c r="X2101" i="12"/>
  <c r="Y2101" i="12"/>
  <c r="Z2101" i="12"/>
  <c r="AA2101" i="12"/>
  <c r="AB2101" i="12"/>
  <c r="AC2101" i="12"/>
  <c r="AD2101" i="12"/>
  <c r="B2" i="12"/>
  <c r="C2" i="12"/>
  <c r="D2" i="12"/>
  <c r="F2" i="12"/>
  <c r="I2" i="12"/>
  <c r="J2" i="12"/>
  <c r="K2" i="12"/>
  <c r="L2" i="12"/>
  <c r="M2" i="12"/>
  <c r="N2" i="12"/>
  <c r="O2" i="12"/>
  <c r="P2" i="12"/>
  <c r="Q2" i="12"/>
  <c r="R2" i="12"/>
  <c r="S2" i="12"/>
  <c r="T2" i="12"/>
  <c r="U2" i="12"/>
  <c r="V2" i="12"/>
  <c r="W2" i="12"/>
  <c r="X2" i="12"/>
  <c r="Y2" i="12"/>
  <c r="Z2" i="12"/>
  <c r="AA2" i="12"/>
  <c r="AB2" i="12"/>
  <c r="AC2" i="12"/>
  <c r="AD2" i="12"/>
  <c r="A2" i="12"/>
  <c r="AW285" i="12"/>
  <c r="AW306" i="12"/>
  <c r="AW289" i="12" l="1"/>
  <c r="AW311" i="12"/>
  <c r="AW290" i="12"/>
  <c r="AW295" i="12"/>
  <c r="AW301" i="12"/>
  <c r="AW313" i="12"/>
  <c r="AW307" i="12"/>
  <c r="AW302" i="12"/>
  <c r="AW297" i="12"/>
  <c r="AW291" i="12"/>
  <c r="AW286" i="12"/>
  <c r="AW314" i="12"/>
  <c r="AW309" i="12"/>
  <c r="AW303" i="12"/>
  <c r="AW298" i="12"/>
  <c r="AW293" i="12"/>
  <c r="AW287" i="12"/>
  <c r="AW284" i="12"/>
  <c r="AW310" i="12"/>
  <c r="AW305" i="12"/>
  <c r="AW299" i="12"/>
  <c r="AW294" i="12"/>
  <c r="AZ3" i="12"/>
  <c r="BD3" i="12"/>
  <c r="BH3" i="12"/>
  <c r="BL3" i="12"/>
  <c r="AZ4" i="12"/>
  <c r="BD4" i="12"/>
  <c r="BH4" i="12"/>
  <c r="BL4" i="12"/>
  <c r="AZ5" i="12"/>
  <c r="BD5" i="12"/>
  <c r="BH5" i="12"/>
  <c r="BL5" i="12"/>
  <c r="AZ6" i="12"/>
  <c r="BD6" i="12"/>
  <c r="BH6" i="12"/>
  <c r="BL6" i="12"/>
  <c r="AZ7" i="12"/>
  <c r="BD7" i="12"/>
  <c r="BH7" i="12"/>
  <c r="BL7" i="12"/>
  <c r="AZ8" i="12"/>
  <c r="BD8" i="12"/>
  <c r="BH8" i="12"/>
  <c r="BL8" i="12"/>
  <c r="AZ9" i="12"/>
  <c r="BD9" i="12"/>
  <c r="BH9" i="12"/>
  <c r="BL9" i="12"/>
  <c r="AZ10" i="12"/>
  <c r="BD10" i="12"/>
  <c r="BH10" i="12"/>
  <c r="BL10" i="12"/>
  <c r="AZ11" i="12"/>
  <c r="BD11" i="12"/>
  <c r="BH11" i="12"/>
  <c r="BL11" i="12"/>
  <c r="AZ12" i="12"/>
  <c r="BD12" i="12"/>
  <c r="BH12" i="12"/>
  <c r="BL12" i="12"/>
  <c r="AZ13" i="12"/>
  <c r="BD13" i="12"/>
  <c r="BH13" i="12"/>
  <c r="BL13" i="12"/>
  <c r="AZ14" i="12"/>
  <c r="BD14" i="12"/>
  <c r="BH14" i="12"/>
  <c r="BL14" i="12"/>
  <c r="AZ15" i="12"/>
  <c r="BD15" i="12"/>
  <c r="BH15" i="12"/>
  <c r="BL15" i="12"/>
  <c r="AZ16" i="12"/>
  <c r="BD16" i="12"/>
  <c r="BH16" i="12"/>
  <c r="BL16" i="12"/>
  <c r="AZ17" i="12"/>
  <c r="BD17" i="12"/>
  <c r="BH17" i="12"/>
  <c r="BL17" i="12"/>
  <c r="AZ18" i="12"/>
  <c r="BD18" i="12"/>
  <c r="BH18" i="12"/>
  <c r="BL18" i="12"/>
  <c r="AZ19" i="12"/>
  <c r="BD19" i="12"/>
  <c r="BH19" i="12"/>
  <c r="BL19" i="12"/>
  <c r="AZ20" i="12"/>
  <c r="BD20" i="12"/>
  <c r="BH20" i="12"/>
  <c r="BL20" i="12"/>
  <c r="AZ21" i="12"/>
  <c r="BD21" i="12"/>
  <c r="BH21" i="12"/>
  <c r="BL21" i="12"/>
  <c r="AZ22" i="12"/>
  <c r="BD22" i="12"/>
  <c r="BH22" i="12"/>
  <c r="BL22" i="12"/>
  <c r="AZ23" i="12"/>
  <c r="BD23" i="12"/>
  <c r="BH23" i="12"/>
  <c r="BL23" i="12"/>
  <c r="AZ24" i="12"/>
  <c r="BD24" i="12"/>
  <c r="BH24" i="12"/>
  <c r="BL24" i="12"/>
  <c r="AZ25" i="12"/>
  <c r="BD25" i="12"/>
  <c r="BH25" i="12"/>
  <c r="BL25" i="12"/>
  <c r="AZ26" i="12"/>
  <c r="BD26" i="12"/>
  <c r="BH26" i="12"/>
  <c r="BL26" i="12"/>
  <c r="AZ27" i="12"/>
  <c r="BD27" i="12"/>
  <c r="BH27" i="12"/>
  <c r="BL27" i="12"/>
  <c r="AZ28" i="12"/>
  <c r="BD28" i="12"/>
  <c r="BH28" i="12"/>
  <c r="BL28" i="12"/>
  <c r="AZ29" i="12"/>
  <c r="BD29" i="12"/>
  <c r="BH29" i="12"/>
  <c r="BL29" i="12"/>
  <c r="AZ30" i="12"/>
  <c r="BD30" i="12"/>
  <c r="BH30" i="12"/>
  <c r="BL30" i="12"/>
  <c r="AZ31" i="12"/>
  <c r="BD31" i="12"/>
  <c r="BH31" i="12"/>
  <c r="BL31" i="12"/>
  <c r="AZ32" i="12"/>
  <c r="BD32" i="12"/>
  <c r="BH32" i="12"/>
  <c r="BL32" i="12"/>
  <c r="AZ33" i="12"/>
  <c r="BD33" i="12"/>
  <c r="BH33" i="12"/>
  <c r="BL33" i="12"/>
  <c r="AZ34" i="12"/>
  <c r="BD34" i="12"/>
  <c r="BH34" i="12"/>
  <c r="BL34" i="12"/>
  <c r="AZ35" i="12"/>
  <c r="BD35" i="12"/>
  <c r="BH35" i="12"/>
  <c r="BL35" i="12"/>
  <c r="AZ36" i="12"/>
  <c r="BD36" i="12"/>
  <c r="BH36" i="12"/>
  <c r="BL36" i="12"/>
  <c r="AZ37" i="12"/>
  <c r="BD37" i="12"/>
  <c r="BH37" i="12"/>
  <c r="BL37" i="12"/>
  <c r="AZ38" i="12"/>
  <c r="BD38" i="12"/>
  <c r="BH38" i="12"/>
  <c r="BL38" i="12"/>
  <c r="AZ39" i="12"/>
  <c r="BD39" i="12"/>
  <c r="BH39" i="12"/>
  <c r="BL39" i="12"/>
  <c r="AZ40" i="12"/>
  <c r="BD40" i="12"/>
  <c r="BH40" i="12"/>
  <c r="BL40" i="12"/>
  <c r="AZ41" i="12"/>
  <c r="BD41" i="12"/>
  <c r="BH41" i="12"/>
  <c r="BL41" i="12"/>
  <c r="AZ42" i="12"/>
  <c r="BD42" i="12"/>
  <c r="BH42" i="12"/>
  <c r="BL42" i="12"/>
  <c r="AZ43" i="12"/>
  <c r="BD43" i="12"/>
  <c r="BH43" i="12"/>
  <c r="BL43" i="12"/>
  <c r="AZ44" i="12"/>
  <c r="BD44" i="12"/>
  <c r="BH44" i="12"/>
  <c r="BL44" i="12"/>
  <c r="AZ45" i="12"/>
  <c r="BD45" i="12"/>
  <c r="BH45" i="12"/>
  <c r="BL45" i="12"/>
  <c r="AZ46" i="12"/>
  <c r="BD46" i="12"/>
  <c r="BH46" i="12"/>
  <c r="BL46" i="12"/>
  <c r="AZ47" i="12"/>
  <c r="BD47" i="12"/>
  <c r="BH47" i="12"/>
  <c r="BL47" i="12"/>
  <c r="AZ48" i="12"/>
  <c r="BD48" i="12"/>
  <c r="BH48" i="12"/>
  <c r="BL48" i="12"/>
  <c r="AZ49" i="12"/>
  <c r="BD49" i="12"/>
  <c r="BH49" i="12"/>
  <c r="BL49" i="12"/>
  <c r="AZ50" i="12"/>
  <c r="BD50" i="12"/>
  <c r="BH50" i="12"/>
  <c r="BL50" i="12"/>
  <c r="AZ51" i="12"/>
  <c r="BD51" i="12"/>
  <c r="BH51" i="12"/>
  <c r="BL51" i="12"/>
  <c r="AZ52" i="12"/>
  <c r="BD52" i="12"/>
  <c r="BH52" i="12"/>
  <c r="BL52" i="12"/>
  <c r="AZ53" i="12"/>
  <c r="BD53" i="12"/>
  <c r="BH53" i="12"/>
  <c r="BL53" i="12"/>
  <c r="AZ54" i="12"/>
  <c r="BD54" i="12"/>
  <c r="BH54" i="12"/>
  <c r="BL54" i="12"/>
  <c r="AZ55" i="12"/>
  <c r="BD55" i="12"/>
  <c r="BH55" i="12"/>
  <c r="BL55" i="12"/>
  <c r="AZ56" i="12"/>
  <c r="BD56" i="12"/>
  <c r="BH56" i="12"/>
  <c r="BL56" i="12"/>
  <c r="AZ57" i="12"/>
  <c r="BD57" i="12"/>
  <c r="BH57" i="12"/>
  <c r="BL57" i="12"/>
  <c r="AZ58" i="12"/>
  <c r="BD58" i="12"/>
  <c r="BH58" i="12"/>
  <c r="BL58" i="12"/>
  <c r="AZ59" i="12"/>
  <c r="BD59" i="12"/>
  <c r="BH59" i="12"/>
  <c r="BL59" i="12"/>
  <c r="AZ60" i="12"/>
  <c r="BD60" i="12"/>
  <c r="BH60" i="12"/>
  <c r="BL60" i="12"/>
  <c r="AZ61" i="12"/>
  <c r="BD61" i="12"/>
  <c r="BH61" i="12"/>
  <c r="BL61" i="12"/>
  <c r="AZ62" i="12"/>
  <c r="BD62" i="12"/>
  <c r="BH62" i="12"/>
  <c r="BL62" i="12"/>
  <c r="AZ63" i="12"/>
  <c r="BD63" i="12"/>
  <c r="BH63" i="12"/>
  <c r="BL63" i="12"/>
  <c r="AZ64" i="12"/>
  <c r="BD64" i="12"/>
  <c r="BH64" i="12"/>
  <c r="BL64" i="12"/>
  <c r="AZ65" i="12"/>
  <c r="BD65" i="12"/>
  <c r="BH65" i="12"/>
  <c r="BL65" i="12"/>
  <c r="AZ66" i="12"/>
  <c r="BD66" i="12"/>
  <c r="BH66" i="12"/>
  <c r="BL66" i="12"/>
  <c r="AY3" i="12"/>
  <c r="BC3" i="12"/>
  <c r="BG3" i="12"/>
  <c r="BK3" i="12"/>
  <c r="AY4" i="12"/>
  <c r="BC4" i="12"/>
  <c r="BG4" i="12"/>
  <c r="BK4" i="12"/>
  <c r="AY5" i="12"/>
  <c r="BC5" i="12"/>
  <c r="BG5" i="12"/>
  <c r="BK5" i="12"/>
  <c r="AY6" i="12"/>
  <c r="BC6" i="12"/>
  <c r="BG6" i="12"/>
  <c r="BK6" i="12"/>
  <c r="AY7" i="12"/>
  <c r="BC7" i="12"/>
  <c r="BG7" i="12"/>
  <c r="BK7" i="12"/>
  <c r="AY8" i="12"/>
  <c r="BC8" i="12"/>
  <c r="BG8" i="12"/>
  <c r="BK8" i="12"/>
  <c r="AY9" i="12"/>
  <c r="BC9" i="12"/>
  <c r="BG9" i="12"/>
  <c r="BK9" i="12"/>
  <c r="AY10" i="12"/>
  <c r="BC10" i="12"/>
  <c r="BG10" i="12"/>
  <c r="BK10" i="12"/>
  <c r="AY11" i="12"/>
  <c r="BC11" i="12"/>
  <c r="BG11" i="12"/>
  <c r="BK11" i="12"/>
  <c r="AY12" i="12"/>
  <c r="BC12" i="12"/>
  <c r="BG12" i="12"/>
  <c r="BK12" i="12"/>
  <c r="AY13" i="12"/>
  <c r="BC13" i="12"/>
  <c r="BG13" i="12"/>
  <c r="BK13" i="12"/>
  <c r="AY14" i="12"/>
  <c r="BC14" i="12"/>
  <c r="BG14" i="12"/>
  <c r="BK14" i="12"/>
  <c r="AY15" i="12"/>
  <c r="BC15" i="12"/>
  <c r="BG15" i="12"/>
  <c r="BK15" i="12"/>
  <c r="AY16" i="12"/>
  <c r="BC16" i="12"/>
  <c r="BG16" i="12"/>
  <c r="BK16" i="12"/>
  <c r="AY17" i="12"/>
  <c r="BC17" i="12"/>
  <c r="BG17" i="12"/>
  <c r="BK17" i="12"/>
  <c r="AY18" i="12"/>
  <c r="BC18" i="12"/>
  <c r="BG18" i="12"/>
  <c r="BK18" i="12"/>
  <c r="AY19" i="12"/>
  <c r="BC19" i="12"/>
  <c r="BG19" i="12"/>
  <c r="BK19" i="12"/>
  <c r="AY20" i="12"/>
  <c r="BC20" i="12"/>
  <c r="BG20" i="12"/>
  <c r="BK20" i="12"/>
  <c r="AY21" i="12"/>
  <c r="BC21" i="12"/>
  <c r="BG21" i="12"/>
  <c r="BK21" i="12"/>
  <c r="AY22" i="12"/>
  <c r="BC22" i="12"/>
  <c r="BG22" i="12"/>
  <c r="BK22" i="12"/>
  <c r="AY23" i="12"/>
  <c r="BC23" i="12"/>
  <c r="BG23" i="12"/>
  <c r="BK23" i="12"/>
  <c r="AY24" i="12"/>
  <c r="BC24" i="12"/>
  <c r="BG24" i="12"/>
  <c r="BK24" i="12"/>
  <c r="AY25" i="12"/>
  <c r="BC25" i="12"/>
  <c r="BG25" i="12"/>
  <c r="BK25" i="12"/>
  <c r="AY26" i="12"/>
  <c r="BC26" i="12"/>
  <c r="BG26" i="12"/>
  <c r="BK26" i="12"/>
  <c r="AY27" i="12"/>
  <c r="BC27" i="12"/>
  <c r="BG27" i="12"/>
  <c r="BK27" i="12"/>
  <c r="AY28" i="12"/>
  <c r="BC28" i="12"/>
  <c r="BG28" i="12"/>
  <c r="BK28" i="12"/>
  <c r="AY29" i="12"/>
  <c r="BC29" i="12"/>
  <c r="BG29" i="12"/>
  <c r="BK29" i="12"/>
  <c r="AY30" i="12"/>
  <c r="BC30" i="12"/>
  <c r="BG30" i="12"/>
  <c r="BK30" i="12"/>
  <c r="AY31" i="12"/>
  <c r="BC31" i="12"/>
  <c r="BG31" i="12"/>
  <c r="BK31" i="12"/>
  <c r="AY32" i="12"/>
  <c r="BC32" i="12"/>
  <c r="BG32" i="12"/>
  <c r="BK32" i="12"/>
  <c r="AY33" i="12"/>
  <c r="BC33" i="12"/>
  <c r="BG33" i="12"/>
  <c r="BK33" i="12"/>
  <c r="AY34" i="12"/>
  <c r="BC34" i="12"/>
  <c r="BG34" i="12"/>
  <c r="BK34" i="12"/>
  <c r="AY35" i="12"/>
  <c r="BC35" i="12"/>
  <c r="BG35" i="12"/>
  <c r="BK35" i="12"/>
  <c r="AY36" i="12"/>
  <c r="BC36" i="12"/>
  <c r="BG36" i="12"/>
  <c r="BK36" i="12"/>
  <c r="AY37" i="12"/>
  <c r="BC37" i="12"/>
  <c r="BG37" i="12"/>
  <c r="BK37" i="12"/>
  <c r="AY38" i="12"/>
  <c r="BC38" i="12"/>
  <c r="BG38" i="12"/>
  <c r="BK38" i="12"/>
  <c r="AY39" i="12"/>
  <c r="BC39" i="12"/>
  <c r="BG39" i="12"/>
  <c r="BK39" i="12"/>
  <c r="AY40" i="12"/>
  <c r="BC40" i="12"/>
  <c r="BG40" i="12"/>
  <c r="BK40" i="12"/>
  <c r="AY41" i="12"/>
  <c r="BC41" i="12"/>
  <c r="BG41" i="12"/>
  <c r="BK41" i="12"/>
  <c r="AY42" i="12"/>
  <c r="BC42" i="12"/>
  <c r="BG42" i="12"/>
  <c r="BK42" i="12"/>
  <c r="AY43" i="12"/>
  <c r="BC43" i="12"/>
  <c r="BG43" i="12"/>
  <c r="BK43" i="12"/>
  <c r="AY44" i="12"/>
  <c r="BC44" i="12"/>
  <c r="BG44" i="12"/>
  <c r="BK44" i="12"/>
  <c r="AY45" i="12"/>
  <c r="BC45" i="12"/>
  <c r="BG45" i="12"/>
  <c r="BK45" i="12"/>
  <c r="AY46" i="12"/>
  <c r="BC46" i="12"/>
  <c r="BG46" i="12"/>
  <c r="BK46" i="12"/>
  <c r="AY47" i="12"/>
  <c r="BC47" i="12"/>
  <c r="BG47" i="12"/>
  <c r="BK47" i="12"/>
  <c r="AY48" i="12"/>
  <c r="BC48" i="12"/>
  <c r="BG48" i="12"/>
  <c r="BK48" i="12"/>
  <c r="AY49" i="12"/>
  <c r="BC49" i="12"/>
  <c r="BG49" i="12"/>
  <c r="BK49" i="12"/>
  <c r="AY50" i="12"/>
  <c r="BC50" i="12"/>
  <c r="BG50" i="12"/>
  <c r="BK50" i="12"/>
  <c r="AY51" i="12"/>
  <c r="BC51" i="12"/>
  <c r="BG51" i="12"/>
  <c r="BK51" i="12"/>
  <c r="AY52" i="12"/>
  <c r="BC52" i="12"/>
  <c r="BG52" i="12"/>
  <c r="BK52" i="12"/>
  <c r="AY53" i="12"/>
  <c r="BC53" i="12"/>
  <c r="BG53" i="12"/>
  <c r="BK53" i="12"/>
  <c r="AY54" i="12"/>
  <c r="BC54" i="12"/>
  <c r="BG54" i="12"/>
  <c r="BK54" i="12"/>
  <c r="AY55" i="12"/>
  <c r="BC55" i="12"/>
  <c r="BG55" i="12"/>
  <c r="BK55" i="12"/>
  <c r="AY56" i="12"/>
  <c r="BC56" i="12"/>
  <c r="BG56" i="12"/>
  <c r="BK56" i="12"/>
  <c r="AY57" i="12"/>
  <c r="BC57" i="12"/>
  <c r="BG57" i="12"/>
  <c r="BK57" i="12"/>
  <c r="AY58" i="12"/>
  <c r="BC58" i="12"/>
  <c r="BG58" i="12"/>
  <c r="BK58" i="12"/>
  <c r="AY59" i="12"/>
  <c r="BC59" i="12"/>
  <c r="BG59" i="12"/>
  <c r="BK59" i="12"/>
  <c r="AY60" i="12"/>
  <c r="BC60" i="12"/>
  <c r="BG60" i="12"/>
  <c r="BK60" i="12"/>
  <c r="AY61" i="12"/>
  <c r="BC61" i="12"/>
  <c r="BG61" i="12"/>
  <c r="BK61" i="12"/>
  <c r="AY62" i="12"/>
  <c r="BC62" i="12"/>
  <c r="BG62" i="12"/>
  <c r="BK62" i="12"/>
  <c r="AY63" i="12"/>
  <c r="BC63" i="12"/>
  <c r="BG63" i="12"/>
  <c r="BK63" i="12"/>
  <c r="AY64" i="12"/>
  <c r="BC64" i="12"/>
  <c r="BG64" i="12"/>
  <c r="BK64" i="12"/>
  <c r="AY65" i="12"/>
  <c r="BC65" i="12"/>
  <c r="BG65" i="12"/>
  <c r="BK65" i="12"/>
  <c r="AY66" i="12"/>
  <c r="BC66" i="12"/>
  <c r="BG66" i="12"/>
  <c r="BK66" i="12"/>
  <c r="BN2101" i="12"/>
  <c r="BB3" i="12"/>
  <c r="BF3" i="12"/>
  <c r="BJ3" i="12"/>
  <c r="BN3" i="12"/>
  <c r="BB4" i="12"/>
  <c r="BF4" i="12"/>
  <c r="BJ4" i="12"/>
  <c r="BN4" i="12"/>
  <c r="BB5" i="12"/>
  <c r="BF5" i="12"/>
  <c r="BJ5" i="12"/>
  <c r="BN5" i="12"/>
  <c r="BB6" i="12"/>
  <c r="BF6" i="12"/>
  <c r="BJ6" i="12"/>
  <c r="BN6" i="12"/>
  <c r="BB7" i="12"/>
  <c r="BF7" i="12"/>
  <c r="BJ7" i="12"/>
  <c r="BN7" i="12"/>
  <c r="BB8" i="12"/>
  <c r="BF8" i="12"/>
  <c r="BJ8" i="12"/>
  <c r="BN8" i="12"/>
  <c r="BB9" i="12"/>
  <c r="BF9" i="12"/>
  <c r="BJ9" i="12"/>
  <c r="BN9" i="12"/>
  <c r="BB10" i="12"/>
  <c r="BF10" i="12"/>
  <c r="BJ10" i="12"/>
  <c r="BN10" i="12"/>
  <c r="BB11" i="12"/>
  <c r="BF11" i="12"/>
  <c r="BJ11" i="12"/>
  <c r="BN11" i="12"/>
  <c r="BB12" i="12"/>
  <c r="BF12" i="12"/>
  <c r="BJ12" i="12"/>
  <c r="BN12" i="12"/>
  <c r="BB13" i="12"/>
  <c r="BF13" i="12"/>
  <c r="BJ13" i="12"/>
  <c r="BN13" i="12"/>
  <c r="BB14" i="12"/>
  <c r="BF14" i="12"/>
  <c r="BJ14" i="12"/>
  <c r="BN14" i="12"/>
  <c r="BB15" i="12"/>
  <c r="BF15" i="12"/>
  <c r="BJ15" i="12"/>
  <c r="BN15" i="12"/>
  <c r="BB16" i="12"/>
  <c r="BF16" i="12"/>
  <c r="BJ16" i="12"/>
  <c r="BN16" i="12"/>
  <c r="BB17" i="12"/>
  <c r="BF17" i="12"/>
  <c r="BJ17" i="12"/>
  <c r="BN17" i="12"/>
  <c r="BB18" i="12"/>
  <c r="BF18" i="12"/>
  <c r="BJ18" i="12"/>
  <c r="BN18" i="12"/>
  <c r="BB19" i="12"/>
  <c r="BF19" i="12"/>
  <c r="BJ19" i="12"/>
  <c r="BN19" i="12"/>
  <c r="BB20" i="12"/>
  <c r="BF20" i="12"/>
  <c r="BJ20" i="12"/>
  <c r="BN20" i="12"/>
  <c r="BB21" i="12"/>
  <c r="BF21" i="12"/>
  <c r="BJ21" i="12"/>
  <c r="BN21" i="12"/>
  <c r="BB22" i="12"/>
  <c r="BF22" i="12"/>
  <c r="BJ22" i="12"/>
  <c r="BN22" i="12"/>
  <c r="BB23" i="12"/>
  <c r="BF23" i="12"/>
  <c r="BJ23" i="12"/>
  <c r="BN23" i="12"/>
  <c r="BB24" i="12"/>
  <c r="BF24" i="12"/>
  <c r="BJ24" i="12"/>
  <c r="BN24" i="12"/>
  <c r="BB25" i="12"/>
  <c r="BF25" i="12"/>
  <c r="BJ25" i="12"/>
  <c r="BN25" i="12"/>
  <c r="BB26" i="12"/>
  <c r="BF26" i="12"/>
  <c r="BJ26" i="12"/>
  <c r="BN26" i="12"/>
  <c r="BB27" i="12"/>
  <c r="BF27" i="12"/>
  <c r="BJ27" i="12"/>
  <c r="BN27" i="12"/>
  <c r="BB28" i="12"/>
  <c r="BF28" i="12"/>
  <c r="BJ28" i="12"/>
  <c r="BN28" i="12"/>
  <c r="BB29" i="12"/>
  <c r="BF29" i="12"/>
  <c r="BJ29" i="12"/>
  <c r="BN29" i="12"/>
  <c r="BB30" i="12"/>
  <c r="BF30" i="12"/>
  <c r="BJ30" i="12"/>
  <c r="BN30" i="12"/>
  <c r="BB31" i="12"/>
  <c r="BF31" i="12"/>
  <c r="BJ31" i="12"/>
  <c r="BN31" i="12"/>
  <c r="BB32" i="12"/>
  <c r="BF32" i="12"/>
  <c r="BJ32" i="12"/>
  <c r="BN32" i="12"/>
  <c r="BB33" i="12"/>
  <c r="BF33" i="12"/>
  <c r="BJ33" i="12"/>
  <c r="BN33" i="12"/>
  <c r="BB34" i="12"/>
  <c r="BF34" i="12"/>
  <c r="BJ34" i="12"/>
  <c r="BN34" i="12"/>
  <c r="BB35" i="12"/>
  <c r="BF35" i="12"/>
  <c r="BJ35" i="12"/>
  <c r="BN35" i="12"/>
  <c r="BB36" i="12"/>
  <c r="BF36" i="12"/>
  <c r="BJ36" i="12"/>
  <c r="BN36" i="12"/>
  <c r="BB37" i="12"/>
  <c r="BF37" i="12"/>
  <c r="BJ37" i="12"/>
  <c r="BN37" i="12"/>
  <c r="BB38" i="12"/>
  <c r="BF38" i="12"/>
  <c r="BJ38" i="12"/>
  <c r="BN38" i="12"/>
  <c r="BB39" i="12"/>
  <c r="BF39" i="12"/>
  <c r="BJ39" i="12"/>
  <c r="BN39" i="12"/>
  <c r="BB40" i="12"/>
  <c r="BF40" i="12"/>
  <c r="BJ40" i="12"/>
  <c r="BN40" i="12"/>
  <c r="BB41" i="12"/>
  <c r="BF41" i="12"/>
  <c r="BJ41" i="12"/>
  <c r="BN41" i="12"/>
  <c r="BB42" i="12"/>
  <c r="BF42" i="12"/>
  <c r="BJ42" i="12"/>
  <c r="BN42" i="12"/>
  <c r="BB43" i="12"/>
  <c r="BF43" i="12"/>
  <c r="BJ43" i="12"/>
  <c r="BN43" i="12"/>
  <c r="BB44" i="12"/>
  <c r="BF44" i="12"/>
  <c r="BJ44" i="12"/>
  <c r="BN44" i="12"/>
  <c r="BB45" i="12"/>
  <c r="BF45" i="12"/>
  <c r="BJ45" i="12"/>
  <c r="BN45" i="12"/>
  <c r="BB46" i="12"/>
  <c r="BF46" i="12"/>
  <c r="BJ46" i="12"/>
  <c r="BN46" i="12"/>
  <c r="BB47" i="12"/>
  <c r="BF47" i="12"/>
  <c r="BJ47" i="12"/>
  <c r="BN47" i="12"/>
  <c r="BB48" i="12"/>
  <c r="BF48" i="12"/>
  <c r="BJ48" i="12"/>
  <c r="BN48" i="12"/>
  <c r="BB49" i="12"/>
  <c r="BF49" i="12"/>
  <c r="BJ49" i="12"/>
  <c r="BN49" i="12"/>
  <c r="BB50" i="12"/>
  <c r="BF50" i="12"/>
  <c r="BJ50" i="12"/>
  <c r="BN50" i="12"/>
  <c r="BB51" i="12"/>
  <c r="BF51" i="12"/>
  <c r="BJ51" i="12"/>
  <c r="BN51" i="12"/>
  <c r="BB52" i="12"/>
  <c r="BF52" i="12"/>
  <c r="BJ52" i="12"/>
  <c r="BN52" i="12"/>
  <c r="BB53" i="12"/>
  <c r="BF53" i="12"/>
  <c r="BJ53" i="12"/>
  <c r="BN53" i="12"/>
  <c r="BB54" i="12"/>
  <c r="BF54" i="12"/>
  <c r="BJ54" i="12"/>
  <c r="BN54" i="12"/>
  <c r="BB55" i="12"/>
  <c r="BF55" i="12"/>
  <c r="BJ55" i="12"/>
  <c r="BN55" i="12"/>
  <c r="BB56" i="12"/>
  <c r="BF56" i="12"/>
  <c r="BJ56" i="12"/>
  <c r="BN56" i="12"/>
  <c r="BB57" i="12"/>
  <c r="BF57" i="12"/>
  <c r="BJ57" i="12"/>
  <c r="BN57" i="12"/>
  <c r="BB58" i="12"/>
  <c r="BF58" i="12"/>
  <c r="BJ58" i="12"/>
  <c r="BN58" i="12"/>
  <c r="BB59" i="12"/>
  <c r="BF59" i="12"/>
  <c r="BJ59" i="12"/>
  <c r="BN59" i="12"/>
  <c r="BB60" i="12"/>
  <c r="BF60" i="12"/>
  <c r="BJ60" i="12"/>
  <c r="BN60" i="12"/>
  <c r="BB61" i="12"/>
  <c r="BF61" i="12"/>
  <c r="BJ61" i="12"/>
  <c r="BN61" i="12"/>
  <c r="BB62" i="12"/>
  <c r="BF62" i="12"/>
  <c r="BJ62" i="12"/>
  <c r="BN62" i="12"/>
  <c r="BB63" i="12"/>
  <c r="BF63" i="12"/>
  <c r="BJ63" i="12"/>
  <c r="BN63" i="12"/>
  <c r="BB64" i="12"/>
  <c r="BF64" i="12"/>
  <c r="BJ64" i="12"/>
  <c r="BN64" i="12"/>
  <c r="BB65" i="12"/>
  <c r="BF65" i="12"/>
  <c r="BJ65" i="12"/>
  <c r="BN65" i="12"/>
  <c r="BB66" i="12"/>
  <c r="BF66" i="12"/>
  <c r="BJ66" i="12"/>
  <c r="BM3" i="12"/>
  <c r="BM4" i="12"/>
  <c r="BM5" i="12"/>
  <c r="BM6" i="12"/>
  <c r="BM7" i="12"/>
  <c r="BM8" i="12"/>
  <c r="BM9" i="12"/>
  <c r="BM10" i="12"/>
  <c r="BM11" i="12"/>
  <c r="BM12" i="12"/>
  <c r="BM13" i="12"/>
  <c r="BM14" i="12"/>
  <c r="BM15" i="12"/>
  <c r="BM16" i="12"/>
  <c r="BM17" i="12"/>
  <c r="BM18" i="12"/>
  <c r="BM19" i="12"/>
  <c r="BM20" i="12"/>
  <c r="BM21" i="12"/>
  <c r="BM22" i="12"/>
  <c r="BM23" i="12"/>
  <c r="BM24" i="12"/>
  <c r="BM25" i="12"/>
  <c r="BM26" i="12"/>
  <c r="BM27" i="12"/>
  <c r="BM28" i="12"/>
  <c r="BM29" i="12"/>
  <c r="BM30" i="12"/>
  <c r="BM31" i="12"/>
  <c r="BM32" i="12"/>
  <c r="BM33" i="12"/>
  <c r="BM34" i="12"/>
  <c r="BM35" i="12"/>
  <c r="BM36" i="12"/>
  <c r="BM37" i="12"/>
  <c r="BM38" i="12"/>
  <c r="BM39" i="12"/>
  <c r="BM40" i="12"/>
  <c r="BM41" i="12"/>
  <c r="BM42" i="12"/>
  <c r="BM43" i="12"/>
  <c r="BM44" i="12"/>
  <c r="BM45" i="12"/>
  <c r="BM46" i="12"/>
  <c r="BM47" i="12"/>
  <c r="BM48" i="12"/>
  <c r="BM49" i="12"/>
  <c r="BM50" i="12"/>
  <c r="BM51" i="12"/>
  <c r="BM52" i="12"/>
  <c r="BM53" i="12"/>
  <c r="BM54" i="12"/>
  <c r="BM55" i="12"/>
  <c r="BM56" i="12"/>
  <c r="BM57" i="12"/>
  <c r="BM58" i="12"/>
  <c r="BM59" i="12"/>
  <c r="BM60" i="12"/>
  <c r="BM61" i="12"/>
  <c r="BM62" i="12"/>
  <c r="BM63" i="12"/>
  <c r="BM64" i="12"/>
  <c r="BM65" i="12"/>
  <c r="BM66" i="12"/>
  <c r="BA67" i="12"/>
  <c r="BE67" i="12"/>
  <c r="BI67" i="12"/>
  <c r="BM67" i="12"/>
  <c r="BA68" i="12"/>
  <c r="BE68" i="12"/>
  <c r="BI68" i="12"/>
  <c r="BM68" i="12"/>
  <c r="BA69" i="12"/>
  <c r="BE69" i="12"/>
  <c r="BI69" i="12"/>
  <c r="BM69" i="12"/>
  <c r="BA70" i="12"/>
  <c r="BE70" i="12"/>
  <c r="BI70" i="12"/>
  <c r="BM70" i="12"/>
  <c r="BA71" i="12"/>
  <c r="BE71" i="12"/>
  <c r="BI71" i="12"/>
  <c r="BM71" i="12"/>
  <c r="BA72" i="12"/>
  <c r="BE72" i="12"/>
  <c r="BI72" i="12"/>
  <c r="BM72" i="12"/>
  <c r="BA73" i="12"/>
  <c r="BE73" i="12"/>
  <c r="BI73" i="12"/>
  <c r="BM73" i="12"/>
  <c r="BA74" i="12"/>
  <c r="BE74" i="12"/>
  <c r="BI74" i="12"/>
  <c r="BM74" i="12"/>
  <c r="BA75" i="12"/>
  <c r="BE75" i="12"/>
  <c r="BI75" i="12"/>
  <c r="BM75" i="12"/>
  <c r="BA76" i="12"/>
  <c r="BE76" i="12"/>
  <c r="BI76" i="12"/>
  <c r="BM76" i="12"/>
  <c r="BA77" i="12"/>
  <c r="BE77" i="12"/>
  <c r="BI77" i="12"/>
  <c r="BM77" i="12"/>
  <c r="BA78" i="12"/>
  <c r="BE78" i="12"/>
  <c r="BI78" i="12"/>
  <c r="BM78" i="12"/>
  <c r="BA79" i="12"/>
  <c r="BE79" i="12"/>
  <c r="BI79" i="12"/>
  <c r="BM79" i="12"/>
  <c r="BA80" i="12"/>
  <c r="BE80" i="12"/>
  <c r="BI80" i="12"/>
  <c r="BM80" i="12"/>
  <c r="BA81" i="12"/>
  <c r="BE81" i="12"/>
  <c r="BI81" i="12"/>
  <c r="BM81" i="12"/>
  <c r="BA82" i="12"/>
  <c r="BE82" i="12"/>
  <c r="BI82" i="12"/>
  <c r="BM82" i="12"/>
  <c r="BA83" i="12"/>
  <c r="BE83" i="12"/>
  <c r="BI83" i="12"/>
  <c r="BM83" i="12"/>
  <c r="BA84" i="12"/>
  <c r="BE84" i="12"/>
  <c r="BI84" i="12"/>
  <c r="BM84" i="12"/>
  <c r="BA85" i="12"/>
  <c r="BE85" i="12"/>
  <c r="BI85" i="12"/>
  <c r="BM85" i="12"/>
  <c r="BA86" i="12"/>
  <c r="BE86" i="12"/>
  <c r="BI86" i="12"/>
  <c r="BM86" i="12"/>
  <c r="BA87" i="12"/>
  <c r="BE87" i="12"/>
  <c r="BI87" i="12"/>
  <c r="BM87" i="12"/>
  <c r="BA88" i="12"/>
  <c r="BE88" i="12"/>
  <c r="BI88" i="12"/>
  <c r="BM88" i="12"/>
  <c r="BA89" i="12"/>
  <c r="BE89" i="12"/>
  <c r="BI89" i="12"/>
  <c r="BM89" i="12"/>
  <c r="BA90" i="12"/>
  <c r="BE90" i="12"/>
  <c r="BI90" i="12"/>
  <c r="BM90" i="12"/>
  <c r="BA91" i="12"/>
  <c r="BE91" i="12"/>
  <c r="BI91" i="12"/>
  <c r="BM91" i="12"/>
  <c r="BA92" i="12"/>
  <c r="BE92" i="12"/>
  <c r="BI92" i="12"/>
  <c r="BM92" i="12"/>
  <c r="BA93" i="12"/>
  <c r="BE93" i="12"/>
  <c r="BI93" i="12"/>
  <c r="BM93" i="12"/>
  <c r="BA94" i="12"/>
  <c r="BE94" i="12"/>
  <c r="BI94" i="12"/>
  <c r="BM94" i="12"/>
  <c r="BA95" i="12"/>
  <c r="BE95" i="12"/>
  <c r="BI95" i="12"/>
  <c r="BM95" i="12"/>
  <c r="BA96" i="12"/>
  <c r="BE96" i="12"/>
  <c r="BI96" i="12"/>
  <c r="BM96" i="12"/>
  <c r="BA97" i="12"/>
  <c r="BE97" i="12"/>
  <c r="BI97" i="12"/>
  <c r="BM97" i="12"/>
  <c r="BA98" i="12"/>
  <c r="BE98" i="12"/>
  <c r="BI98" i="12"/>
  <c r="BM98" i="12"/>
  <c r="BA99" i="12"/>
  <c r="BE99" i="12"/>
  <c r="BI99" i="12"/>
  <c r="BM99" i="12"/>
  <c r="BA100" i="12"/>
  <c r="BE100" i="12"/>
  <c r="BI100" i="12"/>
  <c r="BM100" i="12"/>
  <c r="BA101" i="12"/>
  <c r="BE101" i="12"/>
  <c r="BI101" i="12"/>
  <c r="BM101" i="12"/>
  <c r="BA102" i="12"/>
  <c r="BE102" i="12"/>
  <c r="BI102" i="12"/>
  <c r="BM102" i="12"/>
  <c r="BA103" i="12"/>
  <c r="BE103" i="12"/>
  <c r="BI103" i="12"/>
  <c r="BM103" i="12"/>
  <c r="BA104" i="12"/>
  <c r="BE104" i="12"/>
  <c r="BI104" i="12"/>
  <c r="BM104" i="12"/>
  <c r="BA105" i="12"/>
  <c r="BE105" i="12"/>
  <c r="BI105" i="12"/>
  <c r="BM105" i="12"/>
  <c r="BA106" i="12"/>
  <c r="BE106" i="12"/>
  <c r="BI106" i="12"/>
  <c r="BM106" i="12"/>
  <c r="BA107" i="12"/>
  <c r="BE107" i="12"/>
  <c r="BI107" i="12"/>
  <c r="BM107" i="12"/>
  <c r="BA108" i="12"/>
  <c r="BE108" i="12"/>
  <c r="BI108" i="12"/>
  <c r="BM108" i="12"/>
  <c r="BA109" i="12"/>
  <c r="BE109" i="12"/>
  <c r="BI109" i="12"/>
  <c r="BM109" i="12"/>
  <c r="BA110" i="12"/>
  <c r="BE110" i="12"/>
  <c r="BI110" i="12"/>
  <c r="BM110" i="12"/>
  <c r="BA111" i="12"/>
  <c r="BE111" i="12"/>
  <c r="BI111" i="12"/>
  <c r="BM111" i="12"/>
  <c r="BA112" i="12"/>
  <c r="BE112" i="12"/>
  <c r="BI112" i="12"/>
  <c r="BM112" i="12"/>
  <c r="BA113" i="12"/>
  <c r="BE113" i="12"/>
  <c r="BI113" i="12"/>
  <c r="BM113" i="12"/>
  <c r="BA114" i="12"/>
  <c r="BE114" i="12"/>
  <c r="BI114" i="12"/>
  <c r="BM114" i="12"/>
  <c r="BI3" i="12"/>
  <c r="BI4" i="12"/>
  <c r="BI5" i="12"/>
  <c r="BI6" i="12"/>
  <c r="BI7" i="12"/>
  <c r="BI8" i="12"/>
  <c r="BI9" i="12"/>
  <c r="BI10" i="12"/>
  <c r="BI11" i="12"/>
  <c r="BI12" i="12"/>
  <c r="BI13" i="12"/>
  <c r="BI14" i="12"/>
  <c r="BI15" i="12"/>
  <c r="BI16" i="12"/>
  <c r="BI17" i="12"/>
  <c r="BI18" i="12"/>
  <c r="BI19" i="12"/>
  <c r="BI20" i="12"/>
  <c r="BI21" i="12"/>
  <c r="BI22" i="12"/>
  <c r="BI23" i="12"/>
  <c r="BI24" i="12"/>
  <c r="BI25" i="12"/>
  <c r="BI26" i="12"/>
  <c r="BI27" i="12"/>
  <c r="BI28" i="12"/>
  <c r="BI29" i="12"/>
  <c r="BI30" i="12"/>
  <c r="BI31" i="12"/>
  <c r="BI32" i="12"/>
  <c r="BI33" i="12"/>
  <c r="BI34" i="12"/>
  <c r="BI35" i="12"/>
  <c r="BI36" i="12"/>
  <c r="BI37" i="12"/>
  <c r="BI38" i="12"/>
  <c r="BI39" i="12"/>
  <c r="BI40" i="12"/>
  <c r="BI41" i="12"/>
  <c r="BI42" i="12"/>
  <c r="BI43" i="12"/>
  <c r="BI44" i="12"/>
  <c r="BI45" i="12"/>
  <c r="BI46" i="12"/>
  <c r="BI47" i="12"/>
  <c r="BI48" i="12"/>
  <c r="BI49" i="12"/>
  <c r="BI50" i="12"/>
  <c r="BI51" i="12"/>
  <c r="BI52" i="12"/>
  <c r="BI53" i="12"/>
  <c r="BI54" i="12"/>
  <c r="BI55" i="12"/>
  <c r="BI56" i="12"/>
  <c r="BI57" i="12"/>
  <c r="BI58" i="12"/>
  <c r="BI59" i="12"/>
  <c r="BI60" i="12"/>
  <c r="BI61" i="12"/>
  <c r="BI62" i="12"/>
  <c r="BI63" i="12"/>
  <c r="BI64" i="12"/>
  <c r="BI65" i="12"/>
  <c r="BI66" i="12"/>
  <c r="AZ67" i="12"/>
  <c r="BD67" i="12"/>
  <c r="BH67" i="12"/>
  <c r="BL67" i="12"/>
  <c r="AZ68" i="12"/>
  <c r="BD68" i="12"/>
  <c r="BH68" i="12"/>
  <c r="BL68" i="12"/>
  <c r="AZ69" i="12"/>
  <c r="BD69" i="12"/>
  <c r="BH69" i="12"/>
  <c r="BL69" i="12"/>
  <c r="AZ70" i="12"/>
  <c r="BD70" i="12"/>
  <c r="BH70" i="12"/>
  <c r="BL70" i="12"/>
  <c r="AZ71" i="12"/>
  <c r="BD71" i="12"/>
  <c r="BH71" i="12"/>
  <c r="BL71" i="12"/>
  <c r="AZ72" i="12"/>
  <c r="BD72" i="12"/>
  <c r="BH72" i="12"/>
  <c r="BL72" i="12"/>
  <c r="AZ73" i="12"/>
  <c r="BD73" i="12"/>
  <c r="BH73" i="12"/>
  <c r="BL73" i="12"/>
  <c r="AZ74" i="12"/>
  <c r="BD74" i="12"/>
  <c r="BH74" i="12"/>
  <c r="BL74" i="12"/>
  <c r="AZ75" i="12"/>
  <c r="BD75" i="12"/>
  <c r="BH75" i="12"/>
  <c r="BL75" i="12"/>
  <c r="AZ76" i="12"/>
  <c r="BD76" i="12"/>
  <c r="BH76" i="12"/>
  <c r="BL76" i="12"/>
  <c r="AZ77" i="12"/>
  <c r="BD77" i="12"/>
  <c r="BH77" i="12"/>
  <c r="BL77" i="12"/>
  <c r="AZ78" i="12"/>
  <c r="BD78" i="12"/>
  <c r="BH78" i="12"/>
  <c r="BL78" i="12"/>
  <c r="AZ79" i="12"/>
  <c r="BD79" i="12"/>
  <c r="BH79" i="12"/>
  <c r="BL79" i="12"/>
  <c r="AZ80" i="12"/>
  <c r="BD80" i="12"/>
  <c r="BH80" i="12"/>
  <c r="BL80" i="12"/>
  <c r="AZ81" i="12"/>
  <c r="BD81" i="12"/>
  <c r="BH81" i="12"/>
  <c r="BL81" i="12"/>
  <c r="AZ82" i="12"/>
  <c r="BD82" i="12"/>
  <c r="BH82" i="12"/>
  <c r="BL82" i="12"/>
  <c r="AZ83" i="12"/>
  <c r="BD83" i="12"/>
  <c r="BH83" i="12"/>
  <c r="BL83" i="12"/>
  <c r="AZ84" i="12"/>
  <c r="BD84" i="12"/>
  <c r="BH84" i="12"/>
  <c r="BL84" i="12"/>
  <c r="AZ85" i="12"/>
  <c r="BD85" i="12"/>
  <c r="BH85" i="12"/>
  <c r="BL85" i="12"/>
  <c r="AZ86" i="12"/>
  <c r="BD86" i="12"/>
  <c r="BH86" i="12"/>
  <c r="BL86" i="12"/>
  <c r="AZ87" i="12"/>
  <c r="BD87" i="12"/>
  <c r="BH87" i="12"/>
  <c r="BL87" i="12"/>
  <c r="AZ88" i="12"/>
  <c r="BD88" i="12"/>
  <c r="BH88" i="12"/>
  <c r="BL88" i="12"/>
  <c r="AZ89" i="12"/>
  <c r="BD89" i="12"/>
  <c r="BH89" i="12"/>
  <c r="BL89" i="12"/>
  <c r="AZ90" i="12"/>
  <c r="BD90" i="12"/>
  <c r="BH90" i="12"/>
  <c r="BL90" i="12"/>
  <c r="AZ91" i="12"/>
  <c r="BD91" i="12"/>
  <c r="BH91" i="12"/>
  <c r="BL91" i="12"/>
  <c r="AZ92" i="12"/>
  <c r="BD92" i="12"/>
  <c r="BH92" i="12"/>
  <c r="BL92" i="12"/>
  <c r="AZ93" i="12"/>
  <c r="BD93" i="12"/>
  <c r="BH93" i="12"/>
  <c r="BL93" i="12"/>
  <c r="AZ94" i="12"/>
  <c r="BD94" i="12"/>
  <c r="BH94" i="12"/>
  <c r="BL94" i="12"/>
  <c r="AZ95" i="12"/>
  <c r="BD95" i="12"/>
  <c r="BH95" i="12"/>
  <c r="BL95" i="12"/>
  <c r="AZ96" i="12"/>
  <c r="BD96" i="12"/>
  <c r="BH96" i="12"/>
  <c r="BL96" i="12"/>
  <c r="AZ97" i="12"/>
  <c r="BD97" i="12"/>
  <c r="BH97" i="12"/>
  <c r="BL97" i="12"/>
  <c r="AZ98" i="12"/>
  <c r="BD98" i="12"/>
  <c r="BH98" i="12"/>
  <c r="BL98" i="12"/>
  <c r="AZ99" i="12"/>
  <c r="BD99" i="12"/>
  <c r="BH99" i="12"/>
  <c r="BL99" i="12"/>
  <c r="AZ100" i="12"/>
  <c r="BD100" i="12"/>
  <c r="BH100" i="12"/>
  <c r="BL100" i="12"/>
  <c r="AZ101" i="12"/>
  <c r="BD101" i="12"/>
  <c r="BH101" i="12"/>
  <c r="BL101" i="12"/>
  <c r="AZ102" i="12"/>
  <c r="BD102" i="12"/>
  <c r="BH102" i="12"/>
  <c r="BL102" i="12"/>
  <c r="AZ103" i="12"/>
  <c r="BD103" i="12"/>
  <c r="BH103" i="12"/>
  <c r="BL103" i="12"/>
  <c r="AZ104" i="12"/>
  <c r="BD104" i="12"/>
  <c r="BH104" i="12"/>
  <c r="BL104" i="12"/>
  <c r="AZ105" i="12"/>
  <c r="BD105" i="12"/>
  <c r="BH105" i="12"/>
  <c r="BL105" i="12"/>
  <c r="AZ106" i="12"/>
  <c r="BD106" i="12"/>
  <c r="BH106" i="12"/>
  <c r="BL106" i="12"/>
  <c r="AZ107" i="12"/>
  <c r="BD107" i="12"/>
  <c r="BH107" i="12"/>
  <c r="BL107" i="12"/>
  <c r="AZ108" i="12"/>
  <c r="BD108" i="12"/>
  <c r="BH108" i="12"/>
  <c r="BL108" i="12"/>
  <c r="AZ109" i="12"/>
  <c r="BD109" i="12"/>
  <c r="BH109" i="12"/>
  <c r="BL109" i="12"/>
  <c r="AZ110" i="12"/>
  <c r="BD110" i="12"/>
  <c r="BH110" i="12"/>
  <c r="BL110" i="12"/>
  <c r="AZ111" i="12"/>
  <c r="BD111" i="12"/>
  <c r="BH111" i="12"/>
  <c r="BL111" i="12"/>
  <c r="AZ112" i="12"/>
  <c r="BD112" i="12"/>
  <c r="BH112" i="12"/>
  <c r="BL112" i="12"/>
  <c r="AZ113" i="12"/>
  <c r="BD113" i="12"/>
  <c r="BH113" i="12"/>
  <c r="BL113" i="12"/>
  <c r="AZ114" i="12"/>
  <c r="BE3" i="12"/>
  <c r="BE4" i="12"/>
  <c r="BE5" i="12"/>
  <c r="BE6" i="12"/>
  <c r="BE7" i="12"/>
  <c r="BE8" i="12"/>
  <c r="BE9" i="12"/>
  <c r="BE10" i="12"/>
  <c r="BE11" i="12"/>
  <c r="BE12" i="12"/>
  <c r="BE13" i="12"/>
  <c r="BE14" i="12"/>
  <c r="BE15" i="12"/>
  <c r="BE16" i="12"/>
  <c r="BE17" i="12"/>
  <c r="BE18" i="12"/>
  <c r="BE19" i="12"/>
  <c r="BE20" i="12"/>
  <c r="BE21" i="12"/>
  <c r="BE22" i="12"/>
  <c r="BE23" i="12"/>
  <c r="BE24" i="12"/>
  <c r="BE25" i="12"/>
  <c r="BE26" i="12"/>
  <c r="BE27" i="12"/>
  <c r="BE28" i="12"/>
  <c r="BE29" i="12"/>
  <c r="BE30" i="12"/>
  <c r="BE31" i="12"/>
  <c r="BE32" i="12"/>
  <c r="BE33" i="12"/>
  <c r="BE34" i="12"/>
  <c r="BE35" i="12"/>
  <c r="BE36" i="12"/>
  <c r="BE37" i="12"/>
  <c r="BE38" i="12"/>
  <c r="BE39" i="12"/>
  <c r="BE40" i="12"/>
  <c r="BE41" i="12"/>
  <c r="BE42" i="12"/>
  <c r="BE43" i="12"/>
  <c r="BE44" i="12"/>
  <c r="BE45" i="12"/>
  <c r="BE46" i="12"/>
  <c r="BE47" i="12"/>
  <c r="BE48" i="12"/>
  <c r="BE49" i="12"/>
  <c r="BE50" i="12"/>
  <c r="BE51" i="12"/>
  <c r="BE52" i="12"/>
  <c r="BE53" i="12"/>
  <c r="BE54" i="12"/>
  <c r="BE55" i="12"/>
  <c r="BE56" i="12"/>
  <c r="BE57" i="12"/>
  <c r="BE58" i="12"/>
  <c r="BE59" i="12"/>
  <c r="BE60" i="12"/>
  <c r="BE61" i="12"/>
  <c r="BE62" i="12"/>
  <c r="BE63" i="12"/>
  <c r="BE64" i="12"/>
  <c r="BE65" i="12"/>
  <c r="BE66" i="12"/>
  <c r="AY67" i="12"/>
  <c r="BC67" i="12"/>
  <c r="BG67" i="12"/>
  <c r="BK67" i="12"/>
  <c r="AY68" i="12"/>
  <c r="BC68" i="12"/>
  <c r="BG68" i="12"/>
  <c r="BK68" i="12"/>
  <c r="AY69" i="12"/>
  <c r="BC69" i="12"/>
  <c r="BG69" i="12"/>
  <c r="BK69" i="12"/>
  <c r="AY70" i="12"/>
  <c r="BC70" i="12"/>
  <c r="BG70" i="12"/>
  <c r="BK70" i="12"/>
  <c r="AY71" i="12"/>
  <c r="BC71" i="12"/>
  <c r="BG71" i="12"/>
  <c r="BK71" i="12"/>
  <c r="AY72" i="12"/>
  <c r="BC72" i="12"/>
  <c r="BG72" i="12"/>
  <c r="BK72" i="12"/>
  <c r="AY73" i="12"/>
  <c r="BC73" i="12"/>
  <c r="BG73" i="12"/>
  <c r="BK73" i="12"/>
  <c r="AY74" i="12"/>
  <c r="BC74" i="12"/>
  <c r="BG74" i="12"/>
  <c r="BK74" i="12"/>
  <c r="AY75" i="12"/>
  <c r="BC75" i="12"/>
  <c r="BG75" i="12"/>
  <c r="BK75" i="12"/>
  <c r="AY76" i="12"/>
  <c r="BC76" i="12"/>
  <c r="BG76" i="12"/>
  <c r="BK76" i="12"/>
  <c r="AY77" i="12"/>
  <c r="BC77" i="12"/>
  <c r="BG77" i="12"/>
  <c r="BK77" i="12"/>
  <c r="AY78" i="12"/>
  <c r="BC78" i="12"/>
  <c r="BG78" i="12"/>
  <c r="BK78" i="12"/>
  <c r="AY79" i="12"/>
  <c r="BC79" i="12"/>
  <c r="BG79" i="12"/>
  <c r="BK79" i="12"/>
  <c r="AY80" i="12"/>
  <c r="BC80" i="12"/>
  <c r="BG80" i="12"/>
  <c r="BK80" i="12"/>
  <c r="AY81" i="12"/>
  <c r="BC81" i="12"/>
  <c r="BG81" i="12"/>
  <c r="BK81" i="12"/>
  <c r="AY82" i="12"/>
  <c r="BC82" i="12"/>
  <c r="BG82" i="12"/>
  <c r="BK82" i="12"/>
  <c r="AY83" i="12"/>
  <c r="BC83" i="12"/>
  <c r="BG83" i="12"/>
  <c r="BK83" i="12"/>
  <c r="AY84" i="12"/>
  <c r="BC84" i="12"/>
  <c r="BG84" i="12"/>
  <c r="BK84" i="12"/>
  <c r="AY85" i="12"/>
  <c r="BC85" i="12"/>
  <c r="BG85" i="12"/>
  <c r="BK85" i="12"/>
  <c r="AY86" i="12"/>
  <c r="BC86" i="12"/>
  <c r="BG86" i="12"/>
  <c r="BK86" i="12"/>
  <c r="AY87" i="12"/>
  <c r="BC87" i="12"/>
  <c r="BG87" i="12"/>
  <c r="BK87" i="12"/>
  <c r="AY88" i="12"/>
  <c r="BC88" i="12"/>
  <c r="BG88" i="12"/>
  <c r="BK88" i="12"/>
  <c r="AY89" i="12"/>
  <c r="BC89" i="12"/>
  <c r="BG89" i="12"/>
  <c r="BK89" i="12"/>
  <c r="AY90" i="12"/>
  <c r="BC90" i="12"/>
  <c r="BG90" i="12"/>
  <c r="BK90" i="12"/>
  <c r="AY91" i="12"/>
  <c r="BC91" i="12"/>
  <c r="BG91" i="12"/>
  <c r="BK91" i="12"/>
  <c r="AY92" i="12"/>
  <c r="BC92" i="12"/>
  <c r="BG92" i="12"/>
  <c r="BK92" i="12"/>
  <c r="AY93" i="12"/>
  <c r="BC93" i="12"/>
  <c r="BG93" i="12"/>
  <c r="BK93" i="12"/>
  <c r="AY94" i="12"/>
  <c r="BC94" i="12"/>
  <c r="BG94" i="12"/>
  <c r="BK94" i="12"/>
  <c r="AY95" i="12"/>
  <c r="BC95" i="12"/>
  <c r="BG95" i="12"/>
  <c r="BK95" i="12"/>
  <c r="AY96" i="12"/>
  <c r="BC96" i="12"/>
  <c r="BG96" i="12"/>
  <c r="BK96" i="12"/>
  <c r="AY97" i="12"/>
  <c r="BC97" i="12"/>
  <c r="BG97" i="12"/>
  <c r="BK97" i="12"/>
  <c r="AY98" i="12"/>
  <c r="BC98" i="12"/>
  <c r="BG98" i="12"/>
  <c r="BK98" i="12"/>
  <c r="AY99" i="12"/>
  <c r="BC99" i="12"/>
  <c r="BG99" i="12"/>
  <c r="BK99" i="12"/>
  <c r="AY100" i="12"/>
  <c r="BC100" i="12"/>
  <c r="BG100" i="12"/>
  <c r="BK100" i="12"/>
  <c r="AY101" i="12"/>
  <c r="BC101" i="12"/>
  <c r="BG101" i="12"/>
  <c r="BK101" i="12"/>
  <c r="AY102" i="12"/>
  <c r="BC102" i="12"/>
  <c r="BG102" i="12"/>
  <c r="BK102" i="12"/>
  <c r="AY103" i="12"/>
  <c r="BC103" i="12"/>
  <c r="BG103" i="12"/>
  <c r="BK103" i="12"/>
  <c r="AY104" i="12"/>
  <c r="BC104" i="12"/>
  <c r="BG104" i="12"/>
  <c r="BK104" i="12"/>
  <c r="AY105" i="12"/>
  <c r="BC105" i="12"/>
  <c r="BG105" i="12"/>
  <c r="BK105" i="12"/>
  <c r="AY106" i="12"/>
  <c r="BC106" i="12"/>
  <c r="BG106" i="12"/>
  <c r="BK106" i="12"/>
  <c r="AY107" i="12"/>
  <c r="BC107" i="12"/>
  <c r="BG107" i="12"/>
  <c r="BK107" i="12"/>
  <c r="AY108" i="12"/>
  <c r="BC108" i="12"/>
  <c r="BG108" i="12"/>
  <c r="BK108" i="12"/>
  <c r="AY109" i="12"/>
  <c r="BC109" i="12"/>
  <c r="BG109" i="12"/>
  <c r="BK109" i="12"/>
  <c r="AY110" i="12"/>
  <c r="BC110" i="12"/>
  <c r="BG110" i="12"/>
  <c r="BK110" i="12"/>
  <c r="AY111" i="12"/>
  <c r="BC111" i="12"/>
  <c r="BG111" i="12"/>
  <c r="BK111" i="12"/>
  <c r="AY112" i="12"/>
  <c r="BC112" i="12"/>
  <c r="BG112" i="12"/>
  <c r="BK112" i="12"/>
  <c r="AY113" i="12"/>
  <c r="BC113" i="12"/>
  <c r="BG113" i="12"/>
  <c r="BK113" i="12"/>
  <c r="AY114" i="12"/>
  <c r="BC114" i="12"/>
  <c r="BG114" i="12"/>
  <c r="BK114" i="12"/>
  <c r="AY115" i="12"/>
  <c r="BA3" i="12"/>
  <c r="BA4" i="12"/>
  <c r="BA5" i="12"/>
  <c r="BA6" i="12"/>
  <c r="BA7" i="12"/>
  <c r="BA8" i="12"/>
  <c r="BA9" i="12"/>
  <c r="BA10" i="12"/>
  <c r="BA11" i="12"/>
  <c r="BA12" i="12"/>
  <c r="BA13" i="12"/>
  <c r="BA14" i="12"/>
  <c r="BA15" i="12"/>
  <c r="BA16" i="12"/>
  <c r="BA17" i="12"/>
  <c r="BA18" i="12"/>
  <c r="BA19" i="12"/>
  <c r="BA20" i="12"/>
  <c r="BA21" i="12"/>
  <c r="BA22" i="12"/>
  <c r="BA23" i="12"/>
  <c r="BA24" i="12"/>
  <c r="BA25" i="12"/>
  <c r="BA26" i="12"/>
  <c r="BA27" i="12"/>
  <c r="BA28" i="12"/>
  <c r="BA29" i="12"/>
  <c r="BA30" i="12"/>
  <c r="BA31" i="12"/>
  <c r="BA32" i="12"/>
  <c r="BA33" i="12"/>
  <c r="BA34" i="12"/>
  <c r="BA35" i="12"/>
  <c r="BA36" i="12"/>
  <c r="BA37" i="12"/>
  <c r="BA38" i="12"/>
  <c r="BA39" i="12"/>
  <c r="BA40" i="12"/>
  <c r="BA41" i="12"/>
  <c r="BA42" i="12"/>
  <c r="BA43" i="12"/>
  <c r="BA44" i="12"/>
  <c r="BA45" i="12"/>
  <c r="BA46" i="12"/>
  <c r="BA47" i="12"/>
  <c r="BA48" i="12"/>
  <c r="BA49" i="12"/>
  <c r="BA50" i="12"/>
  <c r="BA51" i="12"/>
  <c r="BA52" i="12"/>
  <c r="BA53" i="12"/>
  <c r="BA54" i="12"/>
  <c r="BA55" i="12"/>
  <c r="BA56" i="12"/>
  <c r="BA57" i="12"/>
  <c r="BA58" i="12"/>
  <c r="BA59" i="12"/>
  <c r="BA60" i="12"/>
  <c r="BA61" i="12"/>
  <c r="BA62" i="12"/>
  <c r="BA63" i="12"/>
  <c r="BA64" i="12"/>
  <c r="BA65" i="12"/>
  <c r="BA66" i="12"/>
  <c r="BN66" i="12"/>
  <c r="BB67" i="12"/>
  <c r="BF67" i="12"/>
  <c r="BJ67" i="12"/>
  <c r="BN67" i="12"/>
  <c r="BB68" i="12"/>
  <c r="BF68" i="12"/>
  <c r="BJ68" i="12"/>
  <c r="BN68" i="12"/>
  <c r="BB69" i="12"/>
  <c r="BF69" i="12"/>
  <c r="BJ69" i="12"/>
  <c r="BN69" i="12"/>
  <c r="BB70" i="12"/>
  <c r="BF70" i="12"/>
  <c r="BJ70" i="12"/>
  <c r="BN70" i="12"/>
  <c r="BB71" i="12"/>
  <c r="BF71" i="12"/>
  <c r="BJ71" i="12"/>
  <c r="BN71" i="12"/>
  <c r="BB72" i="12"/>
  <c r="BF72" i="12"/>
  <c r="BJ72" i="12"/>
  <c r="BN72" i="12"/>
  <c r="BB73" i="12"/>
  <c r="BF73" i="12"/>
  <c r="BJ73" i="12"/>
  <c r="BN73" i="12"/>
  <c r="BB74" i="12"/>
  <c r="BF74" i="12"/>
  <c r="BJ74" i="12"/>
  <c r="BN74" i="12"/>
  <c r="BB75" i="12"/>
  <c r="BF75" i="12"/>
  <c r="BJ75" i="12"/>
  <c r="BN75" i="12"/>
  <c r="BB76" i="12"/>
  <c r="BF76" i="12"/>
  <c r="BJ76" i="12"/>
  <c r="BN76" i="12"/>
  <c r="BB77" i="12"/>
  <c r="BF77" i="12"/>
  <c r="BJ77" i="12"/>
  <c r="BN77" i="12"/>
  <c r="BB78" i="12"/>
  <c r="BF78" i="12"/>
  <c r="BJ78" i="12"/>
  <c r="BN78" i="12"/>
  <c r="BB79" i="12"/>
  <c r="BF79" i="12"/>
  <c r="BJ79" i="12"/>
  <c r="BN79" i="12"/>
  <c r="BB80" i="12"/>
  <c r="BF80" i="12"/>
  <c r="BJ80" i="12"/>
  <c r="BN80" i="12"/>
  <c r="BB81" i="12"/>
  <c r="BF81" i="12"/>
  <c r="BJ81" i="12"/>
  <c r="BN81" i="12"/>
  <c r="BB82" i="12"/>
  <c r="BF82" i="12"/>
  <c r="BJ82" i="12"/>
  <c r="BN82" i="12"/>
  <c r="BB83" i="12"/>
  <c r="BF83" i="12"/>
  <c r="BJ83" i="12"/>
  <c r="BN83" i="12"/>
  <c r="BB84" i="12"/>
  <c r="BF84" i="12"/>
  <c r="BJ84" i="12"/>
  <c r="BN84" i="12"/>
  <c r="BB85" i="12"/>
  <c r="BF85" i="12"/>
  <c r="BJ85" i="12"/>
  <c r="BN85" i="12"/>
  <c r="BB86" i="12"/>
  <c r="BF86" i="12"/>
  <c r="BJ86" i="12"/>
  <c r="BN86" i="12"/>
  <c r="BB87" i="12"/>
  <c r="BF87" i="12"/>
  <c r="BJ87" i="12"/>
  <c r="BN87" i="12"/>
  <c r="BB88" i="12"/>
  <c r="BF88" i="12"/>
  <c r="BJ88" i="12"/>
  <c r="BN88" i="12"/>
  <c r="BB89" i="12"/>
  <c r="BF89" i="12"/>
  <c r="BJ89" i="12"/>
  <c r="BN89" i="12"/>
  <c r="BB90" i="12"/>
  <c r="BF90" i="12"/>
  <c r="BJ90" i="12"/>
  <c r="BN90" i="12"/>
  <c r="BB91" i="12"/>
  <c r="BF91" i="12"/>
  <c r="BJ91" i="12"/>
  <c r="BN91" i="12"/>
  <c r="BB92" i="12"/>
  <c r="BF92" i="12"/>
  <c r="BJ92" i="12"/>
  <c r="BN92" i="12"/>
  <c r="BB93" i="12"/>
  <c r="BF93" i="12"/>
  <c r="BJ93" i="12"/>
  <c r="BN93" i="12"/>
  <c r="BB94" i="12"/>
  <c r="BF94" i="12"/>
  <c r="BJ94" i="12"/>
  <c r="BN94" i="12"/>
  <c r="BB95" i="12"/>
  <c r="BF95" i="12"/>
  <c r="BJ95" i="12"/>
  <c r="BN95" i="12"/>
  <c r="BB96" i="12"/>
  <c r="BF96" i="12"/>
  <c r="BJ96" i="12"/>
  <c r="BN96" i="12"/>
  <c r="BB97" i="12"/>
  <c r="BF97" i="12"/>
  <c r="BJ97" i="12"/>
  <c r="BN97" i="12"/>
  <c r="BB98" i="12"/>
  <c r="BF98" i="12"/>
  <c r="BJ98" i="12"/>
  <c r="BN98" i="12"/>
  <c r="BB99" i="12"/>
  <c r="BF99" i="12"/>
  <c r="BJ99" i="12"/>
  <c r="BN99" i="12"/>
  <c r="BB100" i="12"/>
  <c r="BF100" i="12"/>
  <c r="BJ100" i="12"/>
  <c r="BN100" i="12"/>
  <c r="BB101" i="12"/>
  <c r="BF101" i="12"/>
  <c r="BJ101" i="12"/>
  <c r="BN101" i="12"/>
  <c r="BB102" i="12"/>
  <c r="BF102" i="12"/>
  <c r="BJ102" i="12"/>
  <c r="BN102" i="12"/>
  <c r="BB103" i="12"/>
  <c r="BF103" i="12"/>
  <c r="BJ103" i="12"/>
  <c r="BN103" i="12"/>
  <c r="BB104" i="12"/>
  <c r="BF104" i="12"/>
  <c r="BJ104" i="12"/>
  <c r="BN104" i="12"/>
  <c r="BB105" i="12"/>
  <c r="BF105" i="12"/>
  <c r="BJ105" i="12"/>
  <c r="BN105" i="12"/>
  <c r="BB106" i="12"/>
  <c r="BF106" i="12"/>
  <c r="BJ106" i="12"/>
  <c r="BN106" i="12"/>
  <c r="BB107" i="12"/>
  <c r="BF107" i="12"/>
  <c r="BJ107" i="12"/>
  <c r="BN107" i="12"/>
  <c r="BB108" i="12"/>
  <c r="BF108" i="12"/>
  <c r="BJ108" i="12"/>
  <c r="BN108" i="12"/>
  <c r="BB109" i="12"/>
  <c r="BF109" i="12"/>
  <c r="BJ109" i="12"/>
  <c r="BN109" i="12"/>
  <c r="BB110" i="12"/>
  <c r="BF110" i="12"/>
  <c r="BJ110" i="12"/>
  <c r="BN110" i="12"/>
  <c r="BB111" i="12"/>
  <c r="BF111" i="12"/>
  <c r="BJ111" i="12"/>
  <c r="BN111" i="12"/>
  <c r="BB112" i="12"/>
  <c r="BF112" i="12"/>
  <c r="BF113" i="12"/>
  <c r="BD114" i="12"/>
  <c r="BL114" i="12"/>
  <c r="BB115" i="12"/>
  <c r="BF115" i="12"/>
  <c r="BJ115" i="12"/>
  <c r="BN115" i="12"/>
  <c r="BB116" i="12"/>
  <c r="BF116" i="12"/>
  <c r="BJ116" i="12"/>
  <c r="BN116" i="12"/>
  <c r="BB117" i="12"/>
  <c r="BF117" i="12"/>
  <c r="BJ117" i="12"/>
  <c r="BN117" i="12"/>
  <c r="BB118" i="12"/>
  <c r="BF118" i="12"/>
  <c r="BJ118" i="12"/>
  <c r="BN118" i="12"/>
  <c r="BB119" i="12"/>
  <c r="BF119" i="12"/>
  <c r="BJ119" i="12"/>
  <c r="BN119" i="12"/>
  <c r="BB120" i="12"/>
  <c r="BF120" i="12"/>
  <c r="BJ120" i="12"/>
  <c r="BN120" i="12"/>
  <c r="BB121" i="12"/>
  <c r="BF121" i="12"/>
  <c r="BJ121" i="12"/>
  <c r="BN121" i="12"/>
  <c r="BB122" i="12"/>
  <c r="BF122" i="12"/>
  <c r="BJ122" i="12"/>
  <c r="BN122" i="12"/>
  <c r="BB123" i="12"/>
  <c r="BF123" i="12"/>
  <c r="BJ123" i="12"/>
  <c r="BN123" i="12"/>
  <c r="BB124" i="12"/>
  <c r="BF124" i="12"/>
  <c r="BJ124" i="12"/>
  <c r="BN124" i="12"/>
  <c r="BB125" i="12"/>
  <c r="BF125" i="12"/>
  <c r="BJ125" i="12"/>
  <c r="BN125" i="12"/>
  <c r="BB126" i="12"/>
  <c r="BF126" i="12"/>
  <c r="BJ126" i="12"/>
  <c r="BN126" i="12"/>
  <c r="BB127" i="12"/>
  <c r="BF127" i="12"/>
  <c r="BJ127" i="12"/>
  <c r="BN127" i="12"/>
  <c r="BB128" i="12"/>
  <c r="BF128" i="12"/>
  <c r="BJ128" i="12"/>
  <c r="BN128" i="12"/>
  <c r="BB129" i="12"/>
  <c r="BF129" i="12"/>
  <c r="BJ129" i="12"/>
  <c r="BN129" i="12"/>
  <c r="BB130" i="12"/>
  <c r="BF130" i="12"/>
  <c r="BJ130" i="12"/>
  <c r="BN130" i="12"/>
  <c r="BB131" i="12"/>
  <c r="BF131" i="12"/>
  <c r="BJ131" i="12"/>
  <c r="BN131" i="12"/>
  <c r="BB132" i="12"/>
  <c r="BF132" i="12"/>
  <c r="BJ132" i="12"/>
  <c r="BN132" i="12"/>
  <c r="BB133" i="12"/>
  <c r="BF133" i="12"/>
  <c r="BJ133" i="12"/>
  <c r="BN133" i="12"/>
  <c r="BB134" i="12"/>
  <c r="BF134" i="12"/>
  <c r="BJ134" i="12"/>
  <c r="BN134" i="12"/>
  <c r="BB135" i="12"/>
  <c r="BF135" i="12"/>
  <c r="BJ135" i="12"/>
  <c r="BN135" i="12"/>
  <c r="BB136" i="12"/>
  <c r="BF136" i="12"/>
  <c r="BJ136" i="12"/>
  <c r="BN136" i="12"/>
  <c r="BB137" i="12"/>
  <c r="BF137" i="12"/>
  <c r="BJ137" i="12"/>
  <c r="BN137" i="12"/>
  <c r="BB138" i="12"/>
  <c r="BF138" i="12"/>
  <c r="BJ138" i="12"/>
  <c r="BN138" i="12"/>
  <c r="BB139" i="12"/>
  <c r="BF139" i="12"/>
  <c r="BJ139" i="12"/>
  <c r="BN139" i="12"/>
  <c r="BB140" i="12"/>
  <c r="BF140" i="12"/>
  <c r="BJ140" i="12"/>
  <c r="BN140" i="12"/>
  <c r="BB141" i="12"/>
  <c r="BF141" i="12"/>
  <c r="BJ141" i="12"/>
  <c r="BN141" i="12"/>
  <c r="BB142" i="12"/>
  <c r="BF142" i="12"/>
  <c r="BJ142" i="12"/>
  <c r="BN142" i="12"/>
  <c r="BB143" i="12"/>
  <c r="BF143" i="12"/>
  <c r="BJ143" i="12"/>
  <c r="BN143" i="12"/>
  <c r="BB144" i="12"/>
  <c r="BF144" i="12"/>
  <c r="BJ144" i="12"/>
  <c r="BN144" i="12"/>
  <c r="BB145" i="12"/>
  <c r="BF145" i="12"/>
  <c r="BJ145" i="12"/>
  <c r="BN145" i="12"/>
  <c r="BB146" i="12"/>
  <c r="BF146" i="12"/>
  <c r="BJ146" i="12"/>
  <c r="BN146" i="12"/>
  <c r="BB147" i="12"/>
  <c r="BF147" i="12"/>
  <c r="BJ147" i="12"/>
  <c r="BN147" i="12"/>
  <c r="BB148" i="12"/>
  <c r="BF148" i="12"/>
  <c r="BJ148" i="12"/>
  <c r="BN148" i="12"/>
  <c r="BB149" i="12"/>
  <c r="BF149" i="12"/>
  <c r="BJ149" i="12"/>
  <c r="BN149" i="12"/>
  <c r="BB150" i="12"/>
  <c r="BF150" i="12"/>
  <c r="BJ150" i="12"/>
  <c r="BN150" i="12"/>
  <c r="BB151" i="12"/>
  <c r="BF151" i="12"/>
  <c r="BJ151" i="12"/>
  <c r="BN151" i="12"/>
  <c r="BB152" i="12"/>
  <c r="BF152" i="12"/>
  <c r="BJ152" i="12"/>
  <c r="BN152" i="12"/>
  <c r="BB153" i="12"/>
  <c r="BF153" i="12"/>
  <c r="BJ153" i="12"/>
  <c r="BN153" i="12"/>
  <c r="BB154" i="12"/>
  <c r="BF154" i="12"/>
  <c r="BJ154" i="12"/>
  <c r="BN154" i="12"/>
  <c r="BB155" i="12"/>
  <c r="BF155" i="12"/>
  <c r="BJ155" i="12"/>
  <c r="BN155" i="12"/>
  <c r="BB156" i="12"/>
  <c r="BF156" i="12"/>
  <c r="BJ156" i="12"/>
  <c r="BN156" i="12"/>
  <c r="BB157" i="12"/>
  <c r="BF157" i="12"/>
  <c r="BJ157" i="12"/>
  <c r="BN157" i="12"/>
  <c r="BB158" i="12"/>
  <c r="BF158" i="12"/>
  <c r="BJ158" i="12"/>
  <c r="BN158" i="12"/>
  <c r="BB159" i="12"/>
  <c r="BF159" i="12"/>
  <c r="BJ159" i="12"/>
  <c r="BN159" i="12"/>
  <c r="BB160" i="12"/>
  <c r="BF160" i="12"/>
  <c r="BJ160" i="12"/>
  <c r="BN160" i="12"/>
  <c r="BB161" i="12"/>
  <c r="BF161" i="12"/>
  <c r="BJ161" i="12"/>
  <c r="BN161" i="12"/>
  <c r="BB162" i="12"/>
  <c r="BF162" i="12"/>
  <c r="BJ162" i="12"/>
  <c r="BN162" i="12"/>
  <c r="BB163" i="12"/>
  <c r="BF163" i="12"/>
  <c r="BJ163" i="12"/>
  <c r="BN163" i="12"/>
  <c r="BB164" i="12"/>
  <c r="BF164" i="12"/>
  <c r="BJ164" i="12"/>
  <c r="BN164" i="12"/>
  <c r="BB165" i="12"/>
  <c r="BF165" i="12"/>
  <c r="BJ165" i="12"/>
  <c r="BN165" i="12"/>
  <c r="BB166" i="12"/>
  <c r="BF166" i="12"/>
  <c r="BJ166" i="12"/>
  <c r="BN166" i="12"/>
  <c r="BB167" i="12"/>
  <c r="BF167" i="12"/>
  <c r="BJ167" i="12"/>
  <c r="BN167" i="12"/>
  <c r="BB168" i="12"/>
  <c r="BF168" i="12"/>
  <c r="BJ168" i="12"/>
  <c r="BN168" i="12"/>
  <c r="BB169" i="12"/>
  <c r="BF169" i="12"/>
  <c r="BJ169" i="12"/>
  <c r="BN169" i="12"/>
  <c r="BB170" i="12"/>
  <c r="BF170" i="12"/>
  <c r="BJ170" i="12"/>
  <c r="BN170" i="12"/>
  <c r="BB171" i="12"/>
  <c r="BF171" i="12"/>
  <c r="BJ171" i="12"/>
  <c r="BN171" i="12"/>
  <c r="BB172" i="12"/>
  <c r="BF172" i="12"/>
  <c r="BJ172" i="12"/>
  <c r="BN172" i="12"/>
  <c r="BB173" i="12"/>
  <c r="BF173" i="12"/>
  <c r="BJ173" i="12"/>
  <c r="BN173" i="12"/>
  <c r="BB174" i="12"/>
  <c r="BF174" i="12"/>
  <c r="BJ174" i="12"/>
  <c r="BN174" i="12"/>
  <c r="BB175" i="12"/>
  <c r="BF175" i="12"/>
  <c r="BJ175" i="12"/>
  <c r="BN175" i="12"/>
  <c r="BB176" i="12"/>
  <c r="BF176" i="12"/>
  <c r="BJ176" i="12"/>
  <c r="BN176" i="12"/>
  <c r="BB177" i="12"/>
  <c r="BF177" i="12"/>
  <c r="BJ177" i="12"/>
  <c r="BN177" i="12"/>
  <c r="BB178" i="12"/>
  <c r="BF178" i="12"/>
  <c r="BJ178" i="12"/>
  <c r="BN178" i="12"/>
  <c r="BB179" i="12"/>
  <c r="BF179" i="12"/>
  <c r="BJ179" i="12"/>
  <c r="BN179" i="12"/>
  <c r="BB180" i="12"/>
  <c r="BF180" i="12"/>
  <c r="BJ180" i="12"/>
  <c r="BN180" i="12"/>
  <c r="BB181" i="12"/>
  <c r="BF181" i="12"/>
  <c r="BJ181" i="12"/>
  <c r="BN181" i="12"/>
  <c r="BB182" i="12"/>
  <c r="BF182" i="12"/>
  <c r="BJ182" i="12"/>
  <c r="BN182" i="12"/>
  <c r="BB183" i="12"/>
  <c r="BF183" i="12"/>
  <c r="BJ183" i="12"/>
  <c r="BN183" i="12"/>
  <c r="BB184" i="12"/>
  <c r="BF184" i="12"/>
  <c r="BJ184" i="12"/>
  <c r="BN184" i="12"/>
  <c r="BB185" i="12"/>
  <c r="BF185" i="12"/>
  <c r="BJ185" i="12"/>
  <c r="BN185" i="12"/>
  <c r="BB186" i="12"/>
  <c r="BF186" i="12"/>
  <c r="BJ186" i="12"/>
  <c r="BN186" i="12"/>
  <c r="BB187" i="12"/>
  <c r="BF187" i="12"/>
  <c r="BJ187" i="12"/>
  <c r="BN187" i="12"/>
  <c r="BB188" i="12"/>
  <c r="BF188" i="12"/>
  <c r="BJ188" i="12"/>
  <c r="BN188" i="12"/>
  <c r="BB189" i="12"/>
  <c r="BF189" i="12"/>
  <c r="BJ189" i="12"/>
  <c r="BN189" i="12"/>
  <c r="BB190" i="12"/>
  <c r="BF190" i="12"/>
  <c r="BJ190" i="12"/>
  <c r="BN190" i="12"/>
  <c r="BB191" i="12"/>
  <c r="BF191" i="12"/>
  <c r="BJ191" i="12"/>
  <c r="BN191" i="12"/>
  <c r="BB192" i="12"/>
  <c r="BF192" i="12"/>
  <c r="BK192" i="12"/>
  <c r="AY193" i="12"/>
  <c r="BC193" i="12"/>
  <c r="BG193" i="12"/>
  <c r="BL193" i="12"/>
  <c r="AZ194" i="12"/>
  <c r="BD194" i="12"/>
  <c r="BH194" i="12"/>
  <c r="BL194" i="12"/>
  <c r="AZ195" i="12"/>
  <c r="BD195" i="12"/>
  <c r="BH195" i="12"/>
  <c r="BL195" i="12"/>
  <c r="AZ196" i="12"/>
  <c r="BD196" i="12"/>
  <c r="BH196" i="12"/>
  <c r="BL196" i="12"/>
  <c r="AZ197" i="12"/>
  <c r="BD197" i="12"/>
  <c r="BH197" i="12"/>
  <c r="BL197" i="12"/>
  <c r="AZ198" i="12"/>
  <c r="BD198" i="12"/>
  <c r="BH198" i="12"/>
  <c r="BL198" i="12"/>
  <c r="AZ199" i="12"/>
  <c r="BD199" i="12"/>
  <c r="BH199" i="12"/>
  <c r="BL199" i="12"/>
  <c r="AZ200" i="12"/>
  <c r="BD200" i="12"/>
  <c r="BH200" i="12"/>
  <c r="BL200" i="12"/>
  <c r="AZ201" i="12"/>
  <c r="BD201" i="12"/>
  <c r="BH201" i="12"/>
  <c r="BL201" i="12"/>
  <c r="AZ202" i="12"/>
  <c r="BD202" i="12"/>
  <c r="BH202" i="12"/>
  <c r="BL202" i="12"/>
  <c r="AZ203" i="12"/>
  <c r="BD203" i="12"/>
  <c r="BH203" i="12"/>
  <c r="BL203" i="12"/>
  <c r="AZ204" i="12"/>
  <c r="BD204" i="12"/>
  <c r="BH204" i="12"/>
  <c r="BL204" i="12"/>
  <c r="AZ205" i="12"/>
  <c r="BD205" i="12"/>
  <c r="BH205" i="12"/>
  <c r="BL205" i="12"/>
  <c r="AZ206" i="12"/>
  <c r="BD206" i="12"/>
  <c r="BH206" i="12"/>
  <c r="BL206" i="12"/>
  <c r="AZ207" i="12"/>
  <c r="BD207" i="12"/>
  <c r="BH207" i="12"/>
  <c r="BL207" i="12"/>
  <c r="AZ208" i="12"/>
  <c r="BD208" i="12"/>
  <c r="BH208" i="12"/>
  <c r="BL208" i="12"/>
  <c r="AZ209" i="12"/>
  <c r="BD209" i="12"/>
  <c r="BH209" i="12"/>
  <c r="BL209" i="12"/>
  <c r="AZ210" i="12"/>
  <c r="BD210" i="12"/>
  <c r="BH210" i="12"/>
  <c r="BL210" i="12"/>
  <c r="AZ211" i="12"/>
  <c r="BD211" i="12"/>
  <c r="BH211" i="12"/>
  <c r="BL211" i="12"/>
  <c r="AZ212" i="12"/>
  <c r="BD212" i="12"/>
  <c r="BH212" i="12"/>
  <c r="BL212" i="12"/>
  <c r="AZ213" i="12"/>
  <c r="BD213" i="12"/>
  <c r="BH213" i="12"/>
  <c r="BL213" i="12"/>
  <c r="AZ214" i="12"/>
  <c r="BD214" i="12"/>
  <c r="BH214" i="12"/>
  <c r="BL214" i="12"/>
  <c r="AZ215" i="12"/>
  <c r="BD215" i="12"/>
  <c r="BH215" i="12"/>
  <c r="BL215" i="12"/>
  <c r="AZ216" i="12"/>
  <c r="BD216" i="12"/>
  <c r="BH216" i="12"/>
  <c r="BL216" i="12"/>
  <c r="AZ217" i="12"/>
  <c r="BD217" i="12"/>
  <c r="BH217" i="12"/>
  <c r="BL217" i="12"/>
  <c r="AZ218" i="12"/>
  <c r="BD218" i="12"/>
  <c r="BH218" i="12"/>
  <c r="BL218" i="12"/>
  <c r="AZ219" i="12"/>
  <c r="BD219" i="12"/>
  <c r="BH219" i="12"/>
  <c r="BL219" i="12"/>
  <c r="AZ220" i="12"/>
  <c r="BD220" i="12"/>
  <c r="BH220" i="12"/>
  <c r="BL220" i="12"/>
  <c r="AZ221" i="12"/>
  <c r="BD221" i="12"/>
  <c r="BH221" i="12"/>
  <c r="BL221" i="12"/>
  <c r="AZ222" i="12"/>
  <c r="BD222" i="12"/>
  <c r="BH222" i="12"/>
  <c r="BL222" i="12"/>
  <c r="AZ223" i="12"/>
  <c r="BD223" i="12"/>
  <c r="BH223" i="12"/>
  <c r="BL223" i="12"/>
  <c r="AZ224" i="12"/>
  <c r="BD224" i="12"/>
  <c r="BH224" i="12"/>
  <c r="BL224" i="12"/>
  <c r="AZ225" i="12"/>
  <c r="BD225" i="12"/>
  <c r="BH225" i="12"/>
  <c r="BL225" i="12"/>
  <c r="AZ226" i="12"/>
  <c r="BD226" i="12"/>
  <c r="BH226" i="12"/>
  <c r="BL226" i="12"/>
  <c r="AZ227" i="12"/>
  <c r="BD227" i="12"/>
  <c r="BH227" i="12"/>
  <c r="BL227" i="12"/>
  <c r="AZ228" i="12"/>
  <c r="BD228" i="12"/>
  <c r="BH228" i="12"/>
  <c r="BL228" i="12"/>
  <c r="AZ229" i="12"/>
  <c r="BD229" i="12"/>
  <c r="BH229" i="12"/>
  <c r="BL229" i="12"/>
  <c r="AZ230" i="12"/>
  <c r="BD230" i="12"/>
  <c r="BH230" i="12"/>
  <c r="BL230" i="12"/>
  <c r="AZ231" i="12"/>
  <c r="BD231" i="12"/>
  <c r="BH231" i="12"/>
  <c r="BL231" i="12"/>
  <c r="AZ232" i="12"/>
  <c r="BD232" i="12"/>
  <c r="BH232" i="12"/>
  <c r="BL232" i="12"/>
  <c r="AZ233" i="12"/>
  <c r="BD233" i="12"/>
  <c r="BH233" i="12"/>
  <c r="BL233" i="12"/>
  <c r="AZ234" i="12"/>
  <c r="BD234" i="12"/>
  <c r="BH234" i="12"/>
  <c r="BL234" i="12"/>
  <c r="AZ235" i="12"/>
  <c r="BD235" i="12"/>
  <c r="BH235" i="12"/>
  <c r="BL235" i="12"/>
  <c r="AZ236" i="12"/>
  <c r="BD236" i="12"/>
  <c r="BH236" i="12"/>
  <c r="BL236" i="12"/>
  <c r="AZ237" i="12"/>
  <c r="BD237" i="12"/>
  <c r="BH237" i="12"/>
  <c r="BL237" i="12"/>
  <c r="AZ238" i="12"/>
  <c r="BD238" i="12"/>
  <c r="BH238" i="12"/>
  <c r="BL238" i="12"/>
  <c r="AZ239" i="12"/>
  <c r="BD239" i="12"/>
  <c r="BH239" i="12"/>
  <c r="BL239" i="12"/>
  <c r="AZ240" i="12"/>
  <c r="BD240" i="12"/>
  <c r="BH240" i="12"/>
  <c r="BL240" i="12"/>
  <c r="AZ241" i="12"/>
  <c r="BD241" i="12"/>
  <c r="BH241" i="12"/>
  <c r="BL241" i="12"/>
  <c r="AZ242" i="12"/>
  <c r="BD242" i="12"/>
  <c r="BB113" i="12"/>
  <c r="BB114" i="12"/>
  <c r="BJ114" i="12"/>
  <c r="BA115" i="12"/>
  <c r="BE115" i="12"/>
  <c r="BI115" i="12"/>
  <c r="BM115" i="12"/>
  <c r="BA116" i="12"/>
  <c r="BE116" i="12"/>
  <c r="BI116" i="12"/>
  <c r="BM116" i="12"/>
  <c r="BA117" i="12"/>
  <c r="BE117" i="12"/>
  <c r="BI117" i="12"/>
  <c r="BM117" i="12"/>
  <c r="BA118" i="12"/>
  <c r="BE118" i="12"/>
  <c r="BI118" i="12"/>
  <c r="BM118" i="12"/>
  <c r="BA119" i="12"/>
  <c r="BE119" i="12"/>
  <c r="BI119" i="12"/>
  <c r="BM119" i="12"/>
  <c r="BA120" i="12"/>
  <c r="BE120" i="12"/>
  <c r="BI120" i="12"/>
  <c r="BM120" i="12"/>
  <c r="BA121" i="12"/>
  <c r="BE121" i="12"/>
  <c r="BI121" i="12"/>
  <c r="BM121" i="12"/>
  <c r="BA122" i="12"/>
  <c r="BE122" i="12"/>
  <c r="BI122" i="12"/>
  <c r="BM122" i="12"/>
  <c r="BA123" i="12"/>
  <c r="BE123" i="12"/>
  <c r="BI123" i="12"/>
  <c r="BM123" i="12"/>
  <c r="BA124" i="12"/>
  <c r="BE124" i="12"/>
  <c r="BI124" i="12"/>
  <c r="BM124" i="12"/>
  <c r="BA125" i="12"/>
  <c r="BE125" i="12"/>
  <c r="BI125" i="12"/>
  <c r="BM125" i="12"/>
  <c r="BA126" i="12"/>
  <c r="BE126" i="12"/>
  <c r="BI126" i="12"/>
  <c r="BM126" i="12"/>
  <c r="BA127" i="12"/>
  <c r="BE127" i="12"/>
  <c r="BI127" i="12"/>
  <c r="BM127" i="12"/>
  <c r="BA128" i="12"/>
  <c r="BE128" i="12"/>
  <c r="BI128" i="12"/>
  <c r="BM128" i="12"/>
  <c r="BA129" i="12"/>
  <c r="BE129" i="12"/>
  <c r="BI129" i="12"/>
  <c r="BM129" i="12"/>
  <c r="BA130" i="12"/>
  <c r="BE130" i="12"/>
  <c r="BI130" i="12"/>
  <c r="BM130" i="12"/>
  <c r="BA131" i="12"/>
  <c r="BE131" i="12"/>
  <c r="BI131" i="12"/>
  <c r="BM131" i="12"/>
  <c r="BA132" i="12"/>
  <c r="BE132" i="12"/>
  <c r="BI132" i="12"/>
  <c r="BM132" i="12"/>
  <c r="BA133" i="12"/>
  <c r="BE133" i="12"/>
  <c r="BI133" i="12"/>
  <c r="BM133" i="12"/>
  <c r="BA134" i="12"/>
  <c r="BE134" i="12"/>
  <c r="BI134" i="12"/>
  <c r="BM134" i="12"/>
  <c r="BA135" i="12"/>
  <c r="BE135" i="12"/>
  <c r="BI135" i="12"/>
  <c r="BM135" i="12"/>
  <c r="BA136" i="12"/>
  <c r="BE136" i="12"/>
  <c r="BI136" i="12"/>
  <c r="BM136" i="12"/>
  <c r="BA137" i="12"/>
  <c r="BE137" i="12"/>
  <c r="BI137" i="12"/>
  <c r="BM137" i="12"/>
  <c r="BA138" i="12"/>
  <c r="BE138" i="12"/>
  <c r="BI138" i="12"/>
  <c r="BM138" i="12"/>
  <c r="BA139" i="12"/>
  <c r="BE139" i="12"/>
  <c r="BI139" i="12"/>
  <c r="BM139" i="12"/>
  <c r="BA140" i="12"/>
  <c r="BE140" i="12"/>
  <c r="BI140" i="12"/>
  <c r="BM140" i="12"/>
  <c r="BA141" i="12"/>
  <c r="BE141" i="12"/>
  <c r="BI141" i="12"/>
  <c r="BM141" i="12"/>
  <c r="BA142" i="12"/>
  <c r="BE142" i="12"/>
  <c r="BI142" i="12"/>
  <c r="BM142" i="12"/>
  <c r="BA143" i="12"/>
  <c r="BE143" i="12"/>
  <c r="BI143" i="12"/>
  <c r="BM143" i="12"/>
  <c r="BA144" i="12"/>
  <c r="BE144" i="12"/>
  <c r="BI144" i="12"/>
  <c r="BM144" i="12"/>
  <c r="BA145" i="12"/>
  <c r="BE145" i="12"/>
  <c r="BI145" i="12"/>
  <c r="BM145" i="12"/>
  <c r="BA146" i="12"/>
  <c r="BE146" i="12"/>
  <c r="BI146" i="12"/>
  <c r="BM146" i="12"/>
  <c r="BA147" i="12"/>
  <c r="BE147" i="12"/>
  <c r="BI147" i="12"/>
  <c r="BM147" i="12"/>
  <c r="BA148" i="12"/>
  <c r="BE148" i="12"/>
  <c r="BI148" i="12"/>
  <c r="BM148" i="12"/>
  <c r="BA149" i="12"/>
  <c r="BE149" i="12"/>
  <c r="BI149" i="12"/>
  <c r="BM149" i="12"/>
  <c r="BA150" i="12"/>
  <c r="BE150" i="12"/>
  <c r="BI150" i="12"/>
  <c r="BM150" i="12"/>
  <c r="BA151" i="12"/>
  <c r="BE151" i="12"/>
  <c r="BI151" i="12"/>
  <c r="BM151" i="12"/>
  <c r="BA152" i="12"/>
  <c r="BE152" i="12"/>
  <c r="BI152" i="12"/>
  <c r="BM152" i="12"/>
  <c r="BA153" i="12"/>
  <c r="BE153" i="12"/>
  <c r="BI153" i="12"/>
  <c r="BM153" i="12"/>
  <c r="BA154" i="12"/>
  <c r="BE154" i="12"/>
  <c r="BI154" i="12"/>
  <c r="BM154" i="12"/>
  <c r="BA155" i="12"/>
  <c r="BE155" i="12"/>
  <c r="BI155" i="12"/>
  <c r="BM155" i="12"/>
  <c r="BA156" i="12"/>
  <c r="BE156" i="12"/>
  <c r="BI156" i="12"/>
  <c r="BM156" i="12"/>
  <c r="BA157" i="12"/>
  <c r="BE157" i="12"/>
  <c r="BI157" i="12"/>
  <c r="BM157" i="12"/>
  <c r="BA158" i="12"/>
  <c r="BE158" i="12"/>
  <c r="BI158" i="12"/>
  <c r="BM158" i="12"/>
  <c r="BA159" i="12"/>
  <c r="BE159" i="12"/>
  <c r="BI159" i="12"/>
  <c r="BM159" i="12"/>
  <c r="BA160" i="12"/>
  <c r="BE160" i="12"/>
  <c r="BI160" i="12"/>
  <c r="BM160" i="12"/>
  <c r="BA161" i="12"/>
  <c r="BE161" i="12"/>
  <c r="BI161" i="12"/>
  <c r="BM161" i="12"/>
  <c r="BA162" i="12"/>
  <c r="BE162" i="12"/>
  <c r="BI162" i="12"/>
  <c r="BM162" i="12"/>
  <c r="BA163" i="12"/>
  <c r="BE163" i="12"/>
  <c r="BI163" i="12"/>
  <c r="BM163" i="12"/>
  <c r="BA164" i="12"/>
  <c r="BE164" i="12"/>
  <c r="BI164" i="12"/>
  <c r="BM164" i="12"/>
  <c r="BA165" i="12"/>
  <c r="BE165" i="12"/>
  <c r="BI165" i="12"/>
  <c r="BM165" i="12"/>
  <c r="BA166" i="12"/>
  <c r="BE166" i="12"/>
  <c r="BI166" i="12"/>
  <c r="BM166" i="12"/>
  <c r="BA167" i="12"/>
  <c r="BE167" i="12"/>
  <c r="BI167" i="12"/>
  <c r="BM167" i="12"/>
  <c r="BA168" i="12"/>
  <c r="BE168" i="12"/>
  <c r="BI168" i="12"/>
  <c r="BM168" i="12"/>
  <c r="BA169" i="12"/>
  <c r="BE169" i="12"/>
  <c r="BI169" i="12"/>
  <c r="BM169" i="12"/>
  <c r="BA170" i="12"/>
  <c r="BE170" i="12"/>
  <c r="BI170" i="12"/>
  <c r="BM170" i="12"/>
  <c r="BA171" i="12"/>
  <c r="BE171" i="12"/>
  <c r="BI171" i="12"/>
  <c r="BM171" i="12"/>
  <c r="BA172" i="12"/>
  <c r="BE172" i="12"/>
  <c r="BI172" i="12"/>
  <c r="BM172" i="12"/>
  <c r="BA173" i="12"/>
  <c r="BE173" i="12"/>
  <c r="BI173" i="12"/>
  <c r="BM173" i="12"/>
  <c r="BA174" i="12"/>
  <c r="BE174" i="12"/>
  <c r="BI174" i="12"/>
  <c r="BM174" i="12"/>
  <c r="BA175" i="12"/>
  <c r="BE175" i="12"/>
  <c r="BI175" i="12"/>
  <c r="BM175" i="12"/>
  <c r="BA176" i="12"/>
  <c r="BE176" i="12"/>
  <c r="BI176" i="12"/>
  <c r="BM176" i="12"/>
  <c r="BA177" i="12"/>
  <c r="BE177" i="12"/>
  <c r="BI177" i="12"/>
  <c r="BM177" i="12"/>
  <c r="BA178" i="12"/>
  <c r="BE178" i="12"/>
  <c r="BI178" i="12"/>
  <c r="BM178" i="12"/>
  <c r="BA179" i="12"/>
  <c r="BE179" i="12"/>
  <c r="BI179" i="12"/>
  <c r="BM179" i="12"/>
  <c r="BA180" i="12"/>
  <c r="BE180" i="12"/>
  <c r="BI180" i="12"/>
  <c r="BM180" i="12"/>
  <c r="BA181" i="12"/>
  <c r="BE181" i="12"/>
  <c r="BI181" i="12"/>
  <c r="BM181" i="12"/>
  <c r="BA182" i="12"/>
  <c r="BE182" i="12"/>
  <c r="BI182" i="12"/>
  <c r="BM182" i="12"/>
  <c r="BA183" i="12"/>
  <c r="BE183" i="12"/>
  <c r="BI183" i="12"/>
  <c r="BM183" i="12"/>
  <c r="BA184" i="12"/>
  <c r="BE184" i="12"/>
  <c r="BI184" i="12"/>
  <c r="BM184" i="12"/>
  <c r="BA185" i="12"/>
  <c r="BE185" i="12"/>
  <c r="BI185" i="12"/>
  <c r="BM185" i="12"/>
  <c r="BA186" i="12"/>
  <c r="BE186" i="12"/>
  <c r="BI186" i="12"/>
  <c r="BM186" i="12"/>
  <c r="BA187" i="12"/>
  <c r="BE187" i="12"/>
  <c r="BI187" i="12"/>
  <c r="BM187" i="12"/>
  <c r="BA188" i="12"/>
  <c r="BE188" i="12"/>
  <c r="BI188" i="12"/>
  <c r="BM188" i="12"/>
  <c r="BA189" i="12"/>
  <c r="BE189" i="12"/>
  <c r="BI189" i="12"/>
  <c r="BM189" i="12"/>
  <c r="BA190" i="12"/>
  <c r="BE190" i="12"/>
  <c r="BI190" i="12"/>
  <c r="BM190" i="12"/>
  <c r="BA191" i="12"/>
  <c r="BE191" i="12"/>
  <c r="BI191" i="12"/>
  <c r="BM191" i="12"/>
  <c r="BA192" i="12"/>
  <c r="BE192" i="12"/>
  <c r="BI192" i="12"/>
  <c r="BN192" i="12"/>
  <c r="BB193" i="12"/>
  <c r="BF193" i="12"/>
  <c r="BK193" i="12"/>
  <c r="AY194" i="12"/>
  <c r="BC194" i="12"/>
  <c r="BG194" i="12"/>
  <c r="BK194" i="12"/>
  <c r="AY195" i="12"/>
  <c r="BC195" i="12"/>
  <c r="BG195" i="12"/>
  <c r="BK195" i="12"/>
  <c r="AY196" i="12"/>
  <c r="BC196" i="12"/>
  <c r="BG196" i="12"/>
  <c r="BK196" i="12"/>
  <c r="AY197" i="12"/>
  <c r="BC197" i="12"/>
  <c r="BG197" i="12"/>
  <c r="BK197" i="12"/>
  <c r="AY198" i="12"/>
  <c r="BC198" i="12"/>
  <c r="BG198" i="12"/>
  <c r="BK198" i="12"/>
  <c r="AY199" i="12"/>
  <c r="BC199" i="12"/>
  <c r="BG199" i="12"/>
  <c r="BK199" i="12"/>
  <c r="AY200" i="12"/>
  <c r="BC200" i="12"/>
  <c r="BG200" i="12"/>
  <c r="BK200" i="12"/>
  <c r="AY201" i="12"/>
  <c r="BC201" i="12"/>
  <c r="BG201" i="12"/>
  <c r="BK201" i="12"/>
  <c r="AY202" i="12"/>
  <c r="BC202" i="12"/>
  <c r="BG202" i="12"/>
  <c r="BK202" i="12"/>
  <c r="AY203" i="12"/>
  <c r="BC203" i="12"/>
  <c r="BG203" i="12"/>
  <c r="BK203" i="12"/>
  <c r="AY204" i="12"/>
  <c r="BC204" i="12"/>
  <c r="BG204" i="12"/>
  <c r="BK204" i="12"/>
  <c r="AY205" i="12"/>
  <c r="BC205" i="12"/>
  <c r="BG205" i="12"/>
  <c r="BK205" i="12"/>
  <c r="AY206" i="12"/>
  <c r="BC206" i="12"/>
  <c r="BG206" i="12"/>
  <c r="BK206" i="12"/>
  <c r="AY207" i="12"/>
  <c r="BC207" i="12"/>
  <c r="BG207" i="12"/>
  <c r="BK207" i="12"/>
  <c r="AY208" i="12"/>
  <c r="BC208" i="12"/>
  <c r="BG208" i="12"/>
  <c r="BK208" i="12"/>
  <c r="AY209" i="12"/>
  <c r="BC209" i="12"/>
  <c r="BG209" i="12"/>
  <c r="BK209" i="12"/>
  <c r="AY210" i="12"/>
  <c r="BC210" i="12"/>
  <c r="BG210" i="12"/>
  <c r="BK210" i="12"/>
  <c r="AY211" i="12"/>
  <c r="BC211" i="12"/>
  <c r="BG211" i="12"/>
  <c r="BK211" i="12"/>
  <c r="AY212" i="12"/>
  <c r="BC212" i="12"/>
  <c r="BG212" i="12"/>
  <c r="BK212" i="12"/>
  <c r="AY213" i="12"/>
  <c r="BC213" i="12"/>
  <c r="BG213" i="12"/>
  <c r="BK213" i="12"/>
  <c r="AY214" i="12"/>
  <c r="BC214" i="12"/>
  <c r="BG214" i="12"/>
  <c r="BK214" i="12"/>
  <c r="AY215" i="12"/>
  <c r="BC215" i="12"/>
  <c r="BG215" i="12"/>
  <c r="BK215" i="12"/>
  <c r="AY216" i="12"/>
  <c r="BC216" i="12"/>
  <c r="BG216" i="12"/>
  <c r="BK216" i="12"/>
  <c r="AY217" i="12"/>
  <c r="BC217" i="12"/>
  <c r="BG217" i="12"/>
  <c r="BK217" i="12"/>
  <c r="AY218" i="12"/>
  <c r="BC218" i="12"/>
  <c r="BG218" i="12"/>
  <c r="BK218" i="12"/>
  <c r="AY219" i="12"/>
  <c r="BC219" i="12"/>
  <c r="BG219" i="12"/>
  <c r="BK219" i="12"/>
  <c r="AY220" i="12"/>
  <c r="BC220" i="12"/>
  <c r="BG220" i="12"/>
  <c r="BK220" i="12"/>
  <c r="AY221" i="12"/>
  <c r="BC221" i="12"/>
  <c r="BG221" i="12"/>
  <c r="BK221" i="12"/>
  <c r="AY222" i="12"/>
  <c r="BC222" i="12"/>
  <c r="BG222" i="12"/>
  <c r="BK222" i="12"/>
  <c r="AY223" i="12"/>
  <c r="BC223" i="12"/>
  <c r="BG223" i="12"/>
  <c r="BK223" i="12"/>
  <c r="AY224" i="12"/>
  <c r="BC224" i="12"/>
  <c r="BG224" i="12"/>
  <c r="BK224" i="12"/>
  <c r="AY225" i="12"/>
  <c r="BC225" i="12"/>
  <c r="BG225" i="12"/>
  <c r="BK225" i="12"/>
  <c r="AY226" i="12"/>
  <c r="BC226" i="12"/>
  <c r="BG226" i="12"/>
  <c r="BK226" i="12"/>
  <c r="AY227" i="12"/>
  <c r="BC227" i="12"/>
  <c r="BG227" i="12"/>
  <c r="BK227" i="12"/>
  <c r="AY228" i="12"/>
  <c r="BC228" i="12"/>
  <c r="BG228" i="12"/>
  <c r="BK228" i="12"/>
  <c r="AY229" i="12"/>
  <c r="BC229" i="12"/>
  <c r="BG229" i="12"/>
  <c r="BK229" i="12"/>
  <c r="AY230" i="12"/>
  <c r="BC230" i="12"/>
  <c r="BG230" i="12"/>
  <c r="BK230" i="12"/>
  <c r="AY231" i="12"/>
  <c r="BC231" i="12"/>
  <c r="BG231" i="12"/>
  <c r="BK231" i="12"/>
  <c r="AY232" i="12"/>
  <c r="BC232" i="12"/>
  <c r="BG232" i="12"/>
  <c r="BK232" i="12"/>
  <c r="AY233" i="12"/>
  <c r="BC233" i="12"/>
  <c r="BG233" i="12"/>
  <c r="BK233" i="12"/>
  <c r="AY234" i="12"/>
  <c r="BC234" i="12"/>
  <c r="BG234" i="12"/>
  <c r="BK234" i="12"/>
  <c r="AY235" i="12"/>
  <c r="BC235" i="12"/>
  <c r="BG235" i="12"/>
  <c r="BK235" i="12"/>
  <c r="AY236" i="12"/>
  <c r="BC236" i="12"/>
  <c r="BG236" i="12"/>
  <c r="BK236" i="12"/>
  <c r="AY237" i="12"/>
  <c r="BC237" i="12"/>
  <c r="BG237" i="12"/>
  <c r="BK237" i="12"/>
  <c r="AY238" i="12"/>
  <c r="BC238" i="12"/>
  <c r="BG238" i="12"/>
  <c r="BK238" i="12"/>
  <c r="AY239" i="12"/>
  <c r="BC239" i="12"/>
  <c r="BG239" i="12"/>
  <c r="BK239" i="12"/>
  <c r="AY240" i="12"/>
  <c r="BC240" i="12"/>
  <c r="BG240" i="12"/>
  <c r="BK240" i="12"/>
  <c r="AY241" i="12"/>
  <c r="BC241" i="12"/>
  <c r="BG241" i="12"/>
  <c r="BK241" i="12"/>
  <c r="AY242" i="12"/>
  <c r="BC242" i="12"/>
  <c r="BN112" i="12"/>
  <c r="BN113" i="12"/>
  <c r="BH114" i="12"/>
  <c r="AZ115" i="12"/>
  <c r="BD115" i="12"/>
  <c r="BH115" i="12"/>
  <c r="BL115" i="12"/>
  <c r="AZ116" i="12"/>
  <c r="BD116" i="12"/>
  <c r="BH116" i="12"/>
  <c r="BL116" i="12"/>
  <c r="AZ117" i="12"/>
  <c r="BD117" i="12"/>
  <c r="BH117" i="12"/>
  <c r="BL117" i="12"/>
  <c r="AZ118" i="12"/>
  <c r="BD118" i="12"/>
  <c r="BH118" i="12"/>
  <c r="BL118" i="12"/>
  <c r="AZ119" i="12"/>
  <c r="BD119" i="12"/>
  <c r="BH119" i="12"/>
  <c r="BL119" i="12"/>
  <c r="AZ120" i="12"/>
  <c r="BD120" i="12"/>
  <c r="BH120" i="12"/>
  <c r="BL120" i="12"/>
  <c r="AZ121" i="12"/>
  <c r="BD121" i="12"/>
  <c r="BH121" i="12"/>
  <c r="BL121" i="12"/>
  <c r="AZ122" i="12"/>
  <c r="BD122" i="12"/>
  <c r="BH122" i="12"/>
  <c r="BL122" i="12"/>
  <c r="AZ123" i="12"/>
  <c r="BD123" i="12"/>
  <c r="BH123" i="12"/>
  <c r="BL123" i="12"/>
  <c r="AZ124" i="12"/>
  <c r="BD124" i="12"/>
  <c r="BH124" i="12"/>
  <c r="BL124" i="12"/>
  <c r="AZ125" i="12"/>
  <c r="BD125" i="12"/>
  <c r="BH125" i="12"/>
  <c r="BL125" i="12"/>
  <c r="AZ126" i="12"/>
  <c r="BD126" i="12"/>
  <c r="BH126" i="12"/>
  <c r="BL126" i="12"/>
  <c r="AZ127" i="12"/>
  <c r="BD127" i="12"/>
  <c r="BH127" i="12"/>
  <c r="BL127" i="12"/>
  <c r="AZ128" i="12"/>
  <c r="BD128" i="12"/>
  <c r="BH128" i="12"/>
  <c r="BL128" i="12"/>
  <c r="AZ129" i="12"/>
  <c r="BD129" i="12"/>
  <c r="BH129" i="12"/>
  <c r="BL129" i="12"/>
  <c r="AZ130" i="12"/>
  <c r="BD130" i="12"/>
  <c r="BH130" i="12"/>
  <c r="BL130" i="12"/>
  <c r="AZ131" i="12"/>
  <c r="BD131" i="12"/>
  <c r="BH131" i="12"/>
  <c r="BL131" i="12"/>
  <c r="AZ132" i="12"/>
  <c r="BD132" i="12"/>
  <c r="BH132" i="12"/>
  <c r="BL132" i="12"/>
  <c r="AZ133" i="12"/>
  <c r="BD133" i="12"/>
  <c r="BH133" i="12"/>
  <c r="BL133" i="12"/>
  <c r="AZ134" i="12"/>
  <c r="BD134" i="12"/>
  <c r="BH134" i="12"/>
  <c r="BL134" i="12"/>
  <c r="AZ135" i="12"/>
  <c r="BD135" i="12"/>
  <c r="BH135" i="12"/>
  <c r="BL135" i="12"/>
  <c r="AZ136" i="12"/>
  <c r="BD136" i="12"/>
  <c r="BH136" i="12"/>
  <c r="BL136" i="12"/>
  <c r="AZ137" i="12"/>
  <c r="BD137" i="12"/>
  <c r="BH137" i="12"/>
  <c r="BL137" i="12"/>
  <c r="AZ138" i="12"/>
  <c r="BD138" i="12"/>
  <c r="BH138" i="12"/>
  <c r="BL138" i="12"/>
  <c r="AZ139" i="12"/>
  <c r="BD139" i="12"/>
  <c r="BH139" i="12"/>
  <c r="BL139" i="12"/>
  <c r="AZ140" i="12"/>
  <c r="BD140" i="12"/>
  <c r="BH140" i="12"/>
  <c r="BL140" i="12"/>
  <c r="AZ141" i="12"/>
  <c r="BD141" i="12"/>
  <c r="BH141" i="12"/>
  <c r="BL141" i="12"/>
  <c r="AZ142" i="12"/>
  <c r="BD142" i="12"/>
  <c r="BH142" i="12"/>
  <c r="BL142" i="12"/>
  <c r="AZ143" i="12"/>
  <c r="BD143" i="12"/>
  <c r="BH143" i="12"/>
  <c r="BL143" i="12"/>
  <c r="AZ144" i="12"/>
  <c r="BD144" i="12"/>
  <c r="BH144" i="12"/>
  <c r="BL144" i="12"/>
  <c r="AZ145" i="12"/>
  <c r="BD145" i="12"/>
  <c r="BH145" i="12"/>
  <c r="BL145" i="12"/>
  <c r="AZ146" i="12"/>
  <c r="BD146" i="12"/>
  <c r="BH146" i="12"/>
  <c r="BL146" i="12"/>
  <c r="AZ147" i="12"/>
  <c r="BD147" i="12"/>
  <c r="BH147" i="12"/>
  <c r="BL147" i="12"/>
  <c r="AZ148" i="12"/>
  <c r="BD148" i="12"/>
  <c r="BH148" i="12"/>
  <c r="BL148" i="12"/>
  <c r="AZ149" i="12"/>
  <c r="BD149" i="12"/>
  <c r="BH149" i="12"/>
  <c r="BL149" i="12"/>
  <c r="AZ150" i="12"/>
  <c r="BD150" i="12"/>
  <c r="BH150" i="12"/>
  <c r="BL150" i="12"/>
  <c r="AZ151" i="12"/>
  <c r="BD151" i="12"/>
  <c r="BH151" i="12"/>
  <c r="BL151" i="12"/>
  <c r="AZ152" i="12"/>
  <c r="BD152" i="12"/>
  <c r="BH152" i="12"/>
  <c r="BL152" i="12"/>
  <c r="AZ153" i="12"/>
  <c r="BD153" i="12"/>
  <c r="BH153" i="12"/>
  <c r="BL153" i="12"/>
  <c r="AZ154" i="12"/>
  <c r="BD154" i="12"/>
  <c r="BH154" i="12"/>
  <c r="BL154" i="12"/>
  <c r="AZ155" i="12"/>
  <c r="BD155" i="12"/>
  <c r="BH155" i="12"/>
  <c r="BL155" i="12"/>
  <c r="AZ156" i="12"/>
  <c r="BD156" i="12"/>
  <c r="BH156" i="12"/>
  <c r="BL156" i="12"/>
  <c r="AZ157" i="12"/>
  <c r="BD157" i="12"/>
  <c r="BH157" i="12"/>
  <c r="BL157" i="12"/>
  <c r="AZ158" i="12"/>
  <c r="BD158" i="12"/>
  <c r="BH158" i="12"/>
  <c r="BL158" i="12"/>
  <c r="AZ159" i="12"/>
  <c r="BD159" i="12"/>
  <c r="BH159" i="12"/>
  <c r="BL159" i="12"/>
  <c r="AZ160" i="12"/>
  <c r="BD160" i="12"/>
  <c r="BH160" i="12"/>
  <c r="BL160" i="12"/>
  <c r="AZ161" i="12"/>
  <c r="BD161" i="12"/>
  <c r="BH161" i="12"/>
  <c r="BL161" i="12"/>
  <c r="AZ162" i="12"/>
  <c r="BD162" i="12"/>
  <c r="BH162" i="12"/>
  <c r="BL162" i="12"/>
  <c r="AZ163" i="12"/>
  <c r="BD163" i="12"/>
  <c r="BH163" i="12"/>
  <c r="BL163" i="12"/>
  <c r="AZ164" i="12"/>
  <c r="BD164" i="12"/>
  <c r="BH164" i="12"/>
  <c r="BL164" i="12"/>
  <c r="AZ165" i="12"/>
  <c r="BD165" i="12"/>
  <c r="BH165" i="12"/>
  <c r="BL165" i="12"/>
  <c r="AZ166" i="12"/>
  <c r="BD166" i="12"/>
  <c r="BH166" i="12"/>
  <c r="BL166" i="12"/>
  <c r="AZ167" i="12"/>
  <c r="BD167" i="12"/>
  <c r="BH167" i="12"/>
  <c r="BL167" i="12"/>
  <c r="AZ168" i="12"/>
  <c r="BD168" i="12"/>
  <c r="BH168" i="12"/>
  <c r="BL168" i="12"/>
  <c r="AZ169" i="12"/>
  <c r="BD169" i="12"/>
  <c r="BH169" i="12"/>
  <c r="BL169" i="12"/>
  <c r="AZ170" i="12"/>
  <c r="BD170" i="12"/>
  <c r="BH170" i="12"/>
  <c r="BL170" i="12"/>
  <c r="AZ171" i="12"/>
  <c r="BD171" i="12"/>
  <c r="BH171" i="12"/>
  <c r="BL171" i="12"/>
  <c r="AZ172" i="12"/>
  <c r="BD172" i="12"/>
  <c r="BH172" i="12"/>
  <c r="BL172" i="12"/>
  <c r="AZ173" i="12"/>
  <c r="BD173" i="12"/>
  <c r="BH173" i="12"/>
  <c r="BL173" i="12"/>
  <c r="AZ174" i="12"/>
  <c r="BD174" i="12"/>
  <c r="BH174" i="12"/>
  <c r="BL174" i="12"/>
  <c r="AZ175" i="12"/>
  <c r="BD175" i="12"/>
  <c r="BH175" i="12"/>
  <c r="BL175" i="12"/>
  <c r="AZ176" i="12"/>
  <c r="BD176" i="12"/>
  <c r="BH176" i="12"/>
  <c r="BL176" i="12"/>
  <c r="AZ177" i="12"/>
  <c r="BD177" i="12"/>
  <c r="BH177" i="12"/>
  <c r="BL177" i="12"/>
  <c r="AZ178" i="12"/>
  <c r="BD178" i="12"/>
  <c r="BH178" i="12"/>
  <c r="BL178" i="12"/>
  <c r="AZ179" i="12"/>
  <c r="BD179" i="12"/>
  <c r="BH179" i="12"/>
  <c r="BL179" i="12"/>
  <c r="AZ180" i="12"/>
  <c r="BD180" i="12"/>
  <c r="BH180" i="12"/>
  <c r="BL180" i="12"/>
  <c r="AZ181" i="12"/>
  <c r="BD181" i="12"/>
  <c r="BH181" i="12"/>
  <c r="BL181" i="12"/>
  <c r="AZ182" i="12"/>
  <c r="BD182" i="12"/>
  <c r="BH182" i="12"/>
  <c r="BL182" i="12"/>
  <c r="AZ183" i="12"/>
  <c r="BD183" i="12"/>
  <c r="BH183" i="12"/>
  <c r="BL183" i="12"/>
  <c r="AZ184" i="12"/>
  <c r="BD184" i="12"/>
  <c r="BH184" i="12"/>
  <c r="BL184" i="12"/>
  <c r="AZ185" i="12"/>
  <c r="BD185" i="12"/>
  <c r="BH185" i="12"/>
  <c r="BL185" i="12"/>
  <c r="AZ186" i="12"/>
  <c r="BD186" i="12"/>
  <c r="BH186" i="12"/>
  <c r="BL186" i="12"/>
  <c r="AZ187" i="12"/>
  <c r="BD187" i="12"/>
  <c r="BH187" i="12"/>
  <c r="BL187" i="12"/>
  <c r="AZ188" i="12"/>
  <c r="BD188" i="12"/>
  <c r="BH188" i="12"/>
  <c r="BL188" i="12"/>
  <c r="AZ189" i="12"/>
  <c r="BD189" i="12"/>
  <c r="BH189" i="12"/>
  <c r="BL189" i="12"/>
  <c r="AZ190" i="12"/>
  <c r="BD190" i="12"/>
  <c r="BH190" i="12"/>
  <c r="BL190" i="12"/>
  <c r="AZ191" i="12"/>
  <c r="BD191" i="12"/>
  <c r="BH191" i="12"/>
  <c r="BL191" i="12"/>
  <c r="AZ192" i="12"/>
  <c r="BD192" i="12"/>
  <c r="BH192" i="12"/>
  <c r="BM192" i="12"/>
  <c r="BA193" i="12"/>
  <c r="BE193" i="12"/>
  <c r="BI193" i="12"/>
  <c r="BN193" i="12"/>
  <c r="BB194" i="12"/>
  <c r="BF194" i="12"/>
  <c r="BJ194" i="12"/>
  <c r="BN194" i="12"/>
  <c r="BB195" i="12"/>
  <c r="BF195" i="12"/>
  <c r="BJ195" i="12"/>
  <c r="BN195" i="12"/>
  <c r="BB196" i="12"/>
  <c r="BF196" i="12"/>
  <c r="BJ196" i="12"/>
  <c r="BN196" i="12"/>
  <c r="BB197" i="12"/>
  <c r="BF197" i="12"/>
  <c r="BJ197" i="12"/>
  <c r="BN197" i="12"/>
  <c r="BB198" i="12"/>
  <c r="BF198" i="12"/>
  <c r="BJ198" i="12"/>
  <c r="BN198" i="12"/>
  <c r="BB199" i="12"/>
  <c r="BF199" i="12"/>
  <c r="BJ199" i="12"/>
  <c r="BN199" i="12"/>
  <c r="BB200" i="12"/>
  <c r="BF200" i="12"/>
  <c r="BJ200" i="12"/>
  <c r="BN200" i="12"/>
  <c r="BB201" i="12"/>
  <c r="BF201" i="12"/>
  <c r="BJ201" i="12"/>
  <c r="BN201" i="12"/>
  <c r="BB202" i="12"/>
  <c r="BF202" i="12"/>
  <c r="BJ202" i="12"/>
  <c r="BN202" i="12"/>
  <c r="BB203" i="12"/>
  <c r="BF203" i="12"/>
  <c r="BJ203" i="12"/>
  <c r="BN203" i="12"/>
  <c r="BB204" i="12"/>
  <c r="BF204" i="12"/>
  <c r="BJ204" i="12"/>
  <c r="BN204" i="12"/>
  <c r="BB205" i="12"/>
  <c r="BF205" i="12"/>
  <c r="BJ205" i="12"/>
  <c r="BN205" i="12"/>
  <c r="BB206" i="12"/>
  <c r="BF206" i="12"/>
  <c r="BJ206" i="12"/>
  <c r="BN206" i="12"/>
  <c r="BB207" i="12"/>
  <c r="BF207" i="12"/>
  <c r="BJ207" i="12"/>
  <c r="BN207" i="12"/>
  <c r="BB208" i="12"/>
  <c r="BF208" i="12"/>
  <c r="BJ208" i="12"/>
  <c r="BN208" i="12"/>
  <c r="BB209" i="12"/>
  <c r="BF209" i="12"/>
  <c r="BJ209" i="12"/>
  <c r="BN209" i="12"/>
  <c r="BB210" i="12"/>
  <c r="BF210" i="12"/>
  <c r="BJ210" i="12"/>
  <c r="BN210" i="12"/>
  <c r="BB211" i="12"/>
  <c r="BF211" i="12"/>
  <c r="BJ211" i="12"/>
  <c r="BN211" i="12"/>
  <c r="BB212" i="12"/>
  <c r="BF212" i="12"/>
  <c r="BJ212" i="12"/>
  <c r="BN212" i="12"/>
  <c r="BB213" i="12"/>
  <c r="BF213" i="12"/>
  <c r="BJ213" i="12"/>
  <c r="BN213" i="12"/>
  <c r="BB214" i="12"/>
  <c r="BF214" i="12"/>
  <c r="BJ214" i="12"/>
  <c r="BN214" i="12"/>
  <c r="BB215" i="12"/>
  <c r="BF215" i="12"/>
  <c r="BJ215" i="12"/>
  <c r="BN215" i="12"/>
  <c r="BB216" i="12"/>
  <c r="BF216" i="12"/>
  <c r="BJ216" i="12"/>
  <c r="BN216" i="12"/>
  <c r="BB217" i="12"/>
  <c r="BF217" i="12"/>
  <c r="BJ217" i="12"/>
  <c r="BN217" i="12"/>
  <c r="BB218" i="12"/>
  <c r="BF218" i="12"/>
  <c r="BJ218" i="12"/>
  <c r="BN218" i="12"/>
  <c r="BB219" i="12"/>
  <c r="BF219" i="12"/>
  <c r="BJ219" i="12"/>
  <c r="BN219" i="12"/>
  <c r="BB220" i="12"/>
  <c r="BF220" i="12"/>
  <c r="BJ220" i="12"/>
  <c r="BN220" i="12"/>
  <c r="BB221" i="12"/>
  <c r="BF221" i="12"/>
  <c r="BJ221" i="12"/>
  <c r="BN221" i="12"/>
  <c r="BB222" i="12"/>
  <c r="BF222" i="12"/>
  <c r="BJ222" i="12"/>
  <c r="BN222" i="12"/>
  <c r="BB223" i="12"/>
  <c r="BF223" i="12"/>
  <c r="BJ223" i="12"/>
  <c r="BN223" i="12"/>
  <c r="BB224" i="12"/>
  <c r="BF224" i="12"/>
  <c r="BJ224" i="12"/>
  <c r="BN224" i="12"/>
  <c r="BB225" i="12"/>
  <c r="BF225" i="12"/>
  <c r="BJ225" i="12"/>
  <c r="BN225" i="12"/>
  <c r="BB226" i="12"/>
  <c r="BF226" i="12"/>
  <c r="BJ226" i="12"/>
  <c r="BN226" i="12"/>
  <c r="BB227" i="12"/>
  <c r="BF227" i="12"/>
  <c r="BJ227" i="12"/>
  <c r="BN227" i="12"/>
  <c r="BB228" i="12"/>
  <c r="BF228" i="12"/>
  <c r="BJ228" i="12"/>
  <c r="BN228" i="12"/>
  <c r="BB229" i="12"/>
  <c r="BF229" i="12"/>
  <c r="BJ229" i="12"/>
  <c r="BN229" i="12"/>
  <c r="BB230" i="12"/>
  <c r="BF230" i="12"/>
  <c r="BJ230" i="12"/>
  <c r="BN230" i="12"/>
  <c r="BB231" i="12"/>
  <c r="BF231" i="12"/>
  <c r="BJ231" i="12"/>
  <c r="BN231" i="12"/>
  <c r="BB232" i="12"/>
  <c r="BF232" i="12"/>
  <c r="BJ232" i="12"/>
  <c r="BN232" i="12"/>
  <c r="BB233" i="12"/>
  <c r="BF233" i="12"/>
  <c r="BJ233" i="12"/>
  <c r="BN233" i="12"/>
  <c r="BB234" i="12"/>
  <c r="BF234" i="12"/>
  <c r="BJ234" i="12"/>
  <c r="BN234" i="12"/>
  <c r="BB235" i="12"/>
  <c r="BF235" i="12"/>
  <c r="BJ235" i="12"/>
  <c r="BN235" i="12"/>
  <c r="BB236" i="12"/>
  <c r="BF236" i="12"/>
  <c r="BJ236" i="12"/>
  <c r="BN236" i="12"/>
  <c r="BB237" i="12"/>
  <c r="BF237" i="12"/>
  <c r="BJ237" i="12"/>
  <c r="BN237" i="12"/>
  <c r="BB238" i="12"/>
  <c r="BF238" i="12"/>
  <c r="BJ238" i="12"/>
  <c r="BN238" i="12"/>
  <c r="BB239" i="12"/>
  <c r="BF239" i="12"/>
  <c r="BJ239" i="12"/>
  <c r="BN239" i="12"/>
  <c r="BB240" i="12"/>
  <c r="BF240" i="12"/>
  <c r="BJ240" i="12"/>
  <c r="BN240" i="12"/>
  <c r="BB241" i="12"/>
  <c r="BF241" i="12"/>
  <c r="BJ241" i="12"/>
  <c r="BN241" i="12"/>
  <c r="BJ112" i="12"/>
  <c r="BJ113" i="12"/>
  <c r="BF114" i="12"/>
  <c r="BN114" i="12"/>
  <c r="BC115" i="12"/>
  <c r="BG115" i="12"/>
  <c r="BK115" i="12"/>
  <c r="AY116" i="12"/>
  <c r="BC116" i="12"/>
  <c r="BG116" i="12"/>
  <c r="BK116" i="12"/>
  <c r="AY117" i="12"/>
  <c r="BC117" i="12"/>
  <c r="BG117" i="12"/>
  <c r="BK117" i="12"/>
  <c r="AY118" i="12"/>
  <c r="BC118" i="12"/>
  <c r="BG118" i="12"/>
  <c r="BK118" i="12"/>
  <c r="AY119" i="12"/>
  <c r="BC119" i="12"/>
  <c r="BG119" i="12"/>
  <c r="BK119" i="12"/>
  <c r="AY120" i="12"/>
  <c r="BC120" i="12"/>
  <c r="BG120" i="12"/>
  <c r="BK120" i="12"/>
  <c r="AY121" i="12"/>
  <c r="BC121" i="12"/>
  <c r="BG121" i="12"/>
  <c r="BK121" i="12"/>
  <c r="AY122" i="12"/>
  <c r="BC122" i="12"/>
  <c r="BG122" i="12"/>
  <c r="BK122" i="12"/>
  <c r="AY123" i="12"/>
  <c r="BC123" i="12"/>
  <c r="BG123" i="12"/>
  <c r="BK123" i="12"/>
  <c r="AY124" i="12"/>
  <c r="BC124" i="12"/>
  <c r="BG124" i="12"/>
  <c r="BK124" i="12"/>
  <c r="AY125" i="12"/>
  <c r="BC125" i="12"/>
  <c r="BG125" i="12"/>
  <c r="BK125" i="12"/>
  <c r="AY126" i="12"/>
  <c r="BC126" i="12"/>
  <c r="BG126" i="12"/>
  <c r="BK126" i="12"/>
  <c r="AY127" i="12"/>
  <c r="BC127" i="12"/>
  <c r="BG127" i="12"/>
  <c r="BK127" i="12"/>
  <c r="AY128" i="12"/>
  <c r="BC128" i="12"/>
  <c r="BG128" i="12"/>
  <c r="BK128" i="12"/>
  <c r="AY129" i="12"/>
  <c r="BC129" i="12"/>
  <c r="BG129" i="12"/>
  <c r="BK129" i="12"/>
  <c r="AY130" i="12"/>
  <c r="BC130" i="12"/>
  <c r="BG130" i="12"/>
  <c r="BK130" i="12"/>
  <c r="AY131" i="12"/>
  <c r="BC131" i="12"/>
  <c r="BG131" i="12"/>
  <c r="BK131" i="12"/>
  <c r="AY132" i="12"/>
  <c r="BC132" i="12"/>
  <c r="BG132" i="12"/>
  <c r="BK132" i="12"/>
  <c r="AY133" i="12"/>
  <c r="BC133" i="12"/>
  <c r="BG133" i="12"/>
  <c r="BK133" i="12"/>
  <c r="AY134" i="12"/>
  <c r="BC134" i="12"/>
  <c r="BG134" i="12"/>
  <c r="BK134" i="12"/>
  <c r="AY135" i="12"/>
  <c r="BC135" i="12"/>
  <c r="BG135" i="12"/>
  <c r="BK135" i="12"/>
  <c r="AY136" i="12"/>
  <c r="BC136" i="12"/>
  <c r="BG136" i="12"/>
  <c r="BK136" i="12"/>
  <c r="AY137" i="12"/>
  <c r="BC137" i="12"/>
  <c r="BG137" i="12"/>
  <c r="BK137" i="12"/>
  <c r="AY138" i="12"/>
  <c r="BC138" i="12"/>
  <c r="BG138" i="12"/>
  <c r="BK138" i="12"/>
  <c r="AY139" i="12"/>
  <c r="BC139" i="12"/>
  <c r="BG139" i="12"/>
  <c r="BK139" i="12"/>
  <c r="AY140" i="12"/>
  <c r="BC140" i="12"/>
  <c r="BG140" i="12"/>
  <c r="BK140" i="12"/>
  <c r="AY141" i="12"/>
  <c r="BC141" i="12"/>
  <c r="BG141" i="12"/>
  <c r="BK141" i="12"/>
  <c r="AY142" i="12"/>
  <c r="BC142" i="12"/>
  <c r="BG142" i="12"/>
  <c r="BK142" i="12"/>
  <c r="AY143" i="12"/>
  <c r="BC143" i="12"/>
  <c r="BG143" i="12"/>
  <c r="BK143" i="12"/>
  <c r="AY144" i="12"/>
  <c r="BC144" i="12"/>
  <c r="BG144" i="12"/>
  <c r="BK144" i="12"/>
  <c r="AY145" i="12"/>
  <c r="BC145" i="12"/>
  <c r="BG145" i="12"/>
  <c r="BK145" i="12"/>
  <c r="AY146" i="12"/>
  <c r="BC146" i="12"/>
  <c r="BG146" i="12"/>
  <c r="BK146" i="12"/>
  <c r="AY147" i="12"/>
  <c r="BC147" i="12"/>
  <c r="BG147" i="12"/>
  <c r="BK147" i="12"/>
  <c r="AY148" i="12"/>
  <c r="BC148" i="12"/>
  <c r="BG148" i="12"/>
  <c r="BK148" i="12"/>
  <c r="AY149" i="12"/>
  <c r="BC149" i="12"/>
  <c r="BG149" i="12"/>
  <c r="BK149" i="12"/>
  <c r="AY150" i="12"/>
  <c r="BC150" i="12"/>
  <c r="BG150" i="12"/>
  <c r="BK150" i="12"/>
  <c r="AY151" i="12"/>
  <c r="BC151" i="12"/>
  <c r="BG151" i="12"/>
  <c r="BK151" i="12"/>
  <c r="AY152" i="12"/>
  <c r="BC152" i="12"/>
  <c r="BG152" i="12"/>
  <c r="BK152" i="12"/>
  <c r="AY153" i="12"/>
  <c r="BC153" i="12"/>
  <c r="BG153" i="12"/>
  <c r="BK153" i="12"/>
  <c r="AY154" i="12"/>
  <c r="BC154" i="12"/>
  <c r="BG154" i="12"/>
  <c r="BK154" i="12"/>
  <c r="AY155" i="12"/>
  <c r="BC155" i="12"/>
  <c r="BG155" i="12"/>
  <c r="BK155" i="12"/>
  <c r="AY156" i="12"/>
  <c r="BC156" i="12"/>
  <c r="BG156" i="12"/>
  <c r="BK156" i="12"/>
  <c r="AY157" i="12"/>
  <c r="BC157" i="12"/>
  <c r="BG157" i="12"/>
  <c r="BK157" i="12"/>
  <c r="AY158" i="12"/>
  <c r="BC158" i="12"/>
  <c r="BG158" i="12"/>
  <c r="BK158" i="12"/>
  <c r="AY159" i="12"/>
  <c r="BC159" i="12"/>
  <c r="BG159" i="12"/>
  <c r="BK159" i="12"/>
  <c r="AY160" i="12"/>
  <c r="BC160" i="12"/>
  <c r="BG160" i="12"/>
  <c r="BK160" i="12"/>
  <c r="AY161" i="12"/>
  <c r="BC161" i="12"/>
  <c r="BG161" i="12"/>
  <c r="BK161" i="12"/>
  <c r="AY162" i="12"/>
  <c r="BC162" i="12"/>
  <c r="BG162" i="12"/>
  <c r="BK162" i="12"/>
  <c r="AY163" i="12"/>
  <c r="BC163" i="12"/>
  <c r="BG163" i="12"/>
  <c r="BK163" i="12"/>
  <c r="AY164" i="12"/>
  <c r="BC164" i="12"/>
  <c r="BG164" i="12"/>
  <c r="BK164" i="12"/>
  <c r="AY165" i="12"/>
  <c r="BC165" i="12"/>
  <c r="BG165" i="12"/>
  <c r="BK165" i="12"/>
  <c r="AY166" i="12"/>
  <c r="BC166" i="12"/>
  <c r="BG166" i="12"/>
  <c r="BK166" i="12"/>
  <c r="AY167" i="12"/>
  <c r="BC167" i="12"/>
  <c r="BG167" i="12"/>
  <c r="BK167" i="12"/>
  <c r="AY168" i="12"/>
  <c r="BC168" i="12"/>
  <c r="BG168" i="12"/>
  <c r="BK168" i="12"/>
  <c r="AY169" i="12"/>
  <c r="BC169" i="12"/>
  <c r="BG169" i="12"/>
  <c r="BK169" i="12"/>
  <c r="AY170" i="12"/>
  <c r="BC170" i="12"/>
  <c r="BG170" i="12"/>
  <c r="BK170" i="12"/>
  <c r="AY171" i="12"/>
  <c r="BC171" i="12"/>
  <c r="BG171" i="12"/>
  <c r="BK171" i="12"/>
  <c r="AY172" i="12"/>
  <c r="BC172" i="12"/>
  <c r="BG172" i="12"/>
  <c r="BK172" i="12"/>
  <c r="AY173" i="12"/>
  <c r="BC173" i="12"/>
  <c r="BG173" i="12"/>
  <c r="BK173" i="12"/>
  <c r="AY174" i="12"/>
  <c r="BC174" i="12"/>
  <c r="BG174" i="12"/>
  <c r="BK174" i="12"/>
  <c r="AY175" i="12"/>
  <c r="BC175" i="12"/>
  <c r="BG175" i="12"/>
  <c r="BK175" i="12"/>
  <c r="AY176" i="12"/>
  <c r="BC176" i="12"/>
  <c r="BG176" i="12"/>
  <c r="BK176" i="12"/>
  <c r="AY177" i="12"/>
  <c r="BC177" i="12"/>
  <c r="BG177" i="12"/>
  <c r="BK177" i="12"/>
  <c r="AY178" i="12"/>
  <c r="BC178" i="12"/>
  <c r="BG178" i="12"/>
  <c r="BK178" i="12"/>
  <c r="AY179" i="12"/>
  <c r="BC179" i="12"/>
  <c r="BG179" i="12"/>
  <c r="BK179" i="12"/>
  <c r="AY180" i="12"/>
  <c r="BC180" i="12"/>
  <c r="BG180" i="12"/>
  <c r="BK180" i="12"/>
  <c r="AY181" i="12"/>
  <c r="BC181" i="12"/>
  <c r="BG181" i="12"/>
  <c r="BK181" i="12"/>
  <c r="AY182" i="12"/>
  <c r="BC182" i="12"/>
  <c r="BG182" i="12"/>
  <c r="BK182" i="12"/>
  <c r="AY183" i="12"/>
  <c r="BC183" i="12"/>
  <c r="BG183" i="12"/>
  <c r="BK183" i="12"/>
  <c r="AY184" i="12"/>
  <c r="BC184" i="12"/>
  <c r="BG184" i="12"/>
  <c r="BK184" i="12"/>
  <c r="AY185" i="12"/>
  <c r="BC185" i="12"/>
  <c r="BG185" i="12"/>
  <c r="BK185" i="12"/>
  <c r="AY186" i="12"/>
  <c r="BC186" i="12"/>
  <c r="BG186" i="12"/>
  <c r="BK186" i="12"/>
  <c r="AY187" i="12"/>
  <c r="BC187" i="12"/>
  <c r="BG187" i="12"/>
  <c r="BK187" i="12"/>
  <c r="AY188" i="12"/>
  <c r="BC188" i="12"/>
  <c r="BG188" i="12"/>
  <c r="BK188" i="12"/>
  <c r="AY189" i="12"/>
  <c r="BC189" i="12"/>
  <c r="BG189" i="12"/>
  <c r="BK189" i="12"/>
  <c r="AY190" i="12"/>
  <c r="BC190" i="12"/>
  <c r="BG190" i="12"/>
  <c r="BK190" i="12"/>
  <c r="AY191" i="12"/>
  <c r="BC191" i="12"/>
  <c r="BG191" i="12"/>
  <c r="BK191" i="12"/>
  <c r="AY192" i="12"/>
  <c r="BC192" i="12"/>
  <c r="BG192" i="12"/>
  <c r="BL192" i="12"/>
  <c r="AZ193" i="12"/>
  <c r="BD193" i="12"/>
  <c r="BH193" i="12"/>
  <c r="BM193" i="12"/>
  <c r="BA194" i="12"/>
  <c r="BE194" i="12"/>
  <c r="BI194" i="12"/>
  <c r="BM194" i="12"/>
  <c r="BA195" i="12"/>
  <c r="BE195" i="12"/>
  <c r="BI195" i="12"/>
  <c r="BM195" i="12"/>
  <c r="BA196" i="12"/>
  <c r="BE196" i="12"/>
  <c r="BI196" i="12"/>
  <c r="BM196" i="12"/>
  <c r="BA197" i="12"/>
  <c r="BE197" i="12"/>
  <c r="BI197" i="12"/>
  <c r="BM197" i="12"/>
  <c r="BA198" i="12"/>
  <c r="BE198" i="12"/>
  <c r="BI198" i="12"/>
  <c r="BM198" i="12"/>
  <c r="BA199" i="12"/>
  <c r="BE199" i="12"/>
  <c r="BI199" i="12"/>
  <c r="BM199" i="12"/>
  <c r="BA200" i="12"/>
  <c r="BE200" i="12"/>
  <c r="BI200" i="12"/>
  <c r="BM200" i="12"/>
  <c r="BA201" i="12"/>
  <c r="BE201" i="12"/>
  <c r="BI201" i="12"/>
  <c r="BM201" i="12"/>
  <c r="BA202" i="12"/>
  <c r="BE202" i="12"/>
  <c r="BI202" i="12"/>
  <c r="BM202" i="12"/>
  <c r="BA203" i="12"/>
  <c r="BE203" i="12"/>
  <c r="BI203" i="12"/>
  <c r="BM203" i="12"/>
  <c r="BA204" i="12"/>
  <c r="BE204" i="12"/>
  <c r="BI204" i="12"/>
  <c r="BM204" i="12"/>
  <c r="BA205" i="12"/>
  <c r="BE205" i="12"/>
  <c r="BI205" i="12"/>
  <c r="BM205" i="12"/>
  <c r="BA206" i="12"/>
  <c r="BE206" i="12"/>
  <c r="BI206" i="12"/>
  <c r="BM206" i="12"/>
  <c r="BA207" i="12"/>
  <c r="BE207" i="12"/>
  <c r="BI207" i="12"/>
  <c r="BM207" i="12"/>
  <c r="BA208" i="12"/>
  <c r="BE208" i="12"/>
  <c r="BI208" i="12"/>
  <c r="BM208" i="12"/>
  <c r="BA209" i="12"/>
  <c r="BE209" i="12"/>
  <c r="BI209" i="12"/>
  <c r="BM209" i="12"/>
  <c r="BA210" i="12"/>
  <c r="BE210" i="12"/>
  <c r="BI210" i="12"/>
  <c r="BM210" i="12"/>
  <c r="BA211" i="12"/>
  <c r="BE211" i="12"/>
  <c r="BI211" i="12"/>
  <c r="BM211" i="12"/>
  <c r="BA212" i="12"/>
  <c r="BE212" i="12"/>
  <c r="BI212" i="12"/>
  <c r="BM212" i="12"/>
  <c r="BA213" i="12"/>
  <c r="BE213" i="12"/>
  <c r="BI213" i="12"/>
  <c r="BM213" i="12"/>
  <c r="BA214" i="12"/>
  <c r="BE214" i="12"/>
  <c r="BI214" i="12"/>
  <c r="BM214" i="12"/>
  <c r="BA215" i="12"/>
  <c r="BE215" i="12"/>
  <c r="BI215" i="12"/>
  <c r="BM215" i="12"/>
  <c r="BA216" i="12"/>
  <c r="BE216" i="12"/>
  <c r="BI216" i="12"/>
  <c r="BM216" i="12"/>
  <c r="BA217" i="12"/>
  <c r="BE217" i="12"/>
  <c r="BI217" i="12"/>
  <c r="BM217" i="12"/>
  <c r="BA218" i="12"/>
  <c r="BE218" i="12"/>
  <c r="BI218" i="12"/>
  <c r="BM218" i="12"/>
  <c r="BA219" i="12"/>
  <c r="BE219" i="12"/>
  <c r="BI219" i="12"/>
  <c r="BM219" i="12"/>
  <c r="BA220" i="12"/>
  <c r="BE220" i="12"/>
  <c r="BI220" i="12"/>
  <c r="BM220" i="12"/>
  <c r="BA221" i="12"/>
  <c r="BE221" i="12"/>
  <c r="BI221" i="12"/>
  <c r="BM221" i="12"/>
  <c r="BA222" i="12"/>
  <c r="BE222" i="12"/>
  <c r="BI222" i="12"/>
  <c r="BM222" i="12"/>
  <c r="BA223" i="12"/>
  <c r="BE223" i="12"/>
  <c r="BI223" i="12"/>
  <c r="BM223" i="12"/>
  <c r="BA224" i="12"/>
  <c r="BE224" i="12"/>
  <c r="BI224" i="12"/>
  <c r="BM224" i="12"/>
  <c r="BA225" i="12"/>
  <c r="BE225" i="12"/>
  <c r="BI225" i="12"/>
  <c r="BM225" i="12"/>
  <c r="BA226" i="12"/>
  <c r="BE226" i="12"/>
  <c r="BI226" i="12"/>
  <c r="BM226" i="12"/>
  <c r="BA227" i="12"/>
  <c r="BE227" i="12"/>
  <c r="BI227" i="12"/>
  <c r="BM227" i="12"/>
  <c r="BA228" i="12"/>
  <c r="BE228" i="12"/>
  <c r="BI228" i="12"/>
  <c r="BM228" i="12"/>
  <c r="BA229" i="12"/>
  <c r="BE229" i="12"/>
  <c r="BI229" i="12"/>
  <c r="BM229" i="12"/>
  <c r="BA230" i="12"/>
  <c r="BE230" i="12"/>
  <c r="BI230" i="12"/>
  <c r="BM230" i="12"/>
  <c r="BA231" i="12"/>
  <c r="BE231" i="12"/>
  <c r="BI231" i="12"/>
  <c r="BM231" i="12"/>
  <c r="BA232" i="12"/>
  <c r="BE232" i="12"/>
  <c r="BI232" i="12"/>
  <c r="BM232" i="12"/>
  <c r="BA233" i="12"/>
  <c r="BE233" i="12"/>
  <c r="BI233" i="12"/>
  <c r="BM233" i="12"/>
  <c r="BA234" i="12"/>
  <c r="BE234" i="12"/>
  <c r="BI234" i="12"/>
  <c r="BM234" i="12"/>
  <c r="BA235" i="12"/>
  <c r="BE235" i="12"/>
  <c r="BI235" i="12"/>
  <c r="BM235" i="12"/>
  <c r="BA236" i="12"/>
  <c r="BE236" i="12"/>
  <c r="BI236" i="12"/>
  <c r="BM236" i="12"/>
  <c r="BA237" i="12"/>
  <c r="BE237" i="12"/>
  <c r="BI237" i="12"/>
  <c r="BM237" i="12"/>
  <c r="BA238" i="12"/>
  <c r="BE238" i="12"/>
  <c r="BI238" i="12"/>
  <c r="BM238" i="12"/>
  <c r="BA239" i="12"/>
  <c r="BE239" i="12"/>
  <c r="BI239" i="12"/>
  <c r="BM239" i="12"/>
  <c r="BA240" i="12"/>
  <c r="BE240" i="12"/>
  <c r="BI240" i="12"/>
  <c r="BM240" i="12"/>
  <c r="BA241" i="12"/>
  <c r="BE241" i="12"/>
  <c r="BI241" i="12"/>
  <c r="BM241" i="12"/>
  <c r="BA242" i="12"/>
  <c r="BG242" i="12"/>
  <c r="BK242" i="12"/>
  <c r="AY243" i="12"/>
  <c r="BC243" i="12"/>
  <c r="BG243" i="12"/>
  <c r="BK243" i="12"/>
  <c r="AY244" i="12"/>
  <c r="BC244" i="12"/>
  <c r="BG244" i="12"/>
  <c r="BK244" i="12"/>
  <c r="AY245" i="12"/>
  <c r="BC245" i="12"/>
  <c r="BG245" i="12"/>
  <c r="BK245" i="12"/>
  <c r="AY246" i="12"/>
  <c r="BC246" i="12"/>
  <c r="BG246" i="12"/>
  <c r="BK246" i="12"/>
  <c r="AY247" i="12"/>
  <c r="BC247" i="12"/>
  <c r="BG247" i="12"/>
  <c r="BK247" i="12"/>
  <c r="AY248" i="12"/>
  <c r="BC248" i="12"/>
  <c r="BG248" i="12"/>
  <c r="BK248" i="12"/>
  <c r="AY249" i="12"/>
  <c r="BC249" i="12"/>
  <c r="BG249" i="12"/>
  <c r="BK249" i="12"/>
  <c r="AY250" i="12"/>
  <c r="BC250" i="12"/>
  <c r="BG250" i="12"/>
  <c r="BK250" i="12"/>
  <c r="AY251" i="12"/>
  <c r="BC251" i="12"/>
  <c r="BG251" i="12"/>
  <c r="BK251" i="12"/>
  <c r="AY252" i="12"/>
  <c r="BC252" i="12"/>
  <c r="BG252" i="12"/>
  <c r="BK252" i="12"/>
  <c r="AY253" i="12"/>
  <c r="BC253" i="12"/>
  <c r="BG253" i="12"/>
  <c r="BK253" i="12"/>
  <c r="AY254" i="12"/>
  <c r="BC254" i="12"/>
  <c r="BG254" i="12"/>
  <c r="BK254" i="12"/>
  <c r="AY255" i="12"/>
  <c r="BC255" i="12"/>
  <c r="BG255" i="12"/>
  <c r="BK255" i="12"/>
  <c r="AY256" i="12"/>
  <c r="BC256" i="12"/>
  <c r="BG256" i="12"/>
  <c r="BK256" i="12"/>
  <c r="AY257" i="12"/>
  <c r="BC257" i="12"/>
  <c r="BG257" i="12"/>
  <c r="BK257" i="12"/>
  <c r="AY258" i="12"/>
  <c r="BC258" i="12"/>
  <c r="BG258" i="12"/>
  <c r="BK258" i="12"/>
  <c r="AY259" i="12"/>
  <c r="BC259" i="12"/>
  <c r="BG259" i="12"/>
  <c r="BK259" i="12"/>
  <c r="AY260" i="12"/>
  <c r="BC260" i="12"/>
  <c r="BG260" i="12"/>
  <c r="BK260" i="12"/>
  <c r="AY261" i="12"/>
  <c r="BC261" i="12"/>
  <c r="BG261" i="12"/>
  <c r="BK261" i="12"/>
  <c r="AY262" i="12"/>
  <c r="BC262" i="12"/>
  <c r="BG262" i="12"/>
  <c r="BK262" i="12"/>
  <c r="AY263" i="12"/>
  <c r="BC263" i="12"/>
  <c r="BG263" i="12"/>
  <c r="BK263" i="12"/>
  <c r="AY264" i="12"/>
  <c r="BC264" i="12"/>
  <c r="BG264" i="12"/>
  <c r="BK264" i="12"/>
  <c r="AY265" i="12"/>
  <c r="BC265" i="12"/>
  <c r="BG265" i="12"/>
  <c r="BK265" i="12"/>
  <c r="AY266" i="12"/>
  <c r="BC266" i="12"/>
  <c r="BG266" i="12"/>
  <c r="BK266" i="12"/>
  <c r="AY267" i="12"/>
  <c r="BC267" i="12"/>
  <c r="BG267" i="12"/>
  <c r="BK267" i="12"/>
  <c r="AY268" i="12"/>
  <c r="BC268" i="12"/>
  <c r="BG268" i="12"/>
  <c r="BK268" i="12"/>
  <c r="AY269" i="12"/>
  <c r="BC269" i="12"/>
  <c r="BG269" i="12"/>
  <c r="BK269" i="12"/>
  <c r="AY270" i="12"/>
  <c r="BC270" i="12"/>
  <c r="BG270" i="12"/>
  <c r="BK270" i="12"/>
  <c r="AY271" i="12"/>
  <c r="BC271" i="12"/>
  <c r="BG271" i="12"/>
  <c r="BK271" i="12"/>
  <c r="AY272" i="12"/>
  <c r="BC272" i="12"/>
  <c r="BG272" i="12"/>
  <c r="BK272" i="12"/>
  <c r="AY273" i="12"/>
  <c r="BC273" i="12"/>
  <c r="BG273" i="12"/>
  <c r="BK273" i="12"/>
  <c r="AY274" i="12"/>
  <c r="BC274" i="12"/>
  <c r="BG274" i="12"/>
  <c r="BK274" i="12"/>
  <c r="AY275" i="12"/>
  <c r="BC275" i="12"/>
  <c r="BG275" i="12"/>
  <c r="BK275" i="12"/>
  <c r="AY276" i="12"/>
  <c r="BC276" i="12"/>
  <c r="BG276" i="12"/>
  <c r="BK276" i="12"/>
  <c r="AY277" i="12"/>
  <c r="BC277" i="12"/>
  <c r="BG277" i="12"/>
  <c r="BK277" i="12"/>
  <c r="AY278" i="12"/>
  <c r="BC278" i="12"/>
  <c r="BG278" i="12"/>
  <c r="BK278" i="12"/>
  <c r="AY279" i="12"/>
  <c r="BC279" i="12"/>
  <c r="BG279" i="12"/>
  <c r="BK279" i="12"/>
  <c r="AY280" i="12"/>
  <c r="BC280" i="12"/>
  <c r="BG280" i="12"/>
  <c r="BK280" i="12"/>
  <c r="AY281" i="12"/>
  <c r="BC281" i="12"/>
  <c r="BG281" i="12"/>
  <c r="BK281" i="12"/>
  <c r="AY282" i="12"/>
  <c r="BC282" i="12"/>
  <c r="BG282" i="12"/>
  <c r="BK282" i="12"/>
  <c r="AY283" i="12"/>
  <c r="BC283" i="12"/>
  <c r="BG283" i="12"/>
  <c r="BK283" i="12"/>
  <c r="AY284" i="12"/>
  <c r="BC284" i="12"/>
  <c r="BG284" i="12"/>
  <c r="BK284" i="12"/>
  <c r="AY285" i="12"/>
  <c r="BC285" i="12"/>
  <c r="BG285" i="12"/>
  <c r="BK285" i="12"/>
  <c r="AY286" i="12"/>
  <c r="BC286" i="12"/>
  <c r="BG286" i="12"/>
  <c r="BK286" i="12"/>
  <c r="AY287" i="12"/>
  <c r="BC287" i="12"/>
  <c r="BG287" i="12"/>
  <c r="BK287" i="12"/>
  <c r="AY288" i="12"/>
  <c r="BC288" i="12"/>
  <c r="BG288" i="12"/>
  <c r="BK288" i="12"/>
  <c r="AY289" i="12"/>
  <c r="BC289" i="12"/>
  <c r="BG289" i="12"/>
  <c r="BK289" i="12"/>
  <c r="AY290" i="12"/>
  <c r="BC290" i="12"/>
  <c r="BG290" i="12"/>
  <c r="BK290" i="12"/>
  <c r="AY291" i="12"/>
  <c r="BC291" i="12"/>
  <c r="BG291" i="12"/>
  <c r="BK291" i="12"/>
  <c r="AY292" i="12"/>
  <c r="BC292" i="12"/>
  <c r="BG292" i="12"/>
  <c r="BK292" i="12"/>
  <c r="AY293" i="12"/>
  <c r="BC293" i="12"/>
  <c r="BG293" i="12"/>
  <c r="BK293" i="12"/>
  <c r="AY294" i="12"/>
  <c r="BC294" i="12"/>
  <c r="BG294" i="12"/>
  <c r="BK294" i="12"/>
  <c r="AY295" i="12"/>
  <c r="BC295" i="12"/>
  <c r="BG295" i="12"/>
  <c r="BK295" i="12"/>
  <c r="AY296" i="12"/>
  <c r="BC296" i="12"/>
  <c r="BG296" i="12"/>
  <c r="BK296" i="12"/>
  <c r="AY297" i="12"/>
  <c r="BC297" i="12"/>
  <c r="BG297" i="12"/>
  <c r="BK297" i="12"/>
  <c r="AY298" i="12"/>
  <c r="BC298" i="12"/>
  <c r="BG298" i="12"/>
  <c r="BK298" i="12"/>
  <c r="AY299" i="12"/>
  <c r="BC299" i="12"/>
  <c r="BG299" i="12"/>
  <c r="BK299" i="12"/>
  <c r="AY300" i="12"/>
  <c r="BC300" i="12"/>
  <c r="BG300" i="12"/>
  <c r="BK300" i="12"/>
  <c r="AY301" i="12"/>
  <c r="BC301" i="12"/>
  <c r="BG301" i="12"/>
  <c r="BK301" i="12"/>
  <c r="AY302" i="12"/>
  <c r="BC302" i="12"/>
  <c r="BG302" i="12"/>
  <c r="BK302" i="12"/>
  <c r="AY303" i="12"/>
  <c r="BC303" i="12"/>
  <c r="BG303" i="12"/>
  <c r="BK303" i="12"/>
  <c r="AY304" i="12"/>
  <c r="BC304" i="12"/>
  <c r="BG304" i="12"/>
  <c r="BK304" i="12"/>
  <c r="AY305" i="12"/>
  <c r="BC305" i="12"/>
  <c r="BG305" i="12"/>
  <c r="BK305" i="12"/>
  <c r="AY306" i="12"/>
  <c r="BC306" i="12"/>
  <c r="BG306" i="12"/>
  <c r="BK306" i="12"/>
  <c r="AY307" i="12"/>
  <c r="BC307" i="12"/>
  <c r="BG307" i="12"/>
  <c r="BK307" i="12"/>
  <c r="AY308" i="12"/>
  <c r="BC308" i="12"/>
  <c r="BG308" i="12"/>
  <c r="BK308" i="12"/>
  <c r="AY309" i="12"/>
  <c r="BC309" i="12"/>
  <c r="BG309" i="12"/>
  <c r="BK309" i="12"/>
  <c r="AY310" i="12"/>
  <c r="BC310" i="12"/>
  <c r="BG310" i="12"/>
  <c r="BK310" i="12"/>
  <c r="AY311" i="12"/>
  <c r="BC311" i="12"/>
  <c r="BG311" i="12"/>
  <c r="BK311" i="12"/>
  <c r="AY312" i="12"/>
  <c r="BC312" i="12"/>
  <c r="BG312" i="12"/>
  <c r="BK312" i="12"/>
  <c r="AY313" i="12"/>
  <c r="BC313" i="12"/>
  <c r="BG313" i="12"/>
  <c r="BK313" i="12"/>
  <c r="AY314" i="12"/>
  <c r="BC314" i="12"/>
  <c r="BG314" i="12"/>
  <c r="BK314" i="12"/>
  <c r="AY315" i="12"/>
  <c r="BC315" i="12"/>
  <c r="BG315" i="12"/>
  <c r="BK315" i="12"/>
  <c r="AY316" i="12"/>
  <c r="BC316" i="12"/>
  <c r="BG316" i="12"/>
  <c r="BK316" i="12"/>
  <c r="AY317" i="12"/>
  <c r="BC317" i="12"/>
  <c r="BG317" i="12"/>
  <c r="BK317" i="12"/>
  <c r="AY318" i="12"/>
  <c r="BC318" i="12"/>
  <c r="BG318" i="12"/>
  <c r="BK318" i="12"/>
  <c r="AY319" i="12"/>
  <c r="BC319" i="12"/>
  <c r="BG319" i="12"/>
  <c r="BK319" i="12"/>
  <c r="AY320" i="12"/>
  <c r="BC320" i="12"/>
  <c r="BG320" i="12"/>
  <c r="BK320" i="12"/>
  <c r="AY321" i="12"/>
  <c r="BC321" i="12"/>
  <c r="BG321" i="12"/>
  <c r="BK321" i="12"/>
  <c r="AY322" i="12"/>
  <c r="BC322" i="12"/>
  <c r="BG322" i="12"/>
  <c r="BK322" i="12"/>
  <c r="AY323" i="12"/>
  <c r="BC323" i="12"/>
  <c r="BG323" i="12"/>
  <c r="BK323" i="12"/>
  <c r="AY324" i="12"/>
  <c r="BC324" i="12"/>
  <c r="BG324" i="12"/>
  <c r="BK324" i="12"/>
  <c r="AY325" i="12"/>
  <c r="BC325" i="12"/>
  <c r="BG325" i="12"/>
  <c r="BK325" i="12"/>
  <c r="AY326" i="12"/>
  <c r="BC326" i="12"/>
  <c r="BG326" i="12"/>
  <c r="BK326" i="12"/>
  <c r="AY327" i="12"/>
  <c r="BC327" i="12"/>
  <c r="BG327" i="12"/>
  <c r="BK327" i="12"/>
  <c r="AY328" i="12"/>
  <c r="BC328" i="12"/>
  <c r="BG328" i="12"/>
  <c r="BK328" i="12"/>
  <c r="AY329" i="12"/>
  <c r="BC329" i="12"/>
  <c r="BG329" i="12"/>
  <c r="BK329" i="12"/>
  <c r="AY330" i="12"/>
  <c r="BC330" i="12"/>
  <c r="BG330" i="12"/>
  <c r="BK330" i="12"/>
  <c r="AY331" i="12"/>
  <c r="BC331" i="12"/>
  <c r="BG331" i="12"/>
  <c r="BK331" i="12"/>
  <c r="AY332" i="12"/>
  <c r="BC332" i="12"/>
  <c r="BG332" i="12"/>
  <c r="BK332" i="12"/>
  <c r="AY333" i="12"/>
  <c r="BC333" i="12"/>
  <c r="BG333" i="12"/>
  <c r="BK333" i="12"/>
  <c r="AY334" i="12"/>
  <c r="BC334" i="12"/>
  <c r="BG334" i="12"/>
  <c r="BK334" i="12"/>
  <c r="AY335" i="12"/>
  <c r="BC335" i="12"/>
  <c r="BG335" i="12"/>
  <c r="BK335" i="12"/>
  <c r="AY336" i="12"/>
  <c r="BC336" i="12"/>
  <c r="BG336" i="12"/>
  <c r="BK336" i="12"/>
  <c r="AY337" i="12"/>
  <c r="BC337" i="12"/>
  <c r="BG337" i="12"/>
  <c r="BK337" i="12"/>
  <c r="AY338" i="12"/>
  <c r="BC338" i="12"/>
  <c r="BG338" i="12"/>
  <c r="BK338" i="12"/>
  <c r="AY339" i="12"/>
  <c r="BC339" i="12"/>
  <c r="BG339" i="12"/>
  <c r="BK339" i="12"/>
  <c r="AY340" i="12"/>
  <c r="BC340" i="12"/>
  <c r="BG340" i="12"/>
  <c r="BK340" i="12"/>
  <c r="AY341" i="12"/>
  <c r="BC341" i="12"/>
  <c r="BG341" i="12"/>
  <c r="BK341" i="12"/>
  <c r="AY342" i="12"/>
  <c r="BC342" i="12"/>
  <c r="BG342" i="12"/>
  <c r="BK342" i="12"/>
  <c r="AY343" i="12"/>
  <c r="BC343" i="12"/>
  <c r="BG343" i="12"/>
  <c r="BK343" i="12"/>
  <c r="AY344" i="12"/>
  <c r="BC344" i="12"/>
  <c r="BG344" i="12"/>
  <c r="BK344" i="12"/>
  <c r="AY345" i="12"/>
  <c r="BC345" i="12"/>
  <c r="BG345" i="12"/>
  <c r="BK345" i="12"/>
  <c r="AY346" i="12"/>
  <c r="BC346" i="12"/>
  <c r="BG346" i="12"/>
  <c r="BK346" i="12"/>
  <c r="AY347" i="12"/>
  <c r="BC347" i="12"/>
  <c r="BG347" i="12"/>
  <c r="BK347" i="12"/>
  <c r="AY348" i="12"/>
  <c r="BC348" i="12"/>
  <c r="BG348" i="12"/>
  <c r="BK348" i="12"/>
  <c r="AY349" i="12"/>
  <c r="BC349" i="12"/>
  <c r="BG349" i="12"/>
  <c r="BK349" i="12"/>
  <c r="AY350" i="12"/>
  <c r="BC350" i="12"/>
  <c r="BG350" i="12"/>
  <c r="BK350" i="12"/>
  <c r="AY351" i="12"/>
  <c r="BC351" i="12"/>
  <c r="BG351" i="12"/>
  <c r="BK351" i="12"/>
  <c r="AY352" i="12"/>
  <c r="BC352" i="12"/>
  <c r="BG352" i="12"/>
  <c r="BK352" i="12"/>
  <c r="AY353" i="12"/>
  <c r="BC353" i="12"/>
  <c r="BG353" i="12"/>
  <c r="BK353" i="12"/>
  <c r="AY354" i="12"/>
  <c r="BC354" i="12"/>
  <c r="BG354" i="12"/>
  <c r="BK354" i="12"/>
  <c r="AY355" i="12"/>
  <c r="BC355" i="12"/>
  <c r="BG355" i="12"/>
  <c r="BK355" i="12"/>
  <c r="AY356" i="12"/>
  <c r="BC356" i="12"/>
  <c r="BG356" i="12"/>
  <c r="BK356" i="12"/>
  <c r="AY357" i="12"/>
  <c r="BC357" i="12"/>
  <c r="BG357" i="12"/>
  <c r="BK357" i="12"/>
  <c r="AY358" i="12"/>
  <c r="BC358" i="12"/>
  <c r="BG358" i="12"/>
  <c r="BK358" i="12"/>
  <c r="AY359" i="12"/>
  <c r="BC359" i="12"/>
  <c r="BG359" i="12"/>
  <c r="BK359" i="12"/>
  <c r="AY360" i="12"/>
  <c r="BC360" i="12"/>
  <c r="BG360" i="12"/>
  <c r="BK360" i="12"/>
  <c r="AY361" i="12"/>
  <c r="BC361" i="12"/>
  <c r="BG361" i="12"/>
  <c r="BK361" i="12"/>
  <c r="AY362" i="12"/>
  <c r="BC362" i="12"/>
  <c r="BG362" i="12"/>
  <c r="BK362" i="12"/>
  <c r="AY363" i="12"/>
  <c r="BC363" i="12"/>
  <c r="BG363" i="12"/>
  <c r="BK363" i="12"/>
  <c r="AY364" i="12"/>
  <c r="BC364" i="12"/>
  <c r="BG364" i="12"/>
  <c r="BK364" i="12"/>
  <c r="AY365" i="12"/>
  <c r="BC365" i="12"/>
  <c r="BG365" i="12"/>
  <c r="BK365" i="12"/>
  <c r="AY366" i="12"/>
  <c r="BC366" i="12"/>
  <c r="BG366" i="12"/>
  <c r="BK366" i="12"/>
  <c r="AY367" i="12"/>
  <c r="BC367" i="12"/>
  <c r="BG367" i="12"/>
  <c r="BK367" i="12"/>
  <c r="AY368" i="12"/>
  <c r="BC368" i="12"/>
  <c r="BG368" i="12"/>
  <c r="BK368" i="12"/>
  <c r="AY369" i="12"/>
  <c r="BC369" i="12"/>
  <c r="BG369" i="12"/>
  <c r="BK369" i="12"/>
  <c r="AY370" i="12"/>
  <c r="BC370" i="12"/>
  <c r="BF242" i="12"/>
  <c r="BJ242" i="12"/>
  <c r="BN242" i="12"/>
  <c r="BB243" i="12"/>
  <c r="BF243" i="12"/>
  <c r="BJ243" i="12"/>
  <c r="BN243" i="12"/>
  <c r="BB244" i="12"/>
  <c r="BF244" i="12"/>
  <c r="BJ244" i="12"/>
  <c r="BN244" i="12"/>
  <c r="BB245" i="12"/>
  <c r="BF245" i="12"/>
  <c r="BJ245" i="12"/>
  <c r="BN245" i="12"/>
  <c r="BB246" i="12"/>
  <c r="BF246" i="12"/>
  <c r="BJ246" i="12"/>
  <c r="BN246" i="12"/>
  <c r="BB247" i="12"/>
  <c r="BF247" i="12"/>
  <c r="BJ247" i="12"/>
  <c r="BN247" i="12"/>
  <c r="BB248" i="12"/>
  <c r="BF248" i="12"/>
  <c r="BJ248" i="12"/>
  <c r="BN248" i="12"/>
  <c r="BB249" i="12"/>
  <c r="BF249" i="12"/>
  <c r="BJ249" i="12"/>
  <c r="BN249" i="12"/>
  <c r="BB250" i="12"/>
  <c r="BF250" i="12"/>
  <c r="BJ250" i="12"/>
  <c r="BN250" i="12"/>
  <c r="BB251" i="12"/>
  <c r="BF251" i="12"/>
  <c r="BJ251" i="12"/>
  <c r="BN251" i="12"/>
  <c r="BB252" i="12"/>
  <c r="BF252" i="12"/>
  <c r="BJ252" i="12"/>
  <c r="BN252" i="12"/>
  <c r="BB253" i="12"/>
  <c r="BF253" i="12"/>
  <c r="BJ253" i="12"/>
  <c r="BN253" i="12"/>
  <c r="BB254" i="12"/>
  <c r="BF254" i="12"/>
  <c r="BJ254" i="12"/>
  <c r="BN254" i="12"/>
  <c r="BB255" i="12"/>
  <c r="BF255" i="12"/>
  <c r="BJ255" i="12"/>
  <c r="BN255" i="12"/>
  <c r="BB256" i="12"/>
  <c r="BF256" i="12"/>
  <c r="BJ256" i="12"/>
  <c r="BN256" i="12"/>
  <c r="BB257" i="12"/>
  <c r="BF257" i="12"/>
  <c r="BJ257" i="12"/>
  <c r="BN257" i="12"/>
  <c r="BB258" i="12"/>
  <c r="BF258" i="12"/>
  <c r="BJ258" i="12"/>
  <c r="BN258" i="12"/>
  <c r="BB259" i="12"/>
  <c r="BF259" i="12"/>
  <c r="BJ259" i="12"/>
  <c r="BN259" i="12"/>
  <c r="BB260" i="12"/>
  <c r="BF260" i="12"/>
  <c r="BJ260" i="12"/>
  <c r="BN260" i="12"/>
  <c r="BB261" i="12"/>
  <c r="BF261" i="12"/>
  <c r="BJ261" i="12"/>
  <c r="BN261" i="12"/>
  <c r="BB262" i="12"/>
  <c r="BF262" i="12"/>
  <c r="BJ262" i="12"/>
  <c r="BN262" i="12"/>
  <c r="BB263" i="12"/>
  <c r="BF263" i="12"/>
  <c r="BJ263" i="12"/>
  <c r="BN263" i="12"/>
  <c r="BB264" i="12"/>
  <c r="BF264" i="12"/>
  <c r="BJ264" i="12"/>
  <c r="BN264" i="12"/>
  <c r="BB265" i="12"/>
  <c r="BF265" i="12"/>
  <c r="BJ265" i="12"/>
  <c r="BN265" i="12"/>
  <c r="BB266" i="12"/>
  <c r="BF266" i="12"/>
  <c r="BJ266" i="12"/>
  <c r="BN266" i="12"/>
  <c r="BB267" i="12"/>
  <c r="BF267" i="12"/>
  <c r="BJ267" i="12"/>
  <c r="BN267" i="12"/>
  <c r="BB268" i="12"/>
  <c r="BF268" i="12"/>
  <c r="BJ268" i="12"/>
  <c r="BN268" i="12"/>
  <c r="BB269" i="12"/>
  <c r="BF269" i="12"/>
  <c r="BJ269" i="12"/>
  <c r="BN269" i="12"/>
  <c r="BB270" i="12"/>
  <c r="BF270" i="12"/>
  <c r="BJ270" i="12"/>
  <c r="BN270" i="12"/>
  <c r="BB271" i="12"/>
  <c r="BF271" i="12"/>
  <c r="BJ271" i="12"/>
  <c r="BN271" i="12"/>
  <c r="BB272" i="12"/>
  <c r="BF272" i="12"/>
  <c r="BJ272" i="12"/>
  <c r="BN272" i="12"/>
  <c r="BB273" i="12"/>
  <c r="BF273" i="12"/>
  <c r="BJ273" i="12"/>
  <c r="BN273" i="12"/>
  <c r="BB274" i="12"/>
  <c r="BF274" i="12"/>
  <c r="BJ274" i="12"/>
  <c r="BN274" i="12"/>
  <c r="BB275" i="12"/>
  <c r="BF275" i="12"/>
  <c r="BJ275" i="12"/>
  <c r="BN275" i="12"/>
  <c r="BB276" i="12"/>
  <c r="BF276" i="12"/>
  <c r="BJ276" i="12"/>
  <c r="BN276" i="12"/>
  <c r="BB277" i="12"/>
  <c r="BF277" i="12"/>
  <c r="BJ277" i="12"/>
  <c r="BN277" i="12"/>
  <c r="BB278" i="12"/>
  <c r="BF278" i="12"/>
  <c r="BJ278" i="12"/>
  <c r="BN278" i="12"/>
  <c r="BB279" i="12"/>
  <c r="BF279" i="12"/>
  <c r="BJ279" i="12"/>
  <c r="BN279" i="12"/>
  <c r="BB280" i="12"/>
  <c r="BF280" i="12"/>
  <c r="BJ280" i="12"/>
  <c r="BN280" i="12"/>
  <c r="BB281" i="12"/>
  <c r="BF281" i="12"/>
  <c r="BJ281" i="12"/>
  <c r="BN281" i="12"/>
  <c r="BB282" i="12"/>
  <c r="BF282" i="12"/>
  <c r="BJ282" i="12"/>
  <c r="BN282" i="12"/>
  <c r="BB283" i="12"/>
  <c r="BF283" i="12"/>
  <c r="BJ283" i="12"/>
  <c r="BN283" i="12"/>
  <c r="BB284" i="12"/>
  <c r="BF284" i="12"/>
  <c r="BJ284" i="12"/>
  <c r="BN284" i="12"/>
  <c r="BB285" i="12"/>
  <c r="BF285" i="12"/>
  <c r="BJ285" i="12"/>
  <c r="BN285" i="12"/>
  <c r="BB286" i="12"/>
  <c r="BF286" i="12"/>
  <c r="BJ286" i="12"/>
  <c r="BN286" i="12"/>
  <c r="BB287" i="12"/>
  <c r="BF287" i="12"/>
  <c r="BJ287" i="12"/>
  <c r="BN287" i="12"/>
  <c r="BB288" i="12"/>
  <c r="BF288" i="12"/>
  <c r="BJ288" i="12"/>
  <c r="BN288" i="12"/>
  <c r="BB289" i="12"/>
  <c r="BF289" i="12"/>
  <c r="BJ289" i="12"/>
  <c r="BN289" i="12"/>
  <c r="BB290" i="12"/>
  <c r="BF290" i="12"/>
  <c r="BJ290" i="12"/>
  <c r="BN290" i="12"/>
  <c r="BB291" i="12"/>
  <c r="BF291" i="12"/>
  <c r="BJ291" i="12"/>
  <c r="BN291" i="12"/>
  <c r="BB292" i="12"/>
  <c r="BF292" i="12"/>
  <c r="BJ292" i="12"/>
  <c r="BN292" i="12"/>
  <c r="BB293" i="12"/>
  <c r="BF293" i="12"/>
  <c r="BJ293" i="12"/>
  <c r="BN293" i="12"/>
  <c r="BB294" i="12"/>
  <c r="BF294" i="12"/>
  <c r="BJ294" i="12"/>
  <c r="BN294" i="12"/>
  <c r="BB295" i="12"/>
  <c r="BF295" i="12"/>
  <c r="BJ295" i="12"/>
  <c r="BN295" i="12"/>
  <c r="BB296" i="12"/>
  <c r="BF296" i="12"/>
  <c r="BJ296" i="12"/>
  <c r="BN296" i="12"/>
  <c r="BB297" i="12"/>
  <c r="BF297" i="12"/>
  <c r="BJ297" i="12"/>
  <c r="BN297" i="12"/>
  <c r="BB298" i="12"/>
  <c r="BF298" i="12"/>
  <c r="BJ298" i="12"/>
  <c r="BN298" i="12"/>
  <c r="BB299" i="12"/>
  <c r="BF299" i="12"/>
  <c r="BJ299" i="12"/>
  <c r="BN299" i="12"/>
  <c r="BB300" i="12"/>
  <c r="BF300" i="12"/>
  <c r="BJ300" i="12"/>
  <c r="BN300" i="12"/>
  <c r="BB301" i="12"/>
  <c r="BF301" i="12"/>
  <c r="BJ301" i="12"/>
  <c r="BN301" i="12"/>
  <c r="BB302" i="12"/>
  <c r="BF302" i="12"/>
  <c r="BJ302" i="12"/>
  <c r="BN302" i="12"/>
  <c r="BB303" i="12"/>
  <c r="BF303" i="12"/>
  <c r="BJ303" i="12"/>
  <c r="BN303" i="12"/>
  <c r="BB304" i="12"/>
  <c r="BF304" i="12"/>
  <c r="BJ304" i="12"/>
  <c r="BN304" i="12"/>
  <c r="BB305" i="12"/>
  <c r="BF305" i="12"/>
  <c r="BJ305" i="12"/>
  <c r="BN305" i="12"/>
  <c r="BB306" i="12"/>
  <c r="BF306" i="12"/>
  <c r="BJ306" i="12"/>
  <c r="BN306" i="12"/>
  <c r="BB307" i="12"/>
  <c r="BF307" i="12"/>
  <c r="BJ307" i="12"/>
  <c r="BN307" i="12"/>
  <c r="BB308" i="12"/>
  <c r="BF308" i="12"/>
  <c r="BJ308" i="12"/>
  <c r="BN308" i="12"/>
  <c r="BB309" i="12"/>
  <c r="BF309" i="12"/>
  <c r="BJ309" i="12"/>
  <c r="BN309" i="12"/>
  <c r="BB310" i="12"/>
  <c r="BF310" i="12"/>
  <c r="BJ310" i="12"/>
  <c r="BN310" i="12"/>
  <c r="BB311" i="12"/>
  <c r="BF311" i="12"/>
  <c r="BJ311" i="12"/>
  <c r="BN311" i="12"/>
  <c r="BB312" i="12"/>
  <c r="BF312" i="12"/>
  <c r="BJ312" i="12"/>
  <c r="BN312" i="12"/>
  <c r="BB313" i="12"/>
  <c r="BF313" i="12"/>
  <c r="BJ313" i="12"/>
  <c r="BN313" i="12"/>
  <c r="BB314" i="12"/>
  <c r="BF314" i="12"/>
  <c r="BJ314" i="12"/>
  <c r="BN314" i="12"/>
  <c r="BB315" i="12"/>
  <c r="BF315" i="12"/>
  <c r="BJ315" i="12"/>
  <c r="BN315" i="12"/>
  <c r="BB316" i="12"/>
  <c r="BF316" i="12"/>
  <c r="BJ316" i="12"/>
  <c r="BN316" i="12"/>
  <c r="BB317" i="12"/>
  <c r="BF317" i="12"/>
  <c r="BJ317" i="12"/>
  <c r="BN317" i="12"/>
  <c r="BB318" i="12"/>
  <c r="BF318" i="12"/>
  <c r="BJ318" i="12"/>
  <c r="BN318" i="12"/>
  <c r="BB319" i="12"/>
  <c r="BF319" i="12"/>
  <c r="BJ319" i="12"/>
  <c r="BN319" i="12"/>
  <c r="BB320" i="12"/>
  <c r="BF320" i="12"/>
  <c r="BJ320" i="12"/>
  <c r="BN320" i="12"/>
  <c r="BB321" i="12"/>
  <c r="BF321" i="12"/>
  <c r="BJ321" i="12"/>
  <c r="BN321" i="12"/>
  <c r="BB322" i="12"/>
  <c r="BF322" i="12"/>
  <c r="BJ322" i="12"/>
  <c r="BN322" i="12"/>
  <c r="BB323" i="12"/>
  <c r="BF323" i="12"/>
  <c r="BJ323" i="12"/>
  <c r="BN323" i="12"/>
  <c r="BB324" i="12"/>
  <c r="BF324" i="12"/>
  <c r="BJ324" i="12"/>
  <c r="BN324" i="12"/>
  <c r="BB325" i="12"/>
  <c r="BF325" i="12"/>
  <c r="BJ325" i="12"/>
  <c r="BN325" i="12"/>
  <c r="BB326" i="12"/>
  <c r="BF326" i="12"/>
  <c r="BJ326" i="12"/>
  <c r="BN326" i="12"/>
  <c r="BB327" i="12"/>
  <c r="BF327" i="12"/>
  <c r="BJ327" i="12"/>
  <c r="BN327" i="12"/>
  <c r="BB328" i="12"/>
  <c r="BF328" i="12"/>
  <c r="BJ328" i="12"/>
  <c r="BN328" i="12"/>
  <c r="BB329" i="12"/>
  <c r="BF329" i="12"/>
  <c r="BJ329" i="12"/>
  <c r="BN329" i="12"/>
  <c r="BB330" i="12"/>
  <c r="BF330" i="12"/>
  <c r="BJ330" i="12"/>
  <c r="BN330" i="12"/>
  <c r="BB331" i="12"/>
  <c r="BF331" i="12"/>
  <c r="BJ331" i="12"/>
  <c r="BN331" i="12"/>
  <c r="BB332" i="12"/>
  <c r="BF332" i="12"/>
  <c r="BJ332" i="12"/>
  <c r="BN332" i="12"/>
  <c r="BB333" i="12"/>
  <c r="BF333" i="12"/>
  <c r="BJ333" i="12"/>
  <c r="BN333" i="12"/>
  <c r="BB334" i="12"/>
  <c r="BF334" i="12"/>
  <c r="BJ334" i="12"/>
  <c r="BN334" i="12"/>
  <c r="BB335" i="12"/>
  <c r="BF335" i="12"/>
  <c r="BJ335" i="12"/>
  <c r="BN335" i="12"/>
  <c r="BB336" i="12"/>
  <c r="BF336" i="12"/>
  <c r="BJ336" i="12"/>
  <c r="BN336" i="12"/>
  <c r="BB337" i="12"/>
  <c r="BF337" i="12"/>
  <c r="BJ337" i="12"/>
  <c r="BN337" i="12"/>
  <c r="BB338" i="12"/>
  <c r="BF338" i="12"/>
  <c r="BJ338" i="12"/>
  <c r="BN338" i="12"/>
  <c r="BB339" i="12"/>
  <c r="BF339" i="12"/>
  <c r="BJ339" i="12"/>
  <c r="BN339" i="12"/>
  <c r="BB340" i="12"/>
  <c r="BF340" i="12"/>
  <c r="BJ340" i="12"/>
  <c r="BN340" i="12"/>
  <c r="BB341" i="12"/>
  <c r="BF341" i="12"/>
  <c r="BJ341" i="12"/>
  <c r="BN341" i="12"/>
  <c r="BB342" i="12"/>
  <c r="BF342" i="12"/>
  <c r="BJ342" i="12"/>
  <c r="BN342" i="12"/>
  <c r="BB343" i="12"/>
  <c r="BF343" i="12"/>
  <c r="BJ343" i="12"/>
  <c r="BN343" i="12"/>
  <c r="BB344" i="12"/>
  <c r="BF344" i="12"/>
  <c r="BJ344" i="12"/>
  <c r="BN344" i="12"/>
  <c r="BB345" i="12"/>
  <c r="BF345" i="12"/>
  <c r="BJ345" i="12"/>
  <c r="BN345" i="12"/>
  <c r="BB346" i="12"/>
  <c r="BF346" i="12"/>
  <c r="BJ346" i="12"/>
  <c r="BN346" i="12"/>
  <c r="BB347" i="12"/>
  <c r="BF347" i="12"/>
  <c r="BJ347" i="12"/>
  <c r="BN347" i="12"/>
  <c r="BB348" i="12"/>
  <c r="BF348" i="12"/>
  <c r="BJ348" i="12"/>
  <c r="BN348" i="12"/>
  <c r="BB349" i="12"/>
  <c r="BF349" i="12"/>
  <c r="BJ349" i="12"/>
  <c r="BN349" i="12"/>
  <c r="BB350" i="12"/>
  <c r="BF350" i="12"/>
  <c r="BJ350" i="12"/>
  <c r="BN350" i="12"/>
  <c r="BB351" i="12"/>
  <c r="BF351" i="12"/>
  <c r="BJ351" i="12"/>
  <c r="BN351" i="12"/>
  <c r="BB352" i="12"/>
  <c r="BF352" i="12"/>
  <c r="BJ352" i="12"/>
  <c r="BN352" i="12"/>
  <c r="BB353" i="12"/>
  <c r="BF353" i="12"/>
  <c r="BJ353" i="12"/>
  <c r="BN353" i="12"/>
  <c r="BB354" i="12"/>
  <c r="BF354" i="12"/>
  <c r="BJ354" i="12"/>
  <c r="BN354" i="12"/>
  <c r="BB355" i="12"/>
  <c r="BF355" i="12"/>
  <c r="BJ355" i="12"/>
  <c r="BN355" i="12"/>
  <c r="BB356" i="12"/>
  <c r="BF356" i="12"/>
  <c r="BJ356" i="12"/>
  <c r="BN356" i="12"/>
  <c r="BB357" i="12"/>
  <c r="BF357" i="12"/>
  <c r="BJ357" i="12"/>
  <c r="BN357" i="12"/>
  <c r="BB358" i="12"/>
  <c r="BF358" i="12"/>
  <c r="BJ358" i="12"/>
  <c r="BN358" i="12"/>
  <c r="BB359" i="12"/>
  <c r="BF359" i="12"/>
  <c r="BJ359" i="12"/>
  <c r="BN359" i="12"/>
  <c r="BB360" i="12"/>
  <c r="BF360" i="12"/>
  <c r="BJ360" i="12"/>
  <c r="BN360" i="12"/>
  <c r="BB361" i="12"/>
  <c r="BF361" i="12"/>
  <c r="BJ361" i="12"/>
  <c r="BN361" i="12"/>
  <c r="BB362" i="12"/>
  <c r="BF362" i="12"/>
  <c r="BJ362" i="12"/>
  <c r="BN362" i="12"/>
  <c r="BB363" i="12"/>
  <c r="BF363" i="12"/>
  <c r="BJ363" i="12"/>
  <c r="BN363" i="12"/>
  <c r="BB364" i="12"/>
  <c r="BF364" i="12"/>
  <c r="BJ364" i="12"/>
  <c r="BN364" i="12"/>
  <c r="BB365" i="12"/>
  <c r="BF365" i="12"/>
  <c r="BE242" i="12"/>
  <c r="BI242" i="12"/>
  <c r="BM242" i="12"/>
  <c r="BA243" i="12"/>
  <c r="BE243" i="12"/>
  <c r="BI243" i="12"/>
  <c r="BM243" i="12"/>
  <c r="BA244" i="12"/>
  <c r="BE244" i="12"/>
  <c r="BI244" i="12"/>
  <c r="BM244" i="12"/>
  <c r="BA245" i="12"/>
  <c r="BE245" i="12"/>
  <c r="BI245" i="12"/>
  <c r="BM245" i="12"/>
  <c r="BA246" i="12"/>
  <c r="BE246" i="12"/>
  <c r="BI246" i="12"/>
  <c r="BM246" i="12"/>
  <c r="BA247" i="12"/>
  <c r="BE247" i="12"/>
  <c r="BI247" i="12"/>
  <c r="BM247" i="12"/>
  <c r="BA248" i="12"/>
  <c r="BE248" i="12"/>
  <c r="BI248" i="12"/>
  <c r="BM248" i="12"/>
  <c r="BA249" i="12"/>
  <c r="BE249" i="12"/>
  <c r="BI249" i="12"/>
  <c r="BM249" i="12"/>
  <c r="BA250" i="12"/>
  <c r="BE250" i="12"/>
  <c r="BI250" i="12"/>
  <c r="BM250" i="12"/>
  <c r="BA251" i="12"/>
  <c r="BE251" i="12"/>
  <c r="BI251" i="12"/>
  <c r="BM251" i="12"/>
  <c r="BA252" i="12"/>
  <c r="BE252" i="12"/>
  <c r="BI252" i="12"/>
  <c r="BM252" i="12"/>
  <c r="BA253" i="12"/>
  <c r="BE253" i="12"/>
  <c r="BI253" i="12"/>
  <c r="BM253" i="12"/>
  <c r="BA254" i="12"/>
  <c r="BE254" i="12"/>
  <c r="BI254" i="12"/>
  <c r="BM254" i="12"/>
  <c r="BA255" i="12"/>
  <c r="BE255" i="12"/>
  <c r="BI255" i="12"/>
  <c r="BM255" i="12"/>
  <c r="BA256" i="12"/>
  <c r="BE256" i="12"/>
  <c r="BI256" i="12"/>
  <c r="BM256" i="12"/>
  <c r="BA257" i="12"/>
  <c r="BE257" i="12"/>
  <c r="BI257" i="12"/>
  <c r="BM257" i="12"/>
  <c r="BA258" i="12"/>
  <c r="BE258" i="12"/>
  <c r="BI258" i="12"/>
  <c r="BM258" i="12"/>
  <c r="BA259" i="12"/>
  <c r="BE259" i="12"/>
  <c r="BI259" i="12"/>
  <c r="BM259" i="12"/>
  <c r="BA260" i="12"/>
  <c r="BE260" i="12"/>
  <c r="BI260" i="12"/>
  <c r="BM260" i="12"/>
  <c r="BA261" i="12"/>
  <c r="BE261" i="12"/>
  <c r="BI261" i="12"/>
  <c r="BM261" i="12"/>
  <c r="BA262" i="12"/>
  <c r="BE262" i="12"/>
  <c r="BI262" i="12"/>
  <c r="BM262" i="12"/>
  <c r="BA263" i="12"/>
  <c r="BE263" i="12"/>
  <c r="BI263" i="12"/>
  <c r="BM263" i="12"/>
  <c r="BA264" i="12"/>
  <c r="BE264" i="12"/>
  <c r="BI264" i="12"/>
  <c r="BM264" i="12"/>
  <c r="BA265" i="12"/>
  <c r="BE265" i="12"/>
  <c r="BI265" i="12"/>
  <c r="BM265" i="12"/>
  <c r="BA266" i="12"/>
  <c r="BE266" i="12"/>
  <c r="BI266" i="12"/>
  <c r="BM266" i="12"/>
  <c r="BA267" i="12"/>
  <c r="BE267" i="12"/>
  <c r="BI267" i="12"/>
  <c r="BM267" i="12"/>
  <c r="BA268" i="12"/>
  <c r="BE268" i="12"/>
  <c r="BI268" i="12"/>
  <c r="BM268" i="12"/>
  <c r="BA269" i="12"/>
  <c r="BE269" i="12"/>
  <c r="BI269" i="12"/>
  <c r="BM269" i="12"/>
  <c r="BA270" i="12"/>
  <c r="BE270" i="12"/>
  <c r="BI270" i="12"/>
  <c r="BM270" i="12"/>
  <c r="BA271" i="12"/>
  <c r="BE271" i="12"/>
  <c r="BI271" i="12"/>
  <c r="BM271" i="12"/>
  <c r="BA272" i="12"/>
  <c r="BE272" i="12"/>
  <c r="BI272" i="12"/>
  <c r="BM272" i="12"/>
  <c r="BA273" i="12"/>
  <c r="BE273" i="12"/>
  <c r="BI273" i="12"/>
  <c r="BM273" i="12"/>
  <c r="BA274" i="12"/>
  <c r="BE274" i="12"/>
  <c r="BI274" i="12"/>
  <c r="BM274" i="12"/>
  <c r="BA275" i="12"/>
  <c r="BE275" i="12"/>
  <c r="BI275" i="12"/>
  <c r="BM275" i="12"/>
  <c r="BA276" i="12"/>
  <c r="BE276" i="12"/>
  <c r="BI276" i="12"/>
  <c r="BM276" i="12"/>
  <c r="BA277" i="12"/>
  <c r="BE277" i="12"/>
  <c r="BI277" i="12"/>
  <c r="BM277" i="12"/>
  <c r="BA278" i="12"/>
  <c r="BE278" i="12"/>
  <c r="BI278" i="12"/>
  <c r="BM278" i="12"/>
  <c r="BA279" i="12"/>
  <c r="BE279" i="12"/>
  <c r="BI279" i="12"/>
  <c r="BM279" i="12"/>
  <c r="BA280" i="12"/>
  <c r="BE280" i="12"/>
  <c r="BI280" i="12"/>
  <c r="BM280" i="12"/>
  <c r="BA281" i="12"/>
  <c r="BE281" i="12"/>
  <c r="BI281" i="12"/>
  <c r="BM281" i="12"/>
  <c r="BA282" i="12"/>
  <c r="BE282" i="12"/>
  <c r="BI282" i="12"/>
  <c r="BM282" i="12"/>
  <c r="BA283" i="12"/>
  <c r="BE283" i="12"/>
  <c r="BI283" i="12"/>
  <c r="BM283" i="12"/>
  <c r="BA284" i="12"/>
  <c r="BE284" i="12"/>
  <c r="BI284" i="12"/>
  <c r="BM284" i="12"/>
  <c r="BA285" i="12"/>
  <c r="BE285" i="12"/>
  <c r="BI285" i="12"/>
  <c r="BM285" i="12"/>
  <c r="BA286" i="12"/>
  <c r="BE286" i="12"/>
  <c r="BI286" i="12"/>
  <c r="BM286" i="12"/>
  <c r="BA287" i="12"/>
  <c r="BE287" i="12"/>
  <c r="BI287" i="12"/>
  <c r="BM287" i="12"/>
  <c r="BA288" i="12"/>
  <c r="BE288" i="12"/>
  <c r="BI288" i="12"/>
  <c r="BM288" i="12"/>
  <c r="BA289" i="12"/>
  <c r="BE289" i="12"/>
  <c r="BI289" i="12"/>
  <c r="BM289" i="12"/>
  <c r="BA290" i="12"/>
  <c r="BE290" i="12"/>
  <c r="BI290" i="12"/>
  <c r="BM290" i="12"/>
  <c r="BA291" i="12"/>
  <c r="BE291" i="12"/>
  <c r="BI291" i="12"/>
  <c r="BM291" i="12"/>
  <c r="BA292" i="12"/>
  <c r="BE292" i="12"/>
  <c r="BI292" i="12"/>
  <c r="BM292" i="12"/>
  <c r="BA293" i="12"/>
  <c r="BE293" i="12"/>
  <c r="BI293" i="12"/>
  <c r="BM293" i="12"/>
  <c r="BA294" i="12"/>
  <c r="BE294" i="12"/>
  <c r="BI294" i="12"/>
  <c r="BM294" i="12"/>
  <c r="BA295" i="12"/>
  <c r="BE295" i="12"/>
  <c r="BI295" i="12"/>
  <c r="BM295" i="12"/>
  <c r="BA296" i="12"/>
  <c r="BE296" i="12"/>
  <c r="BI296" i="12"/>
  <c r="BM296" i="12"/>
  <c r="BA297" i="12"/>
  <c r="BE297" i="12"/>
  <c r="BI297" i="12"/>
  <c r="BM297" i="12"/>
  <c r="BA298" i="12"/>
  <c r="BE298" i="12"/>
  <c r="BI298" i="12"/>
  <c r="BM298" i="12"/>
  <c r="BA299" i="12"/>
  <c r="BE299" i="12"/>
  <c r="BI299" i="12"/>
  <c r="BM299" i="12"/>
  <c r="BA300" i="12"/>
  <c r="BE300" i="12"/>
  <c r="BI300" i="12"/>
  <c r="BM300" i="12"/>
  <c r="BA301" i="12"/>
  <c r="BE301" i="12"/>
  <c r="BI301" i="12"/>
  <c r="BM301" i="12"/>
  <c r="BA302" i="12"/>
  <c r="BE302" i="12"/>
  <c r="BI302" i="12"/>
  <c r="BM302" i="12"/>
  <c r="BA303" i="12"/>
  <c r="BE303" i="12"/>
  <c r="BI303" i="12"/>
  <c r="BM303" i="12"/>
  <c r="BA304" i="12"/>
  <c r="BE304" i="12"/>
  <c r="BI304" i="12"/>
  <c r="BM304" i="12"/>
  <c r="BA305" i="12"/>
  <c r="BE305" i="12"/>
  <c r="BI305" i="12"/>
  <c r="BM305" i="12"/>
  <c r="BA306" i="12"/>
  <c r="BE306" i="12"/>
  <c r="BI306" i="12"/>
  <c r="BM306" i="12"/>
  <c r="BA307" i="12"/>
  <c r="BE307" i="12"/>
  <c r="BI307" i="12"/>
  <c r="BM307" i="12"/>
  <c r="BA308" i="12"/>
  <c r="BE308" i="12"/>
  <c r="BI308" i="12"/>
  <c r="BM308" i="12"/>
  <c r="BA309" i="12"/>
  <c r="BE309" i="12"/>
  <c r="BI309" i="12"/>
  <c r="BM309" i="12"/>
  <c r="BA310" i="12"/>
  <c r="BE310" i="12"/>
  <c r="BI310" i="12"/>
  <c r="BM310" i="12"/>
  <c r="BA311" i="12"/>
  <c r="BE311" i="12"/>
  <c r="BI311" i="12"/>
  <c r="BM311" i="12"/>
  <c r="BA312" i="12"/>
  <c r="BE312" i="12"/>
  <c r="BI312" i="12"/>
  <c r="BM312" i="12"/>
  <c r="BA313" i="12"/>
  <c r="BE313" i="12"/>
  <c r="BI313" i="12"/>
  <c r="BM313" i="12"/>
  <c r="BA314" i="12"/>
  <c r="BE314" i="12"/>
  <c r="BI314" i="12"/>
  <c r="BM314" i="12"/>
  <c r="BA315" i="12"/>
  <c r="BE315" i="12"/>
  <c r="BI315" i="12"/>
  <c r="BM315" i="12"/>
  <c r="BA316" i="12"/>
  <c r="BE316" i="12"/>
  <c r="BI316" i="12"/>
  <c r="BM316" i="12"/>
  <c r="BA317" i="12"/>
  <c r="BE317" i="12"/>
  <c r="BI317" i="12"/>
  <c r="BM317" i="12"/>
  <c r="BA318" i="12"/>
  <c r="BE318" i="12"/>
  <c r="BI318" i="12"/>
  <c r="BM318" i="12"/>
  <c r="BA319" i="12"/>
  <c r="BE319" i="12"/>
  <c r="BI319" i="12"/>
  <c r="BM319" i="12"/>
  <c r="BA320" i="12"/>
  <c r="BE320" i="12"/>
  <c r="BI320" i="12"/>
  <c r="BM320" i="12"/>
  <c r="BA321" i="12"/>
  <c r="BE321" i="12"/>
  <c r="BI321" i="12"/>
  <c r="BM321" i="12"/>
  <c r="BA322" i="12"/>
  <c r="BE322" i="12"/>
  <c r="BI322" i="12"/>
  <c r="BM322" i="12"/>
  <c r="BA323" i="12"/>
  <c r="BE323" i="12"/>
  <c r="BI323" i="12"/>
  <c r="BM323" i="12"/>
  <c r="BA324" i="12"/>
  <c r="BE324" i="12"/>
  <c r="BI324" i="12"/>
  <c r="BM324" i="12"/>
  <c r="BA325" i="12"/>
  <c r="BE325" i="12"/>
  <c r="BI325" i="12"/>
  <c r="BM325" i="12"/>
  <c r="BA326" i="12"/>
  <c r="BE326" i="12"/>
  <c r="BI326" i="12"/>
  <c r="BM326" i="12"/>
  <c r="BA327" i="12"/>
  <c r="BE327" i="12"/>
  <c r="BI327" i="12"/>
  <c r="BM327" i="12"/>
  <c r="BA328" i="12"/>
  <c r="BE328" i="12"/>
  <c r="BI328" i="12"/>
  <c r="BM328" i="12"/>
  <c r="BA329" i="12"/>
  <c r="BE329" i="12"/>
  <c r="BI329" i="12"/>
  <c r="BM329" i="12"/>
  <c r="BA330" i="12"/>
  <c r="BE330" i="12"/>
  <c r="BI330" i="12"/>
  <c r="BM330" i="12"/>
  <c r="BA331" i="12"/>
  <c r="BE331" i="12"/>
  <c r="BI331" i="12"/>
  <c r="BM331" i="12"/>
  <c r="BA332" i="12"/>
  <c r="BE332" i="12"/>
  <c r="BI332" i="12"/>
  <c r="BM332" i="12"/>
  <c r="BA333" i="12"/>
  <c r="BE333" i="12"/>
  <c r="BI333" i="12"/>
  <c r="BM333" i="12"/>
  <c r="BA334" i="12"/>
  <c r="BE334" i="12"/>
  <c r="BI334" i="12"/>
  <c r="BM334" i="12"/>
  <c r="BA335" i="12"/>
  <c r="BE335" i="12"/>
  <c r="BI335" i="12"/>
  <c r="BM335" i="12"/>
  <c r="BA336" i="12"/>
  <c r="BE336" i="12"/>
  <c r="BI336" i="12"/>
  <c r="BM336" i="12"/>
  <c r="BA337" i="12"/>
  <c r="BE337" i="12"/>
  <c r="BI337" i="12"/>
  <c r="BM337" i="12"/>
  <c r="BA338" i="12"/>
  <c r="BE338" i="12"/>
  <c r="BI338" i="12"/>
  <c r="BM338" i="12"/>
  <c r="BA339" i="12"/>
  <c r="BE339" i="12"/>
  <c r="BI339" i="12"/>
  <c r="BM339" i="12"/>
  <c r="BA340" i="12"/>
  <c r="BE340" i="12"/>
  <c r="BI340" i="12"/>
  <c r="BM340" i="12"/>
  <c r="BA341" i="12"/>
  <c r="BE341" i="12"/>
  <c r="BI341" i="12"/>
  <c r="BM341" i="12"/>
  <c r="BA342" i="12"/>
  <c r="BE342" i="12"/>
  <c r="BI342" i="12"/>
  <c r="BM342" i="12"/>
  <c r="BA343" i="12"/>
  <c r="BE343" i="12"/>
  <c r="BI343" i="12"/>
  <c r="BM343" i="12"/>
  <c r="BA344" i="12"/>
  <c r="BE344" i="12"/>
  <c r="BI344" i="12"/>
  <c r="BM344" i="12"/>
  <c r="BA345" i="12"/>
  <c r="BE345" i="12"/>
  <c r="BI345" i="12"/>
  <c r="BM345" i="12"/>
  <c r="BA346" i="12"/>
  <c r="BE346" i="12"/>
  <c r="BI346" i="12"/>
  <c r="BM346" i="12"/>
  <c r="BA347" i="12"/>
  <c r="BE347" i="12"/>
  <c r="BI347" i="12"/>
  <c r="BM347" i="12"/>
  <c r="BA348" i="12"/>
  <c r="BE348" i="12"/>
  <c r="BI348" i="12"/>
  <c r="BM348" i="12"/>
  <c r="BA349" i="12"/>
  <c r="BE349" i="12"/>
  <c r="BI349" i="12"/>
  <c r="BM349" i="12"/>
  <c r="BA350" i="12"/>
  <c r="BE350" i="12"/>
  <c r="BI350" i="12"/>
  <c r="BM350" i="12"/>
  <c r="BA351" i="12"/>
  <c r="BE351" i="12"/>
  <c r="BI351" i="12"/>
  <c r="BM351" i="12"/>
  <c r="BA352" i="12"/>
  <c r="BE352" i="12"/>
  <c r="BI352" i="12"/>
  <c r="BM352" i="12"/>
  <c r="BA353" i="12"/>
  <c r="BE353" i="12"/>
  <c r="BI353" i="12"/>
  <c r="BM353" i="12"/>
  <c r="BA354" i="12"/>
  <c r="BE354" i="12"/>
  <c r="BI354" i="12"/>
  <c r="BM354" i="12"/>
  <c r="BA355" i="12"/>
  <c r="BE355" i="12"/>
  <c r="BI355" i="12"/>
  <c r="BM355" i="12"/>
  <c r="BA356" i="12"/>
  <c r="BE356" i="12"/>
  <c r="BI356" i="12"/>
  <c r="BM356" i="12"/>
  <c r="BA357" i="12"/>
  <c r="BE357" i="12"/>
  <c r="BI357" i="12"/>
  <c r="BM357" i="12"/>
  <c r="BA358" i="12"/>
  <c r="BE358" i="12"/>
  <c r="BI358" i="12"/>
  <c r="BM358" i="12"/>
  <c r="BA359" i="12"/>
  <c r="BE359" i="12"/>
  <c r="BI359" i="12"/>
  <c r="BM359" i="12"/>
  <c r="BA360" i="12"/>
  <c r="BE360" i="12"/>
  <c r="BI360" i="12"/>
  <c r="BM360" i="12"/>
  <c r="BA361" i="12"/>
  <c r="BE361" i="12"/>
  <c r="BI361" i="12"/>
  <c r="BM361" i="12"/>
  <c r="BA362" i="12"/>
  <c r="BE362" i="12"/>
  <c r="BI362" i="12"/>
  <c r="BM362" i="12"/>
  <c r="BA363" i="12"/>
  <c r="BE363" i="12"/>
  <c r="BI363" i="12"/>
  <c r="BM363" i="12"/>
  <c r="BA364" i="12"/>
  <c r="BE364" i="12"/>
  <c r="BI364" i="12"/>
  <c r="BM364" i="12"/>
  <c r="BA365" i="12"/>
  <c r="BE365" i="12"/>
  <c r="BI365" i="12"/>
  <c r="BM365" i="12"/>
  <c r="BA366" i="12"/>
  <c r="BE366" i="12"/>
  <c r="BI366" i="12"/>
  <c r="BM366" i="12"/>
  <c r="BA367" i="12"/>
  <c r="BE367" i="12"/>
  <c r="BI367" i="12"/>
  <c r="BM367" i="12"/>
  <c r="BA368" i="12"/>
  <c r="BE368" i="12"/>
  <c r="BI368" i="12"/>
  <c r="BM368" i="12"/>
  <c r="BA369" i="12"/>
  <c r="BE369" i="12"/>
  <c r="BI369" i="12"/>
  <c r="BM369" i="12"/>
  <c r="BA370" i="12"/>
  <c r="BB242" i="12"/>
  <c r="BH242" i="12"/>
  <c r="BL242" i="12"/>
  <c r="AZ243" i="12"/>
  <c r="BD243" i="12"/>
  <c r="BH243" i="12"/>
  <c r="BL243" i="12"/>
  <c r="AZ244" i="12"/>
  <c r="BD244" i="12"/>
  <c r="BH244" i="12"/>
  <c r="BL244" i="12"/>
  <c r="AZ245" i="12"/>
  <c r="BD245" i="12"/>
  <c r="BH245" i="12"/>
  <c r="BL245" i="12"/>
  <c r="AZ246" i="12"/>
  <c r="BD246" i="12"/>
  <c r="BH246" i="12"/>
  <c r="BL246" i="12"/>
  <c r="AZ247" i="12"/>
  <c r="BD247" i="12"/>
  <c r="BH247" i="12"/>
  <c r="BL247" i="12"/>
  <c r="AZ248" i="12"/>
  <c r="BD248" i="12"/>
  <c r="BH248" i="12"/>
  <c r="BL248" i="12"/>
  <c r="AZ249" i="12"/>
  <c r="BD249" i="12"/>
  <c r="BH249" i="12"/>
  <c r="BL249" i="12"/>
  <c r="AZ250" i="12"/>
  <c r="BD250" i="12"/>
  <c r="BH250" i="12"/>
  <c r="BL250" i="12"/>
  <c r="AZ251" i="12"/>
  <c r="BD251" i="12"/>
  <c r="BH251" i="12"/>
  <c r="BL251" i="12"/>
  <c r="AZ252" i="12"/>
  <c r="BD252" i="12"/>
  <c r="BH252" i="12"/>
  <c r="BL252" i="12"/>
  <c r="AZ253" i="12"/>
  <c r="BD253" i="12"/>
  <c r="BH253" i="12"/>
  <c r="BL253" i="12"/>
  <c r="AZ254" i="12"/>
  <c r="BD254" i="12"/>
  <c r="BH254" i="12"/>
  <c r="BL254" i="12"/>
  <c r="AZ255" i="12"/>
  <c r="BD255" i="12"/>
  <c r="BH255" i="12"/>
  <c r="BL255" i="12"/>
  <c r="AZ256" i="12"/>
  <c r="BD256" i="12"/>
  <c r="BH256" i="12"/>
  <c r="BL256" i="12"/>
  <c r="AZ257" i="12"/>
  <c r="BD257" i="12"/>
  <c r="BH257" i="12"/>
  <c r="BL257" i="12"/>
  <c r="AZ258" i="12"/>
  <c r="BD258" i="12"/>
  <c r="BH258" i="12"/>
  <c r="BL258" i="12"/>
  <c r="AZ259" i="12"/>
  <c r="BD259" i="12"/>
  <c r="BH259" i="12"/>
  <c r="BL259" i="12"/>
  <c r="AZ260" i="12"/>
  <c r="BD260" i="12"/>
  <c r="BH260" i="12"/>
  <c r="BL260" i="12"/>
  <c r="AZ261" i="12"/>
  <c r="BD261" i="12"/>
  <c r="BH261" i="12"/>
  <c r="BL261" i="12"/>
  <c r="AZ262" i="12"/>
  <c r="BD262" i="12"/>
  <c r="BH262" i="12"/>
  <c r="BL262" i="12"/>
  <c r="AZ263" i="12"/>
  <c r="BD263" i="12"/>
  <c r="BH263" i="12"/>
  <c r="BL263" i="12"/>
  <c r="AZ264" i="12"/>
  <c r="BD264" i="12"/>
  <c r="BH264" i="12"/>
  <c r="BL264" i="12"/>
  <c r="AZ265" i="12"/>
  <c r="BD265" i="12"/>
  <c r="BH265" i="12"/>
  <c r="BL265" i="12"/>
  <c r="AZ266" i="12"/>
  <c r="BD266" i="12"/>
  <c r="BH266" i="12"/>
  <c r="BL266" i="12"/>
  <c r="AZ267" i="12"/>
  <c r="BD267" i="12"/>
  <c r="BH267" i="12"/>
  <c r="BL267" i="12"/>
  <c r="AZ268" i="12"/>
  <c r="BD268" i="12"/>
  <c r="BH268" i="12"/>
  <c r="BL268" i="12"/>
  <c r="AZ269" i="12"/>
  <c r="BD269" i="12"/>
  <c r="BH269" i="12"/>
  <c r="BL269" i="12"/>
  <c r="AZ270" i="12"/>
  <c r="BD270" i="12"/>
  <c r="BH270" i="12"/>
  <c r="BL270" i="12"/>
  <c r="AZ271" i="12"/>
  <c r="BD271" i="12"/>
  <c r="BH271" i="12"/>
  <c r="BL271" i="12"/>
  <c r="AZ272" i="12"/>
  <c r="BD272" i="12"/>
  <c r="BH272" i="12"/>
  <c r="BL272" i="12"/>
  <c r="AZ273" i="12"/>
  <c r="BD273" i="12"/>
  <c r="BH273" i="12"/>
  <c r="BL273" i="12"/>
  <c r="AZ274" i="12"/>
  <c r="BD274" i="12"/>
  <c r="BH274" i="12"/>
  <c r="BL274" i="12"/>
  <c r="AZ275" i="12"/>
  <c r="BD275" i="12"/>
  <c r="BH275" i="12"/>
  <c r="BL275" i="12"/>
  <c r="AZ276" i="12"/>
  <c r="BD276" i="12"/>
  <c r="BH276" i="12"/>
  <c r="BL276" i="12"/>
  <c r="AZ277" i="12"/>
  <c r="BD277" i="12"/>
  <c r="BH277" i="12"/>
  <c r="BL277" i="12"/>
  <c r="AZ278" i="12"/>
  <c r="BD278" i="12"/>
  <c r="BH278" i="12"/>
  <c r="BL278" i="12"/>
  <c r="AZ279" i="12"/>
  <c r="BD279" i="12"/>
  <c r="BH279" i="12"/>
  <c r="BL279" i="12"/>
  <c r="AZ280" i="12"/>
  <c r="BD280" i="12"/>
  <c r="BH280" i="12"/>
  <c r="BL280" i="12"/>
  <c r="AZ281" i="12"/>
  <c r="BD281" i="12"/>
  <c r="BH281" i="12"/>
  <c r="BL281" i="12"/>
  <c r="AZ282" i="12"/>
  <c r="BD282" i="12"/>
  <c r="BH282" i="12"/>
  <c r="BL282" i="12"/>
  <c r="AZ283" i="12"/>
  <c r="BD283" i="12"/>
  <c r="BH283" i="12"/>
  <c r="BL283" i="12"/>
  <c r="AZ284" i="12"/>
  <c r="BD284" i="12"/>
  <c r="BH284" i="12"/>
  <c r="BL284" i="12"/>
  <c r="AZ285" i="12"/>
  <c r="BD285" i="12"/>
  <c r="BH285" i="12"/>
  <c r="BL285" i="12"/>
  <c r="AZ286" i="12"/>
  <c r="BD286" i="12"/>
  <c r="BH286" i="12"/>
  <c r="BL286" i="12"/>
  <c r="AZ287" i="12"/>
  <c r="BD287" i="12"/>
  <c r="BH287" i="12"/>
  <c r="BL287" i="12"/>
  <c r="AZ288" i="12"/>
  <c r="BD288" i="12"/>
  <c r="BH288" i="12"/>
  <c r="BL288" i="12"/>
  <c r="AZ289" i="12"/>
  <c r="BD289" i="12"/>
  <c r="BH289" i="12"/>
  <c r="BL289" i="12"/>
  <c r="AZ290" i="12"/>
  <c r="BD290" i="12"/>
  <c r="BH290" i="12"/>
  <c r="BL290" i="12"/>
  <c r="AZ291" i="12"/>
  <c r="BD291" i="12"/>
  <c r="BH291" i="12"/>
  <c r="BL291" i="12"/>
  <c r="AZ292" i="12"/>
  <c r="BD292" i="12"/>
  <c r="BH292" i="12"/>
  <c r="BL292" i="12"/>
  <c r="AZ293" i="12"/>
  <c r="BD293" i="12"/>
  <c r="BH293" i="12"/>
  <c r="BL293" i="12"/>
  <c r="AZ294" i="12"/>
  <c r="BD294" i="12"/>
  <c r="BH294" i="12"/>
  <c r="BL294" i="12"/>
  <c r="AZ295" i="12"/>
  <c r="BD295" i="12"/>
  <c r="BH295" i="12"/>
  <c r="BL295" i="12"/>
  <c r="AZ296" i="12"/>
  <c r="BD296" i="12"/>
  <c r="BH296" i="12"/>
  <c r="BL296" i="12"/>
  <c r="AZ297" i="12"/>
  <c r="BD297" i="12"/>
  <c r="BH297" i="12"/>
  <c r="BL297" i="12"/>
  <c r="AZ298" i="12"/>
  <c r="BD298" i="12"/>
  <c r="BH298" i="12"/>
  <c r="BL298" i="12"/>
  <c r="AZ299" i="12"/>
  <c r="BD299" i="12"/>
  <c r="BH299" i="12"/>
  <c r="BL299" i="12"/>
  <c r="AZ300" i="12"/>
  <c r="BD300" i="12"/>
  <c r="BH300" i="12"/>
  <c r="BL300" i="12"/>
  <c r="AZ301" i="12"/>
  <c r="BD301" i="12"/>
  <c r="BH301" i="12"/>
  <c r="BL301" i="12"/>
  <c r="AZ302" i="12"/>
  <c r="BD302" i="12"/>
  <c r="BH302" i="12"/>
  <c r="BL302" i="12"/>
  <c r="AZ303" i="12"/>
  <c r="BD303" i="12"/>
  <c r="BH303" i="12"/>
  <c r="BL303" i="12"/>
  <c r="AZ304" i="12"/>
  <c r="BD304" i="12"/>
  <c r="BH304" i="12"/>
  <c r="BL304" i="12"/>
  <c r="AZ305" i="12"/>
  <c r="BD305" i="12"/>
  <c r="BH305" i="12"/>
  <c r="BL305" i="12"/>
  <c r="AZ306" i="12"/>
  <c r="BD306" i="12"/>
  <c r="BH306" i="12"/>
  <c r="BL306" i="12"/>
  <c r="AZ307" i="12"/>
  <c r="BD307" i="12"/>
  <c r="BH307" i="12"/>
  <c r="BL307" i="12"/>
  <c r="AZ308" i="12"/>
  <c r="BD308" i="12"/>
  <c r="BH308" i="12"/>
  <c r="BL308" i="12"/>
  <c r="AZ309" i="12"/>
  <c r="BD309" i="12"/>
  <c r="BH309" i="12"/>
  <c r="BL309" i="12"/>
  <c r="AZ310" i="12"/>
  <c r="BD310" i="12"/>
  <c r="BH310" i="12"/>
  <c r="BL310" i="12"/>
  <c r="AZ311" i="12"/>
  <c r="BD311" i="12"/>
  <c r="BH311" i="12"/>
  <c r="BL311" i="12"/>
  <c r="AZ312" i="12"/>
  <c r="BD312" i="12"/>
  <c r="BH312" i="12"/>
  <c r="BL312" i="12"/>
  <c r="AZ313" i="12"/>
  <c r="BD313" i="12"/>
  <c r="BH313" i="12"/>
  <c r="BL313" i="12"/>
  <c r="AZ314" i="12"/>
  <c r="BD314" i="12"/>
  <c r="BH314" i="12"/>
  <c r="BL314" i="12"/>
  <c r="AZ315" i="12"/>
  <c r="BD315" i="12"/>
  <c r="BH315" i="12"/>
  <c r="BL315" i="12"/>
  <c r="AZ316" i="12"/>
  <c r="BD316" i="12"/>
  <c r="BH316" i="12"/>
  <c r="BL316" i="12"/>
  <c r="AZ317" i="12"/>
  <c r="BD317" i="12"/>
  <c r="BH317" i="12"/>
  <c r="BL317" i="12"/>
  <c r="AZ318" i="12"/>
  <c r="BD318" i="12"/>
  <c r="BH318" i="12"/>
  <c r="BL318" i="12"/>
  <c r="AZ319" i="12"/>
  <c r="BD319" i="12"/>
  <c r="BH319" i="12"/>
  <c r="BL319" i="12"/>
  <c r="AZ320" i="12"/>
  <c r="BD320" i="12"/>
  <c r="BH320" i="12"/>
  <c r="BL320" i="12"/>
  <c r="AZ321" i="12"/>
  <c r="BD321" i="12"/>
  <c r="BH321" i="12"/>
  <c r="BL321" i="12"/>
  <c r="AZ322" i="12"/>
  <c r="BD322" i="12"/>
  <c r="BH322" i="12"/>
  <c r="BL322" i="12"/>
  <c r="AZ323" i="12"/>
  <c r="BD323" i="12"/>
  <c r="BH323" i="12"/>
  <c r="BL323" i="12"/>
  <c r="AZ324" i="12"/>
  <c r="BD324" i="12"/>
  <c r="BH324" i="12"/>
  <c r="BL324" i="12"/>
  <c r="AZ325" i="12"/>
  <c r="BD325" i="12"/>
  <c r="BH325" i="12"/>
  <c r="BL325" i="12"/>
  <c r="AZ326" i="12"/>
  <c r="BD326" i="12"/>
  <c r="BH326" i="12"/>
  <c r="BL326" i="12"/>
  <c r="AZ327" i="12"/>
  <c r="BD327" i="12"/>
  <c r="BH327" i="12"/>
  <c r="BL327" i="12"/>
  <c r="AZ328" i="12"/>
  <c r="BD328" i="12"/>
  <c r="BH328" i="12"/>
  <c r="BL328" i="12"/>
  <c r="AZ329" i="12"/>
  <c r="BD329" i="12"/>
  <c r="BH329" i="12"/>
  <c r="BL329" i="12"/>
  <c r="AZ330" i="12"/>
  <c r="BD330" i="12"/>
  <c r="BH330" i="12"/>
  <c r="BL330" i="12"/>
  <c r="AZ331" i="12"/>
  <c r="BD331" i="12"/>
  <c r="BH331" i="12"/>
  <c r="BL331" i="12"/>
  <c r="AZ332" i="12"/>
  <c r="BD332" i="12"/>
  <c r="BH332" i="12"/>
  <c r="BL332" i="12"/>
  <c r="AZ333" i="12"/>
  <c r="BD333" i="12"/>
  <c r="BH333" i="12"/>
  <c r="BL333" i="12"/>
  <c r="AZ334" i="12"/>
  <c r="BD334" i="12"/>
  <c r="BH334" i="12"/>
  <c r="BL334" i="12"/>
  <c r="AZ335" i="12"/>
  <c r="BD335" i="12"/>
  <c r="BH335" i="12"/>
  <c r="BL335" i="12"/>
  <c r="AZ336" i="12"/>
  <c r="BD336" i="12"/>
  <c r="BH336" i="12"/>
  <c r="BL336" i="12"/>
  <c r="AZ337" i="12"/>
  <c r="BD337" i="12"/>
  <c r="BH337" i="12"/>
  <c r="BL337" i="12"/>
  <c r="AZ338" i="12"/>
  <c r="BD338" i="12"/>
  <c r="BH338" i="12"/>
  <c r="BL338" i="12"/>
  <c r="AZ339" i="12"/>
  <c r="BD339" i="12"/>
  <c r="BH339" i="12"/>
  <c r="BL339" i="12"/>
  <c r="AZ340" i="12"/>
  <c r="BD340" i="12"/>
  <c r="BH340" i="12"/>
  <c r="BL340" i="12"/>
  <c r="AZ341" i="12"/>
  <c r="BD341" i="12"/>
  <c r="BH341" i="12"/>
  <c r="BL341" i="12"/>
  <c r="AZ342" i="12"/>
  <c r="BD342" i="12"/>
  <c r="BH342" i="12"/>
  <c r="BL342" i="12"/>
  <c r="AZ343" i="12"/>
  <c r="BD343" i="12"/>
  <c r="BH343" i="12"/>
  <c r="BL343" i="12"/>
  <c r="AZ344" i="12"/>
  <c r="BD344" i="12"/>
  <c r="BH344" i="12"/>
  <c r="BL344" i="12"/>
  <c r="AZ345" i="12"/>
  <c r="BD345" i="12"/>
  <c r="BH345" i="12"/>
  <c r="BL345" i="12"/>
  <c r="AZ346" i="12"/>
  <c r="BD346" i="12"/>
  <c r="BH346" i="12"/>
  <c r="BL346" i="12"/>
  <c r="AZ347" i="12"/>
  <c r="BD347" i="12"/>
  <c r="BH347" i="12"/>
  <c r="BL347" i="12"/>
  <c r="AZ348" i="12"/>
  <c r="BD348" i="12"/>
  <c r="BH348" i="12"/>
  <c r="BL348" i="12"/>
  <c r="AZ349" i="12"/>
  <c r="BD349" i="12"/>
  <c r="BH349" i="12"/>
  <c r="BL349" i="12"/>
  <c r="AZ350" i="12"/>
  <c r="BD350" i="12"/>
  <c r="BH350" i="12"/>
  <c r="BL350" i="12"/>
  <c r="AZ351" i="12"/>
  <c r="BD351" i="12"/>
  <c r="BH351" i="12"/>
  <c r="BL351" i="12"/>
  <c r="AZ352" i="12"/>
  <c r="BD352" i="12"/>
  <c r="BH352" i="12"/>
  <c r="BL352" i="12"/>
  <c r="AZ353" i="12"/>
  <c r="BD353" i="12"/>
  <c r="BH353" i="12"/>
  <c r="BL353" i="12"/>
  <c r="AZ354" i="12"/>
  <c r="BD354" i="12"/>
  <c r="BH354" i="12"/>
  <c r="BL354" i="12"/>
  <c r="AZ355" i="12"/>
  <c r="BD355" i="12"/>
  <c r="BH355" i="12"/>
  <c r="BL355" i="12"/>
  <c r="AZ356" i="12"/>
  <c r="BD356" i="12"/>
  <c r="BH356" i="12"/>
  <c r="BL356" i="12"/>
  <c r="AZ357" i="12"/>
  <c r="BD357" i="12"/>
  <c r="BH357" i="12"/>
  <c r="BL357" i="12"/>
  <c r="AZ358" i="12"/>
  <c r="BD358" i="12"/>
  <c r="BH358" i="12"/>
  <c r="BL358" i="12"/>
  <c r="AZ359" i="12"/>
  <c r="BD359" i="12"/>
  <c r="BH359" i="12"/>
  <c r="BL359" i="12"/>
  <c r="AZ360" i="12"/>
  <c r="BD360" i="12"/>
  <c r="BH360" i="12"/>
  <c r="BL360" i="12"/>
  <c r="AZ361" i="12"/>
  <c r="BD361" i="12"/>
  <c r="BH361" i="12"/>
  <c r="BL361" i="12"/>
  <c r="AZ362" i="12"/>
  <c r="BD362" i="12"/>
  <c r="BH362" i="12"/>
  <c r="BL362" i="12"/>
  <c r="AZ363" i="12"/>
  <c r="BD363" i="12"/>
  <c r="BH363" i="12"/>
  <c r="BL363" i="12"/>
  <c r="AZ364" i="12"/>
  <c r="BD364" i="12"/>
  <c r="BH364" i="12"/>
  <c r="BL364" i="12"/>
  <c r="AZ365" i="12"/>
  <c r="BD365" i="12"/>
  <c r="BH365" i="12"/>
  <c r="AZ366" i="12"/>
  <c r="BH366" i="12"/>
  <c r="AZ367" i="12"/>
  <c r="BH367" i="12"/>
  <c r="AZ368" i="12"/>
  <c r="BH368" i="12"/>
  <c r="AZ369" i="12"/>
  <c r="BH369" i="12"/>
  <c r="AZ370" i="12"/>
  <c r="BF370" i="12"/>
  <c r="BJ370" i="12"/>
  <c r="BN370" i="12"/>
  <c r="BB371" i="12"/>
  <c r="BF371" i="12"/>
  <c r="BJ371" i="12"/>
  <c r="BN371" i="12"/>
  <c r="BB372" i="12"/>
  <c r="BF372" i="12"/>
  <c r="BJ372" i="12"/>
  <c r="BN372" i="12"/>
  <c r="BB373" i="12"/>
  <c r="BF373" i="12"/>
  <c r="BJ373" i="12"/>
  <c r="BN373" i="12"/>
  <c r="BB374" i="12"/>
  <c r="BF374" i="12"/>
  <c r="BJ374" i="12"/>
  <c r="BN374" i="12"/>
  <c r="BB375" i="12"/>
  <c r="BF375" i="12"/>
  <c r="BJ375" i="12"/>
  <c r="BN375" i="12"/>
  <c r="BB376" i="12"/>
  <c r="BF376" i="12"/>
  <c r="BJ376" i="12"/>
  <c r="BN376" i="12"/>
  <c r="BB377" i="12"/>
  <c r="BF377" i="12"/>
  <c r="BJ377" i="12"/>
  <c r="BN377" i="12"/>
  <c r="BB378" i="12"/>
  <c r="BF378" i="12"/>
  <c r="BJ378" i="12"/>
  <c r="BN378" i="12"/>
  <c r="BB379" i="12"/>
  <c r="BF379" i="12"/>
  <c r="BJ379" i="12"/>
  <c r="BN379" i="12"/>
  <c r="BB380" i="12"/>
  <c r="BF380" i="12"/>
  <c r="BJ380" i="12"/>
  <c r="BN380" i="12"/>
  <c r="BB381" i="12"/>
  <c r="BF381" i="12"/>
  <c r="BJ381" i="12"/>
  <c r="BN381" i="12"/>
  <c r="BB382" i="12"/>
  <c r="BF382" i="12"/>
  <c r="BJ382" i="12"/>
  <c r="BN382" i="12"/>
  <c r="BB383" i="12"/>
  <c r="BF383" i="12"/>
  <c r="BJ383" i="12"/>
  <c r="BN383" i="12"/>
  <c r="BB384" i="12"/>
  <c r="BF384" i="12"/>
  <c r="BJ384" i="12"/>
  <c r="BN384" i="12"/>
  <c r="BB385" i="12"/>
  <c r="BF385" i="12"/>
  <c r="BJ385" i="12"/>
  <c r="BN385" i="12"/>
  <c r="BB386" i="12"/>
  <c r="BF386" i="12"/>
  <c r="BJ386" i="12"/>
  <c r="BN386" i="12"/>
  <c r="BB387" i="12"/>
  <c r="BF387" i="12"/>
  <c r="BJ387" i="12"/>
  <c r="BN387" i="12"/>
  <c r="BB388" i="12"/>
  <c r="BF388" i="12"/>
  <c r="BJ388" i="12"/>
  <c r="BN388" i="12"/>
  <c r="BB389" i="12"/>
  <c r="BF389" i="12"/>
  <c r="BJ389" i="12"/>
  <c r="BN389" i="12"/>
  <c r="BB390" i="12"/>
  <c r="BF390" i="12"/>
  <c r="BJ390" i="12"/>
  <c r="BN390" i="12"/>
  <c r="BB391" i="12"/>
  <c r="BF391" i="12"/>
  <c r="BJ391" i="12"/>
  <c r="BN391" i="12"/>
  <c r="BB392" i="12"/>
  <c r="BF392" i="12"/>
  <c r="BJ392" i="12"/>
  <c r="BN392" i="12"/>
  <c r="BB393" i="12"/>
  <c r="BF393" i="12"/>
  <c r="BJ393" i="12"/>
  <c r="BN393" i="12"/>
  <c r="BB394" i="12"/>
  <c r="BF394" i="12"/>
  <c r="BJ394" i="12"/>
  <c r="BN394" i="12"/>
  <c r="BB395" i="12"/>
  <c r="BF395" i="12"/>
  <c r="BJ395" i="12"/>
  <c r="BN395" i="12"/>
  <c r="BB396" i="12"/>
  <c r="BF396" i="12"/>
  <c r="BJ396" i="12"/>
  <c r="BN396" i="12"/>
  <c r="BB397" i="12"/>
  <c r="BF397" i="12"/>
  <c r="BJ397" i="12"/>
  <c r="BN397" i="12"/>
  <c r="BB398" i="12"/>
  <c r="BF398" i="12"/>
  <c r="BJ398" i="12"/>
  <c r="BN398" i="12"/>
  <c r="BB399" i="12"/>
  <c r="BF399" i="12"/>
  <c r="BJ399" i="12"/>
  <c r="BN399" i="12"/>
  <c r="BB400" i="12"/>
  <c r="BF400" i="12"/>
  <c r="BJ400" i="12"/>
  <c r="BN400" i="12"/>
  <c r="BB401" i="12"/>
  <c r="BF401" i="12"/>
  <c r="BJ401" i="12"/>
  <c r="BN401" i="12"/>
  <c r="BB402" i="12"/>
  <c r="BF402" i="12"/>
  <c r="BJ402" i="12"/>
  <c r="BN402" i="12"/>
  <c r="BB403" i="12"/>
  <c r="BF403" i="12"/>
  <c r="BJ403" i="12"/>
  <c r="BN403" i="12"/>
  <c r="BB404" i="12"/>
  <c r="BF404" i="12"/>
  <c r="BJ404" i="12"/>
  <c r="BN404" i="12"/>
  <c r="BB405" i="12"/>
  <c r="BF405" i="12"/>
  <c r="BJ405" i="12"/>
  <c r="BN405" i="12"/>
  <c r="BB406" i="12"/>
  <c r="BF406" i="12"/>
  <c r="BJ406" i="12"/>
  <c r="BN406" i="12"/>
  <c r="BB407" i="12"/>
  <c r="BF407" i="12"/>
  <c r="BJ407" i="12"/>
  <c r="BN407" i="12"/>
  <c r="BB408" i="12"/>
  <c r="BF408" i="12"/>
  <c r="BJ408" i="12"/>
  <c r="BN408" i="12"/>
  <c r="BB409" i="12"/>
  <c r="BF409" i="12"/>
  <c r="BJ409" i="12"/>
  <c r="BN409" i="12"/>
  <c r="BB410" i="12"/>
  <c r="BF410" i="12"/>
  <c r="BJ410" i="12"/>
  <c r="BN410" i="12"/>
  <c r="BB411" i="12"/>
  <c r="BF411" i="12"/>
  <c r="BJ411" i="12"/>
  <c r="BN411" i="12"/>
  <c r="BB412" i="12"/>
  <c r="BF412" i="12"/>
  <c r="BJ412" i="12"/>
  <c r="BN412" i="12"/>
  <c r="BB413" i="12"/>
  <c r="BF413" i="12"/>
  <c r="BJ413" i="12"/>
  <c r="BN413" i="12"/>
  <c r="BB414" i="12"/>
  <c r="BF414" i="12"/>
  <c r="BJ414" i="12"/>
  <c r="BN414" i="12"/>
  <c r="BB415" i="12"/>
  <c r="BF415" i="12"/>
  <c r="BJ415" i="12"/>
  <c r="BN415" i="12"/>
  <c r="BB416" i="12"/>
  <c r="BF416" i="12"/>
  <c r="BJ416" i="12"/>
  <c r="BN416" i="12"/>
  <c r="BB417" i="12"/>
  <c r="BF417" i="12"/>
  <c r="BJ417" i="12"/>
  <c r="BN417" i="12"/>
  <c r="BB418" i="12"/>
  <c r="BF418" i="12"/>
  <c r="BJ418" i="12"/>
  <c r="BN418" i="12"/>
  <c r="BB419" i="12"/>
  <c r="BF419" i="12"/>
  <c r="BJ419" i="12"/>
  <c r="BN419" i="12"/>
  <c r="BB420" i="12"/>
  <c r="BF420" i="12"/>
  <c r="BJ420" i="12"/>
  <c r="BN420" i="12"/>
  <c r="BB421" i="12"/>
  <c r="BF421" i="12"/>
  <c r="BJ421" i="12"/>
  <c r="BN421" i="12"/>
  <c r="BB422" i="12"/>
  <c r="BF422" i="12"/>
  <c r="BJ422" i="12"/>
  <c r="BN422" i="12"/>
  <c r="BB423" i="12"/>
  <c r="BF423" i="12"/>
  <c r="BJ423" i="12"/>
  <c r="BN423" i="12"/>
  <c r="BB424" i="12"/>
  <c r="BF424" i="12"/>
  <c r="BJ424" i="12"/>
  <c r="BN424" i="12"/>
  <c r="BB425" i="12"/>
  <c r="BF425" i="12"/>
  <c r="BJ425" i="12"/>
  <c r="BN425" i="12"/>
  <c r="BB426" i="12"/>
  <c r="BF426" i="12"/>
  <c r="BJ426" i="12"/>
  <c r="BN426" i="12"/>
  <c r="BB427" i="12"/>
  <c r="BF427" i="12"/>
  <c r="BJ427" i="12"/>
  <c r="BN427" i="12"/>
  <c r="BB428" i="12"/>
  <c r="BF428" i="12"/>
  <c r="BJ428" i="12"/>
  <c r="BN428" i="12"/>
  <c r="BB429" i="12"/>
  <c r="BF429" i="12"/>
  <c r="BJ429" i="12"/>
  <c r="BN429" i="12"/>
  <c r="BB430" i="12"/>
  <c r="BF430" i="12"/>
  <c r="BJ430" i="12"/>
  <c r="BN430" i="12"/>
  <c r="BB431" i="12"/>
  <c r="BF431" i="12"/>
  <c r="BJ431" i="12"/>
  <c r="BN431" i="12"/>
  <c r="BB432" i="12"/>
  <c r="BF432" i="12"/>
  <c r="BJ432" i="12"/>
  <c r="BN432" i="12"/>
  <c r="BB433" i="12"/>
  <c r="BF433" i="12"/>
  <c r="BJ433" i="12"/>
  <c r="BN433" i="12"/>
  <c r="BB434" i="12"/>
  <c r="BF434" i="12"/>
  <c r="BJ434" i="12"/>
  <c r="BN434" i="12"/>
  <c r="BB435" i="12"/>
  <c r="BF435" i="12"/>
  <c r="BJ435" i="12"/>
  <c r="BN435" i="12"/>
  <c r="BB436" i="12"/>
  <c r="BF436" i="12"/>
  <c r="BJ436" i="12"/>
  <c r="BN436" i="12"/>
  <c r="BB437" i="12"/>
  <c r="BF437" i="12"/>
  <c r="BJ437" i="12"/>
  <c r="BN437" i="12"/>
  <c r="BB438" i="12"/>
  <c r="BF438" i="12"/>
  <c r="BJ438" i="12"/>
  <c r="BN438" i="12"/>
  <c r="BB439" i="12"/>
  <c r="BF439" i="12"/>
  <c r="BJ439" i="12"/>
  <c r="BN439" i="12"/>
  <c r="BB440" i="12"/>
  <c r="BF440" i="12"/>
  <c r="BJ440" i="12"/>
  <c r="BN440" i="12"/>
  <c r="BB441" i="12"/>
  <c r="BF441" i="12"/>
  <c r="BJ441" i="12"/>
  <c r="BN441" i="12"/>
  <c r="BB442" i="12"/>
  <c r="BF442" i="12"/>
  <c r="BJ442" i="12"/>
  <c r="BN442" i="12"/>
  <c r="BB443" i="12"/>
  <c r="BF443" i="12"/>
  <c r="BJ443" i="12"/>
  <c r="BN443" i="12"/>
  <c r="BB444" i="12"/>
  <c r="BF444" i="12"/>
  <c r="BJ444" i="12"/>
  <c r="BN444" i="12"/>
  <c r="BB445" i="12"/>
  <c r="BF445" i="12"/>
  <c r="BJ445" i="12"/>
  <c r="BN445" i="12"/>
  <c r="BB446" i="12"/>
  <c r="BF446" i="12"/>
  <c r="BJ446" i="12"/>
  <c r="BN446" i="12"/>
  <c r="BB447" i="12"/>
  <c r="BF447" i="12"/>
  <c r="BJ447" i="12"/>
  <c r="BN447" i="12"/>
  <c r="BB448" i="12"/>
  <c r="BF448" i="12"/>
  <c r="BJ448" i="12"/>
  <c r="BN448" i="12"/>
  <c r="BB449" i="12"/>
  <c r="BF449" i="12"/>
  <c r="BJ449" i="12"/>
  <c r="BN449" i="12"/>
  <c r="BB450" i="12"/>
  <c r="BF450" i="12"/>
  <c r="BJ450" i="12"/>
  <c r="BN450" i="12"/>
  <c r="BB451" i="12"/>
  <c r="BF451" i="12"/>
  <c r="BJ451" i="12"/>
  <c r="BN451" i="12"/>
  <c r="BB452" i="12"/>
  <c r="BF452" i="12"/>
  <c r="BJ452" i="12"/>
  <c r="BN452" i="12"/>
  <c r="BB453" i="12"/>
  <c r="BF453" i="12"/>
  <c r="BJ453" i="12"/>
  <c r="BN453" i="12"/>
  <c r="BB454" i="12"/>
  <c r="BF454" i="12"/>
  <c r="BJ454" i="12"/>
  <c r="BN454" i="12"/>
  <c r="BB455" i="12"/>
  <c r="BF455" i="12"/>
  <c r="BJ455" i="12"/>
  <c r="BN455" i="12"/>
  <c r="BB456" i="12"/>
  <c r="BF456" i="12"/>
  <c r="BJ456" i="12"/>
  <c r="BN456" i="12"/>
  <c r="BB457" i="12"/>
  <c r="BF457" i="12"/>
  <c r="BJ457" i="12"/>
  <c r="BN457" i="12"/>
  <c r="BB458" i="12"/>
  <c r="BF458" i="12"/>
  <c r="BJ458" i="12"/>
  <c r="BN458" i="12"/>
  <c r="BB459" i="12"/>
  <c r="BF459" i="12"/>
  <c r="BJ459" i="12"/>
  <c r="BN459" i="12"/>
  <c r="BB460" i="12"/>
  <c r="BF460" i="12"/>
  <c r="BJ460" i="12"/>
  <c r="BN460" i="12"/>
  <c r="BB461" i="12"/>
  <c r="BF461" i="12"/>
  <c r="BJ461" i="12"/>
  <c r="BN461" i="12"/>
  <c r="BB462" i="12"/>
  <c r="BF462" i="12"/>
  <c r="BJ462" i="12"/>
  <c r="BN462" i="12"/>
  <c r="BB463" i="12"/>
  <c r="BF463" i="12"/>
  <c r="BJ463" i="12"/>
  <c r="BN463" i="12"/>
  <c r="BB464" i="12"/>
  <c r="BF464" i="12"/>
  <c r="BJ464" i="12"/>
  <c r="BN464" i="12"/>
  <c r="BB465" i="12"/>
  <c r="BF465" i="12"/>
  <c r="BJ465" i="12"/>
  <c r="BN465" i="12"/>
  <c r="BB466" i="12"/>
  <c r="BF466" i="12"/>
  <c r="BJ466" i="12"/>
  <c r="BN466" i="12"/>
  <c r="BB467" i="12"/>
  <c r="BF467" i="12"/>
  <c r="BJ467" i="12"/>
  <c r="BN467" i="12"/>
  <c r="BB468" i="12"/>
  <c r="BF468" i="12"/>
  <c r="BJ468" i="12"/>
  <c r="BN468" i="12"/>
  <c r="BB469" i="12"/>
  <c r="BF469" i="12"/>
  <c r="BJ469" i="12"/>
  <c r="BN469" i="12"/>
  <c r="BB470" i="12"/>
  <c r="BF470" i="12"/>
  <c r="BJ470" i="12"/>
  <c r="BN470" i="12"/>
  <c r="BB471" i="12"/>
  <c r="BF471" i="12"/>
  <c r="BJ471" i="12"/>
  <c r="BN471" i="12"/>
  <c r="BB472" i="12"/>
  <c r="BF472" i="12"/>
  <c r="BJ472" i="12"/>
  <c r="BN472" i="12"/>
  <c r="BB473" i="12"/>
  <c r="BF473" i="12"/>
  <c r="BJ473" i="12"/>
  <c r="BN473" i="12"/>
  <c r="BB474" i="12"/>
  <c r="BF474" i="12"/>
  <c r="BJ474" i="12"/>
  <c r="BN474" i="12"/>
  <c r="BB475" i="12"/>
  <c r="BF475" i="12"/>
  <c r="BJ475" i="12"/>
  <c r="BN475" i="12"/>
  <c r="BB476" i="12"/>
  <c r="BF476" i="12"/>
  <c r="BJ476" i="12"/>
  <c r="BN476" i="12"/>
  <c r="BB477" i="12"/>
  <c r="BF477" i="12"/>
  <c r="BJ477" i="12"/>
  <c r="BN477" i="12"/>
  <c r="BB478" i="12"/>
  <c r="BF478" i="12"/>
  <c r="BJ478" i="12"/>
  <c r="BN478" i="12"/>
  <c r="BB479" i="12"/>
  <c r="BF479" i="12"/>
  <c r="BJ479" i="12"/>
  <c r="BN479" i="12"/>
  <c r="BB480" i="12"/>
  <c r="BF480" i="12"/>
  <c r="BJ480" i="12"/>
  <c r="BN480" i="12"/>
  <c r="BB481" i="12"/>
  <c r="BF481" i="12"/>
  <c r="BJ481" i="12"/>
  <c r="BN481" i="12"/>
  <c r="BB482" i="12"/>
  <c r="BF482" i="12"/>
  <c r="BJ482" i="12"/>
  <c r="BN482" i="12"/>
  <c r="BB483" i="12"/>
  <c r="BF483" i="12"/>
  <c r="BJ483" i="12"/>
  <c r="BN483" i="12"/>
  <c r="BB484" i="12"/>
  <c r="BF484" i="12"/>
  <c r="BJ484" i="12"/>
  <c r="BN484" i="12"/>
  <c r="BB485" i="12"/>
  <c r="BF485" i="12"/>
  <c r="BJ485" i="12"/>
  <c r="BN485" i="12"/>
  <c r="BB486" i="12"/>
  <c r="BF486" i="12"/>
  <c r="BJ486" i="12"/>
  <c r="BN486" i="12"/>
  <c r="BB487" i="12"/>
  <c r="BF487" i="12"/>
  <c r="BJ487" i="12"/>
  <c r="BN487" i="12"/>
  <c r="BB488" i="12"/>
  <c r="BF488" i="12"/>
  <c r="BJ488" i="12"/>
  <c r="BN488" i="12"/>
  <c r="BB489" i="12"/>
  <c r="BF489" i="12"/>
  <c r="BJ489" i="12"/>
  <c r="BN489" i="12"/>
  <c r="BB490" i="12"/>
  <c r="BF490" i="12"/>
  <c r="BJ490" i="12"/>
  <c r="BN490" i="12"/>
  <c r="BB491" i="12"/>
  <c r="BF491" i="12"/>
  <c r="BJ491" i="12"/>
  <c r="BN491" i="12"/>
  <c r="BB492" i="12"/>
  <c r="BF492" i="12"/>
  <c r="BJ492" i="12"/>
  <c r="BN492" i="12"/>
  <c r="BB493" i="12"/>
  <c r="BF493" i="12"/>
  <c r="BJ493" i="12"/>
  <c r="BN493" i="12"/>
  <c r="BB494" i="12"/>
  <c r="BF494" i="12"/>
  <c r="BJ494" i="12"/>
  <c r="BN494" i="12"/>
  <c r="BB495" i="12"/>
  <c r="BF495" i="12"/>
  <c r="BJ495" i="12"/>
  <c r="BN495" i="12"/>
  <c r="BB496" i="12"/>
  <c r="BF496" i="12"/>
  <c r="BJ496" i="12"/>
  <c r="BN496" i="12"/>
  <c r="BB497" i="12"/>
  <c r="BF497" i="12"/>
  <c r="BJ497" i="12"/>
  <c r="BN497" i="12"/>
  <c r="BB498" i="12"/>
  <c r="BF498" i="12"/>
  <c r="BJ498" i="12"/>
  <c r="BN498" i="12"/>
  <c r="BB499" i="12"/>
  <c r="BF499" i="12"/>
  <c r="BJ499" i="12"/>
  <c r="BN499" i="12"/>
  <c r="BB500" i="12"/>
  <c r="BF500" i="12"/>
  <c r="BJ500" i="12"/>
  <c r="BN500" i="12"/>
  <c r="BB501" i="12"/>
  <c r="BF501" i="12"/>
  <c r="BJ501" i="12"/>
  <c r="BN501" i="12"/>
  <c r="BB502" i="12"/>
  <c r="BF502" i="12"/>
  <c r="BJ502" i="12"/>
  <c r="BN502" i="12"/>
  <c r="BB503" i="12"/>
  <c r="BF503" i="12"/>
  <c r="BJ503" i="12"/>
  <c r="BN503" i="12"/>
  <c r="BB504" i="12"/>
  <c r="BF504" i="12"/>
  <c r="BJ504" i="12"/>
  <c r="BN504" i="12"/>
  <c r="BB505" i="12"/>
  <c r="BF505" i="12"/>
  <c r="BJ505" i="12"/>
  <c r="BN505" i="12"/>
  <c r="BB506" i="12"/>
  <c r="BF506" i="12"/>
  <c r="BJ506" i="12"/>
  <c r="BN506" i="12"/>
  <c r="BB507" i="12"/>
  <c r="BF507" i="12"/>
  <c r="BJ507" i="12"/>
  <c r="BN507" i="12"/>
  <c r="BB508" i="12"/>
  <c r="BF508" i="12"/>
  <c r="BJ508" i="12"/>
  <c r="BN508" i="12"/>
  <c r="BB509" i="12"/>
  <c r="BF509" i="12"/>
  <c r="BJ509" i="12"/>
  <c r="BN509" i="12"/>
  <c r="BB510" i="12"/>
  <c r="BF510" i="12"/>
  <c r="BJ510" i="12"/>
  <c r="BN510" i="12"/>
  <c r="BB511" i="12"/>
  <c r="BF511" i="12"/>
  <c r="BJ511" i="12"/>
  <c r="BN511" i="12"/>
  <c r="BB512" i="12"/>
  <c r="BF512" i="12"/>
  <c r="BJ512" i="12"/>
  <c r="BN512" i="12"/>
  <c r="BB513" i="12"/>
  <c r="BF513" i="12"/>
  <c r="BJ513" i="12"/>
  <c r="BN513" i="12"/>
  <c r="BB514" i="12"/>
  <c r="BF514" i="12"/>
  <c r="BJ514" i="12"/>
  <c r="BN514" i="12"/>
  <c r="BB515" i="12"/>
  <c r="BF515" i="12"/>
  <c r="BJ515" i="12"/>
  <c r="BN515" i="12"/>
  <c r="BB516" i="12"/>
  <c r="BF516" i="12"/>
  <c r="BJ516" i="12"/>
  <c r="BN516" i="12"/>
  <c r="BB517" i="12"/>
  <c r="BF517" i="12"/>
  <c r="BJ517" i="12"/>
  <c r="BN517" i="12"/>
  <c r="BB518" i="12"/>
  <c r="BF518" i="12"/>
  <c r="BJ518" i="12"/>
  <c r="BN518" i="12"/>
  <c r="BB519" i="12"/>
  <c r="BF519" i="12"/>
  <c r="BJ519" i="12"/>
  <c r="BN519" i="12"/>
  <c r="BB520" i="12"/>
  <c r="BF520" i="12"/>
  <c r="BJ520" i="12"/>
  <c r="BN520" i="12"/>
  <c r="BB521" i="12"/>
  <c r="BF521" i="12"/>
  <c r="BJ521" i="12"/>
  <c r="BN521" i="12"/>
  <c r="BB522" i="12"/>
  <c r="BF522" i="12"/>
  <c r="BJ522" i="12"/>
  <c r="BN522" i="12"/>
  <c r="BB523" i="12"/>
  <c r="BF523" i="12"/>
  <c r="BJ523" i="12"/>
  <c r="BN523" i="12"/>
  <c r="BB524" i="12"/>
  <c r="BF524" i="12"/>
  <c r="BJ524" i="12"/>
  <c r="BN524" i="12"/>
  <c r="BB525" i="12"/>
  <c r="BF525" i="12"/>
  <c r="BJ525" i="12"/>
  <c r="BN525" i="12"/>
  <c r="BB526" i="12"/>
  <c r="BF526" i="12"/>
  <c r="BJ526" i="12"/>
  <c r="BN526" i="12"/>
  <c r="BB527" i="12"/>
  <c r="BF527" i="12"/>
  <c r="BJ527" i="12"/>
  <c r="BN527" i="12"/>
  <c r="BB528" i="12"/>
  <c r="BF528" i="12"/>
  <c r="BJ528" i="12"/>
  <c r="BN528" i="12"/>
  <c r="BB529" i="12"/>
  <c r="BF529" i="12"/>
  <c r="BJ529" i="12"/>
  <c r="BN529" i="12"/>
  <c r="BB530" i="12"/>
  <c r="BF530" i="12"/>
  <c r="BJ530" i="12"/>
  <c r="BN530" i="12"/>
  <c r="BB531" i="12"/>
  <c r="BF531" i="12"/>
  <c r="BJ531" i="12"/>
  <c r="BN531" i="12"/>
  <c r="BB532" i="12"/>
  <c r="BF532" i="12"/>
  <c r="BJ532" i="12"/>
  <c r="BN532" i="12"/>
  <c r="BB533" i="12"/>
  <c r="BF533" i="12"/>
  <c r="BJ533" i="12"/>
  <c r="BN533" i="12"/>
  <c r="BB534" i="12"/>
  <c r="BF534" i="12"/>
  <c r="BJ534" i="12"/>
  <c r="BN534" i="12"/>
  <c r="BB535" i="12"/>
  <c r="BF535" i="12"/>
  <c r="BJ535" i="12"/>
  <c r="BN535" i="12"/>
  <c r="BB536" i="12"/>
  <c r="BF536" i="12"/>
  <c r="BJ536" i="12"/>
  <c r="BN536" i="12"/>
  <c r="BB537" i="12"/>
  <c r="BF537" i="12"/>
  <c r="BJ537" i="12"/>
  <c r="BN537" i="12"/>
  <c r="BB538" i="12"/>
  <c r="BF538" i="12"/>
  <c r="BJ538" i="12"/>
  <c r="BN538" i="12"/>
  <c r="BB539" i="12"/>
  <c r="BF539" i="12"/>
  <c r="BJ539" i="12"/>
  <c r="BN539" i="12"/>
  <c r="BB540" i="12"/>
  <c r="BF540" i="12"/>
  <c r="BJ540" i="12"/>
  <c r="BN540" i="12"/>
  <c r="BB541" i="12"/>
  <c r="BF541" i="12"/>
  <c r="BJ541" i="12"/>
  <c r="BN541" i="12"/>
  <c r="BB542" i="12"/>
  <c r="BF542" i="12"/>
  <c r="BJ542" i="12"/>
  <c r="BN542" i="12"/>
  <c r="BB543" i="12"/>
  <c r="BF543" i="12"/>
  <c r="BJ543" i="12"/>
  <c r="BN543" i="12"/>
  <c r="BB544" i="12"/>
  <c r="BF544" i="12"/>
  <c r="BJ544" i="12"/>
  <c r="BN544" i="12"/>
  <c r="BB545" i="12"/>
  <c r="BF545" i="12"/>
  <c r="BJ545" i="12"/>
  <c r="BN545" i="12"/>
  <c r="BB546" i="12"/>
  <c r="BF546" i="12"/>
  <c r="BJ546" i="12"/>
  <c r="BN546" i="12"/>
  <c r="BB547" i="12"/>
  <c r="BF547" i="12"/>
  <c r="BJ547" i="12"/>
  <c r="BN547" i="12"/>
  <c r="BB548" i="12"/>
  <c r="BF548" i="12"/>
  <c r="BJ548" i="12"/>
  <c r="BN548" i="12"/>
  <c r="BB549" i="12"/>
  <c r="BF549" i="12"/>
  <c r="BJ549" i="12"/>
  <c r="BN549" i="12"/>
  <c r="BB550" i="12"/>
  <c r="BF550" i="12"/>
  <c r="BJ550" i="12"/>
  <c r="BN550" i="12"/>
  <c r="BB551" i="12"/>
  <c r="BF551" i="12"/>
  <c r="BJ551" i="12"/>
  <c r="BN551" i="12"/>
  <c r="BB552" i="12"/>
  <c r="BF552" i="12"/>
  <c r="BJ552" i="12"/>
  <c r="BN552" i="12"/>
  <c r="BB553" i="12"/>
  <c r="BF553" i="12"/>
  <c r="BJ553" i="12"/>
  <c r="BN553" i="12"/>
  <c r="BB554" i="12"/>
  <c r="BF554" i="12"/>
  <c r="BJ554" i="12"/>
  <c r="BN554" i="12"/>
  <c r="BB555" i="12"/>
  <c r="BF555" i="12"/>
  <c r="BJ555" i="12"/>
  <c r="BN555" i="12"/>
  <c r="BB556" i="12"/>
  <c r="BF556" i="12"/>
  <c r="BJ556" i="12"/>
  <c r="BN556" i="12"/>
  <c r="BB557" i="12"/>
  <c r="BF557" i="12"/>
  <c r="BJ557" i="12"/>
  <c r="BN557" i="12"/>
  <c r="BB558" i="12"/>
  <c r="BF558" i="12"/>
  <c r="BJ558" i="12"/>
  <c r="BN558" i="12"/>
  <c r="BB559" i="12"/>
  <c r="BF559" i="12"/>
  <c r="BJ559" i="12"/>
  <c r="BN559" i="12"/>
  <c r="BB560" i="12"/>
  <c r="BF560" i="12"/>
  <c r="BJ560" i="12"/>
  <c r="BN560" i="12"/>
  <c r="BB561" i="12"/>
  <c r="BF561" i="12"/>
  <c r="BJ561" i="12"/>
  <c r="BN561" i="12"/>
  <c r="BB562" i="12"/>
  <c r="BF562" i="12"/>
  <c r="BJ562" i="12"/>
  <c r="BN562" i="12"/>
  <c r="BB563" i="12"/>
  <c r="BF563" i="12"/>
  <c r="BJ563" i="12"/>
  <c r="BN563" i="12"/>
  <c r="BB564" i="12"/>
  <c r="BF564" i="12"/>
  <c r="BJ564" i="12"/>
  <c r="BN564" i="12"/>
  <c r="BB565" i="12"/>
  <c r="BF565" i="12"/>
  <c r="BJ565" i="12"/>
  <c r="BN565" i="12"/>
  <c r="BB566" i="12"/>
  <c r="BF566" i="12"/>
  <c r="BJ566" i="12"/>
  <c r="BN566" i="12"/>
  <c r="BB567" i="12"/>
  <c r="BF567" i="12"/>
  <c r="BJ567" i="12"/>
  <c r="BN567" i="12"/>
  <c r="BB568" i="12"/>
  <c r="BF568" i="12"/>
  <c r="BJ568" i="12"/>
  <c r="BN568" i="12"/>
  <c r="BB569" i="12"/>
  <c r="BF569" i="12"/>
  <c r="BJ569" i="12"/>
  <c r="BN569" i="12"/>
  <c r="BB570" i="12"/>
  <c r="BF570" i="12"/>
  <c r="BJ570" i="12"/>
  <c r="BN570" i="12"/>
  <c r="BB571" i="12"/>
  <c r="BF571" i="12"/>
  <c r="BJ571" i="12"/>
  <c r="BN571" i="12"/>
  <c r="BB572" i="12"/>
  <c r="BF572" i="12"/>
  <c r="BJ572" i="12"/>
  <c r="BN572" i="12"/>
  <c r="BB573" i="12"/>
  <c r="BF573" i="12"/>
  <c r="BJ573" i="12"/>
  <c r="BN573" i="12"/>
  <c r="BB574" i="12"/>
  <c r="BF574" i="12"/>
  <c r="BJ574" i="12"/>
  <c r="BN574" i="12"/>
  <c r="BB575" i="12"/>
  <c r="BF575" i="12"/>
  <c r="BJ575" i="12"/>
  <c r="BN575" i="12"/>
  <c r="BB576" i="12"/>
  <c r="BF576" i="12"/>
  <c r="BJ576" i="12"/>
  <c r="BN576" i="12"/>
  <c r="BB577" i="12"/>
  <c r="BF577" i="12"/>
  <c r="BJ577" i="12"/>
  <c r="BN577" i="12"/>
  <c r="BB578" i="12"/>
  <c r="BF578" i="12"/>
  <c r="BJ578" i="12"/>
  <c r="BN578" i="12"/>
  <c r="BB579" i="12"/>
  <c r="BF579" i="12"/>
  <c r="BJ579" i="12"/>
  <c r="BN579" i="12"/>
  <c r="BB580" i="12"/>
  <c r="BF580" i="12"/>
  <c r="BJ580" i="12"/>
  <c r="BN580" i="12"/>
  <c r="BB581" i="12"/>
  <c r="BF581" i="12"/>
  <c r="BJ581" i="12"/>
  <c r="BN581" i="12"/>
  <c r="BB582" i="12"/>
  <c r="BF582" i="12"/>
  <c r="BJ582" i="12"/>
  <c r="BN582" i="12"/>
  <c r="BB583" i="12"/>
  <c r="BF583" i="12"/>
  <c r="BJ583" i="12"/>
  <c r="BN583" i="12"/>
  <c r="BB584" i="12"/>
  <c r="BF584" i="12"/>
  <c r="BJ584" i="12"/>
  <c r="BN584" i="12"/>
  <c r="BB585" i="12"/>
  <c r="BF585" i="12"/>
  <c r="BJ585" i="12"/>
  <c r="BN585" i="12"/>
  <c r="BB586" i="12"/>
  <c r="BF586" i="12"/>
  <c r="BJ586" i="12"/>
  <c r="BN586" i="12"/>
  <c r="BB587" i="12"/>
  <c r="BF587" i="12"/>
  <c r="BJ587" i="12"/>
  <c r="BN587" i="12"/>
  <c r="BB588" i="12"/>
  <c r="BF588" i="12"/>
  <c r="BJ588" i="12"/>
  <c r="BN588" i="12"/>
  <c r="BB589" i="12"/>
  <c r="BF589" i="12"/>
  <c r="BJ589" i="12"/>
  <c r="BN589" i="12"/>
  <c r="BB590" i="12"/>
  <c r="BF590" i="12"/>
  <c r="BJ590" i="12"/>
  <c r="BN590" i="12"/>
  <c r="BB591" i="12"/>
  <c r="BF591" i="12"/>
  <c r="BJ591" i="12"/>
  <c r="BN591" i="12"/>
  <c r="BB592" i="12"/>
  <c r="BF592" i="12"/>
  <c r="BJ592" i="12"/>
  <c r="BN592" i="12"/>
  <c r="BB593" i="12"/>
  <c r="BF593" i="12"/>
  <c r="BJ593" i="12"/>
  <c r="BN593" i="12"/>
  <c r="BB594" i="12"/>
  <c r="BF594" i="12"/>
  <c r="BJ594" i="12"/>
  <c r="BN594" i="12"/>
  <c r="BB595" i="12"/>
  <c r="BF595" i="12"/>
  <c r="BJ595" i="12"/>
  <c r="BN595" i="12"/>
  <c r="BB596" i="12"/>
  <c r="BF596" i="12"/>
  <c r="BJ596" i="12"/>
  <c r="BN596" i="12"/>
  <c r="BB597" i="12"/>
  <c r="BF597" i="12"/>
  <c r="BJ597" i="12"/>
  <c r="BN597" i="12"/>
  <c r="BB598" i="12"/>
  <c r="BF598" i="12"/>
  <c r="BJ598" i="12"/>
  <c r="BN598" i="12"/>
  <c r="BB599" i="12"/>
  <c r="BF599" i="12"/>
  <c r="BJ599" i="12"/>
  <c r="BN599" i="12"/>
  <c r="BB600" i="12"/>
  <c r="BF600" i="12"/>
  <c r="BJ600" i="12"/>
  <c r="BN600" i="12"/>
  <c r="BB601" i="12"/>
  <c r="BF601" i="12"/>
  <c r="BJ601" i="12"/>
  <c r="BN601" i="12"/>
  <c r="BB602" i="12"/>
  <c r="BF602" i="12"/>
  <c r="BJ602" i="12"/>
  <c r="BN602" i="12"/>
  <c r="BB603" i="12"/>
  <c r="BF603" i="12"/>
  <c r="BJ603" i="12"/>
  <c r="BN603" i="12"/>
  <c r="BB604" i="12"/>
  <c r="BF604" i="12"/>
  <c r="BJ604" i="12"/>
  <c r="BN604" i="12"/>
  <c r="BB605" i="12"/>
  <c r="BF605" i="12"/>
  <c r="BJ605" i="12"/>
  <c r="BN605" i="12"/>
  <c r="BB606" i="12"/>
  <c r="BF606" i="12"/>
  <c r="BJ606" i="12"/>
  <c r="BN606" i="12"/>
  <c r="BB607" i="12"/>
  <c r="BF607" i="12"/>
  <c r="BJ607" i="12"/>
  <c r="BN607" i="12"/>
  <c r="BB608" i="12"/>
  <c r="BF608" i="12"/>
  <c r="BJ608" i="12"/>
  <c r="BN608" i="12"/>
  <c r="BB609" i="12"/>
  <c r="BF609" i="12"/>
  <c r="BJ609" i="12"/>
  <c r="BN609" i="12"/>
  <c r="BB610" i="12"/>
  <c r="BF610" i="12"/>
  <c r="BJ610" i="12"/>
  <c r="BN610" i="12"/>
  <c r="BB611" i="12"/>
  <c r="BF611" i="12"/>
  <c r="BJ611" i="12"/>
  <c r="BN611" i="12"/>
  <c r="BB612" i="12"/>
  <c r="BF612" i="12"/>
  <c r="BJ612" i="12"/>
  <c r="BN612" i="12"/>
  <c r="BB613" i="12"/>
  <c r="BF613" i="12"/>
  <c r="BJ613" i="12"/>
  <c r="BN613" i="12"/>
  <c r="BB614" i="12"/>
  <c r="BF614" i="12"/>
  <c r="BJ614" i="12"/>
  <c r="BN614" i="12"/>
  <c r="BB615" i="12"/>
  <c r="BF615" i="12"/>
  <c r="BJ615" i="12"/>
  <c r="BN615" i="12"/>
  <c r="BB616" i="12"/>
  <c r="BF616" i="12"/>
  <c r="BJ616" i="12"/>
  <c r="BN616" i="12"/>
  <c r="BB617" i="12"/>
  <c r="BF617" i="12"/>
  <c r="BJ617" i="12"/>
  <c r="BN617" i="12"/>
  <c r="BB618" i="12"/>
  <c r="BF618" i="12"/>
  <c r="BJ618" i="12"/>
  <c r="BN365" i="12"/>
  <c r="BF366" i="12"/>
  <c r="BN366" i="12"/>
  <c r="BF367" i="12"/>
  <c r="BN367" i="12"/>
  <c r="BF368" i="12"/>
  <c r="BN368" i="12"/>
  <c r="BF369" i="12"/>
  <c r="BN369" i="12"/>
  <c r="BE370" i="12"/>
  <c r="BI370" i="12"/>
  <c r="BM370" i="12"/>
  <c r="BA371" i="12"/>
  <c r="BE371" i="12"/>
  <c r="BI371" i="12"/>
  <c r="BM371" i="12"/>
  <c r="BA372" i="12"/>
  <c r="BE372" i="12"/>
  <c r="BI372" i="12"/>
  <c r="BM372" i="12"/>
  <c r="BA373" i="12"/>
  <c r="BE373" i="12"/>
  <c r="BI373" i="12"/>
  <c r="BM373" i="12"/>
  <c r="BA374" i="12"/>
  <c r="BE374" i="12"/>
  <c r="BI374" i="12"/>
  <c r="BM374" i="12"/>
  <c r="BA375" i="12"/>
  <c r="BE375" i="12"/>
  <c r="BI375" i="12"/>
  <c r="BM375" i="12"/>
  <c r="BA376" i="12"/>
  <c r="BE376" i="12"/>
  <c r="BI376" i="12"/>
  <c r="BM376" i="12"/>
  <c r="BA377" i="12"/>
  <c r="BE377" i="12"/>
  <c r="BI377" i="12"/>
  <c r="BM377" i="12"/>
  <c r="BA378" i="12"/>
  <c r="BE378" i="12"/>
  <c r="BI378" i="12"/>
  <c r="BM378" i="12"/>
  <c r="BA379" i="12"/>
  <c r="BE379" i="12"/>
  <c r="BI379" i="12"/>
  <c r="BM379" i="12"/>
  <c r="BA380" i="12"/>
  <c r="BE380" i="12"/>
  <c r="BI380" i="12"/>
  <c r="BM380" i="12"/>
  <c r="BA381" i="12"/>
  <c r="BE381" i="12"/>
  <c r="BI381" i="12"/>
  <c r="BM381" i="12"/>
  <c r="BA382" i="12"/>
  <c r="BE382" i="12"/>
  <c r="BI382" i="12"/>
  <c r="BM382" i="12"/>
  <c r="BA383" i="12"/>
  <c r="BE383" i="12"/>
  <c r="BI383" i="12"/>
  <c r="BM383" i="12"/>
  <c r="BA384" i="12"/>
  <c r="BE384" i="12"/>
  <c r="BI384" i="12"/>
  <c r="BM384" i="12"/>
  <c r="BA385" i="12"/>
  <c r="BE385" i="12"/>
  <c r="BI385" i="12"/>
  <c r="BM385" i="12"/>
  <c r="BA386" i="12"/>
  <c r="BE386" i="12"/>
  <c r="BI386" i="12"/>
  <c r="BM386" i="12"/>
  <c r="BA387" i="12"/>
  <c r="BE387" i="12"/>
  <c r="BI387" i="12"/>
  <c r="BM387" i="12"/>
  <c r="BA388" i="12"/>
  <c r="BE388" i="12"/>
  <c r="BI388" i="12"/>
  <c r="BM388" i="12"/>
  <c r="BA389" i="12"/>
  <c r="BE389" i="12"/>
  <c r="BI389" i="12"/>
  <c r="BM389" i="12"/>
  <c r="BA390" i="12"/>
  <c r="BE390" i="12"/>
  <c r="BI390" i="12"/>
  <c r="BM390" i="12"/>
  <c r="BA391" i="12"/>
  <c r="BE391" i="12"/>
  <c r="BI391" i="12"/>
  <c r="BM391" i="12"/>
  <c r="BA392" i="12"/>
  <c r="BE392" i="12"/>
  <c r="BI392" i="12"/>
  <c r="BM392" i="12"/>
  <c r="BA393" i="12"/>
  <c r="BE393" i="12"/>
  <c r="BI393" i="12"/>
  <c r="BM393" i="12"/>
  <c r="BA394" i="12"/>
  <c r="BE394" i="12"/>
  <c r="BI394" i="12"/>
  <c r="BM394" i="12"/>
  <c r="BA395" i="12"/>
  <c r="BE395" i="12"/>
  <c r="BI395" i="12"/>
  <c r="BM395" i="12"/>
  <c r="BA396" i="12"/>
  <c r="BE396" i="12"/>
  <c r="BI396" i="12"/>
  <c r="BM396" i="12"/>
  <c r="BA397" i="12"/>
  <c r="BE397" i="12"/>
  <c r="BI397" i="12"/>
  <c r="BM397" i="12"/>
  <c r="BA398" i="12"/>
  <c r="BE398" i="12"/>
  <c r="BI398" i="12"/>
  <c r="BM398" i="12"/>
  <c r="BA399" i="12"/>
  <c r="BE399" i="12"/>
  <c r="BI399" i="12"/>
  <c r="BM399" i="12"/>
  <c r="BA400" i="12"/>
  <c r="BE400" i="12"/>
  <c r="BI400" i="12"/>
  <c r="BM400" i="12"/>
  <c r="BA401" i="12"/>
  <c r="BE401" i="12"/>
  <c r="BI401" i="12"/>
  <c r="BM401" i="12"/>
  <c r="BA402" i="12"/>
  <c r="BE402" i="12"/>
  <c r="BI402" i="12"/>
  <c r="BM402" i="12"/>
  <c r="BA403" i="12"/>
  <c r="BE403" i="12"/>
  <c r="BI403" i="12"/>
  <c r="BM403" i="12"/>
  <c r="BA404" i="12"/>
  <c r="BE404" i="12"/>
  <c r="BI404" i="12"/>
  <c r="BM404" i="12"/>
  <c r="BA405" i="12"/>
  <c r="BE405" i="12"/>
  <c r="BI405" i="12"/>
  <c r="BM405" i="12"/>
  <c r="BA406" i="12"/>
  <c r="BE406" i="12"/>
  <c r="BI406" i="12"/>
  <c r="BM406" i="12"/>
  <c r="BA407" i="12"/>
  <c r="BE407" i="12"/>
  <c r="BI407" i="12"/>
  <c r="BM407" i="12"/>
  <c r="BA408" i="12"/>
  <c r="BE408" i="12"/>
  <c r="BI408" i="12"/>
  <c r="BM408" i="12"/>
  <c r="BA409" i="12"/>
  <c r="BE409" i="12"/>
  <c r="BI409" i="12"/>
  <c r="BM409" i="12"/>
  <c r="BA410" i="12"/>
  <c r="BE410" i="12"/>
  <c r="BI410" i="12"/>
  <c r="BM410" i="12"/>
  <c r="BA411" i="12"/>
  <c r="BE411" i="12"/>
  <c r="BI411" i="12"/>
  <c r="BM411" i="12"/>
  <c r="BA412" i="12"/>
  <c r="BE412" i="12"/>
  <c r="BI412" i="12"/>
  <c r="BM412" i="12"/>
  <c r="BA413" i="12"/>
  <c r="BE413" i="12"/>
  <c r="BI413" i="12"/>
  <c r="BM413" i="12"/>
  <c r="BA414" i="12"/>
  <c r="BE414" i="12"/>
  <c r="BI414" i="12"/>
  <c r="BM414" i="12"/>
  <c r="BA415" i="12"/>
  <c r="BE415" i="12"/>
  <c r="BI415" i="12"/>
  <c r="BM415" i="12"/>
  <c r="BA416" i="12"/>
  <c r="BE416" i="12"/>
  <c r="BI416" i="12"/>
  <c r="BM416" i="12"/>
  <c r="BA417" i="12"/>
  <c r="BE417" i="12"/>
  <c r="BI417" i="12"/>
  <c r="BM417" i="12"/>
  <c r="BA418" i="12"/>
  <c r="BE418" i="12"/>
  <c r="BI418" i="12"/>
  <c r="BM418" i="12"/>
  <c r="BA419" i="12"/>
  <c r="BE419" i="12"/>
  <c r="BI419" i="12"/>
  <c r="BM419" i="12"/>
  <c r="BA420" i="12"/>
  <c r="BE420" i="12"/>
  <c r="BI420" i="12"/>
  <c r="BM420" i="12"/>
  <c r="BA421" i="12"/>
  <c r="BE421" i="12"/>
  <c r="BI421" i="12"/>
  <c r="BM421" i="12"/>
  <c r="BA422" i="12"/>
  <c r="BE422" i="12"/>
  <c r="BI422" i="12"/>
  <c r="BM422" i="12"/>
  <c r="BA423" i="12"/>
  <c r="BE423" i="12"/>
  <c r="BI423" i="12"/>
  <c r="BM423" i="12"/>
  <c r="BA424" i="12"/>
  <c r="BE424" i="12"/>
  <c r="BI424" i="12"/>
  <c r="BM424" i="12"/>
  <c r="BA425" i="12"/>
  <c r="BE425" i="12"/>
  <c r="BI425" i="12"/>
  <c r="BM425" i="12"/>
  <c r="BA426" i="12"/>
  <c r="BE426" i="12"/>
  <c r="BI426" i="12"/>
  <c r="BM426" i="12"/>
  <c r="BA427" i="12"/>
  <c r="BE427" i="12"/>
  <c r="BI427" i="12"/>
  <c r="BM427" i="12"/>
  <c r="BA428" i="12"/>
  <c r="BE428" i="12"/>
  <c r="BI428" i="12"/>
  <c r="BM428" i="12"/>
  <c r="BA429" i="12"/>
  <c r="BE429" i="12"/>
  <c r="BI429" i="12"/>
  <c r="BM429" i="12"/>
  <c r="BA430" i="12"/>
  <c r="BE430" i="12"/>
  <c r="BI430" i="12"/>
  <c r="BM430" i="12"/>
  <c r="BA431" i="12"/>
  <c r="BE431" i="12"/>
  <c r="BI431" i="12"/>
  <c r="BM431" i="12"/>
  <c r="BA432" i="12"/>
  <c r="BE432" i="12"/>
  <c r="BI432" i="12"/>
  <c r="BM432" i="12"/>
  <c r="BA433" i="12"/>
  <c r="BE433" i="12"/>
  <c r="BI433" i="12"/>
  <c r="BM433" i="12"/>
  <c r="BA434" i="12"/>
  <c r="BE434" i="12"/>
  <c r="BI434" i="12"/>
  <c r="BM434" i="12"/>
  <c r="BA435" i="12"/>
  <c r="BE435" i="12"/>
  <c r="BI435" i="12"/>
  <c r="BM435" i="12"/>
  <c r="BA436" i="12"/>
  <c r="BE436" i="12"/>
  <c r="BI436" i="12"/>
  <c r="BM436" i="12"/>
  <c r="BA437" i="12"/>
  <c r="BE437" i="12"/>
  <c r="BI437" i="12"/>
  <c r="BM437" i="12"/>
  <c r="BA438" i="12"/>
  <c r="BE438" i="12"/>
  <c r="BI438" i="12"/>
  <c r="BM438" i="12"/>
  <c r="BA439" i="12"/>
  <c r="BE439" i="12"/>
  <c r="BI439" i="12"/>
  <c r="BM439" i="12"/>
  <c r="BA440" i="12"/>
  <c r="BE440" i="12"/>
  <c r="BI440" i="12"/>
  <c r="BM440" i="12"/>
  <c r="BA441" i="12"/>
  <c r="BE441" i="12"/>
  <c r="BI441" i="12"/>
  <c r="BM441" i="12"/>
  <c r="BA442" i="12"/>
  <c r="BE442" i="12"/>
  <c r="BI442" i="12"/>
  <c r="BM442" i="12"/>
  <c r="BA443" i="12"/>
  <c r="BE443" i="12"/>
  <c r="BI443" i="12"/>
  <c r="BM443" i="12"/>
  <c r="BA444" i="12"/>
  <c r="BE444" i="12"/>
  <c r="BI444" i="12"/>
  <c r="BM444" i="12"/>
  <c r="BA445" i="12"/>
  <c r="BE445" i="12"/>
  <c r="BI445" i="12"/>
  <c r="BM445" i="12"/>
  <c r="BA446" i="12"/>
  <c r="BE446" i="12"/>
  <c r="BI446" i="12"/>
  <c r="BM446" i="12"/>
  <c r="BA447" i="12"/>
  <c r="BE447" i="12"/>
  <c r="BI447" i="12"/>
  <c r="BM447" i="12"/>
  <c r="BA448" i="12"/>
  <c r="BE448" i="12"/>
  <c r="BI448" i="12"/>
  <c r="BM448" i="12"/>
  <c r="BA449" i="12"/>
  <c r="BE449" i="12"/>
  <c r="BI449" i="12"/>
  <c r="BM449" i="12"/>
  <c r="BA450" i="12"/>
  <c r="BE450" i="12"/>
  <c r="BI450" i="12"/>
  <c r="BM450" i="12"/>
  <c r="BA451" i="12"/>
  <c r="BE451" i="12"/>
  <c r="BI451" i="12"/>
  <c r="BM451" i="12"/>
  <c r="BA452" i="12"/>
  <c r="BE452" i="12"/>
  <c r="BI452" i="12"/>
  <c r="BM452" i="12"/>
  <c r="BA453" i="12"/>
  <c r="BE453" i="12"/>
  <c r="BI453" i="12"/>
  <c r="BM453" i="12"/>
  <c r="BA454" i="12"/>
  <c r="BE454" i="12"/>
  <c r="BI454" i="12"/>
  <c r="BM454" i="12"/>
  <c r="BA455" i="12"/>
  <c r="BE455" i="12"/>
  <c r="BI455" i="12"/>
  <c r="BM455" i="12"/>
  <c r="BA456" i="12"/>
  <c r="BE456" i="12"/>
  <c r="BI456" i="12"/>
  <c r="BM456" i="12"/>
  <c r="BA457" i="12"/>
  <c r="BE457" i="12"/>
  <c r="BI457" i="12"/>
  <c r="BM457" i="12"/>
  <c r="BA458" i="12"/>
  <c r="BE458" i="12"/>
  <c r="BI458" i="12"/>
  <c r="BM458" i="12"/>
  <c r="BA459" i="12"/>
  <c r="BE459" i="12"/>
  <c r="BI459" i="12"/>
  <c r="BM459" i="12"/>
  <c r="BA460" i="12"/>
  <c r="BE460" i="12"/>
  <c r="BI460" i="12"/>
  <c r="BM460" i="12"/>
  <c r="BA461" i="12"/>
  <c r="BE461" i="12"/>
  <c r="BI461" i="12"/>
  <c r="BM461" i="12"/>
  <c r="BA462" i="12"/>
  <c r="BE462" i="12"/>
  <c r="BI462" i="12"/>
  <c r="BM462" i="12"/>
  <c r="BA463" i="12"/>
  <c r="BE463" i="12"/>
  <c r="BI463" i="12"/>
  <c r="BM463" i="12"/>
  <c r="BA464" i="12"/>
  <c r="BE464" i="12"/>
  <c r="BI464" i="12"/>
  <c r="BM464" i="12"/>
  <c r="BA465" i="12"/>
  <c r="BE465" i="12"/>
  <c r="BI465" i="12"/>
  <c r="BM465" i="12"/>
  <c r="BA466" i="12"/>
  <c r="BE466" i="12"/>
  <c r="BI466" i="12"/>
  <c r="BM466" i="12"/>
  <c r="BA467" i="12"/>
  <c r="BE467" i="12"/>
  <c r="BI467" i="12"/>
  <c r="BM467" i="12"/>
  <c r="BA468" i="12"/>
  <c r="BE468" i="12"/>
  <c r="BI468" i="12"/>
  <c r="BM468" i="12"/>
  <c r="BA469" i="12"/>
  <c r="BE469" i="12"/>
  <c r="BI469" i="12"/>
  <c r="BM469" i="12"/>
  <c r="BA470" i="12"/>
  <c r="BE470" i="12"/>
  <c r="BI470" i="12"/>
  <c r="BM470" i="12"/>
  <c r="BA471" i="12"/>
  <c r="BE471" i="12"/>
  <c r="BI471" i="12"/>
  <c r="BM471" i="12"/>
  <c r="BA472" i="12"/>
  <c r="BE472" i="12"/>
  <c r="BI472" i="12"/>
  <c r="BM472" i="12"/>
  <c r="BA473" i="12"/>
  <c r="BE473" i="12"/>
  <c r="BI473" i="12"/>
  <c r="BM473" i="12"/>
  <c r="BA474" i="12"/>
  <c r="BE474" i="12"/>
  <c r="BI474" i="12"/>
  <c r="BM474" i="12"/>
  <c r="BA475" i="12"/>
  <c r="BE475" i="12"/>
  <c r="BI475" i="12"/>
  <c r="BM475" i="12"/>
  <c r="BA476" i="12"/>
  <c r="BE476" i="12"/>
  <c r="BI476" i="12"/>
  <c r="BM476" i="12"/>
  <c r="BA477" i="12"/>
  <c r="BE477" i="12"/>
  <c r="BI477" i="12"/>
  <c r="BM477" i="12"/>
  <c r="BA478" i="12"/>
  <c r="BE478" i="12"/>
  <c r="BI478" i="12"/>
  <c r="BM478" i="12"/>
  <c r="BA479" i="12"/>
  <c r="BE479" i="12"/>
  <c r="BI479" i="12"/>
  <c r="BM479" i="12"/>
  <c r="BA480" i="12"/>
  <c r="BE480" i="12"/>
  <c r="BI480" i="12"/>
  <c r="BM480" i="12"/>
  <c r="BA481" i="12"/>
  <c r="BE481" i="12"/>
  <c r="BI481" i="12"/>
  <c r="BM481" i="12"/>
  <c r="BA482" i="12"/>
  <c r="BE482" i="12"/>
  <c r="BI482" i="12"/>
  <c r="BM482" i="12"/>
  <c r="BA483" i="12"/>
  <c r="BE483" i="12"/>
  <c r="BI483" i="12"/>
  <c r="BM483" i="12"/>
  <c r="BA484" i="12"/>
  <c r="BE484" i="12"/>
  <c r="BI484" i="12"/>
  <c r="BM484" i="12"/>
  <c r="BA485" i="12"/>
  <c r="BE485" i="12"/>
  <c r="BI485" i="12"/>
  <c r="BM485" i="12"/>
  <c r="BA486" i="12"/>
  <c r="BE486" i="12"/>
  <c r="BI486" i="12"/>
  <c r="BM486" i="12"/>
  <c r="BA487" i="12"/>
  <c r="BE487" i="12"/>
  <c r="BI487" i="12"/>
  <c r="BM487" i="12"/>
  <c r="BA488" i="12"/>
  <c r="BE488" i="12"/>
  <c r="BI488" i="12"/>
  <c r="BM488" i="12"/>
  <c r="BA489" i="12"/>
  <c r="BE489" i="12"/>
  <c r="BI489" i="12"/>
  <c r="BM489" i="12"/>
  <c r="BA490" i="12"/>
  <c r="BE490" i="12"/>
  <c r="BI490" i="12"/>
  <c r="BM490" i="12"/>
  <c r="BA491" i="12"/>
  <c r="BE491" i="12"/>
  <c r="BI491" i="12"/>
  <c r="BM491" i="12"/>
  <c r="BA492" i="12"/>
  <c r="BE492" i="12"/>
  <c r="BI492" i="12"/>
  <c r="BM492" i="12"/>
  <c r="BA493" i="12"/>
  <c r="BE493" i="12"/>
  <c r="BI493" i="12"/>
  <c r="BM493" i="12"/>
  <c r="BA494" i="12"/>
  <c r="BE494" i="12"/>
  <c r="BI494" i="12"/>
  <c r="BM494" i="12"/>
  <c r="BA495" i="12"/>
  <c r="BE495" i="12"/>
  <c r="BI495" i="12"/>
  <c r="BM495" i="12"/>
  <c r="BA496" i="12"/>
  <c r="BE496" i="12"/>
  <c r="BI496" i="12"/>
  <c r="BM496" i="12"/>
  <c r="BA497" i="12"/>
  <c r="BE497" i="12"/>
  <c r="BI497" i="12"/>
  <c r="BM497" i="12"/>
  <c r="BA498" i="12"/>
  <c r="BE498" i="12"/>
  <c r="BI498" i="12"/>
  <c r="BM498" i="12"/>
  <c r="BA499" i="12"/>
  <c r="BE499" i="12"/>
  <c r="BI499" i="12"/>
  <c r="BM499" i="12"/>
  <c r="BA500" i="12"/>
  <c r="BE500" i="12"/>
  <c r="BI500" i="12"/>
  <c r="BM500" i="12"/>
  <c r="BA501" i="12"/>
  <c r="BE501" i="12"/>
  <c r="BI501" i="12"/>
  <c r="BM501" i="12"/>
  <c r="BA502" i="12"/>
  <c r="BE502" i="12"/>
  <c r="BI502" i="12"/>
  <c r="BM502" i="12"/>
  <c r="BA503" i="12"/>
  <c r="BE503" i="12"/>
  <c r="BI503" i="12"/>
  <c r="BM503" i="12"/>
  <c r="BA504" i="12"/>
  <c r="BE504" i="12"/>
  <c r="BI504" i="12"/>
  <c r="BM504" i="12"/>
  <c r="BA505" i="12"/>
  <c r="BE505" i="12"/>
  <c r="BI505" i="12"/>
  <c r="BM505" i="12"/>
  <c r="BA506" i="12"/>
  <c r="BE506" i="12"/>
  <c r="BI506" i="12"/>
  <c r="BM506" i="12"/>
  <c r="BA507" i="12"/>
  <c r="BE507" i="12"/>
  <c r="BI507" i="12"/>
  <c r="BM507" i="12"/>
  <c r="BA508" i="12"/>
  <c r="BE508" i="12"/>
  <c r="BI508" i="12"/>
  <c r="BM508" i="12"/>
  <c r="BA509" i="12"/>
  <c r="BE509" i="12"/>
  <c r="BI509" i="12"/>
  <c r="BM509" i="12"/>
  <c r="BA510" i="12"/>
  <c r="BE510" i="12"/>
  <c r="BI510" i="12"/>
  <c r="BM510" i="12"/>
  <c r="BA511" i="12"/>
  <c r="BE511" i="12"/>
  <c r="BI511" i="12"/>
  <c r="BM511" i="12"/>
  <c r="BA512" i="12"/>
  <c r="BE512" i="12"/>
  <c r="BI512" i="12"/>
  <c r="BM512" i="12"/>
  <c r="BA513" i="12"/>
  <c r="BE513" i="12"/>
  <c r="BI513" i="12"/>
  <c r="BM513" i="12"/>
  <c r="BA514" i="12"/>
  <c r="BE514" i="12"/>
  <c r="BI514" i="12"/>
  <c r="BM514" i="12"/>
  <c r="BA515" i="12"/>
  <c r="BE515" i="12"/>
  <c r="BI515" i="12"/>
  <c r="BM515" i="12"/>
  <c r="BA516" i="12"/>
  <c r="BE516" i="12"/>
  <c r="BI516" i="12"/>
  <c r="BM516" i="12"/>
  <c r="BA517" i="12"/>
  <c r="BE517" i="12"/>
  <c r="BI517" i="12"/>
  <c r="BM517" i="12"/>
  <c r="BA518" i="12"/>
  <c r="BE518" i="12"/>
  <c r="BI518" i="12"/>
  <c r="BM518" i="12"/>
  <c r="BA519" i="12"/>
  <c r="BE519" i="12"/>
  <c r="BI519" i="12"/>
  <c r="BM519" i="12"/>
  <c r="BA520" i="12"/>
  <c r="BE520" i="12"/>
  <c r="BI520" i="12"/>
  <c r="BM520" i="12"/>
  <c r="BA521" i="12"/>
  <c r="BE521" i="12"/>
  <c r="BI521" i="12"/>
  <c r="BM521" i="12"/>
  <c r="BA522" i="12"/>
  <c r="BE522" i="12"/>
  <c r="BI522" i="12"/>
  <c r="BM522" i="12"/>
  <c r="BA523" i="12"/>
  <c r="BE523" i="12"/>
  <c r="BI523" i="12"/>
  <c r="BM523" i="12"/>
  <c r="BA524" i="12"/>
  <c r="BE524" i="12"/>
  <c r="BI524" i="12"/>
  <c r="BM524" i="12"/>
  <c r="BA525" i="12"/>
  <c r="BE525" i="12"/>
  <c r="BI525" i="12"/>
  <c r="BM525" i="12"/>
  <c r="BA526" i="12"/>
  <c r="BE526" i="12"/>
  <c r="BI526" i="12"/>
  <c r="BM526" i="12"/>
  <c r="BA527" i="12"/>
  <c r="BE527" i="12"/>
  <c r="BI527" i="12"/>
  <c r="BM527" i="12"/>
  <c r="BA528" i="12"/>
  <c r="BE528" i="12"/>
  <c r="BI528" i="12"/>
  <c r="BM528" i="12"/>
  <c r="BA529" i="12"/>
  <c r="BE529" i="12"/>
  <c r="BI529" i="12"/>
  <c r="BM529" i="12"/>
  <c r="BA530" i="12"/>
  <c r="BE530" i="12"/>
  <c r="BI530" i="12"/>
  <c r="BM530" i="12"/>
  <c r="BA531" i="12"/>
  <c r="BE531" i="12"/>
  <c r="BI531" i="12"/>
  <c r="BM531" i="12"/>
  <c r="BA532" i="12"/>
  <c r="BE532" i="12"/>
  <c r="BI532" i="12"/>
  <c r="BM532" i="12"/>
  <c r="BA533" i="12"/>
  <c r="BE533" i="12"/>
  <c r="BI533" i="12"/>
  <c r="BM533" i="12"/>
  <c r="BA534" i="12"/>
  <c r="BE534" i="12"/>
  <c r="BI534" i="12"/>
  <c r="BM534" i="12"/>
  <c r="BA535" i="12"/>
  <c r="BE535" i="12"/>
  <c r="BI535" i="12"/>
  <c r="BM535" i="12"/>
  <c r="BA536" i="12"/>
  <c r="BE536" i="12"/>
  <c r="BI536" i="12"/>
  <c r="BM536" i="12"/>
  <c r="BA537" i="12"/>
  <c r="BE537" i="12"/>
  <c r="BI537" i="12"/>
  <c r="BM537" i="12"/>
  <c r="BA538" i="12"/>
  <c r="BE538" i="12"/>
  <c r="BI538" i="12"/>
  <c r="BM538" i="12"/>
  <c r="BA539" i="12"/>
  <c r="BE539" i="12"/>
  <c r="BI539" i="12"/>
  <c r="BM539" i="12"/>
  <c r="BA540" i="12"/>
  <c r="BE540" i="12"/>
  <c r="BI540" i="12"/>
  <c r="BM540" i="12"/>
  <c r="BA541" i="12"/>
  <c r="BE541" i="12"/>
  <c r="BI541" i="12"/>
  <c r="BM541" i="12"/>
  <c r="BA542" i="12"/>
  <c r="BE542" i="12"/>
  <c r="BI542" i="12"/>
  <c r="BM542" i="12"/>
  <c r="BA543" i="12"/>
  <c r="BE543" i="12"/>
  <c r="BI543" i="12"/>
  <c r="BM543" i="12"/>
  <c r="BA544" i="12"/>
  <c r="BE544" i="12"/>
  <c r="BI544" i="12"/>
  <c r="BM544" i="12"/>
  <c r="BA545" i="12"/>
  <c r="BE545" i="12"/>
  <c r="BI545" i="12"/>
  <c r="BM545" i="12"/>
  <c r="BA546" i="12"/>
  <c r="BE546" i="12"/>
  <c r="BI546" i="12"/>
  <c r="BM546" i="12"/>
  <c r="BA547" i="12"/>
  <c r="BE547" i="12"/>
  <c r="BI547" i="12"/>
  <c r="BM547" i="12"/>
  <c r="BA548" i="12"/>
  <c r="BE548" i="12"/>
  <c r="BI548" i="12"/>
  <c r="BM548" i="12"/>
  <c r="BA549" i="12"/>
  <c r="BE549" i="12"/>
  <c r="BI549" i="12"/>
  <c r="BM549" i="12"/>
  <c r="BA550" i="12"/>
  <c r="BE550" i="12"/>
  <c r="BI550" i="12"/>
  <c r="BM550" i="12"/>
  <c r="BA551" i="12"/>
  <c r="BE551" i="12"/>
  <c r="BI551" i="12"/>
  <c r="BM551" i="12"/>
  <c r="BA552" i="12"/>
  <c r="BE552" i="12"/>
  <c r="BI552" i="12"/>
  <c r="BM552" i="12"/>
  <c r="BA553" i="12"/>
  <c r="BE553" i="12"/>
  <c r="BI553" i="12"/>
  <c r="BM553" i="12"/>
  <c r="BA554" i="12"/>
  <c r="BE554" i="12"/>
  <c r="BI554" i="12"/>
  <c r="BM554" i="12"/>
  <c r="BA555" i="12"/>
  <c r="BE555" i="12"/>
  <c r="BI555" i="12"/>
  <c r="BM555" i="12"/>
  <c r="BA556" i="12"/>
  <c r="BE556" i="12"/>
  <c r="BI556" i="12"/>
  <c r="BM556" i="12"/>
  <c r="BA557" i="12"/>
  <c r="BE557" i="12"/>
  <c r="BI557" i="12"/>
  <c r="BM557" i="12"/>
  <c r="BA558" i="12"/>
  <c r="BE558" i="12"/>
  <c r="BI558" i="12"/>
  <c r="BM558" i="12"/>
  <c r="BA559" i="12"/>
  <c r="BE559" i="12"/>
  <c r="BI559" i="12"/>
  <c r="BM559" i="12"/>
  <c r="BA560" i="12"/>
  <c r="BE560" i="12"/>
  <c r="BI560" i="12"/>
  <c r="BM560" i="12"/>
  <c r="BA561" i="12"/>
  <c r="BE561" i="12"/>
  <c r="BI561" i="12"/>
  <c r="BM561" i="12"/>
  <c r="BA562" i="12"/>
  <c r="BE562" i="12"/>
  <c r="BI562" i="12"/>
  <c r="BM562" i="12"/>
  <c r="BA563" i="12"/>
  <c r="BE563" i="12"/>
  <c r="BI563" i="12"/>
  <c r="BM563" i="12"/>
  <c r="BA564" i="12"/>
  <c r="BE564" i="12"/>
  <c r="BI564" i="12"/>
  <c r="BM564" i="12"/>
  <c r="BA565" i="12"/>
  <c r="BE565" i="12"/>
  <c r="BI565" i="12"/>
  <c r="BM565" i="12"/>
  <c r="BA566" i="12"/>
  <c r="BE566" i="12"/>
  <c r="BI566" i="12"/>
  <c r="BM566" i="12"/>
  <c r="BA567" i="12"/>
  <c r="BE567" i="12"/>
  <c r="BI567" i="12"/>
  <c r="BM567" i="12"/>
  <c r="BA568" i="12"/>
  <c r="BE568" i="12"/>
  <c r="BI568" i="12"/>
  <c r="BM568" i="12"/>
  <c r="BA569" i="12"/>
  <c r="BE569" i="12"/>
  <c r="BI569" i="12"/>
  <c r="BM569" i="12"/>
  <c r="BA570" i="12"/>
  <c r="BE570" i="12"/>
  <c r="BI570" i="12"/>
  <c r="BM570" i="12"/>
  <c r="BA571" i="12"/>
  <c r="BE571" i="12"/>
  <c r="BI571" i="12"/>
  <c r="BM571" i="12"/>
  <c r="BA572" i="12"/>
  <c r="BE572" i="12"/>
  <c r="BI572" i="12"/>
  <c r="BM572" i="12"/>
  <c r="BA573" i="12"/>
  <c r="BE573" i="12"/>
  <c r="BI573" i="12"/>
  <c r="BM573" i="12"/>
  <c r="BA574" i="12"/>
  <c r="BE574" i="12"/>
  <c r="BI574" i="12"/>
  <c r="BM574" i="12"/>
  <c r="BA575" i="12"/>
  <c r="BE575" i="12"/>
  <c r="BI575" i="12"/>
  <c r="BM575" i="12"/>
  <c r="BA576" i="12"/>
  <c r="BE576" i="12"/>
  <c r="BI576" i="12"/>
  <c r="BM576" i="12"/>
  <c r="BA577" i="12"/>
  <c r="BE577" i="12"/>
  <c r="BI577" i="12"/>
  <c r="BM577" i="12"/>
  <c r="BA578" i="12"/>
  <c r="BE578" i="12"/>
  <c r="BI578" i="12"/>
  <c r="BM578" i="12"/>
  <c r="BA579" i="12"/>
  <c r="BE579" i="12"/>
  <c r="BI579" i="12"/>
  <c r="BM579" i="12"/>
  <c r="BA580" i="12"/>
  <c r="BE580" i="12"/>
  <c r="BI580" i="12"/>
  <c r="BM580" i="12"/>
  <c r="BA581" i="12"/>
  <c r="BE581" i="12"/>
  <c r="BI581" i="12"/>
  <c r="BM581" i="12"/>
  <c r="BA582" i="12"/>
  <c r="BE582" i="12"/>
  <c r="BI582" i="12"/>
  <c r="BM582" i="12"/>
  <c r="BA583" i="12"/>
  <c r="BE583" i="12"/>
  <c r="BI583" i="12"/>
  <c r="BM583" i="12"/>
  <c r="BA584" i="12"/>
  <c r="BE584" i="12"/>
  <c r="BI584" i="12"/>
  <c r="BM584" i="12"/>
  <c r="BA585" i="12"/>
  <c r="BE585" i="12"/>
  <c r="BI585" i="12"/>
  <c r="BM585" i="12"/>
  <c r="BA586" i="12"/>
  <c r="BE586" i="12"/>
  <c r="BI586" i="12"/>
  <c r="BM586" i="12"/>
  <c r="BA587" i="12"/>
  <c r="BE587" i="12"/>
  <c r="BI587" i="12"/>
  <c r="BM587" i="12"/>
  <c r="BA588" i="12"/>
  <c r="BE588" i="12"/>
  <c r="BI588" i="12"/>
  <c r="BM588" i="12"/>
  <c r="BA589" i="12"/>
  <c r="BE589" i="12"/>
  <c r="BI589" i="12"/>
  <c r="BM589" i="12"/>
  <c r="BA590" i="12"/>
  <c r="BE590" i="12"/>
  <c r="BI590" i="12"/>
  <c r="BM590" i="12"/>
  <c r="BA591" i="12"/>
  <c r="BE591" i="12"/>
  <c r="BI591" i="12"/>
  <c r="BM591" i="12"/>
  <c r="BA592" i="12"/>
  <c r="BE592" i="12"/>
  <c r="BI592" i="12"/>
  <c r="BM592" i="12"/>
  <c r="BA593" i="12"/>
  <c r="BE593" i="12"/>
  <c r="BI593" i="12"/>
  <c r="BM593" i="12"/>
  <c r="BA594" i="12"/>
  <c r="BE594" i="12"/>
  <c r="BI594" i="12"/>
  <c r="BM594" i="12"/>
  <c r="BA595" i="12"/>
  <c r="BE595" i="12"/>
  <c r="BI595" i="12"/>
  <c r="BM595" i="12"/>
  <c r="BA596" i="12"/>
  <c r="BE596" i="12"/>
  <c r="BI596" i="12"/>
  <c r="BM596" i="12"/>
  <c r="BA597" i="12"/>
  <c r="BE597" i="12"/>
  <c r="BI597" i="12"/>
  <c r="BM597" i="12"/>
  <c r="BA598" i="12"/>
  <c r="BE598" i="12"/>
  <c r="BI598" i="12"/>
  <c r="BM598" i="12"/>
  <c r="BA599" i="12"/>
  <c r="BE599" i="12"/>
  <c r="BI599" i="12"/>
  <c r="BM599" i="12"/>
  <c r="BA600" i="12"/>
  <c r="BE600" i="12"/>
  <c r="BI600" i="12"/>
  <c r="BM600" i="12"/>
  <c r="BA601" i="12"/>
  <c r="BE601" i="12"/>
  <c r="BI601" i="12"/>
  <c r="BM601" i="12"/>
  <c r="BA602" i="12"/>
  <c r="BE602" i="12"/>
  <c r="BI602" i="12"/>
  <c r="BM602" i="12"/>
  <c r="BA603" i="12"/>
  <c r="BE603" i="12"/>
  <c r="BI603" i="12"/>
  <c r="BM603" i="12"/>
  <c r="BA604" i="12"/>
  <c r="BE604" i="12"/>
  <c r="BI604" i="12"/>
  <c r="BM604" i="12"/>
  <c r="BA605" i="12"/>
  <c r="BE605" i="12"/>
  <c r="BI605" i="12"/>
  <c r="BM605" i="12"/>
  <c r="BA606" i="12"/>
  <c r="BE606" i="12"/>
  <c r="BI606" i="12"/>
  <c r="BM606" i="12"/>
  <c r="BA607" i="12"/>
  <c r="BE607" i="12"/>
  <c r="BI607" i="12"/>
  <c r="BM607" i="12"/>
  <c r="BA608" i="12"/>
  <c r="BE608" i="12"/>
  <c r="BI608" i="12"/>
  <c r="BM608" i="12"/>
  <c r="BA609" i="12"/>
  <c r="BE609" i="12"/>
  <c r="BI609" i="12"/>
  <c r="BM609" i="12"/>
  <c r="BA610" i="12"/>
  <c r="BE610" i="12"/>
  <c r="BI610" i="12"/>
  <c r="BM610" i="12"/>
  <c r="BA611" i="12"/>
  <c r="BE611" i="12"/>
  <c r="BI611" i="12"/>
  <c r="BM611" i="12"/>
  <c r="BA612" i="12"/>
  <c r="BE612" i="12"/>
  <c r="BI612" i="12"/>
  <c r="BM612" i="12"/>
  <c r="BA613" i="12"/>
  <c r="BE613" i="12"/>
  <c r="BI613" i="12"/>
  <c r="BM613" i="12"/>
  <c r="BA614" i="12"/>
  <c r="BE614" i="12"/>
  <c r="BI614" i="12"/>
  <c r="BM614" i="12"/>
  <c r="BA615" i="12"/>
  <c r="BE615" i="12"/>
  <c r="BI615" i="12"/>
  <c r="BM615" i="12"/>
  <c r="BA616" i="12"/>
  <c r="BE616" i="12"/>
  <c r="BI616" i="12"/>
  <c r="BM616" i="12"/>
  <c r="BA617" i="12"/>
  <c r="BE617" i="12"/>
  <c r="BI617" i="12"/>
  <c r="BM617" i="12"/>
  <c r="BA618" i="12"/>
  <c r="BE618" i="12"/>
  <c r="BI618" i="12"/>
  <c r="BL365" i="12"/>
  <c r="BD366" i="12"/>
  <c r="BL366" i="12"/>
  <c r="BD367" i="12"/>
  <c r="BL367" i="12"/>
  <c r="BD368" i="12"/>
  <c r="BL368" i="12"/>
  <c r="BD369" i="12"/>
  <c r="BL369" i="12"/>
  <c r="BD370" i="12"/>
  <c r="BH370" i="12"/>
  <c r="BL370" i="12"/>
  <c r="AZ371" i="12"/>
  <c r="BD371" i="12"/>
  <c r="BH371" i="12"/>
  <c r="BL371" i="12"/>
  <c r="AZ372" i="12"/>
  <c r="BD372" i="12"/>
  <c r="BH372" i="12"/>
  <c r="BL372" i="12"/>
  <c r="AZ373" i="12"/>
  <c r="BD373" i="12"/>
  <c r="BH373" i="12"/>
  <c r="BL373" i="12"/>
  <c r="AZ374" i="12"/>
  <c r="BD374" i="12"/>
  <c r="BH374" i="12"/>
  <c r="BL374" i="12"/>
  <c r="AZ375" i="12"/>
  <c r="BD375" i="12"/>
  <c r="BH375" i="12"/>
  <c r="BL375" i="12"/>
  <c r="AZ376" i="12"/>
  <c r="BD376" i="12"/>
  <c r="BH376" i="12"/>
  <c r="BL376" i="12"/>
  <c r="AZ377" i="12"/>
  <c r="BD377" i="12"/>
  <c r="BH377" i="12"/>
  <c r="BL377" i="12"/>
  <c r="AZ378" i="12"/>
  <c r="BD378" i="12"/>
  <c r="BH378" i="12"/>
  <c r="BL378" i="12"/>
  <c r="AZ379" i="12"/>
  <c r="BD379" i="12"/>
  <c r="BH379" i="12"/>
  <c r="BL379" i="12"/>
  <c r="AZ380" i="12"/>
  <c r="BD380" i="12"/>
  <c r="BH380" i="12"/>
  <c r="BL380" i="12"/>
  <c r="AZ381" i="12"/>
  <c r="BD381" i="12"/>
  <c r="BH381" i="12"/>
  <c r="BL381" i="12"/>
  <c r="AZ382" i="12"/>
  <c r="BD382" i="12"/>
  <c r="BH382" i="12"/>
  <c r="BL382" i="12"/>
  <c r="AZ383" i="12"/>
  <c r="BD383" i="12"/>
  <c r="BH383" i="12"/>
  <c r="BL383" i="12"/>
  <c r="AZ384" i="12"/>
  <c r="BD384" i="12"/>
  <c r="BH384" i="12"/>
  <c r="BL384" i="12"/>
  <c r="AZ385" i="12"/>
  <c r="BD385" i="12"/>
  <c r="BH385" i="12"/>
  <c r="BL385" i="12"/>
  <c r="AZ386" i="12"/>
  <c r="BD386" i="12"/>
  <c r="BH386" i="12"/>
  <c r="BL386" i="12"/>
  <c r="AZ387" i="12"/>
  <c r="BD387" i="12"/>
  <c r="BH387" i="12"/>
  <c r="BL387" i="12"/>
  <c r="AZ388" i="12"/>
  <c r="BD388" i="12"/>
  <c r="BH388" i="12"/>
  <c r="BL388" i="12"/>
  <c r="AZ389" i="12"/>
  <c r="BD389" i="12"/>
  <c r="BH389" i="12"/>
  <c r="BL389" i="12"/>
  <c r="AZ390" i="12"/>
  <c r="BD390" i="12"/>
  <c r="BH390" i="12"/>
  <c r="BL390" i="12"/>
  <c r="AZ391" i="12"/>
  <c r="BD391" i="12"/>
  <c r="BH391" i="12"/>
  <c r="BL391" i="12"/>
  <c r="AZ392" i="12"/>
  <c r="BD392" i="12"/>
  <c r="BH392" i="12"/>
  <c r="BL392" i="12"/>
  <c r="AZ393" i="12"/>
  <c r="BD393" i="12"/>
  <c r="BH393" i="12"/>
  <c r="BL393" i="12"/>
  <c r="AZ394" i="12"/>
  <c r="BD394" i="12"/>
  <c r="BH394" i="12"/>
  <c r="BL394" i="12"/>
  <c r="AZ395" i="12"/>
  <c r="BD395" i="12"/>
  <c r="BH395" i="12"/>
  <c r="BL395" i="12"/>
  <c r="AZ396" i="12"/>
  <c r="BD396" i="12"/>
  <c r="BH396" i="12"/>
  <c r="BL396" i="12"/>
  <c r="AZ397" i="12"/>
  <c r="BD397" i="12"/>
  <c r="BH397" i="12"/>
  <c r="BL397" i="12"/>
  <c r="AZ398" i="12"/>
  <c r="BD398" i="12"/>
  <c r="BH398" i="12"/>
  <c r="BL398" i="12"/>
  <c r="AZ399" i="12"/>
  <c r="BD399" i="12"/>
  <c r="BH399" i="12"/>
  <c r="BL399" i="12"/>
  <c r="AZ400" i="12"/>
  <c r="BD400" i="12"/>
  <c r="BH400" i="12"/>
  <c r="BL400" i="12"/>
  <c r="AZ401" i="12"/>
  <c r="BD401" i="12"/>
  <c r="BH401" i="12"/>
  <c r="BL401" i="12"/>
  <c r="AZ402" i="12"/>
  <c r="BD402" i="12"/>
  <c r="BH402" i="12"/>
  <c r="BL402" i="12"/>
  <c r="AZ403" i="12"/>
  <c r="BD403" i="12"/>
  <c r="BH403" i="12"/>
  <c r="BL403" i="12"/>
  <c r="AZ404" i="12"/>
  <c r="BD404" i="12"/>
  <c r="BH404" i="12"/>
  <c r="BL404" i="12"/>
  <c r="AZ405" i="12"/>
  <c r="BD405" i="12"/>
  <c r="BH405" i="12"/>
  <c r="BL405" i="12"/>
  <c r="AZ406" i="12"/>
  <c r="BD406" i="12"/>
  <c r="BH406" i="12"/>
  <c r="BL406" i="12"/>
  <c r="AZ407" i="12"/>
  <c r="BD407" i="12"/>
  <c r="BH407" i="12"/>
  <c r="BL407" i="12"/>
  <c r="AZ408" i="12"/>
  <c r="BD408" i="12"/>
  <c r="BH408" i="12"/>
  <c r="BL408" i="12"/>
  <c r="AZ409" i="12"/>
  <c r="BD409" i="12"/>
  <c r="BH409" i="12"/>
  <c r="BL409" i="12"/>
  <c r="AZ410" i="12"/>
  <c r="BD410" i="12"/>
  <c r="BH410" i="12"/>
  <c r="BL410" i="12"/>
  <c r="AZ411" i="12"/>
  <c r="BD411" i="12"/>
  <c r="BH411" i="12"/>
  <c r="BL411" i="12"/>
  <c r="AZ412" i="12"/>
  <c r="BD412" i="12"/>
  <c r="BH412" i="12"/>
  <c r="BL412" i="12"/>
  <c r="AZ413" i="12"/>
  <c r="BD413" i="12"/>
  <c r="BH413" i="12"/>
  <c r="BL413" i="12"/>
  <c r="AZ414" i="12"/>
  <c r="BD414" i="12"/>
  <c r="BH414" i="12"/>
  <c r="BL414" i="12"/>
  <c r="AZ415" i="12"/>
  <c r="BD415" i="12"/>
  <c r="BH415" i="12"/>
  <c r="BL415" i="12"/>
  <c r="AZ416" i="12"/>
  <c r="BD416" i="12"/>
  <c r="BH416" i="12"/>
  <c r="BL416" i="12"/>
  <c r="AZ417" i="12"/>
  <c r="BD417" i="12"/>
  <c r="BH417" i="12"/>
  <c r="BL417" i="12"/>
  <c r="AZ418" i="12"/>
  <c r="BD418" i="12"/>
  <c r="BH418" i="12"/>
  <c r="BL418" i="12"/>
  <c r="AZ419" i="12"/>
  <c r="BD419" i="12"/>
  <c r="BH419" i="12"/>
  <c r="BL419" i="12"/>
  <c r="AZ420" i="12"/>
  <c r="BD420" i="12"/>
  <c r="BH420" i="12"/>
  <c r="BL420" i="12"/>
  <c r="AZ421" i="12"/>
  <c r="BD421" i="12"/>
  <c r="BH421" i="12"/>
  <c r="BL421" i="12"/>
  <c r="AZ422" i="12"/>
  <c r="BD422" i="12"/>
  <c r="BH422" i="12"/>
  <c r="BL422" i="12"/>
  <c r="AZ423" i="12"/>
  <c r="BD423" i="12"/>
  <c r="BH423" i="12"/>
  <c r="BL423" i="12"/>
  <c r="AZ424" i="12"/>
  <c r="BD424" i="12"/>
  <c r="BH424" i="12"/>
  <c r="BL424" i="12"/>
  <c r="AZ425" i="12"/>
  <c r="BD425" i="12"/>
  <c r="BH425" i="12"/>
  <c r="BL425" i="12"/>
  <c r="AZ426" i="12"/>
  <c r="BD426" i="12"/>
  <c r="BH426" i="12"/>
  <c r="BL426" i="12"/>
  <c r="AZ427" i="12"/>
  <c r="BD427" i="12"/>
  <c r="BH427" i="12"/>
  <c r="BL427" i="12"/>
  <c r="AZ428" i="12"/>
  <c r="BD428" i="12"/>
  <c r="BH428" i="12"/>
  <c r="BL428" i="12"/>
  <c r="AZ429" i="12"/>
  <c r="BD429" i="12"/>
  <c r="BH429" i="12"/>
  <c r="BL429" i="12"/>
  <c r="AZ430" i="12"/>
  <c r="BD430" i="12"/>
  <c r="BH430" i="12"/>
  <c r="BL430" i="12"/>
  <c r="AZ431" i="12"/>
  <c r="BD431" i="12"/>
  <c r="BH431" i="12"/>
  <c r="BL431" i="12"/>
  <c r="AZ432" i="12"/>
  <c r="BD432" i="12"/>
  <c r="BH432" i="12"/>
  <c r="BL432" i="12"/>
  <c r="AZ433" i="12"/>
  <c r="BD433" i="12"/>
  <c r="BH433" i="12"/>
  <c r="BL433" i="12"/>
  <c r="AZ434" i="12"/>
  <c r="BD434" i="12"/>
  <c r="BH434" i="12"/>
  <c r="BL434" i="12"/>
  <c r="AZ435" i="12"/>
  <c r="BD435" i="12"/>
  <c r="BH435" i="12"/>
  <c r="BL435" i="12"/>
  <c r="AZ436" i="12"/>
  <c r="BD436" i="12"/>
  <c r="BH436" i="12"/>
  <c r="BL436" i="12"/>
  <c r="AZ437" i="12"/>
  <c r="BD437" i="12"/>
  <c r="BH437" i="12"/>
  <c r="BL437" i="12"/>
  <c r="AZ438" i="12"/>
  <c r="BD438" i="12"/>
  <c r="BH438" i="12"/>
  <c r="BL438" i="12"/>
  <c r="AZ439" i="12"/>
  <c r="BD439" i="12"/>
  <c r="BH439" i="12"/>
  <c r="BL439" i="12"/>
  <c r="AZ440" i="12"/>
  <c r="BD440" i="12"/>
  <c r="BH440" i="12"/>
  <c r="BL440" i="12"/>
  <c r="AZ441" i="12"/>
  <c r="BD441" i="12"/>
  <c r="BH441" i="12"/>
  <c r="BL441" i="12"/>
  <c r="AZ442" i="12"/>
  <c r="BD442" i="12"/>
  <c r="BH442" i="12"/>
  <c r="BL442" i="12"/>
  <c r="AZ443" i="12"/>
  <c r="BD443" i="12"/>
  <c r="BH443" i="12"/>
  <c r="BL443" i="12"/>
  <c r="AZ444" i="12"/>
  <c r="BD444" i="12"/>
  <c r="BH444" i="12"/>
  <c r="BL444" i="12"/>
  <c r="AZ445" i="12"/>
  <c r="BD445" i="12"/>
  <c r="BH445" i="12"/>
  <c r="BL445" i="12"/>
  <c r="AZ446" i="12"/>
  <c r="BD446" i="12"/>
  <c r="BH446" i="12"/>
  <c r="BL446" i="12"/>
  <c r="AZ447" i="12"/>
  <c r="BD447" i="12"/>
  <c r="BH447" i="12"/>
  <c r="BL447" i="12"/>
  <c r="AZ448" i="12"/>
  <c r="BD448" i="12"/>
  <c r="BH448" i="12"/>
  <c r="BL448" i="12"/>
  <c r="AZ449" i="12"/>
  <c r="BD449" i="12"/>
  <c r="BH449" i="12"/>
  <c r="BL449" i="12"/>
  <c r="AZ450" i="12"/>
  <c r="BD450" i="12"/>
  <c r="BH450" i="12"/>
  <c r="BL450" i="12"/>
  <c r="AZ451" i="12"/>
  <c r="BD451" i="12"/>
  <c r="BH451" i="12"/>
  <c r="BL451" i="12"/>
  <c r="AZ452" i="12"/>
  <c r="BD452" i="12"/>
  <c r="BH452" i="12"/>
  <c r="BL452" i="12"/>
  <c r="AZ453" i="12"/>
  <c r="BD453" i="12"/>
  <c r="BH453" i="12"/>
  <c r="BL453" i="12"/>
  <c r="AZ454" i="12"/>
  <c r="BD454" i="12"/>
  <c r="BH454" i="12"/>
  <c r="BL454" i="12"/>
  <c r="AZ455" i="12"/>
  <c r="BD455" i="12"/>
  <c r="BH455" i="12"/>
  <c r="BL455" i="12"/>
  <c r="AZ456" i="12"/>
  <c r="BD456" i="12"/>
  <c r="BH456" i="12"/>
  <c r="BL456" i="12"/>
  <c r="AZ457" i="12"/>
  <c r="BD457" i="12"/>
  <c r="BH457" i="12"/>
  <c r="BL457" i="12"/>
  <c r="AZ458" i="12"/>
  <c r="BD458" i="12"/>
  <c r="BH458" i="12"/>
  <c r="BL458" i="12"/>
  <c r="AZ459" i="12"/>
  <c r="BD459" i="12"/>
  <c r="BH459" i="12"/>
  <c r="BL459" i="12"/>
  <c r="AZ460" i="12"/>
  <c r="BD460" i="12"/>
  <c r="BH460" i="12"/>
  <c r="BL460" i="12"/>
  <c r="AZ461" i="12"/>
  <c r="BD461" i="12"/>
  <c r="BH461" i="12"/>
  <c r="BL461" i="12"/>
  <c r="AZ462" i="12"/>
  <c r="BD462" i="12"/>
  <c r="BH462" i="12"/>
  <c r="BL462" i="12"/>
  <c r="AZ463" i="12"/>
  <c r="BD463" i="12"/>
  <c r="BH463" i="12"/>
  <c r="BL463" i="12"/>
  <c r="AZ464" i="12"/>
  <c r="BD464" i="12"/>
  <c r="BH464" i="12"/>
  <c r="BL464" i="12"/>
  <c r="AZ465" i="12"/>
  <c r="BD465" i="12"/>
  <c r="BH465" i="12"/>
  <c r="BL465" i="12"/>
  <c r="AZ466" i="12"/>
  <c r="BD466" i="12"/>
  <c r="BH466" i="12"/>
  <c r="BL466" i="12"/>
  <c r="AZ467" i="12"/>
  <c r="BD467" i="12"/>
  <c r="BH467" i="12"/>
  <c r="BL467" i="12"/>
  <c r="AZ468" i="12"/>
  <c r="BD468" i="12"/>
  <c r="BH468" i="12"/>
  <c r="BL468" i="12"/>
  <c r="AZ469" i="12"/>
  <c r="BD469" i="12"/>
  <c r="BH469" i="12"/>
  <c r="BL469" i="12"/>
  <c r="AZ470" i="12"/>
  <c r="BD470" i="12"/>
  <c r="BH470" i="12"/>
  <c r="BL470" i="12"/>
  <c r="AZ471" i="12"/>
  <c r="BD471" i="12"/>
  <c r="BH471" i="12"/>
  <c r="BL471" i="12"/>
  <c r="AZ472" i="12"/>
  <c r="BD472" i="12"/>
  <c r="BH472" i="12"/>
  <c r="BL472" i="12"/>
  <c r="AZ473" i="12"/>
  <c r="BD473" i="12"/>
  <c r="BH473" i="12"/>
  <c r="BL473" i="12"/>
  <c r="AZ474" i="12"/>
  <c r="BD474" i="12"/>
  <c r="BH474" i="12"/>
  <c r="BL474" i="12"/>
  <c r="AZ475" i="12"/>
  <c r="BD475" i="12"/>
  <c r="BH475" i="12"/>
  <c r="BL475" i="12"/>
  <c r="AZ476" i="12"/>
  <c r="BD476" i="12"/>
  <c r="BH476" i="12"/>
  <c r="BL476" i="12"/>
  <c r="AZ477" i="12"/>
  <c r="BD477" i="12"/>
  <c r="BH477" i="12"/>
  <c r="BL477" i="12"/>
  <c r="AZ478" i="12"/>
  <c r="BD478" i="12"/>
  <c r="BH478" i="12"/>
  <c r="BL478" i="12"/>
  <c r="AZ479" i="12"/>
  <c r="BD479" i="12"/>
  <c r="BH479" i="12"/>
  <c r="BL479" i="12"/>
  <c r="AZ480" i="12"/>
  <c r="BD480" i="12"/>
  <c r="BH480" i="12"/>
  <c r="BL480" i="12"/>
  <c r="AZ481" i="12"/>
  <c r="BD481" i="12"/>
  <c r="BH481" i="12"/>
  <c r="BL481" i="12"/>
  <c r="AZ482" i="12"/>
  <c r="BD482" i="12"/>
  <c r="BH482" i="12"/>
  <c r="BL482" i="12"/>
  <c r="AZ483" i="12"/>
  <c r="BD483" i="12"/>
  <c r="BH483" i="12"/>
  <c r="BL483" i="12"/>
  <c r="AZ484" i="12"/>
  <c r="BD484" i="12"/>
  <c r="BH484" i="12"/>
  <c r="BL484" i="12"/>
  <c r="AZ485" i="12"/>
  <c r="BD485" i="12"/>
  <c r="BH485" i="12"/>
  <c r="BL485" i="12"/>
  <c r="AZ486" i="12"/>
  <c r="BD486" i="12"/>
  <c r="BH486" i="12"/>
  <c r="BL486" i="12"/>
  <c r="AZ487" i="12"/>
  <c r="BD487" i="12"/>
  <c r="BH487" i="12"/>
  <c r="BL487" i="12"/>
  <c r="AZ488" i="12"/>
  <c r="BD488" i="12"/>
  <c r="BH488" i="12"/>
  <c r="BL488" i="12"/>
  <c r="AZ489" i="12"/>
  <c r="BD489" i="12"/>
  <c r="BH489" i="12"/>
  <c r="BL489" i="12"/>
  <c r="AZ490" i="12"/>
  <c r="BD490" i="12"/>
  <c r="BH490" i="12"/>
  <c r="BL490" i="12"/>
  <c r="AZ491" i="12"/>
  <c r="BD491" i="12"/>
  <c r="BH491" i="12"/>
  <c r="BL491" i="12"/>
  <c r="AZ492" i="12"/>
  <c r="BD492" i="12"/>
  <c r="BH492" i="12"/>
  <c r="BL492" i="12"/>
  <c r="AZ493" i="12"/>
  <c r="BD493" i="12"/>
  <c r="BH493" i="12"/>
  <c r="BL493" i="12"/>
  <c r="AZ494" i="12"/>
  <c r="BD494" i="12"/>
  <c r="BH494" i="12"/>
  <c r="BL494" i="12"/>
  <c r="AZ495" i="12"/>
  <c r="BD495" i="12"/>
  <c r="BH495" i="12"/>
  <c r="BL495" i="12"/>
  <c r="AZ496" i="12"/>
  <c r="BD496" i="12"/>
  <c r="BH496" i="12"/>
  <c r="BL496" i="12"/>
  <c r="AZ497" i="12"/>
  <c r="BD497" i="12"/>
  <c r="BH497" i="12"/>
  <c r="BL497" i="12"/>
  <c r="AZ498" i="12"/>
  <c r="BD498" i="12"/>
  <c r="BH498" i="12"/>
  <c r="BL498" i="12"/>
  <c r="AZ499" i="12"/>
  <c r="BD499" i="12"/>
  <c r="BH499" i="12"/>
  <c r="BL499" i="12"/>
  <c r="AZ500" i="12"/>
  <c r="BD500" i="12"/>
  <c r="BH500" i="12"/>
  <c r="BL500" i="12"/>
  <c r="AZ501" i="12"/>
  <c r="BD501" i="12"/>
  <c r="BH501" i="12"/>
  <c r="BL501" i="12"/>
  <c r="AZ502" i="12"/>
  <c r="BD502" i="12"/>
  <c r="BH502" i="12"/>
  <c r="BL502" i="12"/>
  <c r="AZ503" i="12"/>
  <c r="BD503" i="12"/>
  <c r="BH503" i="12"/>
  <c r="BL503" i="12"/>
  <c r="AZ504" i="12"/>
  <c r="BD504" i="12"/>
  <c r="BH504" i="12"/>
  <c r="BL504" i="12"/>
  <c r="AZ505" i="12"/>
  <c r="BD505" i="12"/>
  <c r="BH505" i="12"/>
  <c r="BL505" i="12"/>
  <c r="AZ506" i="12"/>
  <c r="BD506" i="12"/>
  <c r="BH506" i="12"/>
  <c r="BL506" i="12"/>
  <c r="AZ507" i="12"/>
  <c r="BD507" i="12"/>
  <c r="BH507" i="12"/>
  <c r="BL507" i="12"/>
  <c r="AZ508" i="12"/>
  <c r="BD508" i="12"/>
  <c r="BH508" i="12"/>
  <c r="BL508" i="12"/>
  <c r="AZ509" i="12"/>
  <c r="BD509" i="12"/>
  <c r="BH509" i="12"/>
  <c r="BL509" i="12"/>
  <c r="AZ510" i="12"/>
  <c r="BD510" i="12"/>
  <c r="BH510" i="12"/>
  <c r="BL510" i="12"/>
  <c r="AZ511" i="12"/>
  <c r="BD511" i="12"/>
  <c r="BH511" i="12"/>
  <c r="BL511" i="12"/>
  <c r="AZ512" i="12"/>
  <c r="BD512" i="12"/>
  <c r="BH512" i="12"/>
  <c r="BL512" i="12"/>
  <c r="AZ513" i="12"/>
  <c r="BD513" i="12"/>
  <c r="BH513" i="12"/>
  <c r="BL513" i="12"/>
  <c r="AZ514" i="12"/>
  <c r="BD514" i="12"/>
  <c r="BH514" i="12"/>
  <c r="BL514" i="12"/>
  <c r="AZ515" i="12"/>
  <c r="BD515" i="12"/>
  <c r="BH515" i="12"/>
  <c r="BL515" i="12"/>
  <c r="AZ516" i="12"/>
  <c r="BD516" i="12"/>
  <c r="BH516" i="12"/>
  <c r="BL516" i="12"/>
  <c r="AZ517" i="12"/>
  <c r="BD517" i="12"/>
  <c r="BH517" i="12"/>
  <c r="BL517" i="12"/>
  <c r="AZ518" i="12"/>
  <c r="BD518" i="12"/>
  <c r="BH518" i="12"/>
  <c r="BL518" i="12"/>
  <c r="AZ519" i="12"/>
  <c r="BD519" i="12"/>
  <c r="BH519" i="12"/>
  <c r="BL519" i="12"/>
  <c r="AZ520" i="12"/>
  <c r="BD520" i="12"/>
  <c r="BH520" i="12"/>
  <c r="BL520" i="12"/>
  <c r="AZ521" i="12"/>
  <c r="BD521" i="12"/>
  <c r="BH521" i="12"/>
  <c r="BL521" i="12"/>
  <c r="AZ522" i="12"/>
  <c r="BD522" i="12"/>
  <c r="BH522" i="12"/>
  <c r="BL522" i="12"/>
  <c r="AZ523" i="12"/>
  <c r="BD523" i="12"/>
  <c r="BH523" i="12"/>
  <c r="BL523" i="12"/>
  <c r="AZ524" i="12"/>
  <c r="BD524" i="12"/>
  <c r="BH524" i="12"/>
  <c r="BL524" i="12"/>
  <c r="AZ525" i="12"/>
  <c r="BD525" i="12"/>
  <c r="BH525" i="12"/>
  <c r="BL525" i="12"/>
  <c r="AZ526" i="12"/>
  <c r="BD526" i="12"/>
  <c r="BH526" i="12"/>
  <c r="BL526" i="12"/>
  <c r="AZ527" i="12"/>
  <c r="BD527" i="12"/>
  <c r="BH527" i="12"/>
  <c r="BL527" i="12"/>
  <c r="AZ528" i="12"/>
  <c r="BD528" i="12"/>
  <c r="BH528" i="12"/>
  <c r="BL528" i="12"/>
  <c r="AZ529" i="12"/>
  <c r="BD529" i="12"/>
  <c r="BH529" i="12"/>
  <c r="BL529" i="12"/>
  <c r="AZ530" i="12"/>
  <c r="BD530" i="12"/>
  <c r="BH530" i="12"/>
  <c r="BL530" i="12"/>
  <c r="AZ531" i="12"/>
  <c r="BD531" i="12"/>
  <c r="BH531" i="12"/>
  <c r="BL531" i="12"/>
  <c r="AZ532" i="12"/>
  <c r="BD532" i="12"/>
  <c r="BH532" i="12"/>
  <c r="BL532" i="12"/>
  <c r="AZ533" i="12"/>
  <c r="BD533" i="12"/>
  <c r="BH533" i="12"/>
  <c r="BL533" i="12"/>
  <c r="AZ534" i="12"/>
  <c r="BD534" i="12"/>
  <c r="BH534" i="12"/>
  <c r="BL534" i="12"/>
  <c r="AZ535" i="12"/>
  <c r="BD535" i="12"/>
  <c r="BH535" i="12"/>
  <c r="BL535" i="12"/>
  <c r="AZ536" i="12"/>
  <c r="BD536" i="12"/>
  <c r="BH536" i="12"/>
  <c r="BL536" i="12"/>
  <c r="AZ537" i="12"/>
  <c r="BD537" i="12"/>
  <c r="BH537" i="12"/>
  <c r="BL537" i="12"/>
  <c r="AZ538" i="12"/>
  <c r="BD538" i="12"/>
  <c r="BH538" i="12"/>
  <c r="BL538" i="12"/>
  <c r="AZ539" i="12"/>
  <c r="BD539" i="12"/>
  <c r="BH539" i="12"/>
  <c r="BL539" i="12"/>
  <c r="AZ540" i="12"/>
  <c r="BD540" i="12"/>
  <c r="BH540" i="12"/>
  <c r="BL540" i="12"/>
  <c r="AZ541" i="12"/>
  <c r="BD541" i="12"/>
  <c r="BH541" i="12"/>
  <c r="BL541" i="12"/>
  <c r="AZ542" i="12"/>
  <c r="BD542" i="12"/>
  <c r="BH542" i="12"/>
  <c r="BL542" i="12"/>
  <c r="AZ543" i="12"/>
  <c r="BD543" i="12"/>
  <c r="BH543" i="12"/>
  <c r="BL543" i="12"/>
  <c r="AZ544" i="12"/>
  <c r="BD544" i="12"/>
  <c r="BH544" i="12"/>
  <c r="BL544" i="12"/>
  <c r="AZ545" i="12"/>
  <c r="BD545" i="12"/>
  <c r="BH545" i="12"/>
  <c r="BL545" i="12"/>
  <c r="AZ546" i="12"/>
  <c r="BD546" i="12"/>
  <c r="BH546" i="12"/>
  <c r="BL546" i="12"/>
  <c r="AZ547" i="12"/>
  <c r="BD547" i="12"/>
  <c r="BH547" i="12"/>
  <c r="BL547" i="12"/>
  <c r="AZ548" i="12"/>
  <c r="BD548" i="12"/>
  <c r="BH548" i="12"/>
  <c r="BL548" i="12"/>
  <c r="AZ549" i="12"/>
  <c r="BD549" i="12"/>
  <c r="BH549" i="12"/>
  <c r="BL549" i="12"/>
  <c r="AZ550" i="12"/>
  <c r="BD550" i="12"/>
  <c r="BH550" i="12"/>
  <c r="BL550" i="12"/>
  <c r="AZ551" i="12"/>
  <c r="BD551" i="12"/>
  <c r="BH551" i="12"/>
  <c r="BL551" i="12"/>
  <c r="AZ552" i="12"/>
  <c r="BD552" i="12"/>
  <c r="BH552" i="12"/>
  <c r="BL552" i="12"/>
  <c r="AZ553" i="12"/>
  <c r="BD553" i="12"/>
  <c r="BH553" i="12"/>
  <c r="BL553" i="12"/>
  <c r="AZ554" i="12"/>
  <c r="BD554" i="12"/>
  <c r="BH554" i="12"/>
  <c r="BL554" i="12"/>
  <c r="AZ555" i="12"/>
  <c r="BD555" i="12"/>
  <c r="BH555" i="12"/>
  <c r="BL555" i="12"/>
  <c r="AZ556" i="12"/>
  <c r="BD556" i="12"/>
  <c r="BH556" i="12"/>
  <c r="BL556" i="12"/>
  <c r="AZ557" i="12"/>
  <c r="BD557" i="12"/>
  <c r="BH557" i="12"/>
  <c r="BL557" i="12"/>
  <c r="AZ558" i="12"/>
  <c r="BD558" i="12"/>
  <c r="BH558" i="12"/>
  <c r="BL558" i="12"/>
  <c r="AZ559" i="12"/>
  <c r="BD559" i="12"/>
  <c r="BH559" i="12"/>
  <c r="BL559" i="12"/>
  <c r="AZ560" i="12"/>
  <c r="BD560" i="12"/>
  <c r="BH560" i="12"/>
  <c r="BL560" i="12"/>
  <c r="AZ561" i="12"/>
  <c r="BD561" i="12"/>
  <c r="BH561" i="12"/>
  <c r="BL561" i="12"/>
  <c r="AZ562" i="12"/>
  <c r="BD562" i="12"/>
  <c r="BH562" i="12"/>
  <c r="BL562" i="12"/>
  <c r="AZ563" i="12"/>
  <c r="BD563" i="12"/>
  <c r="BH563" i="12"/>
  <c r="BL563" i="12"/>
  <c r="AZ564" i="12"/>
  <c r="BD564" i="12"/>
  <c r="BH564" i="12"/>
  <c r="BL564" i="12"/>
  <c r="AZ565" i="12"/>
  <c r="BD565" i="12"/>
  <c r="BH565" i="12"/>
  <c r="BL565" i="12"/>
  <c r="AZ566" i="12"/>
  <c r="BD566" i="12"/>
  <c r="BH566" i="12"/>
  <c r="BL566" i="12"/>
  <c r="AZ567" i="12"/>
  <c r="BD567" i="12"/>
  <c r="BH567" i="12"/>
  <c r="BL567" i="12"/>
  <c r="AZ568" i="12"/>
  <c r="BD568" i="12"/>
  <c r="BH568" i="12"/>
  <c r="BL568" i="12"/>
  <c r="AZ569" i="12"/>
  <c r="BD569" i="12"/>
  <c r="BH569" i="12"/>
  <c r="BL569" i="12"/>
  <c r="AZ570" i="12"/>
  <c r="BD570" i="12"/>
  <c r="BH570" i="12"/>
  <c r="BL570" i="12"/>
  <c r="AZ571" i="12"/>
  <c r="BD571" i="12"/>
  <c r="BH571" i="12"/>
  <c r="BL571" i="12"/>
  <c r="AZ572" i="12"/>
  <c r="BD572" i="12"/>
  <c r="BH572" i="12"/>
  <c r="BL572" i="12"/>
  <c r="AZ573" i="12"/>
  <c r="BD573" i="12"/>
  <c r="BH573" i="12"/>
  <c r="BL573" i="12"/>
  <c r="AZ574" i="12"/>
  <c r="BD574" i="12"/>
  <c r="BH574" i="12"/>
  <c r="BL574" i="12"/>
  <c r="AZ575" i="12"/>
  <c r="BD575" i="12"/>
  <c r="BH575" i="12"/>
  <c r="BL575" i="12"/>
  <c r="AZ576" i="12"/>
  <c r="BD576" i="12"/>
  <c r="BH576" i="12"/>
  <c r="BL576" i="12"/>
  <c r="AZ577" i="12"/>
  <c r="BD577" i="12"/>
  <c r="BH577" i="12"/>
  <c r="BL577" i="12"/>
  <c r="AZ578" i="12"/>
  <c r="BD578" i="12"/>
  <c r="BH578" i="12"/>
  <c r="BL578" i="12"/>
  <c r="AZ579" i="12"/>
  <c r="BD579" i="12"/>
  <c r="BH579" i="12"/>
  <c r="BL579" i="12"/>
  <c r="AZ580" i="12"/>
  <c r="BD580" i="12"/>
  <c r="BH580" i="12"/>
  <c r="BL580" i="12"/>
  <c r="AZ581" i="12"/>
  <c r="BD581" i="12"/>
  <c r="BH581" i="12"/>
  <c r="BL581" i="12"/>
  <c r="AZ582" i="12"/>
  <c r="BD582" i="12"/>
  <c r="BH582" i="12"/>
  <c r="BL582" i="12"/>
  <c r="AZ583" i="12"/>
  <c r="BD583" i="12"/>
  <c r="BH583" i="12"/>
  <c r="BL583" i="12"/>
  <c r="AZ584" i="12"/>
  <c r="BD584" i="12"/>
  <c r="BH584" i="12"/>
  <c r="BL584" i="12"/>
  <c r="AZ585" i="12"/>
  <c r="BD585" i="12"/>
  <c r="BH585" i="12"/>
  <c r="BL585" i="12"/>
  <c r="AZ586" i="12"/>
  <c r="BD586" i="12"/>
  <c r="BH586" i="12"/>
  <c r="BL586" i="12"/>
  <c r="AZ587" i="12"/>
  <c r="BD587" i="12"/>
  <c r="BH587" i="12"/>
  <c r="BL587" i="12"/>
  <c r="AZ588" i="12"/>
  <c r="BD588" i="12"/>
  <c r="BH588" i="12"/>
  <c r="BL588" i="12"/>
  <c r="AZ589" i="12"/>
  <c r="BD589" i="12"/>
  <c r="BH589" i="12"/>
  <c r="BL589" i="12"/>
  <c r="AZ590" i="12"/>
  <c r="BD590" i="12"/>
  <c r="BH590" i="12"/>
  <c r="BL590" i="12"/>
  <c r="AZ591" i="12"/>
  <c r="BD591" i="12"/>
  <c r="BH591" i="12"/>
  <c r="BL591" i="12"/>
  <c r="AZ592" i="12"/>
  <c r="BD592" i="12"/>
  <c r="BH592" i="12"/>
  <c r="BL592" i="12"/>
  <c r="AZ593" i="12"/>
  <c r="BD593" i="12"/>
  <c r="BH593" i="12"/>
  <c r="BL593" i="12"/>
  <c r="AZ594" i="12"/>
  <c r="BD594" i="12"/>
  <c r="BH594" i="12"/>
  <c r="BL594" i="12"/>
  <c r="AZ595" i="12"/>
  <c r="BD595" i="12"/>
  <c r="BH595" i="12"/>
  <c r="BL595" i="12"/>
  <c r="AZ596" i="12"/>
  <c r="BD596" i="12"/>
  <c r="BH596" i="12"/>
  <c r="BL596" i="12"/>
  <c r="AZ597" i="12"/>
  <c r="BD597" i="12"/>
  <c r="BH597" i="12"/>
  <c r="BL597" i="12"/>
  <c r="AZ598" i="12"/>
  <c r="BD598" i="12"/>
  <c r="BH598" i="12"/>
  <c r="BL598" i="12"/>
  <c r="AZ599" i="12"/>
  <c r="BD599" i="12"/>
  <c r="BH599" i="12"/>
  <c r="BL599" i="12"/>
  <c r="AZ600" i="12"/>
  <c r="BD600" i="12"/>
  <c r="BH600" i="12"/>
  <c r="BL600" i="12"/>
  <c r="AZ601" i="12"/>
  <c r="BD601" i="12"/>
  <c r="BH601" i="12"/>
  <c r="BL601" i="12"/>
  <c r="AZ602" i="12"/>
  <c r="BD602" i="12"/>
  <c r="BH602" i="12"/>
  <c r="BL602" i="12"/>
  <c r="AZ603" i="12"/>
  <c r="BD603" i="12"/>
  <c r="BH603" i="12"/>
  <c r="BL603" i="12"/>
  <c r="AZ604" i="12"/>
  <c r="BD604" i="12"/>
  <c r="BH604" i="12"/>
  <c r="BL604" i="12"/>
  <c r="AZ605" i="12"/>
  <c r="BD605" i="12"/>
  <c r="BH605" i="12"/>
  <c r="BL605" i="12"/>
  <c r="AZ606" i="12"/>
  <c r="BD606" i="12"/>
  <c r="BH606" i="12"/>
  <c r="BL606" i="12"/>
  <c r="AZ607" i="12"/>
  <c r="BD607" i="12"/>
  <c r="BH607" i="12"/>
  <c r="BL607" i="12"/>
  <c r="AZ608" i="12"/>
  <c r="BD608" i="12"/>
  <c r="BH608" i="12"/>
  <c r="BL608" i="12"/>
  <c r="AZ609" i="12"/>
  <c r="BD609" i="12"/>
  <c r="BH609" i="12"/>
  <c r="BL609" i="12"/>
  <c r="AZ610" i="12"/>
  <c r="BD610" i="12"/>
  <c r="BH610" i="12"/>
  <c r="BL610" i="12"/>
  <c r="AZ611" i="12"/>
  <c r="BD611" i="12"/>
  <c r="BH611" i="12"/>
  <c r="BL611" i="12"/>
  <c r="AZ612" i="12"/>
  <c r="BD612" i="12"/>
  <c r="BH612" i="12"/>
  <c r="BL612" i="12"/>
  <c r="AZ613" i="12"/>
  <c r="BD613" i="12"/>
  <c r="BH613" i="12"/>
  <c r="BL613" i="12"/>
  <c r="AZ614" i="12"/>
  <c r="BD614" i="12"/>
  <c r="BH614" i="12"/>
  <c r="BL614" i="12"/>
  <c r="AZ615" i="12"/>
  <c r="BD615" i="12"/>
  <c r="BH615" i="12"/>
  <c r="BL615" i="12"/>
  <c r="AZ616" i="12"/>
  <c r="BD616" i="12"/>
  <c r="BH616" i="12"/>
  <c r="BL616" i="12"/>
  <c r="AZ617" i="12"/>
  <c r="BD617" i="12"/>
  <c r="BH617" i="12"/>
  <c r="BL617" i="12"/>
  <c r="AZ618" i="12"/>
  <c r="BD618" i="12"/>
  <c r="BH618" i="12"/>
  <c r="BL618" i="12"/>
  <c r="AZ619" i="12"/>
  <c r="BD619" i="12"/>
  <c r="BH619" i="12"/>
  <c r="BL619" i="12"/>
  <c r="AZ620" i="12"/>
  <c r="BD620" i="12"/>
  <c r="BH620" i="12"/>
  <c r="BL620" i="12"/>
  <c r="AZ621" i="12"/>
  <c r="BD621" i="12"/>
  <c r="BH621" i="12"/>
  <c r="BL621" i="12"/>
  <c r="AZ622" i="12"/>
  <c r="BD622" i="12"/>
  <c r="BH622" i="12"/>
  <c r="BL622" i="12"/>
  <c r="AZ623" i="12"/>
  <c r="BD623" i="12"/>
  <c r="BH623" i="12"/>
  <c r="BL623" i="12"/>
  <c r="BJ365" i="12"/>
  <c r="BB366" i="12"/>
  <c r="BJ366" i="12"/>
  <c r="BB367" i="12"/>
  <c r="BJ367" i="12"/>
  <c r="BB368" i="12"/>
  <c r="BJ368" i="12"/>
  <c r="BB369" i="12"/>
  <c r="BJ369" i="12"/>
  <c r="BB370" i="12"/>
  <c r="BG370" i="12"/>
  <c r="BK370" i="12"/>
  <c r="AY371" i="12"/>
  <c r="BC371" i="12"/>
  <c r="BG371" i="12"/>
  <c r="BK371" i="12"/>
  <c r="AY372" i="12"/>
  <c r="BC372" i="12"/>
  <c r="BG372" i="12"/>
  <c r="BK372" i="12"/>
  <c r="AY373" i="12"/>
  <c r="BC373" i="12"/>
  <c r="BG373" i="12"/>
  <c r="BK373" i="12"/>
  <c r="AY374" i="12"/>
  <c r="BC374" i="12"/>
  <c r="BG374" i="12"/>
  <c r="BK374" i="12"/>
  <c r="AY375" i="12"/>
  <c r="BC375" i="12"/>
  <c r="BG375" i="12"/>
  <c r="BK375" i="12"/>
  <c r="AY376" i="12"/>
  <c r="BC376" i="12"/>
  <c r="BG376" i="12"/>
  <c r="BK376" i="12"/>
  <c r="AY377" i="12"/>
  <c r="BC377" i="12"/>
  <c r="BG377" i="12"/>
  <c r="BK377" i="12"/>
  <c r="AY378" i="12"/>
  <c r="BC378" i="12"/>
  <c r="BG378" i="12"/>
  <c r="BK378" i="12"/>
  <c r="AY379" i="12"/>
  <c r="BC379" i="12"/>
  <c r="BG379" i="12"/>
  <c r="BK379" i="12"/>
  <c r="AY380" i="12"/>
  <c r="BC380" i="12"/>
  <c r="BG380" i="12"/>
  <c r="BK380" i="12"/>
  <c r="AY381" i="12"/>
  <c r="BC381" i="12"/>
  <c r="BG381" i="12"/>
  <c r="BK381" i="12"/>
  <c r="AY382" i="12"/>
  <c r="BC382" i="12"/>
  <c r="BG382" i="12"/>
  <c r="BK382" i="12"/>
  <c r="AY383" i="12"/>
  <c r="BC383" i="12"/>
  <c r="BG383" i="12"/>
  <c r="BK383" i="12"/>
  <c r="AY384" i="12"/>
  <c r="BC384" i="12"/>
  <c r="BG384" i="12"/>
  <c r="BK384" i="12"/>
  <c r="AY385" i="12"/>
  <c r="BC385" i="12"/>
  <c r="BG385" i="12"/>
  <c r="BK385" i="12"/>
  <c r="AY386" i="12"/>
  <c r="BC386" i="12"/>
  <c r="BG386" i="12"/>
  <c r="BK386" i="12"/>
  <c r="AY387" i="12"/>
  <c r="BC387" i="12"/>
  <c r="BG387" i="12"/>
  <c r="BK387" i="12"/>
  <c r="AY388" i="12"/>
  <c r="BC388" i="12"/>
  <c r="BG388" i="12"/>
  <c r="BK388" i="12"/>
  <c r="AY389" i="12"/>
  <c r="BC389" i="12"/>
  <c r="BG389" i="12"/>
  <c r="BK389" i="12"/>
  <c r="AY390" i="12"/>
  <c r="BC390" i="12"/>
  <c r="BG390" i="12"/>
  <c r="BK390" i="12"/>
  <c r="AY391" i="12"/>
  <c r="BC391" i="12"/>
  <c r="BG391" i="12"/>
  <c r="BK391" i="12"/>
  <c r="AY392" i="12"/>
  <c r="BC392" i="12"/>
  <c r="BG392" i="12"/>
  <c r="BK392" i="12"/>
  <c r="AY393" i="12"/>
  <c r="BC393" i="12"/>
  <c r="BG393" i="12"/>
  <c r="BK393" i="12"/>
  <c r="AY394" i="12"/>
  <c r="BC394" i="12"/>
  <c r="BG394" i="12"/>
  <c r="BK394" i="12"/>
  <c r="AY395" i="12"/>
  <c r="BC395" i="12"/>
  <c r="BG395" i="12"/>
  <c r="BK395" i="12"/>
  <c r="AY396" i="12"/>
  <c r="BC396" i="12"/>
  <c r="BG396" i="12"/>
  <c r="BK396" i="12"/>
  <c r="AY397" i="12"/>
  <c r="BC397" i="12"/>
  <c r="BG397" i="12"/>
  <c r="BK397" i="12"/>
  <c r="AY398" i="12"/>
  <c r="BC398" i="12"/>
  <c r="BG398" i="12"/>
  <c r="BK398" i="12"/>
  <c r="AY399" i="12"/>
  <c r="BC399" i="12"/>
  <c r="BG399" i="12"/>
  <c r="BK399" i="12"/>
  <c r="AY400" i="12"/>
  <c r="BC400" i="12"/>
  <c r="BG400" i="12"/>
  <c r="BK400" i="12"/>
  <c r="AY401" i="12"/>
  <c r="BC401" i="12"/>
  <c r="BG401" i="12"/>
  <c r="BK401" i="12"/>
  <c r="AY402" i="12"/>
  <c r="BC402" i="12"/>
  <c r="BG402" i="12"/>
  <c r="BK402" i="12"/>
  <c r="AY403" i="12"/>
  <c r="BC403" i="12"/>
  <c r="BG403" i="12"/>
  <c r="BK403" i="12"/>
  <c r="AY404" i="12"/>
  <c r="BC404" i="12"/>
  <c r="BG404" i="12"/>
  <c r="BK404" i="12"/>
  <c r="AY405" i="12"/>
  <c r="BC405" i="12"/>
  <c r="BG405" i="12"/>
  <c r="BK405" i="12"/>
  <c r="AY406" i="12"/>
  <c r="BC406" i="12"/>
  <c r="BG406" i="12"/>
  <c r="BK406" i="12"/>
  <c r="AY407" i="12"/>
  <c r="BC407" i="12"/>
  <c r="BG407" i="12"/>
  <c r="BK407" i="12"/>
  <c r="AY408" i="12"/>
  <c r="BC408" i="12"/>
  <c r="BG408" i="12"/>
  <c r="BK408" i="12"/>
  <c r="AY409" i="12"/>
  <c r="BC409" i="12"/>
  <c r="BG409" i="12"/>
  <c r="BK409" i="12"/>
  <c r="AY410" i="12"/>
  <c r="BC410" i="12"/>
  <c r="BG410" i="12"/>
  <c r="BK410" i="12"/>
  <c r="AY411" i="12"/>
  <c r="BC411" i="12"/>
  <c r="BG411" i="12"/>
  <c r="BK411" i="12"/>
  <c r="AY412" i="12"/>
  <c r="BC412" i="12"/>
  <c r="BG412" i="12"/>
  <c r="BK412" i="12"/>
  <c r="AY413" i="12"/>
  <c r="BC413" i="12"/>
  <c r="BG413" i="12"/>
  <c r="BK413" i="12"/>
  <c r="AY414" i="12"/>
  <c r="BC414" i="12"/>
  <c r="BG414" i="12"/>
  <c r="BK414" i="12"/>
  <c r="AY415" i="12"/>
  <c r="BC415" i="12"/>
  <c r="BG415" i="12"/>
  <c r="BK415" i="12"/>
  <c r="AY416" i="12"/>
  <c r="BC416" i="12"/>
  <c r="BG416" i="12"/>
  <c r="BK416" i="12"/>
  <c r="AY417" i="12"/>
  <c r="BC417" i="12"/>
  <c r="BG417" i="12"/>
  <c r="BK417" i="12"/>
  <c r="AY418" i="12"/>
  <c r="BC418" i="12"/>
  <c r="BG418" i="12"/>
  <c r="BK418" i="12"/>
  <c r="AY419" i="12"/>
  <c r="BC419" i="12"/>
  <c r="BG419" i="12"/>
  <c r="BK419" i="12"/>
  <c r="AY420" i="12"/>
  <c r="BC420" i="12"/>
  <c r="BG420" i="12"/>
  <c r="BK420" i="12"/>
  <c r="AY421" i="12"/>
  <c r="BC421" i="12"/>
  <c r="BG421" i="12"/>
  <c r="BK421" i="12"/>
  <c r="AY422" i="12"/>
  <c r="BC422" i="12"/>
  <c r="BG422" i="12"/>
  <c r="BK422" i="12"/>
  <c r="AY423" i="12"/>
  <c r="BC423" i="12"/>
  <c r="BG423" i="12"/>
  <c r="BK423" i="12"/>
  <c r="AY424" i="12"/>
  <c r="BC424" i="12"/>
  <c r="BG424" i="12"/>
  <c r="BK424" i="12"/>
  <c r="AY425" i="12"/>
  <c r="BC425" i="12"/>
  <c r="BG425" i="12"/>
  <c r="BK425" i="12"/>
  <c r="AY426" i="12"/>
  <c r="BC426" i="12"/>
  <c r="BG426" i="12"/>
  <c r="BK426" i="12"/>
  <c r="AY427" i="12"/>
  <c r="BC427" i="12"/>
  <c r="BG427" i="12"/>
  <c r="BK427" i="12"/>
  <c r="AY428" i="12"/>
  <c r="BC428" i="12"/>
  <c r="BG428" i="12"/>
  <c r="BK428" i="12"/>
  <c r="AY429" i="12"/>
  <c r="BC429" i="12"/>
  <c r="BG429" i="12"/>
  <c r="BK429" i="12"/>
  <c r="AY430" i="12"/>
  <c r="BC430" i="12"/>
  <c r="BG430" i="12"/>
  <c r="BK430" i="12"/>
  <c r="AY431" i="12"/>
  <c r="BC431" i="12"/>
  <c r="BG431" i="12"/>
  <c r="BK431" i="12"/>
  <c r="AY432" i="12"/>
  <c r="BC432" i="12"/>
  <c r="BG432" i="12"/>
  <c r="BK432" i="12"/>
  <c r="AY433" i="12"/>
  <c r="BC433" i="12"/>
  <c r="BG433" i="12"/>
  <c r="BK433" i="12"/>
  <c r="AY434" i="12"/>
  <c r="BC434" i="12"/>
  <c r="BG434" i="12"/>
  <c r="BK434" i="12"/>
  <c r="AY435" i="12"/>
  <c r="BC435" i="12"/>
  <c r="BG435" i="12"/>
  <c r="BK435" i="12"/>
  <c r="AY436" i="12"/>
  <c r="BC436" i="12"/>
  <c r="BG436" i="12"/>
  <c r="BK436" i="12"/>
  <c r="AY437" i="12"/>
  <c r="BC437" i="12"/>
  <c r="BG437" i="12"/>
  <c r="BK437" i="12"/>
  <c r="AY438" i="12"/>
  <c r="BC438" i="12"/>
  <c r="BG438" i="12"/>
  <c r="BK438" i="12"/>
  <c r="AY439" i="12"/>
  <c r="BC439" i="12"/>
  <c r="BG439" i="12"/>
  <c r="BK439" i="12"/>
  <c r="AY440" i="12"/>
  <c r="BC440" i="12"/>
  <c r="BG440" i="12"/>
  <c r="BK440" i="12"/>
  <c r="AY441" i="12"/>
  <c r="BC441" i="12"/>
  <c r="BG441" i="12"/>
  <c r="BK441" i="12"/>
  <c r="AY442" i="12"/>
  <c r="BC442" i="12"/>
  <c r="BG442" i="12"/>
  <c r="BK442" i="12"/>
  <c r="AY443" i="12"/>
  <c r="BC443" i="12"/>
  <c r="BG443" i="12"/>
  <c r="BK443" i="12"/>
  <c r="AY444" i="12"/>
  <c r="BC444" i="12"/>
  <c r="BG444" i="12"/>
  <c r="BK444" i="12"/>
  <c r="AY445" i="12"/>
  <c r="BC445" i="12"/>
  <c r="BG445" i="12"/>
  <c r="BK445" i="12"/>
  <c r="AY446" i="12"/>
  <c r="BC446" i="12"/>
  <c r="BG446" i="12"/>
  <c r="BK446" i="12"/>
  <c r="AY447" i="12"/>
  <c r="BC447" i="12"/>
  <c r="BG447" i="12"/>
  <c r="BK447" i="12"/>
  <c r="AY448" i="12"/>
  <c r="BC448" i="12"/>
  <c r="BG448" i="12"/>
  <c r="BK448" i="12"/>
  <c r="AY449" i="12"/>
  <c r="BC449" i="12"/>
  <c r="BG449" i="12"/>
  <c r="BK449" i="12"/>
  <c r="AY450" i="12"/>
  <c r="BC450" i="12"/>
  <c r="BG450" i="12"/>
  <c r="BK450" i="12"/>
  <c r="AY451" i="12"/>
  <c r="BC451" i="12"/>
  <c r="BG451" i="12"/>
  <c r="BK451" i="12"/>
  <c r="AY452" i="12"/>
  <c r="BC452" i="12"/>
  <c r="BG452" i="12"/>
  <c r="BK452" i="12"/>
  <c r="AY453" i="12"/>
  <c r="BC453" i="12"/>
  <c r="BG453" i="12"/>
  <c r="BK453" i="12"/>
  <c r="AY454" i="12"/>
  <c r="BC454" i="12"/>
  <c r="BG454" i="12"/>
  <c r="BK454" i="12"/>
  <c r="AY455" i="12"/>
  <c r="BC455" i="12"/>
  <c r="BG455" i="12"/>
  <c r="BK455" i="12"/>
  <c r="AY456" i="12"/>
  <c r="BC456" i="12"/>
  <c r="BG456" i="12"/>
  <c r="BK456" i="12"/>
  <c r="AY457" i="12"/>
  <c r="BC457" i="12"/>
  <c r="BG457" i="12"/>
  <c r="BK457" i="12"/>
  <c r="AY458" i="12"/>
  <c r="BC458" i="12"/>
  <c r="BG458" i="12"/>
  <c r="BK458" i="12"/>
  <c r="AY459" i="12"/>
  <c r="BC459" i="12"/>
  <c r="BG459" i="12"/>
  <c r="BK459" i="12"/>
  <c r="AY460" i="12"/>
  <c r="BC460" i="12"/>
  <c r="BG460" i="12"/>
  <c r="BK460" i="12"/>
  <c r="AY461" i="12"/>
  <c r="BC461" i="12"/>
  <c r="BG461" i="12"/>
  <c r="BK461" i="12"/>
  <c r="AY462" i="12"/>
  <c r="BC462" i="12"/>
  <c r="BG462" i="12"/>
  <c r="BK462" i="12"/>
  <c r="AY463" i="12"/>
  <c r="BC463" i="12"/>
  <c r="BG463" i="12"/>
  <c r="BK463" i="12"/>
  <c r="AY464" i="12"/>
  <c r="BC464" i="12"/>
  <c r="BG464" i="12"/>
  <c r="BK464" i="12"/>
  <c r="AY465" i="12"/>
  <c r="BC465" i="12"/>
  <c r="BG465" i="12"/>
  <c r="BK465" i="12"/>
  <c r="AY466" i="12"/>
  <c r="BC466" i="12"/>
  <c r="BG466" i="12"/>
  <c r="BK466" i="12"/>
  <c r="AY467" i="12"/>
  <c r="BC467" i="12"/>
  <c r="BG467" i="12"/>
  <c r="BK467" i="12"/>
  <c r="AY468" i="12"/>
  <c r="BC468" i="12"/>
  <c r="BG468" i="12"/>
  <c r="BK468" i="12"/>
  <c r="AY469" i="12"/>
  <c r="BC469" i="12"/>
  <c r="BG469" i="12"/>
  <c r="BK469" i="12"/>
  <c r="AY470" i="12"/>
  <c r="BC470" i="12"/>
  <c r="BG470" i="12"/>
  <c r="BK470" i="12"/>
  <c r="AY471" i="12"/>
  <c r="BC471" i="12"/>
  <c r="BG471" i="12"/>
  <c r="BK471" i="12"/>
  <c r="AY472" i="12"/>
  <c r="BC472" i="12"/>
  <c r="BG472" i="12"/>
  <c r="BK472" i="12"/>
  <c r="AY473" i="12"/>
  <c r="BC473" i="12"/>
  <c r="BG473" i="12"/>
  <c r="BK473" i="12"/>
  <c r="AY474" i="12"/>
  <c r="BC474" i="12"/>
  <c r="BG474" i="12"/>
  <c r="BK474" i="12"/>
  <c r="AY475" i="12"/>
  <c r="BC475" i="12"/>
  <c r="BG475" i="12"/>
  <c r="BK475" i="12"/>
  <c r="AY476" i="12"/>
  <c r="BC476" i="12"/>
  <c r="BG476" i="12"/>
  <c r="BK476" i="12"/>
  <c r="AY477" i="12"/>
  <c r="BC477" i="12"/>
  <c r="BG477" i="12"/>
  <c r="BK477" i="12"/>
  <c r="AY478" i="12"/>
  <c r="BC478" i="12"/>
  <c r="BG478" i="12"/>
  <c r="BK478" i="12"/>
  <c r="AY479" i="12"/>
  <c r="BC479" i="12"/>
  <c r="BG479" i="12"/>
  <c r="BK479" i="12"/>
  <c r="AY480" i="12"/>
  <c r="BC480" i="12"/>
  <c r="BG480" i="12"/>
  <c r="BK480" i="12"/>
  <c r="AY481" i="12"/>
  <c r="BC481" i="12"/>
  <c r="BG481" i="12"/>
  <c r="BK481" i="12"/>
  <c r="AY482" i="12"/>
  <c r="BC482" i="12"/>
  <c r="BG482" i="12"/>
  <c r="BK482" i="12"/>
  <c r="AY483" i="12"/>
  <c r="BC483" i="12"/>
  <c r="BG483" i="12"/>
  <c r="BK483" i="12"/>
  <c r="AY484" i="12"/>
  <c r="BC484" i="12"/>
  <c r="BG484" i="12"/>
  <c r="BK484" i="12"/>
  <c r="AY485" i="12"/>
  <c r="BC485" i="12"/>
  <c r="BG485" i="12"/>
  <c r="BK485" i="12"/>
  <c r="AY486" i="12"/>
  <c r="BC486" i="12"/>
  <c r="BG486" i="12"/>
  <c r="BK486" i="12"/>
  <c r="AY487" i="12"/>
  <c r="BC487" i="12"/>
  <c r="BG487" i="12"/>
  <c r="BK487" i="12"/>
  <c r="AY488" i="12"/>
  <c r="BC488" i="12"/>
  <c r="BG488" i="12"/>
  <c r="BK488" i="12"/>
  <c r="AY489" i="12"/>
  <c r="BC489" i="12"/>
  <c r="BG489" i="12"/>
  <c r="BK489" i="12"/>
  <c r="AY490" i="12"/>
  <c r="BC490" i="12"/>
  <c r="BG490" i="12"/>
  <c r="BK490" i="12"/>
  <c r="AY491" i="12"/>
  <c r="BC491" i="12"/>
  <c r="BG491" i="12"/>
  <c r="BK491" i="12"/>
  <c r="AY492" i="12"/>
  <c r="BC492" i="12"/>
  <c r="BG492" i="12"/>
  <c r="BK492" i="12"/>
  <c r="AY493" i="12"/>
  <c r="BC493" i="12"/>
  <c r="BG493" i="12"/>
  <c r="BK493" i="12"/>
  <c r="AY494" i="12"/>
  <c r="BC494" i="12"/>
  <c r="BG494" i="12"/>
  <c r="BK494" i="12"/>
  <c r="AY495" i="12"/>
  <c r="BC495" i="12"/>
  <c r="BG495" i="12"/>
  <c r="BK495" i="12"/>
  <c r="AY496" i="12"/>
  <c r="BC496" i="12"/>
  <c r="BG496" i="12"/>
  <c r="BK496" i="12"/>
  <c r="AY497" i="12"/>
  <c r="BC497" i="12"/>
  <c r="BG497" i="12"/>
  <c r="BK497" i="12"/>
  <c r="AY498" i="12"/>
  <c r="BC498" i="12"/>
  <c r="BG498" i="12"/>
  <c r="BK498" i="12"/>
  <c r="AY499" i="12"/>
  <c r="BC499" i="12"/>
  <c r="BG499" i="12"/>
  <c r="BK499" i="12"/>
  <c r="AY500" i="12"/>
  <c r="BC500" i="12"/>
  <c r="BG500" i="12"/>
  <c r="BK500" i="12"/>
  <c r="AY501" i="12"/>
  <c r="BC501" i="12"/>
  <c r="BG501" i="12"/>
  <c r="BK501" i="12"/>
  <c r="AY502" i="12"/>
  <c r="BC502" i="12"/>
  <c r="BG502" i="12"/>
  <c r="BK502" i="12"/>
  <c r="AY503" i="12"/>
  <c r="BC503" i="12"/>
  <c r="BG503" i="12"/>
  <c r="BK503" i="12"/>
  <c r="AY504" i="12"/>
  <c r="BC504" i="12"/>
  <c r="BG504" i="12"/>
  <c r="BK504" i="12"/>
  <c r="AY505" i="12"/>
  <c r="BC505" i="12"/>
  <c r="BG505" i="12"/>
  <c r="BK505" i="12"/>
  <c r="AY506" i="12"/>
  <c r="BC506" i="12"/>
  <c r="BG506" i="12"/>
  <c r="BK506" i="12"/>
  <c r="AY507" i="12"/>
  <c r="BC507" i="12"/>
  <c r="BG507" i="12"/>
  <c r="BK507" i="12"/>
  <c r="AY508" i="12"/>
  <c r="BC508" i="12"/>
  <c r="BG508" i="12"/>
  <c r="BK508" i="12"/>
  <c r="AY509" i="12"/>
  <c r="BC509" i="12"/>
  <c r="BG509" i="12"/>
  <c r="BK509" i="12"/>
  <c r="AY510" i="12"/>
  <c r="BC510" i="12"/>
  <c r="BG510" i="12"/>
  <c r="BK510" i="12"/>
  <c r="AY511" i="12"/>
  <c r="BC511" i="12"/>
  <c r="BG511" i="12"/>
  <c r="BK511" i="12"/>
  <c r="AY512" i="12"/>
  <c r="BC512" i="12"/>
  <c r="BG512" i="12"/>
  <c r="BK512" i="12"/>
  <c r="AY513" i="12"/>
  <c r="BC513" i="12"/>
  <c r="BG513" i="12"/>
  <c r="BK513" i="12"/>
  <c r="AY514" i="12"/>
  <c r="BC514" i="12"/>
  <c r="BG514" i="12"/>
  <c r="BK514" i="12"/>
  <c r="AY515" i="12"/>
  <c r="BC515" i="12"/>
  <c r="BG515" i="12"/>
  <c r="BK515" i="12"/>
  <c r="AY516" i="12"/>
  <c r="BC516" i="12"/>
  <c r="BG516" i="12"/>
  <c r="BK516" i="12"/>
  <c r="AY517" i="12"/>
  <c r="BC517" i="12"/>
  <c r="BG517" i="12"/>
  <c r="BK517" i="12"/>
  <c r="AY518" i="12"/>
  <c r="BC518" i="12"/>
  <c r="BG518" i="12"/>
  <c r="BK518" i="12"/>
  <c r="AY519" i="12"/>
  <c r="BC519" i="12"/>
  <c r="BG519" i="12"/>
  <c r="BK519" i="12"/>
  <c r="AY520" i="12"/>
  <c r="BC520" i="12"/>
  <c r="BG520" i="12"/>
  <c r="BK520" i="12"/>
  <c r="AY521" i="12"/>
  <c r="BC521" i="12"/>
  <c r="BG521" i="12"/>
  <c r="BK521" i="12"/>
  <c r="AY522" i="12"/>
  <c r="BC522" i="12"/>
  <c r="BG522" i="12"/>
  <c r="BK522" i="12"/>
  <c r="AY523" i="12"/>
  <c r="BC523" i="12"/>
  <c r="BG523" i="12"/>
  <c r="BK523" i="12"/>
  <c r="AY524" i="12"/>
  <c r="BC524" i="12"/>
  <c r="BG524" i="12"/>
  <c r="BK524" i="12"/>
  <c r="AY525" i="12"/>
  <c r="BC525" i="12"/>
  <c r="BG525" i="12"/>
  <c r="BK525" i="12"/>
  <c r="AY526" i="12"/>
  <c r="BC526" i="12"/>
  <c r="BG526" i="12"/>
  <c r="BK526" i="12"/>
  <c r="AY527" i="12"/>
  <c r="BC527" i="12"/>
  <c r="BG527" i="12"/>
  <c r="BK527" i="12"/>
  <c r="AY528" i="12"/>
  <c r="BC528" i="12"/>
  <c r="BG528" i="12"/>
  <c r="BK528" i="12"/>
  <c r="AY529" i="12"/>
  <c r="BC529" i="12"/>
  <c r="BG529" i="12"/>
  <c r="BK529" i="12"/>
  <c r="AY530" i="12"/>
  <c r="BC530" i="12"/>
  <c r="BG530" i="12"/>
  <c r="BK530" i="12"/>
  <c r="AY531" i="12"/>
  <c r="BC531" i="12"/>
  <c r="BG531" i="12"/>
  <c r="BK531" i="12"/>
  <c r="AY532" i="12"/>
  <c r="BC532" i="12"/>
  <c r="BG532" i="12"/>
  <c r="BK532" i="12"/>
  <c r="AY533" i="12"/>
  <c r="BC533" i="12"/>
  <c r="BG533" i="12"/>
  <c r="BK533" i="12"/>
  <c r="AY534" i="12"/>
  <c r="BC534" i="12"/>
  <c r="BG534" i="12"/>
  <c r="BK534" i="12"/>
  <c r="AY535" i="12"/>
  <c r="BC535" i="12"/>
  <c r="BG535" i="12"/>
  <c r="BK535" i="12"/>
  <c r="AY536" i="12"/>
  <c r="BC536" i="12"/>
  <c r="BG536" i="12"/>
  <c r="BK536" i="12"/>
  <c r="AY537" i="12"/>
  <c r="BC537" i="12"/>
  <c r="BG537" i="12"/>
  <c r="BK537" i="12"/>
  <c r="AY538" i="12"/>
  <c r="BC538" i="12"/>
  <c r="BG538" i="12"/>
  <c r="BK538" i="12"/>
  <c r="AY539" i="12"/>
  <c r="BC539" i="12"/>
  <c r="BG539" i="12"/>
  <c r="BK539" i="12"/>
  <c r="AY540" i="12"/>
  <c r="BC540" i="12"/>
  <c r="BG540" i="12"/>
  <c r="BK540" i="12"/>
  <c r="AY541" i="12"/>
  <c r="BC541" i="12"/>
  <c r="BG541" i="12"/>
  <c r="BK541" i="12"/>
  <c r="AY542" i="12"/>
  <c r="BC542" i="12"/>
  <c r="BG542" i="12"/>
  <c r="BK542" i="12"/>
  <c r="AY543" i="12"/>
  <c r="BC543" i="12"/>
  <c r="BG543" i="12"/>
  <c r="BK543" i="12"/>
  <c r="AY544" i="12"/>
  <c r="BC544" i="12"/>
  <c r="BG544" i="12"/>
  <c r="BK544" i="12"/>
  <c r="AY545" i="12"/>
  <c r="BC545" i="12"/>
  <c r="BG545" i="12"/>
  <c r="BK545" i="12"/>
  <c r="AY546" i="12"/>
  <c r="BC546" i="12"/>
  <c r="BG546" i="12"/>
  <c r="BK546" i="12"/>
  <c r="AY547" i="12"/>
  <c r="BC547" i="12"/>
  <c r="BG547" i="12"/>
  <c r="BK547" i="12"/>
  <c r="AY548" i="12"/>
  <c r="BC548" i="12"/>
  <c r="BG548" i="12"/>
  <c r="BK548" i="12"/>
  <c r="AY549" i="12"/>
  <c r="BC549" i="12"/>
  <c r="BG549" i="12"/>
  <c r="BK549" i="12"/>
  <c r="AY550" i="12"/>
  <c r="BC550" i="12"/>
  <c r="BG550" i="12"/>
  <c r="BK550" i="12"/>
  <c r="AY551" i="12"/>
  <c r="BC551" i="12"/>
  <c r="BG551" i="12"/>
  <c r="BK551" i="12"/>
  <c r="AY552" i="12"/>
  <c r="BC552" i="12"/>
  <c r="BG552" i="12"/>
  <c r="BK552" i="12"/>
  <c r="AY553" i="12"/>
  <c r="BC553" i="12"/>
  <c r="BG553" i="12"/>
  <c r="BK553" i="12"/>
  <c r="AY554" i="12"/>
  <c r="BC554" i="12"/>
  <c r="BG554" i="12"/>
  <c r="BK554" i="12"/>
  <c r="AY555" i="12"/>
  <c r="BC555" i="12"/>
  <c r="BG555" i="12"/>
  <c r="BK555" i="12"/>
  <c r="AY556" i="12"/>
  <c r="BC556" i="12"/>
  <c r="BG556" i="12"/>
  <c r="BK556" i="12"/>
  <c r="AY557" i="12"/>
  <c r="BC557" i="12"/>
  <c r="BG557" i="12"/>
  <c r="BK557" i="12"/>
  <c r="AY558" i="12"/>
  <c r="BC558" i="12"/>
  <c r="BG558" i="12"/>
  <c r="BK558" i="12"/>
  <c r="AY559" i="12"/>
  <c r="BC559" i="12"/>
  <c r="BG559" i="12"/>
  <c r="BK559" i="12"/>
  <c r="AY560" i="12"/>
  <c r="BC560" i="12"/>
  <c r="BG560" i="12"/>
  <c r="BK560" i="12"/>
  <c r="AY561" i="12"/>
  <c r="BC561" i="12"/>
  <c r="BG561" i="12"/>
  <c r="BK561" i="12"/>
  <c r="AY562" i="12"/>
  <c r="BC562" i="12"/>
  <c r="BG562" i="12"/>
  <c r="BK562" i="12"/>
  <c r="AY563" i="12"/>
  <c r="BC563" i="12"/>
  <c r="BG563" i="12"/>
  <c r="BK563" i="12"/>
  <c r="AY564" i="12"/>
  <c r="BC564" i="12"/>
  <c r="BG564" i="12"/>
  <c r="BK564" i="12"/>
  <c r="AY565" i="12"/>
  <c r="BC565" i="12"/>
  <c r="BG565" i="12"/>
  <c r="BK565" i="12"/>
  <c r="AY566" i="12"/>
  <c r="BC566" i="12"/>
  <c r="BG566" i="12"/>
  <c r="BK566" i="12"/>
  <c r="AY567" i="12"/>
  <c r="BC567" i="12"/>
  <c r="BG567" i="12"/>
  <c r="BK567" i="12"/>
  <c r="AY568" i="12"/>
  <c r="BC568" i="12"/>
  <c r="BG568" i="12"/>
  <c r="BK568" i="12"/>
  <c r="AY569" i="12"/>
  <c r="BC569" i="12"/>
  <c r="BG569" i="12"/>
  <c r="BK569" i="12"/>
  <c r="AY570" i="12"/>
  <c r="BC570" i="12"/>
  <c r="BG570" i="12"/>
  <c r="BK570" i="12"/>
  <c r="AY571" i="12"/>
  <c r="BC571" i="12"/>
  <c r="BG571" i="12"/>
  <c r="BK571" i="12"/>
  <c r="AY572" i="12"/>
  <c r="BC572" i="12"/>
  <c r="BG572" i="12"/>
  <c r="BK572" i="12"/>
  <c r="AY573" i="12"/>
  <c r="BC573" i="12"/>
  <c r="BG573" i="12"/>
  <c r="BK573" i="12"/>
  <c r="AY574" i="12"/>
  <c r="BC574" i="12"/>
  <c r="BG574" i="12"/>
  <c r="BK574" i="12"/>
  <c r="AY575" i="12"/>
  <c r="BC575" i="12"/>
  <c r="BG575" i="12"/>
  <c r="BK575" i="12"/>
  <c r="AY576" i="12"/>
  <c r="BC576" i="12"/>
  <c r="BG576" i="12"/>
  <c r="BK576" i="12"/>
  <c r="AY577" i="12"/>
  <c r="BC577" i="12"/>
  <c r="BG577" i="12"/>
  <c r="BK577" i="12"/>
  <c r="AY578" i="12"/>
  <c r="BC578" i="12"/>
  <c r="BG578" i="12"/>
  <c r="BK578" i="12"/>
  <c r="AY579" i="12"/>
  <c r="BC579" i="12"/>
  <c r="BG579" i="12"/>
  <c r="BK579" i="12"/>
  <c r="AY580" i="12"/>
  <c r="BC580" i="12"/>
  <c r="BG580" i="12"/>
  <c r="BK580" i="12"/>
  <c r="AY581" i="12"/>
  <c r="BC581" i="12"/>
  <c r="BG581" i="12"/>
  <c r="BK581" i="12"/>
  <c r="AY582" i="12"/>
  <c r="BC582" i="12"/>
  <c r="BG582" i="12"/>
  <c r="BK582" i="12"/>
  <c r="AY583" i="12"/>
  <c r="BC583" i="12"/>
  <c r="BG583" i="12"/>
  <c r="BK583" i="12"/>
  <c r="AY584" i="12"/>
  <c r="BC584" i="12"/>
  <c r="BG584" i="12"/>
  <c r="BK584" i="12"/>
  <c r="AY585" i="12"/>
  <c r="BC585" i="12"/>
  <c r="BG585" i="12"/>
  <c r="BK585" i="12"/>
  <c r="AY586" i="12"/>
  <c r="BC586" i="12"/>
  <c r="BG586" i="12"/>
  <c r="BK586" i="12"/>
  <c r="AY587" i="12"/>
  <c r="BC587" i="12"/>
  <c r="BG587" i="12"/>
  <c r="BK587" i="12"/>
  <c r="AY588" i="12"/>
  <c r="BC588" i="12"/>
  <c r="BG588" i="12"/>
  <c r="BK588" i="12"/>
  <c r="AY589" i="12"/>
  <c r="BC589" i="12"/>
  <c r="BG589" i="12"/>
  <c r="BK589" i="12"/>
  <c r="AY590" i="12"/>
  <c r="BC590" i="12"/>
  <c r="BG590" i="12"/>
  <c r="BK590" i="12"/>
  <c r="AY591" i="12"/>
  <c r="BC591" i="12"/>
  <c r="BG591" i="12"/>
  <c r="BK591" i="12"/>
  <c r="AY592" i="12"/>
  <c r="BC592" i="12"/>
  <c r="BG592" i="12"/>
  <c r="BK592" i="12"/>
  <c r="AY593" i="12"/>
  <c r="BC593" i="12"/>
  <c r="BG593" i="12"/>
  <c r="BK593" i="12"/>
  <c r="AY594" i="12"/>
  <c r="BC594" i="12"/>
  <c r="BG594" i="12"/>
  <c r="BK594" i="12"/>
  <c r="AY595" i="12"/>
  <c r="BC595" i="12"/>
  <c r="BG595" i="12"/>
  <c r="BK595" i="12"/>
  <c r="AY596" i="12"/>
  <c r="BC596" i="12"/>
  <c r="BG596" i="12"/>
  <c r="BK596" i="12"/>
  <c r="AY597" i="12"/>
  <c r="BC597" i="12"/>
  <c r="BG597" i="12"/>
  <c r="BK597" i="12"/>
  <c r="AY598" i="12"/>
  <c r="BC598" i="12"/>
  <c r="BG598" i="12"/>
  <c r="BK598" i="12"/>
  <c r="AY599" i="12"/>
  <c r="BC599" i="12"/>
  <c r="BG599" i="12"/>
  <c r="BK599" i="12"/>
  <c r="AY600" i="12"/>
  <c r="BC600" i="12"/>
  <c r="BG600" i="12"/>
  <c r="BK600" i="12"/>
  <c r="AY601" i="12"/>
  <c r="BC601" i="12"/>
  <c r="BG601" i="12"/>
  <c r="BK601" i="12"/>
  <c r="AY602" i="12"/>
  <c r="BC602" i="12"/>
  <c r="BG602" i="12"/>
  <c r="BK602" i="12"/>
  <c r="AY603" i="12"/>
  <c r="BC603" i="12"/>
  <c r="BG603" i="12"/>
  <c r="BK603" i="12"/>
  <c r="AY604" i="12"/>
  <c r="BC604" i="12"/>
  <c r="BG604" i="12"/>
  <c r="BK604" i="12"/>
  <c r="AY605" i="12"/>
  <c r="BC605" i="12"/>
  <c r="BG605" i="12"/>
  <c r="BK605" i="12"/>
  <c r="AY606" i="12"/>
  <c r="BC606" i="12"/>
  <c r="BG606" i="12"/>
  <c r="BK606" i="12"/>
  <c r="AY607" i="12"/>
  <c r="BC607" i="12"/>
  <c r="BG607" i="12"/>
  <c r="BK607" i="12"/>
  <c r="AY608" i="12"/>
  <c r="BC608" i="12"/>
  <c r="BG608" i="12"/>
  <c r="BK608" i="12"/>
  <c r="AY609" i="12"/>
  <c r="BC609" i="12"/>
  <c r="BG609" i="12"/>
  <c r="BK609" i="12"/>
  <c r="AY610" i="12"/>
  <c r="BC610" i="12"/>
  <c r="BG610" i="12"/>
  <c r="BK610" i="12"/>
  <c r="AY611" i="12"/>
  <c r="BC611" i="12"/>
  <c r="BG611" i="12"/>
  <c r="BK611" i="12"/>
  <c r="AY612" i="12"/>
  <c r="BC612" i="12"/>
  <c r="BG612" i="12"/>
  <c r="BK612" i="12"/>
  <c r="AY613" i="12"/>
  <c r="BC613" i="12"/>
  <c r="BG613" i="12"/>
  <c r="BK613" i="12"/>
  <c r="AY614" i="12"/>
  <c r="BC614" i="12"/>
  <c r="BG614" i="12"/>
  <c r="BK614" i="12"/>
  <c r="AY615" i="12"/>
  <c r="BC615" i="12"/>
  <c r="BG615" i="12"/>
  <c r="BK615" i="12"/>
  <c r="AY616" i="12"/>
  <c r="BC616" i="12"/>
  <c r="BG616" i="12"/>
  <c r="BK616" i="12"/>
  <c r="AY617" i="12"/>
  <c r="BC617" i="12"/>
  <c r="BG617" i="12"/>
  <c r="BK617" i="12"/>
  <c r="AY618" i="12"/>
  <c r="BC618" i="12"/>
  <c r="BG618" i="12"/>
  <c r="BK618" i="12"/>
  <c r="AY619" i="12"/>
  <c r="BC619" i="12"/>
  <c r="BG619" i="12"/>
  <c r="BK619" i="12"/>
  <c r="AY620" i="12"/>
  <c r="BC620" i="12"/>
  <c r="BG620" i="12"/>
  <c r="BK620" i="12"/>
  <c r="AY621" i="12"/>
  <c r="BC621" i="12"/>
  <c r="BG621" i="12"/>
  <c r="BK621" i="12"/>
  <c r="AY622" i="12"/>
  <c r="BC622" i="12"/>
  <c r="BG622" i="12"/>
  <c r="BK622" i="12"/>
  <c r="AY623" i="12"/>
  <c r="BC623" i="12"/>
  <c r="BG623" i="12"/>
  <c r="BK623" i="12"/>
  <c r="BB619" i="12"/>
  <c r="BJ619" i="12"/>
  <c r="BB620" i="12"/>
  <c r="BJ620" i="12"/>
  <c r="BB621" i="12"/>
  <c r="BJ621" i="12"/>
  <c r="BB622" i="12"/>
  <c r="BJ622" i="12"/>
  <c r="BB623" i="12"/>
  <c r="BJ623" i="12"/>
  <c r="AZ624" i="12"/>
  <c r="BD624" i="12"/>
  <c r="BH624" i="12"/>
  <c r="BL624" i="12"/>
  <c r="AZ625" i="12"/>
  <c r="BD625" i="12"/>
  <c r="BH625" i="12"/>
  <c r="BL625" i="12"/>
  <c r="AZ626" i="12"/>
  <c r="BD626" i="12"/>
  <c r="BH626" i="12"/>
  <c r="BL626" i="12"/>
  <c r="AZ627" i="12"/>
  <c r="BD627" i="12"/>
  <c r="BH627" i="12"/>
  <c r="BL627" i="12"/>
  <c r="AZ628" i="12"/>
  <c r="BD628" i="12"/>
  <c r="BH628" i="12"/>
  <c r="BL628" i="12"/>
  <c r="AZ629" i="12"/>
  <c r="BD629" i="12"/>
  <c r="BH629" i="12"/>
  <c r="BL629" i="12"/>
  <c r="AZ630" i="12"/>
  <c r="BD630" i="12"/>
  <c r="BH630" i="12"/>
  <c r="BL630" i="12"/>
  <c r="AZ631" i="12"/>
  <c r="BD631" i="12"/>
  <c r="BH631" i="12"/>
  <c r="BL631" i="12"/>
  <c r="AZ632" i="12"/>
  <c r="BD632" i="12"/>
  <c r="BH632" i="12"/>
  <c r="BL632" i="12"/>
  <c r="AZ633" i="12"/>
  <c r="BD633" i="12"/>
  <c r="BH633" i="12"/>
  <c r="BL633" i="12"/>
  <c r="AZ634" i="12"/>
  <c r="BD634" i="12"/>
  <c r="BH634" i="12"/>
  <c r="BL634" i="12"/>
  <c r="AZ635" i="12"/>
  <c r="BD635" i="12"/>
  <c r="BH635" i="12"/>
  <c r="BL635" i="12"/>
  <c r="AZ636" i="12"/>
  <c r="BD636" i="12"/>
  <c r="BH636" i="12"/>
  <c r="BL636" i="12"/>
  <c r="AZ637" i="12"/>
  <c r="BD637" i="12"/>
  <c r="BH637" i="12"/>
  <c r="BL637" i="12"/>
  <c r="AZ638" i="12"/>
  <c r="BD638" i="12"/>
  <c r="BH638" i="12"/>
  <c r="BL638" i="12"/>
  <c r="AZ639" i="12"/>
  <c r="BD639" i="12"/>
  <c r="BH639" i="12"/>
  <c r="BL639" i="12"/>
  <c r="AZ640" i="12"/>
  <c r="BD640" i="12"/>
  <c r="BH640" i="12"/>
  <c r="BL640" i="12"/>
  <c r="AZ641" i="12"/>
  <c r="BD641" i="12"/>
  <c r="BH641" i="12"/>
  <c r="BL641" i="12"/>
  <c r="AZ642" i="12"/>
  <c r="BD642" i="12"/>
  <c r="BH642" i="12"/>
  <c r="BL642" i="12"/>
  <c r="AZ643" i="12"/>
  <c r="BD643" i="12"/>
  <c r="BH643" i="12"/>
  <c r="BL643" i="12"/>
  <c r="AZ644" i="12"/>
  <c r="BD644" i="12"/>
  <c r="BH644" i="12"/>
  <c r="BL644" i="12"/>
  <c r="AZ645" i="12"/>
  <c r="BD645" i="12"/>
  <c r="BH645" i="12"/>
  <c r="BL645" i="12"/>
  <c r="AZ646" i="12"/>
  <c r="BD646" i="12"/>
  <c r="BH646" i="12"/>
  <c r="BL646" i="12"/>
  <c r="AZ647" i="12"/>
  <c r="BD647" i="12"/>
  <c r="BH647" i="12"/>
  <c r="BL647" i="12"/>
  <c r="AZ648" i="12"/>
  <c r="BD648" i="12"/>
  <c r="BH648" i="12"/>
  <c r="BL648" i="12"/>
  <c r="AZ649" i="12"/>
  <c r="BD649" i="12"/>
  <c r="BH649" i="12"/>
  <c r="BL649" i="12"/>
  <c r="AZ650" i="12"/>
  <c r="BD650" i="12"/>
  <c r="BH650" i="12"/>
  <c r="BL650" i="12"/>
  <c r="AZ651" i="12"/>
  <c r="BD651" i="12"/>
  <c r="BH651" i="12"/>
  <c r="BL651" i="12"/>
  <c r="AZ652" i="12"/>
  <c r="BD652" i="12"/>
  <c r="BH652" i="12"/>
  <c r="BL652" i="12"/>
  <c r="AZ653" i="12"/>
  <c r="BD653" i="12"/>
  <c r="BH653" i="12"/>
  <c r="BL653" i="12"/>
  <c r="AZ654" i="12"/>
  <c r="BD654" i="12"/>
  <c r="BH654" i="12"/>
  <c r="BL654" i="12"/>
  <c r="AZ655" i="12"/>
  <c r="BD655" i="12"/>
  <c r="BH655" i="12"/>
  <c r="BL655" i="12"/>
  <c r="AZ656" i="12"/>
  <c r="BD656" i="12"/>
  <c r="BH656" i="12"/>
  <c r="BL656" i="12"/>
  <c r="AZ657" i="12"/>
  <c r="BD657" i="12"/>
  <c r="BH657" i="12"/>
  <c r="BL657" i="12"/>
  <c r="AZ658" i="12"/>
  <c r="BD658" i="12"/>
  <c r="BH658" i="12"/>
  <c r="BL658" i="12"/>
  <c r="AZ659" i="12"/>
  <c r="BD659" i="12"/>
  <c r="BH659" i="12"/>
  <c r="BL659" i="12"/>
  <c r="AZ660" i="12"/>
  <c r="BD660" i="12"/>
  <c r="BH660" i="12"/>
  <c r="BL660" i="12"/>
  <c r="AZ661" i="12"/>
  <c r="BD661" i="12"/>
  <c r="BH661" i="12"/>
  <c r="BL661" i="12"/>
  <c r="AZ662" i="12"/>
  <c r="BD662" i="12"/>
  <c r="BH662" i="12"/>
  <c r="BL662" i="12"/>
  <c r="AZ663" i="12"/>
  <c r="BD663" i="12"/>
  <c r="BH663" i="12"/>
  <c r="BL663" i="12"/>
  <c r="AZ664" i="12"/>
  <c r="BD664" i="12"/>
  <c r="BH664" i="12"/>
  <c r="BL664" i="12"/>
  <c r="AZ665" i="12"/>
  <c r="BD665" i="12"/>
  <c r="BH665" i="12"/>
  <c r="BL665" i="12"/>
  <c r="AZ666" i="12"/>
  <c r="BD666" i="12"/>
  <c r="BH666" i="12"/>
  <c r="BL666" i="12"/>
  <c r="AZ667" i="12"/>
  <c r="BD667" i="12"/>
  <c r="BH667" i="12"/>
  <c r="BL667" i="12"/>
  <c r="AZ668" i="12"/>
  <c r="BD668" i="12"/>
  <c r="BH668" i="12"/>
  <c r="BL668" i="12"/>
  <c r="AZ669" i="12"/>
  <c r="BD669" i="12"/>
  <c r="BH669" i="12"/>
  <c r="BL669" i="12"/>
  <c r="AZ670" i="12"/>
  <c r="BD670" i="12"/>
  <c r="BH670" i="12"/>
  <c r="BL670" i="12"/>
  <c r="AZ671" i="12"/>
  <c r="BD671" i="12"/>
  <c r="BH671" i="12"/>
  <c r="BL671" i="12"/>
  <c r="AZ672" i="12"/>
  <c r="BD672" i="12"/>
  <c r="BH672" i="12"/>
  <c r="BL672" i="12"/>
  <c r="AZ673" i="12"/>
  <c r="BD673" i="12"/>
  <c r="BH673" i="12"/>
  <c r="BL673" i="12"/>
  <c r="AZ674" i="12"/>
  <c r="BD674" i="12"/>
  <c r="BH674" i="12"/>
  <c r="BL674" i="12"/>
  <c r="AZ675" i="12"/>
  <c r="BD675" i="12"/>
  <c r="BH675" i="12"/>
  <c r="BL675" i="12"/>
  <c r="AZ676" i="12"/>
  <c r="BD676" i="12"/>
  <c r="BH676" i="12"/>
  <c r="BL676" i="12"/>
  <c r="AZ677" i="12"/>
  <c r="BD677" i="12"/>
  <c r="BH677" i="12"/>
  <c r="BL677" i="12"/>
  <c r="AZ678" i="12"/>
  <c r="BD678" i="12"/>
  <c r="BH678" i="12"/>
  <c r="BL678" i="12"/>
  <c r="AZ679" i="12"/>
  <c r="BD679" i="12"/>
  <c r="BH679" i="12"/>
  <c r="BL679" i="12"/>
  <c r="AZ680" i="12"/>
  <c r="BD680" i="12"/>
  <c r="BH680" i="12"/>
  <c r="BL680" i="12"/>
  <c r="AZ681" i="12"/>
  <c r="BD681" i="12"/>
  <c r="BH681" i="12"/>
  <c r="BL681" i="12"/>
  <c r="AZ682" i="12"/>
  <c r="BD682" i="12"/>
  <c r="BH682" i="12"/>
  <c r="BL682" i="12"/>
  <c r="AZ683" i="12"/>
  <c r="BD683" i="12"/>
  <c r="BH683" i="12"/>
  <c r="BL683" i="12"/>
  <c r="AZ684" i="12"/>
  <c r="BD684" i="12"/>
  <c r="BH684" i="12"/>
  <c r="BL684" i="12"/>
  <c r="AZ685" i="12"/>
  <c r="BD685" i="12"/>
  <c r="BH685" i="12"/>
  <c r="BL685" i="12"/>
  <c r="AZ686" i="12"/>
  <c r="BD686" i="12"/>
  <c r="BH686" i="12"/>
  <c r="BL686" i="12"/>
  <c r="AZ687" i="12"/>
  <c r="BD687" i="12"/>
  <c r="BH687" i="12"/>
  <c r="BL687" i="12"/>
  <c r="AZ688" i="12"/>
  <c r="BD688" i="12"/>
  <c r="BH688" i="12"/>
  <c r="BL688" i="12"/>
  <c r="AZ689" i="12"/>
  <c r="BD689" i="12"/>
  <c r="BH689" i="12"/>
  <c r="BL689" i="12"/>
  <c r="AZ690" i="12"/>
  <c r="BD690" i="12"/>
  <c r="BH690" i="12"/>
  <c r="BL690" i="12"/>
  <c r="AZ691" i="12"/>
  <c r="BD691" i="12"/>
  <c r="BH691" i="12"/>
  <c r="BL691" i="12"/>
  <c r="AZ692" i="12"/>
  <c r="BD692" i="12"/>
  <c r="BH692" i="12"/>
  <c r="BL692" i="12"/>
  <c r="AZ693" i="12"/>
  <c r="BD693" i="12"/>
  <c r="BH693" i="12"/>
  <c r="BL693" i="12"/>
  <c r="AZ694" i="12"/>
  <c r="BD694" i="12"/>
  <c r="BH694" i="12"/>
  <c r="BL694" i="12"/>
  <c r="AZ695" i="12"/>
  <c r="BD695" i="12"/>
  <c r="BH695" i="12"/>
  <c r="BL695" i="12"/>
  <c r="AZ696" i="12"/>
  <c r="BD696" i="12"/>
  <c r="BH696" i="12"/>
  <c r="BL696" i="12"/>
  <c r="AZ697" i="12"/>
  <c r="BD697" i="12"/>
  <c r="BH697" i="12"/>
  <c r="BL697" i="12"/>
  <c r="AZ698" i="12"/>
  <c r="BD698" i="12"/>
  <c r="BH698" i="12"/>
  <c r="BL698" i="12"/>
  <c r="AZ699" i="12"/>
  <c r="BD699" i="12"/>
  <c r="BH699" i="12"/>
  <c r="BL699" i="12"/>
  <c r="AZ700" i="12"/>
  <c r="BD700" i="12"/>
  <c r="BH700" i="12"/>
  <c r="BL700" i="12"/>
  <c r="AZ701" i="12"/>
  <c r="BD701" i="12"/>
  <c r="BH701" i="12"/>
  <c r="BL701" i="12"/>
  <c r="AZ702" i="12"/>
  <c r="BD702" i="12"/>
  <c r="BH702" i="12"/>
  <c r="BL702" i="12"/>
  <c r="AZ703" i="12"/>
  <c r="BD703" i="12"/>
  <c r="BH703" i="12"/>
  <c r="BL703" i="12"/>
  <c r="AZ704" i="12"/>
  <c r="BD704" i="12"/>
  <c r="BH704" i="12"/>
  <c r="BL704" i="12"/>
  <c r="AZ705" i="12"/>
  <c r="BD705" i="12"/>
  <c r="BH705" i="12"/>
  <c r="BL705" i="12"/>
  <c r="AZ706" i="12"/>
  <c r="BD706" i="12"/>
  <c r="BH706" i="12"/>
  <c r="BL706" i="12"/>
  <c r="AZ707" i="12"/>
  <c r="BD707" i="12"/>
  <c r="BH707" i="12"/>
  <c r="BL707" i="12"/>
  <c r="AZ708" i="12"/>
  <c r="BD708" i="12"/>
  <c r="BH708" i="12"/>
  <c r="BL708" i="12"/>
  <c r="AZ709" i="12"/>
  <c r="BD709" i="12"/>
  <c r="BH709" i="12"/>
  <c r="BL709" i="12"/>
  <c r="AZ710" i="12"/>
  <c r="BD710" i="12"/>
  <c r="BH710" i="12"/>
  <c r="BL710" i="12"/>
  <c r="AZ711" i="12"/>
  <c r="BD711" i="12"/>
  <c r="BH711" i="12"/>
  <c r="BL711" i="12"/>
  <c r="AZ712" i="12"/>
  <c r="BD712" i="12"/>
  <c r="BH712" i="12"/>
  <c r="BL712" i="12"/>
  <c r="AZ713" i="12"/>
  <c r="BD713" i="12"/>
  <c r="BH713" i="12"/>
  <c r="BL713" i="12"/>
  <c r="AZ714" i="12"/>
  <c r="BD714" i="12"/>
  <c r="BH714" i="12"/>
  <c r="BL714" i="12"/>
  <c r="AZ715" i="12"/>
  <c r="BD715" i="12"/>
  <c r="BH715" i="12"/>
  <c r="BL715" i="12"/>
  <c r="AZ716" i="12"/>
  <c r="BD716" i="12"/>
  <c r="BH716" i="12"/>
  <c r="BL716" i="12"/>
  <c r="AZ717" i="12"/>
  <c r="BD717" i="12"/>
  <c r="BH717" i="12"/>
  <c r="BL717" i="12"/>
  <c r="AZ718" i="12"/>
  <c r="BD718" i="12"/>
  <c r="BH718" i="12"/>
  <c r="BL718" i="12"/>
  <c r="AZ719" i="12"/>
  <c r="BD719" i="12"/>
  <c r="BH719" i="12"/>
  <c r="BL719" i="12"/>
  <c r="AZ720" i="12"/>
  <c r="BD720" i="12"/>
  <c r="BH720" i="12"/>
  <c r="BL720" i="12"/>
  <c r="AZ721" i="12"/>
  <c r="BD721" i="12"/>
  <c r="BH721" i="12"/>
  <c r="BL721" i="12"/>
  <c r="AZ722" i="12"/>
  <c r="BD722" i="12"/>
  <c r="BH722" i="12"/>
  <c r="BL722" i="12"/>
  <c r="AZ723" i="12"/>
  <c r="BD723" i="12"/>
  <c r="BH723" i="12"/>
  <c r="BL723" i="12"/>
  <c r="AZ724" i="12"/>
  <c r="BD724" i="12"/>
  <c r="BH724" i="12"/>
  <c r="BL724" i="12"/>
  <c r="AZ725" i="12"/>
  <c r="BD725" i="12"/>
  <c r="BH725" i="12"/>
  <c r="BL725" i="12"/>
  <c r="AZ726" i="12"/>
  <c r="BD726" i="12"/>
  <c r="BH726" i="12"/>
  <c r="BL726" i="12"/>
  <c r="AZ727" i="12"/>
  <c r="BD727" i="12"/>
  <c r="BH727" i="12"/>
  <c r="BL727" i="12"/>
  <c r="AZ728" i="12"/>
  <c r="BD728" i="12"/>
  <c r="BH728" i="12"/>
  <c r="BL728" i="12"/>
  <c r="AZ729" i="12"/>
  <c r="BD729" i="12"/>
  <c r="BH729" i="12"/>
  <c r="BL729" i="12"/>
  <c r="AZ730" i="12"/>
  <c r="BD730" i="12"/>
  <c r="BH730" i="12"/>
  <c r="BL730" i="12"/>
  <c r="AZ731" i="12"/>
  <c r="BD731" i="12"/>
  <c r="BH731" i="12"/>
  <c r="BL731" i="12"/>
  <c r="AZ732" i="12"/>
  <c r="BD732" i="12"/>
  <c r="BH732" i="12"/>
  <c r="BL732" i="12"/>
  <c r="AZ733" i="12"/>
  <c r="BD733" i="12"/>
  <c r="BH733" i="12"/>
  <c r="BL733" i="12"/>
  <c r="AZ734" i="12"/>
  <c r="BD734" i="12"/>
  <c r="BH734" i="12"/>
  <c r="BL734" i="12"/>
  <c r="AZ735" i="12"/>
  <c r="BD735" i="12"/>
  <c r="BH735" i="12"/>
  <c r="BL735" i="12"/>
  <c r="AZ736" i="12"/>
  <c r="BD736" i="12"/>
  <c r="BH736" i="12"/>
  <c r="BL736" i="12"/>
  <c r="AZ737" i="12"/>
  <c r="BD737" i="12"/>
  <c r="BH737" i="12"/>
  <c r="BL737" i="12"/>
  <c r="AZ738" i="12"/>
  <c r="BD738" i="12"/>
  <c r="BH738" i="12"/>
  <c r="BL738" i="12"/>
  <c r="AZ739" i="12"/>
  <c r="BD739" i="12"/>
  <c r="BH739" i="12"/>
  <c r="BL739" i="12"/>
  <c r="AZ740" i="12"/>
  <c r="BD740" i="12"/>
  <c r="BH740" i="12"/>
  <c r="BL740" i="12"/>
  <c r="AZ741" i="12"/>
  <c r="BD741" i="12"/>
  <c r="BH741" i="12"/>
  <c r="BL741" i="12"/>
  <c r="AZ742" i="12"/>
  <c r="BD742" i="12"/>
  <c r="BH742" i="12"/>
  <c r="BL742" i="12"/>
  <c r="AZ743" i="12"/>
  <c r="BD743" i="12"/>
  <c r="BH743" i="12"/>
  <c r="BL743" i="12"/>
  <c r="AZ744" i="12"/>
  <c r="BD744" i="12"/>
  <c r="BH744" i="12"/>
  <c r="BL744" i="12"/>
  <c r="AZ745" i="12"/>
  <c r="BD745" i="12"/>
  <c r="BH745" i="12"/>
  <c r="BL745" i="12"/>
  <c r="AZ746" i="12"/>
  <c r="BD746" i="12"/>
  <c r="BH746" i="12"/>
  <c r="BL746" i="12"/>
  <c r="AZ747" i="12"/>
  <c r="BD747" i="12"/>
  <c r="BH747" i="12"/>
  <c r="BL747" i="12"/>
  <c r="AZ748" i="12"/>
  <c r="BD748" i="12"/>
  <c r="BH748" i="12"/>
  <c r="BL748" i="12"/>
  <c r="AZ749" i="12"/>
  <c r="BD749" i="12"/>
  <c r="BH749" i="12"/>
  <c r="BL749" i="12"/>
  <c r="AZ750" i="12"/>
  <c r="BD750" i="12"/>
  <c r="BH750" i="12"/>
  <c r="BL750" i="12"/>
  <c r="AZ751" i="12"/>
  <c r="BD751" i="12"/>
  <c r="BH751" i="12"/>
  <c r="BL751" i="12"/>
  <c r="AZ752" i="12"/>
  <c r="BD752" i="12"/>
  <c r="BH752" i="12"/>
  <c r="BL752" i="12"/>
  <c r="AZ753" i="12"/>
  <c r="BD753" i="12"/>
  <c r="BH753" i="12"/>
  <c r="BL753" i="12"/>
  <c r="AZ754" i="12"/>
  <c r="BD754" i="12"/>
  <c r="BH754" i="12"/>
  <c r="BL754" i="12"/>
  <c r="AZ755" i="12"/>
  <c r="BD755" i="12"/>
  <c r="BH755" i="12"/>
  <c r="BL755" i="12"/>
  <c r="AZ756" i="12"/>
  <c r="BD756" i="12"/>
  <c r="BH756" i="12"/>
  <c r="BL756" i="12"/>
  <c r="AZ757" i="12"/>
  <c r="BD757" i="12"/>
  <c r="BH757" i="12"/>
  <c r="BL757" i="12"/>
  <c r="AZ758" i="12"/>
  <c r="BD758" i="12"/>
  <c r="BH758" i="12"/>
  <c r="BL758" i="12"/>
  <c r="AZ759" i="12"/>
  <c r="BD759" i="12"/>
  <c r="BH759" i="12"/>
  <c r="BL759" i="12"/>
  <c r="AZ760" i="12"/>
  <c r="BD760" i="12"/>
  <c r="BH760" i="12"/>
  <c r="BL760" i="12"/>
  <c r="AZ761" i="12"/>
  <c r="BD761" i="12"/>
  <c r="BH761" i="12"/>
  <c r="BL761" i="12"/>
  <c r="AZ762" i="12"/>
  <c r="BD762" i="12"/>
  <c r="BH762" i="12"/>
  <c r="BL762" i="12"/>
  <c r="AZ763" i="12"/>
  <c r="BD763" i="12"/>
  <c r="BH763" i="12"/>
  <c r="BL763" i="12"/>
  <c r="AZ764" i="12"/>
  <c r="BD764" i="12"/>
  <c r="BH764" i="12"/>
  <c r="BL764" i="12"/>
  <c r="AZ765" i="12"/>
  <c r="BD765" i="12"/>
  <c r="BH765" i="12"/>
  <c r="BL765" i="12"/>
  <c r="AZ766" i="12"/>
  <c r="BD766" i="12"/>
  <c r="BH766" i="12"/>
  <c r="BL766" i="12"/>
  <c r="AZ767" i="12"/>
  <c r="BD767" i="12"/>
  <c r="BH767" i="12"/>
  <c r="BL767" i="12"/>
  <c r="AZ768" i="12"/>
  <c r="BD768" i="12"/>
  <c r="BH768" i="12"/>
  <c r="BL768" i="12"/>
  <c r="AZ769" i="12"/>
  <c r="BD769" i="12"/>
  <c r="BH769" i="12"/>
  <c r="BL769" i="12"/>
  <c r="AZ770" i="12"/>
  <c r="BD770" i="12"/>
  <c r="BH770" i="12"/>
  <c r="BL770" i="12"/>
  <c r="AZ771" i="12"/>
  <c r="BD771" i="12"/>
  <c r="BH771" i="12"/>
  <c r="BL771" i="12"/>
  <c r="AZ772" i="12"/>
  <c r="BD772" i="12"/>
  <c r="BH772" i="12"/>
  <c r="BL772" i="12"/>
  <c r="AZ773" i="12"/>
  <c r="BD773" i="12"/>
  <c r="BH773" i="12"/>
  <c r="BL773" i="12"/>
  <c r="AZ774" i="12"/>
  <c r="BD774" i="12"/>
  <c r="BH774" i="12"/>
  <c r="BL774" i="12"/>
  <c r="AZ775" i="12"/>
  <c r="BD775" i="12"/>
  <c r="BH775" i="12"/>
  <c r="BL775" i="12"/>
  <c r="AZ776" i="12"/>
  <c r="BD776" i="12"/>
  <c r="BH776" i="12"/>
  <c r="BL776" i="12"/>
  <c r="AZ777" i="12"/>
  <c r="BD777" i="12"/>
  <c r="BH777" i="12"/>
  <c r="BL777" i="12"/>
  <c r="AZ778" i="12"/>
  <c r="BD778" i="12"/>
  <c r="BH778" i="12"/>
  <c r="BL778" i="12"/>
  <c r="AZ779" i="12"/>
  <c r="BD779" i="12"/>
  <c r="BH779" i="12"/>
  <c r="BL779" i="12"/>
  <c r="AZ780" i="12"/>
  <c r="BD780" i="12"/>
  <c r="BH780" i="12"/>
  <c r="BL780" i="12"/>
  <c r="AZ781" i="12"/>
  <c r="BD781" i="12"/>
  <c r="BH781" i="12"/>
  <c r="BL781" i="12"/>
  <c r="AZ782" i="12"/>
  <c r="BD782" i="12"/>
  <c r="BH782" i="12"/>
  <c r="BL782" i="12"/>
  <c r="AZ783" i="12"/>
  <c r="BD783" i="12"/>
  <c r="BH783" i="12"/>
  <c r="BL783" i="12"/>
  <c r="AZ784" i="12"/>
  <c r="BD784" i="12"/>
  <c r="BH784" i="12"/>
  <c r="BL784" i="12"/>
  <c r="AZ785" i="12"/>
  <c r="BD785" i="12"/>
  <c r="BH785" i="12"/>
  <c r="BL785" i="12"/>
  <c r="AZ786" i="12"/>
  <c r="BD786" i="12"/>
  <c r="BH786" i="12"/>
  <c r="BL786" i="12"/>
  <c r="AZ787" i="12"/>
  <c r="BD787" i="12"/>
  <c r="BH787" i="12"/>
  <c r="BL787" i="12"/>
  <c r="AZ788" i="12"/>
  <c r="BD788" i="12"/>
  <c r="BH788" i="12"/>
  <c r="BL788" i="12"/>
  <c r="AZ789" i="12"/>
  <c r="BD789" i="12"/>
  <c r="BH789" i="12"/>
  <c r="BL789" i="12"/>
  <c r="AZ790" i="12"/>
  <c r="BD790" i="12"/>
  <c r="BH790" i="12"/>
  <c r="BL790" i="12"/>
  <c r="AZ791" i="12"/>
  <c r="BD791" i="12"/>
  <c r="BH791" i="12"/>
  <c r="BL791" i="12"/>
  <c r="AZ792" i="12"/>
  <c r="BD792" i="12"/>
  <c r="BH792" i="12"/>
  <c r="BL792" i="12"/>
  <c r="AZ793" i="12"/>
  <c r="BD793" i="12"/>
  <c r="BH793" i="12"/>
  <c r="BL793" i="12"/>
  <c r="AZ794" i="12"/>
  <c r="BD794" i="12"/>
  <c r="BH794" i="12"/>
  <c r="BL794" i="12"/>
  <c r="AZ795" i="12"/>
  <c r="BD795" i="12"/>
  <c r="BH795" i="12"/>
  <c r="BL795" i="12"/>
  <c r="AZ796" i="12"/>
  <c r="BD796" i="12"/>
  <c r="BH796" i="12"/>
  <c r="BL796" i="12"/>
  <c r="AZ797" i="12"/>
  <c r="BD797" i="12"/>
  <c r="BH797" i="12"/>
  <c r="BL797" i="12"/>
  <c r="AZ798" i="12"/>
  <c r="BD798" i="12"/>
  <c r="BH798" i="12"/>
  <c r="BL798" i="12"/>
  <c r="AZ799" i="12"/>
  <c r="BD799" i="12"/>
  <c r="BH799" i="12"/>
  <c r="BL799" i="12"/>
  <c r="AZ800" i="12"/>
  <c r="BD800" i="12"/>
  <c r="BH800" i="12"/>
  <c r="BL800" i="12"/>
  <c r="AZ801" i="12"/>
  <c r="BD801" i="12"/>
  <c r="BH801" i="12"/>
  <c r="BL801" i="12"/>
  <c r="AZ802" i="12"/>
  <c r="BD802" i="12"/>
  <c r="BH802" i="12"/>
  <c r="BL802" i="12"/>
  <c r="AZ803" i="12"/>
  <c r="BD803" i="12"/>
  <c r="BH803" i="12"/>
  <c r="BL803" i="12"/>
  <c r="AZ804" i="12"/>
  <c r="BD804" i="12"/>
  <c r="BH804" i="12"/>
  <c r="BL804" i="12"/>
  <c r="AZ805" i="12"/>
  <c r="BD805" i="12"/>
  <c r="BH805" i="12"/>
  <c r="BL805" i="12"/>
  <c r="AZ806" i="12"/>
  <c r="BD806" i="12"/>
  <c r="BH806" i="12"/>
  <c r="BL806" i="12"/>
  <c r="AZ807" i="12"/>
  <c r="BD807" i="12"/>
  <c r="BH807" i="12"/>
  <c r="BL807" i="12"/>
  <c r="AZ808" i="12"/>
  <c r="BD808" i="12"/>
  <c r="BH808" i="12"/>
  <c r="BL808" i="12"/>
  <c r="AZ809" i="12"/>
  <c r="BD809" i="12"/>
  <c r="BH809" i="12"/>
  <c r="BL809" i="12"/>
  <c r="AZ810" i="12"/>
  <c r="BD810" i="12"/>
  <c r="BH810" i="12"/>
  <c r="BL810" i="12"/>
  <c r="AZ811" i="12"/>
  <c r="BD811" i="12"/>
  <c r="BH811" i="12"/>
  <c r="BL811" i="12"/>
  <c r="AZ812" i="12"/>
  <c r="BD812" i="12"/>
  <c r="BH812" i="12"/>
  <c r="BL812" i="12"/>
  <c r="AZ813" i="12"/>
  <c r="BD813" i="12"/>
  <c r="BH813" i="12"/>
  <c r="BL813" i="12"/>
  <c r="AZ814" i="12"/>
  <c r="BD814" i="12"/>
  <c r="BH814" i="12"/>
  <c r="BL814" i="12"/>
  <c r="AZ815" i="12"/>
  <c r="BD815" i="12"/>
  <c r="BH815" i="12"/>
  <c r="BL815" i="12"/>
  <c r="AZ816" i="12"/>
  <c r="BD816" i="12"/>
  <c r="BH816" i="12"/>
  <c r="BL816" i="12"/>
  <c r="AZ817" i="12"/>
  <c r="BD817" i="12"/>
  <c r="BH817" i="12"/>
  <c r="BL817" i="12"/>
  <c r="AZ818" i="12"/>
  <c r="BD818" i="12"/>
  <c r="BH818" i="12"/>
  <c r="BL818" i="12"/>
  <c r="AZ819" i="12"/>
  <c r="BD819" i="12"/>
  <c r="BH819" i="12"/>
  <c r="BL819" i="12"/>
  <c r="AZ820" i="12"/>
  <c r="BD820" i="12"/>
  <c r="BH820" i="12"/>
  <c r="BL820" i="12"/>
  <c r="AZ821" i="12"/>
  <c r="BD821" i="12"/>
  <c r="BH821" i="12"/>
  <c r="BL821" i="12"/>
  <c r="AZ822" i="12"/>
  <c r="BD822" i="12"/>
  <c r="BH822" i="12"/>
  <c r="BL822" i="12"/>
  <c r="AZ823" i="12"/>
  <c r="BD823" i="12"/>
  <c r="BH823" i="12"/>
  <c r="BL823" i="12"/>
  <c r="AZ824" i="12"/>
  <c r="BD824" i="12"/>
  <c r="BH824" i="12"/>
  <c r="BL824" i="12"/>
  <c r="AZ825" i="12"/>
  <c r="BD825" i="12"/>
  <c r="BH825" i="12"/>
  <c r="BL825" i="12"/>
  <c r="AZ826" i="12"/>
  <c r="BD826" i="12"/>
  <c r="BH826" i="12"/>
  <c r="BL826" i="12"/>
  <c r="AZ827" i="12"/>
  <c r="BD827" i="12"/>
  <c r="BH827" i="12"/>
  <c r="BL827" i="12"/>
  <c r="AZ828" i="12"/>
  <c r="BD828" i="12"/>
  <c r="BH828" i="12"/>
  <c r="BL828" i="12"/>
  <c r="AZ829" i="12"/>
  <c r="BD829" i="12"/>
  <c r="BH829" i="12"/>
  <c r="BL829" i="12"/>
  <c r="AZ830" i="12"/>
  <c r="BD830" i="12"/>
  <c r="BH830" i="12"/>
  <c r="BL830" i="12"/>
  <c r="AZ831" i="12"/>
  <c r="BD831" i="12"/>
  <c r="BH831" i="12"/>
  <c r="BL831" i="12"/>
  <c r="AZ832" i="12"/>
  <c r="BD832" i="12"/>
  <c r="BH832" i="12"/>
  <c r="BL832" i="12"/>
  <c r="AZ833" i="12"/>
  <c r="BD833" i="12"/>
  <c r="BH833" i="12"/>
  <c r="BL833" i="12"/>
  <c r="AZ834" i="12"/>
  <c r="BD834" i="12"/>
  <c r="BH834" i="12"/>
  <c r="BL834" i="12"/>
  <c r="AZ835" i="12"/>
  <c r="BD835" i="12"/>
  <c r="BH835" i="12"/>
  <c r="BL835" i="12"/>
  <c r="AZ836" i="12"/>
  <c r="BD836" i="12"/>
  <c r="BH836" i="12"/>
  <c r="BL836" i="12"/>
  <c r="AZ837" i="12"/>
  <c r="BD837" i="12"/>
  <c r="BH837" i="12"/>
  <c r="BL837" i="12"/>
  <c r="AZ838" i="12"/>
  <c r="BD838" i="12"/>
  <c r="BH838" i="12"/>
  <c r="BL838" i="12"/>
  <c r="AZ839" i="12"/>
  <c r="BD839" i="12"/>
  <c r="BH839" i="12"/>
  <c r="BL839" i="12"/>
  <c r="AZ840" i="12"/>
  <c r="BD840" i="12"/>
  <c r="BH840" i="12"/>
  <c r="BL840" i="12"/>
  <c r="AZ841" i="12"/>
  <c r="BD841" i="12"/>
  <c r="BH841" i="12"/>
  <c r="BL841" i="12"/>
  <c r="AZ842" i="12"/>
  <c r="BD842" i="12"/>
  <c r="BH842" i="12"/>
  <c r="BL842" i="12"/>
  <c r="AZ843" i="12"/>
  <c r="BD843" i="12"/>
  <c r="BH843" i="12"/>
  <c r="BL843" i="12"/>
  <c r="AZ844" i="12"/>
  <c r="BD844" i="12"/>
  <c r="BH844" i="12"/>
  <c r="BL844" i="12"/>
  <c r="AZ845" i="12"/>
  <c r="BD845" i="12"/>
  <c r="BH845" i="12"/>
  <c r="BL845" i="12"/>
  <c r="AZ846" i="12"/>
  <c r="BD846" i="12"/>
  <c r="BH846" i="12"/>
  <c r="BL846" i="12"/>
  <c r="AZ847" i="12"/>
  <c r="BD847" i="12"/>
  <c r="BH847" i="12"/>
  <c r="BL847" i="12"/>
  <c r="AZ848" i="12"/>
  <c r="BD848" i="12"/>
  <c r="BH848" i="12"/>
  <c r="BL848" i="12"/>
  <c r="AZ849" i="12"/>
  <c r="BD849" i="12"/>
  <c r="BH849" i="12"/>
  <c r="BL849" i="12"/>
  <c r="AZ850" i="12"/>
  <c r="BD850" i="12"/>
  <c r="BH850" i="12"/>
  <c r="BL850" i="12"/>
  <c r="AZ851" i="12"/>
  <c r="BD851" i="12"/>
  <c r="BH851" i="12"/>
  <c r="BL851" i="12"/>
  <c r="AZ852" i="12"/>
  <c r="BD852" i="12"/>
  <c r="BH852" i="12"/>
  <c r="BL852" i="12"/>
  <c r="AZ853" i="12"/>
  <c r="BD853" i="12"/>
  <c r="BH853" i="12"/>
  <c r="BL853" i="12"/>
  <c r="AZ854" i="12"/>
  <c r="BD854" i="12"/>
  <c r="BH854" i="12"/>
  <c r="BL854" i="12"/>
  <c r="AZ855" i="12"/>
  <c r="BD855" i="12"/>
  <c r="BH855" i="12"/>
  <c r="BL855" i="12"/>
  <c r="AZ856" i="12"/>
  <c r="BD856" i="12"/>
  <c r="BH856" i="12"/>
  <c r="BL856" i="12"/>
  <c r="AZ857" i="12"/>
  <c r="BD857" i="12"/>
  <c r="BH857" i="12"/>
  <c r="BL857" i="12"/>
  <c r="AZ858" i="12"/>
  <c r="BD858" i="12"/>
  <c r="BH858" i="12"/>
  <c r="BL858" i="12"/>
  <c r="AZ859" i="12"/>
  <c r="BD859" i="12"/>
  <c r="BH859" i="12"/>
  <c r="BL859" i="12"/>
  <c r="AZ860" i="12"/>
  <c r="BD860" i="12"/>
  <c r="BH860" i="12"/>
  <c r="BL860" i="12"/>
  <c r="AZ861" i="12"/>
  <c r="BD861" i="12"/>
  <c r="BH861" i="12"/>
  <c r="BL861" i="12"/>
  <c r="AZ862" i="12"/>
  <c r="BD862" i="12"/>
  <c r="BH862" i="12"/>
  <c r="BL862" i="12"/>
  <c r="AZ863" i="12"/>
  <c r="BD863" i="12"/>
  <c r="BH863" i="12"/>
  <c r="BL863" i="12"/>
  <c r="AZ864" i="12"/>
  <c r="BD864" i="12"/>
  <c r="BH864" i="12"/>
  <c r="BL864" i="12"/>
  <c r="AZ865" i="12"/>
  <c r="BD865" i="12"/>
  <c r="BH865" i="12"/>
  <c r="BL865" i="12"/>
  <c r="AZ866" i="12"/>
  <c r="BD866" i="12"/>
  <c r="BH866" i="12"/>
  <c r="BL866" i="12"/>
  <c r="AZ867" i="12"/>
  <c r="BD867" i="12"/>
  <c r="BH867" i="12"/>
  <c r="BL867" i="12"/>
  <c r="AZ868" i="12"/>
  <c r="BD868" i="12"/>
  <c r="BH868" i="12"/>
  <c r="BL868" i="12"/>
  <c r="AZ869" i="12"/>
  <c r="BD869" i="12"/>
  <c r="BH869" i="12"/>
  <c r="BL869" i="12"/>
  <c r="AZ870" i="12"/>
  <c r="BD870" i="12"/>
  <c r="BH870" i="12"/>
  <c r="BL870" i="12"/>
  <c r="AZ871" i="12"/>
  <c r="BD871" i="12"/>
  <c r="BH871" i="12"/>
  <c r="BL871" i="12"/>
  <c r="AZ872" i="12"/>
  <c r="BD872" i="12"/>
  <c r="BH872" i="12"/>
  <c r="BL872" i="12"/>
  <c r="AZ873" i="12"/>
  <c r="BD873" i="12"/>
  <c r="BH873" i="12"/>
  <c r="BL873" i="12"/>
  <c r="AZ874" i="12"/>
  <c r="BD874" i="12"/>
  <c r="BH874" i="12"/>
  <c r="BL874" i="12"/>
  <c r="AZ875" i="12"/>
  <c r="BD875" i="12"/>
  <c r="BH875" i="12"/>
  <c r="BL875" i="12"/>
  <c r="AZ876" i="12"/>
  <c r="BD876" i="12"/>
  <c r="BH876" i="12"/>
  <c r="BL876" i="12"/>
  <c r="AZ877" i="12"/>
  <c r="BD877" i="12"/>
  <c r="BA619" i="12"/>
  <c r="BI619" i="12"/>
  <c r="BA620" i="12"/>
  <c r="BI620" i="12"/>
  <c r="BA621" i="12"/>
  <c r="BI621" i="12"/>
  <c r="BA622" i="12"/>
  <c r="BI622" i="12"/>
  <c r="BA623" i="12"/>
  <c r="BI623" i="12"/>
  <c r="AY624" i="12"/>
  <c r="BC624" i="12"/>
  <c r="BG624" i="12"/>
  <c r="BK624" i="12"/>
  <c r="AY625" i="12"/>
  <c r="BC625" i="12"/>
  <c r="BG625" i="12"/>
  <c r="BK625" i="12"/>
  <c r="AY626" i="12"/>
  <c r="BC626" i="12"/>
  <c r="BG626" i="12"/>
  <c r="BK626" i="12"/>
  <c r="AY627" i="12"/>
  <c r="BC627" i="12"/>
  <c r="BG627" i="12"/>
  <c r="BK627" i="12"/>
  <c r="AY628" i="12"/>
  <c r="BC628" i="12"/>
  <c r="BG628" i="12"/>
  <c r="BK628" i="12"/>
  <c r="AY629" i="12"/>
  <c r="BC629" i="12"/>
  <c r="BG629" i="12"/>
  <c r="BK629" i="12"/>
  <c r="AY630" i="12"/>
  <c r="BC630" i="12"/>
  <c r="BG630" i="12"/>
  <c r="BK630" i="12"/>
  <c r="AY631" i="12"/>
  <c r="BC631" i="12"/>
  <c r="BG631" i="12"/>
  <c r="BK631" i="12"/>
  <c r="AY632" i="12"/>
  <c r="BC632" i="12"/>
  <c r="BG632" i="12"/>
  <c r="BK632" i="12"/>
  <c r="AY633" i="12"/>
  <c r="BC633" i="12"/>
  <c r="BG633" i="12"/>
  <c r="BK633" i="12"/>
  <c r="AY634" i="12"/>
  <c r="BC634" i="12"/>
  <c r="BG634" i="12"/>
  <c r="BK634" i="12"/>
  <c r="AY635" i="12"/>
  <c r="BC635" i="12"/>
  <c r="BG635" i="12"/>
  <c r="BK635" i="12"/>
  <c r="AY636" i="12"/>
  <c r="BC636" i="12"/>
  <c r="BG636" i="12"/>
  <c r="BK636" i="12"/>
  <c r="AY637" i="12"/>
  <c r="BC637" i="12"/>
  <c r="BG637" i="12"/>
  <c r="BK637" i="12"/>
  <c r="AY638" i="12"/>
  <c r="BC638" i="12"/>
  <c r="BG638" i="12"/>
  <c r="BK638" i="12"/>
  <c r="AY639" i="12"/>
  <c r="BC639" i="12"/>
  <c r="BG639" i="12"/>
  <c r="BK639" i="12"/>
  <c r="AY640" i="12"/>
  <c r="BC640" i="12"/>
  <c r="BG640" i="12"/>
  <c r="BK640" i="12"/>
  <c r="AY641" i="12"/>
  <c r="BC641" i="12"/>
  <c r="BG641" i="12"/>
  <c r="BK641" i="12"/>
  <c r="AY642" i="12"/>
  <c r="BC642" i="12"/>
  <c r="BG642" i="12"/>
  <c r="BK642" i="12"/>
  <c r="AY643" i="12"/>
  <c r="BC643" i="12"/>
  <c r="BG643" i="12"/>
  <c r="BK643" i="12"/>
  <c r="AY644" i="12"/>
  <c r="BC644" i="12"/>
  <c r="BG644" i="12"/>
  <c r="BK644" i="12"/>
  <c r="AY645" i="12"/>
  <c r="BC645" i="12"/>
  <c r="BG645" i="12"/>
  <c r="BK645" i="12"/>
  <c r="AY646" i="12"/>
  <c r="BC646" i="12"/>
  <c r="BG646" i="12"/>
  <c r="BK646" i="12"/>
  <c r="AY647" i="12"/>
  <c r="BC647" i="12"/>
  <c r="BG647" i="12"/>
  <c r="BK647" i="12"/>
  <c r="AY648" i="12"/>
  <c r="BC648" i="12"/>
  <c r="BG648" i="12"/>
  <c r="BK648" i="12"/>
  <c r="AY649" i="12"/>
  <c r="BC649" i="12"/>
  <c r="BG649" i="12"/>
  <c r="BK649" i="12"/>
  <c r="AY650" i="12"/>
  <c r="BC650" i="12"/>
  <c r="BG650" i="12"/>
  <c r="BK650" i="12"/>
  <c r="AY651" i="12"/>
  <c r="BC651" i="12"/>
  <c r="BG651" i="12"/>
  <c r="BK651" i="12"/>
  <c r="AY652" i="12"/>
  <c r="BC652" i="12"/>
  <c r="BG652" i="12"/>
  <c r="BK652" i="12"/>
  <c r="AY653" i="12"/>
  <c r="BC653" i="12"/>
  <c r="BG653" i="12"/>
  <c r="BK653" i="12"/>
  <c r="AY654" i="12"/>
  <c r="BC654" i="12"/>
  <c r="BG654" i="12"/>
  <c r="BK654" i="12"/>
  <c r="AY655" i="12"/>
  <c r="BC655" i="12"/>
  <c r="BG655" i="12"/>
  <c r="BK655" i="12"/>
  <c r="AY656" i="12"/>
  <c r="BC656" i="12"/>
  <c r="BG656" i="12"/>
  <c r="BK656" i="12"/>
  <c r="AY657" i="12"/>
  <c r="BC657" i="12"/>
  <c r="BG657" i="12"/>
  <c r="BK657" i="12"/>
  <c r="AY658" i="12"/>
  <c r="BC658" i="12"/>
  <c r="BG658" i="12"/>
  <c r="BK658" i="12"/>
  <c r="AY659" i="12"/>
  <c r="BC659" i="12"/>
  <c r="BG659" i="12"/>
  <c r="BK659" i="12"/>
  <c r="AY660" i="12"/>
  <c r="BC660" i="12"/>
  <c r="BG660" i="12"/>
  <c r="BK660" i="12"/>
  <c r="AY661" i="12"/>
  <c r="BC661" i="12"/>
  <c r="BG661" i="12"/>
  <c r="BK661" i="12"/>
  <c r="AY662" i="12"/>
  <c r="BC662" i="12"/>
  <c r="BG662" i="12"/>
  <c r="BK662" i="12"/>
  <c r="AY663" i="12"/>
  <c r="BC663" i="12"/>
  <c r="BG663" i="12"/>
  <c r="BK663" i="12"/>
  <c r="AY664" i="12"/>
  <c r="BC664" i="12"/>
  <c r="BG664" i="12"/>
  <c r="BK664" i="12"/>
  <c r="AY665" i="12"/>
  <c r="BC665" i="12"/>
  <c r="BG665" i="12"/>
  <c r="BK665" i="12"/>
  <c r="AY666" i="12"/>
  <c r="BC666" i="12"/>
  <c r="BG666" i="12"/>
  <c r="BK666" i="12"/>
  <c r="AY667" i="12"/>
  <c r="BC667" i="12"/>
  <c r="BG667" i="12"/>
  <c r="BK667" i="12"/>
  <c r="AY668" i="12"/>
  <c r="BC668" i="12"/>
  <c r="BG668" i="12"/>
  <c r="BK668" i="12"/>
  <c r="AY669" i="12"/>
  <c r="BC669" i="12"/>
  <c r="BG669" i="12"/>
  <c r="BK669" i="12"/>
  <c r="AY670" i="12"/>
  <c r="BC670" i="12"/>
  <c r="BG670" i="12"/>
  <c r="BK670" i="12"/>
  <c r="AY671" i="12"/>
  <c r="BC671" i="12"/>
  <c r="BG671" i="12"/>
  <c r="BK671" i="12"/>
  <c r="AY672" i="12"/>
  <c r="BC672" i="12"/>
  <c r="BG672" i="12"/>
  <c r="BK672" i="12"/>
  <c r="AY673" i="12"/>
  <c r="BC673" i="12"/>
  <c r="BG673" i="12"/>
  <c r="BK673" i="12"/>
  <c r="AY674" i="12"/>
  <c r="BC674" i="12"/>
  <c r="BG674" i="12"/>
  <c r="BK674" i="12"/>
  <c r="AY675" i="12"/>
  <c r="BC675" i="12"/>
  <c r="BG675" i="12"/>
  <c r="BK675" i="12"/>
  <c r="AY676" i="12"/>
  <c r="BC676" i="12"/>
  <c r="BG676" i="12"/>
  <c r="BK676" i="12"/>
  <c r="AY677" i="12"/>
  <c r="BC677" i="12"/>
  <c r="BG677" i="12"/>
  <c r="BK677" i="12"/>
  <c r="AY678" i="12"/>
  <c r="BC678" i="12"/>
  <c r="BG678" i="12"/>
  <c r="BK678" i="12"/>
  <c r="AY679" i="12"/>
  <c r="BC679" i="12"/>
  <c r="BG679" i="12"/>
  <c r="BK679" i="12"/>
  <c r="AY680" i="12"/>
  <c r="BC680" i="12"/>
  <c r="BG680" i="12"/>
  <c r="BK680" i="12"/>
  <c r="AY681" i="12"/>
  <c r="BC681" i="12"/>
  <c r="BG681" i="12"/>
  <c r="BK681" i="12"/>
  <c r="AY682" i="12"/>
  <c r="BC682" i="12"/>
  <c r="BG682" i="12"/>
  <c r="BK682" i="12"/>
  <c r="AY683" i="12"/>
  <c r="BC683" i="12"/>
  <c r="BG683" i="12"/>
  <c r="BK683" i="12"/>
  <c r="AY684" i="12"/>
  <c r="BC684" i="12"/>
  <c r="BG684" i="12"/>
  <c r="BK684" i="12"/>
  <c r="AY685" i="12"/>
  <c r="BC685" i="12"/>
  <c r="BG685" i="12"/>
  <c r="BK685" i="12"/>
  <c r="AY686" i="12"/>
  <c r="BC686" i="12"/>
  <c r="BG686" i="12"/>
  <c r="BK686" i="12"/>
  <c r="AY687" i="12"/>
  <c r="BC687" i="12"/>
  <c r="BG687" i="12"/>
  <c r="BK687" i="12"/>
  <c r="AY688" i="12"/>
  <c r="BC688" i="12"/>
  <c r="BG688" i="12"/>
  <c r="BK688" i="12"/>
  <c r="AY689" i="12"/>
  <c r="BC689" i="12"/>
  <c r="BG689" i="12"/>
  <c r="BK689" i="12"/>
  <c r="AY690" i="12"/>
  <c r="BC690" i="12"/>
  <c r="BG690" i="12"/>
  <c r="BK690" i="12"/>
  <c r="AY691" i="12"/>
  <c r="BC691" i="12"/>
  <c r="BG691" i="12"/>
  <c r="BK691" i="12"/>
  <c r="AY692" i="12"/>
  <c r="BC692" i="12"/>
  <c r="BG692" i="12"/>
  <c r="BK692" i="12"/>
  <c r="AY693" i="12"/>
  <c r="BC693" i="12"/>
  <c r="BG693" i="12"/>
  <c r="BK693" i="12"/>
  <c r="AY694" i="12"/>
  <c r="BC694" i="12"/>
  <c r="BG694" i="12"/>
  <c r="BK694" i="12"/>
  <c r="AY695" i="12"/>
  <c r="BC695" i="12"/>
  <c r="BG695" i="12"/>
  <c r="BK695" i="12"/>
  <c r="AY696" i="12"/>
  <c r="BC696" i="12"/>
  <c r="BG696" i="12"/>
  <c r="BK696" i="12"/>
  <c r="AY697" i="12"/>
  <c r="BC697" i="12"/>
  <c r="BG697" i="12"/>
  <c r="BK697" i="12"/>
  <c r="AY698" i="12"/>
  <c r="BC698" i="12"/>
  <c r="BG698" i="12"/>
  <c r="BK698" i="12"/>
  <c r="AY699" i="12"/>
  <c r="BC699" i="12"/>
  <c r="BG699" i="12"/>
  <c r="BK699" i="12"/>
  <c r="AY700" i="12"/>
  <c r="BC700" i="12"/>
  <c r="BG700" i="12"/>
  <c r="BK700" i="12"/>
  <c r="AY701" i="12"/>
  <c r="BC701" i="12"/>
  <c r="BG701" i="12"/>
  <c r="BK701" i="12"/>
  <c r="AY702" i="12"/>
  <c r="BC702" i="12"/>
  <c r="BG702" i="12"/>
  <c r="BK702" i="12"/>
  <c r="AY703" i="12"/>
  <c r="BC703" i="12"/>
  <c r="BG703" i="12"/>
  <c r="BK703" i="12"/>
  <c r="AY704" i="12"/>
  <c r="BC704" i="12"/>
  <c r="BG704" i="12"/>
  <c r="BK704" i="12"/>
  <c r="AY705" i="12"/>
  <c r="BC705" i="12"/>
  <c r="BG705" i="12"/>
  <c r="BK705" i="12"/>
  <c r="AY706" i="12"/>
  <c r="BC706" i="12"/>
  <c r="BG706" i="12"/>
  <c r="BK706" i="12"/>
  <c r="AY707" i="12"/>
  <c r="BC707" i="12"/>
  <c r="BG707" i="12"/>
  <c r="BK707" i="12"/>
  <c r="AY708" i="12"/>
  <c r="BC708" i="12"/>
  <c r="BG708" i="12"/>
  <c r="BK708" i="12"/>
  <c r="AY709" i="12"/>
  <c r="BC709" i="12"/>
  <c r="BG709" i="12"/>
  <c r="BK709" i="12"/>
  <c r="AY710" i="12"/>
  <c r="BC710" i="12"/>
  <c r="BG710" i="12"/>
  <c r="BK710" i="12"/>
  <c r="AY711" i="12"/>
  <c r="BC711" i="12"/>
  <c r="BG711" i="12"/>
  <c r="BK711" i="12"/>
  <c r="AY712" i="12"/>
  <c r="BC712" i="12"/>
  <c r="BG712" i="12"/>
  <c r="BK712" i="12"/>
  <c r="AY713" i="12"/>
  <c r="BC713" i="12"/>
  <c r="BG713" i="12"/>
  <c r="BK713" i="12"/>
  <c r="AY714" i="12"/>
  <c r="BC714" i="12"/>
  <c r="BG714" i="12"/>
  <c r="BK714" i="12"/>
  <c r="AY715" i="12"/>
  <c r="BC715" i="12"/>
  <c r="BG715" i="12"/>
  <c r="BK715" i="12"/>
  <c r="AY716" i="12"/>
  <c r="BC716" i="12"/>
  <c r="BG716" i="12"/>
  <c r="BK716" i="12"/>
  <c r="AY717" i="12"/>
  <c r="BC717" i="12"/>
  <c r="BG717" i="12"/>
  <c r="BK717" i="12"/>
  <c r="AY718" i="12"/>
  <c r="BC718" i="12"/>
  <c r="BG718" i="12"/>
  <c r="BK718" i="12"/>
  <c r="AY719" i="12"/>
  <c r="BC719" i="12"/>
  <c r="BG719" i="12"/>
  <c r="BK719" i="12"/>
  <c r="AY720" i="12"/>
  <c r="BC720" i="12"/>
  <c r="BG720" i="12"/>
  <c r="BK720" i="12"/>
  <c r="AY721" i="12"/>
  <c r="BC721" i="12"/>
  <c r="BG721" i="12"/>
  <c r="BK721" i="12"/>
  <c r="AY722" i="12"/>
  <c r="BC722" i="12"/>
  <c r="BG722" i="12"/>
  <c r="BK722" i="12"/>
  <c r="AY723" i="12"/>
  <c r="BC723" i="12"/>
  <c r="BG723" i="12"/>
  <c r="BK723" i="12"/>
  <c r="AY724" i="12"/>
  <c r="BC724" i="12"/>
  <c r="BG724" i="12"/>
  <c r="BK724" i="12"/>
  <c r="AY725" i="12"/>
  <c r="BC725" i="12"/>
  <c r="BG725" i="12"/>
  <c r="BK725" i="12"/>
  <c r="AY726" i="12"/>
  <c r="BC726" i="12"/>
  <c r="BG726" i="12"/>
  <c r="BK726" i="12"/>
  <c r="AY727" i="12"/>
  <c r="BC727" i="12"/>
  <c r="BG727" i="12"/>
  <c r="BK727" i="12"/>
  <c r="AY728" i="12"/>
  <c r="BC728" i="12"/>
  <c r="BG728" i="12"/>
  <c r="BK728" i="12"/>
  <c r="AY729" i="12"/>
  <c r="BC729" i="12"/>
  <c r="BG729" i="12"/>
  <c r="BK729" i="12"/>
  <c r="AY730" i="12"/>
  <c r="BC730" i="12"/>
  <c r="BG730" i="12"/>
  <c r="BK730" i="12"/>
  <c r="AY731" i="12"/>
  <c r="BC731" i="12"/>
  <c r="BG731" i="12"/>
  <c r="BK731" i="12"/>
  <c r="AY732" i="12"/>
  <c r="BC732" i="12"/>
  <c r="BG732" i="12"/>
  <c r="BK732" i="12"/>
  <c r="AY733" i="12"/>
  <c r="BC733" i="12"/>
  <c r="BG733" i="12"/>
  <c r="BK733" i="12"/>
  <c r="AY734" i="12"/>
  <c r="BC734" i="12"/>
  <c r="BG734" i="12"/>
  <c r="BK734" i="12"/>
  <c r="AY735" i="12"/>
  <c r="BC735" i="12"/>
  <c r="BG735" i="12"/>
  <c r="BK735" i="12"/>
  <c r="AY736" i="12"/>
  <c r="BC736" i="12"/>
  <c r="BG736" i="12"/>
  <c r="BK736" i="12"/>
  <c r="AY737" i="12"/>
  <c r="BC737" i="12"/>
  <c r="BG737" i="12"/>
  <c r="BK737" i="12"/>
  <c r="AY738" i="12"/>
  <c r="BC738" i="12"/>
  <c r="BG738" i="12"/>
  <c r="BK738" i="12"/>
  <c r="AY739" i="12"/>
  <c r="BC739" i="12"/>
  <c r="BG739" i="12"/>
  <c r="BK739" i="12"/>
  <c r="AY740" i="12"/>
  <c r="BC740" i="12"/>
  <c r="BG740" i="12"/>
  <c r="BK740" i="12"/>
  <c r="AY741" i="12"/>
  <c r="BC741" i="12"/>
  <c r="BG741" i="12"/>
  <c r="BK741" i="12"/>
  <c r="AY742" i="12"/>
  <c r="BC742" i="12"/>
  <c r="BG742" i="12"/>
  <c r="BK742" i="12"/>
  <c r="AY743" i="12"/>
  <c r="BC743" i="12"/>
  <c r="BG743" i="12"/>
  <c r="BK743" i="12"/>
  <c r="AY744" i="12"/>
  <c r="BC744" i="12"/>
  <c r="BG744" i="12"/>
  <c r="BK744" i="12"/>
  <c r="AY745" i="12"/>
  <c r="BC745" i="12"/>
  <c r="BG745" i="12"/>
  <c r="BK745" i="12"/>
  <c r="AY746" i="12"/>
  <c r="BC746" i="12"/>
  <c r="BG746" i="12"/>
  <c r="BK746" i="12"/>
  <c r="AY747" i="12"/>
  <c r="BC747" i="12"/>
  <c r="BG747" i="12"/>
  <c r="BK747" i="12"/>
  <c r="AY748" i="12"/>
  <c r="BC748" i="12"/>
  <c r="BG748" i="12"/>
  <c r="BK748" i="12"/>
  <c r="AY749" i="12"/>
  <c r="BC749" i="12"/>
  <c r="BG749" i="12"/>
  <c r="BK749" i="12"/>
  <c r="AY750" i="12"/>
  <c r="BC750" i="12"/>
  <c r="BG750" i="12"/>
  <c r="BK750" i="12"/>
  <c r="AY751" i="12"/>
  <c r="BC751" i="12"/>
  <c r="BG751" i="12"/>
  <c r="BK751" i="12"/>
  <c r="AY752" i="12"/>
  <c r="BC752" i="12"/>
  <c r="BG752" i="12"/>
  <c r="BK752" i="12"/>
  <c r="AY753" i="12"/>
  <c r="BC753" i="12"/>
  <c r="BG753" i="12"/>
  <c r="BK753" i="12"/>
  <c r="AY754" i="12"/>
  <c r="BC754" i="12"/>
  <c r="BG754" i="12"/>
  <c r="BK754" i="12"/>
  <c r="AY755" i="12"/>
  <c r="BC755" i="12"/>
  <c r="BG755" i="12"/>
  <c r="BK755" i="12"/>
  <c r="AY756" i="12"/>
  <c r="BC756" i="12"/>
  <c r="BG756" i="12"/>
  <c r="BK756" i="12"/>
  <c r="AY757" i="12"/>
  <c r="BC757" i="12"/>
  <c r="BG757" i="12"/>
  <c r="BK757" i="12"/>
  <c r="AY758" i="12"/>
  <c r="BC758" i="12"/>
  <c r="BG758" i="12"/>
  <c r="BK758" i="12"/>
  <c r="AY759" i="12"/>
  <c r="BC759" i="12"/>
  <c r="BG759" i="12"/>
  <c r="BK759" i="12"/>
  <c r="AY760" i="12"/>
  <c r="BC760" i="12"/>
  <c r="BG760" i="12"/>
  <c r="BK760" i="12"/>
  <c r="AY761" i="12"/>
  <c r="BC761" i="12"/>
  <c r="BG761" i="12"/>
  <c r="BK761" i="12"/>
  <c r="AY762" i="12"/>
  <c r="BC762" i="12"/>
  <c r="BG762" i="12"/>
  <c r="BK762" i="12"/>
  <c r="AY763" i="12"/>
  <c r="BC763" i="12"/>
  <c r="BG763" i="12"/>
  <c r="BK763" i="12"/>
  <c r="AY764" i="12"/>
  <c r="BC764" i="12"/>
  <c r="BG764" i="12"/>
  <c r="BK764" i="12"/>
  <c r="AY765" i="12"/>
  <c r="BC765" i="12"/>
  <c r="BG765" i="12"/>
  <c r="BK765" i="12"/>
  <c r="AY766" i="12"/>
  <c r="BC766" i="12"/>
  <c r="BG766" i="12"/>
  <c r="BK766" i="12"/>
  <c r="AY767" i="12"/>
  <c r="BC767" i="12"/>
  <c r="BG767" i="12"/>
  <c r="BK767" i="12"/>
  <c r="AY768" i="12"/>
  <c r="BC768" i="12"/>
  <c r="BG768" i="12"/>
  <c r="BK768" i="12"/>
  <c r="AY769" i="12"/>
  <c r="BC769" i="12"/>
  <c r="BG769" i="12"/>
  <c r="BK769" i="12"/>
  <c r="AY770" i="12"/>
  <c r="BC770" i="12"/>
  <c r="BG770" i="12"/>
  <c r="BK770" i="12"/>
  <c r="AY771" i="12"/>
  <c r="BC771" i="12"/>
  <c r="BG771" i="12"/>
  <c r="BK771" i="12"/>
  <c r="AY772" i="12"/>
  <c r="BC772" i="12"/>
  <c r="BG772" i="12"/>
  <c r="BK772" i="12"/>
  <c r="AY773" i="12"/>
  <c r="BC773" i="12"/>
  <c r="BG773" i="12"/>
  <c r="BK773" i="12"/>
  <c r="AY774" i="12"/>
  <c r="BC774" i="12"/>
  <c r="BG774" i="12"/>
  <c r="BK774" i="12"/>
  <c r="AY775" i="12"/>
  <c r="BC775" i="12"/>
  <c r="BG775" i="12"/>
  <c r="BK775" i="12"/>
  <c r="AY776" i="12"/>
  <c r="BC776" i="12"/>
  <c r="BG776" i="12"/>
  <c r="BK776" i="12"/>
  <c r="AY777" i="12"/>
  <c r="BC777" i="12"/>
  <c r="BG777" i="12"/>
  <c r="BK777" i="12"/>
  <c r="AY778" i="12"/>
  <c r="BC778" i="12"/>
  <c r="BG778" i="12"/>
  <c r="BK778" i="12"/>
  <c r="AY779" i="12"/>
  <c r="BC779" i="12"/>
  <c r="BG779" i="12"/>
  <c r="BK779" i="12"/>
  <c r="AY780" i="12"/>
  <c r="BC780" i="12"/>
  <c r="BG780" i="12"/>
  <c r="BK780" i="12"/>
  <c r="AY781" i="12"/>
  <c r="BC781" i="12"/>
  <c r="BG781" i="12"/>
  <c r="BK781" i="12"/>
  <c r="AY782" i="12"/>
  <c r="BC782" i="12"/>
  <c r="BG782" i="12"/>
  <c r="BK782" i="12"/>
  <c r="AY783" i="12"/>
  <c r="BC783" i="12"/>
  <c r="BG783" i="12"/>
  <c r="BK783" i="12"/>
  <c r="AY784" i="12"/>
  <c r="BC784" i="12"/>
  <c r="BG784" i="12"/>
  <c r="BK784" i="12"/>
  <c r="AY785" i="12"/>
  <c r="BC785" i="12"/>
  <c r="BG785" i="12"/>
  <c r="BK785" i="12"/>
  <c r="AY786" i="12"/>
  <c r="BC786" i="12"/>
  <c r="BG786" i="12"/>
  <c r="BK786" i="12"/>
  <c r="AY787" i="12"/>
  <c r="BC787" i="12"/>
  <c r="BG787" i="12"/>
  <c r="BK787" i="12"/>
  <c r="AY788" i="12"/>
  <c r="BC788" i="12"/>
  <c r="BG788" i="12"/>
  <c r="BK788" i="12"/>
  <c r="AY789" i="12"/>
  <c r="BC789" i="12"/>
  <c r="BG789" i="12"/>
  <c r="BK789" i="12"/>
  <c r="AY790" i="12"/>
  <c r="BC790" i="12"/>
  <c r="BG790" i="12"/>
  <c r="BK790" i="12"/>
  <c r="AY791" i="12"/>
  <c r="BC791" i="12"/>
  <c r="BG791" i="12"/>
  <c r="BK791" i="12"/>
  <c r="AY792" i="12"/>
  <c r="BC792" i="12"/>
  <c r="BG792" i="12"/>
  <c r="BK792" i="12"/>
  <c r="AY793" i="12"/>
  <c r="BC793" i="12"/>
  <c r="BG793" i="12"/>
  <c r="BK793" i="12"/>
  <c r="AY794" i="12"/>
  <c r="BC794" i="12"/>
  <c r="BG794" i="12"/>
  <c r="BK794" i="12"/>
  <c r="AY795" i="12"/>
  <c r="BC795" i="12"/>
  <c r="BG795" i="12"/>
  <c r="BK795" i="12"/>
  <c r="AY796" i="12"/>
  <c r="BC796" i="12"/>
  <c r="BG796" i="12"/>
  <c r="BK796" i="12"/>
  <c r="AY797" i="12"/>
  <c r="BC797" i="12"/>
  <c r="BG797" i="12"/>
  <c r="BK797" i="12"/>
  <c r="AY798" i="12"/>
  <c r="BC798" i="12"/>
  <c r="BG798" i="12"/>
  <c r="BK798" i="12"/>
  <c r="AY799" i="12"/>
  <c r="BC799" i="12"/>
  <c r="BG799" i="12"/>
  <c r="BK799" i="12"/>
  <c r="AY800" i="12"/>
  <c r="BC800" i="12"/>
  <c r="BG800" i="12"/>
  <c r="BK800" i="12"/>
  <c r="AY801" i="12"/>
  <c r="BC801" i="12"/>
  <c r="BG801" i="12"/>
  <c r="BK801" i="12"/>
  <c r="AY802" i="12"/>
  <c r="BC802" i="12"/>
  <c r="BG802" i="12"/>
  <c r="BK802" i="12"/>
  <c r="AY803" i="12"/>
  <c r="BC803" i="12"/>
  <c r="BG803" i="12"/>
  <c r="BK803" i="12"/>
  <c r="AY804" i="12"/>
  <c r="BC804" i="12"/>
  <c r="BG804" i="12"/>
  <c r="BK804" i="12"/>
  <c r="AY805" i="12"/>
  <c r="BC805" i="12"/>
  <c r="BG805" i="12"/>
  <c r="BK805" i="12"/>
  <c r="AY806" i="12"/>
  <c r="BC806" i="12"/>
  <c r="BG806" i="12"/>
  <c r="BK806" i="12"/>
  <c r="AY807" i="12"/>
  <c r="BC807" i="12"/>
  <c r="BG807" i="12"/>
  <c r="BK807" i="12"/>
  <c r="AY808" i="12"/>
  <c r="BC808" i="12"/>
  <c r="BG808" i="12"/>
  <c r="BK808" i="12"/>
  <c r="AY809" i="12"/>
  <c r="BC809" i="12"/>
  <c r="BG809" i="12"/>
  <c r="BK809" i="12"/>
  <c r="AY810" i="12"/>
  <c r="BC810" i="12"/>
  <c r="BG810" i="12"/>
  <c r="BK810" i="12"/>
  <c r="AY811" i="12"/>
  <c r="BC811" i="12"/>
  <c r="BG811" i="12"/>
  <c r="BK811" i="12"/>
  <c r="AY812" i="12"/>
  <c r="BC812" i="12"/>
  <c r="BG812" i="12"/>
  <c r="BK812" i="12"/>
  <c r="AY813" i="12"/>
  <c r="BC813" i="12"/>
  <c r="BG813" i="12"/>
  <c r="BK813" i="12"/>
  <c r="AY814" i="12"/>
  <c r="BC814" i="12"/>
  <c r="BG814" i="12"/>
  <c r="BK814" i="12"/>
  <c r="AY815" i="12"/>
  <c r="BC815" i="12"/>
  <c r="BG815" i="12"/>
  <c r="BK815" i="12"/>
  <c r="AY816" i="12"/>
  <c r="BC816" i="12"/>
  <c r="BG816" i="12"/>
  <c r="BK816" i="12"/>
  <c r="AY817" i="12"/>
  <c r="BC817" i="12"/>
  <c r="BG817" i="12"/>
  <c r="BK817" i="12"/>
  <c r="AY818" i="12"/>
  <c r="BC818" i="12"/>
  <c r="BG818" i="12"/>
  <c r="BK818" i="12"/>
  <c r="AY819" i="12"/>
  <c r="BC819" i="12"/>
  <c r="BG819" i="12"/>
  <c r="BK819" i="12"/>
  <c r="AY820" i="12"/>
  <c r="BC820" i="12"/>
  <c r="BG820" i="12"/>
  <c r="BK820" i="12"/>
  <c r="AY821" i="12"/>
  <c r="BC821" i="12"/>
  <c r="BG821" i="12"/>
  <c r="BK821" i="12"/>
  <c r="AY822" i="12"/>
  <c r="BC822" i="12"/>
  <c r="BG822" i="12"/>
  <c r="BK822" i="12"/>
  <c r="AY823" i="12"/>
  <c r="BC823" i="12"/>
  <c r="BG823" i="12"/>
  <c r="BK823" i="12"/>
  <c r="AY824" i="12"/>
  <c r="BC824" i="12"/>
  <c r="BG824" i="12"/>
  <c r="BK824" i="12"/>
  <c r="AY825" i="12"/>
  <c r="BC825" i="12"/>
  <c r="BG825" i="12"/>
  <c r="BK825" i="12"/>
  <c r="AY826" i="12"/>
  <c r="BC826" i="12"/>
  <c r="BG826" i="12"/>
  <c r="BK826" i="12"/>
  <c r="AY827" i="12"/>
  <c r="BC827" i="12"/>
  <c r="BG827" i="12"/>
  <c r="BK827" i="12"/>
  <c r="AY828" i="12"/>
  <c r="BC828" i="12"/>
  <c r="BG828" i="12"/>
  <c r="BK828" i="12"/>
  <c r="AY829" i="12"/>
  <c r="BC829" i="12"/>
  <c r="BG829" i="12"/>
  <c r="BK829" i="12"/>
  <c r="AY830" i="12"/>
  <c r="BC830" i="12"/>
  <c r="BG830" i="12"/>
  <c r="BK830" i="12"/>
  <c r="AY831" i="12"/>
  <c r="BC831" i="12"/>
  <c r="BG831" i="12"/>
  <c r="BK831" i="12"/>
  <c r="AY832" i="12"/>
  <c r="BC832" i="12"/>
  <c r="BG832" i="12"/>
  <c r="BK832" i="12"/>
  <c r="AY833" i="12"/>
  <c r="BC833" i="12"/>
  <c r="BG833" i="12"/>
  <c r="BK833" i="12"/>
  <c r="AY834" i="12"/>
  <c r="BC834" i="12"/>
  <c r="BG834" i="12"/>
  <c r="BK834" i="12"/>
  <c r="AY835" i="12"/>
  <c r="BC835" i="12"/>
  <c r="BG835" i="12"/>
  <c r="BK835" i="12"/>
  <c r="AY836" i="12"/>
  <c r="BC836" i="12"/>
  <c r="BG836" i="12"/>
  <c r="BK836" i="12"/>
  <c r="AY837" i="12"/>
  <c r="BC837" i="12"/>
  <c r="BG837" i="12"/>
  <c r="BK837" i="12"/>
  <c r="AY838" i="12"/>
  <c r="BC838" i="12"/>
  <c r="BG838" i="12"/>
  <c r="BK838" i="12"/>
  <c r="AY839" i="12"/>
  <c r="BC839" i="12"/>
  <c r="BG839" i="12"/>
  <c r="BK839" i="12"/>
  <c r="AY840" i="12"/>
  <c r="BC840" i="12"/>
  <c r="BG840" i="12"/>
  <c r="BK840" i="12"/>
  <c r="AY841" i="12"/>
  <c r="BC841" i="12"/>
  <c r="BG841" i="12"/>
  <c r="BK841" i="12"/>
  <c r="AY842" i="12"/>
  <c r="BC842" i="12"/>
  <c r="BG842" i="12"/>
  <c r="BK842" i="12"/>
  <c r="AY843" i="12"/>
  <c r="BC843" i="12"/>
  <c r="BG843" i="12"/>
  <c r="BK843" i="12"/>
  <c r="AY844" i="12"/>
  <c r="BC844" i="12"/>
  <c r="BG844" i="12"/>
  <c r="BK844" i="12"/>
  <c r="AY845" i="12"/>
  <c r="BC845" i="12"/>
  <c r="BG845" i="12"/>
  <c r="BK845" i="12"/>
  <c r="AY846" i="12"/>
  <c r="BC846" i="12"/>
  <c r="BG846" i="12"/>
  <c r="BK846" i="12"/>
  <c r="AY847" i="12"/>
  <c r="BC847" i="12"/>
  <c r="BG847" i="12"/>
  <c r="BK847" i="12"/>
  <c r="AY848" i="12"/>
  <c r="BC848" i="12"/>
  <c r="BG848" i="12"/>
  <c r="BK848" i="12"/>
  <c r="AY849" i="12"/>
  <c r="BC849" i="12"/>
  <c r="BG849" i="12"/>
  <c r="BK849" i="12"/>
  <c r="AY850" i="12"/>
  <c r="BC850" i="12"/>
  <c r="BG850" i="12"/>
  <c r="BK850" i="12"/>
  <c r="AY851" i="12"/>
  <c r="BC851" i="12"/>
  <c r="BG851" i="12"/>
  <c r="BK851" i="12"/>
  <c r="AY852" i="12"/>
  <c r="BC852" i="12"/>
  <c r="BG852" i="12"/>
  <c r="BK852" i="12"/>
  <c r="AY853" i="12"/>
  <c r="BC853" i="12"/>
  <c r="BG853" i="12"/>
  <c r="BK853" i="12"/>
  <c r="AY854" i="12"/>
  <c r="BC854" i="12"/>
  <c r="BG854" i="12"/>
  <c r="BK854" i="12"/>
  <c r="AY855" i="12"/>
  <c r="BC855" i="12"/>
  <c r="BG855" i="12"/>
  <c r="BK855" i="12"/>
  <c r="AY856" i="12"/>
  <c r="BC856" i="12"/>
  <c r="BG856" i="12"/>
  <c r="BK856" i="12"/>
  <c r="AY857" i="12"/>
  <c r="BC857" i="12"/>
  <c r="BG857" i="12"/>
  <c r="BK857" i="12"/>
  <c r="AY858" i="12"/>
  <c r="BC858" i="12"/>
  <c r="BG858" i="12"/>
  <c r="BK858" i="12"/>
  <c r="AY859" i="12"/>
  <c r="BC859" i="12"/>
  <c r="BG859" i="12"/>
  <c r="BK859" i="12"/>
  <c r="AY860" i="12"/>
  <c r="BC860" i="12"/>
  <c r="BG860" i="12"/>
  <c r="BK860" i="12"/>
  <c r="AY861" i="12"/>
  <c r="BC861" i="12"/>
  <c r="BG861" i="12"/>
  <c r="BK861" i="12"/>
  <c r="AY862" i="12"/>
  <c r="BC862" i="12"/>
  <c r="BG862" i="12"/>
  <c r="BK862" i="12"/>
  <c r="AY863" i="12"/>
  <c r="BC863" i="12"/>
  <c r="BG863" i="12"/>
  <c r="BK863" i="12"/>
  <c r="AY864" i="12"/>
  <c r="BC864" i="12"/>
  <c r="BG864" i="12"/>
  <c r="BK864" i="12"/>
  <c r="AY865" i="12"/>
  <c r="BC865" i="12"/>
  <c r="BG865" i="12"/>
  <c r="BK865" i="12"/>
  <c r="AY866" i="12"/>
  <c r="BC866" i="12"/>
  <c r="BG866" i="12"/>
  <c r="BK866" i="12"/>
  <c r="AY867" i="12"/>
  <c r="BC867" i="12"/>
  <c r="BG867" i="12"/>
  <c r="BK867" i="12"/>
  <c r="AY868" i="12"/>
  <c r="BC868" i="12"/>
  <c r="BG868" i="12"/>
  <c r="BK868" i="12"/>
  <c r="AY869" i="12"/>
  <c r="BC869" i="12"/>
  <c r="BG869" i="12"/>
  <c r="BK869" i="12"/>
  <c r="AY870" i="12"/>
  <c r="BC870" i="12"/>
  <c r="BG870" i="12"/>
  <c r="BK870" i="12"/>
  <c r="AY871" i="12"/>
  <c r="BC871" i="12"/>
  <c r="BG871" i="12"/>
  <c r="BK871" i="12"/>
  <c r="AY872" i="12"/>
  <c r="BC872" i="12"/>
  <c r="BG872" i="12"/>
  <c r="BK872" i="12"/>
  <c r="AY873" i="12"/>
  <c r="BC873" i="12"/>
  <c r="BG873" i="12"/>
  <c r="BK873" i="12"/>
  <c r="AY874" i="12"/>
  <c r="BC874" i="12"/>
  <c r="BG874" i="12"/>
  <c r="BK874" i="12"/>
  <c r="AY875" i="12"/>
  <c r="BC875" i="12"/>
  <c r="BG875" i="12"/>
  <c r="BK875" i="12"/>
  <c r="AY876" i="12"/>
  <c r="BC876" i="12"/>
  <c r="BG876" i="12"/>
  <c r="BK876" i="12"/>
  <c r="AY877" i="12"/>
  <c r="BN618" i="12"/>
  <c r="BF619" i="12"/>
  <c r="BN619" i="12"/>
  <c r="BF620" i="12"/>
  <c r="BN620" i="12"/>
  <c r="BF621" i="12"/>
  <c r="BN621" i="12"/>
  <c r="BF622" i="12"/>
  <c r="BN622" i="12"/>
  <c r="BF623" i="12"/>
  <c r="BN623" i="12"/>
  <c r="BB624" i="12"/>
  <c r="BF624" i="12"/>
  <c r="BJ624" i="12"/>
  <c r="BN624" i="12"/>
  <c r="BB625" i="12"/>
  <c r="BF625" i="12"/>
  <c r="BJ625" i="12"/>
  <c r="BN625" i="12"/>
  <c r="BB626" i="12"/>
  <c r="BF626" i="12"/>
  <c r="BJ626" i="12"/>
  <c r="BN626" i="12"/>
  <c r="BB627" i="12"/>
  <c r="BF627" i="12"/>
  <c r="BJ627" i="12"/>
  <c r="BN627" i="12"/>
  <c r="BB628" i="12"/>
  <c r="BF628" i="12"/>
  <c r="BJ628" i="12"/>
  <c r="BN628" i="12"/>
  <c r="BB629" i="12"/>
  <c r="BF629" i="12"/>
  <c r="BJ629" i="12"/>
  <c r="BN629" i="12"/>
  <c r="BB630" i="12"/>
  <c r="BF630" i="12"/>
  <c r="BJ630" i="12"/>
  <c r="BN630" i="12"/>
  <c r="BB631" i="12"/>
  <c r="BF631" i="12"/>
  <c r="BJ631" i="12"/>
  <c r="BN631" i="12"/>
  <c r="BB632" i="12"/>
  <c r="BF632" i="12"/>
  <c r="BJ632" i="12"/>
  <c r="BN632" i="12"/>
  <c r="BB633" i="12"/>
  <c r="BF633" i="12"/>
  <c r="BJ633" i="12"/>
  <c r="BN633" i="12"/>
  <c r="BB634" i="12"/>
  <c r="BF634" i="12"/>
  <c r="BJ634" i="12"/>
  <c r="BN634" i="12"/>
  <c r="BB635" i="12"/>
  <c r="BF635" i="12"/>
  <c r="BJ635" i="12"/>
  <c r="BN635" i="12"/>
  <c r="BB636" i="12"/>
  <c r="BF636" i="12"/>
  <c r="BJ636" i="12"/>
  <c r="BN636" i="12"/>
  <c r="BB637" i="12"/>
  <c r="BF637" i="12"/>
  <c r="BJ637" i="12"/>
  <c r="BN637" i="12"/>
  <c r="BB638" i="12"/>
  <c r="BF638" i="12"/>
  <c r="BJ638" i="12"/>
  <c r="BN638" i="12"/>
  <c r="BB639" i="12"/>
  <c r="BF639" i="12"/>
  <c r="BJ639" i="12"/>
  <c r="BN639" i="12"/>
  <c r="BB640" i="12"/>
  <c r="BF640" i="12"/>
  <c r="BJ640" i="12"/>
  <c r="BN640" i="12"/>
  <c r="BB641" i="12"/>
  <c r="BF641" i="12"/>
  <c r="BJ641" i="12"/>
  <c r="BN641" i="12"/>
  <c r="BB642" i="12"/>
  <c r="BF642" i="12"/>
  <c r="BJ642" i="12"/>
  <c r="BN642" i="12"/>
  <c r="BB643" i="12"/>
  <c r="BF643" i="12"/>
  <c r="BJ643" i="12"/>
  <c r="BN643" i="12"/>
  <c r="BB644" i="12"/>
  <c r="BF644" i="12"/>
  <c r="BJ644" i="12"/>
  <c r="BN644" i="12"/>
  <c r="BB645" i="12"/>
  <c r="BF645" i="12"/>
  <c r="BJ645" i="12"/>
  <c r="BN645" i="12"/>
  <c r="BB646" i="12"/>
  <c r="BF646" i="12"/>
  <c r="BJ646" i="12"/>
  <c r="BN646" i="12"/>
  <c r="BB647" i="12"/>
  <c r="BF647" i="12"/>
  <c r="BJ647" i="12"/>
  <c r="BN647" i="12"/>
  <c r="BB648" i="12"/>
  <c r="BF648" i="12"/>
  <c r="BJ648" i="12"/>
  <c r="BN648" i="12"/>
  <c r="BB649" i="12"/>
  <c r="BF649" i="12"/>
  <c r="BJ649" i="12"/>
  <c r="BN649" i="12"/>
  <c r="BB650" i="12"/>
  <c r="BF650" i="12"/>
  <c r="BJ650" i="12"/>
  <c r="BN650" i="12"/>
  <c r="BB651" i="12"/>
  <c r="BF651" i="12"/>
  <c r="BJ651" i="12"/>
  <c r="BN651" i="12"/>
  <c r="BB652" i="12"/>
  <c r="BF652" i="12"/>
  <c r="BJ652" i="12"/>
  <c r="BN652" i="12"/>
  <c r="BB653" i="12"/>
  <c r="BF653" i="12"/>
  <c r="BJ653" i="12"/>
  <c r="BN653" i="12"/>
  <c r="BB654" i="12"/>
  <c r="BF654" i="12"/>
  <c r="BJ654" i="12"/>
  <c r="BN654" i="12"/>
  <c r="BB655" i="12"/>
  <c r="BF655" i="12"/>
  <c r="BJ655" i="12"/>
  <c r="BN655" i="12"/>
  <c r="BB656" i="12"/>
  <c r="BF656" i="12"/>
  <c r="BJ656" i="12"/>
  <c r="BN656" i="12"/>
  <c r="BB657" i="12"/>
  <c r="BF657" i="12"/>
  <c r="BJ657" i="12"/>
  <c r="BN657" i="12"/>
  <c r="BB658" i="12"/>
  <c r="BF658" i="12"/>
  <c r="BJ658" i="12"/>
  <c r="BN658" i="12"/>
  <c r="BB659" i="12"/>
  <c r="BF659" i="12"/>
  <c r="BJ659" i="12"/>
  <c r="BN659" i="12"/>
  <c r="BB660" i="12"/>
  <c r="BF660" i="12"/>
  <c r="BJ660" i="12"/>
  <c r="BN660" i="12"/>
  <c r="BB661" i="12"/>
  <c r="BF661" i="12"/>
  <c r="BJ661" i="12"/>
  <c r="BN661" i="12"/>
  <c r="BB662" i="12"/>
  <c r="BF662" i="12"/>
  <c r="BJ662" i="12"/>
  <c r="BN662" i="12"/>
  <c r="BB663" i="12"/>
  <c r="BF663" i="12"/>
  <c r="BJ663" i="12"/>
  <c r="BN663" i="12"/>
  <c r="BB664" i="12"/>
  <c r="BF664" i="12"/>
  <c r="BJ664" i="12"/>
  <c r="BN664" i="12"/>
  <c r="BB665" i="12"/>
  <c r="BF665" i="12"/>
  <c r="BJ665" i="12"/>
  <c r="BN665" i="12"/>
  <c r="BB666" i="12"/>
  <c r="BF666" i="12"/>
  <c r="BJ666" i="12"/>
  <c r="BN666" i="12"/>
  <c r="BB667" i="12"/>
  <c r="BF667" i="12"/>
  <c r="BJ667" i="12"/>
  <c r="BN667" i="12"/>
  <c r="BB668" i="12"/>
  <c r="BF668" i="12"/>
  <c r="BJ668" i="12"/>
  <c r="BN668" i="12"/>
  <c r="BB669" i="12"/>
  <c r="BF669" i="12"/>
  <c r="BJ669" i="12"/>
  <c r="BN669" i="12"/>
  <c r="BB670" i="12"/>
  <c r="BF670" i="12"/>
  <c r="BJ670" i="12"/>
  <c r="BN670" i="12"/>
  <c r="BB671" i="12"/>
  <c r="BF671" i="12"/>
  <c r="BJ671" i="12"/>
  <c r="BN671" i="12"/>
  <c r="BB672" i="12"/>
  <c r="BF672" i="12"/>
  <c r="BJ672" i="12"/>
  <c r="BN672" i="12"/>
  <c r="BB673" i="12"/>
  <c r="BF673" i="12"/>
  <c r="BJ673" i="12"/>
  <c r="BN673" i="12"/>
  <c r="BB674" i="12"/>
  <c r="BF674" i="12"/>
  <c r="BJ674" i="12"/>
  <c r="BN674" i="12"/>
  <c r="BB675" i="12"/>
  <c r="BF675" i="12"/>
  <c r="BJ675" i="12"/>
  <c r="BN675" i="12"/>
  <c r="BB676" i="12"/>
  <c r="BF676" i="12"/>
  <c r="BJ676" i="12"/>
  <c r="BN676" i="12"/>
  <c r="BB677" i="12"/>
  <c r="BF677" i="12"/>
  <c r="BJ677" i="12"/>
  <c r="BN677" i="12"/>
  <c r="BB678" i="12"/>
  <c r="BF678" i="12"/>
  <c r="BJ678" i="12"/>
  <c r="BN678" i="12"/>
  <c r="BB679" i="12"/>
  <c r="BF679" i="12"/>
  <c r="BJ679" i="12"/>
  <c r="BN679" i="12"/>
  <c r="BB680" i="12"/>
  <c r="BF680" i="12"/>
  <c r="BJ680" i="12"/>
  <c r="BN680" i="12"/>
  <c r="BB681" i="12"/>
  <c r="BF681" i="12"/>
  <c r="BJ681" i="12"/>
  <c r="BN681" i="12"/>
  <c r="BB682" i="12"/>
  <c r="BF682" i="12"/>
  <c r="BJ682" i="12"/>
  <c r="BN682" i="12"/>
  <c r="BB683" i="12"/>
  <c r="BF683" i="12"/>
  <c r="BJ683" i="12"/>
  <c r="BN683" i="12"/>
  <c r="BB684" i="12"/>
  <c r="BF684" i="12"/>
  <c r="BJ684" i="12"/>
  <c r="BN684" i="12"/>
  <c r="BB685" i="12"/>
  <c r="BF685" i="12"/>
  <c r="BJ685" i="12"/>
  <c r="BN685" i="12"/>
  <c r="BB686" i="12"/>
  <c r="BF686" i="12"/>
  <c r="BJ686" i="12"/>
  <c r="BN686" i="12"/>
  <c r="BB687" i="12"/>
  <c r="BF687" i="12"/>
  <c r="BJ687" i="12"/>
  <c r="BN687" i="12"/>
  <c r="BB688" i="12"/>
  <c r="BF688" i="12"/>
  <c r="BJ688" i="12"/>
  <c r="BN688" i="12"/>
  <c r="BB689" i="12"/>
  <c r="BF689" i="12"/>
  <c r="BJ689" i="12"/>
  <c r="BN689" i="12"/>
  <c r="BB690" i="12"/>
  <c r="BF690" i="12"/>
  <c r="BJ690" i="12"/>
  <c r="BN690" i="12"/>
  <c r="BB691" i="12"/>
  <c r="BF691" i="12"/>
  <c r="BJ691" i="12"/>
  <c r="BN691" i="12"/>
  <c r="BB692" i="12"/>
  <c r="BF692" i="12"/>
  <c r="BJ692" i="12"/>
  <c r="BN692" i="12"/>
  <c r="BB693" i="12"/>
  <c r="BF693" i="12"/>
  <c r="BJ693" i="12"/>
  <c r="BN693" i="12"/>
  <c r="BB694" i="12"/>
  <c r="BF694" i="12"/>
  <c r="BJ694" i="12"/>
  <c r="BN694" i="12"/>
  <c r="BB695" i="12"/>
  <c r="BF695" i="12"/>
  <c r="BJ695" i="12"/>
  <c r="BN695" i="12"/>
  <c r="BB696" i="12"/>
  <c r="BF696" i="12"/>
  <c r="BJ696" i="12"/>
  <c r="BN696" i="12"/>
  <c r="BB697" i="12"/>
  <c r="BF697" i="12"/>
  <c r="BJ697" i="12"/>
  <c r="BN697" i="12"/>
  <c r="BB698" i="12"/>
  <c r="BF698" i="12"/>
  <c r="BJ698" i="12"/>
  <c r="BN698" i="12"/>
  <c r="BB699" i="12"/>
  <c r="BF699" i="12"/>
  <c r="BJ699" i="12"/>
  <c r="BN699" i="12"/>
  <c r="BB700" i="12"/>
  <c r="BF700" i="12"/>
  <c r="BJ700" i="12"/>
  <c r="BN700" i="12"/>
  <c r="BB701" i="12"/>
  <c r="BF701" i="12"/>
  <c r="BJ701" i="12"/>
  <c r="BN701" i="12"/>
  <c r="BB702" i="12"/>
  <c r="BF702" i="12"/>
  <c r="BJ702" i="12"/>
  <c r="BN702" i="12"/>
  <c r="BB703" i="12"/>
  <c r="BF703" i="12"/>
  <c r="BJ703" i="12"/>
  <c r="BN703" i="12"/>
  <c r="BB704" i="12"/>
  <c r="BF704" i="12"/>
  <c r="BJ704" i="12"/>
  <c r="BN704" i="12"/>
  <c r="BB705" i="12"/>
  <c r="BF705" i="12"/>
  <c r="BJ705" i="12"/>
  <c r="BN705" i="12"/>
  <c r="BB706" i="12"/>
  <c r="BF706" i="12"/>
  <c r="BJ706" i="12"/>
  <c r="BN706" i="12"/>
  <c r="BB707" i="12"/>
  <c r="BF707" i="12"/>
  <c r="BJ707" i="12"/>
  <c r="BN707" i="12"/>
  <c r="BB708" i="12"/>
  <c r="BF708" i="12"/>
  <c r="BJ708" i="12"/>
  <c r="BN708" i="12"/>
  <c r="BB709" i="12"/>
  <c r="BF709" i="12"/>
  <c r="BJ709" i="12"/>
  <c r="BN709" i="12"/>
  <c r="BB710" i="12"/>
  <c r="BF710" i="12"/>
  <c r="BJ710" i="12"/>
  <c r="BN710" i="12"/>
  <c r="BB711" i="12"/>
  <c r="BF711" i="12"/>
  <c r="BJ711" i="12"/>
  <c r="BN711" i="12"/>
  <c r="BB712" i="12"/>
  <c r="BF712" i="12"/>
  <c r="BJ712" i="12"/>
  <c r="BN712" i="12"/>
  <c r="BB713" i="12"/>
  <c r="BF713" i="12"/>
  <c r="BJ713" i="12"/>
  <c r="BN713" i="12"/>
  <c r="BB714" i="12"/>
  <c r="BF714" i="12"/>
  <c r="BJ714" i="12"/>
  <c r="BN714" i="12"/>
  <c r="BB715" i="12"/>
  <c r="BF715" i="12"/>
  <c r="BJ715" i="12"/>
  <c r="BN715" i="12"/>
  <c r="BB716" i="12"/>
  <c r="BF716" i="12"/>
  <c r="BJ716" i="12"/>
  <c r="BN716" i="12"/>
  <c r="BB717" i="12"/>
  <c r="BF717" i="12"/>
  <c r="BJ717" i="12"/>
  <c r="BN717" i="12"/>
  <c r="BB718" i="12"/>
  <c r="BF718" i="12"/>
  <c r="BJ718" i="12"/>
  <c r="BN718" i="12"/>
  <c r="BB719" i="12"/>
  <c r="BF719" i="12"/>
  <c r="BJ719" i="12"/>
  <c r="BN719" i="12"/>
  <c r="BB720" i="12"/>
  <c r="BF720" i="12"/>
  <c r="BJ720" i="12"/>
  <c r="BN720" i="12"/>
  <c r="BB721" i="12"/>
  <c r="BF721" i="12"/>
  <c r="BJ721" i="12"/>
  <c r="BN721" i="12"/>
  <c r="BB722" i="12"/>
  <c r="BF722" i="12"/>
  <c r="BJ722" i="12"/>
  <c r="BN722" i="12"/>
  <c r="BB723" i="12"/>
  <c r="BF723" i="12"/>
  <c r="BJ723" i="12"/>
  <c r="BN723" i="12"/>
  <c r="BB724" i="12"/>
  <c r="BF724" i="12"/>
  <c r="BJ724" i="12"/>
  <c r="BN724" i="12"/>
  <c r="BB725" i="12"/>
  <c r="BF725" i="12"/>
  <c r="BJ725" i="12"/>
  <c r="BN725" i="12"/>
  <c r="BB726" i="12"/>
  <c r="BF726" i="12"/>
  <c r="BJ726" i="12"/>
  <c r="BN726" i="12"/>
  <c r="BB727" i="12"/>
  <c r="BF727" i="12"/>
  <c r="BJ727" i="12"/>
  <c r="BN727" i="12"/>
  <c r="BB728" i="12"/>
  <c r="BF728" i="12"/>
  <c r="BJ728" i="12"/>
  <c r="BN728" i="12"/>
  <c r="BB729" i="12"/>
  <c r="BF729" i="12"/>
  <c r="BJ729" i="12"/>
  <c r="BN729" i="12"/>
  <c r="BB730" i="12"/>
  <c r="BF730" i="12"/>
  <c r="BJ730" i="12"/>
  <c r="BN730" i="12"/>
  <c r="BB731" i="12"/>
  <c r="BF731" i="12"/>
  <c r="BJ731" i="12"/>
  <c r="BN731" i="12"/>
  <c r="BB732" i="12"/>
  <c r="BF732" i="12"/>
  <c r="BJ732" i="12"/>
  <c r="BN732" i="12"/>
  <c r="BB733" i="12"/>
  <c r="BF733" i="12"/>
  <c r="BJ733" i="12"/>
  <c r="BN733" i="12"/>
  <c r="BB734" i="12"/>
  <c r="BF734" i="12"/>
  <c r="BJ734" i="12"/>
  <c r="BN734" i="12"/>
  <c r="BB735" i="12"/>
  <c r="BF735" i="12"/>
  <c r="BJ735" i="12"/>
  <c r="BN735" i="12"/>
  <c r="BB736" i="12"/>
  <c r="BF736" i="12"/>
  <c r="BJ736" i="12"/>
  <c r="BN736" i="12"/>
  <c r="BB737" i="12"/>
  <c r="BF737" i="12"/>
  <c r="BJ737" i="12"/>
  <c r="BN737" i="12"/>
  <c r="BB738" i="12"/>
  <c r="BF738" i="12"/>
  <c r="BJ738" i="12"/>
  <c r="BN738" i="12"/>
  <c r="BB739" i="12"/>
  <c r="BF739" i="12"/>
  <c r="BJ739" i="12"/>
  <c r="BN739" i="12"/>
  <c r="BB740" i="12"/>
  <c r="BF740" i="12"/>
  <c r="BJ740" i="12"/>
  <c r="BN740" i="12"/>
  <c r="BB741" i="12"/>
  <c r="BF741" i="12"/>
  <c r="BJ741" i="12"/>
  <c r="BN741" i="12"/>
  <c r="BB742" i="12"/>
  <c r="BF742" i="12"/>
  <c r="BJ742" i="12"/>
  <c r="BN742" i="12"/>
  <c r="BB743" i="12"/>
  <c r="BF743" i="12"/>
  <c r="BJ743" i="12"/>
  <c r="BN743" i="12"/>
  <c r="BB744" i="12"/>
  <c r="BF744" i="12"/>
  <c r="BJ744" i="12"/>
  <c r="BN744" i="12"/>
  <c r="BB745" i="12"/>
  <c r="BF745" i="12"/>
  <c r="BJ745" i="12"/>
  <c r="BN745" i="12"/>
  <c r="BB746" i="12"/>
  <c r="BF746" i="12"/>
  <c r="BJ746" i="12"/>
  <c r="BN746" i="12"/>
  <c r="BB747" i="12"/>
  <c r="BF747" i="12"/>
  <c r="BJ747" i="12"/>
  <c r="BN747" i="12"/>
  <c r="BB748" i="12"/>
  <c r="BF748" i="12"/>
  <c r="BJ748" i="12"/>
  <c r="BN748" i="12"/>
  <c r="BB749" i="12"/>
  <c r="BF749" i="12"/>
  <c r="BJ749" i="12"/>
  <c r="BN749" i="12"/>
  <c r="BB750" i="12"/>
  <c r="BF750" i="12"/>
  <c r="BJ750" i="12"/>
  <c r="BN750" i="12"/>
  <c r="BB751" i="12"/>
  <c r="BF751" i="12"/>
  <c r="BJ751" i="12"/>
  <c r="BN751" i="12"/>
  <c r="BB752" i="12"/>
  <c r="BF752" i="12"/>
  <c r="BJ752" i="12"/>
  <c r="BN752" i="12"/>
  <c r="BB753" i="12"/>
  <c r="BF753" i="12"/>
  <c r="BJ753" i="12"/>
  <c r="BN753" i="12"/>
  <c r="BB754" i="12"/>
  <c r="BF754" i="12"/>
  <c r="BJ754" i="12"/>
  <c r="BN754" i="12"/>
  <c r="BB755" i="12"/>
  <c r="BF755" i="12"/>
  <c r="BJ755" i="12"/>
  <c r="BN755" i="12"/>
  <c r="BB756" i="12"/>
  <c r="BF756" i="12"/>
  <c r="BJ756" i="12"/>
  <c r="BN756" i="12"/>
  <c r="BB757" i="12"/>
  <c r="BF757" i="12"/>
  <c r="BJ757" i="12"/>
  <c r="BN757" i="12"/>
  <c r="BB758" i="12"/>
  <c r="BF758" i="12"/>
  <c r="BJ758" i="12"/>
  <c r="BN758" i="12"/>
  <c r="BB759" i="12"/>
  <c r="BF759" i="12"/>
  <c r="BJ759" i="12"/>
  <c r="BN759" i="12"/>
  <c r="BB760" i="12"/>
  <c r="BF760" i="12"/>
  <c r="BJ760" i="12"/>
  <c r="BN760" i="12"/>
  <c r="BB761" i="12"/>
  <c r="BF761" i="12"/>
  <c r="BJ761" i="12"/>
  <c r="BN761" i="12"/>
  <c r="BB762" i="12"/>
  <c r="BF762" i="12"/>
  <c r="BJ762" i="12"/>
  <c r="BN762" i="12"/>
  <c r="BB763" i="12"/>
  <c r="BF763" i="12"/>
  <c r="BJ763" i="12"/>
  <c r="BN763" i="12"/>
  <c r="BB764" i="12"/>
  <c r="BF764" i="12"/>
  <c r="BJ764" i="12"/>
  <c r="BN764" i="12"/>
  <c r="BB765" i="12"/>
  <c r="BF765" i="12"/>
  <c r="BJ765" i="12"/>
  <c r="BN765" i="12"/>
  <c r="BB766" i="12"/>
  <c r="BF766" i="12"/>
  <c r="BJ766" i="12"/>
  <c r="BN766" i="12"/>
  <c r="BB767" i="12"/>
  <c r="BF767" i="12"/>
  <c r="BJ767" i="12"/>
  <c r="BN767" i="12"/>
  <c r="BB768" i="12"/>
  <c r="BF768" i="12"/>
  <c r="BJ768" i="12"/>
  <c r="BN768" i="12"/>
  <c r="BB769" i="12"/>
  <c r="BF769" i="12"/>
  <c r="BJ769" i="12"/>
  <c r="BN769" i="12"/>
  <c r="BB770" i="12"/>
  <c r="BF770" i="12"/>
  <c r="BJ770" i="12"/>
  <c r="BN770" i="12"/>
  <c r="BB771" i="12"/>
  <c r="BF771" i="12"/>
  <c r="BJ771" i="12"/>
  <c r="BN771" i="12"/>
  <c r="BB772" i="12"/>
  <c r="BF772" i="12"/>
  <c r="BJ772" i="12"/>
  <c r="BN772" i="12"/>
  <c r="BB773" i="12"/>
  <c r="BF773" i="12"/>
  <c r="BJ773" i="12"/>
  <c r="BN773" i="12"/>
  <c r="BB774" i="12"/>
  <c r="BF774" i="12"/>
  <c r="BJ774" i="12"/>
  <c r="BN774" i="12"/>
  <c r="BB775" i="12"/>
  <c r="BF775" i="12"/>
  <c r="BJ775" i="12"/>
  <c r="BN775" i="12"/>
  <c r="BB776" i="12"/>
  <c r="BF776" i="12"/>
  <c r="BJ776" i="12"/>
  <c r="BN776" i="12"/>
  <c r="BB777" i="12"/>
  <c r="BF777" i="12"/>
  <c r="BJ777" i="12"/>
  <c r="BN777" i="12"/>
  <c r="BB778" i="12"/>
  <c r="BF778" i="12"/>
  <c r="BJ778" i="12"/>
  <c r="BN778" i="12"/>
  <c r="BB779" i="12"/>
  <c r="BF779" i="12"/>
  <c r="BJ779" i="12"/>
  <c r="BN779" i="12"/>
  <c r="BB780" i="12"/>
  <c r="BF780" i="12"/>
  <c r="BJ780" i="12"/>
  <c r="BN780" i="12"/>
  <c r="BB781" i="12"/>
  <c r="BF781" i="12"/>
  <c r="BJ781" i="12"/>
  <c r="BN781" i="12"/>
  <c r="BB782" i="12"/>
  <c r="BF782" i="12"/>
  <c r="BJ782" i="12"/>
  <c r="BN782" i="12"/>
  <c r="BB783" i="12"/>
  <c r="BF783" i="12"/>
  <c r="BJ783" i="12"/>
  <c r="BN783" i="12"/>
  <c r="BB784" i="12"/>
  <c r="BF784" i="12"/>
  <c r="BJ784" i="12"/>
  <c r="BN784" i="12"/>
  <c r="BB785" i="12"/>
  <c r="BF785" i="12"/>
  <c r="BJ785" i="12"/>
  <c r="BN785" i="12"/>
  <c r="BB786" i="12"/>
  <c r="BF786" i="12"/>
  <c r="BJ786" i="12"/>
  <c r="BN786" i="12"/>
  <c r="BB787" i="12"/>
  <c r="BF787" i="12"/>
  <c r="BJ787" i="12"/>
  <c r="BN787" i="12"/>
  <c r="BB788" i="12"/>
  <c r="BF788" i="12"/>
  <c r="BJ788" i="12"/>
  <c r="BN788" i="12"/>
  <c r="BB789" i="12"/>
  <c r="BF789" i="12"/>
  <c r="BJ789" i="12"/>
  <c r="BN789" i="12"/>
  <c r="BB790" i="12"/>
  <c r="BF790" i="12"/>
  <c r="BJ790" i="12"/>
  <c r="BN790" i="12"/>
  <c r="BB791" i="12"/>
  <c r="BF791" i="12"/>
  <c r="BJ791" i="12"/>
  <c r="BN791" i="12"/>
  <c r="BB792" i="12"/>
  <c r="BF792" i="12"/>
  <c r="BJ792" i="12"/>
  <c r="BN792" i="12"/>
  <c r="BB793" i="12"/>
  <c r="BF793" i="12"/>
  <c r="BJ793" i="12"/>
  <c r="BN793" i="12"/>
  <c r="BB794" i="12"/>
  <c r="BF794" i="12"/>
  <c r="BJ794" i="12"/>
  <c r="BN794" i="12"/>
  <c r="BB795" i="12"/>
  <c r="BF795" i="12"/>
  <c r="BJ795" i="12"/>
  <c r="BN795" i="12"/>
  <c r="BB796" i="12"/>
  <c r="BF796" i="12"/>
  <c r="BJ796" i="12"/>
  <c r="BN796" i="12"/>
  <c r="BB797" i="12"/>
  <c r="BF797" i="12"/>
  <c r="BJ797" i="12"/>
  <c r="BN797" i="12"/>
  <c r="BB798" i="12"/>
  <c r="BF798" i="12"/>
  <c r="BJ798" i="12"/>
  <c r="BN798" i="12"/>
  <c r="BB799" i="12"/>
  <c r="BF799" i="12"/>
  <c r="BJ799" i="12"/>
  <c r="BN799" i="12"/>
  <c r="BB800" i="12"/>
  <c r="BF800" i="12"/>
  <c r="BJ800" i="12"/>
  <c r="BN800" i="12"/>
  <c r="BB801" i="12"/>
  <c r="BF801" i="12"/>
  <c r="BJ801" i="12"/>
  <c r="BN801" i="12"/>
  <c r="BB802" i="12"/>
  <c r="BF802" i="12"/>
  <c r="BJ802" i="12"/>
  <c r="BN802" i="12"/>
  <c r="BB803" i="12"/>
  <c r="BF803" i="12"/>
  <c r="BJ803" i="12"/>
  <c r="BN803" i="12"/>
  <c r="BB804" i="12"/>
  <c r="BF804" i="12"/>
  <c r="BJ804" i="12"/>
  <c r="BN804" i="12"/>
  <c r="BB805" i="12"/>
  <c r="BF805" i="12"/>
  <c r="BJ805" i="12"/>
  <c r="BN805" i="12"/>
  <c r="BB806" i="12"/>
  <c r="BF806" i="12"/>
  <c r="BJ806" i="12"/>
  <c r="BN806" i="12"/>
  <c r="BB807" i="12"/>
  <c r="BF807" i="12"/>
  <c r="BJ807" i="12"/>
  <c r="BN807" i="12"/>
  <c r="BB808" i="12"/>
  <c r="BF808" i="12"/>
  <c r="BJ808" i="12"/>
  <c r="BN808" i="12"/>
  <c r="BB809" i="12"/>
  <c r="BF809" i="12"/>
  <c r="BJ809" i="12"/>
  <c r="BN809" i="12"/>
  <c r="BB810" i="12"/>
  <c r="BF810" i="12"/>
  <c r="BJ810" i="12"/>
  <c r="BN810" i="12"/>
  <c r="BB811" i="12"/>
  <c r="BF811" i="12"/>
  <c r="BJ811" i="12"/>
  <c r="BN811" i="12"/>
  <c r="BB812" i="12"/>
  <c r="BF812" i="12"/>
  <c r="BJ812" i="12"/>
  <c r="BN812" i="12"/>
  <c r="BB813" i="12"/>
  <c r="BF813" i="12"/>
  <c r="BJ813" i="12"/>
  <c r="BN813" i="12"/>
  <c r="BB814" i="12"/>
  <c r="BF814" i="12"/>
  <c r="BJ814" i="12"/>
  <c r="BN814" i="12"/>
  <c r="BB815" i="12"/>
  <c r="BF815" i="12"/>
  <c r="BJ815" i="12"/>
  <c r="BN815" i="12"/>
  <c r="BB816" i="12"/>
  <c r="BF816" i="12"/>
  <c r="BJ816" i="12"/>
  <c r="BN816" i="12"/>
  <c r="BB817" i="12"/>
  <c r="BF817" i="12"/>
  <c r="BJ817" i="12"/>
  <c r="BN817" i="12"/>
  <c r="BB818" i="12"/>
  <c r="BF818" i="12"/>
  <c r="BJ818" i="12"/>
  <c r="BN818" i="12"/>
  <c r="BB819" i="12"/>
  <c r="BF819" i="12"/>
  <c r="BJ819" i="12"/>
  <c r="BN819" i="12"/>
  <c r="BB820" i="12"/>
  <c r="BF820" i="12"/>
  <c r="BJ820" i="12"/>
  <c r="BN820" i="12"/>
  <c r="BB821" i="12"/>
  <c r="BF821" i="12"/>
  <c r="BJ821" i="12"/>
  <c r="BN821" i="12"/>
  <c r="BB822" i="12"/>
  <c r="BF822" i="12"/>
  <c r="BJ822" i="12"/>
  <c r="BN822" i="12"/>
  <c r="BB823" i="12"/>
  <c r="BF823" i="12"/>
  <c r="BJ823" i="12"/>
  <c r="BN823" i="12"/>
  <c r="BB824" i="12"/>
  <c r="BF824" i="12"/>
  <c r="BJ824" i="12"/>
  <c r="BN824" i="12"/>
  <c r="BB825" i="12"/>
  <c r="BF825" i="12"/>
  <c r="BJ825" i="12"/>
  <c r="BN825" i="12"/>
  <c r="BB826" i="12"/>
  <c r="BF826" i="12"/>
  <c r="BJ826" i="12"/>
  <c r="BN826" i="12"/>
  <c r="BB827" i="12"/>
  <c r="BF827" i="12"/>
  <c r="BJ827" i="12"/>
  <c r="BN827" i="12"/>
  <c r="BB828" i="12"/>
  <c r="BF828" i="12"/>
  <c r="BJ828" i="12"/>
  <c r="BN828" i="12"/>
  <c r="BB829" i="12"/>
  <c r="BF829" i="12"/>
  <c r="BJ829" i="12"/>
  <c r="BN829" i="12"/>
  <c r="BB830" i="12"/>
  <c r="BF830" i="12"/>
  <c r="BJ830" i="12"/>
  <c r="BN830" i="12"/>
  <c r="BB831" i="12"/>
  <c r="BF831" i="12"/>
  <c r="BJ831" i="12"/>
  <c r="BN831" i="12"/>
  <c r="BB832" i="12"/>
  <c r="BF832" i="12"/>
  <c r="BJ832" i="12"/>
  <c r="BN832" i="12"/>
  <c r="BB833" i="12"/>
  <c r="BF833" i="12"/>
  <c r="BJ833" i="12"/>
  <c r="BN833" i="12"/>
  <c r="BB834" i="12"/>
  <c r="BF834" i="12"/>
  <c r="BJ834" i="12"/>
  <c r="BN834" i="12"/>
  <c r="BB835" i="12"/>
  <c r="BF835" i="12"/>
  <c r="BJ835" i="12"/>
  <c r="BN835" i="12"/>
  <c r="BB836" i="12"/>
  <c r="BF836" i="12"/>
  <c r="BJ836" i="12"/>
  <c r="BN836" i="12"/>
  <c r="BB837" i="12"/>
  <c r="BF837" i="12"/>
  <c r="BJ837" i="12"/>
  <c r="BN837" i="12"/>
  <c r="BB838" i="12"/>
  <c r="BF838" i="12"/>
  <c r="BJ838" i="12"/>
  <c r="BN838" i="12"/>
  <c r="BB839" i="12"/>
  <c r="BF839" i="12"/>
  <c r="BJ839" i="12"/>
  <c r="BN839" i="12"/>
  <c r="BB840" i="12"/>
  <c r="BF840" i="12"/>
  <c r="BJ840" i="12"/>
  <c r="BN840" i="12"/>
  <c r="BB841" i="12"/>
  <c r="BF841" i="12"/>
  <c r="BJ841" i="12"/>
  <c r="BN841" i="12"/>
  <c r="BB842" i="12"/>
  <c r="BF842" i="12"/>
  <c r="BJ842" i="12"/>
  <c r="BN842" i="12"/>
  <c r="BB843" i="12"/>
  <c r="BF843" i="12"/>
  <c r="BJ843" i="12"/>
  <c r="BN843" i="12"/>
  <c r="BB844" i="12"/>
  <c r="BF844" i="12"/>
  <c r="BJ844" i="12"/>
  <c r="BN844" i="12"/>
  <c r="BB845" i="12"/>
  <c r="BF845" i="12"/>
  <c r="BJ845" i="12"/>
  <c r="BN845" i="12"/>
  <c r="BB846" i="12"/>
  <c r="BF846" i="12"/>
  <c r="BJ846" i="12"/>
  <c r="BN846" i="12"/>
  <c r="BB847" i="12"/>
  <c r="BF847" i="12"/>
  <c r="BJ847" i="12"/>
  <c r="BN847" i="12"/>
  <c r="BB848" i="12"/>
  <c r="BF848" i="12"/>
  <c r="BJ848" i="12"/>
  <c r="BN848" i="12"/>
  <c r="BB849" i="12"/>
  <c r="BF849" i="12"/>
  <c r="BJ849" i="12"/>
  <c r="BN849" i="12"/>
  <c r="BB850" i="12"/>
  <c r="BF850" i="12"/>
  <c r="BJ850" i="12"/>
  <c r="BN850" i="12"/>
  <c r="BB851" i="12"/>
  <c r="BF851" i="12"/>
  <c r="BJ851" i="12"/>
  <c r="BN851" i="12"/>
  <c r="BB852" i="12"/>
  <c r="BF852" i="12"/>
  <c r="BJ852" i="12"/>
  <c r="BN852" i="12"/>
  <c r="BB853" i="12"/>
  <c r="BF853" i="12"/>
  <c r="BJ853" i="12"/>
  <c r="BN853" i="12"/>
  <c r="BB854" i="12"/>
  <c r="BF854" i="12"/>
  <c r="BJ854" i="12"/>
  <c r="BN854" i="12"/>
  <c r="BB855" i="12"/>
  <c r="BF855" i="12"/>
  <c r="BJ855" i="12"/>
  <c r="BN855" i="12"/>
  <c r="BB856" i="12"/>
  <c r="BF856" i="12"/>
  <c r="BJ856" i="12"/>
  <c r="BN856" i="12"/>
  <c r="BB857" i="12"/>
  <c r="BF857" i="12"/>
  <c r="BJ857" i="12"/>
  <c r="BN857" i="12"/>
  <c r="BB858" i="12"/>
  <c r="BF858" i="12"/>
  <c r="BJ858" i="12"/>
  <c r="BN858" i="12"/>
  <c r="BB859" i="12"/>
  <c r="BF859" i="12"/>
  <c r="BJ859" i="12"/>
  <c r="BN859" i="12"/>
  <c r="BB860" i="12"/>
  <c r="BF860" i="12"/>
  <c r="BJ860" i="12"/>
  <c r="BN860" i="12"/>
  <c r="BB861" i="12"/>
  <c r="BF861" i="12"/>
  <c r="BJ861" i="12"/>
  <c r="BN861" i="12"/>
  <c r="BB862" i="12"/>
  <c r="BF862" i="12"/>
  <c r="BJ862" i="12"/>
  <c r="BN862" i="12"/>
  <c r="BB863" i="12"/>
  <c r="BF863" i="12"/>
  <c r="BJ863" i="12"/>
  <c r="BN863" i="12"/>
  <c r="BB864" i="12"/>
  <c r="BF864" i="12"/>
  <c r="BJ864" i="12"/>
  <c r="BN864" i="12"/>
  <c r="BB865" i="12"/>
  <c r="BF865" i="12"/>
  <c r="BJ865" i="12"/>
  <c r="BN865" i="12"/>
  <c r="BB866" i="12"/>
  <c r="BF866" i="12"/>
  <c r="BJ866" i="12"/>
  <c r="BN866" i="12"/>
  <c r="BB867" i="12"/>
  <c r="BF867" i="12"/>
  <c r="BJ867" i="12"/>
  <c r="BN867" i="12"/>
  <c r="BB868" i="12"/>
  <c r="BF868" i="12"/>
  <c r="BJ868" i="12"/>
  <c r="BN868" i="12"/>
  <c r="BB869" i="12"/>
  <c r="BF869" i="12"/>
  <c r="BJ869" i="12"/>
  <c r="BN869" i="12"/>
  <c r="BB870" i="12"/>
  <c r="BF870" i="12"/>
  <c r="BJ870" i="12"/>
  <c r="BN870" i="12"/>
  <c r="BB871" i="12"/>
  <c r="BF871" i="12"/>
  <c r="BJ871" i="12"/>
  <c r="BN871" i="12"/>
  <c r="BB872" i="12"/>
  <c r="BF872" i="12"/>
  <c r="BJ872" i="12"/>
  <c r="BN872" i="12"/>
  <c r="BB873" i="12"/>
  <c r="BF873" i="12"/>
  <c r="BJ873" i="12"/>
  <c r="BN873" i="12"/>
  <c r="BB874" i="12"/>
  <c r="BF874" i="12"/>
  <c r="BJ874" i="12"/>
  <c r="BN874" i="12"/>
  <c r="BB875" i="12"/>
  <c r="BF875" i="12"/>
  <c r="BJ875" i="12"/>
  <c r="BN875" i="12"/>
  <c r="BB876" i="12"/>
  <c r="BF876" i="12"/>
  <c r="BJ876" i="12"/>
  <c r="BN876" i="12"/>
  <c r="BM618" i="12"/>
  <c r="BE619" i="12"/>
  <c r="BM619" i="12"/>
  <c r="BE620" i="12"/>
  <c r="BM620" i="12"/>
  <c r="BE621" i="12"/>
  <c r="BM621" i="12"/>
  <c r="BE622" i="12"/>
  <c r="BM622" i="12"/>
  <c r="BE623" i="12"/>
  <c r="BM623" i="12"/>
  <c r="BA624" i="12"/>
  <c r="BE624" i="12"/>
  <c r="BI624" i="12"/>
  <c r="BM624" i="12"/>
  <c r="BA625" i="12"/>
  <c r="BE625" i="12"/>
  <c r="BI625" i="12"/>
  <c r="BM625" i="12"/>
  <c r="BA626" i="12"/>
  <c r="BE626" i="12"/>
  <c r="BI626" i="12"/>
  <c r="BM626" i="12"/>
  <c r="BA627" i="12"/>
  <c r="BE627" i="12"/>
  <c r="BI627" i="12"/>
  <c r="BM627" i="12"/>
  <c r="BA628" i="12"/>
  <c r="BE628" i="12"/>
  <c r="BI628" i="12"/>
  <c r="BM628" i="12"/>
  <c r="BA629" i="12"/>
  <c r="BE629" i="12"/>
  <c r="BI629" i="12"/>
  <c r="BM629" i="12"/>
  <c r="BA630" i="12"/>
  <c r="BE630" i="12"/>
  <c r="BI630" i="12"/>
  <c r="BM630" i="12"/>
  <c r="BA631" i="12"/>
  <c r="BE631" i="12"/>
  <c r="BI631" i="12"/>
  <c r="BM631" i="12"/>
  <c r="BA632" i="12"/>
  <c r="BE632" i="12"/>
  <c r="BI632" i="12"/>
  <c r="BM632" i="12"/>
  <c r="BA633" i="12"/>
  <c r="BE633" i="12"/>
  <c r="BI633" i="12"/>
  <c r="BM633" i="12"/>
  <c r="BA634" i="12"/>
  <c r="BE634" i="12"/>
  <c r="BI634" i="12"/>
  <c r="BM634" i="12"/>
  <c r="BA635" i="12"/>
  <c r="BE635" i="12"/>
  <c r="BI635" i="12"/>
  <c r="BM635" i="12"/>
  <c r="BA636" i="12"/>
  <c r="BE636" i="12"/>
  <c r="BI636" i="12"/>
  <c r="BM636" i="12"/>
  <c r="BA637" i="12"/>
  <c r="BE637" i="12"/>
  <c r="BI637" i="12"/>
  <c r="BM637" i="12"/>
  <c r="BA638" i="12"/>
  <c r="BE638" i="12"/>
  <c r="BI638" i="12"/>
  <c r="BM638" i="12"/>
  <c r="BA639" i="12"/>
  <c r="BE639" i="12"/>
  <c r="BI639" i="12"/>
  <c r="BM639" i="12"/>
  <c r="BA640" i="12"/>
  <c r="BE640" i="12"/>
  <c r="BI640" i="12"/>
  <c r="BM640" i="12"/>
  <c r="BA641" i="12"/>
  <c r="BE641" i="12"/>
  <c r="BI641" i="12"/>
  <c r="BM641" i="12"/>
  <c r="BA642" i="12"/>
  <c r="BE642" i="12"/>
  <c r="BI642" i="12"/>
  <c r="BM642" i="12"/>
  <c r="BA643" i="12"/>
  <c r="BE643" i="12"/>
  <c r="BI643" i="12"/>
  <c r="BM643" i="12"/>
  <c r="BA644" i="12"/>
  <c r="BE644" i="12"/>
  <c r="BI644" i="12"/>
  <c r="BM644" i="12"/>
  <c r="BA645" i="12"/>
  <c r="BE645" i="12"/>
  <c r="BI645" i="12"/>
  <c r="BM645" i="12"/>
  <c r="BA646" i="12"/>
  <c r="BE646" i="12"/>
  <c r="BI646" i="12"/>
  <c r="BM646" i="12"/>
  <c r="BA647" i="12"/>
  <c r="BE647" i="12"/>
  <c r="BI647" i="12"/>
  <c r="BM647" i="12"/>
  <c r="BA648" i="12"/>
  <c r="BE648" i="12"/>
  <c r="BI648" i="12"/>
  <c r="BM648" i="12"/>
  <c r="BA649" i="12"/>
  <c r="BE649" i="12"/>
  <c r="BI649" i="12"/>
  <c r="BM649" i="12"/>
  <c r="BA650" i="12"/>
  <c r="BE650" i="12"/>
  <c r="BI650" i="12"/>
  <c r="BM650" i="12"/>
  <c r="BA651" i="12"/>
  <c r="BE651" i="12"/>
  <c r="BI651" i="12"/>
  <c r="BM651" i="12"/>
  <c r="BA652" i="12"/>
  <c r="BE652" i="12"/>
  <c r="BI652" i="12"/>
  <c r="BM652" i="12"/>
  <c r="BA653" i="12"/>
  <c r="BE653" i="12"/>
  <c r="BI653" i="12"/>
  <c r="BM653" i="12"/>
  <c r="BA654" i="12"/>
  <c r="BE654" i="12"/>
  <c r="BI654" i="12"/>
  <c r="BM654" i="12"/>
  <c r="BA655" i="12"/>
  <c r="BE655" i="12"/>
  <c r="BI655" i="12"/>
  <c r="BM655" i="12"/>
  <c r="BA656" i="12"/>
  <c r="BE656" i="12"/>
  <c r="BI656" i="12"/>
  <c r="BM656" i="12"/>
  <c r="BA657" i="12"/>
  <c r="BE657" i="12"/>
  <c r="BI657" i="12"/>
  <c r="BM657" i="12"/>
  <c r="BA658" i="12"/>
  <c r="BE658" i="12"/>
  <c r="BI658" i="12"/>
  <c r="BM658" i="12"/>
  <c r="BA659" i="12"/>
  <c r="BE659" i="12"/>
  <c r="BI659" i="12"/>
  <c r="BM659" i="12"/>
  <c r="BA660" i="12"/>
  <c r="BE660" i="12"/>
  <c r="BI660" i="12"/>
  <c r="BM660" i="12"/>
  <c r="BA661" i="12"/>
  <c r="BE661" i="12"/>
  <c r="BI661" i="12"/>
  <c r="BM661" i="12"/>
  <c r="BA662" i="12"/>
  <c r="BE662" i="12"/>
  <c r="BI662" i="12"/>
  <c r="BM662" i="12"/>
  <c r="BA663" i="12"/>
  <c r="BE663" i="12"/>
  <c r="BI663" i="12"/>
  <c r="BM663" i="12"/>
  <c r="BA664" i="12"/>
  <c r="BE664" i="12"/>
  <c r="BI664" i="12"/>
  <c r="BM664" i="12"/>
  <c r="BA665" i="12"/>
  <c r="BE665" i="12"/>
  <c r="BI665" i="12"/>
  <c r="BM665" i="12"/>
  <c r="BA666" i="12"/>
  <c r="BE666" i="12"/>
  <c r="BI666" i="12"/>
  <c r="BM666" i="12"/>
  <c r="BA667" i="12"/>
  <c r="BE667" i="12"/>
  <c r="BI667" i="12"/>
  <c r="BM667" i="12"/>
  <c r="BA668" i="12"/>
  <c r="BE668" i="12"/>
  <c r="BI668" i="12"/>
  <c r="BM668" i="12"/>
  <c r="BA669" i="12"/>
  <c r="BE669" i="12"/>
  <c r="BI669" i="12"/>
  <c r="BM669" i="12"/>
  <c r="BA670" i="12"/>
  <c r="BE670" i="12"/>
  <c r="BI670" i="12"/>
  <c r="BM670" i="12"/>
  <c r="BA671" i="12"/>
  <c r="BE671" i="12"/>
  <c r="BI671" i="12"/>
  <c r="BM671" i="12"/>
  <c r="BA672" i="12"/>
  <c r="BE672" i="12"/>
  <c r="BI672" i="12"/>
  <c r="BM672" i="12"/>
  <c r="BA673" i="12"/>
  <c r="BE673" i="12"/>
  <c r="BI673" i="12"/>
  <c r="BM673" i="12"/>
  <c r="BA674" i="12"/>
  <c r="BE674" i="12"/>
  <c r="BI674" i="12"/>
  <c r="BM674" i="12"/>
  <c r="BA675" i="12"/>
  <c r="BE675" i="12"/>
  <c r="BI675" i="12"/>
  <c r="BM675" i="12"/>
  <c r="BA676" i="12"/>
  <c r="BE676" i="12"/>
  <c r="BI676" i="12"/>
  <c r="BM676" i="12"/>
  <c r="BA677" i="12"/>
  <c r="BE677" i="12"/>
  <c r="BI677" i="12"/>
  <c r="BM677" i="12"/>
  <c r="BA678" i="12"/>
  <c r="BE678" i="12"/>
  <c r="BI678" i="12"/>
  <c r="BM678" i="12"/>
  <c r="BA679" i="12"/>
  <c r="BE679" i="12"/>
  <c r="BI679" i="12"/>
  <c r="BM679" i="12"/>
  <c r="BA680" i="12"/>
  <c r="BE680" i="12"/>
  <c r="BI680" i="12"/>
  <c r="BM680" i="12"/>
  <c r="BA681" i="12"/>
  <c r="BE681" i="12"/>
  <c r="BI681" i="12"/>
  <c r="BM681" i="12"/>
  <c r="BA682" i="12"/>
  <c r="BE682" i="12"/>
  <c r="BI682" i="12"/>
  <c r="BM682" i="12"/>
  <c r="BA683" i="12"/>
  <c r="BE683" i="12"/>
  <c r="BI683" i="12"/>
  <c r="BM683" i="12"/>
  <c r="BA684" i="12"/>
  <c r="BE684" i="12"/>
  <c r="BI684" i="12"/>
  <c r="BM684" i="12"/>
  <c r="BA685" i="12"/>
  <c r="BE685" i="12"/>
  <c r="BI685" i="12"/>
  <c r="BM685" i="12"/>
  <c r="BA686" i="12"/>
  <c r="BE686" i="12"/>
  <c r="BI686" i="12"/>
  <c r="BM686" i="12"/>
  <c r="BA687" i="12"/>
  <c r="BE687" i="12"/>
  <c r="BI687" i="12"/>
  <c r="BM687" i="12"/>
  <c r="BA688" i="12"/>
  <c r="BE688" i="12"/>
  <c r="BI688" i="12"/>
  <c r="BM688" i="12"/>
  <c r="BA689" i="12"/>
  <c r="BE689" i="12"/>
  <c r="BI689" i="12"/>
  <c r="BM689" i="12"/>
  <c r="BA690" i="12"/>
  <c r="BE690" i="12"/>
  <c r="BI690" i="12"/>
  <c r="BM690" i="12"/>
  <c r="BA691" i="12"/>
  <c r="BE691" i="12"/>
  <c r="BI691" i="12"/>
  <c r="BM691" i="12"/>
  <c r="BA692" i="12"/>
  <c r="BE692" i="12"/>
  <c r="BI692" i="12"/>
  <c r="BM692" i="12"/>
  <c r="BA693" i="12"/>
  <c r="BE693" i="12"/>
  <c r="BI693" i="12"/>
  <c r="BM693" i="12"/>
  <c r="BA694" i="12"/>
  <c r="BE694" i="12"/>
  <c r="BI694" i="12"/>
  <c r="BM694" i="12"/>
  <c r="BA695" i="12"/>
  <c r="BE695" i="12"/>
  <c r="BI695" i="12"/>
  <c r="BM695" i="12"/>
  <c r="BA696" i="12"/>
  <c r="BE696" i="12"/>
  <c r="BI696" i="12"/>
  <c r="BM696" i="12"/>
  <c r="BA697" i="12"/>
  <c r="BE697" i="12"/>
  <c r="BI697" i="12"/>
  <c r="BM697" i="12"/>
  <c r="BA698" i="12"/>
  <c r="BE698" i="12"/>
  <c r="BI698" i="12"/>
  <c r="BM698" i="12"/>
  <c r="BA699" i="12"/>
  <c r="BE699" i="12"/>
  <c r="BI699" i="12"/>
  <c r="BM699" i="12"/>
  <c r="BA700" i="12"/>
  <c r="BE700" i="12"/>
  <c r="BI700" i="12"/>
  <c r="BM700" i="12"/>
  <c r="BA701" i="12"/>
  <c r="BE701" i="12"/>
  <c r="BI701" i="12"/>
  <c r="BM701" i="12"/>
  <c r="BA702" i="12"/>
  <c r="BE702" i="12"/>
  <c r="BI702" i="12"/>
  <c r="BM702" i="12"/>
  <c r="BA703" i="12"/>
  <c r="BE703" i="12"/>
  <c r="BI703" i="12"/>
  <c r="BM703" i="12"/>
  <c r="BA704" i="12"/>
  <c r="BE704" i="12"/>
  <c r="BI704" i="12"/>
  <c r="BM704" i="12"/>
  <c r="BA705" i="12"/>
  <c r="BE705" i="12"/>
  <c r="BI705" i="12"/>
  <c r="BM705" i="12"/>
  <c r="BA706" i="12"/>
  <c r="BE706" i="12"/>
  <c r="BI706" i="12"/>
  <c r="BM706" i="12"/>
  <c r="BA707" i="12"/>
  <c r="BE707" i="12"/>
  <c r="BI707" i="12"/>
  <c r="BM707" i="12"/>
  <c r="BA708" i="12"/>
  <c r="BE708" i="12"/>
  <c r="BI708" i="12"/>
  <c r="BM708" i="12"/>
  <c r="BA709" i="12"/>
  <c r="BE709" i="12"/>
  <c r="BI709" i="12"/>
  <c r="BM709" i="12"/>
  <c r="BA710" i="12"/>
  <c r="BE710" i="12"/>
  <c r="BI710" i="12"/>
  <c r="BM710" i="12"/>
  <c r="BA711" i="12"/>
  <c r="BE711" i="12"/>
  <c r="BI711" i="12"/>
  <c r="BM711" i="12"/>
  <c r="BA712" i="12"/>
  <c r="BE712" i="12"/>
  <c r="BI712" i="12"/>
  <c r="BM712" i="12"/>
  <c r="BA713" i="12"/>
  <c r="BE713" i="12"/>
  <c r="BI713" i="12"/>
  <c r="BM713" i="12"/>
  <c r="BA714" i="12"/>
  <c r="BE714" i="12"/>
  <c r="BI714" i="12"/>
  <c r="BM714" i="12"/>
  <c r="BA715" i="12"/>
  <c r="BE715" i="12"/>
  <c r="BI715" i="12"/>
  <c r="BM715" i="12"/>
  <c r="BA716" i="12"/>
  <c r="BE716" i="12"/>
  <c r="BI716" i="12"/>
  <c r="BM716" i="12"/>
  <c r="BA717" i="12"/>
  <c r="BE717" i="12"/>
  <c r="BI717" i="12"/>
  <c r="BM717" i="12"/>
  <c r="BA718" i="12"/>
  <c r="BE718" i="12"/>
  <c r="BI718" i="12"/>
  <c r="BM718" i="12"/>
  <c r="BA719" i="12"/>
  <c r="BE719" i="12"/>
  <c r="BI719" i="12"/>
  <c r="BM719" i="12"/>
  <c r="BA720" i="12"/>
  <c r="BE720" i="12"/>
  <c r="BI720" i="12"/>
  <c r="BM720" i="12"/>
  <c r="BA721" i="12"/>
  <c r="BE721" i="12"/>
  <c r="BI721" i="12"/>
  <c r="BM721" i="12"/>
  <c r="BA722" i="12"/>
  <c r="BE722" i="12"/>
  <c r="BI722" i="12"/>
  <c r="BM722" i="12"/>
  <c r="BA723" i="12"/>
  <c r="BE723" i="12"/>
  <c r="BI723" i="12"/>
  <c r="BM723" i="12"/>
  <c r="BA724" i="12"/>
  <c r="BE724" i="12"/>
  <c r="BI724" i="12"/>
  <c r="BM724" i="12"/>
  <c r="BA725" i="12"/>
  <c r="BE725" i="12"/>
  <c r="BI725" i="12"/>
  <c r="BM725" i="12"/>
  <c r="BA726" i="12"/>
  <c r="BE726" i="12"/>
  <c r="BI726" i="12"/>
  <c r="BM726" i="12"/>
  <c r="BA727" i="12"/>
  <c r="BE727" i="12"/>
  <c r="BI727" i="12"/>
  <c r="BM727" i="12"/>
  <c r="BA728" i="12"/>
  <c r="BE728" i="12"/>
  <c r="BI728" i="12"/>
  <c r="BM728" i="12"/>
  <c r="BA729" i="12"/>
  <c r="BE729" i="12"/>
  <c r="BI729" i="12"/>
  <c r="BM729" i="12"/>
  <c r="BA730" i="12"/>
  <c r="BE730" i="12"/>
  <c r="BI730" i="12"/>
  <c r="BM730" i="12"/>
  <c r="BA731" i="12"/>
  <c r="BE731" i="12"/>
  <c r="BI731" i="12"/>
  <c r="BM731" i="12"/>
  <c r="BA732" i="12"/>
  <c r="BE732" i="12"/>
  <c r="BI732" i="12"/>
  <c r="BM732" i="12"/>
  <c r="BA733" i="12"/>
  <c r="BE733" i="12"/>
  <c r="BI733" i="12"/>
  <c r="BM733" i="12"/>
  <c r="BA734" i="12"/>
  <c r="BE734" i="12"/>
  <c r="BI734" i="12"/>
  <c r="BM734" i="12"/>
  <c r="BA735" i="12"/>
  <c r="BE735" i="12"/>
  <c r="BI735" i="12"/>
  <c r="BM735" i="12"/>
  <c r="BA736" i="12"/>
  <c r="BE736" i="12"/>
  <c r="BI736" i="12"/>
  <c r="BM736" i="12"/>
  <c r="BA737" i="12"/>
  <c r="BE737" i="12"/>
  <c r="BI737" i="12"/>
  <c r="BM737" i="12"/>
  <c r="BA738" i="12"/>
  <c r="BE738" i="12"/>
  <c r="BI738" i="12"/>
  <c r="BM738" i="12"/>
  <c r="BA739" i="12"/>
  <c r="BE739" i="12"/>
  <c r="BI739" i="12"/>
  <c r="BM739" i="12"/>
  <c r="BA740" i="12"/>
  <c r="BE740" i="12"/>
  <c r="BI740" i="12"/>
  <c r="BM740" i="12"/>
  <c r="BA741" i="12"/>
  <c r="BE741" i="12"/>
  <c r="BI741" i="12"/>
  <c r="BM741" i="12"/>
  <c r="BA742" i="12"/>
  <c r="BE742" i="12"/>
  <c r="BI742" i="12"/>
  <c r="BM742" i="12"/>
  <c r="BA743" i="12"/>
  <c r="BE743" i="12"/>
  <c r="BI743" i="12"/>
  <c r="BM743" i="12"/>
  <c r="BA744" i="12"/>
  <c r="BE744" i="12"/>
  <c r="BI744" i="12"/>
  <c r="BM744" i="12"/>
  <c r="BA745" i="12"/>
  <c r="BE745" i="12"/>
  <c r="BI745" i="12"/>
  <c r="BM745" i="12"/>
  <c r="BA746" i="12"/>
  <c r="BE746" i="12"/>
  <c r="BI746" i="12"/>
  <c r="BM746" i="12"/>
  <c r="BA747" i="12"/>
  <c r="BE747" i="12"/>
  <c r="BI747" i="12"/>
  <c r="BM747" i="12"/>
  <c r="BA748" i="12"/>
  <c r="BE748" i="12"/>
  <c r="BI748" i="12"/>
  <c r="BM748" i="12"/>
  <c r="BA749" i="12"/>
  <c r="BE749" i="12"/>
  <c r="BI749" i="12"/>
  <c r="BM749" i="12"/>
  <c r="BA750" i="12"/>
  <c r="BE750" i="12"/>
  <c r="BI750" i="12"/>
  <c r="BM750" i="12"/>
  <c r="BA751" i="12"/>
  <c r="BE751" i="12"/>
  <c r="BI751" i="12"/>
  <c r="BM751" i="12"/>
  <c r="BA752" i="12"/>
  <c r="BE752" i="12"/>
  <c r="BI752" i="12"/>
  <c r="BM752" i="12"/>
  <c r="BA753" i="12"/>
  <c r="BE753" i="12"/>
  <c r="BI753" i="12"/>
  <c r="BM753" i="12"/>
  <c r="BA754" i="12"/>
  <c r="BE754" i="12"/>
  <c r="BI754" i="12"/>
  <c r="BM754" i="12"/>
  <c r="BA755" i="12"/>
  <c r="BE755" i="12"/>
  <c r="BI755" i="12"/>
  <c r="BM755" i="12"/>
  <c r="BA756" i="12"/>
  <c r="BE756" i="12"/>
  <c r="BI756" i="12"/>
  <c r="BM756" i="12"/>
  <c r="BA757" i="12"/>
  <c r="BE757" i="12"/>
  <c r="BI757" i="12"/>
  <c r="BM757" i="12"/>
  <c r="BA758" i="12"/>
  <c r="BE758" i="12"/>
  <c r="BI758" i="12"/>
  <c r="BM758" i="12"/>
  <c r="BA759" i="12"/>
  <c r="BE759" i="12"/>
  <c r="BI759" i="12"/>
  <c r="BM759" i="12"/>
  <c r="BA760" i="12"/>
  <c r="BE760" i="12"/>
  <c r="BI760" i="12"/>
  <c r="BM760" i="12"/>
  <c r="BA761" i="12"/>
  <c r="BE761" i="12"/>
  <c r="BI761" i="12"/>
  <c r="BM761" i="12"/>
  <c r="BA762" i="12"/>
  <c r="BE762" i="12"/>
  <c r="BI762" i="12"/>
  <c r="BM762" i="12"/>
  <c r="BA763" i="12"/>
  <c r="BE763" i="12"/>
  <c r="BI763" i="12"/>
  <c r="BM763" i="12"/>
  <c r="BA764" i="12"/>
  <c r="BE764" i="12"/>
  <c r="BI764" i="12"/>
  <c r="BM764" i="12"/>
  <c r="BA765" i="12"/>
  <c r="BE765" i="12"/>
  <c r="BI765" i="12"/>
  <c r="BM765" i="12"/>
  <c r="BA766" i="12"/>
  <c r="BE766" i="12"/>
  <c r="BI766" i="12"/>
  <c r="BM766" i="12"/>
  <c r="BA767" i="12"/>
  <c r="BE767" i="12"/>
  <c r="BI767" i="12"/>
  <c r="BM767" i="12"/>
  <c r="BA768" i="12"/>
  <c r="BE768" i="12"/>
  <c r="BI768" i="12"/>
  <c r="BM768" i="12"/>
  <c r="BA769" i="12"/>
  <c r="BE769" i="12"/>
  <c r="BI769" i="12"/>
  <c r="BM769" i="12"/>
  <c r="BA770" i="12"/>
  <c r="BE770" i="12"/>
  <c r="BI770" i="12"/>
  <c r="BM770" i="12"/>
  <c r="BA771" i="12"/>
  <c r="BE771" i="12"/>
  <c r="BI771" i="12"/>
  <c r="BM771" i="12"/>
  <c r="BA772" i="12"/>
  <c r="BE772" i="12"/>
  <c r="BI772" i="12"/>
  <c r="BM772" i="12"/>
  <c r="BA773" i="12"/>
  <c r="BE773" i="12"/>
  <c r="BI773" i="12"/>
  <c r="BM773" i="12"/>
  <c r="BA774" i="12"/>
  <c r="BE774" i="12"/>
  <c r="BI774" i="12"/>
  <c r="BM774" i="12"/>
  <c r="BA775" i="12"/>
  <c r="BE775" i="12"/>
  <c r="BI775" i="12"/>
  <c r="BM775" i="12"/>
  <c r="BA776" i="12"/>
  <c r="BE776" i="12"/>
  <c r="BI776" i="12"/>
  <c r="BM776" i="12"/>
  <c r="BA777" i="12"/>
  <c r="BE777" i="12"/>
  <c r="BI777" i="12"/>
  <c r="BM777" i="12"/>
  <c r="BA778" i="12"/>
  <c r="BE778" i="12"/>
  <c r="BI778" i="12"/>
  <c r="BM778" i="12"/>
  <c r="BA779" i="12"/>
  <c r="BE779" i="12"/>
  <c r="BI779" i="12"/>
  <c r="BM779" i="12"/>
  <c r="BA780" i="12"/>
  <c r="BE780" i="12"/>
  <c r="BI780" i="12"/>
  <c r="BM780" i="12"/>
  <c r="BA781" i="12"/>
  <c r="BE781" i="12"/>
  <c r="BI781" i="12"/>
  <c r="BM781" i="12"/>
  <c r="BA782" i="12"/>
  <c r="BE782" i="12"/>
  <c r="BI782" i="12"/>
  <c r="BM782" i="12"/>
  <c r="BA783" i="12"/>
  <c r="BE783" i="12"/>
  <c r="BI783" i="12"/>
  <c r="BM783" i="12"/>
  <c r="BA784" i="12"/>
  <c r="BE784" i="12"/>
  <c r="BI784" i="12"/>
  <c r="BM784" i="12"/>
  <c r="BA785" i="12"/>
  <c r="BE785" i="12"/>
  <c r="BI785" i="12"/>
  <c r="BM785" i="12"/>
  <c r="BA786" i="12"/>
  <c r="BE786" i="12"/>
  <c r="BI786" i="12"/>
  <c r="BM786" i="12"/>
  <c r="BA787" i="12"/>
  <c r="BE787" i="12"/>
  <c r="BI787" i="12"/>
  <c r="BM787" i="12"/>
  <c r="BA788" i="12"/>
  <c r="BE788" i="12"/>
  <c r="BI788" i="12"/>
  <c r="BM788" i="12"/>
  <c r="BA789" i="12"/>
  <c r="BE789" i="12"/>
  <c r="BI789" i="12"/>
  <c r="BM789" i="12"/>
  <c r="BA790" i="12"/>
  <c r="BE790" i="12"/>
  <c r="BI790" i="12"/>
  <c r="BM790" i="12"/>
  <c r="BA791" i="12"/>
  <c r="BE791" i="12"/>
  <c r="BI791" i="12"/>
  <c r="BM791" i="12"/>
  <c r="BA792" i="12"/>
  <c r="BE792" i="12"/>
  <c r="BI792" i="12"/>
  <c r="BM792" i="12"/>
  <c r="BA793" i="12"/>
  <c r="BE793" i="12"/>
  <c r="BI793" i="12"/>
  <c r="BM793" i="12"/>
  <c r="BA794" i="12"/>
  <c r="BE794" i="12"/>
  <c r="BI794" i="12"/>
  <c r="BM794" i="12"/>
  <c r="BA795" i="12"/>
  <c r="BE795" i="12"/>
  <c r="BI795" i="12"/>
  <c r="BM795" i="12"/>
  <c r="BA796" i="12"/>
  <c r="BE796" i="12"/>
  <c r="BI796" i="12"/>
  <c r="BM796" i="12"/>
  <c r="BA797" i="12"/>
  <c r="BE797" i="12"/>
  <c r="BI797" i="12"/>
  <c r="BM797" i="12"/>
  <c r="BA798" i="12"/>
  <c r="BE798" i="12"/>
  <c r="BI798" i="12"/>
  <c r="BM798" i="12"/>
  <c r="BA799" i="12"/>
  <c r="BE799" i="12"/>
  <c r="BI799" i="12"/>
  <c r="BM799" i="12"/>
  <c r="BA800" i="12"/>
  <c r="BE800" i="12"/>
  <c r="BI800" i="12"/>
  <c r="BM800" i="12"/>
  <c r="BA801" i="12"/>
  <c r="BE801" i="12"/>
  <c r="BI801" i="12"/>
  <c r="BM801" i="12"/>
  <c r="BA802" i="12"/>
  <c r="BE802" i="12"/>
  <c r="BI802" i="12"/>
  <c r="BM802" i="12"/>
  <c r="BA803" i="12"/>
  <c r="BE803" i="12"/>
  <c r="BI803" i="12"/>
  <c r="BM803" i="12"/>
  <c r="BA804" i="12"/>
  <c r="BE804" i="12"/>
  <c r="BI804" i="12"/>
  <c r="BM804" i="12"/>
  <c r="BA805" i="12"/>
  <c r="BE805" i="12"/>
  <c r="BI805" i="12"/>
  <c r="BM805" i="12"/>
  <c r="BA806" i="12"/>
  <c r="BE806" i="12"/>
  <c r="BI806" i="12"/>
  <c r="BM806" i="12"/>
  <c r="BA807" i="12"/>
  <c r="BE807" i="12"/>
  <c r="BI807" i="12"/>
  <c r="BM807" i="12"/>
  <c r="BA808" i="12"/>
  <c r="BE808" i="12"/>
  <c r="BI808" i="12"/>
  <c r="BM808" i="12"/>
  <c r="BA809" i="12"/>
  <c r="BE809" i="12"/>
  <c r="BI809" i="12"/>
  <c r="BM809" i="12"/>
  <c r="BA810" i="12"/>
  <c r="BE810" i="12"/>
  <c r="BI810" i="12"/>
  <c r="BM810" i="12"/>
  <c r="BA811" i="12"/>
  <c r="BE811" i="12"/>
  <c r="BI811" i="12"/>
  <c r="BM811" i="12"/>
  <c r="BA812" i="12"/>
  <c r="BE812" i="12"/>
  <c r="BI812" i="12"/>
  <c r="BM812" i="12"/>
  <c r="BA813" i="12"/>
  <c r="BE813" i="12"/>
  <c r="BI813" i="12"/>
  <c r="BM813" i="12"/>
  <c r="BA814" i="12"/>
  <c r="BE814" i="12"/>
  <c r="BI814" i="12"/>
  <c r="BM814" i="12"/>
  <c r="BA815" i="12"/>
  <c r="BE815" i="12"/>
  <c r="BI815" i="12"/>
  <c r="BM815" i="12"/>
  <c r="BA816" i="12"/>
  <c r="BE816" i="12"/>
  <c r="BI816" i="12"/>
  <c r="BM816" i="12"/>
  <c r="BA817" i="12"/>
  <c r="BE817" i="12"/>
  <c r="BI817" i="12"/>
  <c r="BM817" i="12"/>
  <c r="BA818" i="12"/>
  <c r="BE818" i="12"/>
  <c r="BI818" i="12"/>
  <c r="BM818" i="12"/>
  <c r="BA819" i="12"/>
  <c r="BE819" i="12"/>
  <c r="BI819" i="12"/>
  <c r="BM819" i="12"/>
  <c r="BA820" i="12"/>
  <c r="BE820" i="12"/>
  <c r="BI820" i="12"/>
  <c r="BM820" i="12"/>
  <c r="BA821" i="12"/>
  <c r="BE821" i="12"/>
  <c r="BI821" i="12"/>
  <c r="BM821" i="12"/>
  <c r="BA822" i="12"/>
  <c r="BE822" i="12"/>
  <c r="BI822" i="12"/>
  <c r="BM822" i="12"/>
  <c r="BA823" i="12"/>
  <c r="BE823" i="12"/>
  <c r="BI823" i="12"/>
  <c r="BM823" i="12"/>
  <c r="BA824" i="12"/>
  <c r="BE824" i="12"/>
  <c r="BI824" i="12"/>
  <c r="BM824" i="12"/>
  <c r="BA825" i="12"/>
  <c r="BE825" i="12"/>
  <c r="BI825" i="12"/>
  <c r="BM825" i="12"/>
  <c r="BA826" i="12"/>
  <c r="BE826" i="12"/>
  <c r="BI826" i="12"/>
  <c r="BM826" i="12"/>
  <c r="BA827" i="12"/>
  <c r="BE827" i="12"/>
  <c r="BI827" i="12"/>
  <c r="BM827" i="12"/>
  <c r="BA828" i="12"/>
  <c r="BE828" i="12"/>
  <c r="BI828" i="12"/>
  <c r="BM828" i="12"/>
  <c r="BA829" i="12"/>
  <c r="BE829" i="12"/>
  <c r="BI829" i="12"/>
  <c r="BM829" i="12"/>
  <c r="BA830" i="12"/>
  <c r="BE830" i="12"/>
  <c r="BI830" i="12"/>
  <c r="BM830" i="12"/>
  <c r="BA831" i="12"/>
  <c r="BE831" i="12"/>
  <c r="BI831" i="12"/>
  <c r="BM831" i="12"/>
  <c r="BA832" i="12"/>
  <c r="BE832" i="12"/>
  <c r="BI832" i="12"/>
  <c r="BM832" i="12"/>
  <c r="BA833" i="12"/>
  <c r="BE833" i="12"/>
  <c r="BI833" i="12"/>
  <c r="BM833" i="12"/>
  <c r="BA834" i="12"/>
  <c r="BE834" i="12"/>
  <c r="BI834" i="12"/>
  <c r="BM834" i="12"/>
  <c r="BA835" i="12"/>
  <c r="BE835" i="12"/>
  <c r="BI835" i="12"/>
  <c r="BM835" i="12"/>
  <c r="BA836" i="12"/>
  <c r="BE836" i="12"/>
  <c r="BI836" i="12"/>
  <c r="BM836" i="12"/>
  <c r="BA837" i="12"/>
  <c r="BE837" i="12"/>
  <c r="BI837" i="12"/>
  <c r="BM837" i="12"/>
  <c r="BA838" i="12"/>
  <c r="BE838" i="12"/>
  <c r="BI838" i="12"/>
  <c r="BM838" i="12"/>
  <c r="BA839" i="12"/>
  <c r="BE839" i="12"/>
  <c r="BI839" i="12"/>
  <c r="BM839" i="12"/>
  <c r="BA840" i="12"/>
  <c r="BE840" i="12"/>
  <c r="BI840" i="12"/>
  <c r="BM840" i="12"/>
  <c r="BA841" i="12"/>
  <c r="BE841" i="12"/>
  <c r="BI841" i="12"/>
  <c r="BM841" i="12"/>
  <c r="BA842" i="12"/>
  <c r="BE842" i="12"/>
  <c r="BI842" i="12"/>
  <c r="BM842" i="12"/>
  <c r="BA843" i="12"/>
  <c r="BE843" i="12"/>
  <c r="BI843" i="12"/>
  <c r="BM843" i="12"/>
  <c r="BA844" i="12"/>
  <c r="BE844" i="12"/>
  <c r="BI844" i="12"/>
  <c r="BM844" i="12"/>
  <c r="BA845" i="12"/>
  <c r="BE845" i="12"/>
  <c r="BI845" i="12"/>
  <c r="BM845" i="12"/>
  <c r="BA846" i="12"/>
  <c r="BE846" i="12"/>
  <c r="BI846" i="12"/>
  <c r="BM846" i="12"/>
  <c r="BA847" i="12"/>
  <c r="BE847" i="12"/>
  <c r="BI847" i="12"/>
  <c r="BM847" i="12"/>
  <c r="BA848" i="12"/>
  <c r="BE848" i="12"/>
  <c r="BI848" i="12"/>
  <c r="BM848" i="12"/>
  <c r="BA849" i="12"/>
  <c r="BE849" i="12"/>
  <c r="BI849" i="12"/>
  <c r="BM849" i="12"/>
  <c r="BA850" i="12"/>
  <c r="BE850" i="12"/>
  <c r="BI850" i="12"/>
  <c r="BM850" i="12"/>
  <c r="BA851" i="12"/>
  <c r="BE851" i="12"/>
  <c r="BI851" i="12"/>
  <c r="BM851" i="12"/>
  <c r="BA852" i="12"/>
  <c r="BE852" i="12"/>
  <c r="BI852" i="12"/>
  <c r="BM852" i="12"/>
  <c r="BA853" i="12"/>
  <c r="BE853" i="12"/>
  <c r="BI853" i="12"/>
  <c r="BM853" i="12"/>
  <c r="BA854" i="12"/>
  <c r="BE854" i="12"/>
  <c r="BI854" i="12"/>
  <c r="BM854" i="12"/>
  <c r="BA855" i="12"/>
  <c r="BE855" i="12"/>
  <c r="BI855" i="12"/>
  <c r="BM855" i="12"/>
  <c r="BA856" i="12"/>
  <c r="BE856" i="12"/>
  <c r="BI856" i="12"/>
  <c r="BM856" i="12"/>
  <c r="BA857" i="12"/>
  <c r="BE857" i="12"/>
  <c r="BI857" i="12"/>
  <c r="BM857" i="12"/>
  <c r="BA858" i="12"/>
  <c r="BE858" i="12"/>
  <c r="BI858" i="12"/>
  <c r="BM858" i="12"/>
  <c r="BA859" i="12"/>
  <c r="BE859" i="12"/>
  <c r="BI859" i="12"/>
  <c r="BM859" i="12"/>
  <c r="BA860" i="12"/>
  <c r="BE860" i="12"/>
  <c r="BI860" i="12"/>
  <c r="BM860" i="12"/>
  <c r="BA861" i="12"/>
  <c r="BE861" i="12"/>
  <c r="BI861" i="12"/>
  <c r="BM861" i="12"/>
  <c r="BA862" i="12"/>
  <c r="BE862" i="12"/>
  <c r="BI862" i="12"/>
  <c r="BM862" i="12"/>
  <c r="BA863" i="12"/>
  <c r="BE863" i="12"/>
  <c r="BI863" i="12"/>
  <c r="BM863" i="12"/>
  <c r="BA864" i="12"/>
  <c r="BE864" i="12"/>
  <c r="BI864" i="12"/>
  <c r="BM864" i="12"/>
  <c r="BA865" i="12"/>
  <c r="BE865" i="12"/>
  <c r="BI865" i="12"/>
  <c r="BM865" i="12"/>
  <c r="BA866" i="12"/>
  <c r="BE866" i="12"/>
  <c r="BI866" i="12"/>
  <c r="BM866" i="12"/>
  <c r="BA867" i="12"/>
  <c r="BE867" i="12"/>
  <c r="BI867" i="12"/>
  <c r="BM867" i="12"/>
  <c r="BA868" i="12"/>
  <c r="BE868" i="12"/>
  <c r="BI868" i="12"/>
  <c r="BM868" i="12"/>
  <c r="BA869" i="12"/>
  <c r="BE869" i="12"/>
  <c r="BI869" i="12"/>
  <c r="BM869" i="12"/>
  <c r="BA870" i="12"/>
  <c r="BE870" i="12"/>
  <c r="BI870" i="12"/>
  <c r="BM870" i="12"/>
  <c r="BA871" i="12"/>
  <c r="BE871" i="12"/>
  <c r="BI871" i="12"/>
  <c r="BM871" i="12"/>
  <c r="BA872" i="12"/>
  <c r="BE872" i="12"/>
  <c r="BI872" i="12"/>
  <c r="BM872" i="12"/>
  <c r="BA873" i="12"/>
  <c r="BE873" i="12"/>
  <c r="BI873" i="12"/>
  <c r="BM873" i="12"/>
  <c r="BA874" i="12"/>
  <c r="BE874" i="12"/>
  <c r="BI874" i="12"/>
  <c r="BM874" i="12"/>
  <c r="BA875" i="12"/>
  <c r="BE875" i="12"/>
  <c r="BI875" i="12"/>
  <c r="BM875" i="12"/>
  <c r="BA876" i="12"/>
  <c r="BE876" i="12"/>
  <c r="BI876" i="12"/>
  <c r="BM876" i="12"/>
  <c r="BE877" i="12"/>
  <c r="BI877" i="12"/>
  <c r="BM877" i="12"/>
  <c r="BA878" i="12"/>
  <c r="BE878" i="12"/>
  <c r="BI878" i="12"/>
  <c r="BM878" i="12"/>
  <c r="BA879" i="12"/>
  <c r="BE879" i="12"/>
  <c r="BI879" i="12"/>
  <c r="BM879" i="12"/>
  <c r="BA880" i="12"/>
  <c r="BE880" i="12"/>
  <c r="BI880" i="12"/>
  <c r="BM880" i="12"/>
  <c r="BA881" i="12"/>
  <c r="BE881" i="12"/>
  <c r="BI881" i="12"/>
  <c r="BM881" i="12"/>
  <c r="BA882" i="12"/>
  <c r="BE882" i="12"/>
  <c r="BI882" i="12"/>
  <c r="BM882" i="12"/>
  <c r="BA883" i="12"/>
  <c r="BE883" i="12"/>
  <c r="BI883" i="12"/>
  <c r="BM883" i="12"/>
  <c r="BA884" i="12"/>
  <c r="BE884" i="12"/>
  <c r="BI884" i="12"/>
  <c r="BM884" i="12"/>
  <c r="BA885" i="12"/>
  <c r="BE885" i="12"/>
  <c r="BI885" i="12"/>
  <c r="BM885" i="12"/>
  <c r="BA886" i="12"/>
  <c r="BE886" i="12"/>
  <c r="BI886" i="12"/>
  <c r="BM886" i="12"/>
  <c r="BA887" i="12"/>
  <c r="BE887" i="12"/>
  <c r="BI887" i="12"/>
  <c r="BM887" i="12"/>
  <c r="BA888" i="12"/>
  <c r="BE888" i="12"/>
  <c r="BI888" i="12"/>
  <c r="BM888" i="12"/>
  <c r="BA889" i="12"/>
  <c r="BE889" i="12"/>
  <c r="BI889" i="12"/>
  <c r="BM889" i="12"/>
  <c r="BA890" i="12"/>
  <c r="BE890" i="12"/>
  <c r="BI890" i="12"/>
  <c r="BM890" i="12"/>
  <c r="BA891" i="12"/>
  <c r="BE891" i="12"/>
  <c r="BI891" i="12"/>
  <c r="BM891" i="12"/>
  <c r="BA892" i="12"/>
  <c r="BE892" i="12"/>
  <c r="BI892" i="12"/>
  <c r="BM892" i="12"/>
  <c r="BA893" i="12"/>
  <c r="BE893" i="12"/>
  <c r="BI893" i="12"/>
  <c r="BM893" i="12"/>
  <c r="BA894" i="12"/>
  <c r="BE894" i="12"/>
  <c r="BI894" i="12"/>
  <c r="BM894" i="12"/>
  <c r="BA895" i="12"/>
  <c r="BE895" i="12"/>
  <c r="BI895" i="12"/>
  <c r="BM895" i="12"/>
  <c r="BA896" i="12"/>
  <c r="BE896" i="12"/>
  <c r="BI896" i="12"/>
  <c r="BM896" i="12"/>
  <c r="BA897" i="12"/>
  <c r="BE897" i="12"/>
  <c r="BI897" i="12"/>
  <c r="BM897" i="12"/>
  <c r="BA898" i="12"/>
  <c r="BE898" i="12"/>
  <c r="BI898" i="12"/>
  <c r="BM898" i="12"/>
  <c r="BA899" i="12"/>
  <c r="BE899" i="12"/>
  <c r="BI899" i="12"/>
  <c r="BM899" i="12"/>
  <c r="BA900" i="12"/>
  <c r="BE900" i="12"/>
  <c r="BI900" i="12"/>
  <c r="BM900" i="12"/>
  <c r="BA901" i="12"/>
  <c r="BE901" i="12"/>
  <c r="BI901" i="12"/>
  <c r="BM901" i="12"/>
  <c r="BA902" i="12"/>
  <c r="BE902" i="12"/>
  <c r="BI902" i="12"/>
  <c r="BM902" i="12"/>
  <c r="BA903" i="12"/>
  <c r="BE903" i="12"/>
  <c r="BI903" i="12"/>
  <c r="BM903" i="12"/>
  <c r="BA904" i="12"/>
  <c r="BE904" i="12"/>
  <c r="BI904" i="12"/>
  <c r="BM904" i="12"/>
  <c r="BA905" i="12"/>
  <c r="BE905" i="12"/>
  <c r="BI905" i="12"/>
  <c r="BM905" i="12"/>
  <c r="BA906" i="12"/>
  <c r="BE906" i="12"/>
  <c r="BI906" i="12"/>
  <c r="BM906" i="12"/>
  <c r="BA907" i="12"/>
  <c r="BE907" i="12"/>
  <c r="BI907" i="12"/>
  <c r="BM907" i="12"/>
  <c r="BA908" i="12"/>
  <c r="BE908" i="12"/>
  <c r="BI908" i="12"/>
  <c r="BM908" i="12"/>
  <c r="BA909" i="12"/>
  <c r="BE909" i="12"/>
  <c r="BI909" i="12"/>
  <c r="BM909" i="12"/>
  <c r="BA910" i="12"/>
  <c r="BE910" i="12"/>
  <c r="BI910" i="12"/>
  <c r="BM910" i="12"/>
  <c r="BA911" i="12"/>
  <c r="BE911" i="12"/>
  <c r="BI911" i="12"/>
  <c r="BM911" i="12"/>
  <c r="BA912" i="12"/>
  <c r="BE912" i="12"/>
  <c r="BI912" i="12"/>
  <c r="BM912" i="12"/>
  <c r="BA913" i="12"/>
  <c r="BE913" i="12"/>
  <c r="BI913" i="12"/>
  <c r="BM913" i="12"/>
  <c r="BA914" i="12"/>
  <c r="BE914" i="12"/>
  <c r="BI914" i="12"/>
  <c r="BM914" i="12"/>
  <c r="BA915" i="12"/>
  <c r="BE915" i="12"/>
  <c r="BI915" i="12"/>
  <c r="BM915" i="12"/>
  <c r="BA916" i="12"/>
  <c r="BE916" i="12"/>
  <c r="BI916" i="12"/>
  <c r="BM916" i="12"/>
  <c r="BA917" i="12"/>
  <c r="BE917" i="12"/>
  <c r="BI917" i="12"/>
  <c r="BM917" i="12"/>
  <c r="BA918" i="12"/>
  <c r="BE918" i="12"/>
  <c r="BI918" i="12"/>
  <c r="BM918" i="12"/>
  <c r="BA919" i="12"/>
  <c r="BE919" i="12"/>
  <c r="BI919" i="12"/>
  <c r="BM919" i="12"/>
  <c r="BA920" i="12"/>
  <c r="BE920" i="12"/>
  <c r="BI920" i="12"/>
  <c r="BM920" i="12"/>
  <c r="BA921" i="12"/>
  <c r="BE921" i="12"/>
  <c r="BI921" i="12"/>
  <c r="BM921" i="12"/>
  <c r="BA922" i="12"/>
  <c r="BE922" i="12"/>
  <c r="BI922" i="12"/>
  <c r="BM922" i="12"/>
  <c r="BA923" i="12"/>
  <c r="BE923" i="12"/>
  <c r="BI923" i="12"/>
  <c r="BM923" i="12"/>
  <c r="BA924" i="12"/>
  <c r="BE924" i="12"/>
  <c r="BI924" i="12"/>
  <c r="BM924" i="12"/>
  <c r="BA925" i="12"/>
  <c r="BE925" i="12"/>
  <c r="BI925" i="12"/>
  <c r="BM925" i="12"/>
  <c r="BA926" i="12"/>
  <c r="BE926" i="12"/>
  <c r="BI926" i="12"/>
  <c r="BM926" i="12"/>
  <c r="BA927" i="12"/>
  <c r="BE927" i="12"/>
  <c r="BI927" i="12"/>
  <c r="BM927" i="12"/>
  <c r="BA928" i="12"/>
  <c r="BE928" i="12"/>
  <c r="BI928" i="12"/>
  <c r="BM928" i="12"/>
  <c r="BA929" i="12"/>
  <c r="BE929" i="12"/>
  <c r="BI929" i="12"/>
  <c r="BM929" i="12"/>
  <c r="BA930" i="12"/>
  <c r="BE930" i="12"/>
  <c r="BI930" i="12"/>
  <c r="BM930" i="12"/>
  <c r="BA931" i="12"/>
  <c r="BE931" i="12"/>
  <c r="BI931" i="12"/>
  <c r="BM931" i="12"/>
  <c r="BA932" i="12"/>
  <c r="BE932" i="12"/>
  <c r="BI932" i="12"/>
  <c r="BM932" i="12"/>
  <c r="BA933" i="12"/>
  <c r="BE933" i="12"/>
  <c r="BI933" i="12"/>
  <c r="BM933" i="12"/>
  <c r="BA934" i="12"/>
  <c r="BE934" i="12"/>
  <c r="BI934" i="12"/>
  <c r="BM934" i="12"/>
  <c r="BA935" i="12"/>
  <c r="BE935" i="12"/>
  <c r="BI935" i="12"/>
  <c r="BM935" i="12"/>
  <c r="BA936" i="12"/>
  <c r="BE936" i="12"/>
  <c r="BI936" i="12"/>
  <c r="BM936" i="12"/>
  <c r="BA937" i="12"/>
  <c r="BE937" i="12"/>
  <c r="BI937" i="12"/>
  <c r="BM937" i="12"/>
  <c r="BA938" i="12"/>
  <c r="BE938" i="12"/>
  <c r="BI938" i="12"/>
  <c r="BM938" i="12"/>
  <c r="BA939" i="12"/>
  <c r="BE939" i="12"/>
  <c r="BI939" i="12"/>
  <c r="BM939" i="12"/>
  <c r="BA940" i="12"/>
  <c r="BE940" i="12"/>
  <c r="BI940" i="12"/>
  <c r="BM940" i="12"/>
  <c r="BA941" i="12"/>
  <c r="BE941" i="12"/>
  <c r="BI941" i="12"/>
  <c r="BM941" i="12"/>
  <c r="BA942" i="12"/>
  <c r="BE942" i="12"/>
  <c r="BI942" i="12"/>
  <c r="BM942" i="12"/>
  <c r="BA943" i="12"/>
  <c r="BE943" i="12"/>
  <c r="BI943" i="12"/>
  <c r="BM943" i="12"/>
  <c r="BA944" i="12"/>
  <c r="BE944" i="12"/>
  <c r="BI944" i="12"/>
  <c r="BM944" i="12"/>
  <c r="BA945" i="12"/>
  <c r="BE945" i="12"/>
  <c r="BI945" i="12"/>
  <c r="BM945" i="12"/>
  <c r="BA946" i="12"/>
  <c r="BE946" i="12"/>
  <c r="BI946" i="12"/>
  <c r="BM946" i="12"/>
  <c r="BA947" i="12"/>
  <c r="BE947" i="12"/>
  <c r="BI947" i="12"/>
  <c r="BM947" i="12"/>
  <c r="BA948" i="12"/>
  <c r="BE948" i="12"/>
  <c r="BI948" i="12"/>
  <c r="BM948" i="12"/>
  <c r="BA949" i="12"/>
  <c r="BE949" i="12"/>
  <c r="BI949" i="12"/>
  <c r="BM949" i="12"/>
  <c r="BA950" i="12"/>
  <c r="BE950" i="12"/>
  <c r="BI950" i="12"/>
  <c r="BM950" i="12"/>
  <c r="BA951" i="12"/>
  <c r="BE951" i="12"/>
  <c r="BI951" i="12"/>
  <c r="BM951" i="12"/>
  <c r="BA952" i="12"/>
  <c r="BE952" i="12"/>
  <c r="BI952" i="12"/>
  <c r="BM952" i="12"/>
  <c r="BA953" i="12"/>
  <c r="BE953" i="12"/>
  <c r="BI953" i="12"/>
  <c r="BM953" i="12"/>
  <c r="BA954" i="12"/>
  <c r="BE954" i="12"/>
  <c r="BI954" i="12"/>
  <c r="BM954" i="12"/>
  <c r="BA955" i="12"/>
  <c r="BE955" i="12"/>
  <c r="BI955" i="12"/>
  <c r="BM955" i="12"/>
  <c r="BA956" i="12"/>
  <c r="BE956" i="12"/>
  <c r="BI956" i="12"/>
  <c r="BM956" i="12"/>
  <c r="BA957" i="12"/>
  <c r="BE957" i="12"/>
  <c r="BI957" i="12"/>
  <c r="BM957" i="12"/>
  <c r="BA958" i="12"/>
  <c r="BE958" i="12"/>
  <c r="BI958" i="12"/>
  <c r="BM958" i="12"/>
  <c r="BA959" i="12"/>
  <c r="BE959" i="12"/>
  <c r="BI959" i="12"/>
  <c r="BM959" i="12"/>
  <c r="BA960" i="12"/>
  <c r="BE960" i="12"/>
  <c r="BI960" i="12"/>
  <c r="BM960" i="12"/>
  <c r="BA961" i="12"/>
  <c r="BE961" i="12"/>
  <c r="BI961" i="12"/>
  <c r="BM961" i="12"/>
  <c r="BA962" i="12"/>
  <c r="BE962" i="12"/>
  <c r="BI962" i="12"/>
  <c r="BM962" i="12"/>
  <c r="BA963" i="12"/>
  <c r="BE963" i="12"/>
  <c r="BI963" i="12"/>
  <c r="BM963" i="12"/>
  <c r="BA964" i="12"/>
  <c r="BE964" i="12"/>
  <c r="BI964" i="12"/>
  <c r="BM964" i="12"/>
  <c r="BA965" i="12"/>
  <c r="BE965" i="12"/>
  <c r="BI965" i="12"/>
  <c r="BM965" i="12"/>
  <c r="BA966" i="12"/>
  <c r="BE966" i="12"/>
  <c r="BI966" i="12"/>
  <c r="BM966" i="12"/>
  <c r="BA967" i="12"/>
  <c r="BE967" i="12"/>
  <c r="BI967" i="12"/>
  <c r="BM967" i="12"/>
  <c r="BA968" i="12"/>
  <c r="BE968" i="12"/>
  <c r="BI968" i="12"/>
  <c r="BM968" i="12"/>
  <c r="BA969" i="12"/>
  <c r="BE969" i="12"/>
  <c r="BI969" i="12"/>
  <c r="BM969" i="12"/>
  <c r="BA970" i="12"/>
  <c r="BE970" i="12"/>
  <c r="BI970" i="12"/>
  <c r="BM970" i="12"/>
  <c r="BA971" i="12"/>
  <c r="BE971" i="12"/>
  <c r="BI971" i="12"/>
  <c r="BM971" i="12"/>
  <c r="BA972" i="12"/>
  <c r="BE972" i="12"/>
  <c r="BI972" i="12"/>
  <c r="BM972" i="12"/>
  <c r="BA973" i="12"/>
  <c r="BE973" i="12"/>
  <c r="BI973" i="12"/>
  <c r="BM973" i="12"/>
  <c r="BA974" i="12"/>
  <c r="BE974" i="12"/>
  <c r="BI974" i="12"/>
  <c r="BM974" i="12"/>
  <c r="BA975" i="12"/>
  <c r="BE975" i="12"/>
  <c r="BI975" i="12"/>
  <c r="BM975" i="12"/>
  <c r="BA976" i="12"/>
  <c r="BE976" i="12"/>
  <c r="BI976" i="12"/>
  <c r="BM976" i="12"/>
  <c r="BA977" i="12"/>
  <c r="BE977" i="12"/>
  <c r="BI977" i="12"/>
  <c r="BM977" i="12"/>
  <c r="BA978" i="12"/>
  <c r="BE978" i="12"/>
  <c r="BI978" i="12"/>
  <c r="BM978" i="12"/>
  <c r="BA979" i="12"/>
  <c r="BE979" i="12"/>
  <c r="BI979" i="12"/>
  <c r="BM979" i="12"/>
  <c r="BA980" i="12"/>
  <c r="BE980" i="12"/>
  <c r="BI980" i="12"/>
  <c r="BM980" i="12"/>
  <c r="BA981" i="12"/>
  <c r="BE981" i="12"/>
  <c r="BI981" i="12"/>
  <c r="BM981" i="12"/>
  <c r="BA982" i="12"/>
  <c r="BE982" i="12"/>
  <c r="BI982" i="12"/>
  <c r="BM982" i="12"/>
  <c r="BA983" i="12"/>
  <c r="BE983" i="12"/>
  <c r="BI983" i="12"/>
  <c r="BM983" i="12"/>
  <c r="BA984" i="12"/>
  <c r="BE984" i="12"/>
  <c r="BI984" i="12"/>
  <c r="BM984" i="12"/>
  <c r="BA985" i="12"/>
  <c r="BE985" i="12"/>
  <c r="BI985" i="12"/>
  <c r="BM985" i="12"/>
  <c r="BA986" i="12"/>
  <c r="BE986" i="12"/>
  <c r="BI986" i="12"/>
  <c r="BM986" i="12"/>
  <c r="BA987" i="12"/>
  <c r="BE987" i="12"/>
  <c r="BI987" i="12"/>
  <c r="BM987" i="12"/>
  <c r="BA988" i="12"/>
  <c r="BE988" i="12"/>
  <c r="BI988" i="12"/>
  <c r="BM988" i="12"/>
  <c r="BA989" i="12"/>
  <c r="BE989" i="12"/>
  <c r="BI989" i="12"/>
  <c r="BM989" i="12"/>
  <c r="BA990" i="12"/>
  <c r="BE990" i="12"/>
  <c r="BI990" i="12"/>
  <c r="BM990" i="12"/>
  <c r="BA991" i="12"/>
  <c r="BE991" i="12"/>
  <c r="BI991" i="12"/>
  <c r="BM991" i="12"/>
  <c r="BA992" i="12"/>
  <c r="BE992" i="12"/>
  <c r="BI992" i="12"/>
  <c r="BM992" i="12"/>
  <c r="BA993" i="12"/>
  <c r="BE993" i="12"/>
  <c r="BI993" i="12"/>
  <c r="BM993" i="12"/>
  <c r="BA994" i="12"/>
  <c r="BE994" i="12"/>
  <c r="BI994" i="12"/>
  <c r="BM994" i="12"/>
  <c r="BA995" i="12"/>
  <c r="BE995" i="12"/>
  <c r="BI995" i="12"/>
  <c r="BM995" i="12"/>
  <c r="BA996" i="12"/>
  <c r="BE996" i="12"/>
  <c r="BI996" i="12"/>
  <c r="BM996" i="12"/>
  <c r="BA997" i="12"/>
  <c r="BE997" i="12"/>
  <c r="BI997" i="12"/>
  <c r="BM997" i="12"/>
  <c r="BA998" i="12"/>
  <c r="BE998" i="12"/>
  <c r="BI998" i="12"/>
  <c r="BM998" i="12"/>
  <c r="BA999" i="12"/>
  <c r="BE999" i="12"/>
  <c r="BI999" i="12"/>
  <c r="BM999" i="12"/>
  <c r="BA1000" i="12"/>
  <c r="BE1000" i="12"/>
  <c r="BI1000" i="12"/>
  <c r="BM1000" i="12"/>
  <c r="BA1001" i="12"/>
  <c r="BE1001" i="12"/>
  <c r="BI1001" i="12"/>
  <c r="BM1001" i="12"/>
  <c r="BA1002" i="12"/>
  <c r="BE1002" i="12"/>
  <c r="BI1002" i="12"/>
  <c r="BM1002" i="12"/>
  <c r="BA1003" i="12"/>
  <c r="BE1003" i="12"/>
  <c r="BI1003" i="12"/>
  <c r="BM1003" i="12"/>
  <c r="BA1004" i="12"/>
  <c r="BE1004" i="12"/>
  <c r="BI1004" i="12"/>
  <c r="BM1004" i="12"/>
  <c r="BA1005" i="12"/>
  <c r="BE1005" i="12"/>
  <c r="BI1005" i="12"/>
  <c r="BM1005" i="12"/>
  <c r="BA1006" i="12"/>
  <c r="BE1006" i="12"/>
  <c r="BI1006" i="12"/>
  <c r="BM1006" i="12"/>
  <c r="BA1007" i="12"/>
  <c r="BE1007" i="12"/>
  <c r="BI1007" i="12"/>
  <c r="BM1007" i="12"/>
  <c r="BA1008" i="12"/>
  <c r="BE1008" i="12"/>
  <c r="BI1008" i="12"/>
  <c r="BM1008" i="12"/>
  <c r="BA1009" i="12"/>
  <c r="BE1009" i="12"/>
  <c r="BI1009" i="12"/>
  <c r="BM1009" i="12"/>
  <c r="BA1010" i="12"/>
  <c r="BE1010" i="12"/>
  <c r="BI1010" i="12"/>
  <c r="BM1010" i="12"/>
  <c r="BA1011" i="12"/>
  <c r="BE1011" i="12"/>
  <c r="BI1011" i="12"/>
  <c r="BM1011" i="12"/>
  <c r="BA1012" i="12"/>
  <c r="BE1012" i="12"/>
  <c r="BI1012" i="12"/>
  <c r="BM1012" i="12"/>
  <c r="BA1013" i="12"/>
  <c r="BE1013" i="12"/>
  <c r="BI1013" i="12"/>
  <c r="BM1013" i="12"/>
  <c r="BA1014" i="12"/>
  <c r="BE1014" i="12"/>
  <c r="BI1014" i="12"/>
  <c r="BM1014" i="12"/>
  <c r="BA1015" i="12"/>
  <c r="BE1015" i="12"/>
  <c r="BI1015" i="12"/>
  <c r="BM1015" i="12"/>
  <c r="BA1016" i="12"/>
  <c r="BE1016" i="12"/>
  <c r="BI1016" i="12"/>
  <c r="BM1016" i="12"/>
  <c r="BA1017" i="12"/>
  <c r="BE1017" i="12"/>
  <c r="BI1017" i="12"/>
  <c r="BM1017" i="12"/>
  <c r="BA1018" i="12"/>
  <c r="BE1018" i="12"/>
  <c r="BI1018" i="12"/>
  <c r="BM1018" i="12"/>
  <c r="BA1019" i="12"/>
  <c r="BE1019" i="12"/>
  <c r="BI1019" i="12"/>
  <c r="BM1019" i="12"/>
  <c r="BA1020" i="12"/>
  <c r="BE1020" i="12"/>
  <c r="BI1020" i="12"/>
  <c r="BM1020" i="12"/>
  <c r="BA1021" i="12"/>
  <c r="BE1021" i="12"/>
  <c r="BI1021" i="12"/>
  <c r="BM1021" i="12"/>
  <c r="BA1022" i="12"/>
  <c r="BE1022" i="12"/>
  <c r="BI1022" i="12"/>
  <c r="BM1022" i="12"/>
  <c r="BA1023" i="12"/>
  <c r="BE1023" i="12"/>
  <c r="BI1023" i="12"/>
  <c r="BM1023" i="12"/>
  <c r="BA1024" i="12"/>
  <c r="BE1024" i="12"/>
  <c r="BI1024" i="12"/>
  <c r="BM1024" i="12"/>
  <c r="BA1025" i="12"/>
  <c r="BE1025" i="12"/>
  <c r="BI1025" i="12"/>
  <c r="BM1025" i="12"/>
  <c r="BA1026" i="12"/>
  <c r="BE1026" i="12"/>
  <c r="BI1026" i="12"/>
  <c r="BM1026" i="12"/>
  <c r="BA1027" i="12"/>
  <c r="BE1027" i="12"/>
  <c r="BI1027" i="12"/>
  <c r="BM1027" i="12"/>
  <c r="BA1028" i="12"/>
  <c r="BE1028" i="12"/>
  <c r="BI1028" i="12"/>
  <c r="BM1028" i="12"/>
  <c r="BA1029" i="12"/>
  <c r="BE1029" i="12"/>
  <c r="BI1029" i="12"/>
  <c r="BM1029" i="12"/>
  <c r="BA1030" i="12"/>
  <c r="BE1030" i="12"/>
  <c r="BI1030" i="12"/>
  <c r="BM1030" i="12"/>
  <c r="BA1031" i="12"/>
  <c r="BE1031" i="12"/>
  <c r="BI1031" i="12"/>
  <c r="BM1031" i="12"/>
  <c r="BA1032" i="12"/>
  <c r="BE1032" i="12"/>
  <c r="BI1032" i="12"/>
  <c r="BM1032" i="12"/>
  <c r="BA1033" i="12"/>
  <c r="BE1033" i="12"/>
  <c r="BI1033" i="12"/>
  <c r="BM1033" i="12"/>
  <c r="BA1034" i="12"/>
  <c r="BE1034" i="12"/>
  <c r="BI1034" i="12"/>
  <c r="BM1034" i="12"/>
  <c r="BA1035" i="12"/>
  <c r="BE1035" i="12"/>
  <c r="BI1035" i="12"/>
  <c r="BM1035" i="12"/>
  <c r="BA1036" i="12"/>
  <c r="BE1036" i="12"/>
  <c r="BI1036" i="12"/>
  <c r="BM1036" i="12"/>
  <c r="BA1037" i="12"/>
  <c r="BE1037" i="12"/>
  <c r="BI1037" i="12"/>
  <c r="BM1037" i="12"/>
  <c r="BA1038" i="12"/>
  <c r="BE1038" i="12"/>
  <c r="BI1038" i="12"/>
  <c r="BM1038" i="12"/>
  <c r="BA1039" i="12"/>
  <c r="BE1039" i="12"/>
  <c r="BI1039" i="12"/>
  <c r="BM1039" i="12"/>
  <c r="BA1040" i="12"/>
  <c r="BE1040" i="12"/>
  <c r="BI1040" i="12"/>
  <c r="BM1040" i="12"/>
  <c r="BA1041" i="12"/>
  <c r="BE1041" i="12"/>
  <c r="BI1041" i="12"/>
  <c r="BM1041" i="12"/>
  <c r="BA1042" i="12"/>
  <c r="BE1042" i="12"/>
  <c r="BI1042" i="12"/>
  <c r="BM1042" i="12"/>
  <c r="BA1043" i="12"/>
  <c r="BE1043" i="12"/>
  <c r="BI1043" i="12"/>
  <c r="BM1043" i="12"/>
  <c r="BA1044" i="12"/>
  <c r="BE1044" i="12"/>
  <c r="BI1044" i="12"/>
  <c r="BM1044" i="12"/>
  <c r="BA1045" i="12"/>
  <c r="BE1045" i="12"/>
  <c r="BI1045" i="12"/>
  <c r="BM1045" i="12"/>
  <c r="BA1046" i="12"/>
  <c r="BE1046" i="12"/>
  <c r="BI1046" i="12"/>
  <c r="BM1046" i="12"/>
  <c r="BA1047" i="12"/>
  <c r="BE1047" i="12"/>
  <c r="BI1047" i="12"/>
  <c r="BM1047" i="12"/>
  <c r="BA1048" i="12"/>
  <c r="BE1048" i="12"/>
  <c r="BI1048" i="12"/>
  <c r="BM1048" i="12"/>
  <c r="BA1049" i="12"/>
  <c r="BE1049" i="12"/>
  <c r="BI1049" i="12"/>
  <c r="BM1049" i="12"/>
  <c r="BA1050" i="12"/>
  <c r="BE1050" i="12"/>
  <c r="BI1050" i="12"/>
  <c r="BM1050" i="12"/>
  <c r="BA1051" i="12"/>
  <c r="BE1051" i="12"/>
  <c r="BI1051" i="12"/>
  <c r="BM1051" i="12"/>
  <c r="BA1052" i="12"/>
  <c r="BE1052" i="12"/>
  <c r="BI1052" i="12"/>
  <c r="BM1052" i="12"/>
  <c r="BA1053" i="12"/>
  <c r="BE1053" i="12"/>
  <c r="BI1053" i="12"/>
  <c r="BM1053" i="12"/>
  <c r="BA1054" i="12"/>
  <c r="BE1054" i="12"/>
  <c r="BI1054" i="12"/>
  <c r="BM1054" i="12"/>
  <c r="BA1055" i="12"/>
  <c r="BE1055" i="12"/>
  <c r="BI1055" i="12"/>
  <c r="BM1055" i="12"/>
  <c r="BA1056" i="12"/>
  <c r="BE1056" i="12"/>
  <c r="BI1056" i="12"/>
  <c r="BM1056" i="12"/>
  <c r="BA1057" i="12"/>
  <c r="BE1057" i="12"/>
  <c r="BI1057" i="12"/>
  <c r="BM1057" i="12"/>
  <c r="BA1058" i="12"/>
  <c r="BE1058" i="12"/>
  <c r="BI1058" i="12"/>
  <c r="BM1058" i="12"/>
  <c r="BA1059" i="12"/>
  <c r="BE1059" i="12"/>
  <c r="BI1059" i="12"/>
  <c r="BM1059" i="12"/>
  <c r="BA1060" i="12"/>
  <c r="BE1060" i="12"/>
  <c r="BI1060" i="12"/>
  <c r="BM1060" i="12"/>
  <c r="BA1061" i="12"/>
  <c r="BE1061" i="12"/>
  <c r="BI1061" i="12"/>
  <c r="BM1061" i="12"/>
  <c r="BA1062" i="12"/>
  <c r="BE1062" i="12"/>
  <c r="BI1062" i="12"/>
  <c r="BM1062" i="12"/>
  <c r="BA1063" i="12"/>
  <c r="BE1063" i="12"/>
  <c r="BI1063" i="12"/>
  <c r="BM1063" i="12"/>
  <c r="BA1064" i="12"/>
  <c r="BE1064" i="12"/>
  <c r="BI1064" i="12"/>
  <c r="BM1064" i="12"/>
  <c r="BA1065" i="12"/>
  <c r="BE1065" i="12"/>
  <c r="BI1065" i="12"/>
  <c r="BM1065" i="12"/>
  <c r="BA1066" i="12"/>
  <c r="BE1066" i="12"/>
  <c r="BI1066" i="12"/>
  <c r="BM1066" i="12"/>
  <c r="BA1067" i="12"/>
  <c r="BE1067" i="12"/>
  <c r="BI1067" i="12"/>
  <c r="BM1067" i="12"/>
  <c r="BA1068" i="12"/>
  <c r="BE1068" i="12"/>
  <c r="BI1068" i="12"/>
  <c r="BM1068" i="12"/>
  <c r="BA1069" i="12"/>
  <c r="BE1069" i="12"/>
  <c r="BI1069" i="12"/>
  <c r="BM1069" i="12"/>
  <c r="BA1070" i="12"/>
  <c r="BE1070" i="12"/>
  <c r="BI1070" i="12"/>
  <c r="BM1070" i="12"/>
  <c r="BA1071" i="12"/>
  <c r="BE1071" i="12"/>
  <c r="BI1071" i="12"/>
  <c r="BM1071" i="12"/>
  <c r="BA1072" i="12"/>
  <c r="BE1072" i="12"/>
  <c r="BI1072" i="12"/>
  <c r="BM1072" i="12"/>
  <c r="BA1073" i="12"/>
  <c r="BE1073" i="12"/>
  <c r="BI1073" i="12"/>
  <c r="BM1073" i="12"/>
  <c r="BA1074" i="12"/>
  <c r="BE1074" i="12"/>
  <c r="BI1074" i="12"/>
  <c r="BM1074" i="12"/>
  <c r="BA1075" i="12"/>
  <c r="BE1075" i="12"/>
  <c r="BI1075" i="12"/>
  <c r="BM1075" i="12"/>
  <c r="BA1076" i="12"/>
  <c r="BE1076" i="12"/>
  <c r="BI1076" i="12"/>
  <c r="BM1076" i="12"/>
  <c r="BA1077" i="12"/>
  <c r="BE1077" i="12"/>
  <c r="BI1077" i="12"/>
  <c r="BM1077" i="12"/>
  <c r="BA1078" i="12"/>
  <c r="BE1078" i="12"/>
  <c r="BI1078" i="12"/>
  <c r="BM1078" i="12"/>
  <c r="BA1079" i="12"/>
  <c r="BE1079" i="12"/>
  <c r="BI1079" i="12"/>
  <c r="BM1079" i="12"/>
  <c r="BA1080" i="12"/>
  <c r="BE1080" i="12"/>
  <c r="BI1080" i="12"/>
  <c r="BM1080" i="12"/>
  <c r="BA1081" i="12"/>
  <c r="BE1081" i="12"/>
  <c r="BI1081" i="12"/>
  <c r="BM1081" i="12"/>
  <c r="BA1082" i="12"/>
  <c r="BE1082" i="12"/>
  <c r="BI1082" i="12"/>
  <c r="BM1082" i="12"/>
  <c r="BA1083" i="12"/>
  <c r="BE1083" i="12"/>
  <c r="BI1083" i="12"/>
  <c r="BM1083" i="12"/>
  <c r="BA1084" i="12"/>
  <c r="BE1084" i="12"/>
  <c r="BI1084" i="12"/>
  <c r="BM1084" i="12"/>
  <c r="BA1085" i="12"/>
  <c r="BE1085" i="12"/>
  <c r="BI1085" i="12"/>
  <c r="BM1085" i="12"/>
  <c r="BA1086" i="12"/>
  <c r="BE1086" i="12"/>
  <c r="BI1086" i="12"/>
  <c r="BM1086" i="12"/>
  <c r="BA1087" i="12"/>
  <c r="BE1087" i="12"/>
  <c r="BI1087" i="12"/>
  <c r="BM1087" i="12"/>
  <c r="BA1088" i="12"/>
  <c r="BE1088" i="12"/>
  <c r="BI1088" i="12"/>
  <c r="BM1088" i="12"/>
  <c r="BA1089" i="12"/>
  <c r="BE1089" i="12"/>
  <c r="BI1089" i="12"/>
  <c r="BM1089" i="12"/>
  <c r="BA1090" i="12"/>
  <c r="BE1090" i="12"/>
  <c r="BI1090" i="12"/>
  <c r="BM1090" i="12"/>
  <c r="BA1091" i="12"/>
  <c r="BE1091" i="12"/>
  <c r="BI1091" i="12"/>
  <c r="BM1091" i="12"/>
  <c r="BA1092" i="12"/>
  <c r="BE1092" i="12"/>
  <c r="BI1092" i="12"/>
  <c r="BM1092" i="12"/>
  <c r="BA1093" i="12"/>
  <c r="BE1093" i="12"/>
  <c r="BI1093" i="12"/>
  <c r="BM1093" i="12"/>
  <c r="BA1094" i="12"/>
  <c r="BE1094" i="12"/>
  <c r="BI1094" i="12"/>
  <c r="BM1094" i="12"/>
  <c r="BA1095" i="12"/>
  <c r="BE1095" i="12"/>
  <c r="BI1095" i="12"/>
  <c r="BM1095" i="12"/>
  <c r="BA1096" i="12"/>
  <c r="BE1096" i="12"/>
  <c r="BI1096" i="12"/>
  <c r="BM1096" i="12"/>
  <c r="BA1097" i="12"/>
  <c r="BE1097" i="12"/>
  <c r="BI1097" i="12"/>
  <c r="BM1097" i="12"/>
  <c r="BA1098" i="12"/>
  <c r="BE1098" i="12"/>
  <c r="BI1098" i="12"/>
  <c r="BM1098" i="12"/>
  <c r="BA1099" i="12"/>
  <c r="BE1099" i="12"/>
  <c r="BI1099" i="12"/>
  <c r="BM1099" i="12"/>
  <c r="BA1100" i="12"/>
  <c r="BE1100" i="12"/>
  <c r="BI1100" i="12"/>
  <c r="BM1100" i="12"/>
  <c r="BA1101" i="12"/>
  <c r="BE1101" i="12"/>
  <c r="BI1101" i="12"/>
  <c r="BM1101" i="12"/>
  <c r="BA1102" i="12"/>
  <c r="BE1102" i="12"/>
  <c r="BI1102" i="12"/>
  <c r="BM1102" i="12"/>
  <c r="BA1103" i="12"/>
  <c r="BE1103" i="12"/>
  <c r="BI1103" i="12"/>
  <c r="BM1103" i="12"/>
  <c r="BA1104" i="12"/>
  <c r="BE1104" i="12"/>
  <c r="BI1104" i="12"/>
  <c r="BM1104" i="12"/>
  <c r="BA1105" i="12"/>
  <c r="BE1105" i="12"/>
  <c r="BI1105" i="12"/>
  <c r="BM1105" i="12"/>
  <c r="BA1106" i="12"/>
  <c r="BE1106" i="12"/>
  <c r="BI1106" i="12"/>
  <c r="BM1106" i="12"/>
  <c r="BA1107" i="12"/>
  <c r="BE1107" i="12"/>
  <c r="BI1107" i="12"/>
  <c r="BM1107" i="12"/>
  <c r="BA1108" i="12"/>
  <c r="BE1108" i="12"/>
  <c r="BI1108" i="12"/>
  <c r="BM1108" i="12"/>
  <c r="BA1109" i="12"/>
  <c r="BE1109" i="12"/>
  <c r="BI1109" i="12"/>
  <c r="BM1109" i="12"/>
  <c r="BA1110" i="12"/>
  <c r="BE1110" i="12"/>
  <c r="BI1110" i="12"/>
  <c r="BM1110" i="12"/>
  <c r="BA1111" i="12"/>
  <c r="BE1111" i="12"/>
  <c r="BI1111" i="12"/>
  <c r="BM1111" i="12"/>
  <c r="BA1112" i="12"/>
  <c r="BE1112" i="12"/>
  <c r="BI1112" i="12"/>
  <c r="BM1112" i="12"/>
  <c r="BA1113" i="12"/>
  <c r="BE1113" i="12"/>
  <c r="BI1113" i="12"/>
  <c r="BM1113" i="12"/>
  <c r="BA1114" i="12"/>
  <c r="BE1114" i="12"/>
  <c r="BI1114" i="12"/>
  <c r="BM1114" i="12"/>
  <c r="BA1115" i="12"/>
  <c r="BE1115" i="12"/>
  <c r="BI1115" i="12"/>
  <c r="BM1115" i="12"/>
  <c r="BA1116" i="12"/>
  <c r="BE1116" i="12"/>
  <c r="BI1116" i="12"/>
  <c r="BM1116" i="12"/>
  <c r="BA1117" i="12"/>
  <c r="BE1117" i="12"/>
  <c r="BI1117" i="12"/>
  <c r="BM1117" i="12"/>
  <c r="BA1118" i="12"/>
  <c r="BE1118" i="12"/>
  <c r="BI1118" i="12"/>
  <c r="BM1118" i="12"/>
  <c r="BA1119" i="12"/>
  <c r="BE1119" i="12"/>
  <c r="BI1119" i="12"/>
  <c r="BM1119" i="12"/>
  <c r="BA1120" i="12"/>
  <c r="BE1120" i="12"/>
  <c r="BI1120" i="12"/>
  <c r="BM1120" i="12"/>
  <c r="BA1121" i="12"/>
  <c r="BE1121" i="12"/>
  <c r="BI1121" i="12"/>
  <c r="BM1121" i="12"/>
  <c r="BA1122" i="12"/>
  <c r="BE1122" i="12"/>
  <c r="BI1122" i="12"/>
  <c r="BM1122" i="12"/>
  <c r="BA1123" i="12"/>
  <c r="BE1123" i="12"/>
  <c r="BI1123" i="12"/>
  <c r="BM1123" i="12"/>
  <c r="BA1124" i="12"/>
  <c r="BE1124" i="12"/>
  <c r="BI1124" i="12"/>
  <c r="BM1124" i="12"/>
  <c r="BA1125" i="12"/>
  <c r="BE1125" i="12"/>
  <c r="BI1125" i="12"/>
  <c r="BM1125" i="12"/>
  <c r="BA1126" i="12"/>
  <c r="BE1126" i="12"/>
  <c r="BI1126" i="12"/>
  <c r="BM1126" i="12"/>
  <c r="BA1127" i="12"/>
  <c r="BE1127" i="12"/>
  <c r="BI1127" i="12"/>
  <c r="BM1127" i="12"/>
  <c r="BA1128" i="12"/>
  <c r="BE1128" i="12"/>
  <c r="BI1128" i="12"/>
  <c r="BM1128" i="12"/>
  <c r="BA1129" i="12"/>
  <c r="BE1129" i="12"/>
  <c r="BI1129" i="12"/>
  <c r="BM1129" i="12"/>
  <c r="BA1130" i="12"/>
  <c r="BE1130" i="12"/>
  <c r="BI1130" i="12"/>
  <c r="BM1130" i="12"/>
  <c r="BA1131" i="12"/>
  <c r="BE1131" i="12"/>
  <c r="BI1131" i="12"/>
  <c r="BM1131" i="12"/>
  <c r="BA1132" i="12"/>
  <c r="BE1132" i="12"/>
  <c r="BI1132" i="12"/>
  <c r="BM1132" i="12"/>
  <c r="BA1133" i="12"/>
  <c r="BC877" i="12"/>
  <c r="BH877" i="12"/>
  <c r="BL877" i="12"/>
  <c r="AZ878" i="12"/>
  <c r="BD878" i="12"/>
  <c r="BH878" i="12"/>
  <c r="BL878" i="12"/>
  <c r="AZ879" i="12"/>
  <c r="BD879" i="12"/>
  <c r="BH879" i="12"/>
  <c r="BL879" i="12"/>
  <c r="AZ880" i="12"/>
  <c r="BD880" i="12"/>
  <c r="BH880" i="12"/>
  <c r="BL880" i="12"/>
  <c r="AZ881" i="12"/>
  <c r="BD881" i="12"/>
  <c r="BH881" i="12"/>
  <c r="BL881" i="12"/>
  <c r="AZ882" i="12"/>
  <c r="BD882" i="12"/>
  <c r="BH882" i="12"/>
  <c r="BL882" i="12"/>
  <c r="AZ883" i="12"/>
  <c r="BD883" i="12"/>
  <c r="BH883" i="12"/>
  <c r="BL883" i="12"/>
  <c r="AZ884" i="12"/>
  <c r="BD884" i="12"/>
  <c r="BH884" i="12"/>
  <c r="BL884" i="12"/>
  <c r="AZ885" i="12"/>
  <c r="BD885" i="12"/>
  <c r="BH885" i="12"/>
  <c r="BL885" i="12"/>
  <c r="AZ886" i="12"/>
  <c r="BD886" i="12"/>
  <c r="BH886" i="12"/>
  <c r="BL886" i="12"/>
  <c r="AZ887" i="12"/>
  <c r="BD887" i="12"/>
  <c r="BH887" i="12"/>
  <c r="BL887" i="12"/>
  <c r="AZ888" i="12"/>
  <c r="BD888" i="12"/>
  <c r="BH888" i="12"/>
  <c r="BL888" i="12"/>
  <c r="AZ889" i="12"/>
  <c r="BD889" i="12"/>
  <c r="BH889" i="12"/>
  <c r="BL889" i="12"/>
  <c r="AZ890" i="12"/>
  <c r="BD890" i="12"/>
  <c r="BH890" i="12"/>
  <c r="BL890" i="12"/>
  <c r="AZ891" i="12"/>
  <c r="BD891" i="12"/>
  <c r="BH891" i="12"/>
  <c r="BL891" i="12"/>
  <c r="AZ892" i="12"/>
  <c r="BD892" i="12"/>
  <c r="BH892" i="12"/>
  <c r="BL892" i="12"/>
  <c r="AZ893" i="12"/>
  <c r="BD893" i="12"/>
  <c r="BH893" i="12"/>
  <c r="BL893" i="12"/>
  <c r="AZ894" i="12"/>
  <c r="BD894" i="12"/>
  <c r="BH894" i="12"/>
  <c r="BL894" i="12"/>
  <c r="AZ895" i="12"/>
  <c r="BD895" i="12"/>
  <c r="BH895" i="12"/>
  <c r="BL895" i="12"/>
  <c r="AZ896" i="12"/>
  <c r="BD896" i="12"/>
  <c r="BH896" i="12"/>
  <c r="BL896" i="12"/>
  <c r="AZ897" i="12"/>
  <c r="BD897" i="12"/>
  <c r="BH897" i="12"/>
  <c r="BL897" i="12"/>
  <c r="AZ898" i="12"/>
  <c r="BD898" i="12"/>
  <c r="BH898" i="12"/>
  <c r="BL898" i="12"/>
  <c r="AZ899" i="12"/>
  <c r="BD899" i="12"/>
  <c r="BH899" i="12"/>
  <c r="BL899" i="12"/>
  <c r="AZ900" i="12"/>
  <c r="BD900" i="12"/>
  <c r="BH900" i="12"/>
  <c r="BL900" i="12"/>
  <c r="AZ901" i="12"/>
  <c r="BD901" i="12"/>
  <c r="BH901" i="12"/>
  <c r="BL901" i="12"/>
  <c r="AZ902" i="12"/>
  <c r="BD902" i="12"/>
  <c r="BH902" i="12"/>
  <c r="BL902" i="12"/>
  <c r="AZ903" i="12"/>
  <c r="BD903" i="12"/>
  <c r="BH903" i="12"/>
  <c r="BL903" i="12"/>
  <c r="AZ904" i="12"/>
  <c r="BD904" i="12"/>
  <c r="BH904" i="12"/>
  <c r="BL904" i="12"/>
  <c r="AZ905" i="12"/>
  <c r="BD905" i="12"/>
  <c r="BH905" i="12"/>
  <c r="BL905" i="12"/>
  <c r="AZ906" i="12"/>
  <c r="BD906" i="12"/>
  <c r="BH906" i="12"/>
  <c r="BL906" i="12"/>
  <c r="AZ907" i="12"/>
  <c r="BD907" i="12"/>
  <c r="BH907" i="12"/>
  <c r="BL907" i="12"/>
  <c r="AZ908" i="12"/>
  <c r="BD908" i="12"/>
  <c r="BH908" i="12"/>
  <c r="BL908" i="12"/>
  <c r="AZ909" i="12"/>
  <c r="BD909" i="12"/>
  <c r="BH909" i="12"/>
  <c r="BL909" i="12"/>
  <c r="AZ910" i="12"/>
  <c r="BD910" i="12"/>
  <c r="BH910" i="12"/>
  <c r="BL910" i="12"/>
  <c r="AZ911" i="12"/>
  <c r="BD911" i="12"/>
  <c r="BH911" i="12"/>
  <c r="BL911" i="12"/>
  <c r="AZ912" i="12"/>
  <c r="BD912" i="12"/>
  <c r="BH912" i="12"/>
  <c r="BL912" i="12"/>
  <c r="AZ913" i="12"/>
  <c r="BD913" i="12"/>
  <c r="BH913" i="12"/>
  <c r="BL913" i="12"/>
  <c r="AZ914" i="12"/>
  <c r="BD914" i="12"/>
  <c r="BH914" i="12"/>
  <c r="BL914" i="12"/>
  <c r="AZ915" i="12"/>
  <c r="BD915" i="12"/>
  <c r="BH915" i="12"/>
  <c r="BL915" i="12"/>
  <c r="AZ916" i="12"/>
  <c r="BD916" i="12"/>
  <c r="BH916" i="12"/>
  <c r="BL916" i="12"/>
  <c r="AZ917" i="12"/>
  <c r="BD917" i="12"/>
  <c r="BH917" i="12"/>
  <c r="BL917" i="12"/>
  <c r="AZ918" i="12"/>
  <c r="BD918" i="12"/>
  <c r="BH918" i="12"/>
  <c r="BL918" i="12"/>
  <c r="AZ919" i="12"/>
  <c r="BD919" i="12"/>
  <c r="BH919" i="12"/>
  <c r="BL919" i="12"/>
  <c r="AZ920" i="12"/>
  <c r="BD920" i="12"/>
  <c r="BH920" i="12"/>
  <c r="BL920" i="12"/>
  <c r="AZ921" i="12"/>
  <c r="BD921" i="12"/>
  <c r="BH921" i="12"/>
  <c r="BL921" i="12"/>
  <c r="AZ922" i="12"/>
  <c r="BD922" i="12"/>
  <c r="BH922" i="12"/>
  <c r="BL922" i="12"/>
  <c r="AZ923" i="12"/>
  <c r="BD923" i="12"/>
  <c r="BH923" i="12"/>
  <c r="BL923" i="12"/>
  <c r="AZ924" i="12"/>
  <c r="BD924" i="12"/>
  <c r="BH924" i="12"/>
  <c r="BL924" i="12"/>
  <c r="AZ925" i="12"/>
  <c r="BD925" i="12"/>
  <c r="BH925" i="12"/>
  <c r="BL925" i="12"/>
  <c r="AZ926" i="12"/>
  <c r="BD926" i="12"/>
  <c r="BH926" i="12"/>
  <c r="BL926" i="12"/>
  <c r="AZ927" i="12"/>
  <c r="BD927" i="12"/>
  <c r="BH927" i="12"/>
  <c r="BL927" i="12"/>
  <c r="AZ928" i="12"/>
  <c r="BD928" i="12"/>
  <c r="BH928" i="12"/>
  <c r="BL928" i="12"/>
  <c r="AZ929" i="12"/>
  <c r="BD929" i="12"/>
  <c r="BH929" i="12"/>
  <c r="BL929" i="12"/>
  <c r="AZ930" i="12"/>
  <c r="BD930" i="12"/>
  <c r="BH930" i="12"/>
  <c r="BL930" i="12"/>
  <c r="AZ931" i="12"/>
  <c r="BD931" i="12"/>
  <c r="BH931" i="12"/>
  <c r="BL931" i="12"/>
  <c r="AZ932" i="12"/>
  <c r="BD932" i="12"/>
  <c r="BH932" i="12"/>
  <c r="BL932" i="12"/>
  <c r="AZ933" i="12"/>
  <c r="BD933" i="12"/>
  <c r="BH933" i="12"/>
  <c r="BL933" i="12"/>
  <c r="AZ934" i="12"/>
  <c r="BD934" i="12"/>
  <c r="BH934" i="12"/>
  <c r="BL934" i="12"/>
  <c r="AZ935" i="12"/>
  <c r="BD935" i="12"/>
  <c r="BH935" i="12"/>
  <c r="BL935" i="12"/>
  <c r="AZ936" i="12"/>
  <c r="BD936" i="12"/>
  <c r="BH936" i="12"/>
  <c r="BL936" i="12"/>
  <c r="AZ937" i="12"/>
  <c r="BD937" i="12"/>
  <c r="BH937" i="12"/>
  <c r="BL937" i="12"/>
  <c r="AZ938" i="12"/>
  <c r="BD938" i="12"/>
  <c r="BH938" i="12"/>
  <c r="BL938" i="12"/>
  <c r="AZ939" i="12"/>
  <c r="BD939" i="12"/>
  <c r="BH939" i="12"/>
  <c r="BL939" i="12"/>
  <c r="AZ940" i="12"/>
  <c r="BD940" i="12"/>
  <c r="BH940" i="12"/>
  <c r="BL940" i="12"/>
  <c r="AZ941" i="12"/>
  <c r="BD941" i="12"/>
  <c r="BH941" i="12"/>
  <c r="BL941" i="12"/>
  <c r="AZ942" i="12"/>
  <c r="BD942" i="12"/>
  <c r="BH942" i="12"/>
  <c r="BL942" i="12"/>
  <c r="AZ943" i="12"/>
  <c r="BD943" i="12"/>
  <c r="BH943" i="12"/>
  <c r="BL943" i="12"/>
  <c r="AZ944" i="12"/>
  <c r="BD944" i="12"/>
  <c r="BH944" i="12"/>
  <c r="BL944" i="12"/>
  <c r="AZ945" i="12"/>
  <c r="BD945" i="12"/>
  <c r="BH945" i="12"/>
  <c r="BL945" i="12"/>
  <c r="AZ946" i="12"/>
  <c r="BD946" i="12"/>
  <c r="BH946" i="12"/>
  <c r="BL946" i="12"/>
  <c r="AZ947" i="12"/>
  <c r="BD947" i="12"/>
  <c r="BH947" i="12"/>
  <c r="BL947" i="12"/>
  <c r="AZ948" i="12"/>
  <c r="BD948" i="12"/>
  <c r="BH948" i="12"/>
  <c r="BL948" i="12"/>
  <c r="AZ949" i="12"/>
  <c r="BD949" i="12"/>
  <c r="BH949" i="12"/>
  <c r="BL949" i="12"/>
  <c r="AZ950" i="12"/>
  <c r="BD950" i="12"/>
  <c r="BH950" i="12"/>
  <c r="BL950" i="12"/>
  <c r="AZ951" i="12"/>
  <c r="BD951" i="12"/>
  <c r="BH951" i="12"/>
  <c r="BL951" i="12"/>
  <c r="AZ952" i="12"/>
  <c r="BD952" i="12"/>
  <c r="BH952" i="12"/>
  <c r="BL952" i="12"/>
  <c r="AZ953" i="12"/>
  <c r="BD953" i="12"/>
  <c r="BH953" i="12"/>
  <c r="BL953" i="12"/>
  <c r="AZ954" i="12"/>
  <c r="BD954" i="12"/>
  <c r="BH954" i="12"/>
  <c r="BL954" i="12"/>
  <c r="AZ955" i="12"/>
  <c r="BD955" i="12"/>
  <c r="BH955" i="12"/>
  <c r="BL955" i="12"/>
  <c r="AZ956" i="12"/>
  <c r="BD956" i="12"/>
  <c r="BH956" i="12"/>
  <c r="BL956" i="12"/>
  <c r="AZ957" i="12"/>
  <c r="BD957" i="12"/>
  <c r="BH957" i="12"/>
  <c r="BL957" i="12"/>
  <c r="AZ958" i="12"/>
  <c r="BD958" i="12"/>
  <c r="BH958" i="12"/>
  <c r="BL958" i="12"/>
  <c r="AZ959" i="12"/>
  <c r="BD959" i="12"/>
  <c r="BH959" i="12"/>
  <c r="BL959" i="12"/>
  <c r="AZ960" i="12"/>
  <c r="BD960" i="12"/>
  <c r="BH960" i="12"/>
  <c r="BL960" i="12"/>
  <c r="AZ961" i="12"/>
  <c r="BD961" i="12"/>
  <c r="BH961" i="12"/>
  <c r="BL961" i="12"/>
  <c r="AZ962" i="12"/>
  <c r="BD962" i="12"/>
  <c r="BH962" i="12"/>
  <c r="BL962" i="12"/>
  <c r="AZ963" i="12"/>
  <c r="BD963" i="12"/>
  <c r="BH963" i="12"/>
  <c r="BL963" i="12"/>
  <c r="AZ964" i="12"/>
  <c r="BD964" i="12"/>
  <c r="BH964" i="12"/>
  <c r="BL964" i="12"/>
  <c r="AZ965" i="12"/>
  <c r="BD965" i="12"/>
  <c r="BH965" i="12"/>
  <c r="BL965" i="12"/>
  <c r="AZ966" i="12"/>
  <c r="BD966" i="12"/>
  <c r="BH966" i="12"/>
  <c r="BL966" i="12"/>
  <c r="AZ967" i="12"/>
  <c r="BD967" i="12"/>
  <c r="BH967" i="12"/>
  <c r="BL967" i="12"/>
  <c r="AZ968" i="12"/>
  <c r="BD968" i="12"/>
  <c r="BH968" i="12"/>
  <c r="BL968" i="12"/>
  <c r="AZ969" i="12"/>
  <c r="BD969" i="12"/>
  <c r="BH969" i="12"/>
  <c r="BL969" i="12"/>
  <c r="AZ970" i="12"/>
  <c r="BD970" i="12"/>
  <c r="BH970" i="12"/>
  <c r="BL970" i="12"/>
  <c r="AZ971" i="12"/>
  <c r="BD971" i="12"/>
  <c r="BH971" i="12"/>
  <c r="BL971" i="12"/>
  <c r="AZ972" i="12"/>
  <c r="BD972" i="12"/>
  <c r="BH972" i="12"/>
  <c r="BL972" i="12"/>
  <c r="AZ973" i="12"/>
  <c r="BD973" i="12"/>
  <c r="BH973" i="12"/>
  <c r="BL973" i="12"/>
  <c r="AZ974" i="12"/>
  <c r="BD974" i="12"/>
  <c r="BH974" i="12"/>
  <c r="BL974" i="12"/>
  <c r="AZ975" i="12"/>
  <c r="BD975" i="12"/>
  <c r="BH975" i="12"/>
  <c r="BL975" i="12"/>
  <c r="AZ976" i="12"/>
  <c r="BD976" i="12"/>
  <c r="BH976" i="12"/>
  <c r="BL976" i="12"/>
  <c r="AZ977" i="12"/>
  <c r="BD977" i="12"/>
  <c r="BH977" i="12"/>
  <c r="BL977" i="12"/>
  <c r="AZ978" i="12"/>
  <c r="BD978" i="12"/>
  <c r="BH978" i="12"/>
  <c r="BL978" i="12"/>
  <c r="AZ979" i="12"/>
  <c r="BD979" i="12"/>
  <c r="BH979" i="12"/>
  <c r="BL979" i="12"/>
  <c r="AZ980" i="12"/>
  <c r="BD980" i="12"/>
  <c r="BH980" i="12"/>
  <c r="BL980" i="12"/>
  <c r="AZ981" i="12"/>
  <c r="BD981" i="12"/>
  <c r="BH981" i="12"/>
  <c r="BL981" i="12"/>
  <c r="AZ982" i="12"/>
  <c r="BD982" i="12"/>
  <c r="BH982" i="12"/>
  <c r="BL982" i="12"/>
  <c r="AZ983" i="12"/>
  <c r="BD983" i="12"/>
  <c r="BH983" i="12"/>
  <c r="BL983" i="12"/>
  <c r="AZ984" i="12"/>
  <c r="BD984" i="12"/>
  <c r="BH984" i="12"/>
  <c r="BL984" i="12"/>
  <c r="AZ985" i="12"/>
  <c r="BD985" i="12"/>
  <c r="BH985" i="12"/>
  <c r="BL985" i="12"/>
  <c r="AZ986" i="12"/>
  <c r="BD986" i="12"/>
  <c r="BH986" i="12"/>
  <c r="BL986" i="12"/>
  <c r="AZ987" i="12"/>
  <c r="BD987" i="12"/>
  <c r="BH987" i="12"/>
  <c r="BL987" i="12"/>
  <c r="AZ988" i="12"/>
  <c r="BD988" i="12"/>
  <c r="BH988" i="12"/>
  <c r="BL988" i="12"/>
  <c r="AZ989" i="12"/>
  <c r="BD989" i="12"/>
  <c r="BH989" i="12"/>
  <c r="BL989" i="12"/>
  <c r="AZ990" i="12"/>
  <c r="BD990" i="12"/>
  <c r="BH990" i="12"/>
  <c r="BL990" i="12"/>
  <c r="AZ991" i="12"/>
  <c r="BD991" i="12"/>
  <c r="BH991" i="12"/>
  <c r="BL991" i="12"/>
  <c r="AZ992" i="12"/>
  <c r="BD992" i="12"/>
  <c r="BH992" i="12"/>
  <c r="BL992" i="12"/>
  <c r="AZ993" i="12"/>
  <c r="BD993" i="12"/>
  <c r="BH993" i="12"/>
  <c r="BL993" i="12"/>
  <c r="AZ994" i="12"/>
  <c r="BD994" i="12"/>
  <c r="BH994" i="12"/>
  <c r="BL994" i="12"/>
  <c r="AZ995" i="12"/>
  <c r="BD995" i="12"/>
  <c r="BH995" i="12"/>
  <c r="BL995" i="12"/>
  <c r="AZ996" i="12"/>
  <c r="BD996" i="12"/>
  <c r="BH996" i="12"/>
  <c r="BL996" i="12"/>
  <c r="AZ997" i="12"/>
  <c r="BD997" i="12"/>
  <c r="BH997" i="12"/>
  <c r="BL997" i="12"/>
  <c r="AZ998" i="12"/>
  <c r="BD998" i="12"/>
  <c r="BH998" i="12"/>
  <c r="BL998" i="12"/>
  <c r="AZ999" i="12"/>
  <c r="BD999" i="12"/>
  <c r="BH999" i="12"/>
  <c r="BL999" i="12"/>
  <c r="AZ1000" i="12"/>
  <c r="BD1000" i="12"/>
  <c r="BH1000" i="12"/>
  <c r="BL1000" i="12"/>
  <c r="AZ1001" i="12"/>
  <c r="BD1001" i="12"/>
  <c r="BH1001" i="12"/>
  <c r="BL1001" i="12"/>
  <c r="AZ1002" i="12"/>
  <c r="BD1002" i="12"/>
  <c r="BH1002" i="12"/>
  <c r="BL1002" i="12"/>
  <c r="AZ1003" i="12"/>
  <c r="BD1003" i="12"/>
  <c r="BH1003" i="12"/>
  <c r="BL1003" i="12"/>
  <c r="AZ1004" i="12"/>
  <c r="BD1004" i="12"/>
  <c r="BH1004" i="12"/>
  <c r="BL1004" i="12"/>
  <c r="AZ1005" i="12"/>
  <c r="BD1005" i="12"/>
  <c r="BH1005" i="12"/>
  <c r="BL1005" i="12"/>
  <c r="AZ1006" i="12"/>
  <c r="BD1006" i="12"/>
  <c r="BH1006" i="12"/>
  <c r="BL1006" i="12"/>
  <c r="AZ1007" i="12"/>
  <c r="BD1007" i="12"/>
  <c r="BH1007" i="12"/>
  <c r="BL1007" i="12"/>
  <c r="AZ1008" i="12"/>
  <c r="BD1008" i="12"/>
  <c r="BH1008" i="12"/>
  <c r="BL1008" i="12"/>
  <c r="AZ1009" i="12"/>
  <c r="BD1009" i="12"/>
  <c r="BH1009" i="12"/>
  <c r="BL1009" i="12"/>
  <c r="AZ1010" i="12"/>
  <c r="BD1010" i="12"/>
  <c r="BH1010" i="12"/>
  <c r="BL1010" i="12"/>
  <c r="AZ1011" i="12"/>
  <c r="BD1011" i="12"/>
  <c r="BH1011" i="12"/>
  <c r="BL1011" i="12"/>
  <c r="AZ1012" i="12"/>
  <c r="BD1012" i="12"/>
  <c r="BH1012" i="12"/>
  <c r="BL1012" i="12"/>
  <c r="AZ1013" i="12"/>
  <c r="BD1013" i="12"/>
  <c r="BH1013" i="12"/>
  <c r="BL1013" i="12"/>
  <c r="AZ1014" i="12"/>
  <c r="BD1014" i="12"/>
  <c r="BH1014" i="12"/>
  <c r="BL1014" i="12"/>
  <c r="AZ1015" i="12"/>
  <c r="BD1015" i="12"/>
  <c r="BH1015" i="12"/>
  <c r="BL1015" i="12"/>
  <c r="AZ1016" i="12"/>
  <c r="BD1016" i="12"/>
  <c r="BH1016" i="12"/>
  <c r="BL1016" i="12"/>
  <c r="AZ1017" i="12"/>
  <c r="BD1017" i="12"/>
  <c r="BH1017" i="12"/>
  <c r="BL1017" i="12"/>
  <c r="AZ1018" i="12"/>
  <c r="BD1018" i="12"/>
  <c r="BH1018" i="12"/>
  <c r="BL1018" i="12"/>
  <c r="AZ1019" i="12"/>
  <c r="BD1019" i="12"/>
  <c r="BH1019" i="12"/>
  <c r="BL1019" i="12"/>
  <c r="AZ1020" i="12"/>
  <c r="BD1020" i="12"/>
  <c r="BH1020" i="12"/>
  <c r="BL1020" i="12"/>
  <c r="AZ1021" i="12"/>
  <c r="BD1021" i="12"/>
  <c r="BH1021" i="12"/>
  <c r="BL1021" i="12"/>
  <c r="AZ1022" i="12"/>
  <c r="BD1022" i="12"/>
  <c r="BH1022" i="12"/>
  <c r="BL1022" i="12"/>
  <c r="AZ1023" i="12"/>
  <c r="BD1023" i="12"/>
  <c r="BH1023" i="12"/>
  <c r="BL1023" i="12"/>
  <c r="AZ1024" i="12"/>
  <c r="BD1024" i="12"/>
  <c r="BH1024" i="12"/>
  <c r="BL1024" i="12"/>
  <c r="AZ1025" i="12"/>
  <c r="BD1025" i="12"/>
  <c r="BH1025" i="12"/>
  <c r="BL1025" i="12"/>
  <c r="AZ1026" i="12"/>
  <c r="BD1026" i="12"/>
  <c r="BH1026" i="12"/>
  <c r="BL1026" i="12"/>
  <c r="AZ1027" i="12"/>
  <c r="BD1027" i="12"/>
  <c r="BH1027" i="12"/>
  <c r="BL1027" i="12"/>
  <c r="AZ1028" i="12"/>
  <c r="BD1028" i="12"/>
  <c r="BH1028" i="12"/>
  <c r="BL1028" i="12"/>
  <c r="AZ1029" i="12"/>
  <c r="BD1029" i="12"/>
  <c r="BH1029" i="12"/>
  <c r="BL1029" i="12"/>
  <c r="AZ1030" i="12"/>
  <c r="BD1030" i="12"/>
  <c r="BH1030" i="12"/>
  <c r="BL1030" i="12"/>
  <c r="AZ1031" i="12"/>
  <c r="BD1031" i="12"/>
  <c r="BH1031" i="12"/>
  <c r="BL1031" i="12"/>
  <c r="AZ1032" i="12"/>
  <c r="BD1032" i="12"/>
  <c r="BH1032" i="12"/>
  <c r="BL1032" i="12"/>
  <c r="AZ1033" i="12"/>
  <c r="BD1033" i="12"/>
  <c r="BH1033" i="12"/>
  <c r="BL1033" i="12"/>
  <c r="AZ1034" i="12"/>
  <c r="BD1034" i="12"/>
  <c r="BH1034" i="12"/>
  <c r="BL1034" i="12"/>
  <c r="AZ1035" i="12"/>
  <c r="BD1035" i="12"/>
  <c r="BH1035" i="12"/>
  <c r="BL1035" i="12"/>
  <c r="AZ1036" i="12"/>
  <c r="BD1036" i="12"/>
  <c r="BH1036" i="12"/>
  <c r="BL1036" i="12"/>
  <c r="AZ1037" i="12"/>
  <c r="BD1037" i="12"/>
  <c r="BH1037" i="12"/>
  <c r="BL1037" i="12"/>
  <c r="AZ1038" i="12"/>
  <c r="BD1038" i="12"/>
  <c r="BH1038" i="12"/>
  <c r="BL1038" i="12"/>
  <c r="AZ1039" i="12"/>
  <c r="BD1039" i="12"/>
  <c r="BH1039" i="12"/>
  <c r="BL1039" i="12"/>
  <c r="AZ1040" i="12"/>
  <c r="BD1040" i="12"/>
  <c r="BH1040" i="12"/>
  <c r="BL1040" i="12"/>
  <c r="AZ1041" i="12"/>
  <c r="BD1041" i="12"/>
  <c r="BH1041" i="12"/>
  <c r="BL1041" i="12"/>
  <c r="AZ1042" i="12"/>
  <c r="BD1042" i="12"/>
  <c r="BH1042" i="12"/>
  <c r="BL1042" i="12"/>
  <c r="AZ1043" i="12"/>
  <c r="BD1043" i="12"/>
  <c r="BH1043" i="12"/>
  <c r="BL1043" i="12"/>
  <c r="AZ1044" i="12"/>
  <c r="BD1044" i="12"/>
  <c r="BH1044" i="12"/>
  <c r="BL1044" i="12"/>
  <c r="AZ1045" i="12"/>
  <c r="BD1045" i="12"/>
  <c r="BH1045" i="12"/>
  <c r="BL1045" i="12"/>
  <c r="AZ1046" i="12"/>
  <c r="BD1046" i="12"/>
  <c r="BH1046" i="12"/>
  <c r="BL1046" i="12"/>
  <c r="AZ1047" i="12"/>
  <c r="BD1047" i="12"/>
  <c r="BH1047" i="12"/>
  <c r="BL1047" i="12"/>
  <c r="AZ1048" i="12"/>
  <c r="BD1048" i="12"/>
  <c r="BH1048" i="12"/>
  <c r="BL1048" i="12"/>
  <c r="AZ1049" i="12"/>
  <c r="BD1049" i="12"/>
  <c r="BH1049" i="12"/>
  <c r="BL1049" i="12"/>
  <c r="AZ1050" i="12"/>
  <c r="BD1050" i="12"/>
  <c r="BH1050" i="12"/>
  <c r="BL1050" i="12"/>
  <c r="AZ1051" i="12"/>
  <c r="BD1051" i="12"/>
  <c r="BH1051" i="12"/>
  <c r="BL1051" i="12"/>
  <c r="AZ1052" i="12"/>
  <c r="BD1052" i="12"/>
  <c r="BH1052" i="12"/>
  <c r="BL1052" i="12"/>
  <c r="AZ1053" i="12"/>
  <c r="BD1053" i="12"/>
  <c r="BH1053" i="12"/>
  <c r="BL1053" i="12"/>
  <c r="AZ1054" i="12"/>
  <c r="BD1054" i="12"/>
  <c r="BH1054" i="12"/>
  <c r="BL1054" i="12"/>
  <c r="AZ1055" i="12"/>
  <c r="BD1055" i="12"/>
  <c r="BH1055" i="12"/>
  <c r="BL1055" i="12"/>
  <c r="AZ1056" i="12"/>
  <c r="BD1056" i="12"/>
  <c r="BH1056" i="12"/>
  <c r="BL1056" i="12"/>
  <c r="AZ1057" i="12"/>
  <c r="BD1057" i="12"/>
  <c r="BH1057" i="12"/>
  <c r="BL1057" i="12"/>
  <c r="AZ1058" i="12"/>
  <c r="BD1058" i="12"/>
  <c r="BH1058" i="12"/>
  <c r="BL1058" i="12"/>
  <c r="AZ1059" i="12"/>
  <c r="BD1059" i="12"/>
  <c r="BH1059" i="12"/>
  <c r="BL1059" i="12"/>
  <c r="AZ1060" i="12"/>
  <c r="BD1060" i="12"/>
  <c r="BH1060" i="12"/>
  <c r="BL1060" i="12"/>
  <c r="AZ1061" i="12"/>
  <c r="BD1061" i="12"/>
  <c r="BH1061" i="12"/>
  <c r="BL1061" i="12"/>
  <c r="AZ1062" i="12"/>
  <c r="BD1062" i="12"/>
  <c r="BH1062" i="12"/>
  <c r="BL1062" i="12"/>
  <c r="AZ1063" i="12"/>
  <c r="BD1063" i="12"/>
  <c r="BH1063" i="12"/>
  <c r="BL1063" i="12"/>
  <c r="AZ1064" i="12"/>
  <c r="BD1064" i="12"/>
  <c r="BH1064" i="12"/>
  <c r="BL1064" i="12"/>
  <c r="AZ1065" i="12"/>
  <c r="BD1065" i="12"/>
  <c r="BH1065" i="12"/>
  <c r="BL1065" i="12"/>
  <c r="AZ1066" i="12"/>
  <c r="BD1066" i="12"/>
  <c r="BH1066" i="12"/>
  <c r="BL1066" i="12"/>
  <c r="AZ1067" i="12"/>
  <c r="BD1067" i="12"/>
  <c r="BH1067" i="12"/>
  <c r="BL1067" i="12"/>
  <c r="AZ1068" i="12"/>
  <c r="BD1068" i="12"/>
  <c r="BH1068" i="12"/>
  <c r="BL1068" i="12"/>
  <c r="AZ1069" i="12"/>
  <c r="BD1069" i="12"/>
  <c r="BH1069" i="12"/>
  <c r="BL1069" i="12"/>
  <c r="AZ1070" i="12"/>
  <c r="BD1070" i="12"/>
  <c r="BH1070" i="12"/>
  <c r="BL1070" i="12"/>
  <c r="AZ1071" i="12"/>
  <c r="BD1071" i="12"/>
  <c r="BH1071" i="12"/>
  <c r="BL1071" i="12"/>
  <c r="AZ1072" i="12"/>
  <c r="BD1072" i="12"/>
  <c r="BH1072" i="12"/>
  <c r="BL1072" i="12"/>
  <c r="AZ1073" i="12"/>
  <c r="BD1073" i="12"/>
  <c r="BH1073" i="12"/>
  <c r="BL1073" i="12"/>
  <c r="AZ1074" i="12"/>
  <c r="BD1074" i="12"/>
  <c r="BH1074" i="12"/>
  <c r="BL1074" i="12"/>
  <c r="AZ1075" i="12"/>
  <c r="BD1075" i="12"/>
  <c r="BH1075" i="12"/>
  <c r="BL1075" i="12"/>
  <c r="AZ1076" i="12"/>
  <c r="BD1076" i="12"/>
  <c r="BH1076" i="12"/>
  <c r="BL1076" i="12"/>
  <c r="AZ1077" i="12"/>
  <c r="BD1077" i="12"/>
  <c r="BH1077" i="12"/>
  <c r="BL1077" i="12"/>
  <c r="AZ1078" i="12"/>
  <c r="BD1078" i="12"/>
  <c r="BH1078" i="12"/>
  <c r="BL1078" i="12"/>
  <c r="AZ1079" i="12"/>
  <c r="BD1079" i="12"/>
  <c r="BH1079" i="12"/>
  <c r="BL1079" i="12"/>
  <c r="AZ1080" i="12"/>
  <c r="BD1080" i="12"/>
  <c r="BH1080" i="12"/>
  <c r="BL1080" i="12"/>
  <c r="AZ1081" i="12"/>
  <c r="BD1081" i="12"/>
  <c r="BH1081" i="12"/>
  <c r="BL1081" i="12"/>
  <c r="AZ1082" i="12"/>
  <c r="BD1082" i="12"/>
  <c r="BH1082" i="12"/>
  <c r="BL1082" i="12"/>
  <c r="AZ1083" i="12"/>
  <c r="BD1083" i="12"/>
  <c r="BH1083" i="12"/>
  <c r="BL1083" i="12"/>
  <c r="AZ1084" i="12"/>
  <c r="BD1084" i="12"/>
  <c r="BH1084" i="12"/>
  <c r="BL1084" i="12"/>
  <c r="AZ1085" i="12"/>
  <c r="BD1085" i="12"/>
  <c r="BH1085" i="12"/>
  <c r="BL1085" i="12"/>
  <c r="AZ1086" i="12"/>
  <c r="BD1086" i="12"/>
  <c r="BH1086" i="12"/>
  <c r="BL1086" i="12"/>
  <c r="AZ1087" i="12"/>
  <c r="BD1087" i="12"/>
  <c r="BH1087" i="12"/>
  <c r="BL1087" i="12"/>
  <c r="AZ1088" i="12"/>
  <c r="BD1088" i="12"/>
  <c r="BH1088" i="12"/>
  <c r="BL1088" i="12"/>
  <c r="AZ1089" i="12"/>
  <c r="BD1089" i="12"/>
  <c r="BH1089" i="12"/>
  <c r="BL1089" i="12"/>
  <c r="AZ1090" i="12"/>
  <c r="BD1090" i="12"/>
  <c r="BH1090" i="12"/>
  <c r="BL1090" i="12"/>
  <c r="AZ1091" i="12"/>
  <c r="BD1091" i="12"/>
  <c r="BH1091" i="12"/>
  <c r="BL1091" i="12"/>
  <c r="AZ1092" i="12"/>
  <c r="BD1092" i="12"/>
  <c r="BH1092" i="12"/>
  <c r="BL1092" i="12"/>
  <c r="AZ1093" i="12"/>
  <c r="BD1093" i="12"/>
  <c r="BH1093" i="12"/>
  <c r="BL1093" i="12"/>
  <c r="AZ1094" i="12"/>
  <c r="BD1094" i="12"/>
  <c r="BH1094" i="12"/>
  <c r="BL1094" i="12"/>
  <c r="AZ1095" i="12"/>
  <c r="BD1095" i="12"/>
  <c r="BH1095" i="12"/>
  <c r="BL1095" i="12"/>
  <c r="AZ1096" i="12"/>
  <c r="BD1096" i="12"/>
  <c r="BH1096" i="12"/>
  <c r="BL1096" i="12"/>
  <c r="AZ1097" i="12"/>
  <c r="BD1097" i="12"/>
  <c r="BH1097" i="12"/>
  <c r="BL1097" i="12"/>
  <c r="AZ1098" i="12"/>
  <c r="BD1098" i="12"/>
  <c r="BH1098" i="12"/>
  <c r="BL1098" i="12"/>
  <c r="AZ1099" i="12"/>
  <c r="BD1099" i="12"/>
  <c r="BH1099" i="12"/>
  <c r="BL1099" i="12"/>
  <c r="AZ1100" i="12"/>
  <c r="BD1100" i="12"/>
  <c r="BH1100" i="12"/>
  <c r="BL1100" i="12"/>
  <c r="AZ1101" i="12"/>
  <c r="BD1101" i="12"/>
  <c r="BH1101" i="12"/>
  <c r="BL1101" i="12"/>
  <c r="AZ1102" i="12"/>
  <c r="BD1102" i="12"/>
  <c r="BH1102" i="12"/>
  <c r="BL1102" i="12"/>
  <c r="AZ1103" i="12"/>
  <c r="BD1103" i="12"/>
  <c r="BH1103" i="12"/>
  <c r="BL1103" i="12"/>
  <c r="AZ1104" i="12"/>
  <c r="BD1104" i="12"/>
  <c r="BH1104" i="12"/>
  <c r="BL1104" i="12"/>
  <c r="AZ1105" i="12"/>
  <c r="BD1105" i="12"/>
  <c r="BH1105" i="12"/>
  <c r="BL1105" i="12"/>
  <c r="AZ1106" i="12"/>
  <c r="BD1106" i="12"/>
  <c r="BH1106" i="12"/>
  <c r="BL1106" i="12"/>
  <c r="AZ1107" i="12"/>
  <c r="BD1107" i="12"/>
  <c r="BH1107" i="12"/>
  <c r="BL1107" i="12"/>
  <c r="AZ1108" i="12"/>
  <c r="BD1108" i="12"/>
  <c r="BH1108" i="12"/>
  <c r="BL1108" i="12"/>
  <c r="AZ1109" i="12"/>
  <c r="BD1109" i="12"/>
  <c r="BH1109" i="12"/>
  <c r="BL1109" i="12"/>
  <c r="AZ1110" i="12"/>
  <c r="BD1110" i="12"/>
  <c r="BH1110" i="12"/>
  <c r="BL1110" i="12"/>
  <c r="AZ1111" i="12"/>
  <c r="BD1111" i="12"/>
  <c r="BH1111" i="12"/>
  <c r="BL1111" i="12"/>
  <c r="AZ1112" i="12"/>
  <c r="BD1112" i="12"/>
  <c r="BH1112" i="12"/>
  <c r="BL1112" i="12"/>
  <c r="AZ1113" i="12"/>
  <c r="BD1113" i="12"/>
  <c r="BH1113" i="12"/>
  <c r="BL1113" i="12"/>
  <c r="AZ1114" i="12"/>
  <c r="BD1114" i="12"/>
  <c r="BH1114" i="12"/>
  <c r="BL1114" i="12"/>
  <c r="AZ1115" i="12"/>
  <c r="BD1115" i="12"/>
  <c r="BH1115" i="12"/>
  <c r="BL1115" i="12"/>
  <c r="AZ1116" i="12"/>
  <c r="BD1116" i="12"/>
  <c r="BH1116" i="12"/>
  <c r="BL1116" i="12"/>
  <c r="AZ1117" i="12"/>
  <c r="BD1117" i="12"/>
  <c r="BH1117" i="12"/>
  <c r="BL1117" i="12"/>
  <c r="AZ1118" i="12"/>
  <c r="BD1118" i="12"/>
  <c r="BH1118" i="12"/>
  <c r="BL1118" i="12"/>
  <c r="AZ1119" i="12"/>
  <c r="BD1119" i="12"/>
  <c r="BH1119" i="12"/>
  <c r="BL1119" i="12"/>
  <c r="AZ1120" i="12"/>
  <c r="BD1120" i="12"/>
  <c r="BH1120" i="12"/>
  <c r="BL1120" i="12"/>
  <c r="AZ1121" i="12"/>
  <c r="BD1121" i="12"/>
  <c r="BH1121" i="12"/>
  <c r="BL1121" i="12"/>
  <c r="AZ1122" i="12"/>
  <c r="BD1122" i="12"/>
  <c r="BH1122" i="12"/>
  <c r="BL1122" i="12"/>
  <c r="AZ1123" i="12"/>
  <c r="BD1123" i="12"/>
  <c r="BH1123" i="12"/>
  <c r="BL1123" i="12"/>
  <c r="AZ1124" i="12"/>
  <c r="BD1124" i="12"/>
  <c r="BH1124" i="12"/>
  <c r="BL1124" i="12"/>
  <c r="AZ1125" i="12"/>
  <c r="BD1125" i="12"/>
  <c r="BH1125" i="12"/>
  <c r="BL1125" i="12"/>
  <c r="AZ1126" i="12"/>
  <c r="BD1126" i="12"/>
  <c r="BH1126" i="12"/>
  <c r="BL1126" i="12"/>
  <c r="AZ1127" i="12"/>
  <c r="BD1127" i="12"/>
  <c r="BH1127" i="12"/>
  <c r="BL1127" i="12"/>
  <c r="AZ1128" i="12"/>
  <c r="BD1128" i="12"/>
  <c r="BH1128" i="12"/>
  <c r="BL1128" i="12"/>
  <c r="AZ1129" i="12"/>
  <c r="BD1129" i="12"/>
  <c r="BH1129" i="12"/>
  <c r="BL1129" i="12"/>
  <c r="AZ1130" i="12"/>
  <c r="BD1130" i="12"/>
  <c r="BH1130" i="12"/>
  <c r="BL1130" i="12"/>
  <c r="AZ1131" i="12"/>
  <c r="BD1131" i="12"/>
  <c r="BH1131" i="12"/>
  <c r="BL1131" i="12"/>
  <c r="AZ1132" i="12"/>
  <c r="BD1132" i="12"/>
  <c r="BH1132" i="12"/>
  <c r="BL1132" i="12"/>
  <c r="AZ1133" i="12"/>
  <c r="BB877" i="12"/>
  <c r="BG877" i="12"/>
  <c r="BK877" i="12"/>
  <c r="AY878" i="12"/>
  <c r="BC878" i="12"/>
  <c r="BG878" i="12"/>
  <c r="BK878" i="12"/>
  <c r="AY879" i="12"/>
  <c r="BC879" i="12"/>
  <c r="BG879" i="12"/>
  <c r="BK879" i="12"/>
  <c r="AY880" i="12"/>
  <c r="BC880" i="12"/>
  <c r="BG880" i="12"/>
  <c r="BK880" i="12"/>
  <c r="AY881" i="12"/>
  <c r="BC881" i="12"/>
  <c r="BG881" i="12"/>
  <c r="BK881" i="12"/>
  <c r="AY882" i="12"/>
  <c r="BC882" i="12"/>
  <c r="BG882" i="12"/>
  <c r="BK882" i="12"/>
  <c r="AY883" i="12"/>
  <c r="BC883" i="12"/>
  <c r="BG883" i="12"/>
  <c r="BK883" i="12"/>
  <c r="AY884" i="12"/>
  <c r="BC884" i="12"/>
  <c r="BG884" i="12"/>
  <c r="BK884" i="12"/>
  <c r="AY885" i="12"/>
  <c r="BC885" i="12"/>
  <c r="BG885" i="12"/>
  <c r="BK885" i="12"/>
  <c r="AY886" i="12"/>
  <c r="BC886" i="12"/>
  <c r="BG886" i="12"/>
  <c r="BK886" i="12"/>
  <c r="AY887" i="12"/>
  <c r="BC887" i="12"/>
  <c r="BG887" i="12"/>
  <c r="BK887" i="12"/>
  <c r="AY888" i="12"/>
  <c r="BC888" i="12"/>
  <c r="BG888" i="12"/>
  <c r="BK888" i="12"/>
  <c r="AY889" i="12"/>
  <c r="BC889" i="12"/>
  <c r="BG889" i="12"/>
  <c r="BK889" i="12"/>
  <c r="AY890" i="12"/>
  <c r="BC890" i="12"/>
  <c r="BG890" i="12"/>
  <c r="BK890" i="12"/>
  <c r="AY891" i="12"/>
  <c r="BC891" i="12"/>
  <c r="BG891" i="12"/>
  <c r="BK891" i="12"/>
  <c r="AY892" i="12"/>
  <c r="BC892" i="12"/>
  <c r="BG892" i="12"/>
  <c r="BK892" i="12"/>
  <c r="AY893" i="12"/>
  <c r="BC893" i="12"/>
  <c r="BG893" i="12"/>
  <c r="BK893" i="12"/>
  <c r="AY894" i="12"/>
  <c r="BC894" i="12"/>
  <c r="BG894" i="12"/>
  <c r="BK894" i="12"/>
  <c r="AY895" i="12"/>
  <c r="BC895" i="12"/>
  <c r="BG895" i="12"/>
  <c r="BK895" i="12"/>
  <c r="AY896" i="12"/>
  <c r="BC896" i="12"/>
  <c r="BG896" i="12"/>
  <c r="BK896" i="12"/>
  <c r="AY897" i="12"/>
  <c r="BC897" i="12"/>
  <c r="BG897" i="12"/>
  <c r="BK897" i="12"/>
  <c r="AY898" i="12"/>
  <c r="BC898" i="12"/>
  <c r="BG898" i="12"/>
  <c r="BK898" i="12"/>
  <c r="AY899" i="12"/>
  <c r="BC899" i="12"/>
  <c r="BG899" i="12"/>
  <c r="BK899" i="12"/>
  <c r="AY900" i="12"/>
  <c r="BC900" i="12"/>
  <c r="BG900" i="12"/>
  <c r="BK900" i="12"/>
  <c r="AY901" i="12"/>
  <c r="BC901" i="12"/>
  <c r="BG901" i="12"/>
  <c r="BK901" i="12"/>
  <c r="AY902" i="12"/>
  <c r="BC902" i="12"/>
  <c r="BG902" i="12"/>
  <c r="BK902" i="12"/>
  <c r="AY903" i="12"/>
  <c r="BC903" i="12"/>
  <c r="BG903" i="12"/>
  <c r="BK903" i="12"/>
  <c r="AY904" i="12"/>
  <c r="BC904" i="12"/>
  <c r="BG904" i="12"/>
  <c r="BK904" i="12"/>
  <c r="AY905" i="12"/>
  <c r="BC905" i="12"/>
  <c r="BG905" i="12"/>
  <c r="BK905" i="12"/>
  <c r="AY906" i="12"/>
  <c r="BC906" i="12"/>
  <c r="BG906" i="12"/>
  <c r="BK906" i="12"/>
  <c r="AY907" i="12"/>
  <c r="BC907" i="12"/>
  <c r="BG907" i="12"/>
  <c r="BK907" i="12"/>
  <c r="AY908" i="12"/>
  <c r="BC908" i="12"/>
  <c r="BG908" i="12"/>
  <c r="BK908" i="12"/>
  <c r="AY909" i="12"/>
  <c r="BC909" i="12"/>
  <c r="BG909" i="12"/>
  <c r="BK909" i="12"/>
  <c r="AY910" i="12"/>
  <c r="BC910" i="12"/>
  <c r="BG910" i="12"/>
  <c r="BK910" i="12"/>
  <c r="AY911" i="12"/>
  <c r="BC911" i="12"/>
  <c r="BG911" i="12"/>
  <c r="BK911" i="12"/>
  <c r="AY912" i="12"/>
  <c r="BC912" i="12"/>
  <c r="BG912" i="12"/>
  <c r="BK912" i="12"/>
  <c r="AY913" i="12"/>
  <c r="BC913" i="12"/>
  <c r="BG913" i="12"/>
  <c r="BK913" i="12"/>
  <c r="AY914" i="12"/>
  <c r="BC914" i="12"/>
  <c r="BG914" i="12"/>
  <c r="BK914" i="12"/>
  <c r="AY915" i="12"/>
  <c r="BC915" i="12"/>
  <c r="BG915" i="12"/>
  <c r="BK915" i="12"/>
  <c r="AY916" i="12"/>
  <c r="BC916" i="12"/>
  <c r="BG916" i="12"/>
  <c r="BK916" i="12"/>
  <c r="AY917" i="12"/>
  <c r="BC917" i="12"/>
  <c r="BG917" i="12"/>
  <c r="BK917" i="12"/>
  <c r="AY918" i="12"/>
  <c r="BC918" i="12"/>
  <c r="BG918" i="12"/>
  <c r="BK918" i="12"/>
  <c r="AY919" i="12"/>
  <c r="BC919" i="12"/>
  <c r="BG919" i="12"/>
  <c r="BK919" i="12"/>
  <c r="AY920" i="12"/>
  <c r="BC920" i="12"/>
  <c r="BG920" i="12"/>
  <c r="BK920" i="12"/>
  <c r="AY921" i="12"/>
  <c r="BC921" i="12"/>
  <c r="BG921" i="12"/>
  <c r="BK921" i="12"/>
  <c r="AY922" i="12"/>
  <c r="BC922" i="12"/>
  <c r="BG922" i="12"/>
  <c r="BK922" i="12"/>
  <c r="AY923" i="12"/>
  <c r="BC923" i="12"/>
  <c r="BG923" i="12"/>
  <c r="BK923" i="12"/>
  <c r="AY924" i="12"/>
  <c r="BC924" i="12"/>
  <c r="BG924" i="12"/>
  <c r="BK924" i="12"/>
  <c r="AY925" i="12"/>
  <c r="BC925" i="12"/>
  <c r="BG925" i="12"/>
  <c r="BK925" i="12"/>
  <c r="AY926" i="12"/>
  <c r="BC926" i="12"/>
  <c r="BG926" i="12"/>
  <c r="BK926" i="12"/>
  <c r="AY927" i="12"/>
  <c r="BC927" i="12"/>
  <c r="BG927" i="12"/>
  <c r="BK927" i="12"/>
  <c r="AY928" i="12"/>
  <c r="BC928" i="12"/>
  <c r="BG928" i="12"/>
  <c r="BK928" i="12"/>
  <c r="AY929" i="12"/>
  <c r="BC929" i="12"/>
  <c r="BG929" i="12"/>
  <c r="BK929" i="12"/>
  <c r="AY930" i="12"/>
  <c r="BC930" i="12"/>
  <c r="BG930" i="12"/>
  <c r="BK930" i="12"/>
  <c r="AY931" i="12"/>
  <c r="BC931" i="12"/>
  <c r="BG931" i="12"/>
  <c r="BK931" i="12"/>
  <c r="AY932" i="12"/>
  <c r="BC932" i="12"/>
  <c r="BG932" i="12"/>
  <c r="BK932" i="12"/>
  <c r="AY933" i="12"/>
  <c r="BC933" i="12"/>
  <c r="BG933" i="12"/>
  <c r="BK933" i="12"/>
  <c r="AY934" i="12"/>
  <c r="BC934" i="12"/>
  <c r="BG934" i="12"/>
  <c r="BK934" i="12"/>
  <c r="AY935" i="12"/>
  <c r="BC935" i="12"/>
  <c r="BG935" i="12"/>
  <c r="BK935" i="12"/>
  <c r="AY936" i="12"/>
  <c r="BC936" i="12"/>
  <c r="BG936" i="12"/>
  <c r="BK936" i="12"/>
  <c r="AY937" i="12"/>
  <c r="BC937" i="12"/>
  <c r="BG937" i="12"/>
  <c r="BK937" i="12"/>
  <c r="AY938" i="12"/>
  <c r="BC938" i="12"/>
  <c r="BG938" i="12"/>
  <c r="BK938" i="12"/>
  <c r="AY939" i="12"/>
  <c r="BC939" i="12"/>
  <c r="BG939" i="12"/>
  <c r="BK939" i="12"/>
  <c r="AY940" i="12"/>
  <c r="BC940" i="12"/>
  <c r="BG940" i="12"/>
  <c r="BK940" i="12"/>
  <c r="AY941" i="12"/>
  <c r="BC941" i="12"/>
  <c r="BG941" i="12"/>
  <c r="BK941" i="12"/>
  <c r="AY942" i="12"/>
  <c r="BC942" i="12"/>
  <c r="BG942" i="12"/>
  <c r="BK942" i="12"/>
  <c r="AY943" i="12"/>
  <c r="BC943" i="12"/>
  <c r="BG943" i="12"/>
  <c r="BK943" i="12"/>
  <c r="AY944" i="12"/>
  <c r="BC944" i="12"/>
  <c r="BG944" i="12"/>
  <c r="BK944" i="12"/>
  <c r="AY945" i="12"/>
  <c r="BC945" i="12"/>
  <c r="BG945" i="12"/>
  <c r="BK945" i="12"/>
  <c r="AY946" i="12"/>
  <c r="BC946" i="12"/>
  <c r="BG946" i="12"/>
  <c r="BK946" i="12"/>
  <c r="AY947" i="12"/>
  <c r="BC947" i="12"/>
  <c r="BG947" i="12"/>
  <c r="BK947" i="12"/>
  <c r="AY948" i="12"/>
  <c r="BC948" i="12"/>
  <c r="BG948" i="12"/>
  <c r="BK948" i="12"/>
  <c r="AY949" i="12"/>
  <c r="BC949" i="12"/>
  <c r="BG949" i="12"/>
  <c r="BK949" i="12"/>
  <c r="AY950" i="12"/>
  <c r="BC950" i="12"/>
  <c r="BG950" i="12"/>
  <c r="BK950" i="12"/>
  <c r="AY951" i="12"/>
  <c r="BC951" i="12"/>
  <c r="BG951" i="12"/>
  <c r="BK951" i="12"/>
  <c r="AY952" i="12"/>
  <c r="BC952" i="12"/>
  <c r="BG952" i="12"/>
  <c r="BK952" i="12"/>
  <c r="AY953" i="12"/>
  <c r="BC953" i="12"/>
  <c r="BG953" i="12"/>
  <c r="BK953" i="12"/>
  <c r="AY954" i="12"/>
  <c r="BC954" i="12"/>
  <c r="BG954" i="12"/>
  <c r="BK954" i="12"/>
  <c r="AY955" i="12"/>
  <c r="BC955" i="12"/>
  <c r="BG955" i="12"/>
  <c r="BK955" i="12"/>
  <c r="AY956" i="12"/>
  <c r="BC956" i="12"/>
  <c r="BG956" i="12"/>
  <c r="BK956" i="12"/>
  <c r="AY957" i="12"/>
  <c r="BC957" i="12"/>
  <c r="BG957" i="12"/>
  <c r="BK957" i="12"/>
  <c r="AY958" i="12"/>
  <c r="BC958" i="12"/>
  <c r="BG958" i="12"/>
  <c r="BK958" i="12"/>
  <c r="AY959" i="12"/>
  <c r="BC959" i="12"/>
  <c r="BG959" i="12"/>
  <c r="BK959" i="12"/>
  <c r="AY960" i="12"/>
  <c r="BC960" i="12"/>
  <c r="BG960" i="12"/>
  <c r="BK960" i="12"/>
  <c r="AY961" i="12"/>
  <c r="BC961" i="12"/>
  <c r="BG961" i="12"/>
  <c r="BK961" i="12"/>
  <c r="AY962" i="12"/>
  <c r="BC962" i="12"/>
  <c r="BG962" i="12"/>
  <c r="BK962" i="12"/>
  <c r="AY963" i="12"/>
  <c r="BC963" i="12"/>
  <c r="BG963" i="12"/>
  <c r="BK963" i="12"/>
  <c r="AY964" i="12"/>
  <c r="BC964" i="12"/>
  <c r="BG964" i="12"/>
  <c r="BK964" i="12"/>
  <c r="AY965" i="12"/>
  <c r="BC965" i="12"/>
  <c r="BG965" i="12"/>
  <c r="BK965" i="12"/>
  <c r="AY966" i="12"/>
  <c r="BC966" i="12"/>
  <c r="BG966" i="12"/>
  <c r="BK966" i="12"/>
  <c r="AY967" i="12"/>
  <c r="BC967" i="12"/>
  <c r="BG967" i="12"/>
  <c r="BK967" i="12"/>
  <c r="AY968" i="12"/>
  <c r="BC968" i="12"/>
  <c r="BG968" i="12"/>
  <c r="BK968" i="12"/>
  <c r="AY969" i="12"/>
  <c r="BC969" i="12"/>
  <c r="BG969" i="12"/>
  <c r="BK969" i="12"/>
  <c r="AY970" i="12"/>
  <c r="BC970" i="12"/>
  <c r="BG970" i="12"/>
  <c r="BK970" i="12"/>
  <c r="AY971" i="12"/>
  <c r="BC971" i="12"/>
  <c r="BG971" i="12"/>
  <c r="BK971" i="12"/>
  <c r="AY972" i="12"/>
  <c r="BC972" i="12"/>
  <c r="BG972" i="12"/>
  <c r="BK972" i="12"/>
  <c r="AY973" i="12"/>
  <c r="BC973" i="12"/>
  <c r="BG973" i="12"/>
  <c r="BK973" i="12"/>
  <c r="AY974" i="12"/>
  <c r="BC974" i="12"/>
  <c r="BG974" i="12"/>
  <c r="BK974" i="12"/>
  <c r="AY975" i="12"/>
  <c r="BC975" i="12"/>
  <c r="BG975" i="12"/>
  <c r="BK975" i="12"/>
  <c r="AY976" i="12"/>
  <c r="BC976" i="12"/>
  <c r="BG976" i="12"/>
  <c r="BK976" i="12"/>
  <c r="AY977" i="12"/>
  <c r="BC977" i="12"/>
  <c r="BG977" i="12"/>
  <c r="BK977" i="12"/>
  <c r="AY978" i="12"/>
  <c r="BC978" i="12"/>
  <c r="BG978" i="12"/>
  <c r="BK978" i="12"/>
  <c r="AY979" i="12"/>
  <c r="BC979" i="12"/>
  <c r="BG979" i="12"/>
  <c r="BK979" i="12"/>
  <c r="AY980" i="12"/>
  <c r="BC980" i="12"/>
  <c r="BG980" i="12"/>
  <c r="BK980" i="12"/>
  <c r="AY981" i="12"/>
  <c r="BC981" i="12"/>
  <c r="BG981" i="12"/>
  <c r="BK981" i="12"/>
  <c r="AY982" i="12"/>
  <c r="BC982" i="12"/>
  <c r="BG982" i="12"/>
  <c r="BK982" i="12"/>
  <c r="AY983" i="12"/>
  <c r="BC983" i="12"/>
  <c r="BG983" i="12"/>
  <c r="BK983" i="12"/>
  <c r="AY984" i="12"/>
  <c r="BC984" i="12"/>
  <c r="BG984" i="12"/>
  <c r="BK984" i="12"/>
  <c r="AY985" i="12"/>
  <c r="BC985" i="12"/>
  <c r="BG985" i="12"/>
  <c r="BK985" i="12"/>
  <c r="AY986" i="12"/>
  <c r="BC986" i="12"/>
  <c r="BG986" i="12"/>
  <c r="BK986" i="12"/>
  <c r="AY987" i="12"/>
  <c r="BC987" i="12"/>
  <c r="BG987" i="12"/>
  <c r="BK987" i="12"/>
  <c r="AY988" i="12"/>
  <c r="BC988" i="12"/>
  <c r="BG988" i="12"/>
  <c r="BK988" i="12"/>
  <c r="AY989" i="12"/>
  <c r="BC989" i="12"/>
  <c r="BG989" i="12"/>
  <c r="BK989" i="12"/>
  <c r="AY990" i="12"/>
  <c r="BC990" i="12"/>
  <c r="BG990" i="12"/>
  <c r="BK990" i="12"/>
  <c r="AY991" i="12"/>
  <c r="BC991" i="12"/>
  <c r="BG991" i="12"/>
  <c r="BK991" i="12"/>
  <c r="AY992" i="12"/>
  <c r="BC992" i="12"/>
  <c r="BG992" i="12"/>
  <c r="BK992" i="12"/>
  <c r="AY993" i="12"/>
  <c r="BC993" i="12"/>
  <c r="BG993" i="12"/>
  <c r="BK993" i="12"/>
  <c r="AY994" i="12"/>
  <c r="BC994" i="12"/>
  <c r="BG994" i="12"/>
  <c r="BK994" i="12"/>
  <c r="AY995" i="12"/>
  <c r="BC995" i="12"/>
  <c r="BG995" i="12"/>
  <c r="BK995" i="12"/>
  <c r="AY996" i="12"/>
  <c r="BC996" i="12"/>
  <c r="BG996" i="12"/>
  <c r="BK996" i="12"/>
  <c r="AY997" i="12"/>
  <c r="BC997" i="12"/>
  <c r="BG997" i="12"/>
  <c r="BK997" i="12"/>
  <c r="AY998" i="12"/>
  <c r="BC998" i="12"/>
  <c r="BG998" i="12"/>
  <c r="BK998" i="12"/>
  <c r="AY999" i="12"/>
  <c r="BC999" i="12"/>
  <c r="BG999" i="12"/>
  <c r="BK999" i="12"/>
  <c r="AY1000" i="12"/>
  <c r="BC1000" i="12"/>
  <c r="BG1000" i="12"/>
  <c r="BK1000" i="12"/>
  <c r="AY1001" i="12"/>
  <c r="BC1001" i="12"/>
  <c r="BG1001" i="12"/>
  <c r="BK1001" i="12"/>
  <c r="AY1002" i="12"/>
  <c r="BC1002" i="12"/>
  <c r="BG1002" i="12"/>
  <c r="BK1002" i="12"/>
  <c r="AY1003" i="12"/>
  <c r="BC1003" i="12"/>
  <c r="BG1003" i="12"/>
  <c r="BK1003" i="12"/>
  <c r="AY1004" i="12"/>
  <c r="BC1004" i="12"/>
  <c r="BG1004" i="12"/>
  <c r="BK1004" i="12"/>
  <c r="AY1005" i="12"/>
  <c r="BC1005" i="12"/>
  <c r="BG1005" i="12"/>
  <c r="BK1005" i="12"/>
  <c r="AY1006" i="12"/>
  <c r="BC1006" i="12"/>
  <c r="BG1006" i="12"/>
  <c r="BK1006" i="12"/>
  <c r="AY1007" i="12"/>
  <c r="BC1007" i="12"/>
  <c r="BG1007" i="12"/>
  <c r="BK1007" i="12"/>
  <c r="AY1008" i="12"/>
  <c r="BC1008" i="12"/>
  <c r="BG1008" i="12"/>
  <c r="BK1008" i="12"/>
  <c r="AY1009" i="12"/>
  <c r="BC1009" i="12"/>
  <c r="BG1009" i="12"/>
  <c r="BK1009" i="12"/>
  <c r="AY1010" i="12"/>
  <c r="BC1010" i="12"/>
  <c r="BG1010" i="12"/>
  <c r="BK1010" i="12"/>
  <c r="AY1011" i="12"/>
  <c r="BC1011" i="12"/>
  <c r="BG1011" i="12"/>
  <c r="BK1011" i="12"/>
  <c r="AY1012" i="12"/>
  <c r="BC1012" i="12"/>
  <c r="BG1012" i="12"/>
  <c r="BK1012" i="12"/>
  <c r="AY1013" i="12"/>
  <c r="BC1013" i="12"/>
  <c r="BG1013" i="12"/>
  <c r="BK1013" i="12"/>
  <c r="AY1014" i="12"/>
  <c r="BC1014" i="12"/>
  <c r="BG1014" i="12"/>
  <c r="BK1014" i="12"/>
  <c r="AY1015" i="12"/>
  <c r="BC1015" i="12"/>
  <c r="BG1015" i="12"/>
  <c r="BK1015" i="12"/>
  <c r="AY1016" i="12"/>
  <c r="BC1016" i="12"/>
  <c r="BG1016" i="12"/>
  <c r="BK1016" i="12"/>
  <c r="AY1017" i="12"/>
  <c r="BC1017" i="12"/>
  <c r="BG1017" i="12"/>
  <c r="BK1017" i="12"/>
  <c r="AY1018" i="12"/>
  <c r="BC1018" i="12"/>
  <c r="BG1018" i="12"/>
  <c r="BK1018" i="12"/>
  <c r="AY1019" i="12"/>
  <c r="BC1019" i="12"/>
  <c r="BG1019" i="12"/>
  <c r="BK1019" i="12"/>
  <c r="AY1020" i="12"/>
  <c r="BC1020" i="12"/>
  <c r="BG1020" i="12"/>
  <c r="BK1020" i="12"/>
  <c r="AY1021" i="12"/>
  <c r="BC1021" i="12"/>
  <c r="BG1021" i="12"/>
  <c r="BK1021" i="12"/>
  <c r="AY1022" i="12"/>
  <c r="BC1022" i="12"/>
  <c r="BG1022" i="12"/>
  <c r="BK1022" i="12"/>
  <c r="AY1023" i="12"/>
  <c r="BC1023" i="12"/>
  <c r="BG1023" i="12"/>
  <c r="BK1023" i="12"/>
  <c r="AY1024" i="12"/>
  <c r="BC1024" i="12"/>
  <c r="BG1024" i="12"/>
  <c r="BK1024" i="12"/>
  <c r="AY1025" i="12"/>
  <c r="BC1025" i="12"/>
  <c r="BG1025" i="12"/>
  <c r="BK1025" i="12"/>
  <c r="AY1026" i="12"/>
  <c r="BC1026" i="12"/>
  <c r="BG1026" i="12"/>
  <c r="BK1026" i="12"/>
  <c r="AY1027" i="12"/>
  <c r="BC1027" i="12"/>
  <c r="BG1027" i="12"/>
  <c r="BK1027" i="12"/>
  <c r="AY1028" i="12"/>
  <c r="BC1028" i="12"/>
  <c r="BG1028" i="12"/>
  <c r="BK1028" i="12"/>
  <c r="AY1029" i="12"/>
  <c r="BC1029" i="12"/>
  <c r="BG1029" i="12"/>
  <c r="BK1029" i="12"/>
  <c r="AY1030" i="12"/>
  <c r="BC1030" i="12"/>
  <c r="BG1030" i="12"/>
  <c r="BK1030" i="12"/>
  <c r="AY1031" i="12"/>
  <c r="BC1031" i="12"/>
  <c r="BG1031" i="12"/>
  <c r="BK1031" i="12"/>
  <c r="AY1032" i="12"/>
  <c r="BC1032" i="12"/>
  <c r="BG1032" i="12"/>
  <c r="BK1032" i="12"/>
  <c r="AY1033" i="12"/>
  <c r="BC1033" i="12"/>
  <c r="BG1033" i="12"/>
  <c r="BK1033" i="12"/>
  <c r="AY1034" i="12"/>
  <c r="BC1034" i="12"/>
  <c r="BG1034" i="12"/>
  <c r="BK1034" i="12"/>
  <c r="AY1035" i="12"/>
  <c r="BC1035" i="12"/>
  <c r="BG1035" i="12"/>
  <c r="BK1035" i="12"/>
  <c r="AY1036" i="12"/>
  <c r="BC1036" i="12"/>
  <c r="BG1036" i="12"/>
  <c r="BK1036" i="12"/>
  <c r="AY1037" i="12"/>
  <c r="BC1037" i="12"/>
  <c r="BG1037" i="12"/>
  <c r="BK1037" i="12"/>
  <c r="AY1038" i="12"/>
  <c r="BC1038" i="12"/>
  <c r="BG1038" i="12"/>
  <c r="BK1038" i="12"/>
  <c r="AY1039" i="12"/>
  <c r="BC1039" i="12"/>
  <c r="BG1039" i="12"/>
  <c r="BK1039" i="12"/>
  <c r="AY1040" i="12"/>
  <c r="BC1040" i="12"/>
  <c r="BG1040" i="12"/>
  <c r="BK1040" i="12"/>
  <c r="AY1041" i="12"/>
  <c r="BC1041" i="12"/>
  <c r="BG1041" i="12"/>
  <c r="BK1041" i="12"/>
  <c r="AY1042" i="12"/>
  <c r="BC1042" i="12"/>
  <c r="BG1042" i="12"/>
  <c r="BK1042" i="12"/>
  <c r="AY1043" i="12"/>
  <c r="BC1043" i="12"/>
  <c r="BG1043" i="12"/>
  <c r="BK1043" i="12"/>
  <c r="AY1044" i="12"/>
  <c r="BC1044" i="12"/>
  <c r="BG1044" i="12"/>
  <c r="BK1044" i="12"/>
  <c r="AY1045" i="12"/>
  <c r="BC1045" i="12"/>
  <c r="BG1045" i="12"/>
  <c r="BK1045" i="12"/>
  <c r="AY1046" i="12"/>
  <c r="BC1046" i="12"/>
  <c r="BG1046" i="12"/>
  <c r="BK1046" i="12"/>
  <c r="AY1047" i="12"/>
  <c r="BC1047" i="12"/>
  <c r="BG1047" i="12"/>
  <c r="BK1047" i="12"/>
  <c r="AY1048" i="12"/>
  <c r="BC1048" i="12"/>
  <c r="BG1048" i="12"/>
  <c r="BK1048" i="12"/>
  <c r="AY1049" i="12"/>
  <c r="BC1049" i="12"/>
  <c r="BG1049" i="12"/>
  <c r="BK1049" i="12"/>
  <c r="AY1050" i="12"/>
  <c r="BC1050" i="12"/>
  <c r="BG1050" i="12"/>
  <c r="BK1050" i="12"/>
  <c r="AY1051" i="12"/>
  <c r="BC1051" i="12"/>
  <c r="BG1051" i="12"/>
  <c r="BK1051" i="12"/>
  <c r="AY1052" i="12"/>
  <c r="BC1052" i="12"/>
  <c r="BG1052" i="12"/>
  <c r="BK1052" i="12"/>
  <c r="AY1053" i="12"/>
  <c r="BC1053" i="12"/>
  <c r="BG1053" i="12"/>
  <c r="BK1053" i="12"/>
  <c r="AY1054" i="12"/>
  <c r="BC1054" i="12"/>
  <c r="BG1054" i="12"/>
  <c r="BK1054" i="12"/>
  <c r="AY1055" i="12"/>
  <c r="BC1055" i="12"/>
  <c r="BG1055" i="12"/>
  <c r="BK1055" i="12"/>
  <c r="AY1056" i="12"/>
  <c r="BC1056" i="12"/>
  <c r="BG1056" i="12"/>
  <c r="BK1056" i="12"/>
  <c r="AY1057" i="12"/>
  <c r="BC1057" i="12"/>
  <c r="BG1057" i="12"/>
  <c r="BK1057" i="12"/>
  <c r="AY1058" i="12"/>
  <c r="BC1058" i="12"/>
  <c r="BG1058" i="12"/>
  <c r="BK1058" i="12"/>
  <c r="AY1059" i="12"/>
  <c r="BC1059" i="12"/>
  <c r="BG1059" i="12"/>
  <c r="BK1059" i="12"/>
  <c r="AY1060" i="12"/>
  <c r="BC1060" i="12"/>
  <c r="BG1060" i="12"/>
  <c r="BK1060" i="12"/>
  <c r="AY1061" i="12"/>
  <c r="BC1061" i="12"/>
  <c r="BG1061" i="12"/>
  <c r="BK1061" i="12"/>
  <c r="AY1062" i="12"/>
  <c r="BC1062" i="12"/>
  <c r="BG1062" i="12"/>
  <c r="BK1062" i="12"/>
  <c r="AY1063" i="12"/>
  <c r="BC1063" i="12"/>
  <c r="BG1063" i="12"/>
  <c r="BK1063" i="12"/>
  <c r="AY1064" i="12"/>
  <c r="BC1064" i="12"/>
  <c r="BG1064" i="12"/>
  <c r="BK1064" i="12"/>
  <c r="AY1065" i="12"/>
  <c r="BC1065" i="12"/>
  <c r="BG1065" i="12"/>
  <c r="BK1065" i="12"/>
  <c r="AY1066" i="12"/>
  <c r="BC1066" i="12"/>
  <c r="BG1066" i="12"/>
  <c r="BK1066" i="12"/>
  <c r="AY1067" i="12"/>
  <c r="BC1067" i="12"/>
  <c r="BG1067" i="12"/>
  <c r="BK1067" i="12"/>
  <c r="AY1068" i="12"/>
  <c r="BC1068" i="12"/>
  <c r="BG1068" i="12"/>
  <c r="BK1068" i="12"/>
  <c r="AY1069" i="12"/>
  <c r="BC1069" i="12"/>
  <c r="BG1069" i="12"/>
  <c r="BK1069" i="12"/>
  <c r="AY1070" i="12"/>
  <c r="BC1070" i="12"/>
  <c r="BG1070" i="12"/>
  <c r="BK1070" i="12"/>
  <c r="AY1071" i="12"/>
  <c r="BC1071" i="12"/>
  <c r="BG1071" i="12"/>
  <c r="BK1071" i="12"/>
  <c r="AY1072" i="12"/>
  <c r="BC1072" i="12"/>
  <c r="BG1072" i="12"/>
  <c r="BK1072" i="12"/>
  <c r="AY1073" i="12"/>
  <c r="BC1073" i="12"/>
  <c r="BG1073" i="12"/>
  <c r="BK1073" i="12"/>
  <c r="AY1074" i="12"/>
  <c r="BC1074" i="12"/>
  <c r="BG1074" i="12"/>
  <c r="BK1074" i="12"/>
  <c r="AY1075" i="12"/>
  <c r="BC1075" i="12"/>
  <c r="BG1075" i="12"/>
  <c r="BK1075" i="12"/>
  <c r="AY1076" i="12"/>
  <c r="BC1076" i="12"/>
  <c r="BG1076" i="12"/>
  <c r="BK1076" i="12"/>
  <c r="AY1077" i="12"/>
  <c r="BC1077" i="12"/>
  <c r="BG1077" i="12"/>
  <c r="BK1077" i="12"/>
  <c r="AY1078" i="12"/>
  <c r="BC1078" i="12"/>
  <c r="BG1078" i="12"/>
  <c r="BK1078" i="12"/>
  <c r="AY1079" i="12"/>
  <c r="BC1079" i="12"/>
  <c r="BG1079" i="12"/>
  <c r="BK1079" i="12"/>
  <c r="AY1080" i="12"/>
  <c r="BC1080" i="12"/>
  <c r="BG1080" i="12"/>
  <c r="BK1080" i="12"/>
  <c r="AY1081" i="12"/>
  <c r="BC1081" i="12"/>
  <c r="BG1081" i="12"/>
  <c r="BK1081" i="12"/>
  <c r="AY1082" i="12"/>
  <c r="BC1082" i="12"/>
  <c r="BG1082" i="12"/>
  <c r="BK1082" i="12"/>
  <c r="AY1083" i="12"/>
  <c r="BC1083" i="12"/>
  <c r="BG1083" i="12"/>
  <c r="BK1083" i="12"/>
  <c r="AY1084" i="12"/>
  <c r="BC1084" i="12"/>
  <c r="BG1084" i="12"/>
  <c r="BK1084" i="12"/>
  <c r="AY1085" i="12"/>
  <c r="BC1085" i="12"/>
  <c r="BG1085" i="12"/>
  <c r="BK1085" i="12"/>
  <c r="AY1086" i="12"/>
  <c r="BC1086" i="12"/>
  <c r="BG1086" i="12"/>
  <c r="BK1086" i="12"/>
  <c r="AY1087" i="12"/>
  <c r="BC1087" i="12"/>
  <c r="BG1087" i="12"/>
  <c r="BK1087" i="12"/>
  <c r="AY1088" i="12"/>
  <c r="BC1088" i="12"/>
  <c r="BG1088" i="12"/>
  <c r="BK1088" i="12"/>
  <c r="AY1089" i="12"/>
  <c r="BC1089" i="12"/>
  <c r="BG1089" i="12"/>
  <c r="BK1089" i="12"/>
  <c r="AY1090" i="12"/>
  <c r="BC1090" i="12"/>
  <c r="BG1090" i="12"/>
  <c r="BK1090" i="12"/>
  <c r="AY1091" i="12"/>
  <c r="BC1091" i="12"/>
  <c r="BG1091" i="12"/>
  <c r="BK1091" i="12"/>
  <c r="AY1092" i="12"/>
  <c r="BC1092" i="12"/>
  <c r="BG1092" i="12"/>
  <c r="BK1092" i="12"/>
  <c r="AY1093" i="12"/>
  <c r="BC1093" i="12"/>
  <c r="BG1093" i="12"/>
  <c r="BK1093" i="12"/>
  <c r="AY1094" i="12"/>
  <c r="BC1094" i="12"/>
  <c r="BG1094" i="12"/>
  <c r="BK1094" i="12"/>
  <c r="AY1095" i="12"/>
  <c r="BC1095" i="12"/>
  <c r="BG1095" i="12"/>
  <c r="BK1095" i="12"/>
  <c r="AY1096" i="12"/>
  <c r="BC1096" i="12"/>
  <c r="BG1096" i="12"/>
  <c r="BK1096" i="12"/>
  <c r="AY1097" i="12"/>
  <c r="BC1097" i="12"/>
  <c r="BG1097" i="12"/>
  <c r="BK1097" i="12"/>
  <c r="AY1098" i="12"/>
  <c r="BC1098" i="12"/>
  <c r="BG1098" i="12"/>
  <c r="BK1098" i="12"/>
  <c r="AY1099" i="12"/>
  <c r="BC1099" i="12"/>
  <c r="BG1099" i="12"/>
  <c r="BK1099" i="12"/>
  <c r="AY1100" i="12"/>
  <c r="BC1100" i="12"/>
  <c r="BG1100" i="12"/>
  <c r="BK1100" i="12"/>
  <c r="AY1101" i="12"/>
  <c r="BC1101" i="12"/>
  <c r="BG1101" i="12"/>
  <c r="BK1101" i="12"/>
  <c r="AY1102" i="12"/>
  <c r="BC1102" i="12"/>
  <c r="BG1102" i="12"/>
  <c r="BK1102" i="12"/>
  <c r="AY1103" i="12"/>
  <c r="BC1103" i="12"/>
  <c r="BG1103" i="12"/>
  <c r="BK1103" i="12"/>
  <c r="AY1104" i="12"/>
  <c r="BC1104" i="12"/>
  <c r="BG1104" i="12"/>
  <c r="BK1104" i="12"/>
  <c r="AY1105" i="12"/>
  <c r="BC1105" i="12"/>
  <c r="BG1105" i="12"/>
  <c r="BK1105" i="12"/>
  <c r="AY1106" i="12"/>
  <c r="BC1106" i="12"/>
  <c r="BG1106" i="12"/>
  <c r="BK1106" i="12"/>
  <c r="AY1107" i="12"/>
  <c r="BC1107" i="12"/>
  <c r="BG1107" i="12"/>
  <c r="BK1107" i="12"/>
  <c r="AY1108" i="12"/>
  <c r="BC1108" i="12"/>
  <c r="BG1108" i="12"/>
  <c r="BK1108" i="12"/>
  <c r="AY1109" i="12"/>
  <c r="BC1109" i="12"/>
  <c r="BG1109" i="12"/>
  <c r="BK1109" i="12"/>
  <c r="AY1110" i="12"/>
  <c r="BC1110" i="12"/>
  <c r="BG1110" i="12"/>
  <c r="BK1110" i="12"/>
  <c r="AY1111" i="12"/>
  <c r="BC1111" i="12"/>
  <c r="BG1111" i="12"/>
  <c r="BK1111" i="12"/>
  <c r="AY1112" i="12"/>
  <c r="BC1112" i="12"/>
  <c r="BG1112" i="12"/>
  <c r="BK1112" i="12"/>
  <c r="AY1113" i="12"/>
  <c r="BC1113" i="12"/>
  <c r="BG1113" i="12"/>
  <c r="BK1113" i="12"/>
  <c r="AY1114" i="12"/>
  <c r="BC1114" i="12"/>
  <c r="BG1114" i="12"/>
  <c r="BK1114" i="12"/>
  <c r="AY1115" i="12"/>
  <c r="BC1115" i="12"/>
  <c r="BG1115" i="12"/>
  <c r="BK1115" i="12"/>
  <c r="AY1116" i="12"/>
  <c r="BC1116" i="12"/>
  <c r="BG1116" i="12"/>
  <c r="BK1116" i="12"/>
  <c r="AY1117" i="12"/>
  <c r="BC1117" i="12"/>
  <c r="BG1117" i="12"/>
  <c r="BK1117" i="12"/>
  <c r="AY1118" i="12"/>
  <c r="BC1118" i="12"/>
  <c r="BG1118" i="12"/>
  <c r="BK1118" i="12"/>
  <c r="AY1119" i="12"/>
  <c r="BC1119" i="12"/>
  <c r="BG1119" i="12"/>
  <c r="BK1119" i="12"/>
  <c r="AY1120" i="12"/>
  <c r="BC1120" i="12"/>
  <c r="BG1120" i="12"/>
  <c r="BK1120" i="12"/>
  <c r="AY1121" i="12"/>
  <c r="BC1121" i="12"/>
  <c r="BG1121" i="12"/>
  <c r="BK1121" i="12"/>
  <c r="AY1122" i="12"/>
  <c r="BC1122" i="12"/>
  <c r="BG1122" i="12"/>
  <c r="BK1122" i="12"/>
  <c r="AY1123" i="12"/>
  <c r="BC1123" i="12"/>
  <c r="BG1123" i="12"/>
  <c r="BK1123" i="12"/>
  <c r="AY1124" i="12"/>
  <c r="BC1124" i="12"/>
  <c r="BG1124" i="12"/>
  <c r="BK1124" i="12"/>
  <c r="AY1125" i="12"/>
  <c r="BC1125" i="12"/>
  <c r="BG1125" i="12"/>
  <c r="BK1125" i="12"/>
  <c r="AY1126" i="12"/>
  <c r="BC1126" i="12"/>
  <c r="BG1126" i="12"/>
  <c r="BK1126" i="12"/>
  <c r="AY1127" i="12"/>
  <c r="BC1127" i="12"/>
  <c r="BG1127" i="12"/>
  <c r="BK1127" i="12"/>
  <c r="AY1128" i="12"/>
  <c r="BC1128" i="12"/>
  <c r="BG1128" i="12"/>
  <c r="BK1128" i="12"/>
  <c r="AY1129" i="12"/>
  <c r="BC1129" i="12"/>
  <c r="BG1129" i="12"/>
  <c r="BK1129" i="12"/>
  <c r="AY1130" i="12"/>
  <c r="BC1130" i="12"/>
  <c r="BG1130" i="12"/>
  <c r="BK1130" i="12"/>
  <c r="AY1131" i="12"/>
  <c r="BC1131" i="12"/>
  <c r="BG1131" i="12"/>
  <c r="BK1131" i="12"/>
  <c r="AY1132" i="12"/>
  <c r="BC1132" i="12"/>
  <c r="BG1132" i="12"/>
  <c r="BK1132" i="12"/>
  <c r="AY1133" i="12"/>
  <c r="BA877" i="12"/>
  <c r="BF877" i="12"/>
  <c r="BJ877" i="12"/>
  <c r="BN877" i="12"/>
  <c r="BB878" i="12"/>
  <c r="BF878" i="12"/>
  <c r="BJ878" i="12"/>
  <c r="BN878" i="12"/>
  <c r="BB879" i="12"/>
  <c r="BF879" i="12"/>
  <c r="BJ879" i="12"/>
  <c r="BN879" i="12"/>
  <c r="BB880" i="12"/>
  <c r="BF880" i="12"/>
  <c r="BJ880" i="12"/>
  <c r="BN880" i="12"/>
  <c r="BB881" i="12"/>
  <c r="BF881" i="12"/>
  <c r="BJ881" i="12"/>
  <c r="BN881" i="12"/>
  <c r="BB882" i="12"/>
  <c r="BF882" i="12"/>
  <c r="BJ882" i="12"/>
  <c r="BN882" i="12"/>
  <c r="BB883" i="12"/>
  <c r="BF883" i="12"/>
  <c r="BJ883" i="12"/>
  <c r="BN883" i="12"/>
  <c r="BB884" i="12"/>
  <c r="BF884" i="12"/>
  <c r="BJ884" i="12"/>
  <c r="BN884" i="12"/>
  <c r="BB885" i="12"/>
  <c r="BF885" i="12"/>
  <c r="BJ885" i="12"/>
  <c r="BN885" i="12"/>
  <c r="BB886" i="12"/>
  <c r="BF886" i="12"/>
  <c r="BJ886" i="12"/>
  <c r="BN886" i="12"/>
  <c r="BB887" i="12"/>
  <c r="BF887" i="12"/>
  <c r="BJ887" i="12"/>
  <c r="BN887" i="12"/>
  <c r="BB888" i="12"/>
  <c r="BF888" i="12"/>
  <c r="BJ888" i="12"/>
  <c r="BN888" i="12"/>
  <c r="BB889" i="12"/>
  <c r="BF889" i="12"/>
  <c r="BJ889" i="12"/>
  <c r="BN889" i="12"/>
  <c r="BB890" i="12"/>
  <c r="BF890" i="12"/>
  <c r="BJ890" i="12"/>
  <c r="BN890" i="12"/>
  <c r="BB891" i="12"/>
  <c r="BF891" i="12"/>
  <c r="BJ891" i="12"/>
  <c r="BN891" i="12"/>
  <c r="BB892" i="12"/>
  <c r="BF892" i="12"/>
  <c r="BJ892" i="12"/>
  <c r="BN892" i="12"/>
  <c r="BB893" i="12"/>
  <c r="BF893" i="12"/>
  <c r="BJ893" i="12"/>
  <c r="BN893" i="12"/>
  <c r="BB894" i="12"/>
  <c r="BF894" i="12"/>
  <c r="BJ894" i="12"/>
  <c r="BN894" i="12"/>
  <c r="BB895" i="12"/>
  <c r="BF895" i="12"/>
  <c r="BJ895" i="12"/>
  <c r="BN895" i="12"/>
  <c r="BB896" i="12"/>
  <c r="BF896" i="12"/>
  <c r="BJ896" i="12"/>
  <c r="BN896" i="12"/>
  <c r="BB897" i="12"/>
  <c r="BF897" i="12"/>
  <c r="BJ897" i="12"/>
  <c r="BN897" i="12"/>
  <c r="BB898" i="12"/>
  <c r="BF898" i="12"/>
  <c r="BJ898" i="12"/>
  <c r="BN898" i="12"/>
  <c r="BB899" i="12"/>
  <c r="BF899" i="12"/>
  <c r="BJ899" i="12"/>
  <c r="BN899" i="12"/>
  <c r="BB900" i="12"/>
  <c r="BF900" i="12"/>
  <c r="BJ900" i="12"/>
  <c r="BN900" i="12"/>
  <c r="BB901" i="12"/>
  <c r="BF901" i="12"/>
  <c r="BJ901" i="12"/>
  <c r="BN901" i="12"/>
  <c r="BB902" i="12"/>
  <c r="BF902" i="12"/>
  <c r="BJ902" i="12"/>
  <c r="BN902" i="12"/>
  <c r="BB903" i="12"/>
  <c r="BF903" i="12"/>
  <c r="BJ903" i="12"/>
  <c r="BN903" i="12"/>
  <c r="BB904" i="12"/>
  <c r="BF904" i="12"/>
  <c r="BJ904" i="12"/>
  <c r="BN904" i="12"/>
  <c r="BB905" i="12"/>
  <c r="BF905" i="12"/>
  <c r="BJ905" i="12"/>
  <c r="BN905" i="12"/>
  <c r="BB906" i="12"/>
  <c r="BF906" i="12"/>
  <c r="BJ906" i="12"/>
  <c r="BN906" i="12"/>
  <c r="BB907" i="12"/>
  <c r="BF907" i="12"/>
  <c r="BJ907" i="12"/>
  <c r="BN907" i="12"/>
  <c r="BB908" i="12"/>
  <c r="BF908" i="12"/>
  <c r="BJ908" i="12"/>
  <c r="BN908" i="12"/>
  <c r="BB909" i="12"/>
  <c r="BF909" i="12"/>
  <c r="BJ909" i="12"/>
  <c r="BN909" i="12"/>
  <c r="BB910" i="12"/>
  <c r="BF910" i="12"/>
  <c r="BJ910" i="12"/>
  <c r="BN910" i="12"/>
  <c r="BB911" i="12"/>
  <c r="BF911" i="12"/>
  <c r="BJ911" i="12"/>
  <c r="BN911" i="12"/>
  <c r="BB912" i="12"/>
  <c r="BF912" i="12"/>
  <c r="BJ912" i="12"/>
  <c r="BN912" i="12"/>
  <c r="BB913" i="12"/>
  <c r="BF913" i="12"/>
  <c r="BJ913" i="12"/>
  <c r="BN913" i="12"/>
  <c r="BB914" i="12"/>
  <c r="BF914" i="12"/>
  <c r="BJ914" i="12"/>
  <c r="BN914" i="12"/>
  <c r="BB915" i="12"/>
  <c r="BF915" i="12"/>
  <c r="BJ915" i="12"/>
  <c r="BN915" i="12"/>
  <c r="BB916" i="12"/>
  <c r="BF916" i="12"/>
  <c r="BJ916" i="12"/>
  <c r="BN916" i="12"/>
  <c r="BB917" i="12"/>
  <c r="BF917" i="12"/>
  <c r="BJ917" i="12"/>
  <c r="BN917" i="12"/>
  <c r="BB918" i="12"/>
  <c r="BF918" i="12"/>
  <c r="BJ918" i="12"/>
  <c r="BN918" i="12"/>
  <c r="BB919" i="12"/>
  <c r="BF919" i="12"/>
  <c r="BJ919" i="12"/>
  <c r="BN919" i="12"/>
  <c r="BB920" i="12"/>
  <c r="BF920" i="12"/>
  <c r="BJ920" i="12"/>
  <c r="BN920" i="12"/>
  <c r="BB921" i="12"/>
  <c r="BF921" i="12"/>
  <c r="BJ921" i="12"/>
  <c r="BN921" i="12"/>
  <c r="BB922" i="12"/>
  <c r="BF922" i="12"/>
  <c r="BJ922" i="12"/>
  <c r="BN922" i="12"/>
  <c r="BB923" i="12"/>
  <c r="BF923" i="12"/>
  <c r="BJ923" i="12"/>
  <c r="BN923" i="12"/>
  <c r="BB924" i="12"/>
  <c r="BF924" i="12"/>
  <c r="BJ924" i="12"/>
  <c r="BN924" i="12"/>
  <c r="BB925" i="12"/>
  <c r="BF925" i="12"/>
  <c r="BJ925" i="12"/>
  <c r="BN925" i="12"/>
  <c r="BB926" i="12"/>
  <c r="BF926" i="12"/>
  <c r="BJ926" i="12"/>
  <c r="BN926" i="12"/>
  <c r="BB927" i="12"/>
  <c r="BF927" i="12"/>
  <c r="BJ927" i="12"/>
  <c r="BN927" i="12"/>
  <c r="BB928" i="12"/>
  <c r="BF928" i="12"/>
  <c r="BJ928" i="12"/>
  <c r="BN928" i="12"/>
  <c r="BB929" i="12"/>
  <c r="BF929" i="12"/>
  <c r="BJ929" i="12"/>
  <c r="BN929" i="12"/>
  <c r="BB930" i="12"/>
  <c r="BF930" i="12"/>
  <c r="BJ930" i="12"/>
  <c r="BN930" i="12"/>
  <c r="BB931" i="12"/>
  <c r="BF931" i="12"/>
  <c r="BJ931" i="12"/>
  <c r="BN931" i="12"/>
  <c r="BB932" i="12"/>
  <c r="BF932" i="12"/>
  <c r="BJ932" i="12"/>
  <c r="BN932" i="12"/>
  <c r="BB933" i="12"/>
  <c r="BF933" i="12"/>
  <c r="BJ933" i="12"/>
  <c r="BN933" i="12"/>
  <c r="BB934" i="12"/>
  <c r="BF934" i="12"/>
  <c r="BJ934" i="12"/>
  <c r="BN934" i="12"/>
  <c r="BB935" i="12"/>
  <c r="BF935" i="12"/>
  <c r="BJ935" i="12"/>
  <c r="BN935" i="12"/>
  <c r="BB936" i="12"/>
  <c r="BF936" i="12"/>
  <c r="BJ936" i="12"/>
  <c r="BN936" i="12"/>
  <c r="BB937" i="12"/>
  <c r="BF937" i="12"/>
  <c r="BJ937" i="12"/>
  <c r="BN937" i="12"/>
  <c r="BB938" i="12"/>
  <c r="BF938" i="12"/>
  <c r="BJ938" i="12"/>
  <c r="BN938" i="12"/>
  <c r="BB939" i="12"/>
  <c r="BF939" i="12"/>
  <c r="BJ939" i="12"/>
  <c r="BN939" i="12"/>
  <c r="BB940" i="12"/>
  <c r="BF940" i="12"/>
  <c r="BJ940" i="12"/>
  <c r="BN940" i="12"/>
  <c r="BB941" i="12"/>
  <c r="BF941" i="12"/>
  <c r="BJ941" i="12"/>
  <c r="BN941" i="12"/>
  <c r="BB942" i="12"/>
  <c r="BF942" i="12"/>
  <c r="BJ942" i="12"/>
  <c r="BN942" i="12"/>
  <c r="BB943" i="12"/>
  <c r="BF943" i="12"/>
  <c r="BJ943" i="12"/>
  <c r="BN943" i="12"/>
  <c r="BB944" i="12"/>
  <c r="BF944" i="12"/>
  <c r="BJ944" i="12"/>
  <c r="BN944" i="12"/>
  <c r="BB945" i="12"/>
  <c r="BF945" i="12"/>
  <c r="BJ945" i="12"/>
  <c r="BN945" i="12"/>
  <c r="BB946" i="12"/>
  <c r="BF946" i="12"/>
  <c r="BJ946" i="12"/>
  <c r="BN946" i="12"/>
  <c r="BB947" i="12"/>
  <c r="BF947" i="12"/>
  <c r="BJ947" i="12"/>
  <c r="BN947" i="12"/>
  <c r="BB948" i="12"/>
  <c r="BF948" i="12"/>
  <c r="BJ948" i="12"/>
  <c r="BN948" i="12"/>
  <c r="BB949" i="12"/>
  <c r="BF949" i="12"/>
  <c r="BJ949" i="12"/>
  <c r="BN949" i="12"/>
  <c r="BB950" i="12"/>
  <c r="BF950" i="12"/>
  <c r="BJ950" i="12"/>
  <c r="BN950" i="12"/>
  <c r="BB951" i="12"/>
  <c r="BF951" i="12"/>
  <c r="BJ951" i="12"/>
  <c r="BN951" i="12"/>
  <c r="BB952" i="12"/>
  <c r="BF952" i="12"/>
  <c r="BJ952" i="12"/>
  <c r="BN952" i="12"/>
  <c r="BB953" i="12"/>
  <c r="BF953" i="12"/>
  <c r="BJ953" i="12"/>
  <c r="BN953" i="12"/>
  <c r="BB954" i="12"/>
  <c r="BF954" i="12"/>
  <c r="BJ954" i="12"/>
  <c r="BN954" i="12"/>
  <c r="BB955" i="12"/>
  <c r="BF955" i="12"/>
  <c r="BJ955" i="12"/>
  <c r="BN955" i="12"/>
  <c r="BB956" i="12"/>
  <c r="BF956" i="12"/>
  <c r="BJ956" i="12"/>
  <c r="BN956" i="12"/>
  <c r="BB957" i="12"/>
  <c r="BF957" i="12"/>
  <c r="BJ957" i="12"/>
  <c r="BN957" i="12"/>
  <c r="BB958" i="12"/>
  <c r="BF958" i="12"/>
  <c r="BJ958" i="12"/>
  <c r="BN958" i="12"/>
  <c r="BB959" i="12"/>
  <c r="BF959" i="12"/>
  <c r="BJ959" i="12"/>
  <c r="BN959" i="12"/>
  <c r="BB960" i="12"/>
  <c r="BF960" i="12"/>
  <c r="BJ960" i="12"/>
  <c r="BN960" i="12"/>
  <c r="BB961" i="12"/>
  <c r="BF961" i="12"/>
  <c r="BJ961" i="12"/>
  <c r="BN961" i="12"/>
  <c r="BB962" i="12"/>
  <c r="BF962" i="12"/>
  <c r="BJ962" i="12"/>
  <c r="BN962" i="12"/>
  <c r="BB963" i="12"/>
  <c r="BF963" i="12"/>
  <c r="BJ963" i="12"/>
  <c r="BN963" i="12"/>
  <c r="BB964" i="12"/>
  <c r="BF964" i="12"/>
  <c r="BJ964" i="12"/>
  <c r="BN964" i="12"/>
  <c r="BB965" i="12"/>
  <c r="BF965" i="12"/>
  <c r="BJ965" i="12"/>
  <c r="BN965" i="12"/>
  <c r="BB966" i="12"/>
  <c r="BF966" i="12"/>
  <c r="BJ966" i="12"/>
  <c r="BN966" i="12"/>
  <c r="BB967" i="12"/>
  <c r="BF967" i="12"/>
  <c r="BJ967" i="12"/>
  <c r="BN967" i="12"/>
  <c r="BB968" i="12"/>
  <c r="BF968" i="12"/>
  <c r="BJ968" i="12"/>
  <c r="BN968" i="12"/>
  <c r="BB969" i="12"/>
  <c r="BF969" i="12"/>
  <c r="BJ969" i="12"/>
  <c r="BN969" i="12"/>
  <c r="BB970" i="12"/>
  <c r="BF970" i="12"/>
  <c r="BJ970" i="12"/>
  <c r="BN970" i="12"/>
  <c r="BB971" i="12"/>
  <c r="BF971" i="12"/>
  <c r="BJ971" i="12"/>
  <c r="BN971" i="12"/>
  <c r="BB972" i="12"/>
  <c r="BF972" i="12"/>
  <c r="BJ972" i="12"/>
  <c r="BN972" i="12"/>
  <c r="BB973" i="12"/>
  <c r="BF973" i="12"/>
  <c r="BJ973" i="12"/>
  <c r="BN973" i="12"/>
  <c r="BB974" i="12"/>
  <c r="BF974" i="12"/>
  <c r="BJ974" i="12"/>
  <c r="BN974" i="12"/>
  <c r="BB975" i="12"/>
  <c r="BF975" i="12"/>
  <c r="BJ975" i="12"/>
  <c r="BN975" i="12"/>
  <c r="BB976" i="12"/>
  <c r="BF976" i="12"/>
  <c r="BJ976" i="12"/>
  <c r="BN976" i="12"/>
  <c r="BB977" i="12"/>
  <c r="BF977" i="12"/>
  <c r="BJ977" i="12"/>
  <c r="BN977" i="12"/>
  <c r="BB978" i="12"/>
  <c r="BF978" i="12"/>
  <c r="BJ978" i="12"/>
  <c r="BN978" i="12"/>
  <c r="BB979" i="12"/>
  <c r="BF979" i="12"/>
  <c r="BJ979" i="12"/>
  <c r="BN979" i="12"/>
  <c r="BB980" i="12"/>
  <c r="BF980" i="12"/>
  <c r="BJ980" i="12"/>
  <c r="BN980" i="12"/>
  <c r="BB981" i="12"/>
  <c r="BF981" i="12"/>
  <c r="BJ981" i="12"/>
  <c r="BN981" i="12"/>
  <c r="BB982" i="12"/>
  <c r="BF982" i="12"/>
  <c r="BJ982" i="12"/>
  <c r="BN982" i="12"/>
  <c r="BB983" i="12"/>
  <c r="BF983" i="12"/>
  <c r="BJ983" i="12"/>
  <c r="BN983" i="12"/>
  <c r="BB984" i="12"/>
  <c r="BF984" i="12"/>
  <c r="BJ984" i="12"/>
  <c r="BN984" i="12"/>
  <c r="BB985" i="12"/>
  <c r="BF985" i="12"/>
  <c r="BJ985" i="12"/>
  <c r="BN985" i="12"/>
  <c r="BB986" i="12"/>
  <c r="BF986" i="12"/>
  <c r="BJ986" i="12"/>
  <c r="BN986" i="12"/>
  <c r="BB987" i="12"/>
  <c r="BF987" i="12"/>
  <c r="BJ987" i="12"/>
  <c r="BN987" i="12"/>
  <c r="BB988" i="12"/>
  <c r="BF988" i="12"/>
  <c r="BJ988" i="12"/>
  <c r="BN988" i="12"/>
  <c r="BB989" i="12"/>
  <c r="BF989" i="12"/>
  <c r="BJ989" i="12"/>
  <c r="BN989" i="12"/>
  <c r="BB990" i="12"/>
  <c r="BF990" i="12"/>
  <c r="BJ990" i="12"/>
  <c r="BN990" i="12"/>
  <c r="BB991" i="12"/>
  <c r="BF991" i="12"/>
  <c r="BJ991" i="12"/>
  <c r="BN991" i="12"/>
  <c r="BB992" i="12"/>
  <c r="BF992" i="12"/>
  <c r="BJ992" i="12"/>
  <c r="BN992" i="12"/>
  <c r="BB993" i="12"/>
  <c r="BF993" i="12"/>
  <c r="BJ993" i="12"/>
  <c r="BN993" i="12"/>
  <c r="BB994" i="12"/>
  <c r="BF994" i="12"/>
  <c r="BJ994" i="12"/>
  <c r="BN994" i="12"/>
  <c r="BB995" i="12"/>
  <c r="BF995" i="12"/>
  <c r="BJ995" i="12"/>
  <c r="BN995" i="12"/>
  <c r="BB996" i="12"/>
  <c r="BF996" i="12"/>
  <c r="BJ996" i="12"/>
  <c r="BN996" i="12"/>
  <c r="BB997" i="12"/>
  <c r="BF997" i="12"/>
  <c r="BJ997" i="12"/>
  <c r="BN997" i="12"/>
  <c r="BB998" i="12"/>
  <c r="BF998" i="12"/>
  <c r="BJ998" i="12"/>
  <c r="BN998" i="12"/>
  <c r="BB999" i="12"/>
  <c r="BF999" i="12"/>
  <c r="BJ999" i="12"/>
  <c r="BN999" i="12"/>
  <c r="BB1000" i="12"/>
  <c r="BF1000" i="12"/>
  <c r="BJ1000" i="12"/>
  <c r="BN1000" i="12"/>
  <c r="BB1001" i="12"/>
  <c r="BF1001" i="12"/>
  <c r="BJ1001" i="12"/>
  <c r="BN1001" i="12"/>
  <c r="BB1002" i="12"/>
  <c r="BF1002" i="12"/>
  <c r="BJ1002" i="12"/>
  <c r="BN1002" i="12"/>
  <c r="BB1003" i="12"/>
  <c r="BF1003" i="12"/>
  <c r="BJ1003" i="12"/>
  <c r="BN1003" i="12"/>
  <c r="BB1004" i="12"/>
  <c r="BF1004" i="12"/>
  <c r="BJ1004" i="12"/>
  <c r="BN1004" i="12"/>
  <c r="BB1005" i="12"/>
  <c r="BF1005" i="12"/>
  <c r="BJ1005" i="12"/>
  <c r="BN1005" i="12"/>
  <c r="BB1006" i="12"/>
  <c r="BF1006" i="12"/>
  <c r="BJ1006" i="12"/>
  <c r="BN1006" i="12"/>
  <c r="BB1007" i="12"/>
  <c r="BF1007" i="12"/>
  <c r="BJ1007" i="12"/>
  <c r="BN1007" i="12"/>
  <c r="BB1008" i="12"/>
  <c r="BF1008" i="12"/>
  <c r="BJ1008" i="12"/>
  <c r="BN1008" i="12"/>
  <c r="BB1009" i="12"/>
  <c r="BF1009" i="12"/>
  <c r="BJ1009" i="12"/>
  <c r="BN1009" i="12"/>
  <c r="BB1010" i="12"/>
  <c r="BF1010" i="12"/>
  <c r="BJ1010" i="12"/>
  <c r="BN1010" i="12"/>
  <c r="BB1011" i="12"/>
  <c r="BF1011" i="12"/>
  <c r="BJ1011" i="12"/>
  <c r="BN1011" i="12"/>
  <c r="BB1012" i="12"/>
  <c r="BF1012" i="12"/>
  <c r="BJ1012" i="12"/>
  <c r="BN1012" i="12"/>
  <c r="BB1013" i="12"/>
  <c r="BF1013" i="12"/>
  <c r="BJ1013" i="12"/>
  <c r="BN1013" i="12"/>
  <c r="BB1014" i="12"/>
  <c r="BF1014" i="12"/>
  <c r="BJ1014" i="12"/>
  <c r="BN1014" i="12"/>
  <c r="BB1015" i="12"/>
  <c r="BF1015" i="12"/>
  <c r="BJ1015" i="12"/>
  <c r="BN1015" i="12"/>
  <c r="BB1016" i="12"/>
  <c r="BF1016" i="12"/>
  <c r="BJ1016" i="12"/>
  <c r="BN1016" i="12"/>
  <c r="BB1017" i="12"/>
  <c r="BF1017" i="12"/>
  <c r="BJ1017" i="12"/>
  <c r="BN1017" i="12"/>
  <c r="BB1018" i="12"/>
  <c r="BF1018" i="12"/>
  <c r="BJ1018" i="12"/>
  <c r="BN1018" i="12"/>
  <c r="BB1019" i="12"/>
  <c r="BF1019" i="12"/>
  <c r="BJ1019" i="12"/>
  <c r="BN1019" i="12"/>
  <c r="BB1020" i="12"/>
  <c r="BF1020" i="12"/>
  <c r="BJ1020" i="12"/>
  <c r="BN1020" i="12"/>
  <c r="BB1021" i="12"/>
  <c r="BF1021" i="12"/>
  <c r="BJ1021" i="12"/>
  <c r="BN1021" i="12"/>
  <c r="BB1022" i="12"/>
  <c r="BF1022" i="12"/>
  <c r="BJ1022" i="12"/>
  <c r="BN1022" i="12"/>
  <c r="BB1023" i="12"/>
  <c r="BF1023" i="12"/>
  <c r="BJ1023" i="12"/>
  <c r="BN1023" i="12"/>
  <c r="BB1024" i="12"/>
  <c r="BF1024" i="12"/>
  <c r="BJ1024" i="12"/>
  <c r="BN1024" i="12"/>
  <c r="BB1025" i="12"/>
  <c r="BF1025" i="12"/>
  <c r="BJ1025" i="12"/>
  <c r="BN1025" i="12"/>
  <c r="BB1026" i="12"/>
  <c r="BF1026" i="12"/>
  <c r="BJ1026" i="12"/>
  <c r="BN1026" i="12"/>
  <c r="BB1027" i="12"/>
  <c r="BF1027" i="12"/>
  <c r="BJ1027" i="12"/>
  <c r="BN1027" i="12"/>
  <c r="BB1028" i="12"/>
  <c r="BF1028" i="12"/>
  <c r="BJ1028" i="12"/>
  <c r="BN1028" i="12"/>
  <c r="BB1029" i="12"/>
  <c r="BF1029" i="12"/>
  <c r="BJ1029" i="12"/>
  <c r="BN1029" i="12"/>
  <c r="BB1030" i="12"/>
  <c r="BF1030" i="12"/>
  <c r="BJ1030" i="12"/>
  <c r="BN1030" i="12"/>
  <c r="BB1031" i="12"/>
  <c r="BF1031" i="12"/>
  <c r="BJ1031" i="12"/>
  <c r="BN1031" i="12"/>
  <c r="BB1032" i="12"/>
  <c r="BF1032" i="12"/>
  <c r="BJ1032" i="12"/>
  <c r="BN1032" i="12"/>
  <c r="BB1033" i="12"/>
  <c r="BF1033" i="12"/>
  <c r="BJ1033" i="12"/>
  <c r="BN1033" i="12"/>
  <c r="BB1034" i="12"/>
  <c r="BF1034" i="12"/>
  <c r="BJ1034" i="12"/>
  <c r="BN1034" i="12"/>
  <c r="BB1035" i="12"/>
  <c r="BF1035" i="12"/>
  <c r="BJ1035" i="12"/>
  <c r="BN1035" i="12"/>
  <c r="BB1036" i="12"/>
  <c r="BF1036" i="12"/>
  <c r="BJ1036" i="12"/>
  <c r="BN1036" i="12"/>
  <c r="BB1037" i="12"/>
  <c r="BF1037" i="12"/>
  <c r="BJ1037" i="12"/>
  <c r="BN1037" i="12"/>
  <c r="BB1038" i="12"/>
  <c r="BF1038" i="12"/>
  <c r="BJ1038" i="12"/>
  <c r="BN1038" i="12"/>
  <c r="BB1039" i="12"/>
  <c r="BF1039" i="12"/>
  <c r="BJ1039" i="12"/>
  <c r="BN1039" i="12"/>
  <c r="BB1040" i="12"/>
  <c r="BF1040" i="12"/>
  <c r="BJ1040" i="12"/>
  <c r="BN1040" i="12"/>
  <c r="BB1041" i="12"/>
  <c r="BF1041" i="12"/>
  <c r="BJ1041" i="12"/>
  <c r="BN1041" i="12"/>
  <c r="BB1042" i="12"/>
  <c r="BF1042" i="12"/>
  <c r="BJ1042" i="12"/>
  <c r="BN1042" i="12"/>
  <c r="BB1043" i="12"/>
  <c r="BF1043" i="12"/>
  <c r="BJ1043" i="12"/>
  <c r="BN1043" i="12"/>
  <c r="BB1044" i="12"/>
  <c r="BF1044" i="12"/>
  <c r="BJ1044" i="12"/>
  <c r="BN1044" i="12"/>
  <c r="BB1045" i="12"/>
  <c r="BF1045" i="12"/>
  <c r="BJ1045" i="12"/>
  <c r="BN1045" i="12"/>
  <c r="BB1046" i="12"/>
  <c r="BF1046" i="12"/>
  <c r="BJ1046" i="12"/>
  <c r="BN1046" i="12"/>
  <c r="BB1047" i="12"/>
  <c r="BF1047" i="12"/>
  <c r="BJ1047" i="12"/>
  <c r="BN1047" i="12"/>
  <c r="BB1048" i="12"/>
  <c r="BF1048" i="12"/>
  <c r="BJ1048" i="12"/>
  <c r="BN1048" i="12"/>
  <c r="BB1049" i="12"/>
  <c r="BF1049" i="12"/>
  <c r="BJ1049" i="12"/>
  <c r="BN1049" i="12"/>
  <c r="BB1050" i="12"/>
  <c r="BF1050" i="12"/>
  <c r="BJ1050" i="12"/>
  <c r="BN1050" i="12"/>
  <c r="BB1051" i="12"/>
  <c r="BF1051" i="12"/>
  <c r="BJ1051" i="12"/>
  <c r="BN1051" i="12"/>
  <c r="BB1052" i="12"/>
  <c r="BF1052" i="12"/>
  <c r="BJ1052" i="12"/>
  <c r="BN1052" i="12"/>
  <c r="BB1053" i="12"/>
  <c r="BF1053" i="12"/>
  <c r="BJ1053" i="12"/>
  <c r="BN1053" i="12"/>
  <c r="BB1054" i="12"/>
  <c r="BF1054" i="12"/>
  <c r="BJ1054" i="12"/>
  <c r="BN1054" i="12"/>
  <c r="BB1055" i="12"/>
  <c r="BF1055" i="12"/>
  <c r="BJ1055" i="12"/>
  <c r="BN1055" i="12"/>
  <c r="BB1056" i="12"/>
  <c r="BF1056" i="12"/>
  <c r="BJ1056" i="12"/>
  <c r="BN1056" i="12"/>
  <c r="BB1057" i="12"/>
  <c r="BF1057" i="12"/>
  <c r="BJ1057" i="12"/>
  <c r="BN1057" i="12"/>
  <c r="BB1058" i="12"/>
  <c r="BF1058" i="12"/>
  <c r="BJ1058" i="12"/>
  <c r="BN1058" i="12"/>
  <c r="BB1059" i="12"/>
  <c r="BF1059" i="12"/>
  <c r="BJ1059" i="12"/>
  <c r="BN1059" i="12"/>
  <c r="BB1060" i="12"/>
  <c r="BF1060" i="12"/>
  <c r="BJ1060" i="12"/>
  <c r="BN1060" i="12"/>
  <c r="BB1061" i="12"/>
  <c r="BF1061" i="12"/>
  <c r="BJ1061" i="12"/>
  <c r="BN1061" i="12"/>
  <c r="BB1062" i="12"/>
  <c r="BF1062" i="12"/>
  <c r="BJ1062" i="12"/>
  <c r="BN1062" i="12"/>
  <c r="BB1063" i="12"/>
  <c r="BF1063" i="12"/>
  <c r="BJ1063" i="12"/>
  <c r="BN1063" i="12"/>
  <c r="BB1064" i="12"/>
  <c r="BF1064" i="12"/>
  <c r="BJ1064" i="12"/>
  <c r="BN1064" i="12"/>
  <c r="BB1065" i="12"/>
  <c r="BF1065" i="12"/>
  <c r="BJ1065" i="12"/>
  <c r="BN1065" i="12"/>
  <c r="BB1066" i="12"/>
  <c r="BF1066" i="12"/>
  <c r="BJ1066" i="12"/>
  <c r="BN1066" i="12"/>
  <c r="BB1067" i="12"/>
  <c r="BF1067" i="12"/>
  <c r="BJ1067" i="12"/>
  <c r="BN1067" i="12"/>
  <c r="BB1068" i="12"/>
  <c r="BF1068" i="12"/>
  <c r="BJ1068" i="12"/>
  <c r="BN1068" i="12"/>
  <c r="BB1069" i="12"/>
  <c r="BF1069" i="12"/>
  <c r="BJ1069" i="12"/>
  <c r="BN1069" i="12"/>
  <c r="BB1070" i="12"/>
  <c r="BF1070" i="12"/>
  <c r="BJ1070" i="12"/>
  <c r="BN1070" i="12"/>
  <c r="BB1071" i="12"/>
  <c r="BF1071" i="12"/>
  <c r="BJ1071" i="12"/>
  <c r="BN1071" i="12"/>
  <c r="BB1072" i="12"/>
  <c r="BF1072" i="12"/>
  <c r="BJ1072" i="12"/>
  <c r="BN1072" i="12"/>
  <c r="BB1073" i="12"/>
  <c r="BF1073" i="12"/>
  <c r="BJ1073" i="12"/>
  <c r="BN1073" i="12"/>
  <c r="BB1074" i="12"/>
  <c r="BF1074" i="12"/>
  <c r="BJ1074" i="12"/>
  <c r="BN1074" i="12"/>
  <c r="BB1075" i="12"/>
  <c r="BF1075" i="12"/>
  <c r="BJ1075" i="12"/>
  <c r="BN1075" i="12"/>
  <c r="BB1076" i="12"/>
  <c r="BF1076" i="12"/>
  <c r="BJ1076" i="12"/>
  <c r="BN1076" i="12"/>
  <c r="BB1077" i="12"/>
  <c r="BF1077" i="12"/>
  <c r="BJ1077" i="12"/>
  <c r="BN1077" i="12"/>
  <c r="BB1078" i="12"/>
  <c r="BF1078" i="12"/>
  <c r="BJ1078" i="12"/>
  <c r="BN1078" i="12"/>
  <c r="BB1079" i="12"/>
  <c r="BF1079" i="12"/>
  <c r="BJ1079" i="12"/>
  <c r="BN1079" i="12"/>
  <c r="BB1080" i="12"/>
  <c r="BF1080" i="12"/>
  <c r="BJ1080" i="12"/>
  <c r="BN1080" i="12"/>
  <c r="BB1081" i="12"/>
  <c r="BF1081" i="12"/>
  <c r="BJ1081" i="12"/>
  <c r="BN1081" i="12"/>
  <c r="BB1082" i="12"/>
  <c r="BF1082" i="12"/>
  <c r="BJ1082" i="12"/>
  <c r="BN1082" i="12"/>
  <c r="BB1083" i="12"/>
  <c r="BF1083" i="12"/>
  <c r="BJ1083" i="12"/>
  <c r="BN1083" i="12"/>
  <c r="BB1084" i="12"/>
  <c r="BF1084" i="12"/>
  <c r="BJ1084" i="12"/>
  <c r="BN1084" i="12"/>
  <c r="BB1085" i="12"/>
  <c r="BF1085" i="12"/>
  <c r="BJ1085" i="12"/>
  <c r="BN1085" i="12"/>
  <c r="BB1086" i="12"/>
  <c r="BF1086" i="12"/>
  <c r="BJ1086" i="12"/>
  <c r="BN1086" i="12"/>
  <c r="BB1087" i="12"/>
  <c r="BF1087" i="12"/>
  <c r="BJ1087" i="12"/>
  <c r="BN1087" i="12"/>
  <c r="BB1088" i="12"/>
  <c r="BF1088" i="12"/>
  <c r="BJ1088" i="12"/>
  <c r="BN1088" i="12"/>
  <c r="BB1089" i="12"/>
  <c r="BF1089" i="12"/>
  <c r="BJ1089" i="12"/>
  <c r="BN1089" i="12"/>
  <c r="BB1090" i="12"/>
  <c r="BF1090" i="12"/>
  <c r="BJ1090" i="12"/>
  <c r="BN1090" i="12"/>
  <c r="BB1091" i="12"/>
  <c r="BF1091" i="12"/>
  <c r="BJ1091" i="12"/>
  <c r="BN1091" i="12"/>
  <c r="BB1092" i="12"/>
  <c r="BF1092" i="12"/>
  <c r="BJ1092" i="12"/>
  <c r="BN1092" i="12"/>
  <c r="BB1093" i="12"/>
  <c r="BF1093" i="12"/>
  <c r="BJ1093" i="12"/>
  <c r="BN1093" i="12"/>
  <c r="BB1094" i="12"/>
  <c r="BF1094" i="12"/>
  <c r="BJ1094" i="12"/>
  <c r="BN1094" i="12"/>
  <c r="BB1095" i="12"/>
  <c r="BF1095" i="12"/>
  <c r="BJ1095" i="12"/>
  <c r="BN1095" i="12"/>
  <c r="BB1096" i="12"/>
  <c r="BF1096" i="12"/>
  <c r="BJ1096" i="12"/>
  <c r="BN1096" i="12"/>
  <c r="BB1097" i="12"/>
  <c r="BF1097" i="12"/>
  <c r="BJ1097" i="12"/>
  <c r="BN1097" i="12"/>
  <c r="BB1098" i="12"/>
  <c r="BF1098" i="12"/>
  <c r="BJ1098" i="12"/>
  <c r="BN1098" i="12"/>
  <c r="BB1099" i="12"/>
  <c r="BF1099" i="12"/>
  <c r="BJ1099" i="12"/>
  <c r="BN1099" i="12"/>
  <c r="BB1100" i="12"/>
  <c r="BF1100" i="12"/>
  <c r="BJ1100" i="12"/>
  <c r="BN1100" i="12"/>
  <c r="BB1101" i="12"/>
  <c r="BF1101" i="12"/>
  <c r="BJ1101" i="12"/>
  <c r="BN1101" i="12"/>
  <c r="BB1102" i="12"/>
  <c r="BF1102" i="12"/>
  <c r="BJ1102" i="12"/>
  <c r="BN1102" i="12"/>
  <c r="BB1103" i="12"/>
  <c r="BF1103" i="12"/>
  <c r="BJ1103" i="12"/>
  <c r="BN1103" i="12"/>
  <c r="BB1104" i="12"/>
  <c r="BF1104" i="12"/>
  <c r="BJ1104" i="12"/>
  <c r="BN1104" i="12"/>
  <c r="BB1105" i="12"/>
  <c r="BF1105" i="12"/>
  <c r="BJ1105" i="12"/>
  <c r="BN1105" i="12"/>
  <c r="BB1106" i="12"/>
  <c r="BF1106" i="12"/>
  <c r="BJ1106" i="12"/>
  <c r="BN1106" i="12"/>
  <c r="BB1107" i="12"/>
  <c r="BF1107" i="12"/>
  <c r="BJ1107" i="12"/>
  <c r="BN1107" i="12"/>
  <c r="BB1108" i="12"/>
  <c r="BF1108" i="12"/>
  <c r="BJ1108" i="12"/>
  <c r="BN1108" i="12"/>
  <c r="BB1109" i="12"/>
  <c r="BF1109" i="12"/>
  <c r="BJ1109" i="12"/>
  <c r="BN1109" i="12"/>
  <c r="BB1110" i="12"/>
  <c r="BF1110" i="12"/>
  <c r="BJ1110" i="12"/>
  <c r="BN1110" i="12"/>
  <c r="BB1111" i="12"/>
  <c r="BF1111" i="12"/>
  <c r="BJ1111" i="12"/>
  <c r="BN1111" i="12"/>
  <c r="BB1112" i="12"/>
  <c r="BF1112" i="12"/>
  <c r="BJ1112" i="12"/>
  <c r="BN1112" i="12"/>
  <c r="BB1113" i="12"/>
  <c r="BF1113" i="12"/>
  <c r="BJ1113" i="12"/>
  <c r="BN1113" i="12"/>
  <c r="BB1114" i="12"/>
  <c r="BF1114" i="12"/>
  <c r="BJ1114" i="12"/>
  <c r="BN1114" i="12"/>
  <c r="BB1115" i="12"/>
  <c r="BF1115" i="12"/>
  <c r="BJ1115" i="12"/>
  <c r="BN1115" i="12"/>
  <c r="BB1116" i="12"/>
  <c r="BF1116" i="12"/>
  <c r="BJ1116" i="12"/>
  <c r="BN1116" i="12"/>
  <c r="BB1117" i="12"/>
  <c r="BF1117" i="12"/>
  <c r="BJ1117" i="12"/>
  <c r="BN1117" i="12"/>
  <c r="BB1118" i="12"/>
  <c r="BF1118" i="12"/>
  <c r="BJ1118" i="12"/>
  <c r="BN1118" i="12"/>
  <c r="BB1119" i="12"/>
  <c r="BF1119" i="12"/>
  <c r="BJ1119" i="12"/>
  <c r="BN1119" i="12"/>
  <c r="BB1120" i="12"/>
  <c r="BF1120" i="12"/>
  <c r="BJ1120" i="12"/>
  <c r="BN1120" i="12"/>
  <c r="BB1121" i="12"/>
  <c r="BF1121" i="12"/>
  <c r="BJ1121" i="12"/>
  <c r="BN1121" i="12"/>
  <c r="BB1122" i="12"/>
  <c r="BF1122" i="12"/>
  <c r="BJ1122" i="12"/>
  <c r="BN1122" i="12"/>
  <c r="BB1123" i="12"/>
  <c r="BF1123" i="12"/>
  <c r="BJ1123" i="12"/>
  <c r="BN1123" i="12"/>
  <c r="BB1124" i="12"/>
  <c r="BF1124" i="12"/>
  <c r="BJ1124" i="12"/>
  <c r="BN1124" i="12"/>
  <c r="BB1125" i="12"/>
  <c r="BF1125" i="12"/>
  <c r="BJ1125" i="12"/>
  <c r="BN1125" i="12"/>
  <c r="BB1126" i="12"/>
  <c r="BF1126" i="12"/>
  <c r="BJ1126" i="12"/>
  <c r="BN1126" i="12"/>
  <c r="BB1127" i="12"/>
  <c r="BF1127" i="12"/>
  <c r="BJ1127" i="12"/>
  <c r="BN1127" i="12"/>
  <c r="BB1128" i="12"/>
  <c r="BF1128" i="12"/>
  <c r="BJ1128" i="12"/>
  <c r="BN1128" i="12"/>
  <c r="BB1129" i="12"/>
  <c r="BF1129" i="12"/>
  <c r="BJ1129" i="12"/>
  <c r="BN1129" i="12"/>
  <c r="BB1130" i="12"/>
  <c r="BF1130" i="12"/>
  <c r="BJ1130" i="12"/>
  <c r="BN1130" i="12"/>
  <c r="BB1131" i="12"/>
  <c r="BF1131" i="12"/>
  <c r="BJ1131" i="12"/>
  <c r="BN1131" i="12"/>
  <c r="BB1132" i="12"/>
  <c r="BF1132" i="12"/>
  <c r="BJ1132" i="12"/>
  <c r="BN1132" i="12"/>
  <c r="BB1133" i="12"/>
  <c r="BF1133" i="12"/>
  <c r="BJ1133" i="12"/>
  <c r="BN1133" i="12"/>
  <c r="BB1134" i="12"/>
  <c r="BF1134" i="12"/>
  <c r="BJ1134" i="12"/>
  <c r="BN1134" i="12"/>
  <c r="BB1135" i="12"/>
  <c r="BF1135" i="12"/>
  <c r="BJ1135" i="12"/>
  <c r="BN1135" i="12"/>
  <c r="BB1136" i="12"/>
  <c r="BF1136" i="12"/>
  <c r="BJ1136" i="12"/>
  <c r="BN1136" i="12"/>
  <c r="BB1137" i="12"/>
  <c r="BF1137" i="12"/>
  <c r="BJ1137" i="12"/>
  <c r="BN1137" i="12"/>
  <c r="BB1138" i="12"/>
  <c r="BF1138" i="12"/>
  <c r="BJ1138" i="12"/>
  <c r="BN1138" i="12"/>
  <c r="BB1139" i="12"/>
  <c r="BF1139" i="12"/>
  <c r="BJ1139" i="12"/>
  <c r="BN1139" i="12"/>
  <c r="BB1140" i="12"/>
  <c r="BF1140" i="12"/>
  <c r="BJ1140" i="12"/>
  <c r="BN1140" i="12"/>
  <c r="BB1141" i="12"/>
  <c r="BF1141" i="12"/>
  <c r="BJ1141" i="12"/>
  <c r="BN1141" i="12"/>
  <c r="BB1142" i="12"/>
  <c r="BF1142" i="12"/>
  <c r="BJ1142" i="12"/>
  <c r="BN1142" i="12"/>
  <c r="BB1143" i="12"/>
  <c r="BF1143" i="12"/>
  <c r="BJ1143" i="12"/>
  <c r="BN1143" i="12"/>
  <c r="BB1144" i="12"/>
  <c r="BF1144" i="12"/>
  <c r="BJ1144" i="12"/>
  <c r="BN1144" i="12"/>
  <c r="BB1145" i="12"/>
  <c r="BF1145" i="12"/>
  <c r="BJ1145" i="12"/>
  <c r="BN1145" i="12"/>
  <c r="BB1146" i="12"/>
  <c r="BF1146" i="12"/>
  <c r="BJ1146" i="12"/>
  <c r="BN1146" i="12"/>
  <c r="BB1147" i="12"/>
  <c r="BF1147" i="12"/>
  <c r="BJ1147" i="12"/>
  <c r="BN1147" i="12"/>
  <c r="BB1148" i="12"/>
  <c r="BF1148" i="12"/>
  <c r="BJ1148" i="12"/>
  <c r="BN1148" i="12"/>
  <c r="BB1149" i="12"/>
  <c r="BF1149" i="12"/>
  <c r="BJ1149" i="12"/>
  <c r="BN1149" i="12"/>
  <c r="BB1150" i="12"/>
  <c r="BF1150" i="12"/>
  <c r="BJ1150" i="12"/>
  <c r="BN1150" i="12"/>
  <c r="BB1151" i="12"/>
  <c r="BF1151" i="12"/>
  <c r="BJ1151" i="12"/>
  <c r="BN1151" i="12"/>
  <c r="BB1152" i="12"/>
  <c r="BF1152" i="12"/>
  <c r="BJ1152" i="12"/>
  <c r="BN1152" i="12"/>
  <c r="BB1153" i="12"/>
  <c r="BF1153" i="12"/>
  <c r="BJ1153" i="12"/>
  <c r="BN1153" i="12"/>
  <c r="BB1154" i="12"/>
  <c r="BF1154" i="12"/>
  <c r="BJ1154" i="12"/>
  <c r="BN1154" i="12"/>
  <c r="BB1155" i="12"/>
  <c r="BF1155" i="12"/>
  <c r="BJ1155" i="12"/>
  <c r="BN1155" i="12"/>
  <c r="BB1156" i="12"/>
  <c r="BF1156" i="12"/>
  <c r="BJ1156" i="12"/>
  <c r="BN1156" i="12"/>
  <c r="BB1157" i="12"/>
  <c r="BF1157" i="12"/>
  <c r="BJ1157" i="12"/>
  <c r="BN1157" i="12"/>
  <c r="BB1158" i="12"/>
  <c r="BF1158" i="12"/>
  <c r="BJ1158" i="12"/>
  <c r="BN1158" i="12"/>
  <c r="BB1159" i="12"/>
  <c r="BF1159" i="12"/>
  <c r="BJ1159" i="12"/>
  <c r="BN1159" i="12"/>
  <c r="BB1160" i="12"/>
  <c r="BF1160" i="12"/>
  <c r="BJ1160" i="12"/>
  <c r="BN1160" i="12"/>
  <c r="BB1161" i="12"/>
  <c r="BF1161" i="12"/>
  <c r="BJ1161" i="12"/>
  <c r="BN1161" i="12"/>
  <c r="BB1162" i="12"/>
  <c r="BF1162" i="12"/>
  <c r="BJ1162" i="12"/>
  <c r="BN1162" i="12"/>
  <c r="BB1163" i="12"/>
  <c r="BF1163" i="12"/>
  <c r="BJ1163" i="12"/>
  <c r="BN1163" i="12"/>
  <c r="BB1164" i="12"/>
  <c r="BF1164" i="12"/>
  <c r="BJ1164" i="12"/>
  <c r="BN1164" i="12"/>
  <c r="BB1165" i="12"/>
  <c r="BF1165" i="12"/>
  <c r="BJ1165" i="12"/>
  <c r="BN1165" i="12"/>
  <c r="BB1166" i="12"/>
  <c r="BF1166" i="12"/>
  <c r="BJ1166" i="12"/>
  <c r="BN1166" i="12"/>
  <c r="BB1167" i="12"/>
  <c r="BF1167" i="12"/>
  <c r="BJ1167" i="12"/>
  <c r="BN1167" i="12"/>
  <c r="BB1168" i="12"/>
  <c r="BF1168" i="12"/>
  <c r="BJ1168" i="12"/>
  <c r="BN1168" i="12"/>
  <c r="BB1169" i="12"/>
  <c r="BF1169" i="12"/>
  <c r="BJ1169" i="12"/>
  <c r="BN1169" i="12"/>
  <c r="BB1170" i="12"/>
  <c r="BF1170" i="12"/>
  <c r="BJ1170" i="12"/>
  <c r="BN1170" i="12"/>
  <c r="BB1171" i="12"/>
  <c r="BF1171" i="12"/>
  <c r="BJ1171" i="12"/>
  <c r="BN1171" i="12"/>
  <c r="BB1172" i="12"/>
  <c r="BF1172" i="12"/>
  <c r="BJ1172" i="12"/>
  <c r="BN1172" i="12"/>
  <c r="BB1173" i="12"/>
  <c r="BF1173" i="12"/>
  <c r="BJ1173" i="12"/>
  <c r="BN1173" i="12"/>
  <c r="BB1174" i="12"/>
  <c r="BF1174" i="12"/>
  <c r="BJ1174" i="12"/>
  <c r="BN1174" i="12"/>
  <c r="BB1175" i="12"/>
  <c r="BF1175" i="12"/>
  <c r="BJ1175" i="12"/>
  <c r="BN1175" i="12"/>
  <c r="BB1176" i="12"/>
  <c r="BF1176" i="12"/>
  <c r="BJ1176" i="12"/>
  <c r="BN1176" i="12"/>
  <c r="BB1177" i="12"/>
  <c r="BF1177" i="12"/>
  <c r="BJ1177" i="12"/>
  <c r="BN1177" i="12"/>
  <c r="BB1178" i="12"/>
  <c r="BF1178" i="12"/>
  <c r="BJ1178" i="12"/>
  <c r="BN1178" i="12"/>
  <c r="BB1179" i="12"/>
  <c r="BF1179" i="12"/>
  <c r="BJ1179" i="12"/>
  <c r="BN1179" i="12"/>
  <c r="BB1180" i="12"/>
  <c r="BF1180" i="12"/>
  <c r="BJ1180" i="12"/>
  <c r="BN1180" i="12"/>
  <c r="BB1181" i="12"/>
  <c r="BF1181" i="12"/>
  <c r="BJ1181" i="12"/>
  <c r="BN1181" i="12"/>
  <c r="BB1182" i="12"/>
  <c r="BF1182" i="12"/>
  <c r="BJ1182" i="12"/>
  <c r="BN1182" i="12"/>
  <c r="BB1183" i="12"/>
  <c r="BF1183" i="12"/>
  <c r="BJ1183" i="12"/>
  <c r="BN1183" i="12"/>
  <c r="BB1184" i="12"/>
  <c r="BF1184" i="12"/>
  <c r="BJ1184" i="12"/>
  <c r="BN1184" i="12"/>
  <c r="BB1185" i="12"/>
  <c r="BF1185" i="12"/>
  <c r="BJ1185" i="12"/>
  <c r="BN1185" i="12"/>
  <c r="BB1186" i="12"/>
  <c r="BF1186" i="12"/>
  <c r="BJ1186" i="12"/>
  <c r="BN1186" i="12"/>
  <c r="BB1187" i="12"/>
  <c r="BF1187" i="12"/>
  <c r="BJ1187" i="12"/>
  <c r="BN1187" i="12"/>
  <c r="BB1188" i="12"/>
  <c r="BF1188" i="12"/>
  <c r="BJ1188" i="12"/>
  <c r="BN1188" i="12"/>
  <c r="BB1189" i="12"/>
  <c r="BF1189" i="12"/>
  <c r="BJ1189" i="12"/>
  <c r="BN1189" i="12"/>
  <c r="BB1190" i="12"/>
  <c r="BF1190" i="12"/>
  <c r="BJ1190" i="12"/>
  <c r="BN1190" i="12"/>
  <c r="BB1191" i="12"/>
  <c r="BF1191" i="12"/>
  <c r="BJ1191" i="12"/>
  <c r="BN1191" i="12"/>
  <c r="BB1192" i="12"/>
  <c r="BF1192" i="12"/>
  <c r="BJ1192" i="12"/>
  <c r="BN1192" i="12"/>
  <c r="BB1193" i="12"/>
  <c r="BF1193" i="12"/>
  <c r="BJ1193" i="12"/>
  <c r="BN1193" i="12"/>
  <c r="BB1194" i="12"/>
  <c r="BF1194" i="12"/>
  <c r="BJ1194" i="12"/>
  <c r="BN1194" i="12"/>
  <c r="BB1195" i="12"/>
  <c r="BF1195" i="12"/>
  <c r="BJ1195" i="12"/>
  <c r="BN1195" i="12"/>
  <c r="BB1196" i="12"/>
  <c r="BF1196" i="12"/>
  <c r="BJ1196" i="12"/>
  <c r="BN1196" i="12"/>
  <c r="BB1197" i="12"/>
  <c r="BF1197" i="12"/>
  <c r="BJ1197" i="12"/>
  <c r="BN1197" i="12"/>
  <c r="BB1198" i="12"/>
  <c r="BF1198" i="12"/>
  <c r="BJ1198" i="12"/>
  <c r="BN1198" i="12"/>
  <c r="BB1199" i="12"/>
  <c r="BF1199" i="12"/>
  <c r="BJ1199" i="12"/>
  <c r="BN1199" i="12"/>
  <c r="BB1200" i="12"/>
  <c r="BF1200" i="12"/>
  <c r="BJ1200" i="12"/>
  <c r="BN1200" i="12"/>
  <c r="BB1201" i="12"/>
  <c r="BF1201" i="12"/>
  <c r="BJ1201" i="12"/>
  <c r="BN1201" i="12"/>
  <c r="BB1202" i="12"/>
  <c r="BF1202" i="12"/>
  <c r="BJ1202" i="12"/>
  <c r="BN1202" i="12"/>
  <c r="BB1203" i="12"/>
  <c r="BF1203" i="12"/>
  <c r="BJ1203" i="12"/>
  <c r="BN1203" i="12"/>
  <c r="BB1204" i="12"/>
  <c r="BF1204" i="12"/>
  <c r="BJ1204" i="12"/>
  <c r="BN1204" i="12"/>
  <c r="BB1205" i="12"/>
  <c r="BF1205" i="12"/>
  <c r="BJ1205" i="12"/>
  <c r="BN1205" i="12"/>
  <c r="BB1206" i="12"/>
  <c r="BF1206" i="12"/>
  <c r="BJ1206" i="12"/>
  <c r="BN1206" i="12"/>
  <c r="BB1207" i="12"/>
  <c r="BF1207" i="12"/>
  <c r="BJ1207" i="12"/>
  <c r="BN1207" i="12"/>
  <c r="BB1208" i="12"/>
  <c r="BF1208" i="12"/>
  <c r="BJ1208" i="12"/>
  <c r="BN1208" i="12"/>
  <c r="BB1209" i="12"/>
  <c r="BF1209" i="12"/>
  <c r="BJ1209" i="12"/>
  <c r="BN1209" i="12"/>
  <c r="BB1210" i="12"/>
  <c r="BF1210" i="12"/>
  <c r="BJ1210" i="12"/>
  <c r="BN1210" i="12"/>
  <c r="BB1211" i="12"/>
  <c r="BF1211" i="12"/>
  <c r="BJ1211" i="12"/>
  <c r="BN1211" i="12"/>
  <c r="BB1212" i="12"/>
  <c r="BF1212" i="12"/>
  <c r="BJ1212" i="12"/>
  <c r="BN1212" i="12"/>
  <c r="BB1213" i="12"/>
  <c r="BF1213" i="12"/>
  <c r="BJ1213" i="12"/>
  <c r="BN1213" i="12"/>
  <c r="BB1214" i="12"/>
  <c r="BF1214" i="12"/>
  <c r="BJ1214" i="12"/>
  <c r="BN1214" i="12"/>
  <c r="BB1215" i="12"/>
  <c r="BF1215" i="12"/>
  <c r="BJ1215" i="12"/>
  <c r="BN1215" i="12"/>
  <c r="BB1216" i="12"/>
  <c r="BF1216" i="12"/>
  <c r="BJ1216" i="12"/>
  <c r="BN1216" i="12"/>
  <c r="BB1217" i="12"/>
  <c r="BF1217" i="12"/>
  <c r="BJ1217" i="12"/>
  <c r="BN1217" i="12"/>
  <c r="BB1218" i="12"/>
  <c r="BF1218" i="12"/>
  <c r="BJ1218" i="12"/>
  <c r="BN1218" i="12"/>
  <c r="BB1219" i="12"/>
  <c r="BF1219" i="12"/>
  <c r="BJ1219" i="12"/>
  <c r="BN1219" i="12"/>
  <c r="BB1220" i="12"/>
  <c r="BF1220" i="12"/>
  <c r="BJ1220" i="12"/>
  <c r="BN1220" i="12"/>
  <c r="BB1221" i="12"/>
  <c r="BF1221" i="12"/>
  <c r="BJ1221" i="12"/>
  <c r="BN1221" i="12"/>
  <c r="BB1222" i="12"/>
  <c r="BF1222" i="12"/>
  <c r="BJ1222" i="12"/>
  <c r="BN1222" i="12"/>
  <c r="BB1223" i="12"/>
  <c r="BF1223" i="12"/>
  <c r="BJ1223" i="12"/>
  <c r="BN1223" i="12"/>
  <c r="BB1224" i="12"/>
  <c r="BF1224" i="12"/>
  <c r="BJ1224" i="12"/>
  <c r="BN1224" i="12"/>
  <c r="BB1225" i="12"/>
  <c r="BF1225" i="12"/>
  <c r="BJ1225" i="12"/>
  <c r="BN1225" i="12"/>
  <c r="BB1226" i="12"/>
  <c r="BF1226" i="12"/>
  <c r="BJ1226" i="12"/>
  <c r="BN1226" i="12"/>
  <c r="BB1227" i="12"/>
  <c r="BF1227" i="12"/>
  <c r="BJ1227" i="12"/>
  <c r="BN1227" i="12"/>
  <c r="BB1228" i="12"/>
  <c r="BF1228" i="12"/>
  <c r="BJ1228" i="12"/>
  <c r="BN1228" i="12"/>
  <c r="BB1229" i="12"/>
  <c r="BF1229" i="12"/>
  <c r="BJ1229" i="12"/>
  <c r="BN1229" i="12"/>
  <c r="BB1230" i="12"/>
  <c r="BF1230" i="12"/>
  <c r="BJ1230" i="12"/>
  <c r="BN1230" i="12"/>
  <c r="BB1231" i="12"/>
  <c r="BF1231" i="12"/>
  <c r="BJ1231" i="12"/>
  <c r="BN1231" i="12"/>
  <c r="BB1232" i="12"/>
  <c r="BF1232" i="12"/>
  <c r="BJ1232" i="12"/>
  <c r="BN1232" i="12"/>
  <c r="BB1233" i="12"/>
  <c r="BF1233" i="12"/>
  <c r="BJ1233" i="12"/>
  <c r="BN1233" i="12"/>
  <c r="BB1234" i="12"/>
  <c r="BF1234" i="12"/>
  <c r="BJ1234" i="12"/>
  <c r="BN1234" i="12"/>
  <c r="BB1235" i="12"/>
  <c r="BF1235" i="12"/>
  <c r="BJ1235" i="12"/>
  <c r="BN1235" i="12"/>
  <c r="BB1236" i="12"/>
  <c r="BF1236" i="12"/>
  <c r="BJ1236" i="12"/>
  <c r="BN1236" i="12"/>
  <c r="BB1237" i="12"/>
  <c r="BF1237" i="12"/>
  <c r="BJ1237" i="12"/>
  <c r="BN1237" i="12"/>
  <c r="BB1238" i="12"/>
  <c r="BF1238" i="12"/>
  <c r="BJ1238" i="12"/>
  <c r="BN1238" i="12"/>
  <c r="BB1239" i="12"/>
  <c r="BF1239" i="12"/>
  <c r="BJ1239" i="12"/>
  <c r="BN1239" i="12"/>
  <c r="BB1240" i="12"/>
  <c r="BF1240" i="12"/>
  <c r="BJ1240" i="12"/>
  <c r="BN1240" i="12"/>
  <c r="BB1241" i="12"/>
  <c r="BF1241" i="12"/>
  <c r="BJ1241" i="12"/>
  <c r="BN1241" i="12"/>
  <c r="BB1242" i="12"/>
  <c r="BF1242" i="12"/>
  <c r="BJ1242" i="12"/>
  <c r="BN1242" i="12"/>
  <c r="BB1243" i="12"/>
  <c r="BF1243" i="12"/>
  <c r="BJ1243" i="12"/>
  <c r="BN1243" i="12"/>
  <c r="BB1244" i="12"/>
  <c r="BF1244" i="12"/>
  <c r="BJ1244" i="12"/>
  <c r="BN1244" i="12"/>
  <c r="BB1245" i="12"/>
  <c r="BF1245" i="12"/>
  <c r="BJ1245" i="12"/>
  <c r="BN1245" i="12"/>
  <c r="BB1246" i="12"/>
  <c r="BF1246" i="12"/>
  <c r="BJ1246" i="12"/>
  <c r="BN1246" i="12"/>
  <c r="BB1247" i="12"/>
  <c r="BF1247" i="12"/>
  <c r="BJ1247" i="12"/>
  <c r="BN1247" i="12"/>
  <c r="BB1248" i="12"/>
  <c r="BF1248" i="12"/>
  <c r="BJ1248" i="12"/>
  <c r="BN1248" i="12"/>
  <c r="BB1249" i="12"/>
  <c r="BF1249" i="12"/>
  <c r="BJ1249" i="12"/>
  <c r="BN1249" i="12"/>
  <c r="BB1250" i="12"/>
  <c r="BF1250" i="12"/>
  <c r="BJ1250" i="12"/>
  <c r="BN1250" i="12"/>
  <c r="BB1251" i="12"/>
  <c r="BF1251" i="12"/>
  <c r="BJ1251" i="12"/>
  <c r="BN1251" i="12"/>
  <c r="BB1252" i="12"/>
  <c r="BF1252" i="12"/>
  <c r="BJ1252" i="12"/>
  <c r="BN1252" i="12"/>
  <c r="BB1253" i="12"/>
  <c r="BF1253" i="12"/>
  <c r="BJ1253" i="12"/>
  <c r="BN1253" i="12"/>
  <c r="BB1254" i="12"/>
  <c r="BF1254" i="12"/>
  <c r="BJ1254" i="12"/>
  <c r="BN1254" i="12"/>
  <c r="BB1255" i="12"/>
  <c r="BF1255" i="12"/>
  <c r="BJ1255" i="12"/>
  <c r="BN1255" i="12"/>
  <c r="BB1256" i="12"/>
  <c r="BF1256" i="12"/>
  <c r="BJ1256" i="12"/>
  <c r="BN1256" i="12"/>
  <c r="BB1257" i="12"/>
  <c r="BF1257" i="12"/>
  <c r="BJ1257" i="12"/>
  <c r="BN1257" i="12"/>
  <c r="BB1258" i="12"/>
  <c r="BF1258" i="12"/>
  <c r="BJ1258" i="12"/>
  <c r="BN1258" i="12"/>
  <c r="BB1259" i="12"/>
  <c r="BF1259" i="12"/>
  <c r="BJ1259" i="12"/>
  <c r="BN1259" i="12"/>
  <c r="BB1260" i="12"/>
  <c r="BF1260" i="12"/>
  <c r="BJ1260" i="12"/>
  <c r="BN1260" i="12"/>
  <c r="BB1261" i="12"/>
  <c r="BF1261" i="12"/>
  <c r="BJ1261" i="12"/>
  <c r="BN1261" i="12"/>
  <c r="BB1262" i="12"/>
  <c r="BF1262" i="12"/>
  <c r="BJ1262" i="12"/>
  <c r="BN1262" i="12"/>
  <c r="BB1263" i="12"/>
  <c r="BF1263" i="12"/>
  <c r="BJ1263" i="12"/>
  <c r="BN1263" i="12"/>
  <c r="BB1264" i="12"/>
  <c r="BF1264" i="12"/>
  <c r="BJ1264" i="12"/>
  <c r="BN1264" i="12"/>
  <c r="BB1265" i="12"/>
  <c r="BF1265" i="12"/>
  <c r="BJ1265" i="12"/>
  <c r="BN1265" i="12"/>
  <c r="BB1266" i="12"/>
  <c r="BF1266" i="12"/>
  <c r="BJ1266" i="12"/>
  <c r="BN1266" i="12"/>
  <c r="BB1267" i="12"/>
  <c r="BF1267" i="12"/>
  <c r="BJ1267" i="12"/>
  <c r="BN1267" i="12"/>
  <c r="BB1268" i="12"/>
  <c r="BF1268" i="12"/>
  <c r="BJ1268" i="12"/>
  <c r="BN1268" i="12"/>
  <c r="BB1269" i="12"/>
  <c r="BF1269" i="12"/>
  <c r="BJ1269" i="12"/>
  <c r="BN1269" i="12"/>
  <c r="BB1270" i="12"/>
  <c r="BF1270" i="12"/>
  <c r="BJ1270" i="12"/>
  <c r="BN1270" i="12"/>
  <c r="BB1271" i="12"/>
  <c r="BF1271" i="12"/>
  <c r="BJ1271" i="12"/>
  <c r="BN1271" i="12"/>
  <c r="BB1272" i="12"/>
  <c r="BF1272" i="12"/>
  <c r="BJ1272" i="12"/>
  <c r="BN1272" i="12"/>
  <c r="BB1273" i="12"/>
  <c r="BF1273" i="12"/>
  <c r="BJ1273" i="12"/>
  <c r="BN1273" i="12"/>
  <c r="BB1274" i="12"/>
  <c r="BF1274" i="12"/>
  <c r="BJ1274" i="12"/>
  <c r="BN1274" i="12"/>
  <c r="BB1275" i="12"/>
  <c r="BF1275" i="12"/>
  <c r="BJ1275" i="12"/>
  <c r="BN1275" i="12"/>
  <c r="BB1276" i="12"/>
  <c r="BF1276" i="12"/>
  <c r="BJ1276" i="12"/>
  <c r="BN1276" i="12"/>
  <c r="BB1277" i="12"/>
  <c r="BF1277" i="12"/>
  <c r="BJ1277" i="12"/>
  <c r="BN1277" i="12"/>
  <c r="BB1278" i="12"/>
  <c r="BF1278" i="12"/>
  <c r="BJ1278" i="12"/>
  <c r="BN1278" i="12"/>
  <c r="BB1279" i="12"/>
  <c r="BF1279" i="12"/>
  <c r="BJ1279" i="12"/>
  <c r="BN1279" i="12"/>
  <c r="BB1280" i="12"/>
  <c r="BF1280" i="12"/>
  <c r="BJ1280" i="12"/>
  <c r="BN1280" i="12"/>
  <c r="BB1281" i="12"/>
  <c r="BF1281" i="12"/>
  <c r="BJ1281" i="12"/>
  <c r="BN1281" i="12"/>
  <c r="BB1282" i="12"/>
  <c r="BF1282" i="12"/>
  <c r="BJ1282" i="12"/>
  <c r="BN1282" i="12"/>
  <c r="BB1283" i="12"/>
  <c r="BF1283" i="12"/>
  <c r="BJ1283" i="12"/>
  <c r="BN1283" i="12"/>
  <c r="BB1284" i="12"/>
  <c r="BF1284" i="12"/>
  <c r="BJ1284" i="12"/>
  <c r="BN1284" i="12"/>
  <c r="BB1285" i="12"/>
  <c r="BF1285" i="12"/>
  <c r="BJ1285" i="12"/>
  <c r="BN1285" i="12"/>
  <c r="BB1286" i="12"/>
  <c r="BF1286" i="12"/>
  <c r="BJ1286" i="12"/>
  <c r="BN1286" i="12"/>
  <c r="BB1287" i="12"/>
  <c r="BF1287" i="12"/>
  <c r="BJ1287" i="12"/>
  <c r="BN1287" i="12"/>
  <c r="BB1288" i="12"/>
  <c r="BF1288" i="12"/>
  <c r="BJ1288" i="12"/>
  <c r="BN1288" i="12"/>
  <c r="BB1289" i="12"/>
  <c r="BF1289" i="12"/>
  <c r="BJ1289" i="12"/>
  <c r="BN1289" i="12"/>
  <c r="BB1290" i="12"/>
  <c r="BF1290" i="12"/>
  <c r="BJ1290" i="12"/>
  <c r="BN1290" i="12"/>
  <c r="BB1291" i="12"/>
  <c r="BF1291" i="12"/>
  <c r="BJ1291" i="12"/>
  <c r="BN1291" i="12"/>
  <c r="BB1292" i="12"/>
  <c r="BF1292" i="12"/>
  <c r="BJ1292" i="12"/>
  <c r="BN1292" i="12"/>
  <c r="BB1293" i="12"/>
  <c r="BF1293" i="12"/>
  <c r="BJ1293" i="12"/>
  <c r="BN1293" i="12"/>
  <c r="BB1294" i="12"/>
  <c r="BF1294" i="12"/>
  <c r="BJ1294" i="12"/>
  <c r="BN1294" i="12"/>
  <c r="BB1295" i="12"/>
  <c r="BF1295" i="12"/>
  <c r="BJ1295" i="12"/>
  <c r="BN1295" i="12"/>
  <c r="BB1296" i="12"/>
  <c r="BF1296" i="12"/>
  <c r="BJ1296" i="12"/>
  <c r="BN1296" i="12"/>
  <c r="BB1297" i="12"/>
  <c r="BF1297" i="12"/>
  <c r="BJ1297" i="12"/>
  <c r="BN1297" i="12"/>
  <c r="BB1298" i="12"/>
  <c r="BF1298" i="12"/>
  <c r="BJ1298" i="12"/>
  <c r="BN1298" i="12"/>
  <c r="BB1299" i="12"/>
  <c r="BF1299" i="12"/>
  <c r="BJ1299" i="12"/>
  <c r="BN1299" i="12"/>
  <c r="BB1300" i="12"/>
  <c r="BF1300" i="12"/>
  <c r="BJ1300" i="12"/>
  <c r="BN1300" i="12"/>
  <c r="BB1301" i="12"/>
  <c r="BF1301" i="12"/>
  <c r="BJ1301" i="12"/>
  <c r="BN1301" i="12"/>
  <c r="BB1302" i="12"/>
  <c r="BF1302" i="12"/>
  <c r="BJ1302" i="12"/>
  <c r="BN1302" i="12"/>
  <c r="BB1303" i="12"/>
  <c r="BF1303" i="12"/>
  <c r="BJ1303" i="12"/>
  <c r="BN1303" i="12"/>
  <c r="BB1304" i="12"/>
  <c r="BF1304" i="12"/>
  <c r="BJ1304" i="12"/>
  <c r="BN1304" i="12"/>
  <c r="BB1305" i="12"/>
  <c r="BF1305" i="12"/>
  <c r="BJ1305" i="12"/>
  <c r="BN1305" i="12"/>
  <c r="BB1306" i="12"/>
  <c r="BF1306" i="12"/>
  <c r="BJ1306" i="12"/>
  <c r="BN1306" i="12"/>
  <c r="BB1307" i="12"/>
  <c r="BF1307" i="12"/>
  <c r="BJ1307" i="12"/>
  <c r="BN1307" i="12"/>
  <c r="BB1308" i="12"/>
  <c r="BF1308" i="12"/>
  <c r="BJ1308" i="12"/>
  <c r="BN1308" i="12"/>
  <c r="BB1309" i="12"/>
  <c r="BF1309" i="12"/>
  <c r="BJ1309" i="12"/>
  <c r="BN1309" i="12"/>
  <c r="BB1310" i="12"/>
  <c r="BF1310" i="12"/>
  <c r="BJ1310" i="12"/>
  <c r="BN1310" i="12"/>
  <c r="BB1311" i="12"/>
  <c r="BF1311" i="12"/>
  <c r="BJ1311" i="12"/>
  <c r="BN1311" i="12"/>
  <c r="BB1312" i="12"/>
  <c r="BF1312" i="12"/>
  <c r="BJ1312" i="12"/>
  <c r="BN1312" i="12"/>
  <c r="BB1313" i="12"/>
  <c r="BF1313" i="12"/>
  <c r="BJ1313" i="12"/>
  <c r="BN1313" i="12"/>
  <c r="BB1314" i="12"/>
  <c r="BF1314" i="12"/>
  <c r="BJ1314" i="12"/>
  <c r="BN1314" i="12"/>
  <c r="BB1315" i="12"/>
  <c r="BF1315" i="12"/>
  <c r="BJ1315" i="12"/>
  <c r="BN1315" i="12"/>
  <c r="BB1316" i="12"/>
  <c r="BF1316" i="12"/>
  <c r="BJ1316" i="12"/>
  <c r="BN1316" i="12"/>
  <c r="BB1317" i="12"/>
  <c r="BF1317" i="12"/>
  <c r="BJ1317" i="12"/>
  <c r="BN1317" i="12"/>
  <c r="BB1318" i="12"/>
  <c r="BF1318" i="12"/>
  <c r="BJ1318" i="12"/>
  <c r="BN1318" i="12"/>
  <c r="BB1319" i="12"/>
  <c r="BF1319" i="12"/>
  <c r="BJ1319" i="12"/>
  <c r="BN1319" i="12"/>
  <c r="BB1320" i="12"/>
  <c r="BF1320" i="12"/>
  <c r="BJ1320" i="12"/>
  <c r="BN1320" i="12"/>
  <c r="BB1321" i="12"/>
  <c r="BF1321" i="12"/>
  <c r="BJ1321" i="12"/>
  <c r="BN1321" i="12"/>
  <c r="BB1322" i="12"/>
  <c r="BF1322" i="12"/>
  <c r="BJ1322" i="12"/>
  <c r="BN1322" i="12"/>
  <c r="BB1323" i="12"/>
  <c r="BF1323" i="12"/>
  <c r="BJ1323" i="12"/>
  <c r="BN1323" i="12"/>
  <c r="BB1324" i="12"/>
  <c r="BF1324" i="12"/>
  <c r="BJ1324" i="12"/>
  <c r="BN1324" i="12"/>
  <c r="BB1325" i="12"/>
  <c r="BF1325" i="12"/>
  <c r="BJ1325" i="12"/>
  <c r="BN1325" i="12"/>
  <c r="BB1326" i="12"/>
  <c r="BF1326" i="12"/>
  <c r="BJ1326" i="12"/>
  <c r="BN1326" i="12"/>
  <c r="BB1327" i="12"/>
  <c r="BF1327" i="12"/>
  <c r="BJ1327" i="12"/>
  <c r="BN1327" i="12"/>
  <c r="BB1328" i="12"/>
  <c r="BF1328" i="12"/>
  <c r="BJ1328" i="12"/>
  <c r="BN1328" i="12"/>
  <c r="BB1329" i="12"/>
  <c r="BF1329" i="12"/>
  <c r="BJ1329" i="12"/>
  <c r="BN1329" i="12"/>
  <c r="BB1330" i="12"/>
  <c r="BF1330" i="12"/>
  <c r="BJ1330" i="12"/>
  <c r="BN1330" i="12"/>
  <c r="BB1331" i="12"/>
  <c r="BF1331" i="12"/>
  <c r="BJ1331" i="12"/>
  <c r="BN1331" i="12"/>
  <c r="BB1332" i="12"/>
  <c r="BF1332" i="12"/>
  <c r="BJ1332" i="12"/>
  <c r="BN1332" i="12"/>
  <c r="BB1333" i="12"/>
  <c r="BF1333" i="12"/>
  <c r="BJ1333" i="12"/>
  <c r="BN1333" i="12"/>
  <c r="BB1334" i="12"/>
  <c r="BF1334" i="12"/>
  <c r="BJ1334" i="12"/>
  <c r="BN1334" i="12"/>
  <c r="BB1335" i="12"/>
  <c r="BF1335" i="12"/>
  <c r="BJ1335" i="12"/>
  <c r="BN1335" i="12"/>
  <c r="BB1336" i="12"/>
  <c r="BF1336" i="12"/>
  <c r="BJ1336" i="12"/>
  <c r="BN1336" i="12"/>
  <c r="BB1337" i="12"/>
  <c r="BF1337" i="12"/>
  <c r="BJ1337" i="12"/>
  <c r="BN1337" i="12"/>
  <c r="BB1338" i="12"/>
  <c r="BF1338" i="12"/>
  <c r="BJ1338" i="12"/>
  <c r="BN1338" i="12"/>
  <c r="BB1339" i="12"/>
  <c r="BF1339" i="12"/>
  <c r="BJ1339" i="12"/>
  <c r="BN1339" i="12"/>
  <c r="BB1340" i="12"/>
  <c r="BF1340" i="12"/>
  <c r="BJ1340" i="12"/>
  <c r="BN1340" i="12"/>
  <c r="BB1341" i="12"/>
  <c r="BF1341" i="12"/>
  <c r="BJ1341" i="12"/>
  <c r="BN1341" i="12"/>
  <c r="BB1342" i="12"/>
  <c r="BF1342" i="12"/>
  <c r="BJ1342" i="12"/>
  <c r="BN1342" i="12"/>
  <c r="BB1343" i="12"/>
  <c r="BF1343" i="12"/>
  <c r="BJ1343" i="12"/>
  <c r="BN1343" i="12"/>
  <c r="BB1344" i="12"/>
  <c r="BF1344" i="12"/>
  <c r="BJ1344" i="12"/>
  <c r="BN1344" i="12"/>
  <c r="BB1345" i="12"/>
  <c r="BF1345" i="12"/>
  <c r="BJ1345" i="12"/>
  <c r="BN1345" i="12"/>
  <c r="BB1346" i="12"/>
  <c r="BF1346" i="12"/>
  <c r="BJ1346" i="12"/>
  <c r="BN1346" i="12"/>
  <c r="BB1347" i="12"/>
  <c r="BF1347" i="12"/>
  <c r="BJ1347" i="12"/>
  <c r="BN1347" i="12"/>
  <c r="BB1348" i="12"/>
  <c r="BF1348" i="12"/>
  <c r="BJ1348" i="12"/>
  <c r="BN1348" i="12"/>
  <c r="BB1349" i="12"/>
  <c r="BF1349" i="12"/>
  <c r="BJ1349" i="12"/>
  <c r="BN1349" i="12"/>
  <c r="BB1350" i="12"/>
  <c r="BF1350" i="12"/>
  <c r="BJ1350" i="12"/>
  <c r="BN1350" i="12"/>
  <c r="BB1351" i="12"/>
  <c r="BF1351" i="12"/>
  <c r="BJ1351" i="12"/>
  <c r="BN1351" i="12"/>
  <c r="BB1352" i="12"/>
  <c r="BF1352" i="12"/>
  <c r="BJ1352" i="12"/>
  <c r="BN1352" i="12"/>
  <c r="BB1353" i="12"/>
  <c r="BF1353" i="12"/>
  <c r="BJ1353" i="12"/>
  <c r="BN1353" i="12"/>
  <c r="BB1354" i="12"/>
  <c r="BF1354" i="12"/>
  <c r="BJ1354" i="12"/>
  <c r="BN1354" i="12"/>
  <c r="BB1355" i="12"/>
  <c r="BF1355" i="12"/>
  <c r="BJ1355" i="12"/>
  <c r="BN1355" i="12"/>
  <c r="BB1356" i="12"/>
  <c r="BF1356" i="12"/>
  <c r="BJ1356" i="12"/>
  <c r="BN1356" i="12"/>
  <c r="BB1357" i="12"/>
  <c r="BF1357" i="12"/>
  <c r="BJ1357" i="12"/>
  <c r="BN1357" i="12"/>
  <c r="BB1358" i="12"/>
  <c r="BF1358" i="12"/>
  <c r="BJ1358" i="12"/>
  <c r="BN1358" i="12"/>
  <c r="BB1359" i="12"/>
  <c r="BF1359" i="12"/>
  <c r="BJ1359" i="12"/>
  <c r="BN1359" i="12"/>
  <c r="BB1360" i="12"/>
  <c r="BF1360" i="12"/>
  <c r="BJ1360" i="12"/>
  <c r="BN1360" i="12"/>
  <c r="BB1361" i="12"/>
  <c r="BF1361" i="12"/>
  <c r="BJ1361" i="12"/>
  <c r="BN1361" i="12"/>
  <c r="BB1362" i="12"/>
  <c r="BF1362" i="12"/>
  <c r="BJ1362" i="12"/>
  <c r="BN1362" i="12"/>
  <c r="BB1363" i="12"/>
  <c r="BF1363" i="12"/>
  <c r="BJ1363" i="12"/>
  <c r="BN1363" i="12"/>
  <c r="BB1364" i="12"/>
  <c r="BF1364" i="12"/>
  <c r="BJ1364" i="12"/>
  <c r="BN1364" i="12"/>
  <c r="BB1365" i="12"/>
  <c r="BF1365" i="12"/>
  <c r="BJ1365" i="12"/>
  <c r="BN1365" i="12"/>
  <c r="BB1366" i="12"/>
  <c r="BF1366" i="12"/>
  <c r="BJ1366" i="12"/>
  <c r="BN1366" i="12"/>
  <c r="BB1367" i="12"/>
  <c r="BF1367" i="12"/>
  <c r="BJ1367" i="12"/>
  <c r="BN1367" i="12"/>
  <c r="BB1368" i="12"/>
  <c r="BF1368" i="12"/>
  <c r="BJ1368" i="12"/>
  <c r="BN1368" i="12"/>
  <c r="BB1369" i="12"/>
  <c r="BF1369" i="12"/>
  <c r="BJ1369" i="12"/>
  <c r="BN1369" i="12"/>
  <c r="BB1370" i="12"/>
  <c r="BF1370" i="12"/>
  <c r="BJ1370" i="12"/>
  <c r="BN1370" i="12"/>
  <c r="BB1371" i="12"/>
  <c r="BF1371" i="12"/>
  <c r="BJ1371" i="12"/>
  <c r="BN1371" i="12"/>
  <c r="BB1372" i="12"/>
  <c r="BF1372" i="12"/>
  <c r="BJ1372" i="12"/>
  <c r="BN1372" i="12"/>
  <c r="BB1373" i="12"/>
  <c r="BF1373" i="12"/>
  <c r="BJ1373" i="12"/>
  <c r="BN1373" i="12"/>
  <c r="BB1374" i="12"/>
  <c r="BF1374" i="12"/>
  <c r="BJ1374" i="12"/>
  <c r="BN1374" i="12"/>
  <c r="BB1375" i="12"/>
  <c r="BF1375" i="12"/>
  <c r="BJ1375" i="12"/>
  <c r="BN1375" i="12"/>
  <c r="BB1376" i="12"/>
  <c r="BF1376" i="12"/>
  <c r="BJ1376" i="12"/>
  <c r="BN1376" i="12"/>
  <c r="BB1377" i="12"/>
  <c r="BF1377" i="12"/>
  <c r="BJ1377" i="12"/>
  <c r="BN1377" i="12"/>
  <c r="BB1378" i="12"/>
  <c r="BF1378" i="12"/>
  <c r="BJ1378" i="12"/>
  <c r="BN1378" i="12"/>
  <c r="BB1379" i="12"/>
  <c r="BF1379" i="12"/>
  <c r="BJ1379" i="12"/>
  <c r="BN1379" i="12"/>
  <c r="BB1380" i="12"/>
  <c r="BF1380" i="12"/>
  <c r="BJ1380" i="12"/>
  <c r="BN1380" i="12"/>
  <c r="BB1381" i="12"/>
  <c r="BF1381" i="12"/>
  <c r="BJ1381" i="12"/>
  <c r="BN1381" i="12"/>
  <c r="BB1382" i="12"/>
  <c r="BF1382" i="12"/>
  <c r="BJ1382" i="12"/>
  <c r="BN1382" i="12"/>
  <c r="BB1383" i="12"/>
  <c r="BF1383" i="12"/>
  <c r="BJ1383" i="12"/>
  <c r="BN1383" i="12"/>
  <c r="BB1384" i="12"/>
  <c r="BF1384" i="12"/>
  <c r="BJ1384" i="12"/>
  <c r="BN1384" i="12"/>
  <c r="BB1385" i="12"/>
  <c r="BF1385" i="12"/>
  <c r="BJ1385" i="12"/>
  <c r="BN1385" i="12"/>
  <c r="BB1386" i="12"/>
  <c r="BF1386" i="12"/>
  <c r="BJ1386" i="12"/>
  <c r="BN1386" i="12"/>
  <c r="BB1387" i="12"/>
  <c r="BF1387" i="12"/>
  <c r="BJ1387" i="12"/>
  <c r="BN1387" i="12"/>
  <c r="BB1388" i="12"/>
  <c r="BF1388" i="12"/>
  <c r="BJ1388" i="12"/>
  <c r="BN1388" i="12"/>
  <c r="BB1389" i="12"/>
  <c r="BF1389" i="12"/>
  <c r="BJ1389" i="12"/>
  <c r="BN1389" i="12"/>
  <c r="BB1390" i="12"/>
  <c r="BF1390" i="12"/>
  <c r="BJ1390" i="12"/>
  <c r="BN1390" i="12"/>
  <c r="BB1391" i="12"/>
  <c r="BF1391" i="12"/>
  <c r="BJ1391" i="12"/>
  <c r="BN1391" i="12"/>
  <c r="BB1392" i="12"/>
  <c r="BF1392" i="12"/>
  <c r="BJ1392" i="12"/>
  <c r="BN1392" i="12"/>
  <c r="BB1393" i="12"/>
  <c r="BF1393" i="12"/>
  <c r="BJ1393" i="12"/>
  <c r="BN1393" i="12"/>
  <c r="BB1394" i="12"/>
  <c r="BF1394" i="12"/>
  <c r="BJ1394" i="12"/>
  <c r="BN1394" i="12"/>
  <c r="BB1395" i="12"/>
  <c r="BF1395" i="12"/>
  <c r="BJ1395" i="12"/>
  <c r="BN1395" i="12"/>
  <c r="BB1396" i="12"/>
  <c r="BF1396" i="12"/>
  <c r="BJ1396" i="12"/>
  <c r="BN1396" i="12"/>
  <c r="BB1397" i="12"/>
  <c r="BF1397" i="12"/>
  <c r="BJ1397" i="12"/>
  <c r="BN1397" i="12"/>
  <c r="BB1398" i="12"/>
  <c r="BF1398" i="12"/>
  <c r="BJ1398" i="12"/>
  <c r="BN1398" i="12"/>
  <c r="BB1399" i="12"/>
  <c r="BF1399" i="12"/>
  <c r="BJ1399" i="12"/>
  <c r="BN1399" i="12"/>
  <c r="BB1400" i="12"/>
  <c r="BF1400" i="12"/>
  <c r="BJ1400" i="12"/>
  <c r="BN1400" i="12"/>
  <c r="BB1401" i="12"/>
  <c r="BF1401" i="12"/>
  <c r="BJ1401" i="12"/>
  <c r="BN1401" i="12"/>
  <c r="BB1402" i="12"/>
  <c r="BF1402" i="12"/>
  <c r="BJ1402" i="12"/>
  <c r="BN1402" i="12"/>
  <c r="BB1403" i="12"/>
  <c r="BF1403" i="12"/>
  <c r="BJ1403" i="12"/>
  <c r="BN1403" i="12"/>
  <c r="BB1404" i="12"/>
  <c r="BF1404" i="12"/>
  <c r="BJ1404" i="12"/>
  <c r="BN1404" i="12"/>
  <c r="BB1405" i="12"/>
  <c r="BF1405" i="12"/>
  <c r="BJ1405" i="12"/>
  <c r="BN1405" i="12"/>
  <c r="BB1406" i="12"/>
  <c r="BF1406" i="12"/>
  <c r="BJ1406" i="12"/>
  <c r="BN1406" i="12"/>
  <c r="BB1407" i="12"/>
  <c r="BF1407" i="12"/>
  <c r="BJ1407" i="12"/>
  <c r="BN1407" i="12"/>
  <c r="BB1408" i="12"/>
  <c r="BF1408" i="12"/>
  <c r="BJ1408" i="12"/>
  <c r="BN1408" i="12"/>
  <c r="BB1409" i="12"/>
  <c r="BF1409" i="12"/>
  <c r="BJ1409" i="12"/>
  <c r="BN1409" i="12"/>
  <c r="BB1410" i="12"/>
  <c r="BF1410" i="12"/>
  <c r="BJ1410" i="12"/>
  <c r="BN1410" i="12"/>
  <c r="BB1411" i="12"/>
  <c r="BF1411" i="12"/>
  <c r="BJ1411" i="12"/>
  <c r="BN1411" i="12"/>
  <c r="BB1412" i="12"/>
  <c r="BF1412" i="12"/>
  <c r="BJ1412" i="12"/>
  <c r="BN1412" i="12"/>
  <c r="BB1413" i="12"/>
  <c r="BF1413" i="12"/>
  <c r="BJ1413" i="12"/>
  <c r="BN1413" i="12"/>
  <c r="BB1414" i="12"/>
  <c r="BF1414" i="12"/>
  <c r="BJ1414" i="12"/>
  <c r="BN1414" i="12"/>
  <c r="BB1415" i="12"/>
  <c r="BF1415" i="12"/>
  <c r="BJ1415" i="12"/>
  <c r="BN1415" i="12"/>
  <c r="BB1416" i="12"/>
  <c r="BF1416" i="12"/>
  <c r="BJ1416" i="12"/>
  <c r="BN1416" i="12"/>
  <c r="BB1417" i="12"/>
  <c r="BF1417" i="12"/>
  <c r="BJ1417" i="12"/>
  <c r="BN1417" i="12"/>
  <c r="BB1418" i="12"/>
  <c r="BF1418" i="12"/>
  <c r="BJ1418" i="12"/>
  <c r="BN1418" i="12"/>
  <c r="BB1419" i="12"/>
  <c r="BF1419" i="12"/>
  <c r="BJ1419" i="12"/>
  <c r="BN1419" i="12"/>
  <c r="BB1420" i="12"/>
  <c r="BF1420" i="12"/>
  <c r="BJ1420" i="12"/>
  <c r="BN1420" i="12"/>
  <c r="BB1421" i="12"/>
  <c r="BF1421" i="12"/>
  <c r="BJ1421" i="12"/>
  <c r="BN1421" i="12"/>
  <c r="BB1422" i="12"/>
  <c r="BF1422" i="12"/>
  <c r="BJ1422" i="12"/>
  <c r="BN1422" i="12"/>
  <c r="BB1423" i="12"/>
  <c r="BF1423" i="12"/>
  <c r="BJ1423" i="12"/>
  <c r="BN1423" i="12"/>
  <c r="BB1424" i="12"/>
  <c r="BF1424" i="12"/>
  <c r="BJ1424" i="12"/>
  <c r="BN1424" i="12"/>
  <c r="BB1425" i="12"/>
  <c r="BF1425" i="12"/>
  <c r="BJ1425" i="12"/>
  <c r="BN1425" i="12"/>
  <c r="BB1426" i="12"/>
  <c r="BF1426" i="12"/>
  <c r="BJ1426" i="12"/>
  <c r="BN1426" i="12"/>
  <c r="BB1427" i="12"/>
  <c r="BF1427" i="12"/>
  <c r="BJ1427" i="12"/>
  <c r="BN1427" i="12"/>
  <c r="BB1428" i="12"/>
  <c r="BF1428" i="12"/>
  <c r="BJ1428" i="12"/>
  <c r="BN1428" i="12"/>
  <c r="BB1429" i="12"/>
  <c r="BF1429" i="12"/>
  <c r="BJ1429" i="12"/>
  <c r="BN1429" i="12"/>
  <c r="BB1430" i="12"/>
  <c r="BF1430" i="12"/>
  <c r="BJ1430" i="12"/>
  <c r="BN1430" i="12"/>
  <c r="BB1431" i="12"/>
  <c r="BF1431" i="12"/>
  <c r="BJ1431" i="12"/>
  <c r="BN1431" i="12"/>
  <c r="BB1432" i="12"/>
  <c r="BF1432" i="12"/>
  <c r="BJ1432" i="12"/>
  <c r="BN1432" i="12"/>
  <c r="BB1433" i="12"/>
  <c r="BF1433" i="12"/>
  <c r="BJ1433" i="12"/>
  <c r="BN1433" i="12"/>
  <c r="BB1434" i="12"/>
  <c r="BF1434" i="12"/>
  <c r="BJ1434" i="12"/>
  <c r="BN1434" i="12"/>
  <c r="BB1435" i="12"/>
  <c r="BF1435" i="12"/>
  <c r="BJ1435" i="12"/>
  <c r="BN1435" i="12"/>
  <c r="BB1436" i="12"/>
  <c r="BF1436" i="12"/>
  <c r="BJ1436" i="12"/>
  <c r="BN1436" i="12"/>
  <c r="BB1437" i="12"/>
  <c r="BF1437" i="12"/>
  <c r="BJ1437" i="12"/>
  <c r="BN1437" i="12"/>
  <c r="BB1438" i="12"/>
  <c r="BF1438" i="12"/>
  <c r="BJ1438" i="12"/>
  <c r="BN1438" i="12"/>
  <c r="BB1439" i="12"/>
  <c r="BF1439" i="12"/>
  <c r="BJ1439" i="12"/>
  <c r="BN1439" i="12"/>
  <c r="BB1440" i="12"/>
  <c r="BF1440" i="12"/>
  <c r="BJ1440" i="12"/>
  <c r="BN1440" i="12"/>
  <c r="BB1441" i="12"/>
  <c r="BF1441" i="12"/>
  <c r="BJ1441" i="12"/>
  <c r="BN1441" i="12"/>
  <c r="BB1442" i="12"/>
  <c r="BF1442" i="12"/>
  <c r="BJ1442" i="12"/>
  <c r="BN1442" i="12"/>
  <c r="BB1443" i="12"/>
  <c r="BF1443" i="12"/>
  <c r="BJ1443" i="12"/>
  <c r="BN1443" i="12"/>
  <c r="BB1444" i="12"/>
  <c r="BF1444" i="12"/>
  <c r="BJ1444" i="12"/>
  <c r="BN1444" i="12"/>
  <c r="BB1445" i="12"/>
  <c r="BF1445" i="12"/>
  <c r="BJ1445" i="12"/>
  <c r="BN1445" i="12"/>
  <c r="BB1446" i="12"/>
  <c r="BF1446" i="12"/>
  <c r="BJ1446" i="12"/>
  <c r="BN1446" i="12"/>
  <c r="BB1447" i="12"/>
  <c r="BF1447" i="12"/>
  <c r="BJ1447" i="12"/>
  <c r="BN1447" i="12"/>
  <c r="BB1448" i="12"/>
  <c r="BF1448" i="12"/>
  <c r="BJ1448" i="12"/>
  <c r="BN1448" i="12"/>
  <c r="BB1449" i="12"/>
  <c r="BF1449" i="12"/>
  <c r="BJ1449" i="12"/>
  <c r="BN1449" i="12"/>
  <c r="BB1450" i="12"/>
  <c r="BF1450" i="12"/>
  <c r="BJ1450" i="12"/>
  <c r="BN1450" i="12"/>
  <c r="BB1451" i="12"/>
  <c r="BF1451" i="12"/>
  <c r="BJ1451" i="12"/>
  <c r="BN1451" i="12"/>
  <c r="BB1452" i="12"/>
  <c r="BF1452" i="12"/>
  <c r="BJ1452" i="12"/>
  <c r="BN1452" i="12"/>
  <c r="BB1453" i="12"/>
  <c r="BF1453" i="12"/>
  <c r="BJ1453" i="12"/>
  <c r="BN1453" i="12"/>
  <c r="BB1454" i="12"/>
  <c r="BF1454" i="12"/>
  <c r="BJ1454" i="12"/>
  <c r="BN1454" i="12"/>
  <c r="BB1455" i="12"/>
  <c r="BF1455" i="12"/>
  <c r="BJ1455" i="12"/>
  <c r="BN1455" i="12"/>
  <c r="BB1456" i="12"/>
  <c r="BF1456" i="12"/>
  <c r="BJ1456" i="12"/>
  <c r="BN1456" i="12"/>
  <c r="BB1457" i="12"/>
  <c r="BF1457" i="12"/>
  <c r="BJ1457" i="12"/>
  <c r="BN1457" i="12"/>
  <c r="BB1458" i="12"/>
  <c r="BF1458" i="12"/>
  <c r="BJ1458" i="12"/>
  <c r="BN1458" i="12"/>
  <c r="BB1459" i="12"/>
  <c r="BF1459" i="12"/>
  <c r="BJ1459" i="12"/>
  <c r="BN1459" i="12"/>
  <c r="BB1460" i="12"/>
  <c r="BF1460" i="12"/>
  <c r="BJ1460" i="12"/>
  <c r="BN1460" i="12"/>
  <c r="BB1461" i="12"/>
  <c r="BF1461" i="12"/>
  <c r="BJ1461" i="12"/>
  <c r="BN1461" i="12"/>
  <c r="BB1462" i="12"/>
  <c r="BF1462" i="12"/>
  <c r="BJ1462" i="12"/>
  <c r="BN1462" i="12"/>
  <c r="BB1463" i="12"/>
  <c r="BF1463" i="12"/>
  <c r="BJ1463" i="12"/>
  <c r="BN1463" i="12"/>
  <c r="BB1464" i="12"/>
  <c r="BF1464" i="12"/>
  <c r="BJ1464" i="12"/>
  <c r="BN1464" i="12"/>
  <c r="BB1465" i="12"/>
  <c r="BF1465" i="12"/>
  <c r="BJ1465" i="12"/>
  <c r="BN1465" i="12"/>
  <c r="BB1466" i="12"/>
  <c r="BF1466" i="12"/>
  <c r="BJ1466" i="12"/>
  <c r="BN1466" i="12"/>
  <c r="BB1467" i="12"/>
  <c r="BF1467" i="12"/>
  <c r="BJ1467" i="12"/>
  <c r="BN1467" i="12"/>
  <c r="BB1468" i="12"/>
  <c r="BF1468" i="12"/>
  <c r="BJ1468" i="12"/>
  <c r="BN1468" i="12"/>
  <c r="BB1469" i="12"/>
  <c r="BF1469" i="12"/>
  <c r="BJ1469" i="12"/>
  <c r="BN1469" i="12"/>
  <c r="BB1470" i="12"/>
  <c r="BF1470" i="12"/>
  <c r="BJ1470" i="12"/>
  <c r="BN1470" i="12"/>
  <c r="BB1471" i="12"/>
  <c r="BF1471" i="12"/>
  <c r="BJ1471" i="12"/>
  <c r="BN1471" i="12"/>
  <c r="BB1472" i="12"/>
  <c r="BF1472" i="12"/>
  <c r="BJ1472" i="12"/>
  <c r="BN1472" i="12"/>
  <c r="BB1473" i="12"/>
  <c r="BF1473" i="12"/>
  <c r="BJ1473" i="12"/>
  <c r="BN1473" i="12"/>
  <c r="BB1474" i="12"/>
  <c r="BF1474" i="12"/>
  <c r="BJ1474" i="12"/>
  <c r="BN1474" i="12"/>
  <c r="BB1475" i="12"/>
  <c r="BF1475" i="12"/>
  <c r="BJ1475" i="12"/>
  <c r="BN1475" i="12"/>
  <c r="BB1476" i="12"/>
  <c r="BF1476" i="12"/>
  <c r="BJ1476" i="12"/>
  <c r="BN1476" i="12"/>
  <c r="BB1477" i="12"/>
  <c r="BF1477" i="12"/>
  <c r="BJ1477" i="12"/>
  <c r="BN1477" i="12"/>
  <c r="BB1478" i="12"/>
  <c r="BF1478" i="12"/>
  <c r="BJ1478" i="12"/>
  <c r="BN1478" i="12"/>
  <c r="BB1479" i="12"/>
  <c r="BF1479" i="12"/>
  <c r="BJ1479" i="12"/>
  <c r="BN1479" i="12"/>
  <c r="BB1480" i="12"/>
  <c r="BF1480" i="12"/>
  <c r="BJ1480" i="12"/>
  <c r="BN1480" i="12"/>
  <c r="BB1481" i="12"/>
  <c r="BF1481" i="12"/>
  <c r="BJ1481" i="12"/>
  <c r="BN1481" i="12"/>
  <c r="BB1482" i="12"/>
  <c r="BF1482" i="12"/>
  <c r="BJ1482" i="12"/>
  <c r="BN1482" i="12"/>
  <c r="BB1483" i="12"/>
  <c r="BF1483" i="12"/>
  <c r="BJ1483" i="12"/>
  <c r="BN1483" i="12"/>
  <c r="BB1484" i="12"/>
  <c r="BF1484" i="12"/>
  <c r="BJ1484" i="12"/>
  <c r="BN1484" i="12"/>
  <c r="BB1485" i="12"/>
  <c r="BF1485" i="12"/>
  <c r="BJ1485" i="12"/>
  <c r="BN1485" i="12"/>
  <c r="BB1486" i="12"/>
  <c r="BF1486" i="12"/>
  <c r="BJ1486" i="12"/>
  <c r="BN1486" i="12"/>
  <c r="BB1487" i="12"/>
  <c r="BF1487" i="12"/>
  <c r="BJ1487" i="12"/>
  <c r="BN1487" i="12"/>
  <c r="BB1488" i="12"/>
  <c r="BF1488" i="12"/>
  <c r="BJ1488" i="12"/>
  <c r="BN1488" i="12"/>
  <c r="BB1489" i="12"/>
  <c r="BF1489" i="12"/>
  <c r="BJ1489" i="12"/>
  <c r="BN1489" i="12"/>
  <c r="BB1490" i="12"/>
  <c r="BF1490" i="12"/>
  <c r="BJ1490" i="12"/>
  <c r="BN1490" i="12"/>
  <c r="BB1491" i="12"/>
  <c r="BF1491" i="12"/>
  <c r="BJ1491" i="12"/>
  <c r="BN1491" i="12"/>
  <c r="BB1492" i="12"/>
  <c r="BF1492" i="12"/>
  <c r="BJ1492" i="12"/>
  <c r="BN1492" i="12"/>
  <c r="BB1493" i="12"/>
  <c r="BF1493" i="12"/>
  <c r="BJ1493" i="12"/>
  <c r="BN1493" i="12"/>
  <c r="BB1494" i="12"/>
  <c r="BF1494" i="12"/>
  <c r="BJ1494" i="12"/>
  <c r="BN1494" i="12"/>
  <c r="BB1495" i="12"/>
  <c r="BF1495" i="12"/>
  <c r="BJ1495" i="12"/>
  <c r="BN1495" i="12"/>
  <c r="BB1496" i="12"/>
  <c r="BF1496" i="12"/>
  <c r="BJ1496" i="12"/>
  <c r="BN1496" i="12"/>
  <c r="BB1497" i="12"/>
  <c r="BF1497" i="12"/>
  <c r="BJ1497" i="12"/>
  <c r="BN1497" i="12"/>
  <c r="BB1498" i="12"/>
  <c r="BF1498" i="12"/>
  <c r="BJ1498" i="12"/>
  <c r="BN1498" i="12"/>
  <c r="BB1499" i="12"/>
  <c r="BF1499" i="12"/>
  <c r="BJ1499" i="12"/>
  <c r="BN1499" i="12"/>
  <c r="BB1500" i="12"/>
  <c r="BF1500" i="12"/>
  <c r="BJ1500" i="12"/>
  <c r="BN1500" i="12"/>
  <c r="BB1501" i="12"/>
  <c r="BF1501" i="12"/>
  <c r="BJ1501" i="12"/>
  <c r="BN1501" i="12"/>
  <c r="BB1502" i="12"/>
  <c r="BF1502" i="12"/>
  <c r="BJ1502" i="12"/>
  <c r="BN1502" i="12"/>
  <c r="BB1503" i="12"/>
  <c r="BF1503" i="12"/>
  <c r="BJ1503" i="12"/>
  <c r="BN1503" i="12"/>
  <c r="BB1504" i="12"/>
  <c r="BF1504" i="12"/>
  <c r="BJ1504" i="12"/>
  <c r="BN1504" i="12"/>
  <c r="BB1505" i="12"/>
  <c r="BF1505" i="12"/>
  <c r="BJ1505" i="12"/>
  <c r="BN1505" i="12"/>
  <c r="BB1506" i="12"/>
  <c r="BF1506" i="12"/>
  <c r="BJ1506" i="12"/>
  <c r="BN1506" i="12"/>
  <c r="BB1507" i="12"/>
  <c r="BF1507" i="12"/>
  <c r="BJ1507" i="12"/>
  <c r="BN1507" i="12"/>
  <c r="BB1508" i="12"/>
  <c r="BF1508" i="12"/>
  <c r="BJ1508" i="12"/>
  <c r="BN1508" i="12"/>
  <c r="BB1509" i="12"/>
  <c r="BF1509" i="12"/>
  <c r="BJ1509" i="12"/>
  <c r="BN1509" i="12"/>
  <c r="BB1510" i="12"/>
  <c r="BF1510" i="12"/>
  <c r="BJ1510" i="12"/>
  <c r="BN1510" i="12"/>
  <c r="BB1511" i="12"/>
  <c r="BF1511" i="12"/>
  <c r="BJ1511" i="12"/>
  <c r="BN1511" i="12"/>
  <c r="BB1512" i="12"/>
  <c r="BF1512" i="12"/>
  <c r="BJ1512" i="12"/>
  <c r="BN1512" i="12"/>
  <c r="BB1513" i="12"/>
  <c r="BF1513" i="12"/>
  <c r="BJ1513" i="12"/>
  <c r="BN1513" i="12"/>
  <c r="BB1514" i="12"/>
  <c r="BF1514" i="12"/>
  <c r="BJ1514" i="12"/>
  <c r="BN1514" i="12"/>
  <c r="BB1515" i="12"/>
  <c r="BF1515" i="12"/>
  <c r="BJ1515" i="12"/>
  <c r="BN1515" i="12"/>
  <c r="BB1516" i="12"/>
  <c r="BF1516" i="12"/>
  <c r="BJ1516" i="12"/>
  <c r="BN1516" i="12"/>
  <c r="BB1517" i="12"/>
  <c r="BF1517" i="12"/>
  <c r="BJ1517" i="12"/>
  <c r="BN1517" i="12"/>
  <c r="BB1518" i="12"/>
  <c r="BF1518" i="12"/>
  <c r="BJ1518" i="12"/>
  <c r="BN1518" i="12"/>
  <c r="BB1519" i="12"/>
  <c r="BF1519" i="12"/>
  <c r="BJ1519" i="12"/>
  <c r="BN1519" i="12"/>
  <c r="BB1520" i="12"/>
  <c r="BF1520" i="12"/>
  <c r="BJ1520" i="12"/>
  <c r="BN1520" i="12"/>
  <c r="BB1521" i="12"/>
  <c r="BF1521" i="12"/>
  <c r="BJ1521" i="12"/>
  <c r="BN1521" i="12"/>
  <c r="BB1522" i="12"/>
  <c r="BF1522" i="12"/>
  <c r="BJ1522" i="12"/>
  <c r="BN1522" i="12"/>
  <c r="BB1523" i="12"/>
  <c r="BF1523" i="12"/>
  <c r="BJ1523" i="12"/>
  <c r="BN1523" i="12"/>
  <c r="BB1524" i="12"/>
  <c r="BF1524" i="12"/>
  <c r="BJ1524" i="12"/>
  <c r="BN1524" i="12"/>
  <c r="BB1525" i="12"/>
  <c r="BF1525" i="12"/>
  <c r="BJ1525" i="12"/>
  <c r="BN1525" i="12"/>
  <c r="BB1526" i="12"/>
  <c r="BF1526" i="12"/>
  <c r="BJ1526" i="12"/>
  <c r="BN1526" i="12"/>
  <c r="BB1527" i="12"/>
  <c r="BF1527" i="12"/>
  <c r="BJ1527" i="12"/>
  <c r="BN1527" i="12"/>
  <c r="BB1528" i="12"/>
  <c r="BF1528" i="12"/>
  <c r="BJ1528" i="12"/>
  <c r="BN1528" i="12"/>
  <c r="BB1529" i="12"/>
  <c r="BF1529" i="12"/>
  <c r="BJ1529" i="12"/>
  <c r="BN1529" i="12"/>
  <c r="BB1530" i="12"/>
  <c r="BF1530" i="12"/>
  <c r="BJ1530" i="12"/>
  <c r="BN1530" i="12"/>
  <c r="BB1531" i="12"/>
  <c r="BF1531" i="12"/>
  <c r="BJ1531" i="12"/>
  <c r="BN1531" i="12"/>
  <c r="BB1532" i="12"/>
  <c r="BF1532" i="12"/>
  <c r="BJ1532" i="12"/>
  <c r="BN1532" i="12"/>
  <c r="BB1533" i="12"/>
  <c r="BF1533" i="12"/>
  <c r="BJ1533" i="12"/>
  <c r="BN1533" i="12"/>
  <c r="BB1534" i="12"/>
  <c r="BF1534" i="12"/>
  <c r="BJ1534" i="12"/>
  <c r="BN1534" i="12"/>
  <c r="BB1535" i="12"/>
  <c r="BF1535" i="12"/>
  <c r="BJ1535" i="12"/>
  <c r="BN1535" i="12"/>
  <c r="BB1536" i="12"/>
  <c r="BF1536" i="12"/>
  <c r="BJ1536" i="12"/>
  <c r="BN1536" i="12"/>
  <c r="BB1537" i="12"/>
  <c r="BF1537" i="12"/>
  <c r="BJ1537" i="12"/>
  <c r="BN1537" i="12"/>
  <c r="BB1538" i="12"/>
  <c r="BF1538" i="12"/>
  <c r="BJ1538" i="12"/>
  <c r="BN1538" i="12"/>
  <c r="BB1539" i="12"/>
  <c r="BF1539" i="12"/>
  <c r="BJ1539" i="12"/>
  <c r="BN1539" i="12"/>
  <c r="BB1540" i="12"/>
  <c r="BF1540" i="12"/>
  <c r="BJ1540" i="12"/>
  <c r="BN1540" i="12"/>
  <c r="BB1541" i="12"/>
  <c r="BF1541" i="12"/>
  <c r="BJ1541" i="12"/>
  <c r="BN1541" i="12"/>
  <c r="BB1542" i="12"/>
  <c r="BF1542" i="12"/>
  <c r="BJ1542" i="12"/>
  <c r="BN1542" i="12"/>
  <c r="BB1543" i="12"/>
  <c r="BF1543" i="12"/>
  <c r="BJ1543" i="12"/>
  <c r="BN1543" i="12"/>
  <c r="BB1544" i="12"/>
  <c r="BF1544" i="12"/>
  <c r="BJ1544" i="12"/>
  <c r="BN1544" i="12"/>
  <c r="BB1545" i="12"/>
  <c r="BF1545" i="12"/>
  <c r="BJ1545" i="12"/>
  <c r="BN1545" i="12"/>
  <c r="BB1546" i="12"/>
  <c r="BF1546" i="12"/>
  <c r="BJ1546" i="12"/>
  <c r="BN1546" i="12"/>
  <c r="BB1547" i="12"/>
  <c r="BF1547" i="12"/>
  <c r="BJ1547" i="12"/>
  <c r="BN1547" i="12"/>
  <c r="BB1548" i="12"/>
  <c r="BF1548" i="12"/>
  <c r="BJ1548" i="12"/>
  <c r="BN1548" i="12"/>
  <c r="BB1549" i="12"/>
  <c r="BF1549" i="12"/>
  <c r="BJ1549" i="12"/>
  <c r="BN1549" i="12"/>
  <c r="BB1550" i="12"/>
  <c r="BF1550" i="12"/>
  <c r="BJ1550" i="12"/>
  <c r="BN1550" i="12"/>
  <c r="BB1551" i="12"/>
  <c r="BF1551" i="12"/>
  <c r="BJ1551" i="12"/>
  <c r="BN1551" i="12"/>
  <c r="BB1552" i="12"/>
  <c r="BF1552" i="12"/>
  <c r="BJ1552" i="12"/>
  <c r="BN1552" i="12"/>
  <c r="BB1553" i="12"/>
  <c r="BF1553" i="12"/>
  <c r="BJ1553" i="12"/>
  <c r="BN1553" i="12"/>
  <c r="BB1554" i="12"/>
  <c r="BF1554" i="12"/>
  <c r="BJ1554" i="12"/>
  <c r="BN1554" i="12"/>
  <c r="BB1555" i="12"/>
  <c r="BF1555" i="12"/>
  <c r="BJ1555" i="12"/>
  <c r="BN1555" i="12"/>
  <c r="BB1556" i="12"/>
  <c r="BF1556" i="12"/>
  <c r="BJ1556" i="12"/>
  <c r="BN1556" i="12"/>
  <c r="BB1557" i="12"/>
  <c r="BF1557" i="12"/>
  <c r="BJ1557" i="12"/>
  <c r="BN1557" i="12"/>
  <c r="BB1558" i="12"/>
  <c r="BF1558" i="12"/>
  <c r="BJ1558" i="12"/>
  <c r="BN1558" i="12"/>
  <c r="BB1559" i="12"/>
  <c r="BF1559" i="12"/>
  <c r="BJ1559" i="12"/>
  <c r="BN1559" i="12"/>
  <c r="BB1560" i="12"/>
  <c r="BF1560" i="12"/>
  <c r="BJ1560" i="12"/>
  <c r="BN1560" i="12"/>
  <c r="BB1561" i="12"/>
  <c r="BF1561" i="12"/>
  <c r="BJ1561" i="12"/>
  <c r="BN1561" i="12"/>
  <c r="BB1562" i="12"/>
  <c r="BF1562" i="12"/>
  <c r="BJ1562" i="12"/>
  <c r="BN1562" i="12"/>
  <c r="BB1563" i="12"/>
  <c r="BF1563" i="12"/>
  <c r="BJ1563" i="12"/>
  <c r="BN1563" i="12"/>
  <c r="BB1564" i="12"/>
  <c r="BF1564" i="12"/>
  <c r="BJ1564" i="12"/>
  <c r="BN1564" i="12"/>
  <c r="BB1565" i="12"/>
  <c r="BF1565" i="12"/>
  <c r="BJ1565" i="12"/>
  <c r="BN1565" i="12"/>
  <c r="BB1566" i="12"/>
  <c r="BF1566" i="12"/>
  <c r="BJ1566" i="12"/>
  <c r="BN1566" i="12"/>
  <c r="BB1567" i="12"/>
  <c r="BF1567" i="12"/>
  <c r="BJ1567" i="12"/>
  <c r="BN1567" i="12"/>
  <c r="BB1568" i="12"/>
  <c r="BF1568" i="12"/>
  <c r="BJ1568" i="12"/>
  <c r="BN1568" i="12"/>
  <c r="BB1569" i="12"/>
  <c r="BF1569" i="12"/>
  <c r="BJ1569" i="12"/>
  <c r="BN1569" i="12"/>
  <c r="BB1570" i="12"/>
  <c r="BF1570" i="12"/>
  <c r="BJ1570" i="12"/>
  <c r="BN1570" i="12"/>
  <c r="BB1571" i="12"/>
  <c r="BF1571" i="12"/>
  <c r="BJ1571" i="12"/>
  <c r="BN1571" i="12"/>
  <c r="BB1572" i="12"/>
  <c r="BF1572" i="12"/>
  <c r="BJ1572" i="12"/>
  <c r="BN1572" i="12"/>
  <c r="BB1573" i="12"/>
  <c r="BF1573" i="12"/>
  <c r="BJ1573" i="12"/>
  <c r="BN1573" i="12"/>
  <c r="BB1574" i="12"/>
  <c r="BF1574" i="12"/>
  <c r="BJ1574" i="12"/>
  <c r="BN1574" i="12"/>
  <c r="BB1575" i="12"/>
  <c r="BF1575" i="12"/>
  <c r="BJ1575" i="12"/>
  <c r="BN1575" i="12"/>
  <c r="BB1576" i="12"/>
  <c r="BF1576" i="12"/>
  <c r="BJ1576" i="12"/>
  <c r="BN1576" i="12"/>
  <c r="BB1577" i="12"/>
  <c r="BF1577" i="12"/>
  <c r="BJ1577" i="12"/>
  <c r="BN1577" i="12"/>
  <c r="BB1578" i="12"/>
  <c r="BF1578" i="12"/>
  <c r="BJ1578" i="12"/>
  <c r="BN1578" i="12"/>
  <c r="BB1579" i="12"/>
  <c r="BF1579" i="12"/>
  <c r="BJ1579" i="12"/>
  <c r="BN1579" i="12"/>
  <c r="BB1580" i="12"/>
  <c r="BF1580" i="12"/>
  <c r="BJ1580" i="12"/>
  <c r="BN1580" i="12"/>
  <c r="BB1581" i="12"/>
  <c r="BF1581" i="12"/>
  <c r="BJ1581" i="12"/>
  <c r="BN1581" i="12"/>
  <c r="BB1582" i="12"/>
  <c r="BF1582" i="12"/>
  <c r="BJ1582" i="12"/>
  <c r="BN1582" i="12"/>
  <c r="BB1583" i="12"/>
  <c r="BF1583" i="12"/>
  <c r="BJ1583" i="12"/>
  <c r="BN1583" i="12"/>
  <c r="BB1584" i="12"/>
  <c r="BF1584" i="12"/>
  <c r="BJ1584" i="12"/>
  <c r="BN1584" i="12"/>
  <c r="BB1585" i="12"/>
  <c r="BF1585" i="12"/>
  <c r="BJ1585" i="12"/>
  <c r="BN1585" i="12"/>
  <c r="BB1586" i="12"/>
  <c r="BF1586" i="12"/>
  <c r="BJ1586" i="12"/>
  <c r="BN1586" i="12"/>
  <c r="BB1587" i="12"/>
  <c r="BF1587" i="12"/>
  <c r="BJ1587" i="12"/>
  <c r="BN1587" i="12"/>
  <c r="BB1588" i="12"/>
  <c r="BF1588" i="12"/>
  <c r="BJ1588" i="12"/>
  <c r="BN1588" i="12"/>
  <c r="BB1589" i="12"/>
  <c r="BF1589" i="12"/>
  <c r="BJ1589" i="12"/>
  <c r="BN1589" i="12"/>
  <c r="BB1590" i="12"/>
  <c r="BF1590" i="12"/>
  <c r="BJ1590" i="12"/>
  <c r="BN1590" i="12"/>
  <c r="BB1591" i="12"/>
  <c r="BF1591" i="12"/>
  <c r="BJ1591" i="12"/>
  <c r="BN1591" i="12"/>
  <c r="BB1592" i="12"/>
  <c r="BF1592" i="12"/>
  <c r="BJ1592" i="12"/>
  <c r="BN1592" i="12"/>
  <c r="BB1593" i="12"/>
  <c r="BF1593" i="12"/>
  <c r="BJ1593" i="12"/>
  <c r="BN1593" i="12"/>
  <c r="BB1594" i="12"/>
  <c r="BF1594" i="12"/>
  <c r="BJ1594" i="12"/>
  <c r="BN1594" i="12"/>
  <c r="BB1595" i="12"/>
  <c r="BF1595" i="12"/>
  <c r="BJ1595" i="12"/>
  <c r="BN1595" i="12"/>
  <c r="BB1596" i="12"/>
  <c r="BF1596" i="12"/>
  <c r="BJ1596" i="12"/>
  <c r="BN1596" i="12"/>
  <c r="BB1597" i="12"/>
  <c r="BF1597" i="12"/>
  <c r="BJ1597" i="12"/>
  <c r="BN1597" i="12"/>
  <c r="BB1598" i="12"/>
  <c r="BF1598" i="12"/>
  <c r="BJ1598" i="12"/>
  <c r="BN1598" i="12"/>
  <c r="BB1599" i="12"/>
  <c r="BF1599" i="12"/>
  <c r="BJ1599" i="12"/>
  <c r="BN1599" i="12"/>
  <c r="BB1600" i="12"/>
  <c r="BF1600" i="12"/>
  <c r="BJ1600" i="12"/>
  <c r="BN1600" i="12"/>
  <c r="BB1601" i="12"/>
  <c r="BF1601" i="12"/>
  <c r="BJ1601" i="12"/>
  <c r="BN1601" i="12"/>
  <c r="BB1602" i="12"/>
  <c r="BF1602" i="12"/>
  <c r="BJ1602" i="12"/>
  <c r="BN1602" i="12"/>
  <c r="BB1603" i="12"/>
  <c r="BF1603" i="12"/>
  <c r="BJ1603" i="12"/>
  <c r="BN1603" i="12"/>
  <c r="BB1604" i="12"/>
  <c r="BF1604" i="12"/>
  <c r="BJ1604" i="12"/>
  <c r="BN1604" i="12"/>
  <c r="BB1605" i="12"/>
  <c r="BF1605" i="12"/>
  <c r="BJ1605" i="12"/>
  <c r="BN1605" i="12"/>
  <c r="BB1606" i="12"/>
  <c r="BF1606" i="12"/>
  <c r="BJ1606" i="12"/>
  <c r="BN1606" i="12"/>
  <c r="BB1607" i="12"/>
  <c r="BF1607" i="12"/>
  <c r="BJ1607" i="12"/>
  <c r="BN1607" i="12"/>
  <c r="BB1608" i="12"/>
  <c r="BF1608" i="12"/>
  <c r="BJ1608" i="12"/>
  <c r="BN1608" i="12"/>
  <c r="BB1609" i="12"/>
  <c r="BF1609" i="12"/>
  <c r="BJ1609" i="12"/>
  <c r="BN1609" i="12"/>
  <c r="BB1610" i="12"/>
  <c r="BF1610" i="12"/>
  <c r="BJ1610" i="12"/>
  <c r="BN1610" i="12"/>
  <c r="BB1611" i="12"/>
  <c r="BF1611" i="12"/>
  <c r="BJ1611" i="12"/>
  <c r="BN1611" i="12"/>
  <c r="BB1612" i="12"/>
  <c r="BF1612" i="12"/>
  <c r="BJ1612" i="12"/>
  <c r="BN1612" i="12"/>
  <c r="BB1613" i="12"/>
  <c r="BF1613" i="12"/>
  <c r="BJ1613" i="12"/>
  <c r="BN1613" i="12"/>
  <c r="BB1614" i="12"/>
  <c r="BF1614" i="12"/>
  <c r="BJ1614" i="12"/>
  <c r="BN1614" i="12"/>
  <c r="BB1615" i="12"/>
  <c r="BF1615" i="12"/>
  <c r="BJ1615" i="12"/>
  <c r="BN1615" i="12"/>
  <c r="BB1616" i="12"/>
  <c r="BF1616" i="12"/>
  <c r="BJ1616" i="12"/>
  <c r="BN1616" i="12"/>
  <c r="BB1617" i="12"/>
  <c r="BF1617" i="12"/>
  <c r="BJ1617" i="12"/>
  <c r="BN1617" i="12"/>
  <c r="BB1618" i="12"/>
  <c r="BF1618" i="12"/>
  <c r="BJ1618" i="12"/>
  <c r="BN1618" i="12"/>
  <c r="BB1619" i="12"/>
  <c r="BF1619" i="12"/>
  <c r="BJ1619" i="12"/>
  <c r="BN1619" i="12"/>
  <c r="BB1620" i="12"/>
  <c r="BF1620" i="12"/>
  <c r="BJ1620" i="12"/>
  <c r="BN1620" i="12"/>
  <c r="BB1621" i="12"/>
  <c r="BF1621" i="12"/>
  <c r="BJ1621" i="12"/>
  <c r="BN1621" i="12"/>
  <c r="BB1622" i="12"/>
  <c r="BF1622" i="12"/>
  <c r="BJ1622" i="12"/>
  <c r="BN1622" i="12"/>
  <c r="BB1623" i="12"/>
  <c r="BF1623" i="12"/>
  <c r="BJ1623" i="12"/>
  <c r="BN1623" i="12"/>
  <c r="BB1624" i="12"/>
  <c r="BF1624" i="12"/>
  <c r="BJ1624" i="12"/>
  <c r="BN1624" i="12"/>
  <c r="BB1625" i="12"/>
  <c r="BF1625" i="12"/>
  <c r="BJ1625" i="12"/>
  <c r="BN1625" i="12"/>
  <c r="BB1626" i="12"/>
  <c r="BF1626" i="12"/>
  <c r="BJ1626" i="12"/>
  <c r="BN1626" i="12"/>
  <c r="BB1627" i="12"/>
  <c r="BF1627" i="12"/>
  <c r="BJ1627" i="12"/>
  <c r="BN1627" i="12"/>
  <c r="BB1628" i="12"/>
  <c r="BF1628" i="12"/>
  <c r="BJ1628" i="12"/>
  <c r="BN1628" i="12"/>
  <c r="BB1629" i="12"/>
  <c r="BF1629" i="12"/>
  <c r="BJ1629" i="12"/>
  <c r="BN1629" i="12"/>
  <c r="BB1630" i="12"/>
  <c r="BF1630" i="12"/>
  <c r="BJ1630" i="12"/>
  <c r="BN1630" i="12"/>
  <c r="BB1631" i="12"/>
  <c r="BF1631" i="12"/>
  <c r="BJ1631" i="12"/>
  <c r="BN1631" i="12"/>
  <c r="BB1632" i="12"/>
  <c r="BF1632" i="12"/>
  <c r="BJ1632" i="12"/>
  <c r="BN1632" i="12"/>
  <c r="BB1633" i="12"/>
  <c r="BF1633" i="12"/>
  <c r="BJ1633" i="12"/>
  <c r="BN1633" i="12"/>
  <c r="BB1634" i="12"/>
  <c r="BF1634" i="12"/>
  <c r="BJ1634" i="12"/>
  <c r="BN1634" i="12"/>
  <c r="BB1635" i="12"/>
  <c r="BF1635" i="12"/>
  <c r="BJ1635" i="12"/>
  <c r="BN1635" i="12"/>
  <c r="BB1636" i="12"/>
  <c r="BF1636" i="12"/>
  <c r="BJ1636" i="12"/>
  <c r="BN1636" i="12"/>
  <c r="BB1637" i="12"/>
  <c r="BF1637" i="12"/>
  <c r="BJ1637" i="12"/>
  <c r="BN1637" i="12"/>
  <c r="BB1638" i="12"/>
  <c r="BE1133" i="12"/>
  <c r="BI1133" i="12"/>
  <c r="BM1133" i="12"/>
  <c r="BA1134" i="12"/>
  <c r="BE1134" i="12"/>
  <c r="BI1134" i="12"/>
  <c r="BM1134" i="12"/>
  <c r="BA1135" i="12"/>
  <c r="BE1135" i="12"/>
  <c r="BI1135" i="12"/>
  <c r="BM1135" i="12"/>
  <c r="BA1136" i="12"/>
  <c r="BE1136" i="12"/>
  <c r="BI1136" i="12"/>
  <c r="BM1136" i="12"/>
  <c r="BA1137" i="12"/>
  <c r="BE1137" i="12"/>
  <c r="BI1137" i="12"/>
  <c r="BM1137" i="12"/>
  <c r="BA1138" i="12"/>
  <c r="BE1138" i="12"/>
  <c r="BI1138" i="12"/>
  <c r="BM1138" i="12"/>
  <c r="BA1139" i="12"/>
  <c r="BE1139" i="12"/>
  <c r="BI1139" i="12"/>
  <c r="BM1139" i="12"/>
  <c r="BA1140" i="12"/>
  <c r="BE1140" i="12"/>
  <c r="BI1140" i="12"/>
  <c r="BM1140" i="12"/>
  <c r="BA1141" i="12"/>
  <c r="BE1141" i="12"/>
  <c r="BI1141" i="12"/>
  <c r="BM1141" i="12"/>
  <c r="BA1142" i="12"/>
  <c r="BE1142" i="12"/>
  <c r="BI1142" i="12"/>
  <c r="BM1142" i="12"/>
  <c r="BA1143" i="12"/>
  <c r="BE1143" i="12"/>
  <c r="BI1143" i="12"/>
  <c r="BM1143" i="12"/>
  <c r="BA1144" i="12"/>
  <c r="BE1144" i="12"/>
  <c r="BI1144" i="12"/>
  <c r="BM1144" i="12"/>
  <c r="BA1145" i="12"/>
  <c r="BE1145" i="12"/>
  <c r="BI1145" i="12"/>
  <c r="BM1145" i="12"/>
  <c r="BA1146" i="12"/>
  <c r="BE1146" i="12"/>
  <c r="BI1146" i="12"/>
  <c r="BM1146" i="12"/>
  <c r="BA1147" i="12"/>
  <c r="BE1147" i="12"/>
  <c r="BI1147" i="12"/>
  <c r="BM1147" i="12"/>
  <c r="BA1148" i="12"/>
  <c r="BE1148" i="12"/>
  <c r="BI1148" i="12"/>
  <c r="BM1148" i="12"/>
  <c r="BA1149" i="12"/>
  <c r="BE1149" i="12"/>
  <c r="BI1149" i="12"/>
  <c r="BM1149" i="12"/>
  <c r="BA1150" i="12"/>
  <c r="BE1150" i="12"/>
  <c r="BI1150" i="12"/>
  <c r="BM1150" i="12"/>
  <c r="BA1151" i="12"/>
  <c r="BE1151" i="12"/>
  <c r="BI1151" i="12"/>
  <c r="BM1151" i="12"/>
  <c r="BA1152" i="12"/>
  <c r="BE1152" i="12"/>
  <c r="BI1152" i="12"/>
  <c r="BM1152" i="12"/>
  <c r="BA1153" i="12"/>
  <c r="BE1153" i="12"/>
  <c r="BI1153" i="12"/>
  <c r="BM1153" i="12"/>
  <c r="BA1154" i="12"/>
  <c r="BE1154" i="12"/>
  <c r="BI1154" i="12"/>
  <c r="BM1154" i="12"/>
  <c r="BA1155" i="12"/>
  <c r="BE1155" i="12"/>
  <c r="BI1155" i="12"/>
  <c r="BM1155" i="12"/>
  <c r="BA1156" i="12"/>
  <c r="BE1156" i="12"/>
  <c r="BI1156" i="12"/>
  <c r="BM1156" i="12"/>
  <c r="BA1157" i="12"/>
  <c r="BE1157" i="12"/>
  <c r="BI1157" i="12"/>
  <c r="BM1157" i="12"/>
  <c r="BA1158" i="12"/>
  <c r="BE1158" i="12"/>
  <c r="BI1158" i="12"/>
  <c r="BM1158" i="12"/>
  <c r="BA1159" i="12"/>
  <c r="BE1159" i="12"/>
  <c r="BI1159" i="12"/>
  <c r="BM1159" i="12"/>
  <c r="BA1160" i="12"/>
  <c r="BE1160" i="12"/>
  <c r="BI1160" i="12"/>
  <c r="BM1160" i="12"/>
  <c r="BA1161" i="12"/>
  <c r="BE1161" i="12"/>
  <c r="BI1161" i="12"/>
  <c r="BM1161" i="12"/>
  <c r="BA1162" i="12"/>
  <c r="BE1162" i="12"/>
  <c r="BI1162" i="12"/>
  <c r="BM1162" i="12"/>
  <c r="BA1163" i="12"/>
  <c r="BE1163" i="12"/>
  <c r="BI1163" i="12"/>
  <c r="BM1163" i="12"/>
  <c r="BA1164" i="12"/>
  <c r="BE1164" i="12"/>
  <c r="BI1164" i="12"/>
  <c r="BM1164" i="12"/>
  <c r="BA1165" i="12"/>
  <c r="BE1165" i="12"/>
  <c r="BI1165" i="12"/>
  <c r="BM1165" i="12"/>
  <c r="BA1166" i="12"/>
  <c r="BE1166" i="12"/>
  <c r="BI1166" i="12"/>
  <c r="BM1166" i="12"/>
  <c r="BA1167" i="12"/>
  <c r="BE1167" i="12"/>
  <c r="BI1167" i="12"/>
  <c r="BM1167" i="12"/>
  <c r="BA1168" i="12"/>
  <c r="BE1168" i="12"/>
  <c r="BI1168" i="12"/>
  <c r="BM1168" i="12"/>
  <c r="BA1169" i="12"/>
  <c r="BE1169" i="12"/>
  <c r="BI1169" i="12"/>
  <c r="BM1169" i="12"/>
  <c r="BA1170" i="12"/>
  <c r="BE1170" i="12"/>
  <c r="BI1170" i="12"/>
  <c r="BM1170" i="12"/>
  <c r="BA1171" i="12"/>
  <c r="BE1171" i="12"/>
  <c r="BI1171" i="12"/>
  <c r="BM1171" i="12"/>
  <c r="BA1172" i="12"/>
  <c r="BE1172" i="12"/>
  <c r="BI1172" i="12"/>
  <c r="BM1172" i="12"/>
  <c r="BA1173" i="12"/>
  <c r="BE1173" i="12"/>
  <c r="BI1173" i="12"/>
  <c r="BM1173" i="12"/>
  <c r="BA1174" i="12"/>
  <c r="BE1174" i="12"/>
  <c r="BI1174" i="12"/>
  <c r="BM1174" i="12"/>
  <c r="BA1175" i="12"/>
  <c r="BE1175" i="12"/>
  <c r="BI1175" i="12"/>
  <c r="BM1175" i="12"/>
  <c r="BA1176" i="12"/>
  <c r="BE1176" i="12"/>
  <c r="BI1176" i="12"/>
  <c r="BM1176" i="12"/>
  <c r="BA1177" i="12"/>
  <c r="BE1177" i="12"/>
  <c r="BI1177" i="12"/>
  <c r="BM1177" i="12"/>
  <c r="BA1178" i="12"/>
  <c r="BE1178" i="12"/>
  <c r="BI1178" i="12"/>
  <c r="BM1178" i="12"/>
  <c r="BA1179" i="12"/>
  <c r="BE1179" i="12"/>
  <c r="BI1179" i="12"/>
  <c r="BM1179" i="12"/>
  <c r="BA1180" i="12"/>
  <c r="BE1180" i="12"/>
  <c r="BI1180" i="12"/>
  <c r="BM1180" i="12"/>
  <c r="BA1181" i="12"/>
  <c r="BE1181" i="12"/>
  <c r="BI1181" i="12"/>
  <c r="BM1181" i="12"/>
  <c r="BA1182" i="12"/>
  <c r="BE1182" i="12"/>
  <c r="BI1182" i="12"/>
  <c r="BM1182" i="12"/>
  <c r="BA1183" i="12"/>
  <c r="BE1183" i="12"/>
  <c r="BI1183" i="12"/>
  <c r="BM1183" i="12"/>
  <c r="BA1184" i="12"/>
  <c r="BE1184" i="12"/>
  <c r="BI1184" i="12"/>
  <c r="BM1184" i="12"/>
  <c r="BA1185" i="12"/>
  <c r="BE1185" i="12"/>
  <c r="BI1185" i="12"/>
  <c r="BM1185" i="12"/>
  <c r="BA1186" i="12"/>
  <c r="BE1186" i="12"/>
  <c r="BI1186" i="12"/>
  <c r="BM1186" i="12"/>
  <c r="BA1187" i="12"/>
  <c r="BE1187" i="12"/>
  <c r="BI1187" i="12"/>
  <c r="BM1187" i="12"/>
  <c r="BA1188" i="12"/>
  <c r="BE1188" i="12"/>
  <c r="BI1188" i="12"/>
  <c r="BM1188" i="12"/>
  <c r="BA1189" i="12"/>
  <c r="BE1189" i="12"/>
  <c r="BI1189" i="12"/>
  <c r="BM1189" i="12"/>
  <c r="BA1190" i="12"/>
  <c r="BE1190" i="12"/>
  <c r="BI1190" i="12"/>
  <c r="BM1190" i="12"/>
  <c r="BA1191" i="12"/>
  <c r="BE1191" i="12"/>
  <c r="BI1191" i="12"/>
  <c r="BM1191" i="12"/>
  <c r="BA1192" i="12"/>
  <c r="BE1192" i="12"/>
  <c r="BI1192" i="12"/>
  <c r="BM1192" i="12"/>
  <c r="BA1193" i="12"/>
  <c r="BE1193" i="12"/>
  <c r="BI1193" i="12"/>
  <c r="BM1193" i="12"/>
  <c r="BA1194" i="12"/>
  <c r="BE1194" i="12"/>
  <c r="BI1194" i="12"/>
  <c r="BM1194" i="12"/>
  <c r="BA1195" i="12"/>
  <c r="BE1195" i="12"/>
  <c r="BI1195" i="12"/>
  <c r="BM1195" i="12"/>
  <c r="BA1196" i="12"/>
  <c r="BE1196" i="12"/>
  <c r="BI1196" i="12"/>
  <c r="BM1196" i="12"/>
  <c r="BA1197" i="12"/>
  <c r="BE1197" i="12"/>
  <c r="BI1197" i="12"/>
  <c r="BM1197" i="12"/>
  <c r="BA1198" i="12"/>
  <c r="BE1198" i="12"/>
  <c r="BI1198" i="12"/>
  <c r="BM1198" i="12"/>
  <c r="BA1199" i="12"/>
  <c r="BE1199" i="12"/>
  <c r="BI1199" i="12"/>
  <c r="BM1199" i="12"/>
  <c r="BA1200" i="12"/>
  <c r="BE1200" i="12"/>
  <c r="BI1200" i="12"/>
  <c r="BM1200" i="12"/>
  <c r="BA1201" i="12"/>
  <c r="BE1201" i="12"/>
  <c r="BI1201" i="12"/>
  <c r="BM1201" i="12"/>
  <c r="BA1202" i="12"/>
  <c r="BE1202" i="12"/>
  <c r="BI1202" i="12"/>
  <c r="BM1202" i="12"/>
  <c r="BA1203" i="12"/>
  <c r="BE1203" i="12"/>
  <c r="BI1203" i="12"/>
  <c r="BM1203" i="12"/>
  <c r="BA1204" i="12"/>
  <c r="BE1204" i="12"/>
  <c r="BI1204" i="12"/>
  <c r="BM1204" i="12"/>
  <c r="BA1205" i="12"/>
  <c r="BE1205" i="12"/>
  <c r="BI1205" i="12"/>
  <c r="BM1205" i="12"/>
  <c r="BA1206" i="12"/>
  <c r="BE1206" i="12"/>
  <c r="BI1206" i="12"/>
  <c r="BM1206" i="12"/>
  <c r="BA1207" i="12"/>
  <c r="BE1207" i="12"/>
  <c r="BI1207" i="12"/>
  <c r="BM1207" i="12"/>
  <c r="BA1208" i="12"/>
  <c r="BE1208" i="12"/>
  <c r="BI1208" i="12"/>
  <c r="BM1208" i="12"/>
  <c r="BA1209" i="12"/>
  <c r="BE1209" i="12"/>
  <c r="BI1209" i="12"/>
  <c r="BM1209" i="12"/>
  <c r="BA1210" i="12"/>
  <c r="BE1210" i="12"/>
  <c r="BI1210" i="12"/>
  <c r="BM1210" i="12"/>
  <c r="BA1211" i="12"/>
  <c r="BE1211" i="12"/>
  <c r="BI1211" i="12"/>
  <c r="BM1211" i="12"/>
  <c r="BA1212" i="12"/>
  <c r="BE1212" i="12"/>
  <c r="BI1212" i="12"/>
  <c r="BM1212" i="12"/>
  <c r="BA1213" i="12"/>
  <c r="BE1213" i="12"/>
  <c r="BI1213" i="12"/>
  <c r="BM1213" i="12"/>
  <c r="BA1214" i="12"/>
  <c r="BE1214" i="12"/>
  <c r="BI1214" i="12"/>
  <c r="BM1214" i="12"/>
  <c r="BA1215" i="12"/>
  <c r="BE1215" i="12"/>
  <c r="BI1215" i="12"/>
  <c r="BM1215" i="12"/>
  <c r="BA1216" i="12"/>
  <c r="BE1216" i="12"/>
  <c r="BI1216" i="12"/>
  <c r="BM1216" i="12"/>
  <c r="BA1217" i="12"/>
  <c r="BE1217" i="12"/>
  <c r="BI1217" i="12"/>
  <c r="BM1217" i="12"/>
  <c r="BA1218" i="12"/>
  <c r="BE1218" i="12"/>
  <c r="BI1218" i="12"/>
  <c r="BM1218" i="12"/>
  <c r="BA1219" i="12"/>
  <c r="BE1219" i="12"/>
  <c r="BI1219" i="12"/>
  <c r="BM1219" i="12"/>
  <c r="BA1220" i="12"/>
  <c r="BE1220" i="12"/>
  <c r="BI1220" i="12"/>
  <c r="BM1220" i="12"/>
  <c r="BA1221" i="12"/>
  <c r="BE1221" i="12"/>
  <c r="BI1221" i="12"/>
  <c r="BM1221" i="12"/>
  <c r="BA1222" i="12"/>
  <c r="BE1222" i="12"/>
  <c r="BI1222" i="12"/>
  <c r="BM1222" i="12"/>
  <c r="BA1223" i="12"/>
  <c r="BE1223" i="12"/>
  <c r="BI1223" i="12"/>
  <c r="BM1223" i="12"/>
  <c r="BA1224" i="12"/>
  <c r="BE1224" i="12"/>
  <c r="BI1224" i="12"/>
  <c r="BM1224" i="12"/>
  <c r="BA1225" i="12"/>
  <c r="BE1225" i="12"/>
  <c r="BI1225" i="12"/>
  <c r="BM1225" i="12"/>
  <c r="BA1226" i="12"/>
  <c r="BE1226" i="12"/>
  <c r="BI1226" i="12"/>
  <c r="BM1226" i="12"/>
  <c r="BA1227" i="12"/>
  <c r="BE1227" i="12"/>
  <c r="BI1227" i="12"/>
  <c r="BM1227" i="12"/>
  <c r="BA1228" i="12"/>
  <c r="BE1228" i="12"/>
  <c r="BI1228" i="12"/>
  <c r="BM1228" i="12"/>
  <c r="BA1229" i="12"/>
  <c r="BE1229" i="12"/>
  <c r="BI1229" i="12"/>
  <c r="BM1229" i="12"/>
  <c r="BA1230" i="12"/>
  <c r="BE1230" i="12"/>
  <c r="BI1230" i="12"/>
  <c r="BM1230" i="12"/>
  <c r="BA1231" i="12"/>
  <c r="BE1231" i="12"/>
  <c r="BI1231" i="12"/>
  <c r="BM1231" i="12"/>
  <c r="BA1232" i="12"/>
  <c r="BE1232" i="12"/>
  <c r="BI1232" i="12"/>
  <c r="BM1232" i="12"/>
  <c r="BA1233" i="12"/>
  <c r="BE1233" i="12"/>
  <c r="BI1233" i="12"/>
  <c r="BM1233" i="12"/>
  <c r="BA1234" i="12"/>
  <c r="BE1234" i="12"/>
  <c r="BI1234" i="12"/>
  <c r="BM1234" i="12"/>
  <c r="BA1235" i="12"/>
  <c r="BE1235" i="12"/>
  <c r="BI1235" i="12"/>
  <c r="BM1235" i="12"/>
  <c r="BA1236" i="12"/>
  <c r="BE1236" i="12"/>
  <c r="BI1236" i="12"/>
  <c r="BM1236" i="12"/>
  <c r="BA1237" i="12"/>
  <c r="BE1237" i="12"/>
  <c r="BI1237" i="12"/>
  <c r="BM1237" i="12"/>
  <c r="BA1238" i="12"/>
  <c r="BE1238" i="12"/>
  <c r="BI1238" i="12"/>
  <c r="BM1238" i="12"/>
  <c r="BA1239" i="12"/>
  <c r="BE1239" i="12"/>
  <c r="BI1239" i="12"/>
  <c r="BM1239" i="12"/>
  <c r="BA1240" i="12"/>
  <c r="BE1240" i="12"/>
  <c r="BI1240" i="12"/>
  <c r="BM1240" i="12"/>
  <c r="BA1241" i="12"/>
  <c r="BE1241" i="12"/>
  <c r="BI1241" i="12"/>
  <c r="BM1241" i="12"/>
  <c r="BA1242" i="12"/>
  <c r="BE1242" i="12"/>
  <c r="BI1242" i="12"/>
  <c r="BM1242" i="12"/>
  <c r="BA1243" i="12"/>
  <c r="BE1243" i="12"/>
  <c r="BI1243" i="12"/>
  <c r="BM1243" i="12"/>
  <c r="BA1244" i="12"/>
  <c r="BE1244" i="12"/>
  <c r="BI1244" i="12"/>
  <c r="BM1244" i="12"/>
  <c r="BA1245" i="12"/>
  <c r="BE1245" i="12"/>
  <c r="BI1245" i="12"/>
  <c r="BM1245" i="12"/>
  <c r="BA1246" i="12"/>
  <c r="BE1246" i="12"/>
  <c r="BI1246" i="12"/>
  <c r="BM1246" i="12"/>
  <c r="BA1247" i="12"/>
  <c r="BE1247" i="12"/>
  <c r="BI1247" i="12"/>
  <c r="BM1247" i="12"/>
  <c r="BA1248" i="12"/>
  <c r="BE1248" i="12"/>
  <c r="BI1248" i="12"/>
  <c r="BM1248" i="12"/>
  <c r="BA1249" i="12"/>
  <c r="BE1249" i="12"/>
  <c r="BI1249" i="12"/>
  <c r="BM1249" i="12"/>
  <c r="BA1250" i="12"/>
  <c r="BE1250" i="12"/>
  <c r="BI1250" i="12"/>
  <c r="BM1250" i="12"/>
  <c r="BA1251" i="12"/>
  <c r="BE1251" i="12"/>
  <c r="BI1251" i="12"/>
  <c r="BM1251" i="12"/>
  <c r="BA1252" i="12"/>
  <c r="BE1252" i="12"/>
  <c r="BI1252" i="12"/>
  <c r="BM1252" i="12"/>
  <c r="BA1253" i="12"/>
  <c r="BE1253" i="12"/>
  <c r="BI1253" i="12"/>
  <c r="BM1253" i="12"/>
  <c r="BA1254" i="12"/>
  <c r="BE1254" i="12"/>
  <c r="BI1254" i="12"/>
  <c r="BM1254" i="12"/>
  <c r="BA1255" i="12"/>
  <c r="BE1255" i="12"/>
  <c r="BI1255" i="12"/>
  <c r="BM1255" i="12"/>
  <c r="BA1256" i="12"/>
  <c r="BE1256" i="12"/>
  <c r="BI1256" i="12"/>
  <c r="BM1256" i="12"/>
  <c r="BA1257" i="12"/>
  <c r="BE1257" i="12"/>
  <c r="BI1257" i="12"/>
  <c r="BM1257" i="12"/>
  <c r="BA1258" i="12"/>
  <c r="BE1258" i="12"/>
  <c r="BI1258" i="12"/>
  <c r="BM1258" i="12"/>
  <c r="BA1259" i="12"/>
  <c r="BE1259" i="12"/>
  <c r="BI1259" i="12"/>
  <c r="BM1259" i="12"/>
  <c r="BA1260" i="12"/>
  <c r="BE1260" i="12"/>
  <c r="BI1260" i="12"/>
  <c r="BM1260" i="12"/>
  <c r="BA1261" i="12"/>
  <c r="BE1261" i="12"/>
  <c r="BI1261" i="12"/>
  <c r="BM1261" i="12"/>
  <c r="BA1262" i="12"/>
  <c r="BE1262" i="12"/>
  <c r="BI1262" i="12"/>
  <c r="BM1262" i="12"/>
  <c r="BA1263" i="12"/>
  <c r="BE1263" i="12"/>
  <c r="BI1263" i="12"/>
  <c r="BM1263" i="12"/>
  <c r="BA1264" i="12"/>
  <c r="BE1264" i="12"/>
  <c r="BI1264" i="12"/>
  <c r="BM1264" i="12"/>
  <c r="BA1265" i="12"/>
  <c r="BE1265" i="12"/>
  <c r="BI1265" i="12"/>
  <c r="BM1265" i="12"/>
  <c r="BA1266" i="12"/>
  <c r="BE1266" i="12"/>
  <c r="BI1266" i="12"/>
  <c r="BM1266" i="12"/>
  <c r="BA1267" i="12"/>
  <c r="BE1267" i="12"/>
  <c r="BI1267" i="12"/>
  <c r="BM1267" i="12"/>
  <c r="BA1268" i="12"/>
  <c r="BE1268" i="12"/>
  <c r="BI1268" i="12"/>
  <c r="BM1268" i="12"/>
  <c r="BA1269" i="12"/>
  <c r="BE1269" i="12"/>
  <c r="BI1269" i="12"/>
  <c r="BM1269" i="12"/>
  <c r="BA1270" i="12"/>
  <c r="BE1270" i="12"/>
  <c r="BI1270" i="12"/>
  <c r="BM1270" i="12"/>
  <c r="BA1271" i="12"/>
  <c r="BE1271" i="12"/>
  <c r="BI1271" i="12"/>
  <c r="BM1271" i="12"/>
  <c r="BA1272" i="12"/>
  <c r="BE1272" i="12"/>
  <c r="BI1272" i="12"/>
  <c r="BM1272" i="12"/>
  <c r="BA1273" i="12"/>
  <c r="BE1273" i="12"/>
  <c r="BI1273" i="12"/>
  <c r="BM1273" i="12"/>
  <c r="BA1274" i="12"/>
  <c r="BE1274" i="12"/>
  <c r="BI1274" i="12"/>
  <c r="BM1274" i="12"/>
  <c r="BA1275" i="12"/>
  <c r="BE1275" i="12"/>
  <c r="BI1275" i="12"/>
  <c r="BM1275" i="12"/>
  <c r="BA1276" i="12"/>
  <c r="BE1276" i="12"/>
  <c r="BI1276" i="12"/>
  <c r="BM1276" i="12"/>
  <c r="BA1277" i="12"/>
  <c r="BE1277" i="12"/>
  <c r="BI1277" i="12"/>
  <c r="BM1277" i="12"/>
  <c r="BA1278" i="12"/>
  <c r="BE1278" i="12"/>
  <c r="BI1278" i="12"/>
  <c r="BM1278" i="12"/>
  <c r="BA1279" i="12"/>
  <c r="BE1279" i="12"/>
  <c r="BI1279" i="12"/>
  <c r="BM1279" i="12"/>
  <c r="BA1280" i="12"/>
  <c r="BE1280" i="12"/>
  <c r="BI1280" i="12"/>
  <c r="BM1280" i="12"/>
  <c r="BA1281" i="12"/>
  <c r="BE1281" i="12"/>
  <c r="BI1281" i="12"/>
  <c r="BM1281" i="12"/>
  <c r="BA1282" i="12"/>
  <c r="BE1282" i="12"/>
  <c r="BI1282" i="12"/>
  <c r="BM1282" i="12"/>
  <c r="BA1283" i="12"/>
  <c r="BE1283" i="12"/>
  <c r="BI1283" i="12"/>
  <c r="BM1283" i="12"/>
  <c r="BA1284" i="12"/>
  <c r="BE1284" i="12"/>
  <c r="BI1284" i="12"/>
  <c r="BM1284" i="12"/>
  <c r="BA1285" i="12"/>
  <c r="BE1285" i="12"/>
  <c r="BI1285" i="12"/>
  <c r="BM1285" i="12"/>
  <c r="BA1286" i="12"/>
  <c r="BE1286" i="12"/>
  <c r="BI1286" i="12"/>
  <c r="BM1286" i="12"/>
  <c r="BA1287" i="12"/>
  <c r="BE1287" i="12"/>
  <c r="BI1287" i="12"/>
  <c r="BM1287" i="12"/>
  <c r="BA1288" i="12"/>
  <c r="BE1288" i="12"/>
  <c r="BI1288" i="12"/>
  <c r="BM1288" i="12"/>
  <c r="BA1289" i="12"/>
  <c r="BE1289" i="12"/>
  <c r="BI1289" i="12"/>
  <c r="BM1289" i="12"/>
  <c r="BA1290" i="12"/>
  <c r="BE1290" i="12"/>
  <c r="BI1290" i="12"/>
  <c r="BM1290" i="12"/>
  <c r="BA1291" i="12"/>
  <c r="BE1291" i="12"/>
  <c r="BI1291" i="12"/>
  <c r="BM1291" i="12"/>
  <c r="BA1292" i="12"/>
  <c r="BE1292" i="12"/>
  <c r="BI1292" i="12"/>
  <c r="BM1292" i="12"/>
  <c r="BA1293" i="12"/>
  <c r="BE1293" i="12"/>
  <c r="BI1293" i="12"/>
  <c r="BM1293" i="12"/>
  <c r="BA1294" i="12"/>
  <c r="BE1294" i="12"/>
  <c r="BI1294" i="12"/>
  <c r="BM1294" i="12"/>
  <c r="BA1295" i="12"/>
  <c r="BE1295" i="12"/>
  <c r="BI1295" i="12"/>
  <c r="BM1295" i="12"/>
  <c r="BA1296" i="12"/>
  <c r="BE1296" i="12"/>
  <c r="BI1296" i="12"/>
  <c r="BM1296" i="12"/>
  <c r="BA1297" i="12"/>
  <c r="BE1297" i="12"/>
  <c r="BI1297" i="12"/>
  <c r="BM1297" i="12"/>
  <c r="BA1298" i="12"/>
  <c r="BE1298" i="12"/>
  <c r="BI1298" i="12"/>
  <c r="BM1298" i="12"/>
  <c r="BA1299" i="12"/>
  <c r="BE1299" i="12"/>
  <c r="BI1299" i="12"/>
  <c r="BM1299" i="12"/>
  <c r="BA1300" i="12"/>
  <c r="BE1300" i="12"/>
  <c r="BI1300" i="12"/>
  <c r="BM1300" i="12"/>
  <c r="BA1301" i="12"/>
  <c r="BE1301" i="12"/>
  <c r="BI1301" i="12"/>
  <c r="BM1301" i="12"/>
  <c r="BA1302" i="12"/>
  <c r="BE1302" i="12"/>
  <c r="BI1302" i="12"/>
  <c r="BM1302" i="12"/>
  <c r="BA1303" i="12"/>
  <c r="BE1303" i="12"/>
  <c r="BI1303" i="12"/>
  <c r="BM1303" i="12"/>
  <c r="BA1304" i="12"/>
  <c r="BE1304" i="12"/>
  <c r="BI1304" i="12"/>
  <c r="BM1304" i="12"/>
  <c r="BA1305" i="12"/>
  <c r="BE1305" i="12"/>
  <c r="BI1305" i="12"/>
  <c r="BM1305" i="12"/>
  <c r="BA1306" i="12"/>
  <c r="BE1306" i="12"/>
  <c r="BI1306" i="12"/>
  <c r="BM1306" i="12"/>
  <c r="BA1307" i="12"/>
  <c r="BE1307" i="12"/>
  <c r="BI1307" i="12"/>
  <c r="BM1307" i="12"/>
  <c r="BA1308" i="12"/>
  <c r="BE1308" i="12"/>
  <c r="BI1308" i="12"/>
  <c r="BM1308" i="12"/>
  <c r="BA1309" i="12"/>
  <c r="BE1309" i="12"/>
  <c r="BI1309" i="12"/>
  <c r="BM1309" i="12"/>
  <c r="BA1310" i="12"/>
  <c r="BE1310" i="12"/>
  <c r="BI1310" i="12"/>
  <c r="BM1310" i="12"/>
  <c r="BA1311" i="12"/>
  <c r="BE1311" i="12"/>
  <c r="BI1311" i="12"/>
  <c r="BM1311" i="12"/>
  <c r="BA1312" i="12"/>
  <c r="BE1312" i="12"/>
  <c r="BI1312" i="12"/>
  <c r="BM1312" i="12"/>
  <c r="BA1313" i="12"/>
  <c r="BE1313" i="12"/>
  <c r="BI1313" i="12"/>
  <c r="BM1313" i="12"/>
  <c r="BA1314" i="12"/>
  <c r="BE1314" i="12"/>
  <c r="BI1314" i="12"/>
  <c r="BM1314" i="12"/>
  <c r="BA1315" i="12"/>
  <c r="BE1315" i="12"/>
  <c r="BI1315" i="12"/>
  <c r="BM1315" i="12"/>
  <c r="BA1316" i="12"/>
  <c r="BE1316" i="12"/>
  <c r="BI1316" i="12"/>
  <c r="BM1316" i="12"/>
  <c r="BA1317" i="12"/>
  <c r="BE1317" i="12"/>
  <c r="BI1317" i="12"/>
  <c r="BM1317" i="12"/>
  <c r="BA1318" i="12"/>
  <c r="BE1318" i="12"/>
  <c r="BI1318" i="12"/>
  <c r="BM1318" i="12"/>
  <c r="BA1319" i="12"/>
  <c r="BE1319" i="12"/>
  <c r="BI1319" i="12"/>
  <c r="BM1319" i="12"/>
  <c r="BA1320" i="12"/>
  <c r="BE1320" i="12"/>
  <c r="BI1320" i="12"/>
  <c r="BM1320" i="12"/>
  <c r="BA1321" i="12"/>
  <c r="BE1321" i="12"/>
  <c r="BI1321" i="12"/>
  <c r="BM1321" i="12"/>
  <c r="BA1322" i="12"/>
  <c r="BE1322" i="12"/>
  <c r="BI1322" i="12"/>
  <c r="BM1322" i="12"/>
  <c r="BA1323" i="12"/>
  <c r="BE1323" i="12"/>
  <c r="BI1323" i="12"/>
  <c r="BM1323" i="12"/>
  <c r="BA1324" i="12"/>
  <c r="BE1324" i="12"/>
  <c r="BI1324" i="12"/>
  <c r="BM1324" i="12"/>
  <c r="BA1325" i="12"/>
  <c r="BE1325" i="12"/>
  <c r="BI1325" i="12"/>
  <c r="BM1325" i="12"/>
  <c r="BA1326" i="12"/>
  <c r="BE1326" i="12"/>
  <c r="BI1326" i="12"/>
  <c r="BM1326" i="12"/>
  <c r="BA1327" i="12"/>
  <c r="BE1327" i="12"/>
  <c r="BI1327" i="12"/>
  <c r="BM1327" i="12"/>
  <c r="BA1328" i="12"/>
  <c r="BE1328" i="12"/>
  <c r="BI1328" i="12"/>
  <c r="BM1328" i="12"/>
  <c r="BA1329" i="12"/>
  <c r="BE1329" i="12"/>
  <c r="BI1329" i="12"/>
  <c r="BM1329" i="12"/>
  <c r="BA1330" i="12"/>
  <c r="BE1330" i="12"/>
  <c r="BI1330" i="12"/>
  <c r="BM1330" i="12"/>
  <c r="BA1331" i="12"/>
  <c r="BE1331" i="12"/>
  <c r="BI1331" i="12"/>
  <c r="BM1331" i="12"/>
  <c r="BA1332" i="12"/>
  <c r="BE1332" i="12"/>
  <c r="BI1332" i="12"/>
  <c r="BM1332" i="12"/>
  <c r="BA1333" i="12"/>
  <c r="BE1333" i="12"/>
  <c r="BI1333" i="12"/>
  <c r="BM1333" i="12"/>
  <c r="BA1334" i="12"/>
  <c r="BE1334" i="12"/>
  <c r="BI1334" i="12"/>
  <c r="BM1334" i="12"/>
  <c r="BA1335" i="12"/>
  <c r="BE1335" i="12"/>
  <c r="BI1335" i="12"/>
  <c r="BM1335" i="12"/>
  <c r="BA1336" i="12"/>
  <c r="BE1336" i="12"/>
  <c r="BI1336" i="12"/>
  <c r="BM1336" i="12"/>
  <c r="BA1337" i="12"/>
  <c r="BE1337" i="12"/>
  <c r="BI1337" i="12"/>
  <c r="BM1337" i="12"/>
  <c r="BA1338" i="12"/>
  <c r="BE1338" i="12"/>
  <c r="BI1338" i="12"/>
  <c r="BM1338" i="12"/>
  <c r="BA1339" i="12"/>
  <c r="BE1339" i="12"/>
  <c r="BI1339" i="12"/>
  <c r="BM1339" i="12"/>
  <c r="BA1340" i="12"/>
  <c r="BE1340" i="12"/>
  <c r="BI1340" i="12"/>
  <c r="BM1340" i="12"/>
  <c r="BA1341" i="12"/>
  <c r="BE1341" i="12"/>
  <c r="BI1341" i="12"/>
  <c r="BM1341" i="12"/>
  <c r="BA1342" i="12"/>
  <c r="BE1342" i="12"/>
  <c r="BI1342" i="12"/>
  <c r="BM1342" i="12"/>
  <c r="BA1343" i="12"/>
  <c r="BE1343" i="12"/>
  <c r="BI1343" i="12"/>
  <c r="BM1343" i="12"/>
  <c r="BA1344" i="12"/>
  <c r="BE1344" i="12"/>
  <c r="BI1344" i="12"/>
  <c r="BM1344" i="12"/>
  <c r="BA1345" i="12"/>
  <c r="BE1345" i="12"/>
  <c r="BI1345" i="12"/>
  <c r="BM1345" i="12"/>
  <c r="BA1346" i="12"/>
  <c r="BE1346" i="12"/>
  <c r="BI1346" i="12"/>
  <c r="BM1346" i="12"/>
  <c r="BA1347" i="12"/>
  <c r="BE1347" i="12"/>
  <c r="BI1347" i="12"/>
  <c r="BM1347" i="12"/>
  <c r="BA1348" i="12"/>
  <c r="BE1348" i="12"/>
  <c r="BI1348" i="12"/>
  <c r="BM1348" i="12"/>
  <c r="BA1349" i="12"/>
  <c r="BE1349" i="12"/>
  <c r="BI1349" i="12"/>
  <c r="BM1349" i="12"/>
  <c r="BA1350" i="12"/>
  <c r="BE1350" i="12"/>
  <c r="BI1350" i="12"/>
  <c r="BM1350" i="12"/>
  <c r="BA1351" i="12"/>
  <c r="BE1351" i="12"/>
  <c r="BI1351" i="12"/>
  <c r="BM1351" i="12"/>
  <c r="BA1352" i="12"/>
  <c r="BE1352" i="12"/>
  <c r="BI1352" i="12"/>
  <c r="BM1352" i="12"/>
  <c r="BA1353" i="12"/>
  <c r="BE1353" i="12"/>
  <c r="BI1353" i="12"/>
  <c r="BM1353" i="12"/>
  <c r="BA1354" i="12"/>
  <c r="BE1354" i="12"/>
  <c r="BI1354" i="12"/>
  <c r="BM1354" i="12"/>
  <c r="BA1355" i="12"/>
  <c r="BE1355" i="12"/>
  <c r="BI1355" i="12"/>
  <c r="BM1355" i="12"/>
  <c r="BA1356" i="12"/>
  <c r="BE1356" i="12"/>
  <c r="BI1356" i="12"/>
  <c r="BM1356" i="12"/>
  <c r="BA1357" i="12"/>
  <c r="BE1357" i="12"/>
  <c r="BI1357" i="12"/>
  <c r="BM1357" i="12"/>
  <c r="BA1358" i="12"/>
  <c r="BE1358" i="12"/>
  <c r="BI1358" i="12"/>
  <c r="BM1358" i="12"/>
  <c r="BA1359" i="12"/>
  <c r="BE1359" i="12"/>
  <c r="BI1359" i="12"/>
  <c r="BM1359" i="12"/>
  <c r="BA1360" i="12"/>
  <c r="BE1360" i="12"/>
  <c r="BI1360" i="12"/>
  <c r="BM1360" i="12"/>
  <c r="BA1361" i="12"/>
  <c r="BE1361" i="12"/>
  <c r="BI1361" i="12"/>
  <c r="BM1361" i="12"/>
  <c r="BA1362" i="12"/>
  <c r="BE1362" i="12"/>
  <c r="BI1362" i="12"/>
  <c r="BM1362" i="12"/>
  <c r="BA1363" i="12"/>
  <c r="BE1363" i="12"/>
  <c r="BI1363" i="12"/>
  <c r="BM1363" i="12"/>
  <c r="BA1364" i="12"/>
  <c r="BE1364" i="12"/>
  <c r="BI1364" i="12"/>
  <c r="BM1364" i="12"/>
  <c r="BA1365" i="12"/>
  <c r="BE1365" i="12"/>
  <c r="BI1365" i="12"/>
  <c r="BM1365" i="12"/>
  <c r="BA1366" i="12"/>
  <c r="BE1366" i="12"/>
  <c r="BI1366" i="12"/>
  <c r="BM1366" i="12"/>
  <c r="BA1367" i="12"/>
  <c r="BE1367" i="12"/>
  <c r="BI1367" i="12"/>
  <c r="BM1367" i="12"/>
  <c r="BA1368" i="12"/>
  <c r="BE1368" i="12"/>
  <c r="BI1368" i="12"/>
  <c r="BM1368" i="12"/>
  <c r="BA1369" i="12"/>
  <c r="BE1369" i="12"/>
  <c r="BI1369" i="12"/>
  <c r="BM1369" i="12"/>
  <c r="BA1370" i="12"/>
  <c r="BE1370" i="12"/>
  <c r="BI1370" i="12"/>
  <c r="BM1370" i="12"/>
  <c r="BA1371" i="12"/>
  <c r="BE1371" i="12"/>
  <c r="BI1371" i="12"/>
  <c r="BM1371" i="12"/>
  <c r="BA1372" i="12"/>
  <c r="BE1372" i="12"/>
  <c r="BI1372" i="12"/>
  <c r="BM1372" i="12"/>
  <c r="BA1373" i="12"/>
  <c r="BE1373" i="12"/>
  <c r="BI1373" i="12"/>
  <c r="BM1373" i="12"/>
  <c r="BA1374" i="12"/>
  <c r="BE1374" i="12"/>
  <c r="BI1374" i="12"/>
  <c r="BM1374" i="12"/>
  <c r="BA1375" i="12"/>
  <c r="BE1375" i="12"/>
  <c r="BI1375" i="12"/>
  <c r="BM1375" i="12"/>
  <c r="BA1376" i="12"/>
  <c r="BE1376" i="12"/>
  <c r="BI1376" i="12"/>
  <c r="BM1376" i="12"/>
  <c r="BA1377" i="12"/>
  <c r="BE1377" i="12"/>
  <c r="BI1377" i="12"/>
  <c r="BM1377" i="12"/>
  <c r="BA1378" i="12"/>
  <c r="BE1378" i="12"/>
  <c r="BI1378" i="12"/>
  <c r="BM1378" i="12"/>
  <c r="BA1379" i="12"/>
  <c r="BE1379" i="12"/>
  <c r="BI1379" i="12"/>
  <c r="BM1379" i="12"/>
  <c r="BA1380" i="12"/>
  <c r="BE1380" i="12"/>
  <c r="BI1380" i="12"/>
  <c r="BM1380" i="12"/>
  <c r="BA1381" i="12"/>
  <c r="BE1381" i="12"/>
  <c r="BI1381" i="12"/>
  <c r="BM1381" i="12"/>
  <c r="BA1382" i="12"/>
  <c r="BE1382" i="12"/>
  <c r="BI1382" i="12"/>
  <c r="BM1382" i="12"/>
  <c r="BA1383" i="12"/>
  <c r="BE1383" i="12"/>
  <c r="BI1383" i="12"/>
  <c r="BM1383" i="12"/>
  <c r="BA1384" i="12"/>
  <c r="BE1384" i="12"/>
  <c r="BI1384" i="12"/>
  <c r="BM1384" i="12"/>
  <c r="BA1385" i="12"/>
  <c r="BE1385" i="12"/>
  <c r="BI1385" i="12"/>
  <c r="BM1385" i="12"/>
  <c r="BA1386" i="12"/>
  <c r="BE1386" i="12"/>
  <c r="BI1386" i="12"/>
  <c r="BM1386" i="12"/>
  <c r="BA1387" i="12"/>
  <c r="BE1387" i="12"/>
  <c r="BI1387" i="12"/>
  <c r="BM1387" i="12"/>
  <c r="BA1388" i="12"/>
  <c r="BE1388" i="12"/>
  <c r="BI1388" i="12"/>
  <c r="BM1388" i="12"/>
  <c r="BA1389" i="12"/>
  <c r="BE1389" i="12"/>
  <c r="BI1389" i="12"/>
  <c r="BM1389" i="12"/>
  <c r="BA1390" i="12"/>
  <c r="BE1390" i="12"/>
  <c r="BI1390" i="12"/>
  <c r="BM1390" i="12"/>
  <c r="BA1391" i="12"/>
  <c r="BE1391" i="12"/>
  <c r="BI1391" i="12"/>
  <c r="BM1391" i="12"/>
  <c r="BA1392" i="12"/>
  <c r="BE1392" i="12"/>
  <c r="BI1392" i="12"/>
  <c r="BM1392" i="12"/>
  <c r="BA1393" i="12"/>
  <c r="BE1393" i="12"/>
  <c r="BI1393" i="12"/>
  <c r="BM1393" i="12"/>
  <c r="BA1394" i="12"/>
  <c r="BE1394" i="12"/>
  <c r="BI1394" i="12"/>
  <c r="BM1394" i="12"/>
  <c r="BA1395" i="12"/>
  <c r="BE1395" i="12"/>
  <c r="BI1395" i="12"/>
  <c r="BM1395" i="12"/>
  <c r="BA1396" i="12"/>
  <c r="BE1396" i="12"/>
  <c r="BI1396" i="12"/>
  <c r="BM1396" i="12"/>
  <c r="BA1397" i="12"/>
  <c r="BE1397" i="12"/>
  <c r="BI1397" i="12"/>
  <c r="BM1397" i="12"/>
  <c r="BA1398" i="12"/>
  <c r="BE1398" i="12"/>
  <c r="BI1398" i="12"/>
  <c r="BM1398" i="12"/>
  <c r="BA1399" i="12"/>
  <c r="BE1399" i="12"/>
  <c r="BI1399" i="12"/>
  <c r="BM1399" i="12"/>
  <c r="BA1400" i="12"/>
  <c r="BE1400" i="12"/>
  <c r="BI1400" i="12"/>
  <c r="BM1400" i="12"/>
  <c r="BA1401" i="12"/>
  <c r="BE1401" i="12"/>
  <c r="BI1401" i="12"/>
  <c r="BM1401" i="12"/>
  <c r="BA1402" i="12"/>
  <c r="BE1402" i="12"/>
  <c r="BI1402" i="12"/>
  <c r="BM1402" i="12"/>
  <c r="BA1403" i="12"/>
  <c r="BE1403" i="12"/>
  <c r="BI1403" i="12"/>
  <c r="BM1403" i="12"/>
  <c r="BA1404" i="12"/>
  <c r="BE1404" i="12"/>
  <c r="BI1404" i="12"/>
  <c r="BM1404" i="12"/>
  <c r="BA1405" i="12"/>
  <c r="BE1405" i="12"/>
  <c r="BI1405" i="12"/>
  <c r="BM1405" i="12"/>
  <c r="BA1406" i="12"/>
  <c r="BE1406" i="12"/>
  <c r="BI1406" i="12"/>
  <c r="BM1406" i="12"/>
  <c r="BA1407" i="12"/>
  <c r="BE1407" i="12"/>
  <c r="BI1407" i="12"/>
  <c r="BM1407" i="12"/>
  <c r="BA1408" i="12"/>
  <c r="BE1408" i="12"/>
  <c r="BI1408" i="12"/>
  <c r="BM1408" i="12"/>
  <c r="BA1409" i="12"/>
  <c r="BE1409" i="12"/>
  <c r="BI1409" i="12"/>
  <c r="BM1409" i="12"/>
  <c r="BA1410" i="12"/>
  <c r="BE1410" i="12"/>
  <c r="BI1410" i="12"/>
  <c r="BM1410" i="12"/>
  <c r="BA1411" i="12"/>
  <c r="BE1411" i="12"/>
  <c r="BI1411" i="12"/>
  <c r="BM1411" i="12"/>
  <c r="BA1412" i="12"/>
  <c r="BE1412" i="12"/>
  <c r="BI1412" i="12"/>
  <c r="BM1412" i="12"/>
  <c r="BA1413" i="12"/>
  <c r="BE1413" i="12"/>
  <c r="BI1413" i="12"/>
  <c r="BM1413" i="12"/>
  <c r="BA1414" i="12"/>
  <c r="BE1414" i="12"/>
  <c r="BI1414" i="12"/>
  <c r="BM1414" i="12"/>
  <c r="BA1415" i="12"/>
  <c r="BE1415" i="12"/>
  <c r="BI1415" i="12"/>
  <c r="BM1415" i="12"/>
  <c r="BA1416" i="12"/>
  <c r="BE1416" i="12"/>
  <c r="BI1416" i="12"/>
  <c r="BM1416" i="12"/>
  <c r="BA1417" i="12"/>
  <c r="BE1417" i="12"/>
  <c r="BI1417" i="12"/>
  <c r="BM1417" i="12"/>
  <c r="BA1418" i="12"/>
  <c r="BE1418" i="12"/>
  <c r="BI1418" i="12"/>
  <c r="BM1418" i="12"/>
  <c r="BA1419" i="12"/>
  <c r="BE1419" i="12"/>
  <c r="BI1419" i="12"/>
  <c r="BM1419" i="12"/>
  <c r="BA1420" i="12"/>
  <c r="BE1420" i="12"/>
  <c r="BI1420" i="12"/>
  <c r="BM1420" i="12"/>
  <c r="BA1421" i="12"/>
  <c r="BE1421" i="12"/>
  <c r="BI1421" i="12"/>
  <c r="BM1421" i="12"/>
  <c r="BA1422" i="12"/>
  <c r="BE1422" i="12"/>
  <c r="BI1422" i="12"/>
  <c r="BM1422" i="12"/>
  <c r="BA1423" i="12"/>
  <c r="BE1423" i="12"/>
  <c r="BI1423" i="12"/>
  <c r="BM1423" i="12"/>
  <c r="BA1424" i="12"/>
  <c r="BE1424" i="12"/>
  <c r="BI1424" i="12"/>
  <c r="BM1424" i="12"/>
  <c r="BA1425" i="12"/>
  <c r="BE1425" i="12"/>
  <c r="BI1425" i="12"/>
  <c r="BM1425" i="12"/>
  <c r="BA1426" i="12"/>
  <c r="BE1426" i="12"/>
  <c r="BI1426" i="12"/>
  <c r="BM1426" i="12"/>
  <c r="BA1427" i="12"/>
  <c r="BE1427" i="12"/>
  <c r="BI1427" i="12"/>
  <c r="BM1427" i="12"/>
  <c r="BA1428" i="12"/>
  <c r="BE1428" i="12"/>
  <c r="BI1428" i="12"/>
  <c r="BM1428" i="12"/>
  <c r="BA1429" i="12"/>
  <c r="BE1429" i="12"/>
  <c r="BI1429" i="12"/>
  <c r="BM1429" i="12"/>
  <c r="BA1430" i="12"/>
  <c r="BE1430" i="12"/>
  <c r="BI1430" i="12"/>
  <c r="BM1430" i="12"/>
  <c r="BA1431" i="12"/>
  <c r="BE1431" i="12"/>
  <c r="BI1431" i="12"/>
  <c r="BM1431" i="12"/>
  <c r="BA1432" i="12"/>
  <c r="BE1432" i="12"/>
  <c r="BI1432" i="12"/>
  <c r="BM1432" i="12"/>
  <c r="BA1433" i="12"/>
  <c r="BE1433" i="12"/>
  <c r="BI1433" i="12"/>
  <c r="BM1433" i="12"/>
  <c r="BA1434" i="12"/>
  <c r="BE1434" i="12"/>
  <c r="BI1434" i="12"/>
  <c r="BM1434" i="12"/>
  <c r="BA1435" i="12"/>
  <c r="BE1435" i="12"/>
  <c r="BI1435" i="12"/>
  <c r="BM1435" i="12"/>
  <c r="BA1436" i="12"/>
  <c r="BE1436" i="12"/>
  <c r="BI1436" i="12"/>
  <c r="BM1436" i="12"/>
  <c r="BA1437" i="12"/>
  <c r="BE1437" i="12"/>
  <c r="BI1437" i="12"/>
  <c r="BM1437" i="12"/>
  <c r="BA1438" i="12"/>
  <c r="BE1438" i="12"/>
  <c r="BI1438" i="12"/>
  <c r="BM1438" i="12"/>
  <c r="BA1439" i="12"/>
  <c r="BE1439" i="12"/>
  <c r="BI1439" i="12"/>
  <c r="BM1439" i="12"/>
  <c r="BA1440" i="12"/>
  <c r="BE1440" i="12"/>
  <c r="BI1440" i="12"/>
  <c r="BM1440" i="12"/>
  <c r="BA1441" i="12"/>
  <c r="BE1441" i="12"/>
  <c r="BI1441" i="12"/>
  <c r="BM1441" i="12"/>
  <c r="BA1442" i="12"/>
  <c r="BE1442" i="12"/>
  <c r="BI1442" i="12"/>
  <c r="BM1442" i="12"/>
  <c r="BA1443" i="12"/>
  <c r="BE1443" i="12"/>
  <c r="BI1443" i="12"/>
  <c r="BM1443" i="12"/>
  <c r="BA1444" i="12"/>
  <c r="BE1444" i="12"/>
  <c r="BI1444" i="12"/>
  <c r="BM1444" i="12"/>
  <c r="BA1445" i="12"/>
  <c r="BE1445" i="12"/>
  <c r="BI1445" i="12"/>
  <c r="BM1445" i="12"/>
  <c r="BA1446" i="12"/>
  <c r="BE1446" i="12"/>
  <c r="BI1446" i="12"/>
  <c r="BM1446" i="12"/>
  <c r="BA1447" i="12"/>
  <c r="BE1447" i="12"/>
  <c r="BI1447" i="12"/>
  <c r="BM1447" i="12"/>
  <c r="BA1448" i="12"/>
  <c r="BE1448" i="12"/>
  <c r="BI1448" i="12"/>
  <c r="BM1448" i="12"/>
  <c r="BA1449" i="12"/>
  <c r="BE1449" i="12"/>
  <c r="BI1449" i="12"/>
  <c r="BM1449" i="12"/>
  <c r="BA1450" i="12"/>
  <c r="BE1450" i="12"/>
  <c r="BI1450" i="12"/>
  <c r="BM1450" i="12"/>
  <c r="BA1451" i="12"/>
  <c r="BE1451" i="12"/>
  <c r="BI1451" i="12"/>
  <c r="BM1451" i="12"/>
  <c r="BA1452" i="12"/>
  <c r="BE1452" i="12"/>
  <c r="BI1452" i="12"/>
  <c r="BM1452" i="12"/>
  <c r="BA1453" i="12"/>
  <c r="BE1453" i="12"/>
  <c r="BI1453" i="12"/>
  <c r="BM1453" i="12"/>
  <c r="BA1454" i="12"/>
  <c r="BE1454" i="12"/>
  <c r="BI1454" i="12"/>
  <c r="BM1454" i="12"/>
  <c r="BA1455" i="12"/>
  <c r="BE1455" i="12"/>
  <c r="BI1455" i="12"/>
  <c r="BM1455" i="12"/>
  <c r="BA1456" i="12"/>
  <c r="BE1456" i="12"/>
  <c r="BI1456" i="12"/>
  <c r="BM1456" i="12"/>
  <c r="BA1457" i="12"/>
  <c r="BE1457" i="12"/>
  <c r="BI1457" i="12"/>
  <c r="BM1457" i="12"/>
  <c r="BA1458" i="12"/>
  <c r="BE1458" i="12"/>
  <c r="BI1458" i="12"/>
  <c r="BM1458" i="12"/>
  <c r="BA1459" i="12"/>
  <c r="BE1459" i="12"/>
  <c r="BI1459" i="12"/>
  <c r="BM1459" i="12"/>
  <c r="BA1460" i="12"/>
  <c r="BE1460" i="12"/>
  <c r="BI1460" i="12"/>
  <c r="BM1460" i="12"/>
  <c r="BA1461" i="12"/>
  <c r="BE1461" i="12"/>
  <c r="BI1461" i="12"/>
  <c r="BM1461" i="12"/>
  <c r="BA1462" i="12"/>
  <c r="BE1462" i="12"/>
  <c r="BI1462" i="12"/>
  <c r="BM1462" i="12"/>
  <c r="BA1463" i="12"/>
  <c r="BE1463" i="12"/>
  <c r="BI1463" i="12"/>
  <c r="BM1463" i="12"/>
  <c r="BA1464" i="12"/>
  <c r="BE1464" i="12"/>
  <c r="BI1464" i="12"/>
  <c r="BM1464" i="12"/>
  <c r="BA1465" i="12"/>
  <c r="BE1465" i="12"/>
  <c r="BI1465" i="12"/>
  <c r="BM1465" i="12"/>
  <c r="BA1466" i="12"/>
  <c r="BE1466" i="12"/>
  <c r="BI1466" i="12"/>
  <c r="BM1466" i="12"/>
  <c r="BA1467" i="12"/>
  <c r="BE1467" i="12"/>
  <c r="BI1467" i="12"/>
  <c r="BM1467" i="12"/>
  <c r="BA1468" i="12"/>
  <c r="BE1468" i="12"/>
  <c r="BI1468" i="12"/>
  <c r="BM1468" i="12"/>
  <c r="BA1469" i="12"/>
  <c r="BE1469" i="12"/>
  <c r="BI1469" i="12"/>
  <c r="BM1469" i="12"/>
  <c r="BA1470" i="12"/>
  <c r="BE1470" i="12"/>
  <c r="BI1470" i="12"/>
  <c r="BM1470" i="12"/>
  <c r="BA1471" i="12"/>
  <c r="BE1471" i="12"/>
  <c r="BI1471" i="12"/>
  <c r="BM1471" i="12"/>
  <c r="BA1472" i="12"/>
  <c r="BE1472" i="12"/>
  <c r="BI1472" i="12"/>
  <c r="BM1472" i="12"/>
  <c r="BA1473" i="12"/>
  <c r="BE1473" i="12"/>
  <c r="BI1473" i="12"/>
  <c r="BM1473" i="12"/>
  <c r="BA1474" i="12"/>
  <c r="BE1474" i="12"/>
  <c r="BI1474" i="12"/>
  <c r="BM1474" i="12"/>
  <c r="BA1475" i="12"/>
  <c r="BE1475" i="12"/>
  <c r="BI1475" i="12"/>
  <c r="BM1475" i="12"/>
  <c r="BA1476" i="12"/>
  <c r="BE1476" i="12"/>
  <c r="BI1476" i="12"/>
  <c r="BM1476" i="12"/>
  <c r="BA1477" i="12"/>
  <c r="BE1477" i="12"/>
  <c r="BI1477" i="12"/>
  <c r="BM1477" i="12"/>
  <c r="BA1478" i="12"/>
  <c r="BE1478" i="12"/>
  <c r="BI1478" i="12"/>
  <c r="BM1478" i="12"/>
  <c r="BA1479" i="12"/>
  <c r="BE1479" i="12"/>
  <c r="BI1479" i="12"/>
  <c r="BM1479" i="12"/>
  <c r="BA1480" i="12"/>
  <c r="BE1480" i="12"/>
  <c r="BI1480" i="12"/>
  <c r="BM1480" i="12"/>
  <c r="BA1481" i="12"/>
  <c r="BE1481" i="12"/>
  <c r="BI1481" i="12"/>
  <c r="BM1481" i="12"/>
  <c r="BA1482" i="12"/>
  <c r="BE1482" i="12"/>
  <c r="BI1482" i="12"/>
  <c r="BM1482" i="12"/>
  <c r="BA1483" i="12"/>
  <c r="BE1483" i="12"/>
  <c r="BI1483" i="12"/>
  <c r="BM1483" i="12"/>
  <c r="BA1484" i="12"/>
  <c r="BE1484" i="12"/>
  <c r="BI1484" i="12"/>
  <c r="BM1484" i="12"/>
  <c r="BA1485" i="12"/>
  <c r="BE1485" i="12"/>
  <c r="BI1485" i="12"/>
  <c r="BM1485" i="12"/>
  <c r="BA1486" i="12"/>
  <c r="BE1486" i="12"/>
  <c r="BI1486" i="12"/>
  <c r="BM1486" i="12"/>
  <c r="BA1487" i="12"/>
  <c r="BE1487" i="12"/>
  <c r="BI1487" i="12"/>
  <c r="BM1487" i="12"/>
  <c r="BA1488" i="12"/>
  <c r="BE1488" i="12"/>
  <c r="BI1488" i="12"/>
  <c r="BM1488" i="12"/>
  <c r="BA1489" i="12"/>
  <c r="BE1489" i="12"/>
  <c r="BI1489" i="12"/>
  <c r="BM1489" i="12"/>
  <c r="BA1490" i="12"/>
  <c r="BE1490" i="12"/>
  <c r="BI1490" i="12"/>
  <c r="BM1490" i="12"/>
  <c r="BA1491" i="12"/>
  <c r="BE1491" i="12"/>
  <c r="BI1491" i="12"/>
  <c r="BM1491" i="12"/>
  <c r="BA1492" i="12"/>
  <c r="BE1492" i="12"/>
  <c r="BI1492" i="12"/>
  <c r="BM1492" i="12"/>
  <c r="BA1493" i="12"/>
  <c r="BE1493" i="12"/>
  <c r="BI1493" i="12"/>
  <c r="BM1493" i="12"/>
  <c r="BA1494" i="12"/>
  <c r="BE1494" i="12"/>
  <c r="BI1494" i="12"/>
  <c r="BM1494" i="12"/>
  <c r="BA1495" i="12"/>
  <c r="BE1495" i="12"/>
  <c r="BI1495" i="12"/>
  <c r="BM1495" i="12"/>
  <c r="BA1496" i="12"/>
  <c r="BE1496" i="12"/>
  <c r="BI1496" i="12"/>
  <c r="BM1496" i="12"/>
  <c r="BA1497" i="12"/>
  <c r="BE1497" i="12"/>
  <c r="BI1497" i="12"/>
  <c r="BM1497" i="12"/>
  <c r="BA1498" i="12"/>
  <c r="BE1498" i="12"/>
  <c r="BI1498" i="12"/>
  <c r="BM1498" i="12"/>
  <c r="BA1499" i="12"/>
  <c r="BE1499" i="12"/>
  <c r="BI1499" i="12"/>
  <c r="BM1499" i="12"/>
  <c r="BA1500" i="12"/>
  <c r="BE1500" i="12"/>
  <c r="BI1500" i="12"/>
  <c r="BM1500" i="12"/>
  <c r="BA1501" i="12"/>
  <c r="BE1501" i="12"/>
  <c r="BI1501" i="12"/>
  <c r="BM1501" i="12"/>
  <c r="BA1502" i="12"/>
  <c r="BE1502" i="12"/>
  <c r="BI1502" i="12"/>
  <c r="BM1502" i="12"/>
  <c r="BA1503" i="12"/>
  <c r="BE1503" i="12"/>
  <c r="BI1503" i="12"/>
  <c r="BM1503" i="12"/>
  <c r="BA1504" i="12"/>
  <c r="BE1504" i="12"/>
  <c r="BI1504" i="12"/>
  <c r="BM1504" i="12"/>
  <c r="BA1505" i="12"/>
  <c r="BE1505" i="12"/>
  <c r="BI1505" i="12"/>
  <c r="BM1505" i="12"/>
  <c r="BA1506" i="12"/>
  <c r="BE1506" i="12"/>
  <c r="BI1506" i="12"/>
  <c r="BM1506" i="12"/>
  <c r="BA1507" i="12"/>
  <c r="BE1507" i="12"/>
  <c r="BI1507" i="12"/>
  <c r="BM1507" i="12"/>
  <c r="BA1508" i="12"/>
  <c r="BE1508" i="12"/>
  <c r="BI1508" i="12"/>
  <c r="BM1508" i="12"/>
  <c r="BA1509" i="12"/>
  <c r="BE1509" i="12"/>
  <c r="BI1509" i="12"/>
  <c r="BM1509" i="12"/>
  <c r="BA1510" i="12"/>
  <c r="BE1510" i="12"/>
  <c r="BI1510" i="12"/>
  <c r="BM1510" i="12"/>
  <c r="BA1511" i="12"/>
  <c r="BE1511" i="12"/>
  <c r="BI1511" i="12"/>
  <c r="BM1511" i="12"/>
  <c r="BA1512" i="12"/>
  <c r="BE1512" i="12"/>
  <c r="BI1512" i="12"/>
  <c r="BM1512" i="12"/>
  <c r="BA1513" i="12"/>
  <c r="BE1513" i="12"/>
  <c r="BI1513" i="12"/>
  <c r="BM1513" i="12"/>
  <c r="BA1514" i="12"/>
  <c r="BE1514" i="12"/>
  <c r="BI1514" i="12"/>
  <c r="BM1514" i="12"/>
  <c r="BA1515" i="12"/>
  <c r="BE1515" i="12"/>
  <c r="BI1515" i="12"/>
  <c r="BM1515" i="12"/>
  <c r="BA1516" i="12"/>
  <c r="BE1516" i="12"/>
  <c r="BI1516" i="12"/>
  <c r="BM1516" i="12"/>
  <c r="BA1517" i="12"/>
  <c r="BE1517" i="12"/>
  <c r="BI1517" i="12"/>
  <c r="BM1517" i="12"/>
  <c r="BA1518" i="12"/>
  <c r="BE1518" i="12"/>
  <c r="BI1518" i="12"/>
  <c r="BM1518" i="12"/>
  <c r="BA1519" i="12"/>
  <c r="BE1519" i="12"/>
  <c r="BI1519" i="12"/>
  <c r="BM1519" i="12"/>
  <c r="BA1520" i="12"/>
  <c r="BE1520" i="12"/>
  <c r="BI1520" i="12"/>
  <c r="BM1520" i="12"/>
  <c r="BA1521" i="12"/>
  <c r="BE1521" i="12"/>
  <c r="BI1521" i="12"/>
  <c r="BM1521" i="12"/>
  <c r="BA1522" i="12"/>
  <c r="BE1522" i="12"/>
  <c r="BI1522" i="12"/>
  <c r="BM1522" i="12"/>
  <c r="BA1523" i="12"/>
  <c r="BE1523" i="12"/>
  <c r="BI1523" i="12"/>
  <c r="BM1523" i="12"/>
  <c r="BA1524" i="12"/>
  <c r="BE1524" i="12"/>
  <c r="BI1524" i="12"/>
  <c r="BM1524" i="12"/>
  <c r="BA1525" i="12"/>
  <c r="BE1525" i="12"/>
  <c r="BI1525" i="12"/>
  <c r="BM1525" i="12"/>
  <c r="BA1526" i="12"/>
  <c r="BE1526" i="12"/>
  <c r="BI1526" i="12"/>
  <c r="BM1526" i="12"/>
  <c r="BA1527" i="12"/>
  <c r="BE1527" i="12"/>
  <c r="BI1527" i="12"/>
  <c r="BM1527" i="12"/>
  <c r="BA1528" i="12"/>
  <c r="BE1528" i="12"/>
  <c r="BI1528" i="12"/>
  <c r="BM1528" i="12"/>
  <c r="BA1529" i="12"/>
  <c r="BE1529" i="12"/>
  <c r="BI1529" i="12"/>
  <c r="BM1529" i="12"/>
  <c r="BA1530" i="12"/>
  <c r="BE1530" i="12"/>
  <c r="BI1530" i="12"/>
  <c r="BM1530" i="12"/>
  <c r="BA1531" i="12"/>
  <c r="BE1531" i="12"/>
  <c r="BI1531" i="12"/>
  <c r="BM1531" i="12"/>
  <c r="BA1532" i="12"/>
  <c r="BE1532" i="12"/>
  <c r="BI1532" i="12"/>
  <c r="BM1532" i="12"/>
  <c r="BA1533" i="12"/>
  <c r="BE1533" i="12"/>
  <c r="BI1533" i="12"/>
  <c r="BM1533" i="12"/>
  <c r="BA1534" i="12"/>
  <c r="BE1534" i="12"/>
  <c r="BI1534" i="12"/>
  <c r="BM1534" i="12"/>
  <c r="BA1535" i="12"/>
  <c r="BE1535" i="12"/>
  <c r="BI1535" i="12"/>
  <c r="BM1535" i="12"/>
  <c r="BA1536" i="12"/>
  <c r="BE1536" i="12"/>
  <c r="BI1536" i="12"/>
  <c r="BM1536" i="12"/>
  <c r="BA1537" i="12"/>
  <c r="BE1537" i="12"/>
  <c r="BI1537" i="12"/>
  <c r="BM1537" i="12"/>
  <c r="BA1538" i="12"/>
  <c r="BE1538" i="12"/>
  <c r="BI1538" i="12"/>
  <c r="BM1538" i="12"/>
  <c r="BA1539" i="12"/>
  <c r="BE1539" i="12"/>
  <c r="BI1539" i="12"/>
  <c r="BM1539" i="12"/>
  <c r="BA1540" i="12"/>
  <c r="BE1540" i="12"/>
  <c r="BI1540" i="12"/>
  <c r="BM1540" i="12"/>
  <c r="BA1541" i="12"/>
  <c r="BE1541" i="12"/>
  <c r="BI1541" i="12"/>
  <c r="BM1541" i="12"/>
  <c r="BA1542" i="12"/>
  <c r="BE1542" i="12"/>
  <c r="BI1542" i="12"/>
  <c r="BM1542" i="12"/>
  <c r="BA1543" i="12"/>
  <c r="BE1543" i="12"/>
  <c r="BI1543" i="12"/>
  <c r="BM1543" i="12"/>
  <c r="BA1544" i="12"/>
  <c r="BE1544" i="12"/>
  <c r="BI1544" i="12"/>
  <c r="BM1544" i="12"/>
  <c r="BA1545" i="12"/>
  <c r="BE1545" i="12"/>
  <c r="BI1545" i="12"/>
  <c r="BM1545" i="12"/>
  <c r="BA1546" i="12"/>
  <c r="BE1546" i="12"/>
  <c r="BI1546" i="12"/>
  <c r="BM1546" i="12"/>
  <c r="BA1547" i="12"/>
  <c r="BE1547" i="12"/>
  <c r="BI1547" i="12"/>
  <c r="BM1547" i="12"/>
  <c r="BA1548" i="12"/>
  <c r="BE1548" i="12"/>
  <c r="BI1548" i="12"/>
  <c r="BM1548" i="12"/>
  <c r="BA1549" i="12"/>
  <c r="BE1549" i="12"/>
  <c r="BI1549" i="12"/>
  <c r="BM1549" i="12"/>
  <c r="BA1550" i="12"/>
  <c r="BE1550" i="12"/>
  <c r="BI1550" i="12"/>
  <c r="BM1550" i="12"/>
  <c r="BA1551" i="12"/>
  <c r="BE1551" i="12"/>
  <c r="BI1551" i="12"/>
  <c r="BM1551" i="12"/>
  <c r="BA1552" i="12"/>
  <c r="BE1552" i="12"/>
  <c r="BI1552" i="12"/>
  <c r="BM1552" i="12"/>
  <c r="BA1553" i="12"/>
  <c r="BE1553" i="12"/>
  <c r="BI1553" i="12"/>
  <c r="BM1553" i="12"/>
  <c r="BA1554" i="12"/>
  <c r="BE1554" i="12"/>
  <c r="BI1554" i="12"/>
  <c r="BM1554" i="12"/>
  <c r="BA1555" i="12"/>
  <c r="BE1555" i="12"/>
  <c r="BI1555" i="12"/>
  <c r="BM1555" i="12"/>
  <c r="BA1556" i="12"/>
  <c r="BE1556" i="12"/>
  <c r="BI1556" i="12"/>
  <c r="BM1556" i="12"/>
  <c r="BA1557" i="12"/>
  <c r="BE1557" i="12"/>
  <c r="BI1557" i="12"/>
  <c r="BM1557" i="12"/>
  <c r="BA1558" i="12"/>
  <c r="BE1558" i="12"/>
  <c r="BI1558" i="12"/>
  <c r="BM1558" i="12"/>
  <c r="BA1559" i="12"/>
  <c r="BE1559" i="12"/>
  <c r="BI1559" i="12"/>
  <c r="BM1559" i="12"/>
  <c r="BA1560" i="12"/>
  <c r="BE1560" i="12"/>
  <c r="BI1560" i="12"/>
  <c r="BM1560" i="12"/>
  <c r="BA1561" i="12"/>
  <c r="BE1561" i="12"/>
  <c r="BI1561" i="12"/>
  <c r="BM1561" i="12"/>
  <c r="BA1562" i="12"/>
  <c r="BE1562" i="12"/>
  <c r="BI1562" i="12"/>
  <c r="BM1562" i="12"/>
  <c r="BA1563" i="12"/>
  <c r="BE1563" i="12"/>
  <c r="BI1563" i="12"/>
  <c r="BM1563" i="12"/>
  <c r="BA1564" i="12"/>
  <c r="BE1564" i="12"/>
  <c r="BI1564" i="12"/>
  <c r="BM1564" i="12"/>
  <c r="BA1565" i="12"/>
  <c r="BE1565" i="12"/>
  <c r="BI1565" i="12"/>
  <c r="BM1565" i="12"/>
  <c r="BA1566" i="12"/>
  <c r="BE1566" i="12"/>
  <c r="BI1566" i="12"/>
  <c r="BM1566" i="12"/>
  <c r="BA1567" i="12"/>
  <c r="BE1567" i="12"/>
  <c r="BI1567" i="12"/>
  <c r="BM1567" i="12"/>
  <c r="BA1568" i="12"/>
  <c r="BE1568" i="12"/>
  <c r="BI1568" i="12"/>
  <c r="BM1568" i="12"/>
  <c r="BA1569" i="12"/>
  <c r="BE1569" i="12"/>
  <c r="BI1569" i="12"/>
  <c r="BM1569" i="12"/>
  <c r="BA1570" i="12"/>
  <c r="BE1570" i="12"/>
  <c r="BI1570" i="12"/>
  <c r="BM1570" i="12"/>
  <c r="BA1571" i="12"/>
  <c r="BE1571" i="12"/>
  <c r="BI1571" i="12"/>
  <c r="BM1571" i="12"/>
  <c r="BA1572" i="12"/>
  <c r="BE1572" i="12"/>
  <c r="BI1572" i="12"/>
  <c r="BM1572" i="12"/>
  <c r="BA1573" i="12"/>
  <c r="BE1573" i="12"/>
  <c r="BI1573" i="12"/>
  <c r="BM1573" i="12"/>
  <c r="BA1574" i="12"/>
  <c r="BE1574" i="12"/>
  <c r="BI1574" i="12"/>
  <c r="BM1574" i="12"/>
  <c r="BA1575" i="12"/>
  <c r="BE1575" i="12"/>
  <c r="BI1575" i="12"/>
  <c r="BM1575" i="12"/>
  <c r="BA1576" i="12"/>
  <c r="BE1576" i="12"/>
  <c r="BI1576" i="12"/>
  <c r="BM1576" i="12"/>
  <c r="BA1577" i="12"/>
  <c r="BE1577" i="12"/>
  <c r="BI1577" i="12"/>
  <c r="BM1577" i="12"/>
  <c r="BA1578" i="12"/>
  <c r="BE1578" i="12"/>
  <c r="BI1578" i="12"/>
  <c r="BM1578" i="12"/>
  <c r="BA1579" i="12"/>
  <c r="BE1579" i="12"/>
  <c r="BI1579" i="12"/>
  <c r="BM1579" i="12"/>
  <c r="BA1580" i="12"/>
  <c r="BE1580" i="12"/>
  <c r="BI1580" i="12"/>
  <c r="BM1580" i="12"/>
  <c r="BA1581" i="12"/>
  <c r="BE1581" i="12"/>
  <c r="BI1581" i="12"/>
  <c r="BM1581" i="12"/>
  <c r="BA1582" i="12"/>
  <c r="BE1582" i="12"/>
  <c r="BI1582" i="12"/>
  <c r="BM1582" i="12"/>
  <c r="BA1583" i="12"/>
  <c r="BE1583" i="12"/>
  <c r="BI1583" i="12"/>
  <c r="BM1583" i="12"/>
  <c r="BA1584" i="12"/>
  <c r="BE1584" i="12"/>
  <c r="BI1584" i="12"/>
  <c r="BM1584" i="12"/>
  <c r="BA1585" i="12"/>
  <c r="BE1585" i="12"/>
  <c r="BI1585" i="12"/>
  <c r="BM1585" i="12"/>
  <c r="BA1586" i="12"/>
  <c r="BE1586" i="12"/>
  <c r="BI1586" i="12"/>
  <c r="BM1586" i="12"/>
  <c r="BA1587" i="12"/>
  <c r="BE1587" i="12"/>
  <c r="BI1587" i="12"/>
  <c r="BM1587" i="12"/>
  <c r="BA1588" i="12"/>
  <c r="BE1588" i="12"/>
  <c r="BI1588" i="12"/>
  <c r="BM1588" i="12"/>
  <c r="BA1589" i="12"/>
  <c r="BE1589" i="12"/>
  <c r="BI1589" i="12"/>
  <c r="BM1589" i="12"/>
  <c r="BA1590" i="12"/>
  <c r="BE1590" i="12"/>
  <c r="BI1590" i="12"/>
  <c r="BM1590" i="12"/>
  <c r="BA1591" i="12"/>
  <c r="BE1591" i="12"/>
  <c r="BI1591" i="12"/>
  <c r="BM1591" i="12"/>
  <c r="BA1592" i="12"/>
  <c r="BE1592" i="12"/>
  <c r="BI1592" i="12"/>
  <c r="BM1592" i="12"/>
  <c r="BA1593" i="12"/>
  <c r="BE1593" i="12"/>
  <c r="BI1593" i="12"/>
  <c r="BM1593" i="12"/>
  <c r="BA1594" i="12"/>
  <c r="BE1594" i="12"/>
  <c r="BI1594" i="12"/>
  <c r="BM1594" i="12"/>
  <c r="BA1595" i="12"/>
  <c r="BE1595" i="12"/>
  <c r="BI1595" i="12"/>
  <c r="BM1595" i="12"/>
  <c r="BA1596" i="12"/>
  <c r="BE1596" i="12"/>
  <c r="BI1596" i="12"/>
  <c r="BM1596" i="12"/>
  <c r="BA1597" i="12"/>
  <c r="BE1597" i="12"/>
  <c r="BI1597" i="12"/>
  <c r="BM1597" i="12"/>
  <c r="BA1598" i="12"/>
  <c r="BE1598" i="12"/>
  <c r="BI1598" i="12"/>
  <c r="BM1598" i="12"/>
  <c r="BA1599" i="12"/>
  <c r="BE1599" i="12"/>
  <c r="BI1599" i="12"/>
  <c r="BM1599" i="12"/>
  <c r="BA1600" i="12"/>
  <c r="BE1600" i="12"/>
  <c r="BI1600" i="12"/>
  <c r="BM1600" i="12"/>
  <c r="BA1601" i="12"/>
  <c r="BE1601" i="12"/>
  <c r="BI1601" i="12"/>
  <c r="BM1601" i="12"/>
  <c r="BA1602" i="12"/>
  <c r="BE1602" i="12"/>
  <c r="BI1602" i="12"/>
  <c r="BM1602" i="12"/>
  <c r="BA1603" i="12"/>
  <c r="BE1603" i="12"/>
  <c r="BI1603" i="12"/>
  <c r="BM1603" i="12"/>
  <c r="BA1604" i="12"/>
  <c r="BE1604" i="12"/>
  <c r="BI1604" i="12"/>
  <c r="BM1604" i="12"/>
  <c r="BA1605" i="12"/>
  <c r="BE1605" i="12"/>
  <c r="BI1605" i="12"/>
  <c r="BM1605" i="12"/>
  <c r="BA1606" i="12"/>
  <c r="BE1606" i="12"/>
  <c r="BI1606" i="12"/>
  <c r="BM1606" i="12"/>
  <c r="BA1607" i="12"/>
  <c r="BE1607" i="12"/>
  <c r="BI1607" i="12"/>
  <c r="BM1607" i="12"/>
  <c r="BA1608" i="12"/>
  <c r="BE1608" i="12"/>
  <c r="BI1608" i="12"/>
  <c r="BM1608" i="12"/>
  <c r="BA1609" i="12"/>
  <c r="BE1609" i="12"/>
  <c r="BI1609" i="12"/>
  <c r="BM1609" i="12"/>
  <c r="BA1610" i="12"/>
  <c r="BE1610" i="12"/>
  <c r="BI1610" i="12"/>
  <c r="BM1610" i="12"/>
  <c r="BA1611" i="12"/>
  <c r="BE1611" i="12"/>
  <c r="BI1611" i="12"/>
  <c r="BM1611" i="12"/>
  <c r="BA1612" i="12"/>
  <c r="BE1612" i="12"/>
  <c r="BI1612" i="12"/>
  <c r="BM1612" i="12"/>
  <c r="BA1613" i="12"/>
  <c r="BE1613" i="12"/>
  <c r="BI1613" i="12"/>
  <c r="BM1613" i="12"/>
  <c r="BA1614" i="12"/>
  <c r="BE1614" i="12"/>
  <c r="BI1614" i="12"/>
  <c r="BM1614" i="12"/>
  <c r="BA1615" i="12"/>
  <c r="BE1615" i="12"/>
  <c r="BI1615" i="12"/>
  <c r="BM1615" i="12"/>
  <c r="BA1616" i="12"/>
  <c r="BE1616" i="12"/>
  <c r="BI1616" i="12"/>
  <c r="BM1616" i="12"/>
  <c r="BA1617" i="12"/>
  <c r="BE1617" i="12"/>
  <c r="BI1617" i="12"/>
  <c r="BM1617" i="12"/>
  <c r="BA1618" i="12"/>
  <c r="BE1618" i="12"/>
  <c r="BI1618" i="12"/>
  <c r="BM1618" i="12"/>
  <c r="BA1619" i="12"/>
  <c r="BE1619" i="12"/>
  <c r="BI1619" i="12"/>
  <c r="BM1619" i="12"/>
  <c r="BA1620" i="12"/>
  <c r="BE1620" i="12"/>
  <c r="BI1620" i="12"/>
  <c r="BM1620" i="12"/>
  <c r="BA1621" i="12"/>
  <c r="BE1621" i="12"/>
  <c r="BI1621" i="12"/>
  <c r="BM1621" i="12"/>
  <c r="BA1622" i="12"/>
  <c r="BE1622" i="12"/>
  <c r="BI1622" i="12"/>
  <c r="BM1622" i="12"/>
  <c r="BA1623" i="12"/>
  <c r="BE1623" i="12"/>
  <c r="BI1623" i="12"/>
  <c r="BM1623" i="12"/>
  <c r="BA1624" i="12"/>
  <c r="BE1624" i="12"/>
  <c r="BI1624" i="12"/>
  <c r="BM1624" i="12"/>
  <c r="BA1625" i="12"/>
  <c r="BE1625" i="12"/>
  <c r="BI1625" i="12"/>
  <c r="BM1625" i="12"/>
  <c r="BA1626" i="12"/>
  <c r="BE1626" i="12"/>
  <c r="BI1626" i="12"/>
  <c r="BM1626" i="12"/>
  <c r="BA1627" i="12"/>
  <c r="BE1627" i="12"/>
  <c r="BI1627" i="12"/>
  <c r="BM1627" i="12"/>
  <c r="BA1628" i="12"/>
  <c r="BE1628" i="12"/>
  <c r="BI1628" i="12"/>
  <c r="BM1628" i="12"/>
  <c r="BA1629" i="12"/>
  <c r="BE1629" i="12"/>
  <c r="BI1629" i="12"/>
  <c r="BM1629" i="12"/>
  <c r="BA1630" i="12"/>
  <c r="BE1630" i="12"/>
  <c r="BI1630" i="12"/>
  <c r="BM1630" i="12"/>
  <c r="BA1631" i="12"/>
  <c r="BE1631" i="12"/>
  <c r="BI1631" i="12"/>
  <c r="BM1631" i="12"/>
  <c r="BA1632" i="12"/>
  <c r="BE1632" i="12"/>
  <c r="BI1632" i="12"/>
  <c r="BM1632" i="12"/>
  <c r="BA1633" i="12"/>
  <c r="BE1633" i="12"/>
  <c r="BI1633" i="12"/>
  <c r="BM1633" i="12"/>
  <c r="BA1634" i="12"/>
  <c r="BE1634" i="12"/>
  <c r="BI1634" i="12"/>
  <c r="BM1634" i="12"/>
  <c r="BA1635" i="12"/>
  <c r="BE1635" i="12"/>
  <c r="BI1635" i="12"/>
  <c r="BM1635" i="12"/>
  <c r="BA1636" i="12"/>
  <c r="BE1636" i="12"/>
  <c r="BI1636" i="12"/>
  <c r="BM1636" i="12"/>
  <c r="BA1637" i="12"/>
  <c r="BE1637" i="12"/>
  <c r="BI1637" i="12"/>
  <c r="BM1637" i="12"/>
  <c r="BA1638" i="12"/>
  <c r="BD1133" i="12"/>
  <c r="BH1133" i="12"/>
  <c r="BL1133" i="12"/>
  <c r="AZ1134" i="12"/>
  <c r="BD1134" i="12"/>
  <c r="BH1134" i="12"/>
  <c r="BL1134" i="12"/>
  <c r="AZ1135" i="12"/>
  <c r="BD1135" i="12"/>
  <c r="BH1135" i="12"/>
  <c r="BL1135" i="12"/>
  <c r="AZ1136" i="12"/>
  <c r="BD1136" i="12"/>
  <c r="BH1136" i="12"/>
  <c r="BL1136" i="12"/>
  <c r="AZ1137" i="12"/>
  <c r="BD1137" i="12"/>
  <c r="BH1137" i="12"/>
  <c r="BL1137" i="12"/>
  <c r="AZ1138" i="12"/>
  <c r="BD1138" i="12"/>
  <c r="BH1138" i="12"/>
  <c r="BL1138" i="12"/>
  <c r="AZ1139" i="12"/>
  <c r="BD1139" i="12"/>
  <c r="BH1139" i="12"/>
  <c r="BL1139" i="12"/>
  <c r="AZ1140" i="12"/>
  <c r="BD1140" i="12"/>
  <c r="BH1140" i="12"/>
  <c r="BL1140" i="12"/>
  <c r="AZ1141" i="12"/>
  <c r="BD1141" i="12"/>
  <c r="BH1141" i="12"/>
  <c r="BL1141" i="12"/>
  <c r="AZ1142" i="12"/>
  <c r="BD1142" i="12"/>
  <c r="BH1142" i="12"/>
  <c r="BL1142" i="12"/>
  <c r="AZ1143" i="12"/>
  <c r="BD1143" i="12"/>
  <c r="BH1143" i="12"/>
  <c r="BL1143" i="12"/>
  <c r="AZ1144" i="12"/>
  <c r="BD1144" i="12"/>
  <c r="BH1144" i="12"/>
  <c r="BL1144" i="12"/>
  <c r="AZ1145" i="12"/>
  <c r="BD1145" i="12"/>
  <c r="BH1145" i="12"/>
  <c r="BL1145" i="12"/>
  <c r="AZ1146" i="12"/>
  <c r="BD1146" i="12"/>
  <c r="BH1146" i="12"/>
  <c r="BL1146" i="12"/>
  <c r="AZ1147" i="12"/>
  <c r="BD1147" i="12"/>
  <c r="BH1147" i="12"/>
  <c r="BL1147" i="12"/>
  <c r="AZ1148" i="12"/>
  <c r="BD1148" i="12"/>
  <c r="BH1148" i="12"/>
  <c r="BL1148" i="12"/>
  <c r="AZ1149" i="12"/>
  <c r="BD1149" i="12"/>
  <c r="BH1149" i="12"/>
  <c r="BL1149" i="12"/>
  <c r="AZ1150" i="12"/>
  <c r="BD1150" i="12"/>
  <c r="BH1150" i="12"/>
  <c r="BL1150" i="12"/>
  <c r="AZ1151" i="12"/>
  <c r="BD1151" i="12"/>
  <c r="BH1151" i="12"/>
  <c r="BL1151" i="12"/>
  <c r="AZ1152" i="12"/>
  <c r="BD1152" i="12"/>
  <c r="BH1152" i="12"/>
  <c r="BL1152" i="12"/>
  <c r="AZ1153" i="12"/>
  <c r="BD1153" i="12"/>
  <c r="BH1153" i="12"/>
  <c r="BL1153" i="12"/>
  <c r="AZ1154" i="12"/>
  <c r="BD1154" i="12"/>
  <c r="BH1154" i="12"/>
  <c r="BL1154" i="12"/>
  <c r="AZ1155" i="12"/>
  <c r="BD1155" i="12"/>
  <c r="BH1155" i="12"/>
  <c r="BL1155" i="12"/>
  <c r="AZ1156" i="12"/>
  <c r="BD1156" i="12"/>
  <c r="BH1156" i="12"/>
  <c r="BL1156" i="12"/>
  <c r="AZ1157" i="12"/>
  <c r="BD1157" i="12"/>
  <c r="BH1157" i="12"/>
  <c r="BL1157" i="12"/>
  <c r="AZ1158" i="12"/>
  <c r="BD1158" i="12"/>
  <c r="BH1158" i="12"/>
  <c r="BL1158" i="12"/>
  <c r="AZ1159" i="12"/>
  <c r="BD1159" i="12"/>
  <c r="BH1159" i="12"/>
  <c r="BL1159" i="12"/>
  <c r="AZ1160" i="12"/>
  <c r="BD1160" i="12"/>
  <c r="BH1160" i="12"/>
  <c r="BL1160" i="12"/>
  <c r="AZ1161" i="12"/>
  <c r="BD1161" i="12"/>
  <c r="BH1161" i="12"/>
  <c r="BL1161" i="12"/>
  <c r="AZ1162" i="12"/>
  <c r="BD1162" i="12"/>
  <c r="BH1162" i="12"/>
  <c r="BL1162" i="12"/>
  <c r="AZ1163" i="12"/>
  <c r="BD1163" i="12"/>
  <c r="BH1163" i="12"/>
  <c r="BL1163" i="12"/>
  <c r="AZ1164" i="12"/>
  <c r="BD1164" i="12"/>
  <c r="BH1164" i="12"/>
  <c r="BL1164" i="12"/>
  <c r="AZ1165" i="12"/>
  <c r="BD1165" i="12"/>
  <c r="BH1165" i="12"/>
  <c r="BL1165" i="12"/>
  <c r="AZ1166" i="12"/>
  <c r="BD1166" i="12"/>
  <c r="BH1166" i="12"/>
  <c r="BL1166" i="12"/>
  <c r="AZ1167" i="12"/>
  <c r="BD1167" i="12"/>
  <c r="BH1167" i="12"/>
  <c r="BL1167" i="12"/>
  <c r="AZ1168" i="12"/>
  <c r="BD1168" i="12"/>
  <c r="BH1168" i="12"/>
  <c r="BL1168" i="12"/>
  <c r="AZ1169" i="12"/>
  <c r="BD1169" i="12"/>
  <c r="BH1169" i="12"/>
  <c r="BL1169" i="12"/>
  <c r="AZ1170" i="12"/>
  <c r="BD1170" i="12"/>
  <c r="BH1170" i="12"/>
  <c r="BL1170" i="12"/>
  <c r="AZ1171" i="12"/>
  <c r="BD1171" i="12"/>
  <c r="BH1171" i="12"/>
  <c r="BL1171" i="12"/>
  <c r="AZ1172" i="12"/>
  <c r="BD1172" i="12"/>
  <c r="BH1172" i="12"/>
  <c r="BL1172" i="12"/>
  <c r="AZ1173" i="12"/>
  <c r="BD1173" i="12"/>
  <c r="BH1173" i="12"/>
  <c r="BL1173" i="12"/>
  <c r="AZ1174" i="12"/>
  <c r="BD1174" i="12"/>
  <c r="BH1174" i="12"/>
  <c r="BL1174" i="12"/>
  <c r="AZ1175" i="12"/>
  <c r="BD1175" i="12"/>
  <c r="BH1175" i="12"/>
  <c r="BL1175" i="12"/>
  <c r="AZ1176" i="12"/>
  <c r="BD1176" i="12"/>
  <c r="BH1176" i="12"/>
  <c r="BL1176" i="12"/>
  <c r="AZ1177" i="12"/>
  <c r="BD1177" i="12"/>
  <c r="BH1177" i="12"/>
  <c r="BL1177" i="12"/>
  <c r="AZ1178" i="12"/>
  <c r="BD1178" i="12"/>
  <c r="BH1178" i="12"/>
  <c r="BL1178" i="12"/>
  <c r="AZ1179" i="12"/>
  <c r="BD1179" i="12"/>
  <c r="BH1179" i="12"/>
  <c r="BL1179" i="12"/>
  <c r="AZ1180" i="12"/>
  <c r="BD1180" i="12"/>
  <c r="BH1180" i="12"/>
  <c r="BL1180" i="12"/>
  <c r="AZ1181" i="12"/>
  <c r="BD1181" i="12"/>
  <c r="BH1181" i="12"/>
  <c r="BL1181" i="12"/>
  <c r="AZ1182" i="12"/>
  <c r="BD1182" i="12"/>
  <c r="BH1182" i="12"/>
  <c r="BL1182" i="12"/>
  <c r="AZ1183" i="12"/>
  <c r="BD1183" i="12"/>
  <c r="BH1183" i="12"/>
  <c r="BL1183" i="12"/>
  <c r="AZ1184" i="12"/>
  <c r="BD1184" i="12"/>
  <c r="BH1184" i="12"/>
  <c r="BL1184" i="12"/>
  <c r="AZ1185" i="12"/>
  <c r="BD1185" i="12"/>
  <c r="BH1185" i="12"/>
  <c r="BL1185" i="12"/>
  <c r="AZ1186" i="12"/>
  <c r="BD1186" i="12"/>
  <c r="BH1186" i="12"/>
  <c r="BL1186" i="12"/>
  <c r="AZ1187" i="12"/>
  <c r="BD1187" i="12"/>
  <c r="BH1187" i="12"/>
  <c r="BL1187" i="12"/>
  <c r="AZ1188" i="12"/>
  <c r="BD1188" i="12"/>
  <c r="BH1188" i="12"/>
  <c r="BL1188" i="12"/>
  <c r="AZ1189" i="12"/>
  <c r="BD1189" i="12"/>
  <c r="BH1189" i="12"/>
  <c r="BL1189" i="12"/>
  <c r="AZ1190" i="12"/>
  <c r="BD1190" i="12"/>
  <c r="BH1190" i="12"/>
  <c r="BL1190" i="12"/>
  <c r="AZ1191" i="12"/>
  <c r="BD1191" i="12"/>
  <c r="BH1191" i="12"/>
  <c r="BL1191" i="12"/>
  <c r="AZ1192" i="12"/>
  <c r="BD1192" i="12"/>
  <c r="BH1192" i="12"/>
  <c r="BL1192" i="12"/>
  <c r="AZ1193" i="12"/>
  <c r="BD1193" i="12"/>
  <c r="BH1193" i="12"/>
  <c r="BL1193" i="12"/>
  <c r="AZ1194" i="12"/>
  <c r="BD1194" i="12"/>
  <c r="BH1194" i="12"/>
  <c r="BL1194" i="12"/>
  <c r="AZ1195" i="12"/>
  <c r="BD1195" i="12"/>
  <c r="BH1195" i="12"/>
  <c r="BL1195" i="12"/>
  <c r="AZ1196" i="12"/>
  <c r="BD1196" i="12"/>
  <c r="BH1196" i="12"/>
  <c r="BL1196" i="12"/>
  <c r="AZ1197" i="12"/>
  <c r="BD1197" i="12"/>
  <c r="BH1197" i="12"/>
  <c r="BL1197" i="12"/>
  <c r="AZ1198" i="12"/>
  <c r="BD1198" i="12"/>
  <c r="BH1198" i="12"/>
  <c r="BL1198" i="12"/>
  <c r="AZ1199" i="12"/>
  <c r="BD1199" i="12"/>
  <c r="BH1199" i="12"/>
  <c r="BL1199" i="12"/>
  <c r="AZ1200" i="12"/>
  <c r="BD1200" i="12"/>
  <c r="BH1200" i="12"/>
  <c r="BL1200" i="12"/>
  <c r="AZ1201" i="12"/>
  <c r="BD1201" i="12"/>
  <c r="BH1201" i="12"/>
  <c r="BL1201" i="12"/>
  <c r="AZ1202" i="12"/>
  <c r="BD1202" i="12"/>
  <c r="BH1202" i="12"/>
  <c r="BL1202" i="12"/>
  <c r="AZ1203" i="12"/>
  <c r="BD1203" i="12"/>
  <c r="BH1203" i="12"/>
  <c r="BL1203" i="12"/>
  <c r="AZ1204" i="12"/>
  <c r="BD1204" i="12"/>
  <c r="BH1204" i="12"/>
  <c r="BL1204" i="12"/>
  <c r="AZ1205" i="12"/>
  <c r="BD1205" i="12"/>
  <c r="BH1205" i="12"/>
  <c r="BL1205" i="12"/>
  <c r="AZ1206" i="12"/>
  <c r="BD1206" i="12"/>
  <c r="BH1206" i="12"/>
  <c r="BL1206" i="12"/>
  <c r="AZ1207" i="12"/>
  <c r="BD1207" i="12"/>
  <c r="BH1207" i="12"/>
  <c r="BL1207" i="12"/>
  <c r="AZ1208" i="12"/>
  <c r="BD1208" i="12"/>
  <c r="BH1208" i="12"/>
  <c r="BL1208" i="12"/>
  <c r="AZ1209" i="12"/>
  <c r="BD1209" i="12"/>
  <c r="BH1209" i="12"/>
  <c r="BL1209" i="12"/>
  <c r="AZ1210" i="12"/>
  <c r="BD1210" i="12"/>
  <c r="BH1210" i="12"/>
  <c r="BL1210" i="12"/>
  <c r="AZ1211" i="12"/>
  <c r="BD1211" i="12"/>
  <c r="BH1211" i="12"/>
  <c r="BL1211" i="12"/>
  <c r="AZ1212" i="12"/>
  <c r="BD1212" i="12"/>
  <c r="BH1212" i="12"/>
  <c r="BL1212" i="12"/>
  <c r="AZ1213" i="12"/>
  <c r="BD1213" i="12"/>
  <c r="BH1213" i="12"/>
  <c r="BL1213" i="12"/>
  <c r="AZ1214" i="12"/>
  <c r="BD1214" i="12"/>
  <c r="BH1214" i="12"/>
  <c r="BL1214" i="12"/>
  <c r="AZ1215" i="12"/>
  <c r="BD1215" i="12"/>
  <c r="BH1215" i="12"/>
  <c r="BL1215" i="12"/>
  <c r="AZ1216" i="12"/>
  <c r="BD1216" i="12"/>
  <c r="BH1216" i="12"/>
  <c r="BL1216" i="12"/>
  <c r="AZ1217" i="12"/>
  <c r="BD1217" i="12"/>
  <c r="BH1217" i="12"/>
  <c r="BL1217" i="12"/>
  <c r="AZ1218" i="12"/>
  <c r="BD1218" i="12"/>
  <c r="BH1218" i="12"/>
  <c r="BL1218" i="12"/>
  <c r="AZ1219" i="12"/>
  <c r="BD1219" i="12"/>
  <c r="BH1219" i="12"/>
  <c r="BL1219" i="12"/>
  <c r="AZ1220" i="12"/>
  <c r="BD1220" i="12"/>
  <c r="BH1220" i="12"/>
  <c r="BL1220" i="12"/>
  <c r="AZ1221" i="12"/>
  <c r="BD1221" i="12"/>
  <c r="BH1221" i="12"/>
  <c r="BL1221" i="12"/>
  <c r="AZ1222" i="12"/>
  <c r="BD1222" i="12"/>
  <c r="BH1222" i="12"/>
  <c r="BL1222" i="12"/>
  <c r="AZ1223" i="12"/>
  <c r="BD1223" i="12"/>
  <c r="BH1223" i="12"/>
  <c r="BL1223" i="12"/>
  <c r="AZ1224" i="12"/>
  <c r="BD1224" i="12"/>
  <c r="BH1224" i="12"/>
  <c r="BL1224" i="12"/>
  <c r="AZ1225" i="12"/>
  <c r="BD1225" i="12"/>
  <c r="BH1225" i="12"/>
  <c r="BL1225" i="12"/>
  <c r="AZ1226" i="12"/>
  <c r="BD1226" i="12"/>
  <c r="BH1226" i="12"/>
  <c r="BL1226" i="12"/>
  <c r="AZ1227" i="12"/>
  <c r="BD1227" i="12"/>
  <c r="BH1227" i="12"/>
  <c r="BL1227" i="12"/>
  <c r="AZ1228" i="12"/>
  <c r="BD1228" i="12"/>
  <c r="BH1228" i="12"/>
  <c r="BL1228" i="12"/>
  <c r="AZ1229" i="12"/>
  <c r="BD1229" i="12"/>
  <c r="BH1229" i="12"/>
  <c r="BL1229" i="12"/>
  <c r="AZ1230" i="12"/>
  <c r="BD1230" i="12"/>
  <c r="BH1230" i="12"/>
  <c r="BL1230" i="12"/>
  <c r="AZ1231" i="12"/>
  <c r="BD1231" i="12"/>
  <c r="BH1231" i="12"/>
  <c r="BL1231" i="12"/>
  <c r="AZ1232" i="12"/>
  <c r="BD1232" i="12"/>
  <c r="BH1232" i="12"/>
  <c r="BL1232" i="12"/>
  <c r="AZ1233" i="12"/>
  <c r="BD1233" i="12"/>
  <c r="BH1233" i="12"/>
  <c r="BL1233" i="12"/>
  <c r="AZ1234" i="12"/>
  <c r="BD1234" i="12"/>
  <c r="BH1234" i="12"/>
  <c r="BL1234" i="12"/>
  <c r="AZ1235" i="12"/>
  <c r="BD1235" i="12"/>
  <c r="BH1235" i="12"/>
  <c r="BL1235" i="12"/>
  <c r="AZ1236" i="12"/>
  <c r="BD1236" i="12"/>
  <c r="BH1236" i="12"/>
  <c r="BL1236" i="12"/>
  <c r="AZ1237" i="12"/>
  <c r="BD1237" i="12"/>
  <c r="BH1237" i="12"/>
  <c r="BL1237" i="12"/>
  <c r="AZ1238" i="12"/>
  <c r="BD1238" i="12"/>
  <c r="BH1238" i="12"/>
  <c r="BL1238" i="12"/>
  <c r="AZ1239" i="12"/>
  <c r="BD1239" i="12"/>
  <c r="BH1239" i="12"/>
  <c r="BL1239" i="12"/>
  <c r="AZ1240" i="12"/>
  <c r="BD1240" i="12"/>
  <c r="BH1240" i="12"/>
  <c r="BL1240" i="12"/>
  <c r="AZ1241" i="12"/>
  <c r="BD1241" i="12"/>
  <c r="BH1241" i="12"/>
  <c r="BL1241" i="12"/>
  <c r="AZ1242" i="12"/>
  <c r="BD1242" i="12"/>
  <c r="BH1242" i="12"/>
  <c r="BL1242" i="12"/>
  <c r="AZ1243" i="12"/>
  <c r="BD1243" i="12"/>
  <c r="BH1243" i="12"/>
  <c r="BL1243" i="12"/>
  <c r="AZ1244" i="12"/>
  <c r="BD1244" i="12"/>
  <c r="BH1244" i="12"/>
  <c r="BL1244" i="12"/>
  <c r="AZ1245" i="12"/>
  <c r="BD1245" i="12"/>
  <c r="BH1245" i="12"/>
  <c r="BL1245" i="12"/>
  <c r="AZ1246" i="12"/>
  <c r="BD1246" i="12"/>
  <c r="BH1246" i="12"/>
  <c r="BL1246" i="12"/>
  <c r="AZ1247" i="12"/>
  <c r="BD1247" i="12"/>
  <c r="BH1247" i="12"/>
  <c r="BL1247" i="12"/>
  <c r="AZ1248" i="12"/>
  <c r="BD1248" i="12"/>
  <c r="BH1248" i="12"/>
  <c r="BL1248" i="12"/>
  <c r="AZ1249" i="12"/>
  <c r="BD1249" i="12"/>
  <c r="BH1249" i="12"/>
  <c r="BL1249" i="12"/>
  <c r="AZ1250" i="12"/>
  <c r="BD1250" i="12"/>
  <c r="BH1250" i="12"/>
  <c r="BL1250" i="12"/>
  <c r="AZ1251" i="12"/>
  <c r="BD1251" i="12"/>
  <c r="BH1251" i="12"/>
  <c r="BL1251" i="12"/>
  <c r="AZ1252" i="12"/>
  <c r="BD1252" i="12"/>
  <c r="BH1252" i="12"/>
  <c r="BL1252" i="12"/>
  <c r="AZ1253" i="12"/>
  <c r="BD1253" i="12"/>
  <c r="BH1253" i="12"/>
  <c r="BL1253" i="12"/>
  <c r="AZ1254" i="12"/>
  <c r="BD1254" i="12"/>
  <c r="BH1254" i="12"/>
  <c r="BL1254" i="12"/>
  <c r="AZ1255" i="12"/>
  <c r="BD1255" i="12"/>
  <c r="BH1255" i="12"/>
  <c r="BL1255" i="12"/>
  <c r="AZ1256" i="12"/>
  <c r="BD1256" i="12"/>
  <c r="BH1256" i="12"/>
  <c r="BL1256" i="12"/>
  <c r="AZ1257" i="12"/>
  <c r="BD1257" i="12"/>
  <c r="BH1257" i="12"/>
  <c r="BL1257" i="12"/>
  <c r="AZ1258" i="12"/>
  <c r="BD1258" i="12"/>
  <c r="BH1258" i="12"/>
  <c r="BL1258" i="12"/>
  <c r="AZ1259" i="12"/>
  <c r="BD1259" i="12"/>
  <c r="BH1259" i="12"/>
  <c r="BL1259" i="12"/>
  <c r="AZ1260" i="12"/>
  <c r="BD1260" i="12"/>
  <c r="BH1260" i="12"/>
  <c r="BL1260" i="12"/>
  <c r="AZ1261" i="12"/>
  <c r="BD1261" i="12"/>
  <c r="BH1261" i="12"/>
  <c r="BL1261" i="12"/>
  <c r="AZ1262" i="12"/>
  <c r="BD1262" i="12"/>
  <c r="BH1262" i="12"/>
  <c r="BL1262" i="12"/>
  <c r="AZ1263" i="12"/>
  <c r="BD1263" i="12"/>
  <c r="BH1263" i="12"/>
  <c r="BL1263" i="12"/>
  <c r="AZ1264" i="12"/>
  <c r="BD1264" i="12"/>
  <c r="BH1264" i="12"/>
  <c r="BL1264" i="12"/>
  <c r="AZ1265" i="12"/>
  <c r="BD1265" i="12"/>
  <c r="BH1265" i="12"/>
  <c r="BL1265" i="12"/>
  <c r="AZ1266" i="12"/>
  <c r="BD1266" i="12"/>
  <c r="BH1266" i="12"/>
  <c r="BL1266" i="12"/>
  <c r="AZ1267" i="12"/>
  <c r="BD1267" i="12"/>
  <c r="BH1267" i="12"/>
  <c r="BL1267" i="12"/>
  <c r="AZ1268" i="12"/>
  <c r="BD1268" i="12"/>
  <c r="BH1268" i="12"/>
  <c r="BL1268" i="12"/>
  <c r="AZ1269" i="12"/>
  <c r="BD1269" i="12"/>
  <c r="BH1269" i="12"/>
  <c r="BL1269" i="12"/>
  <c r="AZ1270" i="12"/>
  <c r="BD1270" i="12"/>
  <c r="BH1270" i="12"/>
  <c r="BL1270" i="12"/>
  <c r="AZ1271" i="12"/>
  <c r="BD1271" i="12"/>
  <c r="BH1271" i="12"/>
  <c r="BL1271" i="12"/>
  <c r="AZ1272" i="12"/>
  <c r="BD1272" i="12"/>
  <c r="BH1272" i="12"/>
  <c r="BL1272" i="12"/>
  <c r="AZ1273" i="12"/>
  <c r="BD1273" i="12"/>
  <c r="BH1273" i="12"/>
  <c r="BL1273" i="12"/>
  <c r="AZ1274" i="12"/>
  <c r="BD1274" i="12"/>
  <c r="BH1274" i="12"/>
  <c r="BL1274" i="12"/>
  <c r="AZ1275" i="12"/>
  <c r="BD1275" i="12"/>
  <c r="BH1275" i="12"/>
  <c r="BL1275" i="12"/>
  <c r="AZ1276" i="12"/>
  <c r="BD1276" i="12"/>
  <c r="BH1276" i="12"/>
  <c r="BL1276" i="12"/>
  <c r="AZ1277" i="12"/>
  <c r="BD1277" i="12"/>
  <c r="BH1277" i="12"/>
  <c r="BL1277" i="12"/>
  <c r="AZ1278" i="12"/>
  <c r="BD1278" i="12"/>
  <c r="BH1278" i="12"/>
  <c r="BL1278" i="12"/>
  <c r="AZ1279" i="12"/>
  <c r="BD1279" i="12"/>
  <c r="BH1279" i="12"/>
  <c r="BL1279" i="12"/>
  <c r="AZ1280" i="12"/>
  <c r="BD1280" i="12"/>
  <c r="BH1280" i="12"/>
  <c r="BL1280" i="12"/>
  <c r="AZ1281" i="12"/>
  <c r="BD1281" i="12"/>
  <c r="BH1281" i="12"/>
  <c r="BL1281" i="12"/>
  <c r="AZ1282" i="12"/>
  <c r="BD1282" i="12"/>
  <c r="BH1282" i="12"/>
  <c r="BL1282" i="12"/>
  <c r="AZ1283" i="12"/>
  <c r="BD1283" i="12"/>
  <c r="BH1283" i="12"/>
  <c r="BL1283" i="12"/>
  <c r="AZ1284" i="12"/>
  <c r="BD1284" i="12"/>
  <c r="BH1284" i="12"/>
  <c r="BL1284" i="12"/>
  <c r="AZ1285" i="12"/>
  <c r="BD1285" i="12"/>
  <c r="BH1285" i="12"/>
  <c r="BL1285" i="12"/>
  <c r="AZ1286" i="12"/>
  <c r="BD1286" i="12"/>
  <c r="BH1286" i="12"/>
  <c r="BL1286" i="12"/>
  <c r="AZ1287" i="12"/>
  <c r="BD1287" i="12"/>
  <c r="BH1287" i="12"/>
  <c r="BL1287" i="12"/>
  <c r="AZ1288" i="12"/>
  <c r="BD1288" i="12"/>
  <c r="BH1288" i="12"/>
  <c r="BL1288" i="12"/>
  <c r="AZ1289" i="12"/>
  <c r="BD1289" i="12"/>
  <c r="BH1289" i="12"/>
  <c r="BL1289" i="12"/>
  <c r="AZ1290" i="12"/>
  <c r="BD1290" i="12"/>
  <c r="BH1290" i="12"/>
  <c r="BL1290" i="12"/>
  <c r="AZ1291" i="12"/>
  <c r="BD1291" i="12"/>
  <c r="BH1291" i="12"/>
  <c r="BL1291" i="12"/>
  <c r="AZ1292" i="12"/>
  <c r="BD1292" i="12"/>
  <c r="BH1292" i="12"/>
  <c r="BL1292" i="12"/>
  <c r="AZ1293" i="12"/>
  <c r="BD1293" i="12"/>
  <c r="BH1293" i="12"/>
  <c r="BL1293" i="12"/>
  <c r="AZ1294" i="12"/>
  <c r="BD1294" i="12"/>
  <c r="BH1294" i="12"/>
  <c r="BL1294" i="12"/>
  <c r="AZ1295" i="12"/>
  <c r="BD1295" i="12"/>
  <c r="BH1295" i="12"/>
  <c r="BL1295" i="12"/>
  <c r="AZ1296" i="12"/>
  <c r="BD1296" i="12"/>
  <c r="BH1296" i="12"/>
  <c r="BL1296" i="12"/>
  <c r="AZ1297" i="12"/>
  <c r="BD1297" i="12"/>
  <c r="BH1297" i="12"/>
  <c r="BL1297" i="12"/>
  <c r="AZ1298" i="12"/>
  <c r="BD1298" i="12"/>
  <c r="BH1298" i="12"/>
  <c r="BL1298" i="12"/>
  <c r="AZ1299" i="12"/>
  <c r="BD1299" i="12"/>
  <c r="BH1299" i="12"/>
  <c r="BL1299" i="12"/>
  <c r="AZ1300" i="12"/>
  <c r="BD1300" i="12"/>
  <c r="BH1300" i="12"/>
  <c r="BL1300" i="12"/>
  <c r="AZ1301" i="12"/>
  <c r="BD1301" i="12"/>
  <c r="BH1301" i="12"/>
  <c r="BL1301" i="12"/>
  <c r="AZ1302" i="12"/>
  <c r="BD1302" i="12"/>
  <c r="BH1302" i="12"/>
  <c r="BL1302" i="12"/>
  <c r="AZ1303" i="12"/>
  <c r="BD1303" i="12"/>
  <c r="BH1303" i="12"/>
  <c r="BL1303" i="12"/>
  <c r="AZ1304" i="12"/>
  <c r="BD1304" i="12"/>
  <c r="BH1304" i="12"/>
  <c r="BL1304" i="12"/>
  <c r="AZ1305" i="12"/>
  <c r="BD1305" i="12"/>
  <c r="BH1305" i="12"/>
  <c r="BL1305" i="12"/>
  <c r="AZ1306" i="12"/>
  <c r="BD1306" i="12"/>
  <c r="BH1306" i="12"/>
  <c r="BL1306" i="12"/>
  <c r="AZ1307" i="12"/>
  <c r="BD1307" i="12"/>
  <c r="BH1307" i="12"/>
  <c r="BL1307" i="12"/>
  <c r="AZ1308" i="12"/>
  <c r="BD1308" i="12"/>
  <c r="BH1308" i="12"/>
  <c r="BL1308" i="12"/>
  <c r="AZ1309" i="12"/>
  <c r="BD1309" i="12"/>
  <c r="BH1309" i="12"/>
  <c r="BL1309" i="12"/>
  <c r="AZ1310" i="12"/>
  <c r="BD1310" i="12"/>
  <c r="BH1310" i="12"/>
  <c r="BL1310" i="12"/>
  <c r="AZ1311" i="12"/>
  <c r="BD1311" i="12"/>
  <c r="BH1311" i="12"/>
  <c r="BL1311" i="12"/>
  <c r="AZ1312" i="12"/>
  <c r="BD1312" i="12"/>
  <c r="BH1312" i="12"/>
  <c r="BL1312" i="12"/>
  <c r="AZ1313" i="12"/>
  <c r="BD1313" i="12"/>
  <c r="BH1313" i="12"/>
  <c r="BL1313" i="12"/>
  <c r="AZ1314" i="12"/>
  <c r="BD1314" i="12"/>
  <c r="BH1314" i="12"/>
  <c r="BL1314" i="12"/>
  <c r="AZ1315" i="12"/>
  <c r="BD1315" i="12"/>
  <c r="BH1315" i="12"/>
  <c r="BL1315" i="12"/>
  <c r="AZ1316" i="12"/>
  <c r="BD1316" i="12"/>
  <c r="BH1316" i="12"/>
  <c r="BL1316" i="12"/>
  <c r="AZ1317" i="12"/>
  <c r="BD1317" i="12"/>
  <c r="BH1317" i="12"/>
  <c r="BL1317" i="12"/>
  <c r="AZ1318" i="12"/>
  <c r="BD1318" i="12"/>
  <c r="BH1318" i="12"/>
  <c r="BL1318" i="12"/>
  <c r="AZ1319" i="12"/>
  <c r="BD1319" i="12"/>
  <c r="BH1319" i="12"/>
  <c r="BL1319" i="12"/>
  <c r="AZ1320" i="12"/>
  <c r="BD1320" i="12"/>
  <c r="BH1320" i="12"/>
  <c r="BL1320" i="12"/>
  <c r="AZ1321" i="12"/>
  <c r="BD1321" i="12"/>
  <c r="BH1321" i="12"/>
  <c r="BL1321" i="12"/>
  <c r="AZ1322" i="12"/>
  <c r="BD1322" i="12"/>
  <c r="BH1322" i="12"/>
  <c r="BL1322" i="12"/>
  <c r="AZ1323" i="12"/>
  <c r="BD1323" i="12"/>
  <c r="BH1323" i="12"/>
  <c r="BL1323" i="12"/>
  <c r="AZ1324" i="12"/>
  <c r="BD1324" i="12"/>
  <c r="BH1324" i="12"/>
  <c r="BL1324" i="12"/>
  <c r="AZ1325" i="12"/>
  <c r="BD1325" i="12"/>
  <c r="BH1325" i="12"/>
  <c r="BL1325" i="12"/>
  <c r="AZ1326" i="12"/>
  <c r="BD1326" i="12"/>
  <c r="BH1326" i="12"/>
  <c r="BL1326" i="12"/>
  <c r="AZ1327" i="12"/>
  <c r="BD1327" i="12"/>
  <c r="BH1327" i="12"/>
  <c r="BL1327" i="12"/>
  <c r="AZ1328" i="12"/>
  <c r="BD1328" i="12"/>
  <c r="BH1328" i="12"/>
  <c r="BL1328" i="12"/>
  <c r="AZ1329" i="12"/>
  <c r="BD1329" i="12"/>
  <c r="BH1329" i="12"/>
  <c r="BL1329" i="12"/>
  <c r="AZ1330" i="12"/>
  <c r="BD1330" i="12"/>
  <c r="BH1330" i="12"/>
  <c r="BL1330" i="12"/>
  <c r="AZ1331" i="12"/>
  <c r="BD1331" i="12"/>
  <c r="BH1331" i="12"/>
  <c r="BL1331" i="12"/>
  <c r="AZ1332" i="12"/>
  <c r="BD1332" i="12"/>
  <c r="BH1332" i="12"/>
  <c r="BL1332" i="12"/>
  <c r="AZ1333" i="12"/>
  <c r="BD1333" i="12"/>
  <c r="BH1333" i="12"/>
  <c r="BL1333" i="12"/>
  <c r="AZ1334" i="12"/>
  <c r="BD1334" i="12"/>
  <c r="BH1334" i="12"/>
  <c r="BL1334" i="12"/>
  <c r="AZ1335" i="12"/>
  <c r="BD1335" i="12"/>
  <c r="BH1335" i="12"/>
  <c r="BL1335" i="12"/>
  <c r="AZ1336" i="12"/>
  <c r="BD1336" i="12"/>
  <c r="BH1336" i="12"/>
  <c r="BL1336" i="12"/>
  <c r="AZ1337" i="12"/>
  <c r="BD1337" i="12"/>
  <c r="BH1337" i="12"/>
  <c r="BL1337" i="12"/>
  <c r="AZ1338" i="12"/>
  <c r="BD1338" i="12"/>
  <c r="BH1338" i="12"/>
  <c r="BL1338" i="12"/>
  <c r="AZ1339" i="12"/>
  <c r="BD1339" i="12"/>
  <c r="BH1339" i="12"/>
  <c r="BL1339" i="12"/>
  <c r="AZ1340" i="12"/>
  <c r="BD1340" i="12"/>
  <c r="BH1340" i="12"/>
  <c r="BL1340" i="12"/>
  <c r="AZ1341" i="12"/>
  <c r="BD1341" i="12"/>
  <c r="BH1341" i="12"/>
  <c r="BL1341" i="12"/>
  <c r="AZ1342" i="12"/>
  <c r="BD1342" i="12"/>
  <c r="BH1342" i="12"/>
  <c r="BL1342" i="12"/>
  <c r="AZ1343" i="12"/>
  <c r="BD1343" i="12"/>
  <c r="BH1343" i="12"/>
  <c r="BL1343" i="12"/>
  <c r="AZ1344" i="12"/>
  <c r="BD1344" i="12"/>
  <c r="BH1344" i="12"/>
  <c r="BL1344" i="12"/>
  <c r="AZ1345" i="12"/>
  <c r="BD1345" i="12"/>
  <c r="BH1345" i="12"/>
  <c r="BL1345" i="12"/>
  <c r="AZ1346" i="12"/>
  <c r="BD1346" i="12"/>
  <c r="BH1346" i="12"/>
  <c r="BL1346" i="12"/>
  <c r="AZ1347" i="12"/>
  <c r="BD1347" i="12"/>
  <c r="BH1347" i="12"/>
  <c r="BL1347" i="12"/>
  <c r="AZ1348" i="12"/>
  <c r="BD1348" i="12"/>
  <c r="BH1348" i="12"/>
  <c r="BL1348" i="12"/>
  <c r="AZ1349" i="12"/>
  <c r="BD1349" i="12"/>
  <c r="BH1349" i="12"/>
  <c r="BL1349" i="12"/>
  <c r="AZ1350" i="12"/>
  <c r="BD1350" i="12"/>
  <c r="BH1350" i="12"/>
  <c r="BL1350" i="12"/>
  <c r="AZ1351" i="12"/>
  <c r="BD1351" i="12"/>
  <c r="BH1351" i="12"/>
  <c r="BL1351" i="12"/>
  <c r="AZ1352" i="12"/>
  <c r="BD1352" i="12"/>
  <c r="BH1352" i="12"/>
  <c r="BL1352" i="12"/>
  <c r="AZ1353" i="12"/>
  <c r="BD1353" i="12"/>
  <c r="BH1353" i="12"/>
  <c r="BL1353" i="12"/>
  <c r="AZ1354" i="12"/>
  <c r="BD1354" i="12"/>
  <c r="BH1354" i="12"/>
  <c r="BL1354" i="12"/>
  <c r="AZ1355" i="12"/>
  <c r="BD1355" i="12"/>
  <c r="BH1355" i="12"/>
  <c r="BL1355" i="12"/>
  <c r="AZ1356" i="12"/>
  <c r="BD1356" i="12"/>
  <c r="BH1356" i="12"/>
  <c r="BL1356" i="12"/>
  <c r="AZ1357" i="12"/>
  <c r="BD1357" i="12"/>
  <c r="BH1357" i="12"/>
  <c r="BL1357" i="12"/>
  <c r="AZ1358" i="12"/>
  <c r="BD1358" i="12"/>
  <c r="BH1358" i="12"/>
  <c r="BL1358" i="12"/>
  <c r="AZ1359" i="12"/>
  <c r="BD1359" i="12"/>
  <c r="BH1359" i="12"/>
  <c r="BL1359" i="12"/>
  <c r="AZ1360" i="12"/>
  <c r="BD1360" i="12"/>
  <c r="BH1360" i="12"/>
  <c r="BL1360" i="12"/>
  <c r="AZ1361" i="12"/>
  <c r="BD1361" i="12"/>
  <c r="BH1361" i="12"/>
  <c r="BL1361" i="12"/>
  <c r="AZ1362" i="12"/>
  <c r="BD1362" i="12"/>
  <c r="BH1362" i="12"/>
  <c r="BL1362" i="12"/>
  <c r="AZ1363" i="12"/>
  <c r="BD1363" i="12"/>
  <c r="BH1363" i="12"/>
  <c r="BL1363" i="12"/>
  <c r="AZ1364" i="12"/>
  <c r="BD1364" i="12"/>
  <c r="BH1364" i="12"/>
  <c r="BL1364" i="12"/>
  <c r="AZ1365" i="12"/>
  <c r="BD1365" i="12"/>
  <c r="BH1365" i="12"/>
  <c r="BL1365" i="12"/>
  <c r="AZ1366" i="12"/>
  <c r="BD1366" i="12"/>
  <c r="BH1366" i="12"/>
  <c r="BL1366" i="12"/>
  <c r="AZ1367" i="12"/>
  <c r="BD1367" i="12"/>
  <c r="BH1367" i="12"/>
  <c r="BL1367" i="12"/>
  <c r="AZ1368" i="12"/>
  <c r="BD1368" i="12"/>
  <c r="BH1368" i="12"/>
  <c r="BL1368" i="12"/>
  <c r="AZ1369" i="12"/>
  <c r="BD1369" i="12"/>
  <c r="BH1369" i="12"/>
  <c r="BL1369" i="12"/>
  <c r="AZ1370" i="12"/>
  <c r="BD1370" i="12"/>
  <c r="BH1370" i="12"/>
  <c r="BL1370" i="12"/>
  <c r="AZ1371" i="12"/>
  <c r="BD1371" i="12"/>
  <c r="BH1371" i="12"/>
  <c r="BL1371" i="12"/>
  <c r="AZ1372" i="12"/>
  <c r="BD1372" i="12"/>
  <c r="BH1372" i="12"/>
  <c r="BL1372" i="12"/>
  <c r="AZ1373" i="12"/>
  <c r="BD1373" i="12"/>
  <c r="BH1373" i="12"/>
  <c r="BL1373" i="12"/>
  <c r="AZ1374" i="12"/>
  <c r="BD1374" i="12"/>
  <c r="BH1374" i="12"/>
  <c r="BL1374" i="12"/>
  <c r="AZ1375" i="12"/>
  <c r="BD1375" i="12"/>
  <c r="BH1375" i="12"/>
  <c r="BL1375" i="12"/>
  <c r="AZ1376" i="12"/>
  <c r="BD1376" i="12"/>
  <c r="BH1376" i="12"/>
  <c r="BL1376" i="12"/>
  <c r="AZ1377" i="12"/>
  <c r="BD1377" i="12"/>
  <c r="BH1377" i="12"/>
  <c r="BL1377" i="12"/>
  <c r="AZ1378" i="12"/>
  <c r="BD1378" i="12"/>
  <c r="BH1378" i="12"/>
  <c r="BL1378" i="12"/>
  <c r="AZ1379" i="12"/>
  <c r="BD1379" i="12"/>
  <c r="BH1379" i="12"/>
  <c r="BL1379" i="12"/>
  <c r="AZ1380" i="12"/>
  <c r="BD1380" i="12"/>
  <c r="BH1380" i="12"/>
  <c r="BL1380" i="12"/>
  <c r="AZ1381" i="12"/>
  <c r="BD1381" i="12"/>
  <c r="BH1381" i="12"/>
  <c r="BL1381" i="12"/>
  <c r="AZ1382" i="12"/>
  <c r="BD1382" i="12"/>
  <c r="BH1382" i="12"/>
  <c r="BL1382" i="12"/>
  <c r="AZ1383" i="12"/>
  <c r="BD1383" i="12"/>
  <c r="BH1383" i="12"/>
  <c r="BL1383" i="12"/>
  <c r="AZ1384" i="12"/>
  <c r="BD1384" i="12"/>
  <c r="BH1384" i="12"/>
  <c r="BL1384" i="12"/>
  <c r="AZ1385" i="12"/>
  <c r="BD1385" i="12"/>
  <c r="BH1385" i="12"/>
  <c r="BL1385" i="12"/>
  <c r="AZ1386" i="12"/>
  <c r="BD1386" i="12"/>
  <c r="BH1386" i="12"/>
  <c r="BL1386" i="12"/>
  <c r="AZ1387" i="12"/>
  <c r="BD1387" i="12"/>
  <c r="BH1387" i="12"/>
  <c r="BL1387" i="12"/>
  <c r="AZ1388" i="12"/>
  <c r="BD1388" i="12"/>
  <c r="BH1388" i="12"/>
  <c r="BL1388" i="12"/>
  <c r="AZ1389" i="12"/>
  <c r="BD1389" i="12"/>
  <c r="BH1389" i="12"/>
  <c r="BL1389" i="12"/>
  <c r="AZ1390" i="12"/>
  <c r="BD1390" i="12"/>
  <c r="BH1390" i="12"/>
  <c r="BL1390" i="12"/>
  <c r="AZ1391" i="12"/>
  <c r="BD1391" i="12"/>
  <c r="BH1391" i="12"/>
  <c r="BL1391" i="12"/>
  <c r="AZ1392" i="12"/>
  <c r="BD1392" i="12"/>
  <c r="BH1392" i="12"/>
  <c r="BL1392" i="12"/>
  <c r="AZ1393" i="12"/>
  <c r="BD1393" i="12"/>
  <c r="BH1393" i="12"/>
  <c r="BL1393" i="12"/>
  <c r="AZ1394" i="12"/>
  <c r="BD1394" i="12"/>
  <c r="BH1394" i="12"/>
  <c r="BL1394" i="12"/>
  <c r="AZ1395" i="12"/>
  <c r="BD1395" i="12"/>
  <c r="BH1395" i="12"/>
  <c r="BL1395" i="12"/>
  <c r="AZ1396" i="12"/>
  <c r="BD1396" i="12"/>
  <c r="BH1396" i="12"/>
  <c r="BL1396" i="12"/>
  <c r="AZ1397" i="12"/>
  <c r="BD1397" i="12"/>
  <c r="BH1397" i="12"/>
  <c r="BL1397" i="12"/>
  <c r="AZ1398" i="12"/>
  <c r="BD1398" i="12"/>
  <c r="BH1398" i="12"/>
  <c r="BL1398" i="12"/>
  <c r="AZ1399" i="12"/>
  <c r="BD1399" i="12"/>
  <c r="BH1399" i="12"/>
  <c r="BL1399" i="12"/>
  <c r="AZ1400" i="12"/>
  <c r="BD1400" i="12"/>
  <c r="BH1400" i="12"/>
  <c r="BL1400" i="12"/>
  <c r="AZ1401" i="12"/>
  <c r="BD1401" i="12"/>
  <c r="BH1401" i="12"/>
  <c r="BL1401" i="12"/>
  <c r="AZ1402" i="12"/>
  <c r="BD1402" i="12"/>
  <c r="BH1402" i="12"/>
  <c r="BL1402" i="12"/>
  <c r="AZ1403" i="12"/>
  <c r="BD1403" i="12"/>
  <c r="BH1403" i="12"/>
  <c r="BL1403" i="12"/>
  <c r="AZ1404" i="12"/>
  <c r="BD1404" i="12"/>
  <c r="BH1404" i="12"/>
  <c r="BL1404" i="12"/>
  <c r="AZ1405" i="12"/>
  <c r="BD1405" i="12"/>
  <c r="BH1405" i="12"/>
  <c r="BL1405" i="12"/>
  <c r="AZ1406" i="12"/>
  <c r="BD1406" i="12"/>
  <c r="BH1406" i="12"/>
  <c r="BL1406" i="12"/>
  <c r="AZ1407" i="12"/>
  <c r="BD1407" i="12"/>
  <c r="BH1407" i="12"/>
  <c r="BL1407" i="12"/>
  <c r="AZ1408" i="12"/>
  <c r="BD1408" i="12"/>
  <c r="BH1408" i="12"/>
  <c r="BL1408" i="12"/>
  <c r="AZ1409" i="12"/>
  <c r="BD1409" i="12"/>
  <c r="BH1409" i="12"/>
  <c r="BL1409" i="12"/>
  <c r="AZ1410" i="12"/>
  <c r="BD1410" i="12"/>
  <c r="BH1410" i="12"/>
  <c r="BL1410" i="12"/>
  <c r="AZ1411" i="12"/>
  <c r="BD1411" i="12"/>
  <c r="BH1411" i="12"/>
  <c r="BL1411" i="12"/>
  <c r="AZ1412" i="12"/>
  <c r="BD1412" i="12"/>
  <c r="BH1412" i="12"/>
  <c r="BL1412" i="12"/>
  <c r="AZ1413" i="12"/>
  <c r="BD1413" i="12"/>
  <c r="BH1413" i="12"/>
  <c r="BL1413" i="12"/>
  <c r="AZ1414" i="12"/>
  <c r="BD1414" i="12"/>
  <c r="BH1414" i="12"/>
  <c r="BL1414" i="12"/>
  <c r="AZ1415" i="12"/>
  <c r="BD1415" i="12"/>
  <c r="BH1415" i="12"/>
  <c r="BL1415" i="12"/>
  <c r="AZ1416" i="12"/>
  <c r="BD1416" i="12"/>
  <c r="BH1416" i="12"/>
  <c r="BL1416" i="12"/>
  <c r="AZ1417" i="12"/>
  <c r="BD1417" i="12"/>
  <c r="BH1417" i="12"/>
  <c r="BL1417" i="12"/>
  <c r="AZ1418" i="12"/>
  <c r="BD1418" i="12"/>
  <c r="BH1418" i="12"/>
  <c r="BL1418" i="12"/>
  <c r="AZ1419" i="12"/>
  <c r="BD1419" i="12"/>
  <c r="BH1419" i="12"/>
  <c r="BL1419" i="12"/>
  <c r="AZ1420" i="12"/>
  <c r="BD1420" i="12"/>
  <c r="BH1420" i="12"/>
  <c r="BL1420" i="12"/>
  <c r="AZ1421" i="12"/>
  <c r="BD1421" i="12"/>
  <c r="BH1421" i="12"/>
  <c r="BL1421" i="12"/>
  <c r="AZ1422" i="12"/>
  <c r="BD1422" i="12"/>
  <c r="BH1422" i="12"/>
  <c r="BL1422" i="12"/>
  <c r="AZ1423" i="12"/>
  <c r="BD1423" i="12"/>
  <c r="BH1423" i="12"/>
  <c r="BL1423" i="12"/>
  <c r="AZ1424" i="12"/>
  <c r="BD1424" i="12"/>
  <c r="BH1424" i="12"/>
  <c r="BL1424" i="12"/>
  <c r="AZ1425" i="12"/>
  <c r="BD1425" i="12"/>
  <c r="BH1425" i="12"/>
  <c r="BL1425" i="12"/>
  <c r="AZ1426" i="12"/>
  <c r="BD1426" i="12"/>
  <c r="BH1426" i="12"/>
  <c r="BL1426" i="12"/>
  <c r="AZ1427" i="12"/>
  <c r="BD1427" i="12"/>
  <c r="BH1427" i="12"/>
  <c r="BL1427" i="12"/>
  <c r="AZ1428" i="12"/>
  <c r="BD1428" i="12"/>
  <c r="BH1428" i="12"/>
  <c r="BL1428" i="12"/>
  <c r="AZ1429" i="12"/>
  <c r="BD1429" i="12"/>
  <c r="BH1429" i="12"/>
  <c r="BL1429" i="12"/>
  <c r="AZ1430" i="12"/>
  <c r="BD1430" i="12"/>
  <c r="BH1430" i="12"/>
  <c r="BL1430" i="12"/>
  <c r="AZ1431" i="12"/>
  <c r="BD1431" i="12"/>
  <c r="BH1431" i="12"/>
  <c r="BL1431" i="12"/>
  <c r="AZ1432" i="12"/>
  <c r="BD1432" i="12"/>
  <c r="BH1432" i="12"/>
  <c r="BL1432" i="12"/>
  <c r="AZ1433" i="12"/>
  <c r="BD1433" i="12"/>
  <c r="BH1433" i="12"/>
  <c r="BL1433" i="12"/>
  <c r="AZ1434" i="12"/>
  <c r="BD1434" i="12"/>
  <c r="BH1434" i="12"/>
  <c r="BL1434" i="12"/>
  <c r="AZ1435" i="12"/>
  <c r="BD1435" i="12"/>
  <c r="BH1435" i="12"/>
  <c r="BL1435" i="12"/>
  <c r="AZ1436" i="12"/>
  <c r="BD1436" i="12"/>
  <c r="BH1436" i="12"/>
  <c r="BL1436" i="12"/>
  <c r="AZ1437" i="12"/>
  <c r="BD1437" i="12"/>
  <c r="BH1437" i="12"/>
  <c r="BL1437" i="12"/>
  <c r="AZ1438" i="12"/>
  <c r="BD1438" i="12"/>
  <c r="BH1438" i="12"/>
  <c r="BL1438" i="12"/>
  <c r="AZ1439" i="12"/>
  <c r="BD1439" i="12"/>
  <c r="BH1439" i="12"/>
  <c r="BL1439" i="12"/>
  <c r="AZ1440" i="12"/>
  <c r="BD1440" i="12"/>
  <c r="BH1440" i="12"/>
  <c r="BL1440" i="12"/>
  <c r="AZ1441" i="12"/>
  <c r="BD1441" i="12"/>
  <c r="BH1441" i="12"/>
  <c r="BL1441" i="12"/>
  <c r="AZ1442" i="12"/>
  <c r="BD1442" i="12"/>
  <c r="BH1442" i="12"/>
  <c r="BL1442" i="12"/>
  <c r="AZ1443" i="12"/>
  <c r="BD1443" i="12"/>
  <c r="BH1443" i="12"/>
  <c r="BL1443" i="12"/>
  <c r="AZ1444" i="12"/>
  <c r="BD1444" i="12"/>
  <c r="BH1444" i="12"/>
  <c r="BL1444" i="12"/>
  <c r="AZ1445" i="12"/>
  <c r="BD1445" i="12"/>
  <c r="BH1445" i="12"/>
  <c r="BL1445" i="12"/>
  <c r="AZ1446" i="12"/>
  <c r="BD1446" i="12"/>
  <c r="BH1446" i="12"/>
  <c r="BL1446" i="12"/>
  <c r="AZ1447" i="12"/>
  <c r="BD1447" i="12"/>
  <c r="BH1447" i="12"/>
  <c r="BL1447" i="12"/>
  <c r="AZ1448" i="12"/>
  <c r="BD1448" i="12"/>
  <c r="BH1448" i="12"/>
  <c r="BL1448" i="12"/>
  <c r="AZ1449" i="12"/>
  <c r="BD1449" i="12"/>
  <c r="BH1449" i="12"/>
  <c r="BL1449" i="12"/>
  <c r="AZ1450" i="12"/>
  <c r="BD1450" i="12"/>
  <c r="BH1450" i="12"/>
  <c r="BL1450" i="12"/>
  <c r="AZ1451" i="12"/>
  <c r="BD1451" i="12"/>
  <c r="BH1451" i="12"/>
  <c r="BL1451" i="12"/>
  <c r="AZ1452" i="12"/>
  <c r="BD1452" i="12"/>
  <c r="BH1452" i="12"/>
  <c r="BL1452" i="12"/>
  <c r="AZ1453" i="12"/>
  <c r="BD1453" i="12"/>
  <c r="BH1453" i="12"/>
  <c r="BL1453" i="12"/>
  <c r="AZ1454" i="12"/>
  <c r="BD1454" i="12"/>
  <c r="BH1454" i="12"/>
  <c r="BL1454" i="12"/>
  <c r="AZ1455" i="12"/>
  <c r="BD1455" i="12"/>
  <c r="BH1455" i="12"/>
  <c r="BL1455" i="12"/>
  <c r="AZ1456" i="12"/>
  <c r="BD1456" i="12"/>
  <c r="BH1456" i="12"/>
  <c r="BL1456" i="12"/>
  <c r="AZ1457" i="12"/>
  <c r="BD1457" i="12"/>
  <c r="BH1457" i="12"/>
  <c r="BL1457" i="12"/>
  <c r="AZ1458" i="12"/>
  <c r="BD1458" i="12"/>
  <c r="BH1458" i="12"/>
  <c r="BL1458" i="12"/>
  <c r="AZ1459" i="12"/>
  <c r="BD1459" i="12"/>
  <c r="BH1459" i="12"/>
  <c r="BL1459" i="12"/>
  <c r="AZ1460" i="12"/>
  <c r="BD1460" i="12"/>
  <c r="BH1460" i="12"/>
  <c r="BL1460" i="12"/>
  <c r="AZ1461" i="12"/>
  <c r="BD1461" i="12"/>
  <c r="BH1461" i="12"/>
  <c r="BL1461" i="12"/>
  <c r="AZ1462" i="12"/>
  <c r="BD1462" i="12"/>
  <c r="BH1462" i="12"/>
  <c r="BL1462" i="12"/>
  <c r="AZ1463" i="12"/>
  <c r="BD1463" i="12"/>
  <c r="BH1463" i="12"/>
  <c r="BL1463" i="12"/>
  <c r="AZ1464" i="12"/>
  <c r="BD1464" i="12"/>
  <c r="BH1464" i="12"/>
  <c r="BL1464" i="12"/>
  <c r="AZ1465" i="12"/>
  <c r="BD1465" i="12"/>
  <c r="BH1465" i="12"/>
  <c r="BL1465" i="12"/>
  <c r="AZ1466" i="12"/>
  <c r="BD1466" i="12"/>
  <c r="BH1466" i="12"/>
  <c r="BL1466" i="12"/>
  <c r="AZ1467" i="12"/>
  <c r="BD1467" i="12"/>
  <c r="BH1467" i="12"/>
  <c r="BL1467" i="12"/>
  <c r="AZ1468" i="12"/>
  <c r="BD1468" i="12"/>
  <c r="BH1468" i="12"/>
  <c r="BL1468" i="12"/>
  <c r="AZ1469" i="12"/>
  <c r="BD1469" i="12"/>
  <c r="BH1469" i="12"/>
  <c r="BL1469" i="12"/>
  <c r="AZ1470" i="12"/>
  <c r="BD1470" i="12"/>
  <c r="BH1470" i="12"/>
  <c r="BL1470" i="12"/>
  <c r="AZ1471" i="12"/>
  <c r="BD1471" i="12"/>
  <c r="BH1471" i="12"/>
  <c r="BL1471" i="12"/>
  <c r="AZ1472" i="12"/>
  <c r="BD1472" i="12"/>
  <c r="BH1472" i="12"/>
  <c r="BL1472" i="12"/>
  <c r="AZ1473" i="12"/>
  <c r="BD1473" i="12"/>
  <c r="BH1473" i="12"/>
  <c r="BL1473" i="12"/>
  <c r="AZ1474" i="12"/>
  <c r="BD1474" i="12"/>
  <c r="BH1474" i="12"/>
  <c r="BL1474" i="12"/>
  <c r="AZ1475" i="12"/>
  <c r="BD1475" i="12"/>
  <c r="BH1475" i="12"/>
  <c r="BL1475" i="12"/>
  <c r="AZ1476" i="12"/>
  <c r="BD1476" i="12"/>
  <c r="BH1476" i="12"/>
  <c r="BL1476" i="12"/>
  <c r="AZ1477" i="12"/>
  <c r="BD1477" i="12"/>
  <c r="BH1477" i="12"/>
  <c r="BL1477" i="12"/>
  <c r="AZ1478" i="12"/>
  <c r="BD1478" i="12"/>
  <c r="BH1478" i="12"/>
  <c r="BL1478" i="12"/>
  <c r="AZ1479" i="12"/>
  <c r="BD1479" i="12"/>
  <c r="BH1479" i="12"/>
  <c r="BL1479" i="12"/>
  <c r="AZ1480" i="12"/>
  <c r="BD1480" i="12"/>
  <c r="BH1480" i="12"/>
  <c r="BL1480" i="12"/>
  <c r="AZ1481" i="12"/>
  <c r="BD1481" i="12"/>
  <c r="BH1481" i="12"/>
  <c r="BL1481" i="12"/>
  <c r="AZ1482" i="12"/>
  <c r="BD1482" i="12"/>
  <c r="BH1482" i="12"/>
  <c r="BL1482" i="12"/>
  <c r="AZ1483" i="12"/>
  <c r="BD1483" i="12"/>
  <c r="BH1483" i="12"/>
  <c r="BL1483" i="12"/>
  <c r="AZ1484" i="12"/>
  <c r="BD1484" i="12"/>
  <c r="BH1484" i="12"/>
  <c r="BL1484" i="12"/>
  <c r="AZ1485" i="12"/>
  <c r="BD1485" i="12"/>
  <c r="BH1485" i="12"/>
  <c r="BL1485" i="12"/>
  <c r="AZ1486" i="12"/>
  <c r="BD1486" i="12"/>
  <c r="BH1486" i="12"/>
  <c r="BL1486" i="12"/>
  <c r="AZ1487" i="12"/>
  <c r="BD1487" i="12"/>
  <c r="BH1487" i="12"/>
  <c r="BL1487" i="12"/>
  <c r="AZ1488" i="12"/>
  <c r="BD1488" i="12"/>
  <c r="BH1488" i="12"/>
  <c r="BL1488" i="12"/>
  <c r="AZ1489" i="12"/>
  <c r="BD1489" i="12"/>
  <c r="BH1489" i="12"/>
  <c r="BL1489" i="12"/>
  <c r="AZ1490" i="12"/>
  <c r="BD1490" i="12"/>
  <c r="BH1490" i="12"/>
  <c r="BL1490" i="12"/>
  <c r="AZ1491" i="12"/>
  <c r="BD1491" i="12"/>
  <c r="BH1491" i="12"/>
  <c r="BL1491" i="12"/>
  <c r="AZ1492" i="12"/>
  <c r="BD1492" i="12"/>
  <c r="BH1492" i="12"/>
  <c r="BL1492" i="12"/>
  <c r="AZ1493" i="12"/>
  <c r="BD1493" i="12"/>
  <c r="BH1493" i="12"/>
  <c r="BL1493" i="12"/>
  <c r="AZ1494" i="12"/>
  <c r="BD1494" i="12"/>
  <c r="BH1494" i="12"/>
  <c r="BL1494" i="12"/>
  <c r="AZ1495" i="12"/>
  <c r="BD1495" i="12"/>
  <c r="BH1495" i="12"/>
  <c r="BL1495" i="12"/>
  <c r="AZ1496" i="12"/>
  <c r="BD1496" i="12"/>
  <c r="BH1496" i="12"/>
  <c r="BL1496" i="12"/>
  <c r="AZ1497" i="12"/>
  <c r="BD1497" i="12"/>
  <c r="BH1497" i="12"/>
  <c r="BL1497" i="12"/>
  <c r="AZ1498" i="12"/>
  <c r="BD1498" i="12"/>
  <c r="BH1498" i="12"/>
  <c r="BL1498" i="12"/>
  <c r="AZ1499" i="12"/>
  <c r="BD1499" i="12"/>
  <c r="BH1499" i="12"/>
  <c r="BL1499" i="12"/>
  <c r="AZ1500" i="12"/>
  <c r="BD1500" i="12"/>
  <c r="BH1500" i="12"/>
  <c r="BL1500" i="12"/>
  <c r="AZ1501" i="12"/>
  <c r="BD1501" i="12"/>
  <c r="BH1501" i="12"/>
  <c r="BL1501" i="12"/>
  <c r="AZ1502" i="12"/>
  <c r="BD1502" i="12"/>
  <c r="BH1502" i="12"/>
  <c r="BL1502" i="12"/>
  <c r="AZ1503" i="12"/>
  <c r="BD1503" i="12"/>
  <c r="BH1503" i="12"/>
  <c r="BL1503" i="12"/>
  <c r="AZ1504" i="12"/>
  <c r="BD1504" i="12"/>
  <c r="BH1504" i="12"/>
  <c r="BL1504" i="12"/>
  <c r="AZ1505" i="12"/>
  <c r="BD1505" i="12"/>
  <c r="BH1505" i="12"/>
  <c r="BL1505" i="12"/>
  <c r="AZ1506" i="12"/>
  <c r="BD1506" i="12"/>
  <c r="BH1506" i="12"/>
  <c r="BL1506" i="12"/>
  <c r="AZ1507" i="12"/>
  <c r="BD1507" i="12"/>
  <c r="BH1507" i="12"/>
  <c r="BL1507" i="12"/>
  <c r="AZ1508" i="12"/>
  <c r="BD1508" i="12"/>
  <c r="BH1508" i="12"/>
  <c r="BL1508" i="12"/>
  <c r="AZ1509" i="12"/>
  <c r="BD1509" i="12"/>
  <c r="BH1509" i="12"/>
  <c r="BL1509" i="12"/>
  <c r="AZ1510" i="12"/>
  <c r="BD1510" i="12"/>
  <c r="BH1510" i="12"/>
  <c r="BL1510" i="12"/>
  <c r="AZ1511" i="12"/>
  <c r="BD1511" i="12"/>
  <c r="BH1511" i="12"/>
  <c r="BL1511" i="12"/>
  <c r="AZ1512" i="12"/>
  <c r="BD1512" i="12"/>
  <c r="BH1512" i="12"/>
  <c r="BL1512" i="12"/>
  <c r="AZ1513" i="12"/>
  <c r="BD1513" i="12"/>
  <c r="BH1513" i="12"/>
  <c r="BL1513" i="12"/>
  <c r="AZ1514" i="12"/>
  <c r="BD1514" i="12"/>
  <c r="BH1514" i="12"/>
  <c r="BL1514" i="12"/>
  <c r="AZ1515" i="12"/>
  <c r="BD1515" i="12"/>
  <c r="BH1515" i="12"/>
  <c r="BL1515" i="12"/>
  <c r="AZ1516" i="12"/>
  <c r="BD1516" i="12"/>
  <c r="BH1516" i="12"/>
  <c r="BL1516" i="12"/>
  <c r="AZ1517" i="12"/>
  <c r="BD1517" i="12"/>
  <c r="BH1517" i="12"/>
  <c r="BL1517" i="12"/>
  <c r="AZ1518" i="12"/>
  <c r="BD1518" i="12"/>
  <c r="BH1518" i="12"/>
  <c r="BL1518" i="12"/>
  <c r="AZ1519" i="12"/>
  <c r="BD1519" i="12"/>
  <c r="BH1519" i="12"/>
  <c r="BL1519" i="12"/>
  <c r="AZ1520" i="12"/>
  <c r="BD1520" i="12"/>
  <c r="BH1520" i="12"/>
  <c r="BL1520" i="12"/>
  <c r="AZ1521" i="12"/>
  <c r="BD1521" i="12"/>
  <c r="BH1521" i="12"/>
  <c r="BL1521" i="12"/>
  <c r="AZ1522" i="12"/>
  <c r="BD1522" i="12"/>
  <c r="BH1522" i="12"/>
  <c r="BL1522" i="12"/>
  <c r="AZ1523" i="12"/>
  <c r="BD1523" i="12"/>
  <c r="BH1523" i="12"/>
  <c r="BL1523" i="12"/>
  <c r="AZ1524" i="12"/>
  <c r="BD1524" i="12"/>
  <c r="BH1524" i="12"/>
  <c r="BL1524" i="12"/>
  <c r="AZ1525" i="12"/>
  <c r="BD1525" i="12"/>
  <c r="BH1525" i="12"/>
  <c r="BL1525" i="12"/>
  <c r="AZ1526" i="12"/>
  <c r="BD1526" i="12"/>
  <c r="BH1526" i="12"/>
  <c r="BL1526" i="12"/>
  <c r="AZ1527" i="12"/>
  <c r="BD1527" i="12"/>
  <c r="BH1527" i="12"/>
  <c r="BL1527" i="12"/>
  <c r="AZ1528" i="12"/>
  <c r="BD1528" i="12"/>
  <c r="BH1528" i="12"/>
  <c r="BL1528" i="12"/>
  <c r="AZ1529" i="12"/>
  <c r="BD1529" i="12"/>
  <c r="BH1529" i="12"/>
  <c r="BL1529" i="12"/>
  <c r="AZ1530" i="12"/>
  <c r="BD1530" i="12"/>
  <c r="BH1530" i="12"/>
  <c r="BL1530" i="12"/>
  <c r="AZ1531" i="12"/>
  <c r="BD1531" i="12"/>
  <c r="BH1531" i="12"/>
  <c r="BL1531" i="12"/>
  <c r="AZ1532" i="12"/>
  <c r="BD1532" i="12"/>
  <c r="BH1532" i="12"/>
  <c r="BL1532" i="12"/>
  <c r="AZ1533" i="12"/>
  <c r="BD1533" i="12"/>
  <c r="BH1533" i="12"/>
  <c r="BL1533" i="12"/>
  <c r="AZ1534" i="12"/>
  <c r="BD1534" i="12"/>
  <c r="BH1534" i="12"/>
  <c r="BL1534" i="12"/>
  <c r="AZ1535" i="12"/>
  <c r="BD1535" i="12"/>
  <c r="BH1535" i="12"/>
  <c r="BL1535" i="12"/>
  <c r="AZ1536" i="12"/>
  <c r="BD1536" i="12"/>
  <c r="BH1536" i="12"/>
  <c r="BL1536" i="12"/>
  <c r="AZ1537" i="12"/>
  <c r="BD1537" i="12"/>
  <c r="BH1537" i="12"/>
  <c r="BL1537" i="12"/>
  <c r="AZ1538" i="12"/>
  <c r="BD1538" i="12"/>
  <c r="BH1538" i="12"/>
  <c r="BL1538" i="12"/>
  <c r="AZ1539" i="12"/>
  <c r="BD1539" i="12"/>
  <c r="BH1539" i="12"/>
  <c r="BL1539" i="12"/>
  <c r="AZ1540" i="12"/>
  <c r="BD1540" i="12"/>
  <c r="BH1540" i="12"/>
  <c r="BL1540" i="12"/>
  <c r="AZ1541" i="12"/>
  <c r="BD1541" i="12"/>
  <c r="BH1541" i="12"/>
  <c r="BL1541" i="12"/>
  <c r="AZ1542" i="12"/>
  <c r="BD1542" i="12"/>
  <c r="BH1542" i="12"/>
  <c r="BL1542" i="12"/>
  <c r="AZ1543" i="12"/>
  <c r="BD1543" i="12"/>
  <c r="BH1543" i="12"/>
  <c r="BL1543" i="12"/>
  <c r="AZ1544" i="12"/>
  <c r="BD1544" i="12"/>
  <c r="BH1544" i="12"/>
  <c r="BL1544" i="12"/>
  <c r="AZ1545" i="12"/>
  <c r="BD1545" i="12"/>
  <c r="BH1545" i="12"/>
  <c r="BL1545" i="12"/>
  <c r="AZ1546" i="12"/>
  <c r="BD1546" i="12"/>
  <c r="BH1546" i="12"/>
  <c r="BL1546" i="12"/>
  <c r="AZ1547" i="12"/>
  <c r="BD1547" i="12"/>
  <c r="BH1547" i="12"/>
  <c r="BL1547" i="12"/>
  <c r="AZ1548" i="12"/>
  <c r="BD1548" i="12"/>
  <c r="BH1548" i="12"/>
  <c r="BL1548" i="12"/>
  <c r="AZ1549" i="12"/>
  <c r="BD1549" i="12"/>
  <c r="BH1549" i="12"/>
  <c r="BL1549" i="12"/>
  <c r="AZ1550" i="12"/>
  <c r="BD1550" i="12"/>
  <c r="BH1550" i="12"/>
  <c r="BL1550" i="12"/>
  <c r="AZ1551" i="12"/>
  <c r="BD1551" i="12"/>
  <c r="BH1551" i="12"/>
  <c r="BL1551" i="12"/>
  <c r="AZ1552" i="12"/>
  <c r="BD1552" i="12"/>
  <c r="BH1552" i="12"/>
  <c r="BL1552" i="12"/>
  <c r="AZ1553" i="12"/>
  <c r="BD1553" i="12"/>
  <c r="BH1553" i="12"/>
  <c r="BL1553" i="12"/>
  <c r="AZ1554" i="12"/>
  <c r="BD1554" i="12"/>
  <c r="BH1554" i="12"/>
  <c r="BL1554" i="12"/>
  <c r="AZ1555" i="12"/>
  <c r="BD1555" i="12"/>
  <c r="BH1555" i="12"/>
  <c r="BL1555" i="12"/>
  <c r="AZ1556" i="12"/>
  <c r="BD1556" i="12"/>
  <c r="BH1556" i="12"/>
  <c r="BL1556" i="12"/>
  <c r="AZ1557" i="12"/>
  <c r="BD1557" i="12"/>
  <c r="BH1557" i="12"/>
  <c r="BL1557" i="12"/>
  <c r="AZ1558" i="12"/>
  <c r="BD1558" i="12"/>
  <c r="BH1558" i="12"/>
  <c r="BL1558" i="12"/>
  <c r="AZ1559" i="12"/>
  <c r="BD1559" i="12"/>
  <c r="BH1559" i="12"/>
  <c r="BL1559" i="12"/>
  <c r="AZ1560" i="12"/>
  <c r="BD1560" i="12"/>
  <c r="BH1560" i="12"/>
  <c r="BL1560" i="12"/>
  <c r="AZ1561" i="12"/>
  <c r="BD1561" i="12"/>
  <c r="BH1561" i="12"/>
  <c r="BL1561" i="12"/>
  <c r="AZ1562" i="12"/>
  <c r="BD1562" i="12"/>
  <c r="BH1562" i="12"/>
  <c r="BL1562" i="12"/>
  <c r="AZ1563" i="12"/>
  <c r="BD1563" i="12"/>
  <c r="BH1563" i="12"/>
  <c r="BL1563" i="12"/>
  <c r="AZ1564" i="12"/>
  <c r="BD1564" i="12"/>
  <c r="BH1564" i="12"/>
  <c r="BL1564" i="12"/>
  <c r="AZ1565" i="12"/>
  <c r="BD1565" i="12"/>
  <c r="BH1565" i="12"/>
  <c r="BL1565" i="12"/>
  <c r="AZ1566" i="12"/>
  <c r="BD1566" i="12"/>
  <c r="BH1566" i="12"/>
  <c r="BL1566" i="12"/>
  <c r="AZ1567" i="12"/>
  <c r="BD1567" i="12"/>
  <c r="BH1567" i="12"/>
  <c r="BL1567" i="12"/>
  <c r="AZ1568" i="12"/>
  <c r="BD1568" i="12"/>
  <c r="BH1568" i="12"/>
  <c r="BL1568" i="12"/>
  <c r="AZ1569" i="12"/>
  <c r="BD1569" i="12"/>
  <c r="BH1569" i="12"/>
  <c r="BL1569" i="12"/>
  <c r="AZ1570" i="12"/>
  <c r="BD1570" i="12"/>
  <c r="BH1570" i="12"/>
  <c r="BL1570" i="12"/>
  <c r="AZ1571" i="12"/>
  <c r="BD1571" i="12"/>
  <c r="BH1571" i="12"/>
  <c r="BL1571" i="12"/>
  <c r="AZ1572" i="12"/>
  <c r="BD1572" i="12"/>
  <c r="BH1572" i="12"/>
  <c r="BL1572" i="12"/>
  <c r="AZ1573" i="12"/>
  <c r="BD1573" i="12"/>
  <c r="BH1573" i="12"/>
  <c r="BL1573" i="12"/>
  <c r="AZ1574" i="12"/>
  <c r="BD1574" i="12"/>
  <c r="BH1574" i="12"/>
  <c r="BL1574" i="12"/>
  <c r="AZ1575" i="12"/>
  <c r="BD1575" i="12"/>
  <c r="BH1575" i="12"/>
  <c r="BL1575" i="12"/>
  <c r="AZ1576" i="12"/>
  <c r="BD1576" i="12"/>
  <c r="BH1576" i="12"/>
  <c r="BL1576" i="12"/>
  <c r="AZ1577" i="12"/>
  <c r="BD1577" i="12"/>
  <c r="BH1577" i="12"/>
  <c r="BL1577" i="12"/>
  <c r="AZ1578" i="12"/>
  <c r="BD1578" i="12"/>
  <c r="BH1578" i="12"/>
  <c r="BL1578" i="12"/>
  <c r="AZ1579" i="12"/>
  <c r="BD1579" i="12"/>
  <c r="BH1579" i="12"/>
  <c r="BL1579" i="12"/>
  <c r="AZ1580" i="12"/>
  <c r="BD1580" i="12"/>
  <c r="BH1580" i="12"/>
  <c r="BL1580" i="12"/>
  <c r="AZ1581" i="12"/>
  <c r="BD1581" i="12"/>
  <c r="BH1581" i="12"/>
  <c r="BL1581" i="12"/>
  <c r="AZ1582" i="12"/>
  <c r="BD1582" i="12"/>
  <c r="BH1582" i="12"/>
  <c r="BL1582" i="12"/>
  <c r="AZ1583" i="12"/>
  <c r="BD1583" i="12"/>
  <c r="BH1583" i="12"/>
  <c r="BL1583" i="12"/>
  <c r="AZ1584" i="12"/>
  <c r="BD1584" i="12"/>
  <c r="BH1584" i="12"/>
  <c r="BL1584" i="12"/>
  <c r="AZ1585" i="12"/>
  <c r="BD1585" i="12"/>
  <c r="BH1585" i="12"/>
  <c r="BL1585" i="12"/>
  <c r="AZ1586" i="12"/>
  <c r="BD1586" i="12"/>
  <c r="BH1586" i="12"/>
  <c r="BL1586" i="12"/>
  <c r="AZ1587" i="12"/>
  <c r="BD1587" i="12"/>
  <c r="BH1587" i="12"/>
  <c r="BL1587" i="12"/>
  <c r="AZ1588" i="12"/>
  <c r="BD1588" i="12"/>
  <c r="BH1588" i="12"/>
  <c r="BL1588" i="12"/>
  <c r="AZ1589" i="12"/>
  <c r="BD1589" i="12"/>
  <c r="BH1589" i="12"/>
  <c r="BL1589" i="12"/>
  <c r="AZ1590" i="12"/>
  <c r="BD1590" i="12"/>
  <c r="BH1590" i="12"/>
  <c r="BL1590" i="12"/>
  <c r="AZ1591" i="12"/>
  <c r="BD1591" i="12"/>
  <c r="BH1591" i="12"/>
  <c r="BL1591" i="12"/>
  <c r="AZ1592" i="12"/>
  <c r="BD1592" i="12"/>
  <c r="BH1592" i="12"/>
  <c r="BL1592" i="12"/>
  <c r="AZ1593" i="12"/>
  <c r="BD1593" i="12"/>
  <c r="BH1593" i="12"/>
  <c r="BL1593" i="12"/>
  <c r="AZ1594" i="12"/>
  <c r="BD1594" i="12"/>
  <c r="BH1594" i="12"/>
  <c r="BL1594" i="12"/>
  <c r="AZ1595" i="12"/>
  <c r="BD1595" i="12"/>
  <c r="BH1595" i="12"/>
  <c r="BL1595" i="12"/>
  <c r="AZ1596" i="12"/>
  <c r="BD1596" i="12"/>
  <c r="BH1596" i="12"/>
  <c r="BL1596" i="12"/>
  <c r="AZ1597" i="12"/>
  <c r="BD1597" i="12"/>
  <c r="BH1597" i="12"/>
  <c r="BL1597" i="12"/>
  <c r="AZ1598" i="12"/>
  <c r="BD1598" i="12"/>
  <c r="BH1598" i="12"/>
  <c r="BL1598" i="12"/>
  <c r="AZ1599" i="12"/>
  <c r="BD1599" i="12"/>
  <c r="BH1599" i="12"/>
  <c r="BL1599" i="12"/>
  <c r="AZ1600" i="12"/>
  <c r="BD1600" i="12"/>
  <c r="BH1600" i="12"/>
  <c r="BL1600" i="12"/>
  <c r="AZ1601" i="12"/>
  <c r="BD1601" i="12"/>
  <c r="BH1601" i="12"/>
  <c r="BL1601" i="12"/>
  <c r="AZ1602" i="12"/>
  <c r="BD1602" i="12"/>
  <c r="BH1602" i="12"/>
  <c r="BL1602" i="12"/>
  <c r="AZ1603" i="12"/>
  <c r="BD1603" i="12"/>
  <c r="BH1603" i="12"/>
  <c r="BL1603" i="12"/>
  <c r="AZ1604" i="12"/>
  <c r="BD1604" i="12"/>
  <c r="BH1604" i="12"/>
  <c r="BL1604" i="12"/>
  <c r="AZ1605" i="12"/>
  <c r="BD1605" i="12"/>
  <c r="BH1605" i="12"/>
  <c r="BL1605" i="12"/>
  <c r="AZ1606" i="12"/>
  <c r="BD1606" i="12"/>
  <c r="BH1606" i="12"/>
  <c r="BL1606" i="12"/>
  <c r="AZ1607" i="12"/>
  <c r="BD1607" i="12"/>
  <c r="BH1607" i="12"/>
  <c r="BL1607" i="12"/>
  <c r="AZ1608" i="12"/>
  <c r="BD1608" i="12"/>
  <c r="BH1608" i="12"/>
  <c r="BL1608" i="12"/>
  <c r="AZ1609" i="12"/>
  <c r="BD1609" i="12"/>
  <c r="BH1609" i="12"/>
  <c r="BL1609" i="12"/>
  <c r="AZ1610" i="12"/>
  <c r="BD1610" i="12"/>
  <c r="BH1610" i="12"/>
  <c r="BL1610" i="12"/>
  <c r="AZ1611" i="12"/>
  <c r="BD1611" i="12"/>
  <c r="BH1611" i="12"/>
  <c r="BL1611" i="12"/>
  <c r="AZ1612" i="12"/>
  <c r="BD1612" i="12"/>
  <c r="BH1612" i="12"/>
  <c r="BL1612" i="12"/>
  <c r="AZ1613" i="12"/>
  <c r="BD1613" i="12"/>
  <c r="BH1613" i="12"/>
  <c r="BL1613" i="12"/>
  <c r="AZ1614" i="12"/>
  <c r="BD1614" i="12"/>
  <c r="BH1614" i="12"/>
  <c r="BL1614" i="12"/>
  <c r="AZ1615" i="12"/>
  <c r="BD1615" i="12"/>
  <c r="BH1615" i="12"/>
  <c r="BL1615" i="12"/>
  <c r="AZ1616" i="12"/>
  <c r="BD1616" i="12"/>
  <c r="BH1616" i="12"/>
  <c r="BL1616" i="12"/>
  <c r="AZ1617" i="12"/>
  <c r="BD1617" i="12"/>
  <c r="BH1617" i="12"/>
  <c r="BL1617" i="12"/>
  <c r="AZ1618" i="12"/>
  <c r="BD1618" i="12"/>
  <c r="BH1618" i="12"/>
  <c r="BL1618" i="12"/>
  <c r="AZ1619" i="12"/>
  <c r="BD1619" i="12"/>
  <c r="BH1619" i="12"/>
  <c r="BL1619" i="12"/>
  <c r="AZ1620" i="12"/>
  <c r="BD1620" i="12"/>
  <c r="BH1620" i="12"/>
  <c r="BL1620" i="12"/>
  <c r="AZ1621" i="12"/>
  <c r="BD1621" i="12"/>
  <c r="BH1621" i="12"/>
  <c r="BL1621" i="12"/>
  <c r="AZ1622" i="12"/>
  <c r="BD1622" i="12"/>
  <c r="BH1622" i="12"/>
  <c r="BL1622" i="12"/>
  <c r="AZ1623" i="12"/>
  <c r="BD1623" i="12"/>
  <c r="BH1623" i="12"/>
  <c r="BL1623" i="12"/>
  <c r="AZ1624" i="12"/>
  <c r="BD1624" i="12"/>
  <c r="BH1624" i="12"/>
  <c r="BL1624" i="12"/>
  <c r="AZ1625" i="12"/>
  <c r="BD1625" i="12"/>
  <c r="BH1625" i="12"/>
  <c r="BL1625" i="12"/>
  <c r="AZ1626" i="12"/>
  <c r="BD1626" i="12"/>
  <c r="BH1626" i="12"/>
  <c r="BL1626" i="12"/>
  <c r="AZ1627" i="12"/>
  <c r="BD1627" i="12"/>
  <c r="BH1627" i="12"/>
  <c r="BL1627" i="12"/>
  <c r="AZ1628" i="12"/>
  <c r="BD1628" i="12"/>
  <c r="BH1628" i="12"/>
  <c r="BL1628" i="12"/>
  <c r="AZ1629" i="12"/>
  <c r="BD1629" i="12"/>
  <c r="BH1629" i="12"/>
  <c r="BL1629" i="12"/>
  <c r="AZ1630" i="12"/>
  <c r="BD1630" i="12"/>
  <c r="BH1630" i="12"/>
  <c r="BL1630" i="12"/>
  <c r="AZ1631" i="12"/>
  <c r="BD1631" i="12"/>
  <c r="BH1631" i="12"/>
  <c r="BL1631" i="12"/>
  <c r="AZ1632" i="12"/>
  <c r="BD1632" i="12"/>
  <c r="BH1632" i="12"/>
  <c r="BL1632" i="12"/>
  <c r="AZ1633" i="12"/>
  <c r="BD1633" i="12"/>
  <c r="BH1633" i="12"/>
  <c r="BL1633" i="12"/>
  <c r="AZ1634" i="12"/>
  <c r="BD1634" i="12"/>
  <c r="BH1634" i="12"/>
  <c r="BL1634" i="12"/>
  <c r="AZ1635" i="12"/>
  <c r="BD1635" i="12"/>
  <c r="BH1635" i="12"/>
  <c r="BL1635" i="12"/>
  <c r="AZ1636" i="12"/>
  <c r="BD1636" i="12"/>
  <c r="BH1636" i="12"/>
  <c r="BL1636" i="12"/>
  <c r="AZ1637" i="12"/>
  <c r="BD1637" i="12"/>
  <c r="BH1637" i="12"/>
  <c r="BL1637" i="12"/>
  <c r="AZ1638" i="12"/>
  <c r="BD1638" i="12"/>
  <c r="BH1638" i="12"/>
  <c r="BL1638" i="12"/>
  <c r="AZ1639" i="12"/>
  <c r="BD1639" i="12"/>
  <c r="BH1639" i="12"/>
  <c r="BL1639" i="12"/>
  <c r="AZ1640" i="12"/>
  <c r="BD1640" i="12"/>
  <c r="BH1640" i="12"/>
  <c r="BL1640" i="12"/>
  <c r="AZ1641" i="12"/>
  <c r="BD1641" i="12"/>
  <c r="BH1641" i="12"/>
  <c r="BL1641" i="12"/>
  <c r="AZ1642" i="12"/>
  <c r="BD1642" i="12"/>
  <c r="BH1642" i="12"/>
  <c r="BL1642" i="12"/>
  <c r="AZ1643" i="12"/>
  <c r="BD1643" i="12"/>
  <c r="BH1643" i="12"/>
  <c r="BL1643" i="12"/>
  <c r="AZ1644" i="12"/>
  <c r="BD1644" i="12"/>
  <c r="BH1644" i="12"/>
  <c r="BL1644" i="12"/>
  <c r="AZ1645" i="12"/>
  <c r="BC1133" i="12"/>
  <c r="AX1133" i="12" s="1"/>
  <c r="BG1133" i="12"/>
  <c r="BK1133" i="12"/>
  <c r="AY1134" i="12"/>
  <c r="BC1134" i="12"/>
  <c r="AX1134" i="12" s="1"/>
  <c r="BG1134" i="12"/>
  <c r="BK1134" i="12"/>
  <c r="AY1135" i="12"/>
  <c r="BC1135" i="12"/>
  <c r="AX1135" i="12" s="1"/>
  <c r="BG1135" i="12"/>
  <c r="BK1135" i="12"/>
  <c r="AY1136" i="12"/>
  <c r="BC1136" i="12"/>
  <c r="BG1136" i="12"/>
  <c r="BK1136" i="12"/>
  <c r="AY1137" i="12"/>
  <c r="BC1137" i="12"/>
  <c r="AX1137" i="12" s="1"/>
  <c r="BG1137" i="12"/>
  <c r="BK1137" i="12"/>
  <c r="AY1138" i="12"/>
  <c r="BC1138" i="12"/>
  <c r="AX1138" i="12" s="1"/>
  <c r="BG1138" i="12"/>
  <c r="BK1138" i="12"/>
  <c r="AY1139" i="12"/>
  <c r="BC1139" i="12"/>
  <c r="AX1139" i="12" s="1"/>
  <c r="BG1139" i="12"/>
  <c r="BK1139" i="12"/>
  <c r="AY1140" i="12"/>
  <c r="BC1140" i="12"/>
  <c r="BG1140" i="12"/>
  <c r="BK1140" i="12"/>
  <c r="AY1141" i="12"/>
  <c r="BC1141" i="12"/>
  <c r="AX1141" i="12" s="1"/>
  <c r="BG1141" i="12"/>
  <c r="BK1141" i="12"/>
  <c r="AY1142" i="12"/>
  <c r="BC1142" i="12"/>
  <c r="AX1142" i="12" s="1"/>
  <c r="BG1142" i="12"/>
  <c r="BK1142" i="12"/>
  <c r="AY1143" i="12"/>
  <c r="BC1143" i="12"/>
  <c r="AX1143" i="12" s="1"/>
  <c r="BG1143" i="12"/>
  <c r="BK1143" i="12"/>
  <c r="AY1144" i="12"/>
  <c r="BC1144" i="12"/>
  <c r="BG1144" i="12"/>
  <c r="BK1144" i="12"/>
  <c r="AY1145" i="12"/>
  <c r="BC1145" i="12"/>
  <c r="AX1145" i="12" s="1"/>
  <c r="BG1145" i="12"/>
  <c r="BK1145" i="12"/>
  <c r="AY1146" i="12"/>
  <c r="BC1146" i="12"/>
  <c r="AX1146" i="12" s="1"/>
  <c r="BG1146" i="12"/>
  <c r="BK1146" i="12"/>
  <c r="AY1147" i="12"/>
  <c r="BC1147" i="12"/>
  <c r="AX1147" i="12" s="1"/>
  <c r="BG1147" i="12"/>
  <c r="BK1147" i="12"/>
  <c r="AY1148" i="12"/>
  <c r="BC1148" i="12"/>
  <c r="BG1148" i="12"/>
  <c r="BK1148" i="12"/>
  <c r="AY1149" i="12"/>
  <c r="BC1149" i="12"/>
  <c r="AX1149" i="12" s="1"/>
  <c r="BG1149" i="12"/>
  <c r="BK1149" i="12"/>
  <c r="AY1150" i="12"/>
  <c r="BC1150" i="12"/>
  <c r="AX1150" i="12" s="1"/>
  <c r="BG1150" i="12"/>
  <c r="BK1150" i="12"/>
  <c r="AY1151" i="12"/>
  <c r="BC1151" i="12"/>
  <c r="AX1151" i="12" s="1"/>
  <c r="BG1151" i="12"/>
  <c r="BK1151" i="12"/>
  <c r="AY1152" i="12"/>
  <c r="BC1152" i="12"/>
  <c r="BG1152" i="12"/>
  <c r="BK1152" i="12"/>
  <c r="AY1153" i="12"/>
  <c r="BC1153" i="12"/>
  <c r="AX1153" i="12" s="1"/>
  <c r="BG1153" i="12"/>
  <c r="BK1153" i="12"/>
  <c r="AY1154" i="12"/>
  <c r="BC1154" i="12"/>
  <c r="AX1154" i="12" s="1"/>
  <c r="BG1154" i="12"/>
  <c r="BK1154" i="12"/>
  <c r="AY1155" i="12"/>
  <c r="BC1155" i="12"/>
  <c r="AX1155" i="12" s="1"/>
  <c r="BG1155" i="12"/>
  <c r="BK1155" i="12"/>
  <c r="AY1156" i="12"/>
  <c r="BC1156" i="12"/>
  <c r="BG1156" i="12"/>
  <c r="BK1156" i="12"/>
  <c r="AY1157" i="12"/>
  <c r="BC1157" i="12"/>
  <c r="AX1157" i="12" s="1"/>
  <c r="BG1157" i="12"/>
  <c r="BK1157" i="12"/>
  <c r="AY1158" i="12"/>
  <c r="BC1158" i="12"/>
  <c r="AX1158" i="12" s="1"/>
  <c r="BG1158" i="12"/>
  <c r="BK1158" i="12"/>
  <c r="AY1159" i="12"/>
  <c r="BC1159" i="12"/>
  <c r="AX1159" i="12" s="1"/>
  <c r="BG1159" i="12"/>
  <c r="BK1159" i="12"/>
  <c r="AY1160" i="12"/>
  <c r="BC1160" i="12"/>
  <c r="BG1160" i="12"/>
  <c r="BK1160" i="12"/>
  <c r="AY1161" i="12"/>
  <c r="BC1161" i="12"/>
  <c r="AX1161" i="12" s="1"/>
  <c r="BG1161" i="12"/>
  <c r="BK1161" i="12"/>
  <c r="AY1162" i="12"/>
  <c r="BC1162" i="12"/>
  <c r="AX1162" i="12" s="1"/>
  <c r="BG1162" i="12"/>
  <c r="BK1162" i="12"/>
  <c r="AY1163" i="12"/>
  <c r="BC1163" i="12"/>
  <c r="AX1163" i="12" s="1"/>
  <c r="BG1163" i="12"/>
  <c r="BK1163" i="12"/>
  <c r="AY1164" i="12"/>
  <c r="BC1164" i="12"/>
  <c r="BG1164" i="12"/>
  <c r="BK1164" i="12"/>
  <c r="AY1165" i="12"/>
  <c r="BC1165" i="12"/>
  <c r="AX1165" i="12" s="1"/>
  <c r="BG1165" i="12"/>
  <c r="BK1165" i="12"/>
  <c r="AY1166" i="12"/>
  <c r="BC1166" i="12"/>
  <c r="AX1166" i="12" s="1"/>
  <c r="BG1166" i="12"/>
  <c r="BK1166" i="12"/>
  <c r="AY1167" i="12"/>
  <c r="BC1167" i="12"/>
  <c r="AX1167" i="12" s="1"/>
  <c r="BG1167" i="12"/>
  <c r="BK1167" i="12"/>
  <c r="AY1168" i="12"/>
  <c r="BC1168" i="12"/>
  <c r="BG1168" i="12"/>
  <c r="BK1168" i="12"/>
  <c r="AY1169" i="12"/>
  <c r="BC1169" i="12"/>
  <c r="AX1169" i="12" s="1"/>
  <c r="BG1169" i="12"/>
  <c r="BK1169" i="12"/>
  <c r="AY1170" i="12"/>
  <c r="BC1170" i="12"/>
  <c r="AX1170" i="12" s="1"/>
  <c r="BG1170" i="12"/>
  <c r="BK1170" i="12"/>
  <c r="AY1171" i="12"/>
  <c r="BC1171" i="12"/>
  <c r="AX1171" i="12" s="1"/>
  <c r="BG1171" i="12"/>
  <c r="BK1171" i="12"/>
  <c r="AY1172" i="12"/>
  <c r="BC1172" i="12"/>
  <c r="BG1172" i="12"/>
  <c r="BK1172" i="12"/>
  <c r="AY1173" i="12"/>
  <c r="BC1173" i="12"/>
  <c r="AX1173" i="12" s="1"/>
  <c r="BG1173" i="12"/>
  <c r="BK1173" i="12"/>
  <c r="AY1174" i="12"/>
  <c r="BC1174" i="12"/>
  <c r="AX1174" i="12" s="1"/>
  <c r="BG1174" i="12"/>
  <c r="BK1174" i="12"/>
  <c r="AY1175" i="12"/>
  <c r="BC1175" i="12"/>
  <c r="AX1175" i="12" s="1"/>
  <c r="BG1175" i="12"/>
  <c r="BK1175" i="12"/>
  <c r="AY1176" i="12"/>
  <c r="BC1176" i="12"/>
  <c r="BG1176" i="12"/>
  <c r="BK1176" i="12"/>
  <c r="AY1177" i="12"/>
  <c r="BC1177" i="12"/>
  <c r="AX1177" i="12" s="1"/>
  <c r="BG1177" i="12"/>
  <c r="BK1177" i="12"/>
  <c r="AY1178" i="12"/>
  <c r="BC1178" i="12"/>
  <c r="AX1178" i="12" s="1"/>
  <c r="BG1178" i="12"/>
  <c r="BK1178" i="12"/>
  <c r="AY1179" i="12"/>
  <c r="BC1179" i="12"/>
  <c r="AX1179" i="12" s="1"/>
  <c r="BG1179" i="12"/>
  <c r="BK1179" i="12"/>
  <c r="AY1180" i="12"/>
  <c r="BC1180" i="12"/>
  <c r="BG1180" i="12"/>
  <c r="BK1180" i="12"/>
  <c r="AY1181" i="12"/>
  <c r="BC1181" i="12"/>
  <c r="AX1181" i="12" s="1"/>
  <c r="BG1181" i="12"/>
  <c r="BK1181" i="12"/>
  <c r="AY1182" i="12"/>
  <c r="BC1182" i="12"/>
  <c r="AX1182" i="12" s="1"/>
  <c r="BG1182" i="12"/>
  <c r="BK1182" i="12"/>
  <c r="AY1183" i="12"/>
  <c r="BC1183" i="12"/>
  <c r="AX1183" i="12" s="1"/>
  <c r="BG1183" i="12"/>
  <c r="BK1183" i="12"/>
  <c r="AY1184" i="12"/>
  <c r="BC1184" i="12"/>
  <c r="BG1184" i="12"/>
  <c r="BK1184" i="12"/>
  <c r="AY1185" i="12"/>
  <c r="BC1185" i="12"/>
  <c r="AX1185" i="12" s="1"/>
  <c r="BG1185" i="12"/>
  <c r="BK1185" i="12"/>
  <c r="AY1186" i="12"/>
  <c r="BC1186" i="12"/>
  <c r="AX1186" i="12" s="1"/>
  <c r="BG1186" i="12"/>
  <c r="BK1186" i="12"/>
  <c r="AY1187" i="12"/>
  <c r="BC1187" i="12"/>
  <c r="AX1187" i="12" s="1"/>
  <c r="BG1187" i="12"/>
  <c r="BK1187" i="12"/>
  <c r="AY1188" i="12"/>
  <c r="BC1188" i="12"/>
  <c r="BG1188" i="12"/>
  <c r="BK1188" i="12"/>
  <c r="AY1189" i="12"/>
  <c r="BC1189" i="12"/>
  <c r="AX1189" i="12" s="1"/>
  <c r="BG1189" i="12"/>
  <c r="BK1189" i="12"/>
  <c r="AY1190" i="12"/>
  <c r="BC1190" i="12"/>
  <c r="AX1190" i="12" s="1"/>
  <c r="BG1190" i="12"/>
  <c r="BK1190" i="12"/>
  <c r="AY1191" i="12"/>
  <c r="BC1191" i="12"/>
  <c r="AX1191" i="12" s="1"/>
  <c r="BG1191" i="12"/>
  <c r="BK1191" i="12"/>
  <c r="AY1192" i="12"/>
  <c r="BC1192" i="12"/>
  <c r="BG1192" i="12"/>
  <c r="BK1192" i="12"/>
  <c r="AY1193" i="12"/>
  <c r="BC1193" i="12"/>
  <c r="AX1193" i="12" s="1"/>
  <c r="BG1193" i="12"/>
  <c r="BK1193" i="12"/>
  <c r="AY1194" i="12"/>
  <c r="BC1194" i="12"/>
  <c r="AX1194" i="12" s="1"/>
  <c r="BG1194" i="12"/>
  <c r="BK1194" i="12"/>
  <c r="AY1195" i="12"/>
  <c r="BC1195" i="12"/>
  <c r="AX1195" i="12" s="1"/>
  <c r="BG1195" i="12"/>
  <c r="BK1195" i="12"/>
  <c r="AY1196" i="12"/>
  <c r="BC1196" i="12"/>
  <c r="BG1196" i="12"/>
  <c r="BK1196" i="12"/>
  <c r="AY1197" i="12"/>
  <c r="BC1197" i="12"/>
  <c r="AX1197" i="12" s="1"/>
  <c r="BG1197" i="12"/>
  <c r="BK1197" i="12"/>
  <c r="AY1198" i="12"/>
  <c r="BC1198" i="12"/>
  <c r="AX1198" i="12" s="1"/>
  <c r="BG1198" i="12"/>
  <c r="BK1198" i="12"/>
  <c r="AY1199" i="12"/>
  <c r="BC1199" i="12"/>
  <c r="AX1199" i="12" s="1"/>
  <c r="BG1199" i="12"/>
  <c r="BK1199" i="12"/>
  <c r="AY1200" i="12"/>
  <c r="BC1200" i="12"/>
  <c r="BG1200" i="12"/>
  <c r="BK1200" i="12"/>
  <c r="AY1201" i="12"/>
  <c r="BC1201" i="12"/>
  <c r="AX1201" i="12" s="1"/>
  <c r="BG1201" i="12"/>
  <c r="BK1201" i="12"/>
  <c r="AY1202" i="12"/>
  <c r="BC1202" i="12"/>
  <c r="AX1202" i="12" s="1"/>
  <c r="BG1202" i="12"/>
  <c r="BK1202" i="12"/>
  <c r="AY1203" i="12"/>
  <c r="BC1203" i="12"/>
  <c r="AX1203" i="12" s="1"/>
  <c r="BG1203" i="12"/>
  <c r="BK1203" i="12"/>
  <c r="AY1204" i="12"/>
  <c r="BC1204" i="12"/>
  <c r="BG1204" i="12"/>
  <c r="BK1204" i="12"/>
  <c r="AY1205" i="12"/>
  <c r="BC1205" i="12"/>
  <c r="AX1205" i="12" s="1"/>
  <c r="BG1205" i="12"/>
  <c r="BK1205" i="12"/>
  <c r="AY1206" i="12"/>
  <c r="BC1206" i="12"/>
  <c r="AX1206" i="12" s="1"/>
  <c r="BG1206" i="12"/>
  <c r="BK1206" i="12"/>
  <c r="AY1207" i="12"/>
  <c r="BC1207" i="12"/>
  <c r="AX1207" i="12" s="1"/>
  <c r="BG1207" i="12"/>
  <c r="BK1207" i="12"/>
  <c r="AY1208" i="12"/>
  <c r="BC1208" i="12"/>
  <c r="BG1208" i="12"/>
  <c r="BK1208" i="12"/>
  <c r="AY1209" i="12"/>
  <c r="BC1209" i="12"/>
  <c r="AX1209" i="12" s="1"/>
  <c r="BG1209" i="12"/>
  <c r="BK1209" i="12"/>
  <c r="AY1210" i="12"/>
  <c r="BC1210" i="12"/>
  <c r="AX1210" i="12" s="1"/>
  <c r="BG1210" i="12"/>
  <c r="BK1210" i="12"/>
  <c r="AY1211" i="12"/>
  <c r="BC1211" i="12"/>
  <c r="AX1211" i="12" s="1"/>
  <c r="BG1211" i="12"/>
  <c r="BK1211" i="12"/>
  <c r="AY1212" i="12"/>
  <c r="BC1212" i="12"/>
  <c r="BG1212" i="12"/>
  <c r="BK1212" i="12"/>
  <c r="AY1213" i="12"/>
  <c r="BC1213" i="12"/>
  <c r="AX1213" i="12" s="1"/>
  <c r="BG1213" i="12"/>
  <c r="BK1213" i="12"/>
  <c r="AY1214" i="12"/>
  <c r="BC1214" i="12"/>
  <c r="AX1214" i="12" s="1"/>
  <c r="BG1214" i="12"/>
  <c r="BK1214" i="12"/>
  <c r="AY1215" i="12"/>
  <c r="BC1215" i="12"/>
  <c r="AX1215" i="12" s="1"/>
  <c r="BG1215" i="12"/>
  <c r="BK1215" i="12"/>
  <c r="AY1216" i="12"/>
  <c r="BC1216" i="12"/>
  <c r="BG1216" i="12"/>
  <c r="BK1216" i="12"/>
  <c r="AY1217" i="12"/>
  <c r="BC1217" i="12"/>
  <c r="AX1217" i="12" s="1"/>
  <c r="BG1217" i="12"/>
  <c r="BK1217" i="12"/>
  <c r="AY1218" i="12"/>
  <c r="BC1218" i="12"/>
  <c r="AX1218" i="12" s="1"/>
  <c r="BG1218" i="12"/>
  <c r="BK1218" i="12"/>
  <c r="AY1219" i="12"/>
  <c r="BC1219" i="12"/>
  <c r="AX1219" i="12" s="1"/>
  <c r="BG1219" i="12"/>
  <c r="BK1219" i="12"/>
  <c r="AY1220" i="12"/>
  <c r="BC1220" i="12"/>
  <c r="BG1220" i="12"/>
  <c r="BK1220" i="12"/>
  <c r="AY1221" i="12"/>
  <c r="BC1221" i="12"/>
  <c r="AX1221" i="12" s="1"/>
  <c r="BG1221" i="12"/>
  <c r="BK1221" i="12"/>
  <c r="AY1222" i="12"/>
  <c r="BC1222" i="12"/>
  <c r="AX1222" i="12" s="1"/>
  <c r="BG1222" i="12"/>
  <c r="BK1222" i="12"/>
  <c r="AY1223" i="12"/>
  <c r="BC1223" i="12"/>
  <c r="AX1223" i="12" s="1"/>
  <c r="BG1223" i="12"/>
  <c r="BK1223" i="12"/>
  <c r="AY1224" i="12"/>
  <c r="BC1224" i="12"/>
  <c r="BG1224" i="12"/>
  <c r="BK1224" i="12"/>
  <c r="AY1225" i="12"/>
  <c r="BC1225" i="12"/>
  <c r="AX1225" i="12" s="1"/>
  <c r="BG1225" i="12"/>
  <c r="BK1225" i="12"/>
  <c r="AY1226" i="12"/>
  <c r="BC1226" i="12"/>
  <c r="AX1226" i="12" s="1"/>
  <c r="BG1226" i="12"/>
  <c r="BK1226" i="12"/>
  <c r="AY1227" i="12"/>
  <c r="BC1227" i="12"/>
  <c r="AX1227" i="12" s="1"/>
  <c r="BG1227" i="12"/>
  <c r="BK1227" i="12"/>
  <c r="AY1228" i="12"/>
  <c r="BC1228" i="12"/>
  <c r="BG1228" i="12"/>
  <c r="BK1228" i="12"/>
  <c r="AY1229" i="12"/>
  <c r="BC1229" i="12"/>
  <c r="AX1229" i="12" s="1"/>
  <c r="BG1229" i="12"/>
  <c r="BK1229" i="12"/>
  <c r="AY1230" i="12"/>
  <c r="BC1230" i="12"/>
  <c r="AX1230" i="12" s="1"/>
  <c r="BG1230" i="12"/>
  <c r="BK1230" i="12"/>
  <c r="AY1231" i="12"/>
  <c r="BC1231" i="12"/>
  <c r="AX1231" i="12" s="1"/>
  <c r="BG1231" i="12"/>
  <c r="BK1231" i="12"/>
  <c r="AY1232" i="12"/>
  <c r="BC1232" i="12"/>
  <c r="BG1232" i="12"/>
  <c r="BK1232" i="12"/>
  <c r="AY1233" i="12"/>
  <c r="BC1233" i="12"/>
  <c r="AX1233" i="12" s="1"/>
  <c r="BG1233" i="12"/>
  <c r="BK1233" i="12"/>
  <c r="AY1234" i="12"/>
  <c r="BC1234" i="12"/>
  <c r="AX1234" i="12" s="1"/>
  <c r="BG1234" i="12"/>
  <c r="BK1234" i="12"/>
  <c r="AY1235" i="12"/>
  <c r="BC1235" i="12"/>
  <c r="AX1235" i="12" s="1"/>
  <c r="BG1235" i="12"/>
  <c r="BK1235" i="12"/>
  <c r="AY1236" i="12"/>
  <c r="BC1236" i="12"/>
  <c r="BG1236" i="12"/>
  <c r="BK1236" i="12"/>
  <c r="AY1237" i="12"/>
  <c r="BC1237" i="12"/>
  <c r="AX1237" i="12" s="1"/>
  <c r="BG1237" i="12"/>
  <c r="BK1237" i="12"/>
  <c r="AY1238" i="12"/>
  <c r="BC1238" i="12"/>
  <c r="AX1238" i="12" s="1"/>
  <c r="BG1238" i="12"/>
  <c r="BK1238" i="12"/>
  <c r="AY1239" i="12"/>
  <c r="BC1239" i="12"/>
  <c r="AX1239" i="12" s="1"/>
  <c r="BG1239" i="12"/>
  <c r="BK1239" i="12"/>
  <c r="AY1240" i="12"/>
  <c r="BC1240" i="12"/>
  <c r="BG1240" i="12"/>
  <c r="BK1240" i="12"/>
  <c r="AY1241" i="12"/>
  <c r="BC1241" i="12"/>
  <c r="AX1241" i="12" s="1"/>
  <c r="BG1241" i="12"/>
  <c r="BK1241" i="12"/>
  <c r="AY1242" i="12"/>
  <c r="BC1242" i="12"/>
  <c r="AX1242" i="12" s="1"/>
  <c r="BG1242" i="12"/>
  <c r="BK1242" i="12"/>
  <c r="AY1243" i="12"/>
  <c r="BC1243" i="12"/>
  <c r="AX1243" i="12" s="1"/>
  <c r="BG1243" i="12"/>
  <c r="BK1243" i="12"/>
  <c r="AY1244" i="12"/>
  <c r="BC1244" i="12"/>
  <c r="BG1244" i="12"/>
  <c r="BK1244" i="12"/>
  <c r="AY1245" i="12"/>
  <c r="BC1245" i="12"/>
  <c r="AX1245" i="12" s="1"/>
  <c r="BG1245" i="12"/>
  <c r="BK1245" i="12"/>
  <c r="AY1246" i="12"/>
  <c r="BC1246" i="12"/>
  <c r="AX1246" i="12" s="1"/>
  <c r="BG1246" i="12"/>
  <c r="BK1246" i="12"/>
  <c r="AY1247" i="12"/>
  <c r="BC1247" i="12"/>
  <c r="AX1247" i="12" s="1"/>
  <c r="BG1247" i="12"/>
  <c r="BK1247" i="12"/>
  <c r="AY1248" i="12"/>
  <c r="BC1248" i="12"/>
  <c r="BG1248" i="12"/>
  <c r="BK1248" i="12"/>
  <c r="AY1249" i="12"/>
  <c r="BC1249" i="12"/>
  <c r="AX1249" i="12" s="1"/>
  <c r="BG1249" i="12"/>
  <c r="BK1249" i="12"/>
  <c r="AY1250" i="12"/>
  <c r="BC1250" i="12"/>
  <c r="AX1250" i="12" s="1"/>
  <c r="BG1250" i="12"/>
  <c r="BK1250" i="12"/>
  <c r="AY1251" i="12"/>
  <c r="BC1251" i="12"/>
  <c r="AX1251" i="12" s="1"/>
  <c r="BG1251" i="12"/>
  <c r="BK1251" i="12"/>
  <c r="AY1252" i="12"/>
  <c r="BC1252" i="12"/>
  <c r="BG1252" i="12"/>
  <c r="BK1252" i="12"/>
  <c r="AY1253" i="12"/>
  <c r="BC1253" i="12"/>
  <c r="AX1253" i="12" s="1"/>
  <c r="BG1253" i="12"/>
  <c r="BK1253" i="12"/>
  <c r="AY1254" i="12"/>
  <c r="BC1254" i="12"/>
  <c r="AX1254" i="12" s="1"/>
  <c r="BG1254" i="12"/>
  <c r="BK1254" i="12"/>
  <c r="AY1255" i="12"/>
  <c r="BC1255" i="12"/>
  <c r="AX1255" i="12" s="1"/>
  <c r="BG1255" i="12"/>
  <c r="BK1255" i="12"/>
  <c r="AY1256" i="12"/>
  <c r="BC1256" i="12"/>
  <c r="BG1256" i="12"/>
  <c r="BK1256" i="12"/>
  <c r="AY1257" i="12"/>
  <c r="BC1257" i="12"/>
  <c r="AX1257" i="12" s="1"/>
  <c r="BG1257" i="12"/>
  <c r="BK1257" i="12"/>
  <c r="AY1258" i="12"/>
  <c r="BC1258" i="12"/>
  <c r="AX1258" i="12" s="1"/>
  <c r="BG1258" i="12"/>
  <c r="BK1258" i="12"/>
  <c r="AY1259" i="12"/>
  <c r="BC1259" i="12"/>
  <c r="AX1259" i="12" s="1"/>
  <c r="BG1259" i="12"/>
  <c r="BK1259" i="12"/>
  <c r="AY1260" i="12"/>
  <c r="BC1260" i="12"/>
  <c r="BG1260" i="12"/>
  <c r="BK1260" i="12"/>
  <c r="AY1261" i="12"/>
  <c r="BC1261" i="12"/>
  <c r="AX1261" i="12" s="1"/>
  <c r="BG1261" i="12"/>
  <c r="BK1261" i="12"/>
  <c r="AY1262" i="12"/>
  <c r="BC1262" i="12"/>
  <c r="AX1262" i="12" s="1"/>
  <c r="BG1262" i="12"/>
  <c r="BK1262" i="12"/>
  <c r="AY1263" i="12"/>
  <c r="BC1263" i="12"/>
  <c r="AX1263" i="12" s="1"/>
  <c r="BG1263" i="12"/>
  <c r="BK1263" i="12"/>
  <c r="AY1264" i="12"/>
  <c r="BC1264" i="12"/>
  <c r="BG1264" i="12"/>
  <c r="BK1264" i="12"/>
  <c r="AY1265" i="12"/>
  <c r="BC1265" i="12"/>
  <c r="AX1265" i="12" s="1"/>
  <c r="BG1265" i="12"/>
  <c r="BK1265" i="12"/>
  <c r="AY1266" i="12"/>
  <c r="BC1266" i="12"/>
  <c r="AX1266" i="12" s="1"/>
  <c r="BG1266" i="12"/>
  <c r="BK1266" i="12"/>
  <c r="AY1267" i="12"/>
  <c r="BC1267" i="12"/>
  <c r="AX1267" i="12" s="1"/>
  <c r="BG1267" i="12"/>
  <c r="BK1267" i="12"/>
  <c r="AY1268" i="12"/>
  <c r="BC1268" i="12"/>
  <c r="BG1268" i="12"/>
  <c r="BK1268" i="12"/>
  <c r="AY1269" i="12"/>
  <c r="BC1269" i="12"/>
  <c r="AX1269" i="12" s="1"/>
  <c r="BG1269" i="12"/>
  <c r="BK1269" i="12"/>
  <c r="AY1270" i="12"/>
  <c r="BC1270" i="12"/>
  <c r="AX1270" i="12" s="1"/>
  <c r="BG1270" i="12"/>
  <c r="BK1270" i="12"/>
  <c r="AY1271" i="12"/>
  <c r="BC1271" i="12"/>
  <c r="AX1271" i="12" s="1"/>
  <c r="BG1271" i="12"/>
  <c r="BK1271" i="12"/>
  <c r="AY1272" i="12"/>
  <c r="BC1272" i="12"/>
  <c r="BG1272" i="12"/>
  <c r="BK1272" i="12"/>
  <c r="AY1273" i="12"/>
  <c r="BC1273" i="12"/>
  <c r="AX1273" i="12" s="1"/>
  <c r="BG1273" i="12"/>
  <c r="BK1273" i="12"/>
  <c r="AY1274" i="12"/>
  <c r="BC1274" i="12"/>
  <c r="AX1274" i="12" s="1"/>
  <c r="BG1274" i="12"/>
  <c r="BK1274" i="12"/>
  <c r="AY1275" i="12"/>
  <c r="BC1275" i="12"/>
  <c r="AX1275" i="12" s="1"/>
  <c r="BG1275" i="12"/>
  <c r="BK1275" i="12"/>
  <c r="AY1276" i="12"/>
  <c r="BC1276" i="12"/>
  <c r="BG1276" i="12"/>
  <c r="BK1276" i="12"/>
  <c r="AY1277" i="12"/>
  <c r="BC1277" i="12"/>
  <c r="AX1277" i="12" s="1"/>
  <c r="BG1277" i="12"/>
  <c r="BK1277" i="12"/>
  <c r="AY1278" i="12"/>
  <c r="BC1278" i="12"/>
  <c r="AX1278" i="12" s="1"/>
  <c r="BG1278" i="12"/>
  <c r="BK1278" i="12"/>
  <c r="AY1279" i="12"/>
  <c r="BC1279" i="12"/>
  <c r="AX1279" i="12" s="1"/>
  <c r="BG1279" i="12"/>
  <c r="BK1279" i="12"/>
  <c r="AY1280" i="12"/>
  <c r="BC1280" i="12"/>
  <c r="BG1280" i="12"/>
  <c r="BK1280" i="12"/>
  <c r="AY1281" i="12"/>
  <c r="BC1281" i="12"/>
  <c r="AX1281" i="12" s="1"/>
  <c r="BG1281" i="12"/>
  <c r="BK1281" i="12"/>
  <c r="AY1282" i="12"/>
  <c r="BC1282" i="12"/>
  <c r="AX1282" i="12" s="1"/>
  <c r="BG1282" i="12"/>
  <c r="BK1282" i="12"/>
  <c r="AY1283" i="12"/>
  <c r="BC1283" i="12"/>
  <c r="AX1283" i="12" s="1"/>
  <c r="BG1283" i="12"/>
  <c r="BK1283" i="12"/>
  <c r="AY1284" i="12"/>
  <c r="BC1284" i="12"/>
  <c r="BG1284" i="12"/>
  <c r="BK1284" i="12"/>
  <c r="AY1285" i="12"/>
  <c r="BC1285" i="12"/>
  <c r="AX1285" i="12" s="1"/>
  <c r="BG1285" i="12"/>
  <c r="BK1285" i="12"/>
  <c r="AY1286" i="12"/>
  <c r="BC1286" i="12"/>
  <c r="AX1286" i="12" s="1"/>
  <c r="BG1286" i="12"/>
  <c r="BK1286" i="12"/>
  <c r="AY1287" i="12"/>
  <c r="BC1287" i="12"/>
  <c r="AX1287" i="12" s="1"/>
  <c r="BG1287" i="12"/>
  <c r="BK1287" i="12"/>
  <c r="AY1288" i="12"/>
  <c r="BC1288" i="12"/>
  <c r="BG1288" i="12"/>
  <c r="BK1288" i="12"/>
  <c r="AY1289" i="12"/>
  <c r="BC1289" i="12"/>
  <c r="AX1289" i="12" s="1"/>
  <c r="BG1289" i="12"/>
  <c r="BK1289" i="12"/>
  <c r="AY1290" i="12"/>
  <c r="BC1290" i="12"/>
  <c r="AX1290" i="12" s="1"/>
  <c r="BG1290" i="12"/>
  <c r="BK1290" i="12"/>
  <c r="AY1291" i="12"/>
  <c r="BC1291" i="12"/>
  <c r="AX1291" i="12" s="1"/>
  <c r="BG1291" i="12"/>
  <c r="BK1291" i="12"/>
  <c r="AY1292" i="12"/>
  <c r="BC1292" i="12"/>
  <c r="BG1292" i="12"/>
  <c r="BK1292" i="12"/>
  <c r="AY1293" i="12"/>
  <c r="BC1293" i="12"/>
  <c r="AX1293" i="12" s="1"/>
  <c r="BG1293" i="12"/>
  <c r="BK1293" i="12"/>
  <c r="AY1294" i="12"/>
  <c r="BC1294" i="12"/>
  <c r="AX1294" i="12" s="1"/>
  <c r="BG1294" i="12"/>
  <c r="BK1294" i="12"/>
  <c r="AY1295" i="12"/>
  <c r="BC1295" i="12"/>
  <c r="AX1295" i="12" s="1"/>
  <c r="BG1295" i="12"/>
  <c r="BK1295" i="12"/>
  <c r="AY1296" i="12"/>
  <c r="BC1296" i="12"/>
  <c r="BG1296" i="12"/>
  <c r="BK1296" i="12"/>
  <c r="AY1297" i="12"/>
  <c r="BC1297" i="12"/>
  <c r="AX1297" i="12" s="1"/>
  <c r="BG1297" i="12"/>
  <c r="BK1297" i="12"/>
  <c r="AY1298" i="12"/>
  <c r="BC1298" i="12"/>
  <c r="AX1298" i="12" s="1"/>
  <c r="BG1298" i="12"/>
  <c r="BK1298" i="12"/>
  <c r="AY1299" i="12"/>
  <c r="BC1299" i="12"/>
  <c r="AX1299" i="12" s="1"/>
  <c r="BG1299" i="12"/>
  <c r="BK1299" i="12"/>
  <c r="AY1300" i="12"/>
  <c r="BC1300" i="12"/>
  <c r="BG1300" i="12"/>
  <c r="BK1300" i="12"/>
  <c r="AY1301" i="12"/>
  <c r="BC1301" i="12"/>
  <c r="AX1301" i="12" s="1"/>
  <c r="BG1301" i="12"/>
  <c r="BK1301" i="12"/>
  <c r="AY1302" i="12"/>
  <c r="BC1302" i="12"/>
  <c r="AX1302" i="12" s="1"/>
  <c r="BG1302" i="12"/>
  <c r="BK1302" i="12"/>
  <c r="AY1303" i="12"/>
  <c r="BC1303" i="12"/>
  <c r="AX1303" i="12" s="1"/>
  <c r="BG1303" i="12"/>
  <c r="BK1303" i="12"/>
  <c r="AY1304" i="12"/>
  <c r="BC1304" i="12"/>
  <c r="BG1304" i="12"/>
  <c r="BK1304" i="12"/>
  <c r="AY1305" i="12"/>
  <c r="BC1305" i="12"/>
  <c r="AX1305" i="12" s="1"/>
  <c r="BG1305" i="12"/>
  <c r="BK1305" i="12"/>
  <c r="AY1306" i="12"/>
  <c r="BC1306" i="12"/>
  <c r="AX1306" i="12" s="1"/>
  <c r="BG1306" i="12"/>
  <c r="BK1306" i="12"/>
  <c r="AY1307" i="12"/>
  <c r="BC1307" i="12"/>
  <c r="AX1307" i="12" s="1"/>
  <c r="BG1307" i="12"/>
  <c r="BK1307" i="12"/>
  <c r="AY1308" i="12"/>
  <c r="BC1308" i="12"/>
  <c r="BG1308" i="12"/>
  <c r="BK1308" i="12"/>
  <c r="AY1309" i="12"/>
  <c r="BC1309" i="12"/>
  <c r="AX1309" i="12" s="1"/>
  <c r="BG1309" i="12"/>
  <c r="BK1309" i="12"/>
  <c r="AY1310" i="12"/>
  <c r="BC1310" i="12"/>
  <c r="AX1310" i="12" s="1"/>
  <c r="BG1310" i="12"/>
  <c r="BK1310" i="12"/>
  <c r="AY1311" i="12"/>
  <c r="BC1311" i="12"/>
  <c r="AX1311" i="12" s="1"/>
  <c r="BG1311" i="12"/>
  <c r="BK1311" i="12"/>
  <c r="AY1312" i="12"/>
  <c r="BC1312" i="12"/>
  <c r="BG1312" i="12"/>
  <c r="BK1312" i="12"/>
  <c r="AY1313" i="12"/>
  <c r="BC1313" i="12"/>
  <c r="AX1313" i="12" s="1"/>
  <c r="BG1313" i="12"/>
  <c r="BK1313" i="12"/>
  <c r="AY1314" i="12"/>
  <c r="BC1314" i="12"/>
  <c r="AX1314" i="12" s="1"/>
  <c r="BG1314" i="12"/>
  <c r="BK1314" i="12"/>
  <c r="AY1315" i="12"/>
  <c r="BC1315" i="12"/>
  <c r="AX1315" i="12" s="1"/>
  <c r="BG1315" i="12"/>
  <c r="BK1315" i="12"/>
  <c r="AY1316" i="12"/>
  <c r="BC1316" i="12"/>
  <c r="BG1316" i="12"/>
  <c r="BK1316" i="12"/>
  <c r="AY1317" i="12"/>
  <c r="BC1317" i="12"/>
  <c r="AX1317" i="12" s="1"/>
  <c r="BG1317" i="12"/>
  <c r="BK1317" i="12"/>
  <c r="AY1318" i="12"/>
  <c r="BC1318" i="12"/>
  <c r="AX1318" i="12" s="1"/>
  <c r="BG1318" i="12"/>
  <c r="BK1318" i="12"/>
  <c r="AY1319" i="12"/>
  <c r="BC1319" i="12"/>
  <c r="AX1319" i="12" s="1"/>
  <c r="BG1319" i="12"/>
  <c r="BK1319" i="12"/>
  <c r="AY1320" i="12"/>
  <c r="BC1320" i="12"/>
  <c r="BG1320" i="12"/>
  <c r="BK1320" i="12"/>
  <c r="AY1321" i="12"/>
  <c r="BC1321" i="12"/>
  <c r="AX1321" i="12" s="1"/>
  <c r="BG1321" i="12"/>
  <c r="BK1321" i="12"/>
  <c r="AY1322" i="12"/>
  <c r="BC1322" i="12"/>
  <c r="AX1322" i="12" s="1"/>
  <c r="BG1322" i="12"/>
  <c r="BK1322" i="12"/>
  <c r="AY1323" i="12"/>
  <c r="BC1323" i="12"/>
  <c r="AX1323" i="12" s="1"/>
  <c r="BG1323" i="12"/>
  <c r="BK1323" i="12"/>
  <c r="AY1324" i="12"/>
  <c r="BC1324" i="12"/>
  <c r="BG1324" i="12"/>
  <c r="BK1324" i="12"/>
  <c r="AY1325" i="12"/>
  <c r="BC1325" i="12"/>
  <c r="AX1325" i="12" s="1"/>
  <c r="BG1325" i="12"/>
  <c r="BK1325" i="12"/>
  <c r="AY1326" i="12"/>
  <c r="BC1326" i="12"/>
  <c r="AX1326" i="12" s="1"/>
  <c r="BG1326" i="12"/>
  <c r="BK1326" i="12"/>
  <c r="AY1327" i="12"/>
  <c r="BC1327" i="12"/>
  <c r="AX1327" i="12" s="1"/>
  <c r="BG1327" i="12"/>
  <c r="BK1327" i="12"/>
  <c r="AY1328" i="12"/>
  <c r="BC1328" i="12"/>
  <c r="BG1328" i="12"/>
  <c r="BK1328" i="12"/>
  <c r="AY1329" i="12"/>
  <c r="BC1329" i="12"/>
  <c r="AX1329" i="12" s="1"/>
  <c r="BG1329" i="12"/>
  <c r="BK1329" i="12"/>
  <c r="AY1330" i="12"/>
  <c r="BC1330" i="12"/>
  <c r="AX1330" i="12" s="1"/>
  <c r="BG1330" i="12"/>
  <c r="BK1330" i="12"/>
  <c r="AY1331" i="12"/>
  <c r="BC1331" i="12"/>
  <c r="AX1331" i="12" s="1"/>
  <c r="BG1331" i="12"/>
  <c r="BK1331" i="12"/>
  <c r="AY1332" i="12"/>
  <c r="BC1332" i="12"/>
  <c r="BG1332" i="12"/>
  <c r="BK1332" i="12"/>
  <c r="AY1333" i="12"/>
  <c r="BC1333" i="12"/>
  <c r="AX1333" i="12" s="1"/>
  <c r="BG1333" i="12"/>
  <c r="BK1333" i="12"/>
  <c r="AY1334" i="12"/>
  <c r="BC1334" i="12"/>
  <c r="AX1334" i="12" s="1"/>
  <c r="BG1334" i="12"/>
  <c r="BK1334" i="12"/>
  <c r="AY1335" i="12"/>
  <c r="BC1335" i="12"/>
  <c r="AX1335" i="12" s="1"/>
  <c r="BG1335" i="12"/>
  <c r="BK1335" i="12"/>
  <c r="AY1336" i="12"/>
  <c r="BC1336" i="12"/>
  <c r="BG1336" i="12"/>
  <c r="BK1336" i="12"/>
  <c r="AY1337" i="12"/>
  <c r="BC1337" i="12"/>
  <c r="AX1337" i="12" s="1"/>
  <c r="BG1337" i="12"/>
  <c r="BK1337" i="12"/>
  <c r="AY1338" i="12"/>
  <c r="BC1338" i="12"/>
  <c r="AX1338" i="12" s="1"/>
  <c r="BG1338" i="12"/>
  <c r="BK1338" i="12"/>
  <c r="AY1339" i="12"/>
  <c r="BC1339" i="12"/>
  <c r="AX1339" i="12" s="1"/>
  <c r="BG1339" i="12"/>
  <c r="BK1339" i="12"/>
  <c r="AY1340" i="12"/>
  <c r="BC1340" i="12"/>
  <c r="BG1340" i="12"/>
  <c r="BK1340" i="12"/>
  <c r="AY1341" i="12"/>
  <c r="BC1341" i="12"/>
  <c r="AX1341" i="12" s="1"/>
  <c r="BG1341" i="12"/>
  <c r="BK1341" i="12"/>
  <c r="AY1342" i="12"/>
  <c r="BC1342" i="12"/>
  <c r="AX1342" i="12" s="1"/>
  <c r="BG1342" i="12"/>
  <c r="BK1342" i="12"/>
  <c r="AY1343" i="12"/>
  <c r="BC1343" i="12"/>
  <c r="AX1343" i="12" s="1"/>
  <c r="BG1343" i="12"/>
  <c r="BK1343" i="12"/>
  <c r="AY1344" i="12"/>
  <c r="BC1344" i="12"/>
  <c r="BG1344" i="12"/>
  <c r="BK1344" i="12"/>
  <c r="AY1345" i="12"/>
  <c r="BC1345" i="12"/>
  <c r="AX1345" i="12" s="1"/>
  <c r="BG1345" i="12"/>
  <c r="BK1345" i="12"/>
  <c r="AY1346" i="12"/>
  <c r="BC1346" i="12"/>
  <c r="AX1346" i="12" s="1"/>
  <c r="BG1346" i="12"/>
  <c r="BK1346" i="12"/>
  <c r="AY1347" i="12"/>
  <c r="BC1347" i="12"/>
  <c r="AX1347" i="12" s="1"/>
  <c r="BG1347" i="12"/>
  <c r="BK1347" i="12"/>
  <c r="AY1348" i="12"/>
  <c r="BC1348" i="12"/>
  <c r="BG1348" i="12"/>
  <c r="BK1348" i="12"/>
  <c r="AY1349" i="12"/>
  <c r="BC1349" i="12"/>
  <c r="AX1349" i="12" s="1"/>
  <c r="BG1349" i="12"/>
  <c r="BK1349" i="12"/>
  <c r="AY1350" i="12"/>
  <c r="BC1350" i="12"/>
  <c r="AX1350" i="12" s="1"/>
  <c r="BG1350" i="12"/>
  <c r="BK1350" i="12"/>
  <c r="AY1351" i="12"/>
  <c r="BC1351" i="12"/>
  <c r="AX1351" i="12" s="1"/>
  <c r="BG1351" i="12"/>
  <c r="BK1351" i="12"/>
  <c r="AY1352" i="12"/>
  <c r="BC1352" i="12"/>
  <c r="BG1352" i="12"/>
  <c r="BK1352" i="12"/>
  <c r="AY1353" i="12"/>
  <c r="BC1353" i="12"/>
  <c r="AX1353" i="12" s="1"/>
  <c r="BG1353" i="12"/>
  <c r="BK1353" i="12"/>
  <c r="AY1354" i="12"/>
  <c r="BC1354" i="12"/>
  <c r="AX1354" i="12" s="1"/>
  <c r="BG1354" i="12"/>
  <c r="BK1354" i="12"/>
  <c r="AY1355" i="12"/>
  <c r="BC1355" i="12"/>
  <c r="AX1355" i="12" s="1"/>
  <c r="BG1355" i="12"/>
  <c r="BK1355" i="12"/>
  <c r="AY1356" i="12"/>
  <c r="BC1356" i="12"/>
  <c r="BG1356" i="12"/>
  <c r="BK1356" i="12"/>
  <c r="AY1357" i="12"/>
  <c r="BC1357" i="12"/>
  <c r="AX1357" i="12" s="1"/>
  <c r="BG1357" i="12"/>
  <c r="BK1357" i="12"/>
  <c r="AY1358" i="12"/>
  <c r="BC1358" i="12"/>
  <c r="AX1358" i="12" s="1"/>
  <c r="BG1358" i="12"/>
  <c r="BK1358" i="12"/>
  <c r="AY1359" i="12"/>
  <c r="BC1359" i="12"/>
  <c r="AX1359" i="12" s="1"/>
  <c r="BG1359" i="12"/>
  <c r="BK1359" i="12"/>
  <c r="AY1360" i="12"/>
  <c r="BC1360" i="12"/>
  <c r="BG1360" i="12"/>
  <c r="BK1360" i="12"/>
  <c r="AY1361" i="12"/>
  <c r="BC1361" i="12"/>
  <c r="AX1361" i="12" s="1"/>
  <c r="BG1361" i="12"/>
  <c r="BK1361" i="12"/>
  <c r="AY1362" i="12"/>
  <c r="BC1362" i="12"/>
  <c r="AX1362" i="12" s="1"/>
  <c r="BG1362" i="12"/>
  <c r="BK1362" i="12"/>
  <c r="AY1363" i="12"/>
  <c r="BC1363" i="12"/>
  <c r="AX1363" i="12" s="1"/>
  <c r="BG1363" i="12"/>
  <c r="BK1363" i="12"/>
  <c r="AY1364" i="12"/>
  <c r="BC1364" i="12"/>
  <c r="BG1364" i="12"/>
  <c r="BK1364" i="12"/>
  <c r="AY1365" i="12"/>
  <c r="BC1365" i="12"/>
  <c r="AX1365" i="12" s="1"/>
  <c r="BG1365" i="12"/>
  <c r="BK1365" i="12"/>
  <c r="AY1366" i="12"/>
  <c r="BC1366" i="12"/>
  <c r="AX1366" i="12" s="1"/>
  <c r="BG1366" i="12"/>
  <c r="BK1366" i="12"/>
  <c r="AY1367" i="12"/>
  <c r="BC1367" i="12"/>
  <c r="AX1367" i="12" s="1"/>
  <c r="BG1367" i="12"/>
  <c r="BK1367" i="12"/>
  <c r="AY1368" i="12"/>
  <c r="BC1368" i="12"/>
  <c r="BG1368" i="12"/>
  <c r="BK1368" i="12"/>
  <c r="AY1369" i="12"/>
  <c r="BC1369" i="12"/>
  <c r="AX1369" i="12" s="1"/>
  <c r="BG1369" i="12"/>
  <c r="BK1369" i="12"/>
  <c r="AY1370" i="12"/>
  <c r="BC1370" i="12"/>
  <c r="AX1370" i="12" s="1"/>
  <c r="BG1370" i="12"/>
  <c r="BK1370" i="12"/>
  <c r="AY1371" i="12"/>
  <c r="BC1371" i="12"/>
  <c r="AX1371" i="12" s="1"/>
  <c r="BG1371" i="12"/>
  <c r="BK1371" i="12"/>
  <c r="AY1372" i="12"/>
  <c r="BC1372" i="12"/>
  <c r="BG1372" i="12"/>
  <c r="BK1372" i="12"/>
  <c r="AY1373" i="12"/>
  <c r="BC1373" i="12"/>
  <c r="AX1373" i="12" s="1"/>
  <c r="BG1373" i="12"/>
  <c r="BK1373" i="12"/>
  <c r="AY1374" i="12"/>
  <c r="BC1374" i="12"/>
  <c r="AX1374" i="12" s="1"/>
  <c r="BG1374" i="12"/>
  <c r="BK1374" i="12"/>
  <c r="AY1375" i="12"/>
  <c r="BC1375" i="12"/>
  <c r="AX1375" i="12" s="1"/>
  <c r="BG1375" i="12"/>
  <c r="BK1375" i="12"/>
  <c r="AY1376" i="12"/>
  <c r="BC1376" i="12"/>
  <c r="BG1376" i="12"/>
  <c r="BK1376" i="12"/>
  <c r="AY1377" i="12"/>
  <c r="BC1377" i="12"/>
  <c r="AX1377" i="12" s="1"/>
  <c r="BG1377" i="12"/>
  <c r="BK1377" i="12"/>
  <c r="AY1378" i="12"/>
  <c r="BC1378" i="12"/>
  <c r="AX1378" i="12" s="1"/>
  <c r="BG1378" i="12"/>
  <c r="BK1378" i="12"/>
  <c r="AY1379" i="12"/>
  <c r="BC1379" i="12"/>
  <c r="AX1379" i="12" s="1"/>
  <c r="BG1379" i="12"/>
  <c r="BK1379" i="12"/>
  <c r="AY1380" i="12"/>
  <c r="BC1380" i="12"/>
  <c r="BG1380" i="12"/>
  <c r="BK1380" i="12"/>
  <c r="AY1381" i="12"/>
  <c r="BC1381" i="12"/>
  <c r="AX1381" i="12" s="1"/>
  <c r="BG1381" i="12"/>
  <c r="BK1381" i="12"/>
  <c r="AY1382" i="12"/>
  <c r="BC1382" i="12"/>
  <c r="AX1382" i="12" s="1"/>
  <c r="BG1382" i="12"/>
  <c r="BK1382" i="12"/>
  <c r="AY1383" i="12"/>
  <c r="BC1383" i="12"/>
  <c r="AX1383" i="12" s="1"/>
  <c r="BG1383" i="12"/>
  <c r="BK1383" i="12"/>
  <c r="AY1384" i="12"/>
  <c r="BC1384" i="12"/>
  <c r="BG1384" i="12"/>
  <c r="BK1384" i="12"/>
  <c r="AY1385" i="12"/>
  <c r="BC1385" i="12"/>
  <c r="AX1385" i="12" s="1"/>
  <c r="BG1385" i="12"/>
  <c r="BK1385" i="12"/>
  <c r="AY1386" i="12"/>
  <c r="BC1386" i="12"/>
  <c r="AX1386" i="12" s="1"/>
  <c r="BG1386" i="12"/>
  <c r="BK1386" i="12"/>
  <c r="AY1387" i="12"/>
  <c r="BC1387" i="12"/>
  <c r="AX1387" i="12" s="1"/>
  <c r="BG1387" i="12"/>
  <c r="BK1387" i="12"/>
  <c r="AY1388" i="12"/>
  <c r="BC1388" i="12"/>
  <c r="BG1388" i="12"/>
  <c r="BK1388" i="12"/>
  <c r="AY1389" i="12"/>
  <c r="BC1389" i="12"/>
  <c r="AX1389" i="12" s="1"/>
  <c r="BG1389" i="12"/>
  <c r="BK1389" i="12"/>
  <c r="AY1390" i="12"/>
  <c r="BC1390" i="12"/>
  <c r="AX1390" i="12" s="1"/>
  <c r="BG1390" i="12"/>
  <c r="BK1390" i="12"/>
  <c r="AY1391" i="12"/>
  <c r="BC1391" i="12"/>
  <c r="AX1391" i="12" s="1"/>
  <c r="BG1391" i="12"/>
  <c r="BK1391" i="12"/>
  <c r="AY1392" i="12"/>
  <c r="BC1392" i="12"/>
  <c r="BG1392" i="12"/>
  <c r="BK1392" i="12"/>
  <c r="AY1393" i="12"/>
  <c r="BC1393" i="12"/>
  <c r="AX1393" i="12" s="1"/>
  <c r="BG1393" i="12"/>
  <c r="BK1393" i="12"/>
  <c r="AY1394" i="12"/>
  <c r="BC1394" i="12"/>
  <c r="AX1394" i="12" s="1"/>
  <c r="BG1394" i="12"/>
  <c r="BK1394" i="12"/>
  <c r="AY1395" i="12"/>
  <c r="BC1395" i="12"/>
  <c r="AX1395" i="12" s="1"/>
  <c r="BG1395" i="12"/>
  <c r="BK1395" i="12"/>
  <c r="AY1396" i="12"/>
  <c r="BC1396" i="12"/>
  <c r="BG1396" i="12"/>
  <c r="BK1396" i="12"/>
  <c r="AY1397" i="12"/>
  <c r="BC1397" i="12"/>
  <c r="AX1397" i="12" s="1"/>
  <c r="BG1397" i="12"/>
  <c r="BK1397" i="12"/>
  <c r="AY1398" i="12"/>
  <c r="BC1398" i="12"/>
  <c r="AX1398" i="12" s="1"/>
  <c r="BG1398" i="12"/>
  <c r="BK1398" i="12"/>
  <c r="AY1399" i="12"/>
  <c r="BC1399" i="12"/>
  <c r="AX1399" i="12" s="1"/>
  <c r="BG1399" i="12"/>
  <c r="BK1399" i="12"/>
  <c r="AY1400" i="12"/>
  <c r="BC1400" i="12"/>
  <c r="BG1400" i="12"/>
  <c r="BK1400" i="12"/>
  <c r="AY1401" i="12"/>
  <c r="BC1401" i="12"/>
  <c r="AX1401" i="12" s="1"/>
  <c r="BG1401" i="12"/>
  <c r="BK1401" i="12"/>
  <c r="AY1402" i="12"/>
  <c r="BC1402" i="12"/>
  <c r="AX1402" i="12" s="1"/>
  <c r="BG1402" i="12"/>
  <c r="BK1402" i="12"/>
  <c r="AY1403" i="12"/>
  <c r="BC1403" i="12"/>
  <c r="AX1403" i="12" s="1"/>
  <c r="BG1403" i="12"/>
  <c r="BK1403" i="12"/>
  <c r="AY1404" i="12"/>
  <c r="BC1404" i="12"/>
  <c r="BG1404" i="12"/>
  <c r="BK1404" i="12"/>
  <c r="AY1405" i="12"/>
  <c r="BC1405" i="12"/>
  <c r="AX1405" i="12" s="1"/>
  <c r="BG1405" i="12"/>
  <c r="BK1405" i="12"/>
  <c r="AY1406" i="12"/>
  <c r="BC1406" i="12"/>
  <c r="AX1406" i="12" s="1"/>
  <c r="BG1406" i="12"/>
  <c r="BK1406" i="12"/>
  <c r="AY1407" i="12"/>
  <c r="BC1407" i="12"/>
  <c r="AX1407" i="12" s="1"/>
  <c r="BG1407" i="12"/>
  <c r="BK1407" i="12"/>
  <c r="AY1408" i="12"/>
  <c r="BC1408" i="12"/>
  <c r="BG1408" i="12"/>
  <c r="BK1408" i="12"/>
  <c r="AY1409" i="12"/>
  <c r="BC1409" i="12"/>
  <c r="AX1409" i="12" s="1"/>
  <c r="BG1409" i="12"/>
  <c r="BK1409" i="12"/>
  <c r="AY1410" i="12"/>
  <c r="BC1410" i="12"/>
  <c r="AX1410" i="12" s="1"/>
  <c r="BG1410" i="12"/>
  <c r="BK1410" i="12"/>
  <c r="AY1411" i="12"/>
  <c r="BC1411" i="12"/>
  <c r="AX1411" i="12" s="1"/>
  <c r="BG1411" i="12"/>
  <c r="BK1411" i="12"/>
  <c r="AY1412" i="12"/>
  <c r="BC1412" i="12"/>
  <c r="BG1412" i="12"/>
  <c r="BK1412" i="12"/>
  <c r="AY1413" i="12"/>
  <c r="BC1413" i="12"/>
  <c r="AX1413" i="12" s="1"/>
  <c r="BG1413" i="12"/>
  <c r="BK1413" i="12"/>
  <c r="AY1414" i="12"/>
  <c r="BC1414" i="12"/>
  <c r="AX1414" i="12" s="1"/>
  <c r="BG1414" i="12"/>
  <c r="BK1414" i="12"/>
  <c r="AY1415" i="12"/>
  <c r="BC1415" i="12"/>
  <c r="AX1415" i="12" s="1"/>
  <c r="BG1415" i="12"/>
  <c r="BK1415" i="12"/>
  <c r="AY1416" i="12"/>
  <c r="BC1416" i="12"/>
  <c r="BG1416" i="12"/>
  <c r="BK1416" i="12"/>
  <c r="AY1417" i="12"/>
  <c r="BC1417" i="12"/>
  <c r="AX1417" i="12" s="1"/>
  <c r="BG1417" i="12"/>
  <c r="BK1417" i="12"/>
  <c r="AY1418" i="12"/>
  <c r="BC1418" i="12"/>
  <c r="AX1418" i="12" s="1"/>
  <c r="BG1418" i="12"/>
  <c r="BK1418" i="12"/>
  <c r="AY1419" i="12"/>
  <c r="BC1419" i="12"/>
  <c r="AX1419" i="12" s="1"/>
  <c r="BG1419" i="12"/>
  <c r="BK1419" i="12"/>
  <c r="AY1420" i="12"/>
  <c r="BC1420" i="12"/>
  <c r="BG1420" i="12"/>
  <c r="BK1420" i="12"/>
  <c r="AY1421" i="12"/>
  <c r="BC1421" i="12"/>
  <c r="AX1421" i="12" s="1"/>
  <c r="BG1421" i="12"/>
  <c r="BK1421" i="12"/>
  <c r="AY1422" i="12"/>
  <c r="BC1422" i="12"/>
  <c r="AX1422" i="12" s="1"/>
  <c r="BG1422" i="12"/>
  <c r="BK1422" i="12"/>
  <c r="AY1423" i="12"/>
  <c r="BC1423" i="12"/>
  <c r="AX1423" i="12" s="1"/>
  <c r="BG1423" i="12"/>
  <c r="BK1423" i="12"/>
  <c r="AY1424" i="12"/>
  <c r="BC1424" i="12"/>
  <c r="BG1424" i="12"/>
  <c r="BK1424" i="12"/>
  <c r="AY1425" i="12"/>
  <c r="BC1425" i="12"/>
  <c r="AX1425" i="12" s="1"/>
  <c r="BG1425" i="12"/>
  <c r="BK1425" i="12"/>
  <c r="AY1426" i="12"/>
  <c r="BC1426" i="12"/>
  <c r="AX1426" i="12" s="1"/>
  <c r="BG1426" i="12"/>
  <c r="BK1426" i="12"/>
  <c r="AY1427" i="12"/>
  <c r="BC1427" i="12"/>
  <c r="AX1427" i="12" s="1"/>
  <c r="BG1427" i="12"/>
  <c r="BK1427" i="12"/>
  <c r="AY1428" i="12"/>
  <c r="BC1428" i="12"/>
  <c r="BG1428" i="12"/>
  <c r="BK1428" i="12"/>
  <c r="AY1429" i="12"/>
  <c r="BC1429" i="12"/>
  <c r="AX1429" i="12" s="1"/>
  <c r="BG1429" i="12"/>
  <c r="BK1429" i="12"/>
  <c r="AY1430" i="12"/>
  <c r="BC1430" i="12"/>
  <c r="AX1430" i="12" s="1"/>
  <c r="BG1430" i="12"/>
  <c r="BK1430" i="12"/>
  <c r="AY1431" i="12"/>
  <c r="BC1431" i="12"/>
  <c r="AX1431" i="12" s="1"/>
  <c r="BG1431" i="12"/>
  <c r="BK1431" i="12"/>
  <c r="AY1432" i="12"/>
  <c r="BC1432" i="12"/>
  <c r="BG1432" i="12"/>
  <c r="BK1432" i="12"/>
  <c r="AY1433" i="12"/>
  <c r="BC1433" i="12"/>
  <c r="AX1433" i="12" s="1"/>
  <c r="BG1433" i="12"/>
  <c r="BK1433" i="12"/>
  <c r="AY1434" i="12"/>
  <c r="BC1434" i="12"/>
  <c r="AX1434" i="12" s="1"/>
  <c r="BG1434" i="12"/>
  <c r="BK1434" i="12"/>
  <c r="AY1435" i="12"/>
  <c r="BC1435" i="12"/>
  <c r="AX1435" i="12" s="1"/>
  <c r="BG1435" i="12"/>
  <c r="BK1435" i="12"/>
  <c r="AY1436" i="12"/>
  <c r="BC1436" i="12"/>
  <c r="BG1436" i="12"/>
  <c r="BK1436" i="12"/>
  <c r="AY1437" i="12"/>
  <c r="BC1437" i="12"/>
  <c r="AX1437" i="12" s="1"/>
  <c r="BG1437" i="12"/>
  <c r="BK1437" i="12"/>
  <c r="AY1438" i="12"/>
  <c r="BC1438" i="12"/>
  <c r="AX1438" i="12" s="1"/>
  <c r="BG1438" i="12"/>
  <c r="BK1438" i="12"/>
  <c r="AY1439" i="12"/>
  <c r="BC1439" i="12"/>
  <c r="AX1439" i="12" s="1"/>
  <c r="BG1439" i="12"/>
  <c r="BK1439" i="12"/>
  <c r="AY1440" i="12"/>
  <c r="BC1440" i="12"/>
  <c r="BG1440" i="12"/>
  <c r="BK1440" i="12"/>
  <c r="AY1441" i="12"/>
  <c r="BC1441" i="12"/>
  <c r="AX1441" i="12" s="1"/>
  <c r="BG1441" i="12"/>
  <c r="BK1441" i="12"/>
  <c r="AY1442" i="12"/>
  <c r="BC1442" i="12"/>
  <c r="AX1442" i="12" s="1"/>
  <c r="BG1442" i="12"/>
  <c r="BK1442" i="12"/>
  <c r="AY1443" i="12"/>
  <c r="BC1443" i="12"/>
  <c r="AX1443" i="12" s="1"/>
  <c r="BG1443" i="12"/>
  <c r="BK1443" i="12"/>
  <c r="AY1444" i="12"/>
  <c r="BC1444" i="12"/>
  <c r="BG1444" i="12"/>
  <c r="BK1444" i="12"/>
  <c r="AY1445" i="12"/>
  <c r="BC1445" i="12"/>
  <c r="AX1445" i="12" s="1"/>
  <c r="BG1445" i="12"/>
  <c r="BK1445" i="12"/>
  <c r="AY1446" i="12"/>
  <c r="BC1446" i="12"/>
  <c r="AX1446" i="12" s="1"/>
  <c r="BG1446" i="12"/>
  <c r="BK1446" i="12"/>
  <c r="AY1447" i="12"/>
  <c r="BC1447" i="12"/>
  <c r="AX1447" i="12" s="1"/>
  <c r="BG1447" i="12"/>
  <c r="BK1447" i="12"/>
  <c r="AY1448" i="12"/>
  <c r="BC1448" i="12"/>
  <c r="BG1448" i="12"/>
  <c r="BK1448" i="12"/>
  <c r="AY1449" i="12"/>
  <c r="BC1449" i="12"/>
  <c r="AX1449" i="12" s="1"/>
  <c r="BG1449" i="12"/>
  <c r="BK1449" i="12"/>
  <c r="AY1450" i="12"/>
  <c r="BC1450" i="12"/>
  <c r="AX1450" i="12" s="1"/>
  <c r="BG1450" i="12"/>
  <c r="BK1450" i="12"/>
  <c r="AY1451" i="12"/>
  <c r="BC1451" i="12"/>
  <c r="AX1451" i="12" s="1"/>
  <c r="BG1451" i="12"/>
  <c r="BK1451" i="12"/>
  <c r="AY1452" i="12"/>
  <c r="BC1452" i="12"/>
  <c r="BG1452" i="12"/>
  <c r="BK1452" i="12"/>
  <c r="AY1453" i="12"/>
  <c r="BC1453" i="12"/>
  <c r="AX1453" i="12" s="1"/>
  <c r="BG1453" i="12"/>
  <c r="BK1453" i="12"/>
  <c r="AY1454" i="12"/>
  <c r="BC1454" i="12"/>
  <c r="AX1454" i="12" s="1"/>
  <c r="BG1454" i="12"/>
  <c r="BK1454" i="12"/>
  <c r="AY1455" i="12"/>
  <c r="BC1455" i="12"/>
  <c r="AX1455" i="12" s="1"/>
  <c r="BG1455" i="12"/>
  <c r="BK1455" i="12"/>
  <c r="AY1456" i="12"/>
  <c r="BC1456" i="12"/>
  <c r="BG1456" i="12"/>
  <c r="BK1456" i="12"/>
  <c r="AY1457" i="12"/>
  <c r="BC1457" i="12"/>
  <c r="AX1457" i="12" s="1"/>
  <c r="BG1457" i="12"/>
  <c r="BK1457" i="12"/>
  <c r="AY1458" i="12"/>
  <c r="BC1458" i="12"/>
  <c r="AX1458" i="12" s="1"/>
  <c r="BG1458" i="12"/>
  <c r="BK1458" i="12"/>
  <c r="AY1459" i="12"/>
  <c r="BC1459" i="12"/>
  <c r="AX1459" i="12" s="1"/>
  <c r="BG1459" i="12"/>
  <c r="BK1459" i="12"/>
  <c r="AY1460" i="12"/>
  <c r="BC1460" i="12"/>
  <c r="BG1460" i="12"/>
  <c r="BK1460" i="12"/>
  <c r="AY1461" i="12"/>
  <c r="BC1461" i="12"/>
  <c r="AX1461" i="12" s="1"/>
  <c r="BG1461" i="12"/>
  <c r="BK1461" i="12"/>
  <c r="AY1462" i="12"/>
  <c r="BC1462" i="12"/>
  <c r="AX1462" i="12" s="1"/>
  <c r="BG1462" i="12"/>
  <c r="BK1462" i="12"/>
  <c r="AY1463" i="12"/>
  <c r="BC1463" i="12"/>
  <c r="AX1463" i="12" s="1"/>
  <c r="BG1463" i="12"/>
  <c r="BK1463" i="12"/>
  <c r="AY1464" i="12"/>
  <c r="BC1464" i="12"/>
  <c r="BG1464" i="12"/>
  <c r="BK1464" i="12"/>
  <c r="AY1465" i="12"/>
  <c r="BC1465" i="12"/>
  <c r="AX1465" i="12" s="1"/>
  <c r="BG1465" i="12"/>
  <c r="BK1465" i="12"/>
  <c r="AY1466" i="12"/>
  <c r="BC1466" i="12"/>
  <c r="AX1466" i="12" s="1"/>
  <c r="BG1466" i="12"/>
  <c r="BK1466" i="12"/>
  <c r="AY1467" i="12"/>
  <c r="BC1467" i="12"/>
  <c r="AX1467" i="12" s="1"/>
  <c r="BG1467" i="12"/>
  <c r="BK1467" i="12"/>
  <c r="AY1468" i="12"/>
  <c r="BC1468" i="12"/>
  <c r="BG1468" i="12"/>
  <c r="BK1468" i="12"/>
  <c r="AY1469" i="12"/>
  <c r="BC1469" i="12"/>
  <c r="AX1469" i="12" s="1"/>
  <c r="BG1469" i="12"/>
  <c r="BK1469" i="12"/>
  <c r="AY1470" i="12"/>
  <c r="BC1470" i="12"/>
  <c r="AX1470" i="12" s="1"/>
  <c r="BG1470" i="12"/>
  <c r="BK1470" i="12"/>
  <c r="AY1471" i="12"/>
  <c r="BC1471" i="12"/>
  <c r="AX1471" i="12" s="1"/>
  <c r="BG1471" i="12"/>
  <c r="BK1471" i="12"/>
  <c r="AY1472" i="12"/>
  <c r="BC1472" i="12"/>
  <c r="BG1472" i="12"/>
  <c r="BK1472" i="12"/>
  <c r="AY1473" i="12"/>
  <c r="BC1473" i="12"/>
  <c r="AX1473" i="12" s="1"/>
  <c r="BG1473" i="12"/>
  <c r="BK1473" i="12"/>
  <c r="AY1474" i="12"/>
  <c r="BC1474" i="12"/>
  <c r="AX1474" i="12" s="1"/>
  <c r="BG1474" i="12"/>
  <c r="BK1474" i="12"/>
  <c r="AY1475" i="12"/>
  <c r="BC1475" i="12"/>
  <c r="AX1475" i="12" s="1"/>
  <c r="BG1475" i="12"/>
  <c r="BK1475" i="12"/>
  <c r="AY1476" i="12"/>
  <c r="BC1476" i="12"/>
  <c r="BG1476" i="12"/>
  <c r="BK1476" i="12"/>
  <c r="AY1477" i="12"/>
  <c r="BC1477" i="12"/>
  <c r="AX1477" i="12" s="1"/>
  <c r="BG1477" i="12"/>
  <c r="BK1477" i="12"/>
  <c r="AY1478" i="12"/>
  <c r="BC1478" i="12"/>
  <c r="AX1478" i="12" s="1"/>
  <c r="BG1478" i="12"/>
  <c r="BK1478" i="12"/>
  <c r="AY1479" i="12"/>
  <c r="BC1479" i="12"/>
  <c r="AX1479" i="12" s="1"/>
  <c r="BG1479" i="12"/>
  <c r="BK1479" i="12"/>
  <c r="AY1480" i="12"/>
  <c r="BC1480" i="12"/>
  <c r="BG1480" i="12"/>
  <c r="BK1480" i="12"/>
  <c r="AY1481" i="12"/>
  <c r="BC1481" i="12"/>
  <c r="AX1481" i="12" s="1"/>
  <c r="BG1481" i="12"/>
  <c r="BK1481" i="12"/>
  <c r="AY1482" i="12"/>
  <c r="BC1482" i="12"/>
  <c r="AX1482" i="12" s="1"/>
  <c r="BG1482" i="12"/>
  <c r="BK1482" i="12"/>
  <c r="AY1483" i="12"/>
  <c r="BC1483" i="12"/>
  <c r="AX1483" i="12" s="1"/>
  <c r="BG1483" i="12"/>
  <c r="BK1483" i="12"/>
  <c r="AY1484" i="12"/>
  <c r="BC1484" i="12"/>
  <c r="BG1484" i="12"/>
  <c r="BK1484" i="12"/>
  <c r="AY1485" i="12"/>
  <c r="BC1485" i="12"/>
  <c r="AX1485" i="12" s="1"/>
  <c r="BG1485" i="12"/>
  <c r="BK1485" i="12"/>
  <c r="AY1486" i="12"/>
  <c r="BC1486" i="12"/>
  <c r="AX1486" i="12" s="1"/>
  <c r="BG1486" i="12"/>
  <c r="BK1486" i="12"/>
  <c r="AY1487" i="12"/>
  <c r="BC1487" i="12"/>
  <c r="AX1487" i="12" s="1"/>
  <c r="BG1487" i="12"/>
  <c r="BK1487" i="12"/>
  <c r="AY1488" i="12"/>
  <c r="BC1488" i="12"/>
  <c r="BG1488" i="12"/>
  <c r="BK1488" i="12"/>
  <c r="AY1489" i="12"/>
  <c r="BC1489" i="12"/>
  <c r="AX1489" i="12" s="1"/>
  <c r="BG1489" i="12"/>
  <c r="BK1489" i="12"/>
  <c r="AY1490" i="12"/>
  <c r="BC1490" i="12"/>
  <c r="AX1490" i="12" s="1"/>
  <c r="BG1490" i="12"/>
  <c r="BK1490" i="12"/>
  <c r="AY1491" i="12"/>
  <c r="BC1491" i="12"/>
  <c r="AX1491" i="12" s="1"/>
  <c r="BG1491" i="12"/>
  <c r="BK1491" i="12"/>
  <c r="AY1492" i="12"/>
  <c r="BC1492" i="12"/>
  <c r="BG1492" i="12"/>
  <c r="BK1492" i="12"/>
  <c r="AY1493" i="12"/>
  <c r="BC1493" i="12"/>
  <c r="AX1493" i="12" s="1"/>
  <c r="BG1493" i="12"/>
  <c r="BK1493" i="12"/>
  <c r="AY1494" i="12"/>
  <c r="BC1494" i="12"/>
  <c r="AX1494" i="12" s="1"/>
  <c r="BG1494" i="12"/>
  <c r="BK1494" i="12"/>
  <c r="AY1495" i="12"/>
  <c r="BC1495" i="12"/>
  <c r="AX1495" i="12" s="1"/>
  <c r="BG1495" i="12"/>
  <c r="BK1495" i="12"/>
  <c r="AY1496" i="12"/>
  <c r="BC1496" i="12"/>
  <c r="BG1496" i="12"/>
  <c r="BK1496" i="12"/>
  <c r="AY1497" i="12"/>
  <c r="BC1497" i="12"/>
  <c r="AX1497" i="12" s="1"/>
  <c r="BG1497" i="12"/>
  <c r="BK1497" i="12"/>
  <c r="AY1498" i="12"/>
  <c r="BC1498" i="12"/>
  <c r="AX1498" i="12" s="1"/>
  <c r="BG1498" i="12"/>
  <c r="BK1498" i="12"/>
  <c r="AY1499" i="12"/>
  <c r="BC1499" i="12"/>
  <c r="AX1499" i="12" s="1"/>
  <c r="BG1499" i="12"/>
  <c r="BK1499" i="12"/>
  <c r="AY1500" i="12"/>
  <c r="BC1500" i="12"/>
  <c r="BG1500" i="12"/>
  <c r="BK1500" i="12"/>
  <c r="AY1501" i="12"/>
  <c r="BC1501" i="12"/>
  <c r="AX1501" i="12" s="1"/>
  <c r="BG1501" i="12"/>
  <c r="BK1501" i="12"/>
  <c r="AY1502" i="12"/>
  <c r="BC1502" i="12"/>
  <c r="AX1502" i="12" s="1"/>
  <c r="BG1502" i="12"/>
  <c r="BK1502" i="12"/>
  <c r="AY1503" i="12"/>
  <c r="BC1503" i="12"/>
  <c r="AX1503" i="12" s="1"/>
  <c r="BG1503" i="12"/>
  <c r="BK1503" i="12"/>
  <c r="AY1504" i="12"/>
  <c r="BC1504" i="12"/>
  <c r="BG1504" i="12"/>
  <c r="BK1504" i="12"/>
  <c r="AY1505" i="12"/>
  <c r="BC1505" i="12"/>
  <c r="AX1505" i="12" s="1"/>
  <c r="BG1505" i="12"/>
  <c r="BK1505" i="12"/>
  <c r="AY1506" i="12"/>
  <c r="BC1506" i="12"/>
  <c r="AX1506" i="12" s="1"/>
  <c r="BG1506" i="12"/>
  <c r="BK1506" i="12"/>
  <c r="AY1507" i="12"/>
  <c r="BC1507" i="12"/>
  <c r="AX1507" i="12" s="1"/>
  <c r="BG1507" i="12"/>
  <c r="BK1507" i="12"/>
  <c r="AY1508" i="12"/>
  <c r="BC1508" i="12"/>
  <c r="BG1508" i="12"/>
  <c r="BK1508" i="12"/>
  <c r="AY1509" i="12"/>
  <c r="BC1509" i="12"/>
  <c r="AX1509" i="12" s="1"/>
  <c r="BG1509" i="12"/>
  <c r="BK1509" i="12"/>
  <c r="AY1510" i="12"/>
  <c r="BC1510" i="12"/>
  <c r="AX1510" i="12" s="1"/>
  <c r="BG1510" i="12"/>
  <c r="BK1510" i="12"/>
  <c r="AY1511" i="12"/>
  <c r="BC1511" i="12"/>
  <c r="AX1511" i="12" s="1"/>
  <c r="BG1511" i="12"/>
  <c r="BK1511" i="12"/>
  <c r="AY1512" i="12"/>
  <c r="BC1512" i="12"/>
  <c r="BG1512" i="12"/>
  <c r="BK1512" i="12"/>
  <c r="AY1513" i="12"/>
  <c r="BC1513" i="12"/>
  <c r="AX1513" i="12" s="1"/>
  <c r="BG1513" i="12"/>
  <c r="BK1513" i="12"/>
  <c r="AY1514" i="12"/>
  <c r="BC1514" i="12"/>
  <c r="AX1514" i="12" s="1"/>
  <c r="BG1514" i="12"/>
  <c r="BK1514" i="12"/>
  <c r="AY1515" i="12"/>
  <c r="BC1515" i="12"/>
  <c r="AX1515" i="12" s="1"/>
  <c r="BG1515" i="12"/>
  <c r="BK1515" i="12"/>
  <c r="AY1516" i="12"/>
  <c r="BC1516" i="12"/>
  <c r="BG1516" i="12"/>
  <c r="BK1516" i="12"/>
  <c r="AY1517" i="12"/>
  <c r="BC1517" i="12"/>
  <c r="AX1517" i="12" s="1"/>
  <c r="BG1517" i="12"/>
  <c r="BK1517" i="12"/>
  <c r="AY1518" i="12"/>
  <c r="BC1518" i="12"/>
  <c r="AX1518" i="12" s="1"/>
  <c r="BG1518" i="12"/>
  <c r="BK1518" i="12"/>
  <c r="AY1519" i="12"/>
  <c r="BC1519" i="12"/>
  <c r="AX1519" i="12" s="1"/>
  <c r="BG1519" i="12"/>
  <c r="BK1519" i="12"/>
  <c r="AY1520" i="12"/>
  <c r="BC1520" i="12"/>
  <c r="BG1520" i="12"/>
  <c r="BK1520" i="12"/>
  <c r="AY1521" i="12"/>
  <c r="BC1521" i="12"/>
  <c r="AX1521" i="12" s="1"/>
  <c r="BG1521" i="12"/>
  <c r="BK1521" i="12"/>
  <c r="AY1522" i="12"/>
  <c r="BC1522" i="12"/>
  <c r="AX1522" i="12" s="1"/>
  <c r="BG1522" i="12"/>
  <c r="BK1522" i="12"/>
  <c r="AY1523" i="12"/>
  <c r="BC1523" i="12"/>
  <c r="AX1523" i="12" s="1"/>
  <c r="BG1523" i="12"/>
  <c r="BK1523" i="12"/>
  <c r="AY1524" i="12"/>
  <c r="BC1524" i="12"/>
  <c r="BG1524" i="12"/>
  <c r="BK1524" i="12"/>
  <c r="AY1525" i="12"/>
  <c r="BC1525" i="12"/>
  <c r="AX1525" i="12" s="1"/>
  <c r="BG1525" i="12"/>
  <c r="BK1525" i="12"/>
  <c r="AY1526" i="12"/>
  <c r="BC1526" i="12"/>
  <c r="AX1526" i="12" s="1"/>
  <c r="BG1526" i="12"/>
  <c r="BK1526" i="12"/>
  <c r="AY1527" i="12"/>
  <c r="BC1527" i="12"/>
  <c r="AX1527" i="12" s="1"/>
  <c r="BG1527" i="12"/>
  <c r="BK1527" i="12"/>
  <c r="AY1528" i="12"/>
  <c r="BC1528" i="12"/>
  <c r="BG1528" i="12"/>
  <c r="BK1528" i="12"/>
  <c r="AY1529" i="12"/>
  <c r="BC1529" i="12"/>
  <c r="AX1529" i="12" s="1"/>
  <c r="BG1529" i="12"/>
  <c r="BK1529" i="12"/>
  <c r="AY1530" i="12"/>
  <c r="BC1530" i="12"/>
  <c r="AX1530" i="12" s="1"/>
  <c r="BG1530" i="12"/>
  <c r="BK1530" i="12"/>
  <c r="AY1531" i="12"/>
  <c r="BC1531" i="12"/>
  <c r="AX1531" i="12" s="1"/>
  <c r="BG1531" i="12"/>
  <c r="BK1531" i="12"/>
  <c r="AY1532" i="12"/>
  <c r="BC1532" i="12"/>
  <c r="BG1532" i="12"/>
  <c r="BK1532" i="12"/>
  <c r="AY1533" i="12"/>
  <c r="BC1533" i="12"/>
  <c r="AX1533" i="12" s="1"/>
  <c r="BG1533" i="12"/>
  <c r="BK1533" i="12"/>
  <c r="AY1534" i="12"/>
  <c r="BC1534" i="12"/>
  <c r="AX1534" i="12" s="1"/>
  <c r="BG1534" i="12"/>
  <c r="BK1534" i="12"/>
  <c r="AY1535" i="12"/>
  <c r="BC1535" i="12"/>
  <c r="AX1535" i="12" s="1"/>
  <c r="BG1535" i="12"/>
  <c r="BK1535" i="12"/>
  <c r="AY1536" i="12"/>
  <c r="BC1536" i="12"/>
  <c r="BG1536" i="12"/>
  <c r="BK1536" i="12"/>
  <c r="AY1537" i="12"/>
  <c r="BC1537" i="12"/>
  <c r="AX1537" i="12" s="1"/>
  <c r="BG1537" i="12"/>
  <c r="BK1537" i="12"/>
  <c r="AY1538" i="12"/>
  <c r="BC1538" i="12"/>
  <c r="AX1538" i="12" s="1"/>
  <c r="BG1538" i="12"/>
  <c r="BK1538" i="12"/>
  <c r="AY1539" i="12"/>
  <c r="BC1539" i="12"/>
  <c r="AX1539" i="12" s="1"/>
  <c r="BG1539" i="12"/>
  <c r="BK1539" i="12"/>
  <c r="AY1540" i="12"/>
  <c r="BC1540" i="12"/>
  <c r="BG1540" i="12"/>
  <c r="BK1540" i="12"/>
  <c r="AY1541" i="12"/>
  <c r="BC1541" i="12"/>
  <c r="AX1541" i="12" s="1"/>
  <c r="BG1541" i="12"/>
  <c r="BK1541" i="12"/>
  <c r="AY1542" i="12"/>
  <c r="BC1542" i="12"/>
  <c r="AX1542" i="12" s="1"/>
  <c r="BG1542" i="12"/>
  <c r="BK1542" i="12"/>
  <c r="AY1543" i="12"/>
  <c r="BC1543" i="12"/>
  <c r="AX1543" i="12" s="1"/>
  <c r="BG1543" i="12"/>
  <c r="BK1543" i="12"/>
  <c r="AY1544" i="12"/>
  <c r="BC1544" i="12"/>
  <c r="BG1544" i="12"/>
  <c r="BK1544" i="12"/>
  <c r="AY1545" i="12"/>
  <c r="BC1545" i="12"/>
  <c r="AX1545" i="12" s="1"/>
  <c r="BG1545" i="12"/>
  <c r="BK1545" i="12"/>
  <c r="AY1546" i="12"/>
  <c r="BC1546" i="12"/>
  <c r="AX1546" i="12" s="1"/>
  <c r="BG1546" i="12"/>
  <c r="BK1546" i="12"/>
  <c r="AY1547" i="12"/>
  <c r="BC1547" i="12"/>
  <c r="AX1547" i="12" s="1"/>
  <c r="BG1547" i="12"/>
  <c r="BK1547" i="12"/>
  <c r="AY1548" i="12"/>
  <c r="BC1548" i="12"/>
  <c r="BG1548" i="12"/>
  <c r="BK1548" i="12"/>
  <c r="AY1549" i="12"/>
  <c r="BC1549" i="12"/>
  <c r="AX1549" i="12" s="1"/>
  <c r="BG1549" i="12"/>
  <c r="BK1549" i="12"/>
  <c r="AY1550" i="12"/>
  <c r="BC1550" i="12"/>
  <c r="AX1550" i="12" s="1"/>
  <c r="BG1550" i="12"/>
  <c r="BK1550" i="12"/>
  <c r="AY1551" i="12"/>
  <c r="BC1551" i="12"/>
  <c r="AX1551" i="12" s="1"/>
  <c r="BG1551" i="12"/>
  <c r="BK1551" i="12"/>
  <c r="AY1552" i="12"/>
  <c r="BC1552" i="12"/>
  <c r="BG1552" i="12"/>
  <c r="BK1552" i="12"/>
  <c r="AY1553" i="12"/>
  <c r="BC1553" i="12"/>
  <c r="AX1553" i="12" s="1"/>
  <c r="BG1553" i="12"/>
  <c r="BK1553" i="12"/>
  <c r="AY1554" i="12"/>
  <c r="BC1554" i="12"/>
  <c r="AX1554" i="12" s="1"/>
  <c r="BG1554" i="12"/>
  <c r="BK1554" i="12"/>
  <c r="AY1555" i="12"/>
  <c r="BC1555" i="12"/>
  <c r="AX1555" i="12" s="1"/>
  <c r="BG1555" i="12"/>
  <c r="BK1555" i="12"/>
  <c r="AY1556" i="12"/>
  <c r="BC1556" i="12"/>
  <c r="BG1556" i="12"/>
  <c r="BK1556" i="12"/>
  <c r="AY1557" i="12"/>
  <c r="BC1557" i="12"/>
  <c r="AX1557" i="12" s="1"/>
  <c r="BG1557" i="12"/>
  <c r="BK1557" i="12"/>
  <c r="AY1558" i="12"/>
  <c r="BC1558" i="12"/>
  <c r="AX1558" i="12" s="1"/>
  <c r="BG1558" i="12"/>
  <c r="BK1558" i="12"/>
  <c r="AY1559" i="12"/>
  <c r="BC1559" i="12"/>
  <c r="AX1559" i="12" s="1"/>
  <c r="BG1559" i="12"/>
  <c r="BK1559" i="12"/>
  <c r="AY1560" i="12"/>
  <c r="BC1560" i="12"/>
  <c r="BG1560" i="12"/>
  <c r="BK1560" i="12"/>
  <c r="AY1561" i="12"/>
  <c r="BC1561" i="12"/>
  <c r="AX1561" i="12" s="1"/>
  <c r="BG1561" i="12"/>
  <c r="BK1561" i="12"/>
  <c r="AY1562" i="12"/>
  <c r="BC1562" i="12"/>
  <c r="AX1562" i="12" s="1"/>
  <c r="BG1562" i="12"/>
  <c r="BK1562" i="12"/>
  <c r="AY1563" i="12"/>
  <c r="BC1563" i="12"/>
  <c r="AX1563" i="12" s="1"/>
  <c r="BG1563" i="12"/>
  <c r="BK1563" i="12"/>
  <c r="AY1564" i="12"/>
  <c r="BC1564" i="12"/>
  <c r="BG1564" i="12"/>
  <c r="BK1564" i="12"/>
  <c r="AY1565" i="12"/>
  <c r="BC1565" i="12"/>
  <c r="AX1565" i="12" s="1"/>
  <c r="BG1565" i="12"/>
  <c r="BK1565" i="12"/>
  <c r="AY1566" i="12"/>
  <c r="BC1566" i="12"/>
  <c r="AX1566" i="12" s="1"/>
  <c r="BG1566" i="12"/>
  <c r="BK1566" i="12"/>
  <c r="AY1567" i="12"/>
  <c r="BC1567" i="12"/>
  <c r="AX1567" i="12" s="1"/>
  <c r="BG1567" i="12"/>
  <c r="BK1567" i="12"/>
  <c r="AY1568" i="12"/>
  <c r="BC1568" i="12"/>
  <c r="BG1568" i="12"/>
  <c r="BK1568" i="12"/>
  <c r="AY1569" i="12"/>
  <c r="BC1569" i="12"/>
  <c r="AX1569" i="12" s="1"/>
  <c r="BG1569" i="12"/>
  <c r="BK1569" i="12"/>
  <c r="AY1570" i="12"/>
  <c r="BC1570" i="12"/>
  <c r="AX1570" i="12" s="1"/>
  <c r="BG1570" i="12"/>
  <c r="BK1570" i="12"/>
  <c r="AY1571" i="12"/>
  <c r="BC1571" i="12"/>
  <c r="AX1571" i="12" s="1"/>
  <c r="BG1571" i="12"/>
  <c r="BK1571" i="12"/>
  <c r="AY1572" i="12"/>
  <c r="BC1572" i="12"/>
  <c r="BG1572" i="12"/>
  <c r="BK1572" i="12"/>
  <c r="AY1573" i="12"/>
  <c r="BC1573" i="12"/>
  <c r="AX1573" i="12" s="1"/>
  <c r="BG1573" i="12"/>
  <c r="BK1573" i="12"/>
  <c r="AY1574" i="12"/>
  <c r="BC1574" i="12"/>
  <c r="AX1574" i="12" s="1"/>
  <c r="BG1574" i="12"/>
  <c r="BK1574" i="12"/>
  <c r="AY1575" i="12"/>
  <c r="BC1575" i="12"/>
  <c r="AX1575" i="12" s="1"/>
  <c r="BG1575" i="12"/>
  <c r="BK1575" i="12"/>
  <c r="AY1576" i="12"/>
  <c r="BC1576" i="12"/>
  <c r="BG1576" i="12"/>
  <c r="BK1576" i="12"/>
  <c r="AY1577" i="12"/>
  <c r="BC1577" i="12"/>
  <c r="AX1577" i="12" s="1"/>
  <c r="BG1577" i="12"/>
  <c r="BK1577" i="12"/>
  <c r="AY1578" i="12"/>
  <c r="BC1578" i="12"/>
  <c r="AX1578" i="12" s="1"/>
  <c r="BG1578" i="12"/>
  <c r="BK1578" i="12"/>
  <c r="AY1579" i="12"/>
  <c r="BC1579" i="12"/>
  <c r="AX1579" i="12" s="1"/>
  <c r="BG1579" i="12"/>
  <c r="BK1579" i="12"/>
  <c r="AY1580" i="12"/>
  <c r="BC1580" i="12"/>
  <c r="BG1580" i="12"/>
  <c r="BK1580" i="12"/>
  <c r="AY1581" i="12"/>
  <c r="BC1581" i="12"/>
  <c r="AX1581" i="12" s="1"/>
  <c r="BG1581" i="12"/>
  <c r="BK1581" i="12"/>
  <c r="AY1582" i="12"/>
  <c r="BC1582" i="12"/>
  <c r="AX1582" i="12" s="1"/>
  <c r="BG1582" i="12"/>
  <c r="BK1582" i="12"/>
  <c r="AY1583" i="12"/>
  <c r="BC1583" i="12"/>
  <c r="AX1583" i="12" s="1"/>
  <c r="BG1583" i="12"/>
  <c r="BK1583" i="12"/>
  <c r="AY1584" i="12"/>
  <c r="BC1584" i="12"/>
  <c r="BG1584" i="12"/>
  <c r="BK1584" i="12"/>
  <c r="AY1585" i="12"/>
  <c r="BC1585" i="12"/>
  <c r="AX1585" i="12" s="1"/>
  <c r="BG1585" i="12"/>
  <c r="BK1585" i="12"/>
  <c r="AY1586" i="12"/>
  <c r="BC1586" i="12"/>
  <c r="AX1586" i="12" s="1"/>
  <c r="BG1586" i="12"/>
  <c r="BK1586" i="12"/>
  <c r="AY1587" i="12"/>
  <c r="BC1587" i="12"/>
  <c r="AX1587" i="12" s="1"/>
  <c r="BG1587" i="12"/>
  <c r="BK1587" i="12"/>
  <c r="AY1588" i="12"/>
  <c r="BC1588" i="12"/>
  <c r="BG1588" i="12"/>
  <c r="BK1588" i="12"/>
  <c r="AY1589" i="12"/>
  <c r="BC1589" i="12"/>
  <c r="AX1589" i="12" s="1"/>
  <c r="BG1589" i="12"/>
  <c r="BK1589" i="12"/>
  <c r="AY1590" i="12"/>
  <c r="BC1590" i="12"/>
  <c r="AX1590" i="12" s="1"/>
  <c r="BG1590" i="12"/>
  <c r="BK1590" i="12"/>
  <c r="AY1591" i="12"/>
  <c r="BC1591" i="12"/>
  <c r="AX1591" i="12" s="1"/>
  <c r="BG1591" i="12"/>
  <c r="BK1591" i="12"/>
  <c r="AY1592" i="12"/>
  <c r="BC1592" i="12"/>
  <c r="BG1592" i="12"/>
  <c r="BK1592" i="12"/>
  <c r="AY1593" i="12"/>
  <c r="BC1593" i="12"/>
  <c r="AX1593" i="12" s="1"/>
  <c r="BG1593" i="12"/>
  <c r="BK1593" i="12"/>
  <c r="AY1594" i="12"/>
  <c r="BC1594" i="12"/>
  <c r="AX1594" i="12" s="1"/>
  <c r="BG1594" i="12"/>
  <c r="BK1594" i="12"/>
  <c r="AY1595" i="12"/>
  <c r="BC1595" i="12"/>
  <c r="AX1595" i="12" s="1"/>
  <c r="BG1595" i="12"/>
  <c r="BK1595" i="12"/>
  <c r="AY1596" i="12"/>
  <c r="BC1596" i="12"/>
  <c r="BG1596" i="12"/>
  <c r="BK1596" i="12"/>
  <c r="AY1597" i="12"/>
  <c r="BC1597" i="12"/>
  <c r="AX1597" i="12" s="1"/>
  <c r="BG1597" i="12"/>
  <c r="BK1597" i="12"/>
  <c r="AY1598" i="12"/>
  <c r="BC1598" i="12"/>
  <c r="AX1598" i="12" s="1"/>
  <c r="BG1598" i="12"/>
  <c r="BK1598" i="12"/>
  <c r="AY1599" i="12"/>
  <c r="BC1599" i="12"/>
  <c r="AX1599" i="12" s="1"/>
  <c r="BG1599" i="12"/>
  <c r="BK1599" i="12"/>
  <c r="AY1600" i="12"/>
  <c r="BC1600" i="12"/>
  <c r="BG1600" i="12"/>
  <c r="BK1600" i="12"/>
  <c r="AY1601" i="12"/>
  <c r="BC1601" i="12"/>
  <c r="AX1601" i="12" s="1"/>
  <c r="BG1601" i="12"/>
  <c r="BK1601" i="12"/>
  <c r="AY1602" i="12"/>
  <c r="BC1602" i="12"/>
  <c r="AX1602" i="12" s="1"/>
  <c r="BG1602" i="12"/>
  <c r="BK1602" i="12"/>
  <c r="AY1603" i="12"/>
  <c r="BC1603" i="12"/>
  <c r="AX1603" i="12" s="1"/>
  <c r="BG1603" i="12"/>
  <c r="BK1603" i="12"/>
  <c r="AY1604" i="12"/>
  <c r="BC1604" i="12"/>
  <c r="BG1604" i="12"/>
  <c r="BK1604" i="12"/>
  <c r="AY1605" i="12"/>
  <c r="BC1605" i="12"/>
  <c r="AX1605" i="12" s="1"/>
  <c r="BG1605" i="12"/>
  <c r="BK1605" i="12"/>
  <c r="AY1606" i="12"/>
  <c r="BC1606" i="12"/>
  <c r="AX1606" i="12" s="1"/>
  <c r="BG1606" i="12"/>
  <c r="BK1606" i="12"/>
  <c r="AY1607" i="12"/>
  <c r="BC1607" i="12"/>
  <c r="AX1607" i="12" s="1"/>
  <c r="BG1607" i="12"/>
  <c r="BK1607" i="12"/>
  <c r="AY1608" i="12"/>
  <c r="BC1608" i="12"/>
  <c r="BG1608" i="12"/>
  <c r="BK1608" i="12"/>
  <c r="AY1609" i="12"/>
  <c r="BC1609" i="12"/>
  <c r="AX1609" i="12" s="1"/>
  <c r="BG1609" i="12"/>
  <c r="BK1609" i="12"/>
  <c r="AY1610" i="12"/>
  <c r="BC1610" i="12"/>
  <c r="AX1610" i="12" s="1"/>
  <c r="BG1610" i="12"/>
  <c r="BK1610" i="12"/>
  <c r="AY1611" i="12"/>
  <c r="BC1611" i="12"/>
  <c r="AX1611" i="12" s="1"/>
  <c r="BG1611" i="12"/>
  <c r="BK1611" i="12"/>
  <c r="AY1612" i="12"/>
  <c r="BC1612" i="12"/>
  <c r="BG1612" i="12"/>
  <c r="BK1612" i="12"/>
  <c r="AY1613" i="12"/>
  <c r="BC1613" i="12"/>
  <c r="AX1613" i="12" s="1"/>
  <c r="BG1613" i="12"/>
  <c r="BK1613" i="12"/>
  <c r="AY1614" i="12"/>
  <c r="BC1614" i="12"/>
  <c r="AX1614" i="12" s="1"/>
  <c r="BG1614" i="12"/>
  <c r="BK1614" i="12"/>
  <c r="AY1615" i="12"/>
  <c r="BC1615" i="12"/>
  <c r="AX1615" i="12" s="1"/>
  <c r="BG1615" i="12"/>
  <c r="BK1615" i="12"/>
  <c r="AY1616" i="12"/>
  <c r="BC1616" i="12"/>
  <c r="BG1616" i="12"/>
  <c r="BK1616" i="12"/>
  <c r="AY1617" i="12"/>
  <c r="BC1617" i="12"/>
  <c r="AX1617" i="12" s="1"/>
  <c r="BG1617" i="12"/>
  <c r="BK1617" i="12"/>
  <c r="AY1618" i="12"/>
  <c r="BC1618" i="12"/>
  <c r="AX1618" i="12" s="1"/>
  <c r="BG1618" i="12"/>
  <c r="BK1618" i="12"/>
  <c r="AY1619" i="12"/>
  <c r="BC1619" i="12"/>
  <c r="AX1619" i="12" s="1"/>
  <c r="BG1619" i="12"/>
  <c r="BK1619" i="12"/>
  <c r="AY1620" i="12"/>
  <c r="BC1620" i="12"/>
  <c r="BG1620" i="12"/>
  <c r="BK1620" i="12"/>
  <c r="AY1621" i="12"/>
  <c r="BC1621" i="12"/>
  <c r="AX1621" i="12" s="1"/>
  <c r="BG1621" i="12"/>
  <c r="BK1621" i="12"/>
  <c r="AY1622" i="12"/>
  <c r="BC1622" i="12"/>
  <c r="AX1622" i="12" s="1"/>
  <c r="BG1622" i="12"/>
  <c r="BK1622" i="12"/>
  <c r="AY1623" i="12"/>
  <c r="BC1623" i="12"/>
  <c r="AX1623" i="12" s="1"/>
  <c r="BG1623" i="12"/>
  <c r="BK1623" i="12"/>
  <c r="AY1624" i="12"/>
  <c r="BC1624" i="12"/>
  <c r="BG1624" i="12"/>
  <c r="BK1624" i="12"/>
  <c r="AY1625" i="12"/>
  <c r="BC1625" i="12"/>
  <c r="AX1625" i="12" s="1"/>
  <c r="BG1625" i="12"/>
  <c r="BK1625" i="12"/>
  <c r="AY1626" i="12"/>
  <c r="BC1626" i="12"/>
  <c r="AX1626" i="12" s="1"/>
  <c r="BG1626" i="12"/>
  <c r="BK1626" i="12"/>
  <c r="AY1627" i="12"/>
  <c r="BC1627" i="12"/>
  <c r="AX1627" i="12" s="1"/>
  <c r="BG1627" i="12"/>
  <c r="BK1627" i="12"/>
  <c r="AY1628" i="12"/>
  <c r="BC1628" i="12"/>
  <c r="BG1628" i="12"/>
  <c r="BK1628" i="12"/>
  <c r="AY1629" i="12"/>
  <c r="BC1629" i="12"/>
  <c r="AX1629" i="12" s="1"/>
  <c r="BG1629" i="12"/>
  <c r="BK1629" i="12"/>
  <c r="AY1630" i="12"/>
  <c r="BC1630" i="12"/>
  <c r="AX1630" i="12" s="1"/>
  <c r="BG1630" i="12"/>
  <c r="BK1630" i="12"/>
  <c r="AY1631" i="12"/>
  <c r="BC1631" i="12"/>
  <c r="AX1631" i="12" s="1"/>
  <c r="BG1631" i="12"/>
  <c r="BK1631" i="12"/>
  <c r="AY1632" i="12"/>
  <c r="BC1632" i="12"/>
  <c r="BG1632" i="12"/>
  <c r="BK1632" i="12"/>
  <c r="AY1633" i="12"/>
  <c r="BC1633" i="12"/>
  <c r="AX1633" i="12" s="1"/>
  <c r="BG1633" i="12"/>
  <c r="BK1633" i="12"/>
  <c r="AY1634" i="12"/>
  <c r="BC1634" i="12"/>
  <c r="AX1634" i="12" s="1"/>
  <c r="BG1634" i="12"/>
  <c r="BK1634" i="12"/>
  <c r="AY1635" i="12"/>
  <c r="BC1635" i="12"/>
  <c r="AX1635" i="12" s="1"/>
  <c r="BG1635" i="12"/>
  <c r="BK1635" i="12"/>
  <c r="AY1636" i="12"/>
  <c r="BC1636" i="12"/>
  <c r="BG1636" i="12"/>
  <c r="BK1636" i="12"/>
  <c r="AY1637" i="12"/>
  <c r="BC1637" i="12"/>
  <c r="AX1637" i="12" s="1"/>
  <c r="BG1637" i="12"/>
  <c r="BK1637" i="12"/>
  <c r="AY1638" i="12"/>
  <c r="BC1638" i="12"/>
  <c r="AX1638" i="12" s="1"/>
  <c r="BG1638" i="12"/>
  <c r="BK1638" i="12"/>
  <c r="AY1639" i="12"/>
  <c r="BC1639" i="12"/>
  <c r="AX1639" i="12" s="1"/>
  <c r="BG1639" i="12"/>
  <c r="BK1639" i="12"/>
  <c r="AY1640" i="12"/>
  <c r="BC1640" i="12"/>
  <c r="BG1640" i="12"/>
  <c r="BK1640" i="12"/>
  <c r="AY1641" i="12"/>
  <c r="BC1641" i="12"/>
  <c r="AX1641" i="12" s="1"/>
  <c r="BG1641" i="12"/>
  <c r="BK1641" i="12"/>
  <c r="AY1642" i="12"/>
  <c r="BC1642" i="12"/>
  <c r="AX1642" i="12" s="1"/>
  <c r="BG1642" i="12"/>
  <c r="BK1642" i="12"/>
  <c r="AY1643" i="12"/>
  <c r="BC1643" i="12"/>
  <c r="AX1643" i="12" s="1"/>
  <c r="BG1643" i="12"/>
  <c r="BK1643" i="12"/>
  <c r="AY1644" i="12"/>
  <c r="BC1644" i="12"/>
  <c r="BG1644" i="12"/>
  <c r="BK1644" i="12"/>
  <c r="AY1645" i="12"/>
  <c r="BJ1638" i="12"/>
  <c r="BB1639" i="12"/>
  <c r="BJ1639" i="12"/>
  <c r="BB1640" i="12"/>
  <c r="BJ1640" i="12"/>
  <c r="BB1641" i="12"/>
  <c r="BJ1641" i="12"/>
  <c r="BB1642" i="12"/>
  <c r="BJ1642" i="12"/>
  <c r="BB1643" i="12"/>
  <c r="BJ1643" i="12"/>
  <c r="BB1644" i="12"/>
  <c r="BJ1644" i="12"/>
  <c r="BB1645" i="12"/>
  <c r="BF1645" i="12"/>
  <c r="BJ1645" i="12"/>
  <c r="BN1645" i="12"/>
  <c r="BB1646" i="12"/>
  <c r="BF1646" i="12"/>
  <c r="BJ1646" i="12"/>
  <c r="BN1646" i="12"/>
  <c r="BB1647" i="12"/>
  <c r="BF1647" i="12"/>
  <c r="BJ1647" i="12"/>
  <c r="BN1647" i="12"/>
  <c r="BB1648" i="12"/>
  <c r="BF1648" i="12"/>
  <c r="BJ1648" i="12"/>
  <c r="BN1648" i="12"/>
  <c r="BB1649" i="12"/>
  <c r="BF1649" i="12"/>
  <c r="BJ1649" i="12"/>
  <c r="BN1649" i="12"/>
  <c r="BB1650" i="12"/>
  <c r="BF1650" i="12"/>
  <c r="BJ1650" i="12"/>
  <c r="BN1650" i="12"/>
  <c r="BB1651" i="12"/>
  <c r="BF1651" i="12"/>
  <c r="BJ1651" i="12"/>
  <c r="BN1651" i="12"/>
  <c r="BB1652" i="12"/>
  <c r="BF1652" i="12"/>
  <c r="BJ1652" i="12"/>
  <c r="BN1652" i="12"/>
  <c r="BB1653" i="12"/>
  <c r="BF1653" i="12"/>
  <c r="BJ1653" i="12"/>
  <c r="BN1653" i="12"/>
  <c r="BB1654" i="12"/>
  <c r="BF1654" i="12"/>
  <c r="BJ1654" i="12"/>
  <c r="BN1654" i="12"/>
  <c r="BB1655" i="12"/>
  <c r="BF1655" i="12"/>
  <c r="BJ1655" i="12"/>
  <c r="BN1655" i="12"/>
  <c r="BB1656" i="12"/>
  <c r="BF1656" i="12"/>
  <c r="BJ1656" i="12"/>
  <c r="BN1656" i="12"/>
  <c r="BB1657" i="12"/>
  <c r="BF1657" i="12"/>
  <c r="BJ1657" i="12"/>
  <c r="BN1657" i="12"/>
  <c r="BB1658" i="12"/>
  <c r="BF1658" i="12"/>
  <c r="BJ1658" i="12"/>
  <c r="BN1658" i="12"/>
  <c r="BB1659" i="12"/>
  <c r="BF1659" i="12"/>
  <c r="BJ1659" i="12"/>
  <c r="BN1659" i="12"/>
  <c r="BB1660" i="12"/>
  <c r="BF1660" i="12"/>
  <c r="BJ1660" i="12"/>
  <c r="BN1660" i="12"/>
  <c r="BB1661" i="12"/>
  <c r="BF1661" i="12"/>
  <c r="BJ1661" i="12"/>
  <c r="BN1661" i="12"/>
  <c r="BB1662" i="12"/>
  <c r="BF1662" i="12"/>
  <c r="BJ1662" i="12"/>
  <c r="BN1662" i="12"/>
  <c r="BB1663" i="12"/>
  <c r="BF1663" i="12"/>
  <c r="BJ1663" i="12"/>
  <c r="BN1663" i="12"/>
  <c r="BB1664" i="12"/>
  <c r="BF1664" i="12"/>
  <c r="BJ1664" i="12"/>
  <c r="BN1664" i="12"/>
  <c r="BB1665" i="12"/>
  <c r="BF1665" i="12"/>
  <c r="BJ1665" i="12"/>
  <c r="BN1665" i="12"/>
  <c r="BB1666" i="12"/>
  <c r="BF1666" i="12"/>
  <c r="BJ1666" i="12"/>
  <c r="BN1666" i="12"/>
  <c r="BB1667" i="12"/>
  <c r="BF1667" i="12"/>
  <c r="BJ1667" i="12"/>
  <c r="BN1667" i="12"/>
  <c r="BB1668" i="12"/>
  <c r="BF1668" i="12"/>
  <c r="BJ1668" i="12"/>
  <c r="BN1668" i="12"/>
  <c r="BB1669" i="12"/>
  <c r="BF1669" i="12"/>
  <c r="BJ1669" i="12"/>
  <c r="BN1669" i="12"/>
  <c r="BB1670" i="12"/>
  <c r="BF1670" i="12"/>
  <c r="BJ1670" i="12"/>
  <c r="BN1670" i="12"/>
  <c r="BB1671" i="12"/>
  <c r="BF1671" i="12"/>
  <c r="BJ1671" i="12"/>
  <c r="BN1671" i="12"/>
  <c r="BB1672" i="12"/>
  <c r="BF1672" i="12"/>
  <c r="BJ1672" i="12"/>
  <c r="BN1672" i="12"/>
  <c r="BB1673" i="12"/>
  <c r="BF1673" i="12"/>
  <c r="BJ1673" i="12"/>
  <c r="BN1673" i="12"/>
  <c r="BB1674" i="12"/>
  <c r="BF1674" i="12"/>
  <c r="BJ1674" i="12"/>
  <c r="BN1674" i="12"/>
  <c r="BB1675" i="12"/>
  <c r="BF1675" i="12"/>
  <c r="BJ1675" i="12"/>
  <c r="BN1675" i="12"/>
  <c r="BB1676" i="12"/>
  <c r="BF1676" i="12"/>
  <c r="BJ1676" i="12"/>
  <c r="BN1676" i="12"/>
  <c r="BB1677" i="12"/>
  <c r="BF1677" i="12"/>
  <c r="BJ1677" i="12"/>
  <c r="BN1677" i="12"/>
  <c r="BB1678" i="12"/>
  <c r="BF1678" i="12"/>
  <c r="BJ1678" i="12"/>
  <c r="BN1678" i="12"/>
  <c r="BB1679" i="12"/>
  <c r="BF1679" i="12"/>
  <c r="BJ1679" i="12"/>
  <c r="BN1679" i="12"/>
  <c r="BB1680" i="12"/>
  <c r="BF1680" i="12"/>
  <c r="BJ1680" i="12"/>
  <c r="BN1680" i="12"/>
  <c r="BB1681" i="12"/>
  <c r="BF1681" i="12"/>
  <c r="BJ1681" i="12"/>
  <c r="BN1681" i="12"/>
  <c r="BB1682" i="12"/>
  <c r="BF1682" i="12"/>
  <c r="BJ1682" i="12"/>
  <c r="BN1682" i="12"/>
  <c r="BB1683" i="12"/>
  <c r="BF1683" i="12"/>
  <c r="BJ1683" i="12"/>
  <c r="BN1683" i="12"/>
  <c r="BB1684" i="12"/>
  <c r="BF1684" i="12"/>
  <c r="BJ1684" i="12"/>
  <c r="BN1684" i="12"/>
  <c r="BB1685" i="12"/>
  <c r="BF1685" i="12"/>
  <c r="BJ1685" i="12"/>
  <c r="BN1685" i="12"/>
  <c r="BB1686" i="12"/>
  <c r="BF1686" i="12"/>
  <c r="BJ1686" i="12"/>
  <c r="BN1686" i="12"/>
  <c r="BB1687" i="12"/>
  <c r="BF1687" i="12"/>
  <c r="BJ1687" i="12"/>
  <c r="BN1687" i="12"/>
  <c r="BB1688" i="12"/>
  <c r="BF1688" i="12"/>
  <c r="BJ1688" i="12"/>
  <c r="BN1688" i="12"/>
  <c r="BB1689" i="12"/>
  <c r="BF1689" i="12"/>
  <c r="BJ1689" i="12"/>
  <c r="BN1689" i="12"/>
  <c r="BB1690" i="12"/>
  <c r="BF1690" i="12"/>
  <c r="BJ1690" i="12"/>
  <c r="BN1690" i="12"/>
  <c r="BB1691" i="12"/>
  <c r="BF1691" i="12"/>
  <c r="BJ1691" i="12"/>
  <c r="BN1691" i="12"/>
  <c r="BB1692" i="12"/>
  <c r="BF1692" i="12"/>
  <c r="BJ1692" i="12"/>
  <c r="BN1692" i="12"/>
  <c r="BB1693" i="12"/>
  <c r="BF1693" i="12"/>
  <c r="BJ1693" i="12"/>
  <c r="BN1693" i="12"/>
  <c r="BB1694" i="12"/>
  <c r="BF1694" i="12"/>
  <c r="BJ1694" i="12"/>
  <c r="BN1694" i="12"/>
  <c r="BB1695" i="12"/>
  <c r="BF1695" i="12"/>
  <c r="BJ1695" i="12"/>
  <c r="BN1695" i="12"/>
  <c r="BB1696" i="12"/>
  <c r="BF1696" i="12"/>
  <c r="BJ1696" i="12"/>
  <c r="BN1696" i="12"/>
  <c r="BB1697" i="12"/>
  <c r="BF1697" i="12"/>
  <c r="BJ1697" i="12"/>
  <c r="BN1697" i="12"/>
  <c r="BB1698" i="12"/>
  <c r="BF1698" i="12"/>
  <c r="BJ1698" i="12"/>
  <c r="BN1698" i="12"/>
  <c r="BB1699" i="12"/>
  <c r="BF1699" i="12"/>
  <c r="BJ1699" i="12"/>
  <c r="BN1699" i="12"/>
  <c r="BB1700" i="12"/>
  <c r="BF1700" i="12"/>
  <c r="BJ1700" i="12"/>
  <c r="BN1700" i="12"/>
  <c r="BB1701" i="12"/>
  <c r="BF1701" i="12"/>
  <c r="BJ1701" i="12"/>
  <c r="BN1701" i="12"/>
  <c r="BB1702" i="12"/>
  <c r="BF1702" i="12"/>
  <c r="BJ1702" i="12"/>
  <c r="BN1702" i="12"/>
  <c r="BB1703" i="12"/>
  <c r="BF1703" i="12"/>
  <c r="BJ1703" i="12"/>
  <c r="BN1703" i="12"/>
  <c r="BB1704" i="12"/>
  <c r="BF1704" i="12"/>
  <c r="BJ1704" i="12"/>
  <c r="BN1704" i="12"/>
  <c r="BB1705" i="12"/>
  <c r="BF1705" i="12"/>
  <c r="BJ1705" i="12"/>
  <c r="BN1705" i="12"/>
  <c r="BB1706" i="12"/>
  <c r="BF1706" i="12"/>
  <c r="BJ1706" i="12"/>
  <c r="BN1706" i="12"/>
  <c r="BB1707" i="12"/>
  <c r="BF1707" i="12"/>
  <c r="BJ1707" i="12"/>
  <c r="BN1707" i="12"/>
  <c r="BB1708" i="12"/>
  <c r="BF1708" i="12"/>
  <c r="BJ1708" i="12"/>
  <c r="BN1708" i="12"/>
  <c r="BB1709" i="12"/>
  <c r="BF1709" i="12"/>
  <c r="BJ1709" i="12"/>
  <c r="BN1709" i="12"/>
  <c r="BB1710" i="12"/>
  <c r="BF1710" i="12"/>
  <c r="BJ1710" i="12"/>
  <c r="BN1710" i="12"/>
  <c r="BB1711" i="12"/>
  <c r="BF1711" i="12"/>
  <c r="BJ1711" i="12"/>
  <c r="BN1711" i="12"/>
  <c r="BB1712" i="12"/>
  <c r="BF1712" i="12"/>
  <c r="BJ1712" i="12"/>
  <c r="BN1712" i="12"/>
  <c r="BB1713" i="12"/>
  <c r="BF1713" i="12"/>
  <c r="BJ1713" i="12"/>
  <c r="BN1713" i="12"/>
  <c r="BB1714" i="12"/>
  <c r="BF1714" i="12"/>
  <c r="BJ1714" i="12"/>
  <c r="BN1714" i="12"/>
  <c r="BB1715" i="12"/>
  <c r="BF1715" i="12"/>
  <c r="BJ1715" i="12"/>
  <c r="BN1715" i="12"/>
  <c r="BB1716" i="12"/>
  <c r="BF1716" i="12"/>
  <c r="BJ1716" i="12"/>
  <c r="BN1716" i="12"/>
  <c r="BB1717" i="12"/>
  <c r="BF1717" i="12"/>
  <c r="BJ1717" i="12"/>
  <c r="BN1717" i="12"/>
  <c r="BB1718" i="12"/>
  <c r="BF1718" i="12"/>
  <c r="BJ1718" i="12"/>
  <c r="BN1718" i="12"/>
  <c r="BB1719" i="12"/>
  <c r="BF1719" i="12"/>
  <c r="BJ1719" i="12"/>
  <c r="BN1719" i="12"/>
  <c r="BB1720" i="12"/>
  <c r="BF1720" i="12"/>
  <c r="BJ1720" i="12"/>
  <c r="BN1720" i="12"/>
  <c r="BB1721" i="12"/>
  <c r="BF1721" i="12"/>
  <c r="BJ1721" i="12"/>
  <c r="BN1721" i="12"/>
  <c r="BB1722" i="12"/>
  <c r="BF1722" i="12"/>
  <c r="BJ1722" i="12"/>
  <c r="BN1722" i="12"/>
  <c r="BB1723" i="12"/>
  <c r="BF1723" i="12"/>
  <c r="BJ1723" i="12"/>
  <c r="BN1723" i="12"/>
  <c r="BB1724" i="12"/>
  <c r="BF1724" i="12"/>
  <c r="BJ1724" i="12"/>
  <c r="BN1724" i="12"/>
  <c r="BB1725" i="12"/>
  <c r="BF1725" i="12"/>
  <c r="BJ1725" i="12"/>
  <c r="BN1725" i="12"/>
  <c r="BB1726" i="12"/>
  <c r="BF1726" i="12"/>
  <c r="BJ1726" i="12"/>
  <c r="BN1726" i="12"/>
  <c r="BB1727" i="12"/>
  <c r="BF1727" i="12"/>
  <c r="BJ1727" i="12"/>
  <c r="BN1727" i="12"/>
  <c r="BB1728" i="12"/>
  <c r="BF1728" i="12"/>
  <c r="BJ1728" i="12"/>
  <c r="BN1728" i="12"/>
  <c r="BB1729" i="12"/>
  <c r="BF1729" i="12"/>
  <c r="BJ1729" i="12"/>
  <c r="BN1729" i="12"/>
  <c r="BB1730" i="12"/>
  <c r="BF1730" i="12"/>
  <c r="BJ1730" i="12"/>
  <c r="BN1730" i="12"/>
  <c r="BB1731" i="12"/>
  <c r="BF1731" i="12"/>
  <c r="BJ1731" i="12"/>
  <c r="BN1731" i="12"/>
  <c r="BB1732" i="12"/>
  <c r="BF1732" i="12"/>
  <c r="BJ1732" i="12"/>
  <c r="BN1732" i="12"/>
  <c r="BB1733" i="12"/>
  <c r="BF1733" i="12"/>
  <c r="BJ1733" i="12"/>
  <c r="BN1733" i="12"/>
  <c r="BB1734" i="12"/>
  <c r="BF1734" i="12"/>
  <c r="BJ1734" i="12"/>
  <c r="BN1734" i="12"/>
  <c r="BB1735" i="12"/>
  <c r="BF1735" i="12"/>
  <c r="BJ1735" i="12"/>
  <c r="BN1735" i="12"/>
  <c r="BB1736" i="12"/>
  <c r="BF1736" i="12"/>
  <c r="BJ1736" i="12"/>
  <c r="BN1736" i="12"/>
  <c r="BB1737" i="12"/>
  <c r="BF1737" i="12"/>
  <c r="BJ1737" i="12"/>
  <c r="BN1737" i="12"/>
  <c r="BB1738" i="12"/>
  <c r="BF1738" i="12"/>
  <c r="BJ1738" i="12"/>
  <c r="BN1738" i="12"/>
  <c r="BB1739" i="12"/>
  <c r="BF1739" i="12"/>
  <c r="BJ1739" i="12"/>
  <c r="BN1739" i="12"/>
  <c r="BB1740" i="12"/>
  <c r="BF1740" i="12"/>
  <c r="BJ1740" i="12"/>
  <c r="BN1740" i="12"/>
  <c r="BB1741" i="12"/>
  <c r="BF1741" i="12"/>
  <c r="BJ1741" i="12"/>
  <c r="BN1741" i="12"/>
  <c r="BB1742" i="12"/>
  <c r="BF1742" i="12"/>
  <c r="BJ1742" i="12"/>
  <c r="BN1742" i="12"/>
  <c r="BB1743" i="12"/>
  <c r="BF1743" i="12"/>
  <c r="BJ1743" i="12"/>
  <c r="BN1743" i="12"/>
  <c r="BB1744" i="12"/>
  <c r="BF1744" i="12"/>
  <c r="BJ1744" i="12"/>
  <c r="BN1744" i="12"/>
  <c r="BB1745" i="12"/>
  <c r="BF1745" i="12"/>
  <c r="BJ1745" i="12"/>
  <c r="BN1745" i="12"/>
  <c r="BB1746" i="12"/>
  <c r="BF1746" i="12"/>
  <c r="BJ1746" i="12"/>
  <c r="BN1746" i="12"/>
  <c r="BB1747" i="12"/>
  <c r="BF1747" i="12"/>
  <c r="BJ1747" i="12"/>
  <c r="BN1747" i="12"/>
  <c r="BB1748" i="12"/>
  <c r="BF1748" i="12"/>
  <c r="BJ1748" i="12"/>
  <c r="BN1748" i="12"/>
  <c r="BB1749" i="12"/>
  <c r="BF1749" i="12"/>
  <c r="BJ1749" i="12"/>
  <c r="BN1749" i="12"/>
  <c r="BB1750" i="12"/>
  <c r="BF1750" i="12"/>
  <c r="BJ1750" i="12"/>
  <c r="BN1750" i="12"/>
  <c r="BB1751" i="12"/>
  <c r="BF1751" i="12"/>
  <c r="BJ1751" i="12"/>
  <c r="BN1751" i="12"/>
  <c r="BB1752" i="12"/>
  <c r="BF1752" i="12"/>
  <c r="BJ1752" i="12"/>
  <c r="BN1752" i="12"/>
  <c r="BB1753" i="12"/>
  <c r="BF1753" i="12"/>
  <c r="BJ1753" i="12"/>
  <c r="BN1753" i="12"/>
  <c r="BB1754" i="12"/>
  <c r="BF1754" i="12"/>
  <c r="BJ1754" i="12"/>
  <c r="BN1754" i="12"/>
  <c r="BB1755" i="12"/>
  <c r="BF1755" i="12"/>
  <c r="BJ1755" i="12"/>
  <c r="BN1755" i="12"/>
  <c r="BB1756" i="12"/>
  <c r="BF1756" i="12"/>
  <c r="BJ1756" i="12"/>
  <c r="BN1756" i="12"/>
  <c r="BB1757" i="12"/>
  <c r="BF1757" i="12"/>
  <c r="BJ1757" i="12"/>
  <c r="BN1757" i="12"/>
  <c r="BB1758" i="12"/>
  <c r="BF1758" i="12"/>
  <c r="BJ1758" i="12"/>
  <c r="BN1758" i="12"/>
  <c r="BB1759" i="12"/>
  <c r="BF1759" i="12"/>
  <c r="BJ1759" i="12"/>
  <c r="BN1759" i="12"/>
  <c r="BB1760" i="12"/>
  <c r="BF1760" i="12"/>
  <c r="BJ1760" i="12"/>
  <c r="BN1760" i="12"/>
  <c r="BB1761" i="12"/>
  <c r="BF1761" i="12"/>
  <c r="BJ1761" i="12"/>
  <c r="BN1761" i="12"/>
  <c r="BB1762" i="12"/>
  <c r="BF1762" i="12"/>
  <c r="BJ1762" i="12"/>
  <c r="BN1762" i="12"/>
  <c r="BB1763" i="12"/>
  <c r="BF1763" i="12"/>
  <c r="BJ1763" i="12"/>
  <c r="BN1763" i="12"/>
  <c r="BB1764" i="12"/>
  <c r="BF1764" i="12"/>
  <c r="BJ1764" i="12"/>
  <c r="BN1764" i="12"/>
  <c r="BB1765" i="12"/>
  <c r="BF1765" i="12"/>
  <c r="BJ1765" i="12"/>
  <c r="BN1765" i="12"/>
  <c r="BB1766" i="12"/>
  <c r="BF1766" i="12"/>
  <c r="BJ1766" i="12"/>
  <c r="BN1766" i="12"/>
  <c r="BB1767" i="12"/>
  <c r="BF1767" i="12"/>
  <c r="BJ1767" i="12"/>
  <c r="BN1767" i="12"/>
  <c r="BB1768" i="12"/>
  <c r="BF1768" i="12"/>
  <c r="BJ1768" i="12"/>
  <c r="BN1768" i="12"/>
  <c r="BB1769" i="12"/>
  <c r="BF1769" i="12"/>
  <c r="BJ1769" i="12"/>
  <c r="BN1769" i="12"/>
  <c r="BB1770" i="12"/>
  <c r="BF1770" i="12"/>
  <c r="BJ1770" i="12"/>
  <c r="BN1770" i="12"/>
  <c r="BB1771" i="12"/>
  <c r="BF1771" i="12"/>
  <c r="BJ1771" i="12"/>
  <c r="BN1771" i="12"/>
  <c r="BB1772" i="12"/>
  <c r="BF1772" i="12"/>
  <c r="BJ1772" i="12"/>
  <c r="BN1772" i="12"/>
  <c r="BB1773" i="12"/>
  <c r="BF1773" i="12"/>
  <c r="BJ1773" i="12"/>
  <c r="BN1773" i="12"/>
  <c r="BB1774" i="12"/>
  <c r="BF1774" i="12"/>
  <c r="BJ1774" i="12"/>
  <c r="BN1774" i="12"/>
  <c r="BB1775" i="12"/>
  <c r="BF1775" i="12"/>
  <c r="BJ1775" i="12"/>
  <c r="BN1775" i="12"/>
  <c r="BB1776" i="12"/>
  <c r="BF1776" i="12"/>
  <c r="BJ1776" i="12"/>
  <c r="BN1776" i="12"/>
  <c r="BB1777" i="12"/>
  <c r="BF1777" i="12"/>
  <c r="BJ1777" i="12"/>
  <c r="BN1777" i="12"/>
  <c r="BB1778" i="12"/>
  <c r="BF1778" i="12"/>
  <c r="BJ1778" i="12"/>
  <c r="BN1778" i="12"/>
  <c r="BB1779" i="12"/>
  <c r="BF1779" i="12"/>
  <c r="BJ1779" i="12"/>
  <c r="BN1779" i="12"/>
  <c r="BB1780" i="12"/>
  <c r="BF1780" i="12"/>
  <c r="BJ1780" i="12"/>
  <c r="BN1780" i="12"/>
  <c r="BB1781" i="12"/>
  <c r="BF1781" i="12"/>
  <c r="BJ1781" i="12"/>
  <c r="BN1781" i="12"/>
  <c r="BB1782" i="12"/>
  <c r="BF1782" i="12"/>
  <c r="BJ1782" i="12"/>
  <c r="BN1782" i="12"/>
  <c r="BB1783" i="12"/>
  <c r="BF1783" i="12"/>
  <c r="BJ1783" i="12"/>
  <c r="BN1783" i="12"/>
  <c r="BB1784" i="12"/>
  <c r="BF1784" i="12"/>
  <c r="BJ1784" i="12"/>
  <c r="BN1784" i="12"/>
  <c r="BB1785" i="12"/>
  <c r="BF1785" i="12"/>
  <c r="BJ1785" i="12"/>
  <c r="BN1785" i="12"/>
  <c r="BB1786" i="12"/>
  <c r="BF1786" i="12"/>
  <c r="BJ1786" i="12"/>
  <c r="BN1786" i="12"/>
  <c r="BB1787" i="12"/>
  <c r="BF1787" i="12"/>
  <c r="BJ1787" i="12"/>
  <c r="BN1787" i="12"/>
  <c r="BB1788" i="12"/>
  <c r="BF1788" i="12"/>
  <c r="BJ1788" i="12"/>
  <c r="BN1788" i="12"/>
  <c r="BB1789" i="12"/>
  <c r="BF1789" i="12"/>
  <c r="BJ1789" i="12"/>
  <c r="BN1789" i="12"/>
  <c r="BB1790" i="12"/>
  <c r="BF1790" i="12"/>
  <c r="BJ1790" i="12"/>
  <c r="BN1790" i="12"/>
  <c r="BB1791" i="12"/>
  <c r="BF1791" i="12"/>
  <c r="BJ1791" i="12"/>
  <c r="BN1791" i="12"/>
  <c r="BB1792" i="12"/>
  <c r="BF1792" i="12"/>
  <c r="BJ1792" i="12"/>
  <c r="BN1792" i="12"/>
  <c r="BB1793" i="12"/>
  <c r="BF1793" i="12"/>
  <c r="BJ1793" i="12"/>
  <c r="BN1793" i="12"/>
  <c r="BB1794" i="12"/>
  <c r="BF1794" i="12"/>
  <c r="BJ1794" i="12"/>
  <c r="BN1794" i="12"/>
  <c r="BB1795" i="12"/>
  <c r="BF1795" i="12"/>
  <c r="BJ1795" i="12"/>
  <c r="BN1795" i="12"/>
  <c r="BB1796" i="12"/>
  <c r="BF1796" i="12"/>
  <c r="BJ1796" i="12"/>
  <c r="BN1796" i="12"/>
  <c r="BB1797" i="12"/>
  <c r="BF1797" i="12"/>
  <c r="BJ1797" i="12"/>
  <c r="BN1797" i="12"/>
  <c r="BB1798" i="12"/>
  <c r="BF1798" i="12"/>
  <c r="BJ1798" i="12"/>
  <c r="BN1798" i="12"/>
  <c r="BB1799" i="12"/>
  <c r="BF1799" i="12"/>
  <c r="BJ1799" i="12"/>
  <c r="BN1799" i="12"/>
  <c r="BB1800" i="12"/>
  <c r="BF1800" i="12"/>
  <c r="BJ1800" i="12"/>
  <c r="BN1800" i="12"/>
  <c r="BB1801" i="12"/>
  <c r="BF1801" i="12"/>
  <c r="BJ1801" i="12"/>
  <c r="BN1801" i="12"/>
  <c r="BB1802" i="12"/>
  <c r="BF1802" i="12"/>
  <c r="BJ1802" i="12"/>
  <c r="BN1802" i="12"/>
  <c r="BB1803" i="12"/>
  <c r="BF1803" i="12"/>
  <c r="BJ1803" i="12"/>
  <c r="BN1803" i="12"/>
  <c r="BB1804" i="12"/>
  <c r="BF1804" i="12"/>
  <c r="BJ1804" i="12"/>
  <c r="BN1804" i="12"/>
  <c r="BB1805" i="12"/>
  <c r="BF1805" i="12"/>
  <c r="BJ1805" i="12"/>
  <c r="BN1805" i="12"/>
  <c r="BB1806" i="12"/>
  <c r="BF1806" i="12"/>
  <c r="BJ1806" i="12"/>
  <c r="BN1806" i="12"/>
  <c r="BB1807" i="12"/>
  <c r="BF1807" i="12"/>
  <c r="BJ1807" i="12"/>
  <c r="BN1807" i="12"/>
  <c r="BB1808" i="12"/>
  <c r="BF1808" i="12"/>
  <c r="BJ1808" i="12"/>
  <c r="BN1808" i="12"/>
  <c r="BB1809" i="12"/>
  <c r="BF1809" i="12"/>
  <c r="BJ1809" i="12"/>
  <c r="BN1809" i="12"/>
  <c r="BB1810" i="12"/>
  <c r="BF1810" i="12"/>
  <c r="BJ1810" i="12"/>
  <c r="BN1810" i="12"/>
  <c r="BB1811" i="12"/>
  <c r="BF1811" i="12"/>
  <c r="BJ1811" i="12"/>
  <c r="BN1811" i="12"/>
  <c r="BB1812" i="12"/>
  <c r="BF1812" i="12"/>
  <c r="BJ1812" i="12"/>
  <c r="BN1812" i="12"/>
  <c r="BB1813" i="12"/>
  <c r="BF1813" i="12"/>
  <c r="BJ1813" i="12"/>
  <c r="BN1813" i="12"/>
  <c r="BB1814" i="12"/>
  <c r="BF1814" i="12"/>
  <c r="BJ1814" i="12"/>
  <c r="BN1814" i="12"/>
  <c r="BB1815" i="12"/>
  <c r="BF1815" i="12"/>
  <c r="BJ1815" i="12"/>
  <c r="BN1815" i="12"/>
  <c r="BB1816" i="12"/>
  <c r="BF1816" i="12"/>
  <c r="BJ1816" i="12"/>
  <c r="BN1816" i="12"/>
  <c r="BB1817" i="12"/>
  <c r="BF1817" i="12"/>
  <c r="BJ1817" i="12"/>
  <c r="BN1817" i="12"/>
  <c r="BB1818" i="12"/>
  <c r="BF1818" i="12"/>
  <c r="BJ1818" i="12"/>
  <c r="BN1818" i="12"/>
  <c r="BB1819" i="12"/>
  <c r="BF1819" i="12"/>
  <c r="BJ1819" i="12"/>
  <c r="BN1819" i="12"/>
  <c r="BB1820" i="12"/>
  <c r="BF1820" i="12"/>
  <c r="BJ1820" i="12"/>
  <c r="BN1820" i="12"/>
  <c r="BB1821" i="12"/>
  <c r="BF1821" i="12"/>
  <c r="BJ1821" i="12"/>
  <c r="BN1821" i="12"/>
  <c r="BB1822" i="12"/>
  <c r="BF1822" i="12"/>
  <c r="BJ1822" i="12"/>
  <c r="BN1822" i="12"/>
  <c r="BB1823" i="12"/>
  <c r="BF1823" i="12"/>
  <c r="BJ1823" i="12"/>
  <c r="BN1823" i="12"/>
  <c r="BB1824" i="12"/>
  <c r="BF1824" i="12"/>
  <c r="BJ1824" i="12"/>
  <c r="BN1824" i="12"/>
  <c r="BB1825" i="12"/>
  <c r="BF1825" i="12"/>
  <c r="BJ1825" i="12"/>
  <c r="BN1825" i="12"/>
  <c r="BB1826" i="12"/>
  <c r="BF1826" i="12"/>
  <c r="BJ1826" i="12"/>
  <c r="BN1826" i="12"/>
  <c r="BB1827" i="12"/>
  <c r="BF1827" i="12"/>
  <c r="BJ1827" i="12"/>
  <c r="BN1827" i="12"/>
  <c r="BB1828" i="12"/>
  <c r="BF1828" i="12"/>
  <c r="BJ1828" i="12"/>
  <c r="BN1828" i="12"/>
  <c r="BB1829" i="12"/>
  <c r="BF1829" i="12"/>
  <c r="BJ1829" i="12"/>
  <c r="BN1829" i="12"/>
  <c r="BB1830" i="12"/>
  <c r="BF1830" i="12"/>
  <c r="BJ1830" i="12"/>
  <c r="BN1830" i="12"/>
  <c r="BB1831" i="12"/>
  <c r="BF1831" i="12"/>
  <c r="BJ1831" i="12"/>
  <c r="BN1831" i="12"/>
  <c r="BB1832" i="12"/>
  <c r="BF1832" i="12"/>
  <c r="BJ1832" i="12"/>
  <c r="BN1832" i="12"/>
  <c r="BB1833" i="12"/>
  <c r="BF1833" i="12"/>
  <c r="BJ1833" i="12"/>
  <c r="BN1833" i="12"/>
  <c r="BB1834" i="12"/>
  <c r="BF1834" i="12"/>
  <c r="BJ1834" i="12"/>
  <c r="BN1834" i="12"/>
  <c r="BB1835" i="12"/>
  <c r="BF1835" i="12"/>
  <c r="BJ1835" i="12"/>
  <c r="BN1835" i="12"/>
  <c r="BB1836" i="12"/>
  <c r="BF1836" i="12"/>
  <c r="BJ1836" i="12"/>
  <c r="BN1836" i="12"/>
  <c r="BB1837" i="12"/>
  <c r="BF1837" i="12"/>
  <c r="BJ1837" i="12"/>
  <c r="BN1837" i="12"/>
  <c r="BB1838" i="12"/>
  <c r="BF1838" i="12"/>
  <c r="BJ1838" i="12"/>
  <c r="BN1838" i="12"/>
  <c r="BB1839" i="12"/>
  <c r="BF1839" i="12"/>
  <c r="BJ1839" i="12"/>
  <c r="BN1839" i="12"/>
  <c r="BB1840" i="12"/>
  <c r="BF1840" i="12"/>
  <c r="BJ1840" i="12"/>
  <c r="BN1840" i="12"/>
  <c r="BB1841" i="12"/>
  <c r="BF1841" i="12"/>
  <c r="BJ1841" i="12"/>
  <c r="BN1841" i="12"/>
  <c r="BB1842" i="12"/>
  <c r="BF1842" i="12"/>
  <c r="BJ1842" i="12"/>
  <c r="BN1842" i="12"/>
  <c r="BB1843" i="12"/>
  <c r="BF1843" i="12"/>
  <c r="BJ1843" i="12"/>
  <c r="BN1843" i="12"/>
  <c r="BB1844" i="12"/>
  <c r="BF1844" i="12"/>
  <c r="BJ1844" i="12"/>
  <c r="BN1844" i="12"/>
  <c r="BB1845" i="12"/>
  <c r="BF1845" i="12"/>
  <c r="BJ1845" i="12"/>
  <c r="BN1845" i="12"/>
  <c r="BB1846" i="12"/>
  <c r="BF1846" i="12"/>
  <c r="BJ1846" i="12"/>
  <c r="BN1846" i="12"/>
  <c r="BB1847" i="12"/>
  <c r="BF1847" i="12"/>
  <c r="BJ1847" i="12"/>
  <c r="BN1847" i="12"/>
  <c r="BB1848" i="12"/>
  <c r="BF1848" i="12"/>
  <c r="BJ1848" i="12"/>
  <c r="BN1848" i="12"/>
  <c r="BB1849" i="12"/>
  <c r="BF1849" i="12"/>
  <c r="BJ1849" i="12"/>
  <c r="BN1849" i="12"/>
  <c r="BB1850" i="12"/>
  <c r="BF1850" i="12"/>
  <c r="BJ1850" i="12"/>
  <c r="BN1850" i="12"/>
  <c r="BB1851" i="12"/>
  <c r="BF1851" i="12"/>
  <c r="BJ1851" i="12"/>
  <c r="BN1851" i="12"/>
  <c r="BB1852" i="12"/>
  <c r="BF1852" i="12"/>
  <c r="BJ1852" i="12"/>
  <c r="BN1852" i="12"/>
  <c r="BB1853" i="12"/>
  <c r="BF1853" i="12"/>
  <c r="BJ1853" i="12"/>
  <c r="BN1853" i="12"/>
  <c r="BB1854" i="12"/>
  <c r="BF1854" i="12"/>
  <c r="BJ1854" i="12"/>
  <c r="BN1854" i="12"/>
  <c r="BB1855" i="12"/>
  <c r="BF1855" i="12"/>
  <c r="BJ1855" i="12"/>
  <c r="BN1855" i="12"/>
  <c r="BB1856" i="12"/>
  <c r="BF1856" i="12"/>
  <c r="BJ1856" i="12"/>
  <c r="BN1856" i="12"/>
  <c r="BB1857" i="12"/>
  <c r="BF1857" i="12"/>
  <c r="BJ1857" i="12"/>
  <c r="BN1857" i="12"/>
  <c r="BB1858" i="12"/>
  <c r="BF1858" i="12"/>
  <c r="BJ1858" i="12"/>
  <c r="BN1858" i="12"/>
  <c r="BB1859" i="12"/>
  <c r="BF1859" i="12"/>
  <c r="BJ1859" i="12"/>
  <c r="BN1859" i="12"/>
  <c r="BB1860" i="12"/>
  <c r="BF1860" i="12"/>
  <c r="BJ1860" i="12"/>
  <c r="BN1860" i="12"/>
  <c r="BB1861" i="12"/>
  <c r="BF1861" i="12"/>
  <c r="BJ1861" i="12"/>
  <c r="BN1861" i="12"/>
  <c r="BB1862" i="12"/>
  <c r="BF1862" i="12"/>
  <c r="BJ1862" i="12"/>
  <c r="BN1862" i="12"/>
  <c r="BB1863" i="12"/>
  <c r="BF1863" i="12"/>
  <c r="BJ1863" i="12"/>
  <c r="BN1863" i="12"/>
  <c r="BB1864" i="12"/>
  <c r="BF1864" i="12"/>
  <c r="BJ1864" i="12"/>
  <c r="BN1864" i="12"/>
  <c r="BB1865" i="12"/>
  <c r="BF1865" i="12"/>
  <c r="BJ1865" i="12"/>
  <c r="BN1865" i="12"/>
  <c r="BB1866" i="12"/>
  <c r="BF1866" i="12"/>
  <c r="BJ1866" i="12"/>
  <c r="BN1866" i="12"/>
  <c r="BB1867" i="12"/>
  <c r="BF1867" i="12"/>
  <c r="BJ1867" i="12"/>
  <c r="BN1867" i="12"/>
  <c r="BB1868" i="12"/>
  <c r="BF1868" i="12"/>
  <c r="BJ1868" i="12"/>
  <c r="BN1868" i="12"/>
  <c r="BB1869" i="12"/>
  <c r="BF1869" i="12"/>
  <c r="BJ1869" i="12"/>
  <c r="BN1869" i="12"/>
  <c r="BB1870" i="12"/>
  <c r="BF1870" i="12"/>
  <c r="BJ1870" i="12"/>
  <c r="BN1870" i="12"/>
  <c r="BB1871" i="12"/>
  <c r="BF1871" i="12"/>
  <c r="BJ1871" i="12"/>
  <c r="BN1871" i="12"/>
  <c r="BB1872" i="12"/>
  <c r="BF1872" i="12"/>
  <c r="BJ1872" i="12"/>
  <c r="BN1872" i="12"/>
  <c r="BB1873" i="12"/>
  <c r="BF1873" i="12"/>
  <c r="BJ1873" i="12"/>
  <c r="BN1873" i="12"/>
  <c r="BB1874" i="12"/>
  <c r="BF1874" i="12"/>
  <c r="BJ1874" i="12"/>
  <c r="BN1874" i="12"/>
  <c r="BB1875" i="12"/>
  <c r="BF1875" i="12"/>
  <c r="BJ1875" i="12"/>
  <c r="BN1875" i="12"/>
  <c r="BB1876" i="12"/>
  <c r="BF1876" i="12"/>
  <c r="BJ1876" i="12"/>
  <c r="BN1876" i="12"/>
  <c r="BB1877" i="12"/>
  <c r="BF1877" i="12"/>
  <c r="BJ1877" i="12"/>
  <c r="BN1877" i="12"/>
  <c r="BB1878" i="12"/>
  <c r="BF1878" i="12"/>
  <c r="BJ1878" i="12"/>
  <c r="BN1878" i="12"/>
  <c r="BB1879" i="12"/>
  <c r="BF1879" i="12"/>
  <c r="BJ1879" i="12"/>
  <c r="BN1879" i="12"/>
  <c r="BB1880" i="12"/>
  <c r="BF1880" i="12"/>
  <c r="BJ1880" i="12"/>
  <c r="BN1880" i="12"/>
  <c r="BB1881" i="12"/>
  <c r="BF1881" i="12"/>
  <c r="BJ1881" i="12"/>
  <c r="BN1881" i="12"/>
  <c r="BB1882" i="12"/>
  <c r="BF1882" i="12"/>
  <c r="BJ1882" i="12"/>
  <c r="BN1882" i="12"/>
  <c r="BB1883" i="12"/>
  <c r="BF1883" i="12"/>
  <c r="BJ1883" i="12"/>
  <c r="BN1883" i="12"/>
  <c r="BB1884" i="12"/>
  <c r="BF1884" i="12"/>
  <c r="BJ1884" i="12"/>
  <c r="BN1884" i="12"/>
  <c r="BB1885" i="12"/>
  <c r="BF1885" i="12"/>
  <c r="BJ1885" i="12"/>
  <c r="BN1885" i="12"/>
  <c r="BB1886" i="12"/>
  <c r="BF1886" i="12"/>
  <c r="BJ1886" i="12"/>
  <c r="BN1886" i="12"/>
  <c r="BB1887" i="12"/>
  <c r="BF1887" i="12"/>
  <c r="BJ1887" i="12"/>
  <c r="BN1887" i="12"/>
  <c r="BB1888" i="12"/>
  <c r="BF1888" i="12"/>
  <c r="BJ1888" i="12"/>
  <c r="BN1888" i="12"/>
  <c r="BB1889" i="12"/>
  <c r="BF1889" i="12"/>
  <c r="BJ1889" i="12"/>
  <c r="BN1889" i="12"/>
  <c r="BB1890" i="12"/>
  <c r="BF1890" i="12"/>
  <c r="BJ1890" i="12"/>
  <c r="BN1890" i="12"/>
  <c r="BB1891" i="12"/>
  <c r="BF1891" i="12"/>
  <c r="BJ1891" i="12"/>
  <c r="BN1891" i="12"/>
  <c r="BB1892" i="12"/>
  <c r="BF1892" i="12"/>
  <c r="BJ1892" i="12"/>
  <c r="BN1892" i="12"/>
  <c r="BB1893" i="12"/>
  <c r="BF1893" i="12"/>
  <c r="BJ1893" i="12"/>
  <c r="BN1893" i="12"/>
  <c r="BB1894" i="12"/>
  <c r="BF1894" i="12"/>
  <c r="BJ1894" i="12"/>
  <c r="BN1894" i="12"/>
  <c r="BB1895" i="12"/>
  <c r="BF1895" i="12"/>
  <c r="BJ1895" i="12"/>
  <c r="BN1895" i="12"/>
  <c r="BB1896" i="12"/>
  <c r="BF1896" i="12"/>
  <c r="BJ1896" i="12"/>
  <c r="BN1896" i="12"/>
  <c r="BB1897" i="12"/>
  <c r="BF1897" i="12"/>
  <c r="BJ1897" i="12"/>
  <c r="BN1897" i="12"/>
  <c r="BB1898" i="12"/>
  <c r="BF1898" i="12"/>
  <c r="BJ1898" i="12"/>
  <c r="BN1898" i="12"/>
  <c r="BB1899" i="12"/>
  <c r="BF1899" i="12"/>
  <c r="BJ1899" i="12"/>
  <c r="BN1899" i="12"/>
  <c r="BB1900" i="12"/>
  <c r="BF1900" i="12"/>
  <c r="BJ1900" i="12"/>
  <c r="BN1900" i="12"/>
  <c r="BB1901" i="12"/>
  <c r="BF1901" i="12"/>
  <c r="BJ1901" i="12"/>
  <c r="BN1901" i="12"/>
  <c r="BB1902" i="12"/>
  <c r="BF1902" i="12"/>
  <c r="BJ1902" i="12"/>
  <c r="BN1902" i="12"/>
  <c r="BB1903" i="12"/>
  <c r="BF1903" i="12"/>
  <c r="BJ1903" i="12"/>
  <c r="BN1903" i="12"/>
  <c r="BB1904" i="12"/>
  <c r="BF1904" i="12"/>
  <c r="BJ1904" i="12"/>
  <c r="BN1904" i="12"/>
  <c r="BB1905" i="12"/>
  <c r="BF1905" i="12"/>
  <c r="BJ1905" i="12"/>
  <c r="BN1905" i="12"/>
  <c r="BB1906" i="12"/>
  <c r="BF1906" i="12"/>
  <c r="BJ1906" i="12"/>
  <c r="BN1906" i="12"/>
  <c r="BB1907" i="12"/>
  <c r="BF1907" i="12"/>
  <c r="BJ1907" i="12"/>
  <c r="BN1907" i="12"/>
  <c r="BB1908" i="12"/>
  <c r="BF1908" i="12"/>
  <c r="BJ1908" i="12"/>
  <c r="BN1908" i="12"/>
  <c r="BB1909" i="12"/>
  <c r="BF1909" i="12"/>
  <c r="BJ1909" i="12"/>
  <c r="BN1909" i="12"/>
  <c r="BB1910" i="12"/>
  <c r="BF1910" i="12"/>
  <c r="BJ1910" i="12"/>
  <c r="BN1910" i="12"/>
  <c r="BB1911" i="12"/>
  <c r="BF1911" i="12"/>
  <c r="BJ1911" i="12"/>
  <c r="BN1911" i="12"/>
  <c r="BB1912" i="12"/>
  <c r="BF1912" i="12"/>
  <c r="BJ1912" i="12"/>
  <c r="BN1912" i="12"/>
  <c r="BB1913" i="12"/>
  <c r="BF1913" i="12"/>
  <c r="BJ1913" i="12"/>
  <c r="BN1913" i="12"/>
  <c r="BB1914" i="12"/>
  <c r="BF1914" i="12"/>
  <c r="BJ1914" i="12"/>
  <c r="BN1914" i="12"/>
  <c r="BB1915" i="12"/>
  <c r="BF1915" i="12"/>
  <c r="BJ1915" i="12"/>
  <c r="BN1915" i="12"/>
  <c r="BB1916" i="12"/>
  <c r="BF1916" i="12"/>
  <c r="BJ1916" i="12"/>
  <c r="BN1916" i="12"/>
  <c r="BB1917" i="12"/>
  <c r="BF1917" i="12"/>
  <c r="BJ1917" i="12"/>
  <c r="BN1917" i="12"/>
  <c r="BB1918" i="12"/>
  <c r="BF1918" i="12"/>
  <c r="BJ1918" i="12"/>
  <c r="BN1918" i="12"/>
  <c r="BB1919" i="12"/>
  <c r="BF1919" i="12"/>
  <c r="BJ1919" i="12"/>
  <c r="BN1919" i="12"/>
  <c r="BB1920" i="12"/>
  <c r="BF1920" i="12"/>
  <c r="BJ1920" i="12"/>
  <c r="BN1920" i="12"/>
  <c r="BB1921" i="12"/>
  <c r="BF1921" i="12"/>
  <c r="BJ1921" i="12"/>
  <c r="BN1921" i="12"/>
  <c r="BB1922" i="12"/>
  <c r="BF1922" i="12"/>
  <c r="BJ1922" i="12"/>
  <c r="BN1922" i="12"/>
  <c r="BB1923" i="12"/>
  <c r="BF1923" i="12"/>
  <c r="BJ1923" i="12"/>
  <c r="BN1923" i="12"/>
  <c r="BB1924" i="12"/>
  <c r="BF1924" i="12"/>
  <c r="BJ1924" i="12"/>
  <c r="BN1924" i="12"/>
  <c r="BB1925" i="12"/>
  <c r="BF1925" i="12"/>
  <c r="BJ1925" i="12"/>
  <c r="BN1925" i="12"/>
  <c r="BB1926" i="12"/>
  <c r="BF1926" i="12"/>
  <c r="BJ1926" i="12"/>
  <c r="BN1926" i="12"/>
  <c r="BB1927" i="12"/>
  <c r="BF1927" i="12"/>
  <c r="BJ1927" i="12"/>
  <c r="BN1927" i="12"/>
  <c r="BB1928" i="12"/>
  <c r="BF1928" i="12"/>
  <c r="BJ1928" i="12"/>
  <c r="BN1928" i="12"/>
  <c r="BB1929" i="12"/>
  <c r="BF1929" i="12"/>
  <c r="BJ1929" i="12"/>
  <c r="BN1929" i="12"/>
  <c r="BB1930" i="12"/>
  <c r="BF1930" i="12"/>
  <c r="BJ1930" i="12"/>
  <c r="BN1930" i="12"/>
  <c r="BB1931" i="12"/>
  <c r="BF1931" i="12"/>
  <c r="BJ1931" i="12"/>
  <c r="BN1931" i="12"/>
  <c r="BB1932" i="12"/>
  <c r="BF1932" i="12"/>
  <c r="BJ1932" i="12"/>
  <c r="BN1932" i="12"/>
  <c r="BB1933" i="12"/>
  <c r="BF1933" i="12"/>
  <c r="BJ1933" i="12"/>
  <c r="BN1933" i="12"/>
  <c r="BB1934" i="12"/>
  <c r="BF1934" i="12"/>
  <c r="BJ1934" i="12"/>
  <c r="BN1934" i="12"/>
  <c r="BB1935" i="12"/>
  <c r="BF1935" i="12"/>
  <c r="BJ1935" i="12"/>
  <c r="BN1935" i="12"/>
  <c r="BB1936" i="12"/>
  <c r="BF1936" i="12"/>
  <c r="BJ1936" i="12"/>
  <c r="BN1936" i="12"/>
  <c r="BB1937" i="12"/>
  <c r="BF1937" i="12"/>
  <c r="BJ1937" i="12"/>
  <c r="BN1937" i="12"/>
  <c r="BB1938" i="12"/>
  <c r="BF1938" i="12"/>
  <c r="BJ1938" i="12"/>
  <c r="BN1938" i="12"/>
  <c r="BB1939" i="12"/>
  <c r="BF1939" i="12"/>
  <c r="BJ1939" i="12"/>
  <c r="BN1939" i="12"/>
  <c r="BB1940" i="12"/>
  <c r="BF1940" i="12"/>
  <c r="BJ1940" i="12"/>
  <c r="BN1940" i="12"/>
  <c r="BB1941" i="12"/>
  <c r="BF1941" i="12"/>
  <c r="BJ1941" i="12"/>
  <c r="BN1941" i="12"/>
  <c r="BB1942" i="12"/>
  <c r="BF1942" i="12"/>
  <c r="BJ1942" i="12"/>
  <c r="BN1942" i="12"/>
  <c r="BB1943" i="12"/>
  <c r="BF1943" i="12"/>
  <c r="BJ1943" i="12"/>
  <c r="BN1943" i="12"/>
  <c r="BB1944" i="12"/>
  <c r="BF1944" i="12"/>
  <c r="BJ1944" i="12"/>
  <c r="BN1944" i="12"/>
  <c r="BB1945" i="12"/>
  <c r="BF1945" i="12"/>
  <c r="BJ1945" i="12"/>
  <c r="BN1945" i="12"/>
  <c r="BB1946" i="12"/>
  <c r="BF1946" i="12"/>
  <c r="BJ1946" i="12"/>
  <c r="BN1946" i="12"/>
  <c r="BB1947" i="12"/>
  <c r="BF1947" i="12"/>
  <c r="BJ1947" i="12"/>
  <c r="BN1947" i="12"/>
  <c r="BB1948" i="12"/>
  <c r="BF1948" i="12"/>
  <c r="BJ1948" i="12"/>
  <c r="BN1948" i="12"/>
  <c r="BB1949" i="12"/>
  <c r="BF1949" i="12"/>
  <c r="BJ1949" i="12"/>
  <c r="BN1949" i="12"/>
  <c r="BB1950" i="12"/>
  <c r="BF1950" i="12"/>
  <c r="BJ1950" i="12"/>
  <c r="BN1950" i="12"/>
  <c r="BB1951" i="12"/>
  <c r="BF1951" i="12"/>
  <c r="BJ1951" i="12"/>
  <c r="BN1951" i="12"/>
  <c r="BB1952" i="12"/>
  <c r="BF1952" i="12"/>
  <c r="BJ1952" i="12"/>
  <c r="BN1952" i="12"/>
  <c r="BB1953" i="12"/>
  <c r="BF1953" i="12"/>
  <c r="BJ1953" i="12"/>
  <c r="BN1953" i="12"/>
  <c r="BB1954" i="12"/>
  <c r="BF1954" i="12"/>
  <c r="BJ1954" i="12"/>
  <c r="BN1954" i="12"/>
  <c r="BB1955" i="12"/>
  <c r="BF1955" i="12"/>
  <c r="BJ1955" i="12"/>
  <c r="BN1955" i="12"/>
  <c r="BB1956" i="12"/>
  <c r="BF1956" i="12"/>
  <c r="BJ1956" i="12"/>
  <c r="BN1956" i="12"/>
  <c r="BB1957" i="12"/>
  <c r="BF1957" i="12"/>
  <c r="BJ1957" i="12"/>
  <c r="BN1957" i="12"/>
  <c r="BB1958" i="12"/>
  <c r="BF1958" i="12"/>
  <c r="BJ1958" i="12"/>
  <c r="BN1958" i="12"/>
  <c r="BB1959" i="12"/>
  <c r="BF1959" i="12"/>
  <c r="BJ1959" i="12"/>
  <c r="BN1959" i="12"/>
  <c r="BB1960" i="12"/>
  <c r="BF1960" i="12"/>
  <c r="BJ1960" i="12"/>
  <c r="BN1960" i="12"/>
  <c r="BB1961" i="12"/>
  <c r="BF1961" i="12"/>
  <c r="BJ1961" i="12"/>
  <c r="BN1961" i="12"/>
  <c r="BB1962" i="12"/>
  <c r="BF1962" i="12"/>
  <c r="BJ1962" i="12"/>
  <c r="BN1962" i="12"/>
  <c r="BB1963" i="12"/>
  <c r="BF1963" i="12"/>
  <c r="BJ1963" i="12"/>
  <c r="BN1963" i="12"/>
  <c r="BB1964" i="12"/>
  <c r="BF1964" i="12"/>
  <c r="BJ1964" i="12"/>
  <c r="BN1964" i="12"/>
  <c r="BB1965" i="12"/>
  <c r="BF1965" i="12"/>
  <c r="BJ1965" i="12"/>
  <c r="BN1965" i="12"/>
  <c r="BB1966" i="12"/>
  <c r="BF1966" i="12"/>
  <c r="BJ1966" i="12"/>
  <c r="BN1966" i="12"/>
  <c r="BB1967" i="12"/>
  <c r="BF1967" i="12"/>
  <c r="BJ1967" i="12"/>
  <c r="BN1967" i="12"/>
  <c r="BB1968" i="12"/>
  <c r="BF1968" i="12"/>
  <c r="BJ1968" i="12"/>
  <c r="BN1968" i="12"/>
  <c r="BB1969" i="12"/>
  <c r="BF1969" i="12"/>
  <c r="BJ1969" i="12"/>
  <c r="BN1969" i="12"/>
  <c r="BB1970" i="12"/>
  <c r="BF1970" i="12"/>
  <c r="BJ1970" i="12"/>
  <c r="BN1970" i="12"/>
  <c r="BB1971" i="12"/>
  <c r="BF1971" i="12"/>
  <c r="BJ1971" i="12"/>
  <c r="BN1971" i="12"/>
  <c r="BB1972" i="12"/>
  <c r="BF1972" i="12"/>
  <c r="BJ1972" i="12"/>
  <c r="BN1972" i="12"/>
  <c r="BB1973" i="12"/>
  <c r="BF1973" i="12"/>
  <c r="BJ1973" i="12"/>
  <c r="BN1973" i="12"/>
  <c r="BB1974" i="12"/>
  <c r="BF1974" i="12"/>
  <c r="BJ1974" i="12"/>
  <c r="BN1974" i="12"/>
  <c r="BB1975" i="12"/>
  <c r="BF1975" i="12"/>
  <c r="BJ1975" i="12"/>
  <c r="BN1975" i="12"/>
  <c r="BB1976" i="12"/>
  <c r="BF1976" i="12"/>
  <c r="BJ1976" i="12"/>
  <c r="BN1976" i="12"/>
  <c r="BB1977" i="12"/>
  <c r="BF1977" i="12"/>
  <c r="BJ1977" i="12"/>
  <c r="BN1977" i="12"/>
  <c r="BB1978" i="12"/>
  <c r="BF1978" i="12"/>
  <c r="BJ1978" i="12"/>
  <c r="BN1978" i="12"/>
  <c r="BB1979" i="12"/>
  <c r="BF1979" i="12"/>
  <c r="BJ1979" i="12"/>
  <c r="BN1979" i="12"/>
  <c r="BB1980" i="12"/>
  <c r="BF1980" i="12"/>
  <c r="BJ1980" i="12"/>
  <c r="BN1980" i="12"/>
  <c r="BB1981" i="12"/>
  <c r="BF1981" i="12"/>
  <c r="BJ1981" i="12"/>
  <c r="BN1981" i="12"/>
  <c r="BB1982" i="12"/>
  <c r="BF1982" i="12"/>
  <c r="BJ1982" i="12"/>
  <c r="BN1982" i="12"/>
  <c r="BB1983" i="12"/>
  <c r="BF1983" i="12"/>
  <c r="BJ1983" i="12"/>
  <c r="BN1983" i="12"/>
  <c r="BB1984" i="12"/>
  <c r="BF1984" i="12"/>
  <c r="BJ1984" i="12"/>
  <c r="BN1984" i="12"/>
  <c r="BB1985" i="12"/>
  <c r="BF1985" i="12"/>
  <c r="BJ1985" i="12"/>
  <c r="BN1985" i="12"/>
  <c r="BB1986" i="12"/>
  <c r="BF1986" i="12"/>
  <c r="BJ1986" i="12"/>
  <c r="BN1986" i="12"/>
  <c r="BB1987" i="12"/>
  <c r="BF1987" i="12"/>
  <c r="BJ1987" i="12"/>
  <c r="BN1987" i="12"/>
  <c r="BB1988" i="12"/>
  <c r="BF1988" i="12"/>
  <c r="BJ1988" i="12"/>
  <c r="BN1988" i="12"/>
  <c r="BB1989" i="12"/>
  <c r="BF1989" i="12"/>
  <c r="BJ1989" i="12"/>
  <c r="BN1989" i="12"/>
  <c r="BB1990" i="12"/>
  <c r="BF1990" i="12"/>
  <c r="BJ1990" i="12"/>
  <c r="BN1990" i="12"/>
  <c r="BB1991" i="12"/>
  <c r="BF1991" i="12"/>
  <c r="BJ1991" i="12"/>
  <c r="BN1991" i="12"/>
  <c r="BB1992" i="12"/>
  <c r="BF1992" i="12"/>
  <c r="BJ1992" i="12"/>
  <c r="BN1992" i="12"/>
  <c r="BB1993" i="12"/>
  <c r="BF1993" i="12"/>
  <c r="BJ1993" i="12"/>
  <c r="BN1993" i="12"/>
  <c r="BB1994" i="12"/>
  <c r="BF1994" i="12"/>
  <c r="BJ1994" i="12"/>
  <c r="BN1994" i="12"/>
  <c r="BB1995" i="12"/>
  <c r="BF1995" i="12"/>
  <c r="BJ1995" i="12"/>
  <c r="BN1995" i="12"/>
  <c r="BB1996" i="12"/>
  <c r="BF1996" i="12"/>
  <c r="BJ1996" i="12"/>
  <c r="BN1996" i="12"/>
  <c r="BB1997" i="12"/>
  <c r="BF1997" i="12"/>
  <c r="BJ1997" i="12"/>
  <c r="BN1997" i="12"/>
  <c r="BB1998" i="12"/>
  <c r="BF1998" i="12"/>
  <c r="BJ1998" i="12"/>
  <c r="BN1998" i="12"/>
  <c r="BB1999" i="12"/>
  <c r="BF1999" i="12"/>
  <c r="BJ1999" i="12"/>
  <c r="BN1999" i="12"/>
  <c r="BB2000" i="12"/>
  <c r="BF2000" i="12"/>
  <c r="BJ2000" i="12"/>
  <c r="BN2000" i="12"/>
  <c r="BB2001" i="12"/>
  <c r="BF2001" i="12"/>
  <c r="BJ2001" i="12"/>
  <c r="BN2001" i="12"/>
  <c r="BB2002" i="12"/>
  <c r="BF2002" i="12"/>
  <c r="BJ2002" i="12"/>
  <c r="BN2002" i="12"/>
  <c r="BB2003" i="12"/>
  <c r="BF2003" i="12"/>
  <c r="BJ2003" i="12"/>
  <c r="BN2003" i="12"/>
  <c r="BB2004" i="12"/>
  <c r="BF2004" i="12"/>
  <c r="BJ2004" i="12"/>
  <c r="BN2004" i="12"/>
  <c r="BB2005" i="12"/>
  <c r="BF2005" i="12"/>
  <c r="BJ2005" i="12"/>
  <c r="BN2005" i="12"/>
  <c r="BB2006" i="12"/>
  <c r="BF2006" i="12"/>
  <c r="BJ2006" i="12"/>
  <c r="BN2006" i="12"/>
  <c r="BB2007" i="12"/>
  <c r="BF2007" i="12"/>
  <c r="BJ2007" i="12"/>
  <c r="BN2007" i="12"/>
  <c r="BB2008" i="12"/>
  <c r="BF2008" i="12"/>
  <c r="BJ2008" i="12"/>
  <c r="BN2008" i="12"/>
  <c r="BB2009" i="12"/>
  <c r="BF2009" i="12"/>
  <c r="BJ2009" i="12"/>
  <c r="BN2009" i="12"/>
  <c r="BB2010" i="12"/>
  <c r="BF2010" i="12"/>
  <c r="BJ2010" i="12"/>
  <c r="BN2010" i="12"/>
  <c r="BB2011" i="12"/>
  <c r="BF2011" i="12"/>
  <c r="BJ2011" i="12"/>
  <c r="BN2011" i="12"/>
  <c r="BB2012" i="12"/>
  <c r="BF2012" i="12"/>
  <c r="BJ2012" i="12"/>
  <c r="BN2012" i="12"/>
  <c r="BB2013" i="12"/>
  <c r="BF2013" i="12"/>
  <c r="BJ2013" i="12"/>
  <c r="BN2013" i="12"/>
  <c r="BB2014" i="12"/>
  <c r="BF2014" i="12"/>
  <c r="BJ2014" i="12"/>
  <c r="BN2014" i="12"/>
  <c r="BB2015" i="12"/>
  <c r="BF2015" i="12"/>
  <c r="BJ2015" i="12"/>
  <c r="BN2015" i="12"/>
  <c r="BB2016" i="12"/>
  <c r="BF2016" i="12"/>
  <c r="BJ2016" i="12"/>
  <c r="BN2016" i="12"/>
  <c r="BB2017" i="12"/>
  <c r="BF2017" i="12"/>
  <c r="BJ2017" i="12"/>
  <c r="BN2017" i="12"/>
  <c r="BB2018" i="12"/>
  <c r="BF2018" i="12"/>
  <c r="BJ2018" i="12"/>
  <c r="BN2018" i="12"/>
  <c r="BB2019" i="12"/>
  <c r="BF2019" i="12"/>
  <c r="BJ2019" i="12"/>
  <c r="BN2019" i="12"/>
  <c r="BB2020" i="12"/>
  <c r="BF2020" i="12"/>
  <c r="BJ2020" i="12"/>
  <c r="BN2020" i="12"/>
  <c r="BB2021" i="12"/>
  <c r="BF2021" i="12"/>
  <c r="BJ2021" i="12"/>
  <c r="BN2021" i="12"/>
  <c r="BB2022" i="12"/>
  <c r="BF2022" i="12"/>
  <c r="BJ2022" i="12"/>
  <c r="BN2022" i="12"/>
  <c r="BB2023" i="12"/>
  <c r="BF2023" i="12"/>
  <c r="BJ2023" i="12"/>
  <c r="BN2023" i="12"/>
  <c r="BB2024" i="12"/>
  <c r="BF2024" i="12"/>
  <c r="BJ2024" i="12"/>
  <c r="BN2024" i="12"/>
  <c r="BB2025" i="12"/>
  <c r="BF2025" i="12"/>
  <c r="BJ2025" i="12"/>
  <c r="BN2025" i="12"/>
  <c r="BB2026" i="12"/>
  <c r="BF2026" i="12"/>
  <c r="BJ2026" i="12"/>
  <c r="BN2026" i="12"/>
  <c r="BB2027" i="12"/>
  <c r="BF2027" i="12"/>
  <c r="BJ2027" i="12"/>
  <c r="BN2027" i="12"/>
  <c r="BB2028" i="12"/>
  <c r="BF2028" i="12"/>
  <c r="BJ2028" i="12"/>
  <c r="BN2028" i="12"/>
  <c r="BB2029" i="12"/>
  <c r="BF2029" i="12"/>
  <c r="BJ2029" i="12"/>
  <c r="BN2029" i="12"/>
  <c r="BB2030" i="12"/>
  <c r="BF2030" i="12"/>
  <c r="BJ2030" i="12"/>
  <c r="BN2030" i="12"/>
  <c r="BB2031" i="12"/>
  <c r="BF2031" i="12"/>
  <c r="BJ2031" i="12"/>
  <c r="BN2031" i="12"/>
  <c r="BB2032" i="12"/>
  <c r="BF2032" i="12"/>
  <c r="BJ2032" i="12"/>
  <c r="BN2032" i="12"/>
  <c r="BB2033" i="12"/>
  <c r="BF2033" i="12"/>
  <c r="BJ2033" i="12"/>
  <c r="BN2033" i="12"/>
  <c r="BB2034" i="12"/>
  <c r="BF2034" i="12"/>
  <c r="BJ2034" i="12"/>
  <c r="BN2034" i="12"/>
  <c r="BB2035" i="12"/>
  <c r="BF2035" i="12"/>
  <c r="BJ2035" i="12"/>
  <c r="BN2035" i="12"/>
  <c r="BB2036" i="12"/>
  <c r="BF2036" i="12"/>
  <c r="BJ2036" i="12"/>
  <c r="BN2036" i="12"/>
  <c r="BB2037" i="12"/>
  <c r="BF2037" i="12"/>
  <c r="BJ2037" i="12"/>
  <c r="BN2037" i="12"/>
  <c r="BB2038" i="12"/>
  <c r="BF2038" i="12"/>
  <c r="BJ2038" i="12"/>
  <c r="BN2038" i="12"/>
  <c r="BB2039" i="12"/>
  <c r="BF2039" i="12"/>
  <c r="BJ2039" i="12"/>
  <c r="BN2039" i="12"/>
  <c r="BB2040" i="12"/>
  <c r="BF2040" i="12"/>
  <c r="BJ2040" i="12"/>
  <c r="BN2040" i="12"/>
  <c r="BB2041" i="12"/>
  <c r="BF2041" i="12"/>
  <c r="BJ2041" i="12"/>
  <c r="BN2041" i="12"/>
  <c r="BB2042" i="12"/>
  <c r="BF2042" i="12"/>
  <c r="BJ2042" i="12"/>
  <c r="BN2042" i="12"/>
  <c r="BB2043" i="12"/>
  <c r="BF2043" i="12"/>
  <c r="BJ2043" i="12"/>
  <c r="BN2043" i="12"/>
  <c r="BB2044" i="12"/>
  <c r="BF2044" i="12"/>
  <c r="BJ2044" i="12"/>
  <c r="BN2044" i="12"/>
  <c r="BB2045" i="12"/>
  <c r="BF2045" i="12"/>
  <c r="BJ2045" i="12"/>
  <c r="BN2045" i="12"/>
  <c r="BB2046" i="12"/>
  <c r="BF2046" i="12"/>
  <c r="BJ2046" i="12"/>
  <c r="BN2046" i="12"/>
  <c r="BB2047" i="12"/>
  <c r="BF2047" i="12"/>
  <c r="BJ2047" i="12"/>
  <c r="BN2047" i="12"/>
  <c r="BB2048" i="12"/>
  <c r="BF2048" i="12"/>
  <c r="BJ2048" i="12"/>
  <c r="BN2048" i="12"/>
  <c r="BB2049" i="12"/>
  <c r="BF2049" i="12"/>
  <c r="BJ2049" i="12"/>
  <c r="BN2049" i="12"/>
  <c r="BB2050" i="12"/>
  <c r="BF2050" i="12"/>
  <c r="BJ2050" i="12"/>
  <c r="BN2050" i="12"/>
  <c r="BB2051" i="12"/>
  <c r="BF2051" i="12"/>
  <c r="BJ2051" i="12"/>
  <c r="BN2051" i="12"/>
  <c r="BB2052" i="12"/>
  <c r="BF2052" i="12"/>
  <c r="BJ2052" i="12"/>
  <c r="BN2052" i="12"/>
  <c r="BB2053" i="12"/>
  <c r="BF2053" i="12"/>
  <c r="BJ2053" i="12"/>
  <c r="BN2053" i="12"/>
  <c r="BB2054" i="12"/>
  <c r="BF2054" i="12"/>
  <c r="BJ2054" i="12"/>
  <c r="BN2054" i="12"/>
  <c r="BB2055" i="12"/>
  <c r="BF2055" i="12"/>
  <c r="BJ2055" i="12"/>
  <c r="BN2055" i="12"/>
  <c r="BB2056" i="12"/>
  <c r="BF2056" i="12"/>
  <c r="BJ2056" i="12"/>
  <c r="BN2056" i="12"/>
  <c r="BB2057" i="12"/>
  <c r="BF2057" i="12"/>
  <c r="BJ2057" i="12"/>
  <c r="BN2057" i="12"/>
  <c r="BB2058" i="12"/>
  <c r="BF2058" i="12"/>
  <c r="BJ2058" i="12"/>
  <c r="BN2058" i="12"/>
  <c r="BB2059" i="12"/>
  <c r="BF2059" i="12"/>
  <c r="BJ2059" i="12"/>
  <c r="BN2059" i="12"/>
  <c r="BB2060" i="12"/>
  <c r="BF2060" i="12"/>
  <c r="BJ2060" i="12"/>
  <c r="BN2060" i="12"/>
  <c r="BB2061" i="12"/>
  <c r="BF2061" i="12"/>
  <c r="BJ2061" i="12"/>
  <c r="BN2061" i="12"/>
  <c r="BB2062" i="12"/>
  <c r="BF2062" i="12"/>
  <c r="BJ2062" i="12"/>
  <c r="BN2062" i="12"/>
  <c r="BB2063" i="12"/>
  <c r="BF2063" i="12"/>
  <c r="BJ2063" i="12"/>
  <c r="BN2063" i="12"/>
  <c r="BB2064" i="12"/>
  <c r="BF2064" i="12"/>
  <c r="BJ2064" i="12"/>
  <c r="BN2064" i="12"/>
  <c r="BB2065" i="12"/>
  <c r="BF2065" i="12"/>
  <c r="BJ2065" i="12"/>
  <c r="BN2065" i="12"/>
  <c r="BB2066" i="12"/>
  <c r="BF2066" i="12"/>
  <c r="BJ2066" i="12"/>
  <c r="BN2066" i="12"/>
  <c r="BB2067" i="12"/>
  <c r="BF2067" i="12"/>
  <c r="BJ2067" i="12"/>
  <c r="BN2067" i="12"/>
  <c r="BB2068" i="12"/>
  <c r="BF2068" i="12"/>
  <c r="BJ2068" i="12"/>
  <c r="BN2068" i="12"/>
  <c r="BB2069" i="12"/>
  <c r="BF2069" i="12"/>
  <c r="BJ2069" i="12"/>
  <c r="BN2069" i="12"/>
  <c r="BB2070" i="12"/>
  <c r="BF2070" i="12"/>
  <c r="BJ2070" i="12"/>
  <c r="BN2070" i="12"/>
  <c r="BB2071" i="12"/>
  <c r="BF2071" i="12"/>
  <c r="BJ2071" i="12"/>
  <c r="BN2071" i="12"/>
  <c r="BB2072" i="12"/>
  <c r="BF2072" i="12"/>
  <c r="BJ2072" i="12"/>
  <c r="BN2072" i="12"/>
  <c r="BB2073" i="12"/>
  <c r="BF2073" i="12"/>
  <c r="BJ2073" i="12"/>
  <c r="BN2073" i="12"/>
  <c r="BB2074" i="12"/>
  <c r="BF2074" i="12"/>
  <c r="BJ2074" i="12"/>
  <c r="BN2074" i="12"/>
  <c r="BB2075" i="12"/>
  <c r="BF2075" i="12"/>
  <c r="BJ2075" i="12"/>
  <c r="BN2075" i="12"/>
  <c r="BB2076" i="12"/>
  <c r="BF2076" i="12"/>
  <c r="BJ2076" i="12"/>
  <c r="BN2076" i="12"/>
  <c r="BB2077" i="12"/>
  <c r="BF2077" i="12"/>
  <c r="BJ2077" i="12"/>
  <c r="BN2077" i="12"/>
  <c r="BB2078" i="12"/>
  <c r="BF2078" i="12"/>
  <c r="BJ2078" i="12"/>
  <c r="BN2078" i="12"/>
  <c r="BB2079" i="12"/>
  <c r="BF2079" i="12"/>
  <c r="BJ2079" i="12"/>
  <c r="BN2079" i="12"/>
  <c r="BB2080" i="12"/>
  <c r="BF2080" i="12"/>
  <c r="BJ2080" i="12"/>
  <c r="BN2080" i="12"/>
  <c r="BB2081" i="12"/>
  <c r="BF2081" i="12"/>
  <c r="BJ2081" i="12"/>
  <c r="BN2081" i="12"/>
  <c r="BB2082" i="12"/>
  <c r="BF2082" i="12"/>
  <c r="BJ2082" i="12"/>
  <c r="BN2082" i="12"/>
  <c r="BB2083" i="12"/>
  <c r="BF2083" i="12"/>
  <c r="BJ2083" i="12"/>
  <c r="BN2083" i="12"/>
  <c r="BB2084" i="12"/>
  <c r="BF2084" i="12"/>
  <c r="BJ2084" i="12"/>
  <c r="BN2084" i="12"/>
  <c r="BB2085" i="12"/>
  <c r="BF2085" i="12"/>
  <c r="BJ2085" i="12"/>
  <c r="BN2085" i="12"/>
  <c r="BB2086" i="12"/>
  <c r="BF2086" i="12"/>
  <c r="BJ2086" i="12"/>
  <c r="BN2086" i="12"/>
  <c r="BB2087" i="12"/>
  <c r="BF2087" i="12"/>
  <c r="BJ2087" i="12"/>
  <c r="BN2087" i="12"/>
  <c r="BB2088" i="12"/>
  <c r="BF2088" i="12"/>
  <c r="BJ2088" i="12"/>
  <c r="BN2088" i="12"/>
  <c r="BB2089" i="12"/>
  <c r="BF2089" i="12"/>
  <c r="BJ2089" i="12"/>
  <c r="BN2089" i="12"/>
  <c r="BB2090" i="12"/>
  <c r="BF2090" i="12"/>
  <c r="BJ2090" i="12"/>
  <c r="BN2090" i="12"/>
  <c r="BB2091" i="12"/>
  <c r="BF2091" i="12"/>
  <c r="BJ2091" i="12"/>
  <c r="BN2091" i="12"/>
  <c r="BB2092" i="12"/>
  <c r="BF2092" i="12"/>
  <c r="BJ2092" i="12"/>
  <c r="BN2092" i="12"/>
  <c r="BB2093" i="12"/>
  <c r="BF2093" i="12"/>
  <c r="BJ2093" i="12"/>
  <c r="BN2093" i="12"/>
  <c r="BB2094" i="12"/>
  <c r="BF2094" i="12"/>
  <c r="BJ2094" i="12"/>
  <c r="BN2094" i="12"/>
  <c r="BB2095" i="12"/>
  <c r="BF2095" i="12"/>
  <c r="BJ2095" i="12"/>
  <c r="BN2095" i="12"/>
  <c r="BB2096" i="12"/>
  <c r="BF2096" i="12"/>
  <c r="BJ2096" i="12"/>
  <c r="BN2096" i="12"/>
  <c r="BB2097" i="12"/>
  <c r="BF2097" i="12"/>
  <c r="BJ2097" i="12"/>
  <c r="BN2097" i="12"/>
  <c r="BB2098" i="12"/>
  <c r="BF2098" i="12"/>
  <c r="BJ2098" i="12"/>
  <c r="BN2098" i="12"/>
  <c r="BB2099" i="12"/>
  <c r="BF2099" i="12"/>
  <c r="BJ2099" i="12"/>
  <c r="BN2099" i="12"/>
  <c r="BB2100" i="12"/>
  <c r="BF2100" i="12"/>
  <c r="BJ2100" i="12"/>
  <c r="BN2100" i="12"/>
  <c r="BB2101" i="12"/>
  <c r="BF2101" i="12"/>
  <c r="BJ2101" i="12"/>
  <c r="BN2" i="12"/>
  <c r="BJ2" i="12"/>
  <c r="BF2" i="12"/>
  <c r="BB2" i="12"/>
  <c r="BI1638" i="12"/>
  <c r="BA1639" i="12"/>
  <c r="BI1639" i="12"/>
  <c r="BA1640" i="12"/>
  <c r="BI1640" i="12"/>
  <c r="BA1641" i="12"/>
  <c r="BI1641" i="12"/>
  <c r="BA1642" i="12"/>
  <c r="BI1642" i="12"/>
  <c r="BA1643" i="12"/>
  <c r="BI1643" i="12"/>
  <c r="BA1644" i="12"/>
  <c r="BI1644" i="12"/>
  <c r="BA1645" i="12"/>
  <c r="BE1645" i="12"/>
  <c r="BI1645" i="12"/>
  <c r="BM1645" i="12"/>
  <c r="BA1646" i="12"/>
  <c r="BE1646" i="12"/>
  <c r="BI1646" i="12"/>
  <c r="BM1646" i="12"/>
  <c r="BA1647" i="12"/>
  <c r="BE1647" i="12"/>
  <c r="BI1647" i="12"/>
  <c r="BM1647" i="12"/>
  <c r="BA1648" i="12"/>
  <c r="BE1648" i="12"/>
  <c r="BI1648" i="12"/>
  <c r="BM1648" i="12"/>
  <c r="BA1649" i="12"/>
  <c r="BE1649" i="12"/>
  <c r="BI1649" i="12"/>
  <c r="BM1649" i="12"/>
  <c r="BA1650" i="12"/>
  <c r="BE1650" i="12"/>
  <c r="BI1650" i="12"/>
  <c r="BM1650" i="12"/>
  <c r="BA1651" i="12"/>
  <c r="BE1651" i="12"/>
  <c r="BI1651" i="12"/>
  <c r="BM1651" i="12"/>
  <c r="BA1652" i="12"/>
  <c r="BE1652" i="12"/>
  <c r="BI1652" i="12"/>
  <c r="BM1652" i="12"/>
  <c r="BA1653" i="12"/>
  <c r="BE1653" i="12"/>
  <c r="BI1653" i="12"/>
  <c r="BM1653" i="12"/>
  <c r="BA1654" i="12"/>
  <c r="BE1654" i="12"/>
  <c r="BI1654" i="12"/>
  <c r="BM1654" i="12"/>
  <c r="BA1655" i="12"/>
  <c r="BE1655" i="12"/>
  <c r="BI1655" i="12"/>
  <c r="BM1655" i="12"/>
  <c r="BA1656" i="12"/>
  <c r="BE1656" i="12"/>
  <c r="BI1656" i="12"/>
  <c r="BM1656" i="12"/>
  <c r="BA1657" i="12"/>
  <c r="BE1657" i="12"/>
  <c r="BI1657" i="12"/>
  <c r="BM1657" i="12"/>
  <c r="BA1658" i="12"/>
  <c r="BE1658" i="12"/>
  <c r="BI1658" i="12"/>
  <c r="BM1658" i="12"/>
  <c r="BA1659" i="12"/>
  <c r="BE1659" i="12"/>
  <c r="BI1659" i="12"/>
  <c r="BM1659" i="12"/>
  <c r="BA1660" i="12"/>
  <c r="BE1660" i="12"/>
  <c r="BI1660" i="12"/>
  <c r="BM1660" i="12"/>
  <c r="BA1661" i="12"/>
  <c r="BE1661" i="12"/>
  <c r="BI1661" i="12"/>
  <c r="BM1661" i="12"/>
  <c r="BA1662" i="12"/>
  <c r="BE1662" i="12"/>
  <c r="BI1662" i="12"/>
  <c r="BM1662" i="12"/>
  <c r="BA1663" i="12"/>
  <c r="BE1663" i="12"/>
  <c r="BI1663" i="12"/>
  <c r="BM1663" i="12"/>
  <c r="BA1664" i="12"/>
  <c r="BE1664" i="12"/>
  <c r="BI1664" i="12"/>
  <c r="BM1664" i="12"/>
  <c r="BA1665" i="12"/>
  <c r="BE1665" i="12"/>
  <c r="BI1665" i="12"/>
  <c r="BM1665" i="12"/>
  <c r="BA1666" i="12"/>
  <c r="BE1666" i="12"/>
  <c r="BI1666" i="12"/>
  <c r="BM1666" i="12"/>
  <c r="BA1667" i="12"/>
  <c r="BE1667" i="12"/>
  <c r="BI1667" i="12"/>
  <c r="BM1667" i="12"/>
  <c r="BA1668" i="12"/>
  <c r="BE1668" i="12"/>
  <c r="BI1668" i="12"/>
  <c r="BM1668" i="12"/>
  <c r="BA1669" i="12"/>
  <c r="BE1669" i="12"/>
  <c r="BI1669" i="12"/>
  <c r="BM1669" i="12"/>
  <c r="BA1670" i="12"/>
  <c r="BE1670" i="12"/>
  <c r="BI1670" i="12"/>
  <c r="BM1670" i="12"/>
  <c r="BA1671" i="12"/>
  <c r="BE1671" i="12"/>
  <c r="BI1671" i="12"/>
  <c r="BM1671" i="12"/>
  <c r="BA1672" i="12"/>
  <c r="BE1672" i="12"/>
  <c r="BI1672" i="12"/>
  <c r="BM1672" i="12"/>
  <c r="BA1673" i="12"/>
  <c r="BE1673" i="12"/>
  <c r="BI1673" i="12"/>
  <c r="BM1673" i="12"/>
  <c r="BA1674" i="12"/>
  <c r="BE1674" i="12"/>
  <c r="BI1674" i="12"/>
  <c r="BM1674" i="12"/>
  <c r="BA1675" i="12"/>
  <c r="BE1675" i="12"/>
  <c r="BI1675" i="12"/>
  <c r="BM1675" i="12"/>
  <c r="BA1676" i="12"/>
  <c r="BE1676" i="12"/>
  <c r="BI1676" i="12"/>
  <c r="BM1676" i="12"/>
  <c r="BA1677" i="12"/>
  <c r="BE1677" i="12"/>
  <c r="BI1677" i="12"/>
  <c r="BM1677" i="12"/>
  <c r="BA1678" i="12"/>
  <c r="BE1678" i="12"/>
  <c r="BI1678" i="12"/>
  <c r="BM1678" i="12"/>
  <c r="BA1679" i="12"/>
  <c r="BE1679" i="12"/>
  <c r="BI1679" i="12"/>
  <c r="BM1679" i="12"/>
  <c r="BA1680" i="12"/>
  <c r="BE1680" i="12"/>
  <c r="BI1680" i="12"/>
  <c r="BM1680" i="12"/>
  <c r="BA1681" i="12"/>
  <c r="BE1681" i="12"/>
  <c r="BI1681" i="12"/>
  <c r="BM1681" i="12"/>
  <c r="BA1682" i="12"/>
  <c r="BE1682" i="12"/>
  <c r="BI1682" i="12"/>
  <c r="BM1682" i="12"/>
  <c r="BA1683" i="12"/>
  <c r="BE1683" i="12"/>
  <c r="BI1683" i="12"/>
  <c r="BM1683" i="12"/>
  <c r="BA1684" i="12"/>
  <c r="BE1684" i="12"/>
  <c r="BI1684" i="12"/>
  <c r="BM1684" i="12"/>
  <c r="BA1685" i="12"/>
  <c r="BE1685" i="12"/>
  <c r="BI1685" i="12"/>
  <c r="BM1685" i="12"/>
  <c r="BA1686" i="12"/>
  <c r="BE1686" i="12"/>
  <c r="BI1686" i="12"/>
  <c r="BM1686" i="12"/>
  <c r="BA1687" i="12"/>
  <c r="BE1687" i="12"/>
  <c r="BI1687" i="12"/>
  <c r="BM1687" i="12"/>
  <c r="BA1688" i="12"/>
  <c r="BE1688" i="12"/>
  <c r="BI1688" i="12"/>
  <c r="BM1688" i="12"/>
  <c r="BA1689" i="12"/>
  <c r="BE1689" i="12"/>
  <c r="BI1689" i="12"/>
  <c r="BM1689" i="12"/>
  <c r="BA1690" i="12"/>
  <c r="BE1690" i="12"/>
  <c r="BI1690" i="12"/>
  <c r="BM1690" i="12"/>
  <c r="BA1691" i="12"/>
  <c r="BE1691" i="12"/>
  <c r="BI1691" i="12"/>
  <c r="BM1691" i="12"/>
  <c r="BA1692" i="12"/>
  <c r="BE1692" i="12"/>
  <c r="BI1692" i="12"/>
  <c r="BM1692" i="12"/>
  <c r="BA1693" i="12"/>
  <c r="BE1693" i="12"/>
  <c r="BI1693" i="12"/>
  <c r="BM1693" i="12"/>
  <c r="BA1694" i="12"/>
  <c r="BE1694" i="12"/>
  <c r="BI1694" i="12"/>
  <c r="BM1694" i="12"/>
  <c r="BA1695" i="12"/>
  <c r="BE1695" i="12"/>
  <c r="BI1695" i="12"/>
  <c r="BM1695" i="12"/>
  <c r="BA1696" i="12"/>
  <c r="BE1696" i="12"/>
  <c r="BI1696" i="12"/>
  <c r="BM1696" i="12"/>
  <c r="BA1697" i="12"/>
  <c r="BE1697" i="12"/>
  <c r="BI1697" i="12"/>
  <c r="BM1697" i="12"/>
  <c r="BA1698" i="12"/>
  <c r="BE1698" i="12"/>
  <c r="BI1698" i="12"/>
  <c r="BM1698" i="12"/>
  <c r="BA1699" i="12"/>
  <c r="BE1699" i="12"/>
  <c r="BI1699" i="12"/>
  <c r="BM1699" i="12"/>
  <c r="BA1700" i="12"/>
  <c r="BE1700" i="12"/>
  <c r="BI1700" i="12"/>
  <c r="BM1700" i="12"/>
  <c r="BA1701" i="12"/>
  <c r="BE1701" i="12"/>
  <c r="BI1701" i="12"/>
  <c r="BM1701" i="12"/>
  <c r="BA1702" i="12"/>
  <c r="BE1702" i="12"/>
  <c r="BI1702" i="12"/>
  <c r="BM1702" i="12"/>
  <c r="BA1703" i="12"/>
  <c r="BE1703" i="12"/>
  <c r="BI1703" i="12"/>
  <c r="BM1703" i="12"/>
  <c r="BA1704" i="12"/>
  <c r="BE1704" i="12"/>
  <c r="BI1704" i="12"/>
  <c r="BM1704" i="12"/>
  <c r="BA1705" i="12"/>
  <c r="BE1705" i="12"/>
  <c r="BI1705" i="12"/>
  <c r="BM1705" i="12"/>
  <c r="BA1706" i="12"/>
  <c r="BE1706" i="12"/>
  <c r="BI1706" i="12"/>
  <c r="BM1706" i="12"/>
  <c r="BA1707" i="12"/>
  <c r="BE1707" i="12"/>
  <c r="BI1707" i="12"/>
  <c r="BM1707" i="12"/>
  <c r="BA1708" i="12"/>
  <c r="BE1708" i="12"/>
  <c r="BI1708" i="12"/>
  <c r="BM1708" i="12"/>
  <c r="BA1709" i="12"/>
  <c r="BE1709" i="12"/>
  <c r="BI1709" i="12"/>
  <c r="BM1709" i="12"/>
  <c r="BA1710" i="12"/>
  <c r="BE1710" i="12"/>
  <c r="BI1710" i="12"/>
  <c r="BM1710" i="12"/>
  <c r="BA1711" i="12"/>
  <c r="BE1711" i="12"/>
  <c r="BI1711" i="12"/>
  <c r="BM1711" i="12"/>
  <c r="BA1712" i="12"/>
  <c r="BE1712" i="12"/>
  <c r="BI1712" i="12"/>
  <c r="BM1712" i="12"/>
  <c r="BA1713" i="12"/>
  <c r="BE1713" i="12"/>
  <c r="BI1713" i="12"/>
  <c r="BM1713" i="12"/>
  <c r="BA1714" i="12"/>
  <c r="BE1714" i="12"/>
  <c r="BI1714" i="12"/>
  <c r="BM1714" i="12"/>
  <c r="BA1715" i="12"/>
  <c r="BE1715" i="12"/>
  <c r="BI1715" i="12"/>
  <c r="BM1715" i="12"/>
  <c r="BA1716" i="12"/>
  <c r="BE1716" i="12"/>
  <c r="BI1716" i="12"/>
  <c r="BM1716" i="12"/>
  <c r="BA1717" i="12"/>
  <c r="BE1717" i="12"/>
  <c r="BI1717" i="12"/>
  <c r="BM1717" i="12"/>
  <c r="BA1718" i="12"/>
  <c r="BE1718" i="12"/>
  <c r="BI1718" i="12"/>
  <c r="BM1718" i="12"/>
  <c r="BA1719" i="12"/>
  <c r="BE1719" i="12"/>
  <c r="BI1719" i="12"/>
  <c r="BM1719" i="12"/>
  <c r="BA1720" i="12"/>
  <c r="BE1720" i="12"/>
  <c r="BI1720" i="12"/>
  <c r="BM1720" i="12"/>
  <c r="BA1721" i="12"/>
  <c r="BE1721" i="12"/>
  <c r="BI1721" i="12"/>
  <c r="BM1721" i="12"/>
  <c r="BA1722" i="12"/>
  <c r="BE1722" i="12"/>
  <c r="BI1722" i="12"/>
  <c r="BM1722" i="12"/>
  <c r="BA1723" i="12"/>
  <c r="BE1723" i="12"/>
  <c r="BI1723" i="12"/>
  <c r="BM1723" i="12"/>
  <c r="BA1724" i="12"/>
  <c r="BE1724" i="12"/>
  <c r="BI1724" i="12"/>
  <c r="BM1724" i="12"/>
  <c r="BA1725" i="12"/>
  <c r="BE1725" i="12"/>
  <c r="BI1725" i="12"/>
  <c r="BM1725" i="12"/>
  <c r="BA1726" i="12"/>
  <c r="BE1726" i="12"/>
  <c r="BI1726" i="12"/>
  <c r="BM1726" i="12"/>
  <c r="BA1727" i="12"/>
  <c r="BE1727" i="12"/>
  <c r="BI1727" i="12"/>
  <c r="BM1727" i="12"/>
  <c r="BA1728" i="12"/>
  <c r="BE1728" i="12"/>
  <c r="BI1728" i="12"/>
  <c r="BM1728" i="12"/>
  <c r="BA1729" i="12"/>
  <c r="BE1729" i="12"/>
  <c r="BI1729" i="12"/>
  <c r="BM1729" i="12"/>
  <c r="BA1730" i="12"/>
  <c r="BE1730" i="12"/>
  <c r="BI1730" i="12"/>
  <c r="BM1730" i="12"/>
  <c r="BA1731" i="12"/>
  <c r="BE1731" i="12"/>
  <c r="BI1731" i="12"/>
  <c r="BM1731" i="12"/>
  <c r="BA1732" i="12"/>
  <c r="BE1732" i="12"/>
  <c r="BI1732" i="12"/>
  <c r="BM1732" i="12"/>
  <c r="BA1733" i="12"/>
  <c r="BE1733" i="12"/>
  <c r="BI1733" i="12"/>
  <c r="BM1733" i="12"/>
  <c r="BA1734" i="12"/>
  <c r="BE1734" i="12"/>
  <c r="BI1734" i="12"/>
  <c r="BM1734" i="12"/>
  <c r="BA1735" i="12"/>
  <c r="BE1735" i="12"/>
  <c r="BI1735" i="12"/>
  <c r="BM1735" i="12"/>
  <c r="BA1736" i="12"/>
  <c r="BE1736" i="12"/>
  <c r="BI1736" i="12"/>
  <c r="BM1736" i="12"/>
  <c r="BA1737" i="12"/>
  <c r="BE1737" i="12"/>
  <c r="BI1737" i="12"/>
  <c r="BM1737" i="12"/>
  <c r="BA1738" i="12"/>
  <c r="BE1738" i="12"/>
  <c r="BI1738" i="12"/>
  <c r="BM1738" i="12"/>
  <c r="BA1739" i="12"/>
  <c r="BE1739" i="12"/>
  <c r="BI1739" i="12"/>
  <c r="BM1739" i="12"/>
  <c r="BA1740" i="12"/>
  <c r="BE1740" i="12"/>
  <c r="BI1740" i="12"/>
  <c r="BM1740" i="12"/>
  <c r="BA1741" i="12"/>
  <c r="BE1741" i="12"/>
  <c r="BI1741" i="12"/>
  <c r="BM1741" i="12"/>
  <c r="BA1742" i="12"/>
  <c r="BE1742" i="12"/>
  <c r="BI1742" i="12"/>
  <c r="BM1742" i="12"/>
  <c r="BA1743" i="12"/>
  <c r="BE1743" i="12"/>
  <c r="BI1743" i="12"/>
  <c r="BM1743" i="12"/>
  <c r="BA1744" i="12"/>
  <c r="BE1744" i="12"/>
  <c r="BI1744" i="12"/>
  <c r="BM1744" i="12"/>
  <c r="BA1745" i="12"/>
  <c r="BE1745" i="12"/>
  <c r="BI1745" i="12"/>
  <c r="BM1745" i="12"/>
  <c r="BA1746" i="12"/>
  <c r="BE1746" i="12"/>
  <c r="BI1746" i="12"/>
  <c r="BM1746" i="12"/>
  <c r="BA1747" i="12"/>
  <c r="BE1747" i="12"/>
  <c r="BI1747" i="12"/>
  <c r="BM1747" i="12"/>
  <c r="BA1748" i="12"/>
  <c r="BE1748" i="12"/>
  <c r="BI1748" i="12"/>
  <c r="BM1748" i="12"/>
  <c r="BA1749" i="12"/>
  <c r="BE1749" i="12"/>
  <c r="BI1749" i="12"/>
  <c r="BM1749" i="12"/>
  <c r="BA1750" i="12"/>
  <c r="BE1750" i="12"/>
  <c r="BI1750" i="12"/>
  <c r="BM1750" i="12"/>
  <c r="BA1751" i="12"/>
  <c r="BE1751" i="12"/>
  <c r="BI1751" i="12"/>
  <c r="BM1751" i="12"/>
  <c r="BA1752" i="12"/>
  <c r="BE1752" i="12"/>
  <c r="BI1752" i="12"/>
  <c r="BM1752" i="12"/>
  <c r="BA1753" i="12"/>
  <c r="BE1753" i="12"/>
  <c r="BI1753" i="12"/>
  <c r="BM1753" i="12"/>
  <c r="BA1754" i="12"/>
  <c r="BE1754" i="12"/>
  <c r="BI1754" i="12"/>
  <c r="BM1754" i="12"/>
  <c r="BA1755" i="12"/>
  <c r="BE1755" i="12"/>
  <c r="BI1755" i="12"/>
  <c r="BM1755" i="12"/>
  <c r="BA1756" i="12"/>
  <c r="BE1756" i="12"/>
  <c r="BI1756" i="12"/>
  <c r="BM1756" i="12"/>
  <c r="BA1757" i="12"/>
  <c r="BE1757" i="12"/>
  <c r="BI1757" i="12"/>
  <c r="BM1757" i="12"/>
  <c r="BA1758" i="12"/>
  <c r="BE1758" i="12"/>
  <c r="BI1758" i="12"/>
  <c r="BM1758" i="12"/>
  <c r="BA1759" i="12"/>
  <c r="BE1759" i="12"/>
  <c r="BI1759" i="12"/>
  <c r="BM1759" i="12"/>
  <c r="BA1760" i="12"/>
  <c r="BE1760" i="12"/>
  <c r="BI1760" i="12"/>
  <c r="BM1760" i="12"/>
  <c r="BA1761" i="12"/>
  <c r="BE1761" i="12"/>
  <c r="BI1761" i="12"/>
  <c r="BM1761" i="12"/>
  <c r="BA1762" i="12"/>
  <c r="BE1762" i="12"/>
  <c r="BI1762" i="12"/>
  <c r="BM1762" i="12"/>
  <c r="BA1763" i="12"/>
  <c r="BE1763" i="12"/>
  <c r="BI1763" i="12"/>
  <c r="BM1763" i="12"/>
  <c r="BA1764" i="12"/>
  <c r="BE1764" i="12"/>
  <c r="BI1764" i="12"/>
  <c r="BM1764" i="12"/>
  <c r="BA1765" i="12"/>
  <c r="BE1765" i="12"/>
  <c r="BI1765" i="12"/>
  <c r="BM1765" i="12"/>
  <c r="BA1766" i="12"/>
  <c r="BE1766" i="12"/>
  <c r="BI1766" i="12"/>
  <c r="BM1766" i="12"/>
  <c r="BA1767" i="12"/>
  <c r="BE1767" i="12"/>
  <c r="BI1767" i="12"/>
  <c r="BM1767" i="12"/>
  <c r="BA1768" i="12"/>
  <c r="BE1768" i="12"/>
  <c r="BI1768" i="12"/>
  <c r="BM1768" i="12"/>
  <c r="BA1769" i="12"/>
  <c r="BE1769" i="12"/>
  <c r="BI1769" i="12"/>
  <c r="BM1769" i="12"/>
  <c r="BA1770" i="12"/>
  <c r="BE1770" i="12"/>
  <c r="BI1770" i="12"/>
  <c r="BM1770" i="12"/>
  <c r="BA1771" i="12"/>
  <c r="BE1771" i="12"/>
  <c r="BI1771" i="12"/>
  <c r="BM1771" i="12"/>
  <c r="BA1772" i="12"/>
  <c r="BE1772" i="12"/>
  <c r="BI1772" i="12"/>
  <c r="BM1772" i="12"/>
  <c r="BA1773" i="12"/>
  <c r="BE1773" i="12"/>
  <c r="BI1773" i="12"/>
  <c r="BM1773" i="12"/>
  <c r="BA1774" i="12"/>
  <c r="BE1774" i="12"/>
  <c r="BI1774" i="12"/>
  <c r="BM1774" i="12"/>
  <c r="BA1775" i="12"/>
  <c r="BE1775" i="12"/>
  <c r="BI1775" i="12"/>
  <c r="BM1775" i="12"/>
  <c r="BA1776" i="12"/>
  <c r="BE1776" i="12"/>
  <c r="BI1776" i="12"/>
  <c r="BM1776" i="12"/>
  <c r="BA1777" i="12"/>
  <c r="BE1777" i="12"/>
  <c r="BI1777" i="12"/>
  <c r="BM1777" i="12"/>
  <c r="BA1778" i="12"/>
  <c r="BE1778" i="12"/>
  <c r="BI1778" i="12"/>
  <c r="BM1778" i="12"/>
  <c r="BA1779" i="12"/>
  <c r="BE1779" i="12"/>
  <c r="BI1779" i="12"/>
  <c r="BM1779" i="12"/>
  <c r="BA1780" i="12"/>
  <c r="BE1780" i="12"/>
  <c r="BI1780" i="12"/>
  <c r="BM1780" i="12"/>
  <c r="BA1781" i="12"/>
  <c r="BE1781" i="12"/>
  <c r="BI1781" i="12"/>
  <c r="BM1781" i="12"/>
  <c r="BA1782" i="12"/>
  <c r="BE1782" i="12"/>
  <c r="BI1782" i="12"/>
  <c r="BM1782" i="12"/>
  <c r="BA1783" i="12"/>
  <c r="BE1783" i="12"/>
  <c r="BI1783" i="12"/>
  <c r="BM1783" i="12"/>
  <c r="BA1784" i="12"/>
  <c r="BE1784" i="12"/>
  <c r="BI1784" i="12"/>
  <c r="BM1784" i="12"/>
  <c r="BA1785" i="12"/>
  <c r="BE1785" i="12"/>
  <c r="BI1785" i="12"/>
  <c r="BM1785" i="12"/>
  <c r="BA1786" i="12"/>
  <c r="BE1786" i="12"/>
  <c r="BI1786" i="12"/>
  <c r="BM1786" i="12"/>
  <c r="BA1787" i="12"/>
  <c r="BE1787" i="12"/>
  <c r="BI1787" i="12"/>
  <c r="BM1787" i="12"/>
  <c r="BA1788" i="12"/>
  <c r="BE1788" i="12"/>
  <c r="BI1788" i="12"/>
  <c r="BM1788" i="12"/>
  <c r="BA1789" i="12"/>
  <c r="BE1789" i="12"/>
  <c r="BI1789" i="12"/>
  <c r="BM1789" i="12"/>
  <c r="BA1790" i="12"/>
  <c r="BE1790" i="12"/>
  <c r="BI1790" i="12"/>
  <c r="BM1790" i="12"/>
  <c r="BA1791" i="12"/>
  <c r="BE1791" i="12"/>
  <c r="BI1791" i="12"/>
  <c r="BM1791" i="12"/>
  <c r="BA1792" i="12"/>
  <c r="BE1792" i="12"/>
  <c r="BI1792" i="12"/>
  <c r="BM1792" i="12"/>
  <c r="BA1793" i="12"/>
  <c r="BE1793" i="12"/>
  <c r="BI1793" i="12"/>
  <c r="BM1793" i="12"/>
  <c r="BA1794" i="12"/>
  <c r="BE1794" i="12"/>
  <c r="BI1794" i="12"/>
  <c r="BM1794" i="12"/>
  <c r="BA1795" i="12"/>
  <c r="BE1795" i="12"/>
  <c r="BI1795" i="12"/>
  <c r="BM1795" i="12"/>
  <c r="BA1796" i="12"/>
  <c r="BE1796" i="12"/>
  <c r="BI1796" i="12"/>
  <c r="BM1796" i="12"/>
  <c r="BA1797" i="12"/>
  <c r="BE1797" i="12"/>
  <c r="BI1797" i="12"/>
  <c r="BM1797" i="12"/>
  <c r="BA1798" i="12"/>
  <c r="BE1798" i="12"/>
  <c r="BI1798" i="12"/>
  <c r="BM1798" i="12"/>
  <c r="BA1799" i="12"/>
  <c r="BE1799" i="12"/>
  <c r="BI1799" i="12"/>
  <c r="BM1799" i="12"/>
  <c r="BA1800" i="12"/>
  <c r="BE1800" i="12"/>
  <c r="BI1800" i="12"/>
  <c r="BM1800" i="12"/>
  <c r="BA1801" i="12"/>
  <c r="BE1801" i="12"/>
  <c r="BI1801" i="12"/>
  <c r="BM1801" i="12"/>
  <c r="BA1802" i="12"/>
  <c r="BE1802" i="12"/>
  <c r="BI1802" i="12"/>
  <c r="BM1802" i="12"/>
  <c r="BA1803" i="12"/>
  <c r="BE1803" i="12"/>
  <c r="BI1803" i="12"/>
  <c r="BM1803" i="12"/>
  <c r="BA1804" i="12"/>
  <c r="BE1804" i="12"/>
  <c r="BI1804" i="12"/>
  <c r="BM1804" i="12"/>
  <c r="BA1805" i="12"/>
  <c r="BE1805" i="12"/>
  <c r="BI1805" i="12"/>
  <c r="BM1805" i="12"/>
  <c r="BA1806" i="12"/>
  <c r="BE1806" i="12"/>
  <c r="BI1806" i="12"/>
  <c r="BM1806" i="12"/>
  <c r="BA1807" i="12"/>
  <c r="BE1807" i="12"/>
  <c r="BI1807" i="12"/>
  <c r="BM1807" i="12"/>
  <c r="BA1808" i="12"/>
  <c r="BE1808" i="12"/>
  <c r="BI1808" i="12"/>
  <c r="BM1808" i="12"/>
  <c r="BA1809" i="12"/>
  <c r="BE1809" i="12"/>
  <c r="BI1809" i="12"/>
  <c r="BM1809" i="12"/>
  <c r="BA1810" i="12"/>
  <c r="BE1810" i="12"/>
  <c r="BI1810" i="12"/>
  <c r="BM1810" i="12"/>
  <c r="BA1811" i="12"/>
  <c r="BE1811" i="12"/>
  <c r="BI1811" i="12"/>
  <c r="BM1811" i="12"/>
  <c r="BA1812" i="12"/>
  <c r="BE1812" i="12"/>
  <c r="BI1812" i="12"/>
  <c r="BM1812" i="12"/>
  <c r="BA1813" i="12"/>
  <c r="BE1813" i="12"/>
  <c r="BI1813" i="12"/>
  <c r="BM1813" i="12"/>
  <c r="BA1814" i="12"/>
  <c r="BE1814" i="12"/>
  <c r="BI1814" i="12"/>
  <c r="BM1814" i="12"/>
  <c r="BA1815" i="12"/>
  <c r="BE1815" i="12"/>
  <c r="BI1815" i="12"/>
  <c r="BM1815" i="12"/>
  <c r="BA1816" i="12"/>
  <c r="BE1816" i="12"/>
  <c r="BI1816" i="12"/>
  <c r="BM1816" i="12"/>
  <c r="BA1817" i="12"/>
  <c r="BE1817" i="12"/>
  <c r="BI1817" i="12"/>
  <c r="BM1817" i="12"/>
  <c r="BA1818" i="12"/>
  <c r="BE1818" i="12"/>
  <c r="BI1818" i="12"/>
  <c r="BM1818" i="12"/>
  <c r="BA1819" i="12"/>
  <c r="BE1819" i="12"/>
  <c r="BI1819" i="12"/>
  <c r="BM1819" i="12"/>
  <c r="BA1820" i="12"/>
  <c r="BE1820" i="12"/>
  <c r="BI1820" i="12"/>
  <c r="BM1820" i="12"/>
  <c r="BA1821" i="12"/>
  <c r="BE1821" i="12"/>
  <c r="BI1821" i="12"/>
  <c r="BM1821" i="12"/>
  <c r="BA1822" i="12"/>
  <c r="BE1822" i="12"/>
  <c r="BI1822" i="12"/>
  <c r="BM1822" i="12"/>
  <c r="BA1823" i="12"/>
  <c r="BE1823" i="12"/>
  <c r="BI1823" i="12"/>
  <c r="BM1823" i="12"/>
  <c r="BA1824" i="12"/>
  <c r="BE1824" i="12"/>
  <c r="BI1824" i="12"/>
  <c r="BM1824" i="12"/>
  <c r="BA1825" i="12"/>
  <c r="BE1825" i="12"/>
  <c r="BI1825" i="12"/>
  <c r="BM1825" i="12"/>
  <c r="BA1826" i="12"/>
  <c r="BE1826" i="12"/>
  <c r="BI1826" i="12"/>
  <c r="BM1826" i="12"/>
  <c r="BA1827" i="12"/>
  <c r="BE1827" i="12"/>
  <c r="BI1827" i="12"/>
  <c r="BM1827" i="12"/>
  <c r="BA1828" i="12"/>
  <c r="BE1828" i="12"/>
  <c r="BI1828" i="12"/>
  <c r="BM1828" i="12"/>
  <c r="BA1829" i="12"/>
  <c r="BE1829" i="12"/>
  <c r="BI1829" i="12"/>
  <c r="BM1829" i="12"/>
  <c r="BA1830" i="12"/>
  <c r="BE1830" i="12"/>
  <c r="BI1830" i="12"/>
  <c r="BM1830" i="12"/>
  <c r="BA1831" i="12"/>
  <c r="BE1831" i="12"/>
  <c r="BI1831" i="12"/>
  <c r="BM1831" i="12"/>
  <c r="BA1832" i="12"/>
  <c r="BE1832" i="12"/>
  <c r="BI1832" i="12"/>
  <c r="BM1832" i="12"/>
  <c r="BA1833" i="12"/>
  <c r="BE1833" i="12"/>
  <c r="BI1833" i="12"/>
  <c r="BM1833" i="12"/>
  <c r="BA1834" i="12"/>
  <c r="BE1834" i="12"/>
  <c r="BI1834" i="12"/>
  <c r="BM1834" i="12"/>
  <c r="BA1835" i="12"/>
  <c r="BE1835" i="12"/>
  <c r="BI1835" i="12"/>
  <c r="BM1835" i="12"/>
  <c r="BA1836" i="12"/>
  <c r="BE1836" i="12"/>
  <c r="BI1836" i="12"/>
  <c r="BM1836" i="12"/>
  <c r="BA1837" i="12"/>
  <c r="BE1837" i="12"/>
  <c r="BI1837" i="12"/>
  <c r="BM1837" i="12"/>
  <c r="BA1838" i="12"/>
  <c r="BE1838" i="12"/>
  <c r="BI1838" i="12"/>
  <c r="BM1838" i="12"/>
  <c r="BA1839" i="12"/>
  <c r="BE1839" i="12"/>
  <c r="BI1839" i="12"/>
  <c r="BM1839" i="12"/>
  <c r="BA1840" i="12"/>
  <c r="BE1840" i="12"/>
  <c r="BI1840" i="12"/>
  <c r="BM1840" i="12"/>
  <c r="BA1841" i="12"/>
  <c r="BE1841" i="12"/>
  <c r="BI1841" i="12"/>
  <c r="BM1841" i="12"/>
  <c r="BA1842" i="12"/>
  <c r="BE1842" i="12"/>
  <c r="BI1842" i="12"/>
  <c r="BM1842" i="12"/>
  <c r="BA1843" i="12"/>
  <c r="BE1843" i="12"/>
  <c r="BI1843" i="12"/>
  <c r="BM1843" i="12"/>
  <c r="BA1844" i="12"/>
  <c r="BE1844" i="12"/>
  <c r="BI1844" i="12"/>
  <c r="BM1844" i="12"/>
  <c r="BA1845" i="12"/>
  <c r="BE1845" i="12"/>
  <c r="BI1845" i="12"/>
  <c r="BM1845" i="12"/>
  <c r="BA1846" i="12"/>
  <c r="BE1846" i="12"/>
  <c r="BI1846" i="12"/>
  <c r="BM1846" i="12"/>
  <c r="BA1847" i="12"/>
  <c r="BE1847" i="12"/>
  <c r="BI1847" i="12"/>
  <c r="BM1847" i="12"/>
  <c r="BA1848" i="12"/>
  <c r="BE1848" i="12"/>
  <c r="BI1848" i="12"/>
  <c r="BM1848" i="12"/>
  <c r="BA1849" i="12"/>
  <c r="BE1849" i="12"/>
  <c r="BI1849" i="12"/>
  <c r="BM1849" i="12"/>
  <c r="BA1850" i="12"/>
  <c r="BE1850" i="12"/>
  <c r="BI1850" i="12"/>
  <c r="BM1850" i="12"/>
  <c r="BA1851" i="12"/>
  <c r="BE1851" i="12"/>
  <c r="BI1851" i="12"/>
  <c r="BM1851" i="12"/>
  <c r="BA1852" i="12"/>
  <c r="BE1852" i="12"/>
  <c r="BI1852" i="12"/>
  <c r="BM1852" i="12"/>
  <c r="BA1853" i="12"/>
  <c r="BE1853" i="12"/>
  <c r="BI1853" i="12"/>
  <c r="BM1853" i="12"/>
  <c r="BA1854" i="12"/>
  <c r="BE1854" i="12"/>
  <c r="BI1854" i="12"/>
  <c r="BM1854" i="12"/>
  <c r="BA1855" i="12"/>
  <c r="BE1855" i="12"/>
  <c r="BI1855" i="12"/>
  <c r="BM1855" i="12"/>
  <c r="BA1856" i="12"/>
  <c r="BE1856" i="12"/>
  <c r="BI1856" i="12"/>
  <c r="BM1856" i="12"/>
  <c r="BA1857" i="12"/>
  <c r="BE1857" i="12"/>
  <c r="BI1857" i="12"/>
  <c r="BM1857" i="12"/>
  <c r="BA1858" i="12"/>
  <c r="BE1858" i="12"/>
  <c r="BI1858" i="12"/>
  <c r="BM1858" i="12"/>
  <c r="BA1859" i="12"/>
  <c r="BE1859" i="12"/>
  <c r="BI1859" i="12"/>
  <c r="BM1859" i="12"/>
  <c r="BA1860" i="12"/>
  <c r="BE1860" i="12"/>
  <c r="BI1860" i="12"/>
  <c r="BM1860" i="12"/>
  <c r="BA1861" i="12"/>
  <c r="BE1861" i="12"/>
  <c r="BI1861" i="12"/>
  <c r="BM1861" i="12"/>
  <c r="BA1862" i="12"/>
  <c r="BE1862" i="12"/>
  <c r="BI1862" i="12"/>
  <c r="BM1862" i="12"/>
  <c r="BA1863" i="12"/>
  <c r="BE1863" i="12"/>
  <c r="BI1863" i="12"/>
  <c r="BM1863" i="12"/>
  <c r="BA1864" i="12"/>
  <c r="BE1864" i="12"/>
  <c r="BI1864" i="12"/>
  <c r="BM1864" i="12"/>
  <c r="BA1865" i="12"/>
  <c r="BE1865" i="12"/>
  <c r="BI1865" i="12"/>
  <c r="BM1865" i="12"/>
  <c r="BA1866" i="12"/>
  <c r="BE1866" i="12"/>
  <c r="BI1866" i="12"/>
  <c r="BM1866" i="12"/>
  <c r="BA1867" i="12"/>
  <c r="BE1867" i="12"/>
  <c r="BI1867" i="12"/>
  <c r="BM1867" i="12"/>
  <c r="BA1868" i="12"/>
  <c r="BE1868" i="12"/>
  <c r="BI1868" i="12"/>
  <c r="BM1868" i="12"/>
  <c r="BA1869" i="12"/>
  <c r="BE1869" i="12"/>
  <c r="BI1869" i="12"/>
  <c r="BM1869" i="12"/>
  <c r="BA1870" i="12"/>
  <c r="BE1870" i="12"/>
  <c r="BI1870" i="12"/>
  <c r="BM1870" i="12"/>
  <c r="BA1871" i="12"/>
  <c r="BE1871" i="12"/>
  <c r="BI1871" i="12"/>
  <c r="BM1871" i="12"/>
  <c r="BA1872" i="12"/>
  <c r="BE1872" i="12"/>
  <c r="BI1872" i="12"/>
  <c r="BM1872" i="12"/>
  <c r="BA1873" i="12"/>
  <c r="BE1873" i="12"/>
  <c r="BI1873" i="12"/>
  <c r="BM1873" i="12"/>
  <c r="BA1874" i="12"/>
  <c r="BE1874" i="12"/>
  <c r="BI1874" i="12"/>
  <c r="BM1874" i="12"/>
  <c r="BA1875" i="12"/>
  <c r="BE1875" i="12"/>
  <c r="BI1875" i="12"/>
  <c r="BM1875" i="12"/>
  <c r="BA1876" i="12"/>
  <c r="BE1876" i="12"/>
  <c r="BI1876" i="12"/>
  <c r="BM1876" i="12"/>
  <c r="BA1877" i="12"/>
  <c r="BE1877" i="12"/>
  <c r="BI1877" i="12"/>
  <c r="BM1877" i="12"/>
  <c r="BA1878" i="12"/>
  <c r="BE1878" i="12"/>
  <c r="BI1878" i="12"/>
  <c r="BM1878" i="12"/>
  <c r="BA1879" i="12"/>
  <c r="BE1879" i="12"/>
  <c r="BI1879" i="12"/>
  <c r="BM1879" i="12"/>
  <c r="BA1880" i="12"/>
  <c r="BE1880" i="12"/>
  <c r="BI1880" i="12"/>
  <c r="BM1880" i="12"/>
  <c r="BA1881" i="12"/>
  <c r="BE1881" i="12"/>
  <c r="BI1881" i="12"/>
  <c r="BM1881" i="12"/>
  <c r="BA1882" i="12"/>
  <c r="BE1882" i="12"/>
  <c r="BI1882" i="12"/>
  <c r="BM1882" i="12"/>
  <c r="BA1883" i="12"/>
  <c r="BE1883" i="12"/>
  <c r="BI1883" i="12"/>
  <c r="BM1883" i="12"/>
  <c r="BA1884" i="12"/>
  <c r="BE1884" i="12"/>
  <c r="BI1884" i="12"/>
  <c r="BM1884" i="12"/>
  <c r="BA1885" i="12"/>
  <c r="BE1885" i="12"/>
  <c r="BI1885" i="12"/>
  <c r="BM1885" i="12"/>
  <c r="BA1886" i="12"/>
  <c r="BE1886" i="12"/>
  <c r="BI1886" i="12"/>
  <c r="BM1886" i="12"/>
  <c r="BA1887" i="12"/>
  <c r="BE1887" i="12"/>
  <c r="BI1887" i="12"/>
  <c r="BM1887" i="12"/>
  <c r="BA1888" i="12"/>
  <c r="BE1888" i="12"/>
  <c r="BI1888" i="12"/>
  <c r="BM1888" i="12"/>
  <c r="BA1889" i="12"/>
  <c r="BE1889" i="12"/>
  <c r="BI1889" i="12"/>
  <c r="BM1889" i="12"/>
  <c r="BA1890" i="12"/>
  <c r="BE1890" i="12"/>
  <c r="BI1890" i="12"/>
  <c r="BM1890" i="12"/>
  <c r="BA1891" i="12"/>
  <c r="BE1891" i="12"/>
  <c r="BI1891" i="12"/>
  <c r="BM1891" i="12"/>
  <c r="BA1892" i="12"/>
  <c r="BE1892" i="12"/>
  <c r="BI1892" i="12"/>
  <c r="BM1892" i="12"/>
  <c r="BA1893" i="12"/>
  <c r="BE1893" i="12"/>
  <c r="BI1893" i="12"/>
  <c r="BM1893" i="12"/>
  <c r="BA1894" i="12"/>
  <c r="BE1894" i="12"/>
  <c r="BI1894" i="12"/>
  <c r="BM1894" i="12"/>
  <c r="BA1895" i="12"/>
  <c r="BE1895" i="12"/>
  <c r="BI1895" i="12"/>
  <c r="BM1895" i="12"/>
  <c r="BA1896" i="12"/>
  <c r="BE1896" i="12"/>
  <c r="BI1896" i="12"/>
  <c r="BM1896" i="12"/>
  <c r="BA1897" i="12"/>
  <c r="BE1897" i="12"/>
  <c r="BI1897" i="12"/>
  <c r="BM1897" i="12"/>
  <c r="BA1898" i="12"/>
  <c r="BE1898" i="12"/>
  <c r="BI1898" i="12"/>
  <c r="BM1898" i="12"/>
  <c r="BA1899" i="12"/>
  <c r="BE1899" i="12"/>
  <c r="BI1899" i="12"/>
  <c r="BM1899" i="12"/>
  <c r="BA1900" i="12"/>
  <c r="BE1900" i="12"/>
  <c r="BI1900" i="12"/>
  <c r="BM1900" i="12"/>
  <c r="BA1901" i="12"/>
  <c r="BE1901" i="12"/>
  <c r="BI1901" i="12"/>
  <c r="BM1901" i="12"/>
  <c r="BA1902" i="12"/>
  <c r="BE1902" i="12"/>
  <c r="BI1902" i="12"/>
  <c r="BM1902" i="12"/>
  <c r="BA1903" i="12"/>
  <c r="BE1903" i="12"/>
  <c r="BI1903" i="12"/>
  <c r="BM1903" i="12"/>
  <c r="BA1904" i="12"/>
  <c r="BE1904" i="12"/>
  <c r="BI1904" i="12"/>
  <c r="BM1904" i="12"/>
  <c r="BA1905" i="12"/>
  <c r="BE1905" i="12"/>
  <c r="BI1905" i="12"/>
  <c r="BM1905" i="12"/>
  <c r="BA1906" i="12"/>
  <c r="BE1906" i="12"/>
  <c r="BI1906" i="12"/>
  <c r="BM1906" i="12"/>
  <c r="BA1907" i="12"/>
  <c r="BE1907" i="12"/>
  <c r="BI1907" i="12"/>
  <c r="BM1907" i="12"/>
  <c r="BA1908" i="12"/>
  <c r="BE1908" i="12"/>
  <c r="BI1908" i="12"/>
  <c r="BM1908" i="12"/>
  <c r="BA1909" i="12"/>
  <c r="BE1909" i="12"/>
  <c r="BI1909" i="12"/>
  <c r="BM1909" i="12"/>
  <c r="BA1910" i="12"/>
  <c r="BE1910" i="12"/>
  <c r="BI1910" i="12"/>
  <c r="BM1910" i="12"/>
  <c r="BA1911" i="12"/>
  <c r="BE1911" i="12"/>
  <c r="BI1911" i="12"/>
  <c r="BM1911" i="12"/>
  <c r="BA1912" i="12"/>
  <c r="BE1912" i="12"/>
  <c r="BI1912" i="12"/>
  <c r="BM1912" i="12"/>
  <c r="BA1913" i="12"/>
  <c r="BE1913" i="12"/>
  <c r="BI1913" i="12"/>
  <c r="BM1913" i="12"/>
  <c r="BA1914" i="12"/>
  <c r="BE1914" i="12"/>
  <c r="BI1914" i="12"/>
  <c r="BM1914" i="12"/>
  <c r="BA1915" i="12"/>
  <c r="BE1915" i="12"/>
  <c r="BI1915" i="12"/>
  <c r="BM1915" i="12"/>
  <c r="BA1916" i="12"/>
  <c r="BE1916" i="12"/>
  <c r="BI1916" i="12"/>
  <c r="BM1916" i="12"/>
  <c r="BA1917" i="12"/>
  <c r="BE1917" i="12"/>
  <c r="BI1917" i="12"/>
  <c r="BM1917" i="12"/>
  <c r="BA1918" i="12"/>
  <c r="BE1918" i="12"/>
  <c r="BI1918" i="12"/>
  <c r="BM1918" i="12"/>
  <c r="BA1919" i="12"/>
  <c r="BE1919" i="12"/>
  <c r="BI1919" i="12"/>
  <c r="BM1919" i="12"/>
  <c r="BA1920" i="12"/>
  <c r="BE1920" i="12"/>
  <c r="BI1920" i="12"/>
  <c r="BM1920" i="12"/>
  <c r="BA1921" i="12"/>
  <c r="BE1921" i="12"/>
  <c r="BI1921" i="12"/>
  <c r="BM1921" i="12"/>
  <c r="BA1922" i="12"/>
  <c r="BE1922" i="12"/>
  <c r="BI1922" i="12"/>
  <c r="BM1922" i="12"/>
  <c r="BA1923" i="12"/>
  <c r="BE1923" i="12"/>
  <c r="BI1923" i="12"/>
  <c r="BM1923" i="12"/>
  <c r="BA1924" i="12"/>
  <c r="BE1924" i="12"/>
  <c r="BI1924" i="12"/>
  <c r="BM1924" i="12"/>
  <c r="BA1925" i="12"/>
  <c r="BE1925" i="12"/>
  <c r="BI1925" i="12"/>
  <c r="BM1925" i="12"/>
  <c r="BA1926" i="12"/>
  <c r="BE1926" i="12"/>
  <c r="BI1926" i="12"/>
  <c r="BM1926" i="12"/>
  <c r="BA1927" i="12"/>
  <c r="BE1927" i="12"/>
  <c r="BI1927" i="12"/>
  <c r="BM1927" i="12"/>
  <c r="BA1928" i="12"/>
  <c r="BE1928" i="12"/>
  <c r="BI1928" i="12"/>
  <c r="BM1928" i="12"/>
  <c r="BA1929" i="12"/>
  <c r="BE1929" i="12"/>
  <c r="BI1929" i="12"/>
  <c r="BM1929" i="12"/>
  <c r="BA1930" i="12"/>
  <c r="BE1930" i="12"/>
  <c r="BI1930" i="12"/>
  <c r="BM1930" i="12"/>
  <c r="BA1931" i="12"/>
  <c r="BE1931" i="12"/>
  <c r="BI1931" i="12"/>
  <c r="BM1931" i="12"/>
  <c r="BA1932" i="12"/>
  <c r="BE1932" i="12"/>
  <c r="BI1932" i="12"/>
  <c r="BM1932" i="12"/>
  <c r="BA1933" i="12"/>
  <c r="BE1933" i="12"/>
  <c r="BI1933" i="12"/>
  <c r="BM1933" i="12"/>
  <c r="BA1934" i="12"/>
  <c r="BE1934" i="12"/>
  <c r="BI1934" i="12"/>
  <c r="BM1934" i="12"/>
  <c r="BA1935" i="12"/>
  <c r="BE1935" i="12"/>
  <c r="BI1935" i="12"/>
  <c r="BM1935" i="12"/>
  <c r="BA1936" i="12"/>
  <c r="BE1936" i="12"/>
  <c r="BI1936" i="12"/>
  <c r="BM1936" i="12"/>
  <c r="BA1937" i="12"/>
  <c r="BE1937" i="12"/>
  <c r="BI1937" i="12"/>
  <c r="BM1937" i="12"/>
  <c r="BA1938" i="12"/>
  <c r="BE1938" i="12"/>
  <c r="BI1938" i="12"/>
  <c r="BM1938" i="12"/>
  <c r="BA1939" i="12"/>
  <c r="BE1939" i="12"/>
  <c r="BI1939" i="12"/>
  <c r="BM1939" i="12"/>
  <c r="BA1940" i="12"/>
  <c r="BE1940" i="12"/>
  <c r="BI1940" i="12"/>
  <c r="BM1940" i="12"/>
  <c r="BA1941" i="12"/>
  <c r="BE1941" i="12"/>
  <c r="BI1941" i="12"/>
  <c r="BM1941" i="12"/>
  <c r="BA1942" i="12"/>
  <c r="BE1942" i="12"/>
  <c r="BI1942" i="12"/>
  <c r="BM1942" i="12"/>
  <c r="BA1943" i="12"/>
  <c r="BE1943" i="12"/>
  <c r="BI1943" i="12"/>
  <c r="BM1943" i="12"/>
  <c r="BA1944" i="12"/>
  <c r="BE1944" i="12"/>
  <c r="BI1944" i="12"/>
  <c r="BM1944" i="12"/>
  <c r="BA1945" i="12"/>
  <c r="BE1945" i="12"/>
  <c r="BI1945" i="12"/>
  <c r="BM1945" i="12"/>
  <c r="BA1946" i="12"/>
  <c r="BE1946" i="12"/>
  <c r="BI1946" i="12"/>
  <c r="BM1946" i="12"/>
  <c r="BA1947" i="12"/>
  <c r="BE1947" i="12"/>
  <c r="BI1947" i="12"/>
  <c r="BM1947" i="12"/>
  <c r="BA1948" i="12"/>
  <c r="BE1948" i="12"/>
  <c r="BI1948" i="12"/>
  <c r="BM1948" i="12"/>
  <c r="BA1949" i="12"/>
  <c r="BE1949" i="12"/>
  <c r="BI1949" i="12"/>
  <c r="BM1949" i="12"/>
  <c r="BA1950" i="12"/>
  <c r="BE1950" i="12"/>
  <c r="BI1950" i="12"/>
  <c r="BM1950" i="12"/>
  <c r="BA1951" i="12"/>
  <c r="BE1951" i="12"/>
  <c r="BI1951" i="12"/>
  <c r="BM1951" i="12"/>
  <c r="BA1952" i="12"/>
  <c r="BE1952" i="12"/>
  <c r="BI1952" i="12"/>
  <c r="BM1952" i="12"/>
  <c r="BA1953" i="12"/>
  <c r="BE1953" i="12"/>
  <c r="BI1953" i="12"/>
  <c r="BM1953" i="12"/>
  <c r="BA1954" i="12"/>
  <c r="BE1954" i="12"/>
  <c r="BI1954" i="12"/>
  <c r="BM1954" i="12"/>
  <c r="BA1955" i="12"/>
  <c r="BE1955" i="12"/>
  <c r="BI1955" i="12"/>
  <c r="BM1955" i="12"/>
  <c r="BA1956" i="12"/>
  <c r="BE1956" i="12"/>
  <c r="BI1956" i="12"/>
  <c r="BM1956" i="12"/>
  <c r="BA1957" i="12"/>
  <c r="BE1957" i="12"/>
  <c r="BI1957" i="12"/>
  <c r="BM1957" i="12"/>
  <c r="BA1958" i="12"/>
  <c r="BE1958" i="12"/>
  <c r="BI1958" i="12"/>
  <c r="BM1958" i="12"/>
  <c r="BA1959" i="12"/>
  <c r="BE1959" i="12"/>
  <c r="BI1959" i="12"/>
  <c r="BM1959" i="12"/>
  <c r="BA1960" i="12"/>
  <c r="BE1960" i="12"/>
  <c r="BI1960" i="12"/>
  <c r="BM1960" i="12"/>
  <c r="BA1961" i="12"/>
  <c r="BE1961" i="12"/>
  <c r="BI1961" i="12"/>
  <c r="BM1961" i="12"/>
  <c r="BA1962" i="12"/>
  <c r="BE1962" i="12"/>
  <c r="BI1962" i="12"/>
  <c r="BM1962" i="12"/>
  <c r="BA1963" i="12"/>
  <c r="BE1963" i="12"/>
  <c r="BI1963" i="12"/>
  <c r="BM1963" i="12"/>
  <c r="BA1964" i="12"/>
  <c r="BE1964" i="12"/>
  <c r="BI1964" i="12"/>
  <c r="BM1964" i="12"/>
  <c r="BA1965" i="12"/>
  <c r="BE1965" i="12"/>
  <c r="BI1965" i="12"/>
  <c r="BM1965" i="12"/>
  <c r="BA1966" i="12"/>
  <c r="BE1966" i="12"/>
  <c r="BI1966" i="12"/>
  <c r="BM1966" i="12"/>
  <c r="BA1967" i="12"/>
  <c r="BE1967" i="12"/>
  <c r="BI1967" i="12"/>
  <c r="BM1967" i="12"/>
  <c r="BA1968" i="12"/>
  <c r="BE1968" i="12"/>
  <c r="BI1968" i="12"/>
  <c r="BM1968" i="12"/>
  <c r="BA1969" i="12"/>
  <c r="BE1969" i="12"/>
  <c r="BI1969" i="12"/>
  <c r="BM1969" i="12"/>
  <c r="BA1970" i="12"/>
  <c r="BE1970" i="12"/>
  <c r="BI1970" i="12"/>
  <c r="BM1970" i="12"/>
  <c r="BA1971" i="12"/>
  <c r="BE1971" i="12"/>
  <c r="BI1971" i="12"/>
  <c r="BM1971" i="12"/>
  <c r="BA1972" i="12"/>
  <c r="BE1972" i="12"/>
  <c r="BI1972" i="12"/>
  <c r="BM1972" i="12"/>
  <c r="BA1973" i="12"/>
  <c r="BE1973" i="12"/>
  <c r="BI1973" i="12"/>
  <c r="BM1973" i="12"/>
  <c r="BA1974" i="12"/>
  <c r="BE1974" i="12"/>
  <c r="BI1974" i="12"/>
  <c r="BM1974" i="12"/>
  <c r="BA1975" i="12"/>
  <c r="BE1975" i="12"/>
  <c r="BI1975" i="12"/>
  <c r="BM1975" i="12"/>
  <c r="BA1976" i="12"/>
  <c r="BE1976" i="12"/>
  <c r="BI1976" i="12"/>
  <c r="BM1976" i="12"/>
  <c r="BA1977" i="12"/>
  <c r="BE1977" i="12"/>
  <c r="BI1977" i="12"/>
  <c r="BM1977" i="12"/>
  <c r="BA1978" i="12"/>
  <c r="BE1978" i="12"/>
  <c r="BI1978" i="12"/>
  <c r="BM1978" i="12"/>
  <c r="BA1979" i="12"/>
  <c r="BE1979" i="12"/>
  <c r="BI1979" i="12"/>
  <c r="BM1979" i="12"/>
  <c r="BA1980" i="12"/>
  <c r="BE1980" i="12"/>
  <c r="BI1980" i="12"/>
  <c r="BM1980" i="12"/>
  <c r="BA1981" i="12"/>
  <c r="BE1981" i="12"/>
  <c r="BI1981" i="12"/>
  <c r="BM1981" i="12"/>
  <c r="BA1982" i="12"/>
  <c r="BE1982" i="12"/>
  <c r="BI1982" i="12"/>
  <c r="BM1982" i="12"/>
  <c r="BA1983" i="12"/>
  <c r="BE1983" i="12"/>
  <c r="BI1983" i="12"/>
  <c r="BM1983" i="12"/>
  <c r="BA1984" i="12"/>
  <c r="BE1984" i="12"/>
  <c r="BI1984" i="12"/>
  <c r="BM1984" i="12"/>
  <c r="BA1985" i="12"/>
  <c r="BE1985" i="12"/>
  <c r="BI1985" i="12"/>
  <c r="BM1985" i="12"/>
  <c r="BA1986" i="12"/>
  <c r="BE1986" i="12"/>
  <c r="BI1986" i="12"/>
  <c r="BM1986" i="12"/>
  <c r="BA1987" i="12"/>
  <c r="BE1987" i="12"/>
  <c r="BI1987" i="12"/>
  <c r="BM1987" i="12"/>
  <c r="BA1988" i="12"/>
  <c r="BE1988" i="12"/>
  <c r="BI1988" i="12"/>
  <c r="BM1988" i="12"/>
  <c r="BA1989" i="12"/>
  <c r="BE1989" i="12"/>
  <c r="BI1989" i="12"/>
  <c r="BM1989" i="12"/>
  <c r="BA1990" i="12"/>
  <c r="BE1990" i="12"/>
  <c r="BI1990" i="12"/>
  <c r="BM1990" i="12"/>
  <c r="BA1991" i="12"/>
  <c r="BE1991" i="12"/>
  <c r="BI1991" i="12"/>
  <c r="BM1991" i="12"/>
  <c r="BA1992" i="12"/>
  <c r="BE1992" i="12"/>
  <c r="BI1992" i="12"/>
  <c r="BM1992" i="12"/>
  <c r="BA1993" i="12"/>
  <c r="BE1993" i="12"/>
  <c r="BI1993" i="12"/>
  <c r="BM1993" i="12"/>
  <c r="BA1994" i="12"/>
  <c r="BE1994" i="12"/>
  <c r="BI1994" i="12"/>
  <c r="BM1994" i="12"/>
  <c r="BA1995" i="12"/>
  <c r="BE1995" i="12"/>
  <c r="BI1995" i="12"/>
  <c r="BM1995" i="12"/>
  <c r="BA1996" i="12"/>
  <c r="BE1996" i="12"/>
  <c r="BI1996" i="12"/>
  <c r="BM1996" i="12"/>
  <c r="BA1997" i="12"/>
  <c r="BE1997" i="12"/>
  <c r="BI1997" i="12"/>
  <c r="BM1997" i="12"/>
  <c r="BA1998" i="12"/>
  <c r="BE1998" i="12"/>
  <c r="BI1998" i="12"/>
  <c r="BM1998" i="12"/>
  <c r="BA1999" i="12"/>
  <c r="BE1999" i="12"/>
  <c r="BI1999" i="12"/>
  <c r="BM1999" i="12"/>
  <c r="BA2000" i="12"/>
  <c r="BE2000" i="12"/>
  <c r="BI2000" i="12"/>
  <c r="BM2000" i="12"/>
  <c r="BA2001" i="12"/>
  <c r="BE2001" i="12"/>
  <c r="BI2001" i="12"/>
  <c r="BM2001" i="12"/>
  <c r="BA2002" i="12"/>
  <c r="BE2002" i="12"/>
  <c r="BI2002" i="12"/>
  <c r="BM2002" i="12"/>
  <c r="BA2003" i="12"/>
  <c r="BE2003" i="12"/>
  <c r="BI2003" i="12"/>
  <c r="BM2003" i="12"/>
  <c r="BA2004" i="12"/>
  <c r="BE2004" i="12"/>
  <c r="BI2004" i="12"/>
  <c r="BM2004" i="12"/>
  <c r="BA2005" i="12"/>
  <c r="BE2005" i="12"/>
  <c r="BI2005" i="12"/>
  <c r="BM2005" i="12"/>
  <c r="BA2006" i="12"/>
  <c r="BE2006" i="12"/>
  <c r="BI2006" i="12"/>
  <c r="BM2006" i="12"/>
  <c r="BA2007" i="12"/>
  <c r="BE2007" i="12"/>
  <c r="BI2007" i="12"/>
  <c r="BM2007" i="12"/>
  <c r="BA2008" i="12"/>
  <c r="BE2008" i="12"/>
  <c r="BI2008" i="12"/>
  <c r="BM2008" i="12"/>
  <c r="BA2009" i="12"/>
  <c r="BE2009" i="12"/>
  <c r="BI2009" i="12"/>
  <c r="BM2009" i="12"/>
  <c r="BA2010" i="12"/>
  <c r="BE2010" i="12"/>
  <c r="BI2010" i="12"/>
  <c r="BM2010" i="12"/>
  <c r="BA2011" i="12"/>
  <c r="BE2011" i="12"/>
  <c r="BI2011" i="12"/>
  <c r="BM2011" i="12"/>
  <c r="BA2012" i="12"/>
  <c r="BE2012" i="12"/>
  <c r="BI2012" i="12"/>
  <c r="BM2012" i="12"/>
  <c r="BA2013" i="12"/>
  <c r="BE2013" i="12"/>
  <c r="BI2013" i="12"/>
  <c r="BM2013" i="12"/>
  <c r="BA2014" i="12"/>
  <c r="BE2014" i="12"/>
  <c r="BI2014" i="12"/>
  <c r="BM2014" i="12"/>
  <c r="BA2015" i="12"/>
  <c r="BE2015" i="12"/>
  <c r="BI2015" i="12"/>
  <c r="BM2015" i="12"/>
  <c r="BA2016" i="12"/>
  <c r="BE2016" i="12"/>
  <c r="BI2016" i="12"/>
  <c r="BM2016" i="12"/>
  <c r="BA2017" i="12"/>
  <c r="BE2017" i="12"/>
  <c r="BI2017" i="12"/>
  <c r="BM2017" i="12"/>
  <c r="BA2018" i="12"/>
  <c r="BE2018" i="12"/>
  <c r="BI2018" i="12"/>
  <c r="BM2018" i="12"/>
  <c r="BA2019" i="12"/>
  <c r="BE2019" i="12"/>
  <c r="BI2019" i="12"/>
  <c r="BM2019" i="12"/>
  <c r="BA2020" i="12"/>
  <c r="BE2020" i="12"/>
  <c r="BI2020" i="12"/>
  <c r="BM2020" i="12"/>
  <c r="BA2021" i="12"/>
  <c r="BE2021" i="12"/>
  <c r="BI2021" i="12"/>
  <c r="BM2021" i="12"/>
  <c r="BA2022" i="12"/>
  <c r="BE2022" i="12"/>
  <c r="BI2022" i="12"/>
  <c r="BM2022" i="12"/>
  <c r="BA2023" i="12"/>
  <c r="BE2023" i="12"/>
  <c r="BI2023" i="12"/>
  <c r="BM2023" i="12"/>
  <c r="BA2024" i="12"/>
  <c r="BE2024" i="12"/>
  <c r="BI2024" i="12"/>
  <c r="BM2024" i="12"/>
  <c r="BA2025" i="12"/>
  <c r="BE2025" i="12"/>
  <c r="BI2025" i="12"/>
  <c r="BM2025" i="12"/>
  <c r="BA2026" i="12"/>
  <c r="BE2026" i="12"/>
  <c r="BI2026" i="12"/>
  <c r="BM2026" i="12"/>
  <c r="BA2027" i="12"/>
  <c r="BE2027" i="12"/>
  <c r="BI2027" i="12"/>
  <c r="BM2027" i="12"/>
  <c r="BA2028" i="12"/>
  <c r="BE2028" i="12"/>
  <c r="BI2028" i="12"/>
  <c r="BM2028" i="12"/>
  <c r="BA2029" i="12"/>
  <c r="BE2029" i="12"/>
  <c r="BI2029" i="12"/>
  <c r="BM2029" i="12"/>
  <c r="BA2030" i="12"/>
  <c r="BE2030" i="12"/>
  <c r="BI2030" i="12"/>
  <c r="BM2030" i="12"/>
  <c r="BA2031" i="12"/>
  <c r="BE2031" i="12"/>
  <c r="BI2031" i="12"/>
  <c r="BM2031" i="12"/>
  <c r="BA2032" i="12"/>
  <c r="BE2032" i="12"/>
  <c r="BI2032" i="12"/>
  <c r="BM2032" i="12"/>
  <c r="BA2033" i="12"/>
  <c r="BE2033" i="12"/>
  <c r="BI2033" i="12"/>
  <c r="BM2033" i="12"/>
  <c r="BA2034" i="12"/>
  <c r="BE2034" i="12"/>
  <c r="BI2034" i="12"/>
  <c r="BM2034" i="12"/>
  <c r="BA2035" i="12"/>
  <c r="BE2035" i="12"/>
  <c r="BI2035" i="12"/>
  <c r="BM2035" i="12"/>
  <c r="BA2036" i="12"/>
  <c r="BE2036" i="12"/>
  <c r="BI2036" i="12"/>
  <c r="BM2036" i="12"/>
  <c r="BA2037" i="12"/>
  <c r="BE2037" i="12"/>
  <c r="BI2037" i="12"/>
  <c r="BM2037" i="12"/>
  <c r="BA2038" i="12"/>
  <c r="BE2038" i="12"/>
  <c r="BI2038" i="12"/>
  <c r="BM2038" i="12"/>
  <c r="BA2039" i="12"/>
  <c r="BE2039" i="12"/>
  <c r="BI2039" i="12"/>
  <c r="BM2039" i="12"/>
  <c r="BA2040" i="12"/>
  <c r="BE2040" i="12"/>
  <c r="BI2040" i="12"/>
  <c r="BM2040" i="12"/>
  <c r="BA2041" i="12"/>
  <c r="BE2041" i="12"/>
  <c r="BI2041" i="12"/>
  <c r="BM2041" i="12"/>
  <c r="BA2042" i="12"/>
  <c r="BE2042" i="12"/>
  <c r="BI2042" i="12"/>
  <c r="BM2042" i="12"/>
  <c r="BA2043" i="12"/>
  <c r="BE2043" i="12"/>
  <c r="BI2043" i="12"/>
  <c r="BM2043" i="12"/>
  <c r="BA2044" i="12"/>
  <c r="BE2044" i="12"/>
  <c r="BI2044" i="12"/>
  <c r="BM2044" i="12"/>
  <c r="BA2045" i="12"/>
  <c r="BE2045" i="12"/>
  <c r="BI2045" i="12"/>
  <c r="BM2045" i="12"/>
  <c r="BA2046" i="12"/>
  <c r="BE2046" i="12"/>
  <c r="BI2046" i="12"/>
  <c r="BM2046" i="12"/>
  <c r="BA2047" i="12"/>
  <c r="BE2047" i="12"/>
  <c r="BI2047" i="12"/>
  <c r="BM2047" i="12"/>
  <c r="BA2048" i="12"/>
  <c r="BE2048" i="12"/>
  <c r="BI2048" i="12"/>
  <c r="BM2048" i="12"/>
  <c r="BA2049" i="12"/>
  <c r="BE2049" i="12"/>
  <c r="BI2049" i="12"/>
  <c r="BM2049" i="12"/>
  <c r="BA2050" i="12"/>
  <c r="BE2050" i="12"/>
  <c r="BI2050" i="12"/>
  <c r="BM2050" i="12"/>
  <c r="BA2051" i="12"/>
  <c r="BE2051" i="12"/>
  <c r="BI2051" i="12"/>
  <c r="BM2051" i="12"/>
  <c r="BA2052" i="12"/>
  <c r="BE2052" i="12"/>
  <c r="BI2052" i="12"/>
  <c r="BM2052" i="12"/>
  <c r="BA2053" i="12"/>
  <c r="BE2053" i="12"/>
  <c r="BI2053" i="12"/>
  <c r="BM2053" i="12"/>
  <c r="BA2054" i="12"/>
  <c r="BE2054" i="12"/>
  <c r="BI2054" i="12"/>
  <c r="BM2054" i="12"/>
  <c r="BA2055" i="12"/>
  <c r="BE2055" i="12"/>
  <c r="BI2055" i="12"/>
  <c r="BM2055" i="12"/>
  <c r="BA2056" i="12"/>
  <c r="BE2056" i="12"/>
  <c r="BI2056" i="12"/>
  <c r="BM2056" i="12"/>
  <c r="BA2057" i="12"/>
  <c r="BE2057" i="12"/>
  <c r="BI2057" i="12"/>
  <c r="BM2057" i="12"/>
  <c r="BA2058" i="12"/>
  <c r="BE2058" i="12"/>
  <c r="BI2058" i="12"/>
  <c r="BM2058" i="12"/>
  <c r="BA2059" i="12"/>
  <c r="BE2059" i="12"/>
  <c r="BI2059" i="12"/>
  <c r="BM2059" i="12"/>
  <c r="BA2060" i="12"/>
  <c r="BE2060" i="12"/>
  <c r="BI2060" i="12"/>
  <c r="BM2060" i="12"/>
  <c r="BA2061" i="12"/>
  <c r="BE2061" i="12"/>
  <c r="BI2061" i="12"/>
  <c r="BM2061" i="12"/>
  <c r="BA2062" i="12"/>
  <c r="BE2062" i="12"/>
  <c r="BI2062" i="12"/>
  <c r="BM2062" i="12"/>
  <c r="BA2063" i="12"/>
  <c r="BE2063" i="12"/>
  <c r="BI2063" i="12"/>
  <c r="BM2063" i="12"/>
  <c r="BA2064" i="12"/>
  <c r="BE2064" i="12"/>
  <c r="BI2064" i="12"/>
  <c r="BM2064" i="12"/>
  <c r="BA2065" i="12"/>
  <c r="BE2065" i="12"/>
  <c r="BI2065" i="12"/>
  <c r="BM2065" i="12"/>
  <c r="BA2066" i="12"/>
  <c r="BE2066" i="12"/>
  <c r="BI2066" i="12"/>
  <c r="BM2066" i="12"/>
  <c r="BA2067" i="12"/>
  <c r="BE2067" i="12"/>
  <c r="BI2067" i="12"/>
  <c r="BM2067" i="12"/>
  <c r="BA2068" i="12"/>
  <c r="BE2068" i="12"/>
  <c r="BI2068" i="12"/>
  <c r="BM2068" i="12"/>
  <c r="BA2069" i="12"/>
  <c r="BE2069" i="12"/>
  <c r="BI2069" i="12"/>
  <c r="BM2069" i="12"/>
  <c r="BA2070" i="12"/>
  <c r="BE2070" i="12"/>
  <c r="BI2070" i="12"/>
  <c r="BM2070" i="12"/>
  <c r="BA2071" i="12"/>
  <c r="BE2071" i="12"/>
  <c r="BI2071" i="12"/>
  <c r="BM2071" i="12"/>
  <c r="BA2072" i="12"/>
  <c r="BE2072" i="12"/>
  <c r="BI2072" i="12"/>
  <c r="BM2072" i="12"/>
  <c r="BA2073" i="12"/>
  <c r="BE2073" i="12"/>
  <c r="BI2073" i="12"/>
  <c r="BM2073" i="12"/>
  <c r="BA2074" i="12"/>
  <c r="BE2074" i="12"/>
  <c r="BI2074" i="12"/>
  <c r="BM2074" i="12"/>
  <c r="BA2075" i="12"/>
  <c r="BE2075" i="12"/>
  <c r="BI2075" i="12"/>
  <c r="BM2075" i="12"/>
  <c r="BA2076" i="12"/>
  <c r="BE2076" i="12"/>
  <c r="BI2076" i="12"/>
  <c r="BM2076" i="12"/>
  <c r="BA2077" i="12"/>
  <c r="BE2077" i="12"/>
  <c r="BI2077" i="12"/>
  <c r="BM2077" i="12"/>
  <c r="BA2078" i="12"/>
  <c r="BE2078" i="12"/>
  <c r="BI2078" i="12"/>
  <c r="BM2078" i="12"/>
  <c r="BA2079" i="12"/>
  <c r="BE2079" i="12"/>
  <c r="BI2079" i="12"/>
  <c r="BM2079" i="12"/>
  <c r="BA2080" i="12"/>
  <c r="BE2080" i="12"/>
  <c r="BI2080" i="12"/>
  <c r="BM2080" i="12"/>
  <c r="BA2081" i="12"/>
  <c r="BE2081" i="12"/>
  <c r="BI2081" i="12"/>
  <c r="BM2081" i="12"/>
  <c r="BA2082" i="12"/>
  <c r="BE2082" i="12"/>
  <c r="BI2082" i="12"/>
  <c r="BM2082" i="12"/>
  <c r="BA2083" i="12"/>
  <c r="BE2083" i="12"/>
  <c r="BI2083" i="12"/>
  <c r="BM2083" i="12"/>
  <c r="BA2084" i="12"/>
  <c r="BE2084" i="12"/>
  <c r="BI2084" i="12"/>
  <c r="BM2084" i="12"/>
  <c r="BA2085" i="12"/>
  <c r="BE2085" i="12"/>
  <c r="BI2085" i="12"/>
  <c r="BM2085" i="12"/>
  <c r="BA2086" i="12"/>
  <c r="BE2086" i="12"/>
  <c r="BI2086" i="12"/>
  <c r="BM2086" i="12"/>
  <c r="BA2087" i="12"/>
  <c r="BE2087" i="12"/>
  <c r="BI2087" i="12"/>
  <c r="BM2087" i="12"/>
  <c r="BA2088" i="12"/>
  <c r="BE2088" i="12"/>
  <c r="BI2088" i="12"/>
  <c r="BM2088" i="12"/>
  <c r="BA2089" i="12"/>
  <c r="BE2089" i="12"/>
  <c r="BI2089" i="12"/>
  <c r="BM2089" i="12"/>
  <c r="BA2090" i="12"/>
  <c r="BE2090" i="12"/>
  <c r="BI2090" i="12"/>
  <c r="BM2090" i="12"/>
  <c r="BA2091" i="12"/>
  <c r="BE2091" i="12"/>
  <c r="BI2091" i="12"/>
  <c r="BM2091" i="12"/>
  <c r="BA2092" i="12"/>
  <c r="BE2092" i="12"/>
  <c r="BI2092" i="12"/>
  <c r="BM2092" i="12"/>
  <c r="BA2093" i="12"/>
  <c r="BE2093" i="12"/>
  <c r="BI2093" i="12"/>
  <c r="BM2093" i="12"/>
  <c r="BA2094" i="12"/>
  <c r="BE2094" i="12"/>
  <c r="BI2094" i="12"/>
  <c r="BM2094" i="12"/>
  <c r="BA2095" i="12"/>
  <c r="BE2095" i="12"/>
  <c r="BI2095" i="12"/>
  <c r="BM2095" i="12"/>
  <c r="BA2096" i="12"/>
  <c r="BE2096" i="12"/>
  <c r="BI2096" i="12"/>
  <c r="BM2096" i="12"/>
  <c r="BA2097" i="12"/>
  <c r="BE2097" i="12"/>
  <c r="BI2097" i="12"/>
  <c r="BM2097" i="12"/>
  <c r="BA2098" i="12"/>
  <c r="BE2098" i="12"/>
  <c r="BI2098" i="12"/>
  <c r="BM2098" i="12"/>
  <c r="BA2099" i="12"/>
  <c r="BE2099" i="12"/>
  <c r="BI2099" i="12"/>
  <c r="BM2099" i="12"/>
  <c r="BA2100" i="12"/>
  <c r="BE2100" i="12"/>
  <c r="BI2100" i="12"/>
  <c r="BM2100" i="12"/>
  <c r="BA2101" i="12"/>
  <c r="BE2101" i="12"/>
  <c r="BI2101" i="12"/>
  <c r="BM2101" i="12"/>
  <c r="BK2" i="12"/>
  <c r="BG2" i="12"/>
  <c r="BC2" i="12"/>
  <c r="AY2" i="12"/>
  <c r="AX257" i="12" s="1"/>
  <c r="BF1638" i="12"/>
  <c r="BN1638" i="12"/>
  <c r="BF1639" i="12"/>
  <c r="BN1639" i="12"/>
  <c r="BF1640" i="12"/>
  <c r="BN1640" i="12"/>
  <c r="BF1641" i="12"/>
  <c r="BN1641" i="12"/>
  <c r="BF1642" i="12"/>
  <c r="BN1642" i="12"/>
  <c r="BF1643" i="12"/>
  <c r="BN1643" i="12"/>
  <c r="BF1644" i="12"/>
  <c r="BN1644" i="12"/>
  <c r="BD1645" i="12"/>
  <c r="BH1645" i="12"/>
  <c r="BL1645" i="12"/>
  <c r="AZ1646" i="12"/>
  <c r="BD1646" i="12"/>
  <c r="BH1646" i="12"/>
  <c r="BL1646" i="12"/>
  <c r="AZ1647" i="12"/>
  <c r="BD1647" i="12"/>
  <c r="BH1647" i="12"/>
  <c r="BL1647" i="12"/>
  <c r="AZ1648" i="12"/>
  <c r="BD1648" i="12"/>
  <c r="BH1648" i="12"/>
  <c r="BL1648" i="12"/>
  <c r="AZ1649" i="12"/>
  <c r="BD1649" i="12"/>
  <c r="BH1649" i="12"/>
  <c r="BL1649" i="12"/>
  <c r="AZ1650" i="12"/>
  <c r="BD1650" i="12"/>
  <c r="BH1650" i="12"/>
  <c r="BL1650" i="12"/>
  <c r="AZ1651" i="12"/>
  <c r="BD1651" i="12"/>
  <c r="BH1651" i="12"/>
  <c r="BL1651" i="12"/>
  <c r="AZ1652" i="12"/>
  <c r="BD1652" i="12"/>
  <c r="BH1652" i="12"/>
  <c r="BL1652" i="12"/>
  <c r="AZ1653" i="12"/>
  <c r="BD1653" i="12"/>
  <c r="BH1653" i="12"/>
  <c r="BL1653" i="12"/>
  <c r="AZ1654" i="12"/>
  <c r="BD1654" i="12"/>
  <c r="BH1654" i="12"/>
  <c r="BL1654" i="12"/>
  <c r="AZ1655" i="12"/>
  <c r="BD1655" i="12"/>
  <c r="BH1655" i="12"/>
  <c r="BL1655" i="12"/>
  <c r="AZ1656" i="12"/>
  <c r="BD1656" i="12"/>
  <c r="BH1656" i="12"/>
  <c r="BL1656" i="12"/>
  <c r="AZ1657" i="12"/>
  <c r="BD1657" i="12"/>
  <c r="BH1657" i="12"/>
  <c r="BL1657" i="12"/>
  <c r="AZ1658" i="12"/>
  <c r="BD1658" i="12"/>
  <c r="BH1658" i="12"/>
  <c r="BL1658" i="12"/>
  <c r="AZ1659" i="12"/>
  <c r="BD1659" i="12"/>
  <c r="BH1659" i="12"/>
  <c r="BL1659" i="12"/>
  <c r="AZ1660" i="12"/>
  <c r="BD1660" i="12"/>
  <c r="BH1660" i="12"/>
  <c r="BL1660" i="12"/>
  <c r="AZ1661" i="12"/>
  <c r="BD1661" i="12"/>
  <c r="BH1661" i="12"/>
  <c r="BL1661" i="12"/>
  <c r="AZ1662" i="12"/>
  <c r="BD1662" i="12"/>
  <c r="BH1662" i="12"/>
  <c r="BL1662" i="12"/>
  <c r="AZ1663" i="12"/>
  <c r="BD1663" i="12"/>
  <c r="BH1663" i="12"/>
  <c r="BL1663" i="12"/>
  <c r="AZ1664" i="12"/>
  <c r="BD1664" i="12"/>
  <c r="BH1664" i="12"/>
  <c r="BL1664" i="12"/>
  <c r="AZ1665" i="12"/>
  <c r="BD1665" i="12"/>
  <c r="BH1665" i="12"/>
  <c r="BL1665" i="12"/>
  <c r="AZ1666" i="12"/>
  <c r="BD1666" i="12"/>
  <c r="BH1666" i="12"/>
  <c r="BL1666" i="12"/>
  <c r="AZ1667" i="12"/>
  <c r="BD1667" i="12"/>
  <c r="BH1667" i="12"/>
  <c r="BL1667" i="12"/>
  <c r="AZ1668" i="12"/>
  <c r="BD1668" i="12"/>
  <c r="BH1668" i="12"/>
  <c r="BL1668" i="12"/>
  <c r="AZ1669" i="12"/>
  <c r="BD1669" i="12"/>
  <c r="BH1669" i="12"/>
  <c r="BL1669" i="12"/>
  <c r="AZ1670" i="12"/>
  <c r="BD1670" i="12"/>
  <c r="BH1670" i="12"/>
  <c r="BL1670" i="12"/>
  <c r="AZ1671" i="12"/>
  <c r="BD1671" i="12"/>
  <c r="BH1671" i="12"/>
  <c r="BL1671" i="12"/>
  <c r="AZ1672" i="12"/>
  <c r="BD1672" i="12"/>
  <c r="BH1672" i="12"/>
  <c r="BL1672" i="12"/>
  <c r="AZ1673" i="12"/>
  <c r="BD1673" i="12"/>
  <c r="BH1673" i="12"/>
  <c r="BL1673" i="12"/>
  <c r="AZ1674" i="12"/>
  <c r="BD1674" i="12"/>
  <c r="BH1674" i="12"/>
  <c r="BL1674" i="12"/>
  <c r="AZ1675" i="12"/>
  <c r="BD1675" i="12"/>
  <c r="BH1675" i="12"/>
  <c r="BL1675" i="12"/>
  <c r="AZ1676" i="12"/>
  <c r="BD1676" i="12"/>
  <c r="BH1676" i="12"/>
  <c r="BL1676" i="12"/>
  <c r="AZ1677" i="12"/>
  <c r="BD1677" i="12"/>
  <c r="BH1677" i="12"/>
  <c r="BL1677" i="12"/>
  <c r="AZ1678" i="12"/>
  <c r="BD1678" i="12"/>
  <c r="BH1678" i="12"/>
  <c r="BL1678" i="12"/>
  <c r="AZ1679" i="12"/>
  <c r="BD1679" i="12"/>
  <c r="BH1679" i="12"/>
  <c r="BL1679" i="12"/>
  <c r="AZ1680" i="12"/>
  <c r="BD1680" i="12"/>
  <c r="BH1680" i="12"/>
  <c r="BL1680" i="12"/>
  <c r="AZ1681" i="12"/>
  <c r="BD1681" i="12"/>
  <c r="BH1681" i="12"/>
  <c r="BL1681" i="12"/>
  <c r="AZ1682" i="12"/>
  <c r="BD1682" i="12"/>
  <c r="BH1682" i="12"/>
  <c r="BL1682" i="12"/>
  <c r="AZ1683" i="12"/>
  <c r="BD1683" i="12"/>
  <c r="BH1683" i="12"/>
  <c r="BL1683" i="12"/>
  <c r="AZ1684" i="12"/>
  <c r="BD1684" i="12"/>
  <c r="BH1684" i="12"/>
  <c r="BL1684" i="12"/>
  <c r="AZ1685" i="12"/>
  <c r="BD1685" i="12"/>
  <c r="BH1685" i="12"/>
  <c r="BL1685" i="12"/>
  <c r="AZ1686" i="12"/>
  <c r="BD1686" i="12"/>
  <c r="BH1686" i="12"/>
  <c r="BL1686" i="12"/>
  <c r="AZ1687" i="12"/>
  <c r="BD1687" i="12"/>
  <c r="BH1687" i="12"/>
  <c r="BL1687" i="12"/>
  <c r="AZ1688" i="12"/>
  <c r="BD1688" i="12"/>
  <c r="BH1688" i="12"/>
  <c r="BL1688" i="12"/>
  <c r="AZ1689" i="12"/>
  <c r="BD1689" i="12"/>
  <c r="BH1689" i="12"/>
  <c r="BL1689" i="12"/>
  <c r="AZ1690" i="12"/>
  <c r="BD1690" i="12"/>
  <c r="BH1690" i="12"/>
  <c r="BL1690" i="12"/>
  <c r="AZ1691" i="12"/>
  <c r="BD1691" i="12"/>
  <c r="BH1691" i="12"/>
  <c r="BL1691" i="12"/>
  <c r="AZ1692" i="12"/>
  <c r="BD1692" i="12"/>
  <c r="BH1692" i="12"/>
  <c r="BL1692" i="12"/>
  <c r="AZ1693" i="12"/>
  <c r="BD1693" i="12"/>
  <c r="BH1693" i="12"/>
  <c r="BL1693" i="12"/>
  <c r="AZ1694" i="12"/>
  <c r="BD1694" i="12"/>
  <c r="BH1694" i="12"/>
  <c r="BL1694" i="12"/>
  <c r="AZ1695" i="12"/>
  <c r="BD1695" i="12"/>
  <c r="BH1695" i="12"/>
  <c r="BL1695" i="12"/>
  <c r="AZ1696" i="12"/>
  <c r="BD1696" i="12"/>
  <c r="BH1696" i="12"/>
  <c r="BL1696" i="12"/>
  <c r="AZ1697" i="12"/>
  <c r="BD1697" i="12"/>
  <c r="BH1697" i="12"/>
  <c r="BL1697" i="12"/>
  <c r="AZ1698" i="12"/>
  <c r="BD1698" i="12"/>
  <c r="BH1698" i="12"/>
  <c r="BL1698" i="12"/>
  <c r="AZ1699" i="12"/>
  <c r="BD1699" i="12"/>
  <c r="BH1699" i="12"/>
  <c r="BL1699" i="12"/>
  <c r="AZ1700" i="12"/>
  <c r="BD1700" i="12"/>
  <c r="BH1700" i="12"/>
  <c r="BL1700" i="12"/>
  <c r="AZ1701" i="12"/>
  <c r="BD1701" i="12"/>
  <c r="BH1701" i="12"/>
  <c r="BL1701" i="12"/>
  <c r="AZ1702" i="12"/>
  <c r="BD1702" i="12"/>
  <c r="BH1702" i="12"/>
  <c r="BL1702" i="12"/>
  <c r="AZ1703" i="12"/>
  <c r="BD1703" i="12"/>
  <c r="BH1703" i="12"/>
  <c r="BL1703" i="12"/>
  <c r="AZ1704" i="12"/>
  <c r="BD1704" i="12"/>
  <c r="BH1704" i="12"/>
  <c r="BL1704" i="12"/>
  <c r="AZ1705" i="12"/>
  <c r="BD1705" i="12"/>
  <c r="BH1705" i="12"/>
  <c r="BL1705" i="12"/>
  <c r="AZ1706" i="12"/>
  <c r="BD1706" i="12"/>
  <c r="BH1706" i="12"/>
  <c r="BL1706" i="12"/>
  <c r="AZ1707" i="12"/>
  <c r="BD1707" i="12"/>
  <c r="BH1707" i="12"/>
  <c r="BL1707" i="12"/>
  <c r="AZ1708" i="12"/>
  <c r="BD1708" i="12"/>
  <c r="BH1708" i="12"/>
  <c r="BL1708" i="12"/>
  <c r="AZ1709" i="12"/>
  <c r="BD1709" i="12"/>
  <c r="BH1709" i="12"/>
  <c r="BL1709" i="12"/>
  <c r="AZ1710" i="12"/>
  <c r="BD1710" i="12"/>
  <c r="BH1710" i="12"/>
  <c r="BL1710" i="12"/>
  <c r="AZ1711" i="12"/>
  <c r="BD1711" i="12"/>
  <c r="BH1711" i="12"/>
  <c r="BL1711" i="12"/>
  <c r="AZ1712" i="12"/>
  <c r="BD1712" i="12"/>
  <c r="BH1712" i="12"/>
  <c r="BL1712" i="12"/>
  <c r="AZ1713" i="12"/>
  <c r="BD1713" i="12"/>
  <c r="BH1713" i="12"/>
  <c r="BL1713" i="12"/>
  <c r="AZ1714" i="12"/>
  <c r="BD1714" i="12"/>
  <c r="BH1714" i="12"/>
  <c r="BL1714" i="12"/>
  <c r="AZ1715" i="12"/>
  <c r="BD1715" i="12"/>
  <c r="BH1715" i="12"/>
  <c r="BL1715" i="12"/>
  <c r="AZ1716" i="12"/>
  <c r="BD1716" i="12"/>
  <c r="BH1716" i="12"/>
  <c r="BL1716" i="12"/>
  <c r="AZ1717" i="12"/>
  <c r="BD1717" i="12"/>
  <c r="BH1717" i="12"/>
  <c r="BL1717" i="12"/>
  <c r="AZ1718" i="12"/>
  <c r="BD1718" i="12"/>
  <c r="BH1718" i="12"/>
  <c r="BL1718" i="12"/>
  <c r="AZ1719" i="12"/>
  <c r="BD1719" i="12"/>
  <c r="BH1719" i="12"/>
  <c r="BL1719" i="12"/>
  <c r="AZ1720" i="12"/>
  <c r="BD1720" i="12"/>
  <c r="BH1720" i="12"/>
  <c r="BL1720" i="12"/>
  <c r="AZ1721" i="12"/>
  <c r="BD1721" i="12"/>
  <c r="BH1721" i="12"/>
  <c r="BL1721" i="12"/>
  <c r="AZ1722" i="12"/>
  <c r="BD1722" i="12"/>
  <c r="BH1722" i="12"/>
  <c r="BL1722" i="12"/>
  <c r="AZ1723" i="12"/>
  <c r="BD1723" i="12"/>
  <c r="BH1723" i="12"/>
  <c r="BL1723" i="12"/>
  <c r="AZ1724" i="12"/>
  <c r="BD1724" i="12"/>
  <c r="BH1724" i="12"/>
  <c r="BL1724" i="12"/>
  <c r="AZ1725" i="12"/>
  <c r="BD1725" i="12"/>
  <c r="BH1725" i="12"/>
  <c r="BL1725" i="12"/>
  <c r="AZ1726" i="12"/>
  <c r="BD1726" i="12"/>
  <c r="BH1726" i="12"/>
  <c r="BL1726" i="12"/>
  <c r="AZ1727" i="12"/>
  <c r="BD1727" i="12"/>
  <c r="BH1727" i="12"/>
  <c r="BL1727" i="12"/>
  <c r="AZ1728" i="12"/>
  <c r="BD1728" i="12"/>
  <c r="BH1728" i="12"/>
  <c r="BL1728" i="12"/>
  <c r="AZ1729" i="12"/>
  <c r="BD1729" i="12"/>
  <c r="BH1729" i="12"/>
  <c r="BL1729" i="12"/>
  <c r="AZ1730" i="12"/>
  <c r="BD1730" i="12"/>
  <c r="BH1730" i="12"/>
  <c r="BL1730" i="12"/>
  <c r="AZ1731" i="12"/>
  <c r="BD1731" i="12"/>
  <c r="BH1731" i="12"/>
  <c r="BL1731" i="12"/>
  <c r="AZ1732" i="12"/>
  <c r="BD1732" i="12"/>
  <c r="BH1732" i="12"/>
  <c r="BL1732" i="12"/>
  <c r="AZ1733" i="12"/>
  <c r="BD1733" i="12"/>
  <c r="BH1733" i="12"/>
  <c r="BL1733" i="12"/>
  <c r="AZ1734" i="12"/>
  <c r="BD1734" i="12"/>
  <c r="BH1734" i="12"/>
  <c r="BL1734" i="12"/>
  <c r="AZ1735" i="12"/>
  <c r="BD1735" i="12"/>
  <c r="BH1735" i="12"/>
  <c r="BL1735" i="12"/>
  <c r="AZ1736" i="12"/>
  <c r="BD1736" i="12"/>
  <c r="BH1736" i="12"/>
  <c r="BL1736" i="12"/>
  <c r="AZ1737" i="12"/>
  <c r="BD1737" i="12"/>
  <c r="BH1737" i="12"/>
  <c r="BL1737" i="12"/>
  <c r="AZ1738" i="12"/>
  <c r="BD1738" i="12"/>
  <c r="BH1738" i="12"/>
  <c r="BL1738" i="12"/>
  <c r="AZ1739" i="12"/>
  <c r="BD1739" i="12"/>
  <c r="BH1739" i="12"/>
  <c r="BL1739" i="12"/>
  <c r="AZ1740" i="12"/>
  <c r="BD1740" i="12"/>
  <c r="BH1740" i="12"/>
  <c r="BL1740" i="12"/>
  <c r="AZ1741" i="12"/>
  <c r="BD1741" i="12"/>
  <c r="BH1741" i="12"/>
  <c r="BL1741" i="12"/>
  <c r="AZ1742" i="12"/>
  <c r="BD1742" i="12"/>
  <c r="BH1742" i="12"/>
  <c r="BL1742" i="12"/>
  <c r="AZ1743" i="12"/>
  <c r="BD1743" i="12"/>
  <c r="BH1743" i="12"/>
  <c r="BL1743" i="12"/>
  <c r="AZ1744" i="12"/>
  <c r="BD1744" i="12"/>
  <c r="BH1744" i="12"/>
  <c r="BL1744" i="12"/>
  <c r="AZ1745" i="12"/>
  <c r="BD1745" i="12"/>
  <c r="BH1745" i="12"/>
  <c r="BL1745" i="12"/>
  <c r="AZ1746" i="12"/>
  <c r="BD1746" i="12"/>
  <c r="BH1746" i="12"/>
  <c r="BL1746" i="12"/>
  <c r="AZ1747" i="12"/>
  <c r="BD1747" i="12"/>
  <c r="BH1747" i="12"/>
  <c r="BL1747" i="12"/>
  <c r="AZ1748" i="12"/>
  <c r="BD1748" i="12"/>
  <c r="BH1748" i="12"/>
  <c r="BL1748" i="12"/>
  <c r="AZ1749" i="12"/>
  <c r="BD1749" i="12"/>
  <c r="BH1749" i="12"/>
  <c r="BL1749" i="12"/>
  <c r="AZ1750" i="12"/>
  <c r="BD1750" i="12"/>
  <c r="BH1750" i="12"/>
  <c r="BL1750" i="12"/>
  <c r="AZ1751" i="12"/>
  <c r="BD1751" i="12"/>
  <c r="BH1751" i="12"/>
  <c r="BL1751" i="12"/>
  <c r="AZ1752" i="12"/>
  <c r="BD1752" i="12"/>
  <c r="BH1752" i="12"/>
  <c r="BL1752" i="12"/>
  <c r="AZ1753" i="12"/>
  <c r="BD1753" i="12"/>
  <c r="BH1753" i="12"/>
  <c r="BL1753" i="12"/>
  <c r="AZ1754" i="12"/>
  <c r="BD1754" i="12"/>
  <c r="BH1754" i="12"/>
  <c r="BL1754" i="12"/>
  <c r="AZ1755" i="12"/>
  <c r="BD1755" i="12"/>
  <c r="BH1755" i="12"/>
  <c r="BL1755" i="12"/>
  <c r="AZ1756" i="12"/>
  <c r="BD1756" i="12"/>
  <c r="BH1756" i="12"/>
  <c r="BL1756" i="12"/>
  <c r="AZ1757" i="12"/>
  <c r="BD1757" i="12"/>
  <c r="BH1757" i="12"/>
  <c r="BL1757" i="12"/>
  <c r="AZ1758" i="12"/>
  <c r="BD1758" i="12"/>
  <c r="BH1758" i="12"/>
  <c r="BL1758" i="12"/>
  <c r="AZ1759" i="12"/>
  <c r="BD1759" i="12"/>
  <c r="BH1759" i="12"/>
  <c r="BL1759" i="12"/>
  <c r="AZ1760" i="12"/>
  <c r="BD1760" i="12"/>
  <c r="BH1760" i="12"/>
  <c r="BL1760" i="12"/>
  <c r="AZ1761" i="12"/>
  <c r="BD1761" i="12"/>
  <c r="BH1761" i="12"/>
  <c r="BL1761" i="12"/>
  <c r="AZ1762" i="12"/>
  <c r="BD1762" i="12"/>
  <c r="BH1762" i="12"/>
  <c r="BL1762" i="12"/>
  <c r="AZ1763" i="12"/>
  <c r="BD1763" i="12"/>
  <c r="BH1763" i="12"/>
  <c r="BL1763" i="12"/>
  <c r="AZ1764" i="12"/>
  <c r="BD1764" i="12"/>
  <c r="BH1764" i="12"/>
  <c r="BL1764" i="12"/>
  <c r="AZ1765" i="12"/>
  <c r="BD1765" i="12"/>
  <c r="BH1765" i="12"/>
  <c r="BL1765" i="12"/>
  <c r="AZ1766" i="12"/>
  <c r="BD1766" i="12"/>
  <c r="BH1766" i="12"/>
  <c r="BL1766" i="12"/>
  <c r="AZ1767" i="12"/>
  <c r="BD1767" i="12"/>
  <c r="BH1767" i="12"/>
  <c r="BL1767" i="12"/>
  <c r="AZ1768" i="12"/>
  <c r="BD1768" i="12"/>
  <c r="BH1768" i="12"/>
  <c r="BL1768" i="12"/>
  <c r="AZ1769" i="12"/>
  <c r="BD1769" i="12"/>
  <c r="BH1769" i="12"/>
  <c r="BL1769" i="12"/>
  <c r="AZ1770" i="12"/>
  <c r="BD1770" i="12"/>
  <c r="BH1770" i="12"/>
  <c r="BL1770" i="12"/>
  <c r="AZ1771" i="12"/>
  <c r="BD1771" i="12"/>
  <c r="BH1771" i="12"/>
  <c r="BL1771" i="12"/>
  <c r="AZ1772" i="12"/>
  <c r="BD1772" i="12"/>
  <c r="BH1772" i="12"/>
  <c r="BL1772" i="12"/>
  <c r="AZ1773" i="12"/>
  <c r="BD1773" i="12"/>
  <c r="BH1773" i="12"/>
  <c r="BL1773" i="12"/>
  <c r="AZ1774" i="12"/>
  <c r="BD1774" i="12"/>
  <c r="BH1774" i="12"/>
  <c r="BL1774" i="12"/>
  <c r="AZ1775" i="12"/>
  <c r="BD1775" i="12"/>
  <c r="BH1775" i="12"/>
  <c r="BL1775" i="12"/>
  <c r="AZ1776" i="12"/>
  <c r="BD1776" i="12"/>
  <c r="BH1776" i="12"/>
  <c r="BL1776" i="12"/>
  <c r="AZ1777" i="12"/>
  <c r="BD1777" i="12"/>
  <c r="BH1777" i="12"/>
  <c r="BL1777" i="12"/>
  <c r="AZ1778" i="12"/>
  <c r="BD1778" i="12"/>
  <c r="BH1778" i="12"/>
  <c r="BL1778" i="12"/>
  <c r="AZ1779" i="12"/>
  <c r="BD1779" i="12"/>
  <c r="BH1779" i="12"/>
  <c r="BL1779" i="12"/>
  <c r="AZ1780" i="12"/>
  <c r="BD1780" i="12"/>
  <c r="BH1780" i="12"/>
  <c r="BL1780" i="12"/>
  <c r="AZ1781" i="12"/>
  <c r="BD1781" i="12"/>
  <c r="BH1781" i="12"/>
  <c r="BL1781" i="12"/>
  <c r="AZ1782" i="12"/>
  <c r="BD1782" i="12"/>
  <c r="BH1782" i="12"/>
  <c r="BL1782" i="12"/>
  <c r="AZ1783" i="12"/>
  <c r="BD1783" i="12"/>
  <c r="BH1783" i="12"/>
  <c r="BL1783" i="12"/>
  <c r="AZ1784" i="12"/>
  <c r="BD1784" i="12"/>
  <c r="BH1784" i="12"/>
  <c r="BL1784" i="12"/>
  <c r="AZ1785" i="12"/>
  <c r="BD1785" i="12"/>
  <c r="BH1785" i="12"/>
  <c r="BL1785" i="12"/>
  <c r="AZ1786" i="12"/>
  <c r="BD1786" i="12"/>
  <c r="BH1786" i="12"/>
  <c r="BL1786" i="12"/>
  <c r="AZ1787" i="12"/>
  <c r="BD1787" i="12"/>
  <c r="BH1787" i="12"/>
  <c r="BL1787" i="12"/>
  <c r="AZ1788" i="12"/>
  <c r="BD1788" i="12"/>
  <c r="BH1788" i="12"/>
  <c r="BL1788" i="12"/>
  <c r="AZ1789" i="12"/>
  <c r="BD1789" i="12"/>
  <c r="BH1789" i="12"/>
  <c r="BL1789" i="12"/>
  <c r="AZ1790" i="12"/>
  <c r="BD1790" i="12"/>
  <c r="BH1790" i="12"/>
  <c r="BL1790" i="12"/>
  <c r="AZ1791" i="12"/>
  <c r="BD1791" i="12"/>
  <c r="BH1791" i="12"/>
  <c r="BL1791" i="12"/>
  <c r="AZ1792" i="12"/>
  <c r="BD1792" i="12"/>
  <c r="BH1792" i="12"/>
  <c r="BL1792" i="12"/>
  <c r="AZ1793" i="12"/>
  <c r="BD1793" i="12"/>
  <c r="BH1793" i="12"/>
  <c r="BL1793" i="12"/>
  <c r="AZ1794" i="12"/>
  <c r="BD1794" i="12"/>
  <c r="BH1794" i="12"/>
  <c r="BL1794" i="12"/>
  <c r="AZ1795" i="12"/>
  <c r="BD1795" i="12"/>
  <c r="BH1795" i="12"/>
  <c r="BL1795" i="12"/>
  <c r="AZ1796" i="12"/>
  <c r="BD1796" i="12"/>
  <c r="BH1796" i="12"/>
  <c r="BL1796" i="12"/>
  <c r="AZ1797" i="12"/>
  <c r="BD1797" i="12"/>
  <c r="BH1797" i="12"/>
  <c r="BL1797" i="12"/>
  <c r="AZ1798" i="12"/>
  <c r="BD1798" i="12"/>
  <c r="BH1798" i="12"/>
  <c r="BL1798" i="12"/>
  <c r="AZ1799" i="12"/>
  <c r="BD1799" i="12"/>
  <c r="BH1799" i="12"/>
  <c r="BL1799" i="12"/>
  <c r="AZ1800" i="12"/>
  <c r="BD1800" i="12"/>
  <c r="BH1800" i="12"/>
  <c r="BL1800" i="12"/>
  <c r="AZ1801" i="12"/>
  <c r="BD1801" i="12"/>
  <c r="BH1801" i="12"/>
  <c r="BL1801" i="12"/>
  <c r="AZ1802" i="12"/>
  <c r="BD1802" i="12"/>
  <c r="BH1802" i="12"/>
  <c r="BL1802" i="12"/>
  <c r="AZ1803" i="12"/>
  <c r="BD1803" i="12"/>
  <c r="BH1803" i="12"/>
  <c r="BL1803" i="12"/>
  <c r="AZ1804" i="12"/>
  <c r="BD1804" i="12"/>
  <c r="BH1804" i="12"/>
  <c r="BL1804" i="12"/>
  <c r="AZ1805" i="12"/>
  <c r="BD1805" i="12"/>
  <c r="BH1805" i="12"/>
  <c r="BL1805" i="12"/>
  <c r="AZ1806" i="12"/>
  <c r="BD1806" i="12"/>
  <c r="BH1806" i="12"/>
  <c r="BL1806" i="12"/>
  <c r="AZ1807" i="12"/>
  <c r="BD1807" i="12"/>
  <c r="BH1807" i="12"/>
  <c r="BL1807" i="12"/>
  <c r="AZ1808" i="12"/>
  <c r="BD1808" i="12"/>
  <c r="BH1808" i="12"/>
  <c r="BL1808" i="12"/>
  <c r="AZ1809" i="12"/>
  <c r="BD1809" i="12"/>
  <c r="BH1809" i="12"/>
  <c r="BL1809" i="12"/>
  <c r="AZ1810" i="12"/>
  <c r="BD1810" i="12"/>
  <c r="BH1810" i="12"/>
  <c r="BL1810" i="12"/>
  <c r="AZ1811" i="12"/>
  <c r="BD1811" i="12"/>
  <c r="BH1811" i="12"/>
  <c r="BL1811" i="12"/>
  <c r="AZ1812" i="12"/>
  <c r="BD1812" i="12"/>
  <c r="BH1812" i="12"/>
  <c r="BL1812" i="12"/>
  <c r="AZ1813" i="12"/>
  <c r="BD1813" i="12"/>
  <c r="BH1813" i="12"/>
  <c r="BL1813" i="12"/>
  <c r="AZ1814" i="12"/>
  <c r="BD1814" i="12"/>
  <c r="BH1814" i="12"/>
  <c r="BL1814" i="12"/>
  <c r="AZ1815" i="12"/>
  <c r="BD1815" i="12"/>
  <c r="BH1815" i="12"/>
  <c r="BL1815" i="12"/>
  <c r="AZ1816" i="12"/>
  <c r="BD1816" i="12"/>
  <c r="BH1816" i="12"/>
  <c r="BL1816" i="12"/>
  <c r="AZ1817" i="12"/>
  <c r="BD1817" i="12"/>
  <c r="BH1817" i="12"/>
  <c r="BL1817" i="12"/>
  <c r="AZ1818" i="12"/>
  <c r="BD1818" i="12"/>
  <c r="BH1818" i="12"/>
  <c r="BL1818" i="12"/>
  <c r="AZ1819" i="12"/>
  <c r="BD1819" i="12"/>
  <c r="BH1819" i="12"/>
  <c r="BL1819" i="12"/>
  <c r="AZ1820" i="12"/>
  <c r="BD1820" i="12"/>
  <c r="BH1820" i="12"/>
  <c r="BL1820" i="12"/>
  <c r="AZ1821" i="12"/>
  <c r="BD1821" i="12"/>
  <c r="BH1821" i="12"/>
  <c r="BL1821" i="12"/>
  <c r="AZ1822" i="12"/>
  <c r="BD1822" i="12"/>
  <c r="BH1822" i="12"/>
  <c r="BL1822" i="12"/>
  <c r="AZ1823" i="12"/>
  <c r="BD1823" i="12"/>
  <c r="BH1823" i="12"/>
  <c r="BL1823" i="12"/>
  <c r="AZ1824" i="12"/>
  <c r="BD1824" i="12"/>
  <c r="BH1824" i="12"/>
  <c r="BL1824" i="12"/>
  <c r="AZ1825" i="12"/>
  <c r="BD1825" i="12"/>
  <c r="BH1825" i="12"/>
  <c r="BL1825" i="12"/>
  <c r="AZ1826" i="12"/>
  <c r="BD1826" i="12"/>
  <c r="BH1826" i="12"/>
  <c r="BL1826" i="12"/>
  <c r="AZ1827" i="12"/>
  <c r="BD1827" i="12"/>
  <c r="BH1827" i="12"/>
  <c r="BL1827" i="12"/>
  <c r="AZ1828" i="12"/>
  <c r="BD1828" i="12"/>
  <c r="BH1828" i="12"/>
  <c r="BL1828" i="12"/>
  <c r="AZ1829" i="12"/>
  <c r="BD1829" i="12"/>
  <c r="BH1829" i="12"/>
  <c r="BL1829" i="12"/>
  <c r="AZ1830" i="12"/>
  <c r="BD1830" i="12"/>
  <c r="BH1830" i="12"/>
  <c r="BL1830" i="12"/>
  <c r="AZ1831" i="12"/>
  <c r="BD1831" i="12"/>
  <c r="BH1831" i="12"/>
  <c r="BL1831" i="12"/>
  <c r="AZ1832" i="12"/>
  <c r="BD1832" i="12"/>
  <c r="BH1832" i="12"/>
  <c r="BL1832" i="12"/>
  <c r="AZ1833" i="12"/>
  <c r="BD1833" i="12"/>
  <c r="BH1833" i="12"/>
  <c r="BL1833" i="12"/>
  <c r="AZ1834" i="12"/>
  <c r="BD1834" i="12"/>
  <c r="BH1834" i="12"/>
  <c r="BL1834" i="12"/>
  <c r="AZ1835" i="12"/>
  <c r="BD1835" i="12"/>
  <c r="BH1835" i="12"/>
  <c r="BL1835" i="12"/>
  <c r="AZ1836" i="12"/>
  <c r="BD1836" i="12"/>
  <c r="BH1836" i="12"/>
  <c r="BL1836" i="12"/>
  <c r="AZ1837" i="12"/>
  <c r="BD1837" i="12"/>
  <c r="BH1837" i="12"/>
  <c r="BL1837" i="12"/>
  <c r="AZ1838" i="12"/>
  <c r="BD1838" i="12"/>
  <c r="BH1838" i="12"/>
  <c r="BL1838" i="12"/>
  <c r="AZ1839" i="12"/>
  <c r="BD1839" i="12"/>
  <c r="BH1839" i="12"/>
  <c r="BL1839" i="12"/>
  <c r="AZ1840" i="12"/>
  <c r="BD1840" i="12"/>
  <c r="BH1840" i="12"/>
  <c r="BL1840" i="12"/>
  <c r="AZ1841" i="12"/>
  <c r="BD1841" i="12"/>
  <c r="BH1841" i="12"/>
  <c r="BL1841" i="12"/>
  <c r="AZ1842" i="12"/>
  <c r="BD1842" i="12"/>
  <c r="BH1842" i="12"/>
  <c r="BL1842" i="12"/>
  <c r="AZ1843" i="12"/>
  <c r="BD1843" i="12"/>
  <c r="BH1843" i="12"/>
  <c r="BL1843" i="12"/>
  <c r="AZ1844" i="12"/>
  <c r="BD1844" i="12"/>
  <c r="BH1844" i="12"/>
  <c r="BL1844" i="12"/>
  <c r="AZ1845" i="12"/>
  <c r="BD1845" i="12"/>
  <c r="BH1845" i="12"/>
  <c r="BL1845" i="12"/>
  <c r="AZ1846" i="12"/>
  <c r="BD1846" i="12"/>
  <c r="BH1846" i="12"/>
  <c r="BL1846" i="12"/>
  <c r="AZ1847" i="12"/>
  <c r="BD1847" i="12"/>
  <c r="BH1847" i="12"/>
  <c r="BL1847" i="12"/>
  <c r="AZ1848" i="12"/>
  <c r="BD1848" i="12"/>
  <c r="BH1848" i="12"/>
  <c r="BL1848" i="12"/>
  <c r="AZ1849" i="12"/>
  <c r="BD1849" i="12"/>
  <c r="BH1849" i="12"/>
  <c r="BL1849" i="12"/>
  <c r="AZ1850" i="12"/>
  <c r="BD1850" i="12"/>
  <c r="BH1850" i="12"/>
  <c r="BL1850" i="12"/>
  <c r="AZ1851" i="12"/>
  <c r="BD1851" i="12"/>
  <c r="BH1851" i="12"/>
  <c r="BL1851" i="12"/>
  <c r="AZ1852" i="12"/>
  <c r="BD1852" i="12"/>
  <c r="BH1852" i="12"/>
  <c r="BL1852" i="12"/>
  <c r="AZ1853" i="12"/>
  <c r="BD1853" i="12"/>
  <c r="BH1853" i="12"/>
  <c r="BL1853" i="12"/>
  <c r="AZ1854" i="12"/>
  <c r="BD1854" i="12"/>
  <c r="BH1854" i="12"/>
  <c r="BL1854" i="12"/>
  <c r="AZ1855" i="12"/>
  <c r="BD1855" i="12"/>
  <c r="BH1855" i="12"/>
  <c r="BL1855" i="12"/>
  <c r="AZ1856" i="12"/>
  <c r="BD1856" i="12"/>
  <c r="BH1856" i="12"/>
  <c r="BL1856" i="12"/>
  <c r="AZ1857" i="12"/>
  <c r="BD1857" i="12"/>
  <c r="BH1857" i="12"/>
  <c r="BL1857" i="12"/>
  <c r="AZ1858" i="12"/>
  <c r="BD1858" i="12"/>
  <c r="BH1858" i="12"/>
  <c r="BL1858" i="12"/>
  <c r="AZ1859" i="12"/>
  <c r="BD1859" i="12"/>
  <c r="BH1859" i="12"/>
  <c r="BL1859" i="12"/>
  <c r="AZ1860" i="12"/>
  <c r="BD1860" i="12"/>
  <c r="BH1860" i="12"/>
  <c r="BL1860" i="12"/>
  <c r="AZ1861" i="12"/>
  <c r="BD1861" i="12"/>
  <c r="BH1861" i="12"/>
  <c r="BL1861" i="12"/>
  <c r="AZ1862" i="12"/>
  <c r="BD1862" i="12"/>
  <c r="BH1862" i="12"/>
  <c r="BL1862" i="12"/>
  <c r="AZ1863" i="12"/>
  <c r="BD1863" i="12"/>
  <c r="BH1863" i="12"/>
  <c r="BL1863" i="12"/>
  <c r="AZ1864" i="12"/>
  <c r="BD1864" i="12"/>
  <c r="BH1864" i="12"/>
  <c r="BL1864" i="12"/>
  <c r="AZ1865" i="12"/>
  <c r="BD1865" i="12"/>
  <c r="BH1865" i="12"/>
  <c r="BL1865" i="12"/>
  <c r="AZ1866" i="12"/>
  <c r="BD1866" i="12"/>
  <c r="BH1866" i="12"/>
  <c r="BL1866" i="12"/>
  <c r="AZ1867" i="12"/>
  <c r="BD1867" i="12"/>
  <c r="BH1867" i="12"/>
  <c r="BL1867" i="12"/>
  <c r="AZ1868" i="12"/>
  <c r="BD1868" i="12"/>
  <c r="BH1868" i="12"/>
  <c r="BL1868" i="12"/>
  <c r="AZ1869" i="12"/>
  <c r="BD1869" i="12"/>
  <c r="BH1869" i="12"/>
  <c r="BL1869" i="12"/>
  <c r="AZ1870" i="12"/>
  <c r="BD1870" i="12"/>
  <c r="BH1870" i="12"/>
  <c r="BL1870" i="12"/>
  <c r="AZ1871" i="12"/>
  <c r="BD1871" i="12"/>
  <c r="BH1871" i="12"/>
  <c r="BL1871" i="12"/>
  <c r="AZ1872" i="12"/>
  <c r="BD1872" i="12"/>
  <c r="BH1872" i="12"/>
  <c r="BL1872" i="12"/>
  <c r="AZ1873" i="12"/>
  <c r="BD1873" i="12"/>
  <c r="BH1873" i="12"/>
  <c r="BL1873" i="12"/>
  <c r="AZ1874" i="12"/>
  <c r="BD1874" i="12"/>
  <c r="BH1874" i="12"/>
  <c r="BL1874" i="12"/>
  <c r="AZ1875" i="12"/>
  <c r="BD1875" i="12"/>
  <c r="BH1875" i="12"/>
  <c r="BL1875" i="12"/>
  <c r="AZ1876" i="12"/>
  <c r="BD1876" i="12"/>
  <c r="BH1876" i="12"/>
  <c r="BL1876" i="12"/>
  <c r="AZ1877" i="12"/>
  <c r="BD1877" i="12"/>
  <c r="BH1877" i="12"/>
  <c r="BL1877" i="12"/>
  <c r="AZ1878" i="12"/>
  <c r="BD1878" i="12"/>
  <c r="BH1878" i="12"/>
  <c r="BL1878" i="12"/>
  <c r="AZ1879" i="12"/>
  <c r="BD1879" i="12"/>
  <c r="BH1879" i="12"/>
  <c r="BL1879" i="12"/>
  <c r="AZ1880" i="12"/>
  <c r="BD1880" i="12"/>
  <c r="BH1880" i="12"/>
  <c r="BL1880" i="12"/>
  <c r="AZ1881" i="12"/>
  <c r="BD1881" i="12"/>
  <c r="BH1881" i="12"/>
  <c r="BL1881" i="12"/>
  <c r="AZ1882" i="12"/>
  <c r="BD1882" i="12"/>
  <c r="BH1882" i="12"/>
  <c r="BL1882" i="12"/>
  <c r="AZ1883" i="12"/>
  <c r="BD1883" i="12"/>
  <c r="BH1883" i="12"/>
  <c r="BL1883" i="12"/>
  <c r="AZ1884" i="12"/>
  <c r="BD1884" i="12"/>
  <c r="BH1884" i="12"/>
  <c r="BL1884" i="12"/>
  <c r="AZ1885" i="12"/>
  <c r="BD1885" i="12"/>
  <c r="BH1885" i="12"/>
  <c r="BL1885" i="12"/>
  <c r="AZ1886" i="12"/>
  <c r="BD1886" i="12"/>
  <c r="BH1886" i="12"/>
  <c r="BL1886" i="12"/>
  <c r="AZ1887" i="12"/>
  <c r="BD1887" i="12"/>
  <c r="BH1887" i="12"/>
  <c r="BL1887" i="12"/>
  <c r="AZ1888" i="12"/>
  <c r="BD1888" i="12"/>
  <c r="BH1888" i="12"/>
  <c r="BL1888" i="12"/>
  <c r="AZ1889" i="12"/>
  <c r="BD1889" i="12"/>
  <c r="BH1889" i="12"/>
  <c r="BL1889" i="12"/>
  <c r="AZ1890" i="12"/>
  <c r="BD1890" i="12"/>
  <c r="BH1890" i="12"/>
  <c r="BL1890" i="12"/>
  <c r="AZ1891" i="12"/>
  <c r="BD1891" i="12"/>
  <c r="BH1891" i="12"/>
  <c r="BL1891" i="12"/>
  <c r="AZ1892" i="12"/>
  <c r="BD1892" i="12"/>
  <c r="BH1892" i="12"/>
  <c r="BL1892" i="12"/>
  <c r="AZ1893" i="12"/>
  <c r="BD1893" i="12"/>
  <c r="BH1893" i="12"/>
  <c r="BL1893" i="12"/>
  <c r="AZ1894" i="12"/>
  <c r="BD1894" i="12"/>
  <c r="BH1894" i="12"/>
  <c r="BL1894" i="12"/>
  <c r="AZ1895" i="12"/>
  <c r="BD1895" i="12"/>
  <c r="BH1895" i="12"/>
  <c r="BL1895" i="12"/>
  <c r="AZ1896" i="12"/>
  <c r="BD1896" i="12"/>
  <c r="BH1896" i="12"/>
  <c r="BL1896" i="12"/>
  <c r="AZ1897" i="12"/>
  <c r="BD1897" i="12"/>
  <c r="BH1897" i="12"/>
  <c r="BL1897" i="12"/>
  <c r="AZ1898" i="12"/>
  <c r="BD1898" i="12"/>
  <c r="BH1898" i="12"/>
  <c r="BL1898" i="12"/>
  <c r="AZ1899" i="12"/>
  <c r="BD1899" i="12"/>
  <c r="BH1899" i="12"/>
  <c r="BL1899" i="12"/>
  <c r="AZ1900" i="12"/>
  <c r="BD1900" i="12"/>
  <c r="BH1900" i="12"/>
  <c r="BL1900" i="12"/>
  <c r="AZ1901" i="12"/>
  <c r="BD1901" i="12"/>
  <c r="BH1901" i="12"/>
  <c r="BL1901" i="12"/>
  <c r="AZ1902" i="12"/>
  <c r="BD1902" i="12"/>
  <c r="BH1902" i="12"/>
  <c r="BL1902" i="12"/>
  <c r="AZ1903" i="12"/>
  <c r="BD1903" i="12"/>
  <c r="BH1903" i="12"/>
  <c r="BL1903" i="12"/>
  <c r="AZ1904" i="12"/>
  <c r="BD1904" i="12"/>
  <c r="BH1904" i="12"/>
  <c r="BL1904" i="12"/>
  <c r="AZ1905" i="12"/>
  <c r="BD1905" i="12"/>
  <c r="BH1905" i="12"/>
  <c r="BL1905" i="12"/>
  <c r="AZ1906" i="12"/>
  <c r="BD1906" i="12"/>
  <c r="BH1906" i="12"/>
  <c r="BL1906" i="12"/>
  <c r="AZ1907" i="12"/>
  <c r="BD1907" i="12"/>
  <c r="BH1907" i="12"/>
  <c r="BL1907" i="12"/>
  <c r="AZ1908" i="12"/>
  <c r="BD1908" i="12"/>
  <c r="BH1908" i="12"/>
  <c r="BL1908" i="12"/>
  <c r="AZ1909" i="12"/>
  <c r="BD1909" i="12"/>
  <c r="BH1909" i="12"/>
  <c r="BL1909" i="12"/>
  <c r="AZ1910" i="12"/>
  <c r="BD1910" i="12"/>
  <c r="BH1910" i="12"/>
  <c r="BL1910" i="12"/>
  <c r="AZ1911" i="12"/>
  <c r="BD1911" i="12"/>
  <c r="BH1911" i="12"/>
  <c r="BL1911" i="12"/>
  <c r="AZ1912" i="12"/>
  <c r="BD1912" i="12"/>
  <c r="BH1912" i="12"/>
  <c r="BL1912" i="12"/>
  <c r="AZ1913" i="12"/>
  <c r="BD1913" i="12"/>
  <c r="BH1913" i="12"/>
  <c r="BL1913" i="12"/>
  <c r="AZ1914" i="12"/>
  <c r="BD1914" i="12"/>
  <c r="BH1914" i="12"/>
  <c r="BL1914" i="12"/>
  <c r="AZ1915" i="12"/>
  <c r="BD1915" i="12"/>
  <c r="BH1915" i="12"/>
  <c r="BL1915" i="12"/>
  <c r="AZ1916" i="12"/>
  <c r="BD1916" i="12"/>
  <c r="BH1916" i="12"/>
  <c r="BL1916" i="12"/>
  <c r="AZ1917" i="12"/>
  <c r="BD1917" i="12"/>
  <c r="BH1917" i="12"/>
  <c r="BL1917" i="12"/>
  <c r="AZ1918" i="12"/>
  <c r="BD1918" i="12"/>
  <c r="BH1918" i="12"/>
  <c r="BL1918" i="12"/>
  <c r="AZ1919" i="12"/>
  <c r="BD1919" i="12"/>
  <c r="BH1919" i="12"/>
  <c r="BL1919" i="12"/>
  <c r="AZ1920" i="12"/>
  <c r="BD1920" i="12"/>
  <c r="BH1920" i="12"/>
  <c r="BL1920" i="12"/>
  <c r="AZ1921" i="12"/>
  <c r="BD1921" i="12"/>
  <c r="BH1921" i="12"/>
  <c r="BL1921" i="12"/>
  <c r="AZ1922" i="12"/>
  <c r="BD1922" i="12"/>
  <c r="BH1922" i="12"/>
  <c r="BL1922" i="12"/>
  <c r="AZ1923" i="12"/>
  <c r="BD1923" i="12"/>
  <c r="BH1923" i="12"/>
  <c r="BL1923" i="12"/>
  <c r="AZ1924" i="12"/>
  <c r="BD1924" i="12"/>
  <c r="BH1924" i="12"/>
  <c r="BL1924" i="12"/>
  <c r="AZ1925" i="12"/>
  <c r="BD1925" i="12"/>
  <c r="BH1925" i="12"/>
  <c r="BL1925" i="12"/>
  <c r="AZ1926" i="12"/>
  <c r="BD1926" i="12"/>
  <c r="BH1926" i="12"/>
  <c r="BL1926" i="12"/>
  <c r="AZ1927" i="12"/>
  <c r="BD1927" i="12"/>
  <c r="BH1927" i="12"/>
  <c r="BL1927" i="12"/>
  <c r="AZ1928" i="12"/>
  <c r="BD1928" i="12"/>
  <c r="BH1928" i="12"/>
  <c r="BL1928" i="12"/>
  <c r="AZ1929" i="12"/>
  <c r="BD1929" i="12"/>
  <c r="BH1929" i="12"/>
  <c r="BL1929" i="12"/>
  <c r="AZ1930" i="12"/>
  <c r="BD1930" i="12"/>
  <c r="BH1930" i="12"/>
  <c r="BL1930" i="12"/>
  <c r="AZ1931" i="12"/>
  <c r="BD1931" i="12"/>
  <c r="BH1931" i="12"/>
  <c r="BL1931" i="12"/>
  <c r="AZ1932" i="12"/>
  <c r="BD1932" i="12"/>
  <c r="BH1932" i="12"/>
  <c r="BL1932" i="12"/>
  <c r="AZ1933" i="12"/>
  <c r="BD1933" i="12"/>
  <c r="BH1933" i="12"/>
  <c r="BL1933" i="12"/>
  <c r="AZ1934" i="12"/>
  <c r="BD1934" i="12"/>
  <c r="BH1934" i="12"/>
  <c r="BL1934" i="12"/>
  <c r="AZ1935" i="12"/>
  <c r="BD1935" i="12"/>
  <c r="BH1935" i="12"/>
  <c r="BL1935" i="12"/>
  <c r="AZ1936" i="12"/>
  <c r="BD1936" i="12"/>
  <c r="BH1936" i="12"/>
  <c r="BL1936" i="12"/>
  <c r="AZ1937" i="12"/>
  <c r="BD1937" i="12"/>
  <c r="BH1937" i="12"/>
  <c r="BL1937" i="12"/>
  <c r="AZ1938" i="12"/>
  <c r="BD1938" i="12"/>
  <c r="BH1938" i="12"/>
  <c r="BL1938" i="12"/>
  <c r="AZ1939" i="12"/>
  <c r="BD1939" i="12"/>
  <c r="BH1939" i="12"/>
  <c r="BL1939" i="12"/>
  <c r="AZ1940" i="12"/>
  <c r="BD1940" i="12"/>
  <c r="BH1940" i="12"/>
  <c r="BL1940" i="12"/>
  <c r="AZ1941" i="12"/>
  <c r="BD1941" i="12"/>
  <c r="BH1941" i="12"/>
  <c r="BL1941" i="12"/>
  <c r="AZ1942" i="12"/>
  <c r="BD1942" i="12"/>
  <c r="BH1942" i="12"/>
  <c r="BL1942" i="12"/>
  <c r="AZ1943" i="12"/>
  <c r="BD1943" i="12"/>
  <c r="BH1943" i="12"/>
  <c r="BL1943" i="12"/>
  <c r="AZ1944" i="12"/>
  <c r="BD1944" i="12"/>
  <c r="BH1944" i="12"/>
  <c r="BL1944" i="12"/>
  <c r="AZ1945" i="12"/>
  <c r="BD1945" i="12"/>
  <c r="BH1945" i="12"/>
  <c r="BL1945" i="12"/>
  <c r="AZ1946" i="12"/>
  <c r="BD1946" i="12"/>
  <c r="BH1946" i="12"/>
  <c r="BL1946" i="12"/>
  <c r="AZ1947" i="12"/>
  <c r="BD1947" i="12"/>
  <c r="BH1947" i="12"/>
  <c r="BL1947" i="12"/>
  <c r="AZ1948" i="12"/>
  <c r="BD1948" i="12"/>
  <c r="BH1948" i="12"/>
  <c r="BL1948" i="12"/>
  <c r="AZ1949" i="12"/>
  <c r="BD1949" i="12"/>
  <c r="BH1949" i="12"/>
  <c r="BL1949" i="12"/>
  <c r="AZ1950" i="12"/>
  <c r="BD1950" i="12"/>
  <c r="BH1950" i="12"/>
  <c r="BL1950" i="12"/>
  <c r="AZ1951" i="12"/>
  <c r="BD1951" i="12"/>
  <c r="BH1951" i="12"/>
  <c r="BL1951" i="12"/>
  <c r="AZ1952" i="12"/>
  <c r="BD1952" i="12"/>
  <c r="BH1952" i="12"/>
  <c r="BL1952" i="12"/>
  <c r="AZ1953" i="12"/>
  <c r="BD1953" i="12"/>
  <c r="BH1953" i="12"/>
  <c r="BL1953" i="12"/>
  <c r="AZ1954" i="12"/>
  <c r="BD1954" i="12"/>
  <c r="BH1954" i="12"/>
  <c r="BL1954" i="12"/>
  <c r="AZ1955" i="12"/>
  <c r="BD1955" i="12"/>
  <c r="BH1955" i="12"/>
  <c r="BL1955" i="12"/>
  <c r="AZ1956" i="12"/>
  <c r="BD1956" i="12"/>
  <c r="BH1956" i="12"/>
  <c r="BL1956" i="12"/>
  <c r="AZ1957" i="12"/>
  <c r="BD1957" i="12"/>
  <c r="BH1957" i="12"/>
  <c r="BL1957" i="12"/>
  <c r="AZ1958" i="12"/>
  <c r="BD1958" i="12"/>
  <c r="BH1958" i="12"/>
  <c r="BL1958" i="12"/>
  <c r="AZ1959" i="12"/>
  <c r="BD1959" i="12"/>
  <c r="BH1959" i="12"/>
  <c r="BL1959" i="12"/>
  <c r="AZ1960" i="12"/>
  <c r="BD1960" i="12"/>
  <c r="BH1960" i="12"/>
  <c r="BL1960" i="12"/>
  <c r="AZ1961" i="12"/>
  <c r="BD1961" i="12"/>
  <c r="BH1961" i="12"/>
  <c r="BL1961" i="12"/>
  <c r="AZ1962" i="12"/>
  <c r="BD1962" i="12"/>
  <c r="BH1962" i="12"/>
  <c r="BL1962" i="12"/>
  <c r="AZ1963" i="12"/>
  <c r="BD1963" i="12"/>
  <c r="BH1963" i="12"/>
  <c r="BL1963" i="12"/>
  <c r="AZ1964" i="12"/>
  <c r="BD1964" i="12"/>
  <c r="BH1964" i="12"/>
  <c r="BL1964" i="12"/>
  <c r="AZ1965" i="12"/>
  <c r="BD1965" i="12"/>
  <c r="BH1965" i="12"/>
  <c r="BL1965" i="12"/>
  <c r="AZ1966" i="12"/>
  <c r="BD1966" i="12"/>
  <c r="BH1966" i="12"/>
  <c r="BL1966" i="12"/>
  <c r="AZ1967" i="12"/>
  <c r="BD1967" i="12"/>
  <c r="BH1967" i="12"/>
  <c r="BL1967" i="12"/>
  <c r="AZ1968" i="12"/>
  <c r="BD1968" i="12"/>
  <c r="BH1968" i="12"/>
  <c r="BL1968" i="12"/>
  <c r="AZ1969" i="12"/>
  <c r="BD1969" i="12"/>
  <c r="BH1969" i="12"/>
  <c r="BL1969" i="12"/>
  <c r="AZ1970" i="12"/>
  <c r="BD1970" i="12"/>
  <c r="BH1970" i="12"/>
  <c r="BL1970" i="12"/>
  <c r="AZ1971" i="12"/>
  <c r="BD1971" i="12"/>
  <c r="BH1971" i="12"/>
  <c r="BL1971" i="12"/>
  <c r="AZ1972" i="12"/>
  <c r="BD1972" i="12"/>
  <c r="BH1972" i="12"/>
  <c r="BL1972" i="12"/>
  <c r="AZ1973" i="12"/>
  <c r="BD1973" i="12"/>
  <c r="BH1973" i="12"/>
  <c r="BL1973" i="12"/>
  <c r="AZ1974" i="12"/>
  <c r="BD1974" i="12"/>
  <c r="BH1974" i="12"/>
  <c r="BL1974" i="12"/>
  <c r="AZ1975" i="12"/>
  <c r="BD1975" i="12"/>
  <c r="BH1975" i="12"/>
  <c r="BL1975" i="12"/>
  <c r="AZ1976" i="12"/>
  <c r="BD1976" i="12"/>
  <c r="BH1976" i="12"/>
  <c r="BL1976" i="12"/>
  <c r="AZ1977" i="12"/>
  <c r="BD1977" i="12"/>
  <c r="BH1977" i="12"/>
  <c r="BL1977" i="12"/>
  <c r="AZ1978" i="12"/>
  <c r="BD1978" i="12"/>
  <c r="BH1978" i="12"/>
  <c r="BL1978" i="12"/>
  <c r="AZ1979" i="12"/>
  <c r="BD1979" i="12"/>
  <c r="BH1979" i="12"/>
  <c r="BL1979" i="12"/>
  <c r="AZ1980" i="12"/>
  <c r="BD1980" i="12"/>
  <c r="BH1980" i="12"/>
  <c r="BL1980" i="12"/>
  <c r="AZ1981" i="12"/>
  <c r="BD1981" i="12"/>
  <c r="BH1981" i="12"/>
  <c r="BL1981" i="12"/>
  <c r="AZ1982" i="12"/>
  <c r="BD1982" i="12"/>
  <c r="BH1982" i="12"/>
  <c r="BL1982" i="12"/>
  <c r="AZ1983" i="12"/>
  <c r="BD1983" i="12"/>
  <c r="BH1983" i="12"/>
  <c r="BL1983" i="12"/>
  <c r="AZ1984" i="12"/>
  <c r="BD1984" i="12"/>
  <c r="BH1984" i="12"/>
  <c r="BL1984" i="12"/>
  <c r="AZ1985" i="12"/>
  <c r="BD1985" i="12"/>
  <c r="BH1985" i="12"/>
  <c r="BL1985" i="12"/>
  <c r="AZ1986" i="12"/>
  <c r="BD1986" i="12"/>
  <c r="BH1986" i="12"/>
  <c r="BL1986" i="12"/>
  <c r="AZ1987" i="12"/>
  <c r="BD1987" i="12"/>
  <c r="BH1987" i="12"/>
  <c r="BL1987" i="12"/>
  <c r="AZ1988" i="12"/>
  <c r="BD1988" i="12"/>
  <c r="BH1988" i="12"/>
  <c r="BL1988" i="12"/>
  <c r="AZ1989" i="12"/>
  <c r="BD1989" i="12"/>
  <c r="BH1989" i="12"/>
  <c r="BL1989" i="12"/>
  <c r="AZ1990" i="12"/>
  <c r="BD1990" i="12"/>
  <c r="BH1990" i="12"/>
  <c r="BL1990" i="12"/>
  <c r="AZ1991" i="12"/>
  <c r="BD1991" i="12"/>
  <c r="BH1991" i="12"/>
  <c r="BL1991" i="12"/>
  <c r="AZ1992" i="12"/>
  <c r="BD1992" i="12"/>
  <c r="BH1992" i="12"/>
  <c r="BL1992" i="12"/>
  <c r="AZ1993" i="12"/>
  <c r="BD1993" i="12"/>
  <c r="BH1993" i="12"/>
  <c r="BL1993" i="12"/>
  <c r="AZ1994" i="12"/>
  <c r="BD1994" i="12"/>
  <c r="BH1994" i="12"/>
  <c r="BL1994" i="12"/>
  <c r="AZ1995" i="12"/>
  <c r="BD1995" i="12"/>
  <c r="BH1995" i="12"/>
  <c r="BL1995" i="12"/>
  <c r="AZ1996" i="12"/>
  <c r="BD1996" i="12"/>
  <c r="BH1996" i="12"/>
  <c r="BL1996" i="12"/>
  <c r="AZ1997" i="12"/>
  <c r="BD1997" i="12"/>
  <c r="BH1997" i="12"/>
  <c r="BL1997" i="12"/>
  <c r="AZ1998" i="12"/>
  <c r="BD1998" i="12"/>
  <c r="BH1998" i="12"/>
  <c r="BL1998" i="12"/>
  <c r="AZ1999" i="12"/>
  <c r="BD1999" i="12"/>
  <c r="BH1999" i="12"/>
  <c r="BL1999" i="12"/>
  <c r="AZ2000" i="12"/>
  <c r="BD2000" i="12"/>
  <c r="BH2000" i="12"/>
  <c r="BL2000" i="12"/>
  <c r="AZ2001" i="12"/>
  <c r="BD2001" i="12"/>
  <c r="BH2001" i="12"/>
  <c r="BL2001" i="12"/>
  <c r="AZ2002" i="12"/>
  <c r="BD2002" i="12"/>
  <c r="BH2002" i="12"/>
  <c r="BL2002" i="12"/>
  <c r="AZ2003" i="12"/>
  <c r="BD2003" i="12"/>
  <c r="BH2003" i="12"/>
  <c r="BL2003" i="12"/>
  <c r="AZ2004" i="12"/>
  <c r="BD2004" i="12"/>
  <c r="BH2004" i="12"/>
  <c r="BL2004" i="12"/>
  <c r="AZ2005" i="12"/>
  <c r="BD2005" i="12"/>
  <c r="BH2005" i="12"/>
  <c r="BL2005" i="12"/>
  <c r="AZ2006" i="12"/>
  <c r="BD2006" i="12"/>
  <c r="BH2006" i="12"/>
  <c r="BL2006" i="12"/>
  <c r="AZ2007" i="12"/>
  <c r="BD2007" i="12"/>
  <c r="BH2007" i="12"/>
  <c r="BL2007" i="12"/>
  <c r="AZ2008" i="12"/>
  <c r="BD2008" i="12"/>
  <c r="BH2008" i="12"/>
  <c r="BL2008" i="12"/>
  <c r="AZ2009" i="12"/>
  <c r="BD2009" i="12"/>
  <c r="BH2009" i="12"/>
  <c r="BL2009" i="12"/>
  <c r="AZ2010" i="12"/>
  <c r="BD2010" i="12"/>
  <c r="BH2010" i="12"/>
  <c r="BL2010" i="12"/>
  <c r="AZ2011" i="12"/>
  <c r="BD2011" i="12"/>
  <c r="BH2011" i="12"/>
  <c r="BL2011" i="12"/>
  <c r="AZ2012" i="12"/>
  <c r="BD2012" i="12"/>
  <c r="BH2012" i="12"/>
  <c r="BL2012" i="12"/>
  <c r="AZ2013" i="12"/>
  <c r="BD2013" i="12"/>
  <c r="BH2013" i="12"/>
  <c r="BL2013" i="12"/>
  <c r="AZ2014" i="12"/>
  <c r="BD2014" i="12"/>
  <c r="BH2014" i="12"/>
  <c r="BL2014" i="12"/>
  <c r="AZ2015" i="12"/>
  <c r="BD2015" i="12"/>
  <c r="BH2015" i="12"/>
  <c r="BL2015" i="12"/>
  <c r="AZ2016" i="12"/>
  <c r="BD2016" i="12"/>
  <c r="BH2016" i="12"/>
  <c r="BL2016" i="12"/>
  <c r="AZ2017" i="12"/>
  <c r="BD2017" i="12"/>
  <c r="BH2017" i="12"/>
  <c r="BL2017" i="12"/>
  <c r="AZ2018" i="12"/>
  <c r="BD2018" i="12"/>
  <c r="BH2018" i="12"/>
  <c r="BL2018" i="12"/>
  <c r="AZ2019" i="12"/>
  <c r="BD2019" i="12"/>
  <c r="BH2019" i="12"/>
  <c r="BL2019" i="12"/>
  <c r="AZ2020" i="12"/>
  <c r="BD2020" i="12"/>
  <c r="BH2020" i="12"/>
  <c r="BL2020" i="12"/>
  <c r="AZ2021" i="12"/>
  <c r="BD2021" i="12"/>
  <c r="BH2021" i="12"/>
  <c r="BL2021" i="12"/>
  <c r="AZ2022" i="12"/>
  <c r="BD2022" i="12"/>
  <c r="BH2022" i="12"/>
  <c r="BL2022" i="12"/>
  <c r="AZ2023" i="12"/>
  <c r="BD2023" i="12"/>
  <c r="BH2023" i="12"/>
  <c r="BL2023" i="12"/>
  <c r="AZ2024" i="12"/>
  <c r="BD2024" i="12"/>
  <c r="BH2024" i="12"/>
  <c r="BL2024" i="12"/>
  <c r="AZ2025" i="12"/>
  <c r="BD2025" i="12"/>
  <c r="BH2025" i="12"/>
  <c r="BL2025" i="12"/>
  <c r="AZ2026" i="12"/>
  <c r="BD2026" i="12"/>
  <c r="BH2026" i="12"/>
  <c r="BL2026" i="12"/>
  <c r="AZ2027" i="12"/>
  <c r="BD2027" i="12"/>
  <c r="BH2027" i="12"/>
  <c r="BL2027" i="12"/>
  <c r="AZ2028" i="12"/>
  <c r="BD2028" i="12"/>
  <c r="BH2028" i="12"/>
  <c r="BL2028" i="12"/>
  <c r="AZ2029" i="12"/>
  <c r="BD2029" i="12"/>
  <c r="BH2029" i="12"/>
  <c r="BL2029" i="12"/>
  <c r="AZ2030" i="12"/>
  <c r="BD2030" i="12"/>
  <c r="BH2030" i="12"/>
  <c r="BL2030" i="12"/>
  <c r="AZ2031" i="12"/>
  <c r="BD2031" i="12"/>
  <c r="BH2031" i="12"/>
  <c r="BL2031" i="12"/>
  <c r="AZ2032" i="12"/>
  <c r="BD2032" i="12"/>
  <c r="BH2032" i="12"/>
  <c r="BL2032" i="12"/>
  <c r="AZ2033" i="12"/>
  <c r="BD2033" i="12"/>
  <c r="BH2033" i="12"/>
  <c r="BL2033" i="12"/>
  <c r="AZ2034" i="12"/>
  <c r="BD2034" i="12"/>
  <c r="BH2034" i="12"/>
  <c r="BL2034" i="12"/>
  <c r="AZ2035" i="12"/>
  <c r="BD2035" i="12"/>
  <c r="BH2035" i="12"/>
  <c r="BL2035" i="12"/>
  <c r="AZ2036" i="12"/>
  <c r="BD2036" i="12"/>
  <c r="BH2036" i="12"/>
  <c r="BL2036" i="12"/>
  <c r="AZ2037" i="12"/>
  <c r="BD2037" i="12"/>
  <c r="BH2037" i="12"/>
  <c r="BL2037" i="12"/>
  <c r="AZ2038" i="12"/>
  <c r="BD2038" i="12"/>
  <c r="BH2038" i="12"/>
  <c r="BL2038" i="12"/>
  <c r="AZ2039" i="12"/>
  <c r="BD2039" i="12"/>
  <c r="BH2039" i="12"/>
  <c r="BL2039" i="12"/>
  <c r="AZ2040" i="12"/>
  <c r="BD2040" i="12"/>
  <c r="BH2040" i="12"/>
  <c r="BL2040" i="12"/>
  <c r="AZ2041" i="12"/>
  <c r="BD2041" i="12"/>
  <c r="BH2041" i="12"/>
  <c r="BL2041" i="12"/>
  <c r="AZ2042" i="12"/>
  <c r="BD2042" i="12"/>
  <c r="BH2042" i="12"/>
  <c r="BL2042" i="12"/>
  <c r="AZ2043" i="12"/>
  <c r="BD2043" i="12"/>
  <c r="BH2043" i="12"/>
  <c r="BL2043" i="12"/>
  <c r="AZ2044" i="12"/>
  <c r="BD2044" i="12"/>
  <c r="BH2044" i="12"/>
  <c r="BL2044" i="12"/>
  <c r="AZ2045" i="12"/>
  <c r="BD2045" i="12"/>
  <c r="BH2045" i="12"/>
  <c r="BL2045" i="12"/>
  <c r="AZ2046" i="12"/>
  <c r="BD2046" i="12"/>
  <c r="BH2046" i="12"/>
  <c r="BL2046" i="12"/>
  <c r="AZ2047" i="12"/>
  <c r="BD2047" i="12"/>
  <c r="BH2047" i="12"/>
  <c r="BL2047" i="12"/>
  <c r="AZ2048" i="12"/>
  <c r="BD2048" i="12"/>
  <c r="BH2048" i="12"/>
  <c r="BL2048" i="12"/>
  <c r="AZ2049" i="12"/>
  <c r="BD2049" i="12"/>
  <c r="BH2049" i="12"/>
  <c r="BL2049" i="12"/>
  <c r="AZ2050" i="12"/>
  <c r="BD2050" i="12"/>
  <c r="BH2050" i="12"/>
  <c r="BL2050" i="12"/>
  <c r="AZ2051" i="12"/>
  <c r="BD2051" i="12"/>
  <c r="BH2051" i="12"/>
  <c r="BL2051" i="12"/>
  <c r="AZ2052" i="12"/>
  <c r="BD2052" i="12"/>
  <c r="BH2052" i="12"/>
  <c r="BL2052" i="12"/>
  <c r="AZ2053" i="12"/>
  <c r="BD2053" i="12"/>
  <c r="BH2053" i="12"/>
  <c r="BL2053" i="12"/>
  <c r="AZ2054" i="12"/>
  <c r="BD2054" i="12"/>
  <c r="BH2054" i="12"/>
  <c r="BL2054" i="12"/>
  <c r="AZ2055" i="12"/>
  <c r="BD2055" i="12"/>
  <c r="BH2055" i="12"/>
  <c r="BL2055" i="12"/>
  <c r="AZ2056" i="12"/>
  <c r="BD2056" i="12"/>
  <c r="BH2056" i="12"/>
  <c r="BL2056" i="12"/>
  <c r="AZ2057" i="12"/>
  <c r="BD2057" i="12"/>
  <c r="BH2057" i="12"/>
  <c r="BL2057" i="12"/>
  <c r="AZ2058" i="12"/>
  <c r="BD2058" i="12"/>
  <c r="BH2058" i="12"/>
  <c r="BL2058" i="12"/>
  <c r="AZ2059" i="12"/>
  <c r="BD2059" i="12"/>
  <c r="BH2059" i="12"/>
  <c r="BL2059" i="12"/>
  <c r="AZ2060" i="12"/>
  <c r="BD2060" i="12"/>
  <c r="BH2060" i="12"/>
  <c r="BL2060" i="12"/>
  <c r="AZ2061" i="12"/>
  <c r="BD2061" i="12"/>
  <c r="BH2061" i="12"/>
  <c r="BL2061" i="12"/>
  <c r="AZ2062" i="12"/>
  <c r="BD2062" i="12"/>
  <c r="BH2062" i="12"/>
  <c r="BL2062" i="12"/>
  <c r="AZ2063" i="12"/>
  <c r="BD2063" i="12"/>
  <c r="BH2063" i="12"/>
  <c r="BL2063" i="12"/>
  <c r="AZ2064" i="12"/>
  <c r="BD2064" i="12"/>
  <c r="BH2064" i="12"/>
  <c r="BL2064" i="12"/>
  <c r="AZ2065" i="12"/>
  <c r="BD2065" i="12"/>
  <c r="BH2065" i="12"/>
  <c r="BL2065" i="12"/>
  <c r="AZ2066" i="12"/>
  <c r="BD2066" i="12"/>
  <c r="BH2066" i="12"/>
  <c r="BL2066" i="12"/>
  <c r="AZ2067" i="12"/>
  <c r="BD2067" i="12"/>
  <c r="BH2067" i="12"/>
  <c r="BL2067" i="12"/>
  <c r="AZ2068" i="12"/>
  <c r="BD2068" i="12"/>
  <c r="BH2068" i="12"/>
  <c r="BL2068" i="12"/>
  <c r="AZ2069" i="12"/>
  <c r="BD2069" i="12"/>
  <c r="BH2069" i="12"/>
  <c r="BL2069" i="12"/>
  <c r="AZ2070" i="12"/>
  <c r="BD2070" i="12"/>
  <c r="BH2070" i="12"/>
  <c r="BL2070" i="12"/>
  <c r="AZ2071" i="12"/>
  <c r="BD2071" i="12"/>
  <c r="BH2071" i="12"/>
  <c r="BL2071" i="12"/>
  <c r="AZ2072" i="12"/>
  <c r="BD2072" i="12"/>
  <c r="BH2072" i="12"/>
  <c r="BL2072" i="12"/>
  <c r="AZ2073" i="12"/>
  <c r="BD2073" i="12"/>
  <c r="BH2073" i="12"/>
  <c r="BL2073" i="12"/>
  <c r="AZ2074" i="12"/>
  <c r="BD2074" i="12"/>
  <c r="BH2074" i="12"/>
  <c r="BL2074" i="12"/>
  <c r="AZ2075" i="12"/>
  <c r="BD2075" i="12"/>
  <c r="BH2075" i="12"/>
  <c r="BL2075" i="12"/>
  <c r="AZ2076" i="12"/>
  <c r="BD2076" i="12"/>
  <c r="BH2076" i="12"/>
  <c r="BL2076" i="12"/>
  <c r="AZ2077" i="12"/>
  <c r="BD2077" i="12"/>
  <c r="BH2077" i="12"/>
  <c r="BL2077" i="12"/>
  <c r="AZ2078" i="12"/>
  <c r="BD2078" i="12"/>
  <c r="BH2078" i="12"/>
  <c r="BL2078" i="12"/>
  <c r="AZ2079" i="12"/>
  <c r="BD2079" i="12"/>
  <c r="BH2079" i="12"/>
  <c r="BL2079" i="12"/>
  <c r="AZ2080" i="12"/>
  <c r="BD2080" i="12"/>
  <c r="BH2080" i="12"/>
  <c r="BL2080" i="12"/>
  <c r="AZ2081" i="12"/>
  <c r="BD2081" i="12"/>
  <c r="BH2081" i="12"/>
  <c r="BL2081" i="12"/>
  <c r="AZ2082" i="12"/>
  <c r="BD2082" i="12"/>
  <c r="BH2082" i="12"/>
  <c r="BL2082" i="12"/>
  <c r="AZ2083" i="12"/>
  <c r="BD2083" i="12"/>
  <c r="BH2083" i="12"/>
  <c r="BL2083" i="12"/>
  <c r="AZ2084" i="12"/>
  <c r="BD2084" i="12"/>
  <c r="BH2084" i="12"/>
  <c r="BL2084" i="12"/>
  <c r="AZ2085" i="12"/>
  <c r="BD2085" i="12"/>
  <c r="BH2085" i="12"/>
  <c r="BL2085" i="12"/>
  <c r="AZ2086" i="12"/>
  <c r="BD2086" i="12"/>
  <c r="BH2086" i="12"/>
  <c r="BL2086" i="12"/>
  <c r="AZ2087" i="12"/>
  <c r="BD2087" i="12"/>
  <c r="BH2087" i="12"/>
  <c r="BL2087" i="12"/>
  <c r="AZ2088" i="12"/>
  <c r="BD2088" i="12"/>
  <c r="BH2088" i="12"/>
  <c r="BL2088" i="12"/>
  <c r="AZ2089" i="12"/>
  <c r="BD2089" i="12"/>
  <c r="BH2089" i="12"/>
  <c r="BL2089" i="12"/>
  <c r="AZ2090" i="12"/>
  <c r="BD2090" i="12"/>
  <c r="BH2090" i="12"/>
  <c r="BL2090" i="12"/>
  <c r="AZ2091" i="12"/>
  <c r="BD2091" i="12"/>
  <c r="BH2091" i="12"/>
  <c r="BL2091" i="12"/>
  <c r="AZ2092" i="12"/>
  <c r="BD2092" i="12"/>
  <c r="BH2092" i="12"/>
  <c r="BL2092" i="12"/>
  <c r="AZ2093" i="12"/>
  <c r="BD2093" i="12"/>
  <c r="BH2093" i="12"/>
  <c r="BL2093" i="12"/>
  <c r="AZ2094" i="12"/>
  <c r="BD2094" i="12"/>
  <c r="BH2094" i="12"/>
  <c r="BL2094" i="12"/>
  <c r="AZ2095" i="12"/>
  <c r="BD2095" i="12"/>
  <c r="BH2095" i="12"/>
  <c r="BL2095" i="12"/>
  <c r="AZ2096" i="12"/>
  <c r="BD2096" i="12"/>
  <c r="BH2096" i="12"/>
  <c r="BL2096" i="12"/>
  <c r="AZ2097" i="12"/>
  <c r="BD2097" i="12"/>
  <c r="BH2097" i="12"/>
  <c r="BL2097" i="12"/>
  <c r="AZ2098" i="12"/>
  <c r="BD2098" i="12"/>
  <c r="BH2098" i="12"/>
  <c r="BL2098" i="12"/>
  <c r="AZ2099" i="12"/>
  <c r="BD2099" i="12"/>
  <c r="BH2099" i="12"/>
  <c r="BL2099" i="12"/>
  <c r="AZ2100" i="12"/>
  <c r="BD2100" i="12"/>
  <c r="BH2100" i="12"/>
  <c r="BL2100" i="12"/>
  <c r="AZ2101" i="12"/>
  <c r="BD2101" i="12"/>
  <c r="BH2101" i="12"/>
  <c r="BL2101" i="12"/>
  <c r="BL2" i="12"/>
  <c r="BH2" i="12"/>
  <c r="BD2" i="12"/>
  <c r="AZ2" i="12"/>
  <c r="BE1638" i="12"/>
  <c r="BM1638" i="12"/>
  <c r="BE1639" i="12"/>
  <c r="BM1639" i="12"/>
  <c r="BE1640" i="12"/>
  <c r="BM1640" i="12"/>
  <c r="BE1641" i="12"/>
  <c r="BM1641" i="12"/>
  <c r="BE1642" i="12"/>
  <c r="BM1642" i="12"/>
  <c r="BE1643" i="12"/>
  <c r="BM1643" i="12"/>
  <c r="BE1644" i="12"/>
  <c r="BM1644" i="12"/>
  <c r="BC1645" i="12"/>
  <c r="AX1645" i="12" s="1"/>
  <c r="BG1645" i="12"/>
  <c r="BK1645" i="12"/>
  <c r="AY1646" i="12"/>
  <c r="BC1646" i="12"/>
  <c r="AX1646" i="12" s="1"/>
  <c r="BG1646" i="12"/>
  <c r="BK1646" i="12"/>
  <c r="AY1647" i="12"/>
  <c r="BC1647" i="12"/>
  <c r="AX1647" i="12" s="1"/>
  <c r="BG1647" i="12"/>
  <c r="BK1647" i="12"/>
  <c r="AY1648" i="12"/>
  <c r="BC1648" i="12"/>
  <c r="BG1648" i="12"/>
  <c r="BK1648" i="12"/>
  <c r="AY1649" i="12"/>
  <c r="BC1649" i="12"/>
  <c r="AX1649" i="12" s="1"/>
  <c r="BG1649" i="12"/>
  <c r="BK1649" i="12"/>
  <c r="AY1650" i="12"/>
  <c r="BC1650" i="12"/>
  <c r="AX1650" i="12" s="1"/>
  <c r="BG1650" i="12"/>
  <c r="BK1650" i="12"/>
  <c r="AY1651" i="12"/>
  <c r="BC1651" i="12"/>
  <c r="AX1651" i="12" s="1"/>
  <c r="BG1651" i="12"/>
  <c r="BK1651" i="12"/>
  <c r="AY1652" i="12"/>
  <c r="BC1652" i="12"/>
  <c r="AX1652" i="12" s="1"/>
  <c r="BG1652" i="12"/>
  <c r="BK1652" i="12"/>
  <c r="AY1653" i="12"/>
  <c r="BC1653" i="12"/>
  <c r="AX1653" i="12" s="1"/>
  <c r="BG1653" i="12"/>
  <c r="BK1653" i="12"/>
  <c r="AY1654" i="12"/>
  <c r="BC1654" i="12"/>
  <c r="AX1654" i="12" s="1"/>
  <c r="BG1654" i="12"/>
  <c r="BK1654" i="12"/>
  <c r="AY1655" i="12"/>
  <c r="BC1655" i="12"/>
  <c r="AX1655" i="12" s="1"/>
  <c r="BG1655" i="12"/>
  <c r="BK1655" i="12"/>
  <c r="AY1656" i="12"/>
  <c r="BC1656" i="12"/>
  <c r="AX1656" i="12" s="1"/>
  <c r="BG1656" i="12"/>
  <c r="BK1656" i="12"/>
  <c r="AY1657" i="12"/>
  <c r="BC1657" i="12"/>
  <c r="AX1657" i="12" s="1"/>
  <c r="BG1657" i="12"/>
  <c r="BK1657" i="12"/>
  <c r="AY1658" i="12"/>
  <c r="BC1658" i="12"/>
  <c r="AX1658" i="12" s="1"/>
  <c r="BG1658" i="12"/>
  <c r="BK1658" i="12"/>
  <c r="AY1659" i="12"/>
  <c r="BC1659" i="12"/>
  <c r="AX1659" i="12" s="1"/>
  <c r="BG1659" i="12"/>
  <c r="BK1659" i="12"/>
  <c r="AY1660" i="12"/>
  <c r="BC1660" i="12"/>
  <c r="AX1660" i="12" s="1"/>
  <c r="BG1660" i="12"/>
  <c r="BK1660" i="12"/>
  <c r="AY1661" i="12"/>
  <c r="BC1661" i="12"/>
  <c r="AX1661" i="12" s="1"/>
  <c r="BG1661" i="12"/>
  <c r="BK1661" i="12"/>
  <c r="AY1662" i="12"/>
  <c r="BC1662" i="12"/>
  <c r="AX1662" i="12" s="1"/>
  <c r="BG1662" i="12"/>
  <c r="BK1662" i="12"/>
  <c r="AY1663" i="12"/>
  <c r="BC1663" i="12"/>
  <c r="AX1663" i="12" s="1"/>
  <c r="BG1663" i="12"/>
  <c r="BK1663" i="12"/>
  <c r="AY1664" i="12"/>
  <c r="BC1664" i="12"/>
  <c r="BG1664" i="12"/>
  <c r="BK1664" i="12"/>
  <c r="AY1665" i="12"/>
  <c r="BC1665" i="12"/>
  <c r="AX1665" i="12" s="1"/>
  <c r="BG1665" i="12"/>
  <c r="BK1665" i="12"/>
  <c r="AY1666" i="12"/>
  <c r="BC1666" i="12"/>
  <c r="AX1666" i="12" s="1"/>
  <c r="BG1666" i="12"/>
  <c r="BK1666" i="12"/>
  <c r="AY1667" i="12"/>
  <c r="BC1667" i="12"/>
  <c r="AX1667" i="12" s="1"/>
  <c r="BG1667" i="12"/>
  <c r="BK1667" i="12"/>
  <c r="AY1668" i="12"/>
  <c r="BC1668" i="12"/>
  <c r="AX1668" i="12" s="1"/>
  <c r="BG1668" i="12"/>
  <c r="BK1668" i="12"/>
  <c r="AY1669" i="12"/>
  <c r="BC1669" i="12"/>
  <c r="AX1669" i="12" s="1"/>
  <c r="BG1669" i="12"/>
  <c r="BK1669" i="12"/>
  <c r="AY1670" i="12"/>
  <c r="BC1670" i="12"/>
  <c r="AX1670" i="12" s="1"/>
  <c r="BG1670" i="12"/>
  <c r="BK1670" i="12"/>
  <c r="AY1671" i="12"/>
  <c r="BC1671" i="12"/>
  <c r="AX1671" i="12" s="1"/>
  <c r="BG1671" i="12"/>
  <c r="BK1671" i="12"/>
  <c r="AY1672" i="12"/>
  <c r="BC1672" i="12"/>
  <c r="AX1672" i="12" s="1"/>
  <c r="BG1672" i="12"/>
  <c r="BK1672" i="12"/>
  <c r="AY1673" i="12"/>
  <c r="BC1673" i="12"/>
  <c r="AX1673" i="12" s="1"/>
  <c r="BG1673" i="12"/>
  <c r="BK1673" i="12"/>
  <c r="AY1674" i="12"/>
  <c r="BC1674" i="12"/>
  <c r="AX1674" i="12" s="1"/>
  <c r="BG1674" i="12"/>
  <c r="BK1674" i="12"/>
  <c r="AY1675" i="12"/>
  <c r="BC1675" i="12"/>
  <c r="AX1675" i="12" s="1"/>
  <c r="BG1675" i="12"/>
  <c r="BK1675" i="12"/>
  <c r="AY1676" i="12"/>
  <c r="BC1676" i="12"/>
  <c r="AX1676" i="12" s="1"/>
  <c r="BG1676" i="12"/>
  <c r="BK1676" i="12"/>
  <c r="AY1677" i="12"/>
  <c r="BC1677" i="12"/>
  <c r="AX1677" i="12" s="1"/>
  <c r="BG1677" i="12"/>
  <c r="BK1677" i="12"/>
  <c r="AY1678" i="12"/>
  <c r="BC1678" i="12"/>
  <c r="AX1678" i="12" s="1"/>
  <c r="BG1678" i="12"/>
  <c r="BK1678" i="12"/>
  <c r="AY1679" i="12"/>
  <c r="BC1679" i="12"/>
  <c r="AX1679" i="12" s="1"/>
  <c r="BG1679" i="12"/>
  <c r="BK1679" i="12"/>
  <c r="AY1680" i="12"/>
  <c r="BC1680" i="12"/>
  <c r="BG1680" i="12"/>
  <c r="BK1680" i="12"/>
  <c r="AY1681" i="12"/>
  <c r="BC1681" i="12"/>
  <c r="AX1681" i="12" s="1"/>
  <c r="BG1681" i="12"/>
  <c r="BK1681" i="12"/>
  <c r="AY1682" i="12"/>
  <c r="BC1682" i="12"/>
  <c r="AX1682" i="12" s="1"/>
  <c r="BG1682" i="12"/>
  <c r="BK1682" i="12"/>
  <c r="AY1683" i="12"/>
  <c r="BC1683" i="12"/>
  <c r="AX1683" i="12" s="1"/>
  <c r="BG1683" i="12"/>
  <c r="BK1683" i="12"/>
  <c r="AY1684" i="12"/>
  <c r="BC1684" i="12"/>
  <c r="AX1684" i="12" s="1"/>
  <c r="BG1684" i="12"/>
  <c r="BK1684" i="12"/>
  <c r="AY1685" i="12"/>
  <c r="BC1685" i="12"/>
  <c r="AX1685" i="12" s="1"/>
  <c r="BG1685" i="12"/>
  <c r="BK1685" i="12"/>
  <c r="AY1686" i="12"/>
  <c r="BC1686" i="12"/>
  <c r="AX1686" i="12" s="1"/>
  <c r="BG1686" i="12"/>
  <c r="BK1686" i="12"/>
  <c r="AY1687" i="12"/>
  <c r="BC1687" i="12"/>
  <c r="AX1687" i="12" s="1"/>
  <c r="BG1687" i="12"/>
  <c r="BK1687" i="12"/>
  <c r="AY1688" i="12"/>
  <c r="BC1688" i="12"/>
  <c r="AX1688" i="12" s="1"/>
  <c r="BG1688" i="12"/>
  <c r="BK1688" i="12"/>
  <c r="AY1689" i="12"/>
  <c r="BC1689" i="12"/>
  <c r="AX1689" i="12" s="1"/>
  <c r="BG1689" i="12"/>
  <c r="BK1689" i="12"/>
  <c r="AY1690" i="12"/>
  <c r="BC1690" i="12"/>
  <c r="AX1690" i="12" s="1"/>
  <c r="BG1690" i="12"/>
  <c r="BK1690" i="12"/>
  <c r="AY1691" i="12"/>
  <c r="BC1691" i="12"/>
  <c r="AX1691" i="12" s="1"/>
  <c r="BG1691" i="12"/>
  <c r="BK1691" i="12"/>
  <c r="AY1692" i="12"/>
  <c r="BC1692" i="12"/>
  <c r="AX1692" i="12" s="1"/>
  <c r="BG1692" i="12"/>
  <c r="BK1692" i="12"/>
  <c r="AY1693" i="12"/>
  <c r="BC1693" i="12"/>
  <c r="AX1693" i="12" s="1"/>
  <c r="BG1693" i="12"/>
  <c r="BK1693" i="12"/>
  <c r="AY1694" i="12"/>
  <c r="BC1694" i="12"/>
  <c r="AX1694" i="12" s="1"/>
  <c r="BG1694" i="12"/>
  <c r="BK1694" i="12"/>
  <c r="AY1695" i="12"/>
  <c r="BC1695" i="12"/>
  <c r="AX1695" i="12" s="1"/>
  <c r="BG1695" i="12"/>
  <c r="BK1695" i="12"/>
  <c r="AY1696" i="12"/>
  <c r="BC1696" i="12"/>
  <c r="AX1696" i="12" s="1"/>
  <c r="BG1696" i="12"/>
  <c r="BK1696" i="12"/>
  <c r="AY1697" i="12"/>
  <c r="BC1697" i="12"/>
  <c r="AX1697" i="12" s="1"/>
  <c r="BG1697" i="12"/>
  <c r="BK1697" i="12"/>
  <c r="AY1698" i="12"/>
  <c r="BC1698" i="12"/>
  <c r="AX1698" i="12" s="1"/>
  <c r="BG1698" i="12"/>
  <c r="BK1698" i="12"/>
  <c r="AY1699" i="12"/>
  <c r="BC1699" i="12"/>
  <c r="AX1699" i="12" s="1"/>
  <c r="BG1699" i="12"/>
  <c r="BK1699" i="12"/>
  <c r="AY1700" i="12"/>
  <c r="BC1700" i="12"/>
  <c r="AX1700" i="12" s="1"/>
  <c r="BG1700" i="12"/>
  <c r="BK1700" i="12"/>
  <c r="AY1701" i="12"/>
  <c r="BC1701" i="12"/>
  <c r="AX1701" i="12" s="1"/>
  <c r="BG1701" i="12"/>
  <c r="BK1701" i="12"/>
  <c r="AY1702" i="12"/>
  <c r="BC1702" i="12"/>
  <c r="AX1702" i="12" s="1"/>
  <c r="BG1702" i="12"/>
  <c r="BK1702" i="12"/>
  <c r="AY1703" i="12"/>
  <c r="BC1703" i="12"/>
  <c r="AX1703" i="12" s="1"/>
  <c r="BG1703" i="12"/>
  <c r="BK1703" i="12"/>
  <c r="AY1704" i="12"/>
  <c r="BC1704" i="12"/>
  <c r="AX1704" i="12" s="1"/>
  <c r="BG1704" i="12"/>
  <c r="BK1704" i="12"/>
  <c r="AY1705" i="12"/>
  <c r="BC1705" i="12"/>
  <c r="AX1705" i="12" s="1"/>
  <c r="BG1705" i="12"/>
  <c r="BK1705" i="12"/>
  <c r="AY1706" i="12"/>
  <c r="BC1706" i="12"/>
  <c r="AX1706" i="12" s="1"/>
  <c r="BG1706" i="12"/>
  <c r="BK1706" i="12"/>
  <c r="AY1707" i="12"/>
  <c r="BC1707" i="12"/>
  <c r="AX1707" i="12" s="1"/>
  <c r="BG1707" i="12"/>
  <c r="BK1707" i="12"/>
  <c r="AY1708" i="12"/>
  <c r="BC1708" i="12"/>
  <c r="AX1708" i="12" s="1"/>
  <c r="BG1708" i="12"/>
  <c r="BK1708" i="12"/>
  <c r="AY1709" i="12"/>
  <c r="BC1709" i="12"/>
  <c r="AX1709" i="12" s="1"/>
  <c r="BG1709" i="12"/>
  <c r="BK1709" i="12"/>
  <c r="AY1710" i="12"/>
  <c r="BC1710" i="12"/>
  <c r="AX1710" i="12" s="1"/>
  <c r="BG1710" i="12"/>
  <c r="BK1710" i="12"/>
  <c r="AY1711" i="12"/>
  <c r="BC1711" i="12"/>
  <c r="AX1711" i="12" s="1"/>
  <c r="BG1711" i="12"/>
  <c r="BK1711" i="12"/>
  <c r="AY1712" i="12"/>
  <c r="BC1712" i="12"/>
  <c r="AX1712" i="12" s="1"/>
  <c r="BG1712" i="12"/>
  <c r="BK1712" i="12"/>
  <c r="AY1713" i="12"/>
  <c r="BC1713" i="12"/>
  <c r="AX1713" i="12" s="1"/>
  <c r="BG1713" i="12"/>
  <c r="BK1713" i="12"/>
  <c r="AY1714" i="12"/>
  <c r="BC1714" i="12"/>
  <c r="AX1714" i="12" s="1"/>
  <c r="BG1714" i="12"/>
  <c r="BK1714" i="12"/>
  <c r="AY1715" i="12"/>
  <c r="BC1715" i="12"/>
  <c r="AX1715" i="12" s="1"/>
  <c r="BG1715" i="12"/>
  <c r="BK1715" i="12"/>
  <c r="AY1716" i="12"/>
  <c r="BC1716" i="12"/>
  <c r="AX1716" i="12" s="1"/>
  <c r="BG1716" i="12"/>
  <c r="BK1716" i="12"/>
  <c r="AY1717" i="12"/>
  <c r="BC1717" i="12"/>
  <c r="AX1717" i="12" s="1"/>
  <c r="BG1717" i="12"/>
  <c r="BK1717" i="12"/>
  <c r="AY1718" i="12"/>
  <c r="BC1718" i="12"/>
  <c r="AX1718" i="12" s="1"/>
  <c r="BG1718" i="12"/>
  <c r="BK1718" i="12"/>
  <c r="AY1719" i="12"/>
  <c r="BC1719" i="12"/>
  <c r="AX1719" i="12" s="1"/>
  <c r="BG1719" i="12"/>
  <c r="BK1719" i="12"/>
  <c r="AY1720" i="12"/>
  <c r="BC1720" i="12"/>
  <c r="AX1720" i="12" s="1"/>
  <c r="BG1720" i="12"/>
  <c r="BK1720" i="12"/>
  <c r="AY1721" i="12"/>
  <c r="BC1721" i="12"/>
  <c r="AX1721" i="12" s="1"/>
  <c r="BG1721" i="12"/>
  <c r="BK1721" i="12"/>
  <c r="AY1722" i="12"/>
  <c r="BC1722" i="12"/>
  <c r="AX1722" i="12" s="1"/>
  <c r="BG1722" i="12"/>
  <c r="BK1722" i="12"/>
  <c r="AY1723" i="12"/>
  <c r="BC1723" i="12"/>
  <c r="AX1723" i="12" s="1"/>
  <c r="BG1723" i="12"/>
  <c r="BK1723" i="12"/>
  <c r="AY1724" i="12"/>
  <c r="BC1724" i="12"/>
  <c r="AX1724" i="12" s="1"/>
  <c r="BG1724" i="12"/>
  <c r="BK1724" i="12"/>
  <c r="AY1725" i="12"/>
  <c r="BC1725" i="12"/>
  <c r="AX1725" i="12" s="1"/>
  <c r="BG1725" i="12"/>
  <c r="BK1725" i="12"/>
  <c r="AY1726" i="12"/>
  <c r="BC1726" i="12"/>
  <c r="AX1726" i="12" s="1"/>
  <c r="BG1726" i="12"/>
  <c r="BK1726" i="12"/>
  <c r="AY1727" i="12"/>
  <c r="BC1727" i="12"/>
  <c r="AX1727" i="12" s="1"/>
  <c r="BG1727" i="12"/>
  <c r="BK1727" i="12"/>
  <c r="AY1728" i="12"/>
  <c r="BC1728" i="12"/>
  <c r="AX1728" i="12" s="1"/>
  <c r="BG1728" i="12"/>
  <c r="BK1728" i="12"/>
  <c r="AY1729" i="12"/>
  <c r="BC1729" i="12"/>
  <c r="AX1729" i="12" s="1"/>
  <c r="BG1729" i="12"/>
  <c r="BK1729" i="12"/>
  <c r="AY1730" i="12"/>
  <c r="BC1730" i="12"/>
  <c r="AX1730" i="12" s="1"/>
  <c r="BG1730" i="12"/>
  <c r="BK1730" i="12"/>
  <c r="AY1731" i="12"/>
  <c r="BC1731" i="12"/>
  <c r="AX1731" i="12" s="1"/>
  <c r="BG1731" i="12"/>
  <c r="BK1731" i="12"/>
  <c r="AY1732" i="12"/>
  <c r="BC1732" i="12"/>
  <c r="AX1732" i="12" s="1"/>
  <c r="BG1732" i="12"/>
  <c r="BK1732" i="12"/>
  <c r="AY1733" i="12"/>
  <c r="BC1733" i="12"/>
  <c r="AX1733" i="12" s="1"/>
  <c r="BG1733" i="12"/>
  <c r="BK1733" i="12"/>
  <c r="AY1734" i="12"/>
  <c r="BC1734" i="12"/>
  <c r="AX1734" i="12" s="1"/>
  <c r="BG1734" i="12"/>
  <c r="BK1734" i="12"/>
  <c r="AY1735" i="12"/>
  <c r="BC1735" i="12"/>
  <c r="AX1735" i="12" s="1"/>
  <c r="BG1735" i="12"/>
  <c r="BK1735" i="12"/>
  <c r="AY1736" i="12"/>
  <c r="BC1736" i="12"/>
  <c r="AX1736" i="12" s="1"/>
  <c r="BG1736" i="12"/>
  <c r="BK1736" i="12"/>
  <c r="AY1737" i="12"/>
  <c r="BC1737" i="12"/>
  <c r="AX1737" i="12" s="1"/>
  <c r="BG1737" i="12"/>
  <c r="BK1737" i="12"/>
  <c r="AY1738" i="12"/>
  <c r="BC1738" i="12"/>
  <c r="AX1738" i="12" s="1"/>
  <c r="BG1738" i="12"/>
  <c r="BK1738" i="12"/>
  <c r="AY1739" i="12"/>
  <c r="BC1739" i="12"/>
  <c r="AX1739" i="12" s="1"/>
  <c r="BG1739" i="12"/>
  <c r="BK1739" i="12"/>
  <c r="AY1740" i="12"/>
  <c r="BC1740" i="12"/>
  <c r="AX1740" i="12" s="1"/>
  <c r="BG1740" i="12"/>
  <c r="BK1740" i="12"/>
  <c r="AY1741" i="12"/>
  <c r="BC1741" i="12"/>
  <c r="AX1741" i="12" s="1"/>
  <c r="BG1741" i="12"/>
  <c r="BK1741" i="12"/>
  <c r="AY1742" i="12"/>
  <c r="BC1742" i="12"/>
  <c r="AX1742" i="12" s="1"/>
  <c r="BG1742" i="12"/>
  <c r="BK1742" i="12"/>
  <c r="AY1743" i="12"/>
  <c r="BC1743" i="12"/>
  <c r="AX1743" i="12" s="1"/>
  <c r="BG1743" i="12"/>
  <c r="BK1743" i="12"/>
  <c r="AY1744" i="12"/>
  <c r="BC1744" i="12"/>
  <c r="AX1744" i="12" s="1"/>
  <c r="BG1744" i="12"/>
  <c r="BK1744" i="12"/>
  <c r="AY1745" i="12"/>
  <c r="BC1745" i="12"/>
  <c r="AX1745" i="12" s="1"/>
  <c r="BG1745" i="12"/>
  <c r="BK1745" i="12"/>
  <c r="AY1746" i="12"/>
  <c r="BC1746" i="12"/>
  <c r="AX1746" i="12" s="1"/>
  <c r="BG1746" i="12"/>
  <c r="BK1746" i="12"/>
  <c r="AY1747" i="12"/>
  <c r="BC1747" i="12"/>
  <c r="AX1747" i="12" s="1"/>
  <c r="BG1747" i="12"/>
  <c r="BK1747" i="12"/>
  <c r="AY1748" i="12"/>
  <c r="BC1748" i="12"/>
  <c r="AX1748" i="12" s="1"/>
  <c r="BG1748" i="12"/>
  <c r="BK1748" i="12"/>
  <c r="AY1749" i="12"/>
  <c r="BC1749" i="12"/>
  <c r="AX1749" i="12" s="1"/>
  <c r="BG1749" i="12"/>
  <c r="BK1749" i="12"/>
  <c r="AY1750" i="12"/>
  <c r="BC1750" i="12"/>
  <c r="AX1750" i="12" s="1"/>
  <c r="BG1750" i="12"/>
  <c r="BK1750" i="12"/>
  <c r="AY1751" i="12"/>
  <c r="BC1751" i="12"/>
  <c r="AX1751" i="12" s="1"/>
  <c r="BG1751" i="12"/>
  <c r="BK1751" i="12"/>
  <c r="AY1752" i="12"/>
  <c r="BC1752" i="12"/>
  <c r="AX1752" i="12" s="1"/>
  <c r="BG1752" i="12"/>
  <c r="BK1752" i="12"/>
  <c r="AY1753" i="12"/>
  <c r="BC1753" i="12"/>
  <c r="AX1753" i="12" s="1"/>
  <c r="BG1753" i="12"/>
  <c r="BK1753" i="12"/>
  <c r="AY1754" i="12"/>
  <c r="BC1754" i="12"/>
  <c r="AX1754" i="12" s="1"/>
  <c r="BG1754" i="12"/>
  <c r="BK1754" i="12"/>
  <c r="AY1755" i="12"/>
  <c r="BC1755" i="12"/>
  <c r="AX1755" i="12" s="1"/>
  <c r="BG1755" i="12"/>
  <c r="BK1755" i="12"/>
  <c r="AY1756" i="12"/>
  <c r="BC1756" i="12"/>
  <c r="AX1756" i="12" s="1"/>
  <c r="BG1756" i="12"/>
  <c r="BK1756" i="12"/>
  <c r="AY1757" i="12"/>
  <c r="BC1757" i="12"/>
  <c r="AX1757" i="12" s="1"/>
  <c r="BG1757" i="12"/>
  <c r="BK1757" i="12"/>
  <c r="AY1758" i="12"/>
  <c r="BC1758" i="12"/>
  <c r="AX1758" i="12" s="1"/>
  <c r="BG1758" i="12"/>
  <c r="BK1758" i="12"/>
  <c r="AY1759" i="12"/>
  <c r="BC1759" i="12"/>
  <c r="AX1759" i="12" s="1"/>
  <c r="BG1759" i="12"/>
  <c r="BK1759" i="12"/>
  <c r="AY1760" i="12"/>
  <c r="BC1760" i="12"/>
  <c r="AX1760" i="12" s="1"/>
  <c r="BG1760" i="12"/>
  <c r="BK1760" i="12"/>
  <c r="AY1761" i="12"/>
  <c r="BC1761" i="12"/>
  <c r="AX1761" i="12" s="1"/>
  <c r="BG1761" i="12"/>
  <c r="BK1761" i="12"/>
  <c r="AY1762" i="12"/>
  <c r="BC1762" i="12"/>
  <c r="AX1762" i="12" s="1"/>
  <c r="BG1762" i="12"/>
  <c r="BK1762" i="12"/>
  <c r="AY1763" i="12"/>
  <c r="BC1763" i="12"/>
  <c r="AX1763" i="12" s="1"/>
  <c r="BG1763" i="12"/>
  <c r="BK1763" i="12"/>
  <c r="AY1764" i="12"/>
  <c r="BC1764" i="12"/>
  <c r="AX1764" i="12" s="1"/>
  <c r="BG1764" i="12"/>
  <c r="BK1764" i="12"/>
  <c r="AY1765" i="12"/>
  <c r="BC1765" i="12"/>
  <c r="AX1765" i="12" s="1"/>
  <c r="BG1765" i="12"/>
  <c r="BK1765" i="12"/>
  <c r="AY1766" i="12"/>
  <c r="BC1766" i="12"/>
  <c r="AX1766" i="12" s="1"/>
  <c r="BG1766" i="12"/>
  <c r="BK1766" i="12"/>
  <c r="AY1767" i="12"/>
  <c r="BC1767" i="12"/>
  <c r="AX1767" i="12" s="1"/>
  <c r="BG1767" i="12"/>
  <c r="BK1767" i="12"/>
  <c r="AY1768" i="12"/>
  <c r="BC1768" i="12"/>
  <c r="AX1768" i="12" s="1"/>
  <c r="BG1768" i="12"/>
  <c r="BK1768" i="12"/>
  <c r="AY1769" i="12"/>
  <c r="BC1769" i="12"/>
  <c r="AX1769" i="12" s="1"/>
  <c r="BG1769" i="12"/>
  <c r="BK1769" i="12"/>
  <c r="AY1770" i="12"/>
  <c r="BC1770" i="12"/>
  <c r="AX1770" i="12" s="1"/>
  <c r="BG1770" i="12"/>
  <c r="BK1770" i="12"/>
  <c r="AY1771" i="12"/>
  <c r="BC1771" i="12"/>
  <c r="AX1771" i="12" s="1"/>
  <c r="BG1771" i="12"/>
  <c r="BK1771" i="12"/>
  <c r="AY1772" i="12"/>
  <c r="BC1772" i="12"/>
  <c r="AX1772" i="12" s="1"/>
  <c r="BG1772" i="12"/>
  <c r="BK1772" i="12"/>
  <c r="AY1773" i="12"/>
  <c r="BC1773" i="12"/>
  <c r="AX1773" i="12" s="1"/>
  <c r="BG1773" i="12"/>
  <c r="BK1773" i="12"/>
  <c r="AY1774" i="12"/>
  <c r="BC1774" i="12"/>
  <c r="AX1774" i="12" s="1"/>
  <c r="BG1774" i="12"/>
  <c r="BK1774" i="12"/>
  <c r="AY1775" i="12"/>
  <c r="BC1775" i="12"/>
  <c r="AX1775" i="12" s="1"/>
  <c r="BG1775" i="12"/>
  <c r="BK1775" i="12"/>
  <c r="AY1776" i="12"/>
  <c r="BC1776" i="12"/>
  <c r="AX1776" i="12" s="1"/>
  <c r="BG1776" i="12"/>
  <c r="BK1776" i="12"/>
  <c r="AY1777" i="12"/>
  <c r="BC1777" i="12"/>
  <c r="AX1777" i="12" s="1"/>
  <c r="BG1777" i="12"/>
  <c r="BK1777" i="12"/>
  <c r="AY1778" i="12"/>
  <c r="BC1778" i="12"/>
  <c r="AX1778" i="12" s="1"/>
  <c r="BG1778" i="12"/>
  <c r="BK1778" i="12"/>
  <c r="AY1779" i="12"/>
  <c r="BC1779" i="12"/>
  <c r="AX1779" i="12" s="1"/>
  <c r="BG1779" i="12"/>
  <c r="BK1779" i="12"/>
  <c r="AY1780" i="12"/>
  <c r="BC1780" i="12"/>
  <c r="AX1780" i="12" s="1"/>
  <c r="BG1780" i="12"/>
  <c r="BK1780" i="12"/>
  <c r="AY1781" i="12"/>
  <c r="BC1781" i="12"/>
  <c r="AX1781" i="12" s="1"/>
  <c r="BG1781" i="12"/>
  <c r="BK1781" i="12"/>
  <c r="AY1782" i="12"/>
  <c r="BC1782" i="12"/>
  <c r="AX1782" i="12" s="1"/>
  <c r="BG1782" i="12"/>
  <c r="BK1782" i="12"/>
  <c r="AY1783" i="12"/>
  <c r="BC1783" i="12"/>
  <c r="AX1783" i="12" s="1"/>
  <c r="BG1783" i="12"/>
  <c r="BK1783" i="12"/>
  <c r="AY1784" i="12"/>
  <c r="BC1784" i="12"/>
  <c r="AX1784" i="12" s="1"/>
  <c r="BG1784" i="12"/>
  <c r="BK1784" i="12"/>
  <c r="AY1785" i="12"/>
  <c r="BC1785" i="12"/>
  <c r="AX1785" i="12" s="1"/>
  <c r="BG1785" i="12"/>
  <c r="BK1785" i="12"/>
  <c r="AY1786" i="12"/>
  <c r="BC1786" i="12"/>
  <c r="AX1786" i="12" s="1"/>
  <c r="BG1786" i="12"/>
  <c r="BK1786" i="12"/>
  <c r="AY1787" i="12"/>
  <c r="BC1787" i="12"/>
  <c r="AX1787" i="12" s="1"/>
  <c r="BG1787" i="12"/>
  <c r="BK1787" i="12"/>
  <c r="AY1788" i="12"/>
  <c r="BC1788" i="12"/>
  <c r="AX1788" i="12" s="1"/>
  <c r="BG1788" i="12"/>
  <c r="BK1788" i="12"/>
  <c r="AY1789" i="12"/>
  <c r="BC1789" i="12"/>
  <c r="AX1789" i="12" s="1"/>
  <c r="BG1789" i="12"/>
  <c r="BK1789" i="12"/>
  <c r="AY1790" i="12"/>
  <c r="BC1790" i="12"/>
  <c r="AX1790" i="12" s="1"/>
  <c r="BG1790" i="12"/>
  <c r="BK1790" i="12"/>
  <c r="AY1791" i="12"/>
  <c r="BC1791" i="12"/>
  <c r="AX1791" i="12" s="1"/>
  <c r="BG1791" i="12"/>
  <c r="BK1791" i="12"/>
  <c r="AY1792" i="12"/>
  <c r="BC1792" i="12"/>
  <c r="AX1792" i="12" s="1"/>
  <c r="BG1792" i="12"/>
  <c r="BK1792" i="12"/>
  <c r="AY1793" i="12"/>
  <c r="BC1793" i="12"/>
  <c r="AX1793" i="12" s="1"/>
  <c r="BG1793" i="12"/>
  <c r="BK1793" i="12"/>
  <c r="AY1794" i="12"/>
  <c r="BC1794" i="12"/>
  <c r="AX1794" i="12" s="1"/>
  <c r="BG1794" i="12"/>
  <c r="BK1794" i="12"/>
  <c r="AY1795" i="12"/>
  <c r="BC1795" i="12"/>
  <c r="AX1795" i="12" s="1"/>
  <c r="BG1795" i="12"/>
  <c r="BK1795" i="12"/>
  <c r="AY1796" i="12"/>
  <c r="BC1796" i="12"/>
  <c r="AX1796" i="12" s="1"/>
  <c r="BG1796" i="12"/>
  <c r="BK1796" i="12"/>
  <c r="AY1797" i="12"/>
  <c r="BC1797" i="12"/>
  <c r="AX1797" i="12" s="1"/>
  <c r="BG1797" i="12"/>
  <c r="BK1797" i="12"/>
  <c r="AY1798" i="12"/>
  <c r="BC1798" i="12"/>
  <c r="AX1798" i="12" s="1"/>
  <c r="BG1798" i="12"/>
  <c r="BK1798" i="12"/>
  <c r="AY1799" i="12"/>
  <c r="BC1799" i="12"/>
  <c r="AX1799" i="12" s="1"/>
  <c r="BG1799" i="12"/>
  <c r="BK1799" i="12"/>
  <c r="AY1800" i="12"/>
  <c r="BC1800" i="12"/>
  <c r="AX1800" i="12" s="1"/>
  <c r="BG1800" i="12"/>
  <c r="BK1800" i="12"/>
  <c r="AY1801" i="12"/>
  <c r="BC1801" i="12"/>
  <c r="AX1801" i="12" s="1"/>
  <c r="BG1801" i="12"/>
  <c r="BK1801" i="12"/>
  <c r="AY1802" i="12"/>
  <c r="BC1802" i="12"/>
  <c r="AX1802" i="12" s="1"/>
  <c r="BG1802" i="12"/>
  <c r="BK1802" i="12"/>
  <c r="AY1803" i="12"/>
  <c r="BC1803" i="12"/>
  <c r="AX1803" i="12" s="1"/>
  <c r="BG1803" i="12"/>
  <c r="BK1803" i="12"/>
  <c r="AY1804" i="12"/>
  <c r="BC1804" i="12"/>
  <c r="AX1804" i="12" s="1"/>
  <c r="BG1804" i="12"/>
  <c r="BK1804" i="12"/>
  <c r="AY1805" i="12"/>
  <c r="BC1805" i="12"/>
  <c r="AX1805" i="12" s="1"/>
  <c r="BG1805" i="12"/>
  <c r="BK1805" i="12"/>
  <c r="AY1806" i="12"/>
  <c r="BC1806" i="12"/>
  <c r="AX1806" i="12" s="1"/>
  <c r="BG1806" i="12"/>
  <c r="BK1806" i="12"/>
  <c r="AY1807" i="12"/>
  <c r="BC1807" i="12"/>
  <c r="AX1807" i="12" s="1"/>
  <c r="BG1807" i="12"/>
  <c r="BK1807" i="12"/>
  <c r="AY1808" i="12"/>
  <c r="BC1808" i="12"/>
  <c r="AX1808" i="12" s="1"/>
  <c r="BG1808" i="12"/>
  <c r="BK1808" i="12"/>
  <c r="AY1809" i="12"/>
  <c r="BC1809" i="12"/>
  <c r="AX1809" i="12" s="1"/>
  <c r="BG1809" i="12"/>
  <c r="BK1809" i="12"/>
  <c r="AY1810" i="12"/>
  <c r="BC1810" i="12"/>
  <c r="AX1810" i="12" s="1"/>
  <c r="BG1810" i="12"/>
  <c r="BK1810" i="12"/>
  <c r="AY1811" i="12"/>
  <c r="BC1811" i="12"/>
  <c r="AX1811" i="12" s="1"/>
  <c r="BG1811" i="12"/>
  <c r="BK1811" i="12"/>
  <c r="AY1812" i="12"/>
  <c r="BC1812" i="12"/>
  <c r="AX1812" i="12" s="1"/>
  <c r="BG1812" i="12"/>
  <c r="BK1812" i="12"/>
  <c r="AY1813" i="12"/>
  <c r="BC1813" i="12"/>
  <c r="AX1813" i="12" s="1"/>
  <c r="BG1813" i="12"/>
  <c r="BK1813" i="12"/>
  <c r="AY1814" i="12"/>
  <c r="BC1814" i="12"/>
  <c r="AX1814" i="12" s="1"/>
  <c r="BG1814" i="12"/>
  <c r="BK1814" i="12"/>
  <c r="AY1815" i="12"/>
  <c r="BC1815" i="12"/>
  <c r="AX1815" i="12" s="1"/>
  <c r="BG1815" i="12"/>
  <c r="BK1815" i="12"/>
  <c r="AY1816" i="12"/>
  <c r="BC1816" i="12"/>
  <c r="AX1816" i="12" s="1"/>
  <c r="BG1816" i="12"/>
  <c r="BK1816" i="12"/>
  <c r="AY1817" i="12"/>
  <c r="BC1817" i="12"/>
  <c r="AX1817" i="12" s="1"/>
  <c r="BG1817" i="12"/>
  <c r="BK1817" i="12"/>
  <c r="AY1818" i="12"/>
  <c r="BC1818" i="12"/>
  <c r="AX1818" i="12" s="1"/>
  <c r="BG1818" i="12"/>
  <c r="BK1818" i="12"/>
  <c r="AY1819" i="12"/>
  <c r="BC1819" i="12"/>
  <c r="AX1819" i="12" s="1"/>
  <c r="BG1819" i="12"/>
  <c r="BK1819" i="12"/>
  <c r="AY1820" i="12"/>
  <c r="BC1820" i="12"/>
  <c r="AX1820" i="12" s="1"/>
  <c r="BG1820" i="12"/>
  <c r="BK1820" i="12"/>
  <c r="AY1821" i="12"/>
  <c r="BC1821" i="12"/>
  <c r="AX1821" i="12" s="1"/>
  <c r="BG1821" i="12"/>
  <c r="BK1821" i="12"/>
  <c r="AY1822" i="12"/>
  <c r="BC1822" i="12"/>
  <c r="AX1822" i="12" s="1"/>
  <c r="BG1822" i="12"/>
  <c r="BK1822" i="12"/>
  <c r="AY1823" i="12"/>
  <c r="BC1823" i="12"/>
  <c r="AX1823" i="12" s="1"/>
  <c r="BG1823" i="12"/>
  <c r="BK1823" i="12"/>
  <c r="AY1824" i="12"/>
  <c r="BC1824" i="12"/>
  <c r="AX1824" i="12" s="1"/>
  <c r="BG1824" i="12"/>
  <c r="BK1824" i="12"/>
  <c r="AY1825" i="12"/>
  <c r="BC1825" i="12"/>
  <c r="AX1825" i="12" s="1"/>
  <c r="BG1825" i="12"/>
  <c r="BK1825" i="12"/>
  <c r="AY1826" i="12"/>
  <c r="BC1826" i="12"/>
  <c r="AX1826" i="12" s="1"/>
  <c r="BG1826" i="12"/>
  <c r="BK1826" i="12"/>
  <c r="AY1827" i="12"/>
  <c r="BC1827" i="12"/>
  <c r="AX1827" i="12" s="1"/>
  <c r="BG1827" i="12"/>
  <c r="BK1827" i="12"/>
  <c r="AY1828" i="12"/>
  <c r="BC1828" i="12"/>
  <c r="AX1828" i="12" s="1"/>
  <c r="BG1828" i="12"/>
  <c r="BK1828" i="12"/>
  <c r="AY1829" i="12"/>
  <c r="BC1829" i="12"/>
  <c r="AX1829" i="12" s="1"/>
  <c r="BG1829" i="12"/>
  <c r="BK1829" i="12"/>
  <c r="AY1830" i="12"/>
  <c r="BC1830" i="12"/>
  <c r="AX1830" i="12" s="1"/>
  <c r="BG1830" i="12"/>
  <c r="BK1830" i="12"/>
  <c r="AY1831" i="12"/>
  <c r="BC1831" i="12"/>
  <c r="AX1831" i="12" s="1"/>
  <c r="BG1831" i="12"/>
  <c r="BK1831" i="12"/>
  <c r="AY1832" i="12"/>
  <c r="BC1832" i="12"/>
  <c r="AX1832" i="12" s="1"/>
  <c r="BG1832" i="12"/>
  <c r="BK1832" i="12"/>
  <c r="AY1833" i="12"/>
  <c r="BC1833" i="12"/>
  <c r="AX1833" i="12" s="1"/>
  <c r="BG1833" i="12"/>
  <c r="BK1833" i="12"/>
  <c r="AY1834" i="12"/>
  <c r="BC1834" i="12"/>
  <c r="AX1834" i="12" s="1"/>
  <c r="BG1834" i="12"/>
  <c r="BK1834" i="12"/>
  <c r="AY1835" i="12"/>
  <c r="BC1835" i="12"/>
  <c r="AX1835" i="12" s="1"/>
  <c r="BG1835" i="12"/>
  <c r="BK1835" i="12"/>
  <c r="AY1836" i="12"/>
  <c r="BC1836" i="12"/>
  <c r="AX1836" i="12" s="1"/>
  <c r="BG1836" i="12"/>
  <c r="BK1836" i="12"/>
  <c r="AY1837" i="12"/>
  <c r="BC1837" i="12"/>
  <c r="AX1837" i="12" s="1"/>
  <c r="BG1837" i="12"/>
  <c r="BK1837" i="12"/>
  <c r="AY1838" i="12"/>
  <c r="BC1838" i="12"/>
  <c r="AX1838" i="12" s="1"/>
  <c r="BG1838" i="12"/>
  <c r="BK1838" i="12"/>
  <c r="AY1839" i="12"/>
  <c r="BC1839" i="12"/>
  <c r="AX1839" i="12" s="1"/>
  <c r="BG1839" i="12"/>
  <c r="BK1839" i="12"/>
  <c r="AY1840" i="12"/>
  <c r="BC1840" i="12"/>
  <c r="AX1840" i="12" s="1"/>
  <c r="BG1840" i="12"/>
  <c r="BK1840" i="12"/>
  <c r="AY1841" i="12"/>
  <c r="BC1841" i="12"/>
  <c r="AX1841" i="12" s="1"/>
  <c r="BG1841" i="12"/>
  <c r="BK1841" i="12"/>
  <c r="AY1842" i="12"/>
  <c r="BC1842" i="12"/>
  <c r="AX1842" i="12" s="1"/>
  <c r="BG1842" i="12"/>
  <c r="BK1842" i="12"/>
  <c r="AY1843" i="12"/>
  <c r="BC1843" i="12"/>
  <c r="AX1843" i="12" s="1"/>
  <c r="BG1843" i="12"/>
  <c r="BK1843" i="12"/>
  <c r="AY1844" i="12"/>
  <c r="BC1844" i="12"/>
  <c r="AX1844" i="12" s="1"/>
  <c r="BG1844" i="12"/>
  <c r="BK1844" i="12"/>
  <c r="AY1845" i="12"/>
  <c r="BC1845" i="12"/>
  <c r="AX1845" i="12" s="1"/>
  <c r="BG1845" i="12"/>
  <c r="BK1845" i="12"/>
  <c r="AY1846" i="12"/>
  <c r="BC1846" i="12"/>
  <c r="AX1846" i="12" s="1"/>
  <c r="BG1846" i="12"/>
  <c r="BK1846" i="12"/>
  <c r="AY1847" i="12"/>
  <c r="BC1847" i="12"/>
  <c r="AX1847" i="12" s="1"/>
  <c r="BG1847" i="12"/>
  <c r="BK1847" i="12"/>
  <c r="AY1848" i="12"/>
  <c r="BC1848" i="12"/>
  <c r="AX1848" i="12" s="1"/>
  <c r="BG1848" i="12"/>
  <c r="BK1848" i="12"/>
  <c r="AY1849" i="12"/>
  <c r="BC1849" i="12"/>
  <c r="AX1849" i="12" s="1"/>
  <c r="BG1849" i="12"/>
  <c r="BK1849" i="12"/>
  <c r="AY1850" i="12"/>
  <c r="BC1850" i="12"/>
  <c r="AX1850" i="12" s="1"/>
  <c r="BG1850" i="12"/>
  <c r="BK1850" i="12"/>
  <c r="AY1851" i="12"/>
  <c r="BC1851" i="12"/>
  <c r="AX1851" i="12" s="1"/>
  <c r="BG1851" i="12"/>
  <c r="BK1851" i="12"/>
  <c r="AY1852" i="12"/>
  <c r="BC1852" i="12"/>
  <c r="AX1852" i="12" s="1"/>
  <c r="BG1852" i="12"/>
  <c r="BK1852" i="12"/>
  <c r="AY1853" i="12"/>
  <c r="BC1853" i="12"/>
  <c r="AX1853" i="12" s="1"/>
  <c r="BG1853" i="12"/>
  <c r="BK1853" i="12"/>
  <c r="AY1854" i="12"/>
  <c r="BC1854" i="12"/>
  <c r="AX1854" i="12" s="1"/>
  <c r="BG1854" i="12"/>
  <c r="BK1854" i="12"/>
  <c r="AY1855" i="12"/>
  <c r="BC1855" i="12"/>
  <c r="AX1855" i="12" s="1"/>
  <c r="BG1855" i="12"/>
  <c r="BK1855" i="12"/>
  <c r="AY1856" i="12"/>
  <c r="BC1856" i="12"/>
  <c r="AX1856" i="12" s="1"/>
  <c r="BG1856" i="12"/>
  <c r="BK1856" i="12"/>
  <c r="AY1857" i="12"/>
  <c r="BC1857" i="12"/>
  <c r="AX1857" i="12" s="1"/>
  <c r="BG1857" i="12"/>
  <c r="BK1857" i="12"/>
  <c r="AY1858" i="12"/>
  <c r="BC1858" i="12"/>
  <c r="AX1858" i="12" s="1"/>
  <c r="BG1858" i="12"/>
  <c r="BK1858" i="12"/>
  <c r="AY1859" i="12"/>
  <c r="BC1859" i="12"/>
  <c r="AX1859" i="12" s="1"/>
  <c r="BG1859" i="12"/>
  <c r="BK1859" i="12"/>
  <c r="AY1860" i="12"/>
  <c r="BC1860" i="12"/>
  <c r="AX1860" i="12" s="1"/>
  <c r="BG1860" i="12"/>
  <c r="BK1860" i="12"/>
  <c r="AY1861" i="12"/>
  <c r="BC1861" i="12"/>
  <c r="AX1861" i="12" s="1"/>
  <c r="BG1861" i="12"/>
  <c r="BK1861" i="12"/>
  <c r="AY1862" i="12"/>
  <c r="BC1862" i="12"/>
  <c r="AX1862" i="12" s="1"/>
  <c r="BG1862" i="12"/>
  <c r="BK1862" i="12"/>
  <c r="AY1863" i="12"/>
  <c r="BC1863" i="12"/>
  <c r="AX1863" i="12" s="1"/>
  <c r="BG1863" i="12"/>
  <c r="BK1863" i="12"/>
  <c r="AY1864" i="12"/>
  <c r="BC1864" i="12"/>
  <c r="AX1864" i="12" s="1"/>
  <c r="BG1864" i="12"/>
  <c r="BK1864" i="12"/>
  <c r="AY1865" i="12"/>
  <c r="BC1865" i="12"/>
  <c r="AX1865" i="12" s="1"/>
  <c r="BG1865" i="12"/>
  <c r="BK1865" i="12"/>
  <c r="AY1866" i="12"/>
  <c r="BC1866" i="12"/>
  <c r="AX1866" i="12" s="1"/>
  <c r="BG1866" i="12"/>
  <c r="BK1866" i="12"/>
  <c r="AY1867" i="12"/>
  <c r="BC1867" i="12"/>
  <c r="AX1867" i="12" s="1"/>
  <c r="BG1867" i="12"/>
  <c r="BK1867" i="12"/>
  <c r="AY1868" i="12"/>
  <c r="BC1868" i="12"/>
  <c r="AX1868" i="12" s="1"/>
  <c r="BG1868" i="12"/>
  <c r="BK1868" i="12"/>
  <c r="AY1869" i="12"/>
  <c r="BC1869" i="12"/>
  <c r="AX1869" i="12" s="1"/>
  <c r="BG1869" i="12"/>
  <c r="BK1869" i="12"/>
  <c r="AY1870" i="12"/>
  <c r="BC1870" i="12"/>
  <c r="AX1870" i="12" s="1"/>
  <c r="BG1870" i="12"/>
  <c r="BK1870" i="12"/>
  <c r="AY1871" i="12"/>
  <c r="BC1871" i="12"/>
  <c r="AX1871" i="12" s="1"/>
  <c r="BG1871" i="12"/>
  <c r="BK1871" i="12"/>
  <c r="AY1872" i="12"/>
  <c r="BC1872" i="12"/>
  <c r="AX1872" i="12" s="1"/>
  <c r="BG1872" i="12"/>
  <c r="BK1872" i="12"/>
  <c r="AY1873" i="12"/>
  <c r="BC1873" i="12"/>
  <c r="AX1873" i="12" s="1"/>
  <c r="BG1873" i="12"/>
  <c r="BK1873" i="12"/>
  <c r="AY1874" i="12"/>
  <c r="BC1874" i="12"/>
  <c r="AX1874" i="12" s="1"/>
  <c r="BG1874" i="12"/>
  <c r="BK1874" i="12"/>
  <c r="AY1875" i="12"/>
  <c r="BC1875" i="12"/>
  <c r="AX1875" i="12" s="1"/>
  <c r="BG1875" i="12"/>
  <c r="BK1875" i="12"/>
  <c r="AY1876" i="12"/>
  <c r="BC1876" i="12"/>
  <c r="AX1876" i="12" s="1"/>
  <c r="BG1876" i="12"/>
  <c r="BK1876" i="12"/>
  <c r="AY1877" i="12"/>
  <c r="BC1877" i="12"/>
  <c r="AX1877" i="12" s="1"/>
  <c r="BG1877" i="12"/>
  <c r="BK1877" i="12"/>
  <c r="AY1878" i="12"/>
  <c r="BC1878" i="12"/>
  <c r="AX1878" i="12" s="1"/>
  <c r="BG1878" i="12"/>
  <c r="BK1878" i="12"/>
  <c r="AY1879" i="12"/>
  <c r="BC1879" i="12"/>
  <c r="AX1879" i="12" s="1"/>
  <c r="BG1879" i="12"/>
  <c r="BK1879" i="12"/>
  <c r="AY1880" i="12"/>
  <c r="BC1880" i="12"/>
  <c r="AX1880" i="12" s="1"/>
  <c r="BG1880" i="12"/>
  <c r="BK1880" i="12"/>
  <c r="AY1881" i="12"/>
  <c r="BC1881" i="12"/>
  <c r="BG1881" i="12"/>
  <c r="BK1881" i="12"/>
  <c r="AY1882" i="12"/>
  <c r="BC1882" i="12"/>
  <c r="AX1882" i="12" s="1"/>
  <c r="BG1882" i="12"/>
  <c r="BK1882" i="12"/>
  <c r="AY1883" i="12"/>
  <c r="BC1883" i="12"/>
  <c r="AX1883" i="12" s="1"/>
  <c r="BG1883" i="12"/>
  <c r="BK1883" i="12"/>
  <c r="AY1884" i="12"/>
  <c r="BC1884" i="12"/>
  <c r="AX1884" i="12" s="1"/>
  <c r="BG1884" i="12"/>
  <c r="BK1884" i="12"/>
  <c r="AY1885" i="12"/>
  <c r="BC1885" i="12"/>
  <c r="AX1885" i="12" s="1"/>
  <c r="BG1885" i="12"/>
  <c r="BK1885" i="12"/>
  <c r="AY1886" i="12"/>
  <c r="BC1886" i="12"/>
  <c r="AX1886" i="12" s="1"/>
  <c r="BG1886" i="12"/>
  <c r="BK1886" i="12"/>
  <c r="AY1887" i="12"/>
  <c r="BC1887" i="12"/>
  <c r="AX1887" i="12" s="1"/>
  <c r="BG1887" i="12"/>
  <c r="BK1887" i="12"/>
  <c r="AY1888" i="12"/>
  <c r="BC1888" i="12"/>
  <c r="AX1888" i="12" s="1"/>
  <c r="BG1888" i="12"/>
  <c r="BK1888" i="12"/>
  <c r="AY1889" i="12"/>
  <c r="BC1889" i="12"/>
  <c r="AX1889" i="12" s="1"/>
  <c r="BG1889" i="12"/>
  <c r="BK1889" i="12"/>
  <c r="AY1890" i="12"/>
  <c r="BC1890" i="12"/>
  <c r="AX1890" i="12" s="1"/>
  <c r="BG1890" i="12"/>
  <c r="BK1890" i="12"/>
  <c r="AY1891" i="12"/>
  <c r="BC1891" i="12"/>
  <c r="AX1891" i="12" s="1"/>
  <c r="BG1891" i="12"/>
  <c r="BK1891" i="12"/>
  <c r="AY1892" i="12"/>
  <c r="BC1892" i="12"/>
  <c r="AX1892" i="12" s="1"/>
  <c r="BG1892" i="12"/>
  <c r="BK1892" i="12"/>
  <c r="AY1893" i="12"/>
  <c r="BC1893" i="12"/>
  <c r="AX1893" i="12" s="1"/>
  <c r="BG1893" i="12"/>
  <c r="BK1893" i="12"/>
  <c r="AY1894" i="12"/>
  <c r="BC1894" i="12"/>
  <c r="AX1894" i="12" s="1"/>
  <c r="BG1894" i="12"/>
  <c r="BK1894" i="12"/>
  <c r="AY1895" i="12"/>
  <c r="BC1895" i="12"/>
  <c r="AX1895" i="12" s="1"/>
  <c r="BG1895" i="12"/>
  <c r="BK1895" i="12"/>
  <c r="AY1896" i="12"/>
  <c r="BC1896" i="12"/>
  <c r="AX1896" i="12" s="1"/>
  <c r="BG1896" i="12"/>
  <c r="BK1896" i="12"/>
  <c r="AY1897" i="12"/>
  <c r="BC1897" i="12"/>
  <c r="AX1897" i="12" s="1"/>
  <c r="BG1897" i="12"/>
  <c r="BK1897" i="12"/>
  <c r="AY1898" i="12"/>
  <c r="BC1898" i="12"/>
  <c r="AX1898" i="12" s="1"/>
  <c r="BG1898" i="12"/>
  <c r="BK1898" i="12"/>
  <c r="AY1899" i="12"/>
  <c r="BC1899" i="12"/>
  <c r="AX1899" i="12" s="1"/>
  <c r="BG1899" i="12"/>
  <c r="BK1899" i="12"/>
  <c r="AY1900" i="12"/>
  <c r="BC1900" i="12"/>
  <c r="AX1900" i="12" s="1"/>
  <c r="BG1900" i="12"/>
  <c r="BK1900" i="12"/>
  <c r="AY1901" i="12"/>
  <c r="BC1901" i="12"/>
  <c r="AX1901" i="12" s="1"/>
  <c r="BG1901" i="12"/>
  <c r="BK1901" i="12"/>
  <c r="AY1902" i="12"/>
  <c r="BC1902" i="12"/>
  <c r="AX1902" i="12" s="1"/>
  <c r="BG1902" i="12"/>
  <c r="BK1902" i="12"/>
  <c r="AY1903" i="12"/>
  <c r="BC1903" i="12"/>
  <c r="AX1903" i="12" s="1"/>
  <c r="BG1903" i="12"/>
  <c r="BK1903" i="12"/>
  <c r="AY1904" i="12"/>
  <c r="BC1904" i="12"/>
  <c r="AX1904" i="12" s="1"/>
  <c r="BG1904" i="12"/>
  <c r="BK1904" i="12"/>
  <c r="AY1905" i="12"/>
  <c r="BC1905" i="12"/>
  <c r="AX1905" i="12" s="1"/>
  <c r="BG1905" i="12"/>
  <c r="BK1905" i="12"/>
  <c r="AY1906" i="12"/>
  <c r="BC1906" i="12"/>
  <c r="AX1906" i="12" s="1"/>
  <c r="BG1906" i="12"/>
  <c r="BK1906" i="12"/>
  <c r="AY1907" i="12"/>
  <c r="BC1907" i="12"/>
  <c r="AX1907" i="12" s="1"/>
  <c r="BG1907" i="12"/>
  <c r="BK1907" i="12"/>
  <c r="AY1908" i="12"/>
  <c r="BC1908" i="12"/>
  <c r="AX1908" i="12" s="1"/>
  <c r="BG1908" i="12"/>
  <c r="BK1908" i="12"/>
  <c r="AY1909" i="12"/>
  <c r="BC1909" i="12"/>
  <c r="AX1909" i="12" s="1"/>
  <c r="BG1909" i="12"/>
  <c r="BK1909" i="12"/>
  <c r="AY1910" i="12"/>
  <c r="BC1910" i="12"/>
  <c r="AX1910" i="12" s="1"/>
  <c r="BG1910" i="12"/>
  <c r="BK1910" i="12"/>
  <c r="AY1911" i="12"/>
  <c r="BC1911" i="12"/>
  <c r="AX1911" i="12" s="1"/>
  <c r="BG1911" i="12"/>
  <c r="BK1911" i="12"/>
  <c r="AY1912" i="12"/>
  <c r="BC1912" i="12"/>
  <c r="AX1912" i="12" s="1"/>
  <c r="BG1912" i="12"/>
  <c r="BK1912" i="12"/>
  <c r="AY1913" i="12"/>
  <c r="BC1913" i="12"/>
  <c r="AX1913" i="12" s="1"/>
  <c r="BG1913" i="12"/>
  <c r="BK1913" i="12"/>
  <c r="AY1914" i="12"/>
  <c r="BC1914" i="12"/>
  <c r="AX1914" i="12" s="1"/>
  <c r="BG1914" i="12"/>
  <c r="BK1914" i="12"/>
  <c r="AY1915" i="12"/>
  <c r="BC1915" i="12"/>
  <c r="AX1915" i="12" s="1"/>
  <c r="BG1915" i="12"/>
  <c r="BK1915" i="12"/>
  <c r="AY1916" i="12"/>
  <c r="BC1916" i="12"/>
  <c r="AX1916" i="12" s="1"/>
  <c r="BG1916" i="12"/>
  <c r="BK1916" i="12"/>
  <c r="AY1917" i="12"/>
  <c r="BC1917" i="12"/>
  <c r="AX1917" i="12" s="1"/>
  <c r="BG1917" i="12"/>
  <c r="BK1917" i="12"/>
  <c r="AY1918" i="12"/>
  <c r="BC1918" i="12"/>
  <c r="AX1918" i="12" s="1"/>
  <c r="BG1918" i="12"/>
  <c r="BK1918" i="12"/>
  <c r="AY1919" i="12"/>
  <c r="BC1919" i="12"/>
  <c r="AX1919" i="12" s="1"/>
  <c r="BG1919" i="12"/>
  <c r="BK1919" i="12"/>
  <c r="AY1920" i="12"/>
  <c r="BC1920" i="12"/>
  <c r="AX1920" i="12" s="1"/>
  <c r="BG1920" i="12"/>
  <c r="BK1920" i="12"/>
  <c r="AY1921" i="12"/>
  <c r="BC1921" i="12"/>
  <c r="AX1921" i="12" s="1"/>
  <c r="BG1921" i="12"/>
  <c r="BK1921" i="12"/>
  <c r="AY1922" i="12"/>
  <c r="BC1922" i="12"/>
  <c r="AX1922" i="12" s="1"/>
  <c r="BG1922" i="12"/>
  <c r="BK1922" i="12"/>
  <c r="AY1923" i="12"/>
  <c r="BC1923" i="12"/>
  <c r="AX1923" i="12" s="1"/>
  <c r="BG1923" i="12"/>
  <c r="BK1923" i="12"/>
  <c r="AY1924" i="12"/>
  <c r="BC1924" i="12"/>
  <c r="AX1924" i="12" s="1"/>
  <c r="BG1924" i="12"/>
  <c r="BK1924" i="12"/>
  <c r="AY1925" i="12"/>
  <c r="BC1925" i="12"/>
  <c r="AX1925" i="12" s="1"/>
  <c r="BG1925" i="12"/>
  <c r="BK1925" i="12"/>
  <c r="AY1926" i="12"/>
  <c r="BC1926" i="12"/>
  <c r="AX1926" i="12" s="1"/>
  <c r="BG1926" i="12"/>
  <c r="BK1926" i="12"/>
  <c r="AY1927" i="12"/>
  <c r="BC1927" i="12"/>
  <c r="AX1927" i="12" s="1"/>
  <c r="BG1927" i="12"/>
  <c r="BK1927" i="12"/>
  <c r="AY1928" i="12"/>
  <c r="BC1928" i="12"/>
  <c r="AX1928" i="12" s="1"/>
  <c r="BG1928" i="12"/>
  <c r="BK1928" i="12"/>
  <c r="AY1929" i="12"/>
  <c r="BC1929" i="12"/>
  <c r="AX1929" i="12" s="1"/>
  <c r="BG1929" i="12"/>
  <c r="BK1929" i="12"/>
  <c r="AY1930" i="12"/>
  <c r="BC1930" i="12"/>
  <c r="AX1930" i="12" s="1"/>
  <c r="BG1930" i="12"/>
  <c r="BK1930" i="12"/>
  <c r="AY1931" i="12"/>
  <c r="BC1931" i="12"/>
  <c r="AX1931" i="12" s="1"/>
  <c r="BG1931" i="12"/>
  <c r="BK1931" i="12"/>
  <c r="AY1932" i="12"/>
  <c r="BC1932" i="12"/>
  <c r="AX1932" i="12" s="1"/>
  <c r="BG1932" i="12"/>
  <c r="BK1932" i="12"/>
  <c r="AY1933" i="12"/>
  <c r="BC1933" i="12"/>
  <c r="AX1933" i="12" s="1"/>
  <c r="BG1933" i="12"/>
  <c r="BK1933" i="12"/>
  <c r="AY1934" i="12"/>
  <c r="BC1934" i="12"/>
  <c r="AX1934" i="12" s="1"/>
  <c r="BG1934" i="12"/>
  <c r="BK1934" i="12"/>
  <c r="AY1935" i="12"/>
  <c r="BC1935" i="12"/>
  <c r="AX1935" i="12" s="1"/>
  <c r="BG1935" i="12"/>
  <c r="BK1935" i="12"/>
  <c r="AY1936" i="12"/>
  <c r="BC1936" i="12"/>
  <c r="AX1936" i="12" s="1"/>
  <c r="BG1936" i="12"/>
  <c r="BK1936" i="12"/>
  <c r="AY1937" i="12"/>
  <c r="BC1937" i="12"/>
  <c r="AX1937" i="12" s="1"/>
  <c r="BG1937" i="12"/>
  <c r="BK1937" i="12"/>
  <c r="AY1938" i="12"/>
  <c r="BC1938" i="12"/>
  <c r="AX1938" i="12" s="1"/>
  <c r="BG1938" i="12"/>
  <c r="BK1938" i="12"/>
  <c r="AY1939" i="12"/>
  <c r="BC1939" i="12"/>
  <c r="AX1939" i="12" s="1"/>
  <c r="BG1939" i="12"/>
  <c r="BK1939" i="12"/>
  <c r="AY1940" i="12"/>
  <c r="BC1940" i="12"/>
  <c r="AX1940" i="12" s="1"/>
  <c r="BG1940" i="12"/>
  <c r="BK1940" i="12"/>
  <c r="AY1941" i="12"/>
  <c r="BC1941" i="12"/>
  <c r="AX1941" i="12" s="1"/>
  <c r="BG1941" i="12"/>
  <c r="BK1941" i="12"/>
  <c r="AY1942" i="12"/>
  <c r="BC1942" i="12"/>
  <c r="AX1942" i="12" s="1"/>
  <c r="BG1942" i="12"/>
  <c r="BK1942" i="12"/>
  <c r="AY1943" i="12"/>
  <c r="BC1943" i="12"/>
  <c r="AX1943" i="12" s="1"/>
  <c r="BG1943" i="12"/>
  <c r="BK1943" i="12"/>
  <c r="AY1944" i="12"/>
  <c r="BC1944" i="12"/>
  <c r="AX1944" i="12" s="1"/>
  <c r="BG1944" i="12"/>
  <c r="BK1944" i="12"/>
  <c r="AY1945" i="12"/>
  <c r="BC1945" i="12"/>
  <c r="AX1945" i="12" s="1"/>
  <c r="BG1945" i="12"/>
  <c r="BK1945" i="12"/>
  <c r="AY1946" i="12"/>
  <c r="BC1946" i="12"/>
  <c r="AX1946" i="12" s="1"/>
  <c r="BG1946" i="12"/>
  <c r="BK1946" i="12"/>
  <c r="AY1947" i="12"/>
  <c r="BC1947" i="12"/>
  <c r="AX1947" i="12" s="1"/>
  <c r="BG1947" i="12"/>
  <c r="BK1947" i="12"/>
  <c r="AY1948" i="12"/>
  <c r="BC1948" i="12"/>
  <c r="AX1948" i="12" s="1"/>
  <c r="BG1948" i="12"/>
  <c r="BK1948" i="12"/>
  <c r="AY1949" i="12"/>
  <c r="BC1949" i="12"/>
  <c r="AX1949" i="12" s="1"/>
  <c r="BG1949" i="12"/>
  <c r="BK1949" i="12"/>
  <c r="AY1950" i="12"/>
  <c r="BC1950" i="12"/>
  <c r="AX1950" i="12" s="1"/>
  <c r="BG1950" i="12"/>
  <c r="BK1950" i="12"/>
  <c r="AY1951" i="12"/>
  <c r="BC1951" i="12"/>
  <c r="AX1951" i="12" s="1"/>
  <c r="BG1951" i="12"/>
  <c r="BK1951" i="12"/>
  <c r="AY1952" i="12"/>
  <c r="BC1952" i="12"/>
  <c r="AX1952" i="12" s="1"/>
  <c r="BG1952" i="12"/>
  <c r="BK1952" i="12"/>
  <c r="AY1953" i="12"/>
  <c r="BC1953" i="12"/>
  <c r="AX1953" i="12" s="1"/>
  <c r="BG1953" i="12"/>
  <c r="BK1953" i="12"/>
  <c r="AY1954" i="12"/>
  <c r="BC1954" i="12"/>
  <c r="AX1954" i="12" s="1"/>
  <c r="BG1954" i="12"/>
  <c r="BK1954" i="12"/>
  <c r="AY1955" i="12"/>
  <c r="BC1955" i="12"/>
  <c r="AX1955" i="12" s="1"/>
  <c r="BG1955" i="12"/>
  <c r="BK1955" i="12"/>
  <c r="AY1956" i="12"/>
  <c r="BC1956" i="12"/>
  <c r="AX1956" i="12" s="1"/>
  <c r="BG1956" i="12"/>
  <c r="BK1956" i="12"/>
  <c r="AY1957" i="12"/>
  <c r="BC1957" i="12"/>
  <c r="AX1957" i="12" s="1"/>
  <c r="BG1957" i="12"/>
  <c r="BK1957" i="12"/>
  <c r="AY1958" i="12"/>
  <c r="BC1958" i="12"/>
  <c r="AX1958" i="12" s="1"/>
  <c r="BG1958" i="12"/>
  <c r="BK1958" i="12"/>
  <c r="AY1959" i="12"/>
  <c r="BC1959" i="12"/>
  <c r="AX1959" i="12" s="1"/>
  <c r="BG1959" i="12"/>
  <c r="BK1959" i="12"/>
  <c r="AY1960" i="12"/>
  <c r="BC1960" i="12"/>
  <c r="AX1960" i="12" s="1"/>
  <c r="BG1960" i="12"/>
  <c r="BK1960" i="12"/>
  <c r="AY1961" i="12"/>
  <c r="BC1961" i="12"/>
  <c r="AX1961" i="12" s="1"/>
  <c r="BG1961" i="12"/>
  <c r="BK1961" i="12"/>
  <c r="AY1962" i="12"/>
  <c r="BC1962" i="12"/>
  <c r="AX1962" i="12" s="1"/>
  <c r="BG1962" i="12"/>
  <c r="BK1962" i="12"/>
  <c r="AY1963" i="12"/>
  <c r="BC1963" i="12"/>
  <c r="AX1963" i="12" s="1"/>
  <c r="BG1963" i="12"/>
  <c r="BK1963" i="12"/>
  <c r="AY1964" i="12"/>
  <c r="BC1964" i="12"/>
  <c r="AX1964" i="12" s="1"/>
  <c r="BG1964" i="12"/>
  <c r="BK1964" i="12"/>
  <c r="AY1965" i="12"/>
  <c r="BC1965" i="12"/>
  <c r="AX1965" i="12" s="1"/>
  <c r="BG1965" i="12"/>
  <c r="BK1965" i="12"/>
  <c r="AY1966" i="12"/>
  <c r="BC1966" i="12"/>
  <c r="AX1966" i="12" s="1"/>
  <c r="BG1966" i="12"/>
  <c r="BK1966" i="12"/>
  <c r="AY1967" i="12"/>
  <c r="BC1967" i="12"/>
  <c r="AX1967" i="12" s="1"/>
  <c r="BG1967" i="12"/>
  <c r="BK1967" i="12"/>
  <c r="AY1968" i="12"/>
  <c r="BC1968" i="12"/>
  <c r="AX1968" i="12" s="1"/>
  <c r="BG1968" i="12"/>
  <c r="BK1968" i="12"/>
  <c r="AY1969" i="12"/>
  <c r="BC1969" i="12"/>
  <c r="AX1969" i="12" s="1"/>
  <c r="BG1969" i="12"/>
  <c r="BK1969" i="12"/>
  <c r="AY1970" i="12"/>
  <c r="BC1970" i="12"/>
  <c r="AX1970" i="12" s="1"/>
  <c r="BG1970" i="12"/>
  <c r="BK1970" i="12"/>
  <c r="AY1971" i="12"/>
  <c r="BC1971" i="12"/>
  <c r="AX1971" i="12" s="1"/>
  <c r="BG1971" i="12"/>
  <c r="BK1971" i="12"/>
  <c r="AY1972" i="12"/>
  <c r="BC1972" i="12"/>
  <c r="AX1972" i="12" s="1"/>
  <c r="BG1972" i="12"/>
  <c r="BK1972" i="12"/>
  <c r="AY1973" i="12"/>
  <c r="BC1973" i="12"/>
  <c r="AX1973" i="12" s="1"/>
  <c r="BG1973" i="12"/>
  <c r="BK1973" i="12"/>
  <c r="AY1974" i="12"/>
  <c r="BC1974" i="12"/>
  <c r="AX1974" i="12" s="1"/>
  <c r="BG1974" i="12"/>
  <c r="BK1974" i="12"/>
  <c r="AY1975" i="12"/>
  <c r="BC1975" i="12"/>
  <c r="AX1975" i="12" s="1"/>
  <c r="BG1975" i="12"/>
  <c r="BK1975" i="12"/>
  <c r="AY1976" i="12"/>
  <c r="BC1976" i="12"/>
  <c r="AX1976" i="12" s="1"/>
  <c r="BG1976" i="12"/>
  <c r="BK1976" i="12"/>
  <c r="AY1977" i="12"/>
  <c r="BC1977" i="12"/>
  <c r="AX1977" i="12" s="1"/>
  <c r="BG1977" i="12"/>
  <c r="BK1977" i="12"/>
  <c r="AY1978" i="12"/>
  <c r="BC1978" i="12"/>
  <c r="AX1978" i="12" s="1"/>
  <c r="BG1978" i="12"/>
  <c r="BK1978" i="12"/>
  <c r="AY1979" i="12"/>
  <c r="BC1979" i="12"/>
  <c r="AX1979" i="12" s="1"/>
  <c r="BG1979" i="12"/>
  <c r="BK1979" i="12"/>
  <c r="AY1980" i="12"/>
  <c r="BC1980" i="12"/>
  <c r="AX1980" i="12" s="1"/>
  <c r="BG1980" i="12"/>
  <c r="BK1980" i="12"/>
  <c r="AY1981" i="12"/>
  <c r="BC1981" i="12"/>
  <c r="AX1981" i="12" s="1"/>
  <c r="BG1981" i="12"/>
  <c r="BK1981" i="12"/>
  <c r="AY1982" i="12"/>
  <c r="BC1982" i="12"/>
  <c r="AX1982" i="12" s="1"/>
  <c r="BG1982" i="12"/>
  <c r="BK1982" i="12"/>
  <c r="AY1983" i="12"/>
  <c r="BC1983" i="12"/>
  <c r="AX1983" i="12" s="1"/>
  <c r="BG1983" i="12"/>
  <c r="BK1983" i="12"/>
  <c r="AY1984" i="12"/>
  <c r="BC1984" i="12"/>
  <c r="AX1984" i="12" s="1"/>
  <c r="BG1984" i="12"/>
  <c r="BK1984" i="12"/>
  <c r="AY1985" i="12"/>
  <c r="BC1985" i="12"/>
  <c r="AX1985" i="12" s="1"/>
  <c r="BG1985" i="12"/>
  <c r="BK1985" i="12"/>
  <c r="AY1986" i="12"/>
  <c r="BC1986" i="12"/>
  <c r="AX1986" i="12" s="1"/>
  <c r="BG1986" i="12"/>
  <c r="BK1986" i="12"/>
  <c r="AY1987" i="12"/>
  <c r="BC1987" i="12"/>
  <c r="AX1987" i="12" s="1"/>
  <c r="BG1987" i="12"/>
  <c r="BK1987" i="12"/>
  <c r="AY1988" i="12"/>
  <c r="BC1988" i="12"/>
  <c r="AX1988" i="12" s="1"/>
  <c r="BG1988" i="12"/>
  <c r="BK1988" i="12"/>
  <c r="AY1989" i="12"/>
  <c r="BC1989" i="12"/>
  <c r="AX1989" i="12" s="1"/>
  <c r="BG1989" i="12"/>
  <c r="BK1989" i="12"/>
  <c r="AY1990" i="12"/>
  <c r="BC1990" i="12"/>
  <c r="AX1990" i="12" s="1"/>
  <c r="BG1990" i="12"/>
  <c r="BK1990" i="12"/>
  <c r="AY1991" i="12"/>
  <c r="BC1991" i="12"/>
  <c r="AX1991" i="12" s="1"/>
  <c r="BG1991" i="12"/>
  <c r="BK1991" i="12"/>
  <c r="AY1992" i="12"/>
  <c r="BC1992" i="12"/>
  <c r="AX1992" i="12" s="1"/>
  <c r="BG1992" i="12"/>
  <c r="BK1992" i="12"/>
  <c r="AY1993" i="12"/>
  <c r="BC1993" i="12"/>
  <c r="AX1993" i="12" s="1"/>
  <c r="BG1993" i="12"/>
  <c r="BK1993" i="12"/>
  <c r="AY1994" i="12"/>
  <c r="BC1994" i="12"/>
  <c r="AX1994" i="12" s="1"/>
  <c r="BG1994" i="12"/>
  <c r="BK1994" i="12"/>
  <c r="AY1995" i="12"/>
  <c r="BC1995" i="12"/>
  <c r="AX1995" i="12" s="1"/>
  <c r="BG1995" i="12"/>
  <c r="BK1995" i="12"/>
  <c r="AY1996" i="12"/>
  <c r="BC1996" i="12"/>
  <c r="AX1996" i="12" s="1"/>
  <c r="BG1996" i="12"/>
  <c r="BK1996" i="12"/>
  <c r="AY1997" i="12"/>
  <c r="BC1997" i="12"/>
  <c r="AX1997" i="12" s="1"/>
  <c r="BG1997" i="12"/>
  <c r="BK1997" i="12"/>
  <c r="AY1998" i="12"/>
  <c r="BC1998" i="12"/>
  <c r="AX1998" i="12" s="1"/>
  <c r="BG1998" i="12"/>
  <c r="BK1998" i="12"/>
  <c r="AY1999" i="12"/>
  <c r="BC1999" i="12"/>
  <c r="AX1999" i="12" s="1"/>
  <c r="BG1999" i="12"/>
  <c r="BK1999" i="12"/>
  <c r="AY2000" i="12"/>
  <c r="BC2000" i="12"/>
  <c r="AX2000" i="12" s="1"/>
  <c r="BG2000" i="12"/>
  <c r="BK2000" i="12"/>
  <c r="AY2001" i="12"/>
  <c r="BC2001" i="12"/>
  <c r="AX2001" i="12" s="1"/>
  <c r="BG2001" i="12"/>
  <c r="BK2001" i="12"/>
  <c r="AY2002" i="12"/>
  <c r="BC2002" i="12"/>
  <c r="AX2002" i="12" s="1"/>
  <c r="BG2002" i="12"/>
  <c r="BK2002" i="12"/>
  <c r="AY2003" i="12"/>
  <c r="BC2003" i="12"/>
  <c r="AX2003" i="12" s="1"/>
  <c r="BG2003" i="12"/>
  <c r="BK2003" i="12"/>
  <c r="AY2004" i="12"/>
  <c r="BC2004" i="12"/>
  <c r="AX2004" i="12" s="1"/>
  <c r="BG2004" i="12"/>
  <c r="BK2004" i="12"/>
  <c r="AY2005" i="12"/>
  <c r="BC2005" i="12"/>
  <c r="AX2005" i="12" s="1"/>
  <c r="BG2005" i="12"/>
  <c r="BK2005" i="12"/>
  <c r="AY2006" i="12"/>
  <c r="BC2006" i="12"/>
  <c r="AX2006" i="12" s="1"/>
  <c r="BG2006" i="12"/>
  <c r="BK2006" i="12"/>
  <c r="AY2007" i="12"/>
  <c r="BC2007" i="12"/>
  <c r="AX2007" i="12" s="1"/>
  <c r="BG2007" i="12"/>
  <c r="BK2007" i="12"/>
  <c r="AY2008" i="12"/>
  <c r="BC2008" i="12"/>
  <c r="AX2008" i="12" s="1"/>
  <c r="BG2008" i="12"/>
  <c r="BK2008" i="12"/>
  <c r="AY2009" i="12"/>
  <c r="BC2009" i="12"/>
  <c r="AX2009" i="12" s="1"/>
  <c r="BG2009" i="12"/>
  <c r="BK2009" i="12"/>
  <c r="AY2010" i="12"/>
  <c r="BC2010" i="12"/>
  <c r="AX2010" i="12" s="1"/>
  <c r="BG2010" i="12"/>
  <c r="BK2010" i="12"/>
  <c r="AY2011" i="12"/>
  <c r="BC2011" i="12"/>
  <c r="AX2011" i="12" s="1"/>
  <c r="BG2011" i="12"/>
  <c r="BK2011" i="12"/>
  <c r="AY2012" i="12"/>
  <c r="BC2012" i="12"/>
  <c r="AX2012" i="12" s="1"/>
  <c r="BG2012" i="12"/>
  <c r="BK2012" i="12"/>
  <c r="AY2013" i="12"/>
  <c r="BC2013" i="12"/>
  <c r="AX2013" i="12" s="1"/>
  <c r="BG2013" i="12"/>
  <c r="BK2013" i="12"/>
  <c r="AY2014" i="12"/>
  <c r="BC2014" i="12"/>
  <c r="AX2014" i="12" s="1"/>
  <c r="BG2014" i="12"/>
  <c r="BK2014" i="12"/>
  <c r="AY2015" i="12"/>
  <c r="BC2015" i="12"/>
  <c r="AX2015" i="12" s="1"/>
  <c r="BG2015" i="12"/>
  <c r="BK2015" i="12"/>
  <c r="AY2016" i="12"/>
  <c r="BC2016" i="12"/>
  <c r="AX2016" i="12" s="1"/>
  <c r="BG2016" i="12"/>
  <c r="BK2016" i="12"/>
  <c r="AY2017" i="12"/>
  <c r="BC2017" i="12"/>
  <c r="AX2017" i="12" s="1"/>
  <c r="BG2017" i="12"/>
  <c r="BK2017" i="12"/>
  <c r="AY2018" i="12"/>
  <c r="BC2018" i="12"/>
  <c r="AX2018" i="12" s="1"/>
  <c r="BG2018" i="12"/>
  <c r="BK2018" i="12"/>
  <c r="AY2019" i="12"/>
  <c r="BC2019" i="12"/>
  <c r="AX2019" i="12" s="1"/>
  <c r="BG2019" i="12"/>
  <c r="BK2019" i="12"/>
  <c r="AY2020" i="12"/>
  <c r="BC2020" i="12"/>
  <c r="AX2020" i="12" s="1"/>
  <c r="BG2020" i="12"/>
  <c r="BK2020" i="12"/>
  <c r="AY2021" i="12"/>
  <c r="BC2021" i="12"/>
  <c r="AX2021" i="12" s="1"/>
  <c r="BG2021" i="12"/>
  <c r="BK2021" i="12"/>
  <c r="AY2022" i="12"/>
  <c r="BC2022" i="12"/>
  <c r="AX2022" i="12" s="1"/>
  <c r="BG2022" i="12"/>
  <c r="BK2022" i="12"/>
  <c r="AY2023" i="12"/>
  <c r="BC2023" i="12"/>
  <c r="AX2023" i="12" s="1"/>
  <c r="BG2023" i="12"/>
  <c r="BK2023" i="12"/>
  <c r="AY2024" i="12"/>
  <c r="BC2024" i="12"/>
  <c r="AX2024" i="12" s="1"/>
  <c r="BG2024" i="12"/>
  <c r="BK2024" i="12"/>
  <c r="AY2025" i="12"/>
  <c r="BC2025" i="12"/>
  <c r="AX2025" i="12" s="1"/>
  <c r="BG2025" i="12"/>
  <c r="BK2025" i="12"/>
  <c r="AY2026" i="12"/>
  <c r="BC2026" i="12"/>
  <c r="AX2026" i="12" s="1"/>
  <c r="BG2026" i="12"/>
  <c r="BK2026" i="12"/>
  <c r="AY2027" i="12"/>
  <c r="BC2027" i="12"/>
  <c r="AX2027" i="12" s="1"/>
  <c r="BG2027" i="12"/>
  <c r="BK2027" i="12"/>
  <c r="AY2028" i="12"/>
  <c r="BC2028" i="12"/>
  <c r="AX2028" i="12" s="1"/>
  <c r="BG2028" i="12"/>
  <c r="BK2028" i="12"/>
  <c r="AY2029" i="12"/>
  <c r="BC2029" i="12"/>
  <c r="AX2029" i="12" s="1"/>
  <c r="BG2029" i="12"/>
  <c r="BK2029" i="12"/>
  <c r="AY2030" i="12"/>
  <c r="BC2030" i="12"/>
  <c r="AX2030" i="12" s="1"/>
  <c r="BG2030" i="12"/>
  <c r="BK2030" i="12"/>
  <c r="AY2031" i="12"/>
  <c r="BC2031" i="12"/>
  <c r="AX2031" i="12" s="1"/>
  <c r="BG2031" i="12"/>
  <c r="BK2031" i="12"/>
  <c r="AY2032" i="12"/>
  <c r="BC2032" i="12"/>
  <c r="AX2032" i="12" s="1"/>
  <c r="BG2032" i="12"/>
  <c r="BK2032" i="12"/>
  <c r="AY2033" i="12"/>
  <c r="BC2033" i="12"/>
  <c r="AX2033" i="12" s="1"/>
  <c r="BG2033" i="12"/>
  <c r="BK2033" i="12"/>
  <c r="AY2034" i="12"/>
  <c r="BC2034" i="12"/>
  <c r="AX2034" i="12" s="1"/>
  <c r="BG2034" i="12"/>
  <c r="BK2034" i="12"/>
  <c r="AY2035" i="12"/>
  <c r="BC2035" i="12"/>
  <c r="AX2035" i="12" s="1"/>
  <c r="BG2035" i="12"/>
  <c r="BK2035" i="12"/>
  <c r="AY2036" i="12"/>
  <c r="BC2036" i="12"/>
  <c r="AX2036" i="12" s="1"/>
  <c r="BG2036" i="12"/>
  <c r="BK2036" i="12"/>
  <c r="AY2037" i="12"/>
  <c r="BC2037" i="12"/>
  <c r="AX2037" i="12" s="1"/>
  <c r="BG2037" i="12"/>
  <c r="BK2037" i="12"/>
  <c r="AY2038" i="12"/>
  <c r="BC2038" i="12"/>
  <c r="AX2038" i="12" s="1"/>
  <c r="BG2038" i="12"/>
  <c r="BK2038" i="12"/>
  <c r="AY2039" i="12"/>
  <c r="BC2039" i="12"/>
  <c r="AX2039" i="12" s="1"/>
  <c r="BG2039" i="12"/>
  <c r="BK2039" i="12"/>
  <c r="AY2040" i="12"/>
  <c r="BC2040" i="12"/>
  <c r="AX2040" i="12" s="1"/>
  <c r="BG2040" i="12"/>
  <c r="BK2040" i="12"/>
  <c r="AY2041" i="12"/>
  <c r="BC2041" i="12"/>
  <c r="AX2041" i="12" s="1"/>
  <c r="BG2041" i="12"/>
  <c r="BK2041" i="12"/>
  <c r="AY2042" i="12"/>
  <c r="BC2042" i="12"/>
  <c r="AX2042" i="12" s="1"/>
  <c r="BG2042" i="12"/>
  <c r="BK2042" i="12"/>
  <c r="AY2043" i="12"/>
  <c r="BC2043" i="12"/>
  <c r="AX2043" i="12" s="1"/>
  <c r="BG2043" i="12"/>
  <c r="BK2043" i="12"/>
  <c r="AY2044" i="12"/>
  <c r="BC2044" i="12"/>
  <c r="AX2044" i="12" s="1"/>
  <c r="BG2044" i="12"/>
  <c r="BK2044" i="12"/>
  <c r="AY2045" i="12"/>
  <c r="BC2045" i="12"/>
  <c r="AX2045" i="12" s="1"/>
  <c r="BG2045" i="12"/>
  <c r="BK2045" i="12"/>
  <c r="AY2046" i="12"/>
  <c r="BC2046" i="12"/>
  <c r="AX2046" i="12" s="1"/>
  <c r="BG2046" i="12"/>
  <c r="BK2046" i="12"/>
  <c r="AY2047" i="12"/>
  <c r="BC2047" i="12"/>
  <c r="AX2047" i="12" s="1"/>
  <c r="BG2047" i="12"/>
  <c r="BK2047" i="12"/>
  <c r="AY2048" i="12"/>
  <c r="BC2048" i="12"/>
  <c r="AX2048" i="12" s="1"/>
  <c r="BG2048" i="12"/>
  <c r="BK2048" i="12"/>
  <c r="AY2049" i="12"/>
  <c r="BC2049" i="12"/>
  <c r="AX2049" i="12" s="1"/>
  <c r="BG2049" i="12"/>
  <c r="BK2049" i="12"/>
  <c r="AY2050" i="12"/>
  <c r="BC2050" i="12"/>
  <c r="AX2050" i="12" s="1"/>
  <c r="BG2050" i="12"/>
  <c r="BK2050" i="12"/>
  <c r="AY2051" i="12"/>
  <c r="BC2051" i="12"/>
  <c r="AX2051" i="12" s="1"/>
  <c r="BG2051" i="12"/>
  <c r="BK2051" i="12"/>
  <c r="AY2052" i="12"/>
  <c r="BC2052" i="12"/>
  <c r="AX2052" i="12" s="1"/>
  <c r="BG2052" i="12"/>
  <c r="BK2052" i="12"/>
  <c r="AY2053" i="12"/>
  <c r="BC2053" i="12"/>
  <c r="AX2053" i="12" s="1"/>
  <c r="BG2053" i="12"/>
  <c r="BK2053" i="12"/>
  <c r="AY2054" i="12"/>
  <c r="BC2054" i="12"/>
  <c r="AX2054" i="12" s="1"/>
  <c r="BG2054" i="12"/>
  <c r="BK2054" i="12"/>
  <c r="AY2055" i="12"/>
  <c r="BC2055" i="12"/>
  <c r="AX2055" i="12" s="1"/>
  <c r="BG2055" i="12"/>
  <c r="BK2055" i="12"/>
  <c r="AY2056" i="12"/>
  <c r="BC2056" i="12"/>
  <c r="AX2056" i="12" s="1"/>
  <c r="BG2056" i="12"/>
  <c r="BK2056" i="12"/>
  <c r="AY2057" i="12"/>
  <c r="BC2057" i="12"/>
  <c r="AX2057" i="12" s="1"/>
  <c r="BG2057" i="12"/>
  <c r="BK2057" i="12"/>
  <c r="AY2058" i="12"/>
  <c r="BC2058" i="12"/>
  <c r="AX2058" i="12" s="1"/>
  <c r="BG2058" i="12"/>
  <c r="BK2058" i="12"/>
  <c r="AY2059" i="12"/>
  <c r="BC2059" i="12"/>
  <c r="AX2059" i="12" s="1"/>
  <c r="BG2059" i="12"/>
  <c r="BK2059" i="12"/>
  <c r="AY2060" i="12"/>
  <c r="BC2060" i="12"/>
  <c r="AX2060" i="12" s="1"/>
  <c r="BG2060" i="12"/>
  <c r="BK2060" i="12"/>
  <c r="AY2061" i="12"/>
  <c r="BC2061" i="12"/>
  <c r="AX2061" i="12" s="1"/>
  <c r="BG2061" i="12"/>
  <c r="BK2061" i="12"/>
  <c r="AY2062" i="12"/>
  <c r="BC2062" i="12"/>
  <c r="AX2062" i="12" s="1"/>
  <c r="BG2062" i="12"/>
  <c r="BK2062" i="12"/>
  <c r="AY2063" i="12"/>
  <c r="BC2063" i="12"/>
  <c r="AX2063" i="12" s="1"/>
  <c r="BG2063" i="12"/>
  <c r="BK2063" i="12"/>
  <c r="AY2064" i="12"/>
  <c r="BC2064" i="12"/>
  <c r="AX2064" i="12" s="1"/>
  <c r="BG2064" i="12"/>
  <c r="BK2064" i="12"/>
  <c r="AY2065" i="12"/>
  <c r="BC2065" i="12"/>
  <c r="AX2065" i="12" s="1"/>
  <c r="BG2065" i="12"/>
  <c r="BK2065" i="12"/>
  <c r="AY2066" i="12"/>
  <c r="BC2066" i="12"/>
  <c r="AX2066" i="12" s="1"/>
  <c r="BG2066" i="12"/>
  <c r="BK2066" i="12"/>
  <c r="AY2067" i="12"/>
  <c r="BC2067" i="12"/>
  <c r="AX2067" i="12" s="1"/>
  <c r="BG2067" i="12"/>
  <c r="BK2067" i="12"/>
  <c r="AY2068" i="12"/>
  <c r="BC2068" i="12"/>
  <c r="AX2068" i="12" s="1"/>
  <c r="BG2068" i="12"/>
  <c r="BK2068" i="12"/>
  <c r="AY2069" i="12"/>
  <c r="BC2069" i="12"/>
  <c r="AX2069" i="12" s="1"/>
  <c r="BG2069" i="12"/>
  <c r="BK2069" i="12"/>
  <c r="AY2070" i="12"/>
  <c r="BC2070" i="12"/>
  <c r="AX2070" i="12" s="1"/>
  <c r="BG2070" i="12"/>
  <c r="BK2070" i="12"/>
  <c r="AY2071" i="12"/>
  <c r="BC2071" i="12"/>
  <c r="AX2071" i="12" s="1"/>
  <c r="BG2071" i="12"/>
  <c r="BK2071" i="12"/>
  <c r="AY2072" i="12"/>
  <c r="BC2072" i="12"/>
  <c r="AX2072" i="12" s="1"/>
  <c r="BG2072" i="12"/>
  <c r="BK2072" i="12"/>
  <c r="AY2073" i="12"/>
  <c r="BC2073" i="12"/>
  <c r="AX2073" i="12" s="1"/>
  <c r="BG2073" i="12"/>
  <c r="BK2073" i="12"/>
  <c r="AY2074" i="12"/>
  <c r="BC2074" i="12"/>
  <c r="AX2074" i="12" s="1"/>
  <c r="BG2074" i="12"/>
  <c r="BK2074" i="12"/>
  <c r="AY2075" i="12"/>
  <c r="BC2075" i="12"/>
  <c r="AX2075" i="12" s="1"/>
  <c r="BG2075" i="12"/>
  <c r="BK2075" i="12"/>
  <c r="AY2076" i="12"/>
  <c r="BC2076" i="12"/>
  <c r="AX2076" i="12" s="1"/>
  <c r="BG2076" i="12"/>
  <c r="BK2076" i="12"/>
  <c r="AY2077" i="12"/>
  <c r="BC2077" i="12"/>
  <c r="AX2077" i="12" s="1"/>
  <c r="BG2077" i="12"/>
  <c r="BK2077" i="12"/>
  <c r="AY2078" i="12"/>
  <c r="BC2078" i="12"/>
  <c r="AX2078" i="12" s="1"/>
  <c r="BG2078" i="12"/>
  <c r="BK2078" i="12"/>
  <c r="AY2079" i="12"/>
  <c r="BC2079" i="12"/>
  <c r="AX2079" i="12" s="1"/>
  <c r="BG2079" i="12"/>
  <c r="BK2079" i="12"/>
  <c r="AY2080" i="12"/>
  <c r="BC2080" i="12"/>
  <c r="AX2080" i="12" s="1"/>
  <c r="BG2080" i="12"/>
  <c r="BK2080" i="12"/>
  <c r="AY2081" i="12"/>
  <c r="BC2081" i="12"/>
  <c r="AX2081" i="12" s="1"/>
  <c r="BG2081" i="12"/>
  <c r="BK2081" i="12"/>
  <c r="AY2082" i="12"/>
  <c r="BC2082" i="12"/>
  <c r="AX2082" i="12" s="1"/>
  <c r="BG2082" i="12"/>
  <c r="BK2082" i="12"/>
  <c r="AY2083" i="12"/>
  <c r="BC2083" i="12"/>
  <c r="AX2083" i="12" s="1"/>
  <c r="BG2083" i="12"/>
  <c r="BK2083" i="12"/>
  <c r="AY2084" i="12"/>
  <c r="BC2084" i="12"/>
  <c r="AX2084" i="12" s="1"/>
  <c r="BG2084" i="12"/>
  <c r="BK2084" i="12"/>
  <c r="AY2085" i="12"/>
  <c r="BC2085" i="12"/>
  <c r="AX2085" i="12" s="1"/>
  <c r="BG2085" i="12"/>
  <c r="BK2085" i="12"/>
  <c r="AY2086" i="12"/>
  <c r="BC2086" i="12"/>
  <c r="AX2086" i="12" s="1"/>
  <c r="BG2086" i="12"/>
  <c r="BK2086" i="12"/>
  <c r="AY2087" i="12"/>
  <c r="BC2087" i="12"/>
  <c r="AX2087" i="12" s="1"/>
  <c r="BG2087" i="12"/>
  <c r="BK2087" i="12"/>
  <c r="AY2088" i="12"/>
  <c r="BC2088" i="12"/>
  <c r="AX2088" i="12" s="1"/>
  <c r="BG2088" i="12"/>
  <c r="BK2088" i="12"/>
  <c r="AY2089" i="12"/>
  <c r="BC2089" i="12"/>
  <c r="AX2089" i="12" s="1"/>
  <c r="BG2089" i="12"/>
  <c r="BK2089" i="12"/>
  <c r="AY2090" i="12"/>
  <c r="BC2090" i="12"/>
  <c r="AX2090" i="12" s="1"/>
  <c r="BG2090" i="12"/>
  <c r="BK2090" i="12"/>
  <c r="AY2091" i="12"/>
  <c r="BC2091" i="12"/>
  <c r="AX2091" i="12" s="1"/>
  <c r="BG2091" i="12"/>
  <c r="BK2091" i="12"/>
  <c r="AY2092" i="12"/>
  <c r="BC2092" i="12"/>
  <c r="AX2092" i="12" s="1"/>
  <c r="BG2092" i="12"/>
  <c r="BK2092" i="12"/>
  <c r="AY2093" i="12"/>
  <c r="BC2093" i="12"/>
  <c r="AX2093" i="12" s="1"/>
  <c r="BG2093" i="12"/>
  <c r="BK2093" i="12"/>
  <c r="AY2094" i="12"/>
  <c r="BC2094" i="12"/>
  <c r="AX2094" i="12" s="1"/>
  <c r="BG2094" i="12"/>
  <c r="BK2094" i="12"/>
  <c r="AY2095" i="12"/>
  <c r="BC2095" i="12"/>
  <c r="AX2095" i="12" s="1"/>
  <c r="BG2095" i="12"/>
  <c r="BK2095" i="12"/>
  <c r="AY2096" i="12"/>
  <c r="BC2096" i="12"/>
  <c r="AX2096" i="12" s="1"/>
  <c r="BG2096" i="12"/>
  <c r="BK2096" i="12"/>
  <c r="AY2097" i="12"/>
  <c r="BC2097" i="12"/>
  <c r="AX2097" i="12" s="1"/>
  <c r="BG2097" i="12"/>
  <c r="BK2097" i="12"/>
  <c r="AY2098" i="12"/>
  <c r="BC2098" i="12"/>
  <c r="AX2098" i="12" s="1"/>
  <c r="BG2098" i="12"/>
  <c r="BK2098" i="12"/>
  <c r="AY2099" i="12"/>
  <c r="BC2099" i="12"/>
  <c r="AX2099" i="12" s="1"/>
  <c r="BG2099" i="12"/>
  <c r="BK2099" i="12"/>
  <c r="AY2100" i="12"/>
  <c r="BC2100" i="12"/>
  <c r="AX2100" i="12" s="1"/>
  <c r="BG2100" i="12"/>
  <c r="BK2100" i="12"/>
  <c r="AY2101" i="12"/>
  <c r="BC2101" i="12"/>
  <c r="AX2101" i="12" s="1"/>
  <c r="BG2101" i="12"/>
  <c r="BK2101" i="12"/>
  <c r="BM2" i="12"/>
  <c r="BI2" i="12"/>
  <c r="BE2" i="12"/>
  <c r="BA2" i="12"/>
  <c r="AU2101" i="12"/>
  <c r="AQ2101" i="12"/>
  <c r="AM2101" i="12"/>
  <c r="AI2101" i="12"/>
  <c r="AU2100" i="12"/>
  <c r="AQ2100" i="12"/>
  <c r="AM2100" i="12"/>
  <c r="AI2100" i="12"/>
  <c r="AU2099" i="12"/>
  <c r="AQ2099" i="12"/>
  <c r="AM2099" i="12"/>
  <c r="AI2099" i="12"/>
  <c r="AU2098" i="12"/>
  <c r="AQ2098" i="12"/>
  <c r="AM2098" i="12"/>
  <c r="AI2098" i="12"/>
  <c r="AU2097" i="12"/>
  <c r="AQ2097" i="12"/>
  <c r="AM2097" i="12"/>
  <c r="AI2097" i="12"/>
  <c r="AU2096" i="12"/>
  <c r="AQ2096" i="12"/>
  <c r="AM2096" i="12"/>
  <c r="AI2096" i="12"/>
  <c r="AU2095" i="12"/>
  <c r="AQ2095" i="12"/>
  <c r="AM2095" i="12"/>
  <c r="AI2095" i="12"/>
  <c r="AU2094" i="12"/>
  <c r="AQ2094" i="12"/>
  <c r="AM2094" i="12"/>
  <c r="AI2094" i="12"/>
  <c r="AU2093" i="12"/>
  <c r="AQ2093" i="12"/>
  <c r="AM2093" i="12"/>
  <c r="AI2093" i="12"/>
  <c r="AU2092" i="12"/>
  <c r="AQ2092" i="12"/>
  <c r="AM2092" i="12"/>
  <c r="AI2092" i="12"/>
  <c r="AU2091" i="12"/>
  <c r="AQ2091" i="12"/>
  <c r="AM2091" i="12"/>
  <c r="AI2091" i="12"/>
  <c r="AU2090" i="12"/>
  <c r="AQ2090" i="12"/>
  <c r="AM2090" i="12"/>
  <c r="AI2090" i="12"/>
  <c r="AU2089" i="12"/>
  <c r="AQ2089" i="12"/>
  <c r="AM2089" i="12"/>
  <c r="AI2089" i="12"/>
  <c r="AU2088" i="12"/>
  <c r="AQ2088" i="12"/>
  <c r="AM2088" i="12"/>
  <c r="AI2088" i="12"/>
  <c r="AU2087" i="12"/>
  <c r="AQ2087" i="12"/>
  <c r="AM2087" i="12"/>
  <c r="AI2087" i="12"/>
  <c r="AU2086" i="12"/>
  <c r="AQ2086" i="12"/>
  <c r="AM2086" i="12"/>
  <c r="AI2086" i="12"/>
  <c r="AU2085" i="12"/>
  <c r="AQ2085" i="12"/>
  <c r="AM2085" i="12"/>
  <c r="AI2085" i="12"/>
  <c r="AU2084" i="12"/>
  <c r="AQ2084" i="12"/>
  <c r="AM2084" i="12"/>
  <c r="AI2084" i="12"/>
  <c r="AU2083" i="12"/>
  <c r="AQ2083" i="12"/>
  <c r="AM2083" i="12"/>
  <c r="AI2083" i="12"/>
  <c r="AU2082" i="12"/>
  <c r="AQ2082" i="12"/>
  <c r="AM2082" i="12"/>
  <c r="AI2082" i="12"/>
  <c r="AU2081" i="12"/>
  <c r="AQ2081" i="12"/>
  <c r="AM2081" i="12"/>
  <c r="AI2081" i="12"/>
  <c r="AU2080" i="12"/>
  <c r="AQ2080" i="12"/>
  <c r="AM2080" i="12"/>
  <c r="AI2080" i="12"/>
  <c r="AU2079" i="12"/>
  <c r="AQ2079" i="12"/>
  <c r="AM2079" i="12"/>
  <c r="AI2079" i="12"/>
  <c r="AU2078" i="12"/>
  <c r="AQ2078" i="12"/>
  <c r="AM2078" i="12"/>
  <c r="AI2078" i="12"/>
  <c r="AU2077" i="12"/>
  <c r="AQ2077" i="12"/>
  <c r="AM2077" i="12"/>
  <c r="AI2077" i="12"/>
  <c r="AU2076" i="12"/>
  <c r="AQ2076" i="12"/>
  <c r="AM2076" i="12"/>
  <c r="AI2076" i="12"/>
  <c r="AU2075" i="12"/>
  <c r="AQ2075" i="12"/>
  <c r="AM2075" i="12"/>
  <c r="AI2075" i="12"/>
  <c r="AU2074" i="12"/>
  <c r="AQ2074" i="12"/>
  <c r="AM2074" i="12"/>
  <c r="AI2074" i="12"/>
  <c r="AU2073" i="12"/>
  <c r="AQ2073" i="12"/>
  <c r="AM2073" i="12"/>
  <c r="AI2073" i="12"/>
  <c r="AU2072" i="12"/>
  <c r="AQ2072" i="12"/>
  <c r="AM2072" i="12"/>
  <c r="AI2072" i="12"/>
  <c r="AU2071" i="12"/>
  <c r="AQ2071" i="12"/>
  <c r="AM2071" i="12"/>
  <c r="AI2071" i="12"/>
  <c r="AU2070" i="12"/>
  <c r="AQ2070" i="12"/>
  <c r="AM2070" i="12"/>
  <c r="AI2070" i="12"/>
  <c r="AU2069" i="12"/>
  <c r="AQ2069" i="12"/>
  <c r="AM2069" i="12"/>
  <c r="AI2069" i="12"/>
  <c r="AU2068" i="12"/>
  <c r="AQ2068" i="12"/>
  <c r="AM2068" i="12"/>
  <c r="AI2068" i="12"/>
  <c r="AU2067" i="12"/>
  <c r="AQ2067" i="12"/>
  <c r="AM2067" i="12"/>
  <c r="AI2067" i="12"/>
  <c r="AU2066" i="12"/>
  <c r="AQ2066" i="12"/>
  <c r="AM2066" i="12"/>
  <c r="AI2066" i="12"/>
  <c r="AU2065" i="12"/>
  <c r="AQ2065" i="12"/>
  <c r="AM2065" i="12"/>
  <c r="AI2065" i="12"/>
  <c r="AU2064" i="12"/>
  <c r="AQ2064" i="12"/>
  <c r="AM2064" i="12"/>
  <c r="AI2064" i="12"/>
  <c r="AU2063" i="12"/>
  <c r="AQ2063" i="12"/>
  <c r="AM2063" i="12"/>
  <c r="AI2063" i="12"/>
  <c r="AU2062" i="12"/>
  <c r="AQ2062" i="12"/>
  <c r="AM2062" i="12"/>
  <c r="AI2062" i="12"/>
  <c r="AU2061" i="12"/>
  <c r="AQ2061" i="12"/>
  <c r="AM2061" i="12"/>
  <c r="AI2061" i="12"/>
  <c r="AU2060" i="12"/>
  <c r="AQ2060" i="12"/>
  <c r="AM2060" i="12"/>
  <c r="AI2060" i="12"/>
  <c r="AU2059" i="12"/>
  <c r="AQ2059" i="12"/>
  <c r="AM2059" i="12"/>
  <c r="AI2059" i="12"/>
  <c r="AU2058" i="12"/>
  <c r="AQ2058" i="12"/>
  <c r="AM2058" i="12"/>
  <c r="AI2058" i="12"/>
  <c r="AU2057" i="12"/>
  <c r="AQ2057" i="12"/>
  <c r="AM2057" i="12"/>
  <c r="AI2057" i="12"/>
  <c r="AU2056" i="12"/>
  <c r="AQ2056" i="12"/>
  <c r="AM2056" i="12"/>
  <c r="AI2056" i="12"/>
  <c r="AU2055" i="12"/>
  <c r="AQ2055" i="12"/>
  <c r="AM2055" i="12"/>
  <c r="AI2055" i="12"/>
  <c r="AU2054" i="12"/>
  <c r="AQ2054" i="12"/>
  <c r="AM2054" i="12"/>
  <c r="AI2054" i="12"/>
  <c r="AU2053" i="12"/>
  <c r="AQ2053" i="12"/>
  <c r="AM2053" i="12"/>
  <c r="AI2053" i="12"/>
  <c r="AU2052" i="12"/>
  <c r="AQ2052" i="12"/>
  <c r="AM2052" i="12"/>
  <c r="AI2052" i="12"/>
  <c r="AU2051" i="12"/>
  <c r="AQ2051" i="12"/>
  <c r="AM2051" i="12"/>
  <c r="AV2101" i="12"/>
  <c r="AR2101" i="12"/>
  <c r="AN2101" i="12"/>
  <c r="AJ2101" i="12"/>
  <c r="AV2100" i="12"/>
  <c r="AR2100" i="12"/>
  <c r="AN2100" i="12"/>
  <c r="AJ2100" i="12"/>
  <c r="AV2099" i="12"/>
  <c r="AR2099" i="12"/>
  <c r="AN2099" i="12"/>
  <c r="AJ2099" i="12"/>
  <c r="AV2098" i="12"/>
  <c r="AR2098" i="12"/>
  <c r="AN2098" i="12"/>
  <c r="AJ2098" i="12"/>
  <c r="AV2097" i="12"/>
  <c r="AR2097" i="12"/>
  <c r="AN2097" i="12"/>
  <c r="AJ2097" i="12"/>
  <c r="AV2096" i="12"/>
  <c r="AR2096" i="12"/>
  <c r="AN2096" i="12"/>
  <c r="AJ2096" i="12"/>
  <c r="AV2095" i="12"/>
  <c r="AR2095" i="12"/>
  <c r="AN2095" i="12"/>
  <c r="AJ2095" i="12"/>
  <c r="AV2094" i="12"/>
  <c r="AR2094" i="12"/>
  <c r="AN2094" i="12"/>
  <c r="AJ2094" i="12"/>
  <c r="AV2093" i="12"/>
  <c r="AR2093" i="12"/>
  <c r="AN2093" i="12"/>
  <c r="AJ2093" i="12"/>
  <c r="AV2092" i="12"/>
  <c r="AR2092" i="12"/>
  <c r="AN2092" i="12"/>
  <c r="AJ2092" i="12"/>
  <c r="AV2091" i="12"/>
  <c r="AR2091" i="12"/>
  <c r="AN2091" i="12"/>
  <c r="AJ2091" i="12"/>
  <c r="AV2090" i="12"/>
  <c r="AR2090" i="12"/>
  <c r="AN2090" i="12"/>
  <c r="AJ2090" i="12"/>
  <c r="AV2089" i="12"/>
  <c r="AR2089" i="12"/>
  <c r="AN2089" i="12"/>
  <c r="AJ2089" i="12"/>
  <c r="AV2088" i="12"/>
  <c r="AR2088" i="12"/>
  <c r="AN2088" i="12"/>
  <c r="AJ2088" i="12"/>
  <c r="AV2087" i="12"/>
  <c r="AR2087" i="12"/>
  <c r="AN2087" i="12"/>
  <c r="AJ2087" i="12"/>
  <c r="AV2086" i="12"/>
  <c r="AR2086" i="12"/>
  <c r="AN2086" i="12"/>
  <c r="AJ2086" i="12"/>
  <c r="AV2085" i="12"/>
  <c r="AR2085" i="12"/>
  <c r="AN2085" i="12"/>
  <c r="AJ2085" i="12"/>
  <c r="AV2084" i="12"/>
  <c r="AR2084" i="12"/>
  <c r="AN2084" i="12"/>
  <c r="AJ2084" i="12"/>
  <c r="AV2083" i="12"/>
  <c r="AR2083" i="12"/>
  <c r="AN2083" i="12"/>
  <c r="AJ2083" i="12"/>
  <c r="AV2082" i="12"/>
  <c r="AR2082" i="12"/>
  <c r="AN2082" i="12"/>
  <c r="AJ2082" i="12"/>
  <c r="AV2081" i="12"/>
  <c r="AR2081" i="12"/>
  <c r="AN2081" i="12"/>
  <c r="AJ2081" i="12"/>
  <c r="AV2080" i="12"/>
  <c r="AR2080" i="12"/>
  <c r="AN2080" i="12"/>
  <c r="AJ2080" i="12"/>
  <c r="AV2079" i="12"/>
  <c r="AR2079" i="12"/>
  <c r="AN2079" i="12"/>
  <c r="AJ2079" i="12"/>
  <c r="AV2078" i="12"/>
  <c r="AR2078" i="12"/>
  <c r="AN2078" i="12"/>
  <c r="AJ2078" i="12"/>
  <c r="AV2077" i="12"/>
  <c r="AR2077" i="12"/>
  <c r="AN2077" i="12"/>
  <c r="AJ2077" i="12"/>
  <c r="AV2076" i="12"/>
  <c r="AR2076" i="12"/>
  <c r="AN2076" i="12"/>
  <c r="AJ2076" i="12"/>
  <c r="AV2075" i="12"/>
  <c r="AR2075" i="12"/>
  <c r="AN2075" i="12"/>
  <c r="AJ2075" i="12"/>
  <c r="AV2074" i="12"/>
  <c r="AR2074" i="12"/>
  <c r="AN2074" i="12"/>
  <c r="AJ2074" i="12"/>
  <c r="AV2073" i="12"/>
  <c r="AR2073" i="12"/>
  <c r="AN2073" i="12"/>
  <c r="AJ2073" i="12"/>
  <c r="AV2072" i="12"/>
  <c r="AR2072" i="12"/>
  <c r="AN2072" i="12"/>
  <c r="AJ2072" i="12"/>
  <c r="AV2071" i="12"/>
  <c r="AR2071" i="12"/>
  <c r="AN2071" i="12"/>
  <c r="AJ2071" i="12"/>
  <c r="AV2070" i="12"/>
  <c r="AR2070" i="12"/>
  <c r="AN2070" i="12"/>
  <c r="AJ2070" i="12"/>
  <c r="AV2069" i="12"/>
  <c r="AR2069" i="12"/>
  <c r="AN2069" i="12"/>
  <c r="AJ2069" i="12"/>
  <c r="AV2068" i="12"/>
  <c r="AR2068" i="12"/>
  <c r="AN2068" i="12"/>
  <c r="AJ2068" i="12"/>
  <c r="AV2067" i="12"/>
  <c r="AR2067" i="12"/>
  <c r="AN2067" i="12"/>
  <c r="AJ2067" i="12"/>
  <c r="AV2066" i="12"/>
  <c r="AR2066" i="12"/>
  <c r="AN2066" i="12"/>
  <c r="AJ2066" i="12"/>
  <c r="AV2065" i="12"/>
  <c r="AR2065" i="12"/>
  <c r="AN2065" i="12"/>
  <c r="AJ2065" i="12"/>
  <c r="AV2064" i="12"/>
  <c r="AR2064" i="12"/>
  <c r="AN2064" i="12"/>
  <c r="AJ2064" i="12"/>
  <c r="AV2063" i="12"/>
  <c r="AR2063" i="12"/>
  <c r="AN2063" i="12"/>
  <c r="AJ2063" i="12"/>
  <c r="AV2062" i="12"/>
  <c r="AR2062" i="12"/>
  <c r="AN2062" i="12"/>
  <c r="AJ2062" i="12"/>
  <c r="AV2061" i="12"/>
  <c r="AR2061" i="12"/>
  <c r="AN2061" i="12"/>
  <c r="AJ2061" i="12"/>
  <c r="AV2060" i="12"/>
  <c r="AR2060" i="12"/>
  <c r="AN2060" i="12"/>
  <c r="AJ2060" i="12"/>
  <c r="AV2059" i="12"/>
  <c r="AR2059" i="12"/>
  <c r="AN2059" i="12"/>
  <c r="AJ2059" i="12"/>
  <c r="AV2058" i="12"/>
  <c r="AR2058" i="12"/>
  <c r="AN2058" i="12"/>
  <c r="AJ2058" i="12"/>
  <c r="AV2057" i="12"/>
  <c r="AR2057" i="12"/>
  <c r="AN2057" i="12"/>
  <c r="AJ2057" i="12"/>
  <c r="AV2056" i="12"/>
  <c r="AR2056" i="12"/>
  <c r="AN2056" i="12"/>
  <c r="AJ2056" i="12"/>
  <c r="AV2055" i="12"/>
  <c r="AR2055" i="12"/>
  <c r="AN2055" i="12"/>
  <c r="AJ2055" i="12"/>
  <c r="AV2054" i="12"/>
  <c r="AR2054" i="12"/>
  <c r="AN2054" i="12"/>
  <c r="AJ2054" i="12"/>
  <c r="AV2053" i="12"/>
  <c r="AR2053" i="12"/>
  <c r="AN2053" i="12"/>
  <c r="AJ2053" i="12"/>
  <c r="AV2052" i="12"/>
  <c r="AR2052" i="12"/>
  <c r="AN2052" i="12"/>
  <c r="AJ2052" i="12"/>
  <c r="AV2051" i="12"/>
  <c r="AR2051" i="12"/>
  <c r="AN2051" i="12"/>
  <c r="AS2101" i="12"/>
  <c r="AO2101" i="12"/>
  <c r="AK2101" i="12"/>
  <c r="AG2101" i="12"/>
  <c r="AS2100" i="12"/>
  <c r="AO2100" i="12"/>
  <c r="AK2100" i="12"/>
  <c r="AG2100" i="12"/>
  <c r="AS2099" i="12"/>
  <c r="AO2099" i="12"/>
  <c r="AK2099" i="12"/>
  <c r="AG2099" i="12"/>
  <c r="AS2098" i="12"/>
  <c r="AO2098" i="12"/>
  <c r="AK2098" i="12"/>
  <c r="AG2098" i="12"/>
  <c r="AS2097" i="12"/>
  <c r="AO2097" i="12"/>
  <c r="AK2097" i="12"/>
  <c r="AG2097" i="12"/>
  <c r="AS2096" i="12"/>
  <c r="AO2096" i="12"/>
  <c r="AK2096" i="12"/>
  <c r="AG2096" i="12"/>
  <c r="AS2095" i="12"/>
  <c r="AO2095" i="12"/>
  <c r="AK2095" i="12"/>
  <c r="AG2095" i="12"/>
  <c r="AS2094" i="12"/>
  <c r="AO2094" i="12"/>
  <c r="AK2094" i="12"/>
  <c r="AG2094" i="12"/>
  <c r="AS2093" i="12"/>
  <c r="AO2093" i="12"/>
  <c r="AK2093" i="12"/>
  <c r="AG2093" i="12"/>
  <c r="AS2092" i="12"/>
  <c r="AO2092" i="12"/>
  <c r="AK2092" i="12"/>
  <c r="AG2092" i="12"/>
  <c r="AS2091" i="12"/>
  <c r="AO2091" i="12"/>
  <c r="AK2091" i="12"/>
  <c r="AG2091" i="12"/>
  <c r="AS2090" i="12"/>
  <c r="AO2090" i="12"/>
  <c r="AK2090" i="12"/>
  <c r="AG2090" i="12"/>
  <c r="AS2089" i="12"/>
  <c r="AO2089" i="12"/>
  <c r="AK2089" i="12"/>
  <c r="AG2089" i="12"/>
  <c r="AS2088" i="12"/>
  <c r="AO2088" i="12"/>
  <c r="AK2088" i="12"/>
  <c r="AG2088" i="12"/>
  <c r="AS2087" i="12"/>
  <c r="AO2087" i="12"/>
  <c r="AK2087" i="12"/>
  <c r="AG2087" i="12"/>
  <c r="AS2086" i="12"/>
  <c r="AO2086" i="12"/>
  <c r="AK2086" i="12"/>
  <c r="AG2086" i="12"/>
  <c r="AS2085" i="12"/>
  <c r="AO2085" i="12"/>
  <c r="AK2085" i="12"/>
  <c r="AG2085" i="12"/>
  <c r="AS2084" i="12"/>
  <c r="AO2084" i="12"/>
  <c r="AK2084" i="12"/>
  <c r="AG2084" i="12"/>
  <c r="AS2083" i="12"/>
  <c r="AO2083" i="12"/>
  <c r="AK2083" i="12"/>
  <c r="AG2083" i="12"/>
  <c r="AS2082" i="12"/>
  <c r="AO2082" i="12"/>
  <c r="AK2082" i="12"/>
  <c r="AG2082" i="12"/>
  <c r="AS2081" i="12"/>
  <c r="AO2081" i="12"/>
  <c r="AK2081" i="12"/>
  <c r="AG2081" i="12"/>
  <c r="AS2080" i="12"/>
  <c r="AO2080" i="12"/>
  <c r="AK2080" i="12"/>
  <c r="AG2080" i="12"/>
  <c r="AS2079" i="12"/>
  <c r="AO2079" i="12"/>
  <c r="AK2079" i="12"/>
  <c r="AG2079" i="12"/>
  <c r="AS2078" i="12"/>
  <c r="AO2078" i="12"/>
  <c r="AK2078" i="12"/>
  <c r="AG2078" i="12"/>
  <c r="AS2077" i="12"/>
  <c r="AO2077" i="12"/>
  <c r="AK2077" i="12"/>
  <c r="AG2077" i="12"/>
  <c r="AS2076" i="12"/>
  <c r="AO2076" i="12"/>
  <c r="AK2076" i="12"/>
  <c r="AG2076" i="12"/>
  <c r="AS2075" i="12"/>
  <c r="AO2075" i="12"/>
  <c r="AK2075" i="12"/>
  <c r="AG2075" i="12"/>
  <c r="AS2074" i="12"/>
  <c r="AO2074" i="12"/>
  <c r="AK2074" i="12"/>
  <c r="AG2074" i="12"/>
  <c r="AS2073" i="12"/>
  <c r="AO2073" i="12"/>
  <c r="AK2073" i="12"/>
  <c r="AG2073" i="12"/>
  <c r="AS2072" i="12"/>
  <c r="AO2072" i="12"/>
  <c r="AK2072" i="12"/>
  <c r="AG2072" i="12"/>
  <c r="AS2071" i="12"/>
  <c r="AO2071" i="12"/>
  <c r="AK2071" i="12"/>
  <c r="AG2071" i="12"/>
  <c r="AS2070" i="12"/>
  <c r="AO2070" i="12"/>
  <c r="AK2070" i="12"/>
  <c r="AG2070" i="12"/>
  <c r="AS2069" i="12"/>
  <c r="AO2069" i="12"/>
  <c r="AK2069" i="12"/>
  <c r="AG2069" i="12"/>
  <c r="AS2068" i="12"/>
  <c r="AO2068" i="12"/>
  <c r="AK2068" i="12"/>
  <c r="AG2068" i="12"/>
  <c r="AS2067" i="12"/>
  <c r="AO2067" i="12"/>
  <c r="AK2067" i="12"/>
  <c r="AG2067" i="12"/>
  <c r="AS2066" i="12"/>
  <c r="AO2066" i="12"/>
  <c r="AK2066" i="12"/>
  <c r="AG2066" i="12"/>
  <c r="AS2065" i="12"/>
  <c r="AO2065" i="12"/>
  <c r="AK2065" i="12"/>
  <c r="AG2065" i="12"/>
  <c r="AS2064" i="12"/>
  <c r="AO2064" i="12"/>
  <c r="AK2064" i="12"/>
  <c r="AG2064" i="12"/>
  <c r="AS2063" i="12"/>
  <c r="AO2063" i="12"/>
  <c r="AK2063" i="12"/>
  <c r="AG2063" i="12"/>
  <c r="AS2062" i="12"/>
  <c r="AO2062" i="12"/>
  <c r="AK2062" i="12"/>
  <c r="AG2062" i="12"/>
  <c r="AS2061" i="12"/>
  <c r="AO2061" i="12"/>
  <c r="AK2061" i="12"/>
  <c r="AG2061" i="12"/>
  <c r="AS2060" i="12"/>
  <c r="AO2060" i="12"/>
  <c r="AK2060" i="12"/>
  <c r="AG2060" i="12"/>
  <c r="AS2059" i="12"/>
  <c r="AO2059" i="12"/>
  <c r="AK2059" i="12"/>
  <c r="AG2059" i="12"/>
  <c r="AS2058" i="12"/>
  <c r="AO2058" i="12"/>
  <c r="AK2058" i="12"/>
  <c r="AG2058" i="12"/>
  <c r="AS2057" i="12"/>
  <c r="AO2057" i="12"/>
  <c r="AK2057" i="12"/>
  <c r="AG2057" i="12"/>
  <c r="AS2056" i="12"/>
  <c r="AO2056" i="12"/>
  <c r="AK2056" i="12"/>
  <c r="AG2056" i="12"/>
  <c r="AS2055" i="12"/>
  <c r="AO2055" i="12"/>
  <c r="AK2055" i="12"/>
  <c r="AG2055" i="12"/>
  <c r="AS2054" i="12"/>
  <c r="AO2054" i="12"/>
  <c r="AK2054" i="12"/>
  <c r="AG2054" i="12"/>
  <c r="AS2053" i="12"/>
  <c r="AT2101" i="12"/>
  <c r="AP2101" i="12"/>
  <c r="AL2101" i="12"/>
  <c r="AH2101" i="12"/>
  <c r="AT2100" i="12"/>
  <c r="AP2100" i="12"/>
  <c r="AL2100" i="12"/>
  <c r="AH2100" i="12"/>
  <c r="AT2099" i="12"/>
  <c r="AP2099" i="12"/>
  <c r="AL2099" i="12"/>
  <c r="AH2099" i="12"/>
  <c r="AT2098" i="12"/>
  <c r="AP2098" i="12"/>
  <c r="AL2098" i="12"/>
  <c r="AH2098" i="12"/>
  <c r="AT2097" i="12"/>
  <c r="AP2097" i="12"/>
  <c r="AL2097" i="12"/>
  <c r="AH2097" i="12"/>
  <c r="AT2096" i="12"/>
  <c r="AP2096" i="12"/>
  <c r="AL2096" i="12"/>
  <c r="AH2096" i="12"/>
  <c r="AT2095" i="12"/>
  <c r="AP2095" i="12"/>
  <c r="AL2095" i="12"/>
  <c r="AH2095" i="12"/>
  <c r="AT2094" i="12"/>
  <c r="AP2094" i="12"/>
  <c r="AL2094" i="12"/>
  <c r="AH2094" i="12"/>
  <c r="AT2093" i="12"/>
  <c r="AP2093" i="12"/>
  <c r="AL2093" i="12"/>
  <c r="AH2093" i="12"/>
  <c r="AT2092" i="12"/>
  <c r="AP2092" i="12"/>
  <c r="AL2092" i="12"/>
  <c r="AH2092" i="12"/>
  <c r="AT2091" i="12"/>
  <c r="AP2091" i="12"/>
  <c r="AL2091" i="12"/>
  <c r="AH2091" i="12"/>
  <c r="AT2090" i="12"/>
  <c r="AP2090" i="12"/>
  <c r="AL2090" i="12"/>
  <c r="AH2090" i="12"/>
  <c r="AT2089" i="12"/>
  <c r="AP2089" i="12"/>
  <c r="AL2089" i="12"/>
  <c r="AH2089" i="12"/>
  <c r="AT2088" i="12"/>
  <c r="AP2088" i="12"/>
  <c r="AL2088" i="12"/>
  <c r="AH2088" i="12"/>
  <c r="AT2087" i="12"/>
  <c r="AP2087" i="12"/>
  <c r="AL2087" i="12"/>
  <c r="AH2087" i="12"/>
  <c r="AT2086" i="12"/>
  <c r="AP2086" i="12"/>
  <c r="AL2086" i="12"/>
  <c r="AH2086" i="12"/>
  <c r="AT2085" i="12"/>
  <c r="AP2085" i="12"/>
  <c r="AL2085" i="12"/>
  <c r="AH2085" i="12"/>
  <c r="AT2084" i="12"/>
  <c r="AP2084" i="12"/>
  <c r="AL2084" i="12"/>
  <c r="AH2084" i="12"/>
  <c r="AT2083" i="12"/>
  <c r="AP2083" i="12"/>
  <c r="AL2083" i="12"/>
  <c r="AH2083" i="12"/>
  <c r="AT2082" i="12"/>
  <c r="AP2082" i="12"/>
  <c r="AL2082" i="12"/>
  <c r="AH2082" i="12"/>
  <c r="AT2081" i="12"/>
  <c r="AP2081" i="12"/>
  <c r="AL2081" i="12"/>
  <c r="AH2081" i="12"/>
  <c r="AT2080" i="12"/>
  <c r="AP2080" i="12"/>
  <c r="AL2080" i="12"/>
  <c r="AH2080" i="12"/>
  <c r="AT2079" i="12"/>
  <c r="AP2079" i="12"/>
  <c r="AL2079" i="12"/>
  <c r="AH2079" i="12"/>
  <c r="AT2078" i="12"/>
  <c r="AP2078" i="12"/>
  <c r="AL2078" i="12"/>
  <c r="AH2078" i="12"/>
  <c r="AT2077" i="12"/>
  <c r="AP2077" i="12"/>
  <c r="AL2077" i="12"/>
  <c r="AH2077" i="12"/>
  <c r="AT2076" i="12"/>
  <c r="AP2076" i="12"/>
  <c r="AL2076" i="12"/>
  <c r="AH2076" i="12"/>
  <c r="AT2075" i="12"/>
  <c r="AP2075" i="12"/>
  <c r="AL2075" i="12"/>
  <c r="AH2075" i="12"/>
  <c r="AT2074" i="12"/>
  <c r="AP2074" i="12"/>
  <c r="AL2074" i="12"/>
  <c r="AH2074" i="12"/>
  <c r="AT2073" i="12"/>
  <c r="AP2073" i="12"/>
  <c r="AL2073" i="12"/>
  <c r="AH2073" i="12"/>
  <c r="AT2072" i="12"/>
  <c r="AP2072" i="12"/>
  <c r="AL2072" i="12"/>
  <c r="AH2072" i="12"/>
  <c r="AT2071" i="12"/>
  <c r="AP2071" i="12"/>
  <c r="AL2071" i="12"/>
  <c r="AH2071" i="12"/>
  <c r="AT2070" i="12"/>
  <c r="AP2070" i="12"/>
  <c r="AL2070" i="12"/>
  <c r="AH2070" i="12"/>
  <c r="AT2069" i="12"/>
  <c r="AP2069" i="12"/>
  <c r="AL2069" i="12"/>
  <c r="AH2069" i="12"/>
  <c r="AT2068" i="12"/>
  <c r="AP2068" i="12"/>
  <c r="AL2068" i="12"/>
  <c r="AH2068" i="12"/>
  <c r="AT2067" i="12"/>
  <c r="AP2067" i="12"/>
  <c r="AL2067" i="12"/>
  <c r="AH2067" i="12"/>
  <c r="AT2066" i="12"/>
  <c r="AP2066" i="12"/>
  <c r="AL2066" i="12"/>
  <c r="AH2066" i="12"/>
  <c r="AT2065" i="12"/>
  <c r="AP2065" i="12"/>
  <c r="AL2065" i="12"/>
  <c r="AH2065" i="12"/>
  <c r="AT2064" i="12"/>
  <c r="AP2064" i="12"/>
  <c r="AL2064" i="12"/>
  <c r="AH2064" i="12"/>
  <c r="AT2063" i="12"/>
  <c r="AP2063" i="12"/>
  <c r="AL2063" i="12"/>
  <c r="AH2063" i="12"/>
  <c r="AT2062" i="12"/>
  <c r="AP2062" i="12"/>
  <c r="AL2062" i="12"/>
  <c r="AH2062" i="12"/>
  <c r="AT2061" i="12"/>
  <c r="AP2061" i="12"/>
  <c r="AL2061" i="12"/>
  <c r="AH2061" i="12"/>
  <c r="AT2060" i="12"/>
  <c r="AP2060" i="12"/>
  <c r="AL2060" i="12"/>
  <c r="AH2060" i="12"/>
  <c r="AT2059" i="12"/>
  <c r="AP2059" i="12"/>
  <c r="AL2059" i="12"/>
  <c r="AH2059" i="12"/>
  <c r="AT2058" i="12"/>
  <c r="AP2058" i="12"/>
  <c r="AL2058" i="12"/>
  <c r="AH2058" i="12"/>
  <c r="AT2057" i="12"/>
  <c r="AP2057" i="12"/>
  <c r="AL2057" i="12"/>
  <c r="AH2057" i="12"/>
  <c r="AT2056" i="12"/>
  <c r="AP2056" i="12"/>
  <c r="AL2056" i="12"/>
  <c r="AH2056" i="12"/>
  <c r="AT2055" i="12"/>
  <c r="AP2055" i="12"/>
  <c r="AL2055" i="12"/>
  <c r="AH2055" i="12"/>
  <c r="AT2054" i="12"/>
  <c r="AP2054" i="12"/>
  <c r="AL2054" i="12"/>
  <c r="AH2054" i="12"/>
  <c r="AT2053" i="12"/>
  <c r="AP2053" i="12"/>
  <c r="AH2053" i="12"/>
  <c r="AP2052" i="12"/>
  <c r="AH2052" i="12"/>
  <c r="AP2051" i="12"/>
  <c r="AJ2051" i="12"/>
  <c r="AV2050" i="12"/>
  <c r="AR2050" i="12"/>
  <c r="AN2050" i="12"/>
  <c r="AJ2050" i="12"/>
  <c r="AV2049" i="12"/>
  <c r="AR2049" i="12"/>
  <c r="AN2049" i="12"/>
  <c r="AJ2049" i="12"/>
  <c r="AV2048" i="12"/>
  <c r="AR2048" i="12"/>
  <c r="AN2048" i="12"/>
  <c r="AJ2048" i="12"/>
  <c r="AV2047" i="12"/>
  <c r="AR2047" i="12"/>
  <c r="AN2047" i="12"/>
  <c r="AJ2047" i="12"/>
  <c r="AV2046" i="12"/>
  <c r="AR2046" i="12"/>
  <c r="AN2046" i="12"/>
  <c r="AJ2046" i="12"/>
  <c r="AV2045" i="12"/>
  <c r="AR2045" i="12"/>
  <c r="AN2045" i="12"/>
  <c r="AJ2045" i="12"/>
  <c r="AV2044" i="12"/>
  <c r="AR2044" i="12"/>
  <c r="AN2044" i="12"/>
  <c r="AJ2044" i="12"/>
  <c r="AV2043" i="12"/>
  <c r="AR2043" i="12"/>
  <c r="AN2043" i="12"/>
  <c r="AJ2043" i="12"/>
  <c r="AV2042" i="12"/>
  <c r="AR2042" i="12"/>
  <c r="AN2042" i="12"/>
  <c r="AJ2042" i="12"/>
  <c r="AV2041" i="12"/>
  <c r="AR2041" i="12"/>
  <c r="AN2041" i="12"/>
  <c r="AJ2041" i="12"/>
  <c r="AV2040" i="12"/>
  <c r="AR2040" i="12"/>
  <c r="AN2040" i="12"/>
  <c r="AJ2040" i="12"/>
  <c r="AV2039" i="12"/>
  <c r="AR2039" i="12"/>
  <c r="AN2039" i="12"/>
  <c r="AJ2039" i="12"/>
  <c r="AV2038" i="12"/>
  <c r="AR2038" i="12"/>
  <c r="AN2038" i="12"/>
  <c r="AJ2038" i="12"/>
  <c r="AV2037" i="12"/>
  <c r="AR2037" i="12"/>
  <c r="AN2037" i="12"/>
  <c r="AJ2037" i="12"/>
  <c r="AV2036" i="12"/>
  <c r="AR2036" i="12"/>
  <c r="AN2036" i="12"/>
  <c r="AJ2036" i="12"/>
  <c r="AV2035" i="12"/>
  <c r="AR2035" i="12"/>
  <c r="AN2035" i="12"/>
  <c r="AJ2035" i="12"/>
  <c r="AV2034" i="12"/>
  <c r="AR2034" i="12"/>
  <c r="AN2034" i="12"/>
  <c r="AJ2034" i="12"/>
  <c r="AV2033" i="12"/>
  <c r="AR2033" i="12"/>
  <c r="AN2033" i="12"/>
  <c r="AJ2033" i="12"/>
  <c r="AV2032" i="12"/>
  <c r="AR2032" i="12"/>
  <c r="AN2032" i="12"/>
  <c r="AJ2032" i="12"/>
  <c r="AV2031" i="12"/>
  <c r="AR2031" i="12"/>
  <c r="AN2031" i="12"/>
  <c r="AJ2031" i="12"/>
  <c r="AV2030" i="12"/>
  <c r="AR2030" i="12"/>
  <c r="AN2030" i="12"/>
  <c r="AJ2030" i="12"/>
  <c r="AV2029" i="12"/>
  <c r="AR2029" i="12"/>
  <c r="AN2029" i="12"/>
  <c r="AJ2029" i="12"/>
  <c r="AV2028" i="12"/>
  <c r="AR2028" i="12"/>
  <c r="AN2028" i="12"/>
  <c r="AJ2028" i="12"/>
  <c r="AV2027" i="12"/>
  <c r="AR2027" i="12"/>
  <c r="AN2027" i="12"/>
  <c r="AJ2027" i="12"/>
  <c r="AV2026" i="12"/>
  <c r="AR2026" i="12"/>
  <c r="AN2026" i="12"/>
  <c r="AJ2026" i="12"/>
  <c r="AV2025" i="12"/>
  <c r="AR2025" i="12"/>
  <c r="AN2025" i="12"/>
  <c r="AJ2025" i="12"/>
  <c r="AV2024" i="12"/>
  <c r="AR2024" i="12"/>
  <c r="AN2024" i="12"/>
  <c r="AJ2024" i="12"/>
  <c r="AV2023" i="12"/>
  <c r="AR2023" i="12"/>
  <c r="AN2023" i="12"/>
  <c r="AJ2023" i="12"/>
  <c r="AV2022" i="12"/>
  <c r="AR2022" i="12"/>
  <c r="AN2022" i="12"/>
  <c r="AJ2022" i="12"/>
  <c r="AV2021" i="12"/>
  <c r="AR2021" i="12"/>
  <c r="AN2021" i="12"/>
  <c r="AJ2021" i="12"/>
  <c r="AV2020" i="12"/>
  <c r="AR2020" i="12"/>
  <c r="AN2020" i="12"/>
  <c r="AJ2020" i="12"/>
  <c r="AV2019" i="12"/>
  <c r="AR2019" i="12"/>
  <c r="AN2019" i="12"/>
  <c r="AJ2019" i="12"/>
  <c r="AV2018" i="12"/>
  <c r="AR2018" i="12"/>
  <c r="AN2018" i="12"/>
  <c r="AJ2018" i="12"/>
  <c r="AV2017" i="12"/>
  <c r="AR2017" i="12"/>
  <c r="AN2017" i="12"/>
  <c r="AJ2017" i="12"/>
  <c r="AV2016" i="12"/>
  <c r="AR2016" i="12"/>
  <c r="AN2016" i="12"/>
  <c r="AJ2016" i="12"/>
  <c r="AV2015" i="12"/>
  <c r="AR2015" i="12"/>
  <c r="AN2015" i="12"/>
  <c r="AJ2015" i="12"/>
  <c r="AV2014" i="12"/>
  <c r="AR2014" i="12"/>
  <c r="AN2014" i="12"/>
  <c r="AJ2014" i="12"/>
  <c r="AV2013" i="12"/>
  <c r="AR2013" i="12"/>
  <c r="AN2013" i="12"/>
  <c r="AJ2013" i="12"/>
  <c r="AV2012" i="12"/>
  <c r="AR2012" i="12"/>
  <c r="AN2012" i="12"/>
  <c r="AJ2012" i="12"/>
  <c r="AV2011" i="12"/>
  <c r="AR2011" i="12"/>
  <c r="AN2011" i="12"/>
  <c r="AJ2011" i="12"/>
  <c r="AV2010" i="12"/>
  <c r="AR2010" i="12"/>
  <c r="AN2010" i="12"/>
  <c r="AJ2010" i="12"/>
  <c r="AV2009" i="12"/>
  <c r="AR2009" i="12"/>
  <c r="AN2009" i="12"/>
  <c r="AJ2009" i="12"/>
  <c r="AV2008" i="12"/>
  <c r="AR2008" i="12"/>
  <c r="AN2008" i="12"/>
  <c r="AJ2008" i="12"/>
  <c r="AV2007" i="12"/>
  <c r="AR2007" i="12"/>
  <c r="AN2007" i="12"/>
  <c r="AJ2007" i="12"/>
  <c r="AV2006" i="12"/>
  <c r="AR2006" i="12"/>
  <c r="AN2006" i="12"/>
  <c r="AJ2006" i="12"/>
  <c r="AV2005" i="12"/>
  <c r="AR2005" i="12"/>
  <c r="AN2005" i="12"/>
  <c r="AJ2005" i="12"/>
  <c r="AV2004" i="12"/>
  <c r="AR2004" i="12"/>
  <c r="AN2004" i="12"/>
  <c r="AJ2004" i="12"/>
  <c r="AV2003" i="12"/>
  <c r="AR2003" i="12"/>
  <c r="AN2003" i="12"/>
  <c r="AJ2003" i="12"/>
  <c r="AV2002" i="12"/>
  <c r="AR2002" i="12"/>
  <c r="AN2002" i="12"/>
  <c r="AJ2002" i="12"/>
  <c r="AV2001" i="12"/>
  <c r="AR2001" i="12"/>
  <c r="AN2001" i="12"/>
  <c r="AJ2001" i="12"/>
  <c r="AV2000" i="12"/>
  <c r="AR2000" i="12"/>
  <c r="AN2000" i="12"/>
  <c r="AJ2000" i="12"/>
  <c r="AV1999" i="12"/>
  <c r="AR1999" i="12"/>
  <c r="AN1999" i="12"/>
  <c r="AJ1999" i="12"/>
  <c r="AV1998" i="12"/>
  <c r="AR1998" i="12"/>
  <c r="AN1998" i="12"/>
  <c r="AJ1998" i="12"/>
  <c r="AV1997" i="12"/>
  <c r="AR1997" i="12"/>
  <c r="AN1997" i="12"/>
  <c r="AJ1997" i="12"/>
  <c r="AV1996" i="12"/>
  <c r="AR1996" i="12"/>
  <c r="AN1996" i="12"/>
  <c r="AJ1996" i="12"/>
  <c r="AV1995" i="12"/>
  <c r="AR1995" i="12"/>
  <c r="AN1995" i="12"/>
  <c r="AJ1995" i="12"/>
  <c r="AV1994" i="12"/>
  <c r="AR1994" i="12"/>
  <c r="AN1994" i="12"/>
  <c r="AJ1994" i="12"/>
  <c r="AV1993" i="12"/>
  <c r="AR1993" i="12"/>
  <c r="AN1993" i="12"/>
  <c r="AJ1993" i="12"/>
  <c r="AV1992" i="12"/>
  <c r="AR1992" i="12"/>
  <c r="AN1992" i="12"/>
  <c r="AJ1992" i="12"/>
  <c r="AV1991" i="12"/>
  <c r="AR1991" i="12"/>
  <c r="AN1991" i="12"/>
  <c r="AJ1991" i="12"/>
  <c r="AV1990" i="12"/>
  <c r="AR1990" i="12"/>
  <c r="AN1990" i="12"/>
  <c r="AJ1990" i="12"/>
  <c r="AV1989" i="12"/>
  <c r="AR1989" i="12"/>
  <c r="AN1989" i="12"/>
  <c r="AJ1989" i="12"/>
  <c r="AV1988" i="12"/>
  <c r="AR1988" i="12"/>
  <c r="AN1988" i="12"/>
  <c r="AJ1988" i="12"/>
  <c r="AV1987" i="12"/>
  <c r="AR1987" i="12"/>
  <c r="AN1987" i="12"/>
  <c r="AJ1987" i="12"/>
  <c r="AV1986" i="12"/>
  <c r="AR1986" i="12"/>
  <c r="AN1986" i="12"/>
  <c r="AJ1986" i="12"/>
  <c r="AV1985" i="12"/>
  <c r="AR1985" i="12"/>
  <c r="AN1985" i="12"/>
  <c r="AJ1985" i="12"/>
  <c r="AV1984" i="12"/>
  <c r="AR1984" i="12"/>
  <c r="AN1984" i="12"/>
  <c r="AJ1984" i="12"/>
  <c r="AV1983" i="12"/>
  <c r="AR1983" i="12"/>
  <c r="AN1983" i="12"/>
  <c r="AJ1983" i="12"/>
  <c r="AV1982" i="12"/>
  <c r="AR1982" i="12"/>
  <c r="AN1982" i="12"/>
  <c r="AJ1982" i="12"/>
  <c r="AV1981" i="12"/>
  <c r="AR1981" i="12"/>
  <c r="AN1981" i="12"/>
  <c r="AJ1981" i="12"/>
  <c r="AV1980" i="12"/>
  <c r="AR1980" i="12"/>
  <c r="AN1980" i="12"/>
  <c r="AJ1980" i="12"/>
  <c r="AV1979" i="12"/>
  <c r="AR1979" i="12"/>
  <c r="AN1979" i="12"/>
  <c r="AJ1979" i="12"/>
  <c r="AV1978" i="12"/>
  <c r="AR1978" i="12"/>
  <c r="AN1978" i="12"/>
  <c r="AJ1978" i="12"/>
  <c r="AV1977" i="12"/>
  <c r="AR1977" i="12"/>
  <c r="AN1977" i="12"/>
  <c r="AJ1977" i="12"/>
  <c r="AV1976" i="12"/>
  <c r="AR1976" i="12"/>
  <c r="AN1976" i="12"/>
  <c r="AJ1976" i="12"/>
  <c r="AV1975" i="12"/>
  <c r="AR1975" i="12"/>
  <c r="AN1975" i="12"/>
  <c r="AJ1975" i="12"/>
  <c r="AV1974" i="12"/>
  <c r="AR1974" i="12"/>
  <c r="AN1974" i="12"/>
  <c r="AJ1974" i="12"/>
  <c r="AV1973" i="12"/>
  <c r="AR1973" i="12"/>
  <c r="AN1973" i="12"/>
  <c r="AJ1973" i="12"/>
  <c r="AV1972" i="12"/>
  <c r="AR1972" i="12"/>
  <c r="AN1972" i="12"/>
  <c r="AJ1972" i="12"/>
  <c r="AV1971" i="12"/>
  <c r="AR1971" i="12"/>
  <c r="AN1971" i="12"/>
  <c r="AJ1971" i="12"/>
  <c r="AV1970" i="12"/>
  <c r="AR1970" i="12"/>
  <c r="AN1970" i="12"/>
  <c r="AJ1970" i="12"/>
  <c r="AV1969" i="12"/>
  <c r="AR1969" i="12"/>
  <c r="AN1969" i="12"/>
  <c r="AJ1969" i="12"/>
  <c r="AV1968" i="12"/>
  <c r="AR1968" i="12"/>
  <c r="AN1968" i="12"/>
  <c r="AJ1968" i="12"/>
  <c r="AV1967" i="12"/>
  <c r="AR1967" i="12"/>
  <c r="AN1967" i="12"/>
  <c r="AJ1967" i="12"/>
  <c r="AV1966" i="12"/>
  <c r="AR1966" i="12"/>
  <c r="AN1966" i="12"/>
  <c r="AJ1966" i="12"/>
  <c r="AV1965" i="12"/>
  <c r="AR1965" i="12"/>
  <c r="AN1965" i="12"/>
  <c r="AJ1965" i="12"/>
  <c r="AV1964" i="12"/>
  <c r="AR1964" i="12"/>
  <c r="AN1964" i="12"/>
  <c r="AJ1964" i="12"/>
  <c r="AV1963" i="12"/>
  <c r="AR1963" i="12"/>
  <c r="AN1963" i="12"/>
  <c r="AJ1963" i="12"/>
  <c r="AV1962" i="12"/>
  <c r="AR1962" i="12"/>
  <c r="AN1962" i="12"/>
  <c r="AJ1962" i="12"/>
  <c r="AV1961" i="12"/>
  <c r="AR1961" i="12"/>
  <c r="AN1961" i="12"/>
  <c r="AJ1961" i="12"/>
  <c r="AV1960" i="12"/>
  <c r="AR1960" i="12"/>
  <c r="AN1960" i="12"/>
  <c r="AJ1960" i="12"/>
  <c r="AV1959" i="12"/>
  <c r="AR1959" i="12"/>
  <c r="AN1959" i="12"/>
  <c r="AJ1959" i="12"/>
  <c r="AV1958" i="12"/>
  <c r="AR1958" i="12"/>
  <c r="AN1958" i="12"/>
  <c r="AJ1958" i="12"/>
  <c r="AV1957" i="12"/>
  <c r="AR1957" i="12"/>
  <c r="AN1957" i="12"/>
  <c r="AJ1957" i="12"/>
  <c r="AV1956" i="12"/>
  <c r="AR1956" i="12"/>
  <c r="AN1956" i="12"/>
  <c r="AJ1956" i="12"/>
  <c r="AV1955" i="12"/>
  <c r="AR1955" i="12"/>
  <c r="AN1955" i="12"/>
  <c r="AJ1955" i="12"/>
  <c r="AV1954" i="12"/>
  <c r="AR1954" i="12"/>
  <c r="AN1954" i="12"/>
  <c r="AJ1954" i="12"/>
  <c r="AV1953" i="12"/>
  <c r="AR1953" i="12"/>
  <c r="AN1953" i="12"/>
  <c r="AJ1953" i="12"/>
  <c r="AV1952" i="12"/>
  <c r="AR1952" i="12"/>
  <c r="AN1952" i="12"/>
  <c r="AJ1952" i="12"/>
  <c r="AV1951" i="12"/>
  <c r="AR1951" i="12"/>
  <c r="AN1951" i="12"/>
  <c r="AJ1951" i="12"/>
  <c r="AV1950" i="12"/>
  <c r="AR1950" i="12"/>
  <c r="AN1950" i="12"/>
  <c r="AJ1950" i="12"/>
  <c r="AV1949" i="12"/>
  <c r="AR1949" i="12"/>
  <c r="AN1949" i="12"/>
  <c r="AJ1949" i="12"/>
  <c r="AV1948" i="12"/>
  <c r="AR1948" i="12"/>
  <c r="AN1948" i="12"/>
  <c r="AJ1948" i="12"/>
  <c r="AV1947" i="12"/>
  <c r="AR1947" i="12"/>
  <c r="AN1947" i="12"/>
  <c r="AJ1947" i="12"/>
  <c r="AV1946" i="12"/>
  <c r="AR1946" i="12"/>
  <c r="AN1946" i="12"/>
  <c r="AJ1946" i="12"/>
  <c r="AV1945" i="12"/>
  <c r="AR1945" i="12"/>
  <c r="AN1945" i="12"/>
  <c r="AJ1945" i="12"/>
  <c r="AV1944" i="12"/>
  <c r="AR1944" i="12"/>
  <c r="AN1944" i="12"/>
  <c r="AJ1944" i="12"/>
  <c r="AV1943" i="12"/>
  <c r="AR1943" i="12"/>
  <c r="AN1943" i="12"/>
  <c r="AJ1943" i="12"/>
  <c r="AV1942" i="12"/>
  <c r="AR1942" i="12"/>
  <c r="AN1942" i="12"/>
  <c r="AJ1942" i="12"/>
  <c r="AV1941" i="12"/>
  <c r="AR1941" i="12"/>
  <c r="AN1941" i="12"/>
  <c r="AJ1941" i="12"/>
  <c r="AV1940" i="12"/>
  <c r="AR1940" i="12"/>
  <c r="AN1940" i="12"/>
  <c r="AJ1940" i="12"/>
  <c r="AV1939" i="12"/>
  <c r="AR1939" i="12"/>
  <c r="AN1939" i="12"/>
  <c r="AJ1939" i="12"/>
  <c r="AV1938" i="12"/>
  <c r="AR1938" i="12"/>
  <c r="AN1938" i="12"/>
  <c r="AJ1938" i="12"/>
  <c r="AV1937" i="12"/>
  <c r="AR1937" i="12"/>
  <c r="AN1937" i="12"/>
  <c r="AJ1937" i="12"/>
  <c r="AV1936" i="12"/>
  <c r="AR1936" i="12"/>
  <c r="AN1936" i="12"/>
  <c r="AJ1936" i="12"/>
  <c r="AV1935" i="12"/>
  <c r="AR1935" i="12"/>
  <c r="AN1935" i="12"/>
  <c r="AJ1935" i="12"/>
  <c r="AV1934" i="12"/>
  <c r="AR1934" i="12"/>
  <c r="AN1934" i="12"/>
  <c r="AJ1934" i="12"/>
  <c r="AV1933" i="12"/>
  <c r="AR1933" i="12"/>
  <c r="AN1933" i="12"/>
  <c r="AJ1933" i="12"/>
  <c r="AV1932" i="12"/>
  <c r="AR1932" i="12"/>
  <c r="AN1932" i="12"/>
  <c r="AJ1932" i="12"/>
  <c r="AV1931" i="12"/>
  <c r="AR1931" i="12"/>
  <c r="AN1931" i="12"/>
  <c r="AJ1931" i="12"/>
  <c r="AV1930" i="12"/>
  <c r="AR1930" i="12"/>
  <c r="AN1930" i="12"/>
  <c r="AJ1930" i="12"/>
  <c r="AV1929" i="12"/>
  <c r="AR1929" i="12"/>
  <c r="AN1929" i="12"/>
  <c r="AJ1929" i="12"/>
  <c r="AV1928" i="12"/>
  <c r="AR1928" i="12"/>
  <c r="AN1928" i="12"/>
  <c r="AJ1928" i="12"/>
  <c r="AV1927" i="12"/>
  <c r="AR1927" i="12"/>
  <c r="AN1927" i="12"/>
  <c r="AJ1927" i="12"/>
  <c r="AV1926" i="12"/>
  <c r="AR1926" i="12"/>
  <c r="AN1926" i="12"/>
  <c r="AJ1926" i="12"/>
  <c r="AV1925" i="12"/>
  <c r="AR1925" i="12"/>
  <c r="AN1925" i="12"/>
  <c r="AJ1925" i="12"/>
  <c r="AV1924" i="12"/>
  <c r="AR1924" i="12"/>
  <c r="AN1924" i="12"/>
  <c r="AJ1924" i="12"/>
  <c r="AV1923" i="12"/>
  <c r="AR1923" i="12"/>
  <c r="AN1923" i="12"/>
  <c r="AJ1923" i="12"/>
  <c r="AV1922" i="12"/>
  <c r="AR1922" i="12"/>
  <c r="AN1922" i="12"/>
  <c r="AJ1922" i="12"/>
  <c r="AV1921" i="12"/>
  <c r="AR1921" i="12"/>
  <c r="AN1921" i="12"/>
  <c r="AJ1921" i="12"/>
  <c r="AV1920" i="12"/>
  <c r="AR1920" i="12"/>
  <c r="AN1920" i="12"/>
  <c r="AJ1920" i="12"/>
  <c r="AV1919" i="12"/>
  <c r="AR1919" i="12"/>
  <c r="AN1919" i="12"/>
  <c r="AJ1919" i="12"/>
  <c r="AV1918" i="12"/>
  <c r="AR1918" i="12"/>
  <c r="AN1918" i="12"/>
  <c r="AJ1918" i="12"/>
  <c r="AV1917" i="12"/>
  <c r="AR1917" i="12"/>
  <c r="AN1917" i="12"/>
  <c r="AJ1917" i="12"/>
  <c r="AV1916" i="12"/>
  <c r="AR1916" i="12"/>
  <c r="AN1916" i="12"/>
  <c r="AJ1916" i="12"/>
  <c r="AV1915" i="12"/>
  <c r="AR1915" i="12"/>
  <c r="AN1915" i="12"/>
  <c r="AJ1915" i="12"/>
  <c r="AV1914" i="12"/>
  <c r="AR1914" i="12"/>
  <c r="AN1914" i="12"/>
  <c r="AJ1914" i="12"/>
  <c r="AV1913" i="12"/>
  <c r="AR1913" i="12"/>
  <c r="AN1913" i="12"/>
  <c r="AJ1913" i="12"/>
  <c r="AV1912" i="12"/>
  <c r="AR1912" i="12"/>
  <c r="AN1912" i="12"/>
  <c r="AJ1912" i="12"/>
  <c r="AV1911" i="12"/>
  <c r="AR1911" i="12"/>
  <c r="AN1911" i="12"/>
  <c r="AJ1911" i="12"/>
  <c r="AV1910" i="12"/>
  <c r="AR1910" i="12"/>
  <c r="AN1910" i="12"/>
  <c r="AJ1910" i="12"/>
  <c r="AV1909" i="12"/>
  <c r="AR1909" i="12"/>
  <c r="AN1909" i="12"/>
  <c r="AJ1909" i="12"/>
  <c r="AV1908" i="12"/>
  <c r="AR1908" i="12"/>
  <c r="AN1908" i="12"/>
  <c r="AJ1908" i="12"/>
  <c r="AV1907" i="12"/>
  <c r="AR1907" i="12"/>
  <c r="AN1907" i="12"/>
  <c r="AJ1907" i="12"/>
  <c r="AV1906" i="12"/>
  <c r="AR1906" i="12"/>
  <c r="AN1906" i="12"/>
  <c r="AJ1906" i="12"/>
  <c r="AV1905" i="12"/>
  <c r="AR1905" i="12"/>
  <c r="AN1905" i="12"/>
  <c r="AJ1905" i="12"/>
  <c r="AV1904" i="12"/>
  <c r="AR1904" i="12"/>
  <c r="AN1904" i="12"/>
  <c r="AJ1904" i="12"/>
  <c r="AV1903" i="12"/>
  <c r="AR1903" i="12"/>
  <c r="AN1903" i="12"/>
  <c r="AJ1903" i="12"/>
  <c r="AV1902" i="12"/>
  <c r="AR1902" i="12"/>
  <c r="AN1902" i="12"/>
  <c r="AJ1902" i="12"/>
  <c r="AV1901" i="12"/>
  <c r="AR1901" i="12"/>
  <c r="AN1901" i="12"/>
  <c r="AJ1901" i="12"/>
  <c r="AV1900" i="12"/>
  <c r="AR1900" i="12"/>
  <c r="AN1900" i="12"/>
  <c r="AJ1900" i="12"/>
  <c r="AV1899" i="12"/>
  <c r="AR1899" i="12"/>
  <c r="AN1899" i="12"/>
  <c r="AJ1899" i="12"/>
  <c r="AV1898" i="12"/>
  <c r="AR1898" i="12"/>
  <c r="AN1898" i="12"/>
  <c r="AJ1898" i="12"/>
  <c r="AV1897" i="12"/>
  <c r="AR1897" i="12"/>
  <c r="AN1897" i="12"/>
  <c r="AJ1897" i="12"/>
  <c r="AV1896" i="12"/>
  <c r="AR1896" i="12"/>
  <c r="AN1896" i="12"/>
  <c r="AJ1896" i="12"/>
  <c r="AV1895" i="12"/>
  <c r="AR1895" i="12"/>
  <c r="AN1895" i="12"/>
  <c r="AJ1895" i="12"/>
  <c r="AV1894" i="12"/>
  <c r="AR1894" i="12"/>
  <c r="AN1894" i="12"/>
  <c r="AJ1894" i="12"/>
  <c r="AV1893" i="12"/>
  <c r="AR1893" i="12"/>
  <c r="AN1893" i="12"/>
  <c r="AJ1893" i="12"/>
  <c r="AV1892" i="12"/>
  <c r="AR1892" i="12"/>
  <c r="AN1892" i="12"/>
  <c r="AJ1892" i="12"/>
  <c r="AV1891" i="12"/>
  <c r="AR1891" i="12"/>
  <c r="AN1891" i="12"/>
  <c r="AJ1891" i="12"/>
  <c r="AV1890" i="12"/>
  <c r="AR1890" i="12"/>
  <c r="AN1890" i="12"/>
  <c r="AJ1890" i="12"/>
  <c r="AV1889" i="12"/>
  <c r="AR1889" i="12"/>
  <c r="AN1889" i="12"/>
  <c r="AJ1889" i="12"/>
  <c r="AV1888" i="12"/>
  <c r="AR1888" i="12"/>
  <c r="AN1888" i="12"/>
  <c r="AJ1888" i="12"/>
  <c r="AV1887" i="12"/>
  <c r="AR1887" i="12"/>
  <c r="AN1887" i="12"/>
  <c r="AJ1887" i="12"/>
  <c r="AV1886" i="12"/>
  <c r="AR1886" i="12"/>
  <c r="AN1886" i="12"/>
  <c r="AJ1886" i="12"/>
  <c r="AV1885" i="12"/>
  <c r="AR1885" i="12"/>
  <c r="AN1885" i="12"/>
  <c r="AJ1885" i="12"/>
  <c r="AV1884" i="12"/>
  <c r="AR1884" i="12"/>
  <c r="AN1884" i="12"/>
  <c r="AJ1884" i="12"/>
  <c r="AV1883" i="12"/>
  <c r="AR1883" i="12"/>
  <c r="AN1883" i="12"/>
  <c r="AJ1883" i="12"/>
  <c r="AV1882" i="12"/>
  <c r="AR1882" i="12"/>
  <c r="AN1882" i="12"/>
  <c r="AJ1882" i="12"/>
  <c r="AV1881" i="12"/>
  <c r="AR1881" i="12"/>
  <c r="AN1881" i="12"/>
  <c r="AJ1881" i="12"/>
  <c r="AV1880" i="12"/>
  <c r="AR1880" i="12"/>
  <c r="AN1880" i="12"/>
  <c r="AJ1880" i="12"/>
  <c r="AV1879" i="12"/>
  <c r="AR1879" i="12"/>
  <c r="AN1879" i="12"/>
  <c r="AJ1879" i="12"/>
  <c r="AV1878" i="12"/>
  <c r="AR1878" i="12"/>
  <c r="AN1878" i="12"/>
  <c r="AJ1878" i="12"/>
  <c r="AV1877" i="12"/>
  <c r="AR1877" i="12"/>
  <c r="AN1877" i="12"/>
  <c r="AJ1877" i="12"/>
  <c r="AV1876" i="12"/>
  <c r="AR1876" i="12"/>
  <c r="AN1876" i="12"/>
  <c r="AJ1876" i="12"/>
  <c r="AV1875" i="12"/>
  <c r="AR1875" i="12"/>
  <c r="AN1875" i="12"/>
  <c r="AJ1875" i="12"/>
  <c r="AV1874" i="12"/>
  <c r="AR1874" i="12"/>
  <c r="AN1874" i="12"/>
  <c r="AJ1874" i="12"/>
  <c r="AV1873" i="12"/>
  <c r="AR1873" i="12"/>
  <c r="AN1873" i="12"/>
  <c r="AJ1873" i="12"/>
  <c r="AV1872" i="12"/>
  <c r="AR1872" i="12"/>
  <c r="AN1872" i="12"/>
  <c r="AJ1872" i="12"/>
  <c r="AV1871" i="12"/>
  <c r="AR1871" i="12"/>
  <c r="AN1871" i="12"/>
  <c r="AJ1871" i="12"/>
  <c r="AV1870" i="12"/>
  <c r="AR1870" i="12"/>
  <c r="AN1870" i="12"/>
  <c r="AJ1870" i="12"/>
  <c r="AV1869" i="12"/>
  <c r="AR1869" i="12"/>
  <c r="AN1869" i="12"/>
  <c r="AJ1869" i="12"/>
  <c r="AV1868" i="12"/>
  <c r="AR1868" i="12"/>
  <c r="AN1868" i="12"/>
  <c r="AJ1868" i="12"/>
  <c r="AV1867" i="12"/>
  <c r="AR1867" i="12"/>
  <c r="AN1867" i="12"/>
  <c r="AJ1867" i="12"/>
  <c r="AV1866" i="12"/>
  <c r="AR1866" i="12"/>
  <c r="AN1866" i="12"/>
  <c r="AJ1866" i="12"/>
  <c r="AV1865" i="12"/>
  <c r="AR1865" i="12"/>
  <c r="AN1865" i="12"/>
  <c r="AJ1865" i="12"/>
  <c r="AV1864" i="12"/>
  <c r="AR1864" i="12"/>
  <c r="AN1864" i="12"/>
  <c r="AJ1864" i="12"/>
  <c r="AV1863" i="12"/>
  <c r="AR1863" i="12"/>
  <c r="AN1863" i="12"/>
  <c r="AJ1863" i="12"/>
  <c r="AV1862" i="12"/>
  <c r="AR1862" i="12"/>
  <c r="AN1862" i="12"/>
  <c r="AJ1862" i="12"/>
  <c r="AV1861" i="12"/>
  <c r="AR1861" i="12"/>
  <c r="AN1861" i="12"/>
  <c r="AJ1861" i="12"/>
  <c r="AV1860" i="12"/>
  <c r="AR1860" i="12"/>
  <c r="AN1860" i="12"/>
  <c r="AJ1860" i="12"/>
  <c r="AV1859" i="12"/>
  <c r="AR1859" i="12"/>
  <c r="AN1859" i="12"/>
  <c r="AJ1859" i="12"/>
  <c r="AV1858" i="12"/>
  <c r="AR1858" i="12"/>
  <c r="AN1858" i="12"/>
  <c r="AJ1858" i="12"/>
  <c r="AV1857" i="12"/>
  <c r="AR1857" i="12"/>
  <c r="AN1857" i="12"/>
  <c r="AJ1857" i="12"/>
  <c r="AV1856" i="12"/>
  <c r="AR1856" i="12"/>
  <c r="AN1856" i="12"/>
  <c r="AJ1856" i="12"/>
  <c r="AV1855" i="12"/>
  <c r="AR1855" i="12"/>
  <c r="AN1855" i="12"/>
  <c r="AJ1855" i="12"/>
  <c r="AV1854" i="12"/>
  <c r="AR1854" i="12"/>
  <c r="AN1854" i="12"/>
  <c r="AJ1854" i="12"/>
  <c r="AV1853" i="12"/>
  <c r="AR1853" i="12"/>
  <c r="AN1853" i="12"/>
  <c r="AJ1853" i="12"/>
  <c r="AV1852" i="12"/>
  <c r="AR1852" i="12"/>
  <c r="AN1852" i="12"/>
  <c r="AJ1852" i="12"/>
  <c r="AV1851" i="12"/>
  <c r="AR1851" i="12"/>
  <c r="AN1851" i="12"/>
  <c r="AJ1851" i="12"/>
  <c r="AV1850" i="12"/>
  <c r="AR1850" i="12"/>
  <c r="AN1850" i="12"/>
  <c r="AJ1850" i="12"/>
  <c r="AV1849" i="12"/>
  <c r="AR1849" i="12"/>
  <c r="AN1849" i="12"/>
  <c r="AJ1849" i="12"/>
  <c r="AV1848" i="12"/>
  <c r="AR1848" i="12"/>
  <c r="AN1848" i="12"/>
  <c r="AJ1848" i="12"/>
  <c r="AV1847" i="12"/>
  <c r="AR1847" i="12"/>
  <c r="AN1847" i="12"/>
  <c r="AJ1847" i="12"/>
  <c r="AV1846" i="12"/>
  <c r="AR1846" i="12"/>
  <c r="AN1846" i="12"/>
  <c r="AJ1846" i="12"/>
  <c r="AV1845" i="12"/>
  <c r="AR1845" i="12"/>
  <c r="AN1845" i="12"/>
  <c r="AJ1845" i="12"/>
  <c r="AV1844" i="12"/>
  <c r="AR1844" i="12"/>
  <c r="AN1844" i="12"/>
  <c r="AJ1844" i="12"/>
  <c r="AV1843" i="12"/>
  <c r="AR1843" i="12"/>
  <c r="AN1843" i="12"/>
  <c r="AJ1843" i="12"/>
  <c r="AV1842" i="12"/>
  <c r="AR1842" i="12"/>
  <c r="AN1842" i="12"/>
  <c r="AJ1842" i="12"/>
  <c r="AV1841" i="12"/>
  <c r="AR1841" i="12"/>
  <c r="AN1841" i="12"/>
  <c r="AJ1841" i="12"/>
  <c r="AV1840" i="12"/>
  <c r="AR1840" i="12"/>
  <c r="AN1840" i="12"/>
  <c r="AJ1840" i="12"/>
  <c r="AV1839" i="12"/>
  <c r="AR1839" i="12"/>
  <c r="AN1839" i="12"/>
  <c r="AJ1839" i="12"/>
  <c r="AV1838" i="12"/>
  <c r="AR1838" i="12"/>
  <c r="AN1838" i="12"/>
  <c r="AJ1838" i="12"/>
  <c r="AV1837" i="12"/>
  <c r="AR1837" i="12"/>
  <c r="AN1837" i="12"/>
  <c r="AJ1837" i="12"/>
  <c r="AV1836" i="12"/>
  <c r="AR1836" i="12"/>
  <c r="AN1836" i="12"/>
  <c r="AJ1836" i="12"/>
  <c r="AV1835" i="12"/>
  <c r="AR1835" i="12"/>
  <c r="AN1835" i="12"/>
  <c r="AJ1835" i="12"/>
  <c r="AV1834" i="12"/>
  <c r="AR1834" i="12"/>
  <c r="AN1834" i="12"/>
  <c r="AJ1834" i="12"/>
  <c r="AV1833" i="12"/>
  <c r="AR1833" i="12"/>
  <c r="AN1833" i="12"/>
  <c r="AJ1833" i="12"/>
  <c r="AV1832" i="12"/>
  <c r="AR1832" i="12"/>
  <c r="AN1832" i="12"/>
  <c r="AJ1832" i="12"/>
  <c r="AV1831" i="12"/>
  <c r="AR1831" i="12"/>
  <c r="AN1831" i="12"/>
  <c r="AJ1831" i="12"/>
  <c r="AV1830" i="12"/>
  <c r="AR1830" i="12"/>
  <c r="AN1830" i="12"/>
  <c r="AJ1830" i="12"/>
  <c r="AV1829" i="12"/>
  <c r="AR1829" i="12"/>
  <c r="AN1829" i="12"/>
  <c r="AJ1829" i="12"/>
  <c r="AV1828" i="12"/>
  <c r="AR1828" i="12"/>
  <c r="AN1828" i="12"/>
  <c r="AJ1828" i="12"/>
  <c r="AV1827" i="12"/>
  <c r="AR1827" i="12"/>
  <c r="AN1827" i="12"/>
  <c r="AJ1827" i="12"/>
  <c r="AV1826" i="12"/>
  <c r="AR1826" i="12"/>
  <c r="AN1826" i="12"/>
  <c r="AJ1826" i="12"/>
  <c r="AV1825" i="12"/>
  <c r="AR1825" i="12"/>
  <c r="AN1825" i="12"/>
  <c r="AJ1825" i="12"/>
  <c r="AV1824" i="12"/>
  <c r="AR1824" i="12"/>
  <c r="AN1824" i="12"/>
  <c r="AJ1824" i="12"/>
  <c r="AV1823" i="12"/>
  <c r="AR1823" i="12"/>
  <c r="AN1823" i="12"/>
  <c r="AJ1823" i="12"/>
  <c r="AV1822" i="12"/>
  <c r="AR1822" i="12"/>
  <c r="AN1822" i="12"/>
  <c r="AJ1822" i="12"/>
  <c r="AV1821" i="12"/>
  <c r="AR1821" i="12"/>
  <c r="AN1821" i="12"/>
  <c r="AJ1821" i="12"/>
  <c r="AV1820" i="12"/>
  <c r="AR1820" i="12"/>
  <c r="AN1820" i="12"/>
  <c r="AJ1820" i="12"/>
  <c r="AV1819" i="12"/>
  <c r="AR1819" i="12"/>
  <c r="AN1819" i="12"/>
  <c r="AJ1819" i="12"/>
  <c r="AV1818" i="12"/>
  <c r="AR1818" i="12"/>
  <c r="AN1818" i="12"/>
  <c r="AJ1818" i="12"/>
  <c r="AV1817" i="12"/>
  <c r="AR1817" i="12"/>
  <c r="AN1817" i="12"/>
  <c r="AJ1817" i="12"/>
  <c r="AV1816" i="12"/>
  <c r="AR1816" i="12"/>
  <c r="AN1816" i="12"/>
  <c r="AJ1816" i="12"/>
  <c r="AV1815" i="12"/>
  <c r="AR1815" i="12"/>
  <c r="AN1815" i="12"/>
  <c r="AJ1815" i="12"/>
  <c r="AV1814" i="12"/>
  <c r="AR1814" i="12"/>
  <c r="AN1814" i="12"/>
  <c r="AJ1814" i="12"/>
  <c r="AV1813" i="12"/>
  <c r="AR1813" i="12"/>
  <c r="AN1813" i="12"/>
  <c r="AJ1813" i="12"/>
  <c r="AV1812" i="12"/>
  <c r="AR1812" i="12"/>
  <c r="AN1812" i="12"/>
  <c r="AJ1812" i="12"/>
  <c r="AV1811" i="12"/>
  <c r="AR1811" i="12"/>
  <c r="AN1811" i="12"/>
  <c r="AJ1811" i="12"/>
  <c r="AV1810" i="12"/>
  <c r="AR1810" i="12"/>
  <c r="AN1810" i="12"/>
  <c r="AJ1810" i="12"/>
  <c r="AV1809" i="12"/>
  <c r="AR1809" i="12"/>
  <c r="AN1809" i="12"/>
  <c r="AJ1809" i="12"/>
  <c r="AV1808" i="12"/>
  <c r="AR1808" i="12"/>
  <c r="AN1808" i="12"/>
  <c r="AJ1808" i="12"/>
  <c r="AV1807" i="12"/>
  <c r="AR1807" i="12"/>
  <c r="AN1807" i="12"/>
  <c r="AJ1807" i="12"/>
  <c r="AV1806" i="12"/>
  <c r="AR1806" i="12"/>
  <c r="AN1806" i="12"/>
  <c r="AJ1806" i="12"/>
  <c r="AV1805" i="12"/>
  <c r="AR1805" i="12"/>
  <c r="AN1805" i="12"/>
  <c r="AJ1805" i="12"/>
  <c r="AV1804" i="12"/>
  <c r="AR1804" i="12"/>
  <c r="AN1804" i="12"/>
  <c r="AJ1804" i="12"/>
  <c r="AV1803" i="12"/>
  <c r="AR1803" i="12"/>
  <c r="AN1803" i="12"/>
  <c r="AJ1803" i="12"/>
  <c r="AV1802" i="12"/>
  <c r="AR1802" i="12"/>
  <c r="AN1802" i="12"/>
  <c r="AJ1802" i="12"/>
  <c r="AV1801" i="12"/>
  <c r="AR1801" i="12"/>
  <c r="AN1801" i="12"/>
  <c r="AJ1801" i="12"/>
  <c r="AV1800" i="12"/>
  <c r="AR1800" i="12"/>
  <c r="AN1800" i="12"/>
  <c r="AJ1800" i="12"/>
  <c r="AV1799" i="12"/>
  <c r="AR1799" i="12"/>
  <c r="AN1799" i="12"/>
  <c r="AJ1799" i="12"/>
  <c r="AV1798" i="12"/>
  <c r="AR1798" i="12"/>
  <c r="AN1798" i="12"/>
  <c r="AJ1798" i="12"/>
  <c r="AV1797" i="12"/>
  <c r="AR1797" i="12"/>
  <c r="AN1797" i="12"/>
  <c r="AJ1797" i="12"/>
  <c r="AV1796" i="12"/>
  <c r="AR1796" i="12"/>
  <c r="AN1796" i="12"/>
  <c r="AJ1796" i="12"/>
  <c r="AV1795" i="12"/>
  <c r="AR1795" i="12"/>
  <c r="AN1795" i="12"/>
  <c r="AJ1795" i="12"/>
  <c r="AV1794" i="12"/>
  <c r="AR1794" i="12"/>
  <c r="AN1794" i="12"/>
  <c r="AJ1794" i="12"/>
  <c r="AV1793" i="12"/>
  <c r="AR1793" i="12"/>
  <c r="AN1793" i="12"/>
  <c r="AJ1793" i="12"/>
  <c r="AV1792" i="12"/>
  <c r="AR1792" i="12"/>
  <c r="AN1792" i="12"/>
  <c r="AJ1792" i="12"/>
  <c r="AV1791" i="12"/>
  <c r="AR1791" i="12"/>
  <c r="AN1791" i="12"/>
  <c r="AJ1791" i="12"/>
  <c r="AV1790" i="12"/>
  <c r="AR1790" i="12"/>
  <c r="AN1790" i="12"/>
  <c r="AJ1790" i="12"/>
  <c r="AV1789" i="12"/>
  <c r="AR1789" i="12"/>
  <c r="AN1789" i="12"/>
  <c r="AJ1789" i="12"/>
  <c r="AV1788" i="12"/>
  <c r="AR1788" i="12"/>
  <c r="AN1788" i="12"/>
  <c r="AJ1788" i="12"/>
  <c r="AV1787" i="12"/>
  <c r="AR1787" i="12"/>
  <c r="AN1787" i="12"/>
  <c r="AJ1787" i="12"/>
  <c r="AV1786" i="12"/>
  <c r="AR1786" i="12"/>
  <c r="AN1786" i="12"/>
  <c r="AJ1786" i="12"/>
  <c r="AV1785" i="12"/>
  <c r="AR1785" i="12"/>
  <c r="AN1785" i="12"/>
  <c r="AJ1785" i="12"/>
  <c r="AV1784" i="12"/>
  <c r="AR1784" i="12"/>
  <c r="AN1784" i="12"/>
  <c r="AJ1784" i="12"/>
  <c r="AV1783" i="12"/>
  <c r="AR1783" i="12"/>
  <c r="AN1783" i="12"/>
  <c r="AJ1783" i="12"/>
  <c r="AV1782" i="12"/>
  <c r="AR1782" i="12"/>
  <c r="AN1782" i="12"/>
  <c r="AJ1782" i="12"/>
  <c r="AV1781" i="12"/>
  <c r="AR1781" i="12"/>
  <c r="AN1781" i="12"/>
  <c r="AJ1781" i="12"/>
  <c r="AV1780" i="12"/>
  <c r="AR1780" i="12"/>
  <c r="AN1780" i="12"/>
  <c r="AJ1780" i="12"/>
  <c r="AV1779" i="12"/>
  <c r="AR1779" i="12"/>
  <c r="AN1779" i="12"/>
  <c r="AJ1779" i="12"/>
  <c r="AV1778" i="12"/>
  <c r="AR1778" i="12"/>
  <c r="AN1778" i="12"/>
  <c r="AJ1778" i="12"/>
  <c r="AV1777" i="12"/>
  <c r="AR1777" i="12"/>
  <c r="AN1777" i="12"/>
  <c r="AJ1777" i="12"/>
  <c r="AV1776" i="12"/>
  <c r="AR1776" i="12"/>
  <c r="AN1776" i="12"/>
  <c r="AJ1776" i="12"/>
  <c r="AV1775" i="12"/>
  <c r="AR1775" i="12"/>
  <c r="AN1775" i="12"/>
  <c r="AJ1775" i="12"/>
  <c r="AV1774" i="12"/>
  <c r="AR1774" i="12"/>
  <c r="AN1774" i="12"/>
  <c r="AJ1774" i="12"/>
  <c r="AV1773" i="12"/>
  <c r="AR1773" i="12"/>
  <c r="AN1773" i="12"/>
  <c r="AJ1773" i="12"/>
  <c r="AV1772" i="12"/>
  <c r="AR1772" i="12"/>
  <c r="AN1772" i="12"/>
  <c r="AJ1772" i="12"/>
  <c r="AV1771" i="12"/>
  <c r="AR1771" i="12"/>
  <c r="AN1771" i="12"/>
  <c r="AJ1771" i="12"/>
  <c r="AV1770" i="12"/>
  <c r="AR1770" i="12"/>
  <c r="AN1770" i="12"/>
  <c r="AJ1770" i="12"/>
  <c r="AV1769" i="12"/>
  <c r="AR1769" i="12"/>
  <c r="AN1769" i="12"/>
  <c r="AJ1769" i="12"/>
  <c r="AV1768" i="12"/>
  <c r="AR1768" i="12"/>
  <c r="AN1768" i="12"/>
  <c r="AJ1768" i="12"/>
  <c r="AV1767" i="12"/>
  <c r="AR1767" i="12"/>
  <c r="AN1767" i="12"/>
  <c r="AJ1767" i="12"/>
  <c r="AV1766" i="12"/>
  <c r="AR1766" i="12"/>
  <c r="AN1766" i="12"/>
  <c r="AJ1766" i="12"/>
  <c r="AV1765" i="12"/>
  <c r="AR1765" i="12"/>
  <c r="AN1765" i="12"/>
  <c r="AJ1765" i="12"/>
  <c r="AV1764" i="12"/>
  <c r="AR1764" i="12"/>
  <c r="AN1764" i="12"/>
  <c r="AJ1764" i="12"/>
  <c r="AV1763" i="12"/>
  <c r="AR1763" i="12"/>
  <c r="AN1763" i="12"/>
  <c r="AJ1763" i="12"/>
  <c r="AV1762" i="12"/>
  <c r="AR1762" i="12"/>
  <c r="AN1762" i="12"/>
  <c r="AJ1762" i="12"/>
  <c r="AV1761" i="12"/>
  <c r="AR1761" i="12"/>
  <c r="AN1761" i="12"/>
  <c r="AJ1761" i="12"/>
  <c r="AV1760" i="12"/>
  <c r="AR1760" i="12"/>
  <c r="AN1760" i="12"/>
  <c r="AJ1760" i="12"/>
  <c r="AV1759" i="12"/>
  <c r="AR1759" i="12"/>
  <c r="AN1759" i="12"/>
  <c r="AJ1759" i="12"/>
  <c r="AV1758" i="12"/>
  <c r="AR1758" i="12"/>
  <c r="AN1758" i="12"/>
  <c r="AJ1758" i="12"/>
  <c r="AV1757" i="12"/>
  <c r="AR1757" i="12"/>
  <c r="AN1757" i="12"/>
  <c r="AJ1757" i="12"/>
  <c r="AV1756" i="12"/>
  <c r="AR1756" i="12"/>
  <c r="AN1756" i="12"/>
  <c r="AJ1756" i="12"/>
  <c r="AV1755" i="12"/>
  <c r="AR1755" i="12"/>
  <c r="AN1755" i="12"/>
  <c r="AJ1755" i="12"/>
  <c r="AV1754" i="12"/>
  <c r="AR1754" i="12"/>
  <c r="AN1754" i="12"/>
  <c r="AJ1754" i="12"/>
  <c r="AV1753" i="12"/>
  <c r="AR1753" i="12"/>
  <c r="AN1753" i="12"/>
  <c r="AJ1753" i="12"/>
  <c r="AV1752" i="12"/>
  <c r="AR1752" i="12"/>
  <c r="AN1752" i="12"/>
  <c r="AJ1752" i="12"/>
  <c r="AV1751" i="12"/>
  <c r="AR1751" i="12"/>
  <c r="AN1751" i="12"/>
  <c r="AJ1751" i="12"/>
  <c r="AV1750" i="12"/>
  <c r="AR1750" i="12"/>
  <c r="AN1750" i="12"/>
  <c r="AJ1750" i="12"/>
  <c r="AV1749" i="12"/>
  <c r="AR1749" i="12"/>
  <c r="AN1749" i="12"/>
  <c r="AJ1749" i="12"/>
  <c r="AV1748" i="12"/>
  <c r="AR1748" i="12"/>
  <c r="AN1748" i="12"/>
  <c r="AJ1748" i="12"/>
  <c r="AV1747" i="12"/>
  <c r="AR1747" i="12"/>
  <c r="AN1747" i="12"/>
  <c r="AJ1747" i="12"/>
  <c r="AV1746" i="12"/>
  <c r="AR1746" i="12"/>
  <c r="AN1746" i="12"/>
  <c r="AJ1746" i="12"/>
  <c r="AV1745" i="12"/>
  <c r="AR1745" i="12"/>
  <c r="AN1745" i="12"/>
  <c r="AJ1745" i="12"/>
  <c r="AV1744" i="12"/>
  <c r="AR1744" i="12"/>
  <c r="AN1744" i="12"/>
  <c r="AJ1744" i="12"/>
  <c r="AV1743" i="12"/>
  <c r="AR1743" i="12"/>
  <c r="AN1743" i="12"/>
  <c r="AJ1743" i="12"/>
  <c r="AV1742" i="12"/>
  <c r="AR1742" i="12"/>
  <c r="AN1742" i="12"/>
  <c r="AJ1742" i="12"/>
  <c r="AV1741" i="12"/>
  <c r="AR1741" i="12"/>
  <c r="AN1741" i="12"/>
  <c r="AJ1741" i="12"/>
  <c r="AV1740" i="12"/>
  <c r="AR1740" i="12"/>
  <c r="AN1740" i="12"/>
  <c r="AJ1740" i="12"/>
  <c r="AV1739" i="12"/>
  <c r="AR1739" i="12"/>
  <c r="AN1739" i="12"/>
  <c r="AJ1739" i="12"/>
  <c r="AV1738" i="12"/>
  <c r="AR1738" i="12"/>
  <c r="AN1738" i="12"/>
  <c r="AJ1738" i="12"/>
  <c r="AV1737" i="12"/>
  <c r="AR1737" i="12"/>
  <c r="AN1737" i="12"/>
  <c r="AJ1737" i="12"/>
  <c r="AV1736" i="12"/>
  <c r="AR1736" i="12"/>
  <c r="AN1736" i="12"/>
  <c r="AJ1736" i="12"/>
  <c r="AV1735" i="12"/>
  <c r="AR1735" i="12"/>
  <c r="AN1735" i="12"/>
  <c r="AJ1735" i="12"/>
  <c r="AV1734" i="12"/>
  <c r="AR1734" i="12"/>
  <c r="AN1734" i="12"/>
  <c r="AJ1734" i="12"/>
  <c r="AV1733" i="12"/>
  <c r="AR1733" i="12"/>
  <c r="AN1733" i="12"/>
  <c r="AJ1733" i="12"/>
  <c r="AV1732" i="12"/>
  <c r="AR1732" i="12"/>
  <c r="AN1732" i="12"/>
  <c r="AJ1732" i="12"/>
  <c r="AV1731" i="12"/>
  <c r="AR1731" i="12"/>
  <c r="AN1731" i="12"/>
  <c r="AJ1731" i="12"/>
  <c r="AV1730" i="12"/>
  <c r="AR1730" i="12"/>
  <c r="AN1730" i="12"/>
  <c r="AJ1730" i="12"/>
  <c r="AV1729" i="12"/>
  <c r="AR1729" i="12"/>
  <c r="AN1729" i="12"/>
  <c r="AJ1729" i="12"/>
  <c r="AV1728" i="12"/>
  <c r="AR1728" i="12"/>
  <c r="AN1728" i="12"/>
  <c r="AJ1728" i="12"/>
  <c r="AV1727" i="12"/>
  <c r="AR1727" i="12"/>
  <c r="AN1727" i="12"/>
  <c r="AJ1727" i="12"/>
  <c r="AV1726" i="12"/>
  <c r="AR1726" i="12"/>
  <c r="AN1726" i="12"/>
  <c r="AJ1726" i="12"/>
  <c r="AV1725" i="12"/>
  <c r="AR1725" i="12"/>
  <c r="AN1725" i="12"/>
  <c r="AJ1725" i="12"/>
  <c r="AV1724" i="12"/>
  <c r="AR1724" i="12"/>
  <c r="AN1724" i="12"/>
  <c r="AJ1724" i="12"/>
  <c r="AV1723" i="12"/>
  <c r="AR1723" i="12"/>
  <c r="AN1723" i="12"/>
  <c r="AJ1723" i="12"/>
  <c r="AV1722" i="12"/>
  <c r="AR1722" i="12"/>
  <c r="AN1722" i="12"/>
  <c r="AJ1722" i="12"/>
  <c r="AV1721" i="12"/>
  <c r="AR1721" i="12"/>
  <c r="AN1721" i="12"/>
  <c r="AJ1721" i="12"/>
  <c r="AV1720" i="12"/>
  <c r="AR1720" i="12"/>
  <c r="AN1720" i="12"/>
  <c r="AJ1720" i="12"/>
  <c r="AV1719" i="12"/>
  <c r="AR1719" i="12"/>
  <c r="AN1719" i="12"/>
  <c r="AJ1719" i="12"/>
  <c r="AV1718" i="12"/>
  <c r="AR1718" i="12"/>
  <c r="AN1718" i="12"/>
  <c r="AJ1718" i="12"/>
  <c r="AV1717" i="12"/>
  <c r="AR1717" i="12"/>
  <c r="AN1717" i="12"/>
  <c r="AJ1717" i="12"/>
  <c r="AV1716" i="12"/>
  <c r="AR1716" i="12"/>
  <c r="AN1716" i="12"/>
  <c r="AJ1716" i="12"/>
  <c r="AV1715" i="12"/>
  <c r="AR1715" i="12"/>
  <c r="AN1715" i="12"/>
  <c r="AJ1715" i="12"/>
  <c r="AV1714" i="12"/>
  <c r="AR1714" i="12"/>
  <c r="AN1714" i="12"/>
  <c r="AJ1714" i="12"/>
  <c r="AV1713" i="12"/>
  <c r="AR1713" i="12"/>
  <c r="AN1713" i="12"/>
  <c r="AJ1713" i="12"/>
  <c r="AV1712" i="12"/>
  <c r="AR1712" i="12"/>
  <c r="AN1712" i="12"/>
  <c r="AJ1712" i="12"/>
  <c r="AV1711" i="12"/>
  <c r="AR1711" i="12"/>
  <c r="AN1711" i="12"/>
  <c r="AJ1711" i="12"/>
  <c r="AV1710" i="12"/>
  <c r="AR1710" i="12"/>
  <c r="AN1710" i="12"/>
  <c r="AJ1710" i="12"/>
  <c r="AV1709" i="12"/>
  <c r="AR1709" i="12"/>
  <c r="AN1709" i="12"/>
  <c r="AJ1709" i="12"/>
  <c r="AV1708" i="12"/>
  <c r="AR1708" i="12"/>
  <c r="AN1708" i="12"/>
  <c r="AJ1708" i="12"/>
  <c r="AV1707" i="12"/>
  <c r="AR1707" i="12"/>
  <c r="AN1707" i="12"/>
  <c r="AJ1707" i="12"/>
  <c r="AV1706" i="12"/>
  <c r="AR1706" i="12"/>
  <c r="AN1706" i="12"/>
  <c r="AJ1706" i="12"/>
  <c r="AV1705" i="12"/>
  <c r="AR1705" i="12"/>
  <c r="AN1705" i="12"/>
  <c r="AJ1705" i="12"/>
  <c r="AV1704" i="12"/>
  <c r="AR1704" i="12"/>
  <c r="AN1704" i="12"/>
  <c r="AJ1704" i="12"/>
  <c r="AV1703" i="12"/>
  <c r="AR1703" i="12"/>
  <c r="AN1703" i="12"/>
  <c r="AJ1703" i="12"/>
  <c r="AV1702" i="12"/>
  <c r="AR1702" i="12"/>
  <c r="AN1702" i="12"/>
  <c r="AJ1702" i="12"/>
  <c r="AV1701" i="12"/>
  <c r="AR1701" i="12"/>
  <c r="AN1701" i="12"/>
  <c r="AJ1701" i="12"/>
  <c r="AV1700" i="12"/>
  <c r="AR1700" i="12"/>
  <c r="AN1700" i="12"/>
  <c r="AJ1700" i="12"/>
  <c r="AV1699" i="12"/>
  <c r="AR1699" i="12"/>
  <c r="AN1699" i="12"/>
  <c r="AJ1699" i="12"/>
  <c r="AV1698" i="12"/>
  <c r="AR1698" i="12"/>
  <c r="AN1698" i="12"/>
  <c r="AJ1698" i="12"/>
  <c r="AV1697" i="12"/>
  <c r="AR1697" i="12"/>
  <c r="AN1697" i="12"/>
  <c r="AJ1697" i="12"/>
  <c r="AV1696" i="12"/>
  <c r="AR1696" i="12"/>
  <c r="AN1696" i="12"/>
  <c r="AJ1696" i="12"/>
  <c r="AV1695" i="12"/>
  <c r="AR1695" i="12"/>
  <c r="AN1695" i="12"/>
  <c r="AJ1695" i="12"/>
  <c r="AV1694" i="12"/>
  <c r="AR1694" i="12"/>
  <c r="AN1694" i="12"/>
  <c r="AJ1694" i="12"/>
  <c r="AV1693" i="12"/>
  <c r="AR1693" i="12"/>
  <c r="AN1693" i="12"/>
  <c r="AJ1693" i="12"/>
  <c r="AV1692" i="12"/>
  <c r="AR1692" i="12"/>
  <c r="AN1692" i="12"/>
  <c r="AJ1692" i="12"/>
  <c r="AV1691" i="12"/>
  <c r="AR1691" i="12"/>
  <c r="AN1691" i="12"/>
  <c r="AJ1691" i="12"/>
  <c r="AV1690" i="12"/>
  <c r="AR1690" i="12"/>
  <c r="AN1690" i="12"/>
  <c r="AJ1690" i="12"/>
  <c r="AV1689" i="12"/>
  <c r="AR1689" i="12"/>
  <c r="AN1689" i="12"/>
  <c r="AJ1689" i="12"/>
  <c r="AV1688" i="12"/>
  <c r="AR1688" i="12"/>
  <c r="AN1688" i="12"/>
  <c r="AJ1688" i="12"/>
  <c r="AV1687" i="12"/>
  <c r="AR1687" i="12"/>
  <c r="AN1687" i="12"/>
  <c r="AJ1687" i="12"/>
  <c r="AV1686" i="12"/>
  <c r="AR1686" i="12"/>
  <c r="AN1686" i="12"/>
  <c r="AJ1686" i="12"/>
  <c r="AV1685" i="12"/>
  <c r="AR1685" i="12"/>
  <c r="AN1685" i="12"/>
  <c r="AJ1685" i="12"/>
  <c r="AV1684" i="12"/>
  <c r="AR1684" i="12"/>
  <c r="AN1684" i="12"/>
  <c r="AJ1684" i="12"/>
  <c r="AV1683" i="12"/>
  <c r="AR1683" i="12"/>
  <c r="AN1683" i="12"/>
  <c r="AJ1683" i="12"/>
  <c r="AV1682" i="12"/>
  <c r="AR1682" i="12"/>
  <c r="AN1682" i="12"/>
  <c r="AJ1682" i="12"/>
  <c r="AV1681" i="12"/>
  <c r="AR1681" i="12"/>
  <c r="AN1681" i="12"/>
  <c r="AJ1681" i="12"/>
  <c r="AV1680" i="12"/>
  <c r="AR1680" i="12"/>
  <c r="AN1680" i="12"/>
  <c r="AJ1680" i="12"/>
  <c r="AV1679" i="12"/>
  <c r="AR1679" i="12"/>
  <c r="AN1679" i="12"/>
  <c r="AJ1679" i="12"/>
  <c r="AV1678" i="12"/>
  <c r="AR1678" i="12"/>
  <c r="AN1678" i="12"/>
  <c r="AJ1678" i="12"/>
  <c r="AV1677" i="12"/>
  <c r="AR1677" i="12"/>
  <c r="AN1677" i="12"/>
  <c r="AJ1677" i="12"/>
  <c r="AV1676" i="12"/>
  <c r="AR1676" i="12"/>
  <c r="AN1676" i="12"/>
  <c r="AJ1676" i="12"/>
  <c r="AV1675" i="12"/>
  <c r="AR1675" i="12"/>
  <c r="AN1675" i="12"/>
  <c r="AJ1675" i="12"/>
  <c r="AV1674" i="12"/>
  <c r="AR1674" i="12"/>
  <c r="AN1674" i="12"/>
  <c r="AJ1674" i="12"/>
  <c r="AV1673" i="12"/>
  <c r="AR1673" i="12"/>
  <c r="AN1673" i="12"/>
  <c r="AJ1673" i="12"/>
  <c r="AV1672" i="12"/>
  <c r="AR1672" i="12"/>
  <c r="AN1672" i="12"/>
  <c r="AJ1672" i="12"/>
  <c r="AV1671" i="12"/>
  <c r="AR1671" i="12"/>
  <c r="AN1671" i="12"/>
  <c r="AJ1671" i="12"/>
  <c r="AV1670" i="12"/>
  <c r="AR1670" i="12"/>
  <c r="AN1670" i="12"/>
  <c r="AJ1670" i="12"/>
  <c r="AV1669" i="12"/>
  <c r="AR1669" i="12"/>
  <c r="AN1669" i="12"/>
  <c r="AJ1669" i="12"/>
  <c r="AV1668" i="12"/>
  <c r="AR1668" i="12"/>
  <c r="AN1668" i="12"/>
  <c r="AJ1668" i="12"/>
  <c r="AV1667" i="12"/>
  <c r="AR1667" i="12"/>
  <c r="AN1667" i="12"/>
  <c r="AJ1667" i="12"/>
  <c r="AV1666" i="12"/>
  <c r="AR1666" i="12"/>
  <c r="AN1666" i="12"/>
  <c r="AJ1666" i="12"/>
  <c r="AV1665" i="12"/>
  <c r="AR1665" i="12"/>
  <c r="AN1665" i="12"/>
  <c r="AJ1665" i="12"/>
  <c r="AV1664" i="12"/>
  <c r="AR1664" i="12"/>
  <c r="AN1664" i="12"/>
  <c r="AJ1664" i="12"/>
  <c r="AV1663" i="12"/>
  <c r="AR1663" i="12"/>
  <c r="AN1663" i="12"/>
  <c r="AJ1663" i="12"/>
  <c r="AV1662" i="12"/>
  <c r="AR1662" i="12"/>
  <c r="AN1662" i="12"/>
  <c r="AJ1662" i="12"/>
  <c r="AV1661" i="12"/>
  <c r="AR1661" i="12"/>
  <c r="AN1661" i="12"/>
  <c r="AJ1661" i="12"/>
  <c r="AV1660" i="12"/>
  <c r="AR1660" i="12"/>
  <c r="AN1660" i="12"/>
  <c r="AJ1660" i="12"/>
  <c r="AV1659" i="12"/>
  <c r="AR1659" i="12"/>
  <c r="AN1659" i="12"/>
  <c r="AJ1659" i="12"/>
  <c r="AV1658" i="12"/>
  <c r="AR1658" i="12"/>
  <c r="AN1658" i="12"/>
  <c r="AJ1658" i="12"/>
  <c r="AV1657" i="12"/>
  <c r="AR1657" i="12"/>
  <c r="AN1657" i="12"/>
  <c r="AJ1657" i="12"/>
  <c r="AV1656" i="12"/>
  <c r="AR1656" i="12"/>
  <c r="AN1656" i="12"/>
  <c r="AJ1656" i="12"/>
  <c r="AV1655" i="12"/>
  <c r="AR1655" i="12"/>
  <c r="AN1655" i="12"/>
  <c r="AJ1655" i="12"/>
  <c r="AV1654" i="12"/>
  <c r="AR1654" i="12"/>
  <c r="AN1654" i="12"/>
  <c r="AJ1654" i="12"/>
  <c r="AV1653" i="12"/>
  <c r="AR1653" i="12"/>
  <c r="AN1653" i="12"/>
  <c r="AJ1653" i="12"/>
  <c r="AV1652" i="12"/>
  <c r="AR1652" i="12"/>
  <c r="AN1652" i="12"/>
  <c r="AJ1652" i="12"/>
  <c r="AV1651" i="12"/>
  <c r="AR1651" i="12"/>
  <c r="AN1651" i="12"/>
  <c r="AJ1651" i="12"/>
  <c r="AV1650" i="12"/>
  <c r="AR1650" i="12"/>
  <c r="AN1650" i="12"/>
  <c r="AJ1650" i="12"/>
  <c r="AV1649" i="12"/>
  <c r="AR1649" i="12"/>
  <c r="AN1649" i="12"/>
  <c r="AJ1649" i="12"/>
  <c r="AV1648" i="12"/>
  <c r="AR1648" i="12"/>
  <c r="AN1648" i="12"/>
  <c r="AJ1648" i="12"/>
  <c r="AV1647" i="12"/>
  <c r="AR1647" i="12"/>
  <c r="AN1647" i="12"/>
  <c r="AJ1647" i="12"/>
  <c r="AV1646" i="12"/>
  <c r="AR1646" i="12"/>
  <c r="AN1646" i="12"/>
  <c r="AJ1646" i="12"/>
  <c r="AV1645" i="12"/>
  <c r="AR1645" i="12"/>
  <c r="AN1645" i="12"/>
  <c r="AJ1645" i="12"/>
  <c r="AV1644" i="12"/>
  <c r="AR1644" i="12"/>
  <c r="AN1644" i="12"/>
  <c r="AJ1644" i="12"/>
  <c r="AV1643" i="12"/>
  <c r="AR1643" i="12"/>
  <c r="AN1643" i="12"/>
  <c r="AJ1643" i="12"/>
  <c r="AV1642" i="12"/>
  <c r="AR1642" i="12"/>
  <c r="AN1642" i="12"/>
  <c r="AJ1642" i="12"/>
  <c r="AV1641" i="12"/>
  <c r="AR1641" i="12"/>
  <c r="AN1641" i="12"/>
  <c r="AJ1641" i="12"/>
  <c r="AV1640" i="12"/>
  <c r="AR1640" i="12"/>
  <c r="AN1640" i="12"/>
  <c r="AJ1640" i="12"/>
  <c r="AV1639" i="12"/>
  <c r="AR1639" i="12"/>
  <c r="AN1639" i="12"/>
  <c r="AJ1639" i="12"/>
  <c r="AV1638" i="12"/>
  <c r="AR1638" i="12"/>
  <c r="AN1638" i="12"/>
  <c r="AJ1638" i="12"/>
  <c r="AV1637" i="12"/>
  <c r="AR1637" i="12"/>
  <c r="AN1637" i="12"/>
  <c r="AJ1637" i="12"/>
  <c r="AV1636" i="12"/>
  <c r="AR1636" i="12"/>
  <c r="AN1636" i="12"/>
  <c r="AJ1636" i="12"/>
  <c r="AV1635" i="12"/>
  <c r="AR1635" i="12"/>
  <c r="AN1635" i="12"/>
  <c r="AJ1635" i="12"/>
  <c r="AV1634" i="12"/>
  <c r="AR1634" i="12"/>
  <c r="AN1634" i="12"/>
  <c r="AJ1634" i="12"/>
  <c r="AV1633" i="12"/>
  <c r="AR1633" i="12"/>
  <c r="AN1633" i="12"/>
  <c r="AJ1633" i="12"/>
  <c r="AV1632" i="12"/>
  <c r="AR1632" i="12"/>
  <c r="AN1632" i="12"/>
  <c r="AJ1632" i="12"/>
  <c r="AV1631" i="12"/>
  <c r="AR1631" i="12"/>
  <c r="AN1631" i="12"/>
  <c r="AJ1631" i="12"/>
  <c r="AV1630" i="12"/>
  <c r="AR1630" i="12"/>
  <c r="AN1630" i="12"/>
  <c r="AJ1630" i="12"/>
  <c r="AV1629" i="12"/>
  <c r="AR1629" i="12"/>
  <c r="AN1629" i="12"/>
  <c r="AJ1629" i="12"/>
  <c r="AV1628" i="12"/>
  <c r="AR1628" i="12"/>
  <c r="AN1628" i="12"/>
  <c r="AJ1628" i="12"/>
  <c r="AV1627" i="12"/>
  <c r="AR1627" i="12"/>
  <c r="AN1627" i="12"/>
  <c r="AJ1627" i="12"/>
  <c r="AV1626" i="12"/>
  <c r="AR1626" i="12"/>
  <c r="AN1626" i="12"/>
  <c r="AJ1626" i="12"/>
  <c r="AV1625" i="12"/>
  <c r="AR1625" i="12"/>
  <c r="AN1625" i="12"/>
  <c r="AJ1625" i="12"/>
  <c r="AV1624" i="12"/>
  <c r="AR1624" i="12"/>
  <c r="AN1624" i="12"/>
  <c r="AJ1624" i="12"/>
  <c r="AV1623" i="12"/>
  <c r="AR1623" i="12"/>
  <c r="AN1623" i="12"/>
  <c r="AJ1623" i="12"/>
  <c r="AV1622" i="12"/>
  <c r="AR1622" i="12"/>
  <c r="AN1622" i="12"/>
  <c r="AJ1622" i="12"/>
  <c r="AV1621" i="12"/>
  <c r="AR1621" i="12"/>
  <c r="AN1621" i="12"/>
  <c r="AJ1621" i="12"/>
  <c r="AV1620" i="12"/>
  <c r="AR1620" i="12"/>
  <c r="AN1620" i="12"/>
  <c r="AJ1620" i="12"/>
  <c r="AV1619" i="12"/>
  <c r="AR1619" i="12"/>
  <c r="AN1619" i="12"/>
  <c r="AJ1619" i="12"/>
  <c r="AV1618" i="12"/>
  <c r="AR1618" i="12"/>
  <c r="AN1618" i="12"/>
  <c r="AJ1618" i="12"/>
  <c r="AV1617" i="12"/>
  <c r="AR1617" i="12"/>
  <c r="AN1617" i="12"/>
  <c r="AJ1617" i="12"/>
  <c r="AV1616" i="12"/>
  <c r="AR1616" i="12"/>
  <c r="AN1616" i="12"/>
  <c r="AJ1616" i="12"/>
  <c r="AV1615" i="12"/>
  <c r="AR1615" i="12"/>
  <c r="AN1615" i="12"/>
  <c r="AJ1615" i="12"/>
  <c r="AV1614" i="12"/>
  <c r="AR1614" i="12"/>
  <c r="AN1614" i="12"/>
  <c r="AJ1614" i="12"/>
  <c r="AV1613" i="12"/>
  <c r="AR1613" i="12"/>
  <c r="AN1613" i="12"/>
  <c r="AJ1613" i="12"/>
  <c r="AV1612" i="12"/>
  <c r="AR1612" i="12"/>
  <c r="AN1612" i="12"/>
  <c r="AJ1612" i="12"/>
  <c r="AV1611" i="12"/>
  <c r="AR1611" i="12"/>
  <c r="AN1611" i="12"/>
  <c r="AJ1611" i="12"/>
  <c r="AV1610" i="12"/>
  <c r="AR1610" i="12"/>
  <c r="AN1610" i="12"/>
  <c r="AJ1610" i="12"/>
  <c r="AV1609" i="12"/>
  <c r="AR1609" i="12"/>
  <c r="AN1609" i="12"/>
  <c r="AJ1609" i="12"/>
  <c r="AV1608" i="12"/>
  <c r="AR1608" i="12"/>
  <c r="AN1608" i="12"/>
  <c r="AJ1608" i="12"/>
  <c r="AV1607" i="12"/>
  <c r="AR1607" i="12"/>
  <c r="AN1607" i="12"/>
  <c r="AJ1607" i="12"/>
  <c r="AV1606" i="12"/>
  <c r="AR1606" i="12"/>
  <c r="AN1606" i="12"/>
  <c r="AJ1606" i="12"/>
  <c r="AV1605" i="12"/>
  <c r="AR1605" i="12"/>
  <c r="AN1605" i="12"/>
  <c r="AJ1605" i="12"/>
  <c r="AV1604" i="12"/>
  <c r="AR1604" i="12"/>
  <c r="AN1604" i="12"/>
  <c r="AJ1604" i="12"/>
  <c r="AV1603" i="12"/>
  <c r="AR1603" i="12"/>
  <c r="AN1603" i="12"/>
  <c r="AJ1603" i="12"/>
  <c r="AV1602" i="12"/>
  <c r="AR1602" i="12"/>
  <c r="AN1602" i="12"/>
  <c r="AJ1602" i="12"/>
  <c r="AV1601" i="12"/>
  <c r="AR1601" i="12"/>
  <c r="AN1601" i="12"/>
  <c r="AJ1601" i="12"/>
  <c r="AV1600" i="12"/>
  <c r="AR1600" i="12"/>
  <c r="AN1600" i="12"/>
  <c r="AJ1600" i="12"/>
  <c r="AV1599" i="12"/>
  <c r="AR1599" i="12"/>
  <c r="AN1599" i="12"/>
  <c r="AJ1599" i="12"/>
  <c r="AV1598" i="12"/>
  <c r="AR1598" i="12"/>
  <c r="AN1598" i="12"/>
  <c r="AJ1598" i="12"/>
  <c r="AV1597" i="12"/>
  <c r="AR1597" i="12"/>
  <c r="AN1597" i="12"/>
  <c r="AJ1597" i="12"/>
  <c r="AV1596" i="12"/>
  <c r="AR1596" i="12"/>
  <c r="AN1596" i="12"/>
  <c r="AJ1596" i="12"/>
  <c r="AV1595" i="12"/>
  <c r="AR1595" i="12"/>
  <c r="AN1595" i="12"/>
  <c r="AJ1595" i="12"/>
  <c r="AV1594" i="12"/>
  <c r="AR1594" i="12"/>
  <c r="AN1594" i="12"/>
  <c r="AJ1594" i="12"/>
  <c r="AV1593" i="12"/>
  <c r="AR1593" i="12"/>
  <c r="AN1593" i="12"/>
  <c r="AJ1593" i="12"/>
  <c r="AV1592" i="12"/>
  <c r="AR1592" i="12"/>
  <c r="AN1592" i="12"/>
  <c r="AJ1592" i="12"/>
  <c r="AV1591" i="12"/>
  <c r="AR1591" i="12"/>
  <c r="AN1591" i="12"/>
  <c r="AJ1591" i="12"/>
  <c r="AV1590" i="12"/>
  <c r="AR1590" i="12"/>
  <c r="AN1590" i="12"/>
  <c r="AJ1590" i="12"/>
  <c r="AV1589" i="12"/>
  <c r="AR1589" i="12"/>
  <c r="AN1589" i="12"/>
  <c r="AJ1589" i="12"/>
  <c r="AV1588" i="12"/>
  <c r="AR1588" i="12"/>
  <c r="AN1588" i="12"/>
  <c r="AJ1588" i="12"/>
  <c r="AV1587" i="12"/>
  <c r="AR1587" i="12"/>
  <c r="AN1587" i="12"/>
  <c r="AJ1587" i="12"/>
  <c r="AV1586" i="12"/>
  <c r="AR1586" i="12"/>
  <c r="AN1586" i="12"/>
  <c r="AJ1586" i="12"/>
  <c r="AV1585" i="12"/>
  <c r="AR1585" i="12"/>
  <c r="AN1585" i="12"/>
  <c r="AJ1585" i="12"/>
  <c r="AV1584" i="12"/>
  <c r="AR1584" i="12"/>
  <c r="AN1584" i="12"/>
  <c r="AJ1584" i="12"/>
  <c r="AV1583" i="12"/>
  <c r="AR1583" i="12"/>
  <c r="AN1583" i="12"/>
  <c r="AJ1583" i="12"/>
  <c r="AV1582" i="12"/>
  <c r="AR1582" i="12"/>
  <c r="AN1582" i="12"/>
  <c r="AJ1582" i="12"/>
  <c r="AV1581" i="12"/>
  <c r="AR1581" i="12"/>
  <c r="AN1581" i="12"/>
  <c r="AJ1581" i="12"/>
  <c r="AV1580" i="12"/>
  <c r="AR1580" i="12"/>
  <c r="AN1580" i="12"/>
  <c r="AJ1580" i="12"/>
  <c r="AV1579" i="12"/>
  <c r="AR1579" i="12"/>
  <c r="AN1579" i="12"/>
  <c r="AJ1579" i="12"/>
  <c r="AV1578" i="12"/>
  <c r="AR1578" i="12"/>
  <c r="AN1578" i="12"/>
  <c r="AJ1578" i="12"/>
  <c r="AV1577" i="12"/>
  <c r="AR1577" i="12"/>
  <c r="AN1577" i="12"/>
  <c r="AJ1577" i="12"/>
  <c r="AV1576" i="12"/>
  <c r="AR1576" i="12"/>
  <c r="AN1576" i="12"/>
  <c r="AJ1576" i="12"/>
  <c r="AV1575" i="12"/>
  <c r="AR1575" i="12"/>
  <c r="AN1575" i="12"/>
  <c r="AJ1575" i="12"/>
  <c r="AV1574" i="12"/>
  <c r="AR1574" i="12"/>
  <c r="AN1574" i="12"/>
  <c r="AJ1574" i="12"/>
  <c r="AV1573" i="12"/>
  <c r="AR1573" i="12"/>
  <c r="AN1573" i="12"/>
  <c r="AJ1573" i="12"/>
  <c r="AV1572" i="12"/>
  <c r="AR1572" i="12"/>
  <c r="AN1572" i="12"/>
  <c r="AJ1572" i="12"/>
  <c r="AV1571" i="12"/>
  <c r="AR1571" i="12"/>
  <c r="AN1571" i="12"/>
  <c r="AJ1571" i="12"/>
  <c r="AV1570" i="12"/>
  <c r="AR1570" i="12"/>
  <c r="AN1570" i="12"/>
  <c r="AJ1570" i="12"/>
  <c r="AV1569" i="12"/>
  <c r="AR1569" i="12"/>
  <c r="AN1569" i="12"/>
  <c r="AJ1569" i="12"/>
  <c r="AV1568" i="12"/>
  <c r="AR1568" i="12"/>
  <c r="AN1568" i="12"/>
  <c r="AJ1568" i="12"/>
  <c r="AV1567" i="12"/>
  <c r="AR1567" i="12"/>
  <c r="AN1567" i="12"/>
  <c r="AJ1567" i="12"/>
  <c r="AV1566" i="12"/>
  <c r="AR1566" i="12"/>
  <c r="AN1566" i="12"/>
  <c r="AJ1566" i="12"/>
  <c r="AV1565" i="12"/>
  <c r="AR1565" i="12"/>
  <c r="AN1565" i="12"/>
  <c r="AJ1565" i="12"/>
  <c r="AV1564" i="12"/>
  <c r="AR1564" i="12"/>
  <c r="AN1564" i="12"/>
  <c r="AJ1564" i="12"/>
  <c r="AV1563" i="12"/>
  <c r="AR1563" i="12"/>
  <c r="AN1563" i="12"/>
  <c r="AJ1563" i="12"/>
  <c r="AV1562" i="12"/>
  <c r="AR1562" i="12"/>
  <c r="AN1562" i="12"/>
  <c r="AJ1562" i="12"/>
  <c r="AV1561" i="12"/>
  <c r="AR1561" i="12"/>
  <c r="AN1561" i="12"/>
  <c r="AJ1561" i="12"/>
  <c r="AV1560" i="12"/>
  <c r="AR1560" i="12"/>
  <c r="AN1560" i="12"/>
  <c r="AJ1560" i="12"/>
  <c r="AV1559" i="12"/>
  <c r="AR1559" i="12"/>
  <c r="AN1559" i="12"/>
  <c r="AJ1559" i="12"/>
  <c r="AV1558" i="12"/>
  <c r="AR1558" i="12"/>
  <c r="AN1558" i="12"/>
  <c r="AJ1558" i="12"/>
  <c r="AV1557" i="12"/>
  <c r="AR1557" i="12"/>
  <c r="AN1557" i="12"/>
  <c r="AJ1557" i="12"/>
  <c r="AV1556" i="12"/>
  <c r="AR1556" i="12"/>
  <c r="AN1556" i="12"/>
  <c r="AJ1556" i="12"/>
  <c r="AV1555" i="12"/>
  <c r="AR1555" i="12"/>
  <c r="AN1555" i="12"/>
  <c r="AJ1555" i="12"/>
  <c r="AV1554" i="12"/>
  <c r="AR1554" i="12"/>
  <c r="AN1554" i="12"/>
  <c r="AJ1554" i="12"/>
  <c r="AV1553" i="12"/>
  <c r="AR1553" i="12"/>
  <c r="AN1553" i="12"/>
  <c r="AJ1553" i="12"/>
  <c r="AV1552" i="12"/>
  <c r="AR1552" i="12"/>
  <c r="AN1552" i="12"/>
  <c r="AJ1552" i="12"/>
  <c r="AV1551" i="12"/>
  <c r="AR1551" i="12"/>
  <c r="AN1551" i="12"/>
  <c r="AJ1551" i="12"/>
  <c r="AV1550" i="12"/>
  <c r="AR1550" i="12"/>
  <c r="AN1550" i="12"/>
  <c r="AJ1550" i="12"/>
  <c r="AV1549" i="12"/>
  <c r="AR1549" i="12"/>
  <c r="AN1549" i="12"/>
  <c r="AJ1549" i="12"/>
  <c r="AV1548" i="12"/>
  <c r="AR1548" i="12"/>
  <c r="AN1548" i="12"/>
  <c r="AJ1548" i="12"/>
  <c r="AV1547" i="12"/>
  <c r="AR1547" i="12"/>
  <c r="AN1547" i="12"/>
  <c r="AJ1547" i="12"/>
  <c r="AV1546" i="12"/>
  <c r="AR1546" i="12"/>
  <c r="AN1546" i="12"/>
  <c r="AJ1546" i="12"/>
  <c r="AV1545" i="12"/>
  <c r="AR1545" i="12"/>
  <c r="AN1545" i="12"/>
  <c r="AJ1545" i="12"/>
  <c r="AV1544" i="12"/>
  <c r="AR1544" i="12"/>
  <c r="AN1544" i="12"/>
  <c r="AJ1544" i="12"/>
  <c r="AV1543" i="12"/>
  <c r="AR1543" i="12"/>
  <c r="AN1543" i="12"/>
  <c r="AJ1543" i="12"/>
  <c r="AV1542" i="12"/>
  <c r="AR1542" i="12"/>
  <c r="AN1542" i="12"/>
  <c r="AJ1542" i="12"/>
  <c r="AV1541" i="12"/>
  <c r="AR1541" i="12"/>
  <c r="AN1541" i="12"/>
  <c r="AJ1541" i="12"/>
  <c r="AV1540" i="12"/>
  <c r="AR1540" i="12"/>
  <c r="AK2053" i="12"/>
  <c r="AS2052" i="12"/>
  <c r="AK2052" i="12"/>
  <c r="AS2051" i="12"/>
  <c r="AK2051" i="12"/>
  <c r="AG2051" i="12"/>
  <c r="AS2050" i="12"/>
  <c r="AO2050" i="12"/>
  <c r="AK2050" i="12"/>
  <c r="AG2050" i="12"/>
  <c r="AS2049" i="12"/>
  <c r="AO2049" i="12"/>
  <c r="AK2049" i="12"/>
  <c r="AG2049" i="12"/>
  <c r="AS2048" i="12"/>
  <c r="AO2048" i="12"/>
  <c r="AK2048" i="12"/>
  <c r="AG2048" i="12"/>
  <c r="AS2047" i="12"/>
  <c r="AO2047" i="12"/>
  <c r="AK2047" i="12"/>
  <c r="AG2047" i="12"/>
  <c r="AS2046" i="12"/>
  <c r="AO2046" i="12"/>
  <c r="AK2046" i="12"/>
  <c r="AG2046" i="12"/>
  <c r="AS2045" i="12"/>
  <c r="AO2045" i="12"/>
  <c r="AK2045" i="12"/>
  <c r="AG2045" i="12"/>
  <c r="AS2044" i="12"/>
  <c r="AO2044" i="12"/>
  <c r="AK2044" i="12"/>
  <c r="AG2044" i="12"/>
  <c r="AS2043" i="12"/>
  <c r="AO2043" i="12"/>
  <c r="AK2043" i="12"/>
  <c r="AG2043" i="12"/>
  <c r="AS2042" i="12"/>
  <c r="AO2042" i="12"/>
  <c r="AK2042" i="12"/>
  <c r="AG2042" i="12"/>
  <c r="AS2041" i="12"/>
  <c r="AO2041" i="12"/>
  <c r="AK2041" i="12"/>
  <c r="AG2041" i="12"/>
  <c r="AS2040" i="12"/>
  <c r="AO2040" i="12"/>
  <c r="AK2040" i="12"/>
  <c r="AG2040" i="12"/>
  <c r="AS2039" i="12"/>
  <c r="AO2039" i="12"/>
  <c r="AK2039" i="12"/>
  <c r="AG2039" i="12"/>
  <c r="AS2038" i="12"/>
  <c r="AO2038" i="12"/>
  <c r="AK2038" i="12"/>
  <c r="AG2038" i="12"/>
  <c r="AS2037" i="12"/>
  <c r="AO2037" i="12"/>
  <c r="AK2037" i="12"/>
  <c r="AG2037" i="12"/>
  <c r="AS2036" i="12"/>
  <c r="AO2036" i="12"/>
  <c r="AK2036" i="12"/>
  <c r="AG2036" i="12"/>
  <c r="AS2035" i="12"/>
  <c r="AO2035" i="12"/>
  <c r="AK2035" i="12"/>
  <c r="AG2035" i="12"/>
  <c r="AS2034" i="12"/>
  <c r="AO2034" i="12"/>
  <c r="AK2034" i="12"/>
  <c r="AG2034" i="12"/>
  <c r="AS2033" i="12"/>
  <c r="AO2033" i="12"/>
  <c r="AK2033" i="12"/>
  <c r="AG2033" i="12"/>
  <c r="AS2032" i="12"/>
  <c r="AO2032" i="12"/>
  <c r="AK2032" i="12"/>
  <c r="AG2032" i="12"/>
  <c r="AS2031" i="12"/>
  <c r="AO2031" i="12"/>
  <c r="AK2031" i="12"/>
  <c r="AG2031" i="12"/>
  <c r="AS2030" i="12"/>
  <c r="AO2030" i="12"/>
  <c r="AK2030" i="12"/>
  <c r="AG2030" i="12"/>
  <c r="AS2029" i="12"/>
  <c r="AO2029" i="12"/>
  <c r="AK2029" i="12"/>
  <c r="AG2029" i="12"/>
  <c r="AS2028" i="12"/>
  <c r="AO2028" i="12"/>
  <c r="AK2028" i="12"/>
  <c r="AG2028" i="12"/>
  <c r="AS2027" i="12"/>
  <c r="AO2027" i="12"/>
  <c r="AK2027" i="12"/>
  <c r="AG2027" i="12"/>
  <c r="AS2026" i="12"/>
  <c r="AO2026" i="12"/>
  <c r="AK2026" i="12"/>
  <c r="AG2026" i="12"/>
  <c r="AS2025" i="12"/>
  <c r="AO2025" i="12"/>
  <c r="AK2025" i="12"/>
  <c r="AG2025" i="12"/>
  <c r="AS2024" i="12"/>
  <c r="AO2024" i="12"/>
  <c r="AK2024" i="12"/>
  <c r="AG2024" i="12"/>
  <c r="AS2023" i="12"/>
  <c r="AO2023" i="12"/>
  <c r="AK2023" i="12"/>
  <c r="AG2023" i="12"/>
  <c r="AS2022" i="12"/>
  <c r="AO2022" i="12"/>
  <c r="AK2022" i="12"/>
  <c r="AG2022" i="12"/>
  <c r="AS2021" i="12"/>
  <c r="AO2021" i="12"/>
  <c r="AK2021" i="12"/>
  <c r="AG2021" i="12"/>
  <c r="AS2020" i="12"/>
  <c r="AO2020" i="12"/>
  <c r="AK2020" i="12"/>
  <c r="AG2020" i="12"/>
  <c r="AS2019" i="12"/>
  <c r="AO2019" i="12"/>
  <c r="AK2019" i="12"/>
  <c r="AG2019" i="12"/>
  <c r="AS2018" i="12"/>
  <c r="AO2018" i="12"/>
  <c r="AK2018" i="12"/>
  <c r="AG2018" i="12"/>
  <c r="AS2017" i="12"/>
  <c r="AO2017" i="12"/>
  <c r="AK2017" i="12"/>
  <c r="AG2017" i="12"/>
  <c r="AS2016" i="12"/>
  <c r="AO2016" i="12"/>
  <c r="AK2016" i="12"/>
  <c r="AG2016" i="12"/>
  <c r="AS2015" i="12"/>
  <c r="AO2015" i="12"/>
  <c r="AK2015" i="12"/>
  <c r="AG2015" i="12"/>
  <c r="AS2014" i="12"/>
  <c r="AO2014" i="12"/>
  <c r="AK2014" i="12"/>
  <c r="AG2014" i="12"/>
  <c r="AS2013" i="12"/>
  <c r="AO2013" i="12"/>
  <c r="AK2013" i="12"/>
  <c r="AG2013" i="12"/>
  <c r="AS2012" i="12"/>
  <c r="AO2012" i="12"/>
  <c r="AK2012" i="12"/>
  <c r="AG2012" i="12"/>
  <c r="AS2011" i="12"/>
  <c r="AO2011" i="12"/>
  <c r="AK2011" i="12"/>
  <c r="AG2011" i="12"/>
  <c r="AS2010" i="12"/>
  <c r="AO2010" i="12"/>
  <c r="AK2010" i="12"/>
  <c r="AG2010" i="12"/>
  <c r="AS2009" i="12"/>
  <c r="AO2009" i="12"/>
  <c r="AK2009" i="12"/>
  <c r="AG2009" i="12"/>
  <c r="AS2008" i="12"/>
  <c r="AO2008" i="12"/>
  <c r="AK2008" i="12"/>
  <c r="AG2008" i="12"/>
  <c r="AS2007" i="12"/>
  <c r="AO2007" i="12"/>
  <c r="AK2007" i="12"/>
  <c r="AG2007" i="12"/>
  <c r="AS2006" i="12"/>
  <c r="AO2006" i="12"/>
  <c r="AK2006" i="12"/>
  <c r="AG2006" i="12"/>
  <c r="AS2005" i="12"/>
  <c r="AO2005" i="12"/>
  <c r="AK2005" i="12"/>
  <c r="AG2005" i="12"/>
  <c r="AS2004" i="12"/>
  <c r="AO2004" i="12"/>
  <c r="AK2004" i="12"/>
  <c r="AG2004" i="12"/>
  <c r="AS2003" i="12"/>
  <c r="AO2003" i="12"/>
  <c r="AK2003" i="12"/>
  <c r="AG2003" i="12"/>
  <c r="AS2002" i="12"/>
  <c r="AO2002" i="12"/>
  <c r="AK2002" i="12"/>
  <c r="AG2002" i="12"/>
  <c r="AS2001" i="12"/>
  <c r="AO2001" i="12"/>
  <c r="AK2001" i="12"/>
  <c r="AG2001" i="12"/>
  <c r="AS2000" i="12"/>
  <c r="AO2000" i="12"/>
  <c r="AK2000" i="12"/>
  <c r="AG2000" i="12"/>
  <c r="AS1999" i="12"/>
  <c r="AO1999" i="12"/>
  <c r="AK1999" i="12"/>
  <c r="AG1999" i="12"/>
  <c r="AS1998" i="12"/>
  <c r="AO1998" i="12"/>
  <c r="AK1998" i="12"/>
  <c r="AG1998" i="12"/>
  <c r="AS1997" i="12"/>
  <c r="AO1997" i="12"/>
  <c r="AK1997" i="12"/>
  <c r="AG1997" i="12"/>
  <c r="AS1996" i="12"/>
  <c r="AO1996" i="12"/>
  <c r="AK1996" i="12"/>
  <c r="AG1996" i="12"/>
  <c r="AS1995" i="12"/>
  <c r="AO1995" i="12"/>
  <c r="AK1995" i="12"/>
  <c r="AG1995" i="12"/>
  <c r="AS1994" i="12"/>
  <c r="AO1994" i="12"/>
  <c r="AK1994" i="12"/>
  <c r="AG1994" i="12"/>
  <c r="AS1993" i="12"/>
  <c r="AO1993" i="12"/>
  <c r="AK1993" i="12"/>
  <c r="AG1993" i="12"/>
  <c r="AS1992" i="12"/>
  <c r="AO1992" i="12"/>
  <c r="AK1992" i="12"/>
  <c r="AG1992" i="12"/>
  <c r="AS1991" i="12"/>
  <c r="AO1991" i="12"/>
  <c r="AK1991" i="12"/>
  <c r="AG1991" i="12"/>
  <c r="AS1990" i="12"/>
  <c r="AO1990" i="12"/>
  <c r="AK1990" i="12"/>
  <c r="AG1990" i="12"/>
  <c r="AS1989" i="12"/>
  <c r="AO1989" i="12"/>
  <c r="AK1989" i="12"/>
  <c r="AG1989" i="12"/>
  <c r="AS1988" i="12"/>
  <c r="AO1988" i="12"/>
  <c r="AK1988" i="12"/>
  <c r="AG1988" i="12"/>
  <c r="AS1987" i="12"/>
  <c r="AO1987" i="12"/>
  <c r="AK1987" i="12"/>
  <c r="AG1987" i="12"/>
  <c r="AS1986" i="12"/>
  <c r="AO1986" i="12"/>
  <c r="AK1986" i="12"/>
  <c r="AG1986" i="12"/>
  <c r="AS1985" i="12"/>
  <c r="AO1985" i="12"/>
  <c r="AK1985" i="12"/>
  <c r="AG1985" i="12"/>
  <c r="AS1984" i="12"/>
  <c r="AO1984" i="12"/>
  <c r="AK1984" i="12"/>
  <c r="AG1984" i="12"/>
  <c r="AS1983" i="12"/>
  <c r="AO1983" i="12"/>
  <c r="AK1983" i="12"/>
  <c r="AG1983" i="12"/>
  <c r="AS1982" i="12"/>
  <c r="AO1982" i="12"/>
  <c r="AK1982" i="12"/>
  <c r="AG1982" i="12"/>
  <c r="AS1981" i="12"/>
  <c r="AO1981" i="12"/>
  <c r="AK1981" i="12"/>
  <c r="AG1981" i="12"/>
  <c r="AS1980" i="12"/>
  <c r="AO1980" i="12"/>
  <c r="AK1980" i="12"/>
  <c r="AG1980" i="12"/>
  <c r="AS1979" i="12"/>
  <c r="AO1979" i="12"/>
  <c r="AK1979" i="12"/>
  <c r="AG1979" i="12"/>
  <c r="AS1978" i="12"/>
  <c r="AO1978" i="12"/>
  <c r="AK1978" i="12"/>
  <c r="AG1978" i="12"/>
  <c r="AS1977" i="12"/>
  <c r="AO1977" i="12"/>
  <c r="AK1977" i="12"/>
  <c r="AG1977" i="12"/>
  <c r="AS1976" i="12"/>
  <c r="AO1976" i="12"/>
  <c r="AK1976" i="12"/>
  <c r="AG1976" i="12"/>
  <c r="AS1975" i="12"/>
  <c r="AO1975" i="12"/>
  <c r="AK1975" i="12"/>
  <c r="AG1975" i="12"/>
  <c r="AS1974" i="12"/>
  <c r="AO1974" i="12"/>
  <c r="AK1974" i="12"/>
  <c r="AG1974" i="12"/>
  <c r="AS1973" i="12"/>
  <c r="AO1973" i="12"/>
  <c r="AK1973" i="12"/>
  <c r="AG1973" i="12"/>
  <c r="AS1972" i="12"/>
  <c r="AO1972" i="12"/>
  <c r="AK1972" i="12"/>
  <c r="AG1972" i="12"/>
  <c r="AS1971" i="12"/>
  <c r="AO1971" i="12"/>
  <c r="AK1971" i="12"/>
  <c r="AG1971" i="12"/>
  <c r="AS1970" i="12"/>
  <c r="AO1970" i="12"/>
  <c r="AK1970" i="12"/>
  <c r="AG1970" i="12"/>
  <c r="AS1969" i="12"/>
  <c r="AO1969" i="12"/>
  <c r="AK1969" i="12"/>
  <c r="AG1969" i="12"/>
  <c r="AS1968" i="12"/>
  <c r="AO1968" i="12"/>
  <c r="AK1968" i="12"/>
  <c r="AG1968" i="12"/>
  <c r="AS1967" i="12"/>
  <c r="AO1967" i="12"/>
  <c r="AK1967" i="12"/>
  <c r="AG1967" i="12"/>
  <c r="AS1966" i="12"/>
  <c r="AO1966" i="12"/>
  <c r="AK1966" i="12"/>
  <c r="AG1966" i="12"/>
  <c r="AS1965" i="12"/>
  <c r="AO1965" i="12"/>
  <c r="AK1965" i="12"/>
  <c r="AG1965" i="12"/>
  <c r="AS1964" i="12"/>
  <c r="AO1964" i="12"/>
  <c r="AK1964" i="12"/>
  <c r="AG1964" i="12"/>
  <c r="AS1963" i="12"/>
  <c r="AO1963" i="12"/>
  <c r="AK1963" i="12"/>
  <c r="AG1963" i="12"/>
  <c r="AS1962" i="12"/>
  <c r="AO1962" i="12"/>
  <c r="AK1962" i="12"/>
  <c r="AG1962" i="12"/>
  <c r="AS1961" i="12"/>
  <c r="AO1961" i="12"/>
  <c r="AK1961" i="12"/>
  <c r="AG1961" i="12"/>
  <c r="AS1960" i="12"/>
  <c r="AO1960" i="12"/>
  <c r="AK1960" i="12"/>
  <c r="AG1960" i="12"/>
  <c r="AS1959" i="12"/>
  <c r="AO1959" i="12"/>
  <c r="AK1959" i="12"/>
  <c r="AG1959" i="12"/>
  <c r="AS1958" i="12"/>
  <c r="AO1958" i="12"/>
  <c r="AK1958" i="12"/>
  <c r="AG1958" i="12"/>
  <c r="AS1957" i="12"/>
  <c r="AO1957" i="12"/>
  <c r="AK1957" i="12"/>
  <c r="AG1957" i="12"/>
  <c r="AS1956" i="12"/>
  <c r="AO1956" i="12"/>
  <c r="AK1956" i="12"/>
  <c r="AG1956" i="12"/>
  <c r="AS1955" i="12"/>
  <c r="AO1955" i="12"/>
  <c r="AK1955" i="12"/>
  <c r="AG1955" i="12"/>
  <c r="AS1954" i="12"/>
  <c r="AO1954" i="12"/>
  <c r="AK1954" i="12"/>
  <c r="AG1954" i="12"/>
  <c r="AS1953" i="12"/>
  <c r="AO1953" i="12"/>
  <c r="AK1953" i="12"/>
  <c r="AG1953" i="12"/>
  <c r="AS1952" i="12"/>
  <c r="AO1952" i="12"/>
  <c r="AK1952" i="12"/>
  <c r="AG1952" i="12"/>
  <c r="AS1951" i="12"/>
  <c r="AO1951" i="12"/>
  <c r="AK1951" i="12"/>
  <c r="AG1951" i="12"/>
  <c r="AS1950" i="12"/>
  <c r="AO1950" i="12"/>
  <c r="AK1950" i="12"/>
  <c r="AG1950" i="12"/>
  <c r="AS1949" i="12"/>
  <c r="AO1949" i="12"/>
  <c r="AK1949" i="12"/>
  <c r="AG1949" i="12"/>
  <c r="AS1948" i="12"/>
  <c r="AO1948" i="12"/>
  <c r="AK1948" i="12"/>
  <c r="AG1948" i="12"/>
  <c r="AS1947" i="12"/>
  <c r="AO1947" i="12"/>
  <c r="AK1947" i="12"/>
  <c r="AG1947" i="12"/>
  <c r="AS1946" i="12"/>
  <c r="AO1946" i="12"/>
  <c r="AK1946" i="12"/>
  <c r="AG1946" i="12"/>
  <c r="AS1945" i="12"/>
  <c r="AO1945" i="12"/>
  <c r="AK1945" i="12"/>
  <c r="AG1945" i="12"/>
  <c r="AS1944" i="12"/>
  <c r="AO1944" i="12"/>
  <c r="AK1944" i="12"/>
  <c r="AG1944" i="12"/>
  <c r="AS1943" i="12"/>
  <c r="AO1943" i="12"/>
  <c r="AK1943" i="12"/>
  <c r="AG1943" i="12"/>
  <c r="AS1942" i="12"/>
  <c r="AO1942" i="12"/>
  <c r="AK1942" i="12"/>
  <c r="AG1942" i="12"/>
  <c r="AS1941" i="12"/>
  <c r="AO1941" i="12"/>
  <c r="AK1941" i="12"/>
  <c r="AG1941" i="12"/>
  <c r="AS1940" i="12"/>
  <c r="AO1940" i="12"/>
  <c r="AK1940" i="12"/>
  <c r="AG1940" i="12"/>
  <c r="AS1939" i="12"/>
  <c r="AO1939" i="12"/>
  <c r="AK1939" i="12"/>
  <c r="AG1939" i="12"/>
  <c r="AS1938" i="12"/>
  <c r="AO1938" i="12"/>
  <c r="AK1938" i="12"/>
  <c r="AG1938" i="12"/>
  <c r="AS1937" i="12"/>
  <c r="AO1937" i="12"/>
  <c r="AK1937" i="12"/>
  <c r="AG1937" i="12"/>
  <c r="AS1936" i="12"/>
  <c r="AO1936" i="12"/>
  <c r="AK1936" i="12"/>
  <c r="AG1936" i="12"/>
  <c r="AS1935" i="12"/>
  <c r="AO1935" i="12"/>
  <c r="AK1935" i="12"/>
  <c r="AG1935" i="12"/>
  <c r="AS1934" i="12"/>
  <c r="AO1934" i="12"/>
  <c r="AK1934" i="12"/>
  <c r="AG1934" i="12"/>
  <c r="AS1933" i="12"/>
  <c r="AO1933" i="12"/>
  <c r="AK1933" i="12"/>
  <c r="AG1933" i="12"/>
  <c r="AS1932" i="12"/>
  <c r="AO1932" i="12"/>
  <c r="AK1932" i="12"/>
  <c r="AG1932" i="12"/>
  <c r="AS1931" i="12"/>
  <c r="AO1931" i="12"/>
  <c r="AK1931" i="12"/>
  <c r="AG1931" i="12"/>
  <c r="AS1930" i="12"/>
  <c r="AO1930" i="12"/>
  <c r="AK1930" i="12"/>
  <c r="AG1930" i="12"/>
  <c r="AS1929" i="12"/>
  <c r="AO1929" i="12"/>
  <c r="AK1929" i="12"/>
  <c r="AG1929" i="12"/>
  <c r="AS1928" i="12"/>
  <c r="AO1928" i="12"/>
  <c r="AK1928" i="12"/>
  <c r="AG1928" i="12"/>
  <c r="AS1927" i="12"/>
  <c r="AO1927" i="12"/>
  <c r="AK1927" i="12"/>
  <c r="AG1927" i="12"/>
  <c r="AS1926" i="12"/>
  <c r="AO1926" i="12"/>
  <c r="AK1926" i="12"/>
  <c r="AG1926" i="12"/>
  <c r="AS1925" i="12"/>
  <c r="AO1925" i="12"/>
  <c r="AK1925" i="12"/>
  <c r="AG1925" i="12"/>
  <c r="AS1924" i="12"/>
  <c r="AO1924" i="12"/>
  <c r="AK1924" i="12"/>
  <c r="AG1924" i="12"/>
  <c r="AS1923" i="12"/>
  <c r="AO1923" i="12"/>
  <c r="AK1923" i="12"/>
  <c r="AG1923" i="12"/>
  <c r="AS1922" i="12"/>
  <c r="AO1922" i="12"/>
  <c r="AK1922" i="12"/>
  <c r="AG1922" i="12"/>
  <c r="AS1921" i="12"/>
  <c r="AO1921" i="12"/>
  <c r="AK1921" i="12"/>
  <c r="AG1921" i="12"/>
  <c r="AS1920" i="12"/>
  <c r="AO1920" i="12"/>
  <c r="AK1920" i="12"/>
  <c r="AG1920" i="12"/>
  <c r="AS1919" i="12"/>
  <c r="AO1919" i="12"/>
  <c r="AK1919" i="12"/>
  <c r="AG1919" i="12"/>
  <c r="AS1918" i="12"/>
  <c r="AO1918" i="12"/>
  <c r="AK1918" i="12"/>
  <c r="AG1918" i="12"/>
  <c r="AS1917" i="12"/>
  <c r="AO1917" i="12"/>
  <c r="AK1917" i="12"/>
  <c r="AG1917" i="12"/>
  <c r="AS1916" i="12"/>
  <c r="AO1916" i="12"/>
  <c r="AK1916" i="12"/>
  <c r="AG1916" i="12"/>
  <c r="AS1915" i="12"/>
  <c r="AO1915" i="12"/>
  <c r="AK1915" i="12"/>
  <c r="AG1915" i="12"/>
  <c r="AS1914" i="12"/>
  <c r="AO1914" i="12"/>
  <c r="AK1914" i="12"/>
  <c r="AG1914" i="12"/>
  <c r="AS1913" i="12"/>
  <c r="AO1913" i="12"/>
  <c r="AK1913" i="12"/>
  <c r="AG1913" i="12"/>
  <c r="AS1912" i="12"/>
  <c r="AO1912" i="12"/>
  <c r="AK1912" i="12"/>
  <c r="AG1912" i="12"/>
  <c r="AS1911" i="12"/>
  <c r="AO1911" i="12"/>
  <c r="AK1911" i="12"/>
  <c r="AG1911" i="12"/>
  <c r="AS1910" i="12"/>
  <c r="AO1910" i="12"/>
  <c r="AK1910" i="12"/>
  <c r="AG1910" i="12"/>
  <c r="AS1909" i="12"/>
  <c r="AO1909" i="12"/>
  <c r="AK1909" i="12"/>
  <c r="AG1909" i="12"/>
  <c r="AS1908" i="12"/>
  <c r="AO1908" i="12"/>
  <c r="AK1908" i="12"/>
  <c r="AG1908" i="12"/>
  <c r="AS1907" i="12"/>
  <c r="AO1907" i="12"/>
  <c r="AK1907" i="12"/>
  <c r="AG1907" i="12"/>
  <c r="AS1906" i="12"/>
  <c r="AO1906" i="12"/>
  <c r="AK1906" i="12"/>
  <c r="AG1906" i="12"/>
  <c r="AS1905" i="12"/>
  <c r="AO1905" i="12"/>
  <c r="AK1905" i="12"/>
  <c r="AG1905" i="12"/>
  <c r="AS1904" i="12"/>
  <c r="AO1904" i="12"/>
  <c r="AK1904" i="12"/>
  <c r="AG1904" i="12"/>
  <c r="AS1903" i="12"/>
  <c r="AO1903" i="12"/>
  <c r="AK1903" i="12"/>
  <c r="AG1903" i="12"/>
  <c r="AS1902" i="12"/>
  <c r="AO1902" i="12"/>
  <c r="AK1902" i="12"/>
  <c r="AG1902" i="12"/>
  <c r="AS1901" i="12"/>
  <c r="AO1901" i="12"/>
  <c r="AK1901" i="12"/>
  <c r="AG1901" i="12"/>
  <c r="AS1900" i="12"/>
  <c r="AO1900" i="12"/>
  <c r="AK1900" i="12"/>
  <c r="AG1900" i="12"/>
  <c r="AS1899" i="12"/>
  <c r="AO1899" i="12"/>
  <c r="AK1899" i="12"/>
  <c r="AG1899" i="12"/>
  <c r="AS1898" i="12"/>
  <c r="AO1898" i="12"/>
  <c r="AK1898" i="12"/>
  <c r="AG1898" i="12"/>
  <c r="AS1897" i="12"/>
  <c r="AO1897" i="12"/>
  <c r="AK1897" i="12"/>
  <c r="AG1897" i="12"/>
  <c r="AS1896" i="12"/>
  <c r="AO1896" i="12"/>
  <c r="AK1896" i="12"/>
  <c r="AG1896" i="12"/>
  <c r="AS1895" i="12"/>
  <c r="AO1895" i="12"/>
  <c r="AK1895" i="12"/>
  <c r="AG1895" i="12"/>
  <c r="AS1894" i="12"/>
  <c r="AO1894" i="12"/>
  <c r="AK1894" i="12"/>
  <c r="AG1894" i="12"/>
  <c r="AS1893" i="12"/>
  <c r="AO1893" i="12"/>
  <c r="AK1893" i="12"/>
  <c r="AG1893" i="12"/>
  <c r="AS1892" i="12"/>
  <c r="AO1892" i="12"/>
  <c r="AK1892" i="12"/>
  <c r="AG1892" i="12"/>
  <c r="AS1891" i="12"/>
  <c r="AO1891" i="12"/>
  <c r="AK1891" i="12"/>
  <c r="AG1891" i="12"/>
  <c r="AS1890" i="12"/>
  <c r="AO1890" i="12"/>
  <c r="AK1890" i="12"/>
  <c r="AG1890" i="12"/>
  <c r="AS1889" i="12"/>
  <c r="AO1889" i="12"/>
  <c r="AK1889" i="12"/>
  <c r="AG1889" i="12"/>
  <c r="AS1888" i="12"/>
  <c r="AO1888" i="12"/>
  <c r="AK1888" i="12"/>
  <c r="AG1888" i="12"/>
  <c r="AS1887" i="12"/>
  <c r="AO1887" i="12"/>
  <c r="AK1887" i="12"/>
  <c r="AG1887" i="12"/>
  <c r="AS1886" i="12"/>
  <c r="AO1886" i="12"/>
  <c r="AK1886" i="12"/>
  <c r="AG1886" i="12"/>
  <c r="AS1885" i="12"/>
  <c r="AO1885" i="12"/>
  <c r="AK1885" i="12"/>
  <c r="AG1885" i="12"/>
  <c r="AS1884" i="12"/>
  <c r="AO1884" i="12"/>
  <c r="AK1884" i="12"/>
  <c r="AG1884" i="12"/>
  <c r="AS1883" i="12"/>
  <c r="AO1883" i="12"/>
  <c r="AK1883" i="12"/>
  <c r="AG1883" i="12"/>
  <c r="AS1882" i="12"/>
  <c r="AO1882" i="12"/>
  <c r="AK1882" i="12"/>
  <c r="AG1882" i="12"/>
  <c r="AS1881" i="12"/>
  <c r="AO1881" i="12"/>
  <c r="AK1881" i="12"/>
  <c r="AG1881" i="12"/>
  <c r="AS1880" i="12"/>
  <c r="AO1880" i="12"/>
  <c r="AK1880" i="12"/>
  <c r="AG1880" i="12"/>
  <c r="AS1879" i="12"/>
  <c r="AO1879" i="12"/>
  <c r="AK1879" i="12"/>
  <c r="AG1879" i="12"/>
  <c r="AS1878" i="12"/>
  <c r="AO1878" i="12"/>
  <c r="AK1878" i="12"/>
  <c r="AG1878" i="12"/>
  <c r="AS1877" i="12"/>
  <c r="AO1877" i="12"/>
  <c r="AK1877" i="12"/>
  <c r="AG1877" i="12"/>
  <c r="AS1876" i="12"/>
  <c r="AO1876" i="12"/>
  <c r="AK1876" i="12"/>
  <c r="AG1876" i="12"/>
  <c r="AS1875" i="12"/>
  <c r="AO1875" i="12"/>
  <c r="AK1875" i="12"/>
  <c r="AG1875" i="12"/>
  <c r="AS1874" i="12"/>
  <c r="AO1874" i="12"/>
  <c r="AK1874" i="12"/>
  <c r="AG1874" i="12"/>
  <c r="AS1873" i="12"/>
  <c r="AO1873" i="12"/>
  <c r="AK1873" i="12"/>
  <c r="AG1873" i="12"/>
  <c r="AS1872" i="12"/>
  <c r="AO1872" i="12"/>
  <c r="AK1872" i="12"/>
  <c r="AG1872" i="12"/>
  <c r="AS1871" i="12"/>
  <c r="AO1871" i="12"/>
  <c r="AK1871" i="12"/>
  <c r="AG1871" i="12"/>
  <c r="AS1870" i="12"/>
  <c r="AO1870" i="12"/>
  <c r="AK1870" i="12"/>
  <c r="AG1870" i="12"/>
  <c r="AS1869" i="12"/>
  <c r="AO1869" i="12"/>
  <c r="AK1869" i="12"/>
  <c r="AG1869" i="12"/>
  <c r="AS1868" i="12"/>
  <c r="AO1868" i="12"/>
  <c r="AK1868" i="12"/>
  <c r="AG1868" i="12"/>
  <c r="AS1867" i="12"/>
  <c r="AO1867" i="12"/>
  <c r="AK1867" i="12"/>
  <c r="AG1867" i="12"/>
  <c r="AS1866" i="12"/>
  <c r="AO1866" i="12"/>
  <c r="AK1866" i="12"/>
  <c r="AG1866" i="12"/>
  <c r="AS1865" i="12"/>
  <c r="AO1865" i="12"/>
  <c r="AK1865" i="12"/>
  <c r="AG1865" i="12"/>
  <c r="AS1864" i="12"/>
  <c r="AO1864" i="12"/>
  <c r="AK1864" i="12"/>
  <c r="AG1864" i="12"/>
  <c r="AS1863" i="12"/>
  <c r="AO1863" i="12"/>
  <c r="AK1863" i="12"/>
  <c r="AG1863" i="12"/>
  <c r="AS1862" i="12"/>
  <c r="AO1862" i="12"/>
  <c r="AK1862" i="12"/>
  <c r="AG1862" i="12"/>
  <c r="AS1861" i="12"/>
  <c r="AO1861" i="12"/>
  <c r="AK1861" i="12"/>
  <c r="AG1861" i="12"/>
  <c r="AS1860" i="12"/>
  <c r="AO1860" i="12"/>
  <c r="AK1860" i="12"/>
  <c r="AG1860" i="12"/>
  <c r="AS1859" i="12"/>
  <c r="AO1859" i="12"/>
  <c r="AK1859" i="12"/>
  <c r="AG1859" i="12"/>
  <c r="AS1858" i="12"/>
  <c r="AO1858" i="12"/>
  <c r="AK1858" i="12"/>
  <c r="AG1858" i="12"/>
  <c r="AS1857" i="12"/>
  <c r="AO1857" i="12"/>
  <c r="AK1857" i="12"/>
  <c r="AG1857" i="12"/>
  <c r="AS1856" i="12"/>
  <c r="AO1856" i="12"/>
  <c r="AK1856" i="12"/>
  <c r="AG1856" i="12"/>
  <c r="AS1855" i="12"/>
  <c r="AO1855" i="12"/>
  <c r="AK1855" i="12"/>
  <c r="AG1855" i="12"/>
  <c r="AS1854" i="12"/>
  <c r="AO1854" i="12"/>
  <c r="AK1854" i="12"/>
  <c r="AG1854" i="12"/>
  <c r="AS1853" i="12"/>
  <c r="AO1853" i="12"/>
  <c r="AK1853" i="12"/>
  <c r="AG1853" i="12"/>
  <c r="AS1852" i="12"/>
  <c r="AO1852" i="12"/>
  <c r="AK1852" i="12"/>
  <c r="AG1852" i="12"/>
  <c r="AS1851" i="12"/>
  <c r="AO1851" i="12"/>
  <c r="AK1851" i="12"/>
  <c r="AG1851" i="12"/>
  <c r="AS1850" i="12"/>
  <c r="AO1850" i="12"/>
  <c r="AK1850" i="12"/>
  <c r="AG1850" i="12"/>
  <c r="AS1849" i="12"/>
  <c r="AO1849" i="12"/>
  <c r="AK1849" i="12"/>
  <c r="AG1849" i="12"/>
  <c r="AS1848" i="12"/>
  <c r="AO1848" i="12"/>
  <c r="AK1848" i="12"/>
  <c r="AG1848" i="12"/>
  <c r="AS1847" i="12"/>
  <c r="AO1847" i="12"/>
  <c r="AK1847" i="12"/>
  <c r="AG1847" i="12"/>
  <c r="AS1846" i="12"/>
  <c r="AO1846" i="12"/>
  <c r="AK1846" i="12"/>
  <c r="AG1846" i="12"/>
  <c r="AS1845" i="12"/>
  <c r="AO1845" i="12"/>
  <c r="AK1845" i="12"/>
  <c r="AG1845" i="12"/>
  <c r="AS1844" i="12"/>
  <c r="AO1844" i="12"/>
  <c r="AK1844" i="12"/>
  <c r="AG1844" i="12"/>
  <c r="AS1843" i="12"/>
  <c r="AO1843" i="12"/>
  <c r="AK1843" i="12"/>
  <c r="AG1843" i="12"/>
  <c r="AS1842" i="12"/>
  <c r="AO1842" i="12"/>
  <c r="AK1842" i="12"/>
  <c r="AG1842" i="12"/>
  <c r="AS1841" i="12"/>
  <c r="AO1841" i="12"/>
  <c r="AK1841" i="12"/>
  <c r="AG1841" i="12"/>
  <c r="AS1840" i="12"/>
  <c r="AO1840" i="12"/>
  <c r="AK1840" i="12"/>
  <c r="AG1840" i="12"/>
  <c r="AS1839" i="12"/>
  <c r="AO1839" i="12"/>
  <c r="AK1839" i="12"/>
  <c r="AG1839" i="12"/>
  <c r="AS1838" i="12"/>
  <c r="AO1838" i="12"/>
  <c r="AK1838" i="12"/>
  <c r="AG1838" i="12"/>
  <c r="AS1837" i="12"/>
  <c r="AO1837" i="12"/>
  <c r="AK1837" i="12"/>
  <c r="AG1837" i="12"/>
  <c r="AS1836" i="12"/>
  <c r="AO1836" i="12"/>
  <c r="AK1836" i="12"/>
  <c r="AG1836" i="12"/>
  <c r="AS1835" i="12"/>
  <c r="AO1835" i="12"/>
  <c r="AK1835" i="12"/>
  <c r="AG1835" i="12"/>
  <c r="AS1834" i="12"/>
  <c r="AO1834" i="12"/>
  <c r="AK1834" i="12"/>
  <c r="AG1834" i="12"/>
  <c r="AS1833" i="12"/>
  <c r="AO1833" i="12"/>
  <c r="AK1833" i="12"/>
  <c r="AG1833" i="12"/>
  <c r="AS1832" i="12"/>
  <c r="AO1832" i="12"/>
  <c r="AK1832" i="12"/>
  <c r="AG1832" i="12"/>
  <c r="AS1831" i="12"/>
  <c r="AO1831" i="12"/>
  <c r="AK1831" i="12"/>
  <c r="AG1831" i="12"/>
  <c r="AS1830" i="12"/>
  <c r="AO1830" i="12"/>
  <c r="AK1830" i="12"/>
  <c r="AG1830" i="12"/>
  <c r="AS1829" i="12"/>
  <c r="AO1829" i="12"/>
  <c r="AK1829" i="12"/>
  <c r="AG1829" i="12"/>
  <c r="AS1828" i="12"/>
  <c r="AO1828" i="12"/>
  <c r="AK1828" i="12"/>
  <c r="AG1828" i="12"/>
  <c r="AS1827" i="12"/>
  <c r="AO1827" i="12"/>
  <c r="AK1827" i="12"/>
  <c r="AG1827" i="12"/>
  <c r="AS1826" i="12"/>
  <c r="AO1826" i="12"/>
  <c r="AK1826" i="12"/>
  <c r="AG1826" i="12"/>
  <c r="AS1825" i="12"/>
  <c r="AO1825" i="12"/>
  <c r="AK1825" i="12"/>
  <c r="AG1825" i="12"/>
  <c r="AS1824" i="12"/>
  <c r="AO1824" i="12"/>
  <c r="AK1824" i="12"/>
  <c r="AG1824" i="12"/>
  <c r="AS1823" i="12"/>
  <c r="AO1823" i="12"/>
  <c r="AK1823" i="12"/>
  <c r="AG1823" i="12"/>
  <c r="AS1822" i="12"/>
  <c r="AO1822" i="12"/>
  <c r="AK1822" i="12"/>
  <c r="AG1822" i="12"/>
  <c r="AS1821" i="12"/>
  <c r="AO1821" i="12"/>
  <c r="AK1821" i="12"/>
  <c r="AG1821" i="12"/>
  <c r="AS1820" i="12"/>
  <c r="AO1820" i="12"/>
  <c r="AK1820" i="12"/>
  <c r="AG1820" i="12"/>
  <c r="AS1819" i="12"/>
  <c r="AO1819" i="12"/>
  <c r="AK1819" i="12"/>
  <c r="AG1819" i="12"/>
  <c r="AS1818" i="12"/>
  <c r="AO1818" i="12"/>
  <c r="AK1818" i="12"/>
  <c r="AG1818" i="12"/>
  <c r="AS1817" i="12"/>
  <c r="AO1817" i="12"/>
  <c r="AK1817" i="12"/>
  <c r="AG1817" i="12"/>
  <c r="AS1816" i="12"/>
  <c r="AO1816" i="12"/>
  <c r="AK1816" i="12"/>
  <c r="AG1816" i="12"/>
  <c r="AS1815" i="12"/>
  <c r="AO1815" i="12"/>
  <c r="AK1815" i="12"/>
  <c r="AG1815" i="12"/>
  <c r="AS1814" i="12"/>
  <c r="AO1814" i="12"/>
  <c r="AK1814" i="12"/>
  <c r="AG1814" i="12"/>
  <c r="AS1813" i="12"/>
  <c r="AO1813" i="12"/>
  <c r="AK1813" i="12"/>
  <c r="AG1813" i="12"/>
  <c r="AS1812" i="12"/>
  <c r="AO1812" i="12"/>
  <c r="AK1812" i="12"/>
  <c r="AG1812" i="12"/>
  <c r="AS1811" i="12"/>
  <c r="AO1811" i="12"/>
  <c r="AK1811" i="12"/>
  <c r="AG1811" i="12"/>
  <c r="AS1810" i="12"/>
  <c r="AO1810" i="12"/>
  <c r="AK1810" i="12"/>
  <c r="AG1810" i="12"/>
  <c r="AS1809" i="12"/>
  <c r="AO1809" i="12"/>
  <c r="AK1809" i="12"/>
  <c r="AG1809" i="12"/>
  <c r="AS1808" i="12"/>
  <c r="AO1808" i="12"/>
  <c r="AK1808" i="12"/>
  <c r="AG1808" i="12"/>
  <c r="AS1807" i="12"/>
  <c r="AO1807" i="12"/>
  <c r="AK1807" i="12"/>
  <c r="AG1807" i="12"/>
  <c r="AS1806" i="12"/>
  <c r="AO1806" i="12"/>
  <c r="AK1806" i="12"/>
  <c r="AG1806" i="12"/>
  <c r="AS1805" i="12"/>
  <c r="AO1805" i="12"/>
  <c r="AK1805" i="12"/>
  <c r="AG1805" i="12"/>
  <c r="AS1804" i="12"/>
  <c r="AO1804" i="12"/>
  <c r="AK1804" i="12"/>
  <c r="AG1804" i="12"/>
  <c r="AS1803" i="12"/>
  <c r="AO1803" i="12"/>
  <c r="AK1803" i="12"/>
  <c r="AG1803" i="12"/>
  <c r="AS1802" i="12"/>
  <c r="AO1802" i="12"/>
  <c r="AK1802" i="12"/>
  <c r="AG1802" i="12"/>
  <c r="AS1801" i="12"/>
  <c r="AO1801" i="12"/>
  <c r="AK1801" i="12"/>
  <c r="AG1801" i="12"/>
  <c r="AS1800" i="12"/>
  <c r="AO1800" i="12"/>
  <c r="AK1800" i="12"/>
  <c r="AG1800" i="12"/>
  <c r="AS1799" i="12"/>
  <c r="AO1799" i="12"/>
  <c r="AK1799" i="12"/>
  <c r="AG1799" i="12"/>
  <c r="AS1798" i="12"/>
  <c r="AO1798" i="12"/>
  <c r="AK1798" i="12"/>
  <c r="AG1798" i="12"/>
  <c r="AS1797" i="12"/>
  <c r="AO1797" i="12"/>
  <c r="AK1797" i="12"/>
  <c r="AG1797" i="12"/>
  <c r="AS1796" i="12"/>
  <c r="AO1796" i="12"/>
  <c r="AK1796" i="12"/>
  <c r="AG1796" i="12"/>
  <c r="AS1795" i="12"/>
  <c r="AO1795" i="12"/>
  <c r="AK1795" i="12"/>
  <c r="AG1795" i="12"/>
  <c r="AS1794" i="12"/>
  <c r="AO1794" i="12"/>
  <c r="AK1794" i="12"/>
  <c r="AG1794" i="12"/>
  <c r="AS1793" i="12"/>
  <c r="AO1793" i="12"/>
  <c r="AK1793" i="12"/>
  <c r="AG1793" i="12"/>
  <c r="AS1792" i="12"/>
  <c r="AO1792" i="12"/>
  <c r="AK1792" i="12"/>
  <c r="AG1792" i="12"/>
  <c r="AS1791" i="12"/>
  <c r="AO1791" i="12"/>
  <c r="AK1791" i="12"/>
  <c r="AG1791" i="12"/>
  <c r="AS1790" i="12"/>
  <c r="AO1790" i="12"/>
  <c r="AK1790" i="12"/>
  <c r="AG1790" i="12"/>
  <c r="AS1789" i="12"/>
  <c r="AO1789" i="12"/>
  <c r="AK1789" i="12"/>
  <c r="AG1789" i="12"/>
  <c r="AS1788" i="12"/>
  <c r="AO1788" i="12"/>
  <c r="AK1788" i="12"/>
  <c r="AG1788" i="12"/>
  <c r="AS1787" i="12"/>
  <c r="AO1787" i="12"/>
  <c r="AK1787" i="12"/>
  <c r="AG1787" i="12"/>
  <c r="AS1786" i="12"/>
  <c r="AO1786" i="12"/>
  <c r="AK1786" i="12"/>
  <c r="AG1786" i="12"/>
  <c r="AS1785" i="12"/>
  <c r="AO1785" i="12"/>
  <c r="AK1785" i="12"/>
  <c r="AG1785" i="12"/>
  <c r="AS1784" i="12"/>
  <c r="AO1784" i="12"/>
  <c r="AK1784" i="12"/>
  <c r="AG1784" i="12"/>
  <c r="AS1783" i="12"/>
  <c r="AO1783" i="12"/>
  <c r="AK1783" i="12"/>
  <c r="AG1783" i="12"/>
  <c r="AS1782" i="12"/>
  <c r="AO1782" i="12"/>
  <c r="AK1782" i="12"/>
  <c r="AG1782" i="12"/>
  <c r="AS1781" i="12"/>
  <c r="AO1781" i="12"/>
  <c r="AK1781" i="12"/>
  <c r="AG1781" i="12"/>
  <c r="AS1780" i="12"/>
  <c r="AO1780" i="12"/>
  <c r="AK1780" i="12"/>
  <c r="AG1780" i="12"/>
  <c r="AS1779" i="12"/>
  <c r="AO1779" i="12"/>
  <c r="AK1779" i="12"/>
  <c r="AG1779" i="12"/>
  <c r="AS1778" i="12"/>
  <c r="AO1778" i="12"/>
  <c r="AK1778" i="12"/>
  <c r="AG1778" i="12"/>
  <c r="AS1777" i="12"/>
  <c r="AO1777" i="12"/>
  <c r="AK1777" i="12"/>
  <c r="AG1777" i="12"/>
  <c r="AS1776" i="12"/>
  <c r="AO1776" i="12"/>
  <c r="AK1776" i="12"/>
  <c r="AG1776" i="12"/>
  <c r="AS1775" i="12"/>
  <c r="AO1775" i="12"/>
  <c r="AK1775" i="12"/>
  <c r="AG1775" i="12"/>
  <c r="AS1774" i="12"/>
  <c r="AO1774" i="12"/>
  <c r="AK1774" i="12"/>
  <c r="AG1774" i="12"/>
  <c r="AS1773" i="12"/>
  <c r="AO1773" i="12"/>
  <c r="AK1773" i="12"/>
  <c r="AG1773" i="12"/>
  <c r="AS1772" i="12"/>
  <c r="AO1772" i="12"/>
  <c r="AK1772" i="12"/>
  <c r="AG1772" i="12"/>
  <c r="AS1771" i="12"/>
  <c r="AO1771" i="12"/>
  <c r="AK1771" i="12"/>
  <c r="AG1771" i="12"/>
  <c r="AS1770" i="12"/>
  <c r="AO1770" i="12"/>
  <c r="AK1770" i="12"/>
  <c r="AG1770" i="12"/>
  <c r="AS1769" i="12"/>
  <c r="AO1769" i="12"/>
  <c r="AK1769" i="12"/>
  <c r="AG1769" i="12"/>
  <c r="AS1768" i="12"/>
  <c r="AO1768" i="12"/>
  <c r="AK1768" i="12"/>
  <c r="AG1768" i="12"/>
  <c r="AS1767" i="12"/>
  <c r="AO1767" i="12"/>
  <c r="AK1767" i="12"/>
  <c r="AG1767" i="12"/>
  <c r="AS1766" i="12"/>
  <c r="AO1766" i="12"/>
  <c r="AK1766" i="12"/>
  <c r="AG1766" i="12"/>
  <c r="AS1765" i="12"/>
  <c r="AO1765" i="12"/>
  <c r="AK1765" i="12"/>
  <c r="AG1765" i="12"/>
  <c r="AS1764" i="12"/>
  <c r="AO1764" i="12"/>
  <c r="AK1764" i="12"/>
  <c r="AG1764" i="12"/>
  <c r="AS1763" i="12"/>
  <c r="AO1763" i="12"/>
  <c r="AK1763" i="12"/>
  <c r="AG1763" i="12"/>
  <c r="AS1762" i="12"/>
  <c r="AO1762" i="12"/>
  <c r="AK1762" i="12"/>
  <c r="AG1762" i="12"/>
  <c r="AS1761" i="12"/>
  <c r="AO1761" i="12"/>
  <c r="AK1761" i="12"/>
  <c r="AG1761" i="12"/>
  <c r="AS1760" i="12"/>
  <c r="AO1760" i="12"/>
  <c r="AK1760" i="12"/>
  <c r="AG1760" i="12"/>
  <c r="AS1759" i="12"/>
  <c r="AO1759" i="12"/>
  <c r="AK1759" i="12"/>
  <c r="AG1759" i="12"/>
  <c r="AS1758" i="12"/>
  <c r="AO1758" i="12"/>
  <c r="AK1758" i="12"/>
  <c r="AG1758" i="12"/>
  <c r="AS1757" i="12"/>
  <c r="AO1757" i="12"/>
  <c r="AK1757" i="12"/>
  <c r="AG1757" i="12"/>
  <c r="AS1756" i="12"/>
  <c r="AO1756" i="12"/>
  <c r="AK1756" i="12"/>
  <c r="AG1756" i="12"/>
  <c r="AS1755" i="12"/>
  <c r="AO1755" i="12"/>
  <c r="AK1755" i="12"/>
  <c r="AG1755" i="12"/>
  <c r="AS1754" i="12"/>
  <c r="AO1754" i="12"/>
  <c r="AK1754" i="12"/>
  <c r="AG1754" i="12"/>
  <c r="AS1753" i="12"/>
  <c r="AO1753" i="12"/>
  <c r="AK1753" i="12"/>
  <c r="AG1753" i="12"/>
  <c r="AS1752" i="12"/>
  <c r="AO1752" i="12"/>
  <c r="AK1752" i="12"/>
  <c r="AG1752" i="12"/>
  <c r="AS1751" i="12"/>
  <c r="AO1751" i="12"/>
  <c r="AK1751" i="12"/>
  <c r="AG1751" i="12"/>
  <c r="AS1750" i="12"/>
  <c r="AO1750" i="12"/>
  <c r="AK1750" i="12"/>
  <c r="AG1750" i="12"/>
  <c r="AS1749" i="12"/>
  <c r="AO1749" i="12"/>
  <c r="AK1749" i="12"/>
  <c r="AG1749" i="12"/>
  <c r="AS1748" i="12"/>
  <c r="AO1748" i="12"/>
  <c r="AK1748" i="12"/>
  <c r="AG1748" i="12"/>
  <c r="AS1747" i="12"/>
  <c r="AO1747" i="12"/>
  <c r="AK1747" i="12"/>
  <c r="AG1747" i="12"/>
  <c r="AS1746" i="12"/>
  <c r="AO1746" i="12"/>
  <c r="AK1746" i="12"/>
  <c r="AG1746" i="12"/>
  <c r="AS1745" i="12"/>
  <c r="AO1745" i="12"/>
  <c r="AK1745" i="12"/>
  <c r="AG1745" i="12"/>
  <c r="AS1744" i="12"/>
  <c r="AO1744" i="12"/>
  <c r="AK1744" i="12"/>
  <c r="AG1744" i="12"/>
  <c r="AS1743" i="12"/>
  <c r="AO1743" i="12"/>
  <c r="AK1743" i="12"/>
  <c r="AG1743" i="12"/>
  <c r="AS1742" i="12"/>
  <c r="AO1742" i="12"/>
  <c r="AK1742" i="12"/>
  <c r="AG1742" i="12"/>
  <c r="AS1741" i="12"/>
  <c r="AO1741" i="12"/>
  <c r="AK1741" i="12"/>
  <c r="AG1741" i="12"/>
  <c r="AS1740" i="12"/>
  <c r="AO1740" i="12"/>
  <c r="AK1740" i="12"/>
  <c r="AG1740" i="12"/>
  <c r="AS1739" i="12"/>
  <c r="AO1739" i="12"/>
  <c r="AK1739" i="12"/>
  <c r="AG1739" i="12"/>
  <c r="AS1738" i="12"/>
  <c r="AO1738" i="12"/>
  <c r="AK1738" i="12"/>
  <c r="AG1738" i="12"/>
  <c r="AS1737" i="12"/>
  <c r="AO1737" i="12"/>
  <c r="AK1737" i="12"/>
  <c r="AG1737" i="12"/>
  <c r="AS1736" i="12"/>
  <c r="AO1736" i="12"/>
  <c r="AK1736" i="12"/>
  <c r="AG1736" i="12"/>
  <c r="AS1735" i="12"/>
  <c r="AO1735" i="12"/>
  <c r="AK1735" i="12"/>
  <c r="AG1735" i="12"/>
  <c r="AS1734" i="12"/>
  <c r="AO1734" i="12"/>
  <c r="AK1734" i="12"/>
  <c r="AG1734" i="12"/>
  <c r="AS1733" i="12"/>
  <c r="AO1733" i="12"/>
  <c r="AK1733" i="12"/>
  <c r="AG1733" i="12"/>
  <c r="AS1732" i="12"/>
  <c r="AO1732" i="12"/>
  <c r="AK1732" i="12"/>
  <c r="AG1732" i="12"/>
  <c r="AS1731" i="12"/>
  <c r="AO1731" i="12"/>
  <c r="AK1731" i="12"/>
  <c r="AG1731" i="12"/>
  <c r="AS1730" i="12"/>
  <c r="AO1730" i="12"/>
  <c r="AK1730" i="12"/>
  <c r="AG1730" i="12"/>
  <c r="AS1729" i="12"/>
  <c r="AO1729" i="12"/>
  <c r="AK1729" i="12"/>
  <c r="AG1729" i="12"/>
  <c r="AS1728" i="12"/>
  <c r="AO1728" i="12"/>
  <c r="AK1728" i="12"/>
  <c r="AG1728" i="12"/>
  <c r="AS1727" i="12"/>
  <c r="AO1727" i="12"/>
  <c r="AK1727" i="12"/>
  <c r="AG1727" i="12"/>
  <c r="AS1726" i="12"/>
  <c r="AO1726" i="12"/>
  <c r="AK1726" i="12"/>
  <c r="AG1726" i="12"/>
  <c r="AS1725" i="12"/>
  <c r="AO1725" i="12"/>
  <c r="AK1725" i="12"/>
  <c r="AG1725" i="12"/>
  <c r="AS1724" i="12"/>
  <c r="AO1724" i="12"/>
  <c r="AK1724" i="12"/>
  <c r="AG1724" i="12"/>
  <c r="AS1723" i="12"/>
  <c r="AO1723" i="12"/>
  <c r="AK1723" i="12"/>
  <c r="AG1723" i="12"/>
  <c r="AS1722" i="12"/>
  <c r="AO1722" i="12"/>
  <c r="AK1722" i="12"/>
  <c r="AG1722" i="12"/>
  <c r="AS1721" i="12"/>
  <c r="AO1721" i="12"/>
  <c r="AK1721" i="12"/>
  <c r="AG1721" i="12"/>
  <c r="AS1720" i="12"/>
  <c r="AO1720" i="12"/>
  <c r="AK1720" i="12"/>
  <c r="AG1720" i="12"/>
  <c r="AS1719" i="12"/>
  <c r="AO1719" i="12"/>
  <c r="AK1719" i="12"/>
  <c r="AG1719" i="12"/>
  <c r="AS1718" i="12"/>
  <c r="AO1718" i="12"/>
  <c r="AK1718" i="12"/>
  <c r="AG1718" i="12"/>
  <c r="AS1717" i="12"/>
  <c r="AO1717" i="12"/>
  <c r="AK1717" i="12"/>
  <c r="AG1717" i="12"/>
  <c r="AS1716" i="12"/>
  <c r="AO1716" i="12"/>
  <c r="AK1716" i="12"/>
  <c r="AG1716" i="12"/>
  <c r="AS1715" i="12"/>
  <c r="AO1715" i="12"/>
  <c r="AK1715" i="12"/>
  <c r="AG1715" i="12"/>
  <c r="AS1714" i="12"/>
  <c r="AO1714" i="12"/>
  <c r="AK1714" i="12"/>
  <c r="AG1714" i="12"/>
  <c r="AS1713" i="12"/>
  <c r="AO1713" i="12"/>
  <c r="AK1713" i="12"/>
  <c r="AG1713" i="12"/>
  <c r="AS1712" i="12"/>
  <c r="AO1712" i="12"/>
  <c r="AK1712" i="12"/>
  <c r="AG1712" i="12"/>
  <c r="AS1711" i="12"/>
  <c r="AO1711" i="12"/>
  <c r="AK1711" i="12"/>
  <c r="AG1711" i="12"/>
  <c r="AS1710" i="12"/>
  <c r="AO1710" i="12"/>
  <c r="AK1710" i="12"/>
  <c r="AG1710" i="12"/>
  <c r="AS1709" i="12"/>
  <c r="AO1709" i="12"/>
  <c r="AK1709" i="12"/>
  <c r="AG1709" i="12"/>
  <c r="AS1708" i="12"/>
  <c r="AO1708" i="12"/>
  <c r="AK1708" i="12"/>
  <c r="AG1708" i="12"/>
  <c r="AS1707" i="12"/>
  <c r="AO1707" i="12"/>
  <c r="AK1707" i="12"/>
  <c r="AG1707" i="12"/>
  <c r="AS1706" i="12"/>
  <c r="AO1706" i="12"/>
  <c r="AK1706" i="12"/>
  <c r="AG1706" i="12"/>
  <c r="AS1705" i="12"/>
  <c r="AO1705" i="12"/>
  <c r="AK1705" i="12"/>
  <c r="AG1705" i="12"/>
  <c r="AS1704" i="12"/>
  <c r="AO1704" i="12"/>
  <c r="AK1704" i="12"/>
  <c r="AG1704" i="12"/>
  <c r="AS1703" i="12"/>
  <c r="AO1703" i="12"/>
  <c r="AK1703" i="12"/>
  <c r="AG1703" i="12"/>
  <c r="AS1702" i="12"/>
  <c r="AO1702" i="12"/>
  <c r="AK1702" i="12"/>
  <c r="AG1702" i="12"/>
  <c r="AS1701" i="12"/>
  <c r="AO1701" i="12"/>
  <c r="AK1701" i="12"/>
  <c r="AG1701" i="12"/>
  <c r="AS1700" i="12"/>
  <c r="AO1700" i="12"/>
  <c r="AK1700" i="12"/>
  <c r="AG1700" i="12"/>
  <c r="AS1699" i="12"/>
  <c r="AO1699" i="12"/>
  <c r="AK1699" i="12"/>
  <c r="AG1699" i="12"/>
  <c r="AS1698" i="12"/>
  <c r="AO1698" i="12"/>
  <c r="AK1698" i="12"/>
  <c r="AG1698" i="12"/>
  <c r="AS1697" i="12"/>
  <c r="AO1697" i="12"/>
  <c r="AK1697" i="12"/>
  <c r="AG1697" i="12"/>
  <c r="AS1696" i="12"/>
  <c r="AO1696" i="12"/>
  <c r="AK1696" i="12"/>
  <c r="AG1696" i="12"/>
  <c r="AS1695" i="12"/>
  <c r="AO1695" i="12"/>
  <c r="AK1695" i="12"/>
  <c r="AG1695" i="12"/>
  <c r="AS1694" i="12"/>
  <c r="AO1694" i="12"/>
  <c r="AK1694" i="12"/>
  <c r="AG1694" i="12"/>
  <c r="AS1693" i="12"/>
  <c r="AO1693" i="12"/>
  <c r="AK1693" i="12"/>
  <c r="AG1693" i="12"/>
  <c r="AS1692" i="12"/>
  <c r="AO1692" i="12"/>
  <c r="AK1692" i="12"/>
  <c r="AG1692" i="12"/>
  <c r="AS1691" i="12"/>
  <c r="AO1691" i="12"/>
  <c r="AK1691" i="12"/>
  <c r="AG1691" i="12"/>
  <c r="AS1690" i="12"/>
  <c r="AO1690" i="12"/>
  <c r="AK1690" i="12"/>
  <c r="AG1690" i="12"/>
  <c r="AS1689" i="12"/>
  <c r="AO1689" i="12"/>
  <c r="AK1689" i="12"/>
  <c r="AG1689" i="12"/>
  <c r="AS1688" i="12"/>
  <c r="AO1688" i="12"/>
  <c r="AK1688" i="12"/>
  <c r="AG1688" i="12"/>
  <c r="AS1687" i="12"/>
  <c r="AO1687" i="12"/>
  <c r="AK1687" i="12"/>
  <c r="AG1687" i="12"/>
  <c r="AS1686" i="12"/>
  <c r="AO1686" i="12"/>
  <c r="AK1686" i="12"/>
  <c r="AG1686" i="12"/>
  <c r="AS1685" i="12"/>
  <c r="AO1685" i="12"/>
  <c r="AK1685" i="12"/>
  <c r="AG1685" i="12"/>
  <c r="AS1684" i="12"/>
  <c r="AO1684" i="12"/>
  <c r="AK1684" i="12"/>
  <c r="AG1684" i="12"/>
  <c r="AS1683" i="12"/>
  <c r="AO1683" i="12"/>
  <c r="AK1683" i="12"/>
  <c r="AG1683" i="12"/>
  <c r="AS1682" i="12"/>
  <c r="AO1682" i="12"/>
  <c r="AK1682" i="12"/>
  <c r="AG1682" i="12"/>
  <c r="AS1681" i="12"/>
  <c r="AO1681" i="12"/>
  <c r="AK1681" i="12"/>
  <c r="AG1681" i="12"/>
  <c r="AS1680" i="12"/>
  <c r="AO1680" i="12"/>
  <c r="AK1680" i="12"/>
  <c r="AG1680" i="12"/>
  <c r="AS1679" i="12"/>
  <c r="AO1679" i="12"/>
  <c r="AK1679" i="12"/>
  <c r="AG1679" i="12"/>
  <c r="AS1678" i="12"/>
  <c r="AO1678" i="12"/>
  <c r="AK1678" i="12"/>
  <c r="AG1678" i="12"/>
  <c r="AS1677" i="12"/>
  <c r="AO1677" i="12"/>
  <c r="AK1677" i="12"/>
  <c r="AG1677" i="12"/>
  <c r="AS1676" i="12"/>
  <c r="AO1676" i="12"/>
  <c r="AK1676" i="12"/>
  <c r="AG1676" i="12"/>
  <c r="AS1675" i="12"/>
  <c r="AO1675" i="12"/>
  <c r="AK1675" i="12"/>
  <c r="AG1675" i="12"/>
  <c r="AS1674" i="12"/>
  <c r="AO1674" i="12"/>
  <c r="AK1674" i="12"/>
  <c r="AG1674" i="12"/>
  <c r="AS1673" i="12"/>
  <c r="AO1673" i="12"/>
  <c r="AK1673" i="12"/>
  <c r="AG1673" i="12"/>
  <c r="AS1672" i="12"/>
  <c r="AO1672" i="12"/>
  <c r="AK1672" i="12"/>
  <c r="AG1672" i="12"/>
  <c r="AS1671" i="12"/>
  <c r="AO1671" i="12"/>
  <c r="AK1671" i="12"/>
  <c r="AG1671" i="12"/>
  <c r="AS1670" i="12"/>
  <c r="AO1670" i="12"/>
  <c r="AK1670" i="12"/>
  <c r="AG1670" i="12"/>
  <c r="AS1669" i="12"/>
  <c r="AO1669" i="12"/>
  <c r="AK1669" i="12"/>
  <c r="AG1669" i="12"/>
  <c r="AS1668" i="12"/>
  <c r="AO1668" i="12"/>
  <c r="AK1668" i="12"/>
  <c r="AG1668" i="12"/>
  <c r="AS1667" i="12"/>
  <c r="AO1667" i="12"/>
  <c r="AK1667" i="12"/>
  <c r="AG1667" i="12"/>
  <c r="AS1666" i="12"/>
  <c r="AO1666" i="12"/>
  <c r="AK1666" i="12"/>
  <c r="AG1666" i="12"/>
  <c r="AS1665" i="12"/>
  <c r="AO1665" i="12"/>
  <c r="AK1665" i="12"/>
  <c r="AG1665" i="12"/>
  <c r="AS1664" i="12"/>
  <c r="AO1664" i="12"/>
  <c r="AK1664" i="12"/>
  <c r="AG1664" i="12"/>
  <c r="AS1663" i="12"/>
  <c r="AO1663" i="12"/>
  <c r="AK1663" i="12"/>
  <c r="AG1663" i="12"/>
  <c r="AS1662" i="12"/>
  <c r="AO1662" i="12"/>
  <c r="AK1662" i="12"/>
  <c r="AG1662" i="12"/>
  <c r="AS1661" i="12"/>
  <c r="AO1661" i="12"/>
  <c r="AK1661" i="12"/>
  <c r="AG1661" i="12"/>
  <c r="AS1660" i="12"/>
  <c r="AO1660" i="12"/>
  <c r="AK1660" i="12"/>
  <c r="AG1660" i="12"/>
  <c r="AS1659" i="12"/>
  <c r="AO1659" i="12"/>
  <c r="AK1659" i="12"/>
  <c r="AG1659" i="12"/>
  <c r="AS1658" i="12"/>
  <c r="AO1658" i="12"/>
  <c r="AK1658" i="12"/>
  <c r="AG1658" i="12"/>
  <c r="AS1657" i="12"/>
  <c r="AO1657" i="12"/>
  <c r="AK1657" i="12"/>
  <c r="AG1657" i="12"/>
  <c r="AS1656" i="12"/>
  <c r="AO1656" i="12"/>
  <c r="AK1656" i="12"/>
  <c r="AG1656" i="12"/>
  <c r="AS1655" i="12"/>
  <c r="AO1655" i="12"/>
  <c r="AK1655" i="12"/>
  <c r="AG1655" i="12"/>
  <c r="AS1654" i="12"/>
  <c r="AO1654" i="12"/>
  <c r="AK1654" i="12"/>
  <c r="AG1654" i="12"/>
  <c r="AS1653" i="12"/>
  <c r="AO1653" i="12"/>
  <c r="AK1653" i="12"/>
  <c r="AG1653" i="12"/>
  <c r="AS1652" i="12"/>
  <c r="AO1652" i="12"/>
  <c r="AK1652" i="12"/>
  <c r="AG1652" i="12"/>
  <c r="AS1651" i="12"/>
  <c r="AO1651" i="12"/>
  <c r="AK1651" i="12"/>
  <c r="AG1651" i="12"/>
  <c r="AS1650" i="12"/>
  <c r="AO1650" i="12"/>
  <c r="AK1650" i="12"/>
  <c r="AG1650" i="12"/>
  <c r="AS1649" i="12"/>
  <c r="AO1649" i="12"/>
  <c r="AK1649" i="12"/>
  <c r="AG1649" i="12"/>
  <c r="AS1648" i="12"/>
  <c r="AO1648" i="12"/>
  <c r="AK1648" i="12"/>
  <c r="AG1648" i="12"/>
  <c r="AS1647" i="12"/>
  <c r="AO1647" i="12"/>
  <c r="AK1647" i="12"/>
  <c r="AG1647" i="12"/>
  <c r="AS1646" i="12"/>
  <c r="AO1646" i="12"/>
  <c r="AK1646" i="12"/>
  <c r="AG1646" i="12"/>
  <c r="AS1645" i="12"/>
  <c r="AO1645" i="12"/>
  <c r="AK1645" i="12"/>
  <c r="AG1645" i="12"/>
  <c r="AS1644" i="12"/>
  <c r="AO1644" i="12"/>
  <c r="AK1644" i="12"/>
  <c r="AG1644" i="12"/>
  <c r="AS1643" i="12"/>
  <c r="AO1643" i="12"/>
  <c r="AK1643" i="12"/>
  <c r="AG1643" i="12"/>
  <c r="AS1642" i="12"/>
  <c r="AO1642" i="12"/>
  <c r="AK1642" i="12"/>
  <c r="AG1642" i="12"/>
  <c r="AS1641" i="12"/>
  <c r="AO1641" i="12"/>
  <c r="AK1641" i="12"/>
  <c r="AG1641" i="12"/>
  <c r="AS1640" i="12"/>
  <c r="AO1640" i="12"/>
  <c r="AK1640" i="12"/>
  <c r="AG1640" i="12"/>
  <c r="AS1639" i="12"/>
  <c r="AO1639" i="12"/>
  <c r="AK1639" i="12"/>
  <c r="AG1639" i="12"/>
  <c r="AS1638" i="12"/>
  <c r="AO1638" i="12"/>
  <c r="AK1638" i="12"/>
  <c r="AG1638" i="12"/>
  <c r="AS1637" i="12"/>
  <c r="AO1637" i="12"/>
  <c r="AK1637" i="12"/>
  <c r="AG1637" i="12"/>
  <c r="AS1636" i="12"/>
  <c r="AO1636" i="12"/>
  <c r="AK1636" i="12"/>
  <c r="AG1636" i="12"/>
  <c r="AS1635" i="12"/>
  <c r="AO1635" i="12"/>
  <c r="AK1635" i="12"/>
  <c r="AG1635" i="12"/>
  <c r="AS1634" i="12"/>
  <c r="AO1634" i="12"/>
  <c r="AK1634" i="12"/>
  <c r="AG1634" i="12"/>
  <c r="AS1633" i="12"/>
  <c r="AO1633" i="12"/>
  <c r="AK1633" i="12"/>
  <c r="AG1633" i="12"/>
  <c r="AS1632" i="12"/>
  <c r="AO1632" i="12"/>
  <c r="AK1632" i="12"/>
  <c r="AG1632" i="12"/>
  <c r="AS1631" i="12"/>
  <c r="AO1631" i="12"/>
  <c r="AK1631" i="12"/>
  <c r="AG1631" i="12"/>
  <c r="AS1630" i="12"/>
  <c r="AO1630" i="12"/>
  <c r="AK1630" i="12"/>
  <c r="AG1630" i="12"/>
  <c r="AS1629" i="12"/>
  <c r="AO1629" i="12"/>
  <c r="AK1629" i="12"/>
  <c r="AG1629" i="12"/>
  <c r="AS1628" i="12"/>
  <c r="AO1628" i="12"/>
  <c r="AK1628" i="12"/>
  <c r="AG1628" i="12"/>
  <c r="AS1627" i="12"/>
  <c r="AO1627" i="12"/>
  <c r="AK1627" i="12"/>
  <c r="AG1627" i="12"/>
  <c r="AS1626" i="12"/>
  <c r="AO1626" i="12"/>
  <c r="AK1626" i="12"/>
  <c r="AG1626" i="12"/>
  <c r="AS1625" i="12"/>
  <c r="AO1625" i="12"/>
  <c r="AK1625" i="12"/>
  <c r="AG1625" i="12"/>
  <c r="AS1624" i="12"/>
  <c r="AO1624" i="12"/>
  <c r="AK1624" i="12"/>
  <c r="AG1624" i="12"/>
  <c r="AS1623" i="12"/>
  <c r="AO1623" i="12"/>
  <c r="AK1623" i="12"/>
  <c r="AG1623" i="12"/>
  <c r="AS1622" i="12"/>
  <c r="AO1622" i="12"/>
  <c r="AK1622" i="12"/>
  <c r="AG1622" i="12"/>
  <c r="AS1621" i="12"/>
  <c r="AO1621" i="12"/>
  <c r="AK1621" i="12"/>
  <c r="AG1621" i="12"/>
  <c r="AS1620" i="12"/>
  <c r="AO1620" i="12"/>
  <c r="AK1620" i="12"/>
  <c r="AG1620" i="12"/>
  <c r="AS1619" i="12"/>
  <c r="AO1619" i="12"/>
  <c r="AK1619" i="12"/>
  <c r="AG1619" i="12"/>
  <c r="AS1618" i="12"/>
  <c r="AO1618" i="12"/>
  <c r="AK1618" i="12"/>
  <c r="AG1618" i="12"/>
  <c r="AS1617" i="12"/>
  <c r="AO1617" i="12"/>
  <c r="AK1617" i="12"/>
  <c r="AG1617" i="12"/>
  <c r="AS1616" i="12"/>
  <c r="AO1616" i="12"/>
  <c r="AK1616" i="12"/>
  <c r="AG1616" i="12"/>
  <c r="AS1615" i="12"/>
  <c r="AO1615" i="12"/>
  <c r="AK1615" i="12"/>
  <c r="AG1615" i="12"/>
  <c r="AS1614" i="12"/>
  <c r="AO1614" i="12"/>
  <c r="AK1614" i="12"/>
  <c r="AG1614" i="12"/>
  <c r="AS1613" i="12"/>
  <c r="AO1613" i="12"/>
  <c r="AK1613" i="12"/>
  <c r="AG1613" i="12"/>
  <c r="AS1612" i="12"/>
  <c r="AO1612" i="12"/>
  <c r="AK1612" i="12"/>
  <c r="AG1612" i="12"/>
  <c r="AS1611" i="12"/>
  <c r="AO1611" i="12"/>
  <c r="AK1611" i="12"/>
  <c r="AG1611" i="12"/>
  <c r="AS1610" i="12"/>
  <c r="AO1610" i="12"/>
  <c r="AK1610" i="12"/>
  <c r="AG1610" i="12"/>
  <c r="AS1609" i="12"/>
  <c r="AO1609" i="12"/>
  <c r="AK1609" i="12"/>
  <c r="AG1609" i="12"/>
  <c r="AS1608" i="12"/>
  <c r="AO1608" i="12"/>
  <c r="AK1608" i="12"/>
  <c r="AG1608" i="12"/>
  <c r="AS1607" i="12"/>
  <c r="AO1607" i="12"/>
  <c r="AK1607" i="12"/>
  <c r="AG1607" i="12"/>
  <c r="AS1606" i="12"/>
  <c r="AO1606" i="12"/>
  <c r="AK1606" i="12"/>
  <c r="AG1606" i="12"/>
  <c r="AS1605" i="12"/>
  <c r="AO1605" i="12"/>
  <c r="AK1605" i="12"/>
  <c r="AG1605" i="12"/>
  <c r="AS1604" i="12"/>
  <c r="AO1604" i="12"/>
  <c r="AK1604" i="12"/>
  <c r="AG1604" i="12"/>
  <c r="AS1603" i="12"/>
  <c r="AO1603" i="12"/>
  <c r="AK1603" i="12"/>
  <c r="AG1603" i="12"/>
  <c r="AS1602" i="12"/>
  <c r="AO1602" i="12"/>
  <c r="AK1602" i="12"/>
  <c r="AG1602" i="12"/>
  <c r="AS1601" i="12"/>
  <c r="AO1601" i="12"/>
  <c r="AK1601" i="12"/>
  <c r="AG1601" i="12"/>
  <c r="AS1600" i="12"/>
  <c r="AO1600" i="12"/>
  <c r="AK1600" i="12"/>
  <c r="AG1600" i="12"/>
  <c r="AS1599" i="12"/>
  <c r="AO1599" i="12"/>
  <c r="AK1599" i="12"/>
  <c r="AG1599" i="12"/>
  <c r="AS1598" i="12"/>
  <c r="AO1598" i="12"/>
  <c r="AK1598" i="12"/>
  <c r="AG1598" i="12"/>
  <c r="AS1597" i="12"/>
  <c r="AO1597" i="12"/>
  <c r="AK1597" i="12"/>
  <c r="AG1597" i="12"/>
  <c r="AS1596" i="12"/>
  <c r="AO1596" i="12"/>
  <c r="AK1596" i="12"/>
  <c r="AG1596" i="12"/>
  <c r="AS1595" i="12"/>
  <c r="AO1595" i="12"/>
  <c r="AK1595" i="12"/>
  <c r="AG1595" i="12"/>
  <c r="AS1594" i="12"/>
  <c r="AO1594" i="12"/>
  <c r="AK1594" i="12"/>
  <c r="AG1594" i="12"/>
  <c r="AS1593" i="12"/>
  <c r="AO1593" i="12"/>
  <c r="AK1593" i="12"/>
  <c r="AG1593" i="12"/>
  <c r="AS1592" i="12"/>
  <c r="AO1592" i="12"/>
  <c r="AK1592" i="12"/>
  <c r="AG1592" i="12"/>
  <c r="AS1591" i="12"/>
  <c r="AO1591" i="12"/>
  <c r="AK1591" i="12"/>
  <c r="AG1591" i="12"/>
  <c r="AS1590" i="12"/>
  <c r="AO1590" i="12"/>
  <c r="AK1590" i="12"/>
  <c r="AG1590" i="12"/>
  <c r="AS1589" i="12"/>
  <c r="AO1589" i="12"/>
  <c r="AK1589" i="12"/>
  <c r="AG1589" i="12"/>
  <c r="AS1588" i="12"/>
  <c r="AO1588" i="12"/>
  <c r="AK1588" i="12"/>
  <c r="AG1588" i="12"/>
  <c r="AS1587" i="12"/>
  <c r="AO1587" i="12"/>
  <c r="AK1587" i="12"/>
  <c r="AG1587" i="12"/>
  <c r="AS1586" i="12"/>
  <c r="AO1586" i="12"/>
  <c r="AK1586" i="12"/>
  <c r="AG1586" i="12"/>
  <c r="AS1585" i="12"/>
  <c r="AO1585" i="12"/>
  <c r="AK1585" i="12"/>
  <c r="AG1585" i="12"/>
  <c r="AS1584" i="12"/>
  <c r="AO1584" i="12"/>
  <c r="AK1584" i="12"/>
  <c r="AG1584" i="12"/>
  <c r="AS1583" i="12"/>
  <c r="AO1583" i="12"/>
  <c r="AK1583" i="12"/>
  <c r="AG1583" i="12"/>
  <c r="AS1582" i="12"/>
  <c r="AO1582" i="12"/>
  <c r="AK1582" i="12"/>
  <c r="AG1582" i="12"/>
  <c r="AS1581" i="12"/>
  <c r="AO1581" i="12"/>
  <c r="AK1581" i="12"/>
  <c r="AG1581" i="12"/>
  <c r="AS1580" i="12"/>
  <c r="AO1580" i="12"/>
  <c r="AK1580" i="12"/>
  <c r="AG1580" i="12"/>
  <c r="AS1579" i="12"/>
  <c r="AO1579" i="12"/>
  <c r="AK1579" i="12"/>
  <c r="AG1579" i="12"/>
  <c r="AS1578" i="12"/>
  <c r="AO1578" i="12"/>
  <c r="AK1578" i="12"/>
  <c r="AG1578" i="12"/>
  <c r="AS1577" i="12"/>
  <c r="AO1577" i="12"/>
  <c r="AK1577" i="12"/>
  <c r="AG1577" i="12"/>
  <c r="AS1576" i="12"/>
  <c r="AO1576" i="12"/>
  <c r="AK1576" i="12"/>
  <c r="AG1576" i="12"/>
  <c r="AS1575" i="12"/>
  <c r="AO1575" i="12"/>
  <c r="AK1575" i="12"/>
  <c r="AG1575" i="12"/>
  <c r="AS1574" i="12"/>
  <c r="AO1574" i="12"/>
  <c r="AK1574" i="12"/>
  <c r="AG1574" i="12"/>
  <c r="AS1573" i="12"/>
  <c r="AO1573" i="12"/>
  <c r="AK1573" i="12"/>
  <c r="AG1573" i="12"/>
  <c r="AS1572" i="12"/>
  <c r="AO1572" i="12"/>
  <c r="AK1572" i="12"/>
  <c r="AG1572" i="12"/>
  <c r="AS1571" i="12"/>
  <c r="AO1571" i="12"/>
  <c r="AK1571" i="12"/>
  <c r="AG1571" i="12"/>
  <c r="AS1570" i="12"/>
  <c r="AO1570" i="12"/>
  <c r="AK1570" i="12"/>
  <c r="AG1570" i="12"/>
  <c r="AS1569" i="12"/>
  <c r="AO1569" i="12"/>
  <c r="AK1569" i="12"/>
  <c r="AG1569" i="12"/>
  <c r="AS1568" i="12"/>
  <c r="AO1568" i="12"/>
  <c r="AK1568" i="12"/>
  <c r="AG1568" i="12"/>
  <c r="AS1567" i="12"/>
  <c r="AO1567" i="12"/>
  <c r="AK1567" i="12"/>
  <c r="AG1567" i="12"/>
  <c r="AS1566" i="12"/>
  <c r="AO1566" i="12"/>
  <c r="AK1566" i="12"/>
  <c r="AG1566" i="12"/>
  <c r="AS1565" i="12"/>
  <c r="AO1565" i="12"/>
  <c r="AK1565" i="12"/>
  <c r="AG1565" i="12"/>
  <c r="AS1564" i="12"/>
  <c r="AO1564" i="12"/>
  <c r="AK1564" i="12"/>
  <c r="AG1564" i="12"/>
  <c r="AS1563" i="12"/>
  <c r="AO1563" i="12"/>
  <c r="AK1563" i="12"/>
  <c r="AG1563" i="12"/>
  <c r="AS1562" i="12"/>
  <c r="AO1562" i="12"/>
  <c r="AK1562" i="12"/>
  <c r="AG1562" i="12"/>
  <c r="AS1561" i="12"/>
  <c r="AO1561" i="12"/>
  <c r="AK1561" i="12"/>
  <c r="AG1561" i="12"/>
  <c r="AS1560" i="12"/>
  <c r="AO1560" i="12"/>
  <c r="AK1560" i="12"/>
  <c r="AG1560" i="12"/>
  <c r="AS1559" i="12"/>
  <c r="AO1559" i="12"/>
  <c r="AK1559" i="12"/>
  <c r="AG1559" i="12"/>
  <c r="AS1558" i="12"/>
  <c r="AO1558" i="12"/>
  <c r="AK1558" i="12"/>
  <c r="AG1558" i="12"/>
  <c r="AS1557" i="12"/>
  <c r="AO1557" i="12"/>
  <c r="AK1557" i="12"/>
  <c r="AG1557" i="12"/>
  <c r="AS1556" i="12"/>
  <c r="AO1556" i="12"/>
  <c r="AK1556" i="12"/>
  <c r="AG1556" i="12"/>
  <c r="AS1555" i="12"/>
  <c r="AO1555" i="12"/>
  <c r="AK1555" i="12"/>
  <c r="AG1555" i="12"/>
  <c r="AS1554" i="12"/>
  <c r="AO1554" i="12"/>
  <c r="AK1554" i="12"/>
  <c r="AG1554" i="12"/>
  <c r="AS1553" i="12"/>
  <c r="AO1553" i="12"/>
  <c r="AK1553" i="12"/>
  <c r="AG1553" i="12"/>
  <c r="AS1552" i="12"/>
  <c r="AO1552" i="12"/>
  <c r="AK1552" i="12"/>
  <c r="AG1552" i="12"/>
  <c r="AS1551" i="12"/>
  <c r="AO1551" i="12"/>
  <c r="AK1551" i="12"/>
  <c r="AG1551" i="12"/>
  <c r="AS1550" i="12"/>
  <c r="AO1550" i="12"/>
  <c r="AK1550" i="12"/>
  <c r="AG1550" i="12"/>
  <c r="AS1549" i="12"/>
  <c r="AO1549" i="12"/>
  <c r="AK1549" i="12"/>
  <c r="AL2053" i="12"/>
  <c r="AT2052" i="12"/>
  <c r="AL2052" i="12"/>
  <c r="AT2051" i="12"/>
  <c r="AL2051" i="12"/>
  <c r="AH2051" i="12"/>
  <c r="AT2050" i="12"/>
  <c r="AP2050" i="12"/>
  <c r="AL2050" i="12"/>
  <c r="AH2050" i="12"/>
  <c r="AT2049" i="12"/>
  <c r="AP2049" i="12"/>
  <c r="AL2049" i="12"/>
  <c r="AH2049" i="12"/>
  <c r="AT2048" i="12"/>
  <c r="AP2048" i="12"/>
  <c r="AL2048" i="12"/>
  <c r="AH2048" i="12"/>
  <c r="AT2047" i="12"/>
  <c r="AP2047" i="12"/>
  <c r="AL2047" i="12"/>
  <c r="AH2047" i="12"/>
  <c r="AT2046" i="12"/>
  <c r="AP2046" i="12"/>
  <c r="AL2046" i="12"/>
  <c r="AH2046" i="12"/>
  <c r="AT2045" i="12"/>
  <c r="AP2045" i="12"/>
  <c r="AL2045" i="12"/>
  <c r="AH2045" i="12"/>
  <c r="AT2044" i="12"/>
  <c r="AP2044" i="12"/>
  <c r="AL2044" i="12"/>
  <c r="AH2044" i="12"/>
  <c r="AT2043" i="12"/>
  <c r="AP2043" i="12"/>
  <c r="AL2043" i="12"/>
  <c r="AH2043" i="12"/>
  <c r="AT2042" i="12"/>
  <c r="AP2042" i="12"/>
  <c r="AL2042" i="12"/>
  <c r="AH2042" i="12"/>
  <c r="AT2041" i="12"/>
  <c r="AP2041" i="12"/>
  <c r="AL2041" i="12"/>
  <c r="AH2041" i="12"/>
  <c r="AT2040" i="12"/>
  <c r="AP2040" i="12"/>
  <c r="AL2040" i="12"/>
  <c r="AH2040" i="12"/>
  <c r="AT2039" i="12"/>
  <c r="AP2039" i="12"/>
  <c r="AL2039" i="12"/>
  <c r="AH2039" i="12"/>
  <c r="AT2038" i="12"/>
  <c r="AP2038" i="12"/>
  <c r="AL2038" i="12"/>
  <c r="AH2038" i="12"/>
  <c r="AT2037" i="12"/>
  <c r="AP2037" i="12"/>
  <c r="AL2037" i="12"/>
  <c r="AH2037" i="12"/>
  <c r="AT2036" i="12"/>
  <c r="AP2036" i="12"/>
  <c r="AL2036" i="12"/>
  <c r="AH2036" i="12"/>
  <c r="AT2035" i="12"/>
  <c r="AP2035" i="12"/>
  <c r="AL2035" i="12"/>
  <c r="AH2035" i="12"/>
  <c r="AT2034" i="12"/>
  <c r="AP2034" i="12"/>
  <c r="AL2034" i="12"/>
  <c r="AH2034" i="12"/>
  <c r="AT2033" i="12"/>
  <c r="AP2033" i="12"/>
  <c r="AL2033" i="12"/>
  <c r="AH2033" i="12"/>
  <c r="AT2032" i="12"/>
  <c r="AP2032" i="12"/>
  <c r="AL2032" i="12"/>
  <c r="AH2032" i="12"/>
  <c r="AT2031" i="12"/>
  <c r="AP2031" i="12"/>
  <c r="AL2031" i="12"/>
  <c r="AH2031" i="12"/>
  <c r="AT2030" i="12"/>
  <c r="AP2030" i="12"/>
  <c r="AL2030" i="12"/>
  <c r="AH2030" i="12"/>
  <c r="AT2029" i="12"/>
  <c r="AP2029" i="12"/>
  <c r="AL2029" i="12"/>
  <c r="AH2029" i="12"/>
  <c r="AT2028" i="12"/>
  <c r="AP2028" i="12"/>
  <c r="AL2028" i="12"/>
  <c r="AH2028" i="12"/>
  <c r="AT2027" i="12"/>
  <c r="AP2027" i="12"/>
  <c r="AL2027" i="12"/>
  <c r="AH2027" i="12"/>
  <c r="AT2026" i="12"/>
  <c r="AP2026" i="12"/>
  <c r="AL2026" i="12"/>
  <c r="AH2026" i="12"/>
  <c r="AT2025" i="12"/>
  <c r="AP2025" i="12"/>
  <c r="AL2025" i="12"/>
  <c r="AH2025" i="12"/>
  <c r="AT2024" i="12"/>
  <c r="AP2024" i="12"/>
  <c r="AL2024" i="12"/>
  <c r="AH2024" i="12"/>
  <c r="AT2023" i="12"/>
  <c r="AP2023" i="12"/>
  <c r="AL2023" i="12"/>
  <c r="AH2023" i="12"/>
  <c r="AT2022" i="12"/>
  <c r="AP2022" i="12"/>
  <c r="AL2022" i="12"/>
  <c r="AH2022" i="12"/>
  <c r="AT2021" i="12"/>
  <c r="AP2021" i="12"/>
  <c r="AL2021" i="12"/>
  <c r="AH2021" i="12"/>
  <c r="AT2020" i="12"/>
  <c r="AP2020" i="12"/>
  <c r="AL2020" i="12"/>
  <c r="AH2020" i="12"/>
  <c r="AT2019" i="12"/>
  <c r="AP2019" i="12"/>
  <c r="AL2019" i="12"/>
  <c r="AH2019" i="12"/>
  <c r="AT2018" i="12"/>
  <c r="AP2018" i="12"/>
  <c r="AL2018" i="12"/>
  <c r="AH2018" i="12"/>
  <c r="AT2017" i="12"/>
  <c r="AP2017" i="12"/>
  <c r="AL2017" i="12"/>
  <c r="AH2017" i="12"/>
  <c r="AT2016" i="12"/>
  <c r="AP2016" i="12"/>
  <c r="AL2016" i="12"/>
  <c r="AH2016" i="12"/>
  <c r="AT2015" i="12"/>
  <c r="AP2015" i="12"/>
  <c r="AL2015" i="12"/>
  <c r="AH2015" i="12"/>
  <c r="AT2014" i="12"/>
  <c r="AP2014" i="12"/>
  <c r="AL2014" i="12"/>
  <c r="AH2014" i="12"/>
  <c r="AT2013" i="12"/>
  <c r="AP2013" i="12"/>
  <c r="AL2013" i="12"/>
  <c r="AH2013" i="12"/>
  <c r="AT2012" i="12"/>
  <c r="AP2012" i="12"/>
  <c r="AL2012" i="12"/>
  <c r="AH2012" i="12"/>
  <c r="AT2011" i="12"/>
  <c r="AP2011" i="12"/>
  <c r="AL2011" i="12"/>
  <c r="AH2011" i="12"/>
  <c r="AT2010" i="12"/>
  <c r="AP2010" i="12"/>
  <c r="AL2010" i="12"/>
  <c r="AH2010" i="12"/>
  <c r="AT2009" i="12"/>
  <c r="AP2009" i="12"/>
  <c r="AL2009" i="12"/>
  <c r="AH2009" i="12"/>
  <c r="AT2008" i="12"/>
  <c r="AP2008" i="12"/>
  <c r="AL2008" i="12"/>
  <c r="AH2008" i="12"/>
  <c r="AT2007" i="12"/>
  <c r="AP2007" i="12"/>
  <c r="AL2007" i="12"/>
  <c r="AH2007" i="12"/>
  <c r="AT2006" i="12"/>
  <c r="AP2006" i="12"/>
  <c r="AL2006" i="12"/>
  <c r="AH2006" i="12"/>
  <c r="AT2005" i="12"/>
  <c r="AP2005" i="12"/>
  <c r="AL2005" i="12"/>
  <c r="AH2005" i="12"/>
  <c r="AT2004" i="12"/>
  <c r="AP2004" i="12"/>
  <c r="AL2004" i="12"/>
  <c r="AH2004" i="12"/>
  <c r="AT2003" i="12"/>
  <c r="AP2003" i="12"/>
  <c r="AL2003" i="12"/>
  <c r="AH2003" i="12"/>
  <c r="AT2002" i="12"/>
  <c r="AP2002" i="12"/>
  <c r="AL2002" i="12"/>
  <c r="AH2002" i="12"/>
  <c r="AT2001" i="12"/>
  <c r="AP2001" i="12"/>
  <c r="AL2001" i="12"/>
  <c r="AH2001" i="12"/>
  <c r="AT2000" i="12"/>
  <c r="AP2000" i="12"/>
  <c r="AL2000" i="12"/>
  <c r="AH2000" i="12"/>
  <c r="AT1999" i="12"/>
  <c r="AP1999" i="12"/>
  <c r="AL1999" i="12"/>
  <c r="AH1999" i="12"/>
  <c r="AT1998" i="12"/>
  <c r="AP1998" i="12"/>
  <c r="AL1998" i="12"/>
  <c r="AH1998" i="12"/>
  <c r="AT1997" i="12"/>
  <c r="AP1997" i="12"/>
  <c r="AL1997" i="12"/>
  <c r="AH1997" i="12"/>
  <c r="AT1996" i="12"/>
  <c r="AP1996" i="12"/>
  <c r="AL1996" i="12"/>
  <c r="AH1996" i="12"/>
  <c r="AT1995" i="12"/>
  <c r="AP1995" i="12"/>
  <c r="AL1995" i="12"/>
  <c r="AH1995" i="12"/>
  <c r="AT1994" i="12"/>
  <c r="AP1994" i="12"/>
  <c r="AL1994" i="12"/>
  <c r="AH1994" i="12"/>
  <c r="AT1993" i="12"/>
  <c r="AP1993" i="12"/>
  <c r="AL1993" i="12"/>
  <c r="AH1993" i="12"/>
  <c r="AT1992" i="12"/>
  <c r="AP1992" i="12"/>
  <c r="AL1992" i="12"/>
  <c r="AH1992" i="12"/>
  <c r="AT1991" i="12"/>
  <c r="AP1991" i="12"/>
  <c r="AL1991" i="12"/>
  <c r="AH1991" i="12"/>
  <c r="AT1990" i="12"/>
  <c r="AP1990" i="12"/>
  <c r="AL1990" i="12"/>
  <c r="AH1990" i="12"/>
  <c r="AT1989" i="12"/>
  <c r="AP1989" i="12"/>
  <c r="AL1989" i="12"/>
  <c r="AH1989" i="12"/>
  <c r="AT1988" i="12"/>
  <c r="AP1988" i="12"/>
  <c r="AL1988" i="12"/>
  <c r="AH1988" i="12"/>
  <c r="AT1987" i="12"/>
  <c r="AP1987" i="12"/>
  <c r="AL1987" i="12"/>
  <c r="AH1987" i="12"/>
  <c r="AT1986" i="12"/>
  <c r="AP1986" i="12"/>
  <c r="AL1986" i="12"/>
  <c r="AH1986" i="12"/>
  <c r="AT1985" i="12"/>
  <c r="AP1985" i="12"/>
  <c r="AL1985" i="12"/>
  <c r="AH1985" i="12"/>
  <c r="AT1984" i="12"/>
  <c r="AP1984" i="12"/>
  <c r="AL1984" i="12"/>
  <c r="AH1984" i="12"/>
  <c r="AT1983" i="12"/>
  <c r="AP1983" i="12"/>
  <c r="AL1983" i="12"/>
  <c r="AH1983" i="12"/>
  <c r="AT1982" i="12"/>
  <c r="AP1982" i="12"/>
  <c r="AL1982" i="12"/>
  <c r="AH1982" i="12"/>
  <c r="AT1981" i="12"/>
  <c r="AP1981" i="12"/>
  <c r="AL1981" i="12"/>
  <c r="AH1981" i="12"/>
  <c r="AT1980" i="12"/>
  <c r="AP1980" i="12"/>
  <c r="AL1980" i="12"/>
  <c r="AH1980" i="12"/>
  <c r="AT1979" i="12"/>
  <c r="AP1979" i="12"/>
  <c r="AL1979" i="12"/>
  <c r="AH1979" i="12"/>
  <c r="AT1978" i="12"/>
  <c r="AP1978" i="12"/>
  <c r="AL1978" i="12"/>
  <c r="AH1978" i="12"/>
  <c r="AT1977" i="12"/>
  <c r="AP1977" i="12"/>
  <c r="AL1977" i="12"/>
  <c r="AH1977" i="12"/>
  <c r="AT1976" i="12"/>
  <c r="AP1976" i="12"/>
  <c r="AL1976" i="12"/>
  <c r="AH1976" i="12"/>
  <c r="AT1975" i="12"/>
  <c r="AP1975" i="12"/>
  <c r="AL1975" i="12"/>
  <c r="AH1975" i="12"/>
  <c r="AT1974" i="12"/>
  <c r="AP1974" i="12"/>
  <c r="AL1974" i="12"/>
  <c r="AH1974" i="12"/>
  <c r="AT1973" i="12"/>
  <c r="AP1973" i="12"/>
  <c r="AL1973" i="12"/>
  <c r="AH1973" i="12"/>
  <c r="AT1972" i="12"/>
  <c r="AP1972" i="12"/>
  <c r="AL1972" i="12"/>
  <c r="AH1972" i="12"/>
  <c r="AT1971" i="12"/>
  <c r="AP1971" i="12"/>
  <c r="AL1971" i="12"/>
  <c r="AH1971" i="12"/>
  <c r="AT1970" i="12"/>
  <c r="AP1970" i="12"/>
  <c r="AL1970" i="12"/>
  <c r="AH1970" i="12"/>
  <c r="AT1969" i="12"/>
  <c r="AP1969" i="12"/>
  <c r="AL1969" i="12"/>
  <c r="AH1969" i="12"/>
  <c r="AT1968" i="12"/>
  <c r="AP1968" i="12"/>
  <c r="AL1968" i="12"/>
  <c r="AH1968" i="12"/>
  <c r="AT1967" i="12"/>
  <c r="AP1967" i="12"/>
  <c r="AL1967" i="12"/>
  <c r="AH1967" i="12"/>
  <c r="AT1966" i="12"/>
  <c r="AP1966" i="12"/>
  <c r="AL1966" i="12"/>
  <c r="AH1966" i="12"/>
  <c r="AT1965" i="12"/>
  <c r="AP1965" i="12"/>
  <c r="AL1965" i="12"/>
  <c r="AH1965" i="12"/>
  <c r="AT1964" i="12"/>
  <c r="AP1964" i="12"/>
  <c r="AL1964" i="12"/>
  <c r="AH1964" i="12"/>
  <c r="AT1963" i="12"/>
  <c r="AP1963" i="12"/>
  <c r="AL1963" i="12"/>
  <c r="AH1963" i="12"/>
  <c r="AT1962" i="12"/>
  <c r="AP1962" i="12"/>
  <c r="AL1962" i="12"/>
  <c r="AH1962" i="12"/>
  <c r="AT1961" i="12"/>
  <c r="AP1961" i="12"/>
  <c r="AL1961" i="12"/>
  <c r="AH1961" i="12"/>
  <c r="AT1960" i="12"/>
  <c r="AP1960" i="12"/>
  <c r="AL1960" i="12"/>
  <c r="AH1960" i="12"/>
  <c r="AT1959" i="12"/>
  <c r="AP1959" i="12"/>
  <c r="AL1959" i="12"/>
  <c r="AH1959" i="12"/>
  <c r="AT1958" i="12"/>
  <c r="AP1958" i="12"/>
  <c r="AL1958" i="12"/>
  <c r="AH1958" i="12"/>
  <c r="AT1957" i="12"/>
  <c r="AP1957" i="12"/>
  <c r="AL1957" i="12"/>
  <c r="AH1957" i="12"/>
  <c r="AT1956" i="12"/>
  <c r="AP1956" i="12"/>
  <c r="AL1956" i="12"/>
  <c r="AH1956" i="12"/>
  <c r="AT1955" i="12"/>
  <c r="AP1955" i="12"/>
  <c r="AL1955" i="12"/>
  <c r="AH1955" i="12"/>
  <c r="AT1954" i="12"/>
  <c r="AP1954" i="12"/>
  <c r="AL1954" i="12"/>
  <c r="AH1954" i="12"/>
  <c r="AT1953" i="12"/>
  <c r="AP1953" i="12"/>
  <c r="AL1953" i="12"/>
  <c r="AH1953" i="12"/>
  <c r="AT1952" i="12"/>
  <c r="AP1952" i="12"/>
  <c r="AL1952" i="12"/>
  <c r="AH1952" i="12"/>
  <c r="AT1951" i="12"/>
  <c r="AP1951" i="12"/>
  <c r="AL1951" i="12"/>
  <c r="AH1951" i="12"/>
  <c r="AT1950" i="12"/>
  <c r="AP1950" i="12"/>
  <c r="AL1950" i="12"/>
  <c r="AH1950" i="12"/>
  <c r="AT1949" i="12"/>
  <c r="AP1949" i="12"/>
  <c r="AL1949" i="12"/>
  <c r="AH1949" i="12"/>
  <c r="AT1948" i="12"/>
  <c r="AP1948" i="12"/>
  <c r="AL1948" i="12"/>
  <c r="AH1948" i="12"/>
  <c r="AT1947" i="12"/>
  <c r="AP1947" i="12"/>
  <c r="AL1947" i="12"/>
  <c r="AH1947" i="12"/>
  <c r="AT1946" i="12"/>
  <c r="AP1946" i="12"/>
  <c r="AL1946" i="12"/>
  <c r="AH1946" i="12"/>
  <c r="AT1945" i="12"/>
  <c r="AP1945" i="12"/>
  <c r="AL1945" i="12"/>
  <c r="AH1945" i="12"/>
  <c r="AT1944" i="12"/>
  <c r="AP1944" i="12"/>
  <c r="AL1944" i="12"/>
  <c r="AH1944" i="12"/>
  <c r="AT1943" i="12"/>
  <c r="AP1943" i="12"/>
  <c r="AL1943" i="12"/>
  <c r="AH1943" i="12"/>
  <c r="AT1942" i="12"/>
  <c r="AP1942" i="12"/>
  <c r="AL1942" i="12"/>
  <c r="AH1942" i="12"/>
  <c r="AT1941" i="12"/>
  <c r="AP1941" i="12"/>
  <c r="AL1941" i="12"/>
  <c r="AH1941" i="12"/>
  <c r="AT1940" i="12"/>
  <c r="AP1940" i="12"/>
  <c r="AL1940" i="12"/>
  <c r="AH1940" i="12"/>
  <c r="AT1939" i="12"/>
  <c r="AP1939" i="12"/>
  <c r="AL1939" i="12"/>
  <c r="AH1939" i="12"/>
  <c r="AT1938" i="12"/>
  <c r="AP1938" i="12"/>
  <c r="AL1938" i="12"/>
  <c r="AH1938" i="12"/>
  <c r="AT1937" i="12"/>
  <c r="AP1937" i="12"/>
  <c r="AL1937" i="12"/>
  <c r="AH1937" i="12"/>
  <c r="AT1936" i="12"/>
  <c r="AP1936" i="12"/>
  <c r="AL1936" i="12"/>
  <c r="AH1936" i="12"/>
  <c r="AT1935" i="12"/>
  <c r="AP1935" i="12"/>
  <c r="AL1935" i="12"/>
  <c r="AH1935" i="12"/>
  <c r="AT1934" i="12"/>
  <c r="AP1934" i="12"/>
  <c r="AL1934" i="12"/>
  <c r="AH1934" i="12"/>
  <c r="AT1933" i="12"/>
  <c r="AP1933" i="12"/>
  <c r="AL1933" i="12"/>
  <c r="AH1933" i="12"/>
  <c r="AT1932" i="12"/>
  <c r="AP1932" i="12"/>
  <c r="AL1932" i="12"/>
  <c r="AH1932" i="12"/>
  <c r="AT1931" i="12"/>
  <c r="AP1931" i="12"/>
  <c r="AL1931" i="12"/>
  <c r="AH1931" i="12"/>
  <c r="AT1930" i="12"/>
  <c r="AP1930" i="12"/>
  <c r="AL1930" i="12"/>
  <c r="AH1930" i="12"/>
  <c r="AT1929" i="12"/>
  <c r="AP1929" i="12"/>
  <c r="AL1929" i="12"/>
  <c r="AH1929" i="12"/>
  <c r="AT1928" i="12"/>
  <c r="AP1928" i="12"/>
  <c r="AL1928" i="12"/>
  <c r="AH1928" i="12"/>
  <c r="AT1927" i="12"/>
  <c r="AP1927" i="12"/>
  <c r="AL1927" i="12"/>
  <c r="AH1927" i="12"/>
  <c r="AT1926" i="12"/>
  <c r="AP1926" i="12"/>
  <c r="AL1926" i="12"/>
  <c r="AH1926" i="12"/>
  <c r="AT1925" i="12"/>
  <c r="AP1925" i="12"/>
  <c r="AL1925" i="12"/>
  <c r="AH1925" i="12"/>
  <c r="AT1924" i="12"/>
  <c r="AP1924" i="12"/>
  <c r="AL1924" i="12"/>
  <c r="AH1924" i="12"/>
  <c r="AT1923" i="12"/>
  <c r="AP1923" i="12"/>
  <c r="AL1923" i="12"/>
  <c r="AH1923" i="12"/>
  <c r="AT1922" i="12"/>
  <c r="AP1922" i="12"/>
  <c r="AL1922" i="12"/>
  <c r="AH1922" i="12"/>
  <c r="AT1921" i="12"/>
  <c r="AP1921" i="12"/>
  <c r="AL1921" i="12"/>
  <c r="AH1921" i="12"/>
  <c r="AT1920" i="12"/>
  <c r="AP1920" i="12"/>
  <c r="AL1920" i="12"/>
  <c r="AH1920" i="12"/>
  <c r="AT1919" i="12"/>
  <c r="AP1919" i="12"/>
  <c r="AL1919" i="12"/>
  <c r="AH1919" i="12"/>
  <c r="AT1918" i="12"/>
  <c r="AP1918" i="12"/>
  <c r="AL1918" i="12"/>
  <c r="AH1918" i="12"/>
  <c r="AT1917" i="12"/>
  <c r="AP1917" i="12"/>
  <c r="AL1917" i="12"/>
  <c r="AH1917" i="12"/>
  <c r="AT1916" i="12"/>
  <c r="AP1916" i="12"/>
  <c r="AL1916" i="12"/>
  <c r="AH1916" i="12"/>
  <c r="AT1915" i="12"/>
  <c r="AP1915" i="12"/>
  <c r="AL1915" i="12"/>
  <c r="AH1915" i="12"/>
  <c r="AT1914" i="12"/>
  <c r="AP1914" i="12"/>
  <c r="AL1914" i="12"/>
  <c r="AH1914" i="12"/>
  <c r="AT1913" i="12"/>
  <c r="AP1913" i="12"/>
  <c r="AL1913" i="12"/>
  <c r="AH1913" i="12"/>
  <c r="AT1912" i="12"/>
  <c r="AP1912" i="12"/>
  <c r="AL1912" i="12"/>
  <c r="AH1912" i="12"/>
  <c r="AT1911" i="12"/>
  <c r="AP1911" i="12"/>
  <c r="AL1911" i="12"/>
  <c r="AH1911" i="12"/>
  <c r="AT1910" i="12"/>
  <c r="AP1910" i="12"/>
  <c r="AL1910" i="12"/>
  <c r="AH1910" i="12"/>
  <c r="AT1909" i="12"/>
  <c r="AP1909" i="12"/>
  <c r="AL1909" i="12"/>
  <c r="AH1909" i="12"/>
  <c r="AT1908" i="12"/>
  <c r="AP1908" i="12"/>
  <c r="AL1908" i="12"/>
  <c r="AH1908" i="12"/>
  <c r="AT1907" i="12"/>
  <c r="AP1907" i="12"/>
  <c r="AL1907" i="12"/>
  <c r="AH1907" i="12"/>
  <c r="AT1906" i="12"/>
  <c r="AP1906" i="12"/>
  <c r="AL1906" i="12"/>
  <c r="AH1906" i="12"/>
  <c r="AT1905" i="12"/>
  <c r="AP1905" i="12"/>
  <c r="AL1905" i="12"/>
  <c r="AH1905" i="12"/>
  <c r="AT1904" i="12"/>
  <c r="AP1904" i="12"/>
  <c r="AL1904" i="12"/>
  <c r="AH1904" i="12"/>
  <c r="AT1903" i="12"/>
  <c r="AP1903" i="12"/>
  <c r="AL1903" i="12"/>
  <c r="AH1903" i="12"/>
  <c r="AT1902" i="12"/>
  <c r="AP1902" i="12"/>
  <c r="AL1902" i="12"/>
  <c r="AH1902" i="12"/>
  <c r="AT1901" i="12"/>
  <c r="AP1901" i="12"/>
  <c r="AL1901" i="12"/>
  <c r="AH1901" i="12"/>
  <c r="AT1900" i="12"/>
  <c r="AP1900" i="12"/>
  <c r="AL1900" i="12"/>
  <c r="AH1900" i="12"/>
  <c r="AT1899" i="12"/>
  <c r="AP1899" i="12"/>
  <c r="AL1899" i="12"/>
  <c r="AH1899" i="12"/>
  <c r="AT1898" i="12"/>
  <c r="AP1898" i="12"/>
  <c r="AL1898" i="12"/>
  <c r="AH1898" i="12"/>
  <c r="AT1897" i="12"/>
  <c r="AP1897" i="12"/>
  <c r="AL1897" i="12"/>
  <c r="AH1897" i="12"/>
  <c r="AT1896" i="12"/>
  <c r="AP1896" i="12"/>
  <c r="AL1896" i="12"/>
  <c r="AH1896" i="12"/>
  <c r="AT1895" i="12"/>
  <c r="AP1895" i="12"/>
  <c r="AL1895" i="12"/>
  <c r="AH1895" i="12"/>
  <c r="AT1894" i="12"/>
  <c r="AP1894" i="12"/>
  <c r="AL1894" i="12"/>
  <c r="AH1894" i="12"/>
  <c r="AT1893" i="12"/>
  <c r="AP1893" i="12"/>
  <c r="AL1893" i="12"/>
  <c r="AH1893" i="12"/>
  <c r="AT1892" i="12"/>
  <c r="AP1892" i="12"/>
  <c r="AL1892" i="12"/>
  <c r="AH1892" i="12"/>
  <c r="AT1891" i="12"/>
  <c r="AP1891" i="12"/>
  <c r="AL1891" i="12"/>
  <c r="AH1891" i="12"/>
  <c r="AT1890" i="12"/>
  <c r="AP1890" i="12"/>
  <c r="AL1890" i="12"/>
  <c r="AH1890" i="12"/>
  <c r="AT1889" i="12"/>
  <c r="AP1889" i="12"/>
  <c r="AL1889" i="12"/>
  <c r="AH1889" i="12"/>
  <c r="AT1888" i="12"/>
  <c r="AP1888" i="12"/>
  <c r="AL1888" i="12"/>
  <c r="AH1888" i="12"/>
  <c r="AT1887" i="12"/>
  <c r="AP1887" i="12"/>
  <c r="AL1887" i="12"/>
  <c r="AH1887" i="12"/>
  <c r="AT1886" i="12"/>
  <c r="AP1886" i="12"/>
  <c r="AL1886" i="12"/>
  <c r="AH1886" i="12"/>
  <c r="AT1885" i="12"/>
  <c r="AP1885" i="12"/>
  <c r="AL1885" i="12"/>
  <c r="AH1885" i="12"/>
  <c r="AT1884" i="12"/>
  <c r="AP1884" i="12"/>
  <c r="AL1884" i="12"/>
  <c r="AH1884" i="12"/>
  <c r="AT1883" i="12"/>
  <c r="AP1883" i="12"/>
  <c r="AL1883" i="12"/>
  <c r="AH1883" i="12"/>
  <c r="AT1882" i="12"/>
  <c r="AP1882" i="12"/>
  <c r="AL1882" i="12"/>
  <c r="AH1882" i="12"/>
  <c r="AT1881" i="12"/>
  <c r="AP1881" i="12"/>
  <c r="AL1881" i="12"/>
  <c r="AH1881" i="12"/>
  <c r="AT1880" i="12"/>
  <c r="AP1880" i="12"/>
  <c r="AL1880" i="12"/>
  <c r="AH1880" i="12"/>
  <c r="AT1879" i="12"/>
  <c r="AP1879" i="12"/>
  <c r="AL1879" i="12"/>
  <c r="AH1879" i="12"/>
  <c r="AT1878" i="12"/>
  <c r="AP1878" i="12"/>
  <c r="AL1878" i="12"/>
  <c r="AH1878" i="12"/>
  <c r="AT1877" i="12"/>
  <c r="AP1877" i="12"/>
  <c r="AL1877" i="12"/>
  <c r="AH1877" i="12"/>
  <c r="AT1876" i="12"/>
  <c r="AP1876" i="12"/>
  <c r="AL1876" i="12"/>
  <c r="AH1876" i="12"/>
  <c r="AT1875" i="12"/>
  <c r="AP1875" i="12"/>
  <c r="AL1875" i="12"/>
  <c r="AH1875" i="12"/>
  <c r="AT1874" i="12"/>
  <c r="AP1874" i="12"/>
  <c r="AL1874" i="12"/>
  <c r="AH1874" i="12"/>
  <c r="AT1873" i="12"/>
  <c r="AP1873" i="12"/>
  <c r="AL1873" i="12"/>
  <c r="AH1873" i="12"/>
  <c r="AT1872" i="12"/>
  <c r="AP1872" i="12"/>
  <c r="AL1872" i="12"/>
  <c r="AH1872" i="12"/>
  <c r="AT1871" i="12"/>
  <c r="AP1871" i="12"/>
  <c r="AL1871" i="12"/>
  <c r="AH1871" i="12"/>
  <c r="AT1870" i="12"/>
  <c r="AP1870" i="12"/>
  <c r="AL1870" i="12"/>
  <c r="AH1870" i="12"/>
  <c r="AT1869" i="12"/>
  <c r="AP1869" i="12"/>
  <c r="AL1869" i="12"/>
  <c r="AH1869" i="12"/>
  <c r="AT1868" i="12"/>
  <c r="AP1868" i="12"/>
  <c r="AL1868" i="12"/>
  <c r="AH1868" i="12"/>
  <c r="AT1867" i="12"/>
  <c r="AP1867" i="12"/>
  <c r="AL1867" i="12"/>
  <c r="AH1867" i="12"/>
  <c r="AT1866" i="12"/>
  <c r="AP1866" i="12"/>
  <c r="AL1866" i="12"/>
  <c r="AH1866" i="12"/>
  <c r="AT1865" i="12"/>
  <c r="AP1865" i="12"/>
  <c r="AL1865" i="12"/>
  <c r="AH1865" i="12"/>
  <c r="AT1864" i="12"/>
  <c r="AP1864" i="12"/>
  <c r="AL1864" i="12"/>
  <c r="AH1864" i="12"/>
  <c r="AT1863" i="12"/>
  <c r="AP1863" i="12"/>
  <c r="AL1863" i="12"/>
  <c r="AH1863" i="12"/>
  <c r="AT1862" i="12"/>
  <c r="AP1862" i="12"/>
  <c r="AL1862" i="12"/>
  <c r="AH1862" i="12"/>
  <c r="AT1861" i="12"/>
  <c r="AP1861" i="12"/>
  <c r="AL1861" i="12"/>
  <c r="AH1861" i="12"/>
  <c r="AT1860" i="12"/>
  <c r="AP1860" i="12"/>
  <c r="AL1860" i="12"/>
  <c r="AH1860" i="12"/>
  <c r="AT1859" i="12"/>
  <c r="AP1859" i="12"/>
  <c r="AL1859" i="12"/>
  <c r="AH1859" i="12"/>
  <c r="AT1858" i="12"/>
  <c r="AP1858" i="12"/>
  <c r="AL1858" i="12"/>
  <c r="AH1858" i="12"/>
  <c r="AT1857" i="12"/>
  <c r="AP1857" i="12"/>
  <c r="AL1857" i="12"/>
  <c r="AH1857" i="12"/>
  <c r="AT1856" i="12"/>
  <c r="AP1856" i="12"/>
  <c r="AL1856" i="12"/>
  <c r="AH1856" i="12"/>
  <c r="AT1855" i="12"/>
  <c r="AP1855" i="12"/>
  <c r="AL1855" i="12"/>
  <c r="AH1855" i="12"/>
  <c r="AT1854" i="12"/>
  <c r="AP1854" i="12"/>
  <c r="AL1854" i="12"/>
  <c r="AH1854" i="12"/>
  <c r="AT1853" i="12"/>
  <c r="AP1853" i="12"/>
  <c r="AL1853" i="12"/>
  <c r="AH1853" i="12"/>
  <c r="AT1852" i="12"/>
  <c r="AP1852" i="12"/>
  <c r="AL1852" i="12"/>
  <c r="AH1852" i="12"/>
  <c r="AT1851" i="12"/>
  <c r="AP1851" i="12"/>
  <c r="AL1851" i="12"/>
  <c r="AH1851" i="12"/>
  <c r="AT1850" i="12"/>
  <c r="AP1850" i="12"/>
  <c r="AL1850" i="12"/>
  <c r="AH1850" i="12"/>
  <c r="AT1849" i="12"/>
  <c r="AP1849" i="12"/>
  <c r="AL1849" i="12"/>
  <c r="AH1849" i="12"/>
  <c r="AT1848" i="12"/>
  <c r="AP1848" i="12"/>
  <c r="AL1848" i="12"/>
  <c r="AH1848" i="12"/>
  <c r="AT1847" i="12"/>
  <c r="AP1847" i="12"/>
  <c r="AL1847" i="12"/>
  <c r="AH1847" i="12"/>
  <c r="AT1846" i="12"/>
  <c r="AP1846" i="12"/>
  <c r="AL1846" i="12"/>
  <c r="AH1846" i="12"/>
  <c r="AT1845" i="12"/>
  <c r="AP1845" i="12"/>
  <c r="AL1845" i="12"/>
  <c r="AH1845" i="12"/>
  <c r="AT1844" i="12"/>
  <c r="AP1844" i="12"/>
  <c r="AL1844" i="12"/>
  <c r="AH1844" i="12"/>
  <c r="AT1843" i="12"/>
  <c r="AP1843" i="12"/>
  <c r="AL1843" i="12"/>
  <c r="AH1843" i="12"/>
  <c r="AT1842" i="12"/>
  <c r="AP1842" i="12"/>
  <c r="AL1842" i="12"/>
  <c r="AH1842" i="12"/>
  <c r="AT1841" i="12"/>
  <c r="AP1841" i="12"/>
  <c r="AL1841" i="12"/>
  <c r="AH1841" i="12"/>
  <c r="AT1840" i="12"/>
  <c r="AP1840" i="12"/>
  <c r="AL1840" i="12"/>
  <c r="AH1840" i="12"/>
  <c r="AT1839" i="12"/>
  <c r="AP1839" i="12"/>
  <c r="AL1839" i="12"/>
  <c r="AH1839" i="12"/>
  <c r="AT1838" i="12"/>
  <c r="AP1838" i="12"/>
  <c r="AL1838" i="12"/>
  <c r="AH1838" i="12"/>
  <c r="AT1837" i="12"/>
  <c r="AP1837" i="12"/>
  <c r="AL1837" i="12"/>
  <c r="AH1837" i="12"/>
  <c r="AT1836" i="12"/>
  <c r="AP1836" i="12"/>
  <c r="AL1836" i="12"/>
  <c r="AH1836" i="12"/>
  <c r="AT1835" i="12"/>
  <c r="AP1835" i="12"/>
  <c r="AL1835" i="12"/>
  <c r="AH1835" i="12"/>
  <c r="AT1834" i="12"/>
  <c r="AP1834" i="12"/>
  <c r="AL1834" i="12"/>
  <c r="AH1834" i="12"/>
  <c r="AT1833" i="12"/>
  <c r="AP1833" i="12"/>
  <c r="AL1833" i="12"/>
  <c r="AH1833" i="12"/>
  <c r="AT1832" i="12"/>
  <c r="AP1832" i="12"/>
  <c r="AL1832" i="12"/>
  <c r="AH1832" i="12"/>
  <c r="AT1831" i="12"/>
  <c r="AP1831" i="12"/>
  <c r="AL1831" i="12"/>
  <c r="AH1831" i="12"/>
  <c r="AT1830" i="12"/>
  <c r="AP1830" i="12"/>
  <c r="AL1830" i="12"/>
  <c r="AH1830" i="12"/>
  <c r="AT1829" i="12"/>
  <c r="AP1829" i="12"/>
  <c r="AL1829" i="12"/>
  <c r="AH1829" i="12"/>
  <c r="AT1828" i="12"/>
  <c r="AP1828" i="12"/>
  <c r="AL1828" i="12"/>
  <c r="AH1828" i="12"/>
  <c r="AT1827" i="12"/>
  <c r="AP1827" i="12"/>
  <c r="AL1827" i="12"/>
  <c r="AH1827" i="12"/>
  <c r="AT1826" i="12"/>
  <c r="AP1826" i="12"/>
  <c r="AL1826" i="12"/>
  <c r="AH1826" i="12"/>
  <c r="AT1825" i="12"/>
  <c r="AP1825" i="12"/>
  <c r="AL1825" i="12"/>
  <c r="AH1825" i="12"/>
  <c r="AT1824" i="12"/>
  <c r="AP1824" i="12"/>
  <c r="AL1824" i="12"/>
  <c r="AH1824" i="12"/>
  <c r="AT1823" i="12"/>
  <c r="AP1823" i="12"/>
  <c r="AL1823" i="12"/>
  <c r="AH1823" i="12"/>
  <c r="AT1822" i="12"/>
  <c r="AP1822" i="12"/>
  <c r="AL1822" i="12"/>
  <c r="AH1822" i="12"/>
  <c r="AT1821" i="12"/>
  <c r="AP1821" i="12"/>
  <c r="AL1821" i="12"/>
  <c r="AH1821" i="12"/>
  <c r="AT1820" i="12"/>
  <c r="AP1820" i="12"/>
  <c r="AL1820" i="12"/>
  <c r="AH1820" i="12"/>
  <c r="AT1819" i="12"/>
  <c r="AP1819" i="12"/>
  <c r="AL1819" i="12"/>
  <c r="AH1819" i="12"/>
  <c r="AT1818" i="12"/>
  <c r="AP1818" i="12"/>
  <c r="AL1818" i="12"/>
  <c r="AH1818" i="12"/>
  <c r="AT1817" i="12"/>
  <c r="AP1817" i="12"/>
  <c r="AL1817" i="12"/>
  <c r="AH1817" i="12"/>
  <c r="AT1816" i="12"/>
  <c r="AP1816" i="12"/>
  <c r="AL1816" i="12"/>
  <c r="AH1816" i="12"/>
  <c r="AT1815" i="12"/>
  <c r="AP1815" i="12"/>
  <c r="AL1815" i="12"/>
  <c r="AH1815" i="12"/>
  <c r="AT1814" i="12"/>
  <c r="AP1814" i="12"/>
  <c r="AL1814" i="12"/>
  <c r="AH1814" i="12"/>
  <c r="AT1813" i="12"/>
  <c r="AP1813" i="12"/>
  <c r="AL1813" i="12"/>
  <c r="AH1813" i="12"/>
  <c r="AT1812" i="12"/>
  <c r="AP1812" i="12"/>
  <c r="AL1812" i="12"/>
  <c r="AH1812" i="12"/>
  <c r="AT1811" i="12"/>
  <c r="AP1811" i="12"/>
  <c r="AL1811" i="12"/>
  <c r="AH1811" i="12"/>
  <c r="AT1810" i="12"/>
  <c r="AP1810" i="12"/>
  <c r="AL1810" i="12"/>
  <c r="AH1810" i="12"/>
  <c r="AT1809" i="12"/>
  <c r="AP1809" i="12"/>
  <c r="AL1809" i="12"/>
  <c r="AH1809" i="12"/>
  <c r="AT1808" i="12"/>
  <c r="AP1808" i="12"/>
  <c r="AL1808" i="12"/>
  <c r="AH1808" i="12"/>
  <c r="AT1807" i="12"/>
  <c r="AP1807" i="12"/>
  <c r="AL1807" i="12"/>
  <c r="AH1807" i="12"/>
  <c r="AT1806" i="12"/>
  <c r="AP1806" i="12"/>
  <c r="AL1806" i="12"/>
  <c r="AH1806" i="12"/>
  <c r="AT1805" i="12"/>
  <c r="AP1805" i="12"/>
  <c r="AL1805" i="12"/>
  <c r="AH1805" i="12"/>
  <c r="AT1804" i="12"/>
  <c r="AP1804" i="12"/>
  <c r="AL1804" i="12"/>
  <c r="AH1804" i="12"/>
  <c r="AT1803" i="12"/>
  <c r="AP1803" i="12"/>
  <c r="AL1803" i="12"/>
  <c r="AH1803" i="12"/>
  <c r="AT1802" i="12"/>
  <c r="AP1802" i="12"/>
  <c r="AL1802" i="12"/>
  <c r="AH1802" i="12"/>
  <c r="AT1801" i="12"/>
  <c r="AP1801" i="12"/>
  <c r="AL1801" i="12"/>
  <c r="AH1801" i="12"/>
  <c r="AT1800" i="12"/>
  <c r="AP1800" i="12"/>
  <c r="AL1800" i="12"/>
  <c r="AH1800" i="12"/>
  <c r="AT1799" i="12"/>
  <c r="AP1799" i="12"/>
  <c r="AL1799" i="12"/>
  <c r="AH1799" i="12"/>
  <c r="AT1798" i="12"/>
  <c r="AP1798" i="12"/>
  <c r="AL1798" i="12"/>
  <c r="AH1798" i="12"/>
  <c r="AT1797" i="12"/>
  <c r="AP1797" i="12"/>
  <c r="AL1797" i="12"/>
  <c r="AH1797" i="12"/>
  <c r="AT1796" i="12"/>
  <c r="AP1796" i="12"/>
  <c r="AL1796" i="12"/>
  <c r="AH1796" i="12"/>
  <c r="AT1795" i="12"/>
  <c r="AP1795" i="12"/>
  <c r="AL1795" i="12"/>
  <c r="AH1795" i="12"/>
  <c r="AT1794" i="12"/>
  <c r="AP1794" i="12"/>
  <c r="AL1794" i="12"/>
  <c r="AH1794" i="12"/>
  <c r="AT1793" i="12"/>
  <c r="AP1793" i="12"/>
  <c r="AL1793" i="12"/>
  <c r="AH1793" i="12"/>
  <c r="AT1792" i="12"/>
  <c r="AP1792" i="12"/>
  <c r="AL1792" i="12"/>
  <c r="AH1792" i="12"/>
  <c r="AT1791" i="12"/>
  <c r="AP1791" i="12"/>
  <c r="AL1791" i="12"/>
  <c r="AH1791" i="12"/>
  <c r="AT1790" i="12"/>
  <c r="AP1790" i="12"/>
  <c r="AL1790" i="12"/>
  <c r="AH1790" i="12"/>
  <c r="AT1789" i="12"/>
  <c r="AP1789" i="12"/>
  <c r="AL1789" i="12"/>
  <c r="AH1789" i="12"/>
  <c r="AT1788" i="12"/>
  <c r="AP1788" i="12"/>
  <c r="AL1788" i="12"/>
  <c r="AH1788" i="12"/>
  <c r="AT1787" i="12"/>
  <c r="AP1787" i="12"/>
  <c r="AL1787" i="12"/>
  <c r="AH1787" i="12"/>
  <c r="AT1786" i="12"/>
  <c r="AP1786" i="12"/>
  <c r="AL1786" i="12"/>
  <c r="AH1786" i="12"/>
  <c r="AT1785" i="12"/>
  <c r="AP1785" i="12"/>
  <c r="AL1785" i="12"/>
  <c r="AH1785" i="12"/>
  <c r="AT1784" i="12"/>
  <c r="AP1784" i="12"/>
  <c r="AL1784" i="12"/>
  <c r="AH1784" i="12"/>
  <c r="AT1783" i="12"/>
  <c r="AP1783" i="12"/>
  <c r="AL1783" i="12"/>
  <c r="AH1783" i="12"/>
  <c r="AT1782" i="12"/>
  <c r="AP1782" i="12"/>
  <c r="AL1782" i="12"/>
  <c r="AH1782" i="12"/>
  <c r="AT1781" i="12"/>
  <c r="AP1781" i="12"/>
  <c r="AL1781" i="12"/>
  <c r="AH1781" i="12"/>
  <c r="AT1780" i="12"/>
  <c r="AP1780" i="12"/>
  <c r="AL1780" i="12"/>
  <c r="AH1780" i="12"/>
  <c r="AT1779" i="12"/>
  <c r="AP1779" i="12"/>
  <c r="AL1779" i="12"/>
  <c r="AH1779" i="12"/>
  <c r="AT1778" i="12"/>
  <c r="AP1778" i="12"/>
  <c r="AL1778" i="12"/>
  <c r="AH1778" i="12"/>
  <c r="AT1777" i="12"/>
  <c r="AP1777" i="12"/>
  <c r="AL1777" i="12"/>
  <c r="AH1777" i="12"/>
  <c r="AT1776" i="12"/>
  <c r="AP1776" i="12"/>
  <c r="AL1776" i="12"/>
  <c r="AH1776" i="12"/>
  <c r="AT1775" i="12"/>
  <c r="AP1775" i="12"/>
  <c r="AL1775" i="12"/>
  <c r="AH1775" i="12"/>
  <c r="AT1774" i="12"/>
  <c r="AP1774" i="12"/>
  <c r="AL1774" i="12"/>
  <c r="AH1774" i="12"/>
  <c r="AT1773" i="12"/>
  <c r="AP1773" i="12"/>
  <c r="AL1773" i="12"/>
  <c r="AH1773" i="12"/>
  <c r="AT1772" i="12"/>
  <c r="AP1772" i="12"/>
  <c r="AL1772" i="12"/>
  <c r="AH1772" i="12"/>
  <c r="AT1771" i="12"/>
  <c r="AP1771" i="12"/>
  <c r="AL1771" i="12"/>
  <c r="AH1771" i="12"/>
  <c r="AT1770" i="12"/>
  <c r="AP1770" i="12"/>
  <c r="AL1770" i="12"/>
  <c r="AH1770" i="12"/>
  <c r="AT1769" i="12"/>
  <c r="AP1769" i="12"/>
  <c r="AL1769" i="12"/>
  <c r="AH1769" i="12"/>
  <c r="AT1768" i="12"/>
  <c r="AP1768" i="12"/>
  <c r="AL1768" i="12"/>
  <c r="AH1768" i="12"/>
  <c r="AT1767" i="12"/>
  <c r="AP1767" i="12"/>
  <c r="AL1767" i="12"/>
  <c r="AH1767" i="12"/>
  <c r="AT1766" i="12"/>
  <c r="AP1766" i="12"/>
  <c r="AL1766" i="12"/>
  <c r="AH1766" i="12"/>
  <c r="AT1765" i="12"/>
  <c r="AP1765" i="12"/>
  <c r="AL1765" i="12"/>
  <c r="AH1765" i="12"/>
  <c r="AT1764" i="12"/>
  <c r="AP1764" i="12"/>
  <c r="AL1764" i="12"/>
  <c r="AH1764" i="12"/>
  <c r="AT1763" i="12"/>
  <c r="AP1763" i="12"/>
  <c r="AL1763" i="12"/>
  <c r="AH1763" i="12"/>
  <c r="AT1762" i="12"/>
  <c r="AP1762" i="12"/>
  <c r="AL1762" i="12"/>
  <c r="AH1762" i="12"/>
  <c r="AT1761" i="12"/>
  <c r="AP1761" i="12"/>
  <c r="AL1761" i="12"/>
  <c r="AH1761" i="12"/>
  <c r="AT1760" i="12"/>
  <c r="AP1760" i="12"/>
  <c r="AL1760" i="12"/>
  <c r="AH1760" i="12"/>
  <c r="AT1759" i="12"/>
  <c r="AP1759" i="12"/>
  <c r="AL1759" i="12"/>
  <c r="AH1759" i="12"/>
  <c r="AT1758" i="12"/>
  <c r="AP1758" i="12"/>
  <c r="AL1758" i="12"/>
  <c r="AH1758" i="12"/>
  <c r="AT1757" i="12"/>
  <c r="AP1757" i="12"/>
  <c r="AL1757" i="12"/>
  <c r="AH1757" i="12"/>
  <c r="AT1756" i="12"/>
  <c r="AP1756" i="12"/>
  <c r="AL1756" i="12"/>
  <c r="AH1756" i="12"/>
  <c r="AT1755" i="12"/>
  <c r="AP1755" i="12"/>
  <c r="AL1755" i="12"/>
  <c r="AH1755" i="12"/>
  <c r="AT1754" i="12"/>
  <c r="AP1754" i="12"/>
  <c r="AL1754" i="12"/>
  <c r="AH1754" i="12"/>
  <c r="AT1753" i="12"/>
  <c r="AP1753" i="12"/>
  <c r="AL1753" i="12"/>
  <c r="AH1753" i="12"/>
  <c r="AT1752" i="12"/>
  <c r="AP1752" i="12"/>
  <c r="AL1752" i="12"/>
  <c r="AH1752" i="12"/>
  <c r="AT1751" i="12"/>
  <c r="AP1751" i="12"/>
  <c r="AL1751" i="12"/>
  <c r="AH1751" i="12"/>
  <c r="AT1750" i="12"/>
  <c r="AP1750" i="12"/>
  <c r="AL1750" i="12"/>
  <c r="AH1750" i="12"/>
  <c r="AT1749" i="12"/>
  <c r="AP1749" i="12"/>
  <c r="AL1749" i="12"/>
  <c r="AH1749" i="12"/>
  <c r="AT1748" i="12"/>
  <c r="AP1748" i="12"/>
  <c r="AL1748" i="12"/>
  <c r="AH1748" i="12"/>
  <c r="AT1747" i="12"/>
  <c r="AP1747" i="12"/>
  <c r="AL1747" i="12"/>
  <c r="AH1747" i="12"/>
  <c r="AT1746" i="12"/>
  <c r="AP1746" i="12"/>
  <c r="AL1746" i="12"/>
  <c r="AH1746" i="12"/>
  <c r="AT1745" i="12"/>
  <c r="AP1745" i="12"/>
  <c r="AL1745" i="12"/>
  <c r="AH1745" i="12"/>
  <c r="AT1744" i="12"/>
  <c r="AP1744" i="12"/>
  <c r="AL1744" i="12"/>
  <c r="AH1744" i="12"/>
  <c r="AT1743" i="12"/>
  <c r="AP1743" i="12"/>
  <c r="AL1743" i="12"/>
  <c r="AH1743" i="12"/>
  <c r="AT1742" i="12"/>
  <c r="AP1742" i="12"/>
  <c r="AL1742" i="12"/>
  <c r="AH1742" i="12"/>
  <c r="AT1741" i="12"/>
  <c r="AP1741" i="12"/>
  <c r="AL1741" i="12"/>
  <c r="AH1741" i="12"/>
  <c r="AT1740" i="12"/>
  <c r="AP1740" i="12"/>
  <c r="AL1740" i="12"/>
  <c r="AH1740" i="12"/>
  <c r="AT1739" i="12"/>
  <c r="AP1739" i="12"/>
  <c r="AL1739" i="12"/>
  <c r="AH1739" i="12"/>
  <c r="AT1738" i="12"/>
  <c r="AP1738" i="12"/>
  <c r="AL1738" i="12"/>
  <c r="AH1738" i="12"/>
  <c r="AT1737" i="12"/>
  <c r="AP1737" i="12"/>
  <c r="AL1737" i="12"/>
  <c r="AH1737" i="12"/>
  <c r="AT1736" i="12"/>
  <c r="AP1736" i="12"/>
  <c r="AL1736" i="12"/>
  <c r="AH1736" i="12"/>
  <c r="AT1735" i="12"/>
  <c r="AP1735" i="12"/>
  <c r="AL1735" i="12"/>
  <c r="AH1735" i="12"/>
  <c r="AT1734" i="12"/>
  <c r="AP1734" i="12"/>
  <c r="AL1734" i="12"/>
  <c r="AH1734" i="12"/>
  <c r="AT1733" i="12"/>
  <c r="AP1733" i="12"/>
  <c r="AL1733" i="12"/>
  <c r="AH1733" i="12"/>
  <c r="AT1732" i="12"/>
  <c r="AP1732" i="12"/>
  <c r="AL1732" i="12"/>
  <c r="AH1732" i="12"/>
  <c r="AT1731" i="12"/>
  <c r="AP1731" i="12"/>
  <c r="AL1731" i="12"/>
  <c r="AH1731" i="12"/>
  <c r="AT1730" i="12"/>
  <c r="AP1730" i="12"/>
  <c r="AL1730" i="12"/>
  <c r="AH1730" i="12"/>
  <c r="AT1729" i="12"/>
  <c r="AP1729" i="12"/>
  <c r="AL1729" i="12"/>
  <c r="AH1729" i="12"/>
  <c r="AT1728" i="12"/>
  <c r="AP1728" i="12"/>
  <c r="AL1728" i="12"/>
  <c r="AH1728" i="12"/>
  <c r="AT1727" i="12"/>
  <c r="AP1727" i="12"/>
  <c r="AL1727" i="12"/>
  <c r="AH1727" i="12"/>
  <c r="AT1726" i="12"/>
  <c r="AP1726" i="12"/>
  <c r="AL1726" i="12"/>
  <c r="AH1726" i="12"/>
  <c r="AT1725" i="12"/>
  <c r="AP1725" i="12"/>
  <c r="AL1725" i="12"/>
  <c r="AH1725" i="12"/>
  <c r="AT1724" i="12"/>
  <c r="AP1724" i="12"/>
  <c r="AL1724" i="12"/>
  <c r="AH1724" i="12"/>
  <c r="AT1723" i="12"/>
  <c r="AP1723" i="12"/>
  <c r="AL1723" i="12"/>
  <c r="AH1723" i="12"/>
  <c r="AT1722" i="12"/>
  <c r="AP1722" i="12"/>
  <c r="AL1722" i="12"/>
  <c r="AH1722" i="12"/>
  <c r="AT1721" i="12"/>
  <c r="AP1721" i="12"/>
  <c r="AL1721" i="12"/>
  <c r="AH1721" i="12"/>
  <c r="AT1720" i="12"/>
  <c r="AP1720" i="12"/>
  <c r="AL1720" i="12"/>
  <c r="AH1720" i="12"/>
  <c r="AT1719" i="12"/>
  <c r="AP1719" i="12"/>
  <c r="AL1719" i="12"/>
  <c r="AH1719" i="12"/>
  <c r="AT1718" i="12"/>
  <c r="AP1718" i="12"/>
  <c r="AL1718" i="12"/>
  <c r="AH1718" i="12"/>
  <c r="AT1717" i="12"/>
  <c r="AP1717" i="12"/>
  <c r="AL1717" i="12"/>
  <c r="AH1717" i="12"/>
  <c r="AT1716" i="12"/>
  <c r="AP1716" i="12"/>
  <c r="AL1716" i="12"/>
  <c r="AH1716" i="12"/>
  <c r="AT1715" i="12"/>
  <c r="AP1715" i="12"/>
  <c r="AL1715" i="12"/>
  <c r="AH1715" i="12"/>
  <c r="AT1714" i="12"/>
  <c r="AP1714" i="12"/>
  <c r="AL1714" i="12"/>
  <c r="AH1714" i="12"/>
  <c r="AT1713" i="12"/>
  <c r="AP1713" i="12"/>
  <c r="AL1713" i="12"/>
  <c r="AH1713" i="12"/>
  <c r="AT1712" i="12"/>
  <c r="AP1712" i="12"/>
  <c r="AL1712" i="12"/>
  <c r="AH1712" i="12"/>
  <c r="AT1711" i="12"/>
  <c r="AP1711" i="12"/>
  <c r="AL1711" i="12"/>
  <c r="AH1711" i="12"/>
  <c r="AT1710" i="12"/>
  <c r="AP1710" i="12"/>
  <c r="AL1710" i="12"/>
  <c r="AH1710" i="12"/>
  <c r="AT1709" i="12"/>
  <c r="AP1709" i="12"/>
  <c r="AL1709" i="12"/>
  <c r="AH1709" i="12"/>
  <c r="AT1708" i="12"/>
  <c r="AP1708" i="12"/>
  <c r="AL1708" i="12"/>
  <c r="AH1708" i="12"/>
  <c r="AT1707" i="12"/>
  <c r="AP1707" i="12"/>
  <c r="AL1707" i="12"/>
  <c r="AH1707" i="12"/>
  <c r="AT1706" i="12"/>
  <c r="AP1706" i="12"/>
  <c r="AL1706" i="12"/>
  <c r="AH1706" i="12"/>
  <c r="AT1705" i="12"/>
  <c r="AP1705" i="12"/>
  <c r="AL1705" i="12"/>
  <c r="AH1705" i="12"/>
  <c r="AT1704" i="12"/>
  <c r="AP1704" i="12"/>
  <c r="AL1704" i="12"/>
  <c r="AH1704" i="12"/>
  <c r="AT1703" i="12"/>
  <c r="AP1703" i="12"/>
  <c r="AL1703" i="12"/>
  <c r="AH1703" i="12"/>
  <c r="AT1702" i="12"/>
  <c r="AP1702" i="12"/>
  <c r="AL1702" i="12"/>
  <c r="AH1702" i="12"/>
  <c r="AT1701" i="12"/>
  <c r="AP1701" i="12"/>
  <c r="AL1701" i="12"/>
  <c r="AH1701" i="12"/>
  <c r="AT1700" i="12"/>
  <c r="AP1700" i="12"/>
  <c r="AL1700" i="12"/>
  <c r="AH1700" i="12"/>
  <c r="AT1699" i="12"/>
  <c r="AP1699" i="12"/>
  <c r="AL1699" i="12"/>
  <c r="AH1699" i="12"/>
  <c r="AT1698" i="12"/>
  <c r="AP1698" i="12"/>
  <c r="AL1698" i="12"/>
  <c r="AH1698" i="12"/>
  <c r="AT1697" i="12"/>
  <c r="AP1697" i="12"/>
  <c r="AL1697" i="12"/>
  <c r="AH1697" i="12"/>
  <c r="AT1696" i="12"/>
  <c r="AP1696" i="12"/>
  <c r="AL1696" i="12"/>
  <c r="AH1696" i="12"/>
  <c r="AT1695" i="12"/>
  <c r="AP1695" i="12"/>
  <c r="AL1695" i="12"/>
  <c r="AH1695" i="12"/>
  <c r="AT1694" i="12"/>
  <c r="AP1694" i="12"/>
  <c r="AL1694" i="12"/>
  <c r="AH1694" i="12"/>
  <c r="AT1693" i="12"/>
  <c r="AP1693" i="12"/>
  <c r="AL1693" i="12"/>
  <c r="AH1693" i="12"/>
  <c r="AT1692" i="12"/>
  <c r="AP1692" i="12"/>
  <c r="AL1692" i="12"/>
  <c r="AH1692" i="12"/>
  <c r="AT1691" i="12"/>
  <c r="AP1691" i="12"/>
  <c r="AL1691" i="12"/>
  <c r="AH1691" i="12"/>
  <c r="AT1690" i="12"/>
  <c r="AP1690" i="12"/>
  <c r="AL1690" i="12"/>
  <c r="AH1690" i="12"/>
  <c r="AT1689" i="12"/>
  <c r="AP1689" i="12"/>
  <c r="AL1689" i="12"/>
  <c r="AH1689" i="12"/>
  <c r="AT1688" i="12"/>
  <c r="AP1688" i="12"/>
  <c r="AL1688" i="12"/>
  <c r="AH1688" i="12"/>
  <c r="AT1687" i="12"/>
  <c r="AP1687" i="12"/>
  <c r="AL1687" i="12"/>
  <c r="AH1687" i="12"/>
  <c r="AT1686" i="12"/>
  <c r="AP1686" i="12"/>
  <c r="AL1686" i="12"/>
  <c r="AH1686" i="12"/>
  <c r="AT1685" i="12"/>
  <c r="AP1685" i="12"/>
  <c r="AL1685" i="12"/>
  <c r="AH1685" i="12"/>
  <c r="AT1684" i="12"/>
  <c r="AP1684" i="12"/>
  <c r="AL1684" i="12"/>
  <c r="AH1684" i="12"/>
  <c r="AT1683" i="12"/>
  <c r="AP1683" i="12"/>
  <c r="AL1683" i="12"/>
  <c r="AH1683" i="12"/>
  <c r="AT1682" i="12"/>
  <c r="AP1682" i="12"/>
  <c r="AL1682" i="12"/>
  <c r="AH1682" i="12"/>
  <c r="AT1681" i="12"/>
  <c r="AP1681" i="12"/>
  <c r="AL1681" i="12"/>
  <c r="AH1681" i="12"/>
  <c r="AT1680" i="12"/>
  <c r="AP1680" i="12"/>
  <c r="AL1680" i="12"/>
  <c r="AH1680" i="12"/>
  <c r="AT1679" i="12"/>
  <c r="AP1679" i="12"/>
  <c r="AL1679" i="12"/>
  <c r="AH1679" i="12"/>
  <c r="AT1678" i="12"/>
  <c r="AP1678" i="12"/>
  <c r="AL1678" i="12"/>
  <c r="AH1678" i="12"/>
  <c r="AT1677" i="12"/>
  <c r="AP1677" i="12"/>
  <c r="AL1677" i="12"/>
  <c r="AH1677" i="12"/>
  <c r="AT1676" i="12"/>
  <c r="AP1676" i="12"/>
  <c r="AL1676" i="12"/>
  <c r="AH1676" i="12"/>
  <c r="AT1675" i="12"/>
  <c r="AP1675" i="12"/>
  <c r="AL1675" i="12"/>
  <c r="AH1675" i="12"/>
  <c r="AT1674" i="12"/>
  <c r="AP1674" i="12"/>
  <c r="AL1674" i="12"/>
  <c r="AH1674" i="12"/>
  <c r="AT1673" i="12"/>
  <c r="AP1673" i="12"/>
  <c r="AL1673" i="12"/>
  <c r="AH1673" i="12"/>
  <c r="AT1672" i="12"/>
  <c r="AP1672" i="12"/>
  <c r="AL1672" i="12"/>
  <c r="AH1672" i="12"/>
  <c r="AT1671" i="12"/>
  <c r="AP1671" i="12"/>
  <c r="AL1671" i="12"/>
  <c r="AH1671" i="12"/>
  <c r="AT1670" i="12"/>
  <c r="AP1670" i="12"/>
  <c r="AL1670" i="12"/>
  <c r="AH1670" i="12"/>
  <c r="AT1669" i="12"/>
  <c r="AP1669" i="12"/>
  <c r="AL1669" i="12"/>
  <c r="AH1669" i="12"/>
  <c r="AT1668" i="12"/>
  <c r="AP1668" i="12"/>
  <c r="AL1668" i="12"/>
  <c r="AH1668" i="12"/>
  <c r="AT1667" i="12"/>
  <c r="AP1667" i="12"/>
  <c r="AL1667" i="12"/>
  <c r="AH1667" i="12"/>
  <c r="AT1666" i="12"/>
  <c r="AP1666" i="12"/>
  <c r="AL1666" i="12"/>
  <c r="AH1666" i="12"/>
  <c r="AT1665" i="12"/>
  <c r="AP1665" i="12"/>
  <c r="AL1665" i="12"/>
  <c r="AH1665" i="12"/>
  <c r="AT1664" i="12"/>
  <c r="AP1664" i="12"/>
  <c r="AL1664" i="12"/>
  <c r="AH1664" i="12"/>
  <c r="AT1663" i="12"/>
  <c r="AP1663" i="12"/>
  <c r="AL1663" i="12"/>
  <c r="AH1663" i="12"/>
  <c r="AT1662" i="12"/>
  <c r="AP1662" i="12"/>
  <c r="AL1662" i="12"/>
  <c r="AH1662" i="12"/>
  <c r="AT1661" i="12"/>
  <c r="AP1661" i="12"/>
  <c r="AL1661" i="12"/>
  <c r="AH1661" i="12"/>
  <c r="AT1660" i="12"/>
  <c r="AP1660" i="12"/>
  <c r="AL1660" i="12"/>
  <c r="AH1660" i="12"/>
  <c r="AT1659" i="12"/>
  <c r="AP1659" i="12"/>
  <c r="AL1659" i="12"/>
  <c r="AH1659" i="12"/>
  <c r="AT1658" i="12"/>
  <c r="AP1658" i="12"/>
  <c r="AL1658" i="12"/>
  <c r="AH1658" i="12"/>
  <c r="AT1657" i="12"/>
  <c r="AP1657" i="12"/>
  <c r="AL1657" i="12"/>
  <c r="AH1657" i="12"/>
  <c r="AT1656" i="12"/>
  <c r="AP1656" i="12"/>
  <c r="AL1656" i="12"/>
  <c r="AH1656" i="12"/>
  <c r="AT1655" i="12"/>
  <c r="AP1655" i="12"/>
  <c r="AL1655" i="12"/>
  <c r="AH1655" i="12"/>
  <c r="AT1654" i="12"/>
  <c r="AP1654" i="12"/>
  <c r="AL1654" i="12"/>
  <c r="AH1654" i="12"/>
  <c r="AT1653" i="12"/>
  <c r="AP1653" i="12"/>
  <c r="AL1653" i="12"/>
  <c r="AH1653" i="12"/>
  <c r="AT1652" i="12"/>
  <c r="AP1652" i="12"/>
  <c r="AL1652" i="12"/>
  <c r="AH1652" i="12"/>
  <c r="AT1651" i="12"/>
  <c r="AP1651" i="12"/>
  <c r="AL1651" i="12"/>
  <c r="AH1651" i="12"/>
  <c r="AT1650" i="12"/>
  <c r="AP1650" i="12"/>
  <c r="AL1650" i="12"/>
  <c r="AH1650" i="12"/>
  <c r="AT1649" i="12"/>
  <c r="AP1649" i="12"/>
  <c r="AL1649" i="12"/>
  <c r="AH1649" i="12"/>
  <c r="AT1648" i="12"/>
  <c r="AP1648" i="12"/>
  <c r="AL1648" i="12"/>
  <c r="AH1648" i="12"/>
  <c r="AT1647" i="12"/>
  <c r="AP1647" i="12"/>
  <c r="AL1647" i="12"/>
  <c r="AH1647" i="12"/>
  <c r="AT1646" i="12"/>
  <c r="AP1646" i="12"/>
  <c r="AL1646" i="12"/>
  <c r="AH1646" i="12"/>
  <c r="AT1645" i="12"/>
  <c r="AP1645" i="12"/>
  <c r="AL1645" i="12"/>
  <c r="AH1645" i="12"/>
  <c r="AT1644" i="12"/>
  <c r="AP1644" i="12"/>
  <c r="AL1644" i="12"/>
  <c r="AH1644" i="12"/>
  <c r="AT1643" i="12"/>
  <c r="AP1643" i="12"/>
  <c r="AL1643" i="12"/>
  <c r="AH1643" i="12"/>
  <c r="AT1642" i="12"/>
  <c r="AP1642" i="12"/>
  <c r="AL1642" i="12"/>
  <c r="AH1642" i="12"/>
  <c r="AT1641" i="12"/>
  <c r="AP1641" i="12"/>
  <c r="AL1641" i="12"/>
  <c r="AH1641" i="12"/>
  <c r="AT1640" i="12"/>
  <c r="AP1640" i="12"/>
  <c r="AL1640" i="12"/>
  <c r="AH1640" i="12"/>
  <c r="AT1639" i="12"/>
  <c r="AP1639" i="12"/>
  <c r="AL1639" i="12"/>
  <c r="AH1639" i="12"/>
  <c r="AT1638" i="12"/>
  <c r="AP1638" i="12"/>
  <c r="AL1638" i="12"/>
  <c r="AH1638" i="12"/>
  <c r="AT1637" i="12"/>
  <c r="AP1637" i="12"/>
  <c r="AL1637" i="12"/>
  <c r="AH1637" i="12"/>
  <c r="AT1636" i="12"/>
  <c r="AP1636" i="12"/>
  <c r="AL1636" i="12"/>
  <c r="AH1636" i="12"/>
  <c r="AT1635" i="12"/>
  <c r="AP1635" i="12"/>
  <c r="AL1635" i="12"/>
  <c r="AH1635" i="12"/>
  <c r="AT1634" i="12"/>
  <c r="AP1634" i="12"/>
  <c r="AL1634" i="12"/>
  <c r="AH1634" i="12"/>
  <c r="AT1633" i="12"/>
  <c r="AP1633" i="12"/>
  <c r="AL1633" i="12"/>
  <c r="AH1633" i="12"/>
  <c r="AT1632" i="12"/>
  <c r="AP1632" i="12"/>
  <c r="AL1632" i="12"/>
  <c r="AH1632" i="12"/>
  <c r="AT1631" i="12"/>
  <c r="AP1631" i="12"/>
  <c r="AL1631" i="12"/>
  <c r="AH1631" i="12"/>
  <c r="AT1630" i="12"/>
  <c r="AP1630" i="12"/>
  <c r="AL1630" i="12"/>
  <c r="AH1630" i="12"/>
  <c r="AT1629" i="12"/>
  <c r="AP1629" i="12"/>
  <c r="AL1629" i="12"/>
  <c r="AH1629" i="12"/>
  <c r="AT1628" i="12"/>
  <c r="AP1628" i="12"/>
  <c r="AL1628" i="12"/>
  <c r="AH1628" i="12"/>
  <c r="AT1627" i="12"/>
  <c r="AP1627" i="12"/>
  <c r="AL1627" i="12"/>
  <c r="AH1627" i="12"/>
  <c r="AT1626" i="12"/>
  <c r="AP1626" i="12"/>
  <c r="AL1626" i="12"/>
  <c r="AH1626" i="12"/>
  <c r="AT1625" i="12"/>
  <c r="AP1625" i="12"/>
  <c r="AL1625" i="12"/>
  <c r="AH1625" i="12"/>
  <c r="AT1624" i="12"/>
  <c r="AP1624" i="12"/>
  <c r="AL1624" i="12"/>
  <c r="AH1624" i="12"/>
  <c r="AT1623" i="12"/>
  <c r="AP1623" i="12"/>
  <c r="AL1623" i="12"/>
  <c r="AH1623" i="12"/>
  <c r="AT1622" i="12"/>
  <c r="AP1622" i="12"/>
  <c r="AL1622" i="12"/>
  <c r="AH1622" i="12"/>
  <c r="AT1621" i="12"/>
  <c r="AP1621" i="12"/>
  <c r="AL1621" i="12"/>
  <c r="AH1621" i="12"/>
  <c r="AT1620" i="12"/>
  <c r="AP1620" i="12"/>
  <c r="AL1620" i="12"/>
  <c r="AH1620" i="12"/>
  <c r="AT1619" i="12"/>
  <c r="AP1619" i="12"/>
  <c r="AL1619" i="12"/>
  <c r="AH1619" i="12"/>
  <c r="AT1618" i="12"/>
  <c r="AP1618" i="12"/>
  <c r="AL1618" i="12"/>
  <c r="AH1618" i="12"/>
  <c r="AT1617" i="12"/>
  <c r="AP1617" i="12"/>
  <c r="AL1617" i="12"/>
  <c r="AH1617" i="12"/>
  <c r="AT1616" i="12"/>
  <c r="AP1616" i="12"/>
  <c r="AL1616" i="12"/>
  <c r="AH1616" i="12"/>
  <c r="AT1615" i="12"/>
  <c r="AP1615" i="12"/>
  <c r="AL1615" i="12"/>
  <c r="AH1615" i="12"/>
  <c r="AT1614" i="12"/>
  <c r="AP1614" i="12"/>
  <c r="AL1614" i="12"/>
  <c r="AH1614" i="12"/>
  <c r="AT1613" i="12"/>
  <c r="AP1613" i="12"/>
  <c r="AL1613" i="12"/>
  <c r="AH1613" i="12"/>
  <c r="AT1612" i="12"/>
  <c r="AP1612" i="12"/>
  <c r="AL1612" i="12"/>
  <c r="AH1612" i="12"/>
  <c r="AT1611" i="12"/>
  <c r="AP1611" i="12"/>
  <c r="AL1611" i="12"/>
  <c r="AH1611" i="12"/>
  <c r="AT1610" i="12"/>
  <c r="AP1610" i="12"/>
  <c r="AL1610" i="12"/>
  <c r="AH1610" i="12"/>
  <c r="AT1609" i="12"/>
  <c r="AP1609" i="12"/>
  <c r="AL1609" i="12"/>
  <c r="AH1609" i="12"/>
  <c r="AT1608" i="12"/>
  <c r="AP1608" i="12"/>
  <c r="AL1608" i="12"/>
  <c r="AH1608" i="12"/>
  <c r="AT1607" i="12"/>
  <c r="AP1607" i="12"/>
  <c r="AL1607" i="12"/>
  <c r="AH1607" i="12"/>
  <c r="AT1606" i="12"/>
  <c r="AP1606" i="12"/>
  <c r="AL1606" i="12"/>
  <c r="AH1606" i="12"/>
  <c r="AT1605" i="12"/>
  <c r="AP1605" i="12"/>
  <c r="AL1605" i="12"/>
  <c r="AH1605" i="12"/>
  <c r="AT1604" i="12"/>
  <c r="AP1604" i="12"/>
  <c r="AL1604" i="12"/>
  <c r="AH1604" i="12"/>
  <c r="AT1603" i="12"/>
  <c r="AP1603" i="12"/>
  <c r="AL1603" i="12"/>
  <c r="AH1603" i="12"/>
  <c r="AT1602" i="12"/>
  <c r="AP1602" i="12"/>
  <c r="AL1602" i="12"/>
  <c r="AH1602" i="12"/>
  <c r="AT1601" i="12"/>
  <c r="AP1601" i="12"/>
  <c r="AL1601" i="12"/>
  <c r="AH1601" i="12"/>
  <c r="AT1600" i="12"/>
  <c r="AP1600" i="12"/>
  <c r="AL1600" i="12"/>
  <c r="AH1600" i="12"/>
  <c r="AT1599" i="12"/>
  <c r="AP1599" i="12"/>
  <c r="AL1599" i="12"/>
  <c r="AH1599" i="12"/>
  <c r="AT1598" i="12"/>
  <c r="AP1598" i="12"/>
  <c r="AL1598" i="12"/>
  <c r="AH1598" i="12"/>
  <c r="AT1597" i="12"/>
  <c r="AP1597" i="12"/>
  <c r="AL1597" i="12"/>
  <c r="AH1597" i="12"/>
  <c r="AT1596" i="12"/>
  <c r="AP1596" i="12"/>
  <c r="AL1596" i="12"/>
  <c r="AH1596" i="12"/>
  <c r="AT1595" i="12"/>
  <c r="AP1595" i="12"/>
  <c r="AL1595" i="12"/>
  <c r="AH1595" i="12"/>
  <c r="AT1594" i="12"/>
  <c r="AP1594" i="12"/>
  <c r="AL1594" i="12"/>
  <c r="AH1594" i="12"/>
  <c r="AT1593" i="12"/>
  <c r="AP1593" i="12"/>
  <c r="AL1593" i="12"/>
  <c r="AH1593" i="12"/>
  <c r="AT1592" i="12"/>
  <c r="AP1592" i="12"/>
  <c r="AL1592" i="12"/>
  <c r="AH1592" i="12"/>
  <c r="AT1591" i="12"/>
  <c r="AP1591" i="12"/>
  <c r="AL1591" i="12"/>
  <c r="AH1591" i="12"/>
  <c r="AT1590" i="12"/>
  <c r="AP1590" i="12"/>
  <c r="AL1590" i="12"/>
  <c r="AH1590" i="12"/>
  <c r="AT1589" i="12"/>
  <c r="AP1589" i="12"/>
  <c r="AL1589" i="12"/>
  <c r="AH1589" i="12"/>
  <c r="AT1588" i="12"/>
  <c r="AP1588" i="12"/>
  <c r="AL1588" i="12"/>
  <c r="AH1588" i="12"/>
  <c r="AT1587" i="12"/>
  <c r="AP1587" i="12"/>
  <c r="AL1587" i="12"/>
  <c r="AH1587" i="12"/>
  <c r="AT1586" i="12"/>
  <c r="AP1586" i="12"/>
  <c r="AL1586" i="12"/>
  <c r="AH1586" i="12"/>
  <c r="AT1585" i="12"/>
  <c r="AP1585" i="12"/>
  <c r="AL1585" i="12"/>
  <c r="AH1585" i="12"/>
  <c r="AT1584" i="12"/>
  <c r="AP1584" i="12"/>
  <c r="AL1584" i="12"/>
  <c r="AH1584" i="12"/>
  <c r="AT1583" i="12"/>
  <c r="AP1583" i="12"/>
  <c r="AL1583" i="12"/>
  <c r="AH1583" i="12"/>
  <c r="AT1582" i="12"/>
  <c r="AP1582" i="12"/>
  <c r="AL1582" i="12"/>
  <c r="AH1582" i="12"/>
  <c r="AT1581" i="12"/>
  <c r="AP1581" i="12"/>
  <c r="AL1581" i="12"/>
  <c r="AH1581" i="12"/>
  <c r="AT1580" i="12"/>
  <c r="AP1580" i="12"/>
  <c r="AL1580" i="12"/>
  <c r="AH1580" i="12"/>
  <c r="AT1579" i="12"/>
  <c r="AP1579" i="12"/>
  <c r="AL1579" i="12"/>
  <c r="AH1579" i="12"/>
  <c r="AT1578" i="12"/>
  <c r="AP1578" i="12"/>
  <c r="AL1578" i="12"/>
  <c r="AH1578" i="12"/>
  <c r="AT1577" i="12"/>
  <c r="AP1577" i="12"/>
  <c r="AL1577" i="12"/>
  <c r="AH1577" i="12"/>
  <c r="AT1576" i="12"/>
  <c r="AP1576" i="12"/>
  <c r="AL1576" i="12"/>
  <c r="AH1576" i="12"/>
  <c r="AT1575" i="12"/>
  <c r="AP1575" i="12"/>
  <c r="AL1575" i="12"/>
  <c r="AH1575" i="12"/>
  <c r="AT1574" i="12"/>
  <c r="AP1574" i="12"/>
  <c r="AL1574" i="12"/>
  <c r="AH1574" i="12"/>
  <c r="AT1573" i="12"/>
  <c r="AP1573" i="12"/>
  <c r="AL1573" i="12"/>
  <c r="AH1573" i="12"/>
  <c r="AT1572" i="12"/>
  <c r="AP1572" i="12"/>
  <c r="AL1572" i="12"/>
  <c r="AH1572" i="12"/>
  <c r="AT1571" i="12"/>
  <c r="AP1571" i="12"/>
  <c r="AL1571" i="12"/>
  <c r="AH1571" i="12"/>
  <c r="AT1570" i="12"/>
  <c r="AP1570" i="12"/>
  <c r="AL1570" i="12"/>
  <c r="AH1570" i="12"/>
  <c r="AT1569" i="12"/>
  <c r="AP1569" i="12"/>
  <c r="AL1569" i="12"/>
  <c r="AH1569" i="12"/>
  <c r="AT1568" i="12"/>
  <c r="AP1568" i="12"/>
  <c r="AL1568" i="12"/>
  <c r="AH1568" i="12"/>
  <c r="AT1567" i="12"/>
  <c r="AP1567" i="12"/>
  <c r="AL1567" i="12"/>
  <c r="AH1567" i="12"/>
  <c r="AT1566" i="12"/>
  <c r="AP1566" i="12"/>
  <c r="AL1566" i="12"/>
  <c r="AH1566" i="12"/>
  <c r="AT1565" i="12"/>
  <c r="AP1565" i="12"/>
  <c r="AL1565" i="12"/>
  <c r="AH1565" i="12"/>
  <c r="AT1564" i="12"/>
  <c r="AP1564" i="12"/>
  <c r="AL1564" i="12"/>
  <c r="AH1564" i="12"/>
  <c r="AT1563" i="12"/>
  <c r="AP1563" i="12"/>
  <c r="AL1563" i="12"/>
  <c r="AH1563" i="12"/>
  <c r="AT1562" i="12"/>
  <c r="AP1562" i="12"/>
  <c r="AL1562" i="12"/>
  <c r="AH1562" i="12"/>
  <c r="AT1561" i="12"/>
  <c r="AP1561" i="12"/>
  <c r="AL1561" i="12"/>
  <c r="AH1561" i="12"/>
  <c r="AT1560" i="12"/>
  <c r="AP1560" i="12"/>
  <c r="AL1560" i="12"/>
  <c r="AH1560" i="12"/>
  <c r="AT1559" i="12"/>
  <c r="AP1559" i="12"/>
  <c r="AL1559" i="12"/>
  <c r="AH1559" i="12"/>
  <c r="AT1558" i="12"/>
  <c r="AP1558" i="12"/>
  <c r="AL1558" i="12"/>
  <c r="AH1558" i="12"/>
  <c r="AT1557" i="12"/>
  <c r="AP1557" i="12"/>
  <c r="AL1557" i="12"/>
  <c r="AH1557" i="12"/>
  <c r="AT1556" i="12"/>
  <c r="AP1556" i="12"/>
  <c r="AL1556" i="12"/>
  <c r="AH1556" i="12"/>
  <c r="AT1555" i="12"/>
  <c r="AP1555" i="12"/>
  <c r="AL1555" i="12"/>
  <c r="AH1555" i="12"/>
  <c r="AT1554" i="12"/>
  <c r="AP1554" i="12"/>
  <c r="AL1554" i="12"/>
  <c r="AH1554" i="12"/>
  <c r="AT1553" i="12"/>
  <c r="AP1553" i="12"/>
  <c r="AL1553" i="12"/>
  <c r="AH1553" i="12"/>
  <c r="AT1552" i="12"/>
  <c r="AP1552" i="12"/>
  <c r="AL1552" i="12"/>
  <c r="AH1552" i="12"/>
  <c r="AT1551" i="12"/>
  <c r="AP1551" i="12"/>
  <c r="AL1551" i="12"/>
  <c r="AH1551" i="12"/>
  <c r="AT1550" i="12"/>
  <c r="AP1550" i="12"/>
  <c r="AL1550" i="12"/>
  <c r="AH1550" i="12"/>
  <c r="AT1549" i="12"/>
  <c r="AP1549" i="12"/>
  <c r="AL1549" i="12"/>
  <c r="AH1549" i="12"/>
  <c r="AT1548" i="12"/>
  <c r="AP1548" i="12"/>
  <c r="AL1548" i="12"/>
  <c r="AH1548" i="12"/>
  <c r="AT1547" i="12"/>
  <c r="AP1547" i="12"/>
  <c r="AL1547" i="12"/>
  <c r="AH1547" i="12"/>
  <c r="AT1546" i="12"/>
  <c r="AP1546" i="12"/>
  <c r="AL1546" i="12"/>
  <c r="AH1546" i="12"/>
  <c r="AT1545" i="12"/>
  <c r="AP1545" i="12"/>
  <c r="AL1545" i="12"/>
  <c r="AH1545" i="12"/>
  <c r="AT1544" i="12"/>
  <c r="AP1544" i="12"/>
  <c r="AL1544" i="12"/>
  <c r="AH1544" i="12"/>
  <c r="AT1543" i="12"/>
  <c r="AP1543" i="12"/>
  <c r="AL1543" i="12"/>
  <c r="AH1543" i="12"/>
  <c r="AT1542" i="12"/>
  <c r="AP1542" i="12"/>
  <c r="AL1542" i="12"/>
  <c r="AH1542" i="12"/>
  <c r="AT1541" i="12"/>
  <c r="AP1541" i="12"/>
  <c r="AL1541" i="12"/>
  <c r="AH1541" i="12"/>
  <c r="AT1540" i="12"/>
  <c r="AP1540" i="12"/>
  <c r="AL1540" i="12"/>
  <c r="AO2053" i="12"/>
  <c r="AG2053" i="12"/>
  <c r="AO2052" i="12"/>
  <c r="AG2052" i="12"/>
  <c r="AO2051" i="12"/>
  <c r="AI2051" i="12"/>
  <c r="AU2050" i="12"/>
  <c r="AQ2050" i="12"/>
  <c r="AM2050" i="12"/>
  <c r="AI2050" i="12"/>
  <c r="AU2049" i="12"/>
  <c r="AQ2049" i="12"/>
  <c r="AM2049" i="12"/>
  <c r="AI2049" i="12"/>
  <c r="AU2048" i="12"/>
  <c r="AQ2048" i="12"/>
  <c r="AM2048" i="12"/>
  <c r="AI2048" i="12"/>
  <c r="AU2047" i="12"/>
  <c r="AQ2047" i="12"/>
  <c r="AM2047" i="12"/>
  <c r="AI2047" i="12"/>
  <c r="AU2046" i="12"/>
  <c r="AQ2046" i="12"/>
  <c r="AM2046" i="12"/>
  <c r="AI2046" i="12"/>
  <c r="AU2045" i="12"/>
  <c r="AQ2045" i="12"/>
  <c r="AM2045" i="12"/>
  <c r="AI2045" i="12"/>
  <c r="AU2044" i="12"/>
  <c r="AQ2044" i="12"/>
  <c r="AM2044" i="12"/>
  <c r="AI2044" i="12"/>
  <c r="AU2043" i="12"/>
  <c r="AQ2043" i="12"/>
  <c r="AM2043" i="12"/>
  <c r="AI2043" i="12"/>
  <c r="AU2042" i="12"/>
  <c r="AQ2042" i="12"/>
  <c r="AM2042" i="12"/>
  <c r="AI2042" i="12"/>
  <c r="AU2041" i="12"/>
  <c r="AQ2041" i="12"/>
  <c r="AM2041" i="12"/>
  <c r="AI2041" i="12"/>
  <c r="AU2040" i="12"/>
  <c r="AQ2040" i="12"/>
  <c r="AM2040" i="12"/>
  <c r="AI2040" i="12"/>
  <c r="AU2039" i="12"/>
  <c r="AQ2039" i="12"/>
  <c r="AM2039" i="12"/>
  <c r="AI2039" i="12"/>
  <c r="AU2038" i="12"/>
  <c r="AQ2038" i="12"/>
  <c r="AM2038" i="12"/>
  <c r="AI2038" i="12"/>
  <c r="AU2037" i="12"/>
  <c r="AQ2037" i="12"/>
  <c r="AM2037" i="12"/>
  <c r="AI2037" i="12"/>
  <c r="AU2036" i="12"/>
  <c r="AQ2036" i="12"/>
  <c r="AM2036" i="12"/>
  <c r="AI2036" i="12"/>
  <c r="AU2035" i="12"/>
  <c r="AQ2035" i="12"/>
  <c r="AM2035" i="12"/>
  <c r="AI2035" i="12"/>
  <c r="AU2034" i="12"/>
  <c r="AQ2034" i="12"/>
  <c r="AM2034" i="12"/>
  <c r="AI2034" i="12"/>
  <c r="AU2033" i="12"/>
  <c r="AQ2033" i="12"/>
  <c r="AM2033" i="12"/>
  <c r="AI2033" i="12"/>
  <c r="AU2032" i="12"/>
  <c r="AQ2032" i="12"/>
  <c r="AM2032" i="12"/>
  <c r="AI2032" i="12"/>
  <c r="AU2031" i="12"/>
  <c r="AQ2031" i="12"/>
  <c r="AM2031" i="12"/>
  <c r="AI2031" i="12"/>
  <c r="AU2030" i="12"/>
  <c r="AQ2030" i="12"/>
  <c r="AM2030" i="12"/>
  <c r="AI2030" i="12"/>
  <c r="AU2029" i="12"/>
  <c r="AQ2029" i="12"/>
  <c r="AM2029" i="12"/>
  <c r="AI2029" i="12"/>
  <c r="AU2028" i="12"/>
  <c r="AQ2028" i="12"/>
  <c r="AM2028" i="12"/>
  <c r="AI2028" i="12"/>
  <c r="AU2027" i="12"/>
  <c r="AQ2027" i="12"/>
  <c r="AM2027" i="12"/>
  <c r="AI2027" i="12"/>
  <c r="AU2026" i="12"/>
  <c r="AQ2026" i="12"/>
  <c r="AM2026" i="12"/>
  <c r="AI2026" i="12"/>
  <c r="AU2025" i="12"/>
  <c r="AQ2025" i="12"/>
  <c r="AM2025" i="12"/>
  <c r="AI2025" i="12"/>
  <c r="AU2024" i="12"/>
  <c r="AQ2024" i="12"/>
  <c r="AM2024" i="12"/>
  <c r="AI2024" i="12"/>
  <c r="AU2023" i="12"/>
  <c r="AQ2023" i="12"/>
  <c r="AM2023" i="12"/>
  <c r="AI2023" i="12"/>
  <c r="AU2022" i="12"/>
  <c r="AQ2022" i="12"/>
  <c r="AM2022" i="12"/>
  <c r="AI2022" i="12"/>
  <c r="AU2021" i="12"/>
  <c r="AQ2021" i="12"/>
  <c r="AM2021" i="12"/>
  <c r="AI2021" i="12"/>
  <c r="AU2020" i="12"/>
  <c r="AQ2020" i="12"/>
  <c r="AM2020" i="12"/>
  <c r="AI2020" i="12"/>
  <c r="AU2019" i="12"/>
  <c r="AQ2019" i="12"/>
  <c r="AM2019" i="12"/>
  <c r="AI2019" i="12"/>
  <c r="AU2018" i="12"/>
  <c r="AQ2018" i="12"/>
  <c r="AM2018" i="12"/>
  <c r="AI2018" i="12"/>
  <c r="AU2017" i="12"/>
  <c r="AQ2017" i="12"/>
  <c r="AM2017" i="12"/>
  <c r="AI2017" i="12"/>
  <c r="AU2016" i="12"/>
  <c r="AQ2016" i="12"/>
  <c r="AM2016" i="12"/>
  <c r="AI2016" i="12"/>
  <c r="AU2015" i="12"/>
  <c r="AQ2015" i="12"/>
  <c r="AM2015" i="12"/>
  <c r="AI2015" i="12"/>
  <c r="AU2014" i="12"/>
  <c r="AQ2014" i="12"/>
  <c r="AM2014" i="12"/>
  <c r="AI2014" i="12"/>
  <c r="AU2013" i="12"/>
  <c r="AQ2013" i="12"/>
  <c r="AM2013" i="12"/>
  <c r="AI2013" i="12"/>
  <c r="AU2012" i="12"/>
  <c r="AQ2012" i="12"/>
  <c r="AM2012" i="12"/>
  <c r="AI2012" i="12"/>
  <c r="AU2011" i="12"/>
  <c r="AQ2011" i="12"/>
  <c r="AM2011" i="12"/>
  <c r="AI2011" i="12"/>
  <c r="AU2010" i="12"/>
  <c r="AQ2010" i="12"/>
  <c r="AM2010" i="12"/>
  <c r="AI2010" i="12"/>
  <c r="AU2009" i="12"/>
  <c r="AQ2009" i="12"/>
  <c r="AM2009" i="12"/>
  <c r="AI2009" i="12"/>
  <c r="AU2008" i="12"/>
  <c r="AQ2008" i="12"/>
  <c r="AM2008" i="12"/>
  <c r="AI2008" i="12"/>
  <c r="AU2007" i="12"/>
  <c r="AQ2007" i="12"/>
  <c r="AM2007" i="12"/>
  <c r="AI2007" i="12"/>
  <c r="AU2006" i="12"/>
  <c r="AQ2006" i="12"/>
  <c r="AM2006" i="12"/>
  <c r="AI2006" i="12"/>
  <c r="AU2005" i="12"/>
  <c r="AQ2005" i="12"/>
  <c r="AM2005" i="12"/>
  <c r="AI2005" i="12"/>
  <c r="AU2004" i="12"/>
  <c r="AQ2004" i="12"/>
  <c r="AM2004" i="12"/>
  <c r="AI2004" i="12"/>
  <c r="AU2003" i="12"/>
  <c r="AQ2003" i="12"/>
  <c r="AM2003" i="12"/>
  <c r="AI2003" i="12"/>
  <c r="AU2002" i="12"/>
  <c r="AQ2002" i="12"/>
  <c r="AM2002" i="12"/>
  <c r="AI2002" i="12"/>
  <c r="AU2001" i="12"/>
  <c r="AQ2001" i="12"/>
  <c r="AM2001" i="12"/>
  <c r="AI2001" i="12"/>
  <c r="AU2000" i="12"/>
  <c r="AQ2000" i="12"/>
  <c r="AM2000" i="12"/>
  <c r="AI2000" i="12"/>
  <c r="AU1999" i="12"/>
  <c r="AQ1999" i="12"/>
  <c r="AM1999" i="12"/>
  <c r="AI1999" i="12"/>
  <c r="AU1998" i="12"/>
  <c r="AQ1998" i="12"/>
  <c r="AM1998" i="12"/>
  <c r="AI1998" i="12"/>
  <c r="AU1997" i="12"/>
  <c r="AQ1997" i="12"/>
  <c r="AM1997" i="12"/>
  <c r="AI1997" i="12"/>
  <c r="AU1996" i="12"/>
  <c r="AQ1996" i="12"/>
  <c r="AM1996" i="12"/>
  <c r="AI1996" i="12"/>
  <c r="AU1995" i="12"/>
  <c r="AQ1995" i="12"/>
  <c r="AM1995" i="12"/>
  <c r="AI1995" i="12"/>
  <c r="AU1994" i="12"/>
  <c r="AQ1994" i="12"/>
  <c r="AM1994" i="12"/>
  <c r="AI1994" i="12"/>
  <c r="AU1993" i="12"/>
  <c r="AQ1993" i="12"/>
  <c r="AM1993" i="12"/>
  <c r="AI1993" i="12"/>
  <c r="AU1992" i="12"/>
  <c r="AQ1992" i="12"/>
  <c r="AM1992" i="12"/>
  <c r="AI1992" i="12"/>
  <c r="AU1991" i="12"/>
  <c r="AQ1991" i="12"/>
  <c r="AM1991" i="12"/>
  <c r="AI1991" i="12"/>
  <c r="AU1990" i="12"/>
  <c r="AQ1990" i="12"/>
  <c r="AM1990" i="12"/>
  <c r="AI1990" i="12"/>
  <c r="AU1989" i="12"/>
  <c r="AQ1989" i="12"/>
  <c r="AM1989" i="12"/>
  <c r="AI1989" i="12"/>
  <c r="AU1988" i="12"/>
  <c r="AQ1988" i="12"/>
  <c r="AM1988" i="12"/>
  <c r="AI1988" i="12"/>
  <c r="AU1987" i="12"/>
  <c r="AQ1987" i="12"/>
  <c r="AM1987" i="12"/>
  <c r="AI1987" i="12"/>
  <c r="AU1986" i="12"/>
  <c r="AQ1986" i="12"/>
  <c r="AM1986" i="12"/>
  <c r="AI1986" i="12"/>
  <c r="AU1985" i="12"/>
  <c r="AQ1985" i="12"/>
  <c r="AM1985" i="12"/>
  <c r="AI1985" i="12"/>
  <c r="AU1984" i="12"/>
  <c r="AQ1984" i="12"/>
  <c r="AM1984" i="12"/>
  <c r="AI1984" i="12"/>
  <c r="AU1983" i="12"/>
  <c r="AQ1983" i="12"/>
  <c r="AM1983" i="12"/>
  <c r="AI1983" i="12"/>
  <c r="AU1982" i="12"/>
  <c r="AQ1982" i="12"/>
  <c r="AM1982" i="12"/>
  <c r="AI1982" i="12"/>
  <c r="AU1981" i="12"/>
  <c r="AQ1981" i="12"/>
  <c r="AM1981" i="12"/>
  <c r="AI1981" i="12"/>
  <c r="AU1980" i="12"/>
  <c r="AQ1980" i="12"/>
  <c r="AM1980" i="12"/>
  <c r="AI1980" i="12"/>
  <c r="AU1979" i="12"/>
  <c r="AQ1979" i="12"/>
  <c r="AM1979" i="12"/>
  <c r="AI1979" i="12"/>
  <c r="AU1978" i="12"/>
  <c r="AQ1978" i="12"/>
  <c r="AM1978" i="12"/>
  <c r="AI1978" i="12"/>
  <c r="AU1977" i="12"/>
  <c r="AQ1977" i="12"/>
  <c r="AM1977" i="12"/>
  <c r="AI1977" i="12"/>
  <c r="AU1976" i="12"/>
  <c r="AQ1976" i="12"/>
  <c r="AM1976" i="12"/>
  <c r="AI1976" i="12"/>
  <c r="AU1975" i="12"/>
  <c r="AQ1975" i="12"/>
  <c r="AM1975" i="12"/>
  <c r="AI1975" i="12"/>
  <c r="AU1974" i="12"/>
  <c r="AQ1974" i="12"/>
  <c r="AM1974" i="12"/>
  <c r="AI1974" i="12"/>
  <c r="AU1973" i="12"/>
  <c r="AQ1973" i="12"/>
  <c r="AM1973" i="12"/>
  <c r="AI1973" i="12"/>
  <c r="AU1972" i="12"/>
  <c r="AQ1972" i="12"/>
  <c r="AM1972" i="12"/>
  <c r="AI1972" i="12"/>
  <c r="AU1971" i="12"/>
  <c r="AQ1971" i="12"/>
  <c r="AM1971" i="12"/>
  <c r="AI1971" i="12"/>
  <c r="AU1970" i="12"/>
  <c r="AQ1970" i="12"/>
  <c r="AM1970" i="12"/>
  <c r="AI1970" i="12"/>
  <c r="AU1969" i="12"/>
  <c r="AQ1969" i="12"/>
  <c r="AM1969" i="12"/>
  <c r="AI1969" i="12"/>
  <c r="AU1968" i="12"/>
  <c r="AQ1968" i="12"/>
  <c r="AM1968" i="12"/>
  <c r="AI1968" i="12"/>
  <c r="AU1967" i="12"/>
  <c r="AQ1967" i="12"/>
  <c r="AM1967" i="12"/>
  <c r="AI1967" i="12"/>
  <c r="AU1966" i="12"/>
  <c r="AQ1966" i="12"/>
  <c r="AM1966" i="12"/>
  <c r="AI1966" i="12"/>
  <c r="AU1965" i="12"/>
  <c r="AQ1965" i="12"/>
  <c r="AM1965" i="12"/>
  <c r="AI1965" i="12"/>
  <c r="AU1964" i="12"/>
  <c r="AQ1964" i="12"/>
  <c r="AM1964" i="12"/>
  <c r="AI1964" i="12"/>
  <c r="AU1963" i="12"/>
  <c r="AQ1963" i="12"/>
  <c r="AM1963" i="12"/>
  <c r="AI1963" i="12"/>
  <c r="AU1962" i="12"/>
  <c r="AQ1962" i="12"/>
  <c r="AM1962" i="12"/>
  <c r="AI1962" i="12"/>
  <c r="AU1961" i="12"/>
  <c r="AQ1961" i="12"/>
  <c r="AM1961" i="12"/>
  <c r="AI1961" i="12"/>
  <c r="AU1960" i="12"/>
  <c r="AQ1960" i="12"/>
  <c r="AM1960" i="12"/>
  <c r="AI1960" i="12"/>
  <c r="AU1959" i="12"/>
  <c r="AQ1959" i="12"/>
  <c r="AM1959" i="12"/>
  <c r="AI1959" i="12"/>
  <c r="AU1958" i="12"/>
  <c r="AQ1958" i="12"/>
  <c r="AM1958" i="12"/>
  <c r="AI1958" i="12"/>
  <c r="AU1957" i="12"/>
  <c r="AQ1957" i="12"/>
  <c r="AM1957" i="12"/>
  <c r="AI1957" i="12"/>
  <c r="AU1956" i="12"/>
  <c r="AQ1956" i="12"/>
  <c r="AM1956" i="12"/>
  <c r="AI1956" i="12"/>
  <c r="AU1955" i="12"/>
  <c r="AQ1955" i="12"/>
  <c r="AM1955" i="12"/>
  <c r="AI1955" i="12"/>
  <c r="AU1954" i="12"/>
  <c r="AQ1954" i="12"/>
  <c r="AM1954" i="12"/>
  <c r="AI1954" i="12"/>
  <c r="AU1953" i="12"/>
  <c r="AQ1953" i="12"/>
  <c r="AM1953" i="12"/>
  <c r="AI1953" i="12"/>
  <c r="AU1952" i="12"/>
  <c r="AQ1952" i="12"/>
  <c r="AM1952" i="12"/>
  <c r="AI1952" i="12"/>
  <c r="AU1951" i="12"/>
  <c r="AQ1951" i="12"/>
  <c r="AM1951" i="12"/>
  <c r="AI1951" i="12"/>
  <c r="AU1950" i="12"/>
  <c r="AQ1950" i="12"/>
  <c r="AM1950" i="12"/>
  <c r="AI1950" i="12"/>
  <c r="AU1949" i="12"/>
  <c r="AQ1949" i="12"/>
  <c r="AM1949" i="12"/>
  <c r="AI1949" i="12"/>
  <c r="AU1948" i="12"/>
  <c r="AQ1948" i="12"/>
  <c r="AM1948" i="12"/>
  <c r="AI1948" i="12"/>
  <c r="AU1947" i="12"/>
  <c r="AQ1947" i="12"/>
  <c r="AM1947" i="12"/>
  <c r="AI1947" i="12"/>
  <c r="AU1946" i="12"/>
  <c r="AQ1946" i="12"/>
  <c r="AM1946" i="12"/>
  <c r="AI1946" i="12"/>
  <c r="AU1945" i="12"/>
  <c r="AQ1945" i="12"/>
  <c r="AM1945" i="12"/>
  <c r="AI1945" i="12"/>
  <c r="AU1944" i="12"/>
  <c r="AQ1944" i="12"/>
  <c r="AM1944" i="12"/>
  <c r="AI1944" i="12"/>
  <c r="AU1943" i="12"/>
  <c r="AQ1943" i="12"/>
  <c r="AM1943" i="12"/>
  <c r="AI1943" i="12"/>
  <c r="AU1942" i="12"/>
  <c r="AQ1942" i="12"/>
  <c r="AM1942" i="12"/>
  <c r="AI1942" i="12"/>
  <c r="AU1941" i="12"/>
  <c r="AQ1941" i="12"/>
  <c r="AM1941" i="12"/>
  <c r="AI1941" i="12"/>
  <c r="AU1940" i="12"/>
  <c r="AQ1940" i="12"/>
  <c r="AM1940" i="12"/>
  <c r="AI1940" i="12"/>
  <c r="AU1939" i="12"/>
  <c r="AQ1939" i="12"/>
  <c r="AM1939" i="12"/>
  <c r="AI1939" i="12"/>
  <c r="AU1938" i="12"/>
  <c r="AQ1938" i="12"/>
  <c r="AM1938" i="12"/>
  <c r="AI1938" i="12"/>
  <c r="AU1937" i="12"/>
  <c r="AQ1937" i="12"/>
  <c r="AM1937" i="12"/>
  <c r="AI1937" i="12"/>
  <c r="AU1936" i="12"/>
  <c r="AQ1936" i="12"/>
  <c r="AM1936" i="12"/>
  <c r="AI1936" i="12"/>
  <c r="AU1935" i="12"/>
  <c r="AQ1935" i="12"/>
  <c r="AM1935" i="12"/>
  <c r="AI1935" i="12"/>
  <c r="AU1934" i="12"/>
  <c r="AQ1934" i="12"/>
  <c r="AM1934" i="12"/>
  <c r="AI1934" i="12"/>
  <c r="AU1933" i="12"/>
  <c r="AQ1933" i="12"/>
  <c r="AM1933" i="12"/>
  <c r="AI1933" i="12"/>
  <c r="AU1932" i="12"/>
  <c r="AQ1932" i="12"/>
  <c r="AM1932" i="12"/>
  <c r="AI1932" i="12"/>
  <c r="AU1931" i="12"/>
  <c r="AQ1931" i="12"/>
  <c r="AM1931" i="12"/>
  <c r="AI1931" i="12"/>
  <c r="AU1930" i="12"/>
  <c r="AQ1930" i="12"/>
  <c r="AM1930" i="12"/>
  <c r="AI1930" i="12"/>
  <c r="AU1929" i="12"/>
  <c r="AQ1929" i="12"/>
  <c r="AM1929" i="12"/>
  <c r="AI1929" i="12"/>
  <c r="AU1928" i="12"/>
  <c r="AQ1928" i="12"/>
  <c r="AM1928" i="12"/>
  <c r="AI1928" i="12"/>
  <c r="AU1927" i="12"/>
  <c r="AQ1927" i="12"/>
  <c r="AM1927" i="12"/>
  <c r="AI1927" i="12"/>
  <c r="AU1926" i="12"/>
  <c r="AQ1926" i="12"/>
  <c r="AM1926" i="12"/>
  <c r="AI1926" i="12"/>
  <c r="AU1925" i="12"/>
  <c r="AQ1925" i="12"/>
  <c r="AM1925" i="12"/>
  <c r="AI1925" i="12"/>
  <c r="AU1924" i="12"/>
  <c r="AQ1924" i="12"/>
  <c r="AM1924" i="12"/>
  <c r="AI1924" i="12"/>
  <c r="AU1923" i="12"/>
  <c r="AQ1923" i="12"/>
  <c r="AM1923" i="12"/>
  <c r="AI1923" i="12"/>
  <c r="AU1922" i="12"/>
  <c r="AQ1922" i="12"/>
  <c r="AM1922" i="12"/>
  <c r="AI1922" i="12"/>
  <c r="AU1921" i="12"/>
  <c r="AQ1921" i="12"/>
  <c r="AM1921" i="12"/>
  <c r="AI1921" i="12"/>
  <c r="AU1920" i="12"/>
  <c r="AQ1920" i="12"/>
  <c r="AM1920" i="12"/>
  <c r="AI1920" i="12"/>
  <c r="AU1919" i="12"/>
  <c r="AQ1919" i="12"/>
  <c r="AM1919" i="12"/>
  <c r="AI1919" i="12"/>
  <c r="AU1918" i="12"/>
  <c r="AQ1918" i="12"/>
  <c r="AM1918" i="12"/>
  <c r="AI1918" i="12"/>
  <c r="AU1917" i="12"/>
  <c r="AQ1917" i="12"/>
  <c r="AM1917" i="12"/>
  <c r="AI1917" i="12"/>
  <c r="AU1916" i="12"/>
  <c r="AQ1916" i="12"/>
  <c r="AM1916" i="12"/>
  <c r="AI1916" i="12"/>
  <c r="AU1915" i="12"/>
  <c r="AQ1915" i="12"/>
  <c r="AM1915" i="12"/>
  <c r="AI1915" i="12"/>
  <c r="AU1914" i="12"/>
  <c r="AQ1914" i="12"/>
  <c r="AM1914" i="12"/>
  <c r="AI1914" i="12"/>
  <c r="AU1913" i="12"/>
  <c r="AQ1913" i="12"/>
  <c r="AM1913" i="12"/>
  <c r="AI1913" i="12"/>
  <c r="AU1912" i="12"/>
  <c r="AQ1912" i="12"/>
  <c r="AM1912" i="12"/>
  <c r="AI1912" i="12"/>
  <c r="AU1911" i="12"/>
  <c r="AQ1911" i="12"/>
  <c r="AM1911" i="12"/>
  <c r="AI1911" i="12"/>
  <c r="AU1910" i="12"/>
  <c r="AQ1910" i="12"/>
  <c r="AM1910" i="12"/>
  <c r="AI1910" i="12"/>
  <c r="AU1909" i="12"/>
  <c r="AQ1909" i="12"/>
  <c r="AM1909" i="12"/>
  <c r="AI1909" i="12"/>
  <c r="AU1908" i="12"/>
  <c r="AQ1908" i="12"/>
  <c r="AM1908" i="12"/>
  <c r="AI1908" i="12"/>
  <c r="AU1907" i="12"/>
  <c r="AQ1907" i="12"/>
  <c r="AM1907" i="12"/>
  <c r="AI1907" i="12"/>
  <c r="AU1906" i="12"/>
  <c r="AQ1906" i="12"/>
  <c r="AM1906" i="12"/>
  <c r="AI1906" i="12"/>
  <c r="AU1905" i="12"/>
  <c r="AQ1905" i="12"/>
  <c r="AM1905" i="12"/>
  <c r="AI1905" i="12"/>
  <c r="AU1904" i="12"/>
  <c r="AQ1904" i="12"/>
  <c r="AM1904" i="12"/>
  <c r="AI1904" i="12"/>
  <c r="AU1903" i="12"/>
  <c r="AQ1903" i="12"/>
  <c r="AM1903" i="12"/>
  <c r="AI1903" i="12"/>
  <c r="AU1902" i="12"/>
  <c r="AQ1902" i="12"/>
  <c r="AM1902" i="12"/>
  <c r="AI1902" i="12"/>
  <c r="AU1901" i="12"/>
  <c r="AQ1901" i="12"/>
  <c r="AM1901" i="12"/>
  <c r="AI1901" i="12"/>
  <c r="AU1900" i="12"/>
  <c r="AQ1900" i="12"/>
  <c r="AM1900" i="12"/>
  <c r="AI1900" i="12"/>
  <c r="AU1899" i="12"/>
  <c r="AQ1899" i="12"/>
  <c r="AM1899" i="12"/>
  <c r="AI1899" i="12"/>
  <c r="AU1898" i="12"/>
  <c r="AQ1898" i="12"/>
  <c r="AM1898" i="12"/>
  <c r="AI1898" i="12"/>
  <c r="AU1897" i="12"/>
  <c r="AQ1897" i="12"/>
  <c r="AM1897" i="12"/>
  <c r="AI1897" i="12"/>
  <c r="AU1896" i="12"/>
  <c r="AQ1896" i="12"/>
  <c r="AM1896" i="12"/>
  <c r="AI1896" i="12"/>
  <c r="AU1895" i="12"/>
  <c r="AQ1895" i="12"/>
  <c r="AM1895" i="12"/>
  <c r="AI1895" i="12"/>
  <c r="AU1894" i="12"/>
  <c r="AQ1894" i="12"/>
  <c r="AM1894" i="12"/>
  <c r="AI1894" i="12"/>
  <c r="AU1893" i="12"/>
  <c r="AQ1893" i="12"/>
  <c r="AM1893" i="12"/>
  <c r="AI1893" i="12"/>
  <c r="AU1892" i="12"/>
  <c r="AQ1892" i="12"/>
  <c r="AM1892" i="12"/>
  <c r="AI1892" i="12"/>
  <c r="AU1891" i="12"/>
  <c r="AQ1891" i="12"/>
  <c r="AM1891" i="12"/>
  <c r="AI1891" i="12"/>
  <c r="AU1890" i="12"/>
  <c r="AQ1890" i="12"/>
  <c r="AM1890" i="12"/>
  <c r="AI1890" i="12"/>
  <c r="AU1889" i="12"/>
  <c r="AQ1889" i="12"/>
  <c r="AM1889" i="12"/>
  <c r="AI1889" i="12"/>
  <c r="AU1888" i="12"/>
  <c r="AQ1888" i="12"/>
  <c r="AM1888" i="12"/>
  <c r="AI1888" i="12"/>
  <c r="AU1887" i="12"/>
  <c r="AQ1887" i="12"/>
  <c r="AM1887" i="12"/>
  <c r="AI1887" i="12"/>
  <c r="AU1886" i="12"/>
  <c r="AQ1886" i="12"/>
  <c r="AM1886" i="12"/>
  <c r="AI1886" i="12"/>
  <c r="AU1885" i="12"/>
  <c r="AQ1885" i="12"/>
  <c r="AM1885" i="12"/>
  <c r="AI1885" i="12"/>
  <c r="AU1884" i="12"/>
  <c r="AQ1884" i="12"/>
  <c r="AM1884" i="12"/>
  <c r="AI1884" i="12"/>
  <c r="AU1883" i="12"/>
  <c r="AQ1883" i="12"/>
  <c r="AM1883" i="12"/>
  <c r="AI1883" i="12"/>
  <c r="AU1882" i="12"/>
  <c r="AQ1882" i="12"/>
  <c r="AM1882" i="12"/>
  <c r="AI1882" i="12"/>
  <c r="AU1881" i="12"/>
  <c r="AQ1881" i="12"/>
  <c r="AM1881" i="12"/>
  <c r="AI1881" i="12"/>
  <c r="AU1880" i="12"/>
  <c r="AQ1880" i="12"/>
  <c r="AM1880" i="12"/>
  <c r="AI1880" i="12"/>
  <c r="AU1879" i="12"/>
  <c r="AQ1879" i="12"/>
  <c r="AM1879" i="12"/>
  <c r="AI1879" i="12"/>
  <c r="AU1878" i="12"/>
  <c r="AQ1878" i="12"/>
  <c r="AM1878" i="12"/>
  <c r="AI1878" i="12"/>
  <c r="AU1877" i="12"/>
  <c r="AQ1877" i="12"/>
  <c r="AM1877" i="12"/>
  <c r="AI1877" i="12"/>
  <c r="AU1876" i="12"/>
  <c r="AQ1876" i="12"/>
  <c r="AM1876" i="12"/>
  <c r="AI1876" i="12"/>
  <c r="AU1875" i="12"/>
  <c r="AQ1875" i="12"/>
  <c r="AM1875" i="12"/>
  <c r="AI1875" i="12"/>
  <c r="AU1874" i="12"/>
  <c r="AQ1874" i="12"/>
  <c r="AM1874" i="12"/>
  <c r="AI1874" i="12"/>
  <c r="AU1873" i="12"/>
  <c r="AQ1873" i="12"/>
  <c r="AM1873" i="12"/>
  <c r="AI1873" i="12"/>
  <c r="AU1872" i="12"/>
  <c r="AQ1872" i="12"/>
  <c r="AM1872" i="12"/>
  <c r="AI1872" i="12"/>
  <c r="AU1871" i="12"/>
  <c r="AQ1871" i="12"/>
  <c r="AM1871" i="12"/>
  <c r="AI1871" i="12"/>
  <c r="AU1870" i="12"/>
  <c r="AQ1870" i="12"/>
  <c r="AM1870" i="12"/>
  <c r="AI1870" i="12"/>
  <c r="AU1869" i="12"/>
  <c r="AQ1869" i="12"/>
  <c r="AM1869" i="12"/>
  <c r="AI1869" i="12"/>
  <c r="AU1868" i="12"/>
  <c r="AQ1868" i="12"/>
  <c r="AM1868" i="12"/>
  <c r="AI1868" i="12"/>
  <c r="AU1867" i="12"/>
  <c r="AQ1867" i="12"/>
  <c r="AM1867" i="12"/>
  <c r="AI1867" i="12"/>
  <c r="AU1866" i="12"/>
  <c r="AQ1866" i="12"/>
  <c r="AM1866" i="12"/>
  <c r="AI1866" i="12"/>
  <c r="AU1865" i="12"/>
  <c r="AQ1865" i="12"/>
  <c r="AM1865" i="12"/>
  <c r="AI1865" i="12"/>
  <c r="AU1864" i="12"/>
  <c r="AQ1864" i="12"/>
  <c r="AM1864" i="12"/>
  <c r="AI1864" i="12"/>
  <c r="AU1863" i="12"/>
  <c r="AQ1863" i="12"/>
  <c r="AM1863" i="12"/>
  <c r="AI1863" i="12"/>
  <c r="AU1862" i="12"/>
  <c r="AQ1862" i="12"/>
  <c r="AM1862" i="12"/>
  <c r="AI1862" i="12"/>
  <c r="AU1861" i="12"/>
  <c r="AQ1861" i="12"/>
  <c r="AM1861" i="12"/>
  <c r="AI1861" i="12"/>
  <c r="AU1860" i="12"/>
  <c r="AQ1860" i="12"/>
  <c r="AM1860" i="12"/>
  <c r="AI1860" i="12"/>
  <c r="AU1859" i="12"/>
  <c r="AQ1859" i="12"/>
  <c r="AM1859" i="12"/>
  <c r="AI1859" i="12"/>
  <c r="AU1858" i="12"/>
  <c r="AQ1858" i="12"/>
  <c r="AM1858" i="12"/>
  <c r="AI1858" i="12"/>
  <c r="AU1857" i="12"/>
  <c r="AQ1857" i="12"/>
  <c r="AM1857" i="12"/>
  <c r="AI1857" i="12"/>
  <c r="AU1856" i="12"/>
  <c r="AQ1856" i="12"/>
  <c r="AM1856" i="12"/>
  <c r="AI1856" i="12"/>
  <c r="AU1855" i="12"/>
  <c r="AQ1855" i="12"/>
  <c r="AM1855" i="12"/>
  <c r="AI1855" i="12"/>
  <c r="AU1854" i="12"/>
  <c r="AQ1854" i="12"/>
  <c r="AM1854" i="12"/>
  <c r="AI1854" i="12"/>
  <c r="AU1853" i="12"/>
  <c r="AQ1853" i="12"/>
  <c r="AM1853" i="12"/>
  <c r="AI1853" i="12"/>
  <c r="AU1852" i="12"/>
  <c r="AQ1852" i="12"/>
  <c r="AM1852" i="12"/>
  <c r="AI1852" i="12"/>
  <c r="AU1851" i="12"/>
  <c r="AQ1851" i="12"/>
  <c r="AM1851" i="12"/>
  <c r="AI1851" i="12"/>
  <c r="AU1850" i="12"/>
  <c r="AQ1850" i="12"/>
  <c r="AM1850" i="12"/>
  <c r="AI1850" i="12"/>
  <c r="AU1849" i="12"/>
  <c r="AQ1849" i="12"/>
  <c r="AM1849" i="12"/>
  <c r="AI1849" i="12"/>
  <c r="AU1848" i="12"/>
  <c r="AQ1848" i="12"/>
  <c r="AM1848" i="12"/>
  <c r="AI1848" i="12"/>
  <c r="AU1847" i="12"/>
  <c r="AQ1847" i="12"/>
  <c r="AM1847" i="12"/>
  <c r="AI1847" i="12"/>
  <c r="AU1846" i="12"/>
  <c r="AQ1846" i="12"/>
  <c r="AM1846" i="12"/>
  <c r="AI1846" i="12"/>
  <c r="AU1845" i="12"/>
  <c r="AQ1845" i="12"/>
  <c r="AM1845" i="12"/>
  <c r="AI1845" i="12"/>
  <c r="AU1844" i="12"/>
  <c r="AQ1844" i="12"/>
  <c r="AM1844" i="12"/>
  <c r="AI1844" i="12"/>
  <c r="AU1843" i="12"/>
  <c r="AQ1843" i="12"/>
  <c r="AM1843" i="12"/>
  <c r="AI1843" i="12"/>
  <c r="AU1842" i="12"/>
  <c r="AQ1842" i="12"/>
  <c r="AM1842" i="12"/>
  <c r="AI1842" i="12"/>
  <c r="AU1841" i="12"/>
  <c r="AQ1841" i="12"/>
  <c r="AM1841" i="12"/>
  <c r="AI1841" i="12"/>
  <c r="AU1840" i="12"/>
  <c r="AQ1840" i="12"/>
  <c r="AM1840" i="12"/>
  <c r="AI1840" i="12"/>
  <c r="AU1839" i="12"/>
  <c r="AQ1839" i="12"/>
  <c r="AM1839" i="12"/>
  <c r="AI1839" i="12"/>
  <c r="AU1838" i="12"/>
  <c r="AQ1838" i="12"/>
  <c r="AM1838" i="12"/>
  <c r="AI1838" i="12"/>
  <c r="AU1837" i="12"/>
  <c r="AQ1837" i="12"/>
  <c r="AM1837" i="12"/>
  <c r="AI1837" i="12"/>
  <c r="AU1836" i="12"/>
  <c r="AQ1836" i="12"/>
  <c r="AM1836" i="12"/>
  <c r="AI1836" i="12"/>
  <c r="AU1835" i="12"/>
  <c r="AQ1835" i="12"/>
  <c r="AM1835" i="12"/>
  <c r="AI1835" i="12"/>
  <c r="AU1834" i="12"/>
  <c r="AQ1834" i="12"/>
  <c r="AM1834" i="12"/>
  <c r="AI1834" i="12"/>
  <c r="AU1833" i="12"/>
  <c r="AQ1833" i="12"/>
  <c r="AM1833" i="12"/>
  <c r="AI1833" i="12"/>
  <c r="AU1832" i="12"/>
  <c r="AQ1832" i="12"/>
  <c r="AM1832" i="12"/>
  <c r="AI1832" i="12"/>
  <c r="AU1831" i="12"/>
  <c r="AQ1831" i="12"/>
  <c r="AM1831" i="12"/>
  <c r="AI1831" i="12"/>
  <c r="AU1830" i="12"/>
  <c r="AQ1830" i="12"/>
  <c r="AM1830" i="12"/>
  <c r="AI1830" i="12"/>
  <c r="AU1829" i="12"/>
  <c r="AQ1829" i="12"/>
  <c r="AM1829" i="12"/>
  <c r="AI1829" i="12"/>
  <c r="AU1828" i="12"/>
  <c r="AQ1828" i="12"/>
  <c r="AM1828" i="12"/>
  <c r="AI1828" i="12"/>
  <c r="AU1827" i="12"/>
  <c r="AQ1827" i="12"/>
  <c r="AM1827" i="12"/>
  <c r="AI1827" i="12"/>
  <c r="AU1826" i="12"/>
  <c r="AQ1826" i="12"/>
  <c r="AM1826" i="12"/>
  <c r="AI1826" i="12"/>
  <c r="AU1825" i="12"/>
  <c r="AQ1825" i="12"/>
  <c r="AM1825" i="12"/>
  <c r="AI1825" i="12"/>
  <c r="AU1824" i="12"/>
  <c r="AQ1824" i="12"/>
  <c r="AM1824" i="12"/>
  <c r="AI1824" i="12"/>
  <c r="AU1823" i="12"/>
  <c r="AQ1823" i="12"/>
  <c r="AM1823" i="12"/>
  <c r="AI1823" i="12"/>
  <c r="AU1822" i="12"/>
  <c r="AQ1822" i="12"/>
  <c r="AM1822" i="12"/>
  <c r="AI1822" i="12"/>
  <c r="AU1821" i="12"/>
  <c r="AQ1821" i="12"/>
  <c r="AM1821" i="12"/>
  <c r="AI1821" i="12"/>
  <c r="AU1820" i="12"/>
  <c r="AQ1820" i="12"/>
  <c r="AM1820" i="12"/>
  <c r="AI1820" i="12"/>
  <c r="AU1819" i="12"/>
  <c r="AQ1819" i="12"/>
  <c r="AM1819" i="12"/>
  <c r="AI1819" i="12"/>
  <c r="AU1818" i="12"/>
  <c r="AQ1818" i="12"/>
  <c r="AM1818" i="12"/>
  <c r="AI1818" i="12"/>
  <c r="AU1817" i="12"/>
  <c r="AQ1817" i="12"/>
  <c r="AM1817" i="12"/>
  <c r="AI1817" i="12"/>
  <c r="AU1816" i="12"/>
  <c r="AQ1816" i="12"/>
  <c r="AM1816" i="12"/>
  <c r="AI1816" i="12"/>
  <c r="AU1815" i="12"/>
  <c r="AQ1815" i="12"/>
  <c r="AM1815" i="12"/>
  <c r="AI1815" i="12"/>
  <c r="AU1814" i="12"/>
  <c r="AQ1814" i="12"/>
  <c r="AM1814" i="12"/>
  <c r="AI1814" i="12"/>
  <c r="AU1813" i="12"/>
  <c r="AQ1813" i="12"/>
  <c r="AM1813" i="12"/>
  <c r="AI1813" i="12"/>
  <c r="AU1812" i="12"/>
  <c r="AQ1812" i="12"/>
  <c r="AM1812" i="12"/>
  <c r="AI1812" i="12"/>
  <c r="AU1811" i="12"/>
  <c r="AQ1811" i="12"/>
  <c r="AM1811" i="12"/>
  <c r="AI1811" i="12"/>
  <c r="AU1810" i="12"/>
  <c r="AQ1810" i="12"/>
  <c r="AM1810" i="12"/>
  <c r="AI1810" i="12"/>
  <c r="AU1809" i="12"/>
  <c r="AQ1809" i="12"/>
  <c r="AM1809" i="12"/>
  <c r="AI1809" i="12"/>
  <c r="AU1808" i="12"/>
  <c r="AQ1808" i="12"/>
  <c r="AM1808" i="12"/>
  <c r="AI1808" i="12"/>
  <c r="AU1807" i="12"/>
  <c r="AQ1807" i="12"/>
  <c r="AM1807" i="12"/>
  <c r="AI1807" i="12"/>
  <c r="AU1806" i="12"/>
  <c r="AQ1806" i="12"/>
  <c r="AM1806" i="12"/>
  <c r="AI1806" i="12"/>
  <c r="AU1805" i="12"/>
  <c r="AQ1805" i="12"/>
  <c r="AM1805" i="12"/>
  <c r="AI1805" i="12"/>
  <c r="AU1804" i="12"/>
  <c r="AQ1804" i="12"/>
  <c r="AM1804" i="12"/>
  <c r="AI1804" i="12"/>
  <c r="AU1803" i="12"/>
  <c r="AQ1803" i="12"/>
  <c r="AM1803" i="12"/>
  <c r="AI1803" i="12"/>
  <c r="AU1802" i="12"/>
  <c r="AQ1802" i="12"/>
  <c r="AM1802" i="12"/>
  <c r="AI1802" i="12"/>
  <c r="AU1801" i="12"/>
  <c r="AQ1801" i="12"/>
  <c r="AM1801" i="12"/>
  <c r="AI1801" i="12"/>
  <c r="AU1800" i="12"/>
  <c r="AQ1800" i="12"/>
  <c r="AM1800" i="12"/>
  <c r="AI1800" i="12"/>
  <c r="AU1799" i="12"/>
  <c r="AQ1799" i="12"/>
  <c r="AM1799" i="12"/>
  <c r="AI1799" i="12"/>
  <c r="AU1798" i="12"/>
  <c r="AQ1798" i="12"/>
  <c r="AM1798" i="12"/>
  <c r="AI1798" i="12"/>
  <c r="AU1797" i="12"/>
  <c r="AQ1797" i="12"/>
  <c r="AM1797" i="12"/>
  <c r="AI1797" i="12"/>
  <c r="AU1796" i="12"/>
  <c r="AQ1796" i="12"/>
  <c r="AM1796" i="12"/>
  <c r="AI1796" i="12"/>
  <c r="AU1795" i="12"/>
  <c r="AQ1795" i="12"/>
  <c r="AM1795" i="12"/>
  <c r="AI1795" i="12"/>
  <c r="AU1794" i="12"/>
  <c r="AQ1794" i="12"/>
  <c r="AM1794" i="12"/>
  <c r="AI1794" i="12"/>
  <c r="AU1793" i="12"/>
  <c r="AQ1793" i="12"/>
  <c r="AM1793" i="12"/>
  <c r="AI1793" i="12"/>
  <c r="AU1792" i="12"/>
  <c r="AQ1792" i="12"/>
  <c r="AM1792" i="12"/>
  <c r="AI1792" i="12"/>
  <c r="AU1791" i="12"/>
  <c r="AQ1791" i="12"/>
  <c r="AM1791" i="12"/>
  <c r="AI1791" i="12"/>
  <c r="AU1790" i="12"/>
  <c r="AQ1790" i="12"/>
  <c r="AM1790" i="12"/>
  <c r="AI1790" i="12"/>
  <c r="AU1789" i="12"/>
  <c r="AQ1789" i="12"/>
  <c r="AM1789" i="12"/>
  <c r="AI1789" i="12"/>
  <c r="AU1788" i="12"/>
  <c r="AQ1788" i="12"/>
  <c r="AM1788" i="12"/>
  <c r="AI1788" i="12"/>
  <c r="AU1787" i="12"/>
  <c r="AQ1787" i="12"/>
  <c r="AM1787" i="12"/>
  <c r="AI1787" i="12"/>
  <c r="AU1786" i="12"/>
  <c r="AQ1786" i="12"/>
  <c r="AM1786" i="12"/>
  <c r="AI1786" i="12"/>
  <c r="AU1785" i="12"/>
  <c r="AQ1785" i="12"/>
  <c r="AM1785" i="12"/>
  <c r="AI1785" i="12"/>
  <c r="AU1784" i="12"/>
  <c r="AQ1784" i="12"/>
  <c r="AM1784" i="12"/>
  <c r="AI1784" i="12"/>
  <c r="AU1783" i="12"/>
  <c r="AQ1783" i="12"/>
  <c r="AM1783" i="12"/>
  <c r="AI1783" i="12"/>
  <c r="AU1782" i="12"/>
  <c r="AQ1782" i="12"/>
  <c r="AM1782" i="12"/>
  <c r="AI1782" i="12"/>
  <c r="AU1781" i="12"/>
  <c r="AQ1781" i="12"/>
  <c r="AM1781" i="12"/>
  <c r="AI1781" i="12"/>
  <c r="AU1780" i="12"/>
  <c r="AQ1780" i="12"/>
  <c r="AM1780" i="12"/>
  <c r="AI1780" i="12"/>
  <c r="AU1779" i="12"/>
  <c r="AQ1779" i="12"/>
  <c r="AM1779" i="12"/>
  <c r="AI1779" i="12"/>
  <c r="AU1778" i="12"/>
  <c r="AQ1778" i="12"/>
  <c r="AM1778" i="12"/>
  <c r="AI1778" i="12"/>
  <c r="AU1777" i="12"/>
  <c r="AQ1777" i="12"/>
  <c r="AM1777" i="12"/>
  <c r="AI1777" i="12"/>
  <c r="AU1776" i="12"/>
  <c r="AQ1776" i="12"/>
  <c r="AM1776" i="12"/>
  <c r="AI1776" i="12"/>
  <c r="AU1775" i="12"/>
  <c r="AQ1775" i="12"/>
  <c r="AM1775" i="12"/>
  <c r="AI1775" i="12"/>
  <c r="AU1774" i="12"/>
  <c r="AQ1774" i="12"/>
  <c r="AM1774" i="12"/>
  <c r="AI1774" i="12"/>
  <c r="AU1773" i="12"/>
  <c r="AQ1773" i="12"/>
  <c r="AM1773" i="12"/>
  <c r="AI1773" i="12"/>
  <c r="AU1772" i="12"/>
  <c r="AQ1772" i="12"/>
  <c r="AM1772" i="12"/>
  <c r="AI1772" i="12"/>
  <c r="AU1771" i="12"/>
  <c r="AQ1771" i="12"/>
  <c r="AM1771" i="12"/>
  <c r="AI1771" i="12"/>
  <c r="AU1770" i="12"/>
  <c r="AQ1770" i="12"/>
  <c r="AM1770" i="12"/>
  <c r="AI1770" i="12"/>
  <c r="AU1769" i="12"/>
  <c r="AQ1769" i="12"/>
  <c r="AM1769" i="12"/>
  <c r="AI1769" i="12"/>
  <c r="AU1768" i="12"/>
  <c r="AQ1768" i="12"/>
  <c r="AM1768" i="12"/>
  <c r="AI1768" i="12"/>
  <c r="AU1767" i="12"/>
  <c r="AQ1767" i="12"/>
  <c r="AM1767" i="12"/>
  <c r="AI1767" i="12"/>
  <c r="AU1766" i="12"/>
  <c r="AQ1766" i="12"/>
  <c r="AM1766" i="12"/>
  <c r="AI1766" i="12"/>
  <c r="AU1765" i="12"/>
  <c r="AQ1765" i="12"/>
  <c r="AM1765" i="12"/>
  <c r="AI1765" i="12"/>
  <c r="AU1764" i="12"/>
  <c r="AQ1764" i="12"/>
  <c r="AM1764" i="12"/>
  <c r="AI1764" i="12"/>
  <c r="AU1763" i="12"/>
  <c r="AQ1763" i="12"/>
  <c r="AM1763" i="12"/>
  <c r="AI1763" i="12"/>
  <c r="AU1762" i="12"/>
  <c r="AQ1762" i="12"/>
  <c r="AM1762" i="12"/>
  <c r="AI1762" i="12"/>
  <c r="AU1761" i="12"/>
  <c r="AQ1761" i="12"/>
  <c r="AM1761" i="12"/>
  <c r="AI1761" i="12"/>
  <c r="AU1760" i="12"/>
  <c r="AQ1760" i="12"/>
  <c r="AM1760" i="12"/>
  <c r="AI1760" i="12"/>
  <c r="AU1759" i="12"/>
  <c r="AQ1759" i="12"/>
  <c r="AM1759" i="12"/>
  <c r="AI1759" i="12"/>
  <c r="AU1758" i="12"/>
  <c r="AQ1758" i="12"/>
  <c r="AM1758" i="12"/>
  <c r="AI1758" i="12"/>
  <c r="AU1757" i="12"/>
  <c r="AQ1757" i="12"/>
  <c r="AM1757" i="12"/>
  <c r="AI1757" i="12"/>
  <c r="AU1756" i="12"/>
  <c r="AQ1756" i="12"/>
  <c r="AM1756" i="12"/>
  <c r="AI1756" i="12"/>
  <c r="AU1755" i="12"/>
  <c r="AQ1755" i="12"/>
  <c r="AM1755" i="12"/>
  <c r="AI1755" i="12"/>
  <c r="AU1754" i="12"/>
  <c r="AQ1754" i="12"/>
  <c r="AM1754" i="12"/>
  <c r="AI1754" i="12"/>
  <c r="AU1753" i="12"/>
  <c r="AQ1753" i="12"/>
  <c r="AM1753" i="12"/>
  <c r="AI1753" i="12"/>
  <c r="AU1752" i="12"/>
  <c r="AQ1752" i="12"/>
  <c r="AM1752" i="12"/>
  <c r="AI1752" i="12"/>
  <c r="AU1751" i="12"/>
  <c r="AQ1751" i="12"/>
  <c r="AM1751" i="12"/>
  <c r="AI1751" i="12"/>
  <c r="AU1750" i="12"/>
  <c r="AQ1750" i="12"/>
  <c r="AM1750" i="12"/>
  <c r="AI1750" i="12"/>
  <c r="AU1749" i="12"/>
  <c r="AQ1749" i="12"/>
  <c r="AM1749" i="12"/>
  <c r="AI1749" i="12"/>
  <c r="AU1748" i="12"/>
  <c r="AQ1748" i="12"/>
  <c r="AM1748" i="12"/>
  <c r="AI1748" i="12"/>
  <c r="AU1747" i="12"/>
  <c r="AQ1747" i="12"/>
  <c r="AM1747" i="12"/>
  <c r="AI1747" i="12"/>
  <c r="AU1746" i="12"/>
  <c r="AQ1746" i="12"/>
  <c r="AM1746" i="12"/>
  <c r="AI1746" i="12"/>
  <c r="AU1745" i="12"/>
  <c r="AQ1745" i="12"/>
  <c r="AM1745" i="12"/>
  <c r="AI1745" i="12"/>
  <c r="AU1744" i="12"/>
  <c r="AQ1744" i="12"/>
  <c r="AM1744" i="12"/>
  <c r="AI1744" i="12"/>
  <c r="AU1743" i="12"/>
  <c r="AQ1743" i="12"/>
  <c r="AM1743" i="12"/>
  <c r="AI1743" i="12"/>
  <c r="AU1742" i="12"/>
  <c r="AQ1742" i="12"/>
  <c r="AM1742" i="12"/>
  <c r="AI1742" i="12"/>
  <c r="AU1741" i="12"/>
  <c r="AQ1741" i="12"/>
  <c r="AM1741" i="12"/>
  <c r="AI1741" i="12"/>
  <c r="AU1740" i="12"/>
  <c r="AQ1740" i="12"/>
  <c r="AM1740" i="12"/>
  <c r="AI1740" i="12"/>
  <c r="AU1739" i="12"/>
  <c r="AQ1739" i="12"/>
  <c r="AM1739" i="12"/>
  <c r="AI1739" i="12"/>
  <c r="AU1738" i="12"/>
  <c r="AQ1738" i="12"/>
  <c r="AM1738" i="12"/>
  <c r="AI1738" i="12"/>
  <c r="AU1737" i="12"/>
  <c r="AQ1737" i="12"/>
  <c r="AM1737" i="12"/>
  <c r="AI1737" i="12"/>
  <c r="AU1736" i="12"/>
  <c r="AQ1736" i="12"/>
  <c r="AM1736" i="12"/>
  <c r="AI1736" i="12"/>
  <c r="AU1735" i="12"/>
  <c r="AQ1735" i="12"/>
  <c r="AM1735" i="12"/>
  <c r="AI1735" i="12"/>
  <c r="AU1734" i="12"/>
  <c r="AQ1734" i="12"/>
  <c r="AM1734" i="12"/>
  <c r="AI1734" i="12"/>
  <c r="AU1733" i="12"/>
  <c r="AQ1733" i="12"/>
  <c r="AM1733" i="12"/>
  <c r="AI1733" i="12"/>
  <c r="AU1732" i="12"/>
  <c r="AQ1732" i="12"/>
  <c r="AM1732" i="12"/>
  <c r="AI1732" i="12"/>
  <c r="AU1731" i="12"/>
  <c r="AQ1731" i="12"/>
  <c r="AM1731" i="12"/>
  <c r="AI1731" i="12"/>
  <c r="AU1730" i="12"/>
  <c r="AQ1730" i="12"/>
  <c r="AM1730" i="12"/>
  <c r="AI1730" i="12"/>
  <c r="AU1729" i="12"/>
  <c r="AQ1729" i="12"/>
  <c r="AM1729" i="12"/>
  <c r="AI1729" i="12"/>
  <c r="AU1728" i="12"/>
  <c r="AQ1728" i="12"/>
  <c r="AM1728" i="12"/>
  <c r="AI1728" i="12"/>
  <c r="AU1727" i="12"/>
  <c r="AQ1727" i="12"/>
  <c r="AM1727" i="12"/>
  <c r="AI1727" i="12"/>
  <c r="AU1726" i="12"/>
  <c r="AQ1726" i="12"/>
  <c r="AM1726" i="12"/>
  <c r="AI1726" i="12"/>
  <c r="AU1725" i="12"/>
  <c r="AQ1725" i="12"/>
  <c r="AM1725" i="12"/>
  <c r="AI1725" i="12"/>
  <c r="AU1724" i="12"/>
  <c r="AQ1724" i="12"/>
  <c r="AM1724" i="12"/>
  <c r="AI1724" i="12"/>
  <c r="AU1723" i="12"/>
  <c r="AQ1723" i="12"/>
  <c r="AM1723" i="12"/>
  <c r="AI1723" i="12"/>
  <c r="AU1722" i="12"/>
  <c r="AQ1722" i="12"/>
  <c r="AM1722" i="12"/>
  <c r="AI1722" i="12"/>
  <c r="AU1721" i="12"/>
  <c r="AQ1721" i="12"/>
  <c r="AM1721" i="12"/>
  <c r="AI1721" i="12"/>
  <c r="AU1720" i="12"/>
  <c r="AQ1720" i="12"/>
  <c r="AM1720" i="12"/>
  <c r="AI1720" i="12"/>
  <c r="AU1719" i="12"/>
  <c r="AQ1719" i="12"/>
  <c r="AM1719" i="12"/>
  <c r="AI1719" i="12"/>
  <c r="AU1718" i="12"/>
  <c r="AQ1718" i="12"/>
  <c r="AM1718" i="12"/>
  <c r="AI1718" i="12"/>
  <c r="AU1717" i="12"/>
  <c r="AQ1717" i="12"/>
  <c r="AM1717" i="12"/>
  <c r="AI1717" i="12"/>
  <c r="AU1716" i="12"/>
  <c r="AQ1716" i="12"/>
  <c r="AM1716" i="12"/>
  <c r="AI1716" i="12"/>
  <c r="AU1715" i="12"/>
  <c r="AQ1715" i="12"/>
  <c r="AM1715" i="12"/>
  <c r="AI1715" i="12"/>
  <c r="AU1714" i="12"/>
  <c r="AQ1714" i="12"/>
  <c r="AM1714" i="12"/>
  <c r="AI1714" i="12"/>
  <c r="AU1713" i="12"/>
  <c r="AQ1713" i="12"/>
  <c r="AM1713" i="12"/>
  <c r="AI1713" i="12"/>
  <c r="AU1712" i="12"/>
  <c r="AQ1712" i="12"/>
  <c r="AM1712" i="12"/>
  <c r="AI1712" i="12"/>
  <c r="AU1711" i="12"/>
  <c r="AQ1711" i="12"/>
  <c r="AM1711" i="12"/>
  <c r="AI1711" i="12"/>
  <c r="AU1710" i="12"/>
  <c r="AQ1710" i="12"/>
  <c r="AM1710" i="12"/>
  <c r="AI1710" i="12"/>
  <c r="AU1709" i="12"/>
  <c r="AQ1709" i="12"/>
  <c r="AM1709" i="12"/>
  <c r="AI1709" i="12"/>
  <c r="AU1708" i="12"/>
  <c r="AQ1708" i="12"/>
  <c r="AM1708" i="12"/>
  <c r="AI1708" i="12"/>
  <c r="AU1707" i="12"/>
  <c r="AQ1707" i="12"/>
  <c r="AM1707" i="12"/>
  <c r="AI1707" i="12"/>
  <c r="AU1706" i="12"/>
  <c r="AQ1706" i="12"/>
  <c r="AM1706" i="12"/>
  <c r="AI1706" i="12"/>
  <c r="AU1705" i="12"/>
  <c r="AQ1705" i="12"/>
  <c r="AM1705" i="12"/>
  <c r="AI1705" i="12"/>
  <c r="AU1704" i="12"/>
  <c r="AQ1704" i="12"/>
  <c r="AM1704" i="12"/>
  <c r="AI1704" i="12"/>
  <c r="AU1703" i="12"/>
  <c r="AQ1703" i="12"/>
  <c r="AM1703" i="12"/>
  <c r="AI1703" i="12"/>
  <c r="AU1702" i="12"/>
  <c r="AQ1702" i="12"/>
  <c r="AM1702" i="12"/>
  <c r="AI1702" i="12"/>
  <c r="AU1701" i="12"/>
  <c r="AQ1701" i="12"/>
  <c r="AM1701" i="12"/>
  <c r="AI1701" i="12"/>
  <c r="AU1700" i="12"/>
  <c r="AQ1700" i="12"/>
  <c r="AM1700" i="12"/>
  <c r="AI1700" i="12"/>
  <c r="AU1699" i="12"/>
  <c r="AQ1699" i="12"/>
  <c r="AM1699" i="12"/>
  <c r="AI1699" i="12"/>
  <c r="AU1698" i="12"/>
  <c r="AQ1698" i="12"/>
  <c r="AM1698" i="12"/>
  <c r="AI1698" i="12"/>
  <c r="AU1697" i="12"/>
  <c r="AQ1697" i="12"/>
  <c r="AM1697" i="12"/>
  <c r="AI1697" i="12"/>
  <c r="AU1696" i="12"/>
  <c r="AQ1696" i="12"/>
  <c r="AM1696" i="12"/>
  <c r="AI1696" i="12"/>
  <c r="AU1695" i="12"/>
  <c r="AQ1695" i="12"/>
  <c r="AM1695" i="12"/>
  <c r="AI1695" i="12"/>
  <c r="AU1694" i="12"/>
  <c r="AQ1694" i="12"/>
  <c r="AM1694" i="12"/>
  <c r="AI1694" i="12"/>
  <c r="AU1693" i="12"/>
  <c r="AQ1693" i="12"/>
  <c r="AM1693" i="12"/>
  <c r="AI1693" i="12"/>
  <c r="AU1692" i="12"/>
  <c r="AQ1692" i="12"/>
  <c r="AM1692" i="12"/>
  <c r="AI1692" i="12"/>
  <c r="AU1691" i="12"/>
  <c r="AQ1691" i="12"/>
  <c r="AM1691" i="12"/>
  <c r="AI1691" i="12"/>
  <c r="AU1690" i="12"/>
  <c r="AQ1690" i="12"/>
  <c r="AM1690" i="12"/>
  <c r="AI1690" i="12"/>
  <c r="AU1689" i="12"/>
  <c r="AQ1689" i="12"/>
  <c r="AM1689" i="12"/>
  <c r="AI1689" i="12"/>
  <c r="AU1688" i="12"/>
  <c r="AQ1688" i="12"/>
  <c r="AM1688" i="12"/>
  <c r="AI1688" i="12"/>
  <c r="AU1687" i="12"/>
  <c r="AQ1687" i="12"/>
  <c r="AM1687" i="12"/>
  <c r="AI1687" i="12"/>
  <c r="AU1686" i="12"/>
  <c r="AQ1686" i="12"/>
  <c r="AM1686" i="12"/>
  <c r="AI1686" i="12"/>
  <c r="AU1685" i="12"/>
  <c r="AQ1685" i="12"/>
  <c r="AM1685" i="12"/>
  <c r="AI1685" i="12"/>
  <c r="AU1684" i="12"/>
  <c r="AQ1684" i="12"/>
  <c r="AM1684" i="12"/>
  <c r="AI1684" i="12"/>
  <c r="AU1683" i="12"/>
  <c r="AQ1683" i="12"/>
  <c r="AM1683" i="12"/>
  <c r="AI1683" i="12"/>
  <c r="AU1682" i="12"/>
  <c r="AQ1682" i="12"/>
  <c r="AM1682" i="12"/>
  <c r="AI1682" i="12"/>
  <c r="AU1681" i="12"/>
  <c r="AQ1681" i="12"/>
  <c r="AM1681" i="12"/>
  <c r="AI1681" i="12"/>
  <c r="AU1680" i="12"/>
  <c r="AQ1680" i="12"/>
  <c r="AM1680" i="12"/>
  <c r="AI1680" i="12"/>
  <c r="AU1679" i="12"/>
  <c r="AQ1679" i="12"/>
  <c r="AM1679" i="12"/>
  <c r="AI1679" i="12"/>
  <c r="AU1678" i="12"/>
  <c r="AQ1678" i="12"/>
  <c r="AM1678" i="12"/>
  <c r="AI1678" i="12"/>
  <c r="AU1677" i="12"/>
  <c r="AQ1677" i="12"/>
  <c r="AM1677" i="12"/>
  <c r="AI1677" i="12"/>
  <c r="AU1676" i="12"/>
  <c r="AQ1676" i="12"/>
  <c r="AM1676" i="12"/>
  <c r="AI1676" i="12"/>
  <c r="AU1675" i="12"/>
  <c r="AQ1675" i="12"/>
  <c r="AM1675" i="12"/>
  <c r="AI1675" i="12"/>
  <c r="AU1674" i="12"/>
  <c r="AQ1674" i="12"/>
  <c r="AM1674" i="12"/>
  <c r="AI1674" i="12"/>
  <c r="AU1673" i="12"/>
  <c r="AQ1673" i="12"/>
  <c r="AM1673" i="12"/>
  <c r="AI1673" i="12"/>
  <c r="AU1672" i="12"/>
  <c r="AQ1672" i="12"/>
  <c r="AM1672" i="12"/>
  <c r="AI1672" i="12"/>
  <c r="AU1671" i="12"/>
  <c r="AQ1671" i="12"/>
  <c r="AM1671" i="12"/>
  <c r="AI1671" i="12"/>
  <c r="AU1670" i="12"/>
  <c r="AQ1670" i="12"/>
  <c r="AM1670" i="12"/>
  <c r="AI1670" i="12"/>
  <c r="AU1669" i="12"/>
  <c r="AQ1669" i="12"/>
  <c r="AM1669" i="12"/>
  <c r="AI1669" i="12"/>
  <c r="AU1668" i="12"/>
  <c r="AQ1668" i="12"/>
  <c r="AM1668" i="12"/>
  <c r="AI1668" i="12"/>
  <c r="AU1667" i="12"/>
  <c r="AQ1667" i="12"/>
  <c r="AM1667" i="12"/>
  <c r="AI1667" i="12"/>
  <c r="AU1666" i="12"/>
  <c r="AQ1666" i="12"/>
  <c r="AM1666" i="12"/>
  <c r="AI1666" i="12"/>
  <c r="AU1665" i="12"/>
  <c r="AQ1665" i="12"/>
  <c r="AM1665" i="12"/>
  <c r="AI1665" i="12"/>
  <c r="AU1664" i="12"/>
  <c r="AQ1664" i="12"/>
  <c r="AM1664" i="12"/>
  <c r="AI1664" i="12"/>
  <c r="AU1663" i="12"/>
  <c r="AQ1663" i="12"/>
  <c r="AM1663" i="12"/>
  <c r="AI1663" i="12"/>
  <c r="AU1662" i="12"/>
  <c r="AQ1662" i="12"/>
  <c r="AM1662" i="12"/>
  <c r="AI1662" i="12"/>
  <c r="AU1661" i="12"/>
  <c r="AQ1661" i="12"/>
  <c r="AM1661" i="12"/>
  <c r="AI1661" i="12"/>
  <c r="AU1660" i="12"/>
  <c r="AQ1660" i="12"/>
  <c r="AM1660" i="12"/>
  <c r="AI1660" i="12"/>
  <c r="AU1659" i="12"/>
  <c r="AQ1659" i="12"/>
  <c r="AM1659" i="12"/>
  <c r="AI1659" i="12"/>
  <c r="AU1658" i="12"/>
  <c r="AQ1658" i="12"/>
  <c r="AM1658" i="12"/>
  <c r="AI1658" i="12"/>
  <c r="AU1657" i="12"/>
  <c r="AQ1657" i="12"/>
  <c r="AM1657" i="12"/>
  <c r="AI1657" i="12"/>
  <c r="AU1656" i="12"/>
  <c r="AQ1656" i="12"/>
  <c r="AM1656" i="12"/>
  <c r="AI1656" i="12"/>
  <c r="AU1655" i="12"/>
  <c r="AQ1655" i="12"/>
  <c r="AM1655" i="12"/>
  <c r="AI1655" i="12"/>
  <c r="AU1654" i="12"/>
  <c r="AQ1654" i="12"/>
  <c r="AM1654" i="12"/>
  <c r="AI1654" i="12"/>
  <c r="AU1653" i="12"/>
  <c r="AQ1653" i="12"/>
  <c r="AM1653" i="12"/>
  <c r="AI1653" i="12"/>
  <c r="AU1652" i="12"/>
  <c r="AQ1652" i="12"/>
  <c r="AM1652" i="12"/>
  <c r="AI1652" i="12"/>
  <c r="AU1651" i="12"/>
  <c r="AQ1651" i="12"/>
  <c r="AM1651" i="12"/>
  <c r="AI1651" i="12"/>
  <c r="AU1650" i="12"/>
  <c r="AQ1650" i="12"/>
  <c r="AM1650" i="12"/>
  <c r="AI1650" i="12"/>
  <c r="AU1649" i="12"/>
  <c r="AQ1649" i="12"/>
  <c r="AM1649" i="12"/>
  <c r="AI1649" i="12"/>
  <c r="AU1648" i="12"/>
  <c r="AQ1648" i="12"/>
  <c r="AM1648" i="12"/>
  <c r="AI1648" i="12"/>
  <c r="AU1647" i="12"/>
  <c r="AQ1647" i="12"/>
  <c r="AM1647" i="12"/>
  <c r="AI1647" i="12"/>
  <c r="AU1646" i="12"/>
  <c r="AQ1646" i="12"/>
  <c r="AM1646" i="12"/>
  <c r="AI1646" i="12"/>
  <c r="AU1645" i="12"/>
  <c r="AQ1645" i="12"/>
  <c r="AM1645" i="12"/>
  <c r="AI1645" i="12"/>
  <c r="AU1644" i="12"/>
  <c r="AQ1644" i="12"/>
  <c r="AM1644" i="12"/>
  <c r="AI1644" i="12"/>
  <c r="AU1643" i="12"/>
  <c r="AQ1643" i="12"/>
  <c r="AM1643" i="12"/>
  <c r="AI1643" i="12"/>
  <c r="AU1642" i="12"/>
  <c r="AQ1642" i="12"/>
  <c r="AM1642" i="12"/>
  <c r="AI1642" i="12"/>
  <c r="AU1641" i="12"/>
  <c r="AQ1641" i="12"/>
  <c r="AM1641" i="12"/>
  <c r="AI1641" i="12"/>
  <c r="AU1640" i="12"/>
  <c r="AQ1640" i="12"/>
  <c r="AM1640" i="12"/>
  <c r="AI1640" i="12"/>
  <c r="AU1639" i="12"/>
  <c r="AQ1639" i="12"/>
  <c r="AM1639" i="12"/>
  <c r="AI1639" i="12"/>
  <c r="AU1638" i="12"/>
  <c r="AQ1638" i="12"/>
  <c r="AM1638" i="12"/>
  <c r="AI1638" i="12"/>
  <c r="AU1637" i="12"/>
  <c r="AQ1637" i="12"/>
  <c r="AM1637" i="12"/>
  <c r="AI1637" i="12"/>
  <c r="AU1636" i="12"/>
  <c r="AQ1636" i="12"/>
  <c r="AM1636" i="12"/>
  <c r="AI1636" i="12"/>
  <c r="AU1635" i="12"/>
  <c r="AQ1635" i="12"/>
  <c r="AM1635" i="12"/>
  <c r="AI1635" i="12"/>
  <c r="AU1634" i="12"/>
  <c r="AQ1634" i="12"/>
  <c r="AM1634" i="12"/>
  <c r="AI1634" i="12"/>
  <c r="AU1633" i="12"/>
  <c r="AQ1633" i="12"/>
  <c r="AM1633" i="12"/>
  <c r="AI1633" i="12"/>
  <c r="AU1632" i="12"/>
  <c r="AQ1632" i="12"/>
  <c r="AM1632" i="12"/>
  <c r="AI1632" i="12"/>
  <c r="AU1631" i="12"/>
  <c r="AQ1631" i="12"/>
  <c r="AM1631" i="12"/>
  <c r="AI1631" i="12"/>
  <c r="AU1630" i="12"/>
  <c r="AQ1630" i="12"/>
  <c r="AM1630" i="12"/>
  <c r="AI1630" i="12"/>
  <c r="AU1629" i="12"/>
  <c r="AQ1629" i="12"/>
  <c r="AM1629" i="12"/>
  <c r="AI1629" i="12"/>
  <c r="AU1628" i="12"/>
  <c r="AQ1628" i="12"/>
  <c r="AM1628" i="12"/>
  <c r="AI1628" i="12"/>
  <c r="AU1627" i="12"/>
  <c r="AQ1627" i="12"/>
  <c r="AM1627" i="12"/>
  <c r="AI1627" i="12"/>
  <c r="AU1626" i="12"/>
  <c r="AQ1626" i="12"/>
  <c r="AM1626" i="12"/>
  <c r="AI1626" i="12"/>
  <c r="AU1625" i="12"/>
  <c r="AQ1625" i="12"/>
  <c r="AM1625" i="12"/>
  <c r="AI1625" i="12"/>
  <c r="AU1624" i="12"/>
  <c r="AQ1624" i="12"/>
  <c r="AM1624" i="12"/>
  <c r="AI1624" i="12"/>
  <c r="AU1623" i="12"/>
  <c r="AQ1623" i="12"/>
  <c r="AM1623" i="12"/>
  <c r="AI1623" i="12"/>
  <c r="AU1622" i="12"/>
  <c r="AQ1622" i="12"/>
  <c r="AM1622" i="12"/>
  <c r="AI1622" i="12"/>
  <c r="AU1621" i="12"/>
  <c r="AQ1621" i="12"/>
  <c r="AM1621" i="12"/>
  <c r="AI1621" i="12"/>
  <c r="AU1620" i="12"/>
  <c r="AQ1620" i="12"/>
  <c r="AM1620" i="12"/>
  <c r="AI1620" i="12"/>
  <c r="AU1619" i="12"/>
  <c r="AQ1619" i="12"/>
  <c r="AM1619" i="12"/>
  <c r="AI1619" i="12"/>
  <c r="AU1618" i="12"/>
  <c r="AQ1618" i="12"/>
  <c r="AM1618" i="12"/>
  <c r="AI1618" i="12"/>
  <c r="AU1617" i="12"/>
  <c r="AQ1617" i="12"/>
  <c r="AM1617" i="12"/>
  <c r="AI1617" i="12"/>
  <c r="AU1616" i="12"/>
  <c r="AQ1616" i="12"/>
  <c r="AM1616" i="12"/>
  <c r="AI1616" i="12"/>
  <c r="AU1615" i="12"/>
  <c r="AQ1615" i="12"/>
  <c r="AM1615" i="12"/>
  <c r="AI1615" i="12"/>
  <c r="AU1614" i="12"/>
  <c r="AQ1614" i="12"/>
  <c r="AM1614" i="12"/>
  <c r="AI1614" i="12"/>
  <c r="AU1613" i="12"/>
  <c r="AQ1613" i="12"/>
  <c r="AM1613" i="12"/>
  <c r="AI1613" i="12"/>
  <c r="AU1612" i="12"/>
  <c r="AQ1612" i="12"/>
  <c r="AM1612" i="12"/>
  <c r="AI1612" i="12"/>
  <c r="AU1611" i="12"/>
  <c r="AQ1611" i="12"/>
  <c r="AM1611" i="12"/>
  <c r="AI1611" i="12"/>
  <c r="AU1610" i="12"/>
  <c r="AQ1610" i="12"/>
  <c r="AM1610" i="12"/>
  <c r="AI1610" i="12"/>
  <c r="AU1609" i="12"/>
  <c r="AQ1609" i="12"/>
  <c r="AM1609" i="12"/>
  <c r="AI1609" i="12"/>
  <c r="AU1608" i="12"/>
  <c r="AQ1608" i="12"/>
  <c r="AM1608" i="12"/>
  <c r="AI1608" i="12"/>
  <c r="AU1607" i="12"/>
  <c r="AQ1607" i="12"/>
  <c r="AM1607" i="12"/>
  <c r="AI1607" i="12"/>
  <c r="AU1606" i="12"/>
  <c r="AQ1606" i="12"/>
  <c r="AM1606" i="12"/>
  <c r="AI1606" i="12"/>
  <c r="AU1605" i="12"/>
  <c r="AQ1605" i="12"/>
  <c r="AM1605" i="12"/>
  <c r="AI1605" i="12"/>
  <c r="AU1604" i="12"/>
  <c r="AQ1604" i="12"/>
  <c r="AM1604" i="12"/>
  <c r="AI1604" i="12"/>
  <c r="AU1603" i="12"/>
  <c r="AQ1603" i="12"/>
  <c r="AM1603" i="12"/>
  <c r="AI1603" i="12"/>
  <c r="AU1602" i="12"/>
  <c r="AQ1602" i="12"/>
  <c r="AM1602" i="12"/>
  <c r="AI1602" i="12"/>
  <c r="AU1601" i="12"/>
  <c r="AQ1601" i="12"/>
  <c r="AM1601" i="12"/>
  <c r="AI1601" i="12"/>
  <c r="AU1600" i="12"/>
  <c r="AQ1600" i="12"/>
  <c r="AM1600" i="12"/>
  <c r="AI1600" i="12"/>
  <c r="AU1599" i="12"/>
  <c r="AQ1599" i="12"/>
  <c r="AM1599" i="12"/>
  <c r="AI1599" i="12"/>
  <c r="AU1598" i="12"/>
  <c r="AQ1598" i="12"/>
  <c r="AM1598" i="12"/>
  <c r="AI1598" i="12"/>
  <c r="AU1597" i="12"/>
  <c r="AQ1597" i="12"/>
  <c r="AM1597" i="12"/>
  <c r="AI1597" i="12"/>
  <c r="AU1596" i="12"/>
  <c r="AQ1596" i="12"/>
  <c r="AM1596" i="12"/>
  <c r="AI1596" i="12"/>
  <c r="AU1595" i="12"/>
  <c r="AQ1595" i="12"/>
  <c r="AM1595" i="12"/>
  <c r="AI1595" i="12"/>
  <c r="AU1594" i="12"/>
  <c r="AQ1594" i="12"/>
  <c r="AM1594" i="12"/>
  <c r="AI1594" i="12"/>
  <c r="AU1593" i="12"/>
  <c r="AQ1593" i="12"/>
  <c r="AM1593" i="12"/>
  <c r="AI1593" i="12"/>
  <c r="AU1592" i="12"/>
  <c r="AQ1592" i="12"/>
  <c r="AM1592" i="12"/>
  <c r="AI1592" i="12"/>
  <c r="AU1591" i="12"/>
  <c r="AQ1591" i="12"/>
  <c r="AM1591" i="12"/>
  <c r="AI1591" i="12"/>
  <c r="AU1590" i="12"/>
  <c r="AQ1590" i="12"/>
  <c r="AM1590" i="12"/>
  <c r="AI1590" i="12"/>
  <c r="AU1589" i="12"/>
  <c r="AQ1589" i="12"/>
  <c r="AM1589" i="12"/>
  <c r="AI1589" i="12"/>
  <c r="AU1588" i="12"/>
  <c r="AQ1588" i="12"/>
  <c r="AM1588" i="12"/>
  <c r="AI1588" i="12"/>
  <c r="AU1587" i="12"/>
  <c r="AQ1587" i="12"/>
  <c r="AM1587" i="12"/>
  <c r="AI1587" i="12"/>
  <c r="AU1586" i="12"/>
  <c r="AQ1586" i="12"/>
  <c r="AM1586" i="12"/>
  <c r="AI1586" i="12"/>
  <c r="AU1585" i="12"/>
  <c r="AQ1585" i="12"/>
  <c r="AM1585" i="12"/>
  <c r="AI1585" i="12"/>
  <c r="AU1584" i="12"/>
  <c r="AQ1584" i="12"/>
  <c r="AM1584" i="12"/>
  <c r="AI1584" i="12"/>
  <c r="AU1583" i="12"/>
  <c r="AQ1583" i="12"/>
  <c r="AM1583" i="12"/>
  <c r="AI1583" i="12"/>
  <c r="AU1582" i="12"/>
  <c r="AQ1582" i="12"/>
  <c r="AM1582" i="12"/>
  <c r="AI1582" i="12"/>
  <c r="AU1581" i="12"/>
  <c r="AQ1581" i="12"/>
  <c r="AM1581" i="12"/>
  <c r="AI1581" i="12"/>
  <c r="AU1580" i="12"/>
  <c r="AQ1580" i="12"/>
  <c r="AM1580" i="12"/>
  <c r="AI1580" i="12"/>
  <c r="AU1579" i="12"/>
  <c r="AQ1579" i="12"/>
  <c r="AM1579" i="12"/>
  <c r="AI1579" i="12"/>
  <c r="AU1578" i="12"/>
  <c r="AQ1578" i="12"/>
  <c r="AM1578" i="12"/>
  <c r="AI1578" i="12"/>
  <c r="AU1577" i="12"/>
  <c r="AQ1577" i="12"/>
  <c r="AM1577" i="12"/>
  <c r="AI1577" i="12"/>
  <c r="AU1576" i="12"/>
  <c r="AQ1576" i="12"/>
  <c r="AM1576" i="12"/>
  <c r="AI1576" i="12"/>
  <c r="AU1575" i="12"/>
  <c r="AQ1575" i="12"/>
  <c r="AM1575" i="12"/>
  <c r="AI1575" i="12"/>
  <c r="AU1574" i="12"/>
  <c r="AQ1574" i="12"/>
  <c r="AM1574" i="12"/>
  <c r="AI1574" i="12"/>
  <c r="AU1573" i="12"/>
  <c r="AQ1573" i="12"/>
  <c r="AM1573" i="12"/>
  <c r="AI1573" i="12"/>
  <c r="AU1572" i="12"/>
  <c r="AQ1572" i="12"/>
  <c r="AM1572" i="12"/>
  <c r="AI1572" i="12"/>
  <c r="AU1571" i="12"/>
  <c r="AQ1571" i="12"/>
  <c r="AM1571" i="12"/>
  <c r="AI1571" i="12"/>
  <c r="AU1570" i="12"/>
  <c r="AQ1570" i="12"/>
  <c r="AM1570" i="12"/>
  <c r="AI1570" i="12"/>
  <c r="AU1569" i="12"/>
  <c r="AQ1569" i="12"/>
  <c r="AM1569" i="12"/>
  <c r="AI1569" i="12"/>
  <c r="AU1568" i="12"/>
  <c r="AQ1568" i="12"/>
  <c r="AM1568" i="12"/>
  <c r="AI1568" i="12"/>
  <c r="AU1567" i="12"/>
  <c r="AQ1567" i="12"/>
  <c r="AM1567" i="12"/>
  <c r="AI1567" i="12"/>
  <c r="AU1566" i="12"/>
  <c r="AQ1566" i="12"/>
  <c r="AM1566" i="12"/>
  <c r="AI1566" i="12"/>
  <c r="AU1565" i="12"/>
  <c r="AQ1565" i="12"/>
  <c r="AM1565" i="12"/>
  <c r="AI1565" i="12"/>
  <c r="AU1564" i="12"/>
  <c r="AQ1564" i="12"/>
  <c r="AM1564" i="12"/>
  <c r="AI1564" i="12"/>
  <c r="AU1563" i="12"/>
  <c r="AQ1563" i="12"/>
  <c r="AM1563" i="12"/>
  <c r="AI1563" i="12"/>
  <c r="AU1562" i="12"/>
  <c r="AQ1562" i="12"/>
  <c r="AM1562" i="12"/>
  <c r="AI1562" i="12"/>
  <c r="AU1561" i="12"/>
  <c r="AQ1561" i="12"/>
  <c r="AM1561" i="12"/>
  <c r="AI1561" i="12"/>
  <c r="AU1560" i="12"/>
  <c r="AQ1560" i="12"/>
  <c r="AM1560" i="12"/>
  <c r="AI1560" i="12"/>
  <c r="AU1559" i="12"/>
  <c r="AQ1559" i="12"/>
  <c r="AM1559" i="12"/>
  <c r="AI1559" i="12"/>
  <c r="AU1558" i="12"/>
  <c r="AQ1558" i="12"/>
  <c r="AM1558" i="12"/>
  <c r="AI1558" i="12"/>
  <c r="AU1557" i="12"/>
  <c r="AQ1557" i="12"/>
  <c r="AM1557" i="12"/>
  <c r="AI1557" i="12"/>
  <c r="AU1556" i="12"/>
  <c r="AQ1556" i="12"/>
  <c r="AM1556" i="12"/>
  <c r="AI1556" i="12"/>
  <c r="AU1555" i="12"/>
  <c r="AQ1555" i="12"/>
  <c r="AM1555" i="12"/>
  <c r="AI1555" i="12"/>
  <c r="AU1554" i="12"/>
  <c r="AQ1554" i="12"/>
  <c r="AM1554" i="12"/>
  <c r="AI1554" i="12"/>
  <c r="AU1553" i="12"/>
  <c r="AQ1553" i="12"/>
  <c r="AM1553" i="12"/>
  <c r="AI1553" i="12"/>
  <c r="AU1552" i="12"/>
  <c r="AQ1552" i="12"/>
  <c r="AM1552" i="12"/>
  <c r="AI1552" i="12"/>
  <c r="AU1551" i="12"/>
  <c r="AQ1551" i="12"/>
  <c r="AM1551" i="12"/>
  <c r="AI1551" i="12"/>
  <c r="AU1550" i="12"/>
  <c r="AQ1550" i="12"/>
  <c r="AM1550" i="12"/>
  <c r="AI1550" i="12"/>
  <c r="AU1549" i="12"/>
  <c r="AQ1549" i="12"/>
  <c r="AM1549" i="12"/>
  <c r="AI1549" i="12"/>
  <c r="AQ1548" i="12"/>
  <c r="AI1548" i="12"/>
  <c r="AQ1547" i="12"/>
  <c r="AI1547" i="12"/>
  <c r="AQ1546" i="12"/>
  <c r="AI1546" i="12"/>
  <c r="AQ1545" i="12"/>
  <c r="AI1545" i="12"/>
  <c r="AQ1544" i="12"/>
  <c r="AI1544" i="12"/>
  <c r="AQ1543" i="12"/>
  <c r="AI1543" i="12"/>
  <c r="AQ1542" i="12"/>
  <c r="AI1542" i="12"/>
  <c r="AQ1541" i="12"/>
  <c r="AI1541" i="12"/>
  <c r="AQ1540" i="12"/>
  <c r="AK1540" i="12"/>
  <c r="AG1540" i="12"/>
  <c r="AS1539" i="12"/>
  <c r="AO1539" i="12"/>
  <c r="AK1539" i="12"/>
  <c r="AG1539" i="12"/>
  <c r="AS1538" i="12"/>
  <c r="AO1538" i="12"/>
  <c r="AK1538" i="12"/>
  <c r="AG1538" i="12"/>
  <c r="AS1537" i="12"/>
  <c r="AO1537" i="12"/>
  <c r="AK1537" i="12"/>
  <c r="AG1537" i="12"/>
  <c r="AS1536" i="12"/>
  <c r="AO1536" i="12"/>
  <c r="AK1536" i="12"/>
  <c r="AG1536" i="12"/>
  <c r="AS1535" i="12"/>
  <c r="AO1535" i="12"/>
  <c r="AK1535" i="12"/>
  <c r="AG1535" i="12"/>
  <c r="AS1534" i="12"/>
  <c r="AO1534" i="12"/>
  <c r="AK1534" i="12"/>
  <c r="AG1534" i="12"/>
  <c r="AS1533" i="12"/>
  <c r="AO1533" i="12"/>
  <c r="AK1533" i="12"/>
  <c r="AG1533" i="12"/>
  <c r="AS1532" i="12"/>
  <c r="AO1532" i="12"/>
  <c r="AK1532" i="12"/>
  <c r="AG1532" i="12"/>
  <c r="AS1531" i="12"/>
  <c r="AO1531" i="12"/>
  <c r="AK1531" i="12"/>
  <c r="AG1531" i="12"/>
  <c r="AS1530" i="12"/>
  <c r="AO1530" i="12"/>
  <c r="AK1530" i="12"/>
  <c r="AG1530" i="12"/>
  <c r="AS1529" i="12"/>
  <c r="AO1529" i="12"/>
  <c r="AK1529" i="12"/>
  <c r="AG1529" i="12"/>
  <c r="AS1528" i="12"/>
  <c r="AO1528" i="12"/>
  <c r="AK1528" i="12"/>
  <c r="AG1528" i="12"/>
  <c r="AS1527" i="12"/>
  <c r="AO1527" i="12"/>
  <c r="AK1527" i="12"/>
  <c r="AG1527" i="12"/>
  <c r="AS1526" i="12"/>
  <c r="AO1526" i="12"/>
  <c r="AK1526" i="12"/>
  <c r="AG1526" i="12"/>
  <c r="AS1525" i="12"/>
  <c r="AO1525" i="12"/>
  <c r="AK1525" i="12"/>
  <c r="AG1525" i="12"/>
  <c r="AS1524" i="12"/>
  <c r="AO1524" i="12"/>
  <c r="AK1524" i="12"/>
  <c r="AG1524" i="12"/>
  <c r="AS1523" i="12"/>
  <c r="AO1523" i="12"/>
  <c r="AK1523" i="12"/>
  <c r="AG1523" i="12"/>
  <c r="AS1522" i="12"/>
  <c r="AO1522" i="12"/>
  <c r="AK1522" i="12"/>
  <c r="AG1522" i="12"/>
  <c r="AS1521" i="12"/>
  <c r="AO1521" i="12"/>
  <c r="AK1521" i="12"/>
  <c r="AG1521" i="12"/>
  <c r="AS1520" i="12"/>
  <c r="AO1520" i="12"/>
  <c r="AK1520" i="12"/>
  <c r="AG1520" i="12"/>
  <c r="AS1519" i="12"/>
  <c r="AO1519" i="12"/>
  <c r="AK1519" i="12"/>
  <c r="AG1519" i="12"/>
  <c r="AS1518" i="12"/>
  <c r="AO1518" i="12"/>
  <c r="AK1518" i="12"/>
  <c r="AG1518" i="12"/>
  <c r="AS1517" i="12"/>
  <c r="AO1517" i="12"/>
  <c r="AK1517" i="12"/>
  <c r="AG1517" i="12"/>
  <c r="AS1516" i="12"/>
  <c r="AO1516" i="12"/>
  <c r="AK1516" i="12"/>
  <c r="AG1516" i="12"/>
  <c r="AS1515" i="12"/>
  <c r="AO1515" i="12"/>
  <c r="AK1515" i="12"/>
  <c r="AG1515" i="12"/>
  <c r="AS1514" i="12"/>
  <c r="AO1514" i="12"/>
  <c r="AK1514" i="12"/>
  <c r="AG1514" i="12"/>
  <c r="AS1513" i="12"/>
  <c r="AO1513" i="12"/>
  <c r="AK1513" i="12"/>
  <c r="AG1513" i="12"/>
  <c r="AS1512" i="12"/>
  <c r="AO1512" i="12"/>
  <c r="AK1512" i="12"/>
  <c r="AG1512" i="12"/>
  <c r="AS1511" i="12"/>
  <c r="AO1511" i="12"/>
  <c r="AK1511" i="12"/>
  <c r="AG1511" i="12"/>
  <c r="AS1510" i="12"/>
  <c r="AO1510" i="12"/>
  <c r="AK1510" i="12"/>
  <c r="AG1510" i="12"/>
  <c r="AS1509" i="12"/>
  <c r="AO1509" i="12"/>
  <c r="AK1509" i="12"/>
  <c r="AG1509" i="12"/>
  <c r="AS1508" i="12"/>
  <c r="AO1508" i="12"/>
  <c r="AK1508" i="12"/>
  <c r="AG1508" i="12"/>
  <c r="AS1507" i="12"/>
  <c r="AO1507" i="12"/>
  <c r="AK1507" i="12"/>
  <c r="AG1507" i="12"/>
  <c r="AS1506" i="12"/>
  <c r="AO1506" i="12"/>
  <c r="AK1506" i="12"/>
  <c r="AG1506" i="12"/>
  <c r="AS1505" i="12"/>
  <c r="AO1505" i="12"/>
  <c r="AK1505" i="12"/>
  <c r="AG1505" i="12"/>
  <c r="AS1504" i="12"/>
  <c r="AO1504" i="12"/>
  <c r="AK1504" i="12"/>
  <c r="AG1504" i="12"/>
  <c r="AS1503" i="12"/>
  <c r="AO1503" i="12"/>
  <c r="AK1503" i="12"/>
  <c r="AG1503" i="12"/>
  <c r="AS1502" i="12"/>
  <c r="AO1502" i="12"/>
  <c r="AK1502" i="12"/>
  <c r="AG1502" i="12"/>
  <c r="AS1501" i="12"/>
  <c r="AO1501" i="12"/>
  <c r="AK1501" i="12"/>
  <c r="AG1501" i="12"/>
  <c r="AS1500" i="12"/>
  <c r="AO1500" i="12"/>
  <c r="AK1500" i="12"/>
  <c r="AG1500" i="12"/>
  <c r="AS1499" i="12"/>
  <c r="AO1499" i="12"/>
  <c r="AK1499" i="12"/>
  <c r="AG1499" i="12"/>
  <c r="AS1498" i="12"/>
  <c r="AO1498" i="12"/>
  <c r="AK1498" i="12"/>
  <c r="AG1498" i="12"/>
  <c r="AS1497" i="12"/>
  <c r="AO1497" i="12"/>
  <c r="AK1497" i="12"/>
  <c r="AG1497" i="12"/>
  <c r="AS1496" i="12"/>
  <c r="AO1496" i="12"/>
  <c r="AK1496" i="12"/>
  <c r="AG1496" i="12"/>
  <c r="AS1495" i="12"/>
  <c r="AO1495" i="12"/>
  <c r="AK1495" i="12"/>
  <c r="AG1495" i="12"/>
  <c r="AS1494" i="12"/>
  <c r="AO1494" i="12"/>
  <c r="AK1494" i="12"/>
  <c r="AG1494" i="12"/>
  <c r="AS1493" i="12"/>
  <c r="AO1493" i="12"/>
  <c r="AK1493" i="12"/>
  <c r="AG1493" i="12"/>
  <c r="AS1492" i="12"/>
  <c r="AO1492" i="12"/>
  <c r="AK1492" i="12"/>
  <c r="AG1492" i="12"/>
  <c r="AS1491" i="12"/>
  <c r="AO1491" i="12"/>
  <c r="AK1491" i="12"/>
  <c r="AG1491" i="12"/>
  <c r="AS1490" i="12"/>
  <c r="AO1490" i="12"/>
  <c r="AK1490" i="12"/>
  <c r="AG1490" i="12"/>
  <c r="AS1489" i="12"/>
  <c r="AO1489" i="12"/>
  <c r="AK1489" i="12"/>
  <c r="AG1489" i="12"/>
  <c r="AS1488" i="12"/>
  <c r="AO1488" i="12"/>
  <c r="AK1488" i="12"/>
  <c r="AG1488" i="12"/>
  <c r="AS1487" i="12"/>
  <c r="AO1487" i="12"/>
  <c r="AK1487" i="12"/>
  <c r="AG1487" i="12"/>
  <c r="AS1486" i="12"/>
  <c r="AO1486" i="12"/>
  <c r="AK1486" i="12"/>
  <c r="AG1486" i="12"/>
  <c r="AS1485" i="12"/>
  <c r="AO1485" i="12"/>
  <c r="AK1485" i="12"/>
  <c r="AG1485" i="12"/>
  <c r="AS1484" i="12"/>
  <c r="AO1484" i="12"/>
  <c r="AK1484" i="12"/>
  <c r="AG1484" i="12"/>
  <c r="AS1483" i="12"/>
  <c r="AO1483" i="12"/>
  <c r="AK1483" i="12"/>
  <c r="AG1483" i="12"/>
  <c r="AS1482" i="12"/>
  <c r="AO1482" i="12"/>
  <c r="AK1482" i="12"/>
  <c r="AG1482" i="12"/>
  <c r="AS1481" i="12"/>
  <c r="AO1481" i="12"/>
  <c r="AK1481" i="12"/>
  <c r="AG1481" i="12"/>
  <c r="AS1480" i="12"/>
  <c r="AO1480" i="12"/>
  <c r="AK1480" i="12"/>
  <c r="AG1480" i="12"/>
  <c r="AS1479" i="12"/>
  <c r="AO1479" i="12"/>
  <c r="AK1479" i="12"/>
  <c r="AG1479" i="12"/>
  <c r="AS1478" i="12"/>
  <c r="AO1478" i="12"/>
  <c r="AK1478" i="12"/>
  <c r="AG1478" i="12"/>
  <c r="AS1477" i="12"/>
  <c r="AO1477" i="12"/>
  <c r="AK1477" i="12"/>
  <c r="AG1477" i="12"/>
  <c r="AS1476" i="12"/>
  <c r="AO1476" i="12"/>
  <c r="AK1476" i="12"/>
  <c r="AG1476" i="12"/>
  <c r="AS1475" i="12"/>
  <c r="AO1475" i="12"/>
  <c r="AK1475" i="12"/>
  <c r="AG1475" i="12"/>
  <c r="AS1474" i="12"/>
  <c r="AO1474" i="12"/>
  <c r="AK1474" i="12"/>
  <c r="AG1474" i="12"/>
  <c r="AS1473" i="12"/>
  <c r="AO1473" i="12"/>
  <c r="AK1473" i="12"/>
  <c r="AG1473" i="12"/>
  <c r="AS1472" i="12"/>
  <c r="AO1472" i="12"/>
  <c r="AK1472" i="12"/>
  <c r="AG1472" i="12"/>
  <c r="AS1471" i="12"/>
  <c r="AO1471" i="12"/>
  <c r="AK1471" i="12"/>
  <c r="AG1471" i="12"/>
  <c r="AS1470" i="12"/>
  <c r="AO1470" i="12"/>
  <c r="AK1470" i="12"/>
  <c r="AG1470" i="12"/>
  <c r="AS1469" i="12"/>
  <c r="AO1469" i="12"/>
  <c r="AK1469" i="12"/>
  <c r="AG1469" i="12"/>
  <c r="AS1468" i="12"/>
  <c r="AO1468" i="12"/>
  <c r="AK1468" i="12"/>
  <c r="AG1468" i="12"/>
  <c r="AS1467" i="12"/>
  <c r="AO1467" i="12"/>
  <c r="AK1467" i="12"/>
  <c r="AG1467" i="12"/>
  <c r="AS1466" i="12"/>
  <c r="AO1466" i="12"/>
  <c r="AK1466" i="12"/>
  <c r="AG1466" i="12"/>
  <c r="AS1465" i="12"/>
  <c r="AO1465" i="12"/>
  <c r="AK1465" i="12"/>
  <c r="AG1465" i="12"/>
  <c r="AS1464" i="12"/>
  <c r="AO1464" i="12"/>
  <c r="AK1464" i="12"/>
  <c r="AG1464" i="12"/>
  <c r="AS1463" i="12"/>
  <c r="AO1463" i="12"/>
  <c r="AK1463" i="12"/>
  <c r="AG1463" i="12"/>
  <c r="AS1462" i="12"/>
  <c r="AO1462" i="12"/>
  <c r="AK1462" i="12"/>
  <c r="AG1462" i="12"/>
  <c r="AS1461" i="12"/>
  <c r="AO1461" i="12"/>
  <c r="AK1461" i="12"/>
  <c r="AG1461" i="12"/>
  <c r="AS1460" i="12"/>
  <c r="AO1460" i="12"/>
  <c r="AK1460" i="12"/>
  <c r="AG1460" i="12"/>
  <c r="AS1459" i="12"/>
  <c r="AO1459" i="12"/>
  <c r="AK1459" i="12"/>
  <c r="AG1459" i="12"/>
  <c r="AS1458" i="12"/>
  <c r="AO1458" i="12"/>
  <c r="AK1458" i="12"/>
  <c r="AG1458" i="12"/>
  <c r="AS1457" i="12"/>
  <c r="AO1457" i="12"/>
  <c r="AK1457" i="12"/>
  <c r="AG1457" i="12"/>
  <c r="AS1456" i="12"/>
  <c r="AO1456" i="12"/>
  <c r="AK1456" i="12"/>
  <c r="AG1456" i="12"/>
  <c r="AS1455" i="12"/>
  <c r="AO1455" i="12"/>
  <c r="AK1455" i="12"/>
  <c r="AG1455" i="12"/>
  <c r="AS1454" i="12"/>
  <c r="AO1454" i="12"/>
  <c r="AK1454" i="12"/>
  <c r="AG1454" i="12"/>
  <c r="AS1453" i="12"/>
  <c r="AO1453" i="12"/>
  <c r="AK1453" i="12"/>
  <c r="AG1453" i="12"/>
  <c r="AS1452" i="12"/>
  <c r="AO1452" i="12"/>
  <c r="AK1452" i="12"/>
  <c r="AG1452" i="12"/>
  <c r="AS1451" i="12"/>
  <c r="AO1451" i="12"/>
  <c r="AK1451" i="12"/>
  <c r="AG1451" i="12"/>
  <c r="AS1450" i="12"/>
  <c r="AO1450" i="12"/>
  <c r="AK1450" i="12"/>
  <c r="AG1450" i="12"/>
  <c r="AS1449" i="12"/>
  <c r="AO1449" i="12"/>
  <c r="AK1449" i="12"/>
  <c r="AG1449" i="12"/>
  <c r="AS1448" i="12"/>
  <c r="AO1448" i="12"/>
  <c r="AK1448" i="12"/>
  <c r="AG1448" i="12"/>
  <c r="AS1447" i="12"/>
  <c r="AO1447" i="12"/>
  <c r="AK1447" i="12"/>
  <c r="AG1447" i="12"/>
  <c r="AS1446" i="12"/>
  <c r="AO1446" i="12"/>
  <c r="AK1446" i="12"/>
  <c r="AG1446" i="12"/>
  <c r="AS1445" i="12"/>
  <c r="AO1445" i="12"/>
  <c r="AK1445" i="12"/>
  <c r="AG1445" i="12"/>
  <c r="AS1444" i="12"/>
  <c r="AO1444" i="12"/>
  <c r="AK1444" i="12"/>
  <c r="AG1444" i="12"/>
  <c r="AS1443" i="12"/>
  <c r="AO1443" i="12"/>
  <c r="AK1443" i="12"/>
  <c r="AG1443" i="12"/>
  <c r="AS1442" i="12"/>
  <c r="AO1442" i="12"/>
  <c r="AK1442" i="12"/>
  <c r="AG1442" i="12"/>
  <c r="AS1441" i="12"/>
  <c r="AO1441" i="12"/>
  <c r="AK1441" i="12"/>
  <c r="AG1441" i="12"/>
  <c r="AS1440" i="12"/>
  <c r="AO1440" i="12"/>
  <c r="AK1440" i="12"/>
  <c r="AG1440" i="12"/>
  <c r="AS1439" i="12"/>
  <c r="AO1439" i="12"/>
  <c r="AK1439" i="12"/>
  <c r="AG1439" i="12"/>
  <c r="AS1438" i="12"/>
  <c r="AO1438" i="12"/>
  <c r="AK1438" i="12"/>
  <c r="AG1438" i="12"/>
  <c r="AS1437" i="12"/>
  <c r="AO1437" i="12"/>
  <c r="AK1437" i="12"/>
  <c r="AG1437" i="12"/>
  <c r="AS1436" i="12"/>
  <c r="AO1436" i="12"/>
  <c r="AK1436" i="12"/>
  <c r="AG1436" i="12"/>
  <c r="AS1435" i="12"/>
  <c r="AO1435" i="12"/>
  <c r="AK1435" i="12"/>
  <c r="AG1435" i="12"/>
  <c r="AS1434" i="12"/>
  <c r="AO1434" i="12"/>
  <c r="AK1434" i="12"/>
  <c r="AG1434" i="12"/>
  <c r="AS1433" i="12"/>
  <c r="AO1433" i="12"/>
  <c r="AK1433" i="12"/>
  <c r="AG1433" i="12"/>
  <c r="AS1432" i="12"/>
  <c r="AO1432" i="12"/>
  <c r="AK1432" i="12"/>
  <c r="AG1432" i="12"/>
  <c r="AS1431" i="12"/>
  <c r="AO1431" i="12"/>
  <c r="AK1431" i="12"/>
  <c r="AG1431" i="12"/>
  <c r="AS1430" i="12"/>
  <c r="AO1430" i="12"/>
  <c r="AK1430" i="12"/>
  <c r="AG1430" i="12"/>
  <c r="AS1429" i="12"/>
  <c r="AO1429" i="12"/>
  <c r="AK1429" i="12"/>
  <c r="AG1429" i="12"/>
  <c r="AS1428" i="12"/>
  <c r="AO1428" i="12"/>
  <c r="AK1428" i="12"/>
  <c r="AG1428" i="12"/>
  <c r="AS1427" i="12"/>
  <c r="AO1427" i="12"/>
  <c r="AK1427" i="12"/>
  <c r="AG1427" i="12"/>
  <c r="AS1426" i="12"/>
  <c r="AO1426" i="12"/>
  <c r="AK1426" i="12"/>
  <c r="AG1426" i="12"/>
  <c r="AS1425" i="12"/>
  <c r="AO1425" i="12"/>
  <c r="AK1425" i="12"/>
  <c r="AG1425" i="12"/>
  <c r="AS1424" i="12"/>
  <c r="AO1424" i="12"/>
  <c r="AK1424" i="12"/>
  <c r="AG1424" i="12"/>
  <c r="AS1423" i="12"/>
  <c r="AO1423" i="12"/>
  <c r="AK1423" i="12"/>
  <c r="AG1423" i="12"/>
  <c r="AS1422" i="12"/>
  <c r="AO1422" i="12"/>
  <c r="AK1422" i="12"/>
  <c r="AG1422" i="12"/>
  <c r="AS1421" i="12"/>
  <c r="AO1421" i="12"/>
  <c r="AK1421" i="12"/>
  <c r="AG1421" i="12"/>
  <c r="AS1420" i="12"/>
  <c r="AO1420" i="12"/>
  <c r="AK1420" i="12"/>
  <c r="AG1420" i="12"/>
  <c r="AS1419" i="12"/>
  <c r="AO1419" i="12"/>
  <c r="AK1419" i="12"/>
  <c r="AG1419" i="12"/>
  <c r="AS1418" i="12"/>
  <c r="AO1418" i="12"/>
  <c r="AK1418" i="12"/>
  <c r="AG1418" i="12"/>
  <c r="AS1417" i="12"/>
  <c r="AO1417" i="12"/>
  <c r="AK1417" i="12"/>
  <c r="AG1417" i="12"/>
  <c r="AS1416" i="12"/>
  <c r="AO1416" i="12"/>
  <c r="AK1416" i="12"/>
  <c r="AG1416" i="12"/>
  <c r="AS1415" i="12"/>
  <c r="AO1415" i="12"/>
  <c r="AK1415" i="12"/>
  <c r="AG1415" i="12"/>
  <c r="AS1414" i="12"/>
  <c r="AO1414" i="12"/>
  <c r="AK1414" i="12"/>
  <c r="AG1414" i="12"/>
  <c r="AS1413" i="12"/>
  <c r="AO1413" i="12"/>
  <c r="AK1413" i="12"/>
  <c r="AG1413" i="12"/>
  <c r="AS1412" i="12"/>
  <c r="AO1412" i="12"/>
  <c r="AK1412" i="12"/>
  <c r="AG1412" i="12"/>
  <c r="AS1411" i="12"/>
  <c r="AO1411" i="12"/>
  <c r="AK1411" i="12"/>
  <c r="AG1411" i="12"/>
  <c r="AS1410" i="12"/>
  <c r="AO1410" i="12"/>
  <c r="AK1410" i="12"/>
  <c r="AG1410" i="12"/>
  <c r="AS1409" i="12"/>
  <c r="AO1409" i="12"/>
  <c r="AK1409" i="12"/>
  <c r="AG1409" i="12"/>
  <c r="AS1408" i="12"/>
  <c r="AO1408" i="12"/>
  <c r="AK1408" i="12"/>
  <c r="AG1408" i="12"/>
  <c r="AS1407" i="12"/>
  <c r="AO1407" i="12"/>
  <c r="AK1407" i="12"/>
  <c r="AG1407" i="12"/>
  <c r="AS1406" i="12"/>
  <c r="AO1406" i="12"/>
  <c r="AK1406" i="12"/>
  <c r="AG1406" i="12"/>
  <c r="AS1405" i="12"/>
  <c r="AO1405" i="12"/>
  <c r="AK1405" i="12"/>
  <c r="AG1405" i="12"/>
  <c r="AS1404" i="12"/>
  <c r="AO1404" i="12"/>
  <c r="AK1404" i="12"/>
  <c r="AG1404" i="12"/>
  <c r="AS1403" i="12"/>
  <c r="AO1403" i="12"/>
  <c r="AK1403" i="12"/>
  <c r="AG1403" i="12"/>
  <c r="AS1402" i="12"/>
  <c r="AO1402" i="12"/>
  <c r="AK1402" i="12"/>
  <c r="AG1402" i="12"/>
  <c r="AS1401" i="12"/>
  <c r="AO1401" i="12"/>
  <c r="AK1401" i="12"/>
  <c r="AG1401" i="12"/>
  <c r="AS1400" i="12"/>
  <c r="AO1400" i="12"/>
  <c r="AK1400" i="12"/>
  <c r="AG1400" i="12"/>
  <c r="AS1399" i="12"/>
  <c r="AO1399" i="12"/>
  <c r="AK1399" i="12"/>
  <c r="AG1399" i="12"/>
  <c r="AS1398" i="12"/>
  <c r="AO1398" i="12"/>
  <c r="AK1398" i="12"/>
  <c r="AG1398" i="12"/>
  <c r="AS1397" i="12"/>
  <c r="AO1397" i="12"/>
  <c r="AK1397" i="12"/>
  <c r="AG1397" i="12"/>
  <c r="AS1396" i="12"/>
  <c r="AO1396" i="12"/>
  <c r="AK1396" i="12"/>
  <c r="AG1396" i="12"/>
  <c r="AS1395" i="12"/>
  <c r="AO1395" i="12"/>
  <c r="AK1395" i="12"/>
  <c r="AG1395" i="12"/>
  <c r="AS1394" i="12"/>
  <c r="AO1394" i="12"/>
  <c r="AK1394" i="12"/>
  <c r="AG1394" i="12"/>
  <c r="AS1393" i="12"/>
  <c r="AO1393" i="12"/>
  <c r="AK1393" i="12"/>
  <c r="AG1393" i="12"/>
  <c r="AS1392" i="12"/>
  <c r="AO1392" i="12"/>
  <c r="AK1392" i="12"/>
  <c r="AG1392" i="12"/>
  <c r="AS1391" i="12"/>
  <c r="AO1391" i="12"/>
  <c r="AK1391" i="12"/>
  <c r="AG1391" i="12"/>
  <c r="AS1390" i="12"/>
  <c r="AO1390" i="12"/>
  <c r="AK1390" i="12"/>
  <c r="AG1390" i="12"/>
  <c r="AS1389" i="12"/>
  <c r="AO1389" i="12"/>
  <c r="AK1389" i="12"/>
  <c r="AG1389" i="12"/>
  <c r="AS1388" i="12"/>
  <c r="AO1388" i="12"/>
  <c r="AK1388" i="12"/>
  <c r="AG1388" i="12"/>
  <c r="AS1387" i="12"/>
  <c r="AO1387" i="12"/>
  <c r="AK1387" i="12"/>
  <c r="AG1387" i="12"/>
  <c r="AS1386" i="12"/>
  <c r="AO1386" i="12"/>
  <c r="AK1386" i="12"/>
  <c r="AG1386" i="12"/>
  <c r="AS1385" i="12"/>
  <c r="AO1385" i="12"/>
  <c r="AK1385" i="12"/>
  <c r="AG1385" i="12"/>
  <c r="AS1384" i="12"/>
  <c r="AO1384" i="12"/>
  <c r="AK1384" i="12"/>
  <c r="AG1384" i="12"/>
  <c r="AS1383" i="12"/>
  <c r="AO1383" i="12"/>
  <c r="AK1383" i="12"/>
  <c r="AG1383" i="12"/>
  <c r="AS1382" i="12"/>
  <c r="AO1382" i="12"/>
  <c r="AK1382" i="12"/>
  <c r="AG1382" i="12"/>
  <c r="AS1381" i="12"/>
  <c r="AO1381" i="12"/>
  <c r="AK1381" i="12"/>
  <c r="AG1381" i="12"/>
  <c r="AS1380" i="12"/>
  <c r="AO1380" i="12"/>
  <c r="AK1380" i="12"/>
  <c r="AG1380" i="12"/>
  <c r="AS1379" i="12"/>
  <c r="AO1379" i="12"/>
  <c r="AK1379" i="12"/>
  <c r="AG1379" i="12"/>
  <c r="AS1378" i="12"/>
  <c r="AO1378" i="12"/>
  <c r="AK1378" i="12"/>
  <c r="AG1378" i="12"/>
  <c r="AS1377" i="12"/>
  <c r="AO1377" i="12"/>
  <c r="AK1377" i="12"/>
  <c r="AG1377" i="12"/>
  <c r="AS1376" i="12"/>
  <c r="AO1376" i="12"/>
  <c r="AK1376" i="12"/>
  <c r="AG1376" i="12"/>
  <c r="AS1375" i="12"/>
  <c r="AO1375" i="12"/>
  <c r="AK1375" i="12"/>
  <c r="AG1375" i="12"/>
  <c r="AS1374" i="12"/>
  <c r="AO1374" i="12"/>
  <c r="AK1374" i="12"/>
  <c r="AG1374" i="12"/>
  <c r="AS1373" i="12"/>
  <c r="AO1373" i="12"/>
  <c r="AK1373" i="12"/>
  <c r="AG1373" i="12"/>
  <c r="AS1372" i="12"/>
  <c r="AO1372" i="12"/>
  <c r="AK1372" i="12"/>
  <c r="AG1372" i="12"/>
  <c r="AS1371" i="12"/>
  <c r="AO1371" i="12"/>
  <c r="AK1371" i="12"/>
  <c r="AG1371" i="12"/>
  <c r="AS1370" i="12"/>
  <c r="AO1370" i="12"/>
  <c r="AK1370" i="12"/>
  <c r="AG1370" i="12"/>
  <c r="AS1369" i="12"/>
  <c r="AO1369" i="12"/>
  <c r="AK1369" i="12"/>
  <c r="AG1369" i="12"/>
  <c r="AS1368" i="12"/>
  <c r="AO1368" i="12"/>
  <c r="AK1368" i="12"/>
  <c r="AG1368" i="12"/>
  <c r="AS1367" i="12"/>
  <c r="AO1367" i="12"/>
  <c r="AK1367" i="12"/>
  <c r="AG1367" i="12"/>
  <c r="AS1366" i="12"/>
  <c r="AO1366" i="12"/>
  <c r="AK1366" i="12"/>
  <c r="AG1366" i="12"/>
  <c r="AS1365" i="12"/>
  <c r="AO1365" i="12"/>
  <c r="AK1365" i="12"/>
  <c r="AG1365" i="12"/>
  <c r="AS1364" i="12"/>
  <c r="AO1364" i="12"/>
  <c r="AK1364" i="12"/>
  <c r="AG1364" i="12"/>
  <c r="AS1363" i="12"/>
  <c r="AO1363" i="12"/>
  <c r="AK1363" i="12"/>
  <c r="AG1363" i="12"/>
  <c r="AS1362" i="12"/>
  <c r="AO1362" i="12"/>
  <c r="AK1362" i="12"/>
  <c r="AG1362" i="12"/>
  <c r="AS1361" i="12"/>
  <c r="AO1361" i="12"/>
  <c r="AK1361" i="12"/>
  <c r="AG1361" i="12"/>
  <c r="AS1360" i="12"/>
  <c r="AO1360" i="12"/>
  <c r="AK1360" i="12"/>
  <c r="AG1360" i="12"/>
  <c r="AS1359" i="12"/>
  <c r="AO1359" i="12"/>
  <c r="AK1359" i="12"/>
  <c r="AG1359" i="12"/>
  <c r="AS1358" i="12"/>
  <c r="AO1358" i="12"/>
  <c r="AK1358" i="12"/>
  <c r="AG1358" i="12"/>
  <c r="AS1357" i="12"/>
  <c r="AO1357" i="12"/>
  <c r="AK1357" i="12"/>
  <c r="AG1357" i="12"/>
  <c r="AS1356" i="12"/>
  <c r="AO1356" i="12"/>
  <c r="AK1356" i="12"/>
  <c r="AG1356" i="12"/>
  <c r="AS1355" i="12"/>
  <c r="AO1355" i="12"/>
  <c r="AK1355" i="12"/>
  <c r="AG1355" i="12"/>
  <c r="AS1354" i="12"/>
  <c r="AO1354" i="12"/>
  <c r="AK1354" i="12"/>
  <c r="AG1354" i="12"/>
  <c r="AS1353" i="12"/>
  <c r="AO1353" i="12"/>
  <c r="AK1353" i="12"/>
  <c r="AG1353" i="12"/>
  <c r="AS1352" i="12"/>
  <c r="AO1352" i="12"/>
  <c r="AK1352" i="12"/>
  <c r="AG1352" i="12"/>
  <c r="AS1351" i="12"/>
  <c r="AO1351" i="12"/>
  <c r="AK1351" i="12"/>
  <c r="AG1351" i="12"/>
  <c r="AS1350" i="12"/>
  <c r="AO1350" i="12"/>
  <c r="AK1350" i="12"/>
  <c r="AG1350" i="12"/>
  <c r="AS1349" i="12"/>
  <c r="AO1349" i="12"/>
  <c r="AK1349" i="12"/>
  <c r="AG1349" i="12"/>
  <c r="AS1348" i="12"/>
  <c r="AO1348" i="12"/>
  <c r="AK1348" i="12"/>
  <c r="AG1348" i="12"/>
  <c r="AS1347" i="12"/>
  <c r="AO1347" i="12"/>
  <c r="AK1347" i="12"/>
  <c r="AG1347" i="12"/>
  <c r="AS1346" i="12"/>
  <c r="AO1346" i="12"/>
  <c r="AK1346" i="12"/>
  <c r="AG1346" i="12"/>
  <c r="AS1345" i="12"/>
  <c r="AO1345" i="12"/>
  <c r="AK1345" i="12"/>
  <c r="AG1345" i="12"/>
  <c r="AS1344" i="12"/>
  <c r="AO1344" i="12"/>
  <c r="AK1344" i="12"/>
  <c r="AG1344" i="12"/>
  <c r="AS1343" i="12"/>
  <c r="AO1343" i="12"/>
  <c r="AK1343" i="12"/>
  <c r="AG1343" i="12"/>
  <c r="AS1342" i="12"/>
  <c r="AO1342" i="12"/>
  <c r="AK1342" i="12"/>
  <c r="AG1342" i="12"/>
  <c r="AS1341" i="12"/>
  <c r="AO1341" i="12"/>
  <c r="AK1341" i="12"/>
  <c r="AG1341" i="12"/>
  <c r="AS1340" i="12"/>
  <c r="AO1340" i="12"/>
  <c r="AK1340" i="12"/>
  <c r="AG1340" i="12"/>
  <c r="AS1339" i="12"/>
  <c r="AO1339" i="12"/>
  <c r="AK1339" i="12"/>
  <c r="AG1339" i="12"/>
  <c r="AS1338" i="12"/>
  <c r="AO1338" i="12"/>
  <c r="AK1338" i="12"/>
  <c r="AG1338" i="12"/>
  <c r="AS1337" i="12"/>
  <c r="AO1337" i="12"/>
  <c r="AK1337" i="12"/>
  <c r="AG1337" i="12"/>
  <c r="AS1336" i="12"/>
  <c r="AO1336" i="12"/>
  <c r="AK1336" i="12"/>
  <c r="AG1336" i="12"/>
  <c r="AS1335" i="12"/>
  <c r="AO1335" i="12"/>
  <c r="AK1335" i="12"/>
  <c r="AG1335" i="12"/>
  <c r="AS1334" i="12"/>
  <c r="AO1334" i="12"/>
  <c r="AK1334" i="12"/>
  <c r="AG1334" i="12"/>
  <c r="AS1333" i="12"/>
  <c r="AO1333" i="12"/>
  <c r="AK1333" i="12"/>
  <c r="AG1333" i="12"/>
  <c r="AS1332" i="12"/>
  <c r="AO1332" i="12"/>
  <c r="AK1332" i="12"/>
  <c r="AG1332" i="12"/>
  <c r="AS1331" i="12"/>
  <c r="AO1331" i="12"/>
  <c r="AK1331" i="12"/>
  <c r="AG1331" i="12"/>
  <c r="AS1330" i="12"/>
  <c r="AO1330" i="12"/>
  <c r="AK1330" i="12"/>
  <c r="AG1330" i="12"/>
  <c r="AS1329" i="12"/>
  <c r="AO1329" i="12"/>
  <c r="AK1329" i="12"/>
  <c r="AG1329" i="12"/>
  <c r="AS1328" i="12"/>
  <c r="AO1328" i="12"/>
  <c r="AK1328" i="12"/>
  <c r="AG1328" i="12"/>
  <c r="AS1327" i="12"/>
  <c r="AO1327" i="12"/>
  <c r="AK1327" i="12"/>
  <c r="AG1327" i="12"/>
  <c r="AS1326" i="12"/>
  <c r="AO1326" i="12"/>
  <c r="AK1326" i="12"/>
  <c r="AG1326" i="12"/>
  <c r="AS1325" i="12"/>
  <c r="AO1325" i="12"/>
  <c r="AK1325" i="12"/>
  <c r="AG1325" i="12"/>
  <c r="AS1324" i="12"/>
  <c r="AO1324" i="12"/>
  <c r="AK1324" i="12"/>
  <c r="AG1324" i="12"/>
  <c r="AS1323" i="12"/>
  <c r="AO1323" i="12"/>
  <c r="AK1323" i="12"/>
  <c r="AG1323" i="12"/>
  <c r="AS1322" i="12"/>
  <c r="AO1322" i="12"/>
  <c r="AK1322" i="12"/>
  <c r="AG1322" i="12"/>
  <c r="AS1321" i="12"/>
  <c r="AO1321" i="12"/>
  <c r="AK1321" i="12"/>
  <c r="AG1321" i="12"/>
  <c r="AS1320" i="12"/>
  <c r="AO1320" i="12"/>
  <c r="AK1320" i="12"/>
  <c r="AG1320" i="12"/>
  <c r="AS1319" i="12"/>
  <c r="AO1319" i="12"/>
  <c r="AK1319" i="12"/>
  <c r="AG1319" i="12"/>
  <c r="AS1318" i="12"/>
  <c r="AO1318" i="12"/>
  <c r="AK1318" i="12"/>
  <c r="AG1318" i="12"/>
  <c r="AS1317" i="12"/>
  <c r="AO1317" i="12"/>
  <c r="AK1317" i="12"/>
  <c r="AG1317" i="12"/>
  <c r="AS1316" i="12"/>
  <c r="AO1316" i="12"/>
  <c r="AK1316" i="12"/>
  <c r="AG1316" i="12"/>
  <c r="AS1315" i="12"/>
  <c r="AO1315" i="12"/>
  <c r="AK1315" i="12"/>
  <c r="AG1315" i="12"/>
  <c r="AS1314" i="12"/>
  <c r="AO1314" i="12"/>
  <c r="AK1314" i="12"/>
  <c r="AG1314" i="12"/>
  <c r="AS1313" i="12"/>
  <c r="AO1313" i="12"/>
  <c r="AK1313" i="12"/>
  <c r="AG1313" i="12"/>
  <c r="AS1312" i="12"/>
  <c r="AO1312" i="12"/>
  <c r="AK1312" i="12"/>
  <c r="AG1312" i="12"/>
  <c r="AS1311" i="12"/>
  <c r="AO1311" i="12"/>
  <c r="AK1311" i="12"/>
  <c r="AG1311" i="12"/>
  <c r="AS1310" i="12"/>
  <c r="AO1310" i="12"/>
  <c r="AK1310" i="12"/>
  <c r="AG1310" i="12"/>
  <c r="AS1309" i="12"/>
  <c r="AO1309" i="12"/>
  <c r="AK1309" i="12"/>
  <c r="AG1309" i="12"/>
  <c r="AS1308" i="12"/>
  <c r="AO1308" i="12"/>
  <c r="AK1308" i="12"/>
  <c r="AG1308" i="12"/>
  <c r="AS1307" i="12"/>
  <c r="AO1307" i="12"/>
  <c r="AK1307" i="12"/>
  <c r="AG1307" i="12"/>
  <c r="AS1306" i="12"/>
  <c r="AO1306" i="12"/>
  <c r="AK1306" i="12"/>
  <c r="AG1306" i="12"/>
  <c r="AS1305" i="12"/>
  <c r="AO1305" i="12"/>
  <c r="AK1305" i="12"/>
  <c r="AG1305" i="12"/>
  <c r="AS1304" i="12"/>
  <c r="AO1304" i="12"/>
  <c r="AK1304" i="12"/>
  <c r="AG1304" i="12"/>
  <c r="AS1303" i="12"/>
  <c r="AO1303" i="12"/>
  <c r="AK1303" i="12"/>
  <c r="AG1303" i="12"/>
  <c r="AS1302" i="12"/>
  <c r="AO1302" i="12"/>
  <c r="AK1302" i="12"/>
  <c r="AG1302" i="12"/>
  <c r="AS1301" i="12"/>
  <c r="AO1301" i="12"/>
  <c r="AK1301" i="12"/>
  <c r="AG1301" i="12"/>
  <c r="AS1300" i="12"/>
  <c r="AO1300" i="12"/>
  <c r="AK1300" i="12"/>
  <c r="AG1300" i="12"/>
  <c r="AS1299" i="12"/>
  <c r="AO1299" i="12"/>
  <c r="AK1299" i="12"/>
  <c r="AG1299" i="12"/>
  <c r="AS1298" i="12"/>
  <c r="AO1298" i="12"/>
  <c r="AK1298" i="12"/>
  <c r="AG1298" i="12"/>
  <c r="AS1297" i="12"/>
  <c r="AO1297" i="12"/>
  <c r="AK1297" i="12"/>
  <c r="AG1297" i="12"/>
  <c r="AS1296" i="12"/>
  <c r="AO1296" i="12"/>
  <c r="AK1296" i="12"/>
  <c r="AG1296" i="12"/>
  <c r="AS1295" i="12"/>
  <c r="AO1295" i="12"/>
  <c r="AK1295" i="12"/>
  <c r="AG1295" i="12"/>
  <c r="AS1294" i="12"/>
  <c r="AO1294" i="12"/>
  <c r="AK1294" i="12"/>
  <c r="AG1294" i="12"/>
  <c r="AS1293" i="12"/>
  <c r="AO1293" i="12"/>
  <c r="AK1293" i="12"/>
  <c r="AG1293" i="12"/>
  <c r="AS1292" i="12"/>
  <c r="AO1292" i="12"/>
  <c r="AK1292" i="12"/>
  <c r="AG1292" i="12"/>
  <c r="AS1291" i="12"/>
  <c r="AO1291" i="12"/>
  <c r="AK1291" i="12"/>
  <c r="AG1291" i="12"/>
  <c r="AS1290" i="12"/>
  <c r="AO1290" i="12"/>
  <c r="AK1290" i="12"/>
  <c r="AG1290" i="12"/>
  <c r="AS1289" i="12"/>
  <c r="AO1289" i="12"/>
  <c r="AK1289" i="12"/>
  <c r="AG1289" i="12"/>
  <c r="AS1288" i="12"/>
  <c r="AO1288" i="12"/>
  <c r="AK1288" i="12"/>
  <c r="AG1288" i="12"/>
  <c r="AS1287" i="12"/>
  <c r="AO1287" i="12"/>
  <c r="AK1287" i="12"/>
  <c r="AG1287" i="12"/>
  <c r="AS1286" i="12"/>
  <c r="AO1286" i="12"/>
  <c r="AK1286" i="12"/>
  <c r="AG1286" i="12"/>
  <c r="AS1285" i="12"/>
  <c r="AO1285" i="12"/>
  <c r="AK1285" i="12"/>
  <c r="AG1285" i="12"/>
  <c r="AS1284" i="12"/>
  <c r="AO1284" i="12"/>
  <c r="AK1284" i="12"/>
  <c r="AG1284" i="12"/>
  <c r="AS1283" i="12"/>
  <c r="AO1283" i="12"/>
  <c r="AK1283" i="12"/>
  <c r="AG1283" i="12"/>
  <c r="AS1282" i="12"/>
  <c r="AO1282" i="12"/>
  <c r="AK1282" i="12"/>
  <c r="AG1282" i="12"/>
  <c r="AS1281" i="12"/>
  <c r="AO1281" i="12"/>
  <c r="AK1281" i="12"/>
  <c r="AG1281" i="12"/>
  <c r="AS1280" i="12"/>
  <c r="AO1280" i="12"/>
  <c r="AK1280" i="12"/>
  <c r="AG1280" i="12"/>
  <c r="AS1279" i="12"/>
  <c r="AO1279" i="12"/>
  <c r="AK1279" i="12"/>
  <c r="AG1279" i="12"/>
  <c r="AS1278" i="12"/>
  <c r="AO1278" i="12"/>
  <c r="AK1278" i="12"/>
  <c r="AG1278" i="12"/>
  <c r="AS1277" i="12"/>
  <c r="AO1277" i="12"/>
  <c r="AK1277" i="12"/>
  <c r="AG1277" i="12"/>
  <c r="AS1276" i="12"/>
  <c r="AO1276" i="12"/>
  <c r="AK1276" i="12"/>
  <c r="AG1276" i="12"/>
  <c r="AS1275" i="12"/>
  <c r="AO1275" i="12"/>
  <c r="AK1275" i="12"/>
  <c r="AG1275" i="12"/>
  <c r="AS1274" i="12"/>
  <c r="AO1274" i="12"/>
  <c r="AK1274" i="12"/>
  <c r="AG1274" i="12"/>
  <c r="AS1273" i="12"/>
  <c r="AO1273" i="12"/>
  <c r="AK1273" i="12"/>
  <c r="AG1273" i="12"/>
  <c r="AS1272" i="12"/>
  <c r="AO1272" i="12"/>
  <c r="AK1272" i="12"/>
  <c r="AG1272" i="12"/>
  <c r="AS1271" i="12"/>
  <c r="AO1271" i="12"/>
  <c r="AK1271" i="12"/>
  <c r="AG1271" i="12"/>
  <c r="AS1270" i="12"/>
  <c r="AO1270" i="12"/>
  <c r="AK1270" i="12"/>
  <c r="AG1270" i="12"/>
  <c r="AS1269" i="12"/>
  <c r="AO1269" i="12"/>
  <c r="AK1269" i="12"/>
  <c r="AG1269" i="12"/>
  <c r="AS1268" i="12"/>
  <c r="AO1268" i="12"/>
  <c r="AK1268" i="12"/>
  <c r="AG1268" i="12"/>
  <c r="AS1267" i="12"/>
  <c r="AO1267" i="12"/>
  <c r="AK1267" i="12"/>
  <c r="AG1267" i="12"/>
  <c r="AS1266" i="12"/>
  <c r="AO1266" i="12"/>
  <c r="AK1266" i="12"/>
  <c r="AG1266" i="12"/>
  <c r="AS1265" i="12"/>
  <c r="AO1265" i="12"/>
  <c r="AK1265" i="12"/>
  <c r="AG1265" i="12"/>
  <c r="AS1264" i="12"/>
  <c r="AO1264" i="12"/>
  <c r="AK1264" i="12"/>
  <c r="AG1264" i="12"/>
  <c r="AS1263" i="12"/>
  <c r="AO1263" i="12"/>
  <c r="AK1263" i="12"/>
  <c r="AG1263" i="12"/>
  <c r="AS1262" i="12"/>
  <c r="AO1262" i="12"/>
  <c r="AK1262" i="12"/>
  <c r="AG1262" i="12"/>
  <c r="AS1261" i="12"/>
  <c r="AO1261" i="12"/>
  <c r="AK1261" i="12"/>
  <c r="AG1261" i="12"/>
  <c r="AS1260" i="12"/>
  <c r="AO1260" i="12"/>
  <c r="AK1260" i="12"/>
  <c r="AG1260" i="12"/>
  <c r="AS1259" i="12"/>
  <c r="AO1259" i="12"/>
  <c r="AK1259" i="12"/>
  <c r="AG1259" i="12"/>
  <c r="AS1258" i="12"/>
  <c r="AO1258" i="12"/>
  <c r="AK1258" i="12"/>
  <c r="AG1258" i="12"/>
  <c r="AS1257" i="12"/>
  <c r="AO1257" i="12"/>
  <c r="AK1257" i="12"/>
  <c r="AG1257" i="12"/>
  <c r="AS1256" i="12"/>
  <c r="AO1256" i="12"/>
  <c r="AK1256" i="12"/>
  <c r="AG1256" i="12"/>
  <c r="AS1255" i="12"/>
  <c r="AO1255" i="12"/>
  <c r="AK1255" i="12"/>
  <c r="AG1255" i="12"/>
  <c r="AS1254" i="12"/>
  <c r="AO1254" i="12"/>
  <c r="AK1254" i="12"/>
  <c r="AG1254" i="12"/>
  <c r="AS1253" i="12"/>
  <c r="AO1253" i="12"/>
  <c r="AK1253" i="12"/>
  <c r="AG1253" i="12"/>
  <c r="AS1252" i="12"/>
  <c r="AO1252" i="12"/>
  <c r="AK1252" i="12"/>
  <c r="AG1252" i="12"/>
  <c r="AS1251" i="12"/>
  <c r="AO1251" i="12"/>
  <c r="AK1251" i="12"/>
  <c r="AG1251" i="12"/>
  <c r="AS1250" i="12"/>
  <c r="AO1250" i="12"/>
  <c r="AK1250" i="12"/>
  <c r="AG1250" i="12"/>
  <c r="AS1249" i="12"/>
  <c r="AO1249" i="12"/>
  <c r="AK1249" i="12"/>
  <c r="AG1249" i="12"/>
  <c r="AS1248" i="12"/>
  <c r="AO1248" i="12"/>
  <c r="AK1248" i="12"/>
  <c r="AG1248" i="12"/>
  <c r="AS1247" i="12"/>
  <c r="AO1247" i="12"/>
  <c r="AK1247" i="12"/>
  <c r="AG1247" i="12"/>
  <c r="AS1246" i="12"/>
  <c r="AO1246" i="12"/>
  <c r="AK1246" i="12"/>
  <c r="AG1246" i="12"/>
  <c r="AS1245" i="12"/>
  <c r="AO1245" i="12"/>
  <c r="AK1245" i="12"/>
  <c r="AG1245" i="12"/>
  <c r="AS1244" i="12"/>
  <c r="AO1244" i="12"/>
  <c r="AK1244" i="12"/>
  <c r="AG1244" i="12"/>
  <c r="AS1243" i="12"/>
  <c r="AO1243" i="12"/>
  <c r="AK1243" i="12"/>
  <c r="AG1243" i="12"/>
  <c r="AS1242" i="12"/>
  <c r="AO1242" i="12"/>
  <c r="AK1242" i="12"/>
  <c r="AG1242" i="12"/>
  <c r="AS1241" i="12"/>
  <c r="AO1241" i="12"/>
  <c r="AK1241" i="12"/>
  <c r="AG1241" i="12"/>
  <c r="AS1240" i="12"/>
  <c r="AO1240" i="12"/>
  <c r="AK1240" i="12"/>
  <c r="AG1240" i="12"/>
  <c r="AS1239" i="12"/>
  <c r="AO1239" i="12"/>
  <c r="AK1239" i="12"/>
  <c r="AG1239" i="12"/>
  <c r="AS1238" i="12"/>
  <c r="AO1238" i="12"/>
  <c r="AK1238" i="12"/>
  <c r="AG1238" i="12"/>
  <c r="AS1237" i="12"/>
  <c r="AO1237" i="12"/>
  <c r="AK1237" i="12"/>
  <c r="AG1237" i="12"/>
  <c r="AS1236" i="12"/>
  <c r="AO1236" i="12"/>
  <c r="AK1236" i="12"/>
  <c r="AG1236" i="12"/>
  <c r="AS1235" i="12"/>
  <c r="AO1235" i="12"/>
  <c r="AK1235" i="12"/>
  <c r="AG1235" i="12"/>
  <c r="AS1234" i="12"/>
  <c r="AO1234" i="12"/>
  <c r="AK1234" i="12"/>
  <c r="AG1234" i="12"/>
  <c r="AS1233" i="12"/>
  <c r="AO1233" i="12"/>
  <c r="AK1233" i="12"/>
  <c r="AG1233" i="12"/>
  <c r="AS1232" i="12"/>
  <c r="AO1232" i="12"/>
  <c r="AK1232" i="12"/>
  <c r="AG1232" i="12"/>
  <c r="AS1231" i="12"/>
  <c r="AO1231" i="12"/>
  <c r="AK1231" i="12"/>
  <c r="AG1231" i="12"/>
  <c r="AS1230" i="12"/>
  <c r="AO1230" i="12"/>
  <c r="AK1230" i="12"/>
  <c r="AG1230" i="12"/>
  <c r="AS1229" i="12"/>
  <c r="AO1229" i="12"/>
  <c r="AK1229" i="12"/>
  <c r="AG1229" i="12"/>
  <c r="AS1228" i="12"/>
  <c r="AO1228" i="12"/>
  <c r="AK1228" i="12"/>
  <c r="AG1228" i="12"/>
  <c r="AS1227" i="12"/>
  <c r="AO1227" i="12"/>
  <c r="AK1227" i="12"/>
  <c r="AG1227" i="12"/>
  <c r="AS1226" i="12"/>
  <c r="AO1226" i="12"/>
  <c r="AK1226" i="12"/>
  <c r="AG1226" i="12"/>
  <c r="AS1225" i="12"/>
  <c r="AO1225" i="12"/>
  <c r="AK1225" i="12"/>
  <c r="AG1225" i="12"/>
  <c r="AS1224" i="12"/>
  <c r="AO1224" i="12"/>
  <c r="AK1224" i="12"/>
  <c r="AG1224" i="12"/>
  <c r="AS1223" i="12"/>
  <c r="AO1223" i="12"/>
  <c r="AK1223" i="12"/>
  <c r="AG1223" i="12"/>
  <c r="AS1222" i="12"/>
  <c r="AO1222" i="12"/>
  <c r="AK1222" i="12"/>
  <c r="AG1222" i="12"/>
  <c r="AS1221" i="12"/>
  <c r="AO1221" i="12"/>
  <c r="AK1221" i="12"/>
  <c r="AG1221" i="12"/>
  <c r="AS1220" i="12"/>
  <c r="AO1220" i="12"/>
  <c r="AK1220" i="12"/>
  <c r="AG1220" i="12"/>
  <c r="AS1219" i="12"/>
  <c r="AO1219" i="12"/>
  <c r="AK1219" i="12"/>
  <c r="AG1219" i="12"/>
  <c r="AS1218" i="12"/>
  <c r="AO1218" i="12"/>
  <c r="AK1218" i="12"/>
  <c r="AG1218" i="12"/>
  <c r="AS1217" i="12"/>
  <c r="AO1217" i="12"/>
  <c r="AK1217" i="12"/>
  <c r="AG1217" i="12"/>
  <c r="AS1216" i="12"/>
  <c r="AO1216" i="12"/>
  <c r="AK1216" i="12"/>
  <c r="AG1216" i="12"/>
  <c r="AS1215" i="12"/>
  <c r="AO1215" i="12"/>
  <c r="AK1215" i="12"/>
  <c r="AG1215" i="12"/>
  <c r="AS1214" i="12"/>
  <c r="AO1214" i="12"/>
  <c r="AK1214" i="12"/>
  <c r="AG1214" i="12"/>
  <c r="AS1213" i="12"/>
  <c r="AO1213" i="12"/>
  <c r="AK1213" i="12"/>
  <c r="AG1213" i="12"/>
  <c r="AS1212" i="12"/>
  <c r="AO1212" i="12"/>
  <c r="AK1212" i="12"/>
  <c r="AG1212" i="12"/>
  <c r="AS1211" i="12"/>
  <c r="AO1211" i="12"/>
  <c r="AK1211" i="12"/>
  <c r="AG1211" i="12"/>
  <c r="AS1210" i="12"/>
  <c r="AO1210" i="12"/>
  <c r="AK1210" i="12"/>
  <c r="AG1210" i="12"/>
  <c r="AS1209" i="12"/>
  <c r="AO1209" i="12"/>
  <c r="AK1209" i="12"/>
  <c r="AG1209" i="12"/>
  <c r="AS1208" i="12"/>
  <c r="AO1208" i="12"/>
  <c r="AK1208" i="12"/>
  <c r="AG1208" i="12"/>
  <c r="AS1207" i="12"/>
  <c r="AO1207" i="12"/>
  <c r="AK1207" i="12"/>
  <c r="AG1207" i="12"/>
  <c r="AS1206" i="12"/>
  <c r="AO1206" i="12"/>
  <c r="AK1206" i="12"/>
  <c r="AG1206" i="12"/>
  <c r="AS1205" i="12"/>
  <c r="AO1205" i="12"/>
  <c r="AK1205" i="12"/>
  <c r="AG1205" i="12"/>
  <c r="AS1204" i="12"/>
  <c r="AO1204" i="12"/>
  <c r="AK1204" i="12"/>
  <c r="AG1204" i="12"/>
  <c r="AS1203" i="12"/>
  <c r="AO1203" i="12"/>
  <c r="AK1203" i="12"/>
  <c r="AG1203" i="12"/>
  <c r="AS1202" i="12"/>
  <c r="AO1202" i="12"/>
  <c r="AK1202" i="12"/>
  <c r="AG1202" i="12"/>
  <c r="AS1201" i="12"/>
  <c r="AO1201" i="12"/>
  <c r="AK1201" i="12"/>
  <c r="AG1201" i="12"/>
  <c r="AS1200" i="12"/>
  <c r="AO1200" i="12"/>
  <c r="AK1200" i="12"/>
  <c r="AG1200" i="12"/>
  <c r="AS1199" i="12"/>
  <c r="AO1199" i="12"/>
  <c r="AK1199" i="12"/>
  <c r="AG1199" i="12"/>
  <c r="AS1198" i="12"/>
  <c r="AO1198" i="12"/>
  <c r="AK1198" i="12"/>
  <c r="AG1198" i="12"/>
  <c r="AS1197" i="12"/>
  <c r="AO1197" i="12"/>
  <c r="AK1197" i="12"/>
  <c r="AG1197" i="12"/>
  <c r="AS1196" i="12"/>
  <c r="AO1196" i="12"/>
  <c r="AK1196" i="12"/>
  <c r="AG1196" i="12"/>
  <c r="AS1195" i="12"/>
  <c r="AO1195" i="12"/>
  <c r="AK1195" i="12"/>
  <c r="AG1195" i="12"/>
  <c r="AS1194" i="12"/>
  <c r="AO1194" i="12"/>
  <c r="AK1194" i="12"/>
  <c r="AG1194" i="12"/>
  <c r="AS1193" i="12"/>
  <c r="AO1193" i="12"/>
  <c r="AK1193" i="12"/>
  <c r="AG1193" i="12"/>
  <c r="AS1192" i="12"/>
  <c r="AO1192" i="12"/>
  <c r="AK1192" i="12"/>
  <c r="AG1192" i="12"/>
  <c r="AS1191" i="12"/>
  <c r="AO1191" i="12"/>
  <c r="AK1191" i="12"/>
  <c r="AG1191" i="12"/>
  <c r="AS1190" i="12"/>
  <c r="AO1190" i="12"/>
  <c r="AK1190" i="12"/>
  <c r="AG1190" i="12"/>
  <c r="AS1189" i="12"/>
  <c r="AO1189" i="12"/>
  <c r="AK1189" i="12"/>
  <c r="AG1189" i="12"/>
  <c r="AS1188" i="12"/>
  <c r="AO1188" i="12"/>
  <c r="AK1188" i="12"/>
  <c r="AG1188" i="12"/>
  <c r="AS1187" i="12"/>
  <c r="AO1187" i="12"/>
  <c r="AK1187" i="12"/>
  <c r="AG1187" i="12"/>
  <c r="AS1186" i="12"/>
  <c r="AO1186" i="12"/>
  <c r="AK1186" i="12"/>
  <c r="AG1186" i="12"/>
  <c r="AS1185" i="12"/>
  <c r="AO1185" i="12"/>
  <c r="AK1185" i="12"/>
  <c r="AG1185" i="12"/>
  <c r="AS1184" i="12"/>
  <c r="AO1184" i="12"/>
  <c r="AK1184" i="12"/>
  <c r="AG1184" i="12"/>
  <c r="AS1183" i="12"/>
  <c r="AO1183" i="12"/>
  <c r="AK1183" i="12"/>
  <c r="AG1183" i="12"/>
  <c r="AS1182" i="12"/>
  <c r="AO1182" i="12"/>
  <c r="AK1182" i="12"/>
  <c r="AG1182" i="12"/>
  <c r="AS1181" i="12"/>
  <c r="AO1181" i="12"/>
  <c r="AK1181" i="12"/>
  <c r="AG1181" i="12"/>
  <c r="AS1180" i="12"/>
  <c r="AO1180" i="12"/>
  <c r="AK1180" i="12"/>
  <c r="AG1180" i="12"/>
  <c r="AS1179" i="12"/>
  <c r="AO1179" i="12"/>
  <c r="AK1179" i="12"/>
  <c r="AG1179" i="12"/>
  <c r="AS1178" i="12"/>
  <c r="AO1178" i="12"/>
  <c r="AK1178" i="12"/>
  <c r="AG1178" i="12"/>
  <c r="AS1177" i="12"/>
  <c r="AO1177" i="12"/>
  <c r="AK1177" i="12"/>
  <c r="AG1177" i="12"/>
  <c r="AS1176" i="12"/>
  <c r="AO1176" i="12"/>
  <c r="AK1176" i="12"/>
  <c r="AG1176" i="12"/>
  <c r="AS1175" i="12"/>
  <c r="AO1175" i="12"/>
  <c r="AK1175" i="12"/>
  <c r="AG1175" i="12"/>
  <c r="AS1174" i="12"/>
  <c r="AO1174" i="12"/>
  <c r="AK1174" i="12"/>
  <c r="AG1174" i="12"/>
  <c r="AS1173" i="12"/>
  <c r="AO1173" i="12"/>
  <c r="AK1173" i="12"/>
  <c r="AG1173" i="12"/>
  <c r="AS1172" i="12"/>
  <c r="AO1172" i="12"/>
  <c r="AK1172" i="12"/>
  <c r="AG1172" i="12"/>
  <c r="AS1171" i="12"/>
  <c r="AO1171" i="12"/>
  <c r="AK1171" i="12"/>
  <c r="AG1171" i="12"/>
  <c r="AS1170" i="12"/>
  <c r="AO1170" i="12"/>
  <c r="AK1170" i="12"/>
  <c r="AG1170" i="12"/>
  <c r="AS1169" i="12"/>
  <c r="AO1169" i="12"/>
  <c r="AK1169" i="12"/>
  <c r="AG1169" i="12"/>
  <c r="AS1168" i="12"/>
  <c r="AO1168" i="12"/>
  <c r="AK1168" i="12"/>
  <c r="AG1168" i="12"/>
  <c r="AS1167" i="12"/>
  <c r="AO1167" i="12"/>
  <c r="AK1167" i="12"/>
  <c r="AG1167" i="12"/>
  <c r="AS1166" i="12"/>
  <c r="AO1166" i="12"/>
  <c r="AK1166" i="12"/>
  <c r="AG1166" i="12"/>
  <c r="AS1165" i="12"/>
  <c r="AO1165" i="12"/>
  <c r="AK1165" i="12"/>
  <c r="AG1165" i="12"/>
  <c r="AS1164" i="12"/>
  <c r="AO1164" i="12"/>
  <c r="AK1164" i="12"/>
  <c r="AG1164" i="12"/>
  <c r="AS1163" i="12"/>
  <c r="AO1163" i="12"/>
  <c r="AK1163" i="12"/>
  <c r="AG1163" i="12"/>
  <c r="AS1162" i="12"/>
  <c r="AO1162" i="12"/>
  <c r="AK1162" i="12"/>
  <c r="AG1162" i="12"/>
  <c r="AS1161" i="12"/>
  <c r="AO1161" i="12"/>
  <c r="AK1161" i="12"/>
  <c r="AG1161" i="12"/>
  <c r="AS1160" i="12"/>
  <c r="AO1160" i="12"/>
  <c r="AK1160" i="12"/>
  <c r="AG1160" i="12"/>
  <c r="AS1159" i="12"/>
  <c r="AO1159" i="12"/>
  <c r="AK1159" i="12"/>
  <c r="AG1159" i="12"/>
  <c r="AS1158" i="12"/>
  <c r="AO1158" i="12"/>
  <c r="AK1158" i="12"/>
  <c r="AG1158" i="12"/>
  <c r="AS1157" i="12"/>
  <c r="AO1157" i="12"/>
  <c r="AK1157" i="12"/>
  <c r="AG1157" i="12"/>
  <c r="AS1156" i="12"/>
  <c r="AO1156" i="12"/>
  <c r="AK1156" i="12"/>
  <c r="AG1156" i="12"/>
  <c r="AS1155" i="12"/>
  <c r="AO1155" i="12"/>
  <c r="AK1155" i="12"/>
  <c r="AG1155" i="12"/>
  <c r="AS1154" i="12"/>
  <c r="AO1154" i="12"/>
  <c r="AK1154" i="12"/>
  <c r="AG1154" i="12"/>
  <c r="AS1153" i="12"/>
  <c r="AO1153" i="12"/>
  <c r="AK1153" i="12"/>
  <c r="AG1153" i="12"/>
  <c r="AS1152" i="12"/>
  <c r="AO1152" i="12"/>
  <c r="AK1152" i="12"/>
  <c r="AG1152" i="12"/>
  <c r="AS1151" i="12"/>
  <c r="AO1151" i="12"/>
  <c r="AK1151" i="12"/>
  <c r="AG1151" i="12"/>
  <c r="AS1150" i="12"/>
  <c r="AO1150" i="12"/>
  <c r="AK1150" i="12"/>
  <c r="AG1150" i="12"/>
  <c r="AS1149" i="12"/>
  <c r="AO1149" i="12"/>
  <c r="AK1149" i="12"/>
  <c r="AG1149" i="12"/>
  <c r="AS1148" i="12"/>
  <c r="AO1148" i="12"/>
  <c r="AK1148" i="12"/>
  <c r="AG1148" i="12"/>
  <c r="AS1147" i="12"/>
  <c r="AO1147" i="12"/>
  <c r="AK1147" i="12"/>
  <c r="AG1147" i="12"/>
  <c r="AS1146" i="12"/>
  <c r="AO1146" i="12"/>
  <c r="AK1146" i="12"/>
  <c r="AG1146" i="12"/>
  <c r="AS1145" i="12"/>
  <c r="AO1145" i="12"/>
  <c r="AK1145" i="12"/>
  <c r="AG1145" i="12"/>
  <c r="AS1144" i="12"/>
  <c r="AO1144" i="12"/>
  <c r="AK1144" i="12"/>
  <c r="AG1144" i="12"/>
  <c r="AS1143" i="12"/>
  <c r="AO1143" i="12"/>
  <c r="AK1143" i="12"/>
  <c r="AG1143" i="12"/>
  <c r="AS1142" i="12"/>
  <c r="AO1142" i="12"/>
  <c r="AK1142" i="12"/>
  <c r="AG1142" i="12"/>
  <c r="AS1141" i="12"/>
  <c r="AO1141" i="12"/>
  <c r="AK1141" i="12"/>
  <c r="AG1141" i="12"/>
  <c r="AS1140" i="12"/>
  <c r="AO1140" i="12"/>
  <c r="AK1140" i="12"/>
  <c r="AG1140" i="12"/>
  <c r="AS1139" i="12"/>
  <c r="AO1139" i="12"/>
  <c r="AK1139" i="12"/>
  <c r="AG1139" i="12"/>
  <c r="AS1138" i="12"/>
  <c r="AO1138" i="12"/>
  <c r="AK1138" i="12"/>
  <c r="AG1138" i="12"/>
  <c r="AS1137" i="12"/>
  <c r="AO1137" i="12"/>
  <c r="AK1137" i="12"/>
  <c r="AG1137" i="12"/>
  <c r="AS1136" i="12"/>
  <c r="AO1136" i="12"/>
  <c r="AK1136" i="12"/>
  <c r="AG1136" i="12"/>
  <c r="AS1135" i="12"/>
  <c r="AO1135" i="12"/>
  <c r="AK1135" i="12"/>
  <c r="AG1135" i="12"/>
  <c r="AS1134" i="12"/>
  <c r="AO1134" i="12"/>
  <c r="AK1134" i="12"/>
  <c r="AG1134" i="12"/>
  <c r="AS1133" i="12"/>
  <c r="AO1133" i="12"/>
  <c r="AK1133" i="12"/>
  <c r="AG1133" i="12"/>
  <c r="AS1132" i="12"/>
  <c r="AO1132" i="12"/>
  <c r="AK1132" i="12"/>
  <c r="AG1132" i="12"/>
  <c r="AS1131" i="12"/>
  <c r="AO1131" i="12"/>
  <c r="AK1131" i="12"/>
  <c r="AG1131" i="12"/>
  <c r="AS1130" i="12"/>
  <c r="AO1130" i="12"/>
  <c r="AK1130" i="12"/>
  <c r="AG1130" i="12"/>
  <c r="AS1129" i="12"/>
  <c r="AO1129" i="12"/>
  <c r="AK1129" i="12"/>
  <c r="AG1129" i="12"/>
  <c r="AS1128" i="12"/>
  <c r="AO1128" i="12"/>
  <c r="AK1128" i="12"/>
  <c r="AG1128" i="12"/>
  <c r="AS1127" i="12"/>
  <c r="AO1127" i="12"/>
  <c r="AK1127" i="12"/>
  <c r="AG1127" i="12"/>
  <c r="AS1126" i="12"/>
  <c r="AO1126" i="12"/>
  <c r="AK1126" i="12"/>
  <c r="AG1126" i="12"/>
  <c r="AS1125" i="12"/>
  <c r="AO1125" i="12"/>
  <c r="AK1125" i="12"/>
  <c r="AG1125" i="12"/>
  <c r="AS1124" i="12"/>
  <c r="AO1124" i="12"/>
  <c r="AK1124" i="12"/>
  <c r="AG1124" i="12"/>
  <c r="AS1123" i="12"/>
  <c r="AO1123" i="12"/>
  <c r="AK1123" i="12"/>
  <c r="AG1123" i="12"/>
  <c r="AS1122" i="12"/>
  <c r="AO1122" i="12"/>
  <c r="AK1122" i="12"/>
  <c r="AG1122" i="12"/>
  <c r="AS1121" i="12"/>
  <c r="AO1121" i="12"/>
  <c r="AK1121" i="12"/>
  <c r="AG1121" i="12"/>
  <c r="AS1120" i="12"/>
  <c r="AO1120" i="12"/>
  <c r="AK1120" i="12"/>
  <c r="AG1120" i="12"/>
  <c r="AS1119" i="12"/>
  <c r="AO1119" i="12"/>
  <c r="AK1119" i="12"/>
  <c r="AG1119" i="12"/>
  <c r="AS1118" i="12"/>
  <c r="AO1118" i="12"/>
  <c r="AK1118" i="12"/>
  <c r="AG1118" i="12"/>
  <c r="AS1117" i="12"/>
  <c r="AO1117" i="12"/>
  <c r="AK1117" i="12"/>
  <c r="AG1117" i="12"/>
  <c r="AS1116" i="12"/>
  <c r="AO1116" i="12"/>
  <c r="AK1116" i="12"/>
  <c r="AG1116" i="12"/>
  <c r="AS1115" i="12"/>
  <c r="AO1115" i="12"/>
  <c r="AK1115" i="12"/>
  <c r="AG1115" i="12"/>
  <c r="AS1114" i="12"/>
  <c r="AO1114" i="12"/>
  <c r="AK1114" i="12"/>
  <c r="AG1114" i="12"/>
  <c r="AS1113" i="12"/>
  <c r="AO1113" i="12"/>
  <c r="AK1113" i="12"/>
  <c r="AG1113" i="12"/>
  <c r="AS1112" i="12"/>
  <c r="AO1112" i="12"/>
  <c r="AK1112" i="12"/>
  <c r="AG1112" i="12"/>
  <c r="AS1111" i="12"/>
  <c r="AO1111" i="12"/>
  <c r="AK1111" i="12"/>
  <c r="AG1111" i="12"/>
  <c r="AS1110" i="12"/>
  <c r="AO1110" i="12"/>
  <c r="AK1110" i="12"/>
  <c r="AG1110" i="12"/>
  <c r="AS1109" i="12"/>
  <c r="AO1109" i="12"/>
  <c r="AK1109" i="12"/>
  <c r="AG1109" i="12"/>
  <c r="AS1108" i="12"/>
  <c r="AO1108" i="12"/>
  <c r="AK1108" i="12"/>
  <c r="AG1108" i="12"/>
  <c r="AS1107" i="12"/>
  <c r="AO1107" i="12"/>
  <c r="AK1107" i="12"/>
  <c r="AG1107" i="12"/>
  <c r="AS1106" i="12"/>
  <c r="AO1106" i="12"/>
  <c r="AK1106" i="12"/>
  <c r="AG1106" i="12"/>
  <c r="AS1105" i="12"/>
  <c r="AO1105" i="12"/>
  <c r="AK1105" i="12"/>
  <c r="AG1105" i="12"/>
  <c r="AS1104" i="12"/>
  <c r="AO1104" i="12"/>
  <c r="AK1104" i="12"/>
  <c r="AG1104" i="12"/>
  <c r="AS1103" i="12"/>
  <c r="AO1103" i="12"/>
  <c r="AK1103" i="12"/>
  <c r="AG1103" i="12"/>
  <c r="AS1102" i="12"/>
  <c r="AO1102" i="12"/>
  <c r="AK1102" i="12"/>
  <c r="AG1102" i="12"/>
  <c r="AS1101" i="12"/>
  <c r="AO1101" i="12"/>
  <c r="AK1101" i="12"/>
  <c r="AG1101" i="12"/>
  <c r="AS1100" i="12"/>
  <c r="AO1100" i="12"/>
  <c r="AK1100" i="12"/>
  <c r="AG1100" i="12"/>
  <c r="AS1099" i="12"/>
  <c r="AO1099" i="12"/>
  <c r="AK1099" i="12"/>
  <c r="AG1099" i="12"/>
  <c r="AS1098" i="12"/>
  <c r="AO1098" i="12"/>
  <c r="AK1098" i="12"/>
  <c r="AG1098" i="12"/>
  <c r="AS1097" i="12"/>
  <c r="AO1097" i="12"/>
  <c r="AK1097" i="12"/>
  <c r="AG1097" i="12"/>
  <c r="AS1096" i="12"/>
  <c r="AO1096" i="12"/>
  <c r="AK1096" i="12"/>
  <c r="AG1096" i="12"/>
  <c r="AS1095" i="12"/>
  <c r="AO1095" i="12"/>
  <c r="AK1095" i="12"/>
  <c r="AG1095" i="12"/>
  <c r="AS1094" i="12"/>
  <c r="AO1094" i="12"/>
  <c r="AK1094" i="12"/>
  <c r="AG1094" i="12"/>
  <c r="AS1093" i="12"/>
  <c r="AO1093" i="12"/>
  <c r="AK1093" i="12"/>
  <c r="AG1093" i="12"/>
  <c r="AS1092" i="12"/>
  <c r="AO1092" i="12"/>
  <c r="AK1092" i="12"/>
  <c r="AG1092" i="12"/>
  <c r="AS1091" i="12"/>
  <c r="AO1091" i="12"/>
  <c r="AK1091" i="12"/>
  <c r="AG1091" i="12"/>
  <c r="AS1090" i="12"/>
  <c r="AO1090" i="12"/>
  <c r="AK1090" i="12"/>
  <c r="AG1090" i="12"/>
  <c r="AS1089" i="12"/>
  <c r="AO1089" i="12"/>
  <c r="AK1089" i="12"/>
  <c r="AG1089" i="12"/>
  <c r="AS1088" i="12"/>
  <c r="AO1088" i="12"/>
  <c r="AK1088" i="12"/>
  <c r="AG1088" i="12"/>
  <c r="AS1087" i="12"/>
  <c r="AO1087" i="12"/>
  <c r="AK1087" i="12"/>
  <c r="AG1087" i="12"/>
  <c r="AS1086" i="12"/>
  <c r="AO1086" i="12"/>
  <c r="AK1086" i="12"/>
  <c r="AG1086" i="12"/>
  <c r="AS1085" i="12"/>
  <c r="AO1085" i="12"/>
  <c r="AK1085" i="12"/>
  <c r="AG1085" i="12"/>
  <c r="AS1084" i="12"/>
  <c r="AO1084" i="12"/>
  <c r="AK1084" i="12"/>
  <c r="AG1084" i="12"/>
  <c r="AS1083" i="12"/>
  <c r="AO1083" i="12"/>
  <c r="AK1083" i="12"/>
  <c r="AG1083" i="12"/>
  <c r="AS1082" i="12"/>
  <c r="AO1082" i="12"/>
  <c r="AK1082" i="12"/>
  <c r="AG1082" i="12"/>
  <c r="AS1081" i="12"/>
  <c r="AO1081" i="12"/>
  <c r="AK1081" i="12"/>
  <c r="AG1081" i="12"/>
  <c r="AS1080" i="12"/>
  <c r="AO1080" i="12"/>
  <c r="AK1080" i="12"/>
  <c r="AG1080" i="12"/>
  <c r="AS1079" i="12"/>
  <c r="AO1079" i="12"/>
  <c r="AK1079" i="12"/>
  <c r="AG1079" i="12"/>
  <c r="AS1078" i="12"/>
  <c r="AO1078" i="12"/>
  <c r="AK1078" i="12"/>
  <c r="AG1078" i="12"/>
  <c r="AS1077" i="12"/>
  <c r="AO1077" i="12"/>
  <c r="AK1077" i="12"/>
  <c r="AG1077" i="12"/>
  <c r="AS1076" i="12"/>
  <c r="AO1076" i="12"/>
  <c r="AK1076" i="12"/>
  <c r="AG1076" i="12"/>
  <c r="AS1075" i="12"/>
  <c r="AO1075" i="12"/>
  <c r="AK1075" i="12"/>
  <c r="AG1075" i="12"/>
  <c r="AS1074" i="12"/>
  <c r="AO1074" i="12"/>
  <c r="AK1074" i="12"/>
  <c r="AG1074" i="12"/>
  <c r="AS1073" i="12"/>
  <c r="AO1073" i="12"/>
  <c r="AK1073" i="12"/>
  <c r="AG1073" i="12"/>
  <c r="AS1072" i="12"/>
  <c r="AO1072" i="12"/>
  <c r="AK1072" i="12"/>
  <c r="AG1072" i="12"/>
  <c r="AS1071" i="12"/>
  <c r="AO1071" i="12"/>
  <c r="AK1071" i="12"/>
  <c r="AG1071" i="12"/>
  <c r="AS1070" i="12"/>
  <c r="AO1070" i="12"/>
  <c r="AK1070" i="12"/>
  <c r="AG1070" i="12"/>
  <c r="AS1069" i="12"/>
  <c r="AO1069" i="12"/>
  <c r="AK1069" i="12"/>
  <c r="AG1069" i="12"/>
  <c r="AS1068" i="12"/>
  <c r="AO1068" i="12"/>
  <c r="AK1068" i="12"/>
  <c r="AG1068" i="12"/>
  <c r="AS1067" i="12"/>
  <c r="AO1067" i="12"/>
  <c r="AK1067" i="12"/>
  <c r="AG1067" i="12"/>
  <c r="AS1066" i="12"/>
  <c r="AO1066" i="12"/>
  <c r="AK1066" i="12"/>
  <c r="AG1066" i="12"/>
  <c r="AS1065" i="12"/>
  <c r="AO1065" i="12"/>
  <c r="AK1065" i="12"/>
  <c r="AG1065" i="12"/>
  <c r="AS1064" i="12"/>
  <c r="AO1064" i="12"/>
  <c r="AK1064" i="12"/>
  <c r="AG1064" i="12"/>
  <c r="AS1063" i="12"/>
  <c r="AO1063" i="12"/>
  <c r="AK1063" i="12"/>
  <c r="AG1063" i="12"/>
  <c r="AS1062" i="12"/>
  <c r="AO1062" i="12"/>
  <c r="AK1062" i="12"/>
  <c r="AG1062" i="12"/>
  <c r="AS1061" i="12"/>
  <c r="AO1061" i="12"/>
  <c r="AK1061" i="12"/>
  <c r="AG1061" i="12"/>
  <c r="AS1060" i="12"/>
  <c r="AO1060" i="12"/>
  <c r="AK1060" i="12"/>
  <c r="AG1060" i="12"/>
  <c r="AS1059" i="12"/>
  <c r="AO1059" i="12"/>
  <c r="AK1059" i="12"/>
  <c r="AG1059" i="12"/>
  <c r="AS1058" i="12"/>
  <c r="AO1058" i="12"/>
  <c r="AK1058" i="12"/>
  <c r="AG1058" i="12"/>
  <c r="AS1057" i="12"/>
  <c r="AO1057" i="12"/>
  <c r="AK1057" i="12"/>
  <c r="AG1057" i="12"/>
  <c r="AS1056" i="12"/>
  <c r="AO1056" i="12"/>
  <c r="AK1056" i="12"/>
  <c r="AG1056" i="12"/>
  <c r="AS1055" i="12"/>
  <c r="AO1055" i="12"/>
  <c r="AK1055" i="12"/>
  <c r="AG1055" i="12"/>
  <c r="AS1054" i="12"/>
  <c r="AO1054" i="12"/>
  <c r="AK1054" i="12"/>
  <c r="AG1054" i="12"/>
  <c r="AS1053" i="12"/>
  <c r="AO1053" i="12"/>
  <c r="AK1053" i="12"/>
  <c r="AG1053" i="12"/>
  <c r="AS1052" i="12"/>
  <c r="AO1052" i="12"/>
  <c r="AK1052" i="12"/>
  <c r="AG1052" i="12"/>
  <c r="AS1051" i="12"/>
  <c r="AO1051" i="12"/>
  <c r="AK1051" i="12"/>
  <c r="AG1051" i="12"/>
  <c r="AS1050" i="12"/>
  <c r="AO1050" i="12"/>
  <c r="AK1050" i="12"/>
  <c r="AG1050" i="12"/>
  <c r="AS1049" i="12"/>
  <c r="AO1049" i="12"/>
  <c r="AK1049" i="12"/>
  <c r="AG1049" i="12"/>
  <c r="AS1048" i="12"/>
  <c r="AO1048" i="12"/>
  <c r="AK1048" i="12"/>
  <c r="AG1048" i="12"/>
  <c r="AS1047" i="12"/>
  <c r="AO1047" i="12"/>
  <c r="AK1047" i="12"/>
  <c r="AG1047" i="12"/>
  <c r="AS1046" i="12"/>
  <c r="AO1046" i="12"/>
  <c r="AK1046" i="12"/>
  <c r="AG1046" i="12"/>
  <c r="AS1045" i="12"/>
  <c r="AO1045" i="12"/>
  <c r="AK1045" i="12"/>
  <c r="AG1045" i="12"/>
  <c r="AS1044" i="12"/>
  <c r="AO1044" i="12"/>
  <c r="AK1044" i="12"/>
  <c r="AG1044" i="12"/>
  <c r="AS1043" i="12"/>
  <c r="AO1043" i="12"/>
  <c r="AK1043" i="12"/>
  <c r="AG1043" i="12"/>
  <c r="AS1042" i="12"/>
  <c r="AO1042" i="12"/>
  <c r="AK1042" i="12"/>
  <c r="AG1042" i="12"/>
  <c r="AS1041" i="12"/>
  <c r="AO1041" i="12"/>
  <c r="AK1041" i="12"/>
  <c r="AG1041" i="12"/>
  <c r="AS1040" i="12"/>
  <c r="AO1040" i="12"/>
  <c r="AK1040" i="12"/>
  <c r="AG1040" i="12"/>
  <c r="AS1039" i="12"/>
  <c r="AO1039" i="12"/>
  <c r="AK1039" i="12"/>
  <c r="AG1039" i="12"/>
  <c r="AS1038" i="12"/>
  <c r="AO1038" i="12"/>
  <c r="AK1038" i="12"/>
  <c r="AG1038" i="12"/>
  <c r="AS1037" i="12"/>
  <c r="AO1037" i="12"/>
  <c r="AK1037" i="12"/>
  <c r="AG1037" i="12"/>
  <c r="AS1036" i="12"/>
  <c r="AO1036" i="12"/>
  <c r="AK1036" i="12"/>
  <c r="AG1036" i="12"/>
  <c r="AS1035" i="12"/>
  <c r="AO1035" i="12"/>
  <c r="AK1035" i="12"/>
  <c r="AG1035" i="12"/>
  <c r="AS1034" i="12"/>
  <c r="AO1034" i="12"/>
  <c r="AK1034" i="12"/>
  <c r="AG1034" i="12"/>
  <c r="AS1033" i="12"/>
  <c r="AO1033" i="12"/>
  <c r="AK1033" i="12"/>
  <c r="AG1033" i="12"/>
  <c r="AS1032" i="12"/>
  <c r="AO1032" i="12"/>
  <c r="AK1032" i="12"/>
  <c r="AG1032" i="12"/>
  <c r="AS1031" i="12"/>
  <c r="AO1031" i="12"/>
  <c r="AK1031" i="12"/>
  <c r="AG1031" i="12"/>
  <c r="AS1030" i="12"/>
  <c r="AO1030" i="12"/>
  <c r="AK1030" i="12"/>
  <c r="AG1030" i="12"/>
  <c r="AS1029" i="12"/>
  <c r="AO1029" i="12"/>
  <c r="AK1029" i="12"/>
  <c r="AG1029" i="12"/>
  <c r="AS1028" i="12"/>
  <c r="AO1028" i="12"/>
  <c r="AK1028" i="12"/>
  <c r="AG1028" i="12"/>
  <c r="AS1027" i="12"/>
  <c r="AO1027" i="12"/>
  <c r="AK1027" i="12"/>
  <c r="AG1027" i="12"/>
  <c r="AS1026" i="12"/>
  <c r="AO1026" i="12"/>
  <c r="AK1026" i="12"/>
  <c r="AG1026" i="12"/>
  <c r="AS1025" i="12"/>
  <c r="AO1025" i="12"/>
  <c r="AK1025" i="12"/>
  <c r="AG1025" i="12"/>
  <c r="AS1024" i="12"/>
  <c r="AO1024" i="12"/>
  <c r="AK1024" i="12"/>
  <c r="AG1024" i="12"/>
  <c r="AS1023" i="12"/>
  <c r="AO1023" i="12"/>
  <c r="AK1023" i="12"/>
  <c r="AG1023" i="12"/>
  <c r="AS1022" i="12"/>
  <c r="AO1022" i="12"/>
  <c r="AK1022" i="12"/>
  <c r="AG1022" i="12"/>
  <c r="AS1021" i="12"/>
  <c r="AO1021" i="12"/>
  <c r="AK1021" i="12"/>
  <c r="AG1021" i="12"/>
  <c r="AS1020" i="12"/>
  <c r="AO1020" i="12"/>
  <c r="AK1020" i="12"/>
  <c r="AG1020" i="12"/>
  <c r="AS1019" i="12"/>
  <c r="AO1019" i="12"/>
  <c r="AK1019" i="12"/>
  <c r="AG1019" i="12"/>
  <c r="AS1018" i="12"/>
  <c r="AO1018" i="12"/>
  <c r="AK1018" i="12"/>
  <c r="AG1018" i="12"/>
  <c r="AS1017" i="12"/>
  <c r="AO1017" i="12"/>
  <c r="AK1017" i="12"/>
  <c r="AG1017" i="12"/>
  <c r="AS1016" i="12"/>
  <c r="AO1016" i="12"/>
  <c r="AK1016" i="12"/>
  <c r="AG1016" i="12"/>
  <c r="AS1015" i="12"/>
  <c r="AO1015" i="12"/>
  <c r="AK1015" i="12"/>
  <c r="AG1015" i="12"/>
  <c r="AS1014" i="12"/>
  <c r="AO1014" i="12"/>
  <c r="AK1014" i="12"/>
  <c r="AG1014" i="12"/>
  <c r="AS1013" i="12"/>
  <c r="AO1013" i="12"/>
  <c r="AK1013" i="12"/>
  <c r="AG1013" i="12"/>
  <c r="AS1012" i="12"/>
  <c r="AO1012" i="12"/>
  <c r="AK1012" i="12"/>
  <c r="AG1012" i="12"/>
  <c r="AS1011" i="12"/>
  <c r="AO1011" i="12"/>
  <c r="AK1011" i="12"/>
  <c r="AG1011" i="12"/>
  <c r="AS1010" i="12"/>
  <c r="AO1010" i="12"/>
  <c r="AK1010" i="12"/>
  <c r="AG1010" i="12"/>
  <c r="AS1009" i="12"/>
  <c r="AO1009" i="12"/>
  <c r="AK1009" i="12"/>
  <c r="AG1009" i="12"/>
  <c r="AS1008" i="12"/>
  <c r="AO1008" i="12"/>
  <c r="AK1008" i="12"/>
  <c r="AG1008" i="12"/>
  <c r="AS1007" i="12"/>
  <c r="AO1007" i="12"/>
  <c r="AK1007" i="12"/>
  <c r="AG1007" i="12"/>
  <c r="AS1006" i="12"/>
  <c r="AO1006" i="12"/>
  <c r="AK1006" i="12"/>
  <c r="AG1006" i="12"/>
  <c r="AS1005" i="12"/>
  <c r="AO1005" i="12"/>
  <c r="AK1005" i="12"/>
  <c r="AG1005" i="12"/>
  <c r="AS1004" i="12"/>
  <c r="AO1004" i="12"/>
  <c r="AK1004" i="12"/>
  <c r="AG1004" i="12"/>
  <c r="AS1003" i="12"/>
  <c r="AO1003" i="12"/>
  <c r="AK1003" i="12"/>
  <c r="AG1003" i="12"/>
  <c r="AS1002" i="12"/>
  <c r="AO1002" i="12"/>
  <c r="AK1002" i="12"/>
  <c r="AG1002" i="12"/>
  <c r="AS1001" i="12"/>
  <c r="AO1001" i="12"/>
  <c r="AK1001" i="12"/>
  <c r="AG1001" i="12"/>
  <c r="AS1000" i="12"/>
  <c r="AO1000" i="12"/>
  <c r="AK1000" i="12"/>
  <c r="AG1000" i="12"/>
  <c r="AS999" i="12"/>
  <c r="AO999" i="12"/>
  <c r="AK999" i="12"/>
  <c r="AG999" i="12"/>
  <c r="AS998" i="12"/>
  <c r="AO998" i="12"/>
  <c r="AK998" i="12"/>
  <c r="AG998" i="12"/>
  <c r="AS997" i="12"/>
  <c r="AO997" i="12"/>
  <c r="AK997" i="12"/>
  <c r="AG997" i="12"/>
  <c r="AS996" i="12"/>
  <c r="AO996" i="12"/>
  <c r="AK996" i="12"/>
  <c r="AG996" i="12"/>
  <c r="AS995" i="12"/>
  <c r="AO995" i="12"/>
  <c r="AK995" i="12"/>
  <c r="AG995" i="12"/>
  <c r="AS994" i="12"/>
  <c r="AO994" i="12"/>
  <c r="AK994" i="12"/>
  <c r="AG994" i="12"/>
  <c r="AS993" i="12"/>
  <c r="AO993" i="12"/>
  <c r="AK993" i="12"/>
  <c r="AG993" i="12"/>
  <c r="AS992" i="12"/>
  <c r="AO992" i="12"/>
  <c r="AK992" i="12"/>
  <c r="AG992" i="12"/>
  <c r="AS991" i="12"/>
  <c r="AO991" i="12"/>
  <c r="AK991" i="12"/>
  <c r="AG991" i="12"/>
  <c r="AS990" i="12"/>
  <c r="AO990" i="12"/>
  <c r="AK990" i="12"/>
  <c r="AG990" i="12"/>
  <c r="AS989" i="12"/>
  <c r="AO989" i="12"/>
  <c r="AK989" i="12"/>
  <c r="AG989" i="12"/>
  <c r="AS988" i="12"/>
  <c r="AO988" i="12"/>
  <c r="AK988" i="12"/>
  <c r="AG988" i="12"/>
  <c r="AS987" i="12"/>
  <c r="AO987" i="12"/>
  <c r="AK987" i="12"/>
  <c r="AG987" i="12"/>
  <c r="AS986" i="12"/>
  <c r="AO986" i="12"/>
  <c r="AK986" i="12"/>
  <c r="AG986" i="12"/>
  <c r="AS985" i="12"/>
  <c r="AO985" i="12"/>
  <c r="AK985" i="12"/>
  <c r="AG985" i="12"/>
  <c r="AS984" i="12"/>
  <c r="AO984" i="12"/>
  <c r="AK984" i="12"/>
  <c r="AG984" i="12"/>
  <c r="AS983" i="12"/>
  <c r="AO983" i="12"/>
  <c r="AK983" i="12"/>
  <c r="AG983" i="12"/>
  <c r="AS982" i="12"/>
  <c r="AO982" i="12"/>
  <c r="AK982" i="12"/>
  <c r="AG982" i="12"/>
  <c r="AS981" i="12"/>
  <c r="AO981" i="12"/>
  <c r="AK981" i="12"/>
  <c r="AG981" i="12"/>
  <c r="AS980" i="12"/>
  <c r="AO980" i="12"/>
  <c r="AK980" i="12"/>
  <c r="AG980" i="12"/>
  <c r="AS979" i="12"/>
  <c r="AO979" i="12"/>
  <c r="AK979" i="12"/>
  <c r="AG979" i="12"/>
  <c r="AS978" i="12"/>
  <c r="AO978" i="12"/>
  <c r="AK978" i="12"/>
  <c r="AG978" i="12"/>
  <c r="AS977" i="12"/>
  <c r="AO977" i="12"/>
  <c r="AK977" i="12"/>
  <c r="AG977" i="12"/>
  <c r="AS976" i="12"/>
  <c r="AO976" i="12"/>
  <c r="AK976" i="12"/>
  <c r="AG976" i="12"/>
  <c r="AS975" i="12"/>
  <c r="AO975" i="12"/>
  <c r="AK975" i="12"/>
  <c r="AG975" i="12"/>
  <c r="AS974" i="12"/>
  <c r="AO974" i="12"/>
  <c r="AK974" i="12"/>
  <c r="AG974" i="12"/>
  <c r="AS973" i="12"/>
  <c r="AO973" i="12"/>
  <c r="AK973" i="12"/>
  <c r="AG973" i="12"/>
  <c r="AS972" i="12"/>
  <c r="AO972" i="12"/>
  <c r="AK972" i="12"/>
  <c r="AG972" i="12"/>
  <c r="AS971" i="12"/>
  <c r="AO971" i="12"/>
  <c r="AK971" i="12"/>
  <c r="AG971" i="12"/>
  <c r="AS970" i="12"/>
  <c r="AO970" i="12"/>
  <c r="AK970" i="12"/>
  <c r="AG970" i="12"/>
  <c r="AS969" i="12"/>
  <c r="AO969" i="12"/>
  <c r="AK969" i="12"/>
  <c r="AG969" i="12"/>
  <c r="AS968" i="12"/>
  <c r="AO968" i="12"/>
  <c r="AK968" i="12"/>
  <c r="AG968" i="12"/>
  <c r="AS967" i="12"/>
  <c r="AO967" i="12"/>
  <c r="AK967" i="12"/>
  <c r="AG967" i="12"/>
  <c r="AS966" i="12"/>
  <c r="AO966" i="12"/>
  <c r="AK966" i="12"/>
  <c r="AG966" i="12"/>
  <c r="AS965" i="12"/>
  <c r="AO965" i="12"/>
  <c r="AK965" i="12"/>
  <c r="AG965" i="12"/>
  <c r="AS964" i="12"/>
  <c r="AO964" i="12"/>
  <c r="AK964" i="12"/>
  <c r="AG964" i="12"/>
  <c r="AS963" i="12"/>
  <c r="AO963" i="12"/>
  <c r="AK963" i="12"/>
  <c r="AG963" i="12"/>
  <c r="AS962" i="12"/>
  <c r="AO962" i="12"/>
  <c r="AK962" i="12"/>
  <c r="AG962" i="12"/>
  <c r="AS961" i="12"/>
  <c r="AO961" i="12"/>
  <c r="AK961" i="12"/>
  <c r="AG961" i="12"/>
  <c r="AS960" i="12"/>
  <c r="AO960" i="12"/>
  <c r="AK960" i="12"/>
  <c r="AG960" i="12"/>
  <c r="AS959" i="12"/>
  <c r="AO959" i="12"/>
  <c r="AK959" i="12"/>
  <c r="AG959" i="12"/>
  <c r="AS958" i="12"/>
  <c r="AO958" i="12"/>
  <c r="AK958" i="12"/>
  <c r="AG958" i="12"/>
  <c r="AS957" i="12"/>
  <c r="AO957" i="12"/>
  <c r="AK957" i="12"/>
  <c r="AG957" i="12"/>
  <c r="AS956" i="12"/>
  <c r="AO956" i="12"/>
  <c r="AK956" i="12"/>
  <c r="AG956" i="12"/>
  <c r="AS955" i="12"/>
  <c r="AO955" i="12"/>
  <c r="AK955" i="12"/>
  <c r="AG955" i="12"/>
  <c r="AS954" i="12"/>
  <c r="AO954" i="12"/>
  <c r="AK954" i="12"/>
  <c r="AG954" i="12"/>
  <c r="AS953" i="12"/>
  <c r="AO953" i="12"/>
  <c r="AK953" i="12"/>
  <c r="AG953" i="12"/>
  <c r="AS952" i="12"/>
  <c r="AO952" i="12"/>
  <c r="AK952" i="12"/>
  <c r="AG952" i="12"/>
  <c r="AS951" i="12"/>
  <c r="AO951" i="12"/>
  <c r="AK951" i="12"/>
  <c r="AG951" i="12"/>
  <c r="AS950" i="12"/>
  <c r="AO950" i="12"/>
  <c r="AK950" i="12"/>
  <c r="AG950" i="12"/>
  <c r="AS949" i="12"/>
  <c r="AO949" i="12"/>
  <c r="AK949" i="12"/>
  <c r="AG949" i="12"/>
  <c r="AS948" i="12"/>
  <c r="AO948" i="12"/>
  <c r="AK948" i="12"/>
  <c r="AG948" i="12"/>
  <c r="AS947" i="12"/>
  <c r="AO947" i="12"/>
  <c r="AK947" i="12"/>
  <c r="AG947" i="12"/>
  <c r="AS946" i="12"/>
  <c r="AO946" i="12"/>
  <c r="AK946" i="12"/>
  <c r="AG946" i="12"/>
  <c r="AS945" i="12"/>
  <c r="AO945" i="12"/>
  <c r="AK945" i="12"/>
  <c r="AG945" i="12"/>
  <c r="AS944" i="12"/>
  <c r="AO944" i="12"/>
  <c r="AK944" i="12"/>
  <c r="AG944" i="12"/>
  <c r="AS943" i="12"/>
  <c r="AO943" i="12"/>
  <c r="AK943" i="12"/>
  <c r="AG943" i="12"/>
  <c r="AS942" i="12"/>
  <c r="AO942" i="12"/>
  <c r="AK942" i="12"/>
  <c r="AG942" i="12"/>
  <c r="AS941" i="12"/>
  <c r="AO941" i="12"/>
  <c r="AK941" i="12"/>
  <c r="AG941" i="12"/>
  <c r="AS940" i="12"/>
  <c r="AO940" i="12"/>
  <c r="AK940" i="12"/>
  <c r="AG940" i="12"/>
  <c r="AS939" i="12"/>
  <c r="AO939" i="12"/>
  <c r="AK939" i="12"/>
  <c r="AG939" i="12"/>
  <c r="AS938" i="12"/>
  <c r="AO938" i="12"/>
  <c r="AK938" i="12"/>
  <c r="AG938" i="12"/>
  <c r="AS937" i="12"/>
  <c r="AO937" i="12"/>
  <c r="AK937" i="12"/>
  <c r="AG937" i="12"/>
  <c r="AS936" i="12"/>
  <c r="AO936" i="12"/>
  <c r="AK936" i="12"/>
  <c r="AG936" i="12"/>
  <c r="AS935" i="12"/>
  <c r="AO935" i="12"/>
  <c r="AK935" i="12"/>
  <c r="AG935" i="12"/>
  <c r="AS934" i="12"/>
  <c r="AO934" i="12"/>
  <c r="AK934" i="12"/>
  <c r="AG934" i="12"/>
  <c r="AS933" i="12"/>
  <c r="AO933" i="12"/>
  <c r="AK933" i="12"/>
  <c r="AG933" i="12"/>
  <c r="AS932" i="12"/>
  <c r="AO932" i="12"/>
  <c r="AK932" i="12"/>
  <c r="AG932" i="12"/>
  <c r="AS931" i="12"/>
  <c r="AO931" i="12"/>
  <c r="AK931" i="12"/>
  <c r="AG931" i="12"/>
  <c r="AS930" i="12"/>
  <c r="AO930" i="12"/>
  <c r="AK930" i="12"/>
  <c r="AG930" i="12"/>
  <c r="AS929" i="12"/>
  <c r="AO929" i="12"/>
  <c r="AK929" i="12"/>
  <c r="AG929" i="12"/>
  <c r="AS928" i="12"/>
  <c r="AO928" i="12"/>
  <c r="AK928" i="12"/>
  <c r="AG928" i="12"/>
  <c r="AS927" i="12"/>
  <c r="AO927" i="12"/>
  <c r="AK927" i="12"/>
  <c r="AG927" i="12"/>
  <c r="AS926" i="12"/>
  <c r="AO926" i="12"/>
  <c r="AK926" i="12"/>
  <c r="AG926" i="12"/>
  <c r="AS925" i="12"/>
  <c r="AO925" i="12"/>
  <c r="AK925" i="12"/>
  <c r="AG925" i="12"/>
  <c r="AS924" i="12"/>
  <c r="AO924" i="12"/>
  <c r="AK924" i="12"/>
  <c r="AG924" i="12"/>
  <c r="AS923" i="12"/>
  <c r="AO923" i="12"/>
  <c r="AK923" i="12"/>
  <c r="AG923" i="12"/>
  <c r="AS922" i="12"/>
  <c r="AO922" i="12"/>
  <c r="AK922" i="12"/>
  <c r="AG922" i="12"/>
  <c r="AS921" i="12"/>
  <c r="AO921" i="12"/>
  <c r="AK921" i="12"/>
  <c r="AG921" i="12"/>
  <c r="AS920" i="12"/>
  <c r="AO920" i="12"/>
  <c r="AK920" i="12"/>
  <c r="AG920" i="12"/>
  <c r="AS919" i="12"/>
  <c r="AO919" i="12"/>
  <c r="AK919" i="12"/>
  <c r="AG919" i="12"/>
  <c r="AS918" i="12"/>
  <c r="AO918" i="12"/>
  <c r="AK918" i="12"/>
  <c r="AG918" i="12"/>
  <c r="AS917" i="12"/>
  <c r="AO917" i="12"/>
  <c r="AK917" i="12"/>
  <c r="AG917" i="12"/>
  <c r="AS916" i="12"/>
  <c r="AO916" i="12"/>
  <c r="AK916" i="12"/>
  <c r="AG916" i="12"/>
  <c r="AS915" i="12"/>
  <c r="AO915" i="12"/>
  <c r="AK915" i="12"/>
  <c r="AG915" i="12"/>
  <c r="AS914" i="12"/>
  <c r="AO914" i="12"/>
  <c r="AK914" i="12"/>
  <c r="AG914" i="12"/>
  <c r="AS913" i="12"/>
  <c r="AO913" i="12"/>
  <c r="AK913" i="12"/>
  <c r="AG913" i="12"/>
  <c r="AS912" i="12"/>
  <c r="AO912" i="12"/>
  <c r="AK912" i="12"/>
  <c r="AG912" i="12"/>
  <c r="AS911" i="12"/>
  <c r="AO911" i="12"/>
  <c r="AK911" i="12"/>
  <c r="AG911" i="12"/>
  <c r="AS910" i="12"/>
  <c r="AO910" i="12"/>
  <c r="AK910" i="12"/>
  <c r="AG910" i="12"/>
  <c r="AS909" i="12"/>
  <c r="AO909" i="12"/>
  <c r="AK909" i="12"/>
  <c r="AG909" i="12"/>
  <c r="AS908" i="12"/>
  <c r="AO908" i="12"/>
  <c r="AK908" i="12"/>
  <c r="AG908" i="12"/>
  <c r="AS907" i="12"/>
  <c r="AO907" i="12"/>
  <c r="AK907" i="12"/>
  <c r="AG907" i="12"/>
  <c r="AS906" i="12"/>
  <c r="AO906" i="12"/>
  <c r="AK906" i="12"/>
  <c r="AG906" i="12"/>
  <c r="AS905" i="12"/>
  <c r="AO905" i="12"/>
  <c r="AK905" i="12"/>
  <c r="AG905" i="12"/>
  <c r="AS904" i="12"/>
  <c r="AO904" i="12"/>
  <c r="AK904" i="12"/>
  <c r="AG904" i="12"/>
  <c r="AS903" i="12"/>
  <c r="AO903" i="12"/>
  <c r="AK903" i="12"/>
  <c r="AG903" i="12"/>
  <c r="AS902" i="12"/>
  <c r="AO902" i="12"/>
  <c r="AK902" i="12"/>
  <c r="AG902" i="12"/>
  <c r="AS901" i="12"/>
  <c r="AO901" i="12"/>
  <c r="AK901" i="12"/>
  <c r="AG901" i="12"/>
  <c r="AS900" i="12"/>
  <c r="AO900" i="12"/>
  <c r="AK900" i="12"/>
  <c r="AG900" i="12"/>
  <c r="AS899" i="12"/>
  <c r="AO899" i="12"/>
  <c r="AK899" i="12"/>
  <c r="AG899" i="12"/>
  <c r="AS898" i="12"/>
  <c r="AO898" i="12"/>
  <c r="AK898" i="12"/>
  <c r="AG898" i="12"/>
  <c r="AS897" i="12"/>
  <c r="AO897" i="12"/>
  <c r="AK897" i="12"/>
  <c r="AG897" i="12"/>
  <c r="AS896" i="12"/>
  <c r="AO896" i="12"/>
  <c r="AK896" i="12"/>
  <c r="AG896" i="12"/>
  <c r="AS895" i="12"/>
  <c r="AO895" i="12"/>
  <c r="AK895" i="12"/>
  <c r="AG895" i="12"/>
  <c r="AS894" i="12"/>
  <c r="AO894" i="12"/>
  <c r="AK894" i="12"/>
  <c r="AG894" i="12"/>
  <c r="AS893" i="12"/>
  <c r="AO893" i="12"/>
  <c r="AK893" i="12"/>
  <c r="AG893" i="12"/>
  <c r="AS892" i="12"/>
  <c r="AO892" i="12"/>
  <c r="AK892" i="12"/>
  <c r="AG892" i="12"/>
  <c r="AS891" i="12"/>
  <c r="AO891" i="12"/>
  <c r="AK891" i="12"/>
  <c r="AG891" i="12"/>
  <c r="AS890" i="12"/>
  <c r="AO890" i="12"/>
  <c r="AK890" i="12"/>
  <c r="AG890" i="12"/>
  <c r="AS889" i="12"/>
  <c r="AO889" i="12"/>
  <c r="AK889" i="12"/>
  <c r="AG889" i="12"/>
  <c r="AS888" i="12"/>
  <c r="AO888" i="12"/>
  <c r="AK888" i="12"/>
  <c r="AG888" i="12"/>
  <c r="AS887" i="12"/>
  <c r="AO887" i="12"/>
  <c r="AK887" i="12"/>
  <c r="AG887" i="12"/>
  <c r="AS886" i="12"/>
  <c r="AO886" i="12"/>
  <c r="AK886" i="12"/>
  <c r="AG886" i="12"/>
  <c r="AS885" i="12"/>
  <c r="AO885" i="12"/>
  <c r="AK885" i="12"/>
  <c r="AG885" i="12"/>
  <c r="AS884" i="12"/>
  <c r="AO884" i="12"/>
  <c r="AK884" i="12"/>
  <c r="AG884" i="12"/>
  <c r="AS883" i="12"/>
  <c r="AO883" i="12"/>
  <c r="AK883" i="12"/>
  <c r="AG883" i="12"/>
  <c r="AS882" i="12"/>
  <c r="AO882" i="12"/>
  <c r="AK882" i="12"/>
  <c r="AG882" i="12"/>
  <c r="AS881" i="12"/>
  <c r="AO881" i="12"/>
  <c r="AK881" i="12"/>
  <c r="AG881" i="12"/>
  <c r="AS880" i="12"/>
  <c r="AO880" i="12"/>
  <c r="AK880" i="12"/>
  <c r="AG880" i="12"/>
  <c r="AS879" i="12"/>
  <c r="AO879" i="12"/>
  <c r="AK879" i="12"/>
  <c r="AG879" i="12"/>
  <c r="AS878" i="12"/>
  <c r="AO878" i="12"/>
  <c r="AK878" i="12"/>
  <c r="AG878" i="12"/>
  <c r="AS877" i="12"/>
  <c r="AO877" i="12"/>
  <c r="AK877" i="12"/>
  <c r="AG877" i="12"/>
  <c r="AS876" i="12"/>
  <c r="AO876" i="12"/>
  <c r="AK876" i="12"/>
  <c r="AG876" i="12"/>
  <c r="AS875" i="12"/>
  <c r="AO875" i="12"/>
  <c r="AK875" i="12"/>
  <c r="AG875" i="12"/>
  <c r="AS874" i="12"/>
  <c r="AO874" i="12"/>
  <c r="AK874" i="12"/>
  <c r="AG874" i="12"/>
  <c r="AS873" i="12"/>
  <c r="AO873" i="12"/>
  <c r="AK873" i="12"/>
  <c r="AG873" i="12"/>
  <c r="AS872" i="12"/>
  <c r="AO872" i="12"/>
  <c r="AK872" i="12"/>
  <c r="AG872" i="12"/>
  <c r="AS871" i="12"/>
  <c r="AO871" i="12"/>
  <c r="AK871" i="12"/>
  <c r="AG871" i="12"/>
  <c r="AS870" i="12"/>
  <c r="AO870" i="12"/>
  <c r="AK870" i="12"/>
  <c r="AG870" i="12"/>
  <c r="AS869" i="12"/>
  <c r="AO869" i="12"/>
  <c r="AK869" i="12"/>
  <c r="AG869" i="12"/>
  <c r="AS868" i="12"/>
  <c r="AO868" i="12"/>
  <c r="AK868" i="12"/>
  <c r="AG868" i="12"/>
  <c r="AS867" i="12"/>
  <c r="AO867" i="12"/>
  <c r="AK867" i="12"/>
  <c r="AG867" i="12"/>
  <c r="AS866" i="12"/>
  <c r="AO866" i="12"/>
  <c r="AK866" i="12"/>
  <c r="AG866" i="12"/>
  <c r="AS865" i="12"/>
  <c r="AO865" i="12"/>
  <c r="AK865" i="12"/>
  <c r="AG865" i="12"/>
  <c r="AS864" i="12"/>
  <c r="AO864" i="12"/>
  <c r="AK864" i="12"/>
  <c r="AG864" i="12"/>
  <c r="AS863" i="12"/>
  <c r="AO863" i="12"/>
  <c r="AK863" i="12"/>
  <c r="AG863" i="12"/>
  <c r="AS862" i="12"/>
  <c r="AO862" i="12"/>
  <c r="AK862" i="12"/>
  <c r="AG862" i="12"/>
  <c r="AS861" i="12"/>
  <c r="AO861" i="12"/>
  <c r="AK861" i="12"/>
  <c r="AG861" i="12"/>
  <c r="AS860" i="12"/>
  <c r="AO860" i="12"/>
  <c r="AK860" i="12"/>
  <c r="AG860" i="12"/>
  <c r="AS859" i="12"/>
  <c r="AO859" i="12"/>
  <c r="AK859" i="12"/>
  <c r="AG859" i="12"/>
  <c r="AS858" i="12"/>
  <c r="AO858" i="12"/>
  <c r="AK858" i="12"/>
  <c r="AG858" i="12"/>
  <c r="AS857" i="12"/>
  <c r="AO857" i="12"/>
  <c r="AK857" i="12"/>
  <c r="AG857" i="12"/>
  <c r="AS856" i="12"/>
  <c r="AO856" i="12"/>
  <c r="AK856" i="12"/>
  <c r="AG856" i="12"/>
  <c r="AS855" i="12"/>
  <c r="AO855" i="12"/>
  <c r="AK855" i="12"/>
  <c r="AG855" i="12"/>
  <c r="AS854" i="12"/>
  <c r="AO854" i="12"/>
  <c r="AK854" i="12"/>
  <c r="AG854" i="12"/>
  <c r="AS853" i="12"/>
  <c r="AO853" i="12"/>
  <c r="AK853" i="12"/>
  <c r="AG853" i="12"/>
  <c r="AS852" i="12"/>
  <c r="AO852" i="12"/>
  <c r="AK852" i="12"/>
  <c r="AG852" i="12"/>
  <c r="AS851" i="12"/>
  <c r="AO851" i="12"/>
  <c r="AK851" i="12"/>
  <c r="AG851" i="12"/>
  <c r="AS850" i="12"/>
  <c r="AO850" i="12"/>
  <c r="AK850" i="12"/>
  <c r="AG850" i="12"/>
  <c r="AS849" i="12"/>
  <c r="AO849" i="12"/>
  <c r="AK849" i="12"/>
  <c r="AG849" i="12"/>
  <c r="AS848" i="12"/>
  <c r="AO848" i="12"/>
  <c r="AK848" i="12"/>
  <c r="AG848" i="12"/>
  <c r="AS847" i="12"/>
  <c r="AO847" i="12"/>
  <c r="AK847" i="12"/>
  <c r="AG847" i="12"/>
  <c r="AS846" i="12"/>
  <c r="AO846" i="12"/>
  <c r="AK846" i="12"/>
  <c r="AG846" i="12"/>
  <c r="AS845" i="12"/>
  <c r="AO845" i="12"/>
  <c r="AK845" i="12"/>
  <c r="AG845" i="12"/>
  <c r="AS844" i="12"/>
  <c r="AO844" i="12"/>
  <c r="AK844" i="12"/>
  <c r="AG844" i="12"/>
  <c r="AS843" i="12"/>
  <c r="AO843" i="12"/>
  <c r="AK843" i="12"/>
  <c r="AG843" i="12"/>
  <c r="AS842" i="12"/>
  <c r="AO842" i="12"/>
  <c r="AK842" i="12"/>
  <c r="AG842" i="12"/>
  <c r="AS841" i="12"/>
  <c r="AO841" i="12"/>
  <c r="AK841" i="12"/>
  <c r="AG841" i="12"/>
  <c r="AS840" i="12"/>
  <c r="AO840" i="12"/>
  <c r="AK840" i="12"/>
  <c r="AG840" i="12"/>
  <c r="AS839" i="12"/>
  <c r="AO839" i="12"/>
  <c r="AK839" i="12"/>
  <c r="AG839" i="12"/>
  <c r="AS838" i="12"/>
  <c r="AO838" i="12"/>
  <c r="AK838" i="12"/>
  <c r="AG838" i="12"/>
  <c r="AS837" i="12"/>
  <c r="AO837" i="12"/>
  <c r="AK837" i="12"/>
  <c r="AG837" i="12"/>
  <c r="AS836" i="12"/>
  <c r="AO836" i="12"/>
  <c r="AK836" i="12"/>
  <c r="AG836" i="12"/>
  <c r="AS835" i="12"/>
  <c r="AO835" i="12"/>
  <c r="AK835" i="12"/>
  <c r="AG835" i="12"/>
  <c r="AS834" i="12"/>
  <c r="AO834" i="12"/>
  <c r="AK834" i="12"/>
  <c r="AG834" i="12"/>
  <c r="AS833" i="12"/>
  <c r="AO833" i="12"/>
  <c r="AK833" i="12"/>
  <c r="AG833" i="12"/>
  <c r="AS832" i="12"/>
  <c r="AO832" i="12"/>
  <c r="AK832" i="12"/>
  <c r="AG832" i="12"/>
  <c r="AS831" i="12"/>
  <c r="AO831" i="12"/>
  <c r="AK831" i="12"/>
  <c r="AG831" i="12"/>
  <c r="AS830" i="12"/>
  <c r="AO830" i="12"/>
  <c r="AK830" i="12"/>
  <c r="AG830" i="12"/>
  <c r="AS829" i="12"/>
  <c r="AO829" i="12"/>
  <c r="AK829" i="12"/>
  <c r="AG829" i="12"/>
  <c r="AS828" i="12"/>
  <c r="AO828" i="12"/>
  <c r="AK828" i="12"/>
  <c r="AG828" i="12"/>
  <c r="AS827" i="12"/>
  <c r="AO827" i="12"/>
  <c r="AK827" i="12"/>
  <c r="AG827" i="12"/>
  <c r="AS826" i="12"/>
  <c r="AO826" i="12"/>
  <c r="AK826" i="12"/>
  <c r="AG826" i="12"/>
  <c r="AS825" i="12"/>
  <c r="AO825" i="12"/>
  <c r="AK825" i="12"/>
  <c r="AG825" i="12"/>
  <c r="AS824" i="12"/>
  <c r="AO824" i="12"/>
  <c r="AK824" i="12"/>
  <c r="AG824" i="12"/>
  <c r="AS823" i="12"/>
  <c r="AO823" i="12"/>
  <c r="AK823" i="12"/>
  <c r="AG823" i="12"/>
  <c r="AS822" i="12"/>
  <c r="AO822" i="12"/>
  <c r="AK822" i="12"/>
  <c r="AG822" i="12"/>
  <c r="AS821" i="12"/>
  <c r="AO821" i="12"/>
  <c r="AK821" i="12"/>
  <c r="AG821" i="12"/>
  <c r="AS820" i="12"/>
  <c r="AO820" i="12"/>
  <c r="AK820" i="12"/>
  <c r="AG820" i="12"/>
  <c r="AS819" i="12"/>
  <c r="AO819" i="12"/>
  <c r="AK819" i="12"/>
  <c r="AG819" i="12"/>
  <c r="AS818" i="12"/>
  <c r="AO818" i="12"/>
  <c r="AK818" i="12"/>
  <c r="AG818" i="12"/>
  <c r="AS817" i="12"/>
  <c r="AO817" i="12"/>
  <c r="AK817" i="12"/>
  <c r="AG817" i="12"/>
  <c r="AS816" i="12"/>
  <c r="AO816" i="12"/>
  <c r="AK816" i="12"/>
  <c r="AG816" i="12"/>
  <c r="AS815" i="12"/>
  <c r="AO815" i="12"/>
  <c r="AK815" i="12"/>
  <c r="AG815" i="12"/>
  <c r="AS814" i="12"/>
  <c r="AO814" i="12"/>
  <c r="AK814" i="12"/>
  <c r="AG814" i="12"/>
  <c r="AS813" i="12"/>
  <c r="AO813" i="12"/>
  <c r="AK813" i="12"/>
  <c r="AG813" i="12"/>
  <c r="AS812" i="12"/>
  <c r="AO812" i="12"/>
  <c r="AK812" i="12"/>
  <c r="AG812" i="12"/>
  <c r="AS811" i="12"/>
  <c r="AO811" i="12"/>
  <c r="AK811" i="12"/>
  <c r="AG811" i="12"/>
  <c r="AS810" i="12"/>
  <c r="AO810" i="12"/>
  <c r="AK810" i="12"/>
  <c r="AG810" i="12"/>
  <c r="AS809" i="12"/>
  <c r="AO809" i="12"/>
  <c r="AK809" i="12"/>
  <c r="AG809" i="12"/>
  <c r="AS808" i="12"/>
  <c r="AO808" i="12"/>
  <c r="AK808" i="12"/>
  <c r="AG808" i="12"/>
  <c r="AS807" i="12"/>
  <c r="AO807" i="12"/>
  <c r="AK807" i="12"/>
  <c r="AG807" i="12"/>
  <c r="AS806" i="12"/>
  <c r="AO806" i="12"/>
  <c r="AK806" i="12"/>
  <c r="AG806" i="12"/>
  <c r="AS805" i="12"/>
  <c r="AO805" i="12"/>
  <c r="AK805" i="12"/>
  <c r="AG805" i="12"/>
  <c r="AS804" i="12"/>
  <c r="AO804" i="12"/>
  <c r="AK804" i="12"/>
  <c r="AG804" i="12"/>
  <c r="AS803" i="12"/>
  <c r="AO803" i="12"/>
  <c r="AK803" i="12"/>
  <c r="AG803" i="12"/>
  <c r="AS802" i="12"/>
  <c r="AO802" i="12"/>
  <c r="AK802" i="12"/>
  <c r="AG802" i="12"/>
  <c r="AS801" i="12"/>
  <c r="AO801" i="12"/>
  <c r="AK801" i="12"/>
  <c r="AG801" i="12"/>
  <c r="AS800" i="12"/>
  <c r="AO800" i="12"/>
  <c r="AK800" i="12"/>
  <c r="AG800" i="12"/>
  <c r="AS799" i="12"/>
  <c r="AO799" i="12"/>
  <c r="AK799" i="12"/>
  <c r="AG799" i="12"/>
  <c r="AS798" i="12"/>
  <c r="AO798" i="12"/>
  <c r="AK798" i="12"/>
  <c r="AG798" i="12"/>
  <c r="AS797" i="12"/>
  <c r="AO797" i="12"/>
  <c r="AK797" i="12"/>
  <c r="AG797" i="12"/>
  <c r="AS796" i="12"/>
  <c r="AO796" i="12"/>
  <c r="AK796" i="12"/>
  <c r="AG796" i="12"/>
  <c r="AS795" i="12"/>
  <c r="AO795" i="12"/>
  <c r="AK795" i="12"/>
  <c r="AG795" i="12"/>
  <c r="AS794" i="12"/>
  <c r="AO794" i="12"/>
  <c r="AK794" i="12"/>
  <c r="AG794" i="12"/>
  <c r="AS793" i="12"/>
  <c r="AO793" i="12"/>
  <c r="AK793" i="12"/>
  <c r="AG793" i="12"/>
  <c r="AS792" i="12"/>
  <c r="AO792" i="12"/>
  <c r="AK792" i="12"/>
  <c r="AG792" i="12"/>
  <c r="AS791" i="12"/>
  <c r="AO791" i="12"/>
  <c r="AK791" i="12"/>
  <c r="AG791" i="12"/>
  <c r="AS790" i="12"/>
  <c r="AO790" i="12"/>
  <c r="AK790" i="12"/>
  <c r="AG790" i="12"/>
  <c r="AS789" i="12"/>
  <c r="AO789" i="12"/>
  <c r="AK789" i="12"/>
  <c r="AG789" i="12"/>
  <c r="AS788" i="12"/>
  <c r="AO788" i="12"/>
  <c r="AK788" i="12"/>
  <c r="AG788" i="12"/>
  <c r="AS787" i="12"/>
  <c r="AO787" i="12"/>
  <c r="AK787" i="12"/>
  <c r="AG787" i="12"/>
  <c r="AS786" i="12"/>
  <c r="AO786" i="12"/>
  <c r="AK786" i="12"/>
  <c r="AG786" i="12"/>
  <c r="AS785" i="12"/>
  <c r="AO785" i="12"/>
  <c r="AK785" i="12"/>
  <c r="AG785" i="12"/>
  <c r="AS784" i="12"/>
  <c r="AO784" i="12"/>
  <c r="AK784" i="12"/>
  <c r="AG784" i="12"/>
  <c r="AS783" i="12"/>
  <c r="AO783" i="12"/>
  <c r="AK783" i="12"/>
  <c r="AG783" i="12"/>
  <c r="AS782" i="12"/>
  <c r="AO782" i="12"/>
  <c r="AK782" i="12"/>
  <c r="AG782" i="12"/>
  <c r="AS781" i="12"/>
  <c r="AO781" i="12"/>
  <c r="AK781" i="12"/>
  <c r="AG781" i="12"/>
  <c r="AS780" i="12"/>
  <c r="AO780" i="12"/>
  <c r="AK780" i="12"/>
  <c r="AG780" i="12"/>
  <c r="AS779" i="12"/>
  <c r="AO779" i="12"/>
  <c r="AK779" i="12"/>
  <c r="AG779" i="12"/>
  <c r="AS778" i="12"/>
  <c r="AO778" i="12"/>
  <c r="AK778" i="12"/>
  <c r="AG778" i="12"/>
  <c r="AS777" i="12"/>
  <c r="AO777" i="12"/>
  <c r="AK777" i="12"/>
  <c r="AG777" i="12"/>
  <c r="AS776" i="12"/>
  <c r="AO776" i="12"/>
  <c r="AK776" i="12"/>
  <c r="AG776" i="12"/>
  <c r="AS775" i="12"/>
  <c r="AO775" i="12"/>
  <c r="AK775" i="12"/>
  <c r="AG775" i="12"/>
  <c r="AS774" i="12"/>
  <c r="AO774" i="12"/>
  <c r="AK774" i="12"/>
  <c r="AG774" i="12"/>
  <c r="AS773" i="12"/>
  <c r="AO773" i="12"/>
  <c r="AK773" i="12"/>
  <c r="AG773" i="12"/>
  <c r="AS772" i="12"/>
  <c r="AO772" i="12"/>
  <c r="AK772" i="12"/>
  <c r="AG772" i="12"/>
  <c r="AS771" i="12"/>
  <c r="AO771" i="12"/>
  <c r="AK771" i="12"/>
  <c r="AG771" i="12"/>
  <c r="AS770" i="12"/>
  <c r="AO770" i="12"/>
  <c r="AK770" i="12"/>
  <c r="AG770" i="12"/>
  <c r="AS769" i="12"/>
  <c r="AO769" i="12"/>
  <c r="AK769" i="12"/>
  <c r="AG769" i="12"/>
  <c r="AS768" i="12"/>
  <c r="AO768" i="12"/>
  <c r="AK768" i="12"/>
  <c r="AG768" i="12"/>
  <c r="AS767" i="12"/>
  <c r="AO767" i="12"/>
  <c r="AK767" i="12"/>
  <c r="AG767" i="12"/>
  <c r="AS766" i="12"/>
  <c r="AO766" i="12"/>
  <c r="AK766" i="12"/>
  <c r="AG766" i="12"/>
  <c r="AS765" i="12"/>
  <c r="AO765" i="12"/>
  <c r="AK765" i="12"/>
  <c r="AG765" i="12"/>
  <c r="AS764" i="12"/>
  <c r="AO764" i="12"/>
  <c r="AK764" i="12"/>
  <c r="AG764" i="12"/>
  <c r="AS763" i="12"/>
  <c r="AO763" i="12"/>
  <c r="AK763" i="12"/>
  <c r="AG763" i="12"/>
  <c r="AS762" i="12"/>
  <c r="AO762" i="12"/>
  <c r="AK762" i="12"/>
  <c r="AG762" i="12"/>
  <c r="AS761" i="12"/>
  <c r="AO761" i="12"/>
  <c r="AK761" i="12"/>
  <c r="AG761" i="12"/>
  <c r="AS760" i="12"/>
  <c r="AO760" i="12"/>
  <c r="AK760" i="12"/>
  <c r="AG760" i="12"/>
  <c r="AS759" i="12"/>
  <c r="AO759" i="12"/>
  <c r="AK759" i="12"/>
  <c r="AG759" i="12"/>
  <c r="AS758" i="12"/>
  <c r="AO758" i="12"/>
  <c r="AK758" i="12"/>
  <c r="AG758" i="12"/>
  <c r="AS757" i="12"/>
  <c r="AO757" i="12"/>
  <c r="AK757" i="12"/>
  <c r="AG757" i="12"/>
  <c r="AS756" i="12"/>
  <c r="AO756" i="12"/>
  <c r="AK756" i="12"/>
  <c r="AG756" i="12"/>
  <c r="AS755" i="12"/>
  <c r="AO755" i="12"/>
  <c r="AK755" i="12"/>
  <c r="AG755" i="12"/>
  <c r="AS754" i="12"/>
  <c r="AO754" i="12"/>
  <c r="AK754" i="12"/>
  <c r="AG754" i="12"/>
  <c r="AS753" i="12"/>
  <c r="AO753" i="12"/>
  <c r="AK753" i="12"/>
  <c r="AG753" i="12"/>
  <c r="AS752" i="12"/>
  <c r="AO752" i="12"/>
  <c r="AK752" i="12"/>
  <c r="AG752" i="12"/>
  <c r="AS751" i="12"/>
  <c r="AO751" i="12"/>
  <c r="AK751" i="12"/>
  <c r="AG751" i="12"/>
  <c r="AS750" i="12"/>
  <c r="AO750" i="12"/>
  <c r="AK750" i="12"/>
  <c r="AG750" i="12"/>
  <c r="AS749" i="12"/>
  <c r="AO749" i="12"/>
  <c r="AK749" i="12"/>
  <c r="AG749" i="12"/>
  <c r="AS748" i="12"/>
  <c r="AO748" i="12"/>
  <c r="AK748" i="12"/>
  <c r="AG748" i="12"/>
  <c r="AS747" i="12"/>
  <c r="AO747" i="12"/>
  <c r="AK747" i="12"/>
  <c r="AG747" i="12"/>
  <c r="AS746" i="12"/>
  <c r="AO746" i="12"/>
  <c r="AK746" i="12"/>
  <c r="AG746" i="12"/>
  <c r="AS745" i="12"/>
  <c r="AO745" i="12"/>
  <c r="AK745" i="12"/>
  <c r="AG745" i="12"/>
  <c r="AS744" i="12"/>
  <c r="AO744" i="12"/>
  <c r="AK744" i="12"/>
  <c r="AG744" i="12"/>
  <c r="AS743" i="12"/>
  <c r="AO743" i="12"/>
  <c r="AK743" i="12"/>
  <c r="AG743" i="12"/>
  <c r="AS742" i="12"/>
  <c r="AO742" i="12"/>
  <c r="AK742" i="12"/>
  <c r="AG742" i="12"/>
  <c r="AS741" i="12"/>
  <c r="AO741" i="12"/>
  <c r="AK741" i="12"/>
  <c r="AG741" i="12"/>
  <c r="AS740" i="12"/>
  <c r="AO740" i="12"/>
  <c r="AK740" i="12"/>
  <c r="AG740" i="12"/>
  <c r="AS739" i="12"/>
  <c r="AO739" i="12"/>
  <c r="AK739" i="12"/>
  <c r="AG739" i="12"/>
  <c r="AS738" i="12"/>
  <c r="AO738" i="12"/>
  <c r="AK738" i="12"/>
  <c r="AG738" i="12"/>
  <c r="AS737" i="12"/>
  <c r="AO737" i="12"/>
  <c r="AK737" i="12"/>
  <c r="AG737" i="12"/>
  <c r="AS736" i="12"/>
  <c r="AO736" i="12"/>
  <c r="AK736" i="12"/>
  <c r="AG736" i="12"/>
  <c r="AS735" i="12"/>
  <c r="AO735" i="12"/>
  <c r="AK735" i="12"/>
  <c r="AG735" i="12"/>
  <c r="AS734" i="12"/>
  <c r="AO734" i="12"/>
  <c r="AK734" i="12"/>
  <c r="AG734" i="12"/>
  <c r="AS733" i="12"/>
  <c r="AO733" i="12"/>
  <c r="AK733" i="12"/>
  <c r="AG733" i="12"/>
  <c r="AS732" i="12"/>
  <c r="AO732" i="12"/>
  <c r="AK732" i="12"/>
  <c r="AG732" i="12"/>
  <c r="AS731" i="12"/>
  <c r="AO731" i="12"/>
  <c r="AK731" i="12"/>
  <c r="AG731" i="12"/>
  <c r="AS730" i="12"/>
  <c r="AO730" i="12"/>
  <c r="AK730" i="12"/>
  <c r="AG730" i="12"/>
  <c r="AS729" i="12"/>
  <c r="AO729" i="12"/>
  <c r="AK729" i="12"/>
  <c r="AG729" i="12"/>
  <c r="AS728" i="12"/>
  <c r="AO728" i="12"/>
  <c r="AK728" i="12"/>
  <c r="AG728" i="12"/>
  <c r="AS727" i="12"/>
  <c r="AO727" i="12"/>
  <c r="AK727" i="12"/>
  <c r="AG727" i="12"/>
  <c r="AS726" i="12"/>
  <c r="AO726" i="12"/>
  <c r="AK726" i="12"/>
  <c r="AG726" i="12"/>
  <c r="AS725" i="12"/>
  <c r="AO725" i="12"/>
  <c r="AK725" i="12"/>
  <c r="AG725" i="12"/>
  <c r="AS724" i="12"/>
  <c r="AO724" i="12"/>
  <c r="AK724" i="12"/>
  <c r="AG724" i="12"/>
  <c r="AS723" i="12"/>
  <c r="AO723" i="12"/>
  <c r="AK723" i="12"/>
  <c r="AG723" i="12"/>
  <c r="AS722" i="12"/>
  <c r="AO722" i="12"/>
  <c r="AK722" i="12"/>
  <c r="AG722" i="12"/>
  <c r="AS721" i="12"/>
  <c r="AO721" i="12"/>
  <c r="AK721" i="12"/>
  <c r="AG721" i="12"/>
  <c r="AS720" i="12"/>
  <c r="AO720" i="12"/>
  <c r="AK720" i="12"/>
  <c r="AG720" i="12"/>
  <c r="AS719" i="12"/>
  <c r="AO719" i="12"/>
  <c r="AK719" i="12"/>
  <c r="AG719" i="12"/>
  <c r="AS718" i="12"/>
  <c r="AO718" i="12"/>
  <c r="AK718" i="12"/>
  <c r="AG718" i="12"/>
  <c r="AS717" i="12"/>
  <c r="AO717" i="12"/>
  <c r="AK717" i="12"/>
  <c r="AG717" i="12"/>
  <c r="AS716" i="12"/>
  <c r="AO716" i="12"/>
  <c r="AK716" i="12"/>
  <c r="AG716" i="12"/>
  <c r="AS715" i="12"/>
  <c r="AO715" i="12"/>
  <c r="AK715" i="12"/>
  <c r="AG715" i="12"/>
  <c r="AS714" i="12"/>
  <c r="AO714" i="12"/>
  <c r="AK714" i="12"/>
  <c r="AG714" i="12"/>
  <c r="AS713" i="12"/>
  <c r="AO713" i="12"/>
  <c r="AK713" i="12"/>
  <c r="AG713" i="12"/>
  <c r="AS712" i="12"/>
  <c r="AO712" i="12"/>
  <c r="AK712" i="12"/>
  <c r="AG712" i="12"/>
  <c r="AS711" i="12"/>
  <c r="AO711" i="12"/>
  <c r="AK711" i="12"/>
  <c r="AG711" i="12"/>
  <c r="AS710" i="12"/>
  <c r="AO710" i="12"/>
  <c r="AK710" i="12"/>
  <c r="AG710" i="12"/>
  <c r="AS709" i="12"/>
  <c r="AO709" i="12"/>
  <c r="AK709" i="12"/>
  <c r="AG709" i="12"/>
  <c r="AS708" i="12"/>
  <c r="AO708" i="12"/>
  <c r="AK708" i="12"/>
  <c r="AG708" i="12"/>
  <c r="AS707" i="12"/>
  <c r="AO707" i="12"/>
  <c r="AK707" i="12"/>
  <c r="AG707" i="12"/>
  <c r="AS706" i="12"/>
  <c r="AO706" i="12"/>
  <c r="AK706" i="12"/>
  <c r="AG706" i="12"/>
  <c r="AS705" i="12"/>
  <c r="AO705" i="12"/>
  <c r="AK705" i="12"/>
  <c r="AG705" i="12"/>
  <c r="AS704" i="12"/>
  <c r="AO704" i="12"/>
  <c r="AK704" i="12"/>
  <c r="AG704" i="12"/>
  <c r="AS703" i="12"/>
  <c r="AO703" i="12"/>
  <c r="AK703" i="12"/>
  <c r="AG703" i="12"/>
  <c r="AS702" i="12"/>
  <c r="AO702" i="12"/>
  <c r="AK702" i="12"/>
  <c r="AG702" i="12"/>
  <c r="AS701" i="12"/>
  <c r="AO701" i="12"/>
  <c r="AK701" i="12"/>
  <c r="AG701" i="12"/>
  <c r="AS700" i="12"/>
  <c r="AO700" i="12"/>
  <c r="AK700" i="12"/>
  <c r="AG700" i="12"/>
  <c r="AS699" i="12"/>
  <c r="AO699" i="12"/>
  <c r="AK699" i="12"/>
  <c r="AG699" i="12"/>
  <c r="AS698" i="12"/>
  <c r="AO698" i="12"/>
  <c r="AK698" i="12"/>
  <c r="AG698" i="12"/>
  <c r="AS697" i="12"/>
  <c r="AO697" i="12"/>
  <c r="AK697" i="12"/>
  <c r="AG697" i="12"/>
  <c r="AS696" i="12"/>
  <c r="AO696" i="12"/>
  <c r="AK696" i="12"/>
  <c r="AG696" i="12"/>
  <c r="AS695" i="12"/>
  <c r="AO695" i="12"/>
  <c r="AK695" i="12"/>
  <c r="AG695" i="12"/>
  <c r="AS694" i="12"/>
  <c r="AO694" i="12"/>
  <c r="AK694" i="12"/>
  <c r="AG694" i="12"/>
  <c r="AS693" i="12"/>
  <c r="AO693" i="12"/>
  <c r="AK693" i="12"/>
  <c r="AG693" i="12"/>
  <c r="AS692" i="12"/>
  <c r="AO692" i="12"/>
  <c r="AK692" i="12"/>
  <c r="AG692" i="12"/>
  <c r="AS691" i="12"/>
  <c r="AO691" i="12"/>
  <c r="AK691" i="12"/>
  <c r="AG691" i="12"/>
  <c r="AS690" i="12"/>
  <c r="AO690" i="12"/>
  <c r="AK690" i="12"/>
  <c r="AG690" i="12"/>
  <c r="AS689" i="12"/>
  <c r="AO689" i="12"/>
  <c r="AK689" i="12"/>
  <c r="AG689" i="12"/>
  <c r="AS688" i="12"/>
  <c r="AO688" i="12"/>
  <c r="AK688" i="12"/>
  <c r="AG688" i="12"/>
  <c r="AS687" i="12"/>
  <c r="AO687" i="12"/>
  <c r="AK687" i="12"/>
  <c r="AG687" i="12"/>
  <c r="AS686" i="12"/>
  <c r="AO686" i="12"/>
  <c r="AK686" i="12"/>
  <c r="AG686" i="12"/>
  <c r="AS685" i="12"/>
  <c r="AO685" i="12"/>
  <c r="AK685" i="12"/>
  <c r="AG685" i="12"/>
  <c r="AS684" i="12"/>
  <c r="AO684" i="12"/>
  <c r="AK684" i="12"/>
  <c r="AG684" i="12"/>
  <c r="AS683" i="12"/>
  <c r="AO683" i="12"/>
  <c r="AK683" i="12"/>
  <c r="AG683" i="12"/>
  <c r="AS682" i="12"/>
  <c r="AO682" i="12"/>
  <c r="AK682" i="12"/>
  <c r="AG682" i="12"/>
  <c r="AS681" i="12"/>
  <c r="AO681" i="12"/>
  <c r="AK681" i="12"/>
  <c r="AG681" i="12"/>
  <c r="AS680" i="12"/>
  <c r="AO680" i="12"/>
  <c r="AK680" i="12"/>
  <c r="AG680" i="12"/>
  <c r="AS679" i="12"/>
  <c r="AO679" i="12"/>
  <c r="AK679" i="12"/>
  <c r="AG679" i="12"/>
  <c r="AS678" i="12"/>
  <c r="AO678" i="12"/>
  <c r="AK678" i="12"/>
  <c r="AG678" i="12"/>
  <c r="AS677" i="12"/>
  <c r="AO677" i="12"/>
  <c r="AK677" i="12"/>
  <c r="AG677" i="12"/>
  <c r="AS676" i="12"/>
  <c r="AO676" i="12"/>
  <c r="AK676" i="12"/>
  <c r="AG676" i="12"/>
  <c r="AS675" i="12"/>
  <c r="AO675" i="12"/>
  <c r="AK675" i="12"/>
  <c r="AG675" i="12"/>
  <c r="AS674" i="12"/>
  <c r="AO674" i="12"/>
  <c r="AK674" i="12"/>
  <c r="AG674" i="12"/>
  <c r="AS673" i="12"/>
  <c r="AO673" i="12"/>
  <c r="AK673" i="12"/>
  <c r="AG673" i="12"/>
  <c r="AS672" i="12"/>
  <c r="AO672" i="12"/>
  <c r="AK672" i="12"/>
  <c r="AG672" i="12"/>
  <c r="AS671" i="12"/>
  <c r="AO671" i="12"/>
  <c r="AK671" i="12"/>
  <c r="AG671" i="12"/>
  <c r="AS670" i="12"/>
  <c r="AO670" i="12"/>
  <c r="AK670" i="12"/>
  <c r="AG670" i="12"/>
  <c r="AS669" i="12"/>
  <c r="AO669" i="12"/>
  <c r="AK669" i="12"/>
  <c r="AG669" i="12"/>
  <c r="AS668" i="12"/>
  <c r="AO668" i="12"/>
  <c r="AK668" i="12"/>
  <c r="AG668" i="12"/>
  <c r="AS667" i="12"/>
  <c r="AO667" i="12"/>
  <c r="AK667" i="12"/>
  <c r="AG667" i="12"/>
  <c r="AS666" i="12"/>
  <c r="AO666" i="12"/>
  <c r="AK666" i="12"/>
  <c r="AG666" i="12"/>
  <c r="AS665" i="12"/>
  <c r="AO665" i="12"/>
  <c r="AK665" i="12"/>
  <c r="AG665" i="12"/>
  <c r="AS664" i="12"/>
  <c r="AO664" i="12"/>
  <c r="AK664" i="12"/>
  <c r="AG664" i="12"/>
  <c r="AS663" i="12"/>
  <c r="AO663" i="12"/>
  <c r="AK663" i="12"/>
  <c r="AG663" i="12"/>
  <c r="AS662" i="12"/>
  <c r="AO662" i="12"/>
  <c r="AK662" i="12"/>
  <c r="AG662" i="12"/>
  <c r="AS661" i="12"/>
  <c r="AO661" i="12"/>
  <c r="AK661" i="12"/>
  <c r="AG661" i="12"/>
  <c r="AS660" i="12"/>
  <c r="AO660" i="12"/>
  <c r="AK660" i="12"/>
  <c r="AG660" i="12"/>
  <c r="AS659" i="12"/>
  <c r="AO659" i="12"/>
  <c r="AK659" i="12"/>
  <c r="AG659" i="12"/>
  <c r="AS658" i="12"/>
  <c r="AO658" i="12"/>
  <c r="AK658" i="12"/>
  <c r="AG658" i="12"/>
  <c r="AS657" i="12"/>
  <c r="AO657" i="12"/>
  <c r="AK657" i="12"/>
  <c r="AG657" i="12"/>
  <c r="AS656" i="12"/>
  <c r="AO656" i="12"/>
  <c r="AK656" i="12"/>
  <c r="AG656" i="12"/>
  <c r="AS655" i="12"/>
  <c r="AO655" i="12"/>
  <c r="AK655" i="12"/>
  <c r="AG655" i="12"/>
  <c r="AS654" i="12"/>
  <c r="AO654" i="12"/>
  <c r="AK654" i="12"/>
  <c r="AG654" i="12"/>
  <c r="AS653" i="12"/>
  <c r="AO653" i="12"/>
  <c r="AK653" i="12"/>
  <c r="AG653" i="12"/>
  <c r="AS652" i="12"/>
  <c r="AO652" i="12"/>
  <c r="AK652" i="12"/>
  <c r="AG652" i="12"/>
  <c r="AS651" i="12"/>
  <c r="AO651" i="12"/>
  <c r="AK651" i="12"/>
  <c r="AG651" i="12"/>
  <c r="AS650" i="12"/>
  <c r="AO650" i="12"/>
  <c r="AK650" i="12"/>
  <c r="AG650" i="12"/>
  <c r="AS649" i="12"/>
  <c r="AO649" i="12"/>
  <c r="AK649" i="12"/>
  <c r="AG649" i="12"/>
  <c r="AS648" i="12"/>
  <c r="AO648" i="12"/>
  <c r="AK648" i="12"/>
  <c r="AG648" i="12"/>
  <c r="AS647" i="12"/>
  <c r="AO647" i="12"/>
  <c r="AK647" i="12"/>
  <c r="AG647" i="12"/>
  <c r="AS646" i="12"/>
  <c r="AO646" i="12"/>
  <c r="AK646" i="12"/>
  <c r="AG646" i="12"/>
  <c r="AS645" i="12"/>
  <c r="AO645" i="12"/>
  <c r="AK645" i="12"/>
  <c r="AG645" i="12"/>
  <c r="AS644" i="12"/>
  <c r="AO644" i="12"/>
  <c r="AK644" i="12"/>
  <c r="AG644" i="12"/>
  <c r="AS643" i="12"/>
  <c r="AO643" i="12"/>
  <c r="AK643" i="12"/>
  <c r="AG643" i="12"/>
  <c r="AS642" i="12"/>
  <c r="AO642" i="12"/>
  <c r="AK642" i="12"/>
  <c r="AG642" i="12"/>
  <c r="AS641" i="12"/>
  <c r="AO641" i="12"/>
  <c r="AK641" i="12"/>
  <c r="AG641" i="12"/>
  <c r="AS640" i="12"/>
  <c r="AO640" i="12"/>
  <c r="AK640" i="12"/>
  <c r="AG640" i="12"/>
  <c r="AS639" i="12"/>
  <c r="AO639" i="12"/>
  <c r="AK639" i="12"/>
  <c r="AG639" i="12"/>
  <c r="AS638" i="12"/>
  <c r="AO638" i="12"/>
  <c r="AK638" i="12"/>
  <c r="AG638" i="12"/>
  <c r="AS637" i="12"/>
  <c r="AO637" i="12"/>
  <c r="AK637" i="12"/>
  <c r="AG637" i="12"/>
  <c r="AS636" i="12"/>
  <c r="AO636" i="12"/>
  <c r="AK636" i="12"/>
  <c r="AG636" i="12"/>
  <c r="AS635" i="12"/>
  <c r="AO635" i="12"/>
  <c r="AK635" i="12"/>
  <c r="AG635" i="12"/>
  <c r="AS634" i="12"/>
  <c r="AO634" i="12"/>
  <c r="AK634" i="12"/>
  <c r="AG634" i="12"/>
  <c r="AS633" i="12"/>
  <c r="AO633" i="12"/>
  <c r="AK633" i="12"/>
  <c r="AG633" i="12"/>
  <c r="AS632" i="12"/>
  <c r="AO632" i="12"/>
  <c r="AK632" i="12"/>
  <c r="AG632" i="12"/>
  <c r="AS631" i="12"/>
  <c r="AO631" i="12"/>
  <c r="AK631" i="12"/>
  <c r="AG631" i="12"/>
  <c r="AS630" i="12"/>
  <c r="AO630" i="12"/>
  <c r="AK630" i="12"/>
  <c r="AG630" i="12"/>
  <c r="AS629" i="12"/>
  <c r="AO629" i="12"/>
  <c r="AK629" i="12"/>
  <c r="AG629" i="12"/>
  <c r="AS628" i="12"/>
  <c r="AO628" i="12"/>
  <c r="AK628" i="12"/>
  <c r="AG628" i="12"/>
  <c r="AS627" i="12"/>
  <c r="AO627" i="12"/>
  <c r="AK627" i="12"/>
  <c r="AG627" i="12"/>
  <c r="AS626" i="12"/>
  <c r="AO626" i="12"/>
  <c r="AK626" i="12"/>
  <c r="AG626" i="12"/>
  <c r="AS625" i="12"/>
  <c r="AO625" i="12"/>
  <c r="AK625" i="12"/>
  <c r="AG625" i="12"/>
  <c r="AS624" i="12"/>
  <c r="AO624" i="12"/>
  <c r="AK624" i="12"/>
  <c r="AG624" i="12"/>
  <c r="AS623" i="12"/>
  <c r="AO623" i="12"/>
  <c r="AK623" i="12"/>
  <c r="AG623" i="12"/>
  <c r="AS622" i="12"/>
  <c r="AO622" i="12"/>
  <c r="AK622" i="12"/>
  <c r="AG622" i="12"/>
  <c r="AS621" i="12"/>
  <c r="AO621" i="12"/>
  <c r="AK621" i="12"/>
  <c r="AG621" i="12"/>
  <c r="AS620" i="12"/>
  <c r="AO620" i="12"/>
  <c r="AK620" i="12"/>
  <c r="AG620" i="12"/>
  <c r="AS619" i="12"/>
  <c r="AO619" i="12"/>
  <c r="AK619" i="12"/>
  <c r="AG619" i="12"/>
  <c r="AS618" i="12"/>
  <c r="AO618" i="12"/>
  <c r="AK618" i="12"/>
  <c r="AG618" i="12"/>
  <c r="AS617" i="12"/>
  <c r="AO617" i="12"/>
  <c r="AK617" i="12"/>
  <c r="AG617" i="12"/>
  <c r="AS616" i="12"/>
  <c r="AO616" i="12"/>
  <c r="AK616" i="12"/>
  <c r="AG616" i="12"/>
  <c r="AS615" i="12"/>
  <c r="AO615" i="12"/>
  <c r="AK615" i="12"/>
  <c r="AG615" i="12"/>
  <c r="AS614" i="12"/>
  <c r="AO614" i="12"/>
  <c r="AK614" i="12"/>
  <c r="AG614" i="12"/>
  <c r="AS613" i="12"/>
  <c r="AO613" i="12"/>
  <c r="AK613" i="12"/>
  <c r="AG613" i="12"/>
  <c r="AS612" i="12"/>
  <c r="AO612" i="12"/>
  <c r="AK612" i="12"/>
  <c r="AG612" i="12"/>
  <c r="AS611" i="12"/>
  <c r="AO611" i="12"/>
  <c r="AK611" i="12"/>
  <c r="AG611" i="12"/>
  <c r="AS610" i="12"/>
  <c r="AO610" i="12"/>
  <c r="AK610" i="12"/>
  <c r="AG610" i="12"/>
  <c r="AS609" i="12"/>
  <c r="AO609" i="12"/>
  <c r="AK609" i="12"/>
  <c r="AG609" i="12"/>
  <c r="AS608" i="12"/>
  <c r="AO608" i="12"/>
  <c r="AK608" i="12"/>
  <c r="AG608" i="12"/>
  <c r="AS607" i="12"/>
  <c r="AO607" i="12"/>
  <c r="AK607" i="12"/>
  <c r="AG607" i="12"/>
  <c r="AS606" i="12"/>
  <c r="AO606" i="12"/>
  <c r="AK606" i="12"/>
  <c r="AG606" i="12"/>
  <c r="AS605" i="12"/>
  <c r="AO605" i="12"/>
  <c r="AK605" i="12"/>
  <c r="AG605" i="12"/>
  <c r="AS604" i="12"/>
  <c r="AO604" i="12"/>
  <c r="AK604" i="12"/>
  <c r="AG604" i="12"/>
  <c r="AS603" i="12"/>
  <c r="AO603" i="12"/>
  <c r="AK603" i="12"/>
  <c r="AG603" i="12"/>
  <c r="AS602" i="12"/>
  <c r="AO602" i="12"/>
  <c r="AK602" i="12"/>
  <c r="AG602" i="12"/>
  <c r="AS601" i="12"/>
  <c r="AO601" i="12"/>
  <c r="AK601" i="12"/>
  <c r="AG601" i="12"/>
  <c r="AS600" i="12"/>
  <c r="AO600" i="12"/>
  <c r="AK600" i="12"/>
  <c r="AG600" i="12"/>
  <c r="AS599" i="12"/>
  <c r="AO599" i="12"/>
  <c r="AK599" i="12"/>
  <c r="AG599" i="12"/>
  <c r="AS598" i="12"/>
  <c r="AO598" i="12"/>
  <c r="AK598" i="12"/>
  <c r="AG598" i="12"/>
  <c r="AS597" i="12"/>
  <c r="AO597" i="12"/>
  <c r="AK597" i="12"/>
  <c r="AG597" i="12"/>
  <c r="AS596" i="12"/>
  <c r="AO596" i="12"/>
  <c r="AK596" i="12"/>
  <c r="AG596" i="12"/>
  <c r="AS595" i="12"/>
  <c r="AO595" i="12"/>
  <c r="AK595" i="12"/>
  <c r="AG595" i="12"/>
  <c r="AS594" i="12"/>
  <c r="AO594" i="12"/>
  <c r="AK594" i="12"/>
  <c r="AG594" i="12"/>
  <c r="AS593" i="12"/>
  <c r="AO593" i="12"/>
  <c r="AK593" i="12"/>
  <c r="AG593" i="12"/>
  <c r="AS592" i="12"/>
  <c r="AO592" i="12"/>
  <c r="AK592" i="12"/>
  <c r="AG592" i="12"/>
  <c r="AS591" i="12"/>
  <c r="AO591" i="12"/>
  <c r="AK591" i="12"/>
  <c r="AG591" i="12"/>
  <c r="AS590" i="12"/>
  <c r="AO590" i="12"/>
  <c r="AK590" i="12"/>
  <c r="AG590" i="12"/>
  <c r="AS589" i="12"/>
  <c r="AO589" i="12"/>
  <c r="AK589" i="12"/>
  <c r="AG589" i="12"/>
  <c r="AS588" i="12"/>
  <c r="AO588" i="12"/>
  <c r="AK588" i="12"/>
  <c r="AG588" i="12"/>
  <c r="AS587" i="12"/>
  <c r="AO587" i="12"/>
  <c r="AK587" i="12"/>
  <c r="AG587" i="12"/>
  <c r="AS586" i="12"/>
  <c r="AO586" i="12"/>
  <c r="AK586" i="12"/>
  <c r="AG586" i="12"/>
  <c r="AS585" i="12"/>
  <c r="AO585" i="12"/>
  <c r="AK585" i="12"/>
  <c r="AG585" i="12"/>
  <c r="AS584" i="12"/>
  <c r="AO584" i="12"/>
  <c r="AK584" i="12"/>
  <c r="AG584" i="12"/>
  <c r="AS583" i="12"/>
  <c r="AO583" i="12"/>
  <c r="AK583" i="12"/>
  <c r="AG583" i="12"/>
  <c r="AS582" i="12"/>
  <c r="AO582" i="12"/>
  <c r="AK582" i="12"/>
  <c r="AG582" i="12"/>
  <c r="AS581" i="12"/>
  <c r="AO581" i="12"/>
  <c r="AK581" i="12"/>
  <c r="AG581" i="12"/>
  <c r="AS580" i="12"/>
  <c r="AO580" i="12"/>
  <c r="AK580" i="12"/>
  <c r="AG580" i="12"/>
  <c r="AS579" i="12"/>
  <c r="AO579" i="12"/>
  <c r="AK579" i="12"/>
  <c r="AG579" i="12"/>
  <c r="AS578" i="12"/>
  <c r="AO578" i="12"/>
  <c r="AK578" i="12"/>
  <c r="AG578" i="12"/>
  <c r="AS577" i="12"/>
  <c r="AO577" i="12"/>
  <c r="AK577" i="12"/>
  <c r="AG577" i="12"/>
  <c r="AS576" i="12"/>
  <c r="AO576" i="12"/>
  <c r="AK576" i="12"/>
  <c r="AG576" i="12"/>
  <c r="AS575" i="12"/>
  <c r="AO575" i="12"/>
  <c r="AK575" i="12"/>
  <c r="AG575" i="12"/>
  <c r="AS574" i="12"/>
  <c r="AO574" i="12"/>
  <c r="AK574" i="12"/>
  <c r="AG574" i="12"/>
  <c r="AS573" i="12"/>
  <c r="AO573" i="12"/>
  <c r="AK573" i="12"/>
  <c r="AG573" i="12"/>
  <c r="AS572" i="12"/>
  <c r="AO572" i="12"/>
  <c r="AK572" i="12"/>
  <c r="AG572" i="12"/>
  <c r="AS571" i="12"/>
  <c r="AO571" i="12"/>
  <c r="AK571" i="12"/>
  <c r="AG571" i="12"/>
  <c r="AS570" i="12"/>
  <c r="AO570" i="12"/>
  <c r="AK570" i="12"/>
  <c r="AG570" i="12"/>
  <c r="AS569" i="12"/>
  <c r="AO569" i="12"/>
  <c r="AK569" i="12"/>
  <c r="AG569" i="12"/>
  <c r="AS568" i="12"/>
  <c r="AO568" i="12"/>
  <c r="AK568" i="12"/>
  <c r="AG568" i="12"/>
  <c r="AS567" i="12"/>
  <c r="AO567" i="12"/>
  <c r="AK567" i="12"/>
  <c r="AG567" i="12"/>
  <c r="AS566" i="12"/>
  <c r="AO566" i="12"/>
  <c r="AK566" i="12"/>
  <c r="AG566" i="12"/>
  <c r="AS565" i="12"/>
  <c r="AO565" i="12"/>
  <c r="AK565" i="12"/>
  <c r="AG565" i="12"/>
  <c r="AS564" i="12"/>
  <c r="AO564" i="12"/>
  <c r="AK564" i="12"/>
  <c r="AG564" i="12"/>
  <c r="AS563" i="12"/>
  <c r="AO563" i="12"/>
  <c r="AK563" i="12"/>
  <c r="AG563" i="12"/>
  <c r="AS562" i="12"/>
  <c r="AO562" i="12"/>
  <c r="AK562" i="12"/>
  <c r="AG562" i="12"/>
  <c r="AS561" i="12"/>
  <c r="AO561" i="12"/>
  <c r="AK561" i="12"/>
  <c r="AG561" i="12"/>
  <c r="AS560" i="12"/>
  <c r="AO560" i="12"/>
  <c r="AK560" i="12"/>
  <c r="AG560" i="12"/>
  <c r="AS559" i="12"/>
  <c r="AO559" i="12"/>
  <c r="AK559" i="12"/>
  <c r="AG559" i="12"/>
  <c r="AS558" i="12"/>
  <c r="AO558" i="12"/>
  <c r="AK558" i="12"/>
  <c r="AG558" i="12"/>
  <c r="AS557" i="12"/>
  <c r="AO557" i="12"/>
  <c r="AK557" i="12"/>
  <c r="AG557" i="12"/>
  <c r="AS556" i="12"/>
  <c r="AO556" i="12"/>
  <c r="AK556" i="12"/>
  <c r="AG556" i="12"/>
  <c r="AS555" i="12"/>
  <c r="AO555" i="12"/>
  <c r="AK555" i="12"/>
  <c r="AG555" i="12"/>
  <c r="AS554" i="12"/>
  <c r="AO554" i="12"/>
  <c r="AK554" i="12"/>
  <c r="AG554" i="12"/>
  <c r="AS553" i="12"/>
  <c r="AO553" i="12"/>
  <c r="AK553" i="12"/>
  <c r="AG553" i="12"/>
  <c r="AS552" i="12"/>
  <c r="AO552" i="12"/>
  <c r="AK552" i="12"/>
  <c r="AG552" i="12"/>
  <c r="AS551" i="12"/>
  <c r="AO551" i="12"/>
  <c r="AK551" i="12"/>
  <c r="AG551" i="12"/>
  <c r="AS550" i="12"/>
  <c r="AO550" i="12"/>
  <c r="AK550" i="12"/>
  <c r="AG550" i="12"/>
  <c r="AS549" i="12"/>
  <c r="AO549" i="12"/>
  <c r="AK549" i="12"/>
  <c r="AG549" i="12"/>
  <c r="AS548" i="12"/>
  <c r="AO548" i="12"/>
  <c r="AK548" i="12"/>
  <c r="AG548" i="12"/>
  <c r="AS547" i="12"/>
  <c r="AO547" i="12"/>
  <c r="AK547" i="12"/>
  <c r="AG547" i="12"/>
  <c r="AS546" i="12"/>
  <c r="AO546" i="12"/>
  <c r="AK546" i="12"/>
  <c r="AG546" i="12"/>
  <c r="AS545" i="12"/>
  <c r="AO545" i="12"/>
  <c r="AK545" i="12"/>
  <c r="AG545" i="12"/>
  <c r="AS544" i="12"/>
  <c r="AO544" i="12"/>
  <c r="AK544" i="12"/>
  <c r="AG544" i="12"/>
  <c r="AS543" i="12"/>
  <c r="AO543" i="12"/>
  <c r="AK543" i="12"/>
  <c r="AG543" i="12"/>
  <c r="AS542" i="12"/>
  <c r="AO542" i="12"/>
  <c r="AK542" i="12"/>
  <c r="AG542" i="12"/>
  <c r="AS541" i="12"/>
  <c r="AO541" i="12"/>
  <c r="AK541" i="12"/>
  <c r="AG541" i="12"/>
  <c r="AS540" i="12"/>
  <c r="AO540" i="12"/>
  <c r="AK540" i="12"/>
  <c r="AG540" i="12"/>
  <c r="AS539" i="12"/>
  <c r="AO539" i="12"/>
  <c r="AK539" i="12"/>
  <c r="AG539" i="12"/>
  <c r="AS538" i="12"/>
  <c r="AO538" i="12"/>
  <c r="AK538" i="12"/>
  <c r="AG538" i="12"/>
  <c r="AS537" i="12"/>
  <c r="AO537" i="12"/>
  <c r="AK537" i="12"/>
  <c r="AG537" i="12"/>
  <c r="AS536" i="12"/>
  <c r="AO536" i="12"/>
  <c r="AK536" i="12"/>
  <c r="AG536" i="12"/>
  <c r="AS535" i="12"/>
  <c r="AO535" i="12"/>
  <c r="AK535" i="12"/>
  <c r="AG535" i="12"/>
  <c r="AS534" i="12"/>
  <c r="AO534" i="12"/>
  <c r="AK534" i="12"/>
  <c r="AG534" i="12"/>
  <c r="AS533" i="12"/>
  <c r="AO533" i="12"/>
  <c r="AK533" i="12"/>
  <c r="AG533" i="12"/>
  <c r="AS532" i="12"/>
  <c r="AO532" i="12"/>
  <c r="AK532" i="12"/>
  <c r="AG532" i="12"/>
  <c r="AS531" i="12"/>
  <c r="AO531" i="12"/>
  <c r="AK531" i="12"/>
  <c r="AG531" i="12"/>
  <c r="AS530" i="12"/>
  <c r="AO530" i="12"/>
  <c r="AK530" i="12"/>
  <c r="AG530" i="12"/>
  <c r="AS529" i="12"/>
  <c r="AO529" i="12"/>
  <c r="AK529" i="12"/>
  <c r="AG529" i="12"/>
  <c r="AS528" i="12"/>
  <c r="AO528" i="12"/>
  <c r="AK528" i="12"/>
  <c r="AG528" i="12"/>
  <c r="AS527" i="12"/>
  <c r="AO527" i="12"/>
  <c r="AK527" i="12"/>
  <c r="AG527" i="12"/>
  <c r="AS526" i="12"/>
  <c r="AO526" i="12"/>
  <c r="AK526" i="12"/>
  <c r="AG526" i="12"/>
  <c r="AS525" i="12"/>
  <c r="AO525" i="12"/>
  <c r="AK525" i="12"/>
  <c r="AG525" i="12"/>
  <c r="AS524" i="12"/>
  <c r="AO524" i="12"/>
  <c r="AK524" i="12"/>
  <c r="AG524" i="12"/>
  <c r="AS523" i="12"/>
  <c r="AO523" i="12"/>
  <c r="AK523" i="12"/>
  <c r="AG523" i="12"/>
  <c r="AS522" i="12"/>
  <c r="AO522" i="12"/>
  <c r="AK522" i="12"/>
  <c r="AG522" i="12"/>
  <c r="AS521" i="12"/>
  <c r="AO521" i="12"/>
  <c r="AK521" i="12"/>
  <c r="AG521" i="12"/>
  <c r="AS1548" i="12"/>
  <c r="AK1548" i="12"/>
  <c r="AS1547" i="12"/>
  <c r="AK1547" i="12"/>
  <c r="AS1546" i="12"/>
  <c r="AK1546" i="12"/>
  <c r="AS1545" i="12"/>
  <c r="AK1545" i="12"/>
  <c r="AS1544" i="12"/>
  <c r="AK1544" i="12"/>
  <c r="AS1543" i="12"/>
  <c r="AK1543" i="12"/>
  <c r="AS1542" i="12"/>
  <c r="AK1542" i="12"/>
  <c r="AS1541" i="12"/>
  <c r="AK1541" i="12"/>
  <c r="AS1540" i="12"/>
  <c r="AM1540" i="12"/>
  <c r="AH1540" i="12"/>
  <c r="AT1539" i="12"/>
  <c r="AP1539" i="12"/>
  <c r="AL1539" i="12"/>
  <c r="AH1539" i="12"/>
  <c r="AT1538" i="12"/>
  <c r="AP1538" i="12"/>
  <c r="AL1538" i="12"/>
  <c r="AH1538" i="12"/>
  <c r="AT1537" i="12"/>
  <c r="AP1537" i="12"/>
  <c r="AL1537" i="12"/>
  <c r="AH1537" i="12"/>
  <c r="AT1536" i="12"/>
  <c r="AP1536" i="12"/>
  <c r="AL1536" i="12"/>
  <c r="AH1536" i="12"/>
  <c r="AT1535" i="12"/>
  <c r="AP1535" i="12"/>
  <c r="AL1535" i="12"/>
  <c r="AH1535" i="12"/>
  <c r="AT1534" i="12"/>
  <c r="AP1534" i="12"/>
  <c r="AL1534" i="12"/>
  <c r="AH1534" i="12"/>
  <c r="AT1533" i="12"/>
  <c r="AP1533" i="12"/>
  <c r="AL1533" i="12"/>
  <c r="AH1533" i="12"/>
  <c r="AT1532" i="12"/>
  <c r="AP1532" i="12"/>
  <c r="AL1532" i="12"/>
  <c r="AH1532" i="12"/>
  <c r="AT1531" i="12"/>
  <c r="AP1531" i="12"/>
  <c r="AL1531" i="12"/>
  <c r="AH1531" i="12"/>
  <c r="AT1530" i="12"/>
  <c r="AP1530" i="12"/>
  <c r="AL1530" i="12"/>
  <c r="AH1530" i="12"/>
  <c r="AT1529" i="12"/>
  <c r="AP1529" i="12"/>
  <c r="AL1529" i="12"/>
  <c r="AH1529" i="12"/>
  <c r="AT1528" i="12"/>
  <c r="AP1528" i="12"/>
  <c r="AL1528" i="12"/>
  <c r="AH1528" i="12"/>
  <c r="AT1527" i="12"/>
  <c r="AP1527" i="12"/>
  <c r="AL1527" i="12"/>
  <c r="AH1527" i="12"/>
  <c r="AT1526" i="12"/>
  <c r="AP1526" i="12"/>
  <c r="AL1526" i="12"/>
  <c r="AH1526" i="12"/>
  <c r="AT1525" i="12"/>
  <c r="AP1525" i="12"/>
  <c r="AL1525" i="12"/>
  <c r="AH1525" i="12"/>
  <c r="AT1524" i="12"/>
  <c r="AP1524" i="12"/>
  <c r="AL1524" i="12"/>
  <c r="AH1524" i="12"/>
  <c r="AT1523" i="12"/>
  <c r="AP1523" i="12"/>
  <c r="AL1523" i="12"/>
  <c r="AH1523" i="12"/>
  <c r="AT1522" i="12"/>
  <c r="AP1522" i="12"/>
  <c r="AL1522" i="12"/>
  <c r="AH1522" i="12"/>
  <c r="AT1521" i="12"/>
  <c r="AP1521" i="12"/>
  <c r="AL1521" i="12"/>
  <c r="AH1521" i="12"/>
  <c r="AT1520" i="12"/>
  <c r="AP1520" i="12"/>
  <c r="AL1520" i="12"/>
  <c r="AH1520" i="12"/>
  <c r="AT1519" i="12"/>
  <c r="AP1519" i="12"/>
  <c r="AL1519" i="12"/>
  <c r="AH1519" i="12"/>
  <c r="AT1518" i="12"/>
  <c r="AP1518" i="12"/>
  <c r="AL1518" i="12"/>
  <c r="AH1518" i="12"/>
  <c r="AT1517" i="12"/>
  <c r="AP1517" i="12"/>
  <c r="AL1517" i="12"/>
  <c r="AH1517" i="12"/>
  <c r="AT1516" i="12"/>
  <c r="AP1516" i="12"/>
  <c r="AL1516" i="12"/>
  <c r="AH1516" i="12"/>
  <c r="AT1515" i="12"/>
  <c r="AP1515" i="12"/>
  <c r="AL1515" i="12"/>
  <c r="AH1515" i="12"/>
  <c r="AT1514" i="12"/>
  <c r="AP1514" i="12"/>
  <c r="AL1514" i="12"/>
  <c r="AH1514" i="12"/>
  <c r="AT1513" i="12"/>
  <c r="AP1513" i="12"/>
  <c r="AL1513" i="12"/>
  <c r="AH1513" i="12"/>
  <c r="AT1512" i="12"/>
  <c r="AP1512" i="12"/>
  <c r="AL1512" i="12"/>
  <c r="AH1512" i="12"/>
  <c r="AT1511" i="12"/>
  <c r="AP1511" i="12"/>
  <c r="AL1511" i="12"/>
  <c r="AH1511" i="12"/>
  <c r="AT1510" i="12"/>
  <c r="AP1510" i="12"/>
  <c r="AL1510" i="12"/>
  <c r="AH1510" i="12"/>
  <c r="AT1509" i="12"/>
  <c r="AP1509" i="12"/>
  <c r="AL1509" i="12"/>
  <c r="AH1509" i="12"/>
  <c r="AT1508" i="12"/>
  <c r="AP1508" i="12"/>
  <c r="AL1508" i="12"/>
  <c r="AH1508" i="12"/>
  <c r="AT1507" i="12"/>
  <c r="AP1507" i="12"/>
  <c r="AL1507" i="12"/>
  <c r="AH1507" i="12"/>
  <c r="AT1506" i="12"/>
  <c r="AP1506" i="12"/>
  <c r="AL1506" i="12"/>
  <c r="AH1506" i="12"/>
  <c r="AT1505" i="12"/>
  <c r="AP1505" i="12"/>
  <c r="AL1505" i="12"/>
  <c r="AH1505" i="12"/>
  <c r="AT1504" i="12"/>
  <c r="AP1504" i="12"/>
  <c r="AL1504" i="12"/>
  <c r="AH1504" i="12"/>
  <c r="AT1503" i="12"/>
  <c r="AP1503" i="12"/>
  <c r="AL1503" i="12"/>
  <c r="AH1503" i="12"/>
  <c r="AT1502" i="12"/>
  <c r="AP1502" i="12"/>
  <c r="AL1502" i="12"/>
  <c r="AH1502" i="12"/>
  <c r="AT1501" i="12"/>
  <c r="AP1501" i="12"/>
  <c r="AL1501" i="12"/>
  <c r="AH1501" i="12"/>
  <c r="AT1500" i="12"/>
  <c r="AP1500" i="12"/>
  <c r="AL1500" i="12"/>
  <c r="AH1500" i="12"/>
  <c r="AT1499" i="12"/>
  <c r="AP1499" i="12"/>
  <c r="AL1499" i="12"/>
  <c r="AH1499" i="12"/>
  <c r="AT1498" i="12"/>
  <c r="AP1498" i="12"/>
  <c r="AL1498" i="12"/>
  <c r="AH1498" i="12"/>
  <c r="AT1497" i="12"/>
  <c r="AP1497" i="12"/>
  <c r="AL1497" i="12"/>
  <c r="AH1497" i="12"/>
  <c r="AT1496" i="12"/>
  <c r="AP1496" i="12"/>
  <c r="AL1496" i="12"/>
  <c r="AH1496" i="12"/>
  <c r="AT1495" i="12"/>
  <c r="AP1495" i="12"/>
  <c r="AL1495" i="12"/>
  <c r="AH1495" i="12"/>
  <c r="AT1494" i="12"/>
  <c r="AP1494" i="12"/>
  <c r="AL1494" i="12"/>
  <c r="AH1494" i="12"/>
  <c r="AT1493" i="12"/>
  <c r="AP1493" i="12"/>
  <c r="AL1493" i="12"/>
  <c r="AH1493" i="12"/>
  <c r="AT1492" i="12"/>
  <c r="AP1492" i="12"/>
  <c r="AL1492" i="12"/>
  <c r="AH1492" i="12"/>
  <c r="AT1491" i="12"/>
  <c r="AP1491" i="12"/>
  <c r="AL1491" i="12"/>
  <c r="AH1491" i="12"/>
  <c r="AT1490" i="12"/>
  <c r="AP1490" i="12"/>
  <c r="AL1490" i="12"/>
  <c r="AH1490" i="12"/>
  <c r="AT1489" i="12"/>
  <c r="AP1489" i="12"/>
  <c r="AL1489" i="12"/>
  <c r="AH1489" i="12"/>
  <c r="AT1488" i="12"/>
  <c r="AP1488" i="12"/>
  <c r="AL1488" i="12"/>
  <c r="AH1488" i="12"/>
  <c r="AT1487" i="12"/>
  <c r="AP1487" i="12"/>
  <c r="AL1487" i="12"/>
  <c r="AH1487" i="12"/>
  <c r="AT1486" i="12"/>
  <c r="AP1486" i="12"/>
  <c r="AL1486" i="12"/>
  <c r="AH1486" i="12"/>
  <c r="AT1485" i="12"/>
  <c r="AP1485" i="12"/>
  <c r="AL1485" i="12"/>
  <c r="AH1485" i="12"/>
  <c r="AT1484" i="12"/>
  <c r="AP1484" i="12"/>
  <c r="AL1484" i="12"/>
  <c r="AH1484" i="12"/>
  <c r="AT1483" i="12"/>
  <c r="AP1483" i="12"/>
  <c r="AL1483" i="12"/>
  <c r="AH1483" i="12"/>
  <c r="AT1482" i="12"/>
  <c r="AP1482" i="12"/>
  <c r="AL1482" i="12"/>
  <c r="AH1482" i="12"/>
  <c r="AT1481" i="12"/>
  <c r="AP1481" i="12"/>
  <c r="AL1481" i="12"/>
  <c r="AH1481" i="12"/>
  <c r="AT1480" i="12"/>
  <c r="AP1480" i="12"/>
  <c r="AL1480" i="12"/>
  <c r="AH1480" i="12"/>
  <c r="AT1479" i="12"/>
  <c r="AP1479" i="12"/>
  <c r="AL1479" i="12"/>
  <c r="AH1479" i="12"/>
  <c r="AT1478" i="12"/>
  <c r="AP1478" i="12"/>
  <c r="AL1478" i="12"/>
  <c r="AH1478" i="12"/>
  <c r="AT1477" i="12"/>
  <c r="AP1477" i="12"/>
  <c r="AL1477" i="12"/>
  <c r="AH1477" i="12"/>
  <c r="AT1476" i="12"/>
  <c r="AP1476" i="12"/>
  <c r="AL1476" i="12"/>
  <c r="AH1476" i="12"/>
  <c r="AT1475" i="12"/>
  <c r="AP1475" i="12"/>
  <c r="AL1475" i="12"/>
  <c r="AH1475" i="12"/>
  <c r="AT1474" i="12"/>
  <c r="AP1474" i="12"/>
  <c r="AL1474" i="12"/>
  <c r="AH1474" i="12"/>
  <c r="AT1473" i="12"/>
  <c r="AP1473" i="12"/>
  <c r="AL1473" i="12"/>
  <c r="AH1473" i="12"/>
  <c r="AT1472" i="12"/>
  <c r="AP1472" i="12"/>
  <c r="AL1472" i="12"/>
  <c r="AH1472" i="12"/>
  <c r="AT1471" i="12"/>
  <c r="AP1471" i="12"/>
  <c r="AL1471" i="12"/>
  <c r="AH1471" i="12"/>
  <c r="AT1470" i="12"/>
  <c r="AP1470" i="12"/>
  <c r="AL1470" i="12"/>
  <c r="AH1470" i="12"/>
  <c r="AT1469" i="12"/>
  <c r="AP1469" i="12"/>
  <c r="AL1469" i="12"/>
  <c r="AH1469" i="12"/>
  <c r="AT1468" i="12"/>
  <c r="AP1468" i="12"/>
  <c r="AL1468" i="12"/>
  <c r="AH1468" i="12"/>
  <c r="AT1467" i="12"/>
  <c r="AP1467" i="12"/>
  <c r="AL1467" i="12"/>
  <c r="AH1467" i="12"/>
  <c r="AT1466" i="12"/>
  <c r="AP1466" i="12"/>
  <c r="AL1466" i="12"/>
  <c r="AH1466" i="12"/>
  <c r="AT1465" i="12"/>
  <c r="AP1465" i="12"/>
  <c r="AL1465" i="12"/>
  <c r="AH1465" i="12"/>
  <c r="AT1464" i="12"/>
  <c r="AP1464" i="12"/>
  <c r="AL1464" i="12"/>
  <c r="AH1464" i="12"/>
  <c r="AT1463" i="12"/>
  <c r="AP1463" i="12"/>
  <c r="AL1463" i="12"/>
  <c r="AH1463" i="12"/>
  <c r="AT1462" i="12"/>
  <c r="AP1462" i="12"/>
  <c r="AL1462" i="12"/>
  <c r="AH1462" i="12"/>
  <c r="AT1461" i="12"/>
  <c r="AP1461" i="12"/>
  <c r="AL1461" i="12"/>
  <c r="AH1461" i="12"/>
  <c r="AT1460" i="12"/>
  <c r="AP1460" i="12"/>
  <c r="AL1460" i="12"/>
  <c r="AH1460" i="12"/>
  <c r="AT1459" i="12"/>
  <c r="AP1459" i="12"/>
  <c r="AL1459" i="12"/>
  <c r="AH1459" i="12"/>
  <c r="AT1458" i="12"/>
  <c r="AP1458" i="12"/>
  <c r="AL1458" i="12"/>
  <c r="AH1458" i="12"/>
  <c r="AT1457" i="12"/>
  <c r="AP1457" i="12"/>
  <c r="AL1457" i="12"/>
  <c r="AH1457" i="12"/>
  <c r="AT1456" i="12"/>
  <c r="AP1456" i="12"/>
  <c r="AL1456" i="12"/>
  <c r="AH1456" i="12"/>
  <c r="AT1455" i="12"/>
  <c r="AP1455" i="12"/>
  <c r="AL1455" i="12"/>
  <c r="AH1455" i="12"/>
  <c r="AT1454" i="12"/>
  <c r="AP1454" i="12"/>
  <c r="AL1454" i="12"/>
  <c r="AH1454" i="12"/>
  <c r="AT1453" i="12"/>
  <c r="AP1453" i="12"/>
  <c r="AL1453" i="12"/>
  <c r="AH1453" i="12"/>
  <c r="AT1452" i="12"/>
  <c r="AP1452" i="12"/>
  <c r="AL1452" i="12"/>
  <c r="AH1452" i="12"/>
  <c r="AT1451" i="12"/>
  <c r="AP1451" i="12"/>
  <c r="AL1451" i="12"/>
  <c r="AH1451" i="12"/>
  <c r="AT1450" i="12"/>
  <c r="AP1450" i="12"/>
  <c r="AL1450" i="12"/>
  <c r="AH1450" i="12"/>
  <c r="AT1449" i="12"/>
  <c r="AP1449" i="12"/>
  <c r="AL1449" i="12"/>
  <c r="AH1449" i="12"/>
  <c r="AT1448" i="12"/>
  <c r="AP1448" i="12"/>
  <c r="AL1448" i="12"/>
  <c r="AH1448" i="12"/>
  <c r="AT1447" i="12"/>
  <c r="AP1447" i="12"/>
  <c r="AL1447" i="12"/>
  <c r="AH1447" i="12"/>
  <c r="AT1446" i="12"/>
  <c r="AP1446" i="12"/>
  <c r="AL1446" i="12"/>
  <c r="AH1446" i="12"/>
  <c r="AT1445" i="12"/>
  <c r="AP1445" i="12"/>
  <c r="AL1445" i="12"/>
  <c r="AH1445" i="12"/>
  <c r="AT1444" i="12"/>
  <c r="AP1444" i="12"/>
  <c r="AL1444" i="12"/>
  <c r="AH1444" i="12"/>
  <c r="AT1443" i="12"/>
  <c r="AP1443" i="12"/>
  <c r="AL1443" i="12"/>
  <c r="AH1443" i="12"/>
  <c r="AT1442" i="12"/>
  <c r="AP1442" i="12"/>
  <c r="AL1442" i="12"/>
  <c r="AH1442" i="12"/>
  <c r="AT1441" i="12"/>
  <c r="AP1441" i="12"/>
  <c r="AL1441" i="12"/>
  <c r="AH1441" i="12"/>
  <c r="AT1440" i="12"/>
  <c r="AP1440" i="12"/>
  <c r="AL1440" i="12"/>
  <c r="AH1440" i="12"/>
  <c r="AT1439" i="12"/>
  <c r="AP1439" i="12"/>
  <c r="AL1439" i="12"/>
  <c r="AH1439" i="12"/>
  <c r="AT1438" i="12"/>
  <c r="AP1438" i="12"/>
  <c r="AL1438" i="12"/>
  <c r="AH1438" i="12"/>
  <c r="AT1437" i="12"/>
  <c r="AP1437" i="12"/>
  <c r="AL1437" i="12"/>
  <c r="AH1437" i="12"/>
  <c r="AT1436" i="12"/>
  <c r="AP1436" i="12"/>
  <c r="AL1436" i="12"/>
  <c r="AH1436" i="12"/>
  <c r="AT1435" i="12"/>
  <c r="AP1435" i="12"/>
  <c r="AL1435" i="12"/>
  <c r="AH1435" i="12"/>
  <c r="AT1434" i="12"/>
  <c r="AP1434" i="12"/>
  <c r="AL1434" i="12"/>
  <c r="AH1434" i="12"/>
  <c r="AT1433" i="12"/>
  <c r="AP1433" i="12"/>
  <c r="AL1433" i="12"/>
  <c r="AH1433" i="12"/>
  <c r="AT1432" i="12"/>
  <c r="AP1432" i="12"/>
  <c r="AL1432" i="12"/>
  <c r="AH1432" i="12"/>
  <c r="AT1431" i="12"/>
  <c r="AP1431" i="12"/>
  <c r="AL1431" i="12"/>
  <c r="AH1431" i="12"/>
  <c r="AT1430" i="12"/>
  <c r="AP1430" i="12"/>
  <c r="AL1430" i="12"/>
  <c r="AH1430" i="12"/>
  <c r="AT1429" i="12"/>
  <c r="AP1429" i="12"/>
  <c r="AL1429" i="12"/>
  <c r="AH1429" i="12"/>
  <c r="AT1428" i="12"/>
  <c r="AP1428" i="12"/>
  <c r="AL1428" i="12"/>
  <c r="AH1428" i="12"/>
  <c r="AT1427" i="12"/>
  <c r="AP1427" i="12"/>
  <c r="AL1427" i="12"/>
  <c r="AH1427" i="12"/>
  <c r="AT1426" i="12"/>
  <c r="AP1426" i="12"/>
  <c r="AL1426" i="12"/>
  <c r="AH1426" i="12"/>
  <c r="AT1425" i="12"/>
  <c r="AP1425" i="12"/>
  <c r="AL1425" i="12"/>
  <c r="AH1425" i="12"/>
  <c r="AT1424" i="12"/>
  <c r="AP1424" i="12"/>
  <c r="AL1424" i="12"/>
  <c r="AH1424" i="12"/>
  <c r="AT1423" i="12"/>
  <c r="AP1423" i="12"/>
  <c r="AL1423" i="12"/>
  <c r="AH1423" i="12"/>
  <c r="AT1422" i="12"/>
  <c r="AP1422" i="12"/>
  <c r="AL1422" i="12"/>
  <c r="AH1422" i="12"/>
  <c r="AT1421" i="12"/>
  <c r="AP1421" i="12"/>
  <c r="AL1421" i="12"/>
  <c r="AH1421" i="12"/>
  <c r="AT1420" i="12"/>
  <c r="AP1420" i="12"/>
  <c r="AL1420" i="12"/>
  <c r="AH1420" i="12"/>
  <c r="AT1419" i="12"/>
  <c r="AP1419" i="12"/>
  <c r="AL1419" i="12"/>
  <c r="AH1419" i="12"/>
  <c r="AT1418" i="12"/>
  <c r="AP1418" i="12"/>
  <c r="AL1418" i="12"/>
  <c r="AH1418" i="12"/>
  <c r="AT1417" i="12"/>
  <c r="AP1417" i="12"/>
  <c r="AL1417" i="12"/>
  <c r="AH1417" i="12"/>
  <c r="AT1416" i="12"/>
  <c r="AP1416" i="12"/>
  <c r="AL1416" i="12"/>
  <c r="AH1416" i="12"/>
  <c r="AT1415" i="12"/>
  <c r="AP1415" i="12"/>
  <c r="AL1415" i="12"/>
  <c r="AH1415" i="12"/>
  <c r="AT1414" i="12"/>
  <c r="AP1414" i="12"/>
  <c r="AL1414" i="12"/>
  <c r="AH1414" i="12"/>
  <c r="AT1413" i="12"/>
  <c r="AP1413" i="12"/>
  <c r="AL1413" i="12"/>
  <c r="AH1413" i="12"/>
  <c r="AT1412" i="12"/>
  <c r="AP1412" i="12"/>
  <c r="AL1412" i="12"/>
  <c r="AH1412" i="12"/>
  <c r="AT1411" i="12"/>
  <c r="AP1411" i="12"/>
  <c r="AL1411" i="12"/>
  <c r="AH1411" i="12"/>
  <c r="AT1410" i="12"/>
  <c r="AP1410" i="12"/>
  <c r="AL1410" i="12"/>
  <c r="AH1410" i="12"/>
  <c r="AT1409" i="12"/>
  <c r="AP1409" i="12"/>
  <c r="AL1409" i="12"/>
  <c r="AH1409" i="12"/>
  <c r="AT1408" i="12"/>
  <c r="AP1408" i="12"/>
  <c r="AL1408" i="12"/>
  <c r="AH1408" i="12"/>
  <c r="AT1407" i="12"/>
  <c r="AP1407" i="12"/>
  <c r="AL1407" i="12"/>
  <c r="AH1407" i="12"/>
  <c r="AT1406" i="12"/>
  <c r="AP1406" i="12"/>
  <c r="AL1406" i="12"/>
  <c r="AH1406" i="12"/>
  <c r="AT1405" i="12"/>
  <c r="AP1405" i="12"/>
  <c r="AL1405" i="12"/>
  <c r="AH1405" i="12"/>
  <c r="AT1404" i="12"/>
  <c r="AP1404" i="12"/>
  <c r="AL1404" i="12"/>
  <c r="AH1404" i="12"/>
  <c r="AT1403" i="12"/>
  <c r="AP1403" i="12"/>
  <c r="AL1403" i="12"/>
  <c r="AH1403" i="12"/>
  <c r="AT1402" i="12"/>
  <c r="AP1402" i="12"/>
  <c r="AL1402" i="12"/>
  <c r="AH1402" i="12"/>
  <c r="AT1401" i="12"/>
  <c r="AP1401" i="12"/>
  <c r="AL1401" i="12"/>
  <c r="AH1401" i="12"/>
  <c r="AT1400" i="12"/>
  <c r="AP1400" i="12"/>
  <c r="AL1400" i="12"/>
  <c r="AH1400" i="12"/>
  <c r="AT1399" i="12"/>
  <c r="AP1399" i="12"/>
  <c r="AL1399" i="12"/>
  <c r="AH1399" i="12"/>
  <c r="AT1398" i="12"/>
  <c r="AP1398" i="12"/>
  <c r="AL1398" i="12"/>
  <c r="AH1398" i="12"/>
  <c r="AT1397" i="12"/>
  <c r="AP1397" i="12"/>
  <c r="AL1397" i="12"/>
  <c r="AH1397" i="12"/>
  <c r="AT1396" i="12"/>
  <c r="AP1396" i="12"/>
  <c r="AL1396" i="12"/>
  <c r="AH1396" i="12"/>
  <c r="AT1395" i="12"/>
  <c r="AP1395" i="12"/>
  <c r="AL1395" i="12"/>
  <c r="AH1395" i="12"/>
  <c r="AT1394" i="12"/>
  <c r="AP1394" i="12"/>
  <c r="AL1394" i="12"/>
  <c r="AH1394" i="12"/>
  <c r="AT1393" i="12"/>
  <c r="AP1393" i="12"/>
  <c r="AL1393" i="12"/>
  <c r="AH1393" i="12"/>
  <c r="AT1392" i="12"/>
  <c r="AP1392" i="12"/>
  <c r="AL1392" i="12"/>
  <c r="AH1392" i="12"/>
  <c r="AT1391" i="12"/>
  <c r="AP1391" i="12"/>
  <c r="AL1391" i="12"/>
  <c r="AH1391" i="12"/>
  <c r="AT1390" i="12"/>
  <c r="AP1390" i="12"/>
  <c r="AL1390" i="12"/>
  <c r="AH1390" i="12"/>
  <c r="AT1389" i="12"/>
  <c r="AP1389" i="12"/>
  <c r="AL1389" i="12"/>
  <c r="AH1389" i="12"/>
  <c r="AT1388" i="12"/>
  <c r="AP1388" i="12"/>
  <c r="AL1388" i="12"/>
  <c r="AH1388" i="12"/>
  <c r="AT1387" i="12"/>
  <c r="AP1387" i="12"/>
  <c r="AL1387" i="12"/>
  <c r="AH1387" i="12"/>
  <c r="AT1386" i="12"/>
  <c r="AP1386" i="12"/>
  <c r="AL1386" i="12"/>
  <c r="AH1386" i="12"/>
  <c r="AT1385" i="12"/>
  <c r="AP1385" i="12"/>
  <c r="AL1385" i="12"/>
  <c r="AH1385" i="12"/>
  <c r="AT1384" i="12"/>
  <c r="AP1384" i="12"/>
  <c r="AL1384" i="12"/>
  <c r="AH1384" i="12"/>
  <c r="AT1383" i="12"/>
  <c r="AP1383" i="12"/>
  <c r="AL1383" i="12"/>
  <c r="AH1383" i="12"/>
  <c r="AT1382" i="12"/>
  <c r="AP1382" i="12"/>
  <c r="AL1382" i="12"/>
  <c r="AH1382" i="12"/>
  <c r="AT1381" i="12"/>
  <c r="AP1381" i="12"/>
  <c r="AL1381" i="12"/>
  <c r="AH1381" i="12"/>
  <c r="AT1380" i="12"/>
  <c r="AP1380" i="12"/>
  <c r="AL1380" i="12"/>
  <c r="AH1380" i="12"/>
  <c r="AT1379" i="12"/>
  <c r="AP1379" i="12"/>
  <c r="AL1379" i="12"/>
  <c r="AH1379" i="12"/>
  <c r="AT1378" i="12"/>
  <c r="AP1378" i="12"/>
  <c r="AL1378" i="12"/>
  <c r="AH1378" i="12"/>
  <c r="AT1377" i="12"/>
  <c r="AP1377" i="12"/>
  <c r="AL1377" i="12"/>
  <c r="AH1377" i="12"/>
  <c r="AT1376" i="12"/>
  <c r="AP1376" i="12"/>
  <c r="AL1376" i="12"/>
  <c r="AH1376" i="12"/>
  <c r="AT1375" i="12"/>
  <c r="AP1375" i="12"/>
  <c r="AL1375" i="12"/>
  <c r="AH1375" i="12"/>
  <c r="AT1374" i="12"/>
  <c r="AP1374" i="12"/>
  <c r="AL1374" i="12"/>
  <c r="AH1374" i="12"/>
  <c r="AT1373" i="12"/>
  <c r="AP1373" i="12"/>
  <c r="AL1373" i="12"/>
  <c r="AH1373" i="12"/>
  <c r="AT1372" i="12"/>
  <c r="AP1372" i="12"/>
  <c r="AL1372" i="12"/>
  <c r="AH1372" i="12"/>
  <c r="AT1371" i="12"/>
  <c r="AP1371" i="12"/>
  <c r="AL1371" i="12"/>
  <c r="AH1371" i="12"/>
  <c r="AT1370" i="12"/>
  <c r="AP1370" i="12"/>
  <c r="AL1370" i="12"/>
  <c r="AH1370" i="12"/>
  <c r="AT1369" i="12"/>
  <c r="AP1369" i="12"/>
  <c r="AL1369" i="12"/>
  <c r="AH1369" i="12"/>
  <c r="AT1368" i="12"/>
  <c r="AP1368" i="12"/>
  <c r="AL1368" i="12"/>
  <c r="AH1368" i="12"/>
  <c r="AT1367" i="12"/>
  <c r="AP1367" i="12"/>
  <c r="AL1367" i="12"/>
  <c r="AH1367" i="12"/>
  <c r="AT1366" i="12"/>
  <c r="AP1366" i="12"/>
  <c r="AL1366" i="12"/>
  <c r="AH1366" i="12"/>
  <c r="AT1365" i="12"/>
  <c r="AP1365" i="12"/>
  <c r="AL1365" i="12"/>
  <c r="AH1365" i="12"/>
  <c r="AT1364" i="12"/>
  <c r="AP1364" i="12"/>
  <c r="AL1364" i="12"/>
  <c r="AH1364" i="12"/>
  <c r="AT1363" i="12"/>
  <c r="AP1363" i="12"/>
  <c r="AL1363" i="12"/>
  <c r="AH1363" i="12"/>
  <c r="AT1362" i="12"/>
  <c r="AP1362" i="12"/>
  <c r="AL1362" i="12"/>
  <c r="AH1362" i="12"/>
  <c r="AT1361" i="12"/>
  <c r="AP1361" i="12"/>
  <c r="AL1361" i="12"/>
  <c r="AH1361" i="12"/>
  <c r="AT1360" i="12"/>
  <c r="AP1360" i="12"/>
  <c r="AL1360" i="12"/>
  <c r="AH1360" i="12"/>
  <c r="AT1359" i="12"/>
  <c r="AP1359" i="12"/>
  <c r="AL1359" i="12"/>
  <c r="AH1359" i="12"/>
  <c r="AT1358" i="12"/>
  <c r="AP1358" i="12"/>
  <c r="AL1358" i="12"/>
  <c r="AH1358" i="12"/>
  <c r="AT1357" i="12"/>
  <c r="AP1357" i="12"/>
  <c r="AL1357" i="12"/>
  <c r="AH1357" i="12"/>
  <c r="AT1356" i="12"/>
  <c r="AP1356" i="12"/>
  <c r="AL1356" i="12"/>
  <c r="AH1356" i="12"/>
  <c r="AT1355" i="12"/>
  <c r="AP1355" i="12"/>
  <c r="AL1355" i="12"/>
  <c r="AH1355" i="12"/>
  <c r="AT1354" i="12"/>
  <c r="AP1354" i="12"/>
  <c r="AL1354" i="12"/>
  <c r="AH1354" i="12"/>
  <c r="AT1353" i="12"/>
  <c r="AP1353" i="12"/>
  <c r="AL1353" i="12"/>
  <c r="AH1353" i="12"/>
  <c r="AT1352" i="12"/>
  <c r="AP1352" i="12"/>
  <c r="AL1352" i="12"/>
  <c r="AH1352" i="12"/>
  <c r="AT1351" i="12"/>
  <c r="AP1351" i="12"/>
  <c r="AL1351" i="12"/>
  <c r="AH1351" i="12"/>
  <c r="AT1350" i="12"/>
  <c r="AP1350" i="12"/>
  <c r="AL1350" i="12"/>
  <c r="AH1350" i="12"/>
  <c r="AT1349" i="12"/>
  <c r="AP1349" i="12"/>
  <c r="AL1349" i="12"/>
  <c r="AH1349" i="12"/>
  <c r="AT1348" i="12"/>
  <c r="AP1348" i="12"/>
  <c r="AL1348" i="12"/>
  <c r="AH1348" i="12"/>
  <c r="AT1347" i="12"/>
  <c r="AP1347" i="12"/>
  <c r="AL1347" i="12"/>
  <c r="AH1347" i="12"/>
  <c r="AT1346" i="12"/>
  <c r="AP1346" i="12"/>
  <c r="AL1346" i="12"/>
  <c r="AH1346" i="12"/>
  <c r="AT1345" i="12"/>
  <c r="AP1345" i="12"/>
  <c r="AL1345" i="12"/>
  <c r="AH1345" i="12"/>
  <c r="AT1344" i="12"/>
  <c r="AP1344" i="12"/>
  <c r="AL1344" i="12"/>
  <c r="AH1344" i="12"/>
  <c r="AT1343" i="12"/>
  <c r="AP1343" i="12"/>
  <c r="AL1343" i="12"/>
  <c r="AH1343" i="12"/>
  <c r="AT1342" i="12"/>
  <c r="AP1342" i="12"/>
  <c r="AL1342" i="12"/>
  <c r="AH1342" i="12"/>
  <c r="AT1341" i="12"/>
  <c r="AP1341" i="12"/>
  <c r="AL1341" i="12"/>
  <c r="AH1341" i="12"/>
  <c r="AT1340" i="12"/>
  <c r="AP1340" i="12"/>
  <c r="AL1340" i="12"/>
  <c r="AH1340" i="12"/>
  <c r="AT1339" i="12"/>
  <c r="AP1339" i="12"/>
  <c r="AL1339" i="12"/>
  <c r="AH1339" i="12"/>
  <c r="AT1338" i="12"/>
  <c r="AP1338" i="12"/>
  <c r="AL1338" i="12"/>
  <c r="AH1338" i="12"/>
  <c r="AT1337" i="12"/>
  <c r="AP1337" i="12"/>
  <c r="AL1337" i="12"/>
  <c r="AH1337" i="12"/>
  <c r="AT1336" i="12"/>
  <c r="AP1336" i="12"/>
  <c r="AL1336" i="12"/>
  <c r="AH1336" i="12"/>
  <c r="AT1335" i="12"/>
  <c r="AP1335" i="12"/>
  <c r="AL1335" i="12"/>
  <c r="AH1335" i="12"/>
  <c r="AT1334" i="12"/>
  <c r="AP1334" i="12"/>
  <c r="AL1334" i="12"/>
  <c r="AH1334" i="12"/>
  <c r="AT1333" i="12"/>
  <c r="AP1333" i="12"/>
  <c r="AL1333" i="12"/>
  <c r="AH1333" i="12"/>
  <c r="AT1332" i="12"/>
  <c r="AP1332" i="12"/>
  <c r="AL1332" i="12"/>
  <c r="AH1332" i="12"/>
  <c r="AT1331" i="12"/>
  <c r="AP1331" i="12"/>
  <c r="AL1331" i="12"/>
  <c r="AH1331" i="12"/>
  <c r="AT1330" i="12"/>
  <c r="AP1330" i="12"/>
  <c r="AL1330" i="12"/>
  <c r="AH1330" i="12"/>
  <c r="AT1329" i="12"/>
  <c r="AP1329" i="12"/>
  <c r="AL1329" i="12"/>
  <c r="AH1329" i="12"/>
  <c r="AT1328" i="12"/>
  <c r="AP1328" i="12"/>
  <c r="AL1328" i="12"/>
  <c r="AH1328" i="12"/>
  <c r="AT1327" i="12"/>
  <c r="AP1327" i="12"/>
  <c r="AL1327" i="12"/>
  <c r="AH1327" i="12"/>
  <c r="AT1326" i="12"/>
  <c r="AP1326" i="12"/>
  <c r="AL1326" i="12"/>
  <c r="AH1326" i="12"/>
  <c r="AT1325" i="12"/>
  <c r="AP1325" i="12"/>
  <c r="AL1325" i="12"/>
  <c r="AH1325" i="12"/>
  <c r="AT1324" i="12"/>
  <c r="AP1324" i="12"/>
  <c r="AL1324" i="12"/>
  <c r="AH1324" i="12"/>
  <c r="AT1323" i="12"/>
  <c r="AP1323" i="12"/>
  <c r="AL1323" i="12"/>
  <c r="AH1323" i="12"/>
  <c r="AT1322" i="12"/>
  <c r="AP1322" i="12"/>
  <c r="AL1322" i="12"/>
  <c r="AH1322" i="12"/>
  <c r="AT1321" i="12"/>
  <c r="AP1321" i="12"/>
  <c r="AL1321" i="12"/>
  <c r="AH1321" i="12"/>
  <c r="AT1320" i="12"/>
  <c r="AP1320" i="12"/>
  <c r="AL1320" i="12"/>
  <c r="AH1320" i="12"/>
  <c r="AT1319" i="12"/>
  <c r="AP1319" i="12"/>
  <c r="AL1319" i="12"/>
  <c r="AH1319" i="12"/>
  <c r="AT1318" i="12"/>
  <c r="AP1318" i="12"/>
  <c r="AL1318" i="12"/>
  <c r="AH1318" i="12"/>
  <c r="AT1317" i="12"/>
  <c r="AP1317" i="12"/>
  <c r="AL1317" i="12"/>
  <c r="AH1317" i="12"/>
  <c r="AT1316" i="12"/>
  <c r="AP1316" i="12"/>
  <c r="AL1316" i="12"/>
  <c r="AH1316" i="12"/>
  <c r="AT1315" i="12"/>
  <c r="AP1315" i="12"/>
  <c r="AL1315" i="12"/>
  <c r="AH1315" i="12"/>
  <c r="AT1314" i="12"/>
  <c r="AP1314" i="12"/>
  <c r="AL1314" i="12"/>
  <c r="AH1314" i="12"/>
  <c r="AT1313" i="12"/>
  <c r="AP1313" i="12"/>
  <c r="AL1313" i="12"/>
  <c r="AH1313" i="12"/>
  <c r="AT1312" i="12"/>
  <c r="AP1312" i="12"/>
  <c r="AL1312" i="12"/>
  <c r="AH1312" i="12"/>
  <c r="AT1311" i="12"/>
  <c r="AP1311" i="12"/>
  <c r="AL1311" i="12"/>
  <c r="AH1311" i="12"/>
  <c r="AT1310" i="12"/>
  <c r="AP1310" i="12"/>
  <c r="AL1310" i="12"/>
  <c r="AH1310" i="12"/>
  <c r="AT1309" i="12"/>
  <c r="AP1309" i="12"/>
  <c r="AL1309" i="12"/>
  <c r="AH1309" i="12"/>
  <c r="AT1308" i="12"/>
  <c r="AP1308" i="12"/>
  <c r="AL1308" i="12"/>
  <c r="AH1308" i="12"/>
  <c r="AT1307" i="12"/>
  <c r="AP1307" i="12"/>
  <c r="AL1307" i="12"/>
  <c r="AH1307" i="12"/>
  <c r="AT1306" i="12"/>
  <c r="AP1306" i="12"/>
  <c r="AL1306" i="12"/>
  <c r="AH1306" i="12"/>
  <c r="AT1305" i="12"/>
  <c r="AP1305" i="12"/>
  <c r="AL1305" i="12"/>
  <c r="AH1305" i="12"/>
  <c r="AT1304" i="12"/>
  <c r="AP1304" i="12"/>
  <c r="AL1304" i="12"/>
  <c r="AH1304" i="12"/>
  <c r="AT1303" i="12"/>
  <c r="AP1303" i="12"/>
  <c r="AL1303" i="12"/>
  <c r="AH1303" i="12"/>
  <c r="AT1302" i="12"/>
  <c r="AP1302" i="12"/>
  <c r="AL1302" i="12"/>
  <c r="AH1302" i="12"/>
  <c r="AT1301" i="12"/>
  <c r="AP1301" i="12"/>
  <c r="AL1301" i="12"/>
  <c r="AH1301" i="12"/>
  <c r="AT1300" i="12"/>
  <c r="AP1300" i="12"/>
  <c r="AL1300" i="12"/>
  <c r="AH1300" i="12"/>
  <c r="AT1299" i="12"/>
  <c r="AP1299" i="12"/>
  <c r="AL1299" i="12"/>
  <c r="AH1299" i="12"/>
  <c r="AT1298" i="12"/>
  <c r="AP1298" i="12"/>
  <c r="AL1298" i="12"/>
  <c r="AH1298" i="12"/>
  <c r="AT1297" i="12"/>
  <c r="AP1297" i="12"/>
  <c r="AL1297" i="12"/>
  <c r="AH1297" i="12"/>
  <c r="AT1296" i="12"/>
  <c r="AP1296" i="12"/>
  <c r="AL1296" i="12"/>
  <c r="AH1296" i="12"/>
  <c r="AT1295" i="12"/>
  <c r="AP1295" i="12"/>
  <c r="AL1295" i="12"/>
  <c r="AH1295" i="12"/>
  <c r="AT1294" i="12"/>
  <c r="AP1294" i="12"/>
  <c r="AL1294" i="12"/>
  <c r="AH1294" i="12"/>
  <c r="AT1293" i="12"/>
  <c r="AP1293" i="12"/>
  <c r="AL1293" i="12"/>
  <c r="AH1293" i="12"/>
  <c r="AT1292" i="12"/>
  <c r="AP1292" i="12"/>
  <c r="AL1292" i="12"/>
  <c r="AH1292" i="12"/>
  <c r="AT1291" i="12"/>
  <c r="AP1291" i="12"/>
  <c r="AL1291" i="12"/>
  <c r="AH1291" i="12"/>
  <c r="AT1290" i="12"/>
  <c r="AP1290" i="12"/>
  <c r="AL1290" i="12"/>
  <c r="AH1290" i="12"/>
  <c r="AT1289" i="12"/>
  <c r="AP1289" i="12"/>
  <c r="AL1289" i="12"/>
  <c r="AH1289" i="12"/>
  <c r="AT1288" i="12"/>
  <c r="AP1288" i="12"/>
  <c r="AL1288" i="12"/>
  <c r="AH1288" i="12"/>
  <c r="AT1287" i="12"/>
  <c r="AP1287" i="12"/>
  <c r="AL1287" i="12"/>
  <c r="AH1287" i="12"/>
  <c r="AT1286" i="12"/>
  <c r="AP1286" i="12"/>
  <c r="AL1286" i="12"/>
  <c r="AH1286" i="12"/>
  <c r="AT1285" i="12"/>
  <c r="AP1285" i="12"/>
  <c r="AL1285" i="12"/>
  <c r="AH1285" i="12"/>
  <c r="AT1284" i="12"/>
  <c r="AP1284" i="12"/>
  <c r="AL1284" i="12"/>
  <c r="AH1284" i="12"/>
  <c r="AT1283" i="12"/>
  <c r="AP1283" i="12"/>
  <c r="AL1283" i="12"/>
  <c r="AH1283" i="12"/>
  <c r="AT1282" i="12"/>
  <c r="AP1282" i="12"/>
  <c r="AL1282" i="12"/>
  <c r="AH1282" i="12"/>
  <c r="AT1281" i="12"/>
  <c r="AP1281" i="12"/>
  <c r="AL1281" i="12"/>
  <c r="AH1281" i="12"/>
  <c r="AT1280" i="12"/>
  <c r="AP1280" i="12"/>
  <c r="AL1280" i="12"/>
  <c r="AH1280" i="12"/>
  <c r="AT1279" i="12"/>
  <c r="AP1279" i="12"/>
  <c r="AL1279" i="12"/>
  <c r="AH1279" i="12"/>
  <c r="AT1278" i="12"/>
  <c r="AP1278" i="12"/>
  <c r="AL1278" i="12"/>
  <c r="AH1278" i="12"/>
  <c r="AT1277" i="12"/>
  <c r="AP1277" i="12"/>
  <c r="AL1277" i="12"/>
  <c r="AH1277" i="12"/>
  <c r="AT1276" i="12"/>
  <c r="AP1276" i="12"/>
  <c r="AL1276" i="12"/>
  <c r="AH1276" i="12"/>
  <c r="AT1275" i="12"/>
  <c r="AP1275" i="12"/>
  <c r="AL1275" i="12"/>
  <c r="AH1275" i="12"/>
  <c r="AT1274" i="12"/>
  <c r="AP1274" i="12"/>
  <c r="AL1274" i="12"/>
  <c r="AH1274" i="12"/>
  <c r="AT1273" i="12"/>
  <c r="AP1273" i="12"/>
  <c r="AL1273" i="12"/>
  <c r="AH1273" i="12"/>
  <c r="AT1272" i="12"/>
  <c r="AP1272" i="12"/>
  <c r="AL1272" i="12"/>
  <c r="AH1272" i="12"/>
  <c r="AT1271" i="12"/>
  <c r="AP1271" i="12"/>
  <c r="AL1271" i="12"/>
  <c r="AH1271" i="12"/>
  <c r="AT1270" i="12"/>
  <c r="AP1270" i="12"/>
  <c r="AL1270" i="12"/>
  <c r="AH1270" i="12"/>
  <c r="AT1269" i="12"/>
  <c r="AP1269" i="12"/>
  <c r="AL1269" i="12"/>
  <c r="AH1269" i="12"/>
  <c r="AT1268" i="12"/>
  <c r="AP1268" i="12"/>
  <c r="AL1268" i="12"/>
  <c r="AH1268" i="12"/>
  <c r="AT1267" i="12"/>
  <c r="AP1267" i="12"/>
  <c r="AL1267" i="12"/>
  <c r="AH1267" i="12"/>
  <c r="AT1266" i="12"/>
  <c r="AP1266" i="12"/>
  <c r="AL1266" i="12"/>
  <c r="AH1266" i="12"/>
  <c r="AT1265" i="12"/>
  <c r="AP1265" i="12"/>
  <c r="AL1265" i="12"/>
  <c r="AH1265" i="12"/>
  <c r="AT1264" i="12"/>
  <c r="AP1264" i="12"/>
  <c r="AL1264" i="12"/>
  <c r="AH1264" i="12"/>
  <c r="AT1263" i="12"/>
  <c r="AP1263" i="12"/>
  <c r="AL1263" i="12"/>
  <c r="AH1263" i="12"/>
  <c r="AT1262" i="12"/>
  <c r="AP1262" i="12"/>
  <c r="AL1262" i="12"/>
  <c r="AH1262" i="12"/>
  <c r="AT1261" i="12"/>
  <c r="AP1261" i="12"/>
  <c r="AL1261" i="12"/>
  <c r="AH1261" i="12"/>
  <c r="AT1260" i="12"/>
  <c r="AP1260" i="12"/>
  <c r="AL1260" i="12"/>
  <c r="AH1260" i="12"/>
  <c r="AT1259" i="12"/>
  <c r="AP1259" i="12"/>
  <c r="AL1259" i="12"/>
  <c r="AH1259" i="12"/>
  <c r="AT1258" i="12"/>
  <c r="AP1258" i="12"/>
  <c r="AL1258" i="12"/>
  <c r="AH1258" i="12"/>
  <c r="AT1257" i="12"/>
  <c r="AP1257" i="12"/>
  <c r="AL1257" i="12"/>
  <c r="AH1257" i="12"/>
  <c r="AT1256" i="12"/>
  <c r="AP1256" i="12"/>
  <c r="AL1256" i="12"/>
  <c r="AH1256" i="12"/>
  <c r="AT1255" i="12"/>
  <c r="AP1255" i="12"/>
  <c r="AL1255" i="12"/>
  <c r="AH1255" i="12"/>
  <c r="AT1254" i="12"/>
  <c r="AP1254" i="12"/>
  <c r="AL1254" i="12"/>
  <c r="AH1254" i="12"/>
  <c r="AT1253" i="12"/>
  <c r="AP1253" i="12"/>
  <c r="AL1253" i="12"/>
  <c r="AH1253" i="12"/>
  <c r="AT1252" i="12"/>
  <c r="AP1252" i="12"/>
  <c r="AL1252" i="12"/>
  <c r="AH1252" i="12"/>
  <c r="AT1251" i="12"/>
  <c r="AP1251" i="12"/>
  <c r="AL1251" i="12"/>
  <c r="AH1251" i="12"/>
  <c r="AT1250" i="12"/>
  <c r="AP1250" i="12"/>
  <c r="AL1250" i="12"/>
  <c r="AH1250" i="12"/>
  <c r="AT1249" i="12"/>
  <c r="AP1249" i="12"/>
  <c r="AL1249" i="12"/>
  <c r="AH1249" i="12"/>
  <c r="AT1248" i="12"/>
  <c r="AP1248" i="12"/>
  <c r="AL1248" i="12"/>
  <c r="AH1248" i="12"/>
  <c r="AT1247" i="12"/>
  <c r="AP1247" i="12"/>
  <c r="AL1247" i="12"/>
  <c r="AH1247" i="12"/>
  <c r="AT1246" i="12"/>
  <c r="AP1246" i="12"/>
  <c r="AL1246" i="12"/>
  <c r="AH1246" i="12"/>
  <c r="AT1245" i="12"/>
  <c r="AP1245" i="12"/>
  <c r="AL1245" i="12"/>
  <c r="AH1245" i="12"/>
  <c r="AT1244" i="12"/>
  <c r="AP1244" i="12"/>
  <c r="AL1244" i="12"/>
  <c r="AH1244" i="12"/>
  <c r="AT1243" i="12"/>
  <c r="AP1243" i="12"/>
  <c r="AL1243" i="12"/>
  <c r="AH1243" i="12"/>
  <c r="AT1242" i="12"/>
  <c r="AP1242" i="12"/>
  <c r="AL1242" i="12"/>
  <c r="AH1242" i="12"/>
  <c r="AT1241" i="12"/>
  <c r="AP1241" i="12"/>
  <c r="AL1241" i="12"/>
  <c r="AH1241" i="12"/>
  <c r="AT1240" i="12"/>
  <c r="AP1240" i="12"/>
  <c r="AL1240" i="12"/>
  <c r="AH1240" i="12"/>
  <c r="AT1239" i="12"/>
  <c r="AP1239" i="12"/>
  <c r="AL1239" i="12"/>
  <c r="AH1239" i="12"/>
  <c r="AT1238" i="12"/>
  <c r="AP1238" i="12"/>
  <c r="AL1238" i="12"/>
  <c r="AH1238" i="12"/>
  <c r="AT1237" i="12"/>
  <c r="AP1237" i="12"/>
  <c r="AL1237" i="12"/>
  <c r="AH1237" i="12"/>
  <c r="AT1236" i="12"/>
  <c r="AP1236" i="12"/>
  <c r="AL1236" i="12"/>
  <c r="AH1236" i="12"/>
  <c r="AT1235" i="12"/>
  <c r="AP1235" i="12"/>
  <c r="AL1235" i="12"/>
  <c r="AH1235" i="12"/>
  <c r="AT1234" i="12"/>
  <c r="AP1234" i="12"/>
  <c r="AL1234" i="12"/>
  <c r="AH1234" i="12"/>
  <c r="AT1233" i="12"/>
  <c r="AP1233" i="12"/>
  <c r="AL1233" i="12"/>
  <c r="AH1233" i="12"/>
  <c r="AT1232" i="12"/>
  <c r="AP1232" i="12"/>
  <c r="AL1232" i="12"/>
  <c r="AH1232" i="12"/>
  <c r="AT1231" i="12"/>
  <c r="AP1231" i="12"/>
  <c r="AL1231" i="12"/>
  <c r="AH1231" i="12"/>
  <c r="AT1230" i="12"/>
  <c r="AP1230" i="12"/>
  <c r="AL1230" i="12"/>
  <c r="AH1230" i="12"/>
  <c r="AT1229" i="12"/>
  <c r="AP1229" i="12"/>
  <c r="AL1229" i="12"/>
  <c r="AH1229" i="12"/>
  <c r="AT1228" i="12"/>
  <c r="AP1228" i="12"/>
  <c r="AL1228" i="12"/>
  <c r="AH1228" i="12"/>
  <c r="AT1227" i="12"/>
  <c r="AP1227" i="12"/>
  <c r="AL1227" i="12"/>
  <c r="AH1227" i="12"/>
  <c r="AT1226" i="12"/>
  <c r="AP1226" i="12"/>
  <c r="AL1226" i="12"/>
  <c r="AH1226" i="12"/>
  <c r="AT1225" i="12"/>
  <c r="AP1225" i="12"/>
  <c r="AL1225" i="12"/>
  <c r="AH1225" i="12"/>
  <c r="AT1224" i="12"/>
  <c r="AP1224" i="12"/>
  <c r="AL1224" i="12"/>
  <c r="AH1224" i="12"/>
  <c r="AT1223" i="12"/>
  <c r="AP1223" i="12"/>
  <c r="AL1223" i="12"/>
  <c r="AH1223" i="12"/>
  <c r="AT1222" i="12"/>
  <c r="AP1222" i="12"/>
  <c r="AL1222" i="12"/>
  <c r="AH1222" i="12"/>
  <c r="AT1221" i="12"/>
  <c r="AP1221" i="12"/>
  <c r="AL1221" i="12"/>
  <c r="AH1221" i="12"/>
  <c r="AT1220" i="12"/>
  <c r="AP1220" i="12"/>
  <c r="AL1220" i="12"/>
  <c r="AH1220" i="12"/>
  <c r="AT1219" i="12"/>
  <c r="AP1219" i="12"/>
  <c r="AL1219" i="12"/>
  <c r="AH1219" i="12"/>
  <c r="AT1218" i="12"/>
  <c r="AP1218" i="12"/>
  <c r="AL1218" i="12"/>
  <c r="AH1218" i="12"/>
  <c r="AT1217" i="12"/>
  <c r="AP1217" i="12"/>
  <c r="AL1217" i="12"/>
  <c r="AH1217" i="12"/>
  <c r="AT1216" i="12"/>
  <c r="AP1216" i="12"/>
  <c r="AL1216" i="12"/>
  <c r="AH1216" i="12"/>
  <c r="AT1215" i="12"/>
  <c r="AP1215" i="12"/>
  <c r="AL1215" i="12"/>
  <c r="AH1215" i="12"/>
  <c r="AT1214" i="12"/>
  <c r="AP1214" i="12"/>
  <c r="AL1214" i="12"/>
  <c r="AH1214" i="12"/>
  <c r="AT1213" i="12"/>
  <c r="AP1213" i="12"/>
  <c r="AL1213" i="12"/>
  <c r="AH1213" i="12"/>
  <c r="AT1212" i="12"/>
  <c r="AP1212" i="12"/>
  <c r="AL1212" i="12"/>
  <c r="AH1212" i="12"/>
  <c r="AT1211" i="12"/>
  <c r="AP1211" i="12"/>
  <c r="AL1211" i="12"/>
  <c r="AH1211" i="12"/>
  <c r="AT1210" i="12"/>
  <c r="AP1210" i="12"/>
  <c r="AL1210" i="12"/>
  <c r="AH1210" i="12"/>
  <c r="AT1209" i="12"/>
  <c r="AP1209" i="12"/>
  <c r="AL1209" i="12"/>
  <c r="AH1209" i="12"/>
  <c r="AT1208" i="12"/>
  <c r="AP1208" i="12"/>
  <c r="AL1208" i="12"/>
  <c r="AH1208" i="12"/>
  <c r="AT1207" i="12"/>
  <c r="AP1207" i="12"/>
  <c r="AL1207" i="12"/>
  <c r="AH1207" i="12"/>
  <c r="AT1206" i="12"/>
  <c r="AP1206" i="12"/>
  <c r="AL1206" i="12"/>
  <c r="AH1206" i="12"/>
  <c r="AT1205" i="12"/>
  <c r="AP1205" i="12"/>
  <c r="AL1205" i="12"/>
  <c r="AH1205" i="12"/>
  <c r="AT1204" i="12"/>
  <c r="AP1204" i="12"/>
  <c r="AL1204" i="12"/>
  <c r="AH1204" i="12"/>
  <c r="AT1203" i="12"/>
  <c r="AP1203" i="12"/>
  <c r="AL1203" i="12"/>
  <c r="AH1203" i="12"/>
  <c r="AT1202" i="12"/>
  <c r="AP1202" i="12"/>
  <c r="AL1202" i="12"/>
  <c r="AH1202" i="12"/>
  <c r="AT1201" i="12"/>
  <c r="AP1201" i="12"/>
  <c r="AL1201" i="12"/>
  <c r="AH1201" i="12"/>
  <c r="AT1200" i="12"/>
  <c r="AP1200" i="12"/>
  <c r="AL1200" i="12"/>
  <c r="AH1200" i="12"/>
  <c r="AT1199" i="12"/>
  <c r="AP1199" i="12"/>
  <c r="AL1199" i="12"/>
  <c r="AH1199" i="12"/>
  <c r="AT1198" i="12"/>
  <c r="AP1198" i="12"/>
  <c r="AL1198" i="12"/>
  <c r="AH1198" i="12"/>
  <c r="AT1197" i="12"/>
  <c r="AP1197" i="12"/>
  <c r="AL1197" i="12"/>
  <c r="AH1197" i="12"/>
  <c r="AT1196" i="12"/>
  <c r="AP1196" i="12"/>
  <c r="AL1196" i="12"/>
  <c r="AH1196" i="12"/>
  <c r="AT1195" i="12"/>
  <c r="AP1195" i="12"/>
  <c r="AL1195" i="12"/>
  <c r="AH1195" i="12"/>
  <c r="AT1194" i="12"/>
  <c r="AP1194" i="12"/>
  <c r="AL1194" i="12"/>
  <c r="AH1194" i="12"/>
  <c r="AT1193" i="12"/>
  <c r="AP1193" i="12"/>
  <c r="AL1193" i="12"/>
  <c r="AH1193" i="12"/>
  <c r="AT1192" i="12"/>
  <c r="AP1192" i="12"/>
  <c r="AL1192" i="12"/>
  <c r="AH1192" i="12"/>
  <c r="AT1191" i="12"/>
  <c r="AP1191" i="12"/>
  <c r="AL1191" i="12"/>
  <c r="AH1191" i="12"/>
  <c r="AT1190" i="12"/>
  <c r="AP1190" i="12"/>
  <c r="AL1190" i="12"/>
  <c r="AH1190" i="12"/>
  <c r="AT1189" i="12"/>
  <c r="AP1189" i="12"/>
  <c r="AL1189" i="12"/>
  <c r="AH1189" i="12"/>
  <c r="AT1188" i="12"/>
  <c r="AP1188" i="12"/>
  <c r="AL1188" i="12"/>
  <c r="AH1188" i="12"/>
  <c r="AT1187" i="12"/>
  <c r="AP1187" i="12"/>
  <c r="AL1187" i="12"/>
  <c r="AH1187" i="12"/>
  <c r="AT1186" i="12"/>
  <c r="AP1186" i="12"/>
  <c r="AL1186" i="12"/>
  <c r="AH1186" i="12"/>
  <c r="AT1185" i="12"/>
  <c r="AP1185" i="12"/>
  <c r="AL1185" i="12"/>
  <c r="AH1185" i="12"/>
  <c r="AT1184" i="12"/>
  <c r="AP1184" i="12"/>
  <c r="AL1184" i="12"/>
  <c r="AH1184" i="12"/>
  <c r="AT1183" i="12"/>
  <c r="AP1183" i="12"/>
  <c r="AL1183" i="12"/>
  <c r="AH1183" i="12"/>
  <c r="AT1182" i="12"/>
  <c r="AP1182" i="12"/>
  <c r="AL1182" i="12"/>
  <c r="AH1182" i="12"/>
  <c r="AT1181" i="12"/>
  <c r="AP1181" i="12"/>
  <c r="AL1181" i="12"/>
  <c r="AH1181" i="12"/>
  <c r="AT1180" i="12"/>
  <c r="AP1180" i="12"/>
  <c r="AL1180" i="12"/>
  <c r="AH1180" i="12"/>
  <c r="AT1179" i="12"/>
  <c r="AP1179" i="12"/>
  <c r="AL1179" i="12"/>
  <c r="AH1179" i="12"/>
  <c r="AT1178" i="12"/>
  <c r="AP1178" i="12"/>
  <c r="AL1178" i="12"/>
  <c r="AH1178" i="12"/>
  <c r="AT1177" i="12"/>
  <c r="AP1177" i="12"/>
  <c r="AL1177" i="12"/>
  <c r="AH1177" i="12"/>
  <c r="AT1176" i="12"/>
  <c r="AP1176" i="12"/>
  <c r="AL1176" i="12"/>
  <c r="AH1176" i="12"/>
  <c r="AT1175" i="12"/>
  <c r="AP1175" i="12"/>
  <c r="AL1175" i="12"/>
  <c r="AH1175" i="12"/>
  <c r="AT1174" i="12"/>
  <c r="AP1174" i="12"/>
  <c r="AL1174" i="12"/>
  <c r="AH1174" i="12"/>
  <c r="AT1173" i="12"/>
  <c r="AP1173" i="12"/>
  <c r="AL1173" i="12"/>
  <c r="AH1173" i="12"/>
  <c r="AT1172" i="12"/>
  <c r="AP1172" i="12"/>
  <c r="AL1172" i="12"/>
  <c r="AH1172" i="12"/>
  <c r="AT1171" i="12"/>
  <c r="AP1171" i="12"/>
  <c r="AL1171" i="12"/>
  <c r="AH1171" i="12"/>
  <c r="AT1170" i="12"/>
  <c r="AP1170" i="12"/>
  <c r="AL1170" i="12"/>
  <c r="AH1170" i="12"/>
  <c r="AT1169" i="12"/>
  <c r="AP1169" i="12"/>
  <c r="AL1169" i="12"/>
  <c r="AH1169" i="12"/>
  <c r="AT1168" i="12"/>
  <c r="AP1168" i="12"/>
  <c r="AL1168" i="12"/>
  <c r="AH1168" i="12"/>
  <c r="AT1167" i="12"/>
  <c r="AP1167" i="12"/>
  <c r="AL1167" i="12"/>
  <c r="AH1167" i="12"/>
  <c r="AT1166" i="12"/>
  <c r="AP1166" i="12"/>
  <c r="AL1166" i="12"/>
  <c r="AH1166" i="12"/>
  <c r="AT1165" i="12"/>
  <c r="AP1165" i="12"/>
  <c r="AL1165" i="12"/>
  <c r="AH1165" i="12"/>
  <c r="AT1164" i="12"/>
  <c r="AP1164" i="12"/>
  <c r="AL1164" i="12"/>
  <c r="AH1164" i="12"/>
  <c r="AT1163" i="12"/>
  <c r="AP1163" i="12"/>
  <c r="AL1163" i="12"/>
  <c r="AH1163" i="12"/>
  <c r="AT1162" i="12"/>
  <c r="AP1162" i="12"/>
  <c r="AL1162" i="12"/>
  <c r="AH1162" i="12"/>
  <c r="AT1161" i="12"/>
  <c r="AP1161" i="12"/>
  <c r="AL1161" i="12"/>
  <c r="AH1161" i="12"/>
  <c r="AT1160" i="12"/>
  <c r="AP1160" i="12"/>
  <c r="AL1160" i="12"/>
  <c r="AH1160" i="12"/>
  <c r="AT1159" i="12"/>
  <c r="AP1159" i="12"/>
  <c r="AL1159" i="12"/>
  <c r="AH1159" i="12"/>
  <c r="AT1158" i="12"/>
  <c r="AP1158" i="12"/>
  <c r="AL1158" i="12"/>
  <c r="AH1158" i="12"/>
  <c r="AT1157" i="12"/>
  <c r="AP1157" i="12"/>
  <c r="AL1157" i="12"/>
  <c r="AH1157" i="12"/>
  <c r="AT1156" i="12"/>
  <c r="AP1156" i="12"/>
  <c r="AL1156" i="12"/>
  <c r="AH1156" i="12"/>
  <c r="AT1155" i="12"/>
  <c r="AP1155" i="12"/>
  <c r="AL1155" i="12"/>
  <c r="AH1155" i="12"/>
  <c r="AT1154" i="12"/>
  <c r="AP1154" i="12"/>
  <c r="AL1154" i="12"/>
  <c r="AH1154" i="12"/>
  <c r="AT1153" i="12"/>
  <c r="AP1153" i="12"/>
  <c r="AL1153" i="12"/>
  <c r="AH1153" i="12"/>
  <c r="AT1152" i="12"/>
  <c r="AP1152" i="12"/>
  <c r="AL1152" i="12"/>
  <c r="AH1152" i="12"/>
  <c r="AT1151" i="12"/>
  <c r="AP1151" i="12"/>
  <c r="AL1151" i="12"/>
  <c r="AH1151" i="12"/>
  <c r="AT1150" i="12"/>
  <c r="AP1150" i="12"/>
  <c r="AL1150" i="12"/>
  <c r="AH1150" i="12"/>
  <c r="AT1149" i="12"/>
  <c r="AP1149" i="12"/>
  <c r="AL1149" i="12"/>
  <c r="AH1149" i="12"/>
  <c r="AT1148" i="12"/>
  <c r="AP1148" i="12"/>
  <c r="AL1148" i="12"/>
  <c r="AH1148" i="12"/>
  <c r="AT1147" i="12"/>
  <c r="AP1147" i="12"/>
  <c r="AL1147" i="12"/>
  <c r="AH1147" i="12"/>
  <c r="AT1146" i="12"/>
  <c r="AP1146" i="12"/>
  <c r="AL1146" i="12"/>
  <c r="AH1146" i="12"/>
  <c r="AT1145" i="12"/>
  <c r="AP1145" i="12"/>
  <c r="AL1145" i="12"/>
  <c r="AH1145" i="12"/>
  <c r="AT1144" i="12"/>
  <c r="AP1144" i="12"/>
  <c r="AL1144" i="12"/>
  <c r="AH1144" i="12"/>
  <c r="AT1143" i="12"/>
  <c r="AP1143" i="12"/>
  <c r="AL1143" i="12"/>
  <c r="AH1143" i="12"/>
  <c r="AT1142" i="12"/>
  <c r="AP1142" i="12"/>
  <c r="AL1142" i="12"/>
  <c r="AH1142" i="12"/>
  <c r="AT1141" i="12"/>
  <c r="AP1141" i="12"/>
  <c r="AL1141" i="12"/>
  <c r="AH1141" i="12"/>
  <c r="AT1140" i="12"/>
  <c r="AP1140" i="12"/>
  <c r="AL1140" i="12"/>
  <c r="AH1140" i="12"/>
  <c r="AT1139" i="12"/>
  <c r="AP1139" i="12"/>
  <c r="AL1139" i="12"/>
  <c r="AH1139" i="12"/>
  <c r="AT1138" i="12"/>
  <c r="AP1138" i="12"/>
  <c r="AL1138" i="12"/>
  <c r="AH1138" i="12"/>
  <c r="AT1137" i="12"/>
  <c r="AP1137" i="12"/>
  <c r="AL1137" i="12"/>
  <c r="AH1137" i="12"/>
  <c r="AT1136" i="12"/>
  <c r="AP1136" i="12"/>
  <c r="AL1136" i="12"/>
  <c r="AH1136" i="12"/>
  <c r="AT1135" i="12"/>
  <c r="AP1135" i="12"/>
  <c r="AL1135" i="12"/>
  <c r="AH1135" i="12"/>
  <c r="AT1134" i="12"/>
  <c r="AP1134" i="12"/>
  <c r="AL1134" i="12"/>
  <c r="AH1134" i="12"/>
  <c r="AT1133" i="12"/>
  <c r="AP1133" i="12"/>
  <c r="AL1133" i="12"/>
  <c r="AH1133" i="12"/>
  <c r="AT1132" i="12"/>
  <c r="AP1132" i="12"/>
  <c r="AL1132" i="12"/>
  <c r="AH1132" i="12"/>
  <c r="AT1131" i="12"/>
  <c r="AP1131" i="12"/>
  <c r="AL1131" i="12"/>
  <c r="AH1131" i="12"/>
  <c r="AT1130" i="12"/>
  <c r="AP1130" i="12"/>
  <c r="AL1130" i="12"/>
  <c r="AH1130" i="12"/>
  <c r="AT1129" i="12"/>
  <c r="AP1129" i="12"/>
  <c r="AL1129" i="12"/>
  <c r="AH1129" i="12"/>
  <c r="AT1128" i="12"/>
  <c r="AP1128" i="12"/>
  <c r="AL1128" i="12"/>
  <c r="AH1128" i="12"/>
  <c r="AT1127" i="12"/>
  <c r="AP1127" i="12"/>
  <c r="AL1127" i="12"/>
  <c r="AH1127" i="12"/>
  <c r="AT1126" i="12"/>
  <c r="AP1126" i="12"/>
  <c r="AL1126" i="12"/>
  <c r="AH1126" i="12"/>
  <c r="AT1125" i="12"/>
  <c r="AP1125" i="12"/>
  <c r="AL1125" i="12"/>
  <c r="AH1125" i="12"/>
  <c r="AT1124" i="12"/>
  <c r="AP1124" i="12"/>
  <c r="AL1124" i="12"/>
  <c r="AH1124" i="12"/>
  <c r="AT1123" i="12"/>
  <c r="AP1123" i="12"/>
  <c r="AL1123" i="12"/>
  <c r="AH1123" i="12"/>
  <c r="AT1122" i="12"/>
  <c r="AP1122" i="12"/>
  <c r="AL1122" i="12"/>
  <c r="AH1122" i="12"/>
  <c r="AT1121" i="12"/>
  <c r="AP1121" i="12"/>
  <c r="AL1121" i="12"/>
  <c r="AH1121" i="12"/>
  <c r="AT1120" i="12"/>
  <c r="AP1120" i="12"/>
  <c r="AL1120" i="12"/>
  <c r="AH1120" i="12"/>
  <c r="AT1119" i="12"/>
  <c r="AP1119" i="12"/>
  <c r="AL1119" i="12"/>
  <c r="AH1119" i="12"/>
  <c r="AT1118" i="12"/>
  <c r="AP1118" i="12"/>
  <c r="AL1118" i="12"/>
  <c r="AH1118" i="12"/>
  <c r="AT1117" i="12"/>
  <c r="AP1117" i="12"/>
  <c r="AL1117" i="12"/>
  <c r="AH1117" i="12"/>
  <c r="AT1116" i="12"/>
  <c r="AP1116" i="12"/>
  <c r="AL1116" i="12"/>
  <c r="AH1116" i="12"/>
  <c r="AT1115" i="12"/>
  <c r="AP1115" i="12"/>
  <c r="AL1115" i="12"/>
  <c r="AH1115" i="12"/>
  <c r="AT1114" i="12"/>
  <c r="AP1114" i="12"/>
  <c r="AL1114" i="12"/>
  <c r="AH1114" i="12"/>
  <c r="AT1113" i="12"/>
  <c r="AP1113" i="12"/>
  <c r="AL1113" i="12"/>
  <c r="AH1113" i="12"/>
  <c r="AT1112" i="12"/>
  <c r="AP1112" i="12"/>
  <c r="AL1112" i="12"/>
  <c r="AH1112" i="12"/>
  <c r="AT1111" i="12"/>
  <c r="AP1111" i="12"/>
  <c r="AL1111" i="12"/>
  <c r="AH1111" i="12"/>
  <c r="AT1110" i="12"/>
  <c r="AP1110" i="12"/>
  <c r="AL1110" i="12"/>
  <c r="AH1110" i="12"/>
  <c r="AT1109" i="12"/>
  <c r="AP1109" i="12"/>
  <c r="AL1109" i="12"/>
  <c r="AH1109" i="12"/>
  <c r="AT1108" i="12"/>
  <c r="AP1108" i="12"/>
  <c r="AL1108" i="12"/>
  <c r="AH1108" i="12"/>
  <c r="AT1107" i="12"/>
  <c r="AP1107" i="12"/>
  <c r="AL1107" i="12"/>
  <c r="AH1107" i="12"/>
  <c r="AT1106" i="12"/>
  <c r="AP1106" i="12"/>
  <c r="AL1106" i="12"/>
  <c r="AH1106" i="12"/>
  <c r="AT1105" i="12"/>
  <c r="AP1105" i="12"/>
  <c r="AL1105" i="12"/>
  <c r="AH1105" i="12"/>
  <c r="AT1104" i="12"/>
  <c r="AP1104" i="12"/>
  <c r="AL1104" i="12"/>
  <c r="AH1104" i="12"/>
  <c r="AT1103" i="12"/>
  <c r="AP1103" i="12"/>
  <c r="AL1103" i="12"/>
  <c r="AH1103" i="12"/>
  <c r="AT1102" i="12"/>
  <c r="AP1102" i="12"/>
  <c r="AL1102" i="12"/>
  <c r="AH1102" i="12"/>
  <c r="AT1101" i="12"/>
  <c r="AP1101" i="12"/>
  <c r="AL1101" i="12"/>
  <c r="AH1101" i="12"/>
  <c r="AT1100" i="12"/>
  <c r="AP1100" i="12"/>
  <c r="AL1100" i="12"/>
  <c r="AH1100" i="12"/>
  <c r="AT1099" i="12"/>
  <c r="AP1099" i="12"/>
  <c r="AL1099" i="12"/>
  <c r="AH1099" i="12"/>
  <c r="AT1098" i="12"/>
  <c r="AP1098" i="12"/>
  <c r="AL1098" i="12"/>
  <c r="AH1098" i="12"/>
  <c r="AT1097" i="12"/>
  <c r="AP1097" i="12"/>
  <c r="AL1097" i="12"/>
  <c r="AH1097" i="12"/>
  <c r="AT1096" i="12"/>
  <c r="AP1096" i="12"/>
  <c r="AL1096" i="12"/>
  <c r="AH1096" i="12"/>
  <c r="AT1095" i="12"/>
  <c r="AP1095" i="12"/>
  <c r="AL1095" i="12"/>
  <c r="AH1095" i="12"/>
  <c r="AT1094" i="12"/>
  <c r="AP1094" i="12"/>
  <c r="AL1094" i="12"/>
  <c r="AH1094" i="12"/>
  <c r="AT1093" i="12"/>
  <c r="AP1093" i="12"/>
  <c r="AL1093" i="12"/>
  <c r="AH1093" i="12"/>
  <c r="AT1092" i="12"/>
  <c r="AP1092" i="12"/>
  <c r="AL1092" i="12"/>
  <c r="AH1092" i="12"/>
  <c r="AT1091" i="12"/>
  <c r="AP1091" i="12"/>
  <c r="AL1091" i="12"/>
  <c r="AH1091" i="12"/>
  <c r="AT1090" i="12"/>
  <c r="AP1090" i="12"/>
  <c r="AL1090" i="12"/>
  <c r="AH1090" i="12"/>
  <c r="AT1089" i="12"/>
  <c r="AP1089" i="12"/>
  <c r="AL1089" i="12"/>
  <c r="AH1089" i="12"/>
  <c r="AT1088" i="12"/>
  <c r="AP1088" i="12"/>
  <c r="AL1088" i="12"/>
  <c r="AH1088" i="12"/>
  <c r="AT1087" i="12"/>
  <c r="AP1087" i="12"/>
  <c r="AL1087" i="12"/>
  <c r="AH1087" i="12"/>
  <c r="AT1086" i="12"/>
  <c r="AP1086" i="12"/>
  <c r="AL1086" i="12"/>
  <c r="AH1086" i="12"/>
  <c r="AT1085" i="12"/>
  <c r="AP1085" i="12"/>
  <c r="AL1085" i="12"/>
  <c r="AH1085" i="12"/>
  <c r="AT1084" i="12"/>
  <c r="AP1084" i="12"/>
  <c r="AL1084" i="12"/>
  <c r="AH1084" i="12"/>
  <c r="AT1083" i="12"/>
  <c r="AP1083" i="12"/>
  <c r="AL1083" i="12"/>
  <c r="AH1083" i="12"/>
  <c r="AT1082" i="12"/>
  <c r="AP1082" i="12"/>
  <c r="AL1082" i="12"/>
  <c r="AH1082" i="12"/>
  <c r="AT1081" i="12"/>
  <c r="AP1081" i="12"/>
  <c r="AL1081" i="12"/>
  <c r="AH1081" i="12"/>
  <c r="AT1080" i="12"/>
  <c r="AP1080" i="12"/>
  <c r="AL1080" i="12"/>
  <c r="AH1080" i="12"/>
  <c r="AT1079" i="12"/>
  <c r="AP1079" i="12"/>
  <c r="AL1079" i="12"/>
  <c r="AH1079" i="12"/>
  <c r="AT1078" i="12"/>
  <c r="AP1078" i="12"/>
  <c r="AL1078" i="12"/>
  <c r="AH1078" i="12"/>
  <c r="AT1077" i="12"/>
  <c r="AP1077" i="12"/>
  <c r="AL1077" i="12"/>
  <c r="AH1077" i="12"/>
  <c r="AT1076" i="12"/>
  <c r="AP1076" i="12"/>
  <c r="AL1076" i="12"/>
  <c r="AH1076" i="12"/>
  <c r="AT1075" i="12"/>
  <c r="AP1075" i="12"/>
  <c r="AL1075" i="12"/>
  <c r="AH1075" i="12"/>
  <c r="AT1074" i="12"/>
  <c r="AP1074" i="12"/>
  <c r="AL1074" i="12"/>
  <c r="AH1074" i="12"/>
  <c r="AT1073" i="12"/>
  <c r="AP1073" i="12"/>
  <c r="AL1073" i="12"/>
  <c r="AH1073" i="12"/>
  <c r="AT1072" i="12"/>
  <c r="AP1072" i="12"/>
  <c r="AL1072" i="12"/>
  <c r="AH1072" i="12"/>
  <c r="AT1071" i="12"/>
  <c r="AP1071" i="12"/>
  <c r="AL1071" i="12"/>
  <c r="AH1071" i="12"/>
  <c r="AT1070" i="12"/>
  <c r="AP1070" i="12"/>
  <c r="AL1070" i="12"/>
  <c r="AH1070" i="12"/>
  <c r="AT1069" i="12"/>
  <c r="AP1069" i="12"/>
  <c r="AL1069" i="12"/>
  <c r="AH1069" i="12"/>
  <c r="AT1068" i="12"/>
  <c r="AP1068" i="12"/>
  <c r="AL1068" i="12"/>
  <c r="AH1068" i="12"/>
  <c r="AT1067" i="12"/>
  <c r="AP1067" i="12"/>
  <c r="AL1067" i="12"/>
  <c r="AH1067" i="12"/>
  <c r="AT1066" i="12"/>
  <c r="AP1066" i="12"/>
  <c r="AL1066" i="12"/>
  <c r="AH1066" i="12"/>
  <c r="AT1065" i="12"/>
  <c r="AP1065" i="12"/>
  <c r="AL1065" i="12"/>
  <c r="AH1065" i="12"/>
  <c r="AT1064" i="12"/>
  <c r="AP1064" i="12"/>
  <c r="AL1064" i="12"/>
  <c r="AH1064" i="12"/>
  <c r="AT1063" i="12"/>
  <c r="AP1063" i="12"/>
  <c r="AL1063" i="12"/>
  <c r="AH1063" i="12"/>
  <c r="AT1062" i="12"/>
  <c r="AP1062" i="12"/>
  <c r="AL1062" i="12"/>
  <c r="AH1062" i="12"/>
  <c r="AT1061" i="12"/>
  <c r="AP1061" i="12"/>
  <c r="AL1061" i="12"/>
  <c r="AH1061" i="12"/>
  <c r="AT1060" i="12"/>
  <c r="AP1060" i="12"/>
  <c r="AL1060" i="12"/>
  <c r="AH1060" i="12"/>
  <c r="AT1059" i="12"/>
  <c r="AP1059" i="12"/>
  <c r="AL1059" i="12"/>
  <c r="AH1059" i="12"/>
  <c r="AT1058" i="12"/>
  <c r="AP1058" i="12"/>
  <c r="AL1058" i="12"/>
  <c r="AH1058" i="12"/>
  <c r="AT1057" i="12"/>
  <c r="AP1057" i="12"/>
  <c r="AL1057" i="12"/>
  <c r="AH1057" i="12"/>
  <c r="AT1056" i="12"/>
  <c r="AP1056" i="12"/>
  <c r="AL1056" i="12"/>
  <c r="AH1056" i="12"/>
  <c r="AT1055" i="12"/>
  <c r="AP1055" i="12"/>
  <c r="AL1055" i="12"/>
  <c r="AH1055" i="12"/>
  <c r="AT1054" i="12"/>
  <c r="AP1054" i="12"/>
  <c r="AL1054" i="12"/>
  <c r="AH1054" i="12"/>
  <c r="AT1053" i="12"/>
  <c r="AP1053" i="12"/>
  <c r="AL1053" i="12"/>
  <c r="AH1053" i="12"/>
  <c r="AT1052" i="12"/>
  <c r="AP1052" i="12"/>
  <c r="AL1052" i="12"/>
  <c r="AH1052" i="12"/>
  <c r="AT1051" i="12"/>
  <c r="AP1051" i="12"/>
  <c r="AL1051" i="12"/>
  <c r="AH1051" i="12"/>
  <c r="AT1050" i="12"/>
  <c r="AP1050" i="12"/>
  <c r="AL1050" i="12"/>
  <c r="AH1050" i="12"/>
  <c r="AT1049" i="12"/>
  <c r="AP1049" i="12"/>
  <c r="AL1049" i="12"/>
  <c r="AH1049" i="12"/>
  <c r="AT1048" i="12"/>
  <c r="AP1048" i="12"/>
  <c r="AL1048" i="12"/>
  <c r="AH1048" i="12"/>
  <c r="AT1047" i="12"/>
  <c r="AP1047" i="12"/>
  <c r="AL1047" i="12"/>
  <c r="AH1047" i="12"/>
  <c r="AT1046" i="12"/>
  <c r="AP1046" i="12"/>
  <c r="AL1046" i="12"/>
  <c r="AH1046" i="12"/>
  <c r="AT1045" i="12"/>
  <c r="AP1045" i="12"/>
  <c r="AL1045" i="12"/>
  <c r="AH1045" i="12"/>
  <c r="AT1044" i="12"/>
  <c r="AP1044" i="12"/>
  <c r="AL1044" i="12"/>
  <c r="AH1044" i="12"/>
  <c r="AT1043" i="12"/>
  <c r="AP1043" i="12"/>
  <c r="AL1043" i="12"/>
  <c r="AH1043" i="12"/>
  <c r="AT1042" i="12"/>
  <c r="AP1042" i="12"/>
  <c r="AL1042" i="12"/>
  <c r="AH1042" i="12"/>
  <c r="AT1041" i="12"/>
  <c r="AP1041" i="12"/>
  <c r="AL1041" i="12"/>
  <c r="AH1041" i="12"/>
  <c r="AT1040" i="12"/>
  <c r="AP1040" i="12"/>
  <c r="AL1040" i="12"/>
  <c r="AH1040" i="12"/>
  <c r="AT1039" i="12"/>
  <c r="AP1039" i="12"/>
  <c r="AL1039" i="12"/>
  <c r="AH1039" i="12"/>
  <c r="AT1038" i="12"/>
  <c r="AP1038" i="12"/>
  <c r="AL1038" i="12"/>
  <c r="AH1038" i="12"/>
  <c r="AT1037" i="12"/>
  <c r="AP1037" i="12"/>
  <c r="AL1037" i="12"/>
  <c r="AH1037" i="12"/>
  <c r="AT1036" i="12"/>
  <c r="AP1036" i="12"/>
  <c r="AL1036" i="12"/>
  <c r="AH1036" i="12"/>
  <c r="AT1035" i="12"/>
  <c r="AP1035" i="12"/>
  <c r="AL1035" i="12"/>
  <c r="AH1035" i="12"/>
  <c r="AT1034" i="12"/>
  <c r="AP1034" i="12"/>
  <c r="AL1034" i="12"/>
  <c r="AH1034" i="12"/>
  <c r="AT1033" i="12"/>
  <c r="AP1033" i="12"/>
  <c r="AL1033" i="12"/>
  <c r="AH1033" i="12"/>
  <c r="AT1032" i="12"/>
  <c r="AP1032" i="12"/>
  <c r="AL1032" i="12"/>
  <c r="AH1032" i="12"/>
  <c r="AT1031" i="12"/>
  <c r="AP1031" i="12"/>
  <c r="AL1031" i="12"/>
  <c r="AH1031" i="12"/>
  <c r="AT1030" i="12"/>
  <c r="AP1030" i="12"/>
  <c r="AL1030" i="12"/>
  <c r="AH1030" i="12"/>
  <c r="AT1029" i="12"/>
  <c r="AP1029" i="12"/>
  <c r="AL1029" i="12"/>
  <c r="AH1029" i="12"/>
  <c r="AT1028" i="12"/>
  <c r="AP1028" i="12"/>
  <c r="AL1028" i="12"/>
  <c r="AH1028" i="12"/>
  <c r="AT1027" i="12"/>
  <c r="AP1027" i="12"/>
  <c r="AL1027" i="12"/>
  <c r="AH1027" i="12"/>
  <c r="AT1026" i="12"/>
  <c r="AP1026" i="12"/>
  <c r="AL1026" i="12"/>
  <c r="AH1026" i="12"/>
  <c r="AT1025" i="12"/>
  <c r="AP1025" i="12"/>
  <c r="AL1025" i="12"/>
  <c r="AH1025" i="12"/>
  <c r="AT1024" i="12"/>
  <c r="AP1024" i="12"/>
  <c r="AL1024" i="12"/>
  <c r="AH1024" i="12"/>
  <c r="AT1023" i="12"/>
  <c r="AP1023" i="12"/>
  <c r="AL1023" i="12"/>
  <c r="AH1023" i="12"/>
  <c r="AT1022" i="12"/>
  <c r="AP1022" i="12"/>
  <c r="AL1022" i="12"/>
  <c r="AH1022" i="12"/>
  <c r="AT1021" i="12"/>
  <c r="AP1021" i="12"/>
  <c r="AL1021" i="12"/>
  <c r="AH1021" i="12"/>
  <c r="AT1020" i="12"/>
  <c r="AP1020" i="12"/>
  <c r="AL1020" i="12"/>
  <c r="AH1020" i="12"/>
  <c r="AT1019" i="12"/>
  <c r="AP1019" i="12"/>
  <c r="AL1019" i="12"/>
  <c r="AH1019" i="12"/>
  <c r="AT1018" i="12"/>
  <c r="AP1018" i="12"/>
  <c r="AL1018" i="12"/>
  <c r="AH1018" i="12"/>
  <c r="AT1017" i="12"/>
  <c r="AP1017" i="12"/>
  <c r="AL1017" i="12"/>
  <c r="AH1017" i="12"/>
  <c r="AT1016" i="12"/>
  <c r="AP1016" i="12"/>
  <c r="AL1016" i="12"/>
  <c r="AH1016" i="12"/>
  <c r="AT1015" i="12"/>
  <c r="AP1015" i="12"/>
  <c r="AL1015" i="12"/>
  <c r="AH1015" i="12"/>
  <c r="AT1014" i="12"/>
  <c r="AP1014" i="12"/>
  <c r="AL1014" i="12"/>
  <c r="AH1014" i="12"/>
  <c r="AT1013" i="12"/>
  <c r="AP1013" i="12"/>
  <c r="AL1013" i="12"/>
  <c r="AH1013" i="12"/>
  <c r="AT1012" i="12"/>
  <c r="AP1012" i="12"/>
  <c r="AL1012" i="12"/>
  <c r="AH1012" i="12"/>
  <c r="AT1011" i="12"/>
  <c r="AP1011" i="12"/>
  <c r="AL1011" i="12"/>
  <c r="AH1011" i="12"/>
  <c r="AT1010" i="12"/>
  <c r="AP1010" i="12"/>
  <c r="AL1010" i="12"/>
  <c r="AH1010" i="12"/>
  <c r="AT1009" i="12"/>
  <c r="AP1009" i="12"/>
  <c r="AL1009" i="12"/>
  <c r="AH1009" i="12"/>
  <c r="AT1008" i="12"/>
  <c r="AP1008" i="12"/>
  <c r="AL1008" i="12"/>
  <c r="AH1008" i="12"/>
  <c r="AT1007" i="12"/>
  <c r="AP1007" i="12"/>
  <c r="AL1007" i="12"/>
  <c r="AH1007" i="12"/>
  <c r="AT1006" i="12"/>
  <c r="AP1006" i="12"/>
  <c r="AL1006" i="12"/>
  <c r="AH1006" i="12"/>
  <c r="AT1005" i="12"/>
  <c r="AP1005" i="12"/>
  <c r="AL1005" i="12"/>
  <c r="AH1005" i="12"/>
  <c r="AT1004" i="12"/>
  <c r="AP1004" i="12"/>
  <c r="AL1004" i="12"/>
  <c r="AH1004" i="12"/>
  <c r="AT1003" i="12"/>
  <c r="AP1003" i="12"/>
  <c r="AL1003" i="12"/>
  <c r="AH1003" i="12"/>
  <c r="AT1002" i="12"/>
  <c r="AP1002" i="12"/>
  <c r="AL1002" i="12"/>
  <c r="AH1002" i="12"/>
  <c r="AT1001" i="12"/>
  <c r="AP1001" i="12"/>
  <c r="AL1001" i="12"/>
  <c r="AH1001" i="12"/>
  <c r="AT1000" i="12"/>
  <c r="AP1000" i="12"/>
  <c r="AL1000" i="12"/>
  <c r="AH1000" i="12"/>
  <c r="AT999" i="12"/>
  <c r="AP999" i="12"/>
  <c r="AL999" i="12"/>
  <c r="AH999" i="12"/>
  <c r="AT998" i="12"/>
  <c r="AP998" i="12"/>
  <c r="AL998" i="12"/>
  <c r="AH998" i="12"/>
  <c r="AT997" i="12"/>
  <c r="AP997" i="12"/>
  <c r="AL997" i="12"/>
  <c r="AH997" i="12"/>
  <c r="AT996" i="12"/>
  <c r="AP996" i="12"/>
  <c r="AL996" i="12"/>
  <c r="AH996" i="12"/>
  <c r="AT995" i="12"/>
  <c r="AP995" i="12"/>
  <c r="AL995" i="12"/>
  <c r="AH995" i="12"/>
  <c r="AT994" i="12"/>
  <c r="AP994" i="12"/>
  <c r="AL994" i="12"/>
  <c r="AH994" i="12"/>
  <c r="AT993" i="12"/>
  <c r="AP993" i="12"/>
  <c r="AL993" i="12"/>
  <c r="AH993" i="12"/>
  <c r="AT992" i="12"/>
  <c r="AP992" i="12"/>
  <c r="AL992" i="12"/>
  <c r="AH992" i="12"/>
  <c r="AT991" i="12"/>
  <c r="AP991" i="12"/>
  <c r="AL991" i="12"/>
  <c r="AH991" i="12"/>
  <c r="AT990" i="12"/>
  <c r="AP990" i="12"/>
  <c r="AL990" i="12"/>
  <c r="AH990" i="12"/>
  <c r="AT989" i="12"/>
  <c r="AP989" i="12"/>
  <c r="AL989" i="12"/>
  <c r="AH989" i="12"/>
  <c r="AT988" i="12"/>
  <c r="AP988" i="12"/>
  <c r="AL988" i="12"/>
  <c r="AH988" i="12"/>
  <c r="AT987" i="12"/>
  <c r="AP987" i="12"/>
  <c r="AL987" i="12"/>
  <c r="AH987" i="12"/>
  <c r="AT986" i="12"/>
  <c r="AP986" i="12"/>
  <c r="AL986" i="12"/>
  <c r="AH986" i="12"/>
  <c r="AT985" i="12"/>
  <c r="AP985" i="12"/>
  <c r="AL985" i="12"/>
  <c r="AH985" i="12"/>
  <c r="AT984" i="12"/>
  <c r="AP984" i="12"/>
  <c r="AL984" i="12"/>
  <c r="AH984" i="12"/>
  <c r="AT983" i="12"/>
  <c r="AP983" i="12"/>
  <c r="AL983" i="12"/>
  <c r="AH983" i="12"/>
  <c r="AT982" i="12"/>
  <c r="AP982" i="12"/>
  <c r="AL982" i="12"/>
  <c r="AH982" i="12"/>
  <c r="AT981" i="12"/>
  <c r="AP981" i="12"/>
  <c r="AL981" i="12"/>
  <c r="AH981" i="12"/>
  <c r="AT980" i="12"/>
  <c r="AP980" i="12"/>
  <c r="AL980" i="12"/>
  <c r="AH980" i="12"/>
  <c r="AT979" i="12"/>
  <c r="AP979" i="12"/>
  <c r="AL979" i="12"/>
  <c r="AH979" i="12"/>
  <c r="AT978" i="12"/>
  <c r="AP978" i="12"/>
  <c r="AL978" i="12"/>
  <c r="AH978" i="12"/>
  <c r="AT977" i="12"/>
  <c r="AP977" i="12"/>
  <c r="AL977" i="12"/>
  <c r="AH977" i="12"/>
  <c r="AT976" i="12"/>
  <c r="AP976" i="12"/>
  <c r="AL976" i="12"/>
  <c r="AH976" i="12"/>
  <c r="AT975" i="12"/>
  <c r="AP975" i="12"/>
  <c r="AL975" i="12"/>
  <c r="AH975" i="12"/>
  <c r="AT974" i="12"/>
  <c r="AP974" i="12"/>
  <c r="AL974" i="12"/>
  <c r="AH974" i="12"/>
  <c r="AT973" i="12"/>
  <c r="AP973" i="12"/>
  <c r="AL973" i="12"/>
  <c r="AH973" i="12"/>
  <c r="AT972" i="12"/>
  <c r="AP972" i="12"/>
  <c r="AL972" i="12"/>
  <c r="AH972" i="12"/>
  <c r="AT971" i="12"/>
  <c r="AP971" i="12"/>
  <c r="AL971" i="12"/>
  <c r="AH971" i="12"/>
  <c r="AT970" i="12"/>
  <c r="AP970" i="12"/>
  <c r="AL970" i="12"/>
  <c r="AH970" i="12"/>
  <c r="AT969" i="12"/>
  <c r="AP969" i="12"/>
  <c r="AL969" i="12"/>
  <c r="AH969" i="12"/>
  <c r="AT968" i="12"/>
  <c r="AP968" i="12"/>
  <c r="AL968" i="12"/>
  <c r="AH968" i="12"/>
  <c r="AT967" i="12"/>
  <c r="AP967" i="12"/>
  <c r="AL967" i="12"/>
  <c r="AH967" i="12"/>
  <c r="AT966" i="12"/>
  <c r="AP966" i="12"/>
  <c r="AL966" i="12"/>
  <c r="AH966" i="12"/>
  <c r="AT965" i="12"/>
  <c r="AP965" i="12"/>
  <c r="AL965" i="12"/>
  <c r="AH965" i="12"/>
  <c r="AT964" i="12"/>
  <c r="AP964" i="12"/>
  <c r="AL964" i="12"/>
  <c r="AH964" i="12"/>
  <c r="AT963" i="12"/>
  <c r="AP963" i="12"/>
  <c r="AL963" i="12"/>
  <c r="AH963" i="12"/>
  <c r="AT962" i="12"/>
  <c r="AP962" i="12"/>
  <c r="AL962" i="12"/>
  <c r="AH962" i="12"/>
  <c r="AT961" i="12"/>
  <c r="AP961" i="12"/>
  <c r="AL961" i="12"/>
  <c r="AH961" i="12"/>
  <c r="AT960" i="12"/>
  <c r="AP960" i="12"/>
  <c r="AL960" i="12"/>
  <c r="AH960" i="12"/>
  <c r="AT959" i="12"/>
  <c r="AP959" i="12"/>
  <c r="AL959" i="12"/>
  <c r="AH959" i="12"/>
  <c r="AT958" i="12"/>
  <c r="AP958" i="12"/>
  <c r="AL958" i="12"/>
  <c r="AH958" i="12"/>
  <c r="AT957" i="12"/>
  <c r="AP957" i="12"/>
  <c r="AL957" i="12"/>
  <c r="AH957" i="12"/>
  <c r="AT956" i="12"/>
  <c r="AP956" i="12"/>
  <c r="AL956" i="12"/>
  <c r="AH956" i="12"/>
  <c r="AT955" i="12"/>
  <c r="AP955" i="12"/>
  <c r="AL955" i="12"/>
  <c r="AH955" i="12"/>
  <c r="AT954" i="12"/>
  <c r="AP954" i="12"/>
  <c r="AL954" i="12"/>
  <c r="AH954" i="12"/>
  <c r="AT953" i="12"/>
  <c r="AP953" i="12"/>
  <c r="AL953" i="12"/>
  <c r="AH953" i="12"/>
  <c r="AT952" i="12"/>
  <c r="AP952" i="12"/>
  <c r="AL952" i="12"/>
  <c r="AH952" i="12"/>
  <c r="AT951" i="12"/>
  <c r="AP951" i="12"/>
  <c r="AL951" i="12"/>
  <c r="AH951" i="12"/>
  <c r="AT950" i="12"/>
  <c r="AP950" i="12"/>
  <c r="AL950" i="12"/>
  <c r="AH950" i="12"/>
  <c r="AT949" i="12"/>
  <c r="AP949" i="12"/>
  <c r="AL949" i="12"/>
  <c r="AH949" i="12"/>
  <c r="AT948" i="12"/>
  <c r="AP948" i="12"/>
  <c r="AL948" i="12"/>
  <c r="AH948" i="12"/>
  <c r="AT947" i="12"/>
  <c r="AP947" i="12"/>
  <c r="AL947" i="12"/>
  <c r="AH947" i="12"/>
  <c r="AT946" i="12"/>
  <c r="AP946" i="12"/>
  <c r="AL946" i="12"/>
  <c r="AH946" i="12"/>
  <c r="AT945" i="12"/>
  <c r="AP945" i="12"/>
  <c r="AL945" i="12"/>
  <c r="AH945" i="12"/>
  <c r="AT944" i="12"/>
  <c r="AP944" i="12"/>
  <c r="AL944" i="12"/>
  <c r="AH944" i="12"/>
  <c r="AT943" i="12"/>
  <c r="AP943" i="12"/>
  <c r="AL943" i="12"/>
  <c r="AH943" i="12"/>
  <c r="AT942" i="12"/>
  <c r="AP942" i="12"/>
  <c r="AL942" i="12"/>
  <c r="AH942" i="12"/>
  <c r="AT941" i="12"/>
  <c r="AP941" i="12"/>
  <c r="AL941" i="12"/>
  <c r="AH941" i="12"/>
  <c r="AT940" i="12"/>
  <c r="AP940" i="12"/>
  <c r="AL940" i="12"/>
  <c r="AH940" i="12"/>
  <c r="AT939" i="12"/>
  <c r="AP939" i="12"/>
  <c r="AL939" i="12"/>
  <c r="AH939" i="12"/>
  <c r="AT938" i="12"/>
  <c r="AP938" i="12"/>
  <c r="AL938" i="12"/>
  <c r="AH938" i="12"/>
  <c r="AT937" i="12"/>
  <c r="AP937" i="12"/>
  <c r="AL937" i="12"/>
  <c r="AH937" i="12"/>
  <c r="AT936" i="12"/>
  <c r="AP936" i="12"/>
  <c r="AL936" i="12"/>
  <c r="AH936" i="12"/>
  <c r="AT935" i="12"/>
  <c r="AP935" i="12"/>
  <c r="AL935" i="12"/>
  <c r="AH935" i="12"/>
  <c r="AT934" i="12"/>
  <c r="AP934" i="12"/>
  <c r="AL934" i="12"/>
  <c r="AH934" i="12"/>
  <c r="AT933" i="12"/>
  <c r="AP933" i="12"/>
  <c r="AL933" i="12"/>
  <c r="AH933" i="12"/>
  <c r="AT932" i="12"/>
  <c r="AP932" i="12"/>
  <c r="AL932" i="12"/>
  <c r="AH932" i="12"/>
  <c r="AT931" i="12"/>
  <c r="AP931" i="12"/>
  <c r="AL931" i="12"/>
  <c r="AH931" i="12"/>
  <c r="AT930" i="12"/>
  <c r="AP930" i="12"/>
  <c r="AL930" i="12"/>
  <c r="AH930" i="12"/>
  <c r="AT929" i="12"/>
  <c r="AP929" i="12"/>
  <c r="AL929" i="12"/>
  <c r="AH929" i="12"/>
  <c r="AT928" i="12"/>
  <c r="AP928" i="12"/>
  <c r="AL928" i="12"/>
  <c r="AH928" i="12"/>
  <c r="AT927" i="12"/>
  <c r="AP927" i="12"/>
  <c r="AL927" i="12"/>
  <c r="AH927" i="12"/>
  <c r="AT926" i="12"/>
  <c r="AP926" i="12"/>
  <c r="AL926" i="12"/>
  <c r="AH926" i="12"/>
  <c r="AT925" i="12"/>
  <c r="AP925" i="12"/>
  <c r="AL925" i="12"/>
  <c r="AH925" i="12"/>
  <c r="AT924" i="12"/>
  <c r="AP924" i="12"/>
  <c r="AL924" i="12"/>
  <c r="AH924" i="12"/>
  <c r="AT923" i="12"/>
  <c r="AP923" i="12"/>
  <c r="AL923" i="12"/>
  <c r="AH923" i="12"/>
  <c r="AT922" i="12"/>
  <c r="AP922" i="12"/>
  <c r="AL922" i="12"/>
  <c r="AH922" i="12"/>
  <c r="AT921" i="12"/>
  <c r="AP921" i="12"/>
  <c r="AL921" i="12"/>
  <c r="AH921" i="12"/>
  <c r="AT920" i="12"/>
  <c r="AP920" i="12"/>
  <c r="AL920" i="12"/>
  <c r="AH920" i="12"/>
  <c r="AT919" i="12"/>
  <c r="AP919" i="12"/>
  <c r="AL919" i="12"/>
  <c r="AH919" i="12"/>
  <c r="AT918" i="12"/>
  <c r="AP918" i="12"/>
  <c r="AL918" i="12"/>
  <c r="AH918" i="12"/>
  <c r="AT917" i="12"/>
  <c r="AP917" i="12"/>
  <c r="AL917" i="12"/>
  <c r="AH917" i="12"/>
  <c r="AT916" i="12"/>
  <c r="AP916" i="12"/>
  <c r="AL916" i="12"/>
  <c r="AH916" i="12"/>
  <c r="AT915" i="12"/>
  <c r="AP915" i="12"/>
  <c r="AL915" i="12"/>
  <c r="AH915" i="12"/>
  <c r="AT914" i="12"/>
  <c r="AP914" i="12"/>
  <c r="AL914" i="12"/>
  <c r="AH914" i="12"/>
  <c r="AT913" i="12"/>
  <c r="AP913" i="12"/>
  <c r="AL913" i="12"/>
  <c r="AH913" i="12"/>
  <c r="AT912" i="12"/>
  <c r="AP912" i="12"/>
  <c r="AL912" i="12"/>
  <c r="AH912" i="12"/>
  <c r="AT911" i="12"/>
  <c r="AP911" i="12"/>
  <c r="AL911" i="12"/>
  <c r="AH911" i="12"/>
  <c r="AT910" i="12"/>
  <c r="AP910" i="12"/>
  <c r="AL910" i="12"/>
  <c r="AH910" i="12"/>
  <c r="AT909" i="12"/>
  <c r="AP909" i="12"/>
  <c r="AL909" i="12"/>
  <c r="AH909" i="12"/>
  <c r="AT908" i="12"/>
  <c r="AP908" i="12"/>
  <c r="AL908" i="12"/>
  <c r="AH908" i="12"/>
  <c r="AT907" i="12"/>
  <c r="AP907" i="12"/>
  <c r="AL907" i="12"/>
  <c r="AH907" i="12"/>
  <c r="AT906" i="12"/>
  <c r="AP906" i="12"/>
  <c r="AL906" i="12"/>
  <c r="AH906" i="12"/>
  <c r="AT905" i="12"/>
  <c r="AP905" i="12"/>
  <c r="AL905" i="12"/>
  <c r="AH905" i="12"/>
  <c r="AT904" i="12"/>
  <c r="AP904" i="12"/>
  <c r="AL904" i="12"/>
  <c r="AH904" i="12"/>
  <c r="AT903" i="12"/>
  <c r="AP903" i="12"/>
  <c r="AL903" i="12"/>
  <c r="AH903" i="12"/>
  <c r="AT902" i="12"/>
  <c r="AP902" i="12"/>
  <c r="AL902" i="12"/>
  <c r="AH902" i="12"/>
  <c r="AT901" i="12"/>
  <c r="AP901" i="12"/>
  <c r="AL901" i="12"/>
  <c r="AH901" i="12"/>
  <c r="AT900" i="12"/>
  <c r="AP900" i="12"/>
  <c r="AL900" i="12"/>
  <c r="AH900" i="12"/>
  <c r="AT899" i="12"/>
  <c r="AP899" i="12"/>
  <c r="AL899" i="12"/>
  <c r="AH899" i="12"/>
  <c r="AT898" i="12"/>
  <c r="AP898" i="12"/>
  <c r="AL898" i="12"/>
  <c r="AH898" i="12"/>
  <c r="AT897" i="12"/>
  <c r="AP897" i="12"/>
  <c r="AL897" i="12"/>
  <c r="AH897" i="12"/>
  <c r="AT896" i="12"/>
  <c r="AP896" i="12"/>
  <c r="AL896" i="12"/>
  <c r="AH896" i="12"/>
  <c r="AT895" i="12"/>
  <c r="AP895" i="12"/>
  <c r="AL895" i="12"/>
  <c r="AH895" i="12"/>
  <c r="AT894" i="12"/>
  <c r="AP894" i="12"/>
  <c r="AL894" i="12"/>
  <c r="AH894" i="12"/>
  <c r="AT893" i="12"/>
  <c r="AP893" i="12"/>
  <c r="AL893" i="12"/>
  <c r="AH893" i="12"/>
  <c r="AT892" i="12"/>
  <c r="AP892" i="12"/>
  <c r="AL892" i="12"/>
  <c r="AH892" i="12"/>
  <c r="AT891" i="12"/>
  <c r="AP891" i="12"/>
  <c r="AL891" i="12"/>
  <c r="AH891" i="12"/>
  <c r="AT890" i="12"/>
  <c r="AP890" i="12"/>
  <c r="AL890" i="12"/>
  <c r="AH890" i="12"/>
  <c r="AT889" i="12"/>
  <c r="AP889" i="12"/>
  <c r="AL889" i="12"/>
  <c r="AH889" i="12"/>
  <c r="AT888" i="12"/>
  <c r="AP888" i="12"/>
  <c r="AL888" i="12"/>
  <c r="AH888" i="12"/>
  <c r="AT887" i="12"/>
  <c r="AP887" i="12"/>
  <c r="AL887" i="12"/>
  <c r="AH887" i="12"/>
  <c r="AT886" i="12"/>
  <c r="AP886" i="12"/>
  <c r="AL886" i="12"/>
  <c r="AH886" i="12"/>
  <c r="AT885" i="12"/>
  <c r="AP885" i="12"/>
  <c r="AL885" i="12"/>
  <c r="AH885" i="12"/>
  <c r="AT884" i="12"/>
  <c r="AP884" i="12"/>
  <c r="AL884" i="12"/>
  <c r="AH884" i="12"/>
  <c r="AT883" i="12"/>
  <c r="AP883" i="12"/>
  <c r="AL883" i="12"/>
  <c r="AH883" i="12"/>
  <c r="AT882" i="12"/>
  <c r="AP882" i="12"/>
  <c r="AL882" i="12"/>
  <c r="AH882" i="12"/>
  <c r="AT881" i="12"/>
  <c r="AP881" i="12"/>
  <c r="AL881" i="12"/>
  <c r="AH881" i="12"/>
  <c r="AT880" i="12"/>
  <c r="AP880" i="12"/>
  <c r="AL880" i="12"/>
  <c r="AH880" i="12"/>
  <c r="AT879" i="12"/>
  <c r="AP879" i="12"/>
  <c r="AL879" i="12"/>
  <c r="AH879" i="12"/>
  <c r="AT878" i="12"/>
  <c r="AP878" i="12"/>
  <c r="AL878" i="12"/>
  <c r="AH878" i="12"/>
  <c r="AT877" i="12"/>
  <c r="AP877" i="12"/>
  <c r="AL877" i="12"/>
  <c r="AH877" i="12"/>
  <c r="AT876" i="12"/>
  <c r="AP876" i="12"/>
  <c r="AL876" i="12"/>
  <c r="AH876" i="12"/>
  <c r="AT875" i="12"/>
  <c r="AP875" i="12"/>
  <c r="AL875" i="12"/>
  <c r="AH875" i="12"/>
  <c r="AT874" i="12"/>
  <c r="AP874" i="12"/>
  <c r="AL874" i="12"/>
  <c r="AH874" i="12"/>
  <c r="AT873" i="12"/>
  <c r="AP873" i="12"/>
  <c r="AL873" i="12"/>
  <c r="AH873" i="12"/>
  <c r="AT872" i="12"/>
  <c r="AP872" i="12"/>
  <c r="AL872" i="12"/>
  <c r="AH872" i="12"/>
  <c r="AT871" i="12"/>
  <c r="AP871" i="12"/>
  <c r="AL871" i="12"/>
  <c r="AH871" i="12"/>
  <c r="AT870" i="12"/>
  <c r="AP870" i="12"/>
  <c r="AL870" i="12"/>
  <c r="AH870" i="12"/>
  <c r="AT869" i="12"/>
  <c r="AP869" i="12"/>
  <c r="AL869" i="12"/>
  <c r="AH869" i="12"/>
  <c r="AT868" i="12"/>
  <c r="AP868" i="12"/>
  <c r="AL868" i="12"/>
  <c r="AH868" i="12"/>
  <c r="AT867" i="12"/>
  <c r="AP867" i="12"/>
  <c r="AL867" i="12"/>
  <c r="AH867" i="12"/>
  <c r="AT866" i="12"/>
  <c r="AP866" i="12"/>
  <c r="AL866" i="12"/>
  <c r="AH866" i="12"/>
  <c r="AT865" i="12"/>
  <c r="AP865" i="12"/>
  <c r="AL865" i="12"/>
  <c r="AH865" i="12"/>
  <c r="AT864" i="12"/>
  <c r="AP864" i="12"/>
  <c r="AL864" i="12"/>
  <c r="AH864" i="12"/>
  <c r="AT863" i="12"/>
  <c r="AP863" i="12"/>
  <c r="AL863" i="12"/>
  <c r="AH863" i="12"/>
  <c r="AT862" i="12"/>
  <c r="AP862" i="12"/>
  <c r="AL862" i="12"/>
  <c r="AH862" i="12"/>
  <c r="AT861" i="12"/>
  <c r="AP861" i="12"/>
  <c r="AL861" i="12"/>
  <c r="AH861" i="12"/>
  <c r="AT860" i="12"/>
  <c r="AP860" i="12"/>
  <c r="AL860" i="12"/>
  <c r="AH860" i="12"/>
  <c r="AT859" i="12"/>
  <c r="AP859" i="12"/>
  <c r="AL859" i="12"/>
  <c r="AH859" i="12"/>
  <c r="AT858" i="12"/>
  <c r="AP858" i="12"/>
  <c r="AL858" i="12"/>
  <c r="AH858" i="12"/>
  <c r="AT857" i="12"/>
  <c r="AP857" i="12"/>
  <c r="AL857" i="12"/>
  <c r="AH857" i="12"/>
  <c r="AT856" i="12"/>
  <c r="AP856" i="12"/>
  <c r="AL856" i="12"/>
  <c r="AH856" i="12"/>
  <c r="AT855" i="12"/>
  <c r="AP855" i="12"/>
  <c r="AL855" i="12"/>
  <c r="AH855" i="12"/>
  <c r="AT854" i="12"/>
  <c r="AP854" i="12"/>
  <c r="AL854" i="12"/>
  <c r="AH854" i="12"/>
  <c r="AT853" i="12"/>
  <c r="AP853" i="12"/>
  <c r="AL853" i="12"/>
  <c r="AH853" i="12"/>
  <c r="AT852" i="12"/>
  <c r="AP852" i="12"/>
  <c r="AL852" i="12"/>
  <c r="AH852" i="12"/>
  <c r="AT851" i="12"/>
  <c r="AP851" i="12"/>
  <c r="AL851" i="12"/>
  <c r="AH851" i="12"/>
  <c r="AT850" i="12"/>
  <c r="AP850" i="12"/>
  <c r="AL850" i="12"/>
  <c r="AH850" i="12"/>
  <c r="AT849" i="12"/>
  <c r="AP849" i="12"/>
  <c r="AL849" i="12"/>
  <c r="AH849" i="12"/>
  <c r="AT848" i="12"/>
  <c r="AP848" i="12"/>
  <c r="AL848" i="12"/>
  <c r="AH848" i="12"/>
  <c r="AT847" i="12"/>
  <c r="AP847" i="12"/>
  <c r="AL847" i="12"/>
  <c r="AH847" i="12"/>
  <c r="AT846" i="12"/>
  <c r="AP846" i="12"/>
  <c r="AL846" i="12"/>
  <c r="AH846" i="12"/>
  <c r="AT845" i="12"/>
  <c r="AP845" i="12"/>
  <c r="AL845" i="12"/>
  <c r="AH845" i="12"/>
  <c r="AT844" i="12"/>
  <c r="AP844" i="12"/>
  <c r="AL844" i="12"/>
  <c r="AH844" i="12"/>
  <c r="AT843" i="12"/>
  <c r="AP843" i="12"/>
  <c r="AL843" i="12"/>
  <c r="AH843" i="12"/>
  <c r="AT842" i="12"/>
  <c r="AP842" i="12"/>
  <c r="AL842" i="12"/>
  <c r="AH842" i="12"/>
  <c r="AT841" i="12"/>
  <c r="AP841" i="12"/>
  <c r="AL841" i="12"/>
  <c r="AH841" i="12"/>
  <c r="AT840" i="12"/>
  <c r="AP840" i="12"/>
  <c r="AL840" i="12"/>
  <c r="AH840" i="12"/>
  <c r="AT839" i="12"/>
  <c r="AP839" i="12"/>
  <c r="AL839" i="12"/>
  <c r="AH839" i="12"/>
  <c r="AT838" i="12"/>
  <c r="AP838" i="12"/>
  <c r="AL838" i="12"/>
  <c r="AH838" i="12"/>
  <c r="AT837" i="12"/>
  <c r="AP837" i="12"/>
  <c r="AL837" i="12"/>
  <c r="AH837" i="12"/>
  <c r="AT836" i="12"/>
  <c r="AP836" i="12"/>
  <c r="AL836" i="12"/>
  <c r="AH836" i="12"/>
  <c r="AT835" i="12"/>
  <c r="AP835" i="12"/>
  <c r="AL835" i="12"/>
  <c r="AH835" i="12"/>
  <c r="AT834" i="12"/>
  <c r="AP834" i="12"/>
  <c r="AL834" i="12"/>
  <c r="AH834" i="12"/>
  <c r="AT833" i="12"/>
  <c r="AP833" i="12"/>
  <c r="AL833" i="12"/>
  <c r="AH833" i="12"/>
  <c r="AT832" i="12"/>
  <c r="AP832" i="12"/>
  <c r="AL832" i="12"/>
  <c r="AH832" i="12"/>
  <c r="AT831" i="12"/>
  <c r="AP831" i="12"/>
  <c r="AL831" i="12"/>
  <c r="AH831" i="12"/>
  <c r="AT830" i="12"/>
  <c r="AP830" i="12"/>
  <c r="AL830" i="12"/>
  <c r="AH830" i="12"/>
  <c r="AT829" i="12"/>
  <c r="AP829" i="12"/>
  <c r="AL829" i="12"/>
  <c r="AH829" i="12"/>
  <c r="AT828" i="12"/>
  <c r="AP828" i="12"/>
  <c r="AL828" i="12"/>
  <c r="AH828" i="12"/>
  <c r="AT827" i="12"/>
  <c r="AP827" i="12"/>
  <c r="AL827" i="12"/>
  <c r="AH827" i="12"/>
  <c r="AT826" i="12"/>
  <c r="AP826" i="12"/>
  <c r="AL826" i="12"/>
  <c r="AH826" i="12"/>
  <c r="AT825" i="12"/>
  <c r="AP825" i="12"/>
  <c r="AL825" i="12"/>
  <c r="AH825" i="12"/>
  <c r="AT824" i="12"/>
  <c r="AP824" i="12"/>
  <c r="AL824" i="12"/>
  <c r="AH824" i="12"/>
  <c r="AT823" i="12"/>
  <c r="AP823" i="12"/>
  <c r="AL823" i="12"/>
  <c r="AH823" i="12"/>
  <c r="AT822" i="12"/>
  <c r="AP822" i="12"/>
  <c r="AL822" i="12"/>
  <c r="AH822" i="12"/>
  <c r="AT821" i="12"/>
  <c r="AP821" i="12"/>
  <c r="AL821" i="12"/>
  <c r="AH821" i="12"/>
  <c r="AT820" i="12"/>
  <c r="AP820" i="12"/>
  <c r="AL820" i="12"/>
  <c r="AH820" i="12"/>
  <c r="AT819" i="12"/>
  <c r="AP819" i="12"/>
  <c r="AL819" i="12"/>
  <c r="AH819" i="12"/>
  <c r="AT818" i="12"/>
  <c r="AP818" i="12"/>
  <c r="AL818" i="12"/>
  <c r="AH818" i="12"/>
  <c r="AT817" i="12"/>
  <c r="AP817" i="12"/>
  <c r="AL817" i="12"/>
  <c r="AH817" i="12"/>
  <c r="AT816" i="12"/>
  <c r="AP816" i="12"/>
  <c r="AL816" i="12"/>
  <c r="AH816" i="12"/>
  <c r="AT815" i="12"/>
  <c r="AP815" i="12"/>
  <c r="AL815" i="12"/>
  <c r="AH815" i="12"/>
  <c r="AT814" i="12"/>
  <c r="AP814" i="12"/>
  <c r="AL814" i="12"/>
  <c r="AH814" i="12"/>
  <c r="AT813" i="12"/>
  <c r="AP813" i="12"/>
  <c r="AL813" i="12"/>
  <c r="AH813" i="12"/>
  <c r="AT812" i="12"/>
  <c r="AP812" i="12"/>
  <c r="AL812" i="12"/>
  <c r="AH812" i="12"/>
  <c r="AT811" i="12"/>
  <c r="AP811" i="12"/>
  <c r="AL811" i="12"/>
  <c r="AH811" i="12"/>
  <c r="AT810" i="12"/>
  <c r="AP810" i="12"/>
  <c r="AL810" i="12"/>
  <c r="AH810" i="12"/>
  <c r="AT809" i="12"/>
  <c r="AP809" i="12"/>
  <c r="AL809" i="12"/>
  <c r="AH809" i="12"/>
  <c r="AT808" i="12"/>
  <c r="AP808" i="12"/>
  <c r="AL808" i="12"/>
  <c r="AH808" i="12"/>
  <c r="AT807" i="12"/>
  <c r="AP807" i="12"/>
  <c r="AL807" i="12"/>
  <c r="AH807" i="12"/>
  <c r="AT806" i="12"/>
  <c r="AP806" i="12"/>
  <c r="AL806" i="12"/>
  <c r="AH806" i="12"/>
  <c r="AT805" i="12"/>
  <c r="AP805" i="12"/>
  <c r="AL805" i="12"/>
  <c r="AH805" i="12"/>
  <c r="AT804" i="12"/>
  <c r="AP804" i="12"/>
  <c r="AL804" i="12"/>
  <c r="AH804" i="12"/>
  <c r="AT803" i="12"/>
  <c r="AP803" i="12"/>
  <c r="AL803" i="12"/>
  <c r="AH803" i="12"/>
  <c r="AT802" i="12"/>
  <c r="AP802" i="12"/>
  <c r="AL802" i="12"/>
  <c r="AH802" i="12"/>
  <c r="AT801" i="12"/>
  <c r="AP801" i="12"/>
  <c r="AL801" i="12"/>
  <c r="AH801" i="12"/>
  <c r="AT800" i="12"/>
  <c r="AP800" i="12"/>
  <c r="AL800" i="12"/>
  <c r="AH800" i="12"/>
  <c r="AT799" i="12"/>
  <c r="AP799" i="12"/>
  <c r="AL799" i="12"/>
  <c r="AH799" i="12"/>
  <c r="AT798" i="12"/>
  <c r="AP798" i="12"/>
  <c r="AL798" i="12"/>
  <c r="AH798" i="12"/>
  <c r="AT797" i="12"/>
  <c r="AP797" i="12"/>
  <c r="AL797" i="12"/>
  <c r="AH797" i="12"/>
  <c r="AT796" i="12"/>
  <c r="AP796" i="12"/>
  <c r="AL796" i="12"/>
  <c r="AH796" i="12"/>
  <c r="AT795" i="12"/>
  <c r="AP795" i="12"/>
  <c r="AL795" i="12"/>
  <c r="AH795" i="12"/>
  <c r="AT794" i="12"/>
  <c r="AP794" i="12"/>
  <c r="AL794" i="12"/>
  <c r="AH794" i="12"/>
  <c r="AT793" i="12"/>
  <c r="AP793" i="12"/>
  <c r="AL793" i="12"/>
  <c r="AH793" i="12"/>
  <c r="AT792" i="12"/>
  <c r="AP792" i="12"/>
  <c r="AL792" i="12"/>
  <c r="AH792" i="12"/>
  <c r="AT791" i="12"/>
  <c r="AP791" i="12"/>
  <c r="AL791" i="12"/>
  <c r="AH791" i="12"/>
  <c r="AT790" i="12"/>
  <c r="AP790" i="12"/>
  <c r="AL790" i="12"/>
  <c r="AH790" i="12"/>
  <c r="AT789" i="12"/>
  <c r="AP789" i="12"/>
  <c r="AL789" i="12"/>
  <c r="AH789" i="12"/>
  <c r="AT788" i="12"/>
  <c r="AP788" i="12"/>
  <c r="AL788" i="12"/>
  <c r="AH788" i="12"/>
  <c r="AT787" i="12"/>
  <c r="AP787" i="12"/>
  <c r="AL787" i="12"/>
  <c r="AH787" i="12"/>
  <c r="AT786" i="12"/>
  <c r="AP786" i="12"/>
  <c r="AL786" i="12"/>
  <c r="AH786" i="12"/>
  <c r="AT785" i="12"/>
  <c r="AP785" i="12"/>
  <c r="AL785" i="12"/>
  <c r="AH785" i="12"/>
  <c r="AT784" i="12"/>
  <c r="AP784" i="12"/>
  <c r="AL784" i="12"/>
  <c r="AH784" i="12"/>
  <c r="AT783" i="12"/>
  <c r="AP783" i="12"/>
  <c r="AL783" i="12"/>
  <c r="AH783" i="12"/>
  <c r="AT782" i="12"/>
  <c r="AP782" i="12"/>
  <c r="AL782" i="12"/>
  <c r="AH782" i="12"/>
  <c r="AT781" i="12"/>
  <c r="AP781" i="12"/>
  <c r="AL781" i="12"/>
  <c r="AH781" i="12"/>
  <c r="AT780" i="12"/>
  <c r="AP780" i="12"/>
  <c r="AL780" i="12"/>
  <c r="AH780" i="12"/>
  <c r="AT779" i="12"/>
  <c r="AP779" i="12"/>
  <c r="AL779" i="12"/>
  <c r="AH779" i="12"/>
  <c r="AT778" i="12"/>
  <c r="AP778" i="12"/>
  <c r="AL778" i="12"/>
  <c r="AH778" i="12"/>
  <c r="AT777" i="12"/>
  <c r="AP777" i="12"/>
  <c r="AL777" i="12"/>
  <c r="AH777" i="12"/>
  <c r="AT776" i="12"/>
  <c r="AP776" i="12"/>
  <c r="AL776" i="12"/>
  <c r="AH776" i="12"/>
  <c r="AT775" i="12"/>
  <c r="AP775" i="12"/>
  <c r="AL775" i="12"/>
  <c r="AH775" i="12"/>
  <c r="AT774" i="12"/>
  <c r="AP774" i="12"/>
  <c r="AL774" i="12"/>
  <c r="AH774" i="12"/>
  <c r="AT773" i="12"/>
  <c r="AP773" i="12"/>
  <c r="AL773" i="12"/>
  <c r="AH773" i="12"/>
  <c r="AT772" i="12"/>
  <c r="AP772" i="12"/>
  <c r="AL772" i="12"/>
  <c r="AH772" i="12"/>
  <c r="AT771" i="12"/>
  <c r="AP771" i="12"/>
  <c r="AL771" i="12"/>
  <c r="AH771" i="12"/>
  <c r="AT770" i="12"/>
  <c r="AP770" i="12"/>
  <c r="AL770" i="12"/>
  <c r="AH770" i="12"/>
  <c r="AT769" i="12"/>
  <c r="AP769" i="12"/>
  <c r="AL769" i="12"/>
  <c r="AH769" i="12"/>
  <c r="AT768" i="12"/>
  <c r="AP768" i="12"/>
  <c r="AL768" i="12"/>
  <c r="AH768" i="12"/>
  <c r="AT767" i="12"/>
  <c r="AP767" i="12"/>
  <c r="AL767" i="12"/>
  <c r="AH767" i="12"/>
  <c r="AT766" i="12"/>
  <c r="AP766" i="12"/>
  <c r="AL766" i="12"/>
  <c r="AH766" i="12"/>
  <c r="AT765" i="12"/>
  <c r="AP765" i="12"/>
  <c r="AL765" i="12"/>
  <c r="AH765" i="12"/>
  <c r="AT764" i="12"/>
  <c r="AP764" i="12"/>
  <c r="AL764" i="12"/>
  <c r="AH764" i="12"/>
  <c r="AT763" i="12"/>
  <c r="AP763" i="12"/>
  <c r="AL763" i="12"/>
  <c r="AH763" i="12"/>
  <c r="AT762" i="12"/>
  <c r="AP762" i="12"/>
  <c r="AL762" i="12"/>
  <c r="AH762" i="12"/>
  <c r="AT761" i="12"/>
  <c r="AP761" i="12"/>
  <c r="AL761" i="12"/>
  <c r="AH761" i="12"/>
  <c r="AT760" i="12"/>
  <c r="AP760" i="12"/>
  <c r="AL760" i="12"/>
  <c r="AH760" i="12"/>
  <c r="AT759" i="12"/>
  <c r="AP759" i="12"/>
  <c r="AL759" i="12"/>
  <c r="AH759" i="12"/>
  <c r="AT758" i="12"/>
  <c r="AP758" i="12"/>
  <c r="AL758" i="12"/>
  <c r="AH758" i="12"/>
  <c r="AT757" i="12"/>
  <c r="AP757" i="12"/>
  <c r="AL757" i="12"/>
  <c r="AH757" i="12"/>
  <c r="AT756" i="12"/>
  <c r="AP756" i="12"/>
  <c r="AL756" i="12"/>
  <c r="AH756" i="12"/>
  <c r="AT755" i="12"/>
  <c r="AP755" i="12"/>
  <c r="AL755" i="12"/>
  <c r="AH755" i="12"/>
  <c r="AT754" i="12"/>
  <c r="AP754" i="12"/>
  <c r="AL754" i="12"/>
  <c r="AH754" i="12"/>
  <c r="AT753" i="12"/>
  <c r="AP753" i="12"/>
  <c r="AL753" i="12"/>
  <c r="AH753" i="12"/>
  <c r="AT752" i="12"/>
  <c r="AP752" i="12"/>
  <c r="AL752" i="12"/>
  <c r="AH752" i="12"/>
  <c r="AT751" i="12"/>
  <c r="AP751" i="12"/>
  <c r="AL751" i="12"/>
  <c r="AH751" i="12"/>
  <c r="AT750" i="12"/>
  <c r="AP750" i="12"/>
  <c r="AL750" i="12"/>
  <c r="AH750" i="12"/>
  <c r="AT749" i="12"/>
  <c r="AP749" i="12"/>
  <c r="AL749" i="12"/>
  <c r="AH749" i="12"/>
  <c r="AT748" i="12"/>
  <c r="AP748" i="12"/>
  <c r="AL748" i="12"/>
  <c r="AH748" i="12"/>
  <c r="AT747" i="12"/>
  <c r="AP747" i="12"/>
  <c r="AL747" i="12"/>
  <c r="AH747" i="12"/>
  <c r="AT746" i="12"/>
  <c r="AP746" i="12"/>
  <c r="AL746" i="12"/>
  <c r="AH746" i="12"/>
  <c r="AT745" i="12"/>
  <c r="AP745" i="12"/>
  <c r="AL745" i="12"/>
  <c r="AH745" i="12"/>
  <c r="AT744" i="12"/>
  <c r="AP744" i="12"/>
  <c r="AL744" i="12"/>
  <c r="AH744" i="12"/>
  <c r="AT743" i="12"/>
  <c r="AP743" i="12"/>
  <c r="AL743" i="12"/>
  <c r="AH743" i="12"/>
  <c r="AT742" i="12"/>
  <c r="AP742" i="12"/>
  <c r="AL742" i="12"/>
  <c r="AH742" i="12"/>
  <c r="AT741" i="12"/>
  <c r="AP741" i="12"/>
  <c r="AL741" i="12"/>
  <c r="AH741" i="12"/>
  <c r="AT740" i="12"/>
  <c r="AP740" i="12"/>
  <c r="AL740" i="12"/>
  <c r="AH740" i="12"/>
  <c r="AT739" i="12"/>
  <c r="AP739" i="12"/>
  <c r="AL739" i="12"/>
  <c r="AH739" i="12"/>
  <c r="AT738" i="12"/>
  <c r="AP738" i="12"/>
  <c r="AL738" i="12"/>
  <c r="AH738" i="12"/>
  <c r="AT737" i="12"/>
  <c r="AP737" i="12"/>
  <c r="AL737" i="12"/>
  <c r="AH737" i="12"/>
  <c r="AT736" i="12"/>
  <c r="AP736" i="12"/>
  <c r="AL736" i="12"/>
  <c r="AH736" i="12"/>
  <c r="AT735" i="12"/>
  <c r="AP735" i="12"/>
  <c r="AL735" i="12"/>
  <c r="AH735" i="12"/>
  <c r="AT734" i="12"/>
  <c r="AP734" i="12"/>
  <c r="AL734" i="12"/>
  <c r="AH734" i="12"/>
  <c r="AT733" i="12"/>
  <c r="AP733" i="12"/>
  <c r="AL733" i="12"/>
  <c r="AH733" i="12"/>
  <c r="AT732" i="12"/>
  <c r="AP732" i="12"/>
  <c r="AL732" i="12"/>
  <c r="AH732" i="12"/>
  <c r="AT731" i="12"/>
  <c r="AP731" i="12"/>
  <c r="AL731" i="12"/>
  <c r="AH731" i="12"/>
  <c r="AT730" i="12"/>
  <c r="AP730" i="12"/>
  <c r="AL730" i="12"/>
  <c r="AH730" i="12"/>
  <c r="AT729" i="12"/>
  <c r="AP729" i="12"/>
  <c r="AL729" i="12"/>
  <c r="AH729" i="12"/>
  <c r="AT728" i="12"/>
  <c r="AP728" i="12"/>
  <c r="AL728" i="12"/>
  <c r="AH728" i="12"/>
  <c r="AT727" i="12"/>
  <c r="AP727" i="12"/>
  <c r="AL727" i="12"/>
  <c r="AH727" i="12"/>
  <c r="AT726" i="12"/>
  <c r="AP726" i="12"/>
  <c r="AL726" i="12"/>
  <c r="AH726" i="12"/>
  <c r="AT725" i="12"/>
  <c r="AP725" i="12"/>
  <c r="AL725" i="12"/>
  <c r="AH725" i="12"/>
  <c r="AT724" i="12"/>
  <c r="AP724" i="12"/>
  <c r="AL724" i="12"/>
  <c r="AH724" i="12"/>
  <c r="AT723" i="12"/>
  <c r="AP723" i="12"/>
  <c r="AL723" i="12"/>
  <c r="AH723" i="12"/>
  <c r="AT722" i="12"/>
  <c r="AP722" i="12"/>
  <c r="AL722" i="12"/>
  <c r="AH722" i="12"/>
  <c r="AT721" i="12"/>
  <c r="AP721" i="12"/>
  <c r="AL721" i="12"/>
  <c r="AH721" i="12"/>
  <c r="AT720" i="12"/>
  <c r="AP720" i="12"/>
  <c r="AL720" i="12"/>
  <c r="AH720" i="12"/>
  <c r="AT719" i="12"/>
  <c r="AP719" i="12"/>
  <c r="AL719" i="12"/>
  <c r="AH719" i="12"/>
  <c r="AT718" i="12"/>
  <c r="AP718" i="12"/>
  <c r="AL718" i="12"/>
  <c r="AH718" i="12"/>
  <c r="AT717" i="12"/>
  <c r="AP717" i="12"/>
  <c r="AL717" i="12"/>
  <c r="AH717" i="12"/>
  <c r="AT716" i="12"/>
  <c r="AP716" i="12"/>
  <c r="AL716" i="12"/>
  <c r="AH716" i="12"/>
  <c r="AT715" i="12"/>
  <c r="AP715" i="12"/>
  <c r="AL715" i="12"/>
  <c r="AH715" i="12"/>
  <c r="AT714" i="12"/>
  <c r="AP714" i="12"/>
  <c r="AL714" i="12"/>
  <c r="AH714" i="12"/>
  <c r="AT713" i="12"/>
  <c r="AP713" i="12"/>
  <c r="AL713" i="12"/>
  <c r="AH713" i="12"/>
  <c r="AT712" i="12"/>
  <c r="AP712" i="12"/>
  <c r="AL712" i="12"/>
  <c r="AH712" i="12"/>
  <c r="AT711" i="12"/>
  <c r="AP711" i="12"/>
  <c r="AL711" i="12"/>
  <c r="AH711" i="12"/>
  <c r="AT710" i="12"/>
  <c r="AP710" i="12"/>
  <c r="AL710" i="12"/>
  <c r="AH710" i="12"/>
  <c r="AT709" i="12"/>
  <c r="AP709" i="12"/>
  <c r="AL709" i="12"/>
  <c r="AH709" i="12"/>
  <c r="AT708" i="12"/>
  <c r="AP708" i="12"/>
  <c r="AL708" i="12"/>
  <c r="AH708" i="12"/>
  <c r="AT707" i="12"/>
  <c r="AP707" i="12"/>
  <c r="AL707" i="12"/>
  <c r="AH707" i="12"/>
  <c r="AT706" i="12"/>
  <c r="AP706" i="12"/>
  <c r="AL706" i="12"/>
  <c r="AH706" i="12"/>
  <c r="AT705" i="12"/>
  <c r="AP705" i="12"/>
  <c r="AL705" i="12"/>
  <c r="AH705" i="12"/>
  <c r="AT704" i="12"/>
  <c r="AP704" i="12"/>
  <c r="AL704" i="12"/>
  <c r="AH704" i="12"/>
  <c r="AT703" i="12"/>
  <c r="AP703" i="12"/>
  <c r="AL703" i="12"/>
  <c r="AH703" i="12"/>
  <c r="AT702" i="12"/>
  <c r="AP702" i="12"/>
  <c r="AL702" i="12"/>
  <c r="AH702" i="12"/>
  <c r="AT701" i="12"/>
  <c r="AP701" i="12"/>
  <c r="AL701" i="12"/>
  <c r="AH701" i="12"/>
  <c r="AT700" i="12"/>
  <c r="AP700" i="12"/>
  <c r="AL700" i="12"/>
  <c r="AH700" i="12"/>
  <c r="AT699" i="12"/>
  <c r="AP699" i="12"/>
  <c r="AL699" i="12"/>
  <c r="AH699" i="12"/>
  <c r="AT698" i="12"/>
  <c r="AP698" i="12"/>
  <c r="AL698" i="12"/>
  <c r="AH698" i="12"/>
  <c r="AT697" i="12"/>
  <c r="AP697" i="12"/>
  <c r="AL697" i="12"/>
  <c r="AH697" i="12"/>
  <c r="AT696" i="12"/>
  <c r="AP696" i="12"/>
  <c r="AL696" i="12"/>
  <c r="AH696" i="12"/>
  <c r="AT695" i="12"/>
  <c r="AP695" i="12"/>
  <c r="AL695" i="12"/>
  <c r="AH695" i="12"/>
  <c r="AT694" i="12"/>
  <c r="AP694" i="12"/>
  <c r="AL694" i="12"/>
  <c r="AH694" i="12"/>
  <c r="AT693" i="12"/>
  <c r="AP693" i="12"/>
  <c r="AL693" i="12"/>
  <c r="AH693" i="12"/>
  <c r="AT692" i="12"/>
  <c r="AP692" i="12"/>
  <c r="AL692" i="12"/>
  <c r="AH692" i="12"/>
  <c r="AT691" i="12"/>
  <c r="AP691" i="12"/>
  <c r="AL691" i="12"/>
  <c r="AH691" i="12"/>
  <c r="AT690" i="12"/>
  <c r="AP690" i="12"/>
  <c r="AL690" i="12"/>
  <c r="AH690" i="12"/>
  <c r="AT689" i="12"/>
  <c r="AP689" i="12"/>
  <c r="AL689" i="12"/>
  <c r="AH689" i="12"/>
  <c r="AT688" i="12"/>
  <c r="AP688" i="12"/>
  <c r="AL688" i="12"/>
  <c r="AH688" i="12"/>
  <c r="AT687" i="12"/>
  <c r="AP687" i="12"/>
  <c r="AL687" i="12"/>
  <c r="AH687" i="12"/>
  <c r="AT686" i="12"/>
  <c r="AP686" i="12"/>
  <c r="AL686" i="12"/>
  <c r="AH686" i="12"/>
  <c r="AT685" i="12"/>
  <c r="AP685" i="12"/>
  <c r="AL685" i="12"/>
  <c r="AH685" i="12"/>
  <c r="AT684" i="12"/>
  <c r="AP684" i="12"/>
  <c r="AL684" i="12"/>
  <c r="AH684" i="12"/>
  <c r="AT683" i="12"/>
  <c r="AP683" i="12"/>
  <c r="AL683" i="12"/>
  <c r="AH683" i="12"/>
  <c r="AT682" i="12"/>
  <c r="AP682" i="12"/>
  <c r="AL682" i="12"/>
  <c r="AH682" i="12"/>
  <c r="AT681" i="12"/>
  <c r="AP681" i="12"/>
  <c r="AL681" i="12"/>
  <c r="AH681" i="12"/>
  <c r="AT680" i="12"/>
  <c r="AP680" i="12"/>
  <c r="AL680" i="12"/>
  <c r="AH680" i="12"/>
  <c r="AT679" i="12"/>
  <c r="AP679" i="12"/>
  <c r="AL679" i="12"/>
  <c r="AH679" i="12"/>
  <c r="AT678" i="12"/>
  <c r="AP678" i="12"/>
  <c r="AL678" i="12"/>
  <c r="AH678" i="12"/>
  <c r="AT677" i="12"/>
  <c r="AP677" i="12"/>
  <c r="AL677" i="12"/>
  <c r="AH677" i="12"/>
  <c r="AT676" i="12"/>
  <c r="AP676" i="12"/>
  <c r="AL676" i="12"/>
  <c r="AH676" i="12"/>
  <c r="AT675" i="12"/>
  <c r="AP675" i="12"/>
  <c r="AL675" i="12"/>
  <c r="AH675" i="12"/>
  <c r="AT674" i="12"/>
  <c r="AP674" i="12"/>
  <c r="AL674" i="12"/>
  <c r="AH674" i="12"/>
  <c r="AT673" i="12"/>
  <c r="AP673" i="12"/>
  <c r="AL673" i="12"/>
  <c r="AH673" i="12"/>
  <c r="AT672" i="12"/>
  <c r="AP672" i="12"/>
  <c r="AL672" i="12"/>
  <c r="AH672" i="12"/>
  <c r="AT671" i="12"/>
  <c r="AP671" i="12"/>
  <c r="AL671" i="12"/>
  <c r="AH671" i="12"/>
  <c r="AT670" i="12"/>
  <c r="AP670" i="12"/>
  <c r="AL670" i="12"/>
  <c r="AH670" i="12"/>
  <c r="AT669" i="12"/>
  <c r="AP669" i="12"/>
  <c r="AL669" i="12"/>
  <c r="AH669" i="12"/>
  <c r="AT668" i="12"/>
  <c r="AP668" i="12"/>
  <c r="AL668" i="12"/>
  <c r="AH668" i="12"/>
  <c r="AT667" i="12"/>
  <c r="AP667" i="12"/>
  <c r="AL667" i="12"/>
  <c r="AH667" i="12"/>
  <c r="AT666" i="12"/>
  <c r="AP666" i="12"/>
  <c r="AL666" i="12"/>
  <c r="AH666" i="12"/>
  <c r="AT665" i="12"/>
  <c r="AP665" i="12"/>
  <c r="AL665" i="12"/>
  <c r="AH665" i="12"/>
  <c r="AT664" i="12"/>
  <c r="AP664" i="12"/>
  <c r="AL664" i="12"/>
  <c r="AH664" i="12"/>
  <c r="AT663" i="12"/>
  <c r="AP663" i="12"/>
  <c r="AL663" i="12"/>
  <c r="AH663" i="12"/>
  <c r="AT662" i="12"/>
  <c r="AP662" i="12"/>
  <c r="AL662" i="12"/>
  <c r="AH662" i="12"/>
  <c r="AT661" i="12"/>
  <c r="AP661" i="12"/>
  <c r="AL661" i="12"/>
  <c r="AH661" i="12"/>
  <c r="AT660" i="12"/>
  <c r="AP660" i="12"/>
  <c r="AL660" i="12"/>
  <c r="AH660" i="12"/>
  <c r="AT659" i="12"/>
  <c r="AP659" i="12"/>
  <c r="AL659" i="12"/>
  <c r="AH659" i="12"/>
  <c r="AT658" i="12"/>
  <c r="AP658" i="12"/>
  <c r="AL658" i="12"/>
  <c r="AH658" i="12"/>
  <c r="AT657" i="12"/>
  <c r="AP657" i="12"/>
  <c r="AL657" i="12"/>
  <c r="AH657" i="12"/>
  <c r="AT656" i="12"/>
  <c r="AP656" i="12"/>
  <c r="AL656" i="12"/>
  <c r="AH656" i="12"/>
  <c r="AT655" i="12"/>
  <c r="AP655" i="12"/>
  <c r="AL655" i="12"/>
  <c r="AH655" i="12"/>
  <c r="AT654" i="12"/>
  <c r="AP654" i="12"/>
  <c r="AL654" i="12"/>
  <c r="AH654" i="12"/>
  <c r="AT653" i="12"/>
  <c r="AP653" i="12"/>
  <c r="AL653" i="12"/>
  <c r="AH653" i="12"/>
  <c r="AT652" i="12"/>
  <c r="AP652" i="12"/>
  <c r="AL652" i="12"/>
  <c r="AH652" i="12"/>
  <c r="AT651" i="12"/>
  <c r="AP651" i="12"/>
  <c r="AL651" i="12"/>
  <c r="AH651" i="12"/>
  <c r="AT650" i="12"/>
  <c r="AP650" i="12"/>
  <c r="AL650" i="12"/>
  <c r="AH650" i="12"/>
  <c r="AT649" i="12"/>
  <c r="AP649" i="12"/>
  <c r="AL649" i="12"/>
  <c r="AH649" i="12"/>
  <c r="AT648" i="12"/>
  <c r="AP648" i="12"/>
  <c r="AL648" i="12"/>
  <c r="AH648" i="12"/>
  <c r="AT647" i="12"/>
  <c r="AP647" i="12"/>
  <c r="AL647" i="12"/>
  <c r="AH647" i="12"/>
  <c r="AT646" i="12"/>
  <c r="AP646" i="12"/>
  <c r="AL646" i="12"/>
  <c r="AH646" i="12"/>
  <c r="AT645" i="12"/>
  <c r="AP645" i="12"/>
  <c r="AL645" i="12"/>
  <c r="AH645" i="12"/>
  <c r="AT644" i="12"/>
  <c r="AP644" i="12"/>
  <c r="AL644" i="12"/>
  <c r="AH644" i="12"/>
  <c r="AT643" i="12"/>
  <c r="AP643" i="12"/>
  <c r="AL643" i="12"/>
  <c r="AH643" i="12"/>
  <c r="AT642" i="12"/>
  <c r="AP642" i="12"/>
  <c r="AL642" i="12"/>
  <c r="AH642" i="12"/>
  <c r="AT641" i="12"/>
  <c r="AP641" i="12"/>
  <c r="AL641" i="12"/>
  <c r="AH641" i="12"/>
  <c r="AT640" i="12"/>
  <c r="AP640" i="12"/>
  <c r="AL640" i="12"/>
  <c r="AH640" i="12"/>
  <c r="AT639" i="12"/>
  <c r="AP639" i="12"/>
  <c r="AL639" i="12"/>
  <c r="AH639" i="12"/>
  <c r="AT638" i="12"/>
  <c r="AP638" i="12"/>
  <c r="AL638" i="12"/>
  <c r="AH638" i="12"/>
  <c r="AT637" i="12"/>
  <c r="AP637" i="12"/>
  <c r="AL637" i="12"/>
  <c r="AH637" i="12"/>
  <c r="AT636" i="12"/>
  <c r="AP636" i="12"/>
  <c r="AL636" i="12"/>
  <c r="AH636" i="12"/>
  <c r="AT635" i="12"/>
  <c r="AP635" i="12"/>
  <c r="AL635" i="12"/>
  <c r="AH635" i="12"/>
  <c r="AT634" i="12"/>
  <c r="AP634" i="12"/>
  <c r="AL634" i="12"/>
  <c r="AH634" i="12"/>
  <c r="AT633" i="12"/>
  <c r="AP633" i="12"/>
  <c r="AL633" i="12"/>
  <c r="AH633" i="12"/>
  <c r="AT632" i="12"/>
  <c r="AP632" i="12"/>
  <c r="AL632" i="12"/>
  <c r="AH632" i="12"/>
  <c r="AT631" i="12"/>
  <c r="AP631" i="12"/>
  <c r="AL631" i="12"/>
  <c r="AH631" i="12"/>
  <c r="AT630" i="12"/>
  <c r="AP630" i="12"/>
  <c r="AL630" i="12"/>
  <c r="AH630" i="12"/>
  <c r="AT629" i="12"/>
  <c r="AP629" i="12"/>
  <c r="AL629" i="12"/>
  <c r="AH629" i="12"/>
  <c r="AT628" i="12"/>
  <c r="AP628" i="12"/>
  <c r="AL628" i="12"/>
  <c r="AH628" i="12"/>
  <c r="AT627" i="12"/>
  <c r="AP627" i="12"/>
  <c r="AL627" i="12"/>
  <c r="AH627" i="12"/>
  <c r="AT626" i="12"/>
  <c r="AP626" i="12"/>
  <c r="AL626" i="12"/>
  <c r="AH626" i="12"/>
  <c r="AT625" i="12"/>
  <c r="AP625" i="12"/>
  <c r="AL625" i="12"/>
  <c r="AH625" i="12"/>
  <c r="AT624" i="12"/>
  <c r="AP624" i="12"/>
  <c r="AL624" i="12"/>
  <c r="AH624" i="12"/>
  <c r="AT623" i="12"/>
  <c r="AP623" i="12"/>
  <c r="AL623" i="12"/>
  <c r="AH623" i="12"/>
  <c r="AT622" i="12"/>
  <c r="AP622" i="12"/>
  <c r="AL622" i="12"/>
  <c r="AH622" i="12"/>
  <c r="AT621" i="12"/>
  <c r="AP621" i="12"/>
  <c r="AL621" i="12"/>
  <c r="AH621" i="12"/>
  <c r="AT620" i="12"/>
  <c r="AP620" i="12"/>
  <c r="AL620" i="12"/>
  <c r="AH620" i="12"/>
  <c r="AT619" i="12"/>
  <c r="AP619" i="12"/>
  <c r="AL619" i="12"/>
  <c r="AH619" i="12"/>
  <c r="AT618" i="12"/>
  <c r="AP618" i="12"/>
  <c r="AL618" i="12"/>
  <c r="AH618" i="12"/>
  <c r="AT617" i="12"/>
  <c r="AP617" i="12"/>
  <c r="AL617" i="12"/>
  <c r="AH617" i="12"/>
  <c r="AT616" i="12"/>
  <c r="AP616" i="12"/>
  <c r="AL616" i="12"/>
  <c r="AH616" i="12"/>
  <c r="AT615" i="12"/>
  <c r="AP615" i="12"/>
  <c r="AL615" i="12"/>
  <c r="AH615" i="12"/>
  <c r="AT614" i="12"/>
  <c r="AP614" i="12"/>
  <c r="AL614" i="12"/>
  <c r="AH614" i="12"/>
  <c r="AT613" i="12"/>
  <c r="AP613" i="12"/>
  <c r="AL613" i="12"/>
  <c r="AH613" i="12"/>
  <c r="AT612" i="12"/>
  <c r="AP612" i="12"/>
  <c r="AL612" i="12"/>
  <c r="AH612" i="12"/>
  <c r="AT611" i="12"/>
  <c r="AP611" i="12"/>
  <c r="AL611" i="12"/>
  <c r="AH611" i="12"/>
  <c r="AT610" i="12"/>
  <c r="AP610" i="12"/>
  <c r="AL610" i="12"/>
  <c r="AH610" i="12"/>
  <c r="AT609" i="12"/>
  <c r="AP609" i="12"/>
  <c r="AL609" i="12"/>
  <c r="AH609" i="12"/>
  <c r="AT608" i="12"/>
  <c r="AP608" i="12"/>
  <c r="AL608" i="12"/>
  <c r="AH608" i="12"/>
  <c r="AT607" i="12"/>
  <c r="AP607" i="12"/>
  <c r="AL607" i="12"/>
  <c r="AH607" i="12"/>
  <c r="AT606" i="12"/>
  <c r="AP606" i="12"/>
  <c r="AL606" i="12"/>
  <c r="AH606" i="12"/>
  <c r="AT605" i="12"/>
  <c r="AP605" i="12"/>
  <c r="AL605" i="12"/>
  <c r="AH605" i="12"/>
  <c r="AT604" i="12"/>
  <c r="AP604" i="12"/>
  <c r="AL604" i="12"/>
  <c r="AH604" i="12"/>
  <c r="AT603" i="12"/>
  <c r="AP603" i="12"/>
  <c r="AL603" i="12"/>
  <c r="AH603" i="12"/>
  <c r="AT602" i="12"/>
  <c r="AP602" i="12"/>
  <c r="AL602" i="12"/>
  <c r="AH602" i="12"/>
  <c r="AT601" i="12"/>
  <c r="AP601" i="12"/>
  <c r="AL601" i="12"/>
  <c r="AH601" i="12"/>
  <c r="AT600" i="12"/>
  <c r="AP600" i="12"/>
  <c r="AL600" i="12"/>
  <c r="AH600" i="12"/>
  <c r="AT599" i="12"/>
  <c r="AP599" i="12"/>
  <c r="AL599" i="12"/>
  <c r="AH599" i="12"/>
  <c r="AT598" i="12"/>
  <c r="AP598" i="12"/>
  <c r="AL598" i="12"/>
  <c r="AH598" i="12"/>
  <c r="AT597" i="12"/>
  <c r="AP597" i="12"/>
  <c r="AL597" i="12"/>
  <c r="AH597" i="12"/>
  <c r="AT596" i="12"/>
  <c r="AP596" i="12"/>
  <c r="AL596" i="12"/>
  <c r="AH596" i="12"/>
  <c r="AT595" i="12"/>
  <c r="AP595" i="12"/>
  <c r="AL595" i="12"/>
  <c r="AH595" i="12"/>
  <c r="AT594" i="12"/>
  <c r="AP594" i="12"/>
  <c r="AL594" i="12"/>
  <c r="AH594" i="12"/>
  <c r="AT593" i="12"/>
  <c r="AP593" i="12"/>
  <c r="AL593" i="12"/>
  <c r="AH593" i="12"/>
  <c r="AT592" i="12"/>
  <c r="AP592" i="12"/>
  <c r="AL592" i="12"/>
  <c r="AH592" i="12"/>
  <c r="AT591" i="12"/>
  <c r="AP591" i="12"/>
  <c r="AL591" i="12"/>
  <c r="AH591" i="12"/>
  <c r="AT590" i="12"/>
  <c r="AP590" i="12"/>
  <c r="AL590" i="12"/>
  <c r="AH590" i="12"/>
  <c r="AT589" i="12"/>
  <c r="AP589" i="12"/>
  <c r="AL589" i="12"/>
  <c r="AH589" i="12"/>
  <c r="AT588" i="12"/>
  <c r="AP588" i="12"/>
  <c r="AL588" i="12"/>
  <c r="AH588" i="12"/>
  <c r="AT587" i="12"/>
  <c r="AP587" i="12"/>
  <c r="AL587" i="12"/>
  <c r="AH587" i="12"/>
  <c r="AT586" i="12"/>
  <c r="AP586" i="12"/>
  <c r="AL586" i="12"/>
  <c r="AH586" i="12"/>
  <c r="AT585" i="12"/>
  <c r="AP585" i="12"/>
  <c r="AL585" i="12"/>
  <c r="AH585" i="12"/>
  <c r="AT584" i="12"/>
  <c r="AP584" i="12"/>
  <c r="AL584" i="12"/>
  <c r="AH584" i="12"/>
  <c r="AT583" i="12"/>
  <c r="AP583" i="12"/>
  <c r="AL583" i="12"/>
  <c r="AH583" i="12"/>
  <c r="AT582" i="12"/>
  <c r="AP582" i="12"/>
  <c r="AL582" i="12"/>
  <c r="AH582" i="12"/>
  <c r="AT581" i="12"/>
  <c r="AP581" i="12"/>
  <c r="AL581" i="12"/>
  <c r="AH581" i="12"/>
  <c r="AT580" i="12"/>
  <c r="AP580" i="12"/>
  <c r="AL580" i="12"/>
  <c r="AH580" i="12"/>
  <c r="AT579" i="12"/>
  <c r="AP579" i="12"/>
  <c r="AL579" i="12"/>
  <c r="AH579" i="12"/>
  <c r="AT578" i="12"/>
  <c r="AP578" i="12"/>
  <c r="AL578" i="12"/>
  <c r="AH578" i="12"/>
  <c r="AT577" i="12"/>
  <c r="AP577" i="12"/>
  <c r="AL577" i="12"/>
  <c r="AH577" i="12"/>
  <c r="AT576" i="12"/>
  <c r="AP576" i="12"/>
  <c r="AL576" i="12"/>
  <c r="AH576" i="12"/>
  <c r="AT575" i="12"/>
  <c r="AP575" i="12"/>
  <c r="AL575" i="12"/>
  <c r="AH575" i="12"/>
  <c r="AT574" i="12"/>
  <c r="AP574" i="12"/>
  <c r="AL574" i="12"/>
  <c r="AH574" i="12"/>
  <c r="AT573" i="12"/>
  <c r="AP573" i="12"/>
  <c r="AL573" i="12"/>
  <c r="AH573" i="12"/>
  <c r="AT572" i="12"/>
  <c r="AP572" i="12"/>
  <c r="AL572" i="12"/>
  <c r="AH572" i="12"/>
  <c r="AT571" i="12"/>
  <c r="AP571" i="12"/>
  <c r="AL571" i="12"/>
  <c r="AH571" i="12"/>
  <c r="AT570" i="12"/>
  <c r="AP570" i="12"/>
  <c r="AL570" i="12"/>
  <c r="AH570" i="12"/>
  <c r="AT569" i="12"/>
  <c r="AP569" i="12"/>
  <c r="AL569" i="12"/>
  <c r="AH569" i="12"/>
  <c r="AT568" i="12"/>
  <c r="AP568" i="12"/>
  <c r="AL568" i="12"/>
  <c r="AH568" i="12"/>
  <c r="AT567" i="12"/>
  <c r="AP567" i="12"/>
  <c r="AL567" i="12"/>
  <c r="AH567" i="12"/>
  <c r="AT566" i="12"/>
  <c r="AP566" i="12"/>
  <c r="AL566" i="12"/>
  <c r="AH566" i="12"/>
  <c r="AT565" i="12"/>
  <c r="AP565" i="12"/>
  <c r="AL565" i="12"/>
  <c r="AH565" i="12"/>
  <c r="AT564" i="12"/>
  <c r="AP564" i="12"/>
  <c r="AL564" i="12"/>
  <c r="AH564" i="12"/>
  <c r="AT563" i="12"/>
  <c r="AP563" i="12"/>
  <c r="AL563" i="12"/>
  <c r="AH563" i="12"/>
  <c r="AT562" i="12"/>
  <c r="AP562" i="12"/>
  <c r="AL562" i="12"/>
  <c r="AH562" i="12"/>
  <c r="AT561" i="12"/>
  <c r="AP561" i="12"/>
  <c r="AL561" i="12"/>
  <c r="AH561" i="12"/>
  <c r="AT560" i="12"/>
  <c r="AP560" i="12"/>
  <c r="AL560" i="12"/>
  <c r="AH560" i="12"/>
  <c r="AT559" i="12"/>
  <c r="AP559" i="12"/>
  <c r="AL559" i="12"/>
  <c r="AH559" i="12"/>
  <c r="AT558" i="12"/>
  <c r="AP558" i="12"/>
  <c r="AL558" i="12"/>
  <c r="AH558" i="12"/>
  <c r="AT557" i="12"/>
  <c r="AP557" i="12"/>
  <c r="AL557" i="12"/>
  <c r="AH557" i="12"/>
  <c r="AT556" i="12"/>
  <c r="AP556" i="12"/>
  <c r="AL556" i="12"/>
  <c r="AH556" i="12"/>
  <c r="AT555" i="12"/>
  <c r="AP555" i="12"/>
  <c r="AL555" i="12"/>
  <c r="AH555" i="12"/>
  <c r="AT554" i="12"/>
  <c r="AP554" i="12"/>
  <c r="AL554" i="12"/>
  <c r="AH554" i="12"/>
  <c r="AT553" i="12"/>
  <c r="AP553" i="12"/>
  <c r="AL553" i="12"/>
  <c r="AH553" i="12"/>
  <c r="AT552" i="12"/>
  <c r="AP552" i="12"/>
  <c r="AL552" i="12"/>
  <c r="AH552" i="12"/>
  <c r="AT551" i="12"/>
  <c r="AP551" i="12"/>
  <c r="AL551" i="12"/>
  <c r="AH551" i="12"/>
  <c r="AT550" i="12"/>
  <c r="AP550" i="12"/>
  <c r="AL550" i="12"/>
  <c r="AH550" i="12"/>
  <c r="AT549" i="12"/>
  <c r="AP549" i="12"/>
  <c r="AL549" i="12"/>
  <c r="AH549" i="12"/>
  <c r="AT548" i="12"/>
  <c r="AP548" i="12"/>
  <c r="AL548" i="12"/>
  <c r="AH548" i="12"/>
  <c r="AT547" i="12"/>
  <c r="AP547" i="12"/>
  <c r="AL547" i="12"/>
  <c r="AH547" i="12"/>
  <c r="AT546" i="12"/>
  <c r="AP546" i="12"/>
  <c r="AL546" i="12"/>
  <c r="AH546" i="12"/>
  <c r="AT545" i="12"/>
  <c r="AP545" i="12"/>
  <c r="AL545" i="12"/>
  <c r="AH545" i="12"/>
  <c r="AT544" i="12"/>
  <c r="AP544" i="12"/>
  <c r="AL544" i="12"/>
  <c r="AH544" i="12"/>
  <c r="AT543" i="12"/>
  <c r="AP543" i="12"/>
  <c r="AL543" i="12"/>
  <c r="AH543" i="12"/>
  <c r="AT542" i="12"/>
  <c r="AP542" i="12"/>
  <c r="AL542" i="12"/>
  <c r="AH542" i="12"/>
  <c r="AT541" i="12"/>
  <c r="AP541" i="12"/>
  <c r="AL541" i="12"/>
  <c r="AH541" i="12"/>
  <c r="AT540" i="12"/>
  <c r="AP540" i="12"/>
  <c r="AL540" i="12"/>
  <c r="AH540" i="12"/>
  <c r="AT539" i="12"/>
  <c r="AP539" i="12"/>
  <c r="AL539" i="12"/>
  <c r="AH539" i="12"/>
  <c r="AT538" i="12"/>
  <c r="AP538" i="12"/>
  <c r="AL538" i="12"/>
  <c r="AH538" i="12"/>
  <c r="AT537" i="12"/>
  <c r="AP537" i="12"/>
  <c r="AL537" i="12"/>
  <c r="AH537" i="12"/>
  <c r="AT536" i="12"/>
  <c r="AP536" i="12"/>
  <c r="AL536" i="12"/>
  <c r="AH536" i="12"/>
  <c r="AT535" i="12"/>
  <c r="AP535" i="12"/>
  <c r="AL535" i="12"/>
  <c r="AH535" i="12"/>
  <c r="AT534" i="12"/>
  <c r="AP534" i="12"/>
  <c r="AL534" i="12"/>
  <c r="AH534" i="12"/>
  <c r="AT533" i="12"/>
  <c r="AP533" i="12"/>
  <c r="AL533" i="12"/>
  <c r="AH533" i="12"/>
  <c r="AT532" i="12"/>
  <c r="AP532" i="12"/>
  <c r="AL532" i="12"/>
  <c r="AH532" i="12"/>
  <c r="AT531" i="12"/>
  <c r="AP531" i="12"/>
  <c r="AL531" i="12"/>
  <c r="AH531" i="12"/>
  <c r="AT530" i="12"/>
  <c r="AP530" i="12"/>
  <c r="AL530" i="12"/>
  <c r="AH530" i="12"/>
  <c r="AT529" i="12"/>
  <c r="AP529" i="12"/>
  <c r="AL529" i="12"/>
  <c r="AH529" i="12"/>
  <c r="AT528" i="12"/>
  <c r="AP528" i="12"/>
  <c r="AL528" i="12"/>
  <c r="AH528" i="12"/>
  <c r="AT527" i="12"/>
  <c r="AP527" i="12"/>
  <c r="AL527" i="12"/>
  <c r="AH527" i="12"/>
  <c r="AT526" i="12"/>
  <c r="AP526" i="12"/>
  <c r="AL526" i="12"/>
  <c r="AH526" i="12"/>
  <c r="AT525" i="12"/>
  <c r="AU1548" i="12"/>
  <c r="AM1548" i="12"/>
  <c r="AU1547" i="12"/>
  <c r="AM1547" i="12"/>
  <c r="AU1546" i="12"/>
  <c r="AM1546" i="12"/>
  <c r="AU1545" i="12"/>
  <c r="AM1545" i="12"/>
  <c r="AU1544" i="12"/>
  <c r="AM1544" i="12"/>
  <c r="AU1543" i="12"/>
  <c r="AM1543" i="12"/>
  <c r="AU1542" i="12"/>
  <c r="AM1542" i="12"/>
  <c r="AU1541" i="12"/>
  <c r="AM1541" i="12"/>
  <c r="AU1540" i="12"/>
  <c r="AN1540" i="12"/>
  <c r="AI1540" i="12"/>
  <c r="AU1539" i="12"/>
  <c r="AQ1539" i="12"/>
  <c r="AM1539" i="12"/>
  <c r="AI1539" i="12"/>
  <c r="AU1538" i="12"/>
  <c r="AQ1538" i="12"/>
  <c r="AM1538" i="12"/>
  <c r="AI1538" i="12"/>
  <c r="AU1537" i="12"/>
  <c r="AQ1537" i="12"/>
  <c r="AM1537" i="12"/>
  <c r="AI1537" i="12"/>
  <c r="AU1536" i="12"/>
  <c r="AQ1536" i="12"/>
  <c r="AM1536" i="12"/>
  <c r="AI1536" i="12"/>
  <c r="AU1535" i="12"/>
  <c r="AQ1535" i="12"/>
  <c r="AM1535" i="12"/>
  <c r="AI1535" i="12"/>
  <c r="AU1534" i="12"/>
  <c r="AQ1534" i="12"/>
  <c r="AM1534" i="12"/>
  <c r="AI1534" i="12"/>
  <c r="AU1533" i="12"/>
  <c r="AQ1533" i="12"/>
  <c r="AM1533" i="12"/>
  <c r="AI1533" i="12"/>
  <c r="AU1532" i="12"/>
  <c r="AQ1532" i="12"/>
  <c r="AM1532" i="12"/>
  <c r="AI1532" i="12"/>
  <c r="AU1531" i="12"/>
  <c r="AQ1531" i="12"/>
  <c r="AM1531" i="12"/>
  <c r="AI1531" i="12"/>
  <c r="AU1530" i="12"/>
  <c r="AQ1530" i="12"/>
  <c r="AM1530" i="12"/>
  <c r="AI1530" i="12"/>
  <c r="AU1529" i="12"/>
  <c r="AQ1529" i="12"/>
  <c r="AM1529" i="12"/>
  <c r="AI1529" i="12"/>
  <c r="AU1528" i="12"/>
  <c r="AQ1528" i="12"/>
  <c r="AM1528" i="12"/>
  <c r="AI1528" i="12"/>
  <c r="AU1527" i="12"/>
  <c r="AQ1527" i="12"/>
  <c r="AM1527" i="12"/>
  <c r="AI1527" i="12"/>
  <c r="AU1526" i="12"/>
  <c r="AQ1526" i="12"/>
  <c r="AM1526" i="12"/>
  <c r="AI1526" i="12"/>
  <c r="AU1525" i="12"/>
  <c r="AQ1525" i="12"/>
  <c r="AM1525" i="12"/>
  <c r="AI1525" i="12"/>
  <c r="AU1524" i="12"/>
  <c r="AQ1524" i="12"/>
  <c r="AM1524" i="12"/>
  <c r="AI1524" i="12"/>
  <c r="AU1523" i="12"/>
  <c r="AQ1523" i="12"/>
  <c r="AM1523" i="12"/>
  <c r="AI1523" i="12"/>
  <c r="AU1522" i="12"/>
  <c r="AQ1522" i="12"/>
  <c r="AM1522" i="12"/>
  <c r="AI1522" i="12"/>
  <c r="AU1521" i="12"/>
  <c r="AQ1521" i="12"/>
  <c r="AM1521" i="12"/>
  <c r="AI1521" i="12"/>
  <c r="AU1520" i="12"/>
  <c r="AQ1520" i="12"/>
  <c r="AM1520" i="12"/>
  <c r="AI1520" i="12"/>
  <c r="AU1519" i="12"/>
  <c r="AQ1519" i="12"/>
  <c r="AM1519" i="12"/>
  <c r="AI1519" i="12"/>
  <c r="AU1518" i="12"/>
  <c r="AQ1518" i="12"/>
  <c r="AM1518" i="12"/>
  <c r="AI1518" i="12"/>
  <c r="AU1517" i="12"/>
  <c r="AQ1517" i="12"/>
  <c r="AM1517" i="12"/>
  <c r="AI1517" i="12"/>
  <c r="AU1516" i="12"/>
  <c r="AQ1516" i="12"/>
  <c r="AM1516" i="12"/>
  <c r="AI1516" i="12"/>
  <c r="AU1515" i="12"/>
  <c r="AQ1515" i="12"/>
  <c r="AM1515" i="12"/>
  <c r="AI1515" i="12"/>
  <c r="AU1514" i="12"/>
  <c r="AQ1514" i="12"/>
  <c r="AM1514" i="12"/>
  <c r="AI1514" i="12"/>
  <c r="AU1513" i="12"/>
  <c r="AQ1513" i="12"/>
  <c r="AM1513" i="12"/>
  <c r="AI1513" i="12"/>
  <c r="AU1512" i="12"/>
  <c r="AQ1512" i="12"/>
  <c r="AM1512" i="12"/>
  <c r="AI1512" i="12"/>
  <c r="AU1511" i="12"/>
  <c r="AQ1511" i="12"/>
  <c r="AM1511" i="12"/>
  <c r="AI1511" i="12"/>
  <c r="AU1510" i="12"/>
  <c r="AQ1510" i="12"/>
  <c r="AM1510" i="12"/>
  <c r="AI1510" i="12"/>
  <c r="AU1509" i="12"/>
  <c r="AQ1509" i="12"/>
  <c r="AM1509" i="12"/>
  <c r="AI1509" i="12"/>
  <c r="AU1508" i="12"/>
  <c r="AQ1508" i="12"/>
  <c r="AM1508" i="12"/>
  <c r="AI1508" i="12"/>
  <c r="AU1507" i="12"/>
  <c r="AQ1507" i="12"/>
  <c r="AM1507" i="12"/>
  <c r="AI1507" i="12"/>
  <c r="AU1506" i="12"/>
  <c r="AQ1506" i="12"/>
  <c r="AM1506" i="12"/>
  <c r="AI1506" i="12"/>
  <c r="AU1505" i="12"/>
  <c r="AQ1505" i="12"/>
  <c r="AM1505" i="12"/>
  <c r="AI1505" i="12"/>
  <c r="AU1504" i="12"/>
  <c r="AQ1504" i="12"/>
  <c r="AM1504" i="12"/>
  <c r="AI1504" i="12"/>
  <c r="AU1503" i="12"/>
  <c r="AQ1503" i="12"/>
  <c r="AM1503" i="12"/>
  <c r="AI1503" i="12"/>
  <c r="AU1502" i="12"/>
  <c r="AQ1502" i="12"/>
  <c r="AM1502" i="12"/>
  <c r="AI1502" i="12"/>
  <c r="AU1501" i="12"/>
  <c r="AQ1501" i="12"/>
  <c r="AM1501" i="12"/>
  <c r="AI1501" i="12"/>
  <c r="AU1500" i="12"/>
  <c r="AQ1500" i="12"/>
  <c r="AM1500" i="12"/>
  <c r="AI1500" i="12"/>
  <c r="AU1499" i="12"/>
  <c r="AQ1499" i="12"/>
  <c r="AM1499" i="12"/>
  <c r="AI1499" i="12"/>
  <c r="AU1498" i="12"/>
  <c r="AQ1498" i="12"/>
  <c r="AM1498" i="12"/>
  <c r="AI1498" i="12"/>
  <c r="AU1497" i="12"/>
  <c r="AQ1497" i="12"/>
  <c r="AM1497" i="12"/>
  <c r="AI1497" i="12"/>
  <c r="AU1496" i="12"/>
  <c r="AQ1496" i="12"/>
  <c r="AM1496" i="12"/>
  <c r="AI1496" i="12"/>
  <c r="AU1495" i="12"/>
  <c r="AQ1495" i="12"/>
  <c r="AM1495" i="12"/>
  <c r="AI1495" i="12"/>
  <c r="AU1494" i="12"/>
  <c r="AQ1494" i="12"/>
  <c r="AM1494" i="12"/>
  <c r="AI1494" i="12"/>
  <c r="AU1493" i="12"/>
  <c r="AQ1493" i="12"/>
  <c r="AM1493" i="12"/>
  <c r="AI1493" i="12"/>
  <c r="AU1492" i="12"/>
  <c r="AQ1492" i="12"/>
  <c r="AM1492" i="12"/>
  <c r="AI1492" i="12"/>
  <c r="AU1491" i="12"/>
  <c r="AQ1491" i="12"/>
  <c r="AM1491" i="12"/>
  <c r="AI1491" i="12"/>
  <c r="AU1490" i="12"/>
  <c r="AQ1490" i="12"/>
  <c r="AM1490" i="12"/>
  <c r="AI1490" i="12"/>
  <c r="AU1489" i="12"/>
  <c r="AQ1489" i="12"/>
  <c r="AM1489" i="12"/>
  <c r="AI1489" i="12"/>
  <c r="AU1488" i="12"/>
  <c r="AQ1488" i="12"/>
  <c r="AM1488" i="12"/>
  <c r="AI1488" i="12"/>
  <c r="AU1487" i="12"/>
  <c r="AQ1487" i="12"/>
  <c r="AM1487" i="12"/>
  <c r="AI1487" i="12"/>
  <c r="AU1486" i="12"/>
  <c r="AQ1486" i="12"/>
  <c r="AM1486" i="12"/>
  <c r="AI1486" i="12"/>
  <c r="AU1485" i="12"/>
  <c r="AQ1485" i="12"/>
  <c r="AM1485" i="12"/>
  <c r="AI1485" i="12"/>
  <c r="AU1484" i="12"/>
  <c r="AQ1484" i="12"/>
  <c r="AM1484" i="12"/>
  <c r="AI1484" i="12"/>
  <c r="AU1483" i="12"/>
  <c r="AQ1483" i="12"/>
  <c r="AM1483" i="12"/>
  <c r="AI1483" i="12"/>
  <c r="AU1482" i="12"/>
  <c r="AQ1482" i="12"/>
  <c r="AM1482" i="12"/>
  <c r="AI1482" i="12"/>
  <c r="AU1481" i="12"/>
  <c r="AQ1481" i="12"/>
  <c r="AM1481" i="12"/>
  <c r="AI1481" i="12"/>
  <c r="AU1480" i="12"/>
  <c r="AQ1480" i="12"/>
  <c r="AM1480" i="12"/>
  <c r="AI1480" i="12"/>
  <c r="AU1479" i="12"/>
  <c r="AQ1479" i="12"/>
  <c r="AM1479" i="12"/>
  <c r="AI1479" i="12"/>
  <c r="AU1478" i="12"/>
  <c r="AQ1478" i="12"/>
  <c r="AM1478" i="12"/>
  <c r="AI1478" i="12"/>
  <c r="AU1477" i="12"/>
  <c r="AQ1477" i="12"/>
  <c r="AM1477" i="12"/>
  <c r="AI1477" i="12"/>
  <c r="AU1476" i="12"/>
  <c r="AQ1476" i="12"/>
  <c r="AM1476" i="12"/>
  <c r="AI1476" i="12"/>
  <c r="AU1475" i="12"/>
  <c r="AQ1475" i="12"/>
  <c r="AM1475" i="12"/>
  <c r="AI1475" i="12"/>
  <c r="AU1474" i="12"/>
  <c r="AQ1474" i="12"/>
  <c r="AM1474" i="12"/>
  <c r="AI1474" i="12"/>
  <c r="AU1473" i="12"/>
  <c r="AQ1473" i="12"/>
  <c r="AM1473" i="12"/>
  <c r="AI1473" i="12"/>
  <c r="AU1472" i="12"/>
  <c r="AQ1472" i="12"/>
  <c r="AM1472" i="12"/>
  <c r="AI1472" i="12"/>
  <c r="AU1471" i="12"/>
  <c r="AQ1471" i="12"/>
  <c r="AM1471" i="12"/>
  <c r="AI1471" i="12"/>
  <c r="AU1470" i="12"/>
  <c r="AQ1470" i="12"/>
  <c r="AM1470" i="12"/>
  <c r="AI1470" i="12"/>
  <c r="AU1469" i="12"/>
  <c r="AQ1469" i="12"/>
  <c r="AM1469" i="12"/>
  <c r="AI1469" i="12"/>
  <c r="AU1468" i="12"/>
  <c r="AQ1468" i="12"/>
  <c r="AM1468" i="12"/>
  <c r="AI1468" i="12"/>
  <c r="AU1467" i="12"/>
  <c r="AQ1467" i="12"/>
  <c r="AM1467" i="12"/>
  <c r="AI1467" i="12"/>
  <c r="AU1466" i="12"/>
  <c r="AQ1466" i="12"/>
  <c r="AM1466" i="12"/>
  <c r="AI1466" i="12"/>
  <c r="AU1465" i="12"/>
  <c r="AQ1465" i="12"/>
  <c r="AM1465" i="12"/>
  <c r="AI1465" i="12"/>
  <c r="AU1464" i="12"/>
  <c r="AQ1464" i="12"/>
  <c r="AM1464" i="12"/>
  <c r="AI1464" i="12"/>
  <c r="AU1463" i="12"/>
  <c r="AQ1463" i="12"/>
  <c r="AM1463" i="12"/>
  <c r="AI1463" i="12"/>
  <c r="AU1462" i="12"/>
  <c r="AQ1462" i="12"/>
  <c r="AM1462" i="12"/>
  <c r="AI1462" i="12"/>
  <c r="AU1461" i="12"/>
  <c r="AQ1461" i="12"/>
  <c r="AM1461" i="12"/>
  <c r="AI1461" i="12"/>
  <c r="AU1460" i="12"/>
  <c r="AQ1460" i="12"/>
  <c r="AM1460" i="12"/>
  <c r="AI1460" i="12"/>
  <c r="AU1459" i="12"/>
  <c r="AQ1459" i="12"/>
  <c r="AM1459" i="12"/>
  <c r="AI1459" i="12"/>
  <c r="AU1458" i="12"/>
  <c r="AQ1458" i="12"/>
  <c r="AM1458" i="12"/>
  <c r="AI1458" i="12"/>
  <c r="AU1457" i="12"/>
  <c r="AQ1457" i="12"/>
  <c r="AM1457" i="12"/>
  <c r="AI1457" i="12"/>
  <c r="AU1456" i="12"/>
  <c r="AQ1456" i="12"/>
  <c r="AM1456" i="12"/>
  <c r="AI1456" i="12"/>
  <c r="AU1455" i="12"/>
  <c r="AQ1455" i="12"/>
  <c r="AM1455" i="12"/>
  <c r="AI1455" i="12"/>
  <c r="AU1454" i="12"/>
  <c r="AQ1454" i="12"/>
  <c r="AM1454" i="12"/>
  <c r="AI1454" i="12"/>
  <c r="AU1453" i="12"/>
  <c r="AQ1453" i="12"/>
  <c r="AM1453" i="12"/>
  <c r="AI1453" i="12"/>
  <c r="AU1452" i="12"/>
  <c r="AQ1452" i="12"/>
  <c r="AM1452" i="12"/>
  <c r="AI1452" i="12"/>
  <c r="AU1451" i="12"/>
  <c r="AQ1451" i="12"/>
  <c r="AM1451" i="12"/>
  <c r="AI1451" i="12"/>
  <c r="AU1450" i="12"/>
  <c r="AQ1450" i="12"/>
  <c r="AM1450" i="12"/>
  <c r="AI1450" i="12"/>
  <c r="AU1449" i="12"/>
  <c r="AQ1449" i="12"/>
  <c r="AM1449" i="12"/>
  <c r="AI1449" i="12"/>
  <c r="AU1448" i="12"/>
  <c r="AQ1448" i="12"/>
  <c r="AM1448" i="12"/>
  <c r="AI1448" i="12"/>
  <c r="AU1447" i="12"/>
  <c r="AQ1447" i="12"/>
  <c r="AM1447" i="12"/>
  <c r="AI1447" i="12"/>
  <c r="AU1446" i="12"/>
  <c r="AQ1446" i="12"/>
  <c r="AM1446" i="12"/>
  <c r="AI1446" i="12"/>
  <c r="AU1445" i="12"/>
  <c r="AQ1445" i="12"/>
  <c r="AM1445" i="12"/>
  <c r="AI1445" i="12"/>
  <c r="AU1444" i="12"/>
  <c r="AQ1444" i="12"/>
  <c r="AM1444" i="12"/>
  <c r="AI1444" i="12"/>
  <c r="AU1443" i="12"/>
  <c r="AQ1443" i="12"/>
  <c r="AM1443" i="12"/>
  <c r="AI1443" i="12"/>
  <c r="AU1442" i="12"/>
  <c r="AQ1442" i="12"/>
  <c r="AM1442" i="12"/>
  <c r="AI1442" i="12"/>
  <c r="AU1441" i="12"/>
  <c r="AQ1441" i="12"/>
  <c r="AM1441" i="12"/>
  <c r="AI1441" i="12"/>
  <c r="AU1440" i="12"/>
  <c r="AQ1440" i="12"/>
  <c r="AM1440" i="12"/>
  <c r="AI1440" i="12"/>
  <c r="AU1439" i="12"/>
  <c r="AQ1439" i="12"/>
  <c r="AM1439" i="12"/>
  <c r="AI1439" i="12"/>
  <c r="AU1438" i="12"/>
  <c r="AQ1438" i="12"/>
  <c r="AM1438" i="12"/>
  <c r="AI1438" i="12"/>
  <c r="AU1437" i="12"/>
  <c r="AQ1437" i="12"/>
  <c r="AM1437" i="12"/>
  <c r="AI1437" i="12"/>
  <c r="AU1436" i="12"/>
  <c r="AQ1436" i="12"/>
  <c r="AM1436" i="12"/>
  <c r="AI1436" i="12"/>
  <c r="AU1435" i="12"/>
  <c r="AQ1435" i="12"/>
  <c r="AM1435" i="12"/>
  <c r="AI1435" i="12"/>
  <c r="AU1434" i="12"/>
  <c r="AQ1434" i="12"/>
  <c r="AM1434" i="12"/>
  <c r="AI1434" i="12"/>
  <c r="AU1433" i="12"/>
  <c r="AQ1433" i="12"/>
  <c r="AM1433" i="12"/>
  <c r="AI1433" i="12"/>
  <c r="AU1432" i="12"/>
  <c r="AQ1432" i="12"/>
  <c r="AM1432" i="12"/>
  <c r="AI1432" i="12"/>
  <c r="AU1431" i="12"/>
  <c r="AQ1431" i="12"/>
  <c r="AM1431" i="12"/>
  <c r="AI1431" i="12"/>
  <c r="AU1430" i="12"/>
  <c r="AQ1430" i="12"/>
  <c r="AM1430" i="12"/>
  <c r="AI1430" i="12"/>
  <c r="AU1429" i="12"/>
  <c r="AQ1429" i="12"/>
  <c r="AM1429" i="12"/>
  <c r="AI1429" i="12"/>
  <c r="AU1428" i="12"/>
  <c r="AQ1428" i="12"/>
  <c r="AM1428" i="12"/>
  <c r="AI1428" i="12"/>
  <c r="AU1427" i="12"/>
  <c r="AQ1427" i="12"/>
  <c r="AM1427" i="12"/>
  <c r="AI1427" i="12"/>
  <c r="AU1426" i="12"/>
  <c r="AQ1426" i="12"/>
  <c r="AM1426" i="12"/>
  <c r="AI1426" i="12"/>
  <c r="AU1425" i="12"/>
  <c r="AQ1425" i="12"/>
  <c r="AM1425" i="12"/>
  <c r="AI1425" i="12"/>
  <c r="AU1424" i="12"/>
  <c r="AQ1424" i="12"/>
  <c r="AM1424" i="12"/>
  <c r="AI1424" i="12"/>
  <c r="AU1423" i="12"/>
  <c r="AQ1423" i="12"/>
  <c r="AM1423" i="12"/>
  <c r="AI1423" i="12"/>
  <c r="AU1422" i="12"/>
  <c r="AQ1422" i="12"/>
  <c r="AM1422" i="12"/>
  <c r="AI1422" i="12"/>
  <c r="AU1421" i="12"/>
  <c r="AQ1421" i="12"/>
  <c r="AM1421" i="12"/>
  <c r="AI1421" i="12"/>
  <c r="AU1420" i="12"/>
  <c r="AQ1420" i="12"/>
  <c r="AM1420" i="12"/>
  <c r="AI1420" i="12"/>
  <c r="AU1419" i="12"/>
  <c r="AQ1419" i="12"/>
  <c r="AM1419" i="12"/>
  <c r="AI1419" i="12"/>
  <c r="AU1418" i="12"/>
  <c r="AQ1418" i="12"/>
  <c r="AM1418" i="12"/>
  <c r="AI1418" i="12"/>
  <c r="AU1417" i="12"/>
  <c r="AQ1417" i="12"/>
  <c r="AM1417" i="12"/>
  <c r="AI1417" i="12"/>
  <c r="AU1416" i="12"/>
  <c r="AQ1416" i="12"/>
  <c r="AM1416" i="12"/>
  <c r="AI1416" i="12"/>
  <c r="AU1415" i="12"/>
  <c r="AQ1415" i="12"/>
  <c r="AM1415" i="12"/>
  <c r="AI1415" i="12"/>
  <c r="AU1414" i="12"/>
  <c r="AQ1414" i="12"/>
  <c r="AM1414" i="12"/>
  <c r="AI1414" i="12"/>
  <c r="AU1413" i="12"/>
  <c r="AQ1413" i="12"/>
  <c r="AM1413" i="12"/>
  <c r="AI1413" i="12"/>
  <c r="AU1412" i="12"/>
  <c r="AQ1412" i="12"/>
  <c r="AM1412" i="12"/>
  <c r="AI1412" i="12"/>
  <c r="AU1411" i="12"/>
  <c r="AQ1411" i="12"/>
  <c r="AM1411" i="12"/>
  <c r="AI1411" i="12"/>
  <c r="AU1410" i="12"/>
  <c r="AQ1410" i="12"/>
  <c r="AM1410" i="12"/>
  <c r="AI1410" i="12"/>
  <c r="AU1409" i="12"/>
  <c r="AQ1409" i="12"/>
  <c r="AM1409" i="12"/>
  <c r="AI1409" i="12"/>
  <c r="AU1408" i="12"/>
  <c r="AQ1408" i="12"/>
  <c r="AM1408" i="12"/>
  <c r="AI1408" i="12"/>
  <c r="AU1407" i="12"/>
  <c r="AQ1407" i="12"/>
  <c r="AM1407" i="12"/>
  <c r="AI1407" i="12"/>
  <c r="AU1406" i="12"/>
  <c r="AQ1406" i="12"/>
  <c r="AM1406" i="12"/>
  <c r="AI1406" i="12"/>
  <c r="AU1405" i="12"/>
  <c r="AQ1405" i="12"/>
  <c r="AM1405" i="12"/>
  <c r="AI1405" i="12"/>
  <c r="AU1404" i="12"/>
  <c r="AQ1404" i="12"/>
  <c r="AM1404" i="12"/>
  <c r="AI1404" i="12"/>
  <c r="AU1403" i="12"/>
  <c r="AQ1403" i="12"/>
  <c r="AM1403" i="12"/>
  <c r="AI1403" i="12"/>
  <c r="AU1402" i="12"/>
  <c r="AQ1402" i="12"/>
  <c r="AM1402" i="12"/>
  <c r="AI1402" i="12"/>
  <c r="AU1401" i="12"/>
  <c r="AQ1401" i="12"/>
  <c r="AM1401" i="12"/>
  <c r="AI1401" i="12"/>
  <c r="AU1400" i="12"/>
  <c r="AQ1400" i="12"/>
  <c r="AM1400" i="12"/>
  <c r="AI1400" i="12"/>
  <c r="AU1399" i="12"/>
  <c r="AQ1399" i="12"/>
  <c r="AM1399" i="12"/>
  <c r="AI1399" i="12"/>
  <c r="AU1398" i="12"/>
  <c r="AQ1398" i="12"/>
  <c r="AM1398" i="12"/>
  <c r="AI1398" i="12"/>
  <c r="AU1397" i="12"/>
  <c r="AQ1397" i="12"/>
  <c r="AM1397" i="12"/>
  <c r="AI1397" i="12"/>
  <c r="AU1396" i="12"/>
  <c r="AQ1396" i="12"/>
  <c r="AM1396" i="12"/>
  <c r="AI1396" i="12"/>
  <c r="AU1395" i="12"/>
  <c r="AQ1395" i="12"/>
  <c r="AM1395" i="12"/>
  <c r="AI1395" i="12"/>
  <c r="AU1394" i="12"/>
  <c r="AQ1394" i="12"/>
  <c r="AM1394" i="12"/>
  <c r="AI1394" i="12"/>
  <c r="AU1393" i="12"/>
  <c r="AQ1393" i="12"/>
  <c r="AM1393" i="12"/>
  <c r="AI1393" i="12"/>
  <c r="AU1392" i="12"/>
  <c r="AQ1392" i="12"/>
  <c r="AM1392" i="12"/>
  <c r="AI1392" i="12"/>
  <c r="AU1391" i="12"/>
  <c r="AQ1391" i="12"/>
  <c r="AM1391" i="12"/>
  <c r="AI1391" i="12"/>
  <c r="AU1390" i="12"/>
  <c r="AQ1390" i="12"/>
  <c r="AM1390" i="12"/>
  <c r="AI1390" i="12"/>
  <c r="AU1389" i="12"/>
  <c r="AQ1389" i="12"/>
  <c r="AM1389" i="12"/>
  <c r="AI1389" i="12"/>
  <c r="AU1388" i="12"/>
  <c r="AQ1388" i="12"/>
  <c r="AM1388" i="12"/>
  <c r="AI1388" i="12"/>
  <c r="AU1387" i="12"/>
  <c r="AQ1387" i="12"/>
  <c r="AM1387" i="12"/>
  <c r="AI1387" i="12"/>
  <c r="AU1386" i="12"/>
  <c r="AQ1386" i="12"/>
  <c r="AM1386" i="12"/>
  <c r="AI1386" i="12"/>
  <c r="AU1385" i="12"/>
  <c r="AQ1385" i="12"/>
  <c r="AM1385" i="12"/>
  <c r="AI1385" i="12"/>
  <c r="AU1384" i="12"/>
  <c r="AQ1384" i="12"/>
  <c r="AM1384" i="12"/>
  <c r="AI1384" i="12"/>
  <c r="AU1383" i="12"/>
  <c r="AQ1383" i="12"/>
  <c r="AM1383" i="12"/>
  <c r="AI1383" i="12"/>
  <c r="AU1382" i="12"/>
  <c r="AQ1382" i="12"/>
  <c r="AM1382" i="12"/>
  <c r="AI1382" i="12"/>
  <c r="AU1381" i="12"/>
  <c r="AQ1381" i="12"/>
  <c r="AM1381" i="12"/>
  <c r="AI1381" i="12"/>
  <c r="AU1380" i="12"/>
  <c r="AQ1380" i="12"/>
  <c r="AM1380" i="12"/>
  <c r="AI1380" i="12"/>
  <c r="AU1379" i="12"/>
  <c r="AQ1379" i="12"/>
  <c r="AM1379" i="12"/>
  <c r="AI1379" i="12"/>
  <c r="AU1378" i="12"/>
  <c r="AQ1378" i="12"/>
  <c r="AM1378" i="12"/>
  <c r="AI1378" i="12"/>
  <c r="AU1377" i="12"/>
  <c r="AQ1377" i="12"/>
  <c r="AM1377" i="12"/>
  <c r="AI1377" i="12"/>
  <c r="AU1376" i="12"/>
  <c r="AQ1376" i="12"/>
  <c r="AM1376" i="12"/>
  <c r="AI1376" i="12"/>
  <c r="AU1375" i="12"/>
  <c r="AQ1375" i="12"/>
  <c r="AM1375" i="12"/>
  <c r="AI1375" i="12"/>
  <c r="AU1374" i="12"/>
  <c r="AQ1374" i="12"/>
  <c r="AM1374" i="12"/>
  <c r="AI1374" i="12"/>
  <c r="AU1373" i="12"/>
  <c r="AQ1373" i="12"/>
  <c r="AM1373" i="12"/>
  <c r="AI1373" i="12"/>
  <c r="AU1372" i="12"/>
  <c r="AQ1372" i="12"/>
  <c r="AM1372" i="12"/>
  <c r="AI1372" i="12"/>
  <c r="AU1371" i="12"/>
  <c r="AQ1371" i="12"/>
  <c r="AM1371" i="12"/>
  <c r="AI1371" i="12"/>
  <c r="AU1370" i="12"/>
  <c r="AQ1370" i="12"/>
  <c r="AM1370" i="12"/>
  <c r="AI1370" i="12"/>
  <c r="AU1369" i="12"/>
  <c r="AQ1369" i="12"/>
  <c r="AM1369" i="12"/>
  <c r="AI1369" i="12"/>
  <c r="AU1368" i="12"/>
  <c r="AQ1368" i="12"/>
  <c r="AM1368" i="12"/>
  <c r="AI1368" i="12"/>
  <c r="AU1367" i="12"/>
  <c r="AQ1367" i="12"/>
  <c r="AM1367" i="12"/>
  <c r="AI1367" i="12"/>
  <c r="AU1366" i="12"/>
  <c r="AQ1366" i="12"/>
  <c r="AM1366" i="12"/>
  <c r="AI1366" i="12"/>
  <c r="AU1365" i="12"/>
  <c r="AQ1365" i="12"/>
  <c r="AM1365" i="12"/>
  <c r="AI1365" i="12"/>
  <c r="AU1364" i="12"/>
  <c r="AQ1364" i="12"/>
  <c r="AM1364" i="12"/>
  <c r="AI1364" i="12"/>
  <c r="AU1363" i="12"/>
  <c r="AQ1363" i="12"/>
  <c r="AM1363" i="12"/>
  <c r="AI1363" i="12"/>
  <c r="AU1362" i="12"/>
  <c r="AQ1362" i="12"/>
  <c r="AM1362" i="12"/>
  <c r="AI1362" i="12"/>
  <c r="AU1361" i="12"/>
  <c r="AQ1361" i="12"/>
  <c r="AM1361" i="12"/>
  <c r="AI1361" i="12"/>
  <c r="AU1360" i="12"/>
  <c r="AQ1360" i="12"/>
  <c r="AM1360" i="12"/>
  <c r="AI1360" i="12"/>
  <c r="AU1359" i="12"/>
  <c r="AQ1359" i="12"/>
  <c r="AM1359" i="12"/>
  <c r="AI1359" i="12"/>
  <c r="AU1358" i="12"/>
  <c r="AQ1358" i="12"/>
  <c r="AM1358" i="12"/>
  <c r="AI1358" i="12"/>
  <c r="AU1357" i="12"/>
  <c r="AQ1357" i="12"/>
  <c r="AM1357" i="12"/>
  <c r="AI1357" i="12"/>
  <c r="AU1356" i="12"/>
  <c r="AQ1356" i="12"/>
  <c r="AM1356" i="12"/>
  <c r="AI1356" i="12"/>
  <c r="AU1355" i="12"/>
  <c r="AQ1355" i="12"/>
  <c r="AM1355" i="12"/>
  <c r="AI1355" i="12"/>
  <c r="AU1354" i="12"/>
  <c r="AQ1354" i="12"/>
  <c r="AM1354" i="12"/>
  <c r="AI1354" i="12"/>
  <c r="AU1353" i="12"/>
  <c r="AQ1353" i="12"/>
  <c r="AM1353" i="12"/>
  <c r="AI1353" i="12"/>
  <c r="AU1352" i="12"/>
  <c r="AQ1352" i="12"/>
  <c r="AM1352" i="12"/>
  <c r="AI1352" i="12"/>
  <c r="AU1351" i="12"/>
  <c r="AQ1351" i="12"/>
  <c r="AM1351" i="12"/>
  <c r="AI1351" i="12"/>
  <c r="AU1350" i="12"/>
  <c r="AQ1350" i="12"/>
  <c r="AM1350" i="12"/>
  <c r="AI1350" i="12"/>
  <c r="AU1349" i="12"/>
  <c r="AQ1349" i="12"/>
  <c r="AM1349" i="12"/>
  <c r="AI1349" i="12"/>
  <c r="AU1348" i="12"/>
  <c r="AQ1348" i="12"/>
  <c r="AM1348" i="12"/>
  <c r="AI1348" i="12"/>
  <c r="AU1347" i="12"/>
  <c r="AQ1347" i="12"/>
  <c r="AM1347" i="12"/>
  <c r="AI1347" i="12"/>
  <c r="AU1346" i="12"/>
  <c r="AQ1346" i="12"/>
  <c r="AM1346" i="12"/>
  <c r="AI1346" i="12"/>
  <c r="AU1345" i="12"/>
  <c r="AQ1345" i="12"/>
  <c r="AM1345" i="12"/>
  <c r="AI1345" i="12"/>
  <c r="AU1344" i="12"/>
  <c r="AQ1344" i="12"/>
  <c r="AM1344" i="12"/>
  <c r="AI1344" i="12"/>
  <c r="AU1343" i="12"/>
  <c r="AQ1343" i="12"/>
  <c r="AM1343" i="12"/>
  <c r="AI1343" i="12"/>
  <c r="AU1342" i="12"/>
  <c r="AQ1342" i="12"/>
  <c r="AM1342" i="12"/>
  <c r="AI1342" i="12"/>
  <c r="AU1341" i="12"/>
  <c r="AQ1341" i="12"/>
  <c r="AM1341" i="12"/>
  <c r="AI1341" i="12"/>
  <c r="AU1340" i="12"/>
  <c r="AQ1340" i="12"/>
  <c r="AM1340" i="12"/>
  <c r="AI1340" i="12"/>
  <c r="AU1339" i="12"/>
  <c r="AQ1339" i="12"/>
  <c r="AM1339" i="12"/>
  <c r="AI1339" i="12"/>
  <c r="AU1338" i="12"/>
  <c r="AQ1338" i="12"/>
  <c r="AM1338" i="12"/>
  <c r="AI1338" i="12"/>
  <c r="AU1337" i="12"/>
  <c r="AQ1337" i="12"/>
  <c r="AM1337" i="12"/>
  <c r="AI1337" i="12"/>
  <c r="AU1336" i="12"/>
  <c r="AQ1336" i="12"/>
  <c r="AM1336" i="12"/>
  <c r="AI1336" i="12"/>
  <c r="AU1335" i="12"/>
  <c r="AQ1335" i="12"/>
  <c r="AM1335" i="12"/>
  <c r="AI1335" i="12"/>
  <c r="AU1334" i="12"/>
  <c r="AQ1334" i="12"/>
  <c r="AM1334" i="12"/>
  <c r="AI1334" i="12"/>
  <c r="AU1333" i="12"/>
  <c r="AQ1333" i="12"/>
  <c r="AM1333" i="12"/>
  <c r="AI1333" i="12"/>
  <c r="AU1332" i="12"/>
  <c r="AQ1332" i="12"/>
  <c r="AM1332" i="12"/>
  <c r="AI1332" i="12"/>
  <c r="AU1331" i="12"/>
  <c r="AQ1331" i="12"/>
  <c r="AM1331" i="12"/>
  <c r="AI1331" i="12"/>
  <c r="AU1330" i="12"/>
  <c r="AQ1330" i="12"/>
  <c r="AM1330" i="12"/>
  <c r="AI1330" i="12"/>
  <c r="AU1329" i="12"/>
  <c r="AQ1329" i="12"/>
  <c r="AM1329" i="12"/>
  <c r="AI1329" i="12"/>
  <c r="AU1328" i="12"/>
  <c r="AQ1328" i="12"/>
  <c r="AM1328" i="12"/>
  <c r="AI1328" i="12"/>
  <c r="AU1327" i="12"/>
  <c r="AQ1327" i="12"/>
  <c r="AM1327" i="12"/>
  <c r="AI1327" i="12"/>
  <c r="AU1326" i="12"/>
  <c r="AQ1326" i="12"/>
  <c r="AM1326" i="12"/>
  <c r="AI1326" i="12"/>
  <c r="AU1325" i="12"/>
  <c r="AQ1325" i="12"/>
  <c r="AM1325" i="12"/>
  <c r="AI1325" i="12"/>
  <c r="AU1324" i="12"/>
  <c r="AQ1324" i="12"/>
  <c r="AM1324" i="12"/>
  <c r="AI1324" i="12"/>
  <c r="AU1323" i="12"/>
  <c r="AQ1323" i="12"/>
  <c r="AM1323" i="12"/>
  <c r="AI1323" i="12"/>
  <c r="AU1322" i="12"/>
  <c r="AQ1322" i="12"/>
  <c r="AM1322" i="12"/>
  <c r="AI1322" i="12"/>
  <c r="AU1321" i="12"/>
  <c r="AQ1321" i="12"/>
  <c r="AM1321" i="12"/>
  <c r="AI1321" i="12"/>
  <c r="AU1320" i="12"/>
  <c r="AQ1320" i="12"/>
  <c r="AM1320" i="12"/>
  <c r="AI1320" i="12"/>
  <c r="AU1319" i="12"/>
  <c r="AQ1319" i="12"/>
  <c r="AM1319" i="12"/>
  <c r="AI1319" i="12"/>
  <c r="AU1318" i="12"/>
  <c r="AQ1318" i="12"/>
  <c r="AM1318" i="12"/>
  <c r="AI1318" i="12"/>
  <c r="AU1317" i="12"/>
  <c r="AQ1317" i="12"/>
  <c r="AM1317" i="12"/>
  <c r="AI1317" i="12"/>
  <c r="AU1316" i="12"/>
  <c r="AQ1316" i="12"/>
  <c r="AM1316" i="12"/>
  <c r="AI1316" i="12"/>
  <c r="AU1315" i="12"/>
  <c r="AQ1315" i="12"/>
  <c r="AM1315" i="12"/>
  <c r="AI1315" i="12"/>
  <c r="AU1314" i="12"/>
  <c r="AQ1314" i="12"/>
  <c r="AM1314" i="12"/>
  <c r="AI1314" i="12"/>
  <c r="AU1313" i="12"/>
  <c r="AQ1313" i="12"/>
  <c r="AM1313" i="12"/>
  <c r="AI1313" i="12"/>
  <c r="AU1312" i="12"/>
  <c r="AQ1312" i="12"/>
  <c r="AM1312" i="12"/>
  <c r="AI1312" i="12"/>
  <c r="AU1311" i="12"/>
  <c r="AQ1311" i="12"/>
  <c r="AM1311" i="12"/>
  <c r="AI1311" i="12"/>
  <c r="AU1310" i="12"/>
  <c r="AQ1310" i="12"/>
  <c r="AM1310" i="12"/>
  <c r="AI1310" i="12"/>
  <c r="AU1309" i="12"/>
  <c r="AQ1309" i="12"/>
  <c r="AM1309" i="12"/>
  <c r="AI1309" i="12"/>
  <c r="AU1308" i="12"/>
  <c r="AQ1308" i="12"/>
  <c r="AM1308" i="12"/>
  <c r="AI1308" i="12"/>
  <c r="AU1307" i="12"/>
  <c r="AQ1307" i="12"/>
  <c r="AM1307" i="12"/>
  <c r="AI1307" i="12"/>
  <c r="AU1306" i="12"/>
  <c r="AQ1306" i="12"/>
  <c r="AM1306" i="12"/>
  <c r="AI1306" i="12"/>
  <c r="AU1305" i="12"/>
  <c r="AQ1305" i="12"/>
  <c r="AM1305" i="12"/>
  <c r="AI1305" i="12"/>
  <c r="AU1304" i="12"/>
  <c r="AQ1304" i="12"/>
  <c r="AM1304" i="12"/>
  <c r="AI1304" i="12"/>
  <c r="AU1303" i="12"/>
  <c r="AQ1303" i="12"/>
  <c r="AM1303" i="12"/>
  <c r="AI1303" i="12"/>
  <c r="AU1302" i="12"/>
  <c r="AQ1302" i="12"/>
  <c r="AM1302" i="12"/>
  <c r="AI1302" i="12"/>
  <c r="AU1301" i="12"/>
  <c r="AQ1301" i="12"/>
  <c r="AM1301" i="12"/>
  <c r="AI1301" i="12"/>
  <c r="AU1300" i="12"/>
  <c r="AQ1300" i="12"/>
  <c r="AM1300" i="12"/>
  <c r="AI1300" i="12"/>
  <c r="AU1299" i="12"/>
  <c r="AQ1299" i="12"/>
  <c r="AM1299" i="12"/>
  <c r="AI1299" i="12"/>
  <c r="AU1298" i="12"/>
  <c r="AQ1298" i="12"/>
  <c r="AM1298" i="12"/>
  <c r="AI1298" i="12"/>
  <c r="AU1297" i="12"/>
  <c r="AQ1297" i="12"/>
  <c r="AM1297" i="12"/>
  <c r="AI1297" i="12"/>
  <c r="AU1296" i="12"/>
  <c r="AQ1296" i="12"/>
  <c r="AM1296" i="12"/>
  <c r="AI1296" i="12"/>
  <c r="AU1295" i="12"/>
  <c r="AQ1295" i="12"/>
  <c r="AM1295" i="12"/>
  <c r="AI1295" i="12"/>
  <c r="AU1294" i="12"/>
  <c r="AQ1294" i="12"/>
  <c r="AM1294" i="12"/>
  <c r="AI1294" i="12"/>
  <c r="AU1293" i="12"/>
  <c r="AQ1293" i="12"/>
  <c r="AM1293" i="12"/>
  <c r="AI1293" i="12"/>
  <c r="AU1292" i="12"/>
  <c r="AQ1292" i="12"/>
  <c r="AM1292" i="12"/>
  <c r="AI1292" i="12"/>
  <c r="AU1291" i="12"/>
  <c r="AQ1291" i="12"/>
  <c r="AM1291" i="12"/>
  <c r="AI1291" i="12"/>
  <c r="AU1290" i="12"/>
  <c r="AQ1290" i="12"/>
  <c r="AM1290" i="12"/>
  <c r="AI1290" i="12"/>
  <c r="AU1289" i="12"/>
  <c r="AQ1289" i="12"/>
  <c r="AM1289" i="12"/>
  <c r="AI1289" i="12"/>
  <c r="AU1288" i="12"/>
  <c r="AQ1288" i="12"/>
  <c r="AM1288" i="12"/>
  <c r="AI1288" i="12"/>
  <c r="AU1287" i="12"/>
  <c r="AQ1287" i="12"/>
  <c r="AM1287" i="12"/>
  <c r="AI1287" i="12"/>
  <c r="AU1286" i="12"/>
  <c r="AQ1286" i="12"/>
  <c r="AM1286" i="12"/>
  <c r="AI1286" i="12"/>
  <c r="AU1285" i="12"/>
  <c r="AQ1285" i="12"/>
  <c r="AM1285" i="12"/>
  <c r="AI1285" i="12"/>
  <c r="AU1284" i="12"/>
  <c r="AQ1284" i="12"/>
  <c r="AM1284" i="12"/>
  <c r="AI1284" i="12"/>
  <c r="AU1283" i="12"/>
  <c r="AQ1283" i="12"/>
  <c r="AM1283" i="12"/>
  <c r="AI1283" i="12"/>
  <c r="AU1282" i="12"/>
  <c r="AQ1282" i="12"/>
  <c r="AM1282" i="12"/>
  <c r="AI1282" i="12"/>
  <c r="AU1281" i="12"/>
  <c r="AQ1281" i="12"/>
  <c r="AM1281" i="12"/>
  <c r="AI1281" i="12"/>
  <c r="AU1280" i="12"/>
  <c r="AQ1280" i="12"/>
  <c r="AM1280" i="12"/>
  <c r="AI1280" i="12"/>
  <c r="AU1279" i="12"/>
  <c r="AQ1279" i="12"/>
  <c r="AM1279" i="12"/>
  <c r="AI1279" i="12"/>
  <c r="AU1278" i="12"/>
  <c r="AQ1278" i="12"/>
  <c r="AM1278" i="12"/>
  <c r="AI1278" i="12"/>
  <c r="AU1277" i="12"/>
  <c r="AQ1277" i="12"/>
  <c r="AM1277" i="12"/>
  <c r="AI1277" i="12"/>
  <c r="AU1276" i="12"/>
  <c r="AQ1276" i="12"/>
  <c r="AM1276" i="12"/>
  <c r="AI1276" i="12"/>
  <c r="AU1275" i="12"/>
  <c r="AQ1275" i="12"/>
  <c r="AM1275" i="12"/>
  <c r="AI1275" i="12"/>
  <c r="AU1274" i="12"/>
  <c r="AQ1274" i="12"/>
  <c r="AM1274" i="12"/>
  <c r="AI1274" i="12"/>
  <c r="AU1273" i="12"/>
  <c r="AQ1273" i="12"/>
  <c r="AM1273" i="12"/>
  <c r="AI1273" i="12"/>
  <c r="AU1272" i="12"/>
  <c r="AQ1272" i="12"/>
  <c r="AM1272" i="12"/>
  <c r="AI1272" i="12"/>
  <c r="AU1271" i="12"/>
  <c r="AQ1271" i="12"/>
  <c r="AM1271" i="12"/>
  <c r="AI1271" i="12"/>
  <c r="AU1270" i="12"/>
  <c r="AQ1270" i="12"/>
  <c r="AM1270" i="12"/>
  <c r="AI1270" i="12"/>
  <c r="AU1269" i="12"/>
  <c r="AQ1269" i="12"/>
  <c r="AM1269" i="12"/>
  <c r="AI1269" i="12"/>
  <c r="AU1268" i="12"/>
  <c r="AQ1268" i="12"/>
  <c r="AM1268" i="12"/>
  <c r="AI1268" i="12"/>
  <c r="AU1267" i="12"/>
  <c r="AQ1267" i="12"/>
  <c r="AM1267" i="12"/>
  <c r="AI1267" i="12"/>
  <c r="AU1266" i="12"/>
  <c r="AQ1266" i="12"/>
  <c r="AM1266" i="12"/>
  <c r="AI1266" i="12"/>
  <c r="AU1265" i="12"/>
  <c r="AQ1265" i="12"/>
  <c r="AM1265" i="12"/>
  <c r="AI1265" i="12"/>
  <c r="AU1264" i="12"/>
  <c r="AQ1264" i="12"/>
  <c r="AM1264" i="12"/>
  <c r="AI1264" i="12"/>
  <c r="AU1263" i="12"/>
  <c r="AQ1263" i="12"/>
  <c r="AM1263" i="12"/>
  <c r="AI1263" i="12"/>
  <c r="AU1262" i="12"/>
  <c r="AQ1262" i="12"/>
  <c r="AM1262" i="12"/>
  <c r="AI1262" i="12"/>
  <c r="AU1261" i="12"/>
  <c r="AQ1261" i="12"/>
  <c r="AM1261" i="12"/>
  <c r="AI1261" i="12"/>
  <c r="AU1260" i="12"/>
  <c r="AQ1260" i="12"/>
  <c r="AM1260" i="12"/>
  <c r="AI1260" i="12"/>
  <c r="AU1259" i="12"/>
  <c r="AQ1259" i="12"/>
  <c r="AM1259" i="12"/>
  <c r="AI1259" i="12"/>
  <c r="AU1258" i="12"/>
  <c r="AQ1258" i="12"/>
  <c r="AM1258" i="12"/>
  <c r="AI1258" i="12"/>
  <c r="AU1257" i="12"/>
  <c r="AQ1257" i="12"/>
  <c r="AM1257" i="12"/>
  <c r="AI1257" i="12"/>
  <c r="AU1256" i="12"/>
  <c r="AQ1256" i="12"/>
  <c r="AM1256" i="12"/>
  <c r="AI1256" i="12"/>
  <c r="AU1255" i="12"/>
  <c r="AQ1255" i="12"/>
  <c r="AM1255" i="12"/>
  <c r="AI1255" i="12"/>
  <c r="AU1254" i="12"/>
  <c r="AQ1254" i="12"/>
  <c r="AM1254" i="12"/>
  <c r="AI1254" i="12"/>
  <c r="AU1253" i="12"/>
  <c r="AQ1253" i="12"/>
  <c r="AM1253" i="12"/>
  <c r="AI1253" i="12"/>
  <c r="AU1252" i="12"/>
  <c r="AQ1252" i="12"/>
  <c r="AM1252" i="12"/>
  <c r="AI1252" i="12"/>
  <c r="AU1251" i="12"/>
  <c r="AQ1251" i="12"/>
  <c r="AM1251" i="12"/>
  <c r="AI1251" i="12"/>
  <c r="AU1250" i="12"/>
  <c r="AQ1250" i="12"/>
  <c r="AM1250" i="12"/>
  <c r="AI1250" i="12"/>
  <c r="AU1249" i="12"/>
  <c r="AQ1249" i="12"/>
  <c r="AM1249" i="12"/>
  <c r="AI1249" i="12"/>
  <c r="AU1248" i="12"/>
  <c r="AQ1248" i="12"/>
  <c r="AM1248" i="12"/>
  <c r="AI1248" i="12"/>
  <c r="AU1247" i="12"/>
  <c r="AQ1247" i="12"/>
  <c r="AM1247" i="12"/>
  <c r="AI1247" i="12"/>
  <c r="AU1246" i="12"/>
  <c r="AQ1246" i="12"/>
  <c r="AM1246" i="12"/>
  <c r="AI1246" i="12"/>
  <c r="AU1245" i="12"/>
  <c r="AQ1245" i="12"/>
  <c r="AM1245" i="12"/>
  <c r="AI1245" i="12"/>
  <c r="AU1244" i="12"/>
  <c r="AQ1244" i="12"/>
  <c r="AM1244" i="12"/>
  <c r="AI1244" i="12"/>
  <c r="AU1243" i="12"/>
  <c r="AQ1243" i="12"/>
  <c r="AM1243" i="12"/>
  <c r="AI1243" i="12"/>
  <c r="AU1242" i="12"/>
  <c r="AQ1242" i="12"/>
  <c r="AM1242" i="12"/>
  <c r="AI1242" i="12"/>
  <c r="AU1241" i="12"/>
  <c r="AQ1241" i="12"/>
  <c r="AM1241" i="12"/>
  <c r="AI1241" i="12"/>
  <c r="AU1240" i="12"/>
  <c r="AQ1240" i="12"/>
  <c r="AM1240" i="12"/>
  <c r="AI1240" i="12"/>
  <c r="AU1239" i="12"/>
  <c r="AQ1239" i="12"/>
  <c r="AM1239" i="12"/>
  <c r="AI1239" i="12"/>
  <c r="AU1238" i="12"/>
  <c r="AQ1238" i="12"/>
  <c r="AM1238" i="12"/>
  <c r="AI1238" i="12"/>
  <c r="AU1237" i="12"/>
  <c r="AQ1237" i="12"/>
  <c r="AM1237" i="12"/>
  <c r="AI1237" i="12"/>
  <c r="AU1236" i="12"/>
  <c r="AQ1236" i="12"/>
  <c r="AM1236" i="12"/>
  <c r="AI1236" i="12"/>
  <c r="AU1235" i="12"/>
  <c r="AQ1235" i="12"/>
  <c r="AM1235" i="12"/>
  <c r="AI1235" i="12"/>
  <c r="AU1234" i="12"/>
  <c r="AQ1234" i="12"/>
  <c r="AM1234" i="12"/>
  <c r="AI1234" i="12"/>
  <c r="AU1233" i="12"/>
  <c r="AQ1233" i="12"/>
  <c r="AM1233" i="12"/>
  <c r="AI1233" i="12"/>
  <c r="AU1232" i="12"/>
  <c r="AQ1232" i="12"/>
  <c r="AM1232" i="12"/>
  <c r="AI1232" i="12"/>
  <c r="AU1231" i="12"/>
  <c r="AQ1231" i="12"/>
  <c r="AM1231" i="12"/>
  <c r="AI1231" i="12"/>
  <c r="AU1230" i="12"/>
  <c r="AQ1230" i="12"/>
  <c r="AM1230" i="12"/>
  <c r="AI1230" i="12"/>
  <c r="AU1229" i="12"/>
  <c r="AQ1229" i="12"/>
  <c r="AM1229" i="12"/>
  <c r="AI1229" i="12"/>
  <c r="AU1228" i="12"/>
  <c r="AQ1228" i="12"/>
  <c r="AM1228" i="12"/>
  <c r="AI1228" i="12"/>
  <c r="AU1227" i="12"/>
  <c r="AQ1227" i="12"/>
  <c r="AM1227" i="12"/>
  <c r="AI1227" i="12"/>
  <c r="AU1226" i="12"/>
  <c r="AQ1226" i="12"/>
  <c r="AM1226" i="12"/>
  <c r="AI1226" i="12"/>
  <c r="AU1225" i="12"/>
  <c r="AQ1225" i="12"/>
  <c r="AM1225" i="12"/>
  <c r="AI1225" i="12"/>
  <c r="AU1224" i="12"/>
  <c r="AQ1224" i="12"/>
  <c r="AM1224" i="12"/>
  <c r="AI1224" i="12"/>
  <c r="AU1223" i="12"/>
  <c r="AQ1223" i="12"/>
  <c r="AM1223" i="12"/>
  <c r="AI1223" i="12"/>
  <c r="AU1222" i="12"/>
  <c r="AQ1222" i="12"/>
  <c r="AM1222" i="12"/>
  <c r="AI1222" i="12"/>
  <c r="AU1221" i="12"/>
  <c r="AQ1221" i="12"/>
  <c r="AM1221" i="12"/>
  <c r="AI1221" i="12"/>
  <c r="AU1220" i="12"/>
  <c r="AQ1220" i="12"/>
  <c r="AM1220" i="12"/>
  <c r="AI1220" i="12"/>
  <c r="AU1219" i="12"/>
  <c r="AQ1219" i="12"/>
  <c r="AM1219" i="12"/>
  <c r="AI1219" i="12"/>
  <c r="AU1218" i="12"/>
  <c r="AQ1218" i="12"/>
  <c r="AM1218" i="12"/>
  <c r="AI1218" i="12"/>
  <c r="AU1217" i="12"/>
  <c r="AQ1217" i="12"/>
  <c r="AM1217" i="12"/>
  <c r="AI1217" i="12"/>
  <c r="AU1216" i="12"/>
  <c r="AQ1216" i="12"/>
  <c r="AM1216" i="12"/>
  <c r="AI1216" i="12"/>
  <c r="AU1215" i="12"/>
  <c r="AQ1215" i="12"/>
  <c r="AM1215" i="12"/>
  <c r="AI1215" i="12"/>
  <c r="AU1214" i="12"/>
  <c r="AQ1214" i="12"/>
  <c r="AM1214" i="12"/>
  <c r="AI1214" i="12"/>
  <c r="AU1213" i="12"/>
  <c r="AQ1213" i="12"/>
  <c r="AM1213" i="12"/>
  <c r="AI1213" i="12"/>
  <c r="AU1212" i="12"/>
  <c r="AQ1212" i="12"/>
  <c r="AM1212" i="12"/>
  <c r="AI1212" i="12"/>
  <c r="AU1211" i="12"/>
  <c r="AQ1211" i="12"/>
  <c r="AM1211" i="12"/>
  <c r="AI1211" i="12"/>
  <c r="AU1210" i="12"/>
  <c r="AQ1210" i="12"/>
  <c r="AM1210" i="12"/>
  <c r="AI1210" i="12"/>
  <c r="AU1209" i="12"/>
  <c r="AQ1209" i="12"/>
  <c r="AM1209" i="12"/>
  <c r="AI1209" i="12"/>
  <c r="AU1208" i="12"/>
  <c r="AQ1208" i="12"/>
  <c r="AM1208" i="12"/>
  <c r="AI1208" i="12"/>
  <c r="AU1207" i="12"/>
  <c r="AQ1207" i="12"/>
  <c r="AM1207" i="12"/>
  <c r="AI1207" i="12"/>
  <c r="AU1206" i="12"/>
  <c r="AQ1206" i="12"/>
  <c r="AM1206" i="12"/>
  <c r="AI1206" i="12"/>
  <c r="AU1205" i="12"/>
  <c r="AQ1205" i="12"/>
  <c r="AM1205" i="12"/>
  <c r="AI1205" i="12"/>
  <c r="AU1204" i="12"/>
  <c r="AQ1204" i="12"/>
  <c r="AM1204" i="12"/>
  <c r="AI1204" i="12"/>
  <c r="AU1203" i="12"/>
  <c r="AQ1203" i="12"/>
  <c r="AM1203" i="12"/>
  <c r="AI1203" i="12"/>
  <c r="AU1202" i="12"/>
  <c r="AQ1202" i="12"/>
  <c r="AM1202" i="12"/>
  <c r="AI1202" i="12"/>
  <c r="AU1201" i="12"/>
  <c r="AQ1201" i="12"/>
  <c r="AM1201" i="12"/>
  <c r="AI1201" i="12"/>
  <c r="AU1200" i="12"/>
  <c r="AQ1200" i="12"/>
  <c r="AM1200" i="12"/>
  <c r="AI1200" i="12"/>
  <c r="AU1199" i="12"/>
  <c r="AQ1199" i="12"/>
  <c r="AM1199" i="12"/>
  <c r="AI1199" i="12"/>
  <c r="AU1198" i="12"/>
  <c r="AQ1198" i="12"/>
  <c r="AM1198" i="12"/>
  <c r="AI1198" i="12"/>
  <c r="AU1197" i="12"/>
  <c r="AQ1197" i="12"/>
  <c r="AM1197" i="12"/>
  <c r="AI1197" i="12"/>
  <c r="AU1196" i="12"/>
  <c r="AQ1196" i="12"/>
  <c r="AM1196" i="12"/>
  <c r="AI1196" i="12"/>
  <c r="AU1195" i="12"/>
  <c r="AQ1195" i="12"/>
  <c r="AM1195" i="12"/>
  <c r="AI1195" i="12"/>
  <c r="AU1194" i="12"/>
  <c r="AQ1194" i="12"/>
  <c r="AM1194" i="12"/>
  <c r="AI1194" i="12"/>
  <c r="AU1193" i="12"/>
  <c r="AQ1193" i="12"/>
  <c r="AM1193" i="12"/>
  <c r="AI1193" i="12"/>
  <c r="AU1192" i="12"/>
  <c r="AQ1192" i="12"/>
  <c r="AM1192" i="12"/>
  <c r="AI1192" i="12"/>
  <c r="AU1191" i="12"/>
  <c r="AQ1191" i="12"/>
  <c r="AM1191" i="12"/>
  <c r="AI1191" i="12"/>
  <c r="AU1190" i="12"/>
  <c r="AQ1190" i="12"/>
  <c r="AM1190" i="12"/>
  <c r="AI1190" i="12"/>
  <c r="AU1189" i="12"/>
  <c r="AQ1189" i="12"/>
  <c r="AM1189" i="12"/>
  <c r="AI1189" i="12"/>
  <c r="AU1188" i="12"/>
  <c r="AQ1188" i="12"/>
  <c r="AM1188" i="12"/>
  <c r="AI1188" i="12"/>
  <c r="AU1187" i="12"/>
  <c r="AQ1187" i="12"/>
  <c r="AM1187" i="12"/>
  <c r="AI1187" i="12"/>
  <c r="AU1186" i="12"/>
  <c r="AQ1186" i="12"/>
  <c r="AM1186" i="12"/>
  <c r="AI1186" i="12"/>
  <c r="AU1185" i="12"/>
  <c r="AQ1185" i="12"/>
  <c r="AM1185" i="12"/>
  <c r="AI1185" i="12"/>
  <c r="AU1184" i="12"/>
  <c r="AQ1184" i="12"/>
  <c r="AM1184" i="12"/>
  <c r="AI1184" i="12"/>
  <c r="AU1183" i="12"/>
  <c r="AQ1183" i="12"/>
  <c r="AM1183" i="12"/>
  <c r="AI1183" i="12"/>
  <c r="AU1182" i="12"/>
  <c r="AQ1182" i="12"/>
  <c r="AM1182" i="12"/>
  <c r="AI1182" i="12"/>
  <c r="AU1181" i="12"/>
  <c r="AQ1181" i="12"/>
  <c r="AM1181" i="12"/>
  <c r="AI1181" i="12"/>
  <c r="AU1180" i="12"/>
  <c r="AQ1180" i="12"/>
  <c r="AM1180" i="12"/>
  <c r="AI1180" i="12"/>
  <c r="AU1179" i="12"/>
  <c r="AQ1179" i="12"/>
  <c r="AM1179" i="12"/>
  <c r="AI1179" i="12"/>
  <c r="AU1178" i="12"/>
  <c r="AQ1178" i="12"/>
  <c r="AM1178" i="12"/>
  <c r="AI1178" i="12"/>
  <c r="AU1177" i="12"/>
  <c r="AQ1177" i="12"/>
  <c r="AM1177" i="12"/>
  <c r="AI1177" i="12"/>
  <c r="AU1176" i="12"/>
  <c r="AQ1176" i="12"/>
  <c r="AM1176" i="12"/>
  <c r="AI1176" i="12"/>
  <c r="AU1175" i="12"/>
  <c r="AQ1175" i="12"/>
  <c r="AM1175" i="12"/>
  <c r="AI1175" i="12"/>
  <c r="AU1174" i="12"/>
  <c r="AQ1174" i="12"/>
  <c r="AM1174" i="12"/>
  <c r="AI1174" i="12"/>
  <c r="AU1173" i="12"/>
  <c r="AQ1173" i="12"/>
  <c r="AM1173" i="12"/>
  <c r="AI1173" i="12"/>
  <c r="AU1172" i="12"/>
  <c r="AQ1172" i="12"/>
  <c r="AM1172" i="12"/>
  <c r="AI1172" i="12"/>
  <c r="AU1171" i="12"/>
  <c r="AQ1171" i="12"/>
  <c r="AM1171" i="12"/>
  <c r="AI1171" i="12"/>
  <c r="AU1170" i="12"/>
  <c r="AQ1170" i="12"/>
  <c r="AM1170" i="12"/>
  <c r="AI1170" i="12"/>
  <c r="AU1169" i="12"/>
  <c r="AQ1169" i="12"/>
  <c r="AM1169" i="12"/>
  <c r="AI1169" i="12"/>
  <c r="AU1168" i="12"/>
  <c r="AQ1168" i="12"/>
  <c r="AM1168" i="12"/>
  <c r="AI1168" i="12"/>
  <c r="AU1167" i="12"/>
  <c r="AQ1167" i="12"/>
  <c r="AM1167" i="12"/>
  <c r="AI1167" i="12"/>
  <c r="AU1166" i="12"/>
  <c r="AQ1166" i="12"/>
  <c r="AM1166" i="12"/>
  <c r="AI1166" i="12"/>
  <c r="AU1165" i="12"/>
  <c r="AQ1165" i="12"/>
  <c r="AM1165" i="12"/>
  <c r="AI1165" i="12"/>
  <c r="AU1164" i="12"/>
  <c r="AQ1164" i="12"/>
  <c r="AM1164" i="12"/>
  <c r="AI1164" i="12"/>
  <c r="AU1163" i="12"/>
  <c r="AQ1163" i="12"/>
  <c r="AM1163" i="12"/>
  <c r="AI1163" i="12"/>
  <c r="AU1162" i="12"/>
  <c r="AQ1162" i="12"/>
  <c r="AM1162" i="12"/>
  <c r="AI1162" i="12"/>
  <c r="AU1161" i="12"/>
  <c r="AQ1161" i="12"/>
  <c r="AM1161" i="12"/>
  <c r="AI1161" i="12"/>
  <c r="AU1160" i="12"/>
  <c r="AQ1160" i="12"/>
  <c r="AM1160" i="12"/>
  <c r="AI1160" i="12"/>
  <c r="AU1159" i="12"/>
  <c r="AQ1159" i="12"/>
  <c r="AM1159" i="12"/>
  <c r="AI1159" i="12"/>
  <c r="AU1158" i="12"/>
  <c r="AQ1158" i="12"/>
  <c r="AM1158" i="12"/>
  <c r="AI1158" i="12"/>
  <c r="AU1157" i="12"/>
  <c r="AQ1157" i="12"/>
  <c r="AM1157" i="12"/>
  <c r="AI1157" i="12"/>
  <c r="AU1156" i="12"/>
  <c r="AQ1156" i="12"/>
  <c r="AM1156" i="12"/>
  <c r="AI1156" i="12"/>
  <c r="AU1155" i="12"/>
  <c r="AQ1155" i="12"/>
  <c r="AM1155" i="12"/>
  <c r="AI1155" i="12"/>
  <c r="AU1154" i="12"/>
  <c r="AQ1154" i="12"/>
  <c r="AM1154" i="12"/>
  <c r="AI1154" i="12"/>
  <c r="AU1153" i="12"/>
  <c r="AQ1153" i="12"/>
  <c r="AM1153" i="12"/>
  <c r="AI1153" i="12"/>
  <c r="AU1152" i="12"/>
  <c r="AQ1152" i="12"/>
  <c r="AM1152" i="12"/>
  <c r="AI1152" i="12"/>
  <c r="AU1151" i="12"/>
  <c r="AQ1151" i="12"/>
  <c r="AM1151" i="12"/>
  <c r="AI1151" i="12"/>
  <c r="AU1150" i="12"/>
  <c r="AQ1150" i="12"/>
  <c r="AM1150" i="12"/>
  <c r="AI1150" i="12"/>
  <c r="AU1149" i="12"/>
  <c r="AQ1149" i="12"/>
  <c r="AM1149" i="12"/>
  <c r="AI1149" i="12"/>
  <c r="AU1148" i="12"/>
  <c r="AQ1148" i="12"/>
  <c r="AM1148" i="12"/>
  <c r="AI1148" i="12"/>
  <c r="AU1147" i="12"/>
  <c r="AQ1147" i="12"/>
  <c r="AM1147" i="12"/>
  <c r="AI1147" i="12"/>
  <c r="AU1146" i="12"/>
  <c r="AQ1146" i="12"/>
  <c r="AM1146" i="12"/>
  <c r="AI1146" i="12"/>
  <c r="AU1145" i="12"/>
  <c r="AQ1145" i="12"/>
  <c r="AM1145" i="12"/>
  <c r="AI1145" i="12"/>
  <c r="AU1144" i="12"/>
  <c r="AQ1144" i="12"/>
  <c r="AM1144" i="12"/>
  <c r="AI1144" i="12"/>
  <c r="AU1143" i="12"/>
  <c r="AQ1143" i="12"/>
  <c r="AM1143" i="12"/>
  <c r="AI1143" i="12"/>
  <c r="AU1142" i="12"/>
  <c r="AQ1142" i="12"/>
  <c r="AM1142" i="12"/>
  <c r="AI1142" i="12"/>
  <c r="AU1141" i="12"/>
  <c r="AQ1141" i="12"/>
  <c r="AM1141" i="12"/>
  <c r="AI1141" i="12"/>
  <c r="AU1140" i="12"/>
  <c r="AQ1140" i="12"/>
  <c r="AM1140" i="12"/>
  <c r="AI1140" i="12"/>
  <c r="AU1139" i="12"/>
  <c r="AQ1139" i="12"/>
  <c r="AM1139" i="12"/>
  <c r="AI1139" i="12"/>
  <c r="AU1138" i="12"/>
  <c r="AQ1138" i="12"/>
  <c r="AM1138" i="12"/>
  <c r="AI1138" i="12"/>
  <c r="AU1137" i="12"/>
  <c r="AQ1137" i="12"/>
  <c r="AM1137" i="12"/>
  <c r="AI1137" i="12"/>
  <c r="AU1136" i="12"/>
  <c r="AQ1136" i="12"/>
  <c r="AM1136" i="12"/>
  <c r="AI1136" i="12"/>
  <c r="AU1135" i="12"/>
  <c r="AQ1135" i="12"/>
  <c r="AM1135" i="12"/>
  <c r="AI1135" i="12"/>
  <c r="AU1134" i="12"/>
  <c r="AQ1134" i="12"/>
  <c r="AM1134" i="12"/>
  <c r="AI1134" i="12"/>
  <c r="AU1133" i="12"/>
  <c r="AQ1133" i="12"/>
  <c r="AM1133" i="12"/>
  <c r="AI1133" i="12"/>
  <c r="AU1132" i="12"/>
  <c r="AQ1132" i="12"/>
  <c r="AM1132" i="12"/>
  <c r="AI1132" i="12"/>
  <c r="AU1131" i="12"/>
  <c r="AQ1131" i="12"/>
  <c r="AM1131" i="12"/>
  <c r="AI1131" i="12"/>
  <c r="AU1130" i="12"/>
  <c r="AQ1130" i="12"/>
  <c r="AM1130" i="12"/>
  <c r="AI1130" i="12"/>
  <c r="AU1129" i="12"/>
  <c r="AQ1129" i="12"/>
  <c r="AM1129" i="12"/>
  <c r="AI1129" i="12"/>
  <c r="AU1128" i="12"/>
  <c r="AQ1128" i="12"/>
  <c r="AM1128" i="12"/>
  <c r="AI1128" i="12"/>
  <c r="AU1127" i="12"/>
  <c r="AQ1127" i="12"/>
  <c r="AM1127" i="12"/>
  <c r="AI1127" i="12"/>
  <c r="AU1126" i="12"/>
  <c r="AQ1126" i="12"/>
  <c r="AM1126" i="12"/>
  <c r="AI1126" i="12"/>
  <c r="AU1125" i="12"/>
  <c r="AQ1125" i="12"/>
  <c r="AM1125" i="12"/>
  <c r="AI1125" i="12"/>
  <c r="AU1124" i="12"/>
  <c r="AQ1124" i="12"/>
  <c r="AM1124" i="12"/>
  <c r="AI1124" i="12"/>
  <c r="AU1123" i="12"/>
  <c r="AQ1123" i="12"/>
  <c r="AM1123" i="12"/>
  <c r="AI1123" i="12"/>
  <c r="AU1122" i="12"/>
  <c r="AQ1122" i="12"/>
  <c r="AM1122" i="12"/>
  <c r="AI1122" i="12"/>
  <c r="AU1121" i="12"/>
  <c r="AQ1121" i="12"/>
  <c r="AM1121" i="12"/>
  <c r="AI1121" i="12"/>
  <c r="AU1120" i="12"/>
  <c r="AQ1120" i="12"/>
  <c r="AM1120" i="12"/>
  <c r="AI1120" i="12"/>
  <c r="AU1119" i="12"/>
  <c r="AQ1119" i="12"/>
  <c r="AM1119" i="12"/>
  <c r="AI1119" i="12"/>
  <c r="AU1118" i="12"/>
  <c r="AQ1118" i="12"/>
  <c r="AM1118" i="12"/>
  <c r="AI1118" i="12"/>
  <c r="AU1117" i="12"/>
  <c r="AQ1117" i="12"/>
  <c r="AM1117" i="12"/>
  <c r="AI1117" i="12"/>
  <c r="AU1116" i="12"/>
  <c r="AQ1116" i="12"/>
  <c r="AM1116" i="12"/>
  <c r="AI1116" i="12"/>
  <c r="AU1115" i="12"/>
  <c r="AQ1115" i="12"/>
  <c r="AM1115" i="12"/>
  <c r="AI1115" i="12"/>
  <c r="AU1114" i="12"/>
  <c r="AQ1114" i="12"/>
  <c r="AM1114" i="12"/>
  <c r="AI1114" i="12"/>
  <c r="AU1113" i="12"/>
  <c r="AQ1113" i="12"/>
  <c r="AM1113" i="12"/>
  <c r="AI1113" i="12"/>
  <c r="AU1112" i="12"/>
  <c r="AQ1112" i="12"/>
  <c r="AM1112" i="12"/>
  <c r="AI1112" i="12"/>
  <c r="AU1111" i="12"/>
  <c r="AQ1111" i="12"/>
  <c r="AM1111" i="12"/>
  <c r="AI1111" i="12"/>
  <c r="AU1110" i="12"/>
  <c r="AQ1110" i="12"/>
  <c r="AM1110" i="12"/>
  <c r="AI1110" i="12"/>
  <c r="AU1109" i="12"/>
  <c r="AQ1109" i="12"/>
  <c r="AM1109" i="12"/>
  <c r="AI1109" i="12"/>
  <c r="AU1108" i="12"/>
  <c r="AQ1108" i="12"/>
  <c r="AM1108" i="12"/>
  <c r="AI1108" i="12"/>
  <c r="AU1107" i="12"/>
  <c r="AQ1107" i="12"/>
  <c r="AM1107" i="12"/>
  <c r="AI1107" i="12"/>
  <c r="AU1106" i="12"/>
  <c r="AQ1106" i="12"/>
  <c r="AM1106" i="12"/>
  <c r="AI1106" i="12"/>
  <c r="AU1105" i="12"/>
  <c r="AQ1105" i="12"/>
  <c r="AM1105" i="12"/>
  <c r="AI1105" i="12"/>
  <c r="AU1104" i="12"/>
  <c r="AQ1104" i="12"/>
  <c r="AM1104" i="12"/>
  <c r="AI1104" i="12"/>
  <c r="AU1103" i="12"/>
  <c r="AQ1103" i="12"/>
  <c r="AM1103" i="12"/>
  <c r="AI1103" i="12"/>
  <c r="AU1102" i="12"/>
  <c r="AQ1102" i="12"/>
  <c r="AM1102" i="12"/>
  <c r="AI1102" i="12"/>
  <c r="AU1101" i="12"/>
  <c r="AQ1101" i="12"/>
  <c r="AM1101" i="12"/>
  <c r="AI1101" i="12"/>
  <c r="AU1100" i="12"/>
  <c r="AQ1100" i="12"/>
  <c r="AM1100" i="12"/>
  <c r="AI1100" i="12"/>
  <c r="AU1099" i="12"/>
  <c r="AQ1099" i="12"/>
  <c r="AM1099" i="12"/>
  <c r="AI1099" i="12"/>
  <c r="AU1098" i="12"/>
  <c r="AQ1098" i="12"/>
  <c r="AM1098" i="12"/>
  <c r="AI1098" i="12"/>
  <c r="AU1097" i="12"/>
  <c r="AQ1097" i="12"/>
  <c r="AM1097" i="12"/>
  <c r="AI1097" i="12"/>
  <c r="AU1096" i="12"/>
  <c r="AQ1096" i="12"/>
  <c r="AM1096" i="12"/>
  <c r="AI1096" i="12"/>
  <c r="AU1095" i="12"/>
  <c r="AQ1095" i="12"/>
  <c r="AM1095" i="12"/>
  <c r="AI1095" i="12"/>
  <c r="AU1094" i="12"/>
  <c r="AQ1094" i="12"/>
  <c r="AM1094" i="12"/>
  <c r="AI1094" i="12"/>
  <c r="AU1093" i="12"/>
  <c r="AQ1093" i="12"/>
  <c r="AM1093" i="12"/>
  <c r="AI1093" i="12"/>
  <c r="AU1092" i="12"/>
  <c r="AQ1092" i="12"/>
  <c r="AM1092" i="12"/>
  <c r="AI1092" i="12"/>
  <c r="AU1091" i="12"/>
  <c r="AQ1091" i="12"/>
  <c r="AM1091" i="12"/>
  <c r="AI1091" i="12"/>
  <c r="AU1090" i="12"/>
  <c r="AQ1090" i="12"/>
  <c r="AM1090" i="12"/>
  <c r="AI1090" i="12"/>
  <c r="AU1089" i="12"/>
  <c r="AQ1089" i="12"/>
  <c r="AM1089" i="12"/>
  <c r="AI1089" i="12"/>
  <c r="AU1088" i="12"/>
  <c r="AQ1088" i="12"/>
  <c r="AM1088" i="12"/>
  <c r="AI1088" i="12"/>
  <c r="AU1087" i="12"/>
  <c r="AQ1087" i="12"/>
  <c r="AM1087" i="12"/>
  <c r="AI1087" i="12"/>
  <c r="AU1086" i="12"/>
  <c r="AQ1086" i="12"/>
  <c r="AM1086" i="12"/>
  <c r="AI1086" i="12"/>
  <c r="AU1085" i="12"/>
  <c r="AQ1085" i="12"/>
  <c r="AM1085" i="12"/>
  <c r="AI1085" i="12"/>
  <c r="AU1084" i="12"/>
  <c r="AQ1084" i="12"/>
  <c r="AM1084" i="12"/>
  <c r="AI1084" i="12"/>
  <c r="AU1083" i="12"/>
  <c r="AQ1083" i="12"/>
  <c r="AM1083" i="12"/>
  <c r="AI1083" i="12"/>
  <c r="AU1082" i="12"/>
  <c r="AQ1082" i="12"/>
  <c r="AM1082" i="12"/>
  <c r="AI1082" i="12"/>
  <c r="AU1081" i="12"/>
  <c r="AQ1081" i="12"/>
  <c r="AM1081" i="12"/>
  <c r="AI1081" i="12"/>
  <c r="AU1080" i="12"/>
  <c r="AQ1080" i="12"/>
  <c r="AM1080" i="12"/>
  <c r="AI1080" i="12"/>
  <c r="AU1079" i="12"/>
  <c r="AQ1079" i="12"/>
  <c r="AM1079" i="12"/>
  <c r="AI1079" i="12"/>
  <c r="AU1078" i="12"/>
  <c r="AQ1078" i="12"/>
  <c r="AM1078" i="12"/>
  <c r="AI1078" i="12"/>
  <c r="AU1077" i="12"/>
  <c r="AQ1077" i="12"/>
  <c r="AM1077" i="12"/>
  <c r="AI1077" i="12"/>
  <c r="AU1076" i="12"/>
  <c r="AQ1076" i="12"/>
  <c r="AM1076" i="12"/>
  <c r="AI1076" i="12"/>
  <c r="AU1075" i="12"/>
  <c r="AQ1075" i="12"/>
  <c r="AM1075" i="12"/>
  <c r="AI1075" i="12"/>
  <c r="AU1074" i="12"/>
  <c r="AQ1074" i="12"/>
  <c r="AM1074" i="12"/>
  <c r="AI1074" i="12"/>
  <c r="AU1073" i="12"/>
  <c r="AQ1073" i="12"/>
  <c r="AM1073" i="12"/>
  <c r="AI1073" i="12"/>
  <c r="AU1072" i="12"/>
  <c r="AQ1072" i="12"/>
  <c r="AM1072" i="12"/>
  <c r="AI1072" i="12"/>
  <c r="AU1071" i="12"/>
  <c r="AQ1071" i="12"/>
  <c r="AM1071" i="12"/>
  <c r="AI1071" i="12"/>
  <c r="AU1070" i="12"/>
  <c r="AQ1070" i="12"/>
  <c r="AM1070" i="12"/>
  <c r="AI1070" i="12"/>
  <c r="AU1069" i="12"/>
  <c r="AQ1069" i="12"/>
  <c r="AM1069" i="12"/>
  <c r="AI1069" i="12"/>
  <c r="AU1068" i="12"/>
  <c r="AQ1068" i="12"/>
  <c r="AM1068" i="12"/>
  <c r="AI1068" i="12"/>
  <c r="AU1067" i="12"/>
  <c r="AQ1067" i="12"/>
  <c r="AM1067" i="12"/>
  <c r="AI1067" i="12"/>
  <c r="AU1066" i="12"/>
  <c r="AQ1066" i="12"/>
  <c r="AM1066" i="12"/>
  <c r="AI1066" i="12"/>
  <c r="AU1065" i="12"/>
  <c r="AQ1065" i="12"/>
  <c r="AM1065" i="12"/>
  <c r="AI1065" i="12"/>
  <c r="AU1064" i="12"/>
  <c r="AQ1064" i="12"/>
  <c r="AM1064" i="12"/>
  <c r="AI1064" i="12"/>
  <c r="AU1063" i="12"/>
  <c r="AQ1063" i="12"/>
  <c r="AM1063" i="12"/>
  <c r="AI1063" i="12"/>
  <c r="AU1062" i="12"/>
  <c r="AQ1062" i="12"/>
  <c r="AM1062" i="12"/>
  <c r="AI1062" i="12"/>
  <c r="AU1061" i="12"/>
  <c r="AQ1061" i="12"/>
  <c r="AM1061" i="12"/>
  <c r="AI1061" i="12"/>
  <c r="AU1060" i="12"/>
  <c r="AQ1060" i="12"/>
  <c r="AM1060" i="12"/>
  <c r="AI1060" i="12"/>
  <c r="AU1059" i="12"/>
  <c r="AQ1059" i="12"/>
  <c r="AM1059" i="12"/>
  <c r="AI1059" i="12"/>
  <c r="AU1058" i="12"/>
  <c r="AQ1058" i="12"/>
  <c r="AM1058" i="12"/>
  <c r="AI1058" i="12"/>
  <c r="AU1057" i="12"/>
  <c r="AQ1057" i="12"/>
  <c r="AM1057" i="12"/>
  <c r="AI1057" i="12"/>
  <c r="AU1056" i="12"/>
  <c r="AQ1056" i="12"/>
  <c r="AM1056" i="12"/>
  <c r="AI1056" i="12"/>
  <c r="AU1055" i="12"/>
  <c r="AQ1055" i="12"/>
  <c r="AM1055" i="12"/>
  <c r="AI1055" i="12"/>
  <c r="AU1054" i="12"/>
  <c r="AQ1054" i="12"/>
  <c r="AM1054" i="12"/>
  <c r="AI1054" i="12"/>
  <c r="AU1053" i="12"/>
  <c r="AQ1053" i="12"/>
  <c r="AM1053" i="12"/>
  <c r="AI1053" i="12"/>
  <c r="AU1052" i="12"/>
  <c r="AQ1052" i="12"/>
  <c r="AM1052" i="12"/>
  <c r="AI1052" i="12"/>
  <c r="AU1051" i="12"/>
  <c r="AQ1051" i="12"/>
  <c r="AM1051" i="12"/>
  <c r="AI1051" i="12"/>
  <c r="AU1050" i="12"/>
  <c r="AQ1050" i="12"/>
  <c r="AM1050" i="12"/>
  <c r="AI1050" i="12"/>
  <c r="AU1049" i="12"/>
  <c r="AQ1049" i="12"/>
  <c r="AM1049" i="12"/>
  <c r="AI1049" i="12"/>
  <c r="AU1048" i="12"/>
  <c r="AQ1048" i="12"/>
  <c r="AM1048" i="12"/>
  <c r="AI1048" i="12"/>
  <c r="AU1047" i="12"/>
  <c r="AQ1047" i="12"/>
  <c r="AM1047" i="12"/>
  <c r="AI1047" i="12"/>
  <c r="AU1046" i="12"/>
  <c r="AQ1046" i="12"/>
  <c r="AM1046" i="12"/>
  <c r="AI1046" i="12"/>
  <c r="AU1045" i="12"/>
  <c r="AQ1045" i="12"/>
  <c r="AM1045" i="12"/>
  <c r="AI1045" i="12"/>
  <c r="AU1044" i="12"/>
  <c r="AQ1044" i="12"/>
  <c r="AM1044" i="12"/>
  <c r="AI1044" i="12"/>
  <c r="AU1043" i="12"/>
  <c r="AQ1043" i="12"/>
  <c r="AM1043" i="12"/>
  <c r="AI1043" i="12"/>
  <c r="AU1042" i="12"/>
  <c r="AQ1042" i="12"/>
  <c r="AM1042" i="12"/>
  <c r="AI1042" i="12"/>
  <c r="AU1041" i="12"/>
  <c r="AQ1041" i="12"/>
  <c r="AM1041" i="12"/>
  <c r="AI1041" i="12"/>
  <c r="AU1040" i="12"/>
  <c r="AQ1040" i="12"/>
  <c r="AM1040" i="12"/>
  <c r="AI1040" i="12"/>
  <c r="AU1039" i="12"/>
  <c r="AQ1039" i="12"/>
  <c r="AM1039" i="12"/>
  <c r="AI1039" i="12"/>
  <c r="AU1038" i="12"/>
  <c r="AQ1038" i="12"/>
  <c r="AM1038" i="12"/>
  <c r="AI1038" i="12"/>
  <c r="AU1037" i="12"/>
  <c r="AQ1037" i="12"/>
  <c r="AM1037" i="12"/>
  <c r="AI1037" i="12"/>
  <c r="AU1036" i="12"/>
  <c r="AQ1036" i="12"/>
  <c r="AM1036" i="12"/>
  <c r="AI1036" i="12"/>
  <c r="AU1035" i="12"/>
  <c r="AQ1035" i="12"/>
  <c r="AM1035" i="12"/>
  <c r="AI1035" i="12"/>
  <c r="AU1034" i="12"/>
  <c r="AQ1034" i="12"/>
  <c r="AM1034" i="12"/>
  <c r="AI1034" i="12"/>
  <c r="AU1033" i="12"/>
  <c r="AQ1033" i="12"/>
  <c r="AM1033" i="12"/>
  <c r="AI1033" i="12"/>
  <c r="AU1032" i="12"/>
  <c r="AQ1032" i="12"/>
  <c r="AM1032" i="12"/>
  <c r="AI1032" i="12"/>
  <c r="AU1031" i="12"/>
  <c r="AQ1031" i="12"/>
  <c r="AM1031" i="12"/>
  <c r="AI1031" i="12"/>
  <c r="AU1030" i="12"/>
  <c r="AQ1030" i="12"/>
  <c r="AM1030" i="12"/>
  <c r="AI1030" i="12"/>
  <c r="AU1029" i="12"/>
  <c r="AQ1029" i="12"/>
  <c r="AM1029" i="12"/>
  <c r="AI1029" i="12"/>
  <c r="AU1028" i="12"/>
  <c r="AQ1028" i="12"/>
  <c r="AM1028" i="12"/>
  <c r="AI1028" i="12"/>
  <c r="AU1027" i="12"/>
  <c r="AQ1027" i="12"/>
  <c r="AM1027" i="12"/>
  <c r="AI1027" i="12"/>
  <c r="AU1026" i="12"/>
  <c r="AQ1026" i="12"/>
  <c r="AM1026" i="12"/>
  <c r="AI1026" i="12"/>
  <c r="AU1025" i="12"/>
  <c r="AQ1025" i="12"/>
  <c r="AM1025" i="12"/>
  <c r="AI1025" i="12"/>
  <c r="AU1024" i="12"/>
  <c r="AQ1024" i="12"/>
  <c r="AM1024" i="12"/>
  <c r="AI1024" i="12"/>
  <c r="AU1023" i="12"/>
  <c r="AQ1023" i="12"/>
  <c r="AM1023" i="12"/>
  <c r="AI1023" i="12"/>
  <c r="AU1022" i="12"/>
  <c r="AQ1022" i="12"/>
  <c r="AM1022" i="12"/>
  <c r="AI1022" i="12"/>
  <c r="AU1021" i="12"/>
  <c r="AQ1021" i="12"/>
  <c r="AM1021" i="12"/>
  <c r="AI1021" i="12"/>
  <c r="AU1020" i="12"/>
  <c r="AQ1020" i="12"/>
  <c r="AM1020" i="12"/>
  <c r="AI1020" i="12"/>
  <c r="AU1019" i="12"/>
  <c r="AQ1019" i="12"/>
  <c r="AM1019" i="12"/>
  <c r="AI1019" i="12"/>
  <c r="AU1018" i="12"/>
  <c r="AQ1018" i="12"/>
  <c r="AM1018" i="12"/>
  <c r="AI1018" i="12"/>
  <c r="AU1017" i="12"/>
  <c r="AQ1017" i="12"/>
  <c r="AM1017" i="12"/>
  <c r="AI1017" i="12"/>
  <c r="AU1016" i="12"/>
  <c r="AQ1016" i="12"/>
  <c r="AM1016" i="12"/>
  <c r="AI1016" i="12"/>
  <c r="AU1015" i="12"/>
  <c r="AQ1015" i="12"/>
  <c r="AM1015" i="12"/>
  <c r="AI1015" i="12"/>
  <c r="AU1014" i="12"/>
  <c r="AQ1014" i="12"/>
  <c r="AM1014" i="12"/>
  <c r="AI1014" i="12"/>
  <c r="AU1013" i="12"/>
  <c r="AQ1013" i="12"/>
  <c r="AM1013" i="12"/>
  <c r="AI1013" i="12"/>
  <c r="AU1012" i="12"/>
  <c r="AQ1012" i="12"/>
  <c r="AM1012" i="12"/>
  <c r="AI1012" i="12"/>
  <c r="AU1011" i="12"/>
  <c r="AQ1011" i="12"/>
  <c r="AM1011" i="12"/>
  <c r="AI1011" i="12"/>
  <c r="AU1010" i="12"/>
  <c r="AQ1010" i="12"/>
  <c r="AM1010" i="12"/>
  <c r="AI1010" i="12"/>
  <c r="AU1009" i="12"/>
  <c r="AQ1009" i="12"/>
  <c r="AM1009" i="12"/>
  <c r="AI1009" i="12"/>
  <c r="AU1008" i="12"/>
  <c r="AQ1008" i="12"/>
  <c r="AM1008" i="12"/>
  <c r="AI1008" i="12"/>
  <c r="AU1007" i="12"/>
  <c r="AQ1007" i="12"/>
  <c r="AM1007" i="12"/>
  <c r="AI1007" i="12"/>
  <c r="AU1006" i="12"/>
  <c r="AQ1006" i="12"/>
  <c r="AM1006" i="12"/>
  <c r="AI1006" i="12"/>
  <c r="AU1005" i="12"/>
  <c r="AQ1005" i="12"/>
  <c r="AM1005" i="12"/>
  <c r="AI1005" i="12"/>
  <c r="AU1004" i="12"/>
  <c r="AQ1004" i="12"/>
  <c r="AM1004" i="12"/>
  <c r="AI1004" i="12"/>
  <c r="AU1003" i="12"/>
  <c r="AQ1003" i="12"/>
  <c r="AM1003" i="12"/>
  <c r="AI1003" i="12"/>
  <c r="AU1002" i="12"/>
  <c r="AQ1002" i="12"/>
  <c r="AM1002" i="12"/>
  <c r="AI1002" i="12"/>
  <c r="AU1001" i="12"/>
  <c r="AQ1001" i="12"/>
  <c r="AM1001" i="12"/>
  <c r="AI1001" i="12"/>
  <c r="AU1000" i="12"/>
  <c r="AQ1000" i="12"/>
  <c r="AM1000" i="12"/>
  <c r="AI1000" i="12"/>
  <c r="AU999" i="12"/>
  <c r="AQ999" i="12"/>
  <c r="AM999" i="12"/>
  <c r="AI999" i="12"/>
  <c r="AU998" i="12"/>
  <c r="AQ998" i="12"/>
  <c r="AM998" i="12"/>
  <c r="AI998" i="12"/>
  <c r="AU997" i="12"/>
  <c r="AQ997" i="12"/>
  <c r="AM997" i="12"/>
  <c r="AI997" i="12"/>
  <c r="AU996" i="12"/>
  <c r="AQ996" i="12"/>
  <c r="AM996" i="12"/>
  <c r="AI996" i="12"/>
  <c r="AU995" i="12"/>
  <c r="AQ995" i="12"/>
  <c r="AM995" i="12"/>
  <c r="AI995" i="12"/>
  <c r="AU994" i="12"/>
  <c r="AQ994" i="12"/>
  <c r="AM994" i="12"/>
  <c r="AI994" i="12"/>
  <c r="AU993" i="12"/>
  <c r="AQ993" i="12"/>
  <c r="AM993" i="12"/>
  <c r="AI993" i="12"/>
  <c r="AU992" i="12"/>
  <c r="AQ992" i="12"/>
  <c r="AM992" i="12"/>
  <c r="AI992" i="12"/>
  <c r="AU991" i="12"/>
  <c r="AQ991" i="12"/>
  <c r="AM991" i="12"/>
  <c r="AI991" i="12"/>
  <c r="AU990" i="12"/>
  <c r="AQ990" i="12"/>
  <c r="AM990" i="12"/>
  <c r="AI990" i="12"/>
  <c r="AU989" i="12"/>
  <c r="AQ989" i="12"/>
  <c r="AM989" i="12"/>
  <c r="AI989" i="12"/>
  <c r="AU988" i="12"/>
  <c r="AQ988" i="12"/>
  <c r="AM988" i="12"/>
  <c r="AI988" i="12"/>
  <c r="AU987" i="12"/>
  <c r="AQ987" i="12"/>
  <c r="AM987" i="12"/>
  <c r="AI987" i="12"/>
  <c r="AU986" i="12"/>
  <c r="AQ986" i="12"/>
  <c r="AM986" i="12"/>
  <c r="AI986" i="12"/>
  <c r="AU985" i="12"/>
  <c r="AQ985" i="12"/>
  <c r="AM985" i="12"/>
  <c r="AI985" i="12"/>
  <c r="AU984" i="12"/>
  <c r="AQ984" i="12"/>
  <c r="AM984" i="12"/>
  <c r="AI984" i="12"/>
  <c r="AU983" i="12"/>
  <c r="AQ983" i="12"/>
  <c r="AM983" i="12"/>
  <c r="AI983" i="12"/>
  <c r="AU982" i="12"/>
  <c r="AQ982" i="12"/>
  <c r="AM982" i="12"/>
  <c r="AI982" i="12"/>
  <c r="AU981" i="12"/>
  <c r="AQ981" i="12"/>
  <c r="AM981" i="12"/>
  <c r="AI981" i="12"/>
  <c r="AU980" i="12"/>
  <c r="AQ980" i="12"/>
  <c r="AM980" i="12"/>
  <c r="AI980" i="12"/>
  <c r="AU979" i="12"/>
  <c r="AQ979" i="12"/>
  <c r="AM979" i="12"/>
  <c r="AI979" i="12"/>
  <c r="AU978" i="12"/>
  <c r="AQ978" i="12"/>
  <c r="AM978" i="12"/>
  <c r="AI978" i="12"/>
  <c r="AU977" i="12"/>
  <c r="AQ977" i="12"/>
  <c r="AM977" i="12"/>
  <c r="AI977" i="12"/>
  <c r="AU976" i="12"/>
  <c r="AQ976" i="12"/>
  <c r="AM976" i="12"/>
  <c r="AI976" i="12"/>
  <c r="AU975" i="12"/>
  <c r="AQ975" i="12"/>
  <c r="AM975" i="12"/>
  <c r="AI975" i="12"/>
  <c r="AU974" i="12"/>
  <c r="AQ974" i="12"/>
  <c r="AM974" i="12"/>
  <c r="AI974" i="12"/>
  <c r="AU973" i="12"/>
  <c r="AQ973" i="12"/>
  <c r="AM973" i="12"/>
  <c r="AI973" i="12"/>
  <c r="AU972" i="12"/>
  <c r="AQ972" i="12"/>
  <c r="AM972" i="12"/>
  <c r="AI972" i="12"/>
  <c r="AU971" i="12"/>
  <c r="AQ971" i="12"/>
  <c r="AM971" i="12"/>
  <c r="AI971" i="12"/>
  <c r="AU970" i="12"/>
  <c r="AQ970" i="12"/>
  <c r="AM970" i="12"/>
  <c r="AI970" i="12"/>
  <c r="AU969" i="12"/>
  <c r="AQ969" i="12"/>
  <c r="AM969" i="12"/>
  <c r="AI969" i="12"/>
  <c r="AU968" i="12"/>
  <c r="AQ968" i="12"/>
  <c r="AM968" i="12"/>
  <c r="AI968" i="12"/>
  <c r="AU967" i="12"/>
  <c r="AQ967" i="12"/>
  <c r="AM967" i="12"/>
  <c r="AI967" i="12"/>
  <c r="AU966" i="12"/>
  <c r="AQ966" i="12"/>
  <c r="AM966" i="12"/>
  <c r="AI966" i="12"/>
  <c r="AU965" i="12"/>
  <c r="AQ965" i="12"/>
  <c r="AM965" i="12"/>
  <c r="AI965" i="12"/>
  <c r="AU964" i="12"/>
  <c r="AQ964" i="12"/>
  <c r="AM964" i="12"/>
  <c r="AI964" i="12"/>
  <c r="AU963" i="12"/>
  <c r="AQ963" i="12"/>
  <c r="AM963" i="12"/>
  <c r="AI963" i="12"/>
  <c r="AU962" i="12"/>
  <c r="AQ962" i="12"/>
  <c r="AM962" i="12"/>
  <c r="AI962" i="12"/>
  <c r="AU961" i="12"/>
  <c r="AQ961" i="12"/>
  <c r="AM961" i="12"/>
  <c r="AI961" i="12"/>
  <c r="AU960" i="12"/>
  <c r="AQ960" i="12"/>
  <c r="AM960" i="12"/>
  <c r="AI960" i="12"/>
  <c r="AU959" i="12"/>
  <c r="AQ959" i="12"/>
  <c r="AM959" i="12"/>
  <c r="AI959" i="12"/>
  <c r="AU958" i="12"/>
  <c r="AQ958" i="12"/>
  <c r="AM958" i="12"/>
  <c r="AI958" i="12"/>
  <c r="AU957" i="12"/>
  <c r="AQ957" i="12"/>
  <c r="AM957" i="12"/>
  <c r="AI957" i="12"/>
  <c r="AU956" i="12"/>
  <c r="AQ956" i="12"/>
  <c r="AM956" i="12"/>
  <c r="AI956" i="12"/>
  <c r="AU955" i="12"/>
  <c r="AQ955" i="12"/>
  <c r="AM955" i="12"/>
  <c r="AI955" i="12"/>
  <c r="AU954" i="12"/>
  <c r="AQ954" i="12"/>
  <c r="AM954" i="12"/>
  <c r="AI954" i="12"/>
  <c r="AU953" i="12"/>
  <c r="AQ953" i="12"/>
  <c r="AM953" i="12"/>
  <c r="AI953" i="12"/>
  <c r="AU952" i="12"/>
  <c r="AQ952" i="12"/>
  <c r="AM952" i="12"/>
  <c r="AI952" i="12"/>
  <c r="AU951" i="12"/>
  <c r="AQ951" i="12"/>
  <c r="AM951" i="12"/>
  <c r="AI951" i="12"/>
  <c r="AU950" i="12"/>
  <c r="AQ950" i="12"/>
  <c r="AM950" i="12"/>
  <c r="AI950" i="12"/>
  <c r="AU949" i="12"/>
  <c r="AQ949" i="12"/>
  <c r="AM949" i="12"/>
  <c r="AI949" i="12"/>
  <c r="AU948" i="12"/>
  <c r="AQ948" i="12"/>
  <c r="AM948" i="12"/>
  <c r="AI948" i="12"/>
  <c r="AU947" i="12"/>
  <c r="AQ947" i="12"/>
  <c r="AM947" i="12"/>
  <c r="AI947" i="12"/>
  <c r="AU946" i="12"/>
  <c r="AQ946" i="12"/>
  <c r="AM946" i="12"/>
  <c r="AI946" i="12"/>
  <c r="AU945" i="12"/>
  <c r="AQ945" i="12"/>
  <c r="AM945" i="12"/>
  <c r="AI945" i="12"/>
  <c r="AU944" i="12"/>
  <c r="AQ944" i="12"/>
  <c r="AM944" i="12"/>
  <c r="AI944" i="12"/>
  <c r="AU943" i="12"/>
  <c r="AQ943" i="12"/>
  <c r="AM943" i="12"/>
  <c r="AI943" i="12"/>
  <c r="AU942" i="12"/>
  <c r="AQ942" i="12"/>
  <c r="AM942" i="12"/>
  <c r="AI942" i="12"/>
  <c r="AU941" i="12"/>
  <c r="AQ941" i="12"/>
  <c r="AM941" i="12"/>
  <c r="AI941" i="12"/>
  <c r="AU940" i="12"/>
  <c r="AQ940" i="12"/>
  <c r="AM940" i="12"/>
  <c r="AI940" i="12"/>
  <c r="AU939" i="12"/>
  <c r="AQ939" i="12"/>
  <c r="AM939" i="12"/>
  <c r="AI939" i="12"/>
  <c r="AU938" i="12"/>
  <c r="AQ938" i="12"/>
  <c r="AM938" i="12"/>
  <c r="AI938" i="12"/>
  <c r="AU937" i="12"/>
  <c r="AQ937" i="12"/>
  <c r="AM937" i="12"/>
  <c r="AI937" i="12"/>
  <c r="AU936" i="12"/>
  <c r="AQ936" i="12"/>
  <c r="AM936" i="12"/>
  <c r="AI936" i="12"/>
  <c r="AU935" i="12"/>
  <c r="AQ935" i="12"/>
  <c r="AM935" i="12"/>
  <c r="AI935" i="12"/>
  <c r="AU934" i="12"/>
  <c r="AQ934" i="12"/>
  <c r="AM934" i="12"/>
  <c r="AI934" i="12"/>
  <c r="AU933" i="12"/>
  <c r="AQ933" i="12"/>
  <c r="AM933" i="12"/>
  <c r="AI933" i="12"/>
  <c r="AU932" i="12"/>
  <c r="AQ932" i="12"/>
  <c r="AM932" i="12"/>
  <c r="AI932" i="12"/>
  <c r="AU931" i="12"/>
  <c r="AQ931" i="12"/>
  <c r="AM931" i="12"/>
  <c r="AI931" i="12"/>
  <c r="AU930" i="12"/>
  <c r="AQ930" i="12"/>
  <c r="AM930" i="12"/>
  <c r="AI930" i="12"/>
  <c r="AU929" i="12"/>
  <c r="AQ929" i="12"/>
  <c r="AM929" i="12"/>
  <c r="AI929" i="12"/>
  <c r="AU928" i="12"/>
  <c r="AQ928" i="12"/>
  <c r="AM928" i="12"/>
  <c r="AI928" i="12"/>
  <c r="AU927" i="12"/>
  <c r="AQ927" i="12"/>
  <c r="AM927" i="12"/>
  <c r="AI927" i="12"/>
  <c r="AU926" i="12"/>
  <c r="AQ926" i="12"/>
  <c r="AM926" i="12"/>
  <c r="AI926" i="12"/>
  <c r="AU925" i="12"/>
  <c r="AQ925" i="12"/>
  <c r="AM925" i="12"/>
  <c r="AI925" i="12"/>
  <c r="AU924" i="12"/>
  <c r="AQ924" i="12"/>
  <c r="AM924" i="12"/>
  <c r="AI924" i="12"/>
  <c r="AU923" i="12"/>
  <c r="AQ923" i="12"/>
  <c r="AM923" i="12"/>
  <c r="AI923" i="12"/>
  <c r="AU922" i="12"/>
  <c r="AQ922" i="12"/>
  <c r="AM922" i="12"/>
  <c r="AI922" i="12"/>
  <c r="AU921" i="12"/>
  <c r="AQ921" i="12"/>
  <c r="AM921" i="12"/>
  <c r="AI921" i="12"/>
  <c r="AU920" i="12"/>
  <c r="AQ920" i="12"/>
  <c r="AM920" i="12"/>
  <c r="AI920" i="12"/>
  <c r="AU919" i="12"/>
  <c r="AQ919" i="12"/>
  <c r="AM919" i="12"/>
  <c r="AI919" i="12"/>
  <c r="AU918" i="12"/>
  <c r="AQ918" i="12"/>
  <c r="AM918" i="12"/>
  <c r="AI918" i="12"/>
  <c r="AU917" i="12"/>
  <c r="AQ917" i="12"/>
  <c r="AM917" i="12"/>
  <c r="AI917" i="12"/>
  <c r="AU916" i="12"/>
  <c r="AQ916" i="12"/>
  <c r="AM916" i="12"/>
  <c r="AI916" i="12"/>
  <c r="AU915" i="12"/>
  <c r="AQ915" i="12"/>
  <c r="AM915" i="12"/>
  <c r="AI915" i="12"/>
  <c r="AU914" i="12"/>
  <c r="AQ914" i="12"/>
  <c r="AM914" i="12"/>
  <c r="AI914" i="12"/>
  <c r="AU913" i="12"/>
  <c r="AQ913" i="12"/>
  <c r="AM913" i="12"/>
  <c r="AI913" i="12"/>
  <c r="AU912" i="12"/>
  <c r="AQ912" i="12"/>
  <c r="AM912" i="12"/>
  <c r="AI912" i="12"/>
  <c r="AU911" i="12"/>
  <c r="AQ911" i="12"/>
  <c r="AM911" i="12"/>
  <c r="AI911" i="12"/>
  <c r="AU910" i="12"/>
  <c r="AQ910" i="12"/>
  <c r="AM910" i="12"/>
  <c r="AI910" i="12"/>
  <c r="AU909" i="12"/>
  <c r="AQ909" i="12"/>
  <c r="AM909" i="12"/>
  <c r="AI909" i="12"/>
  <c r="AU908" i="12"/>
  <c r="AQ908" i="12"/>
  <c r="AM908" i="12"/>
  <c r="AI908" i="12"/>
  <c r="AU907" i="12"/>
  <c r="AQ907" i="12"/>
  <c r="AM907" i="12"/>
  <c r="AI907" i="12"/>
  <c r="AU906" i="12"/>
  <c r="AQ906" i="12"/>
  <c r="AM906" i="12"/>
  <c r="AI906" i="12"/>
  <c r="AU905" i="12"/>
  <c r="AQ905" i="12"/>
  <c r="AM905" i="12"/>
  <c r="AI905" i="12"/>
  <c r="AU904" i="12"/>
  <c r="AQ904" i="12"/>
  <c r="AM904" i="12"/>
  <c r="AI904" i="12"/>
  <c r="AU903" i="12"/>
  <c r="AQ903" i="12"/>
  <c r="AM903" i="12"/>
  <c r="AI903" i="12"/>
  <c r="AU902" i="12"/>
  <c r="AQ902" i="12"/>
  <c r="AM902" i="12"/>
  <c r="AI902" i="12"/>
  <c r="AU901" i="12"/>
  <c r="AQ901" i="12"/>
  <c r="AM901" i="12"/>
  <c r="AI901" i="12"/>
  <c r="AU900" i="12"/>
  <c r="AQ900" i="12"/>
  <c r="AM900" i="12"/>
  <c r="AI900" i="12"/>
  <c r="AU899" i="12"/>
  <c r="AQ899" i="12"/>
  <c r="AM899" i="12"/>
  <c r="AI899" i="12"/>
  <c r="AU898" i="12"/>
  <c r="AQ898" i="12"/>
  <c r="AM898" i="12"/>
  <c r="AI898" i="12"/>
  <c r="AU897" i="12"/>
  <c r="AQ897" i="12"/>
  <c r="AM897" i="12"/>
  <c r="AI897" i="12"/>
  <c r="AU896" i="12"/>
  <c r="AQ896" i="12"/>
  <c r="AM896" i="12"/>
  <c r="AI896" i="12"/>
  <c r="AU895" i="12"/>
  <c r="AQ895" i="12"/>
  <c r="AM895" i="12"/>
  <c r="AI895" i="12"/>
  <c r="AU894" i="12"/>
  <c r="AQ894" i="12"/>
  <c r="AM894" i="12"/>
  <c r="AI894" i="12"/>
  <c r="AU893" i="12"/>
  <c r="AQ893" i="12"/>
  <c r="AM893" i="12"/>
  <c r="AI893" i="12"/>
  <c r="AU892" i="12"/>
  <c r="AQ892" i="12"/>
  <c r="AM892" i="12"/>
  <c r="AI892" i="12"/>
  <c r="AU891" i="12"/>
  <c r="AQ891" i="12"/>
  <c r="AM891" i="12"/>
  <c r="AI891" i="12"/>
  <c r="AU890" i="12"/>
  <c r="AQ890" i="12"/>
  <c r="AM890" i="12"/>
  <c r="AI890" i="12"/>
  <c r="AU889" i="12"/>
  <c r="AQ889" i="12"/>
  <c r="AM889" i="12"/>
  <c r="AI889" i="12"/>
  <c r="AU888" i="12"/>
  <c r="AQ888" i="12"/>
  <c r="AM888" i="12"/>
  <c r="AI888" i="12"/>
  <c r="AU887" i="12"/>
  <c r="AQ887" i="12"/>
  <c r="AM887" i="12"/>
  <c r="AI887" i="12"/>
  <c r="AU886" i="12"/>
  <c r="AQ886" i="12"/>
  <c r="AM886" i="12"/>
  <c r="AI886" i="12"/>
  <c r="AU885" i="12"/>
  <c r="AQ885" i="12"/>
  <c r="AM885" i="12"/>
  <c r="AI885" i="12"/>
  <c r="AU884" i="12"/>
  <c r="AQ884" i="12"/>
  <c r="AM884" i="12"/>
  <c r="AI884" i="12"/>
  <c r="AU883" i="12"/>
  <c r="AQ883" i="12"/>
  <c r="AM883" i="12"/>
  <c r="AI883" i="12"/>
  <c r="AU882" i="12"/>
  <c r="AQ882" i="12"/>
  <c r="AM882" i="12"/>
  <c r="AI882" i="12"/>
  <c r="AU881" i="12"/>
  <c r="AQ881" i="12"/>
  <c r="AM881" i="12"/>
  <c r="AI881" i="12"/>
  <c r="AU880" i="12"/>
  <c r="AQ880" i="12"/>
  <c r="AM880" i="12"/>
  <c r="AI880" i="12"/>
  <c r="AU879" i="12"/>
  <c r="AQ879" i="12"/>
  <c r="AM879" i="12"/>
  <c r="AI879" i="12"/>
  <c r="AU878" i="12"/>
  <c r="AQ878" i="12"/>
  <c r="AM878" i="12"/>
  <c r="AI878" i="12"/>
  <c r="AU877" i="12"/>
  <c r="AQ877" i="12"/>
  <c r="AM877" i="12"/>
  <c r="AI877" i="12"/>
  <c r="AU876" i="12"/>
  <c r="AQ876" i="12"/>
  <c r="AM876" i="12"/>
  <c r="AI876" i="12"/>
  <c r="AU875" i="12"/>
  <c r="AQ875" i="12"/>
  <c r="AM875" i="12"/>
  <c r="AI875" i="12"/>
  <c r="AU874" i="12"/>
  <c r="AQ874" i="12"/>
  <c r="AM874" i="12"/>
  <c r="AI874" i="12"/>
  <c r="AU873" i="12"/>
  <c r="AQ873" i="12"/>
  <c r="AM873" i="12"/>
  <c r="AI873" i="12"/>
  <c r="AU872" i="12"/>
  <c r="AQ872" i="12"/>
  <c r="AM872" i="12"/>
  <c r="AI872" i="12"/>
  <c r="AU871" i="12"/>
  <c r="AQ871" i="12"/>
  <c r="AM871" i="12"/>
  <c r="AI871" i="12"/>
  <c r="AU870" i="12"/>
  <c r="AQ870" i="12"/>
  <c r="AM870" i="12"/>
  <c r="AI870" i="12"/>
  <c r="AU869" i="12"/>
  <c r="AQ869" i="12"/>
  <c r="AM869" i="12"/>
  <c r="AI869" i="12"/>
  <c r="AU868" i="12"/>
  <c r="AQ868" i="12"/>
  <c r="AM868" i="12"/>
  <c r="AI868" i="12"/>
  <c r="AU867" i="12"/>
  <c r="AQ867" i="12"/>
  <c r="AM867" i="12"/>
  <c r="AI867" i="12"/>
  <c r="AU866" i="12"/>
  <c r="AQ866" i="12"/>
  <c r="AM866" i="12"/>
  <c r="AI866" i="12"/>
  <c r="AU865" i="12"/>
  <c r="AQ865" i="12"/>
  <c r="AM865" i="12"/>
  <c r="AI865" i="12"/>
  <c r="AU864" i="12"/>
  <c r="AQ864" i="12"/>
  <c r="AM864" i="12"/>
  <c r="AI864" i="12"/>
  <c r="AU863" i="12"/>
  <c r="AQ863" i="12"/>
  <c r="AM863" i="12"/>
  <c r="AI863" i="12"/>
  <c r="AU862" i="12"/>
  <c r="AQ862" i="12"/>
  <c r="AM862" i="12"/>
  <c r="AI862" i="12"/>
  <c r="AU861" i="12"/>
  <c r="AQ861" i="12"/>
  <c r="AM861" i="12"/>
  <c r="AI861" i="12"/>
  <c r="AU860" i="12"/>
  <c r="AQ860" i="12"/>
  <c r="AM860" i="12"/>
  <c r="AI860" i="12"/>
  <c r="AU859" i="12"/>
  <c r="AQ859" i="12"/>
  <c r="AM859" i="12"/>
  <c r="AI859" i="12"/>
  <c r="AU858" i="12"/>
  <c r="AQ858" i="12"/>
  <c r="AM858" i="12"/>
  <c r="AI858" i="12"/>
  <c r="AU857" i="12"/>
  <c r="AQ857" i="12"/>
  <c r="AM857" i="12"/>
  <c r="AI857" i="12"/>
  <c r="AU856" i="12"/>
  <c r="AQ856" i="12"/>
  <c r="AM856" i="12"/>
  <c r="AI856" i="12"/>
  <c r="AU855" i="12"/>
  <c r="AQ855" i="12"/>
  <c r="AM855" i="12"/>
  <c r="AI855" i="12"/>
  <c r="AU854" i="12"/>
  <c r="AQ854" i="12"/>
  <c r="AM854" i="12"/>
  <c r="AI854" i="12"/>
  <c r="AU853" i="12"/>
  <c r="AQ853" i="12"/>
  <c r="AM853" i="12"/>
  <c r="AI853" i="12"/>
  <c r="AU852" i="12"/>
  <c r="AQ852" i="12"/>
  <c r="AM852" i="12"/>
  <c r="AI852" i="12"/>
  <c r="AU851" i="12"/>
  <c r="AQ851" i="12"/>
  <c r="AM851" i="12"/>
  <c r="AI851" i="12"/>
  <c r="AU850" i="12"/>
  <c r="AQ850" i="12"/>
  <c r="AM850" i="12"/>
  <c r="AI850" i="12"/>
  <c r="AU849" i="12"/>
  <c r="AQ849" i="12"/>
  <c r="AM849" i="12"/>
  <c r="AI849" i="12"/>
  <c r="AU848" i="12"/>
  <c r="AQ848" i="12"/>
  <c r="AM848" i="12"/>
  <c r="AI848" i="12"/>
  <c r="AU847" i="12"/>
  <c r="AQ847" i="12"/>
  <c r="AM847" i="12"/>
  <c r="AI847" i="12"/>
  <c r="AU846" i="12"/>
  <c r="AQ846" i="12"/>
  <c r="AM846" i="12"/>
  <c r="AI846" i="12"/>
  <c r="AU845" i="12"/>
  <c r="AQ845" i="12"/>
  <c r="AM845" i="12"/>
  <c r="AI845" i="12"/>
  <c r="AU844" i="12"/>
  <c r="AQ844" i="12"/>
  <c r="AM844" i="12"/>
  <c r="AI844" i="12"/>
  <c r="AU843" i="12"/>
  <c r="AQ843" i="12"/>
  <c r="AM843" i="12"/>
  <c r="AI843" i="12"/>
  <c r="AU842" i="12"/>
  <c r="AQ842" i="12"/>
  <c r="AM842" i="12"/>
  <c r="AI842" i="12"/>
  <c r="AU841" i="12"/>
  <c r="AQ841" i="12"/>
  <c r="AM841" i="12"/>
  <c r="AI841" i="12"/>
  <c r="AU840" i="12"/>
  <c r="AQ840" i="12"/>
  <c r="AM840" i="12"/>
  <c r="AI840" i="12"/>
  <c r="AU839" i="12"/>
  <c r="AQ839" i="12"/>
  <c r="AM839" i="12"/>
  <c r="AI839" i="12"/>
  <c r="AU838" i="12"/>
  <c r="AQ838" i="12"/>
  <c r="AM838" i="12"/>
  <c r="AI838" i="12"/>
  <c r="AU837" i="12"/>
  <c r="AQ837" i="12"/>
  <c r="AM837" i="12"/>
  <c r="AI837" i="12"/>
  <c r="AU836" i="12"/>
  <c r="AQ836" i="12"/>
  <c r="AM836" i="12"/>
  <c r="AI836" i="12"/>
  <c r="AU835" i="12"/>
  <c r="AQ835" i="12"/>
  <c r="AM835" i="12"/>
  <c r="AI835" i="12"/>
  <c r="AU834" i="12"/>
  <c r="AQ834" i="12"/>
  <c r="AM834" i="12"/>
  <c r="AI834" i="12"/>
  <c r="AU833" i="12"/>
  <c r="AQ833" i="12"/>
  <c r="AM833" i="12"/>
  <c r="AI833" i="12"/>
  <c r="AU832" i="12"/>
  <c r="AQ832" i="12"/>
  <c r="AM832" i="12"/>
  <c r="AI832" i="12"/>
  <c r="AU831" i="12"/>
  <c r="AQ831" i="12"/>
  <c r="AM831" i="12"/>
  <c r="AI831" i="12"/>
  <c r="AU830" i="12"/>
  <c r="AQ830" i="12"/>
  <c r="AM830" i="12"/>
  <c r="AI830" i="12"/>
  <c r="AU829" i="12"/>
  <c r="AQ829" i="12"/>
  <c r="AM829" i="12"/>
  <c r="AI829" i="12"/>
  <c r="AU828" i="12"/>
  <c r="AQ828" i="12"/>
  <c r="AM828" i="12"/>
  <c r="AI828" i="12"/>
  <c r="AU827" i="12"/>
  <c r="AQ827" i="12"/>
  <c r="AM827" i="12"/>
  <c r="AI827" i="12"/>
  <c r="AU826" i="12"/>
  <c r="AQ826" i="12"/>
  <c r="AM826" i="12"/>
  <c r="AI826" i="12"/>
  <c r="AU825" i="12"/>
  <c r="AQ825" i="12"/>
  <c r="AM825" i="12"/>
  <c r="AI825" i="12"/>
  <c r="AU824" i="12"/>
  <c r="AQ824" i="12"/>
  <c r="AM824" i="12"/>
  <c r="AI824" i="12"/>
  <c r="AU823" i="12"/>
  <c r="AQ823" i="12"/>
  <c r="AM823" i="12"/>
  <c r="AI823" i="12"/>
  <c r="AU822" i="12"/>
  <c r="AQ822" i="12"/>
  <c r="AM822" i="12"/>
  <c r="AI822" i="12"/>
  <c r="AU821" i="12"/>
  <c r="AQ821" i="12"/>
  <c r="AM821" i="12"/>
  <c r="AI821" i="12"/>
  <c r="AU820" i="12"/>
  <c r="AQ820" i="12"/>
  <c r="AM820" i="12"/>
  <c r="AI820" i="12"/>
  <c r="AU819" i="12"/>
  <c r="AQ819" i="12"/>
  <c r="AM819" i="12"/>
  <c r="AI819" i="12"/>
  <c r="AU818" i="12"/>
  <c r="AQ818" i="12"/>
  <c r="AM818" i="12"/>
  <c r="AI818" i="12"/>
  <c r="AU817" i="12"/>
  <c r="AQ817" i="12"/>
  <c r="AM817" i="12"/>
  <c r="AI817" i="12"/>
  <c r="AU816" i="12"/>
  <c r="AQ816" i="12"/>
  <c r="AM816" i="12"/>
  <c r="AI816" i="12"/>
  <c r="AU815" i="12"/>
  <c r="AQ815" i="12"/>
  <c r="AM815" i="12"/>
  <c r="AI815" i="12"/>
  <c r="AU814" i="12"/>
  <c r="AQ814" i="12"/>
  <c r="AM814" i="12"/>
  <c r="AI814" i="12"/>
  <c r="AU813" i="12"/>
  <c r="AQ813" i="12"/>
  <c r="AM813" i="12"/>
  <c r="AI813" i="12"/>
  <c r="AU812" i="12"/>
  <c r="AQ812" i="12"/>
  <c r="AM812" i="12"/>
  <c r="AI812" i="12"/>
  <c r="AU811" i="12"/>
  <c r="AQ811" i="12"/>
  <c r="AM811" i="12"/>
  <c r="AI811" i="12"/>
  <c r="AU810" i="12"/>
  <c r="AQ810" i="12"/>
  <c r="AM810" i="12"/>
  <c r="AI810" i="12"/>
  <c r="AU809" i="12"/>
  <c r="AQ809" i="12"/>
  <c r="AM809" i="12"/>
  <c r="AI809" i="12"/>
  <c r="AU808" i="12"/>
  <c r="AQ808" i="12"/>
  <c r="AM808" i="12"/>
  <c r="AI808" i="12"/>
  <c r="AU807" i="12"/>
  <c r="AQ807" i="12"/>
  <c r="AM807" i="12"/>
  <c r="AI807" i="12"/>
  <c r="AU806" i="12"/>
  <c r="AQ806" i="12"/>
  <c r="AM806" i="12"/>
  <c r="AI806" i="12"/>
  <c r="AU805" i="12"/>
  <c r="AQ805" i="12"/>
  <c r="AM805" i="12"/>
  <c r="AI805" i="12"/>
  <c r="AU804" i="12"/>
  <c r="AQ804" i="12"/>
  <c r="AM804" i="12"/>
  <c r="AI804" i="12"/>
  <c r="AU803" i="12"/>
  <c r="AQ803" i="12"/>
  <c r="AM803" i="12"/>
  <c r="AI803" i="12"/>
  <c r="AU802" i="12"/>
  <c r="AQ802" i="12"/>
  <c r="AM802" i="12"/>
  <c r="AI802" i="12"/>
  <c r="AU801" i="12"/>
  <c r="AQ801" i="12"/>
  <c r="AM801" i="12"/>
  <c r="AI801" i="12"/>
  <c r="AU800" i="12"/>
  <c r="AQ800" i="12"/>
  <c r="AM800" i="12"/>
  <c r="AI800" i="12"/>
  <c r="AU799" i="12"/>
  <c r="AQ799" i="12"/>
  <c r="AM799" i="12"/>
  <c r="AI799" i="12"/>
  <c r="AU798" i="12"/>
  <c r="AQ798" i="12"/>
  <c r="AM798" i="12"/>
  <c r="AI798" i="12"/>
  <c r="AU797" i="12"/>
  <c r="AQ797" i="12"/>
  <c r="AM797" i="12"/>
  <c r="AI797" i="12"/>
  <c r="AU796" i="12"/>
  <c r="AQ796" i="12"/>
  <c r="AM796" i="12"/>
  <c r="AI796" i="12"/>
  <c r="AU795" i="12"/>
  <c r="AQ795" i="12"/>
  <c r="AM795" i="12"/>
  <c r="AI795" i="12"/>
  <c r="AU794" i="12"/>
  <c r="AQ794" i="12"/>
  <c r="AM794" i="12"/>
  <c r="AI794" i="12"/>
  <c r="AU793" i="12"/>
  <c r="AQ793" i="12"/>
  <c r="AM793" i="12"/>
  <c r="AI793" i="12"/>
  <c r="AU792" i="12"/>
  <c r="AQ792" i="12"/>
  <c r="AM792" i="12"/>
  <c r="AI792" i="12"/>
  <c r="AU791" i="12"/>
  <c r="AQ791" i="12"/>
  <c r="AM791" i="12"/>
  <c r="AI791" i="12"/>
  <c r="AU790" i="12"/>
  <c r="AQ790" i="12"/>
  <c r="AM790" i="12"/>
  <c r="AI790" i="12"/>
  <c r="AU789" i="12"/>
  <c r="AQ789" i="12"/>
  <c r="AM789" i="12"/>
  <c r="AI789" i="12"/>
  <c r="AU788" i="12"/>
  <c r="AQ788" i="12"/>
  <c r="AM788" i="12"/>
  <c r="AI788" i="12"/>
  <c r="AU787" i="12"/>
  <c r="AQ787" i="12"/>
  <c r="AM787" i="12"/>
  <c r="AI787" i="12"/>
  <c r="AU786" i="12"/>
  <c r="AQ786" i="12"/>
  <c r="AM786" i="12"/>
  <c r="AI786" i="12"/>
  <c r="AU785" i="12"/>
  <c r="AQ785" i="12"/>
  <c r="AM785" i="12"/>
  <c r="AI785" i="12"/>
  <c r="AU784" i="12"/>
  <c r="AQ784" i="12"/>
  <c r="AM784" i="12"/>
  <c r="AI784" i="12"/>
  <c r="AU783" i="12"/>
  <c r="AQ783" i="12"/>
  <c r="AM783" i="12"/>
  <c r="AI783" i="12"/>
  <c r="AU782" i="12"/>
  <c r="AQ782" i="12"/>
  <c r="AM782" i="12"/>
  <c r="AI782" i="12"/>
  <c r="AU781" i="12"/>
  <c r="AQ781" i="12"/>
  <c r="AM781" i="12"/>
  <c r="AI781" i="12"/>
  <c r="AU780" i="12"/>
  <c r="AQ780" i="12"/>
  <c r="AM780" i="12"/>
  <c r="AI780" i="12"/>
  <c r="AU779" i="12"/>
  <c r="AQ779" i="12"/>
  <c r="AM779" i="12"/>
  <c r="AI779" i="12"/>
  <c r="AU778" i="12"/>
  <c r="AQ778" i="12"/>
  <c r="AM778" i="12"/>
  <c r="AI778" i="12"/>
  <c r="AU777" i="12"/>
  <c r="AQ777" i="12"/>
  <c r="AM777" i="12"/>
  <c r="AI777" i="12"/>
  <c r="AU776" i="12"/>
  <c r="AQ776" i="12"/>
  <c r="AM776" i="12"/>
  <c r="AI776" i="12"/>
  <c r="AU775" i="12"/>
  <c r="AQ775" i="12"/>
  <c r="AM775" i="12"/>
  <c r="AI775" i="12"/>
  <c r="AU774" i="12"/>
  <c r="AQ774" i="12"/>
  <c r="AM774" i="12"/>
  <c r="AI774" i="12"/>
  <c r="AU773" i="12"/>
  <c r="AQ773" i="12"/>
  <c r="AM773" i="12"/>
  <c r="AI773" i="12"/>
  <c r="AU772" i="12"/>
  <c r="AQ772" i="12"/>
  <c r="AM772" i="12"/>
  <c r="AI772" i="12"/>
  <c r="AU771" i="12"/>
  <c r="AQ771" i="12"/>
  <c r="AM771" i="12"/>
  <c r="AI771" i="12"/>
  <c r="AU770" i="12"/>
  <c r="AQ770" i="12"/>
  <c r="AM770" i="12"/>
  <c r="AI770" i="12"/>
  <c r="AU769" i="12"/>
  <c r="AQ769" i="12"/>
  <c r="AM769" i="12"/>
  <c r="AI769" i="12"/>
  <c r="AU768" i="12"/>
  <c r="AQ768" i="12"/>
  <c r="AM768" i="12"/>
  <c r="AI768" i="12"/>
  <c r="AU767" i="12"/>
  <c r="AQ767" i="12"/>
  <c r="AM767" i="12"/>
  <c r="AI767" i="12"/>
  <c r="AU766" i="12"/>
  <c r="AQ766" i="12"/>
  <c r="AM766" i="12"/>
  <c r="AI766" i="12"/>
  <c r="AU765" i="12"/>
  <c r="AQ765" i="12"/>
  <c r="AM765" i="12"/>
  <c r="AI765" i="12"/>
  <c r="AU764" i="12"/>
  <c r="AQ764" i="12"/>
  <c r="AM764" i="12"/>
  <c r="AI764" i="12"/>
  <c r="AU763" i="12"/>
  <c r="AQ763" i="12"/>
  <c r="AM763" i="12"/>
  <c r="AI763" i="12"/>
  <c r="AU762" i="12"/>
  <c r="AQ762" i="12"/>
  <c r="AM762" i="12"/>
  <c r="AI762" i="12"/>
  <c r="AU761" i="12"/>
  <c r="AQ761" i="12"/>
  <c r="AM761" i="12"/>
  <c r="AI761" i="12"/>
  <c r="AU760" i="12"/>
  <c r="AQ760" i="12"/>
  <c r="AM760" i="12"/>
  <c r="AI760" i="12"/>
  <c r="AU759" i="12"/>
  <c r="AQ759" i="12"/>
  <c r="AM759" i="12"/>
  <c r="AI759" i="12"/>
  <c r="AU758" i="12"/>
  <c r="AQ758" i="12"/>
  <c r="AM758" i="12"/>
  <c r="AI758" i="12"/>
  <c r="AU757" i="12"/>
  <c r="AQ757" i="12"/>
  <c r="AM757" i="12"/>
  <c r="AI757" i="12"/>
  <c r="AU756" i="12"/>
  <c r="AQ756" i="12"/>
  <c r="AM756" i="12"/>
  <c r="AI756" i="12"/>
  <c r="AU755" i="12"/>
  <c r="AQ755" i="12"/>
  <c r="AM755" i="12"/>
  <c r="AI755" i="12"/>
  <c r="AU754" i="12"/>
  <c r="AQ754" i="12"/>
  <c r="AM754" i="12"/>
  <c r="AI754" i="12"/>
  <c r="AU753" i="12"/>
  <c r="AQ753" i="12"/>
  <c r="AM753" i="12"/>
  <c r="AI753" i="12"/>
  <c r="AU752" i="12"/>
  <c r="AQ752" i="12"/>
  <c r="AM752" i="12"/>
  <c r="AI752" i="12"/>
  <c r="AU751" i="12"/>
  <c r="AQ751" i="12"/>
  <c r="AM751" i="12"/>
  <c r="AI751" i="12"/>
  <c r="AU750" i="12"/>
  <c r="AQ750" i="12"/>
  <c r="AM750" i="12"/>
  <c r="AI750" i="12"/>
  <c r="AU749" i="12"/>
  <c r="AQ749" i="12"/>
  <c r="AM749" i="12"/>
  <c r="AI749" i="12"/>
  <c r="AU748" i="12"/>
  <c r="AQ748" i="12"/>
  <c r="AM748" i="12"/>
  <c r="AI748" i="12"/>
  <c r="AU747" i="12"/>
  <c r="AQ747" i="12"/>
  <c r="AM747" i="12"/>
  <c r="AI747" i="12"/>
  <c r="AU746" i="12"/>
  <c r="AQ746" i="12"/>
  <c r="AM746" i="12"/>
  <c r="AI746" i="12"/>
  <c r="AU745" i="12"/>
  <c r="AQ745" i="12"/>
  <c r="AM745" i="12"/>
  <c r="AI745" i="12"/>
  <c r="AU744" i="12"/>
  <c r="AQ744" i="12"/>
  <c r="AM744" i="12"/>
  <c r="AI744" i="12"/>
  <c r="AU743" i="12"/>
  <c r="AQ743" i="12"/>
  <c r="AM743" i="12"/>
  <c r="AI743" i="12"/>
  <c r="AU742" i="12"/>
  <c r="AQ742" i="12"/>
  <c r="AM742" i="12"/>
  <c r="AI742" i="12"/>
  <c r="AU741" i="12"/>
  <c r="AQ741" i="12"/>
  <c r="AM741" i="12"/>
  <c r="AI741" i="12"/>
  <c r="AU740" i="12"/>
  <c r="AQ740" i="12"/>
  <c r="AM740" i="12"/>
  <c r="AI740" i="12"/>
  <c r="AU739" i="12"/>
  <c r="AQ739" i="12"/>
  <c r="AM739" i="12"/>
  <c r="AI739" i="12"/>
  <c r="AU738" i="12"/>
  <c r="AQ738" i="12"/>
  <c r="AM738" i="12"/>
  <c r="AI738" i="12"/>
  <c r="AU737" i="12"/>
  <c r="AQ737" i="12"/>
  <c r="AM737" i="12"/>
  <c r="AI737" i="12"/>
  <c r="AU736" i="12"/>
  <c r="AQ736" i="12"/>
  <c r="AM736" i="12"/>
  <c r="AI736" i="12"/>
  <c r="AU735" i="12"/>
  <c r="AQ735" i="12"/>
  <c r="AM735" i="12"/>
  <c r="AI735" i="12"/>
  <c r="AU734" i="12"/>
  <c r="AQ734" i="12"/>
  <c r="AM734" i="12"/>
  <c r="AI734" i="12"/>
  <c r="AU733" i="12"/>
  <c r="AQ733" i="12"/>
  <c r="AM733" i="12"/>
  <c r="AI733" i="12"/>
  <c r="AU732" i="12"/>
  <c r="AQ732" i="12"/>
  <c r="AM732" i="12"/>
  <c r="AI732" i="12"/>
  <c r="AU731" i="12"/>
  <c r="AQ731" i="12"/>
  <c r="AM731" i="12"/>
  <c r="AI731" i="12"/>
  <c r="AU730" i="12"/>
  <c r="AQ730" i="12"/>
  <c r="AM730" i="12"/>
  <c r="AI730" i="12"/>
  <c r="AU729" i="12"/>
  <c r="AQ729" i="12"/>
  <c r="AM729" i="12"/>
  <c r="AI729" i="12"/>
  <c r="AU728" i="12"/>
  <c r="AQ728" i="12"/>
  <c r="AM728" i="12"/>
  <c r="AI728" i="12"/>
  <c r="AU727" i="12"/>
  <c r="AQ727" i="12"/>
  <c r="AM727" i="12"/>
  <c r="AI727" i="12"/>
  <c r="AU726" i="12"/>
  <c r="AQ726" i="12"/>
  <c r="AM726" i="12"/>
  <c r="AI726" i="12"/>
  <c r="AU725" i="12"/>
  <c r="AQ725" i="12"/>
  <c r="AM725" i="12"/>
  <c r="AI725" i="12"/>
  <c r="AU724" i="12"/>
  <c r="AQ724" i="12"/>
  <c r="AM724" i="12"/>
  <c r="AI724" i="12"/>
  <c r="AU723" i="12"/>
  <c r="AQ723" i="12"/>
  <c r="AM723" i="12"/>
  <c r="AI723" i="12"/>
  <c r="AU722" i="12"/>
  <c r="AQ722" i="12"/>
  <c r="AM722" i="12"/>
  <c r="AI722" i="12"/>
  <c r="AU721" i="12"/>
  <c r="AQ721" i="12"/>
  <c r="AM721" i="12"/>
  <c r="AI721" i="12"/>
  <c r="AU720" i="12"/>
  <c r="AQ720" i="12"/>
  <c r="AM720" i="12"/>
  <c r="AI720" i="12"/>
  <c r="AU719" i="12"/>
  <c r="AQ719" i="12"/>
  <c r="AM719" i="12"/>
  <c r="AI719" i="12"/>
  <c r="AU718" i="12"/>
  <c r="AQ718" i="12"/>
  <c r="AM718" i="12"/>
  <c r="AI718" i="12"/>
  <c r="AU717" i="12"/>
  <c r="AQ717" i="12"/>
  <c r="AM717" i="12"/>
  <c r="AI717" i="12"/>
  <c r="AU716" i="12"/>
  <c r="AQ716" i="12"/>
  <c r="AM716" i="12"/>
  <c r="AI716" i="12"/>
  <c r="AU715" i="12"/>
  <c r="AQ715" i="12"/>
  <c r="AM715" i="12"/>
  <c r="AI715" i="12"/>
  <c r="AU714" i="12"/>
  <c r="AQ714" i="12"/>
  <c r="AM714" i="12"/>
  <c r="AI714" i="12"/>
  <c r="AU713" i="12"/>
  <c r="AQ713" i="12"/>
  <c r="AM713" i="12"/>
  <c r="AI713" i="12"/>
  <c r="AU712" i="12"/>
  <c r="AQ712" i="12"/>
  <c r="AM712" i="12"/>
  <c r="AI712" i="12"/>
  <c r="AU711" i="12"/>
  <c r="AQ711" i="12"/>
  <c r="AM711" i="12"/>
  <c r="AI711" i="12"/>
  <c r="AU710" i="12"/>
  <c r="AQ710" i="12"/>
  <c r="AM710" i="12"/>
  <c r="AI710" i="12"/>
  <c r="AU709" i="12"/>
  <c r="AQ709" i="12"/>
  <c r="AM709" i="12"/>
  <c r="AI709" i="12"/>
  <c r="AU708" i="12"/>
  <c r="AQ708" i="12"/>
  <c r="AM708" i="12"/>
  <c r="AI708" i="12"/>
  <c r="AU707" i="12"/>
  <c r="AQ707" i="12"/>
  <c r="AM707" i="12"/>
  <c r="AI707" i="12"/>
  <c r="AU706" i="12"/>
  <c r="AQ706" i="12"/>
  <c r="AM706" i="12"/>
  <c r="AI706" i="12"/>
  <c r="AU705" i="12"/>
  <c r="AQ705" i="12"/>
  <c r="AM705" i="12"/>
  <c r="AI705" i="12"/>
  <c r="AU704" i="12"/>
  <c r="AQ704" i="12"/>
  <c r="AM704" i="12"/>
  <c r="AI704" i="12"/>
  <c r="AU703" i="12"/>
  <c r="AQ703" i="12"/>
  <c r="AM703" i="12"/>
  <c r="AI703" i="12"/>
  <c r="AU702" i="12"/>
  <c r="AQ702" i="12"/>
  <c r="AM702" i="12"/>
  <c r="AI702" i="12"/>
  <c r="AU701" i="12"/>
  <c r="AQ701" i="12"/>
  <c r="AM701" i="12"/>
  <c r="AI701" i="12"/>
  <c r="AU700" i="12"/>
  <c r="AQ700" i="12"/>
  <c r="AM700" i="12"/>
  <c r="AI700" i="12"/>
  <c r="AU699" i="12"/>
  <c r="AQ699" i="12"/>
  <c r="AM699" i="12"/>
  <c r="AI699" i="12"/>
  <c r="AU698" i="12"/>
  <c r="AQ698" i="12"/>
  <c r="AM698" i="12"/>
  <c r="AI698" i="12"/>
  <c r="AU697" i="12"/>
  <c r="AQ697" i="12"/>
  <c r="AM697" i="12"/>
  <c r="AI697" i="12"/>
  <c r="AU696" i="12"/>
  <c r="AQ696" i="12"/>
  <c r="AM696" i="12"/>
  <c r="AI696" i="12"/>
  <c r="AU695" i="12"/>
  <c r="AQ695" i="12"/>
  <c r="AM695" i="12"/>
  <c r="AI695" i="12"/>
  <c r="AU694" i="12"/>
  <c r="AQ694" i="12"/>
  <c r="AM694" i="12"/>
  <c r="AI694" i="12"/>
  <c r="AU693" i="12"/>
  <c r="AQ693" i="12"/>
  <c r="AM693" i="12"/>
  <c r="AI693" i="12"/>
  <c r="AU692" i="12"/>
  <c r="AQ692" i="12"/>
  <c r="AM692" i="12"/>
  <c r="AI692" i="12"/>
  <c r="AU691" i="12"/>
  <c r="AQ691" i="12"/>
  <c r="AM691" i="12"/>
  <c r="AI691" i="12"/>
  <c r="AU690" i="12"/>
  <c r="AQ690" i="12"/>
  <c r="AM690" i="12"/>
  <c r="AI690" i="12"/>
  <c r="AU689" i="12"/>
  <c r="AQ689" i="12"/>
  <c r="AM689" i="12"/>
  <c r="AI689" i="12"/>
  <c r="AU688" i="12"/>
  <c r="AQ688" i="12"/>
  <c r="AM688" i="12"/>
  <c r="AI688" i="12"/>
  <c r="AU687" i="12"/>
  <c r="AQ687" i="12"/>
  <c r="AM687" i="12"/>
  <c r="AI687" i="12"/>
  <c r="AU686" i="12"/>
  <c r="AQ686" i="12"/>
  <c r="AM686" i="12"/>
  <c r="AI686" i="12"/>
  <c r="AU685" i="12"/>
  <c r="AQ685" i="12"/>
  <c r="AM685" i="12"/>
  <c r="AI685" i="12"/>
  <c r="AU684" i="12"/>
  <c r="AQ684" i="12"/>
  <c r="AM684" i="12"/>
  <c r="AI684" i="12"/>
  <c r="AU683" i="12"/>
  <c r="AQ683" i="12"/>
  <c r="AM683" i="12"/>
  <c r="AI683" i="12"/>
  <c r="AU682" i="12"/>
  <c r="AQ682" i="12"/>
  <c r="AM682" i="12"/>
  <c r="AI682" i="12"/>
  <c r="AU681" i="12"/>
  <c r="AQ681" i="12"/>
  <c r="AM681" i="12"/>
  <c r="AI681" i="12"/>
  <c r="AU680" i="12"/>
  <c r="AQ680" i="12"/>
  <c r="AM680" i="12"/>
  <c r="AI680" i="12"/>
  <c r="AU679" i="12"/>
  <c r="AQ679" i="12"/>
  <c r="AM679" i="12"/>
  <c r="AI679" i="12"/>
  <c r="AU678" i="12"/>
  <c r="AQ678" i="12"/>
  <c r="AM678" i="12"/>
  <c r="AI678" i="12"/>
  <c r="AU677" i="12"/>
  <c r="AQ677" i="12"/>
  <c r="AM677" i="12"/>
  <c r="AI677" i="12"/>
  <c r="AU676" i="12"/>
  <c r="AQ676" i="12"/>
  <c r="AM676" i="12"/>
  <c r="AI676" i="12"/>
  <c r="AU675" i="12"/>
  <c r="AQ675" i="12"/>
  <c r="AM675" i="12"/>
  <c r="AI675" i="12"/>
  <c r="AU674" i="12"/>
  <c r="AQ674" i="12"/>
  <c r="AM674" i="12"/>
  <c r="AI674" i="12"/>
  <c r="AU673" i="12"/>
  <c r="AQ673" i="12"/>
  <c r="AM673" i="12"/>
  <c r="AI673" i="12"/>
  <c r="AU672" i="12"/>
  <c r="AQ672" i="12"/>
  <c r="AM672" i="12"/>
  <c r="AI672" i="12"/>
  <c r="AU671" i="12"/>
  <c r="AQ671" i="12"/>
  <c r="AM671" i="12"/>
  <c r="AI671" i="12"/>
  <c r="AU670" i="12"/>
  <c r="AQ670" i="12"/>
  <c r="AM670" i="12"/>
  <c r="AI670" i="12"/>
  <c r="AU669" i="12"/>
  <c r="AQ669" i="12"/>
  <c r="AM669" i="12"/>
  <c r="AI669" i="12"/>
  <c r="AU668" i="12"/>
  <c r="AQ668" i="12"/>
  <c r="AM668" i="12"/>
  <c r="AI668" i="12"/>
  <c r="AU667" i="12"/>
  <c r="AQ667" i="12"/>
  <c r="AM667" i="12"/>
  <c r="AI667" i="12"/>
  <c r="AU666" i="12"/>
  <c r="AQ666" i="12"/>
  <c r="AM666" i="12"/>
  <c r="AI666" i="12"/>
  <c r="AU665" i="12"/>
  <c r="AQ665" i="12"/>
  <c r="AM665" i="12"/>
  <c r="AI665" i="12"/>
  <c r="AU664" i="12"/>
  <c r="AQ664" i="12"/>
  <c r="AM664" i="12"/>
  <c r="AI664" i="12"/>
  <c r="AU663" i="12"/>
  <c r="AQ663" i="12"/>
  <c r="AM663" i="12"/>
  <c r="AI663" i="12"/>
  <c r="AU662" i="12"/>
  <c r="AQ662" i="12"/>
  <c r="AM662" i="12"/>
  <c r="AI662" i="12"/>
  <c r="AU661" i="12"/>
  <c r="AQ661" i="12"/>
  <c r="AM661" i="12"/>
  <c r="AI661" i="12"/>
  <c r="AU660" i="12"/>
  <c r="AQ660" i="12"/>
  <c r="AM660" i="12"/>
  <c r="AI660" i="12"/>
  <c r="AU659" i="12"/>
  <c r="AQ659" i="12"/>
  <c r="AM659" i="12"/>
  <c r="AI659" i="12"/>
  <c r="AU658" i="12"/>
  <c r="AQ658" i="12"/>
  <c r="AM658" i="12"/>
  <c r="AI658" i="12"/>
  <c r="AU657" i="12"/>
  <c r="AQ657" i="12"/>
  <c r="AM657" i="12"/>
  <c r="AI657" i="12"/>
  <c r="AU656" i="12"/>
  <c r="AQ656" i="12"/>
  <c r="AM656" i="12"/>
  <c r="AI656" i="12"/>
  <c r="AU655" i="12"/>
  <c r="AQ655" i="12"/>
  <c r="AM655" i="12"/>
  <c r="AI655" i="12"/>
  <c r="AU654" i="12"/>
  <c r="AQ654" i="12"/>
  <c r="AM654" i="12"/>
  <c r="AI654" i="12"/>
  <c r="AU653" i="12"/>
  <c r="AQ653" i="12"/>
  <c r="AM653" i="12"/>
  <c r="AI653" i="12"/>
  <c r="AU652" i="12"/>
  <c r="AQ652" i="12"/>
  <c r="AM652" i="12"/>
  <c r="AI652" i="12"/>
  <c r="AU651" i="12"/>
  <c r="AQ651" i="12"/>
  <c r="AM651" i="12"/>
  <c r="AI651" i="12"/>
  <c r="AU650" i="12"/>
  <c r="AQ650" i="12"/>
  <c r="AM650" i="12"/>
  <c r="AI650" i="12"/>
  <c r="AU649" i="12"/>
  <c r="AQ649" i="12"/>
  <c r="AM649" i="12"/>
  <c r="AI649" i="12"/>
  <c r="AU648" i="12"/>
  <c r="AQ648" i="12"/>
  <c r="AM648" i="12"/>
  <c r="AI648" i="12"/>
  <c r="AU647" i="12"/>
  <c r="AQ647" i="12"/>
  <c r="AM647" i="12"/>
  <c r="AI647" i="12"/>
  <c r="AU646" i="12"/>
  <c r="AQ646" i="12"/>
  <c r="AM646" i="12"/>
  <c r="AI646" i="12"/>
  <c r="AU645" i="12"/>
  <c r="AQ645" i="12"/>
  <c r="AM645" i="12"/>
  <c r="AI645" i="12"/>
  <c r="AU644" i="12"/>
  <c r="AQ644" i="12"/>
  <c r="AM644" i="12"/>
  <c r="AI644" i="12"/>
  <c r="AU643" i="12"/>
  <c r="AQ643" i="12"/>
  <c r="AM643" i="12"/>
  <c r="AI643" i="12"/>
  <c r="AU642" i="12"/>
  <c r="AQ642" i="12"/>
  <c r="AM642" i="12"/>
  <c r="AI642" i="12"/>
  <c r="AU641" i="12"/>
  <c r="AQ641" i="12"/>
  <c r="AM641" i="12"/>
  <c r="AI641" i="12"/>
  <c r="AU640" i="12"/>
  <c r="AQ640" i="12"/>
  <c r="AM640" i="12"/>
  <c r="AI640" i="12"/>
  <c r="AU639" i="12"/>
  <c r="AQ639" i="12"/>
  <c r="AM639" i="12"/>
  <c r="AI639" i="12"/>
  <c r="AU638" i="12"/>
  <c r="AQ638" i="12"/>
  <c r="AM638" i="12"/>
  <c r="AI638" i="12"/>
  <c r="AU637" i="12"/>
  <c r="AQ637" i="12"/>
  <c r="AM637" i="12"/>
  <c r="AI637" i="12"/>
  <c r="AU636" i="12"/>
  <c r="AQ636" i="12"/>
  <c r="AM636" i="12"/>
  <c r="AI636" i="12"/>
  <c r="AU635" i="12"/>
  <c r="AQ635" i="12"/>
  <c r="AM635" i="12"/>
  <c r="AI635" i="12"/>
  <c r="AU634" i="12"/>
  <c r="AQ634" i="12"/>
  <c r="AM634" i="12"/>
  <c r="AI634" i="12"/>
  <c r="AU633" i="12"/>
  <c r="AQ633" i="12"/>
  <c r="AM633" i="12"/>
  <c r="AI633" i="12"/>
  <c r="AU632" i="12"/>
  <c r="AQ632" i="12"/>
  <c r="AM632" i="12"/>
  <c r="AI632" i="12"/>
  <c r="AU631" i="12"/>
  <c r="AQ631" i="12"/>
  <c r="AM631" i="12"/>
  <c r="AI631" i="12"/>
  <c r="AU630" i="12"/>
  <c r="AQ630" i="12"/>
  <c r="AM630" i="12"/>
  <c r="AI630" i="12"/>
  <c r="AU629" i="12"/>
  <c r="AQ629" i="12"/>
  <c r="AM629" i="12"/>
  <c r="AI629" i="12"/>
  <c r="AU628" i="12"/>
  <c r="AQ628" i="12"/>
  <c r="AM628" i="12"/>
  <c r="AI628" i="12"/>
  <c r="AU627" i="12"/>
  <c r="AQ627" i="12"/>
  <c r="AM627" i="12"/>
  <c r="AI627" i="12"/>
  <c r="AU626" i="12"/>
  <c r="AQ626" i="12"/>
  <c r="AM626" i="12"/>
  <c r="AI626" i="12"/>
  <c r="AU625" i="12"/>
  <c r="AQ625" i="12"/>
  <c r="AM625" i="12"/>
  <c r="AI625" i="12"/>
  <c r="AU624" i="12"/>
  <c r="AQ624" i="12"/>
  <c r="AM624" i="12"/>
  <c r="AI624" i="12"/>
  <c r="AU623" i="12"/>
  <c r="AQ623" i="12"/>
  <c r="AM623" i="12"/>
  <c r="AI623" i="12"/>
  <c r="AU622" i="12"/>
  <c r="AQ622" i="12"/>
  <c r="AM622" i="12"/>
  <c r="AI622" i="12"/>
  <c r="AU621" i="12"/>
  <c r="AQ621" i="12"/>
  <c r="AM621" i="12"/>
  <c r="AI621" i="12"/>
  <c r="AU620" i="12"/>
  <c r="AQ620" i="12"/>
  <c r="AM620" i="12"/>
  <c r="AI620" i="12"/>
  <c r="AU619" i="12"/>
  <c r="AQ619" i="12"/>
  <c r="AM619" i="12"/>
  <c r="AI619" i="12"/>
  <c r="AU618" i="12"/>
  <c r="AQ618" i="12"/>
  <c r="AM618" i="12"/>
  <c r="AI618" i="12"/>
  <c r="AU617" i="12"/>
  <c r="AQ617" i="12"/>
  <c r="AM617" i="12"/>
  <c r="AI617" i="12"/>
  <c r="AU616" i="12"/>
  <c r="AQ616" i="12"/>
  <c r="AM616" i="12"/>
  <c r="AI616" i="12"/>
  <c r="AU615" i="12"/>
  <c r="AQ615" i="12"/>
  <c r="AM615" i="12"/>
  <c r="AI615" i="12"/>
  <c r="AU614" i="12"/>
  <c r="AQ614" i="12"/>
  <c r="AM614" i="12"/>
  <c r="AI614" i="12"/>
  <c r="AU613" i="12"/>
  <c r="AQ613" i="12"/>
  <c r="AM613" i="12"/>
  <c r="AI613" i="12"/>
  <c r="AU612" i="12"/>
  <c r="AQ612" i="12"/>
  <c r="AM612" i="12"/>
  <c r="AI612" i="12"/>
  <c r="AU611" i="12"/>
  <c r="AQ611" i="12"/>
  <c r="AM611" i="12"/>
  <c r="AI611" i="12"/>
  <c r="AU610" i="12"/>
  <c r="AQ610" i="12"/>
  <c r="AM610" i="12"/>
  <c r="AI610" i="12"/>
  <c r="AU609" i="12"/>
  <c r="AQ609" i="12"/>
  <c r="AM609" i="12"/>
  <c r="AI609" i="12"/>
  <c r="AU608" i="12"/>
  <c r="AQ608" i="12"/>
  <c r="AM608" i="12"/>
  <c r="AI608" i="12"/>
  <c r="AU607" i="12"/>
  <c r="AQ607" i="12"/>
  <c r="AM607" i="12"/>
  <c r="AI607" i="12"/>
  <c r="AU606" i="12"/>
  <c r="AQ606" i="12"/>
  <c r="AM606" i="12"/>
  <c r="AI606" i="12"/>
  <c r="AU605" i="12"/>
  <c r="AQ605" i="12"/>
  <c r="AM605" i="12"/>
  <c r="AI605" i="12"/>
  <c r="AU604" i="12"/>
  <c r="AQ604" i="12"/>
  <c r="AM604" i="12"/>
  <c r="AI604" i="12"/>
  <c r="AU603" i="12"/>
  <c r="AQ603" i="12"/>
  <c r="AM603" i="12"/>
  <c r="AI603" i="12"/>
  <c r="AU602" i="12"/>
  <c r="AQ602" i="12"/>
  <c r="AM602" i="12"/>
  <c r="AI602" i="12"/>
  <c r="AU601" i="12"/>
  <c r="AQ601" i="12"/>
  <c r="AM601" i="12"/>
  <c r="AI601" i="12"/>
  <c r="AU600" i="12"/>
  <c r="AQ600" i="12"/>
  <c r="AM600" i="12"/>
  <c r="AI600" i="12"/>
  <c r="AU599" i="12"/>
  <c r="AQ599" i="12"/>
  <c r="AM599" i="12"/>
  <c r="AI599" i="12"/>
  <c r="AU598" i="12"/>
  <c r="AQ598" i="12"/>
  <c r="AM598" i="12"/>
  <c r="AI598" i="12"/>
  <c r="AU597" i="12"/>
  <c r="AQ597" i="12"/>
  <c r="AM597" i="12"/>
  <c r="AI597" i="12"/>
  <c r="AU596" i="12"/>
  <c r="AQ596" i="12"/>
  <c r="AM596" i="12"/>
  <c r="AI596" i="12"/>
  <c r="AU595" i="12"/>
  <c r="AQ595" i="12"/>
  <c r="AM595" i="12"/>
  <c r="AI595" i="12"/>
  <c r="AU594" i="12"/>
  <c r="AQ594" i="12"/>
  <c r="AM594" i="12"/>
  <c r="AI594" i="12"/>
  <c r="AU593" i="12"/>
  <c r="AQ593" i="12"/>
  <c r="AM593" i="12"/>
  <c r="AI593" i="12"/>
  <c r="AU592" i="12"/>
  <c r="AQ592" i="12"/>
  <c r="AM592" i="12"/>
  <c r="AI592" i="12"/>
  <c r="AU591" i="12"/>
  <c r="AQ591" i="12"/>
  <c r="AM591" i="12"/>
  <c r="AI591" i="12"/>
  <c r="AU590" i="12"/>
  <c r="AQ590" i="12"/>
  <c r="AM590" i="12"/>
  <c r="AI590" i="12"/>
  <c r="AU589" i="12"/>
  <c r="AQ589" i="12"/>
  <c r="AM589" i="12"/>
  <c r="AI589" i="12"/>
  <c r="AU588" i="12"/>
  <c r="AQ588" i="12"/>
  <c r="AM588" i="12"/>
  <c r="AI588" i="12"/>
  <c r="AU587" i="12"/>
  <c r="AQ587" i="12"/>
  <c r="AM587" i="12"/>
  <c r="AI587" i="12"/>
  <c r="AU586" i="12"/>
  <c r="AQ586" i="12"/>
  <c r="AM586" i="12"/>
  <c r="AI586" i="12"/>
  <c r="AU585" i="12"/>
  <c r="AQ585" i="12"/>
  <c r="AM585" i="12"/>
  <c r="AI585" i="12"/>
  <c r="AU584" i="12"/>
  <c r="AQ584" i="12"/>
  <c r="AM584" i="12"/>
  <c r="AI584" i="12"/>
  <c r="AU583" i="12"/>
  <c r="AQ583" i="12"/>
  <c r="AM583" i="12"/>
  <c r="AI583" i="12"/>
  <c r="AU582" i="12"/>
  <c r="AQ582" i="12"/>
  <c r="AM582" i="12"/>
  <c r="AI582" i="12"/>
  <c r="AU581" i="12"/>
  <c r="AQ581" i="12"/>
  <c r="AM581" i="12"/>
  <c r="AI581" i="12"/>
  <c r="AU580" i="12"/>
  <c r="AQ580" i="12"/>
  <c r="AM580" i="12"/>
  <c r="AI580" i="12"/>
  <c r="AU579" i="12"/>
  <c r="AQ579" i="12"/>
  <c r="AM579" i="12"/>
  <c r="AI579" i="12"/>
  <c r="AU578" i="12"/>
  <c r="AQ578" i="12"/>
  <c r="AM578" i="12"/>
  <c r="AI578" i="12"/>
  <c r="AU577" i="12"/>
  <c r="AQ577" i="12"/>
  <c r="AM577" i="12"/>
  <c r="AI577" i="12"/>
  <c r="AU576" i="12"/>
  <c r="AQ576" i="12"/>
  <c r="AM576" i="12"/>
  <c r="AI576" i="12"/>
  <c r="AU575" i="12"/>
  <c r="AQ575" i="12"/>
  <c r="AM575" i="12"/>
  <c r="AI575" i="12"/>
  <c r="AU574" i="12"/>
  <c r="AQ574" i="12"/>
  <c r="AM574" i="12"/>
  <c r="AI574" i="12"/>
  <c r="AU573" i="12"/>
  <c r="AQ573" i="12"/>
  <c r="AM573" i="12"/>
  <c r="AI573" i="12"/>
  <c r="AU572" i="12"/>
  <c r="AQ572" i="12"/>
  <c r="AM572" i="12"/>
  <c r="AI572" i="12"/>
  <c r="AU571" i="12"/>
  <c r="AQ571" i="12"/>
  <c r="AM571" i="12"/>
  <c r="AI571" i="12"/>
  <c r="AU570" i="12"/>
  <c r="AQ570" i="12"/>
  <c r="AM570" i="12"/>
  <c r="AI570" i="12"/>
  <c r="AU569" i="12"/>
  <c r="AQ569" i="12"/>
  <c r="AM569" i="12"/>
  <c r="AI569" i="12"/>
  <c r="AU568" i="12"/>
  <c r="AQ568" i="12"/>
  <c r="AM568" i="12"/>
  <c r="AI568" i="12"/>
  <c r="AU567" i="12"/>
  <c r="AQ567" i="12"/>
  <c r="AM567" i="12"/>
  <c r="AI567" i="12"/>
  <c r="AU566" i="12"/>
  <c r="AQ566" i="12"/>
  <c r="AM566" i="12"/>
  <c r="AI566" i="12"/>
  <c r="AU565" i="12"/>
  <c r="AQ565" i="12"/>
  <c r="AM565" i="12"/>
  <c r="AI565" i="12"/>
  <c r="AU564" i="12"/>
  <c r="AQ564" i="12"/>
  <c r="AM564" i="12"/>
  <c r="AI564" i="12"/>
  <c r="AU563" i="12"/>
  <c r="AQ563" i="12"/>
  <c r="AM563" i="12"/>
  <c r="AI563" i="12"/>
  <c r="AU562" i="12"/>
  <c r="AQ562" i="12"/>
  <c r="AM562" i="12"/>
  <c r="AI562" i="12"/>
  <c r="AU561" i="12"/>
  <c r="AQ561" i="12"/>
  <c r="AM561" i="12"/>
  <c r="AI561" i="12"/>
  <c r="AU560" i="12"/>
  <c r="AQ560" i="12"/>
  <c r="AM560" i="12"/>
  <c r="AI560" i="12"/>
  <c r="AU559" i="12"/>
  <c r="AQ559" i="12"/>
  <c r="AM559" i="12"/>
  <c r="AI559" i="12"/>
  <c r="AU558" i="12"/>
  <c r="AQ558" i="12"/>
  <c r="AM558" i="12"/>
  <c r="AI558" i="12"/>
  <c r="AU557" i="12"/>
  <c r="AQ557" i="12"/>
  <c r="AM557" i="12"/>
  <c r="AI557" i="12"/>
  <c r="AU556" i="12"/>
  <c r="AQ556" i="12"/>
  <c r="AM556" i="12"/>
  <c r="AI556" i="12"/>
  <c r="AU555" i="12"/>
  <c r="AQ555" i="12"/>
  <c r="AM555" i="12"/>
  <c r="AI555" i="12"/>
  <c r="AU554" i="12"/>
  <c r="AQ554" i="12"/>
  <c r="AM554" i="12"/>
  <c r="AI554" i="12"/>
  <c r="AU553" i="12"/>
  <c r="AQ553" i="12"/>
  <c r="AM553" i="12"/>
  <c r="AI553" i="12"/>
  <c r="AU552" i="12"/>
  <c r="AQ552" i="12"/>
  <c r="AM552" i="12"/>
  <c r="AI552" i="12"/>
  <c r="AU551" i="12"/>
  <c r="AQ551" i="12"/>
  <c r="AM551" i="12"/>
  <c r="AI551" i="12"/>
  <c r="AU550" i="12"/>
  <c r="AQ550" i="12"/>
  <c r="AM550" i="12"/>
  <c r="AI550" i="12"/>
  <c r="AU549" i="12"/>
  <c r="AQ549" i="12"/>
  <c r="AM549" i="12"/>
  <c r="AI549" i="12"/>
  <c r="AU548" i="12"/>
  <c r="AQ548" i="12"/>
  <c r="AM548" i="12"/>
  <c r="AI548" i="12"/>
  <c r="AU547" i="12"/>
  <c r="AQ547" i="12"/>
  <c r="AM547" i="12"/>
  <c r="AI547" i="12"/>
  <c r="AU546" i="12"/>
  <c r="AQ546" i="12"/>
  <c r="AM546" i="12"/>
  <c r="AI546" i="12"/>
  <c r="AU545" i="12"/>
  <c r="AQ545" i="12"/>
  <c r="AM545" i="12"/>
  <c r="AI545" i="12"/>
  <c r="AU544" i="12"/>
  <c r="AQ544" i="12"/>
  <c r="AM544" i="12"/>
  <c r="AI544" i="12"/>
  <c r="AU543" i="12"/>
  <c r="AQ543" i="12"/>
  <c r="AM543" i="12"/>
  <c r="AI543" i="12"/>
  <c r="AU542" i="12"/>
  <c r="AQ542" i="12"/>
  <c r="AM542" i="12"/>
  <c r="AI542" i="12"/>
  <c r="AU541" i="12"/>
  <c r="AQ541" i="12"/>
  <c r="AM541" i="12"/>
  <c r="AI541" i="12"/>
  <c r="AU540" i="12"/>
  <c r="AQ540" i="12"/>
  <c r="AM540" i="12"/>
  <c r="AI540" i="12"/>
  <c r="AU539" i="12"/>
  <c r="AQ539" i="12"/>
  <c r="AM539" i="12"/>
  <c r="AI539" i="12"/>
  <c r="AU538" i="12"/>
  <c r="AQ538" i="12"/>
  <c r="AM538" i="12"/>
  <c r="AI538" i="12"/>
  <c r="AU537" i="12"/>
  <c r="AQ537" i="12"/>
  <c r="AM537" i="12"/>
  <c r="AI537" i="12"/>
  <c r="AU536" i="12"/>
  <c r="AQ536" i="12"/>
  <c r="AM536" i="12"/>
  <c r="AI536" i="12"/>
  <c r="AU535" i="12"/>
  <c r="AQ535" i="12"/>
  <c r="AM535" i="12"/>
  <c r="AI535" i="12"/>
  <c r="AU534" i="12"/>
  <c r="AQ534" i="12"/>
  <c r="AM534" i="12"/>
  <c r="AI534" i="12"/>
  <c r="AU533" i="12"/>
  <c r="AQ533" i="12"/>
  <c r="AM533" i="12"/>
  <c r="AI533" i="12"/>
  <c r="AU532" i="12"/>
  <c r="AQ532" i="12"/>
  <c r="AM532" i="12"/>
  <c r="AI532" i="12"/>
  <c r="AU531" i="12"/>
  <c r="AQ531" i="12"/>
  <c r="AM531" i="12"/>
  <c r="AI531" i="12"/>
  <c r="AU530" i="12"/>
  <c r="AQ530" i="12"/>
  <c r="AM530" i="12"/>
  <c r="AI530" i="12"/>
  <c r="AU529" i="12"/>
  <c r="AQ529" i="12"/>
  <c r="AM529" i="12"/>
  <c r="AI529" i="12"/>
  <c r="AU528" i="12"/>
  <c r="AQ528" i="12"/>
  <c r="AM528" i="12"/>
  <c r="AI528" i="12"/>
  <c r="AU527" i="12"/>
  <c r="AQ527" i="12"/>
  <c r="AM527" i="12"/>
  <c r="AI527" i="12"/>
  <c r="AU526" i="12"/>
  <c r="AQ526" i="12"/>
  <c r="AM526" i="12"/>
  <c r="AI526" i="12"/>
  <c r="AU525" i="12"/>
  <c r="AQ525" i="12"/>
  <c r="AM525" i="12"/>
  <c r="AI525" i="12"/>
  <c r="AU524" i="12"/>
  <c r="AQ524" i="12"/>
  <c r="AM524" i="12"/>
  <c r="AI524" i="12"/>
  <c r="AU523" i="12"/>
  <c r="AQ523" i="12"/>
  <c r="AM523" i="12"/>
  <c r="AI523" i="12"/>
  <c r="AU522" i="12"/>
  <c r="AQ522" i="12"/>
  <c r="AM522" i="12"/>
  <c r="AI522" i="12"/>
  <c r="AU521" i="12"/>
  <c r="AQ521" i="12"/>
  <c r="AM521" i="12"/>
  <c r="AI521" i="12"/>
  <c r="AG1549" i="12"/>
  <c r="AO1548" i="12"/>
  <c r="AG1548" i="12"/>
  <c r="AO1547" i="12"/>
  <c r="AG1547" i="12"/>
  <c r="AO1546" i="12"/>
  <c r="AG1546" i="12"/>
  <c r="AO1545" i="12"/>
  <c r="AG1545" i="12"/>
  <c r="AO1544" i="12"/>
  <c r="AG1544" i="12"/>
  <c r="AO1543" i="12"/>
  <c r="AG1543" i="12"/>
  <c r="AO1542" i="12"/>
  <c r="AG1542" i="12"/>
  <c r="AO1541" i="12"/>
  <c r="AG1541" i="12"/>
  <c r="AO1540" i="12"/>
  <c r="AJ1540" i="12"/>
  <c r="AV1539" i="12"/>
  <c r="AR1539" i="12"/>
  <c r="AN1539" i="12"/>
  <c r="AJ1539" i="12"/>
  <c r="AV1538" i="12"/>
  <c r="AR1538" i="12"/>
  <c r="AN1538" i="12"/>
  <c r="AJ1538" i="12"/>
  <c r="AV1537" i="12"/>
  <c r="AR1537" i="12"/>
  <c r="AN1537" i="12"/>
  <c r="AJ1537" i="12"/>
  <c r="AV1536" i="12"/>
  <c r="AR1536" i="12"/>
  <c r="AN1536" i="12"/>
  <c r="AJ1536" i="12"/>
  <c r="AV1535" i="12"/>
  <c r="AR1535" i="12"/>
  <c r="AN1535" i="12"/>
  <c r="AJ1535" i="12"/>
  <c r="AV1534" i="12"/>
  <c r="AR1534" i="12"/>
  <c r="AN1534" i="12"/>
  <c r="AJ1534" i="12"/>
  <c r="AV1533" i="12"/>
  <c r="AR1533" i="12"/>
  <c r="AN1533" i="12"/>
  <c r="AJ1533" i="12"/>
  <c r="AV1532" i="12"/>
  <c r="AR1532" i="12"/>
  <c r="AN1532" i="12"/>
  <c r="AJ1532" i="12"/>
  <c r="AV1531" i="12"/>
  <c r="AR1531" i="12"/>
  <c r="AN1531" i="12"/>
  <c r="AJ1531" i="12"/>
  <c r="AV1530" i="12"/>
  <c r="AR1530" i="12"/>
  <c r="AN1530" i="12"/>
  <c r="AJ1530" i="12"/>
  <c r="AV1529" i="12"/>
  <c r="AR1529" i="12"/>
  <c r="AN1529" i="12"/>
  <c r="AJ1529" i="12"/>
  <c r="AV1528" i="12"/>
  <c r="AR1528" i="12"/>
  <c r="AN1528" i="12"/>
  <c r="AJ1528" i="12"/>
  <c r="AV1527" i="12"/>
  <c r="AR1527" i="12"/>
  <c r="AN1527" i="12"/>
  <c r="AJ1527" i="12"/>
  <c r="AV1526" i="12"/>
  <c r="AR1526" i="12"/>
  <c r="AN1526" i="12"/>
  <c r="AJ1526" i="12"/>
  <c r="AV1525" i="12"/>
  <c r="AR1525" i="12"/>
  <c r="AN1525" i="12"/>
  <c r="AJ1525" i="12"/>
  <c r="AV1524" i="12"/>
  <c r="AR1524" i="12"/>
  <c r="AN1524" i="12"/>
  <c r="AJ1524" i="12"/>
  <c r="AV1523" i="12"/>
  <c r="AR1523" i="12"/>
  <c r="AN1523" i="12"/>
  <c r="AJ1523" i="12"/>
  <c r="AV1522" i="12"/>
  <c r="AR1522" i="12"/>
  <c r="AN1522" i="12"/>
  <c r="AJ1522" i="12"/>
  <c r="AV1521" i="12"/>
  <c r="AR1521" i="12"/>
  <c r="AN1521" i="12"/>
  <c r="AJ1521" i="12"/>
  <c r="AV1520" i="12"/>
  <c r="AR1520" i="12"/>
  <c r="AN1520" i="12"/>
  <c r="AJ1520" i="12"/>
  <c r="AV1519" i="12"/>
  <c r="AR1519" i="12"/>
  <c r="AN1519" i="12"/>
  <c r="AJ1519" i="12"/>
  <c r="AV1518" i="12"/>
  <c r="AR1518" i="12"/>
  <c r="AN1518" i="12"/>
  <c r="AJ1518" i="12"/>
  <c r="AV1517" i="12"/>
  <c r="AR1517" i="12"/>
  <c r="AN1517" i="12"/>
  <c r="AJ1517" i="12"/>
  <c r="AV1516" i="12"/>
  <c r="AR1516" i="12"/>
  <c r="AN1516" i="12"/>
  <c r="AJ1516" i="12"/>
  <c r="AV1515" i="12"/>
  <c r="AR1515" i="12"/>
  <c r="AN1515" i="12"/>
  <c r="AJ1515" i="12"/>
  <c r="AV1514" i="12"/>
  <c r="AR1514" i="12"/>
  <c r="AN1514" i="12"/>
  <c r="AJ1514" i="12"/>
  <c r="AV1513" i="12"/>
  <c r="AR1513" i="12"/>
  <c r="AN1513" i="12"/>
  <c r="AJ1513" i="12"/>
  <c r="AV1512" i="12"/>
  <c r="AR1512" i="12"/>
  <c r="AN1512" i="12"/>
  <c r="AJ1512" i="12"/>
  <c r="AV1511" i="12"/>
  <c r="AR1511" i="12"/>
  <c r="AN1511" i="12"/>
  <c r="AJ1511" i="12"/>
  <c r="AV1510" i="12"/>
  <c r="AR1510" i="12"/>
  <c r="AN1510" i="12"/>
  <c r="AJ1510" i="12"/>
  <c r="AV1509" i="12"/>
  <c r="AR1509" i="12"/>
  <c r="AN1509" i="12"/>
  <c r="AJ1509" i="12"/>
  <c r="AV1508" i="12"/>
  <c r="AR1508" i="12"/>
  <c r="AN1508" i="12"/>
  <c r="AJ1508" i="12"/>
  <c r="AV1507" i="12"/>
  <c r="AR1507" i="12"/>
  <c r="AN1507" i="12"/>
  <c r="AJ1507" i="12"/>
  <c r="AV1506" i="12"/>
  <c r="AR1506" i="12"/>
  <c r="AN1506" i="12"/>
  <c r="AJ1506" i="12"/>
  <c r="AV1505" i="12"/>
  <c r="AR1505" i="12"/>
  <c r="AN1505" i="12"/>
  <c r="AJ1505" i="12"/>
  <c r="AV1504" i="12"/>
  <c r="AR1504" i="12"/>
  <c r="AN1504" i="12"/>
  <c r="AJ1504" i="12"/>
  <c r="AV1503" i="12"/>
  <c r="AR1503" i="12"/>
  <c r="AN1503" i="12"/>
  <c r="AJ1503" i="12"/>
  <c r="AV1502" i="12"/>
  <c r="AR1502" i="12"/>
  <c r="AN1502" i="12"/>
  <c r="AJ1502" i="12"/>
  <c r="AV1501" i="12"/>
  <c r="AR1501" i="12"/>
  <c r="AN1501" i="12"/>
  <c r="AJ1501" i="12"/>
  <c r="AV1500" i="12"/>
  <c r="AR1500" i="12"/>
  <c r="AN1500" i="12"/>
  <c r="AJ1500" i="12"/>
  <c r="AV1499" i="12"/>
  <c r="AR1499" i="12"/>
  <c r="AN1499" i="12"/>
  <c r="AJ1499" i="12"/>
  <c r="AV1498" i="12"/>
  <c r="AR1498" i="12"/>
  <c r="AN1498" i="12"/>
  <c r="AJ1498" i="12"/>
  <c r="AV1497" i="12"/>
  <c r="AR1497" i="12"/>
  <c r="AN1497" i="12"/>
  <c r="AJ1497" i="12"/>
  <c r="AV1496" i="12"/>
  <c r="AR1496" i="12"/>
  <c r="AN1496" i="12"/>
  <c r="AJ1496" i="12"/>
  <c r="AV1495" i="12"/>
  <c r="AR1495" i="12"/>
  <c r="AN1495" i="12"/>
  <c r="AJ1495" i="12"/>
  <c r="AV1494" i="12"/>
  <c r="AR1494" i="12"/>
  <c r="AN1494" i="12"/>
  <c r="AJ1494" i="12"/>
  <c r="AV1493" i="12"/>
  <c r="AR1493" i="12"/>
  <c r="AN1493" i="12"/>
  <c r="AJ1493" i="12"/>
  <c r="AV1492" i="12"/>
  <c r="AR1492" i="12"/>
  <c r="AN1492" i="12"/>
  <c r="AJ1492" i="12"/>
  <c r="AV1491" i="12"/>
  <c r="AR1491" i="12"/>
  <c r="AN1491" i="12"/>
  <c r="AJ1491" i="12"/>
  <c r="AV1490" i="12"/>
  <c r="AR1490" i="12"/>
  <c r="AN1490" i="12"/>
  <c r="AJ1490" i="12"/>
  <c r="AV1489" i="12"/>
  <c r="AR1489" i="12"/>
  <c r="AN1489" i="12"/>
  <c r="AJ1489" i="12"/>
  <c r="AV1488" i="12"/>
  <c r="AR1488" i="12"/>
  <c r="AN1488" i="12"/>
  <c r="AJ1488" i="12"/>
  <c r="AV1487" i="12"/>
  <c r="AR1487" i="12"/>
  <c r="AN1487" i="12"/>
  <c r="AJ1487" i="12"/>
  <c r="AV1486" i="12"/>
  <c r="AR1486" i="12"/>
  <c r="AN1486" i="12"/>
  <c r="AJ1486" i="12"/>
  <c r="AV1485" i="12"/>
  <c r="AR1485" i="12"/>
  <c r="AN1485" i="12"/>
  <c r="AJ1485" i="12"/>
  <c r="AV1484" i="12"/>
  <c r="AR1484" i="12"/>
  <c r="AN1484" i="12"/>
  <c r="AJ1484" i="12"/>
  <c r="AV1483" i="12"/>
  <c r="AR1483" i="12"/>
  <c r="AN1483" i="12"/>
  <c r="AJ1483" i="12"/>
  <c r="AV1482" i="12"/>
  <c r="AR1482" i="12"/>
  <c r="AN1482" i="12"/>
  <c r="AJ1482" i="12"/>
  <c r="AV1481" i="12"/>
  <c r="AR1481" i="12"/>
  <c r="AN1481" i="12"/>
  <c r="AJ1481" i="12"/>
  <c r="AV1480" i="12"/>
  <c r="AR1480" i="12"/>
  <c r="AN1480" i="12"/>
  <c r="AJ1480" i="12"/>
  <c r="AV1479" i="12"/>
  <c r="AR1479" i="12"/>
  <c r="AN1479" i="12"/>
  <c r="AJ1479" i="12"/>
  <c r="AV1478" i="12"/>
  <c r="AR1478" i="12"/>
  <c r="AN1478" i="12"/>
  <c r="AJ1478" i="12"/>
  <c r="AV1477" i="12"/>
  <c r="AR1477" i="12"/>
  <c r="AN1477" i="12"/>
  <c r="AJ1477" i="12"/>
  <c r="AV1476" i="12"/>
  <c r="AR1476" i="12"/>
  <c r="AN1476" i="12"/>
  <c r="AJ1476" i="12"/>
  <c r="AV1475" i="12"/>
  <c r="AR1475" i="12"/>
  <c r="AN1475" i="12"/>
  <c r="AJ1475" i="12"/>
  <c r="AV1474" i="12"/>
  <c r="AR1474" i="12"/>
  <c r="AN1474" i="12"/>
  <c r="AJ1474" i="12"/>
  <c r="AV1473" i="12"/>
  <c r="AR1473" i="12"/>
  <c r="AN1473" i="12"/>
  <c r="AJ1473" i="12"/>
  <c r="AV1472" i="12"/>
  <c r="AR1472" i="12"/>
  <c r="AN1472" i="12"/>
  <c r="AJ1472" i="12"/>
  <c r="AV1471" i="12"/>
  <c r="AR1471" i="12"/>
  <c r="AN1471" i="12"/>
  <c r="AJ1471" i="12"/>
  <c r="AV1470" i="12"/>
  <c r="AR1470" i="12"/>
  <c r="AN1470" i="12"/>
  <c r="AJ1470" i="12"/>
  <c r="AV1469" i="12"/>
  <c r="AR1469" i="12"/>
  <c r="AN1469" i="12"/>
  <c r="AJ1469" i="12"/>
  <c r="AV1468" i="12"/>
  <c r="AR1468" i="12"/>
  <c r="AN1468" i="12"/>
  <c r="AJ1468" i="12"/>
  <c r="AV1467" i="12"/>
  <c r="AR1467" i="12"/>
  <c r="AN1467" i="12"/>
  <c r="AJ1467" i="12"/>
  <c r="AV1466" i="12"/>
  <c r="AR1466" i="12"/>
  <c r="AN1466" i="12"/>
  <c r="AJ1466" i="12"/>
  <c r="AV1465" i="12"/>
  <c r="AR1465" i="12"/>
  <c r="AN1465" i="12"/>
  <c r="AJ1465" i="12"/>
  <c r="AV1464" i="12"/>
  <c r="AR1464" i="12"/>
  <c r="AN1464" i="12"/>
  <c r="AJ1464" i="12"/>
  <c r="AV1463" i="12"/>
  <c r="AR1463" i="12"/>
  <c r="AN1463" i="12"/>
  <c r="AJ1463" i="12"/>
  <c r="AV1462" i="12"/>
  <c r="AR1462" i="12"/>
  <c r="AN1462" i="12"/>
  <c r="AJ1462" i="12"/>
  <c r="AV1461" i="12"/>
  <c r="AR1461" i="12"/>
  <c r="AN1461" i="12"/>
  <c r="AJ1461" i="12"/>
  <c r="AV1460" i="12"/>
  <c r="AR1460" i="12"/>
  <c r="AN1460" i="12"/>
  <c r="AJ1460" i="12"/>
  <c r="AV1459" i="12"/>
  <c r="AR1459" i="12"/>
  <c r="AN1459" i="12"/>
  <c r="AJ1459" i="12"/>
  <c r="AV1458" i="12"/>
  <c r="AR1458" i="12"/>
  <c r="AN1458" i="12"/>
  <c r="AJ1458" i="12"/>
  <c r="AV1457" i="12"/>
  <c r="AR1457" i="12"/>
  <c r="AN1457" i="12"/>
  <c r="AJ1457" i="12"/>
  <c r="AV1456" i="12"/>
  <c r="AR1456" i="12"/>
  <c r="AN1456" i="12"/>
  <c r="AJ1456" i="12"/>
  <c r="AV1455" i="12"/>
  <c r="AR1455" i="12"/>
  <c r="AN1455" i="12"/>
  <c r="AJ1455" i="12"/>
  <c r="AV1454" i="12"/>
  <c r="AR1454" i="12"/>
  <c r="AN1454" i="12"/>
  <c r="AJ1454" i="12"/>
  <c r="AV1453" i="12"/>
  <c r="AR1453" i="12"/>
  <c r="AN1453" i="12"/>
  <c r="AJ1453" i="12"/>
  <c r="AV1452" i="12"/>
  <c r="AR1452" i="12"/>
  <c r="AN1452" i="12"/>
  <c r="AJ1452" i="12"/>
  <c r="AV1451" i="12"/>
  <c r="AR1451" i="12"/>
  <c r="AN1451" i="12"/>
  <c r="AJ1451" i="12"/>
  <c r="AV1450" i="12"/>
  <c r="AR1450" i="12"/>
  <c r="AN1450" i="12"/>
  <c r="AJ1450" i="12"/>
  <c r="AV1449" i="12"/>
  <c r="AR1449" i="12"/>
  <c r="AN1449" i="12"/>
  <c r="AJ1449" i="12"/>
  <c r="AV1448" i="12"/>
  <c r="AR1448" i="12"/>
  <c r="AN1448" i="12"/>
  <c r="AJ1448" i="12"/>
  <c r="AV1447" i="12"/>
  <c r="AR1447" i="12"/>
  <c r="AN1447" i="12"/>
  <c r="AJ1447" i="12"/>
  <c r="AV1446" i="12"/>
  <c r="AR1446" i="12"/>
  <c r="AN1446" i="12"/>
  <c r="AJ1446" i="12"/>
  <c r="AV1445" i="12"/>
  <c r="AR1445" i="12"/>
  <c r="AN1445" i="12"/>
  <c r="AJ1445" i="12"/>
  <c r="AV1444" i="12"/>
  <c r="AR1444" i="12"/>
  <c r="AN1444" i="12"/>
  <c r="AJ1444" i="12"/>
  <c r="AV1443" i="12"/>
  <c r="AR1443" i="12"/>
  <c r="AN1443" i="12"/>
  <c r="AJ1443" i="12"/>
  <c r="AV1442" i="12"/>
  <c r="AR1442" i="12"/>
  <c r="AN1442" i="12"/>
  <c r="AJ1442" i="12"/>
  <c r="AV1441" i="12"/>
  <c r="AR1441" i="12"/>
  <c r="AN1441" i="12"/>
  <c r="AJ1441" i="12"/>
  <c r="AV1440" i="12"/>
  <c r="AR1440" i="12"/>
  <c r="AN1440" i="12"/>
  <c r="AJ1440" i="12"/>
  <c r="AV1439" i="12"/>
  <c r="AR1439" i="12"/>
  <c r="AN1439" i="12"/>
  <c r="AJ1439" i="12"/>
  <c r="AV1438" i="12"/>
  <c r="AR1438" i="12"/>
  <c r="AN1438" i="12"/>
  <c r="AJ1438" i="12"/>
  <c r="AV1437" i="12"/>
  <c r="AR1437" i="12"/>
  <c r="AN1437" i="12"/>
  <c r="AJ1437" i="12"/>
  <c r="AV1436" i="12"/>
  <c r="AR1436" i="12"/>
  <c r="AN1436" i="12"/>
  <c r="AJ1436" i="12"/>
  <c r="AV1435" i="12"/>
  <c r="AR1435" i="12"/>
  <c r="AN1435" i="12"/>
  <c r="AJ1435" i="12"/>
  <c r="AV1434" i="12"/>
  <c r="AR1434" i="12"/>
  <c r="AN1434" i="12"/>
  <c r="AJ1434" i="12"/>
  <c r="AV1433" i="12"/>
  <c r="AR1433" i="12"/>
  <c r="AN1433" i="12"/>
  <c r="AJ1433" i="12"/>
  <c r="AV1432" i="12"/>
  <c r="AR1432" i="12"/>
  <c r="AN1432" i="12"/>
  <c r="AJ1432" i="12"/>
  <c r="AV1431" i="12"/>
  <c r="AR1431" i="12"/>
  <c r="AN1431" i="12"/>
  <c r="AJ1431" i="12"/>
  <c r="AV1430" i="12"/>
  <c r="AR1430" i="12"/>
  <c r="AN1430" i="12"/>
  <c r="AJ1430" i="12"/>
  <c r="AV1429" i="12"/>
  <c r="AR1429" i="12"/>
  <c r="AN1429" i="12"/>
  <c r="AJ1429" i="12"/>
  <c r="AV1428" i="12"/>
  <c r="AR1428" i="12"/>
  <c r="AN1428" i="12"/>
  <c r="AJ1428" i="12"/>
  <c r="AV1427" i="12"/>
  <c r="AR1427" i="12"/>
  <c r="AN1427" i="12"/>
  <c r="AJ1427" i="12"/>
  <c r="AV1426" i="12"/>
  <c r="AR1426" i="12"/>
  <c r="AN1426" i="12"/>
  <c r="AJ1426" i="12"/>
  <c r="AV1425" i="12"/>
  <c r="AR1425" i="12"/>
  <c r="AN1425" i="12"/>
  <c r="AJ1425" i="12"/>
  <c r="AV1424" i="12"/>
  <c r="AR1424" i="12"/>
  <c r="AN1424" i="12"/>
  <c r="AJ1424" i="12"/>
  <c r="AV1423" i="12"/>
  <c r="AR1423" i="12"/>
  <c r="AN1423" i="12"/>
  <c r="AJ1423" i="12"/>
  <c r="AV1422" i="12"/>
  <c r="AR1422" i="12"/>
  <c r="AN1422" i="12"/>
  <c r="AJ1422" i="12"/>
  <c r="AV1421" i="12"/>
  <c r="AR1421" i="12"/>
  <c r="AN1421" i="12"/>
  <c r="AJ1421" i="12"/>
  <c r="AV1420" i="12"/>
  <c r="AR1420" i="12"/>
  <c r="AN1420" i="12"/>
  <c r="AJ1420" i="12"/>
  <c r="AV1419" i="12"/>
  <c r="AR1419" i="12"/>
  <c r="AN1419" i="12"/>
  <c r="AJ1419" i="12"/>
  <c r="AV1418" i="12"/>
  <c r="AR1418" i="12"/>
  <c r="AN1418" i="12"/>
  <c r="AJ1418" i="12"/>
  <c r="AV1417" i="12"/>
  <c r="AR1417" i="12"/>
  <c r="AN1417" i="12"/>
  <c r="AJ1417" i="12"/>
  <c r="AV1416" i="12"/>
  <c r="AR1416" i="12"/>
  <c r="AN1416" i="12"/>
  <c r="AJ1416" i="12"/>
  <c r="AV1415" i="12"/>
  <c r="AR1415" i="12"/>
  <c r="AN1415" i="12"/>
  <c r="AJ1415" i="12"/>
  <c r="AV1414" i="12"/>
  <c r="AR1414" i="12"/>
  <c r="AN1414" i="12"/>
  <c r="AJ1414" i="12"/>
  <c r="AV1413" i="12"/>
  <c r="AR1413" i="12"/>
  <c r="AN1413" i="12"/>
  <c r="AJ1413" i="12"/>
  <c r="AV1412" i="12"/>
  <c r="AR1412" i="12"/>
  <c r="AN1412" i="12"/>
  <c r="AJ1412" i="12"/>
  <c r="AV1411" i="12"/>
  <c r="AR1411" i="12"/>
  <c r="AN1411" i="12"/>
  <c r="AJ1411" i="12"/>
  <c r="AV1410" i="12"/>
  <c r="AR1410" i="12"/>
  <c r="AN1410" i="12"/>
  <c r="AJ1410" i="12"/>
  <c r="AV1409" i="12"/>
  <c r="AR1409" i="12"/>
  <c r="AN1409" i="12"/>
  <c r="AJ1409" i="12"/>
  <c r="AV1408" i="12"/>
  <c r="AR1408" i="12"/>
  <c r="AN1408" i="12"/>
  <c r="AJ1408" i="12"/>
  <c r="AV1407" i="12"/>
  <c r="AR1407" i="12"/>
  <c r="AN1407" i="12"/>
  <c r="AJ1407" i="12"/>
  <c r="AV1406" i="12"/>
  <c r="AR1406" i="12"/>
  <c r="AN1406" i="12"/>
  <c r="AJ1406" i="12"/>
  <c r="AV1405" i="12"/>
  <c r="AR1405" i="12"/>
  <c r="AN1405" i="12"/>
  <c r="AJ1405" i="12"/>
  <c r="AV1404" i="12"/>
  <c r="AR1404" i="12"/>
  <c r="AN1404" i="12"/>
  <c r="AJ1404" i="12"/>
  <c r="AV1403" i="12"/>
  <c r="AR1403" i="12"/>
  <c r="AN1403" i="12"/>
  <c r="AJ1403" i="12"/>
  <c r="AV1402" i="12"/>
  <c r="AR1402" i="12"/>
  <c r="AN1402" i="12"/>
  <c r="AJ1402" i="12"/>
  <c r="AV1401" i="12"/>
  <c r="AR1401" i="12"/>
  <c r="AN1401" i="12"/>
  <c r="AJ1401" i="12"/>
  <c r="AV1400" i="12"/>
  <c r="AR1400" i="12"/>
  <c r="AN1400" i="12"/>
  <c r="AJ1400" i="12"/>
  <c r="AV1399" i="12"/>
  <c r="AR1399" i="12"/>
  <c r="AN1399" i="12"/>
  <c r="AJ1399" i="12"/>
  <c r="AV1398" i="12"/>
  <c r="AR1398" i="12"/>
  <c r="AN1398" i="12"/>
  <c r="AJ1398" i="12"/>
  <c r="AV1397" i="12"/>
  <c r="AR1397" i="12"/>
  <c r="AN1397" i="12"/>
  <c r="AJ1397" i="12"/>
  <c r="AV1396" i="12"/>
  <c r="AR1396" i="12"/>
  <c r="AN1396" i="12"/>
  <c r="AJ1396" i="12"/>
  <c r="AV1395" i="12"/>
  <c r="AR1395" i="12"/>
  <c r="AN1395" i="12"/>
  <c r="AJ1395" i="12"/>
  <c r="AV1394" i="12"/>
  <c r="AR1394" i="12"/>
  <c r="AN1394" i="12"/>
  <c r="AJ1394" i="12"/>
  <c r="AV1393" i="12"/>
  <c r="AR1393" i="12"/>
  <c r="AN1393" i="12"/>
  <c r="AJ1393" i="12"/>
  <c r="AV1392" i="12"/>
  <c r="AR1392" i="12"/>
  <c r="AN1392" i="12"/>
  <c r="AJ1392" i="12"/>
  <c r="AV1391" i="12"/>
  <c r="AR1391" i="12"/>
  <c r="AN1391" i="12"/>
  <c r="AJ1391" i="12"/>
  <c r="AV1390" i="12"/>
  <c r="AR1390" i="12"/>
  <c r="AN1390" i="12"/>
  <c r="AJ1390" i="12"/>
  <c r="AV1389" i="12"/>
  <c r="AR1389" i="12"/>
  <c r="AN1389" i="12"/>
  <c r="AJ1389" i="12"/>
  <c r="AV1388" i="12"/>
  <c r="AR1388" i="12"/>
  <c r="AN1388" i="12"/>
  <c r="AJ1388" i="12"/>
  <c r="AV1387" i="12"/>
  <c r="AR1387" i="12"/>
  <c r="AN1387" i="12"/>
  <c r="AJ1387" i="12"/>
  <c r="AV1386" i="12"/>
  <c r="AR1386" i="12"/>
  <c r="AN1386" i="12"/>
  <c r="AJ1386" i="12"/>
  <c r="AV1385" i="12"/>
  <c r="AR1385" i="12"/>
  <c r="AN1385" i="12"/>
  <c r="AJ1385" i="12"/>
  <c r="AV1384" i="12"/>
  <c r="AR1384" i="12"/>
  <c r="AN1384" i="12"/>
  <c r="AJ1384" i="12"/>
  <c r="AV1383" i="12"/>
  <c r="AR1383" i="12"/>
  <c r="AN1383" i="12"/>
  <c r="AJ1383" i="12"/>
  <c r="AV1382" i="12"/>
  <c r="AR1382" i="12"/>
  <c r="AN1382" i="12"/>
  <c r="AJ1382" i="12"/>
  <c r="AV1381" i="12"/>
  <c r="AR1381" i="12"/>
  <c r="AN1381" i="12"/>
  <c r="AJ1381" i="12"/>
  <c r="AV1380" i="12"/>
  <c r="AR1380" i="12"/>
  <c r="AN1380" i="12"/>
  <c r="AJ1380" i="12"/>
  <c r="AV1379" i="12"/>
  <c r="AR1379" i="12"/>
  <c r="AN1379" i="12"/>
  <c r="AJ1379" i="12"/>
  <c r="AV1378" i="12"/>
  <c r="AR1378" i="12"/>
  <c r="AN1378" i="12"/>
  <c r="AJ1378" i="12"/>
  <c r="AV1377" i="12"/>
  <c r="AR1377" i="12"/>
  <c r="AN1377" i="12"/>
  <c r="AJ1377" i="12"/>
  <c r="AV1376" i="12"/>
  <c r="AR1376" i="12"/>
  <c r="AN1376" i="12"/>
  <c r="AJ1376" i="12"/>
  <c r="AV1375" i="12"/>
  <c r="AR1375" i="12"/>
  <c r="AN1375" i="12"/>
  <c r="AJ1375" i="12"/>
  <c r="AV1374" i="12"/>
  <c r="AR1374" i="12"/>
  <c r="AN1374" i="12"/>
  <c r="AJ1374" i="12"/>
  <c r="AV1373" i="12"/>
  <c r="AR1373" i="12"/>
  <c r="AN1373" i="12"/>
  <c r="AJ1373" i="12"/>
  <c r="AV1372" i="12"/>
  <c r="AR1372" i="12"/>
  <c r="AN1372" i="12"/>
  <c r="AJ1372" i="12"/>
  <c r="AV1371" i="12"/>
  <c r="AR1371" i="12"/>
  <c r="AN1371" i="12"/>
  <c r="AJ1371" i="12"/>
  <c r="AV1370" i="12"/>
  <c r="AR1370" i="12"/>
  <c r="AN1370" i="12"/>
  <c r="AJ1370" i="12"/>
  <c r="AV1369" i="12"/>
  <c r="AR1369" i="12"/>
  <c r="AN1369" i="12"/>
  <c r="AJ1369" i="12"/>
  <c r="AV1368" i="12"/>
  <c r="AR1368" i="12"/>
  <c r="AN1368" i="12"/>
  <c r="AJ1368" i="12"/>
  <c r="AV1367" i="12"/>
  <c r="AR1367" i="12"/>
  <c r="AN1367" i="12"/>
  <c r="AJ1367" i="12"/>
  <c r="AV1366" i="12"/>
  <c r="AR1366" i="12"/>
  <c r="AN1366" i="12"/>
  <c r="AJ1366" i="12"/>
  <c r="AV1365" i="12"/>
  <c r="AR1365" i="12"/>
  <c r="AN1365" i="12"/>
  <c r="AJ1365" i="12"/>
  <c r="AV1364" i="12"/>
  <c r="AR1364" i="12"/>
  <c r="AN1364" i="12"/>
  <c r="AJ1364" i="12"/>
  <c r="AV1363" i="12"/>
  <c r="AR1363" i="12"/>
  <c r="AN1363" i="12"/>
  <c r="AJ1363" i="12"/>
  <c r="AV1362" i="12"/>
  <c r="AR1362" i="12"/>
  <c r="AN1362" i="12"/>
  <c r="AJ1362" i="12"/>
  <c r="AV1361" i="12"/>
  <c r="AR1361" i="12"/>
  <c r="AN1361" i="12"/>
  <c r="AJ1361" i="12"/>
  <c r="AV1360" i="12"/>
  <c r="AR1360" i="12"/>
  <c r="AN1360" i="12"/>
  <c r="AJ1360" i="12"/>
  <c r="AV1359" i="12"/>
  <c r="AR1359" i="12"/>
  <c r="AN1359" i="12"/>
  <c r="AJ1359" i="12"/>
  <c r="AV1358" i="12"/>
  <c r="AR1358" i="12"/>
  <c r="AN1358" i="12"/>
  <c r="AJ1358" i="12"/>
  <c r="AV1357" i="12"/>
  <c r="AR1357" i="12"/>
  <c r="AN1357" i="12"/>
  <c r="AJ1357" i="12"/>
  <c r="AV1356" i="12"/>
  <c r="AR1356" i="12"/>
  <c r="AN1356" i="12"/>
  <c r="AJ1356" i="12"/>
  <c r="AV1355" i="12"/>
  <c r="AR1355" i="12"/>
  <c r="AN1355" i="12"/>
  <c r="AJ1355" i="12"/>
  <c r="AV1354" i="12"/>
  <c r="AR1354" i="12"/>
  <c r="AN1354" i="12"/>
  <c r="AJ1354" i="12"/>
  <c r="AV1353" i="12"/>
  <c r="AR1353" i="12"/>
  <c r="AN1353" i="12"/>
  <c r="AJ1353" i="12"/>
  <c r="AV1352" i="12"/>
  <c r="AR1352" i="12"/>
  <c r="AN1352" i="12"/>
  <c r="AJ1352" i="12"/>
  <c r="AV1351" i="12"/>
  <c r="AR1351" i="12"/>
  <c r="AN1351" i="12"/>
  <c r="AJ1351" i="12"/>
  <c r="AV1350" i="12"/>
  <c r="AR1350" i="12"/>
  <c r="AN1350" i="12"/>
  <c r="AJ1350" i="12"/>
  <c r="AV1349" i="12"/>
  <c r="AR1349" i="12"/>
  <c r="AN1349" i="12"/>
  <c r="AJ1349" i="12"/>
  <c r="AV1348" i="12"/>
  <c r="AR1348" i="12"/>
  <c r="AN1348" i="12"/>
  <c r="AJ1348" i="12"/>
  <c r="AV1347" i="12"/>
  <c r="AR1347" i="12"/>
  <c r="AN1347" i="12"/>
  <c r="AJ1347" i="12"/>
  <c r="AV1346" i="12"/>
  <c r="AR1346" i="12"/>
  <c r="AN1346" i="12"/>
  <c r="AJ1346" i="12"/>
  <c r="AV1345" i="12"/>
  <c r="AR1345" i="12"/>
  <c r="AN1345" i="12"/>
  <c r="AJ1345" i="12"/>
  <c r="AV1344" i="12"/>
  <c r="AR1344" i="12"/>
  <c r="AN1344" i="12"/>
  <c r="AJ1344" i="12"/>
  <c r="AV1343" i="12"/>
  <c r="AR1343" i="12"/>
  <c r="AN1343" i="12"/>
  <c r="AJ1343" i="12"/>
  <c r="AV1342" i="12"/>
  <c r="AR1342" i="12"/>
  <c r="AN1342" i="12"/>
  <c r="AJ1342" i="12"/>
  <c r="AV1341" i="12"/>
  <c r="AR1341" i="12"/>
  <c r="AN1341" i="12"/>
  <c r="AJ1341" i="12"/>
  <c r="AV1340" i="12"/>
  <c r="AR1340" i="12"/>
  <c r="AN1340" i="12"/>
  <c r="AJ1340" i="12"/>
  <c r="AV1339" i="12"/>
  <c r="AR1339" i="12"/>
  <c r="AN1339" i="12"/>
  <c r="AJ1339" i="12"/>
  <c r="AV1338" i="12"/>
  <c r="AR1338" i="12"/>
  <c r="AN1338" i="12"/>
  <c r="AJ1338" i="12"/>
  <c r="AV1337" i="12"/>
  <c r="AR1337" i="12"/>
  <c r="AN1337" i="12"/>
  <c r="AJ1337" i="12"/>
  <c r="AV1336" i="12"/>
  <c r="AR1336" i="12"/>
  <c r="AN1336" i="12"/>
  <c r="AJ1336" i="12"/>
  <c r="AV1335" i="12"/>
  <c r="AR1335" i="12"/>
  <c r="AN1335" i="12"/>
  <c r="AJ1335" i="12"/>
  <c r="AV1334" i="12"/>
  <c r="AR1334" i="12"/>
  <c r="AN1334" i="12"/>
  <c r="AJ1334" i="12"/>
  <c r="AV1333" i="12"/>
  <c r="AR1333" i="12"/>
  <c r="AN1333" i="12"/>
  <c r="AJ1333" i="12"/>
  <c r="AV1332" i="12"/>
  <c r="AR1332" i="12"/>
  <c r="AN1332" i="12"/>
  <c r="AJ1332" i="12"/>
  <c r="AV1331" i="12"/>
  <c r="AR1331" i="12"/>
  <c r="AN1331" i="12"/>
  <c r="AJ1331" i="12"/>
  <c r="AV1330" i="12"/>
  <c r="AR1330" i="12"/>
  <c r="AN1330" i="12"/>
  <c r="AJ1330" i="12"/>
  <c r="AV1329" i="12"/>
  <c r="AR1329" i="12"/>
  <c r="AN1329" i="12"/>
  <c r="AJ1329" i="12"/>
  <c r="AV1328" i="12"/>
  <c r="AR1328" i="12"/>
  <c r="AN1328" i="12"/>
  <c r="AJ1328" i="12"/>
  <c r="AV1327" i="12"/>
  <c r="AR1327" i="12"/>
  <c r="AN1327" i="12"/>
  <c r="AJ1327" i="12"/>
  <c r="AV1326" i="12"/>
  <c r="AR1326" i="12"/>
  <c r="AN1326" i="12"/>
  <c r="AJ1326" i="12"/>
  <c r="AV1325" i="12"/>
  <c r="AR1325" i="12"/>
  <c r="AN1325" i="12"/>
  <c r="AJ1325" i="12"/>
  <c r="AV1324" i="12"/>
  <c r="AR1324" i="12"/>
  <c r="AN1324" i="12"/>
  <c r="AJ1324" i="12"/>
  <c r="AV1323" i="12"/>
  <c r="AR1323" i="12"/>
  <c r="AN1323" i="12"/>
  <c r="AJ1323" i="12"/>
  <c r="AV1322" i="12"/>
  <c r="AR1322" i="12"/>
  <c r="AN1322" i="12"/>
  <c r="AJ1322" i="12"/>
  <c r="AV1321" i="12"/>
  <c r="AR1321" i="12"/>
  <c r="AN1321" i="12"/>
  <c r="AJ1321" i="12"/>
  <c r="AV1320" i="12"/>
  <c r="AR1320" i="12"/>
  <c r="AN1320" i="12"/>
  <c r="AJ1320" i="12"/>
  <c r="AV1319" i="12"/>
  <c r="AR1319" i="12"/>
  <c r="AN1319" i="12"/>
  <c r="AJ1319" i="12"/>
  <c r="AV1318" i="12"/>
  <c r="AR1318" i="12"/>
  <c r="AN1318" i="12"/>
  <c r="AJ1318" i="12"/>
  <c r="AV1317" i="12"/>
  <c r="AR1317" i="12"/>
  <c r="AN1317" i="12"/>
  <c r="AJ1317" i="12"/>
  <c r="AV1316" i="12"/>
  <c r="AR1316" i="12"/>
  <c r="AN1316" i="12"/>
  <c r="AJ1316" i="12"/>
  <c r="AV1315" i="12"/>
  <c r="AR1315" i="12"/>
  <c r="AN1315" i="12"/>
  <c r="AJ1315" i="12"/>
  <c r="AV1314" i="12"/>
  <c r="AR1314" i="12"/>
  <c r="AN1314" i="12"/>
  <c r="AJ1314" i="12"/>
  <c r="AV1313" i="12"/>
  <c r="AR1313" i="12"/>
  <c r="AN1313" i="12"/>
  <c r="AJ1313" i="12"/>
  <c r="AV1312" i="12"/>
  <c r="AR1312" i="12"/>
  <c r="AN1312" i="12"/>
  <c r="AJ1312" i="12"/>
  <c r="AV1311" i="12"/>
  <c r="AR1311" i="12"/>
  <c r="AN1311" i="12"/>
  <c r="AJ1311" i="12"/>
  <c r="AV1310" i="12"/>
  <c r="AR1310" i="12"/>
  <c r="AN1310" i="12"/>
  <c r="AJ1310" i="12"/>
  <c r="AV1309" i="12"/>
  <c r="AR1309" i="12"/>
  <c r="AN1309" i="12"/>
  <c r="AJ1309" i="12"/>
  <c r="AV1308" i="12"/>
  <c r="AR1308" i="12"/>
  <c r="AN1308" i="12"/>
  <c r="AJ1308" i="12"/>
  <c r="AV1307" i="12"/>
  <c r="AR1307" i="12"/>
  <c r="AN1307" i="12"/>
  <c r="AJ1307" i="12"/>
  <c r="AV1306" i="12"/>
  <c r="AR1306" i="12"/>
  <c r="AN1306" i="12"/>
  <c r="AJ1306" i="12"/>
  <c r="AV1305" i="12"/>
  <c r="AR1305" i="12"/>
  <c r="AN1305" i="12"/>
  <c r="AJ1305" i="12"/>
  <c r="AV1304" i="12"/>
  <c r="AR1304" i="12"/>
  <c r="AN1304" i="12"/>
  <c r="AJ1304" i="12"/>
  <c r="AV1303" i="12"/>
  <c r="AR1303" i="12"/>
  <c r="AN1303" i="12"/>
  <c r="AJ1303" i="12"/>
  <c r="AV1302" i="12"/>
  <c r="AR1302" i="12"/>
  <c r="AN1302" i="12"/>
  <c r="AJ1302" i="12"/>
  <c r="AV1301" i="12"/>
  <c r="AR1301" i="12"/>
  <c r="AN1301" i="12"/>
  <c r="AJ1301" i="12"/>
  <c r="AV1300" i="12"/>
  <c r="AR1300" i="12"/>
  <c r="AN1300" i="12"/>
  <c r="AJ1300" i="12"/>
  <c r="AV1299" i="12"/>
  <c r="AR1299" i="12"/>
  <c r="AN1299" i="12"/>
  <c r="AJ1299" i="12"/>
  <c r="AV1298" i="12"/>
  <c r="AR1298" i="12"/>
  <c r="AN1298" i="12"/>
  <c r="AJ1298" i="12"/>
  <c r="AV1297" i="12"/>
  <c r="AR1297" i="12"/>
  <c r="AN1297" i="12"/>
  <c r="AJ1297" i="12"/>
  <c r="AV1296" i="12"/>
  <c r="AR1296" i="12"/>
  <c r="AN1296" i="12"/>
  <c r="AJ1296" i="12"/>
  <c r="AV1295" i="12"/>
  <c r="AR1295" i="12"/>
  <c r="AN1295" i="12"/>
  <c r="AJ1295" i="12"/>
  <c r="AV1294" i="12"/>
  <c r="AR1294" i="12"/>
  <c r="AN1294" i="12"/>
  <c r="AJ1294" i="12"/>
  <c r="AV1293" i="12"/>
  <c r="AR1293" i="12"/>
  <c r="AN1293" i="12"/>
  <c r="AJ1293" i="12"/>
  <c r="AV1292" i="12"/>
  <c r="AR1292" i="12"/>
  <c r="AN1292" i="12"/>
  <c r="AJ1292" i="12"/>
  <c r="AV1291" i="12"/>
  <c r="AR1291" i="12"/>
  <c r="AN1291" i="12"/>
  <c r="AJ1291" i="12"/>
  <c r="AV1290" i="12"/>
  <c r="AR1290" i="12"/>
  <c r="AN1290" i="12"/>
  <c r="AJ1290" i="12"/>
  <c r="AV1289" i="12"/>
  <c r="AR1289" i="12"/>
  <c r="AN1289" i="12"/>
  <c r="AJ1289" i="12"/>
  <c r="AV1288" i="12"/>
  <c r="AR1288" i="12"/>
  <c r="AN1288" i="12"/>
  <c r="AJ1288" i="12"/>
  <c r="AV1287" i="12"/>
  <c r="AR1287" i="12"/>
  <c r="AN1287" i="12"/>
  <c r="AJ1287" i="12"/>
  <c r="AV1286" i="12"/>
  <c r="AR1286" i="12"/>
  <c r="AN1286" i="12"/>
  <c r="AJ1286" i="12"/>
  <c r="AV1285" i="12"/>
  <c r="AR1285" i="12"/>
  <c r="AN1285" i="12"/>
  <c r="AJ1285" i="12"/>
  <c r="AV1284" i="12"/>
  <c r="AR1284" i="12"/>
  <c r="AN1284" i="12"/>
  <c r="AJ1284" i="12"/>
  <c r="AV1283" i="12"/>
  <c r="AR1283" i="12"/>
  <c r="AN1283" i="12"/>
  <c r="AJ1283" i="12"/>
  <c r="AV1282" i="12"/>
  <c r="AR1282" i="12"/>
  <c r="AN1282" i="12"/>
  <c r="AJ1282" i="12"/>
  <c r="AV1281" i="12"/>
  <c r="AR1281" i="12"/>
  <c r="AN1281" i="12"/>
  <c r="AJ1281" i="12"/>
  <c r="AV1280" i="12"/>
  <c r="AR1280" i="12"/>
  <c r="AN1280" i="12"/>
  <c r="AJ1280" i="12"/>
  <c r="AV1279" i="12"/>
  <c r="AR1279" i="12"/>
  <c r="AN1279" i="12"/>
  <c r="AJ1279" i="12"/>
  <c r="AV1278" i="12"/>
  <c r="AR1278" i="12"/>
  <c r="AN1278" i="12"/>
  <c r="AJ1278" i="12"/>
  <c r="AV1277" i="12"/>
  <c r="AR1277" i="12"/>
  <c r="AN1277" i="12"/>
  <c r="AJ1277" i="12"/>
  <c r="AV1276" i="12"/>
  <c r="AR1276" i="12"/>
  <c r="AN1276" i="12"/>
  <c r="AJ1276" i="12"/>
  <c r="AV1275" i="12"/>
  <c r="AR1275" i="12"/>
  <c r="AN1275" i="12"/>
  <c r="AJ1275" i="12"/>
  <c r="AV1274" i="12"/>
  <c r="AR1274" i="12"/>
  <c r="AN1274" i="12"/>
  <c r="AJ1274" i="12"/>
  <c r="AV1273" i="12"/>
  <c r="AR1273" i="12"/>
  <c r="AN1273" i="12"/>
  <c r="AJ1273" i="12"/>
  <c r="AV1272" i="12"/>
  <c r="AR1272" i="12"/>
  <c r="AN1272" i="12"/>
  <c r="AJ1272" i="12"/>
  <c r="AV1271" i="12"/>
  <c r="AR1271" i="12"/>
  <c r="AN1271" i="12"/>
  <c r="AJ1271" i="12"/>
  <c r="AV1270" i="12"/>
  <c r="AR1270" i="12"/>
  <c r="AN1270" i="12"/>
  <c r="AJ1270" i="12"/>
  <c r="AV1269" i="12"/>
  <c r="AR1269" i="12"/>
  <c r="AN1269" i="12"/>
  <c r="AJ1269" i="12"/>
  <c r="AV1268" i="12"/>
  <c r="AR1268" i="12"/>
  <c r="AN1268" i="12"/>
  <c r="AJ1268" i="12"/>
  <c r="AV1267" i="12"/>
  <c r="AR1267" i="12"/>
  <c r="AN1267" i="12"/>
  <c r="AJ1267" i="12"/>
  <c r="AV1266" i="12"/>
  <c r="AR1266" i="12"/>
  <c r="AN1266" i="12"/>
  <c r="AJ1266" i="12"/>
  <c r="AV1265" i="12"/>
  <c r="AR1265" i="12"/>
  <c r="AN1265" i="12"/>
  <c r="AJ1265" i="12"/>
  <c r="AV1264" i="12"/>
  <c r="AR1264" i="12"/>
  <c r="AN1264" i="12"/>
  <c r="AJ1264" i="12"/>
  <c r="AV1263" i="12"/>
  <c r="AR1263" i="12"/>
  <c r="AN1263" i="12"/>
  <c r="AJ1263" i="12"/>
  <c r="AV1262" i="12"/>
  <c r="AR1262" i="12"/>
  <c r="AN1262" i="12"/>
  <c r="AJ1262" i="12"/>
  <c r="AV1261" i="12"/>
  <c r="AR1261" i="12"/>
  <c r="AN1261" i="12"/>
  <c r="AJ1261" i="12"/>
  <c r="AV1260" i="12"/>
  <c r="AR1260" i="12"/>
  <c r="AN1260" i="12"/>
  <c r="AJ1260" i="12"/>
  <c r="AV1259" i="12"/>
  <c r="AR1259" i="12"/>
  <c r="AN1259" i="12"/>
  <c r="AJ1259" i="12"/>
  <c r="AV1258" i="12"/>
  <c r="AR1258" i="12"/>
  <c r="AN1258" i="12"/>
  <c r="AJ1258" i="12"/>
  <c r="AV1257" i="12"/>
  <c r="AR1257" i="12"/>
  <c r="AN1257" i="12"/>
  <c r="AJ1257" i="12"/>
  <c r="AV1256" i="12"/>
  <c r="AR1256" i="12"/>
  <c r="AN1256" i="12"/>
  <c r="AJ1256" i="12"/>
  <c r="AV1255" i="12"/>
  <c r="AR1255" i="12"/>
  <c r="AN1255" i="12"/>
  <c r="AJ1255" i="12"/>
  <c r="AV1254" i="12"/>
  <c r="AR1254" i="12"/>
  <c r="AN1254" i="12"/>
  <c r="AJ1254" i="12"/>
  <c r="AV1253" i="12"/>
  <c r="AR1253" i="12"/>
  <c r="AN1253" i="12"/>
  <c r="AJ1253" i="12"/>
  <c r="AV1252" i="12"/>
  <c r="AR1252" i="12"/>
  <c r="AN1252" i="12"/>
  <c r="AJ1252" i="12"/>
  <c r="AV1251" i="12"/>
  <c r="AR1251" i="12"/>
  <c r="AN1251" i="12"/>
  <c r="AJ1251" i="12"/>
  <c r="AV1250" i="12"/>
  <c r="AR1250" i="12"/>
  <c r="AN1250" i="12"/>
  <c r="AJ1250" i="12"/>
  <c r="AV1249" i="12"/>
  <c r="AR1249" i="12"/>
  <c r="AN1249" i="12"/>
  <c r="AJ1249" i="12"/>
  <c r="AV1248" i="12"/>
  <c r="AR1248" i="12"/>
  <c r="AN1248" i="12"/>
  <c r="AJ1248" i="12"/>
  <c r="AV1247" i="12"/>
  <c r="AR1247" i="12"/>
  <c r="AN1247" i="12"/>
  <c r="AJ1247" i="12"/>
  <c r="AV1246" i="12"/>
  <c r="AR1246" i="12"/>
  <c r="AN1246" i="12"/>
  <c r="AJ1246" i="12"/>
  <c r="AV1245" i="12"/>
  <c r="AR1245" i="12"/>
  <c r="AN1245" i="12"/>
  <c r="AJ1245" i="12"/>
  <c r="AV1244" i="12"/>
  <c r="AR1244" i="12"/>
  <c r="AN1244" i="12"/>
  <c r="AJ1244" i="12"/>
  <c r="AV1243" i="12"/>
  <c r="AR1243" i="12"/>
  <c r="AN1243" i="12"/>
  <c r="AJ1243" i="12"/>
  <c r="AV1242" i="12"/>
  <c r="AR1242" i="12"/>
  <c r="AN1242" i="12"/>
  <c r="AJ1242" i="12"/>
  <c r="AV1241" i="12"/>
  <c r="AR1241" i="12"/>
  <c r="AN1241" i="12"/>
  <c r="AJ1241" i="12"/>
  <c r="AV1240" i="12"/>
  <c r="AR1240" i="12"/>
  <c r="AN1240" i="12"/>
  <c r="AJ1240" i="12"/>
  <c r="AV1239" i="12"/>
  <c r="AR1239" i="12"/>
  <c r="AN1239" i="12"/>
  <c r="AJ1239" i="12"/>
  <c r="AV1238" i="12"/>
  <c r="AR1238" i="12"/>
  <c r="AN1238" i="12"/>
  <c r="AJ1238" i="12"/>
  <c r="AV1237" i="12"/>
  <c r="AR1237" i="12"/>
  <c r="AN1237" i="12"/>
  <c r="AJ1237" i="12"/>
  <c r="AV1236" i="12"/>
  <c r="AR1236" i="12"/>
  <c r="AN1236" i="12"/>
  <c r="AJ1236" i="12"/>
  <c r="AV1235" i="12"/>
  <c r="AR1235" i="12"/>
  <c r="AN1235" i="12"/>
  <c r="AJ1235" i="12"/>
  <c r="AV1234" i="12"/>
  <c r="AR1234" i="12"/>
  <c r="AN1234" i="12"/>
  <c r="AJ1234" i="12"/>
  <c r="AV1233" i="12"/>
  <c r="AR1233" i="12"/>
  <c r="AN1233" i="12"/>
  <c r="AJ1233" i="12"/>
  <c r="AV1232" i="12"/>
  <c r="AR1232" i="12"/>
  <c r="AN1232" i="12"/>
  <c r="AJ1232" i="12"/>
  <c r="AV1231" i="12"/>
  <c r="AR1231" i="12"/>
  <c r="AN1231" i="12"/>
  <c r="AJ1231" i="12"/>
  <c r="AV1230" i="12"/>
  <c r="AR1230" i="12"/>
  <c r="AN1230" i="12"/>
  <c r="AJ1230" i="12"/>
  <c r="AV1229" i="12"/>
  <c r="AR1229" i="12"/>
  <c r="AN1229" i="12"/>
  <c r="AJ1229" i="12"/>
  <c r="AV1228" i="12"/>
  <c r="AR1228" i="12"/>
  <c r="AN1228" i="12"/>
  <c r="AJ1228" i="12"/>
  <c r="AV1227" i="12"/>
  <c r="AR1227" i="12"/>
  <c r="AN1227" i="12"/>
  <c r="AJ1227" i="12"/>
  <c r="AV1226" i="12"/>
  <c r="AR1226" i="12"/>
  <c r="AN1226" i="12"/>
  <c r="AJ1226" i="12"/>
  <c r="AV1225" i="12"/>
  <c r="AR1225" i="12"/>
  <c r="AN1225" i="12"/>
  <c r="AJ1225" i="12"/>
  <c r="AV1224" i="12"/>
  <c r="AR1224" i="12"/>
  <c r="AN1224" i="12"/>
  <c r="AJ1224" i="12"/>
  <c r="AV1223" i="12"/>
  <c r="AR1223" i="12"/>
  <c r="AN1223" i="12"/>
  <c r="AJ1223" i="12"/>
  <c r="AV1222" i="12"/>
  <c r="AR1222" i="12"/>
  <c r="AN1222" i="12"/>
  <c r="AJ1222" i="12"/>
  <c r="AV1221" i="12"/>
  <c r="AR1221" i="12"/>
  <c r="AN1221" i="12"/>
  <c r="AJ1221" i="12"/>
  <c r="AV1220" i="12"/>
  <c r="AR1220" i="12"/>
  <c r="AN1220" i="12"/>
  <c r="AJ1220" i="12"/>
  <c r="AV1219" i="12"/>
  <c r="AR1219" i="12"/>
  <c r="AN1219" i="12"/>
  <c r="AJ1219" i="12"/>
  <c r="AV1218" i="12"/>
  <c r="AR1218" i="12"/>
  <c r="AN1218" i="12"/>
  <c r="AJ1218" i="12"/>
  <c r="AV1217" i="12"/>
  <c r="AR1217" i="12"/>
  <c r="AN1217" i="12"/>
  <c r="AJ1217" i="12"/>
  <c r="AV1216" i="12"/>
  <c r="AR1216" i="12"/>
  <c r="AN1216" i="12"/>
  <c r="AJ1216" i="12"/>
  <c r="AV1215" i="12"/>
  <c r="AR1215" i="12"/>
  <c r="AN1215" i="12"/>
  <c r="AJ1215" i="12"/>
  <c r="AV1214" i="12"/>
  <c r="AR1214" i="12"/>
  <c r="AN1214" i="12"/>
  <c r="AJ1214" i="12"/>
  <c r="AV1213" i="12"/>
  <c r="AR1213" i="12"/>
  <c r="AN1213" i="12"/>
  <c r="AJ1213" i="12"/>
  <c r="AV1212" i="12"/>
  <c r="AR1212" i="12"/>
  <c r="AN1212" i="12"/>
  <c r="AJ1212" i="12"/>
  <c r="AV1211" i="12"/>
  <c r="AR1211" i="12"/>
  <c r="AN1211" i="12"/>
  <c r="AJ1211" i="12"/>
  <c r="AV1210" i="12"/>
  <c r="AR1210" i="12"/>
  <c r="AN1210" i="12"/>
  <c r="AJ1210" i="12"/>
  <c r="AV1209" i="12"/>
  <c r="AR1209" i="12"/>
  <c r="AN1209" i="12"/>
  <c r="AJ1209" i="12"/>
  <c r="AV1208" i="12"/>
  <c r="AR1208" i="12"/>
  <c r="AN1208" i="12"/>
  <c r="AJ1208" i="12"/>
  <c r="AV1207" i="12"/>
  <c r="AR1207" i="12"/>
  <c r="AN1207" i="12"/>
  <c r="AJ1207" i="12"/>
  <c r="AV1206" i="12"/>
  <c r="AR1206" i="12"/>
  <c r="AN1206" i="12"/>
  <c r="AJ1206" i="12"/>
  <c r="AV1205" i="12"/>
  <c r="AR1205" i="12"/>
  <c r="AN1205" i="12"/>
  <c r="AJ1205" i="12"/>
  <c r="AV1204" i="12"/>
  <c r="AR1204" i="12"/>
  <c r="AN1204" i="12"/>
  <c r="AJ1204" i="12"/>
  <c r="AV1203" i="12"/>
  <c r="AR1203" i="12"/>
  <c r="AN1203" i="12"/>
  <c r="AJ1203" i="12"/>
  <c r="AV1202" i="12"/>
  <c r="AR1202" i="12"/>
  <c r="AN1202" i="12"/>
  <c r="AJ1202" i="12"/>
  <c r="AV1201" i="12"/>
  <c r="AR1201" i="12"/>
  <c r="AN1201" i="12"/>
  <c r="AJ1201" i="12"/>
  <c r="AV1200" i="12"/>
  <c r="AR1200" i="12"/>
  <c r="AN1200" i="12"/>
  <c r="AJ1200" i="12"/>
  <c r="AV1199" i="12"/>
  <c r="AR1199" i="12"/>
  <c r="AN1199" i="12"/>
  <c r="AJ1199" i="12"/>
  <c r="AV1198" i="12"/>
  <c r="AR1198" i="12"/>
  <c r="AN1198" i="12"/>
  <c r="AJ1198" i="12"/>
  <c r="AV1197" i="12"/>
  <c r="AR1197" i="12"/>
  <c r="AN1197" i="12"/>
  <c r="AJ1197" i="12"/>
  <c r="AV1196" i="12"/>
  <c r="AR1196" i="12"/>
  <c r="AN1196" i="12"/>
  <c r="AJ1196" i="12"/>
  <c r="AV1195" i="12"/>
  <c r="AR1195" i="12"/>
  <c r="AN1195" i="12"/>
  <c r="AJ1195" i="12"/>
  <c r="AV1194" i="12"/>
  <c r="AR1194" i="12"/>
  <c r="AN1194" i="12"/>
  <c r="AJ1194" i="12"/>
  <c r="AV1193" i="12"/>
  <c r="AR1193" i="12"/>
  <c r="AN1193" i="12"/>
  <c r="AJ1193" i="12"/>
  <c r="AV1192" i="12"/>
  <c r="AR1192" i="12"/>
  <c r="AN1192" i="12"/>
  <c r="AJ1192" i="12"/>
  <c r="AV1191" i="12"/>
  <c r="AR1191" i="12"/>
  <c r="AN1191" i="12"/>
  <c r="AJ1191" i="12"/>
  <c r="AV1190" i="12"/>
  <c r="AR1190" i="12"/>
  <c r="AN1190" i="12"/>
  <c r="AJ1190" i="12"/>
  <c r="AV1189" i="12"/>
  <c r="AR1189" i="12"/>
  <c r="AN1189" i="12"/>
  <c r="AJ1189" i="12"/>
  <c r="AV1188" i="12"/>
  <c r="AR1188" i="12"/>
  <c r="AN1188" i="12"/>
  <c r="AJ1188" i="12"/>
  <c r="AV1187" i="12"/>
  <c r="AR1187" i="12"/>
  <c r="AN1187" i="12"/>
  <c r="AJ1187" i="12"/>
  <c r="AV1186" i="12"/>
  <c r="AR1186" i="12"/>
  <c r="AN1186" i="12"/>
  <c r="AJ1186" i="12"/>
  <c r="AV1185" i="12"/>
  <c r="AR1185" i="12"/>
  <c r="AN1185" i="12"/>
  <c r="AJ1185" i="12"/>
  <c r="AV1184" i="12"/>
  <c r="AR1184" i="12"/>
  <c r="AN1184" i="12"/>
  <c r="AJ1184" i="12"/>
  <c r="AV1183" i="12"/>
  <c r="AR1183" i="12"/>
  <c r="AN1183" i="12"/>
  <c r="AJ1183" i="12"/>
  <c r="AV1182" i="12"/>
  <c r="AR1182" i="12"/>
  <c r="AN1182" i="12"/>
  <c r="AJ1182" i="12"/>
  <c r="AV1181" i="12"/>
  <c r="AR1181" i="12"/>
  <c r="AN1181" i="12"/>
  <c r="AJ1181" i="12"/>
  <c r="AV1180" i="12"/>
  <c r="AR1180" i="12"/>
  <c r="AN1180" i="12"/>
  <c r="AJ1180" i="12"/>
  <c r="AV1179" i="12"/>
  <c r="AR1179" i="12"/>
  <c r="AN1179" i="12"/>
  <c r="AJ1179" i="12"/>
  <c r="AV1178" i="12"/>
  <c r="AR1178" i="12"/>
  <c r="AN1178" i="12"/>
  <c r="AJ1178" i="12"/>
  <c r="AV1177" i="12"/>
  <c r="AR1177" i="12"/>
  <c r="AN1177" i="12"/>
  <c r="AJ1177" i="12"/>
  <c r="AV1176" i="12"/>
  <c r="AR1176" i="12"/>
  <c r="AN1176" i="12"/>
  <c r="AJ1176" i="12"/>
  <c r="AV1175" i="12"/>
  <c r="AR1175" i="12"/>
  <c r="AN1175" i="12"/>
  <c r="AJ1175" i="12"/>
  <c r="AV1174" i="12"/>
  <c r="AR1174" i="12"/>
  <c r="AN1174" i="12"/>
  <c r="AJ1174" i="12"/>
  <c r="AV1173" i="12"/>
  <c r="AR1173" i="12"/>
  <c r="AN1173" i="12"/>
  <c r="AJ1173" i="12"/>
  <c r="AV1172" i="12"/>
  <c r="AR1172" i="12"/>
  <c r="AN1172" i="12"/>
  <c r="AJ1172" i="12"/>
  <c r="AV1171" i="12"/>
  <c r="AR1171" i="12"/>
  <c r="AN1171" i="12"/>
  <c r="AJ1171" i="12"/>
  <c r="AV1170" i="12"/>
  <c r="AR1170" i="12"/>
  <c r="AN1170" i="12"/>
  <c r="AJ1170" i="12"/>
  <c r="AV1169" i="12"/>
  <c r="AR1169" i="12"/>
  <c r="AN1169" i="12"/>
  <c r="AJ1169" i="12"/>
  <c r="AV1168" i="12"/>
  <c r="AR1168" i="12"/>
  <c r="AN1168" i="12"/>
  <c r="AJ1168" i="12"/>
  <c r="AV1167" i="12"/>
  <c r="AR1167" i="12"/>
  <c r="AN1167" i="12"/>
  <c r="AJ1167" i="12"/>
  <c r="AV1166" i="12"/>
  <c r="AR1166" i="12"/>
  <c r="AN1166" i="12"/>
  <c r="AJ1166" i="12"/>
  <c r="AV1165" i="12"/>
  <c r="AR1165" i="12"/>
  <c r="AN1165" i="12"/>
  <c r="AJ1165" i="12"/>
  <c r="AV1164" i="12"/>
  <c r="AR1164" i="12"/>
  <c r="AN1164" i="12"/>
  <c r="AJ1164" i="12"/>
  <c r="AV1163" i="12"/>
  <c r="AR1163" i="12"/>
  <c r="AN1163" i="12"/>
  <c r="AJ1163" i="12"/>
  <c r="AV1162" i="12"/>
  <c r="AR1162" i="12"/>
  <c r="AN1162" i="12"/>
  <c r="AJ1162" i="12"/>
  <c r="AV1161" i="12"/>
  <c r="AR1161" i="12"/>
  <c r="AN1161" i="12"/>
  <c r="AJ1161" i="12"/>
  <c r="AV1160" i="12"/>
  <c r="AR1160" i="12"/>
  <c r="AN1160" i="12"/>
  <c r="AJ1160" i="12"/>
  <c r="AV1159" i="12"/>
  <c r="AR1159" i="12"/>
  <c r="AN1159" i="12"/>
  <c r="AJ1159" i="12"/>
  <c r="AV1158" i="12"/>
  <c r="AR1158" i="12"/>
  <c r="AN1158" i="12"/>
  <c r="AJ1158" i="12"/>
  <c r="AV1157" i="12"/>
  <c r="AR1157" i="12"/>
  <c r="AN1157" i="12"/>
  <c r="AJ1157" i="12"/>
  <c r="AV1156" i="12"/>
  <c r="AR1156" i="12"/>
  <c r="AN1156" i="12"/>
  <c r="AJ1156" i="12"/>
  <c r="AV1155" i="12"/>
  <c r="AR1155" i="12"/>
  <c r="AN1155" i="12"/>
  <c r="AJ1155" i="12"/>
  <c r="AV1154" i="12"/>
  <c r="AR1154" i="12"/>
  <c r="AN1154" i="12"/>
  <c r="AJ1154" i="12"/>
  <c r="AV1153" i="12"/>
  <c r="AR1153" i="12"/>
  <c r="AN1153" i="12"/>
  <c r="AJ1153" i="12"/>
  <c r="AV1152" i="12"/>
  <c r="AR1152" i="12"/>
  <c r="AN1152" i="12"/>
  <c r="AJ1152" i="12"/>
  <c r="AV1151" i="12"/>
  <c r="AR1151" i="12"/>
  <c r="AN1151" i="12"/>
  <c r="AJ1151" i="12"/>
  <c r="AV1150" i="12"/>
  <c r="AR1150" i="12"/>
  <c r="AN1150" i="12"/>
  <c r="AJ1150" i="12"/>
  <c r="AV1149" i="12"/>
  <c r="AR1149" i="12"/>
  <c r="AN1149" i="12"/>
  <c r="AJ1149" i="12"/>
  <c r="AV1148" i="12"/>
  <c r="AR1148" i="12"/>
  <c r="AN1148" i="12"/>
  <c r="AJ1148" i="12"/>
  <c r="AV1147" i="12"/>
  <c r="AR1147" i="12"/>
  <c r="AN1147" i="12"/>
  <c r="AJ1147" i="12"/>
  <c r="AV1146" i="12"/>
  <c r="AR1146" i="12"/>
  <c r="AN1146" i="12"/>
  <c r="AJ1146" i="12"/>
  <c r="AV1145" i="12"/>
  <c r="AR1145" i="12"/>
  <c r="AN1145" i="12"/>
  <c r="AJ1145" i="12"/>
  <c r="AV1144" i="12"/>
  <c r="AR1144" i="12"/>
  <c r="AN1144" i="12"/>
  <c r="AJ1144" i="12"/>
  <c r="AV1143" i="12"/>
  <c r="AR1143" i="12"/>
  <c r="AN1143" i="12"/>
  <c r="AJ1143" i="12"/>
  <c r="AV1142" i="12"/>
  <c r="AR1142" i="12"/>
  <c r="AN1142" i="12"/>
  <c r="AJ1142" i="12"/>
  <c r="AV1141" i="12"/>
  <c r="AR1141" i="12"/>
  <c r="AN1141" i="12"/>
  <c r="AJ1141" i="12"/>
  <c r="AV1140" i="12"/>
  <c r="AR1140" i="12"/>
  <c r="AN1140" i="12"/>
  <c r="AJ1140" i="12"/>
  <c r="AV1139" i="12"/>
  <c r="AR1139" i="12"/>
  <c r="AN1139" i="12"/>
  <c r="AJ1139" i="12"/>
  <c r="AV1138" i="12"/>
  <c r="AR1138" i="12"/>
  <c r="AN1138" i="12"/>
  <c r="AJ1138" i="12"/>
  <c r="AV1137" i="12"/>
  <c r="AR1137" i="12"/>
  <c r="AN1137" i="12"/>
  <c r="AJ1137" i="12"/>
  <c r="AV1136" i="12"/>
  <c r="AR1136" i="12"/>
  <c r="AN1136" i="12"/>
  <c r="AJ1136" i="12"/>
  <c r="AV1135" i="12"/>
  <c r="AR1135" i="12"/>
  <c r="AN1135" i="12"/>
  <c r="AJ1135" i="12"/>
  <c r="AV1134" i="12"/>
  <c r="AR1134" i="12"/>
  <c r="AN1134" i="12"/>
  <c r="AJ1134" i="12"/>
  <c r="AV1133" i="12"/>
  <c r="AR1133" i="12"/>
  <c r="AN1133" i="12"/>
  <c r="AJ1133" i="12"/>
  <c r="AV1132" i="12"/>
  <c r="AR1132" i="12"/>
  <c r="AN1132" i="12"/>
  <c r="AJ1132" i="12"/>
  <c r="AV1131" i="12"/>
  <c r="AR1131" i="12"/>
  <c r="AN1131" i="12"/>
  <c r="AJ1131" i="12"/>
  <c r="AV1130" i="12"/>
  <c r="AR1130" i="12"/>
  <c r="AN1130" i="12"/>
  <c r="AJ1130" i="12"/>
  <c r="AV1129" i="12"/>
  <c r="AR1129" i="12"/>
  <c r="AN1129" i="12"/>
  <c r="AJ1129" i="12"/>
  <c r="AV1128" i="12"/>
  <c r="AR1128" i="12"/>
  <c r="AN1128" i="12"/>
  <c r="AJ1128" i="12"/>
  <c r="AV1127" i="12"/>
  <c r="AR1127" i="12"/>
  <c r="AN1127" i="12"/>
  <c r="AJ1127" i="12"/>
  <c r="AV1126" i="12"/>
  <c r="AR1126" i="12"/>
  <c r="AN1126" i="12"/>
  <c r="AJ1126" i="12"/>
  <c r="AV1125" i="12"/>
  <c r="AR1125" i="12"/>
  <c r="AN1125" i="12"/>
  <c r="AJ1125" i="12"/>
  <c r="AV1124" i="12"/>
  <c r="AR1124" i="12"/>
  <c r="AN1124" i="12"/>
  <c r="AJ1124" i="12"/>
  <c r="AV1123" i="12"/>
  <c r="AR1123" i="12"/>
  <c r="AN1123" i="12"/>
  <c r="AJ1123" i="12"/>
  <c r="AV1122" i="12"/>
  <c r="AR1122" i="12"/>
  <c r="AN1122" i="12"/>
  <c r="AJ1122" i="12"/>
  <c r="AV1121" i="12"/>
  <c r="AR1121" i="12"/>
  <c r="AN1121" i="12"/>
  <c r="AJ1121" i="12"/>
  <c r="AV1120" i="12"/>
  <c r="AR1120" i="12"/>
  <c r="AN1120" i="12"/>
  <c r="AJ1120" i="12"/>
  <c r="AV1119" i="12"/>
  <c r="AR1119" i="12"/>
  <c r="AN1119" i="12"/>
  <c r="AJ1119" i="12"/>
  <c r="AV1118" i="12"/>
  <c r="AR1118" i="12"/>
  <c r="AN1118" i="12"/>
  <c r="AJ1118" i="12"/>
  <c r="AV1117" i="12"/>
  <c r="AR1117" i="12"/>
  <c r="AN1117" i="12"/>
  <c r="AJ1117" i="12"/>
  <c r="AV1116" i="12"/>
  <c r="AR1116" i="12"/>
  <c r="AN1116" i="12"/>
  <c r="AJ1116" i="12"/>
  <c r="AV1115" i="12"/>
  <c r="AR1115" i="12"/>
  <c r="AN1115" i="12"/>
  <c r="AJ1115" i="12"/>
  <c r="AV1114" i="12"/>
  <c r="AR1114" i="12"/>
  <c r="AN1114" i="12"/>
  <c r="AJ1114" i="12"/>
  <c r="AV1113" i="12"/>
  <c r="AR1113" i="12"/>
  <c r="AN1113" i="12"/>
  <c r="AJ1113" i="12"/>
  <c r="AV1112" i="12"/>
  <c r="AR1112" i="12"/>
  <c r="AN1112" i="12"/>
  <c r="AJ1112" i="12"/>
  <c r="AV1111" i="12"/>
  <c r="AR1111" i="12"/>
  <c r="AN1111" i="12"/>
  <c r="AJ1111" i="12"/>
  <c r="AV1110" i="12"/>
  <c r="AR1110" i="12"/>
  <c r="AN1110" i="12"/>
  <c r="AJ1110" i="12"/>
  <c r="AV1109" i="12"/>
  <c r="AR1109" i="12"/>
  <c r="AN1109" i="12"/>
  <c r="AJ1109" i="12"/>
  <c r="AV1108" i="12"/>
  <c r="AR1108" i="12"/>
  <c r="AN1108" i="12"/>
  <c r="AJ1108" i="12"/>
  <c r="AV1107" i="12"/>
  <c r="AR1107" i="12"/>
  <c r="AN1107" i="12"/>
  <c r="AJ1107" i="12"/>
  <c r="AV1106" i="12"/>
  <c r="AR1106" i="12"/>
  <c r="AN1106" i="12"/>
  <c r="AJ1106" i="12"/>
  <c r="AV1105" i="12"/>
  <c r="AR1105" i="12"/>
  <c r="AN1105" i="12"/>
  <c r="AJ1105" i="12"/>
  <c r="AV1104" i="12"/>
  <c r="AR1104" i="12"/>
  <c r="AN1104" i="12"/>
  <c r="AJ1104" i="12"/>
  <c r="AV1103" i="12"/>
  <c r="AR1103" i="12"/>
  <c r="AN1103" i="12"/>
  <c r="AJ1103" i="12"/>
  <c r="AV1102" i="12"/>
  <c r="AR1102" i="12"/>
  <c r="AN1102" i="12"/>
  <c r="AJ1102" i="12"/>
  <c r="AV1101" i="12"/>
  <c r="AR1101" i="12"/>
  <c r="AN1101" i="12"/>
  <c r="AJ1101" i="12"/>
  <c r="AV1100" i="12"/>
  <c r="AR1100" i="12"/>
  <c r="AN1100" i="12"/>
  <c r="AJ1100" i="12"/>
  <c r="AV1099" i="12"/>
  <c r="AR1099" i="12"/>
  <c r="AN1099" i="12"/>
  <c r="AJ1099" i="12"/>
  <c r="AV1098" i="12"/>
  <c r="AR1098" i="12"/>
  <c r="AN1098" i="12"/>
  <c r="AJ1098" i="12"/>
  <c r="AV1097" i="12"/>
  <c r="AR1097" i="12"/>
  <c r="AN1097" i="12"/>
  <c r="AJ1097" i="12"/>
  <c r="AV1096" i="12"/>
  <c r="AR1096" i="12"/>
  <c r="AN1096" i="12"/>
  <c r="AJ1096" i="12"/>
  <c r="AV1095" i="12"/>
  <c r="AR1095" i="12"/>
  <c r="AN1095" i="12"/>
  <c r="AJ1095" i="12"/>
  <c r="AV1094" i="12"/>
  <c r="AR1094" i="12"/>
  <c r="AN1094" i="12"/>
  <c r="AJ1094" i="12"/>
  <c r="AV1093" i="12"/>
  <c r="AR1093" i="12"/>
  <c r="AN1093" i="12"/>
  <c r="AJ1093" i="12"/>
  <c r="AV1092" i="12"/>
  <c r="AR1092" i="12"/>
  <c r="AN1092" i="12"/>
  <c r="AJ1092" i="12"/>
  <c r="AV1091" i="12"/>
  <c r="AR1091" i="12"/>
  <c r="AN1091" i="12"/>
  <c r="AJ1091" i="12"/>
  <c r="AV1090" i="12"/>
  <c r="AR1090" i="12"/>
  <c r="AN1090" i="12"/>
  <c r="AJ1090" i="12"/>
  <c r="AV1089" i="12"/>
  <c r="AR1089" i="12"/>
  <c r="AN1089" i="12"/>
  <c r="AJ1089" i="12"/>
  <c r="AV1088" i="12"/>
  <c r="AR1088" i="12"/>
  <c r="AN1088" i="12"/>
  <c r="AJ1088" i="12"/>
  <c r="AV1087" i="12"/>
  <c r="AR1087" i="12"/>
  <c r="AN1087" i="12"/>
  <c r="AJ1087" i="12"/>
  <c r="AV1086" i="12"/>
  <c r="AR1086" i="12"/>
  <c r="AN1086" i="12"/>
  <c r="AJ1086" i="12"/>
  <c r="AV1085" i="12"/>
  <c r="AR1085" i="12"/>
  <c r="AN1085" i="12"/>
  <c r="AJ1085" i="12"/>
  <c r="AV1084" i="12"/>
  <c r="AR1084" i="12"/>
  <c r="AN1084" i="12"/>
  <c r="AJ1084" i="12"/>
  <c r="AV1083" i="12"/>
  <c r="AR1083" i="12"/>
  <c r="AN1083" i="12"/>
  <c r="AJ1083" i="12"/>
  <c r="AV1082" i="12"/>
  <c r="AR1082" i="12"/>
  <c r="AN1082" i="12"/>
  <c r="AJ1082" i="12"/>
  <c r="AV1081" i="12"/>
  <c r="AR1081" i="12"/>
  <c r="AN1081" i="12"/>
  <c r="AJ1081" i="12"/>
  <c r="AV1080" i="12"/>
  <c r="AR1080" i="12"/>
  <c r="AN1080" i="12"/>
  <c r="AJ1080" i="12"/>
  <c r="AV1079" i="12"/>
  <c r="AR1079" i="12"/>
  <c r="AN1079" i="12"/>
  <c r="AJ1079" i="12"/>
  <c r="AV1078" i="12"/>
  <c r="AR1078" i="12"/>
  <c r="AN1078" i="12"/>
  <c r="AJ1078" i="12"/>
  <c r="AV1077" i="12"/>
  <c r="AR1077" i="12"/>
  <c r="AN1077" i="12"/>
  <c r="AJ1077" i="12"/>
  <c r="AV1076" i="12"/>
  <c r="AR1076" i="12"/>
  <c r="AN1076" i="12"/>
  <c r="AJ1076" i="12"/>
  <c r="AV1075" i="12"/>
  <c r="AR1075" i="12"/>
  <c r="AN1075" i="12"/>
  <c r="AJ1075" i="12"/>
  <c r="AV1074" i="12"/>
  <c r="AR1074" i="12"/>
  <c r="AN1074" i="12"/>
  <c r="AJ1074" i="12"/>
  <c r="AV1073" i="12"/>
  <c r="AR1073" i="12"/>
  <c r="AN1073" i="12"/>
  <c r="AJ1073" i="12"/>
  <c r="AV1072" i="12"/>
  <c r="AR1072" i="12"/>
  <c r="AN1072" i="12"/>
  <c r="AJ1072" i="12"/>
  <c r="AV1071" i="12"/>
  <c r="AR1071" i="12"/>
  <c r="AN1071" i="12"/>
  <c r="AJ1071" i="12"/>
  <c r="AV1070" i="12"/>
  <c r="AR1070" i="12"/>
  <c r="AN1070" i="12"/>
  <c r="AJ1070" i="12"/>
  <c r="AV1069" i="12"/>
  <c r="AR1069" i="12"/>
  <c r="AN1069" i="12"/>
  <c r="AJ1069" i="12"/>
  <c r="AV1068" i="12"/>
  <c r="AR1068" i="12"/>
  <c r="AN1068" i="12"/>
  <c r="AJ1068" i="12"/>
  <c r="AV1067" i="12"/>
  <c r="AR1067" i="12"/>
  <c r="AN1067" i="12"/>
  <c r="AJ1067" i="12"/>
  <c r="AV1066" i="12"/>
  <c r="AR1066" i="12"/>
  <c r="AN1066" i="12"/>
  <c r="AJ1066" i="12"/>
  <c r="AV1065" i="12"/>
  <c r="AR1065" i="12"/>
  <c r="AN1065" i="12"/>
  <c r="AJ1065" i="12"/>
  <c r="AV1064" i="12"/>
  <c r="AR1064" i="12"/>
  <c r="AN1064" i="12"/>
  <c r="AJ1064" i="12"/>
  <c r="AV1063" i="12"/>
  <c r="AR1063" i="12"/>
  <c r="AN1063" i="12"/>
  <c r="AJ1063" i="12"/>
  <c r="AV1062" i="12"/>
  <c r="AR1062" i="12"/>
  <c r="AN1062" i="12"/>
  <c r="AJ1062" i="12"/>
  <c r="AV1061" i="12"/>
  <c r="AR1061" i="12"/>
  <c r="AN1061" i="12"/>
  <c r="AJ1061" i="12"/>
  <c r="AV1060" i="12"/>
  <c r="AR1060" i="12"/>
  <c r="AN1060" i="12"/>
  <c r="AJ1060" i="12"/>
  <c r="AV1059" i="12"/>
  <c r="AR1059" i="12"/>
  <c r="AN1059" i="12"/>
  <c r="AJ1059" i="12"/>
  <c r="AV1058" i="12"/>
  <c r="AR1058" i="12"/>
  <c r="AN1058" i="12"/>
  <c r="AJ1058" i="12"/>
  <c r="AV1057" i="12"/>
  <c r="AR1057" i="12"/>
  <c r="AN1057" i="12"/>
  <c r="AJ1057" i="12"/>
  <c r="AV1056" i="12"/>
  <c r="AR1056" i="12"/>
  <c r="AN1056" i="12"/>
  <c r="AJ1056" i="12"/>
  <c r="AV1055" i="12"/>
  <c r="AR1055" i="12"/>
  <c r="AN1055" i="12"/>
  <c r="AJ1055" i="12"/>
  <c r="AV1054" i="12"/>
  <c r="AR1054" i="12"/>
  <c r="AN1054" i="12"/>
  <c r="AJ1054" i="12"/>
  <c r="AV1053" i="12"/>
  <c r="AR1053" i="12"/>
  <c r="AN1053" i="12"/>
  <c r="AJ1053" i="12"/>
  <c r="AV1052" i="12"/>
  <c r="AR1052" i="12"/>
  <c r="AN1052" i="12"/>
  <c r="AJ1052" i="12"/>
  <c r="AV1051" i="12"/>
  <c r="AR1051" i="12"/>
  <c r="AN1051" i="12"/>
  <c r="AJ1051" i="12"/>
  <c r="AV1050" i="12"/>
  <c r="AR1050" i="12"/>
  <c r="AN1050" i="12"/>
  <c r="AJ1050" i="12"/>
  <c r="AV1049" i="12"/>
  <c r="AR1049" i="12"/>
  <c r="AN1049" i="12"/>
  <c r="AJ1049" i="12"/>
  <c r="AV1048" i="12"/>
  <c r="AR1048" i="12"/>
  <c r="AN1048" i="12"/>
  <c r="AJ1048" i="12"/>
  <c r="AV1047" i="12"/>
  <c r="AR1047" i="12"/>
  <c r="AN1047" i="12"/>
  <c r="AJ1047" i="12"/>
  <c r="AV1046" i="12"/>
  <c r="AR1046" i="12"/>
  <c r="AN1046" i="12"/>
  <c r="AJ1046" i="12"/>
  <c r="AV1045" i="12"/>
  <c r="AR1045" i="12"/>
  <c r="AN1045" i="12"/>
  <c r="AJ1045" i="12"/>
  <c r="AV1044" i="12"/>
  <c r="AR1044" i="12"/>
  <c r="AN1044" i="12"/>
  <c r="AJ1044" i="12"/>
  <c r="AV1043" i="12"/>
  <c r="AR1043" i="12"/>
  <c r="AN1043" i="12"/>
  <c r="AJ1043" i="12"/>
  <c r="AV1042" i="12"/>
  <c r="AR1042" i="12"/>
  <c r="AN1042" i="12"/>
  <c r="AJ1042" i="12"/>
  <c r="AV1041" i="12"/>
  <c r="AR1041" i="12"/>
  <c r="AN1041" i="12"/>
  <c r="AJ1041" i="12"/>
  <c r="AV1040" i="12"/>
  <c r="AR1040" i="12"/>
  <c r="AN1040" i="12"/>
  <c r="AJ1040" i="12"/>
  <c r="AV1039" i="12"/>
  <c r="AR1039" i="12"/>
  <c r="AN1039" i="12"/>
  <c r="AJ1039" i="12"/>
  <c r="AV1038" i="12"/>
  <c r="AR1038" i="12"/>
  <c r="AN1038" i="12"/>
  <c r="AJ1038" i="12"/>
  <c r="AV1037" i="12"/>
  <c r="AR1037" i="12"/>
  <c r="AN1037" i="12"/>
  <c r="AJ1037" i="12"/>
  <c r="AV1036" i="12"/>
  <c r="AR1036" i="12"/>
  <c r="AN1036" i="12"/>
  <c r="AJ1036" i="12"/>
  <c r="AV1035" i="12"/>
  <c r="AR1035" i="12"/>
  <c r="AN1035" i="12"/>
  <c r="AJ1035" i="12"/>
  <c r="AV1034" i="12"/>
  <c r="AR1034" i="12"/>
  <c r="AN1034" i="12"/>
  <c r="AJ1034" i="12"/>
  <c r="AV1033" i="12"/>
  <c r="AR1033" i="12"/>
  <c r="AN1033" i="12"/>
  <c r="AJ1033" i="12"/>
  <c r="AV1032" i="12"/>
  <c r="AR1032" i="12"/>
  <c r="AN1032" i="12"/>
  <c r="AJ1032" i="12"/>
  <c r="AV1031" i="12"/>
  <c r="AR1031" i="12"/>
  <c r="AN1031" i="12"/>
  <c r="AJ1031" i="12"/>
  <c r="AV1030" i="12"/>
  <c r="AR1030" i="12"/>
  <c r="AN1030" i="12"/>
  <c r="AJ1030" i="12"/>
  <c r="AV1029" i="12"/>
  <c r="AR1029" i="12"/>
  <c r="AN1029" i="12"/>
  <c r="AJ1029" i="12"/>
  <c r="AV1028" i="12"/>
  <c r="AR1028" i="12"/>
  <c r="AN1028" i="12"/>
  <c r="AJ1028" i="12"/>
  <c r="AV1027" i="12"/>
  <c r="AR1027" i="12"/>
  <c r="AN1027" i="12"/>
  <c r="AJ1027" i="12"/>
  <c r="AV1026" i="12"/>
  <c r="AR1026" i="12"/>
  <c r="AN1026" i="12"/>
  <c r="AJ1026" i="12"/>
  <c r="AV1025" i="12"/>
  <c r="AR1025" i="12"/>
  <c r="AN1025" i="12"/>
  <c r="AJ1025" i="12"/>
  <c r="AV1024" i="12"/>
  <c r="AR1024" i="12"/>
  <c r="AN1024" i="12"/>
  <c r="AJ1024" i="12"/>
  <c r="AV1023" i="12"/>
  <c r="AR1023" i="12"/>
  <c r="AN1023" i="12"/>
  <c r="AJ1023" i="12"/>
  <c r="AV1022" i="12"/>
  <c r="AR1022" i="12"/>
  <c r="AN1022" i="12"/>
  <c r="AJ1022" i="12"/>
  <c r="AV1021" i="12"/>
  <c r="AR1021" i="12"/>
  <c r="AN1021" i="12"/>
  <c r="AJ1021" i="12"/>
  <c r="AV1020" i="12"/>
  <c r="AR1020" i="12"/>
  <c r="AN1020" i="12"/>
  <c r="AJ1020" i="12"/>
  <c r="AV1019" i="12"/>
  <c r="AR1019" i="12"/>
  <c r="AN1019" i="12"/>
  <c r="AJ1019" i="12"/>
  <c r="AV1018" i="12"/>
  <c r="AR1018" i="12"/>
  <c r="AN1018" i="12"/>
  <c r="AJ1018" i="12"/>
  <c r="AV1017" i="12"/>
  <c r="AR1017" i="12"/>
  <c r="AN1017" i="12"/>
  <c r="AJ1017" i="12"/>
  <c r="AV1016" i="12"/>
  <c r="AR1016" i="12"/>
  <c r="AN1016" i="12"/>
  <c r="AJ1016" i="12"/>
  <c r="AV1015" i="12"/>
  <c r="AR1015" i="12"/>
  <c r="AN1015" i="12"/>
  <c r="AJ1015" i="12"/>
  <c r="AV1014" i="12"/>
  <c r="AR1014" i="12"/>
  <c r="AN1014" i="12"/>
  <c r="AJ1014" i="12"/>
  <c r="AV1013" i="12"/>
  <c r="AR1013" i="12"/>
  <c r="AN1013" i="12"/>
  <c r="AJ1013" i="12"/>
  <c r="AV1012" i="12"/>
  <c r="AR1012" i="12"/>
  <c r="AN1012" i="12"/>
  <c r="AJ1012" i="12"/>
  <c r="AV1011" i="12"/>
  <c r="AR1011" i="12"/>
  <c r="AN1011" i="12"/>
  <c r="AJ1011" i="12"/>
  <c r="AV1010" i="12"/>
  <c r="AR1010" i="12"/>
  <c r="AN1010" i="12"/>
  <c r="AJ1010" i="12"/>
  <c r="AV1009" i="12"/>
  <c r="AR1009" i="12"/>
  <c r="AN1009" i="12"/>
  <c r="AJ1009" i="12"/>
  <c r="AV1008" i="12"/>
  <c r="AR1008" i="12"/>
  <c r="AN1008" i="12"/>
  <c r="AJ1008" i="12"/>
  <c r="AV1007" i="12"/>
  <c r="AR1007" i="12"/>
  <c r="AN1007" i="12"/>
  <c r="AJ1007" i="12"/>
  <c r="AV1006" i="12"/>
  <c r="AR1006" i="12"/>
  <c r="AN1006" i="12"/>
  <c r="AJ1006" i="12"/>
  <c r="AV1005" i="12"/>
  <c r="AR1005" i="12"/>
  <c r="AN1005" i="12"/>
  <c r="AJ1005" i="12"/>
  <c r="AV1004" i="12"/>
  <c r="AR1004" i="12"/>
  <c r="AN1004" i="12"/>
  <c r="AJ1004" i="12"/>
  <c r="AV1003" i="12"/>
  <c r="AR1003" i="12"/>
  <c r="AN1003" i="12"/>
  <c r="AJ1003" i="12"/>
  <c r="AV1002" i="12"/>
  <c r="AR1002" i="12"/>
  <c r="AN1002" i="12"/>
  <c r="AJ1002" i="12"/>
  <c r="AV1001" i="12"/>
  <c r="AR1001" i="12"/>
  <c r="AN1001" i="12"/>
  <c r="AJ1001" i="12"/>
  <c r="AV1000" i="12"/>
  <c r="AR1000" i="12"/>
  <c r="AN1000" i="12"/>
  <c r="AJ1000" i="12"/>
  <c r="AV999" i="12"/>
  <c r="AR999" i="12"/>
  <c r="AN999" i="12"/>
  <c r="AJ999" i="12"/>
  <c r="AV998" i="12"/>
  <c r="AR998" i="12"/>
  <c r="AN998" i="12"/>
  <c r="AJ998" i="12"/>
  <c r="AV997" i="12"/>
  <c r="AR997" i="12"/>
  <c r="AN997" i="12"/>
  <c r="AJ997" i="12"/>
  <c r="AV996" i="12"/>
  <c r="AR996" i="12"/>
  <c r="AN996" i="12"/>
  <c r="AJ996" i="12"/>
  <c r="AV995" i="12"/>
  <c r="AR995" i="12"/>
  <c r="AN995" i="12"/>
  <c r="AJ995" i="12"/>
  <c r="AV994" i="12"/>
  <c r="AR994" i="12"/>
  <c r="AN994" i="12"/>
  <c r="AJ994" i="12"/>
  <c r="AV993" i="12"/>
  <c r="AR993" i="12"/>
  <c r="AN993" i="12"/>
  <c r="AJ993" i="12"/>
  <c r="AV992" i="12"/>
  <c r="AR992" i="12"/>
  <c r="AN992" i="12"/>
  <c r="AJ992" i="12"/>
  <c r="AV991" i="12"/>
  <c r="AR991" i="12"/>
  <c r="AN991" i="12"/>
  <c r="AJ991" i="12"/>
  <c r="AV990" i="12"/>
  <c r="AR990" i="12"/>
  <c r="AN990" i="12"/>
  <c r="AJ990" i="12"/>
  <c r="AV989" i="12"/>
  <c r="AR989" i="12"/>
  <c r="AN989" i="12"/>
  <c r="AJ989" i="12"/>
  <c r="AV988" i="12"/>
  <c r="AR988" i="12"/>
  <c r="AN988" i="12"/>
  <c r="AJ988" i="12"/>
  <c r="AV987" i="12"/>
  <c r="AR987" i="12"/>
  <c r="AN987" i="12"/>
  <c r="AJ987" i="12"/>
  <c r="AV986" i="12"/>
  <c r="AR986" i="12"/>
  <c r="AN986" i="12"/>
  <c r="AJ986" i="12"/>
  <c r="AV985" i="12"/>
  <c r="AR985" i="12"/>
  <c r="AN985" i="12"/>
  <c r="AJ985" i="12"/>
  <c r="AV984" i="12"/>
  <c r="AR984" i="12"/>
  <c r="AN984" i="12"/>
  <c r="AJ984" i="12"/>
  <c r="AV983" i="12"/>
  <c r="AR983" i="12"/>
  <c r="AN983" i="12"/>
  <c r="AJ983" i="12"/>
  <c r="AV982" i="12"/>
  <c r="AR982" i="12"/>
  <c r="AN982" i="12"/>
  <c r="AJ982" i="12"/>
  <c r="AV981" i="12"/>
  <c r="AR981" i="12"/>
  <c r="AN981" i="12"/>
  <c r="AJ981" i="12"/>
  <c r="AV980" i="12"/>
  <c r="AR980" i="12"/>
  <c r="AN980" i="12"/>
  <c r="AJ980" i="12"/>
  <c r="AV979" i="12"/>
  <c r="AR979" i="12"/>
  <c r="AN979" i="12"/>
  <c r="AJ979" i="12"/>
  <c r="AV978" i="12"/>
  <c r="AR978" i="12"/>
  <c r="AN978" i="12"/>
  <c r="AJ978" i="12"/>
  <c r="AV977" i="12"/>
  <c r="AR977" i="12"/>
  <c r="AN977" i="12"/>
  <c r="AJ977" i="12"/>
  <c r="AV976" i="12"/>
  <c r="AR976" i="12"/>
  <c r="AN976" i="12"/>
  <c r="AJ976" i="12"/>
  <c r="AV975" i="12"/>
  <c r="AR975" i="12"/>
  <c r="AN975" i="12"/>
  <c r="AJ975" i="12"/>
  <c r="AV974" i="12"/>
  <c r="AR974" i="12"/>
  <c r="AN974" i="12"/>
  <c r="AJ974" i="12"/>
  <c r="AV973" i="12"/>
  <c r="AR973" i="12"/>
  <c r="AN973" i="12"/>
  <c r="AJ973" i="12"/>
  <c r="AV972" i="12"/>
  <c r="AR972" i="12"/>
  <c r="AN972" i="12"/>
  <c r="AJ972" i="12"/>
  <c r="AV971" i="12"/>
  <c r="AR971" i="12"/>
  <c r="AN971" i="12"/>
  <c r="AJ971" i="12"/>
  <c r="AV970" i="12"/>
  <c r="AR970" i="12"/>
  <c r="AN970" i="12"/>
  <c r="AJ970" i="12"/>
  <c r="AV969" i="12"/>
  <c r="AR969" i="12"/>
  <c r="AN969" i="12"/>
  <c r="AJ969" i="12"/>
  <c r="AV968" i="12"/>
  <c r="AR968" i="12"/>
  <c r="AN968" i="12"/>
  <c r="AJ968" i="12"/>
  <c r="AV967" i="12"/>
  <c r="AR967" i="12"/>
  <c r="AN967" i="12"/>
  <c r="AJ967" i="12"/>
  <c r="AV966" i="12"/>
  <c r="AR966" i="12"/>
  <c r="AN966" i="12"/>
  <c r="AJ966" i="12"/>
  <c r="AV965" i="12"/>
  <c r="AR965" i="12"/>
  <c r="AN965" i="12"/>
  <c r="AJ965" i="12"/>
  <c r="AV964" i="12"/>
  <c r="AR964" i="12"/>
  <c r="AN964" i="12"/>
  <c r="AJ964" i="12"/>
  <c r="AV963" i="12"/>
  <c r="AR963" i="12"/>
  <c r="AN963" i="12"/>
  <c r="AJ963" i="12"/>
  <c r="AV962" i="12"/>
  <c r="AR962" i="12"/>
  <c r="AN962" i="12"/>
  <c r="AJ962" i="12"/>
  <c r="AV961" i="12"/>
  <c r="AR961" i="12"/>
  <c r="AN961" i="12"/>
  <c r="AJ961" i="12"/>
  <c r="AV960" i="12"/>
  <c r="AR960" i="12"/>
  <c r="AN960" i="12"/>
  <c r="AJ960" i="12"/>
  <c r="AV959" i="12"/>
  <c r="AR959" i="12"/>
  <c r="AN959" i="12"/>
  <c r="AJ959" i="12"/>
  <c r="AV958" i="12"/>
  <c r="AR958" i="12"/>
  <c r="AN958" i="12"/>
  <c r="AJ958" i="12"/>
  <c r="AV957" i="12"/>
  <c r="AR957" i="12"/>
  <c r="AN957" i="12"/>
  <c r="AJ957" i="12"/>
  <c r="AV956" i="12"/>
  <c r="AR956" i="12"/>
  <c r="AN956" i="12"/>
  <c r="AJ956" i="12"/>
  <c r="AV955" i="12"/>
  <c r="AR955" i="12"/>
  <c r="AN955" i="12"/>
  <c r="AJ955" i="12"/>
  <c r="AV954" i="12"/>
  <c r="AR954" i="12"/>
  <c r="AN954" i="12"/>
  <c r="AJ954" i="12"/>
  <c r="AV953" i="12"/>
  <c r="AR953" i="12"/>
  <c r="AN953" i="12"/>
  <c r="AJ953" i="12"/>
  <c r="AV952" i="12"/>
  <c r="AR952" i="12"/>
  <c r="AN952" i="12"/>
  <c r="AJ952" i="12"/>
  <c r="AV951" i="12"/>
  <c r="AR951" i="12"/>
  <c r="AN951" i="12"/>
  <c r="AJ951" i="12"/>
  <c r="AV950" i="12"/>
  <c r="AR950" i="12"/>
  <c r="AN950" i="12"/>
  <c r="AJ950" i="12"/>
  <c r="AV949" i="12"/>
  <c r="AR949" i="12"/>
  <c r="AN949" i="12"/>
  <c r="AJ949" i="12"/>
  <c r="AV948" i="12"/>
  <c r="AR948" i="12"/>
  <c r="AN948" i="12"/>
  <c r="AJ948" i="12"/>
  <c r="AV947" i="12"/>
  <c r="AR947" i="12"/>
  <c r="AN947" i="12"/>
  <c r="AJ947" i="12"/>
  <c r="AV946" i="12"/>
  <c r="AR946" i="12"/>
  <c r="AN946" i="12"/>
  <c r="AJ946" i="12"/>
  <c r="AV945" i="12"/>
  <c r="AR945" i="12"/>
  <c r="AN945" i="12"/>
  <c r="AJ945" i="12"/>
  <c r="AV944" i="12"/>
  <c r="AR944" i="12"/>
  <c r="AN944" i="12"/>
  <c r="AJ944" i="12"/>
  <c r="AV943" i="12"/>
  <c r="AR943" i="12"/>
  <c r="AN943" i="12"/>
  <c r="AJ943" i="12"/>
  <c r="AV942" i="12"/>
  <c r="AR942" i="12"/>
  <c r="AN942" i="12"/>
  <c r="AJ942" i="12"/>
  <c r="AV941" i="12"/>
  <c r="AR941" i="12"/>
  <c r="AN941" i="12"/>
  <c r="AJ941" i="12"/>
  <c r="AV940" i="12"/>
  <c r="AR940" i="12"/>
  <c r="AN940" i="12"/>
  <c r="AJ940" i="12"/>
  <c r="AV939" i="12"/>
  <c r="AR939" i="12"/>
  <c r="AN939" i="12"/>
  <c r="AJ939" i="12"/>
  <c r="AV938" i="12"/>
  <c r="AR938" i="12"/>
  <c r="AN938" i="12"/>
  <c r="AJ938" i="12"/>
  <c r="AV937" i="12"/>
  <c r="AR937" i="12"/>
  <c r="AN937" i="12"/>
  <c r="AJ937" i="12"/>
  <c r="AV936" i="12"/>
  <c r="AR936" i="12"/>
  <c r="AN936" i="12"/>
  <c r="AJ936" i="12"/>
  <c r="AV935" i="12"/>
  <c r="AR935" i="12"/>
  <c r="AN935" i="12"/>
  <c r="AJ935" i="12"/>
  <c r="AV934" i="12"/>
  <c r="AR934" i="12"/>
  <c r="AN934" i="12"/>
  <c r="AJ934" i="12"/>
  <c r="AV933" i="12"/>
  <c r="AR933" i="12"/>
  <c r="AN933" i="12"/>
  <c r="AJ933" i="12"/>
  <c r="AV932" i="12"/>
  <c r="AR932" i="12"/>
  <c r="AN932" i="12"/>
  <c r="AJ932" i="12"/>
  <c r="AV931" i="12"/>
  <c r="AR931" i="12"/>
  <c r="AN931" i="12"/>
  <c r="AJ931" i="12"/>
  <c r="AV930" i="12"/>
  <c r="AR930" i="12"/>
  <c r="AN930" i="12"/>
  <c r="AJ930" i="12"/>
  <c r="AV929" i="12"/>
  <c r="AR929" i="12"/>
  <c r="AN929" i="12"/>
  <c r="AJ929" i="12"/>
  <c r="AV928" i="12"/>
  <c r="AR928" i="12"/>
  <c r="AN928" i="12"/>
  <c r="AJ928" i="12"/>
  <c r="AV927" i="12"/>
  <c r="AR927" i="12"/>
  <c r="AN927" i="12"/>
  <c r="AJ927" i="12"/>
  <c r="AV926" i="12"/>
  <c r="AR926" i="12"/>
  <c r="AN926" i="12"/>
  <c r="AJ926" i="12"/>
  <c r="AV925" i="12"/>
  <c r="AR925" i="12"/>
  <c r="AN925" i="12"/>
  <c r="AJ925" i="12"/>
  <c r="AV924" i="12"/>
  <c r="AR924" i="12"/>
  <c r="AN924" i="12"/>
  <c r="AJ924" i="12"/>
  <c r="AV923" i="12"/>
  <c r="AR923" i="12"/>
  <c r="AN923" i="12"/>
  <c r="AJ923" i="12"/>
  <c r="AV922" i="12"/>
  <c r="AR922" i="12"/>
  <c r="AN922" i="12"/>
  <c r="AJ922" i="12"/>
  <c r="AV921" i="12"/>
  <c r="AR921" i="12"/>
  <c r="AN921" i="12"/>
  <c r="AJ921" i="12"/>
  <c r="AV920" i="12"/>
  <c r="AR920" i="12"/>
  <c r="AN920" i="12"/>
  <c r="AJ920" i="12"/>
  <c r="AV919" i="12"/>
  <c r="AR919" i="12"/>
  <c r="AN919" i="12"/>
  <c r="AJ919" i="12"/>
  <c r="AV918" i="12"/>
  <c r="AR918" i="12"/>
  <c r="AN918" i="12"/>
  <c r="AJ918" i="12"/>
  <c r="AV917" i="12"/>
  <c r="AR917" i="12"/>
  <c r="AN917" i="12"/>
  <c r="AJ917" i="12"/>
  <c r="AV916" i="12"/>
  <c r="AR916" i="12"/>
  <c r="AN916" i="12"/>
  <c r="AJ916" i="12"/>
  <c r="AV915" i="12"/>
  <c r="AR915" i="12"/>
  <c r="AN915" i="12"/>
  <c r="AJ915" i="12"/>
  <c r="AV914" i="12"/>
  <c r="AR914" i="12"/>
  <c r="AN914" i="12"/>
  <c r="AJ914" i="12"/>
  <c r="AV913" i="12"/>
  <c r="AR913" i="12"/>
  <c r="AN913" i="12"/>
  <c r="AJ913" i="12"/>
  <c r="AV912" i="12"/>
  <c r="AR912" i="12"/>
  <c r="AN912" i="12"/>
  <c r="AJ912" i="12"/>
  <c r="AV911" i="12"/>
  <c r="AR911" i="12"/>
  <c r="AN911" i="12"/>
  <c r="AJ911" i="12"/>
  <c r="AV910" i="12"/>
  <c r="AR910" i="12"/>
  <c r="AN910" i="12"/>
  <c r="AJ910" i="12"/>
  <c r="AV909" i="12"/>
  <c r="AR909" i="12"/>
  <c r="AN909" i="12"/>
  <c r="AJ909" i="12"/>
  <c r="AV908" i="12"/>
  <c r="AR908" i="12"/>
  <c r="AN908" i="12"/>
  <c r="AJ908" i="12"/>
  <c r="AV907" i="12"/>
  <c r="AR907" i="12"/>
  <c r="AN907" i="12"/>
  <c r="AJ907" i="12"/>
  <c r="AV906" i="12"/>
  <c r="AR906" i="12"/>
  <c r="AN906" i="12"/>
  <c r="AJ906" i="12"/>
  <c r="AV905" i="12"/>
  <c r="AR905" i="12"/>
  <c r="AN905" i="12"/>
  <c r="AJ905" i="12"/>
  <c r="AV904" i="12"/>
  <c r="AR904" i="12"/>
  <c r="AN904" i="12"/>
  <c r="AJ904" i="12"/>
  <c r="AV903" i="12"/>
  <c r="AR903" i="12"/>
  <c r="AN903" i="12"/>
  <c r="AJ903" i="12"/>
  <c r="AV902" i="12"/>
  <c r="AR902" i="12"/>
  <c r="AN902" i="12"/>
  <c r="AJ902" i="12"/>
  <c r="AV901" i="12"/>
  <c r="AR901" i="12"/>
  <c r="AN901" i="12"/>
  <c r="AJ901" i="12"/>
  <c r="AV900" i="12"/>
  <c r="AR900" i="12"/>
  <c r="AN900" i="12"/>
  <c r="AJ900" i="12"/>
  <c r="AV899" i="12"/>
  <c r="AR899" i="12"/>
  <c r="AN899" i="12"/>
  <c r="AJ899" i="12"/>
  <c r="AV898" i="12"/>
  <c r="AR898" i="12"/>
  <c r="AN898" i="12"/>
  <c r="AJ898" i="12"/>
  <c r="AV897" i="12"/>
  <c r="AR897" i="12"/>
  <c r="AN897" i="12"/>
  <c r="AJ897" i="12"/>
  <c r="AV896" i="12"/>
  <c r="AR896" i="12"/>
  <c r="AN896" i="12"/>
  <c r="AJ896" i="12"/>
  <c r="AV895" i="12"/>
  <c r="AR895" i="12"/>
  <c r="AN895" i="12"/>
  <c r="AJ895" i="12"/>
  <c r="AV894" i="12"/>
  <c r="AR894" i="12"/>
  <c r="AN894" i="12"/>
  <c r="AJ894" i="12"/>
  <c r="AV893" i="12"/>
  <c r="AR893" i="12"/>
  <c r="AN893" i="12"/>
  <c r="AJ893" i="12"/>
  <c r="AV892" i="12"/>
  <c r="AR892" i="12"/>
  <c r="AN892" i="12"/>
  <c r="AJ892" i="12"/>
  <c r="AV891" i="12"/>
  <c r="AR891" i="12"/>
  <c r="AN891" i="12"/>
  <c r="AJ891" i="12"/>
  <c r="AV890" i="12"/>
  <c r="AR890" i="12"/>
  <c r="AN890" i="12"/>
  <c r="AJ890" i="12"/>
  <c r="AV889" i="12"/>
  <c r="AR889" i="12"/>
  <c r="AN889" i="12"/>
  <c r="AJ889" i="12"/>
  <c r="AV888" i="12"/>
  <c r="AR888" i="12"/>
  <c r="AN888" i="12"/>
  <c r="AJ888" i="12"/>
  <c r="AV887" i="12"/>
  <c r="AR887" i="12"/>
  <c r="AN887" i="12"/>
  <c r="AJ887" i="12"/>
  <c r="AV886" i="12"/>
  <c r="AR886" i="12"/>
  <c r="AN886" i="12"/>
  <c r="AJ886" i="12"/>
  <c r="AV885" i="12"/>
  <c r="AR885" i="12"/>
  <c r="AN885" i="12"/>
  <c r="AJ885" i="12"/>
  <c r="AV884" i="12"/>
  <c r="AR884" i="12"/>
  <c r="AN884" i="12"/>
  <c r="AJ884" i="12"/>
  <c r="AV883" i="12"/>
  <c r="AR883" i="12"/>
  <c r="AN883" i="12"/>
  <c r="AJ883" i="12"/>
  <c r="AV882" i="12"/>
  <c r="AR882" i="12"/>
  <c r="AN882" i="12"/>
  <c r="AJ882" i="12"/>
  <c r="AV881" i="12"/>
  <c r="AR881" i="12"/>
  <c r="AN881" i="12"/>
  <c r="AJ881" i="12"/>
  <c r="AV880" i="12"/>
  <c r="AR880" i="12"/>
  <c r="AN880" i="12"/>
  <c r="AJ880" i="12"/>
  <c r="AV879" i="12"/>
  <c r="AR879" i="12"/>
  <c r="AN879" i="12"/>
  <c r="AJ879" i="12"/>
  <c r="AV878" i="12"/>
  <c r="AR878" i="12"/>
  <c r="AN878" i="12"/>
  <c r="AJ878" i="12"/>
  <c r="AV877" i="12"/>
  <c r="AR877" i="12"/>
  <c r="AN877" i="12"/>
  <c r="AJ877" i="12"/>
  <c r="AV876" i="12"/>
  <c r="AR876" i="12"/>
  <c r="AN876" i="12"/>
  <c r="AJ876" i="12"/>
  <c r="AV875" i="12"/>
  <c r="AR875" i="12"/>
  <c r="AN875" i="12"/>
  <c r="AJ875" i="12"/>
  <c r="AV874" i="12"/>
  <c r="AR874" i="12"/>
  <c r="AN874" i="12"/>
  <c r="AJ874" i="12"/>
  <c r="AV873" i="12"/>
  <c r="AR873" i="12"/>
  <c r="AN873" i="12"/>
  <c r="AJ873" i="12"/>
  <c r="AV872" i="12"/>
  <c r="AR872" i="12"/>
  <c r="AN872" i="12"/>
  <c r="AJ872" i="12"/>
  <c r="AV871" i="12"/>
  <c r="AR871" i="12"/>
  <c r="AN871" i="12"/>
  <c r="AJ871" i="12"/>
  <c r="AV870" i="12"/>
  <c r="AR870" i="12"/>
  <c r="AN870" i="12"/>
  <c r="AJ870" i="12"/>
  <c r="AV869" i="12"/>
  <c r="AR869" i="12"/>
  <c r="AN869" i="12"/>
  <c r="AJ869" i="12"/>
  <c r="AV868" i="12"/>
  <c r="AR868" i="12"/>
  <c r="AN868" i="12"/>
  <c r="AJ868" i="12"/>
  <c r="AV867" i="12"/>
  <c r="AR867" i="12"/>
  <c r="AN867" i="12"/>
  <c r="AJ867" i="12"/>
  <c r="AV866" i="12"/>
  <c r="AR866" i="12"/>
  <c r="AN866" i="12"/>
  <c r="AJ866" i="12"/>
  <c r="AV865" i="12"/>
  <c r="AR865" i="12"/>
  <c r="AN865" i="12"/>
  <c r="AJ865" i="12"/>
  <c r="AV864" i="12"/>
  <c r="AR864" i="12"/>
  <c r="AN864" i="12"/>
  <c r="AJ864" i="12"/>
  <c r="AV863" i="12"/>
  <c r="AR863" i="12"/>
  <c r="AN863" i="12"/>
  <c r="AJ863" i="12"/>
  <c r="AV862" i="12"/>
  <c r="AR862" i="12"/>
  <c r="AN862" i="12"/>
  <c r="AJ862" i="12"/>
  <c r="AV861" i="12"/>
  <c r="AR861" i="12"/>
  <c r="AN861" i="12"/>
  <c r="AJ861" i="12"/>
  <c r="AV860" i="12"/>
  <c r="AR860" i="12"/>
  <c r="AN860" i="12"/>
  <c r="AJ860" i="12"/>
  <c r="AV859" i="12"/>
  <c r="AR859" i="12"/>
  <c r="AN859" i="12"/>
  <c r="AJ859" i="12"/>
  <c r="AV858" i="12"/>
  <c r="AR858" i="12"/>
  <c r="AN858" i="12"/>
  <c r="AJ858" i="12"/>
  <c r="AV857" i="12"/>
  <c r="AR857" i="12"/>
  <c r="AN857" i="12"/>
  <c r="AJ857" i="12"/>
  <c r="AV856" i="12"/>
  <c r="AR856" i="12"/>
  <c r="AN856" i="12"/>
  <c r="AJ856" i="12"/>
  <c r="AV855" i="12"/>
  <c r="AR855" i="12"/>
  <c r="AN855" i="12"/>
  <c r="AJ855" i="12"/>
  <c r="AV854" i="12"/>
  <c r="AR854" i="12"/>
  <c r="AN854" i="12"/>
  <c r="AJ854" i="12"/>
  <c r="AV853" i="12"/>
  <c r="AR853" i="12"/>
  <c r="AN853" i="12"/>
  <c r="AJ853" i="12"/>
  <c r="AV852" i="12"/>
  <c r="AR852" i="12"/>
  <c r="AN852" i="12"/>
  <c r="AJ852" i="12"/>
  <c r="AV851" i="12"/>
  <c r="AR851" i="12"/>
  <c r="AN851" i="12"/>
  <c r="AJ851" i="12"/>
  <c r="AV850" i="12"/>
  <c r="AR850" i="12"/>
  <c r="AN850" i="12"/>
  <c r="AJ850" i="12"/>
  <c r="AV849" i="12"/>
  <c r="AR849" i="12"/>
  <c r="AN849" i="12"/>
  <c r="AJ849" i="12"/>
  <c r="AV848" i="12"/>
  <c r="AR848" i="12"/>
  <c r="AN848" i="12"/>
  <c r="AJ848" i="12"/>
  <c r="AV847" i="12"/>
  <c r="AR847" i="12"/>
  <c r="AN847" i="12"/>
  <c r="AJ847" i="12"/>
  <c r="AV846" i="12"/>
  <c r="AR846" i="12"/>
  <c r="AN846" i="12"/>
  <c r="AJ846" i="12"/>
  <c r="AV845" i="12"/>
  <c r="AR845" i="12"/>
  <c r="AN845" i="12"/>
  <c r="AJ845" i="12"/>
  <c r="AV844" i="12"/>
  <c r="AR844" i="12"/>
  <c r="AN844" i="12"/>
  <c r="AJ844" i="12"/>
  <c r="AV843" i="12"/>
  <c r="AR843" i="12"/>
  <c r="AN843" i="12"/>
  <c r="AJ843" i="12"/>
  <c r="AV842" i="12"/>
  <c r="AR842" i="12"/>
  <c r="AN842" i="12"/>
  <c r="AJ842" i="12"/>
  <c r="AV841" i="12"/>
  <c r="AR841" i="12"/>
  <c r="AN841" i="12"/>
  <c r="AJ841" i="12"/>
  <c r="AV840" i="12"/>
  <c r="AR840" i="12"/>
  <c r="AN840" i="12"/>
  <c r="AJ840" i="12"/>
  <c r="AV839" i="12"/>
  <c r="AR839" i="12"/>
  <c r="AN839" i="12"/>
  <c r="AJ839" i="12"/>
  <c r="AV838" i="12"/>
  <c r="AR838" i="12"/>
  <c r="AN838" i="12"/>
  <c r="AJ838" i="12"/>
  <c r="AV837" i="12"/>
  <c r="AR837" i="12"/>
  <c r="AN837" i="12"/>
  <c r="AJ837" i="12"/>
  <c r="AV836" i="12"/>
  <c r="AR836" i="12"/>
  <c r="AN836" i="12"/>
  <c r="AJ836" i="12"/>
  <c r="AV835" i="12"/>
  <c r="AR835" i="12"/>
  <c r="AN835" i="12"/>
  <c r="AJ835" i="12"/>
  <c r="AV834" i="12"/>
  <c r="AR834" i="12"/>
  <c r="AN834" i="12"/>
  <c r="AJ834" i="12"/>
  <c r="AV833" i="12"/>
  <c r="AR833" i="12"/>
  <c r="AN833" i="12"/>
  <c r="AJ833" i="12"/>
  <c r="AV832" i="12"/>
  <c r="AR832" i="12"/>
  <c r="AN832" i="12"/>
  <c r="AJ832" i="12"/>
  <c r="AV831" i="12"/>
  <c r="AR831" i="12"/>
  <c r="AN831" i="12"/>
  <c r="AJ831" i="12"/>
  <c r="AV830" i="12"/>
  <c r="AR830" i="12"/>
  <c r="AN830" i="12"/>
  <c r="AJ830" i="12"/>
  <c r="AV829" i="12"/>
  <c r="AR829" i="12"/>
  <c r="AN829" i="12"/>
  <c r="AJ829" i="12"/>
  <c r="AV828" i="12"/>
  <c r="AR828" i="12"/>
  <c r="AN828" i="12"/>
  <c r="AJ828" i="12"/>
  <c r="AV827" i="12"/>
  <c r="AR827" i="12"/>
  <c r="AN827" i="12"/>
  <c r="AJ827" i="12"/>
  <c r="AV826" i="12"/>
  <c r="AR826" i="12"/>
  <c r="AN826" i="12"/>
  <c r="AJ826" i="12"/>
  <c r="AV825" i="12"/>
  <c r="AR825" i="12"/>
  <c r="AN825" i="12"/>
  <c r="AJ825" i="12"/>
  <c r="AV824" i="12"/>
  <c r="AR824" i="12"/>
  <c r="AN824" i="12"/>
  <c r="AJ824" i="12"/>
  <c r="AV823" i="12"/>
  <c r="AR823" i="12"/>
  <c r="AN823" i="12"/>
  <c r="AJ823" i="12"/>
  <c r="AV822" i="12"/>
  <c r="AR822" i="12"/>
  <c r="AN822" i="12"/>
  <c r="AJ822" i="12"/>
  <c r="AV821" i="12"/>
  <c r="AR821" i="12"/>
  <c r="AN821" i="12"/>
  <c r="AJ821" i="12"/>
  <c r="AV820" i="12"/>
  <c r="AR820" i="12"/>
  <c r="AN820" i="12"/>
  <c r="AJ820" i="12"/>
  <c r="AV819" i="12"/>
  <c r="AR819" i="12"/>
  <c r="AN819" i="12"/>
  <c r="AJ819" i="12"/>
  <c r="AV818" i="12"/>
  <c r="AR818" i="12"/>
  <c r="AN818" i="12"/>
  <c r="AJ818" i="12"/>
  <c r="AV817" i="12"/>
  <c r="AR817" i="12"/>
  <c r="AN817" i="12"/>
  <c r="AJ817" i="12"/>
  <c r="AV816" i="12"/>
  <c r="AR816" i="12"/>
  <c r="AN816" i="12"/>
  <c r="AJ816" i="12"/>
  <c r="AV815" i="12"/>
  <c r="AR815" i="12"/>
  <c r="AN815" i="12"/>
  <c r="AJ815" i="12"/>
  <c r="AV814" i="12"/>
  <c r="AR814" i="12"/>
  <c r="AN814" i="12"/>
  <c r="AJ814" i="12"/>
  <c r="AV813" i="12"/>
  <c r="AR813" i="12"/>
  <c r="AN813" i="12"/>
  <c r="AJ813" i="12"/>
  <c r="AV812" i="12"/>
  <c r="AR812" i="12"/>
  <c r="AN812" i="12"/>
  <c r="AJ812" i="12"/>
  <c r="AV811" i="12"/>
  <c r="AR811" i="12"/>
  <c r="AN811" i="12"/>
  <c r="AJ811" i="12"/>
  <c r="AV810" i="12"/>
  <c r="AR810" i="12"/>
  <c r="AN810" i="12"/>
  <c r="AJ810" i="12"/>
  <c r="AV809" i="12"/>
  <c r="AR809" i="12"/>
  <c r="AN809" i="12"/>
  <c r="AJ809" i="12"/>
  <c r="AV808" i="12"/>
  <c r="AR808" i="12"/>
  <c r="AN808" i="12"/>
  <c r="AJ808" i="12"/>
  <c r="AV807" i="12"/>
  <c r="AR807" i="12"/>
  <c r="AN807" i="12"/>
  <c r="AJ807" i="12"/>
  <c r="AV806" i="12"/>
  <c r="AR806" i="12"/>
  <c r="AN806" i="12"/>
  <c r="AJ806" i="12"/>
  <c r="AV805" i="12"/>
  <c r="AR805" i="12"/>
  <c r="AN805" i="12"/>
  <c r="AJ805" i="12"/>
  <c r="AV804" i="12"/>
  <c r="AR804" i="12"/>
  <c r="AN804" i="12"/>
  <c r="AJ804" i="12"/>
  <c r="AV803" i="12"/>
  <c r="AR803" i="12"/>
  <c r="AN803" i="12"/>
  <c r="AJ803" i="12"/>
  <c r="AV802" i="12"/>
  <c r="AR802" i="12"/>
  <c r="AN802" i="12"/>
  <c r="AJ802" i="12"/>
  <c r="AV801" i="12"/>
  <c r="AR801" i="12"/>
  <c r="AN801" i="12"/>
  <c r="AJ801" i="12"/>
  <c r="AV800" i="12"/>
  <c r="AR800" i="12"/>
  <c r="AN800" i="12"/>
  <c r="AJ800" i="12"/>
  <c r="AV799" i="12"/>
  <c r="AR799" i="12"/>
  <c r="AN799" i="12"/>
  <c r="AJ799" i="12"/>
  <c r="AV798" i="12"/>
  <c r="AR798" i="12"/>
  <c r="AN798" i="12"/>
  <c r="AJ798" i="12"/>
  <c r="AV797" i="12"/>
  <c r="AR797" i="12"/>
  <c r="AN797" i="12"/>
  <c r="AJ797" i="12"/>
  <c r="AV796" i="12"/>
  <c r="AR796" i="12"/>
  <c r="AN796" i="12"/>
  <c r="AJ796" i="12"/>
  <c r="AV795" i="12"/>
  <c r="AR795" i="12"/>
  <c r="AN795" i="12"/>
  <c r="AJ795" i="12"/>
  <c r="AV794" i="12"/>
  <c r="AR794" i="12"/>
  <c r="AN794" i="12"/>
  <c r="AJ794" i="12"/>
  <c r="AV793" i="12"/>
  <c r="AR793" i="12"/>
  <c r="AN793" i="12"/>
  <c r="AJ793" i="12"/>
  <c r="AV792" i="12"/>
  <c r="AR792" i="12"/>
  <c r="AN792" i="12"/>
  <c r="AJ792" i="12"/>
  <c r="AV791" i="12"/>
  <c r="AR791" i="12"/>
  <c r="AN791" i="12"/>
  <c r="AJ791" i="12"/>
  <c r="AV790" i="12"/>
  <c r="AR790" i="12"/>
  <c r="AN790" i="12"/>
  <c r="AJ790" i="12"/>
  <c r="AV789" i="12"/>
  <c r="AR789" i="12"/>
  <c r="AN789" i="12"/>
  <c r="AJ789" i="12"/>
  <c r="AV788" i="12"/>
  <c r="AR788" i="12"/>
  <c r="AN788" i="12"/>
  <c r="AJ788" i="12"/>
  <c r="AV787" i="12"/>
  <c r="AR787" i="12"/>
  <c r="AN787" i="12"/>
  <c r="AJ787" i="12"/>
  <c r="AV786" i="12"/>
  <c r="AR786" i="12"/>
  <c r="AN786" i="12"/>
  <c r="AJ786" i="12"/>
  <c r="AV785" i="12"/>
  <c r="AR785" i="12"/>
  <c r="AN785" i="12"/>
  <c r="AJ785" i="12"/>
  <c r="AV784" i="12"/>
  <c r="AR784" i="12"/>
  <c r="AN784" i="12"/>
  <c r="AJ784" i="12"/>
  <c r="AV783" i="12"/>
  <c r="AR783" i="12"/>
  <c r="AN783" i="12"/>
  <c r="AJ783" i="12"/>
  <c r="AV782" i="12"/>
  <c r="AR782" i="12"/>
  <c r="AN782" i="12"/>
  <c r="AJ782" i="12"/>
  <c r="AV781" i="12"/>
  <c r="AR781" i="12"/>
  <c r="AN781" i="12"/>
  <c r="AJ781" i="12"/>
  <c r="AV780" i="12"/>
  <c r="AR780" i="12"/>
  <c r="AN780" i="12"/>
  <c r="AJ780" i="12"/>
  <c r="AV779" i="12"/>
  <c r="AR779" i="12"/>
  <c r="AN779" i="12"/>
  <c r="AJ779" i="12"/>
  <c r="AV778" i="12"/>
  <c r="AR778" i="12"/>
  <c r="AN778" i="12"/>
  <c r="AJ778" i="12"/>
  <c r="AV777" i="12"/>
  <c r="AR777" i="12"/>
  <c r="AN777" i="12"/>
  <c r="AJ777" i="12"/>
  <c r="AV776" i="12"/>
  <c r="AR776" i="12"/>
  <c r="AN776" i="12"/>
  <c r="AJ776" i="12"/>
  <c r="AV775" i="12"/>
  <c r="AR775" i="12"/>
  <c r="AN775" i="12"/>
  <c r="AJ775" i="12"/>
  <c r="AV774" i="12"/>
  <c r="AR774" i="12"/>
  <c r="AN774" i="12"/>
  <c r="AJ774" i="12"/>
  <c r="AV773" i="12"/>
  <c r="AR773" i="12"/>
  <c r="AN773" i="12"/>
  <c r="AJ773" i="12"/>
  <c r="AV772" i="12"/>
  <c r="AR772" i="12"/>
  <c r="AN772" i="12"/>
  <c r="AJ772" i="12"/>
  <c r="AV771" i="12"/>
  <c r="AR771" i="12"/>
  <c r="AN771" i="12"/>
  <c r="AJ771" i="12"/>
  <c r="AV770" i="12"/>
  <c r="AR770" i="12"/>
  <c r="AN770" i="12"/>
  <c r="AJ770" i="12"/>
  <c r="AV769" i="12"/>
  <c r="AR769" i="12"/>
  <c r="AN769" i="12"/>
  <c r="AJ769" i="12"/>
  <c r="AV768" i="12"/>
  <c r="AR768" i="12"/>
  <c r="AN768" i="12"/>
  <c r="AJ768" i="12"/>
  <c r="AV767" i="12"/>
  <c r="AR767" i="12"/>
  <c r="AN767" i="12"/>
  <c r="AJ767" i="12"/>
  <c r="AV766" i="12"/>
  <c r="AR766" i="12"/>
  <c r="AN766" i="12"/>
  <c r="AJ766" i="12"/>
  <c r="AV765" i="12"/>
  <c r="AR765" i="12"/>
  <c r="AN765" i="12"/>
  <c r="AJ765" i="12"/>
  <c r="AV764" i="12"/>
  <c r="AR764" i="12"/>
  <c r="AN764" i="12"/>
  <c r="AJ764" i="12"/>
  <c r="AV763" i="12"/>
  <c r="AR763" i="12"/>
  <c r="AN763" i="12"/>
  <c r="AJ763" i="12"/>
  <c r="AV762" i="12"/>
  <c r="AR762" i="12"/>
  <c r="AN762" i="12"/>
  <c r="AJ762" i="12"/>
  <c r="AV761" i="12"/>
  <c r="AR761" i="12"/>
  <c r="AN761" i="12"/>
  <c r="AJ761" i="12"/>
  <c r="AV760" i="12"/>
  <c r="AR760" i="12"/>
  <c r="AN760" i="12"/>
  <c r="AJ760" i="12"/>
  <c r="AV759" i="12"/>
  <c r="AR759" i="12"/>
  <c r="AN759" i="12"/>
  <c r="AJ759" i="12"/>
  <c r="AV758" i="12"/>
  <c r="AR758" i="12"/>
  <c r="AN758" i="12"/>
  <c r="AJ758" i="12"/>
  <c r="AV757" i="12"/>
  <c r="AR757" i="12"/>
  <c r="AN757" i="12"/>
  <c r="AJ757" i="12"/>
  <c r="AV756" i="12"/>
  <c r="AR756" i="12"/>
  <c r="AN756" i="12"/>
  <c r="AJ756" i="12"/>
  <c r="AV755" i="12"/>
  <c r="AR755" i="12"/>
  <c r="AN755" i="12"/>
  <c r="AJ755" i="12"/>
  <c r="AV754" i="12"/>
  <c r="AR754" i="12"/>
  <c r="AN754" i="12"/>
  <c r="AJ754" i="12"/>
  <c r="AV753" i="12"/>
  <c r="AR753" i="12"/>
  <c r="AN753" i="12"/>
  <c r="AJ753" i="12"/>
  <c r="AV752" i="12"/>
  <c r="AR752" i="12"/>
  <c r="AN752" i="12"/>
  <c r="AJ752" i="12"/>
  <c r="AV751" i="12"/>
  <c r="AR751" i="12"/>
  <c r="AN751" i="12"/>
  <c r="AJ751" i="12"/>
  <c r="AV750" i="12"/>
  <c r="AR750" i="12"/>
  <c r="AN750" i="12"/>
  <c r="AJ750" i="12"/>
  <c r="AV749" i="12"/>
  <c r="AR749" i="12"/>
  <c r="AN749" i="12"/>
  <c r="AJ749" i="12"/>
  <c r="AV748" i="12"/>
  <c r="AR748" i="12"/>
  <c r="AN748" i="12"/>
  <c r="AJ748" i="12"/>
  <c r="AV747" i="12"/>
  <c r="AR747" i="12"/>
  <c r="AN747" i="12"/>
  <c r="AJ747" i="12"/>
  <c r="AV746" i="12"/>
  <c r="AR746" i="12"/>
  <c r="AN746" i="12"/>
  <c r="AJ746" i="12"/>
  <c r="AV745" i="12"/>
  <c r="AR745" i="12"/>
  <c r="AN745" i="12"/>
  <c r="AJ745" i="12"/>
  <c r="AV744" i="12"/>
  <c r="AR744" i="12"/>
  <c r="AN744" i="12"/>
  <c r="AJ744" i="12"/>
  <c r="AV743" i="12"/>
  <c r="AR743" i="12"/>
  <c r="AN743" i="12"/>
  <c r="AJ743" i="12"/>
  <c r="AV742" i="12"/>
  <c r="AR742" i="12"/>
  <c r="AN742" i="12"/>
  <c r="AJ742" i="12"/>
  <c r="AV741" i="12"/>
  <c r="AR741" i="12"/>
  <c r="AN741" i="12"/>
  <c r="AJ741" i="12"/>
  <c r="AV740" i="12"/>
  <c r="AR740" i="12"/>
  <c r="AN740" i="12"/>
  <c r="AJ740" i="12"/>
  <c r="AV739" i="12"/>
  <c r="AR739" i="12"/>
  <c r="AN739" i="12"/>
  <c r="AJ739" i="12"/>
  <c r="AV738" i="12"/>
  <c r="AR738" i="12"/>
  <c r="AN738" i="12"/>
  <c r="AJ738" i="12"/>
  <c r="AV737" i="12"/>
  <c r="AR737" i="12"/>
  <c r="AN737" i="12"/>
  <c r="AJ737" i="12"/>
  <c r="AV736" i="12"/>
  <c r="AR736" i="12"/>
  <c r="AN736" i="12"/>
  <c r="AJ736" i="12"/>
  <c r="AV735" i="12"/>
  <c r="AR735" i="12"/>
  <c r="AN735" i="12"/>
  <c r="AJ735" i="12"/>
  <c r="AV734" i="12"/>
  <c r="AR734" i="12"/>
  <c r="AN734" i="12"/>
  <c r="AJ734" i="12"/>
  <c r="AV733" i="12"/>
  <c r="AR733" i="12"/>
  <c r="AN733" i="12"/>
  <c r="AJ733" i="12"/>
  <c r="AV732" i="12"/>
  <c r="AR732" i="12"/>
  <c r="AN732" i="12"/>
  <c r="AJ732" i="12"/>
  <c r="AV731" i="12"/>
  <c r="AR731" i="12"/>
  <c r="AN731" i="12"/>
  <c r="AJ731" i="12"/>
  <c r="AV730" i="12"/>
  <c r="AR730" i="12"/>
  <c r="AN730" i="12"/>
  <c r="AJ730" i="12"/>
  <c r="AV729" i="12"/>
  <c r="AR729" i="12"/>
  <c r="AN729" i="12"/>
  <c r="AJ729" i="12"/>
  <c r="AV728" i="12"/>
  <c r="AR728" i="12"/>
  <c r="AN728" i="12"/>
  <c r="AJ728" i="12"/>
  <c r="AV727" i="12"/>
  <c r="AR727" i="12"/>
  <c r="AN727" i="12"/>
  <c r="AJ727" i="12"/>
  <c r="AV726" i="12"/>
  <c r="AR726" i="12"/>
  <c r="AN726" i="12"/>
  <c r="AJ726" i="12"/>
  <c r="AV725" i="12"/>
  <c r="AR725" i="12"/>
  <c r="AN725" i="12"/>
  <c r="AJ725" i="12"/>
  <c r="AV724" i="12"/>
  <c r="AR724" i="12"/>
  <c r="AN724" i="12"/>
  <c r="AJ724" i="12"/>
  <c r="AV723" i="12"/>
  <c r="AR723" i="12"/>
  <c r="AN723" i="12"/>
  <c r="AJ723" i="12"/>
  <c r="AV722" i="12"/>
  <c r="AR722" i="12"/>
  <c r="AN722" i="12"/>
  <c r="AJ722" i="12"/>
  <c r="AV721" i="12"/>
  <c r="AR721" i="12"/>
  <c r="AN721" i="12"/>
  <c r="AJ721" i="12"/>
  <c r="AV720" i="12"/>
  <c r="AR720" i="12"/>
  <c r="AN720" i="12"/>
  <c r="AJ720" i="12"/>
  <c r="AV719" i="12"/>
  <c r="AR719" i="12"/>
  <c r="AN719" i="12"/>
  <c r="AJ719" i="12"/>
  <c r="AV718" i="12"/>
  <c r="AR718" i="12"/>
  <c r="AN718" i="12"/>
  <c r="AJ718" i="12"/>
  <c r="AV717" i="12"/>
  <c r="AR717" i="12"/>
  <c r="AN717" i="12"/>
  <c r="AJ717" i="12"/>
  <c r="AV716" i="12"/>
  <c r="AR716" i="12"/>
  <c r="AN716" i="12"/>
  <c r="AJ716" i="12"/>
  <c r="AV715" i="12"/>
  <c r="AR715" i="12"/>
  <c r="AN715" i="12"/>
  <c r="AJ715" i="12"/>
  <c r="AV714" i="12"/>
  <c r="AR714" i="12"/>
  <c r="AN714" i="12"/>
  <c r="AJ714" i="12"/>
  <c r="AV713" i="12"/>
  <c r="AR713" i="12"/>
  <c r="AN713" i="12"/>
  <c r="AJ713" i="12"/>
  <c r="AV712" i="12"/>
  <c r="AR712" i="12"/>
  <c r="AN712" i="12"/>
  <c r="AJ712" i="12"/>
  <c r="AV711" i="12"/>
  <c r="AR711" i="12"/>
  <c r="AN711" i="12"/>
  <c r="AJ711" i="12"/>
  <c r="AV710" i="12"/>
  <c r="AR710" i="12"/>
  <c r="AN710" i="12"/>
  <c r="AJ710" i="12"/>
  <c r="AV709" i="12"/>
  <c r="AR709" i="12"/>
  <c r="AN709" i="12"/>
  <c r="AJ709" i="12"/>
  <c r="AV708" i="12"/>
  <c r="AR708" i="12"/>
  <c r="AN708" i="12"/>
  <c r="AJ708" i="12"/>
  <c r="AV707" i="12"/>
  <c r="AR707" i="12"/>
  <c r="AN707" i="12"/>
  <c r="AJ707" i="12"/>
  <c r="AV706" i="12"/>
  <c r="AR706" i="12"/>
  <c r="AN706" i="12"/>
  <c r="AJ706" i="12"/>
  <c r="AV705" i="12"/>
  <c r="AR705" i="12"/>
  <c r="AN705" i="12"/>
  <c r="AJ705" i="12"/>
  <c r="AV704" i="12"/>
  <c r="AR704" i="12"/>
  <c r="AN704" i="12"/>
  <c r="AJ704" i="12"/>
  <c r="AV703" i="12"/>
  <c r="AR703" i="12"/>
  <c r="AN703" i="12"/>
  <c r="AJ703" i="12"/>
  <c r="AV702" i="12"/>
  <c r="AR702" i="12"/>
  <c r="AN702" i="12"/>
  <c r="AJ702" i="12"/>
  <c r="AV701" i="12"/>
  <c r="AR701" i="12"/>
  <c r="AN701" i="12"/>
  <c r="AJ701" i="12"/>
  <c r="AV700" i="12"/>
  <c r="AR700" i="12"/>
  <c r="AN700" i="12"/>
  <c r="AJ700" i="12"/>
  <c r="AV699" i="12"/>
  <c r="AR699" i="12"/>
  <c r="AN699" i="12"/>
  <c r="AJ699" i="12"/>
  <c r="AV698" i="12"/>
  <c r="AR698" i="12"/>
  <c r="AN698" i="12"/>
  <c r="AJ698" i="12"/>
  <c r="AV697" i="12"/>
  <c r="AR697" i="12"/>
  <c r="AN697" i="12"/>
  <c r="AJ697" i="12"/>
  <c r="AV696" i="12"/>
  <c r="AR696" i="12"/>
  <c r="AN696" i="12"/>
  <c r="AJ696" i="12"/>
  <c r="AV695" i="12"/>
  <c r="AR695" i="12"/>
  <c r="AN695" i="12"/>
  <c r="AJ695" i="12"/>
  <c r="AV694" i="12"/>
  <c r="AR694" i="12"/>
  <c r="AN694" i="12"/>
  <c r="AJ694" i="12"/>
  <c r="AV693" i="12"/>
  <c r="AR693" i="12"/>
  <c r="AN693" i="12"/>
  <c r="AJ693" i="12"/>
  <c r="AV692" i="12"/>
  <c r="AR692" i="12"/>
  <c r="AN692" i="12"/>
  <c r="AJ692" i="12"/>
  <c r="AV691" i="12"/>
  <c r="AR691" i="12"/>
  <c r="AN691" i="12"/>
  <c r="AJ691" i="12"/>
  <c r="AV690" i="12"/>
  <c r="AR690" i="12"/>
  <c r="AN690" i="12"/>
  <c r="AJ690" i="12"/>
  <c r="AV689" i="12"/>
  <c r="AR689" i="12"/>
  <c r="AN689" i="12"/>
  <c r="AJ689" i="12"/>
  <c r="AV688" i="12"/>
  <c r="AR688" i="12"/>
  <c r="AN688" i="12"/>
  <c r="AJ688" i="12"/>
  <c r="AV687" i="12"/>
  <c r="AR687" i="12"/>
  <c r="AN687" i="12"/>
  <c r="AJ687" i="12"/>
  <c r="AV686" i="12"/>
  <c r="AR686" i="12"/>
  <c r="AN686" i="12"/>
  <c r="AJ686" i="12"/>
  <c r="AV685" i="12"/>
  <c r="AR685" i="12"/>
  <c r="AN685" i="12"/>
  <c r="AJ685" i="12"/>
  <c r="AV684" i="12"/>
  <c r="AR684" i="12"/>
  <c r="AN684" i="12"/>
  <c r="AJ684" i="12"/>
  <c r="AV683" i="12"/>
  <c r="AR683" i="12"/>
  <c r="AN683" i="12"/>
  <c r="AJ683" i="12"/>
  <c r="AV682" i="12"/>
  <c r="AR682" i="12"/>
  <c r="AN682" i="12"/>
  <c r="AJ682" i="12"/>
  <c r="AV681" i="12"/>
  <c r="AR681" i="12"/>
  <c r="AN681" i="12"/>
  <c r="AJ681" i="12"/>
  <c r="AV680" i="12"/>
  <c r="AR680" i="12"/>
  <c r="AN680" i="12"/>
  <c r="AJ680" i="12"/>
  <c r="AV679" i="12"/>
  <c r="AR679" i="12"/>
  <c r="AN679" i="12"/>
  <c r="AJ679" i="12"/>
  <c r="AV678" i="12"/>
  <c r="AR678" i="12"/>
  <c r="AN678" i="12"/>
  <c r="AJ678" i="12"/>
  <c r="AV677" i="12"/>
  <c r="AR677" i="12"/>
  <c r="AN677" i="12"/>
  <c r="AJ677" i="12"/>
  <c r="AV676" i="12"/>
  <c r="AR676" i="12"/>
  <c r="AN676" i="12"/>
  <c r="AJ676" i="12"/>
  <c r="AV675" i="12"/>
  <c r="AR675" i="12"/>
  <c r="AN675" i="12"/>
  <c r="AJ675" i="12"/>
  <c r="AV674" i="12"/>
  <c r="AR674" i="12"/>
  <c r="AN674" i="12"/>
  <c r="AJ674" i="12"/>
  <c r="AV673" i="12"/>
  <c r="AR673" i="12"/>
  <c r="AN673" i="12"/>
  <c r="AJ673" i="12"/>
  <c r="AV672" i="12"/>
  <c r="AR672" i="12"/>
  <c r="AN672" i="12"/>
  <c r="AJ672" i="12"/>
  <c r="AV671" i="12"/>
  <c r="AR671" i="12"/>
  <c r="AN671" i="12"/>
  <c r="AJ671" i="12"/>
  <c r="AV670" i="12"/>
  <c r="AR670" i="12"/>
  <c r="AN670" i="12"/>
  <c r="AJ670" i="12"/>
  <c r="AV669" i="12"/>
  <c r="AR669" i="12"/>
  <c r="AN669" i="12"/>
  <c r="AJ669" i="12"/>
  <c r="AV668" i="12"/>
  <c r="AR668" i="12"/>
  <c r="AN668" i="12"/>
  <c r="AJ668" i="12"/>
  <c r="AV667" i="12"/>
  <c r="AR667" i="12"/>
  <c r="AN667" i="12"/>
  <c r="AJ667" i="12"/>
  <c r="AV666" i="12"/>
  <c r="AR666" i="12"/>
  <c r="AN666" i="12"/>
  <c r="AJ666" i="12"/>
  <c r="AV665" i="12"/>
  <c r="AR665" i="12"/>
  <c r="AN665" i="12"/>
  <c r="AJ665" i="12"/>
  <c r="AV664" i="12"/>
  <c r="AR664" i="12"/>
  <c r="AN664" i="12"/>
  <c r="AJ664" i="12"/>
  <c r="AV663" i="12"/>
  <c r="AR663" i="12"/>
  <c r="AN663" i="12"/>
  <c r="AJ663" i="12"/>
  <c r="AV662" i="12"/>
  <c r="AR662" i="12"/>
  <c r="AN662" i="12"/>
  <c r="AJ662" i="12"/>
  <c r="AV661" i="12"/>
  <c r="AR661" i="12"/>
  <c r="AN661" i="12"/>
  <c r="AJ661" i="12"/>
  <c r="AV660" i="12"/>
  <c r="AR660" i="12"/>
  <c r="AN660" i="12"/>
  <c r="AJ660" i="12"/>
  <c r="AV659" i="12"/>
  <c r="AR659" i="12"/>
  <c r="AN659" i="12"/>
  <c r="AJ659" i="12"/>
  <c r="AV658" i="12"/>
  <c r="AR658" i="12"/>
  <c r="AN658" i="12"/>
  <c r="AJ658" i="12"/>
  <c r="AV657" i="12"/>
  <c r="AR657" i="12"/>
  <c r="AN657" i="12"/>
  <c r="AJ657" i="12"/>
  <c r="AV656" i="12"/>
  <c r="AR656" i="12"/>
  <c r="AN656" i="12"/>
  <c r="AJ656" i="12"/>
  <c r="AV655" i="12"/>
  <c r="AR655" i="12"/>
  <c r="AN655" i="12"/>
  <c r="AJ655" i="12"/>
  <c r="AV654" i="12"/>
  <c r="AR654" i="12"/>
  <c r="AN654" i="12"/>
  <c r="AJ654" i="12"/>
  <c r="AV653" i="12"/>
  <c r="AR653" i="12"/>
  <c r="AN653" i="12"/>
  <c r="AJ653" i="12"/>
  <c r="AV652" i="12"/>
  <c r="AR652" i="12"/>
  <c r="AN652" i="12"/>
  <c r="AJ652" i="12"/>
  <c r="AV651" i="12"/>
  <c r="AR651" i="12"/>
  <c r="AN651" i="12"/>
  <c r="AJ651" i="12"/>
  <c r="AV650" i="12"/>
  <c r="AR650" i="12"/>
  <c r="AN650" i="12"/>
  <c r="AJ650" i="12"/>
  <c r="AV649" i="12"/>
  <c r="AR649" i="12"/>
  <c r="AN649" i="12"/>
  <c r="AJ649" i="12"/>
  <c r="AV648" i="12"/>
  <c r="AR648" i="12"/>
  <c r="AN648" i="12"/>
  <c r="AJ648" i="12"/>
  <c r="AV647" i="12"/>
  <c r="AR647" i="12"/>
  <c r="AN647" i="12"/>
  <c r="AJ647" i="12"/>
  <c r="AV646" i="12"/>
  <c r="AR646" i="12"/>
  <c r="AN646" i="12"/>
  <c r="AJ646" i="12"/>
  <c r="AV645" i="12"/>
  <c r="AR645" i="12"/>
  <c r="AN645" i="12"/>
  <c r="AJ645" i="12"/>
  <c r="AV644" i="12"/>
  <c r="AR644" i="12"/>
  <c r="AN644" i="12"/>
  <c r="AJ644" i="12"/>
  <c r="AV643" i="12"/>
  <c r="AR643" i="12"/>
  <c r="AN643" i="12"/>
  <c r="AJ643" i="12"/>
  <c r="AV642" i="12"/>
  <c r="AR642" i="12"/>
  <c r="AN642" i="12"/>
  <c r="AJ642" i="12"/>
  <c r="AV641" i="12"/>
  <c r="AR641" i="12"/>
  <c r="AN641" i="12"/>
  <c r="AJ641" i="12"/>
  <c r="AV640" i="12"/>
  <c r="AR640" i="12"/>
  <c r="AN640" i="12"/>
  <c r="AJ640" i="12"/>
  <c r="AV639" i="12"/>
  <c r="AR639" i="12"/>
  <c r="AN639" i="12"/>
  <c r="AJ639" i="12"/>
  <c r="AV638" i="12"/>
  <c r="AR638" i="12"/>
  <c r="AN638" i="12"/>
  <c r="AJ638" i="12"/>
  <c r="AV637" i="12"/>
  <c r="AR637" i="12"/>
  <c r="AN637" i="12"/>
  <c r="AJ637" i="12"/>
  <c r="AV636" i="12"/>
  <c r="AR636" i="12"/>
  <c r="AN636" i="12"/>
  <c r="AJ636" i="12"/>
  <c r="AV635" i="12"/>
  <c r="AR635" i="12"/>
  <c r="AN635" i="12"/>
  <c r="AJ635" i="12"/>
  <c r="AV634" i="12"/>
  <c r="AR634" i="12"/>
  <c r="AN634" i="12"/>
  <c r="AJ634" i="12"/>
  <c r="AV633" i="12"/>
  <c r="AR633" i="12"/>
  <c r="AN633" i="12"/>
  <c r="AJ633" i="12"/>
  <c r="AV632" i="12"/>
  <c r="AR632" i="12"/>
  <c r="AN632" i="12"/>
  <c r="AJ632" i="12"/>
  <c r="AV631" i="12"/>
  <c r="AR631" i="12"/>
  <c r="AN631" i="12"/>
  <c r="AJ631" i="12"/>
  <c r="AV630" i="12"/>
  <c r="AR630" i="12"/>
  <c r="AN630" i="12"/>
  <c r="AJ630" i="12"/>
  <c r="AV629" i="12"/>
  <c r="AR629" i="12"/>
  <c r="AN629" i="12"/>
  <c r="AJ629" i="12"/>
  <c r="AV628" i="12"/>
  <c r="AR628" i="12"/>
  <c r="AN628" i="12"/>
  <c r="AJ628" i="12"/>
  <c r="AV627" i="12"/>
  <c r="AR627" i="12"/>
  <c r="AN627" i="12"/>
  <c r="AJ627" i="12"/>
  <c r="AV626" i="12"/>
  <c r="AR626" i="12"/>
  <c r="AN626" i="12"/>
  <c r="AJ626" i="12"/>
  <c r="AV625" i="12"/>
  <c r="AR625" i="12"/>
  <c r="AN625" i="12"/>
  <c r="AJ625" i="12"/>
  <c r="AV624" i="12"/>
  <c r="AR624" i="12"/>
  <c r="AN624" i="12"/>
  <c r="AJ624" i="12"/>
  <c r="AV623" i="12"/>
  <c r="AR623" i="12"/>
  <c r="AN623" i="12"/>
  <c r="AJ623" i="12"/>
  <c r="AV622" i="12"/>
  <c r="AR622" i="12"/>
  <c r="AN622" i="12"/>
  <c r="AJ622" i="12"/>
  <c r="AV621" i="12"/>
  <c r="AR621" i="12"/>
  <c r="AN621" i="12"/>
  <c r="AJ621" i="12"/>
  <c r="AV620" i="12"/>
  <c r="AR620" i="12"/>
  <c r="AN620" i="12"/>
  <c r="AJ620" i="12"/>
  <c r="AV619" i="12"/>
  <c r="AR619" i="12"/>
  <c r="AN619" i="12"/>
  <c r="AJ619" i="12"/>
  <c r="AV618" i="12"/>
  <c r="AR618" i="12"/>
  <c r="AN618" i="12"/>
  <c r="AJ618" i="12"/>
  <c r="AV617" i="12"/>
  <c r="AR617" i="12"/>
  <c r="AN617" i="12"/>
  <c r="AJ617" i="12"/>
  <c r="AV616" i="12"/>
  <c r="AR616" i="12"/>
  <c r="AN616" i="12"/>
  <c r="AJ616" i="12"/>
  <c r="AV615" i="12"/>
  <c r="AR615" i="12"/>
  <c r="AN615" i="12"/>
  <c r="AJ615" i="12"/>
  <c r="AV614" i="12"/>
  <c r="AR614" i="12"/>
  <c r="AN614" i="12"/>
  <c r="AJ614" i="12"/>
  <c r="AV613" i="12"/>
  <c r="AR613" i="12"/>
  <c r="AN613" i="12"/>
  <c r="AJ613" i="12"/>
  <c r="AV612" i="12"/>
  <c r="AR612" i="12"/>
  <c r="AN612" i="12"/>
  <c r="AJ612" i="12"/>
  <c r="AV611" i="12"/>
  <c r="AR611" i="12"/>
  <c r="AN611" i="12"/>
  <c r="AJ611" i="12"/>
  <c r="AV610" i="12"/>
  <c r="AR610" i="12"/>
  <c r="AN610" i="12"/>
  <c r="AJ610" i="12"/>
  <c r="AV609" i="12"/>
  <c r="AR609" i="12"/>
  <c r="AN609" i="12"/>
  <c r="AJ609" i="12"/>
  <c r="AV608" i="12"/>
  <c r="AR608" i="12"/>
  <c r="AN608" i="12"/>
  <c r="AJ608" i="12"/>
  <c r="AV607" i="12"/>
  <c r="AR607" i="12"/>
  <c r="AN607" i="12"/>
  <c r="AJ607" i="12"/>
  <c r="AV606" i="12"/>
  <c r="AR606" i="12"/>
  <c r="AN606" i="12"/>
  <c r="AJ606" i="12"/>
  <c r="AV605" i="12"/>
  <c r="AR605" i="12"/>
  <c r="AN605" i="12"/>
  <c r="AJ605" i="12"/>
  <c r="AV604" i="12"/>
  <c r="AR604" i="12"/>
  <c r="AN604" i="12"/>
  <c r="AJ604" i="12"/>
  <c r="AV603" i="12"/>
  <c r="AR603" i="12"/>
  <c r="AN603" i="12"/>
  <c r="AJ603" i="12"/>
  <c r="AV602" i="12"/>
  <c r="AR602" i="12"/>
  <c r="AN602" i="12"/>
  <c r="AJ602" i="12"/>
  <c r="AV601" i="12"/>
  <c r="AR601" i="12"/>
  <c r="AN601" i="12"/>
  <c r="AJ601" i="12"/>
  <c r="AV600" i="12"/>
  <c r="AR600" i="12"/>
  <c r="AN600" i="12"/>
  <c r="AJ600" i="12"/>
  <c r="AV599" i="12"/>
  <c r="AR599" i="12"/>
  <c r="AN599" i="12"/>
  <c r="AJ599" i="12"/>
  <c r="AV598" i="12"/>
  <c r="AR598" i="12"/>
  <c r="AN598" i="12"/>
  <c r="AJ598" i="12"/>
  <c r="AV597" i="12"/>
  <c r="AR597" i="12"/>
  <c r="AN597" i="12"/>
  <c r="AJ597" i="12"/>
  <c r="AV596" i="12"/>
  <c r="AR596" i="12"/>
  <c r="AN596" i="12"/>
  <c r="AJ596" i="12"/>
  <c r="AV595" i="12"/>
  <c r="AR595" i="12"/>
  <c r="AN595" i="12"/>
  <c r="AJ595" i="12"/>
  <c r="AV594" i="12"/>
  <c r="AR594" i="12"/>
  <c r="AN594" i="12"/>
  <c r="AJ594" i="12"/>
  <c r="AV593" i="12"/>
  <c r="AR593" i="12"/>
  <c r="AN593" i="12"/>
  <c r="AJ593" i="12"/>
  <c r="AV592" i="12"/>
  <c r="AR592" i="12"/>
  <c r="AN592" i="12"/>
  <c r="AJ592" i="12"/>
  <c r="AV591" i="12"/>
  <c r="AR591" i="12"/>
  <c r="AN591" i="12"/>
  <c r="AJ591" i="12"/>
  <c r="AV590" i="12"/>
  <c r="AR590" i="12"/>
  <c r="AN590" i="12"/>
  <c r="AJ590" i="12"/>
  <c r="AV589" i="12"/>
  <c r="AR589" i="12"/>
  <c r="AN589" i="12"/>
  <c r="AJ589" i="12"/>
  <c r="AV588" i="12"/>
  <c r="AR588" i="12"/>
  <c r="AN588" i="12"/>
  <c r="AJ588" i="12"/>
  <c r="AV587" i="12"/>
  <c r="AR587" i="12"/>
  <c r="AN587" i="12"/>
  <c r="AJ587" i="12"/>
  <c r="AV586" i="12"/>
  <c r="AR586" i="12"/>
  <c r="AN586" i="12"/>
  <c r="AJ586" i="12"/>
  <c r="AV585" i="12"/>
  <c r="AR585" i="12"/>
  <c r="AN585" i="12"/>
  <c r="AJ585" i="12"/>
  <c r="AV584" i="12"/>
  <c r="AR584" i="12"/>
  <c r="AN584" i="12"/>
  <c r="AJ584" i="12"/>
  <c r="AV583" i="12"/>
  <c r="AR583" i="12"/>
  <c r="AN583" i="12"/>
  <c r="AJ583" i="12"/>
  <c r="AV582" i="12"/>
  <c r="AR582" i="12"/>
  <c r="AN582" i="12"/>
  <c r="AJ582" i="12"/>
  <c r="AV581" i="12"/>
  <c r="AR581" i="12"/>
  <c r="AN581" i="12"/>
  <c r="AJ581" i="12"/>
  <c r="AV580" i="12"/>
  <c r="AR580" i="12"/>
  <c r="AN580" i="12"/>
  <c r="AJ580" i="12"/>
  <c r="AV579" i="12"/>
  <c r="AR579" i="12"/>
  <c r="AN579" i="12"/>
  <c r="AJ579" i="12"/>
  <c r="AV578" i="12"/>
  <c r="AR578" i="12"/>
  <c r="AN578" i="12"/>
  <c r="AJ578" i="12"/>
  <c r="AV577" i="12"/>
  <c r="AR577" i="12"/>
  <c r="AN577" i="12"/>
  <c r="AJ577" i="12"/>
  <c r="AV576" i="12"/>
  <c r="AR576" i="12"/>
  <c r="AN576" i="12"/>
  <c r="AJ576" i="12"/>
  <c r="AV575" i="12"/>
  <c r="AR575" i="12"/>
  <c r="AN575" i="12"/>
  <c r="AJ575" i="12"/>
  <c r="AV574" i="12"/>
  <c r="AR574" i="12"/>
  <c r="AN574" i="12"/>
  <c r="AJ574" i="12"/>
  <c r="AV573" i="12"/>
  <c r="AR573" i="12"/>
  <c r="AN573" i="12"/>
  <c r="AJ573" i="12"/>
  <c r="AV572" i="12"/>
  <c r="AR572" i="12"/>
  <c r="AN572" i="12"/>
  <c r="AJ572" i="12"/>
  <c r="AV571" i="12"/>
  <c r="AR571" i="12"/>
  <c r="AN571" i="12"/>
  <c r="AJ571" i="12"/>
  <c r="AV570" i="12"/>
  <c r="AR570" i="12"/>
  <c r="AN570" i="12"/>
  <c r="AJ570" i="12"/>
  <c r="AV569" i="12"/>
  <c r="AR569" i="12"/>
  <c r="AN569" i="12"/>
  <c r="AJ569" i="12"/>
  <c r="AV568" i="12"/>
  <c r="AR568" i="12"/>
  <c r="AN568" i="12"/>
  <c r="AJ568" i="12"/>
  <c r="AV567" i="12"/>
  <c r="AR567" i="12"/>
  <c r="AN567" i="12"/>
  <c r="AJ567" i="12"/>
  <c r="AV566" i="12"/>
  <c r="AR566" i="12"/>
  <c r="AN566" i="12"/>
  <c r="AJ566" i="12"/>
  <c r="AV565" i="12"/>
  <c r="AR565" i="12"/>
  <c r="AN565" i="12"/>
  <c r="AJ565" i="12"/>
  <c r="AV564" i="12"/>
  <c r="AR564" i="12"/>
  <c r="AN564" i="12"/>
  <c r="AJ564" i="12"/>
  <c r="AV563" i="12"/>
  <c r="AR563" i="12"/>
  <c r="AN563" i="12"/>
  <c r="AJ563" i="12"/>
  <c r="AV562" i="12"/>
  <c r="AR562" i="12"/>
  <c r="AN562" i="12"/>
  <c r="AJ562" i="12"/>
  <c r="AV561" i="12"/>
  <c r="AR561" i="12"/>
  <c r="AN561" i="12"/>
  <c r="AJ561" i="12"/>
  <c r="AV560" i="12"/>
  <c r="AR560" i="12"/>
  <c r="AN560" i="12"/>
  <c r="AJ560" i="12"/>
  <c r="AV559" i="12"/>
  <c r="AR559" i="12"/>
  <c r="AN559" i="12"/>
  <c r="AJ559" i="12"/>
  <c r="AV558" i="12"/>
  <c r="AR558" i="12"/>
  <c r="AN558" i="12"/>
  <c r="AJ558" i="12"/>
  <c r="AV557" i="12"/>
  <c r="AR557" i="12"/>
  <c r="AN557" i="12"/>
  <c r="AJ557" i="12"/>
  <c r="AV556" i="12"/>
  <c r="AR556" i="12"/>
  <c r="AN556" i="12"/>
  <c r="AJ556" i="12"/>
  <c r="AV555" i="12"/>
  <c r="AR555" i="12"/>
  <c r="AN555" i="12"/>
  <c r="AJ555" i="12"/>
  <c r="AV554" i="12"/>
  <c r="AR554" i="12"/>
  <c r="AN554" i="12"/>
  <c r="AJ554" i="12"/>
  <c r="AV553" i="12"/>
  <c r="AR553" i="12"/>
  <c r="AN553" i="12"/>
  <c r="AJ553" i="12"/>
  <c r="AV552" i="12"/>
  <c r="AR552" i="12"/>
  <c r="AN552" i="12"/>
  <c r="AJ552" i="12"/>
  <c r="AV551" i="12"/>
  <c r="AR551" i="12"/>
  <c r="AN551" i="12"/>
  <c r="AJ551" i="12"/>
  <c r="AV550" i="12"/>
  <c r="AR550" i="12"/>
  <c r="AN550" i="12"/>
  <c r="AJ550" i="12"/>
  <c r="AV549" i="12"/>
  <c r="AR549" i="12"/>
  <c r="AN549" i="12"/>
  <c r="AJ549" i="12"/>
  <c r="AV548" i="12"/>
  <c r="AR548" i="12"/>
  <c r="AN548" i="12"/>
  <c r="AJ548" i="12"/>
  <c r="AV547" i="12"/>
  <c r="AR547" i="12"/>
  <c r="AN547" i="12"/>
  <c r="AJ547" i="12"/>
  <c r="AV546" i="12"/>
  <c r="AR546" i="12"/>
  <c r="AN546" i="12"/>
  <c r="AJ546" i="12"/>
  <c r="AV545" i="12"/>
  <c r="AR545" i="12"/>
  <c r="AN545" i="12"/>
  <c r="AJ545" i="12"/>
  <c r="AV544" i="12"/>
  <c r="AR544" i="12"/>
  <c r="AN544" i="12"/>
  <c r="AJ544" i="12"/>
  <c r="AV543" i="12"/>
  <c r="AR543" i="12"/>
  <c r="AN543" i="12"/>
  <c r="AJ543" i="12"/>
  <c r="AV542" i="12"/>
  <c r="AR542" i="12"/>
  <c r="AN542" i="12"/>
  <c r="AJ542" i="12"/>
  <c r="AV541" i="12"/>
  <c r="AR541" i="12"/>
  <c r="AN541" i="12"/>
  <c r="AJ541" i="12"/>
  <c r="AV540" i="12"/>
  <c r="AR540" i="12"/>
  <c r="AN540" i="12"/>
  <c r="AJ540" i="12"/>
  <c r="AV539" i="12"/>
  <c r="AR539" i="12"/>
  <c r="AN539" i="12"/>
  <c r="AJ539" i="12"/>
  <c r="AV538" i="12"/>
  <c r="AR538" i="12"/>
  <c r="AN538" i="12"/>
  <c r="AJ538" i="12"/>
  <c r="AV537" i="12"/>
  <c r="AR537" i="12"/>
  <c r="AN537" i="12"/>
  <c r="AJ537" i="12"/>
  <c r="AV536" i="12"/>
  <c r="AR536" i="12"/>
  <c r="AN536" i="12"/>
  <c r="AJ536" i="12"/>
  <c r="AV535" i="12"/>
  <c r="AR535" i="12"/>
  <c r="AN535" i="12"/>
  <c r="AJ535" i="12"/>
  <c r="AV534" i="12"/>
  <c r="AR534" i="12"/>
  <c r="AN534" i="12"/>
  <c r="AJ534" i="12"/>
  <c r="AV533" i="12"/>
  <c r="AR533" i="12"/>
  <c r="AN533" i="12"/>
  <c r="AJ533" i="12"/>
  <c r="AV532" i="12"/>
  <c r="AR532" i="12"/>
  <c r="AN532" i="12"/>
  <c r="AJ532" i="12"/>
  <c r="AV531" i="12"/>
  <c r="AR531" i="12"/>
  <c r="AN531" i="12"/>
  <c r="AJ531" i="12"/>
  <c r="AV530" i="12"/>
  <c r="AR530" i="12"/>
  <c r="AN530" i="12"/>
  <c r="AJ530" i="12"/>
  <c r="AV529" i="12"/>
  <c r="AR529" i="12"/>
  <c r="AN529" i="12"/>
  <c r="AJ529" i="12"/>
  <c r="AV528" i="12"/>
  <c r="AR528" i="12"/>
  <c r="AN528" i="12"/>
  <c r="AJ528" i="12"/>
  <c r="AV527" i="12"/>
  <c r="AR527" i="12"/>
  <c r="AN527" i="12"/>
  <c r="AJ527" i="12"/>
  <c r="AV526" i="12"/>
  <c r="AR526" i="12"/>
  <c r="AN526" i="12"/>
  <c r="AJ526" i="12"/>
  <c r="AV525" i="12"/>
  <c r="AR525" i="12"/>
  <c r="AN525" i="12"/>
  <c r="AJ525" i="12"/>
  <c r="AV524" i="12"/>
  <c r="AR524" i="12"/>
  <c r="AN524" i="12"/>
  <c r="AJ524" i="12"/>
  <c r="AV523" i="12"/>
  <c r="AR523" i="12"/>
  <c r="AN523" i="12"/>
  <c r="AJ523" i="12"/>
  <c r="AV522" i="12"/>
  <c r="AR522" i="12"/>
  <c r="AN522" i="12"/>
  <c r="AJ522" i="12"/>
  <c r="AV521" i="12"/>
  <c r="AR521" i="12"/>
  <c r="AN521" i="12"/>
  <c r="AJ521" i="12"/>
  <c r="AV520" i="12"/>
  <c r="AP525" i="12"/>
  <c r="AP524" i="12"/>
  <c r="AP523" i="12"/>
  <c r="AP522" i="12"/>
  <c r="AP521" i="12"/>
  <c r="AT520" i="12"/>
  <c r="AP520" i="12"/>
  <c r="AL520" i="12"/>
  <c r="AH520" i="12"/>
  <c r="AT519" i="12"/>
  <c r="AP519" i="12"/>
  <c r="AL519" i="12"/>
  <c r="AH519" i="12"/>
  <c r="AT518" i="12"/>
  <c r="AP518" i="12"/>
  <c r="AL518" i="12"/>
  <c r="AH518" i="12"/>
  <c r="AT517" i="12"/>
  <c r="AP517" i="12"/>
  <c r="AL517" i="12"/>
  <c r="AH517" i="12"/>
  <c r="AT516" i="12"/>
  <c r="AP516" i="12"/>
  <c r="AL516" i="12"/>
  <c r="AH516" i="12"/>
  <c r="AT515" i="12"/>
  <c r="AP515" i="12"/>
  <c r="AL515" i="12"/>
  <c r="AH515" i="12"/>
  <c r="AT514" i="12"/>
  <c r="AP514" i="12"/>
  <c r="AL514" i="12"/>
  <c r="AH514" i="12"/>
  <c r="AT513" i="12"/>
  <c r="AP513" i="12"/>
  <c r="AL513" i="12"/>
  <c r="AH513" i="12"/>
  <c r="AT512" i="12"/>
  <c r="AP512" i="12"/>
  <c r="AL512" i="12"/>
  <c r="AH512" i="12"/>
  <c r="AT511" i="12"/>
  <c r="AP511" i="12"/>
  <c r="AL511" i="12"/>
  <c r="AH511" i="12"/>
  <c r="AT510" i="12"/>
  <c r="AP510" i="12"/>
  <c r="AL510" i="12"/>
  <c r="AH510" i="12"/>
  <c r="AT509" i="12"/>
  <c r="AP509" i="12"/>
  <c r="AL509" i="12"/>
  <c r="AH509" i="12"/>
  <c r="AT508" i="12"/>
  <c r="AP508" i="12"/>
  <c r="AL508" i="12"/>
  <c r="AH508" i="12"/>
  <c r="AT507" i="12"/>
  <c r="AP507" i="12"/>
  <c r="AL507" i="12"/>
  <c r="AH507" i="12"/>
  <c r="AT506" i="12"/>
  <c r="AP506" i="12"/>
  <c r="AL506" i="12"/>
  <c r="AH506" i="12"/>
  <c r="AT505" i="12"/>
  <c r="AP505" i="12"/>
  <c r="AL505" i="12"/>
  <c r="AH505" i="12"/>
  <c r="AT504" i="12"/>
  <c r="AP504" i="12"/>
  <c r="AL504" i="12"/>
  <c r="AH504" i="12"/>
  <c r="AT503" i="12"/>
  <c r="AP503" i="12"/>
  <c r="AL503" i="12"/>
  <c r="AH503" i="12"/>
  <c r="AT502" i="12"/>
  <c r="AP502" i="12"/>
  <c r="AL502" i="12"/>
  <c r="AH502" i="12"/>
  <c r="AT501" i="12"/>
  <c r="AP501" i="12"/>
  <c r="AL501" i="12"/>
  <c r="AH501" i="12"/>
  <c r="AT500" i="12"/>
  <c r="AP500" i="12"/>
  <c r="AL500" i="12"/>
  <c r="AH500" i="12"/>
  <c r="AT499" i="12"/>
  <c r="AP499" i="12"/>
  <c r="AL499" i="12"/>
  <c r="AH499" i="12"/>
  <c r="AT498" i="12"/>
  <c r="AP498" i="12"/>
  <c r="AL498" i="12"/>
  <c r="AH498" i="12"/>
  <c r="AT497" i="12"/>
  <c r="AP497" i="12"/>
  <c r="AL497" i="12"/>
  <c r="AH497" i="12"/>
  <c r="AT496" i="12"/>
  <c r="AP496" i="12"/>
  <c r="AL496" i="12"/>
  <c r="AH496" i="12"/>
  <c r="AT495" i="12"/>
  <c r="AP495" i="12"/>
  <c r="AL495" i="12"/>
  <c r="AH495" i="12"/>
  <c r="AT494" i="12"/>
  <c r="AP494" i="12"/>
  <c r="AL494" i="12"/>
  <c r="AH494" i="12"/>
  <c r="AT493" i="12"/>
  <c r="AP493" i="12"/>
  <c r="AL493" i="12"/>
  <c r="AH493" i="12"/>
  <c r="AT492" i="12"/>
  <c r="AP492" i="12"/>
  <c r="AL492" i="12"/>
  <c r="AH492" i="12"/>
  <c r="AT491" i="12"/>
  <c r="AP491" i="12"/>
  <c r="AL491" i="12"/>
  <c r="AH491" i="12"/>
  <c r="AT490" i="12"/>
  <c r="AP490" i="12"/>
  <c r="AL490" i="12"/>
  <c r="AH490" i="12"/>
  <c r="AT489" i="12"/>
  <c r="AP489" i="12"/>
  <c r="AL489" i="12"/>
  <c r="AH489" i="12"/>
  <c r="AT488" i="12"/>
  <c r="AP488" i="12"/>
  <c r="AL488" i="12"/>
  <c r="AH488" i="12"/>
  <c r="AT487" i="12"/>
  <c r="AP487" i="12"/>
  <c r="AL487" i="12"/>
  <c r="AH487" i="12"/>
  <c r="AT486" i="12"/>
  <c r="AP486" i="12"/>
  <c r="AL486" i="12"/>
  <c r="AH486" i="12"/>
  <c r="AT485" i="12"/>
  <c r="AP485" i="12"/>
  <c r="AL485" i="12"/>
  <c r="AH485" i="12"/>
  <c r="AT484" i="12"/>
  <c r="AP484" i="12"/>
  <c r="AL484" i="12"/>
  <c r="AH484" i="12"/>
  <c r="AT483" i="12"/>
  <c r="AP483" i="12"/>
  <c r="AL483" i="12"/>
  <c r="AH483" i="12"/>
  <c r="AT482" i="12"/>
  <c r="AP482" i="12"/>
  <c r="AL482" i="12"/>
  <c r="AH482" i="12"/>
  <c r="AT481" i="12"/>
  <c r="AP481" i="12"/>
  <c r="AL481" i="12"/>
  <c r="AH481" i="12"/>
  <c r="AT480" i="12"/>
  <c r="AP480" i="12"/>
  <c r="AL480" i="12"/>
  <c r="AH480" i="12"/>
  <c r="AT479" i="12"/>
  <c r="AP479" i="12"/>
  <c r="AL479" i="12"/>
  <c r="AH479" i="12"/>
  <c r="AT478" i="12"/>
  <c r="AP478" i="12"/>
  <c r="AL478" i="12"/>
  <c r="AH478" i="12"/>
  <c r="AT477" i="12"/>
  <c r="AP477" i="12"/>
  <c r="AL477" i="12"/>
  <c r="AH477" i="12"/>
  <c r="AT476" i="12"/>
  <c r="AP476" i="12"/>
  <c r="AL476" i="12"/>
  <c r="AH476" i="12"/>
  <c r="AT475" i="12"/>
  <c r="AP475" i="12"/>
  <c r="AL475" i="12"/>
  <c r="AH475" i="12"/>
  <c r="AT474" i="12"/>
  <c r="AP474" i="12"/>
  <c r="AL474" i="12"/>
  <c r="AH474" i="12"/>
  <c r="AT473" i="12"/>
  <c r="AP473" i="12"/>
  <c r="AL473" i="12"/>
  <c r="AH473" i="12"/>
  <c r="AT472" i="12"/>
  <c r="AP472" i="12"/>
  <c r="AL472" i="12"/>
  <c r="AH472" i="12"/>
  <c r="AT471" i="12"/>
  <c r="AP471" i="12"/>
  <c r="AL471" i="12"/>
  <c r="AH471" i="12"/>
  <c r="AT470" i="12"/>
  <c r="AP470" i="12"/>
  <c r="AL470" i="12"/>
  <c r="AH470" i="12"/>
  <c r="AT469" i="12"/>
  <c r="AP469" i="12"/>
  <c r="AL469" i="12"/>
  <c r="AH469" i="12"/>
  <c r="AT468" i="12"/>
  <c r="AP468" i="12"/>
  <c r="AL468" i="12"/>
  <c r="AH468" i="12"/>
  <c r="AT467" i="12"/>
  <c r="AP467" i="12"/>
  <c r="AL467" i="12"/>
  <c r="AH467" i="12"/>
  <c r="AT466" i="12"/>
  <c r="AP466" i="12"/>
  <c r="AL466" i="12"/>
  <c r="AH466" i="12"/>
  <c r="AT465" i="12"/>
  <c r="AP465" i="12"/>
  <c r="AL465" i="12"/>
  <c r="AH465" i="12"/>
  <c r="AT464" i="12"/>
  <c r="AP464" i="12"/>
  <c r="AL464" i="12"/>
  <c r="AH464" i="12"/>
  <c r="AT463" i="12"/>
  <c r="AP463" i="12"/>
  <c r="AL463" i="12"/>
  <c r="AH463" i="12"/>
  <c r="AT462" i="12"/>
  <c r="AP462" i="12"/>
  <c r="AL462" i="12"/>
  <c r="AH462" i="12"/>
  <c r="AT461" i="12"/>
  <c r="AP461" i="12"/>
  <c r="AL461" i="12"/>
  <c r="AH461" i="12"/>
  <c r="AT460" i="12"/>
  <c r="AP460" i="12"/>
  <c r="AL460" i="12"/>
  <c r="AH460" i="12"/>
  <c r="AT459" i="12"/>
  <c r="AP459" i="12"/>
  <c r="AL459" i="12"/>
  <c r="AH459" i="12"/>
  <c r="AT458" i="12"/>
  <c r="AP458" i="12"/>
  <c r="AL458" i="12"/>
  <c r="AH458" i="12"/>
  <c r="AT457" i="12"/>
  <c r="AP457" i="12"/>
  <c r="AL457" i="12"/>
  <c r="AH457" i="12"/>
  <c r="AT456" i="12"/>
  <c r="AP456" i="12"/>
  <c r="AL456" i="12"/>
  <c r="AH456" i="12"/>
  <c r="AT455" i="12"/>
  <c r="AP455" i="12"/>
  <c r="AL455" i="12"/>
  <c r="AH455" i="12"/>
  <c r="AT454" i="12"/>
  <c r="AP454" i="12"/>
  <c r="AL454" i="12"/>
  <c r="AH454" i="12"/>
  <c r="AT453" i="12"/>
  <c r="AP453" i="12"/>
  <c r="AL453" i="12"/>
  <c r="AH453" i="12"/>
  <c r="AT452" i="12"/>
  <c r="AP452" i="12"/>
  <c r="AL452" i="12"/>
  <c r="AH452" i="12"/>
  <c r="AT451" i="12"/>
  <c r="AP451" i="12"/>
  <c r="AL451" i="12"/>
  <c r="AH451" i="12"/>
  <c r="AT450" i="12"/>
  <c r="AP450" i="12"/>
  <c r="AL450" i="12"/>
  <c r="AH450" i="12"/>
  <c r="AT449" i="12"/>
  <c r="AP449" i="12"/>
  <c r="AL449" i="12"/>
  <c r="AH449" i="12"/>
  <c r="AT448" i="12"/>
  <c r="AP448" i="12"/>
  <c r="AL448" i="12"/>
  <c r="AH448" i="12"/>
  <c r="AT447" i="12"/>
  <c r="AP447" i="12"/>
  <c r="AL447" i="12"/>
  <c r="AH447" i="12"/>
  <c r="AT446" i="12"/>
  <c r="AP446" i="12"/>
  <c r="AL446" i="12"/>
  <c r="AH446" i="12"/>
  <c r="AT445" i="12"/>
  <c r="AP445" i="12"/>
  <c r="AL445" i="12"/>
  <c r="AH445" i="12"/>
  <c r="AT444" i="12"/>
  <c r="AP444" i="12"/>
  <c r="AL444" i="12"/>
  <c r="AH444" i="12"/>
  <c r="AT443" i="12"/>
  <c r="AP443" i="12"/>
  <c r="AL443" i="12"/>
  <c r="AH443" i="12"/>
  <c r="AT442" i="12"/>
  <c r="AP442" i="12"/>
  <c r="AL442" i="12"/>
  <c r="AH442" i="12"/>
  <c r="AT441" i="12"/>
  <c r="AP441" i="12"/>
  <c r="AL441" i="12"/>
  <c r="AH441" i="12"/>
  <c r="AT440" i="12"/>
  <c r="AP440" i="12"/>
  <c r="AL440" i="12"/>
  <c r="AH440" i="12"/>
  <c r="AT439" i="12"/>
  <c r="AP439" i="12"/>
  <c r="AL439" i="12"/>
  <c r="AH439" i="12"/>
  <c r="AT438" i="12"/>
  <c r="AP438" i="12"/>
  <c r="AL438" i="12"/>
  <c r="AH438" i="12"/>
  <c r="AT437" i="12"/>
  <c r="AP437" i="12"/>
  <c r="AL437" i="12"/>
  <c r="AH437" i="12"/>
  <c r="AT436" i="12"/>
  <c r="AP436" i="12"/>
  <c r="AL436" i="12"/>
  <c r="AH436" i="12"/>
  <c r="AT435" i="12"/>
  <c r="AP435" i="12"/>
  <c r="AL435" i="12"/>
  <c r="AH435" i="12"/>
  <c r="AT434" i="12"/>
  <c r="AP434" i="12"/>
  <c r="AL434" i="12"/>
  <c r="AH434" i="12"/>
  <c r="AT433" i="12"/>
  <c r="AP433" i="12"/>
  <c r="AL433" i="12"/>
  <c r="AH433" i="12"/>
  <c r="AT432" i="12"/>
  <c r="AP432" i="12"/>
  <c r="AL432" i="12"/>
  <c r="AH432" i="12"/>
  <c r="AT431" i="12"/>
  <c r="AP431" i="12"/>
  <c r="AL431" i="12"/>
  <c r="AH431" i="12"/>
  <c r="AT430" i="12"/>
  <c r="AP430" i="12"/>
  <c r="AL430" i="12"/>
  <c r="AH430" i="12"/>
  <c r="AT429" i="12"/>
  <c r="AP429" i="12"/>
  <c r="AL429" i="12"/>
  <c r="AH429" i="12"/>
  <c r="AT428" i="12"/>
  <c r="AP428" i="12"/>
  <c r="AL428" i="12"/>
  <c r="AH428" i="12"/>
  <c r="AT427" i="12"/>
  <c r="AP427" i="12"/>
  <c r="AL427" i="12"/>
  <c r="AH427" i="12"/>
  <c r="AT426" i="12"/>
  <c r="AP426" i="12"/>
  <c r="AL426" i="12"/>
  <c r="AH426" i="12"/>
  <c r="AT425" i="12"/>
  <c r="AP425" i="12"/>
  <c r="AL425" i="12"/>
  <c r="AH425" i="12"/>
  <c r="AT424" i="12"/>
  <c r="AP424" i="12"/>
  <c r="AL424" i="12"/>
  <c r="AH424" i="12"/>
  <c r="AT423" i="12"/>
  <c r="AP423" i="12"/>
  <c r="AL423" i="12"/>
  <c r="AH423" i="12"/>
  <c r="AT422" i="12"/>
  <c r="AP422" i="12"/>
  <c r="AL422" i="12"/>
  <c r="AH422" i="12"/>
  <c r="AT421" i="12"/>
  <c r="AP421" i="12"/>
  <c r="AL421" i="12"/>
  <c r="AH421" i="12"/>
  <c r="AT420" i="12"/>
  <c r="AP420" i="12"/>
  <c r="AL420" i="12"/>
  <c r="AH420" i="12"/>
  <c r="AT419" i="12"/>
  <c r="AP419" i="12"/>
  <c r="AL419" i="12"/>
  <c r="AH419" i="12"/>
  <c r="AT418" i="12"/>
  <c r="AP418" i="12"/>
  <c r="AL418" i="12"/>
  <c r="AH418" i="12"/>
  <c r="AT417" i="12"/>
  <c r="AP417" i="12"/>
  <c r="AL417" i="12"/>
  <c r="AH417" i="12"/>
  <c r="AT416" i="12"/>
  <c r="AP416" i="12"/>
  <c r="AL416" i="12"/>
  <c r="AH416" i="12"/>
  <c r="AT415" i="12"/>
  <c r="AP415" i="12"/>
  <c r="AL415" i="12"/>
  <c r="AH415" i="12"/>
  <c r="AT414" i="12"/>
  <c r="AP414" i="12"/>
  <c r="AL414" i="12"/>
  <c r="AH414" i="12"/>
  <c r="AT413" i="12"/>
  <c r="AP413" i="12"/>
  <c r="AL413" i="12"/>
  <c r="AH413" i="12"/>
  <c r="AT412" i="12"/>
  <c r="AP412" i="12"/>
  <c r="AL412" i="12"/>
  <c r="AH412" i="12"/>
  <c r="AT411" i="12"/>
  <c r="AP411" i="12"/>
  <c r="AL411" i="12"/>
  <c r="AH411" i="12"/>
  <c r="AT410" i="12"/>
  <c r="AP410" i="12"/>
  <c r="AL410" i="12"/>
  <c r="AH410" i="12"/>
  <c r="AT409" i="12"/>
  <c r="AP409" i="12"/>
  <c r="AL409" i="12"/>
  <c r="AH409" i="12"/>
  <c r="AT408" i="12"/>
  <c r="AP408" i="12"/>
  <c r="AL408" i="12"/>
  <c r="AH408" i="12"/>
  <c r="AT407" i="12"/>
  <c r="AP407" i="12"/>
  <c r="AL407" i="12"/>
  <c r="AH407" i="12"/>
  <c r="AT406" i="12"/>
  <c r="AP406" i="12"/>
  <c r="AL406" i="12"/>
  <c r="AH406" i="12"/>
  <c r="AT405" i="12"/>
  <c r="AP405" i="12"/>
  <c r="AL405" i="12"/>
  <c r="AH405" i="12"/>
  <c r="AT404" i="12"/>
  <c r="AP404" i="12"/>
  <c r="AL404" i="12"/>
  <c r="AH404" i="12"/>
  <c r="AT403" i="12"/>
  <c r="AP403" i="12"/>
  <c r="AL403" i="12"/>
  <c r="AH403" i="12"/>
  <c r="AT402" i="12"/>
  <c r="AP402" i="12"/>
  <c r="AL402" i="12"/>
  <c r="AH402" i="12"/>
  <c r="AT401" i="12"/>
  <c r="AP401" i="12"/>
  <c r="AL401" i="12"/>
  <c r="AH401" i="12"/>
  <c r="AT400" i="12"/>
  <c r="AP400" i="12"/>
  <c r="AL400" i="12"/>
  <c r="AH400" i="12"/>
  <c r="AT399" i="12"/>
  <c r="AP399" i="12"/>
  <c r="AL399" i="12"/>
  <c r="AH399" i="12"/>
  <c r="AT398" i="12"/>
  <c r="AP398" i="12"/>
  <c r="AL398" i="12"/>
  <c r="AH398" i="12"/>
  <c r="AT397" i="12"/>
  <c r="AP397" i="12"/>
  <c r="AL397" i="12"/>
  <c r="AH397" i="12"/>
  <c r="AT396" i="12"/>
  <c r="AP396" i="12"/>
  <c r="AL396" i="12"/>
  <c r="AH396" i="12"/>
  <c r="AT395" i="12"/>
  <c r="AP395" i="12"/>
  <c r="AL395" i="12"/>
  <c r="AH395" i="12"/>
  <c r="AT394" i="12"/>
  <c r="AP394" i="12"/>
  <c r="AL394" i="12"/>
  <c r="AH394" i="12"/>
  <c r="AT393" i="12"/>
  <c r="AP393" i="12"/>
  <c r="AL393" i="12"/>
  <c r="AH393" i="12"/>
  <c r="AT392" i="12"/>
  <c r="AP392" i="12"/>
  <c r="AL392" i="12"/>
  <c r="AH392" i="12"/>
  <c r="AT391" i="12"/>
  <c r="AP391" i="12"/>
  <c r="AL391" i="12"/>
  <c r="AH391" i="12"/>
  <c r="AT390" i="12"/>
  <c r="AP390" i="12"/>
  <c r="AL390" i="12"/>
  <c r="AH390" i="12"/>
  <c r="AT389" i="12"/>
  <c r="AP389" i="12"/>
  <c r="AL389" i="12"/>
  <c r="AH389" i="12"/>
  <c r="AT388" i="12"/>
  <c r="AP388" i="12"/>
  <c r="AL388" i="12"/>
  <c r="AH388" i="12"/>
  <c r="AT387" i="12"/>
  <c r="AP387" i="12"/>
  <c r="AL387" i="12"/>
  <c r="AH387" i="12"/>
  <c r="AT386" i="12"/>
  <c r="AP386" i="12"/>
  <c r="AL386" i="12"/>
  <c r="AH386" i="12"/>
  <c r="AT385" i="12"/>
  <c r="AP385" i="12"/>
  <c r="AL385" i="12"/>
  <c r="AH385" i="12"/>
  <c r="AT384" i="12"/>
  <c r="AP384" i="12"/>
  <c r="AL384" i="12"/>
  <c r="AH384" i="12"/>
  <c r="AT383" i="12"/>
  <c r="AP383" i="12"/>
  <c r="AL383" i="12"/>
  <c r="AH383" i="12"/>
  <c r="AT382" i="12"/>
  <c r="AP382" i="12"/>
  <c r="AL382" i="12"/>
  <c r="AH382" i="12"/>
  <c r="AT381" i="12"/>
  <c r="AP381" i="12"/>
  <c r="AL381" i="12"/>
  <c r="AH381" i="12"/>
  <c r="AT380" i="12"/>
  <c r="AP380" i="12"/>
  <c r="AL380" i="12"/>
  <c r="AH380" i="12"/>
  <c r="AT379" i="12"/>
  <c r="AP379" i="12"/>
  <c r="AL379" i="12"/>
  <c r="AH379" i="12"/>
  <c r="AT378" i="12"/>
  <c r="AP378" i="12"/>
  <c r="AL378" i="12"/>
  <c r="AH378" i="12"/>
  <c r="AT377" i="12"/>
  <c r="AP377" i="12"/>
  <c r="AL377" i="12"/>
  <c r="AH377" i="12"/>
  <c r="AT376" i="12"/>
  <c r="AP376" i="12"/>
  <c r="AL376" i="12"/>
  <c r="AH376" i="12"/>
  <c r="AT375" i="12"/>
  <c r="AP375" i="12"/>
  <c r="AL375" i="12"/>
  <c r="AH375" i="12"/>
  <c r="AT374" i="12"/>
  <c r="AP374" i="12"/>
  <c r="AL374" i="12"/>
  <c r="AH374" i="12"/>
  <c r="AT373" i="12"/>
  <c r="AP373" i="12"/>
  <c r="AL373" i="12"/>
  <c r="AH373" i="12"/>
  <c r="AT372" i="12"/>
  <c r="AP372" i="12"/>
  <c r="AL372" i="12"/>
  <c r="AH372" i="12"/>
  <c r="AT371" i="12"/>
  <c r="AP371" i="12"/>
  <c r="AL371" i="12"/>
  <c r="AH371" i="12"/>
  <c r="AT370" i="12"/>
  <c r="AP370" i="12"/>
  <c r="AL370" i="12"/>
  <c r="AH370" i="12"/>
  <c r="AT369" i="12"/>
  <c r="AP369" i="12"/>
  <c r="AL369" i="12"/>
  <c r="AH369" i="12"/>
  <c r="AT368" i="12"/>
  <c r="AP368" i="12"/>
  <c r="AL368" i="12"/>
  <c r="AH368" i="12"/>
  <c r="AT367" i="12"/>
  <c r="AP367" i="12"/>
  <c r="AL367" i="12"/>
  <c r="AH367" i="12"/>
  <c r="AT366" i="12"/>
  <c r="AP366" i="12"/>
  <c r="AL366" i="12"/>
  <c r="AH366" i="12"/>
  <c r="AT365" i="12"/>
  <c r="AP365" i="12"/>
  <c r="AL365" i="12"/>
  <c r="AH365" i="12"/>
  <c r="AT364" i="12"/>
  <c r="AP364" i="12"/>
  <c r="AL364" i="12"/>
  <c r="AH364" i="12"/>
  <c r="AT363" i="12"/>
  <c r="AP363" i="12"/>
  <c r="AL363" i="12"/>
  <c r="AH363" i="12"/>
  <c r="AT362" i="12"/>
  <c r="AP362" i="12"/>
  <c r="AL362" i="12"/>
  <c r="AH362" i="12"/>
  <c r="AT361" i="12"/>
  <c r="AP361" i="12"/>
  <c r="AL361" i="12"/>
  <c r="AH361" i="12"/>
  <c r="AT360" i="12"/>
  <c r="AP360" i="12"/>
  <c r="AL360" i="12"/>
  <c r="AH360" i="12"/>
  <c r="AT359" i="12"/>
  <c r="AP359" i="12"/>
  <c r="AL359" i="12"/>
  <c r="AH359" i="12"/>
  <c r="AT358" i="12"/>
  <c r="AP358" i="12"/>
  <c r="AL358" i="12"/>
  <c r="AH358" i="12"/>
  <c r="AT357" i="12"/>
  <c r="AP357" i="12"/>
  <c r="AL357" i="12"/>
  <c r="AH357" i="12"/>
  <c r="AT356" i="12"/>
  <c r="AP356" i="12"/>
  <c r="AL356" i="12"/>
  <c r="AH356" i="12"/>
  <c r="AT355" i="12"/>
  <c r="AP355" i="12"/>
  <c r="AL355" i="12"/>
  <c r="AH355" i="12"/>
  <c r="AT354" i="12"/>
  <c r="AP354" i="12"/>
  <c r="AL354" i="12"/>
  <c r="AH354" i="12"/>
  <c r="AT353" i="12"/>
  <c r="AP353" i="12"/>
  <c r="AL353" i="12"/>
  <c r="AH353" i="12"/>
  <c r="AT352" i="12"/>
  <c r="AP352" i="12"/>
  <c r="AL352" i="12"/>
  <c r="AH352" i="12"/>
  <c r="AT351" i="12"/>
  <c r="AP351" i="12"/>
  <c r="AL351" i="12"/>
  <c r="AH351" i="12"/>
  <c r="AT350" i="12"/>
  <c r="AP350" i="12"/>
  <c r="AL350" i="12"/>
  <c r="AH350" i="12"/>
  <c r="AT349" i="12"/>
  <c r="AP349" i="12"/>
  <c r="AL349" i="12"/>
  <c r="AH349" i="12"/>
  <c r="AT348" i="12"/>
  <c r="AP348" i="12"/>
  <c r="AL348" i="12"/>
  <c r="AH348" i="12"/>
  <c r="AT347" i="12"/>
  <c r="AP347" i="12"/>
  <c r="AL347" i="12"/>
  <c r="AH347" i="12"/>
  <c r="AT346" i="12"/>
  <c r="AP346" i="12"/>
  <c r="AL346" i="12"/>
  <c r="AH346" i="12"/>
  <c r="AT345" i="12"/>
  <c r="AP345" i="12"/>
  <c r="AL345" i="12"/>
  <c r="AH345" i="12"/>
  <c r="AT344" i="12"/>
  <c r="AP344" i="12"/>
  <c r="AL344" i="12"/>
  <c r="AH344" i="12"/>
  <c r="AT343" i="12"/>
  <c r="AP343" i="12"/>
  <c r="AL343" i="12"/>
  <c r="AH343" i="12"/>
  <c r="AT342" i="12"/>
  <c r="AP342" i="12"/>
  <c r="AL342" i="12"/>
  <c r="AH342" i="12"/>
  <c r="AT341" i="12"/>
  <c r="AP341" i="12"/>
  <c r="AL341" i="12"/>
  <c r="AH341" i="12"/>
  <c r="AT340" i="12"/>
  <c r="AP340" i="12"/>
  <c r="AL340" i="12"/>
  <c r="AH340" i="12"/>
  <c r="AT339" i="12"/>
  <c r="AP339" i="12"/>
  <c r="AL339" i="12"/>
  <c r="AH339" i="12"/>
  <c r="AT338" i="12"/>
  <c r="AP338" i="12"/>
  <c r="AL338" i="12"/>
  <c r="AH338" i="12"/>
  <c r="AT337" i="12"/>
  <c r="AP337" i="12"/>
  <c r="AL337" i="12"/>
  <c r="AH337" i="12"/>
  <c r="AT336" i="12"/>
  <c r="AP336" i="12"/>
  <c r="AL336" i="12"/>
  <c r="AH336" i="12"/>
  <c r="AT335" i="12"/>
  <c r="AP335" i="12"/>
  <c r="AL335" i="12"/>
  <c r="AH335" i="12"/>
  <c r="AT334" i="12"/>
  <c r="AP334" i="12"/>
  <c r="AL334" i="12"/>
  <c r="AH334" i="12"/>
  <c r="AT333" i="12"/>
  <c r="AP333" i="12"/>
  <c r="AL333" i="12"/>
  <c r="AH333" i="12"/>
  <c r="AT332" i="12"/>
  <c r="AP332" i="12"/>
  <c r="AL332" i="12"/>
  <c r="AH332" i="12"/>
  <c r="AT331" i="12"/>
  <c r="AP331" i="12"/>
  <c r="AL331" i="12"/>
  <c r="AH331" i="12"/>
  <c r="AT330" i="12"/>
  <c r="AP330" i="12"/>
  <c r="AL330" i="12"/>
  <c r="AH330" i="12"/>
  <c r="AT329" i="12"/>
  <c r="AP329" i="12"/>
  <c r="AL329" i="12"/>
  <c r="AH329" i="12"/>
  <c r="AT328" i="12"/>
  <c r="AP328" i="12"/>
  <c r="AL328" i="12"/>
  <c r="AH328" i="12"/>
  <c r="AT327" i="12"/>
  <c r="AP327" i="12"/>
  <c r="AL327" i="12"/>
  <c r="AH327" i="12"/>
  <c r="AT326" i="12"/>
  <c r="AP326" i="12"/>
  <c r="AL326" i="12"/>
  <c r="AH326" i="12"/>
  <c r="AT325" i="12"/>
  <c r="AP325" i="12"/>
  <c r="AL325" i="12"/>
  <c r="AH325" i="12"/>
  <c r="AT324" i="12"/>
  <c r="AP324" i="12"/>
  <c r="AL324" i="12"/>
  <c r="AH324" i="12"/>
  <c r="AT323" i="12"/>
  <c r="AP323" i="12"/>
  <c r="AL323" i="12"/>
  <c r="AH323" i="12"/>
  <c r="AT322" i="12"/>
  <c r="AP322" i="12"/>
  <c r="AL322" i="12"/>
  <c r="AH322" i="12"/>
  <c r="AT321" i="12"/>
  <c r="AP321" i="12"/>
  <c r="AL321" i="12"/>
  <c r="AH321" i="12"/>
  <c r="AT320" i="12"/>
  <c r="AP320" i="12"/>
  <c r="AL320" i="12"/>
  <c r="AH320" i="12"/>
  <c r="AT319" i="12"/>
  <c r="AP319" i="12"/>
  <c r="AL319" i="12"/>
  <c r="AH319" i="12"/>
  <c r="AT318" i="12"/>
  <c r="AP318" i="12"/>
  <c r="AL318" i="12"/>
  <c r="AH318" i="12"/>
  <c r="AT317" i="12"/>
  <c r="AP317" i="12"/>
  <c r="AL317" i="12"/>
  <c r="AH317" i="12"/>
  <c r="AT316" i="12"/>
  <c r="AP316" i="12"/>
  <c r="AL316" i="12"/>
  <c r="AH316" i="12"/>
  <c r="AT315" i="12"/>
  <c r="AP315" i="12"/>
  <c r="AL315" i="12"/>
  <c r="AH315" i="12"/>
  <c r="AT314" i="12"/>
  <c r="AP314" i="12"/>
  <c r="AL314" i="12"/>
  <c r="AH314" i="12"/>
  <c r="AT313" i="12"/>
  <c r="AP313" i="12"/>
  <c r="AL313" i="12"/>
  <c r="AH313" i="12"/>
  <c r="AT312" i="12"/>
  <c r="AP312" i="12"/>
  <c r="AL312" i="12"/>
  <c r="AH312" i="12"/>
  <c r="AT311" i="12"/>
  <c r="AP311" i="12"/>
  <c r="AL311" i="12"/>
  <c r="AH311" i="12"/>
  <c r="AT310" i="12"/>
  <c r="AP310" i="12"/>
  <c r="AL310" i="12"/>
  <c r="AH310" i="12"/>
  <c r="AT309" i="12"/>
  <c r="AP309" i="12"/>
  <c r="AL309" i="12"/>
  <c r="AH309" i="12"/>
  <c r="AT308" i="12"/>
  <c r="AP308" i="12"/>
  <c r="AL308" i="12"/>
  <c r="AH308" i="12"/>
  <c r="AT307" i="12"/>
  <c r="AP307" i="12"/>
  <c r="AL307" i="12"/>
  <c r="AH307" i="12"/>
  <c r="AT306" i="12"/>
  <c r="AP306" i="12"/>
  <c r="AL306" i="12"/>
  <c r="AH306" i="12"/>
  <c r="AT305" i="12"/>
  <c r="AP305" i="12"/>
  <c r="AL305" i="12"/>
  <c r="AH305" i="12"/>
  <c r="AT304" i="12"/>
  <c r="AP304" i="12"/>
  <c r="AL304" i="12"/>
  <c r="AH304" i="12"/>
  <c r="AT303" i="12"/>
  <c r="AP303" i="12"/>
  <c r="AL303" i="12"/>
  <c r="AH303" i="12"/>
  <c r="AT302" i="12"/>
  <c r="AP302" i="12"/>
  <c r="AL302" i="12"/>
  <c r="AH302" i="12"/>
  <c r="AT301" i="12"/>
  <c r="AP301" i="12"/>
  <c r="AL301" i="12"/>
  <c r="AH301" i="12"/>
  <c r="AT300" i="12"/>
  <c r="AP300" i="12"/>
  <c r="AL300" i="12"/>
  <c r="AH300" i="12"/>
  <c r="AT299" i="12"/>
  <c r="AP299" i="12"/>
  <c r="AL299" i="12"/>
  <c r="AH299" i="12"/>
  <c r="AT298" i="12"/>
  <c r="AP298" i="12"/>
  <c r="AL298" i="12"/>
  <c r="AH298" i="12"/>
  <c r="AT297" i="12"/>
  <c r="AP297" i="12"/>
  <c r="AL297" i="12"/>
  <c r="AH297" i="12"/>
  <c r="AT296" i="12"/>
  <c r="AP296" i="12"/>
  <c r="AL296" i="12"/>
  <c r="AH296" i="12"/>
  <c r="AT295" i="12"/>
  <c r="AP295" i="12"/>
  <c r="AL295" i="12"/>
  <c r="AH295" i="12"/>
  <c r="AT294" i="12"/>
  <c r="AP294" i="12"/>
  <c r="AL294" i="12"/>
  <c r="AH294" i="12"/>
  <c r="AT293" i="12"/>
  <c r="AP293" i="12"/>
  <c r="AL293" i="12"/>
  <c r="AH293" i="12"/>
  <c r="AT292" i="12"/>
  <c r="AP292" i="12"/>
  <c r="AL292" i="12"/>
  <c r="AH292" i="12"/>
  <c r="AT291" i="12"/>
  <c r="AP291" i="12"/>
  <c r="AL291" i="12"/>
  <c r="AH291" i="12"/>
  <c r="AT290" i="12"/>
  <c r="AP290" i="12"/>
  <c r="AL290" i="12"/>
  <c r="AH290" i="12"/>
  <c r="AT289" i="12"/>
  <c r="AP289" i="12"/>
  <c r="AL289" i="12"/>
  <c r="AH289" i="12"/>
  <c r="AT288" i="12"/>
  <c r="AP288" i="12"/>
  <c r="AL288" i="12"/>
  <c r="AH288" i="12"/>
  <c r="AT287" i="12"/>
  <c r="AP287" i="12"/>
  <c r="AL287" i="12"/>
  <c r="AH287" i="12"/>
  <c r="AT286" i="12"/>
  <c r="AP286" i="12"/>
  <c r="AL286" i="12"/>
  <c r="AH286" i="12"/>
  <c r="AT285" i="12"/>
  <c r="AP285" i="12"/>
  <c r="AL285" i="12"/>
  <c r="AH285" i="12"/>
  <c r="AT284" i="12"/>
  <c r="AP284" i="12"/>
  <c r="AL284" i="12"/>
  <c r="AH284" i="12"/>
  <c r="AT283" i="12"/>
  <c r="AP283" i="12"/>
  <c r="AL283" i="12"/>
  <c r="AH283" i="12"/>
  <c r="AT282" i="12"/>
  <c r="AP282" i="12"/>
  <c r="AL282" i="12"/>
  <c r="AH282" i="12"/>
  <c r="AT281" i="12"/>
  <c r="AP281" i="12"/>
  <c r="AL281" i="12"/>
  <c r="AH281" i="12"/>
  <c r="AT280" i="12"/>
  <c r="AP280" i="12"/>
  <c r="AL280" i="12"/>
  <c r="AH280" i="12"/>
  <c r="AT279" i="12"/>
  <c r="AP279" i="12"/>
  <c r="AL279" i="12"/>
  <c r="AH279" i="12"/>
  <c r="AT278" i="12"/>
  <c r="AP278" i="12"/>
  <c r="AL278" i="12"/>
  <c r="AH278" i="12"/>
  <c r="AT277" i="12"/>
  <c r="AP277" i="12"/>
  <c r="AL277" i="12"/>
  <c r="AH277" i="12"/>
  <c r="AT276" i="12"/>
  <c r="AP276" i="12"/>
  <c r="AL276" i="12"/>
  <c r="AH276" i="12"/>
  <c r="AT275" i="12"/>
  <c r="AP275" i="12"/>
  <c r="AL275" i="12"/>
  <c r="AH275" i="12"/>
  <c r="AT274" i="12"/>
  <c r="AP274" i="12"/>
  <c r="AL274" i="12"/>
  <c r="AH274" i="12"/>
  <c r="AT273" i="12"/>
  <c r="AP273" i="12"/>
  <c r="AL273" i="12"/>
  <c r="AH273" i="12"/>
  <c r="AT272" i="12"/>
  <c r="AP272" i="12"/>
  <c r="AL272" i="12"/>
  <c r="AH272" i="12"/>
  <c r="AT271" i="12"/>
  <c r="AP271" i="12"/>
  <c r="AL271" i="12"/>
  <c r="AH271" i="12"/>
  <c r="AT270" i="12"/>
  <c r="AP270" i="12"/>
  <c r="AL270" i="12"/>
  <c r="AH270" i="12"/>
  <c r="AT269" i="12"/>
  <c r="AP269" i="12"/>
  <c r="AL269" i="12"/>
  <c r="AH269" i="12"/>
  <c r="AT268" i="12"/>
  <c r="AP268" i="12"/>
  <c r="AL268" i="12"/>
  <c r="AH268" i="12"/>
  <c r="AT267" i="12"/>
  <c r="AP267" i="12"/>
  <c r="AL267" i="12"/>
  <c r="AH267" i="12"/>
  <c r="AT266" i="12"/>
  <c r="AP266" i="12"/>
  <c r="AL266" i="12"/>
  <c r="AH266" i="12"/>
  <c r="AT265" i="12"/>
  <c r="AP265" i="12"/>
  <c r="AL265" i="12"/>
  <c r="AH265" i="12"/>
  <c r="AT264" i="12"/>
  <c r="AP264" i="12"/>
  <c r="AL264" i="12"/>
  <c r="AH264" i="12"/>
  <c r="AT263" i="12"/>
  <c r="AP263" i="12"/>
  <c r="AL263" i="12"/>
  <c r="AH263" i="12"/>
  <c r="AT262" i="12"/>
  <c r="AP262" i="12"/>
  <c r="AL262" i="12"/>
  <c r="AH262" i="12"/>
  <c r="AT261" i="12"/>
  <c r="AP261" i="12"/>
  <c r="AL261" i="12"/>
  <c r="AH261" i="12"/>
  <c r="AT260" i="12"/>
  <c r="AP260" i="12"/>
  <c r="AL260" i="12"/>
  <c r="AH260" i="12"/>
  <c r="AT259" i="12"/>
  <c r="AP259" i="12"/>
  <c r="AL259" i="12"/>
  <c r="AH259" i="12"/>
  <c r="AT258" i="12"/>
  <c r="AP258" i="12"/>
  <c r="AL258" i="12"/>
  <c r="AH258" i="12"/>
  <c r="AT257" i="12"/>
  <c r="AP257" i="12"/>
  <c r="AL257" i="12"/>
  <c r="AH257" i="12"/>
  <c r="AT256" i="12"/>
  <c r="AP256" i="12"/>
  <c r="AL256" i="12"/>
  <c r="AH256" i="12"/>
  <c r="AT255" i="12"/>
  <c r="AP255" i="12"/>
  <c r="AL255" i="12"/>
  <c r="AH255" i="12"/>
  <c r="AT254" i="12"/>
  <c r="AP254" i="12"/>
  <c r="AL254" i="12"/>
  <c r="AH254" i="12"/>
  <c r="AT253" i="12"/>
  <c r="AP253" i="12"/>
  <c r="AL253" i="12"/>
  <c r="AH253" i="12"/>
  <c r="AT252" i="12"/>
  <c r="AP252" i="12"/>
  <c r="AL252" i="12"/>
  <c r="AH252" i="12"/>
  <c r="AT251" i="12"/>
  <c r="AP251" i="12"/>
  <c r="AL251" i="12"/>
  <c r="AH251" i="12"/>
  <c r="AT250" i="12"/>
  <c r="AP250" i="12"/>
  <c r="AL250" i="12"/>
  <c r="AH250" i="12"/>
  <c r="AT249" i="12"/>
  <c r="AP249" i="12"/>
  <c r="AL249" i="12"/>
  <c r="AH249" i="12"/>
  <c r="AT248" i="12"/>
  <c r="AP248" i="12"/>
  <c r="AL248" i="12"/>
  <c r="AH248" i="12"/>
  <c r="AT247" i="12"/>
  <c r="AP247" i="12"/>
  <c r="AL247" i="12"/>
  <c r="AH247" i="12"/>
  <c r="AT246" i="12"/>
  <c r="AP246" i="12"/>
  <c r="AL246" i="12"/>
  <c r="AH246" i="12"/>
  <c r="AT245" i="12"/>
  <c r="AP245" i="12"/>
  <c r="AL245" i="12"/>
  <c r="AH245" i="12"/>
  <c r="AT244" i="12"/>
  <c r="AP244" i="12"/>
  <c r="AL244" i="12"/>
  <c r="AH244" i="12"/>
  <c r="AT243" i="12"/>
  <c r="AP243" i="12"/>
  <c r="AL243" i="12"/>
  <c r="AH243" i="12"/>
  <c r="AT242" i="12"/>
  <c r="AP242" i="12"/>
  <c r="AL242" i="12"/>
  <c r="AH242" i="12"/>
  <c r="AT241" i="12"/>
  <c r="AP241" i="12"/>
  <c r="AL241" i="12"/>
  <c r="AH241" i="12"/>
  <c r="AT240" i="12"/>
  <c r="AP240" i="12"/>
  <c r="AL240" i="12"/>
  <c r="AH240" i="12"/>
  <c r="AT239" i="12"/>
  <c r="AP239" i="12"/>
  <c r="AL239" i="12"/>
  <c r="AH239" i="12"/>
  <c r="AT238" i="12"/>
  <c r="AP238" i="12"/>
  <c r="AL238" i="12"/>
  <c r="AH238" i="12"/>
  <c r="AT237" i="12"/>
  <c r="AP237" i="12"/>
  <c r="AL237" i="12"/>
  <c r="AH237" i="12"/>
  <c r="AT236" i="12"/>
  <c r="AP236" i="12"/>
  <c r="AL236" i="12"/>
  <c r="AH236" i="12"/>
  <c r="AT235" i="12"/>
  <c r="AP235" i="12"/>
  <c r="AL235" i="12"/>
  <c r="AH235" i="12"/>
  <c r="AT234" i="12"/>
  <c r="AP234" i="12"/>
  <c r="AL234" i="12"/>
  <c r="AH234" i="12"/>
  <c r="AT233" i="12"/>
  <c r="AP233" i="12"/>
  <c r="AL233" i="12"/>
  <c r="AH233" i="12"/>
  <c r="AT232" i="12"/>
  <c r="AP232" i="12"/>
  <c r="AL232" i="12"/>
  <c r="AH232" i="12"/>
  <c r="AT231" i="12"/>
  <c r="AP231" i="12"/>
  <c r="AL231" i="12"/>
  <c r="AH231" i="12"/>
  <c r="AT230" i="12"/>
  <c r="AP230" i="12"/>
  <c r="AL230" i="12"/>
  <c r="AH230" i="12"/>
  <c r="AT229" i="12"/>
  <c r="AP229" i="12"/>
  <c r="AL229" i="12"/>
  <c r="AH229" i="12"/>
  <c r="AT228" i="12"/>
  <c r="AP228" i="12"/>
  <c r="AL228" i="12"/>
  <c r="AH228" i="12"/>
  <c r="AT227" i="12"/>
  <c r="AP227" i="12"/>
  <c r="AL227" i="12"/>
  <c r="AH227" i="12"/>
  <c r="AT226" i="12"/>
  <c r="AP226" i="12"/>
  <c r="AL226" i="12"/>
  <c r="AH226" i="12"/>
  <c r="AT225" i="12"/>
  <c r="AP225" i="12"/>
  <c r="AL225" i="12"/>
  <c r="AH225" i="12"/>
  <c r="AT224" i="12"/>
  <c r="AP224" i="12"/>
  <c r="AL224" i="12"/>
  <c r="AH224" i="12"/>
  <c r="AT223" i="12"/>
  <c r="AP223" i="12"/>
  <c r="AL223" i="12"/>
  <c r="AH223" i="12"/>
  <c r="AT222" i="12"/>
  <c r="AP222" i="12"/>
  <c r="AL222" i="12"/>
  <c r="AH222" i="12"/>
  <c r="AT221" i="12"/>
  <c r="AP221" i="12"/>
  <c r="AL221" i="12"/>
  <c r="AH221" i="12"/>
  <c r="AT220" i="12"/>
  <c r="AP220" i="12"/>
  <c r="AL220" i="12"/>
  <c r="AH220" i="12"/>
  <c r="AT219" i="12"/>
  <c r="AP219" i="12"/>
  <c r="AL219" i="12"/>
  <c r="AH219" i="12"/>
  <c r="AT218" i="12"/>
  <c r="AP218" i="12"/>
  <c r="AL218" i="12"/>
  <c r="AH218" i="12"/>
  <c r="AT217" i="12"/>
  <c r="AP217" i="12"/>
  <c r="AL217" i="12"/>
  <c r="AH217" i="12"/>
  <c r="AT216" i="12"/>
  <c r="AP216" i="12"/>
  <c r="AL216" i="12"/>
  <c r="AH216" i="12"/>
  <c r="AT215" i="12"/>
  <c r="AP215" i="12"/>
  <c r="AL215" i="12"/>
  <c r="AH215" i="12"/>
  <c r="AT214" i="12"/>
  <c r="AP214" i="12"/>
  <c r="AL214" i="12"/>
  <c r="AH214" i="12"/>
  <c r="AT213" i="12"/>
  <c r="AP213" i="12"/>
  <c r="AL213" i="12"/>
  <c r="AH213" i="12"/>
  <c r="AT212" i="12"/>
  <c r="AP212" i="12"/>
  <c r="AL212" i="12"/>
  <c r="AH212" i="12"/>
  <c r="AT211" i="12"/>
  <c r="AP211" i="12"/>
  <c r="AL211" i="12"/>
  <c r="AH211" i="12"/>
  <c r="AT210" i="12"/>
  <c r="AP210" i="12"/>
  <c r="AL210" i="12"/>
  <c r="AH210" i="12"/>
  <c r="AT209" i="12"/>
  <c r="AP209" i="12"/>
  <c r="AL209" i="12"/>
  <c r="AH209" i="12"/>
  <c r="AT208" i="12"/>
  <c r="AP208" i="12"/>
  <c r="AL208" i="12"/>
  <c r="AH208" i="12"/>
  <c r="AT207" i="12"/>
  <c r="AP207" i="12"/>
  <c r="AL207" i="12"/>
  <c r="AH207" i="12"/>
  <c r="AT206" i="12"/>
  <c r="AP206" i="12"/>
  <c r="AL206" i="12"/>
  <c r="AH206" i="12"/>
  <c r="AT205" i="12"/>
  <c r="AP205" i="12"/>
  <c r="AL205" i="12"/>
  <c r="AH205" i="12"/>
  <c r="AT204" i="12"/>
  <c r="AP204" i="12"/>
  <c r="AL204" i="12"/>
  <c r="AH204" i="12"/>
  <c r="AT203" i="12"/>
  <c r="AP203" i="12"/>
  <c r="AL203" i="12"/>
  <c r="AH203" i="12"/>
  <c r="AT202" i="12"/>
  <c r="AP202" i="12"/>
  <c r="AL202" i="12"/>
  <c r="AH202" i="12"/>
  <c r="AT201" i="12"/>
  <c r="AP201" i="12"/>
  <c r="AL201" i="12"/>
  <c r="AH201" i="12"/>
  <c r="AT200" i="12"/>
  <c r="AP200" i="12"/>
  <c r="AL200" i="12"/>
  <c r="AH200" i="12"/>
  <c r="AT199" i="12"/>
  <c r="AP199" i="12"/>
  <c r="AL199" i="12"/>
  <c r="AH199" i="12"/>
  <c r="AT198" i="12"/>
  <c r="AP198" i="12"/>
  <c r="AL198" i="12"/>
  <c r="AH198" i="12"/>
  <c r="AT197" i="12"/>
  <c r="AP197" i="12"/>
  <c r="AL197" i="12"/>
  <c r="AH197" i="12"/>
  <c r="AT196" i="12"/>
  <c r="AP196" i="12"/>
  <c r="AL196" i="12"/>
  <c r="AH196" i="12"/>
  <c r="AT195" i="12"/>
  <c r="AP195" i="12"/>
  <c r="AL195" i="12"/>
  <c r="AH195" i="12"/>
  <c r="AT194" i="12"/>
  <c r="AP194" i="12"/>
  <c r="AL194" i="12"/>
  <c r="AH194" i="12"/>
  <c r="AT193" i="12"/>
  <c r="AO193" i="12"/>
  <c r="AK193" i="12"/>
  <c r="AG193" i="12"/>
  <c r="AS192" i="12"/>
  <c r="AN192" i="12"/>
  <c r="AJ192" i="12"/>
  <c r="AV191" i="12"/>
  <c r="AR191" i="12"/>
  <c r="AN191" i="12"/>
  <c r="AJ191" i="12"/>
  <c r="AV190" i="12"/>
  <c r="AR190" i="12"/>
  <c r="AN190" i="12"/>
  <c r="AJ190" i="12"/>
  <c r="AV189" i="12"/>
  <c r="AR189" i="12"/>
  <c r="AN189" i="12"/>
  <c r="AJ189" i="12"/>
  <c r="AV188" i="12"/>
  <c r="AR188" i="12"/>
  <c r="AN188" i="12"/>
  <c r="AJ188" i="12"/>
  <c r="AV187" i="12"/>
  <c r="AR187" i="12"/>
  <c r="AN187" i="12"/>
  <c r="AJ187" i="12"/>
  <c r="AV186" i="12"/>
  <c r="AR186" i="12"/>
  <c r="AN186" i="12"/>
  <c r="AJ186" i="12"/>
  <c r="AV185" i="12"/>
  <c r="AR185" i="12"/>
  <c r="AN185" i="12"/>
  <c r="AJ185" i="12"/>
  <c r="AV184" i="12"/>
  <c r="AR184" i="12"/>
  <c r="AN184" i="12"/>
  <c r="AJ184" i="12"/>
  <c r="AV183" i="12"/>
  <c r="AR183" i="12"/>
  <c r="AN183" i="12"/>
  <c r="AJ183" i="12"/>
  <c r="AV182" i="12"/>
  <c r="AR182" i="12"/>
  <c r="AN182" i="12"/>
  <c r="AJ182" i="12"/>
  <c r="AV181" i="12"/>
  <c r="AR181" i="12"/>
  <c r="AN181" i="12"/>
  <c r="AJ181" i="12"/>
  <c r="AV180" i="12"/>
  <c r="AR180" i="12"/>
  <c r="AN180" i="12"/>
  <c r="AJ180" i="12"/>
  <c r="AV179" i="12"/>
  <c r="AR179" i="12"/>
  <c r="AN179" i="12"/>
  <c r="AJ179" i="12"/>
  <c r="AV178" i="12"/>
  <c r="AR178" i="12"/>
  <c r="AN178" i="12"/>
  <c r="AJ178" i="12"/>
  <c r="AV177" i="12"/>
  <c r="AR177" i="12"/>
  <c r="AN177" i="12"/>
  <c r="AJ177" i="12"/>
  <c r="AV176" i="12"/>
  <c r="AR176" i="12"/>
  <c r="AN176" i="12"/>
  <c r="AJ176" i="12"/>
  <c r="AV175" i="12"/>
  <c r="AR175" i="12"/>
  <c r="AN175" i="12"/>
  <c r="AJ175" i="12"/>
  <c r="AV174" i="12"/>
  <c r="AR174" i="12"/>
  <c r="AN174" i="12"/>
  <c r="AJ174" i="12"/>
  <c r="AV173" i="12"/>
  <c r="AR173" i="12"/>
  <c r="AN173" i="12"/>
  <c r="AJ173" i="12"/>
  <c r="AV172" i="12"/>
  <c r="AR172" i="12"/>
  <c r="AN172" i="12"/>
  <c r="AJ172" i="12"/>
  <c r="AV171" i="12"/>
  <c r="AR171" i="12"/>
  <c r="AN171" i="12"/>
  <c r="AJ171" i="12"/>
  <c r="AV170" i="12"/>
  <c r="AR170" i="12"/>
  <c r="AN170" i="12"/>
  <c r="AJ170" i="12"/>
  <c r="AV169" i="12"/>
  <c r="AR169" i="12"/>
  <c r="AN169" i="12"/>
  <c r="AJ169" i="12"/>
  <c r="AV168" i="12"/>
  <c r="AR168" i="12"/>
  <c r="AN168" i="12"/>
  <c r="AJ168" i="12"/>
  <c r="AV167" i="12"/>
  <c r="AR167" i="12"/>
  <c r="AN167" i="12"/>
  <c r="AJ167" i="12"/>
  <c r="AV166" i="12"/>
  <c r="AR166" i="12"/>
  <c r="AN166" i="12"/>
  <c r="AJ166" i="12"/>
  <c r="AV165" i="12"/>
  <c r="AR165" i="12"/>
  <c r="AN165" i="12"/>
  <c r="AJ165" i="12"/>
  <c r="AV164" i="12"/>
  <c r="AR164" i="12"/>
  <c r="AN164" i="12"/>
  <c r="AJ164" i="12"/>
  <c r="AV163" i="12"/>
  <c r="AR163" i="12"/>
  <c r="AN163" i="12"/>
  <c r="AJ163" i="12"/>
  <c r="AV162" i="12"/>
  <c r="AR162" i="12"/>
  <c r="AN162" i="12"/>
  <c r="AJ162" i="12"/>
  <c r="AV161" i="12"/>
  <c r="AR161" i="12"/>
  <c r="AN161" i="12"/>
  <c r="AJ161" i="12"/>
  <c r="AV160" i="12"/>
  <c r="AR160" i="12"/>
  <c r="AN160" i="12"/>
  <c r="AJ160" i="12"/>
  <c r="AV159" i="12"/>
  <c r="AR159" i="12"/>
  <c r="AN159" i="12"/>
  <c r="AJ159" i="12"/>
  <c r="AV158" i="12"/>
  <c r="AR158" i="12"/>
  <c r="AN158" i="12"/>
  <c r="AJ158" i="12"/>
  <c r="AV157" i="12"/>
  <c r="AR157" i="12"/>
  <c r="AN157" i="12"/>
  <c r="AJ157" i="12"/>
  <c r="AV156" i="12"/>
  <c r="AR156" i="12"/>
  <c r="AN156" i="12"/>
  <c r="AJ156" i="12"/>
  <c r="AV155" i="12"/>
  <c r="AR155" i="12"/>
  <c r="AN155" i="12"/>
  <c r="AJ155" i="12"/>
  <c r="AV154" i="12"/>
  <c r="AR154" i="12"/>
  <c r="AN154" i="12"/>
  <c r="AJ154" i="12"/>
  <c r="AV153" i="12"/>
  <c r="AR153" i="12"/>
  <c r="AN153" i="12"/>
  <c r="AJ153" i="12"/>
  <c r="AV152" i="12"/>
  <c r="AR152" i="12"/>
  <c r="AN152" i="12"/>
  <c r="AJ152" i="12"/>
  <c r="AV151" i="12"/>
  <c r="AR151" i="12"/>
  <c r="AN151" i="12"/>
  <c r="AJ151" i="12"/>
  <c r="AV150" i="12"/>
  <c r="AR150" i="12"/>
  <c r="AN150" i="12"/>
  <c r="AJ150" i="12"/>
  <c r="AV149" i="12"/>
  <c r="AR149" i="12"/>
  <c r="AN149" i="12"/>
  <c r="AJ149" i="12"/>
  <c r="AV148" i="12"/>
  <c r="AR148" i="12"/>
  <c r="AN148" i="12"/>
  <c r="AJ148" i="12"/>
  <c r="AV147" i="12"/>
  <c r="AR147" i="12"/>
  <c r="AN147" i="12"/>
  <c r="AJ147" i="12"/>
  <c r="AV146" i="12"/>
  <c r="AR146" i="12"/>
  <c r="AN146" i="12"/>
  <c r="AJ146" i="12"/>
  <c r="AV145" i="12"/>
  <c r="AR145" i="12"/>
  <c r="AN145" i="12"/>
  <c r="AJ145" i="12"/>
  <c r="AV144" i="12"/>
  <c r="AR144" i="12"/>
  <c r="AN144" i="12"/>
  <c r="AJ144" i="12"/>
  <c r="AV143" i="12"/>
  <c r="AR143" i="12"/>
  <c r="AN143" i="12"/>
  <c r="AJ143" i="12"/>
  <c r="AV142" i="12"/>
  <c r="AR142" i="12"/>
  <c r="AN142" i="12"/>
  <c r="AJ142" i="12"/>
  <c r="AV141" i="12"/>
  <c r="AR141" i="12"/>
  <c r="AN141" i="12"/>
  <c r="AJ141" i="12"/>
  <c r="AV140" i="12"/>
  <c r="AR140" i="12"/>
  <c r="AN140" i="12"/>
  <c r="AJ140" i="12"/>
  <c r="AV139" i="12"/>
  <c r="AR139" i="12"/>
  <c r="AN139" i="12"/>
  <c r="AJ139" i="12"/>
  <c r="AV138" i="12"/>
  <c r="AR138" i="12"/>
  <c r="AN138" i="12"/>
  <c r="AJ138" i="12"/>
  <c r="AV137" i="12"/>
  <c r="AR137" i="12"/>
  <c r="AN137" i="12"/>
  <c r="AJ137" i="12"/>
  <c r="AV136" i="12"/>
  <c r="AR136" i="12"/>
  <c r="AN136" i="12"/>
  <c r="AJ136" i="12"/>
  <c r="AV135" i="12"/>
  <c r="AR135" i="12"/>
  <c r="AN135" i="12"/>
  <c r="AJ135" i="12"/>
  <c r="AV134" i="12"/>
  <c r="AR134" i="12"/>
  <c r="AN134" i="12"/>
  <c r="AJ134" i="12"/>
  <c r="AV133" i="12"/>
  <c r="AR133" i="12"/>
  <c r="AN133" i="12"/>
  <c r="AJ133" i="12"/>
  <c r="AV132" i="12"/>
  <c r="AR132" i="12"/>
  <c r="AN132" i="12"/>
  <c r="AJ132" i="12"/>
  <c r="AV131" i="12"/>
  <c r="AR131" i="12"/>
  <c r="AN131" i="12"/>
  <c r="AJ131" i="12"/>
  <c r="AV130" i="12"/>
  <c r="AR130" i="12"/>
  <c r="AN130" i="12"/>
  <c r="AJ130" i="12"/>
  <c r="AV129" i="12"/>
  <c r="AR129" i="12"/>
  <c r="AN129" i="12"/>
  <c r="AJ129" i="12"/>
  <c r="AV128" i="12"/>
  <c r="AR128" i="12"/>
  <c r="AN128" i="12"/>
  <c r="AJ128" i="12"/>
  <c r="AV127" i="12"/>
  <c r="AR127" i="12"/>
  <c r="AN127" i="12"/>
  <c r="AJ127" i="12"/>
  <c r="AV126" i="12"/>
  <c r="AR126" i="12"/>
  <c r="AN126" i="12"/>
  <c r="AJ126" i="12"/>
  <c r="AV125" i="12"/>
  <c r="AR125" i="12"/>
  <c r="AN125" i="12"/>
  <c r="AJ125" i="12"/>
  <c r="AV124" i="12"/>
  <c r="AR124" i="12"/>
  <c r="AN124" i="12"/>
  <c r="AJ124" i="12"/>
  <c r="AV123" i="12"/>
  <c r="AR123" i="12"/>
  <c r="AN123" i="12"/>
  <c r="AJ123" i="12"/>
  <c r="AV122" i="12"/>
  <c r="AR122" i="12"/>
  <c r="AN122" i="12"/>
  <c r="AJ122" i="12"/>
  <c r="AV121" i="12"/>
  <c r="AR121" i="12"/>
  <c r="AN121" i="12"/>
  <c r="AJ121" i="12"/>
  <c r="AV120" i="12"/>
  <c r="AR120" i="12"/>
  <c r="AN120" i="12"/>
  <c r="AJ120" i="12"/>
  <c r="AV119" i="12"/>
  <c r="AR119" i="12"/>
  <c r="AN119" i="12"/>
  <c r="AJ119" i="12"/>
  <c r="AV118" i="12"/>
  <c r="AR118" i="12"/>
  <c r="AN118" i="12"/>
  <c r="AJ118" i="12"/>
  <c r="AV117" i="12"/>
  <c r="AR117" i="12"/>
  <c r="AN117" i="12"/>
  <c r="AJ117" i="12"/>
  <c r="AV116" i="12"/>
  <c r="AR116" i="12"/>
  <c r="AN116" i="12"/>
  <c r="AJ116" i="12"/>
  <c r="AV115" i="12"/>
  <c r="AR115" i="12"/>
  <c r="AN115" i="12"/>
  <c r="AJ115" i="12"/>
  <c r="AV114" i="12"/>
  <c r="AR114" i="12"/>
  <c r="AN114" i="12"/>
  <c r="AJ114" i="12"/>
  <c r="AV113" i="12"/>
  <c r="AR113" i="12"/>
  <c r="AN113" i="12"/>
  <c r="AJ113" i="12"/>
  <c r="AV112" i="12"/>
  <c r="AR112" i="12"/>
  <c r="AN112" i="12"/>
  <c r="AJ112" i="12"/>
  <c r="AV111" i="12"/>
  <c r="AR111" i="12"/>
  <c r="AN111" i="12"/>
  <c r="AJ111" i="12"/>
  <c r="AV110" i="12"/>
  <c r="AR110" i="12"/>
  <c r="AN110" i="12"/>
  <c r="AJ110" i="12"/>
  <c r="AV109" i="12"/>
  <c r="AR109" i="12"/>
  <c r="AN109" i="12"/>
  <c r="AJ109" i="12"/>
  <c r="AV108" i="12"/>
  <c r="AR108" i="12"/>
  <c r="AN108" i="12"/>
  <c r="AJ108" i="12"/>
  <c r="AV107" i="12"/>
  <c r="AR107" i="12"/>
  <c r="AN107" i="12"/>
  <c r="AJ107" i="12"/>
  <c r="AV106" i="12"/>
  <c r="AR106" i="12"/>
  <c r="AN106" i="12"/>
  <c r="AJ106" i="12"/>
  <c r="AV105" i="12"/>
  <c r="AR105" i="12"/>
  <c r="AN105" i="12"/>
  <c r="AJ105" i="12"/>
  <c r="AV104" i="12"/>
  <c r="AR104" i="12"/>
  <c r="AN104" i="12"/>
  <c r="AJ104" i="12"/>
  <c r="AV103" i="12"/>
  <c r="AR103" i="12"/>
  <c r="AN103" i="12"/>
  <c r="AJ103" i="12"/>
  <c r="AV102" i="12"/>
  <c r="AR102" i="12"/>
  <c r="AN102" i="12"/>
  <c r="AJ102" i="12"/>
  <c r="AV101" i="12"/>
  <c r="AR101" i="12"/>
  <c r="AN101" i="12"/>
  <c r="AJ101" i="12"/>
  <c r="AV100" i="12"/>
  <c r="AR100" i="12"/>
  <c r="AN100" i="12"/>
  <c r="AJ100" i="12"/>
  <c r="AV99" i="12"/>
  <c r="AR99" i="12"/>
  <c r="AN99" i="12"/>
  <c r="AJ99" i="12"/>
  <c r="AV98" i="12"/>
  <c r="AR98" i="12"/>
  <c r="AN98" i="12"/>
  <c r="AJ98" i="12"/>
  <c r="AV97" i="12"/>
  <c r="AR97" i="12"/>
  <c r="AN97" i="12"/>
  <c r="AJ97" i="12"/>
  <c r="AV96" i="12"/>
  <c r="AR96" i="12"/>
  <c r="AN96" i="12"/>
  <c r="AJ96" i="12"/>
  <c r="AV95" i="12"/>
  <c r="AR95" i="12"/>
  <c r="AN95" i="12"/>
  <c r="AJ95" i="12"/>
  <c r="AV94" i="12"/>
  <c r="AR94" i="12"/>
  <c r="AN94" i="12"/>
  <c r="AJ94" i="12"/>
  <c r="AV93" i="12"/>
  <c r="AR93" i="12"/>
  <c r="AN93" i="12"/>
  <c r="AJ93" i="12"/>
  <c r="AV92" i="12"/>
  <c r="AR92" i="12"/>
  <c r="AN92" i="12"/>
  <c r="AJ92" i="12"/>
  <c r="AV91" i="12"/>
  <c r="AR91" i="12"/>
  <c r="AN91" i="12"/>
  <c r="AJ91" i="12"/>
  <c r="AV90" i="12"/>
  <c r="AR90" i="12"/>
  <c r="AN90" i="12"/>
  <c r="AJ90" i="12"/>
  <c r="AV89" i="12"/>
  <c r="AR89" i="12"/>
  <c r="AN89" i="12"/>
  <c r="AJ89" i="12"/>
  <c r="AV88" i="12"/>
  <c r="AR88" i="12"/>
  <c r="AN88" i="12"/>
  <c r="AJ88" i="12"/>
  <c r="AV87" i="12"/>
  <c r="AR87" i="12"/>
  <c r="AN87" i="12"/>
  <c r="AJ87" i="12"/>
  <c r="AV86" i="12"/>
  <c r="AR86" i="12"/>
  <c r="AN86" i="12"/>
  <c r="AJ86" i="12"/>
  <c r="AV85" i="12"/>
  <c r="AR85" i="12"/>
  <c r="AN85" i="12"/>
  <c r="AJ85" i="12"/>
  <c r="AV84" i="12"/>
  <c r="AR84" i="12"/>
  <c r="AN84" i="12"/>
  <c r="AJ84" i="12"/>
  <c r="AV83" i="12"/>
  <c r="AR83" i="12"/>
  <c r="AN83" i="12"/>
  <c r="AJ83" i="12"/>
  <c r="AV82" i="12"/>
  <c r="AR82" i="12"/>
  <c r="AN82" i="12"/>
  <c r="AJ82" i="12"/>
  <c r="AV81" i="12"/>
  <c r="AR81" i="12"/>
  <c r="AN81" i="12"/>
  <c r="AJ81" i="12"/>
  <c r="AV80" i="12"/>
  <c r="AR80" i="12"/>
  <c r="AN80" i="12"/>
  <c r="AJ80" i="12"/>
  <c r="AV79" i="12"/>
  <c r="AR79" i="12"/>
  <c r="AN79" i="12"/>
  <c r="AJ79" i="12"/>
  <c r="AV78" i="12"/>
  <c r="AR78" i="12"/>
  <c r="AN78" i="12"/>
  <c r="AJ78" i="12"/>
  <c r="AV77" i="12"/>
  <c r="AR77" i="12"/>
  <c r="AN77" i="12"/>
  <c r="AJ77" i="12"/>
  <c r="AV76" i="12"/>
  <c r="AR76" i="12"/>
  <c r="AN76" i="12"/>
  <c r="AJ76" i="12"/>
  <c r="AV75" i="12"/>
  <c r="AR75" i="12"/>
  <c r="AN75" i="12"/>
  <c r="AJ75" i="12"/>
  <c r="AV74" i="12"/>
  <c r="AR74" i="12"/>
  <c r="AN74" i="12"/>
  <c r="AJ74" i="12"/>
  <c r="AV73" i="12"/>
  <c r="AR73" i="12"/>
  <c r="AN73" i="12"/>
  <c r="AJ73" i="12"/>
  <c r="AV72" i="12"/>
  <c r="AR72" i="12"/>
  <c r="AN72" i="12"/>
  <c r="AJ72" i="12"/>
  <c r="AV71" i="12"/>
  <c r="AR71" i="12"/>
  <c r="AN71" i="12"/>
  <c r="AJ71" i="12"/>
  <c r="AV70" i="12"/>
  <c r="AR70" i="12"/>
  <c r="AN70" i="12"/>
  <c r="AJ70" i="12"/>
  <c r="AV69" i="12"/>
  <c r="AR69" i="12"/>
  <c r="AN69" i="12"/>
  <c r="AJ69" i="12"/>
  <c r="AV68" i="12"/>
  <c r="AR68" i="12"/>
  <c r="AN68" i="12"/>
  <c r="AJ68" i="12"/>
  <c r="AV67" i="12"/>
  <c r="AR67" i="12"/>
  <c r="AN67" i="12"/>
  <c r="AJ67" i="12"/>
  <c r="AV66" i="12"/>
  <c r="AR66" i="12"/>
  <c r="AN66" i="12"/>
  <c r="AJ66" i="12"/>
  <c r="AV65" i="12"/>
  <c r="AR65" i="12"/>
  <c r="AN65" i="12"/>
  <c r="AJ65" i="12"/>
  <c r="AV64" i="12"/>
  <c r="AR64" i="12"/>
  <c r="AN64" i="12"/>
  <c r="AJ64" i="12"/>
  <c r="AV63" i="12"/>
  <c r="AR63" i="12"/>
  <c r="AN63" i="12"/>
  <c r="AJ63" i="12"/>
  <c r="AV62" i="12"/>
  <c r="AR62" i="12"/>
  <c r="AN62" i="12"/>
  <c r="AJ62" i="12"/>
  <c r="AV61" i="12"/>
  <c r="AR61" i="12"/>
  <c r="AN61" i="12"/>
  <c r="AJ61" i="12"/>
  <c r="AV60" i="12"/>
  <c r="AR60" i="12"/>
  <c r="AN60" i="12"/>
  <c r="AJ60" i="12"/>
  <c r="AV59" i="12"/>
  <c r="AR59" i="12"/>
  <c r="AN59" i="12"/>
  <c r="AJ59" i="12"/>
  <c r="AV58" i="12"/>
  <c r="AR58" i="12"/>
  <c r="AN58" i="12"/>
  <c r="AJ58" i="12"/>
  <c r="AV57" i="12"/>
  <c r="AR57" i="12"/>
  <c r="AN57" i="12"/>
  <c r="AJ57" i="12"/>
  <c r="AV56" i="12"/>
  <c r="AR56" i="12"/>
  <c r="AN56" i="12"/>
  <c r="AJ56" i="12"/>
  <c r="AV55" i="12"/>
  <c r="AR55" i="12"/>
  <c r="AN55" i="12"/>
  <c r="AJ55" i="12"/>
  <c r="AV54" i="12"/>
  <c r="AR54" i="12"/>
  <c r="AN54" i="12"/>
  <c r="AJ54" i="12"/>
  <c r="AV53" i="12"/>
  <c r="AR53" i="12"/>
  <c r="AN53" i="12"/>
  <c r="AJ53" i="12"/>
  <c r="AV52" i="12"/>
  <c r="AR52" i="12"/>
  <c r="AN52" i="12"/>
  <c r="AJ52" i="12"/>
  <c r="AV51" i="12"/>
  <c r="AR51" i="12"/>
  <c r="AN51" i="12"/>
  <c r="AJ51" i="12"/>
  <c r="AV50" i="12"/>
  <c r="AR50" i="12"/>
  <c r="AN50" i="12"/>
  <c r="AJ50" i="12"/>
  <c r="AV49" i="12"/>
  <c r="AR49" i="12"/>
  <c r="AN49" i="12"/>
  <c r="AJ49" i="12"/>
  <c r="AV48" i="12"/>
  <c r="AR48" i="12"/>
  <c r="AN48" i="12"/>
  <c r="AJ48" i="12"/>
  <c r="AV47" i="12"/>
  <c r="AR47" i="12"/>
  <c r="AN47" i="12"/>
  <c r="AJ47" i="12"/>
  <c r="AV46" i="12"/>
  <c r="AR46" i="12"/>
  <c r="AN46" i="12"/>
  <c r="AJ46" i="12"/>
  <c r="AV45" i="12"/>
  <c r="AR45" i="12"/>
  <c r="AN45" i="12"/>
  <c r="AJ45" i="12"/>
  <c r="AV44" i="12"/>
  <c r="AR44" i="12"/>
  <c r="AN44" i="12"/>
  <c r="AJ44" i="12"/>
  <c r="AV43" i="12"/>
  <c r="AR43" i="12"/>
  <c r="AN43" i="12"/>
  <c r="AJ43" i="12"/>
  <c r="AV42" i="12"/>
  <c r="AR42" i="12"/>
  <c r="AN42" i="12"/>
  <c r="AJ42" i="12"/>
  <c r="AV41" i="12"/>
  <c r="AR41" i="12"/>
  <c r="AN41" i="12"/>
  <c r="AJ41" i="12"/>
  <c r="AV40" i="12"/>
  <c r="AR40" i="12"/>
  <c r="AN40" i="12"/>
  <c r="AJ40" i="12"/>
  <c r="AV39" i="12"/>
  <c r="AR39" i="12"/>
  <c r="AN39" i="12"/>
  <c r="AJ39" i="12"/>
  <c r="AV38" i="12"/>
  <c r="AR38" i="12"/>
  <c r="AN38" i="12"/>
  <c r="AJ38" i="12"/>
  <c r="AV37" i="12"/>
  <c r="AR37" i="12"/>
  <c r="AN37" i="12"/>
  <c r="AJ37" i="12"/>
  <c r="AV36" i="12"/>
  <c r="AR36" i="12"/>
  <c r="AN36" i="12"/>
  <c r="AJ36" i="12"/>
  <c r="AV35" i="12"/>
  <c r="AR35" i="12"/>
  <c r="AN35" i="12"/>
  <c r="AJ35" i="12"/>
  <c r="AV34" i="12"/>
  <c r="AR34" i="12"/>
  <c r="AN34" i="12"/>
  <c r="AJ34" i="12"/>
  <c r="AV33" i="12"/>
  <c r="AR33" i="12"/>
  <c r="AN33" i="12"/>
  <c r="AJ33" i="12"/>
  <c r="AV32" i="12"/>
  <c r="AR32" i="12"/>
  <c r="AN32" i="12"/>
  <c r="AJ32" i="12"/>
  <c r="AV31" i="12"/>
  <c r="AR31" i="12"/>
  <c r="AN31" i="12"/>
  <c r="AJ31" i="12"/>
  <c r="AV30" i="12"/>
  <c r="AR30" i="12"/>
  <c r="AN30" i="12"/>
  <c r="AJ30" i="12"/>
  <c r="AV29" i="12"/>
  <c r="AR29" i="12"/>
  <c r="AN29" i="12"/>
  <c r="AJ29" i="12"/>
  <c r="AV28" i="12"/>
  <c r="AR28" i="12"/>
  <c r="AN28" i="12"/>
  <c r="AJ28" i="12"/>
  <c r="AV27" i="12"/>
  <c r="AR27" i="12"/>
  <c r="AN27" i="12"/>
  <c r="AJ27" i="12"/>
  <c r="AV26" i="12"/>
  <c r="AR26" i="12"/>
  <c r="AN26" i="12"/>
  <c r="AJ26" i="12"/>
  <c r="AV25" i="12"/>
  <c r="AR25" i="12"/>
  <c r="AN25" i="12"/>
  <c r="AJ25" i="12"/>
  <c r="AV24" i="12"/>
  <c r="AR24" i="12"/>
  <c r="AN24" i="12"/>
  <c r="AJ24" i="12"/>
  <c r="AV23" i="12"/>
  <c r="AR23" i="12"/>
  <c r="AN23" i="12"/>
  <c r="AJ23" i="12"/>
  <c r="AV22" i="12"/>
  <c r="AR22" i="12"/>
  <c r="AN22" i="12"/>
  <c r="AJ22" i="12"/>
  <c r="AV21" i="12"/>
  <c r="AR21" i="12"/>
  <c r="AN21" i="12"/>
  <c r="AJ21" i="12"/>
  <c r="AV20" i="12"/>
  <c r="AR20" i="12"/>
  <c r="AN20" i="12"/>
  <c r="AJ20" i="12"/>
  <c r="AV19" i="12"/>
  <c r="AR19" i="12"/>
  <c r="AN19" i="12"/>
  <c r="AJ19" i="12"/>
  <c r="AV18" i="12"/>
  <c r="AR18" i="12"/>
  <c r="AN18" i="12"/>
  <c r="AJ18" i="12"/>
  <c r="AV17" i="12"/>
  <c r="AR17" i="12"/>
  <c r="AN17" i="12"/>
  <c r="AJ17" i="12"/>
  <c r="AV16" i="12"/>
  <c r="AR16" i="12"/>
  <c r="AN16" i="12"/>
  <c r="AJ16" i="12"/>
  <c r="AV15" i="12"/>
  <c r="AR15" i="12"/>
  <c r="AN15" i="12"/>
  <c r="AJ15" i="12"/>
  <c r="AV14" i="12"/>
  <c r="AR14" i="12"/>
  <c r="AN14" i="12"/>
  <c r="AJ14" i="12"/>
  <c r="AV13" i="12"/>
  <c r="AR13" i="12"/>
  <c r="AN13" i="12"/>
  <c r="AJ13" i="12"/>
  <c r="AV12" i="12"/>
  <c r="AR12" i="12"/>
  <c r="AN12" i="12"/>
  <c r="AJ12" i="12"/>
  <c r="AV11" i="12"/>
  <c r="AR11" i="12"/>
  <c r="AN11" i="12"/>
  <c r="AJ11" i="12"/>
  <c r="AV10" i="12"/>
  <c r="AR10" i="12"/>
  <c r="AN10" i="12"/>
  <c r="AJ10" i="12"/>
  <c r="AV9" i="12"/>
  <c r="AR9" i="12"/>
  <c r="AN9" i="12"/>
  <c r="AJ9" i="12"/>
  <c r="AV8" i="12"/>
  <c r="AR8" i="12"/>
  <c r="AN8" i="12"/>
  <c r="AJ8" i="12"/>
  <c r="AV7" i="12"/>
  <c r="AR7" i="12"/>
  <c r="AN7" i="12"/>
  <c r="AJ7" i="12"/>
  <c r="AV6" i="12"/>
  <c r="AR6" i="12"/>
  <c r="AN6" i="12"/>
  <c r="AJ6" i="12"/>
  <c r="AV5" i="12"/>
  <c r="AR5" i="12"/>
  <c r="AN5" i="12"/>
  <c r="AJ5" i="12"/>
  <c r="AV4" i="12"/>
  <c r="AR4" i="12"/>
  <c r="AN4" i="12"/>
  <c r="AJ4" i="12"/>
  <c r="AV3" i="12"/>
  <c r="AR3" i="12"/>
  <c r="AN3" i="12"/>
  <c r="AJ3" i="12"/>
  <c r="AV2" i="12"/>
  <c r="AR2" i="12"/>
  <c r="AN2" i="12"/>
  <c r="AJ2" i="12"/>
  <c r="AT524" i="12"/>
  <c r="AT523" i="12"/>
  <c r="AT522" i="12"/>
  <c r="AT521" i="12"/>
  <c r="AU520" i="12"/>
  <c r="AQ520" i="12"/>
  <c r="AM520" i="12"/>
  <c r="AI520" i="12"/>
  <c r="AU519" i="12"/>
  <c r="AQ519" i="12"/>
  <c r="AM519" i="12"/>
  <c r="AI519" i="12"/>
  <c r="AU518" i="12"/>
  <c r="AQ518" i="12"/>
  <c r="AM518" i="12"/>
  <c r="AI518" i="12"/>
  <c r="AU517" i="12"/>
  <c r="AQ517" i="12"/>
  <c r="AM517" i="12"/>
  <c r="AI517" i="12"/>
  <c r="AU516" i="12"/>
  <c r="AQ516" i="12"/>
  <c r="AM516" i="12"/>
  <c r="AI516" i="12"/>
  <c r="AU515" i="12"/>
  <c r="AQ515" i="12"/>
  <c r="AM515" i="12"/>
  <c r="AI515" i="12"/>
  <c r="AU514" i="12"/>
  <c r="AQ514" i="12"/>
  <c r="AM514" i="12"/>
  <c r="AI514" i="12"/>
  <c r="AU513" i="12"/>
  <c r="AQ513" i="12"/>
  <c r="AM513" i="12"/>
  <c r="AI513" i="12"/>
  <c r="AU512" i="12"/>
  <c r="AQ512" i="12"/>
  <c r="AM512" i="12"/>
  <c r="AI512" i="12"/>
  <c r="AU511" i="12"/>
  <c r="AQ511" i="12"/>
  <c r="AM511" i="12"/>
  <c r="AI511" i="12"/>
  <c r="AU510" i="12"/>
  <c r="AQ510" i="12"/>
  <c r="AM510" i="12"/>
  <c r="AI510" i="12"/>
  <c r="AU509" i="12"/>
  <c r="AQ509" i="12"/>
  <c r="AM509" i="12"/>
  <c r="AI509" i="12"/>
  <c r="AU508" i="12"/>
  <c r="AQ508" i="12"/>
  <c r="AM508" i="12"/>
  <c r="AI508" i="12"/>
  <c r="AU507" i="12"/>
  <c r="AQ507" i="12"/>
  <c r="AM507" i="12"/>
  <c r="AI507" i="12"/>
  <c r="AU506" i="12"/>
  <c r="AQ506" i="12"/>
  <c r="AM506" i="12"/>
  <c r="AI506" i="12"/>
  <c r="AU505" i="12"/>
  <c r="AQ505" i="12"/>
  <c r="AM505" i="12"/>
  <c r="AI505" i="12"/>
  <c r="AU504" i="12"/>
  <c r="AQ504" i="12"/>
  <c r="AM504" i="12"/>
  <c r="AI504" i="12"/>
  <c r="AU503" i="12"/>
  <c r="AQ503" i="12"/>
  <c r="AM503" i="12"/>
  <c r="AI503" i="12"/>
  <c r="AU502" i="12"/>
  <c r="AQ502" i="12"/>
  <c r="AM502" i="12"/>
  <c r="AI502" i="12"/>
  <c r="AU501" i="12"/>
  <c r="AQ501" i="12"/>
  <c r="AM501" i="12"/>
  <c r="AI501" i="12"/>
  <c r="AU500" i="12"/>
  <c r="AQ500" i="12"/>
  <c r="AM500" i="12"/>
  <c r="AI500" i="12"/>
  <c r="AU499" i="12"/>
  <c r="AQ499" i="12"/>
  <c r="AM499" i="12"/>
  <c r="AI499" i="12"/>
  <c r="AU498" i="12"/>
  <c r="AQ498" i="12"/>
  <c r="AM498" i="12"/>
  <c r="AI498" i="12"/>
  <c r="AU497" i="12"/>
  <c r="AQ497" i="12"/>
  <c r="AM497" i="12"/>
  <c r="AI497" i="12"/>
  <c r="AU496" i="12"/>
  <c r="AQ496" i="12"/>
  <c r="AM496" i="12"/>
  <c r="AI496" i="12"/>
  <c r="AU495" i="12"/>
  <c r="AQ495" i="12"/>
  <c r="AM495" i="12"/>
  <c r="AI495" i="12"/>
  <c r="AU494" i="12"/>
  <c r="AQ494" i="12"/>
  <c r="AM494" i="12"/>
  <c r="AI494" i="12"/>
  <c r="AU493" i="12"/>
  <c r="AQ493" i="12"/>
  <c r="AM493" i="12"/>
  <c r="AI493" i="12"/>
  <c r="AU492" i="12"/>
  <c r="AQ492" i="12"/>
  <c r="AM492" i="12"/>
  <c r="AI492" i="12"/>
  <c r="AU491" i="12"/>
  <c r="AQ491" i="12"/>
  <c r="AM491" i="12"/>
  <c r="AI491" i="12"/>
  <c r="AU490" i="12"/>
  <c r="AQ490" i="12"/>
  <c r="AM490" i="12"/>
  <c r="AI490" i="12"/>
  <c r="AU489" i="12"/>
  <c r="AQ489" i="12"/>
  <c r="AM489" i="12"/>
  <c r="AI489" i="12"/>
  <c r="AU488" i="12"/>
  <c r="AQ488" i="12"/>
  <c r="AM488" i="12"/>
  <c r="AI488" i="12"/>
  <c r="AU487" i="12"/>
  <c r="AQ487" i="12"/>
  <c r="AM487" i="12"/>
  <c r="AI487" i="12"/>
  <c r="AU486" i="12"/>
  <c r="AQ486" i="12"/>
  <c r="AM486" i="12"/>
  <c r="AI486" i="12"/>
  <c r="AU485" i="12"/>
  <c r="AQ485" i="12"/>
  <c r="AM485" i="12"/>
  <c r="AI485" i="12"/>
  <c r="AU484" i="12"/>
  <c r="AQ484" i="12"/>
  <c r="AM484" i="12"/>
  <c r="AI484" i="12"/>
  <c r="AU483" i="12"/>
  <c r="AQ483" i="12"/>
  <c r="AM483" i="12"/>
  <c r="AI483" i="12"/>
  <c r="AU482" i="12"/>
  <c r="AQ482" i="12"/>
  <c r="AM482" i="12"/>
  <c r="AI482" i="12"/>
  <c r="AU481" i="12"/>
  <c r="AQ481" i="12"/>
  <c r="AM481" i="12"/>
  <c r="AI481" i="12"/>
  <c r="AU480" i="12"/>
  <c r="AQ480" i="12"/>
  <c r="AM480" i="12"/>
  <c r="AI480" i="12"/>
  <c r="AU479" i="12"/>
  <c r="AQ479" i="12"/>
  <c r="AM479" i="12"/>
  <c r="AI479" i="12"/>
  <c r="AU478" i="12"/>
  <c r="AQ478" i="12"/>
  <c r="AM478" i="12"/>
  <c r="AI478" i="12"/>
  <c r="AU477" i="12"/>
  <c r="AQ477" i="12"/>
  <c r="AM477" i="12"/>
  <c r="AI477" i="12"/>
  <c r="AU476" i="12"/>
  <c r="AQ476" i="12"/>
  <c r="AM476" i="12"/>
  <c r="AI476" i="12"/>
  <c r="AU475" i="12"/>
  <c r="AQ475" i="12"/>
  <c r="AM475" i="12"/>
  <c r="AI475" i="12"/>
  <c r="AU474" i="12"/>
  <c r="AQ474" i="12"/>
  <c r="AM474" i="12"/>
  <c r="AI474" i="12"/>
  <c r="AU473" i="12"/>
  <c r="AQ473" i="12"/>
  <c r="AM473" i="12"/>
  <c r="AI473" i="12"/>
  <c r="AU472" i="12"/>
  <c r="AQ472" i="12"/>
  <c r="AM472" i="12"/>
  <c r="AI472" i="12"/>
  <c r="AU471" i="12"/>
  <c r="AQ471" i="12"/>
  <c r="AM471" i="12"/>
  <c r="AI471" i="12"/>
  <c r="AU470" i="12"/>
  <c r="AQ470" i="12"/>
  <c r="AM470" i="12"/>
  <c r="AI470" i="12"/>
  <c r="AU469" i="12"/>
  <c r="AQ469" i="12"/>
  <c r="AM469" i="12"/>
  <c r="AI469" i="12"/>
  <c r="AU468" i="12"/>
  <c r="AQ468" i="12"/>
  <c r="AM468" i="12"/>
  <c r="AI468" i="12"/>
  <c r="AU467" i="12"/>
  <c r="AQ467" i="12"/>
  <c r="AM467" i="12"/>
  <c r="AI467" i="12"/>
  <c r="AU466" i="12"/>
  <c r="AQ466" i="12"/>
  <c r="AM466" i="12"/>
  <c r="AI466" i="12"/>
  <c r="AU465" i="12"/>
  <c r="AQ465" i="12"/>
  <c r="AM465" i="12"/>
  <c r="AI465" i="12"/>
  <c r="AU464" i="12"/>
  <c r="AQ464" i="12"/>
  <c r="AM464" i="12"/>
  <c r="AI464" i="12"/>
  <c r="AU463" i="12"/>
  <c r="AQ463" i="12"/>
  <c r="AM463" i="12"/>
  <c r="AI463" i="12"/>
  <c r="AU462" i="12"/>
  <c r="AQ462" i="12"/>
  <c r="AM462" i="12"/>
  <c r="AI462" i="12"/>
  <c r="AU461" i="12"/>
  <c r="AQ461" i="12"/>
  <c r="AM461" i="12"/>
  <c r="AI461" i="12"/>
  <c r="AU460" i="12"/>
  <c r="AQ460" i="12"/>
  <c r="AM460" i="12"/>
  <c r="AI460" i="12"/>
  <c r="AU459" i="12"/>
  <c r="AQ459" i="12"/>
  <c r="AM459" i="12"/>
  <c r="AI459" i="12"/>
  <c r="AU458" i="12"/>
  <c r="AQ458" i="12"/>
  <c r="AM458" i="12"/>
  <c r="AI458" i="12"/>
  <c r="AU457" i="12"/>
  <c r="AQ457" i="12"/>
  <c r="AM457" i="12"/>
  <c r="AI457" i="12"/>
  <c r="AU456" i="12"/>
  <c r="AQ456" i="12"/>
  <c r="AM456" i="12"/>
  <c r="AI456" i="12"/>
  <c r="AU455" i="12"/>
  <c r="AQ455" i="12"/>
  <c r="AM455" i="12"/>
  <c r="AI455" i="12"/>
  <c r="AU454" i="12"/>
  <c r="AQ454" i="12"/>
  <c r="AM454" i="12"/>
  <c r="AI454" i="12"/>
  <c r="AU453" i="12"/>
  <c r="AQ453" i="12"/>
  <c r="AM453" i="12"/>
  <c r="AI453" i="12"/>
  <c r="AU452" i="12"/>
  <c r="AQ452" i="12"/>
  <c r="AM452" i="12"/>
  <c r="AI452" i="12"/>
  <c r="AU451" i="12"/>
  <c r="AQ451" i="12"/>
  <c r="AM451" i="12"/>
  <c r="AI451" i="12"/>
  <c r="AU450" i="12"/>
  <c r="AQ450" i="12"/>
  <c r="AM450" i="12"/>
  <c r="AI450" i="12"/>
  <c r="AU449" i="12"/>
  <c r="AQ449" i="12"/>
  <c r="AM449" i="12"/>
  <c r="AI449" i="12"/>
  <c r="AU448" i="12"/>
  <c r="AQ448" i="12"/>
  <c r="AM448" i="12"/>
  <c r="AI448" i="12"/>
  <c r="AU447" i="12"/>
  <c r="AQ447" i="12"/>
  <c r="AM447" i="12"/>
  <c r="AI447" i="12"/>
  <c r="AU446" i="12"/>
  <c r="AQ446" i="12"/>
  <c r="AM446" i="12"/>
  <c r="AI446" i="12"/>
  <c r="AU445" i="12"/>
  <c r="AQ445" i="12"/>
  <c r="AM445" i="12"/>
  <c r="AI445" i="12"/>
  <c r="AU444" i="12"/>
  <c r="AQ444" i="12"/>
  <c r="AM444" i="12"/>
  <c r="AI444" i="12"/>
  <c r="AU443" i="12"/>
  <c r="AQ443" i="12"/>
  <c r="AM443" i="12"/>
  <c r="AI443" i="12"/>
  <c r="AU442" i="12"/>
  <c r="AQ442" i="12"/>
  <c r="AM442" i="12"/>
  <c r="AI442" i="12"/>
  <c r="AU441" i="12"/>
  <c r="AQ441" i="12"/>
  <c r="AM441" i="12"/>
  <c r="AI441" i="12"/>
  <c r="AU440" i="12"/>
  <c r="AQ440" i="12"/>
  <c r="AM440" i="12"/>
  <c r="AI440" i="12"/>
  <c r="AU439" i="12"/>
  <c r="AQ439" i="12"/>
  <c r="AM439" i="12"/>
  <c r="AI439" i="12"/>
  <c r="AU438" i="12"/>
  <c r="AQ438" i="12"/>
  <c r="AM438" i="12"/>
  <c r="AI438" i="12"/>
  <c r="AU437" i="12"/>
  <c r="AQ437" i="12"/>
  <c r="AM437" i="12"/>
  <c r="AI437" i="12"/>
  <c r="AU436" i="12"/>
  <c r="AQ436" i="12"/>
  <c r="AM436" i="12"/>
  <c r="AI436" i="12"/>
  <c r="AU435" i="12"/>
  <c r="AQ435" i="12"/>
  <c r="AM435" i="12"/>
  <c r="AI435" i="12"/>
  <c r="AU434" i="12"/>
  <c r="AQ434" i="12"/>
  <c r="AM434" i="12"/>
  <c r="AI434" i="12"/>
  <c r="AU433" i="12"/>
  <c r="AQ433" i="12"/>
  <c r="AM433" i="12"/>
  <c r="AI433" i="12"/>
  <c r="AU432" i="12"/>
  <c r="AQ432" i="12"/>
  <c r="AM432" i="12"/>
  <c r="AI432" i="12"/>
  <c r="AU431" i="12"/>
  <c r="AQ431" i="12"/>
  <c r="AM431" i="12"/>
  <c r="AI431" i="12"/>
  <c r="AU430" i="12"/>
  <c r="AQ430" i="12"/>
  <c r="AM430" i="12"/>
  <c r="AI430" i="12"/>
  <c r="AU429" i="12"/>
  <c r="AQ429" i="12"/>
  <c r="AM429" i="12"/>
  <c r="AI429" i="12"/>
  <c r="AU428" i="12"/>
  <c r="AQ428" i="12"/>
  <c r="AM428" i="12"/>
  <c r="AI428" i="12"/>
  <c r="AU427" i="12"/>
  <c r="AQ427" i="12"/>
  <c r="AM427" i="12"/>
  <c r="AI427" i="12"/>
  <c r="AU426" i="12"/>
  <c r="AQ426" i="12"/>
  <c r="AM426" i="12"/>
  <c r="AI426" i="12"/>
  <c r="AU425" i="12"/>
  <c r="AQ425" i="12"/>
  <c r="AM425" i="12"/>
  <c r="AI425" i="12"/>
  <c r="AU424" i="12"/>
  <c r="AQ424" i="12"/>
  <c r="AM424" i="12"/>
  <c r="AI424" i="12"/>
  <c r="AU423" i="12"/>
  <c r="AQ423" i="12"/>
  <c r="AM423" i="12"/>
  <c r="AI423" i="12"/>
  <c r="AU422" i="12"/>
  <c r="AQ422" i="12"/>
  <c r="AM422" i="12"/>
  <c r="AI422" i="12"/>
  <c r="AU421" i="12"/>
  <c r="AQ421" i="12"/>
  <c r="AM421" i="12"/>
  <c r="AI421" i="12"/>
  <c r="AU420" i="12"/>
  <c r="AQ420" i="12"/>
  <c r="AM420" i="12"/>
  <c r="AI420" i="12"/>
  <c r="AU419" i="12"/>
  <c r="AQ419" i="12"/>
  <c r="AM419" i="12"/>
  <c r="AI419" i="12"/>
  <c r="AU418" i="12"/>
  <c r="AQ418" i="12"/>
  <c r="AM418" i="12"/>
  <c r="AI418" i="12"/>
  <c r="AU417" i="12"/>
  <c r="AQ417" i="12"/>
  <c r="AM417" i="12"/>
  <c r="AI417" i="12"/>
  <c r="AU416" i="12"/>
  <c r="AQ416" i="12"/>
  <c r="AM416" i="12"/>
  <c r="AI416" i="12"/>
  <c r="AU415" i="12"/>
  <c r="AQ415" i="12"/>
  <c r="AM415" i="12"/>
  <c r="AI415" i="12"/>
  <c r="AU414" i="12"/>
  <c r="AQ414" i="12"/>
  <c r="AM414" i="12"/>
  <c r="AI414" i="12"/>
  <c r="AU413" i="12"/>
  <c r="AQ413" i="12"/>
  <c r="AM413" i="12"/>
  <c r="AI413" i="12"/>
  <c r="AU412" i="12"/>
  <c r="AQ412" i="12"/>
  <c r="AM412" i="12"/>
  <c r="AI412" i="12"/>
  <c r="AU411" i="12"/>
  <c r="AQ411" i="12"/>
  <c r="AM411" i="12"/>
  <c r="AI411" i="12"/>
  <c r="AU410" i="12"/>
  <c r="AQ410" i="12"/>
  <c r="AM410" i="12"/>
  <c r="AI410" i="12"/>
  <c r="AU409" i="12"/>
  <c r="AQ409" i="12"/>
  <c r="AM409" i="12"/>
  <c r="AI409" i="12"/>
  <c r="AU408" i="12"/>
  <c r="AQ408" i="12"/>
  <c r="AM408" i="12"/>
  <c r="AI408" i="12"/>
  <c r="AU407" i="12"/>
  <c r="AQ407" i="12"/>
  <c r="AM407" i="12"/>
  <c r="AI407" i="12"/>
  <c r="AU406" i="12"/>
  <c r="AQ406" i="12"/>
  <c r="AM406" i="12"/>
  <c r="AI406" i="12"/>
  <c r="AU405" i="12"/>
  <c r="AQ405" i="12"/>
  <c r="AM405" i="12"/>
  <c r="AI405" i="12"/>
  <c r="AU404" i="12"/>
  <c r="AQ404" i="12"/>
  <c r="AM404" i="12"/>
  <c r="AI404" i="12"/>
  <c r="AU403" i="12"/>
  <c r="AQ403" i="12"/>
  <c r="AM403" i="12"/>
  <c r="AI403" i="12"/>
  <c r="AU402" i="12"/>
  <c r="AQ402" i="12"/>
  <c r="AM402" i="12"/>
  <c r="AI402" i="12"/>
  <c r="AU401" i="12"/>
  <c r="AQ401" i="12"/>
  <c r="AM401" i="12"/>
  <c r="AI401" i="12"/>
  <c r="AU400" i="12"/>
  <c r="AQ400" i="12"/>
  <c r="AM400" i="12"/>
  <c r="AI400" i="12"/>
  <c r="AU399" i="12"/>
  <c r="AQ399" i="12"/>
  <c r="AM399" i="12"/>
  <c r="AI399" i="12"/>
  <c r="AU398" i="12"/>
  <c r="AQ398" i="12"/>
  <c r="AM398" i="12"/>
  <c r="AI398" i="12"/>
  <c r="AU397" i="12"/>
  <c r="AQ397" i="12"/>
  <c r="AM397" i="12"/>
  <c r="AI397" i="12"/>
  <c r="AU396" i="12"/>
  <c r="AQ396" i="12"/>
  <c r="AM396" i="12"/>
  <c r="AI396" i="12"/>
  <c r="AU395" i="12"/>
  <c r="AQ395" i="12"/>
  <c r="AM395" i="12"/>
  <c r="AI395" i="12"/>
  <c r="AU394" i="12"/>
  <c r="AQ394" i="12"/>
  <c r="AM394" i="12"/>
  <c r="AI394" i="12"/>
  <c r="AU393" i="12"/>
  <c r="AQ393" i="12"/>
  <c r="AM393" i="12"/>
  <c r="AI393" i="12"/>
  <c r="AU392" i="12"/>
  <c r="AQ392" i="12"/>
  <c r="AM392" i="12"/>
  <c r="AI392" i="12"/>
  <c r="AU391" i="12"/>
  <c r="AQ391" i="12"/>
  <c r="AM391" i="12"/>
  <c r="AI391" i="12"/>
  <c r="AU390" i="12"/>
  <c r="AQ390" i="12"/>
  <c r="AM390" i="12"/>
  <c r="AI390" i="12"/>
  <c r="AU389" i="12"/>
  <c r="AQ389" i="12"/>
  <c r="AM389" i="12"/>
  <c r="AI389" i="12"/>
  <c r="AU388" i="12"/>
  <c r="AQ388" i="12"/>
  <c r="AM388" i="12"/>
  <c r="AI388" i="12"/>
  <c r="AU387" i="12"/>
  <c r="AQ387" i="12"/>
  <c r="AM387" i="12"/>
  <c r="AI387" i="12"/>
  <c r="AU386" i="12"/>
  <c r="AQ386" i="12"/>
  <c r="AM386" i="12"/>
  <c r="AI386" i="12"/>
  <c r="AU385" i="12"/>
  <c r="AQ385" i="12"/>
  <c r="AM385" i="12"/>
  <c r="AI385" i="12"/>
  <c r="AU384" i="12"/>
  <c r="AQ384" i="12"/>
  <c r="AM384" i="12"/>
  <c r="AI384" i="12"/>
  <c r="AU383" i="12"/>
  <c r="AQ383" i="12"/>
  <c r="AM383" i="12"/>
  <c r="AI383" i="12"/>
  <c r="AU382" i="12"/>
  <c r="AQ382" i="12"/>
  <c r="AM382" i="12"/>
  <c r="AI382" i="12"/>
  <c r="AU381" i="12"/>
  <c r="AQ381" i="12"/>
  <c r="AM381" i="12"/>
  <c r="AI381" i="12"/>
  <c r="AU380" i="12"/>
  <c r="AQ380" i="12"/>
  <c r="AM380" i="12"/>
  <c r="AI380" i="12"/>
  <c r="AU379" i="12"/>
  <c r="AQ379" i="12"/>
  <c r="AM379" i="12"/>
  <c r="AI379" i="12"/>
  <c r="AU378" i="12"/>
  <c r="AQ378" i="12"/>
  <c r="AM378" i="12"/>
  <c r="AI378" i="12"/>
  <c r="AU377" i="12"/>
  <c r="AQ377" i="12"/>
  <c r="AM377" i="12"/>
  <c r="AI377" i="12"/>
  <c r="AU376" i="12"/>
  <c r="AQ376" i="12"/>
  <c r="AM376" i="12"/>
  <c r="AI376" i="12"/>
  <c r="AU375" i="12"/>
  <c r="AQ375" i="12"/>
  <c r="AM375" i="12"/>
  <c r="AI375" i="12"/>
  <c r="AU374" i="12"/>
  <c r="AQ374" i="12"/>
  <c r="AM374" i="12"/>
  <c r="AI374" i="12"/>
  <c r="AU373" i="12"/>
  <c r="AQ373" i="12"/>
  <c r="AM373" i="12"/>
  <c r="AI373" i="12"/>
  <c r="AU372" i="12"/>
  <c r="AQ372" i="12"/>
  <c r="AM372" i="12"/>
  <c r="AI372" i="12"/>
  <c r="AU371" i="12"/>
  <c r="AQ371" i="12"/>
  <c r="AM371" i="12"/>
  <c r="AI371" i="12"/>
  <c r="AU370" i="12"/>
  <c r="AQ370" i="12"/>
  <c r="AM370" i="12"/>
  <c r="AI370" i="12"/>
  <c r="AU369" i="12"/>
  <c r="AQ369" i="12"/>
  <c r="AM369" i="12"/>
  <c r="AI369" i="12"/>
  <c r="AU368" i="12"/>
  <c r="AQ368" i="12"/>
  <c r="AM368" i="12"/>
  <c r="AI368" i="12"/>
  <c r="AU367" i="12"/>
  <c r="AQ367" i="12"/>
  <c r="AM367" i="12"/>
  <c r="AI367" i="12"/>
  <c r="AU366" i="12"/>
  <c r="AQ366" i="12"/>
  <c r="AM366" i="12"/>
  <c r="AI366" i="12"/>
  <c r="AU365" i="12"/>
  <c r="AQ365" i="12"/>
  <c r="AM365" i="12"/>
  <c r="AI365" i="12"/>
  <c r="AU364" i="12"/>
  <c r="AQ364" i="12"/>
  <c r="AM364" i="12"/>
  <c r="AI364" i="12"/>
  <c r="AU363" i="12"/>
  <c r="AQ363" i="12"/>
  <c r="AM363" i="12"/>
  <c r="AI363" i="12"/>
  <c r="AU362" i="12"/>
  <c r="AQ362" i="12"/>
  <c r="AM362" i="12"/>
  <c r="AI362" i="12"/>
  <c r="AU361" i="12"/>
  <c r="AQ361" i="12"/>
  <c r="AM361" i="12"/>
  <c r="AI361" i="12"/>
  <c r="AU360" i="12"/>
  <c r="AQ360" i="12"/>
  <c r="AM360" i="12"/>
  <c r="AI360" i="12"/>
  <c r="AU359" i="12"/>
  <c r="AQ359" i="12"/>
  <c r="AM359" i="12"/>
  <c r="AI359" i="12"/>
  <c r="AU358" i="12"/>
  <c r="AQ358" i="12"/>
  <c r="AM358" i="12"/>
  <c r="AI358" i="12"/>
  <c r="AU357" i="12"/>
  <c r="AQ357" i="12"/>
  <c r="AM357" i="12"/>
  <c r="AI357" i="12"/>
  <c r="AU356" i="12"/>
  <c r="AQ356" i="12"/>
  <c r="AM356" i="12"/>
  <c r="AI356" i="12"/>
  <c r="AU355" i="12"/>
  <c r="AQ355" i="12"/>
  <c r="AM355" i="12"/>
  <c r="AI355" i="12"/>
  <c r="AU354" i="12"/>
  <c r="AQ354" i="12"/>
  <c r="AM354" i="12"/>
  <c r="AI354" i="12"/>
  <c r="AU353" i="12"/>
  <c r="AQ353" i="12"/>
  <c r="AM353" i="12"/>
  <c r="AI353" i="12"/>
  <c r="AU352" i="12"/>
  <c r="AQ352" i="12"/>
  <c r="AM352" i="12"/>
  <c r="AI352" i="12"/>
  <c r="AU351" i="12"/>
  <c r="AQ351" i="12"/>
  <c r="AM351" i="12"/>
  <c r="AI351" i="12"/>
  <c r="AU350" i="12"/>
  <c r="AQ350" i="12"/>
  <c r="AM350" i="12"/>
  <c r="AI350" i="12"/>
  <c r="AU349" i="12"/>
  <c r="AQ349" i="12"/>
  <c r="AM349" i="12"/>
  <c r="AI349" i="12"/>
  <c r="AU348" i="12"/>
  <c r="AQ348" i="12"/>
  <c r="AM348" i="12"/>
  <c r="AI348" i="12"/>
  <c r="AU347" i="12"/>
  <c r="AQ347" i="12"/>
  <c r="AM347" i="12"/>
  <c r="AI347" i="12"/>
  <c r="AU346" i="12"/>
  <c r="AQ346" i="12"/>
  <c r="AM346" i="12"/>
  <c r="AI346" i="12"/>
  <c r="AU345" i="12"/>
  <c r="AQ345" i="12"/>
  <c r="AM345" i="12"/>
  <c r="AI345" i="12"/>
  <c r="AU344" i="12"/>
  <c r="AQ344" i="12"/>
  <c r="AM344" i="12"/>
  <c r="AI344" i="12"/>
  <c r="AU343" i="12"/>
  <c r="AQ343" i="12"/>
  <c r="AM343" i="12"/>
  <c r="AI343" i="12"/>
  <c r="AU342" i="12"/>
  <c r="AQ342" i="12"/>
  <c r="AM342" i="12"/>
  <c r="AI342" i="12"/>
  <c r="AU341" i="12"/>
  <c r="AQ341" i="12"/>
  <c r="AM341" i="12"/>
  <c r="AI341" i="12"/>
  <c r="AU340" i="12"/>
  <c r="AQ340" i="12"/>
  <c r="AM340" i="12"/>
  <c r="AI340" i="12"/>
  <c r="AU339" i="12"/>
  <c r="AQ339" i="12"/>
  <c r="AM339" i="12"/>
  <c r="AI339" i="12"/>
  <c r="AU338" i="12"/>
  <c r="AQ338" i="12"/>
  <c r="AM338" i="12"/>
  <c r="AI338" i="12"/>
  <c r="AU337" i="12"/>
  <c r="AQ337" i="12"/>
  <c r="AM337" i="12"/>
  <c r="AI337" i="12"/>
  <c r="AU336" i="12"/>
  <c r="AQ336" i="12"/>
  <c r="AM336" i="12"/>
  <c r="AI336" i="12"/>
  <c r="AU335" i="12"/>
  <c r="AQ335" i="12"/>
  <c r="AM335" i="12"/>
  <c r="AI335" i="12"/>
  <c r="AU334" i="12"/>
  <c r="AQ334" i="12"/>
  <c r="AM334" i="12"/>
  <c r="AI334" i="12"/>
  <c r="AU333" i="12"/>
  <c r="AQ333" i="12"/>
  <c r="AM333" i="12"/>
  <c r="AI333" i="12"/>
  <c r="AU332" i="12"/>
  <c r="AQ332" i="12"/>
  <c r="AM332" i="12"/>
  <c r="AI332" i="12"/>
  <c r="AU331" i="12"/>
  <c r="AQ331" i="12"/>
  <c r="AM331" i="12"/>
  <c r="AI331" i="12"/>
  <c r="AU330" i="12"/>
  <c r="AQ330" i="12"/>
  <c r="AM330" i="12"/>
  <c r="AI330" i="12"/>
  <c r="AU329" i="12"/>
  <c r="AQ329" i="12"/>
  <c r="AM329" i="12"/>
  <c r="AI329" i="12"/>
  <c r="AU328" i="12"/>
  <c r="AQ328" i="12"/>
  <c r="AM328" i="12"/>
  <c r="AI328" i="12"/>
  <c r="AU327" i="12"/>
  <c r="AQ327" i="12"/>
  <c r="AM327" i="12"/>
  <c r="AI327" i="12"/>
  <c r="AU326" i="12"/>
  <c r="AQ326" i="12"/>
  <c r="AM326" i="12"/>
  <c r="AI326" i="12"/>
  <c r="AU325" i="12"/>
  <c r="AQ325" i="12"/>
  <c r="AM325" i="12"/>
  <c r="AI325" i="12"/>
  <c r="AU324" i="12"/>
  <c r="AQ324" i="12"/>
  <c r="AM324" i="12"/>
  <c r="AI324" i="12"/>
  <c r="AU323" i="12"/>
  <c r="AQ323" i="12"/>
  <c r="AM323" i="12"/>
  <c r="AI323" i="12"/>
  <c r="AU322" i="12"/>
  <c r="AQ322" i="12"/>
  <c r="AM322" i="12"/>
  <c r="AI322" i="12"/>
  <c r="AU321" i="12"/>
  <c r="AQ321" i="12"/>
  <c r="AM321" i="12"/>
  <c r="AI321" i="12"/>
  <c r="AU320" i="12"/>
  <c r="AQ320" i="12"/>
  <c r="AM320" i="12"/>
  <c r="AI320" i="12"/>
  <c r="AU319" i="12"/>
  <c r="AQ319" i="12"/>
  <c r="AM319" i="12"/>
  <c r="AI319" i="12"/>
  <c r="AU318" i="12"/>
  <c r="AQ318" i="12"/>
  <c r="AM318" i="12"/>
  <c r="AI318" i="12"/>
  <c r="AU317" i="12"/>
  <c r="AQ317" i="12"/>
  <c r="AM317" i="12"/>
  <c r="AI317" i="12"/>
  <c r="AU316" i="12"/>
  <c r="AQ316" i="12"/>
  <c r="AM316" i="12"/>
  <c r="AI316" i="12"/>
  <c r="AU315" i="12"/>
  <c r="AQ315" i="12"/>
  <c r="AM315" i="12"/>
  <c r="AI315" i="12"/>
  <c r="AU314" i="12"/>
  <c r="AQ314" i="12"/>
  <c r="AM314" i="12"/>
  <c r="AI314" i="12"/>
  <c r="AU313" i="12"/>
  <c r="AQ313" i="12"/>
  <c r="AM313" i="12"/>
  <c r="AI313" i="12"/>
  <c r="AU312" i="12"/>
  <c r="AQ312" i="12"/>
  <c r="AM312" i="12"/>
  <c r="AI312" i="12"/>
  <c r="AU311" i="12"/>
  <c r="AQ311" i="12"/>
  <c r="AM311" i="12"/>
  <c r="AI311" i="12"/>
  <c r="AU310" i="12"/>
  <c r="AQ310" i="12"/>
  <c r="AM310" i="12"/>
  <c r="AI310" i="12"/>
  <c r="AU309" i="12"/>
  <c r="AQ309" i="12"/>
  <c r="AM309" i="12"/>
  <c r="AI309" i="12"/>
  <c r="AU308" i="12"/>
  <c r="AQ308" i="12"/>
  <c r="AM308" i="12"/>
  <c r="AI308" i="12"/>
  <c r="AU307" i="12"/>
  <c r="AQ307" i="12"/>
  <c r="AM307" i="12"/>
  <c r="AI307" i="12"/>
  <c r="AU306" i="12"/>
  <c r="AQ306" i="12"/>
  <c r="AM306" i="12"/>
  <c r="AI306" i="12"/>
  <c r="AU305" i="12"/>
  <c r="AQ305" i="12"/>
  <c r="AM305" i="12"/>
  <c r="AI305" i="12"/>
  <c r="AU304" i="12"/>
  <c r="AQ304" i="12"/>
  <c r="AM304" i="12"/>
  <c r="AI304" i="12"/>
  <c r="AU303" i="12"/>
  <c r="AQ303" i="12"/>
  <c r="AM303" i="12"/>
  <c r="AI303" i="12"/>
  <c r="AU302" i="12"/>
  <c r="AQ302" i="12"/>
  <c r="AM302" i="12"/>
  <c r="AI302" i="12"/>
  <c r="AU301" i="12"/>
  <c r="AQ301" i="12"/>
  <c r="AM301" i="12"/>
  <c r="AI301" i="12"/>
  <c r="AU300" i="12"/>
  <c r="AQ300" i="12"/>
  <c r="AM300" i="12"/>
  <c r="AI300" i="12"/>
  <c r="AU299" i="12"/>
  <c r="AQ299" i="12"/>
  <c r="AM299" i="12"/>
  <c r="AI299" i="12"/>
  <c r="AU298" i="12"/>
  <c r="AQ298" i="12"/>
  <c r="AM298" i="12"/>
  <c r="AI298" i="12"/>
  <c r="AU297" i="12"/>
  <c r="AQ297" i="12"/>
  <c r="AM297" i="12"/>
  <c r="AI297" i="12"/>
  <c r="AU296" i="12"/>
  <c r="AQ296" i="12"/>
  <c r="AM296" i="12"/>
  <c r="AI296" i="12"/>
  <c r="AU295" i="12"/>
  <c r="AQ295" i="12"/>
  <c r="AM295" i="12"/>
  <c r="AI295" i="12"/>
  <c r="AU294" i="12"/>
  <c r="AQ294" i="12"/>
  <c r="AM294" i="12"/>
  <c r="AI294" i="12"/>
  <c r="AU293" i="12"/>
  <c r="AQ293" i="12"/>
  <c r="AM293" i="12"/>
  <c r="AI293" i="12"/>
  <c r="AU292" i="12"/>
  <c r="AQ292" i="12"/>
  <c r="AM292" i="12"/>
  <c r="AI292" i="12"/>
  <c r="AU291" i="12"/>
  <c r="AQ291" i="12"/>
  <c r="AM291" i="12"/>
  <c r="AI291" i="12"/>
  <c r="AU290" i="12"/>
  <c r="AQ290" i="12"/>
  <c r="AM290" i="12"/>
  <c r="AI290" i="12"/>
  <c r="AU289" i="12"/>
  <c r="AQ289" i="12"/>
  <c r="AM289" i="12"/>
  <c r="AI289" i="12"/>
  <c r="AU288" i="12"/>
  <c r="AQ288" i="12"/>
  <c r="AM288" i="12"/>
  <c r="AI288" i="12"/>
  <c r="AU287" i="12"/>
  <c r="AQ287" i="12"/>
  <c r="AM287" i="12"/>
  <c r="AI287" i="12"/>
  <c r="AU286" i="12"/>
  <c r="AQ286" i="12"/>
  <c r="AM286" i="12"/>
  <c r="AI286" i="12"/>
  <c r="AU285" i="12"/>
  <c r="AQ285" i="12"/>
  <c r="AM285" i="12"/>
  <c r="AI285" i="12"/>
  <c r="AU284" i="12"/>
  <c r="AQ284" i="12"/>
  <c r="AM284" i="12"/>
  <c r="AI284" i="12"/>
  <c r="AU283" i="12"/>
  <c r="AQ283" i="12"/>
  <c r="AM283" i="12"/>
  <c r="AI283" i="12"/>
  <c r="AU282" i="12"/>
  <c r="AQ282" i="12"/>
  <c r="AM282" i="12"/>
  <c r="AI282" i="12"/>
  <c r="AU281" i="12"/>
  <c r="AQ281" i="12"/>
  <c r="AM281" i="12"/>
  <c r="AI281" i="12"/>
  <c r="AU280" i="12"/>
  <c r="AQ280" i="12"/>
  <c r="AM280" i="12"/>
  <c r="AI280" i="12"/>
  <c r="AU279" i="12"/>
  <c r="AQ279" i="12"/>
  <c r="AM279" i="12"/>
  <c r="AI279" i="12"/>
  <c r="AU278" i="12"/>
  <c r="AQ278" i="12"/>
  <c r="AM278" i="12"/>
  <c r="AI278" i="12"/>
  <c r="AU277" i="12"/>
  <c r="AQ277" i="12"/>
  <c r="AM277" i="12"/>
  <c r="AI277" i="12"/>
  <c r="AU276" i="12"/>
  <c r="AQ276" i="12"/>
  <c r="AM276" i="12"/>
  <c r="AI276" i="12"/>
  <c r="AU275" i="12"/>
  <c r="AQ275" i="12"/>
  <c r="AM275" i="12"/>
  <c r="AI275" i="12"/>
  <c r="AU274" i="12"/>
  <c r="AQ274" i="12"/>
  <c r="AM274" i="12"/>
  <c r="AI274" i="12"/>
  <c r="AU273" i="12"/>
  <c r="AQ273" i="12"/>
  <c r="AM273" i="12"/>
  <c r="AI273" i="12"/>
  <c r="AU272" i="12"/>
  <c r="AQ272" i="12"/>
  <c r="AM272" i="12"/>
  <c r="AI272" i="12"/>
  <c r="AU271" i="12"/>
  <c r="AQ271" i="12"/>
  <c r="AM271" i="12"/>
  <c r="AI271" i="12"/>
  <c r="AU270" i="12"/>
  <c r="AQ270" i="12"/>
  <c r="AM270" i="12"/>
  <c r="AI270" i="12"/>
  <c r="AU269" i="12"/>
  <c r="AQ269" i="12"/>
  <c r="AM269" i="12"/>
  <c r="AI269" i="12"/>
  <c r="AU268" i="12"/>
  <c r="AQ268" i="12"/>
  <c r="AM268" i="12"/>
  <c r="AI268" i="12"/>
  <c r="AU267" i="12"/>
  <c r="AQ267" i="12"/>
  <c r="AM267" i="12"/>
  <c r="AI267" i="12"/>
  <c r="AU266" i="12"/>
  <c r="AQ266" i="12"/>
  <c r="AM266" i="12"/>
  <c r="AI266" i="12"/>
  <c r="AU265" i="12"/>
  <c r="AQ265" i="12"/>
  <c r="AM265" i="12"/>
  <c r="AI265" i="12"/>
  <c r="AU264" i="12"/>
  <c r="AQ264" i="12"/>
  <c r="AM264" i="12"/>
  <c r="AI264" i="12"/>
  <c r="AU263" i="12"/>
  <c r="AQ263" i="12"/>
  <c r="AM263" i="12"/>
  <c r="AI263" i="12"/>
  <c r="AU262" i="12"/>
  <c r="AQ262" i="12"/>
  <c r="AM262" i="12"/>
  <c r="AI262" i="12"/>
  <c r="AU261" i="12"/>
  <c r="AQ261" i="12"/>
  <c r="AM261" i="12"/>
  <c r="AI261" i="12"/>
  <c r="AU260" i="12"/>
  <c r="AQ260" i="12"/>
  <c r="AM260" i="12"/>
  <c r="AI260" i="12"/>
  <c r="AU259" i="12"/>
  <c r="AQ259" i="12"/>
  <c r="AM259" i="12"/>
  <c r="AI259" i="12"/>
  <c r="AU258" i="12"/>
  <c r="AQ258" i="12"/>
  <c r="AM258" i="12"/>
  <c r="AI258" i="12"/>
  <c r="AU257" i="12"/>
  <c r="AQ257" i="12"/>
  <c r="AM257" i="12"/>
  <c r="AI257" i="12"/>
  <c r="AU256" i="12"/>
  <c r="AQ256" i="12"/>
  <c r="AM256" i="12"/>
  <c r="AI256" i="12"/>
  <c r="AU255" i="12"/>
  <c r="AQ255" i="12"/>
  <c r="AM255" i="12"/>
  <c r="AI255" i="12"/>
  <c r="AU254" i="12"/>
  <c r="AQ254" i="12"/>
  <c r="AM254" i="12"/>
  <c r="AI254" i="12"/>
  <c r="AU253" i="12"/>
  <c r="AQ253" i="12"/>
  <c r="AM253" i="12"/>
  <c r="AI253" i="12"/>
  <c r="AU252" i="12"/>
  <c r="AQ252" i="12"/>
  <c r="AM252" i="12"/>
  <c r="AI252" i="12"/>
  <c r="AU251" i="12"/>
  <c r="AQ251" i="12"/>
  <c r="AM251" i="12"/>
  <c r="AI251" i="12"/>
  <c r="AU250" i="12"/>
  <c r="AQ250" i="12"/>
  <c r="AM250" i="12"/>
  <c r="AI250" i="12"/>
  <c r="AU249" i="12"/>
  <c r="AQ249" i="12"/>
  <c r="AM249" i="12"/>
  <c r="AI249" i="12"/>
  <c r="AU248" i="12"/>
  <c r="AQ248" i="12"/>
  <c r="AM248" i="12"/>
  <c r="AI248" i="12"/>
  <c r="AU247" i="12"/>
  <c r="AQ247" i="12"/>
  <c r="AM247" i="12"/>
  <c r="AI247" i="12"/>
  <c r="AU246" i="12"/>
  <c r="AQ246" i="12"/>
  <c r="AM246" i="12"/>
  <c r="AI246" i="12"/>
  <c r="AU245" i="12"/>
  <c r="AQ245" i="12"/>
  <c r="AM245" i="12"/>
  <c r="AI245" i="12"/>
  <c r="AU244" i="12"/>
  <c r="AQ244" i="12"/>
  <c r="AM244" i="12"/>
  <c r="AI244" i="12"/>
  <c r="AU243" i="12"/>
  <c r="AQ243" i="12"/>
  <c r="AM243" i="12"/>
  <c r="AI243" i="12"/>
  <c r="AU242" i="12"/>
  <c r="AQ242" i="12"/>
  <c r="AM242" i="12"/>
  <c r="AI242" i="12"/>
  <c r="AU241" i="12"/>
  <c r="AQ241" i="12"/>
  <c r="AM241" i="12"/>
  <c r="AI241" i="12"/>
  <c r="AU240" i="12"/>
  <c r="AQ240" i="12"/>
  <c r="AM240" i="12"/>
  <c r="AI240" i="12"/>
  <c r="AU239" i="12"/>
  <c r="AQ239" i="12"/>
  <c r="AM239" i="12"/>
  <c r="AI239" i="12"/>
  <c r="AU238" i="12"/>
  <c r="AQ238" i="12"/>
  <c r="AM238" i="12"/>
  <c r="AI238" i="12"/>
  <c r="AU237" i="12"/>
  <c r="AQ237" i="12"/>
  <c r="AM237" i="12"/>
  <c r="AI237" i="12"/>
  <c r="AU236" i="12"/>
  <c r="AQ236" i="12"/>
  <c r="AM236" i="12"/>
  <c r="AI236" i="12"/>
  <c r="AU235" i="12"/>
  <c r="AQ235" i="12"/>
  <c r="AM235" i="12"/>
  <c r="AI235" i="12"/>
  <c r="AU234" i="12"/>
  <c r="AQ234" i="12"/>
  <c r="AM234" i="12"/>
  <c r="AI234" i="12"/>
  <c r="AU233" i="12"/>
  <c r="AQ233" i="12"/>
  <c r="AM233" i="12"/>
  <c r="AI233" i="12"/>
  <c r="AU232" i="12"/>
  <c r="AQ232" i="12"/>
  <c r="AM232" i="12"/>
  <c r="AI232" i="12"/>
  <c r="AU231" i="12"/>
  <c r="AQ231" i="12"/>
  <c r="AM231" i="12"/>
  <c r="AI231" i="12"/>
  <c r="AU230" i="12"/>
  <c r="AQ230" i="12"/>
  <c r="AM230" i="12"/>
  <c r="AI230" i="12"/>
  <c r="AU229" i="12"/>
  <c r="AQ229" i="12"/>
  <c r="AM229" i="12"/>
  <c r="AI229" i="12"/>
  <c r="AU228" i="12"/>
  <c r="AQ228" i="12"/>
  <c r="AM228" i="12"/>
  <c r="AI228" i="12"/>
  <c r="AU227" i="12"/>
  <c r="AQ227" i="12"/>
  <c r="AM227" i="12"/>
  <c r="AI227" i="12"/>
  <c r="AU226" i="12"/>
  <c r="AQ226" i="12"/>
  <c r="AM226" i="12"/>
  <c r="AI226" i="12"/>
  <c r="AU225" i="12"/>
  <c r="AQ225" i="12"/>
  <c r="AM225" i="12"/>
  <c r="AI225" i="12"/>
  <c r="AU224" i="12"/>
  <c r="AQ224" i="12"/>
  <c r="AM224" i="12"/>
  <c r="AI224" i="12"/>
  <c r="AU223" i="12"/>
  <c r="AQ223" i="12"/>
  <c r="AM223" i="12"/>
  <c r="AI223" i="12"/>
  <c r="AU222" i="12"/>
  <c r="AQ222" i="12"/>
  <c r="AM222" i="12"/>
  <c r="AI222" i="12"/>
  <c r="AU221" i="12"/>
  <c r="AQ221" i="12"/>
  <c r="AM221" i="12"/>
  <c r="AI221" i="12"/>
  <c r="AU220" i="12"/>
  <c r="AQ220" i="12"/>
  <c r="AM220" i="12"/>
  <c r="AI220" i="12"/>
  <c r="AU219" i="12"/>
  <c r="AQ219" i="12"/>
  <c r="AM219" i="12"/>
  <c r="AI219" i="12"/>
  <c r="AU218" i="12"/>
  <c r="AQ218" i="12"/>
  <c r="AM218" i="12"/>
  <c r="AI218" i="12"/>
  <c r="AU217" i="12"/>
  <c r="AQ217" i="12"/>
  <c r="AM217" i="12"/>
  <c r="AI217" i="12"/>
  <c r="AU216" i="12"/>
  <c r="AQ216" i="12"/>
  <c r="AM216" i="12"/>
  <c r="AI216" i="12"/>
  <c r="AU215" i="12"/>
  <c r="AQ215" i="12"/>
  <c r="AM215" i="12"/>
  <c r="AI215" i="12"/>
  <c r="AU214" i="12"/>
  <c r="AQ214" i="12"/>
  <c r="AM214" i="12"/>
  <c r="AI214" i="12"/>
  <c r="AU213" i="12"/>
  <c r="AQ213" i="12"/>
  <c r="AM213" i="12"/>
  <c r="AI213" i="12"/>
  <c r="AU212" i="12"/>
  <c r="AQ212" i="12"/>
  <c r="AM212" i="12"/>
  <c r="AI212" i="12"/>
  <c r="AU211" i="12"/>
  <c r="AQ211" i="12"/>
  <c r="AM211" i="12"/>
  <c r="AI211" i="12"/>
  <c r="AU210" i="12"/>
  <c r="AQ210" i="12"/>
  <c r="AM210" i="12"/>
  <c r="AI210" i="12"/>
  <c r="AU209" i="12"/>
  <c r="AQ209" i="12"/>
  <c r="AM209" i="12"/>
  <c r="AI209" i="12"/>
  <c r="AU208" i="12"/>
  <c r="AQ208" i="12"/>
  <c r="AM208" i="12"/>
  <c r="AI208" i="12"/>
  <c r="AU207" i="12"/>
  <c r="AQ207" i="12"/>
  <c r="AM207" i="12"/>
  <c r="AI207" i="12"/>
  <c r="AU206" i="12"/>
  <c r="AQ206" i="12"/>
  <c r="AM206" i="12"/>
  <c r="AI206" i="12"/>
  <c r="AU205" i="12"/>
  <c r="AQ205" i="12"/>
  <c r="AM205" i="12"/>
  <c r="AI205" i="12"/>
  <c r="AU204" i="12"/>
  <c r="AQ204" i="12"/>
  <c r="AM204" i="12"/>
  <c r="AI204" i="12"/>
  <c r="AU203" i="12"/>
  <c r="AQ203" i="12"/>
  <c r="AM203" i="12"/>
  <c r="AI203" i="12"/>
  <c r="AU202" i="12"/>
  <c r="AQ202" i="12"/>
  <c r="AM202" i="12"/>
  <c r="AI202" i="12"/>
  <c r="AU201" i="12"/>
  <c r="AQ201" i="12"/>
  <c r="AM201" i="12"/>
  <c r="AI201" i="12"/>
  <c r="AU200" i="12"/>
  <c r="AQ200" i="12"/>
  <c r="AM200" i="12"/>
  <c r="AI200" i="12"/>
  <c r="AU199" i="12"/>
  <c r="AQ199" i="12"/>
  <c r="AM199" i="12"/>
  <c r="AI199" i="12"/>
  <c r="AU198" i="12"/>
  <c r="AQ198" i="12"/>
  <c r="AM198" i="12"/>
  <c r="AI198" i="12"/>
  <c r="AU197" i="12"/>
  <c r="AQ197" i="12"/>
  <c r="AM197" i="12"/>
  <c r="AI197" i="12"/>
  <c r="AU196" i="12"/>
  <c r="AQ196" i="12"/>
  <c r="AM196" i="12"/>
  <c r="AI196" i="12"/>
  <c r="AU195" i="12"/>
  <c r="AQ195" i="12"/>
  <c r="AM195" i="12"/>
  <c r="AI195" i="12"/>
  <c r="AU194" i="12"/>
  <c r="AQ194" i="12"/>
  <c r="AM194" i="12"/>
  <c r="AI194" i="12"/>
  <c r="AU193" i="12"/>
  <c r="AP193" i="12"/>
  <c r="AL193" i="12"/>
  <c r="AH193" i="12"/>
  <c r="AT192" i="12"/>
  <c r="AO192" i="12"/>
  <c r="AK192" i="12"/>
  <c r="AG192" i="12"/>
  <c r="AS191" i="12"/>
  <c r="AO191" i="12"/>
  <c r="AK191" i="12"/>
  <c r="AG191" i="12"/>
  <c r="AS190" i="12"/>
  <c r="AO190" i="12"/>
  <c r="AK190" i="12"/>
  <c r="AG190" i="12"/>
  <c r="AS189" i="12"/>
  <c r="AO189" i="12"/>
  <c r="AK189" i="12"/>
  <c r="AG189" i="12"/>
  <c r="AS188" i="12"/>
  <c r="AO188" i="12"/>
  <c r="AK188" i="12"/>
  <c r="AG188" i="12"/>
  <c r="AS187" i="12"/>
  <c r="AO187" i="12"/>
  <c r="AK187" i="12"/>
  <c r="AG187" i="12"/>
  <c r="AS186" i="12"/>
  <c r="AO186" i="12"/>
  <c r="AK186" i="12"/>
  <c r="AG186" i="12"/>
  <c r="AS185" i="12"/>
  <c r="AO185" i="12"/>
  <c r="AK185" i="12"/>
  <c r="AG185" i="12"/>
  <c r="AS184" i="12"/>
  <c r="AO184" i="12"/>
  <c r="AK184" i="12"/>
  <c r="AG184" i="12"/>
  <c r="AS183" i="12"/>
  <c r="AO183" i="12"/>
  <c r="AK183" i="12"/>
  <c r="AG183" i="12"/>
  <c r="AS182" i="12"/>
  <c r="AO182" i="12"/>
  <c r="AK182" i="12"/>
  <c r="AG182" i="12"/>
  <c r="AS181" i="12"/>
  <c r="AO181" i="12"/>
  <c r="AK181" i="12"/>
  <c r="AG181" i="12"/>
  <c r="AS180" i="12"/>
  <c r="AO180" i="12"/>
  <c r="AK180" i="12"/>
  <c r="AG180" i="12"/>
  <c r="AS179" i="12"/>
  <c r="AO179" i="12"/>
  <c r="AK179" i="12"/>
  <c r="AG179" i="12"/>
  <c r="AS178" i="12"/>
  <c r="AO178" i="12"/>
  <c r="AK178" i="12"/>
  <c r="AG178" i="12"/>
  <c r="AS177" i="12"/>
  <c r="AO177" i="12"/>
  <c r="AK177" i="12"/>
  <c r="AG177" i="12"/>
  <c r="AS176" i="12"/>
  <c r="AO176" i="12"/>
  <c r="AK176" i="12"/>
  <c r="AG176" i="12"/>
  <c r="AS175" i="12"/>
  <c r="AO175" i="12"/>
  <c r="AK175" i="12"/>
  <c r="AG175" i="12"/>
  <c r="AS174" i="12"/>
  <c r="AO174" i="12"/>
  <c r="AK174" i="12"/>
  <c r="AG174" i="12"/>
  <c r="AS173" i="12"/>
  <c r="AO173" i="12"/>
  <c r="AK173" i="12"/>
  <c r="AG173" i="12"/>
  <c r="AS172" i="12"/>
  <c r="AO172" i="12"/>
  <c r="AK172" i="12"/>
  <c r="AG172" i="12"/>
  <c r="AS171" i="12"/>
  <c r="AO171" i="12"/>
  <c r="AK171" i="12"/>
  <c r="AG171" i="12"/>
  <c r="AS170" i="12"/>
  <c r="AO170" i="12"/>
  <c r="AK170" i="12"/>
  <c r="AG170" i="12"/>
  <c r="AS169" i="12"/>
  <c r="AO169" i="12"/>
  <c r="AK169" i="12"/>
  <c r="AG169" i="12"/>
  <c r="AS168" i="12"/>
  <c r="AO168" i="12"/>
  <c r="AK168" i="12"/>
  <c r="AG168" i="12"/>
  <c r="AS167" i="12"/>
  <c r="AO167" i="12"/>
  <c r="AK167" i="12"/>
  <c r="AG167" i="12"/>
  <c r="AS166" i="12"/>
  <c r="AO166" i="12"/>
  <c r="AK166" i="12"/>
  <c r="AG166" i="12"/>
  <c r="AS165" i="12"/>
  <c r="AO165" i="12"/>
  <c r="AK165" i="12"/>
  <c r="AG165" i="12"/>
  <c r="AS164" i="12"/>
  <c r="AO164" i="12"/>
  <c r="AK164" i="12"/>
  <c r="AG164" i="12"/>
  <c r="AS163" i="12"/>
  <c r="AO163" i="12"/>
  <c r="AK163" i="12"/>
  <c r="AG163" i="12"/>
  <c r="AS162" i="12"/>
  <c r="AO162" i="12"/>
  <c r="AK162" i="12"/>
  <c r="AG162" i="12"/>
  <c r="AS161" i="12"/>
  <c r="AO161" i="12"/>
  <c r="AK161" i="12"/>
  <c r="AG161" i="12"/>
  <c r="AS160" i="12"/>
  <c r="AO160" i="12"/>
  <c r="AK160" i="12"/>
  <c r="AG160" i="12"/>
  <c r="AS159" i="12"/>
  <c r="AO159" i="12"/>
  <c r="AK159" i="12"/>
  <c r="AG159" i="12"/>
  <c r="AS158" i="12"/>
  <c r="AO158" i="12"/>
  <c r="AK158" i="12"/>
  <c r="AG158" i="12"/>
  <c r="AS157" i="12"/>
  <c r="AO157" i="12"/>
  <c r="AK157" i="12"/>
  <c r="AG157" i="12"/>
  <c r="AS156" i="12"/>
  <c r="AO156" i="12"/>
  <c r="AK156" i="12"/>
  <c r="AG156" i="12"/>
  <c r="AS155" i="12"/>
  <c r="AO155" i="12"/>
  <c r="AK155" i="12"/>
  <c r="AG155" i="12"/>
  <c r="AS154" i="12"/>
  <c r="AO154" i="12"/>
  <c r="AK154" i="12"/>
  <c r="AG154" i="12"/>
  <c r="AS153" i="12"/>
  <c r="AO153" i="12"/>
  <c r="AK153" i="12"/>
  <c r="AG153" i="12"/>
  <c r="AS152" i="12"/>
  <c r="AO152" i="12"/>
  <c r="AK152" i="12"/>
  <c r="AG152" i="12"/>
  <c r="AS151" i="12"/>
  <c r="AO151" i="12"/>
  <c r="AK151" i="12"/>
  <c r="AG151" i="12"/>
  <c r="AS150" i="12"/>
  <c r="AO150" i="12"/>
  <c r="AK150" i="12"/>
  <c r="AG150" i="12"/>
  <c r="AS149" i="12"/>
  <c r="AO149" i="12"/>
  <c r="AK149" i="12"/>
  <c r="AG149" i="12"/>
  <c r="AS148" i="12"/>
  <c r="AO148" i="12"/>
  <c r="AK148" i="12"/>
  <c r="AG148" i="12"/>
  <c r="AS147" i="12"/>
  <c r="AO147" i="12"/>
  <c r="AK147" i="12"/>
  <c r="AG147" i="12"/>
  <c r="AS146" i="12"/>
  <c r="AO146" i="12"/>
  <c r="AK146" i="12"/>
  <c r="AG146" i="12"/>
  <c r="AS145" i="12"/>
  <c r="AO145" i="12"/>
  <c r="AK145" i="12"/>
  <c r="AG145" i="12"/>
  <c r="AS144" i="12"/>
  <c r="AO144" i="12"/>
  <c r="AK144" i="12"/>
  <c r="AG144" i="12"/>
  <c r="AS143" i="12"/>
  <c r="AO143" i="12"/>
  <c r="AK143" i="12"/>
  <c r="AG143" i="12"/>
  <c r="AS142" i="12"/>
  <c r="AO142" i="12"/>
  <c r="AK142" i="12"/>
  <c r="AG142" i="12"/>
  <c r="AS141" i="12"/>
  <c r="AO141" i="12"/>
  <c r="AK141" i="12"/>
  <c r="AG141" i="12"/>
  <c r="AS140" i="12"/>
  <c r="AO140" i="12"/>
  <c r="AK140" i="12"/>
  <c r="AG140" i="12"/>
  <c r="AS139" i="12"/>
  <c r="AO139" i="12"/>
  <c r="AK139" i="12"/>
  <c r="AG139" i="12"/>
  <c r="AS138" i="12"/>
  <c r="AO138" i="12"/>
  <c r="AK138" i="12"/>
  <c r="AG138" i="12"/>
  <c r="AS137" i="12"/>
  <c r="AO137" i="12"/>
  <c r="AK137" i="12"/>
  <c r="AG137" i="12"/>
  <c r="AS136" i="12"/>
  <c r="AO136" i="12"/>
  <c r="AK136" i="12"/>
  <c r="AG136" i="12"/>
  <c r="AS135" i="12"/>
  <c r="AO135" i="12"/>
  <c r="AK135" i="12"/>
  <c r="AG135" i="12"/>
  <c r="AS134" i="12"/>
  <c r="AO134" i="12"/>
  <c r="AK134" i="12"/>
  <c r="AG134" i="12"/>
  <c r="AS133" i="12"/>
  <c r="AO133" i="12"/>
  <c r="AK133" i="12"/>
  <c r="AG133" i="12"/>
  <c r="AS132" i="12"/>
  <c r="AO132" i="12"/>
  <c r="AK132" i="12"/>
  <c r="AG132" i="12"/>
  <c r="AS131" i="12"/>
  <c r="AO131" i="12"/>
  <c r="AK131" i="12"/>
  <c r="AG131" i="12"/>
  <c r="AS130" i="12"/>
  <c r="AO130" i="12"/>
  <c r="AK130" i="12"/>
  <c r="AG130" i="12"/>
  <c r="AS129" i="12"/>
  <c r="AO129" i="12"/>
  <c r="AK129" i="12"/>
  <c r="AG129" i="12"/>
  <c r="AS128" i="12"/>
  <c r="AO128" i="12"/>
  <c r="AK128" i="12"/>
  <c r="AG128" i="12"/>
  <c r="AS127" i="12"/>
  <c r="AO127" i="12"/>
  <c r="AK127" i="12"/>
  <c r="AG127" i="12"/>
  <c r="AS126" i="12"/>
  <c r="AO126" i="12"/>
  <c r="AK126" i="12"/>
  <c r="AG126" i="12"/>
  <c r="AS125" i="12"/>
  <c r="AO125" i="12"/>
  <c r="AK125" i="12"/>
  <c r="AG125" i="12"/>
  <c r="AS124" i="12"/>
  <c r="AO124" i="12"/>
  <c r="AK124" i="12"/>
  <c r="AG124" i="12"/>
  <c r="AS123" i="12"/>
  <c r="AO123" i="12"/>
  <c r="AK123" i="12"/>
  <c r="AG123" i="12"/>
  <c r="AS122" i="12"/>
  <c r="AO122" i="12"/>
  <c r="AK122" i="12"/>
  <c r="AG122" i="12"/>
  <c r="AS121" i="12"/>
  <c r="AO121" i="12"/>
  <c r="AK121" i="12"/>
  <c r="AG121" i="12"/>
  <c r="AS120" i="12"/>
  <c r="AO120" i="12"/>
  <c r="AK120" i="12"/>
  <c r="AG120" i="12"/>
  <c r="AS119" i="12"/>
  <c r="AO119" i="12"/>
  <c r="AK119" i="12"/>
  <c r="AG119" i="12"/>
  <c r="AS118" i="12"/>
  <c r="AO118" i="12"/>
  <c r="AK118" i="12"/>
  <c r="AG118" i="12"/>
  <c r="AS117" i="12"/>
  <c r="AO117" i="12"/>
  <c r="AK117" i="12"/>
  <c r="AG117" i="12"/>
  <c r="AS116" i="12"/>
  <c r="AO116" i="12"/>
  <c r="AK116" i="12"/>
  <c r="AG116" i="12"/>
  <c r="AS115" i="12"/>
  <c r="AO115" i="12"/>
  <c r="AK115" i="12"/>
  <c r="AG115" i="12"/>
  <c r="AS114" i="12"/>
  <c r="AO114" i="12"/>
  <c r="AK114" i="12"/>
  <c r="AG114" i="12"/>
  <c r="AS113" i="12"/>
  <c r="AO113" i="12"/>
  <c r="AK113" i="12"/>
  <c r="AG113" i="12"/>
  <c r="AS112" i="12"/>
  <c r="AO112" i="12"/>
  <c r="AK112" i="12"/>
  <c r="AG112" i="12"/>
  <c r="AS111" i="12"/>
  <c r="AO111" i="12"/>
  <c r="AK111" i="12"/>
  <c r="AG111" i="12"/>
  <c r="AS110" i="12"/>
  <c r="AO110" i="12"/>
  <c r="AK110" i="12"/>
  <c r="AG110" i="12"/>
  <c r="AS109" i="12"/>
  <c r="AO109" i="12"/>
  <c r="AK109" i="12"/>
  <c r="AG109" i="12"/>
  <c r="AS108" i="12"/>
  <c r="AO108" i="12"/>
  <c r="AK108" i="12"/>
  <c r="AG108" i="12"/>
  <c r="AS107" i="12"/>
  <c r="AO107" i="12"/>
  <c r="AK107" i="12"/>
  <c r="AG107" i="12"/>
  <c r="AS106" i="12"/>
  <c r="AO106" i="12"/>
  <c r="AK106" i="12"/>
  <c r="AG106" i="12"/>
  <c r="AS105" i="12"/>
  <c r="AO105" i="12"/>
  <c r="AK105" i="12"/>
  <c r="AG105" i="12"/>
  <c r="AS104" i="12"/>
  <c r="AO104" i="12"/>
  <c r="AK104" i="12"/>
  <c r="AG104" i="12"/>
  <c r="AS103" i="12"/>
  <c r="AO103" i="12"/>
  <c r="AK103" i="12"/>
  <c r="AG103" i="12"/>
  <c r="AS102" i="12"/>
  <c r="AO102" i="12"/>
  <c r="AK102" i="12"/>
  <c r="AG102" i="12"/>
  <c r="AS101" i="12"/>
  <c r="AO101" i="12"/>
  <c r="AK101" i="12"/>
  <c r="AG101" i="12"/>
  <c r="AS100" i="12"/>
  <c r="AO100" i="12"/>
  <c r="AK100" i="12"/>
  <c r="AG100" i="12"/>
  <c r="AS99" i="12"/>
  <c r="AO99" i="12"/>
  <c r="AK99" i="12"/>
  <c r="AG99" i="12"/>
  <c r="AS98" i="12"/>
  <c r="AO98" i="12"/>
  <c r="AK98" i="12"/>
  <c r="AG98" i="12"/>
  <c r="AS97" i="12"/>
  <c r="AO97" i="12"/>
  <c r="AK97" i="12"/>
  <c r="AG97" i="12"/>
  <c r="AS96" i="12"/>
  <c r="AO96" i="12"/>
  <c r="AK96" i="12"/>
  <c r="AG96" i="12"/>
  <c r="AS95" i="12"/>
  <c r="AO95" i="12"/>
  <c r="AK95" i="12"/>
  <c r="AG95" i="12"/>
  <c r="AS94" i="12"/>
  <c r="AO94" i="12"/>
  <c r="AK94" i="12"/>
  <c r="AG94" i="12"/>
  <c r="AS93" i="12"/>
  <c r="AO93" i="12"/>
  <c r="AK93" i="12"/>
  <c r="AG93" i="12"/>
  <c r="AS92" i="12"/>
  <c r="AO92" i="12"/>
  <c r="AK92" i="12"/>
  <c r="AG92" i="12"/>
  <c r="AS91" i="12"/>
  <c r="AO91" i="12"/>
  <c r="AK91" i="12"/>
  <c r="AG91" i="12"/>
  <c r="AS90" i="12"/>
  <c r="AO90" i="12"/>
  <c r="AK90" i="12"/>
  <c r="AG90" i="12"/>
  <c r="AS89" i="12"/>
  <c r="AO89" i="12"/>
  <c r="AK89" i="12"/>
  <c r="AG89" i="12"/>
  <c r="AS88" i="12"/>
  <c r="AO88" i="12"/>
  <c r="AK88" i="12"/>
  <c r="AG88" i="12"/>
  <c r="AS87" i="12"/>
  <c r="AO87" i="12"/>
  <c r="AK87" i="12"/>
  <c r="AG87" i="12"/>
  <c r="AS86" i="12"/>
  <c r="AO86" i="12"/>
  <c r="AK86" i="12"/>
  <c r="AG86" i="12"/>
  <c r="AS85" i="12"/>
  <c r="AO85" i="12"/>
  <c r="AK85" i="12"/>
  <c r="AG85" i="12"/>
  <c r="AS84" i="12"/>
  <c r="AO84" i="12"/>
  <c r="AK84" i="12"/>
  <c r="AG84" i="12"/>
  <c r="AS83" i="12"/>
  <c r="AO83" i="12"/>
  <c r="AK83" i="12"/>
  <c r="AG83" i="12"/>
  <c r="AS82" i="12"/>
  <c r="AO82" i="12"/>
  <c r="AK82" i="12"/>
  <c r="AG82" i="12"/>
  <c r="AS81" i="12"/>
  <c r="AO81" i="12"/>
  <c r="AK81" i="12"/>
  <c r="AG81" i="12"/>
  <c r="AS80" i="12"/>
  <c r="AO80" i="12"/>
  <c r="AK80" i="12"/>
  <c r="AG80" i="12"/>
  <c r="AS79" i="12"/>
  <c r="AO79" i="12"/>
  <c r="AK79" i="12"/>
  <c r="AG79" i="12"/>
  <c r="AS78" i="12"/>
  <c r="AO78" i="12"/>
  <c r="AK78" i="12"/>
  <c r="AG78" i="12"/>
  <c r="AS77" i="12"/>
  <c r="AO77" i="12"/>
  <c r="AK77" i="12"/>
  <c r="AG77" i="12"/>
  <c r="AS76" i="12"/>
  <c r="AO76" i="12"/>
  <c r="AK76" i="12"/>
  <c r="AG76" i="12"/>
  <c r="AS75" i="12"/>
  <c r="AO75" i="12"/>
  <c r="AK75" i="12"/>
  <c r="AG75" i="12"/>
  <c r="AS74" i="12"/>
  <c r="AO74" i="12"/>
  <c r="AK74" i="12"/>
  <c r="AG74" i="12"/>
  <c r="AS73" i="12"/>
  <c r="AO73" i="12"/>
  <c r="AK73" i="12"/>
  <c r="AG73" i="12"/>
  <c r="AS72" i="12"/>
  <c r="AO72" i="12"/>
  <c r="AK72" i="12"/>
  <c r="AG72" i="12"/>
  <c r="AS71" i="12"/>
  <c r="AO71" i="12"/>
  <c r="AK71" i="12"/>
  <c r="AG71" i="12"/>
  <c r="AS70" i="12"/>
  <c r="AO70" i="12"/>
  <c r="AK70" i="12"/>
  <c r="AG70" i="12"/>
  <c r="AS69" i="12"/>
  <c r="AO69" i="12"/>
  <c r="AK69" i="12"/>
  <c r="AG69" i="12"/>
  <c r="AS68" i="12"/>
  <c r="AO68" i="12"/>
  <c r="AK68" i="12"/>
  <c r="AG68" i="12"/>
  <c r="AS67" i="12"/>
  <c r="AO67" i="12"/>
  <c r="AK67" i="12"/>
  <c r="AG67" i="12"/>
  <c r="AS66" i="12"/>
  <c r="AO66" i="12"/>
  <c r="AK66" i="12"/>
  <c r="AG66" i="12"/>
  <c r="AS65" i="12"/>
  <c r="AO65" i="12"/>
  <c r="AK65" i="12"/>
  <c r="AG65" i="12"/>
  <c r="AS64" i="12"/>
  <c r="AO64" i="12"/>
  <c r="AK64" i="12"/>
  <c r="AG64" i="12"/>
  <c r="AS63" i="12"/>
  <c r="AO63" i="12"/>
  <c r="AK63" i="12"/>
  <c r="AG63" i="12"/>
  <c r="AS62" i="12"/>
  <c r="AO62" i="12"/>
  <c r="AK62" i="12"/>
  <c r="AG62" i="12"/>
  <c r="AS61" i="12"/>
  <c r="AO61" i="12"/>
  <c r="AK61" i="12"/>
  <c r="AG61" i="12"/>
  <c r="AS60" i="12"/>
  <c r="AO60" i="12"/>
  <c r="AK60" i="12"/>
  <c r="AG60" i="12"/>
  <c r="AS59" i="12"/>
  <c r="AO59" i="12"/>
  <c r="AK59" i="12"/>
  <c r="AG59" i="12"/>
  <c r="AS58" i="12"/>
  <c r="AO58" i="12"/>
  <c r="AK58" i="12"/>
  <c r="AG58" i="12"/>
  <c r="AS57" i="12"/>
  <c r="AO57" i="12"/>
  <c r="AK57" i="12"/>
  <c r="AG57" i="12"/>
  <c r="AS56" i="12"/>
  <c r="AO56" i="12"/>
  <c r="AK56" i="12"/>
  <c r="AG56" i="12"/>
  <c r="AS55" i="12"/>
  <c r="AO55" i="12"/>
  <c r="AK55" i="12"/>
  <c r="AG55" i="12"/>
  <c r="AS54" i="12"/>
  <c r="AO54" i="12"/>
  <c r="AK54" i="12"/>
  <c r="AG54" i="12"/>
  <c r="AS53" i="12"/>
  <c r="AO53" i="12"/>
  <c r="AK53" i="12"/>
  <c r="AG53" i="12"/>
  <c r="AS52" i="12"/>
  <c r="AO52" i="12"/>
  <c r="AK52" i="12"/>
  <c r="AG52" i="12"/>
  <c r="AS51" i="12"/>
  <c r="AO51" i="12"/>
  <c r="AK51" i="12"/>
  <c r="AG51" i="12"/>
  <c r="AS50" i="12"/>
  <c r="AO50" i="12"/>
  <c r="AK50" i="12"/>
  <c r="AG50" i="12"/>
  <c r="AS49" i="12"/>
  <c r="AO49" i="12"/>
  <c r="AK49" i="12"/>
  <c r="AG49" i="12"/>
  <c r="AS48" i="12"/>
  <c r="AO48" i="12"/>
  <c r="AK48" i="12"/>
  <c r="AG48" i="12"/>
  <c r="AS47" i="12"/>
  <c r="AO47" i="12"/>
  <c r="AK47" i="12"/>
  <c r="AG47" i="12"/>
  <c r="AS46" i="12"/>
  <c r="AO46" i="12"/>
  <c r="AK46" i="12"/>
  <c r="AG46" i="12"/>
  <c r="AS45" i="12"/>
  <c r="AO45" i="12"/>
  <c r="AK45" i="12"/>
  <c r="AG45" i="12"/>
  <c r="AS44" i="12"/>
  <c r="AO44" i="12"/>
  <c r="AK44" i="12"/>
  <c r="AG44" i="12"/>
  <c r="AS43" i="12"/>
  <c r="AO43" i="12"/>
  <c r="AK43" i="12"/>
  <c r="AG43" i="12"/>
  <c r="AS42" i="12"/>
  <c r="AO42" i="12"/>
  <c r="AK42" i="12"/>
  <c r="AG42" i="12"/>
  <c r="AS41" i="12"/>
  <c r="AO41" i="12"/>
  <c r="AK41" i="12"/>
  <c r="AG41" i="12"/>
  <c r="AS40" i="12"/>
  <c r="AO40" i="12"/>
  <c r="AK40" i="12"/>
  <c r="AG40" i="12"/>
  <c r="AS39" i="12"/>
  <c r="AO39" i="12"/>
  <c r="AK39" i="12"/>
  <c r="AG39" i="12"/>
  <c r="AS38" i="12"/>
  <c r="AO38" i="12"/>
  <c r="AK38" i="12"/>
  <c r="AG38" i="12"/>
  <c r="AS37" i="12"/>
  <c r="AO37" i="12"/>
  <c r="AK37" i="12"/>
  <c r="AG37" i="12"/>
  <c r="AS36" i="12"/>
  <c r="AO36" i="12"/>
  <c r="AK36" i="12"/>
  <c r="AG36" i="12"/>
  <c r="AS35" i="12"/>
  <c r="AO35" i="12"/>
  <c r="AK35" i="12"/>
  <c r="AG35" i="12"/>
  <c r="AS34" i="12"/>
  <c r="AO34" i="12"/>
  <c r="AK34" i="12"/>
  <c r="AG34" i="12"/>
  <c r="AS33" i="12"/>
  <c r="AO33" i="12"/>
  <c r="AK33" i="12"/>
  <c r="AG33" i="12"/>
  <c r="AS32" i="12"/>
  <c r="AO32" i="12"/>
  <c r="AK32" i="12"/>
  <c r="AG32" i="12"/>
  <c r="AS31" i="12"/>
  <c r="AO31" i="12"/>
  <c r="AK31" i="12"/>
  <c r="AG31" i="12"/>
  <c r="AS30" i="12"/>
  <c r="AO30" i="12"/>
  <c r="AK30" i="12"/>
  <c r="AG30" i="12"/>
  <c r="AS29" i="12"/>
  <c r="AO29" i="12"/>
  <c r="AK29" i="12"/>
  <c r="AG29" i="12"/>
  <c r="AS28" i="12"/>
  <c r="AO28" i="12"/>
  <c r="AK28" i="12"/>
  <c r="AG28" i="12"/>
  <c r="AS27" i="12"/>
  <c r="AO27" i="12"/>
  <c r="AK27" i="12"/>
  <c r="AG27" i="12"/>
  <c r="AS26" i="12"/>
  <c r="AO26" i="12"/>
  <c r="AK26" i="12"/>
  <c r="AG26" i="12"/>
  <c r="AS25" i="12"/>
  <c r="AO25" i="12"/>
  <c r="AK25" i="12"/>
  <c r="AG25" i="12"/>
  <c r="AS24" i="12"/>
  <c r="AO24" i="12"/>
  <c r="AK24" i="12"/>
  <c r="AG24" i="12"/>
  <c r="AS23" i="12"/>
  <c r="AO23" i="12"/>
  <c r="AK23" i="12"/>
  <c r="AG23" i="12"/>
  <c r="AS22" i="12"/>
  <c r="AO22" i="12"/>
  <c r="AK22" i="12"/>
  <c r="AG22" i="12"/>
  <c r="AS21" i="12"/>
  <c r="AO21" i="12"/>
  <c r="AK21" i="12"/>
  <c r="AG21" i="12"/>
  <c r="AS20" i="12"/>
  <c r="AO20" i="12"/>
  <c r="AK20" i="12"/>
  <c r="AG20" i="12"/>
  <c r="AS19" i="12"/>
  <c r="AO19" i="12"/>
  <c r="AK19" i="12"/>
  <c r="AG19" i="12"/>
  <c r="AS18" i="12"/>
  <c r="AO18" i="12"/>
  <c r="AK18" i="12"/>
  <c r="AG18" i="12"/>
  <c r="AS17" i="12"/>
  <c r="AO17" i="12"/>
  <c r="AK17" i="12"/>
  <c r="AG17" i="12"/>
  <c r="AS16" i="12"/>
  <c r="AO16" i="12"/>
  <c r="AK16" i="12"/>
  <c r="AG16" i="12"/>
  <c r="AS15" i="12"/>
  <c r="AO15" i="12"/>
  <c r="AK15" i="12"/>
  <c r="AG15" i="12"/>
  <c r="AS14" i="12"/>
  <c r="AO14" i="12"/>
  <c r="AK14" i="12"/>
  <c r="AG14" i="12"/>
  <c r="AS13" i="12"/>
  <c r="AO13" i="12"/>
  <c r="AK13" i="12"/>
  <c r="AG13" i="12"/>
  <c r="AS12" i="12"/>
  <c r="AO12" i="12"/>
  <c r="AK12" i="12"/>
  <c r="AG12" i="12"/>
  <c r="AS11" i="12"/>
  <c r="AO11" i="12"/>
  <c r="AK11" i="12"/>
  <c r="AG11" i="12"/>
  <c r="AS10" i="12"/>
  <c r="AO10" i="12"/>
  <c r="AK10" i="12"/>
  <c r="AG10" i="12"/>
  <c r="AS9" i="12"/>
  <c r="AO9" i="12"/>
  <c r="AK9" i="12"/>
  <c r="AG9" i="12"/>
  <c r="AS8" i="12"/>
  <c r="AO8" i="12"/>
  <c r="AK8" i="12"/>
  <c r="AG8" i="12"/>
  <c r="AS7" i="12"/>
  <c r="AO7" i="12"/>
  <c r="AK7" i="12"/>
  <c r="AG7" i="12"/>
  <c r="AS6" i="12"/>
  <c r="AO6" i="12"/>
  <c r="AK6" i="12"/>
  <c r="AG6" i="12"/>
  <c r="AS5" i="12"/>
  <c r="AO5" i="12"/>
  <c r="AK5" i="12"/>
  <c r="AG5" i="12"/>
  <c r="AS4" i="12"/>
  <c r="AO4" i="12"/>
  <c r="AK4" i="12"/>
  <c r="AG4" i="12"/>
  <c r="AS3" i="12"/>
  <c r="AO3" i="12"/>
  <c r="AK3" i="12"/>
  <c r="AG3" i="12"/>
  <c r="AS2" i="12"/>
  <c r="AO2" i="12"/>
  <c r="AK2" i="12"/>
  <c r="AF2" i="12" s="1"/>
  <c r="AG2" i="12"/>
  <c r="AH525" i="12"/>
  <c r="AH524" i="12"/>
  <c r="AH523" i="12"/>
  <c r="AH522" i="12"/>
  <c r="AH521" i="12"/>
  <c r="AR520" i="12"/>
  <c r="AN520" i="12"/>
  <c r="AJ520" i="12"/>
  <c r="AV519" i="12"/>
  <c r="AR519" i="12"/>
  <c r="AN519" i="12"/>
  <c r="AJ519" i="12"/>
  <c r="AV518" i="12"/>
  <c r="AR518" i="12"/>
  <c r="AN518" i="12"/>
  <c r="AJ518" i="12"/>
  <c r="AV517" i="12"/>
  <c r="AR517" i="12"/>
  <c r="AN517" i="12"/>
  <c r="AJ517" i="12"/>
  <c r="AV516" i="12"/>
  <c r="AR516" i="12"/>
  <c r="AN516" i="12"/>
  <c r="AJ516" i="12"/>
  <c r="AV515" i="12"/>
  <c r="AR515" i="12"/>
  <c r="AN515" i="12"/>
  <c r="AJ515" i="12"/>
  <c r="AV514" i="12"/>
  <c r="AR514" i="12"/>
  <c r="AN514" i="12"/>
  <c r="AJ514" i="12"/>
  <c r="AV513" i="12"/>
  <c r="AR513" i="12"/>
  <c r="AN513" i="12"/>
  <c r="AJ513" i="12"/>
  <c r="AV512" i="12"/>
  <c r="AR512" i="12"/>
  <c r="AN512" i="12"/>
  <c r="AJ512" i="12"/>
  <c r="AV511" i="12"/>
  <c r="AR511" i="12"/>
  <c r="AN511" i="12"/>
  <c r="AJ511" i="12"/>
  <c r="AV510" i="12"/>
  <c r="AR510" i="12"/>
  <c r="AN510" i="12"/>
  <c r="AJ510" i="12"/>
  <c r="AV509" i="12"/>
  <c r="AR509" i="12"/>
  <c r="AN509" i="12"/>
  <c r="AJ509" i="12"/>
  <c r="AV508" i="12"/>
  <c r="AR508" i="12"/>
  <c r="AN508" i="12"/>
  <c r="AJ508" i="12"/>
  <c r="AV507" i="12"/>
  <c r="AR507" i="12"/>
  <c r="AN507" i="12"/>
  <c r="AJ507" i="12"/>
  <c r="AV506" i="12"/>
  <c r="AR506" i="12"/>
  <c r="AN506" i="12"/>
  <c r="AJ506" i="12"/>
  <c r="AV505" i="12"/>
  <c r="AR505" i="12"/>
  <c r="AN505" i="12"/>
  <c r="AJ505" i="12"/>
  <c r="AV504" i="12"/>
  <c r="AR504" i="12"/>
  <c r="AN504" i="12"/>
  <c r="AJ504" i="12"/>
  <c r="AV503" i="12"/>
  <c r="AR503" i="12"/>
  <c r="AN503" i="12"/>
  <c r="AJ503" i="12"/>
  <c r="AV502" i="12"/>
  <c r="AR502" i="12"/>
  <c r="AN502" i="12"/>
  <c r="AJ502" i="12"/>
  <c r="AV501" i="12"/>
  <c r="AR501" i="12"/>
  <c r="AN501" i="12"/>
  <c r="AJ501" i="12"/>
  <c r="AV500" i="12"/>
  <c r="AR500" i="12"/>
  <c r="AN500" i="12"/>
  <c r="AJ500" i="12"/>
  <c r="AV499" i="12"/>
  <c r="AR499" i="12"/>
  <c r="AN499" i="12"/>
  <c r="AJ499" i="12"/>
  <c r="AV498" i="12"/>
  <c r="AR498" i="12"/>
  <c r="AN498" i="12"/>
  <c r="AJ498" i="12"/>
  <c r="AV497" i="12"/>
  <c r="AR497" i="12"/>
  <c r="AN497" i="12"/>
  <c r="AJ497" i="12"/>
  <c r="AV496" i="12"/>
  <c r="AR496" i="12"/>
  <c r="AN496" i="12"/>
  <c r="AJ496" i="12"/>
  <c r="AV495" i="12"/>
  <c r="AR495" i="12"/>
  <c r="AN495" i="12"/>
  <c r="AJ495" i="12"/>
  <c r="AV494" i="12"/>
  <c r="AR494" i="12"/>
  <c r="AN494" i="12"/>
  <c r="AJ494" i="12"/>
  <c r="AV493" i="12"/>
  <c r="AR493" i="12"/>
  <c r="AN493" i="12"/>
  <c r="AJ493" i="12"/>
  <c r="AV492" i="12"/>
  <c r="AR492" i="12"/>
  <c r="AN492" i="12"/>
  <c r="AJ492" i="12"/>
  <c r="AV491" i="12"/>
  <c r="AR491" i="12"/>
  <c r="AN491" i="12"/>
  <c r="AJ491" i="12"/>
  <c r="AV490" i="12"/>
  <c r="AR490" i="12"/>
  <c r="AN490" i="12"/>
  <c r="AJ490" i="12"/>
  <c r="AV489" i="12"/>
  <c r="AR489" i="12"/>
  <c r="AN489" i="12"/>
  <c r="AJ489" i="12"/>
  <c r="AV488" i="12"/>
  <c r="AR488" i="12"/>
  <c r="AN488" i="12"/>
  <c r="AJ488" i="12"/>
  <c r="AV487" i="12"/>
  <c r="AR487" i="12"/>
  <c r="AN487" i="12"/>
  <c r="AJ487" i="12"/>
  <c r="AV486" i="12"/>
  <c r="AR486" i="12"/>
  <c r="AN486" i="12"/>
  <c r="AJ486" i="12"/>
  <c r="AV485" i="12"/>
  <c r="AR485" i="12"/>
  <c r="AN485" i="12"/>
  <c r="AJ485" i="12"/>
  <c r="AV484" i="12"/>
  <c r="AR484" i="12"/>
  <c r="AN484" i="12"/>
  <c r="AJ484" i="12"/>
  <c r="AV483" i="12"/>
  <c r="AR483" i="12"/>
  <c r="AN483" i="12"/>
  <c r="AJ483" i="12"/>
  <c r="AV482" i="12"/>
  <c r="AR482" i="12"/>
  <c r="AN482" i="12"/>
  <c r="AJ482" i="12"/>
  <c r="AV481" i="12"/>
  <c r="AR481" i="12"/>
  <c r="AN481" i="12"/>
  <c r="AJ481" i="12"/>
  <c r="AV480" i="12"/>
  <c r="AR480" i="12"/>
  <c r="AN480" i="12"/>
  <c r="AJ480" i="12"/>
  <c r="AV479" i="12"/>
  <c r="AR479" i="12"/>
  <c r="AN479" i="12"/>
  <c r="AJ479" i="12"/>
  <c r="AV478" i="12"/>
  <c r="AR478" i="12"/>
  <c r="AN478" i="12"/>
  <c r="AJ478" i="12"/>
  <c r="AV477" i="12"/>
  <c r="AR477" i="12"/>
  <c r="AN477" i="12"/>
  <c r="AJ477" i="12"/>
  <c r="AV476" i="12"/>
  <c r="AR476" i="12"/>
  <c r="AN476" i="12"/>
  <c r="AJ476" i="12"/>
  <c r="AV475" i="12"/>
  <c r="AR475" i="12"/>
  <c r="AN475" i="12"/>
  <c r="AJ475" i="12"/>
  <c r="AV474" i="12"/>
  <c r="AR474" i="12"/>
  <c r="AN474" i="12"/>
  <c r="AJ474" i="12"/>
  <c r="AV473" i="12"/>
  <c r="AR473" i="12"/>
  <c r="AN473" i="12"/>
  <c r="AJ473" i="12"/>
  <c r="AV472" i="12"/>
  <c r="AR472" i="12"/>
  <c r="AN472" i="12"/>
  <c r="AJ472" i="12"/>
  <c r="AV471" i="12"/>
  <c r="AR471" i="12"/>
  <c r="AN471" i="12"/>
  <c r="AJ471" i="12"/>
  <c r="AV470" i="12"/>
  <c r="AR470" i="12"/>
  <c r="AN470" i="12"/>
  <c r="AJ470" i="12"/>
  <c r="AV469" i="12"/>
  <c r="AR469" i="12"/>
  <c r="AN469" i="12"/>
  <c r="AJ469" i="12"/>
  <c r="AV468" i="12"/>
  <c r="AR468" i="12"/>
  <c r="AN468" i="12"/>
  <c r="AJ468" i="12"/>
  <c r="AV467" i="12"/>
  <c r="AR467" i="12"/>
  <c r="AN467" i="12"/>
  <c r="AJ467" i="12"/>
  <c r="AV466" i="12"/>
  <c r="AR466" i="12"/>
  <c r="AN466" i="12"/>
  <c r="AJ466" i="12"/>
  <c r="AV465" i="12"/>
  <c r="AR465" i="12"/>
  <c r="AN465" i="12"/>
  <c r="AJ465" i="12"/>
  <c r="AV464" i="12"/>
  <c r="AR464" i="12"/>
  <c r="AN464" i="12"/>
  <c r="AJ464" i="12"/>
  <c r="AV463" i="12"/>
  <c r="AR463" i="12"/>
  <c r="AN463" i="12"/>
  <c r="AJ463" i="12"/>
  <c r="AV462" i="12"/>
  <c r="AR462" i="12"/>
  <c r="AN462" i="12"/>
  <c r="AJ462" i="12"/>
  <c r="AV461" i="12"/>
  <c r="AR461" i="12"/>
  <c r="AN461" i="12"/>
  <c r="AJ461" i="12"/>
  <c r="AV460" i="12"/>
  <c r="AR460" i="12"/>
  <c r="AN460" i="12"/>
  <c r="AJ460" i="12"/>
  <c r="AV459" i="12"/>
  <c r="AR459" i="12"/>
  <c r="AN459" i="12"/>
  <c r="AJ459" i="12"/>
  <c r="AV458" i="12"/>
  <c r="AR458" i="12"/>
  <c r="AN458" i="12"/>
  <c r="AJ458" i="12"/>
  <c r="AV457" i="12"/>
  <c r="AR457" i="12"/>
  <c r="AN457" i="12"/>
  <c r="AJ457" i="12"/>
  <c r="AV456" i="12"/>
  <c r="AR456" i="12"/>
  <c r="AN456" i="12"/>
  <c r="AJ456" i="12"/>
  <c r="AV455" i="12"/>
  <c r="AR455" i="12"/>
  <c r="AN455" i="12"/>
  <c r="AJ455" i="12"/>
  <c r="AV454" i="12"/>
  <c r="AR454" i="12"/>
  <c r="AN454" i="12"/>
  <c r="AJ454" i="12"/>
  <c r="AV453" i="12"/>
  <c r="AR453" i="12"/>
  <c r="AN453" i="12"/>
  <c r="AJ453" i="12"/>
  <c r="AV452" i="12"/>
  <c r="AR452" i="12"/>
  <c r="AN452" i="12"/>
  <c r="AJ452" i="12"/>
  <c r="AV451" i="12"/>
  <c r="AR451" i="12"/>
  <c r="AN451" i="12"/>
  <c r="AJ451" i="12"/>
  <c r="AV450" i="12"/>
  <c r="AR450" i="12"/>
  <c r="AN450" i="12"/>
  <c r="AJ450" i="12"/>
  <c r="AV449" i="12"/>
  <c r="AR449" i="12"/>
  <c r="AN449" i="12"/>
  <c r="AJ449" i="12"/>
  <c r="AV448" i="12"/>
  <c r="AR448" i="12"/>
  <c r="AN448" i="12"/>
  <c r="AJ448" i="12"/>
  <c r="AV447" i="12"/>
  <c r="AR447" i="12"/>
  <c r="AN447" i="12"/>
  <c r="AJ447" i="12"/>
  <c r="AV446" i="12"/>
  <c r="AR446" i="12"/>
  <c r="AN446" i="12"/>
  <c r="AJ446" i="12"/>
  <c r="AV445" i="12"/>
  <c r="AR445" i="12"/>
  <c r="AN445" i="12"/>
  <c r="AJ445" i="12"/>
  <c r="AV444" i="12"/>
  <c r="AR444" i="12"/>
  <c r="AN444" i="12"/>
  <c r="AJ444" i="12"/>
  <c r="AV443" i="12"/>
  <c r="AR443" i="12"/>
  <c r="AN443" i="12"/>
  <c r="AJ443" i="12"/>
  <c r="AV442" i="12"/>
  <c r="AR442" i="12"/>
  <c r="AN442" i="12"/>
  <c r="AJ442" i="12"/>
  <c r="AV441" i="12"/>
  <c r="AR441" i="12"/>
  <c r="AN441" i="12"/>
  <c r="AJ441" i="12"/>
  <c r="AV440" i="12"/>
  <c r="AR440" i="12"/>
  <c r="AN440" i="12"/>
  <c r="AJ440" i="12"/>
  <c r="AV439" i="12"/>
  <c r="AR439" i="12"/>
  <c r="AN439" i="12"/>
  <c r="AJ439" i="12"/>
  <c r="AV438" i="12"/>
  <c r="AR438" i="12"/>
  <c r="AN438" i="12"/>
  <c r="AJ438" i="12"/>
  <c r="AV437" i="12"/>
  <c r="AR437" i="12"/>
  <c r="AN437" i="12"/>
  <c r="AJ437" i="12"/>
  <c r="AV436" i="12"/>
  <c r="AR436" i="12"/>
  <c r="AN436" i="12"/>
  <c r="AJ436" i="12"/>
  <c r="AV435" i="12"/>
  <c r="AR435" i="12"/>
  <c r="AN435" i="12"/>
  <c r="AJ435" i="12"/>
  <c r="AV434" i="12"/>
  <c r="AR434" i="12"/>
  <c r="AN434" i="12"/>
  <c r="AJ434" i="12"/>
  <c r="AV433" i="12"/>
  <c r="AR433" i="12"/>
  <c r="AN433" i="12"/>
  <c r="AJ433" i="12"/>
  <c r="AV432" i="12"/>
  <c r="AR432" i="12"/>
  <c r="AN432" i="12"/>
  <c r="AJ432" i="12"/>
  <c r="AV431" i="12"/>
  <c r="AR431" i="12"/>
  <c r="AN431" i="12"/>
  <c r="AJ431" i="12"/>
  <c r="AV430" i="12"/>
  <c r="AR430" i="12"/>
  <c r="AN430" i="12"/>
  <c r="AJ430" i="12"/>
  <c r="AV429" i="12"/>
  <c r="AR429" i="12"/>
  <c r="AN429" i="12"/>
  <c r="AJ429" i="12"/>
  <c r="AV428" i="12"/>
  <c r="AR428" i="12"/>
  <c r="AN428" i="12"/>
  <c r="AJ428" i="12"/>
  <c r="AV427" i="12"/>
  <c r="AR427" i="12"/>
  <c r="AN427" i="12"/>
  <c r="AJ427" i="12"/>
  <c r="AV426" i="12"/>
  <c r="AR426" i="12"/>
  <c r="AN426" i="12"/>
  <c r="AJ426" i="12"/>
  <c r="AV425" i="12"/>
  <c r="AR425" i="12"/>
  <c r="AN425" i="12"/>
  <c r="AJ425" i="12"/>
  <c r="AV424" i="12"/>
  <c r="AR424" i="12"/>
  <c r="AN424" i="12"/>
  <c r="AJ424" i="12"/>
  <c r="AV423" i="12"/>
  <c r="AR423" i="12"/>
  <c r="AN423" i="12"/>
  <c r="AJ423" i="12"/>
  <c r="AV422" i="12"/>
  <c r="AR422" i="12"/>
  <c r="AN422" i="12"/>
  <c r="AJ422" i="12"/>
  <c r="AV421" i="12"/>
  <c r="AR421" i="12"/>
  <c r="AN421" i="12"/>
  <c r="AJ421" i="12"/>
  <c r="AV420" i="12"/>
  <c r="AR420" i="12"/>
  <c r="AN420" i="12"/>
  <c r="AJ420" i="12"/>
  <c r="AV419" i="12"/>
  <c r="AR419" i="12"/>
  <c r="AN419" i="12"/>
  <c r="AJ419" i="12"/>
  <c r="AV418" i="12"/>
  <c r="AR418" i="12"/>
  <c r="AN418" i="12"/>
  <c r="AJ418" i="12"/>
  <c r="AV417" i="12"/>
  <c r="AR417" i="12"/>
  <c r="AN417" i="12"/>
  <c r="AJ417" i="12"/>
  <c r="AV416" i="12"/>
  <c r="AR416" i="12"/>
  <c r="AN416" i="12"/>
  <c r="AJ416" i="12"/>
  <c r="AV415" i="12"/>
  <c r="AR415" i="12"/>
  <c r="AN415" i="12"/>
  <c r="AJ415" i="12"/>
  <c r="AV414" i="12"/>
  <c r="AR414" i="12"/>
  <c r="AN414" i="12"/>
  <c r="AJ414" i="12"/>
  <c r="AV413" i="12"/>
  <c r="AR413" i="12"/>
  <c r="AN413" i="12"/>
  <c r="AJ413" i="12"/>
  <c r="AV412" i="12"/>
  <c r="AR412" i="12"/>
  <c r="AN412" i="12"/>
  <c r="AJ412" i="12"/>
  <c r="AV411" i="12"/>
  <c r="AR411" i="12"/>
  <c r="AN411" i="12"/>
  <c r="AJ411" i="12"/>
  <c r="AV410" i="12"/>
  <c r="AR410" i="12"/>
  <c r="AN410" i="12"/>
  <c r="AJ410" i="12"/>
  <c r="AV409" i="12"/>
  <c r="AR409" i="12"/>
  <c r="AN409" i="12"/>
  <c r="AJ409" i="12"/>
  <c r="AV408" i="12"/>
  <c r="AR408" i="12"/>
  <c r="AN408" i="12"/>
  <c r="AJ408" i="12"/>
  <c r="AV407" i="12"/>
  <c r="AR407" i="12"/>
  <c r="AN407" i="12"/>
  <c r="AJ407" i="12"/>
  <c r="AV406" i="12"/>
  <c r="AR406" i="12"/>
  <c r="AN406" i="12"/>
  <c r="AJ406" i="12"/>
  <c r="AV405" i="12"/>
  <c r="AR405" i="12"/>
  <c r="AN405" i="12"/>
  <c r="AJ405" i="12"/>
  <c r="AV404" i="12"/>
  <c r="AR404" i="12"/>
  <c r="AN404" i="12"/>
  <c r="AJ404" i="12"/>
  <c r="AV403" i="12"/>
  <c r="AR403" i="12"/>
  <c r="AN403" i="12"/>
  <c r="AJ403" i="12"/>
  <c r="AV402" i="12"/>
  <c r="AR402" i="12"/>
  <c r="AN402" i="12"/>
  <c r="AJ402" i="12"/>
  <c r="AV401" i="12"/>
  <c r="AR401" i="12"/>
  <c r="AN401" i="12"/>
  <c r="AJ401" i="12"/>
  <c r="AV400" i="12"/>
  <c r="AR400" i="12"/>
  <c r="AN400" i="12"/>
  <c r="AJ400" i="12"/>
  <c r="AV399" i="12"/>
  <c r="AR399" i="12"/>
  <c r="AN399" i="12"/>
  <c r="AJ399" i="12"/>
  <c r="AV398" i="12"/>
  <c r="AR398" i="12"/>
  <c r="AN398" i="12"/>
  <c r="AJ398" i="12"/>
  <c r="AV397" i="12"/>
  <c r="AR397" i="12"/>
  <c r="AN397" i="12"/>
  <c r="AJ397" i="12"/>
  <c r="AV396" i="12"/>
  <c r="AR396" i="12"/>
  <c r="AN396" i="12"/>
  <c r="AJ396" i="12"/>
  <c r="AV395" i="12"/>
  <c r="AR395" i="12"/>
  <c r="AN395" i="12"/>
  <c r="AJ395" i="12"/>
  <c r="AV394" i="12"/>
  <c r="AR394" i="12"/>
  <c r="AN394" i="12"/>
  <c r="AJ394" i="12"/>
  <c r="AV393" i="12"/>
  <c r="AR393" i="12"/>
  <c r="AN393" i="12"/>
  <c r="AJ393" i="12"/>
  <c r="AV392" i="12"/>
  <c r="AR392" i="12"/>
  <c r="AN392" i="12"/>
  <c r="AJ392" i="12"/>
  <c r="AV391" i="12"/>
  <c r="AR391" i="12"/>
  <c r="AN391" i="12"/>
  <c r="AJ391" i="12"/>
  <c r="AV390" i="12"/>
  <c r="AR390" i="12"/>
  <c r="AN390" i="12"/>
  <c r="AJ390" i="12"/>
  <c r="AV389" i="12"/>
  <c r="AR389" i="12"/>
  <c r="AN389" i="12"/>
  <c r="AJ389" i="12"/>
  <c r="AV388" i="12"/>
  <c r="AR388" i="12"/>
  <c r="AN388" i="12"/>
  <c r="AJ388" i="12"/>
  <c r="AV387" i="12"/>
  <c r="AR387" i="12"/>
  <c r="AN387" i="12"/>
  <c r="AJ387" i="12"/>
  <c r="AV386" i="12"/>
  <c r="AR386" i="12"/>
  <c r="AN386" i="12"/>
  <c r="AJ386" i="12"/>
  <c r="AV385" i="12"/>
  <c r="AR385" i="12"/>
  <c r="AN385" i="12"/>
  <c r="AJ385" i="12"/>
  <c r="AV384" i="12"/>
  <c r="AR384" i="12"/>
  <c r="AN384" i="12"/>
  <c r="AJ384" i="12"/>
  <c r="AV383" i="12"/>
  <c r="AR383" i="12"/>
  <c r="AN383" i="12"/>
  <c r="AJ383" i="12"/>
  <c r="AV382" i="12"/>
  <c r="AR382" i="12"/>
  <c r="AN382" i="12"/>
  <c r="AJ382" i="12"/>
  <c r="AV381" i="12"/>
  <c r="AR381" i="12"/>
  <c r="AN381" i="12"/>
  <c r="AJ381" i="12"/>
  <c r="AV380" i="12"/>
  <c r="AR380" i="12"/>
  <c r="AN380" i="12"/>
  <c r="AJ380" i="12"/>
  <c r="AV379" i="12"/>
  <c r="AR379" i="12"/>
  <c r="AN379" i="12"/>
  <c r="AJ379" i="12"/>
  <c r="AV378" i="12"/>
  <c r="AR378" i="12"/>
  <c r="AN378" i="12"/>
  <c r="AJ378" i="12"/>
  <c r="AV377" i="12"/>
  <c r="AR377" i="12"/>
  <c r="AN377" i="12"/>
  <c r="AJ377" i="12"/>
  <c r="AV376" i="12"/>
  <c r="AR376" i="12"/>
  <c r="AN376" i="12"/>
  <c r="AJ376" i="12"/>
  <c r="AV375" i="12"/>
  <c r="AR375" i="12"/>
  <c r="AN375" i="12"/>
  <c r="AJ375" i="12"/>
  <c r="AV374" i="12"/>
  <c r="AR374" i="12"/>
  <c r="AN374" i="12"/>
  <c r="AJ374" i="12"/>
  <c r="AV373" i="12"/>
  <c r="AR373" i="12"/>
  <c r="AN373" i="12"/>
  <c r="AJ373" i="12"/>
  <c r="AV372" i="12"/>
  <c r="AR372" i="12"/>
  <c r="AN372" i="12"/>
  <c r="AJ372" i="12"/>
  <c r="AV371" i="12"/>
  <c r="AR371" i="12"/>
  <c r="AN371" i="12"/>
  <c r="AJ371" i="12"/>
  <c r="AV370" i="12"/>
  <c r="AR370" i="12"/>
  <c r="AN370" i="12"/>
  <c r="AJ370" i="12"/>
  <c r="AV369" i="12"/>
  <c r="AR369" i="12"/>
  <c r="AN369" i="12"/>
  <c r="AJ369" i="12"/>
  <c r="AV368" i="12"/>
  <c r="AR368" i="12"/>
  <c r="AN368" i="12"/>
  <c r="AJ368" i="12"/>
  <c r="AV367" i="12"/>
  <c r="AR367" i="12"/>
  <c r="AN367" i="12"/>
  <c r="AJ367" i="12"/>
  <c r="AV366" i="12"/>
  <c r="AR366" i="12"/>
  <c r="AN366" i="12"/>
  <c r="AJ366" i="12"/>
  <c r="AV365" i="12"/>
  <c r="AR365" i="12"/>
  <c r="AN365" i="12"/>
  <c r="AJ365" i="12"/>
  <c r="AV364" i="12"/>
  <c r="AR364" i="12"/>
  <c r="AN364" i="12"/>
  <c r="AJ364" i="12"/>
  <c r="AV363" i="12"/>
  <c r="AR363" i="12"/>
  <c r="AN363" i="12"/>
  <c r="AJ363" i="12"/>
  <c r="AV362" i="12"/>
  <c r="AR362" i="12"/>
  <c r="AN362" i="12"/>
  <c r="AJ362" i="12"/>
  <c r="AV361" i="12"/>
  <c r="AR361" i="12"/>
  <c r="AN361" i="12"/>
  <c r="AJ361" i="12"/>
  <c r="AV360" i="12"/>
  <c r="AR360" i="12"/>
  <c r="AN360" i="12"/>
  <c r="AJ360" i="12"/>
  <c r="AV359" i="12"/>
  <c r="AR359" i="12"/>
  <c r="AN359" i="12"/>
  <c r="AJ359" i="12"/>
  <c r="AV358" i="12"/>
  <c r="AR358" i="12"/>
  <c r="AN358" i="12"/>
  <c r="AJ358" i="12"/>
  <c r="AV357" i="12"/>
  <c r="AR357" i="12"/>
  <c r="AN357" i="12"/>
  <c r="AJ357" i="12"/>
  <c r="AV356" i="12"/>
  <c r="AR356" i="12"/>
  <c r="AN356" i="12"/>
  <c r="AJ356" i="12"/>
  <c r="AV355" i="12"/>
  <c r="AR355" i="12"/>
  <c r="AN355" i="12"/>
  <c r="AJ355" i="12"/>
  <c r="AV354" i="12"/>
  <c r="AR354" i="12"/>
  <c r="AN354" i="12"/>
  <c r="AJ354" i="12"/>
  <c r="AV353" i="12"/>
  <c r="AR353" i="12"/>
  <c r="AN353" i="12"/>
  <c r="AJ353" i="12"/>
  <c r="AV352" i="12"/>
  <c r="AR352" i="12"/>
  <c r="AN352" i="12"/>
  <c r="AJ352" i="12"/>
  <c r="AV351" i="12"/>
  <c r="AR351" i="12"/>
  <c r="AN351" i="12"/>
  <c r="AJ351" i="12"/>
  <c r="AV350" i="12"/>
  <c r="AR350" i="12"/>
  <c r="AN350" i="12"/>
  <c r="AJ350" i="12"/>
  <c r="AV349" i="12"/>
  <c r="AR349" i="12"/>
  <c r="AN349" i="12"/>
  <c r="AJ349" i="12"/>
  <c r="AV348" i="12"/>
  <c r="AR348" i="12"/>
  <c r="AN348" i="12"/>
  <c r="AJ348" i="12"/>
  <c r="AV347" i="12"/>
  <c r="AR347" i="12"/>
  <c r="AN347" i="12"/>
  <c r="AJ347" i="12"/>
  <c r="AV346" i="12"/>
  <c r="AR346" i="12"/>
  <c r="AN346" i="12"/>
  <c r="AJ346" i="12"/>
  <c r="AV345" i="12"/>
  <c r="AR345" i="12"/>
  <c r="AN345" i="12"/>
  <c r="AJ345" i="12"/>
  <c r="AV344" i="12"/>
  <c r="AR344" i="12"/>
  <c r="AN344" i="12"/>
  <c r="AJ344" i="12"/>
  <c r="AV343" i="12"/>
  <c r="AR343" i="12"/>
  <c r="AN343" i="12"/>
  <c r="AJ343" i="12"/>
  <c r="AV342" i="12"/>
  <c r="AR342" i="12"/>
  <c r="AN342" i="12"/>
  <c r="AJ342" i="12"/>
  <c r="AV341" i="12"/>
  <c r="AR341" i="12"/>
  <c r="AN341" i="12"/>
  <c r="AJ341" i="12"/>
  <c r="AV340" i="12"/>
  <c r="AR340" i="12"/>
  <c r="AN340" i="12"/>
  <c r="AJ340" i="12"/>
  <c r="AV339" i="12"/>
  <c r="AR339" i="12"/>
  <c r="AN339" i="12"/>
  <c r="AJ339" i="12"/>
  <c r="AV338" i="12"/>
  <c r="AR338" i="12"/>
  <c r="AN338" i="12"/>
  <c r="AJ338" i="12"/>
  <c r="AV337" i="12"/>
  <c r="AR337" i="12"/>
  <c r="AN337" i="12"/>
  <c r="AJ337" i="12"/>
  <c r="AV336" i="12"/>
  <c r="AR336" i="12"/>
  <c r="AN336" i="12"/>
  <c r="AJ336" i="12"/>
  <c r="AV335" i="12"/>
  <c r="AR335" i="12"/>
  <c r="AN335" i="12"/>
  <c r="AJ335" i="12"/>
  <c r="AV334" i="12"/>
  <c r="AR334" i="12"/>
  <c r="AN334" i="12"/>
  <c r="AJ334" i="12"/>
  <c r="AV333" i="12"/>
  <c r="AR333" i="12"/>
  <c r="AN333" i="12"/>
  <c r="AJ333" i="12"/>
  <c r="AV332" i="12"/>
  <c r="AR332" i="12"/>
  <c r="AN332" i="12"/>
  <c r="AJ332" i="12"/>
  <c r="AV331" i="12"/>
  <c r="AR331" i="12"/>
  <c r="AN331" i="12"/>
  <c r="AJ331" i="12"/>
  <c r="AV330" i="12"/>
  <c r="AR330" i="12"/>
  <c r="AN330" i="12"/>
  <c r="AJ330" i="12"/>
  <c r="AV329" i="12"/>
  <c r="AR329" i="12"/>
  <c r="AN329" i="12"/>
  <c r="AJ329" i="12"/>
  <c r="AV328" i="12"/>
  <c r="AR328" i="12"/>
  <c r="AN328" i="12"/>
  <c r="AJ328" i="12"/>
  <c r="AV327" i="12"/>
  <c r="AR327" i="12"/>
  <c r="AN327" i="12"/>
  <c r="AJ327" i="12"/>
  <c r="AV326" i="12"/>
  <c r="AR326" i="12"/>
  <c r="AN326" i="12"/>
  <c r="AJ326" i="12"/>
  <c r="AV325" i="12"/>
  <c r="AR325" i="12"/>
  <c r="AN325" i="12"/>
  <c r="AJ325" i="12"/>
  <c r="AV324" i="12"/>
  <c r="AR324" i="12"/>
  <c r="AN324" i="12"/>
  <c r="AJ324" i="12"/>
  <c r="AV323" i="12"/>
  <c r="AR323" i="12"/>
  <c r="AN323" i="12"/>
  <c r="AJ323" i="12"/>
  <c r="AV322" i="12"/>
  <c r="AR322" i="12"/>
  <c r="AN322" i="12"/>
  <c r="AJ322" i="12"/>
  <c r="AV321" i="12"/>
  <c r="AR321" i="12"/>
  <c r="AN321" i="12"/>
  <c r="AJ321" i="12"/>
  <c r="AV320" i="12"/>
  <c r="AR320" i="12"/>
  <c r="AN320" i="12"/>
  <c r="AJ320" i="12"/>
  <c r="AV319" i="12"/>
  <c r="AR319" i="12"/>
  <c r="AN319" i="12"/>
  <c r="AJ319" i="12"/>
  <c r="AV318" i="12"/>
  <c r="AR318" i="12"/>
  <c r="AN318" i="12"/>
  <c r="AJ318" i="12"/>
  <c r="AV317" i="12"/>
  <c r="AR317" i="12"/>
  <c r="AN317" i="12"/>
  <c r="AJ317" i="12"/>
  <c r="AV316" i="12"/>
  <c r="AR316" i="12"/>
  <c r="AN316" i="12"/>
  <c r="AJ316" i="12"/>
  <c r="AV315" i="12"/>
  <c r="AR315" i="12"/>
  <c r="AN315" i="12"/>
  <c r="AJ315" i="12"/>
  <c r="AV314" i="12"/>
  <c r="AR314" i="12"/>
  <c r="AN314" i="12"/>
  <c r="AJ314" i="12"/>
  <c r="AV313" i="12"/>
  <c r="AR313" i="12"/>
  <c r="AN313" i="12"/>
  <c r="AJ313" i="12"/>
  <c r="AV312" i="12"/>
  <c r="AR312" i="12"/>
  <c r="AN312" i="12"/>
  <c r="AJ312" i="12"/>
  <c r="AV311" i="12"/>
  <c r="AR311" i="12"/>
  <c r="AN311" i="12"/>
  <c r="AJ311" i="12"/>
  <c r="AV310" i="12"/>
  <c r="AR310" i="12"/>
  <c r="AN310" i="12"/>
  <c r="AJ310" i="12"/>
  <c r="AV309" i="12"/>
  <c r="AR309" i="12"/>
  <c r="AN309" i="12"/>
  <c r="AJ309" i="12"/>
  <c r="AV308" i="12"/>
  <c r="AR308" i="12"/>
  <c r="AN308" i="12"/>
  <c r="AJ308" i="12"/>
  <c r="AV307" i="12"/>
  <c r="AR307" i="12"/>
  <c r="AN307" i="12"/>
  <c r="AJ307" i="12"/>
  <c r="AV306" i="12"/>
  <c r="AR306" i="12"/>
  <c r="AN306" i="12"/>
  <c r="AJ306" i="12"/>
  <c r="AV305" i="12"/>
  <c r="AR305" i="12"/>
  <c r="AN305" i="12"/>
  <c r="AJ305" i="12"/>
  <c r="AV304" i="12"/>
  <c r="AR304" i="12"/>
  <c r="AN304" i="12"/>
  <c r="AJ304" i="12"/>
  <c r="AV303" i="12"/>
  <c r="AR303" i="12"/>
  <c r="AN303" i="12"/>
  <c r="AJ303" i="12"/>
  <c r="AV302" i="12"/>
  <c r="AR302" i="12"/>
  <c r="AN302" i="12"/>
  <c r="AJ302" i="12"/>
  <c r="AV301" i="12"/>
  <c r="AR301" i="12"/>
  <c r="AN301" i="12"/>
  <c r="AJ301" i="12"/>
  <c r="AV300" i="12"/>
  <c r="AR300" i="12"/>
  <c r="AN300" i="12"/>
  <c r="AJ300" i="12"/>
  <c r="AV299" i="12"/>
  <c r="AR299" i="12"/>
  <c r="AN299" i="12"/>
  <c r="AJ299" i="12"/>
  <c r="AV298" i="12"/>
  <c r="AR298" i="12"/>
  <c r="AN298" i="12"/>
  <c r="AJ298" i="12"/>
  <c r="AV297" i="12"/>
  <c r="AR297" i="12"/>
  <c r="AN297" i="12"/>
  <c r="AJ297" i="12"/>
  <c r="AV296" i="12"/>
  <c r="AR296" i="12"/>
  <c r="AN296" i="12"/>
  <c r="AJ296" i="12"/>
  <c r="AV295" i="12"/>
  <c r="AR295" i="12"/>
  <c r="AN295" i="12"/>
  <c r="AJ295" i="12"/>
  <c r="AV294" i="12"/>
  <c r="AR294" i="12"/>
  <c r="AN294" i="12"/>
  <c r="AJ294" i="12"/>
  <c r="AV293" i="12"/>
  <c r="AR293" i="12"/>
  <c r="AN293" i="12"/>
  <c r="AJ293" i="12"/>
  <c r="AV292" i="12"/>
  <c r="AR292" i="12"/>
  <c r="AN292" i="12"/>
  <c r="AJ292" i="12"/>
  <c r="AV291" i="12"/>
  <c r="AR291" i="12"/>
  <c r="AN291" i="12"/>
  <c r="AJ291" i="12"/>
  <c r="AV290" i="12"/>
  <c r="AR290" i="12"/>
  <c r="AN290" i="12"/>
  <c r="AJ290" i="12"/>
  <c r="AV289" i="12"/>
  <c r="AR289" i="12"/>
  <c r="AN289" i="12"/>
  <c r="AJ289" i="12"/>
  <c r="AV288" i="12"/>
  <c r="AR288" i="12"/>
  <c r="AN288" i="12"/>
  <c r="AJ288" i="12"/>
  <c r="AV287" i="12"/>
  <c r="AR287" i="12"/>
  <c r="AN287" i="12"/>
  <c r="AJ287" i="12"/>
  <c r="AV286" i="12"/>
  <c r="AR286" i="12"/>
  <c r="AN286" i="12"/>
  <c r="AJ286" i="12"/>
  <c r="AV285" i="12"/>
  <c r="AR285" i="12"/>
  <c r="AN285" i="12"/>
  <c r="AJ285" i="12"/>
  <c r="AV284" i="12"/>
  <c r="AR284" i="12"/>
  <c r="AN284" i="12"/>
  <c r="AJ284" i="12"/>
  <c r="AV283" i="12"/>
  <c r="AR283" i="12"/>
  <c r="AN283" i="12"/>
  <c r="AJ283" i="12"/>
  <c r="AV282" i="12"/>
  <c r="AR282" i="12"/>
  <c r="AN282" i="12"/>
  <c r="AJ282" i="12"/>
  <c r="AV281" i="12"/>
  <c r="AR281" i="12"/>
  <c r="AN281" i="12"/>
  <c r="AJ281" i="12"/>
  <c r="AV280" i="12"/>
  <c r="AR280" i="12"/>
  <c r="AN280" i="12"/>
  <c r="AJ280" i="12"/>
  <c r="AV279" i="12"/>
  <c r="AR279" i="12"/>
  <c r="AN279" i="12"/>
  <c r="AJ279" i="12"/>
  <c r="AV278" i="12"/>
  <c r="AR278" i="12"/>
  <c r="AN278" i="12"/>
  <c r="AJ278" i="12"/>
  <c r="AV277" i="12"/>
  <c r="AR277" i="12"/>
  <c r="AN277" i="12"/>
  <c r="AJ277" i="12"/>
  <c r="AV276" i="12"/>
  <c r="AR276" i="12"/>
  <c r="AN276" i="12"/>
  <c r="AJ276" i="12"/>
  <c r="AV275" i="12"/>
  <c r="AR275" i="12"/>
  <c r="AN275" i="12"/>
  <c r="AJ275" i="12"/>
  <c r="AV274" i="12"/>
  <c r="AR274" i="12"/>
  <c r="AN274" i="12"/>
  <c r="AJ274" i="12"/>
  <c r="AV273" i="12"/>
  <c r="AR273" i="12"/>
  <c r="AN273" i="12"/>
  <c r="AJ273" i="12"/>
  <c r="AV272" i="12"/>
  <c r="AR272" i="12"/>
  <c r="AN272" i="12"/>
  <c r="AJ272" i="12"/>
  <c r="AV271" i="12"/>
  <c r="AR271" i="12"/>
  <c r="AN271" i="12"/>
  <c r="AJ271" i="12"/>
  <c r="AV270" i="12"/>
  <c r="AR270" i="12"/>
  <c r="AN270" i="12"/>
  <c r="AJ270" i="12"/>
  <c r="AV269" i="12"/>
  <c r="AR269" i="12"/>
  <c r="AN269" i="12"/>
  <c r="AJ269" i="12"/>
  <c r="AV268" i="12"/>
  <c r="AR268" i="12"/>
  <c r="AN268" i="12"/>
  <c r="AJ268" i="12"/>
  <c r="AV267" i="12"/>
  <c r="AR267" i="12"/>
  <c r="AN267" i="12"/>
  <c r="AJ267" i="12"/>
  <c r="AV266" i="12"/>
  <c r="AR266" i="12"/>
  <c r="AN266" i="12"/>
  <c r="AJ266" i="12"/>
  <c r="AV265" i="12"/>
  <c r="AR265" i="12"/>
  <c r="AN265" i="12"/>
  <c r="AJ265" i="12"/>
  <c r="AV264" i="12"/>
  <c r="AR264" i="12"/>
  <c r="AN264" i="12"/>
  <c r="AJ264" i="12"/>
  <c r="AV263" i="12"/>
  <c r="AR263" i="12"/>
  <c r="AN263" i="12"/>
  <c r="AJ263" i="12"/>
  <c r="AV262" i="12"/>
  <c r="AR262" i="12"/>
  <c r="AN262" i="12"/>
  <c r="AJ262" i="12"/>
  <c r="AV261" i="12"/>
  <c r="AR261" i="12"/>
  <c r="AN261" i="12"/>
  <c r="AJ261" i="12"/>
  <c r="AV260" i="12"/>
  <c r="AR260" i="12"/>
  <c r="AN260" i="12"/>
  <c r="AJ260" i="12"/>
  <c r="AV259" i="12"/>
  <c r="AR259" i="12"/>
  <c r="AN259" i="12"/>
  <c r="AJ259" i="12"/>
  <c r="AV258" i="12"/>
  <c r="AR258" i="12"/>
  <c r="AN258" i="12"/>
  <c r="AJ258" i="12"/>
  <c r="AV257" i="12"/>
  <c r="AR257" i="12"/>
  <c r="AN257" i="12"/>
  <c r="AJ257" i="12"/>
  <c r="AV256" i="12"/>
  <c r="AR256" i="12"/>
  <c r="AN256" i="12"/>
  <c r="AJ256" i="12"/>
  <c r="AV255" i="12"/>
  <c r="AR255" i="12"/>
  <c r="AN255" i="12"/>
  <c r="AJ255" i="12"/>
  <c r="AV254" i="12"/>
  <c r="AR254" i="12"/>
  <c r="AN254" i="12"/>
  <c r="AJ254" i="12"/>
  <c r="AV253" i="12"/>
  <c r="AR253" i="12"/>
  <c r="AN253" i="12"/>
  <c r="AJ253" i="12"/>
  <c r="AV252" i="12"/>
  <c r="AR252" i="12"/>
  <c r="AN252" i="12"/>
  <c r="AJ252" i="12"/>
  <c r="AV251" i="12"/>
  <c r="AR251" i="12"/>
  <c r="AN251" i="12"/>
  <c r="AJ251" i="12"/>
  <c r="AV250" i="12"/>
  <c r="AR250" i="12"/>
  <c r="AN250" i="12"/>
  <c r="AJ250" i="12"/>
  <c r="AV249" i="12"/>
  <c r="AR249" i="12"/>
  <c r="AN249" i="12"/>
  <c r="AJ249" i="12"/>
  <c r="AV248" i="12"/>
  <c r="AR248" i="12"/>
  <c r="AN248" i="12"/>
  <c r="AJ248" i="12"/>
  <c r="AV247" i="12"/>
  <c r="AR247" i="12"/>
  <c r="AN247" i="12"/>
  <c r="AJ247" i="12"/>
  <c r="AV246" i="12"/>
  <c r="AR246" i="12"/>
  <c r="AN246" i="12"/>
  <c r="AJ246" i="12"/>
  <c r="AV245" i="12"/>
  <c r="AR245" i="12"/>
  <c r="AN245" i="12"/>
  <c r="AJ245" i="12"/>
  <c r="AV244" i="12"/>
  <c r="AR244" i="12"/>
  <c r="AN244" i="12"/>
  <c r="AJ244" i="12"/>
  <c r="AV243" i="12"/>
  <c r="AR243" i="12"/>
  <c r="AN243" i="12"/>
  <c r="AJ243" i="12"/>
  <c r="AV242" i="12"/>
  <c r="AR242" i="12"/>
  <c r="AN242" i="12"/>
  <c r="AJ242" i="12"/>
  <c r="AV241" i="12"/>
  <c r="AR241" i="12"/>
  <c r="AN241" i="12"/>
  <c r="AJ241" i="12"/>
  <c r="AV240" i="12"/>
  <c r="AR240" i="12"/>
  <c r="AN240" i="12"/>
  <c r="AJ240" i="12"/>
  <c r="AV239" i="12"/>
  <c r="AR239" i="12"/>
  <c r="AN239" i="12"/>
  <c r="AJ239" i="12"/>
  <c r="AV238" i="12"/>
  <c r="AR238" i="12"/>
  <c r="AN238" i="12"/>
  <c r="AJ238" i="12"/>
  <c r="AV237" i="12"/>
  <c r="AR237" i="12"/>
  <c r="AN237" i="12"/>
  <c r="AJ237" i="12"/>
  <c r="AV236" i="12"/>
  <c r="AR236" i="12"/>
  <c r="AN236" i="12"/>
  <c r="AJ236" i="12"/>
  <c r="AV235" i="12"/>
  <c r="AR235" i="12"/>
  <c r="AN235" i="12"/>
  <c r="AJ235" i="12"/>
  <c r="AV234" i="12"/>
  <c r="AR234" i="12"/>
  <c r="AN234" i="12"/>
  <c r="AJ234" i="12"/>
  <c r="AV233" i="12"/>
  <c r="AR233" i="12"/>
  <c r="AN233" i="12"/>
  <c r="AJ233" i="12"/>
  <c r="AV232" i="12"/>
  <c r="AR232" i="12"/>
  <c r="AN232" i="12"/>
  <c r="AJ232" i="12"/>
  <c r="AV231" i="12"/>
  <c r="AR231" i="12"/>
  <c r="AN231" i="12"/>
  <c r="AJ231" i="12"/>
  <c r="AV230" i="12"/>
  <c r="AR230" i="12"/>
  <c r="AN230" i="12"/>
  <c r="AJ230" i="12"/>
  <c r="AV229" i="12"/>
  <c r="AR229" i="12"/>
  <c r="AN229" i="12"/>
  <c r="AJ229" i="12"/>
  <c r="AV228" i="12"/>
  <c r="AR228" i="12"/>
  <c r="AN228" i="12"/>
  <c r="AJ228" i="12"/>
  <c r="AV227" i="12"/>
  <c r="AR227" i="12"/>
  <c r="AN227" i="12"/>
  <c r="AJ227" i="12"/>
  <c r="AV226" i="12"/>
  <c r="AR226" i="12"/>
  <c r="AN226" i="12"/>
  <c r="AJ226" i="12"/>
  <c r="AV225" i="12"/>
  <c r="AR225" i="12"/>
  <c r="AN225" i="12"/>
  <c r="AJ225" i="12"/>
  <c r="AV224" i="12"/>
  <c r="AR224" i="12"/>
  <c r="AN224" i="12"/>
  <c r="AJ224" i="12"/>
  <c r="AV223" i="12"/>
  <c r="AR223" i="12"/>
  <c r="AN223" i="12"/>
  <c r="AJ223" i="12"/>
  <c r="AV222" i="12"/>
  <c r="AR222" i="12"/>
  <c r="AN222" i="12"/>
  <c r="AJ222" i="12"/>
  <c r="AV221" i="12"/>
  <c r="AR221" i="12"/>
  <c r="AN221" i="12"/>
  <c r="AJ221" i="12"/>
  <c r="AV220" i="12"/>
  <c r="AR220" i="12"/>
  <c r="AN220" i="12"/>
  <c r="AJ220" i="12"/>
  <c r="AV219" i="12"/>
  <c r="AR219" i="12"/>
  <c r="AN219" i="12"/>
  <c r="AJ219" i="12"/>
  <c r="AV218" i="12"/>
  <c r="AR218" i="12"/>
  <c r="AN218" i="12"/>
  <c r="AJ218" i="12"/>
  <c r="AV217" i="12"/>
  <c r="AR217" i="12"/>
  <c r="AN217" i="12"/>
  <c r="AJ217" i="12"/>
  <c r="AV216" i="12"/>
  <c r="AR216" i="12"/>
  <c r="AN216" i="12"/>
  <c r="AJ216" i="12"/>
  <c r="AV215" i="12"/>
  <c r="AR215" i="12"/>
  <c r="AN215" i="12"/>
  <c r="AJ215" i="12"/>
  <c r="AV214" i="12"/>
  <c r="AR214" i="12"/>
  <c r="AN214" i="12"/>
  <c r="AJ214" i="12"/>
  <c r="AV213" i="12"/>
  <c r="AR213" i="12"/>
  <c r="AN213" i="12"/>
  <c r="AJ213" i="12"/>
  <c r="AV212" i="12"/>
  <c r="AR212" i="12"/>
  <c r="AN212" i="12"/>
  <c r="AJ212" i="12"/>
  <c r="AV211" i="12"/>
  <c r="AR211" i="12"/>
  <c r="AN211" i="12"/>
  <c r="AJ211" i="12"/>
  <c r="AV210" i="12"/>
  <c r="AR210" i="12"/>
  <c r="AN210" i="12"/>
  <c r="AJ210" i="12"/>
  <c r="AV209" i="12"/>
  <c r="AR209" i="12"/>
  <c r="AN209" i="12"/>
  <c r="AJ209" i="12"/>
  <c r="AV208" i="12"/>
  <c r="AR208" i="12"/>
  <c r="AN208" i="12"/>
  <c r="AJ208" i="12"/>
  <c r="AV207" i="12"/>
  <c r="AR207" i="12"/>
  <c r="AN207" i="12"/>
  <c r="AJ207" i="12"/>
  <c r="AV206" i="12"/>
  <c r="AR206" i="12"/>
  <c r="AN206" i="12"/>
  <c r="AJ206" i="12"/>
  <c r="AV205" i="12"/>
  <c r="AR205" i="12"/>
  <c r="AN205" i="12"/>
  <c r="AJ205" i="12"/>
  <c r="AV204" i="12"/>
  <c r="AR204" i="12"/>
  <c r="AN204" i="12"/>
  <c r="AJ204" i="12"/>
  <c r="AV203" i="12"/>
  <c r="AR203" i="12"/>
  <c r="AN203" i="12"/>
  <c r="AJ203" i="12"/>
  <c r="AV202" i="12"/>
  <c r="AR202" i="12"/>
  <c r="AN202" i="12"/>
  <c r="AJ202" i="12"/>
  <c r="AV201" i="12"/>
  <c r="AR201" i="12"/>
  <c r="AN201" i="12"/>
  <c r="AJ201" i="12"/>
  <c r="AV200" i="12"/>
  <c r="AR200" i="12"/>
  <c r="AN200" i="12"/>
  <c r="AJ200" i="12"/>
  <c r="AV199" i="12"/>
  <c r="AR199" i="12"/>
  <c r="AN199" i="12"/>
  <c r="AJ199" i="12"/>
  <c r="AV198" i="12"/>
  <c r="AR198" i="12"/>
  <c r="AN198" i="12"/>
  <c r="AJ198" i="12"/>
  <c r="AV197" i="12"/>
  <c r="AR197" i="12"/>
  <c r="AN197" i="12"/>
  <c r="AJ197" i="12"/>
  <c r="AV196" i="12"/>
  <c r="AR196" i="12"/>
  <c r="AN196" i="12"/>
  <c r="AJ196" i="12"/>
  <c r="AV195" i="12"/>
  <c r="AR195" i="12"/>
  <c r="AN195" i="12"/>
  <c r="AJ195" i="12"/>
  <c r="AV194" i="12"/>
  <c r="AR194" i="12"/>
  <c r="AN194" i="12"/>
  <c r="AJ194" i="12"/>
  <c r="AV193" i="12"/>
  <c r="AQ193" i="12"/>
  <c r="AM193" i="12"/>
  <c r="AI193" i="12"/>
  <c r="AU192" i="12"/>
  <c r="AP192" i="12"/>
  <c r="AL192" i="12"/>
  <c r="AH192" i="12"/>
  <c r="AT191" i="12"/>
  <c r="AP191" i="12"/>
  <c r="AL191" i="12"/>
  <c r="AH191" i="12"/>
  <c r="AT190" i="12"/>
  <c r="AP190" i="12"/>
  <c r="AL190" i="12"/>
  <c r="AH190" i="12"/>
  <c r="AT189" i="12"/>
  <c r="AP189" i="12"/>
  <c r="AL189" i="12"/>
  <c r="AH189" i="12"/>
  <c r="AT188" i="12"/>
  <c r="AP188" i="12"/>
  <c r="AL188" i="12"/>
  <c r="AH188" i="12"/>
  <c r="AT187" i="12"/>
  <c r="AP187" i="12"/>
  <c r="AL187" i="12"/>
  <c r="AH187" i="12"/>
  <c r="AT186" i="12"/>
  <c r="AP186" i="12"/>
  <c r="AL186" i="12"/>
  <c r="AH186" i="12"/>
  <c r="AT185" i="12"/>
  <c r="AP185" i="12"/>
  <c r="AL185" i="12"/>
  <c r="AH185" i="12"/>
  <c r="AT184" i="12"/>
  <c r="AP184" i="12"/>
  <c r="AL184" i="12"/>
  <c r="AH184" i="12"/>
  <c r="AT183" i="12"/>
  <c r="AP183" i="12"/>
  <c r="AL183" i="12"/>
  <c r="AH183" i="12"/>
  <c r="AT182" i="12"/>
  <c r="AP182" i="12"/>
  <c r="AL182" i="12"/>
  <c r="AH182" i="12"/>
  <c r="AT181" i="12"/>
  <c r="AP181" i="12"/>
  <c r="AL181" i="12"/>
  <c r="AH181" i="12"/>
  <c r="AT180" i="12"/>
  <c r="AP180" i="12"/>
  <c r="AL180" i="12"/>
  <c r="AH180" i="12"/>
  <c r="AT179" i="12"/>
  <c r="AP179" i="12"/>
  <c r="AL179" i="12"/>
  <c r="AH179" i="12"/>
  <c r="AT178" i="12"/>
  <c r="AP178" i="12"/>
  <c r="AL178" i="12"/>
  <c r="AH178" i="12"/>
  <c r="AT177" i="12"/>
  <c r="AP177" i="12"/>
  <c r="AL177" i="12"/>
  <c r="AH177" i="12"/>
  <c r="AT176" i="12"/>
  <c r="AP176" i="12"/>
  <c r="AL176" i="12"/>
  <c r="AH176" i="12"/>
  <c r="AT175" i="12"/>
  <c r="AP175" i="12"/>
  <c r="AL175" i="12"/>
  <c r="AH175" i="12"/>
  <c r="AT174" i="12"/>
  <c r="AP174" i="12"/>
  <c r="AL174" i="12"/>
  <c r="AH174" i="12"/>
  <c r="AT173" i="12"/>
  <c r="AP173" i="12"/>
  <c r="AL173" i="12"/>
  <c r="AH173" i="12"/>
  <c r="AT172" i="12"/>
  <c r="AP172" i="12"/>
  <c r="AL172" i="12"/>
  <c r="AH172" i="12"/>
  <c r="AT171" i="12"/>
  <c r="AP171" i="12"/>
  <c r="AL171" i="12"/>
  <c r="AH171" i="12"/>
  <c r="AT170" i="12"/>
  <c r="AP170" i="12"/>
  <c r="AL170" i="12"/>
  <c r="AH170" i="12"/>
  <c r="AT169" i="12"/>
  <c r="AP169" i="12"/>
  <c r="AL169" i="12"/>
  <c r="AH169" i="12"/>
  <c r="AT168" i="12"/>
  <c r="AP168" i="12"/>
  <c r="AL168" i="12"/>
  <c r="AH168" i="12"/>
  <c r="AT167" i="12"/>
  <c r="AP167" i="12"/>
  <c r="AL167" i="12"/>
  <c r="AH167" i="12"/>
  <c r="AT166" i="12"/>
  <c r="AP166" i="12"/>
  <c r="AL166" i="12"/>
  <c r="AH166" i="12"/>
  <c r="AT165" i="12"/>
  <c r="AP165" i="12"/>
  <c r="AL165" i="12"/>
  <c r="AH165" i="12"/>
  <c r="AT164" i="12"/>
  <c r="AP164" i="12"/>
  <c r="AL164" i="12"/>
  <c r="AH164" i="12"/>
  <c r="AT163" i="12"/>
  <c r="AP163" i="12"/>
  <c r="AL163" i="12"/>
  <c r="AH163" i="12"/>
  <c r="AT162" i="12"/>
  <c r="AP162" i="12"/>
  <c r="AL162" i="12"/>
  <c r="AH162" i="12"/>
  <c r="AT161" i="12"/>
  <c r="AP161" i="12"/>
  <c r="AL161" i="12"/>
  <c r="AH161" i="12"/>
  <c r="AT160" i="12"/>
  <c r="AP160" i="12"/>
  <c r="AL160" i="12"/>
  <c r="AH160" i="12"/>
  <c r="AT159" i="12"/>
  <c r="AP159" i="12"/>
  <c r="AL159" i="12"/>
  <c r="AH159" i="12"/>
  <c r="AT158" i="12"/>
  <c r="AP158" i="12"/>
  <c r="AL158" i="12"/>
  <c r="AH158" i="12"/>
  <c r="AT157" i="12"/>
  <c r="AP157" i="12"/>
  <c r="AL157" i="12"/>
  <c r="AH157" i="12"/>
  <c r="AT156" i="12"/>
  <c r="AP156" i="12"/>
  <c r="AL156" i="12"/>
  <c r="AH156" i="12"/>
  <c r="AT155" i="12"/>
  <c r="AP155" i="12"/>
  <c r="AL155" i="12"/>
  <c r="AH155" i="12"/>
  <c r="AT154" i="12"/>
  <c r="AP154" i="12"/>
  <c r="AL154" i="12"/>
  <c r="AH154" i="12"/>
  <c r="AT153" i="12"/>
  <c r="AP153" i="12"/>
  <c r="AL153" i="12"/>
  <c r="AH153" i="12"/>
  <c r="AT152" i="12"/>
  <c r="AP152" i="12"/>
  <c r="AL152" i="12"/>
  <c r="AH152" i="12"/>
  <c r="AT151" i="12"/>
  <c r="AP151" i="12"/>
  <c r="AL151" i="12"/>
  <c r="AH151" i="12"/>
  <c r="AT150" i="12"/>
  <c r="AP150" i="12"/>
  <c r="AL150" i="12"/>
  <c r="AH150" i="12"/>
  <c r="AT149" i="12"/>
  <c r="AP149" i="12"/>
  <c r="AL149" i="12"/>
  <c r="AH149" i="12"/>
  <c r="AT148" i="12"/>
  <c r="AP148" i="12"/>
  <c r="AL148" i="12"/>
  <c r="AH148" i="12"/>
  <c r="AT147" i="12"/>
  <c r="AP147" i="12"/>
  <c r="AL147" i="12"/>
  <c r="AH147" i="12"/>
  <c r="AT146" i="12"/>
  <c r="AP146" i="12"/>
  <c r="AL146" i="12"/>
  <c r="AH146" i="12"/>
  <c r="AT145" i="12"/>
  <c r="AP145" i="12"/>
  <c r="AL145" i="12"/>
  <c r="AH145" i="12"/>
  <c r="AT144" i="12"/>
  <c r="AP144" i="12"/>
  <c r="AL144" i="12"/>
  <c r="AH144" i="12"/>
  <c r="AT143" i="12"/>
  <c r="AP143" i="12"/>
  <c r="AL143" i="12"/>
  <c r="AH143" i="12"/>
  <c r="AT142" i="12"/>
  <c r="AP142" i="12"/>
  <c r="AL142" i="12"/>
  <c r="AH142" i="12"/>
  <c r="AT141" i="12"/>
  <c r="AP141" i="12"/>
  <c r="AL141" i="12"/>
  <c r="AH141" i="12"/>
  <c r="AT140" i="12"/>
  <c r="AP140" i="12"/>
  <c r="AL140" i="12"/>
  <c r="AH140" i="12"/>
  <c r="AT139" i="12"/>
  <c r="AP139" i="12"/>
  <c r="AL139" i="12"/>
  <c r="AH139" i="12"/>
  <c r="AT138" i="12"/>
  <c r="AP138" i="12"/>
  <c r="AL138" i="12"/>
  <c r="AH138" i="12"/>
  <c r="AT137" i="12"/>
  <c r="AP137" i="12"/>
  <c r="AL137" i="12"/>
  <c r="AH137" i="12"/>
  <c r="AT136" i="12"/>
  <c r="AP136" i="12"/>
  <c r="AL136" i="12"/>
  <c r="AH136" i="12"/>
  <c r="AT135" i="12"/>
  <c r="AP135" i="12"/>
  <c r="AL135" i="12"/>
  <c r="AH135" i="12"/>
  <c r="AT134" i="12"/>
  <c r="AP134" i="12"/>
  <c r="AL134" i="12"/>
  <c r="AH134" i="12"/>
  <c r="AT133" i="12"/>
  <c r="AP133" i="12"/>
  <c r="AL133" i="12"/>
  <c r="AH133" i="12"/>
  <c r="AT132" i="12"/>
  <c r="AP132" i="12"/>
  <c r="AL132" i="12"/>
  <c r="AH132" i="12"/>
  <c r="AT131" i="12"/>
  <c r="AP131" i="12"/>
  <c r="AL131" i="12"/>
  <c r="AH131" i="12"/>
  <c r="AT130" i="12"/>
  <c r="AP130" i="12"/>
  <c r="AL130" i="12"/>
  <c r="AH130" i="12"/>
  <c r="AT129" i="12"/>
  <c r="AP129" i="12"/>
  <c r="AL129" i="12"/>
  <c r="AH129" i="12"/>
  <c r="AT128" i="12"/>
  <c r="AP128" i="12"/>
  <c r="AL128" i="12"/>
  <c r="AH128" i="12"/>
  <c r="AT127" i="12"/>
  <c r="AP127" i="12"/>
  <c r="AL127" i="12"/>
  <c r="AH127" i="12"/>
  <c r="AT126" i="12"/>
  <c r="AP126" i="12"/>
  <c r="AL126" i="12"/>
  <c r="AH126" i="12"/>
  <c r="AT125" i="12"/>
  <c r="AP125" i="12"/>
  <c r="AL125" i="12"/>
  <c r="AH125" i="12"/>
  <c r="AT124" i="12"/>
  <c r="AP124" i="12"/>
  <c r="AL124" i="12"/>
  <c r="AH124" i="12"/>
  <c r="AT123" i="12"/>
  <c r="AP123" i="12"/>
  <c r="AL123" i="12"/>
  <c r="AH123" i="12"/>
  <c r="AT122" i="12"/>
  <c r="AP122" i="12"/>
  <c r="AL122" i="12"/>
  <c r="AH122" i="12"/>
  <c r="AT121" i="12"/>
  <c r="AP121" i="12"/>
  <c r="AL121" i="12"/>
  <c r="AH121" i="12"/>
  <c r="AT120" i="12"/>
  <c r="AP120" i="12"/>
  <c r="AL120" i="12"/>
  <c r="AH120" i="12"/>
  <c r="AT119" i="12"/>
  <c r="AP119" i="12"/>
  <c r="AL119" i="12"/>
  <c r="AH119" i="12"/>
  <c r="AT118" i="12"/>
  <c r="AP118" i="12"/>
  <c r="AL118" i="12"/>
  <c r="AH118" i="12"/>
  <c r="AT117" i="12"/>
  <c r="AP117" i="12"/>
  <c r="AL117" i="12"/>
  <c r="AH117" i="12"/>
  <c r="AT116" i="12"/>
  <c r="AP116" i="12"/>
  <c r="AL116" i="12"/>
  <c r="AH116" i="12"/>
  <c r="AT115" i="12"/>
  <c r="AP115" i="12"/>
  <c r="AL115" i="12"/>
  <c r="AH115" i="12"/>
  <c r="AT114" i="12"/>
  <c r="AP114" i="12"/>
  <c r="AL114" i="12"/>
  <c r="AH114" i="12"/>
  <c r="AT113" i="12"/>
  <c r="AP113" i="12"/>
  <c r="AL113" i="12"/>
  <c r="AH113" i="12"/>
  <c r="AT112" i="12"/>
  <c r="AP112" i="12"/>
  <c r="AL112" i="12"/>
  <c r="AH112" i="12"/>
  <c r="AT111" i="12"/>
  <c r="AP111" i="12"/>
  <c r="AL111" i="12"/>
  <c r="AH111" i="12"/>
  <c r="AT110" i="12"/>
  <c r="AP110" i="12"/>
  <c r="AL110" i="12"/>
  <c r="AH110" i="12"/>
  <c r="AT109" i="12"/>
  <c r="AP109" i="12"/>
  <c r="AL109" i="12"/>
  <c r="AH109" i="12"/>
  <c r="AT108" i="12"/>
  <c r="AP108" i="12"/>
  <c r="AL108" i="12"/>
  <c r="AH108" i="12"/>
  <c r="AT107" i="12"/>
  <c r="AP107" i="12"/>
  <c r="AL107" i="12"/>
  <c r="AH107" i="12"/>
  <c r="AT106" i="12"/>
  <c r="AP106" i="12"/>
  <c r="AL106" i="12"/>
  <c r="AH106" i="12"/>
  <c r="AT105" i="12"/>
  <c r="AP105" i="12"/>
  <c r="AL105" i="12"/>
  <c r="AH105" i="12"/>
  <c r="AT104" i="12"/>
  <c r="AP104" i="12"/>
  <c r="AL104" i="12"/>
  <c r="AH104" i="12"/>
  <c r="AT103" i="12"/>
  <c r="AP103" i="12"/>
  <c r="AL103" i="12"/>
  <c r="AH103" i="12"/>
  <c r="AT102" i="12"/>
  <c r="AP102" i="12"/>
  <c r="AL102" i="12"/>
  <c r="AH102" i="12"/>
  <c r="AT101" i="12"/>
  <c r="AP101" i="12"/>
  <c r="AL101" i="12"/>
  <c r="AH101" i="12"/>
  <c r="AT100" i="12"/>
  <c r="AP100" i="12"/>
  <c r="AL100" i="12"/>
  <c r="AH100" i="12"/>
  <c r="AT99" i="12"/>
  <c r="AP99" i="12"/>
  <c r="AL99" i="12"/>
  <c r="AH99" i="12"/>
  <c r="AT98" i="12"/>
  <c r="AP98" i="12"/>
  <c r="AL98" i="12"/>
  <c r="AH98" i="12"/>
  <c r="AT97" i="12"/>
  <c r="AP97" i="12"/>
  <c r="AL97" i="12"/>
  <c r="AH97" i="12"/>
  <c r="AT96" i="12"/>
  <c r="AP96" i="12"/>
  <c r="AL96" i="12"/>
  <c r="AH96" i="12"/>
  <c r="AT95" i="12"/>
  <c r="AP95" i="12"/>
  <c r="AL95" i="12"/>
  <c r="AH95" i="12"/>
  <c r="AT94" i="12"/>
  <c r="AP94" i="12"/>
  <c r="AL94" i="12"/>
  <c r="AH94" i="12"/>
  <c r="AT93" i="12"/>
  <c r="AP93" i="12"/>
  <c r="AL93" i="12"/>
  <c r="AH93" i="12"/>
  <c r="AT92" i="12"/>
  <c r="AP92" i="12"/>
  <c r="AL92" i="12"/>
  <c r="AH92" i="12"/>
  <c r="AT91" i="12"/>
  <c r="AP91" i="12"/>
  <c r="AL91" i="12"/>
  <c r="AH91" i="12"/>
  <c r="AT90" i="12"/>
  <c r="AP90" i="12"/>
  <c r="AL90" i="12"/>
  <c r="AH90" i="12"/>
  <c r="AT89" i="12"/>
  <c r="AP89" i="12"/>
  <c r="AL89" i="12"/>
  <c r="AH89" i="12"/>
  <c r="AT88" i="12"/>
  <c r="AP88" i="12"/>
  <c r="AL88" i="12"/>
  <c r="AH88" i="12"/>
  <c r="AT87" i="12"/>
  <c r="AP87" i="12"/>
  <c r="AL87" i="12"/>
  <c r="AH87" i="12"/>
  <c r="AT86" i="12"/>
  <c r="AP86" i="12"/>
  <c r="AL86" i="12"/>
  <c r="AH86" i="12"/>
  <c r="AT85" i="12"/>
  <c r="AP85" i="12"/>
  <c r="AL85" i="12"/>
  <c r="AH85" i="12"/>
  <c r="AT84" i="12"/>
  <c r="AP84" i="12"/>
  <c r="AL84" i="12"/>
  <c r="AH84" i="12"/>
  <c r="AT83" i="12"/>
  <c r="AP83" i="12"/>
  <c r="AL83" i="12"/>
  <c r="AH83" i="12"/>
  <c r="AT82" i="12"/>
  <c r="AP82" i="12"/>
  <c r="AL82" i="12"/>
  <c r="AH82" i="12"/>
  <c r="AT81" i="12"/>
  <c r="AP81" i="12"/>
  <c r="AL81" i="12"/>
  <c r="AH81" i="12"/>
  <c r="AT80" i="12"/>
  <c r="AP80" i="12"/>
  <c r="AL80" i="12"/>
  <c r="AH80" i="12"/>
  <c r="AT79" i="12"/>
  <c r="AP79" i="12"/>
  <c r="AL79" i="12"/>
  <c r="AH79" i="12"/>
  <c r="AT78" i="12"/>
  <c r="AP78" i="12"/>
  <c r="AL78" i="12"/>
  <c r="AH78" i="12"/>
  <c r="AT77" i="12"/>
  <c r="AP77" i="12"/>
  <c r="AL77" i="12"/>
  <c r="AH77" i="12"/>
  <c r="AT76" i="12"/>
  <c r="AP76" i="12"/>
  <c r="AL76" i="12"/>
  <c r="AH76" i="12"/>
  <c r="AT75" i="12"/>
  <c r="AP75" i="12"/>
  <c r="AL75" i="12"/>
  <c r="AH75" i="12"/>
  <c r="AT74" i="12"/>
  <c r="AP74" i="12"/>
  <c r="AL74" i="12"/>
  <c r="AH74" i="12"/>
  <c r="AT73" i="12"/>
  <c r="AP73" i="12"/>
  <c r="AL73" i="12"/>
  <c r="AH73" i="12"/>
  <c r="AT72" i="12"/>
  <c r="AP72" i="12"/>
  <c r="AL72" i="12"/>
  <c r="AH72" i="12"/>
  <c r="AT71" i="12"/>
  <c r="AP71" i="12"/>
  <c r="AL71" i="12"/>
  <c r="AH71" i="12"/>
  <c r="AT70" i="12"/>
  <c r="AP70" i="12"/>
  <c r="AL70" i="12"/>
  <c r="AH70" i="12"/>
  <c r="AT69" i="12"/>
  <c r="AP69" i="12"/>
  <c r="AL69" i="12"/>
  <c r="AH69" i="12"/>
  <c r="AT68" i="12"/>
  <c r="AP68" i="12"/>
  <c r="AL68" i="12"/>
  <c r="AH68" i="12"/>
  <c r="AT67" i="12"/>
  <c r="AP67" i="12"/>
  <c r="AL67" i="12"/>
  <c r="AH67" i="12"/>
  <c r="AT66" i="12"/>
  <c r="AP66" i="12"/>
  <c r="AL66" i="12"/>
  <c r="AH66" i="12"/>
  <c r="AT65" i="12"/>
  <c r="AP65" i="12"/>
  <c r="AL65" i="12"/>
  <c r="AH65" i="12"/>
  <c r="AT64" i="12"/>
  <c r="AP64" i="12"/>
  <c r="AL64" i="12"/>
  <c r="AH64" i="12"/>
  <c r="AT63" i="12"/>
  <c r="AP63" i="12"/>
  <c r="AL63" i="12"/>
  <c r="AH63" i="12"/>
  <c r="AT62" i="12"/>
  <c r="AP62" i="12"/>
  <c r="AL62" i="12"/>
  <c r="AH62" i="12"/>
  <c r="AT61" i="12"/>
  <c r="AP61" i="12"/>
  <c r="AL61" i="12"/>
  <c r="AH61" i="12"/>
  <c r="AT60" i="12"/>
  <c r="AP60" i="12"/>
  <c r="AL60" i="12"/>
  <c r="AH60" i="12"/>
  <c r="AT59" i="12"/>
  <c r="AP59" i="12"/>
  <c r="AL59" i="12"/>
  <c r="AH59" i="12"/>
  <c r="AT58" i="12"/>
  <c r="AP58" i="12"/>
  <c r="AL58" i="12"/>
  <c r="AH58" i="12"/>
  <c r="AT57" i="12"/>
  <c r="AP57" i="12"/>
  <c r="AL57" i="12"/>
  <c r="AH57" i="12"/>
  <c r="AT56" i="12"/>
  <c r="AP56" i="12"/>
  <c r="AL56" i="12"/>
  <c r="AH56" i="12"/>
  <c r="AT55" i="12"/>
  <c r="AP55" i="12"/>
  <c r="AL55" i="12"/>
  <c r="AH55" i="12"/>
  <c r="AT54" i="12"/>
  <c r="AP54" i="12"/>
  <c r="AL54" i="12"/>
  <c r="AH54" i="12"/>
  <c r="AT53" i="12"/>
  <c r="AP53" i="12"/>
  <c r="AL53" i="12"/>
  <c r="AH53" i="12"/>
  <c r="AT52" i="12"/>
  <c r="AP52" i="12"/>
  <c r="AL52" i="12"/>
  <c r="AH52" i="12"/>
  <c r="AT51" i="12"/>
  <c r="AP51" i="12"/>
  <c r="AL51" i="12"/>
  <c r="AH51" i="12"/>
  <c r="AT50" i="12"/>
  <c r="AP50" i="12"/>
  <c r="AL50" i="12"/>
  <c r="AH50" i="12"/>
  <c r="AT49" i="12"/>
  <c r="AP49" i="12"/>
  <c r="AL49" i="12"/>
  <c r="AH49" i="12"/>
  <c r="AT48" i="12"/>
  <c r="AP48" i="12"/>
  <c r="AL48" i="12"/>
  <c r="AH48" i="12"/>
  <c r="AT47" i="12"/>
  <c r="AP47" i="12"/>
  <c r="AL47" i="12"/>
  <c r="AH47" i="12"/>
  <c r="AT46" i="12"/>
  <c r="AP46" i="12"/>
  <c r="AL46" i="12"/>
  <c r="AH46" i="12"/>
  <c r="AT45" i="12"/>
  <c r="AP45" i="12"/>
  <c r="AL45" i="12"/>
  <c r="AH45" i="12"/>
  <c r="AT44" i="12"/>
  <c r="AP44" i="12"/>
  <c r="AL44" i="12"/>
  <c r="AH44" i="12"/>
  <c r="AT43" i="12"/>
  <c r="AP43" i="12"/>
  <c r="AL43" i="12"/>
  <c r="AH43" i="12"/>
  <c r="AT42" i="12"/>
  <c r="AP42" i="12"/>
  <c r="AL42" i="12"/>
  <c r="AH42" i="12"/>
  <c r="AT41" i="12"/>
  <c r="AP41" i="12"/>
  <c r="AL41" i="12"/>
  <c r="AH41" i="12"/>
  <c r="AT40" i="12"/>
  <c r="AP40" i="12"/>
  <c r="AL40" i="12"/>
  <c r="AH40" i="12"/>
  <c r="AT39" i="12"/>
  <c r="AP39" i="12"/>
  <c r="AL39" i="12"/>
  <c r="AH39" i="12"/>
  <c r="AT38" i="12"/>
  <c r="AP38" i="12"/>
  <c r="AL38" i="12"/>
  <c r="AH38" i="12"/>
  <c r="AT37" i="12"/>
  <c r="AP37" i="12"/>
  <c r="AL37" i="12"/>
  <c r="AH37" i="12"/>
  <c r="AT36" i="12"/>
  <c r="AP36" i="12"/>
  <c r="AL36" i="12"/>
  <c r="AH36" i="12"/>
  <c r="AT35" i="12"/>
  <c r="AP35" i="12"/>
  <c r="AL35" i="12"/>
  <c r="AH35" i="12"/>
  <c r="AT34" i="12"/>
  <c r="AP34" i="12"/>
  <c r="AL34" i="12"/>
  <c r="AH34" i="12"/>
  <c r="AT33" i="12"/>
  <c r="AP33" i="12"/>
  <c r="AL33" i="12"/>
  <c r="AH33" i="12"/>
  <c r="AT32" i="12"/>
  <c r="AP32" i="12"/>
  <c r="AL32" i="12"/>
  <c r="AH32" i="12"/>
  <c r="AT31" i="12"/>
  <c r="AP31" i="12"/>
  <c r="AL31" i="12"/>
  <c r="AH31" i="12"/>
  <c r="AT30" i="12"/>
  <c r="AP30" i="12"/>
  <c r="AL30" i="12"/>
  <c r="AH30" i="12"/>
  <c r="AT29" i="12"/>
  <c r="AP29" i="12"/>
  <c r="AL29" i="12"/>
  <c r="AH29" i="12"/>
  <c r="AT28" i="12"/>
  <c r="AP28" i="12"/>
  <c r="AL28" i="12"/>
  <c r="AH28" i="12"/>
  <c r="AT27" i="12"/>
  <c r="AP27" i="12"/>
  <c r="AL27" i="12"/>
  <c r="AH27" i="12"/>
  <c r="AT26" i="12"/>
  <c r="AP26" i="12"/>
  <c r="AL26" i="12"/>
  <c r="AH26" i="12"/>
  <c r="AT25" i="12"/>
  <c r="AP25" i="12"/>
  <c r="AL25" i="12"/>
  <c r="AH25" i="12"/>
  <c r="AT24" i="12"/>
  <c r="AP24" i="12"/>
  <c r="AL24" i="12"/>
  <c r="AH24" i="12"/>
  <c r="AT23" i="12"/>
  <c r="AP23" i="12"/>
  <c r="AL23" i="12"/>
  <c r="AH23" i="12"/>
  <c r="AT22" i="12"/>
  <c r="AP22" i="12"/>
  <c r="AL22" i="12"/>
  <c r="AH22" i="12"/>
  <c r="AT21" i="12"/>
  <c r="AP21" i="12"/>
  <c r="AL21" i="12"/>
  <c r="AH21" i="12"/>
  <c r="AT20" i="12"/>
  <c r="AP20" i="12"/>
  <c r="AL20" i="12"/>
  <c r="AH20" i="12"/>
  <c r="AT19" i="12"/>
  <c r="AP19" i="12"/>
  <c r="AL19" i="12"/>
  <c r="AH19" i="12"/>
  <c r="AT18" i="12"/>
  <c r="AP18" i="12"/>
  <c r="AL18" i="12"/>
  <c r="AH18" i="12"/>
  <c r="AT17" i="12"/>
  <c r="AP17" i="12"/>
  <c r="AL17" i="12"/>
  <c r="AH17" i="12"/>
  <c r="AT16" i="12"/>
  <c r="AP16" i="12"/>
  <c r="AL16" i="12"/>
  <c r="AH16" i="12"/>
  <c r="AT15" i="12"/>
  <c r="AP15" i="12"/>
  <c r="AL15" i="12"/>
  <c r="AH15" i="12"/>
  <c r="AT14" i="12"/>
  <c r="AP14" i="12"/>
  <c r="AL14" i="12"/>
  <c r="AH14" i="12"/>
  <c r="AT13" i="12"/>
  <c r="AP13" i="12"/>
  <c r="AL13" i="12"/>
  <c r="AH13" i="12"/>
  <c r="AT12" i="12"/>
  <c r="AP12" i="12"/>
  <c r="AL12" i="12"/>
  <c r="AH12" i="12"/>
  <c r="AT11" i="12"/>
  <c r="AP11" i="12"/>
  <c r="AL11" i="12"/>
  <c r="AH11" i="12"/>
  <c r="AT10" i="12"/>
  <c r="AP10" i="12"/>
  <c r="AL10" i="12"/>
  <c r="AH10" i="12"/>
  <c r="AT9" i="12"/>
  <c r="AP9" i="12"/>
  <c r="AL9" i="12"/>
  <c r="AH9" i="12"/>
  <c r="AT8" i="12"/>
  <c r="AP8" i="12"/>
  <c r="AL8" i="12"/>
  <c r="AH8" i="12"/>
  <c r="AT7" i="12"/>
  <c r="AP7" i="12"/>
  <c r="AL7" i="12"/>
  <c r="AH7" i="12"/>
  <c r="AT6" i="12"/>
  <c r="AP6" i="12"/>
  <c r="AL6" i="12"/>
  <c r="AH6" i="12"/>
  <c r="AT5" i="12"/>
  <c r="AP5" i="12"/>
  <c r="AL5" i="12"/>
  <c r="AH5" i="12"/>
  <c r="AT4" i="12"/>
  <c r="AP4" i="12"/>
  <c r="AL4" i="12"/>
  <c r="AH4" i="12"/>
  <c r="AT3" i="12"/>
  <c r="AP3" i="12"/>
  <c r="AL3" i="12"/>
  <c r="AH3" i="12"/>
  <c r="AT2" i="12"/>
  <c r="AP2" i="12"/>
  <c r="AL2" i="12"/>
  <c r="AH2" i="12"/>
  <c r="AL525" i="12"/>
  <c r="AL524" i="12"/>
  <c r="AL523" i="12"/>
  <c r="AL522" i="12"/>
  <c r="AL521" i="12"/>
  <c r="AS520" i="12"/>
  <c r="AO520" i="12"/>
  <c r="AK520" i="12"/>
  <c r="AF520" i="12" s="1"/>
  <c r="AG520" i="12"/>
  <c r="AS519" i="12"/>
  <c r="AO519" i="12"/>
  <c r="AK519" i="12"/>
  <c r="AF519" i="12" s="1"/>
  <c r="AG519" i="12"/>
  <c r="AS518" i="12"/>
  <c r="AO518" i="12"/>
  <c r="AK518" i="12"/>
  <c r="AF518" i="12" s="1"/>
  <c r="AG518" i="12"/>
  <c r="AS517" i="12"/>
  <c r="AO517" i="12"/>
  <c r="AK517" i="12"/>
  <c r="AF517" i="12" s="1"/>
  <c r="AG517" i="12"/>
  <c r="AS516" i="12"/>
  <c r="AO516" i="12"/>
  <c r="AK516" i="12"/>
  <c r="AF516" i="12" s="1"/>
  <c r="AG516" i="12"/>
  <c r="AS515" i="12"/>
  <c r="AO515" i="12"/>
  <c r="AK515" i="12"/>
  <c r="AF515" i="12" s="1"/>
  <c r="AG515" i="12"/>
  <c r="AS514" i="12"/>
  <c r="AO514" i="12"/>
  <c r="AK514" i="12"/>
  <c r="AF514" i="12" s="1"/>
  <c r="AG514" i="12"/>
  <c r="AS513" i="12"/>
  <c r="AO513" i="12"/>
  <c r="AK513" i="12"/>
  <c r="AF513" i="12" s="1"/>
  <c r="AG513" i="12"/>
  <c r="AS512" i="12"/>
  <c r="AO512" i="12"/>
  <c r="AK512" i="12"/>
  <c r="AF512" i="12" s="1"/>
  <c r="AG512" i="12"/>
  <c r="AS511" i="12"/>
  <c r="AO511" i="12"/>
  <c r="AK511" i="12"/>
  <c r="AF511" i="12" s="1"/>
  <c r="AG511" i="12"/>
  <c r="AS510" i="12"/>
  <c r="AO510" i="12"/>
  <c r="AK510" i="12"/>
  <c r="AF510" i="12" s="1"/>
  <c r="AG510" i="12"/>
  <c r="AS509" i="12"/>
  <c r="AO509" i="12"/>
  <c r="AK509" i="12"/>
  <c r="AF509" i="12" s="1"/>
  <c r="AG509" i="12"/>
  <c r="AS508" i="12"/>
  <c r="AO508" i="12"/>
  <c r="AK508" i="12"/>
  <c r="AF508" i="12" s="1"/>
  <c r="AG508" i="12"/>
  <c r="AS507" i="12"/>
  <c r="AO507" i="12"/>
  <c r="AK507" i="12"/>
  <c r="AF507" i="12" s="1"/>
  <c r="AG507" i="12"/>
  <c r="AS506" i="12"/>
  <c r="AO506" i="12"/>
  <c r="AK506" i="12"/>
  <c r="AF506" i="12" s="1"/>
  <c r="AG506" i="12"/>
  <c r="AS505" i="12"/>
  <c r="AO505" i="12"/>
  <c r="AK505" i="12"/>
  <c r="AF505" i="12" s="1"/>
  <c r="AG505" i="12"/>
  <c r="AS504" i="12"/>
  <c r="AO504" i="12"/>
  <c r="AK504" i="12"/>
  <c r="AF504" i="12" s="1"/>
  <c r="AG504" i="12"/>
  <c r="AS503" i="12"/>
  <c r="AO503" i="12"/>
  <c r="AK503" i="12"/>
  <c r="AF503" i="12" s="1"/>
  <c r="AG503" i="12"/>
  <c r="AS502" i="12"/>
  <c r="AO502" i="12"/>
  <c r="AK502" i="12"/>
  <c r="AF502" i="12" s="1"/>
  <c r="AG502" i="12"/>
  <c r="AS501" i="12"/>
  <c r="AO501" i="12"/>
  <c r="AK501" i="12"/>
  <c r="AF501" i="12" s="1"/>
  <c r="AG501" i="12"/>
  <c r="AS500" i="12"/>
  <c r="AO500" i="12"/>
  <c r="AK500" i="12"/>
  <c r="AF500" i="12" s="1"/>
  <c r="AG500" i="12"/>
  <c r="AS499" i="12"/>
  <c r="AO499" i="12"/>
  <c r="AK499" i="12"/>
  <c r="AF499" i="12" s="1"/>
  <c r="AG499" i="12"/>
  <c r="AS498" i="12"/>
  <c r="AO498" i="12"/>
  <c r="AK498" i="12"/>
  <c r="AF498" i="12" s="1"/>
  <c r="AG498" i="12"/>
  <c r="AS497" i="12"/>
  <c r="AO497" i="12"/>
  <c r="AK497" i="12"/>
  <c r="AF497" i="12" s="1"/>
  <c r="AG497" i="12"/>
  <c r="AS496" i="12"/>
  <c r="AO496" i="12"/>
  <c r="AK496" i="12"/>
  <c r="AF496" i="12" s="1"/>
  <c r="AG496" i="12"/>
  <c r="AS495" i="12"/>
  <c r="AO495" i="12"/>
  <c r="AK495" i="12"/>
  <c r="AF495" i="12" s="1"/>
  <c r="AG495" i="12"/>
  <c r="AS494" i="12"/>
  <c r="AO494" i="12"/>
  <c r="AK494" i="12"/>
  <c r="AF494" i="12" s="1"/>
  <c r="AG494" i="12"/>
  <c r="AS493" i="12"/>
  <c r="AO493" i="12"/>
  <c r="AK493" i="12"/>
  <c r="AF493" i="12" s="1"/>
  <c r="AG493" i="12"/>
  <c r="AS492" i="12"/>
  <c r="AO492" i="12"/>
  <c r="AK492" i="12"/>
  <c r="AF492" i="12" s="1"/>
  <c r="AG492" i="12"/>
  <c r="AS491" i="12"/>
  <c r="AO491" i="12"/>
  <c r="AK491" i="12"/>
  <c r="AF491" i="12" s="1"/>
  <c r="AG491" i="12"/>
  <c r="AS490" i="12"/>
  <c r="AO490" i="12"/>
  <c r="AK490" i="12"/>
  <c r="AF490" i="12" s="1"/>
  <c r="AG490" i="12"/>
  <c r="AS489" i="12"/>
  <c r="AO489" i="12"/>
  <c r="AK489" i="12"/>
  <c r="AF489" i="12" s="1"/>
  <c r="AG489" i="12"/>
  <c r="AS488" i="12"/>
  <c r="AO488" i="12"/>
  <c r="AK488" i="12"/>
  <c r="AF488" i="12" s="1"/>
  <c r="AG488" i="12"/>
  <c r="AS487" i="12"/>
  <c r="AO487" i="12"/>
  <c r="AK487" i="12"/>
  <c r="AF487" i="12" s="1"/>
  <c r="AG487" i="12"/>
  <c r="AS486" i="12"/>
  <c r="AO486" i="12"/>
  <c r="AK486" i="12"/>
  <c r="AF486" i="12" s="1"/>
  <c r="AG486" i="12"/>
  <c r="AS485" i="12"/>
  <c r="AO485" i="12"/>
  <c r="AK485" i="12"/>
  <c r="AF485" i="12" s="1"/>
  <c r="AG485" i="12"/>
  <c r="AS484" i="12"/>
  <c r="AO484" i="12"/>
  <c r="AK484" i="12"/>
  <c r="AF484" i="12" s="1"/>
  <c r="AG484" i="12"/>
  <c r="AS483" i="12"/>
  <c r="AO483" i="12"/>
  <c r="AK483" i="12"/>
  <c r="AF483" i="12" s="1"/>
  <c r="AG483" i="12"/>
  <c r="AS482" i="12"/>
  <c r="AO482" i="12"/>
  <c r="AK482" i="12"/>
  <c r="AF482" i="12" s="1"/>
  <c r="AG482" i="12"/>
  <c r="AS481" i="12"/>
  <c r="AO481" i="12"/>
  <c r="AK481" i="12"/>
  <c r="AF481" i="12" s="1"/>
  <c r="AG481" i="12"/>
  <c r="AS480" i="12"/>
  <c r="AO480" i="12"/>
  <c r="AK480" i="12"/>
  <c r="AF480" i="12" s="1"/>
  <c r="AG480" i="12"/>
  <c r="AS479" i="12"/>
  <c r="AO479" i="12"/>
  <c r="AK479" i="12"/>
  <c r="AF479" i="12" s="1"/>
  <c r="AG479" i="12"/>
  <c r="AS478" i="12"/>
  <c r="AO478" i="12"/>
  <c r="AK478" i="12"/>
  <c r="AF478" i="12" s="1"/>
  <c r="AG478" i="12"/>
  <c r="AS477" i="12"/>
  <c r="AO477" i="12"/>
  <c r="AK477" i="12"/>
  <c r="AF477" i="12" s="1"/>
  <c r="AG477" i="12"/>
  <c r="AS476" i="12"/>
  <c r="AO476" i="12"/>
  <c r="AK476" i="12"/>
  <c r="AF476" i="12" s="1"/>
  <c r="AG476" i="12"/>
  <c r="AS475" i="12"/>
  <c r="AO475" i="12"/>
  <c r="AK475" i="12"/>
  <c r="AF475" i="12" s="1"/>
  <c r="AG475" i="12"/>
  <c r="AS474" i="12"/>
  <c r="AO474" i="12"/>
  <c r="AK474" i="12"/>
  <c r="AF474" i="12" s="1"/>
  <c r="AG474" i="12"/>
  <c r="AS473" i="12"/>
  <c r="AO473" i="12"/>
  <c r="AK473" i="12"/>
  <c r="AF473" i="12" s="1"/>
  <c r="AG473" i="12"/>
  <c r="AS472" i="12"/>
  <c r="AO472" i="12"/>
  <c r="AK472" i="12"/>
  <c r="AF472" i="12" s="1"/>
  <c r="AG472" i="12"/>
  <c r="AS471" i="12"/>
  <c r="AO471" i="12"/>
  <c r="AK471" i="12"/>
  <c r="AF471" i="12" s="1"/>
  <c r="AG471" i="12"/>
  <c r="AS470" i="12"/>
  <c r="AO470" i="12"/>
  <c r="AK470" i="12"/>
  <c r="AF470" i="12" s="1"/>
  <c r="AG470" i="12"/>
  <c r="AS469" i="12"/>
  <c r="AO469" i="12"/>
  <c r="AK469" i="12"/>
  <c r="AF469" i="12" s="1"/>
  <c r="AG469" i="12"/>
  <c r="AS468" i="12"/>
  <c r="AO468" i="12"/>
  <c r="AK468" i="12"/>
  <c r="AF468" i="12" s="1"/>
  <c r="AG468" i="12"/>
  <c r="AS467" i="12"/>
  <c r="AO467" i="12"/>
  <c r="AK467" i="12"/>
  <c r="AF467" i="12" s="1"/>
  <c r="AG467" i="12"/>
  <c r="AS466" i="12"/>
  <c r="AO466" i="12"/>
  <c r="AK466" i="12"/>
  <c r="AF466" i="12" s="1"/>
  <c r="AG466" i="12"/>
  <c r="AS465" i="12"/>
  <c r="AO465" i="12"/>
  <c r="AK465" i="12"/>
  <c r="AF465" i="12" s="1"/>
  <c r="AG465" i="12"/>
  <c r="AS464" i="12"/>
  <c r="AO464" i="12"/>
  <c r="AK464" i="12"/>
  <c r="AF464" i="12" s="1"/>
  <c r="AG464" i="12"/>
  <c r="AS463" i="12"/>
  <c r="AO463" i="12"/>
  <c r="AK463" i="12"/>
  <c r="AF463" i="12" s="1"/>
  <c r="AG463" i="12"/>
  <c r="AS462" i="12"/>
  <c r="AO462" i="12"/>
  <c r="AK462" i="12"/>
  <c r="AF462" i="12" s="1"/>
  <c r="AG462" i="12"/>
  <c r="AS461" i="12"/>
  <c r="AO461" i="12"/>
  <c r="AK461" i="12"/>
  <c r="AG461" i="12"/>
  <c r="AS460" i="12"/>
  <c r="AO460" i="12"/>
  <c r="AK460" i="12"/>
  <c r="AF460" i="12" s="1"/>
  <c r="AG460" i="12"/>
  <c r="AS459" i="12"/>
  <c r="AO459" i="12"/>
  <c r="AK459" i="12"/>
  <c r="AF459" i="12" s="1"/>
  <c r="AG459" i="12"/>
  <c r="AS458" i="12"/>
  <c r="AO458" i="12"/>
  <c r="AK458" i="12"/>
  <c r="AF458" i="12" s="1"/>
  <c r="AG458" i="12"/>
  <c r="AS457" i="12"/>
  <c r="AO457" i="12"/>
  <c r="AK457" i="12"/>
  <c r="AF457" i="12" s="1"/>
  <c r="AG457" i="12"/>
  <c r="AS456" i="12"/>
  <c r="AO456" i="12"/>
  <c r="AK456" i="12"/>
  <c r="AF456" i="12" s="1"/>
  <c r="AG456" i="12"/>
  <c r="AS455" i="12"/>
  <c r="AO455" i="12"/>
  <c r="AK455" i="12"/>
  <c r="AF455" i="12" s="1"/>
  <c r="AG455" i="12"/>
  <c r="AS454" i="12"/>
  <c r="AO454" i="12"/>
  <c r="AK454" i="12"/>
  <c r="AF454" i="12" s="1"/>
  <c r="AG454" i="12"/>
  <c r="AS453" i="12"/>
  <c r="AO453" i="12"/>
  <c r="AK453" i="12"/>
  <c r="AF453" i="12" s="1"/>
  <c r="AG453" i="12"/>
  <c r="AS452" i="12"/>
  <c r="AO452" i="12"/>
  <c r="AK452" i="12"/>
  <c r="AF452" i="12" s="1"/>
  <c r="AG452" i="12"/>
  <c r="AS451" i="12"/>
  <c r="AO451" i="12"/>
  <c r="AK451" i="12"/>
  <c r="AF451" i="12" s="1"/>
  <c r="AG451" i="12"/>
  <c r="AS450" i="12"/>
  <c r="AO450" i="12"/>
  <c r="AK450" i="12"/>
  <c r="AF450" i="12" s="1"/>
  <c r="AG450" i="12"/>
  <c r="AS449" i="12"/>
  <c r="AO449" i="12"/>
  <c r="AK449" i="12"/>
  <c r="AF449" i="12" s="1"/>
  <c r="AG449" i="12"/>
  <c r="AS448" i="12"/>
  <c r="AO448" i="12"/>
  <c r="AK448" i="12"/>
  <c r="AF448" i="12" s="1"/>
  <c r="AG448" i="12"/>
  <c r="AS447" i="12"/>
  <c r="AO447" i="12"/>
  <c r="AK447" i="12"/>
  <c r="AF447" i="12" s="1"/>
  <c r="AG447" i="12"/>
  <c r="AS446" i="12"/>
  <c r="AO446" i="12"/>
  <c r="AK446" i="12"/>
  <c r="AF446" i="12" s="1"/>
  <c r="AG446" i="12"/>
  <c r="AS445" i="12"/>
  <c r="AO445" i="12"/>
  <c r="AK445" i="12"/>
  <c r="AF445" i="12" s="1"/>
  <c r="AG445" i="12"/>
  <c r="AS444" i="12"/>
  <c r="AO444" i="12"/>
  <c r="AK444" i="12"/>
  <c r="AF444" i="12" s="1"/>
  <c r="AG444" i="12"/>
  <c r="AS443" i="12"/>
  <c r="AO443" i="12"/>
  <c r="AK443" i="12"/>
  <c r="AF443" i="12" s="1"/>
  <c r="AG443" i="12"/>
  <c r="AS442" i="12"/>
  <c r="AO442" i="12"/>
  <c r="AK442" i="12"/>
  <c r="AF442" i="12" s="1"/>
  <c r="AG442" i="12"/>
  <c r="AS441" i="12"/>
  <c r="AO441" i="12"/>
  <c r="AK441" i="12"/>
  <c r="AF441" i="12" s="1"/>
  <c r="AG441" i="12"/>
  <c r="AS440" i="12"/>
  <c r="AO440" i="12"/>
  <c r="AK440" i="12"/>
  <c r="AF440" i="12" s="1"/>
  <c r="AG440" i="12"/>
  <c r="AS439" i="12"/>
  <c r="AO439" i="12"/>
  <c r="AK439" i="12"/>
  <c r="AF439" i="12" s="1"/>
  <c r="AG439" i="12"/>
  <c r="AS438" i="12"/>
  <c r="AO438" i="12"/>
  <c r="AK438" i="12"/>
  <c r="AF438" i="12" s="1"/>
  <c r="AG438" i="12"/>
  <c r="AS437" i="12"/>
  <c r="AO437" i="12"/>
  <c r="AK437" i="12"/>
  <c r="AF437" i="12" s="1"/>
  <c r="AG437" i="12"/>
  <c r="AS436" i="12"/>
  <c r="AO436" i="12"/>
  <c r="AK436" i="12"/>
  <c r="AF436" i="12" s="1"/>
  <c r="AG436" i="12"/>
  <c r="AS435" i="12"/>
  <c r="AO435" i="12"/>
  <c r="AK435" i="12"/>
  <c r="AF435" i="12" s="1"/>
  <c r="AG435" i="12"/>
  <c r="AS434" i="12"/>
  <c r="AO434" i="12"/>
  <c r="AK434" i="12"/>
  <c r="AF434" i="12" s="1"/>
  <c r="AG434" i="12"/>
  <c r="AS433" i="12"/>
  <c r="AO433" i="12"/>
  <c r="AK433" i="12"/>
  <c r="AF433" i="12" s="1"/>
  <c r="AG433" i="12"/>
  <c r="AS432" i="12"/>
  <c r="AO432" i="12"/>
  <c r="AK432" i="12"/>
  <c r="AF432" i="12" s="1"/>
  <c r="AG432" i="12"/>
  <c r="AS431" i="12"/>
  <c r="AO431" i="12"/>
  <c r="AK431" i="12"/>
  <c r="AF431" i="12" s="1"/>
  <c r="AG431" i="12"/>
  <c r="AS430" i="12"/>
  <c r="AO430" i="12"/>
  <c r="AK430" i="12"/>
  <c r="AF430" i="12" s="1"/>
  <c r="AG430" i="12"/>
  <c r="AS429" i="12"/>
  <c r="AO429" i="12"/>
  <c r="AK429" i="12"/>
  <c r="AF429" i="12" s="1"/>
  <c r="AG429" i="12"/>
  <c r="AS428" i="12"/>
  <c r="AO428" i="12"/>
  <c r="AK428" i="12"/>
  <c r="AF428" i="12" s="1"/>
  <c r="AG428" i="12"/>
  <c r="AS427" i="12"/>
  <c r="AO427" i="12"/>
  <c r="AK427" i="12"/>
  <c r="AF427" i="12" s="1"/>
  <c r="AG427" i="12"/>
  <c r="AS426" i="12"/>
  <c r="AO426" i="12"/>
  <c r="AK426" i="12"/>
  <c r="AF426" i="12" s="1"/>
  <c r="AG426" i="12"/>
  <c r="AS425" i="12"/>
  <c r="AO425" i="12"/>
  <c r="AK425" i="12"/>
  <c r="AF425" i="12" s="1"/>
  <c r="AG425" i="12"/>
  <c r="AS424" i="12"/>
  <c r="AO424" i="12"/>
  <c r="AK424" i="12"/>
  <c r="AF424" i="12" s="1"/>
  <c r="AG424" i="12"/>
  <c r="AS423" i="12"/>
  <c r="AO423" i="12"/>
  <c r="AK423" i="12"/>
  <c r="AF423" i="12" s="1"/>
  <c r="AG423" i="12"/>
  <c r="AS422" i="12"/>
  <c r="AO422" i="12"/>
  <c r="AK422" i="12"/>
  <c r="AF422" i="12" s="1"/>
  <c r="AG422" i="12"/>
  <c r="AS421" i="12"/>
  <c r="AO421" i="12"/>
  <c r="AK421" i="12"/>
  <c r="AF421" i="12" s="1"/>
  <c r="AG421" i="12"/>
  <c r="AS420" i="12"/>
  <c r="AO420" i="12"/>
  <c r="AK420" i="12"/>
  <c r="AF420" i="12" s="1"/>
  <c r="AG420" i="12"/>
  <c r="AS419" i="12"/>
  <c r="AO419" i="12"/>
  <c r="AK419" i="12"/>
  <c r="AF419" i="12" s="1"/>
  <c r="AG419" i="12"/>
  <c r="AS418" i="12"/>
  <c r="AO418" i="12"/>
  <c r="AK418" i="12"/>
  <c r="AF418" i="12" s="1"/>
  <c r="AG418" i="12"/>
  <c r="AS417" i="12"/>
  <c r="AO417" i="12"/>
  <c r="AK417" i="12"/>
  <c r="AF417" i="12" s="1"/>
  <c r="AG417" i="12"/>
  <c r="AS416" i="12"/>
  <c r="AO416" i="12"/>
  <c r="AK416" i="12"/>
  <c r="AF416" i="12" s="1"/>
  <c r="AG416" i="12"/>
  <c r="AS415" i="12"/>
  <c r="AO415" i="12"/>
  <c r="AK415" i="12"/>
  <c r="AF415" i="12" s="1"/>
  <c r="AG415" i="12"/>
  <c r="AS414" i="12"/>
  <c r="AO414" i="12"/>
  <c r="AK414" i="12"/>
  <c r="AF414" i="12" s="1"/>
  <c r="AG414" i="12"/>
  <c r="AS413" i="12"/>
  <c r="AO413" i="12"/>
  <c r="AK413" i="12"/>
  <c r="AF413" i="12" s="1"/>
  <c r="AG413" i="12"/>
  <c r="AS412" i="12"/>
  <c r="AO412" i="12"/>
  <c r="AK412" i="12"/>
  <c r="AF412" i="12" s="1"/>
  <c r="AG412" i="12"/>
  <c r="AS411" i="12"/>
  <c r="AO411" i="12"/>
  <c r="AK411" i="12"/>
  <c r="AF411" i="12" s="1"/>
  <c r="AG411" i="12"/>
  <c r="AS410" i="12"/>
  <c r="AO410" i="12"/>
  <c r="AK410" i="12"/>
  <c r="AF410" i="12" s="1"/>
  <c r="AG410" i="12"/>
  <c r="AS409" i="12"/>
  <c r="AO409" i="12"/>
  <c r="AK409" i="12"/>
  <c r="AF409" i="12" s="1"/>
  <c r="AG409" i="12"/>
  <c r="AS408" i="12"/>
  <c r="AO408" i="12"/>
  <c r="AK408" i="12"/>
  <c r="AF408" i="12" s="1"/>
  <c r="AG408" i="12"/>
  <c r="AS407" i="12"/>
  <c r="AO407" i="12"/>
  <c r="AK407" i="12"/>
  <c r="AF407" i="12" s="1"/>
  <c r="AG407" i="12"/>
  <c r="AS406" i="12"/>
  <c r="AO406" i="12"/>
  <c r="AK406" i="12"/>
  <c r="AF406" i="12" s="1"/>
  <c r="AG406" i="12"/>
  <c r="AS405" i="12"/>
  <c r="AO405" i="12"/>
  <c r="AK405" i="12"/>
  <c r="AF405" i="12" s="1"/>
  <c r="AG405" i="12"/>
  <c r="AS404" i="12"/>
  <c r="AO404" i="12"/>
  <c r="AK404" i="12"/>
  <c r="AF404" i="12" s="1"/>
  <c r="AG404" i="12"/>
  <c r="AS403" i="12"/>
  <c r="AO403" i="12"/>
  <c r="AK403" i="12"/>
  <c r="AF403" i="12" s="1"/>
  <c r="AG403" i="12"/>
  <c r="AS402" i="12"/>
  <c r="AO402" i="12"/>
  <c r="AK402" i="12"/>
  <c r="AF402" i="12" s="1"/>
  <c r="AG402" i="12"/>
  <c r="AS401" i="12"/>
  <c r="AO401" i="12"/>
  <c r="AK401" i="12"/>
  <c r="AF401" i="12" s="1"/>
  <c r="AG401" i="12"/>
  <c r="AS400" i="12"/>
  <c r="AO400" i="12"/>
  <c r="AK400" i="12"/>
  <c r="AF400" i="12" s="1"/>
  <c r="AG400" i="12"/>
  <c r="AS399" i="12"/>
  <c r="AO399" i="12"/>
  <c r="AK399" i="12"/>
  <c r="AF399" i="12" s="1"/>
  <c r="AG399" i="12"/>
  <c r="AS398" i="12"/>
  <c r="AO398" i="12"/>
  <c r="AK398" i="12"/>
  <c r="AF398" i="12" s="1"/>
  <c r="AG398" i="12"/>
  <c r="AS397" i="12"/>
  <c r="AO397" i="12"/>
  <c r="AK397" i="12"/>
  <c r="AF397" i="12" s="1"/>
  <c r="AG397" i="12"/>
  <c r="AS396" i="12"/>
  <c r="AO396" i="12"/>
  <c r="AK396" i="12"/>
  <c r="AF396" i="12" s="1"/>
  <c r="AG396" i="12"/>
  <c r="AS395" i="12"/>
  <c r="AO395" i="12"/>
  <c r="AK395" i="12"/>
  <c r="AF395" i="12" s="1"/>
  <c r="AG395" i="12"/>
  <c r="AS394" i="12"/>
  <c r="AO394" i="12"/>
  <c r="AK394" i="12"/>
  <c r="AF394" i="12" s="1"/>
  <c r="AG394" i="12"/>
  <c r="AS393" i="12"/>
  <c r="AO393" i="12"/>
  <c r="AK393" i="12"/>
  <c r="AF393" i="12" s="1"/>
  <c r="AG393" i="12"/>
  <c r="AS392" i="12"/>
  <c r="AO392" i="12"/>
  <c r="AK392" i="12"/>
  <c r="AF392" i="12" s="1"/>
  <c r="AG392" i="12"/>
  <c r="AS391" i="12"/>
  <c r="AO391" i="12"/>
  <c r="AK391" i="12"/>
  <c r="AF391" i="12" s="1"/>
  <c r="AG391" i="12"/>
  <c r="AS390" i="12"/>
  <c r="AO390" i="12"/>
  <c r="AK390" i="12"/>
  <c r="AF390" i="12" s="1"/>
  <c r="AG390" i="12"/>
  <c r="AS389" i="12"/>
  <c r="AO389" i="12"/>
  <c r="AK389" i="12"/>
  <c r="AF389" i="12" s="1"/>
  <c r="AG389" i="12"/>
  <c r="AS388" i="12"/>
  <c r="AO388" i="12"/>
  <c r="AK388" i="12"/>
  <c r="AF388" i="12" s="1"/>
  <c r="AG388" i="12"/>
  <c r="AS387" i="12"/>
  <c r="AO387" i="12"/>
  <c r="AK387" i="12"/>
  <c r="AF387" i="12" s="1"/>
  <c r="AG387" i="12"/>
  <c r="AS386" i="12"/>
  <c r="AO386" i="12"/>
  <c r="AK386" i="12"/>
  <c r="AF386" i="12" s="1"/>
  <c r="AG386" i="12"/>
  <c r="AS385" i="12"/>
  <c r="AO385" i="12"/>
  <c r="AK385" i="12"/>
  <c r="AF385" i="12" s="1"/>
  <c r="AG385" i="12"/>
  <c r="AS384" i="12"/>
  <c r="AO384" i="12"/>
  <c r="AK384" i="12"/>
  <c r="AF384" i="12" s="1"/>
  <c r="AG384" i="12"/>
  <c r="AS383" i="12"/>
  <c r="AO383" i="12"/>
  <c r="AK383" i="12"/>
  <c r="AF383" i="12" s="1"/>
  <c r="AG383" i="12"/>
  <c r="AS382" i="12"/>
  <c r="AO382" i="12"/>
  <c r="AK382" i="12"/>
  <c r="AF382" i="12" s="1"/>
  <c r="AG382" i="12"/>
  <c r="AS381" i="12"/>
  <c r="AO381" i="12"/>
  <c r="AK381" i="12"/>
  <c r="AF381" i="12" s="1"/>
  <c r="AG381" i="12"/>
  <c r="AS380" i="12"/>
  <c r="AO380" i="12"/>
  <c r="AK380" i="12"/>
  <c r="AF380" i="12" s="1"/>
  <c r="AG380" i="12"/>
  <c r="AS379" i="12"/>
  <c r="AO379" i="12"/>
  <c r="AK379" i="12"/>
  <c r="AF379" i="12" s="1"/>
  <c r="AG379" i="12"/>
  <c r="AS378" i="12"/>
  <c r="AO378" i="12"/>
  <c r="AK378" i="12"/>
  <c r="AF378" i="12" s="1"/>
  <c r="AG378" i="12"/>
  <c r="AS377" i="12"/>
  <c r="AO377" i="12"/>
  <c r="AK377" i="12"/>
  <c r="AF377" i="12" s="1"/>
  <c r="AG377" i="12"/>
  <c r="AS376" i="12"/>
  <c r="AO376" i="12"/>
  <c r="AK376" i="12"/>
  <c r="AF376" i="12" s="1"/>
  <c r="AG376" i="12"/>
  <c r="AS375" i="12"/>
  <c r="AO375" i="12"/>
  <c r="AK375" i="12"/>
  <c r="AF375" i="12" s="1"/>
  <c r="AG375" i="12"/>
  <c r="AS374" i="12"/>
  <c r="AO374" i="12"/>
  <c r="AK374" i="12"/>
  <c r="AF374" i="12" s="1"/>
  <c r="AG374" i="12"/>
  <c r="AS373" i="12"/>
  <c r="AO373" i="12"/>
  <c r="AK373" i="12"/>
  <c r="AF373" i="12" s="1"/>
  <c r="AG373" i="12"/>
  <c r="AS372" i="12"/>
  <c r="AO372" i="12"/>
  <c r="AK372" i="12"/>
  <c r="AF372" i="12" s="1"/>
  <c r="AG372" i="12"/>
  <c r="AS371" i="12"/>
  <c r="AO371" i="12"/>
  <c r="AK371" i="12"/>
  <c r="AF371" i="12" s="1"/>
  <c r="AG371" i="12"/>
  <c r="AS370" i="12"/>
  <c r="AO370" i="12"/>
  <c r="AK370" i="12"/>
  <c r="AF370" i="12" s="1"/>
  <c r="AG370" i="12"/>
  <c r="AS369" i="12"/>
  <c r="AO369" i="12"/>
  <c r="AK369" i="12"/>
  <c r="AF369" i="12" s="1"/>
  <c r="AG369" i="12"/>
  <c r="AS368" i="12"/>
  <c r="AO368" i="12"/>
  <c r="AK368" i="12"/>
  <c r="AF368" i="12" s="1"/>
  <c r="AG368" i="12"/>
  <c r="AS367" i="12"/>
  <c r="AO367" i="12"/>
  <c r="AK367" i="12"/>
  <c r="AF367" i="12" s="1"/>
  <c r="AG367" i="12"/>
  <c r="AS366" i="12"/>
  <c r="AO366" i="12"/>
  <c r="AK366" i="12"/>
  <c r="AF366" i="12" s="1"/>
  <c r="AG366" i="12"/>
  <c r="AS365" i="12"/>
  <c r="AO365" i="12"/>
  <c r="AK365" i="12"/>
  <c r="AF365" i="12" s="1"/>
  <c r="AG365" i="12"/>
  <c r="AS364" i="12"/>
  <c r="AO364" i="12"/>
  <c r="AK364" i="12"/>
  <c r="AF364" i="12" s="1"/>
  <c r="AG364" i="12"/>
  <c r="AS363" i="12"/>
  <c r="AO363" i="12"/>
  <c r="AK363" i="12"/>
  <c r="AF363" i="12" s="1"/>
  <c r="AG363" i="12"/>
  <c r="AS362" i="12"/>
  <c r="AO362" i="12"/>
  <c r="AK362" i="12"/>
  <c r="AF362" i="12" s="1"/>
  <c r="AG362" i="12"/>
  <c r="AS361" i="12"/>
  <c r="AO361" i="12"/>
  <c r="AK361" i="12"/>
  <c r="AF361" i="12" s="1"/>
  <c r="AG361" i="12"/>
  <c r="AS360" i="12"/>
  <c r="AO360" i="12"/>
  <c r="AK360" i="12"/>
  <c r="AF360" i="12" s="1"/>
  <c r="AG360" i="12"/>
  <c r="AS359" i="12"/>
  <c r="AO359" i="12"/>
  <c r="AK359" i="12"/>
  <c r="AF359" i="12" s="1"/>
  <c r="AG359" i="12"/>
  <c r="AS358" i="12"/>
  <c r="AO358" i="12"/>
  <c r="AK358" i="12"/>
  <c r="AF358" i="12" s="1"/>
  <c r="AG358" i="12"/>
  <c r="AS357" i="12"/>
  <c r="AO357" i="12"/>
  <c r="AK357" i="12"/>
  <c r="AF357" i="12" s="1"/>
  <c r="AG357" i="12"/>
  <c r="AS356" i="12"/>
  <c r="AO356" i="12"/>
  <c r="AK356" i="12"/>
  <c r="AF356" i="12" s="1"/>
  <c r="AG356" i="12"/>
  <c r="AS355" i="12"/>
  <c r="AO355" i="12"/>
  <c r="AK355" i="12"/>
  <c r="AF355" i="12" s="1"/>
  <c r="AG355" i="12"/>
  <c r="AS354" i="12"/>
  <c r="AO354" i="12"/>
  <c r="AK354" i="12"/>
  <c r="AF354" i="12" s="1"/>
  <c r="AG354" i="12"/>
  <c r="AS353" i="12"/>
  <c r="AO353" i="12"/>
  <c r="AK353" i="12"/>
  <c r="AF353" i="12" s="1"/>
  <c r="AG353" i="12"/>
  <c r="AS352" i="12"/>
  <c r="AO352" i="12"/>
  <c r="AK352" i="12"/>
  <c r="AF352" i="12" s="1"/>
  <c r="AG352" i="12"/>
  <c r="AS351" i="12"/>
  <c r="AO351" i="12"/>
  <c r="AK351" i="12"/>
  <c r="AF351" i="12" s="1"/>
  <c r="AG351" i="12"/>
  <c r="AS350" i="12"/>
  <c r="AO350" i="12"/>
  <c r="AK350" i="12"/>
  <c r="AF350" i="12" s="1"/>
  <c r="AG350" i="12"/>
  <c r="AS349" i="12"/>
  <c r="AO349" i="12"/>
  <c r="AK349" i="12"/>
  <c r="AF349" i="12" s="1"/>
  <c r="AG349" i="12"/>
  <c r="AS348" i="12"/>
  <c r="AO348" i="12"/>
  <c r="AK348" i="12"/>
  <c r="AF348" i="12" s="1"/>
  <c r="AG348" i="12"/>
  <c r="AS347" i="12"/>
  <c r="AO347" i="12"/>
  <c r="AK347" i="12"/>
  <c r="AF347" i="12" s="1"/>
  <c r="AG347" i="12"/>
  <c r="AS346" i="12"/>
  <c r="AO346" i="12"/>
  <c r="AK346" i="12"/>
  <c r="AF346" i="12" s="1"/>
  <c r="AG346" i="12"/>
  <c r="AS345" i="12"/>
  <c r="AO345" i="12"/>
  <c r="AK345" i="12"/>
  <c r="AF345" i="12" s="1"/>
  <c r="AG345" i="12"/>
  <c r="AS344" i="12"/>
  <c r="AO344" i="12"/>
  <c r="AK344" i="12"/>
  <c r="AF344" i="12" s="1"/>
  <c r="AG344" i="12"/>
  <c r="AS343" i="12"/>
  <c r="AO343" i="12"/>
  <c r="AK343" i="12"/>
  <c r="AF343" i="12" s="1"/>
  <c r="AG343" i="12"/>
  <c r="AS342" i="12"/>
  <c r="AO342" i="12"/>
  <c r="AK342" i="12"/>
  <c r="AF342" i="12" s="1"/>
  <c r="AG342" i="12"/>
  <c r="AS341" i="12"/>
  <c r="AO341" i="12"/>
  <c r="AK341" i="12"/>
  <c r="AF341" i="12" s="1"/>
  <c r="AG341" i="12"/>
  <c r="AS340" i="12"/>
  <c r="AO340" i="12"/>
  <c r="AK340" i="12"/>
  <c r="AF340" i="12" s="1"/>
  <c r="AG340" i="12"/>
  <c r="AS339" i="12"/>
  <c r="AO339" i="12"/>
  <c r="AK339" i="12"/>
  <c r="AF339" i="12" s="1"/>
  <c r="AG339" i="12"/>
  <c r="AS338" i="12"/>
  <c r="AO338" i="12"/>
  <c r="AK338" i="12"/>
  <c r="AF338" i="12" s="1"/>
  <c r="AG338" i="12"/>
  <c r="AS337" i="12"/>
  <c r="AO337" i="12"/>
  <c r="AK337" i="12"/>
  <c r="AF337" i="12" s="1"/>
  <c r="AG337" i="12"/>
  <c r="AS336" i="12"/>
  <c r="AO336" i="12"/>
  <c r="AK336" i="12"/>
  <c r="AF336" i="12" s="1"/>
  <c r="AG336" i="12"/>
  <c r="AS335" i="12"/>
  <c r="AO335" i="12"/>
  <c r="AK335" i="12"/>
  <c r="AF335" i="12" s="1"/>
  <c r="AG335" i="12"/>
  <c r="AS334" i="12"/>
  <c r="AO334" i="12"/>
  <c r="AK334" i="12"/>
  <c r="AF334" i="12" s="1"/>
  <c r="AG334" i="12"/>
  <c r="AS333" i="12"/>
  <c r="AO333" i="12"/>
  <c r="AK333" i="12"/>
  <c r="AG333" i="12"/>
  <c r="AS332" i="12"/>
  <c r="AO332" i="12"/>
  <c r="AK332" i="12"/>
  <c r="AF332" i="12" s="1"/>
  <c r="AG332" i="12"/>
  <c r="AS331" i="12"/>
  <c r="AO331" i="12"/>
  <c r="AK331" i="12"/>
  <c r="AF331" i="12" s="1"/>
  <c r="AG331" i="12"/>
  <c r="AS330" i="12"/>
  <c r="AO330" i="12"/>
  <c r="AK330" i="12"/>
  <c r="AF330" i="12" s="1"/>
  <c r="AG330" i="12"/>
  <c r="AS329" i="12"/>
  <c r="AO329" i="12"/>
  <c r="AK329" i="12"/>
  <c r="AF329" i="12" s="1"/>
  <c r="AG329" i="12"/>
  <c r="AS328" i="12"/>
  <c r="AO328" i="12"/>
  <c r="AK328" i="12"/>
  <c r="AF328" i="12" s="1"/>
  <c r="AG328" i="12"/>
  <c r="AS327" i="12"/>
  <c r="AO327" i="12"/>
  <c r="AK327" i="12"/>
  <c r="AF327" i="12" s="1"/>
  <c r="AG327" i="12"/>
  <c r="AS326" i="12"/>
  <c r="AO326" i="12"/>
  <c r="AK326" i="12"/>
  <c r="AG326" i="12"/>
  <c r="AS325" i="12"/>
  <c r="AO325" i="12"/>
  <c r="AK325" i="12"/>
  <c r="AG325" i="12"/>
  <c r="AS324" i="12"/>
  <c r="AO324" i="12"/>
  <c r="AK324" i="12"/>
  <c r="AG324" i="12"/>
  <c r="AS323" i="12"/>
  <c r="AO323" i="12"/>
  <c r="AK323" i="12"/>
  <c r="AG323" i="12"/>
  <c r="AS322" i="12"/>
  <c r="AO322" i="12"/>
  <c r="AK322" i="12"/>
  <c r="AG322" i="12"/>
  <c r="AS321" i="12"/>
  <c r="AO321" i="12"/>
  <c r="AK321" i="12"/>
  <c r="AG321" i="12"/>
  <c r="AS320" i="12"/>
  <c r="AO320" i="12"/>
  <c r="AK320" i="12"/>
  <c r="AG320" i="12"/>
  <c r="AS319" i="12"/>
  <c r="AO319" i="12"/>
  <c r="AK319" i="12"/>
  <c r="AG319" i="12"/>
  <c r="AS318" i="12"/>
  <c r="AO318" i="12"/>
  <c r="AK318" i="12"/>
  <c r="AG318" i="12"/>
  <c r="AS317" i="12"/>
  <c r="AO317" i="12"/>
  <c r="AK317" i="12"/>
  <c r="AG317" i="12"/>
  <c r="AS316" i="12"/>
  <c r="AO316" i="12"/>
  <c r="AK316" i="12"/>
  <c r="AG316" i="12"/>
  <c r="AS315" i="12"/>
  <c r="AO315" i="12"/>
  <c r="AK315" i="12"/>
  <c r="AG315" i="12"/>
  <c r="AS314" i="12"/>
  <c r="AO314" i="12"/>
  <c r="AK314" i="12"/>
  <c r="AG314" i="12"/>
  <c r="AS313" i="12"/>
  <c r="AO313" i="12"/>
  <c r="AK313" i="12"/>
  <c r="AG313" i="12"/>
  <c r="AS312" i="12"/>
  <c r="AO312" i="12"/>
  <c r="AK312" i="12"/>
  <c r="AG312" i="12"/>
  <c r="AS311" i="12"/>
  <c r="AO311" i="12"/>
  <c r="AK311" i="12"/>
  <c r="AG311" i="12"/>
  <c r="AS310" i="12"/>
  <c r="AO310" i="12"/>
  <c r="AK310" i="12"/>
  <c r="AG310" i="12"/>
  <c r="AS309" i="12"/>
  <c r="AO309" i="12"/>
  <c r="AK309" i="12"/>
  <c r="AG309" i="12"/>
  <c r="AS308" i="12"/>
  <c r="AO308" i="12"/>
  <c r="AK308" i="12"/>
  <c r="AG308" i="12"/>
  <c r="AS307" i="12"/>
  <c r="AO307" i="12"/>
  <c r="AK307" i="12"/>
  <c r="AG307" i="12"/>
  <c r="AS306" i="12"/>
  <c r="AO306" i="12"/>
  <c r="AK306" i="12"/>
  <c r="AG306" i="12"/>
  <c r="AS305" i="12"/>
  <c r="AO305" i="12"/>
  <c r="AK305" i="12"/>
  <c r="AG305" i="12"/>
  <c r="AS304" i="12"/>
  <c r="AO304" i="12"/>
  <c r="AK304" i="12"/>
  <c r="AG304" i="12"/>
  <c r="AS303" i="12"/>
  <c r="AO303" i="12"/>
  <c r="AK303" i="12"/>
  <c r="AG303" i="12"/>
  <c r="AS302" i="12"/>
  <c r="AO302" i="12"/>
  <c r="AK302" i="12"/>
  <c r="AG302" i="12"/>
  <c r="AS301" i="12"/>
  <c r="AO301" i="12"/>
  <c r="AK301" i="12"/>
  <c r="AG301" i="12"/>
  <c r="AS300" i="12"/>
  <c r="AO300" i="12"/>
  <c r="AK300" i="12"/>
  <c r="AG300" i="12"/>
  <c r="AS299" i="12"/>
  <c r="AO299" i="12"/>
  <c r="AK299" i="12"/>
  <c r="AG299" i="12"/>
  <c r="AS298" i="12"/>
  <c r="AO298" i="12"/>
  <c r="AK298" i="12"/>
  <c r="AG298" i="12"/>
  <c r="AS297" i="12"/>
  <c r="AO297" i="12"/>
  <c r="AK297" i="12"/>
  <c r="AG297" i="12"/>
  <c r="AS296" i="12"/>
  <c r="AO296" i="12"/>
  <c r="AK296" i="12"/>
  <c r="AG296" i="12"/>
  <c r="AS295" i="12"/>
  <c r="AO295" i="12"/>
  <c r="AK295" i="12"/>
  <c r="AG295" i="12"/>
  <c r="AS294" i="12"/>
  <c r="AO294" i="12"/>
  <c r="AK294" i="12"/>
  <c r="AG294" i="12"/>
  <c r="AS293" i="12"/>
  <c r="AO293" i="12"/>
  <c r="AK293" i="12"/>
  <c r="AG293" i="12"/>
  <c r="AS292" i="12"/>
  <c r="AO292" i="12"/>
  <c r="AK292" i="12"/>
  <c r="AG292" i="12"/>
  <c r="AS291" i="12"/>
  <c r="AO291" i="12"/>
  <c r="AK291" i="12"/>
  <c r="AG291" i="12"/>
  <c r="AS290" i="12"/>
  <c r="AO290" i="12"/>
  <c r="AK290" i="12"/>
  <c r="AG290" i="12"/>
  <c r="AS289" i="12"/>
  <c r="AO289" i="12"/>
  <c r="AK289" i="12"/>
  <c r="AG289" i="12"/>
  <c r="AS288" i="12"/>
  <c r="AO288" i="12"/>
  <c r="AK288" i="12"/>
  <c r="AG288" i="12"/>
  <c r="AS287" i="12"/>
  <c r="AO287" i="12"/>
  <c r="AK287" i="12"/>
  <c r="AG287" i="12"/>
  <c r="AS286" i="12"/>
  <c r="AO286" i="12"/>
  <c r="AK286" i="12"/>
  <c r="AG286" i="12"/>
  <c r="AS285" i="12"/>
  <c r="AO285" i="12"/>
  <c r="AK285" i="12"/>
  <c r="AG285" i="12"/>
  <c r="AS284" i="12"/>
  <c r="AO284" i="12"/>
  <c r="AK284" i="12"/>
  <c r="AG284" i="12"/>
  <c r="AS283" i="12"/>
  <c r="AO283" i="12"/>
  <c r="AK283" i="12"/>
  <c r="AG283" i="12"/>
  <c r="AS282" i="12"/>
  <c r="AO282" i="12"/>
  <c r="AK282" i="12"/>
  <c r="AG282" i="12"/>
  <c r="AS281" i="12"/>
  <c r="AO281" i="12"/>
  <c r="AK281" i="12"/>
  <c r="AG281" i="12"/>
  <c r="AS280" i="12"/>
  <c r="AO280" i="12"/>
  <c r="AK280" i="12"/>
  <c r="AG280" i="12"/>
  <c r="AS279" i="12"/>
  <c r="AO279" i="12"/>
  <c r="AK279" i="12"/>
  <c r="AG279" i="12"/>
  <c r="AS278" i="12"/>
  <c r="AO278" i="12"/>
  <c r="AK278" i="12"/>
  <c r="AG278" i="12"/>
  <c r="AS277" i="12"/>
  <c r="AO277" i="12"/>
  <c r="AK277" i="12"/>
  <c r="AG277" i="12"/>
  <c r="AS276" i="12"/>
  <c r="AO276" i="12"/>
  <c r="AK276" i="12"/>
  <c r="AG276" i="12"/>
  <c r="AS275" i="12"/>
  <c r="AO275" i="12"/>
  <c r="AK275" i="12"/>
  <c r="AG275" i="12"/>
  <c r="AS274" i="12"/>
  <c r="AO274" i="12"/>
  <c r="AK274" i="12"/>
  <c r="AG274" i="12"/>
  <c r="AS273" i="12"/>
  <c r="AO273" i="12"/>
  <c r="AK273" i="12"/>
  <c r="AG273" i="12"/>
  <c r="AS272" i="12"/>
  <c r="AO272" i="12"/>
  <c r="AK272" i="12"/>
  <c r="AG272" i="12"/>
  <c r="AS271" i="12"/>
  <c r="AO271" i="12"/>
  <c r="AK271" i="12"/>
  <c r="AG271" i="12"/>
  <c r="AS270" i="12"/>
  <c r="AO270" i="12"/>
  <c r="AK270" i="12"/>
  <c r="AG270" i="12"/>
  <c r="AS269" i="12"/>
  <c r="AO269" i="12"/>
  <c r="AK269" i="12"/>
  <c r="AG269" i="12"/>
  <c r="AS268" i="12"/>
  <c r="AO268" i="12"/>
  <c r="AK268" i="12"/>
  <c r="AG268" i="12"/>
  <c r="AS267" i="12"/>
  <c r="AO267" i="12"/>
  <c r="AK267" i="12"/>
  <c r="AG267" i="12"/>
  <c r="AS266" i="12"/>
  <c r="AO266" i="12"/>
  <c r="AK266" i="12"/>
  <c r="AG266" i="12"/>
  <c r="AS265" i="12"/>
  <c r="AO265" i="12"/>
  <c r="AK265" i="12"/>
  <c r="AG265" i="12"/>
  <c r="AS264" i="12"/>
  <c r="AO264" i="12"/>
  <c r="AK264" i="12"/>
  <c r="AG264" i="12"/>
  <c r="AS263" i="12"/>
  <c r="AO263" i="12"/>
  <c r="AK263" i="12"/>
  <c r="AG263" i="12"/>
  <c r="AS262" i="12"/>
  <c r="AO262" i="12"/>
  <c r="AK262" i="12"/>
  <c r="AG262" i="12"/>
  <c r="AS261" i="12"/>
  <c r="AO261" i="12"/>
  <c r="AK261" i="12"/>
  <c r="AG261" i="12"/>
  <c r="AS260" i="12"/>
  <c r="AO260" i="12"/>
  <c r="AK260" i="12"/>
  <c r="AG260" i="12"/>
  <c r="AS259" i="12"/>
  <c r="AO259" i="12"/>
  <c r="AK259" i="12"/>
  <c r="AG259" i="12"/>
  <c r="AS258" i="12"/>
  <c r="AO258" i="12"/>
  <c r="AK258" i="12"/>
  <c r="AG258" i="12"/>
  <c r="AS257" i="12"/>
  <c r="AO257" i="12"/>
  <c r="AK257" i="12"/>
  <c r="AG257" i="12"/>
  <c r="AS256" i="12"/>
  <c r="AO256" i="12"/>
  <c r="AK256" i="12"/>
  <c r="AG256" i="12"/>
  <c r="AS255" i="12"/>
  <c r="AO255" i="12"/>
  <c r="AK255" i="12"/>
  <c r="AG255" i="12"/>
  <c r="AS254" i="12"/>
  <c r="AO254" i="12"/>
  <c r="AK254" i="12"/>
  <c r="AG254" i="12"/>
  <c r="AS253" i="12"/>
  <c r="AO253" i="12"/>
  <c r="AK253" i="12"/>
  <c r="AG253" i="12"/>
  <c r="AS252" i="12"/>
  <c r="AO252" i="12"/>
  <c r="AK252" i="12"/>
  <c r="AG252" i="12"/>
  <c r="AS251" i="12"/>
  <c r="AO251" i="12"/>
  <c r="AK251" i="12"/>
  <c r="AG251" i="12"/>
  <c r="AS250" i="12"/>
  <c r="AO250" i="12"/>
  <c r="AK250" i="12"/>
  <c r="AG250" i="12"/>
  <c r="AS249" i="12"/>
  <c r="AO249" i="12"/>
  <c r="AK249" i="12"/>
  <c r="AG249" i="12"/>
  <c r="AS248" i="12"/>
  <c r="AO248" i="12"/>
  <c r="AK248" i="12"/>
  <c r="AG248" i="12"/>
  <c r="AS247" i="12"/>
  <c r="AO247" i="12"/>
  <c r="AK247" i="12"/>
  <c r="AG247" i="12"/>
  <c r="AS246" i="12"/>
  <c r="AO246" i="12"/>
  <c r="AK246" i="12"/>
  <c r="AG246" i="12"/>
  <c r="AS245" i="12"/>
  <c r="AO245" i="12"/>
  <c r="AK245" i="12"/>
  <c r="AG245" i="12"/>
  <c r="AS244" i="12"/>
  <c r="AO244" i="12"/>
  <c r="AK244" i="12"/>
  <c r="AG244" i="12"/>
  <c r="AS243" i="12"/>
  <c r="AO243" i="12"/>
  <c r="AK243" i="12"/>
  <c r="AG243" i="12"/>
  <c r="AS242" i="12"/>
  <c r="AO242" i="12"/>
  <c r="AK242" i="12"/>
  <c r="AG242" i="12"/>
  <c r="AS241" i="12"/>
  <c r="AO241" i="12"/>
  <c r="AK241" i="12"/>
  <c r="AG241" i="12"/>
  <c r="AS240" i="12"/>
  <c r="AO240" i="12"/>
  <c r="AK240" i="12"/>
  <c r="AG240" i="12"/>
  <c r="AS239" i="12"/>
  <c r="AO239" i="12"/>
  <c r="AK239" i="12"/>
  <c r="AG239" i="12"/>
  <c r="AS238" i="12"/>
  <c r="AO238" i="12"/>
  <c r="AK238" i="12"/>
  <c r="AG238" i="12"/>
  <c r="AS237" i="12"/>
  <c r="AO237" i="12"/>
  <c r="AK237" i="12"/>
  <c r="AG237" i="12"/>
  <c r="AS236" i="12"/>
  <c r="AO236" i="12"/>
  <c r="AK236" i="12"/>
  <c r="AG236" i="12"/>
  <c r="AS235" i="12"/>
  <c r="AO235" i="12"/>
  <c r="AK235" i="12"/>
  <c r="AG235" i="12"/>
  <c r="AS234" i="12"/>
  <c r="AO234" i="12"/>
  <c r="AK234" i="12"/>
  <c r="AG234" i="12"/>
  <c r="AS233" i="12"/>
  <c r="AO233" i="12"/>
  <c r="AK233" i="12"/>
  <c r="AG233" i="12"/>
  <c r="AS232" i="12"/>
  <c r="AO232" i="12"/>
  <c r="AK232" i="12"/>
  <c r="AG232" i="12"/>
  <c r="AS231" i="12"/>
  <c r="AO231" i="12"/>
  <c r="AK231" i="12"/>
  <c r="AG231" i="12"/>
  <c r="AS230" i="12"/>
  <c r="AO230" i="12"/>
  <c r="AK230" i="12"/>
  <c r="AG230" i="12"/>
  <c r="AS229" i="12"/>
  <c r="AO229" i="12"/>
  <c r="AK229" i="12"/>
  <c r="AG229" i="12"/>
  <c r="AS228" i="12"/>
  <c r="AO228" i="12"/>
  <c r="AK228" i="12"/>
  <c r="AG228" i="12"/>
  <c r="AS227" i="12"/>
  <c r="AO227" i="12"/>
  <c r="AK227" i="12"/>
  <c r="AG227" i="12"/>
  <c r="AS226" i="12"/>
  <c r="AO226" i="12"/>
  <c r="AK226" i="12"/>
  <c r="AG226" i="12"/>
  <c r="AS225" i="12"/>
  <c r="AO225" i="12"/>
  <c r="AK225" i="12"/>
  <c r="AG225" i="12"/>
  <c r="AS224" i="12"/>
  <c r="AO224" i="12"/>
  <c r="AK224" i="12"/>
  <c r="AG224" i="12"/>
  <c r="AS223" i="12"/>
  <c r="AO223" i="12"/>
  <c r="AK223" i="12"/>
  <c r="AG223" i="12"/>
  <c r="AS222" i="12"/>
  <c r="AO222" i="12"/>
  <c r="AK222" i="12"/>
  <c r="AG222" i="12"/>
  <c r="AS221" i="12"/>
  <c r="AO221" i="12"/>
  <c r="AK221" i="12"/>
  <c r="AG221" i="12"/>
  <c r="AS220" i="12"/>
  <c r="AO220" i="12"/>
  <c r="AK220" i="12"/>
  <c r="AG220" i="12"/>
  <c r="AS219" i="12"/>
  <c r="AO219" i="12"/>
  <c r="AK219" i="12"/>
  <c r="AG219" i="12"/>
  <c r="AS218" i="12"/>
  <c r="AO218" i="12"/>
  <c r="AK218" i="12"/>
  <c r="AG218" i="12"/>
  <c r="AS217" i="12"/>
  <c r="AO217" i="12"/>
  <c r="AK217" i="12"/>
  <c r="AG217" i="12"/>
  <c r="AS216" i="12"/>
  <c r="AO216" i="12"/>
  <c r="AK216" i="12"/>
  <c r="AG216" i="12"/>
  <c r="AS215" i="12"/>
  <c r="AO215" i="12"/>
  <c r="AK215" i="12"/>
  <c r="AG215" i="12"/>
  <c r="AS214" i="12"/>
  <c r="AO214" i="12"/>
  <c r="AK214" i="12"/>
  <c r="AG214" i="12"/>
  <c r="AS213" i="12"/>
  <c r="AO213" i="12"/>
  <c r="AK213" i="12"/>
  <c r="AG213" i="12"/>
  <c r="AS212" i="12"/>
  <c r="AO212" i="12"/>
  <c r="AK212" i="12"/>
  <c r="AG212" i="12"/>
  <c r="AS211" i="12"/>
  <c r="AO211" i="12"/>
  <c r="AK211" i="12"/>
  <c r="AG211" i="12"/>
  <c r="AS210" i="12"/>
  <c r="AO210" i="12"/>
  <c r="AK210" i="12"/>
  <c r="AG210" i="12"/>
  <c r="AS209" i="12"/>
  <c r="AO209" i="12"/>
  <c r="AK209" i="12"/>
  <c r="AG209" i="12"/>
  <c r="AS208" i="12"/>
  <c r="AO208" i="12"/>
  <c r="AK208" i="12"/>
  <c r="AG208" i="12"/>
  <c r="AS207" i="12"/>
  <c r="AO207" i="12"/>
  <c r="AK207" i="12"/>
  <c r="AG207" i="12"/>
  <c r="AS206" i="12"/>
  <c r="AO206" i="12"/>
  <c r="AK206" i="12"/>
  <c r="AG206" i="12"/>
  <c r="AS205" i="12"/>
  <c r="AO205" i="12"/>
  <c r="AK205" i="12"/>
  <c r="AG205" i="12"/>
  <c r="AS204" i="12"/>
  <c r="AO204" i="12"/>
  <c r="AK204" i="12"/>
  <c r="AG204" i="12"/>
  <c r="AS203" i="12"/>
  <c r="AO203" i="12"/>
  <c r="AK203" i="12"/>
  <c r="AG203" i="12"/>
  <c r="AS202" i="12"/>
  <c r="AO202" i="12"/>
  <c r="AK202" i="12"/>
  <c r="AG202" i="12"/>
  <c r="AS201" i="12"/>
  <c r="AO201" i="12"/>
  <c r="AK201" i="12"/>
  <c r="AG201" i="12"/>
  <c r="AS200" i="12"/>
  <c r="AO200" i="12"/>
  <c r="AK200" i="12"/>
  <c r="AG200" i="12"/>
  <c r="AS199" i="12"/>
  <c r="AO199" i="12"/>
  <c r="AK199" i="12"/>
  <c r="AG199" i="12"/>
  <c r="AS198" i="12"/>
  <c r="AO198" i="12"/>
  <c r="AK198" i="12"/>
  <c r="AG198" i="12"/>
  <c r="AS197" i="12"/>
  <c r="AO197" i="12"/>
  <c r="AK197" i="12"/>
  <c r="AG197" i="12"/>
  <c r="AS196" i="12"/>
  <c r="AO196" i="12"/>
  <c r="AK196" i="12"/>
  <c r="AG196" i="12"/>
  <c r="AS195" i="12"/>
  <c r="AO195" i="12"/>
  <c r="AK195" i="12"/>
  <c r="AG195" i="12"/>
  <c r="AS194" i="12"/>
  <c r="AO194" i="12"/>
  <c r="AK194" i="12"/>
  <c r="AG194" i="12"/>
  <c r="AS193" i="12"/>
  <c r="AN193" i="12"/>
  <c r="AJ193" i="12"/>
  <c r="AV192" i="12"/>
  <c r="AQ192" i="12"/>
  <c r="AM192" i="12"/>
  <c r="AI192" i="12"/>
  <c r="AU191" i="12"/>
  <c r="AQ191" i="12"/>
  <c r="AM191" i="12"/>
  <c r="AI191" i="12"/>
  <c r="AU190" i="12"/>
  <c r="AQ190" i="12"/>
  <c r="AM190" i="12"/>
  <c r="AI190" i="12"/>
  <c r="AU189" i="12"/>
  <c r="AQ189" i="12"/>
  <c r="AM189" i="12"/>
  <c r="AI189" i="12"/>
  <c r="AU188" i="12"/>
  <c r="AQ188" i="12"/>
  <c r="AM188" i="12"/>
  <c r="AI188" i="12"/>
  <c r="AU187" i="12"/>
  <c r="AQ187" i="12"/>
  <c r="AM187" i="12"/>
  <c r="AI187" i="12"/>
  <c r="AU186" i="12"/>
  <c r="AQ186" i="12"/>
  <c r="AM186" i="12"/>
  <c r="AI186" i="12"/>
  <c r="AU185" i="12"/>
  <c r="AQ185" i="12"/>
  <c r="AM185" i="12"/>
  <c r="AI185" i="12"/>
  <c r="AU184" i="12"/>
  <c r="AQ184" i="12"/>
  <c r="AM184" i="12"/>
  <c r="AI184" i="12"/>
  <c r="AU183" i="12"/>
  <c r="AQ183" i="12"/>
  <c r="AM183" i="12"/>
  <c r="AI183" i="12"/>
  <c r="AU182" i="12"/>
  <c r="AQ182" i="12"/>
  <c r="AM182" i="12"/>
  <c r="AI182" i="12"/>
  <c r="AU181" i="12"/>
  <c r="AQ181" i="12"/>
  <c r="AM181" i="12"/>
  <c r="AI181" i="12"/>
  <c r="AU180" i="12"/>
  <c r="AQ180" i="12"/>
  <c r="AM180" i="12"/>
  <c r="AI180" i="12"/>
  <c r="AU179" i="12"/>
  <c r="AQ179" i="12"/>
  <c r="AM179" i="12"/>
  <c r="AI179" i="12"/>
  <c r="AU178" i="12"/>
  <c r="AQ178" i="12"/>
  <c r="AM178" i="12"/>
  <c r="AI178" i="12"/>
  <c r="AU177" i="12"/>
  <c r="AQ177" i="12"/>
  <c r="AM177" i="12"/>
  <c r="AI177" i="12"/>
  <c r="AU176" i="12"/>
  <c r="AQ176" i="12"/>
  <c r="AM176" i="12"/>
  <c r="AI176" i="12"/>
  <c r="AU175" i="12"/>
  <c r="AQ175" i="12"/>
  <c r="AM175" i="12"/>
  <c r="AI175" i="12"/>
  <c r="AU174" i="12"/>
  <c r="AQ174" i="12"/>
  <c r="AM174" i="12"/>
  <c r="AI174" i="12"/>
  <c r="AU173" i="12"/>
  <c r="AQ173" i="12"/>
  <c r="AM173" i="12"/>
  <c r="AI173" i="12"/>
  <c r="AU172" i="12"/>
  <c r="AQ172" i="12"/>
  <c r="AM172" i="12"/>
  <c r="AI172" i="12"/>
  <c r="AU171" i="12"/>
  <c r="AQ171" i="12"/>
  <c r="AM171" i="12"/>
  <c r="AI171" i="12"/>
  <c r="AU170" i="12"/>
  <c r="AQ170" i="12"/>
  <c r="AM170" i="12"/>
  <c r="AI170" i="12"/>
  <c r="AU169" i="12"/>
  <c r="AQ169" i="12"/>
  <c r="AM169" i="12"/>
  <c r="AI169" i="12"/>
  <c r="AU168" i="12"/>
  <c r="AQ168" i="12"/>
  <c r="AM168" i="12"/>
  <c r="AI168" i="12"/>
  <c r="AU167" i="12"/>
  <c r="AQ167" i="12"/>
  <c r="AM167" i="12"/>
  <c r="AI167" i="12"/>
  <c r="AU166" i="12"/>
  <c r="AQ166" i="12"/>
  <c r="AM166" i="12"/>
  <c r="AI166" i="12"/>
  <c r="AU165" i="12"/>
  <c r="AQ165" i="12"/>
  <c r="AM165" i="12"/>
  <c r="AI165" i="12"/>
  <c r="AU164" i="12"/>
  <c r="AQ164" i="12"/>
  <c r="AM164" i="12"/>
  <c r="AI164" i="12"/>
  <c r="AU163" i="12"/>
  <c r="AQ163" i="12"/>
  <c r="AM163" i="12"/>
  <c r="AI163" i="12"/>
  <c r="AU162" i="12"/>
  <c r="AQ162" i="12"/>
  <c r="AM162" i="12"/>
  <c r="AI162" i="12"/>
  <c r="AU161" i="12"/>
  <c r="AQ161" i="12"/>
  <c r="AM161" i="12"/>
  <c r="AI161" i="12"/>
  <c r="AU160" i="12"/>
  <c r="AQ160" i="12"/>
  <c r="AM160" i="12"/>
  <c r="AI160" i="12"/>
  <c r="AU159" i="12"/>
  <c r="AQ159" i="12"/>
  <c r="AM159" i="12"/>
  <c r="AI159" i="12"/>
  <c r="AU158" i="12"/>
  <c r="AQ158" i="12"/>
  <c r="AM158" i="12"/>
  <c r="AI158" i="12"/>
  <c r="AU157" i="12"/>
  <c r="AQ157" i="12"/>
  <c r="AM157" i="12"/>
  <c r="AI157" i="12"/>
  <c r="AU156" i="12"/>
  <c r="AQ156" i="12"/>
  <c r="AM156" i="12"/>
  <c r="AI156" i="12"/>
  <c r="AU155" i="12"/>
  <c r="AQ155" i="12"/>
  <c r="AM155" i="12"/>
  <c r="AI155" i="12"/>
  <c r="AU154" i="12"/>
  <c r="AQ154" i="12"/>
  <c r="AM154" i="12"/>
  <c r="AI154" i="12"/>
  <c r="AU153" i="12"/>
  <c r="AQ153" i="12"/>
  <c r="AM153" i="12"/>
  <c r="AI153" i="12"/>
  <c r="AU152" i="12"/>
  <c r="AQ152" i="12"/>
  <c r="AM152" i="12"/>
  <c r="AI152" i="12"/>
  <c r="AU151" i="12"/>
  <c r="AQ151" i="12"/>
  <c r="AM151" i="12"/>
  <c r="AI151" i="12"/>
  <c r="AU150" i="12"/>
  <c r="AQ150" i="12"/>
  <c r="AM150" i="12"/>
  <c r="AI150" i="12"/>
  <c r="AU149" i="12"/>
  <c r="AQ149" i="12"/>
  <c r="AM149" i="12"/>
  <c r="AI149" i="12"/>
  <c r="AU148" i="12"/>
  <c r="AQ148" i="12"/>
  <c r="AM148" i="12"/>
  <c r="AI148" i="12"/>
  <c r="AU147" i="12"/>
  <c r="AQ147" i="12"/>
  <c r="AM147" i="12"/>
  <c r="AI147" i="12"/>
  <c r="AU146" i="12"/>
  <c r="AQ146" i="12"/>
  <c r="AM146" i="12"/>
  <c r="AI146" i="12"/>
  <c r="AU145" i="12"/>
  <c r="AQ145" i="12"/>
  <c r="AM145" i="12"/>
  <c r="AI145" i="12"/>
  <c r="AU144" i="12"/>
  <c r="AQ144" i="12"/>
  <c r="AM144" i="12"/>
  <c r="AI144" i="12"/>
  <c r="AU143" i="12"/>
  <c r="AQ143" i="12"/>
  <c r="AM143" i="12"/>
  <c r="AI143" i="12"/>
  <c r="AU142" i="12"/>
  <c r="AQ142" i="12"/>
  <c r="AM142" i="12"/>
  <c r="AI142" i="12"/>
  <c r="AU141" i="12"/>
  <c r="AQ141" i="12"/>
  <c r="AM141" i="12"/>
  <c r="AI141" i="12"/>
  <c r="AU140" i="12"/>
  <c r="AQ140" i="12"/>
  <c r="AM140" i="12"/>
  <c r="AI140" i="12"/>
  <c r="AU139" i="12"/>
  <c r="AQ139" i="12"/>
  <c r="AM139" i="12"/>
  <c r="AI139" i="12"/>
  <c r="AU138" i="12"/>
  <c r="AQ138" i="12"/>
  <c r="AM138" i="12"/>
  <c r="AI138" i="12"/>
  <c r="AU137" i="12"/>
  <c r="AQ137" i="12"/>
  <c r="AM137" i="12"/>
  <c r="AI137" i="12"/>
  <c r="AU136" i="12"/>
  <c r="AQ136" i="12"/>
  <c r="AM136" i="12"/>
  <c r="AI136" i="12"/>
  <c r="AU135" i="12"/>
  <c r="AQ135" i="12"/>
  <c r="AM135" i="12"/>
  <c r="AI135" i="12"/>
  <c r="AU134" i="12"/>
  <c r="AQ134" i="12"/>
  <c r="AM134" i="12"/>
  <c r="AI134" i="12"/>
  <c r="AU133" i="12"/>
  <c r="AQ133" i="12"/>
  <c r="AM133" i="12"/>
  <c r="AI133" i="12"/>
  <c r="AU132" i="12"/>
  <c r="AQ132" i="12"/>
  <c r="AM132" i="12"/>
  <c r="AI132" i="12"/>
  <c r="AU131" i="12"/>
  <c r="AQ131" i="12"/>
  <c r="AM131" i="12"/>
  <c r="AI131" i="12"/>
  <c r="AU130" i="12"/>
  <c r="AQ130" i="12"/>
  <c r="AM130" i="12"/>
  <c r="AI130" i="12"/>
  <c r="AU129" i="12"/>
  <c r="AQ129" i="12"/>
  <c r="AM129" i="12"/>
  <c r="AI129" i="12"/>
  <c r="AU128" i="12"/>
  <c r="AQ128" i="12"/>
  <c r="AM128" i="12"/>
  <c r="AI128" i="12"/>
  <c r="AU127" i="12"/>
  <c r="AQ127" i="12"/>
  <c r="AM127" i="12"/>
  <c r="AI127" i="12"/>
  <c r="AU126" i="12"/>
  <c r="AQ126" i="12"/>
  <c r="AM126" i="12"/>
  <c r="AI126" i="12"/>
  <c r="AU125" i="12"/>
  <c r="AQ125" i="12"/>
  <c r="AM125" i="12"/>
  <c r="AI125" i="12"/>
  <c r="AU124" i="12"/>
  <c r="AQ124" i="12"/>
  <c r="AM124" i="12"/>
  <c r="AI124" i="12"/>
  <c r="AU123" i="12"/>
  <c r="AQ123" i="12"/>
  <c r="AM123" i="12"/>
  <c r="AI123" i="12"/>
  <c r="AU122" i="12"/>
  <c r="AQ122" i="12"/>
  <c r="AM122" i="12"/>
  <c r="AI122" i="12"/>
  <c r="AU121" i="12"/>
  <c r="AQ121" i="12"/>
  <c r="AM121" i="12"/>
  <c r="AI121" i="12"/>
  <c r="AU120" i="12"/>
  <c r="AQ120" i="12"/>
  <c r="AM120" i="12"/>
  <c r="AI120" i="12"/>
  <c r="AU119" i="12"/>
  <c r="AQ119" i="12"/>
  <c r="AM119" i="12"/>
  <c r="AI119" i="12"/>
  <c r="AU118" i="12"/>
  <c r="AQ118" i="12"/>
  <c r="AM118" i="12"/>
  <c r="AI118" i="12"/>
  <c r="AU117" i="12"/>
  <c r="AQ117" i="12"/>
  <c r="AM117" i="12"/>
  <c r="AI117" i="12"/>
  <c r="AU116" i="12"/>
  <c r="AQ116" i="12"/>
  <c r="AM116" i="12"/>
  <c r="AI116" i="12"/>
  <c r="AU115" i="12"/>
  <c r="AQ115" i="12"/>
  <c r="AM115" i="12"/>
  <c r="AI115" i="12"/>
  <c r="AU114" i="12"/>
  <c r="AQ114" i="12"/>
  <c r="AM114" i="12"/>
  <c r="AI114" i="12"/>
  <c r="AU113" i="12"/>
  <c r="AQ113" i="12"/>
  <c r="AM113" i="12"/>
  <c r="AI113" i="12"/>
  <c r="AU112" i="12"/>
  <c r="AQ112" i="12"/>
  <c r="AM112" i="12"/>
  <c r="AI112" i="12"/>
  <c r="AU111" i="12"/>
  <c r="AQ111" i="12"/>
  <c r="AM111" i="12"/>
  <c r="AI111" i="12"/>
  <c r="AU110" i="12"/>
  <c r="AQ110" i="12"/>
  <c r="AM110" i="12"/>
  <c r="AI110" i="12"/>
  <c r="AU109" i="12"/>
  <c r="AQ109" i="12"/>
  <c r="AM109" i="12"/>
  <c r="AI109" i="12"/>
  <c r="AU108" i="12"/>
  <c r="AQ108" i="12"/>
  <c r="AM108" i="12"/>
  <c r="AI108" i="12"/>
  <c r="AU107" i="12"/>
  <c r="AQ107" i="12"/>
  <c r="AM107" i="12"/>
  <c r="AI107" i="12"/>
  <c r="AU106" i="12"/>
  <c r="AQ106" i="12"/>
  <c r="AM106" i="12"/>
  <c r="AI106" i="12"/>
  <c r="AU105" i="12"/>
  <c r="AQ105" i="12"/>
  <c r="AM105" i="12"/>
  <c r="AI105" i="12"/>
  <c r="AU104" i="12"/>
  <c r="AQ104" i="12"/>
  <c r="AM104" i="12"/>
  <c r="AI104" i="12"/>
  <c r="AU103" i="12"/>
  <c r="AQ103" i="12"/>
  <c r="AM103" i="12"/>
  <c r="AI103" i="12"/>
  <c r="AU102" i="12"/>
  <c r="AQ102" i="12"/>
  <c r="AM102" i="12"/>
  <c r="AI102" i="12"/>
  <c r="AU101" i="12"/>
  <c r="AQ101" i="12"/>
  <c r="AM101" i="12"/>
  <c r="AI101" i="12"/>
  <c r="AU100" i="12"/>
  <c r="AQ100" i="12"/>
  <c r="AM100" i="12"/>
  <c r="AI100" i="12"/>
  <c r="AU99" i="12"/>
  <c r="AQ99" i="12"/>
  <c r="AM99" i="12"/>
  <c r="AI99" i="12"/>
  <c r="AU98" i="12"/>
  <c r="AQ98" i="12"/>
  <c r="AM98" i="12"/>
  <c r="AI98" i="12"/>
  <c r="AU97" i="12"/>
  <c r="AQ97" i="12"/>
  <c r="AM97" i="12"/>
  <c r="AI97" i="12"/>
  <c r="AU96" i="12"/>
  <c r="AQ96" i="12"/>
  <c r="AM96" i="12"/>
  <c r="AI96" i="12"/>
  <c r="AU95" i="12"/>
  <c r="AQ95" i="12"/>
  <c r="AM95" i="12"/>
  <c r="AI95" i="12"/>
  <c r="AU94" i="12"/>
  <c r="AQ94" i="12"/>
  <c r="AM94" i="12"/>
  <c r="AI94" i="12"/>
  <c r="AU93" i="12"/>
  <c r="AQ93" i="12"/>
  <c r="AM93" i="12"/>
  <c r="AI93" i="12"/>
  <c r="AU92" i="12"/>
  <c r="AQ92" i="12"/>
  <c r="AM92" i="12"/>
  <c r="AI92" i="12"/>
  <c r="AU91" i="12"/>
  <c r="AQ91" i="12"/>
  <c r="AM91" i="12"/>
  <c r="AI91" i="12"/>
  <c r="AU90" i="12"/>
  <c r="AQ90" i="12"/>
  <c r="AM90" i="12"/>
  <c r="AI90" i="12"/>
  <c r="AU89" i="12"/>
  <c r="AQ89" i="12"/>
  <c r="AM89" i="12"/>
  <c r="AI89" i="12"/>
  <c r="AU88" i="12"/>
  <c r="AQ88" i="12"/>
  <c r="AM88" i="12"/>
  <c r="AI88" i="12"/>
  <c r="AU87" i="12"/>
  <c r="AQ87" i="12"/>
  <c r="AM87" i="12"/>
  <c r="AI87" i="12"/>
  <c r="AU86" i="12"/>
  <c r="AQ86" i="12"/>
  <c r="AM86" i="12"/>
  <c r="AI86" i="12"/>
  <c r="AU85" i="12"/>
  <c r="AQ85" i="12"/>
  <c r="AM85" i="12"/>
  <c r="AI85" i="12"/>
  <c r="AU84" i="12"/>
  <c r="AQ84" i="12"/>
  <c r="AM84" i="12"/>
  <c r="AI84" i="12"/>
  <c r="AU83" i="12"/>
  <c r="AQ83" i="12"/>
  <c r="AM83" i="12"/>
  <c r="AI83" i="12"/>
  <c r="AU82" i="12"/>
  <c r="AQ82" i="12"/>
  <c r="AM82" i="12"/>
  <c r="AI82" i="12"/>
  <c r="AU81" i="12"/>
  <c r="AQ81" i="12"/>
  <c r="AM81" i="12"/>
  <c r="AI81" i="12"/>
  <c r="AU80" i="12"/>
  <c r="AQ80" i="12"/>
  <c r="AM80" i="12"/>
  <c r="AI80" i="12"/>
  <c r="AU79" i="12"/>
  <c r="AQ79" i="12"/>
  <c r="AM79" i="12"/>
  <c r="AI79" i="12"/>
  <c r="AU78" i="12"/>
  <c r="AQ78" i="12"/>
  <c r="AM78" i="12"/>
  <c r="AI78" i="12"/>
  <c r="AU77" i="12"/>
  <c r="AQ77" i="12"/>
  <c r="AM77" i="12"/>
  <c r="AI77" i="12"/>
  <c r="AU76" i="12"/>
  <c r="AQ76" i="12"/>
  <c r="AM76" i="12"/>
  <c r="AI76" i="12"/>
  <c r="AU75" i="12"/>
  <c r="AQ75" i="12"/>
  <c r="AM75" i="12"/>
  <c r="AI75" i="12"/>
  <c r="AU74" i="12"/>
  <c r="AQ74" i="12"/>
  <c r="AM74" i="12"/>
  <c r="AI74" i="12"/>
  <c r="AU73" i="12"/>
  <c r="AQ73" i="12"/>
  <c r="AM73" i="12"/>
  <c r="AI73" i="12"/>
  <c r="AU72" i="12"/>
  <c r="AQ72" i="12"/>
  <c r="AM72" i="12"/>
  <c r="AI72" i="12"/>
  <c r="AU71" i="12"/>
  <c r="AQ71" i="12"/>
  <c r="AM71" i="12"/>
  <c r="AI71" i="12"/>
  <c r="AU70" i="12"/>
  <c r="AQ70" i="12"/>
  <c r="AM70" i="12"/>
  <c r="AI70" i="12"/>
  <c r="AU69" i="12"/>
  <c r="AQ69" i="12"/>
  <c r="AM69" i="12"/>
  <c r="AI69" i="12"/>
  <c r="AU68" i="12"/>
  <c r="AQ68" i="12"/>
  <c r="AM68" i="12"/>
  <c r="AI68" i="12"/>
  <c r="AU67" i="12"/>
  <c r="AQ67" i="12"/>
  <c r="AM67" i="12"/>
  <c r="AI67" i="12"/>
  <c r="AU66" i="12"/>
  <c r="AQ66" i="12"/>
  <c r="AM66" i="12"/>
  <c r="AI66" i="12"/>
  <c r="AU65" i="12"/>
  <c r="AQ65" i="12"/>
  <c r="AM65" i="12"/>
  <c r="AI65" i="12"/>
  <c r="AU64" i="12"/>
  <c r="AQ64" i="12"/>
  <c r="AM64" i="12"/>
  <c r="AI64" i="12"/>
  <c r="AU63" i="12"/>
  <c r="AQ63" i="12"/>
  <c r="AM63" i="12"/>
  <c r="AI63" i="12"/>
  <c r="AU62" i="12"/>
  <c r="AQ62" i="12"/>
  <c r="AM62" i="12"/>
  <c r="AI62" i="12"/>
  <c r="AU61" i="12"/>
  <c r="AQ61" i="12"/>
  <c r="AM61" i="12"/>
  <c r="AI61" i="12"/>
  <c r="AU60" i="12"/>
  <c r="AQ60" i="12"/>
  <c r="AM60" i="12"/>
  <c r="AI60" i="12"/>
  <c r="AU59" i="12"/>
  <c r="AQ59" i="12"/>
  <c r="AM59" i="12"/>
  <c r="AI59" i="12"/>
  <c r="AU58" i="12"/>
  <c r="AQ58" i="12"/>
  <c r="AM58" i="12"/>
  <c r="AI58" i="12"/>
  <c r="AU57" i="12"/>
  <c r="AQ57" i="12"/>
  <c r="AM57" i="12"/>
  <c r="AI57" i="12"/>
  <c r="AU56" i="12"/>
  <c r="AQ56" i="12"/>
  <c r="AM56" i="12"/>
  <c r="AI56" i="12"/>
  <c r="AU55" i="12"/>
  <c r="AQ55" i="12"/>
  <c r="AM55" i="12"/>
  <c r="AI55" i="12"/>
  <c r="AU54" i="12"/>
  <c r="AQ54" i="12"/>
  <c r="AM54" i="12"/>
  <c r="AI54" i="12"/>
  <c r="AU53" i="12"/>
  <c r="AQ53" i="12"/>
  <c r="AM53" i="12"/>
  <c r="AI53" i="12"/>
  <c r="AU52" i="12"/>
  <c r="AQ52" i="12"/>
  <c r="AM52" i="12"/>
  <c r="AI52" i="12"/>
  <c r="AU51" i="12"/>
  <c r="AQ51" i="12"/>
  <c r="AM51" i="12"/>
  <c r="AI51" i="12"/>
  <c r="AU50" i="12"/>
  <c r="AQ50" i="12"/>
  <c r="AM50" i="12"/>
  <c r="AI50" i="12"/>
  <c r="AU49" i="12"/>
  <c r="AQ49" i="12"/>
  <c r="AM49" i="12"/>
  <c r="AI49" i="12"/>
  <c r="AU48" i="12"/>
  <c r="AQ48" i="12"/>
  <c r="AM48" i="12"/>
  <c r="AI48" i="12"/>
  <c r="AU47" i="12"/>
  <c r="AQ47" i="12"/>
  <c r="AM47" i="12"/>
  <c r="AI47" i="12"/>
  <c r="AU46" i="12"/>
  <c r="AQ46" i="12"/>
  <c r="AM46" i="12"/>
  <c r="AI46" i="12"/>
  <c r="AU45" i="12"/>
  <c r="AQ45" i="12"/>
  <c r="AM45" i="12"/>
  <c r="AI45" i="12"/>
  <c r="AU44" i="12"/>
  <c r="AQ44" i="12"/>
  <c r="AM44" i="12"/>
  <c r="AI44" i="12"/>
  <c r="AU43" i="12"/>
  <c r="AQ43" i="12"/>
  <c r="AM43" i="12"/>
  <c r="AI43" i="12"/>
  <c r="AU42" i="12"/>
  <c r="AQ42" i="12"/>
  <c r="AM42" i="12"/>
  <c r="AI42" i="12"/>
  <c r="AU41" i="12"/>
  <c r="AQ41" i="12"/>
  <c r="AM41" i="12"/>
  <c r="AI41" i="12"/>
  <c r="AU40" i="12"/>
  <c r="AQ40" i="12"/>
  <c r="AM40" i="12"/>
  <c r="AI40" i="12"/>
  <c r="AU39" i="12"/>
  <c r="AQ39" i="12"/>
  <c r="AM39" i="12"/>
  <c r="AI39" i="12"/>
  <c r="AU38" i="12"/>
  <c r="AQ38" i="12"/>
  <c r="AM38" i="12"/>
  <c r="AI38" i="12"/>
  <c r="AU37" i="12"/>
  <c r="AQ37" i="12"/>
  <c r="AM37" i="12"/>
  <c r="AI37" i="12"/>
  <c r="AU36" i="12"/>
  <c r="AQ36" i="12"/>
  <c r="AM36" i="12"/>
  <c r="AI36" i="12"/>
  <c r="AU35" i="12"/>
  <c r="AQ35" i="12"/>
  <c r="AM35" i="12"/>
  <c r="AI35" i="12"/>
  <c r="AU34" i="12"/>
  <c r="AQ34" i="12"/>
  <c r="AM34" i="12"/>
  <c r="AI34" i="12"/>
  <c r="AU33" i="12"/>
  <c r="AQ33" i="12"/>
  <c r="AM33" i="12"/>
  <c r="AI33" i="12"/>
  <c r="AU32" i="12"/>
  <c r="AQ32" i="12"/>
  <c r="AM32" i="12"/>
  <c r="AI32" i="12"/>
  <c r="AU31" i="12"/>
  <c r="AQ31" i="12"/>
  <c r="AM31" i="12"/>
  <c r="AI31" i="12"/>
  <c r="AU30" i="12"/>
  <c r="AQ30" i="12"/>
  <c r="AM30" i="12"/>
  <c r="AI30" i="12"/>
  <c r="AU29" i="12"/>
  <c r="AQ29" i="12"/>
  <c r="AM29" i="12"/>
  <c r="AI29" i="12"/>
  <c r="AU28" i="12"/>
  <c r="AQ28" i="12"/>
  <c r="AM28" i="12"/>
  <c r="AI28" i="12"/>
  <c r="AU27" i="12"/>
  <c r="AQ27" i="12"/>
  <c r="AM27" i="12"/>
  <c r="AI27" i="12"/>
  <c r="AU26" i="12"/>
  <c r="AQ26" i="12"/>
  <c r="AM26" i="12"/>
  <c r="AI26" i="12"/>
  <c r="AU25" i="12"/>
  <c r="AQ25" i="12"/>
  <c r="AM25" i="12"/>
  <c r="AI25" i="12"/>
  <c r="AU24" i="12"/>
  <c r="AQ24" i="12"/>
  <c r="AM24" i="12"/>
  <c r="AI24" i="12"/>
  <c r="AU23" i="12"/>
  <c r="AQ23" i="12"/>
  <c r="AM23" i="12"/>
  <c r="AI23" i="12"/>
  <c r="AU22" i="12"/>
  <c r="AQ22" i="12"/>
  <c r="AM22" i="12"/>
  <c r="AI22" i="12"/>
  <c r="AU21" i="12"/>
  <c r="AQ21" i="12"/>
  <c r="AM21" i="12"/>
  <c r="AI21" i="12"/>
  <c r="AU20" i="12"/>
  <c r="AQ20" i="12"/>
  <c r="AM20" i="12"/>
  <c r="AI20" i="12"/>
  <c r="AU19" i="12"/>
  <c r="AQ19" i="12"/>
  <c r="AM19" i="12"/>
  <c r="AI19" i="12"/>
  <c r="AU18" i="12"/>
  <c r="AQ18" i="12"/>
  <c r="AM18" i="12"/>
  <c r="AI18" i="12"/>
  <c r="AU17" i="12"/>
  <c r="AQ17" i="12"/>
  <c r="AM17" i="12"/>
  <c r="AI17" i="12"/>
  <c r="AU16" i="12"/>
  <c r="AQ16" i="12"/>
  <c r="AM16" i="12"/>
  <c r="AI16" i="12"/>
  <c r="AU15" i="12"/>
  <c r="AQ15" i="12"/>
  <c r="AM15" i="12"/>
  <c r="AI15" i="12"/>
  <c r="AU14" i="12"/>
  <c r="AQ14" i="12"/>
  <c r="AM14" i="12"/>
  <c r="AI14" i="12"/>
  <c r="AU13" i="12"/>
  <c r="AQ13" i="12"/>
  <c r="AM13" i="12"/>
  <c r="AI13" i="12"/>
  <c r="AU12" i="12"/>
  <c r="AQ12" i="12"/>
  <c r="AM12" i="12"/>
  <c r="AI12" i="12"/>
  <c r="AU11" i="12"/>
  <c r="AQ11" i="12"/>
  <c r="AM11" i="12"/>
  <c r="AI11" i="12"/>
  <c r="AU10" i="12"/>
  <c r="AQ10" i="12"/>
  <c r="AM10" i="12"/>
  <c r="AI10" i="12"/>
  <c r="AU9" i="12"/>
  <c r="AQ9" i="12"/>
  <c r="AM9" i="12"/>
  <c r="AI9" i="12"/>
  <c r="AU8" i="12"/>
  <c r="AQ8" i="12"/>
  <c r="AM8" i="12"/>
  <c r="AI8" i="12"/>
  <c r="AU7" i="12"/>
  <c r="AQ7" i="12"/>
  <c r="AM7" i="12"/>
  <c r="AI7" i="12"/>
  <c r="AU6" i="12"/>
  <c r="AQ6" i="12"/>
  <c r="AM6" i="12"/>
  <c r="AI6" i="12"/>
  <c r="AU5" i="12"/>
  <c r="AQ5" i="12"/>
  <c r="AM5" i="12"/>
  <c r="AI5" i="12"/>
  <c r="AU4" i="12"/>
  <c r="AQ4" i="12"/>
  <c r="AM4" i="12"/>
  <c r="AI4" i="12"/>
  <c r="AU3" i="12"/>
  <c r="AQ3" i="12"/>
  <c r="AM3" i="12"/>
  <c r="AI3" i="12"/>
  <c r="AU2" i="12"/>
  <c r="AQ2" i="12"/>
  <c r="AM2" i="12"/>
  <c r="AI2" i="12"/>
  <c r="BJ193" i="12"/>
  <c r="AR193" i="12"/>
  <c r="AR192" i="12"/>
  <c r="BJ192" i="12"/>
  <c r="AX425" i="12"/>
  <c r="AX426" i="12"/>
  <c r="AX427" i="12"/>
  <c r="AX428" i="12"/>
  <c r="AX429" i="12"/>
  <c r="AX430" i="12"/>
  <c r="AX431" i="12"/>
  <c r="AX432" i="12"/>
  <c r="AX433" i="12"/>
  <c r="AX434" i="12"/>
  <c r="AX435" i="12"/>
  <c r="AX436" i="12"/>
  <c r="AX437" i="12"/>
  <c r="AX438" i="12"/>
  <c r="AX439" i="12"/>
  <c r="AX440" i="12"/>
  <c r="AX441" i="12"/>
  <c r="AX442" i="12"/>
  <c r="AX443" i="12"/>
  <c r="AX444" i="12"/>
  <c r="AX445" i="12"/>
  <c r="AX446" i="12"/>
  <c r="AX447" i="12"/>
  <c r="AX448" i="12"/>
  <c r="AX449" i="12"/>
  <c r="AX450" i="12"/>
  <c r="AX451" i="12"/>
  <c r="AX452" i="12"/>
  <c r="AX453" i="12"/>
  <c r="AX454" i="12"/>
  <c r="AX455" i="12"/>
  <c r="AX456" i="12"/>
  <c r="AX457" i="12"/>
  <c r="AX458" i="12"/>
  <c r="AX459" i="12"/>
  <c r="AX460" i="12"/>
  <c r="AX461" i="12"/>
  <c r="AX462" i="12"/>
  <c r="AX463" i="12"/>
  <c r="AX464" i="12"/>
  <c r="AX465" i="12"/>
  <c r="AX466" i="12"/>
  <c r="AX467" i="12"/>
  <c r="AX468" i="12"/>
  <c r="AX469" i="12"/>
  <c r="AX470" i="12"/>
  <c r="AX471" i="12"/>
  <c r="AX472" i="12"/>
  <c r="AX473" i="12"/>
  <c r="AX474" i="12"/>
  <c r="AX475" i="12"/>
  <c r="AX476" i="12"/>
  <c r="AX477" i="12"/>
  <c r="AX478" i="12"/>
  <c r="AX479" i="12"/>
  <c r="AX480" i="12"/>
  <c r="AX481" i="12"/>
  <c r="AX482" i="12"/>
  <c r="AX483" i="12"/>
  <c r="AX484" i="12"/>
  <c r="AX485" i="12"/>
  <c r="AX486" i="12"/>
  <c r="AX487" i="12"/>
  <c r="AX488" i="12"/>
  <c r="AX489" i="12"/>
  <c r="AX490" i="12"/>
  <c r="AX491" i="12"/>
  <c r="AX492" i="12"/>
  <c r="AX493" i="12"/>
  <c r="AX494" i="12"/>
  <c r="AX495" i="12"/>
  <c r="AX496" i="12"/>
  <c r="AX497" i="12"/>
  <c r="AX498" i="12"/>
  <c r="AX499" i="12"/>
  <c r="AX500" i="12"/>
  <c r="AX501" i="12"/>
  <c r="AX502" i="12"/>
  <c r="AX503" i="12"/>
  <c r="AX504" i="12"/>
  <c r="AX505" i="12"/>
  <c r="AX506" i="12"/>
  <c r="AX507" i="12"/>
  <c r="AX508" i="12"/>
  <c r="AX509" i="12"/>
  <c r="AX510" i="12"/>
  <c r="AX511" i="12"/>
  <c r="AX512" i="12"/>
  <c r="AX513" i="12"/>
  <c r="AX514" i="12"/>
  <c r="AX515" i="12"/>
  <c r="AX516" i="12"/>
  <c r="AX517" i="12"/>
  <c r="AX518" i="12"/>
  <c r="AX519" i="12"/>
  <c r="AX520" i="12"/>
  <c r="AX521" i="12"/>
  <c r="AX522" i="12"/>
  <c r="AX523" i="12"/>
  <c r="AX524" i="12"/>
  <c r="AX525" i="12"/>
  <c r="AX526" i="12"/>
  <c r="AX527" i="12"/>
  <c r="AX528" i="12"/>
  <c r="AX529" i="12"/>
  <c r="AX530" i="12"/>
  <c r="AX531" i="12"/>
  <c r="AX532" i="12"/>
  <c r="AX533" i="12"/>
  <c r="AX534" i="12"/>
  <c r="AX535" i="12"/>
  <c r="AX536" i="12"/>
  <c r="AX537" i="12"/>
  <c r="AX538" i="12"/>
  <c r="AX539" i="12"/>
  <c r="AX540" i="12"/>
  <c r="AX541" i="12"/>
  <c r="AX542" i="12"/>
  <c r="AX543" i="12"/>
  <c r="AX544" i="12"/>
  <c r="AX545" i="12"/>
  <c r="AX546" i="12"/>
  <c r="AX547" i="12"/>
  <c r="AX548" i="12"/>
  <c r="AX549" i="12"/>
  <c r="AX550" i="12"/>
  <c r="AX551" i="12"/>
  <c r="AX552" i="12"/>
  <c r="AX553" i="12"/>
  <c r="AX554" i="12"/>
  <c r="AX555" i="12"/>
  <c r="AX556" i="12"/>
  <c r="AX557" i="12"/>
  <c r="AX558" i="12"/>
  <c r="AX559" i="12"/>
  <c r="AX560" i="12"/>
  <c r="AX561" i="12"/>
  <c r="AX562" i="12"/>
  <c r="AX563" i="12"/>
  <c r="AX564" i="12"/>
  <c r="AX565" i="12"/>
  <c r="AX566" i="12"/>
  <c r="AX567" i="12"/>
  <c r="AX568" i="12"/>
  <c r="AX569" i="12"/>
  <c r="AX570" i="12"/>
  <c r="AX571" i="12"/>
  <c r="AX572" i="12"/>
  <c r="AX573" i="12"/>
  <c r="AX574" i="12"/>
  <c r="AX575" i="12"/>
  <c r="AX576" i="12"/>
  <c r="AX577" i="12"/>
  <c r="AX578" i="12"/>
  <c r="AX579" i="12"/>
  <c r="AX580" i="12"/>
  <c r="AX581" i="12"/>
  <c r="AX582" i="12"/>
  <c r="AX583" i="12"/>
  <c r="AX584" i="12"/>
  <c r="AX585" i="12"/>
  <c r="AX586" i="12"/>
  <c r="AX587" i="12"/>
  <c r="AX588" i="12"/>
  <c r="AX589" i="12"/>
  <c r="AX590" i="12"/>
  <c r="AX591" i="12"/>
  <c r="AX592" i="12"/>
  <c r="AX593" i="12"/>
  <c r="AX594" i="12"/>
  <c r="AX595" i="12"/>
  <c r="AX596" i="12"/>
  <c r="AX597" i="12"/>
  <c r="AX598" i="12"/>
  <c r="AX599" i="12"/>
  <c r="AX600" i="12"/>
  <c r="AX601" i="12"/>
  <c r="AX602" i="12"/>
  <c r="AX603" i="12"/>
  <c r="AX604" i="12"/>
  <c r="AX605" i="12"/>
  <c r="AX606" i="12"/>
  <c r="AX607" i="12"/>
  <c r="AX608" i="12"/>
  <c r="AX609" i="12"/>
  <c r="AX610" i="12"/>
  <c r="AX611" i="12"/>
  <c r="AX612" i="12"/>
  <c r="AX613" i="12"/>
  <c r="AX614" i="12"/>
  <c r="AX615" i="12"/>
  <c r="AX616" i="12"/>
  <c r="AX617" i="12"/>
  <c r="AX618" i="12"/>
  <c r="AX619" i="12"/>
  <c r="AX620" i="12"/>
  <c r="AX621" i="12"/>
  <c r="AX622" i="12"/>
  <c r="AX623" i="12"/>
  <c r="AX624" i="12"/>
  <c r="AX625" i="12"/>
  <c r="AX626" i="12"/>
  <c r="AX627" i="12"/>
  <c r="AX628" i="12"/>
  <c r="AX629" i="12"/>
  <c r="AX630" i="12"/>
  <c r="AX631" i="12"/>
  <c r="AX632" i="12"/>
  <c r="AX633" i="12"/>
  <c r="AX634" i="12"/>
  <c r="AX635" i="12"/>
  <c r="AX636" i="12"/>
  <c r="AX637" i="12"/>
  <c r="AX638" i="12"/>
  <c r="AX639" i="12"/>
  <c r="AX640" i="12"/>
  <c r="AX641" i="12"/>
  <c r="AX642" i="12"/>
  <c r="AX643" i="12"/>
  <c r="AX644" i="12"/>
  <c r="AX645" i="12"/>
  <c r="AX646" i="12"/>
  <c r="AX647" i="12"/>
  <c r="AX648" i="12"/>
  <c r="AX649" i="12"/>
  <c r="AX650" i="12"/>
  <c r="AX651" i="12"/>
  <c r="AX652" i="12"/>
  <c r="AX653" i="12"/>
  <c r="AX654" i="12"/>
  <c r="AX655" i="12"/>
  <c r="AX656" i="12"/>
  <c r="AX657" i="12"/>
  <c r="AX658" i="12"/>
  <c r="AX659" i="12"/>
  <c r="AX660" i="12"/>
  <c r="AX661" i="12"/>
  <c r="AX662" i="12"/>
  <c r="AX663" i="12"/>
  <c r="AX664" i="12"/>
  <c r="AX665" i="12"/>
  <c r="AX666" i="12"/>
  <c r="AX667" i="12"/>
  <c r="AX668" i="12"/>
  <c r="AX669" i="12"/>
  <c r="AX670" i="12"/>
  <c r="AX671" i="12"/>
  <c r="AX672" i="12"/>
  <c r="AX673" i="12"/>
  <c r="AX674" i="12"/>
  <c r="AX675" i="12"/>
  <c r="AX676" i="12"/>
  <c r="AX677" i="12"/>
  <c r="AX678" i="12"/>
  <c r="AX679" i="12"/>
  <c r="AX680" i="12"/>
  <c r="AX681" i="12"/>
  <c r="AX682" i="12"/>
  <c r="AX683" i="12"/>
  <c r="AX684" i="12"/>
  <c r="AX685" i="12"/>
  <c r="AX686" i="12"/>
  <c r="AX687" i="12"/>
  <c r="AX688" i="12"/>
  <c r="AX689" i="12"/>
  <c r="AX690" i="12"/>
  <c r="AX691" i="12"/>
  <c r="AX692" i="12"/>
  <c r="AX693" i="12"/>
  <c r="AX694" i="12"/>
  <c r="AX695" i="12"/>
  <c r="AX696" i="12"/>
  <c r="AX697" i="12"/>
  <c r="AX698" i="12"/>
  <c r="AX699" i="12"/>
  <c r="AX700" i="12"/>
  <c r="AX701" i="12"/>
  <c r="AX702" i="12"/>
  <c r="AX703" i="12"/>
  <c r="AX704" i="12"/>
  <c r="AX705" i="12"/>
  <c r="AX706" i="12"/>
  <c r="AX707" i="12"/>
  <c r="AX708" i="12"/>
  <c r="AX709" i="12"/>
  <c r="AX710" i="12"/>
  <c r="AX711" i="12"/>
  <c r="AX712" i="12"/>
  <c r="AX713" i="12"/>
  <c r="AX714" i="12"/>
  <c r="AX715" i="12"/>
  <c r="AX716" i="12"/>
  <c r="AX717" i="12"/>
  <c r="AX718" i="12"/>
  <c r="AX719" i="12"/>
  <c r="AX720" i="12"/>
  <c r="AX721" i="12"/>
  <c r="AX722" i="12"/>
  <c r="AX723" i="12"/>
  <c r="AX724" i="12"/>
  <c r="AX725" i="12"/>
  <c r="AX726" i="12"/>
  <c r="AX727" i="12"/>
  <c r="AX728" i="12"/>
  <c r="AX729" i="12"/>
  <c r="AX730" i="12"/>
  <c r="AX731" i="12"/>
  <c r="AX732" i="12"/>
  <c r="AX733" i="12"/>
  <c r="AX734" i="12"/>
  <c r="AX735" i="12"/>
  <c r="AX736" i="12"/>
  <c r="AX737" i="12"/>
  <c r="AX738" i="12"/>
  <c r="AX739" i="12"/>
  <c r="AX740" i="12"/>
  <c r="AX741" i="12"/>
  <c r="AX742" i="12"/>
  <c r="AX743" i="12"/>
  <c r="AX744" i="12"/>
  <c r="AX745" i="12"/>
  <c r="AX746" i="12"/>
  <c r="AX747" i="12"/>
  <c r="AX748" i="12"/>
  <c r="AX749" i="12"/>
  <c r="AX750" i="12"/>
  <c r="AX751" i="12"/>
  <c r="AX752" i="12"/>
  <c r="AX753" i="12"/>
  <c r="AX754" i="12"/>
  <c r="AX755" i="12"/>
  <c r="AX756" i="12"/>
  <c r="AX757" i="12"/>
  <c r="AX758" i="12"/>
  <c r="AX759" i="12"/>
  <c r="AX760" i="12"/>
  <c r="AX761" i="12"/>
  <c r="AX762" i="12"/>
  <c r="AX763" i="12"/>
  <c r="AX764" i="12"/>
  <c r="AX765" i="12"/>
  <c r="AX766" i="12"/>
  <c r="AX767" i="12"/>
  <c r="AX768" i="12"/>
  <c r="AX769" i="12"/>
  <c r="AX770" i="12"/>
  <c r="AX771" i="12"/>
  <c r="AX772" i="12"/>
  <c r="AX773" i="12"/>
  <c r="AX774" i="12"/>
  <c r="AX775" i="12"/>
  <c r="AX776" i="12"/>
  <c r="AX777" i="12"/>
  <c r="AX778" i="12"/>
  <c r="AX779" i="12"/>
  <c r="AX780" i="12"/>
  <c r="AX781" i="12"/>
  <c r="AX782" i="12"/>
  <c r="AX783" i="12"/>
  <c r="AX784" i="12"/>
  <c r="AX785" i="12"/>
  <c r="AX786" i="12"/>
  <c r="AX787" i="12"/>
  <c r="AX788" i="12"/>
  <c r="AX789" i="12"/>
  <c r="AX790" i="12"/>
  <c r="AX791" i="12"/>
  <c r="AX792" i="12"/>
  <c r="AX793" i="12"/>
  <c r="AX794" i="12"/>
  <c r="AX795" i="12"/>
  <c r="AX796" i="12"/>
  <c r="AX797" i="12"/>
  <c r="AX798" i="12"/>
  <c r="AX799" i="12"/>
  <c r="AX800" i="12"/>
  <c r="AX801" i="12"/>
  <c r="AX802" i="12"/>
  <c r="AX803" i="12"/>
  <c r="AX804" i="12"/>
  <c r="AX805" i="12"/>
  <c r="AX806" i="12"/>
  <c r="AX807" i="12"/>
  <c r="AX808" i="12"/>
  <c r="AX809" i="12"/>
  <c r="AX810" i="12"/>
  <c r="AX811" i="12"/>
  <c r="AX812" i="12"/>
  <c r="AX813" i="12"/>
  <c r="AX814" i="12"/>
  <c r="AX815" i="12"/>
  <c r="AX816" i="12"/>
  <c r="AX817" i="12"/>
  <c r="AX818" i="12"/>
  <c r="AX819" i="12"/>
  <c r="AX820" i="12"/>
  <c r="AX821" i="12"/>
  <c r="AX822" i="12"/>
  <c r="AX823" i="12"/>
  <c r="AX824" i="12"/>
  <c r="AX825" i="12"/>
  <c r="AX826" i="12"/>
  <c r="AX827" i="12"/>
  <c r="AX828" i="12"/>
  <c r="AX829" i="12"/>
  <c r="AX830" i="12"/>
  <c r="AX831" i="12"/>
  <c r="AX832" i="12"/>
  <c r="AX833" i="12"/>
  <c r="AX834" i="12"/>
  <c r="AX835" i="12"/>
  <c r="AX836" i="12"/>
  <c r="AX837" i="12"/>
  <c r="AX838" i="12"/>
  <c r="AX839" i="12"/>
  <c r="AX840" i="12"/>
  <c r="AX841" i="12"/>
  <c r="AX842" i="12"/>
  <c r="AX843" i="12"/>
  <c r="AX844" i="12"/>
  <c r="AX845" i="12"/>
  <c r="AX846" i="12"/>
  <c r="AX847" i="12"/>
  <c r="AX848" i="12"/>
  <c r="AX849" i="12"/>
  <c r="AX850" i="12"/>
  <c r="AX851" i="12"/>
  <c r="AX852" i="12"/>
  <c r="AX853" i="12"/>
  <c r="AX854" i="12"/>
  <c r="AX855" i="12"/>
  <c r="AX856" i="12"/>
  <c r="AX857" i="12"/>
  <c r="AX858" i="12"/>
  <c r="AX859" i="12"/>
  <c r="AX860" i="12"/>
  <c r="AX861" i="12"/>
  <c r="AX862" i="12"/>
  <c r="AX863" i="12"/>
  <c r="AX864" i="12"/>
  <c r="AX865" i="12"/>
  <c r="AX866" i="12"/>
  <c r="AX867" i="12"/>
  <c r="AX868" i="12"/>
  <c r="AX869" i="12"/>
  <c r="AX870" i="12"/>
  <c r="AX871" i="12"/>
  <c r="AX872" i="12"/>
  <c r="AX873" i="12"/>
  <c r="AX874" i="12"/>
  <c r="AX875" i="12"/>
  <c r="AX876" i="12"/>
  <c r="AX877" i="12"/>
  <c r="AX878" i="12"/>
  <c r="AX879" i="12"/>
  <c r="AX880" i="12"/>
  <c r="AX881" i="12"/>
  <c r="AX882" i="12"/>
  <c r="AX883" i="12"/>
  <c r="AX884" i="12"/>
  <c r="AX885" i="12"/>
  <c r="AX886" i="12"/>
  <c r="AX887" i="12"/>
  <c r="AX888" i="12"/>
  <c r="AX889" i="12"/>
  <c r="AX890" i="12"/>
  <c r="AX891" i="12"/>
  <c r="AX892" i="12"/>
  <c r="AX893" i="12"/>
  <c r="AX894" i="12"/>
  <c r="AX895" i="12"/>
  <c r="AX896" i="12"/>
  <c r="AX897" i="12"/>
  <c r="AX898" i="12"/>
  <c r="AX899" i="12"/>
  <c r="AX900" i="12"/>
  <c r="AX901" i="12"/>
  <c r="AX902" i="12"/>
  <c r="AX903" i="12"/>
  <c r="AX904" i="12"/>
  <c r="AX905" i="12"/>
  <c r="AX906" i="12"/>
  <c r="AX907" i="12"/>
  <c r="AX908" i="12"/>
  <c r="AX909" i="12"/>
  <c r="AX910" i="12"/>
  <c r="AX911" i="12"/>
  <c r="AX912" i="12"/>
  <c r="AX913" i="12"/>
  <c r="AX914" i="12"/>
  <c r="AX915" i="12"/>
  <c r="AX916" i="12"/>
  <c r="AX917" i="12"/>
  <c r="AX918" i="12"/>
  <c r="AX919" i="12"/>
  <c r="AX920" i="12"/>
  <c r="AX921" i="12"/>
  <c r="AX922" i="12"/>
  <c r="AX923" i="12"/>
  <c r="AX924" i="12"/>
  <c r="AX925" i="12"/>
  <c r="AX926" i="12"/>
  <c r="AX927" i="12"/>
  <c r="AX928" i="12"/>
  <c r="AX929" i="12"/>
  <c r="AX930" i="12"/>
  <c r="AX931" i="12"/>
  <c r="AX932" i="12"/>
  <c r="AX933" i="12"/>
  <c r="AX934" i="12"/>
  <c r="AX935" i="12"/>
  <c r="AX936" i="12"/>
  <c r="AX937" i="12"/>
  <c r="AX938" i="12"/>
  <c r="AX939" i="12"/>
  <c r="AX940" i="12"/>
  <c r="AX941" i="12"/>
  <c r="AX942" i="12"/>
  <c r="AX943" i="12"/>
  <c r="AX944" i="12"/>
  <c r="AX945" i="12"/>
  <c r="AX946" i="12"/>
  <c r="AX947" i="12"/>
  <c r="AX948" i="12"/>
  <c r="AX949" i="12"/>
  <c r="AX950" i="12"/>
  <c r="AX951" i="12"/>
  <c r="AX952" i="12"/>
  <c r="AX953" i="12"/>
  <c r="AX954" i="12"/>
  <c r="AX955" i="12"/>
  <c r="AX956" i="12"/>
  <c r="AX957" i="12"/>
  <c r="AX958" i="12"/>
  <c r="AX959" i="12"/>
  <c r="AX960" i="12"/>
  <c r="AX961" i="12"/>
  <c r="AX962" i="12"/>
  <c r="AX963" i="12"/>
  <c r="AX964" i="12"/>
  <c r="AX965" i="12"/>
  <c r="AX966" i="12"/>
  <c r="AX967" i="12"/>
  <c r="AX968" i="12"/>
  <c r="AX969" i="12"/>
  <c r="AX970" i="12"/>
  <c r="AX971" i="12"/>
  <c r="AX972" i="12"/>
  <c r="AX973" i="12"/>
  <c r="AX974" i="12"/>
  <c r="AX975" i="12"/>
  <c r="AX976" i="12"/>
  <c r="AX977" i="12"/>
  <c r="AX978" i="12"/>
  <c r="AX979" i="12"/>
  <c r="AX980" i="12"/>
  <c r="AX981" i="12"/>
  <c r="AX982" i="12"/>
  <c r="AX983" i="12"/>
  <c r="AX984" i="12"/>
  <c r="AX985" i="12"/>
  <c r="AX986" i="12"/>
  <c r="AX987" i="12"/>
  <c r="AX988" i="12"/>
  <c r="AX989" i="12"/>
  <c r="AX990" i="12"/>
  <c r="AX991" i="12"/>
  <c r="AX992" i="12"/>
  <c r="AX993" i="12"/>
  <c r="AX994" i="12"/>
  <c r="AX995" i="12"/>
  <c r="AX996" i="12"/>
  <c r="AX997" i="12"/>
  <c r="AX998" i="12"/>
  <c r="AX999" i="12"/>
  <c r="AX1000" i="12"/>
  <c r="AX1001" i="12"/>
  <c r="AX1002" i="12"/>
  <c r="AX1003" i="12"/>
  <c r="AX1004" i="12"/>
  <c r="AX1005" i="12"/>
  <c r="AX1006" i="12"/>
  <c r="AX1007" i="12"/>
  <c r="AX1008" i="12"/>
  <c r="AX1009" i="12"/>
  <c r="AX1010" i="12"/>
  <c r="AX1011" i="12"/>
  <c r="AX1012" i="12"/>
  <c r="AX1013" i="12"/>
  <c r="AX1014" i="12"/>
  <c r="AX1015" i="12"/>
  <c r="AX1016" i="12"/>
  <c r="AX1017" i="12"/>
  <c r="AX1018" i="12"/>
  <c r="AX1019" i="12"/>
  <c r="AX1020" i="12"/>
  <c r="AX1021" i="12"/>
  <c r="AX1022" i="12"/>
  <c r="AX1023" i="12"/>
  <c r="AX1024" i="12"/>
  <c r="AX1025" i="12"/>
  <c r="AX1026" i="12"/>
  <c r="AX1027" i="12"/>
  <c r="AX1028" i="12"/>
  <c r="AX1029" i="12"/>
  <c r="AX1030" i="12"/>
  <c r="AX1031" i="12"/>
  <c r="AX1032" i="12"/>
  <c r="AX1033" i="12"/>
  <c r="AX1034" i="12"/>
  <c r="AX1035" i="12"/>
  <c r="AX1036" i="12"/>
  <c r="AX1037" i="12"/>
  <c r="AX1038" i="12"/>
  <c r="AX1039" i="12"/>
  <c r="AX1040" i="12"/>
  <c r="AX1041" i="12"/>
  <c r="AX1042" i="12"/>
  <c r="AX1043" i="12"/>
  <c r="AX1044" i="12"/>
  <c r="AX1045" i="12"/>
  <c r="AX1046" i="12"/>
  <c r="AX1047" i="12"/>
  <c r="AX1048" i="12"/>
  <c r="AX1049" i="12"/>
  <c r="AX1050" i="12"/>
  <c r="AX1051" i="12"/>
  <c r="AX1052" i="12"/>
  <c r="AX1053" i="12"/>
  <c r="AX1054" i="12"/>
  <c r="AX1055" i="12"/>
  <c r="AX1056" i="12"/>
  <c r="AX1057" i="12"/>
  <c r="AX1058" i="12"/>
  <c r="AX1059" i="12"/>
  <c r="AX1060" i="12"/>
  <c r="AX1061" i="12"/>
  <c r="AX1062" i="12"/>
  <c r="AX1063" i="12"/>
  <c r="AX1064" i="12"/>
  <c r="AX1065" i="12"/>
  <c r="AX1066" i="12"/>
  <c r="AX1067" i="12"/>
  <c r="AX1068" i="12"/>
  <c r="AX1069" i="12"/>
  <c r="AX1070" i="12"/>
  <c r="AX1071" i="12"/>
  <c r="AX1072" i="12"/>
  <c r="AX1073" i="12"/>
  <c r="AX1074" i="12"/>
  <c r="AX1075" i="12"/>
  <c r="AX1076" i="12"/>
  <c r="AX1077" i="12"/>
  <c r="AX1078" i="12"/>
  <c r="AX1079" i="12"/>
  <c r="AX1080" i="12"/>
  <c r="AX1081" i="12"/>
  <c r="AX1082" i="12"/>
  <c r="AX1083" i="12"/>
  <c r="AX1084" i="12"/>
  <c r="AX1085" i="12"/>
  <c r="AX1086" i="12"/>
  <c r="AX1087" i="12"/>
  <c r="AX1088" i="12"/>
  <c r="AX1089" i="12"/>
  <c r="AX1090" i="12"/>
  <c r="AX1091" i="12"/>
  <c r="AX1092" i="12"/>
  <c r="AX1093" i="12"/>
  <c r="AX1094" i="12"/>
  <c r="AX1095" i="12"/>
  <c r="AX1096" i="12"/>
  <c r="AX1097" i="12"/>
  <c r="AX1098" i="12"/>
  <c r="AX1099" i="12"/>
  <c r="AX1100" i="12"/>
  <c r="AX1101" i="12"/>
  <c r="AX1102" i="12"/>
  <c r="AX1103" i="12"/>
  <c r="AX1104" i="12"/>
  <c r="AX1105" i="12"/>
  <c r="AX1106" i="12"/>
  <c r="AX1107" i="12"/>
  <c r="AX1108" i="12"/>
  <c r="AX1109" i="12"/>
  <c r="AX1110" i="12"/>
  <c r="AX1111" i="12"/>
  <c r="AX1112" i="12"/>
  <c r="AX1113" i="12"/>
  <c r="AX1114" i="12"/>
  <c r="AX1115" i="12"/>
  <c r="AX1116" i="12"/>
  <c r="AX1117" i="12"/>
  <c r="AX1118" i="12"/>
  <c r="AX1119" i="12"/>
  <c r="AX1120" i="12"/>
  <c r="AX1121" i="12"/>
  <c r="AX1122" i="12"/>
  <c r="AX1123" i="12"/>
  <c r="AX1124" i="12"/>
  <c r="AX1125" i="12"/>
  <c r="AX1126" i="12"/>
  <c r="AX1127" i="12"/>
  <c r="AX1128" i="12"/>
  <c r="AX1129" i="12"/>
  <c r="AX1130" i="12"/>
  <c r="AX1131" i="12"/>
  <c r="AX1132" i="12"/>
  <c r="AX1136" i="12"/>
  <c r="AX1140" i="12"/>
  <c r="AX1144" i="12"/>
  <c r="AX1148" i="12"/>
  <c r="AX1152" i="12"/>
  <c r="AX1156" i="12"/>
  <c r="AX1160" i="12"/>
  <c r="AX1164" i="12"/>
  <c r="AX1168" i="12"/>
  <c r="AX1172" i="12"/>
  <c r="AX1176" i="12"/>
  <c r="AX1180" i="12"/>
  <c r="AX1184" i="12"/>
  <c r="AX1188" i="12"/>
  <c r="AX1192" i="12"/>
  <c r="AX1196" i="12"/>
  <c r="AX1200" i="12"/>
  <c r="AX1204" i="12"/>
  <c r="AX1208" i="12"/>
  <c r="AX1212" i="12"/>
  <c r="AX1216" i="12"/>
  <c r="AX1220" i="12"/>
  <c r="AX1224" i="12"/>
  <c r="AX1228" i="12"/>
  <c r="AX1232" i="12"/>
  <c r="AX1236" i="12"/>
  <c r="AX1240" i="12"/>
  <c r="AX1244" i="12"/>
  <c r="AX1248" i="12"/>
  <c r="AX1252" i="12"/>
  <c r="AX1256" i="12"/>
  <c r="AX1260" i="12"/>
  <c r="AX1264" i="12"/>
  <c r="AX1268" i="12"/>
  <c r="AX1272" i="12"/>
  <c r="AX1276" i="12"/>
  <c r="AX1280" i="12"/>
  <c r="AX1284" i="12"/>
  <c r="AX1288" i="12"/>
  <c r="AX1292" i="12"/>
  <c r="AX1296" i="12"/>
  <c r="AX1300" i="12"/>
  <c r="AX1304" i="12"/>
  <c r="AX1308" i="12"/>
  <c r="AX1312" i="12"/>
  <c r="AX1316" i="12"/>
  <c r="AX1320" i="12"/>
  <c r="AX1324" i="12"/>
  <c r="AX1328" i="12"/>
  <c r="AX1332" i="12"/>
  <c r="AX1336" i="12"/>
  <c r="AX1340" i="12"/>
  <c r="AX1344" i="12"/>
  <c r="AX1348" i="12"/>
  <c r="AX1352" i="12"/>
  <c r="AX1356" i="12"/>
  <c r="AX1360" i="12"/>
  <c r="AX1364" i="12"/>
  <c r="AX1368" i="12"/>
  <c r="AX1372" i="12"/>
  <c r="AX1376" i="12"/>
  <c r="AX1380" i="12"/>
  <c r="AX1384" i="12"/>
  <c r="AX1388" i="12"/>
  <c r="AX1392" i="12"/>
  <c r="AX1396" i="12"/>
  <c r="AX1400" i="12"/>
  <c r="AX1404" i="12"/>
  <c r="AX1408" i="12"/>
  <c r="AX1412" i="12"/>
  <c r="AX1416" i="12"/>
  <c r="AX1420" i="12"/>
  <c r="AX1424" i="12"/>
  <c r="AX1428" i="12"/>
  <c r="AX1432" i="12"/>
  <c r="AX1436" i="12"/>
  <c r="AX1440" i="12"/>
  <c r="AX1444" i="12"/>
  <c r="AX1448" i="12"/>
  <c r="AX1452" i="12"/>
  <c r="AX1456" i="12"/>
  <c r="AX1460" i="12"/>
  <c r="AX1464" i="12"/>
  <c r="AX1468" i="12"/>
  <c r="AX1472" i="12"/>
  <c r="AX1476" i="12"/>
  <c r="AX1480" i="12"/>
  <c r="AX1484" i="12"/>
  <c r="AX1488" i="12"/>
  <c r="AX1492" i="12"/>
  <c r="AX1496" i="12"/>
  <c r="AX1500" i="12"/>
  <c r="AX1504" i="12"/>
  <c r="AX1508" i="12"/>
  <c r="AX1512" i="12"/>
  <c r="AX1516" i="12"/>
  <c r="AX1881" i="12"/>
  <c r="AX1520" i="12"/>
  <c r="AX1524" i="12"/>
  <c r="AX1528" i="12"/>
  <c r="AX1532" i="12"/>
  <c r="AX1536" i="12"/>
  <c r="AX1540" i="12"/>
  <c r="AX1544" i="12"/>
  <c r="AX1548" i="12"/>
  <c r="AX1552" i="12"/>
  <c r="AX1556" i="12"/>
  <c r="AX1560" i="12"/>
  <c r="AX1564" i="12"/>
  <c r="AX1568" i="12"/>
  <c r="AX1572" i="12"/>
  <c r="AX1576" i="12"/>
  <c r="AX1580" i="12"/>
  <c r="AX1584" i="12"/>
  <c r="AX1588" i="12"/>
  <c r="AX1592" i="12"/>
  <c r="AX1596" i="12"/>
  <c r="AX1600" i="12"/>
  <c r="AX1604" i="12"/>
  <c r="AX1608" i="12"/>
  <c r="AX1612" i="12"/>
  <c r="AX1616" i="12"/>
  <c r="AX1620" i="12"/>
  <c r="AX1624" i="12"/>
  <c r="AX1628" i="12"/>
  <c r="AX1632" i="12"/>
  <c r="AX1636" i="12"/>
  <c r="AX1640" i="12"/>
  <c r="AX1644" i="12"/>
  <c r="AX1648" i="12"/>
  <c r="AX1664" i="12"/>
  <c r="AX1680" i="12"/>
  <c r="AX361" i="12"/>
  <c r="AX362" i="12"/>
  <c r="AX363" i="12"/>
  <c r="AX364" i="12"/>
  <c r="AX365" i="12"/>
  <c r="AX366" i="12"/>
  <c r="AX367" i="12"/>
  <c r="AX368" i="12"/>
  <c r="AX369" i="12"/>
  <c r="AX370" i="12"/>
  <c r="AX371" i="12"/>
  <c r="AX372" i="12"/>
  <c r="AX373" i="12"/>
  <c r="AX374" i="12"/>
  <c r="AX375" i="12"/>
  <c r="AX376" i="12"/>
  <c r="AX377" i="12"/>
  <c r="AX378" i="12"/>
  <c r="AX379" i="12"/>
  <c r="AX380" i="12"/>
  <c r="AX381" i="12"/>
  <c r="AX382" i="12"/>
  <c r="AX383" i="12"/>
  <c r="AX384" i="12"/>
  <c r="AX385" i="12"/>
  <c r="AX386" i="12"/>
  <c r="AX387" i="12"/>
  <c r="AX388" i="12"/>
  <c r="AX389" i="12"/>
  <c r="AX390" i="12"/>
  <c r="AX391" i="12"/>
  <c r="AX392" i="12"/>
  <c r="AX393" i="12"/>
  <c r="AX394" i="12"/>
  <c r="AX395" i="12"/>
  <c r="AX396" i="12"/>
  <c r="AX397" i="12"/>
  <c r="AX398" i="12"/>
  <c r="AX399" i="12"/>
  <c r="AX400" i="12"/>
  <c r="AX401" i="12"/>
  <c r="AX402" i="12"/>
  <c r="AX403" i="12"/>
  <c r="AX404" i="12"/>
  <c r="AX405" i="12"/>
  <c r="AX406" i="12"/>
  <c r="AX407" i="12"/>
  <c r="AX408" i="12"/>
  <c r="AX409" i="12"/>
  <c r="AX410" i="12"/>
  <c r="AX411" i="12"/>
  <c r="AX412" i="12"/>
  <c r="AX413" i="12"/>
  <c r="AX414" i="12"/>
  <c r="AX415" i="12"/>
  <c r="AX416" i="12"/>
  <c r="AX417" i="12"/>
  <c r="AX418" i="12"/>
  <c r="AX419" i="12"/>
  <c r="AX420" i="12"/>
  <c r="AX421" i="12"/>
  <c r="AX422" i="12"/>
  <c r="AX423" i="12"/>
  <c r="AX424" i="12"/>
  <c r="AX2" i="12"/>
  <c r="AW312" i="12"/>
  <c r="AW308" i="12"/>
  <c r="AW304" i="12"/>
  <c r="AW300" i="12"/>
  <c r="AW296" i="12"/>
  <c r="AW292" i="12"/>
  <c r="AW288" i="12"/>
  <c r="AF3" i="12"/>
  <c r="AF4" i="12"/>
  <c r="AF5" i="12"/>
  <c r="AF6" i="12"/>
  <c r="AF7" i="12"/>
  <c r="AF8" i="12"/>
  <c r="AF9" i="12"/>
  <c r="AF10" i="12"/>
  <c r="AF11" i="12"/>
  <c r="AF12" i="12"/>
  <c r="AF13" i="12"/>
  <c r="AF14" i="12"/>
  <c r="AF15" i="12"/>
  <c r="AF16" i="12"/>
  <c r="AF17" i="12"/>
  <c r="AF18" i="12"/>
  <c r="AF19" i="12"/>
  <c r="AF20" i="12"/>
  <c r="AF21" i="12"/>
  <c r="AF22" i="12"/>
  <c r="AF23" i="12"/>
  <c r="AF24" i="12"/>
  <c r="AF25" i="12"/>
  <c r="AF26" i="12"/>
  <c r="AF27" i="12"/>
  <c r="AF28" i="12"/>
  <c r="AF29" i="12"/>
  <c r="AF30" i="12"/>
  <c r="AF31" i="12"/>
  <c r="AF32" i="12"/>
  <c r="AF33" i="12"/>
  <c r="AF34" i="12"/>
  <c r="AF35" i="12"/>
  <c r="AF36" i="12"/>
  <c r="AF37" i="12"/>
  <c r="AF38" i="12"/>
  <c r="AF39" i="12"/>
  <c r="AF40" i="12"/>
  <c r="AF41" i="12"/>
  <c r="AF42" i="12"/>
  <c r="AF43" i="12"/>
  <c r="AF44" i="12"/>
  <c r="AF45" i="12"/>
  <c r="AF46" i="12"/>
  <c r="AF47" i="12"/>
  <c r="AF48" i="12"/>
  <c r="AF49" i="12"/>
  <c r="AF50" i="12"/>
  <c r="AF51" i="12"/>
  <c r="AF52" i="12"/>
  <c r="AF53" i="12"/>
  <c r="AF54" i="12"/>
  <c r="AF55" i="12"/>
  <c r="AF56" i="12"/>
  <c r="AF57" i="12"/>
  <c r="AF58" i="12"/>
  <c r="AF59" i="12"/>
  <c r="AF60" i="12"/>
  <c r="AF61" i="12"/>
  <c r="AF62" i="12"/>
  <c r="AF63" i="12"/>
  <c r="AF64" i="12"/>
  <c r="AF65" i="12"/>
  <c r="AF66" i="12"/>
  <c r="AF67" i="12"/>
  <c r="AF68" i="12"/>
  <c r="AF69" i="12"/>
  <c r="AF70" i="12"/>
  <c r="AF71" i="12"/>
  <c r="AF72" i="12"/>
  <c r="AF73" i="12"/>
  <c r="AF74" i="12"/>
  <c r="AF75" i="12"/>
  <c r="AF76" i="12"/>
  <c r="AF77" i="12"/>
  <c r="AF78" i="12"/>
  <c r="AF79" i="12"/>
  <c r="AF80" i="12"/>
  <c r="AF81" i="12"/>
  <c r="AF82" i="12"/>
  <c r="AF83" i="12"/>
  <c r="AF84" i="12"/>
  <c r="AF85" i="12"/>
  <c r="AF86" i="12"/>
  <c r="AF87" i="12"/>
  <c r="AF88" i="12"/>
  <c r="AF89" i="12"/>
  <c r="AF90" i="12"/>
  <c r="AF91" i="12"/>
  <c r="AF92" i="12"/>
  <c r="AF93" i="12"/>
  <c r="AF94" i="12"/>
  <c r="AF95" i="12"/>
  <c r="AF96" i="12"/>
  <c r="AF97" i="12"/>
  <c r="AF98" i="12"/>
  <c r="AF99" i="12"/>
  <c r="AF100" i="12"/>
  <c r="AF101" i="12"/>
  <c r="AF102" i="12"/>
  <c r="AF103" i="12"/>
  <c r="AF104" i="12"/>
  <c r="AF105" i="12"/>
  <c r="AF106" i="12"/>
  <c r="AF107" i="12"/>
  <c r="AF108" i="12"/>
  <c r="AF109" i="12"/>
  <c r="AF110" i="12"/>
  <c r="AF111" i="12"/>
  <c r="AF112" i="12"/>
  <c r="AF113" i="12"/>
  <c r="AF114" i="12"/>
  <c r="AF115" i="12"/>
  <c r="AF116" i="12"/>
  <c r="AF117" i="12"/>
  <c r="AF118" i="12"/>
  <c r="AF119" i="12"/>
  <c r="AF120" i="12"/>
  <c r="AF121" i="12"/>
  <c r="AF122" i="12"/>
  <c r="AF123" i="12"/>
  <c r="AF124" i="12"/>
  <c r="AF125" i="12"/>
  <c r="AF126" i="12"/>
  <c r="AF127" i="12"/>
  <c r="AF128" i="12"/>
  <c r="AF129" i="12"/>
  <c r="AF130" i="12"/>
  <c r="AF131" i="12"/>
  <c r="AF132" i="12"/>
  <c r="AF133" i="12"/>
  <c r="AF134" i="12"/>
  <c r="AF135" i="12"/>
  <c r="AF136" i="12"/>
  <c r="AF137" i="12"/>
  <c r="AF138" i="12"/>
  <c r="AF139" i="12"/>
  <c r="AF140" i="12"/>
  <c r="AF141" i="12"/>
  <c r="AF142" i="12"/>
  <c r="AF143" i="12"/>
  <c r="AF144" i="12"/>
  <c r="AF145" i="12"/>
  <c r="AF146" i="12"/>
  <c r="AF147" i="12"/>
  <c r="AF148" i="12"/>
  <c r="AF149" i="12"/>
  <c r="AF150" i="12"/>
  <c r="AF151" i="12"/>
  <c r="AF152" i="12"/>
  <c r="AF153" i="12"/>
  <c r="AF154" i="12"/>
  <c r="AF155" i="12"/>
  <c r="AF156" i="12"/>
  <c r="AF157" i="12"/>
  <c r="AF158" i="12"/>
  <c r="AF159" i="12"/>
  <c r="AF160" i="12"/>
  <c r="AF161" i="12"/>
  <c r="AF162" i="12"/>
  <c r="AF163" i="12"/>
  <c r="AF164" i="12"/>
  <c r="AF165" i="12"/>
  <c r="AF166" i="12"/>
  <c r="AF167" i="12"/>
  <c r="AF168" i="12"/>
  <c r="AF169" i="12"/>
  <c r="AF170" i="12"/>
  <c r="AF171" i="12"/>
  <c r="AF172" i="12"/>
  <c r="AF173" i="12"/>
  <c r="AF174" i="12"/>
  <c r="AF175" i="12"/>
  <c r="AF176" i="12"/>
  <c r="AF177" i="12"/>
  <c r="AF333" i="12"/>
  <c r="AF461" i="12"/>
  <c r="AF521" i="12"/>
  <c r="AF522" i="12"/>
  <c r="AF523" i="12"/>
  <c r="AF524" i="12"/>
  <c r="AF525" i="12"/>
  <c r="AF526" i="12"/>
  <c r="AF527" i="12"/>
  <c r="AF528" i="12"/>
  <c r="AF529" i="12"/>
  <c r="AF530" i="12"/>
  <c r="AF531" i="12"/>
  <c r="AF532" i="12"/>
  <c r="AF533" i="12"/>
  <c r="AF534" i="12"/>
  <c r="AF535" i="12"/>
  <c r="AF536" i="12"/>
  <c r="AF537" i="12"/>
  <c r="AF538" i="12"/>
  <c r="AF539" i="12"/>
  <c r="AF540" i="12"/>
  <c r="AF541" i="12"/>
  <c r="AF542" i="12"/>
  <c r="AF543" i="12"/>
  <c r="AF544" i="12"/>
  <c r="AF545" i="12"/>
  <c r="AF546" i="12"/>
  <c r="AF547" i="12"/>
  <c r="AF548" i="12"/>
  <c r="AF549" i="12"/>
  <c r="AF550" i="12"/>
  <c r="AF551" i="12"/>
  <c r="AF552" i="12"/>
  <c r="AF553" i="12"/>
  <c r="AF554" i="12"/>
  <c r="AF555" i="12"/>
  <c r="AF556" i="12"/>
  <c r="AF557" i="12"/>
  <c r="AF558" i="12"/>
  <c r="AF559" i="12"/>
  <c r="AF560" i="12"/>
  <c r="AF561" i="12"/>
  <c r="AF562" i="12"/>
  <c r="AF563" i="12"/>
  <c r="AF564" i="12"/>
  <c r="AF565" i="12"/>
  <c r="AF566" i="12"/>
  <c r="AF567" i="12"/>
  <c r="AF568" i="12"/>
  <c r="AF569" i="12"/>
  <c r="AF570" i="12"/>
  <c r="AF571" i="12"/>
  <c r="AF572" i="12"/>
  <c r="AF573" i="12"/>
  <c r="AF574" i="12"/>
  <c r="AF575" i="12"/>
  <c r="AF576" i="12"/>
  <c r="AF577" i="12"/>
  <c r="AF578" i="12"/>
  <c r="AF579" i="12"/>
  <c r="AF580" i="12"/>
  <c r="AF581" i="12"/>
  <c r="AF582" i="12"/>
  <c r="AF583" i="12"/>
  <c r="AF584" i="12"/>
  <c r="AF585" i="12"/>
  <c r="AF586" i="12"/>
  <c r="AF587" i="12"/>
  <c r="AF588" i="12"/>
  <c r="AF589" i="12"/>
  <c r="AF590" i="12"/>
  <c r="AF591" i="12"/>
  <c r="AF592" i="12"/>
  <c r="AF593" i="12"/>
  <c r="AF594" i="12"/>
  <c r="AF595" i="12"/>
  <c r="AF596" i="12"/>
  <c r="AF597" i="12"/>
  <c r="AF598" i="12"/>
  <c r="AF599" i="12"/>
  <c r="AF600" i="12"/>
  <c r="AF601" i="12"/>
  <c r="AF602" i="12"/>
  <c r="AF603" i="12"/>
  <c r="AF604" i="12"/>
  <c r="AF605" i="12"/>
  <c r="AF606" i="12"/>
  <c r="AF607" i="12"/>
  <c r="AF608" i="12"/>
  <c r="AF609" i="12"/>
  <c r="AF610" i="12"/>
  <c r="AF611" i="12"/>
  <c r="AF612" i="12"/>
  <c r="AF613" i="12"/>
  <c r="AF614" i="12"/>
  <c r="AF615" i="12"/>
  <c r="AF616" i="12"/>
  <c r="AF617" i="12"/>
  <c r="AF618" i="12"/>
  <c r="AF619" i="12"/>
  <c r="AF620" i="12"/>
  <c r="AF621" i="12"/>
  <c r="AF622" i="12"/>
  <c r="AF623" i="12"/>
  <c r="AF624" i="12"/>
  <c r="AF625" i="12"/>
  <c r="AF626" i="12"/>
  <c r="AF627" i="12"/>
  <c r="AF628" i="12"/>
  <c r="AF629" i="12"/>
  <c r="AF630" i="12"/>
  <c r="AF631" i="12"/>
  <c r="AF632" i="12"/>
  <c r="AF633" i="12"/>
  <c r="AF634" i="12"/>
  <c r="AF635" i="12"/>
  <c r="AF636" i="12"/>
  <c r="AF637" i="12"/>
  <c r="AF638" i="12"/>
  <c r="AF639" i="12"/>
  <c r="AF640" i="12"/>
  <c r="AF641" i="12"/>
  <c r="AF642" i="12"/>
  <c r="AF643" i="12"/>
  <c r="AF644" i="12"/>
  <c r="AF645" i="12"/>
  <c r="AF646" i="12"/>
  <c r="AF647" i="12"/>
  <c r="AF648" i="12"/>
  <c r="AF649" i="12"/>
  <c r="AF650" i="12"/>
  <c r="AF651" i="12"/>
  <c r="AF652" i="12"/>
  <c r="AF653" i="12"/>
  <c r="AF654" i="12"/>
  <c r="AF655" i="12"/>
  <c r="AF656" i="12"/>
  <c r="AF657" i="12"/>
  <c r="AF658" i="12"/>
  <c r="AF659" i="12"/>
  <c r="AF660" i="12"/>
  <c r="AF661" i="12"/>
  <c r="AF662" i="12"/>
  <c r="AF663" i="12"/>
  <c r="AF664" i="12"/>
  <c r="AF665" i="12"/>
  <c r="AF666" i="12"/>
  <c r="AF667" i="12"/>
  <c r="AF668" i="12"/>
  <c r="AF669" i="12"/>
  <c r="AF670" i="12"/>
  <c r="AF671" i="12"/>
  <c r="AF672" i="12"/>
  <c r="AF673" i="12"/>
  <c r="AF674" i="12"/>
  <c r="AF675" i="12"/>
  <c r="AF676" i="12"/>
  <c r="AF677" i="12"/>
  <c r="AF678" i="12"/>
  <c r="AF679" i="12"/>
  <c r="AF680" i="12"/>
  <c r="AF681" i="12"/>
  <c r="AF682" i="12"/>
  <c r="AF683" i="12"/>
  <c r="AF684" i="12"/>
  <c r="AF685" i="12"/>
  <c r="AF686" i="12"/>
  <c r="AF687" i="12"/>
  <c r="AF688" i="12"/>
  <c r="AF689" i="12"/>
  <c r="AF690" i="12"/>
  <c r="AF691" i="12"/>
  <c r="AF692" i="12"/>
  <c r="AF693" i="12"/>
  <c r="AF694" i="12"/>
  <c r="AF695" i="12"/>
  <c r="AF696" i="12"/>
  <c r="AF697" i="12"/>
  <c r="AF698" i="12"/>
  <c r="AF699" i="12"/>
  <c r="AF700" i="12"/>
  <c r="AF701" i="12"/>
  <c r="AF702" i="12"/>
  <c r="AF703" i="12"/>
  <c r="AF704" i="12"/>
  <c r="AF705" i="12"/>
  <c r="AF706" i="12"/>
  <c r="AF707" i="12"/>
  <c r="AF708" i="12"/>
  <c r="AF709" i="12"/>
  <c r="AF710" i="12"/>
  <c r="AF711" i="12"/>
  <c r="AF712" i="12"/>
  <c r="AF713" i="12"/>
  <c r="AF714" i="12"/>
  <c r="AF715" i="12"/>
  <c r="AF716" i="12"/>
  <c r="AF717" i="12"/>
  <c r="AF718" i="12"/>
  <c r="AF719" i="12"/>
  <c r="AF720" i="12"/>
  <c r="AF721" i="12"/>
  <c r="AF722" i="12"/>
  <c r="AF723" i="12"/>
  <c r="AF724" i="12"/>
  <c r="AF725" i="12"/>
  <c r="AF726" i="12"/>
  <c r="AF727" i="12"/>
  <c r="AF728" i="12"/>
  <c r="AF729" i="12"/>
  <c r="AF730" i="12"/>
  <c r="AF731" i="12"/>
  <c r="AF732" i="12"/>
  <c r="AF733" i="12"/>
  <c r="AF734" i="12"/>
  <c r="AF735" i="12"/>
  <c r="AF736" i="12"/>
  <c r="AF737" i="12"/>
  <c r="AF738" i="12"/>
  <c r="AF739" i="12"/>
  <c r="AF740" i="12"/>
  <c r="AF741" i="12"/>
  <c r="AF742" i="12"/>
  <c r="AF743" i="12"/>
  <c r="AF744" i="12"/>
  <c r="AF745" i="12"/>
  <c r="AF746" i="12"/>
  <c r="AF747" i="12"/>
  <c r="AF748" i="12"/>
  <c r="AF749" i="12"/>
  <c r="AF750" i="12"/>
  <c r="AF751" i="12"/>
  <c r="AF752" i="12"/>
  <c r="AF753" i="12"/>
  <c r="AF754" i="12"/>
  <c r="AF755" i="12"/>
  <c r="AF756" i="12"/>
  <c r="AF757" i="12"/>
  <c r="AF758" i="12"/>
  <c r="AF759" i="12"/>
  <c r="AF760" i="12"/>
  <c r="AF761" i="12"/>
  <c r="AF762" i="12"/>
  <c r="AF763" i="12"/>
  <c r="AF764" i="12"/>
  <c r="AF765" i="12"/>
  <c r="AF766" i="12"/>
  <c r="AF767" i="12"/>
  <c r="AF768" i="12"/>
  <c r="AF769" i="12"/>
  <c r="AF770" i="12"/>
  <c r="AF771" i="12"/>
  <c r="AF772" i="12"/>
  <c r="AF773" i="12"/>
  <c r="AF774" i="12"/>
  <c r="AF775" i="12"/>
  <c r="AF776" i="12"/>
  <c r="AF777" i="12"/>
  <c r="AF778" i="12"/>
  <c r="AF779" i="12"/>
  <c r="AF780" i="12"/>
  <c r="AF781" i="12"/>
  <c r="AF782" i="12"/>
  <c r="AF783" i="12"/>
  <c r="AF784" i="12"/>
  <c r="AF785" i="12"/>
  <c r="AF786" i="12"/>
  <c r="AF787" i="12"/>
  <c r="AF788" i="12"/>
  <c r="AF789" i="12"/>
  <c r="AF790" i="12"/>
  <c r="AF791" i="12"/>
  <c r="AF792" i="12"/>
  <c r="AF793" i="12"/>
  <c r="AF794" i="12"/>
  <c r="AF795" i="12"/>
  <c r="AF796" i="12"/>
  <c r="AF797" i="12"/>
  <c r="AF798" i="12"/>
  <c r="AF799" i="12"/>
  <c r="AF800" i="12"/>
  <c r="AF801" i="12"/>
  <c r="AF802" i="12"/>
  <c r="AF803" i="12"/>
  <c r="AF804" i="12"/>
  <c r="AF805" i="12"/>
  <c r="AF806" i="12"/>
  <c r="AF807" i="12"/>
  <c r="AF808" i="12"/>
  <c r="AF809" i="12"/>
  <c r="AF810" i="12"/>
  <c r="AF811" i="12"/>
  <c r="AF812" i="12"/>
  <c r="AF813" i="12"/>
  <c r="AF814" i="12"/>
  <c r="AF815" i="12"/>
  <c r="AF816" i="12"/>
  <c r="AF817" i="12"/>
  <c r="AF818" i="12"/>
  <c r="AF819" i="12"/>
  <c r="AF820" i="12"/>
  <c r="AF821" i="12"/>
  <c r="AF822" i="12"/>
  <c r="AF823" i="12"/>
  <c r="AF824" i="12"/>
  <c r="AF825" i="12"/>
  <c r="AF826" i="12"/>
  <c r="AF827" i="12"/>
  <c r="AF828" i="12"/>
  <c r="AF829" i="12"/>
  <c r="AF830" i="12"/>
  <c r="AF831" i="12"/>
  <c r="AF832" i="12"/>
  <c r="AF833" i="12"/>
  <c r="AF834" i="12"/>
  <c r="AF835" i="12"/>
  <c r="AF836" i="12"/>
  <c r="AF837" i="12"/>
  <c r="AF838" i="12"/>
  <c r="AF839" i="12"/>
  <c r="AF840" i="12"/>
  <c r="AF841" i="12"/>
  <c r="AF842" i="12"/>
  <c r="AF843" i="12"/>
  <c r="AF844" i="12"/>
  <c r="AF845" i="12"/>
  <c r="AF846" i="12"/>
  <c r="AF847" i="12"/>
  <c r="AF848" i="12"/>
  <c r="AF849" i="12"/>
  <c r="AF850" i="12"/>
  <c r="AF851" i="12"/>
  <c r="AF852" i="12"/>
  <c r="AF853" i="12"/>
  <c r="AF854" i="12"/>
  <c r="AF855" i="12"/>
  <c r="AF856" i="12"/>
  <c r="AF857" i="12"/>
  <c r="AF858" i="12"/>
  <c r="AF859" i="12"/>
  <c r="AF860" i="12"/>
  <c r="AF861" i="12"/>
  <c r="AF862" i="12"/>
  <c r="AF863" i="12"/>
  <c r="AF864" i="12"/>
  <c r="AF865" i="12"/>
  <c r="AF866" i="12"/>
  <c r="AF867" i="12"/>
  <c r="AF868" i="12"/>
  <c r="AF869" i="12"/>
  <c r="AF870" i="12"/>
  <c r="AF871" i="12"/>
  <c r="AF872" i="12"/>
  <c r="AF873" i="12"/>
  <c r="AF874" i="12"/>
  <c r="AF875" i="12"/>
  <c r="AF876" i="12"/>
  <c r="AF877" i="12"/>
  <c r="AF878" i="12"/>
  <c r="AF879" i="12"/>
  <c r="AF880" i="12"/>
  <c r="AF881" i="12"/>
  <c r="AF882" i="12"/>
  <c r="AF883" i="12"/>
  <c r="AF884" i="12"/>
  <c r="AF885" i="12"/>
  <c r="AF886" i="12"/>
  <c r="AF887" i="12"/>
  <c r="AF888" i="12"/>
  <c r="AF889" i="12"/>
  <c r="AF890" i="12"/>
  <c r="AF891" i="12"/>
  <c r="AF892" i="12"/>
  <c r="AF893" i="12"/>
  <c r="AF894" i="12"/>
  <c r="AF895" i="12"/>
  <c r="AF896" i="12"/>
  <c r="AF897" i="12"/>
  <c r="AF898" i="12"/>
  <c r="AF899" i="12"/>
  <c r="AF900" i="12"/>
  <c r="AF901" i="12"/>
  <c r="AF902" i="12"/>
  <c r="AF903" i="12"/>
  <c r="AF904" i="12"/>
  <c r="AF905" i="12"/>
  <c r="AF906" i="12"/>
  <c r="AF907" i="12"/>
  <c r="AF908" i="12"/>
  <c r="AF909" i="12"/>
  <c r="AF910" i="12"/>
  <c r="AF911" i="12"/>
  <c r="AF912" i="12"/>
  <c r="AF913" i="12"/>
  <c r="AF914" i="12"/>
  <c r="AF915" i="12"/>
  <c r="AF916" i="12"/>
  <c r="AF917" i="12"/>
  <c r="AF918" i="12"/>
  <c r="AF919" i="12"/>
  <c r="AF920" i="12"/>
  <c r="AF921" i="12"/>
  <c r="AF922" i="12"/>
  <c r="AF923" i="12"/>
  <c r="AF924" i="12"/>
  <c r="AF925" i="12"/>
  <c r="AF926" i="12"/>
  <c r="AF927" i="12"/>
  <c r="AF928" i="12"/>
  <c r="AF929" i="12"/>
  <c r="AF930" i="12"/>
  <c r="AF931" i="12"/>
  <c r="AF932" i="12"/>
  <c r="AF933" i="12"/>
  <c r="AF934" i="12"/>
  <c r="AF935" i="12"/>
  <c r="AF936" i="12"/>
  <c r="AF937" i="12"/>
  <c r="AF938" i="12"/>
  <c r="AF939" i="12"/>
  <c r="AF940" i="12"/>
  <c r="AF941" i="12"/>
  <c r="AF942" i="12"/>
  <c r="AF943" i="12"/>
  <c r="AF944" i="12"/>
  <c r="AF945" i="12"/>
  <c r="AF946" i="12"/>
  <c r="AF947" i="12"/>
  <c r="AF948" i="12"/>
  <c r="AF949" i="12"/>
  <c r="AF950" i="12"/>
  <c r="AF951" i="12"/>
  <c r="AF952" i="12"/>
  <c r="AF953" i="12"/>
  <c r="AF954" i="12"/>
  <c r="AF955" i="12"/>
  <c r="AF956" i="12"/>
  <c r="AF957" i="12"/>
  <c r="AF958" i="12"/>
  <c r="AF959" i="12"/>
  <c r="AF960" i="12"/>
  <c r="AF961" i="12"/>
  <c r="AF962" i="12"/>
  <c r="AF963" i="12"/>
  <c r="AF964" i="12"/>
  <c r="AF965" i="12"/>
  <c r="AF966" i="12"/>
  <c r="AF967" i="12"/>
  <c r="AF968" i="12"/>
  <c r="AF969" i="12"/>
  <c r="AF970" i="12"/>
  <c r="AF971" i="12"/>
  <c r="AF972" i="12"/>
  <c r="AF973" i="12"/>
  <c r="AF974" i="12"/>
  <c r="AF975" i="12"/>
  <c r="AF976" i="12"/>
  <c r="AF977" i="12"/>
  <c r="AF978" i="12"/>
  <c r="AF979" i="12"/>
  <c r="AF980" i="12"/>
  <c r="AF981" i="12"/>
  <c r="AF982" i="12"/>
  <c r="AF983" i="12"/>
  <c r="AF984" i="12"/>
  <c r="AF985" i="12"/>
  <c r="AF986" i="12"/>
  <c r="AF987" i="12"/>
  <c r="AF988" i="12"/>
  <c r="AF989" i="12"/>
  <c r="AF990" i="12"/>
  <c r="AF991" i="12"/>
  <c r="AF992" i="12"/>
  <c r="AF993" i="12"/>
  <c r="AF994" i="12"/>
  <c r="AF995" i="12"/>
  <c r="AF996" i="12"/>
  <c r="AF997" i="12"/>
  <c r="AF998" i="12"/>
  <c r="AF999" i="12"/>
  <c r="AF1000" i="12"/>
  <c r="AF1001" i="12"/>
  <c r="AF1002" i="12"/>
  <c r="AF1003" i="12"/>
  <c r="AF1004" i="12"/>
  <c r="AF1005" i="12"/>
  <c r="AF1006" i="12"/>
  <c r="AF1007" i="12"/>
  <c r="AF1008" i="12"/>
  <c r="AF1009" i="12"/>
  <c r="AF1010" i="12"/>
  <c r="AF1011" i="12"/>
  <c r="AF1012" i="12"/>
  <c r="AF1013" i="12"/>
  <c r="AF1014" i="12"/>
  <c r="AF1015" i="12"/>
  <c r="AF1016" i="12"/>
  <c r="AF1017" i="12"/>
  <c r="AF1018" i="12"/>
  <c r="AF1019" i="12"/>
  <c r="AF1020" i="12"/>
  <c r="AF1021" i="12"/>
  <c r="AF1022" i="12"/>
  <c r="AF1023" i="12"/>
  <c r="AF1024" i="12"/>
  <c r="AF1025" i="12"/>
  <c r="AF1026" i="12"/>
  <c r="AF1027" i="12"/>
  <c r="AF1028" i="12"/>
  <c r="AF1029" i="12"/>
  <c r="AF1030" i="12"/>
  <c r="AF1031" i="12"/>
  <c r="AF1032" i="12"/>
  <c r="AF1033" i="12"/>
  <c r="AF1034" i="12"/>
  <c r="AF1035" i="12"/>
  <c r="AF1036" i="12"/>
  <c r="AF1037" i="12"/>
  <c r="AF1038" i="12"/>
  <c r="AF1039" i="12"/>
  <c r="AF1040" i="12"/>
  <c r="AF1041" i="12"/>
  <c r="AF1042" i="12"/>
  <c r="AF1043" i="12"/>
  <c r="AF1044" i="12"/>
  <c r="AF1045" i="12"/>
  <c r="AF1046" i="12"/>
  <c r="AF1047" i="12"/>
  <c r="AF1048" i="12"/>
  <c r="AF1049" i="12"/>
  <c r="AF1050" i="12"/>
  <c r="AF1051" i="12"/>
  <c r="AF1052" i="12"/>
  <c r="AF1053" i="12"/>
  <c r="AF1054" i="12"/>
  <c r="AF1055" i="12"/>
  <c r="AF1056" i="12"/>
  <c r="AF1057" i="12"/>
  <c r="AF1058" i="12"/>
  <c r="AF1059" i="12"/>
  <c r="AF1060" i="12"/>
  <c r="AF1061" i="12"/>
  <c r="AF1062" i="12"/>
  <c r="AF1063" i="12"/>
  <c r="AF1064" i="12"/>
  <c r="AF1065" i="12"/>
  <c r="AF1066" i="12"/>
  <c r="AF1067" i="12"/>
  <c r="AF1068" i="12"/>
  <c r="AF1069" i="12"/>
  <c r="AF1070" i="12"/>
  <c r="AF1071" i="12"/>
  <c r="AF1072" i="12"/>
  <c r="AF1073" i="12"/>
  <c r="AF1074" i="12"/>
  <c r="AF1075" i="12"/>
  <c r="AF1076" i="12"/>
  <c r="AF1077" i="12"/>
  <c r="AF1078" i="12"/>
  <c r="AF1079" i="12"/>
  <c r="AF1080" i="12"/>
  <c r="AF1081" i="12"/>
  <c r="AF1082" i="12"/>
  <c r="AF1083" i="12"/>
  <c r="AF1084" i="12"/>
  <c r="AF1085" i="12"/>
  <c r="AF1086" i="12"/>
  <c r="AF1087" i="12"/>
  <c r="AF1088" i="12"/>
  <c r="AF1089" i="12"/>
  <c r="AF1090" i="12"/>
  <c r="AF1091" i="12"/>
  <c r="AF1092" i="12"/>
  <c r="AF1093" i="12"/>
  <c r="AF1094" i="12"/>
  <c r="AF1095" i="12"/>
  <c r="AF1096" i="12"/>
  <c r="AF1097" i="12"/>
  <c r="AF1098" i="12"/>
  <c r="AF1099" i="12"/>
  <c r="AF1100" i="12"/>
  <c r="AF1101" i="12"/>
  <c r="AF1102" i="12"/>
  <c r="AF1103" i="12"/>
  <c r="AF1104" i="12"/>
  <c r="AF1105" i="12"/>
  <c r="AF1106" i="12"/>
  <c r="AF1107" i="12"/>
  <c r="AF1108" i="12"/>
  <c r="AF1109" i="12"/>
  <c r="AF1110" i="12"/>
  <c r="AF1111" i="12"/>
  <c r="AF1112" i="12"/>
  <c r="AF1113" i="12"/>
  <c r="AF1114" i="12"/>
  <c r="AF1115" i="12"/>
  <c r="AF1116" i="12"/>
  <c r="AF1117" i="12"/>
  <c r="AF1118" i="12"/>
  <c r="AF1119" i="12"/>
  <c r="AF1120" i="12"/>
  <c r="AF1121" i="12"/>
  <c r="AF1122" i="12"/>
  <c r="AF1123" i="12"/>
  <c r="AF1124" i="12"/>
  <c r="AF1125" i="12"/>
  <c r="AF1126" i="12"/>
  <c r="AF1127" i="12"/>
  <c r="AF1128" i="12"/>
  <c r="AF1129" i="12"/>
  <c r="AF1130" i="12"/>
  <c r="AF1131" i="12"/>
  <c r="AF1132" i="12"/>
  <c r="AF1133" i="12"/>
  <c r="AF1134" i="12"/>
  <c r="AF1135" i="12"/>
  <c r="AF1136" i="12"/>
  <c r="AF1137" i="12"/>
  <c r="AF1138" i="12"/>
  <c r="AF1139" i="12"/>
  <c r="AF1140" i="12"/>
  <c r="AF1141" i="12"/>
  <c r="AF1142" i="12"/>
  <c r="AF1143" i="12"/>
  <c r="AF1144" i="12"/>
  <c r="AF1145" i="12"/>
  <c r="AF1146" i="12"/>
  <c r="AF1147" i="12"/>
  <c r="AF1148" i="12"/>
  <c r="AF1149" i="12"/>
  <c r="AF1150" i="12"/>
  <c r="AF1151" i="12"/>
  <c r="AF1152" i="12"/>
  <c r="AF1153" i="12"/>
  <c r="AF1154" i="12"/>
  <c r="AF1155" i="12"/>
  <c r="AF1156" i="12"/>
  <c r="AF1157" i="12"/>
  <c r="AF1158" i="12"/>
  <c r="AF1159" i="12"/>
  <c r="AF1160" i="12"/>
  <c r="AF1161" i="12"/>
  <c r="AF1162" i="12"/>
  <c r="AF1163" i="12"/>
  <c r="AF1164" i="12"/>
  <c r="AF1165" i="12"/>
  <c r="AF1166" i="12"/>
  <c r="AF1167" i="12"/>
  <c r="AF1168" i="12"/>
  <c r="AF1169" i="12"/>
  <c r="AF1170" i="12"/>
  <c r="AF1171" i="12"/>
  <c r="AF1172" i="12"/>
  <c r="AF1173" i="12"/>
  <c r="AF1174" i="12"/>
  <c r="AF1175" i="12"/>
  <c r="AF1176" i="12"/>
  <c r="AF1177" i="12"/>
  <c r="AF1178" i="12"/>
  <c r="AF1179" i="12"/>
  <c r="AF1180" i="12"/>
  <c r="AF1181" i="12"/>
  <c r="AF1182" i="12"/>
  <c r="AF1183" i="12"/>
  <c r="AF1184" i="12"/>
  <c r="AF1185" i="12"/>
  <c r="AF1186" i="12"/>
  <c r="AF1187" i="12"/>
  <c r="AF1188" i="12"/>
  <c r="AF1189" i="12"/>
  <c r="AF1190" i="12"/>
  <c r="AF1191" i="12"/>
  <c r="AF1192" i="12"/>
  <c r="AF1193" i="12"/>
  <c r="AF1194" i="12"/>
  <c r="AF1195" i="12"/>
  <c r="AF1196" i="12"/>
  <c r="AF1197" i="12"/>
  <c r="AF1198" i="12"/>
  <c r="AF1199" i="12"/>
  <c r="AF1200" i="12"/>
  <c r="AF1201" i="12"/>
  <c r="AF1202" i="12"/>
  <c r="AF1203" i="12"/>
  <c r="AF1204" i="12"/>
  <c r="AF1205" i="12"/>
  <c r="AF1206" i="12"/>
  <c r="AF1207" i="12"/>
  <c r="AF1208" i="12"/>
  <c r="AF1209" i="12"/>
  <c r="AF1210" i="12"/>
  <c r="AF1211" i="12"/>
  <c r="AF1212" i="12"/>
  <c r="AF1213" i="12"/>
  <c r="AF1214" i="12"/>
  <c r="AF1215" i="12"/>
  <c r="AF1216" i="12"/>
  <c r="AF1217" i="12"/>
  <c r="AF1218" i="12"/>
  <c r="AF1219" i="12"/>
  <c r="AF1220" i="12"/>
  <c r="AF1221" i="12"/>
  <c r="AF1222" i="12"/>
  <c r="AF1223" i="12"/>
  <c r="AF1224" i="12"/>
  <c r="AF1225" i="12"/>
  <c r="AF1226" i="12"/>
  <c r="AF1227" i="12"/>
  <c r="AF1228" i="12"/>
  <c r="AF1229" i="12"/>
  <c r="AF1230" i="12"/>
  <c r="AF1231" i="12"/>
  <c r="AF1232" i="12"/>
  <c r="AF1233" i="12"/>
  <c r="AF1234" i="12"/>
  <c r="AF1235" i="12"/>
  <c r="AF1236" i="12"/>
  <c r="AF1237" i="12"/>
  <c r="AF1238" i="12"/>
  <c r="AF1239" i="12"/>
  <c r="AF1240" i="12"/>
  <c r="AF1241" i="12"/>
  <c r="AF1242" i="12"/>
  <c r="AF1243" i="12"/>
  <c r="AF1244" i="12"/>
  <c r="AF1245" i="12"/>
  <c r="AF1246" i="12"/>
  <c r="AF1247" i="12"/>
  <c r="AF1248" i="12"/>
  <c r="AF1249" i="12"/>
  <c r="AF1250" i="12"/>
  <c r="AF1251" i="12"/>
  <c r="AF1252" i="12"/>
  <c r="AF1253" i="12"/>
  <c r="AF1254" i="12"/>
  <c r="AF1255" i="12"/>
  <c r="AF1256" i="12"/>
  <c r="AF1257" i="12"/>
  <c r="AF1258" i="12"/>
  <c r="AF1259" i="12"/>
  <c r="AF1260" i="12"/>
  <c r="AF1261" i="12"/>
  <c r="AF1262" i="12"/>
  <c r="AF1263" i="12"/>
  <c r="AF1264" i="12"/>
  <c r="AF1265" i="12"/>
  <c r="AF1266" i="12"/>
  <c r="AF1267" i="12"/>
  <c r="AF1268" i="12"/>
  <c r="AF1269" i="12"/>
  <c r="AF1270" i="12"/>
  <c r="AF1271" i="12"/>
  <c r="AF1272" i="12"/>
  <c r="AF1273" i="12"/>
  <c r="AF1274" i="12"/>
  <c r="AF1275" i="12"/>
  <c r="AF1276" i="12"/>
  <c r="AF1277" i="12"/>
  <c r="AF1278" i="12"/>
  <c r="AF1279" i="12"/>
  <c r="AF1280" i="12"/>
  <c r="AF1281" i="12"/>
  <c r="AF1282" i="12"/>
  <c r="AF1283" i="12"/>
  <c r="AF1284" i="12"/>
  <c r="AF1285" i="12"/>
  <c r="AF1286" i="12"/>
  <c r="AF1287" i="12"/>
  <c r="AF1288" i="12"/>
  <c r="AF1289" i="12"/>
  <c r="AF1290" i="12"/>
  <c r="AF1291" i="12"/>
  <c r="AF1292" i="12"/>
  <c r="AF1293" i="12"/>
  <c r="AF1294" i="12"/>
  <c r="AF1295" i="12"/>
  <c r="AF1296" i="12"/>
  <c r="AF1297" i="12"/>
  <c r="AF1298" i="12"/>
  <c r="AF1299" i="12"/>
  <c r="AF1300" i="12"/>
  <c r="AF1301" i="12"/>
  <c r="AF1302" i="12"/>
  <c r="AF1303" i="12"/>
  <c r="AF1304" i="12"/>
  <c r="AF1305" i="12"/>
  <c r="AF1306" i="12"/>
  <c r="AF1307" i="12"/>
  <c r="AF1308" i="12"/>
  <c r="AF1309" i="12"/>
  <c r="AF1310" i="12"/>
  <c r="AF1311" i="12"/>
  <c r="AF1312" i="12"/>
  <c r="AF1313" i="12"/>
  <c r="AF1314" i="12"/>
  <c r="AF1315" i="12"/>
  <c r="AF1316" i="12"/>
  <c r="AF1317" i="12"/>
  <c r="AF1318" i="12"/>
  <c r="AF1319" i="12"/>
  <c r="AF1320" i="12"/>
  <c r="AF1321" i="12"/>
  <c r="AF1322" i="12"/>
  <c r="AF1323" i="12"/>
  <c r="AF1324" i="12"/>
  <c r="AF1325" i="12"/>
  <c r="AF1326" i="12"/>
  <c r="AF1327" i="12"/>
  <c r="AF1328" i="12"/>
  <c r="AF1329" i="12"/>
  <c r="AF1330" i="12"/>
  <c r="AF1331" i="12"/>
  <c r="AF1332" i="12"/>
  <c r="AF1333" i="12"/>
  <c r="AF1334" i="12"/>
  <c r="AF1335" i="12"/>
  <c r="AF1336" i="12"/>
  <c r="AF1337" i="12"/>
  <c r="AF1338" i="12"/>
  <c r="AF1339" i="12"/>
  <c r="AF1340" i="12"/>
  <c r="AF1341" i="12"/>
  <c r="AF1342" i="12"/>
  <c r="AF1343" i="12"/>
  <c r="AF1344" i="12"/>
  <c r="AF1345" i="12"/>
  <c r="AF1346" i="12"/>
  <c r="AF1347" i="12"/>
  <c r="AF1348" i="12"/>
  <c r="AF1349" i="12"/>
  <c r="AF1350" i="12"/>
  <c r="AF1351" i="12"/>
  <c r="AF1352" i="12"/>
  <c r="AF1353" i="12"/>
  <c r="AF1354" i="12"/>
  <c r="AF1355" i="12"/>
  <c r="AF1356" i="12"/>
  <c r="AF1357" i="12"/>
  <c r="AF1358" i="12"/>
  <c r="AF1359" i="12"/>
  <c r="AF1360" i="12"/>
  <c r="AF1361" i="12"/>
  <c r="AF1362" i="12"/>
  <c r="AF1363" i="12"/>
  <c r="AF1364" i="12"/>
  <c r="AF1365" i="12"/>
  <c r="AF1366" i="12"/>
  <c r="AF1367" i="12"/>
  <c r="AF1368" i="12"/>
  <c r="AF1369" i="12"/>
  <c r="AF1370" i="12"/>
  <c r="AF1371" i="12"/>
  <c r="AF1372" i="12"/>
  <c r="AF1373" i="12"/>
  <c r="AF1374" i="12"/>
  <c r="AF1375" i="12"/>
  <c r="AF1376" i="12"/>
  <c r="AF1377" i="12"/>
  <c r="AF1378" i="12"/>
  <c r="AF1379" i="12"/>
  <c r="AF1380" i="12"/>
  <c r="AF1381" i="12"/>
  <c r="AF1382" i="12"/>
  <c r="AF1383" i="12"/>
  <c r="AF1384" i="12"/>
  <c r="AF1385" i="12"/>
  <c r="AF1386" i="12"/>
  <c r="AF1387" i="12"/>
  <c r="AF1388" i="12"/>
  <c r="AF1389" i="12"/>
  <c r="AF1390" i="12"/>
  <c r="AF1391" i="12"/>
  <c r="AF1392" i="12"/>
  <c r="AF1393" i="12"/>
  <c r="AF1394" i="12"/>
  <c r="AF1395" i="12"/>
  <c r="AF1396" i="12"/>
  <c r="AF1397" i="12"/>
  <c r="AF1398" i="12"/>
  <c r="AF1399" i="12"/>
  <c r="AF1400" i="12"/>
  <c r="AF1401" i="12"/>
  <c r="AF1402" i="12"/>
  <c r="AF1403" i="12"/>
  <c r="AF1404" i="12"/>
  <c r="AF1405" i="12"/>
  <c r="AF1406" i="12"/>
  <c r="AF1407" i="12"/>
  <c r="AF1408" i="12"/>
  <c r="AF1409" i="12"/>
  <c r="AF1410" i="12"/>
  <c r="AF1411" i="12"/>
  <c r="AF1412" i="12"/>
  <c r="AF1413" i="12"/>
  <c r="AF1414" i="12"/>
  <c r="AF1415" i="12"/>
  <c r="AF1416" i="12"/>
  <c r="AF1417" i="12"/>
  <c r="AF1418" i="12"/>
  <c r="AF1419" i="12"/>
  <c r="AF1420" i="12"/>
  <c r="AF1421" i="12"/>
  <c r="AF1422" i="12"/>
  <c r="AF1423" i="12"/>
  <c r="AF1424" i="12"/>
  <c r="AF1425" i="12"/>
  <c r="AF1426" i="12"/>
  <c r="AF1427" i="12"/>
  <c r="AF1428" i="12"/>
  <c r="AF1429" i="12"/>
  <c r="AF1430" i="12"/>
  <c r="AF1431" i="12"/>
  <c r="AF1432" i="12"/>
  <c r="AF1433" i="12"/>
  <c r="AF1434" i="12"/>
  <c r="AF1435" i="12"/>
  <c r="AF1436" i="12"/>
  <c r="AF1437" i="12"/>
  <c r="AF1438" i="12"/>
  <c r="AF1439" i="12"/>
  <c r="AF1440" i="12"/>
  <c r="AF1441" i="12"/>
  <c r="AF1442" i="12"/>
  <c r="AF1443" i="12"/>
  <c r="AF1444" i="12"/>
  <c r="AF1445" i="12"/>
  <c r="AF1446" i="12"/>
  <c r="AF1447" i="12"/>
  <c r="AF1448" i="12"/>
  <c r="AF1449" i="12"/>
  <c r="AF1450" i="12"/>
  <c r="AF1451" i="12"/>
  <c r="AF1452" i="12"/>
  <c r="AF1453" i="12"/>
  <c r="AF1454" i="12"/>
  <c r="AF1455" i="12"/>
  <c r="AF1456" i="12"/>
  <c r="AF1457" i="12"/>
  <c r="AF1458" i="12"/>
  <c r="AF1459" i="12"/>
  <c r="AF1460" i="12"/>
  <c r="AF1461" i="12"/>
  <c r="AF1462" i="12"/>
  <c r="AF1463" i="12"/>
  <c r="AF1464" i="12"/>
  <c r="AF1465" i="12"/>
  <c r="AF1466" i="12"/>
  <c r="AF1467" i="12"/>
  <c r="AF1468" i="12"/>
  <c r="AF1469" i="12"/>
  <c r="AF1470" i="12"/>
  <c r="AF1471" i="12"/>
  <c r="AF1472" i="12"/>
  <c r="AF1473" i="12"/>
  <c r="AF1474" i="12"/>
  <c r="AF1475" i="12"/>
  <c r="AF1476" i="12"/>
  <c r="AF1477" i="12"/>
  <c r="AF1478" i="12"/>
  <c r="AF1479" i="12"/>
  <c r="AF1480" i="12"/>
  <c r="AF1481" i="12"/>
  <c r="AF1482" i="12"/>
  <c r="AF1483" i="12"/>
  <c r="AF1484" i="12"/>
  <c r="AF1485" i="12"/>
  <c r="AF1486" i="12"/>
  <c r="AF1487" i="12"/>
  <c r="AF1488" i="12"/>
  <c r="AF1489" i="12"/>
  <c r="AF1490" i="12"/>
  <c r="AF1491" i="12"/>
  <c r="AF1492" i="12"/>
  <c r="AF1493" i="12"/>
  <c r="AF1494" i="12"/>
  <c r="AF1495" i="12"/>
  <c r="AF1496" i="12"/>
  <c r="AF1497" i="12"/>
  <c r="AF1498" i="12"/>
  <c r="AF1499" i="12"/>
  <c r="AF1500" i="12"/>
  <c r="AF1501" i="12"/>
  <c r="AX224" i="12"/>
  <c r="AF2101" i="12"/>
  <c r="AF2100" i="12"/>
  <c r="AF2099" i="12"/>
  <c r="AF2098" i="12"/>
  <c r="AF2097" i="12"/>
  <c r="AF2096" i="12"/>
  <c r="AF2095" i="12"/>
  <c r="AF2094" i="12"/>
  <c r="AF2093" i="12"/>
  <c r="AF2092" i="12"/>
  <c r="AF2091" i="12"/>
  <c r="AF2090" i="12"/>
  <c r="AF2089" i="12"/>
  <c r="AF2088" i="12"/>
  <c r="AF2087" i="12"/>
  <c r="AF2086" i="12"/>
  <c r="AF2085" i="12"/>
  <c r="AF2084" i="12"/>
  <c r="AF2083" i="12"/>
  <c r="AF2082" i="12"/>
  <c r="AF2081" i="12"/>
  <c r="AF2080" i="12"/>
  <c r="AF2079" i="12"/>
  <c r="AF2078" i="12"/>
  <c r="AF2077" i="12"/>
  <c r="AF2076" i="12"/>
  <c r="AF2075" i="12"/>
  <c r="AF2074" i="12"/>
  <c r="AF2073" i="12"/>
  <c r="AF2072" i="12"/>
  <c r="AF2071" i="12"/>
  <c r="AF2070" i="12"/>
  <c r="AF2069" i="12"/>
  <c r="AF2068" i="12"/>
  <c r="AF2067" i="12"/>
  <c r="AF2066" i="12"/>
  <c r="AF2065" i="12"/>
  <c r="AF2064" i="12"/>
  <c r="AF2063" i="12"/>
  <c r="AF2062" i="12"/>
  <c r="AF2061" i="12"/>
  <c r="AF2060" i="12"/>
  <c r="AF2059" i="12"/>
  <c r="AF2058" i="12"/>
  <c r="AF2057" i="12"/>
  <c r="AF2056" i="12"/>
  <c r="AF2055" i="12"/>
  <c r="AF2054" i="12"/>
  <c r="AF2053" i="12"/>
  <c r="AF2052" i="12"/>
  <c r="AF2051" i="12"/>
  <c r="AF2050" i="12"/>
  <c r="AF2049" i="12"/>
  <c r="AF2048" i="12"/>
  <c r="AF2047" i="12"/>
  <c r="AF2046" i="12"/>
  <c r="AF2045" i="12"/>
  <c r="AF2044" i="12"/>
  <c r="AF2043" i="12"/>
  <c r="AF2042" i="12"/>
  <c r="AF2041" i="12"/>
  <c r="AF2040" i="12"/>
  <c r="AF2039" i="12"/>
  <c r="AF2038" i="12"/>
  <c r="AF2037" i="12"/>
  <c r="AF2036" i="12"/>
  <c r="AF2035" i="12"/>
  <c r="AF2034" i="12"/>
  <c r="AF2033" i="12"/>
  <c r="AF2032" i="12"/>
  <c r="AF2031" i="12"/>
  <c r="AF2030" i="12"/>
  <c r="AF2029" i="12"/>
  <c r="AF2028" i="12"/>
  <c r="AF2027" i="12"/>
  <c r="AF2026" i="12"/>
  <c r="AF2025" i="12"/>
  <c r="AF2024" i="12"/>
  <c r="AF2023" i="12"/>
  <c r="AF2022" i="12"/>
  <c r="AF2021" i="12"/>
  <c r="AF2020" i="12"/>
  <c r="AF2019" i="12"/>
  <c r="AF2018" i="12"/>
  <c r="AF2017" i="12"/>
  <c r="AF2016" i="12"/>
  <c r="AF2015" i="12"/>
  <c r="AF2014" i="12"/>
  <c r="AF2013" i="12"/>
  <c r="AF2012" i="12"/>
  <c r="AF2011" i="12"/>
  <c r="AF2010" i="12"/>
  <c r="AF2009" i="12"/>
  <c r="AF2008" i="12"/>
  <c r="AF2007" i="12"/>
  <c r="AF2006" i="12"/>
  <c r="AF2005" i="12"/>
  <c r="AF2004" i="12"/>
  <c r="AF2003" i="12"/>
  <c r="AF2002" i="12"/>
  <c r="AF2001" i="12"/>
  <c r="AF2000" i="12"/>
  <c r="AF1999" i="12"/>
  <c r="AF1998" i="12"/>
  <c r="AF1997" i="12"/>
  <c r="AF1996" i="12"/>
  <c r="AF1995" i="12"/>
  <c r="AF1994" i="12"/>
  <c r="AF1993" i="12"/>
  <c r="AF1992" i="12"/>
  <c r="AF1991" i="12"/>
  <c r="AF1990" i="12"/>
  <c r="AF1989" i="12"/>
  <c r="AF1988" i="12"/>
  <c r="AF1987" i="12"/>
  <c r="AF1986" i="12"/>
  <c r="AF1985" i="12"/>
  <c r="AF1984" i="12"/>
  <c r="AF1983" i="12"/>
  <c r="AF1982" i="12"/>
  <c r="AF1981" i="12"/>
  <c r="AF1980" i="12"/>
  <c r="AF1979" i="12"/>
  <c r="AF1978" i="12"/>
  <c r="AF1977" i="12"/>
  <c r="AF1976" i="12"/>
  <c r="AF1975" i="12"/>
  <c r="AF1974" i="12"/>
  <c r="AF1973" i="12"/>
  <c r="AF1972" i="12"/>
  <c r="AF1971" i="12"/>
  <c r="AF1970" i="12"/>
  <c r="AF1969" i="12"/>
  <c r="AF1968" i="12"/>
  <c r="AF1967" i="12"/>
  <c r="AF1966" i="12"/>
  <c r="AF1965" i="12"/>
  <c r="AF1964" i="12"/>
  <c r="AF1963" i="12"/>
  <c r="AF1962" i="12"/>
  <c r="AF1961" i="12"/>
  <c r="AF1960" i="12"/>
  <c r="AF1959" i="12"/>
  <c r="AF1958" i="12"/>
  <c r="AF1957" i="12"/>
  <c r="AF1956" i="12"/>
  <c r="AF1955" i="12"/>
  <c r="AF1954" i="12"/>
  <c r="AF1953" i="12"/>
  <c r="AF1952" i="12"/>
  <c r="AF1951" i="12"/>
  <c r="AF1950" i="12"/>
  <c r="AF1949" i="12"/>
  <c r="AF1948" i="12"/>
  <c r="AF1947" i="12"/>
  <c r="AF1946" i="12"/>
  <c r="AF1945" i="12"/>
  <c r="AF1944" i="12"/>
  <c r="AF1943" i="12"/>
  <c r="AF1942" i="12"/>
  <c r="AF1941" i="12"/>
  <c r="AF1940" i="12"/>
  <c r="AF1939" i="12"/>
  <c r="AF1938" i="12"/>
  <c r="AF1937" i="12"/>
  <c r="AF1936" i="12"/>
  <c r="AF1935" i="12"/>
  <c r="AF1934" i="12"/>
  <c r="AF1933" i="12"/>
  <c r="AF1932" i="12"/>
  <c r="AF1931" i="12"/>
  <c r="AF1930" i="12"/>
  <c r="AF1929" i="12"/>
  <c r="AF1928" i="12"/>
  <c r="AF1927" i="12"/>
  <c r="AF1926" i="12"/>
  <c r="AF1925" i="12"/>
  <c r="AF1924" i="12"/>
  <c r="AF1923" i="12"/>
  <c r="AF1922" i="12"/>
  <c r="AF1921" i="12"/>
  <c r="AF1920" i="12"/>
  <c r="AF1919" i="12"/>
  <c r="AF1918" i="12"/>
  <c r="AF1917" i="12"/>
  <c r="AF1916" i="12"/>
  <c r="AF1915" i="12"/>
  <c r="AF1914" i="12"/>
  <c r="AF1913" i="12"/>
  <c r="AF1912" i="12"/>
  <c r="AF1911" i="12"/>
  <c r="AF1910" i="12"/>
  <c r="AF1909" i="12"/>
  <c r="AF1908" i="12"/>
  <c r="AF1907" i="12"/>
  <c r="AF1906" i="12"/>
  <c r="AF1905" i="12"/>
  <c r="AF1904" i="12"/>
  <c r="AF1903" i="12"/>
  <c r="AF1902" i="12"/>
  <c r="AF1901" i="12"/>
  <c r="AF1900" i="12"/>
  <c r="AF1899" i="12"/>
  <c r="AF1898" i="12"/>
  <c r="AF1897" i="12"/>
  <c r="AF1896" i="12"/>
  <c r="AF1895" i="12"/>
  <c r="AF1894" i="12"/>
  <c r="AF1893" i="12"/>
  <c r="AF1892" i="12"/>
  <c r="AF1891" i="12"/>
  <c r="AF1890" i="12"/>
  <c r="AF1889" i="12"/>
  <c r="AF1888" i="12"/>
  <c r="AF1887" i="12"/>
  <c r="AF1886" i="12"/>
  <c r="AF1885" i="12"/>
  <c r="AF1884" i="12"/>
  <c r="AF1883" i="12"/>
  <c r="AF1882" i="12"/>
  <c r="AF1881" i="12"/>
  <c r="AF1880" i="12"/>
  <c r="AF1879" i="12"/>
  <c r="AF1878" i="12"/>
  <c r="AF1877" i="12"/>
  <c r="AF1876" i="12"/>
  <c r="AF1875" i="12"/>
  <c r="AF1874" i="12"/>
  <c r="AF1873" i="12"/>
  <c r="AF1872" i="12"/>
  <c r="AF1871" i="12"/>
  <c r="AF1870" i="12"/>
  <c r="AF1869" i="12"/>
  <c r="AF1868" i="12"/>
  <c r="AF1867" i="12"/>
  <c r="AF1866" i="12"/>
  <c r="AF1865" i="12"/>
  <c r="AF1864" i="12"/>
  <c r="AF1863" i="12"/>
  <c r="AF1862" i="12"/>
  <c r="AF1861" i="12"/>
  <c r="AF1860" i="12"/>
  <c r="AF1859" i="12"/>
  <c r="AF1858" i="12"/>
  <c r="AF1857" i="12"/>
  <c r="AF1856" i="12"/>
  <c r="AF1855" i="12"/>
  <c r="AF1854" i="12"/>
  <c r="AF1853" i="12"/>
  <c r="AF1852" i="12"/>
  <c r="AF1851" i="12"/>
  <c r="AF1850" i="12"/>
  <c r="AF1849" i="12"/>
  <c r="AF1848" i="12"/>
  <c r="AF1847" i="12"/>
  <c r="AF1846" i="12"/>
  <c r="AF1845" i="12"/>
  <c r="AF1844" i="12"/>
  <c r="AF1843" i="12"/>
  <c r="AF1842" i="12"/>
  <c r="AF1841" i="12"/>
  <c r="AF1840" i="12"/>
  <c r="AF1839" i="12"/>
  <c r="AF1838" i="12"/>
  <c r="AF1837" i="12"/>
  <c r="AF1836" i="12"/>
  <c r="AF1835" i="12"/>
  <c r="AF1834" i="12"/>
  <c r="AF1833" i="12"/>
  <c r="AF1832" i="12"/>
  <c r="AF1831" i="12"/>
  <c r="AF1830" i="12"/>
  <c r="AF1829" i="12"/>
  <c r="AF1828" i="12"/>
  <c r="AF1827" i="12"/>
  <c r="AF1826" i="12"/>
  <c r="AF1825" i="12"/>
  <c r="AF1824" i="12"/>
  <c r="AF1823" i="12"/>
  <c r="AF1822" i="12"/>
  <c r="AF1821" i="12"/>
  <c r="AF1820" i="12"/>
  <c r="AF1819" i="12"/>
  <c r="AF1818" i="12"/>
  <c r="AF1817" i="12"/>
  <c r="AF1816" i="12"/>
  <c r="AF1815" i="12"/>
  <c r="AF1814" i="12"/>
  <c r="AF1813" i="12"/>
  <c r="AF1812" i="12"/>
  <c r="AF1811" i="12"/>
  <c r="AF1810" i="12"/>
  <c r="AF1809" i="12"/>
  <c r="AF1808" i="12"/>
  <c r="AF1807" i="12"/>
  <c r="AF1806" i="12"/>
  <c r="AF1805" i="12"/>
  <c r="AF1804" i="12"/>
  <c r="AF1803" i="12"/>
  <c r="AF1802" i="12"/>
  <c r="AF1801" i="12"/>
  <c r="AF1800" i="12"/>
  <c r="AF1799" i="12"/>
  <c r="AF1798" i="12"/>
  <c r="AF1797" i="12"/>
  <c r="AF1796" i="12"/>
  <c r="AF1795" i="12"/>
  <c r="AF1794" i="12"/>
  <c r="AF1793" i="12"/>
  <c r="AF1792" i="12"/>
  <c r="AF1791" i="12"/>
  <c r="AF1790" i="12"/>
  <c r="AF1789" i="12"/>
  <c r="AF1788" i="12"/>
  <c r="AF1787" i="12"/>
  <c r="AF1786" i="12"/>
  <c r="AF1785" i="12"/>
  <c r="AF1784" i="12"/>
  <c r="AF1783" i="12"/>
  <c r="AF1782" i="12"/>
  <c r="AF1781" i="12"/>
  <c r="AF1780" i="12"/>
  <c r="AF1779" i="12"/>
  <c r="AF1778" i="12"/>
  <c r="AF1777" i="12"/>
  <c r="AF1776" i="12"/>
  <c r="AF1775" i="12"/>
  <c r="AF1774" i="12"/>
  <c r="AF1773" i="12"/>
  <c r="AF1772" i="12"/>
  <c r="AF1771" i="12"/>
  <c r="AF1770" i="12"/>
  <c r="AF1769" i="12"/>
  <c r="AF1768" i="12"/>
  <c r="AF1767" i="12"/>
  <c r="AF1766" i="12"/>
  <c r="AF1765" i="12"/>
  <c r="AF1764" i="12"/>
  <c r="AF1763" i="12"/>
  <c r="AF1762" i="12"/>
  <c r="AF1761" i="12"/>
  <c r="AF1760" i="12"/>
  <c r="AF1759" i="12"/>
  <c r="AF1758" i="12"/>
  <c r="AF1757" i="12"/>
  <c r="AF1756" i="12"/>
  <c r="AF1755" i="12"/>
  <c r="AF1754" i="12"/>
  <c r="AF1753" i="12"/>
  <c r="AF1752" i="12"/>
  <c r="AF1751" i="12"/>
  <c r="AF1750" i="12"/>
  <c r="AF1749" i="12"/>
  <c r="AF1748" i="12"/>
  <c r="AF1747" i="12"/>
  <c r="AF1746" i="12"/>
  <c r="AF1745" i="12"/>
  <c r="AF1744" i="12"/>
  <c r="AF1743" i="12"/>
  <c r="AF1742" i="12"/>
  <c r="AF1741" i="12"/>
  <c r="AF1740" i="12"/>
  <c r="AF1739" i="12"/>
  <c r="AF1738" i="12"/>
  <c r="AF1737" i="12"/>
  <c r="AF1736" i="12"/>
  <c r="AF1735" i="12"/>
  <c r="AF1734" i="12"/>
  <c r="AF1733" i="12"/>
  <c r="AF1732" i="12"/>
  <c r="AF1731" i="12"/>
  <c r="AF1730" i="12"/>
  <c r="AF1729" i="12"/>
  <c r="AF1728" i="12"/>
  <c r="AF1727" i="12"/>
  <c r="AF1726" i="12"/>
  <c r="AF1725" i="12"/>
  <c r="AF1724" i="12"/>
  <c r="AF1723" i="12"/>
  <c r="AF1722" i="12"/>
  <c r="AF1721" i="12"/>
  <c r="AF1720" i="12"/>
  <c r="AF1719" i="12"/>
  <c r="AF1718" i="12"/>
  <c r="AF1717" i="12"/>
  <c r="AF1716" i="12"/>
  <c r="AF1715" i="12"/>
  <c r="AF1714" i="12"/>
  <c r="AF1713" i="12"/>
  <c r="AF1712" i="12"/>
  <c r="AF1711" i="12"/>
  <c r="AF1710" i="12"/>
  <c r="AF1709" i="12"/>
  <c r="AF1708" i="12"/>
  <c r="AF1707" i="12"/>
  <c r="AF1706" i="12"/>
  <c r="AF1705" i="12"/>
  <c r="AF1704" i="12"/>
  <c r="AF1703" i="12"/>
  <c r="AF1702" i="12"/>
  <c r="AF1701" i="12"/>
  <c r="AF1700" i="12"/>
  <c r="AF1699" i="12"/>
  <c r="AF1698" i="12"/>
  <c r="AF1697" i="12"/>
  <c r="AF1696" i="12"/>
  <c r="AF1695" i="12"/>
  <c r="AF1694" i="12"/>
  <c r="AF1693" i="12"/>
  <c r="AF1692" i="12"/>
  <c r="AF1691" i="12"/>
  <c r="AF1690" i="12"/>
  <c r="AF1689" i="12"/>
  <c r="AF1688" i="12"/>
  <c r="AF1687" i="12"/>
  <c r="AF1686" i="12"/>
  <c r="AF1685" i="12"/>
  <c r="AF1684" i="12"/>
  <c r="AF1683" i="12"/>
  <c r="AF1682" i="12"/>
  <c r="AF1681" i="12"/>
  <c r="AF1680" i="12"/>
  <c r="AF1679" i="12"/>
  <c r="AF1678" i="12"/>
  <c r="AF1677" i="12"/>
  <c r="AF1676" i="12"/>
  <c r="AF1675" i="12"/>
  <c r="AF1674" i="12"/>
  <c r="AF1673" i="12"/>
  <c r="AF1672" i="12"/>
  <c r="AF1671" i="12"/>
  <c r="AF1670" i="12"/>
  <c r="AF1669" i="12"/>
  <c r="AF1668" i="12"/>
  <c r="AF1667" i="12"/>
  <c r="AF1666" i="12"/>
  <c r="AF1665" i="12"/>
  <c r="AF1664" i="12"/>
  <c r="AF1663" i="12"/>
  <c r="AF1662" i="12"/>
  <c r="AF1661" i="12"/>
  <c r="AF1660" i="12"/>
  <c r="AF1659" i="12"/>
  <c r="AF1658" i="12"/>
  <c r="AF1657" i="12"/>
  <c r="AF1656" i="12"/>
  <c r="AF1655" i="12"/>
  <c r="AF1654" i="12"/>
  <c r="AF1653" i="12"/>
  <c r="AF1652" i="12"/>
  <c r="AF1651" i="12"/>
  <c r="AF1650" i="12"/>
  <c r="AF1649" i="12"/>
  <c r="AF1648" i="12"/>
  <c r="AF1647" i="12"/>
  <c r="AF1646" i="12"/>
  <c r="AF1645" i="12"/>
  <c r="AF1644" i="12"/>
  <c r="AF1643" i="12"/>
  <c r="AF1642" i="12"/>
  <c r="AF1641" i="12"/>
  <c r="AF1640" i="12"/>
  <c r="AF1639" i="12"/>
  <c r="AF1638" i="12"/>
  <c r="AF1637" i="12"/>
  <c r="AF1636" i="12"/>
  <c r="AF1635" i="12"/>
  <c r="AF1634" i="12"/>
  <c r="AF1633" i="12"/>
  <c r="AF1632" i="12"/>
  <c r="AF1631" i="12"/>
  <c r="AF1630" i="12"/>
  <c r="AF1629" i="12"/>
  <c r="AF1628" i="12"/>
  <c r="AF1627" i="12"/>
  <c r="AF1626" i="12"/>
  <c r="AF1625" i="12"/>
  <c r="AF1624" i="12"/>
  <c r="AF1623" i="12"/>
  <c r="AF1622" i="12"/>
  <c r="AF1621" i="12"/>
  <c r="AF1620" i="12"/>
  <c r="AF1619" i="12"/>
  <c r="AF1618" i="12"/>
  <c r="AF1617" i="12"/>
  <c r="AF1616" i="12"/>
  <c r="AF1615" i="12"/>
  <c r="AF1614" i="12"/>
  <c r="AF1613" i="12"/>
  <c r="AF1612" i="12"/>
  <c r="AF1611" i="12"/>
  <c r="AF1610" i="12"/>
  <c r="AF1609" i="12"/>
  <c r="AF1608" i="12"/>
  <c r="AF1607" i="12"/>
  <c r="AF1606" i="12"/>
  <c r="AF1605" i="12"/>
  <c r="AF1604" i="12"/>
  <c r="AF1603" i="12"/>
  <c r="AF1602" i="12"/>
  <c r="AF1601" i="12"/>
  <c r="AF1600" i="12"/>
  <c r="AF1599" i="12"/>
  <c r="AF1598" i="12"/>
  <c r="AF1597" i="12"/>
  <c r="AF1596" i="12"/>
  <c r="AF1595" i="12"/>
  <c r="AF1594" i="12"/>
  <c r="AF1593" i="12"/>
  <c r="AF1592" i="12"/>
  <c r="AF1591" i="12"/>
  <c r="AF1590" i="12"/>
  <c r="AF1589" i="12"/>
  <c r="AF1588" i="12"/>
  <c r="AF1587" i="12"/>
  <c r="AF1586" i="12"/>
  <c r="AF1585" i="12"/>
  <c r="AF1584" i="12"/>
  <c r="AF1583" i="12"/>
  <c r="AF1582" i="12"/>
  <c r="AF1581" i="12"/>
  <c r="AF1580" i="12"/>
  <c r="AF1579" i="12"/>
  <c r="AF1578" i="12"/>
  <c r="AF1577" i="12"/>
  <c r="AF1576" i="12"/>
  <c r="AF1575" i="12"/>
  <c r="AF1574" i="12"/>
  <c r="AF1573" i="12"/>
  <c r="AF1572" i="12"/>
  <c r="AF1571" i="12"/>
  <c r="AF1570" i="12"/>
  <c r="AF1569" i="12"/>
  <c r="AF1568" i="12"/>
  <c r="AF1567" i="12"/>
  <c r="AF1566" i="12"/>
  <c r="AF1565" i="12"/>
  <c r="AF1564" i="12"/>
  <c r="AF1563" i="12"/>
  <c r="AF1562" i="12"/>
  <c r="AF1561" i="12"/>
  <c r="AF1560" i="12"/>
  <c r="AF1559" i="12"/>
  <c r="AF1558" i="12"/>
  <c r="AF1557" i="12"/>
  <c r="AF1556" i="12"/>
  <c r="AF1555" i="12"/>
  <c r="AF1554" i="12"/>
  <c r="AF1553" i="12"/>
  <c r="AF1552" i="12"/>
  <c r="AF1551" i="12"/>
  <c r="AF1550" i="12"/>
  <c r="AF1549" i="12"/>
  <c r="AF1548" i="12"/>
  <c r="AF1547" i="12"/>
  <c r="AF1546" i="12"/>
  <c r="AF1545" i="12"/>
  <c r="AF1544" i="12"/>
  <c r="AF1543" i="12"/>
  <c r="AF1542" i="12"/>
  <c r="AF1541" i="12"/>
  <c r="AF1540" i="12"/>
  <c r="AF1539" i="12"/>
  <c r="AF1538" i="12"/>
  <c r="AF1537" i="12"/>
  <c r="AF1536" i="12"/>
  <c r="AF1535" i="12"/>
  <c r="AF1534" i="12"/>
  <c r="AF1533" i="12"/>
  <c r="AF1532" i="12"/>
  <c r="AF1531" i="12"/>
  <c r="AF1530" i="12"/>
  <c r="AF1529" i="12"/>
  <c r="AF1528" i="12"/>
  <c r="AF1527" i="12"/>
  <c r="AF1526" i="12"/>
  <c r="AF1525" i="12"/>
  <c r="AF1524" i="12"/>
  <c r="AF1523" i="12"/>
  <c r="AF1522" i="12"/>
  <c r="AF1521" i="12"/>
  <c r="AF1520" i="12"/>
  <c r="AF1519" i="12"/>
  <c r="AF1518" i="12"/>
  <c r="AF1517" i="12"/>
  <c r="AF1516" i="12"/>
  <c r="AF1515" i="12"/>
  <c r="AF1514" i="12"/>
  <c r="AF1513" i="12"/>
  <c r="AF1512" i="12"/>
  <c r="AF1511" i="12"/>
  <c r="AF1510" i="12"/>
  <c r="AF1509" i="12"/>
  <c r="AF1508" i="12"/>
  <c r="AF1507" i="12"/>
  <c r="AF1506" i="12"/>
  <c r="AF1505" i="12"/>
  <c r="AF1504" i="12"/>
  <c r="AF1503" i="12"/>
  <c r="AF1502" i="12"/>
  <c r="AX3" i="12"/>
  <c r="AX4" i="12"/>
  <c r="AX5" i="12"/>
  <c r="AX6" i="12"/>
  <c r="AX7" i="12"/>
  <c r="AX8" i="12"/>
  <c r="AX9" i="12"/>
  <c r="AX10" i="12"/>
  <c r="AX11" i="12"/>
  <c r="AX12" i="12"/>
  <c r="AX13" i="12"/>
  <c r="AX14" i="12"/>
  <c r="AX15" i="12"/>
  <c r="AX16" i="12"/>
  <c r="AX17" i="12"/>
  <c r="AX18" i="12"/>
  <c r="AX19" i="12"/>
  <c r="AX20" i="12"/>
  <c r="AX21" i="12"/>
  <c r="AX22" i="12"/>
  <c r="AX23" i="12"/>
  <c r="AX24" i="12"/>
  <c r="AX25" i="12"/>
  <c r="AX26" i="12"/>
  <c r="AX27" i="12"/>
  <c r="AX28" i="12"/>
  <c r="AX29" i="12"/>
  <c r="AX30" i="12"/>
  <c r="AX31" i="12"/>
  <c r="AX32" i="12"/>
  <c r="AX33" i="12"/>
  <c r="AX34" i="12"/>
  <c r="AX35" i="12"/>
  <c r="AX36" i="12"/>
  <c r="AX37" i="12"/>
  <c r="AX38" i="12"/>
  <c r="AX39" i="12"/>
  <c r="AX40" i="12"/>
  <c r="AX41" i="12"/>
  <c r="AX42" i="12"/>
  <c r="AX43" i="12"/>
  <c r="AX44" i="12"/>
  <c r="AX45" i="12"/>
  <c r="AX46" i="12"/>
  <c r="AX47" i="12"/>
  <c r="AX48" i="12"/>
  <c r="AX49" i="12"/>
  <c r="AX50" i="12"/>
  <c r="AX51" i="12"/>
  <c r="AX52" i="12"/>
  <c r="AX53" i="12"/>
  <c r="AX54" i="12"/>
  <c r="AX55" i="12"/>
  <c r="AX56" i="12"/>
  <c r="AX57" i="12"/>
  <c r="AX58" i="12"/>
  <c r="AX59" i="12"/>
  <c r="AX60" i="12"/>
  <c r="AX61" i="12"/>
  <c r="AX62" i="12"/>
  <c r="AX63" i="12"/>
  <c r="AX64" i="12"/>
  <c r="AX65" i="12"/>
  <c r="AX66" i="12"/>
  <c r="AX67" i="12"/>
  <c r="AX68" i="12"/>
  <c r="AX69" i="12"/>
  <c r="AX70" i="12"/>
  <c r="AX71" i="12"/>
  <c r="AX72" i="12"/>
  <c r="AX73" i="12"/>
  <c r="AX74" i="12"/>
  <c r="AX75" i="12"/>
  <c r="AX76" i="12"/>
  <c r="AX77" i="12"/>
  <c r="AX78" i="12"/>
  <c r="AX79" i="12"/>
  <c r="AX80" i="12"/>
  <c r="AX81" i="12"/>
  <c r="AX82" i="12"/>
  <c r="AX83" i="12"/>
  <c r="AX84" i="12"/>
  <c r="AX85" i="12"/>
  <c r="AX86" i="12"/>
  <c r="AX87" i="12"/>
  <c r="AX88" i="12"/>
  <c r="AX89" i="12"/>
  <c r="AX90" i="12"/>
  <c r="AX91" i="12"/>
  <c r="AX92" i="12"/>
  <c r="AX93" i="12"/>
  <c r="AX94" i="12"/>
  <c r="AX95" i="12"/>
  <c r="AX96" i="12"/>
  <c r="AX97" i="12"/>
  <c r="AX98" i="12"/>
  <c r="AX99" i="12"/>
  <c r="AX100" i="12"/>
  <c r="AX101" i="12"/>
  <c r="AX102" i="12"/>
  <c r="AX103" i="12"/>
  <c r="AX104" i="12"/>
  <c r="AX105" i="12"/>
  <c r="AX106" i="12"/>
  <c r="AX107" i="12"/>
  <c r="AX108" i="12"/>
  <c r="AX109" i="12"/>
  <c r="AX110" i="12"/>
  <c r="AX111" i="12"/>
  <c r="AX112" i="12"/>
  <c r="AX113" i="12"/>
  <c r="AX114" i="12"/>
  <c r="AX115" i="12"/>
  <c r="AX116" i="12"/>
  <c r="AX117" i="12"/>
  <c r="AX118" i="12"/>
  <c r="AX119" i="12"/>
  <c r="AX120" i="12"/>
  <c r="AX121" i="12"/>
  <c r="AX122" i="12"/>
  <c r="AX123" i="12"/>
  <c r="AX124" i="12"/>
  <c r="AX125" i="12"/>
  <c r="AX126" i="12"/>
  <c r="AX127" i="12"/>
  <c r="AX128" i="12"/>
  <c r="AX129" i="12"/>
  <c r="AX130" i="12"/>
  <c r="AX131" i="12"/>
  <c r="AX132" i="12"/>
  <c r="AX133" i="12"/>
  <c r="AX134" i="12"/>
  <c r="AX135" i="12"/>
  <c r="AX136" i="12"/>
  <c r="AX137" i="12"/>
  <c r="AX138" i="12"/>
  <c r="AX139" i="12"/>
  <c r="AX140" i="12"/>
  <c r="AX141" i="12"/>
  <c r="AX142" i="12"/>
  <c r="AX143" i="12"/>
  <c r="AX144" i="12"/>
  <c r="AX145" i="12"/>
  <c r="AX146" i="12"/>
  <c r="AX147" i="12"/>
  <c r="AX148" i="12"/>
  <c r="AX149" i="12"/>
  <c r="AX150" i="12"/>
  <c r="AX151" i="12"/>
  <c r="AX152" i="12"/>
  <c r="AX153" i="12"/>
  <c r="AX154" i="12"/>
  <c r="AX155" i="12"/>
  <c r="AX156" i="12"/>
  <c r="AX157" i="12"/>
  <c r="AX158" i="12"/>
  <c r="AX159" i="12"/>
  <c r="AX160" i="12"/>
  <c r="AX161" i="12"/>
  <c r="AX162" i="12"/>
  <c r="AX163" i="12"/>
  <c r="AX164" i="12"/>
  <c r="AX165" i="12"/>
  <c r="AX166" i="12"/>
  <c r="AX167" i="12"/>
  <c r="AX168" i="12"/>
  <c r="AX169" i="12"/>
  <c r="AX170" i="12"/>
  <c r="AX171" i="12"/>
  <c r="AX172" i="12"/>
  <c r="AX173" i="12"/>
  <c r="AX174" i="12"/>
  <c r="AX175" i="12"/>
  <c r="AX176" i="12"/>
  <c r="AX177" i="12"/>
  <c r="AX178" i="12"/>
  <c r="AX181" i="12"/>
  <c r="AX182" i="12"/>
  <c r="AX185" i="12"/>
  <c r="AX186" i="12"/>
  <c r="AX189" i="12"/>
  <c r="AX190" i="12"/>
  <c r="AX193" i="12"/>
  <c r="AX194" i="12"/>
  <c r="AX196" i="12"/>
  <c r="AX197" i="12"/>
  <c r="AX198" i="12"/>
  <c r="AX199" i="12"/>
  <c r="AX200" i="12"/>
  <c r="AX201" i="12"/>
  <c r="AX202" i="12"/>
  <c r="AX203" i="12"/>
  <c r="AX204" i="12"/>
  <c r="AX205" i="12"/>
  <c r="AX206" i="12"/>
  <c r="AX207" i="12"/>
  <c r="AX208" i="12"/>
  <c r="AX209" i="12"/>
  <c r="AX210" i="12"/>
  <c r="AX211" i="12"/>
  <c r="AX212" i="12"/>
  <c r="AX213" i="12"/>
  <c r="AX214" i="12"/>
  <c r="AX215" i="12"/>
  <c r="AX216" i="12"/>
  <c r="AX217" i="12"/>
  <c r="AX218" i="12"/>
  <c r="AX219" i="12"/>
  <c r="AX220" i="12"/>
  <c r="AX221" i="12"/>
  <c r="AX222" i="12"/>
  <c r="AX225" i="12"/>
  <c r="AX226" i="12"/>
  <c r="AX229" i="12"/>
  <c r="AX230" i="12"/>
  <c r="AX233" i="12"/>
  <c r="AX234" i="12"/>
  <c r="AX237" i="12"/>
  <c r="AX238" i="12"/>
  <c r="AX241" i="12"/>
  <c r="AX242" i="12"/>
  <c r="AX245" i="12"/>
  <c r="AX246" i="12"/>
  <c r="AX249" i="12"/>
  <c r="AX250" i="12"/>
  <c r="AX253" i="12"/>
  <c r="AX254" i="12"/>
  <c r="AX258" i="12"/>
  <c r="AX262" i="12"/>
  <c r="AX266" i="12"/>
  <c r="AX267" i="12"/>
  <c r="AX268" i="12"/>
  <c r="AX269" i="12"/>
  <c r="AX270" i="12"/>
  <c r="AX271" i="12"/>
  <c r="AX272" i="12"/>
  <c r="AX273" i="12"/>
  <c r="AX274" i="12"/>
  <c r="AX275" i="12"/>
  <c r="AX276" i="12"/>
  <c r="AX277" i="12"/>
  <c r="AX278" i="12"/>
  <c r="AX281" i="12"/>
  <c r="AX282" i="12"/>
  <c r="AX285" i="12"/>
  <c r="AX286" i="12"/>
  <c r="AX289" i="12"/>
  <c r="AX290" i="12"/>
  <c r="AX293" i="12"/>
  <c r="AX294" i="12"/>
  <c r="AX295" i="12"/>
  <c r="AX296" i="12"/>
  <c r="AX297" i="12"/>
  <c r="AX298" i="12"/>
  <c r="AX299" i="12"/>
  <c r="AX300" i="12"/>
  <c r="AX301" i="12"/>
  <c r="AX302" i="12"/>
  <c r="AX303" i="12"/>
  <c r="AX304" i="12"/>
  <c r="AX305" i="12"/>
  <c r="AX306" i="12"/>
  <c r="AX307" i="12"/>
  <c r="AX308" i="12"/>
  <c r="AX309" i="12"/>
  <c r="AX310" i="12"/>
  <c r="AX311" i="12"/>
  <c r="AX312" i="12"/>
  <c r="AX313" i="12"/>
  <c r="AX314" i="12"/>
  <c r="AX315" i="12"/>
  <c r="AX316" i="12"/>
  <c r="AX317" i="12"/>
  <c r="AX318" i="12"/>
  <c r="AX319" i="12"/>
  <c r="AX320" i="12"/>
  <c r="AX321" i="12"/>
  <c r="AX322" i="12"/>
  <c r="AX323" i="12"/>
  <c r="AX324" i="12"/>
  <c r="AX325" i="12"/>
  <c r="AX326" i="12"/>
  <c r="AX327" i="12"/>
  <c r="AX328" i="12"/>
  <c r="AX329" i="12"/>
  <c r="AX330" i="12"/>
  <c r="AX331" i="12"/>
  <c r="AX332" i="12"/>
  <c r="AX333" i="12"/>
  <c r="AX334" i="12"/>
  <c r="AX335" i="12"/>
  <c r="AX336" i="12"/>
  <c r="AX337" i="12"/>
  <c r="AX338" i="12"/>
  <c r="AX339" i="12"/>
  <c r="AX340" i="12"/>
  <c r="AX341" i="12"/>
  <c r="AX342" i="12"/>
  <c r="AX343" i="12"/>
  <c r="AX344" i="12"/>
  <c r="AX345" i="12"/>
  <c r="AX346" i="12"/>
  <c r="AX347" i="12"/>
  <c r="AX348" i="12"/>
  <c r="AX349" i="12"/>
  <c r="AX350" i="12"/>
  <c r="AX351" i="12"/>
  <c r="AX352" i="12"/>
  <c r="AX353" i="12"/>
  <c r="AX354" i="12"/>
  <c r="AX355" i="12"/>
  <c r="AX356" i="12"/>
  <c r="AX357" i="12"/>
  <c r="AX358" i="12"/>
  <c r="AX359" i="12"/>
  <c r="AX360" i="12"/>
  <c r="AX263" i="12" l="1"/>
  <c r="AX259" i="12"/>
  <c r="AX255" i="12"/>
  <c r="AX264" i="12"/>
  <c r="AX260" i="12"/>
  <c r="AX256" i="12"/>
  <c r="AX265" i="12"/>
  <c r="AX261" i="12"/>
  <c r="AF322" i="12"/>
  <c r="AF317" i="12"/>
  <c r="AF318" i="12"/>
  <c r="AF326" i="12"/>
  <c r="AF324" i="12"/>
  <c r="AF316" i="12"/>
  <c r="AF320" i="12"/>
  <c r="AF323" i="12"/>
  <c r="AF319" i="12"/>
  <c r="AF315" i="12"/>
  <c r="AF325" i="12"/>
  <c r="AF321" i="12"/>
  <c r="AX192" i="12"/>
  <c r="AX188" i="12"/>
  <c r="AX184" i="12"/>
  <c r="AX180" i="12"/>
  <c r="AX195" i="12"/>
  <c r="AX191" i="12"/>
  <c r="AX187" i="12"/>
  <c r="AX183" i="12"/>
  <c r="AX179" i="12"/>
  <c r="AX291" i="12"/>
  <c r="AX287" i="12"/>
  <c r="AX283" i="12"/>
  <c r="AX279" i="12"/>
  <c r="AX292" i="12"/>
  <c r="AX288" i="12"/>
  <c r="AX284" i="12"/>
  <c r="AX280" i="12"/>
  <c r="AX251" i="12"/>
  <c r="AX247" i="12"/>
  <c r="AX243" i="12"/>
  <c r="AX239" i="12"/>
  <c r="AX235" i="12"/>
  <c r="AX231" i="12"/>
  <c r="AX227" i="12"/>
  <c r="AX223" i="12"/>
  <c r="AX252" i="12"/>
  <c r="AX248" i="12"/>
  <c r="AX244" i="12"/>
  <c r="AX240" i="12"/>
  <c r="AX236" i="12"/>
  <c r="AX232" i="12"/>
  <c r="AX228" i="12"/>
  <c r="B41" i="9"/>
  <c r="AF314" i="12"/>
  <c r="AF313" i="12"/>
  <c r="AF312" i="12"/>
  <c r="AF311" i="12"/>
  <c r="AF310" i="12"/>
  <c r="AF309" i="12"/>
  <c r="AF308" i="12"/>
  <c r="AF307" i="12"/>
  <c r="AF306" i="12"/>
  <c r="AF305" i="12"/>
  <c r="AF304" i="12"/>
  <c r="AF303" i="12"/>
  <c r="AF302" i="12"/>
  <c r="AF301" i="12"/>
  <c r="AF300" i="12"/>
  <c r="AF299" i="12"/>
  <c r="AF298" i="12"/>
  <c r="AF297" i="12"/>
  <c r="AF296" i="12"/>
  <c r="AF295" i="12"/>
  <c r="AF294" i="12"/>
  <c r="AF293" i="12"/>
  <c r="AF292" i="12"/>
  <c r="AF291" i="12"/>
  <c r="AF290" i="12"/>
  <c r="AF289" i="12"/>
  <c r="AF288" i="12"/>
  <c r="AF287" i="12"/>
  <c r="AF286" i="12"/>
  <c r="AF285" i="12"/>
  <c r="AF284" i="12"/>
  <c r="AF283" i="12"/>
  <c r="AF282" i="12"/>
  <c r="AF281" i="12"/>
  <c r="AF280" i="12"/>
  <c r="AF279" i="12"/>
  <c r="AF278" i="12"/>
  <c r="AF277" i="12"/>
  <c r="AF276" i="12"/>
  <c r="AF275" i="12"/>
  <c r="AF274" i="12"/>
  <c r="AF273" i="12"/>
  <c r="AF272" i="12"/>
  <c r="AF271" i="12"/>
  <c r="AF270" i="12"/>
  <c r="AF269" i="12"/>
  <c r="AF268" i="12"/>
  <c r="AF267" i="12"/>
  <c r="AF266" i="12"/>
  <c r="AF265" i="12"/>
  <c r="AF264" i="12"/>
  <c r="AF263" i="12"/>
  <c r="AF262" i="12"/>
  <c r="AF261" i="12"/>
  <c r="AF260" i="12"/>
  <c r="AF259" i="12"/>
  <c r="AF258" i="12"/>
  <c r="AF257" i="12"/>
  <c r="AF256" i="12"/>
  <c r="AF255" i="12"/>
  <c r="AF254" i="12"/>
  <c r="AF253" i="12"/>
  <c r="AF252" i="12"/>
  <c r="AF251" i="12"/>
  <c r="AF250" i="12"/>
  <c r="AF249" i="12"/>
  <c r="AF248" i="12"/>
  <c r="AF247" i="12"/>
  <c r="AF246" i="12"/>
  <c r="AF245" i="12"/>
  <c r="AF244" i="12"/>
  <c r="AF243" i="12"/>
  <c r="AF242" i="12"/>
  <c r="AF241" i="12"/>
  <c r="AF240" i="12"/>
  <c r="AF239" i="12"/>
  <c r="AF238" i="12"/>
  <c r="AF237" i="12"/>
  <c r="AF236" i="12"/>
  <c r="AF235" i="12"/>
  <c r="AF234" i="12"/>
  <c r="AF233" i="12"/>
  <c r="AF232" i="12"/>
  <c r="AF231" i="12"/>
  <c r="AF230" i="12"/>
  <c r="AF229" i="12"/>
  <c r="AF228" i="12"/>
  <c r="AF227" i="12"/>
  <c r="AF226" i="12"/>
  <c r="AF225" i="12"/>
  <c r="AF224" i="12"/>
  <c r="AF223" i="12"/>
  <c r="AF222" i="12"/>
  <c r="AF221" i="12"/>
  <c r="AF220" i="12"/>
  <c r="AF219" i="12"/>
  <c r="AF218" i="12"/>
  <c r="AF217" i="12"/>
  <c r="AF216" i="12"/>
  <c r="AF215" i="12"/>
  <c r="AF214" i="12"/>
  <c r="AF213" i="12"/>
  <c r="AF212" i="12"/>
  <c r="AF211" i="12"/>
  <c r="AF210" i="12"/>
  <c r="AF209" i="12"/>
  <c r="AF208" i="12"/>
  <c r="AF207" i="12"/>
  <c r="AF206" i="12"/>
  <c r="AF205" i="12"/>
  <c r="AF204" i="12"/>
  <c r="AF203" i="12"/>
  <c r="AF202" i="12"/>
  <c r="AF201" i="12"/>
  <c r="AF200" i="12"/>
  <c r="AF199" i="12"/>
  <c r="AF198" i="12"/>
  <c r="AF197" i="12"/>
  <c r="AF196" i="12"/>
  <c r="AF195" i="12"/>
  <c r="AF194" i="12"/>
  <c r="AF193" i="12"/>
  <c r="AF192" i="12"/>
  <c r="AF191" i="12"/>
  <c r="AF190" i="12"/>
  <c r="AF189" i="12"/>
  <c r="AF188" i="12"/>
  <c r="AF187" i="12"/>
  <c r="AF186" i="12"/>
  <c r="AF185" i="12"/>
  <c r="AF184" i="12"/>
  <c r="AF183" i="12"/>
  <c r="AF182" i="12"/>
  <c r="AF181" i="12"/>
  <c r="AF180" i="12"/>
  <c r="AF179" i="12"/>
  <c r="AF178" i="12"/>
  <c r="D158" i="15" l="1"/>
  <c r="F7" i="15"/>
  <c r="G6" i="15"/>
  <c r="E9" i="15"/>
  <c r="C12" i="15"/>
  <c r="G14" i="15"/>
  <c r="E17" i="15"/>
  <c r="C20" i="15"/>
  <c r="G22" i="15"/>
  <c r="E25" i="15"/>
  <c r="C28" i="15"/>
  <c r="G30" i="15"/>
  <c r="E33" i="15"/>
  <c r="C36" i="15"/>
  <c r="G38" i="15"/>
  <c r="E41" i="15"/>
  <c r="C44" i="15"/>
  <c r="G46" i="15"/>
  <c r="E49" i="15"/>
  <c r="C52" i="15"/>
  <c r="G54" i="15"/>
  <c r="E57" i="15"/>
  <c r="C60" i="15"/>
  <c r="G62" i="15"/>
  <c r="E65" i="15"/>
  <c r="C68" i="15"/>
  <c r="G70" i="15"/>
  <c r="E73" i="15"/>
  <c r="C76" i="15"/>
  <c r="G78" i="15"/>
  <c r="E81" i="15"/>
  <c r="C84" i="15"/>
  <c r="G86" i="15"/>
  <c r="E89" i="15"/>
  <c r="C92" i="15"/>
  <c r="G94" i="15"/>
  <c r="E97" i="15"/>
  <c r="C100" i="15"/>
  <c r="G102" i="15"/>
  <c r="E105" i="15"/>
  <c r="C108" i="15"/>
  <c r="G110" i="15"/>
  <c r="E113" i="15"/>
  <c r="C116" i="15"/>
  <c r="G118" i="15"/>
  <c r="E121" i="15"/>
  <c r="C124" i="15"/>
  <c r="G126" i="15"/>
  <c r="E129" i="15"/>
  <c r="C132" i="15"/>
  <c r="G134" i="15"/>
  <c r="E137" i="15"/>
  <c r="C140" i="15"/>
  <c r="F10" i="15"/>
  <c r="D13" i="15"/>
  <c r="B16" i="15"/>
  <c r="F18" i="15"/>
  <c r="D21" i="15"/>
  <c r="B24" i="15"/>
  <c r="F26" i="15"/>
  <c r="D29" i="15"/>
  <c r="B32" i="15"/>
  <c r="F34" i="15"/>
  <c r="D37" i="15"/>
  <c r="B40" i="15"/>
  <c r="F42" i="15"/>
  <c r="O42" i="15" s="1"/>
  <c r="D45" i="15"/>
  <c r="B48" i="15"/>
  <c r="F50" i="15"/>
  <c r="O50" i="15" s="1"/>
  <c r="D53" i="15"/>
  <c r="B56" i="15"/>
  <c r="F58" i="15"/>
  <c r="O58" i="15" s="1"/>
  <c r="D61" i="15"/>
  <c r="B64" i="15"/>
  <c r="F66" i="15"/>
  <c r="O66" i="15" s="1"/>
  <c r="D69" i="15"/>
  <c r="B72" i="15"/>
  <c r="F74" i="15"/>
  <c r="O74" i="15" s="1"/>
  <c r="D77" i="15"/>
  <c r="B80" i="15"/>
  <c r="F82" i="15"/>
  <c r="O82" i="15" s="1"/>
  <c r="D85" i="15"/>
  <c r="B88" i="15"/>
  <c r="F90" i="15"/>
  <c r="O90" i="15" s="1"/>
  <c r="D93" i="15"/>
  <c r="B96" i="15"/>
  <c r="F98" i="15"/>
  <c r="O98" i="15" s="1"/>
  <c r="D101" i="15"/>
  <c r="B104" i="15"/>
  <c r="F106" i="15"/>
  <c r="O106" i="15" s="1"/>
  <c r="D109" i="15"/>
  <c r="B112" i="15"/>
  <c r="F114" i="15"/>
  <c r="O114" i="15" s="1"/>
  <c r="D117" i="15"/>
  <c r="B120" i="15"/>
  <c r="F122" i="15"/>
  <c r="O122" i="15" s="1"/>
  <c r="D125" i="15"/>
  <c r="B128" i="15"/>
  <c r="F130" i="15"/>
  <c r="O130" i="15" s="1"/>
  <c r="D133" i="15"/>
  <c r="B136" i="15"/>
  <c r="F138" i="15"/>
  <c r="O138" i="15" s="1"/>
  <c r="D7" i="15"/>
  <c r="C7" i="15"/>
  <c r="G9" i="15"/>
  <c r="E12" i="15"/>
  <c r="C15" i="15"/>
  <c r="G17" i="15"/>
  <c r="E20" i="15"/>
  <c r="C23" i="15"/>
  <c r="G25" i="15"/>
  <c r="E28" i="15"/>
  <c r="C31" i="15"/>
  <c r="G33" i="15"/>
  <c r="E36" i="15"/>
  <c r="C39" i="15"/>
  <c r="G41" i="15"/>
  <c r="E44" i="15"/>
  <c r="C47" i="15"/>
  <c r="G49" i="15"/>
  <c r="E52" i="15"/>
  <c r="C55" i="15"/>
  <c r="G57" i="15"/>
  <c r="E60" i="15"/>
  <c r="C63" i="15"/>
  <c r="G65" i="15"/>
  <c r="E68" i="15"/>
  <c r="C71" i="15"/>
  <c r="G73" i="15"/>
  <c r="E76" i="15"/>
  <c r="C79" i="15"/>
  <c r="G81" i="15"/>
  <c r="E84" i="15"/>
  <c r="C87" i="15"/>
  <c r="G89" i="15"/>
  <c r="E92" i="15"/>
  <c r="C95" i="15"/>
  <c r="G97" i="15"/>
  <c r="E100" i="15"/>
  <c r="C103" i="15"/>
  <c r="G105" i="15"/>
  <c r="E108" i="15"/>
  <c r="C111" i="15"/>
  <c r="G113" i="15"/>
  <c r="E116" i="15"/>
  <c r="C119" i="15"/>
  <c r="G121" i="15"/>
  <c r="E124" i="15"/>
  <c r="C127" i="15"/>
  <c r="G129" i="15"/>
  <c r="E132" i="15"/>
  <c r="C135" i="15"/>
  <c r="G137" i="15"/>
  <c r="B7" i="15"/>
  <c r="F11" i="15"/>
  <c r="D14" i="15"/>
  <c r="B17" i="15"/>
  <c r="F19" i="15"/>
  <c r="D22" i="15"/>
  <c r="B25" i="15"/>
  <c r="F27" i="15"/>
  <c r="D30" i="15"/>
  <c r="B33" i="15"/>
  <c r="F35" i="15"/>
  <c r="D38" i="15"/>
  <c r="B41" i="15"/>
  <c r="F43" i="15"/>
  <c r="O43" i="15" s="1"/>
  <c r="D46" i="15"/>
  <c r="B49" i="15"/>
  <c r="F51" i="15"/>
  <c r="O51" i="15" s="1"/>
  <c r="D54" i="15"/>
  <c r="B57" i="15"/>
  <c r="F59" i="15"/>
  <c r="O59" i="15" s="1"/>
  <c r="D62" i="15"/>
  <c r="B65" i="15"/>
  <c r="F67" i="15"/>
  <c r="O67" i="15" s="1"/>
  <c r="D70" i="15"/>
  <c r="B73" i="15"/>
  <c r="F75" i="15"/>
  <c r="O75" i="15" s="1"/>
  <c r="D78" i="15"/>
  <c r="B81" i="15"/>
  <c r="F83" i="15"/>
  <c r="O83" i="15" s="1"/>
  <c r="D86" i="15"/>
  <c r="B89" i="15"/>
  <c r="F91" i="15"/>
  <c r="O91" i="15" s="1"/>
  <c r="D94" i="15"/>
  <c r="B97" i="15"/>
  <c r="F99" i="15"/>
  <c r="O99" i="15" s="1"/>
  <c r="D102" i="15"/>
  <c r="B105" i="15"/>
  <c r="F107" i="15"/>
  <c r="O107" i="15" s="1"/>
  <c r="D110" i="15"/>
  <c r="B113" i="15"/>
  <c r="F115" i="15"/>
  <c r="O115" i="15" s="1"/>
  <c r="D118" i="15"/>
  <c r="B121" i="15"/>
  <c r="F123" i="15"/>
  <c r="O123" i="15" s="1"/>
  <c r="D126" i="15"/>
  <c r="B129" i="15"/>
  <c r="F131" i="15"/>
  <c r="O131" i="15" s="1"/>
  <c r="D134" i="15"/>
  <c r="B137" i="15"/>
  <c r="F139" i="15"/>
  <c r="O139" i="15" s="1"/>
  <c r="G142" i="15"/>
  <c r="E145" i="15"/>
  <c r="C148" i="15"/>
  <c r="G150" i="15"/>
  <c r="E153" i="15"/>
  <c r="C156" i="15"/>
  <c r="G158" i="15"/>
  <c r="F140" i="15"/>
  <c r="O140" i="15" s="1"/>
  <c r="D143" i="15"/>
  <c r="B146" i="15"/>
  <c r="F148" i="15"/>
  <c r="O148" i="15" s="1"/>
  <c r="D151" i="15"/>
  <c r="B154" i="15"/>
  <c r="F156" i="15"/>
  <c r="O156" i="15" s="1"/>
  <c r="D159" i="15"/>
  <c r="C141" i="15"/>
  <c r="G143" i="15"/>
  <c r="E146" i="15"/>
  <c r="C149" i="15"/>
  <c r="G151" i="15"/>
  <c r="E154" i="15"/>
  <c r="C157" i="15"/>
  <c r="G159" i="15"/>
  <c r="F141" i="15"/>
  <c r="O141" i="15" s="1"/>
  <c r="D144" i="15"/>
  <c r="B147" i="15"/>
  <c r="F149" i="15"/>
  <c r="O149" i="15" s="1"/>
  <c r="D152" i="15"/>
  <c r="B155" i="15"/>
  <c r="F157" i="15"/>
  <c r="O157" i="15" s="1"/>
  <c r="D160" i="15"/>
  <c r="D6" i="15"/>
  <c r="C6" i="15"/>
  <c r="G8" i="15"/>
  <c r="E11" i="15"/>
  <c r="C14" i="15"/>
  <c r="G16" i="15"/>
  <c r="E19" i="15"/>
  <c r="C22" i="15"/>
  <c r="G24" i="15"/>
  <c r="E27" i="15"/>
  <c r="C30" i="15"/>
  <c r="G32" i="15"/>
  <c r="E35" i="15"/>
  <c r="C38" i="15"/>
  <c r="G40" i="15"/>
  <c r="E43" i="15"/>
  <c r="C46" i="15"/>
  <c r="G48" i="15"/>
  <c r="E51" i="15"/>
  <c r="C54" i="15"/>
  <c r="G56" i="15"/>
  <c r="E59" i="15"/>
  <c r="C62" i="15"/>
  <c r="G64" i="15"/>
  <c r="E67" i="15"/>
  <c r="C70" i="15"/>
  <c r="G72" i="15"/>
  <c r="E75" i="15"/>
  <c r="C78" i="15"/>
  <c r="G80" i="15"/>
  <c r="E83" i="15"/>
  <c r="C86" i="15"/>
  <c r="G88" i="15"/>
  <c r="E91" i="15"/>
  <c r="C94" i="15"/>
  <c r="G96" i="15"/>
  <c r="E99" i="15"/>
  <c r="C102" i="15"/>
  <c r="G104" i="15"/>
  <c r="E107" i="15"/>
  <c r="C110" i="15"/>
  <c r="G112" i="15"/>
  <c r="E115" i="15"/>
  <c r="C118" i="15"/>
  <c r="G120" i="15"/>
  <c r="E123" i="15"/>
  <c r="C126" i="15"/>
  <c r="G128" i="15"/>
  <c r="E131" i="15"/>
  <c r="C134" i="15"/>
  <c r="G136" i="15"/>
  <c r="E139" i="15"/>
  <c r="D9" i="15"/>
  <c r="F12" i="15"/>
  <c r="D15" i="15"/>
  <c r="B18" i="15"/>
  <c r="F20" i="15"/>
  <c r="D23" i="15"/>
  <c r="B26" i="15"/>
  <c r="F28" i="15"/>
  <c r="D31" i="15"/>
  <c r="B34" i="15"/>
  <c r="F36" i="15"/>
  <c r="O36" i="15" s="1"/>
  <c r="D39" i="15"/>
  <c r="B42" i="15"/>
  <c r="F44" i="15"/>
  <c r="O44" i="15" s="1"/>
  <c r="D47" i="15"/>
  <c r="B50" i="15"/>
  <c r="F52" i="15"/>
  <c r="O52" i="15" s="1"/>
  <c r="D55" i="15"/>
  <c r="B58" i="15"/>
  <c r="F60" i="15"/>
  <c r="O60" i="15" s="1"/>
  <c r="D63" i="15"/>
  <c r="B66" i="15"/>
  <c r="F68" i="15"/>
  <c r="O68" i="15" s="1"/>
  <c r="D71" i="15"/>
  <c r="B74" i="15"/>
  <c r="F76" i="15"/>
  <c r="O76" i="15" s="1"/>
  <c r="D79" i="15"/>
  <c r="B82" i="15"/>
  <c r="F84" i="15"/>
  <c r="O84" i="15" s="1"/>
  <c r="D87" i="15"/>
  <c r="B90" i="15"/>
  <c r="F92" i="15"/>
  <c r="O92" i="15" s="1"/>
  <c r="D95" i="15"/>
  <c r="B98" i="15"/>
  <c r="F100" i="15"/>
  <c r="O100" i="15" s="1"/>
  <c r="D103" i="15"/>
  <c r="B106" i="15"/>
  <c r="F108" i="15"/>
  <c r="O108" i="15" s="1"/>
  <c r="D111" i="15"/>
  <c r="B114" i="15"/>
  <c r="F116" i="15"/>
  <c r="O116" i="15" s="1"/>
  <c r="D119" i="15"/>
  <c r="B122" i="15"/>
  <c r="F124" i="15"/>
  <c r="O124" i="15" s="1"/>
  <c r="D127" i="15"/>
  <c r="B130" i="15"/>
  <c r="F132" i="15"/>
  <c r="O132" i="15" s="1"/>
  <c r="D135" i="15"/>
  <c r="B138" i="15"/>
  <c r="B6" i="15"/>
  <c r="E6" i="15"/>
  <c r="C9" i="15"/>
  <c r="G11" i="15"/>
  <c r="E14" i="15"/>
  <c r="C17" i="15"/>
  <c r="G19" i="15"/>
  <c r="E22" i="15"/>
  <c r="C25" i="15"/>
  <c r="G27" i="15"/>
  <c r="E30" i="15"/>
  <c r="C33" i="15"/>
  <c r="G35" i="15"/>
  <c r="E38" i="15"/>
  <c r="C41" i="15"/>
  <c r="G43" i="15"/>
  <c r="E46" i="15"/>
  <c r="C49" i="15"/>
  <c r="G51" i="15"/>
  <c r="E54" i="15"/>
  <c r="C57" i="15"/>
  <c r="G59" i="15"/>
  <c r="E62" i="15"/>
  <c r="C65" i="15"/>
  <c r="G67" i="15"/>
  <c r="E70" i="15"/>
  <c r="C73" i="15"/>
  <c r="G75" i="15"/>
  <c r="E78" i="15"/>
  <c r="C81" i="15"/>
  <c r="G83" i="15"/>
  <c r="E86" i="15"/>
  <c r="C89" i="15"/>
  <c r="G91" i="15"/>
  <c r="E94" i="15"/>
  <c r="C97" i="15"/>
  <c r="G99" i="15"/>
  <c r="E102" i="15"/>
  <c r="C105" i="15"/>
  <c r="G107" i="15"/>
  <c r="E110" i="15"/>
  <c r="C113" i="15"/>
  <c r="G115" i="15"/>
  <c r="E118" i="15"/>
  <c r="C121" i="15"/>
  <c r="G123" i="15"/>
  <c r="E126" i="15"/>
  <c r="C129" i="15"/>
  <c r="G131" i="15"/>
  <c r="E134" i="15"/>
  <c r="C137" i="15"/>
  <c r="G139" i="15"/>
  <c r="B11" i="15"/>
  <c r="F13" i="15"/>
  <c r="D16" i="15"/>
  <c r="B19" i="15"/>
  <c r="F21" i="15"/>
  <c r="D24" i="15"/>
  <c r="B27" i="15"/>
  <c r="F29" i="15"/>
  <c r="D32" i="15"/>
  <c r="B35" i="15"/>
  <c r="F37" i="15"/>
  <c r="O37" i="15" s="1"/>
  <c r="D40" i="15"/>
  <c r="B43" i="15"/>
  <c r="F45" i="15"/>
  <c r="O45" i="15" s="1"/>
  <c r="D48" i="15"/>
  <c r="B51" i="15"/>
  <c r="F53" i="15"/>
  <c r="O53" i="15" s="1"/>
  <c r="D56" i="15"/>
  <c r="B59" i="15"/>
  <c r="F61" i="15"/>
  <c r="O61" i="15" s="1"/>
  <c r="D64" i="15"/>
  <c r="B67" i="15"/>
  <c r="F69" i="15"/>
  <c r="O69" i="15" s="1"/>
  <c r="D72" i="15"/>
  <c r="B75" i="15"/>
  <c r="F77" i="15"/>
  <c r="O77" i="15" s="1"/>
  <c r="D80" i="15"/>
  <c r="B83" i="15"/>
  <c r="F85" i="15"/>
  <c r="O85" i="15" s="1"/>
  <c r="D88" i="15"/>
  <c r="B91" i="15"/>
  <c r="F93" i="15"/>
  <c r="O93" i="15" s="1"/>
  <c r="D96" i="15"/>
  <c r="B99" i="15"/>
  <c r="F101" i="15"/>
  <c r="O101" i="15" s="1"/>
  <c r="D104" i="15"/>
  <c r="B107" i="15"/>
  <c r="F109" i="15"/>
  <c r="O109" i="15" s="1"/>
  <c r="D112" i="15"/>
  <c r="B115" i="15"/>
  <c r="F117" i="15"/>
  <c r="O117" i="15" s="1"/>
  <c r="D120" i="15"/>
  <c r="B123" i="15"/>
  <c r="F125" i="15"/>
  <c r="O125" i="15" s="1"/>
  <c r="D128" i="15"/>
  <c r="B131" i="15"/>
  <c r="F133" i="15"/>
  <c r="O133" i="15" s="1"/>
  <c r="D136" i="15"/>
  <c r="B139" i="15"/>
  <c r="C142" i="15"/>
  <c r="G144" i="15"/>
  <c r="E147" i="15"/>
  <c r="C150" i="15"/>
  <c r="G152" i="15"/>
  <c r="E155" i="15"/>
  <c r="C158" i="15"/>
  <c r="G160" i="15"/>
  <c r="F142" i="15"/>
  <c r="O142" i="15" s="1"/>
  <c r="D145" i="15"/>
  <c r="B148" i="15"/>
  <c r="F150" i="15"/>
  <c r="O150" i="15" s="1"/>
  <c r="D153" i="15"/>
  <c r="B156" i="15"/>
  <c r="F158" i="15"/>
  <c r="O158" i="15" s="1"/>
  <c r="E140" i="15"/>
  <c r="C143" i="15"/>
  <c r="G145" i="15"/>
  <c r="E148" i="15"/>
  <c r="C151" i="15"/>
  <c r="G153" i="15"/>
  <c r="E156" i="15"/>
  <c r="C159" i="15"/>
  <c r="B141" i="15"/>
  <c r="F143" i="15"/>
  <c r="O143" i="15" s="1"/>
  <c r="D146" i="15"/>
  <c r="B149" i="15"/>
  <c r="F151" i="15"/>
  <c r="O151" i="15" s="1"/>
  <c r="D154" i="15"/>
  <c r="B157" i="15"/>
  <c r="F159" i="15"/>
  <c r="O159" i="15" s="1"/>
  <c r="D10" i="15"/>
  <c r="C8" i="15"/>
  <c r="G10" i="15"/>
  <c r="E13" i="15"/>
  <c r="C16" i="15"/>
  <c r="G18" i="15"/>
  <c r="E21" i="15"/>
  <c r="C24" i="15"/>
  <c r="G26" i="15"/>
  <c r="E29" i="15"/>
  <c r="C32" i="15"/>
  <c r="G34" i="15"/>
  <c r="E37" i="15"/>
  <c r="C40" i="15"/>
  <c r="G42" i="15"/>
  <c r="E45" i="15"/>
  <c r="C48" i="15"/>
  <c r="G50" i="15"/>
  <c r="E53" i="15"/>
  <c r="C56" i="15"/>
  <c r="G58" i="15"/>
  <c r="E61" i="15"/>
  <c r="C64" i="15"/>
  <c r="G66" i="15"/>
  <c r="E69" i="15"/>
  <c r="C72" i="15"/>
  <c r="G74" i="15"/>
  <c r="E77" i="15"/>
  <c r="C80" i="15"/>
  <c r="G82" i="15"/>
  <c r="E85" i="15"/>
  <c r="C88" i="15"/>
  <c r="G90" i="15"/>
  <c r="E93" i="15"/>
  <c r="C96" i="15"/>
  <c r="G98" i="15"/>
  <c r="E101" i="15"/>
  <c r="C104" i="15"/>
  <c r="G106" i="15"/>
  <c r="E109" i="15"/>
  <c r="C112" i="15"/>
  <c r="G114" i="15"/>
  <c r="E117" i="15"/>
  <c r="C120" i="15"/>
  <c r="G122" i="15"/>
  <c r="E125" i="15"/>
  <c r="C128" i="15"/>
  <c r="G130" i="15"/>
  <c r="E133" i="15"/>
  <c r="C136" i="15"/>
  <c r="G138" i="15"/>
  <c r="B8" i="15"/>
  <c r="B12" i="15"/>
  <c r="F14" i="15"/>
  <c r="D17" i="15"/>
  <c r="B20" i="15"/>
  <c r="F22" i="15"/>
  <c r="D25" i="15"/>
  <c r="B28" i="15"/>
  <c r="F30" i="15"/>
  <c r="D33" i="15"/>
  <c r="B36" i="15"/>
  <c r="F38" i="15"/>
  <c r="O38" i="15" s="1"/>
  <c r="D41" i="15"/>
  <c r="B44" i="15"/>
  <c r="F46" i="15"/>
  <c r="O46" i="15" s="1"/>
  <c r="D49" i="15"/>
  <c r="B52" i="15"/>
  <c r="F54" i="15"/>
  <c r="O54" i="15" s="1"/>
  <c r="D57" i="15"/>
  <c r="B60" i="15"/>
  <c r="F62" i="15"/>
  <c r="O62" i="15" s="1"/>
  <c r="D65" i="15"/>
  <c r="B68" i="15"/>
  <c r="F70" i="15"/>
  <c r="O70" i="15" s="1"/>
  <c r="D73" i="15"/>
  <c r="B76" i="15"/>
  <c r="F78" i="15"/>
  <c r="O78" i="15" s="1"/>
  <c r="D81" i="15"/>
  <c r="B84" i="15"/>
  <c r="F86" i="15"/>
  <c r="O86" i="15" s="1"/>
  <c r="D89" i="15"/>
  <c r="B92" i="15"/>
  <c r="F94" i="15"/>
  <c r="O94" i="15" s="1"/>
  <c r="D97" i="15"/>
  <c r="B100" i="15"/>
  <c r="F102" i="15"/>
  <c r="O102" i="15" s="1"/>
  <c r="D105" i="15"/>
  <c r="B108" i="15"/>
  <c r="F110" i="15"/>
  <c r="O110" i="15" s="1"/>
  <c r="D113" i="15"/>
  <c r="B116" i="15"/>
  <c r="F118" i="15"/>
  <c r="O118" i="15" s="1"/>
  <c r="D121" i="15"/>
  <c r="B124" i="15"/>
  <c r="F126" i="15"/>
  <c r="O126" i="15" s="1"/>
  <c r="D129" i="15"/>
  <c r="B132" i="15"/>
  <c r="F134" i="15"/>
  <c r="O134" i="15" s="1"/>
  <c r="D137" i="15"/>
  <c r="B140" i="15"/>
  <c r="B10" i="15"/>
  <c r="E8" i="15"/>
  <c r="C11" i="15"/>
  <c r="G13" i="15"/>
  <c r="E16" i="15"/>
  <c r="C19" i="15"/>
  <c r="G21" i="15"/>
  <c r="E24" i="15"/>
  <c r="C27" i="15"/>
  <c r="G29" i="15"/>
  <c r="E32" i="15"/>
  <c r="C35" i="15"/>
  <c r="G37" i="15"/>
  <c r="E40" i="15"/>
  <c r="C43" i="15"/>
  <c r="G45" i="15"/>
  <c r="E48" i="15"/>
  <c r="C51" i="15"/>
  <c r="G53" i="15"/>
  <c r="E56" i="15"/>
  <c r="C59" i="15"/>
  <c r="G61" i="15"/>
  <c r="E64" i="15"/>
  <c r="C67" i="15"/>
  <c r="G69" i="15"/>
  <c r="E72" i="15"/>
  <c r="C75" i="15"/>
  <c r="G77" i="15"/>
  <c r="E80" i="15"/>
  <c r="C83" i="15"/>
  <c r="G85" i="15"/>
  <c r="E88" i="15"/>
  <c r="C91" i="15"/>
  <c r="G93" i="15"/>
  <c r="E96" i="15"/>
  <c r="C99" i="15"/>
  <c r="G101" i="15"/>
  <c r="E104" i="15"/>
  <c r="C107" i="15"/>
  <c r="G109" i="15"/>
  <c r="E112" i="15"/>
  <c r="C115" i="15"/>
  <c r="G117" i="15"/>
  <c r="E120" i="15"/>
  <c r="C123" i="15"/>
  <c r="G125" i="15"/>
  <c r="E128" i="15"/>
  <c r="C131" i="15"/>
  <c r="G133" i="15"/>
  <c r="E136" i="15"/>
  <c r="C139" i="15"/>
  <c r="F9" i="15"/>
  <c r="B13" i="15"/>
  <c r="F15" i="15"/>
  <c r="D18" i="15"/>
  <c r="B21" i="15"/>
  <c r="F23" i="15"/>
  <c r="D26" i="15"/>
  <c r="B29" i="15"/>
  <c r="F31" i="15"/>
  <c r="D34" i="15"/>
  <c r="B37" i="15"/>
  <c r="F39" i="15"/>
  <c r="O39" i="15" s="1"/>
  <c r="D42" i="15"/>
  <c r="B45" i="15"/>
  <c r="F47" i="15"/>
  <c r="O47" i="15" s="1"/>
  <c r="D50" i="15"/>
  <c r="B53" i="15"/>
  <c r="F55" i="15"/>
  <c r="O55" i="15" s="1"/>
  <c r="D58" i="15"/>
  <c r="B61" i="15"/>
  <c r="F63" i="15"/>
  <c r="O63" i="15" s="1"/>
  <c r="D66" i="15"/>
  <c r="B69" i="15"/>
  <c r="F71" i="15"/>
  <c r="O71" i="15" s="1"/>
  <c r="D74" i="15"/>
  <c r="B77" i="15"/>
  <c r="F79" i="15"/>
  <c r="O79" i="15" s="1"/>
  <c r="D82" i="15"/>
  <c r="B85" i="15"/>
  <c r="F87" i="15"/>
  <c r="O87" i="15" s="1"/>
  <c r="D90" i="15"/>
  <c r="B93" i="15"/>
  <c r="F95" i="15"/>
  <c r="O95" i="15" s="1"/>
  <c r="D98" i="15"/>
  <c r="B101" i="15"/>
  <c r="F103" i="15"/>
  <c r="O103" i="15" s="1"/>
  <c r="D106" i="15"/>
  <c r="B109" i="15"/>
  <c r="F111" i="15"/>
  <c r="O111" i="15" s="1"/>
  <c r="D114" i="15"/>
  <c r="B117" i="15"/>
  <c r="F119" i="15"/>
  <c r="O119" i="15" s="1"/>
  <c r="D122" i="15"/>
  <c r="B125" i="15"/>
  <c r="F127" i="15"/>
  <c r="O127" i="15" s="1"/>
  <c r="D130" i="15"/>
  <c r="B133" i="15"/>
  <c r="F135" i="15"/>
  <c r="O135" i="15" s="1"/>
  <c r="D138" i="15"/>
  <c r="E141" i="15"/>
  <c r="C144" i="15"/>
  <c r="G146" i="15"/>
  <c r="E149" i="15"/>
  <c r="C152" i="15"/>
  <c r="G154" i="15"/>
  <c r="E157" i="15"/>
  <c r="C160" i="15"/>
  <c r="B142" i="15"/>
  <c r="F144" i="15"/>
  <c r="O144" i="15" s="1"/>
  <c r="D147" i="15"/>
  <c r="B150" i="15"/>
  <c r="F152" i="15"/>
  <c r="O152" i="15" s="1"/>
  <c r="D155" i="15"/>
  <c r="B158" i="15"/>
  <c r="F160" i="15"/>
  <c r="O160" i="15" s="1"/>
  <c r="E142" i="15"/>
  <c r="C145" i="15"/>
  <c r="G147" i="15"/>
  <c r="E150" i="15"/>
  <c r="C153" i="15"/>
  <c r="G155" i="15"/>
  <c r="E158" i="15"/>
  <c r="D140" i="15"/>
  <c r="B143" i="15"/>
  <c r="F145" i="15"/>
  <c r="O145" i="15" s="1"/>
  <c r="D148" i="15"/>
  <c r="B151" i="15"/>
  <c r="F153" i="15"/>
  <c r="O153" i="15" s="1"/>
  <c r="D156" i="15"/>
  <c r="B159" i="15"/>
  <c r="B9" i="15"/>
  <c r="E7" i="15"/>
  <c r="C10" i="15"/>
  <c r="G12" i="15"/>
  <c r="E15" i="15"/>
  <c r="C18" i="15"/>
  <c r="G20" i="15"/>
  <c r="E23" i="15"/>
  <c r="C26" i="15"/>
  <c r="G28" i="15"/>
  <c r="E31" i="15"/>
  <c r="C34" i="15"/>
  <c r="G36" i="15"/>
  <c r="E39" i="15"/>
  <c r="C42" i="15"/>
  <c r="G44" i="15"/>
  <c r="E47" i="15"/>
  <c r="C50" i="15"/>
  <c r="G52" i="15"/>
  <c r="E55" i="15"/>
  <c r="C58" i="15"/>
  <c r="G60" i="15"/>
  <c r="E63" i="15"/>
  <c r="C66" i="15"/>
  <c r="G68" i="15"/>
  <c r="E71" i="15"/>
  <c r="C74" i="15"/>
  <c r="G76" i="15"/>
  <c r="E79" i="15"/>
  <c r="C82" i="15"/>
  <c r="G84" i="15"/>
  <c r="E87" i="15"/>
  <c r="C90" i="15"/>
  <c r="G92" i="15"/>
  <c r="E95" i="15"/>
  <c r="C98" i="15"/>
  <c r="G100" i="15"/>
  <c r="E103" i="15"/>
  <c r="C106" i="15"/>
  <c r="G108" i="15"/>
  <c r="E111" i="15"/>
  <c r="C114" i="15"/>
  <c r="G116" i="15"/>
  <c r="E119" i="15"/>
  <c r="C122" i="15"/>
  <c r="G124" i="15"/>
  <c r="E127" i="15"/>
  <c r="C130" i="15"/>
  <c r="G132" i="15"/>
  <c r="E135" i="15"/>
  <c r="C138" i="15"/>
  <c r="F6" i="15"/>
  <c r="D11" i="15"/>
  <c r="B14" i="15"/>
  <c r="F16" i="15"/>
  <c r="D19" i="15"/>
  <c r="B22" i="15"/>
  <c r="F24" i="15"/>
  <c r="D27" i="15"/>
  <c r="B30" i="15"/>
  <c r="F32" i="15"/>
  <c r="D35" i="15"/>
  <c r="B38" i="15"/>
  <c r="F40" i="15"/>
  <c r="O40" i="15" s="1"/>
  <c r="D43" i="15"/>
  <c r="B46" i="15"/>
  <c r="F48" i="15"/>
  <c r="O48" i="15" s="1"/>
  <c r="D51" i="15"/>
  <c r="B54" i="15"/>
  <c r="F56" i="15"/>
  <c r="O56" i="15" s="1"/>
  <c r="D59" i="15"/>
  <c r="B62" i="15"/>
  <c r="F64" i="15"/>
  <c r="O64" i="15" s="1"/>
  <c r="D67" i="15"/>
  <c r="B70" i="15"/>
  <c r="F72" i="15"/>
  <c r="O72" i="15" s="1"/>
  <c r="D75" i="15"/>
  <c r="B78" i="15"/>
  <c r="F80" i="15"/>
  <c r="O80" i="15" s="1"/>
  <c r="D83" i="15"/>
  <c r="B86" i="15"/>
  <c r="F88" i="15"/>
  <c r="O88" i="15" s="1"/>
  <c r="D91" i="15"/>
  <c r="B94" i="15"/>
  <c r="F96" i="15"/>
  <c r="O96" i="15" s="1"/>
  <c r="D99" i="15"/>
  <c r="B102" i="15"/>
  <c r="F104" i="15"/>
  <c r="O104" i="15" s="1"/>
  <c r="D107" i="15"/>
  <c r="B110" i="15"/>
  <c r="F112" i="15"/>
  <c r="O112" i="15" s="1"/>
  <c r="D115" i="15"/>
  <c r="B118" i="15"/>
  <c r="F120" i="15"/>
  <c r="O120" i="15" s="1"/>
  <c r="D123" i="15"/>
  <c r="B126" i="15"/>
  <c r="F128" i="15"/>
  <c r="O128" i="15" s="1"/>
  <c r="D131" i="15"/>
  <c r="B134" i="15"/>
  <c r="F136" i="15"/>
  <c r="O136" i="15" s="1"/>
  <c r="D139" i="15"/>
  <c r="F8" i="15"/>
  <c r="G7" i="15"/>
  <c r="E10" i="15"/>
  <c r="C13" i="15"/>
  <c r="G15" i="15"/>
  <c r="E18" i="15"/>
  <c r="C21" i="15"/>
  <c r="G23" i="15"/>
  <c r="E26" i="15"/>
  <c r="C29" i="15"/>
  <c r="G31" i="15"/>
  <c r="E34" i="15"/>
  <c r="C37" i="15"/>
  <c r="G39" i="15"/>
  <c r="E42" i="15"/>
  <c r="C45" i="15"/>
  <c r="G47" i="15"/>
  <c r="E50" i="15"/>
  <c r="C53" i="15"/>
  <c r="G55" i="15"/>
  <c r="E58" i="15"/>
  <c r="C61" i="15"/>
  <c r="G63" i="15"/>
  <c r="E66" i="15"/>
  <c r="C69" i="15"/>
  <c r="G71" i="15"/>
  <c r="E74" i="15"/>
  <c r="C77" i="15"/>
  <c r="G79" i="15"/>
  <c r="E82" i="15"/>
  <c r="C85" i="15"/>
  <c r="G87" i="15"/>
  <c r="E90" i="15"/>
  <c r="C93" i="15"/>
  <c r="G95" i="15"/>
  <c r="E98" i="15"/>
  <c r="C101" i="15"/>
  <c r="G103" i="15"/>
  <c r="E106" i="15"/>
  <c r="C109" i="15"/>
  <c r="G111" i="15"/>
  <c r="E114" i="15"/>
  <c r="C117" i="15"/>
  <c r="G119" i="15"/>
  <c r="E122" i="15"/>
  <c r="C125" i="15"/>
  <c r="G127" i="15"/>
  <c r="E130" i="15"/>
  <c r="C133" i="15"/>
  <c r="G135" i="15"/>
  <c r="E138" i="15"/>
  <c r="D8" i="15"/>
  <c r="D12" i="15"/>
  <c r="B15" i="15"/>
  <c r="F17" i="15"/>
  <c r="D20" i="15"/>
  <c r="B23" i="15"/>
  <c r="F25" i="15"/>
  <c r="D28" i="15"/>
  <c r="B31" i="15"/>
  <c r="F33" i="15"/>
  <c r="D36" i="15"/>
  <c r="B39" i="15"/>
  <c r="F41" i="15"/>
  <c r="O41" i="15" s="1"/>
  <c r="D44" i="15"/>
  <c r="B47" i="15"/>
  <c r="F49" i="15"/>
  <c r="O49" i="15" s="1"/>
  <c r="D52" i="15"/>
  <c r="B55" i="15"/>
  <c r="F57" i="15"/>
  <c r="O57" i="15" s="1"/>
  <c r="D60" i="15"/>
  <c r="B63" i="15"/>
  <c r="F65" i="15"/>
  <c r="O65" i="15" s="1"/>
  <c r="D68" i="15"/>
  <c r="B71" i="15"/>
  <c r="F73" i="15"/>
  <c r="O73" i="15" s="1"/>
  <c r="D76" i="15"/>
  <c r="B79" i="15"/>
  <c r="F81" i="15"/>
  <c r="O81" i="15" s="1"/>
  <c r="D84" i="15"/>
  <c r="B87" i="15"/>
  <c r="F89" i="15"/>
  <c r="O89" i="15" s="1"/>
  <c r="D92" i="15"/>
  <c r="B95" i="15"/>
  <c r="F97" i="15"/>
  <c r="O97" i="15" s="1"/>
  <c r="D100" i="15"/>
  <c r="B103" i="15"/>
  <c r="F105" i="15"/>
  <c r="O105" i="15" s="1"/>
  <c r="D108" i="15"/>
  <c r="B111" i="15"/>
  <c r="F113" i="15"/>
  <c r="O113" i="15" s="1"/>
  <c r="D116" i="15"/>
  <c r="B119" i="15"/>
  <c r="F121" i="15"/>
  <c r="O121" i="15" s="1"/>
  <c r="D124" i="15"/>
  <c r="B127" i="15"/>
  <c r="F129" i="15"/>
  <c r="O129" i="15" s="1"/>
  <c r="D132" i="15"/>
  <c r="B135" i="15"/>
  <c r="F137" i="15"/>
  <c r="O137" i="15" s="1"/>
  <c r="G140" i="15"/>
  <c r="E143" i="15"/>
  <c r="C146" i="15"/>
  <c r="G148" i="15"/>
  <c r="E151" i="15"/>
  <c r="C154" i="15"/>
  <c r="G156" i="15"/>
  <c r="E159" i="15"/>
  <c r="D141" i="15"/>
  <c r="B144" i="15"/>
  <c r="F146" i="15"/>
  <c r="O146" i="15" s="1"/>
  <c r="D149" i="15"/>
  <c r="B152" i="15"/>
  <c r="F154" i="15"/>
  <c r="O154" i="15" s="1"/>
  <c r="D157" i="15"/>
  <c r="B160" i="15"/>
  <c r="G141" i="15"/>
  <c r="E144" i="15"/>
  <c r="C147" i="15"/>
  <c r="G149" i="15"/>
  <c r="E152" i="15"/>
  <c r="C155" i="15"/>
  <c r="G157" i="15"/>
  <c r="E160" i="15"/>
  <c r="D142" i="15"/>
  <c r="B145" i="15"/>
  <c r="F147" i="15"/>
  <c r="O147" i="15" s="1"/>
  <c r="D150" i="15"/>
  <c r="B153" i="15"/>
  <c r="F155" i="15"/>
  <c r="O155" i="15" s="1"/>
  <c r="D89" i="9"/>
  <c r="E71" i="9"/>
  <c r="F16" i="9"/>
  <c r="E65" i="9"/>
  <c r="E19" i="9"/>
  <c r="D68" i="9"/>
  <c r="G144" i="9"/>
  <c r="G95" i="9"/>
  <c r="C47" i="9"/>
  <c r="B96" i="9"/>
  <c r="B50" i="9"/>
  <c r="G98" i="9"/>
  <c r="C53" i="9"/>
  <c r="G28" i="9"/>
  <c r="B102" i="9"/>
  <c r="F77" i="9"/>
  <c r="P77" i="9" s="1"/>
  <c r="D53" i="9"/>
  <c r="F31" i="9"/>
  <c r="D7" i="9"/>
  <c r="E80" i="9"/>
  <c r="C56" i="9"/>
  <c r="C133" i="9"/>
  <c r="G89" i="9"/>
  <c r="G43" i="9"/>
  <c r="F92" i="9"/>
  <c r="P92" i="9" s="1"/>
  <c r="F46" i="9"/>
  <c r="P46" i="9" s="1"/>
  <c r="G22" i="9"/>
  <c r="D74" i="9"/>
  <c r="F25" i="9"/>
  <c r="F117" i="9"/>
  <c r="P117" i="9" s="1"/>
  <c r="F83" i="9"/>
  <c r="P83" i="9" s="1"/>
  <c r="D59" i="9"/>
  <c r="B35" i="9"/>
  <c r="F10" i="9"/>
  <c r="E86" i="9"/>
  <c r="C62" i="9"/>
  <c r="G37" i="9"/>
  <c r="E13" i="9"/>
  <c r="D129" i="9"/>
  <c r="D160" i="9"/>
  <c r="E156" i="9"/>
  <c r="G113" i="9"/>
  <c r="B141" i="9"/>
  <c r="B110" i="9"/>
  <c r="E125" i="9"/>
  <c r="F152" i="9"/>
  <c r="P152" i="9" s="1"/>
  <c r="F121" i="9"/>
  <c r="P121" i="9" s="1"/>
  <c r="C137" i="9"/>
  <c r="D132" i="9"/>
  <c r="E42" i="9"/>
  <c r="C85" i="9"/>
  <c r="D30" i="9"/>
  <c r="B73" i="9"/>
  <c r="C18" i="9"/>
  <c r="G60" i="9"/>
  <c r="E103" i="9"/>
  <c r="F48" i="9"/>
  <c r="P48" i="9" s="1"/>
  <c r="D91" i="9"/>
  <c r="E36" i="9"/>
  <c r="C79" i="9"/>
  <c r="D24" i="9"/>
  <c r="B67" i="9"/>
  <c r="C12" i="9"/>
  <c r="G54" i="9"/>
  <c r="E97" i="9"/>
  <c r="F42" i="9"/>
  <c r="P42" i="9" s="1"/>
  <c r="D85" i="9"/>
  <c r="C33" i="9"/>
  <c r="G75" i="9"/>
  <c r="B21" i="9"/>
  <c r="F63" i="9"/>
  <c r="P63" i="9" s="1"/>
  <c r="G8" i="9"/>
  <c r="E51" i="9"/>
  <c r="C94" i="9"/>
  <c r="D39" i="9"/>
  <c r="B82" i="9"/>
  <c r="C27" i="9"/>
  <c r="G69" i="9"/>
  <c r="B15" i="9"/>
  <c r="F57" i="9"/>
  <c r="P57" i="9" s="1"/>
  <c r="D100" i="9"/>
  <c r="E45" i="9"/>
  <c r="C88" i="9"/>
  <c r="B36" i="9"/>
  <c r="F78" i="9"/>
  <c r="P78" i="9" s="1"/>
  <c r="E122" i="9"/>
  <c r="B107" i="9"/>
  <c r="F149" i="9"/>
  <c r="P149" i="9" s="1"/>
  <c r="C134" i="9"/>
  <c r="F118" i="9"/>
  <c r="P118" i="9" s="1"/>
  <c r="D161" i="9"/>
  <c r="G145" i="9"/>
  <c r="D130" i="9"/>
  <c r="G114" i="9"/>
  <c r="E157" i="9"/>
  <c r="B142" i="9"/>
  <c r="E126" i="9"/>
  <c r="B111" i="9"/>
  <c r="E159" i="9"/>
  <c r="F153" i="9"/>
  <c r="P153" i="9" s="1"/>
  <c r="G31" i="9"/>
  <c r="E74" i="9"/>
  <c r="F19" i="9"/>
  <c r="D62" i="9"/>
  <c r="C7" i="9"/>
  <c r="C50" i="9"/>
  <c r="G92" i="9"/>
  <c r="B38" i="9"/>
  <c r="F80" i="9"/>
  <c r="P80" i="9" s="1"/>
  <c r="G25" i="9"/>
  <c r="E68" i="9"/>
  <c r="F13" i="9"/>
  <c r="D56" i="9"/>
  <c r="B99" i="9"/>
  <c r="C44" i="9"/>
  <c r="G86" i="9"/>
  <c r="B32" i="9"/>
  <c r="F74" i="9"/>
  <c r="P74" i="9" s="1"/>
  <c r="E22" i="9"/>
  <c r="C65" i="9"/>
  <c r="D10" i="9"/>
  <c r="B53" i="9"/>
  <c r="F95" i="9"/>
  <c r="P95" i="9" s="1"/>
  <c r="G40" i="9"/>
  <c r="E83" i="9"/>
  <c r="F28" i="9"/>
  <c r="D71" i="9"/>
  <c r="E16" i="9"/>
  <c r="C59" i="9"/>
  <c r="G101" i="9"/>
  <c r="B47" i="9"/>
  <c r="F89" i="9"/>
  <c r="P89" i="9" s="1"/>
  <c r="G34" i="9"/>
  <c r="E77" i="9"/>
  <c r="D25" i="9"/>
  <c r="B68" i="9"/>
  <c r="G111" i="9"/>
  <c r="E154" i="9"/>
  <c r="B139" i="9"/>
  <c r="E123" i="9"/>
  <c r="B108" i="9"/>
  <c r="F150" i="9"/>
  <c r="P150" i="9" s="1"/>
  <c r="C135" i="9"/>
  <c r="F119" i="9"/>
  <c r="P119" i="9" s="1"/>
  <c r="C104" i="9"/>
  <c r="G146" i="9"/>
  <c r="D131" i="9"/>
  <c r="G115" i="9"/>
  <c r="E158" i="9"/>
  <c r="B143" i="9"/>
  <c r="C21" i="9"/>
  <c r="G63" i="9"/>
  <c r="B9" i="9"/>
  <c r="F51" i="9"/>
  <c r="P51" i="9" s="1"/>
  <c r="D94" i="9"/>
  <c r="E39" i="9"/>
  <c r="C82" i="9"/>
  <c r="D27" i="9"/>
  <c r="B70" i="9"/>
  <c r="C15" i="9"/>
  <c r="G57" i="9"/>
  <c r="E100" i="9"/>
  <c r="F45" i="9"/>
  <c r="P45" i="9" s="1"/>
  <c r="D88" i="9"/>
  <c r="E33" i="9"/>
  <c r="C76" i="9"/>
  <c r="D21" i="9"/>
  <c r="B64" i="9"/>
  <c r="G11" i="9"/>
  <c r="E54" i="9"/>
  <c r="C97" i="9"/>
  <c r="D42" i="9"/>
  <c r="B85" i="9"/>
  <c r="C30" i="9"/>
  <c r="G72" i="9"/>
  <c r="B18" i="9"/>
  <c r="F60" i="9"/>
  <c r="P60" i="9" s="1"/>
  <c r="D103" i="9"/>
  <c r="E48" i="9"/>
  <c r="C91" i="9"/>
  <c r="D36" i="9"/>
  <c r="B79" i="9"/>
  <c r="C24" i="9"/>
  <c r="G66" i="9"/>
  <c r="F14" i="9"/>
  <c r="D57" i="9"/>
  <c r="B100" i="9"/>
  <c r="G143" i="9"/>
  <c r="D128" i="9"/>
  <c r="G112" i="9"/>
  <c r="E155" i="9"/>
  <c r="B140" i="9"/>
  <c r="E124" i="9"/>
  <c r="B109" i="9"/>
  <c r="F151" i="9"/>
  <c r="P151" i="9" s="1"/>
  <c r="C136" i="9"/>
  <c r="F120" i="9"/>
  <c r="P120" i="9" s="1"/>
  <c r="C105" i="9"/>
  <c r="G147" i="9"/>
  <c r="E127" i="9"/>
  <c r="G116" i="9"/>
  <c r="C106" i="9"/>
  <c r="E112" i="9"/>
  <c r="G148" i="9"/>
  <c r="C138" i="9"/>
  <c r="G39" i="9"/>
  <c r="G71" i="9"/>
  <c r="E82" i="9"/>
  <c r="C93" i="9"/>
  <c r="G103" i="9"/>
  <c r="B17" i="9"/>
  <c r="F27" i="9"/>
  <c r="D38" i="9"/>
  <c r="B49" i="9"/>
  <c r="F59" i="9"/>
  <c r="P59" i="9" s="1"/>
  <c r="D70" i="9"/>
  <c r="B81" i="9"/>
  <c r="F91" i="9"/>
  <c r="P91" i="9" s="1"/>
  <c r="D102" i="9"/>
  <c r="E15" i="9"/>
  <c r="C26" i="9"/>
  <c r="G36" i="9"/>
  <c r="E47" i="9"/>
  <c r="C58" i="9"/>
  <c r="G68" i="9"/>
  <c r="E79" i="9"/>
  <c r="C90" i="9"/>
  <c r="G100" i="9"/>
  <c r="B14" i="9"/>
  <c r="F24" i="9"/>
  <c r="D35" i="9"/>
  <c r="B46" i="9"/>
  <c r="F56" i="9"/>
  <c r="P56" i="9" s="1"/>
  <c r="D67" i="9"/>
  <c r="B78" i="9"/>
  <c r="F88" i="9"/>
  <c r="P88" i="9" s="1"/>
  <c r="D99" i="9"/>
  <c r="E12" i="9"/>
  <c r="C23" i="9"/>
  <c r="G33" i="9"/>
  <c r="E44" i="9"/>
  <c r="C55" i="9"/>
  <c r="G65" i="9"/>
  <c r="E76" i="9"/>
  <c r="C87" i="9"/>
  <c r="G97" i="9"/>
  <c r="B11" i="9"/>
  <c r="F21" i="9"/>
  <c r="D32" i="9"/>
  <c r="B43" i="9"/>
  <c r="F53" i="9"/>
  <c r="P53" i="9" s="1"/>
  <c r="D64" i="9"/>
  <c r="B75" i="9"/>
  <c r="F85" i="9"/>
  <c r="P85" i="9" s="1"/>
  <c r="D96" i="9"/>
  <c r="E9" i="9"/>
  <c r="C20" i="9"/>
  <c r="G30" i="9"/>
  <c r="E41" i="9"/>
  <c r="C52" i="9"/>
  <c r="G62" i="9"/>
  <c r="E73" i="9"/>
  <c r="C84" i="9"/>
  <c r="G94" i="9"/>
  <c r="B8" i="9"/>
  <c r="F18" i="9"/>
  <c r="D29" i="9"/>
  <c r="B40" i="9"/>
  <c r="F50" i="9"/>
  <c r="P50" i="9" s="1"/>
  <c r="D61" i="9"/>
  <c r="B72" i="9"/>
  <c r="F82" i="9"/>
  <c r="P82" i="9" s="1"/>
  <c r="D93" i="9"/>
  <c r="C9" i="9"/>
  <c r="G19" i="9"/>
  <c r="E30" i="9"/>
  <c r="C41" i="9"/>
  <c r="G51" i="9"/>
  <c r="E62" i="9"/>
  <c r="C73" i="9"/>
  <c r="G83" i="9"/>
  <c r="E94" i="9"/>
  <c r="B7" i="9"/>
  <c r="D18" i="9"/>
  <c r="B29" i="9"/>
  <c r="F39" i="9"/>
  <c r="P39" i="9" s="1"/>
  <c r="D50" i="9"/>
  <c r="B61" i="9"/>
  <c r="F71" i="9"/>
  <c r="P71" i="9" s="1"/>
  <c r="D82" i="9"/>
  <c r="B93" i="9"/>
  <c r="F103" i="9"/>
  <c r="P103" i="9" s="1"/>
  <c r="G16" i="9"/>
  <c r="E27" i="9"/>
  <c r="C38" i="9"/>
  <c r="G48" i="9"/>
  <c r="E59" i="9"/>
  <c r="C70" i="9"/>
  <c r="G80" i="9"/>
  <c r="E91" i="9"/>
  <c r="C102" i="9"/>
  <c r="D15" i="9"/>
  <c r="B26" i="9"/>
  <c r="F36" i="9"/>
  <c r="D47" i="9"/>
  <c r="B58" i="9"/>
  <c r="F68" i="9"/>
  <c r="P68" i="9" s="1"/>
  <c r="D79" i="9"/>
  <c r="B90" i="9"/>
  <c r="F100" i="9"/>
  <c r="P100" i="9" s="1"/>
  <c r="G13" i="9"/>
  <c r="E24" i="9"/>
  <c r="C35" i="9"/>
  <c r="G45" i="9"/>
  <c r="E56" i="9"/>
  <c r="C67" i="9"/>
  <c r="G77" i="9"/>
  <c r="E88" i="9"/>
  <c r="C99" i="9"/>
  <c r="D12" i="9"/>
  <c r="B23" i="9"/>
  <c r="F33" i="9"/>
  <c r="D44" i="9"/>
  <c r="B55" i="9"/>
  <c r="F65" i="9"/>
  <c r="P65" i="9" s="1"/>
  <c r="D76" i="9"/>
  <c r="B87" i="9"/>
  <c r="F97" i="9"/>
  <c r="P97" i="9" s="1"/>
  <c r="G10" i="9"/>
  <c r="E21" i="9"/>
  <c r="C32" i="9"/>
  <c r="G42" i="9"/>
  <c r="E53" i="9"/>
  <c r="C64" i="9"/>
  <c r="G74" i="9"/>
  <c r="E85" i="9"/>
  <c r="C96" i="9"/>
  <c r="B12" i="9"/>
  <c r="F22" i="9"/>
  <c r="D33" i="9"/>
  <c r="B44" i="9"/>
  <c r="F54" i="9"/>
  <c r="P54" i="9" s="1"/>
  <c r="D65" i="9"/>
  <c r="B76" i="9"/>
  <c r="F86" i="9"/>
  <c r="P86" i="9" s="1"/>
  <c r="D97" i="9"/>
  <c r="C109" i="9"/>
  <c r="G119" i="9"/>
  <c r="E130" i="9"/>
  <c r="C141" i="9"/>
  <c r="G151" i="9"/>
  <c r="D104" i="9"/>
  <c r="B115" i="9"/>
  <c r="F125" i="9"/>
  <c r="P125" i="9" s="1"/>
  <c r="D136" i="9"/>
  <c r="B147" i="9"/>
  <c r="F157" i="9"/>
  <c r="P157" i="9" s="1"/>
  <c r="C110" i="9"/>
  <c r="G120" i="9"/>
  <c r="E131" i="9"/>
  <c r="C142" i="9"/>
  <c r="G152" i="9"/>
  <c r="D105" i="9"/>
  <c r="B116" i="9"/>
  <c r="F126" i="9"/>
  <c r="P126" i="9" s="1"/>
  <c r="D137" i="9"/>
  <c r="B148" i="9"/>
  <c r="F158" i="9"/>
  <c r="P158" i="9" s="1"/>
  <c r="C111" i="9"/>
  <c r="G121" i="9"/>
  <c r="E132" i="9"/>
  <c r="C143" i="9"/>
  <c r="G153" i="9"/>
  <c r="D106" i="9"/>
  <c r="B117" i="9"/>
  <c r="F127" i="9"/>
  <c r="P127" i="9" s="1"/>
  <c r="D138" i="9"/>
  <c r="B149" i="9"/>
  <c r="F159" i="9"/>
  <c r="P159" i="9" s="1"/>
  <c r="C112" i="9"/>
  <c r="G122" i="9"/>
  <c r="E133" i="9"/>
  <c r="C144" i="9"/>
  <c r="G154" i="9"/>
  <c r="D107" i="9"/>
  <c r="B118" i="9"/>
  <c r="F128" i="9"/>
  <c r="P128" i="9" s="1"/>
  <c r="D139" i="9"/>
  <c r="B150" i="9"/>
  <c r="F160" i="9"/>
  <c r="P160" i="9" s="1"/>
  <c r="C113" i="9"/>
  <c r="G123" i="9"/>
  <c r="E134" i="9"/>
  <c r="C145" i="9"/>
  <c r="G155" i="9"/>
  <c r="D108" i="9"/>
  <c r="B119" i="9"/>
  <c r="F129" i="9"/>
  <c r="P129" i="9" s="1"/>
  <c r="D140" i="9"/>
  <c r="B151" i="9"/>
  <c r="F161" i="9"/>
  <c r="P161" i="9" s="1"/>
  <c r="C114" i="9"/>
  <c r="G124" i="9"/>
  <c r="E135" i="9"/>
  <c r="C146" i="9"/>
  <c r="G156" i="9"/>
  <c r="F114" i="9"/>
  <c r="P114" i="9" s="1"/>
  <c r="F146" i="9"/>
  <c r="P146" i="9" s="1"/>
  <c r="C139" i="9"/>
  <c r="D117" i="9"/>
  <c r="D157" i="9"/>
  <c r="G149" i="9"/>
  <c r="E18" i="9"/>
  <c r="C61" i="9"/>
  <c r="G15" i="9"/>
  <c r="E26" i="9"/>
  <c r="C37" i="9"/>
  <c r="G47" i="9"/>
  <c r="E58" i="9"/>
  <c r="C69" i="9"/>
  <c r="G79" i="9"/>
  <c r="E90" i="9"/>
  <c r="C101" i="9"/>
  <c r="D14" i="9"/>
  <c r="B25" i="9"/>
  <c r="F35" i="9"/>
  <c r="D46" i="9"/>
  <c r="B57" i="9"/>
  <c r="F67" i="9"/>
  <c r="P67" i="9" s="1"/>
  <c r="D78" i="9"/>
  <c r="B89" i="9"/>
  <c r="F99" i="9"/>
  <c r="P99" i="9" s="1"/>
  <c r="G12" i="9"/>
  <c r="E23" i="9"/>
  <c r="C34" i="9"/>
  <c r="G44" i="9"/>
  <c r="E55" i="9"/>
  <c r="C66" i="9"/>
  <c r="G76" i="9"/>
  <c r="E87" i="9"/>
  <c r="C98" i="9"/>
  <c r="D11" i="9"/>
  <c r="B22" i="9"/>
  <c r="F32" i="9"/>
  <c r="D43" i="9"/>
  <c r="B54" i="9"/>
  <c r="F64" i="9"/>
  <c r="P64" i="9" s="1"/>
  <c r="D75" i="9"/>
  <c r="B86" i="9"/>
  <c r="F96" i="9"/>
  <c r="P96" i="9" s="1"/>
  <c r="G9" i="9"/>
  <c r="E20" i="9"/>
  <c r="C31" i="9"/>
  <c r="G41" i="9"/>
  <c r="E52" i="9"/>
  <c r="C63" i="9"/>
  <c r="G73" i="9"/>
  <c r="E84" i="9"/>
  <c r="C95" i="9"/>
  <c r="D8" i="9"/>
  <c r="B19" i="9"/>
  <c r="F29" i="9"/>
  <c r="D40" i="9"/>
  <c r="B51" i="9"/>
  <c r="F61" i="9"/>
  <c r="P61" i="9" s="1"/>
  <c r="D72" i="9"/>
  <c r="B83" i="9"/>
  <c r="F93" i="9"/>
  <c r="P93" i="9" s="1"/>
  <c r="G7" i="9"/>
  <c r="E17" i="9"/>
  <c r="C28" i="9"/>
  <c r="G38" i="9"/>
  <c r="E49" i="9"/>
  <c r="C60" i="9"/>
  <c r="G70" i="9"/>
  <c r="E81" i="9"/>
  <c r="C92" i="9"/>
  <c r="G102" i="9"/>
  <c r="B16" i="9"/>
  <c r="F26" i="9"/>
  <c r="D37" i="9"/>
  <c r="B48" i="9"/>
  <c r="F58" i="9"/>
  <c r="P58" i="9" s="1"/>
  <c r="D69" i="9"/>
  <c r="B80" i="9"/>
  <c r="F90" i="9"/>
  <c r="P90" i="9" s="1"/>
  <c r="D101" i="9"/>
  <c r="C17" i="9"/>
  <c r="G27" i="9"/>
  <c r="E38" i="9"/>
  <c r="C49" i="9"/>
  <c r="G59" i="9"/>
  <c r="E70" i="9"/>
  <c r="C81" i="9"/>
  <c r="G91" i="9"/>
  <c r="E102" i="9"/>
  <c r="F15" i="9"/>
  <c r="D26" i="9"/>
  <c r="B37" i="9"/>
  <c r="F47" i="9"/>
  <c r="P47" i="9" s="1"/>
  <c r="D58" i="9"/>
  <c r="B69" i="9"/>
  <c r="F79" i="9"/>
  <c r="P79" i="9" s="1"/>
  <c r="D90" i="9"/>
  <c r="B101" i="9"/>
  <c r="C14" i="9"/>
  <c r="G24" i="9"/>
  <c r="E35" i="9"/>
  <c r="C46" i="9"/>
  <c r="G56" i="9"/>
  <c r="E67" i="9"/>
  <c r="C78" i="9"/>
  <c r="G88" i="9"/>
  <c r="E99" i="9"/>
  <c r="F12" i="9"/>
  <c r="D23" i="9"/>
  <c r="B34" i="9"/>
  <c r="F44" i="9"/>
  <c r="P44" i="9" s="1"/>
  <c r="D55" i="9"/>
  <c r="B66" i="9"/>
  <c r="F76" i="9"/>
  <c r="P76" i="9" s="1"/>
  <c r="D87" i="9"/>
  <c r="B98" i="9"/>
  <c r="C11" i="9"/>
  <c r="G21" i="9"/>
  <c r="E32" i="9"/>
  <c r="C43" i="9"/>
  <c r="G53" i="9"/>
  <c r="E64" i="9"/>
  <c r="C75" i="9"/>
  <c r="G85" i="9"/>
  <c r="E96" i="9"/>
  <c r="F9" i="9"/>
  <c r="D20" i="9"/>
  <c r="B31" i="9"/>
  <c r="F41" i="9"/>
  <c r="P41" i="9" s="1"/>
  <c r="D52" i="9"/>
  <c r="B63" i="9"/>
  <c r="F73" i="9"/>
  <c r="P73" i="9" s="1"/>
  <c r="D84" i="9"/>
  <c r="B95" i="9"/>
  <c r="C8" i="9"/>
  <c r="G18" i="9"/>
  <c r="E29" i="9"/>
  <c r="C40" i="9"/>
  <c r="G50" i="9"/>
  <c r="E61" i="9"/>
  <c r="C72" i="9"/>
  <c r="G82" i="9"/>
  <c r="E93" i="9"/>
  <c r="D9" i="9"/>
  <c r="B20" i="9"/>
  <c r="F30" i="9"/>
  <c r="D41" i="9"/>
  <c r="B52" i="9"/>
  <c r="F62" i="9"/>
  <c r="P62" i="9" s="1"/>
  <c r="D73" i="9"/>
  <c r="B84" i="9"/>
  <c r="F94" i="9"/>
  <c r="P94" i="9" s="1"/>
  <c r="E10" i="9"/>
  <c r="C117" i="9"/>
  <c r="G127" i="9"/>
  <c r="E138" i="9"/>
  <c r="C149" i="9"/>
  <c r="G159" i="9"/>
  <c r="D112" i="9"/>
  <c r="B123" i="9"/>
  <c r="F133" i="9"/>
  <c r="P133" i="9" s="1"/>
  <c r="D144" i="9"/>
  <c r="B155" i="9"/>
  <c r="E107" i="9"/>
  <c r="C118" i="9"/>
  <c r="G128" i="9"/>
  <c r="E139" i="9"/>
  <c r="C150" i="9"/>
  <c r="G160" i="9"/>
  <c r="D113" i="9"/>
  <c r="B124" i="9"/>
  <c r="F134" i="9"/>
  <c r="P134" i="9" s="1"/>
  <c r="D145" i="9"/>
  <c r="B156" i="9"/>
  <c r="E108" i="9"/>
  <c r="C119" i="9"/>
  <c r="G129" i="9"/>
  <c r="E140" i="9"/>
  <c r="C151" i="9"/>
  <c r="G161" i="9"/>
  <c r="D114" i="9"/>
  <c r="B125" i="9"/>
  <c r="F135" i="9"/>
  <c r="P135" i="9" s="1"/>
  <c r="D146" i="9"/>
  <c r="B157" i="9"/>
  <c r="E109" i="9"/>
  <c r="C120" i="9"/>
  <c r="G130" i="9"/>
  <c r="E141" i="9"/>
  <c r="C152" i="9"/>
  <c r="F104" i="9"/>
  <c r="P104" i="9" s="1"/>
  <c r="D115" i="9"/>
  <c r="B126" i="9"/>
  <c r="F136" i="9"/>
  <c r="P136" i="9" s="1"/>
  <c r="D147" i="9"/>
  <c r="B158" i="9"/>
  <c r="E110" i="9"/>
  <c r="C121" i="9"/>
  <c r="G131" i="9"/>
  <c r="E142" i="9"/>
  <c r="C153" i="9"/>
  <c r="F105" i="9"/>
  <c r="P105" i="9" s="1"/>
  <c r="D116" i="9"/>
  <c r="B127" i="9"/>
  <c r="F137" i="9"/>
  <c r="P137" i="9" s="1"/>
  <c r="D148" i="9"/>
  <c r="B159" i="9"/>
  <c r="E111" i="9"/>
  <c r="C122" i="9"/>
  <c r="G132" i="9"/>
  <c r="E143" i="9"/>
  <c r="C154" i="9"/>
  <c r="F106" i="9"/>
  <c r="P106" i="9" s="1"/>
  <c r="B136" i="9"/>
  <c r="G125" i="9"/>
  <c r="G118" i="9"/>
  <c r="E144" i="9"/>
  <c r="C29" i="9"/>
  <c r="E50" i="9"/>
  <c r="C13" i="9"/>
  <c r="G23" i="9"/>
  <c r="E34" i="9"/>
  <c r="C45" i="9"/>
  <c r="G55" i="9"/>
  <c r="E66" i="9"/>
  <c r="C77" i="9"/>
  <c r="G87" i="9"/>
  <c r="E98" i="9"/>
  <c r="F11" i="9"/>
  <c r="D22" i="9"/>
  <c r="B33" i="9"/>
  <c r="F43" i="9"/>
  <c r="P43" i="9" s="1"/>
  <c r="D54" i="9"/>
  <c r="B65" i="9"/>
  <c r="F75" i="9"/>
  <c r="P75" i="9" s="1"/>
  <c r="D86" i="9"/>
  <c r="B97" i="9"/>
  <c r="C10" i="9"/>
  <c r="G20" i="9"/>
  <c r="E31" i="9"/>
  <c r="C42" i="9"/>
  <c r="G52" i="9"/>
  <c r="E63" i="9"/>
  <c r="C74" i="9"/>
  <c r="G84" i="9"/>
  <c r="E95" i="9"/>
  <c r="F8" i="9"/>
  <c r="D19" i="9"/>
  <c r="B30" i="9"/>
  <c r="F40" i="9"/>
  <c r="P40" i="9" s="1"/>
  <c r="D51" i="9"/>
  <c r="B62" i="9"/>
  <c r="F72" i="9"/>
  <c r="P72" i="9" s="1"/>
  <c r="D83" i="9"/>
  <c r="B94" i="9"/>
  <c r="E7" i="9"/>
  <c r="G17" i="9"/>
  <c r="E28" i="9"/>
  <c r="C39" i="9"/>
  <c r="G49" i="9"/>
  <c r="E60" i="9"/>
  <c r="C71" i="9"/>
  <c r="G81" i="9"/>
  <c r="E92" i="9"/>
  <c r="C103" i="9"/>
  <c r="D16" i="9"/>
  <c r="B27" i="9"/>
  <c r="F37" i="9"/>
  <c r="P37" i="9" s="1"/>
  <c r="D48" i="9"/>
  <c r="B59" i="9"/>
  <c r="F69" i="9"/>
  <c r="P69" i="9" s="1"/>
  <c r="D80" i="9"/>
  <c r="B91" i="9"/>
  <c r="F101" i="9"/>
  <c r="P101" i="9" s="1"/>
  <c r="G14" i="9"/>
  <c r="E25" i="9"/>
  <c r="C36" i="9"/>
  <c r="G46" i="9"/>
  <c r="E57" i="9"/>
  <c r="C68" i="9"/>
  <c r="G78" i="9"/>
  <c r="E89" i="9"/>
  <c r="C100" i="9"/>
  <c r="D13" i="9"/>
  <c r="B24" i="9"/>
  <c r="F34" i="9"/>
  <c r="D45" i="9"/>
  <c r="B56" i="9"/>
  <c r="F66" i="9"/>
  <c r="P66" i="9" s="1"/>
  <c r="D77" i="9"/>
  <c r="B88" i="9"/>
  <c r="F98" i="9"/>
  <c r="P98" i="9" s="1"/>
  <c r="E14" i="9"/>
  <c r="C25" i="9"/>
  <c r="G35" i="9"/>
  <c r="E46" i="9"/>
  <c r="C57" i="9"/>
  <c r="G67" i="9"/>
  <c r="E78" i="9"/>
  <c r="C89" i="9"/>
  <c r="G99" i="9"/>
  <c r="B13" i="9"/>
  <c r="F23" i="9"/>
  <c r="D34" i="9"/>
  <c r="B45" i="9"/>
  <c r="F55" i="9"/>
  <c r="P55" i="9" s="1"/>
  <c r="D66" i="9"/>
  <c r="B77" i="9"/>
  <c r="F87" i="9"/>
  <c r="P87" i="9" s="1"/>
  <c r="D98" i="9"/>
  <c r="E11" i="9"/>
  <c r="C22" i="9"/>
  <c r="G32" i="9"/>
  <c r="E43" i="9"/>
  <c r="C54" i="9"/>
  <c r="G64" i="9"/>
  <c r="E75" i="9"/>
  <c r="C86" i="9"/>
  <c r="G96" i="9"/>
  <c r="B10" i="9"/>
  <c r="F20" i="9"/>
  <c r="D31" i="9"/>
  <c r="B42" i="9"/>
  <c r="F52" i="9"/>
  <c r="P52" i="9" s="1"/>
  <c r="D63" i="9"/>
  <c r="B74" i="9"/>
  <c r="F84" i="9"/>
  <c r="P84" i="9" s="1"/>
  <c r="D95" i="9"/>
  <c r="E8" i="9"/>
  <c r="C19" i="9"/>
  <c r="G29" i="9"/>
  <c r="E40" i="9"/>
  <c r="C51" i="9"/>
  <c r="G61" i="9"/>
  <c r="E72" i="9"/>
  <c r="C83" i="9"/>
  <c r="G93" i="9"/>
  <c r="F7" i="9"/>
  <c r="F17" i="9"/>
  <c r="D28" i="9"/>
  <c r="B39" i="9"/>
  <c r="F49" i="9"/>
  <c r="P49" i="9" s="1"/>
  <c r="D60" i="9"/>
  <c r="B71" i="9"/>
  <c r="F81" i="9"/>
  <c r="P81" i="9" s="1"/>
  <c r="D92" i="9"/>
  <c r="B103" i="9"/>
  <c r="C16" i="9"/>
  <c r="G26" i="9"/>
  <c r="E37" i="9"/>
  <c r="C48" i="9"/>
  <c r="G58" i="9"/>
  <c r="E69" i="9"/>
  <c r="C80" i="9"/>
  <c r="G90" i="9"/>
  <c r="E101" i="9"/>
  <c r="D17" i="9"/>
  <c r="B28" i="9"/>
  <c r="F38" i="9"/>
  <c r="P38" i="9" s="1"/>
  <c r="D49" i="9"/>
  <c r="B60" i="9"/>
  <c r="F70" i="9"/>
  <c r="P70" i="9" s="1"/>
  <c r="D81" i="9"/>
  <c r="B92" i="9"/>
  <c r="F102" i="9"/>
  <c r="P102" i="9" s="1"/>
  <c r="E114" i="9"/>
  <c r="C125" i="9"/>
  <c r="G135" i="9"/>
  <c r="E146" i="9"/>
  <c r="C157" i="9"/>
  <c r="F109" i="9"/>
  <c r="P109" i="9" s="1"/>
  <c r="D120" i="9"/>
  <c r="B131" i="9"/>
  <c r="F141" i="9"/>
  <c r="P141" i="9" s="1"/>
  <c r="D152" i="9"/>
  <c r="G104" i="9"/>
  <c r="E115" i="9"/>
  <c r="C126" i="9"/>
  <c r="G136" i="9"/>
  <c r="E147" i="9"/>
  <c r="C158" i="9"/>
  <c r="F110" i="9"/>
  <c r="P110" i="9" s="1"/>
  <c r="D121" i="9"/>
  <c r="B132" i="9"/>
  <c r="F142" i="9"/>
  <c r="P142" i="9" s="1"/>
  <c r="D153" i="9"/>
  <c r="G105" i="9"/>
  <c r="E116" i="9"/>
  <c r="C127" i="9"/>
  <c r="G137" i="9"/>
  <c r="E148" i="9"/>
  <c r="C159" i="9"/>
  <c r="F111" i="9"/>
  <c r="P111" i="9" s="1"/>
  <c r="D122" i="9"/>
  <c r="B133" i="9"/>
  <c r="F143" i="9"/>
  <c r="P143" i="9" s="1"/>
  <c r="D154" i="9"/>
  <c r="G106" i="9"/>
  <c r="E117" i="9"/>
  <c r="C128" i="9"/>
  <c r="G138" i="9"/>
  <c r="E149" i="9"/>
  <c r="C160" i="9"/>
  <c r="F112" i="9"/>
  <c r="P112" i="9" s="1"/>
  <c r="D123" i="9"/>
  <c r="B134" i="9"/>
  <c r="F144" i="9"/>
  <c r="P144" i="9" s="1"/>
  <c r="D155" i="9"/>
  <c r="G107" i="9"/>
  <c r="E118" i="9"/>
  <c r="C129" i="9"/>
  <c r="G139" i="9"/>
  <c r="E150" i="9"/>
  <c r="C161" i="9"/>
  <c r="F113" i="9"/>
  <c r="P113" i="9" s="1"/>
  <c r="D124" i="9"/>
  <c r="B135" i="9"/>
  <c r="F145" i="9"/>
  <c r="P145" i="9" s="1"/>
  <c r="D156" i="9"/>
  <c r="G108" i="9"/>
  <c r="E119" i="9"/>
  <c r="C130" i="9"/>
  <c r="G140" i="9"/>
  <c r="E151" i="9"/>
  <c r="B104" i="9"/>
  <c r="D125" i="9"/>
  <c r="B112" i="9"/>
  <c r="F122" i="9"/>
  <c r="P122" i="9" s="1"/>
  <c r="D133" i="9"/>
  <c r="B144" i="9"/>
  <c r="F154" i="9"/>
  <c r="P154" i="9" s="1"/>
  <c r="C107" i="9"/>
  <c r="C123" i="9"/>
  <c r="E136" i="9"/>
  <c r="F123" i="9"/>
  <c r="P123" i="9" s="1"/>
  <c r="D109" i="9"/>
  <c r="B120" i="9"/>
  <c r="F130" i="9"/>
  <c r="P130" i="9" s="1"/>
  <c r="D141" i="9"/>
  <c r="B152" i="9"/>
  <c r="E104" i="9"/>
  <c r="G117" i="9"/>
  <c r="G133" i="9"/>
  <c r="G157" i="9"/>
  <c r="B128" i="9"/>
  <c r="F138" i="9"/>
  <c r="P138" i="9" s="1"/>
  <c r="D149" i="9"/>
  <c r="B160" i="9"/>
  <c r="C115" i="9"/>
  <c r="E128" i="9"/>
  <c r="E160" i="9"/>
  <c r="H292" i="10"/>
  <c r="D134" i="9"/>
  <c r="C13" i="13"/>
  <c r="C108" i="9"/>
  <c r="D7" i="13"/>
  <c r="C147" i="9"/>
  <c r="B113" i="9"/>
  <c r="F155" i="9"/>
  <c r="P155" i="9" s="1"/>
  <c r="B145" i="9"/>
  <c r="E120" i="9"/>
  <c r="D110" i="9"/>
  <c r="B121" i="9"/>
  <c r="F131" i="9"/>
  <c r="P131" i="9" s="1"/>
  <c r="D142" i="9"/>
  <c r="B153" i="9"/>
  <c r="E105" i="9"/>
  <c r="C116" i="9"/>
  <c r="G142" i="9"/>
  <c r="E17" i="13"/>
  <c r="C6" i="13"/>
  <c r="C155" i="9"/>
  <c r="F107" i="9"/>
  <c r="P107" i="9" s="1"/>
  <c r="D118" i="9"/>
  <c r="B129" i="9"/>
  <c r="F139" i="9"/>
  <c r="P139" i="9" s="1"/>
  <c r="D150" i="9"/>
  <c r="B161" i="9"/>
  <c r="E113" i="9"/>
  <c r="E129" i="9"/>
  <c r="E16" i="13"/>
  <c r="B6" i="13"/>
  <c r="G109" i="9"/>
  <c r="C131" i="9"/>
  <c r="G141" i="9"/>
  <c r="E152" i="9"/>
  <c r="B105" i="9"/>
  <c r="F115" i="9"/>
  <c r="P115" i="9" s="1"/>
  <c r="D126" i="9"/>
  <c r="B137" i="9"/>
  <c r="F147" i="9"/>
  <c r="P147" i="9" s="1"/>
  <c r="D158" i="9"/>
  <c r="G110" i="9"/>
  <c r="E121" i="9"/>
  <c r="G8" i="13"/>
  <c r="C124" i="9"/>
  <c r="D407" i="10"/>
  <c r="B405" i="10"/>
  <c r="G402" i="10"/>
  <c r="E400" i="10"/>
  <c r="C398" i="10"/>
  <c r="H395" i="10"/>
  <c r="F393" i="10"/>
  <c r="D391" i="10"/>
  <c r="B389" i="10"/>
  <c r="G386" i="10"/>
  <c r="E384" i="10"/>
  <c r="C382" i="10"/>
  <c r="H379" i="10"/>
  <c r="F377" i="10"/>
  <c r="D375" i="10"/>
  <c r="B373" i="10"/>
  <c r="G370" i="10"/>
  <c r="E368" i="10"/>
  <c r="C366" i="10"/>
  <c r="H363" i="10"/>
  <c r="F361" i="10"/>
  <c r="D359" i="10"/>
  <c r="B357" i="10"/>
  <c r="G354" i="10"/>
  <c r="E352" i="10"/>
  <c r="C350" i="10"/>
  <c r="H347" i="10"/>
  <c r="F345" i="10"/>
  <c r="D342" i="10"/>
  <c r="G337" i="10"/>
  <c r="C333" i="10"/>
  <c r="G405" i="10"/>
  <c r="E403" i="10"/>
  <c r="C401" i="10"/>
  <c r="H398" i="10"/>
  <c r="F396" i="10"/>
  <c r="D394" i="10"/>
  <c r="B392" i="10"/>
  <c r="G389" i="10"/>
  <c r="E387" i="10"/>
  <c r="C385" i="10"/>
  <c r="H382" i="10"/>
  <c r="F380" i="10"/>
  <c r="D378" i="10"/>
  <c r="B376" i="10"/>
  <c r="G373" i="10"/>
  <c r="E371" i="10"/>
  <c r="C369" i="10"/>
  <c r="H366" i="10"/>
  <c r="F364" i="10"/>
  <c r="D362" i="10"/>
  <c r="B360" i="10"/>
  <c r="G357" i="10"/>
  <c r="E355" i="10"/>
  <c r="C353" i="10"/>
  <c r="H350" i="10"/>
  <c r="F348" i="10"/>
  <c r="D346" i="10"/>
  <c r="G343" i="10"/>
  <c r="C339" i="10"/>
  <c r="F334" i="10"/>
  <c r="E406" i="10"/>
  <c r="C404" i="10"/>
  <c r="H401" i="10"/>
  <c r="F399" i="10"/>
  <c r="D397" i="10"/>
  <c r="B395" i="10"/>
  <c r="G392" i="10"/>
  <c r="E390" i="10"/>
  <c r="C388" i="10"/>
  <c r="H385" i="10"/>
  <c r="F383" i="10"/>
  <c r="D381" i="10"/>
  <c r="B379" i="10"/>
  <c r="G376" i="10"/>
  <c r="E374" i="10"/>
  <c r="C372" i="10"/>
  <c r="H369" i="10"/>
  <c r="F367" i="10"/>
  <c r="D365" i="10"/>
  <c r="B363" i="10"/>
  <c r="G360" i="10"/>
  <c r="E358" i="10"/>
  <c r="C356" i="10"/>
  <c r="H353" i="10"/>
  <c r="F351" i="10"/>
  <c r="D349" i="10"/>
  <c r="B347" i="10"/>
  <c r="G344" i="10"/>
  <c r="F340" i="10"/>
  <c r="B336" i="10"/>
  <c r="C407" i="10"/>
  <c r="H404" i="10"/>
  <c r="F402" i="10"/>
  <c r="D400" i="10"/>
  <c r="B398" i="10"/>
  <c r="G395" i="10"/>
  <c r="E393" i="10"/>
  <c r="C391" i="10"/>
  <c r="H388" i="10"/>
  <c r="F386" i="10"/>
  <c r="D384" i="10"/>
  <c r="B382" i="10"/>
  <c r="G379" i="10"/>
  <c r="E377" i="10"/>
  <c r="C375" i="10"/>
  <c r="H372" i="10"/>
  <c r="F370" i="10"/>
  <c r="D368" i="10"/>
  <c r="B366" i="10"/>
  <c r="G363" i="10"/>
  <c r="E361" i="10"/>
  <c r="C359" i="10"/>
  <c r="H356" i="10"/>
  <c r="F354" i="10"/>
  <c r="D352" i="10"/>
  <c r="B350" i="10"/>
  <c r="G347" i="10"/>
  <c r="E345" i="10"/>
  <c r="B342" i="10"/>
  <c r="E337" i="10"/>
  <c r="H332" i="10"/>
  <c r="E342" i="10"/>
  <c r="C340" i="10"/>
  <c r="H337" i="10"/>
  <c r="F335" i="10"/>
  <c r="D333" i="10"/>
  <c r="B331" i="10"/>
  <c r="G328" i="10"/>
  <c r="E326" i="10"/>
  <c r="C324" i="10"/>
  <c r="H321" i="10"/>
  <c r="F319" i="10"/>
  <c r="D317" i="10"/>
  <c r="B315" i="10"/>
  <c r="G312" i="10"/>
  <c r="E310" i="10"/>
  <c r="C308" i="10"/>
  <c r="H305" i="10"/>
  <c r="F303" i="10"/>
  <c r="D301" i="10"/>
  <c r="B299" i="10"/>
  <c r="G296" i="10"/>
  <c r="E294" i="10"/>
  <c r="C292" i="10"/>
  <c r="H289" i="10"/>
  <c r="F287" i="10"/>
  <c r="D285" i="10"/>
  <c r="B283" i="10"/>
  <c r="G280" i="10"/>
  <c r="E278" i="10"/>
  <c r="C276" i="10"/>
  <c r="H273" i="10"/>
  <c r="F271" i="10"/>
  <c r="D269" i="10"/>
  <c r="B267" i="10"/>
  <c r="G264" i="10"/>
  <c r="E262" i="10"/>
  <c r="C260" i="10"/>
  <c r="H257" i="10"/>
  <c r="F255" i="10"/>
  <c r="D253" i="10"/>
  <c r="B251" i="10"/>
  <c r="G248" i="10"/>
  <c r="E246" i="10"/>
  <c r="C244" i="10"/>
  <c r="H241" i="10"/>
  <c r="F239" i="10"/>
  <c r="D237" i="10"/>
  <c r="B235" i="10"/>
  <c r="G232" i="10"/>
  <c r="E230" i="10"/>
  <c r="C228" i="10"/>
  <c r="H225" i="10"/>
  <c r="F223" i="10"/>
  <c r="D221" i="10"/>
  <c r="B219" i="10"/>
  <c r="G216" i="10"/>
  <c r="H213" i="10"/>
  <c r="H209" i="10"/>
  <c r="D205" i="10"/>
  <c r="G200" i="10"/>
  <c r="C331" i="10"/>
  <c r="H324" i="10"/>
  <c r="G315" i="10"/>
  <c r="F306" i="10"/>
  <c r="E297" i="10"/>
  <c r="D288" i="10"/>
  <c r="H407" i="10"/>
  <c r="F405" i="10"/>
  <c r="D403" i="10"/>
  <c r="B401" i="10"/>
  <c r="G398" i="10"/>
  <c r="E396" i="10"/>
  <c r="C394" i="10"/>
  <c r="H391" i="10"/>
  <c r="F389" i="10"/>
  <c r="D387" i="10"/>
  <c r="B385" i="10"/>
  <c r="G382" i="10"/>
  <c r="E380" i="10"/>
  <c r="C378" i="10"/>
  <c r="H375" i="10"/>
  <c r="F373" i="10"/>
  <c r="D371" i="10"/>
  <c r="B369" i="10"/>
  <c r="G366" i="10"/>
  <c r="E364" i="10"/>
  <c r="C362" i="10"/>
  <c r="H359" i="10"/>
  <c r="F357" i="10"/>
  <c r="D355" i="10"/>
  <c r="B353" i="10"/>
  <c r="G350" i="10"/>
  <c r="E348" i="10"/>
  <c r="C346" i="10"/>
  <c r="E343" i="10"/>
  <c r="H338" i="10"/>
  <c r="D334" i="10"/>
  <c r="D406" i="10"/>
  <c r="B404" i="10"/>
  <c r="G401" i="10"/>
  <c r="E399" i="10"/>
  <c r="C397" i="10"/>
  <c r="H394" i="10"/>
  <c r="F392" i="10"/>
  <c r="D390" i="10"/>
  <c r="B388" i="10"/>
  <c r="G385" i="10"/>
  <c r="E383" i="10"/>
  <c r="C381" i="10"/>
  <c r="H378" i="10"/>
  <c r="F376" i="10"/>
  <c r="D374" i="10"/>
  <c r="B372" i="10"/>
  <c r="G369" i="10"/>
  <c r="E367" i="10"/>
  <c r="C365" i="10"/>
  <c r="H362" i="10"/>
  <c r="F360" i="10"/>
  <c r="D358" i="10"/>
  <c r="B356" i="10"/>
  <c r="G353" i="10"/>
  <c r="E351" i="10"/>
  <c r="C349" i="10"/>
  <c r="H346" i="10"/>
  <c r="F344" i="10"/>
  <c r="D340" i="10"/>
  <c r="G335" i="10"/>
  <c r="B407" i="10"/>
  <c r="G404" i="10"/>
  <c r="E402" i="10"/>
  <c r="C400" i="10"/>
  <c r="H397" i="10"/>
  <c r="F395" i="10"/>
  <c r="D393" i="10"/>
  <c r="B391" i="10"/>
  <c r="G388" i="10"/>
  <c r="E386" i="10"/>
  <c r="C384" i="10"/>
  <c r="H381" i="10"/>
  <c r="F379" i="10"/>
  <c r="D377" i="10"/>
  <c r="B375" i="10"/>
  <c r="G372" i="10"/>
  <c r="E370" i="10"/>
  <c r="C368" i="10"/>
  <c r="H365" i="10"/>
  <c r="F363" i="10"/>
  <c r="D361" i="10"/>
  <c r="B359" i="10"/>
  <c r="G356" i="10"/>
  <c r="E354" i="10"/>
  <c r="C352" i="10"/>
  <c r="H349" i="10"/>
  <c r="F347" i="10"/>
  <c r="D345" i="10"/>
  <c r="G341" i="10"/>
  <c r="C337" i="10"/>
  <c r="G407" i="10"/>
  <c r="E405" i="10"/>
  <c r="C403" i="10"/>
  <c r="H400" i="10"/>
  <c r="F398" i="10"/>
  <c r="D396" i="10"/>
  <c r="B394" i="10"/>
  <c r="G391" i="10"/>
  <c r="E389" i="10"/>
  <c r="C387" i="10"/>
  <c r="H384" i="10"/>
  <c r="F382" i="10"/>
  <c r="D380" i="10"/>
  <c r="B378" i="10"/>
  <c r="G375" i="10"/>
  <c r="E373" i="10"/>
  <c r="C371" i="10"/>
  <c r="H368" i="10"/>
  <c r="F366" i="10"/>
  <c r="D364" i="10"/>
  <c r="B362" i="10"/>
  <c r="G359" i="10"/>
  <c r="E357" i="10"/>
  <c r="C355" i="10"/>
  <c r="H352" i="10"/>
  <c r="F350" i="10"/>
  <c r="D348" i="10"/>
  <c r="B346" i="10"/>
  <c r="C343" i="10"/>
  <c r="F338" i="10"/>
  <c r="B334" i="10"/>
  <c r="B343" i="10"/>
  <c r="G340" i="10"/>
  <c r="E338" i="10"/>
  <c r="C336" i="10"/>
  <c r="H333" i="10"/>
  <c r="F331" i="10"/>
  <c r="D329" i="10"/>
  <c r="B327" i="10"/>
  <c r="G324" i="10"/>
  <c r="E322" i="10"/>
  <c r="C320" i="10"/>
  <c r="H317" i="10"/>
  <c r="F315" i="10"/>
  <c r="D313" i="10"/>
  <c r="B311" i="10"/>
  <c r="G308" i="10"/>
  <c r="E306" i="10"/>
  <c r="C304" i="10"/>
  <c r="H301" i="10"/>
  <c r="F299" i="10"/>
  <c r="D297" i="10"/>
  <c r="B295" i="10"/>
  <c r="G292" i="10"/>
  <c r="E290" i="10"/>
  <c r="C288" i="10"/>
  <c r="H285" i="10"/>
  <c r="F283" i="10"/>
  <c r="D281" i="10"/>
  <c r="B279" i="10"/>
  <c r="G276" i="10"/>
  <c r="E274" i="10"/>
  <c r="C272" i="10"/>
  <c r="H269" i="10"/>
  <c r="F267" i="10"/>
  <c r="D265" i="10"/>
  <c r="B263" i="10"/>
  <c r="G260" i="10"/>
  <c r="E258" i="10"/>
  <c r="C256" i="10"/>
  <c r="H253" i="10"/>
  <c r="F251" i="10"/>
  <c r="D249" i="10"/>
  <c r="B247" i="10"/>
  <c r="G244" i="10"/>
  <c r="E242" i="10"/>
  <c r="C240" i="10"/>
  <c r="H237" i="10"/>
  <c r="F235" i="10"/>
  <c r="D233" i="10"/>
  <c r="B231" i="10"/>
  <c r="G228" i="10"/>
  <c r="E226" i="10"/>
  <c r="C224" i="10"/>
  <c r="H221" i="10"/>
  <c r="F219" i="10"/>
  <c r="D217" i="10"/>
  <c r="E214" i="10"/>
  <c r="E210" i="10"/>
  <c r="H205" i="10"/>
  <c r="D201" i="10"/>
  <c r="G331" i="10"/>
  <c r="C327" i="10"/>
  <c r="B318" i="10"/>
  <c r="H308" i="10"/>
  <c r="G299" i="10"/>
  <c r="F290" i="10"/>
  <c r="C406" i="10"/>
  <c r="H403" i="10"/>
  <c r="F401" i="10"/>
  <c r="D399" i="10"/>
  <c r="B397" i="10"/>
  <c r="G394" i="10"/>
  <c r="E392" i="10"/>
  <c r="C390" i="10"/>
  <c r="H387" i="10"/>
  <c r="F385" i="10"/>
  <c r="D383" i="10"/>
  <c r="B381" i="10"/>
  <c r="G378" i="10"/>
  <c r="E376" i="10"/>
  <c r="C374" i="10"/>
  <c r="H371" i="10"/>
  <c r="F369" i="10"/>
  <c r="D367" i="10"/>
  <c r="B365" i="10"/>
  <c r="G362" i="10"/>
  <c r="E360" i="10"/>
  <c r="C358" i="10"/>
  <c r="H355" i="10"/>
  <c r="F353" i="10"/>
  <c r="D351" i="10"/>
  <c r="B349" i="10"/>
  <c r="G346" i="10"/>
  <c r="E344" i="10"/>
  <c r="B340" i="10"/>
  <c r="E335" i="10"/>
  <c r="H406" i="10"/>
  <c r="F404" i="10"/>
  <c r="D402" i="10"/>
  <c r="B400" i="10"/>
  <c r="G397" i="10"/>
  <c r="E395" i="10"/>
  <c r="C393" i="10"/>
  <c r="H390" i="10"/>
  <c r="F388" i="10"/>
  <c r="D386" i="10"/>
  <c r="B384" i="10"/>
  <c r="G381" i="10"/>
  <c r="E379" i="10"/>
  <c r="C377" i="10"/>
  <c r="H374" i="10"/>
  <c r="F372" i="10"/>
  <c r="D370" i="10"/>
  <c r="B368" i="10"/>
  <c r="G365" i="10"/>
  <c r="E363" i="10"/>
  <c r="C361" i="10"/>
  <c r="H358" i="10"/>
  <c r="F356" i="10"/>
  <c r="D354" i="10"/>
  <c r="B352" i="10"/>
  <c r="G349" i="10"/>
  <c r="E347" i="10"/>
  <c r="C345" i="10"/>
  <c r="E341" i="10"/>
  <c r="H336" i="10"/>
  <c r="F407" i="10"/>
  <c r="D405" i="10"/>
  <c r="B403" i="10"/>
  <c r="G400" i="10"/>
  <c r="E398" i="10"/>
  <c r="C396" i="10"/>
  <c r="H393" i="10"/>
  <c r="F391" i="10"/>
  <c r="D389" i="10"/>
  <c r="B387" i="10"/>
  <c r="G384" i="10"/>
  <c r="E382" i="10"/>
  <c r="C380" i="10"/>
  <c r="H377" i="10"/>
  <c r="F375" i="10"/>
  <c r="D373" i="10"/>
  <c r="B371" i="10"/>
  <c r="G368" i="10"/>
  <c r="E366" i="10"/>
  <c r="C364" i="10"/>
  <c r="H361" i="10"/>
  <c r="F359" i="10"/>
  <c r="D357" i="10"/>
  <c r="B355" i="10"/>
  <c r="G352" i="10"/>
  <c r="E350" i="10"/>
  <c r="C348" i="10"/>
  <c r="H345" i="10"/>
  <c r="H342" i="10"/>
  <c r="D338" i="10"/>
  <c r="G333" i="10"/>
  <c r="B406" i="10"/>
  <c r="G403" i="10"/>
  <c r="E401" i="10"/>
  <c r="C399" i="10"/>
  <c r="H396" i="10"/>
  <c r="F394" i="10"/>
  <c r="D392" i="10"/>
  <c r="B390" i="10"/>
  <c r="G387" i="10"/>
  <c r="E385" i="10"/>
  <c r="C383" i="10"/>
  <c r="H380" i="10"/>
  <c r="F378" i="10"/>
  <c r="D376" i="10"/>
  <c r="B374" i="10"/>
  <c r="G371" i="10"/>
  <c r="E369" i="10"/>
  <c r="C367" i="10"/>
  <c r="H364" i="10"/>
  <c r="F362" i="10"/>
  <c r="D360" i="10"/>
  <c r="B358" i="10"/>
  <c r="G355" i="10"/>
  <c r="E353" i="10"/>
  <c r="C351" i="10"/>
  <c r="H348" i="10"/>
  <c r="F346" i="10"/>
  <c r="D344" i="10"/>
  <c r="G339" i="10"/>
  <c r="C335" i="10"/>
  <c r="F343" i="10"/>
  <c r="D341" i="10"/>
  <c r="B339" i="10"/>
  <c r="G336" i="10"/>
  <c r="E334" i="10"/>
  <c r="C332" i="10"/>
  <c r="H329" i="10"/>
  <c r="F327" i="10"/>
  <c r="D325" i="10"/>
  <c r="B323" i="10"/>
  <c r="G320" i="10"/>
  <c r="E318" i="10"/>
  <c r="C316" i="10"/>
  <c r="H313" i="10"/>
  <c r="F311" i="10"/>
  <c r="D309" i="10"/>
  <c r="B307" i="10"/>
  <c r="G304" i="10"/>
  <c r="E302" i="10"/>
  <c r="C300" i="10"/>
  <c r="H297" i="10"/>
  <c r="F295" i="10"/>
  <c r="D293" i="10"/>
  <c r="B291" i="10"/>
  <c r="G288" i="10"/>
  <c r="E286" i="10"/>
  <c r="C284" i="10"/>
  <c r="H281" i="10"/>
  <c r="F279" i="10"/>
  <c r="D277" i="10"/>
  <c r="B275" i="10"/>
  <c r="G272" i="10"/>
  <c r="E270" i="10"/>
  <c r="C268" i="10"/>
  <c r="H265" i="10"/>
  <c r="F263" i="10"/>
  <c r="D261" i="10"/>
  <c r="B259" i="10"/>
  <c r="G256" i="10"/>
  <c r="E254" i="10"/>
  <c r="C252" i="10"/>
  <c r="H249" i="10"/>
  <c r="F247" i="10"/>
  <c r="D245" i="10"/>
  <c r="B243" i="10"/>
  <c r="G240" i="10"/>
  <c r="E238" i="10"/>
  <c r="C236" i="10"/>
  <c r="H233" i="10"/>
  <c r="F231" i="10"/>
  <c r="D229" i="10"/>
  <c r="B227" i="10"/>
  <c r="G224" i="10"/>
  <c r="E222" i="10"/>
  <c r="C220" i="10"/>
  <c r="H217" i="10"/>
  <c r="B215" i="10"/>
  <c r="C212" i="10"/>
  <c r="F207" i="10"/>
  <c r="B203" i="10"/>
  <c r="E198" i="10"/>
  <c r="H328" i="10"/>
  <c r="D320" i="10"/>
  <c r="C311" i="10"/>
  <c r="B302" i="10"/>
  <c r="H7" i="10"/>
  <c r="H145" i="10"/>
  <c r="C148" i="10"/>
  <c r="E150" i="10"/>
  <c r="G152" i="10"/>
  <c r="B155" i="10"/>
  <c r="D157" i="10"/>
  <c r="F159" i="10"/>
  <c r="H161" i="10"/>
  <c r="C164" i="10"/>
  <c r="E166" i="10"/>
  <c r="G168" i="10"/>
  <c r="B171" i="10"/>
  <c r="D173" i="10"/>
  <c r="F175" i="10"/>
  <c r="H177" i="10"/>
  <c r="C180" i="10"/>
  <c r="E182" i="10"/>
  <c r="G184" i="10"/>
  <c r="B187" i="10"/>
  <c r="D189" i="10"/>
  <c r="F191" i="10"/>
  <c r="H193" i="10"/>
  <c r="C196" i="10"/>
  <c r="F144" i="10"/>
  <c r="H146" i="10"/>
  <c r="C149" i="10"/>
  <c r="E151" i="10"/>
  <c r="G153" i="10"/>
  <c r="B156" i="10"/>
  <c r="D158" i="10"/>
  <c r="F160" i="10"/>
  <c r="H162" i="10"/>
  <c r="C165" i="10"/>
  <c r="E167" i="10"/>
  <c r="G169" i="10"/>
  <c r="B172" i="10"/>
  <c r="D174" i="10"/>
  <c r="F176" i="10"/>
  <c r="H178" i="10"/>
  <c r="C181" i="10"/>
  <c r="E183" i="10"/>
  <c r="G185" i="10"/>
  <c r="B188" i="10"/>
  <c r="D190" i="10"/>
  <c r="F192" i="10"/>
  <c r="H194" i="10"/>
  <c r="C197" i="10"/>
  <c r="F145" i="10"/>
  <c r="H147" i="10"/>
  <c r="C150" i="10"/>
  <c r="E152" i="10"/>
  <c r="G154" i="10"/>
  <c r="B157" i="10"/>
  <c r="D159" i="10"/>
  <c r="F161" i="10"/>
  <c r="H163" i="10"/>
  <c r="C166" i="10"/>
  <c r="E168" i="10"/>
  <c r="G170" i="10"/>
  <c r="B173" i="10"/>
  <c r="D175" i="10"/>
  <c r="F177" i="10"/>
  <c r="H179" i="10"/>
  <c r="C182" i="10"/>
  <c r="E184" i="10"/>
  <c r="G186" i="10"/>
  <c r="B189" i="10"/>
  <c r="D191" i="10"/>
  <c r="F193" i="10"/>
  <c r="H195" i="10"/>
  <c r="H144" i="10"/>
  <c r="C147" i="10"/>
  <c r="E149" i="10"/>
  <c r="G151" i="10"/>
  <c r="B154" i="10"/>
  <c r="D156" i="10"/>
  <c r="F158" i="10"/>
  <c r="H160" i="10"/>
  <c r="C163" i="10"/>
  <c r="E165" i="10"/>
  <c r="G167" i="10"/>
  <c r="B170" i="10"/>
  <c r="D172" i="10"/>
  <c r="F174" i="10"/>
  <c r="H176" i="10"/>
  <c r="C179" i="10"/>
  <c r="E181" i="10"/>
  <c r="G183" i="10"/>
  <c r="B186" i="10"/>
  <c r="D188" i="10"/>
  <c r="F190" i="10"/>
  <c r="H192" i="10"/>
  <c r="C195" i="10"/>
  <c r="E197" i="10"/>
  <c r="E199" i="10"/>
  <c r="G201" i="10"/>
  <c r="B204" i="10"/>
  <c r="D206" i="10"/>
  <c r="F208" i="10"/>
  <c r="H210" i="10"/>
  <c r="C213" i="10"/>
  <c r="E215" i="10"/>
  <c r="G217" i="10"/>
  <c r="B220" i="10"/>
  <c r="D222" i="10"/>
  <c r="F224" i="10"/>
  <c r="H226" i="10"/>
  <c r="C229" i="10"/>
  <c r="E231" i="10"/>
  <c r="G233" i="10"/>
  <c r="B236" i="10"/>
  <c r="D238" i="10"/>
  <c r="F240" i="10"/>
  <c r="H242" i="10"/>
  <c r="C245" i="10"/>
  <c r="E247" i="10"/>
  <c r="G249" i="10"/>
  <c r="B252" i="10"/>
  <c r="D254" i="10"/>
  <c r="F256" i="10"/>
  <c r="H258" i="10"/>
  <c r="C261" i="10"/>
  <c r="E263" i="10"/>
  <c r="G265" i="10"/>
  <c r="B268" i="10"/>
  <c r="D270" i="10"/>
  <c r="F272" i="10"/>
  <c r="H274" i="10"/>
  <c r="C277" i="10"/>
  <c r="E279" i="10"/>
  <c r="G281" i="10"/>
  <c r="B284" i="10"/>
  <c r="D286" i="10"/>
  <c r="F288" i="10"/>
  <c r="H290" i="10"/>
  <c r="C293" i="10"/>
  <c r="E295" i="10"/>
  <c r="G297" i="10"/>
  <c r="B300" i="10"/>
  <c r="D302" i="10"/>
  <c r="F304" i="10"/>
  <c r="H306" i="10"/>
  <c r="C309" i="10"/>
  <c r="E311" i="10"/>
  <c r="G313" i="10"/>
  <c r="B316" i="10"/>
  <c r="D318" i="10"/>
  <c r="F320" i="10"/>
  <c r="H322" i="10"/>
  <c r="C325" i="10"/>
  <c r="E327" i="10"/>
  <c r="G329" i="10"/>
  <c r="B332" i="10"/>
  <c r="D199" i="10"/>
  <c r="F201" i="10"/>
  <c r="H203" i="10"/>
  <c r="C206" i="10"/>
  <c r="E208" i="10"/>
  <c r="G210" i="10"/>
  <c r="B213" i="10"/>
  <c r="D215" i="10"/>
  <c r="F217" i="10"/>
  <c r="H219" i="10"/>
  <c r="C222" i="10"/>
  <c r="E224" i="10"/>
  <c r="G226" i="10"/>
  <c r="B229" i="10"/>
  <c r="D231" i="10"/>
  <c r="F233" i="10"/>
  <c r="H235" i="10"/>
  <c r="C238" i="10"/>
  <c r="E240" i="10"/>
  <c r="G242" i="10"/>
  <c r="B245" i="10"/>
  <c r="D247" i="10"/>
  <c r="F249" i="10"/>
  <c r="H251" i="10"/>
  <c r="C254" i="10"/>
  <c r="E256" i="10"/>
  <c r="G258" i="10"/>
  <c r="B261" i="10"/>
  <c r="D263" i="10"/>
  <c r="F265" i="10"/>
  <c r="H267" i="10"/>
  <c r="C270" i="10"/>
  <c r="E272" i="10"/>
  <c r="G274" i="10"/>
  <c r="B277" i="10"/>
  <c r="D279" i="10"/>
  <c r="F281" i="10"/>
  <c r="H283" i="10"/>
  <c r="C286" i="10"/>
  <c r="E288" i="10"/>
  <c r="G290" i="10"/>
  <c r="B293" i="10"/>
  <c r="D295" i="10"/>
  <c r="F297" i="10"/>
  <c r="H299" i="10"/>
  <c r="C302" i="10"/>
  <c r="E304" i="10"/>
  <c r="G306" i="10"/>
  <c r="B309" i="10"/>
  <c r="D311" i="10"/>
  <c r="F313" i="10"/>
  <c r="H315" i="10"/>
  <c r="C318" i="10"/>
  <c r="E320" i="10"/>
  <c r="G322" i="10"/>
  <c r="B325" i="10"/>
  <c r="D327" i="10"/>
  <c r="F329" i="10"/>
  <c r="H331" i="10"/>
  <c r="C334" i="10"/>
  <c r="E336" i="10"/>
  <c r="G338" i="10"/>
  <c r="B341" i="10"/>
  <c r="D343" i="10"/>
  <c r="C199" i="10"/>
  <c r="E201" i="10"/>
  <c r="G203" i="10"/>
  <c r="B206" i="10"/>
  <c r="D208" i="10"/>
  <c r="F210" i="10"/>
  <c r="H212" i="10"/>
  <c r="C215" i="10"/>
  <c r="E217" i="10"/>
  <c r="G219" i="10"/>
  <c r="B222" i="10"/>
  <c r="D224" i="10"/>
  <c r="F226" i="10"/>
  <c r="H228" i="10"/>
  <c r="C231" i="10"/>
  <c r="E233" i="10"/>
  <c r="G235" i="10"/>
  <c r="B238" i="10"/>
  <c r="D240" i="10"/>
  <c r="F242" i="10"/>
  <c r="H244" i="10"/>
  <c r="C247" i="10"/>
  <c r="E249" i="10"/>
  <c r="G251" i="10"/>
  <c r="B254" i="10"/>
  <c r="D256" i="10"/>
  <c r="F258" i="10"/>
  <c r="H260" i="10"/>
  <c r="C263" i="10"/>
  <c r="E265" i="10"/>
  <c r="G267" i="10"/>
  <c r="B270" i="10"/>
  <c r="D272" i="10"/>
  <c r="F274" i="10"/>
  <c r="H276" i="10"/>
  <c r="C279" i="10"/>
  <c r="E281" i="10"/>
  <c r="G283" i="10"/>
  <c r="B286" i="10"/>
  <c r="D145" i="10"/>
  <c r="F147" i="10"/>
  <c r="H149" i="10"/>
  <c r="C152" i="10"/>
  <c r="E154" i="10"/>
  <c r="G156" i="10"/>
  <c r="B159" i="10"/>
  <c r="D161" i="10"/>
  <c r="F163" i="10"/>
  <c r="H165" i="10"/>
  <c r="C168" i="10"/>
  <c r="E170" i="10"/>
  <c r="G172" i="10"/>
  <c r="B175" i="10"/>
  <c r="D177" i="10"/>
  <c r="F179" i="10"/>
  <c r="H181" i="10"/>
  <c r="C184" i="10"/>
  <c r="E186" i="10"/>
  <c r="G188" i="10"/>
  <c r="B191" i="10"/>
  <c r="D193" i="10"/>
  <c r="F195" i="10"/>
  <c r="B144" i="10"/>
  <c r="D146" i="10"/>
  <c r="F148" i="10"/>
  <c r="H150" i="10"/>
  <c r="C153" i="10"/>
  <c r="E155" i="10"/>
  <c r="G157" i="10"/>
  <c r="B160" i="10"/>
  <c r="D162" i="10"/>
  <c r="F164" i="10"/>
  <c r="H166" i="10"/>
  <c r="C169" i="10"/>
  <c r="E171" i="10"/>
  <c r="G173" i="10"/>
  <c r="B176" i="10"/>
  <c r="D178" i="10"/>
  <c r="F180" i="10"/>
  <c r="H182" i="10"/>
  <c r="C185" i="10"/>
  <c r="E187" i="10"/>
  <c r="G189" i="10"/>
  <c r="B192" i="10"/>
  <c r="D194" i="10"/>
  <c r="F196" i="10"/>
  <c r="B145" i="10"/>
  <c r="D147" i="10"/>
  <c r="F149" i="10"/>
  <c r="H151" i="10"/>
  <c r="C154" i="10"/>
  <c r="E156" i="10"/>
  <c r="G158" i="10"/>
  <c r="B161" i="10"/>
  <c r="D163" i="10"/>
  <c r="F165" i="10"/>
  <c r="H167" i="10"/>
  <c r="C170" i="10"/>
  <c r="E172" i="10"/>
  <c r="G174" i="10"/>
  <c r="B177" i="10"/>
  <c r="D179" i="10"/>
  <c r="F181" i="10"/>
  <c r="H183" i="10"/>
  <c r="C186" i="10"/>
  <c r="E188" i="10"/>
  <c r="G190" i="10"/>
  <c r="B193" i="10"/>
  <c r="D195" i="10"/>
  <c r="D144" i="10"/>
  <c r="F146" i="10"/>
  <c r="H148" i="10"/>
  <c r="C151" i="10"/>
  <c r="E153" i="10"/>
  <c r="G155" i="10"/>
  <c r="B158" i="10"/>
  <c r="D160" i="10"/>
  <c r="F162" i="10"/>
  <c r="H164" i="10"/>
  <c r="C167" i="10"/>
  <c r="E169" i="10"/>
  <c r="G171" i="10"/>
  <c r="B174" i="10"/>
  <c r="D176" i="10"/>
  <c r="F178" i="10"/>
  <c r="H180" i="10"/>
  <c r="C183" i="10"/>
  <c r="E185" i="10"/>
  <c r="G187" i="10"/>
  <c r="B190" i="10"/>
  <c r="D192" i="10"/>
  <c r="F194" i="10"/>
  <c r="H196" i="10"/>
  <c r="H198" i="10"/>
  <c r="C201" i="10"/>
  <c r="E203" i="10"/>
  <c r="G205" i="10"/>
  <c r="B208" i="10"/>
  <c r="D210" i="10"/>
  <c r="F212" i="10"/>
  <c r="H214" i="10"/>
  <c r="C217" i="10"/>
  <c r="E219" i="10"/>
  <c r="G221" i="10"/>
  <c r="B224" i="10"/>
  <c r="D226" i="10"/>
  <c r="F228" i="10"/>
  <c r="H230" i="10"/>
  <c r="C233" i="10"/>
  <c r="E235" i="10"/>
  <c r="G237" i="10"/>
  <c r="B240" i="10"/>
  <c r="D242" i="10"/>
  <c r="F244" i="10"/>
  <c r="H246" i="10"/>
  <c r="C249" i="10"/>
  <c r="E251" i="10"/>
  <c r="G253" i="10"/>
  <c r="B256" i="10"/>
  <c r="D258" i="10"/>
  <c r="F260" i="10"/>
  <c r="H262" i="10"/>
  <c r="C265" i="10"/>
  <c r="E267" i="10"/>
  <c r="G269" i="10"/>
  <c r="B272" i="10"/>
  <c r="D274" i="10"/>
  <c r="F276" i="10"/>
  <c r="H278" i="10"/>
  <c r="C281" i="10"/>
  <c r="E283" i="10"/>
  <c r="G285" i="10"/>
  <c r="B288" i="10"/>
  <c r="D290" i="10"/>
  <c r="F292" i="10"/>
  <c r="H294" i="10"/>
  <c r="C297" i="10"/>
  <c r="E299" i="10"/>
  <c r="G301" i="10"/>
  <c r="B304" i="10"/>
  <c r="D306" i="10"/>
  <c r="F308" i="10"/>
  <c r="H310" i="10"/>
  <c r="C313" i="10"/>
  <c r="E315" i="10"/>
  <c r="G317" i="10"/>
  <c r="B320" i="10"/>
  <c r="D322" i="10"/>
  <c r="F324" i="10"/>
  <c r="H326" i="10"/>
  <c r="C329" i="10"/>
  <c r="E331" i="10"/>
  <c r="G198" i="10"/>
  <c r="B201" i="10"/>
  <c r="D203" i="10"/>
  <c r="F205" i="10"/>
  <c r="H207" i="10"/>
  <c r="C210" i="10"/>
  <c r="E212" i="10"/>
  <c r="G214" i="10"/>
  <c r="B217" i="10"/>
  <c r="D219" i="10"/>
  <c r="F221" i="10"/>
  <c r="H223" i="10"/>
  <c r="C226" i="10"/>
  <c r="E228" i="10"/>
  <c r="G230" i="10"/>
  <c r="B233" i="10"/>
  <c r="D235" i="10"/>
  <c r="F237" i="10"/>
  <c r="H239" i="10"/>
  <c r="C242" i="10"/>
  <c r="E244" i="10"/>
  <c r="G246" i="10"/>
  <c r="B249" i="10"/>
  <c r="D251" i="10"/>
  <c r="F253" i="10"/>
  <c r="H255" i="10"/>
  <c r="C258" i="10"/>
  <c r="E260" i="10"/>
  <c r="G262" i="10"/>
  <c r="B265" i="10"/>
  <c r="D267" i="10"/>
  <c r="F269" i="10"/>
  <c r="H271" i="10"/>
  <c r="C274" i="10"/>
  <c r="E276" i="10"/>
  <c r="G278" i="10"/>
  <c r="B281" i="10"/>
  <c r="D283" i="10"/>
  <c r="F285" i="10"/>
  <c r="H287" i="10"/>
  <c r="C290" i="10"/>
  <c r="E292" i="10"/>
  <c r="G294" i="10"/>
  <c r="B297" i="10"/>
  <c r="D299" i="10"/>
  <c r="F301" i="10"/>
  <c r="H303" i="10"/>
  <c r="C306" i="10"/>
  <c r="E308" i="10"/>
  <c r="G310" i="10"/>
  <c r="B313" i="10"/>
  <c r="D315" i="10"/>
  <c r="F317" i="10"/>
  <c r="H319" i="10"/>
  <c r="C322" i="10"/>
  <c r="E324" i="10"/>
  <c r="G326" i="10"/>
  <c r="B329" i="10"/>
  <c r="D331" i="10"/>
  <c r="F333" i="10"/>
  <c r="H335" i="10"/>
  <c r="C338" i="10"/>
  <c r="E340" i="10"/>
  <c r="G342" i="10"/>
  <c r="F198" i="10"/>
  <c r="H200" i="10"/>
  <c r="C203" i="10"/>
  <c r="E205" i="10"/>
  <c r="G207" i="10"/>
  <c r="B210" i="10"/>
  <c r="D212" i="10"/>
  <c r="F214" i="10"/>
  <c r="H216" i="10"/>
  <c r="C219" i="10"/>
  <c r="E221" i="10"/>
  <c r="G223" i="10"/>
  <c r="B226" i="10"/>
  <c r="D228" i="10"/>
  <c r="F230" i="10"/>
  <c r="H232" i="10"/>
  <c r="C235" i="10"/>
  <c r="E237" i="10"/>
  <c r="G239" i="10"/>
  <c r="B242" i="10"/>
  <c r="D244" i="10"/>
  <c r="F246" i="10"/>
  <c r="H248" i="10"/>
  <c r="C251" i="10"/>
  <c r="E253" i="10"/>
  <c r="G255" i="10"/>
  <c r="B258" i="10"/>
  <c r="D260" i="10"/>
  <c r="F262" i="10"/>
  <c r="H264" i="10"/>
  <c r="C267" i="10"/>
  <c r="E269" i="10"/>
  <c r="G271" i="10"/>
  <c r="B274" i="10"/>
  <c r="D276" i="10"/>
  <c r="F278" i="10"/>
  <c r="H280" i="10"/>
  <c r="C283" i="10"/>
  <c r="E285" i="10"/>
  <c r="G287" i="10"/>
  <c r="B290" i="10"/>
  <c r="D292" i="10"/>
  <c r="F294" i="10"/>
  <c r="H296" i="10"/>
  <c r="C299" i="10"/>
  <c r="E301" i="10"/>
  <c r="G303" i="10"/>
  <c r="B306" i="10"/>
  <c r="D308" i="10"/>
  <c r="F310" i="10"/>
  <c r="H312" i="10"/>
  <c r="C315" i="10"/>
  <c r="E317" i="10"/>
  <c r="G319" i="10"/>
  <c r="B322" i="10"/>
  <c r="D324" i="10"/>
  <c r="F326" i="10"/>
  <c r="G144" i="10"/>
  <c r="B147" i="10"/>
  <c r="D149" i="10"/>
  <c r="F151" i="10"/>
  <c r="H153" i="10"/>
  <c r="C156" i="10"/>
  <c r="E158" i="10"/>
  <c r="G160" i="10"/>
  <c r="B163" i="10"/>
  <c r="D165" i="10"/>
  <c r="F167" i="10"/>
  <c r="H169" i="10"/>
  <c r="C172" i="10"/>
  <c r="E174" i="10"/>
  <c r="G176" i="10"/>
  <c r="B179" i="10"/>
  <c r="D181" i="10"/>
  <c r="F183" i="10"/>
  <c r="H185" i="10"/>
  <c r="C188" i="10"/>
  <c r="E190" i="10"/>
  <c r="G192" i="10"/>
  <c r="B195" i="10"/>
  <c r="D197" i="10"/>
  <c r="G145" i="10"/>
  <c r="B148" i="10"/>
  <c r="D150" i="10"/>
  <c r="F152" i="10"/>
  <c r="H154" i="10"/>
  <c r="C157" i="10"/>
  <c r="E159" i="10"/>
  <c r="G161" i="10"/>
  <c r="B164" i="10"/>
  <c r="D166" i="10"/>
  <c r="F168" i="10"/>
  <c r="H170" i="10"/>
  <c r="C173" i="10"/>
  <c r="E175" i="10"/>
  <c r="G177" i="10"/>
  <c r="B180" i="10"/>
  <c r="D182" i="10"/>
  <c r="F184" i="10"/>
  <c r="H186" i="10"/>
  <c r="C189" i="10"/>
  <c r="E191" i="10"/>
  <c r="G193" i="10"/>
  <c r="B196" i="10"/>
  <c r="E144" i="10"/>
  <c r="G146" i="10"/>
  <c r="B149" i="10"/>
  <c r="D151" i="10"/>
  <c r="F153" i="10"/>
  <c r="H155" i="10"/>
  <c r="C158" i="10"/>
  <c r="E160" i="10"/>
  <c r="G162" i="10"/>
  <c r="B165" i="10"/>
  <c r="D167" i="10"/>
  <c r="F169" i="10"/>
  <c r="H171" i="10"/>
  <c r="C174" i="10"/>
  <c r="E176" i="10"/>
  <c r="G178" i="10"/>
  <c r="B181" i="10"/>
  <c r="D183" i="10"/>
  <c r="F185" i="10"/>
  <c r="H187" i="10"/>
  <c r="C190" i="10"/>
  <c r="E192" i="10"/>
  <c r="G194" i="10"/>
  <c r="B197" i="10"/>
  <c r="B146" i="10"/>
  <c r="D148" i="10"/>
  <c r="F150" i="10"/>
  <c r="H152" i="10"/>
  <c r="C155" i="10"/>
  <c r="E157" i="10"/>
  <c r="G159" i="10"/>
  <c r="B162" i="10"/>
  <c r="D164" i="10"/>
  <c r="F166" i="10"/>
  <c r="H168" i="10"/>
  <c r="C171" i="10"/>
  <c r="E173" i="10"/>
  <c r="G175" i="10"/>
  <c r="B178" i="10"/>
  <c r="D180" i="10"/>
  <c r="F182" i="10"/>
  <c r="H184" i="10"/>
  <c r="C187" i="10"/>
  <c r="E189" i="10"/>
  <c r="G191" i="10"/>
  <c r="B194" i="10"/>
  <c r="D196" i="10"/>
  <c r="D198" i="10"/>
  <c r="F200" i="10"/>
  <c r="H202" i="10"/>
  <c r="C205" i="10"/>
  <c r="E207" i="10"/>
  <c r="G209" i="10"/>
  <c r="B212" i="10"/>
  <c r="D214" i="10"/>
  <c r="F216" i="10"/>
  <c r="H218" i="10"/>
  <c r="C221" i="10"/>
  <c r="E223" i="10"/>
  <c r="G225" i="10"/>
  <c r="B228" i="10"/>
  <c r="D230" i="10"/>
  <c r="F232" i="10"/>
  <c r="H234" i="10"/>
  <c r="C237" i="10"/>
  <c r="E239" i="10"/>
  <c r="G241" i="10"/>
  <c r="B244" i="10"/>
  <c r="D246" i="10"/>
  <c r="F248" i="10"/>
  <c r="H250" i="10"/>
  <c r="C253" i="10"/>
  <c r="E255" i="10"/>
  <c r="G257" i="10"/>
  <c r="B260" i="10"/>
  <c r="D262" i="10"/>
  <c r="F264" i="10"/>
  <c r="H266" i="10"/>
  <c r="C269" i="10"/>
  <c r="E271" i="10"/>
  <c r="G273" i="10"/>
  <c r="B276" i="10"/>
  <c r="D278" i="10"/>
  <c r="F280" i="10"/>
  <c r="H282" i="10"/>
  <c r="C285" i="10"/>
  <c r="E287" i="10"/>
  <c r="G289" i="10"/>
  <c r="B292" i="10"/>
  <c r="D294" i="10"/>
  <c r="F296" i="10"/>
  <c r="H298" i="10"/>
  <c r="C301" i="10"/>
  <c r="E303" i="10"/>
  <c r="G305" i="10"/>
  <c r="B308" i="10"/>
  <c r="D310" i="10"/>
  <c r="F312" i="10"/>
  <c r="H314" i="10"/>
  <c r="C317" i="10"/>
  <c r="E319" i="10"/>
  <c r="G321" i="10"/>
  <c r="B324" i="10"/>
  <c r="D326" i="10"/>
  <c r="F328" i="10"/>
  <c r="H330" i="10"/>
  <c r="C198" i="10"/>
  <c r="E200" i="10"/>
  <c r="G202" i="10"/>
  <c r="B205" i="10"/>
  <c r="D207" i="10"/>
  <c r="F209" i="10"/>
  <c r="H211" i="10"/>
  <c r="C214" i="10"/>
  <c r="E216" i="10"/>
  <c r="G218" i="10"/>
  <c r="B221" i="10"/>
  <c r="D223" i="10"/>
  <c r="F225" i="10"/>
  <c r="H227" i="10"/>
  <c r="C230" i="10"/>
  <c r="E232" i="10"/>
  <c r="G234" i="10"/>
  <c r="B237" i="10"/>
  <c r="D239" i="10"/>
  <c r="F241" i="10"/>
  <c r="H243" i="10"/>
  <c r="C246" i="10"/>
  <c r="E248" i="10"/>
  <c r="G250" i="10"/>
  <c r="B253" i="10"/>
  <c r="D255" i="10"/>
  <c r="F257" i="10"/>
  <c r="H259" i="10"/>
  <c r="C262" i="10"/>
  <c r="E264" i="10"/>
  <c r="G266" i="10"/>
  <c r="B269" i="10"/>
  <c r="D271" i="10"/>
  <c r="F273" i="10"/>
  <c r="H275" i="10"/>
  <c r="C278" i="10"/>
  <c r="E280" i="10"/>
  <c r="G282" i="10"/>
  <c r="B285" i="10"/>
  <c r="D287" i="10"/>
  <c r="F289" i="10"/>
  <c r="H291" i="10"/>
  <c r="C294" i="10"/>
  <c r="E296" i="10"/>
  <c r="G298" i="10"/>
  <c r="B301" i="10"/>
  <c r="D303" i="10"/>
  <c r="F305" i="10"/>
  <c r="H307" i="10"/>
  <c r="C310" i="10"/>
  <c r="E312" i="10"/>
  <c r="G314" i="10"/>
  <c r="B317" i="10"/>
  <c r="D319" i="10"/>
  <c r="F321" i="10"/>
  <c r="H323" i="10"/>
  <c r="C326" i="10"/>
  <c r="E328" i="10"/>
  <c r="G330" i="10"/>
  <c r="B333" i="10"/>
  <c r="D335" i="10"/>
  <c r="F337" i="10"/>
  <c r="H339" i="10"/>
  <c r="C342" i="10"/>
  <c r="B198" i="10"/>
  <c r="D200" i="10"/>
  <c r="F202" i="10"/>
  <c r="H204" i="10"/>
  <c r="C207" i="10"/>
  <c r="E209" i="10"/>
  <c r="G211" i="10"/>
  <c r="B214" i="10"/>
  <c r="D216" i="10"/>
  <c r="F218" i="10"/>
  <c r="H220" i="10"/>
  <c r="C223" i="10"/>
  <c r="E225" i="10"/>
  <c r="G227" i="10"/>
  <c r="B230" i="10"/>
  <c r="D232" i="10"/>
  <c r="F234" i="10"/>
  <c r="H236" i="10"/>
  <c r="C239" i="10"/>
  <c r="E241" i="10"/>
  <c r="G243" i="10"/>
  <c r="B246" i="10"/>
  <c r="D248" i="10"/>
  <c r="F250" i="10"/>
  <c r="H252" i="10"/>
  <c r="C255" i="10"/>
  <c r="E257" i="10"/>
  <c r="G259" i="10"/>
  <c r="B262" i="10"/>
  <c r="D264" i="10"/>
  <c r="F266" i="10"/>
  <c r="H268" i="10"/>
  <c r="C271" i="10"/>
  <c r="E273" i="10"/>
  <c r="G275" i="10"/>
  <c r="B278" i="10"/>
  <c r="D280" i="10"/>
  <c r="F282" i="10"/>
  <c r="H284" i="10"/>
  <c r="C287" i="10"/>
  <c r="E289" i="10"/>
  <c r="G291" i="10"/>
  <c r="B294" i="10"/>
  <c r="D296" i="10"/>
  <c r="F298" i="10"/>
  <c r="H300" i="10"/>
  <c r="C303" i="10"/>
  <c r="E305" i="10"/>
  <c r="G307" i="10"/>
  <c r="B310" i="10"/>
  <c r="D312" i="10"/>
  <c r="F314" i="10"/>
  <c r="H316" i="10"/>
  <c r="C319" i="10"/>
  <c r="E321" i="10"/>
  <c r="G323" i="10"/>
  <c r="B326" i="10"/>
  <c r="D328" i="10"/>
  <c r="F330" i="10"/>
  <c r="H197" i="10"/>
  <c r="C200" i="10"/>
  <c r="E202" i="10"/>
  <c r="G204" i="10"/>
  <c r="B207" i="10"/>
  <c r="D209" i="10"/>
  <c r="F211" i="10"/>
  <c r="C144" i="10"/>
  <c r="E146" i="10"/>
  <c r="G148" i="10"/>
  <c r="B151" i="10"/>
  <c r="D153" i="10"/>
  <c r="F155" i="10"/>
  <c r="H157" i="10"/>
  <c r="C160" i="10"/>
  <c r="E162" i="10"/>
  <c r="G164" i="10"/>
  <c r="B167" i="10"/>
  <c r="D169" i="10"/>
  <c r="F171" i="10"/>
  <c r="H173" i="10"/>
  <c r="C176" i="10"/>
  <c r="E178" i="10"/>
  <c r="G180" i="10"/>
  <c r="B183" i="10"/>
  <c r="D185" i="10"/>
  <c r="F187" i="10"/>
  <c r="H189" i="10"/>
  <c r="C192" i="10"/>
  <c r="E194" i="10"/>
  <c r="G196" i="10"/>
  <c r="C145" i="10"/>
  <c r="E147" i="10"/>
  <c r="G149" i="10"/>
  <c r="B152" i="10"/>
  <c r="D154" i="10"/>
  <c r="F156" i="10"/>
  <c r="H158" i="10"/>
  <c r="C161" i="10"/>
  <c r="E163" i="10"/>
  <c r="G165" i="10"/>
  <c r="B168" i="10"/>
  <c r="D170" i="10"/>
  <c r="F172" i="10"/>
  <c r="H174" i="10"/>
  <c r="C177" i="10"/>
  <c r="E179" i="10"/>
  <c r="G181" i="10"/>
  <c r="B184" i="10"/>
  <c r="D186" i="10"/>
  <c r="F188" i="10"/>
  <c r="H190" i="10"/>
  <c r="C193" i="10"/>
  <c r="E195" i="10"/>
  <c r="G197" i="10"/>
  <c r="C146" i="10"/>
  <c r="E148" i="10"/>
  <c r="G150" i="10"/>
  <c r="B153" i="10"/>
  <c r="D155" i="10"/>
  <c r="F157" i="10"/>
  <c r="H159" i="10"/>
  <c r="C162" i="10"/>
  <c r="E164" i="10"/>
  <c r="G166" i="10"/>
  <c r="B169" i="10"/>
  <c r="D171" i="10"/>
  <c r="F173" i="10"/>
  <c r="H175" i="10"/>
  <c r="C178" i="10"/>
  <c r="E180" i="10"/>
  <c r="G182" i="10"/>
  <c r="B185" i="10"/>
  <c r="D187" i="10"/>
  <c r="F189" i="10"/>
  <c r="H191" i="10"/>
  <c r="C194" i="10"/>
  <c r="E196" i="10"/>
  <c r="E145" i="10"/>
  <c r="G147" i="10"/>
  <c r="B150" i="10"/>
  <c r="D152" i="10"/>
  <c r="F154" i="10"/>
  <c r="H156" i="10"/>
  <c r="C159" i="10"/>
  <c r="E161" i="10"/>
  <c r="G163" i="10"/>
  <c r="B166" i="10"/>
  <c r="D168" i="10"/>
  <c r="F170" i="10"/>
  <c r="H172" i="10"/>
  <c r="C175" i="10"/>
  <c r="E177" i="10"/>
  <c r="G179" i="10"/>
  <c r="B182" i="10"/>
  <c r="D184" i="10"/>
  <c r="F186" i="10"/>
  <c r="H188" i="10"/>
  <c r="C191" i="10"/>
  <c r="E193" i="10"/>
  <c r="G195" i="10"/>
  <c r="F197" i="10"/>
  <c r="B200" i="10"/>
  <c r="D202" i="10"/>
  <c r="F204" i="10"/>
  <c r="H206" i="10"/>
  <c r="C209" i="10"/>
  <c r="E211" i="10"/>
  <c r="G213" i="10"/>
  <c r="B216" i="10"/>
  <c r="D218" i="10"/>
  <c r="F220" i="10"/>
  <c r="H222" i="10"/>
  <c r="C225" i="10"/>
  <c r="E227" i="10"/>
  <c r="G229" i="10"/>
  <c r="B232" i="10"/>
  <c r="D234" i="10"/>
  <c r="F236" i="10"/>
  <c r="H238" i="10"/>
  <c r="C241" i="10"/>
  <c r="E243" i="10"/>
  <c r="G245" i="10"/>
  <c r="B248" i="10"/>
  <c r="D250" i="10"/>
  <c r="F252" i="10"/>
  <c r="H254" i="10"/>
  <c r="C257" i="10"/>
  <c r="E259" i="10"/>
  <c r="G261" i="10"/>
  <c r="B264" i="10"/>
  <c r="D266" i="10"/>
  <c r="F268" i="10"/>
  <c r="H270" i="10"/>
  <c r="C273" i="10"/>
  <c r="E275" i="10"/>
  <c r="G277" i="10"/>
  <c r="B280" i="10"/>
  <c r="D282" i="10"/>
  <c r="F284" i="10"/>
  <c r="H286" i="10"/>
  <c r="C289" i="10"/>
  <c r="E291" i="10"/>
  <c r="G293" i="10"/>
  <c r="B296" i="10"/>
  <c r="D298" i="10"/>
  <c r="F300" i="10"/>
  <c r="H302" i="10"/>
  <c r="C305" i="10"/>
  <c r="E307" i="10"/>
  <c r="G309" i="10"/>
  <c r="B312" i="10"/>
  <c r="D314" i="10"/>
  <c r="F316" i="10"/>
  <c r="H318" i="10"/>
  <c r="C321" i="10"/>
  <c r="E323" i="10"/>
  <c r="G325" i="10"/>
  <c r="B328" i="10"/>
  <c r="D330" i="10"/>
  <c r="F332" i="10"/>
  <c r="H199" i="10"/>
  <c r="C202" i="10"/>
  <c r="E204" i="10"/>
  <c r="G206" i="10"/>
  <c r="B209" i="10"/>
  <c r="D211" i="10"/>
  <c r="F213" i="10"/>
  <c r="H215" i="10"/>
  <c r="C218" i="10"/>
  <c r="E220" i="10"/>
  <c r="G222" i="10"/>
  <c r="B225" i="10"/>
  <c r="D227" i="10"/>
  <c r="F229" i="10"/>
  <c r="H231" i="10"/>
  <c r="C234" i="10"/>
  <c r="E236" i="10"/>
  <c r="G238" i="10"/>
  <c r="B241" i="10"/>
  <c r="D243" i="10"/>
  <c r="F245" i="10"/>
  <c r="H247" i="10"/>
  <c r="C250" i="10"/>
  <c r="E252" i="10"/>
  <c r="G254" i="10"/>
  <c r="B257" i="10"/>
  <c r="D259" i="10"/>
  <c r="F261" i="10"/>
  <c r="H263" i="10"/>
  <c r="C266" i="10"/>
  <c r="E268" i="10"/>
  <c r="G270" i="10"/>
  <c r="B273" i="10"/>
  <c r="D275" i="10"/>
  <c r="F277" i="10"/>
  <c r="H279" i="10"/>
  <c r="C282" i="10"/>
  <c r="E284" i="10"/>
  <c r="G286" i="10"/>
  <c r="B289" i="10"/>
  <c r="D291" i="10"/>
  <c r="F293" i="10"/>
  <c r="H295" i="10"/>
  <c r="C298" i="10"/>
  <c r="E300" i="10"/>
  <c r="G302" i="10"/>
  <c r="B305" i="10"/>
  <c r="D307" i="10"/>
  <c r="F309" i="10"/>
  <c r="H311" i="10"/>
  <c r="C314" i="10"/>
  <c r="E316" i="10"/>
  <c r="G318" i="10"/>
  <c r="B321" i="10"/>
  <c r="D323" i="10"/>
  <c r="F325" i="10"/>
  <c r="H327" i="10"/>
  <c r="C330" i="10"/>
  <c r="E332" i="10"/>
  <c r="G334" i="10"/>
  <c r="B337" i="10"/>
  <c r="D339" i="10"/>
  <c r="F341" i="10"/>
  <c r="H343" i="10"/>
  <c r="G199" i="10"/>
  <c r="B202" i="10"/>
  <c r="D204" i="10"/>
  <c r="F206" i="10"/>
  <c r="H208" i="10"/>
  <c r="C211" i="10"/>
  <c r="E213" i="10"/>
  <c r="G215" i="10"/>
  <c r="B218" i="10"/>
  <c r="D220" i="10"/>
  <c r="F222" i="10"/>
  <c r="H224" i="10"/>
  <c r="C227" i="10"/>
  <c r="E229" i="10"/>
  <c r="G231" i="10"/>
  <c r="B234" i="10"/>
  <c r="D236" i="10"/>
  <c r="F238" i="10"/>
  <c r="H240" i="10"/>
  <c r="C243" i="10"/>
  <c r="E245" i="10"/>
  <c r="G247" i="10"/>
  <c r="B250" i="10"/>
  <c r="D252" i="10"/>
  <c r="F254" i="10"/>
  <c r="H256" i="10"/>
  <c r="C259" i="10"/>
  <c r="E261" i="10"/>
  <c r="G263" i="10"/>
  <c r="B266" i="10"/>
  <c r="D268" i="10"/>
  <c r="F270" i="10"/>
  <c r="H272" i="10"/>
  <c r="C275" i="10"/>
  <c r="E277" i="10"/>
  <c r="G279" i="10"/>
  <c r="B282" i="10"/>
  <c r="D284" i="10"/>
  <c r="F286" i="10"/>
  <c r="H288" i="10"/>
  <c r="C291" i="10"/>
  <c r="E293" i="10"/>
  <c r="G295" i="10"/>
  <c r="B298" i="10"/>
  <c r="D300" i="10"/>
  <c r="F302" i="10"/>
  <c r="H304" i="10"/>
  <c r="C307" i="10"/>
  <c r="E309" i="10"/>
  <c r="G311" i="10"/>
  <c r="B314" i="10"/>
  <c r="D316" i="10"/>
  <c r="F318" i="10"/>
  <c r="H320" i="10"/>
  <c r="C323" i="10"/>
  <c r="E325" i="10"/>
  <c r="G327" i="10"/>
  <c r="B330" i="10"/>
  <c r="D332" i="10"/>
  <c r="F199" i="10"/>
  <c r="H201" i="10"/>
  <c r="C204" i="10"/>
  <c r="E206" i="10"/>
  <c r="G208" i="10"/>
  <c r="B211" i="10"/>
  <c r="D213" i="10"/>
  <c r="F215" i="10"/>
  <c r="G406" i="10"/>
  <c r="E404" i="10"/>
  <c r="C402" i="10"/>
  <c r="H399" i="10"/>
  <c r="F397" i="10"/>
  <c r="D395" i="10"/>
  <c r="B393" i="10"/>
  <c r="G390" i="10"/>
  <c r="E388" i="10"/>
  <c r="C386" i="10"/>
  <c r="H383" i="10"/>
  <c r="F381" i="10"/>
  <c r="D379" i="10"/>
  <c r="B377" i="10"/>
  <c r="G374" i="10"/>
  <c r="E372" i="10"/>
  <c r="C370" i="10"/>
  <c r="H367" i="10"/>
  <c r="F365" i="10"/>
  <c r="D363" i="10"/>
  <c r="B361" i="10"/>
  <c r="G358" i="10"/>
  <c r="E356" i="10"/>
  <c r="C354" i="10"/>
  <c r="H351" i="10"/>
  <c r="F349" i="10"/>
  <c r="D347" i="10"/>
  <c r="B345" i="10"/>
  <c r="C341" i="10"/>
  <c r="F336" i="10"/>
  <c r="E407" i="10"/>
  <c r="C405" i="10"/>
  <c r="H402" i="10"/>
  <c r="F400" i="10"/>
  <c r="D398" i="10"/>
  <c r="B396" i="10"/>
  <c r="G393" i="10"/>
  <c r="E391" i="10"/>
  <c r="C389" i="10"/>
  <c r="H386" i="10"/>
  <c r="F384" i="10"/>
  <c r="D382" i="10"/>
  <c r="B380" i="10"/>
  <c r="G377" i="10"/>
  <c r="E375" i="10"/>
  <c r="C373" i="10"/>
  <c r="H370" i="10"/>
  <c r="F368" i="10"/>
  <c r="D366" i="10"/>
  <c r="B364" i="10"/>
  <c r="G361" i="10"/>
  <c r="E359" i="10"/>
  <c r="C357" i="10"/>
  <c r="H354" i="10"/>
  <c r="F352" i="10"/>
  <c r="D350" i="10"/>
  <c r="B348" i="10"/>
  <c r="G345" i="10"/>
  <c r="F342" i="10"/>
  <c r="B338" i="10"/>
  <c r="E333" i="10"/>
  <c r="H405" i="10"/>
  <c r="F403" i="10"/>
  <c r="D401" i="10"/>
  <c r="B399" i="10"/>
  <c r="G396" i="10"/>
  <c r="E394" i="10"/>
  <c r="C392" i="10"/>
  <c r="H389" i="10"/>
  <c r="F387" i="10"/>
  <c r="D385" i="10"/>
  <c r="B383" i="10"/>
  <c r="G380" i="10"/>
  <c r="E378" i="10"/>
  <c r="C376" i="10"/>
  <c r="H373" i="10"/>
  <c r="F371" i="10"/>
  <c r="D369" i="10"/>
  <c r="B367" i="10"/>
  <c r="G364" i="10"/>
  <c r="E362" i="10"/>
  <c r="C360" i="10"/>
  <c r="H357" i="10"/>
  <c r="F355" i="10"/>
  <c r="D353" i="10"/>
  <c r="B351" i="10"/>
  <c r="G348" i="10"/>
  <c r="E346" i="10"/>
  <c r="B344" i="10"/>
  <c r="E339" i="10"/>
  <c r="H334" i="10"/>
  <c r="F406" i="10"/>
  <c r="D404" i="10"/>
  <c r="B402" i="10"/>
  <c r="G399" i="10"/>
  <c r="E397" i="10"/>
  <c r="C395" i="10"/>
  <c r="H392" i="10"/>
  <c r="F390" i="10"/>
  <c r="D388" i="10"/>
  <c r="B386" i="10"/>
  <c r="G383" i="10"/>
  <c r="E381" i="10"/>
  <c r="C379" i="10"/>
  <c r="H376" i="10"/>
  <c r="F374" i="10"/>
  <c r="D372" i="10"/>
  <c r="B370" i="10"/>
  <c r="G367" i="10"/>
  <c r="E365" i="10"/>
  <c r="C363" i="10"/>
  <c r="H360" i="10"/>
  <c r="F358" i="10"/>
  <c r="D356" i="10"/>
  <c r="B354" i="10"/>
  <c r="G351" i="10"/>
  <c r="E349" i="10"/>
  <c r="C347" i="10"/>
  <c r="H344" i="10"/>
  <c r="H340" i="10"/>
  <c r="D336" i="10"/>
  <c r="C344" i="10"/>
  <c r="H341" i="10"/>
  <c r="F339" i="10"/>
  <c r="D337" i="10"/>
  <c r="B335" i="10"/>
  <c r="G332" i="10"/>
  <c r="E330" i="10"/>
  <c r="C328" i="10"/>
  <c r="H325" i="10"/>
  <c r="F323" i="10"/>
  <c r="D321" i="10"/>
  <c r="B319" i="10"/>
  <c r="G316" i="10"/>
  <c r="E314" i="10"/>
  <c r="C312" i="10"/>
  <c r="H309" i="10"/>
  <c r="F307" i="10"/>
  <c r="D305" i="10"/>
  <c r="B303" i="10"/>
  <c r="G300" i="10"/>
  <c r="E298" i="10"/>
  <c r="C296" i="10"/>
  <c r="H293" i="10"/>
  <c r="F291" i="10"/>
  <c r="D289" i="10"/>
  <c r="B287" i="10"/>
  <c r="G284" i="10"/>
  <c r="E282" i="10"/>
  <c r="C280" i="10"/>
  <c r="H277" i="10"/>
  <c r="F275" i="10"/>
  <c r="D273" i="10"/>
  <c r="B271" i="10"/>
  <c r="G268" i="10"/>
  <c r="E266" i="10"/>
  <c r="C264" i="10"/>
  <c r="H261" i="10"/>
  <c r="F259" i="10"/>
  <c r="D257" i="10"/>
  <c r="B255" i="10"/>
  <c r="G252" i="10"/>
  <c r="E250" i="10"/>
  <c r="C248" i="10"/>
  <c r="H245" i="10"/>
  <c r="F243" i="10"/>
  <c r="D241" i="10"/>
  <c r="B239" i="10"/>
  <c r="G236" i="10"/>
  <c r="E234" i="10"/>
  <c r="C232" i="10"/>
  <c r="H229" i="10"/>
  <c r="F227" i="10"/>
  <c r="D225" i="10"/>
  <c r="B223" i="10"/>
  <c r="G220" i="10"/>
  <c r="E218" i="10"/>
  <c r="C216" i="10"/>
  <c r="G212" i="10"/>
  <c r="C208" i="10"/>
  <c r="F203" i="10"/>
  <c r="B199" i="10"/>
  <c r="E329" i="10"/>
  <c r="F322" i="10"/>
  <c r="E313" i="10"/>
  <c r="D304" i="10"/>
  <c r="C295" i="10"/>
  <c r="C132" i="9"/>
  <c r="C156" i="9"/>
  <c r="E153" i="9"/>
  <c r="C140" i="9"/>
  <c r="G150" i="9"/>
  <c r="D111" i="9"/>
  <c r="B19" i="13"/>
  <c r="F7" i="13"/>
  <c r="F9" i="13"/>
  <c r="D11" i="13"/>
  <c r="G126" i="9"/>
  <c r="E137" i="9"/>
  <c r="C148" i="9"/>
  <c r="G158" i="9"/>
  <c r="E11" i="13"/>
  <c r="G11" i="13"/>
  <c r="F14" i="13"/>
  <c r="G134" i="9"/>
  <c r="E145" i="9"/>
  <c r="F108" i="9"/>
  <c r="P108" i="9" s="1"/>
  <c r="F13" i="13"/>
  <c r="B15" i="13"/>
  <c r="B17" i="13"/>
  <c r="G13" i="13"/>
  <c r="B106" i="9"/>
  <c r="F140" i="9"/>
  <c r="P140" i="9" s="1"/>
  <c r="F116" i="9"/>
  <c r="P116" i="9" s="1"/>
  <c r="D119" i="9"/>
  <c r="E161" i="9"/>
  <c r="B114" i="9"/>
  <c r="F124" i="9"/>
  <c r="P124" i="9" s="1"/>
  <c r="B122" i="9"/>
  <c r="C19" i="13"/>
  <c r="F28" i="10"/>
  <c r="B16" i="13"/>
  <c r="B10" i="13"/>
  <c r="B130" i="9"/>
  <c r="G22" i="13"/>
  <c r="D127" i="9"/>
  <c r="B138" i="9"/>
  <c r="B20" i="13"/>
  <c r="D31" i="13"/>
  <c r="E6" i="13"/>
  <c r="F22" i="13"/>
  <c r="C20" i="13"/>
  <c r="F6" i="13"/>
  <c r="D143" i="9"/>
  <c r="C89" i="13"/>
  <c r="D6" i="13"/>
  <c r="C133" i="13"/>
  <c r="F21" i="13"/>
  <c r="B23" i="13"/>
  <c r="E45" i="13"/>
  <c r="G6" i="13"/>
  <c r="D150" i="13"/>
  <c r="F139" i="13"/>
  <c r="B129" i="13"/>
  <c r="D118" i="13"/>
  <c r="F107" i="13"/>
  <c r="B97" i="13"/>
  <c r="F86" i="13"/>
  <c r="B76" i="13"/>
  <c r="B65" i="13"/>
  <c r="D54" i="13"/>
  <c r="B44" i="13"/>
  <c r="F32" i="13"/>
  <c r="E154" i="13"/>
  <c r="G143" i="13"/>
  <c r="F152" i="13"/>
  <c r="B142" i="13"/>
  <c r="D131" i="13"/>
  <c r="F120" i="13"/>
  <c r="B110" i="13"/>
  <c r="B99" i="13"/>
  <c r="F88" i="13"/>
  <c r="F77" i="13"/>
  <c r="B67" i="13"/>
  <c r="B56" i="13"/>
  <c r="F45" i="13"/>
  <c r="F35" i="13"/>
  <c r="F24" i="13"/>
  <c r="G158" i="13"/>
  <c r="C148" i="13"/>
  <c r="E137" i="13"/>
  <c r="G126" i="13"/>
  <c r="C116" i="13"/>
  <c r="E105" i="13"/>
  <c r="E94" i="13"/>
  <c r="G83" i="13"/>
  <c r="E73" i="13"/>
  <c r="E62" i="13"/>
  <c r="G51" i="13"/>
  <c r="G40" i="13"/>
  <c r="E30" i="13"/>
  <c r="C107" i="13"/>
  <c r="C65" i="13"/>
  <c r="E24" i="13"/>
  <c r="G115" i="13"/>
  <c r="C73" i="13"/>
  <c r="C32" i="13"/>
  <c r="E132" i="13"/>
  <c r="E88" i="13"/>
  <c r="D47" i="13"/>
  <c r="E101" i="13"/>
  <c r="C57" i="13"/>
  <c r="F153" i="13"/>
  <c r="B143" i="13"/>
  <c r="D132" i="13"/>
  <c r="F121" i="13"/>
  <c r="B111" i="13"/>
  <c r="F100" i="13"/>
  <c r="F89" i="13"/>
  <c r="B79" i="13"/>
  <c r="F68" i="13"/>
  <c r="D58" i="13"/>
  <c r="C47" i="13"/>
  <c r="D36" i="13"/>
  <c r="C26" i="13"/>
  <c r="C14" i="13"/>
  <c r="G157" i="13"/>
  <c r="C147" i="13"/>
  <c r="B156" i="13"/>
  <c r="D145" i="13"/>
  <c r="F134" i="13"/>
  <c r="B124" i="13"/>
  <c r="D113" i="13"/>
  <c r="D102" i="13"/>
  <c r="F91" i="13"/>
  <c r="D81" i="13"/>
  <c r="D70" i="13"/>
  <c r="D59" i="13"/>
  <c r="F49" i="13"/>
  <c r="F38" i="13"/>
  <c r="G27" i="13"/>
  <c r="C18" i="13"/>
  <c r="B8" i="13"/>
  <c r="E151" i="13"/>
  <c r="G140" i="13"/>
  <c r="C130" i="13"/>
  <c r="E119" i="13"/>
  <c r="G108" i="13"/>
  <c r="C98" i="13"/>
  <c r="E87" i="13"/>
  <c r="E76" i="13"/>
  <c r="C66" i="13"/>
  <c r="G54" i="13"/>
  <c r="E44" i="13"/>
  <c r="G33" i="13"/>
  <c r="D23" i="13"/>
  <c r="E12" i="13"/>
  <c r="E120" i="13"/>
  <c r="G79" i="13"/>
  <c r="B39" i="13"/>
  <c r="C129" i="13"/>
  <c r="G87" i="13"/>
  <c r="C44" i="13"/>
  <c r="C7" i="13"/>
  <c r="C103" i="13"/>
  <c r="E61" i="13"/>
  <c r="F18" i="13"/>
  <c r="E114" i="13"/>
  <c r="G71" i="13"/>
  <c r="G21" i="13"/>
  <c r="D154" i="13"/>
  <c r="F143" i="13"/>
  <c r="B133" i="13"/>
  <c r="D122" i="13"/>
  <c r="F111" i="13"/>
  <c r="D101" i="13"/>
  <c r="D90" i="13"/>
  <c r="F79" i="13"/>
  <c r="D69" i="13"/>
  <c r="B59" i="13"/>
  <c r="G47" i="13"/>
  <c r="B37" i="13"/>
  <c r="G26" i="13"/>
  <c r="G14" i="13"/>
  <c r="E158" i="13"/>
  <c r="G147" i="13"/>
  <c r="F156" i="13"/>
  <c r="B146" i="13"/>
  <c r="D135" i="13"/>
  <c r="F124" i="13"/>
  <c r="B114" i="13"/>
  <c r="D103" i="13"/>
  <c r="D92" i="13"/>
  <c r="B82" i="13"/>
  <c r="D71" i="13"/>
  <c r="D60" i="13"/>
  <c r="D50" i="13"/>
  <c r="C39" i="13"/>
  <c r="E28" i="13"/>
  <c r="G18" i="13"/>
  <c r="F8" i="13"/>
  <c r="C152" i="13"/>
  <c r="E141" i="13"/>
  <c r="G130" i="13"/>
  <c r="C120" i="13"/>
  <c r="E109" i="13"/>
  <c r="G98" i="13"/>
  <c r="C88" i="13"/>
  <c r="C77" i="13"/>
  <c r="G66" i="13"/>
  <c r="D55" i="13"/>
  <c r="C45" i="13"/>
  <c r="E34" i="13"/>
  <c r="C24" i="13"/>
  <c r="E13" i="13"/>
  <c r="C123" i="13"/>
  <c r="E82" i="13"/>
  <c r="C41" i="13"/>
  <c r="G131" i="13"/>
  <c r="E90" i="13"/>
  <c r="G46" i="13"/>
  <c r="E9" i="13"/>
  <c r="G105" i="13"/>
  <c r="G63" i="13"/>
  <c r="C21" i="13"/>
  <c r="C117" i="13"/>
  <c r="E74" i="13"/>
  <c r="D26" i="13"/>
  <c r="F157" i="13"/>
  <c r="B147" i="13"/>
  <c r="D136" i="13"/>
  <c r="F125" i="13"/>
  <c r="B115" i="13"/>
  <c r="D104" i="13"/>
  <c r="B94" i="13"/>
  <c r="D83" i="13"/>
  <c r="D72" i="13"/>
  <c r="B62" i="13"/>
  <c r="F50" i="13"/>
  <c r="B41" i="13"/>
  <c r="B30" i="13"/>
  <c r="E18" i="13"/>
  <c r="B7" i="13"/>
  <c r="C151" i="13"/>
  <c r="B160" i="13"/>
  <c r="D149" i="13"/>
  <c r="F138" i="13"/>
  <c r="B128" i="13"/>
  <c r="D117" i="13"/>
  <c r="F106" i="13"/>
  <c r="B96" i="13"/>
  <c r="B85" i="13"/>
  <c r="F74" i="13"/>
  <c r="B64" i="13"/>
  <c r="D53" i="13"/>
  <c r="B42" i="13"/>
  <c r="D32" i="13"/>
  <c r="B22" i="13"/>
  <c r="C11" i="13"/>
  <c r="E155" i="13"/>
  <c r="G144" i="13"/>
  <c r="C134" i="13"/>
  <c r="E123" i="13"/>
  <c r="G112" i="13"/>
  <c r="G101" i="13"/>
  <c r="C91" i="13"/>
  <c r="G80" i="13"/>
  <c r="G69" i="13"/>
  <c r="G58" i="13"/>
  <c r="E48" i="13"/>
  <c r="E37" i="13"/>
  <c r="D27" i="13"/>
  <c r="D16" i="13"/>
  <c r="E136" i="13"/>
  <c r="G94" i="13"/>
  <c r="C53" i="13"/>
  <c r="F10" i="13"/>
  <c r="G102" i="13"/>
  <c r="G60" i="13"/>
  <c r="E20" i="13"/>
  <c r="C119" i="13"/>
  <c r="C76" i="13"/>
  <c r="G32" i="13"/>
  <c r="E130" i="13"/>
  <c r="G86" i="13"/>
  <c r="C43" i="13"/>
  <c r="D158" i="13"/>
  <c r="B153" i="13"/>
  <c r="D142" i="13"/>
  <c r="F131" i="13"/>
  <c r="B121" i="13"/>
  <c r="D110" i="13"/>
  <c r="B100" i="13"/>
  <c r="B89" i="13"/>
  <c r="F78" i="13"/>
  <c r="B68" i="13"/>
  <c r="F57" i="13"/>
  <c r="F46" i="13"/>
  <c r="D35" i="13"/>
  <c r="E25" i="13"/>
  <c r="C157" i="13"/>
  <c r="E146" i="13"/>
  <c r="D155" i="13"/>
  <c r="F144" i="13"/>
  <c r="B134" i="13"/>
  <c r="D123" i="13"/>
  <c r="F112" i="13"/>
  <c r="F101" i="13"/>
  <c r="B91" i="13"/>
  <c r="F80" i="13"/>
  <c r="F69" i="13"/>
  <c r="F58" i="13"/>
  <c r="B49" i="13"/>
  <c r="B38" i="13"/>
  <c r="C27" i="13"/>
  <c r="G150" i="13"/>
  <c r="C140" i="13"/>
  <c r="E129" i="13"/>
  <c r="G118" i="13"/>
  <c r="C108" i="13"/>
  <c r="E97" i="13"/>
  <c r="E86" i="13"/>
  <c r="G75" i="13"/>
  <c r="E65" i="13"/>
  <c r="C54" i="13"/>
  <c r="E43" i="13"/>
  <c r="C33" i="13"/>
  <c r="G117" i="13"/>
  <c r="E77" i="13"/>
  <c r="E36" i="13"/>
  <c r="E126" i="13"/>
  <c r="E85" i="13"/>
  <c r="G41" i="13"/>
  <c r="G100" i="13"/>
  <c r="C59" i="13"/>
  <c r="G111" i="13"/>
  <c r="E69" i="13"/>
  <c r="D156" i="13"/>
  <c r="F145" i="13"/>
  <c r="B135" i="13"/>
  <c r="D124" i="13"/>
  <c r="F113" i="13"/>
  <c r="B103" i="13"/>
  <c r="F92" i="13"/>
  <c r="F81" i="13"/>
  <c r="B71" i="13"/>
  <c r="F60" i="13"/>
  <c r="D49" i="13"/>
  <c r="E39" i="13"/>
  <c r="G28" i="13"/>
  <c r="C17" i="13"/>
  <c r="E160" i="13"/>
  <c r="G149" i="13"/>
  <c r="F158" i="13"/>
  <c r="B148" i="13"/>
  <c r="D137" i="13"/>
  <c r="F126" i="13"/>
  <c r="B116" i="13"/>
  <c r="D105" i="13"/>
  <c r="D94" i="13"/>
  <c r="F83" i="13"/>
  <c r="D73" i="13"/>
  <c r="D62" i="13"/>
  <c r="B52" i="13"/>
  <c r="F40" i="13"/>
  <c r="D30" i="13"/>
  <c r="F20" i="13"/>
  <c r="C10" i="13"/>
  <c r="C154" i="13"/>
  <c r="E143" i="13"/>
  <c r="G132" i="13"/>
  <c r="C122" i="13"/>
  <c r="E111" i="13"/>
  <c r="E100" i="13"/>
  <c r="C90" i="13"/>
  <c r="E79" i="13"/>
  <c r="E68" i="13"/>
  <c r="E57" i="13"/>
  <c r="B47" i="13"/>
  <c r="C36" i="13"/>
  <c r="B26" i="13"/>
  <c r="C15" i="13"/>
  <c r="C131" i="13"/>
  <c r="G89" i="13"/>
  <c r="C48" i="13"/>
  <c r="G139" i="13"/>
  <c r="G97" i="13"/>
  <c r="G53" i="13"/>
  <c r="E15" i="13"/>
  <c r="G113" i="13"/>
  <c r="C71" i="13"/>
  <c r="D28" i="13"/>
  <c r="C125" i="13"/>
  <c r="G81" i="13"/>
  <c r="E38" i="13"/>
  <c r="B157" i="13"/>
  <c r="D146" i="13"/>
  <c r="F135" i="13"/>
  <c r="B125" i="13"/>
  <c r="D114" i="13"/>
  <c r="F103" i="13"/>
  <c r="D93" i="13"/>
  <c r="D82" i="13"/>
  <c r="F71" i="13"/>
  <c r="D61" i="13"/>
  <c r="B50" i="13"/>
  <c r="D40" i="13"/>
  <c r="D29" i="13"/>
  <c r="G17" i="13"/>
  <c r="E150" i="13"/>
  <c r="D159" i="13"/>
  <c r="F148" i="13"/>
  <c r="B138" i="13"/>
  <c r="D127" i="13"/>
  <c r="F116" i="13"/>
  <c r="B106" i="13"/>
  <c r="D95" i="13"/>
  <c r="D84" i="13"/>
  <c r="B74" i="13"/>
  <c r="D63" i="13"/>
  <c r="F52" i="13"/>
  <c r="D41" i="13"/>
  <c r="E31" i="13"/>
  <c r="D21" i="13"/>
  <c r="G10" i="13"/>
  <c r="G154" i="13"/>
  <c r="C144" i="13"/>
  <c r="E133" i="13"/>
  <c r="G122" i="13"/>
  <c r="C112" i="13"/>
  <c r="C101" i="13"/>
  <c r="G90" i="13"/>
  <c r="C80" i="13"/>
  <c r="C69" i="13"/>
  <c r="C58" i="13"/>
  <c r="F47" i="13"/>
  <c r="G36" i="13"/>
  <c r="F26" i="13"/>
  <c r="G15" i="13"/>
  <c r="G133" i="13"/>
  <c r="C92" i="13"/>
  <c r="G50" i="13"/>
  <c r="C100" i="13"/>
  <c r="E58" i="13"/>
  <c r="B18" i="13"/>
  <c r="E116" i="13"/>
  <c r="G73" i="13"/>
  <c r="G30" i="13"/>
  <c r="G127" i="13"/>
  <c r="C84" i="13"/>
  <c r="E40" i="13"/>
  <c r="D160" i="13"/>
  <c r="F149" i="13"/>
  <c r="B139" i="13"/>
  <c r="D128" i="13"/>
  <c r="F117" i="13"/>
  <c r="B107" i="13"/>
  <c r="D96" i="13"/>
  <c r="B86" i="13"/>
  <c r="D75" i="13"/>
  <c r="D64" i="13"/>
  <c r="F53" i="13"/>
  <c r="F43" i="13"/>
  <c r="B32" i="13"/>
  <c r="B21" i="13"/>
  <c r="E10" i="13"/>
  <c r="G153" i="13"/>
  <c r="C143" i="13"/>
  <c r="B152" i="13"/>
  <c r="D141" i="13"/>
  <c r="F130" i="13"/>
  <c r="B120" i="13"/>
  <c r="D109" i="13"/>
  <c r="F98" i="13"/>
  <c r="B88" i="13"/>
  <c r="B77" i="13"/>
  <c r="F66" i="13"/>
  <c r="G55" i="13"/>
  <c r="B45" i="13"/>
  <c r="B35" i="13"/>
  <c r="B24" i="13"/>
  <c r="E14" i="13"/>
  <c r="C158" i="13"/>
  <c r="E147" i="13"/>
  <c r="G136" i="13"/>
  <c r="C126" i="13"/>
  <c r="E115" i="13"/>
  <c r="G104" i="13"/>
  <c r="G93" i="13"/>
  <c r="C83" i="13"/>
  <c r="G72" i="13"/>
  <c r="G61" i="13"/>
  <c r="C51" i="13"/>
  <c r="C40" i="13"/>
  <c r="G29" i="13"/>
  <c r="E19" i="13"/>
  <c r="C8" i="13"/>
  <c r="E104" i="13"/>
  <c r="G62" i="13"/>
  <c r="E22" i="13"/>
  <c r="C113" i="13"/>
  <c r="G70" i="13"/>
  <c r="C30" i="13"/>
  <c r="G129" i="13"/>
  <c r="C86" i="13"/>
  <c r="G44" i="13"/>
  <c r="C141" i="13"/>
  <c r="E96" i="13"/>
  <c r="B55" i="13"/>
  <c r="E8" i="13"/>
  <c r="D135" i="9"/>
  <c r="D151" i="9"/>
  <c r="F155" i="13"/>
  <c r="B145" i="13"/>
  <c r="D134" i="13"/>
  <c r="F123" i="13"/>
  <c r="B113" i="13"/>
  <c r="F102" i="13"/>
  <c r="B92" i="13"/>
  <c r="B81" i="13"/>
  <c r="F70" i="13"/>
  <c r="B60" i="13"/>
  <c r="F48" i="13"/>
  <c r="D38" i="13"/>
  <c r="C28" i="13"/>
  <c r="G159" i="13"/>
  <c r="C149" i="13"/>
  <c r="B158" i="13"/>
  <c r="D147" i="13"/>
  <c r="F136" i="13"/>
  <c r="B126" i="13"/>
  <c r="D115" i="13"/>
  <c r="F104" i="13"/>
  <c r="F93" i="13"/>
  <c r="B83" i="13"/>
  <c r="F72" i="13"/>
  <c r="F61" i="13"/>
  <c r="F51" i="13"/>
  <c r="B40" i="13"/>
  <c r="F29" i="13"/>
  <c r="E153" i="13"/>
  <c r="G142" i="13"/>
  <c r="C132" i="13"/>
  <c r="E121" i="13"/>
  <c r="G110" i="13"/>
  <c r="G99" i="13"/>
  <c r="E89" i="13"/>
  <c r="E78" i="13"/>
  <c r="G67" i="13"/>
  <c r="G56" i="13"/>
  <c r="E46" i="13"/>
  <c r="G35" i="13"/>
  <c r="D25" i="13"/>
  <c r="E128" i="13"/>
  <c r="C87" i="13"/>
  <c r="C46" i="13"/>
  <c r="C137" i="13"/>
  <c r="C95" i="13"/>
  <c r="E51" i="13"/>
  <c r="C111" i="13"/>
  <c r="G68" i="13"/>
  <c r="F25" i="13"/>
  <c r="E122" i="13"/>
  <c r="C79" i="13"/>
  <c r="E33" i="13"/>
  <c r="B159" i="13"/>
  <c r="D148" i="13"/>
  <c r="F137" i="13"/>
  <c r="B127" i="13"/>
  <c r="D116" i="13"/>
  <c r="F105" i="13"/>
  <c r="B95" i="13"/>
  <c r="F84" i="13"/>
  <c r="F73" i="13"/>
  <c r="B63" i="13"/>
  <c r="D52" i="13"/>
  <c r="D42" i="13"/>
  <c r="C31" i="13"/>
  <c r="F19" i="13"/>
  <c r="D8" i="13"/>
  <c r="E152" i="13"/>
  <c r="G141" i="13"/>
  <c r="F150" i="13"/>
  <c r="B140" i="13"/>
  <c r="D129" i="13"/>
  <c r="F118" i="13"/>
  <c r="B108" i="13"/>
  <c r="D97" i="13"/>
  <c r="D86" i="13"/>
  <c r="F75" i="13"/>
  <c r="D65" i="13"/>
  <c r="F54" i="13"/>
  <c r="D43" i="13"/>
  <c r="F33" i="13"/>
  <c r="C23" i="13"/>
  <c r="D12" i="13"/>
  <c r="G156" i="13"/>
  <c r="C146" i="13"/>
  <c r="E135" i="13"/>
  <c r="G124" i="13"/>
  <c r="C114" i="13"/>
  <c r="E103" i="13"/>
  <c r="E92" i="13"/>
  <c r="C82" i="13"/>
  <c r="E71" i="13"/>
  <c r="E60" i="13"/>
  <c r="G49" i="13"/>
  <c r="G38" i="13"/>
  <c r="F28" i="13"/>
  <c r="F17" i="13"/>
  <c r="E99" i="13"/>
  <c r="G57" i="13"/>
  <c r="D17" i="13"/>
  <c r="G107" i="13"/>
  <c r="G65" i="13"/>
  <c r="B25" i="13"/>
  <c r="E124" i="13"/>
  <c r="C81" i="13"/>
  <c r="G37" i="13"/>
  <c r="G135" i="13"/>
  <c r="E91" i="13"/>
  <c r="C50" i="13"/>
  <c r="F159" i="13"/>
  <c r="B149" i="13"/>
  <c r="D138" i="13"/>
  <c r="F127" i="13"/>
  <c r="B117" i="13"/>
  <c r="D106" i="13"/>
  <c r="F95" i="13"/>
  <c r="D85" i="13"/>
  <c r="D74" i="13"/>
  <c r="F63" i="13"/>
  <c r="B53" i="13"/>
  <c r="B43" i="13"/>
  <c r="G31" i="13"/>
  <c r="D20" i="13"/>
  <c r="D9" i="13"/>
  <c r="C153" i="13"/>
  <c r="E142" i="13"/>
  <c r="D151" i="13"/>
  <c r="F140" i="13"/>
  <c r="B130" i="13"/>
  <c r="D119" i="13"/>
  <c r="F108" i="13"/>
  <c r="B98" i="13"/>
  <c r="D87" i="13"/>
  <c r="D76" i="13"/>
  <c r="B66" i="13"/>
  <c r="C55" i="13"/>
  <c r="D44" i="13"/>
  <c r="D34" i="13"/>
  <c r="G23" i="13"/>
  <c r="D13" i="13"/>
  <c r="E157" i="13"/>
  <c r="G146" i="13"/>
  <c r="C136" i="13"/>
  <c r="E125" i="13"/>
  <c r="G114" i="13"/>
  <c r="C104" i="13"/>
  <c r="C93" i="13"/>
  <c r="G82" i="13"/>
  <c r="C72" i="13"/>
  <c r="C61" i="13"/>
  <c r="E50" i="13"/>
  <c r="D39" i="13"/>
  <c r="C29" i="13"/>
  <c r="D18" i="13"/>
  <c r="E7" i="13"/>
  <c r="C102" i="13"/>
  <c r="C60" i="13"/>
  <c r="G19" i="13"/>
  <c r="E110" i="13"/>
  <c r="C68" i="13"/>
  <c r="F27" i="13"/>
  <c r="C127" i="13"/>
  <c r="E83" i="13"/>
  <c r="E42" i="13"/>
  <c r="E138" i="13"/>
  <c r="C94" i="13"/>
  <c r="E52" i="13"/>
  <c r="D152" i="13"/>
  <c r="F141" i="13"/>
  <c r="B131" i="13"/>
  <c r="D120" i="13"/>
  <c r="F109" i="13"/>
  <c r="D99" i="13"/>
  <c r="D88" i="13"/>
  <c r="B78" i="13"/>
  <c r="D67" i="13"/>
  <c r="B57" i="13"/>
  <c r="B46" i="13"/>
  <c r="F34" i="13"/>
  <c r="D24" i="13"/>
  <c r="B13" i="13"/>
  <c r="E156" i="13"/>
  <c r="G145" i="13"/>
  <c r="F154" i="13"/>
  <c r="B144" i="13"/>
  <c r="D133" i="13"/>
  <c r="F122" i="13"/>
  <c r="B112" i="13"/>
  <c r="B101" i="13"/>
  <c r="F90" i="13"/>
  <c r="B80" i="13"/>
  <c r="B69" i="13"/>
  <c r="B58" i="13"/>
  <c r="D48" i="13"/>
  <c r="D37" i="13"/>
  <c r="E26" i="13"/>
  <c r="G16" i="13"/>
  <c r="G160" i="13"/>
  <c r="C150" i="13"/>
  <c r="E139" i="13"/>
  <c r="G128" i="13"/>
  <c r="C118" i="13"/>
  <c r="E107" i="13"/>
  <c r="G96" i="13"/>
  <c r="G85" i="13"/>
  <c r="C75" i="13"/>
  <c r="G64" i="13"/>
  <c r="E53" i="13"/>
  <c r="G42" i="13"/>
  <c r="E32" i="13"/>
  <c r="C22" i="13"/>
  <c r="D10" i="13"/>
  <c r="C115" i="13"/>
  <c r="E72" i="13"/>
  <c r="C34" i="13"/>
  <c r="G123" i="13"/>
  <c r="E80" i="13"/>
  <c r="F39" i="13"/>
  <c r="E140" i="13"/>
  <c r="E98" i="13"/>
  <c r="E56" i="13"/>
  <c r="G12" i="13"/>
  <c r="C109" i="13"/>
  <c r="E64" i="13"/>
  <c r="F16" i="13"/>
  <c r="F132" i="9"/>
  <c r="P132" i="9" s="1"/>
  <c r="D159" i="9"/>
  <c r="F147" i="13"/>
  <c r="B137" i="13"/>
  <c r="D126" i="13"/>
  <c r="F115" i="13"/>
  <c r="B105" i="13"/>
  <c r="F94" i="13"/>
  <c r="B84" i="13"/>
  <c r="B73" i="13"/>
  <c r="F62" i="13"/>
  <c r="D51" i="13"/>
  <c r="F41" i="13"/>
  <c r="F30" i="13"/>
  <c r="G151" i="13"/>
  <c r="F160" i="13"/>
  <c r="B150" i="13"/>
  <c r="D139" i="13"/>
  <c r="F128" i="13"/>
  <c r="B118" i="13"/>
  <c r="D107" i="13"/>
  <c r="F96" i="13"/>
  <c r="F85" i="13"/>
  <c r="B75" i="13"/>
  <c r="F64" i="13"/>
  <c r="B54" i="13"/>
  <c r="F42" i="13"/>
  <c r="B33" i="13"/>
  <c r="C156" i="13"/>
  <c r="E145" i="13"/>
  <c r="G134" i="13"/>
  <c r="C124" i="13"/>
  <c r="E113" i="13"/>
  <c r="E102" i="13"/>
  <c r="G91" i="13"/>
  <c r="E81" i="13"/>
  <c r="E70" i="13"/>
  <c r="E59" i="13"/>
  <c r="C49" i="13"/>
  <c r="C38" i="13"/>
  <c r="B28" i="13"/>
  <c r="C139" i="13"/>
  <c r="C97" i="13"/>
  <c r="F55" i="13"/>
  <c r="C105" i="13"/>
  <c r="C63" i="13"/>
  <c r="G121" i="13"/>
  <c r="G78" i="13"/>
  <c r="E35" i="13"/>
  <c r="B151" i="13"/>
  <c r="D140" i="13"/>
  <c r="F129" i="13"/>
  <c r="B119" i="13"/>
  <c r="D108" i="13"/>
  <c r="F97" i="13"/>
  <c r="B87" i="13"/>
  <c r="F76" i="13"/>
  <c r="F65" i="13"/>
  <c r="E55" i="13"/>
  <c r="F44" i="13"/>
  <c r="D33" i="13"/>
  <c r="D22" i="13"/>
  <c r="B12" i="13"/>
  <c r="C155" i="13"/>
  <c r="E144" i="13"/>
  <c r="D153" i="13"/>
  <c r="F142" i="13"/>
  <c r="B132" i="13"/>
  <c r="D121" i="13"/>
  <c r="F110" i="13"/>
  <c r="F99" i="13"/>
  <c r="D89" i="13"/>
  <c r="D78" i="13"/>
  <c r="F67" i="13"/>
  <c r="F56" i="13"/>
  <c r="D46" i="13"/>
  <c r="B36" i="13"/>
  <c r="C25" i="13"/>
  <c r="F15" i="13"/>
  <c r="E159" i="13"/>
  <c r="G148" i="13"/>
  <c r="C138" i="13"/>
  <c r="E127" i="13"/>
  <c r="G116" i="13"/>
  <c r="C106" i="13"/>
  <c r="E95" i="13"/>
  <c r="E84" i="13"/>
  <c r="C74" i="13"/>
  <c r="E63" i="13"/>
  <c r="C52" i="13"/>
  <c r="E41" i="13"/>
  <c r="B31" i="13"/>
  <c r="G20" i="13"/>
  <c r="C9" i="13"/>
  <c r="G109" i="13"/>
  <c r="E67" i="13"/>
  <c r="B27" i="13"/>
  <c r="E118" i="13"/>
  <c r="E75" i="13"/>
  <c r="G34" i="13"/>
  <c r="C135" i="13"/>
  <c r="E93" i="13"/>
  <c r="E49" i="13"/>
  <c r="G7" i="13"/>
  <c r="G103" i="13"/>
  <c r="G59" i="13"/>
  <c r="F11" i="13"/>
  <c r="F151" i="13"/>
  <c r="B141" i="13"/>
  <c r="D130" i="13"/>
  <c r="F119" i="13"/>
  <c r="B109" i="13"/>
  <c r="D98" i="13"/>
  <c r="F87" i="13"/>
  <c r="D77" i="13"/>
  <c r="D66" i="13"/>
  <c r="D56" i="13"/>
  <c r="D45" i="13"/>
  <c r="B34" i="13"/>
  <c r="E23" i="13"/>
  <c r="F12" i="13"/>
  <c r="G155" i="13"/>
  <c r="C145" i="13"/>
  <c r="B154" i="13"/>
  <c r="D143" i="13"/>
  <c r="F132" i="13"/>
  <c r="B122" i="13"/>
  <c r="D111" i="13"/>
  <c r="D100" i="13"/>
  <c r="B90" i="13"/>
  <c r="D79" i="13"/>
  <c r="D68" i="13"/>
  <c r="D57" i="13"/>
  <c r="E47" i="13"/>
  <c r="F36" i="13"/>
  <c r="G25" i="13"/>
  <c r="C16" i="13"/>
  <c r="C160" i="13"/>
  <c r="E149" i="13"/>
  <c r="G138" i="13"/>
  <c r="C128" i="13"/>
  <c r="E117" i="13"/>
  <c r="G106" i="13"/>
  <c r="C96" i="13"/>
  <c r="C85" i="13"/>
  <c r="G74" i="13"/>
  <c r="C64" i="13"/>
  <c r="G52" i="13"/>
  <c r="C42" i="13"/>
  <c r="F31" i="13"/>
  <c r="E21" i="13"/>
  <c r="G9" i="13"/>
  <c r="E112" i="13"/>
  <c r="C70" i="13"/>
  <c r="E29" i="13"/>
  <c r="C121" i="13"/>
  <c r="C78" i="13"/>
  <c r="C37" i="13"/>
  <c r="G137" i="13"/>
  <c r="G95" i="13"/>
  <c r="E54" i="13"/>
  <c r="B11" i="13"/>
  <c r="E106" i="13"/>
  <c r="C62" i="13"/>
  <c r="D14" i="13"/>
  <c r="B155" i="13"/>
  <c r="D144" i="13"/>
  <c r="F133" i="13"/>
  <c r="B123" i="13"/>
  <c r="D112" i="13"/>
  <c r="B102" i="13"/>
  <c r="D91" i="13"/>
  <c r="D80" i="13"/>
  <c r="B70" i="13"/>
  <c r="F59" i="13"/>
  <c r="B48" i="13"/>
  <c r="F37" i="13"/>
  <c r="E27" i="13"/>
  <c r="D15" i="13"/>
  <c r="C159" i="13"/>
  <c r="E148" i="13"/>
  <c r="D157" i="13"/>
  <c r="F146" i="13"/>
  <c r="B136" i="13"/>
  <c r="D125" i="13"/>
  <c r="F114" i="13"/>
  <c r="B104" i="13"/>
  <c r="B93" i="13"/>
  <c r="F82" i="13"/>
  <c r="B72" i="13"/>
  <c r="B61" i="13"/>
  <c r="B51" i="13"/>
  <c r="G39" i="13"/>
  <c r="B29" i="13"/>
  <c r="D19" i="13"/>
  <c r="B9" i="13"/>
  <c r="G152" i="13"/>
  <c r="C142" i="13"/>
  <c r="E131" i="13"/>
  <c r="G120" i="13"/>
  <c r="C110" i="13"/>
  <c r="C99" i="13"/>
  <c r="G88" i="13"/>
  <c r="G77" i="13"/>
  <c r="C67" i="13"/>
  <c r="C56" i="13"/>
  <c r="G45" i="13"/>
  <c r="C35" i="13"/>
  <c r="G24" i="13"/>
  <c r="B14" i="13"/>
  <c r="G125" i="13"/>
  <c r="G84" i="13"/>
  <c r="G43" i="13"/>
  <c r="E134" i="13"/>
  <c r="G92" i="13"/>
  <c r="G48" i="13"/>
  <c r="C12" i="13"/>
  <c r="E108" i="13"/>
  <c r="E66" i="13"/>
  <c r="F23" i="13"/>
  <c r="G119" i="13"/>
  <c r="G76" i="13"/>
  <c r="E106" i="9"/>
  <c r="F148" i="9"/>
  <c r="P148" i="9" s="1"/>
  <c r="B146" i="9"/>
  <c r="F156" i="9"/>
  <c r="P156" i="9" s="1"/>
  <c r="B154" i="9"/>
  <c r="F7" i="10"/>
  <c r="C29" i="10"/>
  <c r="H106" i="10"/>
  <c r="F50" i="10"/>
  <c r="E14" i="10"/>
  <c r="D70" i="10"/>
  <c r="C125" i="10"/>
  <c r="G7" i="10"/>
  <c r="E143" i="10"/>
  <c r="G92" i="10"/>
  <c r="F88" i="10"/>
  <c r="B139" i="10"/>
  <c r="B52" i="10"/>
  <c r="B7" i="10"/>
  <c r="D134" i="10"/>
  <c r="B116" i="10"/>
  <c r="G97" i="10"/>
  <c r="E79" i="10"/>
  <c r="C61" i="10"/>
  <c r="H42" i="10"/>
  <c r="H10" i="10"/>
  <c r="D117" i="10"/>
  <c r="C60" i="10"/>
  <c r="G87" i="10"/>
  <c r="H138" i="10"/>
  <c r="F120" i="10"/>
  <c r="D102" i="10"/>
  <c r="B84" i="10"/>
  <c r="G65" i="10"/>
  <c r="E47" i="10"/>
  <c r="B20" i="10"/>
  <c r="D129" i="10"/>
  <c r="E78" i="10"/>
  <c r="D124" i="10"/>
  <c r="D19" i="10"/>
  <c r="E7" i="10"/>
  <c r="D7" i="10"/>
  <c r="G129" i="10"/>
  <c r="E111" i="10"/>
  <c r="C93" i="10"/>
  <c r="H74" i="10"/>
  <c r="F56" i="10"/>
  <c r="D38" i="10"/>
  <c r="G104" i="10"/>
  <c r="H41" i="10"/>
  <c r="C141" i="10"/>
  <c r="F136" i="10"/>
  <c r="B132" i="10"/>
  <c r="E127" i="10"/>
  <c r="H122" i="10"/>
  <c r="D118" i="10"/>
  <c r="G113" i="10"/>
  <c r="C109" i="10"/>
  <c r="F104" i="10"/>
  <c r="B100" i="10"/>
  <c r="E95" i="10"/>
  <c r="H90" i="10"/>
  <c r="D86" i="10"/>
  <c r="G81" i="10"/>
  <c r="C77" i="10"/>
  <c r="F72" i="10"/>
  <c r="B68" i="10"/>
  <c r="E63" i="10"/>
  <c r="H58" i="10"/>
  <c r="D54" i="10"/>
  <c r="G49" i="10"/>
  <c r="C45" i="10"/>
  <c r="F40" i="10"/>
  <c r="G33" i="10"/>
  <c r="F24" i="10"/>
  <c r="E15" i="10"/>
  <c r="F143" i="10"/>
  <c r="E134" i="10"/>
  <c r="B123" i="10"/>
  <c r="B111" i="10"/>
  <c r="B99" i="10"/>
  <c r="E86" i="10"/>
  <c r="D69" i="10"/>
  <c r="B51" i="10"/>
  <c r="G32" i="10"/>
  <c r="F142" i="10"/>
  <c r="B106" i="10"/>
  <c r="E69" i="10"/>
  <c r="H142" i="10"/>
  <c r="D138" i="10"/>
  <c r="G133" i="10"/>
  <c r="C129" i="10"/>
  <c r="F124" i="10"/>
  <c r="B120" i="10"/>
  <c r="E115" i="10"/>
  <c r="H110" i="10"/>
  <c r="D106" i="10"/>
  <c r="G101" i="10"/>
  <c r="C97" i="10"/>
  <c r="F92" i="10"/>
  <c r="B88" i="10"/>
  <c r="E83" i="10"/>
  <c r="H78" i="10"/>
  <c r="D74" i="10"/>
  <c r="G69" i="10"/>
  <c r="C65" i="10"/>
  <c r="F60" i="10"/>
  <c r="B56" i="10"/>
  <c r="E51" i="10"/>
  <c r="H46" i="10"/>
  <c r="D42" i="10"/>
  <c r="B36" i="10"/>
  <c r="H26" i="10"/>
  <c r="G17" i="10"/>
  <c r="F8" i="10"/>
  <c r="G136" i="10"/>
  <c r="E126" i="10"/>
  <c r="H113" i="10"/>
  <c r="H101" i="10"/>
  <c r="H89" i="10"/>
  <c r="H73" i="10"/>
  <c r="F55" i="10"/>
  <c r="D37" i="10"/>
  <c r="C115" i="10"/>
  <c r="F78" i="10"/>
  <c r="B38" i="10"/>
  <c r="F140" i="10"/>
  <c r="B136" i="10"/>
  <c r="E131" i="10"/>
  <c r="H126" i="10"/>
  <c r="D122" i="10"/>
  <c r="G117" i="10"/>
  <c r="C113" i="10"/>
  <c r="F108" i="10"/>
  <c r="B104" i="10"/>
  <c r="E99" i="10"/>
  <c r="H94" i="10"/>
  <c r="D90" i="10"/>
  <c r="G85" i="10"/>
  <c r="C81" i="10"/>
  <c r="F76" i="10"/>
  <c r="B72" i="10"/>
  <c r="E67" i="10"/>
  <c r="H62" i="10"/>
  <c r="D58" i="10"/>
  <c r="G53" i="10"/>
  <c r="C49" i="10"/>
  <c r="F44" i="10"/>
  <c r="B40" i="10"/>
  <c r="E31" i="10"/>
  <c r="D22" i="10"/>
  <c r="C13" i="10"/>
  <c r="D141" i="10"/>
  <c r="C132" i="10"/>
  <c r="C120" i="10"/>
  <c r="C108" i="10"/>
  <c r="F95" i="10"/>
  <c r="B83" i="10"/>
  <c r="G64" i="10"/>
  <c r="E46" i="10"/>
  <c r="F23" i="10"/>
  <c r="E133" i="10"/>
  <c r="H96" i="10"/>
  <c r="D60" i="10"/>
  <c r="G37" i="10"/>
  <c r="E35" i="10"/>
  <c r="C33" i="10"/>
  <c r="H30" i="10"/>
  <c r="D26" i="10"/>
  <c r="B24" i="10"/>
  <c r="G21" i="10"/>
  <c r="E19" i="10"/>
  <c r="C17" i="10"/>
  <c r="H14" i="10"/>
  <c r="F12" i="10"/>
  <c r="D10" i="10"/>
  <c r="B8" i="10"/>
  <c r="B143" i="10"/>
  <c r="G140" i="10"/>
  <c r="E138" i="10"/>
  <c r="C136" i="10"/>
  <c r="H133" i="10"/>
  <c r="F131" i="10"/>
  <c r="G128" i="10"/>
  <c r="D125" i="10"/>
  <c r="E122" i="10"/>
  <c r="F119" i="10"/>
  <c r="C116" i="10"/>
  <c r="D113" i="10"/>
  <c r="E110" i="10"/>
  <c r="B107" i="10"/>
  <c r="C104" i="10"/>
  <c r="D101" i="10"/>
  <c r="H97" i="10"/>
  <c r="B95" i="10"/>
  <c r="C92" i="10"/>
  <c r="G88" i="10"/>
  <c r="H85" i="10"/>
  <c r="H81" i="10"/>
  <c r="D77" i="10"/>
  <c r="G72" i="10"/>
  <c r="C68" i="10"/>
  <c r="F63" i="10"/>
  <c r="B59" i="10"/>
  <c r="E54" i="10"/>
  <c r="H49" i="10"/>
  <c r="D45" i="10"/>
  <c r="G40" i="10"/>
  <c r="C36" i="10"/>
  <c r="E30" i="10"/>
  <c r="D21" i="10"/>
  <c r="C12" i="10"/>
  <c r="D140" i="10"/>
  <c r="C131" i="10"/>
  <c r="B122" i="10"/>
  <c r="H112" i="10"/>
  <c r="G103" i="10"/>
  <c r="F94" i="10"/>
  <c r="E85" i="10"/>
  <c r="D76" i="10"/>
  <c r="C67" i="10"/>
  <c r="B58" i="10"/>
  <c r="G47" i="10"/>
  <c r="E33" i="10"/>
  <c r="F117" i="10"/>
  <c r="G141" i="10"/>
  <c r="E139" i="10"/>
  <c r="C137" i="10"/>
  <c r="H134" i="10"/>
  <c r="F132" i="10"/>
  <c r="D130" i="10"/>
  <c r="B128" i="10"/>
  <c r="G125" i="10"/>
  <c r="E123" i="10"/>
  <c r="C121" i="10"/>
  <c r="H118" i="10"/>
  <c r="F116" i="10"/>
  <c r="D114" i="10"/>
  <c r="B112" i="10"/>
  <c r="G109" i="10"/>
  <c r="E107" i="10"/>
  <c r="C105" i="10"/>
  <c r="H102" i="10"/>
  <c r="F100" i="10"/>
  <c r="D98" i="10"/>
  <c r="B96" i="10"/>
  <c r="G93" i="10"/>
  <c r="E91" i="10"/>
  <c r="C89" i="10"/>
  <c r="H86" i="10"/>
  <c r="F84" i="10"/>
  <c r="D82" i="10"/>
  <c r="B80" i="10"/>
  <c r="G77" i="10"/>
  <c r="E75" i="10"/>
  <c r="C73" i="10"/>
  <c r="H70" i="10"/>
  <c r="F68" i="10"/>
  <c r="D66" i="10"/>
  <c r="B64" i="10"/>
  <c r="G61" i="10"/>
  <c r="E59" i="10"/>
  <c r="C57" i="10"/>
  <c r="H54" i="10"/>
  <c r="F52" i="10"/>
  <c r="D50" i="10"/>
  <c r="B48" i="10"/>
  <c r="G45" i="10"/>
  <c r="E43" i="10"/>
  <c r="C41" i="10"/>
  <c r="H38" i="10"/>
  <c r="F36" i="10"/>
  <c r="D34" i="10"/>
  <c r="B32" i="10"/>
  <c r="G29" i="10"/>
  <c r="E27" i="10"/>
  <c r="C25" i="10"/>
  <c r="H22" i="10"/>
  <c r="F20" i="10"/>
  <c r="D18" i="10"/>
  <c r="B16" i="10"/>
  <c r="G13" i="10"/>
  <c r="E11" i="10"/>
  <c r="C9" i="10"/>
  <c r="H141" i="10"/>
  <c r="F139" i="10"/>
  <c r="D137" i="10"/>
  <c r="B135" i="10"/>
  <c r="G132" i="10"/>
  <c r="H129" i="10"/>
  <c r="B127" i="10"/>
  <c r="C124" i="10"/>
  <c r="G120" i="10"/>
  <c r="H117" i="10"/>
  <c r="B115" i="10"/>
  <c r="F111" i="10"/>
  <c r="G108" i="10"/>
  <c r="H105" i="10"/>
  <c r="E102" i="10"/>
  <c r="F99" i="10"/>
  <c r="G96" i="10"/>
  <c r="D93" i="10"/>
  <c r="E90" i="10"/>
  <c r="F87" i="10"/>
  <c r="C84" i="10"/>
  <c r="F79" i="10"/>
  <c r="B75" i="10"/>
  <c r="E70" i="10"/>
  <c r="H65" i="10"/>
  <c r="D61" i="10"/>
  <c r="G56" i="10"/>
  <c r="C52" i="10"/>
  <c r="F47" i="10"/>
  <c r="B43" i="10"/>
  <c r="E38" i="10"/>
  <c r="H33" i="10"/>
  <c r="H25" i="10"/>
  <c r="G16" i="10"/>
  <c r="G135" i="10"/>
  <c r="F126" i="10"/>
  <c r="E117" i="10"/>
  <c r="D108" i="10"/>
  <c r="C99" i="10"/>
  <c r="B90" i="10"/>
  <c r="H80" i="10"/>
  <c r="G71" i="10"/>
  <c r="F62" i="10"/>
  <c r="E53" i="10"/>
  <c r="E41" i="10"/>
  <c r="B18" i="10"/>
  <c r="G46" i="10"/>
  <c r="D142" i="10"/>
  <c r="B140" i="10"/>
  <c r="G137" i="10"/>
  <c r="E135" i="10"/>
  <c r="C133" i="10"/>
  <c r="H130" i="10"/>
  <c r="F128" i="10"/>
  <c r="D126" i="10"/>
  <c r="B124" i="10"/>
  <c r="G121" i="10"/>
  <c r="E119" i="10"/>
  <c r="C117" i="10"/>
  <c r="H114" i="10"/>
  <c r="F112" i="10"/>
  <c r="D110" i="10"/>
  <c r="B108" i="10"/>
  <c r="G105" i="10"/>
  <c r="E103" i="10"/>
  <c r="C101" i="10"/>
  <c r="H98" i="10"/>
  <c r="F96" i="10"/>
  <c r="D94" i="10"/>
  <c r="B92" i="10"/>
  <c r="G89" i="10"/>
  <c r="E87" i="10"/>
  <c r="C85" i="10"/>
  <c r="H82" i="10"/>
  <c r="F80" i="10"/>
  <c r="D78" i="10"/>
  <c r="B76" i="10"/>
  <c r="G73" i="10"/>
  <c r="E71" i="10"/>
  <c r="C69" i="10"/>
  <c r="H66" i="10"/>
  <c r="F64" i="10"/>
  <c r="D62" i="10"/>
  <c r="B60" i="10"/>
  <c r="G57" i="10"/>
  <c r="E55" i="10"/>
  <c r="C53" i="10"/>
  <c r="H50" i="10"/>
  <c r="F48" i="10"/>
  <c r="D46" i="10"/>
  <c r="B44" i="10"/>
  <c r="G41" i="10"/>
  <c r="E39" i="10"/>
  <c r="C37" i="10"/>
  <c r="H34" i="10"/>
  <c r="F32" i="10"/>
  <c r="D30" i="10"/>
  <c r="B28" i="10"/>
  <c r="G25" i="10"/>
  <c r="E23" i="10"/>
  <c r="C21" i="10"/>
  <c r="H18" i="10"/>
  <c r="F16" i="10"/>
  <c r="D14" i="10"/>
  <c r="B12" i="10"/>
  <c r="G9" i="10"/>
  <c r="E142" i="10"/>
  <c r="C140" i="10"/>
  <c r="H137" i="10"/>
  <c r="F135" i="10"/>
  <c r="D133" i="10"/>
  <c r="B131" i="10"/>
  <c r="F127" i="10"/>
  <c r="G124" i="10"/>
  <c r="H121" i="10"/>
  <c r="E118" i="10"/>
  <c r="F115" i="10"/>
  <c r="G112" i="10"/>
  <c r="D109" i="10"/>
  <c r="E106" i="10"/>
  <c r="F103" i="10"/>
  <c r="C100" i="10"/>
  <c r="D97" i="10"/>
  <c r="E94" i="10"/>
  <c r="B91" i="10"/>
  <c r="C88" i="10"/>
  <c r="D85" i="10"/>
  <c r="G80" i="10"/>
  <c r="C76" i="10"/>
  <c r="F71" i="10"/>
  <c r="B67" i="10"/>
  <c r="E62" i="10"/>
  <c r="H57" i="10"/>
  <c r="D53" i="10"/>
  <c r="G48" i="10"/>
  <c r="C44" i="10"/>
  <c r="F39" i="10"/>
  <c r="B35" i="10"/>
  <c r="C28" i="10"/>
  <c r="B19" i="10"/>
  <c r="H9" i="10"/>
  <c r="B138" i="10"/>
  <c r="H128" i="10"/>
  <c r="G119" i="10"/>
  <c r="F110" i="10"/>
  <c r="E101" i="10"/>
  <c r="D92" i="10"/>
  <c r="C83" i="10"/>
  <c r="B74" i="10"/>
  <c r="H64" i="10"/>
  <c r="G55" i="10"/>
  <c r="H44" i="10"/>
  <c r="G27" i="10"/>
  <c r="B65" i="10"/>
  <c r="F83" i="10"/>
  <c r="D81" i="10"/>
  <c r="B79" i="10"/>
  <c r="G76" i="10"/>
  <c r="E74" i="10"/>
  <c r="C72" i="10"/>
  <c r="H69" i="10"/>
  <c r="F67" i="10"/>
  <c r="D65" i="10"/>
  <c r="B63" i="10"/>
  <c r="G60" i="10"/>
  <c r="E58" i="10"/>
  <c r="C56" i="10"/>
  <c r="H53" i="10"/>
  <c r="F51" i="10"/>
  <c r="D49" i="10"/>
  <c r="B47" i="10"/>
  <c r="G44" i="10"/>
  <c r="E42" i="10"/>
  <c r="C40" i="10"/>
  <c r="H37" i="10"/>
  <c r="F35" i="10"/>
  <c r="D33" i="10"/>
  <c r="B31" i="10"/>
  <c r="G28" i="10"/>
  <c r="E26" i="10"/>
  <c r="C24" i="10"/>
  <c r="H21" i="10"/>
  <c r="F19" i="10"/>
  <c r="D17" i="10"/>
  <c r="B15" i="10"/>
  <c r="G12" i="10"/>
  <c r="E10" i="10"/>
  <c r="C8" i="10"/>
  <c r="C143" i="10"/>
  <c r="H140" i="10"/>
  <c r="F138" i="10"/>
  <c r="D136" i="10"/>
  <c r="B134" i="10"/>
  <c r="G131" i="10"/>
  <c r="E129" i="10"/>
  <c r="C127" i="10"/>
  <c r="H124" i="10"/>
  <c r="F122" i="10"/>
  <c r="D120" i="10"/>
  <c r="B118" i="10"/>
  <c r="G115" i="10"/>
  <c r="E113" i="10"/>
  <c r="C111" i="10"/>
  <c r="H108" i="10"/>
  <c r="F106" i="10"/>
  <c r="D104" i="10"/>
  <c r="B102" i="10"/>
  <c r="G99" i="10"/>
  <c r="E97" i="10"/>
  <c r="C95" i="10"/>
  <c r="H92" i="10"/>
  <c r="F90" i="10"/>
  <c r="D88" i="10"/>
  <c r="B86" i="10"/>
  <c r="G83" i="10"/>
  <c r="E81" i="10"/>
  <c r="C79" i="10"/>
  <c r="H76" i="10"/>
  <c r="F74" i="10"/>
  <c r="D72" i="10"/>
  <c r="B70" i="10"/>
  <c r="G67" i="10"/>
  <c r="E65" i="10"/>
  <c r="C63" i="10"/>
  <c r="H60" i="10"/>
  <c r="F58" i="10"/>
  <c r="D56" i="10"/>
  <c r="B54" i="10"/>
  <c r="G51" i="10"/>
  <c r="D48" i="10"/>
  <c r="E45" i="10"/>
  <c r="F42" i="10"/>
  <c r="C39" i="10"/>
  <c r="F34" i="10"/>
  <c r="B30" i="10"/>
  <c r="H20" i="10"/>
  <c r="H8" i="10"/>
  <c r="G126" i="10"/>
  <c r="D83" i="10"/>
  <c r="F31" i="10"/>
  <c r="D29" i="10"/>
  <c r="B27" i="10"/>
  <c r="G24" i="10"/>
  <c r="E22" i="10"/>
  <c r="C20" i="10"/>
  <c r="H17" i="10"/>
  <c r="F15" i="10"/>
  <c r="D13" i="10"/>
  <c r="B11" i="10"/>
  <c r="G8" i="10"/>
  <c r="G143" i="10"/>
  <c r="E141" i="10"/>
  <c r="C139" i="10"/>
  <c r="H136" i="10"/>
  <c r="F134" i="10"/>
  <c r="D132" i="10"/>
  <c r="B130" i="10"/>
  <c r="G127" i="10"/>
  <c r="E125" i="10"/>
  <c r="C123" i="10"/>
  <c r="H120" i="10"/>
  <c r="F118" i="10"/>
  <c r="D116" i="10"/>
  <c r="B114" i="10"/>
  <c r="G111" i="10"/>
  <c r="E109" i="10"/>
  <c r="C107" i="10"/>
  <c r="H104" i="10"/>
  <c r="F102" i="10"/>
  <c r="D100" i="10"/>
  <c r="B98" i="10"/>
  <c r="G95" i="10"/>
  <c r="E93" i="10"/>
  <c r="C91" i="10"/>
  <c r="H88" i="10"/>
  <c r="F86" i="10"/>
  <c r="D84" i="10"/>
  <c r="B82" i="10"/>
  <c r="G79" i="10"/>
  <c r="E77" i="10"/>
  <c r="C75" i="10"/>
  <c r="H72" i="10"/>
  <c r="F70" i="10"/>
  <c r="D68" i="10"/>
  <c r="B66" i="10"/>
  <c r="G63" i="10"/>
  <c r="E61" i="10"/>
  <c r="C59" i="10"/>
  <c r="H56" i="10"/>
  <c r="F54" i="10"/>
  <c r="D52" i="10"/>
  <c r="E49" i="10"/>
  <c r="B46" i="10"/>
  <c r="C43" i="10"/>
  <c r="D40" i="10"/>
  <c r="G35" i="10"/>
  <c r="C31" i="10"/>
  <c r="C23" i="10"/>
  <c r="D12" i="10"/>
  <c r="H135" i="10"/>
  <c r="D99" i="10"/>
  <c r="E28" i="10"/>
  <c r="E130" i="10"/>
  <c r="C128" i="10"/>
  <c r="H125" i="10"/>
  <c r="F123" i="10"/>
  <c r="D121" i="10"/>
  <c r="B119" i="10"/>
  <c r="G116" i="10"/>
  <c r="E114" i="10"/>
  <c r="C112" i="10"/>
  <c r="H109" i="10"/>
  <c r="F107" i="10"/>
  <c r="D105" i="10"/>
  <c r="B103" i="10"/>
  <c r="G100" i="10"/>
  <c r="E98" i="10"/>
  <c r="C96" i="10"/>
  <c r="H93" i="10"/>
  <c r="F91" i="10"/>
  <c r="D89" i="10"/>
  <c r="B87" i="10"/>
  <c r="G84" i="10"/>
  <c r="E82" i="10"/>
  <c r="C80" i="10"/>
  <c r="H77" i="10"/>
  <c r="F75" i="10"/>
  <c r="D73" i="10"/>
  <c r="B71" i="10"/>
  <c r="G68" i="10"/>
  <c r="E66" i="10"/>
  <c r="C64" i="10"/>
  <c r="H61" i="10"/>
  <c r="F59" i="10"/>
  <c r="D57" i="10"/>
  <c r="B55" i="10"/>
  <c r="G52" i="10"/>
  <c r="E50" i="10"/>
  <c r="C48" i="10"/>
  <c r="H45" i="10"/>
  <c r="F43" i="10"/>
  <c r="D41" i="10"/>
  <c r="B39" i="10"/>
  <c r="G36" i="10"/>
  <c r="E34" i="10"/>
  <c r="C32" i="10"/>
  <c r="H29" i="10"/>
  <c r="F27" i="10"/>
  <c r="D25" i="10"/>
  <c r="B23" i="10"/>
  <c r="G20" i="10"/>
  <c r="E18" i="10"/>
  <c r="C16" i="10"/>
  <c r="H13" i="10"/>
  <c r="F11" i="10"/>
  <c r="D9" i="10"/>
  <c r="B142" i="10"/>
  <c r="G139" i="10"/>
  <c r="E137" i="10"/>
  <c r="C135" i="10"/>
  <c r="H132" i="10"/>
  <c r="F130" i="10"/>
  <c r="D128" i="10"/>
  <c r="B126" i="10"/>
  <c r="G123" i="10"/>
  <c r="E121" i="10"/>
  <c r="C119" i="10"/>
  <c r="H116" i="10"/>
  <c r="F114" i="10"/>
  <c r="D112" i="10"/>
  <c r="B110" i="10"/>
  <c r="G107" i="10"/>
  <c r="E105" i="10"/>
  <c r="C103" i="10"/>
  <c r="H100" i="10"/>
  <c r="F98" i="10"/>
  <c r="D96" i="10"/>
  <c r="B94" i="10"/>
  <c r="G91" i="10"/>
  <c r="E89" i="10"/>
  <c r="C87" i="10"/>
  <c r="H84" i="10"/>
  <c r="F82" i="10"/>
  <c r="D80" i="10"/>
  <c r="B78" i="10"/>
  <c r="G75" i="10"/>
  <c r="E73" i="10"/>
  <c r="C71" i="10"/>
  <c r="H68" i="10"/>
  <c r="F66" i="10"/>
  <c r="D64" i="10"/>
  <c r="B62" i="10"/>
  <c r="G59" i="10"/>
  <c r="E57" i="10"/>
  <c r="C55" i="10"/>
  <c r="H52" i="10"/>
  <c r="B50" i="10"/>
  <c r="C47" i="10"/>
  <c r="G43" i="10"/>
  <c r="H40" i="10"/>
  <c r="H36" i="10"/>
  <c r="D32" i="10"/>
  <c r="E25" i="10"/>
  <c r="C15" i="10"/>
  <c r="E108" i="10"/>
  <c r="C51" i="10"/>
  <c r="H48" i="10"/>
  <c r="F46" i="10"/>
  <c r="D44" i="10"/>
  <c r="B42" i="10"/>
  <c r="G39" i="10"/>
  <c r="E37" i="10"/>
  <c r="C35" i="10"/>
  <c r="H32" i="10"/>
  <c r="F30" i="10"/>
  <c r="D28" i="10"/>
  <c r="B26" i="10"/>
  <c r="G23" i="10"/>
  <c r="E21" i="10"/>
  <c r="C19" i="10"/>
  <c r="G15" i="10"/>
  <c r="H12" i="10"/>
  <c r="B10" i="10"/>
  <c r="C138" i="10"/>
  <c r="B129" i="10"/>
  <c r="H119" i="10"/>
  <c r="G110" i="10"/>
  <c r="F101" i="10"/>
  <c r="F85" i="10"/>
  <c r="D67" i="10"/>
  <c r="B49" i="10"/>
  <c r="G30" i="10"/>
  <c r="H28" i="10"/>
  <c r="F26" i="10"/>
  <c r="D24" i="10"/>
  <c r="B22" i="10"/>
  <c r="G19" i="10"/>
  <c r="H16" i="10"/>
  <c r="E13" i="10"/>
  <c r="F10" i="10"/>
  <c r="E140" i="10"/>
  <c r="D131" i="10"/>
  <c r="C122" i="10"/>
  <c r="B113" i="10"/>
  <c r="H103" i="10"/>
  <c r="E92" i="10"/>
  <c r="C74" i="10"/>
  <c r="H55" i="10"/>
  <c r="F37" i="10"/>
  <c r="C10" i="10"/>
  <c r="B81" i="10"/>
  <c r="F38" i="10"/>
  <c r="D36" i="10"/>
  <c r="B34" i="10"/>
  <c r="G31" i="10"/>
  <c r="E29" i="10"/>
  <c r="C27" i="10"/>
  <c r="H24" i="10"/>
  <c r="F22" i="10"/>
  <c r="D20" i="10"/>
  <c r="E17" i="10"/>
  <c r="F14" i="10"/>
  <c r="C11" i="10"/>
  <c r="D8" i="10"/>
  <c r="G142" i="10"/>
  <c r="F133" i="10"/>
  <c r="E124" i="10"/>
  <c r="D115" i="10"/>
  <c r="C106" i="10"/>
  <c r="G94" i="10"/>
  <c r="E76" i="10"/>
  <c r="C58" i="10"/>
  <c r="H39" i="10"/>
  <c r="B17" i="10"/>
  <c r="F21" i="10"/>
  <c r="E12" i="10"/>
  <c r="B97" i="10"/>
  <c r="H87" i="10"/>
  <c r="G78" i="10"/>
  <c r="F69" i="10"/>
  <c r="E60" i="10"/>
  <c r="D51" i="10"/>
  <c r="C42" i="10"/>
  <c r="B33" i="10"/>
  <c r="H23" i="10"/>
  <c r="G14" i="10"/>
  <c r="C90" i="10"/>
  <c r="H71" i="10"/>
  <c r="G62" i="10"/>
  <c r="F53" i="10"/>
  <c r="E44" i="10"/>
  <c r="D35" i="10"/>
  <c r="C26" i="10"/>
  <c r="F9" i="10"/>
  <c r="C7" i="10"/>
  <c r="D143" i="10"/>
  <c r="B141" i="10"/>
  <c r="G138" i="10"/>
  <c r="E136" i="10"/>
  <c r="C134" i="10"/>
  <c r="H131" i="10"/>
  <c r="F129" i="10"/>
  <c r="D127" i="10"/>
  <c r="B125" i="10"/>
  <c r="G122" i="10"/>
  <c r="E120" i="10"/>
  <c r="C118" i="10"/>
  <c r="H115" i="10"/>
  <c r="F113" i="10"/>
  <c r="D111" i="10"/>
  <c r="B109" i="10"/>
  <c r="G106" i="10"/>
  <c r="E104" i="10"/>
  <c r="C102" i="10"/>
  <c r="H99" i="10"/>
  <c r="F97" i="10"/>
  <c r="D95" i="10"/>
  <c r="B93" i="10"/>
  <c r="G90" i="10"/>
  <c r="E88" i="10"/>
  <c r="C86" i="10"/>
  <c r="H83" i="10"/>
  <c r="F81" i="10"/>
  <c r="D79" i="10"/>
  <c r="B77" i="10"/>
  <c r="G74" i="10"/>
  <c r="E72" i="10"/>
  <c r="C70" i="10"/>
  <c r="H67" i="10"/>
  <c r="F65" i="10"/>
  <c r="D63" i="10"/>
  <c r="B61" i="10"/>
  <c r="G58" i="10"/>
  <c r="E56" i="10"/>
  <c r="C54" i="10"/>
  <c r="H51" i="10"/>
  <c r="F49" i="10"/>
  <c r="D47" i="10"/>
  <c r="B45" i="10"/>
  <c r="G42" i="10"/>
  <c r="E40" i="10"/>
  <c r="C38" i="10"/>
  <c r="H35" i="10"/>
  <c r="F33" i="10"/>
  <c r="D31" i="10"/>
  <c r="B29" i="10"/>
  <c r="G26" i="10"/>
  <c r="E24" i="10"/>
  <c r="C22" i="10"/>
  <c r="H19" i="10"/>
  <c r="F17" i="10"/>
  <c r="D15" i="10"/>
  <c r="B13" i="10"/>
  <c r="G10" i="10"/>
  <c r="E8" i="10"/>
  <c r="H143" i="10"/>
  <c r="F141" i="10"/>
  <c r="D139" i="10"/>
  <c r="B137" i="10"/>
  <c r="G134" i="10"/>
  <c r="E132" i="10"/>
  <c r="C130" i="10"/>
  <c r="H127" i="10"/>
  <c r="F125" i="10"/>
  <c r="D123" i="10"/>
  <c r="B121" i="10"/>
  <c r="G118" i="10"/>
  <c r="E116" i="10"/>
  <c r="C114" i="10"/>
  <c r="H111" i="10"/>
  <c r="F109" i="10"/>
  <c r="D107" i="10"/>
  <c r="B105" i="10"/>
  <c r="G102" i="10"/>
  <c r="E100" i="10"/>
  <c r="C98" i="10"/>
  <c r="H95" i="10"/>
  <c r="F93" i="10"/>
  <c r="D91" i="10"/>
  <c r="B89" i="10"/>
  <c r="G86" i="10"/>
  <c r="E84" i="10"/>
  <c r="C82" i="10"/>
  <c r="H79" i="10"/>
  <c r="F77" i="10"/>
  <c r="D75" i="10"/>
  <c r="B73" i="10"/>
  <c r="G70" i="10"/>
  <c r="E68" i="10"/>
  <c r="C66" i="10"/>
  <c r="H63" i="10"/>
  <c r="F61" i="10"/>
  <c r="D59" i="10"/>
  <c r="B57" i="10"/>
  <c r="G54" i="10"/>
  <c r="E52" i="10"/>
  <c r="C50" i="10"/>
  <c r="H47" i="10"/>
  <c r="F45" i="10"/>
  <c r="D43" i="10"/>
  <c r="B41" i="10"/>
  <c r="G38" i="10"/>
  <c r="E36" i="10"/>
  <c r="C34" i="10"/>
  <c r="H31" i="10"/>
  <c r="F29" i="10"/>
  <c r="D27" i="10"/>
  <c r="B25" i="10"/>
  <c r="G22" i="10"/>
  <c r="E20" i="10"/>
  <c r="C18" i="10"/>
  <c r="H15" i="10"/>
  <c r="F13" i="10"/>
  <c r="D11" i="10"/>
  <c r="B9" i="10"/>
  <c r="F18" i="10"/>
  <c r="D16" i="10"/>
  <c r="B14" i="10"/>
  <c r="G11" i="10"/>
  <c r="E9" i="10"/>
  <c r="C142" i="10"/>
  <c r="H139" i="10"/>
  <c r="F137" i="10"/>
  <c r="D135" i="10"/>
  <c r="B133" i="10"/>
  <c r="G130" i="10"/>
  <c r="E128" i="10"/>
  <c r="C126" i="10"/>
  <c r="H123" i="10"/>
  <c r="F121" i="10"/>
  <c r="D119" i="10"/>
  <c r="B117" i="10"/>
  <c r="G114" i="10"/>
  <c r="E112" i="10"/>
  <c r="C110" i="10"/>
  <c r="H107" i="10"/>
  <c r="F105" i="10"/>
  <c r="D103" i="10"/>
  <c r="B101" i="10"/>
  <c r="G98" i="10"/>
  <c r="E96" i="10"/>
  <c r="C94" i="10"/>
  <c r="H91" i="10"/>
  <c r="F89" i="10"/>
  <c r="D87" i="10"/>
  <c r="B85" i="10"/>
  <c r="G82" i="10"/>
  <c r="E80" i="10"/>
  <c r="C78" i="10"/>
  <c r="H75" i="10"/>
  <c r="F73" i="10"/>
  <c r="D71" i="10"/>
  <c r="B69" i="10"/>
  <c r="G66" i="10"/>
  <c r="E64" i="10"/>
  <c r="C62" i="10"/>
  <c r="H59" i="10"/>
  <c r="F57" i="10"/>
  <c r="D55" i="10"/>
  <c r="B53" i="10"/>
  <c r="G50" i="10"/>
  <c r="E48" i="10"/>
  <c r="C46" i="10"/>
  <c r="H43" i="10"/>
  <c r="F41" i="10"/>
  <c r="D39" i="10"/>
  <c r="B37" i="10"/>
  <c r="G34" i="10"/>
  <c r="E32" i="10"/>
  <c r="C30" i="10"/>
  <c r="H27" i="10"/>
  <c r="F25" i="10"/>
  <c r="D23" i="10"/>
  <c r="B21" i="10"/>
  <c r="G18" i="10"/>
  <c r="E16" i="10"/>
  <c r="C14" i="10"/>
  <c r="H11" i="10"/>
  <c r="BF18" i="10" l="1"/>
  <c r="BG18" i="10"/>
  <c r="BH18" i="10"/>
  <c r="BC18" i="10"/>
  <c r="BD18" i="10"/>
  <c r="BE18" i="10"/>
  <c r="BF34" i="10"/>
  <c r="BG34" i="10"/>
  <c r="BH34" i="10"/>
  <c r="BC34" i="10"/>
  <c r="BD34" i="10"/>
  <c r="BE34" i="10"/>
  <c r="BF50" i="10"/>
  <c r="BG50" i="10"/>
  <c r="BH50" i="10"/>
  <c r="BC50" i="10"/>
  <c r="BD50" i="10"/>
  <c r="BE50" i="10"/>
  <c r="BF66" i="10"/>
  <c r="BG66" i="10"/>
  <c r="BH66" i="10"/>
  <c r="BC66" i="10"/>
  <c r="BD66" i="10"/>
  <c r="BE66" i="10"/>
  <c r="BF82" i="10"/>
  <c r="BG82" i="10"/>
  <c r="BH82" i="10"/>
  <c r="BC82" i="10"/>
  <c r="BD82" i="10"/>
  <c r="BE82" i="10"/>
  <c r="BF98" i="10"/>
  <c r="BG98" i="10"/>
  <c r="BH98" i="10"/>
  <c r="BC98" i="10"/>
  <c r="BD98" i="10"/>
  <c r="BE98" i="10"/>
  <c r="BF114" i="10"/>
  <c r="BG114" i="10"/>
  <c r="BH114" i="10"/>
  <c r="BC114" i="10"/>
  <c r="BD114" i="10"/>
  <c r="BE114" i="10"/>
  <c r="BF130" i="10"/>
  <c r="BG130" i="10"/>
  <c r="BH130" i="10"/>
  <c r="BC130" i="10"/>
  <c r="BD130" i="10"/>
  <c r="BE130" i="10"/>
  <c r="BF11" i="10"/>
  <c r="BG11" i="10"/>
  <c r="BH11" i="10"/>
  <c r="BC11" i="10"/>
  <c r="BD11" i="10"/>
  <c r="BE11" i="10"/>
  <c r="BF22" i="10"/>
  <c r="BG22" i="10"/>
  <c r="BH22" i="10"/>
  <c r="BC22" i="10"/>
  <c r="BD22" i="10"/>
  <c r="BE22" i="10"/>
  <c r="BF38" i="10"/>
  <c r="BG38" i="10"/>
  <c r="BH38" i="10"/>
  <c r="BC38" i="10"/>
  <c r="BD38" i="10"/>
  <c r="BE38" i="10"/>
  <c r="BF54" i="10"/>
  <c r="BG54" i="10"/>
  <c r="BH54" i="10"/>
  <c r="BC54" i="10"/>
  <c r="BD54" i="10"/>
  <c r="BE54" i="10"/>
  <c r="BF70" i="10"/>
  <c r="BG70" i="10"/>
  <c r="BH70" i="10"/>
  <c r="BC70" i="10"/>
  <c r="BD70" i="10"/>
  <c r="BE70" i="10"/>
  <c r="BF86" i="10"/>
  <c r="BG86" i="10"/>
  <c r="BH86" i="10"/>
  <c r="BC86" i="10"/>
  <c r="BD86" i="10"/>
  <c r="BE86" i="10"/>
  <c r="BF102" i="10"/>
  <c r="BG102" i="10"/>
  <c r="BH102" i="10"/>
  <c r="BC102" i="10"/>
  <c r="BD102" i="10"/>
  <c r="BE102" i="10"/>
  <c r="BF118" i="10"/>
  <c r="BG118" i="10"/>
  <c r="BH118" i="10"/>
  <c r="BC118" i="10"/>
  <c r="BD118" i="10"/>
  <c r="BE118" i="10"/>
  <c r="BF134" i="10"/>
  <c r="BG134" i="10"/>
  <c r="BH134" i="10"/>
  <c r="BC134" i="10"/>
  <c r="BD134" i="10"/>
  <c r="BE134" i="10"/>
  <c r="BF10" i="10"/>
  <c r="BG10" i="10"/>
  <c r="BH10" i="10"/>
  <c r="BC10" i="10"/>
  <c r="BD10" i="10"/>
  <c r="BE10" i="10"/>
  <c r="BF26" i="10"/>
  <c r="BG26" i="10"/>
  <c r="BH26" i="10"/>
  <c r="BC26" i="10"/>
  <c r="BD26" i="10"/>
  <c r="BE26" i="10"/>
  <c r="BF42" i="10"/>
  <c r="BG42" i="10"/>
  <c r="BH42" i="10"/>
  <c r="BC42" i="10"/>
  <c r="BD42" i="10"/>
  <c r="BE42" i="10"/>
  <c r="BF58" i="10"/>
  <c r="BG58" i="10"/>
  <c r="BH58" i="10"/>
  <c r="BC58" i="10"/>
  <c r="BD58" i="10"/>
  <c r="BE58" i="10"/>
  <c r="BF74" i="10"/>
  <c r="BG74" i="10"/>
  <c r="BH74" i="10"/>
  <c r="BC74" i="10"/>
  <c r="BD74" i="10"/>
  <c r="BE74" i="10"/>
  <c r="BF90" i="10"/>
  <c r="BG90" i="10"/>
  <c r="BH90" i="10"/>
  <c r="BC90" i="10"/>
  <c r="BD90" i="10"/>
  <c r="BE90" i="10"/>
  <c r="BF106" i="10"/>
  <c r="BG106" i="10"/>
  <c r="BH106" i="10"/>
  <c r="BC106" i="10"/>
  <c r="BD106" i="10"/>
  <c r="BE106" i="10"/>
  <c r="BF122" i="10"/>
  <c r="BG122" i="10"/>
  <c r="BH122" i="10"/>
  <c r="BC122" i="10"/>
  <c r="BD122" i="10"/>
  <c r="BE122" i="10"/>
  <c r="BF138" i="10"/>
  <c r="BG138" i="10"/>
  <c r="BH138" i="10"/>
  <c r="BC138" i="10"/>
  <c r="BD138" i="10"/>
  <c r="BE138" i="10"/>
  <c r="BF62" i="10"/>
  <c r="BG62" i="10"/>
  <c r="BH62" i="10"/>
  <c r="BC62" i="10"/>
  <c r="BD62" i="10"/>
  <c r="BE62" i="10"/>
  <c r="BF14" i="10"/>
  <c r="BG14" i="10"/>
  <c r="BH14" i="10"/>
  <c r="BC14" i="10"/>
  <c r="BD14" i="10"/>
  <c r="BE14" i="10"/>
  <c r="BF78" i="10"/>
  <c r="BG78" i="10"/>
  <c r="BH78" i="10"/>
  <c r="BC78" i="10"/>
  <c r="BD78" i="10"/>
  <c r="BE78" i="10"/>
  <c r="BF94" i="10"/>
  <c r="BG94" i="10"/>
  <c r="BH94" i="10"/>
  <c r="BC94" i="10"/>
  <c r="BD94" i="10"/>
  <c r="BE94" i="10"/>
  <c r="BF142" i="10"/>
  <c r="BG142" i="10"/>
  <c r="BH142" i="10"/>
  <c r="BC142" i="10"/>
  <c r="BD142" i="10"/>
  <c r="BE142" i="10"/>
  <c r="BF31" i="10"/>
  <c r="BG31" i="10"/>
  <c r="BH31" i="10"/>
  <c r="BC31" i="10"/>
  <c r="BD31" i="10"/>
  <c r="BE31" i="10"/>
  <c r="BF19" i="10"/>
  <c r="BG19" i="10"/>
  <c r="BH19" i="10"/>
  <c r="BC19" i="10"/>
  <c r="BD19" i="10"/>
  <c r="BE19" i="10"/>
  <c r="BF30" i="10"/>
  <c r="BG30" i="10"/>
  <c r="BH30" i="10"/>
  <c r="BC30" i="10"/>
  <c r="BD30" i="10"/>
  <c r="BE30" i="10"/>
  <c r="BF110" i="10"/>
  <c r="BG110" i="10"/>
  <c r="BH110" i="10"/>
  <c r="BC110" i="10"/>
  <c r="BD110" i="10"/>
  <c r="BE110" i="10"/>
  <c r="BF15" i="10"/>
  <c r="BG15" i="10"/>
  <c r="BH15" i="10"/>
  <c r="BC15" i="10"/>
  <c r="BD15" i="10"/>
  <c r="BE15" i="10"/>
  <c r="BF23" i="10"/>
  <c r="BG23" i="10"/>
  <c r="BH23" i="10"/>
  <c r="BC23" i="10"/>
  <c r="BD23" i="10"/>
  <c r="BE23" i="10"/>
  <c r="BF39" i="10"/>
  <c r="BG39" i="10"/>
  <c r="BH39" i="10"/>
  <c r="BC39" i="10"/>
  <c r="BD39" i="10"/>
  <c r="BE39" i="10"/>
  <c r="BF43" i="10"/>
  <c r="BG43" i="10"/>
  <c r="BH43" i="10"/>
  <c r="BC43" i="10"/>
  <c r="BD43" i="10"/>
  <c r="BE43" i="10"/>
  <c r="BF59" i="10"/>
  <c r="BG59" i="10"/>
  <c r="BH59" i="10"/>
  <c r="BC59" i="10"/>
  <c r="BD59" i="10"/>
  <c r="BE59" i="10"/>
  <c r="BF75" i="10"/>
  <c r="BG75" i="10"/>
  <c r="BH75" i="10"/>
  <c r="BC75" i="10"/>
  <c r="BD75" i="10"/>
  <c r="BE75" i="10"/>
  <c r="BF91" i="10"/>
  <c r="BG91" i="10"/>
  <c r="BH91" i="10"/>
  <c r="BC91" i="10"/>
  <c r="BD91" i="10"/>
  <c r="BE91" i="10"/>
  <c r="BF107" i="10"/>
  <c r="BG107" i="10"/>
  <c r="BH107" i="10"/>
  <c r="BC107" i="10"/>
  <c r="BD107" i="10"/>
  <c r="BE107" i="10"/>
  <c r="BF123" i="10"/>
  <c r="BG123" i="10"/>
  <c r="BH123" i="10"/>
  <c r="BC123" i="10"/>
  <c r="BD123" i="10"/>
  <c r="BE123" i="10"/>
  <c r="BF139" i="10"/>
  <c r="BG139" i="10"/>
  <c r="BH139" i="10"/>
  <c r="BC139" i="10"/>
  <c r="BD139" i="10"/>
  <c r="BE139" i="10"/>
  <c r="BF20" i="10"/>
  <c r="BG20" i="10"/>
  <c r="BH20" i="10"/>
  <c r="BC20" i="10"/>
  <c r="BD20" i="10"/>
  <c r="BE20" i="10"/>
  <c r="BF36" i="10"/>
  <c r="BG36" i="10"/>
  <c r="BH36" i="10"/>
  <c r="BC36" i="10"/>
  <c r="BD36" i="10"/>
  <c r="BE36" i="10"/>
  <c r="BF52" i="10"/>
  <c r="BG52" i="10"/>
  <c r="BH52" i="10"/>
  <c r="BC52" i="10"/>
  <c r="BD52" i="10"/>
  <c r="BE52" i="10"/>
  <c r="BF68" i="10"/>
  <c r="BG68" i="10"/>
  <c r="BH68" i="10"/>
  <c r="BC68" i="10"/>
  <c r="BD68" i="10"/>
  <c r="BE68" i="10"/>
  <c r="BF84" i="10"/>
  <c r="BG84" i="10"/>
  <c r="BH84" i="10"/>
  <c r="BC84" i="10"/>
  <c r="BD84" i="10"/>
  <c r="BE84" i="10"/>
  <c r="BF100" i="10"/>
  <c r="BG100" i="10"/>
  <c r="BH100" i="10"/>
  <c r="BC100" i="10"/>
  <c r="BD100" i="10"/>
  <c r="BE100" i="10"/>
  <c r="BF116" i="10"/>
  <c r="BG116" i="10"/>
  <c r="BH116" i="10"/>
  <c r="BC116" i="10"/>
  <c r="BD116" i="10"/>
  <c r="BE116" i="10"/>
  <c r="BF35" i="10"/>
  <c r="BG35" i="10"/>
  <c r="BH35" i="10"/>
  <c r="BC35" i="10"/>
  <c r="BD35" i="10"/>
  <c r="BE35" i="10"/>
  <c r="BF63" i="10"/>
  <c r="BG63" i="10"/>
  <c r="BH63" i="10"/>
  <c r="BC63" i="10"/>
  <c r="BD63" i="10"/>
  <c r="BE63" i="10"/>
  <c r="BF79" i="10"/>
  <c r="BG79" i="10"/>
  <c r="BH79" i="10"/>
  <c r="BC79" i="10"/>
  <c r="BD79" i="10"/>
  <c r="BE79" i="10"/>
  <c r="BF95" i="10"/>
  <c r="BG95" i="10"/>
  <c r="BH95" i="10"/>
  <c r="BC95" i="10"/>
  <c r="BD95" i="10"/>
  <c r="BE95" i="10"/>
  <c r="BF111" i="10"/>
  <c r="BG111" i="10"/>
  <c r="BH111" i="10"/>
  <c r="BC111" i="10"/>
  <c r="BD111" i="10"/>
  <c r="BE111" i="10"/>
  <c r="BF127" i="10"/>
  <c r="BG127" i="10"/>
  <c r="BH127" i="10"/>
  <c r="BC127" i="10"/>
  <c r="BD127" i="10"/>
  <c r="BE127" i="10"/>
  <c r="BF143" i="10"/>
  <c r="BG143" i="10"/>
  <c r="BH143" i="10"/>
  <c r="BC143" i="10"/>
  <c r="BD143" i="10"/>
  <c r="BE143" i="10"/>
  <c r="BF8" i="10"/>
  <c r="BG8" i="10"/>
  <c r="BH8" i="10"/>
  <c r="BC8" i="10"/>
  <c r="BD8" i="10"/>
  <c r="BE8" i="10"/>
  <c r="BF24" i="10"/>
  <c r="BG24" i="10"/>
  <c r="BH24" i="10"/>
  <c r="BC24" i="10"/>
  <c r="BD24" i="10"/>
  <c r="BE24" i="10"/>
  <c r="BF126" i="10"/>
  <c r="BG126" i="10"/>
  <c r="BH126" i="10"/>
  <c r="BC126" i="10"/>
  <c r="BD126" i="10"/>
  <c r="BE126" i="10"/>
  <c r="BF51" i="10"/>
  <c r="BG51" i="10"/>
  <c r="BH51" i="10"/>
  <c r="BC51" i="10"/>
  <c r="BD51" i="10"/>
  <c r="BE51" i="10"/>
  <c r="BF67" i="10"/>
  <c r="BG67" i="10"/>
  <c r="BH67" i="10"/>
  <c r="BC67" i="10"/>
  <c r="BD67" i="10"/>
  <c r="BE67" i="10"/>
  <c r="BF83" i="10"/>
  <c r="BG83" i="10"/>
  <c r="BH83" i="10"/>
  <c r="BC83" i="10"/>
  <c r="BD83" i="10"/>
  <c r="BE83" i="10"/>
  <c r="BF99" i="10"/>
  <c r="BG99" i="10"/>
  <c r="BH99" i="10"/>
  <c r="BC99" i="10"/>
  <c r="BD99" i="10"/>
  <c r="BE99" i="10"/>
  <c r="BF115" i="10"/>
  <c r="BG115" i="10"/>
  <c r="BH115" i="10"/>
  <c r="BC115" i="10"/>
  <c r="BD115" i="10"/>
  <c r="BE115" i="10"/>
  <c r="BF131" i="10"/>
  <c r="BG131" i="10"/>
  <c r="BH131" i="10"/>
  <c r="BC131" i="10"/>
  <c r="BD131" i="10"/>
  <c r="BE131" i="10"/>
  <c r="BF12" i="10"/>
  <c r="BG12" i="10"/>
  <c r="BH12" i="10"/>
  <c r="BC12" i="10"/>
  <c r="BD12" i="10"/>
  <c r="BE12" i="10"/>
  <c r="BF28" i="10"/>
  <c r="BG28" i="10"/>
  <c r="BH28" i="10"/>
  <c r="BC28" i="10"/>
  <c r="BD28" i="10"/>
  <c r="BE28" i="10"/>
  <c r="BF44" i="10"/>
  <c r="BG44" i="10"/>
  <c r="BH44" i="10"/>
  <c r="BC44" i="10"/>
  <c r="BD44" i="10"/>
  <c r="BE44" i="10"/>
  <c r="BF60" i="10"/>
  <c r="BG60" i="10"/>
  <c r="BH60" i="10"/>
  <c r="BC60" i="10"/>
  <c r="BD60" i="10"/>
  <c r="BE60" i="10"/>
  <c r="BF76" i="10"/>
  <c r="BG76" i="10"/>
  <c r="BH76" i="10"/>
  <c r="BC76" i="10"/>
  <c r="BD76" i="10"/>
  <c r="BE76" i="10"/>
  <c r="BF27" i="10"/>
  <c r="BG27" i="10"/>
  <c r="BH27" i="10"/>
  <c r="BC27" i="10"/>
  <c r="BD27" i="10"/>
  <c r="BE27" i="10"/>
  <c r="BF55" i="10"/>
  <c r="BG55" i="10"/>
  <c r="BH55" i="10"/>
  <c r="BC55" i="10"/>
  <c r="BD55" i="10"/>
  <c r="BE55" i="10"/>
  <c r="BF119" i="10"/>
  <c r="BG119" i="10"/>
  <c r="BH119" i="10"/>
  <c r="BC119" i="10"/>
  <c r="BD119" i="10"/>
  <c r="BE119" i="10"/>
  <c r="BF48" i="10"/>
  <c r="BG48" i="10"/>
  <c r="BH48" i="10"/>
  <c r="BC48" i="10"/>
  <c r="BD48" i="10"/>
  <c r="BE48" i="10"/>
  <c r="BF80" i="10"/>
  <c r="BG80" i="10"/>
  <c r="BH80" i="10"/>
  <c r="BC80" i="10"/>
  <c r="BD80" i="10"/>
  <c r="BE80" i="10"/>
  <c r="BF112" i="10"/>
  <c r="BG112" i="10"/>
  <c r="BH112" i="10"/>
  <c r="BC112" i="10"/>
  <c r="BD112" i="10"/>
  <c r="BE112" i="10"/>
  <c r="BF124" i="10"/>
  <c r="BG124" i="10"/>
  <c r="BH124" i="10"/>
  <c r="BC124" i="10"/>
  <c r="BD124" i="10"/>
  <c r="BE124" i="10"/>
  <c r="BF9" i="10"/>
  <c r="BG9" i="10"/>
  <c r="BH9" i="10"/>
  <c r="BC9" i="10"/>
  <c r="BD9" i="10"/>
  <c r="BE9" i="10"/>
  <c r="BF25" i="10"/>
  <c r="BG25" i="10"/>
  <c r="BH25" i="10"/>
  <c r="BC25" i="10"/>
  <c r="BD25" i="10"/>
  <c r="BE25" i="10"/>
  <c r="BF41" i="10"/>
  <c r="BG41" i="10"/>
  <c r="BH41" i="10"/>
  <c r="BC41" i="10"/>
  <c r="BD41" i="10"/>
  <c r="BE41" i="10"/>
  <c r="BF57" i="10"/>
  <c r="BG57" i="10"/>
  <c r="BH57" i="10"/>
  <c r="BC57" i="10"/>
  <c r="BD57" i="10"/>
  <c r="BE57" i="10"/>
  <c r="BF73" i="10"/>
  <c r="BG73" i="10"/>
  <c r="BH73" i="10"/>
  <c r="BC73" i="10"/>
  <c r="BD73" i="10"/>
  <c r="BE73" i="10"/>
  <c r="BF89" i="10"/>
  <c r="BG89" i="10"/>
  <c r="BH89" i="10"/>
  <c r="BC89" i="10"/>
  <c r="BD89" i="10"/>
  <c r="BE89" i="10"/>
  <c r="BF105" i="10"/>
  <c r="BG105" i="10"/>
  <c r="BH105" i="10"/>
  <c r="BC105" i="10"/>
  <c r="BD105" i="10"/>
  <c r="BE105" i="10"/>
  <c r="BF121" i="10"/>
  <c r="BG121" i="10"/>
  <c r="BH121" i="10"/>
  <c r="BC121" i="10"/>
  <c r="BD121" i="10"/>
  <c r="BE121" i="10"/>
  <c r="BF137" i="10"/>
  <c r="BG137" i="10"/>
  <c r="BH137" i="10"/>
  <c r="BC137" i="10"/>
  <c r="BD137" i="10"/>
  <c r="BE137" i="10"/>
  <c r="BF46" i="10"/>
  <c r="BG46" i="10"/>
  <c r="BH46" i="10"/>
  <c r="BC46" i="10"/>
  <c r="BD46" i="10"/>
  <c r="BE46" i="10"/>
  <c r="BF71" i="10"/>
  <c r="BG71" i="10"/>
  <c r="BH71" i="10"/>
  <c r="BC71" i="10"/>
  <c r="BD71" i="10"/>
  <c r="BE71" i="10"/>
  <c r="BF135" i="10"/>
  <c r="BG135" i="10"/>
  <c r="BH135" i="10"/>
  <c r="BC135" i="10"/>
  <c r="BD135" i="10"/>
  <c r="BE135" i="10"/>
  <c r="BF16" i="10"/>
  <c r="BG16" i="10"/>
  <c r="BH16" i="10"/>
  <c r="BC16" i="10"/>
  <c r="BD16" i="10"/>
  <c r="BE16" i="10"/>
  <c r="BF56" i="10"/>
  <c r="BG56" i="10"/>
  <c r="BH56" i="10"/>
  <c r="BC56" i="10"/>
  <c r="BD56" i="10"/>
  <c r="BE56" i="10"/>
  <c r="BF96" i="10"/>
  <c r="BG96" i="10"/>
  <c r="BH96" i="10"/>
  <c r="BC96" i="10"/>
  <c r="BD96" i="10"/>
  <c r="BE96" i="10"/>
  <c r="BF108" i="10"/>
  <c r="BG108" i="10"/>
  <c r="BH108" i="10"/>
  <c r="BC108" i="10"/>
  <c r="BD108" i="10"/>
  <c r="BE108" i="10"/>
  <c r="BF120" i="10"/>
  <c r="BG120" i="10"/>
  <c r="BH120" i="10"/>
  <c r="BC120" i="10"/>
  <c r="BD120" i="10"/>
  <c r="BE120" i="10"/>
  <c r="BF132" i="10"/>
  <c r="BG132" i="10"/>
  <c r="BH132" i="10"/>
  <c r="BC132" i="10"/>
  <c r="BD132" i="10"/>
  <c r="BE132" i="10"/>
  <c r="BF13" i="10"/>
  <c r="BG13" i="10"/>
  <c r="BH13" i="10"/>
  <c r="BC13" i="10"/>
  <c r="BD13" i="10"/>
  <c r="BE13" i="10"/>
  <c r="BF29" i="10"/>
  <c r="BG29" i="10"/>
  <c r="BH29" i="10"/>
  <c r="BC29" i="10"/>
  <c r="BD29" i="10"/>
  <c r="BE29" i="10"/>
  <c r="BF45" i="10"/>
  <c r="BG45" i="10"/>
  <c r="BH45" i="10"/>
  <c r="BC45" i="10"/>
  <c r="BD45" i="10"/>
  <c r="BE45" i="10"/>
  <c r="BF61" i="10"/>
  <c r="BG61" i="10"/>
  <c r="BH61" i="10"/>
  <c r="BC61" i="10"/>
  <c r="BD61" i="10"/>
  <c r="BE61" i="10"/>
  <c r="BF77" i="10"/>
  <c r="BG77" i="10"/>
  <c r="BH77" i="10"/>
  <c r="BC77" i="10"/>
  <c r="BD77" i="10"/>
  <c r="BE77" i="10"/>
  <c r="BF93" i="10"/>
  <c r="BG93" i="10"/>
  <c r="BH93" i="10"/>
  <c r="BC93" i="10"/>
  <c r="BD93" i="10"/>
  <c r="BE93" i="10"/>
  <c r="BF109" i="10"/>
  <c r="BG109" i="10"/>
  <c r="BH109" i="10"/>
  <c r="BC109" i="10"/>
  <c r="BD109" i="10"/>
  <c r="BE109" i="10"/>
  <c r="BF125" i="10"/>
  <c r="BG125" i="10"/>
  <c r="BH125" i="10"/>
  <c r="BC125" i="10"/>
  <c r="BD125" i="10"/>
  <c r="BE125" i="10"/>
  <c r="BF141" i="10"/>
  <c r="BG141" i="10"/>
  <c r="BH141" i="10"/>
  <c r="BC141" i="10"/>
  <c r="BD141" i="10"/>
  <c r="BE141" i="10"/>
  <c r="BF47" i="10"/>
  <c r="BG47" i="10"/>
  <c r="BH47" i="10"/>
  <c r="BC47" i="10"/>
  <c r="BD47" i="10"/>
  <c r="BE47" i="10"/>
  <c r="BF103" i="10"/>
  <c r="BG103" i="10"/>
  <c r="BH103" i="10"/>
  <c r="BC103" i="10"/>
  <c r="BD103" i="10"/>
  <c r="BE103" i="10"/>
  <c r="BF40" i="10"/>
  <c r="BG40" i="10"/>
  <c r="BH40" i="10"/>
  <c r="BC40" i="10"/>
  <c r="BD40" i="10"/>
  <c r="BE40" i="10"/>
  <c r="BF72" i="10"/>
  <c r="BG72" i="10"/>
  <c r="BH72" i="10"/>
  <c r="BC72" i="10"/>
  <c r="BD72" i="10"/>
  <c r="BE72" i="10"/>
  <c r="BF88" i="10"/>
  <c r="BG88" i="10"/>
  <c r="BH88" i="10"/>
  <c r="BC88" i="10"/>
  <c r="BD88" i="10"/>
  <c r="BE88" i="10"/>
  <c r="BF128" i="10"/>
  <c r="BG128" i="10"/>
  <c r="BH128" i="10"/>
  <c r="BC128" i="10"/>
  <c r="BD128" i="10"/>
  <c r="BE128" i="10"/>
  <c r="BF140" i="10"/>
  <c r="BG140" i="10"/>
  <c r="BH140" i="10"/>
  <c r="BC140" i="10"/>
  <c r="BD140" i="10"/>
  <c r="BE140" i="10"/>
  <c r="BF21" i="10"/>
  <c r="BG21" i="10"/>
  <c r="BH21" i="10"/>
  <c r="BC21" i="10"/>
  <c r="BD21" i="10"/>
  <c r="BE21" i="10"/>
  <c r="BF37" i="10"/>
  <c r="BG37" i="10"/>
  <c r="BH37" i="10"/>
  <c r="BC37" i="10"/>
  <c r="BD37" i="10"/>
  <c r="BE37" i="10"/>
  <c r="BF64" i="10"/>
  <c r="BG64" i="10"/>
  <c r="BH64" i="10"/>
  <c r="BC64" i="10"/>
  <c r="BD64" i="10"/>
  <c r="BE64" i="10"/>
  <c r="BF53" i="10"/>
  <c r="BG53" i="10"/>
  <c r="BH53" i="10"/>
  <c r="BC53" i="10"/>
  <c r="BD53" i="10"/>
  <c r="BE53" i="10"/>
  <c r="BF85" i="10"/>
  <c r="BG85" i="10"/>
  <c r="BH85" i="10"/>
  <c r="BC85" i="10"/>
  <c r="BD85" i="10"/>
  <c r="BE85" i="10"/>
  <c r="BF117" i="10"/>
  <c r="BG117" i="10"/>
  <c r="BH117" i="10"/>
  <c r="BC117" i="10"/>
  <c r="BD117" i="10"/>
  <c r="BE117" i="10"/>
  <c r="BF136" i="10"/>
  <c r="BG136" i="10"/>
  <c r="BH136" i="10"/>
  <c r="BC136" i="10"/>
  <c r="BD136" i="10"/>
  <c r="BE136" i="10"/>
  <c r="BF17" i="10"/>
  <c r="BG17" i="10"/>
  <c r="BH17" i="10"/>
  <c r="BC17" i="10"/>
  <c r="BD17" i="10"/>
  <c r="BE17" i="10"/>
  <c r="BF69" i="10"/>
  <c r="BG69" i="10"/>
  <c r="BH69" i="10"/>
  <c r="BC69" i="10"/>
  <c r="BD69" i="10"/>
  <c r="BE69" i="10"/>
  <c r="BF101" i="10"/>
  <c r="BG101" i="10"/>
  <c r="BH101" i="10"/>
  <c r="BC101" i="10"/>
  <c r="BD101" i="10"/>
  <c r="BE101" i="10"/>
  <c r="BF133" i="10"/>
  <c r="BG133" i="10"/>
  <c r="BH133" i="10"/>
  <c r="BC133" i="10"/>
  <c r="BD133" i="10"/>
  <c r="BE133" i="10"/>
  <c r="BF32" i="10"/>
  <c r="BG32" i="10"/>
  <c r="BH32" i="10"/>
  <c r="BC32" i="10"/>
  <c r="BD32" i="10"/>
  <c r="BE32" i="10"/>
  <c r="BF33" i="10"/>
  <c r="BG33" i="10"/>
  <c r="BH33" i="10"/>
  <c r="BC33" i="10"/>
  <c r="BD33" i="10"/>
  <c r="BE33" i="10"/>
  <c r="BF49" i="10"/>
  <c r="BG49" i="10"/>
  <c r="BH49" i="10"/>
  <c r="BC49" i="10"/>
  <c r="BD49" i="10"/>
  <c r="BE49" i="10"/>
  <c r="BF81" i="10"/>
  <c r="BG81" i="10"/>
  <c r="BH81" i="10"/>
  <c r="BC81" i="10"/>
  <c r="BD81" i="10"/>
  <c r="BE81" i="10"/>
  <c r="BF113" i="10"/>
  <c r="BG113" i="10"/>
  <c r="BH113" i="10"/>
  <c r="BC113" i="10"/>
  <c r="BD113" i="10"/>
  <c r="BE113" i="10"/>
  <c r="BF104" i="10"/>
  <c r="BG104" i="10"/>
  <c r="BH104" i="10"/>
  <c r="BC104" i="10"/>
  <c r="BD104" i="10"/>
  <c r="BE104" i="10"/>
  <c r="BF129" i="10"/>
  <c r="BG129" i="10"/>
  <c r="BH129" i="10"/>
  <c r="BC129" i="10"/>
  <c r="BD129" i="10"/>
  <c r="BE129" i="10"/>
  <c r="BF65" i="10"/>
  <c r="BG65" i="10"/>
  <c r="BH65" i="10"/>
  <c r="BC65" i="10"/>
  <c r="BD65" i="10"/>
  <c r="BE65" i="10"/>
  <c r="BF87" i="10"/>
  <c r="BG87" i="10"/>
  <c r="BH87" i="10"/>
  <c r="BC87" i="10"/>
  <c r="BD87" i="10"/>
  <c r="BE87" i="10"/>
  <c r="BF97" i="10"/>
  <c r="BG97" i="10"/>
  <c r="BH97" i="10"/>
  <c r="BC97" i="10"/>
  <c r="BD97" i="10"/>
  <c r="BE97" i="10"/>
  <c r="BF92" i="10"/>
  <c r="BG92" i="10"/>
  <c r="BH92" i="10"/>
  <c r="BC92" i="10"/>
  <c r="BD92" i="10"/>
  <c r="BE92" i="10"/>
  <c r="BE7" i="10"/>
  <c r="BD7" i="10"/>
  <c r="BC7" i="10"/>
  <c r="BF7" i="10"/>
  <c r="BF212" i="10"/>
  <c r="BG212" i="10"/>
  <c r="BH212" i="10"/>
  <c r="BC212" i="10"/>
  <c r="BD212" i="10"/>
  <c r="BE212" i="10"/>
  <c r="BF220" i="10"/>
  <c r="BG220" i="10"/>
  <c r="BH220" i="10"/>
  <c r="BC220" i="10"/>
  <c r="BD220" i="10"/>
  <c r="BE220" i="10"/>
  <c r="BF236" i="10"/>
  <c r="BG236" i="10"/>
  <c r="BH236" i="10"/>
  <c r="BC236" i="10"/>
  <c r="BD236" i="10"/>
  <c r="BE236" i="10"/>
  <c r="BF252" i="10"/>
  <c r="BG252" i="10"/>
  <c r="BH252" i="10"/>
  <c r="BC252" i="10"/>
  <c r="BD252" i="10"/>
  <c r="BE252" i="10"/>
  <c r="BF268" i="10"/>
  <c r="BG268" i="10"/>
  <c r="BH268" i="10"/>
  <c r="BC268" i="10"/>
  <c r="BD268" i="10"/>
  <c r="BE268" i="10"/>
  <c r="BF284" i="10"/>
  <c r="BG284" i="10"/>
  <c r="BH284" i="10"/>
  <c r="BC284" i="10"/>
  <c r="BD284" i="10"/>
  <c r="BE284" i="10"/>
  <c r="BF300" i="10"/>
  <c r="BG300" i="10"/>
  <c r="BH300" i="10"/>
  <c r="BC300" i="10"/>
  <c r="BD300" i="10"/>
  <c r="BE300" i="10"/>
  <c r="BF316" i="10"/>
  <c r="BG316" i="10"/>
  <c r="BH316" i="10"/>
  <c r="BC316" i="10"/>
  <c r="BD316" i="10"/>
  <c r="BE316" i="10"/>
  <c r="BF332" i="10"/>
  <c r="BG332" i="10"/>
  <c r="BH332" i="10"/>
  <c r="BC332" i="10"/>
  <c r="BD332" i="10"/>
  <c r="BE332" i="10"/>
  <c r="BF351" i="10"/>
  <c r="BG351" i="10"/>
  <c r="BH351" i="10"/>
  <c r="BC351" i="10"/>
  <c r="BD351" i="10"/>
  <c r="BE351" i="10"/>
  <c r="BF367" i="10"/>
  <c r="BG367" i="10"/>
  <c r="BH367" i="10"/>
  <c r="BC367" i="10"/>
  <c r="BD367" i="10"/>
  <c r="BE367" i="10"/>
  <c r="BF383" i="10"/>
  <c r="BG383" i="10"/>
  <c r="BH383" i="10"/>
  <c r="BC383" i="10"/>
  <c r="BD383" i="10"/>
  <c r="BE383" i="10"/>
  <c r="BF399" i="10"/>
  <c r="BG399" i="10"/>
  <c r="BH399" i="10"/>
  <c r="BC399" i="10"/>
  <c r="BD399" i="10"/>
  <c r="BE399" i="10"/>
  <c r="BF348" i="10"/>
  <c r="BG348" i="10"/>
  <c r="BH348" i="10"/>
  <c r="BC348" i="10"/>
  <c r="BD348" i="10"/>
  <c r="BE348" i="10"/>
  <c r="BF364" i="10"/>
  <c r="BG364" i="10"/>
  <c r="BH364" i="10"/>
  <c r="BC364" i="10"/>
  <c r="BD364" i="10"/>
  <c r="BE364" i="10"/>
  <c r="BF380" i="10"/>
  <c r="BG380" i="10"/>
  <c r="BH380" i="10"/>
  <c r="BC380" i="10"/>
  <c r="BD380" i="10"/>
  <c r="BE380" i="10"/>
  <c r="BF396" i="10"/>
  <c r="BG396" i="10"/>
  <c r="BH396" i="10"/>
  <c r="BC396" i="10"/>
  <c r="BD396" i="10"/>
  <c r="BE396" i="10"/>
  <c r="BF345" i="10"/>
  <c r="BG345" i="10"/>
  <c r="BH345" i="10"/>
  <c r="BC345" i="10"/>
  <c r="BD345" i="10"/>
  <c r="BE345" i="10"/>
  <c r="BF361" i="10"/>
  <c r="BG361" i="10"/>
  <c r="BH361" i="10"/>
  <c r="BC361" i="10"/>
  <c r="BD361" i="10"/>
  <c r="BE361" i="10"/>
  <c r="BF377" i="10"/>
  <c r="BG377" i="10"/>
  <c r="BH377" i="10"/>
  <c r="BC377" i="10"/>
  <c r="BD377" i="10"/>
  <c r="BE377" i="10"/>
  <c r="BF393" i="10"/>
  <c r="BG393" i="10"/>
  <c r="BH393" i="10"/>
  <c r="BC393" i="10"/>
  <c r="BD393" i="10"/>
  <c r="BE393" i="10"/>
  <c r="BF358" i="10"/>
  <c r="BG358" i="10"/>
  <c r="BH358" i="10"/>
  <c r="BC358" i="10"/>
  <c r="BD358" i="10"/>
  <c r="BE358" i="10"/>
  <c r="BF374" i="10"/>
  <c r="BG374" i="10"/>
  <c r="BH374" i="10"/>
  <c r="BC374" i="10"/>
  <c r="BD374" i="10"/>
  <c r="BE374" i="10"/>
  <c r="BF390" i="10"/>
  <c r="BG390" i="10"/>
  <c r="BH390" i="10"/>
  <c r="BC390" i="10"/>
  <c r="BD390" i="10"/>
  <c r="BE390" i="10"/>
  <c r="BF406" i="10"/>
  <c r="BG406" i="10"/>
  <c r="BH406" i="10"/>
  <c r="BC406" i="10"/>
  <c r="BD406" i="10"/>
  <c r="BE406" i="10"/>
  <c r="BF208" i="10"/>
  <c r="BG208" i="10"/>
  <c r="BH208" i="10"/>
  <c r="BC208" i="10"/>
  <c r="BD208" i="10"/>
  <c r="BE208" i="10"/>
  <c r="BF327" i="10"/>
  <c r="BG327" i="10"/>
  <c r="BH327" i="10"/>
  <c r="BC327" i="10"/>
  <c r="BD327" i="10"/>
  <c r="BE327" i="10"/>
  <c r="BF311" i="10"/>
  <c r="BG311" i="10"/>
  <c r="BH311" i="10"/>
  <c r="BC311" i="10"/>
  <c r="BD311" i="10"/>
  <c r="BE311" i="10"/>
  <c r="BF295" i="10"/>
  <c r="BG295" i="10"/>
  <c r="BH295" i="10"/>
  <c r="BC295" i="10"/>
  <c r="BD295" i="10"/>
  <c r="BE295" i="10"/>
  <c r="BF279" i="10"/>
  <c r="BG279" i="10"/>
  <c r="BH279" i="10"/>
  <c r="BC279" i="10"/>
  <c r="BD279" i="10"/>
  <c r="BE279" i="10"/>
  <c r="BF263" i="10"/>
  <c r="BG263" i="10"/>
  <c r="BH263" i="10"/>
  <c r="BC263" i="10"/>
  <c r="BD263" i="10"/>
  <c r="BE263" i="10"/>
  <c r="BF247" i="10"/>
  <c r="BG247" i="10"/>
  <c r="BH247" i="10"/>
  <c r="BC247" i="10"/>
  <c r="BD247" i="10"/>
  <c r="BE247" i="10"/>
  <c r="BF231" i="10"/>
  <c r="BG231" i="10"/>
  <c r="BH231" i="10"/>
  <c r="BC231" i="10"/>
  <c r="BD231" i="10"/>
  <c r="BE231" i="10"/>
  <c r="BF215" i="10"/>
  <c r="BG215" i="10"/>
  <c r="BH215" i="10"/>
  <c r="BC215" i="10"/>
  <c r="BD215" i="10"/>
  <c r="BE215" i="10"/>
  <c r="BF199" i="10"/>
  <c r="BG199" i="10"/>
  <c r="BH199" i="10"/>
  <c r="BC199" i="10"/>
  <c r="BD199" i="10"/>
  <c r="BE199" i="10"/>
  <c r="BF334" i="10"/>
  <c r="BG334" i="10"/>
  <c r="BH334" i="10"/>
  <c r="BC334" i="10"/>
  <c r="BD334" i="10"/>
  <c r="BE334" i="10"/>
  <c r="BF318" i="10"/>
  <c r="BG318" i="10"/>
  <c r="BH318" i="10"/>
  <c r="BC318" i="10"/>
  <c r="BD318" i="10"/>
  <c r="BE318" i="10"/>
  <c r="BF302" i="10"/>
  <c r="BG302" i="10"/>
  <c r="BH302" i="10"/>
  <c r="BC302" i="10"/>
  <c r="BD302" i="10"/>
  <c r="BE302" i="10"/>
  <c r="BF286" i="10"/>
  <c r="BG286" i="10"/>
  <c r="BH286" i="10"/>
  <c r="BC286" i="10"/>
  <c r="BD286" i="10"/>
  <c r="BE286" i="10"/>
  <c r="BF270" i="10"/>
  <c r="BG270" i="10"/>
  <c r="BH270" i="10"/>
  <c r="BC270" i="10"/>
  <c r="BD270" i="10"/>
  <c r="BE270" i="10"/>
  <c r="BF254" i="10"/>
  <c r="BG254" i="10"/>
  <c r="BH254" i="10"/>
  <c r="BC254" i="10"/>
  <c r="BD254" i="10"/>
  <c r="BE254" i="10"/>
  <c r="BF238" i="10"/>
  <c r="BG238" i="10"/>
  <c r="BH238" i="10"/>
  <c r="BC238" i="10"/>
  <c r="BD238" i="10"/>
  <c r="BE238" i="10"/>
  <c r="BF222" i="10"/>
  <c r="BG222" i="10"/>
  <c r="BH222" i="10"/>
  <c r="BC222" i="10"/>
  <c r="BD222" i="10"/>
  <c r="BE222" i="10"/>
  <c r="BF206" i="10"/>
  <c r="BG206" i="10"/>
  <c r="BH206" i="10"/>
  <c r="BC206" i="10"/>
  <c r="BD206" i="10"/>
  <c r="BE206" i="10"/>
  <c r="BF325" i="10"/>
  <c r="BG325" i="10"/>
  <c r="BH325" i="10"/>
  <c r="BC325" i="10"/>
  <c r="BD325" i="10"/>
  <c r="BE325" i="10"/>
  <c r="BF309" i="10"/>
  <c r="BG309" i="10"/>
  <c r="BH309" i="10"/>
  <c r="BC309" i="10"/>
  <c r="BD309" i="10"/>
  <c r="BE309" i="10"/>
  <c r="BF293" i="10"/>
  <c r="BG293" i="10"/>
  <c r="BH293" i="10"/>
  <c r="BC293" i="10"/>
  <c r="BD293" i="10"/>
  <c r="BE293" i="10"/>
  <c r="BF277" i="10"/>
  <c r="BG277" i="10"/>
  <c r="BH277" i="10"/>
  <c r="BC277" i="10"/>
  <c r="BD277" i="10"/>
  <c r="BE277" i="10"/>
  <c r="BF261" i="10"/>
  <c r="BG261" i="10"/>
  <c r="BH261" i="10"/>
  <c r="BC261" i="10"/>
  <c r="BD261" i="10"/>
  <c r="BE261" i="10"/>
  <c r="BF245" i="10"/>
  <c r="BG245" i="10"/>
  <c r="BH245" i="10"/>
  <c r="BC245" i="10"/>
  <c r="BD245" i="10"/>
  <c r="BE245" i="10"/>
  <c r="BF229" i="10"/>
  <c r="BG229" i="10"/>
  <c r="BH229" i="10"/>
  <c r="BC229" i="10"/>
  <c r="BD229" i="10"/>
  <c r="BE229" i="10"/>
  <c r="BF213" i="10"/>
  <c r="BG213" i="10"/>
  <c r="BH213" i="10"/>
  <c r="BC213" i="10"/>
  <c r="BD213" i="10"/>
  <c r="BE213" i="10"/>
  <c r="BF195" i="10"/>
  <c r="BG195" i="10"/>
  <c r="BH195" i="10"/>
  <c r="BC195" i="10"/>
  <c r="BD195" i="10"/>
  <c r="BE195" i="10"/>
  <c r="BF179" i="10"/>
  <c r="BG179" i="10"/>
  <c r="BH179" i="10"/>
  <c r="BC179" i="10"/>
  <c r="BD179" i="10"/>
  <c r="BE179" i="10"/>
  <c r="BF163" i="10"/>
  <c r="BG163" i="10"/>
  <c r="BH163" i="10"/>
  <c r="BC163" i="10"/>
  <c r="BD163" i="10"/>
  <c r="BE163" i="10"/>
  <c r="BF147" i="10"/>
  <c r="BG147" i="10"/>
  <c r="BH147" i="10"/>
  <c r="BC147" i="10"/>
  <c r="BD147" i="10"/>
  <c r="BE147" i="10"/>
  <c r="BF182" i="10"/>
  <c r="BG182" i="10"/>
  <c r="BH182" i="10"/>
  <c r="BC182" i="10"/>
  <c r="BD182" i="10"/>
  <c r="BE182" i="10"/>
  <c r="BF166" i="10"/>
  <c r="BG166" i="10"/>
  <c r="BH166" i="10"/>
  <c r="BC166" i="10"/>
  <c r="BD166" i="10"/>
  <c r="BE166" i="10"/>
  <c r="BF150" i="10"/>
  <c r="BG150" i="10"/>
  <c r="BH150" i="10"/>
  <c r="BC150" i="10"/>
  <c r="BD150" i="10"/>
  <c r="BE150" i="10"/>
  <c r="BF197" i="10"/>
  <c r="BG197" i="10"/>
  <c r="BH197" i="10"/>
  <c r="BC197" i="10"/>
  <c r="BD197" i="10"/>
  <c r="BE197" i="10"/>
  <c r="BF181" i="10"/>
  <c r="BG181" i="10"/>
  <c r="BH181" i="10"/>
  <c r="BC181" i="10"/>
  <c r="BD181" i="10"/>
  <c r="BE181" i="10"/>
  <c r="BF165" i="10"/>
  <c r="BG165" i="10"/>
  <c r="BH165" i="10"/>
  <c r="BC165" i="10"/>
  <c r="BD165" i="10"/>
  <c r="BE165" i="10"/>
  <c r="BF149" i="10"/>
  <c r="BG149" i="10"/>
  <c r="BH149" i="10"/>
  <c r="BC149" i="10"/>
  <c r="BD149" i="10"/>
  <c r="BE149" i="10"/>
  <c r="BF196" i="10"/>
  <c r="BG196" i="10"/>
  <c r="BH196" i="10"/>
  <c r="BC196" i="10"/>
  <c r="BD196" i="10"/>
  <c r="BE196" i="10"/>
  <c r="BF180" i="10"/>
  <c r="BG180" i="10"/>
  <c r="BH180" i="10"/>
  <c r="BC180" i="10"/>
  <c r="BD180" i="10"/>
  <c r="BE180" i="10"/>
  <c r="BF164" i="10"/>
  <c r="BG164" i="10"/>
  <c r="BH164" i="10"/>
  <c r="BC164" i="10"/>
  <c r="BD164" i="10"/>
  <c r="BE164" i="10"/>
  <c r="BF148" i="10"/>
  <c r="BG148" i="10"/>
  <c r="BH148" i="10"/>
  <c r="BC148" i="10"/>
  <c r="BD148" i="10"/>
  <c r="BE148" i="10"/>
  <c r="BF204" i="10"/>
  <c r="BG204" i="10"/>
  <c r="BH204" i="10"/>
  <c r="BC204" i="10"/>
  <c r="BD204" i="10"/>
  <c r="BE204" i="10"/>
  <c r="BF323" i="10"/>
  <c r="BG323" i="10"/>
  <c r="BH323" i="10"/>
  <c r="BC323" i="10"/>
  <c r="BD323" i="10"/>
  <c r="BE323" i="10"/>
  <c r="BF307" i="10"/>
  <c r="BG307" i="10"/>
  <c r="BH307" i="10"/>
  <c r="BC307" i="10"/>
  <c r="BD307" i="10"/>
  <c r="BE307" i="10"/>
  <c r="BF291" i="10"/>
  <c r="BG291" i="10"/>
  <c r="BH291" i="10"/>
  <c r="BC291" i="10"/>
  <c r="BD291" i="10"/>
  <c r="BE291" i="10"/>
  <c r="BF275" i="10"/>
  <c r="BG275" i="10"/>
  <c r="BH275" i="10"/>
  <c r="BC275" i="10"/>
  <c r="BD275" i="10"/>
  <c r="BE275" i="10"/>
  <c r="BF259" i="10"/>
  <c r="BG259" i="10"/>
  <c r="BH259" i="10"/>
  <c r="BC259" i="10"/>
  <c r="BD259" i="10"/>
  <c r="BE259" i="10"/>
  <c r="BF243" i="10"/>
  <c r="BG243" i="10"/>
  <c r="BH243" i="10"/>
  <c r="BC243" i="10"/>
  <c r="BD243" i="10"/>
  <c r="BE243" i="10"/>
  <c r="BF227" i="10"/>
  <c r="BG227" i="10"/>
  <c r="BH227" i="10"/>
  <c r="BC227" i="10"/>
  <c r="BD227" i="10"/>
  <c r="BE227" i="10"/>
  <c r="BF211" i="10"/>
  <c r="BG211" i="10"/>
  <c r="BH211" i="10"/>
  <c r="BC211" i="10"/>
  <c r="BD211" i="10"/>
  <c r="BE211" i="10"/>
  <c r="BF330" i="10"/>
  <c r="BG330" i="10"/>
  <c r="BH330" i="10"/>
  <c r="BC330" i="10"/>
  <c r="BD330" i="10"/>
  <c r="BE330" i="10"/>
  <c r="BF314" i="10"/>
  <c r="BG314" i="10"/>
  <c r="BH314" i="10"/>
  <c r="BC314" i="10"/>
  <c r="BD314" i="10"/>
  <c r="BE314" i="10"/>
  <c r="BF298" i="10"/>
  <c r="BG298" i="10"/>
  <c r="BH298" i="10"/>
  <c r="BC298" i="10"/>
  <c r="BD298" i="10"/>
  <c r="BE298" i="10"/>
  <c r="BF282" i="10"/>
  <c r="BG282" i="10"/>
  <c r="BH282" i="10"/>
  <c r="BC282" i="10"/>
  <c r="BD282" i="10"/>
  <c r="BE282" i="10"/>
  <c r="BF266" i="10"/>
  <c r="BG266" i="10"/>
  <c r="BH266" i="10"/>
  <c r="BC266" i="10"/>
  <c r="BD266" i="10"/>
  <c r="BE266" i="10"/>
  <c r="BF250" i="10"/>
  <c r="BG250" i="10"/>
  <c r="BH250" i="10"/>
  <c r="BC250" i="10"/>
  <c r="BD250" i="10"/>
  <c r="BE250" i="10"/>
  <c r="BF234" i="10"/>
  <c r="BG234" i="10"/>
  <c r="BH234" i="10"/>
  <c r="BC234" i="10"/>
  <c r="BD234" i="10"/>
  <c r="BE234" i="10"/>
  <c r="BF218" i="10"/>
  <c r="BG218" i="10"/>
  <c r="BH218" i="10"/>
  <c r="BC218" i="10"/>
  <c r="BD218" i="10"/>
  <c r="BE218" i="10"/>
  <c r="BF202" i="10"/>
  <c r="BG202" i="10"/>
  <c r="BH202" i="10"/>
  <c r="BC202" i="10"/>
  <c r="BD202" i="10"/>
  <c r="BE202" i="10"/>
  <c r="BF321" i="10"/>
  <c r="BG321" i="10"/>
  <c r="BH321" i="10"/>
  <c r="BC321" i="10"/>
  <c r="BD321" i="10"/>
  <c r="BE321" i="10"/>
  <c r="BF305" i="10"/>
  <c r="BG305" i="10"/>
  <c r="BH305" i="10"/>
  <c r="BC305" i="10"/>
  <c r="BD305" i="10"/>
  <c r="BE305" i="10"/>
  <c r="BF289" i="10"/>
  <c r="BG289" i="10"/>
  <c r="BH289" i="10"/>
  <c r="BC289" i="10"/>
  <c r="BD289" i="10"/>
  <c r="BE289" i="10"/>
  <c r="BF273" i="10"/>
  <c r="BG273" i="10"/>
  <c r="BH273" i="10"/>
  <c r="BC273" i="10"/>
  <c r="BD273" i="10"/>
  <c r="BE273" i="10"/>
  <c r="BF257" i="10"/>
  <c r="BG257" i="10"/>
  <c r="BH257" i="10"/>
  <c r="BC257" i="10"/>
  <c r="BD257" i="10"/>
  <c r="BE257" i="10"/>
  <c r="BF241" i="10"/>
  <c r="BG241" i="10"/>
  <c r="BH241" i="10"/>
  <c r="BC241" i="10"/>
  <c r="BD241" i="10"/>
  <c r="BE241" i="10"/>
  <c r="BF225" i="10"/>
  <c r="BG225" i="10"/>
  <c r="BH225" i="10"/>
  <c r="BC225" i="10"/>
  <c r="BD225" i="10"/>
  <c r="BE225" i="10"/>
  <c r="BF209" i="10"/>
  <c r="BG209" i="10"/>
  <c r="BH209" i="10"/>
  <c r="BC209" i="10"/>
  <c r="BD209" i="10"/>
  <c r="BE209" i="10"/>
  <c r="BF191" i="10"/>
  <c r="BG191" i="10"/>
  <c r="BH191" i="10"/>
  <c r="BC191" i="10"/>
  <c r="BD191" i="10"/>
  <c r="BE191" i="10"/>
  <c r="BF175" i="10"/>
  <c r="BG175" i="10"/>
  <c r="BH175" i="10"/>
  <c r="BC175" i="10"/>
  <c r="BD175" i="10"/>
  <c r="BE175" i="10"/>
  <c r="BF159" i="10"/>
  <c r="BG159" i="10"/>
  <c r="BH159" i="10"/>
  <c r="BC159" i="10"/>
  <c r="BD159" i="10"/>
  <c r="BE159" i="10"/>
  <c r="BF194" i="10"/>
  <c r="BG194" i="10"/>
  <c r="BH194" i="10"/>
  <c r="BC194" i="10"/>
  <c r="BD194" i="10"/>
  <c r="BE194" i="10"/>
  <c r="BF178" i="10"/>
  <c r="BG178" i="10"/>
  <c r="BH178" i="10"/>
  <c r="BC178" i="10"/>
  <c r="BD178" i="10"/>
  <c r="BE178" i="10"/>
  <c r="BF162" i="10"/>
  <c r="BG162" i="10"/>
  <c r="BH162" i="10"/>
  <c r="BC162" i="10"/>
  <c r="BD162" i="10"/>
  <c r="BE162" i="10"/>
  <c r="BF146" i="10"/>
  <c r="BG146" i="10"/>
  <c r="BH146" i="10"/>
  <c r="BC146" i="10"/>
  <c r="BD146" i="10"/>
  <c r="BE146" i="10"/>
  <c r="BF193" i="10"/>
  <c r="BG193" i="10"/>
  <c r="BH193" i="10"/>
  <c r="BC193" i="10"/>
  <c r="BD193" i="10"/>
  <c r="BE193" i="10"/>
  <c r="BF177" i="10"/>
  <c r="BG177" i="10"/>
  <c r="BH177" i="10"/>
  <c r="BC177" i="10"/>
  <c r="BD177" i="10"/>
  <c r="BE177" i="10"/>
  <c r="BF161" i="10"/>
  <c r="BG161" i="10"/>
  <c r="BH161" i="10"/>
  <c r="BC161" i="10"/>
  <c r="BD161" i="10"/>
  <c r="BE161" i="10"/>
  <c r="BF145" i="10"/>
  <c r="BG145" i="10"/>
  <c r="BH145" i="10"/>
  <c r="BC145" i="10"/>
  <c r="BD145" i="10"/>
  <c r="BE145" i="10"/>
  <c r="BF192" i="10"/>
  <c r="BG192" i="10"/>
  <c r="BH192" i="10"/>
  <c r="BC192" i="10"/>
  <c r="BD192" i="10"/>
  <c r="BE192" i="10"/>
  <c r="BF176" i="10"/>
  <c r="BG176" i="10"/>
  <c r="BH176" i="10"/>
  <c r="BC176" i="10"/>
  <c r="BD176" i="10"/>
  <c r="BE176" i="10"/>
  <c r="BF160" i="10"/>
  <c r="BG160" i="10"/>
  <c r="BH160" i="10"/>
  <c r="BC160" i="10"/>
  <c r="BD160" i="10"/>
  <c r="BE160" i="10"/>
  <c r="BF144" i="10"/>
  <c r="BG144" i="10"/>
  <c r="BH144" i="10"/>
  <c r="BC144" i="10"/>
  <c r="BD144" i="10"/>
  <c r="BE144" i="10"/>
  <c r="BF319" i="10"/>
  <c r="BG319" i="10"/>
  <c r="BH319" i="10"/>
  <c r="BC319" i="10"/>
  <c r="BD319" i="10"/>
  <c r="BE319" i="10"/>
  <c r="BF303" i="10"/>
  <c r="BG303" i="10"/>
  <c r="BH303" i="10"/>
  <c r="BC303" i="10"/>
  <c r="BD303" i="10"/>
  <c r="BE303" i="10"/>
  <c r="BF287" i="10"/>
  <c r="BG287" i="10"/>
  <c r="BH287" i="10"/>
  <c r="BC287" i="10"/>
  <c r="BD287" i="10"/>
  <c r="BE287" i="10"/>
  <c r="BF271" i="10"/>
  <c r="BG271" i="10"/>
  <c r="BH271" i="10"/>
  <c r="BC271" i="10"/>
  <c r="BD271" i="10"/>
  <c r="BE271" i="10"/>
  <c r="BF255" i="10"/>
  <c r="BG255" i="10"/>
  <c r="BH255" i="10"/>
  <c r="BC255" i="10"/>
  <c r="BD255" i="10"/>
  <c r="BE255" i="10"/>
  <c r="BF239" i="10"/>
  <c r="BG239" i="10"/>
  <c r="BH239" i="10"/>
  <c r="BC239" i="10"/>
  <c r="BD239" i="10"/>
  <c r="BE239" i="10"/>
  <c r="BF223" i="10"/>
  <c r="BG223" i="10"/>
  <c r="BH223" i="10"/>
  <c r="BC223" i="10"/>
  <c r="BD223" i="10"/>
  <c r="BE223" i="10"/>
  <c r="BF207" i="10"/>
  <c r="BG207" i="10"/>
  <c r="BH207" i="10"/>
  <c r="BC207" i="10"/>
  <c r="BD207" i="10"/>
  <c r="BE207" i="10"/>
  <c r="BF342" i="10"/>
  <c r="BG342" i="10"/>
  <c r="BH342" i="10"/>
  <c r="BC342" i="10"/>
  <c r="BD342" i="10"/>
  <c r="BE342" i="10"/>
  <c r="BF326" i="10"/>
  <c r="BG326" i="10"/>
  <c r="BH326" i="10"/>
  <c r="BC326" i="10"/>
  <c r="BD326" i="10"/>
  <c r="BE326" i="10"/>
  <c r="BF310" i="10"/>
  <c r="BG310" i="10"/>
  <c r="BH310" i="10"/>
  <c r="BC310" i="10"/>
  <c r="BD310" i="10"/>
  <c r="BE310" i="10"/>
  <c r="BF294" i="10"/>
  <c r="BG294" i="10"/>
  <c r="BH294" i="10"/>
  <c r="BC294" i="10"/>
  <c r="BD294" i="10"/>
  <c r="BE294" i="10"/>
  <c r="BF278" i="10"/>
  <c r="BG278" i="10"/>
  <c r="BH278" i="10"/>
  <c r="BC278" i="10"/>
  <c r="BD278" i="10"/>
  <c r="BE278" i="10"/>
  <c r="BF262" i="10"/>
  <c r="BG262" i="10"/>
  <c r="BH262" i="10"/>
  <c r="BC262" i="10"/>
  <c r="BD262" i="10"/>
  <c r="BE262" i="10"/>
  <c r="BF246" i="10"/>
  <c r="BG246" i="10"/>
  <c r="BH246" i="10"/>
  <c r="BC246" i="10"/>
  <c r="BD246" i="10"/>
  <c r="BE246" i="10"/>
  <c r="BF230" i="10"/>
  <c r="BG230" i="10"/>
  <c r="BH230" i="10"/>
  <c r="BC230" i="10"/>
  <c r="BD230" i="10"/>
  <c r="BE230" i="10"/>
  <c r="BF214" i="10"/>
  <c r="BG214" i="10"/>
  <c r="BH214" i="10"/>
  <c r="BC214" i="10"/>
  <c r="BD214" i="10"/>
  <c r="BE214" i="10"/>
  <c r="BF198" i="10"/>
  <c r="BG198" i="10"/>
  <c r="BH198" i="10"/>
  <c r="BC198" i="10"/>
  <c r="BD198" i="10"/>
  <c r="BE198" i="10"/>
  <c r="BF317" i="10"/>
  <c r="BG317" i="10"/>
  <c r="BH317" i="10"/>
  <c r="BC317" i="10"/>
  <c r="BD317" i="10"/>
  <c r="BE317" i="10"/>
  <c r="BF301" i="10"/>
  <c r="BG301" i="10"/>
  <c r="BH301" i="10"/>
  <c r="BC301" i="10"/>
  <c r="BD301" i="10"/>
  <c r="BE301" i="10"/>
  <c r="BF285" i="10"/>
  <c r="BG285" i="10"/>
  <c r="BH285" i="10"/>
  <c r="BC285" i="10"/>
  <c r="BD285" i="10"/>
  <c r="BE285" i="10"/>
  <c r="BF269" i="10"/>
  <c r="BG269" i="10"/>
  <c r="BH269" i="10"/>
  <c r="BC269" i="10"/>
  <c r="BD269" i="10"/>
  <c r="BE269" i="10"/>
  <c r="BF253" i="10"/>
  <c r="BG253" i="10"/>
  <c r="BH253" i="10"/>
  <c r="BC253" i="10"/>
  <c r="BD253" i="10"/>
  <c r="BE253" i="10"/>
  <c r="BF237" i="10"/>
  <c r="BG237" i="10"/>
  <c r="BH237" i="10"/>
  <c r="BC237" i="10"/>
  <c r="BD237" i="10"/>
  <c r="BE237" i="10"/>
  <c r="BF221" i="10"/>
  <c r="BG221" i="10"/>
  <c r="BH221" i="10"/>
  <c r="BC221" i="10"/>
  <c r="BD221" i="10"/>
  <c r="BE221" i="10"/>
  <c r="BF205" i="10"/>
  <c r="BG205" i="10"/>
  <c r="BH205" i="10"/>
  <c r="BC205" i="10"/>
  <c r="BD205" i="10"/>
  <c r="BE205" i="10"/>
  <c r="BF187" i="10"/>
  <c r="BG187" i="10"/>
  <c r="BH187" i="10"/>
  <c r="BC187" i="10"/>
  <c r="BD187" i="10"/>
  <c r="BE187" i="10"/>
  <c r="BF171" i="10"/>
  <c r="BG171" i="10"/>
  <c r="BH171" i="10"/>
  <c r="BC171" i="10"/>
  <c r="BD171" i="10"/>
  <c r="BE171" i="10"/>
  <c r="BF155" i="10"/>
  <c r="BG155" i="10"/>
  <c r="BH155" i="10"/>
  <c r="BC155" i="10"/>
  <c r="BD155" i="10"/>
  <c r="BE155" i="10"/>
  <c r="BF190" i="10"/>
  <c r="BG190" i="10"/>
  <c r="BH190" i="10"/>
  <c r="BC190" i="10"/>
  <c r="BD190" i="10"/>
  <c r="BE190" i="10"/>
  <c r="BF174" i="10"/>
  <c r="BG174" i="10"/>
  <c r="BH174" i="10"/>
  <c r="BC174" i="10"/>
  <c r="BD174" i="10"/>
  <c r="BE174" i="10"/>
  <c r="BF158" i="10"/>
  <c r="BG158" i="10"/>
  <c r="BH158" i="10"/>
  <c r="BC158" i="10"/>
  <c r="BD158" i="10"/>
  <c r="BE158" i="10"/>
  <c r="BF189" i="10"/>
  <c r="BG189" i="10"/>
  <c r="BH189" i="10"/>
  <c r="BC189" i="10"/>
  <c r="BD189" i="10"/>
  <c r="BE189" i="10"/>
  <c r="BF173" i="10"/>
  <c r="BG173" i="10"/>
  <c r="BH173" i="10"/>
  <c r="BC173" i="10"/>
  <c r="BD173" i="10"/>
  <c r="BE173" i="10"/>
  <c r="BF157" i="10"/>
  <c r="BG157" i="10"/>
  <c r="BH157" i="10"/>
  <c r="BC157" i="10"/>
  <c r="BD157" i="10"/>
  <c r="BE157" i="10"/>
  <c r="BF188" i="10"/>
  <c r="BG188" i="10"/>
  <c r="BH188" i="10"/>
  <c r="BC188" i="10"/>
  <c r="BD188" i="10"/>
  <c r="BE188" i="10"/>
  <c r="BF172" i="10"/>
  <c r="BG172" i="10"/>
  <c r="BH172" i="10"/>
  <c r="BC172" i="10"/>
  <c r="BD172" i="10"/>
  <c r="BE172" i="10"/>
  <c r="BF156" i="10"/>
  <c r="BG156" i="10"/>
  <c r="BH156" i="10"/>
  <c r="BC156" i="10"/>
  <c r="BD156" i="10"/>
  <c r="BE156" i="10"/>
  <c r="BF283" i="10"/>
  <c r="BG283" i="10"/>
  <c r="BH283" i="10"/>
  <c r="BC283" i="10"/>
  <c r="BD283" i="10"/>
  <c r="BE283" i="10"/>
  <c r="BF267" i="10"/>
  <c r="BG267" i="10"/>
  <c r="BH267" i="10"/>
  <c r="BC267" i="10"/>
  <c r="BD267" i="10"/>
  <c r="BE267" i="10"/>
  <c r="BF251" i="10"/>
  <c r="BG251" i="10"/>
  <c r="BH251" i="10"/>
  <c r="BC251" i="10"/>
  <c r="BD251" i="10"/>
  <c r="BE251" i="10"/>
  <c r="BF235" i="10"/>
  <c r="BG235" i="10"/>
  <c r="BH235" i="10"/>
  <c r="BC235" i="10"/>
  <c r="BD235" i="10"/>
  <c r="BE235" i="10"/>
  <c r="BF219" i="10"/>
  <c r="BG219" i="10"/>
  <c r="BH219" i="10"/>
  <c r="BC219" i="10"/>
  <c r="BD219" i="10"/>
  <c r="BE219" i="10"/>
  <c r="BF203" i="10"/>
  <c r="BG203" i="10"/>
  <c r="BH203" i="10"/>
  <c r="BC203" i="10"/>
  <c r="BD203" i="10"/>
  <c r="BE203" i="10"/>
  <c r="BF338" i="10"/>
  <c r="BG338" i="10"/>
  <c r="BH338" i="10"/>
  <c r="BC338" i="10"/>
  <c r="BD338" i="10"/>
  <c r="BE338" i="10"/>
  <c r="BF322" i="10"/>
  <c r="BG322" i="10"/>
  <c r="BH322" i="10"/>
  <c r="BC322" i="10"/>
  <c r="BD322" i="10"/>
  <c r="BE322" i="10"/>
  <c r="BF306" i="10"/>
  <c r="BG306" i="10"/>
  <c r="BH306" i="10"/>
  <c r="BC306" i="10"/>
  <c r="BD306" i="10"/>
  <c r="BE306" i="10"/>
  <c r="BF290" i="10"/>
  <c r="BG290" i="10"/>
  <c r="BH290" i="10"/>
  <c r="BC290" i="10"/>
  <c r="BD290" i="10"/>
  <c r="BE290" i="10"/>
  <c r="BF274" i="10"/>
  <c r="BG274" i="10"/>
  <c r="BH274" i="10"/>
  <c r="BC274" i="10"/>
  <c r="BD274" i="10"/>
  <c r="BE274" i="10"/>
  <c r="BF258" i="10"/>
  <c r="BG258" i="10"/>
  <c r="BH258" i="10"/>
  <c r="BC258" i="10"/>
  <c r="BD258" i="10"/>
  <c r="BE258" i="10"/>
  <c r="BF242" i="10"/>
  <c r="BG242" i="10"/>
  <c r="BH242" i="10"/>
  <c r="BC242" i="10"/>
  <c r="BD242" i="10"/>
  <c r="BE242" i="10"/>
  <c r="BF226" i="10"/>
  <c r="BG226" i="10"/>
  <c r="BH226" i="10"/>
  <c r="BC226" i="10"/>
  <c r="BD226" i="10"/>
  <c r="BE226" i="10"/>
  <c r="BF210" i="10"/>
  <c r="BG210" i="10"/>
  <c r="BH210" i="10"/>
  <c r="BC210" i="10"/>
  <c r="BD210" i="10"/>
  <c r="BE210" i="10"/>
  <c r="BF329" i="10"/>
  <c r="BG329" i="10"/>
  <c r="BH329" i="10"/>
  <c r="BC329" i="10"/>
  <c r="BD329" i="10"/>
  <c r="BE329" i="10"/>
  <c r="BF313" i="10"/>
  <c r="BG313" i="10"/>
  <c r="BH313" i="10"/>
  <c r="BC313" i="10"/>
  <c r="BD313" i="10"/>
  <c r="BE313" i="10"/>
  <c r="BF297" i="10"/>
  <c r="BG297" i="10"/>
  <c r="BH297" i="10"/>
  <c r="BC297" i="10"/>
  <c r="BD297" i="10"/>
  <c r="BE297" i="10"/>
  <c r="BF281" i="10"/>
  <c r="BG281" i="10"/>
  <c r="BH281" i="10"/>
  <c r="BC281" i="10"/>
  <c r="BD281" i="10"/>
  <c r="BE281" i="10"/>
  <c r="BF265" i="10"/>
  <c r="BG265" i="10"/>
  <c r="BH265" i="10"/>
  <c r="BC265" i="10"/>
  <c r="BD265" i="10"/>
  <c r="BE265" i="10"/>
  <c r="BF249" i="10"/>
  <c r="BG249" i="10"/>
  <c r="BH249" i="10"/>
  <c r="BC249" i="10"/>
  <c r="BD249" i="10"/>
  <c r="BE249" i="10"/>
  <c r="BF233" i="10"/>
  <c r="BG233" i="10"/>
  <c r="BH233" i="10"/>
  <c r="BC233" i="10"/>
  <c r="BD233" i="10"/>
  <c r="BE233" i="10"/>
  <c r="BF217" i="10"/>
  <c r="BG217" i="10"/>
  <c r="BH217" i="10"/>
  <c r="BC217" i="10"/>
  <c r="BD217" i="10"/>
  <c r="BE217" i="10"/>
  <c r="BF201" i="10"/>
  <c r="BG201" i="10"/>
  <c r="BH201" i="10"/>
  <c r="BC201" i="10"/>
  <c r="BD201" i="10"/>
  <c r="BE201" i="10"/>
  <c r="BF183" i="10"/>
  <c r="BG183" i="10"/>
  <c r="BH183" i="10"/>
  <c r="BC183" i="10"/>
  <c r="BD183" i="10"/>
  <c r="BE183" i="10"/>
  <c r="BF167" i="10"/>
  <c r="BG167" i="10"/>
  <c r="BH167" i="10"/>
  <c r="BC167" i="10"/>
  <c r="BD167" i="10"/>
  <c r="BE167" i="10"/>
  <c r="BF151" i="10"/>
  <c r="BG151" i="10"/>
  <c r="BH151" i="10"/>
  <c r="BC151" i="10"/>
  <c r="BD151" i="10"/>
  <c r="BE151" i="10"/>
  <c r="BF186" i="10"/>
  <c r="BG186" i="10"/>
  <c r="BH186" i="10"/>
  <c r="BC186" i="10"/>
  <c r="BD186" i="10"/>
  <c r="BE186" i="10"/>
  <c r="BF170" i="10"/>
  <c r="BG170" i="10"/>
  <c r="BH170" i="10"/>
  <c r="BC170" i="10"/>
  <c r="BD170" i="10"/>
  <c r="BE170" i="10"/>
  <c r="BF154" i="10"/>
  <c r="BG154" i="10"/>
  <c r="BH154" i="10"/>
  <c r="BC154" i="10"/>
  <c r="BD154" i="10"/>
  <c r="BE154" i="10"/>
  <c r="BF185" i="10"/>
  <c r="BG185" i="10"/>
  <c r="BH185" i="10"/>
  <c r="BC185" i="10"/>
  <c r="BD185" i="10"/>
  <c r="BE185" i="10"/>
  <c r="BF169" i="10"/>
  <c r="BG169" i="10"/>
  <c r="BH169" i="10"/>
  <c r="BC169" i="10"/>
  <c r="BD169" i="10"/>
  <c r="BE169" i="10"/>
  <c r="BF153" i="10"/>
  <c r="BG153" i="10"/>
  <c r="BH153" i="10"/>
  <c r="BC153" i="10"/>
  <c r="BD153" i="10"/>
  <c r="BE153" i="10"/>
  <c r="BF184" i="10"/>
  <c r="BG184" i="10"/>
  <c r="BH184" i="10"/>
  <c r="BC184" i="10"/>
  <c r="BD184" i="10"/>
  <c r="BE184" i="10"/>
  <c r="BF168" i="10"/>
  <c r="BG168" i="10"/>
  <c r="BH168" i="10"/>
  <c r="BC168" i="10"/>
  <c r="BD168" i="10"/>
  <c r="BE168" i="10"/>
  <c r="BF152" i="10"/>
  <c r="BG152" i="10"/>
  <c r="BH152" i="10"/>
  <c r="BC152" i="10"/>
  <c r="BD152" i="10"/>
  <c r="BE152" i="10"/>
  <c r="BF224" i="10"/>
  <c r="BG224" i="10"/>
  <c r="BH224" i="10"/>
  <c r="BC224" i="10"/>
  <c r="BD224" i="10"/>
  <c r="BE224" i="10"/>
  <c r="BF240" i="10"/>
  <c r="BG240" i="10"/>
  <c r="BH240" i="10"/>
  <c r="BC240" i="10"/>
  <c r="BD240" i="10"/>
  <c r="BE240" i="10"/>
  <c r="BF256" i="10"/>
  <c r="BG256" i="10"/>
  <c r="BH256" i="10"/>
  <c r="BC256" i="10"/>
  <c r="BD256" i="10"/>
  <c r="BE256" i="10"/>
  <c r="BF272" i="10"/>
  <c r="BG272" i="10"/>
  <c r="BH272" i="10"/>
  <c r="BC272" i="10"/>
  <c r="BD272" i="10"/>
  <c r="BE272" i="10"/>
  <c r="BF288" i="10"/>
  <c r="BG288" i="10"/>
  <c r="BH288" i="10"/>
  <c r="BC288" i="10"/>
  <c r="BD288" i="10"/>
  <c r="BE288" i="10"/>
  <c r="BF304" i="10"/>
  <c r="BG304" i="10"/>
  <c r="BH304" i="10"/>
  <c r="BC304" i="10"/>
  <c r="BD304" i="10"/>
  <c r="BE304" i="10"/>
  <c r="BF320" i="10"/>
  <c r="BG320" i="10"/>
  <c r="BH320" i="10"/>
  <c r="BC320" i="10"/>
  <c r="BD320" i="10"/>
  <c r="BE320" i="10"/>
  <c r="BF336" i="10"/>
  <c r="BG336" i="10"/>
  <c r="BH336" i="10"/>
  <c r="BC336" i="10"/>
  <c r="BD336" i="10"/>
  <c r="BE336" i="10"/>
  <c r="BF339" i="10"/>
  <c r="BG339" i="10"/>
  <c r="BH339" i="10"/>
  <c r="BC339" i="10"/>
  <c r="BD339" i="10"/>
  <c r="BE339" i="10"/>
  <c r="BF355" i="10"/>
  <c r="BG355" i="10"/>
  <c r="BH355" i="10"/>
  <c r="BC355" i="10"/>
  <c r="BD355" i="10"/>
  <c r="BE355" i="10"/>
  <c r="BF371" i="10"/>
  <c r="BG371" i="10"/>
  <c r="BH371" i="10"/>
  <c r="BC371" i="10"/>
  <c r="BD371" i="10"/>
  <c r="BE371" i="10"/>
  <c r="BF387" i="10"/>
  <c r="BG387" i="10"/>
  <c r="BH387" i="10"/>
  <c r="BC387" i="10"/>
  <c r="BD387" i="10"/>
  <c r="BE387" i="10"/>
  <c r="BF403" i="10"/>
  <c r="BG403" i="10"/>
  <c r="BH403" i="10"/>
  <c r="BC403" i="10"/>
  <c r="BD403" i="10"/>
  <c r="BE403" i="10"/>
  <c r="BF333" i="10"/>
  <c r="BG333" i="10"/>
  <c r="BH333" i="10"/>
  <c r="BC333" i="10"/>
  <c r="BD333" i="10"/>
  <c r="BE333" i="10"/>
  <c r="BF352" i="10"/>
  <c r="BG352" i="10"/>
  <c r="BH352" i="10"/>
  <c r="BC352" i="10"/>
  <c r="BD352" i="10"/>
  <c r="BE352" i="10"/>
  <c r="BF368" i="10"/>
  <c r="BG368" i="10"/>
  <c r="BH368" i="10"/>
  <c r="BC368" i="10"/>
  <c r="BD368" i="10"/>
  <c r="BE368" i="10"/>
  <c r="BF384" i="10"/>
  <c r="BG384" i="10"/>
  <c r="BH384" i="10"/>
  <c r="BC384" i="10"/>
  <c r="BD384" i="10"/>
  <c r="BE384" i="10"/>
  <c r="BF400" i="10"/>
  <c r="BG400" i="10"/>
  <c r="BH400" i="10"/>
  <c r="BC400" i="10"/>
  <c r="BD400" i="10"/>
  <c r="BE400" i="10"/>
  <c r="BF349" i="10"/>
  <c r="BG349" i="10"/>
  <c r="BH349" i="10"/>
  <c r="BC349" i="10"/>
  <c r="BD349" i="10"/>
  <c r="BE349" i="10"/>
  <c r="BF365" i="10"/>
  <c r="BG365" i="10"/>
  <c r="BH365" i="10"/>
  <c r="BC365" i="10"/>
  <c r="BD365" i="10"/>
  <c r="BE365" i="10"/>
  <c r="BF381" i="10"/>
  <c r="BG381" i="10"/>
  <c r="BH381" i="10"/>
  <c r="BC381" i="10"/>
  <c r="BD381" i="10"/>
  <c r="BE381" i="10"/>
  <c r="BF397" i="10"/>
  <c r="BG397" i="10"/>
  <c r="BH397" i="10"/>
  <c r="BC397" i="10"/>
  <c r="BD397" i="10"/>
  <c r="BE397" i="10"/>
  <c r="BF346" i="10"/>
  <c r="BG346" i="10"/>
  <c r="BH346" i="10"/>
  <c r="BC346" i="10"/>
  <c r="BD346" i="10"/>
  <c r="BE346" i="10"/>
  <c r="BF362" i="10"/>
  <c r="BG362" i="10"/>
  <c r="BH362" i="10"/>
  <c r="BC362" i="10"/>
  <c r="BD362" i="10"/>
  <c r="BE362" i="10"/>
  <c r="BF378" i="10"/>
  <c r="BG378" i="10"/>
  <c r="BH378" i="10"/>
  <c r="BC378" i="10"/>
  <c r="BD378" i="10"/>
  <c r="BE378" i="10"/>
  <c r="BF394" i="10"/>
  <c r="BG394" i="10"/>
  <c r="BH394" i="10"/>
  <c r="BC394" i="10"/>
  <c r="BD394" i="10"/>
  <c r="BE394" i="10"/>
  <c r="BF299" i="10"/>
  <c r="BG299" i="10"/>
  <c r="BH299" i="10"/>
  <c r="BC299" i="10"/>
  <c r="BD299" i="10"/>
  <c r="BE299" i="10"/>
  <c r="BF331" i="10"/>
  <c r="BG331" i="10"/>
  <c r="BH331" i="10"/>
  <c r="BC331" i="10"/>
  <c r="BD331" i="10"/>
  <c r="BE331" i="10"/>
  <c r="BF228" i="10"/>
  <c r="BG228" i="10"/>
  <c r="BH228" i="10"/>
  <c r="BC228" i="10"/>
  <c r="BD228" i="10"/>
  <c r="BE228" i="10"/>
  <c r="BF244" i="10"/>
  <c r="BG244" i="10"/>
  <c r="BH244" i="10"/>
  <c r="BC244" i="10"/>
  <c r="BD244" i="10"/>
  <c r="BE244" i="10"/>
  <c r="BF260" i="10"/>
  <c r="BG260" i="10"/>
  <c r="BH260" i="10"/>
  <c r="BC260" i="10"/>
  <c r="BD260" i="10"/>
  <c r="BE260" i="10"/>
  <c r="BF276" i="10"/>
  <c r="BG276" i="10"/>
  <c r="BH276" i="10"/>
  <c r="BC276" i="10"/>
  <c r="BD276" i="10"/>
  <c r="BE276" i="10"/>
  <c r="BF292" i="10"/>
  <c r="BG292" i="10"/>
  <c r="BH292" i="10"/>
  <c r="BC292" i="10"/>
  <c r="BD292" i="10"/>
  <c r="BE292" i="10"/>
  <c r="BF308" i="10"/>
  <c r="BG308" i="10"/>
  <c r="BH308" i="10"/>
  <c r="BC308" i="10"/>
  <c r="BD308" i="10"/>
  <c r="BE308" i="10"/>
  <c r="BF324" i="10"/>
  <c r="BG324" i="10"/>
  <c r="BH324" i="10"/>
  <c r="BC324" i="10"/>
  <c r="BD324" i="10"/>
  <c r="BE324" i="10"/>
  <c r="BF340" i="10"/>
  <c r="BG340" i="10"/>
  <c r="BH340" i="10"/>
  <c r="BC340" i="10"/>
  <c r="BD340" i="10"/>
  <c r="BE340" i="10"/>
  <c r="BF359" i="10"/>
  <c r="BG359" i="10"/>
  <c r="BH359" i="10"/>
  <c r="BC359" i="10"/>
  <c r="BD359" i="10"/>
  <c r="BE359" i="10"/>
  <c r="BF375" i="10"/>
  <c r="BG375" i="10"/>
  <c r="BH375" i="10"/>
  <c r="BC375" i="10"/>
  <c r="BD375" i="10"/>
  <c r="BE375" i="10"/>
  <c r="BF391" i="10"/>
  <c r="BG391" i="10"/>
  <c r="BH391" i="10"/>
  <c r="BC391" i="10"/>
  <c r="BD391" i="10"/>
  <c r="BE391" i="10"/>
  <c r="BF407" i="10"/>
  <c r="BG407" i="10"/>
  <c r="BH407" i="10"/>
  <c r="BC407" i="10"/>
  <c r="BD407" i="10"/>
  <c r="BE407" i="10"/>
  <c r="BF341" i="10"/>
  <c r="BG341" i="10"/>
  <c r="BH341" i="10"/>
  <c r="BC341" i="10"/>
  <c r="BD341" i="10"/>
  <c r="BE341" i="10"/>
  <c r="BF356" i="10"/>
  <c r="BG356" i="10"/>
  <c r="BH356" i="10"/>
  <c r="BC356" i="10"/>
  <c r="BD356" i="10"/>
  <c r="BE356" i="10"/>
  <c r="BF372" i="10"/>
  <c r="BG372" i="10"/>
  <c r="BH372" i="10"/>
  <c r="BC372" i="10"/>
  <c r="BD372" i="10"/>
  <c r="BE372" i="10"/>
  <c r="BF388" i="10"/>
  <c r="BG388" i="10"/>
  <c r="BH388" i="10"/>
  <c r="BC388" i="10"/>
  <c r="BD388" i="10"/>
  <c r="BE388" i="10"/>
  <c r="BF404" i="10"/>
  <c r="BG404" i="10"/>
  <c r="BH404" i="10"/>
  <c r="BC404" i="10"/>
  <c r="BD404" i="10"/>
  <c r="BE404" i="10"/>
  <c r="BF335" i="10"/>
  <c r="BG335" i="10"/>
  <c r="BH335" i="10"/>
  <c r="BC335" i="10"/>
  <c r="BD335" i="10"/>
  <c r="BE335" i="10"/>
  <c r="BF353" i="10"/>
  <c r="BG353" i="10"/>
  <c r="BH353" i="10"/>
  <c r="BC353" i="10"/>
  <c r="BD353" i="10"/>
  <c r="BE353" i="10"/>
  <c r="BF369" i="10"/>
  <c r="BG369" i="10"/>
  <c r="BH369" i="10"/>
  <c r="BC369" i="10"/>
  <c r="BD369" i="10"/>
  <c r="BE369" i="10"/>
  <c r="BF385" i="10"/>
  <c r="BG385" i="10"/>
  <c r="BH385" i="10"/>
  <c r="BC385" i="10"/>
  <c r="BD385" i="10"/>
  <c r="BE385" i="10"/>
  <c r="BF401" i="10"/>
  <c r="BG401" i="10"/>
  <c r="BH401" i="10"/>
  <c r="BC401" i="10"/>
  <c r="BD401" i="10"/>
  <c r="BE401" i="10"/>
  <c r="BF350" i="10"/>
  <c r="BG350" i="10"/>
  <c r="BH350" i="10"/>
  <c r="BC350" i="10"/>
  <c r="BD350" i="10"/>
  <c r="BE350" i="10"/>
  <c r="BF366" i="10"/>
  <c r="BG366" i="10"/>
  <c r="BH366" i="10"/>
  <c r="BC366" i="10"/>
  <c r="BD366" i="10"/>
  <c r="BE366" i="10"/>
  <c r="BF382" i="10"/>
  <c r="BG382" i="10"/>
  <c r="BH382" i="10"/>
  <c r="BC382" i="10"/>
  <c r="BD382" i="10"/>
  <c r="BE382" i="10"/>
  <c r="BF398" i="10"/>
  <c r="BG398" i="10"/>
  <c r="BH398" i="10"/>
  <c r="BC398" i="10"/>
  <c r="BD398" i="10"/>
  <c r="BE398" i="10"/>
  <c r="BF315" i="10"/>
  <c r="BG315" i="10"/>
  <c r="BH315" i="10"/>
  <c r="BC315" i="10"/>
  <c r="BD315" i="10"/>
  <c r="BE315" i="10"/>
  <c r="BF200" i="10"/>
  <c r="BG200" i="10"/>
  <c r="BH200" i="10"/>
  <c r="BC200" i="10"/>
  <c r="BD200" i="10"/>
  <c r="BE200" i="10"/>
  <c r="BF216" i="10"/>
  <c r="BG216" i="10"/>
  <c r="BH216" i="10"/>
  <c r="BC216" i="10"/>
  <c r="BD216" i="10"/>
  <c r="BE216" i="10"/>
  <c r="BF232" i="10"/>
  <c r="BG232" i="10"/>
  <c r="BH232" i="10"/>
  <c r="BC232" i="10"/>
  <c r="BD232" i="10"/>
  <c r="BE232" i="10"/>
  <c r="BF248" i="10"/>
  <c r="BG248" i="10"/>
  <c r="BH248" i="10"/>
  <c r="BC248" i="10"/>
  <c r="BD248" i="10"/>
  <c r="BE248" i="10"/>
  <c r="BF264" i="10"/>
  <c r="BG264" i="10"/>
  <c r="BH264" i="10"/>
  <c r="BC264" i="10"/>
  <c r="BD264" i="10"/>
  <c r="BE264" i="10"/>
  <c r="BF280" i="10"/>
  <c r="BG280" i="10"/>
  <c r="BH280" i="10"/>
  <c r="BC280" i="10"/>
  <c r="BD280" i="10"/>
  <c r="BE280" i="10"/>
  <c r="BF296" i="10"/>
  <c r="BG296" i="10"/>
  <c r="BH296" i="10"/>
  <c r="BC296" i="10"/>
  <c r="BD296" i="10"/>
  <c r="BE296" i="10"/>
  <c r="BF312" i="10"/>
  <c r="BG312" i="10"/>
  <c r="BH312" i="10"/>
  <c r="BC312" i="10"/>
  <c r="BD312" i="10"/>
  <c r="BE312" i="10"/>
  <c r="BF328" i="10"/>
  <c r="BG328" i="10"/>
  <c r="BH328" i="10"/>
  <c r="BC328" i="10"/>
  <c r="BD328" i="10"/>
  <c r="BE328" i="10"/>
  <c r="BF347" i="10"/>
  <c r="BG347" i="10"/>
  <c r="BH347" i="10"/>
  <c r="BC347" i="10"/>
  <c r="BD347" i="10"/>
  <c r="BE347" i="10"/>
  <c r="BF363" i="10"/>
  <c r="BG363" i="10"/>
  <c r="BH363" i="10"/>
  <c r="BC363" i="10"/>
  <c r="BD363" i="10"/>
  <c r="BE363" i="10"/>
  <c r="BF379" i="10"/>
  <c r="BG379" i="10"/>
  <c r="BH379" i="10"/>
  <c r="BC379" i="10"/>
  <c r="BD379" i="10"/>
  <c r="BE379" i="10"/>
  <c r="BF395" i="10"/>
  <c r="BG395" i="10"/>
  <c r="BH395" i="10"/>
  <c r="BC395" i="10"/>
  <c r="BD395" i="10"/>
  <c r="BE395" i="10"/>
  <c r="BF344" i="10"/>
  <c r="BG344" i="10"/>
  <c r="BH344" i="10"/>
  <c r="BC344" i="10"/>
  <c r="BD344" i="10"/>
  <c r="BE344" i="10"/>
  <c r="BF360" i="10"/>
  <c r="BG360" i="10"/>
  <c r="BH360" i="10"/>
  <c r="BC360" i="10"/>
  <c r="BD360" i="10"/>
  <c r="BE360" i="10"/>
  <c r="BF376" i="10"/>
  <c r="BG376" i="10"/>
  <c r="BH376" i="10"/>
  <c r="BC376" i="10"/>
  <c r="BD376" i="10"/>
  <c r="BE376" i="10"/>
  <c r="BF392" i="10"/>
  <c r="BG392" i="10"/>
  <c r="BH392" i="10"/>
  <c r="BC392" i="10"/>
  <c r="BD392" i="10"/>
  <c r="BE392" i="10"/>
  <c r="BF343" i="10"/>
  <c r="BG343" i="10"/>
  <c r="BH343" i="10"/>
  <c r="BC343" i="10"/>
  <c r="BD343" i="10"/>
  <c r="BE343" i="10"/>
  <c r="BF357" i="10"/>
  <c r="BG357" i="10"/>
  <c r="BH357" i="10"/>
  <c r="BC357" i="10"/>
  <c r="BD357" i="10"/>
  <c r="BE357" i="10"/>
  <c r="BF373" i="10"/>
  <c r="BG373" i="10"/>
  <c r="BH373" i="10"/>
  <c r="BC373" i="10"/>
  <c r="BD373" i="10"/>
  <c r="BE373" i="10"/>
  <c r="BF389" i="10"/>
  <c r="BG389" i="10"/>
  <c r="BH389" i="10"/>
  <c r="BC389" i="10"/>
  <c r="BD389" i="10"/>
  <c r="BE389" i="10"/>
  <c r="BF405" i="10"/>
  <c r="BG405" i="10"/>
  <c r="BH405" i="10"/>
  <c r="BC405" i="10"/>
  <c r="BD405" i="10"/>
  <c r="BE405" i="10"/>
  <c r="BF337" i="10"/>
  <c r="BG337" i="10"/>
  <c r="BH337" i="10"/>
  <c r="BC337" i="10"/>
  <c r="BD337" i="10"/>
  <c r="BE337" i="10"/>
  <c r="BF354" i="10"/>
  <c r="BG354" i="10"/>
  <c r="BH354" i="10"/>
  <c r="BC354" i="10"/>
  <c r="BD354" i="10"/>
  <c r="BE354" i="10"/>
  <c r="BF370" i="10"/>
  <c r="BG370" i="10"/>
  <c r="BH370" i="10"/>
  <c r="BC370" i="10"/>
  <c r="BD370" i="10"/>
  <c r="BE370" i="10"/>
  <c r="BF386" i="10"/>
  <c r="BG386" i="10"/>
  <c r="BH386" i="10"/>
  <c r="BC386" i="10"/>
  <c r="BD386" i="10"/>
  <c r="BE386" i="10"/>
  <c r="BF402" i="10"/>
  <c r="BG402" i="10"/>
  <c r="BH402" i="10"/>
  <c r="BC402" i="10"/>
  <c r="BD402" i="10"/>
  <c r="BE402" i="10"/>
  <c r="H7" i="9"/>
  <c r="J41" i="9"/>
  <c r="H105" i="9"/>
  <c r="L105" i="9"/>
  <c r="K105" i="9"/>
  <c r="J105" i="9"/>
  <c r="I105" i="9"/>
  <c r="H129" i="9"/>
  <c r="L129" i="9"/>
  <c r="K129" i="9"/>
  <c r="J129" i="9"/>
  <c r="I129" i="9"/>
  <c r="H121" i="9"/>
  <c r="L121" i="9"/>
  <c r="K121" i="9"/>
  <c r="J121" i="9"/>
  <c r="I121" i="9"/>
  <c r="I112" i="9"/>
  <c r="H112" i="9"/>
  <c r="L112" i="9"/>
  <c r="K112" i="9"/>
  <c r="J112" i="9"/>
  <c r="H133" i="9"/>
  <c r="L133" i="9"/>
  <c r="K133" i="9"/>
  <c r="J133" i="9"/>
  <c r="I133" i="9"/>
  <c r="J103" i="9"/>
  <c r="I103" i="9"/>
  <c r="H103" i="9"/>
  <c r="L103" i="9"/>
  <c r="K103" i="9"/>
  <c r="K42" i="9"/>
  <c r="J42" i="9"/>
  <c r="I42" i="9"/>
  <c r="H42" i="9"/>
  <c r="L42" i="9"/>
  <c r="I88" i="9"/>
  <c r="H88" i="9"/>
  <c r="L88" i="9"/>
  <c r="K88" i="9"/>
  <c r="J88" i="9"/>
  <c r="L27" i="9"/>
  <c r="K27" i="9"/>
  <c r="J27" i="9"/>
  <c r="I27" i="9"/>
  <c r="H27" i="9"/>
  <c r="M27" i="9" s="1"/>
  <c r="K94" i="9"/>
  <c r="J94" i="9"/>
  <c r="I94" i="9"/>
  <c r="H94" i="9"/>
  <c r="L94" i="9"/>
  <c r="L33" i="9"/>
  <c r="K33" i="9"/>
  <c r="J33" i="9"/>
  <c r="I33" i="9"/>
  <c r="H33" i="9"/>
  <c r="J159" i="9"/>
  <c r="I159" i="9"/>
  <c r="H159" i="9"/>
  <c r="L159" i="9"/>
  <c r="K159" i="9"/>
  <c r="I124" i="9"/>
  <c r="H124" i="9"/>
  <c r="L124" i="9"/>
  <c r="K124" i="9"/>
  <c r="J124" i="9"/>
  <c r="J155" i="9"/>
  <c r="I155" i="9"/>
  <c r="H155" i="9"/>
  <c r="L155" i="9"/>
  <c r="K155" i="9"/>
  <c r="I84" i="9"/>
  <c r="H84" i="9"/>
  <c r="L84" i="9"/>
  <c r="K84" i="9"/>
  <c r="J84" i="9"/>
  <c r="J63" i="9"/>
  <c r="I63" i="9"/>
  <c r="H63" i="9"/>
  <c r="L63" i="9"/>
  <c r="K63" i="9"/>
  <c r="H69" i="9"/>
  <c r="L69" i="9"/>
  <c r="K69" i="9"/>
  <c r="J69" i="9"/>
  <c r="I69" i="9"/>
  <c r="I48" i="9"/>
  <c r="H48" i="9"/>
  <c r="L48" i="9"/>
  <c r="K48" i="9"/>
  <c r="J48" i="9"/>
  <c r="K54" i="9"/>
  <c r="J54" i="9"/>
  <c r="I54" i="9"/>
  <c r="H54" i="9"/>
  <c r="L54" i="9"/>
  <c r="K118" i="9"/>
  <c r="J118" i="9"/>
  <c r="I118" i="9"/>
  <c r="H118" i="9"/>
  <c r="L118" i="9"/>
  <c r="H149" i="9"/>
  <c r="L149" i="9"/>
  <c r="K149" i="9"/>
  <c r="J149" i="9"/>
  <c r="I149" i="9"/>
  <c r="L12" i="9"/>
  <c r="K12" i="9"/>
  <c r="J12" i="9"/>
  <c r="I12" i="9"/>
  <c r="H12" i="9"/>
  <c r="K58" i="9"/>
  <c r="J58" i="9"/>
  <c r="I58" i="9"/>
  <c r="H58" i="9"/>
  <c r="L58" i="9"/>
  <c r="J43" i="9"/>
  <c r="I43" i="9"/>
  <c r="H43" i="9"/>
  <c r="L43" i="9"/>
  <c r="K43" i="9"/>
  <c r="H49" i="9"/>
  <c r="L49" i="9"/>
  <c r="K49" i="9"/>
  <c r="J49" i="9"/>
  <c r="I49" i="9"/>
  <c r="H109" i="9"/>
  <c r="L109" i="9"/>
  <c r="K109" i="9"/>
  <c r="J109" i="9"/>
  <c r="I109" i="9"/>
  <c r="J79" i="9"/>
  <c r="I79" i="9"/>
  <c r="H79" i="9"/>
  <c r="L79" i="9"/>
  <c r="K79" i="9"/>
  <c r="J143" i="9"/>
  <c r="I143" i="9"/>
  <c r="H143" i="9"/>
  <c r="L143" i="9"/>
  <c r="K143" i="9"/>
  <c r="H53" i="9"/>
  <c r="L53" i="9"/>
  <c r="K53" i="9"/>
  <c r="J53" i="9"/>
  <c r="I53" i="9"/>
  <c r="J99" i="9"/>
  <c r="I99" i="9"/>
  <c r="H99" i="9"/>
  <c r="L99" i="9"/>
  <c r="K99" i="9"/>
  <c r="J111" i="9"/>
  <c r="I111" i="9"/>
  <c r="H111" i="9"/>
  <c r="L111" i="9"/>
  <c r="K111" i="9"/>
  <c r="L21" i="9"/>
  <c r="K21" i="9"/>
  <c r="J21" i="9"/>
  <c r="I21" i="9"/>
  <c r="H21" i="9"/>
  <c r="J67" i="9"/>
  <c r="I67" i="9"/>
  <c r="H67" i="9"/>
  <c r="L67" i="9"/>
  <c r="K67" i="9"/>
  <c r="I96" i="9"/>
  <c r="H96" i="9"/>
  <c r="L96" i="9"/>
  <c r="K96" i="9"/>
  <c r="J96" i="9"/>
  <c r="H160" i="15"/>
  <c r="K160" i="15"/>
  <c r="J160" i="15"/>
  <c r="I160" i="15"/>
  <c r="H127" i="15"/>
  <c r="K127" i="15"/>
  <c r="J127" i="15"/>
  <c r="I127" i="15"/>
  <c r="H95" i="15"/>
  <c r="K95" i="15"/>
  <c r="J95" i="15"/>
  <c r="I95" i="15"/>
  <c r="H63" i="15"/>
  <c r="K63" i="15"/>
  <c r="J63" i="15"/>
  <c r="I63" i="15"/>
  <c r="J31" i="15"/>
  <c r="H31" i="15"/>
  <c r="I31" i="15"/>
  <c r="K31" i="15"/>
  <c r="I118" i="15"/>
  <c r="H118" i="15"/>
  <c r="K118" i="15"/>
  <c r="J118" i="15"/>
  <c r="I86" i="15"/>
  <c r="H86" i="15"/>
  <c r="K86" i="15"/>
  <c r="J86" i="15"/>
  <c r="I54" i="15"/>
  <c r="H54" i="15"/>
  <c r="K54" i="15"/>
  <c r="J54" i="15"/>
  <c r="J22" i="15"/>
  <c r="H22" i="15"/>
  <c r="K22" i="15"/>
  <c r="I22" i="15"/>
  <c r="K9" i="15"/>
  <c r="I9" i="15"/>
  <c r="J9" i="15"/>
  <c r="H9" i="15"/>
  <c r="H151" i="15"/>
  <c r="K151" i="15"/>
  <c r="J151" i="15"/>
  <c r="I151" i="15"/>
  <c r="I150" i="15"/>
  <c r="H150" i="15"/>
  <c r="K150" i="15"/>
  <c r="J150" i="15"/>
  <c r="J117" i="15"/>
  <c r="I117" i="15"/>
  <c r="H117" i="15"/>
  <c r="K117" i="15"/>
  <c r="J85" i="15"/>
  <c r="I85" i="15"/>
  <c r="H85" i="15"/>
  <c r="K85" i="15"/>
  <c r="J53" i="15"/>
  <c r="I53" i="15"/>
  <c r="H53" i="15"/>
  <c r="K53" i="15"/>
  <c r="I21" i="15"/>
  <c r="J21" i="15"/>
  <c r="H21" i="15"/>
  <c r="K21" i="15"/>
  <c r="K140" i="15"/>
  <c r="J140" i="15"/>
  <c r="I140" i="15"/>
  <c r="H140" i="15"/>
  <c r="K108" i="15"/>
  <c r="J108" i="15"/>
  <c r="I108" i="15"/>
  <c r="H108" i="15"/>
  <c r="K76" i="15"/>
  <c r="J76" i="15"/>
  <c r="I76" i="15"/>
  <c r="H76" i="15"/>
  <c r="K44" i="15"/>
  <c r="J44" i="15"/>
  <c r="I44" i="15"/>
  <c r="H44" i="15"/>
  <c r="J12" i="15"/>
  <c r="H12" i="15"/>
  <c r="K12" i="15"/>
  <c r="I12" i="15"/>
  <c r="J141" i="15"/>
  <c r="I141" i="15"/>
  <c r="H141" i="15"/>
  <c r="K141" i="15"/>
  <c r="H139" i="15"/>
  <c r="K139" i="15"/>
  <c r="J139" i="15"/>
  <c r="I139" i="15"/>
  <c r="H107" i="15"/>
  <c r="K107" i="15"/>
  <c r="J107" i="15"/>
  <c r="I107" i="15"/>
  <c r="H75" i="15"/>
  <c r="K75" i="15"/>
  <c r="J75" i="15"/>
  <c r="I75" i="15"/>
  <c r="H43" i="15"/>
  <c r="K43" i="15"/>
  <c r="J43" i="15"/>
  <c r="I43" i="15"/>
  <c r="J11" i="15"/>
  <c r="H11" i="15"/>
  <c r="K11" i="15"/>
  <c r="I11" i="15"/>
  <c r="I130" i="15"/>
  <c r="H130" i="15"/>
  <c r="K130" i="15"/>
  <c r="J130" i="15"/>
  <c r="I98" i="15"/>
  <c r="H98" i="15"/>
  <c r="K98" i="15"/>
  <c r="J98" i="15"/>
  <c r="I66" i="15"/>
  <c r="H66" i="15"/>
  <c r="K66" i="15"/>
  <c r="J66" i="15"/>
  <c r="I34" i="15"/>
  <c r="K34" i="15"/>
  <c r="J34" i="15"/>
  <c r="H34" i="15"/>
  <c r="H155" i="15"/>
  <c r="K155" i="15"/>
  <c r="J155" i="15"/>
  <c r="I155" i="15"/>
  <c r="I154" i="15"/>
  <c r="H154" i="15"/>
  <c r="K154" i="15"/>
  <c r="J154" i="15"/>
  <c r="J121" i="15"/>
  <c r="I121" i="15"/>
  <c r="H121" i="15"/>
  <c r="K121" i="15"/>
  <c r="J89" i="15"/>
  <c r="I89" i="15"/>
  <c r="H89" i="15"/>
  <c r="K89" i="15"/>
  <c r="J57" i="15"/>
  <c r="I57" i="15"/>
  <c r="H57" i="15"/>
  <c r="K57" i="15"/>
  <c r="J25" i="15"/>
  <c r="H25" i="15"/>
  <c r="I25" i="15"/>
  <c r="K25" i="15"/>
  <c r="K112" i="15"/>
  <c r="J112" i="15"/>
  <c r="I112" i="15"/>
  <c r="H112" i="15"/>
  <c r="K80" i="15"/>
  <c r="J80" i="15"/>
  <c r="I80" i="15"/>
  <c r="H80" i="15"/>
  <c r="K48" i="15"/>
  <c r="J48" i="15"/>
  <c r="I48" i="15"/>
  <c r="H48" i="15"/>
  <c r="J16" i="15"/>
  <c r="H16" i="15"/>
  <c r="K16" i="15"/>
  <c r="I16" i="15"/>
  <c r="I41" i="9"/>
  <c r="H41" i="9"/>
  <c r="K146" i="9"/>
  <c r="J146" i="9"/>
  <c r="I146" i="9"/>
  <c r="H146" i="9"/>
  <c r="L146" i="9"/>
  <c r="K138" i="9"/>
  <c r="J138" i="9"/>
  <c r="I138" i="9"/>
  <c r="H138" i="9"/>
  <c r="L138" i="9"/>
  <c r="K122" i="9"/>
  <c r="J122" i="9"/>
  <c r="I122" i="9"/>
  <c r="H122" i="9"/>
  <c r="L122" i="9"/>
  <c r="H145" i="9"/>
  <c r="L145" i="9"/>
  <c r="K145" i="9"/>
  <c r="J145" i="9"/>
  <c r="I145" i="9"/>
  <c r="I160" i="9"/>
  <c r="H160" i="9"/>
  <c r="L160" i="9"/>
  <c r="K160" i="9"/>
  <c r="J160" i="9"/>
  <c r="I152" i="9"/>
  <c r="H152" i="9"/>
  <c r="L152" i="9"/>
  <c r="K152" i="9"/>
  <c r="J152" i="9"/>
  <c r="I132" i="9"/>
  <c r="H132" i="9"/>
  <c r="L132" i="9"/>
  <c r="K132" i="9"/>
  <c r="J132" i="9"/>
  <c r="I92" i="9"/>
  <c r="H92" i="9"/>
  <c r="L92" i="9"/>
  <c r="K92" i="9"/>
  <c r="J92" i="9"/>
  <c r="J71" i="9"/>
  <c r="I71" i="9"/>
  <c r="H71" i="9"/>
  <c r="L71" i="9"/>
  <c r="K71" i="9"/>
  <c r="J10" i="9"/>
  <c r="I10" i="9"/>
  <c r="H10" i="9"/>
  <c r="L10" i="9"/>
  <c r="K10" i="9"/>
  <c r="H77" i="9"/>
  <c r="L77" i="9"/>
  <c r="K77" i="9"/>
  <c r="J77" i="9"/>
  <c r="I77" i="9"/>
  <c r="I56" i="9"/>
  <c r="H56" i="9"/>
  <c r="L56" i="9"/>
  <c r="K56" i="9"/>
  <c r="J56" i="9"/>
  <c r="K62" i="9"/>
  <c r="J62" i="9"/>
  <c r="I62" i="9"/>
  <c r="H62" i="9"/>
  <c r="L62" i="9"/>
  <c r="J127" i="9"/>
  <c r="I127" i="9"/>
  <c r="H127" i="9"/>
  <c r="L127" i="9"/>
  <c r="K127" i="9"/>
  <c r="K158" i="9"/>
  <c r="J158" i="9"/>
  <c r="I158" i="9"/>
  <c r="H158" i="9"/>
  <c r="L158" i="9"/>
  <c r="J123" i="9"/>
  <c r="I123" i="9"/>
  <c r="H123" i="9"/>
  <c r="L123" i="9"/>
  <c r="K123" i="9"/>
  <c r="I52" i="9"/>
  <c r="H52" i="9"/>
  <c r="L52" i="9"/>
  <c r="K52" i="9"/>
  <c r="J52" i="9"/>
  <c r="L31" i="9"/>
  <c r="K31" i="9"/>
  <c r="J31" i="9"/>
  <c r="I31" i="9"/>
  <c r="H31" i="9"/>
  <c r="K98" i="9"/>
  <c r="J98" i="9"/>
  <c r="I98" i="9"/>
  <c r="H98" i="9"/>
  <c r="L98" i="9"/>
  <c r="H37" i="9"/>
  <c r="L37" i="9"/>
  <c r="K37" i="9"/>
  <c r="J37" i="9"/>
  <c r="I37" i="9"/>
  <c r="L16" i="9"/>
  <c r="K16" i="9"/>
  <c r="J16" i="9"/>
  <c r="I16" i="9"/>
  <c r="H16" i="9"/>
  <c r="J83" i="9"/>
  <c r="I83" i="9"/>
  <c r="H83" i="9"/>
  <c r="L83" i="9"/>
  <c r="K83" i="9"/>
  <c r="L22" i="9"/>
  <c r="K22" i="9"/>
  <c r="J22" i="9"/>
  <c r="I22" i="9"/>
  <c r="H22" i="9"/>
  <c r="H89" i="9"/>
  <c r="L89" i="9"/>
  <c r="K89" i="9"/>
  <c r="J89" i="9"/>
  <c r="I89" i="9"/>
  <c r="H117" i="9"/>
  <c r="L117" i="9"/>
  <c r="K117" i="9"/>
  <c r="J117" i="9"/>
  <c r="I117" i="9"/>
  <c r="I148" i="9"/>
  <c r="H148" i="9"/>
  <c r="L148" i="9"/>
  <c r="K148" i="9"/>
  <c r="J148" i="9"/>
  <c r="J87" i="9"/>
  <c r="I87" i="9"/>
  <c r="H87" i="9"/>
  <c r="L87" i="9"/>
  <c r="K87" i="9"/>
  <c r="J26" i="9"/>
  <c r="I26" i="9"/>
  <c r="H26" i="9"/>
  <c r="L26" i="9"/>
  <c r="K26" i="9"/>
  <c r="H93" i="9"/>
  <c r="L93" i="9"/>
  <c r="K93" i="9"/>
  <c r="J93" i="9"/>
  <c r="I93" i="9"/>
  <c r="I72" i="9"/>
  <c r="H72" i="9"/>
  <c r="L72" i="9"/>
  <c r="K72" i="9"/>
  <c r="J72" i="9"/>
  <c r="L11" i="9"/>
  <c r="K11" i="9"/>
  <c r="J11" i="9"/>
  <c r="I11" i="9"/>
  <c r="H11" i="9"/>
  <c r="K78" i="9"/>
  <c r="J78" i="9"/>
  <c r="I78" i="9"/>
  <c r="H78" i="9"/>
  <c r="L78" i="9"/>
  <c r="L17" i="9"/>
  <c r="K17" i="9"/>
  <c r="J17" i="9"/>
  <c r="I17" i="9"/>
  <c r="H17" i="9"/>
  <c r="I100" i="9"/>
  <c r="H100" i="9"/>
  <c r="L100" i="9"/>
  <c r="K100" i="9"/>
  <c r="J100" i="9"/>
  <c r="K70" i="9"/>
  <c r="J70" i="9"/>
  <c r="I70" i="9"/>
  <c r="H70" i="9"/>
  <c r="L70" i="9"/>
  <c r="J139" i="9"/>
  <c r="I139" i="9"/>
  <c r="H139" i="9"/>
  <c r="L139" i="9"/>
  <c r="K139" i="9"/>
  <c r="J47" i="9"/>
  <c r="I47" i="9"/>
  <c r="H47" i="9"/>
  <c r="L47" i="9"/>
  <c r="K47" i="9"/>
  <c r="J107" i="9"/>
  <c r="I107" i="9"/>
  <c r="H107" i="9"/>
  <c r="L107" i="9"/>
  <c r="K107" i="9"/>
  <c r="L15" i="9"/>
  <c r="K15" i="9"/>
  <c r="J15" i="9"/>
  <c r="I15" i="9"/>
  <c r="H15" i="9"/>
  <c r="H141" i="9"/>
  <c r="L141" i="9"/>
  <c r="K141" i="9"/>
  <c r="J141" i="9"/>
  <c r="I141" i="9"/>
  <c r="K102" i="9"/>
  <c r="J102" i="9"/>
  <c r="I102" i="9"/>
  <c r="H102" i="9"/>
  <c r="L102" i="9"/>
  <c r="K50" i="9"/>
  <c r="J50" i="9"/>
  <c r="I50" i="9"/>
  <c r="H50" i="9"/>
  <c r="L50" i="9"/>
  <c r="J153" i="15"/>
  <c r="I153" i="15"/>
  <c r="H153" i="15"/>
  <c r="K153" i="15"/>
  <c r="K152" i="15"/>
  <c r="J152" i="15"/>
  <c r="I152" i="15"/>
  <c r="H152" i="15"/>
  <c r="H119" i="15"/>
  <c r="K119" i="15"/>
  <c r="J119" i="15"/>
  <c r="I119" i="15"/>
  <c r="H87" i="15"/>
  <c r="K87" i="15"/>
  <c r="J87" i="15"/>
  <c r="I87" i="15"/>
  <c r="H55" i="15"/>
  <c r="K55" i="15"/>
  <c r="J55" i="15"/>
  <c r="I55" i="15"/>
  <c r="J23" i="15"/>
  <c r="H23" i="15"/>
  <c r="K23" i="15"/>
  <c r="I23" i="15"/>
  <c r="I110" i="15"/>
  <c r="H110" i="15"/>
  <c r="K110" i="15"/>
  <c r="J110" i="15"/>
  <c r="I78" i="15"/>
  <c r="H78" i="15"/>
  <c r="K78" i="15"/>
  <c r="J78" i="15"/>
  <c r="I46" i="15"/>
  <c r="H46" i="15"/>
  <c r="K46" i="15"/>
  <c r="J46" i="15"/>
  <c r="K14" i="15"/>
  <c r="I14" i="15"/>
  <c r="J14" i="15"/>
  <c r="H14" i="15"/>
  <c r="H143" i="15"/>
  <c r="K143" i="15"/>
  <c r="J143" i="15"/>
  <c r="I143" i="15"/>
  <c r="I142" i="15"/>
  <c r="H142" i="15"/>
  <c r="K142" i="15"/>
  <c r="J142" i="15"/>
  <c r="J109" i="15"/>
  <c r="I109" i="15"/>
  <c r="H109" i="15"/>
  <c r="K109" i="15"/>
  <c r="J77" i="15"/>
  <c r="I77" i="15"/>
  <c r="H77" i="15"/>
  <c r="K77" i="15"/>
  <c r="J45" i="15"/>
  <c r="I45" i="15"/>
  <c r="H45" i="15"/>
  <c r="K45" i="15"/>
  <c r="H13" i="15"/>
  <c r="K13" i="15"/>
  <c r="I13" i="15"/>
  <c r="J13" i="15"/>
  <c r="I10" i="15"/>
  <c r="J10" i="15"/>
  <c r="H10" i="15"/>
  <c r="K10" i="15"/>
  <c r="K132" i="15"/>
  <c r="J132" i="15"/>
  <c r="I132" i="15"/>
  <c r="H132" i="15"/>
  <c r="K100" i="15"/>
  <c r="J100" i="15"/>
  <c r="I100" i="15"/>
  <c r="H100" i="15"/>
  <c r="K68" i="15"/>
  <c r="J68" i="15"/>
  <c r="I68" i="15"/>
  <c r="H68" i="15"/>
  <c r="K36" i="15"/>
  <c r="J36" i="15"/>
  <c r="I36" i="15"/>
  <c r="H36" i="15"/>
  <c r="H131" i="15"/>
  <c r="K131" i="15"/>
  <c r="J131" i="15"/>
  <c r="I131" i="15"/>
  <c r="H99" i="15"/>
  <c r="K99" i="15"/>
  <c r="J99" i="15"/>
  <c r="I99" i="15"/>
  <c r="H67" i="15"/>
  <c r="K67" i="15"/>
  <c r="J67" i="15"/>
  <c r="I67" i="15"/>
  <c r="J35" i="15"/>
  <c r="H35" i="15"/>
  <c r="I35" i="15"/>
  <c r="K35" i="15"/>
  <c r="I122" i="15"/>
  <c r="H122" i="15"/>
  <c r="K122" i="15"/>
  <c r="J122" i="15"/>
  <c r="I90" i="15"/>
  <c r="H90" i="15"/>
  <c r="K90" i="15"/>
  <c r="J90" i="15"/>
  <c r="I58" i="15"/>
  <c r="H58" i="15"/>
  <c r="K58" i="15"/>
  <c r="J58" i="15"/>
  <c r="H26" i="15"/>
  <c r="I26" i="15"/>
  <c r="K26" i="15"/>
  <c r="J26" i="15"/>
  <c r="H147" i="15"/>
  <c r="K147" i="15"/>
  <c r="J147" i="15"/>
  <c r="I147" i="15"/>
  <c r="I146" i="15"/>
  <c r="H146" i="15"/>
  <c r="K146" i="15"/>
  <c r="J146" i="15"/>
  <c r="J113" i="15"/>
  <c r="I113" i="15"/>
  <c r="H113" i="15"/>
  <c r="K113" i="15"/>
  <c r="J81" i="15"/>
  <c r="I81" i="15"/>
  <c r="H81" i="15"/>
  <c r="K81" i="15"/>
  <c r="J49" i="15"/>
  <c r="I49" i="15"/>
  <c r="H49" i="15"/>
  <c r="K49" i="15"/>
  <c r="J17" i="15"/>
  <c r="H17" i="15"/>
  <c r="K17" i="15"/>
  <c r="I17" i="15"/>
  <c r="K136" i="15"/>
  <c r="J136" i="15"/>
  <c r="I136" i="15"/>
  <c r="H136" i="15"/>
  <c r="K104" i="15"/>
  <c r="J104" i="15"/>
  <c r="I104" i="15"/>
  <c r="H104" i="15"/>
  <c r="K72" i="15"/>
  <c r="J72" i="15"/>
  <c r="I72" i="15"/>
  <c r="H72" i="15"/>
  <c r="K40" i="15"/>
  <c r="J40" i="15"/>
  <c r="I40" i="15"/>
  <c r="H40" i="15"/>
  <c r="L41" i="9"/>
  <c r="K130" i="9"/>
  <c r="J130" i="9"/>
  <c r="I130" i="9"/>
  <c r="H130" i="9"/>
  <c r="L130" i="9"/>
  <c r="K106" i="9"/>
  <c r="J106" i="9"/>
  <c r="I106" i="9"/>
  <c r="H106" i="9"/>
  <c r="L106" i="9"/>
  <c r="I128" i="9"/>
  <c r="H128" i="9"/>
  <c r="L128" i="9"/>
  <c r="K128" i="9"/>
  <c r="J128" i="9"/>
  <c r="I120" i="9"/>
  <c r="H120" i="9"/>
  <c r="L120" i="9"/>
  <c r="K120" i="9"/>
  <c r="J120" i="9"/>
  <c r="I104" i="9"/>
  <c r="H104" i="9"/>
  <c r="L104" i="9"/>
  <c r="K104" i="9"/>
  <c r="J104" i="9"/>
  <c r="J135" i="9"/>
  <c r="I135" i="9"/>
  <c r="H135" i="9"/>
  <c r="L135" i="9"/>
  <c r="K135" i="9"/>
  <c r="J131" i="9"/>
  <c r="I131" i="9"/>
  <c r="H131" i="9"/>
  <c r="L131" i="9"/>
  <c r="K131" i="9"/>
  <c r="I60" i="9"/>
  <c r="H60" i="9"/>
  <c r="L60" i="9"/>
  <c r="K60" i="9"/>
  <c r="J60" i="9"/>
  <c r="J39" i="9"/>
  <c r="I39" i="9"/>
  <c r="H39" i="9"/>
  <c r="L39" i="9"/>
  <c r="K39" i="9"/>
  <c r="H45" i="9"/>
  <c r="L45" i="9"/>
  <c r="K45" i="9"/>
  <c r="J45" i="9"/>
  <c r="I45" i="9"/>
  <c r="L24" i="9"/>
  <c r="K24" i="9"/>
  <c r="J24" i="9"/>
  <c r="I24" i="9"/>
  <c r="H24" i="9"/>
  <c r="J91" i="9"/>
  <c r="I91" i="9"/>
  <c r="H91" i="9"/>
  <c r="L91" i="9"/>
  <c r="K91" i="9"/>
  <c r="L30" i="9"/>
  <c r="K30" i="9"/>
  <c r="J30" i="9"/>
  <c r="I30" i="9"/>
  <c r="H30" i="9"/>
  <c r="H97" i="9"/>
  <c r="L97" i="9"/>
  <c r="K97" i="9"/>
  <c r="J97" i="9"/>
  <c r="I97" i="9"/>
  <c r="K126" i="9"/>
  <c r="J126" i="9"/>
  <c r="I126" i="9"/>
  <c r="H126" i="9"/>
  <c r="L126" i="9"/>
  <c r="H157" i="9"/>
  <c r="L157" i="9"/>
  <c r="K157" i="9"/>
  <c r="J157" i="9"/>
  <c r="I157" i="9"/>
  <c r="H20" i="9"/>
  <c r="L20" i="9"/>
  <c r="K20" i="9"/>
  <c r="J20" i="9"/>
  <c r="I20" i="9"/>
  <c r="K66" i="9"/>
  <c r="J66" i="9"/>
  <c r="I66" i="9"/>
  <c r="H66" i="9"/>
  <c r="L66" i="9"/>
  <c r="J51" i="9"/>
  <c r="I51" i="9"/>
  <c r="H51" i="9"/>
  <c r="L51" i="9"/>
  <c r="K51" i="9"/>
  <c r="H57" i="9"/>
  <c r="L57" i="9"/>
  <c r="K57" i="9"/>
  <c r="J57" i="9"/>
  <c r="I57" i="9"/>
  <c r="J151" i="9"/>
  <c r="I151" i="9"/>
  <c r="H151" i="9"/>
  <c r="L151" i="9"/>
  <c r="K151" i="9"/>
  <c r="I116" i="9"/>
  <c r="H116" i="9"/>
  <c r="L116" i="9"/>
  <c r="K116" i="9"/>
  <c r="J116" i="9"/>
  <c r="J147" i="9"/>
  <c r="I147" i="9"/>
  <c r="H147" i="9"/>
  <c r="L147" i="9"/>
  <c r="K147" i="9"/>
  <c r="I76" i="9"/>
  <c r="H76" i="9"/>
  <c r="L76" i="9"/>
  <c r="K76" i="9"/>
  <c r="J76" i="9"/>
  <c r="J55" i="9"/>
  <c r="I55" i="9"/>
  <c r="H55" i="9"/>
  <c r="L55" i="9"/>
  <c r="K55" i="9"/>
  <c r="H61" i="9"/>
  <c r="L61" i="9"/>
  <c r="K61" i="9"/>
  <c r="J61" i="9"/>
  <c r="I61" i="9"/>
  <c r="I40" i="9"/>
  <c r="H40" i="9"/>
  <c r="L40" i="9"/>
  <c r="K40" i="9"/>
  <c r="J40" i="9"/>
  <c r="K46" i="9"/>
  <c r="J46" i="9"/>
  <c r="I46" i="9"/>
  <c r="H46" i="9"/>
  <c r="L46" i="9"/>
  <c r="I140" i="9"/>
  <c r="H140" i="9"/>
  <c r="L140" i="9"/>
  <c r="K140" i="9"/>
  <c r="J140" i="9"/>
  <c r="L18" i="9"/>
  <c r="K18" i="9"/>
  <c r="J18" i="9"/>
  <c r="I18" i="9"/>
  <c r="H18" i="9"/>
  <c r="I64" i="9"/>
  <c r="H64" i="9"/>
  <c r="L64" i="9"/>
  <c r="K64" i="9"/>
  <c r="J64" i="9"/>
  <c r="I68" i="9"/>
  <c r="H68" i="9"/>
  <c r="L68" i="9"/>
  <c r="K68" i="9"/>
  <c r="J68" i="9"/>
  <c r="K38" i="9"/>
  <c r="J38" i="9"/>
  <c r="I38" i="9"/>
  <c r="H38" i="9"/>
  <c r="L38" i="9"/>
  <c r="K142" i="9"/>
  <c r="J142" i="9"/>
  <c r="I142" i="9"/>
  <c r="H142" i="9"/>
  <c r="L142" i="9"/>
  <c r="H36" i="9"/>
  <c r="L36" i="9"/>
  <c r="K36" i="9"/>
  <c r="J36" i="9"/>
  <c r="I36" i="9"/>
  <c r="K82" i="9"/>
  <c r="J82" i="9"/>
  <c r="I82" i="9"/>
  <c r="H82" i="9"/>
  <c r="L82" i="9"/>
  <c r="K110" i="9"/>
  <c r="J110" i="9"/>
  <c r="I110" i="9"/>
  <c r="H110" i="9"/>
  <c r="L110" i="9"/>
  <c r="J145" i="15"/>
  <c r="I145" i="15"/>
  <c r="H145" i="15"/>
  <c r="K145" i="15"/>
  <c r="K144" i="15"/>
  <c r="J144" i="15"/>
  <c r="I144" i="15"/>
  <c r="H144" i="15"/>
  <c r="H111" i="15"/>
  <c r="K111" i="15"/>
  <c r="J111" i="15"/>
  <c r="I111" i="15"/>
  <c r="H79" i="15"/>
  <c r="K79" i="15"/>
  <c r="J79" i="15"/>
  <c r="I79" i="15"/>
  <c r="H47" i="15"/>
  <c r="K47" i="15"/>
  <c r="J47" i="15"/>
  <c r="I47" i="15"/>
  <c r="K15" i="15"/>
  <c r="I15" i="15"/>
  <c r="J15" i="15"/>
  <c r="H15" i="15"/>
  <c r="I134" i="15"/>
  <c r="H134" i="15"/>
  <c r="K134" i="15"/>
  <c r="J134" i="15"/>
  <c r="I102" i="15"/>
  <c r="H102" i="15"/>
  <c r="K102" i="15"/>
  <c r="J102" i="15"/>
  <c r="I70" i="15"/>
  <c r="H70" i="15"/>
  <c r="K70" i="15"/>
  <c r="J70" i="15"/>
  <c r="I38" i="15"/>
  <c r="H38" i="15"/>
  <c r="K38" i="15"/>
  <c r="J38" i="15"/>
  <c r="J133" i="15"/>
  <c r="I133" i="15"/>
  <c r="H133" i="15"/>
  <c r="K133" i="15"/>
  <c r="J101" i="15"/>
  <c r="I101" i="15"/>
  <c r="H101" i="15"/>
  <c r="K101" i="15"/>
  <c r="J69" i="15"/>
  <c r="I69" i="15"/>
  <c r="H69" i="15"/>
  <c r="K69" i="15"/>
  <c r="J37" i="15"/>
  <c r="I37" i="15"/>
  <c r="H37" i="15"/>
  <c r="K37" i="15"/>
  <c r="K124" i="15"/>
  <c r="J124" i="15"/>
  <c r="I124" i="15"/>
  <c r="H124" i="15"/>
  <c r="K92" i="15"/>
  <c r="J92" i="15"/>
  <c r="I92" i="15"/>
  <c r="H92" i="15"/>
  <c r="K60" i="15"/>
  <c r="J60" i="15"/>
  <c r="I60" i="15"/>
  <c r="H60" i="15"/>
  <c r="I28" i="15"/>
  <c r="K28" i="15"/>
  <c r="J28" i="15"/>
  <c r="H28" i="15"/>
  <c r="J157" i="15"/>
  <c r="I157" i="15"/>
  <c r="H157" i="15"/>
  <c r="K157" i="15"/>
  <c r="K156" i="15"/>
  <c r="J156" i="15"/>
  <c r="I156" i="15"/>
  <c r="H156" i="15"/>
  <c r="H123" i="15"/>
  <c r="K123" i="15"/>
  <c r="J123" i="15"/>
  <c r="I123" i="15"/>
  <c r="H91" i="15"/>
  <c r="K91" i="15"/>
  <c r="J91" i="15"/>
  <c r="I91" i="15"/>
  <c r="H59" i="15"/>
  <c r="K59" i="15"/>
  <c r="J59" i="15"/>
  <c r="I59" i="15"/>
  <c r="I27" i="15"/>
  <c r="K27" i="15"/>
  <c r="J27" i="15"/>
  <c r="H27" i="15"/>
  <c r="I114" i="15"/>
  <c r="H114" i="15"/>
  <c r="K114" i="15"/>
  <c r="J114" i="15"/>
  <c r="I82" i="15"/>
  <c r="H82" i="15"/>
  <c r="K82" i="15"/>
  <c r="J82" i="15"/>
  <c r="I50" i="15"/>
  <c r="H50" i="15"/>
  <c r="K50" i="15"/>
  <c r="J50" i="15"/>
  <c r="J18" i="15"/>
  <c r="H18" i="15"/>
  <c r="K18" i="15"/>
  <c r="I18" i="15"/>
  <c r="J137" i="15"/>
  <c r="I137" i="15"/>
  <c r="H137" i="15"/>
  <c r="K137" i="15"/>
  <c r="J105" i="15"/>
  <c r="I105" i="15"/>
  <c r="H105" i="15"/>
  <c r="K105" i="15"/>
  <c r="J73" i="15"/>
  <c r="I73" i="15"/>
  <c r="H73" i="15"/>
  <c r="K73" i="15"/>
  <c r="J41" i="15"/>
  <c r="I41" i="15"/>
  <c r="H41" i="15"/>
  <c r="K41" i="15"/>
  <c r="J7" i="15"/>
  <c r="H7" i="15"/>
  <c r="K7" i="15"/>
  <c r="I7" i="15"/>
  <c r="K128" i="15"/>
  <c r="J128" i="15"/>
  <c r="I128" i="15"/>
  <c r="H128" i="15"/>
  <c r="K96" i="15"/>
  <c r="J96" i="15"/>
  <c r="I96" i="15"/>
  <c r="H96" i="15"/>
  <c r="K64" i="15"/>
  <c r="J64" i="15"/>
  <c r="I64" i="15"/>
  <c r="H64" i="15"/>
  <c r="I32" i="15"/>
  <c r="K32" i="15"/>
  <c r="J32" i="15"/>
  <c r="H32" i="15"/>
  <c r="K41" i="9"/>
  <c r="BH7" i="10"/>
  <c r="BG7" i="10"/>
  <c r="K154" i="9"/>
  <c r="J154" i="9"/>
  <c r="I154" i="9"/>
  <c r="H154" i="9"/>
  <c r="L154" i="9"/>
  <c r="K114" i="9"/>
  <c r="J114" i="9"/>
  <c r="I114" i="9"/>
  <c r="H114" i="9"/>
  <c r="L114" i="9"/>
  <c r="H137" i="9"/>
  <c r="L137" i="9"/>
  <c r="K137" i="9"/>
  <c r="J137" i="9"/>
  <c r="I137" i="9"/>
  <c r="H161" i="9"/>
  <c r="L161" i="9"/>
  <c r="K161" i="9"/>
  <c r="J161" i="9"/>
  <c r="I161" i="9"/>
  <c r="H153" i="9"/>
  <c r="L153" i="9"/>
  <c r="K153" i="9"/>
  <c r="J153" i="9"/>
  <c r="I153" i="9"/>
  <c r="H113" i="9"/>
  <c r="L113" i="9"/>
  <c r="K113" i="9"/>
  <c r="J113" i="9"/>
  <c r="I113" i="9"/>
  <c r="I144" i="9"/>
  <c r="H144" i="9"/>
  <c r="L144" i="9"/>
  <c r="K144" i="9"/>
  <c r="J144" i="9"/>
  <c r="K134" i="9"/>
  <c r="J134" i="9"/>
  <c r="I134" i="9"/>
  <c r="H134" i="9"/>
  <c r="L134" i="9"/>
  <c r="L28" i="9"/>
  <c r="K28" i="9"/>
  <c r="J28" i="9"/>
  <c r="I28" i="9"/>
  <c r="H28" i="9"/>
  <c r="K74" i="9"/>
  <c r="J74" i="9"/>
  <c r="I74" i="9"/>
  <c r="H74" i="9"/>
  <c r="L74" i="9"/>
  <c r="K13" i="9"/>
  <c r="J13" i="9"/>
  <c r="I13" i="9"/>
  <c r="H13" i="9"/>
  <c r="L13" i="9"/>
  <c r="J59" i="9"/>
  <c r="I59" i="9"/>
  <c r="H59" i="9"/>
  <c r="L59" i="9"/>
  <c r="K59" i="9"/>
  <c r="H65" i="9"/>
  <c r="L65" i="9"/>
  <c r="K65" i="9"/>
  <c r="J65" i="9"/>
  <c r="I65" i="9"/>
  <c r="I136" i="9"/>
  <c r="H136" i="9"/>
  <c r="L136" i="9"/>
  <c r="K136" i="9"/>
  <c r="J136" i="9"/>
  <c r="H125" i="9"/>
  <c r="L125" i="9"/>
  <c r="K125" i="9"/>
  <c r="J125" i="9"/>
  <c r="I125" i="9"/>
  <c r="I156" i="9"/>
  <c r="H156" i="9"/>
  <c r="L156" i="9"/>
  <c r="K156" i="9"/>
  <c r="J156" i="9"/>
  <c r="J95" i="9"/>
  <c r="I95" i="9"/>
  <c r="H95" i="9"/>
  <c r="L95" i="9"/>
  <c r="K95" i="9"/>
  <c r="L34" i="9"/>
  <c r="K34" i="9"/>
  <c r="J34" i="9"/>
  <c r="I34" i="9"/>
  <c r="H34" i="9"/>
  <c r="H101" i="9"/>
  <c r="L101" i="9"/>
  <c r="K101" i="9"/>
  <c r="J101" i="9"/>
  <c r="I101" i="9"/>
  <c r="I80" i="9"/>
  <c r="H80" i="9"/>
  <c r="L80" i="9"/>
  <c r="K80" i="9"/>
  <c r="J80" i="9"/>
  <c r="L19" i="9"/>
  <c r="K19" i="9"/>
  <c r="J19" i="9"/>
  <c r="I19" i="9"/>
  <c r="H19" i="9"/>
  <c r="K86" i="9"/>
  <c r="J86" i="9"/>
  <c r="I86" i="9"/>
  <c r="H86" i="9"/>
  <c r="L86" i="9"/>
  <c r="L25" i="9"/>
  <c r="K25" i="9"/>
  <c r="J25" i="9"/>
  <c r="I25" i="9"/>
  <c r="H25" i="9"/>
  <c r="J119" i="9"/>
  <c r="I119" i="9"/>
  <c r="H119" i="9"/>
  <c r="L119" i="9"/>
  <c r="K119" i="9"/>
  <c r="K150" i="9"/>
  <c r="J150" i="9"/>
  <c r="I150" i="9"/>
  <c r="H150" i="9"/>
  <c r="L150" i="9"/>
  <c r="J115" i="9"/>
  <c r="I115" i="9"/>
  <c r="H115" i="9"/>
  <c r="L115" i="9"/>
  <c r="K115" i="9"/>
  <c r="I44" i="9"/>
  <c r="H44" i="9"/>
  <c r="L44" i="9"/>
  <c r="K44" i="9"/>
  <c r="J44" i="9"/>
  <c r="I23" i="9"/>
  <c r="H23" i="9"/>
  <c r="L23" i="9"/>
  <c r="K23" i="9"/>
  <c r="J23" i="9"/>
  <c r="K90" i="9"/>
  <c r="J90" i="9"/>
  <c r="I90" i="9"/>
  <c r="H90" i="9"/>
  <c r="L90" i="9"/>
  <c r="K29" i="9"/>
  <c r="J29" i="9"/>
  <c r="I29" i="9"/>
  <c r="H29" i="9"/>
  <c r="L29" i="9"/>
  <c r="L8" i="9"/>
  <c r="K8" i="9"/>
  <c r="J8" i="9"/>
  <c r="I8" i="9"/>
  <c r="H8" i="9"/>
  <c r="J75" i="9"/>
  <c r="I75" i="9"/>
  <c r="H75" i="9"/>
  <c r="L75" i="9"/>
  <c r="K75" i="9"/>
  <c r="L14" i="9"/>
  <c r="K14" i="9"/>
  <c r="J14" i="9"/>
  <c r="I14" i="9"/>
  <c r="H14" i="9"/>
  <c r="H81" i="9"/>
  <c r="L81" i="9"/>
  <c r="K81" i="9"/>
  <c r="J81" i="9"/>
  <c r="I81" i="9"/>
  <c r="H85" i="9"/>
  <c r="L85" i="9"/>
  <c r="K85" i="9"/>
  <c r="J85" i="9"/>
  <c r="I85" i="9"/>
  <c r="L9" i="9"/>
  <c r="K9" i="9"/>
  <c r="J9" i="9"/>
  <c r="I9" i="9"/>
  <c r="H9" i="9"/>
  <c r="I108" i="9"/>
  <c r="H108" i="9"/>
  <c r="L108" i="9"/>
  <c r="K108" i="9"/>
  <c r="J108" i="9"/>
  <c r="L32" i="9"/>
  <c r="K32" i="9"/>
  <c r="J32" i="9"/>
  <c r="I32" i="9"/>
  <c r="H32" i="9"/>
  <c r="H73" i="9"/>
  <c r="L73" i="9"/>
  <c r="K73" i="9"/>
  <c r="J73" i="9"/>
  <c r="I73" i="9"/>
  <c r="L35" i="9"/>
  <c r="K35" i="9"/>
  <c r="J35" i="9"/>
  <c r="I35" i="9"/>
  <c r="H35" i="9"/>
  <c r="H135" i="15"/>
  <c r="K135" i="15"/>
  <c r="J135" i="15"/>
  <c r="I135" i="15"/>
  <c r="H103" i="15"/>
  <c r="K103" i="15"/>
  <c r="J103" i="15"/>
  <c r="I103" i="15"/>
  <c r="H71" i="15"/>
  <c r="K71" i="15"/>
  <c r="J71" i="15"/>
  <c r="I71" i="15"/>
  <c r="H39" i="15"/>
  <c r="K39" i="15"/>
  <c r="J39" i="15"/>
  <c r="I39" i="15"/>
  <c r="I126" i="15"/>
  <c r="H126" i="15"/>
  <c r="K126" i="15"/>
  <c r="J126" i="15"/>
  <c r="I94" i="15"/>
  <c r="H94" i="15"/>
  <c r="K94" i="15"/>
  <c r="J94" i="15"/>
  <c r="I62" i="15"/>
  <c r="H62" i="15"/>
  <c r="K62" i="15"/>
  <c r="J62" i="15"/>
  <c r="J30" i="15"/>
  <c r="H30" i="15"/>
  <c r="I30" i="15"/>
  <c r="K30" i="15"/>
  <c r="H159" i="15"/>
  <c r="K159" i="15"/>
  <c r="J159" i="15"/>
  <c r="I159" i="15"/>
  <c r="I158" i="15"/>
  <c r="H158" i="15"/>
  <c r="K158" i="15"/>
  <c r="J158" i="15"/>
  <c r="J125" i="15"/>
  <c r="I125" i="15"/>
  <c r="H125" i="15"/>
  <c r="K125" i="15"/>
  <c r="J93" i="15"/>
  <c r="I93" i="15"/>
  <c r="H93" i="15"/>
  <c r="K93" i="15"/>
  <c r="J61" i="15"/>
  <c r="I61" i="15"/>
  <c r="H61" i="15"/>
  <c r="K61" i="15"/>
  <c r="K29" i="15"/>
  <c r="J29" i="15"/>
  <c r="H29" i="15"/>
  <c r="I29" i="15"/>
  <c r="K116" i="15"/>
  <c r="J116" i="15"/>
  <c r="I116" i="15"/>
  <c r="H116" i="15"/>
  <c r="K84" i="15"/>
  <c r="J84" i="15"/>
  <c r="I84" i="15"/>
  <c r="H84" i="15"/>
  <c r="K52" i="15"/>
  <c r="J52" i="15"/>
  <c r="I52" i="15"/>
  <c r="H52" i="15"/>
  <c r="K20" i="15"/>
  <c r="I20" i="15"/>
  <c r="J20" i="15"/>
  <c r="H20" i="15"/>
  <c r="H8" i="15"/>
  <c r="K8" i="15"/>
  <c r="I8" i="15"/>
  <c r="J8" i="15"/>
  <c r="J149" i="15"/>
  <c r="I149" i="15"/>
  <c r="H149" i="15"/>
  <c r="K149" i="15"/>
  <c r="K148" i="15"/>
  <c r="J148" i="15"/>
  <c r="I148" i="15"/>
  <c r="H148" i="15"/>
  <c r="H115" i="15"/>
  <c r="K115" i="15"/>
  <c r="J115" i="15"/>
  <c r="I115" i="15"/>
  <c r="H83" i="15"/>
  <c r="K83" i="15"/>
  <c r="J83" i="15"/>
  <c r="I83" i="15"/>
  <c r="H51" i="15"/>
  <c r="K51" i="15"/>
  <c r="J51" i="15"/>
  <c r="I51" i="15"/>
  <c r="K19" i="15"/>
  <c r="I19" i="15"/>
  <c r="J19" i="15"/>
  <c r="H19" i="15"/>
  <c r="I138" i="15"/>
  <c r="H138" i="15"/>
  <c r="K138" i="15"/>
  <c r="J138" i="15"/>
  <c r="I106" i="15"/>
  <c r="H106" i="15"/>
  <c r="K106" i="15"/>
  <c r="J106" i="15"/>
  <c r="I74" i="15"/>
  <c r="H74" i="15"/>
  <c r="K74" i="15"/>
  <c r="J74" i="15"/>
  <c r="I42" i="15"/>
  <c r="H42" i="15"/>
  <c r="K42" i="15"/>
  <c r="J42" i="15"/>
  <c r="J129" i="15"/>
  <c r="I129" i="15"/>
  <c r="H129" i="15"/>
  <c r="K129" i="15"/>
  <c r="J97" i="15"/>
  <c r="I97" i="15"/>
  <c r="H97" i="15"/>
  <c r="K97" i="15"/>
  <c r="J65" i="15"/>
  <c r="I65" i="15"/>
  <c r="H65" i="15"/>
  <c r="K65" i="15"/>
  <c r="I33" i="15"/>
  <c r="K33" i="15"/>
  <c r="J33" i="15"/>
  <c r="H33" i="15"/>
  <c r="K120" i="15"/>
  <c r="J120" i="15"/>
  <c r="I120" i="15"/>
  <c r="H120" i="15"/>
  <c r="K88" i="15"/>
  <c r="J88" i="15"/>
  <c r="I88" i="15"/>
  <c r="H88" i="15"/>
  <c r="K56" i="15"/>
  <c r="J56" i="15"/>
  <c r="I56" i="15"/>
  <c r="H56" i="15"/>
  <c r="H24" i="15"/>
  <c r="K24" i="15"/>
  <c r="I24" i="15"/>
  <c r="J24" i="15"/>
  <c r="I7" i="9"/>
  <c r="J7" i="9"/>
  <c r="K7" i="9"/>
  <c r="L7" i="9"/>
  <c r="J6" i="15"/>
  <c r="H6" i="15"/>
  <c r="I6" i="15"/>
  <c r="K6" i="15"/>
  <c r="BB98" i="10"/>
  <c r="BB70" i="10"/>
  <c r="BB50" i="10"/>
  <c r="BB114" i="10"/>
  <c r="BB22" i="10"/>
  <c r="BB86" i="10"/>
  <c r="BB58" i="10"/>
  <c r="BB122" i="10"/>
  <c r="BB62" i="10"/>
  <c r="BB142" i="10"/>
  <c r="BB19" i="10"/>
  <c r="BB15" i="10"/>
  <c r="BB59" i="10"/>
  <c r="BB123" i="10"/>
  <c r="BB52" i="10"/>
  <c r="BB116" i="10"/>
  <c r="BB111" i="10"/>
  <c r="BB51" i="10"/>
  <c r="BB115" i="10"/>
  <c r="BB60" i="10"/>
  <c r="BB27" i="10"/>
  <c r="BB57" i="10"/>
  <c r="BB121" i="10"/>
  <c r="BB96" i="10"/>
  <c r="BB108" i="10"/>
  <c r="BB120" i="10"/>
  <c r="BB132" i="10"/>
  <c r="BB61" i="10"/>
  <c r="BB125" i="10"/>
  <c r="BB103" i="10"/>
  <c r="BB72" i="10"/>
  <c r="BB88" i="10"/>
  <c r="BB37" i="10"/>
  <c r="BB69" i="10"/>
  <c r="BB32" i="10"/>
  <c r="BB113" i="10"/>
  <c r="BB104" i="10"/>
  <c r="BB87" i="10"/>
  <c r="BB7" i="10"/>
  <c r="BB236" i="10"/>
  <c r="BB300" i="10"/>
  <c r="BB367" i="10"/>
  <c r="BB380" i="10"/>
  <c r="BB393" i="10"/>
  <c r="BB406" i="10"/>
  <c r="BB208" i="10"/>
  <c r="BB279" i="10"/>
  <c r="BB215" i="10"/>
  <c r="BB334" i="10"/>
  <c r="BB270" i="10"/>
  <c r="BB206" i="10"/>
  <c r="BB277" i="10"/>
  <c r="BB213" i="10"/>
  <c r="BB195" i="10"/>
  <c r="BB166" i="10"/>
  <c r="BB165" i="10"/>
  <c r="BB164" i="10"/>
  <c r="BB323" i="10"/>
  <c r="BB259" i="10"/>
  <c r="BB314" i="10"/>
  <c r="BB250" i="10"/>
  <c r="BB321" i="10"/>
  <c r="BB257" i="10"/>
  <c r="BB175" i="10"/>
  <c r="BB146" i="10"/>
  <c r="BB145" i="10"/>
  <c r="BB144" i="10"/>
  <c r="BB319" i="10"/>
  <c r="BB255" i="10"/>
  <c r="BB310" i="10"/>
  <c r="BB246" i="10"/>
  <c r="BB317" i="10"/>
  <c r="BB253" i="10"/>
  <c r="BB171" i="10"/>
  <c r="BB283" i="10"/>
  <c r="BB219" i="10"/>
  <c r="BB338" i="10"/>
  <c r="BB274" i="10"/>
  <c r="BB210" i="10"/>
  <c r="BB281" i="10"/>
  <c r="BB217" i="10"/>
  <c r="BB170" i="10"/>
  <c r="BB169" i="10"/>
  <c r="BB168" i="10"/>
  <c r="BB224" i="10"/>
  <c r="BB288" i="10"/>
  <c r="BB355" i="10"/>
  <c r="BB368" i="10"/>
  <c r="BB381" i="10"/>
  <c r="BB394" i="10"/>
  <c r="BB244" i="10"/>
  <c r="BB308" i="10"/>
  <c r="BB375" i="10"/>
  <c r="BB341" i="10"/>
  <c r="BB388" i="10"/>
  <c r="BB401" i="10"/>
  <c r="BB350" i="10"/>
  <c r="BB200" i="10"/>
  <c r="BB216" i="10"/>
  <c r="BB280" i="10"/>
  <c r="BB347" i="10"/>
  <c r="BB360" i="10"/>
  <c r="BB373" i="10"/>
  <c r="BB337" i="10"/>
  <c r="BB386" i="10"/>
  <c r="BB66" i="10"/>
  <c r="BB38" i="10"/>
  <c r="BB102" i="10"/>
  <c r="BB74" i="10"/>
  <c r="BB138" i="10"/>
  <c r="BB14" i="10"/>
  <c r="BB94" i="10"/>
  <c r="BB23" i="10"/>
  <c r="BB75" i="10"/>
  <c r="BB139" i="10"/>
  <c r="BB68" i="10"/>
  <c r="BB63" i="10"/>
  <c r="BB127" i="10"/>
  <c r="BB8" i="10"/>
  <c r="BB126" i="10"/>
  <c r="BB67" i="10"/>
  <c r="BB131" i="10"/>
  <c r="BB12" i="10"/>
  <c r="BB76" i="10"/>
  <c r="BB112" i="10"/>
  <c r="BB124" i="10"/>
  <c r="BB9" i="10"/>
  <c r="BB73" i="10"/>
  <c r="BB137" i="10"/>
  <c r="BB71" i="10"/>
  <c r="BB16" i="10"/>
  <c r="BB13" i="10"/>
  <c r="BB77" i="10"/>
  <c r="BB141" i="10"/>
  <c r="BB53" i="10"/>
  <c r="BB17" i="10"/>
  <c r="BB101" i="10"/>
  <c r="BB33" i="10"/>
  <c r="BB65" i="10"/>
  <c r="BB97" i="10"/>
  <c r="BB252" i="10"/>
  <c r="BB316" i="10"/>
  <c r="BB383" i="10"/>
  <c r="BB396" i="10"/>
  <c r="BB345" i="10"/>
  <c r="BB358" i="10"/>
  <c r="BB327" i="10"/>
  <c r="BB263" i="10"/>
  <c r="BB199" i="10"/>
  <c r="BB318" i="10"/>
  <c r="BB254" i="10"/>
  <c r="BB325" i="10"/>
  <c r="BB261" i="10"/>
  <c r="BB179" i="10"/>
  <c r="BB150" i="10"/>
  <c r="BB149" i="10"/>
  <c r="BB148" i="10"/>
  <c r="BB307" i="10"/>
  <c r="BB243" i="10"/>
  <c r="BB298" i="10"/>
  <c r="BB234" i="10"/>
  <c r="BB305" i="10"/>
  <c r="BB241" i="10"/>
  <c r="BB159" i="10"/>
  <c r="BB194" i="10"/>
  <c r="BB193" i="10"/>
  <c r="BB192" i="10"/>
  <c r="BB303" i="10"/>
  <c r="BB239" i="10"/>
  <c r="BB294" i="10"/>
  <c r="BB230" i="10"/>
  <c r="BB301" i="10"/>
  <c r="BB237" i="10"/>
  <c r="BB155" i="10"/>
  <c r="BB190" i="10"/>
  <c r="BB189" i="10"/>
  <c r="BB188" i="10"/>
  <c r="BB267" i="10"/>
  <c r="BB203" i="10"/>
  <c r="BB322" i="10"/>
  <c r="BB258" i="10"/>
  <c r="BB329" i="10"/>
  <c r="BB265" i="10"/>
  <c r="BB201" i="10"/>
  <c r="BB183" i="10"/>
  <c r="BB154" i="10"/>
  <c r="BB153" i="10"/>
  <c r="BB152" i="10"/>
  <c r="BB240" i="10"/>
  <c r="BB304" i="10"/>
  <c r="BB371" i="10"/>
  <c r="BB333" i="10"/>
  <c r="BB384" i="10"/>
  <c r="BB397" i="10"/>
  <c r="BB346" i="10"/>
  <c r="BB299" i="10"/>
  <c r="BB331" i="10"/>
  <c r="BB260" i="10"/>
  <c r="BB324" i="10"/>
  <c r="BB391" i="10"/>
  <c r="BB404" i="10"/>
  <c r="BB353" i="10"/>
  <c r="BB366" i="10"/>
  <c r="BB232" i="10"/>
  <c r="BB296" i="10"/>
  <c r="BB363" i="10"/>
  <c r="BB376" i="10"/>
  <c r="BB343" i="10"/>
  <c r="BB389" i="10"/>
  <c r="BB402" i="10"/>
  <c r="BB130" i="10"/>
  <c r="BB10" i="10"/>
  <c r="BB18" i="10"/>
  <c r="BB82" i="10"/>
  <c r="BB11" i="10"/>
  <c r="BB54" i="10"/>
  <c r="BB118" i="10"/>
  <c r="BB26" i="10"/>
  <c r="BB90" i="10"/>
  <c r="BB78" i="10"/>
  <c r="BB31" i="10"/>
  <c r="BB110" i="10"/>
  <c r="BB39" i="10"/>
  <c r="BB43" i="10"/>
  <c r="BB91" i="10"/>
  <c r="BB20" i="10"/>
  <c r="BB84" i="10"/>
  <c r="BB79" i="10"/>
  <c r="BB143" i="10"/>
  <c r="BB24" i="10"/>
  <c r="BB83" i="10"/>
  <c r="BB28" i="10"/>
  <c r="BB55" i="10"/>
  <c r="BB48" i="10"/>
  <c r="BB25" i="10"/>
  <c r="BB89" i="10"/>
  <c r="BB46" i="10"/>
  <c r="BB135" i="10"/>
  <c r="BB56" i="10"/>
  <c r="BB29" i="10"/>
  <c r="BB93" i="10"/>
  <c r="BB47" i="10"/>
  <c r="BB140" i="10"/>
  <c r="BB21" i="10"/>
  <c r="BB64" i="10"/>
  <c r="BB85" i="10"/>
  <c r="BB133" i="10"/>
  <c r="BB49" i="10"/>
  <c r="BB129" i="10"/>
  <c r="BB92" i="10"/>
  <c r="BB212" i="10"/>
  <c r="BB268" i="10"/>
  <c r="BB332" i="10"/>
  <c r="BB399" i="10"/>
  <c r="BB348" i="10"/>
  <c r="BB361" i="10"/>
  <c r="BB374" i="10"/>
  <c r="BB311" i="10"/>
  <c r="BB247" i="10"/>
  <c r="BB302" i="10"/>
  <c r="BB238" i="10"/>
  <c r="BB309" i="10"/>
  <c r="BB245" i="10"/>
  <c r="BB163" i="10"/>
  <c r="BB197" i="10"/>
  <c r="BB196" i="10"/>
  <c r="BB291" i="10"/>
  <c r="BB227" i="10"/>
  <c r="BB282" i="10"/>
  <c r="BB218" i="10"/>
  <c r="BB289" i="10"/>
  <c r="BB225" i="10"/>
  <c r="BB178" i="10"/>
  <c r="BB177" i="10"/>
  <c r="BB176" i="10"/>
  <c r="BB287" i="10"/>
  <c r="BB223" i="10"/>
  <c r="BB342" i="10"/>
  <c r="BB278" i="10"/>
  <c r="BB214" i="10"/>
  <c r="BB285" i="10"/>
  <c r="BB221" i="10"/>
  <c r="BB174" i="10"/>
  <c r="BB173" i="10"/>
  <c r="BB172" i="10"/>
  <c r="BB251" i="10"/>
  <c r="BB306" i="10"/>
  <c r="BB242" i="10"/>
  <c r="BB313" i="10"/>
  <c r="BB249" i="10"/>
  <c r="BB167" i="10"/>
  <c r="BB256" i="10"/>
  <c r="BB320" i="10"/>
  <c r="BB339" i="10"/>
  <c r="BB387" i="10"/>
  <c r="BB400" i="10"/>
  <c r="BB349" i="10"/>
  <c r="BB362" i="10"/>
  <c r="BB276" i="10"/>
  <c r="BB340" i="10"/>
  <c r="BB407" i="10"/>
  <c r="BB356" i="10"/>
  <c r="BB369" i="10"/>
  <c r="BB382" i="10"/>
  <c r="BB248" i="10"/>
  <c r="BB312" i="10"/>
  <c r="BB379" i="10"/>
  <c r="BB392" i="10"/>
  <c r="BB405" i="10"/>
  <c r="BB354" i="10"/>
  <c r="BB34" i="10"/>
  <c r="BB134" i="10"/>
  <c r="BB42" i="10"/>
  <c r="BB106" i="10"/>
  <c r="BB30" i="10"/>
  <c r="BB107" i="10"/>
  <c r="BB36" i="10"/>
  <c r="BB100" i="10"/>
  <c r="BB35" i="10"/>
  <c r="BB95" i="10"/>
  <c r="BB99" i="10"/>
  <c r="BB44" i="10"/>
  <c r="BB119" i="10"/>
  <c r="BB80" i="10"/>
  <c r="BB41" i="10"/>
  <c r="BB105" i="10"/>
  <c r="BB45" i="10"/>
  <c r="BB109" i="10"/>
  <c r="BB40" i="10"/>
  <c r="BB128" i="10"/>
  <c r="BB117" i="10"/>
  <c r="BB136" i="10"/>
  <c r="BB81" i="10"/>
  <c r="BB220" i="10"/>
  <c r="BB284" i="10"/>
  <c r="BB351" i="10"/>
  <c r="BB364" i="10"/>
  <c r="BB377" i="10"/>
  <c r="BB390" i="10"/>
  <c r="BB295" i="10"/>
  <c r="BB231" i="10"/>
  <c r="BB286" i="10"/>
  <c r="BB222" i="10"/>
  <c r="BB293" i="10"/>
  <c r="BB229" i="10"/>
  <c r="BB147" i="10"/>
  <c r="BB182" i="10"/>
  <c r="BB181" i="10"/>
  <c r="BB180" i="10"/>
  <c r="BB204" i="10"/>
  <c r="BB275" i="10"/>
  <c r="BB211" i="10"/>
  <c r="BB330" i="10"/>
  <c r="BB266" i="10"/>
  <c r="BB202" i="10"/>
  <c r="BB273" i="10"/>
  <c r="BB209" i="10"/>
  <c r="BB191" i="10"/>
  <c r="BB162" i="10"/>
  <c r="BB161" i="10"/>
  <c r="BB160" i="10"/>
  <c r="BB271" i="10"/>
  <c r="BB207" i="10"/>
  <c r="BB326" i="10"/>
  <c r="BB262" i="10"/>
  <c r="BB198" i="10"/>
  <c r="BB269" i="10"/>
  <c r="BB205" i="10"/>
  <c r="BB187" i="10"/>
  <c r="BB158" i="10"/>
  <c r="BB157" i="10"/>
  <c r="BB156" i="10"/>
  <c r="BB235" i="10"/>
  <c r="BB290" i="10"/>
  <c r="BB226" i="10"/>
  <c r="BB297" i="10"/>
  <c r="BB233" i="10"/>
  <c r="BB151" i="10"/>
  <c r="BB186" i="10"/>
  <c r="BB185" i="10"/>
  <c r="BB184" i="10"/>
  <c r="BB272" i="10"/>
  <c r="BB336" i="10"/>
  <c r="BB403" i="10"/>
  <c r="BB352" i="10"/>
  <c r="BB365" i="10"/>
  <c r="BB378" i="10"/>
  <c r="BB228" i="10"/>
  <c r="BB292" i="10"/>
  <c r="BB359" i="10"/>
  <c r="BB372" i="10"/>
  <c r="BB335" i="10"/>
  <c r="BB385" i="10"/>
  <c r="BB398" i="10"/>
  <c r="BB315" i="10"/>
  <c r="BB264" i="10"/>
  <c r="BB328" i="10"/>
  <c r="BB395" i="10"/>
  <c r="BB344" i="10"/>
  <c r="BB357" i="10"/>
  <c r="BB370" i="10"/>
  <c r="J61" i="13"/>
  <c r="I61" i="13"/>
  <c r="M61" i="13"/>
  <c r="H61" i="13"/>
  <c r="L61" i="13"/>
  <c r="K61" i="13"/>
  <c r="H104" i="13"/>
  <c r="L104" i="13"/>
  <c r="K104" i="13"/>
  <c r="J104" i="13"/>
  <c r="I104" i="13"/>
  <c r="M104" i="13"/>
  <c r="H102" i="13"/>
  <c r="L102" i="13"/>
  <c r="K102" i="13"/>
  <c r="J102" i="13"/>
  <c r="I102" i="13"/>
  <c r="M102" i="13"/>
  <c r="H122" i="13"/>
  <c r="L122" i="13"/>
  <c r="K122" i="13"/>
  <c r="J122" i="13"/>
  <c r="I122" i="13"/>
  <c r="M122" i="13"/>
  <c r="H12" i="13"/>
  <c r="I12" i="13"/>
  <c r="J105" i="13"/>
  <c r="I105" i="13"/>
  <c r="M105" i="13"/>
  <c r="H105" i="13"/>
  <c r="L105" i="13"/>
  <c r="K105" i="13"/>
  <c r="J69" i="13"/>
  <c r="I69" i="13"/>
  <c r="M69" i="13"/>
  <c r="H69" i="13"/>
  <c r="L69" i="13"/>
  <c r="K69" i="13"/>
  <c r="H112" i="13"/>
  <c r="L112" i="13"/>
  <c r="K112" i="13"/>
  <c r="J112" i="13"/>
  <c r="I112" i="13"/>
  <c r="M112" i="13"/>
  <c r="H98" i="13"/>
  <c r="L98" i="13"/>
  <c r="K98" i="13"/>
  <c r="J98" i="13"/>
  <c r="I98" i="13"/>
  <c r="M98" i="13"/>
  <c r="J53" i="13"/>
  <c r="I53" i="13"/>
  <c r="M53" i="13"/>
  <c r="H53" i="13"/>
  <c r="L53" i="13"/>
  <c r="K53" i="13"/>
  <c r="J127" i="13"/>
  <c r="I127" i="13"/>
  <c r="M127" i="13"/>
  <c r="H127" i="13"/>
  <c r="L127" i="13"/>
  <c r="K127" i="13"/>
  <c r="J113" i="13"/>
  <c r="I113" i="13"/>
  <c r="M113" i="13"/>
  <c r="H113" i="13"/>
  <c r="L113" i="13"/>
  <c r="K113" i="13"/>
  <c r="J55" i="13"/>
  <c r="I55" i="13"/>
  <c r="M55" i="13"/>
  <c r="H55" i="13"/>
  <c r="L55" i="13"/>
  <c r="K55" i="13"/>
  <c r="L24" i="13"/>
  <c r="H152" i="13"/>
  <c r="L152" i="13"/>
  <c r="K152" i="13"/>
  <c r="J152" i="13"/>
  <c r="I152" i="13"/>
  <c r="M152" i="13"/>
  <c r="J21" i="13"/>
  <c r="I21" i="13"/>
  <c r="M21" i="13"/>
  <c r="K21" i="13"/>
  <c r="J107" i="13"/>
  <c r="I107" i="13"/>
  <c r="M107" i="13"/>
  <c r="H107" i="13"/>
  <c r="L107" i="13"/>
  <c r="K107" i="13"/>
  <c r="H18" i="13"/>
  <c r="L18" i="13"/>
  <c r="I18" i="13"/>
  <c r="M18" i="13"/>
  <c r="H138" i="13"/>
  <c r="L138" i="13"/>
  <c r="K138" i="13"/>
  <c r="J138" i="13"/>
  <c r="I138" i="13"/>
  <c r="M138" i="13"/>
  <c r="J49" i="13"/>
  <c r="I49" i="13"/>
  <c r="M49" i="13"/>
  <c r="H49" i="13"/>
  <c r="L49" i="13"/>
  <c r="K49" i="13"/>
  <c r="J91" i="13"/>
  <c r="I91" i="13"/>
  <c r="M91" i="13"/>
  <c r="H91" i="13"/>
  <c r="L91" i="13"/>
  <c r="K91" i="13"/>
  <c r="H134" i="13"/>
  <c r="L134" i="13"/>
  <c r="K134" i="13"/>
  <c r="J134" i="13"/>
  <c r="I134" i="13"/>
  <c r="M134" i="13"/>
  <c r="H100" i="13"/>
  <c r="L100" i="13"/>
  <c r="K100" i="13"/>
  <c r="J100" i="13"/>
  <c r="I100" i="13"/>
  <c r="M100" i="13"/>
  <c r="H160" i="13"/>
  <c r="L160" i="13"/>
  <c r="K160" i="13"/>
  <c r="J160" i="13"/>
  <c r="I160" i="13"/>
  <c r="M160" i="13"/>
  <c r="L30" i="13"/>
  <c r="J115" i="13"/>
  <c r="I115" i="13"/>
  <c r="M115" i="13"/>
  <c r="H115" i="13"/>
  <c r="L115" i="13"/>
  <c r="K115" i="13"/>
  <c r="J133" i="13"/>
  <c r="I133" i="13"/>
  <c r="M133" i="13"/>
  <c r="H133" i="13"/>
  <c r="L133" i="13"/>
  <c r="K133" i="13"/>
  <c r="H156" i="13"/>
  <c r="L156" i="13"/>
  <c r="K156" i="13"/>
  <c r="J156" i="13"/>
  <c r="I156" i="13"/>
  <c r="M156" i="13"/>
  <c r="J111" i="13"/>
  <c r="I111" i="13"/>
  <c r="M111" i="13"/>
  <c r="H111" i="13"/>
  <c r="L111" i="13"/>
  <c r="K111" i="13"/>
  <c r="H56" i="13"/>
  <c r="L56" i="13"/>
  <c r="K56" i="13"/>
  <c r="J56" i="13"/>
  <c r="I56" i="13"/>
  <c r="M56" i="13"/>
  <c r="J99" i="13"/>
  <c r="I99" i="13"/>
  <c r="M99" i="13"/>
  <c r="H99" i="13"/>
  <c r="L99" i="13"/>
  <c r="K99" i="13"/>
  <c r="H142" i="13"/>
  <c r="L142" i="13"/>
  <c r="K142" i="13"/>
  <c r="J142" i="13"/>
  <c r="I142" i="13"/>
  <c r="M142" i="13"/>
  <c r="H76" i="13"/>
  <c r="L76" i="13"/>
  <c r="K76" i="13"/>
  <c r="J76" i="13"/>
  <c r="I76" i="13"/>
  <c r="M76" i="13"/>
  <c r="J15" i="13"/>
  <c r="I15" i="13"/>
  <c r="M15" i="13"/>
  <c r="H15" i="13"/>
  <c r="L15" i="13"/>
  <c r="K15" i="13"/>
  <c r="K6" i="13"/>
  <c r="L6" i="13"/>
  <c r="M6" i="13"/>
  <c r="J6" i="13"/>
  <c r="J9" i="13"/>
  <c r="I9" i="13"/>
  <c r="M9" i="13"/>
  <c r="H9" i="13"/>
  <c r="L9" i="13"/>
  <c r="K9" i="13"/>
  <c r="J51" i="13"/>
  <c r="I51" i="13"/>
  <c r="M51" i="13"/>
  <c r="H51" i="13"/>
  <c r="L51" i="13"/>
  <c r="K51" i="13"/>
  <c r="J93" i="13"/>
  <c r="I93" i="13"/>
  <c r="M93" i="13"/>
  <c r="H93" i="13"/>
  <c r="L93" i="13"/>
  <c r="K93" i="13"/>
  <c r="H136" i="13"/>
  <c r="L136" i="13"/>
  <c r="K136" i="13"/>
  <c r="J136" i="13"/>
  <c r="I136" i="13"/>
  <c r="M136" i="13"/>
  <c r="H48" i="13"/>
  <c r="L48" i="13"/>
  <c r="K48" i="13"/>
  <c r="J48" i="13"/>
  <c r="I48" i="13"/>
  <c r="M48" i="13"/>
  <c r="H154" i="13"/>
  <c r="L154" i="13"/>
  <c r="K154" i="13"/>
  <c r="J154" i="13"/>
  <c r="I154" i="13"/>
  <c r="M154" i="13"/>
  <c r="J109" i="13"/>
  <c r="I109" i="13"/>
  <c r="M109" i="13"/>
  <c r="H109" i="13"/>
  <c r="L109" i="13"/>
  <c r="K109" i="13"/>
  <c r="I31" i="13"/>
  <c r="H132" i="13"/>
  <c r="L132" i="13"/>
  <c r="K132" i="13"/>
  <c r="J132" i="13"/>
  <c r="I132" i="13"/>
  <c r="M132" i="13"/>
  <c r="J87" i="13"/>
  <c r="I87" i="13"/>
  <c r="M87" i="13"/>
  <c r="H87" i="13"/>
  <c r="L87" i="13"/>
  <c r="K87" i="13"/>
  <c r="J75" i="13"/>
  <c r="I75" i="13"/>
  <c r="M75" i="13"/>
  <c r="H75" i="13"/>
  <c r="L75" i="13"/>
  <c r="K75" i="13"/>
  <c r="H118" i="13"/>
  <c r="L118" i="13"/>
  <c r="K118" i="13"/>
  <c r="J118" i="13"/>
  <c r="I118" i="13"/>
  <c r="M118" i="13"/>
  <c r="J137" i="13"/>
  <c r="I137" i="13"/>
  <c r="M137" i="13"/>
  <c r="H137" i="13"/>
  <c r="L137" i="13"/>
  <c r="K137" i="13"/>
  <c r="H58" i="13"/>
  <c r="L58" i="13"/>
  <c r="K58" i="13"/>
  <c r="J58" i="13"/>
  <c r="I58" i="13"/>
  <c r="M58" i="13"/>
  <c r="J101" i="13"/>
  <c r="I101" i="13"/>
  <c r="M101" i="13"/>
  <c r="H101" i="13"/>
  <c r="L101" i="13"/>
  <c r="K101" i="13"/>
  <c r="H144" i="13"/>
  <c r="L144" i="13"/>
  <c r="K144" i="13"/>
  <c r="J144" i="13"/>
  <c r="I144" i="13"/>
  <c r="M144" i="13"/>
  <c r="J13" i="13"/>
  <c r="I13" i="13"/>
  <c r="M13" i="13"/>
  <c r="H13" i="13"/>
  <c r="L13" i="13"/>
  <c r="K13" i="13"/>
  <c r="J57" i="13"/>
  <c r="I57" i="13"/>
  <c r="M57" i="13"/>
  <c r="H57" i="13"/>
  <c r="L57" i="13"/>
  <c r="K57" i="13"/>
  <c r="H130" i="13"/>
  <c r="L130" i="13"/>
  <c r="K130" i="13"/>
  <c r="J130" i="13"/>
  <c r="I130" i="13"/>
  <c r="M130" i="13"/>
  <c r="J43" i="13"/>
  <c r="I43" i="13"/>
  <c r="M43" i="13"/>
  <c r="H43" i="13"/>
  <c r="L43" i="13"/>
  <c r="K43" i="13"/>
  <c r="J159" i="13"/>
  <c r="I159" i="13"/>
  <c r="M159" i="13"/>
  <c r="H159" i="13"/>
  <c r="L159" i="13"/>
  <c r="K159" i="13"/>
  <c r="H60" i="13"/>
  <c r="L60" i="13"/>
  <c r="K60" i="13"/>
  <c r="J60" i="13"/>
  <c r="I60" i="13"/>
  <c r="M60" i="13"/>
  <c r="J145" i="13"/>
  <c r="I145" i="13"/>
  <c r="M145" i="13"/>
  <c r="H145" i="13"/>
  <c r="L145" i="13"/>
  <c r="K145" i="13"/>
  <c r="J139" i="13"/>
  <c r="I139" i="13"/>
  <c r="M139" i="13"/>
  <c r="H139" i="13"/>
  <c r="L139" i="13"/>
  <c r="K139" i="13"/>
  <c r="H50" i="13"/>
  <c r="L50" i="13"/>
  <c r="K50" i="13"/>
  <c r="J50" i="13"/>
  <c r="I50" i="13"/>
  <c r="M50" i="13"/>
  <c r="H116" i="13"/>
  <c r="L116" i="13"/>
  <c r="K116" i="13"/>
  <c r="J116" i="13"/>
  <c r="I116" i="13"/>
  <c r="M116" i="13"/>
  <c r="J71" i="13"/>
  <c r="I71" i="13"/>
  <c r="M71" i="13"/>
  <c r="H71" i="13"/>
  <c r="L71" i="13"/>
  <c r="K71" i="13"/>
  <c r="H38" i="13"/>
  <c r="L38" i="13"/>
  <c r="K38" i="13"/>
  <c r="J38" i="13"/>
  <c r="I38" i="13"/>
  <c r="M38" i="13"/>
  <c r="J89" i="13"/>
  <c r="I89" i="13"/>
  <c r="M89" i="13"/>
  <c r="H89" i="13"/>
  <c r="L89" i="13"/>
  <c r="K89" i="13"/>
  <c r="H22" i="13"/>
  <c r="L22" i="13"/>
  <c r="K22" i="13"/>
  <c r="J22" i="13"/>
  <c r="I22" i="13"/>
  <c r="M22" i="13"/>
  <c r="H64" i="13"/>
  <c r="L64" i="13"/>
  <c r="K64" i="13"/>
  <c r="J64" i="13"/>
  <c r="I64" i="13"/>
  <c r="M64" i="13"/>
  <c r="H62" i="13"/>
  <c r="L62" i="13"/>
  <c r="K62" i="13"/>
  <c r="J62" i="13"/>
  <c r="I62" i="13"/>
  <c r="M62" i="13"/>
  <c r="J147" i="13"/>
  <c r="I147" i="13"/>
  <c r="M147" i="13"/>
  <c r="H147" i="13"/>
  <c r="L147" i="13"/>
  <c r="K147" i="13"/>
  <c r="H82" i="13"/>
  <c r="L82" i="13"/>
  <c r="K82" i="13"/>
  <c r="J82" i="13"/>
  <c r="I82" i="13"/>
  <c r="M82" i="13"/>
  <c r="J37" i="13"/>
  <c r="I37" i="13"/>
  <c r="M37" i="13"/>
  <c r="H37" i="13"/>
  <c r="L37" i="13"/>
  <c r="K37" i="13"/>
  <c r="J143" i="13"/>
  <c r="I143" i="13"/>
  <c r="M143" i="13"/>
  <c r="H143" i="13"/>
  <c r="L143" i="13"/>
  <c r="K143" i="13"/>
  <c r="J65" i="13"/>
  <c r="I65" i="13"/>
  <c r="M65" i="13"/>
  <c r="H65" i="13"/>
  <c r="L65" i="13"/>
  <c r="K65" i="13"/>
  <c r="H16" i="13"/>
  <c r="L16" i="13"/>
  <c r="K16" i="13"/>
  <c r="J16" i="13"/>
  <c r="I16" i="13"/>
  <c r="M16" i="13"/>
  <c r="J17" i="13"/>
  <c r="I17" i="13"/>
  <c r="M17" i="13"/>
  <c r="H17" i="13"/>
  <c r="L17" i="13"/>
  <c r="K17" i="13"/>
  <c r="J19" i="13"/>
  <c r="I19" i="13"/>
  <c r="M19" i="13"/>
  <c r="H19" i="13"/>
  <c r="L19" i="13"/>
  <c r="K19" i="13"/>
  <c r="J123" i="13"/>
  <c r="I123" i="13"/>
  <c r="M123" i="13"/>
  <c r="H123" i="13"/>
  <c r="L123" i="13"/>
  <c r="K123" i="13"/>
  <c r="J141" i="13"/>
  <c r="I141" i="13"/>
  <c r="M141" i="13"/>
  <c r="H141" i="13"/>
  <c r="L141" i="13"/>
  <c r="K141" i="13"/>
  <c r="H36" i="13"/>
  <c r="L36" i="13"/>
  <c r="K36" i="13"/>
  <c r="J36" i="13"/>
  <c r="I36" i="13"/>
  <c r="M36" i="13"/>
  <c r="J119" i="13"/>
  <c r="I119" i="13"/>
  <c r="M119" i="13"/>
  <c r="H119" i="13"/>
  <c r="L119" i="13"/>
  <c r="K119" i="13"/>
  <c r="H150" i="13"/>
  <c r="L150" i="13"/>
  <c r="K150" i="13"/>
  <c r="J150" i="13"/>
  <c r="I150" i="13"/>
  <c r="M150" i="13"/>
  <c r="H84" i="13"/>
  <c r="L84" i="13"/>
  <c r="K84" i="13"/>
  <c r="J84" i="13"/>
  <c r="I84" i="13"/>
  <c r="M84" i="13"/>
  <c r="H46" i="13"/>
  <c r="L46" i="13"/>
  <c r="K46" i="13"/>
  <c r="J46" i="13"/>
  <c r="I46" i="13"/>
  <c r="M46" i="13"/>
  <c r="J131" i="13"/>
  <c r="I131" i="13"/>
  <c r="M131" i="13"/>
  <c r="H131" i="13"/>
  <c r="L131" i="13"/>
  <c r="K131" i="13"/>
  <c r="J117" i="13"/>
  <c r="I117" i="13"/>
  <c r="M117" i="13"/>
  <c r="H117" i="13"/>
  <c r="L117" i="13"/>
  <c r="K117" i="13"/>
  <c r="H108" i="13"/>
  <c r="L108" i="13"/>
  <c r="K108" i="13"/>
  <c r="J108" i="13"/>
  <c r="I108" i="13"/>
  <c r="M108" i="13"/>
  <c r="J63" i="13"/>
  <c r="I63" i="13"/>
  <c r="M63" i="13"/>
  <c r="H63" i="13"/>
  <c r="L63" i="13"/>
  <c r="K63" i="13"/>
  <c r="H40" i="13"/>
  <c r="L40" i="13"/>
  <c r="K40" i="13"/>
  <c r="J40" i="13"/>
  <c r="I40" i="13"/>
  <c r="M40" i="13"/>
  <c r="J83" i="13"/>
  <c r="I83" i="13"/>
  <c r="M83" i="13"/>
  <c r="H83" i="13"/>
  <c r="L83" i="13"/>
  <c r="K83" i="13"/>
  <c r="H126" i="13"/>
  <c r="L126" i="13"/>
  <c r="K126" i="13"/>
  <c r="J126" i="13"/>
  <c r="I126" i="13"/>
  <c r="M126" i="13"/>
  <c r="H92" i="13"/>
  <c r="L92" i="13"/>
  <c r="K92" i="13"/>
  <c r="J92" i="13"/>
  <c r="I92" i="13"/>
  <c r="M92" i="13"/>
  <c r="J45" i="13"/>
  <c r="I45" i="13"/>
  <c r="M45" i="13"/>
  <c r="H45" i="13"/>
  <c r="L45" i="13"/>
  <c r="K45" i="13"/>
  <c r="H88" i="13"/>
  <c r="L88" i="13"/>
  <c r="K88" i="13"/>
  <c r="J88" i="13"/>
  <c r="I88" i="13"/>
  <c r="M88" i="13"/>
  <c r="H86" i="13"/>
  <c r="L86" i="13"/>
  <c r="K86" i="13"/>
  <c r="J86" i="13"/>
  <c r="I86" i="13"/>
  <c r="M86" i="13"/>
  <c r="H74" i="13"/>
  <c r="L74" i="13"/>
  <c r="K74" i="13"/>
  <c r="J74" i="13"/>
  <c r="I74" i="13"/>
  <c r="M74" i="13"/>
  <c r="J125" i="13"/>
  <c r="I125" i="13"/>
  <c r="M125" i="13"/>
  <c r="H125" i="13"/>
  <c r="L125" i="13"/>
  <c r="K125" i="13"/>
  <c r="J47" i="13"/>
  <c r="I47" i="13"/>
  <c r="M47" i="13"/>
  <c r="H47" i="13"/>
  <c r="L47" i="13"/>
  <c r="K47" i="13"/>
  <c r="H148" i="13"/>
  <c r="L148" i="13"/>
  <c r="K148" i="13"/>
  <c r="J148" i="13"/>
  <c r="I148" i="13"/>
  <c r="M148" i="13"/>
  <c r="J103" i="13"/>
  <c r="I103" i="13"/>
  <c r="M103" i="13"/>
  <c r="H103" i="13"/>
  <c r="L103" i="13"/>
  <c r="K103" i="13"/>
  <c r="J121" i="13"/>
  <c r="I121" i="13"/>
  <c r="M121" i="13"/>
  <c r="H121" i="13"/>
  <c r="L121" i="13"/>
  <c r="K121" i="13"/>
  <c r="H96" i="13"/>
  <c r="L96" i="13"/>
  <c r="K96" i="13"/>
  <c r="J96" i="13"/>
  <c r="I96" i="13"/>
  <c r="M96" i="13"/>
  <c r="J7" i="13"/>
  <c r="I7" i="13"/>
  <c r="M7" i="13"/>
  <c r="H7" i="13"/>
  <c r="L7" i="13"/>
  <c r="K7" i="13"/>
  <c r="H94" i="13"/>
  <c r="L94" i="13"/>
  <c r="K94" i="13"/>
  <c r="J94" i="13"/>
  <c r="I94" i="13"/>
  <c r="M94" i="13"/>
  <c r="H114" i="13"/>
  <c r="L114" i="13"/>
  <c r="K114" i="13"/>
  <c r="J114" i="13"/>
  <c r="I114" i="13"/>
  <c r="M114" i="13"/>
  <c r="H8" i="13"/>
  <c r="L8" i="13"/>
  <c r="K8" i="13"/>
  <c r="J8" i="13"/>
  <c r="I8" i="13"/>
  <c r="M8" i="13"/>
  <c r="J97" i="13"/>
  <c r="I97" i="13"/>
  <c r="M97" i="13"/>
  <c r="H97" i="13"/>
  <c r="L97" i="13"/>
  <c r="K97" i="13"/>
  <c r="J23" i="13"/>
  <c r="I23" i="13"/>
  <c r="M23" i="13"/>
  <c r="H23" i="13"/>
  <c r="L23" i="13"/>
  <c r="K23" i="13"/>
  <c r="H10" i="13"/>
  <c r="L10" i="13"/>
  <c r="K10" i="13"/>
  <c r="J10" i="13"/>
  <c r="I10" i="13"/>
  <c r="M10" i="13"/>
  <c r="H14" i="13"/>
  <c r="L14" i="13"/>
  <c r="K14" i="13"/>
  <c r="J14" i="13"/>
  <c r="M14" i="13"/>
  <c r="I29" i="13"/>
  <c r="H29" i="13"/>
  <c r="L29" i="13"/>
  <c r="K29" i="13"/>
  <c r="H72" i="13"/>
  <c r="L72" i="13"/>
  <c r="K72" i="13"/>
  <c r="J72" i="13"/>
  <c r="I72" i="13"/>
  <c r="M72" i="13"/>
  <c r="H70" i="13"/>
  <c r="L70" i="13"/>
  <c r="K70" i="13"/>
  <c r="J70" i="13"/>
  <c r="I70" i="13"/>
  <c r="M70" i="13"/>
  <c r="J155" i="13"/>
  <c r="I155" i="13"/>
  <c r="M155" i="13"/>
  <c r="H155" i="13"/>
  <c r="L155" i="13"/>
  <c r="K155" i="13"/>
  <c r="J11" i="13"/>
  <c r="I11" i="13"/>
  <c r="M11" i="13"/>
  <c r="H11" i="13"/>
  <c r="L11" i="13"/>
  <c r="K11" i="13"/>
  <c r="H90" i="13"/>
  <c r="L90" i="13"/>
  <c r="K90" i="13"/>
  <c r="J90" i="13"/>
  <c r="I90" i="13"/>
  <c r="M90" i="13"/>
  <c r="J151" i="13"/>
  <c r="I151" i="13"/>
  <c r="M151" i="13"/>
  <c r="H151" i="13"/>
  <c r="L151" i="13"/>
  <c r="K151" i="13"/>
  <c r="H54" i="13"/>
  <c r="L54" i="13"/>
  <c r="K54" i="13"/>
  <c r="J54" i="13"/>
  <c r="I54" i="13"/>
  <c r="M54" i="13"/>
  <c r="J73" i="13"/>
  <c r="I73" i="13"/>
  <c r="M73" i="13"/>
  <c r="H73" i="13"/>
  <c r="L73" i="13"/>
  <c r="K73" i="13"/>
  <c r="H80" i="13"/>
  <c r="L80" i="13"/>
  <c r="K80" i="13"/>
  <c r="J80" i="13"/>
  <c r="I80" i="13"/>
  <c r="M80" i="13"/>
  <c r="H78" i="13"/>
  <c r="L78" i="13"/>
  <c r="K78" i="13"/>
  <c r="J78" i="13"/>
  <c r="I78" i="13"/>
  <c r="M78" i="13"/>
  <c r="H66" i="13"/>
  <c r="L66" i="13"/>
  <c r="K66" i="13"/>
  <c r="J66" i="13"/>
  <c r="I66" i="13"/>
  <c r="M66" i="13"/>
  <c r="J149" i="13"/>
  <c r="I149" i="13"/>
  <c r="M149" i="13"/>
  <c r="H149" i="13"/>
  <c r="L149" i="13"/>
  <c r="K149" i="13"/>
  <c r="J25" i="13"/>
  <c r="M25" i="13"/>
  <c r="H25" i="13"/>
  <c r="L25" i="13"/>
  <c r="H140" i="13"/>
  <c r="L140" i="13"/>
  <c r="K140" i="13"/>
  <c r="J140" i="13"/>
  <c r="I140" i="13"/>
  <c r="M140" i="13"/>
  <c r="J95" i="13"/>
  <c r="I95" i="13"/>
  <c r="M95" i="13"/>
  <c r="H95" i="13"/>
  <c r="L95" i="13"/>
  <c r="K95" i="13"/>
  <c r="H158" i="13"/>
  <c r="L158" i="13"/>
  <c r="K158" i="13"/>
  <c r="J158" i="13"/>
  <c r="I158" i="13"/>
  <c r="M158" i="13"/>
  <c r="J81" i="13"/>
  <c r="I81" i="13"/>
  <c r="M81" i="13"/>
  <c r="H81" i="13"/>
  <c r="L81" i="13"/>
  <c r="K81" i="13"/>
  <c r="H35" i="13"/>
  <c r="J77" i="13"/>
  <c r="I77" i="13"/>
  <c r="M77" i="13"/>
  <c r="H77" i="13"/>
  <c r="L77" i="13"/>
  <c r="K77" i="13"/>
  <c r="H120" i="13"/>
  <c r="L120" i="13"/>
  <c r="K120" i="13"/>
  <c r="J120" i="13"/>
  <c r="I120" i="13"/>
  <c r="M120" i="13"/>
  <c r="L32" i="13"/>
  <c r="J32" i="13"/>
  <c r="M32" i="13"/>
  <c r="H106" i="13"/>
  <c r="L106" i="13"/>
  <c r="K106" i="13"/>
  <c r="J106" i="13"/>
  <c r="I106" i="13"/>
  <c r="M106" i="13"/>
  <c r="J157" i="13"/>
  <c r="I157" i="13"/>
  <c r="M157" i="13"/>
  <c r="H157" i="13"/>
  <c r="L157" i="13"/>
  <c r="K157" i="13"/>
  <c r="H52" i="13"/>
  <c r="L52" i="13"/>
  <c r="K52" i="13"/>
  <c r="J52" i="13"/>
  <c r="I52" i="13"/>
  <c r="M52" i="13"/>
  <c r="J135" i="13"/>
  <c r="I135" i="13"/>
  <c r="M135" i="13"/>
  <c r="H135" i="13"/>
  <c r="L135" i="13"/>
  <c r="K135" i="13"/>
  <c r="H68" i="13"/>
  <c r="L68" i="13"/>
  <c r="K68" i="13"/>
  <c r="J68" i="13"/>
  <c r="I68" i="13"/>
  <c r="M68" i="13"/>
  <c r="J153" i="13"/>
  <c r="I153" i="13"/>
  <c r="M153" i="13"/>
  <c r="H153" i="13"/>
  <c r="L153" i="13"/>
  <c r="K153" i="13"/>
  <c r="H42" i="13"/>
  <c r="L42" i="13"/>
  <c r="K42" i="13"/>
  <c r="J42" i="13"/>
  <c r="I42" i="13"/>
  <c r="M42" i="13"/>
  <c r="J85" i="13"/>
  <c r="I85" i="13"/>
  <c r="M85" i="13"/>
  <c r="H85" i="13"/>
  <c r="L85" i="13"/>
  <c r="K85" i="13"/>
  <c r="H128" i="13"/>
  <c r="L128" i="13"/>
  <c r="K128" i="13"/>
  <c r="J128" i="13"/>
  <c r="I128" i="13"/>
  <c r="M128" i="13"/>
  <c r="J41" i="13"/>
  <c r="I41" i="13"/>
  <c r="M41" i="13"/>
  <c r="H41" i="13"/>
  <c r="L41" i="13"/>
  <c r="K41" i="13"/>
  <c r="H146" i="13"/>
  <c r="L146" i="13"/>
  <c r="K146" i="13"/>
  <c r="J146" i="13"/>
  <c r="I146" i="13"/>
  <c r="M146" i="13"/>
  <c r="J59" i="13"/>
  <c r="I59" i="13"/>
  <c r="M59" i="13"/>
  <c r="H59" i="13"/>
  <c r="L59" i="13"/>
  <c r="K59" i="13"/>
  <c r="J39" i="13"/>
  <c r="I39" i="13"/>
  <c r="M39" i="13"/>
  <c r="H39" i="13"/>
  <c r="L39" i="13"/>
  <c r="K39" i="13"/>
  <c r="H124" i="13"/>
  <c r="L124" i="13"/>
  <c r="K124" i="13"/>
  <c r="J124" i="13"/>
  <c r="I124" i="13"/>
  <c r="M124" i="13"/>
  <c r="J79" i="13"/>
  <c r="I79" i="13"/>
  <c r="M79" i="13"/>
  <c r="H79" i="13"/>
  <c r="L79" i="13"/>
  <c r="K79" i="13"/>
  <c r="J67" i="13"/>
  <c r="I67" i="13"/>
  <c r="M67" i="13"/>
  <c r="H67" i="13"/>
  <c r="L67" i="13"/>
  <c r="K67" i="13"/>
  <c r="H110" i="13"/>
  <c r="L110" i="13"/>
  <c r="K110" i="13"/>
  <c r="J110" i="13"/>
  <c r="I110" i="13"/>
  <c r="M110" i="13"/>
  <c r="H44" i="13"/>
  <c r="L44" i="13"/>
  <c r="K44" i="13"/>
  <c r="J44" i="13"/>
  <c r="I44" i="13"/>
  <c r="M44" i="13"/>
  <c r="J129" i="13"/>
  <c r="I129" i="13"/>
  <c r="M129" i="13"/>
  <c r="H129" i="13"/>
  <c r="L129" i="13"/>
  <c r="K129" i="13"/>
  <c r="H20" i="13"/>
  <c r="L20" i="13"/>
  <c r="K20" i="13"/>
  <c r="J20" i="13"/>
  <c r="I20" i="13"/>
  <c r="M20" i="13"/>
  <c r="K27" i="13" l="1"/>
  <c r="H21" i="13"/>
  <c r="L21" i="13"/>
  <c r="K18" i="13"/>
  <c r="J18" i="13"/>
  <c r="I14" i="13"/>
  <c r="H6" i="13"/>
  <c r="I6" i="13"/>
  <c r="L26" i="13"/>
  <c r="I25" i="13"/>
  <c r="K25" i="13"/>
  <c r="M94" i="9"/>
  <c r="M111" i="9"/>
  <c r="M138" i="9"/>
  <c r="M98" i="9"/>
  <c r="M31" i="9"/>
  <c r="M14" i="9"/>
  <c r="M29" i="9"/>
  <c r="M23" i="9"/>
  <c r="M86" i="9"/>
  <c r="M19" i="9"/>
  <c r="M80" i="9"/>
  <c r="M156" i="9"/>
  <c r="M74" i="9"/>
  <c r="M28" i="9"/>
  <c r="M24" i="9"/>
  <c r="M134" i="9"/>
  <c r="M106" i="9"/>
  <c r="M60" i="9"/>
  <c r="M79" i="9"/>
  <c r="M88" i="9"/>
  <c r="M112" i="9"/>
  <c r="M142" i="9"/>
  <c r="M68" i="9"/>
  <c r="M76" i="9"/>
  <c r="M147" i="9"/>
  <c r="M51" i="9"/>
  <c r="M66" i="9"/>
  <c r="M30" i="9"/>
  <c r="M131" i="9"/>
  <c r="M17" i="9"/>
  <c r="M87" i="9"/>
  <c r="M56" i="9"/>
  <c r="M92" i="9"/>
  <c r="M114" i="9"/>
  <c r="M32" i="9"/>
  <c r="M15" i="9"/>
  <c r="M35" i="9"/>
  <c r="M9" i="9"/>
  <c r="M90" i="9"/>
  <c r="M44" i="9"/>
  <c r="M115" i="9"/>
  <c r="M150" i="9"/>
  <c r="M144" i="9"/>
  <c r="M161" i="9"/>
  <c r="M154" i="9"/>
  <c r="M18" i="9"/>
  <c r="M140" i="9"/>
  <c r="M61" i="9"/>
  <c r="M126" i="9"/>
  <c r="M97" i="9"/>
  <c r="M91" i="9"/>
  <c r="M45" i="9"/>
  <c r="M104" i="9"/>
  <c r="M50" i="9"/>
  <c r="M93" i="9"/>
  <c r="M117" i="9"/>
  <c r="M16" i="9"/>
  <c r="M53" i="9"/>
  <c r="M49" i="9"/>
  <c r="M149" i="9"/>
  <c r="M69" i="9"/>
  <c r="M133" i="9"/>
  <c r="M105" i="9"/>
  <c r="M7" i="9"/>
  <c r="O7" i="9" s="1"/>
  <c r="M65" i="9"/>
  <c r="M153" i="9"/>
  <c r="M82" i="9"/>
  <c r="M36" i="9"/>
  <c r="M46" i="9"/>
  <c r="M55" i="9"/>
  <c r="M116" i="9"/>
  <c r="M151" i="9"/>
  <c r="M39" i="9"/>
  <c r="M139" i="9"/>
  <c r="M70" i="9"/>
  <c r="M26" i="9"/>
  <c r="M52" i="9"/>
  <c r="M123" i="9"/>
  <c r="M158" i="9"/>
  <c r="M160" i="9"/>
  <c r="M122" i="9"/>
  <c r="M143" i="9"/>
  <c r="M109" i="9"/>
  <c r="M43" i="9"/>
  <c r="M58" i="9"/>
  <c r="M12" i="9"/>
  <c r="M54" i="9"/>
  <c r="M63" i="9"/>
  <c r="M124" i="9"/>
  <c r="M159" i="9"/>
  <c r="M42" i="9"/>
  <c r="M129" i="9"/>
  <c r="M108" i="9"/>
  <c r="M81" i="9"/>
  <c r="M75" i="9"/>
  <c r="M119" i="9"/>
  <c r="M34" i="9"/>
  <c r="M59" i="9"/>
  <c r="M13" i="9"/>
  <c r="M113" i="9"/>
  <c r="M110" i="9"/>
  <c r="M38" i="9"/>
  <c r="M64" i="9"/>
  <c r="M40" i="9"/>
  <c r="M57" i="9"/>
  <c r="M157" i="9"/>
  <c r="M135" i="9"/>
  <c r="M128" i="9"/>
  <c r="M130" i="9"/>
  <c r="M47" i="9"/>
  <c r="M100" i="9"/>
  <c r="M78" i="9"/>
  <c r="M11" i="9"/>
  <c r="M72" i="9"/>
  <c r="M148" i="9"/>
  <c r="M22" i="9"/>
  <c r="M77" i="9"/>
  <c r="M71" i="9"/>
  <c r="M152" i="9"/>
  <c r="M96" i="9"/>
  <c r="M67" i="9"/>
  <c r="M118" i="9"/>
  <c r="M48" i="9"/>
  <c r="M33" i="9"/>
  <c r="M121" i="9"/>
  <c r="M73" i="9"/>
  <c r="M85" i="9"/>
  <c r="M8" i="9"/>
  <c r="M25" i="9"/>
  <c r="M101" i="9"/>
  <c r="M95" i="9"/>
  <c r="M125" i="9"/>
  <c r="M136" i="9"/>
  <c r="M137" i="9"/>
  <c r="M20" i="9"/>
  <c r="M120" i="9"/>
  <c r="M102" i="9"/>
  <c r="N102" i="9" s="1"/>
  <c r="M141" i="9"/>
  <c r="M107" i="9"/>
  <c r="N107" i="9" s="1"/>
  <c r="M89" i="9"/>
  <c r="N89" i="9" s="1"/>
  <c r="M83" i="9"/>
  <c r="N83" i="9" s="1"/>
  <c r="M37" i="9"/>
  <c r="M127" i="9"/>
  <c r="M62" i="9"/>
  <c r="M10" i="9"/>
  <c r="N10" i="9" s="1"/>
  <c r="M132" i="9"/>
  <c r="M145" i="9"/>
  <c r="M146" i="9"/>
  <c r="M41" i="9"/>
  <c r="M21" i="9"/>
  <c r="M99" i="9"/>
  <c r="M84" i="9"/>
  <c r="M155" i="9"/>
  <c r="N155" i="9" s="1"/>
  <c r="M103" i="9"/>
  <c r="N111" i="9"/>
  <c r="N79" i="9"/>
  <c r="N94" i="9"/>
  <c r="N27" i="9"/>
  <c r="L17" i="15"/>
  <c r="N17" i="15" s="1"/>
  <c r="L146" i="15"/>
  <c r="L58" i="15"/>
  <c r="M58" i="15" s="1"/>
  <c r="L90" i="15"/>
  <c r="M90" i="15" s="1"/>
  <c r="L122" i="15"/>
  <c r="M122" i="15" s="1"/>
  <c r="L35" i="15"/>
  <c r="L142" i="15"/>
  <c r="M142" i="15" s="1"/>
  <c r="L46" i="15"/>
  <c r="M46" i="15" s="1"/>
  <c r="L78" i="15"/>
  <c r="M78" i="15" s="1"/>
  <c r="L110" i="15"/>
  <c r="L57" i="15"/>
  <c r="M57" i="15" s="1"/>
  <c r="L89" i="15"/>
  <c r="N89" i="15" s="1"/>
  <c r="L141" i="15"/>
  <c r="N141" i="15" s="1"/>
  <c r="L21" i="15"/>
  <c r="L53" i="15"/>
  <c r="N53" i="15" s="1"/>
  <c r="L85" i="15"/>
  <c r="M85" i="15" s="1"/>
  <c r="L117" i="15"/>
  <c r="N117" i="15" s="1"/>
  <c r="L24" i="15"/>
  <c r="M24" i="15" s="1"/>
  <c r="L51" i="15"/>
  <c r="M51" i="15" s="1"/>
  <c r="L83" i="15"/>
  <c r="M83" i="15" s="1"/>
  <c r="L115" i="15"/>
  <c r="M115" i="15" s="1"/>
  <c r="L121" i="15"/>
  <c r="L8" i="15"/>
  <c r="N8" i="15" s="1"/>
  <c r="L159" i="15"/>
  <c r="M159" i="15" s="1"/>
  <c r="L39" i="15"/>
  <c r="N39" i="15" s="1"/>
  <c r="L71" i="15"/>
  <c r="L103" i="15"/>
  <c r="N103" i="15" s="1"/>
  <c r="L23" i="15"/>
  <c r="N23" i="15" s="1"/>
  <c r="L135" i="15"/>
  <c r="N135" i="15" s="1"/>
  <c r="N80" i="9"/>
  <c r="N14" i="9"/>
  <c r="N29" i="9"/>
  <c r="N86" i="9"/>
  <c r="N19" i="9"/>
  <c r="N74" i="9"/>
  <c r="N28" i="9"/>
  <c r="N127" i="9"/>
  <c r="N62" i="9"/>
  <c r="N135" i="9"/>
  <c r="L41" i="15"/>
  <c r="N41" i="15" s="1"/>
  <c r="L73" i="15"/>
  <c r="M73" i="15" s="1"/>
  <c r="L105" i="15"/>
  <c r="M105" i="15" s="1"/>
  <c r="L137" i="15"/>
  <c r="M137" i="15" s="1"/>
  <c r="L157" i="15"/>
  <c r="M157" i="15" s="1"/>
  <c r="L37" i="15"/>
  <c r="M37" i="15" s="1"/>
  <c r="L69" i="15"/>
  <c r="M69" i="15" s="1"/>
  <c r="L101" i="15"/>
  <c r="M101" i="15" s="1"/>
  <c r="L133" i="15"/>
  <c r="M133" i="15" s="1"/>
  <c r="L145" i="15"/>
  <c r="M145" i="15" s="1"/>
  <c r="N110" i="9"/>
  <c r="N38" i="9"/>
  <c r="N64" i="9"/>
  <c r="N40" i="9"/>
  <c r="N128" i="9"/>
  <c r="N132" i="9"/>
  <c r="N88" i="9"/>
  <c r="N112" i="9"/>
  <c r="N114" i="9"/>
  <c r="N52" i="9"/>
  <c r="N24" i="15"/>
  <c r="O24" i="15" s="1"/>
  <c r="N51" i="15"/>
  <c r="N115" i="15"/>
  <c r="M8" i="15"/>
  <c r="M39" i="15"/>
  <c r="N71" i="15"/>
  <c r="M71" i="15"/>
  <c r="M135" i="15"/>
  <c r="N37" i="15"/>
  <c r="M17" i="15"/>
  <c r="N146" i="15"/>
  <c r="M146" i="15"/>
  <c r="N122" i="15"/>
  <c r="M35" i="15"/>
  <c r="N35" i="15"/>
  <c r="N78" i="15"/>
  <c r="N110" i="15"/>
  <c r="M110" i="15"/>
  <c r="N65" i="9"/>
  <c r="N153" i="9"/>
  <c r="N57" i="9"/>
  <c r="N157" i="9"/>
  <c r="N141" i="9"/>
  <c r="N37" i="9"/>
  <c r="N145" i="9"/>
  <c r="L16" i="15"/>
  <c r="L25" i="15"/>
  <c r="L154" i="15"/>
  <c r="L66" i="15"/>
  <c r="L98" i="15"/>
  <c r="L130" i="15"/>
  <c r="L11" i="15"/>
  <c r="L12" i="15"/>
  <c r="L150" i="15"/>
  <c r="L22" i="15"/>
  <c r="L54" i="15"/>
  <c r="L86" i="15"/>
  <c r="L118" i="15"/>
  <c r="L31" i="15"/>
  <c r="N21" i="9"/>
  <c r="N99" i="9"/>
  <c r="N84" i="9"/>
  <c r="N103" i="9"/>
  <c r="N121" i="15"/>
  <c r="M121" i="15"/>
  <c r="N21" i="15"/>
  <c r="M21" i="15"/>
  <c r="M53" i="15"/>
  <c r="M12" i="13"/>
  <c r="L12" i="13"/>
  <c r="L42" i="15"/>
  <c r="L74" i="15"/>
  <c r="L106" i="15"/>
  <c r="L138" i="15"/>
  <c r="L158" i="15"/>
  <c r="L30" i="15"/>
  <c r="L62" i="15"/>
  <c r="L94" i="15"/>
  <c r="L126" i="15"/>
  <c r="N32" i="9"/>
  <c r="N108" i="9"/>
  <c r="N81" i="9"/>
  <c r="N75" i="9"/>
  <c r="N119" i="9"/>
  <c r="N34" i="9"/>
  <c r="N59" i="9"/>
  <c r="N13" i="9"/>
  <c r="N113" i="9"/>
  <c r="L32" i="15"/>
  <c r="L64" i="15"/>
  <c r="L96" i="15"/>
  <c r="L128" i="15"/>
  <c r="L27" i="15"/>
  <c r="L156" i="15"/>
  <c r="L28" i="15"/>
  <c r="L60" i="15"/>
  <c r="L92" i="15"/>
  <c r="L124" i="15"/>
  <c r="L15" i="15"/>
  <c r="L144" i="15"/>
  <c r="N142" i="9"/>
  <c r="N68" i="9"/>
  <c r="N76" i="9"/>
  <c r="N147" i="9"/>
  <c r="N51" i="9"/>
  <c r="N66" i="9"/>
  <c r="N20" i="9"/>
  <c r="N30" i="9"/>
  <c r="N60" i="9"/>
  <c r="N131" i="9"/>
  <c r="N120" i="9"/>
  <c r="N106" i="9"/>
  <c r="L49" i="15"/>
  <c r="L81" i="15"/>
  <c r="L113" i="15"/>
  <c r="L10" i="15"/>
  <c r="L45" i="15"/>
  <c r="L77" i="15"/>
  <c r="L109" i="15"/>
  <c r="L153" i="15"/>
  <c r="N50" i="9"/>
  <c r="N17" i="9"/>
  <c r="N93" i="9"/>
  <c r="N87" i="9"/>
  <c r="N117" i="9"/>
  <c r="N16" i="9"/>
  <c r="N56" i="9"/>
  <c r="N92" i="9"/>
  <c r="N138" i="9"/>
  <c r="N53" i="9"/>
  <c r="N49" i="9"/>
  <c r="N149" i="9"/>
  <c r="N69" i="9"/>
  <c r="N133" i="9"/>
  <c r="N105" i="9"/>
  <c r="K12" i="13"/>
  <c r="L65" i="15"/>
  <c r="L97" i="15"/>
  <c r="L129" i="15"/>
  <c r="L149" i="15"/>
  <c r="L29" i="15"/>
  <c r="L61" i="15"/>
  <c r="L93" i="15"/>
  <c r="L125" i="15"/>
  <c r="N73" i="9"/>
  <c r="N85" i="9"/>
  <c r="N8" i="9"/>
  <c r="N25" i="9"/>
  <c r="N101" i="9"/>
  <c r="N95" i="9"/>
  <c r="N125" i="9"/>
  <c r="N136" i="9"/>
  <c r="N134" i="9"/>
  <c r="N137" i="9"/>
  <c r="L59" i="15"/>
  <c r="L91" i="15"/>
  <c r="L123" i="15"/>
  <c r="L47" i="15"/>
  <c r="L79" i="15"/>
  <c r="L111" i="15"/>
  <c r="N18" i="9"/>
  <c r="N140" i="9"/>
  <c r="N61" i="9"/>
  <c r="N126" i="9"/>
  <c r="N97" i="9"/>
  <c r="N91" i="9"/>
  <c r="N45" i="9"/>
  <c r="L40" i="15"/>
  <c r="L72" i="15"/>
  <c r="L104" i="15"/>
  <c r="L136" i="15"/>
  <c r="L36" i="15"/>
  <c r="L68" i="15"/>
  <c r="L100" i="15"/>
  <c r="L132" i="15"/>
  <c r="L14" i="15"/>
  <c r="L152" i="15"/>
  <c r="N139" i="9"/>
  <c r="N70" i="9"/>
  <c r="N26" i="9"/>
  <c r="N98" i="9"/>
  <c r="N31" i="9"/>
  <c r="N123" i="9"/>
  <c r="N158" i="9"/>
  <c r="N160" i="9"/>
  <c r="N122" i="9"/>
  <c r="L48" i="15"/>
  <c r="L80" i="15"/>
  <c r="L112" i="15"/>
  <c r="L34" i="15"/>
  <c r="L44" i="15"/>
  <c r="L76" i="15"/>
  <c r="L108" i="15"/>
  <c r="L140" i="15"/>
  <c r="L9" i="15"/>
  <c r="N143" i="9"/>
  <c r="N109" i="9"/>
  <c r="N43" i="9"/>
  <c r="N58" i="9"/>
  <c r="N12" i="9"/>
  <c r="N54" i="9"/>
  <c r="N63" i="9"/>
  <c r="N124" i="9"/>
  <c r="N159" i="9"/>
  <c r="N42" i="9"/>
  <c r="N129" i="9"/>
  <c r="J12" i="13"/>
  <c r="L34" i="13"/>
  <c r="L56" i="15"/>
  <c r="L88" i="15"/>
  <c r="L120" i="15"/>
  <c r="L33" i="15"/>
  <c r="L19" i="15"/>
  <c r="L148" i="15"/>
  <c r="L20" i="15"/>
  <c r="L52" i="15"/>
  <c r="L84" i="15"/>
  <c r="L116" i="15"/>
  <c r="N35" i="9"/>
  <c r="N9" i="9"/>
  <c r="N90" i="9"/>
  <c r="N44" i="9"/>
  <c r="N115" i="9"/>
  <c r="N150" i="9"/>
  <c r="N144" i="9"/>
  <c r="N161" i="9"/>
  <c r="N154" i="9"/>
  <c r="L7" i="15"/>
  <c r="L18" i="15"/>
  <c r="L50" i="15"/>
  <c r="L82" i="15"/>
  <c r="L114" i="15"/>
  <c r="L38" i="15"/>
  <c r="L70" i="15"/>
  <c r="L102" i="15"/>
  <c r="L134" i="15"/>
  <c r="N46" i="9"/>
  <c r="N55" i="9"/>
  <c r="N116" i="9"/>
  <c r="N151" i="9"/>
  <c r="N24" i="9"/>
  <c r="N39" i="9"/>
  <c r="L147" i="15"/>
  <c r="L26" i="15"/>
  <c r="L67" i="15"/>
  <c r="L99" i="15"/>
  <c r="L131" i="15"/>
  <c r="L13" i="15"/>
  <c r="L143" i="15"/>
  <c r="L55" i="15"/>
  <c r="L87" i="15"/>
  <c r="L119" i="15"/>
  <c r="N15" i="9"/>
  <c r="N47" i="9"/>
  <c r="N100" i="9"/>
  <c r="N78" i="9"/>
  <c r="N11" i="9"/>
  <c r="N72" i="9"/>
  <c r="N148" i="9"/>
  <c r="N22" i="9"/>
  <c r="N77" i="9"/>
  <c r="N71" i="9"/>
  <c r="N152" i="9"/>
  <c r="L155" i="15"/>
  <c r="L43" i="15"/>
  <c r="L75" i="15"/>
  <c r="L107" i="15"/>
  <c r="L139" i="15"/>
  <c r="L151" i="15"/>
  <c r="L63" i="15"/>
  <c r="L95" i="15"/>
  <c r="L127" i="15"/>
  <c r="L160" i="15"/>
  <c r="N96" i="9"/>
  <c r="N67" i="9"/>
  <c r="N118" i="9"/>
  <c r="N48" i="9"/>
  <c r="N33" i="9"/>
  <c r="N121" i="9"/>
  <c r="O155" i="9"/>
  <c r="O112" i="9"/>
  <c r="L6" i="15"/>
  <c r="O81" i="9"/>
  <c r="O59" i="9"/>
  <c r="O53" i="9"/>
  <c r="O133" i="9"/>
  <c r="O131" i="9"/>
  <c r="O86" i="9"/>
  <c r="O125" i="9"/>
  <c r="O13" i="9"/>
  <c r="O110" i="9"/>
  <c r="O40" i="9"/>
  <c r="O66" i="9"/>
  <c r="O139" i="9"/>
  <c r="O94" i="9"/>
  <c r="O27" i="9"/>
  <c r="O28" i="9"/>
  <c r="O76" i="9"/>
  <c r="O29" i="9"/>
  <c r="O17" i="9"/>
  <c r="O19" i="9"/>
  <c r="O16" i="9"/>
  <c r="O31" i="9"/>
  <c r="I27" i="13"/>
  <c r="J28" i="13"/>
  <c r="K31" i="13"/>
  <c r="M30" i="13"/>
  <c r="M26" i="13"/>
  <c r="M24" i="13"/>
  <c r="M34" i="13"/>
  <c r="H33" i="13"/>
  <c r="M35" i="13"/>
  <c r="M29" i="13"/>
  <c r="H34" i="13"/>
  <c r="K32" i="13"/>
  <c r="L35" i="13"/>
  <c r="J35" i="13"/>
  <c r="J29" i="13"/>
  <c r="I28" i="13"/>
  <c r="H28" i="13"/>
  <c r="M27" i="13"/>
  <c r="L33" i="13"/>
  <c r="J33" i="13"/>
  <c r="M31" i="13"/>
  <c r="K30" i="13"/>
  <c r="K26" i="13"/>
  <c r="K24" i="13"/>
  <c r="K34" i="13"/>
  <c r="K35" i="13"/>
  <c r="I35" i="13"/>
  <c r="M28" i="13"/>
  <c r="L28" i="13"/>
  <c r="H27" i="13"/>
  <c r="K33" i="13"/>
  <c r="I33" i="13"/>
  <c r="H31" i="13"/>
  <c r="J30" i="13"/>
  <c r="J26" i="13"/>
  <c r="J24" i="13"/>
  <c r="J34" i="13"/>
  <c r="I32" i="13"/>
  <c r="H32" i="13"/>
  <c r="K28" i="13"/>
  <c r="L27" i="13"/>
  <c r="J27" i="13"/>
  <c r="M33" i="13"/>
  <c r="L31" i="13"/>
  <c r="J31" i="13"/>
  <c r="I30" i="13"/>
  <c r="H30" i="13"/>
  <c r="I26" i="13"/>
  <c r="H26" i="13"/>
  <c r="I24" i="13"/>
  <c r="H24" i="13"/>
  <c r="I34" i="13"/>
  <c r="O58" i="9" l="1"/>
  <c r="O73" i="9"/>
  <c r="O108" i="9"/>
  <c r="O18" i="9"/>
  <c r="O144" i="9"/>
  <c r="O34" i="9"/>
  <c r="O160" i="9"/>
  <c r="M117" i="15"/>
  <c r="N133" i="15"/>
  <c r="O97" i="9"/>
  <c r="O79" i="9"/>
  <c r="O107" i="9"/>
  <c r="M141" i="15"/>
  <c r="M41" i="15"/>
  <c r="O134" i="9"/>
  <c r="O142" i="9"/>
  <c r="O74" i="9"/>
  <c r="O101" i="9"/>
  <c r="O92" i="9"/>
  <c r="O17" i="15"/>
  <c r="O151" i="9"/>
  <c r="O118" i="9"/>
  <c r="O48" i="9"/>
  <c r="O124" i="9"/>
  <c r="O141" i="9"/>
  <c r="O123" i="9"/>
  <c r="O35" i="9"/>
  <c r="O26" i="9"/>
  <c r="O126" i="9"/>
  <c r="O65" i="9"/>
  <c r="O138" i="9"/>
  <c r="O25" i="9"/>
  <c r="O154" i="9"/>
  <c r="O69" i="9"/>
  <c r="O51" i="9"/>
  <c r="O60" i="9"/>
  <c r="O117" i="9"/>
  <c r="O88" i="9"/>
  <c r="O8" i="9"/>
  <c r="O122" i="9"/>
  <c r="O10" i="9"/>
  <c r="P10" i="9" s="1"/>
  <c r="O63" i="9"/>
  <c r="O38" i="9"/>
  <c r="O70" i="9"/>
  <c r="O157" i="9"/>
  <c r="O129" i="9"/>
  <c r="O61" i="9"/>
  <c r="O119" i="9"/>
  <c r="O99" i="9"/>
  <c r="O147" i="9"/>
  <c r="O32" i="9"/>
  <c r="O161" i="9"/>
  <c r="O44" i="9"/>
  <c r="O52" i="9"/>
  <c r="N82" i="9"/>
  <c r="O82" i="9"/>
  <c r="N104" i="9"/>
  <c r="O104" i="9"/>
  <c r="O20" i="9"/>
  <c r="O120" i="9"/>
  <c r="O57" i="9"/>
  <c r="N90" i="15"/>
  <c r="O21" i="9"/>
  <c r="P21" i="9" s="1"/>
  <c r="O12" i="9"/>
  <c r="P12" i="9" s="1"/>
  <c r="O37" i="9"/>
  <c r="O111" i="9"/>
  <c r="O105" i="9"/>
  <c r="O49" i="9"/>
  <c r="O93" i="9"/>
  <c r="O75" i="9"/>
  <c r="O56" i="9"/>
  <c r="O103" i="9"/>
  <c r="N130" i="9"/>
  <c r="O130" i="9"/>
  <c r="O78" i="9"/>
  <c r="O90" i="9"/>
  <c r="N69" i="15"/>
  <c r="O22" i="9"/>
  <c r="P22" i="9" s="1"/>
  <c r="O42" i="9"/>
  <c r="N105" i="15"/>
  <c r="M103" i="15"/>
  <c r="N41" i="9"/>
  <c r="O41" i="9"/>
  <c r="N73" i="15"/>
  <c r="O77" i="9"/>
  <c r="O11" i="9"/>
  <c r="O24" i="9"/>
  <c r="P24" i="9" s="1"/>
  <c r="O15" i="9"/>
  <c r="P15" i="9" s="1"/>
  <c r="O100" i="9"/>
  <c r="O46" i="9"/>
  <c r="O21" i="15"/>
  <c r="O121" i="9"/>
  <c r="O152" i="9"/>
  <c r="O67" i="9"/>
  <c r="O148" i="9"/>
  <c r="N36" i="9"/>
  <c r="O36" i="9"/>
  <c r="O106" i="9"/>
  <c r="O149" i="9"/>
  <c r="O113" i="9"/>
  <c r="O62" i="9"/>
  <c r="N101" i="15"/>
  <c r="N137" i="15"/>
  <c r="N159" i="15"/>
  <c r="O14" i="9"/>
  <c r="P14" i="9" s="1"/>
  <c r="O89" i="9"/>
  <c r="O84" i="9"/>
  <c r="O102" i="9"/>
  <c r="O114" i="9"/>
  <c r="O87" i="9"/>
  <c r="N46" i="15"/>
  <c r="O30" i="9"/>
  <c r="P30" i="9" s="1"/>
  <c r="O153" i="9"/>
  <c r="O33" i="9"/>
  <c r="P33" i="9" s="1"/>
  <c r="O71" i="9"/>
  <c r="O80" i="9"/>
  <c r="O91" i="9"/>
  <c r="M89" i="15"/>
  <c r="O72" i="9"/>
  <c r="O96" i="9"/>
  <c r="O95" i="9"/>
  <c r="O150" i="9"/>
  <c r="O140" i="9"/>
  <c r="O98" i="9"/>
  <c r="O9" i="9"/>
  <c r="P9" i="9" s="1"/>
  <c r="O143" i="9"/>
  <c r="O137" i="9"/>
  <c r="O158" i="9"/>
  <c r="O47" i="9"/>
  <c r="O85" i="9"/>
  <c r="N156" i="9"/>
  <c r="O156" i="9"/>
  <c r="O35" i="15"/>
  <c r="N23" i="9"/>
  <c r="O23" i="9"/>
  <c r="N57" i="15"/>
  <c r="N142" i="15"/>
  <c r="N58" i="15"/>
  <c r="N157" i="15"/>
  <c r="O8" i="15"/>
  <c r="N145" i="15"/>
  <c r="N85" i="15"/>
  <c r="M23" i="15"/>
  <c r="O23" i="15" s="1"/>
  <c r="N83" i="15"/>
  <c r="N146" i="9"/>
  <c r="O146" i="9"/>
  <c r="N95" i="15"/>
  <c r="M95" i="15"/>
  <c r="N107" i="15"/>
  <c r="M107" i="15"/>
  <c r="N87" i="15"/>
  <c r="M87" i="15"/>
  <c r="N131" i="15"/>
  <c r="M131" i="15"/>
  <c r="M147" i="15"/>
  <c r="N147" i="15"/>
  <c r="N38" i="15"/>
  <c r="M38" i="15"/>
  <c r="M18" i="15"/>
  <c r="N18" i="15"/>
  <c r="N84" i="15"/>
  <c r="M84" i="15"/>
  <c r="M19" i="15"/>
  <c r="N19" i="15"/>
  <c r="N56" i="15"/>
  <c r="M56" i="15"/>
  <c r="N108" i="15"/>
  <c r="M108" i="15"/>
  <c r="N112" i="15"/>
  <c r="M112" i="15"/>
  <c r="N100" i="15"/>
  <c r="M100" i="15"/>
  <c r="N104" i="15"/>
  <c r="M104" i="15"/>
  <c r="N79" i="15"/>
  <c r="M79" i="15"/>
  <c r="N59" i="15"/>
  <c r="M59" i="15"/>
  <c r="N93" i="15"/>
  <c r="M93" i="15"/>
  <c r="N129" i="15"/>
  <c r="M129" i="15"/>
  <c r="N77" i="15"/>
  <c r="M77" i="15"/>
  <c r="N81" i="15"/>
  <c r="M81" i="15"/>
  <c r="N124" i="15"/>
  <c r="M124" i="15"/>
  <c r="M156" i="15"/>
  <c r="N156" i="15"/>
  <c r="N64" i="15"/>
  <c r="M64" i="15"/>
  <c r="N94" i="15"/>
  <c r="M94" i="15"/>
  <c r="N138" i="15"/>
  <c r="M138" i="15"/>
  <c r="M31" i="15"/>
  <c r="N31" i="15"/>
  <c r="M22" i="15"/>
  <c r="N22" i="15"/>
  <c r="N130" i="15"/>
  <c r="M130" i="15"/>
  <c r="N25" i="15"/>
  <c r="M25" i="15"/>
  <c r="N127" i="15"/>
  <c r="M127" i="15"/>
  <c r="N139" i="15"/>
  <c r="M139" i="15"/>
  <c r="M155" i="15"/>
  <c r="N155" i="15"/>
  <c r="N119" i="15"/>
  <c r="M119" i="15"/>
  <c r="M13" i="15"/>
  <c r="N13" i="15"/>
  <c r="M26" i="15"/>
  <c r="N26" i="15"/>
  <c r="N70" i="15"/>
  <c r="M70" i="15"/>
  <c r="N50" i="15"/>
  <c r="M50" i="15"/>
  <c r="N116" i="15"/>
  <c r="M116" i="15"/>
  <c r="N148" i="15"/>
  <c r="M148" i="15"/>
  <c r="N88" i="15"/>
  <c r="M88" i="15"/>
  <c r="N140" i="15"/>
  <c r="M140" i="15"/>
  <c r="M34" i="15"/>
  <c r="N34" i="15"/>
  <c r="N132" i="15"/>
  <c r="M132" i="15"/>
  <c r="N136" i="15"/>
  <c r="M136" i="15"/>
  <c r="N111" i="15"/>
  <c r="M111" i="15"/>
  <c r="N91" i="15"/>
  <c r="M91" i="15"/>
  <c r="N125" i="15"/>
  <c r="M125" i="15"/>
  <c r="N149" i="15"/>
  <c r="M149" i="15"/>
  <c r="N109" i="15"/>
  <c r="M109" i="15"/>
  <c r="N113" i="15"/>
  <c r="M113" i="15"/>
  <c r="N15" i="15"/>
  <c r="M15" i="15"/>
  <c r="N28" i="15"/>
  <c r="M28" i="15"/>
  <c r="N96" i="15"/>
  <c r="M96" i="15"/>
  <c r="N126" i="15"/>
  <c r="M126" i="15"/>
  <c r="M158" i="15"/>
  <c r="N158" i="15"/>
  <c r="N42" i="15"/>
  <c r="M42" i="15"/>
  <c r="N54" i="15"/>
  <c r="M54" i="15"/>
  <c r="M11" i="15"/>
  <c r="N11" i="15"/>
  <c r="N154" i="15"/>
  <c r="M154" i="15"/>
  <c r="M160" i="15"/>
  <c r="N160" i="15"/>
  <c r="M151" i="15"/>
  <c r="N151" i="15"/>
  <c r="N43" i="15"/>
  <c r="M43" i="15"/>
  <c r="N143" i="15"/>
  <c r="M143" i="15"/>
  <c r="N67" i="15"/>
  <c r="M67" i="15"/>
  <c r="N102" i="15"/>
  <c r="M102" i="15"/>
  <c r="N82" i="15"/>
  <c r="M82" i="15"/>
  <c r="N20" i="15"/>
  <c r="M20" i="15"/>
  <c r="N120" i="15"/>
  <c r="M120" i="15"/>
  <c r="M9" i="15"/>
  <c r="N9" i="15"/>
  <c r="N44" i="15"/>
  <c r="M44" i="15"/>
  <c r="N48" i="15"/>
  <c r="M48" i="15"/>
  <c r="M14" i="15"/>
  <c r="N14" i="15"/>
  <c r="N36" i="15"/>
  <c r="M36" i="15"/>
  <c r="N40" i="15"/>
  <c r="M40" i="15"/>
  <c r="N123" i="15"/>
  <c r="M123" i="15"/>
  <c r="M29" i="15"/>
  <c r="N29" i="15"/>
  <c r="N65" i="15"/>
  <c r="M65" i="15"/>
  <c r="N153" i="15"/>
  <c r="M153" i="15"/>
  <c r="M10" i="15"/>
  <c r="N10" i="15"/>
  <c r="N144" i="15"/>
  <c r="M144" i="15"/>
  <c r="N60" i="15"/>
  <c r="M60" i="15"/>
  <c r="N128" i="15"/>
  <c r="M128" i="15"/>
  <c r="M30" i="15"/>
  <c r="N30" i="15"/>
  <c r="N74" i="15"/>
  <c r="M74" i="15"/>
  <c r="N86" i="15"/>
  <c r="M86" i="15"/>
  <c r="N12" i="15"/>
  <c r="M12" i="15"/>
  <c r="N66" i="15"/>
  <c r="M66" i="15"/>
  <c r="N63" i="15"/>
  <c r="M63" i="15"/>
  <c r="N75" i="15"/>
  <c r="M75" i="15"/>
  <c r="N55" i="15"/>
  <c r="M55" i="15"/>
  <c r="N99" i="15"/>
  <c r="M99" i="15"/>
  <c r="N134" i="15"/>
  <c r="M134" i="15"/>
  <c r="N114" i="15"/>
  <c r="M114" i="15"/>
  <c r="N7" i="15"/>
  <c r="M7" i="15"/>
  <c r="N52" i="15"/>
  <c r="M52" i="15"/>
  <c r="N33" i="15"/>
  <c r="M33" i="15"/>
  <c r="N76" i="15"/>
  <c r="M76" i="15"/>
  <c r="N80" i="15"/>
  <c r="M80" i="15"/>
  <c r="N152" i="15"/>
  <c r="M152" i="15"/>
  <c r="N68" i="15"/>
  <c r="M68" i="15"/>
  <c r="N72" i="15"/>
  <c r="M72" i="15"/>
  <c r="N47" i="15"/>
  <c r="M47" i="15"/>
  <c r="N61" i="15"/>
  <c r="M61" i="15"/>
  <c r="N97" i="15"/>
  <c r="M97" i="15"/>
  <c r="N45" i="15"/>
  <c r="M45" i="15"/>
  <c r="N49" i="15"/>
  <c r="M49" i="15"/>
  <c r="N92" i="15"/>
  <c r="M92" i="15"/>
  <c r="M27" i="15"/>
  <c r="N27" i="15"/>
  <c r="N32" i="15"/>
  <c r="M32" i="15"/>
  <c r="N62" i="15"/>
  <c r="M62" i="15"/>
  <c r="N106" i="15"/>
  <c r="M106" i="15"/>
  <c r="N118" i="15"/>
  <c r="M118" i="15"/>
  <c r="M150" i="15"/>
  <c r="N150" i="15"/>
  <c r="N98" i="15"/>
  <c r="M98" i="15"/>
  <c r="N16" i="15"/>
  <c r="M16" i="15"/>
  <c r="N6" i="15"/>
  <c r="M6" i="15"/>
  <c r="O83" i="9"/>
  <c r="O50" i="9"/>
  <c r="O132" i="9"/>
  <c r="O128" i="9"/>
  <c r="O64" i="9"/>
  <c r="O115" i="9"/>
  <c r="O159" i="9"/>
  <c r="O43" i="9"/>
  <c r="O45" i="9"/>
  <c r="O116" i="9"/>
  <c r="O145" i="9"/>
  <c r="O54" i="9"/>
  <c r="O127" i="9"/>
  <c r="O68" i="9"/>
  <c r="N7" i="9"/>
  <c r="O135" i="9"/>
  <c r="O39" i="9"/>
  <c r="O55" i="9"/>
  <c r="O109" i="9"/>
  <c r="O136" i="9"/>
  <c r="P32" i="9"/>
  <c r="P31" i="9"/>
  <c r="P34" i="9"/>
  <c r="P13" i="9"/>
  <c r="P27" i="9"/>
  <c r="P18" i="9"/>
  <c r="P26" i="9"/>
  <c r="P29" i="9"/>
  <c r="P20" i="9"/>
  <c r="P35" i="9"/>
  <c r="P16" i="9"/>
  <c r="P8" i="9"/>
  <c r="P17" i="9"/>
  <c r="P19" i="9"/>
  <c r="P25" i="9"/>
  <c r="P36" i="9" l="1"/>
  <c r="P23" i="9"/>
  <c r="O20" i="15"/>
  <c r="O9" i="15"/>
  <c r="O12" i="15"/>
  <c r="O25" i="15"/>
  <c r="O22" i="15"/>
  <c r="O18" i="15"/>
  <c r="O26" i="15"/>
  <c r="O34" i="15"/>
  <c r="O27" i="15"/>
  <c r="O33" i="15"/>
  <c r="O16" i="15"/>
  <c r="O29" i="15"/>
  <c r="O14" i="15"/>
  <c r="O7" i="15"/>
  <c r="O30" i="15"/>
  <c r="O10" i="15"/>
  <c r="O15" i="15"/>
  <c r="O31" i="15"/>
  <c r="O32" i="15"/>
  <c r="O13" i="15"/>
  <c r="O19" i="15"/>
  <c r="O11" i="15"/>
  <c r="O28" i="15"/>
  <c r="O6" i="15"/>
  <c r="P7" i="9"/>
  <c r="P28" i="9"/>
  <c r="P11" i="9"/>
</calcChain>
</file>

<file path=xl/sharedStrings.xml><?xml version="1.0" encoding="utf-8"?>
<sst xmlns="http://schemas.openxmlformats.org/spreadsheetml/2006/main" count="3434" uniqueCount="804">
  <si>
    <t>gLrk{kj fo"k;k/;kid</t>
  </si>
  <si>
    <t>gLrk{kj ijh{kk izHkkjh</t>
  </si>
  <si>
    <t>Presented By :-</t>
  </si>
  <si>
    <t>HEERA LAL JAT</t>
  </si>
  <si>
    <t>V./P. -  CHANDAWAL NAGAR , SOJAT (PALI)</t>
  </si>
  <si>
    <t>Sr. Teacher at MGGS BAR (PALI)</t>
  </si>
  <si>
    <t>Class</t>
  </si>
  <si>
    <t>Section</t>
  </si>
  <si>
    <t>SRNO</t>
  </si>
  <si>
    <t>DOA</t>
  </si>
  <si>
    <t>Name</t>
  </si>
  <si>
    <t>Late Status</t>
  </si>
  <si>
    <t>FatherName</t>
  </si>
  <si>
    <t>MotherName</t>
  </si>
  <si>
    <t>Gender</t>
  </si>
  <si>
    <t>Dob</t>
  </si>
  <si>
    <t>ClassRollNo</t>
  </si>
  <si>
    <t>ExamRollNumber</t>
  </si>
  <si>
    <t>School Total Working Days</t>
  </si>
  <si>
    <t>Student Total Attendence</t>
  </si>
  <si>
    <t>Category</t>
  </si>
  <si>
    <t>Religion</t>
  </si>
  <si>
    <t>Previous Year Marks</t>
  </si>
  <si>
    <t>Name Of School</t>
  </si>
  <si>
    <t>School UDise Code</t>
  </si>
  <si>
    <t>Aadhar No of Student</t>
  </si>
  <si>
    <t>Bhamashash Card</t>
  </si>
  <si>
    <t>Mobile No Student(Father/Mother/Guardian</t>
  </si>
  <si>
    <t>Student Permanent Address</t>
  </si>
  <si>
    <t>Annual Parental Income</t>
  </si>
  <si>
    <t>CWSN Status</t>
  </si>
  <si>
    <t>BPL Status</t>
  </si>
  <si>
    <t>Minority Status</t>
  </si>
  <si>
    <t>Age On Present(In Years)</t>
  </si>
  <si>
    <t>Co-Curricular Activity</t>
  </si>
  <si>
    <t>Distance From School</t>
  </si>
  <si>
    <t>A</t>
  </si>
  <si>
    <t>OBC</t>
  </si>
  <si>
    <t>Muslim</t>
  </si>
  <si>
    <t>MAHATMA GANDHI GOVT. SCHOOL BAR (214110)</t>
  </si>
  <si>
    <t>XXXX2641</t>
  </si>
  <si>
    <t>MEGHRDA GATE BAR,RAIPUR, BAR,306105</t>
  </si>
  <si>
    <t>N</t>
  </si>
  <si>
    <t>Yes</t>
  </si>
  <si>
    <t>None</t>
  </si>
  <si>
    <t>Hindu</t>
  </si>
  <si>
    <t>XXXX6456</t>
  </si>
  <si>
    <t>DEEPAWAS ,RAIPUR,DEEPAWAS,306304</t>
  </si>
  <si>
    <t>No</t>
  </si>
  <si>
    <t>XXXX3364</t>
  </si>
  <si>
    <t>VYAPARIYONN KA BAAS,RAIPUR,BAR,306105</t>
  </si>
  <si>
    <t>GRAM PANCHAYT KE PICHE,RAIPUR ,BAR,306105</t>
  </si>
  <si>
    <t>XXXX6488</t>
  </si>
  <si>
    <t>RAMGARH SEDHOTAN ,RAIPUR,SENDRA,306105</t>
  </si>
  <si>
    <t>XXXX0525</t>
  </si>
  <si>
    <t>MAHAVEER COLONY BAR,RAIPUR,BAR,306105</t>
  </si>
  <si>
    <t>SC</t>
  </si>
  <si>
    <t>XXXX7999</t>
  </si>
  <si>
    <t>AADARSH BASTI BEHIND GOVY SCHOOL,RAIPUR,BAR,306105</t>
  </si>
  <si>
    <t>XXXX7801</t>
  </si>
  <si>
    <t>NEAR GOVT HIGHER SECONDARY SCHOOL BAR,RAIPUR,BAR,306105</t>
  </si>
  <si>
    <t>MAHAVEER COLONY ,RAIPUR,BAR,306105</t>
  </si>
  <si>
    <t>XXXX4152</t>
  </si>
  <si>
    <t>MIYA MAGRI , RAIPUR,BAR,306105</t>
  </si>
  <si>
    <t>XXXX4626</t>
  </si>
  <si>
    <t>JODHPUR ROAD ,RAIPUR,BAR,306105</t>
  </si>
  <si>
    <t>XXXX4410</t>
  </si>
  <si>
    <t>IOC ROAD SENDRA ,RAIPUR,SENDRA,306105</t>
  </si>
  <si>
    <t>XXXX3272</t>
  </si>
  <si>
    <t>SADAR BAZAR SENDRA,RAIPUR,SENDRA,306105</t>
  </si>
  <si>
    <t>XXXX2271</t>
  </si>
  <si>
    <t>MIYA MAGARI,RAIPUR,BAR,306105</t>
  </si>
  <si>
    <t>XXXX4647</t>
  </si>
  <si>
    <t>MIYA MAGARI BAR,RAIPUR,BAR,306105</t>
  </si>
  <si>
    <t>XXXX4715</t>
  </si>
  <si>
    <t>BADIYA KASIYA CHITTAR,RAUIPUR,CHITTAR,306102</t>
  </si>
  <si>
    <t>XXXX9143</t>
  </si>
  <si>
    <t>RAMDEV COLONY BAR,RAIPUR,BAR,306105</t>
  </si>
  <si>
    <t>XXXX7587</t>
  </si>
  <si>
    <t>MEGHRDA ROAD BAR,RAIPUR,BAR,306105</t>
  </si>
  <si>
    <t>XXXX1000</t>
  </si>
  <si>
    <t>JODHPUR ROAD BAR,RAIPUR,BAR,306105</t>
  </si>
  <si>
    <t>GEN</t>
  </si>
  <si>
    <t>XXXX4163</t>
  </si>
  <si>
    <t>JODHPUR ROAD BAR,RAIP[UR ,BAR ,306105</t>
  </si>
  <si>
    <t>SBC</t>
  </si>
  <si>
    <t>SADAR BAZAR SENDRA ,RAIPUR,SENDRA ,306105</t>
  </si>
  <si>
    <t>XXXX3819</t>
  </si>
  <si>
    <t>PANHAYAT KE PEECHE, RAIPIUR,BAR,306105</t>
  </si>
  <si>
    <t>XXXX4398</t>
  </si>
  <si>
    <t>NEAR BUS STAND ,RAIPUR,BIRATIYAN KALLAN,306105</t>
  </si>
  <si>
    <t>XXXX4951</t>
  </si>
  <si>
    <t>new colony bar , near bus stand , village bar, post bar,RAIPUR,BAR,306105</t>
  </si>
  <si>
    <t>BAR,RAIPUR,BAR,306105</t>
  </si>
  <si>
    <t>REL MAGRA,RAIPUR,BAR,306105</t>
  </si>
  <si>
    <t>XXXX7621</t>
  </si>
  <si>
    <t>XXXX7009</t>
  </si>
  <si>
    <t>MEGHRDA ROAD BAR, RAIPUR,BAR,306105</t>
  </si>
  <si>
    <t>XXXX7800</t>
  </si>
  <si>
    <t>DHOLIDHED BAR,RAIPUR,BAR,306105</t>
  </si>
  <si>
    <t>XXXX5879</t>
  </si>
  <si>
    <t>NEAR POST OFFICE BAR,RAIPUR,BAR,306105</t>
  </si>
  <si>
    <t>XXXX6896</t>
  </si>
  <si>
    <t>BAGGAR MOHALLA RAIPUR,RAIPUR,RAIPUR,306105</t>
  </si>
  <si>
    <t>XXXX4413</t>
  </si>
  <si>
    <t>VYAPARI MOHHALA,RAIPUR,BAR,306105</t>
  </si>
  <si>
    <t>RAMDEV NAGAR, JODHPUR ROAD, BAR , PALI,PALI,bar,306105</t>
  </si>
  <si>
    <t>XXXX6543</t>
  </si>
  <si>
    <t>RAMDEV NAGAR JODHPUR ROAD ,RAIPUR,BAR,306105</t>
  </si>
  <si>
    <t>XXXX0699</t>
  </si>
  <si>
    <t>BIRANTIYA KALLA ,RAIPUR,BIRANTIYA KALLA,306105</t>
  </si>
  <si>
    <t>XXXX3008</t>
  </si>
  <si>
    <t>GANDHI NAGAR JODHPUR ROAD ,RAIPUR,BAR,306105</t>
  </si>
  <si>
    <t>XXXX6825</t>
  </si>
  <si>
    <t>MEGHWALO KA BAAS ,RAIPUR,HAKIWAS,306105</t>
  </si>
  <si>
    <t>XXXX0921</t>
  </si>
  <si>
    <t>YSGQUFX</t>
  </si>
  <si>
    <t>MEGWALO KA BAS ,RAIPUR,MESIYA,306105</t>
  </si>
  <si>
    <t>XXXX7656</t>
  </si>
  <si>
    <t>BERA NALCHA,RAIPUR,BAR,306105</t>
  </si>
  <si>
    <t>XXXX5236</t>
  </si>
  <si>
    <t>BHCVOHR</t>
  </si>
  <si>
    <t>GURJARO KA BAS ,RAIPUR,BAR,306105</t>
  </si>
  <si>
    <t>XXXX5468</t>
  </si>
  <si>
    <t>JODHPUR ROAD VYAPARI MOHHALA ,RAIPUR,BAR,306105</t>
  </si>
  <si>
    <t>XXXX3798</t>
  </si>
  <si>
    <t>BABMGYE</t>
  </si>
  <si>
    <t>XXXX9332</t>
  </si>
  <si>
    <t>NEW COLONY BUS STAND BAR,RAIPUR,BAR,306105</t>
  </si>
  <si>
    <t>XXXX7580</t>
  </si>
  <si>
    <t>GUJRO KA BASS,RAIPUR,BAR,306105</t>
  </si>
  <si>
    <t>XXXX8620</t>
  </si>
  <si>
    <t>BAR,RAIPUR,BAR,306102</t>
  </si>
  <si>
    <t>XXXX6914</t>
  </si>
  <si>
    <t>MAIN MARKET BAR,RAIPUR,BAR,306105</t>
  </si>
  <si>
    <t>XXXX5742</t>
  </si>
  <si>
    <t>JODHPUR ROAD BHAUYAL NIWAS,RAIPUR,BAR,306105</t>
  </si>
  <si>
    <t>XXXX1314</t>
  </si>
  <si>
    <t>MEGHWALO KA BAS,RAIPUR,HAJIWAS,306105</t>
  </si>
  <si>
    <t>XXXX9892</t>
  </si>
  <si>
    <t>BAR,RAIPUR,BAE,306105</t>
  </si>
  <si>
    <t>Y</t>
  </si>
  <si>
    <t>XXXX6531</t>
  </si>
  <si>
    <t>MAIN MARKET BOHRA KA BAS ,RAIPUR,BAR,306105</t>
  </si>
  <si>
    <t>XXXX4637</t>
  </si>
  <si>
    <t>GURJARO KA BASS,RAIPUR,BAR,306105</t>
  </si>
  <si>
    <t>XXXX9089</t>
  </si>
  <si>
    <t>NEAR POLICE CHOWKI BUS STAND BAR,RAIPUR,BAR,306105</t>
  </si>
  <si>
    <t>XXXX8007</t>
  </si>
  <si>
    <t>NEW COLONY,RAIPUR,BAR,306105</t>
  </si>
  <si>
    <t>XXXX2873</t>
  </si>
  <si>
    <t>MAHAVEER COLONY,RAIPUR,BAR,306105</t>
  </si>
  <si>
    <t>XXXX4138</t>
  </si>
  <si>
    <t>NEAR POST OFFICE,RAIPUR,BAR,306105</t>
  </si>
  <si>
    <t>XXXX5940</t>
  </si>
  <si>
    <t>XXXX3653</t>
  </si>
  <si>
    <t>GUJRO KA BAS STAND BAR,RAIPUR,BAR,306105</t>
  </si>
  <si>
    <t>XXXX5320</t>
  </si>
  <si>
    <t>GURJRO KA BAS BAR,RAIPUR,BAR,306105</t>
  </si>
  <si>
    <t>XXXX1519</t>
  </si>
  <si>
    <t>Ayodhya colony bar,raipur,bar,306105</t>
  </si>
  <si>
    <t>XXXX4644</t>
  </si>
  <si>
    <t>GURJARO KA BASS STAND ,RAIPUR,BAR,306105</t>
  </si>
  <si>
    <t>XXXX9295</t>
  </si>
  <si>
    <t>BAR,PALI,BAR,306105</t>
  </si>
  <si>
    <t>bar,RAIPUR,baR,306105</t>
  </si>
  <si>
    <t>XXXX8777</t>
  </si>
  <si>
    <t>GURJARO KA BAS BAR,RAIPUR,BAR ,306105</t>
  </si>
  <si>
    <t>XXXX0052</t>
  </si>
  <si>
    <t>XXXX0623</t>
  </si>
  <si>
    <t>YUDOQWG</t>
  </si>
  <si>
    <t>NAHAR KE PASS BAR,RAIPUR,BAR,306105</t>
  </si>
  <si>
    <t>XXXX4630</t>
  </si>
  <si>
    <t>NEAR POLICE CHOKI,RAIPUR,BAR,306105</t>
  </si>
  <si>
    <t>XXXX6850</t>
  </si>
  <si>
    <t>XXXX6110</t>
  </si>
  <si>
    <t>MEGHWALO KA BAS BAR,RAIPUR,BAR ,306105</t>
  </si>
  <si>
    <t>XXXX6973</t>
  </si>
  <si>
    <t>XXXX6067</t>
  </si>
  <si>
    <t>GURJARO KA BAS,RAIPUR,BAR,306105</t>
  </si>
  <si>
    <t>XXXX0464</t>
  </si>
  <si>
    <t>MINDARO KI DHANI RAIRA KALLA,RAIPUR,RAIRA KALLA,306105</t>
  </si>
  <si>
    <t>XXXX8828</t>
  </si>
  <si>
    <t>DAK BANGLA KE ,RAIPUR,BAR,306105</t>
  </si>
  <si>
    <t>XXXX0224</t>
  </si>
  <si>
    <t>GANDHI NAGAR,RAIPUR,BAR,306105</t>
  </si>
  <si>
    <t>XXXX9979</t>
  </si>
  <si>
    <t>XXXX3633</t>
  </si>
  <si>
    <t>GUJARO KA BAS BUS STAND ,RAIPUR,BAR,306105</t>
  </si>
  <si>
    <t>XXXX4681</t>
  </si>
  <si>
    <t>RAMDEV NAGAR, JODHPUR ROAD, BAR , PALI,PALI,BAR,306105</t>
  </si>
  <si>
    <t>XXXX7471</t>
  </si>
  <si>
    <t>XXXX8250</t>
  </si>
  <si>
    <t>XXXX4470</t>
  </si>
  <si>
    <t>YSGQUFK</t>
  </si>
  <si>
    <t>-,RAIPUR,-,306105</t>
  </si>
  <si>
    <t>XXXX4652</t>
  </si>
  <si>
    <t>JODHPUR ROAD ,RAIPUR,BAR ,306105</t>
  </si>
  <si>
    <t>XXXX2541</t>
  </si>
  <si>
    <t>KHINIYA KI BERI,BAR,bar,306105</t>
  </si>
  <si>
    <t>MAHAVEER COLONY,BAR,bar,306105</t>
  </si>
  <si>
    <t>MAIN BUS STAND BAR,RAIPUR,BAR,306105</t>
  </si>
  <si>
    <t>XXXX6510</t>
  </si>
  <si>
    <t>BCCUKFG</t>
  </si>
  <si>
    <t>RAMDEV NAGAR JODHPUR MARG,RAIPUR,BAR,306105</t>
  </si>
  <si>
    <t>XXXX3747</t>
  </si>
  <si>
    <t>JODHPUR ROAD,RAIPUR,BAR,306105</t>
  </si>
  <si>
    <t>XXXX6576</t>
  </si>
  <si>
    <t>BHSJOSV</t>
  </si>
  <si>
    <t>MEGHWALO KA BAS ,RAIPUR,BAR,306105</t>
  </si>
  <si>
    <t>XXXX7050</t>
  </si>
  <si>
    <t>vhvsvov</t>
  </si>
  <si>
    <t>BHERU JI KA BADIYA,RAIPUR,BIRANTIYA KHURD,306105</t>
  </si>
  <si>
    <t>XXXX0650</t>
  </si>
  <si>
    <t>BIRANTIYA KALAN ,RAIPUR,BIRANTIYA KALAN ,306304</t>
  </si>
  <si>
    <t>YWFIUOD</t>
  </si>
  <si>
    <t>MOYLO KA BAS ,JAITARAN,DEVRIYA,306302</t>
  </si>
  <si>
    <t>vzxnrwn</t>
  </si>
  <si>
    <t>XXXX1759</t>
  </si>
  <si>
    <t>vxpnczj</t>
  </si>
  <si>
    <t>MEGWALO KA VAS,RAIPUR,BAR,306105</t>
  </si>
  <si>
    <t>XXXX0898</t>
  </si>
  <si>
    <t>KEERON KA BAAS ,RAIPUR,BAE,306105</t>
  </si>
  <si>
    <t>XXXX9102</t>
  </si>
  <si>
    <t>MAHAVEER COLONY MEGHRDA ROAD ,RAIPUR,BAR,306105</t>
  </si>
  <si>
    <t>XXXX8475</t>
  </si>
  <si>
    <t>BUS STAND ,RAIPUR,BAR,306105</t>
  </si>
  <si>
    <t>XXXX3729</t>
  </si>
  <si>
    <t>YACCFYW</t>
  </si>
  <si>
    <t>NAHAR KE PAAS ,RAIPUR,BAR,306105</t>
  </si>
  <si>
    <t>bar,raipur,bar,306105</t>
  </si>
  <si>
    <t>XXXX7100</t>
  </si>
  <si>
    <t>NAYA BASTI ,RAIPUR,BIRATIYAN KALAN,306105</t>
  </si>
  <si>
    <t>XXXX1387</t>
  </si>
  <si>
    <t>VVNVNTH</t>
  </si>
  <si>
    <t>JODHPUR ROAD BHAYAL NIWAS ,RAIPUR,BAR,306105</t>
  </si>
  <si>
    <t>XXXX4307</t>
  </si>
  <si>
    <t>vtznzcx</t>
  </si>
  <si>
    <t>RAMDEV COLONY,RAIPUR,BAR,306105</t>
  </si>
  <si>
    <t>XXXX2375</t>
  </si>
  <si>
    <t>NAI COLONY,BAR,bar,306105</t>
  </si>
  <si>
    <t>MEGARDA, ROAD,RAIPUR,BAR,306105</t>
  </si>
  <si>
    <t>XXXX3635</t>
  </si>
  <si>
    <t>MAKADWALI ,RAIPUR ,BAR ,306304</t>
  </si>
  <si>
    <t>VZSSZSH</t>
  </si>
  <si>
    <t>NYA BAS ,RAIPAUR,KHARIYA MITHAPUR,342602</t>
  </si>
  <si>
    <t>XXXX8166</t>
  </si>
  <si>
    <t>vdaaodk</t>
  </si>
  <si>
    <t>VYAPARIYO KA VAS ,RAIPUR,BAR,306105</t>
  </si>
  <si>
    <t>XXXX6902</t>
  </si>
  <si>
    <t>XXXX5679</t>
  </si>
  <si>
    <t>VXGJKPX</t>
  </si>
  <si>
    <t>VSNBZZP</t>
  </si>
  <si>
    <t>MEGWALO KA BAS,RAIPUR,BAR,306105</t>
  </si>
  <si>
    <t>XXXX9770</t>
  </si>
  <si>
    <t>YYBGSOS</t>
  </si>
  <si>
    <t>BERA DHANIYA NADA,RAIPUR,BAR,306105</t>
  </si>
  <si>
    <t>CHARNO KI COLONY ,JAITARAN,NIMAJ,306303</t>
  </si>
  <si>
    <t>XXXX0928</t>
  </si>
  <si>
    <t>VXWRXVX</t>
  </si>
  <si>
    <t>VYAPARIYON KA MOHALLA , BUS STAND ,RAIPUR,BAR,306105</t>
  </si>
  <si>
    <t>XXXX5041</t>
  </si>
  <si>
    <t>MIYA MANGRI BAR,RAIPUR,BAR,306105</t>
  </si>
  <si>
    <t>XXXX0967</t>
  </si>
  <si>
    <t>LALPURA AMARPURA,RAIPUR,SARADHNA SENDRA,306105</t>
  </si>
  <si>
    <t>XXXX3988</t>
  </si>
  <si>
    <t>GURJARON KA BASS JODHPUR ROAD ,RAIPUR,BAR,306105</t>
  </si>
  <si>
    <t>XXXX2406</t>
  </si>
  <si>
    <t>WARD NO 13,RAIPUR, MAKARWALI POST DEEPAWAS,306304</t>
  </si>
  <si>
    <t>XXXX3247</t>
  </si>
  <si>
    <t>AAI MATA COLONY,RAIPUR,BAR,306304</t>
  </si>
  <si>
    <t>XXXX2681</t>
  </si>
  <si>
    <t>MAIN MARKET ,RAIPUR ,SENDRA ,306304</t>
  </si>
  <si>
    <t>XXXX0360</t>
  </si>
  <si>
    <t>YAOWSCB</t>
  </si>
  <si>
    <t>OLD STATION BAR,RAIPUR,BAR,306105</t>
  </si>
  <si>
    <t>XXXX4998</t>
  </si>
  <si>
    <t>YFCICQO</t>
  </si>
  <si>
    <t>BIJALI GHAR KE PAS BAR,RAIPUR,BAR,306105</t>
  </si>
  <si>
    <t>XXXX4142</t>
  </si>
  <si>
    <t>VVNSCCN</t>
  </si>
  <si>
    <t>GAJANAND MOHALLA,BAR,BAR,306105</t>
  </si>
  <si>
    <t>XXXX1212</t>
  </si>
  <si>
    <t>YDFYGGO</t>
  </si>
  <si>
    <t>NAHAR KE PAAS AADARSH NAGAR ,RAIPUR,BAR,306105</t>
  </si>
  <si>
    <t>XXXX4688</t>
  </si>
  <si>
    <t>BIJALI GAR KE PASS,RAIPUR,BAR,306105</t>
  </si>
  <si>
    <t>XXXX1005</t>
  </si>
  <si>
    <t>GRAM PANCHAYAT KE SAMNE, MEHBOOB COLONY ,RAIPUR,BAR,306105</t>
  </si>
  <si>
    <t>XXXX7090</t>
  </si>
  <si>
    <t>VAIBSCK</t>
  </si>
  <si>
    <t>JODHPUR ROAD SAHKARI SIMITI KE PASS,RAIPUR,BAR,306105</t>
  </si>
  <si>
    <t>YKEOCGS</t>
  </si>
  <si>
    <t>BIRANTIYA KALLAN,RAIPUR,BIRANTIYA KALLAN,306105</t>
  </si>
  <si>
    <t>XXXX5232</t>
  </si>
  <si>
    <t>YBIWFFO</t>
  </si>
  <si>
    <t>MAIN BUS STAND,RAIPUR, BAR,306105</t>
  </si>
  <si>
    <t>XXXX0788</t>
  </si>
  <si>
    <t>VVSRJJN</t>
  </si>
  <si>
    <t>RAMDEV COLONY JODHPUR ROAD,RAIPUR,BAR,306105</t>
  </si>
  <si>
    <t>XXXX4991</t>
  </si>
  <si>
    <t>MAIN MARKET,RAIPUR,HAJIWAS,306105</t>
  </si>
  <si>
    <t>XXXX8141</t>
  </si>
  <si>
    <t>MAIN BUS STAND,RAIPUR,BAR,306105</t>
  </si>
  <si>
    <t>XXXX6366</t>
  </si>
  <si>
    <t>VXRCNPX</t>
  </si>
  <si>
    <t>XXXX4297</t>
  </si>
  <si>
    <t>YAIBSCK</t>
  </si>
  <si>
    <t>XXXX0290</t>
  </si>
  <si>
    <t>VBBIUSG</t>
  </si>
  <si>
    <t>MIYA MANGARI,RAIPUR,BAR,306105</t>
  </si>
  <si>
    <t>XXXX8282</t>
  </si>
  <si>
    <t>MAIN MARKET,RAIPUR,BAR,306105</t>
  </si>
  <si>
    <t>XXXX3376</t>
  </si>
  <si>
    <t>BHNRTRN</t>
  </si>
  <si>
    <t>MIYA MANGARI BAR,RAIPUR,Bar,306105</t>
  </si>
  <si>
    <t>XXXX6292</t>
  </si>
  <si>
    <t>MEGARDA,RAIPUR,MEGARDA DEEPAWAS,306304</t>
  </si>
  <si>
    <t>XXXX1906</t>
  </si>
  <si>
    <t>VTPZTKP</t>
  </si>
  <si>
    <t>SANKAR MAHARAJ KI DHUNI BAR,RAIPUR,BAR,306105</t>
  </si>
  <si>
    <t>XXXX1700</t>
  </si>
  <si>
    <t>HIGHER SECONDAR SCHOOL KE SAAMNE JODHPUR ROAD ,AJEET NAGAR,RAIPUR,BAR,306105</t>
  </si>
  <si>
    <t>XXXX8338</t>
  </si>
  <si>
    <t>KIRO KA BAS,RAIPUR,BAR,306304</t>
  </si>
  <si>
    <t>XXXX9435</t>
  </si>
  <si>
    <t>NEW COLONY BAR ,RAIPUR,BAR,306304</t>
  </si>
  <si>
    <t>XXXX7894</t>
  </si>
  <si>
    <t>DHOLIYA ,RAIPUR,SENDRA,306304</t>
  </si>
  <si>
    <t>XXXX5684</t>
  </si>
  <si>
    <t>NEAR MGB JODHPUR ROAD BAR,RAIPUR,BAR,306105</t>
  </si>
  <si>
    <t>XXXX1473</t>
  </si>
  <si>
    <t>behind gram panchayat bar,raipur,bar,306105</t>
  </si>
  <si>
    <t>XXXX8184</t>
  </si>
  <si>
    <t>PURANA RAILWAY STATION BAR,RAIPUR,BAR,306105</t>
  </si>
  <si>
    <t>XXXX2899</t>
  </si>
  <si>
    <t>YDWQDFG</t>
  </si>
  <si>
    <t>Bari,Masuda,Bari,305624</t>
  </si>
  <si>
    <t>XXXX8581</t>
  </si>
  <si>
    <t>VSZNNZV</t>
  </si>
  <si>
    <t>NEW COLONY BUS STAN,RAIPUR,BAR,306105</t>
  </si>
  <si>
    <t>XXXX8472</t>
  </si>
  <si>
    <t>MEGHRDA ROAD,RAIPUR,BAR,306105</t>
  </si>
  <si>
    <t>XXXX8730</t>
  </si>
  <si>
    <t>DHOLIDHED ,RAIPUR,BAR,306105</t>
  </si>
  <si>
    <t>ST</t>
  </si>
  <si>
    <t>XXXX9676</t>
  </si>
  <si>
    <t>GANDHI NAGAR COLONY,RAIPUR,BAR,306105</t>
  </si>
  <si>
    <t>XXXX1977</t>
  </si>
  <si>
    <t>XXXX6460</t>
  </si>
  <si>
    <t>XXXX8291</t>
  </si>
  <si>
    <t>XXXX3804</t>
  </si>
  <si>
    <t>XXXX9059</t>
  </si>
  <si>
    <t>GARH KE PASS ,RAIPUR,DHULKOT,306105</t>
  </si>
  <si>
    <t>XXXX1388</t>
  </si>
  <si>
    <t>HANUMAN GHATI MEGHRDA DEEPAWAS ,RAIPUR,DEEPAWAS,306105</t>
  </si>
  <si>
    <t>XXXX2214</t>
  </si>
  <si>
    <t>berra redai bar,raipur,bar,306105</t>
  </si>
  <si>
    <t>XXXX7845</t>
  </si>
  <si>
    <t>RAMDEV COLONY BAR,RAIPUR, BAR,306105</t>
  </si>
  <si>
    <t>XXXX8812</t>
  </si>
  <si>
    <t>yaccfyw</t>
  </si>
  <si>
    <t>jodhpur road bar,raipur,bar,306105</t>
  </si>
  <si>
    <t>XXXX6050</t>
  </si>
  <si>
    <t>TAQGOIS</t>
  </si>
  <si>
    <t>FUTI SADAK PALI ROAD BAR,RAIPUR,BAR,306105</t>
  </si>
  <si>
    <t>XXXX3820</t>
  </si>
  <si>
    <t>GURJARO KA BAS BAR,RAIPUR,BAR,306105</t>
  </si>
  <si>
    <t>XXXX2741</t>
  </si>
  <si>
    <t>GANADAHI NAGAR JODHPUR ROAD BAR,RAIPUR,BAR,306105</t>
  </si>
  <si>
    <t>DANIYA NADA BAR,RAIPUR,BAR ,306105</t>
  </si>
  <si>
    <t>XXXX2585</t>
  </si>
  <si>
    <t>MIYAN MAGRI BAR,RAIPUR,BAR,306105</t>
  </si>
  <si>
    <t>XXXX9715</t>
  </si>
  <si>
    <t>NEW COLONY BAR,RAIPUR,BAR,306105</t>
  </si>
  <si>
    <t>XXXX0710</t>
  </si>
  <si>
    <t>YSODKFF</t>
  </si>
  <si>
    <t>RAILEAY STATION K.K. COLONY,RAIPUR,BAR,306105</t>
  </si>
  <si>
    <t>XXXX1422</t>
  </si>
  <si>
    <t>behind panchayat bar,raipur,bar,306105</t>
  </si>
  <si>
    <t>XXXX7241</t>
  </si>
  <si>
    <t>RAMDEV NAGAR ,RAIPUR,BAR,306105</t>
  </si>
  <si>
    <t>XXXX7409</t>
  </si>
  <si>
    <t>VVNZXSR</t>
  </si>
  <si>
    <t>DAGDIYON KA BADIYA REL MAGRA,RAIPUR,BAR,306105</t>
  </si>
  <si>
    <t>XXXX9040</t>
  </si>
  <si>
    <t>NAYKO KA BADIYA,RAIPUR,BAR,306105</t>
  </si>
  <si>
    <t>XXXX1575</t>
  </si>
  <si>
    <t>BIHIND GRAM PANCHAYAT BAR,RAIPUR,BAR,306105</t>
  </si>
  <si>
    <t>XXXX7302</t>
  </si>
  <si>
    <t>takiya ka bas bar,raipur,bar,306105</t>
  </si>
  <si>
    <t>XXXX8511</t>
  </si>
  <si>
    <t>YAOOFQC</t>
  </si>
  <si>
    <t>XXXX1374</t>
  </si>
  <si>
    <t>vtwrpgx</t>
  </si>
  <si>
    <t>DHOLIDHED,RAIPUR,BAR,306105</t>
  </si>
  <si>
    <t>XXXX6276</t>
  </si>
  <si>
    <t>SAYLA DUDIYA ,BHILWARA,DUDIYA PUR,311802</t>
  </si>
  <si>
    <t>XXXX1778</t>
  </si>
  <si>
    <t>KEERO KA BAS , BAR,RAIPUR,BAR,306105</t>
  </si>
  <si>
    <t>XXXX8549</t>
  </si>
  <si>
    <t>RAMDEV COLONY BEHIND MASJID JODHPUR ROAD,PALI,BAR,306105</t>
  </si>
  <si>
    <t>XXXX0104</t>
  </si>
  <si>
    <t>WZHXPSH</t>
  </si>
  <si>
    <t>DHOLI DHED , BAR,RAIPUR,BAR,306105</t>
  </si>
  <si>
    <t>XXXX9911</t>
  </si>
  <si>
    <t>RAMDEV COLONY, JODHPUR ROAD ,BAR,RAIPUR,BAR,306105</t>
  </si>
  <si>
    <t>XXXX9700</t>
  </si>
  <si>
    <t>V.- DHOOLKOT, P.- HAJIWAS,RAIPUR,DHOOLKOT,306105</t>
  </si>
  <si>
    <t>XXXX0246</t>
  </si>
  <si>
    <t>MEGHARDA ROAD, BAR,RAIPUR,BAR,306105</t>
  </si>
  <si>
    <t>XXXX8026</t>
  </si>
  <si>
    <t>MEGWALO KA BAAS ,RAIPUR,MEGARDA,306304</t>
  </si>
  <si>
    <t>XXXX2925</t>
  </si>
  <si>
    <t>CHARANO KI COLONY , NIMAJ,JAITARAN,NIMAJ,306303</t>
  </si>
  <si>
    <t>XXXX9474</t>
  </si>
  <si>
    <t>wzzhpnn</t>
  </si>
  <si>
    <t>PURANA RELWAY STATION BAR,RAIPUR,BAR,306105</t>
  </si>
  <si>
    <t>XXXX8583</t>
  </si>
  <si>
    <t>GAJANAND MOHALLA , BAR,RAIPUR,BAR,306105</t>
  </si>
  <si>
    <t>XXXX8954</t>
  </si>
  <si>
    <t>YBKBEKB</t>
  </si>
  <si>
    <t>REL MAGARA , BAR,RAIPUR,BAR,306105</t>
  </si>
  <si>
    <t>XXXX9580</t>
  </si>
  <si>
    <t>PANCHAYAT KE PICHE BAR,RAIPUR,BAR,306105</t>
  </si>
  <si>
    <t>XXXX9443</t>
  </si>
  <si>
    <t>YODFMSK</t>
  </si>
  <si>
    <t>BERA RAM SAGAR, BAR,RAIPUR,BAR,306105</t>
  </si>
  <si>
    <t>XXXX3986</t>
  </si>
  <si>
    <t>tALKIYA HOUSE, AJIT SINGH COLONY, JODHPUR ROAD, BAR,RAIPUR,BAR,306105</t>
  </si>
  <si>
    <t>XXXX9940</t>
  </si>
  <si>
    <t>NEW COLONY NEAR BUS STAND ,BAR,RAIPUR,BAR,306105</t>
  </si>
  <si>
    <t>XXXX4650</t>
  </si>
  <si>
    <t>Raiko ka bas,Raipur,Biratiya kallan,306105</t>
  </si>
  <si>
    <t>XXXX7498</t>
  </si>
  <si>
    <t>ysgqufk</t>
  </si>
  <si>
    <t>MEGHWALO KA BAS,RAIPUR,NANANA,306102</t>
  </si>
  <si>
    <t>XXXX5430</t>
  </si>
  <si>
    <t>OLD RAILWAY STATION ,RAIPUR,BAR,306105</t>
  </si>
  <si>
    <t>XXXX2147</t>
  </si>
  <si>
    <t>NEAR POWER HOUSE,RAIPUR,BAR,306105</t>
  </si>
  <si>
    <t>BAR,Raipur,BAR,306105</t>
  </si>
  <si>
    <t>XXXX3643</t>
  </si>
  <si>
    <t>XXXX8619</t>
  </si>
  <si>
    <t>Bar Pali,Raipur,BAR,306105</t>
  </si>
  <si>
    <t>XXXX0801</t>
  </si>
  <si>
    <t>BIHIND GRAM PANCHAYAT BAR ,RAIPUR,BAR,306105</t>
  </si>
  <si>
    <t>XXXX0889</t>
  </si>
  <si>
    <t>XXXX6817</t>
  </si>
  <si>
    <t>GURJARO KA BAS, JODHPUR RAOAD , BAR,RAIPUR,BAR,306105</t>
  </si>
  <si>
    <t>XXXX5080</t>
  </si>
  <si>
    <t>YWCUOIO</t>
  </si>
  <si>
    <t>MIYAN MAGRI,RAIPUR,BAR,306105</t>
  </si>
  <si>
    <t>XXXX8395</t>
  </si>
  <si>
    <t>AYODHYA COLONY BAR,RAIPUR,BAR,306105</t>
  </si>
  <si>
    <t>XXXX4230</t>
  </si>
  <si>
    <t>BUS STAND BAR,RAIPUR,BAR,306105</t>
  </si>
  <si>
    <t>XXXX5727</t>
  </si>
  <si>
    <t>XXXX6863</t>
  </si>
  <si>
    <t>MAKADWALI , DEEPAWAS,RAIPUR,MAKADWALI,306304</t>
  </si>
  <si>
    <t>XXXX3898</t>
  </si>
  <si>
    <t>XXXX2742</t>
  </si>
  <si>
    <t>BHAYAL NIWAS, JODHPUR ROAD, BAR,RAIPUR,BAR,306105</t>
  </si>
  <si>
    <t>XXXX7209</t>
  </si>
  <si>
    <t>NAI COLONY BAR,RAIPUR,BAR,306105</t>
  </si>
  <si>
    <t>XXXX6081</t>
  </si>
  <si>
    <t>VVWWGOP</t>
  </si>
  <si>
    <t>GURJARO KA BAS ,RAIPUR,HAJIWAS,BAR,306105</t>
  </si>
  <si>
    <t>XXXX1498</t>
  </si>
  <si>
    <t>RAMDEV NAGAR, JODHPUR ROAD, BAR , PALI,RAIPUR,BAR,306105</t>
  </si>
  <si>
    <t>XXXX4672</t>
  </si>
  <si>
    <t>VBBSZHX</t>
  </si>
  <si>
    <t>BAR ,Raipur,BAR,306105</t>
  </si>
  <si>
    <t>XXXX0212</t>
  </si>
  <si>
    <t>VHOROCJ</t>
  </si>
  <si>
    <t>XXXX5012</t>
  </si>
  <si>
    <t>dcubyoo</t>
  </si>
  <si>
    <t>XXXX6298</t>
  </si>
  <si>
    <t>VBBGVNT</t>
  </si>
  <si>
    <t>Gehloto ka Bera,RAIPUR,BAR,306105</t>
  </si>
  <si>
    <t>XXXX5822</t>
  </si>
  <si>
    <t>XXXX5454</t>
  </si>
  <si>
    <t>MAIN FORT VILLAGE DHOOLKOT,RAIPUR,DHOOLKOT,306105</t>
  </si>
  <si>
    <t>XXXX2486</t>
  </si>
  <si>
    <t>RAMDEV COLONY JODHPUR,RAIPUR,BAR,306105</t>
  </si>
  <si>
    <t>XXXX4013</t>
  </si>
  <si>
    <t>KEERON KA BAAS ,RAIPUR,VP BAR,306105</t>
  </si>
  <si>
    <t>XXXX8895</t>
  </si>
  <si>
    <t>SHREE RAM COLONY NEAR BUS STAND ,RAIPUR,BAR,306105</t>
  </si>
  <si>
    <t>XXXX8973</t>
  </si>
  <si>
    <t>Jodhpur road,RAIPUR,BAR,306105</t>
  </si>
  <si>
    <t>XXXX2968</t>
  </si>
  <si>
    <t>KALALO KA BAS BAR,RAIPUR,BAR,306105</t>
  </si>
  <si>
    <t>XXXX5094</t>
  </si>
  <si>
    <t>BERA GANGA SAGAR MEGHRDA ROAD,RAIPUR,VP BAR,306105</t>
  </si>
  <si>
    <t>XXXX0337</t>
  </si>
  <si>
    <t>JODHPUR ROAD BAR NEAR SBI BANK,RAIPUR,BAR,306105</t>
  </si>
  <si>
    <t>XXXX0190</t>
  </si>
  <si>
    <t>VWPJSKN</t>
  </si>
  <si>
    <t>NEAR GANGA MAIYA TEMPLE ,RAIPUR,VP GIRI,306102</t>
  </si>
  <si>
    <t>XXXX0938</t>
  </si>
  <si>
    <t>miyan magri,RAIPUR,BAR,306105</t>
  </si>
  <si>
    <t>XXXX8773</t>
  </si>
  <si>
    <t>XXXX5138</t>
  </si>
  <si>
    <t>Gurjaro ka bas,RAIPUR,BAR,306105</t>
  </si>
  <si>
    <t>XXXX6112</t>
  </si>
  <si>
    <t>BERA RAMSAGAR PALI ROAD ,RAIPUR,BAR,306105</t>
  </si>
  <si>
    <t>XXXX3302</t>
  </si>
  <si>
    <t>PWD ROAD NEAR BUS STAND,RAIPUR,BAR,306105</t>
  </si>
  <si>
    <t>XXXX9842</t>
  </si>
  <si>
    <t>Miyan magri,Raipur,Bar,306105</t>
  </si>
  <si>
    <t>XXXX5428</t>
  </si>
  <si>
    <t>gurjaro ka mohalla,Raipur,Bar,306105</t>
  </si>
  <si>
    <t>XXXX8654</t>
  </si>
  <si>
    <t>NEAR BUS STAND,RAIPUR,BAR,306105</t>
  </si>
  <si>
    <t>XXXX9065</t>
  </si>
  <si>
    <t>BEAWAR ROAD ,RAIPUR,SENDRA,306102</t>
  </si>
  <si>
    <t>XXXX4204</t>
  </si>
  <si>
    <t>purana railay station,RAIPUR,BAR,306105</t>
  </si>
  <si>
    <t>XXXX1258</t>
  </si>
  <si>
    <t>KHINIYO KI BERI,RAIPUR,BAR,306105</t>
  </si>
  <si>
    <t>XXXX1784</t>
  </si>
  <si>
    <t>Jodhpur road,Raipur,Bar,306105</t>
  </si>
  <si>
    <t>XXXX5797</t>
  </si>
  <si>
    <t>WZZHPNN</t>
  </si>
  <si>
    <t>XXXX4918</t>
  </si>
  <si>
    <t>MAIN BAJAAR BAR,RAIPUR,BAR,306105</t>
  </si>
  <si>
    <t>XXXX5732</t>
  </si>
  <si>
    <t>XXXX6162</t>
  </si>
  <si>
    <t>village bar,raipur,bar,306105</t>
  </si>
  <si>
    <t>XXXX1139</t>
  </si>
  <si>
    <t>Meghwalo ka bas,Raipur,Bar,306105</t>
  </si>
  <si>
    <t>XXXX0902</t>
  </si>
  <si>
    <t>NAYKO KA BAS BAR,RAIPUR,BAR,306105</t>
  </si>
  <si>
    <t>XXXX5471</t>
  </si>
  <si>
    <t>MEGHWALO KA BAS,RAIPUR,BAR,306105</t>
  </si>
  <si>
    <t>XXXX5193</t>
  </si>
  <si>
    <t>MEGHARDA ROAD,RAIPUR,BAR,306105</t>
  </si>
  <si>
    <t>XXXX4406</t>
  </si>
  <si>
    <t>bas station ke pas,RAIPUR,BAR,306105</t>
  </si>
  <si>
    <t>XXXX4139</t>
  </si>
  <si>
    <t>XXXX2903</t>
  </si>
  <si>
    <t>NEW COLONY NEAR BUS STAND,RAIPUR,BAR,306105</t>
  </si>
  <si>
    <t>XXXX9900</t>
  </si>
  <si>
    <t>YMCQWFW</t>
  </si>
  <si>
    <t>SANTOSH SAGAR,RAIPUR,BIRATIYA KHURD,306105</t>
  </si>
  <si>
    <t>XXXX0092</t>
  </si>
  <si>
    <t>VZJCZSJ</t>
  </si>
  <si>
    <t>NIMAJ,JAITARAN,NIMAJ,306303</t>
  </si>
  <si>
    <t>XXXX3862</t>
  </si>
  <si>
    <t>AADARSH MOHALLA BAR,RAIPUR,BAR,306105</t>
  </si>
  <si>
    <t>XXXX1340</t>
  </si>
  <si>
    <t>KUMHARO KA BAS ,RAIPUR,V/P- GIRI ,306102</t>
  </si>
  <si>
    <t>XXXX3967</t>
  </si>
  <si>
    <t>MEGHADADA ROAD, MAHAVEERCOLONY,RAIPUR,BAR,306105</t>
  </si>
  <si>
    <t>XXXX1177</t>
  </si>
  <si>
    <t>VRCWRSP</t>
  </si>
  <si>
    <t>XXXX3118</t>
  </si>
  <si>
    <t>PALI ROAD ,RAIPUR,BAR,306105</t>
  </si>
  <si>
    <t>XXXX8030</t>
  </si>
  <si>
    <t>237, JODHPUR ROAD,RAIPUR,BAR,306105</t>
  </si>
  <si>
    <t>XXXX0502</t>
  </si>
  <si>
    <t>YAWGFSK</t>
  </si>
  <si>
    <t>XXXX4807</t>
  </si>
  <si>
    <t>BERA BRAHMANO KI DHED,RAIPUR,BAR,306105</t>
  </si>
  <si>
    <t>XXXX1327</t>
  </si>
  <si>
    <t>MEGARDA ROAD, BAR,RAIPUR,BAR,306105</t>
  </si>
  <si>
    <t>XXXX5936</t>
  </si>
  <si>
    <t>NEAR DAK BANGLA ,RAIPUR,BAR,306105</t>
  </si>
  <si>
    <t>XXXX5907</t>
  </si>
  <si>
    <t>YAKDBOW</t>
  </si>
  <si>
    <t>XXXX8646</t>
  </si>
  <si>
    <t>DAGDIYO KA BAS,RAIPUR,RAILMAGARA BAR,306105</t>
  </si>
  <si>
    <t>XXXX9877</t>
  </si>
  <si>
    <t>BY PASS PULIYA, MEGARDA ROAD,RAIPUR,BAR,306105</t>
  </si>
  <si>
    <t>XXXX5892</t>
  </si>
  <si>
    <t>YYDGSOS</t>
  </si>
  <si>
    <t>PALI ROAD,RAIPUR,BAR,306105</t>
  </si>
  <si>
    <t>XXXX9807</t>
  </si>
  <si>
    <t>V/P- BAR,RAIPUR,BAR,306105</t>
  </si>
  <si>
    <t>XXXX2223</t>
  </si>
  <si>
    <t>Aangan badi center -1 ke pas,Raipur,Bar,306105</t>
  </si>
  <si>
    <t>XXXX3444</t>
  </si>
  <si>
    <t>XXXX7860</t>
  </si>
  <si>
    <t>YAOOCNG</t>
  </si>
  <si>
    <t>Nayako ka badiya,Raipur,Bar,306105</t>
  </si>
  <si>
    <t>XXXX3432</t>
  </si>
  <si>
    <t>V./P.- CHITAR, RAIPUR , PALI,RAIPUR,CHITAR,306102</t>
  </si>
  <si>
    <t>XXXX8392</t>
  </si>
  <si>
    <t>XXXX1474</t>
  </si>
  <si>
    <t>VOTZKGX</t>
  </si>
  <si>
    <t>MEGWALO KA BAS,JAITARAN,NIMAJ,306303</t>
  </si>
  <si>
    <t>XXXX2456</t>
  </si>
  <si>
    <t>MEGARDA ROAD,RAIPUR,BAR,306105</t>
  </si>
  <si>
    <t>XXXX1549</t>
  </si>
  <si>
    <t>VHKNOHR</t>
  </si>
  <si>
    <t>V/P- DEEPAWAS,RAIPUR,RAIPUR,306105</t>
  </si>
  <si>
    <t>XXXX4077</t>
  </si>
  <si>
    <t>KEERO KA BAS, BAR,RAIPUR,BAR,306105</t>
  </si>
  <si>
    <t>XXXX6724</t>
  </si>
  <si>
    <t>XXXX1488</t>
  </si>
  <si>
    <t>XXXX7539</t>
  </si>
  <si>
    <t>XXXX1382</t>
  </si>
  <si>
    <t>NEW COLONY ,RAIPUR,BAR,306105</t>
  </si>
  <si>
    <t>XXXX0448</t>
  </si>
  <si>
    <t>YWCSWGS</t>
  </si>
  <si>
    <t>Vyapariyo ka bas,Raipur,Bar,306105</t>
  </si>
  <si>
    <t>XXXX6055</t>
  </si>
  <si>
    <t>YWFFQYK</t>
  </si>
  <si>
    <t>KEERO KA BASS,BAR,BAR,306105</t>
  </si>
  <si>
    <t>XXXX6529</t>
  </si>
  <si>
    <t>XXXX5056</t>
  </si>
  <si>
    <t>158,NAIYO KA BAS,R,BAR,306105</t>
  </si>
  <si>
    <t>XXXX6785</t>
  </si>
  <si>
    <t>VONZZTN</t>
  </si>
  <si>
    <t>Ramdev colony,Raipur,Bar,306105</t>
  </si>
  <si>
    <t>XXXX1425</t>
  </si>
  <si>
    <t>JODHPUR ROAD BAR,RAIPUR,BAR,305106</t>
  </si>
  <si>
    <t>XXXX3145</t>
  </si>
  <si>
    <t>XXXX7510</t>
  </si>
  <si>
    <t>Gehloto ka bera,Raipur,Bar,306105</t>
  </si>
  <si>
    <t>XXXX2300</t>
  </si>
  <si>
    <t>XXXX9096</t>
  </si>
  <si>
    <t>VTPZJKP</t>
  </si>
  <si>
    <t>GANGA SAGAR SANKAR M,AHARAJ KI DHUNI,RAIPUR,BAR,306105</t>
  </si>
  <si>
    <t>XXXX0450</t>
  </si>
  <si>
    <t>XXXX0526</t>
  </si>
  <si>
    <t>GAYTRI NAGAR RAIPUR ROAD,RAIPUR,BAR,306105</t>
  </si>
  <si>
    <t>XXXX5351</t>
  </si>
  <si>
    <t>VZXNOJN</t>
  </si>
  <si>
    <t>XXXX1286</t>
  </si>
  <si>
    <t>VTGHCPP</t>
  </si>
  <si>
    <t>BINDIHALAR ,SODPURA,RAIPUR,NANANA,306102</t>
  </si>
  <si>
    <t>XXXX1981</t>
  </si>
  <si>
    <t>YIKOWEC</t>
  </si>
  <si>
    <t>XXXX8306</t>
  </si>
  <si>
    <t>BCFSWCF</t>
  </si>
  <si>
    <t>XXXX6515</t>
  </si>
  <si>
    <t>dholidhed,raipur,biratiya kala,306105</t>
  </si>
  <si>
    <t>XXXX8690</t>
  </si>
  <si>
    <t>JODHPUR ROAD NEAR BUS STAND,RAIPUR,BAR,306105</t>
  </si>
  <si>
    <t>XXXX6225</t>
  </si>
  <si>
    <t>THAKUR JI KE MANDIR KE SAMNE DHULKOT,RAIPUR,BAR,306105</t>
  </si>
  <si>
    <t>XXXX9731</t>
  </si>
  <si>
    <t>GUJRO KI DHANI,RAIPUR,JHALA KI CHOKI,306105</t>
  </si>
  <si>
    <t>XXXX8288</t>
  </si>
  <si>
    <t>lambigal,RAIPUR,RAIL MAGRA,306105</t>
  </si>
  <si>
    <t>XXXX9242</t>
  </si>
  <si>
    <t>VXGNXWV</t>
  </si>
  <si>
    <t>XXXX8596</t>
  </si>
  <si>
    <t>Panchayat ke pichhe,RAIPUR,BAR,306105</t>
  </si>
  <si>
    <t>XXXX7351</t>
  </si>
  <si>
    <t>XXXX0686</t>
  </si>
  <si>
    <t>RAIL MAGARA ,RAIPUR,V-P BAR,306105</t>
  </si>
  <si>
    <t>XXXX9240</t>
  </si>
  <si>
    <t>VTZCHGP</t>
  </si>
  <si>
    <t>XXXX0496</t>
  </si>
  <si>
    <t>XXXX6382</t>
  </si>
  <si>
    <t>HAJIWAS,RAIPUR,BAR,306105</t>
  </si>
  <si>
    <t>XXXX8337</t>
  </si>
  <si>
    <t>YFBKIMB</t>
  </si>
  <si>
    <t>XXXX3349</t>
  </si>
  <si>
    <t>GUJRO KA BAS MAIN MARKET,RAIPUR,BAR,306105</t>
  </si>
  <si>
    <t>XXXX1852</t>
  </si>
  <si>
    <t>dewasiyo ka vas ,RAIPUR,BIRANTIYA KHURD,305106</t>
  </si>
  <si>
    <t>XXXX5448</t>
  </si>
  <si>
    <t>DAGDIYO KA BADIYA RAILMAGARA,RAIPUR,BAR,306105</t>
  </si>
  <si>
    <t>BulBul</t>
  </si>
  <si>
    <t>XXXX0432</t>
  </si>
  <si>
    <t>CHANDA MATA KA BHALA,RAIPUR,BIRATIYA KHURD,306105</t>
  </si>
  <si>
    <t>XXXX0142</t>
  </si>
  <si>
    <t>YAMKGWO</t>
  </si>
  <si>
    <t>XXXX2835</t>
  </si>
  <si>
    <t>BERA LAMBI GAL,RAIPUR,RAIL MAGRA ,306105</t>
  </si>
  <si>
    <t>XXXX1055</t>
  </si>
  <si>
    <t>BERA CHARNIYA ,RAIPUR,KUSHALPURA,306105</t>
  </si>
  <si>
    <t>XXXX4355</t>
  </si>
  <si>
    <t>YDFWFWS</t>
  </si>
  <si>
    <t>MEGHWALO KA BAS BAR,RAIPUR,BAR,306105</t>
  </si>
  <si>
    <t>XXXX5972</t>
  </si>
  <si>
    <t>VSGZJHP</t>
  </si>
  <si>
    <t>bar,Raipur,Bar,306105</t>
  </si>
  <si>
    <t>XXXX3889</t>
  </si>
  <si>
    <t>YSOMGEB</t>
  </si>
  <si>
    <t>XXXX1338</t>
  </si>
  <si>
    <t>KHOKHARI,RAIPUR,RAIPUR,306105</t>
  </si>
  <si>
    <t>XXXX8356</t>
  </si>
  <si>
    <t>VOSRJCR</t>
  </si>
  <si>
    <t>XXXX9075</t>
  </si>
  <si>
    <t>VRRNXSP</t>
  </si>
  <si>
    <t>KANUJA,RAIPUR,KANUJA,306102</t>
  </si>
  <si>
    <t>XXXX9955</t>
  </si>
  <si>
    <t>AYDHYA KAALNI BAR,RAIPUR,BAR,306105</t>
  </si>
  <si>
    <t>XXXX9972</t>
  </si>
  <si>
    <t>VVXOBOJ</t>
  </si>
  <si>
    <t>Redayi bera,Raipur,Bar,306105</t>
  </si>
  <si>
    <t>XXXX4585</t>
  </si>
  <si>
    <t>KHOKHARI,RAIPUR,KHOKHARI,306102</t>
  </si>
  <si>
    <t>XXXX1392</t>
  </si>
  <si>
    <t>HARIPUR,RAIPUR,HARIPUR,306105</t>
  </si>
  <si>
    <t>XXXX6167</t>
  </si>
  <si>
    <t>VILLAGE LASANI,JAITARAN,LASANI,306302</t>
  </si>
  <si>
    <t>XXXX4660</t>
  </si>
  <si>
    <t>DHOLIDHED,RAIPUR,DHOLIDHED,306105</t>
  </si>
  <si>
    <t>XXXX0764</t>
  </si>
  <si>
    <t>XXXX2402</t>
  </si>
  <si>
    <t>Bera - Dhimari , Jodhpur Road ,Bar,Raipur,Bar,306105</t>
  </si>
  <si>
    <t>XXXX4583</t>
  </si>
  <si>
    <t>BAORIYA KA BAS ,RAIPUR,VILLAGE PIPLIYA KALA,306105</t>
  </si>
  <si>
    <t>XXXX7365</t>
  </si>
  <si>
    <t>RAMAWAS,JAWAJA,RAMAWAS, POST- JALIYA-1,305901</t>
  </si>
  <si>
    <t>XXXX1629</t>
  </si>
  <si>
    <t>BELOLA KA BADIYA,RAIPUR,RAIPUR,306105</t>
  </si>
  <si>
    <t>XXXX1958</t>
  </si>
  <si>
    <t>bhsjosv</t>
  </si>
  <si>
    <t>MEGHWAL VAS ,RAIPUR,BAR,306105</t>
  </si>
  <si>
    <t>XXXX9721</t>
  </si>
  <si>
    <t>MEGVALO KA MOHALLA,JAITARAN,NIMAJ,306303</t>
  </si>
  <si>
    <t>XXXX3346</t>
  </si>
  <si>
    <t>XXXX9930</t>
  </si>
  <si>
    <t>XXXX1707</t>
  </si>
  <si>
    <t>YYFAYGO</t>
  </si>
  <si>
    <t>SUGALIYA,RAIPUR,CHITAR,306102</t>
  </si>
  <si>
    <t>XXXX5571</t>
  </si>
  <si>
    <t>DHOLIDHED,RAIPUR,BIRATIYA KALA,306105</t>
  </si>
  <si>
    <t>XXXX6734</t>
  </si>
  <si>
    <t>XXXX7049</t>
  </si>
  <si>
    <t>LUCKY TALAB ,RAIPUR,RAIPUR,306105</t>
  </si>
  <si>
    <t>XXXX5837</t>
  </si>
  <si>
    <t>JHOONTHA KA BADIYA,RAIPUR,KJOONTHA KA BADIYA,306105</t>
  </si>
  <si>
    <t>XXXX9592</t>
  </si>
  <si>
    <t>KANPURA,RAIPUR,KANPURA,306105</t>
  </si>
  <si>
    <t>XXXX6117</t>
  </si>
  <si>
    <t>LUCKY TALAB,RAIPUR,RAIPUR,306105</t>
  </si>
  <si>
    <t>XXXX6383</t>
  </si>
  <si>
    <t>VRGNCCV</t>
  </si>
  <si>
    <t>XXXX7481</t>
  </si>
  <si>
    <t>VHOHRZR</t>
  </si>
  <si>
    <t>BHATIYO KA BERA BAR,RAIPUR,BAR,306105</t>
  </si>
  <si>
    <t>XXXX2700</t>
  </si>
  <si>
    <t>YWQBUKC</t>
  </si>
  <si>
    <t>XXXX7476</t>
  </si>
  <si>
    <t>VNSBCRT</t>
  </si>
  <si>
    <t>KACHARWALA,RAIPUR,JHITRA,306105</t>
  </si>
  <si>
    <t>XXXX3641</t>
  </si>
  <si>
    <t>BADIYA KASIYA,RAIPUR,CHITTAD,306102</t>
  </si>
  <si>
    <t>XXXX6930</t>
  </si>
  <si>
    <t>VTBXGKT</t>
  </si>
  <si>
    <t>BADIYA MOTA,JAWAJA,BADIYA MOTA,305927</t>
  </si>
  <si>
    <t>XXXX6957</t>
  </si>
  <si>
    <t>KHOKHARI,RAIPUR,KHOKHARI,306105</t>
  </si>
  <si>
    <t>XXXX7315</t>
  </si>
  <si>
    <t>DAK BANGLA, BAR , PALI,PALI,BAR,306105</t>
  </si>
  <si>
    <t>XXXX9173</t>
  </si>
  <si>
    <t>VHCRCVX</t>
  </si>
  <si>
    <t>KANAWATO KA BERA,RAIPUR,BAR,306105</t>
  </si>
  <si>
    <t>XXXX9028</t>
  </si>
  <si>
    <t>SOLA PALADIYA ROAD BAWARIYO KA BAS,RAIPUR,PIPLIYA KALAL,306105</t>
  </si>
  <si>
    <t>XXXX3279</t>
  </si>
  <si>
    <t>VGBPTSN</t>
  </si>
  <si>
    <t>MEGHWALO KA BAS,JAITARAN,SINLA,306308</t>
  </si>
  <si>
    <t>XXXX3728</t>
  </si>
  <si>
    <t>XXXX2372</t>
  </si>
  <si>
    <t>BALAIKHERA,BEAWER,BALAIKHERA,305921</t>
  </si>
  <si>
    <t>XXXX5682</t>
  </si>
  <si>
    <t>XXXX8290</t>
  </si>
  <si>
    <t>YAIOGBS</t>
  </si>
  <si>
    <t>XXXX9093</t>
  </si>
  <si>
    <t>YAOOKWF</t>
  </si>
  <si>
    <t>Subject</t>
  </si>
  <si>
    <t xml:space="preserve">महात्मा गाँधी राजकीय विद्यालय (अंग्रेजी माध्यम) बर, पाली </t>
  </si>
  <si>
    <t xml:space="preserve">परम पूज्य गुरूदेव वासुदेव जी महाराज </t>
  </si>
  <si>
    <t>प्रोग्राम निर्माणकर्ता</t>
  </si>
  <si>
    <t xml:space="preserve">हीरालाल जाट </t>
  </si>
  <si>
    <t xml:space="preserve">वरिष्ठ अध्यापक , महात्मा गाँधी राजकीय विद्यालय बर , पाली </t>
  </si>
  <si>
    <t xml:space="preserve">स्थाई पता :- चंडावल नगर , तह. - सोजत , जिला - पाली </t>
  </si>
  <si>
    <t>https://youtube.com/c/Heeralaljat</t>
  </si>
  <si>
    <t>https://youtu.be/SrOW86gd-HE</t>
  </si>
  <si>
    <t xml:space="preserve">सम्पूर्ण जानकारी के लिए विडियो लिंक </t>
  </si>
  <si>
    <t>सम्पूर्ण जानकारी के लिए विडियो लिंक</t>
  </si>
  <si>
    <t xml:space="preserve">2. इसको तीन भागों में बाटा गया है , जो इस प्रकार है </t>
  </si>
  <si>
    <r>
      <t xml:space="preserve">(i) सत्रांक के लिए पहला प्रपत्र - 2 'अ' होगा I  यह प्रपत्र जिन्ह विद्यालयों में सीसीई संचालित है , उनके लिए </t>
    </r>
    <r>
      <rPr>
        <b/>
        <sz val="12"/>
        <color theme="9" tint="-0.499984740745262"/>
        <rFont val="Calibri"/>
        <family val="2"/>
        <scheme val="minor"/>
      </rPr>
      <t>20</t>
    </r>
    <r>
      <rPr>
        <b/>
        <sz val="11"/>
        <color theme="9" tint="-0.499984740745262"/>
        <rFont val="Calibri"/>
        <family val="2"/>
        <scheme val="minor"/>
      </rPr>
      <t xml:space="preserve"> अंकों के सत्रांक का निर्धारण किया गया है </t>
    </r>
  </si>
  <si>
    <t>(ii) सत्रांक के लिए पहला प्रपत्र - 2 'ब' होगा I  यह प्रपत्र उन तीन विषयों के लिये है , जिनके RKSMBK के तहत आंकलन हुआ है I  उनके लिए 20 अंकों के सत्रांक का निर्धारण किया गया है</t>
  </si>
  <si>
    <t>(iii) जिन विषयों में RKSMBK परीक्षा का आयोजन नहीं हुआ  है उन विषयों के लिए प्रपत्र - 2 'स' के द्वारा सत्रांक निर्धारण में प्रथम रख (10 अक), द्वितीय परख (10 अंक) व अर्द्धवार्षिक परीक्षा (70 अंक) तथा नो बैग डे  के (10 अंक) कुल 100 अंकों के  योग का 15 % तथा 5 अंक उपस्थिति के आधार पर गणना होगी  I</t>
  </si>
  <si>
    <t>वैसे यह शीट उपरोक्त निर्देश अनुसार ही बड़ी सावधानी से बनाई गई हैI फिर भी त्रुटि के लिए निर्माणकर्ता ज़िमेदार नहीं होगा I अतः अंतिम रूप से तैयार होने पर अपने स्तर पर जरुर चेक कर लेवे I</t>
  </si>
  <si>
    <r>
      <t xml:space="preserve">3. सभी प्रपत्रों में अंकों की गणना सभी प्रकार के आंकलन के कुल योग </t>
    </r>
    <r>
      <rPr>
        <b/>
        <sz val="12"/>
        <color rgb="FFCC00CC"/>
        <rFont val="Calibri"/>
        <family val="2"/>
        <scheme val="minor"/>
      </rPr>
      <t>100</t>
    </r>
    <r>
      <rPr>
        <b/>
        <sz val="11"/>
        <color rgb="FFCC00CC"/>
        <rFont val="Calibri"/>
        <family val="2"/>
        <scheme val="minor"/>
      </rPr>
      <t xml:space="preserve"> का </t>
    </r>
    <r>
      <rPr>
        <b/>
        <sz val="12"/>
        <color rgb="FFCC00CC"/>
        <rFont val="Calibri"/>
        <family val="2"/>
        <scheme val="minor"/>
      </rPr>
      <t>15</t>
    </r>
    <r>
      <rPr>
        <b/>
        <sz val="11"/>
        <color rgb="FFCC00CC"/>
        <rFont val="Calibri"/>
        <family val="2"/>
        <scheme val="minor"/>
      </rPr>
      <t xml:space="preserve">% होगा तथा </t>
    </r>
    <r>
      <rPr>
        <b/>
        <sz val="12"/>
        <color rgb="FFCC00CC"/>
        <rFont val="Calibri"/>
        <family val="2"/>
        <scheme val="minor"/>
      </rPr>
      <t>5</t>
    </r>
    <r>
      <rPr>
        <b/>
        <sz val="11"/>
        <color rgb="FFCC00CC"/>
        <rFont val="Calibri"/>
        <family val="2"/>
        <scheme val="minor"/>
      </rPr>
      <t xml:space="preserve"> अंक उपस्थिति के, इस प्रकार कुल</t>
    </r>
    <r>
      <rPr>
        <b/>
        <sz val="12"/>
        <color rgb="FFCC00CC"/>
        <rFont val="Calibri"/>
        <family val="2"/>
        <scheme val="minor"/>
      </rPr>
      <t xml:space="preserve"> 20</t>
    </r>
    <r>
      <rPr>
        <b/>
        <sz val="11"/>
        <color rgb="FFCC00CC"/>
        <rFont val="Calibri"/>
        <family val="2"/>
        <scheme val="minor"/>
      </rPr>
      <t xml:space="preserve"> अंक होगें I</t>
    </r>
  </si>
  <si>
    <t>संस्कृत</t>
  </si>
  <si>
    <t>उर्दू</t>
  </si>
  <si>
    <t>पंजाबी</t>
  </si>
  <si>
    <t>गुजराती</t>
  </si>
  <si>
    <t>सिन्धी</t>
  </si>
  <si>
    <t>Sheet Password</t>
  </si>
  <si>
    <t>https://youtu.be/_c3V1R6IWn0</t>
  </si>
  <si>
    <t>Hindi</t>
  </si>
  <si>
    <t>Mahatma Gandhi Government School (English Medium) Bar , Pali</t>
  </si>
  <si>
    <t xml:space="preserve">हिन्दी </t>
  </si>
  <si>
    <t xml:space="preserve">सत्र 2023-24 परीक्षा हेतु कक्षा 08 के सत्रांक निर्धारण संबंध में जानकारी </t>
  </si>
  <si>
    <r>
      <t xml:space="preserve">1. प्राप्रारम्भिक शिक्षा पूर्णता प्रमाण पत्र  (कक्षा </t>
    </r>
    <r>
      <rPr>
        <b/>
        <sz val="12"/>
        <color theme="1"/>
        <rFont val="Calibri"/>
        <family val="2"/>
        <scheme val="minor"/>
      </rPr>
      <t>8</t>
    </r>
    <r>
      <rPr>
        <b/>
        <sz val="11"/>
        <color theme="1"/>
        <rFont val="Calibri"/>
        <family val="2"/>
        <scheme val="minor"/>
      </rPr>
      <t xml:space="preserve"> ) </t>
    </r>
    <r>
      <rPr>
        <b/>
        <sz val="12"/>
        <color theme="1"/>
        <rFont val="Calibri"/>
        <family val="2"/>
        <scheme val="minor"/>
      </rPr>
      <t>2024</t>
    </r>
    <r>
      <rPr>
        <b/>
        <sz val="11"/>
        <color theme="1"/>
        <rFont val="Calibri"/>
        <family val="2"/>
        <scheme val="minor"/>
      </rPr>
      <t xml:space="preserve"> में कुल </t>
    </r>
    <r>
      <rPr>
        <b/>
        <sz val="12"/>
        <color theme="1"/>
        <rFont val="Calibri"/>
        <family val="2"/>
        <scheme val="minor"/>
      </rPr>
      <t>20</t>
    </r>
    <r>
      <rPr>
        <b/>
        <sz val="11"/>
        <color theme="1"/>
        <rFont val="Calibri"/>
        <family val="2"/>
        <scheme val="minor"/>
      </rPr>
      <t xml:space="preserve"> अंक सत्रांक के रूप में जायेंगे I</t>
    </r>
  </si>
  <si>
    <t>Password Of Satrank Sheet  :-             08Strank2024</t>
  </si>
  <si>
    <t>08Strank2024</t>
  </si>
  <si>
    <r>
      <t xml:space="preserve">उपस्थिति का निर्धारण इस प्रकार है :-
</t>
    </r>
    <r>
      <rPr>
        <b/>
        <sz val="12"/>
        <color rgb="FF0000CC"/>
        <rFont val="Calibri"/>
        <family val="2"/>
        <scheme val="minor"/>
      </rPr>
      <t>65</t>
    </r>
    <r>
      <rPr>
        <b/>
        <sz val="11"/>
        <color rgb="FF0000CC"/>
        <rFont val="Calibri"/>
        <family val="2"/>
        <scheme val="minor"/>
      </rPr>
      <t xml:space="preserve"> से </t>
    </r>
    <r>
      <rPr>
        <b/>
        <sz val="12"/>
        <color rgb="FF0000CC"/>
        <rFont val="Calibri"/>
        <family val="2"/>
        <scheme val="minor"/>
      </rPr>
      <t>75</t>
    </r>
    <r>
      <rPr>
        <b/>
        <sz val="11"/>
        <color rgb="FF0000CC"/>
        <rFont val="Calibri"/>
        <family val="2"/>
        <scheme val="minor"/>
      </rPr>
      <t xml:space="preserve"> प्रतिशत तक</t>
    </r>
    <r>
      <rPr>
        <b/>
        <sz val="14"/>
        <color rgb="FF0000CC"/>
        <rFont val="Calibri"/>
        <family val="2"/>
        <scheme val="minor"/>
      </rPr>
      <t xml:space="preserve"> -  3 </t>
    </r>
    <r>
      <rPr>
        <b/>
        <sz val="11"/>
        <color rgb="FF0000CC"/>
        <rFont val="Calibri"/>
        <family val="2"/>
        <scheme val="minor"/>
      </rPr>
      <t xml:space="preserve">अंक 
</t>
    </r>
    <r>
      <rPr>
        <b/>
        <sz val="12"/>
        <color rgb="FF0000CC"/>
        <rFont val="Calibri"/>
        <family val="2"/>
        <scheme val="minor"/>
      </rPr>
      <t>76</t>
    </r>
    <r>
      <rPr>
        <b/>
        <sz val="11"/>
        <color rgb="FF0000CC"/>
        <rFont val="Calibri"/>
        <family val="2"/>
        <scheme val="minor"/>
      </rPr>
      <t xml:space="preserve"> से </t>
    </r>
    <r>
      <rPr>
        <b/>
        <sz val="12"/>
        <color rgb="FF0000CC"/>
        <rFont val="Calibri"/>
        <family val="2"/>
        <scheme val="minor"/>
      </rPr>
      <t>85</t>
    </r>
    <r>
      <rPr>
        <b/>
        <sz val="11"/>
        <color rgb="FF0000CC"/>
        <rFont val="Calibri"/>
        <family val="2"/>
        <scheme val="minor"/>
      </rPr>
      <t xml:space="preserve"> प्रतिशत तक </t>
    </r>
    <r>
      <rPr>
        <b/>
        <sz val="14"/>
        <color rgb="FF0000CC"/>
        <rFont val="Calibri"/>
        <family val="2"/>
        <scheme val="minor"/>
      </rPr>
      <t>-  4</t>
    </r>
    <r>
      <rPr>
        <b/>
        <sz val="11"/>
        <color rgb="FF0000CC"/>
        <rFont val="Calibri"/>
        <family val="2"/>
        <scheme val="minor"/>
      </rPr>
      <t xml:space="preserve"> अंक 
</t>
    </r>
    <r>
      <rPr>
        <b/>
        <sz val="12"/>
        <color rgb="FF0000CC"/>
        <rFont val="Calibri"/>
        <family val="2"/>
        <scheme val="minor"/>
      </rPr>
      <t>86</t>
    </r>
    <r>
      <rPr>
        <b/>
        <sz val="11"/>
        <color rgb="FF0000CC"/>
        <rFont val="Calibri"/>
        <family val="2"/>
        <scheme val="minor"/>
      </rPr>
      <t xml:space="preserve"> से </t>
    </r>
    <r>
      <rPr>
        <b/>
        <sz val="12"/>
        <color rgb="FF0000CC"/>
        <rFont val="Calibri"/>
        <family val="2"/>
        <scheme val="minor"/>
      </rPr>
      <t>100</t>
    </r>
    <r>
      <rPr>
        <b/>
        <sz val="11"/>
        <color rgb="FF0000CC"/>
        <rFont val="Calibri"/>
        <family val="2"/>
        <scheme val="minor"/>
      </rPr>
      <t xml:space="preserve"> प्रतिशत तक </t>
    </r>
    <r>
      <rPr>
        <b/>
        <sz val="14"/>
        <color rgb="FF0000CC"/>
        <rFont val="Calibri"/>
        <family val="2"/>
        <scheme val="minor"/>
      </rPr>
      <t>-  5</t>
    </r>
    <r>
      <rPr>
        <b/>
        <sz val="11"/>
        <color rgb="FF0000CC"/>
        <rFont val="Calibri"/>
        <family val="2"/>
        <scheme val="minor"/>
      </rPr>
      <t xml:space="preserve"> अंक </t>
    </r>
  </si>
  <si>
    <t>सामाजिक विज्ञान</t>
  </si>
  <si>
    <r>
      <t>जिसके अंतर्गत नियमित विद्यार्थियों के लिए विद्यालय द्वारा लिया गया लिखित आंकलन प्रथम व द्वितीय टेस्ट (10-10 अंक), अर्द्ध वार्षिक  (70 अंक),  नौ बैग डे गतिविधियाँ (</t>
    </r>
    <r>
      <rPr>
        <b/>
        <sz val="12"/>
        <color rgb="FF006600"/>
        <rFont val="Calibri"/>
        <family val="2"/>
        <scheme val="minor"/>
      </rPr>
      <t>10</t>
    </r>
    <r>
      <rPr>
        <b/>
        <sz val="11"/>
        <color rgb="FF006600"/>
        <rFont val="Calibri"/>
        <family val="2"/>
        <scheme val="minor"/>
      </rPr>
      <t xml:space="preserve"> अंक) इस प्रकार कुल </t>
    </r>
    <r>
      <rPr>
        <b/>
        <sz val="12"/>
        <color rgb="FF006600"/>
        <rFont val="Calibri"/>
        <family val="2"/>
        <scheme val="minor"/>
      </rPr>
      <t>100</t>
    </r>
    <r>
      <rPr>
        <b/>
        <sz val="11"/>
        <color rgb="FF006600"/>
        <rFont val="Calibri"/>
        <family val="2"/>
        <scheme val="minor"/>
      </rPr>
      <t xml:space="preserve"> अंकों के  योग का</t>
    </r>
    <r>
      <rPr>
        <b/>
        <sz val="12"/>
        <color rgb="FF006600"/>
        <rFont val="Calibri"/>
        <family val="2"/>
        <scheme val="minor"/>
      </rPr>
      <t xml:space="preserve"> 15 %</t>
    </r>
    <r>
      <rPr>
        <b/>
        <sz val="11"/>
        <color rgb="FF006600"/>
        <rFont val="Calibri"/>
        <family val="2"/>
        <scheme val="minor"/>
      </rPr>
      <t xml:space="preserve"> तथा </t>
    </r>
    <r>
      <rPr>
        <b/>
        <sz val="12"/>
        <color rgb="FF006600"/>
        <rFont val="Calibri"/>
        <family val="2"/>
        <scheme val="minor"/>
      </rPr>
      <t>5</t>
    </r>
    <r>
      <rPr>
        <b/>
        <sz val="11"/>
        <color rgb="FF006600"/>
        <rFont val="Calibri"/>
        <family val="2"/>
        <scheme val="minor"/>
      </rPr>
      <t xml:space="preserve"> अंक उपस्थिति के I इस प्रकार कुल </t>
    </r>
    <r>
      <rPr>
        <b/>
        <sz val="12"/>
        <color rgb="FF006600"/>
        <rFont val="Calibri"/>
        <family val="2"/>
        <scheme val="minor"/>
      </rPr>
      <t xml:space="preserve"> 20</t>
    </r>
    <r>
      <rPr>
        <b/>
        <sz val="11"/>
        <color rgb="FF006600"/>
        <rFont val="Calibri"/>
        <family val="2"/>
        <scheme val="minor"/>
      </rPr>
      <t>% अंक होंगे।
        तीन विषय (हिन्दी , अंग्रेजी व गणित) में आरकेएसएमबीके के आंकलन वाले विषयों में गणना :-  आरकेएसएमबीके-1 (15 अंक), आरकेएसएमबीके-2 (15 अंक) , अर्द्ध वार्षिक  (50 अंक), तथा प्रथम व द्वितीय टेस्ट (10-10 अंक) इस प्रकार कुल 100 अंकों के  योग का 15 % तथा 5 अंक उपस्थिति के I इस प्रकार कुल  20% अंक होंगे।</t>
    </r>
  </si>
  <si>
    <r>
      <t xml:space="preserve">दिनांक </t>
    </r>
    <r>
      <rPr>
        <b/>
        <u/>
        <sz val="14"/>
        <color rgb="FFCC00CC"/>
        <rFont val="Calibri"/>
        <family val="2"/>
        <scheme val="minor"/>
      </rPr>
      <t>09-01-2024</t>
    </r>
    <r>
      <rPr>
        <b/>
        <sz val="12"/>
        <color rgb="FFCC00CC"/>
        <rFont val="Calibri"/>
        <family val="2"/>
        <scheme val="minor"/>
      </rPr>
      <t xml:space="preserve"> को जारी आदेश का सारांश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</si>
</sst>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">
    <numFmt numFmtId="164" formatCode="dd/mm/yyyy"/>
    <numFmt numFmtId="165" formatCode="0.00\ &quot;%&quot;"/>
  </numFmts>
  <fonts count="49" x14ac:knownFonts="1">
    <font>
      <sz val="11"/>
      <color theme="1"/>
      <name val="Calibri"/>
      <family val="2"/>
      <scheme val="minor"/>
    </font>
    <font>
      <sz val="14"/>
      <color theme="1"/>
      <name val="Kruti Dev 010"/>
    </font>
    <font>
      <b/>
      <sz val="16"/>
      <color theme="1"/>
      <name val="Kruti Dev 010"/>
    </font>
    <font>
      <b/>
      <sz val="9"/>
      <color theme="1"/>
      <name val="Cambria"/>
      <family val="1"/>
      <scheme val="major"/>
    </font>
    <font>
      <b/>
      <sz val="8"/>
      <color theme="1"/>
      <name val="Cambria"/>
      <family val="1"/>
      <scheme val="maj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rgb="FF7030A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3"/>
      <color rgb="FFFF0000"/>
      <name val="Calibri"/>
      <family val="2"/>
      <scheme val="minor"/>
    </font>
    <font>
      <b/>
      <i/>
      <u/>
      <sz val="16"/>
      <color rgb="FF7030A0"/>
      <name val="Calibri"/>
      <family val="2"/>
      <scheme val="minor"/>
    </font>
    <font>
      <b/>
      <i/>
      <sz val="16"/>
      <color theme="1"/>
      <name val="Calibri"/>
      <family val="2"/>
      <scheme val="minor"/>
    </font>
    <font>
      <b/>
      <i/>
      <sz val="16"/>
      <color rgb="FFFF0000"/>
      <name val="Calibri"/>
      <family val="2"/>
      <scheme val="minor"/>
    </font>
    <font>
      <b/>
      <sz val="12"/>
      <color rgb="FF002060"/>
      <name val="Calibri"/>
      <family val="2"/>
      <scheme val="minor"/>
    </font>
    <font>
      <b/>
      <sz val="12"/>
      <color rgb="FF006600"/>
      <name val="Calibri"/>
      <family val="2"/>
      <scheme val="minor"/>
    </font>
    <font>
      <b/>
      <sz val="12"/>
      <color rgb="FF0000CC"/>
      <name val="Calibri"/>
      <family val="2"/>
      <scheme val="minor"/>
    </font>
    <font>
      <b/>
      <sz val="10"/>
      <color rgb="FF0000CC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2"/>
      <color rgb="FFD60093"/>
      <name val="Calibri"/>
      <family val="2"/>
      <scheme val="minor"/>
    </font>
    <font>
      <b/>
      <sz val="16"/>
      <color rgb="FF0000CC"/>
      <name val="Cambria"/>
      <family val="1"/>
      <scheme val="major"/>
    </font>
    <font>
      <b/>
      <sz val="11"/>
      <color rgb="FF006600"/>
      <name val="Calibri"/>
      <family val="2"/>
      <scheme val="minor"/>
    </font>
    <font>
      <b/>
      <sz val="11"/>
      <color theme="9" tint="-0.499984740745262"/>
      <name val="Calibri"/>
      <family val="2"/>
      <scheme val="minor"/>
    </font>
    <font>
      <b/>
      <sz val="12"/>
      <color rgb="FFCC00CC"/>
      <name val="Calibri"/>
      <family val="2"/>
      <scheme val="minor"/>
    </font>
    <font>
      <u/>
      <sz val="11"/>
      <color theme="10"/>
      <name val="Calibri"/>
      <family val="2"/>
    </font>
    <font>
      <b/>
      <u/>
      <sz val="14"/>
      <color theme="10"/>
      <name val="Calibri"/>
      <family val="2"/>
    </font>
    <font>
      <b/>
      <sz val="13"/>
      <name val="Calibri"/>
      <family val="2"/>
      <scheme val="minor"/>
    </font>
    <font>
      <b/>
      <u/>
      <sz val="14"/>
      <color rgb="FF0000CC"/>
      <name val="Calibri"/>
      <family val="2"/>
    </font>
    <font>
      <b/>
      <sz val="14"/>
      <color rgb="FF0000CC"/>
      <name val="Calibri"/>
      <family val="2"/>
      <scheme val="minor"/>
    </font>
    <font>
      <b/>
      <u/>
      <sz val="14"/>
      <color rgb="FFCC00CC"/>
      <name val="Calibri"/>
      <family val="2"/>
      <scheme val="minor"/>
    </font>
    <font>
      <b/>
      <sz val="12"/>
      <color theme="9" tint="-0.499984740745262"/>
      <name val="Calibri"/>
      <family val="2"/>
      <scheme val="minor"/>
    </font>
    <font>
      <b/>
      <sz val="11"/>
      <color rgb="FF0000CC"/>
      <name val="Calibri"/>
      <family val="2"/>
      <scheme val="minor"/>
    </font>
    <font>
      <b/>
      <sz val="11"/>
      <color rgb="FFCC00CC"/>
      <name val="Calibri"/>
      <family val="2"/>
      <scheme val="minor"/>
    </font>
    <font>
      <b/>
      <sz val="12"/>
      <color theme="1"/>
      <name val="Cambria"/>
      <family val="1"/>
      <scheme val="major"/>
    </font>
    <font>
      <b/>
      <i/>
      <u/>
      <sz val="12"/>
      <color theme="1"/>
      <name val="Calibri"/>
      <family val="2"/>
      <scheme val="minor"/>
    </font>
    <font>
      <b/>
      <sz val="13"/>
      <color theme="1"/>
      <name val="Cambria"/>
      <family val="1"/>
      <scheme val="major"/>
    </font>
    <font>
      <b/>
      <sz val="12"/>
      <color rgb="FF9900FF"/>
      <name val="Calibri"/>
      <family val="2"/>
      <scheme val="minor"/>
    </font>
    <font>
      <b/>
      <sz val="13"/>
      <color theme="1"/>
      <name val="Calibri"/>
      <family val="2"/>
      <scheme val="minor"/>
    </font>
    <font>
      <b/>
      <sz val="16"/>
      <color rgb="FFCC00CC"/>
      <name val="Calibri"/>
      <family val="2"/>
      <scheme val="minor"/>
    </font>
    <font>
      <b/>
      <sz val="14"/>
      <name val="Calibri"/>
      <family val="2"/>
      <scheme val="minor"/>
    </font>
    <font>
      <sz val="14"/>
      <color theme="0" tint="-4.9989318521683403E-2"/>
      <name val="Kruti Dev 010"/>
    </font>
    <font>
      <b/>
      <sz val="16"/>
      <color theme="0" tint="-4.9989318521683403E-2"/>
      <name val="Kruti Dev 010"/>
    </font>
    <font>
      <sz val="12"/>
      <color theme="0" tint="-4.9989318521683403E-2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FF00"/>
        <bgColor indexed="64"/>
      </patternFill>
    </fill>
    <fill>
      <gradientFill type="path" left="0.5" right="0.5" top="0.5" bottom="0.5">
        <stop position="0">
          <color theme="0"/>
        </stop>
        <stop position="1">
          <color rgb="FF7030A0"/>
        </stop>
      </gradientFill>
    </fill>
    <fill>
      <patternFill patternType="solid">
        <fgColor theme="6" tint="-0.249977111117893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8" tint="0.39997558519241921"/>
        <bgColor indexed="64"/>
      </patternFill>
    </fill>
    <fill>
      <gradientFill type="path">
        <stop position="0">
          <color theme="0"/>
        </stop>
        <stop position="1">
          <color rgb="FF7030A0"/>
        </stop>
      </gradientFill>
    </fill>
    <fill>
      <gradientFill degree="90">
        <stop position="0">
          <color theme="5" tint="0.59999389629810485"/>
        </stop>
        <stop position="1">
          <color theme="4"/>
        </stop>
      </gradientFill>
    </fill>
    <fill>
      <gradientFill degree="90">
        <stop position="0">
          <color theme="0"/>
        </stop>
        <stop position="1">
          <color theme="6" tint="-0.25098422193060094"/>
        </stop>
      </gradientFill>
    </fill>
    <fill>
      <patternFill patternType="solid">
        <fgColor rgb="FFFFFF00"/>
        <bgColor auto="1"/>
      </patternFill>
    </fill>
    <fill>
      <patternFill patternType="solid">
        <fgColor rgb="FFFFC000"/>
        <bgColor indexed="64"/>
      </patternFill>
    </fill>
    <fill>
      <patternFill patternType="solid">
        <fgColor rgb="FFF2F2F2"/>
      </patternFill>
    </fill>
    <fill>
      <patternFill patternType="solid">
        <fgColor rgb="FF00B0F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ECFC9E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79998168889431442"/>
        <bgColor indexed="64"/>
      </patternFill>
    </fill>
  </fills>
  <borders count="5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ouble">
        <color rgb="FF00B050"/>
      </left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double">
        <color theme="5" tint="-0.499984740745262"/>
      </left>
      <right style="double">
        <color theme="5" tint="-0.499984740745262"/>
      </right>
      <top style="double">
        <color theme="5" tint="-0.499984740745262"/>
      </top>
      <bottom style="double">
        <color theme="5" tint="-0.4999847407452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double">
        <color theme="5" tint="-0.499984740745262"/>
      </left>
      <right/>
      <top style="double">
        <color theme="5" tint="-0.499984740745262"/>
      </top>
      <bottom style="double">
        <color theme="5" tint="-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/>
      <diagonal/>
    </border>
    <border>
      <left style="medium">
        <color rgb="FFFF0000"/>
      </left>
      <right style="medium">
        <color rgb="FFFF0000"/>
      </right>
      <top/>
      <bottom/>
      <diagonal/>
    </border>
    <border>
      <left style="medium">
        <color rgb="FFFF0000"/>
      </left>
      <right style="medium">
        <color rgb="FFFF0000"/>
      </right>
      <top/>
      <bottom style="medium">
        <color rgb="FFFF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theme="9" tint="-0.499984740745262"/>
      </left>
      <right style="double">
        <color theme="5" tint="-0.499984740745262"/>
      </right>
      <top style="double">
        <color theme="9" tint="-0.499984740745262"/>
      </top>
      <bottom style="double">
        <color theme="5" tint="-0.499984740745262"/>
      </bottom>
      <diagonal/>
    </border>
    <border>
      <left style="double">
        <color theme="5" tint="-0.499984740745262"/>
      </left>
      <right style="double">
        <color theme="9" tint="-0.499984740745262"/>
      </right>
      <top style="double">
        <color theme="9" tint="-0.499984740745262"/>
      </top>
      <bottom/>
      <diagonal/>
    </border>
    <border>
      <left style="double">
        <color theme="9" tint="-0.499984740745262"/>
      </left>
      <right style="double">
        <color theme="5" tint="-0.499984740745262"/>
      </right>
      <top style="double">
        <color theme="5" tint="-0.499984740745262"/>
      </top>
      <bottom style="double">
        <color theme="9" tint="-0.499984740745262"/>
      </bottom>
      <diagonal/>
    </border>
    <border>
      <left style="double">
        <color theme="5" tint="-0.499984740745262"/>
      </left>
      <right style="double">
        <color theme="9" tint="-0.499984740745262"/>
      </right>
      <top/>
      <bottom style="double">
        <color theme="9" tint="-0.499984740745262"/>
      </bottom>
      <diagonal/>
    </border>
    <border>
      <left style="medium">
        <color rgb="FFC00000"/>
      </left>
      <right style="thin">
        <color indexed="64"/>
      </right>
      <top style="medium">
        <color rgb="FFC0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rgb="FFC00000"/>
      </top>
      <bottom style="thin">
        <color indexed="64"/>
      </bottom>
      <diagonal/>
    </border>
    <border>
      <left style="medium">
        <color rgb="FFC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C00000"/>
      </left>
      <right style="thin">
        <color indexed="64"/>
      </right>
      <top style="thin">
        <color indexed="64"/>
      </top>
      <bottom style="medium">
        <color rgb="FFC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rgb="FFC00000"/>
      </bottom>
      <diagonal/>
    </border>
    <border>
      <left style="double">
        <color theme="5" tint="-0.499984740745262"/>
      </left>
      <right/>
      <top/>
      <bottom style="double">
        <color theme="5" tint="-0.499984740745262"/>
      </bottom>
      <diagonal/>
    </border>
    <border>
      <left style="double">
        <color theme="5" tint="-0.499984740745262"/>
      </left>
      <right style="double">
        <color theme="5" tint="-0.499984740745262"/>
      </right>
      <top/>
      <bottom style="double">
        <color theme="5" tint="-0.499984740745262"/>
      </bottom>
      <diagonal/>
    </border>
    <border>
      <left style="double">
        <color theme="5" tint="-0.499984740745262"/>
      </left>
      <right/>
      <top/>
      <bottom/>
      <diagonal/>
    </border>
    <border>
      <left/>
      <right style="double">
        <color theme="5" tint="-0.499984740745262"/>
      </right>
      <top/>
      <bottom/>
      <diagonal/>
    </border>
    <border>
      <left style="thin">
        <color indexed="64"/>
      </left>
      <right style="thin">
        <color indexed="64"/>
      </right>
      <top style="double">
        <color theme="9" tint="-0.499984740745262"/>
      </top>
      <bottom style="thin">
        <color indexed="64"/>
      </bottom>
      <diagonal/>
    </border>
    <border>
      <left style="medium">
        <color rgb="FF0000CC"/>
      </left>
      <right/>
      <top style="medium">
        <color rgb="FF0000CC"/>
      </top>
      <bottom style="medium">
        <color rgb="FF0000CC"/>
      </bottom>
      <diagonal/>
    </border>
    <border>
      <left/>
      <right/>
      <top style="medium">
        <color rgb="FF0000CC"/>
      </top>
      <bottom style="medium">
        <color rgb="FF0000CC"/>
      </bottom>
      <diagonal/>
    </border>
    <border>
      <left/>
      <right style="medium">
        <color rgb="FF0000CC"/>
      </right>
      <top style="medium">
        <color rgb="FF0000CC"/>
      </top>
      <bottom style="medium">
        <color rgb="FF0000CC"/>
      </bottom>
      <diagonal/>
    </border>
    <border>
      <left style="double">
        <color theme="5" tint="-0.499984740745262"/>
      </left>
      <right/>
      <top style="double">
        <color theme="9" tint="-0.499984740745262"/>
      </top>
      <bottom/>
      <diagonal/>
    </border>
    <border>
      <left style="double">
        <color theme="5" tint="-0.499984740745262"/>
      </left>
      <right style="double">
        <color theme="5" tint="-0.499984740745262"/>
      </right>
      <top/>
      <bottom/>
      <diagonal/>
    </border>
    <border>
      <left style="medium">
        <color rgb="FF0000CC"/>
      </left>
      <right style="double">
        <color theme="5" tint="-0.499984740745262"/>
      </right>
      <top style="medium">
        <color rgb="FF0000CC"/>
      </top>
      <bottom style="double">
        <color theme="5" tint="-0.499984740745262"/>
      </bottom>
      <diagonal/>
    </border>
    <border>
      <left style="double">
        <color theme="5" tint="-0.499984740745262"/>
      </left>
      <right style="double">
        <color theme="5" tint="-0.499984740745262"/>
      </right>
      <top style="medium">
        <color rgb="FF0000CC"/>
      </top>
      <bottom style="double">
        <color theme="5" tint="-0.499984740745262"/>
      </bottom>
      <diagonal/>
    </border>
    <border>
      <left style="double">
        <color theme="5" tint="-0.499984740745262"/>
      </left>
      <right/>
      <top style="medium">
        <color rgb="FF0000CC"/>
      </top>
      <bottom style="double">
        <color theme="5" tint="-0.499984740745262"/>
      </bottom>
      <diagonal/>
    </border>
    <border>
      <left/>
      <right/>
      <top style="medium">
        <color rgb="FF0000CC"/>
      </top>
      <bottom style="double">
        <color theme="5" tint="-0.499984740745262"/>
      </bottom>
      <diagonal/>
    </border>
    <border>
      <left/>
      <right style="medium">
        <color rgb="FF0000CC"/>
      </right>
      <top style="medium">
        <color rgb="FF0000CC"/>
      </top>
      <bottom style="double">
        <color theme="5" tint="-0.499984740745262"/>
      </bottom>
      <diagonal/>
    </border>
    <border>
      <left style="medium">
        <color rgb="FF0000CC"/>
      </left>
      <right style="double">
        <color theme="5" tint="-0.499984740745262"/>
      </right>
      <top style="double">
        <color theme="5" tint="-0.499984740745262"/>
      </top>
      <bottom style="medium">
        <color rgb="FF0000CC"/>
      </bottom>
      <diagonal/>
    </border>
    <border>
      <left/>
      <right style="double">
        <color theme="5" tint="-0.499984740745262"/>
      </right>
      <top style="double">
        <color theme="5" tint="-0.499984740745262"/>
      </top>
      <bottom style="medium">
        <color rgb="FF0000CC"/>
      </bottom>
      <diagonal/>
    </border>
    <border>
      <left style="double">
        <color theme="5" tint="-0.499984740745262"/>
      </left>
      <right style="double">
        <color theme="5" tint="-0.499984740745262"/>
      </right>
      <top style="double">
        <color theme="5" tint="-0.499984740745262"/>
      </top>
      <bottom style="medium">
        <color rgb="FF0000CC"/>
      </bottom>
      <diagonal/>
    </border>
    <border>
      <left style="double">
        <color theme="5" tint="-0.499984740745262"/>
      </left>
      <right style="medium">
        <color rgb="FF0000CC"/>
      </right>
      <top style="double">
        <color theme="5" tint="-0.499984740745262"/>
      </top>
      <bottom style="medium">
        <color rgb="FF0000CC"/>
      </bottom>
      <diagonal/>
    </border>
    <border>
      <left style="medium">
        <color rgb="FF0000CC"/>
      </left>
      <right/>
      <top style="medium">
        <color rgb="FF0000CC"/>
      </top>
      <bottom style="double">
        <color theme="5" tint="-0.499984740745262"/>
      </bottom>
      <diagonal/>
    </border>
    <border>
      <left style="medium">
        <color rgb="FF0000CC"/>
      </left>
      <right style="medium">
        <color rgb="FF0000CC"/>
      </right>
      <top style="medium">
        <color rgb="FF0000CC"/>
      </top>
      <bottom style="medium">
        <color rgb="FF0000CC"/>
      </bottom>
      <diagonal/>
    </border>
    <border>
      <left style="medium">
        <color rgb="FF0000CC"/>
      </left>
      <right style="medium">
        <color rgb="FF0000CC"/>
      </right>
      <top style="medium">
        <color rgb="FF0000CC"/>
      </top>
      <bottom style="medium">
        <color indexed="64"/>
      </bottom>
      <diagonal/>
    </border>
    <border>
      <left style="medium">
        <color rgb="FF0000CC"/>
      </left>
      <right style="medium">
        <color rgb="FF0000CC"/>
      </right>
      <top style="medium">
        <color indexed="64"/>
      </top>
      <bottom style="medium">
        <color rgb="FF0000CC"/>
      </bottom>
      <diagonal/>
    </border>
    <border>
      <left/>
      <right/>
      <top/>
      <bottom style="double">
        <color theme="5" tint="-0.499984740745262"/>
      </bottom>
      <diagonal/>
    </border>
    <border>
      <left/>
      <right style="double">
        <color theme="5" tint="-0.499984740745262"/>
      </right>
      <top/>
      <bottom style="double">
        <color theme="5" tint="-0.499984740745262"/>
      </bottom>
      <diagonal/>
    </border>
  </borders>
  <cellStyleXfs count="3">
    <xf numFmtId="0" fontId="0" fillId="0" borderId="0"/>
    <xf numFmtId="0" fontId="24" fillId="20" borderId="15" applyNumberFormat="0" applyAlignment="0" applyProtection="0"/>
    <xf numFmtId="0" fontId="30" fillId="0" borderId="0" applyNumberFormat="0" applyFill="0" applyBorder="0" applyAlignment="0" applyProtection="0">
      <alignment vertical="top"/>
      <protection locked="0"/>
    </xf>
  </cellStyleXfs>
  <cellXfs count="201">
    <xf numFmtId="0" fontId="0" fillId="0" borderId="0" xfId="0"/>
    <xf numFmtId="0" fontId="1" fillId="8" borderId="0" xfId="0" applyFont="1" applyFill="1" applyAlignment="1" applyProtection="1">
      <alignment horizontal="center" vertical="center" wrapText="1"/>
      <protection hidden="1"/>
    </xf>
    <xf numFmtId="0" fontId="1" fillId="0" borderId="0" xfId="0" applyFont="1" applyAlignment="1" applyProtection="1">
      <alignment horizontal="center" vertical="center" wrapText="1"/>
      <protection hidden="1"/>
    </xf>
    <xf numFmtId="0" fontId="2" fillId="8" borderId="0" xfId="0" applyFont="1" applyFill="1" applyAlignment="1" applyProtection="1">
      <alignment horizontal="center" vertical="center" wrapText="1"/>
      <protection hidden="1"/>
    </xf>
    <xf numFmtId="0" fontId="8" fillId="9" borderId="3" xfId="0" applyFont="1" applyFill="1" applyBorder="1" applyAlignment="1" applyProtection="1">
      <alignment horizontal="center" vertical="center" wrapText="1"/>
      <protection hidden="1"/>
    </xf>
    <xf numFmtId="0" fontId="8" fillId="3" borderId="1" xfId="0" applyFont="1" applyFill="1" applyBorder="1" applyAlignment="1" applyProtection="1">
      <alignment horizontal="center" vertical="center" wrapText="1"/>
      <protection hidden="1"/>
    </xf>
    <xf numFmtId="0" fontId="1" fillId="3" borderId="0" xfId="0" applyFont="1" applyFill="1" applyAlignment="1" applyProtection="1">
      <alignment horizontal="center" vertical="center" wrapText="1"/>
      <protection hidden="1"/>
    </xf>
    <xf numFmtId="0" fontId="8" fillId="0" borderId="3" xfId="0" applyFont="1" applyBorder="1" applyAlignment="1" applyProtection="1">
      <alignment horizontal="center" vertical="center" wrapText="1"/>
      <protection hidden="1"/>
    </xf>
    <xf numFmtId="0" fontId="4" fillId="3" borderId="1" xfId="0" applyFont="1" applyFill="1" applyBorder="1" applyAlignment="1" applyProtection="1">
      <alignment horizontal="left" vertical="center" wrapText="1"/>
      <protection hidden="1"/>
    </xf>
    <xf numFmtId="0" fontId="4" fillId="3" borderId="1" xfId="0" applyFont="1" applyFill="1" applyBorder="1" applyAlignment="1" applyProtection="1">
      <alignment horizontal="center" vertical="center"/>
      <protection hidden="1"/>
    </xf>
    <xf numFmtId="1" fontId="12" fillId="0" borderId="1" xfId="0" applyNumberFormat="1" applyFont="1" applyBorder="1" applyAlignment="1" applyProtection="1">
      <alignment horizontal="center" vertical="center" wrapText="1"/>
      <protection hidden="1"/>
    </xf>
    <xf numFmtId="0" fontId="8" fillId="0" borderId="0" xfId="0" applyFont="1" applyAlignment="1" applyProtection="1">
      <alignment horizontal="center" vertical="center" wrapText="1"/>
      <protection hidden="1"/>
    </xf>
    <xf numFmtId="0" fontId="4" fillId="3" borderId="0" xfId="0" applyFont="1" applyFill="1" applyAlignment="1" applyProtection="1">
      <alignment horizontal="left" vertical="center" wrapText="1"/>
      <protection hidden="1"/>
    </xf>
    <xf numFmtId="0" fontId="8" fillId="3" borderId="0" xfId="0" applyFont="1" applyFill="1" applyAlignment="1" applyProtection="1">
      <alignment horizontal="center" vertical="center" wrapText="1"/>
      <protection hidden="1"/>
    </xf>
    <xf numFmtId="0" fontId="4" fillId="3" borderId="0" xfId="0" applyFont="1" applyFill="1" applyAlignment="1" applyProtection="1">
      <alignment horizontal="center" vertical="center"/>
      <protection hidden="1"/>
    </xf>
    <xf numFmtId="0" fontId="6" fillId="0" borderId="0" xfId="0" applyFont="1" applyAlignment="1" applyProtection="1">
      <alignment horizontal="center" vertical="center" wrapText="1"/>
      <protection hidden="1"/>
    </xf>
    <xf numFmtId="1" fontId="6" fillId="0" borderId="0" xfId="0" applyNumberFormat="1" applyFont="1" applyAlignment="1" applyProtection="1">
      <alignment horizontal="center" vertical="center" wrapText="1"/>
      <protection hidden="1"/>
    </xf>
    <xf numFmtId="0" fontId="1" fillId="3" borderId="0" xfId="0" applyFont="1" applyFill="1" applyAlignment="1" applyProtection="1">
      <alignment vertical="center" wrapText="1"/>
      <protection hidden="1"/>
    </xf>
    <xf numFmtId="0" fontId="1" fillId="3" borderId="5" xfId="0" applyFont="1" applyFill="1" applyBorder="1" applyAlignment="1" applyProtection="1">
      <alignment vertical="center" wrapText="1"/>
      <protection hidden="1"/>
    </xf>
    <xf numFmtId="0" fontId="5" fillId="0" borderId="10" xfId="0" applyFont="1" applyBorder="1" applyAlignment="1">
      <alignment horizontal="center" vertical="center" wrapText="1"/>
    </xf>
    <xf numFmtId="0" fontId="0" fillId="0" borderId="10" xfId="0" applyBorder="1" applyAlignment="1">
      <alignment wrapText="1"/>
    </xf>
    <xf numFmtId="14" fontId="0" fillId="0" borderId="10" xfId="0" applyNumberFormat="1" applyBorder="1" applyAlignment="1">
      <alignment wrapText="1"/>
    </xf>
    <xf numFmtId="0" fontId="8" fillId="9" borderId="8" xfId="0" applyFont="1" applyFill="1" applyBorder="1" applyAlignment="1" applyProtection="1">
      <alignment horizontal="center" vertical="center" wrapText="1"/>
      <protection hidden="1"/>
    </xf>
    <xf numFmtId="0" fontId="0" fillId="19" borderId="0" xfId="0" applyFill="1"/>
    <xf numFmtId="0" fontId="0" fillId="4" borderId="0" xfId="0" applyFill="1"/>
    <xf numFmtId="0" fontId="0" fillId="0" borderId="1" xfId="0" applyBorder="1"/>
    <xf numFmtId="0" fontId="12" fillId="0" borderId="5" xfId="0" applyFont="1" applyBorder="1" applyAlignment="1" applyProtection="1">
      <alignment vertical="center" wrapText="1"/>
      <protection hidden="1"/>
    </xf>
    <xf numFmtId="0" fontId="5" fillId="0" borderId="0" xfId="0" applyFont="1" applyAlignment="1">
      <alignment horizontal="center" vertical="center" wrapText="1"/>
    </xf>
    <xf numFmtId="0" fontId="0" fillId="0" borderId="0" xfId="0" applyAlignment="1">
      <alignment wrapText="1"/>
    </xf>
    <xf numFmtId="0" fontId="5" fillId="9" borderId="8" xfId="0" applyFont="1" applyFill="1" applyBorder="1" applyAlignment="1" applyProtection="1">
      <alignment horizontal="center" vertical="center" wrapText="1"/>
      <protection hidden="1"/>
    </xf>
    <xf numFmtId="0" fontId="2" fillId="0" borderId="0" xfId="0" applyFont="1" applyAlignment="1" applyProtection="1">
      <alignment horizontal="center" vertical="center" wrapText="1"/>
      <protection hidden="1"/>
    </xf>
    <xf numFmtId="0" fontId="21" fillId="0" borderId="3" xfId="0" applyFont="1" applyBorder="1" applyAlignment="1" applyProtection="1">
      <alignment horizontal="center" vertical="center" wrapText="1"/>
      <protection hidden="1"/>
    </xf>
    <xf numFmtId="0" fontId="22" fillId="8" borderId="0" xfId="0" applyFont="1" applyFill="1" applyAlignment="1" applyProtection="1">
      <alignment horizontal="center" vertical="center" wrapText="1"/>
      <protection hidden="1"/>
    </xf>
    <xf numFmtId="0" fontId="12" fillId="0" borderId="4" xfId="0" applyFont="1" applyBorder="1" applyAlignment="1" applyProtection="1">
      <alignment horizontal="center" vertical="center" wrapText="1"/>
      <protection hidden="1"/>
    </xf>
    <xf numFmtId="0" fontId="12" fillId="0" borderId="1" xfId="0" applyFont="1" applyBorder="1" applyAlignment="1" applyProtection="1">
      <alignment horizontal="center" vertical="center" wrapText="1"/>
      <protection hidden="1"/>
    </xf>
    <xf numFmtId="0" fontId="13" fillId="0" borderId="1" xfId="0" applyFont="1" applyBorder="1" applyAlignment="1" applyProtection="1">
      <alignment horizontal="center" vertical="center" wrapText="1"/>
      <protection hidden="1"/>
    </xf>
    <xf numFmtId="0" fontId="18" fillId="7" borderId="8" xfId="0" applyFont="1" applyFill="1" applyBorder="1" applyAlignment="1" applyProtection="1">
      <alignment horizontal="center" vertical="center" wrapText="1"/>
      <protection hidden="1"/>
    </xf>
    <xf numFmtId="164" fontId="19" fillId="7" borderId="8" xfId="0" applyNumberFormat="1" applyFont="1" applyFill="1" applyBorder="1" applyAlignment="1" applyProtection="1">
      <alignment horizontal="center" vertical="center" wrapText="1"/>
      <protection hidden="1"/>
    </xf>
    <xf numFmtId="0" fontId="3" fillId="7" borderId="2" xfId="0" applyFont="1" applyFill="1" applyBorder="1" applyAlignment="1" applyProtection="1">
      <alignment horizontal="left" vertical="center" wrapText="1"/>
      <protection hidden="1"/>
    </xf>
    <xf numFmtId="0" fontId="29" fillId="7" borderId="2" xfId="0" applyFont="1" applyFill="1" applyBorder="1" applyAlignment="1" applyProtection="1">
      <alignment horizontal="center" vertical="center" wrapText="1"/>
      <protection hidden="1"/>
    </xf>
    <xf numFmtId="0" fontId="32" fillId="0" borderId="1" xfId="0" applyFont="1" applyBorder="1" applyAlignment="1" applyProtection="1">
      <alignment horizontal="center" vertical="center" wrapText="1"/>
      <protection hidden="1"/>
    </xf>
    <xf numFmtId="164" fontId="20" fillId="0" borderId="8" xfId="0" applyNumberFormat="1" applyFont="1" applyBorder="1" applyAlignment="1" applyProtection="1">
      <alignment horizontal="center" vertical="center" wrapText="1"/>
      <protection hidden="1"/>
    </xf>
    <xf numFmtId="0" fontId="9" fillId="0" borderId="11" xfId="0" applyFont="1" applyBorder="1" applyAlignment="1" applyProtection="1">
      <alignment horizontal="center" vertical="center" wrapText="1"/>
      <protection hidden="1"/>
    </xf>
    <xf numFmtId="0" fontId="7" fillId="15" borderId="0" xfId="0" applyFont="1" applyFill="1" applyAlignment="1" applyProtection="1">
      <alignment vertical="center" wrapText="1"/>
      <protection hidden="1"/>
    </xf>
    <xf numFmtId="0" fontId="12" fillId="11" borderId="0" xfId="0" applyFont="1" applyFill="1" applyAlignment="1" applyProtection="1">
      <alignment vertical="center" wrapText="1"/>
      <protection hidden="1"/>
    </xf>
    <xf numFmtId="0" fontId="12" fillId="0" borderId="1" xfId="0" applyFont="1" applyBorder="1" applyAlignment="1" applyProtection="1">
      <alignment horizontal="center" vertical="center" wrapText="1"/>
      <protection locked="0"/>
    </xf>
    <xf numFmtId="0" fontId="23" fillId="0" borderId="1" xfId="0" applyFont="1" applyBorder="1" applyAlignment="1" applyProtection="1">
      <alignment horizontal="center" vertical="center" wrapText="1"/>
      <protection locked="0"/>
    </xf>
    <xf numFmtId="0" fontId="12" fillId="26" borderId="20" xfId="0" applyFont="1" applyFill="1" applyBorder="1" applyAlignment="1" applyProtection="1">
      <alignment horizontal="center" vertical="center" textRotation="90" wrapText="1"/>
      <protection hidden="1"/>
    </xf>
    <xf numFmtId="0" fontId="12" fillId="0" borderId="24" xfId="0" applyFont="1" applyBorder="1" applyAlignment="1" applyProtection="1">
      <alignment horizontal="center" vertical="center" wrapText="1"/>
      <protection locked="0"/>
    </xf>
    <xf numFmtId="0" fontId="12" fillId="0" borderId="25" xfId="0" applyFont="1" applyBorder="1" applyAlignment="1" applyProtection="1">
      <alignment horizontal="center" vertical="center" wrapText="1"/>
      <protection locked="0"/>
    </xf>
    <xf numFmtId="0" fontId="12" fillId="0" borderId="26" xfId="0" applyFont="1" applyBorder="1" applyAlignment="1" applyProtection="1">
      <alignment horizontal="center" vertical="center" wrapText="1"/>
      <protection locked="0"/>
    </xf>
    <xf numFmtId="0" fontId="12" fillId="0" borderId="27" xfId="0" applyFont="1" applyBorder="1" applyAlignment="1" applyProtection="1">
      <alignment horizontal="center" vertical="center" wrapText="1"/>
      <protection locked="0"/>
    </xf>
    <xf numFmtId="0" fontId="12" fillId="0" borderId="28" xfId="0" applyFont="1" applyBorder="1" applyAlignment="1" applyProtection="1">
      <alignment horizontal="center" vertical="center" wrapText="1"/>
      <protection locked="0"/>
    </xf>
    <xf numFmtId="0" fontId="23" fillId="0" borderId="24" xfId="0" applyFont="1" applyBorder="1" applyAlignment="1" applyProtection="1">
      <alignment horizontal="center" vertical="center" wrapText="1"/>
      <protection locked="0"/>
    </xf>
    <xf numFmtId="0" fontId="23" fillId="0" borderId="25" xfId="0" applyFont="1" applyBorder="1" applyAlignment="1" applyProtection="1">
      <alignment horizontal="center" vertical="center" wrapText="1"/>
      <protection locked="0"/>
    </xf>
    <xf numFmtId="0" fontId="23" fillId="0" borderId="26" xfId="0" applyFont="1" applyBorder="1" applyAlignment="1" applyProtection="1">
      <alignment horizontal="center" vertical="center" wrapText="1"/>
      <protection locked="0"/>
    </xf>
    <xf numFmtId="0" fontId="23" fillId="0" borderId="27" xfId="0" applyFont="1" applyBorder="1" applyAlignment="1" applyProtection="1">
      <alignment horizontal="center" vertical="center" wrapText="1"/>
      <protection locked="0"/>
    </xf>
    <xf numFmtId="0" fontId="23" fillId="0" borderId="28" xfId="0" applyFont="1" applyBorder="1" applyAlignment="1" applyProtection="1">
      <alignment horizontal="center" vertical="center" wrapText="1"/>
      <protection locked="0"/>
    </xf>
    <xf numFmtId="0" fontId="17" fillId="17" borderId="30" xfId="0" applyFont="1" applyFill="1" applyBorder="1" applyAlignment="1" applyProtection="1">
      <alignment horizontal="right" vertical="center" wrapText="1"/>
      <protection hidden="1"/>
    </xf>
    <xf numFmtId="0" fontId="22" fillId="18" borderId="29" xfId="0" applyFont="1" applyFill="1" applyBorder="1" applyAlignment="1" applyProtection="1">
      <alignment horizontal="center" vertical="center" wrapText="1"/>
      <protection locked="0"/>
    </xf>
    <xf numFmtId="0" fontId="39" fillId="3" borderId="4" xfId="0" applyFont="1" applyFill="1" applyBorder="1" applyAlignment="1" applyProtection="1">
      <alignment horizontal="center" vertical="center"/>
      <protection hidden="1"/>
    </xf>
    <xf numFmtId="0" fontId="23" fillId="0" borderId="1" xfId="0" applyFont="1" applyBorder="1" applyAlignment="1" applyProtection="1">
      <alignment horizontal="center" vertical="center" wrapText="1"/>
      <protection hidden="1"/>
    </xf>
    <xf numFmtId="0" fontId="12" fillId="10" borderId="5" xfId="0" applyFont="1" applyFill="1" applyBorder="1" applyAlignment="1" applyProtection="1">
      <alignment horizontal="center" vertical="center" wrapText="1"/>
      <protection locked="0"/>
    </xf>
    <xf numFmtId="0" fontId="12" fillId="3" borderId="5" xfId="0" applyFont="1" applyFill="1" applyBorder="1" applyAlignment="1" applyProtection="1">
      <alignment vertical="center" wrapText="1"/>
      <protection hidden="1"/>
    </xf>
    <xf numFmtId="0" fontId="12" fillId="0" borderId="5" xfId="0" applyFont="1" applyBorder="1" applyAlignment="1" applyProtection="1">
      <alignment horizontal="left" vertical="center" wrapText="1"/>
      <protection hidden="1"/>
    </xf>
    <xf numFmtId="0" fontId="12" fillId="0" borderId="4" xfId="0" applyFont="1" applyBorder="1" applyAlignment="1" applyProtection="1">
      <alignment horizontal="center" vertical="center" wrapText="1"/>
      <protection locked="0"/>
    </xf>
    <xf numFmtId="0" fontId="12" fillId="0" borderId="0" xfId="0" applyFont="1" applyAlignment="1" applyProtection="1">
      <alignment vertical="center" wrapText="1"/>
      <protection hidden="1"/>
    </xf>
    <xf numFmtId="0" fontId="40" fillId="0" borderId="0" xfId="0" applyFont="1" applyAlignment="1" applyProtection="1">
      <alignment vertical="center" wrapText="1"/>
      <protection hidden="1"/>
    </xf>
    <xf numFmtId="0" fontId="10" fillId="0" borderId="2" xfId="0" applyFont="1" applyBorder="1" applyAlignment="1" applyProtection="1">
      <alignment horizontal="center" vertical="center" wrapText="1"/>
      <protection hidden="1"/>
    </xf>
    <xf numFmtId="0" fontId="29" fillId="0" borderId="1" xfId="0" applyFont="1" applyBorder="1" applyAlignment="1" applyProtection="1">
      <alignment horizontal="center" vertical="center" wrapText="1"/>
      <protection hidden="1"/>
    </xf>
    <xf numFmtId="0" fontId="42" fillId="0" borderId="2" xfId="0" applyFont="1" applyBorder="1" applyAlignment="1" applyProtection="1">
      <alignment horizontal="center" vertical="center" wrapText="1"/>
      <protection hidden="1"/>
    </xf>
    <xf numFmtId="0" fontId="8" fillId="0" borderId="1" xfId="0" applyFont="1" applyBorder="1" applyAlignment="1" applyProtection="1">
      <alignment horizontal="center" vertical="center" textRotation="90" wrapText="1"/>
      <protection hidden="1"/>
    </xf>
    <xf numFmtId="0" fontId="12" fillId="0" borderId="5" xfId="0" applyFont="1" applyBorder="1" applyAlignment="1" applyProtection="1">
      <alignment horizontal="right" vertical="center" wrapText="1"/>
      <protection hidden="1"/>
    </xf>
    <xf numFmtId="0" fontId="1" fillId="3" borderId="6" xfId="0" applyFont="1" applyFill="1" applyBorder="1" applyAlignment="1" applyProtection="1">
      <alignment horizontal="center" vertical="center" wrapText="1"/>
      <protection hidden="1"/>
    </xf>
    <xf numFmtId="0" fontId="40" fillId="0" borderId="5" xfId="0" applyFont="1" applyBorder="1" applyAlignment="1" applyProtection="1">
      <alignment vertical="center" wrapText="1"/>
      <protection hidden="1"/>
    </xf>
    <xf numFmtId="0" fontId="9" fillId="10" borderId="32" xfId="0" applyFont="1" applyFill="1" applyBorder="1" applyAlignment="1" applyProtection="1">
      <alignment horizontal="center" vertical="center" wrapText="1"/>
      <protection locked="0"/>
    </xf>
    <xf numFmtId="0" fontId="9" fillId="10" borderId="38" xfId="0" applyFont="1" applyFill="1" applyBorder="1" applyAlignment="1" applyProtection="1">
      <alignment horizontal="center" vertical="center" wrapText="1"/>
      <protection locked="0"/>
    </xf>
    <xf numFmtId="0" fontId="5" fillId="2" borderId="44" xfId="0" applyFont="1" applyFill="1" applyBorder="1" applyAlignment="1" applyProtection="1">
      <alignment horizontal="center" vertical="center" textRotation="90" wrapText="1"/>
      <protection hidden="1"/>
    </xf>
    <xf numFmtId="0" fontId="5" fillId="2" borderId="45" xfId="0" applyFont="1" applyFill="1" applyBorder="1" applyAlignment="1" applyProtection="1">
      <alignment horizontal="center" vertical="center" textRotation="90" wrapText="1"/>
      <protection hidden="1"/>
    </xf>
    <xf numFmtId="0" fontId="8" fillId="2" borderId="46" xfId="0" applyFont="1" applyFill="1" applyBorder="1" applyAlignment="1" applyProtection="1">
      <alignment horizontal="center" vertical="center" textRotation="90" wrapText="1"/>
      <protection hidden="1"/>
    </xf>
    <xf numFmtId="0" fontId="5" fillId="6" borderId="46" xfId="0" applyFont="1" applyFill="1" applyBorder="1" applyAlignment="1" applyProtection="1">
      <alignment horizontal="center" vertical="center" textRotation="90" wrapText="1"/>
      <protection hidden="1"/>
    </xf>
    <xf numFmtId="0" fontId="8" fillId="6" borderId="46" xfId="0" applyFont="1" applyFill="1" applyBorder="1" applyAlignment="1" applyProtection="1">
      <alignment horizontal="center" vertical="center" textRotation="90" wrapText="1"/>
      <protection hidden="1"/>
    </xf>
    <xf numFmtId="0" fontId="5" fillId="7" borderId="46" xfId="0" applyFont="1" applyFill="1" applyBorder="1" applyAlignment="1" applyProtection="1">
      <alignment horizontal="center" vertical="center" textRotation="90" wrapText="1"/>
      <protection hidden="1"/>
    </xf>
    <xf numFmtId="0" fontId="8" fillId="7" borderId="46" xfId="0" applyFont="1" applyFill="1" applyBorder="1" applyAlignment="1" applyProtection="1">
      <alignment horizontal="center" vertical="center" textRotation="90" wrapText="1"/>
      <protection hidden="1"/>
    </xf>
    <xf numFmtId="0" fontId="8" fillId="7" borderId="47" xfId="0" applyFont="1" applyFill="1" applyBorder="1" applyAlignment="1" applyProtection="1">
      <alignment horizontal="center" vertical="center" textRotation="90" wrapText="1"/>
      <protection hidden="1"/>
    </xf>
    <xf numFmtId="0" fontId="8" fillId="4" borderId="44" xfId="0" applyFont="1" applyFill="1" applyBorder="1" applyAlignment="1" applyProtection="1">
      <alignment horizontal="center" vertical="center" textRotation="90" wrapText="1"/>
      <protection hidden="1"/>
    </xf>
    <xf numFmtId="0" fontId="8" fillId="4" borderId="46" xfId="0" applyFont="1" applyFill="1" applyBorder="1" applyAlignment="1" applyProtection="1">
      <alignment horizontal="center" vertical="center" textRotation="90" wrapText="1"/>
      <protection hidden="1"/>
    </xf>
    <xf numFmtId="0" fontId="8" fillId="5" borderId="46" xfId="0" applyFont="1" applyFill="1" applyBorder="1" applyAlignment="1" applyProtection="1">
      <alignment horizontal="center" vertical="center" textRotation="90" wrapText="1"/>
      <protection hidden="1"/>
    </xf>
    <xf numFmtId="0" fontId="8" fillId="12" borderId="46" xfId="0" applyFont="1" applyFill="1" applyBorder="1" applyAlignment="1" applyProtection="1">
      <alignment horizontal="center" vertical="center" textRotation="90" wrapText="1"/>
      <protection hidden="1"/>
    </xf>
    <xf numFmtId="0" fontId="8" fillId="12" borderId="47" xfId="0" applyFont="1" applyFill="1" applyBorder="1" applyAlignment="1" applyProtection="1">
      <alignment horizontal="center" vertical="center" textRotation="90" wrapText="1"/>
      <protection hidden="1"/>
    </xf>
    <xf numFmtId="0" fontId="9" fillId="10" borderId="22" xfId="0" applyFont="1" applyFill="1" applyBorder="1" applyAlignment="1" applyProtection="1">
      <alignment horizontal="center" vertical="center" wrapText="1"/>
      <protection locked="0"/>
    </xf>
    <xf numFmtId="0" fontId="32" fillId="0" borderId="0" xfId="0" applyFont="1" applyAlignment="1" applyProtection="1">
      <alignment horizontal="center" vertical="center" wrapText="1"/>
      <protection locked="0"/>
    </xf>
    <xf numFmtId="0" fontId="32" fillId="0" borderId="1" xfId="0" applyFont="1" applyBorder="1" applyAlignment="1" applyProtection="1">
      <alignment horizontal="center" vertical="center"/>
      <protection locked="0"/>
    </xf>
    <xf numFmtId="0" fontId="44" fillId="0" borderId="0" xfId="0" applyFont="1" applyAlignment="1" applyProtection="1">
      <alignment horizontal="center" vertical="center" wrapText="1"/>
      <protection hidden="1"/>
    </xf>
    <xf numFmtId="0" fontId="34" fillId="0" borderId="0" xfId="0" applyFont="1" applyAlignment="1" applyProtection="1">
      <alignment horizontal="center" vertical="center" wrapText="1"/>
      <protection hidden="1"/>
    </xf>
    <xf numFmtId="0" fontId="0" fillId="21" borderId="0" xfId="0" applyFill="1" applyProtection="1">
      <protection hidden="1"/>
    </xf>
    <xf numFmtId="0" fontId="0" fillId="0" borderId="0" xfId="0" applyProtection="1">
      <protection hidden="1"/>
    </xf>
    <xf numFmtId="0" fontId="34" fillId="22" borderId="0" xfId="0" applyFont="1" applyFill="1" applyAlignment="1" applyProtection="1">
      <alignment horizontal="center" vertical="center" wrapText="1"/>
      <protection hidden="1"/>
    </xf>
    <xf numFmtId="0" fontId="29" fillId="23" borderId="0" xfId="0" applyFont="1" applyFill="1" applyAlignment="1" applyProtection="1">
      <alignment horizontal="center" vertical="center" wrapText="1"/>
      <protection hidden="1"/>
    </xf>
    <xf numFmtId="0" fontId="5" fillId="0" borderId="16" xfId="0" applyFont="1" applyBorder="1" applyAlignment="1" applyProtection="1">
      <alignment horizontal="justify" vertical="center" wrapText="1"/>
      <protection hidden="1"/>
    </xf>
    <xf numFmtId="0" fontId="27" fillId="0" borderId="17" xfId="0" applyFont="1" applyBorder="1" applyAlignment="1" applyProtection="1">
      <alignment horizontal="justify" vertical="center" wrapText="1"/>
      <protection hidden="1"/>
    </xf>
    <xf numFmtId="0" fontId="11" fillId="0" borderId="17" xfId="0" applyFont="1" applyBorder="1" applyAlignment="1" applyProtection="1">
      <alignment horizontal="justify" vertical="center" wrapText="1"/>
      <protection hidden="1"/>
    </xf>
    <xf numFmtId="0" fontId="28" fillId="0" borderId="17" xfId="0" applyFont="1" applyBorder="1" applyAlignment="1" applyProtection="1">
      <alignment horizontal="justify" vertical="center" wrapText="1"/>
      <protection hidden="1"/>
    </xf>
    <xf numFmtId="0" fontId="5" fillId="0" borderId="17" xfId="0" applyFont="1" applyBorder="1" applyAlignment="1" applyProtection="1">
      <alignment horizontal="justify" vertical="center" wrapText="1"/>
      <protection hidden="1"/>
    </xf>
    <xf numFmtId="0" fontId="38" fillId="0" borderId="17" xfId="0" applyFont="1" applyBorder="1" applyAlignment="1" applyProtection="1">
      <alignment horizontal="justify" vertical="center" wrapText="1"/>
      <protection hidden="1"/>
    </xf>
    <xf numFmtId="0" fontId="37" fillId="0" borderId="17" xfId="0" applyFont="1" applyBorder="1" applyAlignment="1" applyProtection="1">
      <alignment horizontal="left" vertical="center" wrapText="1"/>
      <protection hidden="1"/>
    </xf>
    <xf numFmtId="0" fontId="10" fillId="24" borderId="18" xfId="0" applyFont="1" applyFill="1" applyBorder="1" applyAlignment="1" applyProtection="1">
      <alignment horizontal="justify" vertical="center" wrapText="1"/>
      <protection hidden="1"/>
    </xf>
    <xf numFmtId="0" fontId="7" fillId="25" borderId="19" xfId="0" applyFont="1" applyFill="1" applyBorder="1" applyAlignment="1" applyProtection="1">
      <alignment horizontal="center" vertical="center"/>
      <protection hidden="1"/>
    </xf>
    <xf numFmtId="0" fontId="10" fillId="0" borderId="0" xfId="0" applyFont="1" applyAlignment="1" applyProtection="1">
      <alignment horizontal="center" vertical="center"/>
      <protection hidden="1"/>
    </xf>
    <xf numFmtId="0" fontId="19" fillId="0" borderId="0" xfId="0" applyFont="1" applyAlignment="1" applyProtection="1">
      <alignment horizontal="center" vertical="center"/>
      <protection hidden="1"/>
    </xf>
    <xf numFmtId="0" fontId="18" fillId="0" borderId="0" xfId="0" applyFont="1" applyAlignment="1" applyProtection="1">
      <alignment horizontal="center" vertical="center"/>
      <protection hidden="1"/>
    </xf>
    <xf numFmtId="0" fontId="29" fillId="0" borderId="0" xfId="0" applyFont="1" applyAlignment="1" applyProtection="1">
      <alignment horizontal="center" vertical="center"/>
      <protection hidden="1"/>
    </xf>
    <xf numFmtId="0" fontId="33" fillId="0" borderId="0" xfId="2" applyFont="1" applyAlignment="1" applyProtection="1">
      <alignment horizontal="center" vertical="center"/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5" fillId="0" borderId="1" xfId="0" applyFont="1" applyBorder="1" applyAlignment="1" applyProtection="1">
      <alignment horizontal="center" vertical="center" textRotation="90" wrapText="1"/>
      <protection hidden="1"/>
    </xf>
    <xf numFmtId="0" fontId="12" fillId="0" borderId="1" xfId="0" applyFont="1" applyBorder="1" applyAlignment="1" applyProtection="1">
      <alignment horizontal="center" vertical="center" textRotation="90" wrapText="1"/>
      <protection hidden="1"/>
    </xf>
    <xf numFmtId="0" fontId="5" fillId="0" borderId="2" xfId="0" applyFont="1" applyBorder="1" applyAlignment="1" applyProtection="1">
      <alignment horizontal="center" vertical="center" textRotation="90" wrapText="1"/>
      <protection hidden="1"/>
    </xf>
    <xf numFmtId="0" fontId="10" fillId="29" borderId="8" xfId="0" applyFont="1" applyFill="1" applyBorder="1" applyAlignment="1" applyProtection="1">
      <alignment horizontal="center" vertical="center"/>
      <protection hidden="1"/>
    </xf>
    <xf numFmtId="0" fontId="29" fillId="27" borderId="2" xfId="0" applyFont="1" applyFill="1" applyBorder="1" applyAlignment="1" applyProtection="1">
      <alignment horizontal="center" vertical="center"/>
      <protection locked="0"/>
    </xf>
    <xf numFmtId="0" fontId="9" fillId="27" borderId="33" xfId="0" applyFont="1" applyFill="1" applyBorder="1" applyAlignment="1" applyProtection="1">
      <alignment horizontal="center" vertical="center"/>
      <protection locked="0"/>
    </xf>
    <xf numFmtId="0" fontId="29" fillId="27" borderId="1" xfId="0" applyFont="1" applyFill="1" applyBorder="1" applyAlignment="1" applyProtection="1">
      <alignment horizontal="center" vertical="center"/>
      <protection locked="0"/>
    </xf>
    <xf numFmtId="0" fontId="9" fillId="27" borderId="1" xfId="0" applyFont="1" applyFill="1" applyBorder="1" applyAlignment="1" applyProtection="1">
      <alignment horizontal="center" vertical="center"/>
      <protection locked="0"/>
    </xf>
    <xf numFmtId="0" fontId="7" fillId="15" borderId="50" xfId="0" applyFont="1" applyFill="1" applyBorder="1" applyAlignment="1" applyProtection="1">
      <alignment horizontal="center" vertical="center" wrapText="1"/>
      <protection hidden="1"/>
    </xf>
    <xf numFmtId="0" fontId="7" fillId="18" borderId="51" xfId="0" applyFont="1" applyFill="1" applyBorder="1" applyAlignment="1" applyProtection="1">
      <alignment horizontal="center" vertical="center" wrapText="1"/>
      <protection locked="0"/>
    </xf>
    <xf numFmtId="0" fontId="7" fillId="15" borderId="49" xfId="0" applyFont="1" applyFill="1" applyBorder="1" applyAlignment="1" applyProtection="1">
      <alignment horizontal="center" vertical="center" wrapText="1"/>
      <protection hidden="1"/>
    </xf>
    <xf numFmtId="165" fontId="19" fillId="7" borderId="5" xfId="0" applyNumberFormat="1" applyFont="1" applyFill="1" applyBorder="1" applyAlignment="1" applyProtection="1">
      <alignment horizontal="center" vertical="center"/>
      <protection hidden="1"/>
    </xf>
    <xf numFmtId="0" fontId="46" fillId="0" borderId="0" xfId="0" applyFont="1" applyAlignment="1" applyProtection="1">
      <alignment horizontal="center" vertical="center" wrapText="1"/>
      <protection hidden="1"/>
    </xf>
    <xf numFmtId="0" fontId="46" fillId="28" borderId="0" xfId="0" applyFont="1" applyFill="1" applyAlignment="1" applyProtection="1">
      <alignment horizontal="center" vertical="center" wrapText="1"/>
      <protection hidden="1"/>
    </xf>
    <xf numFmtId="0" fontId="47" fillId="0" borderId="0" xfId="0" applyFont="1" applyAlignment="1" applyProtection="1">
      <alignment horizontal="center" vertical="center" wrapText="1"/>
      <protection hidden="1"/>
    </xf>
    <xf numFmtId="0" fontId="47" fillId="28" borderId="0" xfId="0" applyFont="1" applyFill="1" applyAlignment="1" applyProtection="1">
      <alignment horizontal="center" vertical="center" wrapText="1"/>
      <protection hidden="1"/>
    </xf>
    <xf numFmtId="0" fontId="48" fillId="28" borderId="0" xfId="0" applyFont="1" applyFill="1" applyAlignment="1" applyProtection="1">
      <alignment horizontal="center" vertical="center" wrapText="1"/>
      <protection hidden="1"/>
    </xf>
    <xf numFmtId="0" fontId="31" fillId="0" borderId="0" xfId="2" applyFont="1" applyAlignment="1" applyProtection="1">
      <alignment horizontal="center" vertical="center"/>
      <protection hidden="1"/>
    </xf>
    <xf numFmtId="0" fontId="12" fillId="19" borderId="0" xfId="0" applyFont="1" applyFill="1" applyAlignment="1" applyProtection="1">
      <alignment horizontal="center" vertical="center"/>
      <protection hidden="1"/>
    </xf>
    <xf numFmtId="0" fontId="5" fillId="4" borderId="48" xfId="0" applyFont="1" applyFill="1" applyBorder="1" applyAlignment="1" applyProtection="1">
      <alignment horizontal="center" vertical="center" wrapText="1"/>
      <protection hidden="1"/>
    </xf>
    <xf numFmtId="0" fontId="5" fillId="4" borderId="42" xfId="0" applyFont="1" applyFill="1" applyBorder="1" applyAlignment="1" applyProtection="1">
      <alignment horizontal="center" vertical="center" wrapText="1"/>
      <protection hidden="1"/>
    </xf>
    <xf numFmtId="0" fontId="5" fillId="10" borderId="41" xfId="0" applyFont="1" applyFill="1" applyBorder="1" applyAlignment="1" applyProtection="1">
      <alignment horizontal="center" vertical="center" wrapText="1"/>
      <protection locked="0"/>
    </xf>
    <xf numFmtId="0" fontId="5" fillId="10" borderId="42" xfId="0" applyFont="1" applyFill="1" applyBorder="1" applyAlignment="1" applyProtection="1">
      <alignment horizontal="center" vertical="center" wrapText="1"/>
      <protection locked="0"/>
    </xf>
    <xf numFmtId="0" fontId="12" fillId="15" borderId="35" xfId="0" applyFont="1" applyFill="1" applyBorder="1" applyAlignment="1" applyProtection="1">
      <alignment horizontal="center" vertical="center" wrapText="1"/>
      <protection hidden="1"/>
    </xf>
    <xf numFmtId="0" fontId="12" fillId="15" borderId="36" xfId="0" applyFont="1" applyFill="1" applyBorder="1" applyAlignment="1" applyProtection="1">
      <alignment horizontal="center" vertical="center" wrapText="1"/>
      <protection hidden="1"/>
    </xf>
    <xf numFmtId="0" fontId="12" fillId="11" borderId="34" xfId="0" applyFont="1" applyFill="1" applyBorder="1" applyAlignment="1" applyProtection="1">
      <alignment horizontal="center" vertical="center" wrapText="1"/>
      <protection hidden="1"/>
    </xf>
    <xf numFmtId="0" fontId="12" fillId="11" borderId="35" xfId="0" applyFont="1" applyFill="1" applyBorder="1" applyAlignment="1" applyProtection="1">
      <alignment horizontal="center" vertical="center" wrapText="1"/>
      <protection hidden="1"/>
    </xf>
    <xf numFmtId="0" fontId="12" fillId="11" borderId="36" xfId="0" applyFont="1" applyFill="1" applyBorder="1" applyAlignment="1" applyProtection="1">
      <alignment horizontal="center" vertical="center" wrapText="1"/>
      <protection hidden="1"/>
    </xf>
    <xf numFmtId="0" fontId="12" fillId="2" borderId="12" xfId="0" applyFont="1" applyFill="1" applyBorder="1" applyAlignment="1" applyProtection="1">
      <alignment horizontal="center" vertical="center" wrapText="1"/>
      <protection hidden="1"/>
    </xf>
    <xf numFmtId="0" fontId="5" fillId="2" borderId="12" xfId="0" applyFont="1" applyFill="1" applyBorder="1" applyAlignment="1" applyProtection="1">
      <alignment horizontal="center" vertical="center" wrapText="1"/>
      <protection hidden="1"/>
    </xf>
    <xf numFmtId="0" fontId="12" fillId="2" borderId="12" xfId="0" applyFont="1" applyFill="1" applyBorder="1" applyAlignment="1" applyProtection="1">
      <alignment horizontal="center" vertical="center" textRotation="90" wrapText="1"/>
      <protection hidden="1"/>
    </xf>
    <xf numFmtId="0" fontId="12" fillId="2" borderId="14" xfId="0" applyFont="1" applyFill="1" applyBorder="1" applyAlignment="1" applyProtection="1">
      <alignment horizontal="center" vertical="center" textRotation="90" wrapText="1"/>
      <protection hidden="1"/>
    </xf>
    <xf numFmtId="0" fontId="5" fillId="5" borderId="41" xfId="0" applyFont="1" applyFill="1" applyBorder="1" applyAlignment="1" applyProtection="1">
      <alignment horizontal="center" vertical="center" wrapText="1"/>
      <protection hidden="1"/>
    </xf>
    <xf numFmtId="0" fontId="5" fillId="5" borderId="42" xfId="0" applyFont="1" applyFill="1" applyBorder="1" applyAlignment="1" applyProtection="1">
      <alignment horizontal="center" vertical="center" wrapText="1"/>
      <protection hidden="1"/>
    </xf>
    <xf numFmtId="0" fontId="5" fillId="12" borderId="41" xfId="0" applyFont="1" applyFill="1" applyBorder="1" applyAlignment="1" applyProtection="1">
      <alignment horizontal="center" vertical="center" wrapText="1"/>
      <protection hidden="1"/>
    </xf>
    <xf numFmtId="0" fontId="5" fillId="12" borderId="42" xfId="0" applyFont="1" applyFill="1" applyBorder="1" applyAlignment="1" applyProtection="1">
      <alignment horizontal="center" vertical="center" wrapText="1"/>
      <protection hidden="1"/>
    </xf>
    <xf numFmtId="0" fontId="5" fillId="12" borderId="43" xfId="0" applyFont="1" applyFill="1" applyBorder="1" applyAlignment="1" applyProtection="1">
      <alignment horizontal="center" vertical="center" wrapText="1"/>
      <protection hidden="1"/>
    </xf>
    <xf numFmtId="0" fontId="16" fillId="14" borderId="9" xfId="0" applyFont="1" applyFill="1" applyBorder="1" applyAlignment="1" applyProtection="1">
      <alignment horizontal="center" vertical="center" wrapText="1"/>
      <protection hidden="1"/>
    </xf>
    <xf numFmtId="0" fontId="16" fillId="14" borderId="0" xfId="0" applyFont="1" applyFill="1" applyAlignment="1" applyProtection="1">
      <alignment horizontal="center" vertical="center" wrapText="1"/>
      <protection hidden="1"/>
    </xf>
    <xf numFmtId="0" fontId="25" fillId="13" borderId="7" xfId="0" applyFont="1" applyFill="1" applyBorder="1" applyAlignment="1" applyProtection="1">
      <alignment horizontal="center" vertical="center"/>
      <protection hidden="1"/>
    </xf>
    <xf numFmtId="0" fontId="25" fillId="13" borderId="0" xfId="0" applyFont="1" applyFill="1" applyAlignment="1" applyProtection="1">
      <alignment horizontal="center" vertical="center"/>
      <protection hidden="1"/>
    </xf>
    <xf numFmtId="0" fontId="31" fillId="8" borderId="0" xfId="2" applyFont="1" applyFill="1" applyAlignment="1" applyProtection="1">
      <alignment horizontal="center" vertical="center" wrapText="1"/>
      <protection hidden="1"/>
    </xf>
    <xf numFmtId="0" fontId="12" fillId="26" borderId="21" xfId="0" applyFont="1" applyFill="1" applyBorder="1" applyAlignment="1" applyProtection="1">
      <alignment horizontal="center" vertical="center" textRotation="90" wrapText="1"/>
      <protection hidden="1"/>
    </xf>
    <xf numFmtId="0" fontId="12" fillId="26" borderId="23" xfId="0" applyFont="1" applyFill="1" applyBorder="1" applyAlignment="1" applyProtection="1">
      <alignment horizontal="center" vertical="center" textRotation="90" wrapText="1"/>
      <protection hidden="1"/>
    </xf>
    <xf numFmtId="0" fontId="12" fillId="26" borderId="37" xfId="0" applyFont="1" applyFill="1" applyBorder="1" applyAlignment="1" applyProtection="1">
      <alignment horizontal="center" vertical="center" textRotation="90" wrapText="1"/>
      <protection hidden="1"/>
    </xf>
    <xf numFmtId="0" fontId="14" fillId="14" borderId="9" xfId="0" applyFont="1" applyFill="1" applyBorder="1" applyAlignment="1" applyProtection="1">
      <alignment horizontal="center"/>
      <protection hidden="1"/>
    </xf>
    <xf numFmtId="0" fontId="14" fillId="14" borderId="0" xfId="0" applyFont="1" applyFill="1" applyAlignment="1" applyProtection="1">
      <alignment horizontal="center"/>
      <protection hidden="1"/>
    </xf>
    <xf numFmtId="0" fontId="26" fillId="14" borderId="9" xfId="0" applyFont="1" applyFill="1" applyBorder="1" applyAlignment="1" applyProtection="1">
      <alignment horizontal="center" vertical="center"/>
      <protection hidden="1"/>
    </xf>
    <xf numFmtId="0" fontId="26" fillId="14" borderId="0" xfId="0" applyFont="1" applyFill="1" applyAlignment="1" applyProtection="1">
      <alignment horizontal="center" vertical="center"/>
      <protection hidden="1"/>
    </xf>
    <xf numFmtId="0" fontId="15" fillId="14" borderId="9" xfId="0" applyFont="1" applyFill="1" applyBorder="1" applyAlignment="1" applyProtection="1">
      <alignment horizontal="center" vertical="center" wrapText="1"/>
      <protection hidden="1"/>
    </xf>
    <xf numFmtId="0" fontId="15" fillId="14" borderId="0" xfId="0" applyFont="1" applyFill="1" applyAlignment="1" applyProtection="1">
      <alignment horizontal="center" vertical="center" wrapText="1"/>
      <protection hidden="1"/>
    </xf>
    <xf numFmtId="0" fontId="32" fillId="20" borderId="34" xfId="1" applyFont="1" applyBorder="1" applyAlignment="1" applyProtection="1">
      <alignment horizontal="center" vertical="center" wrapText="1"/>
      <protection locked="0"/>
    </xf>
    <xf numFmtId="0" fontId="32" fillId="20" borderId="35" xfId="1" applyFont="1" applyBorder="1" applyAlignment="1" applyProtection="1">
      <alignment horizontal="center" vertical="center" wrapText="1"/>
      <protection locked="0"/>
    </xf>
    <xf numFmtId="0" fontId="32" fillId="20" borderId="36" xfId="1" applyFont="1" applyBorder="1" applyAlignment="1" applyProtection="1">
      <alignment horizontal="center" vertical="center" wrapText="1"/>
      <protection locked="0"/>
    </xf>
    <xf numFmtId="0" fontId="41" fillId="16" borderId="34" xfId="0" applyFont="1" applyFill="1" applyBorder="1" applyAlignment="1" applyProtection="1">
      <alignment horizontal="center" vertical="center" wrapText="1"/>
      <protection hidden="1"/>
    </xf>
    <xf numFmtId="0" fontId="41" fillId="16" borderId="35" xfId="0" applyFont="1" applyFill="1" applyBorder="1" applyAlignment="1" applyProtection="1">
      <alignment horizontal="center" vertical="center" wrapText="1"/>
      <protection hidden="1"/>
    </xf>
    <xf numFmtId="0" fontId="41" fillId="16" borderId="36" xfId="0" applyFont="1" applyFill="1" applyBorder="1" applyAlignment="1" applyProtection="1">
      <alignment horizontal="center" vertical="center" wrapText="1"/>
      <protection hidden="1"/>
    </xf>
    <xf numFmtId="0" fontId="12" fillId="7" borderId="41" xfId="0" applyFont="1" applyFill="1" applyBorder="1" applyAlignment="1" applyProtection="1">
      <alignment horizontal="center" vertical="center" wrapText="1"/>
      <protection hidden="1"/>
    </xf>
    <xf numFmtId="0" fontId="12" fillId="7" borderId="42" xfId="0" applyFont="1" applyFill="1" applyBorder="1" applyAlignment="1" applyProtection="1">
      <alignment horizontal="center" vertical="center" wrapText="1"/>
      <protection hidden="1"/>
    </xf>
    <xf numFmtId="0" fontId="12" fillId="7" borderId="43" xfId="0" applyFont="1" applyFill="1" applyBorder="1" applyAlignment="1" applyProtection="1">
      <alignment horizontal="center" vertical="center" wrapText="1"/>
      <protection hidden="1"/>
    </xf>
    <xf numFmtId="0" fontId="9" fillId="17" borderId="29" xfId="0" applyFont="1" applyFill="1" applyBorder="1" applyAlignment="1" applyProtection="1">
      <alignment horizontal="center" vertical="center" wrapText="1"/>
      <protection hidden="1"/>
    </xf>
    <xf numFmtId="0" fontId="9" fillId="17" borderId="52" xfId="0" applyFont="1" applyFill="1" applyBorder="1" applyAlignment="1" applyProtection="1">
      <alignment horizontal="center" vertical="center" wrapText="1"/>
      <protection hidden="1"/>
    </xf>
    <xf numFmtId="0" fontId="9" fillId="17" borderId="53" xfId="0" applyFont="1" applyFill="1" applyBorder="1" applyAlignment="1" applyProtection="1">
      <alignment horizontal="center" vertical="center" wrapText="1"/>
      <protection hidden="1"/>
    </xf>
    <xf numFmtId="0" fontId="12" fillId="6" borderId="40" xfId="0" applyFont="1" applyFill="1" applyBorder="1" applyAlignment="1" applyProtection="1">
      <alignment horizontal="center" vertical="center" wrapText="1"/>
      <protection hidden="1"/>
    </xf>
    <xf numFmtId="0" fontId="12" fillId="2" borderId="39" xfId="0" applyFont="1" applyFill="1" applyBorder="1" applyAlignment="1" applyProtection="1">
      <alignment horizontal="center" vertical="center" wrapText="1"/>
      <protection hidden="1"/>
    </xf>
    <xf numFmtId="0" fontId="12" fillId="2" borderId="40" xfId="0" applyFont="1" applyFill="1" applyBorder="1" applyAlignment="1" applyProtection="1">
      <alignment horizontal="center" vertical="center" wrapText="1"/>
      <protection hidden="1"/>
    </xf>
    <xf numFmtId="0" fontId="12" fillId="26" borderId="31" xfId="0" applyFont="1" applyFill="1" applyBorder="1" applyAlignment="1" applyProtection="1">
      <alignment horizontal="center" vertical="center" wrapText="1"/>
      <protection hidden="1"/>
    </xf>
    <xf numFmtId="0" fontId="12" fillId="26" borderId="0" xfId="0" applyFont="1" applyFill="1" applyAlignment="1" applyProtection="1">
      <alignment horizontal="center" vertical="center" wrapText="1"/>
      <protection hidden="1"/>
    </xf>
    <xf numFmtId="0" fontId="45" fillId="20" borderId="34" xfId="1" applyFont="1" applyBorder="1" applyAlignment="1" applyProtection="1">
      <alignment horizontal="center" vertical="center" wrapText="1"/>
      <protection locked="0"/>
    </xf>
    <xf numFmtId="0" fontId="45" fillId="20" borderId="35" xfId="1" applyFont="1" applyBorder="1" applyAlignment="1" applyProtection="1">
      <alignment horizontal="center" vertical="center" wrapText="1"/>
      <protection locked="0"/>
    </xf>
    <xf numFmtId="0" fontId="45" fillId="20" borderId="36" xfId="1" applyFont="1" applyBorder="1" applyAlignment="1" applyProtection="1">
      <alignment horizontal="center" vertical="center" wrapText="1"/>
      <protection locked="0"/>
    </xf>
    <xf numFmtId="0" fontId="5" fillId="0" borderId="1" xfId="0" applyFont="1" applyBorder="1" applyAlignment="1" applyProtection="1">
      <alignment horizontal="center" vertical="center" textRotation="90" wrapText="1"/>
      <protection hidden="1"/>
    </xf>
    <xf numFmtId="0" fontId="43" fillId="0" borderId="0" xfId="0" applyFont="1" applyAlignment="1" applyProtection="1">
      <alignment horizontal="center" vertical="center" wrapText="1"/>
      <protection hidden="1"/>
    </xf>
    <xf numFmtId="0" fontId="12" fillId="0" borderId="0" xfId="0" applyFont="1" applyAlignment="1" applyProtection="1">
      <alignment horizontal="center" vertical="center" wrapText="1"/>
      <protection hidden="1"/>
    </xf>
    <xf numFmtId="0" fontId="12" fillId="0" borderId="5" xfId="0" applyFont="1" applyBorder="1" applyAlignment="1" applyProtection="1">
      <alignment horizontal="center" vertical="center" wrapText="1"/>
      <protection hidden="1"/>
    </xf>
    <xf numFmtId="0" fontId="8" fillId="0" borderId="1" xfId="0" applyFont="1" applyBorder="1" applyAlignment="1" applyProtection="1">
      <alignment horizontal="center" vertical="center" wrapText="1"/>
      <protection hidden="1"/>
    </xf>
    <xf numFmtId="0" fontId="8" fillId="0" borderId="1" xfId="0" applyFont="1" applyBorder="1" applyAlignment="1" applyProtection="1">
      <alignment horizontal="center" vertical="center" textRotation="90" wrapText="1"/>
      <protection hidden="1"/>
    </xf>
    <xf numFmtId="0" fontId="5" fillId="0" borderId="1" xfId="0" applyFont="1" applyBorder="1" applyAlignment="1" applyProtection="1">
      <alignment horizontal="center" vertical="center" wrapText="1"/>
      <protection hidden="1"/>
    </xf>
    <xf numFmtId="0" fontId="43" fillId="0" borderId="5" xfId="0" applyFont="1" applyBorder="1" applyAlignment="1" applyProtection="1">
      <alignment horizontal="right" vertical="center" wrapText="1"/>
      <protection hidden="1"/>
    </xf>
    <xf numFmtId="0" fontId="12" fillId="10" borderId="0" xfId="0" applyFont="1" applyFill="1" applyAlignment="1" applyProtection="1">
      <alignment horizontal="center" vertical="center" wrapText="1"/>
      <protection locked="0"/>
    </xf>
    <xf numFmtId="0" fontId="12" fillId="0" borderId="0" xfId="0" applyFont="1" applyAlignment="1" applyProtection="1">
      <alignment horizontal="right" vertical="center" wrapText="1"/>
      <protection hidden="1"/>
    </xf>
    <xf numFmtId="0" fontId="5" fillId="0" borderId="13" xfId="0" applyFont="1" applyBorder="1" applyAlignment="1" applyProtection="1">
      <alignment horizontal="center" vertical="center" textRotation="90" wrapText="1"/>
      <protection hidden="1"/>
    </xf>
    <xf numFmtId="0" fontId="5" fillId="0" borderId="7" xfId="0" applyFont="1" applyBorder="1" applyAlignment="1" applyProtection="1">
      <alignment horizontal="center" vertical="center" textRotation="90" wrapText="1"/>
      <protection hidden="1"/>
    </xf>
    <xf numFmtId="0" fontId="5" fillId="0" borderId="2" xfId="0" applyFont="1" applyBorder="1" applyAlignment="1" applyProtection="1">
      <alignment horizontal="center" vertical="center" textRotation="90" wrapText="1"/>
      <protection hidden="1"/>
    </xf>
    <xf numFmtId="0" fontId="12" fillId="0" borderId="5" xfId="0" applyFont="1" applyBorder="1" applyAlignment="1" applyProtection="1">
      <alignment horizontal="right" vertical="center" wrapText="1"/>
      <protection hidden="1"/>
    </xf>
    <xf numFmtId="0" fontId="1" fillId="3" borderId="6" xfId="0" applyFont="1" applyFill="1" applyBorder="1" applyAlignment="1" applyProtection="1">
      <alignment horizontal="center" vertical="center" wrapText="1"/>
      <protection hidden="1"/>
    </xf>
    <xf numFmtId="0" fontId="12" fillId="0" borderId="0" xfId="0" applyFont="1" applyAlignment="1" applyProtection="1">
      <alignment horizontal="center" wrapText="1"/>
      <protection hidden="1"/>
    </xf>
  </cellXfs>
  <cellStyles count="3">
    <cellStyle name="Hyperlink" xfId="2" builtinId="8"/>
    <cellStyle name="Normal" xfId="0" builtinId="0"/>
    <cellStyle name="Output" xfId="1" builtinId="21"/>
  </cellStyles>
  <dxfs count="3"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Calibri"/>
        <scheme val="minor"/>
      </font>
      <fill>
        <patternFill patternType="solid">
          <fgColor indexed="64"/>
          <bgColor rgb="FF7030A0"/>
        </patternFill>
      </fill>
      <alignment horizontal="center" vertical="center" textRotation="0" wrapText="1" relativeIndent="0" justifyLastLine="0" shrinkToFit="0" readingOrder="0"/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Calibri"/>
        <scheme val="minor"/>
      </font>
      <fill>
        <patternFill patternType="solid">
          <fgColor indexed="64"/>
          <bgColor rgb="FF7030A0"/>
        </patternFill>
      </fill>
      <alignment horizontal="center" vertical="center" textRotation="0" wrapText="1" relativeIndent="0" justifyLastLine="0" shrinkToFit="0" readingOrder="0"/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Calibri"/>
        <scheme val="minor"/>
      </font>
      <fill>
        <patternFill patternType="solid">
          <fgColor indexed="64"/>
          <bgColor rgb="FF7030A0"/>
        </patternFill>
      </fill>
      <alignment horizontal="center" vertical="center" textRotation="0" wrapText="1" relativeIndent="0" justifyLastLine="0" shrinkToFit="0" readingOrder="0"/>
      <protection locked="1" hidden="1"/>
    </dxf>
  </dxfs>
  <tableStyles count="1" defaultTableStyle="TableStyleMedium9" defaultPivotStyle="PivotStyleLight16">
    <tableStyle name="Table Style 1" pivot="0" count="0" xr9:uid="{00000000-0011-0000-FFFF-FFFF00000000}"/>
  </tableStyles>
  <colors>
    <mruColors>
      <color rgb="FF0000CC"/>
      <color rgb="FF9900FF"/>
      <color rgb="FFCC00CC"/>
      <color rgb="FFECFC9E"/>
      <color rgb="FF006600"/>
      <color rgb="FF123A2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40</xdr:col>
      <xdr:colOff>9525</xdr:colOff>
      <xdr:row>2</xdr:row>
      <xdr:rowOff>304800</xdr:rowOff>
    </xdr:from>
    <xdr:to>
      <xdr:col>41</xdr:col>
      <xdr:colOff>0</xdr:colOff>
      <xdr:row>4</xdr:row>
      <xdr:rowOff>1724025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337500" y="619125"/>
          <a:ext cx="1800225" cy="2057400"/>
        </a:xfrm>
        <a:prstGeom prst="rect">
          <a:avLst/>
        </a:prstGeom>
        <a:noFill/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0000000}" name="Table2" displayName="Table2" ref="AO20:AO66" totalsRowShown="0" headerRowDxfId="2" dataDxfId="1">
  <tableColumns count="1">
    <tableColumn id="1" xr3:uid="{00000000-0010-0000-0000-000001000000}" name="Subject" dataDxfId="0"/>
  </tableColumns>
  <tableStyleInfo name="TableStyleDark7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youtu.be/SrOW86gd-HE" TargetMode="External"/><Relationship Id="rId2" Type="http://schemas.openxmlformats.org/officeDocument/2006/relationships/hyperlink" Target="https://youtu.be/_c3V1R6IWn0" TargetMode="External"/><Relationship Id="rId1" Type="http://schemas.openxmlformats.org/officeDocument/2006/relationships/hyperlink" Target="https://youtube.com/c/Heeralaljat" TargetMode="External"/><Relationship Id="rId4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youtu.be/_c3V1R6IWn0" TargetMode="External"/><Relationship Id="rId4" Type="http://schemas.openxmlformats.org/officeDocument/2006/relationships/table" Target="../tables/table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I26"/>
  <sheetViews>
    <sheetView showGridLines="0" showRowColHeaders="0" tabSelected="1" workbookViewId="0">
      <selection activeCell="G8" sqref="G8"/>
    </sheetView>
  </sheetViews>
  <sheetFormatPr defaultColWidth="9" defaultRowHeight="15" x14ac:dyDescent="0.25"/>
  <cols>
    <col min="1" max="1" width="5.42578125" style="96" customWidth="1"/>
    <col min="2" max="2" width="3.28515625" style="96" customWidth="1"/>
    <col min="3" max="3" width="113.85546875" style="96" customWidth="1"/>
    <col min="4" max="4" width="4.140625" style="96" customWidth="1"/>
    <col min="5" max="6" width="9" style="96"/>
    <col min="7" max="7" width="13.7109375" style="96" customWidth="1"/>
    <col min="8" max="8" width="13.5703125" style="96" customWidth="1"/>
    <col min="9" max="9" width="14.42578125" style="96" customWidth="1"/>
    <col min="10" max="16384" width="9" style="96"/>
  </cols>
  <sheetData>
    <row r="2" spans="2:9" x14ac:dyDescent="0.25">
      <c r="B2" s="95"/>
      <c r="C2" s="95"/>
      <c r="D2" s="95"/>
    </row>
    <row r="3" spans="2:9" ht="27" customHeight="1" x14ac:dyDescent="0.25">
      <c r="B3" s="95"/>
      <c r="C3" s="97" t="s">
        <v>796</v>
      </c>
      <c r="D3" s="95"/>
      <c r="G3" s="132" t="s">
        <v>778</v>
      </c>
      <c r="H3" s="132"/>
      <c r="I3" s="132"/>
    </row>
    <row r="4" spans="2:9" ht="21" customHeight="1" thickBot="1" x14ac:dyDescent="0.3">
      <c r="B4" s="95"/>
      <c r="C4" s="98" t="s">
        <v>803</v>
      </c>
      <c r="D4" s="95"/>
      <c r="G4" s="132"/>
      <c r="H4" s="132"/>
      <c r="I4" s="132"/>
    </row>
    <row r="5" spans="2:9" ht="39.950000000000003" customHeight="1" x14ac:dyDescent="0.25">
      <c r="B5" s="95"/>
      <c r="C5" s="99" t="s">
        <v>797</v>
      </c>
      <c r="D5" s="95"/>
      <c r="G5" s="131" t="s">
        <v>792</v>
      </c>
      <c r="H5" s="131"/>
      <c r="I5" s="131"/>
    </row>
    <row r="6" spans="2:9" ht="86.25" customHeight="1" x14ac:dyDescent="0.25">
      <c r="B6" s="95"/>
      <c r="C6" s="100" t="s">
        <v>802</v>
      </c>
      <c r="D6" s="95"/>
    </row>
    <row r="7" spans="2:9" ht="30" customHeight="1" x14ac:dyDescent="0.25">
      <c r="B7" s="95"/>
      <c r="C7" s="101" t="s">
        <v>780</v>
      </c>
      <c r="D7" s="95"/>
    </row>
    <row r="8" spans="2:9" ht="32.25" customHeight="1" x14ac:dyDescent="0.25">
      <c r="B8" s="95"/>
      <c r="C8" s="102" t="s">
        <v>781</v>
      </c>
      <c r="D8" s="95"/>
    </row>
    <row r="9" spans="2:9" ht="39.950000000000003" customHeight="1" x14ac:dyDescent="0.25">
      <c r="B9" s="95"/>
      <c r="C9" s="100" t="s">
        <v>782</v>
      </c>
      <c r="D9" s="95"/>
    </row>
    <row r="10" spans="2:9" ht="52.5" customHeight="1" x14ac:dyDescent="0.25">
      <c r="B10" s="95"/>
      <c r="C10" s="103" t="s">
        <v>783</v>
      </c>
      <c r="D10" s="95"/>
    </row>
    <row r="11" spans="2:9" ht="21.75" customHeight="1" x14ac:dyDescent="0.25">
      <c r="B11" s="95"/>
      <c r="C11" s="104" t="s">
        <v>785</v>
      </c>
      <c r="D11" s="95"/>
    </row>
    <row r="12" spans="2:9" ht="84.75" customHeight="1" x14ac:dyDescent="0.25">
      <c r="B12" s="95"/>
      <c r="C12" s="105" t="s">
        <v>800</v>
      </c>
      <c r="D12" s="95"/>
    </row>
    <row r="13" spans="2:9" ht="39.950000000000003" customHeight="1" thickBot="1" x14ac:dyDescent="0.3">
      <c r="B13" s="95"/>
      <c r="C13" s="106" t="s">
        <v>784</v>
      </c>
      <c r="D13" s="95"/>
    </row>
    <row r="14" spans="2:9" x14ac:dyDescent="0.25">
      <c r="B14" s="95"/>
      <c r="C14" s="95"/>
      <c r="D14" s="95"/>
    </row>
    <row r="15" spans="2:9" ht="15.75" thickBot="1" x14ac:dyDescent="0.3"/>
    <row r="16" spans="2:9" ht="26.25" customHeight="1" thickBot="1" x14ac:dyDescent="0.3">
      <c r="C16" s="107" t="s">
        <v>798</v>
      </c>
    </row>
    <row r="18" spans="3:3" ht="24.95" customHeight="1" x14ac:dyDescent="0.25">
      <c r="C18" s="108" t="s">
        <v>772</v>
      </c>
    </row>
    <row r="19" spans="3:3" ht="24.95" customHeight="1" x14ac:dyDescent="0.25">
      <c r="C19" s="109" t="s">
        <v>773</v>
      </c>
    </row>
    <row r="20" spans="3:3" ht="24.95" customHeight="1" x14ac:dyDescent="0.25">
      <c r="C20" s="110" t="s">
        <v>774</v>
      </c>
    </row>
    <row r="21" spans="3:3" ht="24.95" customHeight="1" x14ac:dyDescent="0.25">
      <c r="C21" s="111" t="s">
        <v>775</v>
      </c>
    </row>
    <row r="22" spans="3:3" ht="23.25" customHeight="1" x14ac:dyDescent="0.25">
      <c r="C22" s="112" t="s">
        <v>776</v>
      </c>
    </row>
    <row r="25" spans="3:3" ht="22.5" customHeight="1" x14ac:dyDescent="0.25">
      <c r="C25" s="113" t="s">
        <v>779</v>
      </c>
    </row>
    <row r="26" spans="3:3" ht="18.75" x14ac:dyDescent="0.25">
      <c r="C26" s="112" t="s">
        <v>777</v>
      </c>
    </row>
  </sheetData>
  <sheetProtection password="C1FB" sheet="1" objects="1" scenarios="1" selectLockedCells="1"/>
  <mergeCells count="2">
    <mergeCell ref="G5:I5"/>
    <mergeCell ref="G3:I4"/>
  </mergeCells>
  <hyperlinks>
    <hyperlink ref="C22" r:id="rId1" xr:uid="{00000000-0004-0000-0000-000000000000}"/>
    <hyperlink ref="G5" r:id="rId2" xr:uid="{00000000-0004-0000-0000-000001000000}"/>
    <hyperlink ref="C26" r:id="rId3" xr:uid="{00000000-0004-0000-0000-000002000000}"/>
  </hyperlinks>
  <pageMargins left="0.7" right="0.7" top="0.75" bottom="0.75" header="0.3" footer="0.3"/>
  <pageSetup orientation="portrait"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D360"/>
  <sheetViews>
    <sheetView showGridLines="0" workbookViewId="0">
      <selection activeCell="G6" sqref="G6"/>
    </sheetView>
  </sheetViews>
  <sheetFormatPr defaultRowHeight="15" x14ac:dyDescent="0.25"/>
  <cols>
    <col min="1" max="1" width="4.7109375" bestFit="1" customWidth="1"/>
    <col min="2" max="2" width="6.5703125" bestFit="1" customWidth="1"/>
    <col min="3" max="3" width="5.28515625" bestFit="1" customWidth="1"/>
    <col min="4" max="4" width="8.140625" bestFit="1" customWidth="1"/>
    <col min="5" max="5" width="30.140625" bestFit="1" customWidth="1"/>
    <col min="6" max="6" width="9.28515625" bestFit="1" customWidth="1"/>
    <col min="7" max="7" width="30.140625" bestFit="1" customWidth="1"/>
    <col min="8" max="8" width="22" bestFit="1" customWidth="1"/>
    <col min="9" max="9" width="6.7109375" bestFit="1" customWidth="1"/>
    <col min="10" max="10" width="8.140625" bestFit="1" customWidth="1"/>
    <col min="11" max="11" width="10" bestFit="1" customWidth="1"/>
    <col min="12" max="12" width="14.42578125" bestFit="1" customWidth="1"/>
    <col min="13" max="13" width="21.5703125" bestFit="1" customWidth="1"/>
    <col min="14" max="14" width="21" bestFit="1" customWidth="1"/>
    <col min="15" max="15" width="7.7109375" bestFit="1" customWidth="1"/>
    <col min="16" max="16" width="7.28515625" bestFit="1" customWidth="1"/>
    <col min="17" max="17" width="16.7109375" bestFit="1" customWidth="1"/>
    <col min="18" max="18" width="36" bestFit="1" customWidth="1"/>
    <col min="19" max="19" width="15.42578125" bestFit="1" customWidth="1"/>
    <col min="20" max="20" width="17.7109375" bestFit="1" customWidth="1"/>
    <col min="21" max="21" width="14.42578125" bestFit="1" customWidth="1"/>
    <col min="22" max="23" width="36" bestFit="1" customWidth="1"/>
    <col min="24" max="24" width="19.5703125" bestFit="1" customWidth="1"/>
    <col min="25" max="25" width="10.85546875" bestFit="1" customWidth="1"/>
    <col min="26" max="26" width="8.7109375" bestFit="1" customWidth="1"/>
    <col min="27" max="27" width="12.7109375" bestFit="1" customWidth="1"/>
    <col min="28" max="28" width="20.42578125" bestFit="1" customWidth="1"/>
    <col min="29" max="29" width="17.42578125" bestFit="1" customWidth="1"/>
    <col min="30" max="30" width="17.5703125" bestFit="1" customWidth="1"/>
  </cols>
  <sheetData>
    <row r="1" spans="1:30" ht="30" x14ac:dyDescent="0.25">
      <c r="A1" s="19" t="s">
        <v>6</v>
      </c>
      <c r="B1" s="19" t="s">
        <v>7</v>
      </c>
      <c r="C1" s="19" t="s">
        <v>8</v>
      </c>
      <c r="D1" s="19" t="s">
        <v>9</v>
      </c>
      <c r="E1" s="19" t="s">
        <v>10</v>
      </c>
      <c r="F1" s="19" t="s">
        <v>11</v>
      </c>
      <c r="G1" s="19" t="s">
        <v>12</v>
      </c>
      <c r="H1" s="19" t="s">
        <v>13</v>
      </c>
      <c r="I1" s="19" t="s">
        <v>14</v>
      </c>
      <c r="J1" s="19" t="s">
        <v>15</v>
      </c>
      <c r="K1" s="19" t="s">
        <v>16</v>
      </c>
      <c r="L1" s="19" t="s">
        <v>17</v>
      </c>
      <c r="M1" s="19" t="s">
        <v>18</v>
      </c>
      <c r="N1" s="19" t="s">
        <v>19</v>
      </c>
      <c r="O1" s="19" t="s">
        <v>20</v>
      </c>
      <c r="P1" s="19" t="s">
        <v>21</v>
      </c>
      <c r="Q1" s="19" t="s">
        <v>22</v>
      </c>
      <c r="R1" s="19" t="s">
        <v>23</v>
      </c>
      <c r="S1" s="19" t="s">
        <v>24</v>
      </c>
      <c r="T1" s="19" t="s">
        <v>25</v>
      </c>
      <c r="U1" s="19" t="s">
        <v>26</v>
      </c>
      <c r="V1" s="19" t="s">
        <v>27</v>
      </c>
      <c r="W1" s="19" t="s">
        <v>28</v>
      </c>
      <c r="X1" s="19" t="s">
        <v>29</v>
      </c>
      <c r="Y1" s="19" t="s">
        <v>30</v>
      </c>
      <c r="Z1" s="19" t="s">
        <v>31</v>
      </c>
      <c r="AA1" s="19" t="s">
        <v>32</v>
      </c>
      <c r="AB1" s="19" t="s">
        <v>33</v>
      </c>
      <c r="AC1" s="19" t="s">
        <v>34</v>
      </c>
      <c r="AD1" s="19" t="s">
        <v>35</v>
      </c>
    </row>
    <row r="2" spans="1:30" ht="30" x14ac:dyDescent="0.25">
      <c r="A2" s="20"/>
      <c r="B2" s="20"/>
      <c r="C2" s="20"/>
      <c r="D2" s="21"/>
      <c r="E2" s="20"/>
      <c r="F2" s="20"/>
      <c r="G2" s="20"/>
      <c r="H2" s="20"/>
      <c r="I2" s="20"/>
      <c r="J2" s="21"/>
      <c r="K2" s="20"/>
      <c r="L2" s="20"/>
      <c r="M2" s="20"/>
      <c r="N2" s="20"/>
      <c r="O2" s="20" t="s">
        <v>37</v>
      </c>
      <c r="P2" s="20" t="s">
        <v>38</v>
      </c>
      <c r="Q2" s="20"/>
      <c r="R2" s="20" t="s">
        <v>39</v>
      </c>
      <c r="S2" s="20">
        <v>8200204302</v>
      </c>
      <c r="T2" s="20" t="s">
        <v>40</v>
      </c>
      <c r="U2" s="20"/>
      <c r="V2" s="20">
        <v>7891611094</v>
      </c>
      <c r="W2" s="20" t="s">
        <v>41</v>
      </c>
      <c r="X2" s="20">
        <v>100000</v>
      </c>
      <c r="Y2" s="20" t="s">
        <v>42</v>
      </c>
      <c r="Z2" s="20" t="s">
        <v>42</v>
      </c>
      <c r="AA2" s="20" t="s">
        <v>43</v>
      </c>
      <c r="AB2" s="20">
        <v>8</v>
      </c>
      <c r="AC2" s="20" t="s">
        <v>44</v>
      </c>
      <c r="AD2" s="20">
        <v>1</v>
      </c>
    </row>
    <row r="3" spans="1:30" ht="30" x14ac:dyDescent="0.25">
      <c r="A3" s="20"/>
      <c r="B3" s="20"/>
      <c r="C3" s="20"/>
      <c r="D3" s="21"/>
      <c r="E3" s="20"/>
      <c r="F3" s="20"/>
      <c r="G3" s="20"/>
      <c r="H3" s="20"/>
      <c r="I3" s="20"/>
      <c r="J3" s="21"/>
      <c r="K3" s="20"/>
      <c r="L3" s="20"/>
      <c r="M3" s="20"/>
      <c r="N3" s="20"/>
      <c r="O3" s="20" t="s">
        <v>37</v>
      </c>
      <c r="P3" s="20" t="s">
        <v>45</v>
      </c>
      <c r="Q3" s="20"/>
      <c r="R3" s="20" t="s">
        <v>39</v>
      </c>
      <c r="S3" s="20">
        <v>8200204302</v>
      </c>
      <c r="T3" s="20" t="s">
        <v>46</v>
      </c>
      <c r="U3" s="20"/>
      <c r="V3" s="20">
        <v>9829969405</v>
      </c>
      <c r="W3" s="20" t="s">
        <v>47</v>
      </c>
      <c r="X3" s="20">
        <v>42000</v>
      </c>
      <c r="Y3" s="20" t="s">
        <v>42</v>
      </c>
      <c r="Z3" s="20" t="s">
        <v>42</v>
      </c>
      <c r="AA3" s="20" t="s">
        <v>48</v>
      </c>
      <c r="AB3" s="20">
        <v>7</v>
      </c>
      <c r="AC3" s="20" t="s">
        <v>44</v>
      </c>
      <c r="AD3" s="20">
        <v>10</v>
      </c>
    </row>
    <row r="4" spans="1:30" ht="30" x14ac:dyDescent="0.25">
      <c r="A4" s="20"/>
      <c r="B4" s="20"/>
      <c r="C4" s="20"/>
      <c r="D4" s="21"/>
      <c r="E4" s="20"/>
      <c r="F4" s="20"/>
      <c r="G4" s="20"/>
      <c r="H4" s="20"/>
      <c r="I4" s="20"/>
      <c r="J4" s="21"/>
      <c r="K4" s="20"/>
      <c r="L4" s="20"/>
      <c r="M4" s="20"/>
      <c r="N4" s="20"/>
      <c r="O4" s="20" t="s">
        <v>37</v>
      </c>
      <c r="P4" s="20" t="s">
        <v>38</v>
      </c>
      <c r="Q4" s="20"/>
      <c r="R4" s="20" t="s">
        <v>39</v>
      </c>
      <c r="S4" s="20">
        <v>8200204302</v>
      </c>
      <c r="T4" s="20" t="s">
        <v>49</v>
      </c>
      <c r="U4" s="20"/>
      <c r="V4" s="20">
        <v>7014906522</v>
      </c>
      <c r="W4" s="20" t="s">
        <v>50</v>
      </c>
      <c r="X4" s="20">
        <v>60000</v>
      </c>
      <c r="Y4" s="20" t="s">
        <v>42</v>
      </c>
      <c r="Z4" s="20" t="s">
        <v>42</v>
      </c>
      <c r="AA4" s="20" t="s">
        <v>43</v>
      </c>
      <c r="AB4" s="20">
        <v>7</v>
      </c>
      <c r="AC4" s="20" t="s">
        <v>44</v>
      </c>
      <c r="AD4" s="20">
        <v>1</v>
      </c>
    </row>
    <row r="5" spans="1:30" ht="30" x14ac:dyDescent="0.25">
      <c r="A5" s="20"/>
      <c r="B5" s="20"/>
      <c r="C5" s="20"/>
      <c r="D5" s="21"/>
      <c r="E5" s="20"/>
      <c r="F5" s="20"/>
      <c r="G5" s="20"/>
      <c r="H5" s="20"/>
      <c r="I5" s="20"/>
      <c r="J5" s="21"/>
      <c r="K5" s="20"/>
      <c r="L5" s="20"/>
      <c r="M5" s="20"/>
      <c r="N5" s="20"/>
      <c r="O5" s="20" t="s">
        <v>37</v>
      </c>
      <c r="P5" s="20" t="s">
        <v>38</v>
      </c>
      <c r="Q5" s="20"/>
      <c r="R5" s="20" t="s">
        <v>39</v>
      </c>
      <c r="S5" s="20">
        <v>8200204302</v>
      </c>
      <c r="T5" s="20"/>
      <c r="U5" s="20"/>
      <c r="V5" s="20">
        <v>9784456024</v>
      </c>
      <c r="W5" s="20" t="s">
        <v>51</v>
      </c>
      <c r="X5" s="20">
        <v>72000</v>
      </c>
      <c r="Y5" s="20" t="s">
        <v>42</v>
      </c>
      <c r="Z5" s="20" t="s">
        <v>42</v>
      </c>
      <c r="AA5" s="20" t="s">
        <v>43</v>
      </c>
      <c r="AB5" s="20">
        <v>6</v>
      </c>
      <c r="AC5" s="20" t="s">
        <v>44</v>
      </c>
      <c r="AD5" s="20">
        <v>1</v>
      </c>
    </row>
    <row r="6" spans="1:30" ht="30" x14ac:dyDescent="0.25">
      <c r="A6" s="20"/>
      <c r="B6" s="20"/>
      <c r="C6" s="20"/>
      <c r="D6" s="21"/>
      <c r="E6" s="20"/>
      <c r="F6" s="20"/>
      <c r="G6" s="20"/>
      <c r="H6" s="20"/>
      <c r="I6" s="20"/>
      <c r="J6" s="21"/>
      <c r="K6" s="20"/>
      <c r="L6" s="20"/>
      <c r="M6" s="20"/>
      <c r="N6" s="20"/>
      <c r="O6" s="20" t="s">
        <v>37</v>
      </c>
      <c r="P6" s="20" t="s">
        <v>45</v>
      </c>
      <c r="Q6" s="20"/>
      <c r="R6" s="20" t="s">
        <v>39</v>
      </c>
      <c r="S6" s="20">
        <v>8200204302</v>
      </c>
      <c r="T6" s="20" t="s">
        <v>52</v>
      </c>
      <c r="U6" s="20"/>
      <c r="V6" s="20">
        <v>9414391387</v>
      </c>
      <c r="W6" s="20" t="s">
        <v>53</v>
      </c>
      <c r="X6" s="20">
        <v>600000</v>
      </c>
      <c r="Y6" s="20" t="s">
        <v>42</v>
      </c>
      <c r="Z6" s="20" t="s">
        <v>42</v>
      </c>
      <c r="AA6" s="20" t="s">
        <v>48</v>
      </c>
      <c r="AB6" s="20">
        <v>7</v>
      </c>
      <c r="AC6" s="20" t="s">
        <v>44</v>
      </c>
      <c r="AD6" s="20">
        <v>12</v>
      </c>
    </row>
    <row r="7" spans="1:30" ht="30" x14ac:dyDescent="0.25">
      <c r="A7" s="20"/>
      <c r="B7" s="20"/>
      <c r="C7" s="20"/>
      <c r="D7" s="21"/>
      <c r="E7" s="20"/>
      <c r="F7" s="20"/>
      <c r="G7" s="20"/>
      <c r="H7" s="20"/>
      <c r="I7" s="20"/>
      <c r="J7" s="21"/>
      <c r="K7" s="20"/>
      <c r="L7" s="20"/>
      <c r="M7" s="20"/>
      <c r="N7" s="20"/>
      <c r="O7" s="20" t="s">
        <v>37</v>
      </c>
      <c r="P7" s="20" t="s">
        <v>45</v>
      </c>
      <c r="Q7" s="20"/>
      <c r="R7" s="20" t="s">
        <v>39</v>
      </c>
      <c r="S7" s="20">
        <v>8200204302</v>
      </c>
      <c r="T7" s="20" t="s">
        <v>54</v>
      </c>
      <c r="U7" s="20"/>
      <c r="V7" s="20">
        <v>9799366805</v>
      </c>
      <c r="W7" s="20" t="s">
        <v>55</v>
      </c>
      <c r="X7" s="20">
        <v>144000</v>
      </c>
      <c r="Y7" s="20" t="s">
        <v>42</v>
      </c>
      <c r="Z7" s="20" t="s">
        <v>42</v>
      </c>
      <c r="AA7" s="20" t="s">
        <v>48</v>
      </c>
      <c r="AB7" s="20">
        <v>8</v>
      </c>
      <c r="AC7" s="20" t="s">
        <v>44</v>
      </c>
      <c r="AD7" s="20">
        <v>1</v>
      </c>
    </row>
    <row r="8" spans="1:30" ht="30" x14ac:dyDescent="0.25">
      <c r="A8" s="20"/>
      <c r="B8" s="20"/>
      <c r="C8" s="20"/>
      <c r="D8" s="21"/>
      <c r="E8" s="20"/>
      <c r="F8" s="20"/>
      <c r="G8" s="20"/>
      <c r="H8" s="20"/>
      <c r="I8" s="20"/>
      <c r="J8" s="21"/>
      <c r="K8" s="20"/>
      <c r="L8" s="20"/>
      <c r="M8" s="20"/>
      <c r="N8" s="20"/>
      <c r="O8" s="20" t="s">
        <v>56</v>
      </c>
      <c r="P8" s="20" t="s">
        <v>45</v>
      </c>
      <c r="Q8" s="20"/>
      <c r="R8" s="20" t="s">
        <v>39</v>
      </c>
      <c r="S8" s="20">
        <v>8200204302</v>
      </c>
      <c r="T8" s="20" t="s">
        <v>57</v>
      </c>
      <c r="U8" s="20"/>
      <c r="V8" s="20">
        <v>8290682099</v>
      </c>
      <c r="W8" s="20" t="s">
        <v>58</v>
      </c>
      <c r="X8" s="20">
        <v>0</v>
      </c>
      <c r="Y8" s="20" t="s">
        <v>42</v>
      </c>
      <c r="Z8" s="20" t="s">
        <v>42</v>
      </c>
      <c r="AA8" s="20" t="s">
        <v>48</v>
      </c>
      <c r="AB8" s="20">
        <v>7</v>
      </c>
      <c r="AC8" s="20" t="s">
        <v>44</v>
      </c>
      <c r="AD8" s="20">
        <v>1</v>
      </c>
    </row>
    <row r="9" spans="1:30" ht="30" x14ac:dyDescent="0.25">
      <c r="A9" s="20"/>
      <c r="B9" s="20"/>
      <c r="C9" s="20"/>
      <c r="D9" s="21"/>
      <c r="E9" s="20"/>
      <c r="F9" s="20"/>
      <c r="G9" s="20"/>
      <c r="H9" s="20"/>
      <c r="I9" s="20"/>
      <c r="J9" s="21"/>
      <c r="K9" s="20"/>
      <c r="L9" s="20"/>
      <c r="M9" s="20"/>
      <c r="N9" s="20"/>
      <c r="O9" s="20" t="s">
        <v>37</v>
      </c>
      <c r="P9" s="20" t="s">
        <v>45</v>
      </c>
      <c r="Q9" s="20"/>
      <c r="R9" s="20" t="s">
        <v>39</v>
      </c>
      <c r="S9" s="20">
        <v>8200204302</v>
      </c>
      <c r="T9" s="20" t="s">
        <v>59</v>
      </c>
      <c r="U9" s="20"/>
      <c r="V9" s="20">
        <v>9269749899</v>
      </c>
      <c r="W9" s="20" t="s">
        <v>60</v>
      </c>
      <c r="X9" s="20">
        <v>240000</v>
      </c>
      <c r="Y9" s="20" t="s">
        <v>42</v>
      </c>
      <c r="Z9" s="20" t="s">
        <v>42</v>
      </c>
      <c r="AA9" s="20" t="s">
        <v>48</v>
      </c>
      <c r="AB9" s="20">
        <v>7</v>
      </c>
      <c r="AC9" s="20" t="s">
        <v>44</v>
      </c>
      <c r="AD9" s="20">
        <v>1</v>
      </c>
    </row>
    <row r="10" spans="1:30" ht="30" x14ac:dyDescent="0.25">
      <c r="A10" s="20"/>
      <c r="B10" s="20"/>
      <c r="C10" s="20"/>
      <c r="D10" s="21"/>
      <c r="E10" s="20"/>
      <c r="F10" s="20"/>
      <c r="G10" s="20"/>
      <c r="H10" s="20"/>
      <c r="I10" s="20"/>
      <c r="J10" s="21"/>
      <c r="K10" s="20"/>
      <c r="L10" s="20"/>
      <c r="M10" s="20"/>
      <c r="N10" s="20"/>
      <c r="O10" s="20" t="s">
        <v>37</v>
      </c>
      <c r="P10" s="20" t="s">
        <v>45</v>
      </c>
      <c r="Q10" s="20"/>
      <c r="R10" s="20" t="s">
        <v>39</v>
      </c>
      <c r="S10" s="20">
        <v>8200204302</v>
      </c>
      <c r="T10" s="20"/>
      <c r="U10" s="20"/>
      <c r="V10" s="20">
        <v>9799366805</v>
      </c>
      <c r="W10" s="20" t="s">
        <v>61</v>
      </c>
      <c r="X10" s="20">
        <v>0</v>
      </c>
      <c r="Y10" s="20" t="s">
        <v>42</v>
      </c>
      <c r="Z10" s="20" t="s">
        <v>42</v>
      </c>
      <c r="AA10" s="20" t="s">
        <v>48</v>
      </c>
      <c r="AB10" s="20">
        <v>7</v>
      </c>
      <c r="AC10" s="20" t="s">
        <v>44</v>
      </c>
      <c r="AD10" s="20">
        <v>1</v>
      </c>
    </row>
    <row r="11" spans="1:30" ht="30" x14ac:dyDescent="0.25">
      <c r="A11" s="20"/>
      <c r="B11" s="20"/>
      <c r="C11" s="20"/>
      <c r="D11" s="21"/>
      <c r="E11" s="20"/>
      <c r="F11" s="20"/>
      <c r="G11" s="20"/>
      <c r="H11" s="20"/>
      <c r="I11" s="20"/>
      <c r="J11" s="21"/>
      <c r="K11" s="20"/>
      <c r="L11" s="20"/>
      <c r="M11" s="20"/>
      <c r="N11" s="20"/>
      <c r="O11" s="20" t="s">
        <v>56</v>
      </c>
      <c r="P11" s="20" t="s">
        <v>45</v>
      </c>
      <c r="Q11" s="20"/>
      <c r="R11" s="20" t="s">
        <v>39</v>
      </c>
      <c r="S11" s="20">
        <v>8200204302</v>
      </c>
      <c r="T11" s="20" t="s">
        <v>62</v>
      </c>
      <c r="U11" s="20"/>
      <c r="V11" s="20">
        <v>7023129868</v>
      </c>
      <c r="W11" s="20" t="s">
        <v>63</v>
      </c>
      <c r="X11" s="20">
        <v>120000</v>
      </c>
      <c r="Y11" s="20" t="s">
        <v>42</v>
      </c>
      <c r="Z11" s="20" t="s">
        <v>42</v>
      </c>
      <c r="AA11" s="20" t="s">
        <v>48</v>
      </c>
      <c r="AB11" s="20">
        <v>7</v>
      </c>
      <c r="AC11" s="20" t="s">
        <v>44</v>
      </c>
      <c r="AD11" s="20">
        <v>1</v>
      </c>
    </row>
    <row r="12" spans="1:30" ht="30" x14ac:dyDescent="0.25">
      <c r="A12" s="20"/>
      <c r="B12" s="20"/>
      <c r="C12" s="20"/>
      <c r="D12" s="21"/>
      <c r="E12" s="20"/>
      <c r="F12" s="20"/>
      <c r="G12" s="20"/>
      <c r="H12" s="20"/>
      <c r="I12" s="20"/>
      <c r="J12" s="21"/>
      <c r="K12" s="20"/>
      <c r="L12" s="20"/>
      <c r="M12" s="20"/>
      <c r="N12" s="20"/>
      <c r="O12" s="20" t="s">
        <v>37</v>
      </c>
      <c r="P12" s="20"/>
      <c r="Q12" s="20"/>
      <c r="R12" s="20" t="s">
        <v>39</v>
      </c>
      <c r="S12" s="20">
        <v>8200204302</v>
      </c>
      <c r="T12" s="20" t="s">
        <v>64</v>
      </c>
      <c r="U12" s="20"/>
      <c r="V12" s="20">
        <v>9782630108</v>
      </c>
      <c r="W12" s="20" t="s">
        <v>65</v>
      </c>
      <c r="X12" s="20">
        <v>72000</v>
      </c>
      <c r="Y12" s="20" t="s">
        <v>42</v>
      </c>
      <c r="Z12" s="20" t="s">
        <v>42</v>
      </c>
      <c r="AA12" s="20"/>
      <c r="AB12" s="20">
        <v>7</v>
      </c>
      <c r="AC12" s="20" t="s">
        <v>44</v>
      </c>
      <c r="AD12" s="20">
        <v>1</v>
      </c>
    </row>
    <row r="13" spans="1:30" ht="30" x14ac:dyDescent="0.25">
      <c r="A13" s="20"/>
      <c r="B13" s="20"/>
      <c r="C13" s="20"/>
      <c r="D13" s="21"/>
      <c r="E13" s="20"/>
      <c r="F13" s="20"/>
      <c r="G13" s="20"/>
      <c r="H13" s="20"/>
      <c r="I13" s="20"/>
      <c r="J13" s="21"/>
      <c r="K13" s="20"/>
      <c r="L13" s="20"/>
      <c r="M13" s="20"/>
      <c r="N13" s="20"/>
      <c r="O13" s="20" t="s">
        <v>37</v>
      </c>
      <c r="P13" s="20"/>
      <c r="Q13" s="20"/>
      <c r="R13" s="20" t="s">
        <v>39</v>
      </c>
      <c r="S13" s="20">
        <v>8200204302</v>
      </c>
      <c r="T13" s="20" t="s">
        <v>66</v>
      </c>
      <c r="U13" s="20"/>
      <c r="V13" s="20">
        <v>9784035188</v>
      </c>
      <c r="W13" s="20" t="s">
        <v>67</v>
      </c>
      <c r="X13" s="20">
        <v>140000</v>
      </c>
      <c r="Y13" s="20" t="s">
        <v>42</v>
      </c>
      <c r="Z13" s="20" t="s">
        <v>42</v>
      </c>
      <c r="AA13" s="20"/>
      <c r="AB13" s="20">
        <v>7</v>
      </c>
      <c r="AC13" s="20" t="s">
        <v>44</v>
      </c>
      <c r="AD13" s="20">
        <v>12</v>
      </c>
    </row>
    <row r="14" spans="1:30" ht="30" x14ac:dyDescent="0.25">
      <c r="A14" s="20"/>
      <c r="B14" s="20"/>
      <c r="C14" s="20"/>
      <c r="D14" s="21"/>
      <c r="E14" s="20"/>
      <c r="F14" s="20"/>
      <c r="G14" s="20"/>
      <c r="H14" s="20"/>
      <c r="I14" s="20"/>
      <c r="J14" s="21"/>
      <c r="K14" s="20"/>
      <c r="L14" s="20"/>
      <c r="M14" s="20"/>
      <c r="N14" s="20"/>
      <c r="O14" s="20" t="s">
        <v>37</v>
      </c>
      <c r="P14" s="20" t="s">
        <v>45</v>
      </c>
      <c r="Q14" s="20"/>
      <c r="R14" s="20" t="s">
        <v>39</v>
      </c>
      <c r="S14" s="20">
        <v>8200204302</v>
      </c>
      <c r="T14" s="20" t="s">
        <v>68</v>
      </c>
      <c r="U14" s="20"/>
      <c r="V14" s="20">
        <v>9033891457</v>
      </c>
      <c r="W14" s="20" t="s">
        <v>69</v>
      </c>
      <c r="X14" s="20">
        <v>300000</v>
      </c>
      <c r="Y14" s="20" t="s">
        <v>42</v>
      </c>
      <c r="Z14" s="20" t="s">
        <v>42</v>
      </c>
      <c r="AA14" s="20" t="s">
        <v>48</v>
      </c>
      <c r="AB14" s="20">
        <v>8</v>
      </c>
      <c r="AC14" s="20" t="s">
        <v>44</v>
      </c>
      <c r="AD14" s="20">
        <v>12</v>
      </c>
    </row>
    <row r="15" spans="1:30" ht="30" x14ac:dyDescent="0.25">
      <c r="A15" s="20"/>
      <c r="B15" s="20"/>
      <c r="C15" s="20"/>
      <c r="D15" s="21"/>
      <c r="E15" s="20"/>
      <c r="F15" s="20"/>
      <c r="G15" s="20"/>
      <c r="H15" s="20"/>
      <c r="I15" s="20"/>
      <c r="J15" s="21"/>
      <c r="K15" s="20"/>
      <c r="L15" s="20"/>
      <c r="M15" s="20"/>
      <c r="N15" s="20"/>
      <c r="O15" s="20" t="s">
        <v>37</v>
      </c>
      <c r="P15" s="20" t="s">
        <v>38</v>
      </c>
      <c r="Q15" s="20"/>
      <c r="R15" s="20" t="s">
        <v>39</v>
      </c>
      <c r="S15" s="20">
        <v>8200204302</v>
      </c>
      <c r="T15" s="20" t="s">
        <v>70</v>
      </c>
      <c r="U15" s="20"/>
      <c r="V15" s="20">
        <v>7742805507</v>
      </c>
      <c r="W15" s="20" t="s">
        <v>71</v>
      </c>
      <c r="X15" s="20">
        <v>24000</v>
      </c>
      <c r="Y15" s="20" t="s">
        <v>42</v>
      </c>
      <c r="Z15" s="20" t="s">
        <v>42</v>
      </c>
      <c r="AA15" s="20" t="s">
        <v>43</v>
      </c>
      <c r="AB15" s="20">
        <v>8</v>
      </c>
      <c r="AC15" s="20" t="s">
        <v>44</v>
      </c>
      <c r="AD15" s="20">
        <v>1</v>
      </c>
    </row>
    <row r="16" spans="1:30" ht="30" x14ac:dyDescent="0.25">
      <c r="A16" s="20"/>
      <c r="B16" s="20"/>
      <c r="C16" s="20"/>
      <c r="D16" s="21"/>
      <c r="E16" s="20"/>
      <c r="F16" s="20"/>
      <c r="G16" s="20"/>
      <c r="H16" s="20"/>
      <c r="I16" s="20"/>
      <c r="J16" s="21"/>
      <c r="K16" s="20"/>
      <c r="L16" s="20"/>
      <c r="M16" s="20"/>
      <c r="N16" s="20"/>
      <c r="O16" s="20" t="s">
        <v>37</v>
      </c>
      <c r="P16" s="20" t="s">
        <v>38</v>
      </c>
      <c r="Q16" s="20"/>
      <c r="R16" s="20" t="s">
        <v>39</v>
      </c>
      <c r="S16" s="20">
        <v>8200204302</v>
      </c>
      <c r="T16" s="20" t="s">
        <v>72</v>
      </c>
      <c r="U16" s="20"/>
      <c r="V16" s="20">
        <v>7019532711</v>
      </c>
      <c r="W16" s="20" t="s">
        <v>73</v>
      </c>
      <c r="X16" s="20">
        <v>180000</v>
      </c>
      <c r="Y16" s="20" t="s">
        <v>42</v>
      </c>
      <c r="Z16" s="20" t="s">
        <v>42</v>
      </c>
      <c r="AA16" s="20" t="s">
        <v>43</v>
      </c>
      <c r="AB16" s="20">
        <v>7</v>
      </c>
      <c r="AC16" s="20" t="s">
        <v>44</v>
      </c>
      <c r="AD16" s="20">
        <v>1</v>
      </c>
    </row>
    <row r="17" spans="1:30" ht="30" x14ac:dyDescent="0.25">
      <c r="A17" s="20"/>
      <c r="B17" s="20"/>
      <c r="C17" s="20"/>
      <c r="D17" s="21"/>
      <c r="E17" s="20"/>
      <c r="F17" s="20"/>
      <c r="G17" s="20"/>
      <c r="H17" s="20"/>
      <c r="I17" s="20"/>
      <c r="J17" s="21"/>
      <c r="K17" s="20"/>
      <c r="L17" s="20"/>
      <c r="M17" s="20"/>
      <c r="N17" s="20"/>
      <c r="O17" s="20" t="s">
        <v>37</v>
      </c>
      <c r="P17" s="20" t="s">
        <v>45</v>
      </c>
      <c r="Q17" s="20"/>
      <c r="R17" s="20" t="s">
        <v>39</v>
      </c>
      <c r="S17" s="20">
        <v>8200204302</v>
      </c>
      <c r="T17" s="20" t="s">
        <v>74</v>
      </c>
      <c r="U17" s="20"/>
      <c r="V17" s="20">
        <v>8290814806</v>
      </c>
      <c r="W17" s="20" t="s">
        <v>75</v>
      </c>
      <c r="X17" s="20">
        <v>180000</v>
      </c>
      <c r="Y17" s="20" t="s">
        <v>42</v>
      </c>
      <c r="Z17" s="20" t="s">
        <v>42</v>
      </c>
      <c r="AA17" s="20" t="s">
        <v>48</v>
      </c>
      <c r="AB17" s="20">
        <v>7</v>
      </c>
      <c r="AC17" s="20" t="s">
        <v>44</v>
      </c>
      <c r="AD17" s="20">
        <v>1</v>
      </c>
    </row>
    <row r="18" spans="1:30" ht="30" x14ac:dyDescent="0.25">
      <c r="A18" s="20"/>
      <c r="B18" s="20"/>
      <c r="C18" s="20"/>
      <c r="D18" s="21"/>
      <c r="E18" s="20"/>
      <c r="F18" s="20"/>
      <c r="G18" s="20"/>
      <c r="H18" s="20"/>
      <c r="I18" s="20"/>
      <c r="J18" s="21"/>
      <c r="K18" s="20"/>
      <c r="L18" s="20"/>
      <c r="M18" s="20"/>
      <c r="N18" s="20"/>
      <c r="O18" s="20" t="s">
        <v>56</v>
      </c>
      <c r="P18" s="20" t="s">
        <v>45</v>
      </c>
      <c r="Q18" s="20"/>
      <c r="R18" s="20" t="s">
        <v>39</v>
      </c>
      <c r="S18" s="20">
        <v>8200204302</v>
      </c>
      <c r="T18" s="20" t="s">
        <v>76</v>
      </c>
      <c r="U18" s="20"/>
      <c r="V18" s="20">
        <v>8058730460</v>
      </c>
      <c r="W18" s="20" t="s">
        <v>77</v>
      </c>
      <c r="X18" s="20">
        <v>60000</v>
      </c>
      <c r="Y18" s="20" t="s">
        <v>42</v>
      </c>
      <c r="Z18" s="20" t="s">
        <v>42</v>
      </c>
      <c r="AA18" s="20" t="s">
        <v>48</v>
      </c>
      <c r="AB18" s="20">
        <v>7</v>
      </c>
      <c r="AC18" s="20" t="s">
        <v>44</v>
      </c>
      <c r="AD18" s="20">
        <v>1</v>
      </c>
    </row>
    <row r="19" spans="1:30" ht="30" x14ac:dyDescent="0.25">
      <c r="A19" s="20"/>
      <c r="B19" s="20"/>
      <c r="C19" s="20"/>
      <c r="D19" s="21"/>
      <c r="E19" s="20"/>
      <c r="F19" s="20"/>
      <c r="G19" s="20"/>
      <c r="H19" s="20"/>
      <c r="I19" s="20"/>
      <c r="J19" s="21"/>
      <c r="K19" s="20"/>
      <c r="L19" s="20"/>
      <c r="M19" s="20"/>
      <c r="N19" s="20"/>
      <c r="O19" s="20" t="s">
        <v>37</v>
      </c>
      <c r="P19" s="20" t="s">
        <v>45</v>
      </c>
      <c r="Q19" s="20"/>
      <c r="R19" s="20" t="s">
        <v>39</v>
      </c>
      <c r="S19" s="20">
        <v>8200204302</v>
      </c>
      <c r="T19" s="20" t="s">
        <v>78</v>
      </c>
      <c r="U19" s="20"/>
      <c r="V19" s="20">
        <v>9829959678</v>
      </c>
      <c r="W19" s="20" t="s">
        <v>79</v>
      </c>
      <c r="X19" s="20">
        <v>454000</v>
      </c>
      <c r="Y19" s="20" t="s">
        <v>42</v>
      </c>
      <c r="Z19" s="20" t="s">
        <v>42</v>
      </c>
      <c r="AA19" s="20" t="s">
        <v>48</v>
      </c>
      <c r="AB19" s="20">
        <v>6</v>
      </c>
      <c r="AC19" s="20" t="s">
        <v>44</v>
      </c>
      <c r="AD19" s="20">
        <v>1</v>
      </c>
    </row>
    <row r="20" spans="1:30" ht="30" x14ac:dyDescent="0.25">
      <c r="A20" s="20"/>
      <c r="B20" s="20"/>
      <c r="C20" s="20"/>
      <c r="D20" s="21"/>
      <c r="E20" s="20"/>
      <c r="F20" s="20"/>
      <c r="G20" s="20"/>
      <c r="H20" s="20"/>
      <c r="I20" s="20"/>
      <c r="J20" s="21"/>
      <c r="K20" s="20"/>
      <c r="L20" s="20"/>
      <c r="M20" s="20"/>
      <c r="N20" s="20"/>
      <c r="O20" s="20" t="s">
        <v>37</v>
      </c>
      <c r="P20" s="20" t="s">
        <v>45</v>
      </c>
      <c r="Q20" s="20"/>
      <c r="R20" s="20" t="s">
        <v>39</v>
      </c>
      <c r="S20" s="20">
        <v>8200204302</v>
      </c>
      <c r="T20" s="20" t="s">
        <v>80</v>
      </c>
      <c r="U20" s="20"/>
      <c r="V20" s="20">
        <v>6377065395</v>
      </c>
      <c r="W20" s="20" t="s">
        <v>81</v>
      </c>
      <c r="X20" s="20">
        <v>96000</v>
      </c>
      <c r="Y20" s="20" t="s">
        <v>42</v>
      </c>
      <c r="Z20" s="20" t="s">
        <v>42</v>
      </c>
      <c r="AA20" s="20" t="s">
        <v>48</v>
      </c>
      <c r="AB20" s="20">
        <v>6</v>
      </c>
      <c r="AC20" s="20" t="s">
        <v>44</v>
      </c>
      <c r="AD20" s="20">
        <v>1</v>
      </c>
    </row>
    <row r="21" spans="1:30" ht="30" x14ac:dyDescent="0.25">
      <c r="A21" s="20"/>
      <c r="B21" s="20"/>
      <c r="C21" s="20"/>
      <c r="D21" s="21"/>
      <c r="E21" s="20"/>
      <c r="F21" s="20"/>
      <c r="G21" s="20"/>
      <c r="H21" s="20"/>
      <c r="I21" s="20"/>
      <c r="J21" s="21"/>
      <c r="K21" s="20"/>
      <c r="L21" s="20"/>
      <c r="M21" s="20"/>
      <c r="N21" s="20"/>
      <c r="O21" s="20" t="s">
        <v>82</v>
      </c>
      <c r="P21" s="20" t="s">
        <v>45</v>
      </c>
      <c r="Q21" s="20"/>
      <c r="R21" s="20" t="s">
        <v>39</v>
      </c>
      <c r="S21" s="20">
        <v>8200204302</v>
      </c>
      <c r="T21" s="20" t="s">
        <v>83</v>
      </c>
      <c r="U21" s="20"/>
      <c r="V21" s="20">
        <v>9352208109</v>
      </c>
      <c r="W21" s="20" t="s">
        <v>84</v>
      </c>
      <c r="X21" s="20">
        <v>372000</v>
      </c>
      <c r="Y21" s="20" t="s">
        <v>42</v>
      </c>
      <c r="Z21" s="20" t="s">
        <v>42</v>
      </c>
      <c r="AA21" s="20" t="s">
        <v>48</v>
      </c>
      <c r="AB21" s="20">
        <v>7</v>
      </c>
      <c r="AC21" s="20" t="s">
        <v>44</v>
      </c>
      <c r="AD21" s="20">
        <v>1</v>
      </c>
    </row>
    <row r="22" spans="1:30" ht="30" x14ac:dyDescent="0.25">
      <c r="A22" s="20"/>
      <c r="B22" s="20"/>
      <c r="C22" s="20"/>
      <c r="D22" s="21"/>
      <c r="E22" s="20"/>
      <c r="F22" s="20"/>
      <c r="G22" s="20"/>
      <c r="H22" s="20"/>
      <c r="I22" s="20"/>
      <c r="J22" s="21"/>
      <c r="K22" s="20"/>
      <c r="L22" s="20"/>
      <c r="M22" s="20"/>
      <c r="N22" s="20"/>
      <c r="O22" s="20" t="s">
        <v>85</v>
      </c>
      <c r="P22" s="20" t="s">
        <v>45</v>
      </c>
      <c r="Q22" s="20"/>
      <c r="R22" s="20" t="s">
        <v>39</v>
      </c>
      <c r="S22" s="20">
        <v>8200204302</v>
      </c>
      <c r="T22" s="20"/>
      <c r="U22" s="20"/>
      <c r="V22" s="20">
        <v>6378338871</v>
      </c>
      <c r="W22" s="20" t="s">
        <v>86</v>
      </c>
      <c r="X22" s="20">
        <v>144000</v>
      </c>
      <c r="Y22" s="20" t="s">
        <v>42</v>
      </c>
      <c r="Z22" s="20" t="s">
        <v>42</v>
      </c>
      <c r="AA22" s="20" t="s">
        <v>48</v>
      </c>
      <c r="AB22" s="20">
        <v>7</v>
      </c>
      <c r="AC22" s="20" t="s">
        <v>44</v>
      </c>
      <c r="AD22" s="20">
        <v>1</v>
      </c>
    </row>
    <row r="23" spans="1:30" ht="30" x14ac:dyDescent="0.25">
      <c r="A23" s="20"/>
      <c r="B23" s="20"/>
      <c r="C23" s="20"/>
      <c r="D23" s="21"/>
      <c r="E23" s="20"/>
      <c r="F23" s="20"/>
      <c r="G23" s="20"/>
      <c r="H23" s="20"/>
      <c r="I23" s="20"/>
      <c r="J23" s="21"/>
      <c r="K23" s="20"/>
      <c r="L23" s="20"/>
      <c r="M23" s="20"/>
      <c r="N23" s="20"/>
      <c r="O23" s="20" t="s">
        <v>56</v>
      </c>
      <c r="P23" s="20" t="s">
        <v>45</v>
      </c>
      <c r="Q23" s="20"/>
      <c r="R23" s="20" t="s">
        <v>39</v>
      </c>
      <c r="S23" s="20">
        <v>8200204302</v>
      </c>
      <c r="T23" s="20" t="s">
        <v>87</v>
      </c>
      <c r="U23" s="20"/>
      <c r="V23" s="20">
        <v>9252486288</v>
      </c>
      <c r="W23" s="20" t="s">
        <v>77</v>
      </c>
      <c r="X23" s="20">
        <v>60000</v>
      </c>
      <c r="Y23" s="20" t="s">
        <v>42</v>
      </c>
      <c r="Z23" s="20" t="s">
        <v>42</v>
      </c>
      <c r="AA23" s="20" t="s">
        <v>48</v>
      </c>
      <c r="AB23" s="20">
        <v>7</v>
      </c>
      <c r="AC23" s="20" t="s">
        <v>44</v>
      </c>
      <c r="AD23" s="20">
        <v>1</v>
      </c>
    </row>
    <row r="24" spans="1:30" ht="30" x14ac:dyDescent="0.25">
      <c r="A24" s="20"/>
      <c r="B24" s="20"/>
      <c r="C24" s="20"/>
      <c r="D24" s="21"/>
      <c r="E24" s="20"/>
      <c r="F24" s="20"/>
      <c r="G24" s="20"/>
      <c r="H24" s="20"/>
      <c r="I24" s="20"/>
      <c r="J24" s="21"/>
      <c r="K24" s="20"/>
      <c r="L24" s="20"/>
      <c r="M24" s="20"/>
      <c r="N24" s="20"/>
      <c r="O24" s="20" t="s">
        <v>37</v>
      </c>
      <c r="P24" s="20" t="s">
        <v>45</v>
      </c>
      <c r="Q24" s="20"/>
      <c r="R24" s="20" t="s">
        <v>39</v>
      </c>
      <c r="S24" s="20">
        <v>8200204302</v>
      </c>
      <c r="T24" s="20"/>
      <c r="U24" s="20"/>
      <c r="V24" s="20">
        <v>7740947773</v>
      </c>
      <c r="W24" s="20" t="s">
        <v>88</v>
      </c>
      <c r="X24" s="20">
        <v>250000</v>
      </c>
      <c r="Y24" s="20" t="s">
        <v>42</v>
      </c>
      <c r="Z24" s="20" t="s">
        <v>42</v>
      </c>
      <c r="AA24" s="20" t="s">
        <v>48</v>
      </c>
      <c r="AB24" s="20">
        <v>8</v>
      </c>
      <c r="AC24" s="20" t="s">
        <v>44</v>
      </c>
      <c r="AD24" s="20">
        <v>1</v>
      </c>
    </row>
    <row r="25" spans="1:30" ht="30" x14ac:dyDescent="0.25">
      <c r="A25" s="20"/>
      <c r="B25" s="20"/>
      <c r="C25" s="20"/>
      <c r="D25" s="21"/>
      <c r="E25" s="20"/>
      <c r="F25" s="20"/>
      <c r="G25" s="20"/>
      <c r="H25" s="20"/>
      <c r="I25" s="20"/>
      <c r="J25" s="21"/>
      <c r="K25" s="20"/>
      <c r="L25" s="20"/>
      <c r="M25" s="20"/>
      <c r="N25" s="20"/>
      <c r="O25" s="20" t="s">
        <v>37</v>
      </c>
      <c r="P25" s="20" t="s">
        <v>45</v>
      </c>
      <c r="Q25" s="20"/>
      <c r="R25" s="20" t="s">
        <v>39</v>
      </c>
      <c r="S25" s="20">
        <v>8200204302</v>
      </c>
      <c r="T25" s="20" t="s">
        <v>89</v>
      </c>
      <c r="U25" s="20"/>
      <c r="V25" s="20">
        <v>9636363969</v>
      </c>
      <c r="W25" s="20" t="s">
        <v>90</v>
      </c>
      <c r="X25" s="20">
        <v>120000</v>
      </c>
      <c r="Y25" s="20" t="s">
        <v>42</v>
      </c>
      <c r="Z25" s="20" t="s">
        <v>42</v>
      </c>
      <c r="AA25" s="20" t="s">
        <v>48</v>
      </c>
      <c r="AB25" s="20">
        <v>8</v>
      </c>
      <c r="AC25" s="20" t="s">
        <v>44</v>
      </c>
      <c r="AD25" s="20">
        <v>1</v>
      </c>
    </row>
    <row r="26" spans="1:30" ht="45" x14ac:dyDescent="0.25">
      <c r="A26" s="20"/>
      <c r="B26" s="20"/>
      <c r="C26" s="20"/>
      <c r="D26" s="21"/>
      <c r="E26" s="20"/>
      <c r="F26" s="20"/>
      <c r="G26" s="20"/>
      <c r="H26" s="20"/>
      <c r="I26" s="20"/>
      <c r="J26" s="21"/>
      <c r="K26" s="20"/>
      <c r="L26" s="20"/>
      <c r="M26" s="20"/>
      <c r="N26" s="20"/>
      <c r="O26" s="20" t="s">
        <v>37</v>
      </c>
      <c r="P26" s="20" t="s">
        <v>45</v>
      </c>
      <c r="Q26" s="20"/>
      <c r="R26" s="20" t="s">
        <v>39</v>
      </c>
      <c r="S26" s="20">
        <v>8200204302</v>
      </c>
      <c r="T26" s="20" t="s">
        <v>91</v>
      </c>
      <c r="U26" s="20"/>
      <c r="V26" s="20">
        <v>9001102701</v>
      </c>
      <c r="W26" s="20" t="s">
        <v>92</v>
      </c>
      <c r="X26" s="20">
        <v>144000</v>
      </c>
      <c r="Y26" s="20" t="s">
        <v>42</v>
      </c>
      <c r="Z26" s="20" t="s">
        <v>42</v>
      </c>
      <c r="AA26" s="20" t="s">
        <v>48</v>
      </c>
      <c r="AB26" s="20">
        <v>6</v>
      </c>
      <c r="AC26" s="20" t="s">
        <v>44</v>
      </c>
      <c r="AD26" s="20">
        <v>1</v>
      </c>
    </row>
    <row r="27" spans="1:30" ht="30" x14ac:dyDescent="0.25">
      <c r="A27" s="20"/>
      <c r="B27" s="20"/>
      <c r="C27" s="20"/>
      <c r="D27" s="21"/>
      <c r="E27" s="20"/>
      <c r="F27" s="20"/>
      <c r="G27" s="20"/>
      <c r="H27" s="20"/>
      <c r="I27" s="20"/>
      <c r="J27" s="21"/>
      <c r="K27" s="20"/>
      <c r="L27" s="20"/>
      <c r="M27" s="20"/>
      <c r="N27" s="20"/>
      <c r="O27" s="20" t="s">
        <v>85</v>
      </c>
      <c r="P27" s="20" t="s">
        <v>45</v>
      </c>
      <c r="Q27" s="20"/>
      <c r="R27" s="20" t="s">
        <v>39</v>
      </c>
      <c r="S27" s="20">
        <v>8200204302</v>
      </c>
      <c r="T27" s="20"/>
      <c r="U27" s="20"/>
      <c r="V27" s="20">
        <v>7737969735</v>
      </c>
      <c r="W27" s="20" t="s">
        <v>93</v>
      </c>
      <c r="X27" s="20">
        <v>120000</v>
      </c>
      <c r="Y27" s="20" t="s">
        <v>42</v>
      </c>
      <c r="Z27" s="20" t="s">
        <v>42</v>
      </c>
      <c r="AA27" s="20" t="s">
        <v>48</v>
      </c>
      <c r="AB27" s="20">
        <v>7</v>
      </c>
      <c r="AC27" s="20" t="s">
        <v>44</v>
      </c>
      <c r="AD27" s="20">
        <v>1</v>
      </c>
    </row>
    <row r="28" spans="1:30" ht="30" x14ac:dyDescent="0.25">
      <c r="A28" s="20"/>
      <c r="B28" s="20"/>
      <c r="C28" s="20"/>
      <c r="D28" s="21"/>
      <c r="E28" s="20"/>
      <c r="F28" s="20"/>
      <c r="G28" s="20"/>
      <c r="H28" s="20"/>
      <c r="I28" s="20"/>
      <c r="J28" s="21"/>
      <c r="K28" s="20"/>
      <c r="L28" s="20"/>
      <c r="M28" s="20"/>
      <c r="N28" s="20"/>
      <c r="O28" s="20" t="s">
        <v>37</v>
      </c>
      <c r="P28" s="20" t="s">
        <v>45</v>
      </c>
      <c r="Q28" s="20"/>
      <c r="R28" s="20" t="s">
        <v>39</v>
      </c>
      <c r="S28" s="20">
        <v>8200204302</v>
      </c>
      <c r="T28" s="20"/>
      <c r="U28" s="20"/>
      <c r="V28" s="20">
        <v>6375404158</v>
      </c>
      <c r="W28" s="20" t="s">
        <v>94</v>
      </c>
      <c r="X28" s="20">
        <v>120000</v>
      </c>
      <c r="Y28" s="20" t="s">
        <v>42</v>
      </c>
      <c r="Z28" s="20" t="s">
        <v>42</v>
      </c>
      <c r="AA28" s="20" t="s">
        <v>48</v>
      </c>
      <c r="AB28" s="20">
        <v>6</v>
      </c>
      <c r="AC28" s="20" t="s">
        <v>44</v>
      </c>
      <c r="AD28" s="20">
        <v>3</v>
      </c>
    </row>
    <row r="29" spans="1:30" ht="45" x14ac:dyDescent="0.25">
      <c r="A29" s="20"/>
      <c r="B29" s="20"/>
      <c r="C29" s="20"/>
      <c r="D29" s="21"/>
      <c r="E29" s="20"/>
      <c r="F29" s="20"/>
      <c r="G29" s="20"/>
      <c r="H29" s="20"/>
      <c r="I29" s="20"/>
      <c r="J29" s="21"/>
      <c r="K29" s="20"/>
      <c r="L29" s="20"/>
      <c r="M29" s="20"/>
      <c r="N29" s="20"/>
      <c r="O29" s="20" t="s">
        <v>37</v>
      </c>
      <c r="P29" s="20" t="s">
        <v>45</v>
      </c>
      <c r="Q29" s="20"/>
      <c r="R29" s="20" t="s">
        <v>39</v>
      </c>
      <c r="S29" s="20">
        <v>8200204302</v>
      </c>
      <c r="T29" s="20" t="s">
        <v>95</v>
      </c>
      <c r="U29" s="20"/>
      <c r="V29" s="20">
        <v>8209451757</v>
      </c>
      <c r="W29" s="20" t="s">
        <v>92</v>
      </c>
      <c r="X29" s="20">
        <v>72000</v>
      </c>
      <c r="Y29" s="20" t="s">
        <v>42</v>
      </c>
      <c r="Z29" s="20" t="s">
        <v>42</v>
      </c>
      <c r="AA29" s="20" t="s">
        <v>48</v>
      </c>
      <c r="AB29" s="20">
        <v>7</v>
      </c>
      <c r="AC29" s="20" t="s">
        <v>44</v>
      </c>
      <c r="AD29" s="20">
        <v>1</v>
      </c>
    </row>
    <row r="30" spans="1:30" ht="30" x14ac:dyDescent="0.25">
      <c r="A30" s="20"/>
      <c r="B30" s="20"/>
      <c r="C30" s="20"/>
      <c r="D30" s="21"/>
      <c r="E30" s="20"/>
      <c r="F30" s="20"/>
      <c r="G30" s="20"/>
      <c r="H30" s="20"/>
      <c r="I30" s="20"/>
      <c r="J30" s="21"/>
      <c r="K30" s="20"/>
      <c r="L30" s="20"/>
      <c r="M30" s="20"/>
      <c r="N30" s="20"/>
      <c r="O30" s="20" t="s">
        <v>37</v>
      </c>
      <c r="P30" s="20" t="s">
        <v>45</v>
      </c>
      <c r="Q30" s="20"/>
      <c r="R30" s="20" t="s">
        <v>39</v>
      </c>
      <c r="S30" s="20">
        <v>8200204302</v>
      </c>
      <c r="T30" s="20" t="s">
        <v>96</v>
      </c>
      <c r="U30" s="20"/>
      <c r="V30" s="20">
        <v>8104771274</v>
      </c>
      <c r="W30" s="20" t="s">
        <v>97</v>
      </c>
      <c r="X30" s="20">
        <v>140000</v>
      </c>
      <c r="Y30" s="20" t="s">
        <v>42</v>
      </c>
      <c r="Z30" s="20" t="s">
        <v>42</v>
      </c>
      <c r="AA30" s="20" t="s">
        <v>48</v>
      </c>
      <c r="AB30" s="20">
        <v>6</v>
      </c>
      <c r="AC30" s="20" t="s">
        <v>44</v>
      </c>
      <c r="AD30" s="20">
        <v>1</v>
      </c>
    </row>
    <row r="31" spans="1:30" ht="30" x14ac:dyDescent="0.25">
      <c r="A31" s="20"/>
      <c r="B31" s="20"/>
      <c r="C31" s="20"/>
      <c r="D31" s="21"/>
      <c r="E31" s="20"/>
      <c r="F31" s="20"/>
      <c r="G31" s="20"/>
      <c r="H31" s="20"/>
      <c r="I31" s="20"/>
      <c r="J31" s="21"/>
      <c r="K31" s="20"/>
      <c r="L31" s="20"/>
      <c r="M31" s="20"/>
      <c r="N31" s="20"/>
      <c r="O31" s="20" t="s">
        <v>37</v>
      </c>
      <c r="P31" s="20" t="s">
        <v>45</v>
      </c>
      <c r="Q31" s="20"/>
      <c r="R31" s="20" t="s">
        <v>39</v>
      </c>
      <c r="S31" s="20">
        <v>8200204302</v>
      </c>
      <c r="T31" s="20" t="s">
        <v>98</v>
      </c>
      <c r="U31" s="20"/>
      <c r="V31" s="20">
        <v>9829470240</v>
      </c>
      <c r="W31" s="20" t="s">
        <v>99</v>
      </c>
      <c r="X31" s="20">
        <v>360000</v>
      </c>
      <c r="Y31" s="20" t="s">
        <v>42</v>
      </c>
      <c r="Z31" s="20" t="s">
        <v>42</v>
      </c>
      <c r="AA31" s="20" t="s">
        <v>48</v>
      </c>
      <c r="AB31" s="20">
        <v>7</v>
      </c>
      <c r="AC31" s="20" t="s">
        <v>44</v>
      </c>
      <c r="AD31" s="20">
        <v>1</v>
      </c>
    </row>
    <row r="32" spans="1:30" ht="30" x14ac:dyDescent="0.25">
      <c r="A32" s="20"/>
      <c r="B32" s="20"/>
      <c r="C32" s="20"/>
      <c r="D32" s="21"/>
      <c r="E32" s="20"/>
      <c r="F32" s="20"/>
      <c r="G32" s="20"/>
      <c r="H32" s="20"/>
      <c r="I32" s="20"/>
      <c r="J32" s="21"/>
      <c r="K32" s="20"/>
      <c r="L32" s="20"/>
      <c r="M32" s="20"/>
      <c r="N32" s="20"/>
      <c r="O32" s="20" t="s">
        <v>37</v>
      </c>
      <c r="P32" s="20" t="s">
        <v>45</v>
      </c>
      <c r="Q32" s="20"/>
      <c r="R32" s="20" t="s">
        <v>39</v>
      </c>
      <c r="S32" s="20">
        <v>8200204302</v>
      </c>
      <c r="T32" s="20" t="s">
        <v>100</v>
      </c>
      <c r="U32" s="20"/>
      <c r="V32" s="20">
        <v>9413269510</v>
      </c>
      <c r="W32" s="20" t="s">
        <v>101</v>
      </c>
      <c r="X32" s="20">
        <v>0</v>
      </c>
      <c r="Y32" s="20" t="s">
        <v>42</v>
      </c>
      <c r="Z32" s="20" t="s">
        <v>42</v>
      </c>
      <c r="AA32" s="20" t="s">
        <v>48</v>
      </c>
      <c r="AB32" s="20">
        <v>7</v>
      </c>
      <c r="AC32" s="20" t="s">
        <v>44</v>
      </c>
      <c r="AD32" s="20">
        <v>1</v>
      </c>
    </row>
    <row r="33" spans="1:30" ht="30" x14ac:dyDescent="0.25">
      <c r="A33" s="20"/>
      <c r="B33" s="20"/>
      <c r="C33" s="20"/>
      <c r="D33" s="21"/>
      <c r="E33" s="20"/>
      <c r="F33" s="20"/>
      <c r="G33" s="20"/>
      <c r="H33" s="20"/>
      <c r="I33" s="20"/>
      <c r="J33" s="21"/>
      <c r="K33" s="20"/>
      <c r="L33" s="20"/>
      <c r="M33" s="20"/>
      <c r="N33" s="20"/>
      <c r="O33" s="20" t="s">
        <v>82</v>
      </c>
      <c r="P33" s="20" t="s">
        <v>38</v>
      </c>
      <c r="Q33" s="20"/>
      <c r="R33" s="20" t="s">
        <v>39</v>
      </c>
      <c r="S33" s="20">
        <v>8200204302</v>
      </c>
      <c r="T33" s="20" t="s">
        <v>102</v>
      </c>
      <c r="U33" s="20"/>
      <c r="V33" s="20">
        <v>9602864242</v>
      </c>
      <c r="W33" s="20" t="s">
        <v>103</v>
      </c>
      <c r="X33" s="20">
        <v>54000</v>
      </c>
      <c r="Y33" s="20" t="s">
        <v>42</v>
      </c>
      <c r="Z33" s="20" t="s">
        <v>42</v>
      </c>
      <c r="AA33" s="20" t="s">
        <v>43</v>
      </c>
      <c r="AB33" s="20">
        <v>7</v>
      </c>
      <c r="AC33" s="20" t="s">
        <v>44</v>
      </c>
      <c r="AD33" s="20">
        <v>1</v>
      </c>
    </row>
    <row r="34" spans="1:30" ht="30" x14ac:dyDescent="0.25">
      <c r="A34" s="20"/>
      <c r="B34" s="20"/>
      <c r="C34" s="20"/>
      <c r="D34" s="21"/>
      <c r="E34" s="20"/>
      <c r="F34" s="20"/>
      <c r="G34" s="20"/>
      <c r="H34" s="20"/>
      <c r="I34" s="20"/>
      <c r="J34" s="21"/>
      <c r="K34" s="20"/>
      <c r="L34" s="20"/>
      <c r="M34" s="20"/>
      <c r="N34" s="20"/>
      <c r="O34" s="20" t="s">
        <v>37</v>
      </c>
      <c r="P34" s="20" t="s">
        <v>38</v>
      </c>
      <c r="Q34" s="20"/>
      <c r="R34" s="20" t="s">
        <v>39</v>
      </c>
      <c r="S34" s="20">
        <v>8200204302</v>
      </c>
      <c r="T34" s="20" t="s">
        <v>104</v>
      </c>
      <c r="U34" s="20"/>
      <c r="V34" s="20">
        <v>9414391771</v>
      </c>
      <c r="W34" s="20" t="s">
        <v>105</v>
      </c>
      <c r="X34" s="20">
        <v>200000</v>
      </c>
      <c r="Y34" s="20" t="s">
        <v>42</v>
      </c>
      <c r="Z34" s="20" t="s">
        <v>42</v>
      </c>
      <c r="AA34" s="20" t="s">
        <v>43</v>
      </c>
      <c r="AB34" s="20">
        <v>7</v>
      </c>
      <c r="AC34" s="20" t="s">
        <v>44</v>
      </c>
      <c r="AD34" s="20">
        <v>1</v>
      </c>
    </row>
    <row r="35" spans="1:30" ht="30" x14ac:dyDescent="0.25">
      <c r="A35" s="20"/>
      <c r="B35" s="20"/>
      <c r="C35" s="20"/>
      <c r="D35" s="21"/>
      <c r="E35" s="20"/>
      <c r="F35" s="20"/>
      <c r="G35" s="20"/>
      <c r="H35" s="20"/>
      <c r="I35" s="20"/>
      <c r="J35" s="21"/>
      <c r="K35" s="20"/>
      <c r="L35" s="20"/>
      <c r="M35" s="20"/>
      <c r="N35" s="20"/>
      <c r="O35" s="20" t="s">
        <v>37</v>
      </c>
      <c r="P35" s="20" t="s">
        <v>38</v>
      </c>
      <c r="Q35" s="20"/>
      <c r="R35" s="20" t="s">
        <v>39</v>
      </c>
      <c r="S35" s="20">
        <v>8200204302</v>
      </c>
      <c r="T35" s="20" t="s">
        <v>104</v>
      </c>
      <c r="U35" s="20"/>
      <c r="V35" s="20">
        <v>9829101955</v>
      </c>
      <c r="W35" s="20" t="s">
        <v>106</v>
      </c>
      <c r="X35" s="20">
        <v>36000</v>
      </c>
      <c r="Y35" s="20" t="s">
        <v>42</v>
      </c>
      <c r="Z35" s="20" t="s">
        <v>42</v>
      </c>
      <c r="AA35" s="20" t="s">
        <v>43</v>
      </c>
      <c r="AB35" s="20">
        <v>8</v>
      </c>
      <c r="AC35" s="20" t="s">
        <v>44</v>
      </c>
      <c r="AD35" s="20">
        <v>1</v>
      </c>
    </row>
    <row r="36" spans="1:30" ht="30" x14ac:dyDescent="0.25">
      <c r="A36" s="20"/>
      <c r="B36" s="20"/>
      <c r="C36" s="20"/>
      <c r="D36" s="21"/>
      <c r="E36" s="20"/>
      <c r="F36" s="20"/>
      <c r="G36" s="20"/>
      <c r="H36" s="20"/>
      <c r="I36" s="20"/>
      <c r="J36" s="21"/>
      <c r="K36" s="20"/>
      <c r="L36" s="20"/>
      <c r="M36" s="20"/>
      <c r="N36" s="20"/>
      <c r="O36" s="20" t="s">
        <v>82</v>
      </c>
      <c r="P36" s="20" t="s">
        <v>45</v>
      </c>
      <c r="Q36" s="20"/>
      <c r="R36" s="20" t="s">
        <v>39</v>
      </c>
      <c r="S36" s="20">
        <v>8200204302</v>
      </c>
      <c r="T36" s="20" t="s">
        <v>107</v>
      </c>
      <c r="U36" s="20"/>
      <c r="V36" s="20">
        <v>9829160585</v>
      </c>
      <c r="W36" s="20" t="s">
        <v>108</v>
      </c>
      <c r="X36" s="20">
        <v>48000</v>
      </c>
      <c r="Y36" s="20" t="s">
        <v>42</v>
      </c>
      <c r="Z36" s="20" t="s">
        <v>42</v>
      </c>
      <c r="AA36" s="20" t="s">
        <v>48</v>
      </c>
      <c r="AB36" s="20">
        <v>7</v>
      </c>
      <c r="AC36" s="20" t="s">
        <v>44</v>
      </c>
      <c r="AD36" s="20">
        <v>1</v>
      </c>
    </row>
    <row r="37" spans="1:30" ht="30" x14ac:dyDescent="0.25">
      <c r="A37" s="20"/>
      <c r="B37" s="20"/>
      <c r="C37" s="20"/>
      <c r="D37" s="21"/>
      <c r="E37" s="20"/>
      <c r="F37" s="20"/>
      <c r="G37" s="20"/>
      <c r="H37" s="20"/>
      <c r="I37" s="20"/>
      <c r="J37" s="21"/>
      <c r="K37" s="20"/>
      <c r="L37" s="20"/>
      <c r="M37" s="20"/>
      <c r="N37" s="20"/>
      <c r="O37" s="20" t="s">
        <v>56</v>
      </c>
      <c r="P37" s="20" t="s">
        <v>45</v>
      </c>
      <c r="Q37" s="20"/>
      <c r="R37" s="20" t="s">
        <v>39</v>
      </c>
      <c r="S37" s="20">
        <v>8200204302</v>
      </c>
      <c r="T37" s="20" t="s">
        <v>109</v>
      </c>
      <c r="U37" s="20"/>
      <c r="V37" s="20">
        <v>9929913423</v>
      </c>
      <c r="W37" s="20" t="s">
        <v>110</v>
      </c>
      <c r="X37" s="20">
        <v>55000</v>
      </c>
      <c r="Y37" s="20" t="s">
        <v>42</v>
      </c>
      <c r="Z37" s="20" t="s">
        <v>42</v>
      </c>
      <c r="AA37" s="20" t="s">
        <v>48</v>
      </c>
      <c r="AB37" s="20">
        <v>7</v>
      </c>
      <c r="AC37" s="20" t="s">
        <v>44</v>
      </c>
      <c r="AD37" s="20">
        <v>1</v>
      </c>
    </row>
    <row r="38" spans="1:30" ht="30" x14ac:dyDescent="0.25">
      <c r="A38" s="20"/>
      <c r="B38" s="20"/>
      <c r="C38" s="20"/>
      <c r="D38" s="21"/>
      <c r="E38" s="20"/>
      <c r="F38" s="20"/>
      <c r="G38" s="20"/>
      <c r="H38" s="20"/>
      <c r="I38" s="20"/>
      <c r="J38" s="21"/>
      <c r="K38" s="20"/>
      <c r="L38" s="20"/>
      <c r="M38" s="20"/>
      <c r="N38" s="20"/>
      <c r="O38" s="20" t="s">
        <v>37</v>
      </c>
      <c r="P38" s="20" t="s">
        <v>45</v>
      </c>
      <c r="Q38" s="20"/>
      <c r="R38" s="20" t="s">
        <v>39</v>
      </c>
      <c r="S38" s="20">
        <v>8200204302</v>
      </c>
      <c r="T38" s="20" t="s">
        <v>111</v>
      </c>
      <c r="U38" s="20"/>
      <c r="V38" s="20">
        <v>6354120572</v>
      </c>
      <c r="W38" s="20" t="s">
        <v>112</v>
      </c>
      <c r="X38" s="20">
        <v>96000</v>
      </c>
      <c r="Y38" s="20" t="s">
        <v>42</v>
      </c>
      <c r="Z38" s="20" t="s">
        <v>42</v>
      </c>
      <c r="AA38" s="20" t="s">
        <v>48</v>
      </c>
      <c r="AB38" s="20">
        <v>8</v>
      </c>
      <c r="AC38" s="20" t="s">
        <v>44</v>
      </c>
      <c r="AD38" s="20">
        <v>1</v>
      </c>
    </row>
    <row r="39" spans="1:30" ht="30" x14ac:dyDescent="0.25">
      <c r="A39" s="20"/>
      <c r="B39" s="20"/>
      <c r="C39" s="20"/>
      <c r="D39" s="21"/>
      <c r="E39" s="20"/>
      <c r="F39" s="20"/>
      <c r="G39" s="20"/>
      <c r="H39" s="20"/>
      <c r="I39" s="20"/>
      <c r="J39" s="21"/>
      <c r="K39" s="20"/>
      <c r="L39" s="20"/>
      <c r="M39" s="20"/>
      <c r="N39" s="20"/>
      <c r="O39" s="20" t="s">
        <v>82</v>
      </c>
      <c r="P39" s="20" t="s">
        <v>45</v>
      </c>
      <c r="Q39" s="20"/>
      <c r="R39" s="20" t="s">
        <v>39</v>
      </c>
      <c r="S39" s="20">
        <v>8200204302</v>
      </c>
      <c r="T39" s="20" t="s">
        <v>113</v>
      </c>
      <c r="U39" s="20"/>
      <c r="V39" s="20">
        <v>8209873824</v>
      </c>
      <c r="W39" s="20" t="s">
        <v>114</v>
      </c>
      <c r="X39" s="20">
        <v>108000</v>
      </c>
      <c r="Y39" s="20" t="s">
        <v>42</v>
      </c>
      <c r="Z39" s="20" t="s">
        <v>42</v>
      </c>
      <c r="AA39" s="20" t="s">
        <v>48</v>
      </c>
      <c r="AB39" s="20">
        <v>9</v>
      </c>
      <c r="AC39" s="20" t="s">
        <v>44</v>
      </c>
      <c r="AD39" s="20">
        <v>1</v>
      </c>
    </row>
    <row r="40" spans="1:30" ht="30" x14ac:dyDescent="0.25">
      <c r="A40" s="20"/>
      <c r="B40" s="20"/>
      <c r="C40" s="20"/>
      <c r="D40" s="21"/>
      <c r="E40" s="20"/>
      <c r="F40" s="20"/>
      <c r="G40" s="20"/>
      <c r="H40" s="20"/>
      <c r="I40" s="20"/>
      <c r="J40" s="21"/>
      <c r="K40" s="20"/>
      <c r="L40" s="20"/>
      <c r="M40" s="20"/>
      <c r="N40" s="20"/>
      <c r="O40" s="20" t="s">
        <v>56</v>
      </c>
      <c r="P40" s="20" t="s">
        <v>45</v>
      </c>
      <c r="Q40" s="20"/>
      <c r="R40" s="20" t="s">
        <v>39</v>
      </c>
      <c r="S40" s="20">
        <v>8200204302</v>
      </c>
      <c r="T40" s="20" t="s">
        <v>115</v>
      </c>
      <c r="U40" s="20" t="s">
        <v>116</v>
      </c>
      <c r="V40" s="20">
        <v>8209227321</v>
      </c>
      <c r="W40" s="20" t="s">
        <v>117</v>
      </c>
      <c r="X40" s="20">
        <v>50000</v>
      </c>
      <c r="Y40" s="20" t="s">
        <v>42</v>
      </c>
      <c r="Z40" s="20" t="s">
        <v>42</v>
      </c>
      <c r="AA40" s="20" t="s">
        <v>48</v>
      </c>
      <c r="AB40" s="20">
        <v>11</v>
      </c>
      <c r="AC40" s="20" t="s">
        <v>44</v>
      </c>
      <c r="AD40" s="20">
        <v>12</v>
      </c>
    </row>
    <row r="41" spans="1:30" ht="30" x14ac:dyDescent="0.25">
      <c r="A41" s="20"/>
      <c r="B41" s="20"/>
      <c r="C41" s="20"/>
      <c r="D41" s="21"/>
      <c r="E41" s="20"/>
      <c r="F41" s="20"/>
      <c r="G41" s="20"/>
      <c r="H41" s="20"/>
      <c r="I41" s="20"/>
      <c r="J41" s="21"/>
      <c r="K41" s="20"/>
      <c r="L41" s="20"/>
      <c r="M41" s="20"/>
      <c r="N41" s="20"/>
      <c r="O41" s="20" t="s">
        <v>37</v>
      </c>
      <c r="P41" s="20" t="s">
        <v>45</v>
      </c>
      <c r="Q41" s="20"/>
      <c r="R41" s="20" t="s">
        <v>39</v>
      </c>
      <c r="S41" s="20">
        <v>8200204302</v>
      </c>
      <c r="T41" s="20" t="s">
        <v>118</v>
      </c>
      <c r="U41" s="20"/>
      <c r="V41" s="20">
        <v>8861447193</v>
      </c>
      <c r="W41" s="20" t="s">
        <v>119</v>
      </c>
      <c r="X41" s="20">
        <v>100000</v>
      </c>
      <c r="Y41" s="20" t="s">
        <v>42</v>
      </c>
      <c r="Z41" s="20" t="s">
        <v>42</v>
      </c>
      <c r="AA41" s="20" t="s">
        <v>48</v>
      </c>
      <c r="AB41" s="20">
        <v>8</v>
      </c>
      <c r="AC41" s="20" t="s">
        <v>44</v>
      </c>
      <c r="AD41" s="20">
        <v>1</v>
      </c>
    </row>
    <row r="42" spans="1:30" ht="30" x14ac:dyDescent="0.25">
      <c r="A42" s="20"/>
      <c r="B42" s="20"/>
      <c r="C42" s="20"/>
      <c r="D42" s="21"/>
      <c r="E42" s="20"/>
      <c r="F42" s="20"/>
      <c r="G42" s="20"/>
      <c r="H42" s="20"/>
      <c r="I42" s="20"/>
      <c r="J42" s="21"/>
      <c r="K42" s="20"/>
      <c r="L42" s="20"/>
      <c r="M42" s="20"/>
      <c r="N42" s="20"/>
      <c r="O42" s="20" t="s">
        <v>85</v>
      </c>
      <c r="P42" s="20" t="s">
        <v>45</v>
      </c>
      <c r="Q42" s="20"/>
      <c r="R42" s="20" t="s">
        <v>39</v>
      </c>
      <c r="S42" s="20">
        <v>8200204302</v>
      </c>
      <c r="T42" s="20" t="s">
        <v>120</v>
      </c>
      <c r="U42" s="20" t="s">
        <v>121</v>
      </c>
      <c r="V42" s="20">
        <v>9484727209</v>
      </c>
      <c r="W42" s="20" t="s">
        <v>122</v>
      </c>
      <c r="X42" s="20">
        <v>60000</v>
      </c>
      <c r="Y42" s="20" t="s">
        <v>42</v>
      </c>
      <c r="Z42" s="20" t="s">
        <v>42</v>
      </c>
      <c r="AA42" s="20" t="s">
        <v>48</v>
      </c>
      <c r="AB42" s="20">
        <v>7</v>
      </c>
      <c r="AC42" s="20" t="s">
        <v>44</v>
      </c>
      <c r="AD42" s="20">
        <v>1</v>
      </c>
    </row>
    <row r="43" spans="1:30" ht="30" x14ac:dyDescent="0.25">
      <c r="A43" s="20"/>
      <c r="B43" s="20"/>
      <c r="C43" s="20"/>
      <c r="D43" s="21"/>
      <c r="E43" s="20"/>
      <c r="F43" s="20"/>
      <c r="G43" s="20"/>
      <c r="H43" s="20"/>
      <c r="I43" s="20"/>
      <c r="J43" s="21"/>
      <c r="K43" s="20"/>
      <c r="L43" s="20"/>
      <c r="M43" s="20"/>
      <c r="N43" s="20"/>
      <c r="O43" s="20" t="s">
        <v>37</v>
      </c>
      <c r="P43" s="20" t="s">
        <v>45</v>
      </c>
      <c r="Q43" s="20"/>
      <c r="R43" s="20" t="s">
        <v>39</v>
      </c>
      <c r="S43" s="20">
        <v>8200204302</v>
      </c>
      <c r="T43" s="20" t="s">
        <v>123</v>
      </c>
      <c r="U43" s="20"/>
      <c r="V43" s="20">
        <v>8095444231</v>
      </c>
      <c r="W43" s="20" t="s">
        <v>124</v>
      </c>
      <c r="X43" s="20">
        <v>120000</v>
      </c>
      <c r="Y43" s="20" t="s">
        <v>42</v>
      </c>
      <c r="Z43" s="20" t="s">
        <v>42</v>
      </c>
      <c r="AA43" s="20" t="s">
        <v>48</v>
      </c>
      <c r="AB43" s="20">
        <v>7</v>
      </c>
      <c r="AC43" s="20" t="s">
        <v>44</v>
      </c>
      <c r="AD43" s="20">
        <v>1</v>
      </c>
    </row>
    <row r="44" spans="1:30" ht="30" x14ac:dyDescent="0.25">
      <c r="A44" s="20"/>
      <c r="B44" s="20"/>
      <c r="C44" s="20"/>
      <c r="D44" s="21"/>
      <c r="E44" s="20"/>
      <c r="F44" s="20"/>
      <c r="G44" s="20"/>
      <c r="H44" s="20"/>
      <c r="I44" s="20"/>
      <c r="J44" s="21"/>
      <c r="K44" s="20"/>
      <c r="L44" s="20"/>
      <c r="M44" s="20"/>
      <c r="N44" s="20"/>
      <c r="O44" s="20" t="s">
        <v>85</v>
      </c>
      <c r="P44" s="20" t="s">
        <v>45</v>
      </c>
      <c r="Q44" s="20"/>
      <c r="R44" s="20" t="s">
        <v>39</v>
      </c>
      <c r="S44" s="20">
        <v>8200204302</v>
      </c>
      <c r="T44" s="20" t="s">
        <v>125</v>
      </c>
      <c r="U44" s="20" t="s">
        <v>126</v>
      </c>
      <c r="V44" s="20">
        <v>6317437348</v>
      </c>
      <c r="W44" s="20" t="s">
        <v>93</v>
      </c>
      <c r="X44" s="20">
        <v>60000</v>
      </c>
      <c r="Y44" s="20" t="s">
        <v>42</v>
      </c>
      <c r="Z44" s="20" t="s">
        <v>42</v>
      </c>
      <c r="AA44" s="20" t="s">
        <v>48</v>
      </c>
      <c r="AB44" s="20">
        <v>10</v>
      </c>
      <c r="AC44" s="20" t="s">
        <v>44</v>
      </c>
      <c r="AD44" s="20">
        <v>1</v>
      </c>
    </row>
    <row r="45" spans="1:30" ht="30" x14ac:dyDescent="0.25">
      <c r="A45" s="20"/>
      <c r="B45" s="20"/>
      <c r="C45" s="20"/>
      <c r="D45" s="21"/>
      <c r="E45" s="20"/>
      <c r="F45" s="20"/>
      <c r="G45" s="20"/>
      <c r="H45" s="20"/>
      <c r="I45" s="20"/>
      <c r="J45" s="21"/>
      <c r="K45" s="20"/>
      <c r="L45" s="20"/>
      <c r="M45" s="20"/>
      <c r="N45" s="20"/>
      <c r="O45" s="20" t="s">
        <v>37</v>
      </c>
      <c r="P45" s="20" t="s">
        <v>45</v>
      </c>
      <c r="Q45" s="20"/>
      <c r="R45" s="20" t="s">
        <v>39</v>
      </c>
      <c r="S45" s="20">
        <v>8200204302</v>
      </c>
      <c r="T45" s="20" t="s">
        <v>127</v>
      </c>
      <c r="U45" s="20"/>
      <c r="V45" s="20">
        <v>8290161836</v>
      </c>
      <c r="W45" s="20" t="s">
        <v>128</v>
      </c>
      <c r="X45" s="20">
        <v>60000</v>
      </c>
      <c r="Y45" s="20" t="s">
        <v>42</v>
      </c>
      <c r="Z45" s="20" t="s">
        <v>42</v>
      </c>
      <c r="AA45" s="20" t="s">
        <v>48</v>
      </c>
      <c r="AB45" s="20">
        <v>8</v>
      </c>
      <c r="AC45" s="20" t="s">
        <v>44</v>
      </c>
      <c r="AD45" s="20">
        <v>1</v>
      </c>
    </row>
    <row r="46" spans="1:30" ht="30" x14ac:dyDescent="0.25">
      <c r="A46" s="20"/>
      <c r="B46" s="20"/>
      <c r="C46" s="20"/>
      <c r="D46" s="21"/>
      <c r="E46" s="20"/>
      <c r="F46" s="20"/>
      <c r="G46" s="20"/>
      <c r="H46" s="20"/>
      <c r="I46" s="20"/>
      <c r="J46" s="21"/>
      <c r="K46" s="20"/>
      <c r="L46" s="20"/>
      <c r="M46" s="20"/>
      <c r="N46" s="20"/>
      <c r="O46" s="20" t="s">
        <v>56</v>
      </c>
      <c r="P46" s="20" t="s">
        <v>45</v>
      </c>
      <c r="Q46" s="20"/>
      <c r="R46" s="20" t="s">
        <v>39</v>
      </c>
      <c r="S46" s="20">
        <v>8200204302</v>
      </c>
      <c r="T46" s="20" t="s">
        <v>129</v>
      </c>
      <c r="U46" s="20"/>
      <c r="V46" s="20">
        <v>8290157036</v>
      </c>
      <c r="W46" s="20" t="s">
        <v>130</v>
      </c>
      <c r="X46" s="20">
        <v>60000</v>
      </c>
      <c r="Y46" s="20" t="s">
        <v>42</v>
      </c>
      <c r="Z46" s="20" t="s">
        <v>42</v>
      </c>
      <c r="AA46" s="20" t="s">
        <v>48</v>
      </c>
      <c r="AB46" s="20">
        <v>9</v>
      </c>
      <c r="AC46" s="20" t="s">
        <v>44</v>
      </c>
      <c r="AD46" s="20">
        <v>1</v>
      </c>
    </row>
    <row r="47" spans="1:30" ht="30" x14ac:dyDescent="0.25">
      <c r="A47" s="20"/>
      <c r="B47" s="20"/>
      <c r="C47" s="20"/>
      <c r="D47" s="21"/>
      <c r="E47" s="20"/>
      <c r="F47" s="20"/>
      <c r="G47" s="20"/>
      <c r="H47" s="20"/>
      <c r="I47" s="20"/>
      <c r="J47" s="21"/>
      <c r="K47" s="20"/>
      <c r="L47" s="20"/>
      <c r="M47" s="20"/>
      <c r="N47" s="20"/>
      <c r="O47" s="20" t="s">
        <v>37</v>
      </c>
      <c r="P47" s="20" t="s">
        <v>45</v>
      </c>
      <c r="Q47" s="20"/>
      <c r="R47" s="20" t="s">
        <v>39</v>
      </c>
      <c r="S47" s="20">
        <v>8200204302</v>
      </c>
      <c r="T47" s="20" t="s">
        <v>118</v>
      </c>
      <c r="U47" s="20"/>
      <c r="V47" s="20">
        <v>8875007409</v>
      </c>
      <c r="W47" s="20" t="s">
        <v>119</v>
      </c>
      <c r="X47" s="20">
        <v>540000</v>
      </c>
      <c r="Y47" s="20" t="s">
        <v>42</v>
      </c>
      <c r="Z47" s="20" t="s">
        <v>42</v>
      </c>
      <c r="AA47" s="20" t="s">
        <v>48</v>
      </c>
      <c r="AB47" s="20">
        <v>7</v>
      </c>
      <c r="AC47" s="20" t="s">
        <v>44</v>
      </c>
      <c r="AD47" s="20">
        <v>1</v>
      </c>
    </row>
    <row r="48" spans="1:30" ht="30" x14ac:dyDescent="0.25">
      <c r="A48" s="20"/>
      <c r="B48" s="20"/>
      <c r="C48" s="20"/>
      <c r="D48" s="21"/>
      <c r="E48" s="20"/>
      <c r="F48" s="20"/>
      <c r="G48" s="20"/>
      <c r="H48" s="20"/>
      <c r="I48" s="20"/>
      <c r="J48" s="21"/>
      <c r="K48" s="20"/>
      <c r="L48" s="20"/>
      <c r="M48" s="20"/>
      <c r="N48" s="20"/>
      <c r="O48" s="20" t="s">
        <v>37</v>
      </c>
      <c r="P48" s="20" t="s">
        <v>45</v>
      </c>
      <c r="Q48" s="20"/>
      <c r="R48" s="20" t="s">
        <v>39</v>
      </c>
      <c r="S48" s="20">
        <v>8200204302</v>
      </c>
      <c r="T48" s="20" t="s">
        <v>131</v>
      </c>
      <c r="U48" s="20"/>
      <c r="V48" s="20">
        <v>7340483815</v>
      </c>
      <c r="W48" s="20" t="s">
        <v>132</v>
      </c>
      <c r="X48" s="20">
        <v>36000</v>
      </c>
      <c r="Y48" s="20" t="s">
        <v>42</v>
      </c>
      <c r="Z48" s="20" t="s">
        <v>42</v>
      </c>
      <c r="AA48" s="20" t="s">
        <v>48</v>
      </c>
      <c r="AB48" s="20">
        <v>9</v>
      </c>
      <c r="AC48" s="20" t="s">
        <v>44</v>
      </c>
      <c r="AD48" s="20">
        <v>1</v>
      </c>
    </row>
    <row r="49" spans="1:30" ht="30" x14ac:dyDescent="0.25">
      <c r="A49" s="20"/>
      <c r="B49" s="20"/>
      <c r="C49" s="20"/>
      <c r="D49" s="21"/>
      <c r="E49" s="20"/>
      <c r="F49" s="20"/>
      <c r="G49" s="20"/>
      <c r="H49" s="20"/>
      <c r="I49" s="20"/>
      <c r="J49" s="21"/>
      <c r="K49" s="20"/>
      <c r="L49" s="20"/>
      <c r="M49" s="20"/>
      <c r="N49" s="20"/>
      <c r="O49" s="20" t="s">
        <v>37</v>
      </c>
      <c r="P49" s="20" t="s">
        <v>45</v>
      </c>
      <c r="Q49" s="20"/>
      <c r="R49" s="20" t="s">
        <v>39</v>
      </c>
      <c r="S49" s="20">
        <v>8200204302</v>
      </c>
      <c r="T49" s="20" t="s">
        <v>133</v>
      </c>
      <c r="U49" s="20"/>
      <c r="V49" s="20">
        <v>9214757249</v>
      </c>
      <c r="W49" s="20" t="s">
        <v>134</v>
      </c>
      <c r="X49" s="20">
        <v>66000</v>
      </c>
      <c r="Y49" s="20" t="s">
        <v>42</v>
      </c>
      <c r="Z49" s="20" t="s">
        <v>42</v>
      </c>
      <c r="AA49" s="20" t="s">
        <v>48</v>
      </c>
      <c r="AB49" s="20">
        <v>7</v>
      </c>
      <c r="AC49" s="20" t="s">
        <v>44</v>
      </c>
      <c r="AD49" s="20">
        <v>1</v>
      </c>
    </row>
    <row r="50" spans="1:30" ht="30" x14ac:dyDescent="0.25">
      <c r="A50" s="20"/>
      <c r="B50" s="20"/>
      <c r="C50" s="20"/>
      <c r="D50" s="21"/>
      <c r="E50" s="20"/>
      <c r="F50" s="20"/>
      <c r="G50" s="20"/>
      <c r="H50" s="20"/>
      <c r="I50" s="20"/>
      <c r="J50" s="21"/>
      <c r="K50" s="20"/>
      <c r="L50" s="20"/>
      <c r="M50" s="20"/>
      <c r="N50" s="20"/>
      <c r="O50" s="20" t="s">
        <v>56</v>
      </c>
      <c r="P50" s="20" t="s">
        <v>45</v>
      </c>
      <c r="Q50" s="20"/>
      <c r="R50" s="20" t="s">
        <v>39</v>
      </c>
      <c r="S50" s="20">
        <v>8200204302</v>
      </c>
      <c r="T50" s="20" t="s">
        <v>135</v>
      </c>
      <c r="U50" s="20"/>
      <c r="V50" s="20">
        <v>7891884546</v>
      </c>
      <c r="W50" s="20" t="s">
        <v>136</v>
      </c>
      <c r="X50" s="20">
        <v>60000</v>
      </c>
      <c r="Y50" s="20" t="s">
        <v>42</v>
      </c>
      <c r="Z50" s="20" t="s">
        <v>42</v>
      </c>
      <c r="AA50" s="20" t="s">
        <v>48</v>
      </c>
      <c r="AB50" s="20">
        <v>8</v>
      </c>
      <c r="AC50" s="20" t="s">
        <v>44</v>
      </c>
      <c r="AD50" s="20">
        <v>1</v>
      </c>
    </row>
    <row r="51" spans="1:30" ht="30" x14ac:dyDescent="0.25">
      <c r="A51" s="20"/>
      <c r="B51" s="20"/>
      <c r="C51" s="20"/>
      <c r="D51" s="21"/>
      <c r="E51" s="20"/>
      <c r="F51" s="20"/>
      <c r="G51" s="20"/>
      <c r="H51" s="20"/>
      <c r="I51" s="20"/>
      <c r="J51" s="21"/>
      <c r="K51" s="20"/>
      <c r="L51" s="20"/>
      <c r="M51" s="20"/>
      <c r="N51" s="20"/>
      <c r="O51" s="20" t="s">
        <v>56</v>
      </c>
      <c r="P51" s="20" t="s">
        <v>45</v>
      </c>
      <c r="Q51" s="20"/>
      <c r="R51" s="20" t="s">
        <v>39</v>
      </c>
      <c r="S51" s="20">
        <v>8200204302</v>
      </c>
      <c r="T51" s="20" t="s">
        <v>137</v>
      </c>
      <c r="U51" s="20"/>
      <c r="V51" s="20">
        <v>9636084276</v>
      </c>
      <c r="W51" s="20" t="s">
        <v>138</v>
      </c>
      <c r="X51" s="20">
        <v>216000</v>
      </c>
      <c r="Y51" s="20" t="s">
        <v>42</v>
      </c>
      <c r="Z51" s="20" t="s">
        <v>42</v>
      </c>
      <c r="AA51" s="20" t="s">
        <v>48</v>
      </c>
      <c r="AB51" s="20">
        <v>9</v>
      </c>
      <c r="AC51" s="20" t="s">
        <v>44</v>
      </c>
      <c r="AD51" s="20">
        <v>5</v>
      </c>
    </row>
    <row r="52" spans="1:30" ht="30" x14ac:dyDescent="0.25">
      <c r="A52" s="20"/>
      <c r="B52" s="20"/>
      <c r="C52" s="20"/>
      <c r="D52" s="21"/>
      <c r="E52" s="20"/>
      <c r="F52" s="20"/>
      <c r="G52" s="20"/>
      <c r="H52" s="20"/>
      <c r="I52" s="20"/>
      <c r="J52" s="21"/>
      <c r="K52" s="20"/>
      <c r="L52" s="20"/>
      <c r="M52" s="20"/>
      <c r="N52" s="20"/>
      <c r="O52" s="20" t="s">
        <v>56</v>
      </c>
      <c r="P52" s="20" t="s">
        <v>45</v>
      </c>
      <c r="Q52" s="20"/>
      <c r="R52" s="20" t="s">
        <v>39</v>
      </c>
      <c r="S52" s="20">
        <v>8200204302</v>
      </c>
      <c r="T52" s="20" t="s">
        <v>139</v>
      </c>
      <c r="U52" s="20"/>
      <c r="V52" s="20">
        <v>9785665124</v>
      </c>
      <c r="W52" s="20" t="s">
        <v>140</v>
      </c>
      <c r="X52" s="20">
        <v>96000</v>
      </c>
      <c r="Y52" s="20" t="s">
        <v>42</v>
      </c>
      <c r="Z52" s="20" t="s">
        <v>141</v>
      </c>
      <c r="AA52" s="20" t="s">
        <v>48</v>
      </c>
      <c r="AB52" s="20">
        <v>8</v>
      </c>
      <c r="AC52" s="20" t="s">
        <v>44</v>
      </c>
      <c r="AD52" s="20">
        <v>1</v>
      </c>
    </row>
    <row r="53" spans="1:30" ht="30" x14ac:dyDescent="0.25">
      <c r="A53" s="20"/>
      <c r="B53" s="20"/>
      <c r="C53" s="20"/>
      <c r="D53" s="21"/>
      <c r="E53" s="20"/>
      <c r="F53" s="20"/>
      <c r="G53" s="20"/>
      <c r="H53" s="20"/>
      <c r="I53" s="20"/>
      <c r="J53" s="21"/>
      <c r="K53" s="20"/>
      <c r="L53" s="20"/>
      <c r="M53" s="20"/>
      <c r="N53" s="20"/>
      <c r="O53" s="20" t="s">
        <v>82</v>
      </c>
      <c r="P53" s="20" t="s">
        <v>45</v>
      </c>
      <c r="Q53" s="20"/>
      <c r="R53" s="20" t="s">
        <v>39</v>
      </c>
      <c r="S53" s="20">
        <v>8200204302</v>
      </c>
      <c r="T53" s="20" t="s">
        <v>142</v>
      </c>
      <c r="U53" s="20"/>
      <c r="V53" s="20">
        <v>9828164883</v>
      </c>
      <c r="W53" s="20" t="s">
        <v>143</v>
      </c>
      <c r="X53" s="20">
        <v>36000</v>
      </c>
      <c r="Y53" s="20" t="s">
        <v>42</v>
      </c>
      <c r="Z53" s="20" t="s">
        <v>42</v>
      </c>
      <c r="AA53" s="20" t="s">
        <v>48</v>
      </c>
      <c r="AB53" s="20">
        <v>8</v>
      </c>
      <c r="AC53" s="20" t="s">
        <v>44</v>
      </c>
      <c r="AD53" s="20">
        <v>1</v>
      </c>
    </row>
    <row r="54" spans="1:30" ht="30" x14ac:dyDescent="0.25">
      <c r="A54" s="20"/>
      <c r="B54" s="20"/>
      <c r="C54" s="20"/>
      <c r="D54" s="21"/>
      <c r="E54" s="20"/>
      <c r="F54" s="20"/>
      <c r="G54" s="20"/>
      <c r="H54" s="20"/>
      <c r="I54" s="20"/>
      <c r="J54" s="21"/>
      <c r="K54" s="20"/>
      <c r="L54" s="20"/>
      <c r="M54" s="20"/>
      <c r="N54" s="20"/>
      <c r="O54" s="20" t="s">
        <v>85</v>
      </c>
      <c r="P54" s="20" t="s">
        <v>45</v>
      </c>
      <c r="Q54" s="20"/>
      <c r="R54" s="20" t="s">
        <v>39</v>
      </c>
      <c r="S54" s="20">
        <v>8200204302</v>
      </c>
      <c r="T54" s="20" t="s">
        <v>144</v>
      </c>
      <c r="U54" s="20"/>
      <c r="V54" s="20">
        <v>8112248053</v>
      </c>
      <c r="W54" s="20" t="s">
        <v>145</v>
      </c>
      <c r="X54" s="20">
        <v>48000</v>
      </c>
      <c r="Y54" s="20" t="s">
        <v>42</v>
      </c>
      <c r="Z54" s="20" t="s">
        <v>42</v>
      </c>
      <c r="AA54" s="20" t="s">
        <v>48</v>
      </c>
      <c r="AB54" s="20">
        <v>8</v>
      </c>
      <c r="AC54" s="20" t="s">
        <v>44</v>
      </c>
      <c r="AD54" s="20">
        <v>1</v>
      </c>
    </row>
    <row r="55" spans="1:30" ht="30" x14ac:dyDescent="0.25">
      <c r="A55" s="20"/>
      <c r="B55" s="20"/>
      <c r="C55" s="20"/>
      <c r="D55" s="21"/>
      <c r="E55" s="20"/>
      <c r="F55" s="20"/>
      <c r="G55" s="20"/>
      <c r="H55" s="20"/>
      <c r="I55" s="20"/>
      <c r="J55" s="21"/>
      <c r="K55" s="20"/>
      <c r="L55" s="20"/>
      <c r="M55" s="20"/>
      <c r="N55" s="20"/>
      <c r="O55" s="20" t="s">
        <v>56</v>
      </c>
      <c r="P55" s="20" t="s">
        <v>45</v>
      </c>
      <c r="Q55" s="20"/>
      <c r="R55" s="20" t="s">
        <v>39</v>
      </c>
      <c r="S55" s="20">
        <v>8200204302</v>
      </c>
      <c r="T55" s="20" t="s">
        <v>146</v>
      </c>
      <c r="U55" s="20"/>
      <c r="V55" s="20">
        <v>9079973110</v>
      </c>
      <c r="W55" s="20" t="s">
        <v>147</v>
      </c>
      <c r="X55" s="20">
        <v>80000</v>
      </c>
      <c r="Y55" s="20" t="s">
        <v>42</v>
      </c>
      <c r="Z55" s="20" t="s">
        <v>141</v>
      </c>
      <c r="AA55" s="20" t="s">
        <v>48</v>
      </c>
      <c r="AB55" s="20">
        <v>10</v>
      </c>
      <c r="AC55" s="20" t="s">
        <v>44</v>
      </c>
      <c r="AD55" s="20">
        <v>1</v>
      </c>
    </row>
    <row r="56" spans="1:30" ht="30" x14ac:dyDescent="0.25">
      <c r="A56" s="20"/>
      <c r="B56" s="20"/>
      <c r="C56" s="20"/>
      <c r="D56" s="21"/>
      <c r="E56" s="20"/>
      <c r="F56" s="20"/>
      <c r="G56" s="20"/>
      <c r="H56" s="20"/>
      <c r="I56" s="20"/>
      <c r="J56" s="21"/>
      <c r="K56" s="20"/>
      <c r="L56" s="20"/>
      <c r="M56" s="20"/>
      <c r="N56" s="20"/>
      <c r="O56" s="20" t="s">
        <v>85</v>
      </c>
      <c r="P56" s="20" t="s">
        <v>45</v>
      </c>
      <c r="Q56" s="20"/>
      <c r="R56" s="20" t="s">
        <v>39</v>
      </c>
      <c r="S56" s="20">
        <v>8200204302</v>
      </c>
      <c r="T56" s="20" t="s">
        <v>148</v>
      </c>
      <c r="U56" s="20"/>
      <c r="V56" s="20">
        <v>9929424455</v>
      </c>
      <c r="W56" s="20" t="s">
        <v>149</v>
      </c>
      <c r="X56" s="20">
        <v>72000</v>
      </c>
      <c r="Y56" s="20" t="s">
        <v>42</v>
      </c>
      <c r="Z56" s="20" t="s">
        <v>42</v>
      </c>
      <c r="AA56" s="20" t="s">
        <v>48</v>
      </c>
      <c r="AB56" s="20">
        <v>8</v>
      </c>
      <c r="AC56" s="20" t="s">
        <v>44</v>
      </c>
      <c r="AD56" s="20">
        <v>1</v>
      </c>
    </row>
    <row r="57" spans="1:30" ht="30" x14ac:dyDescent="0.25">
      <c r="A57" s="20"/>
      <c r="B57" s="20"/>
      <c r="C57" s="20"/>
      <c r="D57" s="21"/>
      <c r="E57" s="20"/>
      <c r="F57" s="20"/>
      <c r="G57" s="20"/>
      <c r="H57" s="20"/>
      <c r="I57" s="20"/>
      <c r="J57" s="21"/>
      <c r="K57" s="20"/>
      <c r="L57" s="20"/>
      <c r="M57" s="20"/>
      <c r="N57" s="20"/>
      <c r="O57" s="20" t="s">
        <v>37</v>
      </c>
      <c r="P57" s="20" t="s">
        <v>45</v>
      </c>
      <c r="Q57" s="20"/>
      <c r="R57" s="20" t="s">
        <v>39</v>
      </c>
      <c r="S57" s="20">
        <v>8200204302</v>
      </c>
      <c r="T57" s="20" t="s">
        <v>150</v>
      </c>
      <c r="U57" s="20"/>
      <c r="V57" s="20">
        <v>9950821745</v>
      </c>
      <c r="W57" s="20" t="s">
        <v>151</v>
      </c>
      <c r="X57" s="20">
        <v>45000</v>
      </c>
      <c r="Y57" s="20" t="s">
        <v>42</v>
      </c>
      <c r="Z57" s="20" t="s">
        <v>42</v>
      </c>
      <c r="AA57" s="20" t="s">
        <v>48</v>
      </c>
      <c r="AB57" s="20">
        <v>9</v>
      </c>
      <c r="AC57" s="20" t="s">
        <v>44</v>
      </c>
      <c r="AD57" s="20">
        <v>1</v>
      </c>
    </row>
    <row r="58" spans="1:30" ht="30" x14ac:dyDescent="0.25">
      <c r="A58" s="20"/>
      <c r="B58" s="20"/>
      <c r="C58" s="20"/>
      <c r="D58" s="21"/>
      <c r="E58" s="20"/>
      <c r="F58" s="20"/>
      <c r="G58" s="20"/>
      <c r="H58" s="20"/>
      <c r="I58" s="20"/>
      <c r="J58" s="21"/>
      <c r="K58" s="20"/>
      <c r="L58" s="20"/>
      <c r="M58" s="20"/>
      <c r="N58" s="20"/>
      <c r="O58" s="20" t="s">
        <v>82</v>
      </c>
      <c r="P58" s="20" t="s">
        <v>45</v>
      </c>
      <c r="Q58" s="20"/>
      <c r="R58" s="20" t="s">
        <v>39</v>
      </c>
      <c r="S58" s="20">
        <v>8200204302</v>
      </c>
      <c r="T58" s="20" t="s">
        <v>152</v>
      </c>
      <c r="U58" s="20"/>
      <c r="V58" s="20">
        <v>9024730730</v>
      </c>
      <c r="W58" s="20" t="s">
        <v>153</v>
      </c>
      <c r="X58" s="20">
        <v>480000</v>
      </c>
      <c r="Y58" s="20" t="s">
        <v>42</v>
      </c>
      <c r="Z58" s="20" t="s">
        <v>42</v>
      </c>
      <c r="AA58" s="20" t="s">
        <v>48</v>
      </c>
      <c r="AB58" s="20">
        <v>7</v>
      </c>
      <c r="AC58" s="20" t="s">
        <v>44</v>
      </c>
      <c r="AD58" s="20">
        <v>1</v>
      </c>
    </row>
    <row r="59" spans="1:30" ht="30" x14ac:dyDescent="0.25">
      <c r="A59" s="20"/>
      <c r="B59" s="20"/>
      <c r="C59" s="20"/>
      <c r="D59" s="21"/>
      <c r="E59" s="20"/>
      <c r="F59" s="20"/>
      <c r="G59" s="20"/>
      <c r="H59" s="20"/>
      <c r="I59" s="20"/>
      <c r="J59" s="21"/>
      <c r="K59" s="20"/>
      <c r="L59" s="20"/>
      <c r="M59" s="20"/>
      <c r="N59" s="20"/>
      <c r="O59" s="20" t="s">
        <v>85</v>
      </c>
      <c r="P59" s="20" t="s">
        <v>45</v>
      </c>
      <c r="Q59" s="20"/>
      <c r="R59" s="20" t="s">
        <v>39</v>
      </c>
      <c r="S59" s="20">
        <v>8200204302</v>
      </c>
      <c r="T59" s="20" t="s">
        <v>154</v>
      </c>
      <c r="U59" s="20"/>
      <c r="V59" s="20">
        <v>8003828685</v>
      </c>
      <c r="W59" s="20" t="s">
        <v>106</v>
      </c>
      <c r="X59" s="20">
        <v>36000</v>
      </c>
      <c r="Y59" s="20" t="s">
        <v>42</v>
      </c>
      <c r="Z59" s="20" t="s">
        <v>42</v>
      </c>
      <c r="AA59" s="20" t="s">
        <v>48</v>
      </c>
      <c r="AB59" s="20">
        <v>7</v>
      </c>
      <c r="AC59" s="20" t="s">
        <v>44</v>
      </c>
      <c r="AD59" s="20">
        <v>1</v>
      </c>
    </row>
    <row r="60" spans="1:30" ht="30" x14ac:dyDescent="0.25">
      <c r="A60" s="20"/>
      <c r="B60" s="20"/>
      <c r="C60" s="20"/>
      <c r="D60" s="21"/>
      <c r="E60" s="20"/>
      <c r="F60" s="20"/>
      <c r="G60" s="20"/>
      <c r="H60" s="20"/>
      <c r="I60" s="20"/>
      <c r="J60" s="21"/>
      <c r="K60" s="20"/>
      <c r="L60" s="20"/>
      <c r="M60" s="20"/>
      <c r="N60" s="20"/>
      <c r="O60" s="20" t="s">
        <v>85</v>
      </c>
      <c r="P60" s="20" t="s">
        <v>45</v>
      </c>
      <c r="Q60" s="20"/>
      <c r="R60" s="20" t="s">
        <v>39</v>
      </c>
      <c r="S60" s="20">
        <v>8200204302</v>
      </c>
      <c r="T60" s="20" t="s">
        <v>155</v>
      </c>
      <c r="U60" s="20"/>
      <c r="V60" s="20">
        <v>9887202989</v>
      </c>
      <c r="W60" s="20" t="s">
        <v>156</v>
      </c>
      <c r="X60" s="20">
        <v>60000</v>
      </c>
      <c r="Y60" s="20" t="s">
        <v>42</v>
      </c>
      <c r="Z60" s="20" t="s">
        <v>42</v>
      </c>
      <c r="AA60" s="20" t="s">
        <v>48</v>
      </c>
      <c r="AB60" s="20">
        <v>12</v>
      </c>
      <c r="AC60" s="20" t="s">
        <v>44</v>
      </c>
      <c r="AD60" s="20">
        <v>1</v>
      </c>
    </row>
    <row r="61" spans="1:30" ht="30" x14ac:dyDescent="0.25">
      <c r="A61" s="20"/>
      <c r="B61" s="20"/>
      <c r="C61" s="20"/>
      <c r="D61" s="21"/>
      <c r="E61" s="20"/>
      <c r="F61" s="20"/>
      <c r="G61" s="20"/>
      <c r="H61" s="20"/>
      <c r="I61" s="20"/>
      <c r="J61" s="21"/>
      <c r="K61" s="20"/>
      <c r="L61" s="20"/>
      <c r="M61" s="20"/>
      <c r="N61" s="20"/>
      <c r="O61" s="20" t="s">
        <v>85</v>
      </c>
      <c r="P61" s="20" t="s">
        <v>45</v>
      </c>
      <c r="Q61" s="20"/>
      <c r="R61" s="20" t="s">
        <v>39</v>
      </c>
      <c r="S61" s="20">
        <v>8200204302</v>
      </c>
      <c r="T61" s="20" t="s">
        <v>157</v>
      </c>
      <c r="U61" s="20"/>
      <c r="V61" s="20">
        <v>8003828685</v>
      </c>
      <c r="W61" s="20" t="s">
        <v>158</v>
      </c>
      <c r="X61" s="20">
        <v>36000</v>
      </c>
      <c r="Y61" s="20" t="s">
        <v>42</v>
      </c>
      <c r="Z61" s="20" t="s">
        <v>42</v>
      </c>
      <c r="AA61" s="20" t="s">
        <v>48</v>
      </c>
      <c r="AB61" s="20">
        <v>10</v>
      </c>
      <c r="AC61" s="20" t="s">
        <v>44</v>
      </c>
      <c r="AD61" s="20">
        <v>1</v>
      </c>
    </row>
    <row r="62" spans="1:30" ht="30" x14ac:dyDescent="0.25">
      <c r="A62" s="20"/>
      <c r="B62" s="20"/>
      <c r="C62" s="20"/>
      <c r="D62" s="21"/>
      <c r="E62" s="20"/>
      <c r="F62" s="20"/>
      <c r="G62" s="20"/>
      <c r="H62" s="20"/>
      <c r="I62" s="20"/>
      <c r="J62" s="21"/>
      <c r="K62" s="20"/>
      <c r="L62" s="20"/>
      <c r="M62" s="20"/>
      <c r="N62" s="20"/>
      <c r="O62" s="20" t="s">
        <v>37</v>
      </c>
      <c r="P62" s="20" t="s">
        <v>45</v>
      </c>
      <c r="Q62" s="20"/>
      <c r="R62" s="20" t="s">
        <v>39</v>
      </c>
      <c r="S62" s="20">
        <v>8200204302</v>
      </c>
      <c r="T62" s="20" t="s">
        <v>159</v>
      </c>
      <c r="U62" s="20"/>
      <c r="V62" s="20">
        <v>7976862446</v>
      </c>
      <c r="W62" s="20" t="s">
        <v>160</v>
      </c>
      <c r="X62" s="20">
        <v>0</v>
      </c>
      <c r="Y62" s="20" t="s">
        <v>42</v>
      </c>
      <c r="Z62" s="20" t="s">
        <v>42</v>
      </c>
      <c r="AA62" s="20" t="s">
        <v>48</v>
      </c>
      <c r="AB62" s="20">
        <v>11</v>
      </c>
      <c r="AC62" s="20" t="s">
        <v>44</v>
      </c>
      <c r="AD62" s="20">
        <v>1</v>
      </c>
    </row>
    <row r="63" spans="1:30" ht="30" x14ac:dyDescent="0.25">
      <c r="A63" s="20"/>
      <c r="B63" s="20"/>
      <c r="C63" s="20"/>
      <c r="D63" s="21"/>
      <c r="E63" s="20"/>
      <c r="F63" s="20"/>
      <c r="G63" s="20"/>
      <c r="H63" s="20"/>
      <c r="I63" s="20"/>
      <c r="J63" s="21"/>
      <c r="K63" s="20"/>
      <c r="L63" s="20"/>
      <c r="M63" s="20"/>
      <c r="N63" s="20"/>
      <c r="O63" s="20" t="s">
        <v>85</v>
      </c>
      <c r="P63" s="20" t="s">
        <v>45</v>
      </c>
      <c r="Q63" s="20"/>
      <c r="R63" s="20" t="s">
        <v>39</v>
      </c>
      <c r="S63" s="20">
        <v>8200204302</v>
      </c>
      <c r="T63" s="20" t="s">
        <v>161</v>
      </c>
      <c r="U63" s="20"/>
      <c r="V63" s="20">
        <v>8317437348</v>
      </c>
      <c r="W63" s="20" t="s">
        <v>162</v>
      </c>
      <c r="X63" s="20">
        <v>60000</v>
      </c>
      <c r="Y63" s="20" t="s">
        <v>42</v>
      </c>
      <c r="Z63" s="20" t="s">
        <v>42</v>
      </c>
      <c r="AA63" s="20" t="s">
        <v>48</v>
      </c>
      <c r="AB63" s="20">
        <v>8</v>
      </c>
      <c r="AC63" s="20" t="s">
        <v>44</v>
      </c>
      <c r="AD63" s="20">
        <v>1</v>
      </c>
    </row>
    <row r="64" spans="1:30" ht="30" x14ac:dyDescent="0.25">
      <c r="A64" s="20"/>
      <c r="B64" s="20"/>
      <c r="C64" s="20"/>
      <c r="D64" s="21"/>
      <c r="E64" s="20"/>
      <c r="F64" s="20"/>
      <c r="G64" s="20"/>
      <c r="H64" s="20"/>
      <c r="I64" s="20"/>
      <c r="J64" s="21"/>
      <c r="K64" s="20"/>
      <c r="L64" s="20"/>
      <c r="M64" s="20"/>
      <c r="N64" s="20"/>
      <c r="O64" s="20" t="s">
        <v>85</v>
      </c>
      <c r="P64" s="20" t="s">
        <v>45</v>
      </c>
      <c r="Q64" s="20"/>
      <c r="R64" s="20" t="s">
        <v>39</v>
      </c>
      <c r="S64" s="20">
        <v>8200204302</v>
      </c>
      <c r="T64" s="20" t="s">
        <v>163</v>
      </c>
      <c r="U64" s="20"/>
      <c r="V64" s="20">
        <v>9413873576</v>
      </c>
      <c r="W64" s="20" t="s">
        <v>164</v>
      </c>
      <c r="X64" s="20">
        <v>40000</v>
      </c>
      <c r="Y64" s="20" t="s">
        <v>42</v>
      </c>
      <c r="Z64" s="20" t="s">
        <v>42</v>
      </c>
      <c r="AA64" s="20" t="s">
        <v>48</v>
      </c>
      <c r="AB64" s="20">
        <v>8</v>
      </c>
      <c r="AC64" s="20" t="s">
        <v>44</v>
      </c>
      <c r="AD64" s="20">
        <v>1</v>
      </c>
    </row>
    <row r="65" spans="1:30" ht="30" x14ac:dyDescent="0.25">
      <c r="A65" s="20"/>
      <c r="B65" s="20"/>
      <c r="C65" s="20"/>
      <c r="D65" s="21"/>
      <c r="E65" s="20"/>
      <c r="F65" s="20"/>
      <c r="G65" s="20"/>
      <c r="H65" s="20"/>
      <c r="I65" s="20"/>
      <c r="J65" s="21"/>
      <c r="K65" s="20"/>
      <c r="L65" s="20"/>
      <c r="M65" s="20"/>
      <c r="N65" s="20"/>
      <c r="O65" s="20" t="s">
        <v>56</v>
      </c>
      <c r="P65" s="20" t="s">
        <v>45</v>
      </c>
      <c r="Q65" s="20"/>
      <c r="R65" s="20" t="s">
        <v>39</v>
      </c>
      <c r="S65" s="20">
        <v>8200204302</v>
      </c>
      <c r="T65" s="20" t="s">
        <v>163</v>
      </c>
      <c r="U65" s="20"/>
      <c r="V65" s="20">
        <v>9079038905</v>
      </c>
      <c r="W65" s="20" t="s">
        <v>165</v>
      </c>
      <c r="X65" s="20">
        <v>36000</v>
      </c>
      <c r="Y65" s="20" t="s">
        <v>42</v>
      </c>
      <c r="Z65" s="20" t="s">
        <v>42</v>
      </c>
      <c r="AA65" s="20" t="s">
        <v>48</v>
      </c>
      <c r="AB65" s="20">
        <v>8</v>
      </c>
      <c r="AC65" s="20" t="s">
        <v>44</v>
      </c>
      <c r="AD65" s="20">
        <v>1</v>
      </c>
    </row>
    <row r="66" spans="1:30" ht="30" x14ac:dyDescent="0.25">
      <c r="A66" s="20"/>
      <c r="B66" s="20"/>
      <c r="C66" s="20"/>
      <c r="D66" s="21"/>
      <c r="E66" s="20"/>
      <c r="F66" s="20"/>
      <c r="G66" s="20"/>
      <c r="H66" s="20"/>
      <c r="I66" s="20"/>
      <c r="J66" s="21"/>
      <c r="K66" s="20"/>
      <c r="L66" s="20"/>
      <c r="M66" s="20"/>
      <c r="N66" s="20"/>
      <c r="O66" s="20" t="s">
        <v>85</v>
      </c>
      <c r="P66" s="20" t="s">
        <v>45</v>
      </c>
      <c r="Q66" s="20"/>
      <c r="R66" s="20" t="s">
        <v>39</v>
      </c>
      <c r="S66" s="20">
        <v>8200204302</v>
      </c>
      <c r="T66" s="20" t="s">
        <v>166</v>
      </c>
      <c r="U66" s="20"/>
      <c r="V66" s="20">
        <v>7340483875</v>
      </c>
      <c r="W66" s="20" t="s">
        <v>167</v>
      </c>
      <c r="X66" s="20">
        <v>50000</v>
      </c>
      <c r="Y66" s="20" t="s">
        <v>42</v>
      </c>
      <c r="Z66" s="20" t="s">
        <v>42</v>
      </c>
      <c r="AA66" s="20" t="s">
        <v>48</v>
      </c>
      <c r="AB66" s="20">
        <v>10</v>
      </c>
      <c r="AC66" s="20" t="s">
        <v>44</v>
      </c>
      <c r="AD66" s="20">
        <v>1</v>
      </c>
    </row>
    <row r="67" spans="1:30" ht="30" x14ac:dyDescent="0.25">
      <c r="A67" s="20"/>
      <c r="B67" s="20"/>
      <c r="C67" s="20"/>
      <c r="D67" s="21"/>
      <c r="E67" s="20"/>
      <c r="F67" s="20"/>
      <c r="G67" s="20"/>
      <c r="H67" s="20"/>
      <c r="I67" s="20"/>
      <c r="J67" s="21"/>
      <c r="K67" s="20"/>
      <c r="L67" s="20"/>
      <c r="M67" s="20"/>
      <c r="N67" s="20"/>
      <c r="O67" s="20" t="s">
        <v>37</v>
      </c>
      <c r="P67" s="20" t="s">
        <v>45</v>
      </c>
      <c r="Q67" s="20"/>
      <c r="R67" s="20" t="s">
        <v>39</v>
      </c>
      <c r="S67" s="20">
        <v>8200204302</v>
      </c>
      <c r="T67" s="20" t="s">
        <v>168</v>
      </c>
      <c r="U67" s="20"/>
      <c r="V67" s="20">
        <v>9982711807</v>
      </c>
      <c r="W67" s="20" t="s">
        <v>93</v>
      </c>
      <c r="X67" s="20">
        <v>36000</v>
      </c>
      <c r="Y67" s="20" t="s">
        <v>42</v>
      </c>
      <c r="Z67" s="20" t="s">
        <v>42</v>
      </c>
      <c r="AA67" s="20" t="s">
        <v>48</v>
      </c>
      <c r="AB67" s="20">
        <v>7</v>
      </c>
      <c r="AC67" s="20" t="s">
        <v>44</v>
      </c>
      <c r="AD67" s="20">
        <v>1</v>
      </c>
    </row>
    <row r="68" spans="1:30" ht="30" x14ac:dyDescent="0.25">
      <c r="A68" s="20"/>
      <c r="B68" s="20"/>
      <c r="C68" s="20"/>
      <c r="D68" s="21"/>
      <c r="E68" s="20"/>
      <c r="F68" s="20"/>
      <c r="G68" s="20"/>
      <c r="H68" s="20"/>
      <c r="I68" s="20"/>
      <c r="J68" s="21"/>
      <c r="K68" s="20"/>
      <c r="L68" s="20"/>
      <c r="M68" s="20"/>
      <c r="N68" s="20"/>
      <c r="O68" s="20" t="s">
        <v>85</v>
      </c>
      <c r="P68" s="20" t="s">
        <v>45</v>
      </c>
      <c r="Q68" s="20"/>
      <c r="R68" s="20" t="s">
        <v>39</v>
      </c>
      <c r="S68" s="20">
        <v>8200204302</v>
      </c>
      <c r="T68" s="20" t="s">
        <v>169</v>
      </c>
      <c r="U68" s="20" t="s">
        <v>170</v>
      </c>
      <c r="V68" s="20">
        <v>9887776775</v>
      </c>
      <c r="W68" s="20" t="s">
        <v>171</v>
      </c>
      <c r="X68" s="20">
        <v>250000</v>
      </c>
      <c r="Y68" s="20" t="s">
        <v>42</v>
      </c>
      <c r="Z68" s="20" t="s">
        <v>42</v>
      </c>
      <c r="AA68" s="20" t="s">
        <v>48</v>
      </c>
      <c r="AB68" s="20">
        <v>8</v>
      </c>
      <c r="AC68" s="20" t="s">
        <v>44</v>
      </c>
      <c r="AD68" s="20">
        <v>1</v>
      </c>
    </row>
    <row r="69" spans="1:30" ht="30" x14ac:dyDescent="0.25">
      <c r="A69" s="20"/>
      <c r="B69" s="20"/>
      <c r="C69" s="20"/>
      <c r="D69" s="21"/>
      <c r="E69" s="20"/>
      <c r="F69" s="20"/>
      <c r="G69" s="20"/>
      <c r="H69" s="20"/>
      <c r="I69" s="20"/>
      <c r="J69" s="21"/>
      <c r="K69" s="20"/>
      <c r="L69" s="20"/>
      <c r="M69" s="20"/>
      <c r="N69" s="20"/>
      <c r="O69" s="20" t="s">
        <v>56</v>
      </c>
      <c r="P69" s="20" t="s">
        <v>45</v>
      </c>
      <c r="Q69" s="20"/>
      <c r="R69" s="20" t="s">
        <v>39</v>
      </c>
      <c r="S69" s="20">
        <v>8200204302</v>
      </c>
      <c r="T69" s="20" t="s">
        <v>172</v>
      </c>
      <c r="U69" s="20"/>
      <c r="V69" s="20">
        <v>9079973110</v>
      </c>
      <c r="W69" s="20" t="s">
        <v>173</v>
      </c>
      <c r="X69" s="20">
        <v>60000</v>
      </c>
      <c r="Y69" s="20" t="s">
        <v>42</v>
      </c>
      <c r="Z69" s="20" t="s">
        <v>141</v>
      </c>
      <c r="AA69" s="20" t="s">
        <v>48</v>
      </c>
      <c r="AB69" s="20">
        <v>9</v>
      </c>
      <c r="AC69" s="20" t="s">
        <v>44</v>
      </c>
      <c r="AD69" s="20">
        <v>1</v>
      </c>
    </row>
    <row r="70" spans="1:30" ht="30" x14ac:dyDescent="0.25">
      <c r="A70" s="20"/>
      <c r="B70" s="20"/>
      <c r="C70" s="20"/>
      <c r="D70" s="21"/>
      <c r="E70" s="20"/>
      <c r="F70" s="20"/>
      <c r="G70" s="20"/>
      <c r="H70" s="20"/>
      <c r="I70" s="20"/>
      <c r="J70" s="21"/>
      <c r="K70" s="20"/>
      <c r="L70" s="20"/>
      <c r="M70" s="20"/>
      <c r="N70" s="20"/>
      <c r="O70" s="20" t="s">
        <v>56</v>
      </c>
      <c r="P70" s="20" t="s">
        <v>45</v>
      </c>
      <c r="Q70" s="20"/>
      <c r="R70" s="20" t="s">
        <v>39</v>
      </c>
      <c r="S70" s="20">
        <v>8200204302</v>
      </c>
      <c r="T70" s="20" t="s">
        <v>174</v>
      </c>
      <c r="U70" s="20"/>
      <c r="V70" s="20">
        <v>9610890510</v>
      </c>
      <c r="W70" s="20" t="s">
        <v>147</v>
      </c>
      <c r="X70" s="20">
        <v>120000</v>
      </c>
      <c r="Y70" s="20" t="s">
        <v>42</v>
      </c>
      <c r="Z70" s="20" t="s">
        <v>42</v>
      </c>
      <c r="AA70" s="20" t="s">
        <v>48</v>
      </c>
      <c r="AB70" s="20">
        <v>9</v>
      </c>
      <c r="AC70" s="20" t="s">
        <v>44</v>
      </c>
      <c r="AD70" s="20">
        <v>1</v>
      </c>
    </row>
    <row r="71" spans="1:30" ht="30" x14ac:dyDescent="0.25">
      <c r="A71" s="20"/>
      <c r="B71" s="20"/>
      <c r="C71" s="20"/>
      <c r="D71" s="21"/>
      <c r="E71" s="20"/>
      <c r="F71" s="20"/>
      <c r="G71" s="20"/>
      <c r="H71" s="20"/>
      <c r="I71" s="20"/>
      <c r="J71" s="21"/>
      <c r="K71" s="20"/>
      <c r="L71" s="20"/>
      <c r="M71" s="20"/>
      <c r="N71" s="20"/>
      <c r="O71" s="20" t="s">
        <v>56</v>
      </c>
      <c r="P71" s="20" t="s">
        <v>45</v>
      </c>
      <c r="Q71" s="20"/>
      <c r="R71" s="20" t="s">
        <v>39</v>
      </c>
      <c r="S71" s="20">
        <v>8200204302</v>
      </c>
      <c r="T71" s="20" t="s">
        <v>175</v>
      </c>
      <c r="U71" s="20"/>
      <c r="V71" s="20">
        <v>9636084275</v>
      </c>
      <c r="W71" s="20" t="s">
        <v>176</v>
      </c>
      <c r="X71" s="20">
        <v>108000</v>
      </c>
      <c r="Y71" s="20" t="s">
        <v>42</v>
      </c>
      <c r="Z71" s="20" t="s">
        <v>42</v>
      </c>
      <c r="AA71" s="20" t="s">
        <v>48</v>
      </c>
      <c r="AB71" s="20">
        <v>7</v>
      </c>
      <c r="AC71" s="20" t="s">
        <v>44</v>
      </c>
      <c r="AD71" s="20">
        <v>1</v>
      </c>
    </row>
    <row r="72" spans="1:30" ht="30" x14ac:dyDescent="0.25">
      <c r="A72" s="20"/>
      <c r="B72" s="20"/>
      <c r="C72" s="20"/>
      <c r="D72" s="21"/>
      <c r="E72" s="20"/>
      <c r="F72" s="20"/>
      <c r="G72" s="20"/>
      <c r="H72" s="20"/>
      <c r="I72" s="20"/>
      <c r="J72" s="21"/>
      <c r="K72" s="20"/>
      <c r="L72" s="20"/>
      <c r="M72" s="20"/>
      <c r="N72" s="20"/>
      <c r="O72" s="20" t="s">
        <v>56</v>
      </c>
      <c r="P72" s="20" t="s">
        <v>45</v>
      </c>
      <c r="Q72" s="20"/>
      <c r="R72" s="20" t="s">
        <v>39</v>
      </c>
      <c r="S72" s="20">
        <v>8200204302</v>
      </c>
      <c r="T72" s="20" t="s">
        <v>177</v>
      </c>
      <c r="U72" s="20"/>
      <c r="V72" s="20">
        <v>7586750553</v>
      </c>
      <c r="W72" s="20" t="s">
        <v>93</v>
      </c>
      <c r="X72" s="20">
        <v>60000</v>
      </c>
      <c r="Y72" s="20" t="s">
        <v>42</v>
      </c>
      <c r="Z72" s="20" t="s">
        <v>42</v>
      </c>
      <c r="AA72" s="20" t="s">
        <v>48</v>
      </c>
      <c r="AB72" s="20">
        <v>8</v>
      </c>
      <c r="AC72" s="20" t="s">
        <v>44</v>
      </c>
      <c r="AD72" s="20">
        <v>1</v>
      </c>
    </row>
    <row r="73" spans="1:30" ht="30" x14ac:dyDescent="0.25">
      <c r="A73" s="20"/>
      <c r="B73" s="20"/>
      <c r="C73" s="20"/>
      <c r="D73" s="21"/>
      <c r="E73" s="20"/>
      <c r="F73" s="20"/>
      <c r="G73" s="20"/>
      <c r="H73" s="20"/>
      <c r="I73" s="20"/>
      <c r="J73" s="21"/>
      <c r="K73" s="20"/>
      <c r="L73" s="20"/>
      <c r="M73" s="20"/>
      <c r="N73" s="20"/>
      <c r="O73" s="20" t="s">
        <v>37</v>
      </c>
      <c r="P73" s="20" t="s">
        <v>45</v>
      </c>
      <c r="Q73" s="20"/>
      <c r="R73" s="20" t="s">
        <v>39</v>
      </c>
      <c r="S73" s="20">
        <v>8200204302</v>
      </c>
      <c r="T73" s="20" t="s">
        <v>178</v>
      </c>
      <c r="U73" s="20"/>
      <c r="V73" s="20">
        <v>7340483875</v>
      </c>
      <c r="W73" s="20" t="s">
        <v>179</v>
      </c>
      <c r="X73" s="20">
        <v>45000</v>
      </c>
      <c r="Y73" s="20" t="s">
        <v>42</v>
      </c>
      <c r="Z73" s="20" t="s">
        <v>42</v>
      </c>
      <c r="AA73" s="20" t="s">
        <v>48</v>
      </c>
      <c r="AB73" s="20">
        <v>11</v>
      </c>
      <c r="AC73" s="20" t="s">
        <v>44</v>
      </c>
      <c r="AD73" s="20">
        <v>1</v>
      </c>
    </row>
    <row r="74" spans="1:30" ht="30" x14ac:dyDescent="0.25">
      <c r="A74" s="20"/>
      <c r="B74" s="20"/>
      <c r="C74" s="20"/>
      <c r="D74" s="21"/>
      <c r="E74" s="20"/>
      <c r="F74" s="20"/>
      <c r="G74" s="20"/>
      <c r="H74" s="20"/>
      <c r="I74" s="20"/>
      <c r="J74" s="21"/>
      <c r="K74" s="20"/>
      <c r="L74" s="20"/>
      <c r="M74" s="20"/>
      <c r="N74" s="20"/>
      <c r="O74" s="20" t="s">
        <v>85</v>
      </c>
      <c r="P74" s="20" t="s">
        <v>45</v>
      </c>
      <c r="Q74" s="20"/>
      <c r="R74" s="20" t="s">
        <v>39</v>
      </c>
      <c r="S74" s="20">
        <v>8200204302</v>
      </c>
      <c r="T74" s="20" t="s">
        <v>180</v>
      </c>
      <c r="U74" s="20"/>
      <c r="V74" s="20">
        <v>9731446086</v>
      </c>
      <c r="W74" s="20" t="s">
        <v>181</v>
      </c>
      <c r="X74" s="20">
        <v>50000</v>
      </c>
      <c r="Y74" s="20" t="s">
        <v>42</v>
      </c>
      <c r="Z74" s="20" t="s">
        <v>42</v>
      </c>
      <c r="AA74" s="20" t="s">
        <v>48</v>
      </c>
      <c r="AB74" s="20">
        <v>8</v>
      </c>
      <c r="AC74" s="20" t="s">
        <v>44</v>
      </c>
      <c r="AD74" s="20">
        <v>1</v>
      </c>
    </row>
    <row r="75" spans="1:30" ht="30" x14ac:dyDescent="0.25">
      <c r="A75" s="20"/>
      <c r="B75" s="20"/>
      <c r="C75" s="20"/>
      <c r="D75" s="21"/>
      <c r="E75" s="20"/>
      <c r="F75" s="20"/>
      <c r="G75" s="20"/>
      <c r="H75" s="20"/>
      <c r="I75" s="20"/>
      <c r="J75" s="21"/>
      <c r="K75" s="20"/>
      <c r="L75" s="20"/>
      <c r="M75" s="20"/>
      <c r="N75" s="20"/>
      <c r="O75" s="20" t="s">
        <v>37</v>
      </c>
      <c r="P75" s="20" t="s">
        <v>45</v>
      </c>
      <c r="Q75" s="20"/>
      <c r="R75" s="20" t="s">
        <v>39</v>
      </c>
      <c r="S75" s="20">
        <v>8200204302</v>
      </c>
      <c r="T75" s="20" t="s">
        <v>182</v>
      </c>
      <c r="U75" s="20"/>
      <c r="V75" s="20">
        <v>9841917777</v>
      </c>
      <c r="W75" s="20" t="s">
        <v>183</v>
      </c>
      <c r="X75" s="20">
        <v>65000</v>
      </c>
      <c r="Y75" s="20" t="s">
        <v>42</v>
      </c>
      <c r="Z75" s="20" t="s">
        <v>42</v>
      </c>
      <c r="AA75" s="20" t="s">
        <v>48</v>
      </c>
      <c r="AB75" s="20">
        <v>9</v>
      </c>
      <c r="AC75" s="20" t="s">
        <v>44</v>
      </c>
      <c r="AD75" s="20">
        <v>1</v>
      </c>
    </row>
    <row r="76" spans="1:30" ht="30" x14ac:dyDescent="0.25">
      <c r="A76" s="20"/>
      <c r="B76" s="20"/>
      <c r="C76" s="20"/>
      <c r="D76" s="21"/>
      <c r="E76" s="20"/>
      <c r="F76" s="20"/>
      <c r="G76" s="20"/>
      <c r="H76" s="20"/>
      <c r="I76" s="20"/>
      <c r="J76" s="21"/>
      <c r="K76" s="20"/>
      <c r="L76" s="20"/>
      <c r="M76" s="20"/>
      <c r="N76" s="20"/>
      <c r="O76" s="20" t="s">
        <v>37</v>
      </c>
      <c r="P76" s="20" t="s">
        <v>45</v>
      </c>
      <c r="Q76" s="20"/>
      <c r="R76" s="20" t="s">
        <v>39</v>
      </c>
      <c r="S76" s="20">
        <v>8200204302</v>
      </c>
      <c r="T76" s="20" t="s">
        <v>184</v>
      </c>
      <c r="U76" s="20"/>
      <c r="V76" s="20">
        <v>6354120572</v>
      </c>
      <c r="W76" s="20" t="s">
        <v>185</v>
      </c>
      <c r="X76" s="20">
        <v>96000</v>
      </c>
      <c r="Y76" s="20" t="s">
        <v>42</v>
      </c>
      <c r="Z76" s="20" t="s">
        <v>42</v>
      </c>
      <c r="AA76" s="20" t="s">
        <v>48</v>
      </c>
      <c r="AB76" s="20">
        <v>9</v>
      </c>
      <c r="AC76" s="20" t="s">
        <v>44</v>
      </c>
      <c r="AD76" s="20">
        <v>1</v>
      </c>
    </row>
    <row r="77" spans="1:30" ht="30" x14ac:dyDescent="0.25">
      <c r="A77" s="20"/>
      <c r="B77" s="20"/>
      <c r="C77" s="20"/>
      <c r="D77" s="21"/>
      <c r="E77" s="20"/>
      <c r="F77" s="20"/>
      <c r="G77" s="20"/>
      <c r="H77" s="20"/>
      <c r="I77" s="20"/>
      <c r="J77" s="21"/>
      <c r="K77" s="20"/>
      <c r="L77" s="20"/>
      <c r="M77" s="20"/>
      <c r="N77" s="20"/>
      <c r="O77" s="20" t="s">
        <v>56</v>
      </c>
      <c r="P77" s="20" t="s">
        <v>45</v>
      </c>
      <c r="Q77" s="20"/>
      <c r="R77" s="20" t="s">
        <v>39</v>
      </c>
      <c r="S77" s="20">
        <v>8200204302</v>
      </c>
      <c r="T77" s="20" t="s">
        <v>186</v>
      </c>
      <c r="U77" s="20"/>
      <c r="V77" s="20">
        <v>8290157036</v>
      </c>
      <c r="W77" s="20" t="s">
        <v>179</v>
      </c>
      <c r="X77" s="20">
        <v>60000</v>
      </c>
      <c r="Y77" s="20" t="s">
        <v>42</v>
      </c>
      <c r="Z77" s="20" t="s">
        <v>42</v>
      </c>
      <c r="AA77" s="20" t="s">
        <v>48</v>
      </c>
      <c r="AB77" s="20">
        <v>8</v>
      </c>
      <c r="AC77" s="20" t="s">
        <v>44</v>
      </c>
      <c r="AD77" s="20">
        <v>1</v>
      </c>
    </row>
    <row r="78" spans="1:30" ht="30" x14ac:dyDescent="0.25">
      <c r="A78" s="20"/>
      <c r="B78" s="20"/>
      <c r="C78" s="20"/>
      <c r="D78" s="21"/>
      <c r="E78" s="20"/>
      <c r="F78" s="20"/>
      <c r="G78" s="20"/>
      <c r="H78" s="20"/>
      <c r="I78" s="20"/>
      <c r="J78" s="21"/>
      <c r="K78" s="20"/>
      <c r="L78" s="20"/>
      <c r="M78" s="20"/>
      <c r="N78" s="20"/>
      <c r="O78" s="20" t="s">
        <v>85</v>
      </c>
      <c r="P78" s="20" t="s">
        <v>45</v>
      </c>
      <c r="Q78" s="20"/>
      <c r="R78" s="20" t="s">
        <v>39</v>
      </c>
      <c r="S78" s="20">
        <v>8200204302</v>
      </c>
      <c r="T78" s="20" t="s">
        <v>187</v>
      </c>
      <c r="U78" s="20"/>
      <c r="V78" s="20">
        <v>9887202989</v>
      </c>
      <c r="W78" s="20" t="s">
        <v>188</v>
      </c>
      <c r="X78" s="20">
        <v>60000</v>
      </c>
      <c r="Y78" s="20" t="s">
        <v>42</v>
      </c>
      <c r="Z78" s="20" t="s">
        <v>42</v>
      </c>
      <c r="AA78" s="20" t="s">
        <v>48</v>
      </c>
      <c r="AB78" s="20">
        <v>7</v>
      </c>
      <c r="AC78" s="20" t="s">
        <v>44</v>
      </c>
      <c r="AD78" s="20">
        <v>1</v>
      </c>
    </row>
    <row r="79" spans="1:30" ht="30" x14ac:dyDescent="0.25">
      <c r="A79" s="20"/>
      <c r="B79" s="20"/>
      <c r="C79" s="20"/>
      <c r="D79" s="21"/>
      <c r="E79" s="20"/>
      <c r="F79" s="20"/>
      <c r="G79" s="20"/>
      <c r="H79" s="20"/>
      <c r="I79" s="20"/>
      <c r="J79" s="21"/>
      <c r="K79" s="20"/>
      <c r="L79" s="20"/>
      <c r="M79" s="20"/>
      <c r="N79" s="20"/>
      <c r="O79" s="20" t="s">
        <v>37</v>
      </c>
      <c r="P79" s="20" t="s">
        <v>45</v>
      </c>
      <c r="Q79" s="20"/>
      <c r="R79" s="20" t="s">
        <v>39</v>
      </c>
      <c r="S79" s="20">
        <v>8200204302</v>
      </c>
      <c r="T79" s="20" t="s">
        <v>189</v>
      </c>
      <c r="U79" s="20"/>
      <c r="V79" s="20">
        <v>9829516674</v>
      </c>
      <c r="W79" s="20" t="s">
        <v>190</v>
      </c>
      <c r="X79" s="20">
        <v>36000</v>
      </c>
      <c r="Y79" s="20" t="s">
        <v>42</v>
      </c>
      <c r="Z79" s="20" t="s">
        <v>42</v>
      </c>
      <c r="AA79" s="20" t="s">
        <v>48</v>
      </c>
      <c r="AB79" s="20">
        <v>8</v>
      </c>
      <c r="AC79" s="20" t="s">
        <v>44</v>
      </c>
      <c r="AD79" s="20">
        <v>1</v>
      </c>
    </row>
    <row r="80" spans="1:30" ht="30" x14ac:dyDescent="0.25">
      <c r="A80" s="20"/>
      <c r="B80" s="20"/>
      <c r="C80" s="20"/>
      <c r="D80" s="21"/>
      <c r="E80" s="20"/>
      <c r="F80" s="20"/>
      <c r="G80" s="20"/>
      <c r="H80" s="20"/>
      <c r="I80" s="20"/>
      <c r="J80" s="21"/>
      <c r="K80" s="20"/>
      <c r="L80" s="20"/>
      <c r="M80" s="20"/>
      <c r="N80" s="20"/>
      <c r="O80" s="20" t="s">
        <v>85</v>
      </c>
      <c r="P80" s="20" t="s">
        <v>45</v>
      </c>
      <c r="Q80" s="20"/>
      <c r="R80" s="20" t="s">
        <v>39</v>
      </c>
      <c r="S80" s="20">
        <v>8200204302</v>
      </c>
      <c r="T80" s="20" t="s">
        <v>191</v>
      </c>
      <c r="U80" s="20"/>
      <c r="V80" s="20">
        <v>9887362667</v>
      </c>
      <c r="W80" s="20" t="s">
        <v>81</v>
      </c>
      <c r="X80" s="20">
        <v>0</v>
      </c>
      <c r="Y80" s="20" t="s">
        <v>42</v>
      </c>
      <c r="Z80" s="20" t="s">
        <v>42</v>
      </c>
      <c r="AA80" s="20" t="s">
        <v>48</v>
      </c>
      <c r="AB80" s="20">
        <v>7</v>
      </c>
      <c r="AC80" s="20" t="s">
        <v>44</v>
      </c>
      <c r="AD80" s="20">
        <v>1</v>
      </c>
    </row>
    <row r="81" spans="1:30" ht="30" x14ac:dyDescent="0.25">
      <c r="A81" s="20"/>
      <c r="B81" s="20"/>
      <c r="C81" s="20"/>
      <c r="D81" s="21"/>
      <c r="E81" s="20"/>
      <c r="F81" s="20"/>
      <c r="G81" s="20"/>
      <c r="H81" s="20"/>
      <c r="I81" s="20"/>
      <c r="J81" s="21"/>
      <c r="K81" s="20"/>
      <c r="L81" s="20"/>
      <c r="M81" s="20"/>
      <c r="N81" s="20"/>
      <c r="O81" s="20" t="s">
        <v>37</v>
      </c>
      <c r="P81" s="20" t="s">
        <v>38</v>
      </c>
      <c r="Q81" s="20"/>
      <c r="R81" s="20" t="s">
        <v>39</v>
      </c>
      <c r="S81" s="20">
        <v>8200204302</v>
      </c>
      <c r="T81" s="20" t="s">
        <v>192</v>
      </c>
      <c r="U81" s="20"/>
      <c r="V81" s="20">
        <v>9414391771</v>
      </c>
      <c r="W81" s="20" t="s">
        <v>93</v>
      </c>
      <c r="X81" s="20">
        <v>200000</v>
      </c>
      <c r="Y81" s="20" t="s">
        <v>42</v>
      </c>
      <c r="Z81" s="20" t="s">
        <v>42</v>
      </c>
      <c r="AA81" s="20" t="s">
        <v>43</v>
      </c>
      <c r="AB81" s="20">
        <v>8</v>
      </c>
      <c r="AC81" s="20" t="s">
        <v>44</v>
      </c>
      <c r="AD81" s="20">
        <v>1</v>
      </c>
    </row>
    <row r="82" spans="1:30" ht="30" x14ac:dyDescent="0.25">
      <c r="A82" s="20"/>
      <c r="B82" s="20"/>
      <c r="C82" s="20"/>
      <c r="D82" s="21"/>
      <c r="E82" s="20"/>
      <c r="F82" s="20"/>
      <c r="G82" s="20"/>
      <c r="H82" s="20"/>
      <c r="I82" s="20"/>
      <c r="J82" s="21"/>
      <c r="K82" s="20"/>
      <c r="L82" s="20"/>
      <c r="M82" s="20"/>
      <c r="N82" s="20"/>
      <c r="O82" s="20" t="s">
        <v>56</v>
      </c>
      <c r="P82" s="20" t="s">
        <v>45</v>
      </c>
      <c r="Q82" s="20"/>
      <c r="R82" s="20" t="s">
        <v>39</v>
      </c>
      <c r="S82" s="20">
        <v>8200204302</v>
      </c>
      <c r="T82" s="20" t="s">
        <v>193</v>
      </c>
      <c r="U82" s="20" t="s">
        <v>194</v>
      </c>
      <c r="V82" s="20">
        <v>8209227321</v>
      </c>
      <c r="W82" s="20" t="s">
        <v>195</v>
      </c>
      <c r="X82" s="20">
        <v>60000</v>
      </c>
      <c r="Y82" s="20" t="s">
        <v>42</v>
      </c>
      <c r="Z82" s="20" t="s">
        <v>141</v>
      </c>
      <c r="AA82" s="20" t="s">
        <v>48</v>
      </c>
      <c r="AB82" s="20">
        <v>9</v>
      </c>
      <c r="AC82" s="20" t="s">
        <v>44</v>
      </c>
      <c r="AD82" s="20">
        <v>12</v>
      </c>
    </row>
    <row r="83" spans="1:30" ht="30" x14ac:dyDescent="0.25">
      <c r="A83" s="20"/>
      <c r="B83" s="20"/>
      <c r="C83" s="20"/>
      <c r="D83" s="21"/>
      <c r="E83" s="20"/>
      <c r="F83" s="20"/>
      <c r="G83" s="20"/>
      <c r="H83" s="20"/>
      <c r="I83" s="20"/>
      <c r="J83" s="21"/>
      <c r="K83" s="20"/>
      <c r="L83" s="20"/>
      <c r="M83" s="20"/>
      <c r="N83" s="20"/>
      <c r="O83" s="20" t="s">
        <v>37</v>
      </c>
      <c r="P83" s="20" t="s">
        <v>45</v>
      </c>
      <c r="Q83" s="20"/>
      <c r="R83" s="20" t="s">
        <v>39</v>
      </c>
      <c r="S83" s="20">
        <v>8200204302</v>
      </c>
      <c r="T83" s="20" t="s">
        <v>196</v>
      </c>
      <c r="U83" s="20"/>
      <c r="V83" s="20">
        <v>9887561190</v>
      </c>
      <c r="W83" s="20" t="s">
        <v>197</v>
      </c>
      <c r="X83" s="20">
        <v>720000</v>
      </c>
      <c r="Y83" s="20" t="s">
        <v>42</v>
      </c>
      <c r="Z83" s="20" t="s">
        <v>42</v>
      </c>
      <c r="AA83" s="20" t="s">
        <v>48</v>
      </c>
      <c r="AB83" s="20">
        <v>9</v>
      </c>
      <c r="AC83" s="20" t="s">
        <v>44</v>
      </c>
      <c r="AD83" s="20">
        <v>1</v>
      </c>
    </row>
    <row r="84" spans="1:30" ht="30" x14ac:dyDescent="0.25">
      <c r="A84" s="20"/>
      <c r="B84" s="20"/>
      <c r="C84" s="20"/>
      <c r="D84" s="21"/>
      <c r="E84" s="20"/>
      <c r="F84" s="20"/>
      <c r="G84" s="20"/>
      <c r="H84" s="20"/>
      <c r="I84" s="20"/>
      <c r="J84" s="21"/>
      <c r="K84" s="20"/>
      <c r="L84" s="20"/>
      <c r="M84" s="20"/>
      <c r="N84" s="20"/>
      <c r="O84" s="20" t="s">
        <v>37</v>
      </c>
      <c r="P84" s="20" t="s">
        <v>38</v>
      </c>
      <c r="Q84" s="20"/>
      <c r="R84" s="20" t="s">
        <v>39</v>
      </c>
      <c r="S84" s="20">
        <v>8200204302</v>
      </c>
      <c r="T84" s="20" t="s">
        <v>198</v>
      </c>
      <c r="U84" s="20"/>
      <c r="V84" s="20">
        <v>9660259983</v>
      </c>
      <c r="W84" s="20" t="s">
        <v>199</v>
      </c>
      <c r="X84" s="20">
        <v>35000</v>
      </c>
      <c r="Y84" s="20" t="s">
        <v>42</v>
      </c>
      <c r="Z84" s="20" t="s">
        <v>42</v>
      </c>
      <c r="AA84" s="20" t="s">
        <v>43</v>
      </c>
      <c r="AB84" s="20">
        <v>8</v>
      </c>
      <c r="AC84" s="20" t="s">
        <v>44</v>
      </c>
      <c r="AD84" s="20">
        <v>2</v>
      </c>
    </row>
    <row r="85" spans="1:30" ht="30" x14ac:dyDescent="0.25">
      <c r="A85" s="20"/>
      <c r="B85" s="20"/>
      <c r="C85" s="20"/>
      <c r="D85" s="21"/>
      <c r="E85" s="20"/>
      <c r="F85" s="20"/>
      <c r="G85" s="20"/>
      <c r="H85" s="20"/>
      <c r="I85" s="20"/>
      <c r="J85" s="21"/>
      <c r="K85" s="20"/>
      <c r="L85" s="20"/>
      <c r="M85" s="20"/>
      <c r="N85" s="20"/>
      <c r="O85" s="20" t="s">
        <v>56</v>
      </c>
      <c r="P85" s="20" t="s">
        <v>45</v>
      </c>
      <c r="Q85" s="20"/>
      <c r="R85" s="20" t="s">
        <v>39</v>
      </c>
      <c r="S85" s="20">
        <v>8200204302</v>
      </c>
      <c r="T85" s="20"/>
      <c r="U85" s="20"/>
      <c r="V85" s="20">
        <v>9929276788</v>
      </c>
      <c r="W85" s="20" t="s">
        <v>200</v>
      </c>
      <c r="X85" s="20">
        <v>35000</v>
      </c>
      <c r="Y85" s="20" t="s">
        <v>42</v>
      </c>
      <c r="Z85" s="20" t="s">
        <v>42</v>
      </c>
      <c r="AA85" s="20" t="s">
        <v>48</v>
      </c>
      <c r="AB85" s="20">
        <v>11</v>
      </c>
      <c r="AC85" s="20" t="s">
        <v>44</v>
      </c>
      <c r="AD85" s="20">
        <v>2</v>
      </c>
    </row>
    <row r="86" spans="1:30" ht="30" x14ac:dyDescent="0.25">
      <c r="A86" s="20"/>
      <c r="B86" s="20"/>
      <c r="C86" s="20"/>
      <c r="D86" s="21"/>
      <c r="E86" s="20"/>
      <c r="F86" s="20"/>
      <c r="G86" s="20"/>
      <c r="H86" s="20"/>
      <c r="I86" s="20"/>
      <c r="J86" s="21"/>
      <c r="K86" s="20"/>
      <c r="L86" s="20"/>
      <c r="M86" s="20"/>
      <c r="N86" s="20"/>
      <c r="O86" s="20" t="s">
        <v>37</v>
      </c>
      <c r="P86" s="20" t="s">
        <v>45</v>
      </c>
      <c r="Q86" s="20"/>
      <c r="R86" s="20" t="s">
        <v>39</v>
      </c>
      <c r="S86" s="20">
        <v>8200204302</v>
      </c>
      <c r="T86" s="20"/>
      <c r="U86" s="20"/>
      <c r="V86" s="20">
        <v>9782635555</v>
      </c>
      <c r="W86" s="20" t="s">
        <v>201</v>
      </c>
      <c r="X86" s="20">
        <v>84000</v>
      </c>
      <c r="Y86" s="20" t="s">
        <v>42</v>
      </c>
      <c r="Z86" s="20" t="s">
        <v>42</v>
      </c>
      <c r="AA86" s="20" t="s">
        <v>48</v>
      </c>
      <c r="AB86" s="20">
        <v>9</v>
      </c>
      <c r="AC86" s="20" t="s">
        <v>44</v>
      </c>
      <c r="AD86" s="20">
        <v>1</v>
      </c>
    </row>
    <row r="87" spans="1:30" ht="30" x14ac:dyDescent="0.25">
      <c r="A87" s="20"/>
      <c r="B87" s="20"/>
      <c r="C87" s="20"/>
      <c r="D87" s="21"/>
      <c r="E87" s="20"/>
      <c r="F87" s="20"/>
      <c r="G87" s="20"/>
      <c r="H87" s="20"/>
      <c r="I87" s="20"/>
      <c r="J87" s="21"/>
      <c r="K87" s="20"/>
      <c r="L87" s="20"/>
      <c r="M87" s="20"/>
      <c r="N87" s="20"/>
      <c r="O87" s="20" t="s">
        <v>56</v>
      </c>
      <c r="P87" s="20" t="s">
        <v>45</v>
      </c>
      <c r="Q87" s="20"/>
      <c r="R87" s="20" t="s">
        <v>39</v>
      </c>
      <c r="S87" s="20">
        <v>8200204302</v>
      </c>
      <c r="T87" s="20" t="s">
        <v>202</v>
      </c>
      <c r="U87" s="20" t="s">
        <v>203</v>
      </c>
      <c r="V87" s="20">
        <v>9694070229</v>
      </c>
      <c r="W87" s="20" t="s">
        <v>204</v>
      </c>
      <c r="X87" s="20">
        <v>34000</v>
      </c>
      <c r="Y87" s="20" t="s">
        <v>42</v>
      </c>
      <c r="Z87" s="20" t="s">
        <v>42</v>
      </c>
      <c r="AA87" s="20" t="s">
        <v>48</v>
      </c>
      <c r="AB87" s="20">
        <v>9</v>
      </c>
      <c r="AC87" s="20" t="s">
        <v>44</v>
      </c>
      <c r="AD87" s="20">
        <v>0</v>
      </c>
    </row>
    <row r="88" spans="1:30" ht="30" x14ac:dyDescent="0.25">
      <c r="A88" s="20"/>
      <c r="B88" s="20"/>
      <c r="C88" s="20"/>
      <c r="D88" s="21"/>
      <c r="E88" s="20"/>
      <c r="F88" s="20"/>
      <c r="G88" s="20"/>
      <c r="H88" s="20"/>
      <c r="I88" s="20"/>
      <c r="J88" s="21"/>
      <c r="K88" s="20"/>
      <c r="L88" s="20"/>
      <c r="M88" s="20"/>
      <c r="N88" s="20"/>
      <c r="O88" s="20" t="s">
        <v>37</v>
      </c>
      <c r="P88" s="20" t="s">
        <v>45</v>
      </c>
      <c r="Q88" s="20"/>
      <c r="R88" s="20" t="s">
        <v>39</v>
      </c>
      <c r="S88" s="20">
        <v>8200204302</v>
      </c>
      <c r="T88" s="20" t="s">
        <v>205</v>
      </c>
      <c r="U88" s="20"/>
      <c r="V88" s="20">
        <v>7732920641</v>
      </c>
      <c r="W88" s="20" t="s">
        <v>206</v>
      </c>
      <c r="X88" s="20">
        <v>50000</v>
      </c>
      <c r="Y88" s="20" t="s">
        <v>141</v>
      </c>
      <c r="Z88" s="20" t="s">
        <v>42</v>
      </c>
      <c r="AA88" s="20" t="s">
        <v>48</v>
      </c>
      <c r="AB88" s="20">
        <v>12</v>
      </c>
      <c r="AC88" s="20" t="s">
        <v>44</v>
      </c>
      <c r="AD88" s="20">
        <v>1</v>
      </c>
    </row>
    <row r="89" spans="1:30" ht="30" x14ac:dyDescent="0.25">
      <c r="A89" s="20"/>
      <c r="B89" s="20"/>
      <c r="C89" s="20"/>
      <c r="D89" s="21"/>
      <c r="E89" s="20"/>
      <c r="F89" s="20"/>
      <c r="G89" s="20"/>
      <c r="H89" s="20"/>
      <c r="I89" s="20"/>
      <c r="J89" s="21"/>
      <c r="K89" s="20"/>
      <c r="L89" s="20"/>
      <c r="M89" s="20"/>
      <c r="N89" s="20"/>
      <c r="O89" s="20" t="s">
        <v>56</v>
      </c>
      <c r="P89" s="20" t="s">
        <v>45</v>
      </c>
      <c r="Q89" s="20"/>
      <c r="R89" s="20" t="s">
        <v>39</v>
      </c>
      <c r="S89" s="20">
        <v>8200204302</v>
      </c>
      <c r="T89" s="20" t="s">
        <v>207</v>
      </c>
      <c r="U89" s="20" t="s">
        <v>208</v>
      </c>
      <c r="V89" s="20">
        <v>9784027849</v>
      </c>
      <c r="W89" s="20" t="s">
        <v>209</v>
      </c>
      <c r="X89" s="20">
        <v>45000</v>
      </c>
      <c r="Y89" s="20" t="s">
        <v>42</v>
      </c>
      <c r="Z89" s="20" t="s">
        <v>42</v>
      </c>
      <c r="AA89" s="20" t="s">
        <v>48</v>
      </c>
      <c r="AB89" s="20">
        <v>10</v>
      </c>
      <c r="AC89" s="20" t="s">
        <v>44</v>
      </c>
      <c r="AD89" s="20">
        <v>1</v>
      </c>
    </row>
    <row r="90" spans="1:30" ht="45" x14ac:dyDescent="0.25">
      <c r="A90" s="20"/>
      <c r="B90" s="20"/>
      <c r="C90" s="20"/>
      <c r="D90" s="21"/>
      <c r="E90" s="20"/>
      <c r="F90" s="20"/>
      <c r="G90" s="20"/>
      <c r="H90" s="20"/>
      <c r="I90" s="20"/>
      <c r="J90" s="21"/>
      <c r="K90" s="20"/>
      <c r="L90" s="20"/>
      <c r="M90" s="20"/>
      <c r="N90" s="20"/>
      <c r="O90" s="20" t="s">
        <v>56</v>
      </c>
      <c r="P90" s="20" t="s">
        <v>45</v>
      </c>
      <c r="Q90" s="20"/>
      <c r="R90" s="20" t="s">
        <v>39</v>
      </c>
      <c r="S90" s="20">
        <v>8200204302</v>
      </c>
      <c r="T90" s="20" t="s">
        <v>210</v>
      </c>
      <c r="U90" s="20" t="s">
        <v>211</v>
      </c>
      <c r="V90" s="20">
        <v>9950299479</v>
      </c>
      <c r="W90" s="20" t="s">
        <v>212</v>
      </c>
      <c r="X90" s="20">
        <v>35000</v>
      </c>
      <c r="Y90" s="20" t="s">
        <v>42</v>
      </c>
      <c r="Z90" s="20" t="s">
        <v>42</v>
      </c>
      <c r="AA90" s="20" t="s">
        <v>48</v>
      </c>
      <c r="AB90" s="20">
        <v>10</v>
      </c>
      <c r="AC90" s="20" t="s">
        <v>44</v>
      </c>
      <c r="AD90" s="20">
        <v>1</v>
      </c>
    </row>
    <row r="91" spans="1:30" ht="30" x14ac:dyDescent="0.25">
      <c r="A91" s="20"/>
      <c r="B91" s="20"/>
      <c r="C91" s="20"/>
      <c r="D91" s="21"/>
      <c r="E91" s="20"/>
      <c r="F91" s="20"/>
      <c r="G91" s="20"/>
      <c r="H91" s="20"/>
      <c r="I91" s="20"/>
      <c r="J91" s="21"/>
      <c r="K91" s="20"/>
      <c r="L91" s="20"/>
      <c r="M91" s="20"/>
      <c r="N91" s="20"/>
      <c r="O91" s="20" t="s">
        <v>37</v>
      </c>
      <c r="P91" s="20" t="s">
        <v>45</v>
      </c>
      <c r="Q91" s="20"/>
      <c r="R91" s="20" t="s">
        <v>39</v>
      </c>
      <c r="S91" s="20">
        <v>8200204302</v>
      </c>
      <c r="T91" s="20" t="s">
        <v>213</v>
      </c>
      <c r="U91" s="20"/>
      <c r="V91" s="20">
        <v>9636369693</v>
      </c>
      <c r="W91" s="20" t="s">
        <v>214</v>
      </c>
      <c r="X91" s="20">
        <v>0</v>
      </c>
      <c r="Y91" s="20" t="s">
        <v>42</v>
      </c>
      <c r="Z91" s="20" t="s">
        <v>42</v>
      </c>
      <c r="AA91" s="20" t="s">
        <v>48</v>
      </c>
      <c r="AB91" s="20">
        <v>11</v>
      </c>
      <c r="AC91" s="20" t="s">
        <v>44</v>
      </c>
      <c r="AD91" s="20">
        <v>2</v>
      </c>
    </row>
    <row r="92" spans="1:30" ht="30" x14ac:dyDescent="0.25">
      <c r="A92" s="20"/>
      <c r="B92" s="20"/>
      <c r="C92" s="20"/>
      <c r="D92" s="21"/>
      <c r="E92" s="20"/>
      <c r="F92" s="20"/>
      <c r="G92" s="20"/>
      <c r="H92" s="20"/>
      <c r="I92" s="20"/>
      <c r="J92" s="21"/>
      <c r="K92" s="20"/>
      <c r="L92" s="20"/>
      <c r="M92" s="20"/>
      <c r="N92" s="20"/>
      <c r="O92" s="20" t="s">
        <v>37</v>
      </c>
      <c r="P92" s="20" t="s">
        <v>38</v>
      </c>
      <c r="Q92" s="20"/>
      <c r="R92" s="20" t="s">
        <v>39</v>
      </c>
      <c r="S92" s="20">
        <v>8200204302</v>
      </c>
      <c r="T92" s="20" t="s">
        <v>70</v>
      </c>
      <c r="U92" s="20" t="s">
        <v>215</v>
      </c>
      <c r="V92" s="20">
        <v>8955647472</v>
      </c>
      <c r="W92" s="20" t="s">
        <v>216</v>
      </c>
      <c r="X92" s="20">
        <v>34000</v>
      </c>
      <c r="Y92" s="20" t="s">
        <v>42</v>
      </c>
      <c r="Z92" s="20" t="s">
        <v>141</v>
      </c>
      <c r="AA92" s="20" t="s">
        <v>43</v>
      </c>
      <c r="AB92" s="20">
        <v>8</v>
      </c>
      <c r="AC92" s="20" t="s">
        <v>44</v>
      </c>
      <c r="AD92" s="20">
        <v>0</v>
      </c>
    </row>
    <row r="93" spans="1:30" ht="30" x14ac:dyDescent="0.25">
      <c r="A93" s="20"/>
      <c r="B93" s="20"/>
      <c r="C93" s="20"/>
      <c r="D93" s="21"/>
      <c r="E93" s="20"/>
      <c r="F93" s="20"/>
      <c r="G93" s="20"/>
      <c r="H93" s="20"/>
      <c r="I93" s="20"/>
      <c r="J93" s="21"/>
      <c r="K93" s="20"/>
      <c r="L93" s="20"/>
      <c r="M93" s="20"/>
      <c r="N93" s="20"/>
      <c r="O93" s="20" t="s">
        <v>56</v>
      </c>
      <c r="P93" s="20" t="s">
        <v>45</v>
      </c>
      <c r="Q93" s="20"/>
      <c r="R93" s="20" t="s">
        <v>39</v>
      </c>
      <c r="S93" s="20">
        <v>8200204302</v>
      </c>
      <c r="T93" s="20"/>
      <c r="U93" s="20" t="s">
        <v>217</v>
      </c>
      <c r="V93" s="20">
        <v>7732917582</v>
      </c>
      <c r="W93" s="20" t="s">
        <v>93</v>
      </c>
      <c r="X93" s="20">
        <v>35000</v>
      </c>
      <c r="Y93" s="20" t="s">
        <v>42</v>
      </c>
      <c r="Z93" s="20" t="s">
        <v>42</v>
      </c>
      <c r="AA93" s="20" t="s">
        <v>48</v>
      </c>
      <c r="AB93" s="20">
        <v>9</v>
      </c>
      <c r="AC93" s="20" t="s">
        <v>44</v>
      </c>
      <c r="AD93" s="20">
        <v>0</v>
      </c>
    </row>
    <row r="94" spans="1:30" ht="30" x14ac:dyDescent="0.25">
      <c r="A94" s="20"/>
      <c r="B94" s="20"/>
      <c r="C94" s="20"/>
      <c r="D94" s="21"/>
      <c r="E94" s="20"/>
      <c r="F94" s="20"/>
      <c r="G94" s="20"/>
      <c r="H94" s="20"/>
      <c r="I94" s="20"/>
      <c r="J94" s="21"/>
      <c r="K94" s="20"/>
      <c r="L94" s="20"/>
      <c r="M94" s="20"/>
      <c r="N94" s="20"/>
      <c r="O94" s="20" t="s">
        <v>56</v>
      </c>
      <c r="P94" s="20" t="s">
        <v>45</v>
      </c>
      <c r="Q94" s="20"/>
      <c r="R94" s="20" t="s">
        <v>39</v>
      </c>
      <c r="S94" s="20">
        <v>8200204302</v>
      </c>
      <c r="T94" s="20" t="s">
        <v>218</v>
      </c>
      <c r="U94" s="20" t="s">
        <v>219</v>
      </c>
      <c r="V94" s="20">
        <v>8003141156</v>
      </c>
      <c r="W94" s="20" t="s">
        <v>220</v>
      </c>
      <c r="X94" s="20">
        <v>35000</v>
      </c>
      <c r="Y94" s="20" t="s">
        <v>42</v>
      </c>
      <c r="Z94" s="20" t="s">
        <v>42</v>
      </c>
      <c r="AA94" s="20" t="s">
        <v>48</v>
      </c>
      <c r="AB94" s="20">
        <v>11</v>
      </c>
      <c r="AC94" s="20" t="s">
        <v>44</v>
      </c>
      <c r="AD94" s="20">
        <v>1</v>
      </c>
    </row>
    <row r="95" spans="1:30" ht="30" x14ac:dyDescent="0.25">
      <c r="A95" s="20"/>
      <c r="B95" s="20"/>
      <c r="C95" s="20"/>
      <c r="D95" s="21"/>
      <c r="E95" s="20"/>
      <c r="F95" s="20"/>
      <c r="G95" s="20"/>
      <c r="H95" s="20"/>
      <c r="I95" s="20"/>
      <c r="J95" s="21"/>
      <c r="K95" s="20"/>
      <c r="L95" s="20"/>
      <c r="M95" s="20"/>
      <c r="N95" s="20"/>
      <c r="O95" s="20" t="s">
        <v>37</v>
      </c>
      <c r="P95" s="20" t="s">
        <v>45</v>
      </c>
      <c r="Q95" s="20"/>
      <c r="R95" s="20" t="s">
        <v>39</v>
      </c>
      <c r="S95" s="20">
        <v>8200204302</v>
      </c>
      <c r="T95" s="20" t="s">
        <v>221</v>
      </c>
      <c r="U95" s="20"/>
      <c r="V95" s="20">
        <v>9029038905</v>
      </c>
      <c r="W95" s="20" t="s">
        <v>222</v>
      </c>
      <c r="X95" s="20">
        <v>60000</v>
      </c>
      <c r="Y95" s="20" t="s">
        <v>42</v>
      </c>
      <c r="Z95" s="20" t="s">
        <v>42</v>
      </c>
      <c r="AA95" s="20" t="s">
        <v>48</v>
      </c>
      <c r="AB95" s="20">
        <v>10</v>
      </c>
      <c r="AC95" s="20" t="s">
        <v>44</v>
      </c>
      <c r="AD95" s="20">
        <v>1</v>
      </c>
    </row>
    <row r="96" spans="1:30" ht="30" x14ac:dyDescent="0.25">
      <c r="A96" s="20"/>
      <c r="B96" s="20"/>
      <c r="C96" s="20"/>
      <c r="D96" s="21"/>
      <c r="E96" s="20"/>
      <c r="F96" s="20"/>
      <c r="G96" s="20"/>
      <c r="H96" s="20"/>
      <c r="I96" s="20"/>
      <c r="J96" s="21"/>
      <c r="K96" s="20"/>
      <c r="L96" s="20"/>
      <c r="M96" s="20"/>
      <c r="N96" s="20"/>
      <c r="O96" s="20" t="s">
        <v>56</v>
      </c>
      <c r="P96" s="20" t="s">
        <v>45</v>
      </c>
      <c r="Q96" s="20"/>
      <c r="R96" s="20" t="s">
        <v>39</v>
      </c>
      <c r="S96" s="20">
        <v>8200204302</v>
      </c>
      <c r="T96" s="20" t="s">
        <v>223</v>
      </c>
      <c r="U96" s="20" t="s">
        <v>219</v>
      </c>
      <c r="V96" s="20">
        <v>8003141156</v>
      </c>
      <c r="W96" s="20" t="s">
        <v>220</v>
      </c>
      <c r="X96" s="20">
        <v>35000</v>
      </c>
      <c r="Y96" s="20" t="s">
        <v>42</v>
      </c>
      <c r="Z96" s="20" t="s">
        <v>42</v>
      </c>
      <c r="AA96" s="20" t="s">
        <v>48</v>
      </c>
      <c r="AB96" s="20">
        <v>10</v>
      </c>
      <c r="AC96" s="20" t="s">
        <v>44</v>
      </c>
      <c r="AD96" s="20">
        <v>1</v>
      </c>
    </row>
    <row r="97" spans="1:30" ht="30" x14ac:dyDescent="0.25">
      <c r="A97" s="20"/>
      <c r="B97" s="20"/>
      <c r="C97" s="20"/>
      <c r="D97" s="21"/>
      <c r="E97" s="20"/>
      <c r="F97" s="20"/>
      <c r="G97" s="20"/>
      <c r="H97" s="20"/>
      <c r="I97" s="20"/>
      <c r="J97" s="21"/>
      <c r="K97" s="20"/>
      <c r="L97" s="20"/>
      <c r="M97" s="20"/>
      <c r="N97" s="20"/>
      <c r="O97" s="20" t="s">
        <v>37</v>
      </c>
      <c r="P97" s="20" t="s">
        <v>45</v>
      </c>
      <c r="Q97" s="20"/>
      <c r="R97" s="20" t="s">
        <v>39</v>
      </c>
      <c r="S97" s="20">
        <v>8200204302</v>
      </c>
      <c r="T97" s="20" t="s">
        <v>107</v>
      </c>
      <c r="U97" s="20"/>
      <c r="V97" s="20">
        <v>9950821745</v>
      </c>
      <c r="W97" s="20" t="s">
        <v>224</v>
      </c>
      <c r="X97" s="20">
        <v>180000</v>
      </c>
      <c r="Y97" s="20" t="s">
        <v>42</v>
      </c>
      <c r="Z97" s="20" t="s">
        <v>42</v>
      </c>
      <c r="AA97" s="20" t="s">
        <v>48</v>
      </c>
      <c r="AB97" s="20">
        <v>10</v>
      </c>
      <c r="AC97" s="20" t="s">
        <v>44</v>
      </c>
      <c r="AD97" s="20">
        <v>1</v>
      </c>
    </row>
    <row r="98" spans="1:30" ht="30" x14ac:dyDescent="0.25">
      <c r="A98" s="20"/>
      <c r="B98" s="20"/>
      <c r="C98" s="20"/>
      <c r="D98" s="21"/>
      <c r="E98" s="20"/>
      <c r="F98" s="20"/>
      <c r="G98" s="20"/>
      <c r="H98" s="20"/>
      <c r="I98" s="20"/>
      <c r="J98" s="21"/>
      <c r="K98" s="20"/>
      <c r="L98" s="20"/>
      <c r="M98" s="20"/>
      <c r="N98" s="20"/>
      <c r="O98" s="20" t="s">
        <v>37</v>
      </c>
      <c r="P98" s="20" t="s">
        <v>45</v>
      </c>
      <c r="Q98" s="20"/>
      <c r="R98" s="20" t="s">
        <v>39</v>
      </c>
      <c r="S98" s="20">
        <v>8200204302</v>
      </c>
      <c r="T98" s="20" t="s">
        <v>225</v>
      </c>
      <c r="U98" s="20"/>
      <c r="V98" s="20">
        <v>9887567575</v>
      </c>
      <c r="W98" s="20" t="s">
        <v>226</v>
      </c>
      <c r="X98" s="20">
        <v>40000</v>
      </c>
      <c r="Y98" s="20" t="s">
        <v>42</v>
      </c>
      <c r="Z98" s="20" t="s">
        <v>42</v>
      </c>
      <c r="AA98" s="20" t="s">
        <v>48</v>
      </c>
      <c r="AB98" s="20">
        <v>9</v>
      </c>
      <c r="AC98" s="20" t="s">
        <v>44</v>
      </c>
      <c r="AD98" s="20">
        <v>1</v>
      </c>
    </row>
    <row r="99" spans="1:30" ht="30" x14ac:dyDescent="0.25">
      <c r="A99" s="20"/>
      <c r="B99" s="20"/>
      <c r="C99" s="20"/>
      <c r="D99" s="21"/>
      <c r="E99" s="20"/>
      <c r="F99" s="20"/>
      <c r="G99" s="20"/>
      <c r="H99" s="20"/>
      <c r="I99" s="20"/>
      <c r="J99" s="21"/>
      <c r="K99" s="20"/>
      <c r="L99" s="20"/>
      <c r="M99" s="20"/>
      <c r="N99" s="20"/>
      <c r="O99" s="20" t="s">
        <v>37</v>
      </c>
      <c r="P99" s="20" t="s">
        <v>45</v>
      </c>
      <c r="Q99" s="20"/>
      <c r="R99" s="20" t="s">
        <v>39</v>
      </c>
      <c r="S99" s="20">
        <v>8200204302</v>
      </c>
      <c r="T99" s="20" t="s">
        <v>227</v>
      </c>
      <c r="U99" s="20" t="s">
        <v>228</v>
      </c>
      <c r="V99" s="20">
        <v>9928207592</v>
      </c>
      <c r="W99" s="20" t="s">
        <v>229</v>
      </c>
      <c r="X99" s="20">
        <v>36000</v>
      </c>
      <c r="Y99" s="20" t="s">
        <v>42</v>
      </c>
      <c r="Z99" s="20" t="s">
        <v>42</v>
      </c>
      <c r="AA99" s="20" t="s">
        <v>48</v>
      </c>
      <c r="AB99" s="20">
        <v>9</v>
      </c>
      <c r="AC99" s="20" t="s">
        <v>44</v>
      </c>
      <c r="AD99" s="20">
        <v>1</v>
      </c>
    </row>
    <row r="100" spans="1:30" ht="30" x14ac:dyDescent="0.25">
      <c r="A100" s="20"/>
      <c r="B100" s="20"/>
      <c r="C100" s="20"/>
      <c r="D100" s="21"/>
      <c r="E100" s="20"/>
      <c r="F100" s="20"/>
      <c r="G100" s="20"/>
      <c r="H100" s="20"/>
      <c r="I100" s="20"/>
      <c r="J100" s="21"/>
      <c r="K100" s="20"/>
      <c r="L100" s="20"/>
      <c r="M100" s="20"/>
      <c r="N100" s="20"/>
      <c r="O100" s="20" t="s">
        <v>56</v>
      </c>
      <c r="P100" s="20" t="s">
        <v>45</v>
      </c>
      <c r="Q100" s="20"/>
      <c r="R100" s="20" t="s">
        <v>39</v>
      </c>
      <c r="S100" s="20">
        <v>8200204302</v>
      </c>
      <c r="T100" s="20"/>
      <c r="U100" s="20"/>
      <c r="V100" s="20">
        <v>9929276788</v>
      </c>
      <c r="W100" s="20" t="s">
        <v>230</v>
      </c>
      <c r="X100" s="20">
        <v>0</v>
      </c>
      <c r="Y100" s="20" t="s">
        <v>42</v>
      </c>
      <c r="Z100" s="20" t="s">
        <v>42</v>
      </c>
      <c r="AA100" s="20" t="s">
        <v>48</v>
      </c>
      <c r="AB100" s="20">
        <v>14</v>
      </c>
      <c r="AC100" s="20" t="s">
        <v>44</v>
      </c>
      <c r="AD100" s="20">
        <v>2</v>
      </c>
    </row>
    <row r="101" spans="1:30" ht="30" x14ac:dyDescent="0.25">
      <c r="A101" s="20"/>
      <c r="B101" s="20"/>
      <c r="C101" s="20"/>
      <c r="D101" s="21"/>
      <c r="E101" s="20"/>
      <c r="F101" s="20"/>
      <c r="G101" s="20"/>
      <c r="H101" s="20"/>
      <c r="I101" s="20"/>
      <c r="J101" s="21"/>
      <c r="K101" s="20"/>
      <c r="L101" s="20"/>
      <c r="M101" s="20"/>
      <c r="N101" s="20"/>
      <c r="O101" s="20" t="s">
        <v>37</v>
      </c>
      <c r="P101" s="20" t="s">
        <v>45</v>
      </c>
      <c r="Q101" s="20"/>
      <c r="R101" s="20" t="s">
        <v>39</v>
      </c>
      <c r="S101" s="20">
        <v>8200204302</v>
      </c>
      <c r="T101" s="20" t="s">
        <v>231</v>
      </c>
      <c r="U101" s="20"/>
      <c r="V101" s="20">
        <v>9928899482</v>
      </c>
      <c r="W101" s="20" t="s">
        <v>232</v>
      </c>
      <c r="X101" s="20">
        <v>200000</v>
      </c>
      <c r="Y101" s="20" t="s">
        <v>42</v>
      </c>
      <c r="Z101" s="20" t="s">
        <v>42</v>
      </c>
      <c r="AA101" s="20" t="s">
        <v>48</v>
      </c>
      <c r="AB101" s="20">
        <v>9</v>
      </c>
      <c r="AC101" s="20" t="s">
        <v>44</v>
      </c>
      <c r="AD101" s="20">
        <v>1</v>
      </c>
    </row>
    <row r="102" spans="1:30" ht="30" x14ac:dyDescent="0.25">
      <c r="A102" s="20"/>
      <c r="B102" s="20"/>
      <c r="C102" s="20"/>
      <c r="D102" s="21"/>
      <c r="E102" s="20"/>
      <c r="F102" s="20"/>
      <c r="G102" s="20"/>
      <c r="H102" s="20"/>
      <c r="I102" s="20"/>
      <c r="J102" s="21"/>
      <c r="K102" s="20"/>
      <c r="L102" s="20"/>
      <c r="M102" s="20"/>
      <c r="N102" s="20"/>
      <c r="O102" s="20" t="s">
        <v>56</v>
      </c>
      <c r="P102" s="20" t="s">
        <v>45</v>
      </c>
      <c r="Q102" s="20"/>
      <c r="R102" s="20" t="s">
        <v>39</v>
      </c>
      <c r="S102" s="20">
        <v>8200204302</v>
      </c>
      <c r="T102" s="20" t="s">
        <v>233</v>
      </c>
      <c r="U102" s="20" t="s">
        <v>234</v>
      </c>
      <c r="V102" s="20">
        <v>7737590693</v>
      </c>
      <c r="W102" s="20" t="s">
        <v>235</v>
      </c>
      <c r="X102" s="20">
        <v>480000</v>
      </c>
      <c r="Y102" s="20" t="s">
        <v>42</v>
      </c>
      <c r="Z102" s="20" t="s">
        <v>42</v>
      </c>
      <c r="AA102" s="20" t="s">
        <v>48</v>
      </c>
      <c r="AB102" s="20">
        <v>9</v>
      </c>
      <c r="AC102" s="20" t="s">
        <v>44</v>
      </c>
      <c r="AD102" s="20">
        <v>1</v>
      </c>
    </row>
    <row r="103" spans="1:30" ht="30" x14ac:dyDescent="0.25">
      <c r="A103" s="20"/>
      <c r="B103" s="20"/>
      <c r="C103" s="20"/>
      <c r="D103" s="21"/>
      <c r="E103" s="20"/>
      <c r="F103" s="20"/>
      <c r="G103" s="20"/>
      <c r="H103" s="20"/>
      <c r="I103" s="20"/>
      <c r="J103" s="21"/>
      <c r="K103" s="20"/>
      <c r="L103" s="20"/>
      <c r="M103" s="20"/>
      <c r="N103" s="20"/>
      <c r="O103" s="20" t="s">
        <v>56</v>
      </c>
      <c r="P103" s="20" t="s">
        <v>45</v>
      </c>
      <c r="Q103" s="20"/>
      <c r="R103" s="20" t="s">
        <v>39</v>
      </c>
      <c r="S103" s="20">
        <v>8200204302</v>
      </c>
      <c r="T103" s="20" t="s">
        <v>236</v>
      </c>
      <c r="U103" s="20" t="s">
        <v>237</v>
      </c>
      <c r="V103" s="20">
        <v>9799630341</v>
      </c>
      <c r="W103" s="20" t="s">
        <v>238</v>
      </c>
      <c r="X103" s="20">
        <v>250000</v>
      </c>
      <c r="Y103" s="20" t="s">
        <v>42</v>
      </c>
      <c r="Z103" s="20" t="s">
        <v>42</v>
      </c>
      <c r="AA103" s="20" t="s">
        <v>48</v>
      </c>
      <c r="AB103" s="20">
        <v>9</v>
      </c>
      <c r="AC103" s="20" t="s">
        <v>44</v>
      </c>
      <c r="AD103" s="20">
        <v>1</v>
      </c>
    </row>
    <row r="104" spans="1:30" ht="30" x14ac:dyDescent="0.25">
      <c r="A104" s="20"/>
      <c r="B104" s="20"/>
      <c r="C104" s="20"/>
      <c r="D104" s="21"/>
      <c r="E104" s="20"/>
      <c r="F104" s="20"/>
      <c r="G104" s="20"/>
      <c r="H104" s="20"/>
      <c r="I104" s="20"/>
      <c r="J104" s="21"/>
      <c r="K104" s="20"/>
      <c r="L104" s="20"/>
      <c r="M104" s="20"/>
      <c r="N104" s="20"/>
      <c r="O104" s="20" t="s">
        <v>37</v>
      </c>
      <c r="P104" s="20" t="s">
        <v>45</v>
      </c>
      <c r="Q104" s="20"/>
      <c r="R104" s="20" t="s">
        <v>39</v>
      </c>
      <c r="S104" s="20">
        <v>8200204302</v>
      </c>
      <c r="T104" s="20" t="s">
        <v>239</v>
      </c>
      <c r="U104" s="20"/>
      <c r="V104" s="20">
        <v>8306160572</v>
      </c>
      <c r="W104" s="20" t="s">
        <v>240</v>
      </c>
      <c r="X104" s="20">
        <v>36000</v>
      </c>
      <c r="Y104" s="20" t="s">
        <v>42</v>
      </c>
      <c r="Z104" s="20" t="s">
        <v>42</v>
      </c>
      <c r="AA104" s="20" t="s">
        <v>48</v>
      </c>
      <c r="AB104" s="20">
        <v>9</v>
      </c>
      <c r="AC104" s="20" t="s">
        <v>44</v>
      </c>
      <c r="AD104" s="20">
        <v>2</v>
      </c>
    </row>
    <row r="105" spans="1:30" ht="30" x14ac:dyDescent="0.25">
      <c r="A105" s="20"/>
      <c r="B105" s="20"/>
      <c r="C105" s="20"/>
      <c r="D105" s="21"/>
      <c r="E105" s="20"/>
      <c r="F105" s="20"/>
      <c r="G105" s="20"/>
      <c r="H105" s="20"/>
      <c r="I105" s="20"/>
      <c r="J105" s="21"/>
      <c r="K105" s="20"/>
      <c r="L105" s="20"/>
      <c r="M105" s="20"/>
      <c r="N105" s="20"/>
      <c r="O105" s="20" t="s">
        <v>37</v>
      </c>
      <c r="P105" s="20" t="s">
        <v>45</v>
      </c>
      <c r="Q105" s="20"/>
      <c r="R105" s="20" t="s">
        <v>39</v>
      </c>
      <c r="S105" s="20">
        <v>8200204302</v>
      </c>
      <c r="T105" s="20"/>
      <c r="U105" s="20"/>
      <c r="V105" s="20">
        <v>7976103510</v>
      </c>
      <c r="W105" s="20" t="s">
        <v>241</v>
      </c>
      <c r="X105" s="20">
        <v>100000</v>
      </c>
      <c r="Y105" s="20" t="s">
        <v>42</v>
      </c>
      <c r="Z105" s="20" t="s">
        <v>42</v>
      </c>
      <c r="AA105" s="20" t="s">
        <v>48</v>
      </c>
      <c r="AB105" s="20">
        <v>9</v>
      </c>
      <c r="AC105" s="20" t="s">
        <v>44</v>
      </c>
      <c r="AD105" s="20">
        <v>3</v>
      </c>
    </row>
    <row r="106" spans="1:30" ht="30" x14ac:dyDescent="0.25">
      <c r="A106" s="20"/>
      <c r="B106" s="20"/>
      <c r="C106" s="20"/>
      <c r="D106" s="21"/>
      <c r="E106" s="20"/>
      <c r="F106" s="20"/>
      <c r="G106" s="20"/>
      <c r="H106" s="20"/>
      <c r="I106" s="20"/>
      <c r="J106" s="21"/>
      <c r="K106" s="20"/>
      <c r="L106" s="20"/>
      <c r="M106" s="20"/>
      <c r="N106" s="20"/>
      <c r="O106" s="20" t="s">
        <v>82</v>
      </c>
      <c r="P106" s="20" t="s">
        <v>45</v>
      </c>
      <c r="Q106" s="20"/>
      <c r="R106" s="20" t="s">
        <v>39</v>
      </c>
      <c r="S106" s="20">
        <v>8200204302</v>
      </c>
      <c r="T106" s="20" t="s">
        <v>242</v>
      </c>
      <c r="U106" s="20"/>
      <c r="V106" s="20">
        <v>8890984373</v>
      </c>
      <c r="W106" s="20" t="s">
        <v>243</v>
      </c>
      <c r="X106" s="20">
        <v>0</v>
      </c>
      <c r="Y106" s="20" t="s">
        <v>42</v>
      </c>
      <c r="Z106" s="20" t="s">
        <v>42</v>
      </c>
      <c r="AA106" s="20" t="s">
        <v>48</v>
      </c>
      <c r="AB106" s="20">
        <v>10</v>
      </c>
      <c r="AC106" s="20" t="s">
        <v>44</v>
      </c>
      <c r="AD106" s="20">
        <v>2</v>
      </c>
    </row>
    <row r="107" spans="1:30" ht="30" x14ac:dyDescent="0.25">
      <c r="A107" s="20"/>
      <c r="B107" s="20"/>
      <c r="C107" s="20"/>
      <c r="D107" s="21"/>
      <c r="E107" s="20"/>
      <c r="F107" s="20"/>
      <c r="G107" s="20"/>
      <c r="H107" s="20"/>
      <c r="I107" s="20"/>
      <c r="J107" s="21"/>
      <c r="K107" s="20"/>
      <c r="L107" s="20"/>
      <c r="M107" s="20"/>
      <c r="N107" s="20"/>
      <c r="O107" s="20" t="s">
        <v>56</v>
      </c>
      <c r="P107" s="20" t="s">
        <v>45</v>
      </c>
      <c r="Q107" s="20"/>
      <c r="R107" s="20" t="s">
        <v>39</v>
      </c>
      <c r="S107" s="20">
        <v>8200204302</v>
      </c>
      <c r="T107" s="20"/>
      <c r="U107" s="20" t="s">
        <v>244</v>
      </c>
      <c r="V107" s="20">
        <v>9413063093</v>
      </c>
      <c r="W107" s="20" t="s">
        <v>245</v>
      </c>
      <c r="X107" s="20">
        <v>35000</v>
      </c>
      <c r="Y107" s="20" t="s">
        <v>42</v>
      </c>
      <c r="Z107" s="20" t="s">
        <v>42</v>
      </c>
      <c r="AA107" s="20" t="s">
        <v>48</v>
      </c>
      <c r="AB107" s="20">
        <v>8</v>
      </c>
      <c r="AC107" s="20" t="s">
        <v>44</v>
      </c>
      <c r="AD107" s="20">
        <v>0</v>
      </c>
    </row>
    <row r="108" spans="1:30" ht="30" x14ac:dyDescent="0.25">
      <c r="A108" s="20"/>
      <c r="B108" s="20"/>
      <c r="C108" s="20"/>
      <c r="D108" s="21"/>
      <c r="E108" s="20"/>
      <c r="F108" s="20"/>
      <c r="G108" s="20"/>
      <c r="H108" s="20"/>
      <c r="I108" s="20"/>
      <c r="J108" s="21"/>
      <c r="K108" s="20"/>
      <c r="L108" s="20"/>
      <c r="M108" s="20"/>
      <c r="N108" s="20"/>
      <c r="O108" s="20" t="s">
        <v>37</v>
      </c>
      <c r="P108" s="20" t="s">
        <v>38</v>
      </c>
      <c r="Q108" s="20"/>
      <c r="R108" s="20" t="s">
        <v>39</v>
      </c>
      <c r="S108" s="20">
        <v>8200204302</v>
      </c>
      <c r="T108" s="20" t="s">
        <v>246</v>
      </c>
      <c r="U108" s="20" t="s">
        <v>247</v>
      </c>
      <c r="V108" s="20">
        <v>9660259983</v>
      </c>
      <c r="W108" s="20" t="s">
        <v>248</v>
      </c>
      <c r="X108" s="20">
        <v>35000</v>
      </c>
      <c r="Y108" s="20" t="s">
        <v>42</v>
      </c>
      <c r="Z108" s="20" t="s">
        <v>42</v>
      </c>
      <c r="AA108" s="20" t="s">
        <v>43</v>
      </c>
      <c r="AB108" s="20">
        <v>9</v>
      </c>
      <c r="AC108" s="20" t="s">
        <v>44</v>
      </c>
      <c r="AD108" s="20">
        <v>0</v>
      </c>
    </row>
    <row r="109" spans="1:30" ht="30" x14ac:dyDescent="0.25">
      <c r="A109" s="20"/>
      <c r="B109" s="20"/>
      <c r="C109" s="20"/>
      <c r="D109" s="21"/>
      <c r="E109" s="20"/>
      <c r="F109" s="20"/>
      <c r="G109" s="20"/>
      <c r="H109" s="20"/>
      <c r="I109" s="20"/>
      <c r="J109" s="21"/>
      <c r="K109" s="20"/>
      <c r="L109" s="20"/>
      <c r="M109" s="20"/>
      <c r="N109" s="20"/>
      <c r="O109" s="20" t="s">
        <v>37</v>
      </c>
      <c r="P109" s="20" t="s">
        <v>45</v>
      </c>
      <c r="Q109" s="20"/>
      <c r="R109" s="20" t="s">
        <v>39</v>
      </c>
      <c r="S109" s="20">
        <v>8200204302</v>
      </c>
      <c r="T109" s="20" t="s">
        <v>249</v>
      </c>
      <c r="U109" s="20"/>
      <c r="V109" s="20">
        <v>8890608559</v>
      </c>
      <c r="W109" s="20" t="s">
        <v>200</v>
      </c>
      <c r="X109" s="20">
        <v>36000</v>
      </c>
      <c r="Y109" s="20" t="s">
        <v>42</v>
      </c>
      <c r="Z109" s="20" t="s">
        <v>42</v>
      </c>
      <c r="AA109" s="20" t="s">
        <v>48</v>
      </c>
      <c r="AB109" s="20">
        <v>9</v>
      </c>
      <c r="AC109" s="20" t="s">
        <v>44</v>
      </c>
      <c r="AD109" s="20">
        <v>2</v>
      </c>
    </row>
    <row r="110" spans="1:30" ht="30" x14ac:dyDescent="0.25">
      <c r="A110" s="20"/>
      <c r="B110" s="20"/>
      <c r="C110" s="20"/>
      <c r="D110" s="21"/>
      <c r="E110" s="20"/>
      <c r="F110" s="20"/>
      <c r="G110" s="20"/>
      <c r="H110" s="20"/>
      <c r="I110" s="20"/>
      <c r="J110" s="21"/>
      <c r="K110" s="20"/>
      <c r="L110" s="20"/>
      <c r="M110" s="20"/>
      <c r="N110" s="20"/>
      <c r="O110" s="20" t="s">
        <v>56</v>
      </c>
      <c r="P110" s="20" t="s">
        <v>45</v>
      </c>
      <c r="Q110" s="20"/>
      <c r="R110" s="20" t="s">
        <v>39</v>
      </c>
      <c r="S110" s="20">
        <v>8200204302</v>
      </c>
      <c r="T110" s="20" t="s">
        <v>250</v>
      </c>
      <c r="U110" s="20" t="s">
        <v>251</v>
      </c>
      <c r="V110" s="20">
        <v>8503809615</v>
      </c>
      <c r="W110" s="20" t="s">
        <v>238</v>
      </c>
      <c r="X110" s="20">
        <v>96000</v>
      </c>
      <c r="Y110" s="20" t="s">
        <v>42</v>
      </c>
      <c r="Z110" s="20" t="s">
        <v>42</v>
      </c>
      <c r="AA110" s="20" t="s">
        <v>48</v>
      </c>
      <c r="AB110" s="20">
        <v>9</v>
      </c>
      <c r="AC110" s="20" t="s">
        <v>44</v>
      </c>
      <c r="AD110" s="20">
        <v>1</v>
      </c>
    </row>
    <row r="111" spans="1:30" ht="30" x14ac:dyDescent="0.25">
      <c r="A111" s="20"/>
      <c r="B111" s="20"/>
      <c r="C111" s="20"/>
      <c r="D111" s="21"/>
      <c r="E111" s="20"/>
      <c r="F111" s="20"/>
      <c r="G111" s="20"/>
      <c r="H111" s="20"/>
      <c r="I111" s="20"/>
      <c r="J111" s="21"/>
      <c r="K111" s="20"/>
      <c r="L111" s="20"/>
      <c r="M111" s="20"/>
      <c r="N111" s="20"/>
      <c r="O111" s="20" t="s">
        <v>56</v>
      </c>
      <c r="P111" s="20" t="s">
        <v>45</v>
      </c>
      <c r="Q111" s="20"/>
      <c r="R111" s="20" t="s">
        <v>39</v>
      </c>
      <c r="S111" s="20">
        <v>8200204302</v>
      </c>
      <c r="T111" s="20"/>
      <c r="U111" s="20" t="s">
        <v>252</v>
      </c>
      <c r="V111" s="20">
        <v>9784569087</v>
      </c>
      <c r="W111" s="20" t="s">
        <v>253</v>
      </c>
      <c r="X111" s="20">
        <v>34000</v>
      </c>
      <c r="Y111" s="20" t="s">
        <v>42</v>
      </c>
      <c r="Z111" s="20" t="s">
        <v>42</v>
      </c>
      <c r="AA111" s="20" t="s">
        <v>48</v>
      </c>
      <c r="AB111" s="20">
        <v>8</v>
      </c>
      <c r="AC111" s="20" t="s">
        <v>44</v>
      </c>
      <c r="AD111" s="20">
        <v>0</v>
      </c>
    </row>
    <row r="112" spans="1:30" ht="30" x14ac:dyDescent="0.25">
      <c r="A112" s="20"/>
      <c r="B112" s="20"/>
      <c r="C112" s="20"/>
      <c r="D112" s="21"/>
      <c r="E112" s="20"/>
      <c r="F112" s="20"/>
      <c r="G112" s="20"/>
      <c r="H112" s="20"/>
      <c r="I112" s="20"/>
      <c r="J112" s="21"/>
      <c r="K112" s="20"/>
      <c r="L112" s="20"/>
      <c r="M112" s="20"/>
      <c r="N112" s="20"/>
      <c r="O112" s="20" t="s">
        <v>37</v>
      </c>
      <c r="P112" s="20" t="s">
        <v>45</v>
      </c>
      <c r="Q112" s="20"/>
      <c r="R112" s="20" t="s">
        <v>39</v>
      </c>
      <c r="S112" s="20">
        <v>8200204302</v>
      </c>
      <c r="T112" s="20" t="s">
        <v>254</v>
      </c>
      <c r="U112" s="20" t="s">
        <v>255</v>
      </c>
      <c r="V112" s="20">
        <v>8290673657</v>
      </c>
      <c r="W112" s="20" t="s">
        <v>256</v>
      </c>
      <c r="X112" s="20">
        <v>240000</v>
      </c>
      <c r="Y112" s="20" t="s">
        <v>42</v>
      </c>
      <c r="Z112" s="20" t="s">
        <v>42</v>
      </c>
      <c r="AA112" s="20" t="s">
        <v>48</v>
      </c>
      <c r="AB112" s="20">
        <v>9</v>
      </c>
      <c r="AC112" s="20" t="s">
        <v>44</v>
      </c>
      <c r="AD112" s="20">
        <v>1</v>
      </c>
    </row>
    <row r="113" spans="1:30" ht="30" x14ac:dyDescent="0.25">
      <c r="A113" s="20"/>
      <c r="B113" s="20"/>
      <c r="C113" s="20"/>
      <c r="D113" s="21"/>
      <c r="E113" s="20"/>
      <c r="F113" s="20"/>
      <c r="G113" s="20"/>
      <c r="H113" s="20"/>
      <c r="I113" s="20"/>
      <c r="J113" s="21"/>
      <c r="K113" s="20"/>
      <c r="L113" s="20"/>
      <c r="M113" s="20"/>
      <c r="N113" s="20"/>
      <c r="O113" s="20" t="s">
        <v>37</v>
      </c>
      <c r="P113" s="20" t="s">
        <v>45</v>
      </c>
      <c r="Q113" s="20"/>
      <c r="R113" s="20" t="s">
        <v>39</v>
      </c>
      <c r="S113" s="20">
        <v>8200204302</v>
      </c>
      <c r="T113" s="20"/>
      <c r="U113" s="20"/>
      <c r="V113" s="20">
        <v>9468689898</v>
      </c>
      <c r="W113" s="20" t="s">
        <v>257</v>
      </c>
      <c r="X113" s="20">
        <v>400000</v>
      </c>
      <c r="Y113" s="20" t="s">
        <v>42</v>
      </c>
      <c r="Z113" s="20" t="s">
        <v>42</v>
      </c>
      <c r="AA113" s="20" t="s">
        <v>48</v>
      </c>
      <c r="AB113" s="20">
        <v>9</v>
      </c>
      <c r="AC113" s="20" t="s">
        <v>44</v>
      </c>
      <c r="AD113" s="20">
        <v>1</v>
      </c>
    </row>
    <row r="114" spans="1:30" ht="30" x14ac:dyDescent="0.25">
      <c r="A114" s="20"/>
      <c r="B114" s="20"/>
      <c r="C114" s="20"/>
      <c r="D114" s="21"/>
      <c r="E114" s="20"/>
      <c r="F114" s="20"/>
      <c r="G114" s="20"/>
      <c r="H114" s="20"/>
      <c r="I114" s="20"/>
      <c r="J114" s="21"/>
      <c r="K114" s="20"/>
      <c r="L114" s="20"/>
      <c r="M114" s="20"/>
      <c r="N114" s="20"/>
      <c r="O114" s="20" t="s">
        <v>37</v>
      </c>
      <c r="P114" s="20" t="s">
        <v>38</v>
      </c>
      <c r="Q114" s="20"/>
      <c r="R114" s="20" t="s">
        <v>39</v>
      </c>
      <c r="S114" s="20">
        <v>8200204302</v>
      </c>
      <c r="T114" s="20" t="s">
        <v>258</v>
      </c>
      <c r="U114" s="20" t="s">
        <v>259</v>
      </c>
      <c r="V114" s="20">
        <v>9680112825</v>
      </c>
      <c r="W114" s="20" t="s">
        <v>260</v>
      </c>
      <c r="X114" s="20">
        <v>48000</v>
      </c>
      <c r="Y114" s="20" t="s">
        <v>42</v>
      </c>
      <c r="Z114" s="20" t="s">
        <v>42</v>
      </c>
      <c r="AA114" s="20" t="s">
        <v>43</v>
      </c>
      <c r="AB114" s="20">
        <v>10</v>
      </c>
      <c r="AC114" s="20" t="s">
        <v>44</v>
      </c>
      <c r="AD114" s="20">
        <v>1</v>
      </c>
    </row>
    <row r="115" spans="1:30" ht="30" x14ac:dyDescent="0.25">
      <c r="A115" s="20"/>
      <c r="B115" s="20"/>
      <c r="C115" s="20"/>
      <c r="D115" s="21"/>
      <c r="E115" s="20"/>
      <c r="F115" s="20"/>
      <c r="G115" s="20"/>
      <c r="H115" s="20"/>
      <c r="I115" s="20"/>
      <c r="J115" s="21"/>
      <c r="K115" s="20"/>
      <c r="L115" s="20"/>
      <c r="M115" s="20"/>
      <c r="N115" s="20"/>
      <c r="O115" s="20" t="s">
        <v>37</v>
      </c>
      <c r="P115" s="20" t="s">
        <v>38</v>
      </c>
      <c r="Q115" s="20"/>
      <c r="R115" s="20" t="s">
        <v>39</v>
      </c>
      <c r="S115" s="20">
        <v>8200204302</v>
      </c>
      <c r="T115" s="20" t="s">
        <v>261</v>
      </c>
      <c r="U115" s="20"/>
      <c r="V115" s="20">
        <v>7357129486</v>
      </c>
      <c r="W115" s="20" t="s">
        <v>262</v>
      </c>
      <c r="X115" s="20">
        <v>45000</v>
      </c>
      <c r="Y115" s="20" t="s">
        <v>42</v>
      </c>
      <c r="Z115" s="20" t="s">
        <v>42</v>
      </c>
      <c r="AA115" s="20" t="s">
        <v>43</v>
      </c>
      <c r="AB115" s="20">
        <v>9</v>
      </c>
      <c r="AC115" s="20" t="s">
        <v>44</v>
      </c>
      <c r="AD115" s="20">
        <v>2</v>
      </c>
    </row>
    <row r="116" spans="1:30" ht="45" x14ac:dyDescent="0.25">
      <c r="A116" s="20"/>
      <c r="B116" s="20"/>
      <c r="C116" s="20"/>
      <c r="D116" s="21"/>
      <c r="E116" s="20"/>
      <c r="F116" s="20"/>
      <c r="G116" s="20"/>
      <c r="H116" s="20"/>
      <c r="I116" s="20"/>
      <c r="J116" s="21"/>
      <c r="K116" s="20"/>
      <c r="L116" s="20"/>
      <c r="M116" s="20"/>
      <c r="N116" s="20"/>
      <c r="O116" s="20" t="s">
        <v>37</v>
      </c>
      <c r="P116" s="20" t="s">
        <v>38</v>
      </c>
      <c r="Q116" s="20"/>
      <c r="R116" s="20" t="s">
        <v>39</v>
      </c>
      <c r="S116" s="20">
        <v>8200204302</v>
      </c>
      <c r="T116" s="20" t="s">
        <v>263</v>
      </c>
      <c r="U116" s="20"/>
      <c r="V116" s="20">
        <v>9636323276</v>
      </c>
      <c r="W116" s="20" t="s">
        <v>264</v>
      </c>
      <c r="X116" s="20">
        <v>432000</v>
      </c>
      <c r="Y116" s="20" t="s">
        <v>42</v>
      </c>
      <c r="Z116" s="20" t="s">
        <v>42</v>
      </c>
      <c r="AA116" s="20" t="s">
        <v>43</v>
      </c>
      <c r="AB116" s="20">
        <v>11</v>
      </c>
      <c r="AC116" s="20" t="s">
        <v>44</v>
      </c>
      <c r="AD116" s="20">
        <v>1</v>
      </c>
    </row>
    <row r="117" spans="1:30" ht="30" x14ac:dyDescent="0.25">
      <c r="A117" s="20"/>
      <c r="B117" s="20"/>
      <c r="C117" s="20"/>
      <c r="D117" s="21"/>
      <c r="E117" s="20"/>
      <c r="F117" s="20"/>
      <c r="G117" s="20"/>
      <c r="H117" s="20"/>
      <c r="I117" s="20"/>
      <c r="J117" s="21"/>
      <c r="K117" s="20"/>
      <c r="L117" s="20"/>
      <c r="M117" s="20"/>
      <c r="N117" s="20"/>
      <c r="O117" s="20" t="s">
        <v>37</v>
      </c>
      <c r="P117" s="20" t="s">
        <v>45</v>
      </c>
      <c r="Q117" s="20"/>
      <c r="R117" s="20" t="s">
        <v>39</v>
      </c>
      <c r="S117" s="20">
        <v>8200204302</v>
      </c>
      <c r="T117" s="20" t="s">
        <v>265</v>
      </c>
      <c r="U117" s="20"/>
      <c r="V117" s="20">
        <v>7891564607</v>
      </c>
      <c r="W117" s="20" t="s">
        <v>266</v>
      </c>
      <c r="X117" s="20">
        <v>40000</v>
      </c>
      <c r="Y117" s="20" t="s">
        <v>42</v>
      </c>
      <c r="Z117" s="20" t="s">
        <v>42</v>
      </c>
      <c r="AA117" s="20" t="s">
        <v>48</v>
      </c>
      <c r="AB117" s="20">
        <v>10</v>
      </c>
      <c r="AC117" s="20" t="s">
        <v>44</v>
      </c>
      <c r="AD117" s="20">
        <v>1</v>
      </c>
    </row>
    <row r="118" spans="1:30" ht="30" x14ac:dyDescent="0.25">
      <c r="A118" s="20"/>
      <c r="B118" s="20"/>
      <c r="C118" s="20"/>
      <c r="D118" s="21"/>
      <c r="E118" s="20"/>
      <c r="F118" s="20"/>
      <c r="G118" s="20"/>
      <c r="H118" s="20"/>
      <c r="I118" s="20"/>
      <c r="J118" s="21"/>
      <c r="K118" s="20"/>
      <c r="L118" s="20"/>
      <c r="M118" s="20"/>
      <c r="N118" s="20"/>
      <c r="O118" s="20" t="s">
        <v>82</v>
      </c>
      <c r="P118" s="20" t="s">
        <v>45</v>
      </c>
      <c r="Q118" s="20"/>
      <c r="R118" s="20" t="s">
        <v>39</v>
      </c>
      <c r="S118" s="20">
        <v>8200204302</v>
      </c>
      <c r="T118" s="20" t="s">
        <v>267</v>
      </c>
      <c r="U118" s="20"/>
      <c r="V118" s="20">
        <v>9414590323</v>
      </c>
      <c r="W118" s="20" t="s">
        <v>268</v>
      </c>
      <c r="X118" s="20">
        <v>90000</v>
      </c>
      <c r="Y118" s="20" t="s">
        <v>42</v>
      </c>
      <c r="Z118" s="20" t="s">
        <v>42</v>
      </c>
      <c r="AA118" s="20" t="s">
        <v>48</v>
      </c>
      <c r="AB118" s="20">
        <v>11</v>
      </c>
      <c r="AC118" s="20" t="s">
        <v>44</v>
      </c>
      <c r="AD118" s="20">
        <v>1</v>
      </c>
    </row>
    <row r="119" spans="1:30" ht="30" x14ac:dyDescent="0.25">
      <c r="A119" s="20"/>
      <c r="B119" s="20"/>
      <c r="C119" s="20"/>
      <c r="D119" s="21"/>
      <c r="E119" s="20"/>
      <c r="F119" s="20"/>
      <c r="G119" s="20"/>
      <c r="H119" s="20"/>
      <c r="I119" s="20"/>
      <c r="J119" s="21"/>
      <c r="K119" s="20"/>
      <c r="L119" s="20"/>
      <c r="M119" s="20"/>
      <c r="N119" s="20"/>
      <c r="O119" s="20" t="s">
        <v>37</v>
      </c>
      <c r="P119" s="20" t="s">
        <v>45</v>
      </c>
      <c r="Q119" s="20"/>
      <c r="R119" s="20" t="s">
        <v>39</v>
      </c>
      <c r="S119" s="20">
        <v>8200204302</v>
      </c>
      <c r="T119" s="20" t="s">
        <v>269</v>
      </c>
      <c r="U119" s="20"/>
      <c r="V119" s="20">
        <v>9660177725</v>
      </c>
      <c r="W119" s="20" t="s">
        <v>270</v>
      </c>
      <c r="X119" s="20">
        <v>0</v>
      </c>
      <c r="Y119" s="20" t="s">
        <v>42</v>
      </c>
      <c r="Z119" s="20" t="s">
        <v>42</v>
      </c>
      <c r="AA119" s="20" t="s">
        <v>48</v>
      </c>
      <c r="AB119" s="20">
        <v>11</v>
      </c>
      <c r="AC119" s="20" t="s">
        <v>44</v>
      </c>
      <c r="AD119" s="20">
        <v>2</v>
      </c>
    </row>
    <row r="120" spans="1:30" ht="30" x14ac:dyDescent="0.25">
      <c r="A120" s="20"/>
      <c r="B120" s="20"/>
      <c r="C120" s="20"/>
      <c r="D120" s="21"/>
      <c r="E120" s="20"/>
      <c r="F120" s="20"/>
      <c r="G120" s="20"/>
      <c r="H120" s="20"/>
      <c r="I120" s="20"/>
      <c r="J120" s="21"/>
      <c r="K120" s="20"/>
      <c r="L120" s="20"/>
      <c r="M120" s="20"/>
      <c r="N120" s="20"/>
      <c r="O120" s="20" t="s">
        <v>37</v>
      </c>
      <c r="P120" s="20" t="s">
        <v>45</v>
      </c>
      <c r="Q120" s="20"/>
      <c r="R120" s="20" t="s">
        <v>39</v>
      </c>
      <c r="S120" s="20">
        <v>8200204302</v>
      </c>
      <c r="T120" s="20" t="s">
        <v>271</v>
      </c>
      <c r="U120" s="20"/>
      <c r="V120" s="20">
        <v>8824057051</v>
      </c>
      <c r="W120" s="20" t="s">
        <v>272</v>
      </c>
      <c r="X120" s="20">
        <v>0</v>
      </c>
      <c r="Y120" s="20" t="s">
        <v>42</v>
      </c>
      <c r="Z120" s="20" t="s">
        <v>42</v>
      </c>
      <c r="AA120" s="20" t="s">
        <v>48</v>
      </c>
      <c r="AB120" s="20">
        <v>10</v>
      </c>
      <c r="AC120" s="20" t="s">
        <v>44</v>
      </c>
      <c r="AD120" s="20">
        <v>12</v>
      </c>
    </row>
    <row r="121" spans="1:30" ht="30" x14ac:dyDescent="0.25">
      <c r="A121" s="20"/>
      <c r="B121" s="20"/>
      <c r="C121" s="20"/>
      <c r="D121" s="21"/>
      <c r="E121" s="20"/>
      <c r="F121" s="20"/>
      <c r="G121" s="20"/>
      <c r="H121" s="20"/>
      <c r="I121" s="20"/>
      <c r="J121" s="21"/>
      <c r="K121" s="20"/>
      <c r="L121" s="20"/>
      <c r="M121" s="20"/>
      <c r="N121" s="20"/>
      <c r="O121" s="20" t="s">
        <v>37</v>
      </c>
      <c r="P121" s="20" t="s">
        <v>45</v>
      </c>
      <c r="Q121" s="20"/>
      <c r="R121" s="20" t="s">
        <v>39</v>
      </c>
      <c r="S121" s="20">
        <v>8200204302</v>
      </c>
      <c r="T121" s="20" t="s">
        <v>273</v>
      </c>
      <c r="U121" s="20" t="s">
        <v>274</v>
      </c>
      <c r="V121" s="20">
        <v>7073729651</v>
      </c>
      <c r="W121" s="20" t="s">
        <v>275</v>
      </c>
      <c r="X121" s="20">
        <v>30000</v>
      </c>
      <c r="Y121" s="20" t="s">
        <v>42</v>
      </c>
      <c r="Z121" s="20" t="s">
        <v>42</v>
      </c>
      <c r="AA121" s="20" t="s">
        <v>48</v>
      </c>
      <c r="AB121" s="20">
        <v>9</v>
      </c>
      <c r="AC121" s="20" t="s">
        <v>44</v>
      </c>
      <c r="AD121" s="20">
        <v>2</v>
      </c>
    </row>
    <row r="122" spans="1:30" ht="30" x14ac:dyDescent="0.25">
      <c r="A122" s="20"/>
      <c r="B122" s="20"/>
      <c r="C122" s="20"/>
      <c r="D122" s="21"/>
      <c r="E122" s="20"/>
      <c r="F122" s="20"/>
      <c r="G122" s="20"/>
      <c r="H122" s="20"/>
      <c r="I122" s="20"/>
      <c r="J122" s="21"/>
      <c r="K122" s="20"/>
      <c r="L122" s="20"/>
      <c r="M122" s="20"/>
      <c r="N122" s="20"/>
      <c r="O122" s="20" t="s">
        <v>37</v>
      </c>
      <c r="P122" s="20" t="s">
        <v>38</v>
      </c>
      <c r="Q122" s="20"/>
      <c r="R122" s="20" t="s">
        <v>39</v>
      </c>
      <c r="S122" s="20">
        <v>8200204302</v>
      </c>
      <c r="T122" s="20" t="s">
        <v>276</v>
      </c>
      <c r="U122" s="20" t="s">
        <v>277</v>
      </c>
      <c r="V122" s="20">
        <v>8003304394</v>
      </c>
      <c r="W122" s="20" t="s">
        <v>278</v>
      </c>
      <c r="X122" s="20">
        <v>36000</v>
      </c>
      <c r="Y122" s="20" t="s">
        <v>42</v>
      </c>
      <c r="Z122" s="20" t="s">
        <v>42</v>
      </c>
      <c r="AA122" s="20" t="s">
        <v>43</v>
      </c>
      <c r="AB122" s="20">
        <v>9</v>
      </c>
      <c r="AC122" s="20" t="s">
        <v>44</v>
      </c>
      <c r="AD122" s="20">
        <v>1</v>
      </c>
    </row>
    <row r="123" spans="1:30" ht="30" x14ac:dyDescent="0.25">
      <c r="A123" s="20"/>
      <c r="B123" s="20"/>
      <c r="C123" s="20"/>
      <c r="D123" s="21"/>
      <c r="E123" s="20"/>
      <c r="F123" s="20"/>
      <c r="G123" s="20"/>
      <c r="H123" s="20"/>
      <c r="I123" s="20"/>
      <c r="J123" s="21"/>
      <c r="K123" s="20"/>
      <c r="L123" s="20"/>
      <c r="M123" s="20"/>
      <c r="N123" s="20"/>
      <c r="O123" s="20" t="s">
        <v>56</v>
      </c>
      <c r="P123" s="20" t="s">
        <v>45</v>
      </c>
      <c r="Q123" s="20"/>
      <c r="R123" s="20" t="s">
        <v>39</v>
      </c>
      <c r="S123" s="20">
        <v>8200204302</v>
      </c>
      <c r="T123" s="20" t="s">
        <v>279</v>
      </c>
      <c r="U123" s="20" t="s">
        <v>280</v>
      </c>
      <c r="V123" s="20">
        <v>7357801584</v>
      </c>
      <c r="W123" s="20" t="s">
        <v>281</v>
      </c>
      <c r="X123" s="20">
        <v>36000</v>
      </c>
      <c r="Y123" s="20" t="s">
        <v>42</v>
      </c>
      <c r="Z123" s="20" t="s">
        <v>42</v>
      </c>
      <c r="AA123" s="20" t="s">
        <v>48</v>
      </c>
      <c r="AB123" s="20">
        <v>10</v>
      </c>
      <c r="AC123" s="20" t="s">
        <v>44</v>
      </c>
      <c r="AD123" s="20">
        <v>1</v>
      </c>
    </row>
    <row r="124" spans="1:30" ht="30" x14ac:dyDescent="0.25">
      <c r="A124" s="20"/>
      <c r="B124" s="20"/>
      <c r="C124" s="20"/>
      <c r="D124" s="21"/>
      <c r="E124" s="20"/>
      <c r="F124" s="20"/>
      <c r="G124" s="20"/>
      <c r="H124" s="20"/>
      <c r="I124" s="20"/>
      <c r="J124" s="21"/>
      <c r="K124" s="20"/>
      <c r="L124" s="20"/>
      <c r="M124" s="20"/>
      <c r="N124" s="20"/>
      <c r="O124" s="20" t="s">
        <v>85</v>
      </c>
      <c r="P124" s="20" t="s">
        <v>45</v>
      </c>
      <c r="Q124" s="20"/>
      <c r="R124" s="20" t="s">
        <v>39</v>
      </c>
      <c r="S124" s="20">
        <v>8200204302</v>
      </c>
      <c r="T124" s="20" t="s">
        <v>282</v>
      </c>
      <c r="U124" s="20" t="s">
        <v>283</v>
      </c>
      <c r="V124" s="20">
        <v>9588086946</v>
      </c>
      <c r="W124" s="20" t="s">
        <v>284</v>
      </c>
      <c r="X124" s="20">
        <v>72000</v>
      </c>
      <c r="Y124" s="20" t="s">
        <v>42</v>
      </c>
      <c r="Z124" s="20" t="s">
        <v>42</v>
      </c>
      <c r="AA124" s="20" t="s">
        <v>48</v>
      </c>
      <c r="AB124" s="20">
        <v>10</v>
      </c>
      <c r="AC124" s="20" t="s">
        <v>44</v>
      </c>
      <c r="AD124" s="20">
        <v>1</v>
      </c>
    </row>
    <row r="125" spans="1:30" ht="30" x14ac:dyDescent="0.25">
      <c r="A125" s="20"/>
      <c r="B125" s="20"/>
      <c r="C125" s="20"/>
      <c r="D125" s="21"/>
      <c r="E125" s="20"/>
      <c r="F125" s="20"/>
      <c r="G125" s="20"/>
      <c r="H125" s="20"/>
      <c r="I125" s="20"/>
      <c r="J125" s="21"/>
      <c r="K125" s="20"/>
      <c r="L125" s="20"/>
      <c r="M125" s="20"/>
      <c r="N125" s="20"/>
      <c r="O125" s="20" t="s">
        <v>37</v>
      </c>
      <c r="P125" s="20" t="s">
        <v>45</v>
      </c>
      <c r="Q125" s="20"/>
      <c r="R125" s="20" t="s">
        <v>39</v>
      </c>
      <c r="S125" s="20">
        <v>8200204302</v>
      </c>
      <c r="T125" s="20" t="s">
        <v>285</v>
      </c>
      <c r="U125" s="20"/>
      <c r="V125" s="20">
        <v>8290706369</v>
      </c>
      <c r="W125" s="20" t="s">
        <v>286</v>
      </c>
      <c r="X125" s="20">
        <v>36000</v>
      </c>
      <c r="Y125" s="20" t="s">
        <v>42</v>
      </c>
      <c r="Z125" s="20" t="s">
        <v>42</v>
      </c>
      <c r="AA125" s="20" t="s">
        <v>48</v>
      </c>
      <c r="AB125" s="20">
        <v>11</v>
      </c>
      <c r="AC125" s="20" t="s">
        <v>44</v>
      </c>
      <c r="AD125" s="20">
        <v>2</v>
      </c>
    </row>
    <row r="126" spans="1:30" ht="45" x14ac:dyDescent="0.25">
      <c r="A126" s="20"/>
      <c r="B126" s="20"/>
      <c r="C126" s="20"/>
      <c r="D126" s="21"/>
      <c r="E126" s="20"/>
      <c r="F126" s="20"/>
      <c r="G126" s="20"/>
      <c r="H126" s="20"/>
      <c r="I126" s="20"/>
      <c r="J126" s="21"/>
      <c r="K126" s="20"/>
      <c r="L126" s="20"/>
      <c r="M126" s="20"/>
      <c r="N126" s="20"/>
      <c r="O126" s="20" t="s">
        <v>37</v>
      </c>
      <c r="P126" s="20" t="s">
        <v>38</v>
      </c>
      <c r="Q126" s="20"/>
      <c r="R126" s="20" t="s">
        <v>39</v>
      </c>
      <c r="S126" s="20">
        <v>8200204302</v>
      </c>
      <c r="T126" s="20" t="s">
        <v>287</v>
      </c>
      <c r="U126" s="20"/>
      <c r="V126" s="20">
        <v>9414590221</v>
      </c>
      <c r="W126" s="20" t="s">
        <v>288</v>
      </c>
      <c r="X126" s="20">
        <v>120000</v>
      </c>
      <c r="Y126" s="20" t="s">
        <v>42</v>
      </c>
      <c r="Z126" s="20" t="s">
        <v>42</v>
      </c>
      <c r="AA126" s="20" t="s">
        <v>43</v>
      </c>
      <c r="AB126" s="20">
        <v>10</v>
      </c>
      <c r="AC126" s="20" t="s">
        <v>44</v>
      </c>
      <c r="AD126" s="20">
        <v>1</v>
      </c>
    </row>
    <row r="127" spans="1:30" ht="30" x14ac:dyDescent="0.25">
      <c r="A127" s="20"/>
      <c r="B127" s="20"/>
      <c r="C127" s="20"/>
      <c r="D127" s="21"/>
      <c r="E127" s="20"/>
      <c r="F127" s="20"/>
      <c r="G127" s="20"/>
      <c r="H127" s="20"/>
      <c r="I127" s="20"/>
      <c r="J127" s="21"/>
      <c r="K127" s="20"/>
      <c r="L127" s="20"/>
      <c r="M127" s="20"/>
      <c r="N127" s="20"/>
      <c r="O127" s="20" t="s">
        <v>37</v>
      </c>
      <c r="P127" s="20" t="s">
        <v>38</v>
      </c>
      <c r="Q127" s="20"/>
      <c r="R127" s="20" t="s">
        <v>39</v>
      </c>
      <c r="S127" s="20">
        <v>8200204302</v>
      </c>
      <c r="T127" s="20" t="s">
        <v>289</v>
      </c>
      <c r="U127" s="20" t="s">
        <v>290</v>
      </c>
      <c r="V127" s="20">
        <v>7734492277</v>
      </c>
      <c r="W127" s="20" t="s">
        <v>291</v>
      </c>
      <c r="X127" s="20">
        <v>36000</v>
      </c>
      <c r="Y127" s="20" t="s">
        <v>42</v>
      </c>
      <c r="Z127" s="20" t="s">
        <v>42</v>
      </c>
      <c r="AA127" s="20" t="s">
        <v>43</v>
      </c>
      <c r="AB127" s="20">
        <v>11</v>
      </c>
      <c r="AC127" s="20" t="s">
        <v>44</v>
      </c>
      <c r="AD127" s="20">
        <v>1</v>
      </c>
    </row>
    <row r="128" spans="1:30" ht="45" x14ac:dyDescent="0.25">
      <c r="A128" s="20"/>
      <c r="B128" s="20"/>
      <c r="C128" s="20"/>
      <c r="D128" s="21"/>
      <c r="E128" s="20"/>
      <c r="F128" s="20"/>
      <c r="G128" s="20"/>
      <c r="H128" s="20"/>
      <c r="I128" s="20"/>
      <c r="J128" s="21"/>
      <c r="K128" s="20"/>
      <c r="L128" s="20"/>
      <c r="M128" s="20"/>
      <c r="N128" s="20"/>
      <c r="O128" s="20" t="s">
        <v>37</v>
      </c>
      <c r="P128" s="20" t="s">
        <v>45</v>
      </c>
      <c r="Q128" s="20"/>
      <c r="R128" s="20" t="s">
        <v>39</v>
      </c>
      <c r="S128" s="20">
        <v>8200204302</v>
      </c>
      <c r="T128" s="20"/>
      <c r="U128" s="20" t="s">
        <v>292</v>
      </c>
      <c r="V128" s="20">
        <v>9413261389</v>
      </c>
      <c r="W128" s="20" t="s">
        <v>293</v>
      </c>
      <c r="X128" s="20">
        <v>105000</v>
      </c>
      <c r="Y128" s="20" t="s">
        <v>42</v>
      </c>
      <c r="Z128" s="20" t="s">
        <v>42</v>
      </c>
      <c r="AA128" s="20" t="s">
        <v>48</v>
      </c>
      <c r="AB128" s="20">
        <v>10</v>
      </c>
      <c r="AC128" s="20" t="s">
        <v>44</v>
      </c>
      <c r="AD128" s="20">
        <v>1</v>
      </c>
    </row>
    <row r="129" spans="1:30" ht="30" x14ac:dyDescent="0.25">
      <c r="A129" s="20"/>
      <c r="B129" s="20"/>
      <c r="C129" s="20"/>
      <c r="D129" s="21"/>
      <c r="E129" s="20"/>
      <c r="F129" s="20"/>
      <c r="G129" s="20"/>
      <c r="H129" s="20"/>
      <c r="I129" s="20"/>
      <c r="J129" s="21"/>
      <c r="K129" s="20"/>
      <c r="L129" s="20"/>
      <c r="M129" s="20"/>
      <c r="N129" s="20"/>
      <c r="O129" s="20" t="s">
        <v>56</v>
      </c>
      <c r="P129" s="20" t="s">
        <v>45</v>
      </c>
      <c r="Q129" s="20"/>
      <c r="R129" s="20" t="s">
        <v>39</v>
      </c>
      <c r="S129" s="20">
        <v>8200204302</v>
      </c>
      <c r="T129" s="20" t="s">
        <v>294</v>
      </c>
      <c r="U129" s="20" t="s">
        <v>295</v>
      </c>
      <c r="V129" s="20">
        <v>9166041427</v>
      </c>
      <c r="W129" s="20" t="s">
        <v>296</v>
      </c>
      <c r="X129" s="20">
        <v>95000</v>
      </c>
      <c r="Y129" s="20" t="s">
        <v>42</v>
      </c>
      <c r="Z129" s="20" t="s">
        <v>42</v>
      </c>
      <c r="AA129" s="20" t="s">
        <v>48</v>
      </c>
      <c r="AB129" s="20">
        <v>11</v>
      </c>
      <c r="AC129" s="20" t="s">
        <v>44</v>
      </c>
      <c r="AD129" s="20">
        <v>1</v>
      </c>
    </row>
    <row r="130" spans="1:30" ht="30" x14ac:dyDescent="0.25">
      <c r="A130" s="20"/>
      <c r="B130" s="20"/>
      <c r="C130" s="20"/>
      <c r="D130" s="21"/>
      <c r="E130" s="20"/>
      <c r="F130" s="20"/>
      <c r="G130" s="20"/>
      <c r="H130" s="20"/>
      <c r="I130" s="20"/>
      <c r="J130" s="21"/>
      <c r="K130" s="20"/>
      <c r="L130" s="20"/>
      <c r="M130" s="20"/>
      <c r="N130" s="20"/>
      <c r="O130" s="20" t="s">
        <v>56</v>
      </c>
      <c r="P130" s="20" t="s">
        <v>45</v>
      </c>
      <c r="Q130" s="20"/>
      <c r="R130" s="20" t="s">
        <v>39</v>
      </c>
      <c r="S130" s="20">
        <v>8200204302</v>
      </c>
      <c r="T130" s="20" t="s">
        <v>297</v>
      </c>
      <c r="U130" s="20" t="s">
        <v>298</v>
      </c>
      <c r="V130" s="20">
        <v>9636174725</v>
      </c>
      <c r="W130" s="20" t="s">
        <v>299</v>
      </c>
      <c r="X130" s="20">
        <v>324000</v>
      </c>
      <c r="Y130" s="20" t="s">
        <v>42</v>
      </c>
      <c r="Z130" s="20" t="s">
        <v>42</v>
      </c>
      <c r="AA130" s="20" t="s">
        <v>48</v>
      </c>
      <c r="AB130" s="20">
        <v>11</v>
      </c>
      <c r="AC130" s="20" t="s">
        <v>44</v>
      </c>
      <c r="AD130" s="20">
        <v>1</v>
      </c>
    </row>
    <row r="131" spans="1:30" ht="30" x14ac:dyDescent="0.25">
      <c r="A131" s="20"/>
      <c r="B131" s="20"/>
      <c r="C131" s="20"/>
      <c r="D131" s="21"/>
      <c r="E131" s="20"/>
      <c r="F131" s="20"/>
      <c r="G131" s="20"/>
      <c r="H131" s="20"/>
      <c r="I131" s="20"/>
      <c r="J131" s="21"/>
      <c r="K131" s="20"/>
      <c r="L131" s="20"/>
      <c r="M131" s="20"/>
      <c r="N131" s="20"/>
      <c r="O131" s="20" t="s">
        <v>82</v>
      </c>
      <c r="P131" s="20" t="s">
        <v>45</v>
      </c>
      <c r="Q131" s="20"/>
      <c r="R131" s="20" t="s">
        <v>39</v>
      </c>
      <c r="S131" s="20">
        <v>8200204302</v>
      </c>
      <c r="T131" s="20" t="s">
        <v>300</v>
      </c>
      <c r="U131" s="20"/>
      <c r="V131" s="20">
        <v>9079635684</v>
      </c>
      <c r="W131" s="20" t="s">
        <v>301</v>
      </c>
      <c r="X131" s="20">
        <v>240000</v>
      </c>
      <c r="Y131" s="20" t="s">
        <v>42</v>
      </c>
      <c r="Z131" s="20" t="s">
        <v>42</v>
      </c>
      <c r="AA131" s="20" t="s">
        <v>48</v>
      </c>
      <c r="AB131" s="20">
        <v>10</v>
      </c>
      <c r="AC131" s="20" t="s">
        <v>44</v>
      </c>
      <c r="AD131" s="20">
        <v>1</v>
      </c>
    </row>
    <row r="132" spans="1:30" ht="30" x14ac:dyDescent="0.25">
      <c r="A132" s="20"/>
      <c r="B132" s="20"/>
      <c r="C132" s="20"/>
      <c r="D132" s="21"/>
      <c r="E132" s="20"/>
      <c r="F132" s="20"/>
      <c r="G132" s="20"/>
      <c r="H132" s="20"/>
      <c r="I132" s="20"/>
      <c r="J132" s="21"/>
      <c r="K132" s="20"/>
      <c r="L132" s="20"/>
      <c r="M132" s="20"/>
      <c r="N132" s="20"/>
      <c r="O132" s="20" t="s">
        <v>56</v>
      </c>
      <c r="P132" s="20" t="s">
        <v>45</v>
      </c>
      <c r="Q132" s="20"/>
      <c r="R132" s="20" t="s">
        <v>39</v>
      </c>
      <c r="S132" s="20">
        <v>8200204302</v>
      </c>
      <c r="T132" s="20" t="s">
        <v>302</v>
      </c>
      <c r="U132" s="20" t="s">
        <v>295</v>
      </c>
      <c r="V132" s="20">
        <v>9784755074</v>
      </c>
      <c r="W132" s="20" t="s">
        <v>303</v>
      </c>
      <c r="X132" s="20">
        <v>95000</v>
      </c>
      <c r="Y132" s="20" t="s">
        <v>42</v>
      </c>
      <c r="Z132" s="20" t="s">
        <v>42</v>
      </c>
      <c r="AA132" s="20" t="s">
        <v>48</v>
      </c>
      <c r="AB132" s="20">
        <v>12</v>
      </c>
      <c r="AC132" s="20" t="s">
        <v>44</v>
      </c>
      <c r="AD132" s="20">
        <v>1</v>
      </c>
    </row>
    <row r="133" spans="1:30" ht="30" x14ac:dyDescent="0.25">
      <c r="A133" s="20"/>
      <c r="B133" s="20"/>
      <c r="C133" s="20"/>
      <c r="D133" s="21"/>
      <c r="E133" s="20"/>
      <c r="F133" s="20"/>
      <c r="G133" s="20"/>
      <c r="H133" s="20"/>
      <c r="I133" s="20"/>
      <c r="J133" s="21"/>
      <c r="K133" s="20"/>
      <c r="L133" s="20"/>
      <c r="M133" s="20"/>
      <c r="N133" s="20"/>
      <c r="O133" s="20" t="s">
        <v>37</v>
      </c>
      <c r="P133" s="20" t="s">
        <v>38</v>
      </c>
      <c r="Q133" s="20"/>
      <c r="R133" s="20" t="s">
        <v>39</v>
      </c>
      <c r="S133" s="20">
        <v>8200204302</v>
      </c>
      <c r="T133" s="20" t="s">
        <v>304</v>
      </c>
      <c r="U133" s="20" t="s">
        <v>305</v>
      </c>
      <c r="V133" s="20">
        <v>9660259983</v>
      </c>
      <c r="W133" s="20" t="s">
        <v>81</v>
      </c>
      <c r="X133" s="20">
        <v>34000</v>
      </c>
      <c r="Y133" s="20" t="s">
        <v>42</v>
      </c>
      <c r="Z133" s="20" t="s">
        <v>42</v>
      </c>
      <c r="AA133" s="20" t="s">
        <v>43</v>
      </c>
      <c r="AB133" s="20">
        <v>10</v>
      </c>
      <c r="AC133" s="20" t="s">
        <v>44</v>
      </c>
      <c r="AD133" s="20">
        <v>2</v>
      </c>
    </row>
    <row r="134" spans="1:30" ht="30" x14ac:dyDescent="0.25">
      <c r="A134" s="20"/>
      <c r="B134" s="20"/>
      <c r="C134" s="20"/>
      <c r="D134" s="21"/>
      <c r="E134" s="20"/>
      <c r="F134" s="20"/>
      <c r="G134" s="20"/>
      <c r="H134" s="20"/>
      <c r="I134" s="20"/>
      <c r="J134" s="21"/>
      <c r="K134" s="20"/>
      <c r="L134" s="20"/>
      <c r="M134" s="20"/>
      <c r="N134" s="20"/>
      <c r="O134" s="20" t="s">
        <v>37</v>
      </c>
      <c r="P134" s="20" t="s">
        <v>38</v>
      </c>
      <c r="Q134" s="20"/>
      <c r="R134" s="20" t="s">
        <v>39</v>
      </c>
      <c r="S134" s="20">
        <v>8200204302</v>
      </c>
      <c r="T134" s="20" t="s">
        <v>306</v>
      </c>
      <c r="U134" s="20" t="s">
        <v>307</v>
      </c>
      <c r="V134" s="20">
        <v>7734922717</v>
      </c>
      <c r="W134" s="20" t="s">
        <v>291</v>
      </c>
      <c r="X134" s="20">
        <v>36000</v>
      </c>
      <c r="Y134" s="20" t="s">
        <v>42</v>
      </c>
      <c r="Z134" s="20" t="s">
        <v>42</v>
      </c>
      <c r="AA134" s="20" t="s">
        <v>43</v>
      </c>
      <c r="AB134" s="20">
        <v>13</v>
      </c>
      <c r="AC134" s="20" t="s">
        <v>44</v>
      </c>
      <c r="AD134" s="20">
        <v>1</v>
      </c>
    </row>
    <row r="135" spans="1:30" ht="30" x14ac:dyDescent="0.25">
      <c r="A135" s="20"/>
      <c r="B135" s="20"/>
      <c r="C135" s="20"/>
      <c r="D135" s="21"/>
      <c r="E135" s="20"/>
      <c r="F135" s="20"/>
      <c r="G135" s="20"/>
      <c r="H135" s="20"/>
      <c r="I135" s="20"/>
      <c r="J135" s="21"/>
      <c r="K135" s="20"/>
      <c r="L135" s="20"/>
      <c r="M135" s="20"/>
      <c r="N135" s="20"/>
      <c r="O135" s="20" t="s">
        <v>37</v>
      </c>
      <c r="P135" s="20" t="s">
        <v>38</v>
      </c>
      <c r="Q135" s="20"/>
      <c r="R135" s="20" t="s">
        <v>39</v>
      </c>
      <c r="S135" s="20">
        <v>8200204302</v>
      </c>
      <c r="T135" s="20" t="s">
        <v>308</v>
      </c>
      <c r="U135" s="20" t="s">
        <v>309</v>
      </c>
      <c r="V135" s="20">
        <v>7726908818</v>
      </c>
      <c r="W135" s="20" t="s">
        <v>310</v>
      </c>
      <c r="X135" s="20">
        <v>33000</v>
      </c>
      <c r="Y135" s="20" t="s">
        <v>42</v>
      </c>
      <c r="Z135" s="20" t="s">
        <v>42</v>
      </c>
      <c r="AA135" s="20" t="s">
        <v>43</v>
      </c>
      <c r="AB135" s="20">
        <v>10</v>
      </c>
      <c r="AC135" s="20" t="s">
        <v>44</v>
      </c>
      <c r="AD135" s="20">
        <v>3</v>
      </c>
    </row>
    <row r="136" spans="1:30" ht="30" x14ac:dyDescent="0.25">
      <c r="A136" s="20"/>
      <c r="B136" s="20"/>
      <c r="C136" s="20"/>
      <c r="D136" s="21"/>
      <c r="E136" s="20"/>
      <c r="F136" s="20"/>
      <c r="G136" s="20"/>
      <c r="H136" s="20"/>
      <c r="I136" s="20"/>
      <c r="J136" s="21"/>
      <c r="K136" s="20"/>
      <c r="L136" s="20"/>
      <c r="M136" s="20"/>
      <c r="N136" s="20"/>
      <c r="O136" s="20" t="s">
        <v>37</v>
      </c>
      <c r="P136" s="20" t="s">
        <v>45</v>
      </c>
      <c r="Q136" s="20"/>
      <c r="R136" s="20" t="s">
        <v>39</v>
      </c>
      <c r="S136" s="20">
        <v>8200204302</v>
      </c>
      <c r="T136" s="20" t="s">
        <v>311</v>
      </c>
      <c r="U136" s="20"/>
      <c r="V136" s="20">
        <v>9950616286</v>
      </c>
      <c r="W136" s="20" t="s">
        <v>312</v>
      </c>
      <c r="X136" s="20">
        <v>100000</v>
      </c>
      <c r="Y136" s="20" t="s">
        <v>42</v>
      </c>
      <c r="Z136" s="20" t="s">
        <v>42</v>
      </c>
      <c r="AA136" s="20" t="s">
        <v>48</v>
      </c>
      <c r="AB136" s="20">
        <v>10</v>
      </c>
      <c r="AC136" s="20" t="s">
        <v>44</v>
      </c>
      <c r="AD136" s="20">
        <v>1</v>
      </c>
    </row>
    <row r="137" spans="1:30" ht="30" x14ac:dyDescent="0.25">
      <c r="A137" s="20"/>
      <c r="B137" s="20"/>
      <c r="C137" s="20"/>
      <c r="D137" s="21"/>
      <c r="E137" s="20"/>
      <c r="F137" s="20"/>
      <c r="G137" s="20"/>
      <c r="H137" s="20"/>
      <c r="I137" s="20"/>
      <c r="J137" s="21"/>
      <c r="K137" s="20"/>
      <c r="L137" s="20"/>
      <c r="M137" s="20"/>
      <c r="N137" s="20"/>
      <c r="O137" s="20" t="s">
        <v>37</v>
      </c>
      <c r="P137" s="20" t="s">
        <v>45</v>
      </c>
      <c r="Q137" s="20"/>
      <c r="R137" s="20" t="s">
        <v>39</v>
      </c>
      <c r="S137" s="20">
        <v>8200204302</v>
      </c>
      <c r="T137" s="20" t="s">
        <v>313</v>
      </c>
      <c r="U137" s="20" t="s">
        <v>314</v>
      </c>
      <c r="V137" s="20">
        <v>9928049530</v>
      </c>
      <c r="W137" s="20" t="s">
        <v>315</v>
      </c>
      <c r="X137" s="20">
        <v>34000</v>
      </c>
      <c r="Y137" s="20" t="s">
        <v>42</v>
      </c>
      <c r="Z137" s="20" t="s">
        <v>42</v>
      </c>
      <c r="AA137" s="20" t="s">
        <v>48</v>
      </c>
      <c r="AB137" s="20">
        <v>9</v>
      </c>
      <c r="AC137" s="20" t="s">
        <v>44</v>
      </c>
      <c r="AD137" s="20">
        <v>2</v>
      </c>
    </row>
    <row r="138" spans="1:30" ht="30" x14ac:dyDescent="0.25">
      <c r="A138" s="20"/>
      <c r="B138" s="20"/>
      <c r="C138" s="20"/>
      <c r="D138" s="21"/>
      <c r="E138" s="20"/>
      <c r="F138" s="20"/>
      <c r="G138" s="20"/>
      <c r="H138" s="20"/>
      <c r="I138" s="20"/>
      <c r="J138" s="21"/>
      <c r="K138" s="20"/>
      <c r="L138" s="20"/>
      <c r="M138" s="20"/>
      <c r="N138" s="20"/>
      <c r="O138" s="20" t="s">
        <v>56</v>
      </c>
      <c r="P138" s="20" t="s">
        <v>45</v>
      </c>
      <c r="Q138" s="20"/>
      <c r="R138" s="20" t="s">
        <v>39</v>
      </c>
      <c r="S138" s="20">
        <v>8200204302</v>
      </c>
      <c r="T138" s="20" t="s">
        <v>316</v>
      </c>
      <c r="U138" s="20"/>
      <c r="V138" s="20">
        <v>9929002416</v>
      </c>
      <c r="W138" s="20" t="s">
        <v>317</v>
      </c>
      <c r="X138" s="20">
        <v>300000</v>
      </c>
      <c r="Y138" s="20" t="s">
        <v>42</v>
      </c>
      <c r="Z138" s="20" t="s">
        <v>42</v>
      </c>
      <c r="AA138" s="20" t="s">
        <v>48</v>
      </c>
      <c r="AB138" s="20">
        <v>9</v>
      </c>
      <c r="AC138" s="20" t="s">
        <v>44</v>
      </c>
      <c r="AD138" s="20">
        <v>1</v>
      </c>
    </row>
    <row r="139" spans="1:30" ht="30" x14ac:dyDescent="0.25">
      <c r="A139" s="20"/>
      <c r="B139" s="20"/>
      <c r="C139" s="20"/>
      <c r="D139" s="21"/>
      <c r="E139" s="20"/>
      <c r="F139" s="20"/>
      <c r="G139" s="20"/>
      <c r="H139" s="20"/>
      <c r="I139" s="20"/>
      <c r="J139" s="21"/>
      <c r="K139" s="20"/>
      <c r="L139" s="20"/>
      <c r="M139" s="20"/>
      <c r="N139" s="20"/>
      <c r="O139" s="20" t="s">
        <v>37</v>
      </c>
      <c r="P139" s="20" t="s">
        <v>45</v>
      </c>
      <c r="Q139" s="20"/>
      <c r="R139" s="20" t="s">
        <v>39</v>
      </c>
      <c r="S139" s="20">
        <v>8200204302</v>
      </c>
      <c r="T139" s="20" t="s">
        <v>318</v>
      </c>
      <c r="U139" s="20" t="s">
        <v>319</v>
      </c>
      <c r="V139" s="20">
        <v>7568842249</v>
      </c>
      <c r="W139" s="20" t="s">
        <v>320</v>
      </c>
      <c r="X139" s="20">
        <v>0</v>
      </c>
      <c r="Y139" s="20" t="s">
        <v>42</v>
      </c>
      <c r="Z139" s="20" t="s">
        <v>42</v>
      </c>
      <c r="AA139" s="20" t="s">
        <v>48</v>
      </c>
      <c r="AB139" s="20">
        <v>9</v>
      </c>
      <c r="AC139" s="20" t="s">
        <v>44</v>
      </c>
      <c r="AD139" s="20">
        <v>2</v>
      </c>
    </row>
    <row r="140" spans="1:30" ht="30" x14ac:dyDescent="0.25">
      <c r="A140" s="20"/>
      <c r="B140" s="20"/>
      <c r="C140" s="20"/>
      <c r="D140" s="21"/>
      <c r="E140" s="20"/>
      <c r="F140" s="20"/>
      <c r="G140" s="20"/>
      <c r="H140" s="20"/>
      <c r="I140" s="20"/>
      <c r="J140" s="21"/>
      <c r="K140" s="20"/>
      <c r="L140" s="20"/>
      <c r="M140" s="20"/>
      <c r="N140" s="20"/>
      <c r="O140" s="20" t="s">
        <v>56</v>
      </c>
      <c r="P140" s="20" t="s">
        <v>45</v>
      </c>
      <c r="Q140" s="20"/>
      <c r="R140" s="20" t="s">
        <v>39</v>
      </c>
      <c r="S140" s="20">
        <v>8200204302</v>
      </c>
      <c r="T140" s="20" t="s">
        <v>279</v>
      </c>
      <c r="U140" s="20" t="s">
        <v>280</v>
      </c>
      <c r="V140" s="20">
        <v>7357801584</v>
      </c>
      <c r="W140" s="20" t="s">
        <v>281</v>
      </c>
      <c r="X140" s="20">
        <v>36000</v>
      </c>
      <c r="Y140" s="20" t="s">
        <v>42</v>
      </c>
      <c r="Z140" s="20" t="s">
        <v>42</v>
      </c>
      <c r="AA140" s="20" t="s">
        <v>48</v>
      </c>
      <c r="AB140" s="20">
        <v>11</v>
      </c>
      <c r="AC140" s="20" t="s">
        <v>44</v>
      </c>
      <c r="AD140" s="20">
        <v>1</v>
      </c>
    </row>
    <row r="141" spans="1:30" ht="45" x14ac:dyDescent="0.25">
      <c r="A141" s="20"/>
      <c r="B141" s="20"/>
      <c r="C141" s="20"/>
      <c r="D141" s="21"/>
      <c r="E141" s="20"/>
      <c r="F141" s="20"/>
      <c r="G141" s="20"/>
      <c r="H141" s="20"/>
      <c r="I141" s="20"/>
      <c r="J141" s="21"/>
      <c r="K141" s="20"/>
      <c r="L141" s="20"/>
      <c r="M141" s="20"/>
      <c r="N141" s="20"/>
      <c r="O141" s="20" t="s">
        <v>37</v>
      </c>
      <c r="P141" s="20" t="s">
        <v>45</v>
      </c>
      <c r="Q141" s="20"/>
      <c r="R141" s="20" t="s">
        <v>39</v>
      </c>
      <c r="S141" s="20">
        <v>8200204302</v>
      </c>
      <c r="T141" s="20" t="s">
        <v>321</v>
      </c>
      <c r="U141" s="20"/>
      <c r="V141" s="20">
        <v>9468695968</v>
      </c>
      <c r="W141" s="20" t="s">
        <v>322</v>
      </c>
      <c r="X141" s="20">
        <v>264000</v>
      </c>
      <c r="Y141" s="20" t="s">
        <v>42</v>
      </c>
      <c r="Z141" s="20" t="s">
        <v>42</v>
      </c>
      <c r="AA141" s="20" t="s">
        <v>48</v>
      </c>
      <c r="AB141" s="20">
        <v>10</v>
      </c>
      <c r="AC141" s="20" t="s">
        <v>44</v>
      </c>
      <c r="AD141" s="20">
        <v>1</v>
      </c>
    </row>
    <row r="142" spans="1:30" ht="30" x14ac:dyDescent="0.25">
      <c r="A142" s="20"/>
      <c r="B142" s="20"/>
      <c r="C142" s="20"/>
      <c r="D142" s="21"/>
      <c r="E142" s="20"/>
      <c r="F142" s="20"/>
      <c r="G142" s="20"/>
      <c r="H142" s="20"/>
      <c r="I142" s="20"/>
      <c r="J142" s="21"/>
      <c r="K142" s="20"/>
      <c r="L142" s="20"/>
      <c r="M142" s="20"/>
      <c r="N142" s="20"/>
      <c r="O142" s="20" t="s">
        <v>37</v>
      </c>
      <c r="P142" s="20" t="s">
        <v>45</v>
      </c>
      <c r="Q142" s="20"/>
      <c r="R142" s="20" t="s">
        <v>39</v>
      </c>
      <c r="S142" s="20">
        <v>8200204302</v>
      </c>
      <c r="T142" s="20" t="s">
        <v>323</v>
      </c>
      <c r="U142" s="20"/>
      <c r="V142" s="20">
        <v>9680913678</v>
      </c>
      <c r="W142" s="20" t="s">
        <v>324</v>
      </c>
      <c r="X142" s="20">
        <v>0</v>
      </c>
      <c r="Y142" s="20" t="s">
        <v>42</v>
      </c>
      <c r="Z142" s="20" t="s">
        <v>42</v>
      </c>
      <c r="AA142" s="20" t="s">
        <v>48</v>
      </c>
      <c r="AB142" s="20">
        <v>11</v>
      </c>
      <c r="AC142" s="20" t="s">
        <v>44</v>
      </c>
      <c r="AD142" s="20">
        <v>2</v>
      </c>
    </row>
    <row r="143" spans="1:30" ht="30" x14ac:dyDescent="0.25">
      <c r="A143" s="20"/>
      <c r="B143" s="20"/>
      <c r="C143" s="20"/>
      <c r="D143" s="21"/>
      <c r="E143" s="20"/>
      <c r="F143" s="20"/>
      <c r="G143" s="20"/>
      <c r="H143" s="20"/>
      <c r="I143" s="20"/>
      <c r="J143" s="21"/>
      <c r="K143" s="20"/>
      <c r="L143" s="20"/>
      <c r="M143" s="20"/>
      <c r="N143" s="20"/>
      <c r="O143" s="20" t="s">
        <v>56</v>
      </c>
      <c r="P143" s="20" t="s">
        <v>45</v>
      </c>
      <c r="Q143" s="20"/>
      <c r="R143" s="20" t="s">
        <v>39</v>
      </c>
      <c r="S143" s="20">
        <v>8200204302</v>
      </c>
      <c r="T143" s="20" t="s">
        <v>325</v>
      </c>
      <c r="U143" s="20"/>
      <c r="V143" s="20">
        <v>9680306933</v>
      </c>
      <c r="W143" s="20" t="s">
        <v>326</v>
      </c>
      <c r="X143" s="20">
        <v>0</v>
      </c>
      <c r="Y143" s="20" t="s">
        <v>42</v>
      </c>
      <c r="Z143" s="20" t="s">
        <v>42</v>
      </c>
      <c r="AA143" s="20" t="s">
        <v>48</v>
      </c>
      <c r="AB143" s="20">
        <v>9</v>
      </c>
      <c r="AC143" s="20" t="s">
        <v>44</v>
      </c>
      <c r="AD143" s="20">
        <v>2</v>
      </c>
    </row>
    <row r="144" spans="1:30" ht="30" x14ac:dyDescent="0.25">
      <c r="A144" s="20"/>
      <c r="B144" s="20"/>
      <c r="C144" s="20"/>
      <c r="D144" s="21"/>
      <c r="E144" s="20"/>
      <c r="F144" s="20"/>
      <c r="G144" s="20"/>
      <c r="H144" s="20"/>
      <c r="I144" s="20"/>
      <c r="J144" s="21"/>
      <c r="K144" s="20"/>
      <c r="L144" s="20"/>
      <c r="M144" s="20"/>
      <c r="N144" s="20"/>
      <c r="O144" s="20" t="s">
        <v>37</v>
      </c>
      <c r="P144" s="20" t="s">
        <v>45</v>
      </c>
      <c r="Q144" s="20"/>
      <c r="R144" s="20" t="s">
        <v>39</v>
      </c>
      <c r="S144" s="20">
        <v>8200204302</v>
      </c>
      <c r="T144" s="20" t="s">
        <v>327</v>
      </c>
      <c r="U144" s="20"/>
      <c r="V144" s="20">
        <v>9166797522</v>
      </c>
      <c r="W144" s="20" t="s">
        <v>328</v>
      </c>
      <c r="X144" s="20">
        <v>0</v>
      </c>
      <c r="Y144" s="20" t="s">
        <v>42</v>
      </c>
      <c r="Z144" s="20" t="s">
        <v>42</v>
      </c>
      <c r="AA144" s="20" t="s">
        <v>48</v>
      </c>
      <c r="AB144" s="20">
        <v>11</v>
      </c>
      <c r="AC144" s="20" t="s">
        <v>44</v>
      </c>
      <c r="AD144" s="20">
        <v>12</v>
      </c>
    </row>
    <row r="145" spans="1:30" ht="30" x14ac:dyDescent="0.25">
      <c r="A145" s="20"/>
      <c r="B145" s="20"/>
      <c r="C145" s="20"/>
      <c r="D145" s="21"/>
      <c r="E145" s="20"/>
      <c r="F145" s="20"/>
      <c r="G145" s="20"/>
      <c r="H145" s="20"/>
      <c r="I145" s="20"/>
      <c r="J145" s="21"/>
      <c r="K145" s="20"/>
      <c r="L145" s="20"/>
      <c r="M145" s="20"/>
      <c r="N145" s="20"/>
      <c r="O145" s="20" t="s">
        <v>37</v>
      </c>
      <c r="P145" s="20" t="s">
        <v>45</v>
      </c>
      <c r="Q145" s="20"/>
      <c r="R145" s="20" t="s">
        <v>39</v>
      </c>
      <c r="S145" s="20">
        <v>8200204302</v>
      </c>
      <c r="T145" s="20" t="s">
        <v>329</v>
      </c>
      <c r="U145" s="20"/>
      <c r="V145" s="20">
        <v>9214488161</v>
      </c>
      <c r="W145" s="20" t="s">
        <v>330</v>
      </c>
      <c r="X145" s="20">
        <v>48000</v>
      </c>
      <c r="Y145" s="20" t="s">
        <v>42</v>
      </c>
      <c r="Z145" s="20" t="s">
        <v>42</v>
      </c>
      <c r="AA145" s="20" t="s">
        <v>48</v>
      </c>
      <c r="AB145" s="20">
        <v>10</v>
      </c>
      <c r="AC145" s="20" t="s">
        <v>44</v>
      </c>
      <c r="AD145" s="20">
        <v>1</v>
      </c>
    </row>
    <row r="146" spans="1:30" ht="30" x14ac:dyDescent="0.25">
      <c r="A146" s="20"/>
      <c r="B146" s="20"/>
      <c r="C146" s="20"/>
      <c r="D146" s="21"/>
      <c r="E146" s="20"/>
      <c r="F146" s="20"/>
      <c r="G146" s="20"/>
      <c r="H146" s="20"/>
      <c r="I146" s="20"/>
      <c r="J146" s="21"/>
      <c r="K146" s="20"/>
      <c r="L146" s="20"/>
      <c r="M146" s="20"/>
      <c r="N146" s="20"/>
      <c r="O146" s="20" t="s">
        <v>37</v>
      </c>
      <c r="P146" s="20" t="s">
        <v>38</v>
      </c>
      <c r="Q146" s="20"/>
      <c r="R146" s="20" t="s">
        <v>39</v>
      </c>
      <c r="S146" s="20">
        <v>8200204302</v>
      </c>
      <c r="T146" s="20" t="s">
        <v>331</v>
      </c>
      <c r="U146" s="20"/>
      <c r="V146" s="20">
        <v>9784456024</v>
      </c>
      <c r="W146" s="20" t="s">
        <v>332</v>
      </c>
      <c r="X146" s="20">
        <v>45000</v>
      </c>
      <c r="Y146" s="20" t="s">
        <v>42</v>
      </c>
      <c r="Z146" s="20" t="s">
        <v>42</v>
      </c>
      <c r="AA146" s="20" t="s">
        <v>43</v>
      </c>
      <c r="AB146" s="20">
        <v>10</v>
      </c>
      <c r="AC146" s="20" t="s">
        <v>44</v>
      </c>
      <c r="AD146" s="20">
        <v>0</v>
      </c>
    </row>
    <row r="147" spans="1:30" ht="30" x14ac:dyDescent="0.25">
      <c r="A147" s="20"/>
      <c r="B147" s="20"/>
      <c r="C147" s="20"/>
      <c r="D147" s="21"/>
      <c r="E147" s="20"/>
      <c r="F147" s="20"/>
      <c r="G147" s="20"/>
      <c r="H147" s="20"/>
      <c r="I147" s="20"/>
      <c r="J147" s="21"/>
      <c r="K147" s="20"/>
      <c r="L147" s="20"/>
      <c r="M147" s="20"/>
      <c r="N147" s="20"/>
      <c r="O147" s="20" t="s">
        <v>37</v>
      </c>
      <c r="P147" s="20" t="s">
        <v>38</v>
      </c>
      <c r="Q147" s="20"/>
      <c r="R147" s="20" t="s">
        <v>39</v>
      </c>
      <c r="S147" s="20">
        <v>8200204302</v>
      </c>
      <c r="T147" s="20" t="s">
        <v>333</v>
      </c>
      <c r="U147" s="20"/>
      <c r="V147" s="20">
        <v>7732912642</v>
      </c>
      <c r="W147" s="20" t="s">
        <v>334</v>
      </c>
      <c r="X147" s="20">
        <v>522600</v>
      </c>
      <c r="Y147" s="20" t="s">
        <v>42</v>
      </c>
      <c r="Z147" s="20" t="s">
        <v>42</v>
      </c>
      <c r="AA147" s="20" t="s">
        <v>43</v>
      </c>
      <c r="AB147" s="20">
        <v>11</v>
      </c>
      <c r="AC147" s="20" t="s">
        <v>44</v>
      </c>
      <c r="AD147" s="20">
        <v>2</v>
      </c>
    </row>
    <row r="148" spans="1:30" ht="30" x14ac:dyDescent="0.25">
      <c r="A148" s="20"/>
      <c r="B148" s="20"/>
      <c r="C148" s="20"/>
      <c r="D148" s="21"/>
      <c r="E148" s="20"/>
      <c r="F148" s="20"/>
      <c r="G148" s="20"/>
      <c r="H148" s="20"/>
      <c r="I148" s="20"/>
      <c r="J148" s="21"/>
      <c r="K148" s="20"/>
      <c r="L148" s="20"/>
      <c r="M148" s="20"/>
      <c r="N148" s="20"/>
      <c r="O148" s="20" t="s">
        <v>82</v>
      </c>
      <c r="P148" s="20" t="s">
        <v>45</v>
      </c>
      <c r="Q148" s="20"/>
      <c r="R148" s="20" t="s">
        <v>39</v>
      </c>
      <c r="S148" s="20">
        <v>8200204302</v>
      </c>
      <c r="T148" s="20" t="s">
        <v>335</v>
      </c>
      <c r="U148" s="20" t="s">
        <v>336</v>
      </c>
      <c r="V148" s="20">
        <v>9667300433</v>
      </c>
      <c r="W148" s="20" t="s">
        <v>337</v>
      </c>
      <c r="X148" s="20">
        <v>480000</v>
      </c>
      <c r="Y148" s="20" t="s">
        <v>42</v>
      </c>
      <c r="Z148" s="20" t="s">
        <v>42</v>
      </c>
      <c r="AA148" s="20" t="s">
        <v>48</v>
      </c>
      <c r="AB148" s="20">
        <v>10</v>
      </c>
      <c r="AC148" s="20" t="s">
        <v>44</v>
      </c>
      <c r="AD148" s="20">
        <v>0</v>
      </c>
    </row>
    <row r="149" spans="1:30" ht="30" x14ac:dyDescent="0.25">
      <c r="A149" s="20"/>
      <c r="B149" s="20"/>
      <c r="C149" s="20"/>
      <c r="D149" s="21"/>
      <c r="E149" s="20"/>
      <c r="F149" s="20"/>
      <c r="G149" s="20"/>
      <c r="H149" s="20"/>
      <c r="I149" s="20"/>
      <c r="J149" s="21"/>
      <c r="K149" s="20"/>
      <c r="L149" s="20"/>
      <c r="M149" s="20"/>
      <c r="N149" s="20"/>
      <c r="O149" s="20" t="s">
        <v>37</v>
      </c>
      <c r="P149" s="20" t="s">
        <v>45</v>
      </c>
      <c r="Q149" s="20"/>
      <c r="R149" s="20" t="s">
        <v>39</v>
      </c>
      <c r="S149" s="20">
        <v>8200204302</v>
      </c>
      <c r="T149" s="20" t="s">
        <v>338</v>
      </c>
      <c r="U149" s="20" t="s">
        <v>339</v>
      </c>
      <c r="V149" s="20">
        <v>7742364039</v>
      </c>
      <c r="W149" s="20" t="s">
        <v>340</v>
      </c>
      <c r="X149" s="20">
        <v>72000</v>
      </c>
      <c r="Y149" s="20" t="s">
        <v>42</v>
      </c>
      <c r="Z149" s="20" t="s">
        <v>42</v>
      </c>
      <c r="AA149" s="20" t="s">
        <v>48</v>
      </c>
      <c r="AB149" s="20">
        <v>11</v>
      </c>
      <c r="AC149" s="20" t="s">
        <v>44</v>
      </c>
      <c r="AD149" s="20">
        <v>1</v>
      </c>
    </row>
    <row r="150" spans="1:30" ht="30" x14ac:dyDescent="0.25">
      <c r="A150" s="20"/>
      <c r="B150" s="20"/>
      <c r="C150" s="20"/>
      <c r="D150" s="21"/>
      <c r="E150" s="20"/>
      <c r="F150" s="20"/>
      <c r="G150" s="20"/>
      <c r="H150" s="20"/>
      <c r="I150" s="20"/>
      <c r="J150" s="21"/>
      <c r="K150" s="20"/>
      <c r="L150" s="20"/>
      <c r="M150" s="20"/>
      <c r="N150" s="20"/>
      <c r="O150" s="20" t="s">
        <v>56</v>
      </c>
      <c r="P150" s="20" t="s">
        <v>45</v>
      </c>
      <c r="Q150" s="20"/>
      <c r="R150" s="20" t="s">
        <v>39</v>
      </c>
      <c r="S150" s="20">
        <v>8200204302</v>
      </c>
      <c r="T150" s="20" t="s">
        <v>341</v>
      </c>
      <c r="U150" s="20"/>
      <c r="V150" s="20">
        <v>9784155647</v>
      </c>
      <c r="W150" s="20" t="s">
        <v>342</v>
      </c>
      <c r="X150" s="20">
        <v>96000</v>
      </c>
      <c r="Y150" s="20" t="s">
        <v>42</v>
      </c>
      <c r="Z150" s="20" t="s">
        <v>42</v>
      </c>
      <c r="AA150" s="20" t="s">
        <v>48</v>
      </c>
      <c r="AB150" s="20">
        <v>11</v>
      </c>
      <c r="AC150" s="20" t="s">
        <v>44</v>
      </c>
      <c r="AD150" s="20">
        <v>1</v>
      </c>
    </row>
    <row r="151" spans="1:30" ht="30" x14ac:dyDescent="0.25">
      <c r="A151" s="20"/>
      <c r="B151" s="20"/>
      <c r="C151" s="20"/>
      <c r="D151" s="21"/>
      <c r="E151" s="20"/>
      <c r="F151" s="20"/>
      <c r="G151" s="20"/>
      <c r="H151" s="20"/>
      <c r="I151" s="20"/>
      <c r="J151" s="21"/>
      <c r="K151" s="20"/>
      <c r="L151" s="20"/>
      <c r="M151" s="20"/>
      <c r="N151" s="20"/>
      <c r="O151" s="20" t="s">
        <v>37</v>
      </c>
      <c r="P151" s="20" t="s">
        <v>45</v>
      </c>
      <c r="Q151" s="20"/>
      <c r="R151" s="20" t="s">
        <v>39</v>
      </c>
      <c r="S151" s="20">
        <v>8200204302</v>
      </c>
      <c r="T151" s="20" t="s">
        <v>343</v>
      </c>
      <c r="U151" s="20"/>
      <c r="V151" s="20">
        <v>9829968485</v>
      </c>
      <c r="W151" s="20" t="s">
        <v>344</v>
      </c>
      <c r="X151" s="20">
        <v>480000</v>
      </c>
      <c r="Y151" s="20" t="s">
        <v>42</v>
      </c>
      <c r="Z151" s="20" t="s">
        <v>42</v>
      </c>
      <c r="AA151" s="20" t="s">
        <v>48</v>
      </c>
      <c r="AB151" s="20">
        <v>12</v>
      </c>
      <c r="AC151" s="20" t="s">
        <v>44</v>
      </c>
      <c r="AD151" s="20">
        <v>1</v>
      </c>
    </row>
    <row r="152" spans="1:30" ht="30" x14ac:dyDescent="0.25">
      <c r="A152" s="20"/>
      <c r="B152" s="20"/>
      <c r="C152" s="20"/>
      <c r="D152" s="21"/>
      <c r="E152" s="20"/>
      <c r="F152" s="20"/>
      <c r="G152" s="20"/>
      <c r="H152" s="20"/>
      <c r="I152" s="20"/>
      <c r="J152" s="21"/>
      <c r="K152" s="20"/>
      <c r="L152" s="20"/>
      <c r="M152" s="20"/>
      <c r="N152" s="20"/>
      <c r="O152" s="20" t="s">
        <v>345</v>
      </c>
      <c r="P152" s="20" t="s">
        <v>45</v>
      </c>
      <c r="Q152" s="20"/>
      <c r="R152" s="20" t="s">
        <v>39</v>
      </c>
      <c r="S152" s="20">
        <v>8200204302</v>
      </c>
      <c r="T152" s="20" t="s">
        <v>346</v>
      </c>
      <c r="U152" s="20"/>
      <c r="V152" s="20">
        <v>9414758692</v>
      </c>
      <c r="W152" s="20" t="s">
        <v>347</v>
      </c>
      <c r="X152" s="20">
        <v>537144</v>
      </c>
      <c r="Y152" s="20" t="s">
        <v>42</v>
      </c>
      <c r="Z152" s="20" t="s">
        <v>42</v>
      </c>
      <c r="AA152" s="20" t="s">
        <v>48</v>
      </c>
      <c r="AB152" s="20">
        <v>10</v>
      </c>
      <c r="AC152" s="20" t="s">
        <v>44</v>
      </c>
      <c r="AD152" s="20">
        <v>1</v>
      </c>
    </row>
    <row r="153" spans="1:30" ht="30" x14ac:dyDescent="0.25">
      <c r="A153" s="20"/>
      <c r="B153" s="20"/>
      <c r="C153" s="20"/>
      <c r="D153" s="21"/>
      <c r="E153" s="20"/>
      <c r="F153" s="20"/>
      <c r="G153" s="20"/>
      <c r="H153" s="20"/>
      <c r="I153" s="20"/>
      <c r="J153" s="21"/>
      <c r="K153" s="20"/>
      <c r="L153" s="20"/>
      <c r="M153" s="20"/>
      <c r="N153" s="20"/>
      <c r="O153" s="20" t="s">
        <v>37</v>
      </c>
      <c r="P153" s="20" t="s">
        <v>45</v>
      </c>
      <c r="Q153" s="20"/>
      <c r="R153" s="20" t="s">
        <v>39</v>
      </c>
      <c r="S153" s="20">
        <v>8200204302</v>
      </c>
      <c r="T153" s="20" t="s">
        <v>348</v>
      </c>
      <c r="U153" s="20"/>
      <c r="V153" s="20">
        <v>9782613555</v>
      </c>
      <c r="W153" s="20" t="s">
        <v>201</v>
      </c>
      <c r="X153" s="20">
        <v>84000</v>
      </c>
      <c r="Y153" s="20" t="s">
        <v>42</v>
      </c>
      <c r="Z153" s="20" t="s">
        <v>42</v>
      </c>
      <c r="AA153" s="20" t="s">
        <v>48</v>
      </c>
      <c r="AB153" s="20">
        <v>11</v>
      </c>
      <c r="AC153" s="20" t="s">
        <v>44</v>
      </c>
      <c r="AD153" s="20">
        <v>1</v>
      </c>
    </row>
    <row r="154" spans="1:30" ht="30" x14ac:dyDescent="0.25">
      <c r="A154" s="20"/>
      <c r="B154" s="20"/>
      <c r="C154" s="20"/>
      <c r="D154" s="21"/>
      <c r="E154" s="20"/>
      <c r="F154" s="20"/>
      <c r="G154" s="20"/>
      <c r="H154" s="20"/>
      <c r="I154" s="20"/>
      <c r="J154" s="21"/>
      <c r="K154" s="20"/>
      <c r="L154" s="20"/>
      <c r="M154" s="20"/>
      <c r="N154" s="20"/>
      <c r="O154" s="20" t="s">
        <v>37</v>
      </c>
      <c r="P154" s="20" t="s">
        <v>45</v>
      </c>
      <c r="Q154" s="20"/>
      <c r="R154" s="20" t="s">
        <v>39</v>
      </c>
      <c r="S154" s="20">
        <v>8200204302</v>
      </c>
      <c r="T154" s="20" t="s">
        <v>349</v>
      </c>
      <c r="U154" s="20"/>
      <c r="V154" s="20">
        <v>6360581441</v>
      </c>
      <c r="W154" s="20" t="s">
        <v>238</v>
      </c>
      <c r="X154" s="20">
        <v>60000</v>
      </c>
      <c r="Y154" s="20" t="s">
        <v>42</v>
      </c>
      <c r="Z154" s="20" t="s">
        <v>42</v>
      </c>
      <c r="AA154" s="20" t="s">
        <v>48</v>
      </c>
      <c r="AB154" s="20">
        <v>11</v>
      </c>
      <c r="AC154" s="20" t="s">
        <v>44</v>
      </c>
      <c r="AD154" s="20">
        <v>1</v>
      </c>
    </row>
    <row r="155" spans="1:30" ht="30" x14ac:dyDescent="0.25">
      <c r="A155" s="20"/>
      <c r="B155" s="20"/>
      <c r="C155" s="20"/>
      <c r="D155" s="21"/>
      <c r="E155" s="20"/>
      <c r="F155" s="20"/>
      <c r="G155" s="20"/>
      <c r="H155" s="20"/>
      <c r="I155" s="20"/>
      <c r="J155" s="21"/>
      <c r="K155" s="20"/>
      <c r="L155" s="20"/>
      <c r="M155" s="20"/>
      <c r="N155" s="20"/>
      <c r="O155" s="20" t="s">
        <v>37</v>
      </c>
      <c r="P155" s="20" t="s">
        <v>38</v>
      </c>
      <c r="Q155" s="20"/>
      <c r="R155" s="20" t="s">
        <v>39</v>
      </c>
      <c r="S155" s="20">
        <v>8200204302</v>
      </c>
      <c r="T155" s="20" t="s">
        <v>350</v>
      </c>
      <c r="U155" s="20"/>
      <c r="V155" s="20">
        <v>7737595085</v>
      </c>
      <c r="W155" s="20" t="s">
        <v>93</v>
      </c>
      <c r="X155" s="20">
        <v>100000</v>
      </c>
      <c r="Y155" s="20" t="s">
        <v>42</v>
      </c>
      <c r="Z155" s="20" t="s">
        <v>42</v>
      </c>
      <c r="AA155" s="20" t="s">
        <v>43</v>
      </c>
      <c r="AB155" s="20">
        <v>10</v>
      </c>
      <c r="AC155" s="20" t="s">
        <v>44</v>
      </c>
      <c r="AD155" s="20">
        <v>1</v>
      </c>
    </row>
    <row r="156" spans="1:30" ht="30" x14ac:dyDescent="0.25">
      <c r="A156" s="20"/>
      <c r="B156" s="20"/>
      <c r="C156" s="20"/>
      <c r="D156" s="21"/>
      <c r="E156" s="20"/>
      <c r="F156" s="20"/>
      <c r="G156" s="20"/>
      <c r="H156" s="20"/>
      <c r="I156" s="20"/>
      <c r="J156" s="21"/>
      <c r="K156" s="20"/>
      <c r="L156" s="20"/>
      <c r="M156" s="20"/>
      <c r="N156" s="20"/>
      <c r="O156" s="20" t="s">
        <v>85</v>
      </c>
      <c r="P156" s="20" t="s">
        <v>45</v>
      </c>
      <c r="Q156" s="20"/>
      <c r="R156" s="20" t="s">
        <v>39</v>
      </c>
      <c r="S156" s="20">
        <v>8200204302</v>
      </c>
      <c r="T156" s="20" t="s">
        <v>351</v>
      </c>
      <c r="U156" s="20"/>
      <c r="V156" s="20">
        <v>9782628056</v>
      </c>
      <c r="W156" s="20" t="s">
        <v>65</v>
      </c>
      <c r="X156" s="20">
        <v>480000</v>
      </c>
      <c r="Y156" s="20" t="s">
        <v>42</v>
      </c>
      <c r="Z156" s="20" t="s">
        <v>42</v>
      </c>
      <c r="AA156" s="20" t="s">
        <v>48</v>
      </c>
      <c r="AB156" s="20">
        <v>13</v>
      </c>
      <c r="AC156" s="20" t="s">
        <v>44</v>
      </c>
      <c r="AD156" s="20">
        <v>1</v>
      </c>
    </row>
    <row r="157" spans="1:30" ht="30" x14ac:dyDescent="0.25">
      <c r="A157" s="20"/>
      <c r="B157" s="20"/>
      <c r="C157" s="20"/>
      <c r="D157" s="21"/>
      <c r="E157" s="20"/>
      <c r="F157" s="20"/>
      <c r="G157" s="20"/>
      <c r="H157" s="20"/>
      <c r="I157" s="20"/>
      <c r="J157" s="21"/>
      <c r="K157" s="20"/>
      <c r="L157" s="20"/>
      <c r="M157" s="20"/>
      <c r="N157" s="20"/>
      <c r="O157" s="20" t="s">
        <v>82</v>
      </c>
      <c r="P157" s="20" t="s">
        <v>45</v>
      </c>
      <c r="Q157" s="20"/>
      <c r="R157" s="20" t="s">
        <v>39</v>
      </c>
      <c r="S157" s="20">
        <v>8200204302</v>
      </c>
      <c r="T157" s="20" t="s">
        <v>352</v>
      </c>
      <c r="U157" s="20"/>
      <c r="V157" s="20">
        <v>9784767049</v>
      </c>
      <c r="W157" s="20" t="s">
        <v>353</v>
      </c>
      <c r="X157" s="20">
        <v>60000</v>
      </c>
      <c r="Y157" s="20" t="s">
        <v>42</v>
      </c>
      <c r="Z157" s="20" t="s">
        <v>42</v>
      </c>
      <c r="AA157" s="20" t="s">
        <v>48</v>
      </c>
      <c r="AB157" s="20">
        <v>12</v>
      </c>
      <c r="AC157" s="20" t="s">
        <v>44</v>
      </c>
      <c r="AD157" s="20">
        <v>1</v>
      </c>
    </row>
    <row r="158" spans="1:30" ht="45" x14ac:dyDescent="0.25">
      <c r="A158" s="20"/>
      <c r="B158" s="20"/>
      <c r="C158" s="20"/>
      <c r="D158" s="21"/>
      <c r="E158" s="20"/>
      <c r="F158" s="20"/>
      <c r="G158" s="20"/>
      <c r="H158" s="20"/>
      <c r="I158" s="20"/>
      <c r="J158" s="21"/>
      <c r="K158" s="20"/>
      <c r="L158" s="20"/>
      <c r="M158" s="20"/>
      <c r="N158" s="20"/>
      <c r="O158" s="20" t="s">
        <v>56</v>
      </c>
      <c r="P158" s="20" t="s">
        <v>45</v>
      </c>
      <c r="Q158" s="20"/>
      <c r="R158" s="20" t="s">
        <v>39</v>
      </c>
      <c r="S158" s="20">
        <v>8200204302</v>
      </c>
      <c r="T158" s="20" t="s">
        <v>354</v>
      </c>
      <c r="U158" s="20"/>
      <c r="V158" s="20">
        <v>9571597070</v>
      </c>
      <c r="W158" s="20" t="s">
        <v>355</v>
      </c>
      <c r="X158" s="20">
        <v>72000</v>
      </c>
      <c r="Y158" s="20" t="s">
        <v>42</v>
      </c>
      <c r="Z158" s="20" t="s">
        <v>42</v>
      </c>
      <c r="AA158" s="20" t="s">
        <v>48</v>
      </c>
      <c r="AB158" s="20">
        <v>11</v>
      </c>
      <c r="AC158" s="20" t="s">
        <v>44</v>
      </c>
      <c r="AD158" s="20">
        <v>1</v>
      </c>
    </row>
    <row r="159" spans="1:30" ht="30" x14ac:dyDescent="0.25">
      <c r="A159" s="20"/>
      <c r="B159" s="20"/>
      <c r="C159" s="20"/>
      <c r="D159" s="21"/>
      <c r="E159" s="20"/>
      <c r="F159" s="20"/>
      <c r="G159" s="20"/>
      <c r="H159" s="20"/>
      <c r="I159" s="20"/>
      <c r="J159" s="21"/>
      <c r="K159" s="20"/>
      <c r="L159" s="20"/>
      <c r="M159" s="20"/>
      <c r="N159" s="20"/>
      <c r="O159" s="20" t="s">
        <v>37</v>
      </c>
      <c r="P159" s="20" t="s">
        <v>45</v>
      </c>
      <c r="Q159" s="20"/>
      <c r="R159" s="20" t="s">
        <v>39</v>
      </c>
      <c r="S159" s="20">
        <v>8200204302</v>
      </c>
      <c r="T159" s="20" t="s">
        <v>356</v>
      </c>
      <c r="U159" s="20"/>
      <c r="V159" s="20">
        <v>9680913677</v>
      </c>
      <c r="W159" s="20" t="s">
        <v>357</v>
      </c>
      <c r="X159" s="20">
        <v>35000</v>
      </c>
      <c r="Y159" s="20" t="s">
        <v>42</v>
      </c>
      <c r="Z159" s="20" t="s">
        <v>42</v>
      </c>
      <c r="AA159" s="20" t="s">
        <v>48</v>
      </c>
      <c r="AB159" s="20">
        <v>12</v>
      </c>
      <c r="AC159" s="20" t="s">
        <v>44</v>
      </c>
      <c r="AD159" s="20">
        <v>3</v>
      </c>
    </row>
    <row r="160" spans="1:30" ht="30" x14ac:dyDescent="0.25">
      <c r="A160" s="20"/>
      <c r="B160" s="20"/>
      <c r="C160" s="20"/>
      <c r="D160" s="21"/>
      <c r="E160" s="20"/>
      <c r="F160" s="20"/>
      <c r="G160" s="20"/>
      <c r="H160" s="20"/>
      <c r="I160" s="20"/>
      <c r="J160" s="21"/>
      <c r="K160" s="20"/>
      <c r="L160" s="20"/>
      <c r="M160" s="20"/>
      <c r="N160" s="20"/>
      <c r="O160" s="20" t="s">
        <v>56</v>
      </c>
      <c r="P160" s="20" t="s">
        <v>45</v>
      </c>
      <c r="Q160" s="20"/>
      <c r="R160" s="20" t="s">
        <v>39</v>
      </c>
      <c r="S160" s="20">
        <v>8200204302</v>
      </c>
      <c r="T160" s="20" t="s">
        <v>358</v>
      </c>
      <c r="U160" s="20"/>
      <c r="V160" s="20">
        <v>8890515598</v>
      </c>
      <c r="W160" s="20" t="s">
        <v>359</v>
      </c>
      <c r="X160" s="20">
        <v>30000</v>
      </c>
      <c r="Y160" s="20" t="s">
        <v>42</v>
      </c>
      <c r="Z160" s="20" t="s">
        <v>42</v>
      </c>
      <c r="AA160" s="20" t="s">
        <v>48</v>
      </c>
      <c r="AB160" s="20">
        <v>12</v>
      </c>
      <c r="AC160" s="20" t="s">
        <v>44</v>
      </c>
      <c r="AD160" s="20">
        <v>0</v>
      </c>
    </row>
    <row r="161" spans="1:30" ht="30" x14ac:dyDescent="0.25">
      <c r="A161" s="20"/>
      <c r="B161" s="20"/>
      <c r="C161" s="20"/>
      <c r="D161" s="21"/>
      <c r="E161" s="20"/>
      <c r="F161" s="20"/>
      <c r="G161" s="20"/>
      <c r="H161" s="20"/>
      <c r="I161" s="20"/>
      <c r="J161" s="21"/>
      <c r="K161" s="20"/>
      <c r="L161" s="20"/>
      <c r="M161" s="20"/>
      <c r="N161" s="20"/>
      <c r="O161" s="20" t="s">
        <v>37</v>
      </c>
      <c r="P161" s="20" t="s">
        <v>45</v>
      </c>
      <c r="Q161" s="20"/>
      <c r="R161" s="20" t="s">
        <v>39</v>
      </c>
      <c r="S161" s="20">
        <v>8200204302</v>
      </c>
      <c r="T161" s="20" t="s">
        <v>360</v>
      </c>
      <c r="U161" s="20" t="s">
        <v>361</v>
      </c>
      <c r="V161" s="20">
        <v>9928207592</v>
      </c>
      <c r="W161" s="20" t="s">
        <v>362</v>
      </c>
      <c r="X161" s="20">
        <v>42000</v>
      </c>
      <c r="Y161" s="20" t="s">
        <v>42</v>
      </c>
      <c r="Z161" s="20" t="s">
        <v>42</v>
      </c>
      <c r="AA161" s="20" t="s">
        <v>48</v>
      </c>
      <c r="AB161" s="20">
        <v>11</v>
      </c>
      <c r="AC161" s="20" t="s">
        <v>44</v>
      </c>
      <c r="AD161" s="20">
        <v>0</v>
      </c>
    </row>
    <row r="162" spans="1:30" ht="30" x14ac:dyDescent="0.25">
      <c r="A162" s="20"/>
      <c r="B162" s="20"/>
      <c r="C162" s="20"/>
      <c r="D162" s="21"/>
      <c r="E162" s="20"/>
      <c r="F162" s="20"/>
      <c r="G162" s="20"/>
      <c r="H162" s="20"/>
      <c r="I162" s="20"/>
      <c r="J162" s="21"/>
      <c r="K162" s="20"/>
      <c r="L162" s="20"/>
      <c r="M162" s="20"/>
      <c r="N162" s="20"/>
      <c r="O162" s="20" t="s">
        <v>37</v>
      </c>
      <c r="P162" s="20" t="s">
        <v>45</v>
      </c>
      <c r="Q162" s="20"/>
      <c r="R162" s="20" t="s">
        <v>39</v>
      </c>
      <c r="S162" s="20">
        <v>8200204302</v>
      </c>
      <c r="T162" s="20" t="s">
        <v>363</v>
      </c>
      <c r="U162" s="20" t="s">
        <v>364</v>
      </c>
      <c r="V162" s="20">
        <v>9799540170</v>
      </c>
      <c r="W162" s="20" t="s">
        <v>365</v>
      </c>
      <c r="X162" s="20">
        <v>35000</v>
      </c>
      <c r="Y162" s="20" t="s">
        <v>42</v>
      </c>
      <c r="Z162" s="20" t="s">
        <v>42</v>
      </c>
      <c r="AA162" s="20" t="s">
        <v>48</v>
      </c>
      <c r="AB162" s="20">
        <v>11</v>
      </c>
      <c r="AC162" s="20" t="s">
        <v>44</v>
      </c>
      <c r="AD162" s="20">
        <v>1</v>
      </c>
    </row>
    <row r="163" spans="1:30" ht="30" x14ac:dyDescent="0.25">
      <c r="A163" s="20"/>
      <c r="B163" s="20"/>
      <c r="C163" s="20"/>
      <c r="D163" s="21"/>
      <c r="E163" s="20"/>
      <c r="F163" s="20"/>
      <c r="G163" s="20"/>
      <c r="H163" s="20"/>
      <c r="I163" s="20"/>
      <c r="J163" s="21"/>
      <c r="K163" s="20"/>
      <c r="L163" s="20"/>
      <c r="M163" s="20"/>
      <c r="N163" s="20"/>
      <c r="O163" s="20" t="s">
        <v>85</v>
      </c>
      <c r="P163" s="20" t="s">
        <v>45</v>
      </c>
      <c r="Q163" s="20"/>
      <c r="R163" s="20" t="s">
        <v>39</v>
      </c>
      <c r="S163" s="20">
        <v>8200204302</v>
      </c>
      <c r="T163" s="20" t="s">
        <v>366</v>
      </c>
      <c r="U163" s="20"/>
      <c r="V163" s="20">
        <v>9799902492</v>
      </c>
      <c r="W163" s="20" t="s">
        <v>367</v>
      </c>
      <c r="X163" s="20">
        <v>36000</v>
      </c>
      <c r="Y163" s="20" t="s">
        <v>42</v>
      </c>
      <c r="Z163" s="20" t="s">
        <v>42</v>
      </c>
      <c r="AA163" s="20" t="s">
        <v>48</v>
      </c>
      <c r="AB163" s="20">
        <v>14</v>
      </c>
      <c r="AC163" s="20" t="s">
        <v>44</v>
      </c>
      <c r="AD163" s="20">
        <v>0</v>
      </c>
    </row>
    <row r="164" spans="1:30" ht="30" x14ac:dyDescent="0.25">
      <c r="A164" s="20"/>
      <c r="B164" s="20"/>
      <c r="C164" s="20"/>
      <c r="D164" s="21"/>
      <c r="E164" s="20"/>
      <c r="F164" s="20"/>
      <c r="G164" s="20"/>
      <c r="H164" s="20"/>
      <c r="I164" s="20"/>
      <c r="J164" s="21"/>
      <c r="K164" s="20"/>
      <c r="L164" s="20"/>
      <c r="M164" s="20"/>
      <c r="N164" s="20"/>
      <c r="O164" s="20" t="s">
        <v>37</v>
      </c>
      <c r="P164" s="20" t="s">
        <v>45</v>
      </c>
      <c r="Q164" s="20"/>
      <c r="R164" s="20" t="s">
        <v>39</v>
      </c>
      <c r="S164" s="20">
        <v>8200204302</v>
      </c>
      <c r="T164" s="20" t="s">
        <v>368</v>
      </c>
      <c r="U164" s="20"/>
      <c r="V164" s="20">
        <v>9784511557</v>
      </c>
      <c r="W164" s="20" t="s">
        <v>369</v>
      </c>
      <c r="X164" s="20">
        <v>96000</v>
      </c>
      <c r="Y164" s="20" t="s">
        <v>42</v>
      </c>
      <c r="Z164" s="20" t="s">
        <v>42</v>
      </c>
      <c r="AA164" s="20" t="s">
        <v>48</v>
      </c>
      <c r="AB164" s="20">
        <v>11</v>
      </c>
      <c r="AC164" s="20" t="s">
        <v>44</v>
      </c>
      <c r="AD164" s="20">
        <v>1</v>
      </c>
    </row>
    <row r="165" spans="1:30" ht="30" x14ac:dyDescent="0.25">
      <c r="A165" s="20"/>
      <c r="B165" s="20"/>
      <c r="C165" s="20"/>
      <c r="D165" s="21"/>
      <c r="E165" s="20"/>
      <c r="F165" s="20"/>
      <c r="G165" s="20"/>
      <c r="H165" s="20"/>
      <c r="I165" s="20"/>
      <c r="J165" s="21"/>
      <c r="K165" s="20"/>
      <c r="L165" s="20"/>
      <c r="M165" s="20"/>
      <c r="N165" s="20"/>
      <c r="O165" s="20" t="s">
        <v>37</v>
      </c>
      <c r="P165" s="20" t="s">
        <v>45</v>
      </c>
      <c r="Q165" s="20"/>
      <c r="R165" s="20" t="s">
        <v>39</v>
      </c>
      <c r="S165" s="20">
        <v>8200204302</v>
      </c>
      <c r="T165" s="20" t="s">
        <v>321</v>
      </c>
      <c r="U165" s="20"/>
      <c r="V165" s="20">
        <v>7300217087</v>
      </c>
      <c r="W165" s="20" t="s">
        <v>370</v>
      </c>
      <c r="X165" s="20">
        <v>92000</v>
      </c>
      <c r="Y165" s="20" t="s">
        <v>42</v>
      </c>
      <c r="Z165" s="20" t="s">
        <v>42</v>
      </c>
      <c r="AA165" s="20" t="s">
        <v>48</v>
      </c>
      <c r="AB165" s="20">
        <v>11</v>
      </c>
      <c r="AC165" s="20" t="s">
        <v>44</v>
      </c>
      <c r="AD165" s="20">
        <v>1</v>
      </c>
    </row>
    <row r="166" spans="1:30" ht="30" x14ac:dyDescent="0.25">
      <c r="A166" s="20"/>
      <c r="B166" s="20"/>
      <c r="C166" s="20"/>
      <c r="D166" s="21"/>
      <c r="E166" s="20"/>
      <c r="F166" s="20"/>
      <c r="G166" s="20"/>
      <c r="H166" s="20"/>
      <c r="I166" s="20"/>
      <c r="J166" s="21"/>
      <c r="K166" s="20"/>
      <c r="L166" s="20"/>
      <c r="M166" s="20"/>
      <c r="N166" s="20"/>
      <c r="O166" s="20" t="s">
        <v>37</v>
      </c>
      <c r="P166" s="20" t="s">
        <v>38</v>
      </c>
      <c r="Q166" s="20"/>
      <c r="R166" s="20" t="s">
        <v>39</v>
      </c>
      <c r="S166" s="20">
        <v>8200204302</v>
      </c>
      <c r="T166" s="20" t="s">
        <v>371</v>
      </c>
      <c r="U166" s="20"/>
      <c r="V166" s="20">
        <v>9587904055</v>
      </c>
      <c r="W166" s="20" t="s">
        <v>372</v>
      </c>
      <c r="X166" s="20">
        <v>42000</v>
      </c>
      <c r="Y166" s="20" t="s">
        <v>42</v>
      </c>
      <c r="Z166" s="20" t="s">
        <v>42</v>
      </c>
      <c r="AA166" s="20" t="s">
        <v>43</v>
      </c>
      <c r="AB166" s="20">
        <v>11</v>
      </c>
      <c r="AC166" s="20" t="s">
        <v>44</v>
      </c>
      <c r="AD166" s="20">
        <v>0</v>
      </c>
    </row>
    <row r="167" spans="1:30" ht="30" x14ac:dyDescent="0.25">
      <c r="A167" s="20"/>
      <c r="B167" s="20"/>
      <c r="C167" s="20"/>
      <c r="D167" s="21"/>
      <c r="E167" s="20"/>
      <c r="F167" s="20"/>
      <c r="G167" s="20"/>
      <c r="H167" s="20"/>
      <c r="I167" s="20"/>
      <c r="J167" s="21"/>
      <c r="K167" s="20"/>
      <c r="L167" s="20"/>
      <c r="M167" s="20"/>
      <c r="N167" s="20"/>
      <c r="O167" s="20" t="s">
        <v>37</v>
      </c>
      <c r="P167" s="20" t="s">
        <v>45</v>
      </c>
      <c r="Q167" s="20"/>
      <c r="R167" s="20" t="s">
        <v>39</v>
      </c>
      <c r="S167" s="20">
        <v>8200204302</v>
      </c>
      <c r="T167" s="20" t="s">
        <v>373</v>
      </c>
      <c r="U167" s="20"/>
      <c r="V167" s="20">
        <v>9799382577</v>
      </c>
      <c r="W167" s="20" t="s">
        <v>374</v>
      </c>
      <c r="X167" s="20">
        <v>30000</v>
      </c>
      <c r="Y167" s="20" t="s">
        <v>42</v>
      </c>
      <c r="Z167" s="20" t="s">
        <v>42</v>
      </c>
      <c r="AA167" s="20" t="s">
        <v>48</v>
      </c>
      <c r="AB167" s="20">
        <v>10</v>
      </c>
      <c r="AC167" s="20" t="s">
        <v>44</v>
      </c>
      <c r="AD167" s="20">
        <v>0</v>
      </c>
    </row>
    <row r="168" spans="1:30" ht="30" x14ac:dyDescent="0.25">
      <c r="A168" s="20"/>
      <c r="B168" s="20"/>
      <c r="C168" s="20"/>
      <c r="D168" s="21"/>
      <c r="E168" s="20"/>
      <c r="F168" s="20"/>
      <c r="G168" s="20"/>
      <c r="H168" s="20"/>
      <c r="I168" s="20"/>
      <c r="J168" s="21"/>
      <c r="K168" s="20"/>
      <c r="L168" s="20"/>
      <c r="M168" s="20"/>
      <c r="N168" s="20"/>
      <c r="O168" s="20" t="s">
        <v>56</v>
      </c>
      <c r="P168" s="20" t="s">
        <v>45</v>
      </c>
      <c r="Q168" s="20"/>
      <c r="R168" s="20" t="s">
        <v>39</v>
      </c>
      <c r="S168" s="20">
        <v>8200204302</v>
      </c>
      <c r="T168" s="20" t="s">
        <v>375</v>
      </c>
      <c r="U168" s="20" t="s">
        <v>376</v>
      </c>
      <c r="V168" s="20">
        <v>8306160572</v>
      </c>
      <c r="W168" s="20" t="s">
        <v>377</v>
      </c>
      <c r="X168" s="20">
        <v>36000</v>
      </c>
      <c r="Y168" s="20" t="s">
        <v>42</v>
      </c>
      <c r="Z168" s="20" t="s">
        <v>42</v>
      </c>
      <c r="AA168" s="20" t="s">
        <v>48</v>
      </c>
      <c r="AB168" s="20">
        <v>14</v>
      </c>
      <c r="AC168" s="20" t="s">
        <v>44</v>
      </c>
      <c r="AD168" s="20">
        <v>2</v>
      </c>
    </row>
    <row r="169" spans="1:30" ht="30" x14ac:dyDescent="0.25">
      <c r="A169" s="20"/>
      <c r="B169" s="20"/>
      <c r="C169" s="20"/>
      <c r="D169" s="21"/>
      <c r="E169" s="20"/>
      <c r="F169" s="20"/>
      <c r="G169" s="20"/>
      <c r="H169" s="20"/>
      <c r="I169" s="20"/>
      <c r="J169" s="21"/>
      <c r="K169" s="20"/>
      <c r="L169" s="20"/>
      <c r="M169" s="20"/>
      <c r="N169" s="20"/>
      <c r="O169" s="20" t="s">
        <v>37</v>
      </c>
      <c r="P169" s="20" t="s">
        <v>38</v>
      </c>
      <c r="Q169" s="20"/>
      <c r="R169" s="20" t="s">
        <v>39</v>
      </c>
      <c r="S169" s="20">
        <v>8200204302</v>
      </c>
      <c r="T169" s="20" t="s">
        <v>378</v>
      </c>
      <c r="U169" s="20"/>
      <c r="V169" s="20">
        <v>8890608559</v>
      </c>
      <c r="W169" s="20" t="s">
        <v>379</v>
      </c>
      <c r="X169" s="20">
        <v>30000</v>
      </c>
      <c r="Y169" s="20" t="s">
        <v>42</v>
      </c>
      <c r="Z169" s="20" t="s">
        <v>42</v>
      </c>
      <c r="AA169" s="20" t="s">
        <v>43</v>
      </c>
      <c r="AB169" s="20">
        <v>10</v>
      </c>
      <c r="AC169" s="20" t="s">
        <v>44</v>
      </c>
      <c r="AD169" s="20">
        <v>0</v>
      </c>
    </row>
    <row r="170" spans="1:30" ht="30" x14ac:dyDescent="0.25">
      <c r="A170" s="20"/>
      <c r="B170" s="20"/>
      <c r="C170" s="20"/>
      <c r="D170" s="21"/>
      <c r="E170" s="20"/>
      <c r="F170" s="20"/>
      <c r="G170" s="20"/>
      <c r="H170" s="20"/>
      <c r="I170" s="20"/>
      <c r="J170" s="21"/>
      <c r="K170" s="20"/>
      <c r="L170" s="20"/>
      <c r="M170" s="20"/>
      <c r="N170" s="20"/>
      <c r="O170" s="20" t="s">
        <v>56</v>
      </c>
      <c r="P170" s="20" t="s">
        <v>45</v>
      </c>
      <c r="Q170" s="20"/>
      <c r="R170" s="20" t="s">
        <v>39</v>
      </c>
      <c r="S170" s="20">
        <v>8200204302</v>
      </c>
      <c r="T170" s="20" t="s">
        <v>380</v>
      </c>
      <c r="U170" s="20"/>
      <c r="V170" s="20">
        <v>9099952195</v>
      </c>
      <c r="W170" s="20" t="s">
        <v>381</v>
      </c>
      <c r="X170" s="20">
        <v>300000</v>
      </c>
      <c r="Y170" s="20" t="s">
        <v>42</v>
      </c>
      <c r="Z170" s="20" t="s">
        <v>42</v>
      </c>
      <c r="AA170" s="20" t="s">
        <v>48</v>
      </c>
      <c r="AB170" s="20">
        <v>10</v>
      </c>
      <c r="AC170" s="20" t="s">
        <v>44</v>
      </c>
      <c r="AD170" s="20">
        <v>1</v>
      </c>
    </row>
    <row r="171" spans="1:30" ht="30" x14ac:dyDescent="0.25">
      <c r="A171" s="20"/>
      <c r="B171" s="20"/>
      <c r="C171" s="20"/>
      <c r="D171" s="21"/>
      <c r="E171" s="20"/>
      <c r="F171" s="20"/>
      <c r="G171" s="20"/>
      <c r="H171" s="20"/>
      <c r="I171" s="20"/>
      <c r="J171" s="21"/>
      <c r="K171" s="20"/>
      <c r="L171" s="20"/>
      <c r="M171" s="20"/>
      <c r="N171" s="20"/>
      <c r="O171" s="20" t="s">
        <v>37</v>
      </c>
      <c r="P171" s="20" t="s">
        <v>45</v>
      </c>
      <c r="Q171" s="20"/>
      <c r="R171" s="20" t="s">
        <v>39</v>
      </c>
      <c r="S171" s="20">
        <v>8200204302</v>
      </c>
      <c r="T171" s="20" t="s">
        <v>382</v>
      </c>
      <c r="U171" s="20" t="s">
        <v>383</v>
      </c>
      <c r="V171" s="20">
        <v>6367362510</v>
      </c>
      <c r="W171" s="20" t="s">
        <v>384</v>
      </c>
      <c r="X171" s="20">
        <v>96000</v>
      </c>
      <c r="Y171" s="20" t="s">
        <v>42</v>
      </c>
      <c r="Z171" s="20" t="s">
        <v>42</v>
      </c>
      <c r="AA171" s="20" t="s">
        <v>48</v>
      </c>
      <c r="AB171" s="20">
        <v>10</v>
      </c>
      <c r="AC171" s="20" t="s">
        <v>44</v>
      </c>
      <c r="AD171" s="20">
        <v>1</v>
      </c>
    </row>
    <row r="172" spans="1:30" ht="30" x14ac:dyDescent="0.25">
      <c r="A172" s="20"/>
      <c r="B172" s="20"/>
      <c r="C172" s="20"/>
      <c r="D172" s="21"/>
      <c r="E172" s="20"/>
      <c r="F172" s="20"/>
      <c r="G172" s="20"/>
      <c r="H172" s="20"/>
      <c r="I172" s="20"/>
      <c r="J172" s="21"/>
      <c r="K172" s="20"/>
      <c r="L172" s="20"/>
      <c r="M172" s="20"/>
      <c r="N172" s="20"/>
      <c r="O172" s="20" t="s">
        <v>56</v>
      </c>
      <c r="P172" s="20" t="s">
        <v>45</v>
      </c>
      <c r="Q172" s="20"/>
      <c r="R172" s="20" t="s">
        <v>39</v>
      </c>
      <c r="S172" s="20">
        <v>8200204302</v>
      </c>
      <c r="T172" s="20" t="s">
        <v>385</v>
      </c>
      <c r="U172" s="20"/>
      <c r="V172" s="20">
        <v>9784358512</v>
      </c>
      <c r="W172" s="20" t="s">
        <v>386</v>
      </c>
      <c r="X172" s="20">
        <v>36000</v>
      </c>
      <c r="Y172" s="20" t="s">
        <v>42</v>
      </c>
      <c r="Z172" s="20" t="s">
        <v>42</v>
      </c>
      <c r="AA172" s="20" t="s">
        <v>48</v>
      </c>
      <c r="AB172" s="20">
        <v>11</v>
      </c>
      <c r="AC172" s="20" t="s">
        <v>44</v>
      </c>
      <c r="AD172" s="20">
        <v>2</v>
      </c>
    </row>
    <row r="173" spans="1:30" ht="30" x14ac:dyDescent="0.25">
      <c r="A173" s="20"/>
      <c r="B173" s="20"/>
      <c r="C173" s="20"/>
      <c r="D173" s="21"/>
      <c r="E173" s="20"/>
      <c r="F173" s="20"/>
      <c r="G173" s="20"/>
      <c r="H173" s="20"/>
      <c r="I173" s="20"/>
      <c r="J173" s="21"/>
      <c r="K173" s="20"/>
      <c r="L173" s="20"/>
      <c r="M173" s="20"/>
      <c r="N173" s="20"/>
      <c r="O173" s="20" t="s">
        <v>37</v>
      </c>
      <c r="P173" s="20" t="s">
        <v>38</v>
      </c>
      <c r="Q173" s="20"/>
      <c r="R173" s="20" t="s">
        <v>39</v>
      </c>
      <c r="S173" s="20">
        <v>8200204302</v>
      </c>
      <c r="T173" s="20" t="s">
        <v>387</v>
      </c>
      <c r="U173" s="20"/>
      <c r="V173" s="20">
        <v>8890608559</v>
      </c>
      <c r="W173" s="20" t="s">
        <v>388</v>
      </c>
      <c r="X173" s="20">
        <v>65000</v>
      </c>
      <c r="Y173" s="20" t="s">
        <v>42</v>
      </c>
      <c r="Z173" s="20" t="s">
        <v>42</v>
      </c>
      <c r="AA173" s="20" t="s">
        <v>43</v>
      </c>
      <c r="AB173" s="20">
        <v>11</v>
      </c>
      <c r="AC173" s="20" t="s">
        <v>44</v>
      </c>
      <c r="AD173" s="20">
        <v>0</v>
      </c>
    </row>
    <row r="174" spans="1:30" ht="30" x14ac:dyDescent="0.25">
      <c r="A174" s="20"/>
      <c r="B174" s="20"/>
      <c r="C174" s="20"/>
      <c r="D174" s="21"/>
      <c r="E174" s="20"/>
      <c r="F174" s="20"/>
      <c r="G174" s="20"/>
      <c r="H174" s="20"/>
      <c r="I174" s="20"/>
      <c r="J174" s="21"/>
      <c r="K174" s="20"/>
      <c r="L174" s="20"/>
      <c r="M174" s="20"/>
      <c r="N174" s="20"/>
      <c r="O174" s="20" t="s">
        <v>37</v>
      </c>
      <c r="P174" s="20" t="s">
        <v>38</v>
      </c>
      <c r="Q174" s="20"/>
      <c r="R174" s="20" t="s">
        <v>39</v>
      </c>
      <c r="S174" s="20">
        <v>8200204302</v>
      </c>
      <c r="T174" s="20" t="s">
        <v>389</v>
      </c>
      <c r="U174" s="20"/>
      <c r="V174" s="20">
        <v>7073556386</v>
      </c>
      <c r="W174" s="20" t="s">
        <v>390</v>
      </c>
      <c r="X174" s="20">
        <v>30000</v>
      </c>
      <c r="Y174" s="20" t="s">
        <v>42</v>
      </c>
      <c r="Z174" s="20" t="s">
        <v>42</v>
      </c>
      <c r="AA174" s="20" t="s">
        <v>43</v>
      </c>
      <c r="AB174" s="20">
        <v>10</v>
      </c>
      <c r="AC174" s="20" t="s">
        <v>44</v>
      </c>
      <c r="AD174" s="20">
        <v>0</v>
      </c>
    </row>
    <row r="175" spans="1:30" ht="30" x14ac:dyDescent="0.25">
      <c r="A175" s="20"/>
      <c r="B175" s="20"/>
      <c r="C175" s="20"/>
      <c r="D175" s="21"/>
      <c r="E175" s="20"/>
      <c r="F175" s="20"/>
      <c r="G175" s="20"/>
      <c r="H175" s="20"/>
      <c r="I175" s="20"/>
      <c r="J175" s="21"/>
      <c r="K175" s="20"/>
      <c r="L175" s="20"/>
      <c r="M175" s="20"/>
      <c r="N175" s="20"/>
      <c r="O175" s="20" t="s">
        <v>37</v>
      </c>
      <c r="P175" s="20" t="s">
        <v>38</v>
      </c>
      <c r="Q175" s="20"/>
      <c r="R175" s="20" t="s">
        <v>39</v>
      </c>
      <c r="S175" s="20">
        <v>8200204302</v>
      </c>
      <c r="T175" s="20" t="s">
        <v>391</v>
      </c>
      <c r="U175" s="20" t="s">
        <v>392</v>
      </c>
      <c r="V175" s="20">
        <v>7742427298</v>
      </c>
      <c r="W175" s="20" t="s">
        <v>372</v>
      </c>
      <c r="X175" s="20">
        <v>36000</v>
      </c>
      <c r="Y175" s="20" t="s">
        <v>42</v>
      </c>
      <c r="Z175" s="20" t="s">
        <v>42</v>
      </c>
      <c r="AA175" s="20" t="s">
        <v>43</v>
      </c>
      <c r="AB175" s="20">
        <v>11</v>
      </c>
      <c r="AC175" s="20" t="s">
        <v>44</v>
      </c>
      <c r="AD175" s="20">
        <v>0</v>
      </c>
    </row>
    <row r="176" spans="1:30" ht="30" x14ac:dyDescent="0.25">
      <c r="A176" s="20"/>
      <c r="B176" s="20"/>
      <c r="C176" s="20"/>
      <c r="D176" s="21"/>
      <c r="E176" s="20"/>
      <c r="F176" s="20"/>
      <c r="G176" s="20"/>
      <c r="H176" s="20"/>
      <c r="I176" s="20"/>
      <c r="J176" s="21"/>
      <c r="K176" s="20"/>
      <c r="L176" s="20"/>
      <c r="M176" s="20"/>
      <c r="N176" s="20"/>
      <c r="O176" s="20" t="s">
        <v>37</v>
      </c>
      <c r="P176" s="20" t="s">
        <v>45</v>
      </c>
      <c r="Q176" s="20"/>
      <c r="R176" s="20" t="s">
        <v>39</v>
      </c>
      <c r="S176" s="20">
        <v>8200204302</v>
      </c>
      <c r="T176" s="20" t="s">
        <v>393</v>
      </c>
      <c r="U176" s="20" t="s">
        <v>394</v>
      </c>
      <c r="V176" s="20">
        <v>9784367343</v>
      </c>
      <c r="W176" s="20" t="s">
        <v>395</v>
      </c>
      <c r="X176" s="20">
        <v>280000</v>
      </c>
      <c r="Y176" s="20" t="s">
        <v>42</v>
      </c>
      <c r="Z176" s="20" t="s">
        <v>42</v>
      </c>
      <c r="AA176" s="20" t="s">
        <v>48</v>
      </c>
      <c r="AB176" s="20">
        <v>11</v>
      </c>
      <c r="AC176" s="20" t="s">
        <v>44</v>
      </c>
      <c r="AD176" s="20">
        <v>1</v>
      </c>
    </row>
    <row r="177" spans="1:30" ht="30" x14ac:dyDescent="0.25">
      <c r="A177" s="20"/>
      <c r="B177" s="20"/>
      <c r="C177" s="20"/>
      <c r="D177" s="21"/>
      <c r="E177" s="20"/>
      <c r="F177" s="20"/>
      <c r="G177" s="20"/>
      <c r="H177" s="20"/>
      <c r="I177" s="20"/>
      <c r="J177" s="21"/>
      <c r="K177" s="20"/>
      <c r="L177" s="20"/>
      <c r="M177" s="20"/>
      <c r="N177" s="20"/>
      <c r="O177" s="20" t="s">
        <v>82</v>
      </c>
      <c r="P177" s="20" t="s">
        <v>45</v>
      </c>
      <c r="Q177" s="20"/>
      <c r="R177" s="20" t="s">
        <v>39</v>
      </c>
      <c r="S177" s="20">
        <v>8200204302</v>
      </c>
      <c r="T177" s="20" t="s">
        <v>396</v>
      </c>
      <c r="U177" s="20"/>
      <c r="V177" s="20">
        <v>7014736217</v>
      </c>
      <c r="W177" s="20" t="s">
        <v>397</v>
      </c>
      <c r="X177" s="20">
        <v>60000</v>
      </c>
      <c r="Y177" s="20" t="s">
        <v>42</v>
      </c>
      <c r="Z177" s="20" t="s">
        <v>42</v>
      </c>
      <c r="AA177" s="20" t="s">
        <v>48</v>
      </c>
      <c r="AB177" s="20">
        <v>12</v>
      </c>
      <c r="AC177" s="20" t="s">
        <v>44</v>
      </c>
      <c r="AD177" s="20">
        <v>1</v>
      </c>
    </row>
    <row r="178" spans="1:30" ht="30" x14ac:dyDescent="0.25">
      <c r="A178" s="20"/>
      <c r="B178" s="20"/>
      <c r="C178" s="20"/>
      <c r="D178" s="21"/>
      <c r="E178" s="20"/>
      <c r="F178" s="20"/>
      <c r="G178" s="20"/>
      <c r="H178" s="20"/>
      <c r="I178" s="20"/>
      <c r="J178" s="21"/>
      <c r="K178" s="20"/>
      <c r="L178" s="20"/>
      <c r="M178" s="20"/>
      <c r="N178" s="20"/>
      <c r="O178" s="20" t="s">
        <v>37</v>
      </c>
      <c r="P178" s="20" t="s">
        <v>45</v>
      </c>
      <c r="Q178" s="20"/>
      <c r="R178" s="20" t="s">
        <v>39</v>
      </c>
      <c r="S178" s="20">
        <v>8200204302</v>
      </c>
      <c r="T178" s="20" t="s">
        <v>398</v>
      </c>
      <c r="U178" s="20"/>
      <c r="V178" s="20">
        <v>9537026187</v>
      </c>
      <c r="W178" s="20" t="s">
        <v>399</v>
      </c>
      <c r="X178" s="20">
        <v>60000</v>
      </c>
      <c r="Y178" s="20" t="s">
        <v>42</v>
      </c>
      <c r="Z178" s="20" t="s">
        <v>42</v>
      </c>
      <c r="AA178" s="20" t="s">
        <v>48</v>
      </c>
      <c r="AB178" s="20">
        <v>10</v>
      </c>
      <c r="AC178" s="20" t="s">
        <v>44</v>
      </c>
      <c r="AD178" s="20">
        <v>1</v>
      </c>
    </row>
    <row r="179" spans="1:30" ht="30" x14ac:dyDescent="0.25">
      <c r="A179" s="20"/>
      <c r="B179" s="20"/>
      <c r="C179" s="20"/>
      <c r="D179" s="21"/>
      <c r="E179" s="20"/>
      <c r="F179" s="20"/>
      <c r="G179" s="20"/>
      <c r="H179" s="20"/>
      <c r="I179" s="20"/>
      <c r="J179" s="21"/>
      <c r="K179" s="20"/>
      <c r="L179" s="20"/>
      <c r="M179" s="20"/>
      <c r="N179" s="20"/>
      <c r="O179" s="20" t="s">
        <v>37</v>
      </c>
      <c r="P179" s="20" t="s">
        <v>38</v>
      </c>
      <c r="Q179" s="20"/>
      <c r="R179" s="20" t="s">
        <v>39</v>
      </c>
      <c r="S179" s="20">
        <v>8200204302</v>
      </c>
      <c r="T179" s="20" t="s">
        <v>400</v>
      </c>
      <c r="U179" s="20"/>
      <c r="V179" s="20">
        <v>8209088110</v>
      </c>
      <c r="W179" s="20" t="s">
        <v>401</v>
      </c>
      <c r="X179" s="20">
        <v>84000</v>
      </c>
      <c r="Y179" s="20" t="s">
        <v>141</v>
      </c>
      <c r="Z179" s="20" t="s">
        <v>42</v>
      </c>
      <c r="AA179" s="20" t="s">
        <v>43</v>
      </c>
      <c r="AB179" s="20">
        <v>12</v>
      </c>
      <c r="AC179" s="20" t="s">
        <v>44</v>
      </c>
      <c r="AD179" s="20">
        <v>1</v>
      </c>
    </row>
    <row r="180" spans="1:30" ht="30" x14ac:dyDescent="0.25">
      <c r="A180" s="20"/>
      <c r="B180" s="20"/>
      <c r="C180" s="20"/>
      <c r="D180" s="21"/>
      <c r="E180" s="20"/>
      <c r="F180" s="20"/>
      <c r="G180" s="20"/>
      <c r="H180" s="20"/>
      <c r="I180" s="20"/>
      <c r="J180" s="21"/>
      <c r="K180" s="20"/>
      <c r="L180" s="20"/>
      <c r="M180" s="20"/>
      <c r="N180" s="20"/>
      <c r="O180" s="20" t="s">
        <v>37</v>
      </c>
      <c r="P180" s="20" t="s">
        <v>45</v>
      </c>
      <c r="Q180" s="20"/>
      <c r="R180" s="20" t="s">
        <v>39</v>
      </c>
      <c r="S180" s="20">
        <v>8200204302</v>
      </c>
      <c r="T180" s="20" t="s">
        <v>402</v>
      </c>
      <c r="U180" s="20" t="s">
        <v>403</v>
      </c>
      <c r="V180" s="20">
        <v>9829968485</v>
      </c>
      <c r="W180" s="20" t="s">
        <v>404</v>
      </c>
      <c r="X180" s="20">
        <v>40000</v>
      </c>
      <c r="Y180" s="20" t="s">
        <v>42</v>
      </c>
      <c r="Z180" s="20" t="s">
        <v>42</v>
      </c>
      <c r="AA180" s="20" t="s">
        <v>48</v>
      </c>
      <c r="AB180" s="20">
        <v>13</v>
      </c>
      <c r="AC180" s="20" t="s">
        <v>44</v>
      </c>
      <c r="AD180" s="20">
        <v>3</v>
      </c>
    </row>
    <row r="181" spans="1:30" ht="30" x14ac:dyDescent="0.25">
      <c r="A181" s="20"/>
      <c r="B181" s="20"/>
      <c r="C181" s="20"/>
      <c r="D181" s="21"/>
      <c r="E181" s="20"/>
      <c r="F181" s="20"/>
      <c r="G181" s="20"/>
      <c r="H181" s="20"/>
      <c r="I181" s="20"/>
      <c r="J181" s="21"/>
      <c r="K181" s="20"/>
      <c r="L181" s="20"/>
      <c r="M181" s="20"/>
      <c r="N181" s="20"/>
      <c r="O181" s="20" t="s">
        <v>56</v>
      </c>
      <c r="P181" s="20" t="s">
        <v>45</v>
      </c>
      <c r="Q181" s="20"/>
      <c r="R181" s="20" t="s">
        <v>39</v>
      </c>
      <c r="S181" s="20">
        <v>8200204302</v>
      </c>
      <c r="T181" s="20" t="s">
        <v>405</v>
      </c>
      <c r="U181" s="20" t="s">
        <v>298</v>
      </c>
      <c r="V181" s="20">
        <v>9636174725</v>
      </c>
      <c r="W181" s="20" t="s">
        <v>406</v>
      </c>
      <c r="X181" s="20">
        <v>324000</v>
      </c>
      <c r="Y181" s="20" t="s">
        <v>42</v>
      </c>
      <c r="Z181" s="20" t="s">
        <v>42</v>
      </c>
      <c r="AA181" s="20" t="s">
        <v>48</v>
      </c>
      <c r="AB181" s="20">
        <v>13</v>
      </c>
      <c r="AC181" s="20" t="s">
        <v>44</v>
      </c>
      <c r="AD181" s="20">
        <v>1</v>
      </c>
    </row>
    <row r="182" spans="1:30" ht="30" x14ac:dyDescent="0.25">
      <c r="A182" s="20"/>
      <c r="B182" s="20"/>
      <c r="C182" s="20"/>
      <c r="D182" s="21"/>
      <c r="E182" s="20"/>
      <c r="F182" s="20"/>
      <c r="G182" s="20"/>
      <c r="H182" s="20"/>
      <c r="I182" s="20"/>
      <c r="J182" s="21"/>
      <c r="K182" s="20"/>
      <c r="L182" s="20"/>
      <c r="M182" s="20"/>
      <c r="N182" s="20"/>
      <c r="O182" s="20" t="s">
        <v>56</v>
      </c>
      <c r="P182" s="20" t="s">
        <v>45</v>
      </c>
      <c r="Q182" s="20"/>
      <c r="R182" s="20" t="s">
        <v>39</v>
      </c>
      <c r="S182" s="20">
        <v>8200204302</v>
      </c>
      <c r="T182" s="20" t="s">
        <v>407</v>
      </c>
      <c r="U182" s="20"/>
      <c r="V182" s="20">
        <v>9928261363</v>
      </c>
      <c r="W182" s="20" t="s">
        <v>408</v>
      </c>
      <c r="X182" s="20">
        <v>120000</v>
      </c>
      <c r="Y182" s="20" t="s">
        <v>42</v>
      </c>
      <c r="Z182" s="20" t="s">
        <v>42</v>
      </c>
      <c r="AA182" s="20" t="s">
        <v>48</v>
      </c>
      <c r="AB182" s="20">
        <v>12</v>
      </c>
      <c r="AC182" s="20" t="s">
        <v>44</v>
      </c>
      <c r="AD182" s="20">
        <v>8</v>
      </c>
    </row>
    <row r="183" spans="1:30" ht="30" x14ac:dyDescent="0.25">
      <c r="A183" s="20"/>
      <c r="B183" s="20"/>
      <c r="C183" s="20"/>
      <c r="D183" s="21"/>
      <c r="E183" s="20"/>
      <c r="F183" s="20"/>
      <c r="G183" s="20"/>
      <c r="H183" s="20"/>
      <c r="I183" s="20"/>
      <c r="J183" s="21"/>
      <c r="K183" s="20"/>
      <c r="L183" s="20"/>
      <c r="M183" s="20"/>
      <c r="N183" s="20"/>
      <c r="O183" s="20" t="s">
        <v>56</v>
      </c>
      <c r="P183" s="20" t="s">
        <v>45</v>
      </c>
      <c r="Q183" s="20"/>
      <c r="R183" s="20" t="s">
        <v>39</v>
      </c>
      <c r="S183" s="20">
        <v>8200204302</v>
      </c>
      <c r="T183" s="20" t="s">
        <v>409</v>
      </c>
      <c r="U183" s="20"/>
      <c r="V183" s="20">
        <v>9784155647</v>
      </c>
      <c r="W183" s="20" t="s">
        <v>410</v>
      </c>
      <c r="X183" s="20">
        <v>84000</v>
      </c>
      <c r="Y183" s="20" t="s">
        <v>42</v>
      </c>
      <c r="Z183" s="20" t="s">
        <v>42</v>
      </c>
      <c r="AA183" s="20" t="s">
        <v>48</v>
      </c>
      <c r="AB183" s="20">
        <v>14</v>
      </c>
      <c r="AC183" s="20" t="s">
        <v>44</v>
      </c>
      <c r="AD183" s="20">
        <v>1</v>
      </c>
    </row>
    <row r="184" spans="1:30" ht="30" x14ac:dyDescent="0.25">
      <c r="A184" s="20"/>
      <c r="B184" s="20"/>
      <c r="C184" s="20"/>
      <c r="D184" s="21"/>
      <c r="E184" s="20"/>
      <c r="F184" s="20"/>
      <c r="G184" s="20"/>
      <c r="H184" s="20"/>
      <c r="I184" s="20"/>
      <c r="J184" s="21"/>
      <c r="K184" s="20"/>
      <c r="L184" s="20"/>
      <c r="M184" s="20"/>
      <c r="N184" s="20"/>
      <c r="O184" s="20" t="s">
        <v>56</v>
      </c>
      <c r="P184" s="20" t="s">
        <v>45</v>
      </c>
      <c r="Q184" s="20"/>
      <c r="R184" s="20" t="s">
        <v>39</v>
      </c>
      <c r="S184" s="20">
        <v>8200204302</v>
      </c>
      <c r="T184" s="20" t="s">
        <v>411</v>
      </c>
      <c r="U184" s="20"/>
      <c r="V184" s="20">
        <v>9929002416</v>
      </c>
      <c r="W184" s="20" t="s">
        <v>412</v>
      </c>
      <c r="X184" s="20">
        <v>300000</v>
      </c>
      <c r="Y184" s="20" t="s">
        <v>42</v>
      </c>
      <c r="Z184" s="20" t="s">
        <v>42</v>
      </c>
      <c r="AA184" s="20" t="s">
        <v>48</v>
      </c>
      <c r="AB184" s="20">
        <v>11</v>
      </c>
      <c r="AC184" s="20" t="s">
        <v>44</v>
      </c>
      <c r="AD184" s="20">
        <v>2</v>
      </c>
    </row>
    <row r="185" spans="1:30" ht="30" x14ac:dyDescent="0.25">
      <c r="A185" s="20"/>
      <c r="B185" s="20"/>
      <c r="C185" s="20"/>
      <c r="D185" s="21"/>
      <c r="E185" s="20"/>
      <c r="F185" s="20"/>
      <c r="G185" s="20"/>
      <c r="H185" s="20"/>
      <c r="I185" s="20"/>
      <c r="J185" s="21"/>
      <c r="K185" s="20"/>
      <c r="L185" s="20"/>
      <c r="M185" s="20"/>
      <c r="N185" s="20"/>
      <c r="O185" s="20" t="s">
        <v>37</v>
      </c>
      <c r="P185" s="20" t="s">
        <v>45</v>
      </c>
      <c r="Q185" s="20"/>
      <c r="R185" s="20" t="s">
        <v>39</v>
      </c>
      <c r="S185" s="20">
        <v>8200204302</v>
      </c>
      <c r="T185" s="20" t="s">
        <v>413</v>
      </c>
      <c r="U185" s="20"/>
      <c r="V185" s="20">
        <v>9414404881</v>
      </c>
      <c r="W185" s="20" t="s">
        <v>414</v>
      </c>
      <c r="X185" s="20">
        <v>360000</v>
      </c>
      <c r="Y185" s="20" t="s">
        <v>42</v>
      </c>
      <c r="Z185" s="20" t="s">
        <v>42</v>
      </c>
      <c r="AA185" s="20" t="s">
        <v>48</v>
      </c>
      <c r="AB185" s="20">
        <v>11</v>
      </c>
      <c r="AC185" s="20" t="s">
        <v>44</v>
      </c>
      <c r="AD185" s="20">
        <v>10</v>
      </c>
    </row>
    <row r="186" spans="1:30" ht="30" x14ac:dyDescent="0.25">
      <c r="A186" s="20"/>
      <c r="B186" s="20"/>
      <c r="C186" s="20"/>
      <c r="D186" s="21"/>
      <c r="E186" s="20"/>
      <c r="F186" s="20"/>
      <c r="G186" s="20"/>
      <c r="H186" s="20"/>
      <c r="I186" s="20"/>
      <c r="J186" s="21"/>
      <c r="K186" s="20"/>
      <c r="L186" s="20"/>
      <c r="M186" s="20"/>
      <c r="N186" s="20"/>
      <c r="O186" s="20" t="s">
        <v>37</v>
      </c>
      <c r="P186" s="20" t="s">
        <v>38</v>
      </c>
      <c r="Q186" s="20"/>
      <c r="R186" s="20" t="s">
        <v>39</v>
      </c>
      <c r="S186" s="20">
        <v>8200204302</v>
      </c>
      <c r="T186" s="20" t="s">
        <v>415</v>
      </c>
      <c r="U186" s="20" t="s">
        <v>416</v>
      </c>
      <c r="V186" s="20">
        <v>9001697785</v>
      </c>
      <c r="W186" s="20" t="s">
        <v>417</v>
      </c>
      <c r="X186" s="20">
        <v>36000</v>
      </c>
      <c r="Y186" s="20" t="s">
        <v>42</v>
      </c>
      <c r="Z186" s="20" t="s">
        <v>42</v>
      </c>
      <c r="AA186" s="20" t="s">
        <v>43</v>
      </c>
      <c r="AB186" s="20">
        <v>12</v>
      </c>
      <c r="AC186" s="20" t="s">
        <v>44</v>
      </c>
      <c r="AD186" s="20">
        <v>2</v>
      </c>
    </row>
    <row r="187" spans="1:30" ht="30" x14ac:dyDescent="0.25">
      <c r="A187" s="20"/>
      <c r="B187" s="20"/>
      <c r="C187" s="20"/>
      <c r="D187" s="21"/>
      <c r="E187" s="20"/>
      <c r="F187" s="20"/>
      <c r="G187" s="20"/>
      <c r="H187" s="20"/>
      <c r="I187" s="20"/>
      <c r="J187" s="21"/>
      <c r="K187" s="20"/>
      <c r="L187" s="20"/>
      <c r="M187" s="20"/>
      <c r="N187" s="20"/>
      <c r="O187" s="20" t="s">
        <v>37</v>
      </c>
      <c r="P187" s="20" t="s">
        <v>45</v>
      </c>
      <c r="Q187" s="20"/>
      <c r="R187" s="20" t="s">
        <v>39</v>
      </c>
      <c r="S187" s="20">
        <v>8200204302</v>
      </c>
      <c r="T187" s="20" t="s">
        <v>418</v>
      </c>
      <c r="U187" s="20"/>
      <c r="V187" s="20">
        <v>9785553995</v>
      </c>
      <c r="W187" s="20" t="s">
        <v>419</v>
      </c>
      <c r="X187" s="20">
        <v>72000</v>
      </c>
      <c r="Y187" s="20" t="s">
        <v>42</v>
      </c>
      <c r="Z187" s="20" t="s">
        <v>42</v>
      </c>
      <c r="AA187" s="20" t="s">
        <v>48</v>
      </c>
      <c r="AB187" s="20">
        <v>11</v>
      </c>
      <c r="AC187" s="20" t="s">
        <v>44</v>
      </c>
      <c r="AD187" s="20">
        <v>1</v>
      </c>
    </row>
    <row r="188" spans="1:30" ht="30" x14ac:dyDescent="0.25">
      <c r="A188" s="20"/>
      <c r="B188" s="20"/>
      <c r="C188" s="20"/>
      <c r="D188" s="21"/>
      <c r="E188" s="20"/>
      <c r="F188" s="20"/>
      <c r="G188" s="20"/>
      <c r="H188" s="20"/>
      <c r="I188" s="20"/>
      <c r="J188" s="21"/>
      <c r="K188" s="20"/>
      <c r="L188" s="20"/>
      <c r="M188" s="20"/>
      <c r="N188" s="20"/>
      <c r="O188" s="20" t="s">
        <v>37</v>
      </c>
      <c r="P188" s="20" t="s">
        <v>45</v>
      </c>
      <c r="Q188" s="20"/>
      <c r="R188" s="20" t="s">
        <v>39</v>
      </c>
      <c r="S188" s="20">
        <v>8200204302</v>
      </c>
      <c r="T188" s="20" t="s">
        <v>420</v>
      </c>
      <c r="U188" s="20" t="s">
        <v>421</v>
      </c>
      <c r="V188" s="20">
        <v>9509672929</v>
      </c>
      <c r="W188" s="20" t="s">
        <v>422</v>
      </c>
      <c r="X188" s="20">
        <v>72000</v>
      </c>
      <c r="Y188" s="20" t="s">
        <v>42</v>
      </c>
      <c r="Z188" s="20" t="s">
        <v>42</v>
      </c>
      <c r="AA188" s="20" t="s">
        <v>48</v>
      </c>
      <c r="AB188" s="20">
        <v>12</v>
      </c>
      <c r="AC188" s="20" t="s">
        <v>44</v>
      </c>
      <c r="AD188" s="20">
        <v>5</v>
      </c>
    </row>
    <row r="189" spans="1:30" ht="30" x14ac:dyDescent="0.25">
      <c r="A189" s="20"/>
      <c r="B189" s="20"/>
      <c r="C189" s="20"/>
      <c r="D189" s="21"/>
      <c r="E189" s="20"/>
      <c r="F189" s="20"/>
      <c r="G189" s="20"/>
      <c r="H189" s="20"/>
      <c r="I189" s="20"/>
      <c r="J189" s="21"/>
      <c r="K189" s="20"/>
      <c r="L189" s="20"/>
      <c r="M189" s="20"/>
      <c r="N189" s="20"/>
      <c r="O189" s="20" t="s">
        <v>37</v>
      </c>
      <c r="P189" s="20" t="s">
        <v>45</v>
      </c>
      <c r="Q189" s="20"/>
      <c r="R189" s="20" t="s">
        <v>39</v>
      </c>
      <c r="S189" s="20">
        <v>8200204302</v>
      </c>
      <c r="T189" s="20" t="s">
        <v>423</v>
      </c>
      <c r="U189" s="20"/>
      <c r="V189" s="20">
        <v>9829516672</v>
      </c>
      <c r="W189" s="20" t="s">
        <v>424</v>
      </c>
      <c r="X189" s="20">
        <v>60000</v>
      </c>
      <c r="Y189" s="20" t="s">
        <v>42</v>
      </c>
      <c r="Z189" s="20" t="s">
        <v>42</v>
      </c>
      <c r="AA189" s="20" t="s">
        <v>48</v>
      </c>
      <c r="AB189" s="20">
        <v>13</v>
      </c>
      <c r="AC189" s="20" t="s">
        <v>44</v>
      </c>
      <c r="AD189" s="20">
        <v>1</v>
      </c>
    </row>
    <row r="190" spans="1:30" ht="30" x14ac:dyDescent="0.25">
      <c r="A190" s="20"/>
      <c r="B190" s="20"/>
      <c r="C190" s="20"/>
      <c r="D190" s="21"/>
      <c r="E190" s="20"/>
      <c r="F190" s="20"/>
      <c r="G190" s="20"/>
      <c r="H190" s="20"/>
      <c r="I190" s="20"/>
      <c r="J190" s="21"/>
      <c r="K190" s="20"/>
      <c r="L190" s="20"/>
      <c r="M190" s="20"/>
      <c r="N190" s="20"/>
      <c r="O190" s="20" t="s">
        <v>37</v>
      </c>
      <c r="P190" s="20" t="s">
        <v>45</v>
      </c>
      <c r="Q190" s="20"/>
      <c r="R190" s="20" t="s">
        <v>39</v>
      </c>
      <c r="S190" s="20">
        <v>8200204302</v>
      </c>
      <c r="T190" s="20" t="s">
        <v>425</v>
      </c>
      <c r="U190" s="20" t="s">
        <v>426</v>
      </c>
      <c r="V190" s="20">
        <v>7023313330</v>
      </c>
      <c r="W190" s="20" t="s">
        <v>427</v>
      </c>
      <c r="X190" s="20">
        <v>100000</v>
      </c>
      <c r="Y190" s="20" t="s">
        <v>42</v>
      </c>
      <c r="Z190" s="20" t="s">
        <v>42</v>
      </c>
      <c r="AA190" s="20" t="s">
        <v>48</v>
      </c>
      <c r="AB190" s="20">
        <v>11</v>
      </c>
      <c r="AC190" s="20" t="s">
        <v>44</v>
      </c>
      <c r="AD190" s="20">
        <v>1</v>
      </c>
    </row>
    <row r="191" spans="1:30" ht="45" x14ac:dyDescent="0.25">
      <c r="A191" s="20"/>
      <c r="B191" s="20"/>
      <c r="C191" s="20"/>
      <c r="D191" s="21"/>
      <c r="E191" s="20"/>
      <c r="F191" s="20"/>
      <c r="G191" s="20"/>
      <c r="H191" s="20"/>
      <c r="I191" s="20"/>
      <c r="J191" s="21"/>
      <c r="K191" s="20"/>
      <c r="L191" s="20"/>
      <c r="M191" s="20"/>
      <c r="N191" s="20"/>
      <c r="O191" s="20" t="s">
        <v>82</v>
      </c>
      <c r="P191" s="20" t="s">
        <v>45</v>
      </c>
      <c r="Q191" s="20"/>
      <c r="R191" s="20" t="s">
        <v>39</v>
      </c>
      <c r="S191" s="20">
        <v>8200204302</v>
      </c>
      <c r="T191" s="20" t="s">
        <v>428</v>
      </c>
      <c r="U191" s="20"/>
      <c r="V191" s="20">
        <v>9414363793</v>
      </c>
      <c r="W191" s="20" t="s">
        <v>429</v>
      </c>
      <c r="X191" s="20">
        <v>120000</v>
      </c>
      <c r="Y191" s="20" t="s">
        <v>42</v>
      </c>
      <c r="Z191" s="20" t="s">
        <v>42</v>
      </c>
      <c r="AA191" s="20" t="s">
        <v>48</v>
      </c>
      <c r="AB191" s="20">
        <v>12</v>
      </c>
      <c r="AC191" s="20" t="s">
        <v>44</v>
      </c>
      <c r="AD191" s="20">
        <v>1</v>
      </c>
    </row>
    <row r="192" spans="1:30" ht="30" x14ac:dyDescent="0.25">
      <c r="A192" s="20"/>
      <c r="B192" s="20"/>
      <c r="C192" s="20"/>
      <c r="D192" s="21"/>
      <c r="E192" s="20"/>
      <c r="F192" s="20"/>
      <c r="G192" s="20"/>
      <c r="H192" s="20"/>
      <c r="I192" s="20"/>
      <c r="J192" s="21"/>
      <c r="K192" s="20"/>
      <c r="L192" s="20"/>
      <c r="M192" s="20"/>
      <c r="N192" s="20"/>
      <c r="O192" s="20" t="s">
        <v>37</v>
      </c>
      <c r="P192" s="20" t="s">
        <v>45</v>
      </c>
      <c r="Q192" s="20"/>
      <c r="R192" s="20" t="s">
        <v>39</v>
      </c>
      <c r="S192" s="20">
        <v>8200204302</v>
      </c>
      <c r="T192" s="20" t="s">
        <v>430</v>
      </c>
      <c r="U192" s="20"/>
      <c r="V192" s="20">
        <v>9929424455</v>
      </c>
      <c r="W192" s="20" t="s">
        <v>431</v>
      </c>
      <c r="X192" s="20">
        <v>72000</v>
      </c>
      <c r="Y192" s="20" t="s">
        <v>42</v>
      </c>
      <c r="Z192" s="20" t="s">
        <v>42</v>
      </c>
      <c r="AA192" s="20" t="s">
        <v>48</v>
      </c>
      <c r="AB192" s="20">
        <v>13</v>
      </c>
      <c r="AC192" s="20" t="s">
        <v>44</v>
      </c>
      <c r="AD192" s="20">
        <v>1</v>
      </c>
    </row>
    <row r="193" spans="1:30" ht="30" x14ac:dyDescent="0.25">
      <c r="A193" s="20"/>
      <c r="B193" s="20"/>
      <c r="C193" s="20"/>
      <c r="D193" s="21"/>
      <c r="E193" s="20"/>
      <c r="F193" s="20"/>
      <c r="G193" s="20"/>
      <c r="H193" s="20"/>
      <c r="I193" s="20"/>
      <c r="J193" s="21"/>
      <c r="K193" s="20"/>
      <c r="L193" s="20"/>
      <c r="M193" s="20"/>
      <c r="N193" s="20"/>
      <c r="O193" s="20" t="s">
        <v>56</v>
      </c>
      <c r="P193" s="20" t="s">
        <v>45</v>
      </c>
      <c r="Q193" s="20"/>
      <c r="R193" s="20" t="s">
        <v>39</v>
      </c>
      <c r="S193" s="20">
        <v>8200204302</v>
      </c>
      <c r="T193" s="20" t="s">
        <v>432</v>
      </c>
      <c r="U193" s="20"/>
      <c r="V193" s="20">
        <v>9660628286</v>
      </c>
      <c r="W193" s="20" t="s">
        <v>433</v>
      </c>
      <c r="X193" s="20">
        <v>42000</v>
      </c>
      <c r="Y193" s="20" t="s">
        <v>42</v>
      </c>
      <c r="Z193" s="20" t="s">
        <v>42</v>
      </c>
      <c r="AA193" s="20" t="s">
        <v>48</v>
      </c>
      <c r="AB193" s="20">
        <v>12</v>
      </c>
      <c r="AC193" s="20" t="s">
        <v>44</v>
      </c>
      <c r="AD193" s="20">
        <v>2</v>
      </c>
    </row>
    <row r="194" spans="1:30" ht="30" x14ac:dyDescent="0.25">
      <c r="A194" s="20"/>
      <c r="B194" s="20"/>
      <c r="C194" s="20"/>
      <c r="D194" s="21"/>
      <c r="E194" s="20"/>
      <c r="F194" s="20"/>
      <c r="G194" s="20"/>
      <c r="H194" s="20"/>
      <c r="I194" s="20"/>
      <c r="J194" s="21"/>
      <c r="K194" s="20"/>
      <c r="L194" s="20"/>
      <c r="M194" s="20"/>
      <c r="N194" s="20"/>
      <c r="O194" s="20" t="s">
        <v>56</v>
      </c>
      <c r="P194" s="20" t="s">
        <v>45</v>
      </c>
      <c r="Q194" s="20"/>
      <c r="R194" s="20" t="s">
        <v>39</v>
      </c>
      <c r="S194" s="20">
        <v>8200204302</v>
      </c>
      <c r="T194" s="20" t="s">
        <v>434</v>
      </c>
      <c r="U194" s="20" t="s">
        <v>435</v>
      </c>
      <c r="V194" s="20">
        <v>9829588688</v>
      </c>
      <c r="W194" s="20" t="s">
        <v>436</v>
      </c>
      <c r="X194" s="20">
        <v>0</v>
      </c>
      <c r="Y194" s="20" t="s">
        <v>42</v>
      </c>
      <c r="Z194" s="20" t="s">
        <v>42</v>
      </c>
      <c r="AA194" s="20" t="s">
        <v>48</v>
      </c>
      <c r="AB194" s="20">
        <v>12</v>
      </c>
      <c r="AC194" s="20" t="s">
        <v>44</v>
      </c>
      <c r="AD194" s="20">
        <v>1</v>
      </c>
    </row>
    <row r="195" spans="1:30" ht="30" x14ac:dyDescent="0.25">
      <c r="A195" s="20"/>
      <c r="B195" s="20"/>
      <c r="C195" s="20"/>
      <c r="D195" s="21"/>
      <c r="E195" s="20"/>
      <c r="F195" s="20"/>
      <c r="G195" s="20"/>
      <c r="H195" s="20"/>
      <c r="I195" s="20"/>
      <c r="J195" s="21"/>
      <c r="K195" s="20"/>
      <c r="L195" s="20"/>
      <c r="M195" s="20"/>
      <c r="N195" s="20"/>
      <c r="O195" s="20" t="s">
        <v>37</v>
      </c>
      <c r="P195" s="20" t="s">
        <v>45</v>
      </c>
      <c r="Q195" s="20"/>
      <c r="R195" s="20" t="s">
        <v>39</v>
      </c>
      <c r="S195" s="20">
        <v>8200204302</v>
      </c>
      <c r="T195" s="20" t="s">
        <v>437</v>
      </c>
      <c r="U195" s="20" t="s">
        <v>274</v>
      </c>
      <c r="V195" s="20">
        <v>9571607456</v>
      </c>
      <c r="W195" s="20" t="s">
        <v>438</v>
      </c>
      <c r="X195" s="20">
        <v>35000</v>
      </c>
      <c r="Y195" s="20" t="s">
        <v>42</v>
      </c>
      <c r="Z195" s="20" t="s">
        <v>42</v>
      </c>
      <c r="AA195" s="20" t="s">
        <v>48</v>
      </c>
      <c r="AB195" s="20">
        <v>13</v>
      </c>
      <c r="AC195" s="20" t="s">
        <v>44</v>
      </c>
      <c r="AD195" s="20">
        <v>3</v>
      </c>
    </row>
    <row r="196" spans="1:30" ht="30" x14ac:dyDescent="0.25">
      <c r="A196" s="20"/>
      <c r="B196" s="20"/>
      <c r="C196" s="20"/>
      <c r="D196" s="21"/>
      <c r="E196" s="20"/>
      <c r="F196" s="20"/>
      <c r="G196" s="20"/>
      <c r="H196" s="20"/>
      <c r="I196" s="20"/>
      <c r="J196" s="21"/>
      <c r="K196" s="20"/>
      <c r="L196" s="20"/>
      <c r="M196" s="20"/>
      <c r="N196" s="20"/>
      <c r="O196" s="20" t="s">
        <v>37</v>
      </c>
      <c r="P196" s="20" t="s">
        <v>38</v>
      </c>
      <c r="Q196" s="20"/>
      <c r="R196" s="20" t="s">
        <v>39</v>
      </c>
      <c r="S196" s="20">
        <v>8200204302</v>
      </c>
      <c r="T196" s="20" t="s">
        <v>439</v>
      </c>
      <c r="U196" s="20"/>
      <c r="V196" s="20">
        <v>8290706369</v>
      </c>
      <c r="W196" s="20" t="s">
        <v>440</v>
      </c>
      <c r="X196" s="20">
        <v>36000</v>
      </c>
      <c r="Y196" s="20" t="s">
        <v>42</v>
      </c>
      <c r="Z196" s="20" t="s">
        <v>42</v>
      </c>
      <c r="AA196" s="20" t="s">
        <v>43</v>
      </c>
      <c r="AB196" s="20">
        <v>12</v>
      </c>
      <c r="AC196" s="20" t="s">
        <v>44</v>
      </c>
      <c r="AD196" s="20">
        <v>0</v>
      </c>
    </row>
    <row r="197" spans="1:30" ht="30" x14ac:dyDescent="0.25">
      <c r="A197" s="20"/>
      <c r="B197" s="20"/>
      <c r="C197" s="20"/>
      <c r="D197" s="21"/>
      <c r="E197" s="20"/>
      <c r="F197" s="20"/>
      <c r="G197" s="20"/>
      <c r="H197" s="20"/>
      <c r="I197" s="20"/>
      <c r="J197" s="21"/>
      <c r="K197" s="20"/>
      <c r="L197" s="20"/>
      <c r="M197" s="20"/>
      <c r="N197" s="20"/>
      <c r="O197" s="20" t="s">
        <v>37</v>
      </c>
      <c r="P197" s="20" t="s">
        <v>45</v>
      </c>
      <c r="Q197" s="20"/>
      <c r="R197" s="20" t="s">
        <v>39</v>
      </c>
      <c r="S197" s="20">
        <v>8200204302</v>
      </c>
      <c r="T197" s="20" t="s">
        <v>423</v>
      </c>
      <c r="U197" s="20"/>
      <c r="V197" s="20">
        <v>9660177725</v>
      </c>
      <c r="W197" s="20" t="s">
        <v>441</v>
      </c>
      <c r="X197" s="20">
        <v>80000</v>
      </c>
      <c r="Y197" s="20" t="s">
        <v>42</v>
      </c>
      <c r="Z197" s="20" t="s">
        <v>42</v>
      </c>
      <c r="AA197" s="20" t="s">
        <v>48</v>
      </c>
      <c r="AB197" s="20">
        <v>12</v>
      </c>
      <c r="AC197" s="20" t="s">
        <v>44</v>
      </c>
      <c r="AD197" s="20">
        <v>3</v>
      </c>
    </row>
    <row r="198" spans="1:30" ht="30" x14ac:dyDescent="0.25">
      <c r="A198" s="20"/>
      <c r="B198" s="20"/>
      <c r="C198" s="20"/>
      <c r="D198" s="21"/>
      <c r="E198" s="20"/>
      <c r="F198" s="20"/>
      <c r="G198" s="20"/>
      <c r="H198" s="20"/>
      <c r="I198" s="20"/>
      <c r="J198" s="21"/>
      <c r="K198" s="20"/>
      <c r="L198" s="20"/>
      <c r="M198" s="20"/>
      <c r="N198" s="20"/>
      <c r="O198" s="20" t="s">
        <v>56</v>
      </c>
      <c r="P198" s="20" t="s">
        <v>45</v>
      </c>
      <c r="Q198" s="20"/>
      <c r="R198" s="20" t="s">
        <v>39</v>
      </c>
      <c r="S198" s="20">
        <v>8200204302</v>
      </c>
      <c r="T198" s="20" t="s">
        <v>442</v>
      </c>
      <c r="U198" s="20"/>
      <c r="V198" s="20">
        <v>9001557646</v>
      </c>
      <c r="W198" s="20" t="s">
        <v>386</v>
      </c>
      <c r="X198" s="20">
        <v>36000</v>
      </c>
      <c r="Y198" s="20" t="s">
        <v>42</v>
      </c>
      <c r="Z198" s="20" t="s">
        <v>42</v>
      </c>
      <c r="AA198" s="20" t="s">
        <v>48</v>
      </c>
      <c r="AB198" s="20">
        <v>13</v>
      </c>
      <c r="AC198" s="20" t="s">
        <v>44</v>
      </c>
      <c r="AD198" s="20">
        <v>2</v>
      </c>
    </row>
    <row r="199" spans="1:30" ht="30" x14ac:dyDescent="0.25">
      <c r="A199" s="20"/>
      <c r="B199" s="20"/>
      <c r="C199" s="20"/>
      <c r="D199" s="21"/>
      <c r="E199" s="20"/>
      <c r="F199" s="20"/>
      <c r="G199" s="20"/>
      <c r="H199" s="20"/>
      <c r="I199" s="20"/>
      <c r="J199" s="21"/>
      <c r="K199" s="20"/>
      <c r="L199" s="20"/>
      <c r="M199" s="20"/>
      <c r="N199" s="20"/>
      <c r="O199" s="20" t="s">
        <v>37</v>
      </c>
      <c r="P199" s="20" t="s">
        <v>45</v>
      </c>
      <c r="Q199" s="20"/>
      <c r="R199" s="20" t="s">
        <v>39</v>
      </c>
      <c r="S199" s="20">
        <v>8200204302</v>
      </c>
      <c r="T199" s="20" t="s">
        <v>443</v>
      </c>
      <c r="U199" s="20"/>
      <c r="V199" s="20">
        <v>9414525222</v>
      </c>
      <c r="W199" s="20" t="s">
        <v>444</v>
      </c>
      <c r="X199" s="20">
        <v>60000</v>
      </c>
      <c r="Y199" s="20" t="s">
        <v>42</v>
      </c>
      <c r="Z199" s="20" t="s">
        <v>42</v>
      </c>
      <c r="AA199" s="20" t="s">
        <v>48</v>
      </c>
      <c r="AB199" s="20">
        <v>13</v>
      </c>
      <c r="AC199" s="20" t="s">
        <v>44</v>
      </c>
      <c r="AD199" s="20">
        <v>3</v>
      </c>
    </row>
    <row r="200" spans="1:30" ht="30" x14ac:dyDescent="0.25">
      <c r="A200" s="20"/>
      <c r="B200" s="20"/>
      <c r="C200" s="20"/>
      <c r="D200" s="21"/>
      <c r="E200" s="20"/>
      <c r="F200" s="20"/>
      <c r="G200" s="20"/>
      <c r="H200" s="20"/>
      <c r="I200" s="20"/>
      <c r="J200" s="21"/>
      <c r="K200" s="20"/>
      <c r="L200" s="20"/>
      <c r="M200" s="20"/>
      <c r="N200" s="20"/>
      <c r="O200" s="20" t="s">
        <v>37</v>
      </c>
      <c r="P200" s="20" t="s">
        <v>38</v>
      </c>
      <c r="Q200" s="20"/>
      <c r="R200" s="20" t="s">
        <v>39</v>
      </c>
      <c r="S200" s="20">
        <v>8200204302</v>
      </c>
      <c r="T200" s="20" t="s">
        <v>445</v>
      </c>
      <c r="U200" s="20"/>
      <c r="V200" s="20">
        <v>8890608559</v>
      </c>
      <c r="W200" s="20" t="s">
        <v>446</v>
      </c>
      <c r="X200" s="20">
        <v>65000</v>
      </c>
      <c r="Y200" s="20" t="s">
        <v>42</v>
      </c>
      <c r="Z200" s="20" t="s">
        <v>42</v>
      </c>
      <c r="AA200" s="20" t="s">
        <v>43</v>
      </c>
      <c r="AB200" s="20">
        <v>12</v>
      </c>
      <c r="AC200" s="20" t="s">
        <v>44</v>
      </c>
      <c r="AD200" s="20">
        <v>0</v>
      </c>
    </row>
    <row r="201" spans="1:30" ht="30" x14ac:dyDescent="0.25">
      <c r="A201" s="20"/>
      <c r="B201" s="20"/>
      <c r="C201" s="20"/>
      <c r="D201" s="21"/>
      <c r="E201" s="20"/>
      <c r="F201" s="20"/>
      <c r="G201" s="20"/>
      <c r="H201" s="20"/>
      <c r="I201" s="20"/>
      <c r="J201" s="21"/>
      <c r="K201" s="20"/>
      <c r="L201" s="20"/>
      <c r="M201" s="20"/>
      <c r="N201" s="20"/>
      <c r="O201" s="20" t="s">
        <v>37</v>
      </c>
      <c r="P201" s="20" t="s">
        <v>38</v>
      </c>
      <c r="Q201" s="20"/>
      <c r="R201" s="20" t="s">
        <v>39</v>
      </c>
      <c r="S201" s="20">
        <v>8200204302</v>
      </c>
      <c r="T201" s="20" t="s">
        <v>447</v>
      </c>
      <c r="U201" s="20"/>
      <c r="V201" s="20">
        <v>8290706369</v>
      </c>
      <c r="W201" s="20" t="s">
        <v>440</v>
      </c>
      <c r="X201" s="20">
        <v>32000</v>
      </c>
      <c r="Y201" s="20" t="s">
        <v>42</v>
      </c>
      <c r="Z201" s="20" t="s">
        <v>42</v>
      </c>
      <c r="AA201" s="20" t="s">
        <v>43</v>
      </c>
      <c r="AB201" s="20">
        <v>13</v>
      </c>
      <c r="AC201" s="20" t="s">
        <v>44</v>
      </c>
      <c r="AD201" s="20">
        <v>0</v>
      </c>
    </row>
    <row r="202" spans="1:30" ht="30" x14ac:dyDescent="0.25">
      <c r="A202" s="20"/>
      <c r="B202" s="20"/>
      <c r="C202" s="20"/>
      <c r="D202" s="21"/>
      <c r="E202" s="20"/>
      <c r="F202" s="20"/>
      <c r="G202" s="20"/>
      <c r="H202" s="20"/>
      <c r="I202" s="20"/>
      <c r="J202" s="21"/>
      <c r="K202" s="20"/>
      <c r="L202" s="20"/>
      <c r="M202" s="20"/>
      <c r="N202" s="20"/>
      <c r="O202" s="20" t="s">
        <v>85</v>
      </c>
      <c r="P202" s="20" t="s">
        <v>45</v>
      </c>
      <c r="Q202" s="20"/>
      <c r="R202" s="20" t="s">
        <v>39</v>
      </c>
      <c r="S202" s="20">
        <v>8200204302</v>
      </c>
      <c r="T202" s="20" t="s">
        <v>448</v>
      </c>
      <c r="U202" s="20"/>
      <c r="V202" s="20">
        <v>9929216038</v>
      </c>
      <c r="W202" s="20" t="s">
        <v>449</v>
      </c>
      <c r="X202" s="20">
        <v>36000</v>
      </c>
      <c r="Y202" s="20" t="s">
        <v>42</v>
      </c>
      <c r="Z202" s="20" t="s">
        <v>42</v>
      </c>
      <c r="AA202" s="20" t="s">
        <v>48</v>
      </c>
      <c r="AB202" s="20">
        <v>12</v>
      </c>
      <c r="AC202" s="20" t="s">
        <v>44</v>
      </c>
      <c r="AD202" s="20">
        <v>1</v>
      </c>
    </row>
    <row r="203" spans="1:30" ht="30" x14ac:dyDescent="0.25">
      <c r="A203" s="20"/>
      <c r="B203" s="20"/>
      <c r="C203" s="20"/>
      <c r="D203" s="21"/>
      <c r="E203" s="20"/>
      <c r="F203" s="20"/>
      <c r="G203" s="20"/>
      <c r="H203" s="20"/>
      <c r="I203" s="20"/>
      <c r="J203" s="21"/>
      <c r="K203" s="20"/>
      <c r="L203" s="20"/>
      <c r="M203" s="20"/>
      <c r="N203" s="20"/>
      <c r="O203" s="20" t="s">
        <v>37</v>
      </c>
      <c r="P203" s="20" t="s">
        <v>38</v>
      </c>
      <c r="Q203" s="20"/>
      <c r="R203" s="20" t="s">
        <v>39</v>
      </c>
      <c r="S203" s="20">
        <v>8200204302</v>
      </c>
      <c r="T203" s="20" t="s">
        <v>450</v>
      </c>
      <c r="U203" s="20" t="s">
        <v>451</v>
      </c>
      <c r="V203" s="20">
        <v>8107489832</v>
      </c>
      <c r="W203" s="20" t="s">
        <v>452</v>
      </c>
      <c r="X203" s="20">
        <v>34000</v>
      </c>
      <c r="Y203" s="20" t="s">
        <v>42</v>
      </c>
      <c r="Z203" s="20" t="s">
        <v>42</v>
      </c>
      <c r="AA203" s="20" t="s">
        <v>43</v>
      </c>
      <c r="AB203" s="20">
        <v>12</v>
      </c>
      <c r="AC203" s="20" t="s">
        <v>44</v>
      </c>
      <c r="AD203" s="20">
        <v>0</v>
      </c>
    </row>
    <row r="204" spans="1:30" ht="30" x14ac:dyDescent="0.25">
      <c r="A204" s="20"/>
      <c r="B204" s="20"/>
      <c r="C204" s="20"/>
      <c r="D204" s="21"/>
      <c r="E204" s="20"/>
      <c r="F204" s="20"/>
      <c r="G204" s="20"/>
      <c r="H204" s="20"/>
      <c r="I204" s="20"/>
      <c r="J204" s="21"/>
      <c r="K204" s="20"/>
      <c r="L204" s="20"/>
      <c r="M204" s="20"/>
      <c r="N204" s="20"/>
      <c r="O204" s="20" t="s">
        <v>345</v>
      </c>
      <c r="P204" s="20" t="s">
        <v>45</v>
      </c>
      <c r="Q204" s="20"/>
      <c r="R204" s="20" t="s">
        <v>39</v>
      </c>
      <c r="S204" s="20">
        <v>8200204302</v>
      </c>
      <c r="T204" s="20" t="s">
        <v>453</v>
      </c>
      <c r="U204" s="20"/>
      <c r="V204" s="20">
        <v>9928646118</v>
      </c>
      <c r="W204" s="20" t="s">
        <v>454</v>
      </c>
      <c r="X204" s="20">
        <v>396000</v>
      </c>
      <c r="Y204" s="20" t="s">
        <v>42</v>
      </c>
      <c r="Z204" s="20" t="s">
        <v>42</v>
      </c>
      <c r="AA204" s="20" t="s">
        <v>48</v>
      </c>
      <c r="AB204" s="20">
        <v>12</v>
      </c>
      <c r="AC204" s="20" t="s">
        <v>44</v>
      </c>
      <c r="AD204" s="20">
        <v>1</v>
      </c>
    </row>
    <row r="205" spans="1:30" ht="30" x14ac:dyDescent="0.25">
      <c r="A205" s="20"/>
      <c r="B205" s="20"/>
      <c r="C205" s="20"/>
      <c r="D205" s="21"/>
      <c r="E205" s="20"/>
      <c r="F205" s="20"/>
      <c r="G205" s="20"/>
      <c r="H205" s="20"/>
      <c r="I205" s="20"/>
      <c r="J205" s="21"/>
      <c r="K205" s="20"/>
      <c r="L205" s="20"/>
      <c r="M205" s="20"/>
      <c r="N205" s="20"/>
      <c r="O205" s="20" t="s">
        <v>37</v>
      </c>
      <c r="P205" s="20" t="s">
        <v>45</v>
      </c>
      <c r="Q205" s="20"/>
      <c r="R205" s="20" t="s">
        <v>39</v>
      </c>
      <c r="S205" s="20">
        <v>8200204302</v>
      </c>
      <c r="T205" s="20" t="s">
        <v>455</v>
      </c>
      <c r="U205" s="20"/>
      <c r="V205" s="20">
        <v>9887567575</v>
      </c>
      <c r="W205" s="20" t="s">
        <v>456</v>
      </c>
      <c r="X205" s="20">
        <v>40000</v>
      </c>
      <c r="Y205" s="20" t="s">
        <v>42</v>
      </c>
      <c r="Z205" s="20" t="s">
        <v>42</v>
      </c>
      <c r="AA205" s="20" t="s">
        <v>48</v>
      </c>
      <c r="AB205" s="20">
        <v>10</v>
      </c>
      <c r="AC205" s="20" t="s">
        <v>44</v>
      </c>
      <c r="AD205" s="20">
        <v>1</v>
      </c>
    </row>
    <row r="206" spans="1:30" ht="30" x14ac:dyDescent="0.25">
      <c r="A206" s="20"/>
      <c r="B206" s="20"/>
      <c r="C206" s="20"/>
      <c r="D206" s="21"/>
      <c r="E206" s="20"/>
      <c r="F206" s="20"/>
      <c r="G206" s="20"/>
      <c r="H206" s="20"/>
      <c r="I206" s="20"/>
      <c r="J206" s="21"/>
      <c r="K206" s="20"/>
      <c r="L206" s="20"/>
      <c r="M206" s="20"/>
      <c r="N206" s="20"/>
      <c r="O206" s="20" t="s">
        <v>56</v>
      </c>
      <c r="P206" s="20" t="s">
        <v>45</v>
      </c>
      <c r="Q206" s="20"/>
      <c r="R206" s="20" t="s">
        <v>39</v>
      </c>
      <c r="S206" s="20">
        <v>8200204302</v>
      </c>
      <c r="T206" s="20" t="s">
        <v>457</v>
      </c>
      <c r="U206" s="20"/>
      <c r="V206" s="20">
        <v>9001557646</v>
      </c>
      <c r="W206" s="20" t="s">
        <v>386</v>
      </c>
      <c r="X206" s="20">
        <v>36000</v>
      </c>
      <c r="Y206" s="20" t="s">
        <v>42</v>
      </c>
      <c r="Z206" s="20" t="s">
        <v>42</v>
      </c>
      <c r="AA206" s="20" t="s">
        <v>48</v>
      </c>
      <c r="AB206" s="20">
        <v>14</v>
      </c>
      <c r="AC206" s="20" t="s">
        <v>44</v>
      </c>
      <c r="AD206" s="20">
        <v>2</v>
      </c>
    </row>
    <row r="207" spans="1:30" ht="45" x14ac:dyDescent="0.25">
      <c r="A207" s="20"/>
      <c r="B207" s="20"/>
      <c r="C207" s="20"/>
      <c r="D207" s="21"/>
      <c r="E207" s="20"/>
      <c r="F207" s="20"/>
      <c r="G207" s="20"/>
      <c r="H207" s="20"/>
      <c r="I207" s="20"/>
      <c r="J207" s="21"/>
      <c r="K207" s="20"/>
      <c r="L207" s="20"/>
      <c r="M207" s="20"/>
      <c r="N207" s="20"/>
      <c r="O207" s="20" t="s">
        <v>82</v>
      </c>
      <c r="P207" s="20" t="s">
        <v>45</v>
      </c>
      <c r="Q207" s="20"/>
      <c r="R207" s="20" t="s">
        <v>39</v>
      </c>
      <c r="S207" s="20">
        <v>8200204302</v>
      </c>
      <c r="T207" s="20" t="s">
        <v>458</v>
      </c>
      <c r="U207" s="20"/>
      <c r="V207" s="20">
        <v>8619181120</v>
      </c>
      <c r="W207" s="20" t="s">
        <v>459</v>
      </c>
      <c r="X207" s="20">
        <v>44000</v>
      </c>
      <c r="Y207" s="20" t="s">
        <v>42</v>
      </c>
      <c r="Z207" s="20" t="s">
        <v>42</v>
      </c>
      <c r="AA207" s="20" t="s">
        <v>48</v>
      </c>
      <c r="AB207" s="20">
        <v>12</v>
      </c>
      <c r="AC207" s="20" t="s">
        <v>44</v>
      </c>
      <c r="AD207" s="20">
        <v>4</v>
      </c>
    </row>
    <row r="208" spans="1:30" ht="30" x14ac:dyDescent="0.25">
      <c r="A208" s="20"/>
      <c r="B208" s="20"/>
      <c r="C208" s="20"/>
      <c r="D208" s="21"/>
      <c r="E208" s="20"/>
      <c r="F208" s="20"/>
      <c r="G208" s="20"/>
      <c r="H208" s="20"/>
      <c r="I208" s="20"/>
      <c r="J208" s="21"/>
      <c r="K208" s="20"/>
      <c r="L208" s="20"/>
      <c r="M208" s="20"/>
      <c r="N208" s="20"/>
      <c r="O208" s="20" t="s">
        <v>37</v>
      </c>
      <c r="P208" s="20" t="s">
        <v>38</v>
      </c>
      <c r="Q208" s="20"/>
      <c r="R208" s="20" t="s">
        <v>39</v>
      </c>
      <c r="S208" s="20">
        <v>8200204302</v>
      </c>
      <c r="T208" s="20" t="s">
        <v>460</v>
      </c>
      <c r="U208" s="20"/>
      <c r="V208" s="20">
        <v>8290706369</v>
      </c>
      <c r="W208" s="20" t="s">
        <v>440</v>
      </c>
      <c r="X208" s="20">
        <v>36000</v>
      </c>
      <c r="Y208" s="20" t="s">
        <v>42</v>
      </c>
      <c r="Z208" s="20" t="s">
        <v>42</v>
      </c>
      <c r="AA208" s="20" t="s">
        <v>43</v>
      </c>
      <c r="AB208" s="20">
        <v>13</v>
      </c>
      <c r="AC208" s="20" t="s">
        <v>44</v>
      </c>
      <c r="AD208" s="20">
        <v>0</v>
      </c>
    </row>
    <row r="209" spans="1:30" ht="30" x14ac:dyDescent="0.25">
      <c r="A209" s="20"/>
      <c r="B209" s="20"/>
      <c r="C209" s="20"/>
      <c r="D209" s="21"/>
      <c r="E209" s="20"/>
      <c r="F209" s="20"/>
      <c r="G209" s="20"/>
      <c r="H209" s="20"/>
      <c r="I209" s="20"/>
      <c r="J209" s="21"/>
      <c r="K209" s="20"/>
      <c r="L209" s="20"/>
      <c r="M209" s="20"/>
      <c r="N209" s="20"/>
      <c r="O209" s="20" t="s">
        <v>56</v>
      </c>
      <c r="P209" s="20" t="s">
        <v>45</v>
      </c>
      <c r="Q209" s="20"/>
      <c r="R209" s="20" t="s">
        <v>39</v>
      </c>
      <c r="S209" s="20">
        <v>8200204302</v>
      </c>
      <c r="T209" s="20" t="s">
        <v>461</v>
      </c>
      <c r="U209" s="20"/>
      <c r="V209" s="20">
        <v>8005502706</v>
      </c>
      <c r="W209" s="20" t="s">
        <v>462</v>
      </c>
      <c r="X209" s="20">
        <v>60000</v>
      </c>
      <c r="Y209" s="20" t="s">
        <v>42</v>
      </c>
      <c r="Z209" s="20" t="s">
        <v>42</v>
      </c>
      <c r="AA209" s="20" t="s">
        <v>48</v>
      </c>
      <c r="AB209" s="20">
        <v>11</v>
      </c>
      <c r="AC209" s="20" t="s">
        <v>44</v>
      </c>
      <c r="AD209" s="20">
        <v>1</v>
      </c>
    </row>
    <row r="210" spans="1:30" ht="30" x14ac:dyDescent="0.25">
      <c r="A210" s="20"/>
      <c r="B210" s="20"/>
      <c r="C210" s="20"/>
      <c r="D210" s="21"/>
      <c r="E210" s="20"/>
      <c r="F210" s="20"/>
      <c r="G210" s="20"/>
      <c r="H210" s="20"/>
      <c r="I210" s="20"/>
      <c r="J210" s="21"/>
      <c r="K210" s="20"/>
      <c r="L210" s="20"/>
      <c r="M210" s="20"/>
      <c r="N210" s="20"/>
      <c r="O210" s="20" t="s">
        <v>37</v>
      </c>
      <c r="P210" s="20" t="s">
        <v>45</v>
      </c>
      <c r="Q210" s="20"/>
      <c r="R210" s="20" t="s">
        <v>39</v>
      </c>
      <c r="S210" s="20">
        <v>8200204302</v>
      </c>
      <c r="T210" s="20" t="s">
        <v>463</v>
      </c>
      <c r="U210" s="20"/>
      <c r="V210" s="20">
        <v>9799382577</v>
      </c>
      <c r="W210" s="20" t="s">
        <v>464</v>
      </c>
      <c r="X210" s="20">
        <v>36000</v>
      </c>
      <c r="Y210" s="20" t="s">
        <v>42</v>
      </c>
      <c r="Z210" s="20" t="s">
        <v>42</v>
      </c>
      <c r="AA210" s="20" t="s">
        <v>48</v>
      </c>
      <c r="AB210" s="20">
        <v>12</v>
      </c>
      <c r="AC210" s="20" t="s">
        <v>44</v>
      </c>
      <c r="AD210" s="20">
        <v>0</v>
      </c>
    </row>
    <row r="211" spans="1:30" ht="30" x14ac:dyDescent="0.25">
      <c r="A211" s="20"/>
      <c r="B211" s="20"/>
      <c r="C211" s="20"/>
      <c r="D211" s="21"/>
      <c r="E211" s="20"/>
      <c r="F211" s="20"/>
      <c r="G211" s="20"/>
      <c r="H211" s="20"/>
      <c r="I211" s="20"/>
      <c r="J211" s="21"/>
      <c r="K211" s="20"/>
      <c r="L211" s="20"/>
      <c r="M211" s="20"/>
      <c r="N211" s="20"/>
      <c r="O211" s="20" t="s">
        <v>85</v>
      </c>
      <c r="P211" s="20" t="s">
        <v>45</v>
      </c>
      <c r="Q211" s="20"/>
      <c r="R211" s="20" t="s">
        <v>39</v>
      </c>
      <c r="S211" s="20">
        <v>8200204302</v>
      </c>
      <c r="T211" s="20" t="s">
        <v>465</v>
      </c>
      <c r="U211" s="20" t="s">
        <v>466</v>
      </c>
      <c r="V211" s="20">
        <v>6377701105</v>
      </c>
      <c r="W211" s="20" t="s">
        <v>467</v>
      </c>
      <c r="X211" s="20">
        <v>18000</v>
      </c>
      <c r="Y211" s="20" t="s">
        <v>42</v>
      </c>
      <c r="Z211" s="20" t="s">
        <v>42</v>
      </c>
      <c r="AA211" s="20" t="s">
        <v>48</v>
      </c>
      <c r="AB211" s="20">
        <v>13</v>
      </c>
      <c r="AC211" s="20" t="s">
        <v>44</v>
      </c>
      <c r="AD211" s="20">
        <v>1</v>
      </c>
    </row>
    <row r="212" spans="1:30" ht="30" x14ac:dyDescent="0.25">
      <c r="A212" s="20"/>
      <c r="B212" s="20"/>
      <c r="C212" s="20"/>
      <c r="D212" s="21"/>
      <c r="E212" s="20"/>
      <c r="F212" s="20"/>
      <c r="G212" s="20"/>
      <c r="H212" s="20"/>
      <c r="I212" s="20"/>
      <c r="J212" s="21"/>
      <c r="K212" s="20"/>
      <c r="L212" s="20"/>
      <c r="M212" s="20"/>
      <c r="N212" s="20"/>
      <c r="O212" s="20" t="s">
        <v>56</v>
      </c>
      <c r="P212" s="20" t="s">
        <v>45</v>
      </c>
      <c r="Q212" s="20"/>
      <c r="R212" s="20" t="s">
        <v>39</v>
      </c>
      <c r="S212" s="20">
        <v>8200204302</v>
      </c>
      <c r="T212" s="20" t="s">
        <v>468</v>
      </c>
      <c r="U212" s="20"/>
      <c r="V212" s="20">
        <v>9166610138</v>
      </c>
      <c r="W212" s="20" t="s">
        <v>469</v>
      </c>
      <c r="X212" s="20">
        <v>60000</v>
      </c>
      <c r="Y212" s="20" t="s">
        <v>42</v>
      </c>
      <c r="Z212" s="20" t="s">
        <v>42</v>
      </c>
      <c r="AA212" s="20" t="s">
        <v>48</v>
      </c>
      <c r="AB212" s="20">
        <v>12</v>
      </c>
      <c r="AC212" s="20" t="s">
        <v>44</v>
      </c>
      <c r="AD212" s="20">
        <v>1</v>
      </c>
    </row>
    <row r="213" spans="1:30" ht="30" x14ac:dyDescent="0.25">
      <c r="A213" s="20"/>
      <c r="B213" s="20"/>
      <c r="C213" s="20"/>
      <c r="D213" s="21"/>
      <c r="E213" s="20"/>
      <c r="F213" s="20"/>
      <c r="G213" s="20"/>
      <c r="H213" s="20"/>
      <c r="I213" s="20"/>
      <c r="J213" s="21"/>
      <c r="K213" s="20"/>
      <c r="L213" s="20"/>
      <c r="M213" s="20"/>
      <c r="N213" s="20"/>
      <c r="O213" s="20" t="s">
        <v>85</v>
      </c>
      <c r="P213" s="20" t="s">
        <v>45</v>
      </c>
      <c r="Q213" s="20"/>
      <c r="R213" s="20" t="s">
        <v>39</v>
      </c>
      <c r="S213" s="20">
        <v>8200204302</v>
      </c>
      <c r="T213" s="20" t="s">
        <v>470</v>
      </c>
      <c r="U213" s="20" t="s">
        <v>471</v>
      </c>
      <c r="V213" s="20">
        <v>9660470342</v>
      </c>
      <c r="W213" s="20" t="s">
        <v>472</v>
      </c>
      <c r="X213" s="20">
        <v>36000</v>
      </c>
      <c r="Y213" s="20" t="s">
        <v>42</v>
      </c>
      <c r="Z213" s="20" t="s">
        <v>42</v>
      </c>
      <c r="AA213" s="20" t="s">
        <v>48</v>
      </c>
      <c r="AB213" s="20">
        <v>13</v>
      </c>
      <c r="AC213" s="20" t="s">
        <v>44</v>
      </c>
      <c r="AD213" s="20">
        <v>1</v>
      </c>
    </row>
    <row r="214" spans="1:30" ht="30" x14ac:dyDescent="0.25">
      <c r="A214" s="20"/>
      <c r="B214" s="20"/>
      <c r="C214" s="20"/>
      <c r="D214" s="21"/>
      <c r="E214" s="20"/>
      <c r="F214" s="20"/>
      <c r="G214" s="20"/>
      <c r="H214" s="20"/>
      <c r="I214" s="20"/>
      <c r="J214" s="21"/>
      <c r="K214" s="20"/>
      <c r="L214" s="20"/>
      <c r="M214" s="20"/>
      <c r="N214" s="20"/>
      <c r="O214" s="20" t="s">
        <v>37</v>
      </c>
      <c r="P214" s="20" t="s">
        <v>38</v>
      </c>
      <c r="Q214" s="20"/>
      <c r="R214" s="20" t="s">
        <v>39</v>
      </c>
      <c r="S214" s="20">
        <v>8200204302</v>
      </c>
      <c r="T214" s="20" t="s">
        <v>473</v>
      </c>
      <c r="U214" s="20" t="s">
        <v>474</v>
      </c>
      <c r="V214" s="20">
        <v>9680112865</v>
      </c>
      <c r="W214" s="20" t="s">
        <v>452</v>
      </c>
      <c r="X214" s="20">
        <v>37000</v>
      </c>
      <c r="Y214" s="20" t="s">
        <v>42</v>
      </c>
      <c r="Z214" s="20" t="s">
        <v>42</v>
      </c>
      <c r="AA214" s="20" t="s">
        <v>43</v>
      </c>
      <c r="AB214" s="20">
        <v>12</v>
      </c>
      <c r="AC214" s="20" t="s">
        <v>44</v>
      </c>
      <c r="AD214" s="20">
        <v>0</v>
      </c>
    </row>
    <row r="215" spans="1:30" ht="30" x14ac:dyDescent="0.25">
      <c r="A215" s="20"/>
      <c r="B215" s="20"/>
      <c r="C215" s="20"/>
      <c r="D215" s="21"/>
      <c r="E215" s="20"/>
      <c r="F215" s="20"/>
      <c r="G215" s="20"/>
      <c r="H215" s="20"/>
      <c r="I215" s="20"/>
      <c r="J215" s="21"/>
      <c r="K215" s="20"/>
      <c r="L215" s="20"/>
      <c r="M215" s="20"/>
      <c r="N215" s="20"/>
      <c r="O215" s="20" t="s">
        <v>37</v>
      </c>
      <c r="P215" s="20" t="s">
        <v>38</v>
      </c>
      <c r="Q215" s="20"/>
      <c r="R215" s="20" t="s">
        <v>39</v>
      </c>
      <c r="S215" s="20">
        <v>8200204302</v>
      </c>
      <c r="T215" s="20" t="s">
        <v>475</v>
      </c>
      <c r="U215" s="20" t="s">
        <v>476</v>
      </c>
      <c r="V215" s="20">
        <v>7357129486</v>
      </c>
      <c r="W215" s="20" t="s">
        <v>262</v>
      </c>
      <c r="X215" s="20">
        <v>36000</v>
      </c>
      <c r="Y215" s="20" t="s">
        <v>42</v>
      </c>
      <c r="Z215" s="20" t="s">
        <v>42</v>
      </c>
      <c r="AA215" s="20" t="s">
        <v>43</v>
      </c>
      <c r="AB215" s="20">
        <v>14</v>
      </c>
      <c r="AC215" s="20" t="s">
        <v>44</v>
      </c>
      <c r="AD215" s="20">
        <v>2</v>
      </c>
    </row>
    <row r="216" spans="1:30" ht="30" x14ac:dyDescent="0.25">
      <c r="A216" s="20"/>
      <c r="B216" s="20"/>
      <c r="C216" s="20"/>
      <c r="D216" s="21"/>
      <c r="E216" s="20"/>
      <c r="F216" s="20"/>
      <c r="G216" s="20"/>
      <c r="H216" s="20"/>
      <c r="I216" s="20"/>
      <c r="J216" s="21"/>
      <c r="K216" s="20"/>
      <c r="L216" s="20"/>
      <c r="M216" s="20"/>
      <c r="N216" s="20"/>
      <c r="O216" s="20" t="s">
        <v>37</v>
      </c>
      <c r="P216" s="20" t="s">
        <v>45</v>
      </c>
      <c r="Q216" s="20"/>
      <c r="R216" s="20" t="s">
        <v>39</v>
      </c>
      <c r="S216" s="20">
        <v>8200204302</v>
      </c>
      <c r="T216" s="20" t="s">
        <v>477</v>
      </c>
      <c r="U216" s="20" t="s">
        <v>478</v>
      </c>
      <c r="V216" s="20">
        <v>9784723621</v>
      </c>
      <c r="W216" s="20" t="s">
        <v>479</v>
      </c>
      <c r="X216" s="20">
        <v>100000</v>
      </c>
      <c r="Y216" s="20" t="s">
        <v>42</v>
      </c>
      <c r="Z216" s="20" t="s">
        <v>42</v>
      </c>
      <c r="AA216" s="20" t="s">
        <v>48</v>
      </c>
      <c r="AB216" s="20">
        <v>11</v>
      </c>
      <c r="AC216" s="20" t="s">
        <v>44</v>
      </c>
      <c r="AD216" s="20">
        <v>1</v>
      </c>
    </row>
    <row r="217" spans="1:30" ht="30" x14ac:dyDescent="0.25">
      <c r="A217" s="20"/>
      <c r="B217" s="20"/>
      <c r="C217" s="20"/>
      <c r="D217" s="21"/>
      <c r="E217" s="20"/>
      <c r="F217" s="20"/>
      <c r="G217" s="20"/>
      <c r="H217" s="20"/>
      <c r="I217" s="20"/>
      <c r="J217" s="21"/>
      <c r="K217" s="20"/>
      <c r="L217" s="20"/>
      <c r="M217" s="20"/>
      <c r="N217" s="20"/>
      <c r="O217" s="20" t="s">
        <v>37</v>
      </c>
      <c r="P217" s="20" t="s">
        <v>45</v>
      </c>
      <c r="Q217" s="20"/>
      <c r="R217" s="20" t="s">
        <v>39</v>
      </c>
      <c r="S217" s="20">
        <v>8200204302</v>
      </c>
      <c r="T217" s="20" t="s">
        <v>480</v>
      </c>
      <c r="U217" s="20"/>
      <c r="V217" s="20">
        <v>9784723621</v>
      </c>
      <c r="W217" s="20" t="s">
        <v>479</v>
      </c>
      <c r="X217" s="20">
        <v>100000</v>
      </c>
      <c r="Y217" s="20" t="s">
        <v>42</v>
      </c>
      <c r="Z217" s="20" t="s">
        <v>42</v>
      </c>
      <c r="AA217" s="20" t="s">
        <v>48</v>
      </c>
      <c r="AB217" s="20">
        <v>12</v>
      </c>
      <c r="AC217" s="20" t="s">
        <v>44</v>
      </c>
      <c r="AD217" s="20">
        <v>1</v>
      </c>
    </row>
    <row r="218" spans="1:30" ht="30" x14ac:dyDescent="0.25">
      <c r="A218" s="20"/>
      <c r="B218" s="20"/>
      <c r="C218" s="20"/>
      <c r="D218" s="21"/>
      <c r="E218" s="20"/>
      <c r="F218" s="20"/>
      <c r="G218" s="20"/>
      <c r="H218" s="20"/>
      <c r="I218" s="20"/>
      <c r="J218" s="21"/>
      <c r="K218" s="20"/>
      <c r="L218" s="20"/>
      <c r="M218" s="20"/>
      <c r="N218" s="20"/>
      <c r="O218" s="20" t="s">
        <v>82</v>
      </c>
      <c r="P218" s="20" t="s">
        <v>45</v>
      </c>
      <c r="Q218" s="20"/>
      <c r="R218" s="20" t="s">
        <v>39</v>
      </c>
      <c r="S218" s="20">
        <v>8200204302</v>
      </c>
      <c r="T218" s="20" t="s">
        <v>481</v>
      </c>
      <c r="U218" s="20"/>
      <c r="V218" s="20">
        <v>8769774394</v>
      </c>
      <c r="W218" s="20" t="s">
        <v>482</v>
      </c>
      <c r="X218" s="20">
        <v>60000</v>
      </c>
      <c r="Y218" s="20" t="s">
        <v>42</v>
      </c>
      <c r="Z218" s="20" t="s">
        <v>42</v>
      </c>
      <c r="AA218" s="20" t="s">
        <v>48</v>
      </c>
      <c r="AB218" s="20">
        <v>14</v>
      </c>
      <c r="AC218" s="20" t="s">
        <v>44</v>
      </c>
      <c r="AD218" s="20">
        <v>9</v>
      </c>
    </row>
    <row r="219" spans="1:30" ht="30" x14ac:dyDescent="0.25">
      <c r="A219" s="20"/>
      <c r="B219" s="20"/>
      <c r="C219" s="20"/>
      <c r="D219" s="21"/>
      <c r="E219" s="20"/>
      <c r="F219" s="20"/>
      <c r="G219" s="20"/>
      <c r="H219" s="20"/>
      <c r="I219" s="20"/>
      <c r="J219" s="21"/>
      <c r="K219" s="20"/>
      <c r="L219" s="20"/>
      <c r="M219" s="20"/>
      <c r="N219" s="20"/>
      <c r="O219" s="20" t="s">
        <v>56</v>
      </c>
      <c r="P219" s="20" t="s">
        <v>45</v>
      </c>
      <c r="Q219" s="20"/>
      <c r="R219" s="20" t="s">
        <v>39</v>
      </c>
      <c r="S219" s="20">
        <v>8200204302</v>
      </c>
      <c r="T219" s="20" t="s">
        <v>483</v>
      </c>
      <c r="U219" s="20"/>
      <c r="V219" s="20">
        <v>9166610138</v>
      </c>
      <c r="W219" s="20" t="s">
        <v>484</v>
      </c>
      <c r="X219" s="20">
        <v>60000</v>
      </c>
      <c r="Y219" s="20" t="s">
        <v>42</v>
      </c>
      <c r="Z219" s="20" t="s">
        <v>42</v>
      </c>
      <c r="AA219" s="20" t="s">
        <v>48</v>
      </c>
      <c r="AB219" s="20">
        <v>14</v>
      </c>
      <c r="AC219" s="20" t="s">
        <v>44</v>
      </c>
      <c r="AD219" s="20">
        <v>2</v>
      </c>
    </row>
    <row r="220" spans="1:30" ht="30" x14ac:dyDescent="0.25">
      <c r="A220" s="20"/>
      <c r="B220" s="20"/>
      <c r="C220" s="20"/>
      <c r="D220" s="21"/>
      <c r="E220" s="20"/>
      <c r="F220" s="20"/>
      <c r="G220" s="20"/>
      <c r="H220" s="20"/>
      <c r="I220" s="20"/>
      <c r="J220" s="21"/>
      <c r="K220" s="20"/>
      <c r="L220" s="20"/>
      <c r="M220" s="20"/>
      <c r="N220" s="20"/>
      <c r="O220" s="20" t="s">
        <v>37</v>
      </c>
      <c r="P220" s="20" t="s">
        <v>45</v>
      </c>
      <c r="Q220" s="20"/>
      <c r="R220" s="20" t="s">
        <v>39</v>
      </c>
      <c r="S220" s="20">
        <v>8200204302</v>
      </c>
      <c r="T220" s="20" t="s">
        <v>485</v>
      </c>
      <c r="U220" s="20"/>
      <c r="V220" s="20">
        <v>9571779119</v>
      </c>
      <c r="W220" s="20" t="s">
        <v>486</v>
      </c>
      <c r="X220" s="20">
        <v>108000</v>
      </c>
      <c r="Y220" s="20" t="s">
        <v>42</v>
      </c>
      <c r="Z220" s="20" t="s">
        <v>42</v>
      </c>
      <c r="AA220" s="20" t="s">
        <v>48</v>
      </c>
      <c r="AB220" s="20">
        <v>13</v>
      </c>
      <c r="AC220" s="20" t="s">
        <v>44</v>
      </c>
      <c r="AD220" s="20">
        <v>2</v>
      </c>
    </row>
    <row r="221" spans="1:30" ht="30" x14ac:dyDescent="0.25">
      <c r="A221" s="20"/>
      <c r="B221" s="20"/>
      <c r="C221" s="20"/>
      <c r="D221" s="21"/>
      <c r="E221" s="20"/>
      <c r="F221" s="20"/>
      <c r="G221" s="20"/>
      <c r="H221" s="20"/>
      <c r="I221" s="20"/>
      <c r="J221" s="21"/>
      <c r="K221" s="20"/>
      <c r="L221" s="20"/>
      <c r="M221" s="20"/>
      <c r="N221" s="20"/>
      <c r="O221" s="20" t="s">
        <v>37</v>
      </c>
      <c r="P221" s="20" t="s">
        <v>45</v>
      </c>
      <c r="Q221" s="20"/>
      <c r="R221" s="20" t="s">
        <v>39</v>
      </c>
      <c r="S221" s="20">
        <v>8200204302</v>
      </c>
      <c r="T221" s="20" t="s">
        <v>487</v>
      </c>
      <c r="U221" s="20"/>
      <c r="V221" s="20">
        <v>9829754435</v>
      </c>
      <c r="W221" s="20" t="s">
        <v>488</v>
      </c>
      <c r="X221" s="20">
        <v>60000</v>
      </c>
      <c r="Y221" s="20" t="s">
        <v>42</v>
      </c>
      <c r="Z221" s="20" t="s">
        <v>42</v>
      </c>
      <c r="AA221" s="20" t="s">
        <v>48</v>
      </c>
      <c r="AB221" s="20">
        <v>13</v>
      </c>
      <c r="AC221" s="20" t="s">
        <v>44</v>
      </c>
      <c r="AD221" s="20">
        <v>1</v>
      </c>
    </row>
    <row r="222" spans="1:30" ht="30" x14ac:dyDescent="0.25">
      <c r="A222" s="20"/>
      <c r="B222" s="20"/>
      <c r="C222" s="20"/>
      <c r="D222" s="21"/>
      <c r="E222" s="20"/>
      <c r="F222" s="20"/>
      <c r="G222" s="20"/>
      <c r="H222" s="20"/>
      <c r="I222" s="20"/>
      <c r="J222" s="21"/>
      <c r="K222" s="20"/>
      <c r="L222" s="20"/>
      <c r="M222" s="20"/>
      <c r="N222" s="20"/>
      <c r="O222" s="20" t="s">
        <v>37</v>
      </c>
      <c r="P222" s="20" t="s">
        <v>38</v>
      </c>
      <c r="Q222" s="20"/>
      <c r="R222" s="20" t="s">
        <v>39</v>
      </c>
      <c r="S222" s="20">
        <v>8200204302</v>
      </c>
      <c r="T222" s="20" t="s">
        <v>489</v>
      </c>
      <c r="U222" s="20"/>
      <c r="V222" s="20">
        <v>9829800904</v>
      </c>
      <c r="W222" s="20" t="s">
        <v>490</v>
      </c>
      <c r="X222" s="20">
        <v>36000</v>
      </c>
      <c r="Y222" s="20" t="s">
        <v>42</v>
      </c>
      <c r="Z222" s="20" t="s">
        <v>42</v>
      </c>
      <c r="AA222" s="20" t="s">
        <v>43</v>
      </c>
      <c r="AB222" s="20">
        <v>12</v>
      </c>
      <c r="AC222" s="20" t="s">
        <v>44</v>
      </c>
      <c r="AD222" s="20">
        <v>0</v>
      </c>
    </row>
    <row r="223" spans="1:30" ht="30" x14ac:dyDescent="0.25">
      <c r="A223" s="20"/>
      <c r="B223" s="20"/>
      <c r="C223" s="20"/>
      <c r="D223" s="21"/>
      <c r="E223" s="20"/>
      <c r="F223" s="20"/>
      <c r="G223" s="20"/>
      <c r="H223" s="20"/>
      <c r="I223" s="20"/>
      <c r="J223" s="21"/>
      <c r="K223" s="20"/>
      <c r="L223" s="20"/>
      <c r="M223" s="20"/>
      <c r="N223" s="20"/>
      <c r="O223" s="20" t="s">
        <v>37</v>
      </c>
      <c r="P223" s="20" t="s">
        <v>45</v>
      </c>
      <c r="Q223" s="20"/>
      <c r="R223" s="20" t="s">
        <v>39</v>
      </c>
      <c r="S223" s="20">
        <v>8200204302</v>
      </c>
      <c r="T223" s="20" t="s">
        <v>491</v>
      </c>
      <c r="U223" s="20"/>
      <c r="V223" s="20">
        <v>8769998731</v>
      </c>
      <c r="W223" s="20" t="s">
        <v>492</v>
      </c>
      <c r="X223" s="20">
        <v>32000</v>
      </c>
      <c r="Y223" s="20" t="s">
        <v>42</v>
      </c>
      <c r="Z223" s="20" t="s">
        <v>141</v>
      </c>
      <c r="AA223" s="20" t="s">
        <v>48</v>
      </c>
      <c r="AB223" s="20">
        <v>18</v>
      </c>
      <c r="AC223" s="20" t="s">
        <v>44</v>
      </c>
      <c r="AD223" s="20">
        <v>0</v>
      </c>
    </row>
    <row r="224" spans="1:30" ht="30" x14ac:dyDescent="0.25">
      <c r="A224" s="20"/>
      <c r="B224" s="20"/>
      <c r="C224" s="20"/>
      <c r="D224" s="21"/>
      <c r="E224" s="20"/>
      <c r="F224" s="20"/>
      <c r="G224" s="20"/>
      <c r="H224" s="20"/>
      <c r="I224" s="20"/>
      <c r="J224" s="21"/>
      <c r="K224" s="20"/>
      <c r="L224" s="20"/>
      <c r="M224" s="20"/>
      <c r="N224" s="20"/>
      <c r="O224" s="20" t="s">
        <v>37</v>
      </c>
      <c r="P224" s="20" t="s">
        <v>45</v>
      </c>
      <c r="Q224" s="20"/>
      <c r="R224" s="20" t="s">
        <v>39</v>
      </c>
      <c r="S224" s="20">
        <v>8200204302</v>
      </c>
      <c r="T224" s="20" t="s">
        <v>493</v>
      </c>
      <c r="U224" s="20"/>
      <c r="V224" s="20">
        <v>8769090011</v>
      </c>
      <c r="W224" s="20" t="s">
        <v>494</v>
      </c>
      <c r="X224" s="20">
        <v>108000</v>
      </c>
      <c r="Y224" s="20" t="s">
        <v>42</v>
      </c>
      <c r="Z224" s="20" t="s">
        <v>42</v>
      </c>
      <c r="AA224" s="20" t="s">
        <v>48</v>
      </c>
      <c r="AB224" s="20">
        <v>13</v>
      </c>
      <c r="AC224" s="20" t="s">
        <v>44</v>
      </c>
      <c r="AD224" s="20">
        <v>2</v>
      </c>
    </row>
    <row r="225" spans="1:30" ht="30" x14ac:dyDescent="0.25">
      <c r="A225" s="20"/>
      <c r="B225" s="20"/>
      <c r="C225" s="20"/>
      <c r="D225" s="21"/>
      <c r="E225" s="20"/>
      <c r="F225" s="20"/>
      <c r="G225" s="20"/>
      <c r="H225" s="20"/>
      <c r="I225" s="20"/>
      <c r="J225" s="21"/>
      <c r="K225" s="20"/>
      <c r="L225" s="20"/>
      <c r="M225" s="20"/>
      <c r="N225" s="20"/>
      <c r="O225" s="20" t="s">
        <v>37</v>
      </c>
      <c r="P225" s="20" t="s">
        <v>38</v>
      </c>
      <c r="Q225" s="20"/>
      <c r="R225" s="20" t="s">
        <v>39</v>
      </c>
      <c r="S225" s="20">
        <v>8200204302</v>
      </c>
      <c r="T225" s="20" t="s">
        <v>495</v>
      </c>
      <c r="U225" s="20"/>
      <c r="V225" s="20">
        <v>9636347220</v>
      </c>
      <c r="W225" s="20" t="s">
        <v>496</v>
      </c>
      <c r="X225" s="20">
        <v>856660</v>
      </c>
      <c r="Y225" s="20" t="s">
        <v>42</v>
      </c>
      <c r="Z225" s="20" t="s">
        <v>42</v>
      </c>
      <c r="AA225" s="20" t="s">
        <v>43</v>
      </c>
      <c r="AB225" s="20">
        <v>13</v>
      </c>
      <c r="AC225" s="20" t="s">
        <v>44</v>
      </c>
      <c r="AD225" s="20">
        <v>1</v>
      </c>
    </row>
    <row r="226" spans="1:30" ht="30" x14ac:dyDescent="0.25">
      <c r="A226" s="20"/>
      <c r="B226" s="20"/>
      <c r="C226" s="20"/>
      <c r="D226" s="21"/>
      <c r="E226" s="20"/>
      <c r="F226" s="20"/>
      <c r="G226" s="20"/>
      <c r="H226" s="20"/>
      <c r="I226" s="20"/>
      <c r="J226" s="21"/>
      <c r="K226" s="20"/>
      <c r="L226" s="20"/>
      <c r="M226" s="20"/>
      <c r="N226" s="20"/>
      <c r="O226" s="20" t="s">
        <v>56</v>
      </c>
      <c r="P226" s="20" t="s">
        <v>45</v>
      </c>
      <c r="Q226" s="20"/>
      <c r="R226" s="20" t="s">
        <v>39</v>
      </c>
      <c r="S226" s="20">
        <v>8200204302</v>
      </c>
      <c r="T226" s="20" t="s">
        <v>497</v>
      </c>
      <c r="U226" s="20" t="s">
        <v>498</v>
      </c>
      <c r="V226" s="20">
        <v>9636195373</v>
      </c>
      <c r="W226" s="20" t="s">
        <v>499</v>
      </c>
      <c r="X226" s="20">
        <v>360000</v>
      </c>
      <c r="Y226" s="20" t="s">
        <v>42</v>
      </c>
      <c r="Z226" s="20" t="s">
        <v>42</v>
      </c>
      <c r="AA226" s="20" t="s">
        <v>48</v>
      </c>
      <c r="AB226" s="20">
        <v>13</v>
      </c>
      <c r="AC226" s="20" t="s">
        <v>44</v>
      </c>
      <c r="AD226" s="20">
        <v>13</v>
      </c>
    </row>
    <row r="227" spans="1:30" ht="30" x14ac:dyDescent="0.25">
      <c r="A227" s="20"/>
      <c r="B227" s="20"/>
      <c r="C227" s="20"/>
      <c r="D227" s="21"/>
      <c r="E227" s="20"/>
      <c r="F227" s="20"/>
      <c r="G227" s="20"/>
      <c r="H227" s="20"/>
      <c r="I227" s="20"/>
      <c r="J227" s="21"/>
      <c r="K227" s="20"/>
      <c r="L227" s="20"/>
      <c r="M227" s="20"/>
      <c r="N227" s="20"/>
      <c r="O227" s="20" t="s">
        <v>37</v>
      </c>
      <c r="P227" s="20" t="s">
        <v>38</v>
      </c>
      <c r="Q227" s="20"/>
      <c r="R227" s="20" t="s">
        <v>39</v>
      </c>
      <c r="S227" s="20">
        <v>8200204302</v>
      </c>
      <c r="T227" s="20" t="s">
        <v>500</v>
      </c>
      <c r="U227" s="20"/>
      <c r="V227" s="20">
        <v>7726001882</v>
      </c>
      <c r="W227" s="20" t="s">
        <v>501</v>
      </c>
      <c r="X227" s="20">
        <v>38000</v>
      </c>
      <c r="Y227" s="20" t="s">
        <v>42</v>
      </c>
      <c r="Z227" s="20" t="s">
        <v>42</v>
      </c>
      <c r="AA227" s="20" t="s">
        <v>43</v>
      </c>
      <c r="AB227" s="20">
        <v>13</v>
      </c>
      <c r="AC227" s="20" t="s">
        <v>44</v>
      </c>
      <c r="AD227" s="20">
        <v>0</v>
      </c>
    </row>
    <row r="228" spans="1:30" ht="30" x14ac:dyDescent="0.25">
      <c r="A228" s="20"/>
      <c r="B228" s="20"/>
      <c r="C228" s="20"/>
      <c r="D228" s="21"/>
      <c r="E228" s="20"/>
      <c r="F228" s="20"/>
      <c r="G228" s="20"/>
      <c r="H228" s="20"/>
      <c r="I228" s="20"/>
      <c r="J228" s="21"/>
      <c r="K228" s="20"/>
      <c r="L228" s="20"/>
      <c r="M228" s="20"/>
      <c r="N228" s="20"/>
      <c r="O228" s="20" t="s">
        <v>37</v>
      </c>
      <c r="P228" s="20" t="s">
        <v>38</v>
      </c>
      <c r="Q228" s="20"/>
      <c r="R228" s="20" t="s">
        <v>39</v>
      </c>
      <c r="S228" s="20">
        <v>8200204302</v>
      </c>
      <c r="T228" s="20" t="s">
        <v>502</v>
      </c>
      <c r="U228" s="20"/>
      <c r="V228" s="20">
        <v>9829800904</v>
      </c>
      <c r="W228" s="20" t="s">
        <v>501</v>
      </c>
      <c r="X228" s="20">
        <v>36000</v>
      </c>
      <c r="Y228" s="20" t="s">
        <v>42</v>
      </c>
      <c r="Z228" s="20" t="s">
        <v>42</v>
      </c>
      <c r="AA228" s="20" t="s">
        <v>43</v>
      </c>
      <c r="AB228" s="20">
        <v>13</v>
      </c>
      <c r="AC228" s="20" t="s">
        <v>44</v>
      </c>
      <c r="AD228" s="20">
        <v>0</v>
      </c>
    </row>
    <row r="229" spans="1:30" ht="30" x14ac:dyDescent="0.25">
      <c r="A229" s="20"/>
      <c r="B229" s="20"/>
      <c r="C229" s="20"/>
      <c r="D229" s="21"/>
      <c r="E229" s="20"/>
      <c r="F229" s="20"/>
      <c r="G229" s="20"/>
      <c r="H229" s="20"/>
      <c r="I229" s="20"/>
      <c r="J229" s="21"/>
      <c r="K229" s="20"/>
      <c r="L229" s="20"/>
      <c r="M229" s="20"/>
      <c r="N229" s="20"/>
      <c r="O229" s="20" t="s">
        <v>85</v>
      </c>
      <c r="P229" s="20" t="s">
        <v>45</v>
      </c>
      <c r="Q229" s="20"/>
      <c r="R229" s="20" t="s">
        <v>39</v>
      </c>
      <c r="S229" s="20">
        <v>8200204302</v>
      </c>
      <c r="T229" s="20" t="s">
        <v>503</v>
      </c>
      <c r="U229" s="20"/>
      <c r="V229" s="20">
        <v>8003828685</v>
      </c>
      <c r="W229" s="20" t="s">
        <v>504</v>
      </c>
      <c r="X229" s="20">
        <v>40000</v>
      </c>
      <c r="Y229" s="20" t="s">
        <v>42</v>
      </c>
      <c r="Z229" s="20" t="s">
        <v>42</v>
      </c>
      <c r="AA229" s="20" t="s">
        <v>48</v>
      </c>
      <c r="AB229" s="20">
        <v>12</v>
      </c>
      <c r="AC229" s="20" t="s">
        <v>44</v>
      </c>
      <c r="AD229" s="20">
        <v>0</v>
      </c>
    </row>
    <row r="230" spans="1:30" ht="30" x14ac:dyDescent="0.25">
      <c r="A230" s="20"/>
      <c r="B230" s="20"/>
      <c r="C230" s="20"/>
      <c r="D230" s="21"/>
      <c r="E230" s="20"/>
      <c r="F230" s="20"/>
      <c r="G230" s="20"/>
      <c r="H230" s="20"/>
      <c r="I230" s="20"/>
      <c r="J230" s="21"/>
      <c r="K230" s="20"/>
      <c r="L230" s="20"/>
      <c r="M230" s="20"/>
      <c r="N230" s="20"/>
      <c r="O230" s="20" t="s">
        <v>37</v>
      </c>
      <c r="P230" s="20" t="s">
        <v>45</v>
      </c>
      <c r="Q230" s="20"/>
      <c r="R230" s="20" t="s">
        <v>39</v>
      </c>
      <c r="S230" s="20">
        <v>8200204302</v>
      </c>
      <c r="T230" s="20" t="s">
        <v>505</v>
      </c>
      <c r="U230" s="20"/>
      <c r="V230" s="20">
        <v>7023313330</v>
      </c>
      <c r="W230" s="20" t="s">
        <v>506</v>
      </c>
      <c r="X230" s="20">
        <v>120000</v>
      </c>
      <c r="Y230" s="20" t="s">
        <v>42</v>
      </c>
      <c r="Z230" s="20" t="s">
        <v>42</v>
      </c>
      <c r="AA230" s="20" t="s">
        <v>48</v>
      </c>
      <c r="AB230" s="20">
        <v>15</v>
      </c>
      <c r="AC230" s="20" t="s">
        <v>44</v>
      </c>
      <c r="AD230" s="20">
        <v>1</v>
      </c>
    </row>
    <row r="231" spans="1:30" ht="30" x14ac:dyDescent="0.25">
      <c r="A231" s="20"/>
      <c r="B231" s="20"/>
      <c r="C231" s="20"/>
      <c r="D231" s="21"/>
      <c r="E231" s="20"/>
      <c r="F231" s="20"/>
      <c r="G231" s="20"/>
      <c r="H231" s="20"/>
      <c r="I231" s="20"/>
      <c r="J231" s="21"/>
      <c r="K231" s="20"/>
      <c r="L231" s="20"/>
      <c r="M231" s="20"/>
      <c r="N231" s="20"/>
      <c r="O231" s="20" t="s">
        <v>37</v>
      </c>
      <c r="P231" s="20" t="s">
        <v>45</v>
      </c>
      <c r="Q231" s="20"/>
      <c r="R231" s="20" t="s">
        <v>39</v>
      </c>
      <c r="S231" s="20">
        <v>8200204302</v>
      </c>
      <c r="T231" s="20" t="s">
        <v>507</v>
      </c>
      <c r="U231" s="20"/>
      <c r="V231" s="20">
        <v>9799850305</v>
      </c>
      <c r="W231" s="20" t="s">
        <v>508</v>
      </c>
      <c r="X231" s="20">
        <v>84000</v>
      </c>
      <c r="Y231" s="20" t="s">
        <v>42</v>
      </c>
      <c r="Z231" s="20" t="s">
        <v>42</v>
      </c>
      <c r="AA231" s="20" t="s">
        <v>48</v>
      </c>
      <c r="AB231" s="20">
        <v>13</v>
      </c>
      <c r="AC231" s="20" t="s">
        <v>44</v>
      </c>
      <c r="AD231" s="20">
        <v>1</v>
      </c>
    </row>
    <row r="232" spans="1:30" ht="30" x14ac:dyDescent="0.25">
      <c r="A232" s="20"/>
      <c r="B232" s="20"/>
      <c r="C232" s="20"/>
      <c r="D232" s="21"/>
      <c r="E232" s="20"/>
      <c r="F232" s="20"/>
      <c r="G232" s="20"/>
      <c r="H232" s="20"/>
      <c r="I232" s="20"/>
      <c r="J232" s="21"/>
      <c r="K232" s="20"/>
      <c r="L232" s="20"/>
      <c r="M232" s="20"/>
      <c r="N232" s="20"/>
      <c r="O232" s="20" t="s">
        <v>37</v>
      </c>
      <c r="P232" s="20" t="s">
        <v>38</v>
      </c>
      <c r="Q232" s="20"/>
      <c r="R232" s="20" t="s">
        <v>39</v>
      </c>
      <c r="S232" s="20">
        <v>8200204302</v>
      </c>
      <c r="T232" s="20" t="s">
        <v>509</v>
      </c>
      <c r="U232" s="20"/>
      <c r="V232" s="20">
        <v>9680112865</v>
      </c>
      <c r="W232" s="20" t="s">
        <v>510</v>
      </c>
      <c r="X232" s="20">
        <v>37000</v>
      </c>
      <c r="Y232" s="20" t="s">
        <v>42</v>
      </c>
      <c r="Z232" s="20" t="s">
        <v>42</v>
      </c>
      <c r="AA232" s="20" t="s">
        <v>43</v>
      </c>
      <c r="AB232" s="20">
        <v>14</v>
      </c>
      <c r="AC232" s="20" t="s">
        <v>44</v>
      </c>
      <c r="AD232" s="20">
        <v>0</v>
      </c>
    </row>
    <row r="233" spans="1:30" ht="30" x14ac:dyDescent="0.25">
      <c r="A233" s="20"/>
      <c r="B233" s="20"/>
      <c r="C233" s="20"/>
      <c r="D233" s="21"/>
      <c r="E233" s="20"/>
      <c r="F233" s="20"/>
      <c r="G233" s="20"/>
      <c r="H233" s="20"/>
      <c r="I233" s="20"/>
      <c r="J233" s="21"/>
      <c r="K233" s="20"/>
      <c r="L233" s="20"/>
      <c r="M233" s="20"/>
      <c r="N233" s="20"/>
      <c r="O233" s="20" t="s">
        <v>85</v>
      </c>
      <c r="P233" s="20" t="s">
        <v>45</v>
      </c>
      <c r="Q233" s="20"/>
      <c r="R233" s="20" t="s">
        <v>39</v>
      </c>
      <c r="S233" s="20">
        <v>8200204302</v>
      </c>
      <c r="T233" s="20" t="s">
        <v>511</v>
      </c>
      <c r="U233" s="20"/>
      <c r="V233" s="20">
        <v>9001371661</v>
      </c>
      <c r="W233" s="20" t="s">
        <v>512</v>
      </c>
      <c r="X233" s="20">
        <v>40000</v>
      </c>
      <c r="Y233" s="20" t="s">
        <v>42</v>
      </c>
      <c r="Z233" s="20" t="s">
        <v>42</v>
      </c>
      <c r="AA233" s="20" t="s">
        <v>48</v>
      </c>
      <c r="AB233" s="20">
        <v>13</v>
      </c>
      <c r="AC233" s="20" t="s">
        <v>44</v>
      </c>
      <c r="AD233" s="20">
        <v>1</v>
      </c>
    </row>
    <row r="234" spans="1:30" ht="30" x14ac:dyDescent="0.25">
      <c r="A234" s="20"/>
      <c r="B234" s="20"/>
      <c r="C234" s="20"/>
      <c r="D234" s="21"/>
      <c r="E234" s="20"/>
      <c r="F234" s="20"/>
      <c r="G234" s="20"/>
      <c r="H234" s="20"/>
      <c r="I234" s="20"/>
      <c r="J234" s="21"/>
      <c r="K234" s="20"/>
      <c r="L234" s="20"/>
      <c r="M234" s="20"/>
      <c r="N234" s="20"/>
      <c r="O234" s="20" t="s">
        <v>37</v>
      </c>
      <c r="P234" s="20" t="s">
        <v>38</v>
      </c>
      <c r="Q234" s="20"/>
      <c r="R234" s="20" t="s">
        <v>39</v>
      </c>
      <c r="S234" s="20">
        <v>8200204302</v>
      </c>
      <c r="T234" s="20" t="s">
        <v>513</v>
      </c>
      <c r="U234" s="20"/>
      <c r="V234" s="20">
        <v>8290165730</v>
      </c>
      <c r="W234" s="20" t="s">
        <v>514</v>
      </c>
      <c r="X234" s="20">
        <v>120000</v>
      </c>
      <c r="Y234" s="20" t="s">
        <v>42</v>
      </c>
      <c r="Z234" s="20" t="s">
        <v>42</v>
      </c>
      <c r="AA234" s="20" t="s">
        <v>43</v>
      </c>
      <c r="AB234" s="20">
        <v>13</v>
      </c>
      <c r="AC234" s="20" t="s">
        <v>44</v>
      </c>
      <c r="AD234" s="20">
        <v>1</v>
      </c>
    </row>
    <row r="235" spans="1:30" ht="30" x14ac:dyDescent="0.25">
      <c r="A235" s="20"/>
      <c r="B235" s="20"/>
      <c r="C235" s="20"/>
      <c r="D235" s="21"/>
      <c r="E235" s="20"/>
      <c r="F235" s="20"/>
      <c r="G235" s="20"/>
      <c r="H235" s="20"/>
      <c r="I235" s="20"/>
      <c r="J235" s="21"/>
      <c r="K235" s="20"/>
      <c r="L235" s="20"/>
      <c r="M235" s="20"/>
      <c r="N235" s="20"/>
      <c r="O235" s="20" t="s">
        <v>37</v>
      </c>
      <c r="P235" s="20" t="s">
        <v>38</v>
      </c>
      <c r="Q235" s="20"/>
      <c r="R235" s="20" t="s">
        <v>39</v>
      </c>
      <c r="S235" s="20">
        <v>8200204302</v>
      </c>
      <c r="T235" s="20" t="s">
        <v>515</v>
      </c>
      <c r="U235" s="20"/>
      <c r="V235" s="20">
        <v>8432519540</v>
      </c>
      <c r="W235" s="20" t="s">
        <v>516</v>
      </c>
      <c r="X235" s="20">
        <v>60000</v>
      </c>
      <c r="Y235" s="20" t="s">
        <v>42</v>
      </c>
      <c r="Z235" s="20" t="s">
        <v>42</v>
      </c>
      <c r="AA235" s="20" t="s">
        <v>43</v>
      </c>
      <c r="AB235" s="20">
        <v>13</v>
      </c>
      <c r="AC235" s="20" t="s">
        <v>44</v>
      </c>
      <c r="AD235" s="20">
        <v>8</v>
      </c>
    </row>
    <row r="236" spans="1:30" ht="30" x14ac:dyDescent="0.25">
      <c r="A236" s="20"/>
      <c r="B236" s="20"/>
      <c r="C236" s="20"/>
      <c r="D236" s="21"/>
      <c r="E236" s="20"/>
      <c r="F236" s="20"/>
      <c r="G236" s="20"/>
      <c r="H236" s="20"/>
      <c r="I236" s="20"/>
      <c r="J236" s="21"/>
      <c r="K236" s="20"/>
      <c r="L236" s="20"/>
      <c r="M236" s="20"/>
      <c r="N236" s="20"/>
      <c r="O236" s="20" t="s">
        <v>37</v>
      </c>
      <c r="P236" s="20" t="s">
        <v>38</v>
      </c>
      <c r="Q236" s="20"/>
      <c r="R236" s="20" t="s">
        <v>39</v>
      </c>
      <c r="S236" s="20">
        <v>8200204302</v>
      </c>
      <c r="T236" s="20" t="s">
        <v>517</v>
      </c>
      <c r="U236" s="20"/>
      <c r="V236" s="20">
        <v>9413222706</v>
      </c>
      <c r="W236" s="20" t="s">
        <v>518</v>
      </c>
      <c r="X236" s="20">
        <v>350000</v>
      </c>
      <c r="Y236" s="20" t="s">
        <v>42</v>
      </c>
      <c r="Z236" s="20" t="s">
        <v>42</v>
      </c>
      <c r="AA236" s="20" t="s">
        <v>43</v>
      </c>
      <c r="AB236" s="20">
        <v>13</v>
      </c>
      <c r="AC236" s="20" t="s">
        <v>44</v>
      </c>
      <c r="AD236" s="20">
        <v>2</v>
      </c>
    </row>
    <row r="237" spans="1:30" ht="30" x14ac:dyDescent="0.25">
      <c r="A237" s="20"/>
      <c r="B237" s="20"/>
      <c r="C237" s="20"/>
      <c r="D237" s="21"/>
      <c r="E237" s="20"/>
      <c r="F237" s="20"/>
      <c r="G237" s="20"/>
      <c r="H237" s="20"/>
      <c r="I237" s="20"/>
      <c r="J237" s="21"/>
      <c r="K237" s="20"/>
      <c r="L237" s="20"/>
      <c r="M237" s="20"/>
      <c r="N237" s="20"/>
      <c r="O237" s="20" t="s">
        <v>37</v>
      </c>
      <c r="P237" s="20" t="s">
        <v>45</v>
      </c>
      <c r="Q237" s="20"/>
      <c r="R237" s="20" t="s">
        <v>39</v>
      </c>
      <c r="S237" s="20">
        <v>8200204302</v>
      </c>
      <c r="T237" s="20" t="s">
        <v>519</v>
      </c>
      <c r="U237" s="20"/>
      <c r="V237" s="20">
        <v>9166976462</v>
      </c>
      <c r="W237" s="20" t="s">
        <v>520</v>
      </c>
      <c r="X237" s="20">
        <v>36000</v>
      </c>
      <c r="Y237" s="20" t="s">
        <v>42</v>
      </c>
      <c r="Z237" s="20" t="s">
        <v>42</v>
      </c>
      <c r="AA237" s="20" t="s">
        <v>48</v>
      </c>
      <c r="AB237" s="20">
        <v>13</v>
      </c>
      <c r="AC237" s="20" t="s">
        <v>44</v>
      </c>
      <c r="AD237" s="20">
        <v>1</v>
      </c>
    </row>
    <row r="238" spans="1:30" ht="30" x14ac:dyDescent="0.25">
      <c r="A238" s="20"/>
      <c r="B238" s="20"/>
      <c r="C238" s="20"/>
      <c r="D238" s="21"/>
      <c r="E238" s="20"/>
      <c r="F238" s="20"/>
      <c r="G238" s="20"/>
      <c r="H238" s="20"/>
      <c r="I238" s="20"/>
      <c r="J238" s="21"/>
      <c r="K238" s="20"/>
      <c r="L238" s="20"/>
      <c r="M238" s="20"/>
      <c r="N238" s="20"/>
      <c r="O238" s="20" t="s">
        <v>37</v>
      </c>
      <c r="P238" s="20" t="s">
        <v>38</v>
      </c>
      <c r="Q238" s="20"/>
      <c r="R238" s="20" t="s">
        <v>39</v>
      </c>
      <c r="S238" s="20">
        <v>8200204302</v>
      </c>
      <c r="T238" s="20" t="s">
        <v>521</v>
      </c>
      <c r="U238" s="20"/>
      <c r="V238" s="20">
        <v>9950943451</v>
      </c>
      <c r="W238" s="20" t="s">
        <v>522</v>
      </c>
      <c r="X238" s="20">
        <v>40000</v>
      </c>
      <c r="Y238" s="20" t="s">
        <v>42</v>
      </c>
      <c r="Z238" s="20" t="s">
        <v>42</v>
      </c>
      <c r="AA238" s="20" t="s">
        <v>43</v>
      </c>
      <c r="AB238" s="20">
        <v>13</v>
      </c>
      <c r="AC238" s="20" t="s">
        <v>44</v>
      </c>
      <c r="AD238" s="20">
        <v>0</v>
      </c>
    </row>
    <row r="239" spans="1:30" ht="30" x14ac:dyDescent="0.25">
      <c r="A239" s="20"/>
      <c r="B239" s="20"/>
      <c r="C239" s="20"/>
      <c r="D239" s="21"/>
      <c r="E239" s="20"/>
      <c r="F239" s="20"/>
      <c r="G239" s="20"/>
      <c r="H239" s="20"/>
      <c r="I239" s="20"/>
      <c r="J239" s="21"/>
      <c r="K239" s="20"/>
      <c r="L239" s="20"/>
      <c r="M239" s="20"/>
      <c r="N239" s="20"/>
      <c r="O239" s="20" t="s">
        <v>37</v>
      </c>
      <c r="P239" s="20" t="s">
        <v>45</v>
      </c>
      <c r="Q239" s="20"/>
      <c r="R239" s="20" t="s">
        <v>39</v>
      </c>
      <c r="S239" s="20">
        <v>8200204302</v>
      </c>
      <c r="T239" s="20" t="s">
        <v>523</v>
      </c>
      <c r="U239" s="20" t="s">
        <v>524</v>
      </c>
      <c r="V239" s="20">
        <v>7568368868</v>
      </c>
      <c r="W239" s="20" t="s">
        <v>334</v>
      </c>
      <c r="X239" s="20">
        <v>36000</v>
      </c>
      <c r="Y239" s="20" t="s">
        <v>42</v>
      </c>
      <c r="Z239" s="20" t="s">
        <v>42</v>
      </c>
      <c r="AA239" s="20" t="s">
        <v>48</v>
      </c>
      <c r="AB239" s="20">
        <v>14</v>
      </c>
      <c r="AC239" s="20" t="s">
        <v>44</v>
      </c>
      <c r="AD239" s="20">
        <v>2</v>
      </c>
    </row>
    <row r="240" spans="1:30" ht="30" x14ac:dyDescent="0.25">
      <c r="A240" s="20"/>
      <c r="B240" s="20"/>
      <c r="C240" s="20"/>
      <c r="D240" s="21"/>
      <c r="E240" s="20"/>
      <c r="F240" s="20"/>
      <c r="G240" s="20"/>
      <c r="H240" s="20"/>
      <c r="I240" s="20"/>
      <c r="J240" s="21"/>
      <c r="K240" s="20"/>
      <c r="L240" s="20"/>
      <c r="M240" s="20"/>
      <c r="N240" s="20"/>
      <c r="O240" s="20" t="s">
        <v>37</v>
      </c>
      <c r="P240" s="20" t="s">
        <v>45</v>
      </c>
      <c r="Q240" s="20"/>
      <c r="R240" s="20" t="s">
        <v>39</v>
      </c>
      <c r="S240" s="20">
        <v>8200204302</v>
      </c>
      <c r="T240" s="20" t="s">
        <v>525</v>
      </c>
      <c r="U240" s="20"/>
      <c r="V240" s="20">
        <v>9950616286</v>
      </c>
      <c r="W240" s="20" t="s">
        <v>526</v>
      </c>
      <c r="X240" s="20">
        <v>120000</v>
      </c>
      <c r="Y240" s="20" t="s">
        <v>42</v>
      </c>
      <c r="Z240" s="20" t="s">
        <v>42</v>
      </c>
      <c r="AA240" s="20" t="s">
        <v>48</v>
      </c>
      <c r="AB240" s="20">
        <v>14</v>
      </c>
      <c r="AC240" s="20" t="s">
        <v>44</v>
      </c>
      <c r="AD240" s="20">
        <v>1</v>
      </c>
    </row>
    <row r="241" spans="1:30" ht="30" x14ac:dyDescent="0.25">
      <c r="A241" s="20"/>
      <c r="B241" s="20"/>
      <c r="C241" s="20"/>
      <c r="D241" s="21"/>
      <c r="E241" s="20"/>
      <c r="F241" s="20"/>
      <c r="G241" s="20"/>
      <c r="H241" s="20"/>
      <c r="I241" s="20"/>
      <c r="J241" s="21"/>
      <c r="K241" s="20"/>
      <c r="L241" s="20"/>
      <c r="M241" s="20"/>
      <c r="N241" s="20"/>
      <c r="O241" s="20" t="s">
        <v>37</v>
      </c>
      <c r="P241" s="20" t="s">
        <v>45</v>
      </c>
      <c r="Q241" s="20"/>
      <c r="R241" s="20" t="s">
        <v>39</v>
      </c>
      <c r="S241" s="20">
        <v>8200204302</v>
      </c>
      <c r="T241" s="20" t="s">
        <v>527</v>
      </c>
      <c r="U241" s="20"/>
      <c r="V241" s="20">
        <v>9030166438</v>
      </c>
      <c r="W241" s="20" t="s">
        <v>81</v>
      </c>
      <c r="X241" s="20">
        <v>72000</v>
      </c>
      <c r="Y241" s="20" t="s">
        <v>42</v>
      </c>
      <c r="Z241" s="20" t="s">
        <v>42</v>
      </c>
      <c r="AA241" s="20" t="s">
        <v>48</v>
      </c>
      <c r="AB241" s="20">
        <v>13</v>
      </c>
      <c r="AC241" s="20" t="s">
        <v>44</v>
      </c>
      <c r="AD241" s="20">
        <v>1</v>
      </c>
    </row>
    <row r="242" spans="1:30" ht="30" x14ac:dyDescent="0.25">
      <c r="A242" s="20"/>
      <c r="B242" s="20"/>
      <c r="C242" s="20"/>
      <c r="D242" s="21"/>
      <c r="E242" s="20"/>
      <c r="F242" s="20"/>
      <c r="G242" s="20"/>
      <c r="H242" s="20"/>
      <c r="I242" s="20"/>
      <c r="J242" s="21"/>
      <c r="K242" s="20"/>
      <c r="L242" s="20"/>
      <c r="M242" s="20"/>
      <c r="N242" s="20"/>
      <c r="O242" s="20" t="s">
        <v>37</v>
      </c>
      <c r="P242" s="20" t="s">
        <v>45</v>
      </c>
      <c r="Q242" s="20"/>
      <c r="R242" s="20" t="s">
        <v>39</v>
      </c>
      <c r="S242" s="20">
        <v>8200204302</v>
      </c>
      <c r="T242" s="20" t="s">
        <v>528</v>
      </c>
      <c r="U242" s="20"/>
      <c r="V242" s="20">
        <v>9829800905</v>
      </c>
      <c r="W242" s="20" t="s">
        <v>529</v>
      </c>
      <c r="X242" s="20">
        <v>108000</v>
      </c>
      <c r="Y242" s="20" t="s">
        <v>42</v>
      </c>
      <c r="Z242" s="20" t="s">
        <v>42</v>
      </c>
      <c r="AA242" s="20" t="s">
        <v>48</v>
      </c>
      <c r="AB242" s="20">
        <v>13</v>
      </c>
      <c r="AC242" s="20" t="s">
        <v>44</v>
      </c>
      <c r="AD242" s="20">
        <v>1</v>
      </c>
    </row>
    <row r="243" spans="1:30" ht="30" x14ac:dyDescent="0.25">
      <c r="A243" s="20"/>
      <c r="B243" s="20"/>
      <c r="C243" s="20"/>
      <c r="D243" s="21"/>
      <c r="E243" s="20"/>
      <c r="F243" s="20"/>
      <c r="G243" s="20"/>
      <c r="H243" s="20"/>
      <c r="I243" s="20"/>
      <c r="J243" s="21"/>
      <c r="K243" s="20"/>
      <c r="L243" s="20"/>
      <c r="M243" s="20"/>
      <c r="N243" s="20"/>
      <c r="O243" s="20" t="s">
        <v>56</v>
      </c>
      <c r="P243" s="20" t="s">
        <v>45</v>
      </c>
      <c r="Q243" s="20"/>
      <c r="R243" s="20" t="s">
        <v>39</v>
      </c>
      <c r="S243" s="20">
        <v>8200204302</v>
      </c>
      <c r="T243" s="20" t="s">
        <v>530</v>
      </c>
      <c r="U243" s="20"/>
      <c r="V243" s="20">
        <v>9784293010</v>
      </c>
      <c r="W243" s="20" t="s">
        <v>531</v>
      </c>
      <c r="X243" s="20">
        <v>36000</v>
      </c>
      <c r="Y243" s="20" t="s">
        <v>42</v>
      </c>
      <c r="Z243" s="20" t="s">
        <v>42</v>
      </c>
      <c r="AA243" s="20" t="s">
        <v>48</v>
      </c>
      <c r="AB243" s="20">
        <v>12</v>
      </c>
      <c r="AC243" s="20" t="s">
        <v>44</v>
      </c>
      <c r="AD243" s="20">
        <v>1</v>
      </c>
    </row>
    <row r="244" spans="1:30" ht="30" x14ac:dyDescent="0.25">
      <c r="A244" s="20"/>
      <c r="B244" s="20"/>
      <c r="C244" s="20"/>
      <c r="D244" s="21"/>
      <c r="E244" s="20"/>
      <c r="F244" s="20"/>
      <c r="G244" s="20"/>
      <c r="H244" s="20"/>
      <c r="I244" s="20"/>
      <c r="J244" s="21"/>
      <c r="K244" s="20"/>
      <c r="L244" s="20"/>
      <c r="M244" s="20"/>
      <c r="N244" s="20"/>
      <c r="O244" s="20" t="s">
        <v>56</v>
      </c>
      <c r="P244" s="20" t="s">
        <v>45</v>
      </c>
      <c r="Q244" s="20"/>
      <c r="R244" s="20" t="s">
        <v>39</v>
      </c>
      <c r="S244" s="20">
        <v>8200204302</v>
      </c>
      <c r="T244" s="20" t="s">
        <v>532</v>
      </c>
      <c r="U244" s="20"/>
      <c r="V244" s="20">
        <v>7732917582</v>
      </c>
      <c r="W244" s="20" t="s">
        <v>533</v>
      </c>
      <c r="X244" s="20">
        <v>8800</v>
      </c>
      <c r="Y244" s="20" t="s">
        <v>42</v>
      </c>
      <c r="Z244" s="20" t="s">
        <v>42</v>
      </c>
      <c r="AA244" s="20" t="s">
        <v>48</v>
      </c>
      <c r="AB244" s="20">
        <v>19</v>
      </c>
      <c r="AC244" s="20" t="s">
        <v>44</v>
      </c>
      <c r="AD244" s="20">
        <v>1</v>
      </c>
    </row>
    <row r="245" spans="1:30" ht="30" x14ac:dyDescent="0.25">
      <c r="A245" s="20"/>
      <c r="B245" s="20"/>
      <c r="C245" s="20"/>
      <c r="D245" s="21"/>
      <c r="E245" s="20"/>
      <c r="F245" s="20"/>
      <c r="G245" s="20"/>
      <c r="H245" s="20"/>
      <c r="I245" s="20"/>
      <c r="J245" s="21"/>
      <c r="K245" s="20"/>
      <c r="L245" s="20"/>
      <c r="M245" s="20"/>
      <c r="N245" s="20"/>
      <c r="O245" s="20" t="s">
        <v>56</v>
      </c>
      <c r="P245" s="20" t="s">
        <v>45</v>
      </c>
      <c r="Q245" s="20"/>
      <c r="R245" s="20" t="s">
        <v>39</v>
      </c>
      <c r="S245" s="20">
        <v>8200204302</v>
      </c>
      <c r="T245" s="20" t="s">
        <v>534</v>
      </c>
      <c r="U245" s="20"/>
      <c r="V245" s="20">
        <v>7734812069</v>
      </c>
      <c r="W245" s="20" t="s">
        <v>535</v>
      </c>
      <c r="X245" s="20">
        <v>42000</v>
      </c>
      <c r="Y245" s="20" t="s">
        <v>42</v>
      </c>
      <c r="Z245" s="20" t="s">
        <v>42</v>
      </c>
      <c r="AA245" s="20" t="s">
        <v>48</v>
      </c>
      <c r="AB245" s="20">
        <v>14</v>
      </c>
      <c r="AC245" s="20" t="s">
        <v>44</v>
      </c>
      <c r="AD245" s="20">
        <v>1</v>
      </c>
    </row>
    <row r="246" spans="1:30" ht="30" x14ac:dyDescent="0.25">
      <c r="A246" s="20"/>
      <c r="B246" s="20"/>
      <c r="C246" s="20"/>
      <c r="D246" s="21"/>
      <c r="E246" s="20"/>
      <c r="F246" s="20"/>
      <c r="G246" s="20"/>
      <c r="H246" s="20"/>
      <c r="I246" s="20"/>
      <c r="J246" s="21"/>
      <c r="K246" s="20"/>
      <c r="L246" s="20"/>
      <c r="M246" s="20"/>
      <c r="N246" s="20"/>
      <c r="O246" s="20" t="s">
        <v>85</v>
      </c>
      <c r="P246" s="20" t="s">
        <v>45</v>
      </c>
      <c r="Q246" s="20"/>
      <c r="R246" s="20" t="s">
        <v>39</v>
      </c>
      <c r="S246" s="20">
        <v>8200204302</v>
      </c>
      <c r="T246" s="20" t="s">
        <v>536</v>
      </c>
      <c r="U246" s="20"/>
      <c r="V246" s="20">
        <v>9950368106</v>
      </c>
      <c r="W246" s="20" t="s">
        <v>537</v>
      </c>
      <c r="X246" s="20">
        <v>36000</v>
      </c>
      <c r="Y246" s="20" t="s">
        <v>42</v>
      </c>
      <c r="Z246" s="20" t="s">
        <v>42</v>
      </c>
      <c r="AA246" s="20" t="s">
        <v>48</v>
      </c>
      <c r="AB246" s="20">
        <v>12</v>
      </c>
      <c r="AC246" s="20" t="s">
        <v>44</v>
      </c>
      <c r="AD246" s="20">
        <v>1</v>
      </c>
    </row>
    <row r="247" spans="1:30" ht="30" x14ac:dyDescent="0.25">
      <c r="A247" s="20"/>
      <c r="B247" s="20"/>
      <c r="C247" s="20"/>
      <c r="D247" s="21"/>
      <c r="E247" s="20"/>
      <c r="F247" s="20"/>
      <c r="G247" s="20"/>
      <c r="H247" s="20"/>
      <c r="I247" s="20"/>
      <c r="J247" s="21"/>
      <c r="K247" s="20"/>
      <c r="L247" s="20"/>
      <c r="M247" s="20"/>
      <c r="N247" s="20"/>
      <c r="O247" s="20" t="s">
        <v>85</v>
      </c>
      <c r="P247" s="20" t="s">
        <v>45</v>
      </c>
      <c r="Q247" s="20"/>
      <c r="R247" s="20" t="s">
        <v>39</v>
      </c>
      <c r="S247" s="20">
        <v>8200204302</v>
      </c>
      <c r="T247" s="20" t="s">
        <v>538</v>
      </c>
      <c r="U247" s="20"/>
      <c r="V247" s="20">
        <v>8769030754</v>
      </c>
      <c r="W247" s="20" t="s">
        <v>539</v>
      </c>
      <c r="X247" s="20">
        <v>40000</v>
      </c>
      <c r="Y247" s="20" t="s">
        <v>42</v>
      </c>
      <c r="Z247" s="20" t="s">
        <v>42</v>
      </c>
      <c r="AA247" s="20" t="s">
        <v>48</v>
      </c>
      <c r="AB247" s="20">
        <v>13</v>
      </c>
      <c r="AC247" s="20" t="s">
        <v>44</v>
      </c>
      <c r="AD247" s="20">
        <v>0</v>
      </c>
    </row>
    <row r="248" spans="1:30" ht="30" x14ac:dyDescent="0.25">
      <c r="A248" s="20"/>
      <c r="B248" s="20"/>
      <c r="C248" s="20"/>
      <c r="D248" s="21"/>
      <c r="E248" s="20"/>
      <c r="F248" s="20"/>
      <c r="G248" s="20"/>
      <c r="H248" s="20"/>
      <c r="I248" s="20"/>
      <c r="J248" s="21"/>
      <c r="K248" s="20"/>
      <c r="L248" s="20"/>
      <c r="M248" s="20"/>
      <c r="N248" s="20"/>
      <c r="O248" s="20" t="s">
        <v>37</v>
      </c>
      <c r="P248" s="20" t="s">
        <v>38</v>
      </c>
      <c r="Q248" s="20"/>
      <c r="R248" s="20" t="s">
        <v>39</v>
      </c>
      <c r="S248" s="20">
        <v>8200204302</v>
      </c>
      <c r="T248" s="20" t="s">
        <v>540</v>
      </c>
      <c r="U248" s="20"/>
      <c r="V248" s="20">
        <v>7690020047</v>
      </c>
      <c r="W248" s="20" t="s">
        <v>510</v>
      </c>
      <c r="X248" s="20">
        <v>40000</v>
      </c>
      <c r="Y248" s="20" t="s">
        <v>42</v>
      </c>
      <c r="Z248" s="20" t="s">
        <v>42</v>
      </c>
      <c r="AA248" s="20" t="s">
        <v>43</v>
      </c>
      <c r="AB248" s="20">
        <v>12</v>
      </c>
      <c r="AC248" s="20" t="s">
        <v>44</v>
      </c>
      <c r="AD248" s="20">
        <v>0</v>
      </c>
    </row>
    <row r="249" spans="1:30" ht="30" x14ac:dyDescent="0.25">
      <c r="A249" s="20"/>
      <c r="B249" s="20"/>
      <c r="C249" s="20"/>
      <c r="D249" s="21"/>
      <c r="E249" s="20"/>
      <c r="F249" s="20"/>
      <c r="G249" s="20"/>
      <c r="H249" s="20"/>
      <c r="I249" s="20"/>
      <c r="J249" s="21"/>
      <c r="K249" s="20"/>
      <c r="L249" s="20"/>
      <c r="M249" s="20"/>
      <c r="N249" s="20"/>
      <c r="O249" s="20" t="s">
        <v>37</v>
      </c>
      <c r="P249" s="20" t="s">
        <v>45</v>
      </c>
      <c r="Q249" s="20"/>
      <c r="R249" s="20" t="s">
        <v>39</v>
      </c>
      <c r="S249" s="20">
        <v>8200204302</v>
      </c>
      <c r="T249" s="20" t="s">
        <v>541</v>
      </c>
      <c r="U249" s="20"/>
      <c r="V249" s="20">
        <v>9929404455</v>
      </c>
      <c r="W249" s="20" t="s">
        <v>542</v>
      </c>
      <c r="X249" s="20">
        <v>72000</v>
      </c>
      <c r="Y249" s="20" t="s">
        <v>42</v>
      </c>
      <c r="Z249" s="20" t="s">
        <v>42</v>
      </c>
      <c r="AA249" s="20" t="s">
        <v>48</v>
      </c>
      <c r="AB249" s="20">
        <v>14</v>
      </c>
      <c r="AC249" s="20" t="s">
        <v>44</v>
      </c>
      <c r="AD249" s="20">
        <v>1</v>
      </c>
    </row>
    <row r="250" spans="1:30" ht="30" x14ac:dyDescent="0.25">
      <c r="A250" s="20"/>
      <c r="B250" s="20"/>
      <c r="C250" s="20"/>
      <c r="D250" s="21"/>
      <c r="E250" s="20"/>
      <c r="F250" s="20"/>
      <c r="G250" s="20"/>
      <c r="H250" s="20"/>
      <c r="I250" s="20"/>
      <c r="J250" s="21"/>
      <c r="K250" s="20"/>
      <c r="L250" s="20"/>
      <c r="M250" s="20"/>
      <c r="N250" s="20"/>
      <c r="O250" s="20" t="s">
        <v>37</v>
      </c>
      <c r="P250" s="20" t="s">
        <v>45</v>
      </c>
      <c r="Q250" s="20"/>
      <c r="R250" s="20" t="s">
        <v>39</v>
      </c>
      <c r="S250" s="20">
        <v>8200204302</v>
      </c>
      <c r="T250" s="20" t="s">
        <v>543</v>
      </c>
      <c r="U250" s="20" t="s">
        <v>544</v>
      </c>
      <c r="V250" s="20">
        <v>8955296957</v>
      </c>
      <c r="W250" s="20" t="s">
        <v>545</v>
      </c>
      <c r="X250" s="20">
        <v>38000</v>
      </c>
      <c r="Y250" s="20" t="s">
        <v>42</v>
      </c>
      <c r="Z250" s="20" t="s">
        <v>42</v>
      </c>
      <c r="AA250" s="20" t="s">
        <v>48</v>
      </c>
      <c r="AB250" s="20">
        <v>14</v>
      </c>
      <c r="AC250" s="20" t="s">
        <v>44</v>
      </c>
      <c r="AD250" s="20">
        <v>3</v>
      </c>
    </row>
    <row r="251" spans="1:30" ht="30" x14ac:dyDescent="0.25">
      <c r="A251" s="20"/>
      <c r="B251" s="20"/>
      <c r="C251" s="20"/>
      <c r="D251" s="21"/>
      <c r="E251" s="20"/>
      <c r="F251" s="20"/>
      <c r="G251" s="20"/>
      <c r="H251" s="20"/>
      <c r="I251" s="20"/>
      <c r="J251" s="21"/>
      <c r="K251" s="20"/>
      <c r="L251" s="20"/>
      <c r="M251" s="20"/>
      <c r="N251" s="20"/>
      <c r="O251" s="20" t="s">
        <v>56</v>
      </c>
      <c r="P251" s="20" t="s">
        <v>45</v>
      </c>
      <c r="Q251" s="20"/>
      <c r="R251" s="20" t="s">
        <v>39</v>
      </c>
      <c r="S251" s="20">
        <v>8200204302</v>
      </c>
      <c r="T251" s="20" t="s">
        <v>546</v>
      </c>
      <c r="U251" s="20" t="s">
        <v>547</v>
      </c>
      <c r="V251" s="20">
        <v>9799808110</v>
      </c>
      <c r="W251" s="20" t="s">
        <v>548</v>
      </c>
      <c r="X251" s="20">
        <v>36000</v>
      </c>
      <c r="Y251" s="20" t="s">
        <v>42</v>
      </c>
      <c r="Z251" s="20" t="s">
        <v>42</v>
      </c>
      <c r="AA251" s="20" t="s">
        <v>48</v>
      </c>
      <c r="AB251" s="20">
        <v>13</v>
      </c>
      <c r="AC251" s="20" t="s">
        <v>44</v>
      </c>
      <c r="AD251" s="20">
        <v>3</v>
      </c>
    </row>
    <row r="252" spans="1:30" ht="30" x14ac:dyDescent="0.25">
      <c r="A252" s="20"/>
      <c r="B252" s="20"/>
      <c r="C252" s="20"/>
      <c r="D252" s="21"/>
      <c r="E252" s="20"/>
      <c r="F252" s="20"/>
      <c r="G252" s="20"/>
      <c r="H252" s="20"/>
      <c r="I252" s="20"/>
      <c r="J252" s="21"/>
      <c r="K252" s="20"/>
      <c r="L252" s="20"/>
      <c r="M252" s="20"/>
      <c r="N252" s="20"/>
      <c r="O252" s="20" t="s">
        <v>37</v>
      </c>
      <c r="P252" s="20" t="s">
        <v>45</v>
      </c>
      <c r="Q252" s="20"/>
      <c r="R252" s="20" t="s">
        <v>39</v>
      </c>
      <c r="S252" s="20">
        <v>8200204302</v>
      </c>
      <c r="T252" s="20" t="s">
        <v>549</v>
      </c>
      <c r="U252" s="20"/>
      <c r="V252" s="20">
        <v>7296841496</v>
      </c>
      <c r="W252" s="20" t="s">
        <v>550</v>
      </c>
      <c r="X252" s="20">
        <v>70000</v>
      </c>
      <c r="Y252" s="20" t="s">
        <v>42</v>
      </c>
      <c r="Z252" s="20" t="s">
        <v>42</v>
      </c>
      <c r="AA252" s="20" t="s">
        <v>48</v>
      </c>
      <c r="AB252" s="20">
        <v>13</v>
      </c>
      <c r="AC252" s="20" t="s">
        <v>44</v>
      </c>
      <c r="AD252" s="20">
        <v>0</v>
      </c>
    </row>
    <row r="253" spans="1:30" ht="30" x14ac:dyDescent="0.25">
      <c r="A253" s="20"/>
      <c r="B253" s="20"/>
      <c r="C253" s="20"/>
      <c r="D253" s="21"/>
      <c r="E253" s="20"/>
      <c r="F253" s="20"/>
      <c r="G253" s="20"/>
      <c r="H253" s="20"/>
      <c r="I253" s="20"/>
      <c r="J253" s="21"/>
      <c r="K253" s="20"/>
      <c r="L253" s="20"/>
      <c r="M253" s="20"/>
      <c r="N253" s="20"/>
      <c r="O253" s="20" t="s">
        <v>56</v>
      </c>
      <c r="P253" s="20" t="s">
        <v>45</v>
      </c>
      <c r="Q253" s="20"/>
      <c r="R253" s="20" t="s">
        <v>39</v>
      </c>
      <c r="S253" s="20">
        <v>8200204302</v>
      </c>
      <c r="T253" s="20" t="s">
        <v>551</v>
      </c>
      <c r="U253" s="20"/>
      <c r="V253" s="20">
        <v>6375353694</v>
      </c>
      <c r="W253" s="20" t="s">
        <v>552</v>
      </c>
      <c r="X253" s="20">
        <v>60000</v>
      </c>
      <c r="Y253" s="20" t="s">
        <v>42</v>
      </c>
      <c r="Z253" s="20" t="s">
        <v>42</v>
      </c>
      <c r="AA253" s="20" t="s">
        <v>48</v>
      </c>
      <c r="AB253" s="20">
        <v>15</v>
      </c>
      <c r="AC253" s="20" t="s">
        <v>44</v>
      </c>
      <c r="AD253" s="20">
        <v>1</v>
      </c>
    </row>
    <row r="254" spans="1:30" ht="45" x14ac:dyDescent="0.25">
      <c r="A254" s="20"/>
      <c r="B254" s="20"/>
      <c r="C254" s="20"/>
      <c r="D254" s="21"/>
      <c r="E254" s="20"/>
      <c r="F254" s="20"/>
      <c r="G254" s="20"/>
      <c r="H254" s="20"/>
      <c r="I254" s="20"/>
      <c r="J254" s="21"/>
      <c r="K254" s="20"/>
      <c r="L254" s="20"/>
      <c r="M254" s="20"/>
      <c r="N254" s="20"/>
      <c r="O254" s="20" t="s">
        <v>56</v>
      </c>
      <c r="P254" s="20" t="s">
        <v>45</v>
      </c>
      <c r="Q254" s="20"/>
      <c r="R254" s="20" t="s">
        <v>39</v>
      </c>
      <c r="S254" s="20">
        <v>8200204302</v>
      </c>
      <c r="T254" s="20" t="s">
        <v>553</v>
      </c>
      <c r="U254" s="20"/>
      <c r="V254" s="20">
        <v>9571613064</v>
      </c>
      <c r="W254" s="20" t="s">
        <v>554</v>
      </c>
      <c r="X254" s="20">
        <v>54000</v>
      </c>
      <c r="Y254" s="20" t="s">
        <v>42</v>
      </c>
      <c r="Z254" s="20" t="s">
        <v>141</v>
      </c>
      <c r="AA254" s="20" t="s">
        <v>48</v>
      </c>
      <c r="AB254" s="20">
        <v>16</v>
      </c>
      <c r="AC254" s="20" t="s">
        <v>44</v>
      </c>
      <c r="AD254" s="20">
        <v>0</v>
      </c>
    </row>
    <row r="255" spans="1:30" ht="30" x14ac:dyDescent="0.25">
      <c r="A255" s="20"/>
      <c r="B255" s="20"/>
      <c r="C255" s="20"/>
      <c r="D255" s="21"/>
      <c r="E255" s="20"/>
      <c r="F255" s="20"/>
      <c r="G255" s="20"/>
      <c r="H255" s="20"/>
      <c r="I255" s="20"/>
      <c r="J255" s="21"/>
      <c r="K255" s="20"/>
      <c r="L255" s="20"/>
      <c r="M255" s="20"/>
      <c r="N255" s="20"/>
      <c r="O255" s="20" t="s">
        <v>56</v>
      </c>
      <c r="P255" s="20" t="s">
        <v>45</v>
      </c>
      <c r="Q255" s="20"/>
      <c r="R255" s="20" t="s">
        <v>39</v>
      </c>
      <c r="S255" s="20">
        <v>8200204302</v>
      </c>
      <c r="T255" s="20" t="s">
        <v>555</v>
      </c>
      <c r="U255" s="20" t="s">
        <v>556</v>
      </c>
      <c r="V255" s="20">
        <v>9214859028</v>
      </c>
      <c r="W255" s="20" t="s">
        <v>531</v>
      </c>
      <c r="X255" s="20">
        <v>36000</v>
      </c>
      <c r="Y255" s="20" t="s">
        <v>42</v>
      </c>
      <c r="Z255" s="20" t="s">
        <v>42</v>
      </c>
      <c r="AA255" s="20" t="s">
        <v>48</v>
      </c>
      <c r="AB255" s="20">
        <v>13</v>
      </c>
      <c r="AC255" s="20" t="s">
        <v>44</v>
      </c>
      <c r="AD255" s="20">
        <v>1</v>
      </c>
    </row>
    <row r="256" spans="1:30" ht="30" x14ac:dyDescent="0.25">
      <c r="A256" s="20"/>
      <c r="B256" s="20"/>
      <c r="C256" s="20"/>
      <c r="D256" s="21"/>
      <c r="E256" s="20"/>
      <c r="F256" s="20"/>
      <c r="G256" s="20"/>
      <c r="H256" s="20"/>
      <c r="I256" s="20"/>
      <c r="J256" s="21"/>
      <c r="K256" s="20"/>
      <c r="L256" s="20"/>
      <c r="M256" s="20"/>
      <c r="N256" s="20"/>
      <c r="O256" s="20" t="s">
        <v>37</v>
      </c>
      <c r="P256" s="20" t="s">
        <v>45</v>
      </c>
      <c r="Q256" s="20"/>
      <c r="R256" s="20" t="s">
        <v>39</v>
      </c>
      <c r="S256" s="20">
        <v>8200204302</v>
      </c>
      <c r="T256" s="20" t="s">
        <v>557</v>
      </c>
      <c r="U256" s="20"/>
      <c r="V256" s="20">
        <v>9784773043</v>
      </c>
      <c r="W256" s="20" t="s">
        <v>558</v>
      </c>
      <c r="X256" s="20">
        <v>120000</v>
      </c>
      <c r="Y256" s="20" t="s">
        <v>42</v>
      </c>
      <c r="Z256" s="20" t="s">
        <v>42</v>
      </c>
      <c r="AA256" s="20" t="s">
        <v>48</v>
      </c>
      <c r="AB256" s="20">
        <v>15</v>
      </c>
      <c r="AC256" s="20" t="s">
        <v>44</v>
      </c>
      <c r="AD256" s="20">
        <v>0</v>
      </c>
    </row>
    <row r="257" spans="1:30" ht="30" x14ac:dyDescent="0.25">
      <c r="A257" s="20"/>
      <c r="B257" s="20"/>
      <c r="C257" s="20"/>
      <c r="D257" s="21"/>
      <c r="E257" s="20"/>
      <c r="F257" s="20"/>
      <c r="G257" s="20"/>
      <c r="H257" s="20"/>
      <c r="I257" s="20"/>
      <c r="J257" s="21"/>
      <c r="K257" s="20"/>
      <c r="L257" s="20"/>
      <c r="M257" s="20"/>
      <c r="N257" s="20"/>
      <c r="O257" s="20" t="s">
        <v>37</v>
      </c>
      <c r="P257" s="20" t="s">
        <v>45</v>
      </c>
      <c r="Q257" s="20"/>
      <c r="R257" s="20" t="s">
        <v>39</v>
      </c>
      <c r="S257" s="20">
        <v>8200204302</v>
      </c>
      <c r="T257" s="20" t="s">
        <v>559</v>
      </c>
      <c r="U257" s="20"/>
      <c r="V257" s="20">
        <v>7891891959</v>
      </c>
      <c r="W257" s="20" t="s">
        <v>560</v>
      </c>
      <c r="X257" s="20">
        <v>72000</v>
      </c>
      <c r="Y257" s="20" t="s">
        <v>42</v>
      </c>
      <c r="Z257" s="20" t="s">
        <v>42</v>
      </c>
      <c r="AA257" s="20" t="s">
        <v>48</v>
      </c>
      <c r="AB257" s="20">
        <v>16</v>
      </c>
      <c r="AC257" s="20" t="s">
        <v>44</v>
      </c>
      <c r="AD257" s="20">
        <v>1</v>
      </c>
    </row>
    <row r="258" spans="1:30" ht="30" x14ac:dyDescent="0.25">
      <c r="A258" s="20"/>
      <c r="B258" s="20"/>
      <c r="C258" s="20"/>
      <c r="D258" s="21"/>
      <c r="E258" s="20"/>
      <c r="F258" s="20"/>
      <c r="G258" s="20"/>
      <c r="H258" s="20"/>
      <c r="I258" s="20"/>
      <c r="J258" s="21"/>
      <c r="K258" s="20"/>
      <c r="L258" s="20"/>
      <c r="M258" s="20"/>
      <c r="N258" s="20"/>
      <c r="O258" s="20" t="s">
        <v>37</v>
      </c>
      <c r="P258" s="20" t="s">
        <v>38</v>
      </c>
      <c r="Q258" s="20"/>
      <c r="R258" s="20" t="s">
        <v>39</v>
      </c>
      <c r="S258" s="20">
        <v>8200204302</v>
      </c>
      <c r="T258" s="20" t="s">
        <v>561</v>
      </c>
      <c r="U258" s="20" t="s">
        <v>562</v>
      </c>
      <c r="V258" s="20">
        <v>7568520103</v>
      </c>
      <c r="W258" s="20" t="s">
        <v>510</v>
      </c>
      <c r="X258" s="20">
        <v>36000</v>
      </c>
      <c r="Y258" s="20" t="s">
        <v>42</v>
      </c>
      <c r="Z258" s="20" t="s">
        <v>42</v>
      </c>
      <c r="AA258" s="20" t="s">
        <v>43</v>
      </c>
      <c r="AB258" s="20">
        <v>14</v>
      </c>
      <c r="AC258" s="20" t="s">
        <v>44</v>
      </c>
      <c r="AD258" s="20">
        <v>0</v>
      </c>
    </row>
    <row r="259" spans="1:30" ht="30" x14ac:dyDescent="0.25">
      <c r="A259" s="20"/>
      <c r="B259" s="20"/>
      <c r="C259" s="20"/>
      <c r="D259" s="21"/>
      <c r="E259" s="20"/>
      <c r="F259" s="20"/>
      <c r="G259" s="20"/>
      <c r="H259" s="20"/>
      <c r="I259" s="20"/>
      <c r="J259" s="21"/>
      <c r="K259" s="20"/>
      <c r="L259" s="20"/>
      <c r="M259" s="20"/>
      <c r="N259" s="20"/>
      <c r="O259" s="20" t="s">
        <v>37</v>
      </c>
      <c r="P259" s="20" t="s">
        <v>45</v>
      </c>
      <c r="Q259" s="20"/>
      <c r="R259" s="20" t="s">
        <v>39</v>
      </c>
      <c r="S259" s="20">
        <v>8200204302</v>
      </c>
      <c r="T259" s="20" t="s">
        <v>563</v>
      </c>
      <c r="U259" s="20"/>
      <c r="V259" s="20">
        <v>9413261311</v>
      </c>
      <c r="W259" s="20" t="s">
        <v>564</v>
      </c>
      <c r="X259" s="20">
        <v>25000</v>
      </c>
      <c r="Y259" s="20" t="s">
        <v>42</v>
      </c>
      <c r="Z259" s="20" t="s">
        <v>42</v>
      </c>
      <c r="AA259" s="20" t="s">
        <v>48</v>
      </c>
      <c r="AB259" s="20">
        <v>15</v>
      </c>
      <c r="AC259" s="20" t="s">
        <v>44</v>
      </c>
      <c r="AD259" s="20">
        <v>1</v>
      </c>
    </row>
    <row r="260" spans="1:30" ht="30" x14ac:dyDescent="0.25">
      <c r="A260" s="20"/>
      <c r="B260" s="20"/>
      <c r="C260" s="20"/>
      <c r="D260" s="21"/>
      <c r="E260" s="20"/>
      <c r="F260" s="20"/>
      <c r="G260" s="20"/>
      <c r="H260" s="20"/>
      <c r="I260" s="20"/>
      <c r="J260" s="21"/>
      <c r="K260" s="20"/>
      <c r="L260" s="20"/>
      <c r="M260" s="20"/>
      <c r="N260" s="20"/>
      <c r="O260" s="20" t="s">
        <v>37</v>
      </c>
      <c r="P260" s="20" t="s">
        <v>45</v>
      </c>
      <c r="Q260" s="20"/>
      <c r="R260" s="20" t="s">
        <v>39</v>
      </c>
      <c r="S260" s="20">
        <v>8200204302</v>
      </c>
      <c r="T260" s="20" t="s">
        <v>565</v>
      </c>
      <c r="U260" s="20"/>
      <c r="V260" s="20">
        <v>9571538585</v>
      </c>
      <c r="W260" s="20" t="s">
        <v>566</v>
      </c>
      <c r="X260" s="20">
        <v>500000</v>
      </c>
      <c r="Y260" s="20" t="s">
        <v>42</v>
      </c>
      <c r="Z260" s="20" t="s">
        <v>42</v>
      </c>
      <c r="AA260" s="20" t="s">
        <v>48</v>
      </c>
      <c r="AB260" s="20">
        <v>14</v>
      </c>
      <c r="AC260" s="20" t="s">
        <v>44</v>
      </c>
      <c r="AD260" s="20">
        <v>0</v>
      </c>
    </row>
    <row r="261" spans="1:30" ht="30" x14ac:dyDescent="0.25">
      <c r="A261" s="20"/>
      <c r="B261" s="20"/>
      <c r="C261" s="20"/>
      <c r="D261" s="21"/>
      <c r="E261" s="20"/>
      <c r="F261" s="20"/>
      <c r="G261" s="20"/>
      <c r="H261" s="20"/>
      <c r="I261" s="20"/>
      <c r="J261" s="21"/>
      <c r="K261" s="20"/>
      <c r="L261" s="20"/>
      <c r="M261" s="20"/>
      <c r="N261" s="20"/>
      <c r="O261" s="20" t="s">
        <v>56</v>
      </c>
      <c r="P261" s="20" t="s">
        <v>45</v>
      </c>
      <c r="Q261" s="20"/>
      <c r="R261" s="20" t="s">
        <v>39</v>
      </c>
      <c r="S261" s="20">
        <v>8200204302</v>
      </c>
      <c r="T261" s="20" t="s">
        <v>567</v>
      </c>
      <c r="U261" s="20" t="s">
        <v>244</v>
      </c>
      <c r="V261" s="20">
        <v>8104031958</v>
      </c>
      <c r="W261" s="20" t="s">
        <v>568</v>
      </c>
      <c r="X261" s="20">
        <v>80000</v>
      </c>
      <c r="Y261" s="20" t="s">
        <v>42</v>
      </c>
      <c r="Z261" s="20" t="s">
        <v>42</v>
      </c>
      <c r="AA261" s="20" t="s">
        <v>48</v>
      </c>
      <c r="AB261" s="20">
        <v>14</v>
      </c>
      <c r="AC261" s="20" t="s">
        <v>44</v>
      </c>
      <c r="AD261" s="20">
        <v>0</v>
      </c>
    </row>
    <row r="262" spans="1:30" ht="30" x14ac:dyDescent="0.25">
      <c r="A262" s="20"/>
      <c r="B262" s="20"/>
      <c r="C262" s="20"/>
      <c r="D262" s="21"/>
      <c r="E262" s="20"/>
      <c r="F262" s="20"/>
      <c r="G262" s="20"/>
      <c r="H262" s="20"/>
      <c r="I262" s="20"/>
      <c r="J262" s="21"/>
      <c r="K262" s="20"/>
      <c r="L262" s="20"/>
      <c r="M262" s="20"/>
      <c r="N262" s="20"/>
      <c r="O262" s="20" t="s">
        <v>37</v>
      </c>
      <c r="P262" s="20" t="s">
        <v>45</v>
      </c>
      <c r="Q262" s="20"/>
      <c r="R262" s="20" t="s">
        <v>39</v>
      </c>
      <c r="S262" s="20">
        <v>8200204302</v>
      </c>
      <c r="T262" s="20" t="s">
        <v>569</v>
      </c>
      <c r="U262" s="20" t="s">
        <v>570</v>
      </c>
      <c r="V262" s="20">
        <v>9001954459</v>
      </c>
      <c r="W262" s="20" t="s">
        <v>374</v>
      </c>
      <c r="X262" s="20">
        <v>60000</v>
      </c>
      <c r="Y262" s="20" t="s">
        <v>42</v>
      </c>
      <c r="Z262" s="20" t="s">
        <v>42</v>
      </c>
      <c r="AA262" s="20" t="s">
        <v>48</v>
      </c>
      <c r="AB262" s="20">
        <v>14</v>
      </c>
      <c r="AC262" s="20" t="s">
        <v>44</v>
      </c>
      <c r="AD262" s="20">
        <v>2</v>
      </c>
    </row>
    <row r="263" spans="1:30" ht="30" x14ac:dyDescent="0.25">
      <c r="A263" s="20"/>
      <c r="B263" s="20"/>
      <c r="C263" s="20"/>
      <c r="D263" s="21"/>
      <c r="E263" s="20"/>
      <c r="F263" s="20"/>
      <c r="G263" s="20"/>
      <c r="H263" s="20"/>
      <c r="I263" s="20"/>
      <c r="J263" s="21"/>
      <c r="K263" s="20"/>
      <c r="L263" s="20"/>
      <c r="M263" s="20"/>
      <c r="N263" s="20"/>
      <c r="O263" s="20" t="s">
        <v>37</v>
      </c>
      <c r="P263" s="20" t="s">
        <v>45</v>
      </c>
      <c r="Q263" s="20"/>
      <c r="R263" s="20" t="s">
        <v>39</v>
      </c>
      <c r="S263" s="20">
        <v>8200204302</v>
      </c>
      <c r="T263" s="20" t="s">
        <v>571</v>
      </c>
      <c r="U263" s="20"/>
      <c r="V263" s="20">
        <v>9214591487</v>
      </c>
      <c r="W263" s="20" t="s">
        <v>572</v>
      </c>
      <c r="X263" s="20">
        <v>120000</v>
      </c>
      <c r="Y263" s="20" t="s">
        <v>42</v>
      </c>
      <c r="Z263" s="20" t="s">
        <v>42</v>
      </c>
      <c r="AA263" s="20" t="s">
        <v>48</v>
      </c>
      <c r="AB263" s="20">
        <v>14</v>
      </c>
      <c r="AC263" s="20" t="s">
        <v>44</v>
      </c>
      <c r="AD263" s="20">
        <v>1</v>
      </c>
    </row>
    <row r="264" spans="1:30" ht="30" x14ac:dyDescent="0.25">
      <c r="A264" s="20"/>
      <c r="B264" s="20"/>
      <c r="C264" s="20"/>
      <c r="D264" s="21"/>
      <c r="E264" s="20"/>
      <c r="F264" s="20"/>
      <c r="G264" s="20"/>
      <c r="H264" s="20"/>
      <c r="I264" s="20"/>
      <c r="J264" s="21"/>
      <c r="K264" s="20"/>
      <c r="L264" s="20"/>
      <c r="M264" s="20"/>
      <c r="N264" s="20"/>
      <c r="O264" s="20" t="s">
        <v>37</v>
      </c>
      <c r="P264" s="20" t="s">
        <v>45</v>
      </c>
      <c r="Q264" s="20"/>
      <c r="R264" s="20" t="s">
        <v>39</v>
      </c>
      <c r="S264" s="20">
        <v>8200204302</v>
      </c>
      <c r="T264" s="20" t="s">
        <v>573</v>
      </c>
      <c r="U264" s="20"/>
      <c r="V264" s="20">
        <v>7976103510</v>
      </c>
      <c r="W264" s="20" t="s">
        <v>574</v>
      </c>
      <c r="X264" s="20">
        <v>25000</v>
      </c>
      <c r="Y264" s="20" t="s">
        <v>42</v>
      </c>
      <c r="Z264" s="20" t="s">
        <v>141</v>
      </c>
      <c r="AA264" s="20" t="s">
        <v>48</v>
      </c>
      <c r="AB264" s="20">
        <v>12</v>
      </c>
      <c r="AC264" s="20" t="s">
        <v>44</v>
      </c>
      <c r="AD264" s="20">
        <v>0</v>
      </c>
    </row>
    <row r="265" spans="1:30" ht="30" x14ac:dyDescent="0.25">
      <c r="A265" s="20"/>
      <c r="B265" s="20"/>
      <c r="C265" s="20"/>
      <c r="D265" s="21"/>
      <c r="E265" s="20"/>
      <c r="F265" s="20"/>
      <c r="G265" s="20"/>
      <c r="H265" s="20"/>
      <c r="I265" s="20"/>
      <c r="J265" s="21"/>
      <c r="K265" s="20"/>
      <c r="L265" s="20"/>
      <c r="M265" s="20"/>
      <c r="N265" s="20"/>
      <c r="O265" s="20" t="s">
        <v>37</v>
      </c>
      <c r="P265" s="20" t="s">
        <v>45</v>
      </c>
      <c r="Q265" s="20"/>
      <c r="R265" s="20" t="s">
        <v>39</v>
      </c>
      <c r="S265" s="20">
        <v>8200204302</v>
      </c>
      <c r="T265" s="20" t="s">
        <v>575</v>
      </c>
      <c r="U265" s="20" t="s">
        <v>576</v>
      </c>
      <c r="V265" s="20">
        <v>9784348539</v>
      </c>
      <c r="W265" s="20" t="s">
        <v>577</v>
      </c>
      <c r="X265" s="20">
        <v>70000</v>
      </c>
      <c r="Y265" s="20" t="s">
        <v>42</v>
      </c>
      <c r="Z265" s="20" t="s">
        <v>42</v>
      </c>
      <c r="AA265" s="20" t="s">
        <v>48</v>
      </c>
      <c r="AB265" s="20">
        <v>13</v>
      </c>
      <c r="AC265" s="20" t="s">
        <v>44</v>
      </c>
      <c r="AD265" s="20">
        <v>0</v>
      </c>
    </row>
    <row r="266" spans="1:30" ht="30" x14ac:dyDescent="0.25">
      <c r="A266" s="20"/>
      <c r="B266" s="20"/>
      <c r="C266" s="20"/>
      <c r="D266" s="21"/>
      <c r="E266" s="20"/>
      <c r="F266" s="20"/>
      <c r="G266" s="20"/>
      <c r="H266" s="20"/>
      <c r="I266" s="20"/>
      <c r="J266" s="21"/>
      <c r="K266" s="20"/>
      <c r="L266" s="20"/>
      <c r="M266" s="20"/>
      <c r="N266" s="20"/>
      <c r="O266" s="20" t="s">
        <v>85</v>
      </c>
      <c r="P266" s="20" t="s">
        <v>45</v>
      </c>
      <c r="Q266" s="20"/>
      <c r="R266" s="20" t="s">
        <v>39</v>
      </c>
      <c r="S266" s="20">
        <v>8200204302</v>
      </c>
      <c r="T266" s="20" t="s">
        <v>578</v>
      </c>
      <c r="U266" s="20"/>
      <c r="V266" s="20">
        <v>9460194006</v>
      </c>
      <c r="W266" s="20" t="s">
        <v>579</v>
      </c>
      <c r="X266" s="20">
        <v>360000</v>
      </c>
      <c r="Y266" s="20" t="s">
        <v>42</v>
      </c>
      <c r="Z266" s="20" t="s">
        <v>42</v>
      </c>
      <c r="AA266" s="20" t="s">
        <v>48</v>
      </c>
      <c r="AB266" s="20">
        <v>16</v>
      </c>
      <c r="AC266" s="20" t="s">
        <v>44</v>
      </c>
      <c r="AD266" s="20">
        <v>1</v>
      </c>
    </row>
    <row r="267" spans="1:30" ht="30" x14ac:dyDescent="0.25">
      <c r="A267" s="20"/>
      <c r="B267" s="20"/>
      <c r="C267" s="20"/>
      <c r="D267" s="21"/>
      <c r="E267" s="20"/>
      <c r="F267" s="20"/>
      <c r="G267" s="20"/>
      <c r="H267" s="20"/>
      <c r="I267" s="20"/>
      <c r="J267" s="21"/>
      <c r="K267" s="20"/>
      <c r="L267" s="20"/>
      <c r="M267" s="20"/>
      <c r="N267" s="20"/>
      <c r="O267" s="20" t="s">
        <v>37</v>
      </c>
      <c r="P267" s="20" t="s">
        <v>45</v>
      </c>
      <c r="Q267" s="20"/>
      <c r="R267" s="20" t="s">
        <v>39</v>
      </c>
      <c r="S267" s="20">
        <v>8200204302</v>
      </c>
      <c r="T267" s="20" t="s">
        <v>580</v>
      </c>
      <c r="U267" s="20" t="s">
        <v>228</v>
      </c>
      <c r="V267" s="20">
        <v>9928207592</v>
      </c>
      <c r="W267" s="20" t="s">
        <v>581</v>
      </c>
      <c r="X267" s="20">
        <v>46000</v>
      </c>
      <c r="Y267" s="20" t="s">
        <v>42</v>
      </c>
      <c r="Z267" s="20" t="s">
        <v>42</v>
      </c>
      <c r="AA267" s="20" t="s">
        <v>48</v>
      </c>
      <c r="AB267" s="20">
        <v>13</v>
      </c>
      <c r="AC267" s="20" t="s">
        <v>44</v>
      </c>
      <c r="AD267" s="20">
        <v>0</v>
      </c>
    </row>
    <row r="268" spans="1:30" ht="30" x14ac:dyDescent="0.25">
      <c r="A268" s="20"/>
      <c r="B268" s="20"/>
      <c r="C268" s="20"/>
      <c r="D268" s="21"/>
      <c r="E268" s="20"/>
      <c r="F268" s="20"/>
      <c r="G268" s="20"/>
      <c r="H268" s="20"/>
      <c r="I268" s="20"/>
      <c r="J268" s="21"/>
      <c r="K268" s="20"/>
      <c r="L268" s="20"/>
      <c r="M268" s="20"/>
      <c r="N268" s="20"/>
      <c r="O268" s="20" t="s">
        <v>37</v>
      </c>
      <c r="P268" s="20" t="s">
        <v>38</v>
      </c>
      <c r="Q268" s="20"/>
      <c r="R268" s="20" t="s">
        <v>39</v>
      </c>
      <c r="S268" s="20">
        <v>8200204302</v>
      </c>
      <c r="T268" s="20" t="s">
        <v>582</v>
      </c>
      <c r="U268" s="20"/>
      <c r="V268" s="20">
        <v>8209088110</v>
      </c>
      <c r="W268" s="20" t="s">
        <v>469</v>
      </c>
      <c r="X268" s="20">
        <v>84000</v>
      </c>
      <c r="Y268" s="20" t="s">
        <v>141</v>
      </c>
      <c r="Z268" s="20" t="s">
        <v>42</v>
      </c>
      <c r="AA268" s="20" t="s">
        <v>43</v>
      </c>
      <c r="AB268" s="20">
        <v>14</v>
      </c>
      <c r="AC268" s="20" t="s">
        <v>44</v>
      </c>
      <c r="AD268" s="20">
        <v>1</v>
      </c>
    </row>
    <row r="269" spans="1:30" ht="30" x14ac:dyDescent="0.25">
      <c r="A269" s="20"/>
      <c r="B269" s="20"/>
      <c r="C269" s="20"/>
      <c r="D269" s="21"/>
      <c r="E269" s="20"/>
      <c r="F269" s="20"/>
      <c r="G269" s="20"/>
      <c r="H269" s="20"/>
      <c r="I269" s="20"/>
      <c r="J269" s="21"/>
      <c r="K269" s="20"/>
      <c r="L269" s="20"/>
      <c r="M269" s="20"/>
      <c r="N269" s="20"/>
      <c r="O269" s="20" t="s">
        <v>56</v>
      </c>
      <c r="P269" s="20" t="s">
        <v>45</v>
      </c>
      <c r="Q269" s="20"/>
      <c r="R269" s="20" t="s">
        <v>39</v>
      </c>
      <c r="S269" s="20">
        <v>8200204302</v>
      </c>
      <c r="T269" s="20" t="s">
        <v>583</v>
      </c>
      <c r="U269" s="20" t="s">
        <v>584</v>
      </c>
      <c r="V269" s="20">
        <v>9784358512</v>
      </c>
      <c r="W269" s="20" t="s">
        <v>585</v>
      </c>
      <c r="X269" s="20">
        <v>36000</v>
      </c>
      <c r="Y269" s="20" t="s">
        <v>42</v>
      </c>
      <c r="Z269" s="20" t="s">
        <v>42</v>
      </c>
      <c r="AA269" s="20" t="s">
        <v>48</v>
      </c>
      <c r="AB269" s="20">
        <v>14</v>
      </c>
      <c r="AC269" s="20" t="s">
        <v>44</v>
      </c>
      <c r="AD269" s="20">
        <v>2</v>
      </c>
    </row>
    <row r="270" spans="1:30" ht="30" x14ac:dyDescent="0.25">
      <c r="A270" s="20"/>
      <c r="B270" s="20"/>
      <c r="C270" s="20"/>
      <c r="D270" s="21"/>
      <c r="E270" s="20"/>
      <c r="F270" s="20"/>
      <c r="G270" s="20"/>
      <c r="H270" s="20"/>
      <c r="I270" s="20"/>
      <c r="J270" s="21"/>
      <c r="K270" s="20"/>
      <c r="L270" s="20"/>
      <c r="M270" s="20"/>
      <c r="N270" s="20"/>
      <c r="O270" s="20" t="s">
        <v>37</v>
      </c>
      <c r="P270" s="20" t="s">
        <v>38</v>
      </c>
      <c r="Q270" s="20"/>
      <c r="R270" s="20" t="s">
        <v>39</v>
      </c>
      <c r="S270" s="20">
        <v>8200204302</v>
      </c>
      <c r="T270" s="20" t="s">
        <v>586</v>
      </c>
      <c r="U270" s="20"/>
      <c r="V270" s="20">
        <v>9772162410</v>
      </c>
      <c r="W270" s="20" t="s">
        <v>587</v>
      </c>
      <c r="X270" s="20">
        <v>600000</v>
      </c>
      <c r="Y270" s="20" t="s">
        <v>42</v>
      </c>
      <c r="Z270" s="20" t="s">
        <v>42</v>
      </c>
      <c r="AA270" s="20" t="s">
        <v>43</v>
      </c>
      <c r="AB270" s="20">
        <v>14</v>
      </c>
      <c r="AC270" s="20" t="s">
        <v>44</v>
      </c>
      <c r="AD270" s="20">
        <v>0</v>
      </c>
    </row>
    <row r="271" spans="1:30" ht="30" x14ac:dyDescent="0.25">
      <c r="A271" s="20"/>
      <c r="B271" s="20"/>
      <c r="C271" s="20"/>
      <c r="D271" s="21"/>
      <c r="E271" s="20"/>
      <c r="F271" s="20"/>
      <c r="G271" s="20"/>
      <c r="H271" s="20"/>
      <c r="I271" s="20"/>
      <c r="J271" s="21"/>
      <c r="K271" s="20"/>
      <c r="L271" s="20"/>
      <c r="M271" s="20"/>
      <c r="N271" s="20"/>
      <c r="O271" s="20" t="s">
        <v>37</v>
      </c>
      <c r="P271" s="20" t="s">
        <v>45</v>
      </c>
      <c r="Q271" s="20"/>
      <c r="R271" s="20" t="s">
        <v>39</v>
      </c>
      <c r="S271" s="20">
        <v>8200204302</v>
      </c>
      <c r="T271" s="20" t="s">
        <v>588</v>
      </c>
      <c r="U271" s="20"/>
      <c r="V271" s="20">
        <v>9950333507</v>
      </c>
      <c r="W271" s="20" t="s">
        <v>65</v>
      </c>
      <c r="X271" s="20">
        <v>72000</v>
      </c>
      <c r="Y271" s="20" t="s">
        <v>42</v>
      </c>
      <c r="Z271" s="20" t="s">
        <v>42</v>
      </c>
      <c r="AA271" s="20" t="s">
        <v>48</v>
      </c>
      <c r="AB271" s="20">
        <v>14</v>
      </c>
      <c r="AC271" s="20" t="s">
        <v>44</v>
      </c>
      <c r="AD271" s="20">
        <v>1</v>
      </c>
    </row>
    <row r="272" spans="1:30" ht="30" x14ac:dyDescent="0.25">
      <c r="A272" s="20"/>
      <c r="B272" s="20"/>
      <c r="C272" s="20"/>
      <c r="D272" s="21"/>
      <c r="E272" s="20"/>
      <c r="F272" s="20"/>
      <c r="G272" s="20"/>
      <c r="H272" s="20"/>
      <c r="I272" s="20"/>
      <c r="J272" s="21"/>
      <c r="K272" s="20"/>
      <c r="L272" s="20"/>
      <c r="M272" s="20"/>
      <c r="N272" s="20"/>
      <c r="O272" s="20" t="s">
        <v>56</v>
      </c>
      <c r="P272" s="20" t="s">
        <v>45</v>
      </c>
      <c r="Q272" s="20"/>
      <c r="R272" s="20" t="s">
        <v>39</v>
      </c>
      <c r="S272" s="20">
        <v>8200204302</v>
      </c>
      <c r="T272" s="20" t="s">
        <v>589</v>
      </c>
      <c r="U272" s="20" t="s">
        <v>590</v>
      </c>
      <c r="V272" s="20">
        <v>9660950791</v>
      </c>
      <c r="W272" s="20" t="s">
        <v>591</v>
      </c>
      <c r="X272" s="20">
        <v>36000</v>
      </c>
      <c r="Y272" s="20" t="s">
        <v>42</v>
      </c>
      <c r="Z272" s="20" t="s">
        <v>42</v>
      </c>
      <c r="AA272" s="20" t="s">
        <v>48</v>
      </c>
      <c r="AB272" s="20">
        <v>13</v>
      </c>
      <c r="AC272" s="20" t="s">
        <v>44</v>
      </c>
      <c r="AD272" s="20">
        <v>1</v>
      </c>
    </row>
    <row r="273" spans="1:30" ht="30" x14ac:dyDescent="0.25">
      <c r="A273" s="20"/>
      <c r="B273" s="20"/>
      <c r="C273" s="20"/>
      <c r="D273" s="21"/>
      <c r="E273" s="20"/>
      <c r="F273" s="20"/>
      <c r="G273" s="20"/>
      <c r="H273" s="20"/>
      <c r="I273" s="20"/>
      <c r="J273" s="21"/>
      <c r="K273" s="20"/>
      <c r="L273" s="20"/>
      <c r="M273" s="20"/>
      <c r="N273" s="20"/>
      <c r="O273" s="20" t="s">
        <v>37</v>
      </c>
      <c r="P273" s="20" t="s">
        <v>45</v>
      </c>
      <c r="Q273" s="20"/>
      <c r="R273" s="20" t="s">
        <v>39</v>
      </c>
      <c r="S273" s="20">
        <v>8200204302</v>
      </c>
      <c r="T273" s="20" t="s">
        <v>592</v>
      </c>
      <c r="U273" s="20"/>
      <c r="V273" s="20">
        <v>9351745137</v>
      </c>
      <c r="W273" s="20" t="s">
        <v>593</v>
      </c>
      <c r="X273" s="20">
        <v>636236</v>
      </c>
      <c r="Y273" s="20" t="s">
        <v>42</v>
      </c>
      <c r="Z273" s="20" t="s">
        <v>42</v>
      </c>
      <c r="AA273" s="20" t="s">
        <v>48</v>
      </c>
      <c r="AB273" s="20">
        <v>14</v>
      </c>
      <c r="AC273" s="20" t="s">
        <v>44</v>
      </c>
      <c r="AD273" s="20">
        <v>0</v>
      </c>
    </row>
    <row r="274" spans="1:30" ht="30" x14ac:dyDescent="0.25">
      <c r="A274" s="20"/>
      <c r="B274" s="20"/>
      <c r="C274" s="20"/>
      <c r="D274" s="21"/>
      <c r="E274" s="20"/>
      <c r="F274" s="20"/>
      <c r="G274" s="20"/>
      <c r="H274" s="20"/>
      <c r="I274" s="20"/>
      <c r="J274" s="21"/>
      <c r="K274" s="20"/>
      <c r="L274" s="20"/>
      <c r="M274" s="20"/>
      <c r="N274" s="20"/>
      <c r="O274" s="20" t="s">
        <v>37</v>
      </c>
      <c r="P274" s="20" t="s">
        <v>45</v>
      </c>
      <c r="Q274" s="20"/>
      <c r="R274" s="20" t="s">
        <v>39</v>
      </c>
      <c r="S274" s="20">
        <v>8200204302</v>
      </c>
      <c r="T274" s="20" t="s">
        <v>594</v>
      </c>
      <c r="U274" s="20" t="s">
        <v>595</v>
      </c>
      <c r="V274" s="20">
        <v>9829969405</v>
      </c>
      <c r="W274" s="20" t="s">
        <v>596</v>
      </c>
      <c r="X274" s="20">
        <v>60000</v>
      </c>
      <c r="Y274" s="20" t="s">
        <v>42</v>
      </c>
      <c r="Z274" s="20" t="s">
        <v>42</v>
      </c>
      <c r="AA274" s="20" t="s">
        <v>48</v>
      </c>
      <c r="AB274" s="20">
        <v>15</v>
      </c>
      <c r="AC274" s="20" t="s">
        <v>44</v>
      </c>
      <c r="AD274" s="20">
        <v>1</v>
      </c>
    </row>
    <row r="275" spans="1:30" ht="30" x14ac:dyDescent="0.25">
      <c r="A275" s="20"/>
      <c r="B275" s="20"/>
      <c r="C275" s="20"/>
      <c r="D275" s="21"/>
      <c r="E275" s="20"/>
      <c r="F275" s="20"/>
      <c r="G275" s="20"/>
      <c r="H275" s="20"/>
      <c r="I275" s="20"/>
      <c r="J275" s="21"/>
      <c r="K275" s="20"/>
      <c r="L275" s="20"/>
      <c r="M275" s="20"/>
      <c r="N275" s="20"/>
      <c r="O275" s="20" t="s">
        <v>37</v>
      </c>
      <c r="P275" s="20" t="s">
        <v>45</v>
      </c>
      <c r="Q275" s="20"/>
      <c r="R275" s="20" t="s">
        <v>39</v>
      </c>
      <c r="S275" s="20">
        <v>8200204302</v>
      </c>
      <c r="T275" s="20" t="s">
        <v>597</v>
      </c>
      <c r="U275" s="20"/>
      <c r="V275" s="20">
        <v>9571779119</v>
      </c>
      <c r="W275" s="20" t="s">
        <v>598</v>
      </c>
      <c r="X275" s="20">
        <v>260000</v>
      </c>
      <c r="Y275" s="20" t="s">
        <v>42</v>
      </c>
      <c r="Z275" s="20" t="s">
        <v>42</v>
      </c>
      <c r="AA275" s="20" t="s">
        <v>48</v>
      </c>
      <c r="AB275" s="20">
        <v>13</v>
      </c>
      <c r="AC275" s="20" t="s">
        <v>44</v>
      </c>
      <c r="AD275" s="20">
        <v>0</v>
      </c>
    </row>
    <row r="276" spans="1:30" ht="30" x14ac:dyDescent="0.25">
      <c r="A276" s="20"/>
      <c r="B276" s="20"/>
      <c r="C276" s="20"/>
      <c r="D276" s="21"/>
      <c r="E276" s="20"/>
      <c r="F276" s="20"/>
      <c r="G276" s="20"/>
      <c r="H276" s="20"/>
      <c r="I276" s="20"/>
      <c r="J276" s="21"/>
      <c r="K276" s="20"/>
      <c r="L276" s="20"/>
      <c r="M276" s="20"/>
      <c r="N276" s="20"/>
      <c r="O276" s="20" t="s">
        <v>37</v>
      </c>
      <c r="P276" s="20" t="s">
        <v>45</v>
      </c>
      <c r="Q276" s="20"/>
      <c r="R276" s="20" t="s">
        <v>39</v>
      </c>
      <c r="S276" s="20">
        <v>8200204302</v>
      </c>
      <c r="T276" s="20" t="s">
        <v>599</v>
      </c>
      <c r="U276" s="20"/>
      <c r="V276" s="20">
        <v>9784367343</v>
      </c>
      <c r="W276" s="20" t="s">
        <v>404</v>
      </c>
      <c r="X276" s="20">
        <v>40000</v>
      </c>
      <c r="Y276" s="20" t="s">
        <v>42</v>
      </c>
      <c r="Z276" s="20" t="s">
        <v>141</v>
      </c>
      <c r="AA276" s="20" t="s">
        <v>48</v>
      </c>
      <c r="AB276" s="20">
        <v>13</v>
      </c>
      <c r="AC276" s="20" t="s">
        <v>44</v>
      </c>
      <c r="AD276" s="20">
        <v>3</v>
      </c>
    </row>
    <row r="277" spans="1:30" ht="30" x14ac:dyDescent="0.25">
      <c r="A277" s="20"/>
      <c r="B277" s="20"/>
      <c r="C277" s="20"/>
      <c r="D277" s="21"/>
      <c r="E277" s="20"/>
      <c r="F277" s="20"/>
      <c r="G277" s="20"/>
      <c r="H277" s="20"/>
      <c r="I277" s="20"/>
      <c r="J277" s="21"/>
      <c r="K277" s="20"/>
      <c r="L277" s="20"/>
      <c r="M277" s="20"/>
      <c r="N277" s="20"/>
      <c r="O277" s="20" t="s">
        <v>56</v>
      </c>
      <c r="P277" s="20" t="s">
        <v>45</v>
      </c>
      <c r="Q277" s="20"/>
      <c r="R277" s="20" t="s">
        <v>39</v>
      </c>
      <c r="S277" s="20">
        <v>8200204302</v>
      </c>
      <c r="T277" s="20" t="s">
        <v>600</v>
      </c>
      <c r="U277" s="20"/>
      <c r="V277" s="20">
        <v>9950608352</v>
      </c>
      <c r="W277" s="20" t="s">
        <v>61</v>
      </c>
      <c r="X277" s="20">
        <v>72000</v>
      </c>
      <c r="Y277" s="20" t="s">
        <v>42</v>
      </c>
      <c r="Z277" s="20" t="s">
        <v>42</v>
      </c>
      <c r="AA277" s="20" t="s">
        <v>48</v>
      </c>
      <c r="AB277" s="20">
        <v>14</v>
      </c>
      <c r="AC277" s="20" t="s">
        <v>44</v>
      </c>
      <c r="AD277" s="20">
        <v>0</v>
      </c>
    </row>
    <row r="278" spans="1:30" ht="30" x14ac:dyDescent="0.25">
      <c r="A278" s="20"/>
      <c r="B278" s="20"/>
      <c r="C278" s="20"/>
      <c r="D278" s="21"/>
      <c r="E278" s="20"/>
      <c r="F278" s="20"/>
      <c r="G278" s="20"/>
      <c r="H278" s="20"/>
      <c r="I278" s="20"/>
      <c r="J278" s="21"/>
      <c r="K278" s="20"/>
      <c r="L278" s="20"/>
      <c r="M278" s="20"/>
      <c r="N278" s="20"/>
      <c r="O278" s="20" t="s">
        <v>37</v>
      </c>
      <c r="P278" s="20" t="s">
        <v>45</v>
      </c>
      <c r="Q278" s="20"/>
      <c r="R278" s="20" t="s">
        <v>39</v>
      </c>
      <c r="S278" s="20">
        <v>8200204302</v>
      </c>
      <c r="T278" s="20" t="s">
        <v>601</v>
      </c>
      <c r="U278" s="20"/>
      <c r="V278" s="20">
        <v>9928210960</v>
      </c>
      <c r="W278" s="20" t="s">
        <v>593</v>
      </c>
      <c r="X278" s="20">
        <v>48000</v>
      </c>
      <c r="Y278" s="20" t="s">
        <v>42</v>
      </c>
      <c r="Z278" s="20" t="s">
        <v>42</v>
      </c>
      <c r="AA278" s="20" t="s">
        <v>48</v>
      </c>
      <c r="AB278" s="20">
        <v>15</v>
      </c>
      <c r="AC278" s="20" t="s">
        <v>44</v>
      </c>
      <c r="AD278" s="20">
        <v>1</v>
      </c>
    </row>
    <row r="279" spans="1:30" ht="30" x14ac:dyDescent="0.25">
      <c r="A279" s="20"/>
      <c r="B279" s="20"/>
      <c r="C279" s="20"/>
      <c r="D279" s="21"/>
      <c r="E279" s="20"/>
      <c r="F279" s="20"/>
      <c r="G279" s="20"/>
      <c r="H279" s="20"/>
      <c r="I279" s="20"/>
      <c r="J279" s="21"/>
      <c r="K279" s="20"/>
      <c r="L279" s="20"/>
      <c r="M279" s="20"/>
      <c r="N279" s="20"/>
      <c r="O279" s="20" t="s">
        <v>37</v>
      </c>
      <c r="P279" s="20" t="s">
        <v>45</v>
      </c>
      <c r="Q279" s="20"/>
      <c r="R279" s="20" t="s">
        <v>39</v>
      </c>
      <c r="S279" s="20">
        <v>8200204302</v>
      </c>
      <c r="T279" s="20" t="s">
        <v>602</v>
      </c>
      <c r="U279" s="20"/>
      <c r="V279" s="20">
        <v>9950084846</v>
      </c>
      <c r="W279" s="20" t="s">
        <v>603</v>
      </c>
      <c r="X279" s="20">
        <v>108000</v>
      </c>
      <c r="Y279" s="20" t="s">
        <v>42</v>
      </c>
      <c r="Z279" s="20" t="s">
        <v>42</v>
      </c>
      <c r="AA279" s="20" t="s">
        <v>48</v>
      </c>
      <c r="AB279" s="20">
        <v>15</v>
      </c>
      <c r="AC279" s="20" t="s">
        <v>44</v>
      </c>
      <c r="AD279" s="20">
        <v>0</v>
      </c>
    </row>
    <row r="280" spans="1:30" ht="30" x14ac:dyDescent="0.25">
      <c r="A280" s="20"/>
      <c r="B280" s="20"/>
      <c r="C280" s="20"/>
      <c r="D280" s="21"/>
      <c r="E280" s="20"/>
      <c r="F280" s="20"/>
      <c r="G280" s="20"/>
      <c r="H280" s="20"/>
      <c r="I280" s="20"/>
      <c r="J280" s="21"/>
      <c r="K280" s="20"/>
      <c r="L280" s="20"/>
      <c r="M280" s="20"/>
      <c r="N280" s="20"/>
      <c r="O280" s="20" t="s">
        <v>37</v>
      </c>
      <c r="P280" s="20" t="s">
        <v>38</v>
      </c>
      <c r="Q280" s="20"/>
      <c r="R280" s="20" t="s">
        <v>39</v>
      </c>
      <c r="S280" s="20">
        <v>8200204302</v>
      </c>
      <c r="T280" s="20" t="s">
        <v>604</v>
      </c>
      <c r="U280" s="20" t="s">
        <v>605</v>
      </c>
      <c r="V280" s="20">
        <v>9929211796</v>
      </c>
      <c r="W280" s="20" t="s">
        <v>606</v>
      </c>
      <c r="X280" s="20">
        <v>40000</v>
      </c>
      <c r="Y280" s="20" t="s">
        <v>42</v>
      </c>
      <c r="Z280" s="20" t="s">
        <v>42</v>
      </c>
      <c r="AA280" s="20" t="s">
        <v>43</v>
      </c>
      <c r="AB280" s="20">
        <v>13</v>
      </c>
      <c r="AC280" s="20" t="s">
        <v>44</v>
      </c>
      <c r="AD280" s="20">
        <v>0</v>
      </c>
    </row>
    <row r="281" spans="1:30" ht="30" x14ac:dyDescent="0.25">
      <c r="A281" s="20"/>
      <c r="B281" s="20"/>
      <c r="C281" s="20"/>
      <c r="D281" s="21"/>
      <c r="E281" s="20"/>
      <c r="F281" s="20"/>
      <c r="G281" s="20"/>
      <c r="H281" s="20"/>
      <c r="I281" s="20"/>
      <c r="J281" s="21"/>
      <c r="K281" s="20"/>
      <c r="L281" s="20"/>
      <c r="M281" s="20"/>
      <c r="N281" s="20"/>
      <c r="O281" s="20" t="s">
        <v>37</v>
      </c>
      <c r="P281" s="20" t="s">
        <v>45</v>
      </c>
      <c r="Q281" s="20"/>
      <c r="R281" s="20" t="s">
        <v>39</v>
      </c>
      <c r="S281" s="20">
        <v>8200204302</v>
      </c>
      <c r="T281" s="20" t="s">
        <v>607</v>
      </c>
      <c r="U281" s="20" t="s">
        <v>608</v>
      </c>
      <c r="V281" s="20">
        <v>7568105043</v>
      </c>
      <c r="W281" s="20" t="s">
        <v>609</v>
      </c>
      <c r="X281" s="20">
        <v>35000</v>
      </c>
      <c r="Y281" s="20" t="s">
        <v>42</v>
      </c>
      <c r="Z281" s="20" t="s">
        <v>42</v>
      </c>
      <c r="AA281" s="20" t="s">
        <v>48</v>
      </c>
      <c r="AB281" s="20">
        <v>14</v>
      </c>
      <c r="AC281" s="20" t="s">
        <v>44</v>
      </c>
      <c r="AD281" s="20">
        <v>2</v>
      </c>
    </row>
    <row r="282" spans="1:30" ht="30" x14ac:dyDescent="0.25">
      <c r="A282" s="20"/>
      <c r="B282" s="20"/>
      <c r="C282" s="20"/>
      <c r="D282" s="21"/>
      <c r="E282" s="20"/>
      <c r="F282" s="20"/>
      <c r="G282" s="20"/>
      <c r="H282" s="20"/>
      <c r="I282" s="20"/>
      <c r="J282" s="21"/>
      <c r="K282" s="20"/>
      <c r="L282" s="20"/>
      <c r="M282" s="20"/>
      <c r="N282" s="20"/>
      <c r="O282" s="20" t="s">
        <v>37</v>
      </c>
      <c r="P282" s="20" t="s">
        <v>45</v>
      </c>
      <c r="Q282" s="20"/>
      <c r="R282" s="20" t="s">
        <v>39</v>
      </c>
      <c r="S282" s="20">
        <v>8200204302</v>
      </c>
      <c r="T282" s="20" t="s">
        <v>610</v>
      </c>
      <c r="U282" s="20"/>
      <c r="V282" s="20">
        <v>9784348539</v>
      </c>
      <c r="W282" s="20" t="s">
        <v>577</v>
      </c>
      <c r="X282" s="20">
        <v>25000</v>
      </c>
      <c r="Y282" s="20" t="s">
        <v>42</v>
      </c>
      <c r="Z282" s="20" t="s">
        <v>42</v>
      </c>
      <c r="AA282" s="20" t="s">
        <v>48</v>
      </c>
      <c r="AB282" s="20">
        <v>14</v>
      </c>
      <c r="AC282" s="20" t="s">
        <v>44</v>
      </c>
      <c r="AD282" s="20">
        <v>0</v>
      </c>
    </row>
    <row r="283" spans="1:30" ht="30" x14ac:dyDescent="0.25">
      <c r="A283" s="20"/>
      <c r="B283" s="20"/>
      <c r="C283" s="20"/>
      <c r="D283" s="21"/>
      <c r="E283" s="20"/>
      <c r="F283" s="20"/>
      <c r="G283" s="20"/>
      <c r="H283" s="20"/>
      <c r="I283" s="20"/>
      <c r="J283" s="21"/>
      <c r="K283" s="20"/>
      <c r="L283" s="20"/>
      <c r="M283" s="20"/>
      <c r="N283" s="20"/>
      <c r="O283" s="20" t="s">
        <v>37</v>
      </c>
      <c r="P283" s="20" t="s">
        <v>45</v>
      </c>
      <c r="Q283" s="20"/>
      <c r="R283" s="20" t="s">
        <v>39</v>
      </c>
      <c r="S283" s="20">
        <v>8200204302</v>
      </c>
      <c r="T283" s="20" t="s">
        <v>611</v>
      </c>
      <c r="U283" s="20"/>
      <c r="V283" s="20">
        <v>7014631032</v>
      </c>
      <c r="W283" s="20" t="s">
        <v>612</v>
      </c>
      <c r="X283" s="20">
        <v>480000</v>
      </c>
      <c r="Y283" s="20" t="s">
        <v>42</v>
      </c>
      <c r="Z283" s="20" t="s">
        <v>42</v>
      </c>
      <c r="AA283" s="20" t="s">
        <v>48</v>
      </c>
      <c r="AB283" s="20">
        <v>13</v>
      </c>
      <c r="AC283" s="20" t="s">
        <v>44</v>
      </c>
      <c r="AD283" s="20">
        <v>0</v>
      </c>
    </row>
    <row r="284" spans="1:30" ht="30" x14ac:dyDescent="0.25">
      <c r="A284" s="20"/>
      <c r="B284" s="20"/>
      <c r="C284" s="20"/>
      <c r="D284" s="21"/>
      <c r="E284" s="20"/>
      <c r="F284" s="20"/>
      <c r="G284" s="20"/>
      <c r="H284" s="20"/>
      <c r="I284" s="20"/>
      <c r="J284" s="21"/>
      <c r="K284" s="20"/>
      <c r="L284" s="20"/>
      <c r="M284" s="20"/>
      <c r="N284" s="20"/>
      <c r="O284" s="20" t="s">
        <v>56</v>
      </c>
      <c r="P284" s="20" t="s">
        <v>45</v>
      </c>
      <c r="Q284" s="20"/>
      <c r="R284" s="20" t="s">
        <v>39</v>
      </c>
      <c r="S284" s="20">
        <v>8200204302</v>
      </c>
      <c r="T284" s="20" t="s">
        <v>613</v>
      </c>
      <c r="U284" s="20" t="s">
        <v>614</v>
      </c>
      <c r="V284" s="20">
        <v>8502805427</v>
      </c>
      <c r="W284" s="20" t="s">
        <v>615</v>
      </c>
      <c r="X284" s="20">
        <v>40000</v>
      </c>
      <c r="Y284" s="20" t="s">
        <v>42</v>
      </c>
      <c r="Z284" s="20" t="s">
        <v>141</v>
      </c>
      <c r="AA284" s="20" t="s">
        <v>48</v>
      </c>
      <c r="AB284" s="20">
        <v>14</v>
      </c>
      <c r="AC284" s="20" t="s">
        <v>44</v>
      </c>
      <c r="AD284" s="20">
        <v>0</v>
      </c>
    </row>
    <row r="285" spans="1:30" ht="30" x14ac:dyDescent="0.25">
      <c r="A285" s="20"/>
      <c r="B285" s="20"/>
      <c r="C285" s="20"/>
      <c r="D285" s="21"/>
      <c r="E285" s="20"/>
      <c r="F285" s="20"/>
      <c r="G285" s="20"/>
      <c r="H285" s="20"/>
      <c r="I285" s="20"/>
      <c r="J285" s="21"/>
      <c r="K285" s="20"/>
      <c r="L285" s="20"/>
      <c r="M285" s="20"/>
      <c r="N285" s="20"/>
      <c r="O285" s="20" t="s">
        <v>56</v>
      </c>
      <c r="P285" s="20" t="s">
        <v>45</v>
      </c>
      <c r="Q285" s="20"/>
      <c r="R285" s="20" t="s">
        <v>39</v>
      </c>
      <c r="S285" s="20">
        <v>8200204302</v>
      </c>
      <c r="T285" s="20" t="s">
        <v>616</v>
      </c>
      <c r="U285" s="20"/>
      <c r="V285" s="20">
        <v>9602369995</v>
      </c>
      <c r="W285" s="20" t="s">
        <v>617</v>
      </c>
      <c r="X285" s="20">
        <v>72000</v>
      </c>
      <c r="Y285" s="20" t="s">
        <v>42</v>
      </c>
      <c r="Z285" s="20" t="s">
        <v>42</v>
      </c>
      <c r="AA285" s="20" t="s">
        <v>48</v>
      </c>
      <c r="AB285" s="20">
        <v>16</v>
      </c>
      <c r="AC285" s="20" t="s">
        <v>44</v>
      </c>
      <c r="AD285" s="20">
        <v>1</v>
      </c>
    </row>
    <row r="286" spans="1:30" ht="30" x14ac:dyDescent="0.25">
      <c r="A286" s="20"/>
      <c r="B286" s="20"/>
      <c r="C286" s="20"/>
      <c r="D286" s="21"/>
      <c r="E286" s="20"/>
      <c r="F286" s="20"/>
      <c r="G286" s="20"/>
      <c r="H286" s="20"/>
      <c r="I286" s="20"/>
      <c r="J286" s="21"/>
      <c r="K286" s="20"/>
      <c r="L286" s="20"/>
      <c r="M286" s="20"/>
      <c r="N286" s="20"/>
      <c r="O286" s="20" t="s">
        <v>37</v>
      </c>
      <c r="P286" s="20" t="s">
        <v>45</v>
      </c>
      <c r="Q286" s="20"/>
      <c r="R286" s="20" t="s">
        <v>39</v>
      </c>
      <c r="S286" s="20">
        <v>8200204302</v>
      </c>
      <c r="T286" s="20" t="s">
        <v>618</v>
      </c>
      <c r="U286" s="20"/>
      <c r="V286" s="20">
        <v>9928748282</v>
      </c>
      <c r="W286" s="20" t="s">
        <v>164</v>
      </c>
      <c r="X286" s="20">
        <v>600000</v>
      </c>
      <c r="Y286" s="20" t="s">
        <v>42</v>
      </c>
      <c r="Z286" s="20" t="s">
        <v>42</v>
      </c>
      <c r="AA286" s="20" t="s">
        <v>48</v>
      </c>
      <c r="AB286" s="20">
        <v>14</v>
      </c>
      <c r="AC286" s="20" t="s">
        <v>44</v>
      </c>
      <c r="AD286" s="20">
        <v>0</v>
      </c>
    </row>
    <row r="287" spans="1:30" ht="30" x14ac:dyDescent="0.25">
      <c r="A287" s="20"/>
      <c r="B287" s="20"/>
      <c r="C287" s="20"/>
      <c r="D287" s="21"/>
      <c r="E287" s="20"/>
      <c r="F287" s="20"/>
      <c r="G287" s="20"/>
      <c r="H287" s="20"/>
      <c r="I287" s="20"/>
      <c r="J287" s="21"/>
      <c r="K287" s="20"/>
      <c r="L287" s="20"/>
      <c r="M287" s="20"/>
      <c r="N287" s="20"/>
      <c r="O287" s="20" t="s">
        <v>37</v>
      </c>
      <c r="P287" s="20" t="s">
        <v>45</v>
      </c>
      <c r="Q287" s="20"/>
      <c r="R287" s="20" t="s">
        <v>39</v>
      </c>
      <c r="S287" s="20">
        <v>8200204302</v>
      </c>
      <c r="T287" s="20" t="s">
        <v>619</v>
      </c>
      <c r="U287" s="20" t="s">
        <v>478</v>
      </c>
      <c r="V287" s="20">
        <v>9784723621</v>
      </c>
      <c r="W287" s="20" t="s">
        <v>620</v>
      </c>
      <c r="X287" s="20">
        <v>60000</v>
      </c>
      <c r="Y287" s="20" t="s">
        <v>42</v>
      </c>
      <c r="Z287" s="20" t="s">
        <v>42</v>
      </c>
      <c r="AA287" s="20" t="s">
        <v>48</v>
      </c>
      <c r="AB287" s="20">
        <v>17</v>
      </c>
      <c r="AC287" s="20" t="s">
        <v>44</v>
      </c>
      <c r="AD287" s="20">
        <v>2</v>
      </c>
    </row>
    <row r="288" spans="1:30" ht="30" x14ac:dyDescent="0.25">
      <c r="A288" s="20"/>
      <c r="B288" s="20"/>
      <c r="C288" s="20"/>
      <c r="D288" s="21"/>
      <c r="E288" s="20"/>
      <c r="F288" s="20"/>
      <c r="G288" s="20"/>
      <c r="H288" s="20"/>
      <c r="I288" s="20"/>
      <c r="J288" s="21"/>
      <c r="K288" s="20"/>
      <c r="L288" s="20"/>
      <c r="M288" s="20"/>
      <c r="N288" s="20"/>
      <c r="O288" s="20" t="s">
        <v>37</v>
      </c>
      <c r="P288" s="20" t="s">
        <v>45</v>
      </c>
      <c r="Q288" s="20"/>
      <c r="R288" s="20" t="s">
        <v>39</v>
      </c>
      <c r="S288" s="20">
        <v>8200204302</v>
      </c>
      <c r="T288" s="20" t="s">
        <v>621</v>
      </c>
      <c r="U288" s="20"/>
      <c r="V288" s="20">
        <v>9143609074</v>
      </c>
      <c r="W288" s="20" t="s">
        <v>577</v>
      </c>
      <c r="X288" s="20">
        <v>120000</v>
      </c>
      <c r="Y288" s="20" t="s">
        <v>42</v>
      </c>
      <c r="Z288" s="20" t="s">
        <v>42</v>
      </c>
      <c r="AA288" s="20" t="s">
        <v>48</v>
      </c>
      <c r="AB288" s="20">
        <v>16</v>
      </c>
      <c r="AC288" s="20" t="s">
        <v>44</v>
      </c>
      <c r="AD288" s="20">
        <v>0</v>
      </c>
    </row>
    <row r="289" spans="1:30" ht="30" x14ac:dyDescent="0.25">
      <c r="A289" s="20"/>
      <c r="B289" s="20"/>
      <c r="C289" s="20"/>
      <c r="D289" s="21"/>
      <c r="E289" s="20"/>
      <c r="F289" s="20"/>
      <c r="G289" s="20"/>
      <c r="H289" s="20"/>
      <c r="I289" s="20"/>
      <c r="J289" s="21"/>
      <c r="K289" s="20"/>
      <c r="L289" s="20"/>
      <c r="M289" s="20"/>
      <c r="N289" s="20"/>
      <c r="O289" s="20" t="s">
        <v>37</v>
      </c>
      <c r="P289" s="20" t="s">
        <v>45</v>
      </c>
      <c r="Q289" s="20"/>
      <c r="R289" s="20" t="s">
        <v>39</v>
      </c>
      <c r="S289" s="20">
        <v>8200204302</v>
      </c>
      <c r="T289" s="20" t="s">
        <v>622</v>
      </c>
      <c r="U289" s="20" t="s">
        <v>623</v>
      </c>
      <c r="V289" s="20">
        <v>7568842240</v>
      </c>
      <c r="W289" s="20" t="s">
        <v>624</v>
      </c>
      <c r="X289" s="20">
        <v>40000</v>
      </c>
      <c r="Y289" s="20" t="s">
        <v>42</v>
      </c>
      <c r="Z289" s="20" t="s">
        <v>42</v>
      </c>
      <c r="AA289" s="20" t="s">
        <v>48</v>
      </c>
      <c r="AB289" s="20">
        <v>15</v>
      </c>
      <c r="AC289" s="20" t="s">
        <v>44</v>
      </c>
      <c r="AD289" s="20">
        <v>2</v>
      </c>
    </row>
    <row r="290" spans="1:30" ht="30" x14ac:dyDescent="0.25">
      <c r="A290" s="20"/>
      <c r="B290" s="20"/>
      <c r="C290" s="20"/>
      <c r="D290" s="21"/>
      <c r="E290" s="20"/>
      <c r="F290" s="20"/>
      <c r="G290" s="20"/>
      <c r="H290" s="20"/>
      <c r="I290" s="20"/>
      <c r="J290" s="21"/>
      <c r="K290" s="20"/>
      <c r="L290" s="20"/>
      <c r="M290" s="20"/>
      <c r="N290" s="20"/>
      <c r="O290" s="20" t="s">
        <v>56</v>
      </c>
      <c r="P290" s="20" t="s">
        <v>45</v>
      </c>
      <c r="Q290" s="20"/>
      <c r="R290" s="20" t="s">
        <v>39</v>
      </c>
      <c r="S290" s="20">
        <v>8200204302</v>
      </c>
      <c r="T290" s="20" t="s">
        <v>625</v>
      </c>
      <c r="U290" s="20" t="s">
        <v>251</v>
      </c>
      <c r="V290" s="20">
        <v>9503809615</v>
      </c>
      <c r="W290" s="20" t="s">
        <v>469</v>
      </c>
      <c r="X290" s="20">
        <v>96000</v>
      </c>
      <c r="Y290" s="20" t="s">
        <v>42</v>
      </c>
      <c r="Z290" s="20" t="s">
        <v>42</v>
      </c>
      <c r="AA290" s="20" t="s">
        <v>48</v>
      </c>
      <c r="AB290" s="20">
        <v>14</v>
      </c>
      <c r="AC290" s="20" t="s">
        <v>44</v>
      </c>
      <c r="AD290" s="20">
        <v>0</v>
      </c>
    </row>
    <row r="291" spans="1:30" ht="30" x14ac:dyDescent="0.25">
      <c r="A291" s="20"/>
      <c r="B291" s="20"/>
      <c r="C291" s="20"/>
      <c r="D291" s="21"/>
      <c r="E291" s="20"/>
      <c r="F291" s="20"/>
      <c r="G291" s="20"/>
      <c r="H291" s="20"/>
      <c r="I291" s="20"/>
      <c r="J291" s="21"/>
      <c r="K291" s="20"/>
      <c r="L291" s="20"/>
      <c r="M291" s="20"/>
      <c r="N291" s="20"/>
      <c r="O291" s="20" t="s">
        <v>82</v>
      </c>
      <c r="P291" s="20" t="s">
        <v>45</v>
      </c>
      <c r="Q291" s="20"/>
      <c r="R291" s="20" t="s">
        <v>39</v>
      </c>
      <c r="S291" s="20">
        <v>8200204302</v>
      </c>
      <c r="T291" s="20" t="s">
        <v>626</v>
      </c>
      <c r="U291" s="20"/>
      <c r="V291" s="20">
        <v>8290262704</v>
      </c>
      <c r="W291" s="20" t="s">
        <v>627</v>
      </c>
      <c r="X291" s="20">
        <v>240000</v>
      </c>
      <c r="Y291" s="20" t="s">
        <v>42</v>
      </c>
      <c r="Z291" s="20" t="s">
        <v>42</v>
      </c>
      <c r="AA291" s="20" t="s">
        <v>48</v>
      </c>
      <c r="AB291" s="20">
        <v>14</v>
      </c>
      <c r="AC291" s="20" t="s">
        <v>44</v>
      </c>
      <c r="AD291" s="20">
        <v>3</v>
      </c>
    </row>
    <row r="292" spans="1:30" ht="30" x14ac:dyDescent="0.25">
      <c r="A292" s="20"/>
      <c r="B292" s="20"/>
      <c r="C292" s="20"/>
      <c r="D292" s="21"/>
      <c r="E292" s="20"/>
      <c r="F292" s="20"/>
      <c r="G292" s="20"/>
      <c r="H292" s="20"/>
      <c r="I292" s="20"/>
      <c r="J292" s="21"/>
      <c r="K292" s="20"/>
      <c r="L292" s="20"/>
      <c r="M292" s="20"/>
      <c r="N292" s="20"/>
      <c r="O292" s="20" t="s">
        <v>37</v>
      </c>
      <c r="P292" s="20" t="s">
        <v>38</v>
      </c>
      <c r="Q292" s="20"/>
      <c r="R292" s="20" t="s">
        <v>39</v>
      </c>
      <c r="S292" s="20">
        <v>8200204302</v>
      </c>
      <c r="T292" s="20" t="s">
        <v>628</v>
      </c>
      <c r="U292" s="20" t="s">
        <v>629</v>
      </c>
      <c r="V292" s="20">
        <v>8890007371</v>
      </c>
      <c r="W292" s="20" t="s">
        <v>501</v>
      </c>
      <c r="X292" s="20">
        <v>40000</v>
      </c>
      <c r="Y292" s="20" t="s">
        <v>42</v>
      </c>
      <c r="Z292" s="20" t="s">
        <v>42</v>
      </c>
      <c r="AA292" s="20" t="s">
        <v>43</v>
      </c>
      <c r="AB292" s="20">
        <v>16</v>
      </c>
      <c r="AC292" s="20" t="s">
        <v>44</v>
      </c>
      <c r="AD292" s="20">
        <v>0</v>
      </c>
    </row>
    <row r="293" spans="1:30" ht="30" x14ac:dyDescent="0.25">
      <c r="A293" s="20"/>
      <c r="B293" s="20"/>
      <c r="C293" s="20"/>
      <c r="D293" s="21"/>
      <c r="E293" s="20"/>
      <c r="F293" s="20"/>
      <c r="G293" s="20"/>
      <c r="H293" s="20"/>
      <c r="I293" s="20"/>
      <c r="J293" s="21"/>
      <c r="K293" s="20"/>
      <c r="L293" s="20"/>
      <c r="M293" s="20"/>
      <c r="N293" s="20"/>
      <c r="O293" s="20" t="s">
        <v>37</v>
      </c>
      <c r="P293" s="20" t="s">
        <v>38</v>
      </c>
      <c r="Q293" s="20"/>
      <c r="R293" s="20" t="s">
        <v>39</v>
      </c>
      <c r="S293" s="20">
        <v>8200204302</v>
      </c>
      <c r="T293" s="20" t="s">
        <v>630</v>
      </c>
      <c r="U293" s="20" t="s">
        <v>631</v>
      </c>
      <c r="V293" s="20">
        <v>8769307574</v>
      </c>
      <c r="W293" s="20" t="s">
        <v>632</v>
      </c>
      <c r="X293" s="20">
        <v>350000</v>
      </c>
      <c r="Y293" s="20" t="s">
        <v>42</v>
      </c>
      <c r="Z293" s="20" t="s">
        <v>42</v>
      </c>
      <c r="AA293" s="20" t="s">
        <v>43</v>
      </c>
      <c r="AB293" s="20">
        <v>15</v>
      </c>
      <c r="AC293" s="20" t="s">
        <v>44</v>
      </c>
      <c r="AD293" s="20">
        <v>15</v>
      </c>
    </row>
    <row r="294" spans="1:30" ht="30" x14ac:dyDescent="0.25">
      <c r="A294" s="20"/>
      <c r="B294" s="20"/>
      <c r="C294" s="20"/>
      <c r="D294" s="21"/>
      <c r="E294" s="20"/>
      <c r="F294" s="20"/>
      <c r="G294" s="20"/>
      <c r="H294" s="20"/>
      <c r="I294" s="20"/>
      <c r="J294" s="21"/>
      <c r="K294" s="20"/>
      <c r="L294" s="20"/>
      <c r="M294" s="20"/>
      <c r="N294" s="20"/>
      <c r="O294" s="20" t="s">
        <v>56</v>
      </c>
      <c r="P294" s="20" t="s">
        <v>45</v>
      </c>
      <c r="Q294" s="20"/>
      <c r="R294" s="20" t="s">
        <v>39</v>
      </c>
      <c r="S294" s="20">
        <v>8200204302</v>
      </c>
      <c r="T294" s="20" t="s">
        <v>633</v>
      </c>
      <c r="U294" s="20" t="s">
        <v>634</v>
      </c>
      <c r="V294" s="20">
        <v>9268107055</v>
      </c>
      <c r="W294" s="20" t="s">
        <v>454</v>
      </c>
      <c r="X294" s="20">
        <v>36000</v>
      </c>
      <c r="Y294" s="20" t="s">
        <v>42</v>
      </c>
      <c r="Z294" s="20" t="s">
        <v>42</v>
      </c>
      <c r="AA294" s="20" t="s">
        <v>48</v>
      </c>
      <c r="AB294" s="20">
        <v>14</v>
      </c>
      <c r="AC294" s="20" t="s">
        <v>44</v>
      </c>
      <c r="AD294" s="20">
        <v>2</v>
      </c>
    </row>
    <row r="295" spans="1:30" ht="30" x14ac:dyDescent="0.25">
      <c r="A295" s="20"/>
      <c r="B295" s="20"/>
      <c r="C295" s="20"/>
      <c r="D295" s="21"/>
      <c r="E295" s="20"/>
      <c r="F295" s="20"/>
      <c r="G295" s="20"/>
      <c r="H295" s="20"/>
      <c r="I295" s="20"/>
      <c r="J295" s="21"/>
      <c r="K295" s="20"/>
      <c r="L295" s="20"/>
      <c r="M295" s="20"/>
      <c r="N295" s="20"/>
      <c r="O295" s="20" t="s">
        <v>37</v>
      </c>
      <c r="P295" s="20" t="s">
        <v>45</v>
      </c>
      <c r="Q295" s="20"/>
      <c r="R295" s="20" t="s">
        <v>39</v>
      </c>
      <c r="S295" s="20">
        <v>8200204302</v>
      </c>
      <c r="T295" s="20" t="s">
        <v>635</v>
      </c>
      <c r="U295" s="20" t="s">
        <v>636</v>
      </c>
      <c r="V295" s="20">
        <v>9571538585</v>
      </c>
      <c r="W295" s="20" t="s">
        <v>537</v>
      </c>
      <c r="X295" s="20">
        <v>100000</v>
      </c>
      <c r="Y295" s="20" t="s">
        <v>42</v>
      </c>
      <c r="Z295" s="20" t="s">
        <v>42</v>
      </c>
      <c r="AA295" s="20" t="s">
        <v>48</v>
      </c>
      <c r="AB295" s="20">
        <v>16</v>
      </c>
      <c r="AC295" s="20" t="s">
        <v>44</v>
      </c>
      <c r="AD295" s="20">
        <v>0</v>
      </c>
    </row>
    <row r="296" spans="1:30" ht="30" x14ac:dyDescent="0.25">
      <c r="A296" s="20"/>
      <c r="B296" s="20"/>
      <c r="C296" s="20"/>
      <c r="D296" s="21"/>
      <c r="E296" s="20"/>
      <c r="F296" s="20"/>
      <c r="G296" s="20"/>
      <c r="H296" s="20"/>
      <c r="I296" s="20"/>
      <c r="J296" s="21"/>
      <c r="K296" s="20"/>
      <c r="L296" s="20"/>
      <c r="M296" s="20"/>
      <c r="N296" s="20"/>
      <c r="O296" s="20" t="s">
        <v>37</v>
      </c>
      <c r="P296" s="20" t="s">
        <v>45</v>
      </c>
      <c r="Q296" s="20"/>
      <c r="R296" s="20" t="s">
        <v>39</v>
      </c>
      <c r="S296" s="20">
        <v>8200204302</v>
      </c>
      <c r="T296" s="20" t="s">
        <v>637</v>
      </c>
      <c r="U296" s="20">
        <v>4728475</v>
      </c>
      <c r="V296" s="20">
        <v>9928790822</v>
      </c>
      <c r="W296" s="20" t="s">
        <v>638</v>
      </c>
      <c r="X296" s="20">
        <v>48000</v>
      </c>
      <c r="Y296" s="20" t="s">
        <v>42</v>
      </c>
      <c r="Z296" s="20" t="s">
        <v>42</v>
      </c>
      <c r="AA296" s="20" t="s">
        <v>48</v>
      </c>
      <c r="AB296" s="20">
        <v>15</v>
      </c>
      <c r="AC296" s="20" t="s">
        <v>44</v>
      </c>
      <c r="AD296" s="20">
        <v>0.3</v>
      </c>
    </row>
    <row r="297" spans="1:30" ht="30" x14ac:dyDescent="0.25">
      <c r="A297" s="20"/>
      <c r="B297" s="20"/>
      <c r="C297" s="20"/>
      <c r="D297" s="21"/>
      <c r="E297" s="20"/>
      <c r="F297" s="20"/>
      <c r="G297" s="20"/>
      <c r="H297" s="20"/>
      <c r="I297" s="20"/>
      <c r="J297" s="21"/>
      <c r="K297" s="20"/>
      <c r="L297" s="20"/>
      <c r="M297" s="20"/>
      <c r="N297" s="20"/>
      <c r="O297" s="20" t="s">
        <v>37</v>
      </c>
      <c r="P297" s="20" t="s">
        <v>45</v>
      </c>
      <c r="Q297" s="20"/>
      <c r="R297" s="20" t="s">
        <v>39</v>
      </c>
      <c r="S297" s="20">
        <v>8200204302</v>
      </c>
      <c r="T297" s="20" t="s">
        <v>639</v>
      </c>
      <c r="U297" s="20"/>
      <c r="V297" s="20">
        <v>9799821716</v>
      </c>
      <c r="W297" s="20" t="s">
        <v>640</v>
      </c>
      <c r="X297" s="20">
        <v>240000</v>
      </c>
      <c r="Y297" s="20" t="s">
        <v>42</v>
      </c>
      <c r="Z297" s="20" t="s">
        <v>42</v>
      </c>
      <c r="AA297" s="20" t="s">
        <v>48</v>
      </c>
      <c r="AB297" s="20">
        <v>14</v>
      </c>
      <c r="AC297" s="20" t="s">
        <v>44</v>
      </c>
      <c r="AD297" s="20">
        <v>0</v>
      </c>
    </row>
    <row r="298" spans="1:30" ht="30" x14ac:dyDescent="0.25">
      <c r="A298" s="20"/>
      <c r="B298" s="20"/>
      <c r="C298" s="20"/>
      <c r="D298" s="21"/>
      <c r="E298" s="20"/>
      <c r="F298" s="20"/>
      <c r="G298" s="20"/>
      <c r="H298" s="20"/>
      <c r="I298" s="20"/>
      <c r="J298" s="21"/>
      <c r="K298" s="20"/>
      <c r="L298" s="20"/>
      <c r="M298" s="20"/>
      <c r="N298" s="20"/>
      <c r="O298" s="20" t="s">
        <v>82</v>
      </c>
      <c r="P298" s="20" t="s">
        <v>45</v>
      </c>
      <c r="Q298" s="20"/>
      <c r="R298" s="20" t="s">
        <v>39</v>
      </c>
      <c r="S298" s="20">
        <v>8200204302</v>
      </c>
      <c r="T298" s="20" t="s">
        <v>641</v>
      </c>
      <c r="U298" s="20"/>
      <c r="V298" s="20">
        <v>9784767049</v>
      </c>
      <c r="W298" s="20" t="s">
        <v>642</v>
      </c>
      <c r="X298" s="20">
        <v>120000</v>
      </c>
      <c r="Y298" s="20" t="s">
        <v>42</v>
      </c>
      <c r="Z298" s="20" t="s">
        <v>42</v>
      </c>
      <c r="AA298" s="20" t="s">
        <v>48</v>
      </c>
      <c r="AB298" s="20">
        <v>15</v>
      </c>
      <c r="AC298" s="20" t="s">
        <v>44</v>
      </c>
      <c r="AD298" s="20">
        <v>0</v>
      </c>
    </row>
    <row r="299" spans="1:30" ht="30" x14ac:dyDescent="0.25">
      <c r="A299" s="20"/>
      <c r="B299" s="20"/>
      <c r="C299" s="20"/>
      <c r="D299" s="21"/>
      <c r="E299" s="20"/>
      <c r="F299" s="20"/>
      <c r="G299" s="20"/>
      <c r="H299" s="20"/>
      <c r="I299" s="20"/>
      <c r="J299" s="21"/>
      <c r="K299" s="20"/>
      <c r="L299" s="20"/>
      <c r="M299" s="20"/>
      <c r="N299" s="20"/>
      <c r="O299" s="20" t="s">
        <v>37</v>
      </c>
      <c r="P299" s="20" t="s">
        <v>45</v>
      </c>
      <c r="Q299" s="20"/>
      <c r="R299" s="20" t="s">
        <v>39</v>
      </c>
      <c r="S299" s="20">
        <v>8200204302</v>
      </c>
      <c r="T299" s="20" t="s">
        <v>643</v>
      </c>
      <c r="U299" s="20"/>
      <c r="V299" s="20">
        <v>9928884625</v>
      </c>
      <c r="W299" s="20" t="s">
        <v>644</v>
      </c>
      <c r="X299" s="20">
        <v>60000</v>
      </c>
      <c r="Y299" s="20" t="s">
        <v>42</v>
      </c>
      <c r="Z299" s="20" t="s">
        <v>42</v>
      </c>
      <c r="AA299" s="20" t="s">
        <v>48</v>
      </c>
      <c r="AB299" s="20">
        <v>14</v>
      </c>
      <c r="AC299" s="20" t="s">
        <v>44</v>
      </c>
      <c r="AD299" s="20">
        <v>4</v>
      </c>
    </row>
    <row r="300" spans="1:30" ht="30" x14ac:dyDescent="0.25">
      <c r="A300" s="20"/>
      <c r="B300" s="20"/>
      <c r="C300" s="20"/>
      <c r="D300" s="21"/>
      <c r="E300" s="20"/>
      <c r="F300" s="20"/>
      <c r="G300" s="20"/>
      <c r="H300" s="20"/>
      <c r="I300" s="20"/>
      <c r="J300" s="21"/>
      <c r="K300" s="20"/>
      <c r="L300" s="20"/>
      <c r="M300" s="20"/>
      <c r="N300" s="20"/>
      <c r="O300" s="20" t="s">
        <v>37</v>
      </c>
      <c r="P300" s="20" t="s">
        <v>45</v>
      </c>
      <c r="Q300" s="20"/>
      <c r="R300" s="20" t="s">
        <v>39</v>
      </c>
      <c r="S300" s="20">
        <v>8200204302</v>
      </c>
      <c r="T300" s="20" t="s">
        <v>645</v>
      </c>
      <c r="U300" s="20"/>
      <c r="V300" s="20">
        <v>9928913916</v>
      </c>
      <c r="W300" s="20" t="s">
        <v>646</v>
      </c>
      <c r="X300" s="20">
        <v>96000</v>
      </c>
      <c r="Y300" s="20" t="s">
        <v>42</v>
      </c>
      <c r="Z300" s="20" t="s">
        <v>42</v>
      </c>
      <c r="AA300" s="20" t="s">
        <v>48</v>
      </c>
      <c r="AB300" s="20">
        <v>17</v>
      </c>
      <c r="AC300" s="20" t="s">
        <v>44</v>
      </c>
      <c r="AD300" s="20">
        <v>2</v>
      </c>
    </row>
    <row r="301" spans="1:30" ht="30" x14ac:dyDescent="0.25">
      <c r="A301" s="20"/>
      <c r="B301" s="20"/>
      <c r="C301" s="20"/>
      <c r="D301" s="21"/>
      <c r="E301" s="20"/>
      <c r="F301" s="20"/>
      <c r="G301" s="20"/>
      <c r="H301" s="20"/>
      <c r="I301" s="20"/>
      <c r="J301" s="21"/>
      <c r="K301" s="20"/>
      <c r="L301" s="20"/>
      <c r="M301" s="20"/>
      <c r="N301" s="20"/>
      <c r="O301" s="20" t="s">
        <v>37</v>
      </c>
      <c r="P301" s="20" t="s">
        <v>45</v>
      </c>
      <c r="Q301" s="20"/>
      <c r="R301" s="20" t="s">
        <v>39</v>
      </c>
      <c r="S301" s="20">
        <v>8200204302</v>
      </c>
      <c r="T301" s="20" t="s">
        <v>647</v>
      </c>
      <c r="U301" s="20" t="s">
        <v>648</v>
      </c>
      <c r="V301" s="20">
        <v>9799382577</v>
      </c>
      <c r="W301" s="20" t="s">
        <v>464</v>
      </c>
      <c r="X301" s="20">
        <v>42000</v>
      </c>
      <c r="Y301" s="20" t="s">
        <v>42</v>
      </c>
      <c r="Z301" s="20" t="s">
        <v>42</v>
      </c>
      <c r="AA301" s="20" t="s">
        <v>48</v>
      </c>
      <c r="AB301" s="20">
        <v>16</v>
      </c>
      <c r="AC301" s="20" t="s">
        <v>44</v>
      </c>
      <c r="AD301" s="20">
        <v>0</v>
      </c>
    </row>
    <row r="302" spans="1:30" ht="30" x14ac:dyDescent="0.25">
      <c r="A302" s="20"/>
      <c r="B302" s="20"/>
      <c r="C302" s="20"/>
      <c r="D302" s="21"/>
      <c r="E302" s="20"/>
      <c r="F302" s="20"/>
      <c r="G302" s="20"/>
      <c r="H302" s="20"/>
      <c r="I302" s="20"/>
      <c r="J302" s="21"/>
      <c r="K302" s="20"/>
      <c r="L302" s="20"/>
      <c r="M302" s="20"/>
      <c r="N302" s="20"/>
      <c r="O302" s="20" t="s">
        <v>37</v>
      </c>
      <c r="P302" s="20" t="s">
        <v>38</v>
      </c>
      <c r="Q302" s="20"/>
      <c r="R302" s="20" t="s">
        <v>39</v>
      </c>
      <c r="S302" s="20">
        <v>8200204302</v>
      </c>
      <c r="T302" s="20" t="s">
        <v>649</v>
      </c>
      <c r="U302" s="20" t="s">
        <v>605</v>
      </c>
      <c r="V302" s="20">
        <v>9929211796</v>
      </c>
      <c r="W302" s="20" t="s">
        <v>650</v>
      </c>
      <c r="X302" s="20">
        <v>36000</v>
      </c>
      <c r="Y302" s="20" t="s">
        <v>42</v>
      </c>
      <c r="Z302" s="20" t="s">
        <v>42</v>
      </c>
      <c r="AA302" s="20" t="s">
        <v>43</v>
      </c>
      <c r="AB302" s="20">
        <v>15</v>
      </c>
      <c r="AC302" s="20" t="s">
        <v>44</v>
      </c>
      <c r="AD302" s="20">
        <v>0</v>
      </c>
    </row>
    <row r="303" spans="1:30" ht="30" x14ac:dyDescent="0.25">
      <c r="A303" s="20"/>
      <c r="B303" s="20"/>
      <c r="C303" s="20"/>
      <c r="D303" s="21"/>
      <c r="E303" s="20"/>
      <c r="F303" s="20"/>
      <c r="G303" s="20"/>
      <c r="H303" s="20"/>
      <c r="I303" s="20"/>
      <c r="J303" s="21"/>
      <c r="K303" s="20"/>
      <c r="L303" s="20"/>
      <c r="M303" s="20"/>
      <c r="N303" s="20"/>
      <c r="O303" s="20" t="s">
        <v>37</v>
      </c>
      <c r="P303" s="20" t="s">
        <v>45</v>
      </c>
      <c r="Q303" s="20"/>
      <c r="R303" s="20" t="s">
        <v>39</v>
      </c>
      <c r="S303" s="20">
        <v>8200204302</v>
      </c>
      <c r="T303" s="20" t="s">
        <v>651</v>
      </c>
      <c r="U303" s="20" t="s">
        <v>478</v>
      </c>
      <c r="V303" s="20">
        <v>9784723621</v>
      </c>
      <c r="W303" s="20" t="s">
        <v>479</v>
      </c>
      <c r="X303" s="20">
        <v>60000</v>
      </c>
      <c r="Y303" s="20" t="s">
        <v>42</v>
      </c>
      <c r="Z303" s="20" t="s">
        <v>42</v>
      </c>
      <c r="AA303" s="20" t="s">
        <v>48</v>
      </c>
      <c r="AB303" s="20">
        <v>14</v>
      </c>
      <c r="AC303" s="20" t="s">
        <v>44</v>
      </c>
      <c r="AD303" s="20">
        <v>2</v>
      </c>
    </row>
    <row r="304" spans="1:30" ht="30" x14ac:dyDescent="0.25">
      <c r="A304" s="20"/>
      <c r="B304" s="20"/>
      <c r="C304" s="20"/>
      <c r="D304" s="21"/>
      <c r="E304" s="20"/>
      <c r="F304" s="20"/>
      <c r="G304" s="20"/>
      <c r="H304" s="20"/>
      <c r="I304" s="20"/>
      <c r="J304" s="21"/>
      <c r="K304" s="20"/>
      <c r="L304" s="20"/>
      <c r="M304" s="20"/>
      <c r="N304" s="20"/>
      <c r="O304" s="20" t="s">
        <v>37</v>
      </c>
      <c r="P304" s="20" t="s">
        <v>45</v>
      </c>
      <c r="Q304" s="20"/>
      <c r="R304" s="20" t="s">
        <v>39</v>
      </c>
      <c r="S304" s="20">
        <v>8200204302</v>
      </c>
      <c r="T304" s="20" t="s">
        <v>652</v>
      </c>
      <c r="U304" s="20" t="s">
        <v>421</v>
      </c>
      <c r="V304" s="20">
        <v>9509672925</v>
      </c>
      <c r="W304" s="20" t="s">
        <v>653</v>
      </c>
      <c r="X304" s="20">
        <v>72000</v>
      </c>
      <c r="Y304" s="20" t="s">
        <v>42</v>
      </c>
      <c r="Z304" s="20" t="s">
        <v>42</v>
      </c>
      <c r="AA304" s="20" t="s">
        <v>48</v>
      </c>
      <c r="AB304" s="20">
        <v>15</v>
      </c>
      <c r="AC304" s="20" t="s">
        <v>44</v>
      </c>
      <c r="AD304" s="20">
        <v>1</v>
      </c>
    </row>
    <row r="305" spans="1:30" ht="30" x14ac:dyDescent="0.25">
      <c r="A305" s="20"/>
      <c r="B305" s="20"/>
      <c r="C305" s="20"/>
      <c r="D305" s="21"/>
      <c r="E305" s="20"/>
      <c r="F305" s="20"/>
      <c r="G305" s="20"/>
      <c r="H305" s="20"/>
      <c r="I305" s="20"/>
      <c r="J305" s="21"/>
      <c r="K305" s="20"/>
      <c r="L305" s="20"/>
      <c r="M305" s="20"/>
      <c r="N305" s="20"/>
      <c r="O305" s="20" t="s">
        <v>37</v>
      </c>
      <c r="P305" s="20" t="s">
        <v>38</v>
      </c>
      <c r="Q305" s="20"/>
      <c r="R305" s="20" t="s">
        <v>39</v>
      </c>
      <c r="S305" s="20">
        <v>8200204302</v>
      </c>
      <c r="T305" s="20" t="s">
        <v>654</v>
      </c>
      <c r="U305" s="20" t="s">
        <v>655</v>
      </c>
      <c r="V305" s="20">
        <v>8769895820</v>
      </c>
      <c r="W305" s="20" t="s">
        <v>510</v>
      </c>
      <c r="X305" s="20">
        <v>36000</v>
      </c>
      <c r="Y305" s="20" t="s">
        <v>42</v>
      </c>
      <c r="Z305" s="20" t="s">
        <v>42</v>
      </c>
      <c r="AA305" s="20" t="s">
        <v>43</v>
      </c>
      <c r="AB305" s="20">
        <v>15</v>
      </c>
      <c r="AC305" s="20" t="s">
        <v>44</v>
      </c>
      <c r="AD305" s="20">
        <v>0</v>
      </c>
    </row>
    <row r="306" spans="1:30" ht="30" x14ac:dyDescent="0.25">
      <c r="A306" s="20"/>
      <c r="B306" s="20"/>
      <c r="C306" s="20"/>
      <c r="D306" s="21"/>
      <c r="E306" s="20"/>
      <c r="F306" s="20"/>
      <c r="G306" s="20"/>
      <c r="H306" s="20"/>
      <c r="I306" s="20"/>
      <c r="J306" s="21"/>
      <c r="K306" s="20"/>
      <c r="L306" s="20"/>
      <c r="M306" s="20"/>
      <c r="N306" s="20"/>
      <c r="O306" s="20" t="s">
        <v>37</v>
      </c>
      <c r="P306" s="20" t="s">
        <v>45</v>
      </c>
      <c r="Q306" s="20"/>
      <c r="R306" s="20" t="s">
        <v>39</v>
      </c>
      <c r="S306" s="20">
        <v>8200204302</v>
      </c>
      <c r="T306" s="20" t="s">
        <v>656</v>
      </c>
      <c r="U306" s="20"/>
      <c r="V306" s="20">
        <v>9030166438</v>
      </c>
      <c r="W306" s="20" t="s">
        <v>206</v>
      </c>
      <c r="X306" s="20">
        <v>85000</v>
      </c>
      <c r="Y306" s="20" t="s">
        <v>42</v>
      </c>
      <c r="Z306" s="20" t="s">
        <v>42</v>
      </c>
      <c r="AA306" s="20" t="s">
        <v>48</v>
      </c>
      <c r="AB306" s="20">
        <v>15</v>
      </c>
      <c r="AC306" s="20" t="s">
        <v>44</v>
      </c>
      <c r="AD306" s="20">
        <v>0</v>
      </c>
    </row>
    <row r="307" spans="1:30" ht="30" x14ac:dyDescent="0.25">
      <c r="A307" s="20"/>
      <c r="B307" s="20"/>
      <c r="C307" s="20"/>
      <c r="D307" s="21"/>
      <c r="E307" s="20"/>
      <c r="F307" s="20"/>
      <c r="G307" s="20"/>
      <c r="H307" s="20"/>
      <c r="I307" s="20"/>
      <c r="J307" s="21"/>
      <c r="K307" s="20"/>
      <c r="L307" s="20"/>
      <c r="M307" s="20"/>
      <c r="N307" s="20"/>
      <c r="O307" s="20" t="s">
        <v>82</v>
      </c>
      <c r="P307" s="20" t="s">
        <v>45</v>
      </c>
      <c r="Q307" s="20"/>
      <c r="R307" s="20" t="s">
        <v>39</v>
      </c>
      <c r="S307" s="20">
        <v>8200204302</v>
      </c>
      <c r="T307" s="20" t="s">
        <v>657</v>
      </c>
      <c r="U307" s="20"/>
      <c r="V307" s="20">
        <v>9667572269</v>
      </c>
      <c r="W307" s="20" t="s">
        <v>658</v>
      </c>
      <c r="X307" s="20">
        <v>0</v>
      </c>
      <c r="Y307" s="20" t="s">
        <v>42</v>
      </c>
      <c r="Z307" s="20" t="s">
        <v>42</v>
      </c>
      <c r="AA307" s="20" t="s">
        <v>48</v>
      </c>
      <c r="AB307" s="20">
        <v>13</v>
      </c>
      <c r="AC307" s="20" t="s">
        <v>44</v>
      </c>
      <c r="AD307" s="20">
        <v>0</v>
      </c>
    </row>
    <row r="308" spans="1:30" ht="30" x14ac:dyDescent="0.25">
      <c r="A308" s="20"/>
      <c r="B308" s="20"/>
      <c r="C308" s="20"/>
      <c r="D308" s="21"/>
      <c r="E308" s="20"/>
      <c r="F308" s="20"/>
      <c r="G308" s="20"/>
      <c r="H308" s="20"/>
      <c r="I308" s="20"/>
      <c r="J308" s="21"/>
      <c r="K308" s="20"/>
      <c r="L308" s="20"/>
      <c r="M308" s="20"/>
      <c r="N308" s="20"/>
      <c r="O308" s="20" t="s">
        <v>56</v>
      </c>
      <c r="P308" s="20" t="s">
        <v>45</v>
      </c>
      <c r="Q308" s="20"/>
      <c r="R308" s="20" t="s">
        <v>39</v>
      </c>
      <c r="S308" s="20">
        <v>8200204302</v>
      </c>
      <c r="T308" s="20" t="s">
        <v>659</v>
      </c>
      <c r="U308" s="20" t="s">
        <v>660</v>
      </c>
      <c r="V308" s="20">
        <v>7073147187</v>
      </c>
      <c r="W308" s="20" t="s">
        <v>531</v>
      </c>
      <c r="X308" s="20">
        <v>50000</v>
      </c>
      <c r="Y308" s="20" t="s">
        <v>42</v>
      </c>
      <c r="Z308" s="20" t="s">
        <v>141</v>
      </c>
      <c r="AA308" s="20" t="s">
        <v>48</v>
      </c>
      <c r="AB308" s="20">
        <v>14</v>
      </c>
      <c r="AC308" s="20" t="s">
        <v>44</v>
      </c>
      <c r="AD308" s="20">
        <v>1</v>
      </c>
    </row>
    <row r="309" spans="1:30" ht="30" x14ac:dyDescent="0.25">
      <c r="A309" s="20"/>
      <c r="B309" s="20"/>
      <c r="C309" s="20"/>
      <c r="D309" s="21"/>
      <c r="E309" s="20"/>
      <c r="F309" s="20"/>
      <c r="G309" s="20"/>
      <c r="H309" s="20"/>
      <c r="I309" s="20"/>
      <c r="J309" s="21"/>
      <c r="K309" s="20"/>
      <c r="L309" s="20"/>
      <c r="M309" s="20"/>
      <c r="N309" s="20"/>
      <c r="O309" s="20" t="s">
        <v>37</v>
      </c>
      <c r="P309" s="20" t="s">
        <v>45</v>
      </c>
      <c r="Q309" s="20"/>
      <c r="R309" s="20" t="s">
        <v>39</v>
      </c>
      <c r="S309" s="20">
        <v>8200204302</v>
      </c>
      <c r="T309" s="20" t="s">
        <v>661</v>
      </c>
      <c r="U309" s="20">
        <v>4724347</v>
      </c>
      <c r="V309" s="20">
        <v>9484839914</v>
      </c>
      <c r="W309" s="20" t="s">
        <v>662</v>
      </c>
      <c r="X309" s="20">
        <v>0</v>
      </c>
      <c r="Y309" s="20" t="s">
        <v>42</v>
      </c>
      <c r="Z309" s="20" t="s">
        <v>42</v>
      </c>
      <c r="AA309" s="20" t="s">
        <v>48</v>
      </c>
      <c r="AB309" s="20">
        <v>16</v>
      </c>
      <c r="AC309" s="20" t="s">
        <v>44</v>
      </c>
      <c r="AD309" s="20">
        <v>1</v>
      </c>
    </row>
    <row r="310" spans="1:30" ht="30" x14ac:dyDescent="0.25">
      <c r="A310" s="20"/>
      <c r="B310" s="20"/>
      <c r="C310" s="20"/>
      <c r="D310" s="21"/>
      <c r="E310" s="20"/>
      <c r="F310" s="20"/>
      <c r="G310" s="20"/>
      <c r="H310" s="20"/>
      <c r="I310" s="20"/>
      <c r="J310" s="21"/>
      <c r="K310" s="20"/>
      <c r="L310" s="20"/>
      <c r="M310" s="20"/>
      <c r="N310" s="20"/>
      <c r="O310" s="20" t="s">
        <v>85</v>
      </c>
      <c r="P310" s="20" t="s">
        <v>45</v>
      </c>
      <c r="Q310" s="20"/>
      <c r="R310" s="20" t="s">
        <v>39</v>
      </c>
      <c r="S310" s="20">
        <v>8200204302</v>
      </c>
      <c r="T310" s="20" t="s">
        <v>663</v>
      </c>
      <c r="U310" s="20"/>
      <c r="V310" s="20">
        <v>6367041718</v>
      </c>
      <c r="W310" s="20" t="s">
        <v>664</v>
      </c>
      <c r="X310" s="20">
        <v>48000</v>
      </c>
      <c r="Y310" s="20" t="s">
        <v>42</v>
      </c>
      <c r="Z310" s="20" t="s">
        <v>42</v>
      </c>
      <c r="AA310" s="20" t="s">
        <v>48</v>
      </c>
      <c r="AB310" s="20">
        <v>15</v>
      </c>
      <c r="AC310" s="20" t="s">
        <v>44</v>
      </c>
      <c r="AD310" s="20">
        <v>4</v>
      </c>
    </row>
    <row r="311" spans="1:30" ht="30" x14ac:dyDescent="0.25">
      <c r="A311" s="20"/>
      <c r="B311" s="20"/>
      <c r="C311" s="20"/>
      <c r="D311" s="21"/>
      <c r="E311" s="20"/>
      <c r="F311" s="20"/>
      <c r="G311" s="20"/>
      <c r="H311" s="20"/>
      <c r="I311" s="20"/>
      <c r="J311" s="21"/>
      <c r="K311" s="20"/>
      <c r="L311" s="20"/>
      <c r="M311" s="20"/>
      <c r="N311" s="20"/>
      <c r="O311" s="20" t="s">
        <v>37</v>
      </c>
      <c r="P311" s="20" t="s">
        <v>45</v>
      </c>
      <c r="Q311" s="20"/>
      <c r="R311" s="20" t="s">
        <v>39</v>
      </c>
      <c r="S311" s="20">
        <v>8200204302</v>
      </c>
      <c r="T311" s="20" t="s">
        <v>665</v>
      </c>
      <c r="U311" s="20"/>
      <c r="V311" s="20">
        <v>9929297169</v>
      </c>
      <c r="W311" s="20" t="s">
        <v>666</v>
      </c>
      <c r="X311" s="20">
        <v>60000</v>
      </c>
      <c r="Y311" s="20" t="s">
        <v>42</v>
      </c>
      <c r="Z311" s="20" t="s">
        <v>42</v>
      </c>
      <c r="AA311" s="20" t="s">
        <v>48</v>
      </c>
      <c r="AB311" s="20">
        <v>13</v>
      </c>
      <c r="AC311" s="20" t="s">
        <v>667</v>
      </c>
      <c r="AD311" s="20">
        <v>2</v>
      </c>
    </row>
    <row r="312" spans="1:30" ht="45" x14ac:dyDescent="0.25">
      <c r="A312" s="20"/>
      <c r="B312" s="20"/>
      <c r="C312" s="20"/>
      <c r="D312" s="21"/>
      <c r="E312" s="20"/>
      <c r="F312" s="20"/>
      <c r="G312" s="20"/>
      <c r="H312" s="20"/>
      <c r="I312" s="20"/>
      <c r="J312" s="21"/>
      <c r="K312" s="20"/>
      <c r="L312" s="20"/>
      <c r="M312" s="20"/>
      <c r="N312" s="20"/>
      <c r="O312" s="20" t="s">
        <v>37</v>
      </c>
      <c r="P312" s="20" t="s">
        <v>38</v>
      </c>
      <c r="Q312" s="20"/>
      <c r="R312" s="20" t="s">
        <v>39</v>
      </c>
      <c r="S312" s="20">
        <v>8200204302</v>
      </c>
      <c r="T312" s="20" t="s">
        <v>668</v>
      </c>
      <c r="U312" s="20"/>
      <c r="V312" s="20">
        <v>9602550078</v>
      </c>
      <c r="W312" s="20" t="s">
        <v>669</v>
      </c>
      <c r="X312" s="20">
        <v>72000</v>
      </c>
      <c r="Y312" s="20" t="s">
        <v>42</v>
      </c>
      <c r="Z312" s="20" t="s">
        <v>42</v>
      </c>
      <c r="AA312" s="20" t="s">
        <v>43</v>
      </c>
      <c r="AB312" s="20">
        <v>15</v>
      </c>
      <c r="AC312" s="20" t="s">
        <v>44</v>
      </c>
      <c r="AD312" s="20">
        <v>5</v>
      </c>
    </row>
    <row r="313" spans="1:30" ht="30" x14ac:dyDescent="0.25">
      <c r="A313" s="20"/>
      <c r="B313" s="20"/>
      <c r="C313" s="20"/>
      <c r="D313" s="21"/>
      <c r="E313" s="20"/>
      <c r="F313" s="20"/>
      <c r="G313" s="20"/>
      <c r="H313" s="20"/>
      <c r="I313" s="20"/>
      <c r="J313" s="21"/>
      <c r="K313" s="20"/>
      <c r="L313" s="20"/>
      <c r="M313" s="20"/>
      <c r="N313" s="20"/>
      <c r="O313" s="20" t="s">
        <v>56</v>
      </c>
      <c r="P313" s="20" t="s">
        <v>45</v>
      </c>
      <c r="Q313" s="20"/>
      <c r="R313" s="20" t="s">
        <v>39</v>
      </c>
      <c r="S313" s="20">
        <v>8200204302</v>
      </c>
      <c r="T313" s="20" t="s">
        <v>670</v>
      </c>
      <c r="U313" s="20" t="s">
        <v>671</v>
      </c>
      <c r="V313" s="20">
        <v>8890416616</v>
      </c>
      <c r="W313" s="20" t="s">
        <v>606</v>
      </c>
      <c r="X313" s="20">
        <v>48000</v>
      </c>
      <c r="Y313" s="20" t="s">
        <v>42</v>
      </c>
      <c r="Z313" s="20" t="s">
        <v>141</v>
      </c>
      <c r="AA313" s="20" t="s">
        <v>48</v>
      </c>
      <c r="AB313" s="20">
        <v>14</v>
      </c>
      <c r="AC313" s="20" t="s">
        <v>44</v>
      </c>
      <c r="AD313" s="20">
        <v>0</v>
      </c>
    </row>
    <row r="314" spans="1:30" ht="30" x14ac:dyDescent="0.25">
      <c r="A314" s="20"/>
      <c r="B314" s="20"/>
      <c r="C314" s="20"/>
      <c r="D314" s="21"/>
      <c r="E314" s="20"/>
      <c r="F314" s="20"/>
      <c r="G314" s="20"/>
      <c r="H314" s="20"/>
      <c r="I314" s="20"/>
      <c r="J314" s="21"/>
      <c r="K314" s="20"/>
      <c r="L314" s="20"/>
      <c r="M314" s="20"/>
      <c r="N314" s="20"/>
      <c r="O314" s="20" t="s">
        <v>37</v>
      </c>
      <c r="P314" s="20" t="s">
        <v>45</v>
      </c>
      <c r="Q314" s="20"/>
      <c r="R314" s="20" t="s">
        <v>39</v>
      </c>
      <c r="S314" s="20">
        <v>8200204302</v>
      </c>
      <c r="T314" s="20" t="s">
        <v>672</v>
      </c>
      <c r="U314" s="20"/>
      <c r="V314" s="20">
        <v>9414609075</v>
      </c>
      <c r="W314" s="20" t="s">
        <v>673</v>
      </c>
      <c r="X314" s="20">
        <v>96000</v>
      </c>
      <c r="Y314" s="20" t="s">
        <v>42</v>
      </c>
      <c r="Z314" s="20" t="s">
        <v>42</v>
      </c>
      <c r="AA314" s="20" t="s">
        <v>48</v>
      </c>
      <c r="AB314" s="20">
        <v>18</v>
      </c>
      <c r="AC314" s="20" t="s">
        <v>44</v>
      </c>
      <c r="AD314" s="20">
        <v>2</v>
      </c>
    </row>
    <row r="315" spans="1:30" ht="30" x14ac:dyDescent="0.25">
      <c r="A315" s="20"/>
      <c r="B315" s="20"/>
      <c r="C315" s="20"/>
      <c r="D315" s="21"/>
      <c r="E315" s="20"/>
      <c r="F315" s="20"/>
      <c r="G315" s="20"/>
      <c r="H315" s="20"/>
      <c r="I315" s="20"/>
      <c r="J315" s="21"/>
      <c r="K315" s="20"/>
      <c r="L315" s="20"/>
      <c r="M315" s="20"/>
      <c r="N315" s="20"/>
      <c r="O315" s="20" t="s">
        <v>56</v>
      </c>
      <c r="P315" s="20" t="s">
        <v>45</v>
      </c>
      <c r="Q315" s="20"/>
      <c r="R315" s="20" t="s">
        <v>39</v>
      </c>
      <c r="S315" s="20">
        <v>8200204302</v>
      </c>
      <c r="T315" s="20" t="s">
        <v>674</v>
      </c>
      <c r="U315" s="20"/>
      <c r="V315" s="20">
        <v>7742013212</v>
      </c>
      <c r="W315" s="20" t="s">
        <v>675</v>
      </c>
      <c r="X315" s="20">
        <v>42000</v>
      </c>
      <c r="Y315" s="20" t="s">
        <v>42</v>
      </c>
      <c r="Z315" s="20" t="s">
        <v>42</v>
      </c>
      <c r="AA315" s="20" t="s">
        <v>48</v>
      </c>
      <c r="AB315" s="20">
        <v>15</v>
      </c>
      <c r="AC315" s="20" t="s">
        <v>44</v>
      </c>
      <c r="AD315" s="20">
        <v>16</v>
      </c>
    </row>
    <row r="316" spans="1:30" ht="30" x14ac:dyDescent="0.25">
      <c r="A316" s="20"/>
      <c r="B316" s="20"/>
      <c r="C316" s="20"/>
      <c r="D316" s="21"/>
      <c r="E316" s="20"/>
      <c r="F316" s="20"/>
      <c r="G316" s="20"/>
      <c r="H316" s="20"/>
      <c r="I316" s="20"/>
      <c r="J316" s="21"/>
      <c r="K316" s="20"/>
      <c r="L316" s="20"/>
      <c r="M316" s="20"/>
      <c r="N316" s="20"/>
      <c r="O316" s="20" t="s">
        <v>56</v>
      </c>
      <c r="P316" s="20" t="s">
        <v>45</v>
      </c>
      <c r="Q316" s="20"/>
      <c r="R316" s="20" t="s">
        <v>39</v>
      </c>
      <c r="S316" s="20">
        <v>8200204302</v>
      </c>
      <c r="T316" s="20" t="s">
        <v>676</v>
      </c>
      <c r="U316" s="20" t="s">
        <v>677</v>
      </c>
      <c r="V316" s="20">
        <v>8290157262</v>
      </c>
      <c r="W316" s="20" t="s">
        <v>678</v>
      </c>
      <c r="X316" s="20">
        <v>40000</v>
      </c>
      <c r="Y316" s="20" t="s">
        <v>42</v>
      </c>
      <c r="Z316" s="20" t="s">
        <v>42</v>
      </c>
      <c r="AA316" s="20" t="s">
        <v>48</v>
      </c>
      <c r="AB316" s="20">
        <v>17</v>
      </c>
      <c r="AC316" s="20" t="s">
        <v>44</v>
      </c>
      <c r="AD316" s="20">
        <v>1</v>
      </c>
    </row>
    <row r="317" spans="1:30" ht="30" x14ac:dyDescent="0.25">
      <c r="A317" s="20"/>
      <c r="B317" s="20"/>
      <c r="C317" s="20"/>
      <c r="D317" s="21"/>
      <c r="E317" s="20"/>
      <c r="F317" s="20"/>
      <c r="G317" s="20"/>
      <c r="H317" s="20"/>
      <c r="I317" s="20"/>
      <c r="J317" s="21"/>
      <c r="K317" s="20"/>
      <c r="L317" s="20"/>
      <c r="M317" s="20"/>
      <c r="N317" s="20"/>
      <c r="O317" s="20" t="s">
        <v>56</v>
      </c>
      <c r="P317" s="20" t="s">
        <v>45</v>
      </c>
      <c r="Q317" s="20"/>
      <c r="R317" s="20" t="s">
        <v>39</v>
      </c>
      <c r="S317" s="20">
        <v>8200204302</v>
      </c>
      <c r="T317" s="20" t="s">
        <v>679</v>
      </c>
      <c r="U317" s="20" t="s">
        <v>680</v>
      </c>
      <c r="V317" s="20">
        <v>9251124538</v>
      </c>
      <c r="W317" s="20" t="s">
        <v>681</v>
      </c>
      <c r="X317" s="20">
        <v>36000</v>
      </c>
      <c r="Y317" s="20" t="s">
        <v>42</v>
      </c>
      <c r="Z317" s="20" t="s">
        <v>42</v>
      </c>
      <c r="AA317" s="20" t="s">
        <v>48</v>
      </c>
      <c r="AB317" s="20">
        <v>15</v>
      </c>
      <c r="AC317" s="20" t="s">
        <v>44</v>
      </c>
      <c r="AD317" s="20">
        <v>1</v>
      </c>
    </row>
    <row r="318" spans="1:30" ht="30" x14ac:dyDescent="0.25">
      <c r="A318" s="20"/>
      <c r="B318" s="20"/>
      <c r="C318" s="20"/>
      <c r="D318" s="21"/>
      <c r="E318" s="20"/>
      <c r="F318" s="20"/>
      <c r="G318" s="20"/>
      <c r="H318" s="20"/>
      <c r="I318" s="20"/>
      <c r="J318" s="21"/>
      <c r="K318" s="20"/>
      <c r="L318" s="20"/>
      <c r="M318" s="20"/>
      <c r="N318" s="20"/>
      <c r="O318" s="20" t="s">
        <v>85</v>
      </c>
      <c r="P318" s="20" t="s">
        <v>45</v>
      </c>
      <c r="Q318" s="20"/>
      <c r="R318" s="20" t="s">
        <v>39</v>
      </c>
      <c r="S318" s="20">
        <v>8200204302</v>
      </c>
      <c r="T318" s="20" t="s">
        <v>682</v>
      </c>
      <c r="U318" s="20" t="s">
        <v>683</v>
      </c>
      <c r="V318" s="20">
        <v>9001371661</v>
      </c>
      <c r="W318" s="20" t="s">
        <v>512</v>
      </c>
      <c r="X318" s="20">
        <v>42000</v>
      </c>
      <c r="Y318" s="20" t="s">
        <v>42</v>
      </c>
      <c r="Z318" s="20" t="s">
        <v>42</v>
      </c>
      <c r="AA318" s="20" t="s">
        <v>48</v>
      </c>
      <c r="AB318" s="20">
        <v>16</v>
      </c>
      <c r="AC318" s="20" t="s">
        <v>44</v>
      </c>
      <c r="AD318" s="20">
        <v>1</v>
      </c>
    </row>
    <row r="319" spans="1:30" ht="30" x14ac:dyDescent="0.25">
      <c r="A319" s="20"/>
      <c r="B319" s="20"/>
      <c r="C319" s="20"/>
      <c r="D319" s="21"/>
      <c r="E319" s="20"/>
      <c r="F319" s="20"/>
      <c r="G319" s="20"/>
      <c r="H319" s="20"/>
      <c r="I319" s="20"/>
      <c r="J319" s="21"/>
      <c r="K319" s="20"/>
      <c r="L319" s="20"/>
      <c r="M319" s="20"/>
      <c r="N319" s="20"/>
      <c r="O319" s="20" t="s">
        <v>37</v>
      </c>
      <c r="P319" s="20" t="s">
        <v>45</v>
      </c>
      <c r="Q319" s="20"/>
      <c r="R319" s="20" t="s">
        <v>39</v>
      </c>
      <c r="S319" s="20">
        <v>8200204302</v>
      </c>
      <c r="T319" s="20" t="s">
        <v>684</v>
      </c>
      <c r="U319" s="20"/>
      <c r="V319" s="20">
        <v>7976073841</v>
      </c>
      <c r="W319" s="20" t="s">
        <v>685</v>
      </c>
      <c r="X319" s="20">
        <v>35000</v>
      </c>
      <c r="Y319" s="20" t="s">
        <v>42</v>
      </c>
      <c r="Z319" s="20" t="s">
        <v>42</v>
      </c>
      <c r="AA319" s="20" t="s">
        <v>48</v>
      </c>
      <c r="AB319" s="20">
        <v>16</v>
      </c>
      <c r="AC319" s="20" t="s">
        <v>44</v>
      </c>
      <c r="AD319" s="20">
        <v>15</v>
      </c>
    </row>
    <row r="320" spans="1:30" ht="30" x14ac:dyDescent="0.25">
      <c r="A320" s="20"/>
      <c r="B320" s="20"/>
      <c r="C320" s="20"/>
      <c r="D320" s="21"/>
      <c r="E320" s="20"/>
      <c r="F320" s="20"/>
      <c r="G320" s="20"/>
      <c r="H320" s="20"/>
      <c r="I320" s="20"/>
      <c r="J320" s="21"/>
      <c r="K320" s="20"/>
      <c r="L320" s="20"/>
      <c r="M320" s="20"/>
      <c r="N320" s="20"/>
      <c r="O320" s="20" t="s">
        <v>56</v>
      </c>
      <c r="P320" s="20" t="s">
        <v>45</v>
      </c>
      <c r="Q320" s="20"/>
      <c r="R320" s="20" t="s">
        <v>39</v>
      </c>
      <c r="S320" s="20">
        <v>8200204302</v>
      </c>
      <c r="T320" s="20" t="s">
        <v>686</v>
      </c>
      <c r="U320" s="20" t="s">
        <v>687</v>
      </c>
      <c r="V320" s="20">
        <v>9602218138</v>
      </c>
      <c r="W320" s="20" t="s">
        <v>77</v>
      </c>
      <c r="X320" s="20">
        <v>72000</v>
      </c>
      <c r="Y320" s="20" t="s">
        <v>42</v>
      </c>
      <c r="Z320" s="20" t="s">
        <v>42</v>
      </c>
      <c r="AA320" s="20" t="s">
        <v>48</v>
      </c>
      <c r="AB320" s="20">
        <v>15</v>
      </c>
      <c r="AC320" s="20" t="s">
        <v>44</v>
      </c>
      <c r="AD320" s="20">
        <v>0</v>
      </c>
    </row>
    <row r="321" spans="1:30" ht="30" x14ac:dyDescent="0.25">
      <c r="A321" s="20"/>
      <c r="B321" s="20"/>
      <c r="C321" s="20"/>
      <c r="D321" s="21"/>
      <c r="E321" s="20"/>
      <c r="F321" s="20"/>
      <c r="G321" s="20"/>
      <c r="H321" s="20"/>
      <c r="I321" s="20"/>
      <c r="J321" s="21"/>
      <c r="K321" s="20"/>
      <c r="L321" s="20"/>
      <c r="M321" s="20"/>
      <c r="N321" s="20"/>
      <c r="O321" s="20" t="s">
        <v>37</v>
      </c>
      <c r="P321" s="20" t="s">
        <v>45</v>
      </c>
      <c r="Q321" s="20"/>
      <c r="R321" s="20" t="s">
        <v>39</v>
      </c>
      <c r="S321" s="20">
        <v>8200204302</v>
      </c>
      <c r="T321" s="20" t="s">
        <v>688</v>
      </c>
      <c r="U321" s="20" t="s">
        <v>689</v>
      </c>
      <c r="V321" s="20">
        <v>7568996429</v>
      </c>
      <c r="W321" s="20" t="s">
        <v>690</v>
      </c>
      <c r="X321" s="20">
        <v>40000</v>
      </c>
      <c r="Y321" s="20" t="s">
        <v>42</v>
      </c>
      <c r="Z321" s="20" t="s">
        <v>141</v>
      </c>
      <c r="AA321" s="20" t="s">
        <v>48</v>
      </c>
      <c r="AB321" s="20">
        <v>16</v>
      </c>
      <c r="AC321" s="20" t="s">
        <v>44</v>
      </c>
      <c r="AD321" s="20">
        <v>2</v>
      </c>
    </row>
    <row r="322" spans="1:30" ht="30" x14ac:dyDescent="0.25">
      <c r="A322" s="20"/>
      <c r="B322" s="20"/>
      <c r="C322" s="20"/>
      <c r="D322" s="21"/>
      <c r="E322" s="20"/>
      <c r="F322" s="20"/>
      <c r="G322" s="20"/>
      <c r="H322" s="20"/>
      <c r="I322" s="20"/>
      <c r="J322" s="21"/>
      <c r="K322" s="20"/>
      <c r="L322" s="20"/>
      <c r="M322" s="20"/>
      <c r="N322" s="20"/>
      <c r="O322" s="20" t="s">
        <v>56</v>
      </c>
      <c r="P322" s="20" t="s">
        <v>45</v>
      </c>
      <c r="Q322" s="20"/>
      <c r="R322" s="20" t="s">
        <v>39</v>
      </c>
      <c r="S322" s="20">
        <v>8200204302</v>
      </c>
      <c r="T322" s="20" t="s">
        <v>691</v>
      </c>
      <c r="U322" s="20" t="s">
        <v>634</v>
      </c>
      <c r="V322" s="20">
        <v>9268107055</v>
      </c>
      <c r="W322" s="20" t="s">
        <v>692</v>
      </c>
      <c r="X322" s="20">
        <v>36000</v>
      </c>
      <c r="Y322" s="20" t="s">
        <v>42</v>
      </c>
      <c r="Z322" s="20" t="s">
        <v>42</v>
      </c>
      <c r="AA322" s="20" t="s">
        <v>48</v>
      </c>
      <c r="AB322" s="20">
        <v>16</v>
      </c>
      <c r="AC322" s="20" t="s">
        <v>44</v>
      </c>
      <c r="AD322" s="20">
        <v>0</v>
      </c>
    </row>
    <row r="323" spans="1:30" ht="30" x14ac:dyDescent="0.25">
      <c r="A323" s="20"/>
      <c r="B323" s="20"/>
      <c r="C323" s="20"/>
      <c r="D323" s="21"/>
      <c r="E323" s="20"/>
      <c r="F323" s="20"/>
      <c r="G323" s="20"/>
      <c r="H323" s="20"/>
      <c r="I323" s="20"/>
      <c r="J323" s="21"/>
      <c r="K323" s="20"/>
      <c r="L323" s="20"/>
      <c r="M323" s="20"/>
      <c r="N323" s="20"/>
      <c r="O323" s="20" t="s">
        <v>37</v>
      </c>
      <c r="P323" s="20" t="s">
        <v>45</v>
      </c>
      <c r="Q323" s="20"/>
      <c r="R323" s="20" t="s">
        <v>39</v>
      </c>
      <c r="S323" s="20">
        <v>8200204302</v>
      </c>
      <c r="T323" s="20" t="s">
        <v>693</v>
      </c>
      <c r="U323" s="20" t="s">
        <v>694</v>
      </c>
      <c r="V323" s="20">
        <v>9196809136</v>
      </c>
      <c r="W323" s="20" t="s">
        <v>695</v>
      </c>
      <c r="X323" s="20">
        <v>36000</v>
      </c>
      <c r="Y323" s="20" t="s">
        <v>42</v>
      </c>
      <c r="Z323" s="20" t="s">
        <v>42</v>
      </c>
      <c r="AA323" s="20" t="s">
        <v>48</v>
      </c>
      <c r="AB323" s="20">
        <v>17</v>
      </c>
      <c r="AC323" s="20" t="s">
        <v>44</v>
      </c>
      <c r="AD323" s="20">
        <v>3</v>
      </c>
    </row>
    <row r="324" spans="1:30" ht="30" x14ac:dyDescent="0.25">
      <c r="A324" s="20"/>
      <c r="B324" s="20"/>
      <c r="C324" s="20"/>
      <c r="D324" s="21"/>
      <c r="E324" s="20"/>
      <c r="F324" s="20"/>
      <c r="G324" s="20"/>
      <c r="H324" s="20"/>
      <c r="I324" s="20"/>
      <c r="J324" s="21"/>
      <c r="K324" s="20"/>
      <c r="L324" s="20"/>
      <c r="M324" s="20"/>
      <c r="N324" s="20"/>
      <c r="O324" s="20" t="s">
        <v>37</v>
      </c>
      <c r="P324" s="20" t="s">
        <v>45</v>
      </c>
      <c r="Q324" s="20"/>
      <c r="R324" s="20" t="s">
        <v>39</v>
      </c>
      <c r="S324" s="20">
        <v>8200204302</v>
      </c>
      <c r="T324" s="20" t="s">
        <v>696</v>
      </c>
      <c r="U324" s="20"/>
      <c r="V324" s="20">
        <v>9784469617</v>
      </c>
      <c r="W324" s="20" t="s">
        <v>697</v>
      </c>
      <c r="X324" s="20">
        <v>48000</v>
      </c>
      <c r="Y324" s="20" t="s">
        <v>42</v>
      </c>
      <c r="Z324" s="20" t="s">
        <v>42</v>
      </c>
      <c r="AA324" s="20" t="s">
        <v>48</v>
      </c>
      <c r="AB324" s="20">
        <v>16</v>
      </c>
      <c r="AC324" s="20" t="s">
        <v>44</v>
      </c>
      <c r="AD324" s="20">
        <v>15</v>
      </c>
    </row>
    <row r="325" spans="1:30" ht="30" x14ac:dyDescent="0.25">
      <c r="A325" s="20"/>
      <c r="B325" s="20"/>
      <c r="C325" s="20"/>
      <c r="D325" s="21"/>
      <c r="E325" s="20"/>
      <c r="F325" s="20"/>
      <c r="G325" s="20"/>
      <c r="H325" s="20"/>
      <c r="I325" s="20"/>
      <c r="J325" s="21"/>
      <c r="K325" s="20"/>
      <c r="L325" s="20"/>
      <c r="M325" s="20"/>
      <c r="N325" s="20"/>
      <c r="O325" s="20" t="s">
        <v>56</v>
      </c>
      <c r="P325" s="20" t="s">
        <v>45</v>
      </c>
      <c r="Q325" s="20"/>
      <c r="R325" s="20" t="s">
        <v>39</v>
      </c>
      <c r="S325" s="20">
        <v>8200204302</v>
      </c>
      <c r="T325" s="20" t="s">
        <v>698</v>
      </c>
      <c r="U325" s="20"/>
      <c r="V325" s="20">
        <v>9929899824</v>
      </c>
      <c r="W325" s="20" t="s">
        <v>699</v>
      </c>
      <c r="X325" s="20">
        <v>60000</v>
      </c>
      <c r="Y325" s="20" t="s">
        <v>42</v>
      </c>
      <c r="Z325" s="20" t="s">
        <v>141</v>
      </c>
      <c r="AA325" s="20" t="s">
        <v>48</v>
      </c>
      <c r="AB325" s="20">
        <v>16</v>
      </c>
      <c r="AC325" s="20" t="s">
        <v>44</v>
      </c>
      <c r="AD325" s="20">
        <v>1</v>
      </c>
    </row>
    <row r="326" spans="1:30" ht="30" x14ac:dyDescent="0.25">
      <c r="A326" s="20"/>
      <c r="B326" s="20"/>
      <c r="C326" s="20"/>
      <c r="D326" s="21"/>
      <c r="E326" s="20"/>
      <c r="F326" s="20"/>
      <c r="G326" s="20"/>
      <c r="H326" s="20"/>
      <c r="I326" s="20"/>
      <c r="J326" s="21"/>
      <c r="K326" s="20"/>
      <c r="L326" s="20"/>
      <c r="M326" s="20"/>
      <c r="N326" s="20"/>
      <c r="O326" s="20" t="s">
        <v>56</v>
      </c>
      <c r="P326" s="20" t="s">
        <v>45</v>
      </c>
      <c r="Q326" s="20"/>
      <c r="R326" s="20" t="s">
        <v>39</v>
      </c>
      <c r="S326" s="20">
        <v>8200204302</v>
      </c>
      <c r="T326" s="20" t="s">
        <v>700</v>
      </c>
      <c r="U326" s="20"/>
      <c r="V326" s="20">
        <v>7568281466</v>
      </c>
      <c r="W326" s="20" t="s">
        <v>701</v>
      </c>
      <c r="X326" s="20">
        <v>36000</v>
      </c>
      <c r="Y326" s="20" t="s">
        <v>42</v>
      </c>
      <c r="Z326" s="20" t="s">
        <v>42</v>
      </c>
      <c r="AA326" s="20" t="s">
        <v>48</v>
      </c>
      <c r="AB326" s="20">
        <v>14</v>
      </c>
      <c r="AC326" s="20" t="s">
        <v>44</v>
      </c>
      <c r="AD326" s="20">
        <v>15</v>
      </c>
    </row>
    <row r="327" spans="1:30" ht="30" x14ac:dyDescent="0.25">
      <c r="A327" s="20"/>
      <c r="B327" s="20"/>
      <c r="C327" s="20"/>
      <c r="D327" s="21"/>
      <c r="E327" s="20"/>
      <c r="F327" s="20"/>
      <c r="G327" s="20"/>
      <c r="H327" s="20"/>
      <c r="I327" s="20"/>
      <c r="J327" s="21"/>
      <c r="K327" s="20"/>
      <c r="L327" s="20"/>
      <c r="M327" s="20"/>
      <c r="N327" s="20"/>
      <c r="O327" s="20" t="s">
        <v>37</v>
      </c>
      <c r="P327" s="20" t="s">
        <v>45</v>
      </c>
      <c r="Q327" s="20"/>
      <c r="R327" s="20" t="s">
        <v>39</v>
      </c>
      <c r="S327" s="20">
        <v>8200204302</v>
      </c>
      <c r="T327" s="20" t="s">
        <v>702</v>
      </c>
      <c r="U327" s="20"/>
      <c r="V327" s="20">
        <v>8769354250</v>
      </c>
      <c r="W327" s="20" t="s">
        <v>703</v>
      </c>
      <c r="X327" s="20">
        <v>48000</v>
      </c>
      <c r="Y327" s="20" t="s">
        <v>42</v>
      </c>
      <c r="Z327" s="20" t="s">
        <v>141</v>
      </c>
      <c r="AA327" s="20" t="s">
        <v>48</v>
      </c>
      <c r="AB327" s="20">
        <v>15</v>
      </c>
      <c r="AC327" s="20" t="s">
        <v>44</v>
      </c>
      <c r="AD327" s="20">
        <v>0.5</v>
      </c>
    </row>
    <row r="328" spans="1:30" ht="30" x14ac:dyDescent="0.25">
      <c r="A328" s="20"/>
      <c r="B328" s="20"/>
      <c r="C328" s="20"/>
      <c r="D328" s="21"/>
      <c r="E328" s="20"/>
      <c r="F328" s="20"/>
      <c r="G328" s="20"/>
      <c r="H328" s="20"/>
      <c r="I328" s="20"/>
      <c r="J328" s="21"/>
      <c r="K328" s="20"/>
      <c r="L328" s="20"/>
      <c r="M328" s="20"/>
      <c r="N328" s="20"/>
      <c r="O328" s="20" t="s">
        <v>56</v>
      </c>
      <c r="P328" s="20" t="s">
        <v>45</v>
      </c>
      <c r="Q328" s="20"/>
      <c r="R328" s="20" t="s">
        <v>39</v>
      </c>
      <c r="S328" s="20">
        <v>8200204302</v>
      </c>
      <c r="T328" s="20" t="s">
        <v>704</v>
      </c>
      <c r="U328" s="20" t="s">
        <v>614</v>
      </c>
      <c r="V328" s="20">
        <v>9187698492</v>
      </c>
      <c r="W328" s="20" t="s">
        <v>615</v>
      </c>
      <c r="X328" s="20">
        <v>36000</v>
      </c>
      <c r="Y328" s="20" t="s">
        <v>42</v>
      </c>
      <c r="Z328" s="20" t="s">
        <v>42</v>
      </c>
      <c r="AA328" s="20" t="s">
        <v>48</v>
      </c>
      <c r="AB328" s="20">
        <v>16</v>
      </c>
      <c r="AC328" s="20" t="s">
        <v>44</v>
      </c>
      <c r="AD328" s="20">
        <v>0</v>
      </c>
    </row>
    <row r="329" spans="1:30" ht="30" x14ac:dyDescent="0.25">
      <c r="A329" s="20"/>
      <c r="B329" s="20"/>
      <c r="C329" s="20"/>
      <c r="D329" s="21"/>
      <c r="E329" s="20"/>
      <c r="F329" s="20"/>
      <c r="G329" s="20"/>
      <c r="H329" s="20"/>
      <c r="I329" s="20"/>
      <c r="J329" s="21"/>
      <c r="K329" s="20"/>
      <c r="L329" s="20"/>
      <c r="M329" s="20"/>
      <c r="N329" s="20"/>
      <c r="O329" s="20" t="s">
        <v>37</v>
      </c>
      <c r="P329" s="20" t="s">
        <v>45</v>
      </c>
      <c r="Q329" s="20"/>
      <c r="R329" s="20" t="s">
        <v>39</v>
      </c>
      <c r="S329" s="20">
        <v>8200204302</v>
      </c>
      <c r="T329" s="20" t="s">
        <v>705</v>
      </c>
      <c r="U329" s="20"/>
      <c r="V329" s="20">
        <v>9950493872</v>
      </c>
      <c r="W329" s="20" t="s">
        <v>706</v>
      </c>
      <c r="X329" s="20">
        <v>40000</v>
      </c>
      <c r="Y329" s="20" t="s">
        <v>42</v>
      </c>
      <c r="Z329" s="20" t="s">
        <v>42</v>
      </c>
      <c r="AA329" s="20" t="s">
        <v>48</v>
      </c>
      <c r="AB329" s="20">
        <v>16</v>
      </c>
      <c r="AC329" s="20" t="s">
        <v>44</v>
      </c>
      <c r="AD329" s="20">
        <v>1</v>
      </c>
    </row>
    <row r="330" spans="1:30" ht="30" x14ac:dyDescent="0.25">
      <c r="A330" s="20"/>
      <c r="B330" s="20"/>
      <c r="C330" s="20"/>
      <c r="D330" s="21"/>
      <c r="E330" s="20"/>
      <c r="F330" s="20"/>
      <c r="G330" s="20"/>
      <c r="H330" s="20"/>
      <c r="I330" s="20"/>
      <c r="J330" s="21"/>
      <c r="K330" s="20"/>
      <c r="L330" s="20"/>
      <c r="M330" s="20"/>
      <c r="N330" s="20"/>
      <c r="O330" s="20" t="s">
        <v>56</v>
      </c>
      <c r="P330" s="20" t="s">
        <v>45</v>
      </c>
      <c r="Q330" s="20"/>
      <c r="R330" s="20" t="s">
        <v>39</v>
      </c>
      <c r="S330" s="20">
        <v>8200204302</v>
      </c>
      <c r="T330" s="20" t="s">
        <v>707</v>
      </c>
      <c r="U330" s="20"/>
      <c r="V330" s="20">
        <v>9929031954</v>
      </c>
      <c r="W330" s="20" t="s">
        <v>708</v>
      </c>
      <c r="X330" s="20">
        <v>48000</v>
      </c>
      <c r="Y330" s="20" t="s">
        <v>42</v>
      </c>
      <c r="Z330" s="20" t="s">
        <v>42</v>
      </c>
      <c r="AA330" s="20" t="s">
        <v>48</v>
      </c>
      <c r="AB330" s="20">
        <v>17</v>
      </c>
      <c r="AC330" s="20" t="s">
        <v>44</v>
      </c>
      <c r="AD330" s="20">
        <v>10</v>
      </c>
    </row>
    <row r="331" spans="1:30" ht="30" x14ac:dyDescent="0.25">
      <c r="A331" s="20"/>
      <c r="B331" s="20"/>
      <c r="C331" s="20"/>
      <c r="D331" s="21"/>
      <c r="E331" s="20"/>
      <c r="F331" s="20"/>
      <c r="G331" s="20"/>
      <c r="H331" s="20"/>
      <c r="I331" s="20"/>
      <c r="J331" s="21"/>
      <c r="K331" s="20"/>
      <c r="L331" s="20"/>
      <c r="M331" s="20"/>
      <c r="N331" s="20"/>
      <c r="O331" s="20" t="s">
        <v>56</v>
      </c>
      <c r="P331" s="20" t="s">
        <v>45</v>
      </c>
      <c r="Q331" s="20"/>
      <c r="R331" s="20" t="s">
        <v>39</v>
      </c>
      <c r="S331" s="20">
        <v>8200204302</v>
      </c>
      <c r="T331" s="20" t="s">
        <v>709</v>
      </c>
      <c r="U331" s="20"/>
      <c r="V331" s="20">
        <v>9950959734</v>
      </c>
      <c r="W331" s="20" t="s">
        <v>710</v>
      </c>
      <c r="X331" s="20">
        <v>45000</v>
      </c>
      <c r="Y331" s="20" t="s">
        <v>42</v>
      </c>
      <c r="Z331" s="20" t="s">
        <v>141</v>
      </c>
      <c r="AA331" s="20" t="s">
        <v>48</v>
      </c>
      <c r="AB331" s="20">
        <v>16</v>
      </c>
      <c r="AC331" s="20" t="s">
        <v>44</v>
      </c>
      <c r="AD331" s="20">
        <v>0</v>
      </c>
    </row>
    <row r="332" spans="1:30" ht="30" x14ac:dyDescent="0.25">
      <c r="A332" s="20"/>
      <c r="B332" s="20"/>
      <c r="C332" s="20"/>
      <c r="D332" s="21"/>
      <c r="E332" s="20"/>
      <c r="F332" s="20"/>
      <c r="G332" s="20"/>
      <c r="H332" s="20"/>
      <c r="I332" s="20"/>
      <c r="J332" s="21"/>
      <c r="K332" s="20"/>
      <c r="L332" s="20"/>
      <c r="M332" s="20"/>
      <c r="N332" s="20"/>
      <c r="O332" s="20" t="s">
        <v>37</v>
      </c>
      <c r="P332" s="20" t="s">
        <v>45</v>
      </c>
      <c r="Q332" s="20"/>
      <c r="R332" s="20" t="s">
        <v>39</v>
      </c>
      <c r="S332" s="20">
        <v>8200204302</v>
      </c>
      <c r="T332" s="20" t="s">
        <v>711</v>
      </c>
      <c r="U332" s="20"/>
      <c r="V332" s="20">
        <v>9828355445</v>
      </c>
      <c r="W332" s="20" t="s">
        <v>712</v>
      </c>
      <c r="X332" s="20">
        <v>36000</v>
      </c>
      <c r="Y332" s="20" t="s">
        <v>42</v>
      </c>
      <c r="Z332" s="20" t="s">
        <v>42</v>
      </c>
      <c r="AA332" s="20" t="s">
        <v>48</v>
      </c>
      <c r="AB332" s="20">
        <v>15</v>
      </c>
      <c r="AC332" s="20" t="s">
        <v>44</v>
      </c>
      <c r="AD332" s="20">
        <v>15</v>
      </c>
    </row>
    <row r="333" spans="1:30" ht="30" x14ac:dyDescent="0.25">
      <c r="A333" s="20"/>
      <c r="B333" s="20"/>
      <c r="C333" s="20"/>
      <c r="D333" s="21"/>
      <c r="E333" s="20"/>
      <c r="F333" s="20"/>
      <c r="G333" s="20"/>
      <c r="H333" s="20"/>
      <c r="I333" s="20"/>
      <c r="J333" s="21"/>
      <c r="K333" s="20"/>
      <c r="L333" s="20"/>
      <c r="M333" s="20"/>
      <c r="N333" s="20"/>
      <c r="O333" s="20" t="s">
        <v>56</v>
      </c>
      <c r="P333" s="20" t="s">
        <v>45</v>
      </c>
      <c r="Q333" s="20"/>
      <c r="R333" s="20" t="s">
        <v>39</v>
      </c>
      <c r="S333" s="20">
        <v>8200204302</v>
      </c>
      <c r="T333" s="20" t="s">
        <v>713</v>
      </c>
      <c r="U333" s="20" t="s">
        <v>714</v>
      </c>
      <c r="V333" s="20">
        <v>9784027849</v>
      </c>
      <c r="W333" s="20" t="s">
        <v>715</v>
      </c>
      <c r="X333" s="20">
        <v>36000</v>
      </c>
      <c r="Y333" s="20" t="s">
        <v>42</v>
      </c>
      <c r="Z333" s="20" t="s">
        <v>42</v>
      </c>
      <c r="AA333" s="20" t="s">
        <v>48</v>
      </c>
      <c r="AB333" s="20">
        <v>18</v>
      </c>
      <c r="AC333" s="20" t="s">
        <v>44</v>
      </c>
      <c r="AD333" s="20">
        <v>2</v>
      </c>
    </row>
    <row r="334" spans="1:30" ht="30" x14ac:dyDescent="0.25">
      <c r="A334" s="20"/>
      <c r="B334" s="20"/>
      <c r="C334" s="20"/>
      <c r="D334" s="21"/>
      <c r="E334" s="20"/>
      <c r="F334" s="20"/>
      <c r="G334" s="20"/>
      <c r="H334" s="20"/>
      <c r="I334" s="20"/>
      <c r="J334" s="21"/>
      <c r="K334" s="20"/>
      <c r="L334" s="20"/>
      <c r="M334" s="20"/>
      <c r="N334" s="20"/>
      <c r="O334" s="20" t="s">
        <v>56</v>
      </c>
      <c r="P334" s="20" t="s">
        <v>45</v>
      </c>
      <c r="Q334" s="20"/>
      <c r="R334" s="20" t="s">
        <v>39</v>
      </c>
      <c r="S334" s="20">
        <v>8200204302</v>
      </c>
      <c r="T334" s="20" t="s">
        <v>716</v>
      </c>
      <c r="U334" s="20" t="s">
        <v>547</v>
      </c>
      <c r="V334" s="20">
        <v>9828552701</v>
      </c>
      <c r="W334" s="20" t="s">
        <v>717</v>
      </c>
      <c r="X334" s="20">
        <v>36000</v>
      </c>
      <c r="Y334" s="20" t="s">
        <v>42</v>
      </c>
      <c r="Z334" s="20" t="s">
        <v>42</v>
      </c>
      <c r="AA334" s="20" t="s">
        <v>48</v>
      </c>
      <c r="AB334" s="20">
        <v>15</v>
      </c>
      <c r="AC334" s="20" t="s">
        <v>44</v>
      </c>
      <c r="AD334" s="20">
        <v>3</v>
      </c>
    </row>
    <row r="335" spans="1:30" ht="30" x14ac:dyDescent="0.25">
      <c r="A335" s="20"/>
      <c r="B335" s="20"/>
      <c r="C335" s="20"/>
      <c r="D335" s="21"/>
      <c r="E335" s="20"/>
      <c r="F335" s="20"/>
      <c r="G335" s="20"/>
      <c r="H335" s="20"/>
      <c r="I335" s="20"/>
      <c r="J335" s="21"/>
      <c r="K335" s="20"/>
      <c r="L335" s="20"/>
      <c r="M335" s="20"/>
      <c r="N335" s="20"/>
      <c r="O335" s="20" t="s">
        <v>85</v>
      </c>
      <c r="P335" s="20" t="s">
        <v>45</v>
      </c>
      <c r="Q335" s="20"/>
      <c r="R335" s="20" t="s">
        <v>39</v>
      </c>
      <c r="S335" s="20">
        <v>8200204302</v>
      </c>
      <c r="T335" s="20" t="s">
        <v>718</v>
      </c>
      <c r="U335" s="20" t="s">
        <v>683</v>
      </c>
      <c r="V335" s="20">
        <v>9001371661</v>
      </c>
      <c r="W335" s="20" t="s">
        <v>512</v>
      </c>
      <c r="X335" s="20">
        <v>36000</v>
      </c>
      <c r="Y335" s="20" t="s">
        <v>42</v>
      </c>
      <c r="Z335" s="20" t="s">
        <v>42</v>
      </c>
      <c r="AA335" s="20" t="s">
        <v>48</v>
      </c>
      <c r="AB335" s="20">
        <v>18</v>
      </c>
      <c r="AC335" s="20" t="s">
        <v>44</v>
      </c>
      <c r="AD335" s="20">
        <v>1</v>
      </c>
    </row>
    <row r="336" spans="1:30" ht="30" x14ac:dyDescent="0.25">
      <c r="A336" s="20"/>
      <c r="B336" s="20"/>
      <c r="C336" s="20"/>
      <c r="D336" s="21"/>
      <c r="E336" s="20"/>
      <c r="F336" s="20"/>
      <c r="G336" s="20"/>
      <c r="H336" s="20"/>
      <c r="I336" s="20"/>
      <c r="J336" s="21"/>
      <c r="K336" s="20"/>
      <c r="L336" s="20"/>
      <c r="M336" s="20"/>
      <c r="N336" s="20"/>
      <c r="O336" s="20" t="s">
        <v>37</v>
      </c>
      <c r="P336" s="20" t="s">
        <v>45</v>
      </c>
      <c r="Q336" s="20"/>
      <c r="R336" s="20" t="s">
        <v>39</v>
      </c>
      <c r="S336" s="20">
        <v>8200204302</v>
      </c>
      <c r="T336" s="20" t="s">
        <v>719</v>
      </c>
      <c r="U336" s="20"/>
      <c r="V336" s="20">
        <v>9602583704</v>
      </c>
      <c r="W336" s="20" t="s">
        <v>703</v>
      </c>
      <c r="X336" s="20">
        <v>0</v>
      </c>
      <c r="Y336" s="20" t="s">
        <v>42</v>
      </c>
      <c r="Z336" s="20" t="s">
        <v>42</v>
      </c>
      <c r="AA336" s="20" t="s">
        <v>48</v>
      </c>
      <c r="AB336" s="20">
        <v>15</v>
      </c>
      <c r="AC336" s="20" t="s">
        <v>44</v>
      </c>
      <c r="AD336" s="20">
        <v>0.2</v>
      </c>
    </row>
    <row r="337" spans="1:30" ht="30" x14ac:dyDescent="0.25">
      <c r="A337" s="20"/>
      <c r="B337" s="20"/>
      <c r="C337" s="20"/>
      <c r="D337" s="21"/>
      <c r="E337" s="20"/>
      <c r="F337" s="20"/>
      <c r="G337" s="20"/>
      <c r="H337" s="20"/>
      <c r="I337" s="20"/>
      <c r="J337" s="21"/>
      <c r="K337" s="20"/>
      <c r="L337" s="20"/>
      <c r="M337" s="20"/>
      <c r="N337" s="20"/>
      <c r="O337" s="20" t="s">
        <v>37</v>
      </c>
      <c r="P337" s="20" t="s">
        <v>45</v>
      </c>
      <c r="Q337" s="20"/>
      <c r="R337" s="20" t="s">
        <v>39</v>
      </c>
      <c r="S337" s="20">
        <v>8200204302</v>
      </c>
      <c r="T337" s="20" t="s">
        <v>720</v>
      </c>
      <c r="U337" s="20" t="s">
        <v>721</v>
      </c>
      <c r="V337" s="20">
        <v>9521684407</v>
      </c>
      <c r="W337" s="20" t="s">
        <v>722</v>
      </c>
      <c r="X337" s="20">
        <v>36000</v>
      </c>
      <c r="Y337" s="20" t="s">
        <v>42</v>
      </c>
      <c r="Z337" s="20" t="s">
        <v>42</v>
      </c>
      <c r="AA337" s="20" t="s">
        <v>48</v>
      </c>
      <c r="AB337" s="20">
        <v>17</v>
      </c>
      <c r="AC337" s="20" t="s">
        <v>44</v>
      </c>
      <c r="AD337" s="20">
        <v>0</v>
      </c>
    </row>
    <row r="338" spans="1:30" ht="30" x14ac:dyDescent="0.25">
      <c r="A338" s="20"/>
      <c r="B338" s="20"/>
      <c r="C338" s="20"/>
      <c r="D338" s="21"/>
      <c r="E338" s="20"/>
      <c r="F338" s="20"/>
      <c r="G338" s="20"/>
      <c r="H338" s="20"/>
      <c r="I338" s="20"/>
      <c r="J338" s="21"/>
      <c r="K338" s="20"/>
      <c r="L338" s="20"/>
      <c r="M338" s="20"/>
      <c r="N338" s="20"/>
      <c r="O338" s="20" t="s">
        <v>37</v>
      </c>
      <c r="P338" s="20" t="s">
        <v>45</v>
      </c>
      <c r="Q338" s="20"/>
      <c r="R338" s="20" t="s">
        <v>39</v>
      </c>
      <c r="S338" s="20">
        <v>8200204302</v>
      </c>
      <c r="T338" s="20" t="s">
        <v>723</v>
      </c>
      <c r="U338" s="20"/>
      <c r="V338" s="20">
        <v>8107251261</v>
      </c>
      <c r="W338" s="20" t="s">
        <v>724</v>
      </c>
      <c r="X338" s="20">
        <v>36000</v>
      </c>
      <c r="Y338" s="20" t="s">
        <v>42</v>
      </c>
      <c r="Z338" s="20" t="s">
        <v>42</v>
      </c>
      <c r="AA338" s="20" t="s">
        <v>48</v>
      </c>
      <c r="AB338" s="20">
        <v>15</v>
      </c>
      <c r="AC338" s="20" t="s">
        <v>44</v>
      </c>
      <c r="AD338" s="20">
        <v>0.1</v>
      </c>
    </row>
    <row r="339" spans="1:30" ht="30" x14ac:dyDescent="0.25">
      <c r="A339" s="20"/>
      <c r="B339" s="20"/>
      <c r="C339" s="20"/>
      <c r="D339" s="21"/>
      <c r="E339" s="20"/>
      <c r="F339" s="20"/>
      <c r="G339" s="20"/>
      <c r="H339" s="20"/>
      <c r="I339" s="20"/>
      <c r="J339" s="21"/>
      <c r="K339" s="20"/>
      <c r="L339" s="20"/>
      <c r="M339" s="20"/>
      <c r="N339" s="20"/>
      <c r="O339" s="20" t="s">
        <v>37</v>
      </c>
      <c r="P339" s="20" t="s">
        <v>45</v>
      </c>
      <c r="Q339" s="20"/>
      <c r="R339" s="20" t="s">
        <v>39</v>
      </c>
      <c r="S339" s="20">
        <v>8200204302</v>
      </c>
      <c r="T339" s="20" t="s">
        <v>725</v>
      </c>
      <c r="U339" s="20" t="s">
        <v>694</v>
      </c>
      <c r="V339" s="20">
        <v>9196809136</v>
      </c>
      <c r="W339" s="20" t="s">
        <v>695</v>
      </c>
      <c r="X339" s="20">
        <v>36000</v>
      </c>
      <c r="Y339" s="20" t="s">
        <v>42</v>
      </c>
      <c r="Z339" s="20" t="s">
        <v>42</v>
      </c>
      <c r="AA339" s="20" t="s">
        <v>48</v>
      </c>
      <c r="AB339" s="20">
        <v>19</v>
      </c>
      <c r="AC339" s="20" t="s">
        <v>44</v>
      </c>
      <c r="AD339" s="20">
        <v>3</v>
      </c>
    </row>
    <row r="340" spans="1:30" ht="30" x14ac:dyDescent="0.25">
      <c r="A340" s="20"/>
      <c r="B340" s="20"/>
      <c r="C340" s="20"/>
      <c r="D340" s="21"/>
      <c r="E340" s="20"/>
      <c r="F340" s="20"/>
      <c r="G340" s="20"/>
      <c r="H340" s="20"/>
      <c r="I340" s="20"/>
      <c r="J340" s="21"/>
      <c r="K340" s="20"/>
      <c r="L340" s="20"/>
      <c r="M340" s="20"/>
      <c r="N340" s="20"/>
      <c r="O340" s="20" t="s">
        <v>37</v>
      </c>
      <c r="P340" s="20" t="s">
        <v>45</v>
      </c>
      <c r="Q340" s="20"/>
      <c r="R340" s="20" t="s">
        <v>39</v>
      </c>
      <c r="S340" s="20">
        <v>8200204302</v>
      </c>
      <c r="T340" s="20" t="s">
        <v>726</v>
      </c>
      <c r="U340" s="20"/>
      <c r="V340" s="20">
        <v>6350260004</v>
      </c>
      <c r="W340" s="20" t="s">
        <v>727</v>
      </c>
      <c r="X340" s="20">
        <v>33000</v>
      </c>
      <c r="Y340" s="20" t="s">
        <v>42</v>
      </c>
      <c r="Z340" s="20" t="s">
        <v>42</v>
      </c>
      <c r="AA340" s="20" t="s">
        <v>48</v>
      </c>
      <c r="AB340" s="20">
        <v>16</v>
      </c>
      <c r="AC340" s="20" t="s">
        <v>44</v>
      </c>
      <c r="AD340" s="20">
        <v>7</v>
      </c>
    </row>
    <row r="341" spans="1:30" ht="45" x14ac:dyDescent="0.25">
      <c r="A341" s="20"/>
      <c r="B341" s="20"/>
      <c r="C341" s="20"/>
      <c r="D341" s="21"/>
      <c r="E341" s="20"/>
      <c r="F341" s="20"/>
      <c r="G341" s="20"/>
      <c r="H341" s="20"/>
      <c r="I341" s="20"/>
      <c r="J341" s="21"/>
      <c r="K341" s="20"/>
      <c r="L341" s="20"/>
      <c r="M341" s="20"/>
      <c r="N341" s="20"/>
      <c r="O341" s="20" t="s">
        <v>37</v>
      </c>
      <c r="P341" s="20" t="s">
        <v>45</v>
      </c>
      <c r="Q341" s="20"/>
      <c r="R341" s="20" t="s">
        <v>39</v>
      </c>
      <c r="S341" s="20">
        <v>8200204302</v>
      </c>
      <c r="T341" s="20" t="s">
        <v>728</v>
      </c>
      <c r="U341" s="20"/>
      <c r="V341" s="20">
        <v>9829114826</v>
      </c>
      <c r="W341" s="20" t="s">
        <v>729</v>
      </c>
      <c r="X341" s="20">
        <v>48000</v>
      </c>
      <c r="Y341" s="20" t="s">
        <v>42</v>
      </c>
      <c r="Z341" s="20" t="s">
        <v>42</v>
      </c>
      <c r="AA341" s="20" t="s">
        <v>48</v>
      </c>
      <c r="AB341" s="20">
        <v>18</v>
      </c>
      <c r="AC341" s="20" t="s">
        <v>44</v>
      </c>
      <c r="AD341" s="20">
        <v>16</v>
      </c>
    </row>
    <row r="342" spans="1:30" ht="30" x14ac:dyDescent="0.25">
      <c r="A342" s="20"/>
      <c r="B342" s="20"/>
      <c r="C342" s="20"/>
      <c r="D342" s="21"/>
      <c r="E342" s="20"/>
      <c r="F342" s="20"/>
      <c r="G342" s="20"/>
      <c r="H342" s="20"/>
      <c r="I342" s="20"/>
      <c r="J342" s="21"/>
      <c r="K342" s="20"/>
      <c r="L342" s="20"/>
      <c r="M342" s="20"/>
      <c r="N342" s="20"/>
      <c r="O342" s="20" t="s">
        <v>37</v>
      </c>
      <c r="P342" s="20" t="s">
        <v>38</v>
      </c>
      <c r="Q342" s="20"/>
      <c r="R342" s="20" t="s">
        <v>39</v>
      </c>
      <c r="S342" s="20">
        <v>8200204302</v>
      </c>
      <c r="T342" s="20" t="s">
        <v>730</v>
      </c>
      <c r="U342" s="20"/>
      <c r="V342" s="20">
        <v>8955980539</v>
      </c>
      <c r="W342" s="20" t="s">
        <v>731</v>
      </c>
      <c r="X342" s="20">
        <v>40000</v>
      </c>
      <c r="Y342" s="20" t="s">
        <v>42</v>
      </c>
      <c r="Z342" s="20" t="s">
        <v>42</v>
      </c>
      <c r="AA342" s="20" t="s">
        <v>43</v>
      </c>
      <c r="AB342" s="20">
        <v>17</v>
      </c>
      <c r="AC342" s="20" t="s">
        <v>44</v>
      </c>
      <c r="AD342" s="20">
        <v>20</v>
      </c>
    </row>
    <row r="343" spans="1:30" ht="30" x14ac:dyDescent="0.25">
      <c r="A343" s="20"/>
      <c r="B343" s="20"/>
      <c r="C343" s="20"/>
      <c r="D343" s="21"/>
      <c r="E343" s="20"/>
      <c r="F343" s="20"/>
      <c r="G343" s="20"/>
      <c r="H343" s="20"/>
      <c r="I343" s="20"/>
      <c r="J343" s="21"/>
      <c r="K343" s="20"/>
      <c r="L343" s="20"/>
      <c r="M343" s="20"/>
      <c r="N343" s="20"/>
      <c r="O343" s="20" t="s">
        <v>37</v>
      </c>
      <c r="P343" s="20" t="s">
        <v>45</v>
      </c>
      <c r="Q343" s="20"/>
      <c r="R343" s="20" t="s">
        <v>39</v>
      </c>
      <c r="S343" s="20">
        <v>8200204302</v>
      </c>
      <c r="T343" s="20" t="s">
        <v>732</v>
      </c>
      <c r="U343" s="20"/>
      <c r="V343" s="20">
        <v>9887083039</v>
      </c>
      <c r="W343" s="20" t="s">
        <v>733</v>
      </c>
      <c r="X343" s="20">
        <v>48000</v>
      </c>
      <c r="Y343" s="20" t="s">
        <v>42</v>
      </c>
      <c r="Z343" s="20" t="s">
        <v>42</v>
      </c>
      <c r="AA343" s="20" t="s">
        <v>48</v>
      </c>
      <c r="AB343" s="20">
        <v>15</v>
      </c>
      <c r="AC343" s="20" t="s">
        <v>44</v>
      </c>
      <c r="AD343" s="20">
        <v>5</v>
      </c>
    </row>
    <row r="344" spans="1:30" ht="30" x14ac:dyDescent="0.25">
      <c r="A344" s="20"/>
      <c r="B344" s="20"/>
      <c r="C344" s="20"/>
      <c r="D344" s="21"/>
      <c r="E344" s="20"/>
      <c r="F344" s="20"/>
      <c r="G344" s="20"/>
      <c r="H344" s="20"/>
      <c r="I344" s="20"/>
      <c r="J344" s="21"/>
      <c r="K344" s="20"/>
      <c r="L344" s="20"/>
      <c r="M344" s="20"/>
      <c r="N344" s="20"/>
      <c r="O344" s="20" t="s">
        <v>37</v>
      </c>
      <c r="P344" s="20" t="s">
        <v>38</v>
      </c>
      <c r="Q344" s="20"/>
      <c r="R344" s="20" t="s">
        <v>39</v>
      </c>
      <c r="S344" s="20">
        <v>8200204302</v>
      </c>
      <c r="T344" s="20" t="s">
        <v>734</v>
      </c>
      <c r="U344" s="20" t="s">
        <v>735</v>
      </c>
      <c r="V344" s="20">
        <v>9950943451</v>
      </c>
      <c r="W344" s="20" t="s">
        <v>522</v>
      </c>
      <c r="X344" s="20">
        <v>44000</v>
      </c>
      <c r="Y344" s="20" t="s">
        <v>42</v>
      </c>
      <c r="Z344" s="20" t="s">
        <v>42</v>
      </c>
      <c r="AA344" s="20" t="s">
        <v>43</v>
      </c>
      <c r="AB344" s="20">
        <v>14</v>
      </c>
      <c r="AC344" s="20" t="s">
        <v>44</v>
      </c>
      <c r="AD344" s="20">
        <v>0</v>
      </c>
    </row>
    <row r="345" spans="1:30" ht="30" x14ac:dyDescent="0.25">
      <c r="A345" s="20"/>
      <c r="B345" s="20"/>
      <c r="C345" s="20"/>
      <c r="D345" s="21"/>
      <c r="E345" s="20"/>
      <c r="F345" s="20"/>
      <c r="G345" s="20"/>
      <c r="H345" s="20"/>
      <c r="I345" s="20"/>
      <c r="J345" s="21"/>
      <c r="K345" s="20"/>
      <c r="L345" s="20"/>
      <c r="M345" s="20"/>
      <c r="N345" s="20"/>
      <c r="O345" s="20" t="s">
        <v>37</v>
      </c>
      <c r="P345" s="20" t="s">
        <v>45</v>
      </c>
      <c r="Q345" s="20"/>
      <c r="R345" s="20" t="s">
        <v>39</v>
      </c>
      <c r="S345" s="20">
        <v>8200204302</v>
      </c>
      <c r="T345" s="20" t="s">
        <v>736</v>
      </c>
      <c r="U345" s="20" t="s">
        <v>737</v>
      </c>
      <c r="V345" s="20">
        <v>9950590397</v>
      </c>
      <c r="W345" s="20" t="s">
        <v>738</v>
      </c>
      <c r="X345" s="20">
        <v>36000</v>
      </c>
      <c r="Y345" s="20" t="s">
        <v>42</v>
      </c>
      <c r="Z345" s="20" t="s">
        <v>141</v>
      </c>
      <c r="AA345" s="20" t="s">
        <v>48</v>
      </c>
      <c r="AB345" s="20">
        <v>16</v>
      </c>
      <c r="AC345" s="20" t="s">
        <v>44</v>
      </c>
      <c r="AD345" s="20">
        <v>3</v>
      </c>
    </row>
    <row r="346" spans="1:30" ht="30" x14ac:dyDescent="0.25">
      <c r="A346" s="20"/>
      <c r="B346" s="20"/>
      <c r="C346" s="20"/>
      <c r="D346" s="21"/>
      <c r="E346" s="20"/>
      <c r="F346" s="20"/>
      <c r="G346" s="20"/>
      <c r="H346" s="20"/>
      <c r="I346" s="20"/>
      <c r="J346" s="21"/>
      <c r="K346" s="20"/>
      <c r="L346" s="20"/>
      <c r="M346" s="20"/>
      <c r="N346" s="20"/>
      <c r="O346" s="20" t="s">
        <v>85</v>
      </c>
      <c r="P346" s="20" t="s">
        <v>45</v>
      </c>
      <c r="Q346" s="20"/>
      <c r="R346" s="20" t="s">
        <v>39</v>
      </c>
      <c r="S346" s="20">
        <v>8200204302</v>
      </c>
      <c r="T346" s="20" t="s">
        <v>739</v>
      </c>
      <c r="U346" s="20" t="s">
        <v>740</v>
      </c>
      <c r="V346" s="20">
        <v>9799837975</v>
      </c>
      <c r="W346" s="20" t="s">
        <v>512</v>
      </c>
      <c r="X346" s="20">
        <v>36000</v>
      </c>
      <c r="Y346" s="20" t="s">
        <v>42</v>
      </c>
      <c r="Z346" s="20" t="s">
        <v>141</v>
      </c>
      <c r="AA346" s="20" t="s">
        <v>48</v>
      </c>
      <c r="AB346" s="20">
        <v>16</v>
      </c>
      <c r="AC346" s="20" t="s">
        <v>44</v>
      </c>
      <c r="AD346" s="20">
        <v>1</v>
      </c>
    </row>
    <row r="347" spans="1:30" ht="30" x14ac:dyDescent="0.25">
      <c r="A347" s="20"/>
      <c r="B347" s="20"/>
      <c r="C347" s="20"/>
      <c r="D347" s="21"/>
      <c r="E347" s="20"/>
      <c r="F347" s="20"/>
      <c r="G347" s="20"/>
      <c r="H347" s="20"/>
      <c r="I347" s="20"/>
      <c r="J347" s="21"/>
      <c r="K347" s="20"/>
      <c r="L347" s="20"/>
      <c r="M347" s="20"/>
      <c r="N347" s="20"/>
      <c r="O347" s="20" t="s">
        <v>37</v>
      </c>
      <c r="P347" s="20" t="s">
        <v>38</v>
      </c>
      <c r="Q347" s="20"/>
      <c r="R347" s="20" t="s">
        <v>39</v>
      </c>
      <c r="S347" s="20">
        <v>8200204302</v>
      </c>
      <c r="T347" s="20" t="s">
        <v>741</v>
      </c>
      <c r="U347" s="20" t="s">
        <v>742</v>
      </c>
      <c r="V347" s="20">
        <v>7742248609</v>
      </c>
      <c r="W347" s="20" t="s">
        <v>743</v>
      </c>
      <c r="X347" s="20">
        <v>30000</v>
      </c>
      <c r="Y347" s="20" t="s">
        <v>42</v>
      </c>
      <c r="Z347" s="20" t="s">
        <v>42</v>
      </c>
      <c r="AA347" s="20" t="s">
        <v>43</v>
      </c>
      <c r="AB347" s="20">
        <v>14</v>
      </c>
      <c r="AC347" s="20" t="s">
        <v>44</v>
      </c>
      <c r="AD347" s="20">
        <v>3</v>
      </c>
    </row>
    <row r="348" spans="1:30" ht="30" x14ac:dyDescent="0.25">
      <c r="A348" s="20"/>
      <c r="B348" s="20"/>
      <c r="C348" s="20"/>
      <c r="D348" s="21"/>
      <c r="E348" s="20"/>
      <c r="F348" s="20"/>
      <c r="G348" s="20"/>
      <c r="H348" s="20"/>
      <c r="I348" s="20"/>
      <c r="J348" s="21"/>
      <c r="K348" s="20"/>
      <c r="L348" s="20"/>
      <c r="M348" s="20"/>
      <c r="N348" s="20"/>
      <c r="O348" s="20" t="s">
        <v>37</v>
      </c>
      <c r="P348" s="20" t="s">
        <v>38</v>
      </c>
      <c r="Q348" s="20"/>
      <c r="R348" s="20" t="s">
        <v>39</v>
      </c>
      <c r="S348" s="20">
        <v>8200204302</v>
      </c>
      <c r="T348" s="20" t="s">
        <v>744</v>
      </c>
      <c r="U348" s="20"/>
      <c r="V348" s="20">
        <v>9772162410</v>
      </c>
      <c r="W348" s="20" t="s">
        <v>745</v>
      </c>
      <c r="X348" s="20">
        <v>600000</v>
      </c>
      <c r="Y348" s="20" t="s">
        <v>42</v>
      </c>
      <c r="Z348" s="20" t="s">
        <v>42</v>
      </c>
      <c r="AA348" s="20" t="s">
        <v>43</v>
      </c>
      <c r="AB348" s="20">
        <v>16</v>
      </c>
      <c r="AC348" s="20" t="s">
        <v>44</v>
      </c>
      <c r="AD348" s="20">
        <v>2</v>
      </c>
    </row>
    <row r="349" spans="1:30" ht="30" x14ac:dyDescent="0.25">
      <c r="A349" s="20"/>
      <c r="B349" s="20"/>
      <c r="C349" s="20"/>
      <c r="D349" s="21"/>
      <c r="E349" s="20"/>
      <c r="F349" s="20"/>
      <c r="G349" s="20"/>
      <c r="H349" s="20"/>
      <c r="I349" s="20"/>
      <c r="J349" s="21"/>
      <c r="K349" s="20"/>
      <c r="L349" s="20"/>
      <c r="M349" s="20"/>
      <c r="N349" s="20"/>
      <c r="O349" s="20" t="s">
        <v>37</v>
      </c>
      <c r="P349" s="20" t="s">
        <v>45</v>
      </c>
      <c r="Q349" s="20"/>
      <c r="R349" s="20" t="s">
        <v>39</v>
      </c>
      <c r="S349" s="20">
        <v>8200204302</v>
      </c>
      <c r="T349" s="20" t="s">
        <v>746</v>
      </c>
      <c r="U349" s="20" t="s">
        <v>747</v>
      </c>
      <c r="V349" s="20">
        <v>9001497814</v>
      </c>
      <c r="W349" s="20" t="s">
        <v>748</v>
      </c>
      <c r="X349" s="20">
        <v>0</v>
      </c>
      <c r="Y349" s="20" t="s">
        <v>42</v>
      </c>
      <c r="Z349" s="20" t="s">
        <v>141</v>
      </c>
      <c r="AA349" s="20" t="s">
        <v>48</v>
      </c>
      <c r="AB349" s="20">
        <v>15</v>
      </c>
      <c r="AC349" s="20" t="s">
        <v>44</v>
      </c>
      <c r="AD349" s="20">
        <v>2</v>
      </c>
    </row>
    <row r="350" spans="1:30" ht="30" x14ac:dyDescent="0.25">
      <c r="A350" s="20"/>
      <c r="B350" s="20"/>
      <c r="C350" s="20"/>
      <c r="D350" s="21"/>
      <c r="E350" s="20"/>
      <c r="F350" s="20"/>
      <c r="G350" s="20"/>
      <c r="H350" s="20"/>
      <c r="I350" s="20"/>
      <c r="J350" s="21"/>
      <c r="K350" s="20"/>
      <c r="L350" s="20"/>
      <c r="M350" s="20"/>
      <c r="N350" s="20"/>
      <c r="O350" s="20" t="s">
        <v>37</v>
      </c>
      <c r="P350" s="20" t="s">
        <v>45</v>
      </c>
      <c r="Q350" s="20"/>
      <c r="R350" s="20" t="s">
        <v>39</v>
      </c>
      <c r="S350" s="20">
        <v>8200204302</v>
      </c>
      <c r="T350" s="20" t="s">
        <v>749</v>
      </c>
      <c r="U350" s="20"/>
      <c r="V350" s="20">
        <v>7877706507</v>
      </c>
      <c r="W350" s="20" t="s">
        <v>750</v>
      </c>
      <c r="X350" s="20">
        <v>48000</v>
      </c>
      <c r="Y350" s="20" t="s">
        <v>42</v>
      </c>
      <c r="Z350" s="20" t="s">
        <v>42</v>
      </c>
      <c r="AA350" s="20" t="s">
        <v>48</v>
      </c>
      <c r="AB350" s="20">
        <v>16</v>
      </c>
      <c r="AC350" s="20" t="s">
        <v>44</v>
      </c>
      <c r="AD350" s="20">
        <v>15</v>
      </c>
    </row>
    <row r="351" spans="1:30" ht="30" x14ac:dyDescent="0.25">
      <c r="A351" s="20"/>
      <c r="B351" s="20"/>
      <c r="C351" s="20"/>
      <c r="D351" s="21"/>
      <c r="E351" s="20"/>
      <c r="F351" s="20"/>
      <c r="G351" s="20"/>
      <c r="H351" s="20"/>
      <c r="I351" s="20"/>
      <c r="J351" s="21"/>
      <c r="K351" s="20"/>
      <c r="L351" s="20"/>
      <c r="M351" s="20"/>
      <c r="N351" s="20"/>
      <c r="O351" s="20" t="s">
        <v>56</v>
      </c>
      <c r="P351" s="20" t="s">
        <v>45</v>
      </c>
      <c r="Q351" s="20"/>
      <c r="R351" s="20" t="s">
        <v>39</v>
      </c>
      <c r="S351" s="20">
        <v>8200204302</v>
      </c>
      <c r="T351" s="20" t="s">
        <v>751</v>
      </c>
      <c r="U351" s="20"/>
      <c r="V351" s="20">
        <v>9464366789</v>
      </c>
      <c r="W351" s="20" t="s">
        <v>752</v>
      </c>
      <c r="X351" s="20">
        <v>36000</v>
      </c>
      <c r="Y351" s="20" t="s">
        <v>42</v>
      </c>
      <c r="Z351" s="20" t="s">
        <v>42</v>
      </c>
      <c r="AA351" s="20" t="s">
        <v>48</v>
      </c>
      <c r="AB351" s="20">
        <v>17</v>
      </c>
      <c r="AC351" s="20" t="s">
        <v>44</v>
      </c>
      <c r="AD351" s="20">
        <v>0</v>
      </c>
    </row>
    <row r="352" spans="1:30" ht="30" x14ac:dyDescent="0.25">
      <c r="A352" s="20"/>
      <c r="B352" s="20"/>
      <c r="C352" s="20"/>
      <c r="D352" s="21"/>
      <c r="E352" s="20"/>
      <c r="F352" s="20"/>
      <c r="G352" s="20"/>
      <c r="H352" s="20"/>
      <c r="I352" s="20"/>
      <c r="J352" s="21"/>
      <c r="K352" s="20"/>
      <c r="L352" s="20"/>
      <c r="M352" s="20"/>
      <c r="N352" s="20"/>
      <c r="O352" s="20" t="s">
        <v>37</v>
      </c>
      <c r="P352" s="20" t="s">
        <v>45</v>
      </c>
      <c r="Q352" s="20"/>
      <c r="R352" s="20" t="s">
        <v>39</v>
      </c>
      <c r="S352" s="20">
        <v>8200204302</v>
      </c>
      <c r="T352" s="20" t="s">
        <v>668</v>
      </c>
      <c r="U352" s="20"/>
      <c r="V352" s="20">
        <v>9029936289</v>
      </c>
      <c r="W352" s="20" t="s">
        <v>724</v>
      </c>
      <c r="X352" s="20">
        <v>36000</v>
      </c>
      <c r="Y352" s="20" t="s">
        <v>42</v>
      </c>
      <c r="Z352" s="20" t="s">
        <v>42</v>
      </c>
      <c r="AA352" s="20" t="s">
        <v>48</v>
      </c>
      <c r="AB352" s="20">
        <v>16</v>
      </c>
      <c r="AC352" s="20" t="s">
        <v>44</v>
      </c>
      <c r="AD352" s="20">
        <v>0.1</v>
      </c>
    </row>
    <row r="353" spans="1:30" ht="30" x14ac:dyDescent="0.25">
      <c r="A353" s="20"/>
      <c r="B353" s="20"/>
      <c r="C353" s="20"/>
      <c r="D353" s="21"/>
      <c r="E353" s="20"/>
      <c r="F353" s="20"/>
      <c r="G353" s="20"/>
      <c r="H353" s="20"/>
      <c r="I353" s="20"/>
      <c r="J353" s="21"/>
      <c r="K353" s="20"/>
      <c r="L353" s="20"/>
      <c r="M353" s="20"/>
      <c r="N353" s="20"/>
      <c r="O353" s="20" t="s">
        <v>37</v>
      </c>
      <c r="P353" s="20" t="s">
        <v>45</v>
      </c>
      <c r="Q353" s="20"/>
      <c r="R353" s="20" t="s">
        <v>39</v>
      </c>
      <c r="S353" s="20">
        <v>8200204302</v>
      </c>
      <c r="T353" s="20" t="s">
        <v>753</v>
      </c>
      <c r="U353" s="20" t="s">
        <v>754</v>
      </c>
      <c r="V353" s="20">
        <v>9001818642</v>
      </c>
      <c r="W353" s="20" t="s">
        <v>755</v>
      </c>
      <c r="X353" s="20">
        <v>42000</v>
      </c>
      <c r="Y353" s="20" t="s">
        <v>42</v>
      </c>
      <c r="Z353" s="20" t="s">
        <v>42</v>
      </c>
      <c r="AA353" s="20" t="s">
        <v>48</v>
      </c>
      <c r="AB353" s="20">
        <v>16</v>
      </c>
      <c r="AC353" s="20" t="s">
        <v>44</v>
      </c>
      <c r="AD353" s="20">
        <v>2</v>
      </c>
    </row>
    <row r="354" spans="1:30" ht="30" x14ac:dyDescent="0.25">
      <c r="A354" s="20"/>
      <c r="B354" s="20"/>
      <c r="C354" s="20"/>
      <c r="D354" s="21"/>
      <c r="E354" s="20"/>
      <c r="F354" s="20"/>
      <c r="G354" s="20"/>
      <c r="H354" s="20"/>
      <c r="I354" s="20"/>
      <c r="J354" s="21"/>
      <c r="K354" s="20"/>
      <c r="L354" s="20"/>
      <c r="M354" s="20"/>
      <c r="N354" s="20"/>
      <c r="O354" s="20" t="s">
        <v>56</v>
      </c>
      <c r="P354" s="20" t="s">
        <v>45</v>
      </c>
      <c r="Q354" s="20"/>
      <c r="R354" s="20" t="s">
        <v>39</v>
      </c>
      <c r="S354" s="20">
        <v>8200204302</v>
      </c>
      <c r="T354" s="20" t="s">
        <v>756</v>
      </c>
      <c r="U354" s="20"/>
      <c r="V354" s="20">
        <v>9571397841</v>
      </c>
      <c r="W354" s="20" t="s">
        <v>757</v>
      </c>
      <c r="X354" s="20">
        <v>160000</v>
      </c>
      <c r="Y354" s="20" t="s">
        <v>42</v>
      </c>
      <c r="Z354" s="20" t="s">
        <v>42</v>
      </c>
      <c r="AA354" s="20" t="s">
        <v>48</v>
      </c>
      <c r="AB354" s="20">
        <v>15</v>
      </c>
      <c r="AC354" s="20" t="s">
        <v>44</v>
      </c>
      <c r="AD354" s="20">
        <v>15</v>
      </c>
    </row>
    <row r="355" spans="1:30" ht="30" x14ac:dyDescent="0.25">
      <c r="A355" s="20"/>
      <c r="B355" s="20"/>
      <c r="C355" s="20"/>
      <c r="D355" s="21"/>
      <c r="E355" s="20"/>
      <c r="F355" s="20"/>
      <c r="G355" s="20"/>
      <c r="H355" s="20"/>
      <c r="I355" s="20"/>
      <c r="J355" s="21"/>
      <c r="K355" s="20"/>
      <c r="L355" s="20"/>
      <c r="M355" s="20"/>
      <c r="N355" s="20"/>
      <c r="O355" s="20" t="s">
        <v>56</v>
      </c>
      <c r="P355" s="20" t="s">
        <v>45</v>
      </c>
      <c r="Q355" s="20"/>
      <c r="R355" s="20" t="s">
        <v>39</v>
      </c>
      <c r="S355" s="20">
        <v>8200204302</v>
      </c>
      <c r="T355" s="20" t="s">
        <v>758</v>
      </c>
      <c r="U355" s="20" t="s">
        <v>759</v>
      </c>
      <c r="V355" s="20">
        <v>9950375819</v>
      </c>
      <c r="W355" s="20" t="s">
        <v>760</v>
      </c>
      <c r="X355" s="20">
        <v>33000</v>
      </c>
      <c r="Y355" s="20" t="s">
        <v>42</v>
      </c>
      <c r="Z355" s="20" t="s">
        <v>42</v>
      </c>
      <c r="AA355" s="20" t="s">
        <v>48</v>
      </c>
      <c r="AB355" s="20">
        <v>15</v>
      </c>
      <c r="AC355" s="20" t="s">
        <v>44</v>
      </c>
      <c r="AD355" s="20">
        <v>0.2</v>
      </c>
    </row>
    <row r="356" spans="1:30" ht="30" x14ac:dyDescent="0.25">
      <c r="A356" s="20"/>
      <c r="B356" s="20"/>
      <c r="C356" s="20"/>
      <c r="D356" s="21"/>
      <c r="E356" s="20"/>
      <c r="F356" s="20"/>
      <c r="G356" s="20"/>
      <c r="H356" s="20"/>
      <c r="I356" s="20"/>
      <c r="J356" s="21"/>
      <c r="K356" s="20"/>
      <c r="L356" s="20"/>
      <c r="M356" s="20"/>
      <c r="N356" s="20"/>
      <c r="O356" s="20" t="s">
        <v>37</v>
      </c>
      <c r="P356" s="20" t="s">
        <v>45</v>
      </c>
      <c r="Q356" s="20"/>
      <c r="R356" s="20" t="s">
        <v>39</v>
      </c>
      <c r="S356" s="20">
        <v>8200204302</v>
      </c>
      <c r="T356" s="20" t="s">
        <v>761</v>
      </c>
      <c r="U356" s="20"/>
      <c r="V356" s="20">
        <v>7877980694</v>
      </c>
      <c r="W356" s="20" t="s">
        <v>638</v>
      </c>
      <c r="X356" s="20">
        <v>48000</v>
      </c>
      <c r="Y356" s="20" t="s">
        <v>42</v>
      </c>
      <c r="Z356" s="20" t="s">
        <v>141</v>
      </c>
      <c r="AA356" s="20" t="s">
        <v>48</v>
      </c>
      <c r="AB356" s="20">
        <v>16</v>
      </c>
      <c r="AC356" s="20" t="s">
        <v>44</v>
      </c>
      <c r="AD356" s="20">
        <v>0.4</v>
      </c>
    </row>
    <row r="357" spans="1:30" ht="30" x14ac:dyDescent="0.25">
      <c r="A357" s="20"/>
      <c r="B357" s="20"/>
      <c r="C357" s="20"/>
      <c r="D357" s="21"/>
      <c r="E357" s="20"/>
      <c r="F357" s="20"/>
      <c r="G357" s="20"/>
      <c r="H357" s="20"/>
      <c r="I357" s="20"/>
      <c r="J357" s="21"/>
      <c r="K357" s="20"/>
      <c r="L357" s="20"/>
      <c r="M357" s="20"/>
      <c r="N357" s="20"/>
      <c r="O357" s="20" t="s">
        <v>56</v>
      </c>
      <c r="P357" s="20" t="s">
        <v>45</v>
      </c>
      <c r="Q357" s="20"/>
      <c r="R357" s="20" t="s">
        <v>39</v>
      </c>
      <c r="S357" s="20">
        <v>8200204302</v>
      </c>
      <c r="T357" s="20" t="s">
        <v>762</v>
      </c>
      <c r="U357" s="20"/>
      <c r="V357" s="20">
        <v>9660427679</v>
      </c>
      <c r="W357" s="20" t="s">
        <v>763</v>
      </c>
      <c r="X357" s="20">
        <v>36000</v>
      </c>
      <c r="Y357" s="20" t="s">
        <v>42</v>
      </c>
      <c r="Z357" s="20" t="s">
        <v>42</v>
      </c>
      <c r="AA357" s="20" t="s">
        <v>48</v>
      </c>
      <c r="AB357" s="20">
        <v>16</v>
      </c>
      <c r="AC357" s="20" t="s">
        <v>44</v>
      </c>
      <c r="AD357" s="20">
        <v>40</v>
      </c>
    </row>
    <row r="358" spans="1:30" ht="30" x14ac:dyDescent="0.25">
      <c r="A358" s="20"/>
      <c r="B358" s="20"/>
      <c r="C358" s="20"/>
      <c r="D358" s="21"/>
      <c r="E358" s="20"/>
      <c r="F358" s="20"/>
      <c r="G358" s="20"/>
      <c r="H358" s="20"/>
      <c r="I358" s="20"/>
      <c r="J358" s="21"/>
      <c r="K358" s="20"/>
      <c r="L358" s="20"/>
      <c r="M358" s="20"/>
      <c r="N358" s="20"/>
      <c r="O358" s="20" t="s">
        <v>37</v>
      </c>
      <c r="P358" s="20" t="s">
        <v>45</v>
      </c>
      <c r="Q358" s="20"/>
      <c r="R358" s="20" t="s">
        <v>39</v>
      </c>
      <c r="S358" s="20">
        <v>8200204302</v>
      </c>
      <c r="T358" s="20" t="s">
        <v>764</v>
      </c>
      <c r="U358" s="20"/>
      <c r="V358" s="20">
        <v>7665916811</v>
      </c>
      <c r="W358" s="20" t="s">
        <v>733</v>
      </c>
      <c r="X358" s="20">
        <v>42000</v>
      </c>
      <c r="Y358" s="20" t="s">
        <v>42</v>
      </c>
      <c r="Z358" s="20" t="s">
        <v>42</v>
      </c>
      <c r="AA358" s="20" t="s">
        <v>48</v>
      </c>
      <c r="AB358" s="20">
        <v>17</v>
      </c>
      <c r="AC358" s="20" t="s">
        <v>44</v>
      </c>
      <c r="AD358" s="20">
        <v>7</v>
      </c>
    </row>
    <row r="359" spans="1:30" ht="30" x14ac:dyDescent="0.25">
      <c r="A359" s="20"/>
      <c r="B359" s="20"/>
      <c r="C359" s="20"/>
      <c r="D359" s="21"/>
      <c r="E359" s="20"/>
      <c r="F359" s="20"/>
      <c r="G359" s="20"/>
      <c r="H359" s="20"/>
      <c r="I359" s="20"/>
      <c r="J359" s="21"/>
      <c r="K359" s="20"/>
      <c r="L359" s="20"/>
      <c r="M359" s="20"/>
      <c r="N359" s="20"/>
      <c r="O359" s="20" t="s">
        <v>37</v>
      </c>
      <c r="P359" s="20" t="s">
        <v>45</v>
      </c>
      <c r="Q359" s="20"/>
      <c r="R359" s="20" t="s">
        <v>39</v>
      </c>
      <c r="S359" s="20">
        <v>8200204302</v>
      </c>
      <c r="T359" s="20" t="s">
        <v>765</v>
      </c>
      <c r="U359" s="20" t="s">
        <v>766</v>
      </c>
      <c r="V359" s="20">
        <v>9829412763</v>
      </c>
      <c r="W359" s="20" t="s">
        <v>609</v>
      </c>
      <c r="X359" s="20">
        <v>42000</v>
      </c>
      <c r="Y359" s="20" t="s">
        <v>42</v>
      </c>
      <c r="Z359" s="20" t="s">
        <v>42</v>
      </c>
      <c r="AA359" s="20" t="s">
        <v>48</v>
      </c>
      <c r="AB359" s="20">
        <v>17</v>
      </c>
      <c r="AC359" s="20" t="s">
        <v>44</v>
      </c>
      <c r="AD359" s="20">
        <v>2</v>
      </c>
    </row>
    <row r="360" spans="1:30" ht="30" x14ac:dyDescent="0.25">
      <c r="A360" s="20"/>
      <c r="B360" s="20"/>
      <c r="C360" s="20"/>
      <c r="D360" s="21"/>
      <c r="E360" s="20"/>
      <c r="F360" s="20"/>
      <c r="G360" s="20"/>
      <c r="H360" s="20"/>
      <c r="I360" s="20"/>
      <c r="J360" s="21"/>
      <c r="K360" s="20"/>
      <c r="L360" s="20"/>
      <c r="M360" s="20"/>
      <c r="N360" s="20"/>
      <c r="O360" s="20" t="s">
        <v>37</v>
      </c>
      <c r="P360" s="20" t="s">
        <v>38</v>
      </c>
      <c r="Q360" s="20"/>
      <c r="R360" s="20" t="s">
        <v>39</v>
      </c>
      <c r="S360" s="20">
        <v>8200204302</v>
      </c>
      <c r="T360" s="20" t="s">
        <v>767</v>
      </c>
      <c r="U360" s="20" t="s">
        <v>768</v>
      </c>
      <c r="V360" s="20">
        <v>9928049530</v>
      </c>
      <c r="W360" s="20" t="s">
        <v>510</v>
      </c>
      <c r="X360" s="20">
        <v>42000</v>
      </c>
      <c r="Y360" s="20" t="s">
        <v>42</v>
      </c>
      <c r="Z360" s="20" t="s">
        <v>42</v>
      </c>
      <c r="AA360" s="20" t="s">
        <v>43</v>
      </c>
      <c r="AB360" s="20">
        <v>16</v>
      </c>
      <c r="AC360" s="20" t="s">
        <v>44</v>
      </c>
      <c r="AD360" s="20">
        <v>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N2101"/>
  <sheetViews>
    <sheetView showGridLines="0" workbookViewId="0">
      <selection activeCell="BO2101" sqref="BO2101"/>
    </sheetView>
  </sheetViews>
  <sheetFormatPr defaultRowHeight="15" x14ac:dyDescent="0.25"/>
  <cols>
    <col min="1" max="1" width="5.42578125" bestFit="1" customWidth="1"/>
    <col min="2" max="2" width="6.5703125" bestFit="1" customWidth="1"/>
    <col min="3" max="3" width="5.28515625" bestFit="1" customWidth="1"/>
    <col min="4" max="4" width="8.140625" bestFit="1" customWidth="1"/>
    <col min="5" max="5" width="30.140625" bestFit="1" customWidth="1"/>
    <col min="6" max="6" width="9.28515625" bestFit="1" customWidth="1"/>
    <col min="7" max="7" width="30.140625" bestFit="1" customWidth="1"/>
    <col min="8" max="8" width="22" bestFit="1" customWidth="1"/>
    <col min="9" max="9" width="6.7109375" bestFit="1" customWidth="1"/>
    <col min="10" max="10" width="8.140625" bestFit="1" customWidth="1"/>
    <col min="11" max="11" width="10" bestFit="1" customWidth="1"/>
    <col min="12" max="12" width="14.42578125" bestFit="1" customWidth="1"/>
    <col min="13" max="13" width="21.5703125" bestFit="1" customWidth="1"/>
    <col min="14" max="14" width="21" bestFit="1" customWidth="1"/>
    <col min="15" max="15" width="7.7109375" bestFit="1" customWidth="1"/>
    <col min="16" max="16" width="7.28515625" bestFit="1" customWidth="1"/>
    <col min="17" max="17" width="16.7109375" bestFit="1" customWidth="1"/>
    <col min="18" max="18" width="36" bestFit="1" customWidth="1"/>
    <col min="19" max="19" width="15.42578125" bestFit="1" customWidth="1"/>
    <col min="20" max="20" width="17.7109375" bestFit="1" customWidth="1"/>
    <col min="21" max="21" width="14.42578125" bestFit="1" customWidth="1"/>
    <col min="22" max="23" width="36" bestFit="1" customWidth="1"/>
    <col min="24" max="24" width="19.5703125" bestFit="1" customWidth="1"/>
    <col min="25" max="25" width="10.85546875" bestFit="1" customWidth="1"/>
    <col min="26" max="26" width="8.7109375" bestFit="1" customWidth="1"/>
    <col min="27" max="27" width="12.7109375" bestFit="1" customWidth="1"/>
    <col min="28" max="28" width="20.42578125" bestFit="1" customWidth="1"/>
    <col min="29" max="29" width="17.42578125" bestFit="1" customWidth="1"/>
    <col min="30" max="30" width="17.5703125" bestFit="1" customWidth="1"/>
    <col min="31" max="48" width="17.5703125" customWidth="1"/>
    <col min="49" max="83" width="9" customWidth="1"/>
  </cols>
  <sheetData>
    <row r="1" spans="1:66" ht="30" x14ac:dyDescent="0.25">
      <c r="A1" s="19" t="s">
        <v>6</v>
      </c>
      <c r="B1" s="19" t="s">
        <v>7</v>
      </c>
      <c r="C1" s="19" t="s">
        <v>8</v>
      </c>
      <c r="D1" s="19" t="s">
        <v>9</v>
      </c>
      <c r="E1" s="19" t="s">
        <v>10</v>
      </c>
      <c r="F1" s="19" t="s">
        <v>11</v>
      </c>
      <c r="G1" s="19" t="s">
        <v>12</v>
      </c>
      <c r="H1" s="19" t="s">
        <v>13</v>
      </c>
      <c r="I1" s="19" t="s">
        <v>14</v>
      </c>
      <c r="J1" s="19" t="s">
        <v>15</v>
      </c>
      <c r="K1" s="19" t="s">
        <v>16</v>
      </c>
      <c r="L1" s="19" t="s">
        <v>17</v>
      </c>
      <c r="M1" s="19" t="s">
        <v>18</v>
      </c>
      <c r="N1" s="19" t="s">
        <v>19</v>
      </c>
      <c r="O1" s="19" t="s">
        <v>20</v>
      </c>
      <c r="P1" s="19" t="s">
        <v>21</v>
      </c>
      <c r="Q1" s="19" t="s">
        <v>22</v>
      </c>
      <c r="R1" s="19" t="s">
        <v>23</v>
      </c>
      <c r="S1" s="19" t="s">
        <v>24</v>
      </c>
      <c r="T1" s="19" t="s">
        <v>25</v>
      </c>
      <c r="U1" s="19" t="s">
        <v>26</v>
      </c>
      <c r="V1" s="19" t="s">
        <v>27</v>
      </c>
      <c r="W1" s="19" t="s">
        <v>28</v>
      </c>
      <c r="X1" s="19" t="s">
        <v>29</v>
      </c>
      <c r="Y1" s="19" t="s">
        <v>30</v>
      </c>
      <c r="Z1" s="19" t="s">
        <v>31</v>
      </c>
      <c r="AA1" s="19" t="s">
        <v>32</v>
      </c>
      <c r="AB1" s="19" t="s">
        <v>33</v>
      </c>
      <c r="AC1" s="19" t="s">
        <v>34</v>
      </c>
      <c r="AD1" s="19" t="s">
        <v>35</v>
      </c>
      <c r="AE1" s="27"/>
      <c r="AF1" s="27"/>
      <c r="AG1" s="27"/>
      <c r="AH1" s="27"/>
      <c r="AI1" s="27"/>
      <c r="AJ1" s="23">
        <f>IF('Data Entry'!H4="","",'Data Entry'!H4)</f>
        <v>8</v>
      </c>
      <c r="AK1" s="24"/>
      <c r="AL1" s="27"/>
      <c r="AM1" s="27"/>
      <c r="AN1" s="27"/>
      <c r="AO1" s="27"/>
      <c r="AP1" s="27"/>
      <c r="AQ1" s="27"/>
      <c r="AR1" s="27"/>
      <c r="AS1" s="27"/>
      <c r="AT1" s="27"/>
      <c r="AU1" s="27"/>
      <c r="AV1" s="27"/>
      <c r="BB1" s="23">
        <f>IF('Data Entry'!H4="","",'Data Entry'!H4)</f>
        <v>8</v>
      </c>
      <c r="BC1" s="24" t="str">
        <f>IF('Praptra-B'!C3="","",'Praptra-B'!C3)</f>
        <v>A</v>
      </c>
    </row>
    <row r="2" spans="1:66" ht="30" x14ac:dyDescent="0.25">
      <c r="A2" s="20" t="str">
        <f>IF('S.D. Paste sheet'!A2="","",'S.D. Paste sheet'!A2)</f>
        <v/>
      </c>
      <c r="B2" s="20" t="str">
        <f>IF('S.D. Paste sheet'!B2="","",'S.D. Paste sheet'!B2)</f>
        <v/>
      </c>
      <c r="C2" s="20" t="str">
        <f>IF('S.D. Paste sheet'!C2="","",'S.D. Paste sheet'!C2)</f>
        <v/>
      </c>
      <c r="D2" s="20" t="str">
        <f>IF('S.D. Paste sheet'!D2="","",'S.D. Paste sheet'!D2)</f>
        <v/>
      </c>
      <c r="E2" s="20" t="str">
        <f>IF('S.D. Paste sheet'!E2="","",UPPER('S.D. Paste sheet'!E2))</f>
        <v/>
      </c>
      <c r="F2" s="20" t="str">
        <f>IF('S.D. Paste sheet'!F2="","",'S.D. Paste sheet'!F2)</f>
        <v/>
      </c>
      <c r="G2" s="20" t="str">
        <f>IF('S.D. Paste sheet'!G2="","",UPPER('S.D. Paste sheet'!G2))</f>
        <v/>
      </c>
      <c r="H2" s="20" t="str">
        <f>IF('S.D. Paste sheet'!H2="","",UPPER('S.D. Paste sheet'!H2))</f>
        <v/>
      </c>
      <c r="I2" s="20" t="str">
        <f>IF('S.D. Paste sheet'!I2="","",'S.D. Paste sheet'!I2)</f>
        <v/>
      </c>
      <c r="J2" s="20" t="str">
        <f>IF('S.D. Paste sheet'!J2="","",'S.D. Paste sheet'!J2)</f>
        <v/>
      </c>
      <c r="K2" s="20" t="str">
        <f>IF('S.D. Paste sheet'!K2="","",'S.D. Paste sheet'!K2)</f>
        <v/>
      </c>
      <c r="L2" s="20" t="str">
        <f>IF('S.D. Paste sheet'!L2="","",'S.D. Paste sheet'!L2)</f>
        <v/>
      </c>
      <c r="M2" s="20" t="str">
        <f>IF('S.D. Paste sheet'!M2="","",'S.D. Paste sheet'!M2)</f>
        <v/>
      </c>
      <c r="N2" s="20" t="str">
        <f>IF('S.D. Paste sheet'!N2="","",'S.D. Paste sheet'!N2)</f>
        <v/>
      </c>
      <c r="O2" s="20" t="str">
        <f>IF('S.D. Paste sheet'!O2="","",'S.D. Paste sheet'!O2)</f>
        <v>OBC</v>
      </c>
      <c r="P2" s="20" t="str">
        <f>IF('S.D. Paste sheet'!P2="","",'S.D. Paste sheet'!P2)</f>
        <v>Muslim</v>
      </c>
      <c r="Q2" s="20" t="str">
        <f>IF('S.D. Paste sheet'!Q2="","",'S.D. Paste sheet'!Q2)</f>
        <v/>
      </c>
      <c r="R2" s="20" t="str">
        <f>IF('S.D. Paste sheet'!R2="","",'S.D. Paste sheet'!R2)</f>
        <v>MAHATMA GANDHI GOVT. SCHOOL BAR (214110)</v>
      </c>
      <c r="S2" s="20">
        <f>IF('S.D. Paste sheet'!S2="","",'S.D. Paste sheet'!S2)</f>
        <v>8200204302</v>
      </c>
      <c r="T2" s="20" t="str">
        <f>IF('S.D. Paste sheet'!T2="","",'S.D. Paste sheet'!T2)</f>
        <v>XXXX2641</v>
      </c>
      <c r="U2" s="20" t="str">
        <f>IF('S.D. Paste sheet'!U2="","",'S.D. Paste sheet'!U2)</f>
        <v/>
      </c>
      <c r="V2" s="20">
        <f>IF('S.D. Paste sheet'!V2="","",'S.D. Paste sheet'!V2)</f>
        <v>7891611094</v>
      </c>
      <c r="W2" s="20" t="str">
        <f>IF('S.D. Paste sheet'!W2="","",'S.D. Paste sheet'!W2)</f>
        <v>MEGHRDA GATE BAR,RAIPUR, BAR,306105</v>
      </c>
      <c r="X2" s="20">
        <f>IF('S.D. Paste sheet'!X2="","",'S.D. Paste sheet'!X2)</f>
        <v>100000</v>
      </c>
      <c r="Y2" s="20" t="str">
        <f>IF('S.D. Paste sheet'!Y2="","",'S.D. Paste sheet'!Y2)</f>
        <v>N</v>
      </c>
      <c r="Z2" s="20" t="str">
        <f>IF('S.D. Paste sheet'!Z2="","",'S.D. Paste sheet'!Z2)</f>
        <v>N</v>
      </c>
      <c r="AA2" s="20" t="str">
        <f>IF('S.D. Paste sheet'!AA2="","",'S.D. Paste sheet'!AA2)</f>
        <v>Yes</v>
      </c>
      <c r="AB2" s="20">
        <f>IF('S.D. Paste sheet'!AB2="","",'S.D. Paste sheet'!AB2)</f>
        <v>8</v>
      </c>
      <c r="AC2" s="20" t="str">
        <f>IF('S.D. Paste sheet'!AC2="","",'S.D. Paste sheet'!AC2)</f>
        <v>None</v>
      </c>
      <c r="AD2" s="20">
        <f>IF('S.D. Paste sheet'!AD2="","",'S.D. Paste sheet'!AD2)</f>
        <v>1</v>
      </c>
      <c r="AE2" s="28"/>
      <c r="AF2" t="str">
        <f>IF(AK2="","",IF(AK2&gt;0,COUNT($AG$2:AG2),""))</f>
        <v/>
      </c>
      <c r="AG2" s="25" t="str">
        <f t="shared" ref="AG2:AV2" si="0">IF(AND($AJ$1=8,$A2=8),A2,"")</f>
        <v/>
      </c>
      <c r="AH2" s="25" t="str">
        <f t="shared" si="0"/>
        <v/>
      </c>
      <c r="AI2" s="25" t="str">
        <f t="shared" si="0"/>
        <v/>
      </c>
      <c r="AJ2" s="25" t="str">
        <f t="shared" si="0"/>
        <v/>
      </c>
      <c r="AK2" s="25" t="str">
        <f t="shared" si="0"/>
        <v/>
      </c>
      <c r="AL2" s="25" t="str">
        <f t="shared" si="0"/>
        <v/>
      </c>
      <c r="AM2" s="25" t="str">
        <f t="shared" si="0"/>
        <v/>
      </c>
      <c r="AN2" s="25" t="str">
        <f t="shared" si="0"/>
        <v/>
      </c>
      <c r="AO2" s="25" t="str">
        <f t="shared" si="0"/>
        <v/>
      </c>
      <c r="AP2" s="25" t="str">
        <f t="shared" si="0"/>
        <v/>
      </c>
      <c r="AQ2" s="25" t="str">
        <f t="shared" si="0"/>
        <v/>
      </c>
      <c r="AR2" s="25" t="str">
        <f t="shared" si="0"/>
        <v/>
      </c>
      <c r="AS2" s="25" t="str">
        <f t="shared" si="0"/>
        <v/>
      </c>
      <c r="AT2" s="25" t="str">
        <f t="shared" si="0"/>
        <v/>
      </c>
      <c r="AU2" s="25" t="str">
        <f t="shared" si="0"/>
        <v/>
      </c>
      <c r="AV2" s="25" t="str">
        <f t="shared" si="0"/>
        <v/>
      </c>
      <c r="AX2" t="str">
        <f>IF(BC2="","",IF(BC2&gt;0,COUNT($AY$2:AY2),""))</f>
        <v/>
      </c>
      <c r="AY2" s="25" t="str">
        <f>IF(AND($BB$1=8,$A2=8,$BC$1=B2),A2,"")</f>
        <v/>
      </c>
      <c r="AZ2" s="25" t="str">
        <f t="shared" ref="AZ2:BN2" si="1">IF(AND($BB$1=8,$A2=8,$BC$1=$B2),B2,"")</f>
        <v/>
      </c>
      <c r="BA2" s="25" t="str">
        <f t="shared" si="1"/>
        <v/>
      </c>
      <c r="BB2" s="25" t="str">
        <f t="shared" si="1"/>
        <v/>
      </c>
      <c r="BC2" s="25" t="str">
        <f t="shared" si="1"/>
        <v/>
      </c>
      <c r="BD2" s="25" t="str">
        <f t="shared" si="1"/>
        <v/>
      </c>
      <c r="BE2" s="25" t="str">
        <f t="shared" si="1"/>
        <v/>
      </c>
      <c r="BF2" s="25" t="str">
        <f t="shared" si="1"/>
        <v/>
      </c>
      <c r="BG2" s="25" t="str">
        <f t="shared" si="1"/>
        <v/>
      </c>
      <c r="BH2" s="25" t="str">
        <f t="shared" si="1"/>
        <v/>
      </c>
      <c r="BI2" s="25" t="str">
        <f t="shared" si="1"/>
        <v/>
      </c>
      <c r="BJ2" s="25" t="str">
        <f t="shared" si="1"/>
        <v/>
      </c>
      <c r="BK2" s="25" t="str">
        <f t="shared" si="1"/>
        <v/>
      </c>
      <c r="BL2" s="25" t="str">
        <f t="shared" si="1"/>
        <v/>
      </c>
      <c r="BM2" s="25" t="str">
        <f t="shared" si="1"/>
        <v/>
      </c>
      <c r="BN2" s="25" t="str">
        <f t="shared" si="1"/>
        <v/>
      </c>
    </row>
    <row r="3" spans="1:66" ht="30" x14ac:dyDescent="0.25">
      <c r="A3" s="20" t="str">
        <f>IF('S.D. Paste sheet'!A3="","",'S.D. Paste sheet'!A3)</f>
        <v/>
      </c>
      <c r="B3" s="20" t="str">
        <f>IF('S.D. Paste sheet'!B3="","",'S.D. Paste sheet'!B3)</f>
        <v/>
      </c>
      <c r="C3" s="20" t="str">
        <f>IF('S.D. Paste sheet'!C3="","",'S.D. Paste sheet'!C3)</f>
        <v/>
      </c>
      <c r="D3" s="20" t="str">
        <f>IF('S.D. Paste sheet'!D3="","",'S.D. Paste sheet'!D3)</f>
        <v/>
      </c>
      <c r="E3" s="20" t="str">
        <f>IF('S.D. Paste sheet'!E3="","",UPPER('S.D. Paste sheet'!E3))</f>
        <v/>
      </c>
      <c r="F3" s="20" t="str">
        <f>IF('S.D. Paste sheet'!F3="","",'S.D. Paste sheet'!F3)</f>
        <v/>
      </c>
      <c r="G3" s="20" t="str">
        <f>IF('S.D. Paste sheet'!G3="","",UPPER('S.D. Paste sheet'!G3))</f>
        <v/>
      </c>
      <c r="H3" s="20" t="str">
        <f>IF('S.D. Paste sheet'!H3="","",UPPER('S.D. Paste sheet'!H3))</f>
        <v/>
      </c>
      <c r="I3" s="20" t="str">
        <f>IF('S.D. Paste sheet'!I3="","",'S.D. Paste sheet'!I3)</f>
        <v/>
      </c>
      <c r="J3" s="20" t="str">
        <f>IF('S.D. Paste sheet'!J3="","",'S.D. Paste sheet'!J3)</f>
        <v/>
      </c>
      <c r="K3" s="20" t="str">
        <f>IF('S.D. Paste sheet'!K3="","",'S.D. Paste sheet'!K3)</f>
        <v/>
      </c>
      <c r="L3" s="20" t="str">
        <f>IF('S.D. Paste sheet'!L3="","",'S.D. Paste sheet'!L3)</f>
        <v/>
      </c>
      <c r="M3" s="20" t="str">
        <f>IF('S.D. Paste sheet'!M3="","",'S.D. Paste sheet'!M3)</f>
        <v/>
      </c>
      <c r="N3" s="20" t="str">
        <f>IF('S.D. Paste sheet'!N3="","",'S.D. Paste sheet'!N3)</f>
        <v/>
      </c>
      <c r="O3" s="20" t="str">
        <f>IF('S.D. Paste sheet'!O3="","",'S.D. Paste sheet'!O3)</f>
        <v>OBC</v>
      </c>
      <c r="P3" s="20" t="str">
        <f>IF('S.D. Paste sheet'!P3="","",'S.D. Paste sheet'!P3)</f>
        <v>Hindu</v>
      </c>
      <c r="Q3" s="20" t="str">
        <f>IF('S.D. Paste sheet'!Q3="","",'S.D. Paste sheet'!Q3)</f>
        <v/>
      </c>
      <c r="R3" s="20" t="str">
        <f>IF('S.D. Paste sheet'!R3="","",'S.D. Paste sheet'!R3)</f>
        <v>MAHATMA GANDHI GOVT. SCHOOL BAR (214110)</v>
      </c>
      <c r="S3" s="20">
        <f>IF('S.D. Paste sheet'!S3="","",'S.D. Paste sheet'!S3)</f>
        <v>8200204302</v>
      </c>
      <c r="T3" s="20" t="str">
        <f>IF('S.D. Paste sheet'!T3="","",'S.D. Paste sheet'!T3)</f>
        <v>XXXX6456</v>
      </c>
      <c r="U3" s="20" t="str">
        <f>IF('S.D. Paste sheet'!U3="","",'S.D. Paste sheet'!U3)</f>
        <v/>
      </c>
      <c r="V3" s="20">
        <f>IF('S.D. Paste sheet'!V3="","",'S.D. Paste sheet'!V3)</f>
        <v>9829969405</v>
      </c>
      <c r="W3" s="20" t="str">
        <f>IF('S.D. Paste sheet'!W3="","",'S.D. Paste sheet'!W3)</f>
        <v>DEEPAWAS ,RAIPUR,DEEPAWAS,306304</v>
      </c>
      <c r="X3" s="20">
        <f>IF('S.D. Paste sheet'!X3="","",'S.D. Paste sheet'!X3)</f>
        <v>42000</v>
      </c>
      <c r="Y3" s="20" t="str">
        <f>IF('S.D. Paste sheet'!Y3="","",'S.D. Paste sheet'!Y3)</f>
        <v>N</v>
      </c>
      <c r="Z3" s="20" t="str">
        <f>IF('S.D. Paste sheet'!Z3="","",'S.D. Paste sheet'!Z3)</f>
        <v>N</v>
      </c>
      <c r="AA3" s="20" t="str">
        <f>IF('S.D. Paste sheet'!AA3="","",'S.D. Paste sheet'!AA3)</f>
        <v>No</v>
      </c>
      <c r="AB3" s="20">
        <f>IF('S.D. Paste sheet'!AB3="","",'S.D. Paste sheet'!AB3)</f>
        <v>7</v>
      </c>
      <c r="AC3" s="20" t="str">
        <f>IF('S.D. Paste sheet'!AC3="","",'S.D. Paste sheet'!AC3)</f>
        <v>None</v>
      </c>
      <c r="AD3" s="20">
        <f>IF('S.D. Paste sheet'!AD3="","",'S.D. Paste sheet'!AD3)</f>
        <v>10</v>
      </c>
      <c r="AE3" s="28"/>
      <c r="AF3" t="str">
        <f>IF(AK3="","",IF(AK3&gt;0,COUNT($AG$2:AG3),""))</f>
        <v/>
      </c>
      <c r="AG3" s="25" t="str">
        <f t="shared" ref="AG3:AG66" si="2">IF(AND($AJ$1=8,$A3=8),A3,"")</f>
        <v/>
      </c>
      <c r="AH3" s="25" t="str">
        <f t="shared" ref="AH3:AH66" si="3">IF(AND($AJ$1=8,$A3=8),B3,"")</f>
        <v/>
      </c>
      <c r="AI3" s="25" t="str">
        <f t="shared" ref="AI3:AI66" si="4">IF(AND($AJ$1=8,$A3=8),C3,"")</f>
        <v/>
      </c>
      <c r="AJ3" s="25" t="str">
        <f t="shared" ref="AJ3:AJ66" si="5">IF(AND($AJ$1=8,$A3=8),D3,"")</f>
        <v/>
      </c>
      <c r="AK3" s="25" t="str">
        <f t="shared" ref="AK3:AK66" si="6">IF(AND($AJ$1=8,$A3=8),E3,"")</f>
        <v/>
      </c>
      <c r="AL3" s="25" t="str">
        <f t="shared" ref="AL3:AL66" si="7">IF(AND($AJ$1=8,$A3=8),F3,"")</f>
        <v/>
      </c>
      <c r="AM3" s="25" t="str">
        <f t="shared" ref="AM3:AM66" si="8">IF(AND($AJ$1=8,$A3=8),G3,"")</f>
        <v/>
      </c>
      <c r="AN3" s="25" t="str">
        <f t="shared" ref="AN3:AN66" si="9">IF(AND($AJ$1=8,$A3=8),H3,"")</f>
        <v/>
      </c>
      <c r="AO3" s="25" t="str">
        <f t="shared" ref="AO3:AO66" si="10">IF(AND($AJ$1=8,$A3=8),I3,"")</f>
        <v/>
      </c>
      <c r="AP3" s="25" t="str">
        <f t="shared" ref="AP3:AP66" si="11">IF(AND($AJ$1=8,$A3=8),J3,"")</f>
        <v/>
      </c>
      <c r="AQ3" s="25" t="str">
        <f t="shared" ref="AQ3:AQ66" si="12">IF(AND($AJ$1=8,$A3=8),K3,"")</f>
        <v/>
      </c>
      <c r="AR3" s="25" t="str">
        <f t="shared" ref="AR3:AR66" si="13">IF(AND($AJ$1=8,$A3=8),L3,"")</f>
        <v/>
      </c>
      <c r="AS3" s="25" t="str">
        <f t="shared" ref="AS3:AS66" si="14">IF(AND($AJ$1=8,$A3=8),M3,"")</f>
        <v/>
      </c>
      <c r="AT3" s="25" t="str">
        <f t="shared" ref="AT3:AT66" si="15">IF(AND($AJ$1=8,$A3=8),N3,"")</f>
        <v/>
      </c>
      <c r="AU3" s="25" t="str">
        <f t="shared" ref="AU3:AU66" si="16">IF(AND($AJ$1=8,$A3=8),O3,"")</f>
        <v/>
      </c>
      <c r="AV3" s="25" t="str">
        <f t="shared" ref="AV3:AV66" si="17">IF(AND($AJ$1=8,$A3=8),P3,"")</f>
        <v/>
      </c>
      <c r="AX3" t="str">
        <f>IF(BC3="","",IF(BC3&gt;0,COUNT($AY$2:AY3),""))</f>
        <v/>
      </c>
      <c r="AY3" s="25" t="str">
        <f t="shared" ref="AY3:AY66" si="18">IF(AND($BB$1=8,$A3=8,$BC$1=B3),A3,"")</f>
        <v/>
      </c>
      <c r="AZ3" s="25" t="str">
        <f t="shared" ref="AZ3:AZ66" si="19">IF(AND($BB$1=8,$A3=8,$BC$1=$B3),B3,"")</f>
        <v/>
      </c>
      <c r="BA3" s="25" t="str">
        <f t="shared" ref="BA3:BA66" si="20">IF(AND($BB$1=8,$A3=8,$BC$1=$B3),C3,"")</f>
        <v/>
      </c>
      <c r="BB3" s="25" t="str">
        <f t="shared" ref="BB3:BB66" si="21">IF(AND($BB$1=8,$A3=8,$BC$1=$B3),D3,"")</f>
        <v/>
      </c>
      <c r="BC3" s="25" t="str">
        <f t="shared" ref="BC3:BC66" si="22">IF(AND($BB$1=8,$A3=8,$BC$1=$B3),E3,"")</f>
        <v/>
      </c>
      <c r="BD3" s="25" t="str">
        <f t="shared" ref="BD3:BD66" si="23">IF(AND($BB$1=8,$A3=8,$BC$1=$B3),F3,"")</f>
        <v/>
      </c>
      <c r="BE3" s="25" t="str">
        <f t="shared" ref="BE3:BE66" si="24">IF(AND($BB$1=8,$A3=8,$BC$1=$B3),G3,"")</f>
        <v/>
      </c>
      <c r="BF3" s="25" t="str">
        <f t="shared" ref="BF3:BF66" si="25">IF(AND($BB$1=8,$A3=8,$BC$1=$B3),H3,"")</f>
        <v/>
      </c>
      <c r="BG3" s="25" t="str">
        <f t="shared" ref="BG3:BG66" si="26">IF(AND($BB$1=8,$A3=8,$BC$1=$B3),I3,"")</f>
        <v/>
      </c>
      <c r="BH3" s="25" t="str">
        <f t="shared" ref="BH3:BH66" si="27">IF(AND($BB$1=8,$A3=8,$BC$1=$B3),J3,"")</f>
        <v/>
      </c>
      <c r="BI3" s="25" t="str">
        <f t="shared" ref="BI3:BI66" si="28">IF(AND($BB$1=8,$A3=8,$BC$1=$B3),K3,"")</f>
        <v/>
      </c>
      <c r="BJ3" s="25" t="str">
        <f t="shared" ref="BJ3:BJ66" si="29">IF(AND($BB$1=8,$A3=8,$BC$1=$B3),L3,"")</f>
        <v/>
      </c>
      <c r="BK3" s="25" t="str">
        <f t="shared" ref="BK3:BK66" si="30">IF(AND($BB$1=8,$A3=8,$BC$1=$B3),M3,"")</f>
        <v/>
      </c>
      <c r="BL3" s="25" t="str">
        <f t="shared" ref="BL3:BL66" si="31">IF(AND($BB$1=8,$A3=8,$BC$1=$B3),N3,"")</f>
        <v/>
      </c>
      <c r="BM3" s="25" t="str">
        <f t="shared" ref="BM3:BM66" si="32">IF(AND($BB$1=8,$A3=8,$BC$1=$B3),O3,"")</f>
        <v/>
      </c>
      <c r="BN3" s="25" t="str">
        <f t="shared" ref="BN3:BN66" si="33">IF(AND($BB$1=8,$A3=8,$BC$1=$B3),P3,"")</f>
        <v/>
      </c>
    </row>
    <row r="4" spans="1:66" ht="30" x14ac:dyDescent="0.25">
      <c r="A4" s="20" t="str">
        <f>IF('S.D. Paste sheet'!A4="","",'S.D. Paste sheet'!A4)</f>
        <v/>
      </c>
      <c r="B4" s="20" t="str">
        <f>IF('S.D. Paste sheet'!B4="","",'S.D. Paste sheet'!B4)</f>
        <v/>
      </c>
      <c r="C4" s="20" t="str">
        <f>IF('S.D. Paste sheet'!C4="","",'S.D. Paste sheet'!C4)</f>
        <v/>
      </c>
      <c r="D4" s="20" t="str">
        <f>IF('S.D. Paste sheet'!D4="","",'S.D. Paste sheet'!D4)</f>
        <v/>
      </c>
      <c r="E4" s="20" t="str">
        <f>IF('S.D. Paste sheet'!E4="","",UPPER('S.D. Paste sheet'!E4))</f>
        <v/>
      </c>
      <c r="F4" s="20" t="str">
        <f>IF('S.D. Paste sheet'!F4="","",'S.D. Paste sheet'!F4)</f>
        <v/>
      </c>
      <c r="G4" s="20" t="str">
        <f>IF('S.D. Paste sheet'!G4="","",UPPER('S.D. Paste sheet'!G4))</f>
        <v/>
      </c>
      <c r="H4" s="20" t="str">
        <f>IF('S.D. Paste sheet'!H4="","",UPPER('S.D. Paste sheet'!H4))</f>
        <v/>
      </c>
      <c r="I4" s="20" t="str">
        <f>IF('S.D. Paste sheet'!I4="","",'S.D. Paste sheet'!I4)</f>
        <v/>
      </c>
      <c r="J4" s="20" t="str">
        <f>IF('S.D. Paste sheet'!J4="","",'S.D. Paste sheet'!J4)</f>
        <v/>
      </c>
      <c r="K4" s="20" t="str">
        <f>IF('S.D. Paste sheet'!K4="","",'S.D. Paste sheet'!K4)</f>
        <v/>
      </c>
      <c r="L4" s="20" t="str">
        <f>IF('S.D. Paste sheet'!L4="","",'S.D. Paste sheet'!L4)</f>
        <v/>
      </c>
      <c r="M4" s="20" t="str">
        <f>IF('S.D. Paste sheet'!M4="","",'S.D. Paste sheet'!M4)</f>
        <v/>
      </c>
      <c r="N4" s="20" t="str">
        <f>IF('S.D. Paste sheet'!N4="","",'S.D. Paste sheet'!N4)</f>
        <v/>
      </c>
      <c r="O4" s="20" t="str">
        <f>IF('S.D. Paste sheet'!O4="","",'S.D. Paste sheet'!O4)</f>
        <v>OBC</v>
      </c>
      <c r="P4" s="20" t="str">
        <f>IF('S.D. Paste sheet'!P4="","",'S.D. Paste sheet'!P4)</f>
        <v>Muslim</v>
      </c>
      <c r="Q4" s="20" t="str">
        <f>IF('S.D. Paste sheet'!Q4="","",'S.D. Paste sheet'!Q4)</f>
        <v/>
      </c>
      <c r="R4" s="20" t="str">
        <f>IF('S.D. Paste sheet'!R4="","",'S.D. Paste sheet'!R4)</f>
        <v>MAHATMA GANDHI GOVT. SCHOOL BAR (214110)</v>
      </c>
      <c r="S4" s="20">
        <f>IF('S.D. Paste sheet'!S4="","",'S.D. Paste sheet'!S4)</f>
        <v>8200204302</v>
      </c>
      <c r="T4" s="20" t="str">
        <f>IF('S.D. Paste sheet'!T4="","",'S.D. Paste sheet'!T4)</f>
        <v>XXXX3364</v>
      </c>
      <c r="U4" s="20" t="str">
        <f>IF('S.D. Paste sheet'!U4="","",'S.D. Paste sheet'!U4)</f>
        <v/>
      </c>
      <c r="V4" s="20">
        <f>IF('S.D. Paste sheet'!V4="","",'S.D. Paste sheet'!V4)</f>
        <v>7014906522</v>
      </c>
      <c r="W4" s="20" t="str">
        <f>IF('S.D. Paste sheet'!W4="","",'S.D. Paste sheet'!W4)</f>
        <v>VYAPARIYONN KA BAAS,RAIPUR,BAR,306105</v>
      </c>
      <c r="X4" s="20">
        <f>IF('S.D. Paste sheet'!X4="","",'S.D. Paste sheet'!X4)</f>
        <v>60000</v>
      </c>
      <c r="Y4" s="20" t="str">
        <f>IF('S.D. Paste sheet'!Y4="","",'S.D. Paste sheet'!Y4)</f>
        <v>N</v>
      </c>
      <c r="Z4" s="20" t="str">
        <f>IF('S.D. Paste sheet'!Z4="","",'S.D. Paste sheet'!Z4)</f>
        <v>N</v>
      </c>
      <c r="AA4" s="20" t="str">
        <f>IF('S.D. Paste sheet'!AA4="","",'S.D. Paste sheet'!AA4)</f>
        <v>Yes</v>
      </c>
      <c r="AB4" s="20">
        <f>IF('S.D. Paste sheet'!AB4="","",'S.D. Paste sheet'!AB4)</f>
        <v>7</v>
      </c>
      <c r="AC4" s="20" t="str">
        <f>IF('S.D. Paste sheet'!AC4="","",'S.D. Paste sheet'!AC4)</f>
        <v>None</v>
      </c>
      <c r="AD4" s="20">
        <f>IF('S.D. Paste sheet'!AD4="","",'S.D. Paste sheet'!AD4)</f>
        <v>1</v>
      </c>
      <c r="AE4" s="28"/>
      <c r="AF4" t="str">
        <f>IF(AK4="","",IF(AK4&gt;0,COUNT($AG$2:AG4),""))</f>
        <v/>
      </c>
      <c r="AG4" s="25" t="str">
        <f t="shared" si="2"/>
        <v/>
      </c>
      <c r="AH4" s="25" t="str">
        <f t="shared" si="3"/>
        <v/>
      </c>
      <c r="AI4" s="25" t="str">
        <f t="shared" si="4"/>
        <v/>
      </c>
      <c r="AJ4" s="25" t="str">
        <f t="shared" si="5"/>
        <v/>
      </c>
      <c r="AK4" s="25" t="str">
        <f t="shared" si="6"/>
        <v/>
      </c>
      <c r="AL4" s="25" t="str">
        <f t="shared" si="7"/>
        <v/>
      </c>
      <c r="AM4" s="25" t="str">
        <f t="shared" si="8"/>
        <v/>
      </c>
      <c r="AN4" s="25" t="str">
        <f t="shared" si="9"/>
        <v/>
      </c>
      <c r="AO4" s="25" t="str">
        <f t="shared" si="10"/>
        <v/>
      </c>
      <c r="AP4" s="25" t="str">
        <f t="shared" si="11"/>
        <v/>
      </c>
      <c r="AQ4" s="25" t="str">
        <f t="shared" si="12"/>
        <v/>
      </c>
      <c r="AR4" s="25" t="str">
        <f t="shared" si="13"/>
        <v/>
      </c>
      <c r="AS4" s="25" t="str">
        <f t="shared" si="14"/>
        <v/>
      </c>
      <c r="AT4" s="25" t="str">
        <f t="shared" si="15"/>
        <v/>
      </c>
      <c r="AU4" s="25" t="str">
        <f t="shared" si="16"/>
        <v/>
      </c>
      <c r="AV4" s="25" t="str">
        <f t="shared" si="17"/>
        <v/>
      </c>
      <c r="AX4" t="str">
        <f>IF(BC4="","",IF(BC4&gt;0,COUNT($AY$2:AY4),""))</f>
        <v/>
      </c>
      <c r="AY4" s="25" t="str">
        <f t="shared" si="18"/>
        <v/>
      </c>
      <c r="AZ4" s="25" t="str">
        <f t="shared" si="19"/>
        <v/>
      </c>
      <c r="BA4" s="25" t="str">
        <f t="shared" si="20"/>
        <v/>
      </c>
      <c r="BB4" s="25" t="str">
        <f t="shared" si="21"/>
        <v/>
      </c>
      <c r="BC4" s="25" t="str">
        <f t="shared" si="22"/>
        <v/>
      </c>
      <c r="BD4" s="25" t="str">
        <f t="shared" si="23"/>
        <v/>
      </c>
      <c r="BE4" s="25" t="str">
        <f t="shared" si="24"/>
        <v/>
      </c>
      <c r="BF4" s="25" t="str">
        <f t="shared" si="25"/>
        <v/>
      </c>
      <c r="BG4" s="25" t="str">
        <f t="shared" si="26"/>
        <v/>
      </c>
      <c r="BH4" s="25" t="str">
        <f t="shared" si="27"/>
        <v/>
      </c>
      <c r="BI4" s="25" t="str">
        <f t="shared" si="28"/>
        <v/>
      </c>
      <c r="BJ4" s="25" t="str">
        <f t="shared" si="29"/>
        <v/>
      </c>
      <c r="BK4" s="25" t="str">
        <f t="shared" si="30"/>
        <v/>
      </c>
      <c r="BL4" s="25" t="str">
        <f t="shared" si="31"/>
        <v/>
      </c>
      <c r="BM4" s="25" t="str">
        <f t="shared" si="32"/>
        <v/>
      </c>
      <c r="BN4" s="25" t="str">
        <f t="shared" si="33"/>
        <v/>
      </c>
    </row>
    <row r="5" spans="1:66" ht="30" x14ac:dyDescent="0.25">
      <c r="A5" s="20" t="str">
        <f>IF('S.D. Paste sheet'!A5="","",'S.D. Paste sheet'!A5)</f>
        <v/>
      </c>
      <c r="B5" s="20" t="str">
        <f>IF('S.D. Paste sheet'!B5="","",'S.D. Paste sheet'!B5)</f>
        <v/>
      </c>
      <c r="C5" s="20" t="str">
        <f>IF('S.D. Paste sheet'!C5="","",'S.D. Paste sheet'!C5)</f>
        <v/>
      </c>
      <c r="D5" s="20" t="str">
        <f>IF('S.D. Paste sheet'!D5="","",'S.D. Paste sheet'!D5)</f>
        <v/>
      </c>
      <c r="E5" s="20" t="str">
        <f>IF('S.D. Paste sheet'!E5="","",UPPER('S.D. Paste sheet'!E5))</f>
        <v/>
      </c>
      <c r="F5" s="20" t="str">
        <f>IF('S.D. Paste sheet'!F5="","",'S.D. Paste sheet'!F5)</f>
        <v/>
      </c>
      <c r="G5" s="20" t="str">
        <f>IF('S.D. Paste sheet'!G5="","",UPPER('S.D. Paste sheet'!G5))</f>
        <v/>
      </c>
      <c r="H5" s="20" t="str">
        <f>IF('S.D. Paste sheet'!H5="","",UPPER('S.D. Paste sheet'!H5))</f>
        <v/>
      </c>
      <c r="I5" s="20" t="str">
        <f>IF('S.D. Paste sheet'!I5="","",'S.D. Paste sheet'!I5)</f>
        <v/>
      </c>
      <c r="J5" s="20" t="str">
        <f>IF('S.D. Paste sheet'!J5="","",'S.D. Paste sheet'!J5)</f>
        <v/>
      </c>
      <c r="K5" s="20" t="str">
        <f>IF('S.D. Paste sheet'!K5="","",'S.D. Paste sheet'!K5)</f>
        <v/>
      </c>
      <c r="L5" s="20" t="str">
        <f>IF('S.D. Paste sheet'!L5="","",'S.D. Paste sheet'!L5)</f>
        <v/>
      </c>
      <c r="M5" s="20" t="str">
        <f>IF('S.D. Paste sheet'!M5="","",'S.D. Paste sheet'!M5)</f>
        <v/>
      </c>
      <c r="N5" s="20" t="str">
        <f>IF('S.D. Paste sheet'!N5="","",'S.D. Paste sheet'!N5)</f>
        <v/>
      </c>
      <c r="O5" s="20" t="str">
        <f>IF('S.D. Paste sheet'!O5="","",'S.D. Paste sheet'!O5)</f>
        <v>OBC</v>
      </c>
      <c r="P5" s="20" t="str">
        <f>IF('S.D. Paste sheet'!P5="","",'S.D. Paste sheet'!P5)</f>
        <v>Muslim</v>
      </c>
      <c r="Q5" s="20" t="str">
        <f>IF('S.D. Paste sheet'!Q5="","",'S.D. Paste sheet'!Q5)</f>
        <v/>
      </c>
      <c r="R5" s="20" t="str">
        <f>IF('S.D. Paste sheet'!R5="","",'S.D. Paste sheet'!R5)</f>
        <v>MAHATMA GANDHI GOVT. SCHOOL BAR (214110)</v>
      </c>
      <c r="S5" s="20">
        <f>IF('S.D. Paste sheet'!S5="","",'S.D. Paste sheet'!S5)</f>
        <v>8200204302</v>
      </c>
      <c r="T5" s="20" t="str">
        <f>IF('S.D. Paste sheet'!T5="","",'S.D. Paste sheet'!T5)</f>
        <v/>
      </c>
      <c r="U5" s="20" t="str">
        <f>IF('S.D. Paste sheet'!U5="","",'S.D. Paste sheet'!U5)</f>
        <v/>
      </c>
      <c r="V5" s="20">
        <f>IF('S.D. Paste sheet'!V5="","",'S.D. Paste sheet'!V5)</f>
        <v>9784456024</v>
      </c>
      <c r="W5" s="20" t="str">
        <f>IF('S.D. Paste sheet'!W5="","",'S.D. Paste sheet'!W5)</f>
        <v>GRAM PANCHAYT KE PICHE,RAIPUR ,BAR,306105</v>
      </c>
      <c r="X5" s="20">
        <f>IF('S.D. Paste sheet'!X5="","",'S.D. Paste sheet'!X5)</f>
        <v>72000</v>
      </c>
      <c r="Y5" s="20" t="str">
        <f>IF('S.D. Paste sheet'!Y5="","",'S.D. Paste sheet'!Y5)</f>
        <v>N</v>
      </c>
      <c r="Z5" s="20" t="str">
        <f>IF('S.D. Paste sheet'!Z5="","",'S.D. Paste sheet'!Z5)</f>
        <v>N</v>
      </c>
      <c r="AA5" s="20" t="str">
        <f>IF('S.D. Paste sheet'!AA5="","",'S.D. Paste sheet'!AA5)</f>
        <v>Yes</v>
      </c>
      <c r="AB5" s="20">
        <f>IF('S.D. Paste sheet'!AB5="","",'S.D. Paste sheet'!AB5)</f>
        <v>6</v>
      </c>
      <c r="AC5" s="20" t="str">
        <f>IF('S.D. Paste sheet'!AC5="","",'S.D. Paste sheet'!AC5)</f>
        <v>None</v>
      </c>
      <c r="AD5" s="20">
        <f>IF('S.D. Paste sheet'!AD5="","",'S.D. Paste sheet'!AD5)</f>
        <v>1</v>
      </c>
      <c r="AE5" s="28"/>
      <c r="AF5" t="str">
        <f>IF(AK5="","",IF(AK5&gt;0,COUNT($AG$2:AG5),""))</f>
        <v/>
      </c>
      <c r="AG5" s="25" t="str">
        <f t="shared" si="2"/>
        <v/>
      </c>
      <c r="AH5" s="25" t="str">
        <f t="shared" si="3"/>
        <v/>
      </c>
      <c r="AI5" s="25" t="str">
        <f t="shared" si="4"/>
        <v/>
      </c>
      <c r="AJ5" s="25" t="str">
        <f t="shared" si="5"/>
        <v/>
      </c>
      <c r="AK5" s="25" t="str">
        <f t="shared" si="6"/>
        <v/>
      </c>
      <c r="AL5" s="25" t="str">
        <f t="shared" si="7"/>
        <v/>
      </c>
      <c r="AM5" s="25" t="str">
        <f t="shared" si="8"/>
        <v/>
      </c>
      <c r="AN5" s="25" t="str">
        <f t="shared" si="9"/>
        <v/>
      </c>
      <c r="AO5" s="25" t="str">
        <f t="shared" si="10"/>
        <v/>
      </c>
      <c r="AP5" s="25" t="str">
        <f t="shared" si="11"/>
        <v/>
      </c>
      <c r="AQ5" s="25" t="str">
        <f t="shared" si="12"/>
        <v/>
      </c>
      <c r="AR5" s="25" t="str">
        <f t="shared" si="13"/>
        <v/>
      </c>
      <c r="AS5" s="25" t="str">
        <f t="shared" si="14"/>
        <v/>
      </c>
      <c r="AT5" s="25" t="str">
        <f t="shared" si="15"/>
        <v/>
      </c>
      <c r="AU5" s="25" t="str">
        <f t="shared" si="16"/>
        <v/>
      </c>
      <c r="AV5" s="25" t="str">
        <f t="shared" si="17"/>
        <v/>
      </c>
      <c r="AX5" t="str">
        <f>IF(BC5="","",IF(BC5&gt;0,COUNT($AY$2:AY5),""))</f>
        <v/>
      </c>
      <c r="AY5" s="25" t="str">
        <f t="shared" si="18"/>
        <v/>
      </c>
      <c r="AZ5" s="25" t="str">
        <f t="shared" si="19"/>
        <v/>
      </c>
      <c r="BA5" s="25" t="str">
        <f t="shared" si="20"/>
        <v/>
      </c>
      <c r="BB5" s="25" t="str">
        <f t="shared" si="21"/>
        <v/>
      </c>
      <c r="BC5" s="25" t="str">
        <f t="shared" si="22"/>
        <v/>
      </c>
      <c r="BD5" s="25" t="str">
        <f t="shared" si="23"/>
        <v/>
      </c>
      <c r="BE5" s="25" t="str">
        <f t="shared" si="24"/>
        <v/>
      </c>
      <c r="BF5" s="25" t="str">
        <f t="shared" si="25"/>
        <v/>
      </c>
      <c r="BG5" s="25" t="str">
        <f t="shared" si="26"/>
        <v/>
      </c>
      <c r="BH5" s="25" t="str">
        <f t="shared" si="27"/>
        <v/>
      </c>
      <c r="BI5" s="25" t="str">
        <f t="shared" si="28"/>
        <v/>
      </c>
      <c r="BJ5" s="25" t="str">
        <f t="shared" si="29"/>
        <v/>
      </c>
      <c r="BK5" s="25" t="str">
        <f t="shared" si="30"/>
        <v/>
      </c>
      <c r="BL5" s="25" t="str">
        <f t="shared" si="31"/>
        <v/>
      </c>
      <c r="BM5" s="25" t="str">
        <f t="shared" si="32"/>
        <v/>
      </c>
      <c r="BN5" s="25" t="str">
        <f t="shared" si="33"/>
        <v/>
      </c>
    </row>
    <row r="6" spans="1:66" ht="30" x14ac:dyDescent="0.25">
      <c r="A6" s="20" t="str">
        <f>IF('S.D. Paste sheet'!A6="","",'S.D. Paste sheet'!A6)</f>
        <v/>
      </c>
      <c r="B6" s="20" t="str">
        <f>IF('S.D. Paste sheet'!B6="","",'S.D. Paste sheet'!B6)</f>
        <v/>
      </c>
      <c r="C6" s="20" t="str">
        <f>IF('S.D. Paste sheet'!C6="","",'S.D. Paste sheet'!C6)</f>
        <v/>
      </c>
      <c r="D6" s="20" t="str">
        <f>IF('S.D. Paste sheet'!D6="","",'S.D. Paste sheet'!D6)</f>
        <v/>
      </c>
      <c r="E6" s="20" t="str">
        <f>IF('S.D. Paste sheet'!E6="","",UPPER('S.D. Paste sheet'!E6))</f>
        <v/>
      </c>
      <c r="F6" s="20" t="str">
        <f>IF('S.D. Paste sheet'!F6="","",'S.D. Paste sheet'!F6)</f>
        <v/>
      </c>
      <c r="G6" s="20" t="str">
        <f>IF('S.D. Paste sheet'!G6="","",UPPER('S.D. Paste sheet'!G6))</f>
        <v/>
      </c>
      <c r="H6" s="20" t="str">
        <f>IF('S.D. Paste sheet'!H6="","",UPPER('S.D. Paste sheet'!H6))</f>
        <v/>
      </c>
      <c r="I6" s="20" t="str">
        <f>IF('S.D. Paste sheet'!I6="","",'S.D. Paste sheet'!I6)</f>
        <v/>
      </c>
      <c r="J6" s="20" t="str">
        <f>IF('S.D. Paste sheet'!J6="","",'S.D. Paste sheet'!J6)</f>
        <v/>
      </c>
      <c r="K6" s="20" t="str">
        <f>IF('S.D. Paste sheet'!K6="","",'S.D. Paste sheet'!K6)</f>
        <v/>
      </c>
      <c r="L6" s="20" t="str">
        <f>IF('S.D. Paste sheet'!L6="","",'S.D. Paste sheet'!L6)</f>
        <v/>
      </c>
      <c r="M6" s="20" t="str">
        <f>IF('S.D. Paste sheet'!M6="","",'S.D. Paste sheet'!M6)</f>
        <v/>
      </c>
      <c r="N6" s="20" t="str">
        <f>IF('S.D. Paste sheet'!N6="","",'S.D. Paste sheet'!N6)</f>
        <v/>
      </c>
      <c r="O6" s="20" t="str">
        <f>IF('S.D. Paste sheet'!O6="","",'S.D. Paste sheet'!O6)</f>
        <v>OBC</v>
      </c>
      <c r="P6" s="20" t="str">
        <f>IF('S.D. Paste sheet'!P6="","",'S.D. Paste sheet'!P6)</f>
        <v>Hindu</v>
      </c>
      <c r="Q6" s="20" t="str">
        <f>IF('S.D. Paste sheet'!Q6="","",'S.D. Paste sheet'!Q6)</f>
        <v/>
      </c>
      <c r="R6" s="20" t="str">
        <f>IF('S.D. Paste sheet'!R6="","",'S.D. Paste sheet'!R6)</f>
        <v>MAHATMA GANDHI GOVT. SCHOOL BAR (214110)</v>
      </c>
      <c r="S6" s="20">
        <f>IF('S.D. Paste sheet'!S6="","",'S.D. Paste sheet'!S6)</f>
        <v>8200204302</v>
      </c>
      <c r="T6" s="20" t="str">
        <f>IF('S.D. Paste sheet'!T6="","",'S.D. Paste sheet'!T6)</f>
        <v>XXXX6488</v>
      </c>
      <c r="U6" s="20" t="str">
        <f>IF('S.D. Paste sheet'!U6="","",'S.D. Paste sheet'!U6)</f>
        <v/>
      </c>
      <c r="V6" s="20">
        <f>IF('S.D. Paste sheet'!V6="","",'S.D. Paste sheet'!V6)</f>
        <v>9414391387</v>
      </c>
      <c r="W6" s="20" t="str">
        <f>IF('S.D. Paste sheet'!W6="","",'S.D. Paste sheet'!W6)</f>
        <v>RAMGARH SEDHOTAN ,RAIPUR,SENDRA,306105</v>
      </c>
      <c r="X6" s="20">
        <f>IF('S.D. Paste sheet'!X6="","",'S.D. Paste sheet'!X6)</f>
        <v>600000</v>
      </c>
      <c r="Y6" s="20" t="str">
        <f>IF('S.D. Paste sheet'!Y6="","",'S.D. Paste sheet'!Y6)</f>
        <v>N</v>
      </c>
      <c r="Z6" s="20" t="str">
        <f>IF('S.D. Paste sheet'!Z6="","",'S.D. Paste sheet'!Z6)</f>
        <v>N</v>
      </c>
      <c r="AA6" s="20" t="str">
        <f>IF('S.D. Paste sheet'!AA6="","",'S.D. Paste sheet'!AA6)</f>
        <v>No</v>
      </c>
      <c r="AB6" s="20">
        <f>IF('S.D. Paste sheet'!AB6="","",'S.D. Paste sheet'!AB6)</f>
        <v>7</v>
      </c>
      <c r="AC6" s="20" t="str">
        <f>IF('S.D. Paste sheet'!AC6="","",'S.D. Paste sheet'!AC6)</f>
        <v>None</v>
      </c>
      <c r="AD6" s="20">
        <f>IF('S.D. Paste sheet'!AD6="","",'S.D. Paste sheet'!AD6)</f>
        <v>12</v>
      </c>
      <c r="AE6" s="28"/>
      <c r="AF6" t="str">
        <f>IF(AK6="","",IF(AK6&gt;0,COUNT($AG$2:AG6),""))</f>
        <v/>
      </c>
      <c r="AG6" s="25" t="str">
        <f t="shared" si="2"/>
        <v/>
      </c>
      <c r="AH6" s="25" t="str">
        <f t="shared" si="3"/>
        <v/>
      </c>
      <c r="AI6" s="25" t="str">
        <f t="shared" si="4"/>
        <v/>
      </c>
      <c r="AJ6" s="25" t="str">
        <f t="shared" si="5"/>
        <v/>
      </c>
      <c r="AK6" s="25" t="str">
        <f t="shared" si="6"/>
        <v/>
      </c>
      <c r="AL6" s="25" t="str">
        <f t="shared" si="7"/>
        <v/>
      </c>
      <c r="AM6" s="25" t="str">
        <f t="shared" si="8"/>
        <v/>
      </c>
      <c r="AN6" s="25" t="str">
        <f t="shared" si="9"/>
        <v/>
      </c>
      <c r="AO6" s="25" t="str">
        <f t="shared" si="10"/>
        <v/>
      </c>
      <c r="AP6" s="25" t="str">
        <f t="shared" si="11"/>
        <v/>
      </c>
      <c r="AQ6" s="25" t="str">
        <f t="shared" si="12"/>
        <v/>
      </c>
      <c r="AR6" s="25" t="str">
        <f t="shared" si="13"/>
        <v/>
      </c>
      <c r="AS6" s="25" t="str">
        <f t="shared" si="14"/>
        <v/>
      </c>
      <c r="AT6" s="25" t="str">
        <f t="shared" si="15"/>
        <v/>
      </c>
      <c r="AU6" s="25" t="str">
        <f t="shared" si="16"/>
        <v/>
      </c>
      <c r="AV6" s="25" t="str">
        <f t="shared" si="17"/>
        <v/>
      </c>
      <c r="AX6" t="str">
        <f>IF(BC6="","",IF(BC6&gt;0,COUNT($AY$2:AY6),""))</f>
        <v/>
      </c>
      <c r="AY6" s="25" t="str">
        <f t="shared" si="18"/>
        <v/>
      </c>
      <c r="AZ6" s="25" t="str">
        <f t="shared" si="19"/>
        <v/>
      </c>
      <c r="BA6" s="25" t="str">
        <f t="shared" si="20"/>
        <v/>
      </c>
      <c r="BB6" s="25" t="str">
        <f t="shared" si="21"/>
        <v/>
      </c>
      <c r="BC6" s="25" t="str">
        <f t="shared" si="22"/>
        <v/>
      </c>
      <c r="BD6" s="25" t="str">
        <f t="shared" si="23"/>
        <v/>
      </c>
      <c r="BE6" s="25" t="str">
        <f t="shared" si="24"/>
        <v/>
      </c>
      <c r="BF6" s="25" t="str">
        <f t="shared" si="25"/>
        <v/>
      </c>
      <c r="BG6" s="25" t="str">
        <f t="shared" si="26"/>
        <v/>
      </c>
      <c r="BH6" s="25" t="str">
        <f t="shared" si="27"/>
        <v/>
      </c>
      <c r="BI6" s="25" t="str">
        <f t="shared" si="28"/>
        <v/>
      </c>
      <c r="BJ6" s="25" t="str">
        <f t="shared" si="29"/>
        <v/>
      </c>
      <c r="BK6" s="25" t="str">
        <f t="shared" si="30"/>
        <v/>
      </c>
      <c r="BL6" s="25" t="str">
        <f t="shared" si="31"/>
        <v/>
      </c>
      <c r="BM6" s="25" t="str">
        <f t="shared" si="32"/>
        <v/>
      </c>
      <c r="BN6" s="25" t="str">
        <f t="shared" si="33"/>
        <v/>
      </c>
    </row>
    <row r="7" spans="1:66" ht="30" x14ac:dyDescent="0.25">
      <c r="A7" s="20" t="str">
        <f>IF('S.D. Paste sheet'!A7="","",'S.D. Paste sheet'!A7)</f>
        <v/>
      </c>
      <c r="B7" s="20" t="str">
        <f>IF('S.D. Paste sheet'!B7="","",'S.D. Paste sheet'!B7)</f>
        <v/>
      </c>
      <c r="C7" s="20" t="str">
        <f>IF('S.D. Paste sheet'!C7="","",'S.D. Paste sheet'!C7)</f>
        <v/>
      </c>
      <c r="D7" s="20" t="str">
        <f>IF('S.D. Paste sheet'!D7="","",'S.D. Paste sheet'!D7)</f>
        <v/>
      </c>
      <c r="E7" s="20" t="str">
        <f>IF('S.D. Paste sheet'!E7="","",UPPER('S.D. Paste sheet'!E7))</f>
        <v/>
      </c>
      <c r="F7" s="20" t="str">
        <f>IF('S.D. Paste sheet'!F7="","",'S.D. Paste sheet'!F7)</f>
        <v/>
      </c>
      <c r="G7" s="20" t="str">
        <f>IF('S.D. Paste sheet'!G7="","",UPPER('S.D. Paste sheet'!G7))</f>
        <v/>
      </c>
      <c r="H7" s="20" t="str">
        <f>IF('S.D. Paste sheet'!H7="","",UPPER('S.D. Paste sheet'!H7))</f>
        <v/>
      </c>
      <c r="I7" s="20" t="str">
        <f>IF('S.D. Paste sheet'!I7="","",'S.D. Paste sheet'!I7)</f>
        <v/>
      </c>
      <c r="J7" s="20" t="str">
        <f>IF('S.D. Paste sheet'!J7="","",'S.D. Paste sheet'!J7)</f>
        <v/>
      </c>
      <c r="K7" s="20" t="str">
        <f>IF('S.D. Paste sheet'!K7="","",'S.D. Paste sheet'!K7)</f>
        <v/>
      </c>
      <c r="L7" s="20" t="str">
        <f>IF('S.D. Paste sheet'!L7="","",'S.D. Paste sheet'!L7)</f>
        <v/>
      </c>
      <c r="M7" s="20" t="str">
        <f>IF('S.D. Paste sheet'!M7="","",'S.D. Paste sheet'!M7)</f>
        <v/>
      </c>
      <c r="N7" s="20" t="str">
        <f>IF('S.D. Paste sheet'!N7="","",'S.D. Paste sheet'!N7)</f>
        <v/>
      </c>
      <c r="O7" s="20" t="str">
        <f>IF('S.D. Paste sheet'!O7="","",'S.D. Paste sheet'!O7)</f>
        <v>OBC</v>
      </c>
      <c r="P7" s="20" t="str">
        <f>IF('S.D. Paste sheet'!P7="","",'S.D. Paste sheet'!P7)</f>
        <v>Hindu</v>
      </c>
      <c r="Q7" s="20" t="str">
        <f>IF('S.D. Paste sheet'!Q7="","",'S.D. Paste sheet'!Q7)</f>
        <v/>
      </c>
      <c r="R7" s="20" t="str">
        <f>IF('S.D. Paste sheet'!R7="","",'S.D. Paste sheet'!R7)</f>
        <v>MAHATMA GANDHI GOVT. SCHOOL BAR (214110)</v>
      </c>
      <c r="S7" s="20">
        <f>IF('S.D. Paste sheet'!S7="","",'S.D. Paste sheet'!S7)</f>
        <v>8200204302</v>
      </c>
      <c r="T7" s="20" t="str">
        <f>IF('S.D. Paste sheet'!T7="","",'S.D. Paste sheet'!T7)</f>
        <v>XXXX0525</v>
      </c>
      <c r="U7" s="20" t="str">
        <f>IF('S.D. Paste sheet'!U7="","",'S.D. Paste sheet'!U7)</f>
        <v/>
      </c>
      <c r="V7" s="20">
        <f>IF('S.D. Paste sheet'!V7="","",'S.D. Paste sheet'!V7)</f>
        <v>9799366805</v>
      </c>
      <c r="W7" s="20" t="str">
        <f>IF('S.D. Paste sheet'!W7="","",'S.D. Paste sheet'!W7)</f>
        <v>MAHAVEER COLONY BAR,RAIPUR,BAR,306105</v>
      </c>
      <c r="X7" s="20">
        <f>IF('S.D. Paste sheet'!X7="","",'S.D. Paste sheet'!X7)</f>
        <v>144000</v>
      </c>
      <c r="Y7" s="20" t="str">
        <f>IF('S.D. Paste sheet'!Y7="","",'S.D. Paste sheet'!Y7)</f>
        <v>N</v>
      </c>
      <c r="Z7" s="20" t="str">
        <f>IF('S.D. Paste sheet'!Z7="","",'S.D. Paste sheet'!Z7)</f>
        <v>N</v>
      </c>
      <c r="AA7" s="20" t="str">
        <f>IF('S.D. Paste sheet'!AA7="","",'S.D. Paste sheet'!AA7)</f>
        <v>No</v>
      </c>
      <c r="AB7" s="20">
        <f>IF('S.D. Paste sheet'!AB7="","",'S.D. Paste sheet'!AB7)</f>
        <v>8</v>
      </c>
      <c r="AC7" s="20" t="str">
        <f>IF('S.D. Paste sheet'!AC7="","",'S.D. Paste sheet'!AC7)</f>
        <v>None</v>
      </c>
      <c r="AD7" s="20">
        <f>IF('S.D. Paste sheet'!AD7="","",'S.D. Paste sheet'!AD7)</f>
        <v>1</v>
      </c>
      <c r="AE7" s="28"/>
      <c r="AF7" t="str">
        <f>IF(AK7="","",IF(AK7&gt;0,COUNT($AG$2:AG7),""))</f>
        <v/>
      </c>
      <c r="AG7" s="25" t="str">
        <f t="shared" si="2"/>
        <v/>
      </c>
      <c r="AH7" s="25" t="str">
        <f t="shared" si="3"/>
        <v/>
      </c>
      <c r="AI7" s="25" t="str">
        <f t="shared" si="4"/>
        <v/>
      </c>
      <c r="AJ7" s="25" t="str">
        <f t="shared" si="5"/>
        <v/>
      </c>
      <c r="AK7" s="25" t="str">
        <f t="shared" si="6"/>
        <v/>
      </c>
      <c r="AL7" s="25" t="str">
        <f t="shared" si="7"/>
        <v/>
      </c>
      <c r="AM7" s="25" t="str">
        <f t="shared" si="8"/>
        <v/>
      </c>
      <c r="AN7" s="25" t="str">
        <f t="shared" si="9"/>
        <v/>
      </c>
      <c r="AO7" s="25" t="str">
        <f t="shared" si="10"/>
        <v/>
      </c>
      <c r="AP7" s="25" t="str">
        <f t="shared" si="11"/>
        <v/>
      </c>
      <c r="AQ7" s="25" t="str">
        <f t="shared" si="12"/>
        <v/>
      </c>
      <c r="AR7" s="25" t="str">
        <f t="shared" si="13"/>
        <v/>
      </c>
      <c r="AS7" s="25" t="str">
        <f t="shared" si="14"/>
        <v/>
      </c>
      <c r="AT7" s="25" t="str">
        <f t="shared" si="15"/>
        <v/>
      </c>
      <c r="AU7" s="25" t="str">
        <f t="shared" si="16"/>
        <v/>
      </c>
      <c r="AV7" s="25" t="str">
        <f t="shared" si="17"/>
        <v/>
      </c>
      <c r="AX7" t="str">
        <f>IF(BC7="","",IF(BC7&gt;0,COUNT($AY$2:AY7),""))</f>
        <v/>
      </c>
      <c r="AY7" s="25" t="str">
        <f t="shared" si="18"/>
        <v/>
      </c>
      <c r="AZ7" s="25" t="str">
        <f t="shared" si="19"/>
        <v/>
      </c>
      <c r="BA7" s="25" t="str">
        <f t="shared" si="20"/>
        <v/>
      </c>
      <c r="BB7" s="25" t="str">
        <f t="shared" si="21"/>
        <v/>
      </c>
      <c r="BC7" s="25" t="str">
        <f t="shared" si="22"/>
        <v/>
      </c>
      <c r="BD7" s="25" t="str">
        <f t="shared" si="23"/>
        <v/>
      </c>
      <c r="BE7" s="25" t="str">
        <f t="shared" si="24"/>
        <v/>
      </c>
      <c r="BF7" s="25" t="str">
        <f t="shared" si="25"/>
        <v/>
      </c>
      <c r="BG7" s="25" t="str">
        <f t="shared" si="26"/>
        <v/>
      </c>
      <c r="BH7" s="25" t="str">
        <f t="shared" si="27"/>
        <v/>
      </c>
      <c r="BI7" s="25" t="str">
        <f t="shared" si="28"/>
        <v/>
      </c>
      <c r="BJ7" s="25" t="str">
        <f t="shared" si="29"/>
        <v/>
      </c>
      <c r="BK7" s="25" t="str">
        <f t="shared" si="30"/>
        <v/>
      </c>
      <c r="BL7" s="25" t="str">
        <f t="shared" si="31"/>
        <v/>
      </c>
      <c r="BM7" s="25" t="str">
        <f t="shared" si="32"/>
        <v/>
      </c>
      <c r="BN7" s="25" t="str">
        <f t="shared" si="33"/>
        <v/>
      </c>
    </row>
    <row r="8" spans="1:66" ht="30" x14ac:dyDescent="0.25">
      <c r="A8" s="20" t="str">
        <f>IF('S.D. Paste sheet'!A8="","",'S.D. Paste sheet'!A8)</f>
        <v/>
      </c>
      <c r="B8" s="20" t="str">
        <f>IF('S.D. Paste sheet'!B8="","",'S.D. Paste sheet'!B8)</f>
        <v/>
      </c>
      <c r="C8" s="20" t="str">
        <f>IF('S.D. Paste sheet'!C8="","",'S.D. Paste sheet'!C8)</f>
        <v/>
      </c>
      <c r="D8" s="20" t="str">
        <f>IF('S.D. Paste sheet'!D8="","",'S.D. Paste sheet'!D8)</f>
        <v/>
      </c>
      <c r="E8" s="20" t="str">
        <f>IF('S.D. Paste sheet'!E8="","",UPPER('S.D. Paste sheet'!E8))</f>
        <v/>
      </c>
      <c r="F8" s="20" t="str">
        <f>IF('S.D. Paste sheet'!F8="","",'S.D. Paste sheet'!F8)</f>
        <v/>
      </c>
      <c r="G8" s="20" t="str">
        <f>IF('S.D. Paste sheet'!G8="","",UPPER('S.D. Paste sheet'!G8))</f>
        <v/>
      </c>
      <c r="H8" s="20" t="str">
        <f>IF('S.D. Paste sheet'!H8="","",UPPER('S.D. Paste sheet'!H8))</f>
        <v/>
      </c>
      <c r="I8" s="20" t="str">
        <f>IF('S.D. Paste sheet'!I8="","",'S.D. Paste sheet'!I8)</f>
        <v/>
      </c>
      <c r="J8" s="20" t="str">
        <f>IF('S.D. Paste sheet'!J8="","",'S.D. Paste sheet'!J8)</f>
        <v/>
      </c>
      <c r="K8" s="20" t="str">
        <f>IF('S.D. Paste sheet'!K8="","",'S.D. Paste sheet'!K8)</f>
        <v/>
      </c>
      <c r="L8" s="20" t="str">
        <f>IF('S.D. Paste sheet'!L8="","",'S.D. Paste sheet'!L8)</f>
        <v/>
      </c>
      <c r="M8" s="20" t="str">
        <f>IF('S.D. Paste sheet'!M8="","",'S.D. Paste sheet'!M8)</f>
        <v/>
      </c>
      <c r="N8" s="20" t="str">
        <f>IF('S.D. Paste sheet'!N8="","",'S.D. Paste sheet'!N8)</f>
        <v/>
      </c>
      <c r="O8" s="20" t="str">
        <f>IF('S.D. Paste sheet'!O8="","",'S.D. Paste sheet'!O8)</f>
        <v>SC</v>
      </c>
      <c r="P8" s="20" t="str">
        <f>IF('S.D. Paste sheet'!P8="","",'S.D. Paste sheet'!P8)</f>
        <v>Hindu</v>
      </c>
      <c r="Q8" s="20" t="str">
        <f>IF('S.D. Paste sheet'!Q8="","",'S.D. Paste sheet'!Q8)</f>
        <v/>
      </c>
      <c r="R8" s="20" t="str">
        <f>IF('S.D. Paste sheet'!R8="","",'S.D. Paste sheet'!R8)</f>
        <v>MAHATMA GANDHI GOVT. SCHOOL BAR (214110)</v>
      </c>
      <c r="S8" s="20">
        <f>IF('S.D. Paste sheet'!S8="","",'S.D. Paste sheet'!S8)</f>
        <v>8200204302</v>
      </c>
      <c r="T8" s="20" t="str">
        <f>IF('S.D. Paste sheet'!T8="","",'S.D. Paste sheet'!T8)</f>
        <v>XXXX7999</v>
      </c>
      <c r="U8" s="20" t="str">
        <f>IF('S.D. Paste sheet'!U8="","",'S.D. Paste sheet'!U8)</f>
        <v/>
      </c>
      <c r="V8" s="20">
        <f>IF('S.D. Paste sheet'!V8="","",'S.D. Paste sheet'!V8)</f>
        <v>8290682099</v>
      </c>
      <c r="W8" s="20" t="str">
        <f>IF('S.D. Paste sheet'!W8="","",'S.D. Paste sheet'!W8)</f>
        <v>AADARSH BASTI BEHIND GOVY SCHOOL,RAIPUR,BAR,306105</v>
      </c>
      <c r="X8" s="20">
        <f>IF('S.D. Paste sheet'!X8="","",'S.D. Paste sheet'!X8)</f>
        <v>0</v>
      </c>
      <c r="Y8" s="20" t="str">
        <f>IF('S.D. Paste sheet'!Y8="","",'S.D. Paste sheet'!Y8)</f>
        <v>N</v>
      </c>
      <c r="Z8" s="20" t="str">
        <f>IF('S.D. Paste sheet'!Z8="","",'S.D. Paste sheet'!Z8)</f>
        <v>N</v>
      </c>
      <c r="AA8" s="20" t="str">
        <f>IF('S.D. Paste sheet'!AA8="","",'S.D. Paste sheet'!AA8)</f>
        <v>No</v>
      </c>
      <c r="AB8" s="20">
        <f>IF('S.D. Paste sheet'!AB8="","",'S.D. Paste sheet'!AB8)</f>
        <v>7</v>
      </c>
      <c r="AC8" s="20" t="str">
        <f>IF('S.D. Paste sheet'!AC8="","",'S.D. Paste sheet'!AC8)</f>
        <v>None</v>
      </c>
      <c r="AD8" s="20">
        <f>IF('S.D. Paste sheet'!AD8="","",'S.D. Paste sheet'!AD8)</f>
        <v>1</v>
      </c>
      <c r="AE8" s="28"/>
      <c r="AF8" t="str">
        <f>IF(AK8="","",IF(AK8&gt;0,COUNT($AG$2:AG8),""))</f>
        <v/>
      </c>
      <c r="AG8" s="25" t="str">
        <f t="shared" si="2"/>
        <v/>
      </c>
      <c r="AH8" s="25" t="str">
        <f t="shared" si="3"/>
        <v/>
      </c>
      <c r="AI8" s="25" t="str">
        <f t="shared" si="4"/>
        <v/>
      </c>
      <c r="AJ8" s="25" t="str">
        <f t="shared" si="5"/>
        <v/>
      </c>
      <c r="AK8" s="25" t="str">
        <f t="shared" si="6"/>
        <v/>
      </c>
      <c r="AL8" s="25" t="str">
        <f t="shared" si="7"/>
        <v/>
      </c>
      <c r="AM8" s="25" t="str">
        <f t="shared" si="8"/>
        <v/>
      </c>
      <c r="AN8" s="25" t="str">
        <f t="shared" si="9"/>
        <v/>
      </c>
      <c r="AO8" s="25" t="str">
        <f t="shared" si="10"/>
        <v/>
      </c>
      <c r="AP8" s="25" t="str">
        <f t="shared" si="11"/>
        <v/>
      </c>
      <c r="AQ8" s="25" t="str">
        <f t="shared" si="12"/>
        <v/>
      </c>
      <c r="AR8" s="25" t="str">
        <f t="shared" si="13"/>
        <v/>
      </c>
      <c r="AS8" s="25" t="str">
        <f t="shared" si="14"/>
        <v/>
      </c>
      <c r="AT8" s="25" t="str">
        <f t="shared" si="15"/>
        <v/>
      </c>
      <c r="AU8" s="25" t="str">
        <f t="shared" si="16"/>
        <v/>
      </c>
      <c r="AV8" s="25" t="str">
        <f t="shared" si="17"/>
        <v/>
      </c>
      <c r="AX8" t="str">
        <f>IF(BC8="","",IF(BC8&gt;0,COUNT($AY$2:AY8),""))</f>
        <v/>
      </c>
      <c r="AY8" s="25" t="str">
        <f t="shared" si="18"/>
        <v/>
      </c>
      <c r="AZ8" s="25" t="str">
        <f t="shared" si="19"/>
        <v/>
      </c>
      <c r="BA8" s="25" t="str">
        <f t="shared" si="20"/>
        <v/>
      </c>
      <c r="BB8" s="25" t="str">
        <f t="shared" si="21"/>
        <v/>
      </c>
      <c r="BC8" s="25" t="str">
        <f t="shared" si="22"/>
        <v/>
      </c>
      <c r="BD8" s="25" t="str">
        <f t="shared" si="23"/>
        <v/>
      </c>
      <c r="BE8" s="25" t="str">
        <f t="shared" si="24"/>
        <v/>
      </c>
      <c r="BF8" s="25" t="str">
        <f t="shared" si="25"/>
        <v/>
      </c>
      <c r="BG8" s="25" t="str">
        <f t="shared" si="26"/>
        <v/>
      </c>
      <c r="BH8" s="25" t="str">
        <f t="shared" si="27"/>
        <v/>
      </c>
      <c r="BI8" s="25" t="str">
        <f t="shared" si="28"/>
        <v/>
      </c>
      <c r="BJ8" s="25" t="str">
        <f t="shared" si="29"/>
        <v/>
      </c>
      <c r="BK8" s="25" t="str">
        <f t="shared" si="30"/>
        <v/>
      </c>
      <c r="BL8" s="25" t="str">
        <f t="shared" si="31"/>
        <v/>
      </c>
      <c r="BM8" s="25" t="str">
        <f t="shared" si="32"/>
        <v/>
      </c>
      <c r="BN8" s="25" t="str">
        <f t="shared" si="33"/>
        <v/>
      </c>
    </row>
    <row r="9" spans="1:66" ht="30" x14ac:dyDescent="0.25">
      <c r="A9" s="20" t="str">
        <f>IF('S.D. Paste sheet'!A9="","",'S.D. Paste sheet'!A9)</f>
        <v/>
      </c>
      <c r="B9" s="20" t="str">
        <f>IF('S.D. Paste sheet'!B9="","",'S.D. Paste sheet'!B9)</f>
        <v/>
      </c>
      <c r="C9" s="20" t="str">
        <f>IF('S.D. Paste sheet'!C9="","",'S.D. Paste sheet'!C9)</f>
        <v/>
      </c>
      <c r="D9" s="20" t="str">
        <f>IF('S.D. Paste sheet'!D9="","",'S.D. Paste sheet'!D9)</f>
        <v/>
      </c>
      <c r="E9" s="20" t="str">
        <f>IF('S.D. Paste sheet'!E9="","",UPPER('S.D. Paste sheet'!E9))</f>
        <v/>
      </c>
      <c r="F9" s="20" t="str">
        <f>IF('S.D. Paste sheet'!F9="","",'S.D. Paste sheet'!F9)</f>
        <v/>
      </c>
      <c r="G9" s="20" t="str">
        <f>IF('S.D. Paste sheet'!G9="","",UPPER('S.D. Paste sheet'!G9))</f>
        <v/>
      </c>
      <c r="H9" s="20" t="str">
        <f>IF('S.D. Paste sheet'!H9="","",UPPER('S.D. Paste sheet'!H9))</f>
        <v/>
      </c>
      <c r="I9" s="20" t="str">
        <f>IF('S.D. Paste sheet'!I9="","",'S.D. Paste sheet'!I9)</f>
        <v/>
      </c>
      <c r="J9" s="20" t="str">
        <f>IF('S.D. Paste sheet'!J9="","",'S.D. Paste sheet'!J9)</f>
        <v/>
      </c>
      <c r="K9" s="20" t="str">
        <f>IF('S.D. Paste sheet'!K9="","",'S.D. Paste sheet'!K9)</f>
        <v/>
      </c>
      <c r="L9" s="20" t="str">
        <f>IF('S.D. Paste sheet'!L9="","",'S.D. Paste sheet'!L9)</f>
        <v/>
      </c>
      <c r="M9" s="20" t="str">
        <f>IF('S.D. Paste sheet'!M9="","",'S.D. Paste sheet'!M9)</f>
        <v/>
      </c>
      <c r="N9" s="20" t="str">
        <f>IF('S.D. Paste sheet'!N9="","",'S.D. Paste sheet'!N9)</f>
        <v/>
      </c>
      <c r="O9" s="20" t="str">
        <f>IF('S.D. Paste sheet'!O9="","",'S.D. Paste sheet'!O9)</f>
        <v>OBC</v>
      </c>
      <c r="P9" s="20" t="str">
        <f>IF('S.D. Paste sheet'!P9="","",'S.D. Paste sheet'!P9)</f>
        <v>Hindu</v>
      </c>
      <c r="Q9" s="20" t="str">
        <f>IF('S.D. Paste sheet'!Q9="","",'S.D. Paste sheet'!Q9)</f>
        <v/>
      </c>
      <c r="R9" s="20" t="str">
        <f>IF('S.D. Paste sheet'!R9="","",'S.D. Paste sheet'!R9)</f>
        <v>MAHATMA GANDHI GOVT. SCHOOL BAR (214110)</v>
      </c>
      <c r="S9" s="20">
        <f>IF('S.D. Paste sheet'!S9="","",'S.D. Paste sheet'!S9)</f>
        <v>8200204302</v>
      </c>
      <c r="T9" s="20" t="str">
        <f>IF('S.D. Paste sheet'!T9="","",'S.D. Paste sheet'!T9)</f>
        <v>XXXX7801</v>
      </c>
      <c r="U9" s="20" t="str">
        <f>IF('S.D. Paste sheet'!U9="","",'S.D. Paste sheet'!U9)</f>
        <v/>
      </c>
      <c r="V9" s="20">
        <f>IF('S.D. Paste sheet'!V9="","",'S.D. Paste sheet'!V9)</f>
        <v>9269749899</v>
      </c>
      <c r="W9" s="20" t="str">
        <f>IF('S.D. Paste sheet'!W9="","",'S.D. Paste sheet'!W9)</f>
        <v>NEAR GOVT HIGHER SECONDARY SCHOOL BAR,RAIPUR,BAR,306105</v>
      </c>
      <c r="X9" s="20">
        <f>IF('S.D. Paste sheet'!X9="","",'S.D. Paste sheet'!X9)</f>
        <v>240000</v>
      </c>
      <c r="Y9" s="20" t="str">
        <f>IF('S.D. Paste sheet'!Y9="","",'S.D. Paste sheet'!Y9)</f>
        <v>N</v>
      </c>
      <c r="Z9" s="20" t="str">
        <f>IF('S.D. Paste sheet'!Z9="","",'S.D. Paste sheet'!Z9)</f>
        <v>N</v>
      </c>
      <c r="AA9" s="20" t="str">
        <f>IF('S.D. Paste sheet'!AA9="","",'S.D. Paste sheet'!AA9)</f>
        <v>No</v>
      </c>
      <c r="AB9" s="20">
        <f>IF('S.D. Paste sheet'!AB9="","",'S.D. Paste sheet'!AB9)</f>
        <v>7</v>
      </c>
      <c r="AC9" s="20" t="str">
        <f>IF('S.D. Paste sheet'!AC9="","",'S.D. Paste sheet'!AC9)</f>
        <v>None</v>
      </c>
      <c r="AD9" s="20">
        <f>IF('S.D. Paste sheet'!AD9="","",'S.D. Paste sheet'!AD9)</f>
        <v>1</v>
      </c>
      <c r="AE9" s="28"/>
      <c r="AF9" t="str">
        <f>IF(AK9="","",IF(AK9&gt;0,COUNT($AG$2:AG9),""))</f>
        <v/>
      </c>
      <c r="AG9" s="25" t="str">
        <f t="shared" si="2"/>
        <v/>
      </c>
      <c r="AH9" s="25" t="str">
        <f t="shared" si="3"/>
        <v/>
      </c>
      <c r="AI9" s="25" t="str">
        <f t="shared" si="4"/>
        <v/>
      </c>
      <c r="AJ9" s="25" t="str">
        <f t="shared" si="5"/>
        <v/>
      </c>
      <c r="AK9" s="25" t="str">
        <f t="shared" si="6"/>
        <v/>
      </c>
      <c r="AL9" s="25" t="str">
        <f t="shared" si="7"/>
        <v/>
      </c>
      <c r="AM9" s="25" t="str">
        <f t="shared" si="8"/>
        <v/>
      </c>
      <c r="AN9" s="25" t="str">
        <f t="shared" si="9"/>
        <v/>
      </c>
      <c r="AO9" s="25" t="str">
        <f t="shared" si="10"/>
        <v/>
      </c>
      <c r="AP9" s="25" t="str">
        <f t="shared" si="11"/>
        <v/>
      </c>
      <c r="AQ9" s="25" t="str">
        <f t="shared" si="12"/>
        <v/>
      </c>
      <c r="AR9" s="25" t="str">
        <f t="shared" si="13"/>
        <v/>
      </c>
      <c r="AS9" s="25" t="str">
        <f t="shared" si="14"/>
        <v/>
      </c>
      <c r="AT9" s="25" t="str">
        <f t="shared" si="15"/>
        <v/>
      </c>
      <c r="AU9" s="25" t="str">
        <f t="shared" si="16"/>
        <v/>
      </c>
      <c r="AV9" s="25" t="str">
        <f t="shared" si="17"/>
        <v/>
      </c>
      <c r="AX9" t="str">
        <f>IF(BC9="","",IF(BC9&gt;0,COUNT($AY$2:AY9),""))</f>
        <v/>
      </c>
      <c r="AY9" s="25" t="str">
        <f t="shared" si="18"/>
        <v/>
      </c>
      <c r="AZ9" s="25" t="str">
        <f t="shared" si="19"/>
        <v/>
      </c>
      <c r="BA9" s="25" t="str">
        <f t="shared" si="20"/>
        <v/>
      </c>
      <c r="BB9" s="25" t="str">
        <f t="shared" si="21"/>
        <v/>
      </c>
      <c r="BC9" s="25" t="str">
        <f t="shared" si="22"/>
        <v/>
      </c>
      <c r="BD9" s="25" t="str">
        <f t="shared" si="23"/>
        <v/>
      </c>
      <c r="BE9" s="25" t="str">
        <f t="shared" si="24"/>
        <v/>
      </c>
      <c r="BF9" s="25" t="str">
        <f t="shared" si="25"/>
        <v/>
      </c>
      <c r="BG9" s="25" t="str">
        <f t="shared" si="26"/>
        <v/>
      </c>
      <c r="BH9" s="25" t="str">
        <f t="shared" si="27"/>
        <v/>
      </c>
      <c r="BI9" s="25" t="str">
        <f t="shared" si="28"/>
        <v/>
      </c>
      <c r="BJ9" s="25" t="str">
        <f t="shared" si="29"/>
        <v/>
      </c>
      <c r="BK9" s="25" t="str">
        <f t="shared" si="30"/>
        <v/>
      </c>
      <c r="BL9" s="25" t="str">
        <f t="shared" si="31"/>
        <v/>
      </c>
      <c r="BM9" s="25" t="str">
        <f t="shared" si="32"/>
        <v/>
      </c>
      <c r="BN9" s="25" t="str">
        <f t="shared" si="33"/>
        <v/>
      </c>
    </row>
    <row r="10" spans="1:66" ht="30" x14ac:dyDescent="0.25">
      <c r="A10" s="20" t="str">
        <f>IF('S.D. Paste sheet'!A10="","",'S.D. Paste sheet'!A10)</f>
        <v/>
      </c>
      <c r="B10" s="20" t="str">
        <f>IF('S.D. Paste sheet'!B10="","",'S.D. Paste sheet'!B10)</f>
        <v/>
      </c>
      <c r="C10" s="20" t="str">
        <f>IF('S.D. Paste sheet'!C10="","",'S.D. Paste sheet'!C10)</f>
        <v/>
      </c>
      <c r="D10" s="20" t="str">
        <f>IF('S.D. Paste sheet'!D10="","",'S.D. Paste sheet'!D10)</f>
        <v/>
      </c>
      <c r="E10" s="20" t="str">
        <f>IF('S.D. Paste sheet'!E10="","",UPPER('S.D. Paste sheet'!E10))</f>
        <v/>
      </c>
      <c r="F10" s="20" t="str">
        <f>IF('S.D. Paste sheet'!F10="","",'S.D. Paste sheet'!F10)</f>
        <v/>
      </c>
      <c r="G10" s="20" t="str">
        <f>IF('S.D. Paste sheet'!G10="","",UPPER('S.D. Paste sheet'!G10))</f>
        <v/>
      </c>
      <c r="H10" s="20" t="str">
        <f>IF('S.D. Paste sheet'!H10="","",UPPER('S.D. Paste sheet'!H10))</f>
        <v/>
      </c>
      <c r="I10" s="20" t="str">
        <f>IF('S.D. Paste sheet'!I10="","",'S.D. Paste sheet'!I10)</f>
        <v/>
      </c>
      <c r="J10" s="20" t="str">
        <f>IF('S.D. Paste sheet'!J10="","",'S.D. Paste sheet'!J10)</f>
        <v/>
      </c>
      <c r="K10" s="20" t="str">
        <f>IF('S.D. Paste sheet'!K10="","",'S.D. Paste sheet'!K10)</f>
        <v/>
      </c>
      <c r="L10" s="20" t="str">
        <f>IF('S.D. Paste sheet'!L10="","",'S.D. Paste sheet'!L10)</f>
        <v/>
      </c>
      <c r="M10" s="20" t="str">
        <f>IF('S.D. Paste sheet'!M10="","",'S.D. Paste sheet'!M10)</f>
        <v/>
      </c>
      <c r="N10" s="20" t="str">
        <f>IF('S.D. Paste sheet'!N10="","",'S.D. Paste sheet'!N10)</f>
        <v/>
      </c>
      <c r="O10" s="20" t="str">
        <f>IF('S.D. Paste sheet'!O10="","",'S.D. Paste sheet'!O10)</f>
        <v>OBC</v>
      </c>
      <c r="P10" s="20" t="str">
        <f>IF('S.D. Paste sheet'!P10="","",'S.D. Paste sheet'!P10)</f>
        <v>Hindu</v>
      </c>
      <c r="Q10" s="20" t="str">
        <f>IF('S.D. Paste sheet'!Q10="","",'S.D. Paste sheet'!Q10)</f>
        <v/>
      </c>
      <c r="R10" s="20" t="str">
        <f>IF('S.D. Paste sheet'!R10="","",'S.D. Paste sheet'!R10)</f>
        <v>MAHATMA GANDHI GOVT. SCHOOL BAR (214110)</v>
      </c>
      <c r="S10" s="20">
        <f>IF('S.D. Paste sheet'!S10="","",'S.D. Paste sheet'!S10)</f>
        <v>8200204302</v>
      </c>
      <c r="T10" s="20" t="str">
        <f>IF('S.D. Paste sheet'!T10="","",'S.D. Paste sheet'!T10)</f>
        <v/>
      </c>
      <c r="U10" s="20" t="str">
        <f>IF('S.D. Paste sheet'!U10="","",'S.D. Paste sheet'!U10)</f>
        <v/>
      </c>
      <c r="V10" s="20">
        <f>IF('S.D. Paste sheet'!V10="","",'S.D. Paste sheet'!V10)</f>
        <v>9799366805</v>
      </c>
      <c r="W10" s="20" t="str">
        <f>IF('S.D. Paste sheet'!W10="","",'S.D. Paste sheet'!W10)</f>
        <v>MAHAVEER COLONY ,RAIPUR,BAR,306105</v>
      </c>
      <c r="X10" s="20">
        <f>IF('S.D. Paste sheet'!X10="","",'S.D. Paste sheet'!X10)</f>
        <v>0</v>
      </c>
      <c r="Y10" s="20" t="str">
        <f>IF('S.D. Paste sheet'!Y10="","",'S.D. Paste sheet'!Y10)</f>
        <v>N</v>
      </c>
      <c r="Z10" s="20" t="str">
        <f>IF('S.D. Paste sheet'!Z10="","",'S.D. Paste sheet'!Z10)</f>
        <v>N</v>
      </c>
      <c r="AA10" s="20" t="str">
        <f>IF('S.D. Paste sheet'!AA10="","",'S.D. Paste sheet'!AA10)</f>
        <v>No</v>
      </c>
      <c r="AB10" s="20">
        <f>IF('S.D. Paste sheet'!AB10="","",'S.D. Paste sheet'!AB10)</f>
        <v>7</v>
      </c>
      <c r="AC10" s="20" t="str">
        <f>IF('S.D. Paste sheet'!AC10="","",'S.D. Paste sheet'!AC10)</f>
        <v>None</v>
      </c>
      <c r="AD10" s="20">
        <f>IF('S.D. Paste sheet'!AD10="","",'S.D. Paste sheet'!AD10)</f>
        <v>1</v>
      </c>
      <c r="AE10" s="28"/>
      <c r="AF10" t="str">
        <f>IF(AK10="","",IF(AK10&gt;0,COUNT($AG$2:AG10),""))</f>
        <v/>
      </c>
      <c r="AG10" s="25" t="str">
        <f t="shared" si="2"/>
        <v/>
      </c>
      <c r="AH10" s="25" t="str">
        <f t="shared" si="3"/>
        <v/>
      </c>
      <c r="AI10" s="25" t="str">
        <f t="shared" si="4"/>
        <v/>
      </c>
      <c r="AJ10" s="25" t="str">
        <f t="shared" si="5"/>
        <v/>
      </c>
      <c r="AK10" s="25" t="str">
        <f t="shared" si="6"/>
        <v/>
      </c>
      <c r="AL10" s="25" t="str">
        <f t="shared" si="7"/>
        <v/>
      </c>
      <c r="AM10" s="25" t="str">
        <f t="shared" si="8"/>
        <v/>
      </c>
      <c r="AN10" s="25" t="str">
        <f t="shared" si="9"/>
        <v/>
      </c>
      <c r="AO10" s="25" t="str">
        <f t="shared" si="10"/>
        <v/>
      </c>
      <c r="AP10" s="25" t="str">
        <f t="shared" si="11"/>
        <v/>
      </c>
      <c r="AQ10" s="25" t="str">
        <f t="shared" si="12"/>
        <v/>
      </c>
      <c r="AR10" s="25" t="str">
        <f t="shared" si="13"/>
        <v/>
      </c>
      <c r="AS10" s="25" t="str">
        <f t="shared" si="14"/>
        <v/>
      </c>
      <c r="AT10" s="25" t="str">
        <f t="shared" si="15"/>
        <v/>
      </c>
      <c r="AU10" s="25" t="str">
        <f t="shared" si="16"/>
        <v/>
      </c>
      <c r="AV10" s="25" t="str">
        <f t="shared" si="17"/>
        <v/>
      </c>
      <c r="AX10" t="str">
        <f>IF(BC10="","",IF(BC10&gt;0,COUNT($AY$2:AY10),""))</f>
        <v/>
      </c>
      <c r="AY10" s="25" t="str">
        <f t="shared" si="18"/>
        <v/>
      </c>
      <c r="AZ10" s="25" t="str">
        <f t="shared" si="19"/>
        <v/>
      </c>
      <c r="BA10" s="25" t="str">
        <f t="shared" si="20"/>
        <v/>
      </c>
      <c r="BB10" s="25" t="str">
        <f t="shared" si="21"/>
        <v/>
      </c>
      <c r="BC10" s="25" t="str">
        <f t="shared" si="22"/>
        <v/>
      </c>
      <c r="BD10" s="25" t="str">
        <f t="shared" si="23"/>
        <v/>
      </c>
      <c r="BE10" s="25" t="str">
        <f t="shared" si="24"/>
        <v/>
      </c>
      <c r="BF10" s="25" t="str">
        <f t="shared" si="25"/>
        <v/>
      </c>
      <c r="BG10" s="25" t="str">
        <f t="shared" si="26"/>
        <v/>
      </c>
      <c r="BH10" s="25" t="str">
        <f t="shared" si="27"/>
        <v/>
      </c>
      <c r="BI10" s="25" t="str">
        <f t="shared" si="28"/>
        <v/>
      </c>
      <c r="BJ10" s="25" t="str">
        <f t="shared" si="29"/>
        <v/>
      </c>
      <c r="BK10" s="25" t="str">
        <f t="shared" si="30"/>
        <v/>
      </c>
      <c r="BL10" s="25" t="str">
        <f t="shared" si="31"/>
        <v/>
      </c>
      <c r="BM10" s="25" t="str">
        <f t="shared" si="32"/>
        <v/>
      </c>
      <c r="BN10" s="25" t="str">
        <f t="shared" si="33"/>
        <v/>
      </c>
    </row>
    <row r="11" spans="1:66" ht="30" x14ac:dyDescent="0.25">
      <c r="A11" s="20" t="str">
        <f>IF('S.D. Paste sheet'!A11="","",'S.D. Paste sheet'!A11)</f>
        <v/>
      </c>
      <c r="B11" s="20" t="str">
        <f>IF('S.D. Paste sheet'!B11="","",'S.D. Paste sheet'!B11)</f>
        <v/>
      </c>
      <c r="C11" s="20" t="str">
        <f>IF('S.D. Paste sheet'!C11="","",'S.D. Paste sheet'!C11)</f>
        <v/>
      </c>
      <c r="D11" s="20" t="str">
        <f>IF('S.D. Paste sheet'!D11="","",'S.D. Paste sheet'!D11)</f>
        <v/>
      </c>
      <c r="E11" s="20" t="str">
        <f>IF('S.D. Paste sheet'!E11="","",UPPER('S.D. Paste sheet'!E11))</f>
        <v/>
      </c>
      <c r="F11" s="20" t="str">
        <f>IF('S.D. Paste sheet'!F11="","",'S.D. Paste sheet'!F11)</f>
        <v/>
      </c>
      <c r="G11" s="20" t="str">
        <f>IF('S.D. Paste sheet'!G11="","",UPPER('S.D. Paste sheet'!G11))</f>
        <v/>
      </c>
      <c r="H11" s="20" t="str">
        <f>IF('S.D. Paste sheet'!H11="","",UPPER('S.D. Paste sheet'!H11))</f>
        <v/>
      </c>
      <c r="I11" s="20" t="str">
        <f>IF('S.D. Paste sheet'!I11="","",'S.D. Paste sheet'!I11)</f>
        <v/>
      </c>
      <c r="J11" s="20" t="str">
        <f>IF('S.D. Paste sheet'!J11="","",'S.D. Paste sheet'!J11)</f>
        <v/>
      </c>
      <c r="K11" s="20" t="str">
        <f>IF('S.D. Paste sheet'!K11="","",'S.D. Paste sheet'!K11)</f>
        <v/>
      </c>
      <c r="L11" s="20" t="str">
        <f>IF('S.D. Paste sheet'!L11="","",'S.D. Paste sheet'!L11)</f>
        <v/>
      </c>
      <c r="M11" s="20" t="str">
        <f>IF('S.D. Paste sheet'!M11="","",'S.D. Paste sheet'!M11)</f>
        <v/>
      </c>
      <c r="N11" s="20" t="str">
        <f>IF('S.D. Paste sheet'!N11="","",'S.D. Paste sheet'!N11)</f>
        <v/>
      </c>
      <c r="O11" s="20" t="str">
        <f>IF('S.D. Paste sheet'!O11="","",'S.D. Paste sheet'!O11)</f>
        <v>SC</v>
      </c>
      <c r="P11" s="20" t="str">
        <f>IF('S.D. Paste sheet'!P11="","",'S.D. Paste sheet'!P11)</f>
        <v>Hindu</v>
      </c>
      <c r="Q11" s="20" t="str">
        <f>IF('S.D. Paste sheet'!Q11="","",'S.D. Paste sheet'!Q11)</f>
        <v/>
      </c>
      <c r="R11" s="20" t="str">
        <f>IF('S.D. Paste sheet'!R11="","",'S.D. Paste sheet'!R11)</f>
        <v>MAHATMA GANDHI GOVT. SCHOOL BAR (214110)</v>
      </c>
      <c r="S11" s="20">
        <f>IF('S.D. Paste sheet'!S11="","",'S.D. Paste sheet'!S11)</f>
        <v>8200204302</v>
      </c>
      <c r="T11" s="20" t="str">
        <f>IF('S.D. Paste sheet'!T11="","",'S.D. Paste sheet'!T11)</f>
        <v>XXXX4152</v>
      </c>
      <c r="U11" s="20" t="str">
        <f>IF('S.D. Paste sheet'!U11="","",'S.D. Paste sheet'!U11)</f>
        <v/>
      </c>
      <c r="V11" s="20">
        <f>IF('S.D. Paste sheet'!V11="","",'S.D. Paste sheet'!V11)</f>
        <v>7023129868</v>
      </c>
      <c r="W11" s="20" t="str">
        <f>IF('S.D. Paste sheet'!W11="","",'S.D. Paste sheet'!W11)</f>
        <v>MIYA MAGRI , RAIPUR,BAR,306105</v>
      </c>
      <c r="X11" s="20">
        <f>IF('S.D. Paste sheet'!X11="","",'S.D. Paste sheet'!X11)</f>
        <v>120000</v>
      </c>
      <c r="Y11" s="20" t="str">
        <f>IF('S.D. Paste sheet'!Y11="","",'S.D. Paste sheet'!Y11)</f>
        <v>N</v>
      </c>
      <c r="Z11" s="20" t="str">
        <f>IF('S.D. Paste sheet'!Z11="","",'S.D. Paste sheet'!Z11)</f>
        <v>N</v>
      </c>
      <c r="AA11" s="20" t="str">
        <f>IF('S.D. Paste sheet'!AA11="","",'S.D. Paste sheet'!AA11)</f>
        <v>No</v>
      </c>
      <c r="AB11" s="20">
        <f>IF('S.D. Paste sheet'!AB11="","",'S.D. Paste sheet'!AB11)</f>
        <v>7</v>
      </c>
      <c r="AC11" s="20" t="str">
        <f>IF('S.D. Paste sheet'!AC11="","",'S.D. Paste sheet'!AC11)</f>
        <v>None</v>
      </c>
      <c r="AD11" s="20">
        <f>IF('S.D. Paste sheet'!AD11="","",'S.D. Paste sheet'!AD11)</f>
        <v>1</v>
      </c>
      <c r="AE11" s="28"/>
      <c r="AF11" t="str">
        <f>IF(AK11="","",IF(AK11&gt;0,COUNT($AG$2:AG11),""))</f>
        <v/>
      </c>
      <c r="AG11" s="25" t="str">
        <f t="shared" si="2"/>
        <v/>
      </c>
      <c r="AH11" s="25" t="str">
        <f t="shared" si="3"/>
        <v/>
      </c>
      <c r="AI11" s="25" t="str">
        <f t="shared" si="4"/>
        <v/>
      </c>
      <c r="AJ11" s="25" t="str">
        <f t="shared" si="5"/>
        <v/>
      </c>
      <c r="AK11" s="25" t="str">
        <f t="shared" si="6"/>
        <v/>
      </c>
      <c r="AL11" s="25" t="str">
        <f t="shared" si="7"/>
        <v/>
      </c>
      <c r="AM11" s="25" t="str">
        <f t="shared" si="8"/>
        <v/>
      </c>
      <c r="AN11" s="25" t="str">
        <f t="shared" si="9"/>
        <v/>
      </c>
      <c r="AO11" s="25" t="str">
        <f t="shared" si="10"/>
        <v/>
      </c>
      <c r="AP11" s="25" t="str">
        <f t="shared" si="11"/>
        <v/>
      </c>
      <c r="AQ11" s="25" t="str">
        <f t="shared" si="12"/>
        <v/>
      </c>
      <c r="AR11" s="25" t="str">
        <f t="shared" si="13"/>
        <v/>
      </c>
      <c r="AS11" s="25" t="str">
        <f t="shared" si="14"/>
        <v/>
      </c>
      <c r="AT11" s="25" t="str">
        <f t="shared" si="15"/>
        <v/>
      </c>
      <c r="AU11" s="25" t="str">
        <f t="shared" si="16"/>
        <v/>
      </c>
      <c r="AV11" s="25" t="str">
        <f t="shared" si="17"/>
        <v/>
      </c>
      <c r="AX11" t="str">
        <f>IF(BC11="","",IF(BC11&gt;0,COUNT($AY$2:AY11),""))</f>
        <v/>
      </c>
      <c r="AY11" s="25" t="str">
        <f t="shared" si="18"/>
        <v/>
      </c>
      <c r="AZ11" s="25" t="str">
        <f t="shared" si="19"/>
        <v/>
      </c>
      <c r="BA11" s="25" t="str">
        <f t="shared" si="20"/>
        <v/>
      </c>
      <c r="BB11" s="25" t="str">
        <f t="shared" si="21"/>
        <v/>
      </c>
      <c r="BC11" s="25" t="str">
        <f t="shared" si="22"/>
        <v/>
      </c>
      <c r="BD11" s="25" t="str">
        <f t="shared" si="23"/>
        <v/>
      </c>
      <c r="BE11" s="25" t="str">
        <f t="shared" si="24"/>
        <v/>
      </c>
      <c r="BF11" s="25" t="str">
        <f t="shared" si="25"/>
        <v/>
      </c>
      <c r="BG11" s="25" t="str">
        <f t="shared" si="26"/>
        <v/>
      </c>
      <c r="BH11" s="25" t="str">
        <f t="shared" si="27"/>
        <v/>
      </c>
      <c r="BI11" s="25" t="str">
        <f t="shared" si="28"/>
        <v/>
      </c>
      <c r="BJ11" s="25" t="str">
        <f t="shared" si="29"/>
        <v/>
      </c>
      <c r="BK11" s="25" t="str">
        <f t="shared" si="30"/>
        <v/>
      </c>
      <c r="BL11" s="25" t="str">
        <f t="shared" si="31"/>
        <v/>
      </c>
      <c r="BM11" s="25" t="str">
        <f t="shared" si="32"/>
        <v/>
      </c>
      <c r="BN11" s="25" t="str">
        <f t="shared" si="33"/>
        <v/>
      </c>
    </row>
    <row r="12" spans="1:66" ht="30" x14ac:dyDescent="0.25">
      <c r="A12" s="20" t="str">
        <f>IF('S.D. Paste sheet'!A12="","",'S.D. Paste sheet'!A12)</f>
        <v/>
      </c>
      <c r="B12" s="20" t="str">
        <f>IF('S.D. Paste sheet'!B12="","",'S.D. Paste sheet'!B12)</f>
        <v/>
      </c>
      <c r="C12" s="20" t="str">
        <f>IF('S.D. Paste sheet'!C12="","",'S.D. Paste sheet'!C12)</f>
        <v/>
      </c>
      <c r="D12" s="20" t="str">
        <f>IF('S.D. Paste sheet'!D12="","",'S.D. Paste sheet'!D12)</f>
        <v/>
      </c>
      <c r="E12" s="20" t="str">
        <f>IF('S.D. Paste sheet'!E12="","",UPPER('S.D. Paste sheet'!E12))</f>
        <v/>
      </c>
      <c r="F12" s="20" t="str">
        <f>IF('S.D. Paste sheet'!F12="","",'S.D. Paste sheet'!F12)</f>
        <v/>
      </c>
      <c r="G12" s="20" t="str">
        <f>IF('S.D. Paste sheet'!G12="","",UPPER('S.D. Paste sheet'!G12))</f>
        <v/>
      </c>
      <c r="H12" s="20" t="str">
        <f>IF('S.D. Paste sheet'!H12="","",UPPER('S.D. Paste sheet'!H12))</f>
        <v/>
      </c>
      <c r="I12" s="20" t="str">
        <f>IF('S.D. Paste sheet'!I12="","",'S.D. Paste sheet'!I12)</f>
        <v/>
      </c>
      <c r="J12" s="20" t="str">
        <f>IF('S.D. Paste sheet'!J12="","",'S.D. Paste sheet'!J12)</f>
        <v/>
      </c>
      <c r="K12" s="20" t="str">
        <f>IF('S.D. Paste sheet'!K12="","",'S.D. Paste sheet'!K12)</f>
        <v/>
      </c>
      <c r="L12" s="20" t="str">
        <f>IF('S.D. Paste sheet'!L12="","",'S.D. Paste sheet'!L12)</f>
        <v/>
      </c>
      <c r="M12" s="20" t="str">
        <f>IF('S.D. Paste sheet'!M12="","",'S.D. Paste sheet'!M12)</f>
        <v/>
      </c>
      <c r="N12" s="20" t="str">
        <f>IF('S.D. Paste sheet'!N12="","",'S.D. Paste sheet'!N12)</f>
        <v/>
      </c>
      <c r="O12" s="20" t="str">
        <f>IF('S.D. Paste sheet'!O12="","",'S.D. Paste sheet'!O12)</f>
        <v>OBC</v>
      </c>
      <c r="P12" s="20" t="str">
        <f>IF('S.D. Paste sheet'!P12="","",'S.D. Paste sheet'!P12)</f>
        <v/>
      </c>
      <c r="Q12" s="20" t="str">
        <f>IF('S.D. Paste sheet'!Q12="","",'S.D. Paste sheet'!Q12)</f>
        <v/>
      </c>
      <c r="R12" s="20" t="str">
        <f>IF('S.D. Paste sheet'!R12="","",'S.D. Paste sheet'!R12)</f>
        <v>MAHATMA GANDHI GOVT. SCHOOL BAR (214110)</v>
      </c>
      <c r="S12" s="20">
        <f>IF('S.D. Paste sheet'!S12="","",'S.D. Paste sheet'!S12)</f>
        <v>8200204302</v>
      </c>
      <c r="T12" s="20" t="str">
        <f>IF('S.D. Paste sheet'!T12="","",'S.D. Paste sheet'!T12)</f>
        <v>XXXX4626</v>
      </c>
      <c r="U12" s="20" t="str">
        <f>IF('S.D. Paste sheet'!U12="","",'S.D. Paste sheet'!U12)</f>
        <v/>
      </c>
      <c r="V12" s="20">
        <f>IF('S.D. Paste sheet'!V12="","",'S.D. Paste sheet'!V12)</f>
        <v>9782630108</v>
      </c>
      <c r="W12" s="20" t="str">
        <f>IF('S.D. Paste sheet'!W12="","",'S.D. Paste sheet'!W12)</f>
        <v>JODHPUR ROAD ,RAIPUR,BAR,306105</v>
      </c>
      <c r="X12" s="20">
        <f>IF('S.D. Paste sheet'!X12="","",'S.D. Paste sheet'!X12)</f>
        <v>72000</v>
      </c>
      <c r="Y12" s="20" t="str">
        <f>IF('S.D. Paste sheet'!Y12="","",'S.D. Paste sheet'!Y12)</f>
        <v>N</v>
      </c>
      <c r="Z12" s="20" t="str">
        <f>IF('S.D. Paste sheet'!Z12="","",'S.D. Paste sheet'!Z12)</f>
        <v>N</v>
      </c>
      <c r="AA12" s="20" t="str">
        <f>IF('S.D. Paste sheet'!AA12="","",'S.D. Paste sheet'!AA12)</f>
        <v/>
      </c>
      <c r="AB12" s="20">
        <f>IF('S.D. Paste sheet'!AB12="","",'S.D. Paste sheet'!AB12)</f>
        <v>7</v>
      </c>
      <c r="AC12" s="20" t="str">
        <f>IF('S.D. Paste sheet'!AC12="","",'S.D. Paste sheet'!AC12)</f>
        <v>None</v>
      </c>
      <c r="AD12" s="20">
        <f>IF('S.D. Paste sheet'!AD12="","",'S.D. Paste sheet'!AD12)</f>
        <v>1</v>
      </c>
      <c r="AE12" s="28"/>
      <c r="AF12" t="str">
        <f>IF(AK12="","",IF(AK12&gt;0,COUNT($AG$2:AG12),""))</f>
        <v/>
      </c>
      <c r="AG12" s="25" t="str">
        <f t="shared" si="2"/>
        <v/>
      </c>
      <c r="AH12" s="25" t="str">
        <f t="shared" si="3"/>
        <v/>
      </c>
      <c r="AI12" s="25" t="str">
        <f t="shared" si="4"/>
        <v/>
      </c>
      <c r="AJ12" s="25" t="str">
        <f t="shared" si="5"/>
        <v/>
      </c>
      <c r="AK12" s="25" t="str">
        <f t="shared" si="6"/>
        <v/>
      </c>
      <c r="AL12" s="25" t="str">
        <f t="shared" si="7"/>
        <v/>
      </c>
      <c r="AM12" s="25" t="str">
        <f t="shared" si="8"/>
        <v/>
      </c>
      <c r="AN12" s="25" t="str">
        <f t="shared" si="9"/>
        <v/>
      </c>
      <c r="AO12" s="25" t="str">
        <f t="shared" si="10"/>
        <v/>
      </c>
      <c r="AP12" s="25" t="str">
        <f t="shared" si="11"/>
        <v/>
      </c>
      <c r="AQ12" s="25" t="str">
        <f t="shared" si="12"/>
        <v/>
      </c>
      <c r="AR12" s="25" t="str">
        <f t="shared" si="13"/>
        <v/>
      </c>
      <c r="AS12" s="25" t="str">
        <f t="shared" si="14"/>
        <v/>
      </c>
      <c r="AT12" s="25" t="str">
        <f t="shared" si="15"/>
        <v/>
      </c>
      <c r="AU12" s="25" t="str">
        <f t="shared" si="16"/>
        <v/>
      </c>
      <c r="AV12" s="25" t="str">
        <f t="shared" si="17"/>
        <v/>
      </c>
      <c r="AX12" t="str">
        <f>IF(BC12="","",IF(BC12&gt;0,COUNT($AY$2:AY12),""))</f>
        <v/>
      </c>
      <c r="AY12" s="25" t="str">
        <f t="shared" si="18"/>
        <v/>
      </c>
      <c r="AZ12" s="25" t="str">
        <f t="shared" si="19"/>
        <v/>
      </c>
      <c r="BA12" s="25" t="str">
        <f t="shared" si="20"/>
        <v/>
      </c>
      <c r="BB12" s="25" t="str">
        <f t="shared" si="21"/>
        <v/>
      </c>
      <c r="BC12" s="25" t="str">
        <f t="shared" si="22"/>
        <v/>
      </c>
      <c r="BD12" s="25" t="str">
        <f t="shared" si="23"/>
        <v/>
      </c>
      <c r="BE12" s="25" t="str">
        <f t="shared" si="24"/>
        <v/>
      </c>
      <c r="BF12" s="25" t="str">
        <f t="shared" si="25"/>
        <v/>
      </c>
      <c r="BG12" s="25" t="str">
        <f t="shared" si="26"/>
        <v/>
      </c>
      <c r="BH12" s="25" t="str">
        <f t="shared" si="27"/>
        <v/>
      </c>
      <c r="BI12" s="25" t="str">
        <f t="shared" si="28"/>
        <v/>
      </c>
      <c r="BJ12" s="25" t="str">
        <f t="shared" si="29"/>
        <v/>
      </c>
      <c r="BK12" s="25" t="str">
        <f t="shared" si="30"/>
        <v/>
      </c>
      <c r="BL12" s="25" t="str">
        <f t="shared" si="31"/>
        <v/>
      </c>
      <c r="BM12" s="25" t="str">
        <f t="shared" si="32"/>
        <v/>
      </c>
      <c r="BN12" s="25" t="str">
        <f t="shared" si="33"/>
        <v/>
      </c>
    </row>
    <row r="13" spans="1:66" ht="30" x14ac:dyDescent="0.25">
      <c r="A13" s="20" t="str">
        <f>IF('S.D. Paste sheet'!A13="","",'S.D. Paste sheet'!A13)</f>
        <v/>
      </c>
      <c r="B13" s="20" t="str">
        <f>IF('S.D. Paste sheet'!B13="","",'S.D. Paste sheet'!B13)</f>
        <v/>
      </c>
      <c r="C13" s="20" t="str">
        <f>IF('S.D. Paste sheet'!C13="","",'S.D. Paste sheet'!C13)</f>
        <v/>
      </c>
      <c r="D13" s="20" t="str">
        <f>IF('S.D. Paste sheet'!D13="","",'S.D. Paste sheet'!D13)</f>
        <v/>
      </c>
      <c r="E13" s="20" t="str">
        <f>IF('S.D. Paste sheet'!E13="","",UPPER('S.D. Paste sheet'!E13))</f>
        <v/>
      </c>
      <c r="F13" s="20" t="str">
        <f>IF('S.D. Paste sheet'!F13="","",'S.D. Paste sheet'!F13)</f>
        <v/>
      </c>
      <c r="G13" s="20" t="str">
        <f>IF('S.D. Paste sheet'!G13="","",UPPER('S.D. Paste sheet'!G13))</f>
        <v/>
      </c>
      <c r="H13" s="20" t="str">
        <f>IF('S.D. Paste sheet'!H13="","",UPPER('S.D. Paste sheet'!H13))</f>
        <v/>
      </c>
      <c r="I13" s="20" t="str">
        <f>IF('S.D. Paste sheet'!I13="","",'S.D. Paste sheet'!I13)</f>
        <v/>
      </c>
      <c r="J13" s="20" t="str">
        <f>IF('S.D. Paste sheet'!J13="","",'S.D. Paste sheet'!J13)</f>
        <v/>
      </c>
      <c r="K13" s="20" t="str">
        <f>IF('S.D. Paste sheet'!K13="","",'S.D. Paste sheet'!K13)</f>
        <v/>
      </c>
      <c r="L13" s="20" t="str">
        <f>IF('S.D. Paste sheet'!L13="","",'S.D. Paste sheet'!L13)</f>
        <v/>
      </c>
      <c r="M13" s="20" t="str">
        <f>IF('S.D. Paste sheet'!M13="","",'S.D. Paste sheet'!M13)</f>
        <v/>
      </c>
      <c r="N13" s="20" t="str">
        <f>IF('S.D. Paste sheet'!N13="","",'S.D. Paste sheet'!N13)</f>
        <v/>
      </c>
      <c r="O13" s="20" t="str">
        <f>IF('S.D. Paste sheet'!O13="","",'S.D. Paste sheet'!O13)</f>
        <v>OBC</v>
      </c>
      <c r="P13" s="20" t="str">
        <f>IF('S.D. Paste sheet'!P13="","",'S.D. Paste sheet'!P13)</f>
        <v/>
      </c>
      <c r="Q13" s="20" t="str">
        <f>IF('S.D. Paste sheet'!Q13="","",'S.D. Paste sheet'!Q13)</f>
        <v/>
      </c>
      <c r="R13" s="20" t="str">
        <f>IF('S.D. Paste sheet'!R13="","",'S.D. Paste sheet'!R13)</f>
        <v>MAHATMA GANDHI GOVT. SCHOOL BAR (214110)</v>
      </c>
      <c r="S13" s="20">
        <f>IF('S.D. Paste sheet'!S13="","",'S.D. Paste sheet'!S13)</f>
        <v>8200204302</v>
      </c>
      <c r="T13" s="20" t="str">
        <f>IF('S.D. Paste sheet'!T13="","",'S.D. Paste sheet'!T13)</f>
        <v>XXXX4410</v>
      </c>
      <c r="U13" s="20" t="str">
        <f>IF('S.D. Paste sheet'!U13="","",'S.D. Paste sheet'!U13)</f>
        <v/>
      </c>
      <c r="V13" s="20">
        <f>IF('S.D. Paste sheet'!V13="","",'S.D. Paste sheet'!V13)</f>
        <v>9784035188</v>
      </c>
      <c r="W13" s="20" t="str">
        <f>IF('S.D. Paste sheet'!W13="","",'S.D. Paste sheet'!W13)</f>
        <v>IOC ROAD SENDRA ,RAIPUR,SENDRA,306105</v>
      </c>
      <c r="X13" s="20">
        <f>IF('S.D. Paste sheet'!X13="","",'S.D. Paste sheet'!X13)</f>
        <v>140000</v>
      </c>
      <c r="Y13" s="20" t="str">
        <f>IF('S.D. Paste sheet'!Y13="","",'S.D. Paste sheet'!Y13)</f>
        <v>N</v>
      </c>
      <c r="Z13" s="20" t="str">
        <f>IF('S.D. Paste sheet'!Z13="","",'S.D. Paste sheet'!Z13)</f>
        <v>N</v>
      </c>
      <c r="AA13" s="20" t="str">
        <f>IF('S.D. Paste sheet'!AA13="","",'S.D. Paste sheet'!AA13)</f>
        <v/>
      </c>
      <c r="AB13" s="20">
        <f>IF('S.D. Paste sheet'!AB13="","",'S.D. Paste sheet'!AB13)</f>
        <v>7</v>
      </c>
      <c r="AC13" s="20" t="str">
        <f>IF('S.D. Paste sheet'!AC13="","",'S.D. Paste sheet'!AC13)</f>
        <v>None</v>
      </c>
      <c r="AD13" s="20">
        <f>IF('S.D. Paste sheet'!AD13="","",'S.D. Paste sheet'!AD13)</f>
        <v>12</v>
      </c>
      <c r="AE13" s="28"/>
      <c r="AF13" t="str">
        <f>IF(AK13="","",IF(AK13&gt;0,COUNT($AG$2:AG13),""))</f>
        <v/>
      </c>
      <c r="AG13" s="25" t="str">
        <f t="shared" si="2"/>
        <v/>
      </c>
      <c r="AH13" s="25" t="str">
        <f t="shared" si="3"/>
        <v/>
      </c>
      <c r="AI13" s="25" t="str">
        <f t="shared" si="4"/>
        <v/>
      </c>
      <c r="AJ13" s="25" t="str">
        <f t="shared" si="5"/>
        <v/>
      </c>
      <c r="AK13" s="25" t="str">
        <f t="shared" si="6"/>
        <v/>
      </c>
      <c r="AL13" s="25" t="str">
        <f t="shared" si="7"/>
        <v/>
      </c>
      <c r="AM13" s="25" t="str">
        <f t="shared" si="8"/>
        <v/>
      </c>
      <c r="AN13" s="25" t="str">
        <f t="shared" si="9"/>
        <v/>
      </c>
      <c r="AO13" s="25" t="str">
        <f t="shared" si="10"/>
        <v/>
      </c>
      <c r="AP13" s="25" t="str">
        <f t="shared" si="11"/>
        <v/>
      </c>
      <c r="AQ13" s="25" t="str">
        <f t="shared" si="12"/>
        <v/>
      </c>
      <c r="AR13" s="25" t="str">
        <f t="shared" si="13"/>
        <v/>
      </c>
      <c r="AS13" s="25" t="str">
        <f t="shared" si="14"/>
        <v/>
      </c>
      <c r="AT13" s="25" t="str">
        <f t="shared" si="15"/>
        <v/>
      </c>
      <c r="AU13" s="25" t="str">
        <f t="shared" si="16"/>
        <v/>
      </c>
      <c r="AV13" s="25" t="str">
        <f t="shared" si="17"/>
        <v/>
      </c>
      <c r="AX13" t="str">
        <f>IF(BC13="","",IF(BC13&gt;0,COUNT($AY$2:AY13),""))</f>
        <v/>
      </c>
      <c r="AY13" s="25" t="str">
        <f t="shared" si="18"/>
        <v/>
      </c>
      <c r="AZ13" s="25" t="str">
        <f t="shared" si="19"/>
        <v/>
      </c>
      <c r="BA13" s="25" t="str">
        <f t="shared" si="20"/>
        <v/>
      </c>
      <c r="BB13" s="25" t="str">
        <f t="shared" si="21"/>
        <v/>
      </c>
      <c r="BC13" s="25" t="str">
        <f t="shared" si="22"/>
        <v/>
      </c>
      <c r="BD13" s="25" t="str">
        <f t="shared" si="23"/>
        <v/>
      </c>
      <c r="BE13" s="25" t="str">
        <f t="shared" si="24"/>
        <v/>
      </c>
      <c r="BF13" s="25" t="str">
        <f t="shared" si="25"/>
        <v/>
      </c>
      <c r="BG13" s="25" t="str">
        <f t="shared" si="26"/>
        <v/>
      </c>
      <c r="BH13" s="25" t="str">
        <f t="shared" si="27"/>
        <v/>
      </c>
      <c r="BI13" s="25" t="str">
        <f t="shared" si="28"/>
        <v/>
      </c>
      <c r="BJ13" s="25" t="str">
        <f t="shared" si="29"/>
        <v/>
      </c>
      <c r="BK13" s="25" t="str">
        <f t="shared" si="30"/>
        <v/>
      </c>
      <c r="BL13" s="25" t="str">
        <f t="shared" si="31"/>
        <v/>
      </c>
      <c r="BM13" s="25" t="str">
        <f t="shared" si="32"/>
        <v/>
      </c>
      <c r="BN13" s="25" t="str">
        <f t="shared" si="33"/>
        <v/>
      </c>
    </row>
    <row r="14" spans="1:66" ht="30" x14ac:dyDescent="0.25">
      <c r="A14" s="20" t="str">
        <f>IF('S.D. Paste sheet'!A14="","",'S.D. Paste sheet'!A14)</f>
        <v/>
      </c>
      <c r="B14" s="20" t="str">
        <f>IF('S.D. Paste sheet'!B14="","",'S.D. Paste sheet'!B14)</f>
        <v/>
      </c>
      <c r="C14" s="20" t="str">
        <f>IF('S.D. Paste sheet'!C14="","",'S.D. Paste sheet'!C14)</f>
        <v/>
      </c>
      <c r="D14" s="20" t="str">
        <f>IF('S.D. Paste sheet'!D14="","",'S.D. Paste sheet'!D14)</f>
        <v/>
      </c>
      <c r="E14" s="20" t="str">
        <f>IF('S.D. Paste sheet'!E14="","",UPPER('S.D. Paste sheet'!E14))</f>
        <v/>
      </c>
      <c r="F14" s="20" t="str">
        <f>IF('S.D. Paste sheet'!F14="","",'S.D. Paste sheet'!F14)</f>
        <v/>
      </c>
      <c r="G14" s="20" t="str">
        <f>IF('S.D. Paste sheet'!G14="","",UPPER('S.D. Paste sheet'!G14))</f>
        <v/>
      </c>
      <c r="H14" s="20" t="str">
        <f>IF('S.D. Paste sheet'!H14="","",UPPER('S.D. Paste sheet'!H14))</f>
        <v/>
      </c>
      <c r="I14" s="20" t="str">
        <f>IF('S.D. Paste sheet'!I14="","",'S.D. Paste sheet'!I14)</f>
        <v/>
      </c>
      <c r="J14" s="20" t="str">
        <f>IF('S.D. Paste sheet'!J14="","",'S.D. Paste sheet'!J14)</f>
        <v/>
      </c>
      <c r="K14" s="20" t="str">
        <f>IF('S.D. Paste sheet'!K14="","",'S.D. Paste sheet'!K14)</f>
        <v/>
      </c>
      <c r="L14" s="20" t="str">
        <f>IF('S.D. Paste sheet'!L14="","",'S.D. Paste sheet'!L14)</f>
        <v/>
      </c>
      <c r="M14" s="20" t="str">
        <f>IF('S.D. Paste sheet'!M14="","",'S.D. Paste sheet'!M14)</f>
        <v/>
      </c>
      <c r="N14" s="20" t="str">
        <f>IF('S.D. Paste sheet'!N14="","",'S.D. Paste sheet'!N14)</f>
        <v/>
      </c>
      <c r="O14" s="20" t="str">
        <f>IF('S.D. Paste sheet'!O14="","",'S.D. Paste sheet'!O14)</f>
        <v>OBC</v>
      </c>
      <c r="P14" s="20" t="str">
        <f>IF('S.D. Paste sheet'!P14="","",'S.D. Paste sheet'!P14)</f>
        <v>Hindu</v>
      </c>
      <c r="Q14" s="20" t="str">
        <f>IF('S.D. Paste sheet'!Q14="","",'S.D. Paste sheet'!Q14)</f>
        <v/>
      </c>
      <c r="R14" s="20" t="str">
        <f>IF('S.D. Paste sheet'!R14="","",'S.D. Paste sheet'!R14)</f>
        <v>MAHATMA GANDHI GOVT. SCHOOL BAR (214110)</v>
      </c>
      <c r="S14" s="20">
        <f>IF('S.D. Paste sheet'!S14="","",'S.D. Paste sheet'!S14)</f>
        <v>8200204302</v>
      </c>
      <c r="T14" s="20" t="str">
        <f>IF('S.D. Paste sheet'!T14="","",'S.D. Paste sheet'!T14)</f>
        <v>XXXX3272</v>
      </c>
      <c r="U14" s="20" t="str">
        <f>IF('S.D. Paste sheet'!U14="","",'S.D. Paste sheet'!U14)</f>
        <v/>
      </c>
      <c r="V14" s="20">
        <f>IF('S.D. Paste sheet'!V14="","",'S.D. Paste sheet'!V14)</f>
        <v>9033891457</v>
      </c>
      <c r="W14" s="20" t="str">
        <f>IF('S.D. Paste sheet'!W14="","",'S.D. Paste sheet'!W14)</f>
        <v>SADAR BAZAR SENDRA,RAIPUR,SENDRA,306105</v>
      </c>
      <c r="X14" s="20">
        <f>IF('S.D. Paste sheet'!X14="","",'S.D. Paste sheet'!X14)</f>
        <v>300000</v>
      </c>
      <c r="Y14" s="20" t="str">
        <f>IF('S.D. Paste sheet'!Y14="","",'S.D. Paste sheet'!Y14)</f>
        <v>N</v>
      </c>
      <c r="Z14" s="20" t="str">
        <f>IF('S.D. Paste sheet'!Z14="","",'S.D. Paste sheet'!Z14)</f>
        <v>N</v>
      </c>
      <c r="AA14" s="20" t="str">
        <f>IF('S.D. Paste sheet'!AA14="","",'S.D. Paste sheet'!AA14)</f>
        <v>No</v>
      </c>
      <c r="AB14" s="20">
        <f>IF('S.D. Paste sheet'!AB14="","",'S.D. Paste sheet'!AB14)</f>
        <v>8</v>
      </c>
      <c r="AC14" s="20" t="str">
        <f>IF('S.D. Paste sheet'!AC14="","",'S.D. Paste sheet'!AC14)</f>
        <v>None</v>
      </c>
      <c r="AD14" s="20">
        <f>IF('S.D. Paste sheet'!AD14="","",'S.D. Paste sheet'!AD14)</f>
        <v>12</v>
      </c>
      <c r="AE14" s="28"/>
      <c r="AF14" t="str">
        <f>IF(AK14="","",IF(AK14&gt;0,COUNT($AG$2:AG14),""))</f>
        <v/>
      </c>
      <c r="AG14" s="25" t="str">
        <f t="shared" si="2"/>
        <v/>
      </c>
      <c r="AH14" s="25" t="str">
        <f t="shared" si="3"/>
        <v/>
      </c>
      <c r="AI14" s="25" t="str">
        <f t="shared" si="4"/>
        <v/>
      </c>
      <c r="AJ14" s="25" t="str">
        <f t="shared" si="5"/>
        <v/>
      </c>
      <c r="AK14" s="25" t="str">
        <f t="shared" si="6"/>
        <v/>
      </c>
      <c r="AL14" s="25" t="str">
        <f t="shared" si="7"/>
        <v/>
      </c>
      <c r="AM14" s="25" t="str">
        <f t="shared" si="8"/>
        <v/>
      </c>
      <c r="AN14" s="25" t="str">
        <f t="shared" si="9"/>
        <v/>
      </c>
      <c r="AO14" s="25" t="str">
        <f t="shared" si="10"/>
        <v/>
      </c>
      <c r="AP14" s="25" t="str">
        <f t="shared" si="11"/>
        <v/>
      </c>
      <c r="AQ14" s="25" t="str">
        <f t="shared" si="12"/>
        <v/>
      </c>
      <c r="AR14" s="25" t="str">
        <f t="shared" si="13"/>
        <v/>
      </c>
      <c r="AS14" s="25" t="str">
        <f t="shared" si="14"/>
        <v/>
      </c>
      <c r="AT14" s="25" t="str">
        <f t="shared" si="15"/>
        <v/>
      </c>
      <c r="AU14" s="25" t="str">
        <f t="shared" si="16"/>
        <v/>
      </c>
      <c r="AV14" s="25" t="str">
        <f t="shared" si="17"/>
        <v/>
      </c>
      <c r="AX14" t="str">
        <f>IF(BC14="","",IF(BC14&gt;0,COUNT($AY$2:AY14),""))</f>
        <v/>
      </c>
      <c r="AY14" s="25" t="str">
        <f t="shared" si="18"/>
        <v/>
      </c>
      <c r="AZ14" s="25" t="str">
        <f t="shared" si="19"/>
        <v/>
      </c>
      <c r="BA14" s="25" t="str">
        <f t="shared" si="20"/>
        <v/>
      </c>
      <c r="BB14" s="25" t="str">
        <f t="shared" si="21"/>
        <v/>
      </c>
      <c r="BC14" s="25" t="str">
        <f t="shared" si="22"/>
        <v/>
      </c>
      <c r="BD14" s="25" t="str">
        <f t="shared" si="23"/>
        <v/>
      </c>
      <c r="BE14" s="25" t="str">
        <f t="shared" si="24"/>
        <v/>
      </c>
      <c r="BF14" s="25" t="str">
        <f t="shared" si="25"/>
        <v/>
      </c>
      <c r="BG14" s="25" t="str">
        <f t="shared" si="26"/>
        <v/>
      </c>
      <c r="BH14" s="25" t="str">
        <f t="shared" si="27"/>
        <v/>
      </c>
      <c r="BI14" s="25" t="str">
        <f t="shared" si="28"/>
        <v/>
      </c>
      <c r="BJ14" s="25" t="str">
        <f t="shared" si="29"/>
        <v/>
      </c>
      <c r="BK14" s="25" t="str">
        <f t="shared" si="30"/>
        <v/>
      </c>
      <c r="BL14" s="25" t="str">
        <f t="shared" si="31"/>
        <v/>
      </c>
      <c r="BM14" s="25" t="str">
        <f t="shared" si="32"/>
        <v/>
      </c>
      <c r="BN14" s="25" t="str">
        <f t="shared" si="33"/>
        <v/>
      </c>
    </row>
    <row r="15" spans="1:66" ht="30" x14ac:dyDescent="0.25">
      <c r="A15" s="20" t="str">
        <f>IF('S.D. Paste sheet'!A15="","",'S.D. Paste sheet'!A15)</f>
        <v/>
      </c>
      <c r="B15" s="20" t="str">
        <f>IF('S.D. Paste sheet'!B15="","",'S.D. Paste sheet'!B15)</f>
        <v/>
      </c>
      <c r="C15" s="20" t="str">
        <f>IF('S.D. Paste sheet'!C15="","",'S.D. Paste sheet'!C15)</f>
        <v/>
      </c>
      <c r="D15" s="20" t="str">
        <f>IF('S.D. Paste sheet'!D15="","",'S.D. Paste sheet'!D15)</f>
        <v/>
      </c>
      <c r="E15" s="20" t="str">
        <f>IF('S.D. Paste sheet'!E15="","",UPPER('S.D. Paste sheet'!E15))</f>
        <v/>
      </c>
      <c r="F15" s="20" t="str">
        <f>IF('S.D. Paste sheet'!F15="","",'S.D. Paste sheet'!F15)</f>
        <v/>
      </c>
      <c r="G15" s="20" t="str">
        <f>IF('S.D. Paste sheet'!G15="","",UPPER('S.D. Paste sheet'!G15))</f>
        <v/>
      </c>
      <c r="H15" s="20" t="str">
        <f>IF('S.D. Paste sheet'!H15="","",UPPER('S.D. Paste sheet'!H15))</f>
        <v/>
      </c>
      <c r="I15" s="20" t="str">
        <f>IF('S.D. Paste sheet'!I15="","",'S.D. Paste sheet'!I15)</f>
        <v/>
      </c>
      <c r="J15" s="20" t="str">
        <f>IF('S.D. Paste sheet'!J15="","",'S.D. Paste sheet'!J15)</f>
        <v/>
      </c>
      <c r="K15" s="20" t="str">
        <f>IF('S.D. Paste sheet'!K15="","",'S.D. Paste sheet'!K15)</f>
        <v/>
      </c>
      <c r="L15" s="20" t="str">
        <f>IF('S.D. Paste sheet'!L15="","",'S.D. Paste sheet'!L15)</f>
        <v/>
      </c>
      <c r="M15" s="20" t="str">
        <f>IF('S.D. Paste sheet'!M15="","",'S.D. Paste sheet'!M15)</f>
        <v/>
      </c>
      <c r="N15" s="20" t="str">
        <f>IF('S.D. Paste sheet'!N15="","",'S.D. Paste sheet'!N15)</f>
        <v/>
      </c>
      <c r="O15" s="20" t="str">
        <f>IF('S.D. Paste sheet'!O15="","",'S.D. Paste sheet'!O15)</f>
        <v>OBC</v>
      </c>
      <c r="P15" s="20" t="str">
        <f>IF('S.D. Paste sheet'!P15="","",'S.D. Paste sheet'!P15)</f>
        <v>Muslim</v>
      </c>
      <c r="Q15" s="20" t="str">
        <f>IF('S.D. Paste sheet'!Q15="","",'S.D. Paste sheet'!Q15)</f>
        <v/>
      </c>
      <c r="R15" s="20" t="str">
        <f>IF('S.D. Paste sheet'!R15="","",'S.D. Paste sheet'!R15)</f>
        <v>MAHATMA GANDHI GOVT. SCHOOL BAR (214110)</v>
      </c>
      <c r="S15" s="20">
        <f>IF('S.D. Paste sheet'!S15="","",'S.D. Paste sheet'!S15)</f>
        <v>8200204302</v>
      </c>
      <c r="T15" s="20" t="str">
        <f>IF('S.D. Paste sheet'!T15="","",'S.D. Paste sheet'!T15)</f>
        <v>XXXX2271</v>
      </c>
      <c r="U15" s="20" t="str">
        <f>IF('S.D. Paste sheet'!U15="","",'S.D. Paste sheet'!U15)</f>
        <v/>
      </c>
      <c r="V15" s="20">
        <f>IF('S.D. Paste sheet'!V15="","",'S.D. Paste sheet'!V15)</f>
        <v>7742805507</v>
      </c>
      <c r="W15" s="20" t="str">
        <f>IF('S.D. Paste sheet'!W15="","",'S.D. Paste sheet'!W15)</f>
        <v>MIYA MAGARI,RAIPUR,BAR,306105</v>
      </c>
      <c r="X15" s="20">
        <f>IF('S.D. Paste sheet'!X15="","",'S.D. Paste sheet'!X15)</f>
        <v>24000</v>
      </c>
      <c r="Y15" s="20" t="str">
        <f>IF('S.D. Paste sheet'!Y15="","",'S.D. Paste sheet'!Y15)</f>
        <v>N</v>
      </c>
      <c r="Z15" s="20" t="str">
        <f>IF('S.D. Paste sheet'!Z15="","",'S.D. Paste sheet'!Z15)</f>
        <v>N</v>
      </c>
      <c r="AA15" s="20" t="str">
        <f>IF('S.D. Paste sheet'!AA15="","",'S.D. Paste sheet'!AA15)</f>
        <v>Yes</v>
      </c>
      <c r="AB15" s="20">
        <f>IF('S.D. Paste sheet'!AB15="","",'S.D. Paste sheet'!AB15)</f>
        <v>8</v>
      </c>
      <c r="AC15" s="20" t="str">
        <f>IF('S.D. Paste sheet'!AC15="","",'S.D. Paste sheet'!AC15)</f>
        <v>None</v>
      </c>
      <c r="AD15" s="20">
        <f>IF('S.D. Paste sheet'!AD15="","",'S.D. Paste sheet'!AD15)</f>
        <v>1</v>
      </c>
      <c r="AE15" s="28"/>
      <c r="AF15" t="str">
        <f>IF(AK15="","",IF(AK15&gt;0,COUNT($AG$2:AG15),""))</f>
        <v/>
      </c>
      <c r="AG15" s="25" t="str">
        <f t="shared" si="2"/>
        <v/>
      </c>
      <c r="AH15" s="25" t="str">
        <f t="shared" si="3"/>
        <v/>
      </c>
      <c r="AI15" s="25" t="str">
        <f t="shared" si="4"/>
        <v/>
      </c>
      <c r="AJ15" s="25" t="str">
        <f t="shared" si="5"/>
        <v/>
      </c>
      <c r="AK15" s="25" t="str">
        <f t="shared" si="6"/>
        <v/>
      </c>
      <c r="AL15" s="25" t="str">
        <f t="shared" si="7"/>
        <v/>
      </c>
      <c r="AM15" s="25" t="str">
        <f t="shared" si="8"/>
        <v/>
      </c>
      <c r="AN15" s="25" t="str">
        <f t="shared" si="9"/>
        <v/>
      </c>
      <c r="AO15" s="25" t="str">
        <f t="shared" si="10"/>
        <v/>
      </c>
      <c r="AP15" s="25" t="str">
        <f t="shared" si="11"/>
        <v/>
      </c>
      <c r="AQ15" s="25" t="str">
        <f t="shared" si="12"/>
        <v/>
      </c>
      <c r="AR15" s="25" t="str">
        <f t="shared" si="13"/>
        <v/>
      </c>
      <c r="AS15" s="25" t="str">
        <f t="shared" si="14"/>
        <v/>
      </c>
      <c r="AT15" s="25" t="str">
        <f t="shared" si="15"/>
        <v/>
      </c>
      <c r="AU15" s="25" t="str">
        <f t="shared" si="16"/>
        <v/>
      </c>
      <c r="AV15" s="25" t="str">
        <f t="shared" si="17"/>
        <v/>
      </c>
      <c r="AX15" t="str">
        <f>IF(BC15="","",IF(BC15&gt;0,COUNT($AY$2:AY15),""))</f>
        <v/>
      </c>
      <c r="AY15" s="25" t="str">
        <f t="shared" si="18"/>
        <v/>
      </c>
      <c r="AZ15" s="25" t="str">
        <f t="shared" si="19"/>
        <v/>
      </c>
      <c r="BA15" s="25" t="str">
        <f t="shared" si="20"/>
        <v/>
      </c>
      <c r="BB15" s="25" t="str">
        <f t="shared" si="21"/>
        <v/>
      </c>
      <c r="BC15" s="25" t="str">
        <f t="shared" si="22"/>
        <v/>
      </c>
      <c r="BD15" s="25" t="str">
        <f t="shared" si="23"/>
        <v/>
      </c>
      <c r="BE15" s="25" t="str">
        <f t="shared" si="24"/>
        <v/>
      </c>
      <c r="BF15" s="25" t="str">
        <f t="shared" si="25"/>
        <v/>
      </c>
      <c r="BG15" s="25" t="str">
        <f t="shared" si="26"/>
        <v/>
      </c>
      <c r="BH15" s="25" t="str">
        <f t="shared" si="27"/>
        <v/>
      </c>
      <c r="BI15" s="25" t="str">
        <f t="shared" si="28"/>
        <v/>
      </c>
      <c r="BJ15" s="25" t="str">
        <f t="shared" si="29"/>
        <v/>
      </c>
      <c r="BK15" s="25" t="str">
        <f t="shared" si="30"/>
        <v/>
      </c>
      <c r="BL15" s="25" t="str">
        <f t="shared" si="31"/>
        <v/>
      </c>
      <c r="BM15" s="25" t="str">
        <f t="shared" si="32"/>
        <v/>
      </c>
      <c r="BN15" s="25" t="str">
        <f t="shared" si="33"/>
        <v/>
      </c>
    </row>
    <row r="16" spans="1:66" ht="30" x14ac:dyDescent="0.25">
      <c r="A16" s="20" t="str">
        <f>IF('S.D. Paste sheet'!A16="","",'S.D. Paste sheet'!A16)</f>
        <v/>
      </c>
      <c r="B16" s="20" t="str">
        <f>IF('S.D. Paste sheet'!B16="","",'S.D. Paste sheet'!B16)</f>
        <v/>
      </c>
      <c r="C16" s="20" t="str">
        <f>IF('S.D. Paste sheet'!C16="","",'S.D. Paste sheet'!C16)</f>
        <v/>
      </c>
      <c r="D16" s="20" t="str">
        <f>IF('S.D. Paste sheet'!D16="","",'S.D. Paste sheet'!D16)</f>
        <v/>
      </c>
      <c r="E16" s="20" t="str">
        <f>IF('S.D. Paste sheet'!E16="","",UPPER('S.D. Paste sheet'!E16))</f>
        <v/>
      </c>
      <c r="F16" s="20" t="str">
        <f>IF('S.D. Paste sheet'!F16="","",'S.D. Paste sheet'!F16)</f>
        <v/>
      </c>
      <c r="G16" s="20" t="str">
        <f>IF('S.D. Paste sheet'!G16="","",UPPER('S.D. Paste sheet'!G16))</f>
        <v/>
      </c>
      <c r="H16" s="20" t="str">
        <f>IF('S.D. Paste sheet'!H16="","",UPPER('S.D. Paste sheet'!H16))</f>
        <v/>
      </c>
      <c r="I16" s="20" t="str">
        <f>IF('S.D. Paste sheet'!I16="","",'S.D. Paste sheet'!I16)</f>
        <v/>
      </c>
      <c r="J16" s="20" t="str">
        <f>IF('S.D. Paste sheet'!J16="","",'S.D. Paste sheet'!J16)</f>
        <v/>
      </c>
      <c r="K16" s="20" t="str">
        <f>IF('S.D. Paste sheet'!K16="","",'S.D. Paste sheet'!K16)</f>
        <v/>
      </c>
      <c r="L16" s="20" t="str">
        <f>IF('S.D. Paste sheet'!L16="","",'S.D. Paste sheet'!L16)</f>
        <v/>
      </c>
      <c r="M16" s="20" t="str">
        <f>IF('S.D. Paste sheet'!M16="","",'S.D. Paste sheet'!M16)</f>
        <v/>
      </c>
      <c r="N16" s="20" t="str">
        <f>IF('S.D. Paste sheet'!N16="","",'S.D. Paste sheet'!N16)</f>
        <v/>
      </c>
      <c r="O16" s="20" t="str">
        <f>IF('S.D. Paste sheet'!O16="","",'S.D. Paste sheet'!O16)</f>
        <v>OBC</v>
      </c>
      <c r="P16" s="20" t="str">
        <f>IF('S.D. Paste sheet'!P16="","",'S.D. Paste sheet'!P16)</f>
        <v>Muslim</v>
      </c>
      <c r="Q16" s="20" t="str">
        <f>IF('S.D. Paste sheet'!Q16="","",'S.D. Paste sheet'!Q16)</f>
        <v/>
      </c>
      <c r="R16" s="20" t="str">
        <f>IF('S.D. Paste sheet'!R16="","",'S.D. Paste sheet'!R16)</f>
        <v>MAHATMA GANDHI GOVT. SCHOOL BAR (214110)</v>
      </c>
      <c r="S16" s="20">
        <f>IF('S.D. Paste sheet'!S16="","",'S.D. Paste sheet'!S16)</f>
        <v>8200204302</v>
      </c>
      <c r="T16" s="20" t="str">
        <f>IF('S.D. Paste sheet'!T16="","",'S.D. Paste sheet'!T16)</f>
        <v>XXXX4647</v>
      </c>
      <c r="U16" s="20" t="str">
        <f>IF('S.D. Paste sheet'!U16="","",'S.D. Paste sheet'!U16)</f>
        <v/>
      </c>
      <c r="V16" s="20">
        <f>IF('S.D. Paste sheet'!V16="","",'S.D. Paste sheet'!V16)</f>
        <v>7019532711</v>
      </c>
      <c r="W16" s="20" t="str">
        <f>IF('S.D. Paste sheet'!W16="","",'S.D. Paste sheet'!W16)</f>
        <v>MIYA MAGARI BAR,RAIPUR,BAR,306105</v>
      </c>
      <c r="X16" s="20">
        <f>IF('S.D. Paste sheet'!X16="","",'S.D. Paste sheet'!X16)</f>
        <v>180000</v>
      </c>
      <c r="Y16" s="20" t="str">
        <f>IF('S.D. Paste sheet'!Y16="","",'S.D. Paste sheet'!Y16)</f>
        <v>N</v>
      </c>
      <c r="Z16" s="20" t="str">
        <f>IF('S.D. Paste sheet'!Z16="","",'S.D. Paste sheet'!Z16)</f>
        <v>N</v>
      </c>
      <c r="AA16" s="20" t="str">
        <f>IF('S.D. Paste sheet'!AA16="","",'S.D. Paste sheet'!AA16)</f>
        <v>Yes</v>
      </c>
      <c r="AB16" s="20">
        <f>IF('S.D. Paste sheet'!AB16="","",'S.D. Paste sheet'!AB16)</f>
        <v>7</v>
      </c>
      <c r="AC16" s="20" t="str">
        <f>IF('S.D. Paste sheet'!AC16="","",'S.D. Paste sheet'!AC16)</f>
        <v>None</v>
      </c>
      <c r="AD16" s="20">
        <f>IF('S.D. Paste sheet'!AD16="","",'S.D. Paste sheet'!AD16)</f>
        <v>1</v>
      </c>
      <c r="AE16" s="28"/>
      <c r="AF16" t="str">
        <f>IF(AK16="","",IF(AK16&gt;0,COUNT($AG$2:AG16),""))</f>
        <v/>
      </c>
      <c r="AG16" s="25" t="str">
        <f t="shared" si="2"/>
        <v/>
      </c>
      <c r="AH16" s="25" t="str">
        <f t="shared" si="3"/>
        <v/>
      </c>
      <c r="AI16" s="25" t="str">
        <f t="shared" si="4"/>
        <v/>
      </c>
      <c r="AJ16" s="25" t="str">
        <f t="shared" si="5"/>
        <v/>
      </c>
      <c r="AK16" s="25" t="str">
        <f t="shared" si="6"/>
        <v/>
      </c>
      <c r="AL16" s="25" t="str">
        <f t="shared" si="7"/>
        <v/>
      </c>
      <c r="AM16" s="25" t="str">
        <f t="shared" si="8"/>
        <v/>
      </c>
      <c r="AN16" s="25" t="str">
        <f t="shared" si="9"/>
        <v/>
      </c>
      <c r="AO16" s="25" t="str">
        <f t="shared" si="10"/>
        <v/>
      </c>
      <c r="AP16" s="25" t="str">
        <f t="shared" si="11"/>
        <v/>
      </c>
      <c r="AQ16" s="25" t="str">
        <f t="shared" si="12"/>
        <v/>
      </c>
      <c r="AR16" s="25" t="str">
        <f t="shared" si="13"/>
        <v/>
      </c>
      <c r="AS16" s="25" t="str">
        <f t="shared" si="14"/>
        <v/>
      </c>
      <c r="AT16" s="25" t="str">
        <f t="shared" si="15"/>
        <v/>
      </c>
      <c r="AU16" s="25" t="str">
        <f t="shared" si="16"/>
        <v/>
      </c>
      <c r="AV16" s="25" t="str">
        <f t="shared" si="17"/>
        <v/>
      </c>
      <c r="AX16" t="str">
        <f>IF(BC16="","",IF(BC16&gt;0,COUNT($AY$2:AY16),""))</f>
        <v/>
      </c>
      <c r="AY16" s="25" t="str">
        <f t="shared" si="18"/>
        <v/>
      </c>
      <c r="AZ16" s="25" t="str">
        <f t="shared" si="19"/>
        <v/>
      </c>
      <c r="BA16" s="25" t="str">
        <f t="shared" si="20"/>
        <v/>
      </c>
      <c r="BB16" s="25" t="str">
        <f t="shared" si="21"/>
        <v/>
      </c>
      <c r="BC16" s="25" t="str">
        <f t="shared" si="22"/>
        <v/>
      </c>
      <c r="BD16" s="25" t="str">
        <f t="shared" si="23"/>
        <v/>
      </c>
      <c r="BE16" s="25" t="str">
        <f t="shared" si="24"/>
        <v/>
      </c>
      <c r="BF16" s="25" t="str">
        <f t="shared" si="25"/>
        <v/>
      </c>
      <c r="BG16" s="25" t="str">
        <f t="shared" si="26"/>
        <v/>
      </c>
      <c r="BH16" s="25" t="str">
        <f t="shared" si="27"/>
        <v/>
      </c>
      <c r="BI16" s="25" t="str">
        <f t="shared" si="28"/>
        <v/>
      </c>
      <c r="BJ16" s="25" t="str">
        <f t="shared" si="29"/>
        <v/>
      </c>
      <c r="BK16" s="25" t="str">
        <f t="shared" si="30"/>
        <v/>
      </c>
      <c r="BL16" s="25" t="str">
        <f t="shared" si="31"/>
        <v/>
      </c>
      <c r="BM16" s="25" t="str">
        <f t="shared" si="32"/>
        <v/>
      </c>
      <c r="BN16" s="25" t="str">
        <f t="shared" si="33"/>
        <v/>
      </c>
    </row>
    <row r="17" spans="1:66" ht="30" x14ac:dyDescent="0.25">
      <c r="A17" s="20" t="str">
        <f>IF('S.D. Paste sheet'!A17="","",'S.D. Paste sheet'!A17)</f>
        <v/>
      </c>
      <c r="B17" s="20" t="str">
        <f>IF('S.D. Paste sheet'!B17="","",'S.D. Paste sheet'!B17)</f>
        <v/>
      </c>
      <c r="C17" s="20" t="str">
        <f>IF('S.D. Paste sheet'!C17="","",'S.D. Paste sheet'!C17)</f>
        <v/>
      </c>
      <c r="D17" s="20" t="str">
        <f>IF('S.D. Paste sheet'!D17="","",'S.D. Paste sheet'!D17)</f>
        <v/>
      </c>
      <c r="E17" s="20" t="str">
        <f>IF('S.D. Paste sheet'!E17="","",UPPER('S.D. Paste sheet'!E17))</f>
        <v/>
      </c>
      <c r="F17" s="20" t="str">
        <f>IF('S.D. Paste sheet'!F17="","",'S.D. Paste sheet'!F17)</f>
        <v/>
      </c>
      <c r="G17" s="20" t="str">
        <f>IF('S.D. Paste sheet'!G17="","",UPPER('S.D. Paste sheet'!G17))</f>
        <v/>
      </c>
      <c r="H17" s="20" t="str">
        <f>IF('S.D. Paste sheet'!H17="","",UPPER('S.D. Paste sheet'!H17))</f>
        <v/>
      </c>
      <c r="I17" s="20" t="str">
        <f>IF('S.D. Paste sheet'!I17="","",'S.D. Paste sheet'!I17)</f>
        <v/>
      </c>
      <c r="J17" s="20" t="str">
        <f>IF('S.D. Paste sheet'!J17="","",'S.D. Paste sheet'!J17)</f>
        <v/>
      </c>
      <c r="K17" s="20" t="str">
        <f>IF('S.D. Paste sheet'!K17="","",'S.D. Paste sheet'!K17)</f>
        <v/>
      </c>
      <c r="L17" s="20" t="str">
        <f>IF('S.D. Paste sheet'!L17="","",'S.D. Paste sheet'!L17)</f>
        <v/>
      </c>
      <c r="M17" s="20" t="str">
        <f>IF('S.D. Paste sheet'!M17="","",'S.D. Paste sheet'!M17)</f>
        <v/>
      </c>
      <c r="N17" s="20" t="str">
        <f>IF('S.D. Paste sheet'!N17="","",'S.D. Paste sheet'!N17)</f>
        <v/>
      </c>
      <c r="O17" s="20" t="str">
        <f>IF('S.D. Paste sheet'!O17="","",'S.D. Paste sheet'!O17)</f>
        <v>OBC</v>
      </c>
      <c r="P17" s="20" t="str">
        <f>IF('S.D. Paste sheet'!P17="","",'S.D. Paste sheet'!P17)</f>
        <v>Hindu</v>
      </c>
      <c r="Q17" s="20" t="str">
        <f>IF('S.D. Paste sheet'!Q17="","",'S.D. Paste sheet'!Q17)</f>
        <v/>
      </c>
      <c r="R17" s="20" t="str">
        <f>IF('S.D. Paste sheet'!R17="","",'S.D. Paste sheet'!R17)</f>
        <v>MAHATMA GANDHI GOVT. SCHOOL BAR (214110)</v>
      </c>
      <c r="S17" s="20">
        <f>IF('S.D. Paste sheet'!S17="","",'S.D. Paste sheet'!S17)</f>
        <v>8200204302</v>
      </c>
      <c r="T17" s="20" t="str">
        <f>IF('S.D. Paste sheet'!T17="","",'S.D. Paste sheet'!T17)</f>
        <v>XXXX4715</v>
      </c>
      <c r="U17" s="20" t="str">
        <f>IF('S.D. Paste sheet'!U17="","",'S.D. Paste sheet'!U17)</f>
        <v/>
      </c>
      <c r="V17" s="20">
        <f>IF('S.D. Paste sheet'!V17="","",'S.D. Paste sheet'!V17)</f>
        <v>8290814806</v>
      </c>
      <c r="W17" s="20" t="str">
        <f>IF('S.D. Paste sheet'!W17="","",'S.D. Paste sheet'!W17)</f>
        <v>BADIYA KASIYA CHITTAR,RAUIPUR,CHITTAR,306102</v>
      </c>
      <c r="X17" s="20">
        <f>IF('S.D. Paste sheet'!X17="","",'S.D. Paste sheet'!X17)</f>
        <v>180000</v>
      </c>
      <c r="Y17" s="20" t="str">
        <f>IF('S.D. Paste sheet'!Y17="","",'S.D. Paste sheet'!Y17)</f>
        <v>N</v>
      </c>
      <c r="Z17" s="20" t="str">
        <f>IF('S.D. Paste sheet'!Z17="","",'S.D. Paste sheet'!Z17)</f>
        <v>N</v>
      </c>
      <c r="AA17" s="20" t="str">
        <f>IF('S.D. Paste sheet'!AA17="","",'S.D. Paste sheet'!AA17)</f>
        <v>No</v>
      </c>
      <c r="AB17" s="20">
        <f>IF('S.D. Paste sheet'!AB17="","",'S.D. Paste sheet'!AB17)</f>
        <v>7</v>
      </c>
      <c r="AC17" s="20" t="str">
        <f>IF('S.D. Paste sheet'!AC17="","",'S.D. Paste sheet'!AC17)</f>
        <v>None</v>
      </c>
      <c r="AD17" s="20">
        <f>IF('S.D. Paste sheet'!AD17="","",'S.D. Paste sheet'!AD17)</f>
        <v>1</v>
      </c>
      <c r="AE17" s="28"/>
      <c r="AF17" t="str">
        <f>IF(AK17="","",IF(AK17&gt;0,COUNT($AG$2:AG17),""))</f>
        <v/>
      </c>
      <c r="AG17" s="25" t="str">
        <f t="shared" si="2"/>
        <v/>
      </c>
      <c r="AH17" s="25" t="str">
        <f t="shared" si="3"/>
        <v/>
      </c>
      <c r="AI17" s="25" t="str">
        <f t="shared" si="4"/>
        <v/>
      </c>
      <c r="AJ17" s="25" t="str">
        <f t="shared" si="5"/>
        <v/>
      </c>
      <c r="AK17" s="25" t="str">
        <f t="shared" si="6"/>
        <v/>
      </c>
      <c r="AL17" s="25" t="str">
        <f t="shared" si="7"/>
        <v/>
      </c>
      <c r="AM17" s="25" t="str">
        <f t="shared" si="8"/>
        <v/>
      </c>
      <c r="AN17" s="25" t="str">
        <f t="shared" si="9"/>
        <v/>
      </c>
      <c r="AO17" s="25" t="str">
        <f t="shared" si="10"/>
        <v/>
      </c>
      <c r="AP17" s="25" t="str">
        <f t="shared" si="11"/>
        <v/>
      </c>
      <c r="AQ17" s="25" t="str">
        <f t="shared" si="12"/>
        <v/>
      </c>
      <c r="AR17" s="25" t="str">
        <f t="shared" si="13"/>
        <v/>
      </c>
      <c r="AS17" s="25" t="str">
        <f t="shared" si="14"/>
        <v/>
      </c>
      <c r="AT17" s="25" t="str">
        <f t="shared" si="15"/>
        <v/>
      </c>
      <c r="AU17" s="25" t="str">
        <f t="shared" si="16"/>
        <v/>
      </c>
      <c r="AV17" s="25" t="str">
        <f t="shared" si="17"/>
        <v/>
      </c>
      <c r="AX17" t="str">
        <f>IF(BC17="","",IF(BC17&gt;0,COUNT($AY$2:AY17),""))</f>
        <v/>
      </c>
      <c r="AY17" s="25" t="str">
        <f t="shared" si="18"/>
        <v/>
      </c>
      <c r="AZ17" s="25" t="str">
        <f t="shared" si="19"/>
        <v/>
      </c>
      <c r="BA17" s="25" t="str">
        <f t="shared" si="20"/>
        <v/>
      </c>
      <c r="BB17" s="25" t="str">
        <f t="shared" si="21"/>
        <v/>
      </c>
      <c r="BC17" s="25" t="str">
        <f t="shared" si="22"/>
        <v/>
      </c>
      <c r="BD17" s="25" t="str">
        <f t="shared" si="23"/>
        <v/>
      </c>
      <c r="BE17" s="25" t="str">
        <f t="shared" si="24"/>
        <v/>
      </c>
      <c r="BF17" s="25" t="str">
        <f t="shared" si="25"/>
        <v/>
      </c>
      <c r="BG17" s="25" t="str">
        <f t="shared" si="26"/>
        <v/>
      </c>
      <c r="BH17" s="25" t="str">
        <f t="shared" si="27"/>
        <v/>
      </c>
      <c r="BI17" s="25" t="str">
        <f t="shared" si="28"/>
        <v/>
      </c>
      <c r="BJ17" s="25" t="str">
        <f t="shared" si="29"/>
        <v/>
      </c>
      <c r="BK17" s="25" t="str">
        <f t="shared" si="30"/>
        <v/>
      </c>
      <c r="BL17" s="25" t="str">
        <f t="shared" si="31"/>
        <v/>
      </c>
      <c r="BM17" s="25" t="str">
        <f t="shared" si="32"/>
        <v/>
      </c>
      <c r="BN17" s="25" t="str">
        <f t="shared" si="33"/>
        <v/>
      </c>
    </row>
    <row r="18" spans="1:66" ht="30" x14ac:dyDescent="0.25">
      <c r="A18" s="20" t="str">
        <f>IF('S.D. Paste sheet'!A18="","",'S.D. Paste sheet'!A18)</f>
        <v/>
      </c>
      <c r="B18" s="20" t="str">
        <f>IF('S.D. Paste sheet'!B18="","",'S.D. Paste sheet'!B18)</f>
        <v/>
      </c>
      <c r="C18" s="20" t="str">
        <f>IF('S.D. Paste sheet'!C18="","",'S.D. Paste sheet'!C18)</f>
        <v/>
      </c>
      <c r="D18" s="20" t="str">
        <f>IF('S.D. Paste sheet'!D18="","",'S.D. Paste sheet'!D18)</f>
        <v/>
      </c>
      <c r="E18" s="20" t="str">
        <f>IF('S.D. Paste sheet'!E18="","",UPPER('S.D. Paste sheet'!E18))</f>
        <v/>
      </c>
      <c r="F18" s="20" t="str">
        <f>IF('S.D. Paste sheet'!F18="","",'S.D. Paste sheet'!F18)</f>
        <v/>
      </c>
      <c r="G18" s="20" t="str">
        <f>IF('S.D. Paste sheet'!G18="","",UPPER('S.D. Paste sheet'!G18))</f>
        <v/>
      </c>
      <c r="H18" s="20" t="str">
        <f>IF('S.D. Paste sheet'!H18="","",UPPER('S.D. Paste sheet'!H18))</f>
        <v/>
      </c>
      <c r="I18" s="20" t="str">
        <f>IF('S.D. Paste sheet'!I18="","",'S.D. Paste sheet'!I18)</f>
        <v/>
      </c>
      <c r="J18" s="20" t="str">
        <f>IF('S.D. Paste sheet'!J18="","",'S.D. Paste sheet'!J18)</f>
        <v/>
      </c>
      <c r="K18" s="20" t="str">
        <f>IF('S.D. Paste sheet'!K18="","",'S.D. Paste sheet'!K18)</f>
        <v/>
      </c>
      <c r="L18" s="20" t="str">
        <f>IF('S.D. Paste sheet'!L18="","",'S.D. Paste sheet'!L18)</f>
        <v/>
      </c>
      <c r="M18" s="20" t="str">
        <f>IF('S.D. Paste sheet'!M18="","",'S.D. Paste sheet'!M18)</f>
        <v/>
      </c>
      <c r="N18" s="20" t="str">
        <f>IF('S.D. Paste sheet'!N18="","",'S.D. Paste sheet'!N18)</f>
        <v/>
      </c>
      <c r="O18" s="20" t="str">
        <f>IF('S.D. Paste sheet'!O18="","",'S.D. Paste sheet'!O18)</f>
        <v>SC</v>
      </c>
      <c r="P18" s="20" t="str">
        <f>IF('S.D. Paste sheet'!P18="","",'S.D. Paste sheet'!P18)</f>
        <v>Hindu</v>
      </c>
      <c r="Q18" s="20" t="str">
        <f>IF('S.D. Paste sheet'!Q18="","",'S.D. Paste sheet'!Q18)</f>
        <v/>
      </c>
      <c r="R18" s="20" t="str">
        <f>IF('S.D. Paste sheet'!R18="","",'S.D. Paste sheet'!R18)</f>
        <v>MAHATMA GANDHI GOVT. SCHOOL BAR (214110)</v>
      </c>
      <c r="S18" s="20">
        <f>IF('S.D. Paste sheet'!S18="","",'S.D. Paste sheet'!S18)</f>
        <v>8200204302</v>
      </c>
      <c r="T18" s="20" t="str">
        <f>IF('S.D. Paste sheet'!T18="","",'S.D. Paste sheet'!T18)</f>
        <v>XXXX9143</v>
      </c>
      <c r="U18" s="20" t="str">
        <f>IF('S.D. Paste sheet'!U18="","",'S.D. Paste sheet'!U18)</f>
        <v/>
      </c>
      <c r="V18" s="20">
        <f>IF('S.D. Paste sheet'!V18="","",'S.D. Paste sheet'!V18)</f>
        <v>8058730460</v>
      </c>
      <c r="W18" s="20" t="str">
        <f>IF('S.D. Paste sheet'!W18="","",'S.D. Paste sheet'!W18)</f>
        <v>RAMDEV COLONY BAR,RAIPUR,BAR,306105</v>
      </c>
      <c r="X18" s="20">
        <f>IF('S.D. Paste sheet'!X18="","",'S.D. Paste sheet'!X18)</f>
        <v>60000</v>
      </c>
      <c r="Y18" s="20" t="str">
        <f>IF('S.D. Paste sheet'!Y18="","",'S.D. Paste sheet'!Y18)</f>
        <v>N</v>
      </c>
      <c r="Z18" s="20" t="str">
        <f>IF('S.D. Paste sheet'!Z18="","",'S.D. Paste sheet'!Z18)</f>
        <v>N</v>
      </c>
      <c r="AA18" s="20" t="str">
        <f>IF('S.D. Paste sheet'!AA18="","",'S.D. Paste sheet'!AA18)</f>
        <v>No</v>
      </c>
      <c r="AB18" s="20">
        <f>IF('S.D. Paste sheet'!AB18="","",'S.D. Paste sheet'!AB18)</f>
        <v>7</v>
      </c>
      <c r="AC18" s="20" t="str">
        <f>IF('S.D. Paste sheet'!AC18="","",'S.D. Paste sheet'!AC18)</f>
        <v>None</v>
      </c>
      <c r="AD18" s="20">
        <f>IF('S.D. Paste sheet'!AD18="","",'S.D. Paste sheet'!AD18)</f>
        <v>1</v>
      </c>
      <c r="AE18" s="28"/>
      <c r="AF18" t="str">
        <f>IF(AK18="","",IF(AK18&gt;0,COUNT($AG$2:AG18),""))</f>
        <v/>
      </c>
      <c r="AG18" s="25" t="str">
        <f t="shared" si="2"/>
        <v/>
      </c>
      <c r="AH18" s="25" t="str">
        <f t="shared" si="3"/>
        <v/>
      </c>
      <c r="AI18" s="25" t="str">
        <f t="shared" si="4"/>
        <v/>
      </c>
      <c r="AJ18" s="25" t="str">
        <f t="shared" si="5"/>
        <v/>
      </c>
      <c r="AK18" s="25" t="str">
        <f t="shared" si="6"/>
        <v/>
      </c>
      <c r="AL18" s="25" t="str">
        <f t="shared" si="7"/>
        <v/>
      </c>
      <c r="AM18" s="25" t="str">
        <f t="shared" si="8"/>
        <v/>
      </c>
      <c r="AN18" s="25" t="str">
        <f t="shared" si="9"/>
        <v/>
      </c>
      <c r="AO18" s="25" t="str">
        <f t="shared" si="10"/>
        <v/>
      </c>
      <c r="AP18" s="25" t="str">
        <f t="shared" si="11"/>
        <v/>
      </c>
      <c r="AQ18" s="25" t="str">
        <f t="shared" si="12"/>
        <v/>
      </c>
      <c r="AR18" s="25" t="str">
        <f t="shared" si="13"/>
        <v/>
      </c>
      <c r="AS18" s="25" t="str">
        <f t="shared" si="14"/>
        <v/>
      </c>
      <c r="AT18" s="25" t="str">
        <f t="shared" si="15"/>
        <v/>
      </c>
      <c r="AU18" s="25" t="str">
        <f t="shared" si="16"/>
        <v/>
      </c>
      <c r="AV18" s="25" t="str">
        <f t="shared" si="17"/>
        <v/>
      </c>
      <c r="AX18" t="str">
        <f>IF(BC18="","",IF(BC18&gt;0,COUNT($AY$2:AY18),""))</f>
        <v/>
      </c>
      <c r="AY18" s="25" t="str">
        <f t="shared" si="18"/>
        <v/>
      </c>
      <c r="AZ18" s="25" t="str">
        <f t="shared" si="19"/>
        <v/>
      </c>
      <c r="BA18" s="25" t="str">
        <f t="shared" si="20"/>
        <v/>
      </c>
      <c r="BB18" s="25" t="str">
        <f t="shared" si="21"/>
        <v/>
      </c>
      <c r="BC18" s="25" t="str">
        <f t="shared" si="22"/>
        <v/>
      </c>
      <c r="BD18" s="25" t="str">
        <f t="shared" si="23"/>
        <v/>
      </c>
      <c r="BE18" s="25" t="str">
        <f t="shared" si="24"/>
        <v/>
      </c>
      <c r="BF18" s="25" t="str">
        <f t="shared" si="25"/>
        <v/>
      </c>
      <c r="BG18" s="25" t="str">
        <f t="shared" si="26"/>
        <v/>
      </c>
      <c r="BH18" s="25" t="str">
        <f t="shared" si="27"/>
        <v/>
      </c>
      <c r="BI18" s="25" t="str">
        <f t="shared" si="28"/>
        <v/>
      </c>
      <c r="BJ18" s="25" t="str">
        <f t="shared" si="29"/>
        <v/>
      </c>
      <c r="BK18" s="25" t="str">
        <f t="shared" si="30"/>
        <v/>
      </c>
      <c r="BL18" s="25" t="str">
        <f t="shared" si="31"/>
        <v/>
      </c>
      <c r="BM18" s="25" t="str">
        <f t="shared" si="32"/>
        <v/>
      </c>
      <c r="BN18" s="25" t="str">
        <f t="shared" si="33"/>
        <v/>
      </c>
    </row>
    <row r="19" spans="1:66" ht="30" x14ac:dyDescent="0.25">
      <c r="A19" s="20" t="str">
        <f>IF('S.D. Paste sheet'!A19="","",'S.D. Paste sheet'!A19)</f>
        <v/>
      </c>
      <c r="B19" s="20" t="str">
        <f>IF('S.D. Paste sheet'!B19="","",'S.D. Paste sheet'!B19)</f>
        <v/>
      </c>
      <c r="C19" s="20" t="str">
        <f>IF('S.D. Paste sheet'!C19="","",'S.D. Paste sheet'!C19)</f>
        <v/>
      </c>
      <c r="D19" s="20" t="str">
        <f>IF('S.D. Paste sheet'!D19="","",'S.D. Paste sheet'!D19)</f>
        <v/>
      </c>
      <c r="E19" s="20" t="str">
        <f>IF('S.D. Paste sheet'!E19="","",UPPER('S.D. Paste sheet'!E19))</f>
        <v/>
      </c>
      <c r="F19" s="20" t="str">
        <f>IF('S.D. Paste sheet'!F19="","",'S.D. Paste sheet'!F19)</f>
        <v/>
      </c>
      <c r="G19" s="20" t="str">
        <f>IF('S.D. Paste sheet'!G19="","",UPPER('S.D. Paste sheet'!G19))</f>
        <v/>
      </c>
      <c r="H19" s="20" t="str">
        <f>IF('S.D. Paste sheet'!H19="","",UPPER('S.D. Paste sheet'!H19))</f>
        <v/>
      </c>
      <c r="I19" s="20" t="str">
        <f>IF('S.D. Paste sheet'!I19="","",'S.D. Paste sheet'!I19)</f>
        <v/>
      </c>
      <c r="J19" s="20" t="str">
        <f>IF('S.D. Paste sheet'!J19="","",'S.D. Paste sheet'!J19)</f>
        <v/>
      </c>
      <c r="K19" s="20" t="str">
        <f>IF('S.D. Paste sheet'!K19="","",'S.D. Paste sheet'!K19)</f>
        <v/>
      </c>
      <c r="L19" s="20" t="str">
        <f>IF('S.D. Paste sheet'!L19="","",'S.D. Paste sheet'!L19)</f>
        <v/>
      </c>
      <c r="M19" s="20" t="str">
        <f>IF('S.D. Paste sheet'!M19="","",'S.D. Paste sheet'!M19)</f>
        <v/>
      </c>
      <c r="N19" s="20" t="str">
        <f>IF('S.D. Paste sheet'!N19="","",'S.D. Paste sheet'!N19)</f>
        <v/>
      </c>
      <c r="O19" s="20" t="str">
        <f>IF('S.D. Paste sheet'!O19="","",'S.D. Paste sheet'!O19)</f>
        <v>OBC</v>
      </c>
      <c r="P19" s="20" t="str">
        <f>IF('S.D. Paste sheet'!P19="","",'S.D. Paste sheet'!P19)</f>
        <v>Hindu</v>
      </c>
      <c r="Q19" s="20" t="str">
        <f>IF('S.D. Paste sheet'!Q19="","",'S.D. Paste sheet'!Q19)</f>
        <v/>
      </c>
      <c r="R19" s="20" t="str">
        <f>IF('S.D. Paste sheet'!R19="","",'S.D. Paste sheet'!R19)</f>
        <v>MAHATMA GANDHI GOVT. SCHOOL BAR (214110)</v>
      </c>
      <c r="S19" s="20">
        <f>IF('S.D. Paste sheet'!S19="","",'S.D. Paste sheet'!S19)</f>
        <v>8200204302</v>
      </c>
      <c r="T19" s="20" t="str">
        <f>IF('S.D. Paste sheet'!T19="","",'S.D. Paste sheet'!T19)</f>
        <v>XXXX7587</v>
      </c>
      <c r="U19" s="20" t="str">
        <f>IF('S.D. Paste sheet'!U19="","",'S.D. Paste sheet'!U19)</f>
        <v/>
      </c>
      <c r="V19" s="20">
        <f>IF('S.D. Paste sheet'!V19="","",'S.D. Paste sheet'!V19)</f>
        <v>9829959678</v>
      </c>
      <c r="W19" s="20" t="str">
        <f>IF('S.D. Paste sheet'!W19="","",'S.D. Paste sheet'!W19)</f>
        <v>MEGHRDA ROAD BAR,RAIPUR,BAR,306105</v>
      </c>
      <c r="X19" s="20">
        <f>IF('S.D. Paste sheet'!X19="","",'S.D. Paste sheet'!X19)</f>
        <v>454000</v>
      </c>
      <c r="Y19" s="20" t="str">
        <f>IF('S.D. Paste sheet'!Y19="","",'S.D. Paste sheet'!Y19)</f>
        <v>N</v>
      </c>
      <c r="Z19" s="20" t="str">
        <f>IF('S.D. Paste sheet'!Z19="","",'S.D. Paste sheet'!Z19)</f>
        <v>N</v>
      </c>
      <c r="AA19" s="20" t="str">
        <f>IF('S.D. Paste sheet'!AA19="","",'S.D. Paste sheet'!AA19)</f>
        <v>No</v>
      </c>
      <c r="AB19" s="20">
        <f>IF('S.D. Paste sheet'!AB19="","",'S.D. Paste sheet'!AB19)</f>
        <v>6</v>
      </c>
      <c r="AC19" s="20" t="str">
        <f>IF('S.D. Paste sheet'!AC19="","",'S.D. Paste sheet'!AC19)</f>
        <v>None</v>
      </c>
      <c r="AD19" s="20">
        <f>IF('S.D. Paste sheet'!AD19="","",'S.D. Paste sheet'!AD19)</f>
        <v>1</v>
      </c>
      <c r="AE19" s="28"/>
      <c r="AF19" t="str">
        <f>IF(AK19="","",IF(AK19&gt;0,COUNT($AG$2:AG19),""))</f>
        <v/>
      </c>
      <c r="AG19" s="25" t="str">
        <f t="shared" si="2"/>
        <v/>
      </c>
      <c r="AH19" s="25" t="str">
        <f t="shared" si="3"/>
        <v/>
      </c>
      <c r="AI19" s="25" t="str">
        <f t="shared" si="4"/>
        <v/>
      </c>
      <c r="AJ19" s="25" t="str">
        <f t="shared" si="5"/>
        <v/>
      </c>
      <c r="AK19" s="25" t="str">
        <f t="shared" si="6"/>
        <v/>
      </c>
      <c r="AL19" s="25" t="str">
        <f t="shared" si="7"/>
        <v/>
      </c>
      <c r="AM19" s="25" t="str">
        <f t="shared" si="8"/>
        <v/>
      </c>
      <c r="AN19" s="25" t="str">
        <f t="shared" si="9"/>
        <v/>
      </c>
      <c r="AO19" s="25" t="str">
        <f t="shared" si="10"/>
        <v/>
      </c>
      <c r="AP19" s="25" t="str">
        <f t="shared" si="11"/>
        <v/>
      </c>
      <c r="AQ19" s="25" t="str">
        <f t="shared" si="12"/>
        <v/>
      </c>
      <c r="AR19" s="25" t="str">
        <f t="shared" si="13"/>
        <v/>
      </c>
      <c r="AS19" s="25" t="str">
        <f t="shared" si="14"/>
        <v/>
      </c>
      <c r="AT19" s="25" t="str">
        <f t="shared" si="15"/>
        <v/>
      </c>
      <c r="AU19" s="25" t="str">
        <f t="shared" si="16"/>
        <v/>
      </c>
      <c r="AV19" s="25" t="str">
        <f t="shared" si="17"/>
        <v/>
      </c>
      <c r="AX19" t="str">
        <f>IF(BC19="","",IF(BC19&gt;0,COUNT($AY$2:AY19),""))</f>
        <v/>
      </c>
      <c r="AY19" s="25" t="str">
        <f t="shared" si="18"/>
        <v/>
      </c>
      <c r="AZ19" s="25" t="str">
        <f t="shared" si="19"/>
        <v/>
      </c>
      <c r="BA19" s="25" t="str">
        <f t="shared" si="20"/>
        <v/>
      </c>
      <c r="BB19" s="25" t="str">
        <f t="shared" si="21"/>
        <v/>
      </c>
      <c r="BC19" s="25" t="str">
        <f t="shared" si="22"/>
        <v/>
      </c>
      <c r="BD19" s="25" t="str">
        <f t="shared" si="23"/>
        <v/>
      </c>
      <c r="BE19" s="25" t="str">
        <f t="shared" si="24"/>
        <v/>
      </c>
      <c r="BF19" s="25" t="str">
        <f t="shared" si="25"/>
        <v/>
      </c>
      <c r="BG19" s="25" t="str">
        <f t="shared" si="26"/>
        <v/>
      </c>
      <c r="BH19" s="25" t="str">
        <f t="shared" si="27"/>
        <v/>
      </c>
      <c r="BI19" s="25" t="str">
        <f t="shared" si="28"/>
        <v/>
      </c>
      <c r="BJ19" s="25" t="str">
        <f t="shared" si="29"/>
        <v/>
      </c>
      <c r="BK19" s="25" t="str">
        <f t="shared" si="30"/>
        <v/>
      </c>
      <c r="BL19" s="25" t="str">
        <f t="shared" si="31"/>
        <v/>
      </c>
      <c r="BM19" s="25" t="str">
        <f t="shared" si="32"/>
        <v/>
      </c>
      <c r="BN19" s="25" t="str">
        <f t="shared" si="33"/>
        <v/>
      </c>
    </row>
    <row r="20" spans="1:66" ht="30" x14ac:dyDescent="0.25">
      <c r="A20" s="20" t="str">
        <f>IF('S.D. Paste sheet'!A20="","",'S.D. Paste sheet'!A20)</f>
        <v/>
      </c>
      <c r="B20" s="20" t="str">
        <f>IF('S.D. Paste sheet'!B20="","",'S.D. Paste sheet'!B20)</f>
        <v/>
      </c>
      <c r="C20" s="20" t="str">
        <f>IF('S.D. Paste sheet'!C20="","",'S.D. Paste sheet'!C20)</f>
        <v/>
      </c>
      <c r="D20" s="20" t="str">
        <f>IF('S.D. Paste sheet'!D20="","",'S.D. Paste sheet'!D20)</f>
        <v/>
      </c>
      <c r="E20" s="20" t="str">
        <f>IF('S.D. Paste sheet'!E20="","",UPPER('S.D. Paste sheet'!E20))</f>
        <v/>
      </c>
      <c r="F20" s="20" t="str">
        <f>IF('S.D. Paste sheet'!F20="","",'S.D. Paste sheet'!F20)</f>
        <v/>
      </c>
      <c r="G20" s="20" t="str">
        <f>IF('S.D. Paste sheet'!G20="","",UPPER('S.D. Paste sheet'!G20))</f>
        <v/>
      </c>
      <c r="H20" s="20" t="str">
        <f>IF('S.D. Paste sheet'!H20="","",UPPER('S.D. Paste sheet'!H20))</f>
        <v/>
      </c>
      <c r="I20" s="20" t="str">
        <f>IF('S.D. Paste sheet'!I20="","",'S.D. Paste sheet'!I20)</f>
        <v/>
      </c>
      <c r="J20" s="20" t="str">
        <f>IF('S.D. Paste sheet'!J20="","",'S.D. Paste sheet'!J20)</f>
        <v/>
      </c>
      <c r="K20" s="20" t="str">
        <f>IF('S.D. Paste sheet'!K20="","",'S.D. Paste sheet'!K20)</f>
        <v/>
      </c>
      <c r="L20" s="20" t="str">
        <f>IF('S.D. Paste sheet'!L20="","",'S.D. Paste sheet'!L20)</f>
        <v/>
      </c>
      <c r="M20" s="20" t="str">
        <f>IF('S.D. Paste sheet'!M20="","",'S.D. Paste sheet'!M20)</f>
        <v/>
      </c>
      <c r="N20" s="20" t="str">
        <f>IF('S.D. Paste sheet'!N20="","",'S.D. Paste sheet'!N20)</f>
        <v/>
      </c>
      <c r="O20" s="20" t="str">
        <f>IF('S.D. Paste sheet'!O20="","",'S.D. Paste sheet'!O20)</f>
        <v>OBC</v>
      </c>
      <c r="P20" s="20" t="str">
        <f>IF('S.D. Paste sheet'!P20="","",'S.D. Paste sheet'!P20)</f>
        <v>Hindu</v>
      </c>
      <c r="Q20" s="20" t="str">
        <f>IF('S.D. Paste sheet'!Q20="","",'S.D. Paste sheet'!Q20)</f>
        <v/>
      </c>
      <c r="R20" s="20" t="str">
        <f>IF('S.D. Paste sheet'!R20="","",'S.D. Paste sheet'!R20)</f>
        <v>MAHATMA GANDHI GOVT. SCHOOL BAR (214110)</v>
      </c>
      <c r="S20" s="20">
        <f>IF('S.D. Paste sheet'!S20="","",'S.D. Paste sheet'!S20)</f>
        <v>8200204302</v>
      </c>
      <c r="T20" s="20" t="str">
        <f>IF('S.D. Paste sheet'!T20="","",'S.D. Paste sheet'!T20)</f>
        <v>XXXX1000</v>
      </c>
      <c r="U20" s="20" t="str">
        <f>IF('S.D. Paste sheet'!U20="","",'S.D. Paste sheet'!U20)</f>
        <v/>
      </c>
      <c r="V20" s="20">
        <f>IF('S.D. Paste sheet'!V20="","",'S.D. Paste sheet'!V20)</f>
        <v>6377065395</v>
      </c>
      <c r="W20" s="20" t="str">
        <f>IF('S.D. Paste sheet'!W20="","",'S.D. Paste sheet'!W20)</f>
        <v>JODHPUR ROAD BAR,RAIPUR,BAR,306105</v>
      </c>
      <c r="X20" s="20">
        <f>IF('S.D. Paste sheet'!X20="","",'S.D. Paste sheet'!X20)</f>
        <v>96000</v>
      </c>
      <c r="Y20" s="20" t="str">
        <f>IF('S.D. Paste sheet'!Y20="","",'S.D. Paste sheet'!Y20)</f>
        <v>N</v>
      </c>
      <c r="Z20" s="20" t="str">
        <f>IF('S.D. Paste sheet'!Z20="","",'S.D. Paste sheet'!Z20)</f>
        <v>N</v>
      </c>
      <c r="AA20" s="20" t="str">
        <f>IF('S.D. Paste sheet'!AA20="","",'S.D. Paste sheet'!AA20)</f>
        <v>No</v>
      </c>
      <c r="AB20" s="20">
        <f>IF('S.D. Paste sheet'!AB20="","",'S.D. Paste sheet'!AB20)</f>
        <v>6</v>
      </c>
      <c r="AC20" s="20" t="str">
        <f>IF('S.D. Paste sheet'!AC20="","",'S.D. Paste sheet'!AC20)</f>
        <v>None</v>
      </c>
      <c r="AD20" s="20">
        <f>IF('S.D. Paste sheet'!AD20="","",'S.D. Paste sheet'!AD20)</f>
        <v>1</v>
      </c>
      <c r="AE20" s="28"/>
      <c r="AF20" t="str">
        <f>IF(AK20="","",IF(AK20&gt;0,COUNT($AG$2:AG20),""))</f>
        <v/>
      </c>
      <c r="AG20" s="25" t="str">
        <f t="shared" si="2"/>
        <v/>
      </c>
      <c r="AH20" s="25" t="str">
        <f t="shared" si="3"/>
        <v/>
      </c>
      <c r="AI20" s="25" t="str">
        <f t="shared" si="4"/>
        <v/>
      </c>
      <c r="AJ20" s="25" t="str">
        <f t="shared" si="5"/>
        <v/>
      </c>
      <c r="AK20" s="25" t="str">
        <f t="shared" si="6"/>
        <v/>
      </c>
      <c r="AL20" s="25" t="str">
        <f t="shared" si="7"/>
        <v/>
      </c>
      <c r="AM20" s="25" t="str">
        <f t="shared" si="8"/>
        <v/>
      </c>
      <c r="AN20" s="25" t="str">
        <f t="shared" si="9"/>
        <v/>
      </c>
      <c r="AO20" s="25" t="str">
        <f t="shared" si="10"/>
        <v/>
      </c>
      <c r="AP20" s="25" t="str">
        <f t="shared" si="11"/>
        <v/>
      </c>
      <c r="AQ20" s="25" t="str">
        <f t="shared" si="12"/>
        <v/>
      </c>
      <c r="AR20" s="25" t="str">
        <f t="shared" si="13"/>
        <v/>
      </c>
      <c r="AS20" s="25" t="str">
        <f t="shared" si="14"/>
        <v/>
      </c>
      <c r="AT20" s="25" t="str">
        <f t="shared" si="15"/>
        <v/>
      </c>
      <c r="AU20" s="25" t="str">
        <f t="shared" si="16"/>
        <v/>
      </c>
      <c r="AV20" s="25" t="str">
        <f t="shared" si="17"/>
        <v/>
      </c>
      <c r="AX20" t="str">
        <f>IF(BC20="","",IF(BC20&gt;0,COUNT($AY$2:AY20),""))</f>
        <v/>
      </c>
      <c r="AY20" s="25" t="str">
        <f t="shared" si="18"/>
        <v/>
      </c>
      <c r="AZ20" s="25" t="str">
        <f t="shared" si="19"/>
        <v/>
      </c>
      <c r="BA20" s="25" t="str">
        <f t="shared" si="20"/>
        <v/>
      </c>
      <c r="BB20" s="25" t="str">
        <f t="shared" si="21"/>
        <v/>
      </c>
      <c r="BC20" s="25" t="str">
        <f t="shared" si="22"/>
        <v/>
      </c>
      <c r="BD20" s="25" t="str">
        <f t="shared" si="23"/>
        <v/>
      </c>
      <c r="BE20" s="25" t="str">
        <f t="shared" si="24"/>
        <v/>
      </c>
      <c r="BF20" s="25" t="str">
        <f t="shared" si="25"/>
        <v/>
      </c>
      <c r="BG20" s="25" t="str">
        <f t="shared" si="26"/>
        <v/>
      </c>
      <c r="BH20" s="25" t="str">
        <f t="shared" si="27"/>
        <v/>
      </c>
      <c r="BI20" s="25" t="str">
        <f t="shared" si="28"/>
        <v/>
      </c>
      <c r="BJ20" s="25" t="str">
        <f t="shared" si="29"/>
        <v/>
      </c>
      <c r="BK20" s="25" t="str">
        <f t="shared" si="30"/>
        <v/>
      </c>
      <c r="BL20" s="25" t="str">
        <f t="shared" si="31"/>
        <v/>
      </c>
      <c r="BM20" s="25" t="str">
        <f t="shared" si="32"/>
        <v/>
      </c>
      <c r="BN20" s="25" t="str">
        <f t="shared" si="33"/>
        <v/>
      </c>
    </row>
    <row r="21" spans="1:66" ht="30" x14ac:dyDescent="0.25">
      <c r="A21" s="20" t="str">
        <f>IF('S.D. Paste sheet'!A21="","",'S.D. Paste sheet'!A21)</f>
        <v/>
      </c>
      <c r="B21" s="20" t="str">
        <f>IF('S.D. Paste sheet'!B21="","",'S.D. Paste sheet'!B21)</f>
        <v/>
      </c>
      <c r="C21" s="20" t="str">
        <f>IF('S.D. Paste sheet'!C21="","",'S.D. Paste sheet'!C21)</f>
        <v/>
      </c>
      <c r="D21" s="20" t="str">
        <f>IF('S.D. Paste sheet'!D21="","",'S.D. Paste sheet'!D21)</f>
        <v/>
      </c>
      <c r="E21" s="20" t="str">
        <f>IF('S.D. Paste sheet'!E21="","",UPPER('S.D. Paste sheet'!E21))</f>
        <v/>
      </c>
      <c r="F21" s="20" t="str">
        <f>IF('S.D. Paste sheet'!F21="","",'S.D. Paste sheet'!F21)</f>
        <v/>
      </c>
      <c r="G21" s="20" t="str">
        <f>IF('S.D. Paste sheet'!G21="","",UPPER('S.D. Paste sheet'!G21))</f>
        <v/>
      </c>
      <c r="H21" s="20" t="str">
        <f>IF('S.D. Paste sheet'!H21="","",UPPER('S.D. Paste sheet'!H21))</f>
        <v/>
      </c>
      <c r="I21" s="20" t="str">
        <f>IF('S.D. Paste sheet'!I21="","",'S.D. Paste sheet'!I21)</f>
        <v/>
      </c>
      <c r="J21" s="20" t="str">
        <f>IF('S.D. Paste sheet'!J21="","",'S.D. Paste sheet'!J21)</f>
        <v/>
      </c>
      <c r="K21" s="20" t="str">
        <f>IF('S.D. Paste sheet'!K21="","",'S.D. Paste sheet'!K21)</f>
        <v/>
      </c>
      <c r="L21" s="20" t="str">
        <f>IF('S.D. Paste sheet'!L21="","",'S.D. Paste sheet'!L21)</f>
        <v/>
      </c>
      <c r="M21" s="20" t="str">
        <f>IF('S.D. Paste sheet'!M21="","",'S.D. Paste sheet'!M21)</f>
        <v/>
      </c>
      <c r="N21" s="20" t="str">
        <f>IF('S.D. Paste sheet'!N21="","",'S.D. Paste sheet'!N21)</f>
        <v/>
      </c>
      <c r="O21" s="20" t="str">
        <f>IF('S.D. Paste sheet'!O21="","",'S.D. Paste sheet'!O21)</f>
        <v>GEN</v>
      </c>
      <c r="P21" s="20" t="str">
        <f>IF('S.D. Paste sheet'!P21="","",'S.D. Paste sheet'!P21)</f>
        <v>Hindu</v>
      </c>
      <c r="Q21" s="20" t="str">
        <f>IF('S.D. Paste sheet'!Q21="","",'S.D. Paste sheet'!Q21)</f>
        <v/>
      </c>
      <c r="R21" s="20" t="str">
        <f>IF('S.D. Paste sheet'!R21="","",'S.D. Paste sheet'!R21)</f>
        <v>MAHATMA GANDHI GOVT. SCHOOL BAR (214110)</v>
      </c>
      <c r="S21" s="20">
        <f>IF('S.D. Paste sheet'!S21="","",'S.D. Paste sheet'!S21)</f>
        <v>8200204302</v>
      </c>
      <c r="T21" s="20" t="str">
        <f>IF('S.D. Paste sheet'!T21="","",'S.D. Paste sheet'!T21)</f>
        <v>XXXX4163</v>
      </c>
      <c r="U21" s="20" t="str">
        <f>IF('S.D. Paste sheet'!U21="","",'S.D. Paste sheet'!U21)</f>
        <v/>
      </c>
      <c r="V21" s="20">
        <f>IF('S.D. Paste sheet'!V21="","",'S.D. Paste sheet'!V21)</f>
        <v>9352208109</v>
      </c>
      <c r="W21" s="20" t="str">
        <f>IF('S.D. Paste sheet'!W21="","",'S.D. Paste sheet'!W21)</f>
        <v>JODHPUR ROAD BAR,RAIP[UR ,BAR ,306105</v>
      </c>
      <c r="X21" s="20">
        <f>IF('S.D. Paste sheet'!X21="","",'S.D. Paste sheet'!X21)</f>
        <v>372000</v>
      </c>
      <c r="Y21" s="20" t="str">
        <f>IF('S.D. Paste sheet'!Y21="","",'S.D. Paste sheet'!Y21)</f>
        <v>N</v>
      </c>
      <c r="Z21" s="20" t="str">
        <f>IF('S.D. Paste sheet'!Z21="","",'S.D. Paste sheet'!Z21)</f>
        <v>N</v>
      </c>
      <c r="AA21" s="20" t="str">
        <f>IF('S.D. Paste sheet'!AA21="","",'S.D. Paste sheet'!AA21)</f>
        <v>No</v>
      </c>
      <c r="AB21" s="20">
        <f>IF('S.D. Paste sheet'!AB21="","",'S.D. Paste sheet'!AB21)</f>
        <v>7</v>
      </c>
      <c r="AC21" s="20" t="str">
        <f>IF('S.D. Paste sheet'!AC21="","",'S.D. Paste sheet'!AC21)</f>
        <v>None</v>
      </c>
      <c r="AD21" s="20">
        <f>IF('S.D. Paste sheet'!AD21="","",'S.D. Paste sheet'!AD21)</f>
        <v>1</v>
      </c>
      <c r="AE21" s="28"/>
      <c r="AF21" t="str">
        <f>IF(AK21="","",IF(AK21&gt;0,COUNT($AG$2:AG21),""))</f>
        <v/>
      </c>
      <c r="AG21" s="25" t="str">
        <f t="shared" si="2"/>
        <v/>
      </c>
      <c r="AH21" s="25" t="str">
        <f t="shared" si="3"/>
        <v/>
      </c>
      <c r="AI21" s="25" t="str">
        <f t="shared" si="4"/>
        <v/>
      </c>
      <c r="AJ21" s="25" t="str">
        <f t="shared" si="5"/>
        <v/>
      </c>
      <c r="AK21" s="25" t="str">
        <f t="shared" si="6"/>
        <v/>
      </c>
      <c r="AL21" s="25" t="str">
        <f t="shared" si="7"/>
        <v/>
      </c>
      <c r="AM21" s="25" t="str">
        <f t="shared" si="8"/>
        <v/>
      </c>
      <c r="AN21" s="25" t="str">
        <f t="shared" si="9"/>
        <v/>
      </c>
      <c r="AO21" s="25" t="str">
        <f t="shared" si="10"/>
        <v/>
      </c>
      <c r="AP21" s="25" t="str">
        <f t="shared" si="11"/>
        <v/>
      </c>
      <c r="AQ21" s="25" t="str">
        <f t="shared" si="12"/>
        <v/>
      </c>
      <c r="AR21" s="25" t="str">
        <f t="shared" si="13"/>
        <v/>
      </c>
      <c r="AS21" s="25" t="str">
        <f t="shared" si="14"/>
        <v/>
      </c>
      <c r="AT21" s="25" t="str">
        <f t="shared" si="15"/>
        <v/>
      </c>
      <c r="AU21" s="25" t="str">
        <f t="shared" si="16"/>
        <v/>
      </c>
      <c r="AV21" s="25" t="str">
        <f t="shared" si="17"/>
        <v/>
      </c>
      <c r="AX21" t="str">
        <f>IF(BC21="","",IF(BC21&gt;0,COUNT($AY$2:AY21),""))</f>
        <v/>
      </c>
      <c r="AY21" s="25" t="str">
        <f t="shared" si="18"/>
        <v/>
      </c>
      <c r="AZ21" s="25" t="str">
        <f t="shared" si="19"/>
        <v/>
      </c>
      <c r="BA21" s="25" t="str">
        <f t="shared" si="20"/>
        <v/>
      </c>
      <c r="BB21" s="25" t="str">
        <f t="shared" si="21"/>
        <v/>
      </c>
      <c r="BC21" s="25" t="str">
        <f t="shared" si="22"/>
        <v/>
      </c>
      <c r="BD21" s="25" t="str">
        <f t="shared" si="23"/>
        <v/>
      </c>
      <c r="BE21" s="25" t="str">
        <f t="shared" si="24"/>
        <v/>
      </c>
      <c r="BF21" s="25" t="str">
        <f t="shared" si="25"/>
        <v/>
      </c>
      <c r="BG21" s="25" t="str">
        <f t="shared" si="26"/>
        <v/>
      </c>
      <c r="BH21" s="25" t="str">
        <f t="shared" si="27"/>
        <v/>
      </c>
      <c r="BI21" s="25" t="str">
        <f t="shared" si="28"/>
        <v/>
      </c>
      <c r="BJ21" s="25" t="str">
        <f t="shared" si="29"/>
        <v/>
      </c>
      <c r="BK21" s="25" t="str">
        <f t="shared" si="30"/>
        <v/>
      </c>
      <c r="BL21" s="25" t="str">
        <f t="shared" si="31"/>
        <v/>
      </c>
      <c r="BM21" s="25" t="str">
        <f t="shared" si="32"/>
        <v/>
      </c>
      <c r="BN21" s="25" t="str">
        <f t="shared" si="33"/>
        <v/>
      </c>
    </row>
    <row r="22" spans="1:66" ht="30" x14ac:dyDescent="0.25">
      <c r="A22" s="20" t="str">
        <f>IF('S.D. Paste sheet'!A22="","",'S.D. Paste sheet'!A22)</f>
        <v/>
      </c>
      <c r="B22" s="20" t="str">
        <f>IF('S.D. Paste sheet'!B22="","",'S.D. Paste sheet'!B22)</f>
        <v/>
      </c>
      <c r="C22" s="20" t="str">
        <f>IF('S.D. Paste sheet'!C22="","",'S.D. Paste sheet'!C22)</f>
        <v/>
      </c>
      <c r="D22" s="20" t="str">
        <f>IF('S.D. Paste sheet'!D22="","",'S.D. Paste sheet'!D22)</f>
        <v/>
      </c>
      <c r="E22" s="20" t="str">
        <f>IF('S.D. Paste sheet'!E22="","",UPPER('S.D. Paste sheet'!E22))</f>
        <v/>
      </c>
      <c r="F22" s="20" t="str">
        <f>IF('S.D. Paste sheet'!F22="","",'S.D. Paste sheet'!F22)</f>
        <v/>
      </c>
      <c r="G22" s="20" t="str">
        <f>IF('S.D. Paste sheet'!G22="","",UPPER('S.D. Paste sheet'!G22))</f>
        <v/>
      </c>
      <c r="H22" s="20" t="str">
        <f>IF('S.D. Paste sheet'!H22="","",UPPER('S.D. Paste sheet'!H22))</f>
        <v/>
      </c>
      <c r="I22" s="20" t="str">
        <f>IF('S.D. Paste sheet'!I22="","",'S.D. Paste sheet'!I22)</f>
        <v/>
      </c>
      <c r="J22" s="20" t="str">
        <f>IF('S.D. Paste sheet'!J22="","",'S.D. Paste sheet'!J22)</f>
        <v/>
      </c>
      <c r="K22" s="20" t="str">
        <f>IF('S.D. Paste sheet'!K22="","",'S.D. Paste sheet'!K22)</f>
        <v/>
      </c>
      <c r="L22" s="20" t="str">
        <f>IF('S.D. Paste sheet'!L22="","",'S.D. Paste sheet'!L22)</f>
        <v/>
      </c>
      <c r="M22" s="20" t="str">
        <f>IF('S.D. Paste sheet'!M22="","",'S.D. Paste sheet'!M22)</f>
        <v/>
      </c>
      <c r="N22" s="20" t="str">
        <f>IF('S.D. Paste sheet'!N22="","",'S.D. Paste sheet'!N22)</f>
        <v/>
      </c>
      <c r="O22" s="20" t="str">
        <f>IF('S.D. Paste sheet'!O22="","",'S.D. Paste sheet'!O22)</f>
        <v>SBC</v>
      </c>
      <c r="P22" s="20" t="str">
        <f>IF('S.D. Paste sheet'!P22="","",'S.D. Paste sheet'!P22)</f>
        <v>Hindu</v>
      </c>
      <c r="Q22" s="20" t="str">
        <f>IF('S.D. Paste sheet'!Q22="","",'S.D. Paste sheet'!Q22)</f>
        <v/>
      </c>
      <c r="R22" s="20" t="str">
        <f>IF('S.D. Paste sheet'!R22="","",'S.D. Paste sheet'!R22)</f>
        <v>MAHATMA GANDHI GOVT. SCHOOL BAR (214110)</v>
      </c>
      <c r="S22" s="20">
        <f>IF('S.D. Paste sheet'!S22="","",'S.D. Paste sheet'!S22)</f>
        <v>8200204302</v>
      </c>
      <c r="T22" s="20" t="str">
        <f>IF('S.D. Paste sheet'!T22="","",'S.D. Paste sheet'!T22)</f>
        <v/>
      </c>
      <c r="U22" s="20" t="str">
        <f>IF('S.D. Paste sheet'!U22="","",'S.D. Paste sheet'!U22)</f>
        <v/>
      </c>
      <c r="V22" s="20">
        <f>IF('S.D. Paste sheet'!V22="","",'S.D. Paste sheet'!V22)</f>
        <v>6378338871</v>
      </c>
      <c r="W22" s="20" t="str">
        <f>IF('S.D. Paste sheet'!W22="","",'S.D. Paste sheet'!W22)</f>
        <v>SADAR BAZAR SENDRA ,RAIPUR,SENDRA ,306105</v>
      </c>
      <c r="X22" s="20">
        <f>IF('S.D. Paste sheet'!X22="","",'S.D. Paste sheet'!X22)</f>
        <v>144000</v>
      </c>
      <c r="Y22" s="20" t="str">
        <f>IF('S.D. Paste sheet'!Y22="","",'S.D. Paste sheet'!Y22)</f>
        <v>N</v>
      </c>
      <c r="Z22" s="20" t="str">
        <f>IF('S.D. Paste sheet'!Z22="","",'S.D. Paste sheet'!Z22)</f>
        <v>N</v>
      </c>
      <c r="AA22" s="20" t="str">
        <f>IF('S.D. Paste sheet'!AA22="","",'S.D. Paste sheet'!AA22)</f>
        <v>No</v>
      </c>
      <c r="AB22" s="20">
        <f>IF('S.D. Paste sheet'!AB22="","",'S.D. Paste sheet'!AB22)</f>
        <v>7</v>
      </c>
      <c r="AC22" s="20" t="str">
        <f>IF('S.D. Paste sheet'!AC22="","",'S.D. Paste sheet'!AC22)</f>
        <v>None</v>
      </c>
      <c r="AD22" s="20">
        <f>IF('S.D. Paste sheet'!AD22="","",'S.D. Paste sheet'!AD22)</f>
        <v>1</v>
      </c>
      <c r="AE22" s="28"/>
      <c r="AF22" t="str">
        <f>IF(AK22="","",IF(AK22&gt;0,COUNT($AG$2:AG22),""))</f>
        <v/>
      </c>
      <c r="AG22" s="25" t="str">
        <f t="shared" si="2"/>
        <v/>
      </c>
      <c r="AH22" s="25" t="str">
        <f t="shared" si="3"/>
        <v/>
      </c>
      <c r="AI22" s="25" t="str">
        <f t="shared" si="4"/>
        <v/>
      </c>
      <c r="AJ22" s="25" t="str">
        <f t="shared" si="5"/>
        <v/>
      </c>
      <c r="AK22" s="25" t="str">
        <f t="shared" si="6"/>
        <v/>
      </c>
      <c r="AL22" s="25" t="str">
        <f t="shared" si="7"/>
        <v/>
      </c>
      <c r="AM22" s="25" t="str">
        <f t="shared" si="8"/>
        <v/>
      </c>
      <c r="AN22" s="25" t="str">
        <f t="shared" si="9"/>
        <v/>
      </c>
      <c r="AO22" s="25" t="str">
        <f t="shared" si="10"/>
        <v/>
      </c>
      <c r="AP22" s="25" t="str">
        <f t="shared" si="11"/>
        <v/>
      </c>
      <c r="AQ22" s="25" t="str">
        <f t="shared" si="12"/>
        <v/>
      </c>
      <c r="AR22" s="25" t="str">
        <f t="shared" si="13"/>
        <v/>
      </c>
      <c r="AS22" s="25" t="str">
        <f t="shared" si="14"/>
        <v/>
      </c>
      <c r="AT22" s="25" t="str">
        <f t="shared" si="15"/>
        <v/>
      </c>
      <c r="AU22" s="25" t="str">
        <f t="shared" si="16"/>
        <v/>
      </c>
      <c r="AV22" s="25" t="str">
        <f t="shared" si="17"/>
        <v/>
      </c>
      <c r="AX22" t="str">
        <f>IF(BC22="","",IF(BC22&gt;0,COUNT($AY$2:AY22),""))</f>
        <v/>
      </c>
      <c r="AY22" s="25" t="str">
        <f t="shared" si="18"/>
        <v/>
      </c>
      <c r="AZ22" s="25" t="str">
        <f t="shared" si="19"/>
        <v/>
      </c>
      <c r="BA22" s="25" t="str">
        <f t="shared" si="20"/>
        <v/>
      </c>
      <c r="BB22" s="25" t="str">
        <f t="shared" si="21"/>
        <v/>
      </c>
      <c r="BC22" s="25" t="str">
        <f t="shared" si="22"/>
        <v/>
      </c>
      <c r="BD22" s="25" t="str">
        <f t="shared" si="23"/>
        <v/>
      </c>
      <c r="BE22" s="25" t="str">
        <f t="shared" si="24"/>
        <v/>
      </c>
      <c r="BF22" s="25" t="str">
        <f t="shared" si="25"/>
        <v/>
      </c>
      <c r="BG22" s="25" t="str">
        <f t="shared" si="26"/>
        <v/>
      </c>
      <c r="BH22" s="25" t="str">
        <f t="shared" si="27"/>
        <v/>
      </c>
      <c r="BI22" s="25" t="str">
        <f t="shared" si="28"/>
        <v/>
      </c>
      <c r="BJ22" s="25" t="str">
        <f t="shared" si="29"/>
        <v/>
      </c>
      <c r="BK22" s="25" t="str">
        <f t="shared" si="30"/>
        <v/>
      </c>
      <c r="BL22" s="25" t="str">
        <f t="shared" si="31"/>
        <v/>
      </c>
      <c r="BM22" s="25" t="str">
        <f t="shared" si="32"/>
        <v/>
      </c>
      <c r="BN22" s="25" t="str">
        <f t="shared" si="33"/>
        <v/>
      </c>
    </row>
    <row r="23" spans="1:66" ht="30" x14ac:dyDescent="0.25">
      <c r="A23" s="20" t="str">
        <f>IF('S.D. Paste sheet'!A23="","",'S.D. Paste sheet'!A23)</f>
        <v/>
      </c>
      <c r="B23" s="20" t="str">
        <f>IF('S.D. Paste sheet'!B23="","",'S.D. Paste sheet'!B23)</f>
        <v/>
      </c>
      <c r="C23" s="20" t="str">
        <f>IF('S.D. Paste sheet'!C23="","",'S.D. Paste sheet'!C23)</f>
        <v/>
      </c>
      <c r="D23" s="20" t="str">
        <f>IF('S.D. Paste sheet'!D23="","",'S.D. Paste sheet'!D23)</f>
        <v/>
      </c>
      <c r="E23" s="20" t="str">
        <f>IF('S.D. Paste sheet'!E23="","",UPPER('S.D. Paste sheet'!E23))</f>
        <v/>
      </c>
      <c r="F23" s="20" t="str">
        <f>IF('S.D. Paste sheet'!F23="","",'S.D. Paste sheet'!F23)</f>
        <v/>
      </c>
      <c r="G23" s="20" t="str">
        <f>IF('S.D. Paste sheet'!G23="","",UPPER('S.D. Paste sheet'!G23))</f>
        <v/>
      </c>
      <c r="H23" s="20" t="str">
        <f>IF('S.D. Paste sheet'!H23="","",UPPER('S.D. Paste sheet'!H23))</f>
        <v/>
      </c>
      <c r="I23" s="20" t="str">
        <f>IF('S.D. Paste sheet'!I23="","",'S.D. Paste sheet'!I23)</f>
        <v/>
      </c>
      <c r="J23" s="20" t="str">
        <f>IF('S.D. Paste sheet'!J23="","",'S.D. Paste sheet'!J23)</f>
        <v/>
      </c>
      <c r="K23" s="20" t="str">
        <f>IF('S.D. Paste sheet'!K23="","",'S.D. Paste sheet'!K23)</f>
        <v/>
      </c>
      <c r="L23" s="20" t="str">
        <f>IF('S.D. Paste sheet'!L23="","",'S.D. Paste sheet'!L23)</f>
        <v/>
      </c>
      <c r="M23" s="20" t="str">
        <f>IF('S.D. Paste sheet'!M23="","",'S.D. Paste sheet'!M23)</f>
        <v/>
      </c>
      <c r="N23" s="20" t="str">
        <f>IF('S.D. Paste sheet'!N23="","",'S.D. Paste sheet'!N23)</f>
        <v/>
      </c>
      <c r="O23" s="20" t="str">
        <f>IF('S.D. Paste sheet'!O23="","",'S.D. Paste sheet'!O23)</f>
        <v>SC</v>
      </c>
      <c r="P23" s="20" t="str">
        <f>IF('S.D. Paste sheet'!P23="","",'S.D. Paste sheet'!P23)</f>
        <v>Hindu</v>
      </c>
      <c r="Q23" s="20" t="str">
        <f>IF('S.D. Paste sheet'!Q23="","",'S.D. Paste sheet'!Q23)</f>
        <v/>
      </c>
      <c r="R23" s="20" t="str">
        <f>IF('S.D. Paste sheet'!R23="","",'S.D. Paste sheet'!R23)</f>
        <v>MAHATMA GANDHI GOVT. SCHOOL BAR (214110)</v>
      </c>
      <c r="S23" s="20">
        <f>IF('S.D. Paste sheet'!S23="","",'S.D. Paste sheet'!S23)</f>
        <v>8200204302</v>
      </c>
      <c r="T23" s="20" t="str">
        <f>IF('S.D. Paste sheet'!T23="","",'S.D. Paste sheet'!T23)</f>
        <v>XXXX3819</v>
      </c>
      <c r="U23" s="20" t="str">
        <f>IF('S.D. Paste sheet'!U23="","",'S.D. Paste sheet'!U23)</f>
        <v/>
      </c>
      <c r="V23" s="20">
        <f>IF('S.D. Paste sheet'!V23="","",'S.D. Paste sheet'!V23)</f>
        <v>9252486288</v>
      </c>
      <c r="W23" s="20" t="str">
        <f>IF('S.D. Paste sheet'!W23="","",'S.D. Paste sheet'!W23)</f>
        <v>RAMDEV COLONY BAR,RAIPUR,BAR,306105</v>
      </c>
      <c r="X23" s="20">
        <f>IF('S.D. Paste sheet'!X23="","",'S.D. Paste sheet'!X23)</f>
        <v>60000</v>
      </c>
      <c r="Y23" s="20" t="str">
        <f>IF('S.D. Paste sheet'!Y23="","",'S.D. Paste sheet'!Y23)</f>
        <v>N</v>
      </c>
      <c r="Z23" s="20" t="str">
        <f>IF('S.D. Paste sheet'!Z23="","",'S.D. Paste sheet'!Z23)</f>
        <v>N</v>
      </c>
      <c r="AA23" s="20" t="str">
        <f>IF('S.D. Paste sheet'!AA23="","",'S.D. Paste sheet'!AA23)</f>
        <v>No</v>
      </c>
      <c r="AB23" s="20">
        <f>IF('S.D. Paste sheet'!AB23="","",'S.D. Paste sheet'!AB23)</f>
        <v>7</v>
      </c>
      <c r="AC23" s="20" t="str">
        <f>IF('S.D. Paste sheet'!AC23="","",'S.D. Paste sheet'!AC23)</f>
        <v>None</v>
      </c>
      <c r="AD23" s="20">
        <f>IF('S.D. Paste sheet'!AD23="","",'S.D. Paste sheet'!AD23)</f>
        <v>1</v>
      </c>
      <c r="AE23" s="28"/>
      <c r="AF23" t="str">
        <f>IF(AK23="","",IF(AK23&gt;0,COUNT($AG$2:AG23),""))</f>
        <v/>
      </c>
      <c r="AG23" s="25" t="str">
        <f t="shared" si="2"/>
        <v/>
      </c>
      <c r="AH23" s="25" t="str">
        <f t="shared" si="3"/>
        <v/>
      </c>
      <c r="AI23" s="25" t="str">
        <f t="shared" si="4"/>
        <v/>
      </c>
      <c r="AJ23" s="25" t="str">
        <f t="shared" si="5"/>
        <v/>
      </c>
      <c r="AK23" s="25" t="str">
        <f t="shared" si="6"/>
        <v/>
      </c>
      <c r="AL23" s="25" t="str">
        <f t="shared" si="7"/>
        <v/>
      </c>
      <c r="AM23" s="25" t="str">
        <f t="shared" si="8"/>
        <v/>
      </c>
      <c r="AN23" s="25" t="str">
        <f t="shared" si="9"/>
        <v/>
      </c>
      <c r="AO23" s="25" t="str">
        <f t="shared" si="10"/>
        <v/>
      </c>
      <c r="AP23" s="25" t="str">
        <f t="shared" si="11"/>
        <v/>
      </c>
      <c r="AQ23" s="25" t="str">
        <f t="shared" si="12"/>
        <v/>
      </c>
      <c r="AR23" s="25" t="str">
        <f t="shared" si="13"/>
        <v/>
      </c>
      <c r="AS23" s="25" t="str">
        <f t="shared" si="14"/>
        <v/>
      </c>
      <c r="AT23" s="25" t="str">
        <f t="shared" si="15"/>
        <v/>
      </c>
      <c r="AU23" s="25" t="str">
        <f t="shared" si="16"/>
        <v/>
      </c>
      <c r="AV23" s="25" t="str">
        <f t="shared" si="17"/>
        <v/>
      </c>
      <c r="AX23" t="str">
        <f>IF(BC23="","",IF(BC23&gt;0,COUNT($AY$2:AY23),""))</f>
        <v/>
      </c>
      <c r="AY23" s="25" t="str">
        <f t="shared" si="18"/>
        <v/>
      </c>
      <c r="AZ23" s="25" t="str">
        <f t="shared" si="19"/>
        <v/>
      </c>
      <c r="BA23" s="25" t="str">
        <f t="shared" si="20"/>
        <v/>
      </c>
      <c r="BB23" s="25" t="str">
        <f t="shared" si="21"/>
        <v/>
      </c>
      <c r="BC23" s="25" t="str">
        <f t="shared" si="22"/>
        <v/>
      </c>
      <c r="BD23" s="25" t="str">
        <f t="shared" si="23"/>
        <v/>
      </c>
      <c r="BE23" s="25" t="str">
        <f t="shared" si="24"/>
        <v/>
      </c>
      <c r="BF23" s="25" t="str">
        <f t="shared" si="25"/>
        <v/>
      </c>
      <c r="BG23" s="25" t="str">
        <f t="shared" si="26"/>
        <v/>
      </c>
      <c r="BH23" s="25" t="str">
        <f t="shared" si="27"/>
        <v/>
      </c>
      <c r="BI23" s="25" t="str">
        <f t="shared" si="28"/>
        <v/>
      </c>
      <c r="BJ23" s="25" t="str">
        <f t="shared" si="29"/>
        <v/>
      </c>
      <c r="BK23" s="25" t="str">
        <f t="shared" si="30"/>
        <v/>
      </c>
      <c r="BL23" s="25" t="str">
        <f t="shared" si="31"/>
        <v/>
      </c>
      <c r="BM23" s="25" t="str">
        <f t="shared" si="32"/>
        <v/>
      </c>
      <c r="BN23" s="25" t="str">
        <f t="shared" si="33"/>
        <v/>
      </c>
    </row>
    <row r="24" spans="1:66" ht="30" x14ac:dyDescent="0.25">
      <c r="A24" s="20" t="str">
        <f>IF('S.D. Paste sheet'!A24="","",'S.D. Paste sheet'!A24)</f>
        <v/>
      </c>
      <c r="B24" s="20" t="str">
        <f>IF('S.D. Paste sheet'!B24="","",'S.D. Paste sheet'!B24)</f>
        <v/>
      </c>
      <c r="C24" s="20" t="str">
        <f>IF('S.D. Paste sheet'!C24="","",'S.D. Paste sheet'!C24)</f>
        <v/>
      </c>
      <c r="D24" s="20" t="str">
        <f>IF('S.D. Paste sheet'!D24="","",'S.D. Paste sheet'!D24)</f>
        <v/>
      </c>
      <c r="E24" s="20" t="str">
        <f>IF('S.D. Paste sheet'!E24="","",UPPER('S.D. Paste sheet'!E24))</f>
        <v/>
      </c>
      <c r="F24" s="20" t="str">
        <f>IF('S.D. Paste sheet'!F24="","",'S.D. Paste sheet'!F24)</f>
        <v/>
      </c>
      <c r="G24" s="20" t="str">
        <f>IF('S.D. Paste sheet'!G24="","",UPPER('S.D. Paste sheet'!G24))</f>
        <v/>
      </c>
      <c r="H24" s="20" t="str">
        <f>IF('S.D. Paste sheet'!H24="","",UPPER('S.D. Paste sheet'!H24))</f>
        <v/>
      </c>
      <c r="I24" s="20" t="str">
        <f>IF('S.D. Paste sheet'!I24="","",'S.D. Paste sheet'!I24)</f>
        <v/>
      </c>
      <c r="J24" s="20" t="str">
        <f>IF('S.D. Paste sheet'!J24="","",'S.D. Paste sheet'!J24)</f>
        <v/>
      </c>
      <c r="K24" s="20" t="str">
        <f>IF('S.D. Paste sheet'!K24="","",'S.D. Paste sheet'!K24)</f>
        <v/>
      </c>
      <c r="L24" s="20" t="str">
        <f>IF('S.D. Paste sheet'!L24="","",'S.D. Paste sheet'!L24)</f>
        <v/>
      </c>
      <c r="M24" s="20" t="str">
        <f>IF('S.D. Paste sheet'!M24="","",'S.D. Paste sheet'!M24)</f>
        <v/>
      </c>
      <c r="N24" s="20" t="str">
        <f>IF('S.D. Paste sheet'!N24="","",'S.D. Paste sheet'!N24)</f>
        <v/>
      </c>
      <c r="O24" s="20" t="str">
        <f>IF('S.D. Paste sheet'!O24="","",'S.D. Paste sheet'!O24)</f>
        <v>OBC</v>
      </c>
      <c r="P24" s="20" t="str">
        <f>IF('S.D. Paste sheet'!P24="","",'S.D. Paste sheet'!P24)</f>
        <v>Hindu</v>
      </c>
      <c r="Q24" s="20" t="str">
        <f>IF('S.D. Paste sheet'!Q24="","",'S.D. Paste sheet'!Q24)</f>
        <v/>
      </c>
      <c r="R24" s="20" t="str">
        <f>IF('S.D. Paste sheet'!R24="","",'S.D. Paste sheet'!R24)</f>
        <v>MAHATMA GANDHI GOVT. SCHOOL BAR (214110)</v>
      </c>
      <c r="S24" s="20">
        <f>IF('S.D. Paste sheet'!S24="","",'S.D. Paste sheet'!S24)</f>
        <v>8200204302</v>
      </c>
      <c r="T24" s="20" t="str">
        <f>IF('S.D. Paste sheet'!T24="","",'S.D. Paste sheet'!T24)</f>
        <v/>
      </c>
      <c r="U24" s="20" t="str">
        <f>IF('S.D. Paste sheet'!U24="","",'S.D. Paste sheet'!U24)</f>
        <v/>
      </c>
      <c r="V24" s="20">
        <f>IF('S.D. Paste sheet'!V24="","",'S.D. Paste sheet'!V24)</f>
        <v>7740947773</v>
      </c>
      <c r="W24" s="20" t="str">
        <f>IF('S.D. Paste sheet'!W24="","",'S.D. Paste sheet'!W24)</f>
        <v>PANHAYAT KE PEECHE, RAIPIUR,BAR,306105</v>
      </c>
      <c r="X24" s="20">
        <f>IF('S.D. Paste sheet'!X24="","",'S.D. Paste sheet'!X24)</f>
        <v>250000</v>
      </c>
      <c r="Y24" s="20" t="str">
        <f>IF('S.D. Paste sheet'!Y24="","",'S.D. Paste sheet'!Y24)</f>
        <v>N</v>
      </c>
      <c r="Z24" s="20" t="str">
        <f>IF('S.D. Paste sheet'!Z24="","",'S.D. Paste sheet'!Z24)</f>
        <v>N</v>
      </c>
      <c r="AA24" s="20" t="str">
        <f>IF('S.D. Paste sheet'!AA24="","",'S.D. Paste sheet'!AA24)</f>
        <v>No</v>
      </c>
      <c r="AB24" s="20">
        <f>IF('S.D. Paste sheet'!AB24="","",'S.D. Paste sheet'!AB24)</f>
        <v>8</v>
      </c>
      <c r="AC24" s="20" t="str">
        <f>IF('S.D. Paste sheet'!AC24="","",'S.D. Paste sheet'!AC24)</f>
        <v>None</v>
      </c>
      <c r="AD24" s="20">
        <f>IF('S.D. Paste sheet'!AD24="","",'S.D. Paste sheet'!AD24)</f>
        <v>1</v>
      </c>
      <c r="AE24" s="28"/>
      <c r="AF24" t="str">
        <f>IF(AK24="","",IF(AK24&gt;0,COUNT($AG$2:AG24),""))</f>
        <v/>
      </c>
      <c r="AG24" s="25" t="str">
        <f t="shared" si="2"/>
        <v/>
      </c>
      <c r="AH24" s="25" t="str">
        <f t="shared" si="3"/>
        <v/>
      </c>
      <c r="AI24" s="25" t="str">
        <f t="shared" si="4"/>
        <v/>
      </c>
      <c r="AJ24" s="25" t="str">
        <f t="shared" si="5"/>
        <v/>
      </c>
      <c r="AK24" s="25" t="str">
        <f t="shared" si="6"/>
        <v/>
      </c>
      <c r="AL24" s="25" t="str">
        <f t="shared" si="7"/>
        <v/>
      </c>
      <c r="AM24" s="25" t="str">
        <f t="shared" si="8"/>
        <v/>
      </c>
      <c r="AN24" s="25" t="str">
        <f t="shared" si="9"/>
        <v/>
      </c>
      <c r="AO24" s="25" t="str">
        <f t="shared" si="10"/>
        <v/>
      </c>
      <c r="AP24" s="25" t="str">
        <f t="shared" si="11"/>
        <v/>
      </c>
      <c r="AQ24" s="25" t="str">
        <f t="shared" si="12"/>
        <v/>
      </c>
      <c r="AR24" s="25" t="str">
        <f t="shared" si="13"/>
        <v/>
      </c>
      <c r="AS24" s="25" t="str">
        <f t="shared" si="14"/>
        <v/>
      </c>
      <c r="AT24" s="25" t="str">
        <f t="shared" si="15"/>
        <v/>
      </c>
      <c r="AU24" s="25" t="str">
        <f t="shared" si="16"/>
        <v/>
      </c>
      <c r="AV24" s="25" t="str">
        <f t="shared" si="17"/>
        <v/>
      </c>
      <c r="AX24" t="str">
        <f>IF(BC24="","",IF(BC24&gt;0,COUNT($AY$2:AY24),""))</f>
        <v/>
      </c>
      <c r="AY24" s="25" t="str">
        <f t="shared" si="18"/>
        <v/>
      </c>
      <c r="AZ24" s="25" t="str">
        <f t="shared" si="19"/>
        <v/>
      </c>
      <c r="BA24" s="25" t="str">
        <f t="shared" si="20"/>
        <v/>
      </c>
      <c r="BB24" s="25" t="str">
        <f t="shared" si="21"/>
        <v/>
      </c>
      <c r="BC24" s="25" t="str">
        <f t="shared" si="22"/>
        <v/>
      </c>
      <c r="BD24" s="25" t="str">
        <f t="shared" si="23"/>
        <v/>
      </c>
      <c r="BE24" s="25" t="str">
        <f t="shared" si="24"/>
        <v/>
      </c>
      <c r="BF24" s="25" t="str">
        <f t="shared" si="25"/>
        <v/>
      </c>
      <c r="BG24" s="25" t="str">
        <f t="shared" si="26"/>
        <v/>
      </c>
      <c r="BH24" s="25" t="str">
        <f t="shared" si="27"/>
        <v/>
      </c>
      <c r="BI24" s="25" t="str">
        <f t="shared" si="28"/>
        <v/>
      </c>
      <c r="BJ24" s="25" t="str">
        <f t="shared" si="29"/>
        <v/>
      </c>
      <c r="BK24" s="25" t="str">
        <f t="shared" si="30"/>
        <v/>
      </c>
      <c r="BL24" s="25" t="str">
        <f t="shared" si="31"/>
        <v/>
      </c>
      <c r="BM24" s="25" t="str">
        <f t="shared" si="32"/>
        <v/>
      </c>
      <c r="BN24" s="25" t="str">
        <f t="shared" si="33"/>
        <v/>
      </c>
    </row>
    <row r="25" spans="1:66" ht="30" x14ac:dyDescent="0.25">
      <c r="A25" s="20" t="str">
        <f>IF('S.D. Paste sheet'!A25="","",'S.D. Paste sheet'!A25)</f>
        <v/>
      </c>
      <c r="B25" s="20" t="str">
        <f>IF('S.D. Paste sheet'!B25="","",'S.D. Paste sheet'!B25)</f>
        <v/>
      </c>
      <c r="C25" s="20" t="str">
        <f>IF('S.D. Paste sheet'!C25="","",'S.D. Paste sheet'!C25)</f>
        <v/>
      </c>
      <c r="D25" s="20" t="str">
        <f>IF('S.D. Paste sheet'!D25="","",'S.D. Paste sheet'!D25)</f>
        <v/>
      </c>
      <c r="E25" s="20" t="str">
        <f>IF('S.D. Paste sheet'!E25="","",UPPER('S.D. Paste sheet'!E25))</f>
        <v/>
      </c>
      <c r="F25" s="20" t="str">
        <f>IF('S.D. Paste sheet'!F25="","",'S.D. Paste sheet'!F25)</f>
        <v/>
      </c>
      <c r="G25" s="20" t="str">
        <f>IF('S.D. Paste sheet'!G25="","",UPPER('S.D. Paste sheet'!G25))</f>
        <v/>
      </c>
      <c r="H25" s="20" t="str">
        <f>IF('S.D. Paste sheet'!H25="","",UPPER('S.D. Paste sheet'!H25))</f>
        <v/>
      </c>
      <c r="I25" s="20" t="str">
        <f>IF('S.D. Paste sheet'!I25="","",'S.D. Paste sheet'!I25)</f>
        <v/>
      </c>
      <c r="J25" s="20" t="str">
        <f>IF('S.D. Paste sheet'!J25="","",'S.D. Paste sheet'!J25)</f>
        <v/>
      </c>
      <c r="K25" s="20" t="str">
        <f>IF('S.D. Paste sheet'!K25="","",'S.D. Paste sheet'!K25)</f>
        <v/>
      </c>
      <c r="L25" s="20" t="str">
        <f>IF('S.D. Paste sheet'!L25="","",'S.D. Paste sheet'!L25)</f>
        <v/>
      </c>
      <c r="M25" s="20" t="str">
        <f>IF('S.D. Paste sheet'!M25="","",'S.D. Paste sheet'!M25)</f>
        <v/>
      </c>
      <c r="N25" s="20" t="str">
        <f>IF('S.D. Paste sheet'!N25="","",'S.D. Paste sheet'!N25)</f>
        <v/>
      </c>
      <c r="O25" s="20" t="str">
        <f>IF('S.D. Paste sheet'!O25="","",'S.D. Paste sheet'!O25)</f>
        <v>OBC</v>
      </c>
      <c r="P25" s="20" t="str">
        <f>IF('S.D. Paste sheet'!P25="","",'S.D. Paste sheet'!P25)</f>
        <v>Hindu</v>
      </c>
      <c r="Q25" s="20" t="str">
        <f>IF('S.D. Paste sheet'!Q25="","",'S.D. Paste sheet'!Q25)</f>
        <v/>
      </c>
      <c r="R25" s="20" t="str">
        <f>IF('S.D. Paste sheet'!R25="","",'S.D. Paste sheet'!R25)</f>
        <v>MAHATMA GANDHI GOVT. SCHOOL BAR (214110)</v>
      </c>
      <c r="S25" s="20">
        <f>IF('S.D. Paste sheet'!S25="","",'S.D. Paste sheet'!S25)</f>
        <v>8200204302</v>
      </c>
      <c r="T25" s="20" t="str">
        <f>IF('S.D. Paste sheet'!T25="","",'S.D. Paste sheet'!T25)</f>
        <v>XXXX4398</v>
      </c>
      <c r="U25" s="20" t="str">
        <f>IF('S.D. Paste sheet'!U25="","",'S.D. Paste sheet'!U25)</f>
        <v/>
      </c>
      <c r="V25" s="20">
        <f>IF('S.D. Paste sheet'!V25="","",'S.D. Paste sheet'!V25)</f>
        <v>9636363969</v>
      </c>
      <c r="W25" s="20" t="str">
        <f>IF('S.D. Paste sheet'!W25="","",'S.D. Paste sheet'!W25)</f>
        <v>NEAR BUS STAND ,RAIPUR,BIRATIYAN KALLAN,306105</v>
      </c>
      <c r="X25" s="20">
        <f>IF('S.D. Paste sheet'!X25="","",'S.D. Paste sheet'!X25)</f>
        <v>120000</v>
      </c>
      <c r="Y25" s="20" t="str">
        <f>IF('S.D. Paste sheet'!Y25="","",'S.D. Paste sheet'!Y25)</f>
        <v>N</v>
      </c>
      <c r="Z25" s="20" t="str">
        <f>IF('S.D. Paste sheet'!Z25="","",'S.D. Paste sheet'!Z25)</f>
        <v>N</v>
      </c>
      <c r="AA25" s="20" t="str">
        <f>IF('S.D. Paste sheet'!AA25="","",'S.D. Paste sheet'!AA25)</f>
        <v>No</v>
      </c>
      <c r="AB25" s="20">
        <f>IF('S.D. Paste sheet'!AB25="","",'S.D. Paste sheet'!AB25)</f>
        <v>8</v>
      </c>
      <c r="AC25" s="20" t="str">
        <f>IF('S.D. Paste sheet'!AC25="","",'S.D. Paste sheet'!AC25)</f>
        <v>None</v>
      </c>
      <c r="AD25" s="20">
        <f>IF('S.D. Paste sheet'!AD25="","",'S.D. Paste sheet'!AD25)</f>
        <v>1</v>
      </c>
      <c r="AE25" s="28"/>
      <c r="AF25" t="str">
        <f>IF(AK25="","",IF(AK25&gt;0,COUNT($AG$2:AG25),""))</f>
        <v/>
      </c>
      <c r="AG25" s="25" t="str">
        <f t="shared" si="2"/>
        <v/>
      </c>
      <c r="AH25" s="25" t="str">
        <f t="shared" si="3"/>
        <v/>
      </c>
      <c r="AI25" s="25" t="str">
        <f t="shared" si="4"/>
        <v/>
      </c>
      <c r="AJ25" s="25" t="str">
        <f t="shared" si="5"/>
        <v/>
      </c>
      <c r="AK25" s="25" t="str">
        <f t="shared" si="6"/>
        <v/>
      </c>
      <c r="AL25" s="25" t="str">
        <f t="shared" si="7"/>
        <v/>
      </c>
      <c r="AM25" s="25" t="str">
        <f t="shared" si="8"/>
        <v/>
      </c>
      <c r="AN25" s="25" t="str">
        <f t="shared" si="9"/>
        <v/>
      </c>
      <c r="AO25" s="25" t="str">
        <f t="shared" si="10"/>
        <v/>
      </c>
      <c r="AP25" s="25" t="str">
        <f t="shared" si="11"/>
        <v/>
      </c>
      <c r="AQ25" s="25" t="str">
        <f t="shared" si="12"/>
        <v/>
      </c>
      <c r="AR25" s="25" t="str">
        <f t="shared" si="13"/>
        <v/>
      </c>
      <c r="AS25" s="25" t="str">
        <f t="shared" si="14"/>
        <v/>
      </c>
      <c r="AT25" s="25" t="str">
        <f t="shared" si="15"/>
        <v/>
      </c>
      <c r="AU25" s="25" t="str">
        <f t="shared" si="16"/>
        <v/>
      </c>
      <c r="AV25" s="25" t="str">
        <f t="shared" si="17"/>
        <v/>
      </c>
      <c r="AX25" t="str">
        <f>IF(BC25="","",IF(BC25&gt;0,COUNT($AY$2:AY25),""))</f>
        <v/>
      </c>
      <c r="AY25" s="25" t="str">
        <f t="shared" si="18"/>
        <v/>
      </c>
      <c r="AZ25" s="25" t="str">
        <f t="shared" si="19"/>
        <v/>
      </c>
      <c r="BA25" s="25" t="str">
        <f t="shared" si="20"/>
        <v/>
      </c>
      <c r="BB25" s="25" t="str">
        <f t="shared" si="21"/>
        <v/>
      </c>
      <c r="BC25" s="25" t="str">
        <f t="shared" si="22"/>
        <v/>
      </c>
      <c r="BD25" s="25" t="str">
        <f t="shared" si="23"/>
        <v/>
      </c>
      <c r="BE25" s="25" t="str">
        <f t="shared" si="24"/>
        <v/>
      </c>
      <c r="BF25" s="25" t="str">
        <f t="shared" si="25"/>
        <v/>
      </c>
      <c r="BG25" s="25" t="str">
        <f t="shared" si="26"/>
        <v/>
      </c>
      <c r="BH25" s="25" t="str">
        <f t="shared" si="27"/>
        <v/>
      </c>
      <c r="BI25" s="25" t="str">
        <f t="shared" si="28"/>
        <v/>
      </c>
      <c r="BJ25" s="25" t="str">
        <f t="shared" si="29"/>
        <v/>
      </c>
      <c r="BK25" s="25" t="str">
        <f t="shared" si="30"/>
        <v/>
      </c>
      <c r="BL25" s="25" t="str">
        <f t="shared" si="31"/>
        <v/>
      </c>
      <c r="BM25" s="25" t="str">
        <f t="shared" si="32"/>
        <v/>
      </c>
      <c r="BN25" s="25" t="str">
        <f t="shared" si="33"/>
        <v/>
      </c>
    </row>
    <row r="26" spans="1:66" ht="45" x14ac:dyDescent="0.25">
      <c r="A26" s="20" t="str">
        <f>IF('S.D. Paste sheet'!A26="","",'S.D. Paste sheet'!A26)</f>
        <v/>
      </c>
      <c r="B26" s="20" t="str">
        <f>IF('S.D. Paste sheet'!B26="","",'S.D. Paste sheet'!B26)</f>
        <v/>
      </c>
      <c r="C26" s="20" t="str">
        <f>IF('S.D. Paste sheet'!C26="","",'S.D. Paste sheet'!C26)</f>
        <v/>
      </c>
      <c r="D26" s="20" t="str">
        <f>IF('S.D. Paste sheet'!D26="","",'S.D. Paste sheet'!D26)</f>
        <v/>
      </c>
      <c r="E26" s="20" t="str">
        <f>IF('S.D. Paste sheet'!E26="","",UPPER('S.D. Paste sheet'!E26))</f>
        <v/>
      </c>
      <c r="F26" s="20" t="str">
        <f>IF('S.D. Paste sheet'!F26="","",'S.D. Paste sheet'!F26)</f>
        <v/>
      </c>
      <c r="G26" s="20" t="str">
        <f>IF('S.D. Paste sheet'!G26="","",UPPER('S.D. Paste sheet'!G26))</f>
        <v/>
      </c>
      <c r="H26" s="20" t="str">
        <f>IF('S.D. Paste sheet'!H26="","",UPPER('S.D. Paste sheet'!H26))</f>
        <v/>
      </c>
      <c r="I26" s="20" t="str">
        <f>IF('S.D. Paste sheet'!I26="","",'S.D. Paste sheet'!I26)</f>
        <v/>
      </c>
      <c r="J26" s="20" t="str">
        <f>IF('S.D. Paste sheet'!J26="","",'S.D. Paste sheet'!J26)</f>
        <v/>
      </c>
      <c r="K26" s="20" t="str">
        <f>IF('S.D. Paste sheet'!K26="","",'S.D. Paste sheet'!K26)</f>
        <v/>
      </c>
      <c r="L26" s="20" t="str">
        <f>IF('S.D. Paste sheet'!L26="","",'S.D. Paste sheet'!L26)</f>
        <v/>
      </c>
      <c r="M26" s="20" t="str">
        <f>IF('S.D. Paste sheet'!M26="","",'S.D. Paste sheet'!M26)</f>
        <v/>
      </c>
      <c r="N26" s="20" t="str">
        <f>IF('S.D. Paste sheet'!N26="","",'S.D. Paste sheet'!N26)</f>
        <v/>
      </c>
      <c r="O26" s="20" t="str">
        <f>IF('S.D. Paste sheet'!O26="","",'S.D. Paste sheet'!O26)</f>
        <v>OBC</v>
      </c>
      <c r="P26" s="20" t="str">
        <f>IF('S.D. Paste sheet'!P26="","",'S.D. Paste sheet'!P26)</f>
        <v>Hindu</v>
      </c>
      <c r="Q26" s="20" t="str">
        <f>IF('S.D. Paste sheet'!Q26="","",'S.D. Paste sheet'!Q26)</f>
        <v/>
      </c>
      <c r="R26" s="20" t="str">
        <f>IF('S.D. Paste sheet'!R26="","",'S.D. Paste sheet'!R26)</f>
        <v>MAHATMA GANDHI GOVT. SCHOOL BAR (214110)</v>
      </c>
      <c r="S26" s="20">
        <f>IF('S.D. Paste sheet'!S26="","",'S.D. Paste sheet'!S26)</f>
        <v>8200204302</v>
      </c>
      <c r="T26" s="20" t="str">
        <f>IF('S.D. Paste sheet'!T26="","",'S.D. Paste sheet'!T26)</f>
        <v>XXXX4951</v>
      </c>
      <c r="U26" s="20" t="str">
        <f>IF('S.D. Paste sheet'!U26="","",'S.D. Paste sheet'!U26)</f>
        <v/>
      </c>
      <c r="V26" s="20">
        <f>IF('S.D. Paste sheet'!V26="","",'S.D. Paste sheet'!V26)</f>
        <v>9001102701</v>
      </c>
      <c r="W26" s="20" t="str">
        <f>IF('S.D. Paste sheet'!W26="","",'S.D. Paste sheet'!W26)</f>
        <v>new colony bar , near bus stand , village bar, post bar,RAIPUR,BAR,306105</v>
      </c>
      <c r="X26" s="20">
        <f>IF('S.D. Paste sheet'!X26="","",'S.D. Paste sheet'!X26)</f>
        <v>144000</v>
      </c>
      <c r="Y26" s="20" t="str">
        <f>IF('S.D. Paste sheet'!Y26="","",'S.D. Paste sheet'!Y26)</f>
        <v>N</v>
      </c>
      <c r="Z26" s="20" t="str">
        <f>IF('S.D. Paste sheet'!Z26="","",'S.D. Paste sheet'!Z26)</f>
        <v>N</v>
      </c>
      <c r="AA26" s="20" t="str">
        <f>IF('S.D. Paste sheet'!AA26="","",'S.D. Paste sheet'!AA26)</f>
        <v>No</v>
      </c>
      <c r="AB26" s="20">
        <f>IF('S.D. Paste sheet'!AB26="","",'S.D. Paste sheet'!AB26)</f>
        <v>6</v>
      </c>
      <c r="AC26" s="20" t="str">
        <f>IF('S.D. Paste sheet'!AC26="","",'S.D. Paste sheet'!AC26)</f>
        <v>None</v>
      </c>
      <c r="AD26" s="20">
        <f>IF('S.D. Paste sheet'!AD26="","",'S.D. Paste sheet'!AD26)</f>
        <v>1</v>
      </c>
      <c r="AE26" s="28"/>
      <c r="AF26" t="str">
        <f>IF(AK26="","",IF(AK26&gt;0,COUNT($AG$2:AG26),""))</f>
        <v/>
      </c>
      <c r="AG26" s="25" t="str">
        <f t="shared" si="2"/>
        <v/>
      </c>
      <c r="AH26" s="25" t="str">
        <f t="shared" si="3"/>
        <v/>
      </c>
      <c r="AI26" s="25" t="str">
        <f t="shared" si="4"/>
        <v/>
      </c>
      <c r="AJ26" s="25" t="str">
        <f t="shared" si="5"/>
        <v/>
      </c>
      <c r="AK26" s="25" t="str">
        <f t="shared" si="6"/>
        <v/>
      </c>
      <c r="AL26" s="25" t="str">
        <f t="shared" si="7"/>
        <v/>
      </c>
      <c r="AM26" s="25" t="str">
        <f t="shared" si="8"/>
        <v/>
      </c>
      <c r="AN26" s="25" t="str">
        <f t="shared" si="9"/>
        <v/>
      </c>
      <c r="AO26" s="25" t="str">
        <f t="shared" si="10"/>
        <v/>
      </c>
      <c r="AP26" s="25" t="str">
        <f t="shared" si="11"/>
        <v/>
      </c>
      <c r="AQ26" s="25" t="str">
        <f t="shared" si="12"/>
        <v/>
      </c>
      <c r="AR26" s="25" t="str">
        <f t="shared" si="13"/>
        <v/>
      </c>
      <c r="AS26" s="25" t="str">
        <f t="shared" si="14"/>
        <v/>
      </c>
      <c r="AT26" s="25" t="str">
        <f t="shared" si="15"/>
        <v/>
      </c>
      <c r="AU26" s="25" t="str">
        <f t="shared" si="16"/>
        <v/>
      </c>
      <c r="AV26" s="25" t="str">
        <f t="shared" si="17"/>
        <v/>
      </c>
      <c r="AX26" t="str">
        <f>IF(BC26="","",IF(BC26&gt;0,COUNT($AY$2:AY26),""))</f>
        <v/>
      </c>
      <c r="AY26" s="25" t="str">
        <f t="shared" si="18"/>
        <v/>
      </c>
      <c r="AZ26" s="25" t="str">
        <f t="shared" si="19"/>
        <v/>
      </c>
      <c r="BA26" s="25" t="str">
        <f t="shared" si="20"/>
        <v/>
      </c>
      <c r="BB26" s="25" t="str">
        <f t="shared" si="21"/>
        <v/>
      </c>
      <c r="BC26" s="25" t="str">
        <f t="shared" si="22"/>
        <v/>
      </c>
      <c r="BD26" s="25" t="str">
        <f t="shared" si="23"/>
        <v/>
      </c>
      <c r="BE26" s="25" t="str">
        <f t="shared" si="24"/>
        <v/>
      </c>
      <c r="BF26" s="25" t="str">
        <f t="shared" si="25"/>
        <v/>
      </c>
      <c r="BG26" s="25" t="str">
        <f t="shared" si="26"/>
        <v/>
      </c>
      <c r="BH26" s="25" t="str">
        <f t="shared" si="27"/>
        <v/>
      </c>
      <c r="BI26" s="25" t="str">
        <f t="shared" si="28"/>
        <v/>
      </c>
      <c r="BJ26" s="25" t="str">
        <f t="shared" si="29"/>
        <v/>
      </c>
      <c r="BK26" s="25" t="str">
        <f t="shared" si="30"/>
        <v/>
      </c>
      <c r="BL26" s="25" t="str">
        <f t="shared" si="31"/>
        <v/>
      </c>
      <c r="BM26" s="25" t="str">
        <f t="shared" si="32"/>
        <v/>
      </c>
      <c r="BN26" s="25" t="str">
        <f t="shared" si="33"/>
        <v/>
      </c>
    </row>
    <row r="27" spans="1:66" ht="30" x14ac:dyDescent="0.25">
      <c r="A27" s="20" t="str">
        <f>IF('S.D. Paste sheet'!A27="","",'S.D. Paste sheet'!A27)</f>
        <v/>
      </c>
      <c r="B27" s="20" t="str">
        <f>IF('S.D. Paste sheet'!B27="","",'S.D. Paste sheet'!B27)</f>
        <v/>
      </c>
      <c r="C27" s="20" t="str">
        <f>IF('S.D. Paste sheet'!C27="","",'S.D. Paste sheet'!C27)</f>
        <v/>
      </c>
      <c r="D27" s="20" t="str">
        <f>IF('S.D. Paste sheet'!D27="","",'S.D. Paste sheet'!D27)</f>
        <v/>
      </c>
      <c r="E27" s="20" t="str">
        <f>IF('S.D. Paste sheet'!E27="","",UPPER('S.D. Paste sheet'!E27))</f>
        <v/>
      </c>
      <c r="F27" s="20" t="str">
        <f>IF('S.D. Paste sheet'!F27="","",'S.D. Paste sheet'!F27)</f>
        <v/>
      </c>
      <c r="G27" s="20" t="str">
        <f>IF('S.D. Paste sheet'!G27="","",UPPER('S.D. Paste sheet'!G27))</f>
        <v/>
      </c>
      <c r="H27" s="20" t="str">
        <f>IF('S.D. Paste sheet'!H27="","",UPPER('S.D. Paste sheet'!H27))</f>
        <v/>
      </c>
      <c r="I27" s="20" t="str">
        <f>IF('S.D. Paste sheet'!I27="","",'S.D. Paste sheet'!I27)</f>
        <v/>
      </c>
      <c r="J27" s="20" t="str">
        <f>IF('S.D. Paste sheet'!J27="","",'S.D. Paste sheet'!J27)</f>
        <v/>
      </c>
      <c r="K27" s="20" t="str">
        <f>IF('S.D. Paste sheet'!K27="","",'S.D. Paste sheet'!K27)</f>
        <v/>
      </c>
      <c r="L27" s="20" t="str">
        <f>IF('S.D. Paste sheet'!L27="","",'S.D. Paste sheet'!L27)</f>
        <v/>
      </c>
      <c r="M27" s="20" t="str">
        <f>IF('S.D. Paste sheet'!M27="","",'S.D. Paste sheet'!M27)</f>
        <v/>
      </c>
      <c r="N27" s="20" t="str">
        <f>IF('S.D. Paste sheet'!N27="","",'S.D. Paste sheet'!N27)</f>
        <v/>
      </c>
      <c r="O27" s="20" t="str">
        <f>IF('S.D. Paste sheet'!O27="","",'S.D. Paste sheet'!O27)</f>
        <v>SBC</v>
      </c>
      <c r="P27" s="20" t="str">
        <f>IF('S.D. Paste sheet'!P27="","",'S.D. Paste sheet'!P27)</f>
        <v>Hindu</v>
      </c>
      <c r="Q27" s="20" t="str">
        <f>IF('S.D. Paste sheet'!Q27="","",'S.D. Paste sheet'!Q27)</f>
        <v/>
      </c>
      <c r="R27" s="20" t="str">
        <f>IF('S.D. Paste sheet'!R27="","",'S.D. Paste sheet'!R27)</f>
        <v>MAHATMA GANDHI GOVT. SCHOOL BAR (214110)</v>
      </c>
      <c r="S27" s="20">
        <f>IF('S.D. Paste sheet'!S27="","",'S.D. Paste sheet'!S27)</f>
        <v>8200204302</v>
      </c>
      <c r="T27" s="20" t="str">
        <f>IF('S.D. Paste sheet'!T27="","",'S.D. Paste sheet'!T27)</f>
        <v/>
      </c>
      <c r="U27" s="20" t="str">
        <f>IF('S.D. Paste sheet'!U27="","",'S.D. Paste sheet'!U27)</f>
        <v/>
      </c>
      <c r="V27" s="20">
        <f>IF('S.D. Paste sheet'!V27="","",'S.D. Paste sheet'!V27)</f>
        <v>7737969735</v>
      </c>
      <c r="W27" s="20" t="str">
        <f>IF('S.D. Paste sheet'!W27="","",'S.D. Paste sheet'!W27)</f>
        <v>BAR,RAIPUR,BAR,306105</v>
      </c>
      <c r="X27" s="20">
        <f>IF('S.D. Paste sheet'!X27="","",'S.D. Paste sheet'!X27)</f>
        <v>120000</v>
      </c>
      <c r="Y27" s="20" t="str">
        <f>IF('S.D. Paste sheet'!Y27="","",'S.D. Paste sheet'!Y27)</f>
        <v>N</v>
      </c>
      <c r="Z27" s="20" t="str">
        <f>IF('S.D. Paste sheet'!Z27="","",'S.D. Paste sheet'!Z27)</f>
        <v>N</v>
      </c>
      <c r="AA27" s="20" t="str">
        <f>IF('S.D. Paste sheet'!AA27="","",'S.D. Paste sheet'!AA27)</f>
        <v>No</v>
      </c>
      <c r="AB27" s="20">
        <f>IF('S.D. Paste sheet'!AB27="","",'S.D. Paste sheet'!AB27)</f>
        <v>7</v>
      </c>
      <c r="AC27" s="20" t="str">
        <f>IF('S.D. Paste sheet'!AC27="","",'S.D. Paste sheet'!AC27)</f>
        <v>None</v>
      </c>
      <c r="AD27" s="20">
        <f>IF('S.D. Paste sheet'!AD27="","",'S.D. Paste sheet'!AD27)</f>
        <v>1</v>
      </c>
      <c r="AE27" s="28"/>
      <c r="AF27" t="str">
        <f>IF(AK27="","",IF(AK27&gt;0,COUNT($AG$2:AG27),""))</f>
        <v/>
      </c>
      <c r="AG27" s="25" t="str">
        <f t="shared" si="2"/>
        <v/>
      </c>
      <c r="AH27" s="25" t="str">
        <f t="shared" si="3"/>
        <v/>
      </c>
      <c r="AI27" s="25" t="str">
        <f t="shared" si="4"/>
        <v/>
      </c>
      <c r="AJ27" s="25" t="str">
        <f t="shared" si="5"/>
        <v/>
      </c>
      <c r="AK27" s="25" t="str">
        <f t="shared" si="6"/>
        <v/>
      </c>
      <c r="AL27" s="25" t="str">
        <f t="shared" si="7"/>
        <v/>
      </c>
      <c r="AM27" s="25" t="str">
        <f t="shared" si="8"/>
        <v/>
      </c>
      <c r="AN27" s="25" t="str">
        <f t="shared" si="9"/>
        <v/>
      </c>
      <c r="AO27" s="25" t="str">
        <f t="shared" si="10"/>
        <v/>
      </c>
      <c r="AP27" s="25" t="str">
        <f t="shared" si="11"/>
        <v/>
      </c>
      <c r="AQ27" s="25" t="str">
        <f t="shared" si="12"/>
        <v/>
      </c>
      <c r="AR27" s="25" t="str">
        <f t="shared" si="13"/>
        <v/>
      </c>
      <c r="AS27" s="25" t="str">
        <f t="shared" si="14"/>
        <v/>
      </c>
      <c r="AT27" s="25" t="str">
        <f t="shared" si="15"/>
        <v/>
      </c>
      <c r="AU27" s="25" t="str">
        <f t="shared" si="16"/>
        <v/>
      </c>
      <c r="AV27" s="25" t="str">
        <f t="shared" si="17"/>
        <v/>
      </c>
      <c r="AX27" t="str">
        <f>IF(BC27="","",IF(BC27&gt;0,COUNT($AY$2:AY27),""))</f>
        <v/>
      </c>
      <c r="AY27" s="25" t="str">
        <f t="shared" si="18"/>
        <v/>
      </c>
      <c r="AZ27" s="25" t="str">
        <f t="shared" si="19"/>
        <v/>
      </c>
      <c r="BA27" s="25" t="str">
        <f t="shared" si="20"/>
        <v/>
      </c>
      <c r="BB27" s="25" t="str">
        <f t="shared" si="21"/>
        <v/>
      </c>
      <c r="BC27" s="25" t="str">
        <f t="shared" si="22"/>
        <v/>
      </c>
      <c r="BD27" s="25" t="str">
        <f t="shared" si="23"/>
        <v/>
      </c>
      <c r="BE27" s="25" t="str">
        <f t="shared" si="24"/>
        <v/>
      </c>
      <c r="BF27" s="25" t="str">
        <f t="shared" si="25"/>
        <v/>
      </c>
      <c r="BG27" s="25" t="str">
        <f t="shared" si="26"/>
        <v/>
      </c>
      <c r="BH27" s="25" t="str">
        <f t="shared" si="27"/>
        <v/>
      </c>
      <c r="BI27" s="25" t="str">
        <f t="shared" si="28"/>
        <v/>
      </c>
      <c r="BJ27" s="25" t="str">
        <f t="shared" si="29"/>
        <v/>
      </c>
      <c r="BK27" s="25" t="str">
        <f t="shared" si="30"/>
        <v/>
      </c>
      <c r="BL27" s="25" t="str">
        <f t="shared" si="31"/>
        <v/>
      </c>
      <c r="BM27" s="25" t="str">
        <f t="shared" si="32"/>
        <v/>
      </c>
      <c r="BN27" s="25" t="str">
        <f t="shared" si="33"/>
        <v/>
      </c>
    </row>
    <row r="28" spans="1:66" ht="30" x14ac:dyDescent="0.25">
      <c r="A28" s="20" t="str">
        <f>IF('S.D. Paste sheet'!A28="","",'S.D. Paste sheet'!A28)</f>
        <v/>
      </c>
      <c r="B28" s="20" t="str">
        <f>IF('S.D. Paste sheet'!B28="","",'S.D. Paste sheet'!B28)</f>
        <v/>
      </c>
      <c r="C28" s="20" t="str">
        <f>IF('S.D. Paste sheet'!C28="","",'S.D. Paste sheet'!C28)</f>
        <v/>
      </c>
      <c r="D28" s="20" t="str">
        <f>IF('S.D. Paste sheet'!D28="","",'S.D. Paste sheet'!D28)</f>
        <v/>
      </c>
      <c r="E28" s="20" t="str">
        <f>IF('S.D. Paste sheet'!E28="","",UPPER('S.D. Paste sheet'!E28))</f>
        <v/>
      </c>
      <c r="F28" s="20" t="str">
        <f>IF('S.D. Paste sheet'!F28="","",'S.D. Paste sheet'!F28)</f>
        <v/>
      </c>
      <c r="G28" s="20" t="str">
        <f>IF('S.D. Paste sheet'!G28="","",UPPER('S.D. Paste sheet'!G28))</f>
        <v/>
      </c>
      <c r="H28" s="20" t="str">
        <f>IF('S.D. Paste sheet'!H28="","",UPPER('S.D. Paste sheet'!H28))</f>
        <v/>
      </c>
      <c r="I28" s="20" t="str">
        <f>IF('S.D. Paste sheet'!I28="","",'S.D. Paste sheet'!I28)</f>
        <v/>
      </c>
      <c r="J28" s="20" t="str">
        <f>IF('S.D. Paste sheet'!J28="","",'S.D. Paste sheet'!J28)</f>
        <v/>
      </c>
      <c r="K28" s="20" t="str">
        <f>IF('S.D. Paste sheet'!K28="","",'S.D. Paste sheet'!K28)</f>
        <v/>
      </c>
      <c r="L28" s="20" t="str">
        <f>IF('S.D. Paste sheet'!L28="","",'S.D. Paste sheet'!L28)</f>
        <v/>
      </c>
      <c r="M28" s="20" t="str">
        <f>IF('S.D. Paste sheet'!M28="","",'S.D. Paste sheet'!M28)</f>
        <v/>
      </c>
      <c r="N28" s="20" t="str">
        <f>IF('S.D. Paste sheet'!N28="","",'S.D. Paste sheet'!N28)</f>
        <v/>
      </c>
      <c r="O28" s="20" t="str">
        <f>IF('S.D. Paste sheet'!O28="","",'S.D. Paste sheet'!O28)</f>
        <v>OBC</v>
      </c>
      <c r="P28" s="20" t="str">
        <f>IF('S.D. Paste sheet'!P28="","",'S.D. Paste sheet'!P28)</f>
        <v>Hindu</v>
      </c>
      <c r="Q28" s="20" t="str">
        <f>IF('S.D. Paste sheet'!Q28="","",'S.D. Paste sheet'!Q28)</f>
        <v/>
      </c>
      <c r="R28" s="20" t="str">
        <f>IF('S.D. Paste sheet'!R28="","",'S.D. Paste sheet'!R28)</f>
        <v>MAHATMA GANDHI GOVT. SCHOOL BAR (214110)</v>
      </c>
      <c r="S28" s="20">
        <f>IF('S.D. Paste sheet'!S28="","",'S.D. Paste sheet'!S28)</f>
        <v>8200204302</v>
      </c>
      <c r="T28" s="20" t="str">
        <f>IF('S.D. Paste sheet'!T28="","",'S.D. Paste sheet'!T28)</f>
        <v/>
      </c>
      <c r="U28" s="20" t="str">
        <f>IF('S.D. Paste sheet'!U28="","",'S.D. Paste sheet'!U28)</f>
        <v/>
      </c>
      <c r="V28" s="20">
        <f>IF('S.D. Paste sheet'!V28="","",'S.D. Paste sheet'!V28)</f>
        <v>6375404158</v>
      </c>
      <c r="W28" s="20" t="str">
        <f>IF('S.D. Paste sheet'!W28="","",'S.D. Paste sheet'!W28)</f>
        <v>REL MAGRA,RAIPUR,BAR,306105</v>
      </c>
      <c r="X28" s="20">
        <f>IF('S.D. Paste sheet'!X28="","",'S.D. Paste sheet'!X28)</f>
        <v>120000</v>
      </c>
      <c r="Y28" s="20" t="str">
        <f>IF('S.D. Paste sheet'!Y28="","",'S.D. Paste sheet'!Y28)</f>
        <v>N</v>
      </c>
      <c r="Z28" s="20" t="str">
        <f>IF('S.D. Paste sheet'!Z28="","",'S.D. Paste sheet'!Z28)</f>
        <v>N</v>
      </c>
      <c r="AA28" s="20" t="str">
        <f>IF('S.D. Paste sheet'!AA28="","",'S.D. Paste sheet'!AA28)</f>
        <v>No</v>
      </c>
      <c r="AB28" s="20">
        <f>IF('S.D. Paste sheet'!AB28="","",'S.D. Paste sheet'!AB28)</f>
        <v>6</v>
      </c>
      <c r="AC28" s="20" t="str">
        <f>IF('S.D. Paste sheet'!AC28="","",'S.D. Paste sheet'!AC28)</f>
        <v>None</v>
      </c>
      <c r="AD28" s="20">
        <f>IF('S.D. Paste sheet'!AD28="","",'S.D. Paste sheet'!AD28)</f>
        <v>3</v>
      </c>
      <c r="AE28" s="28"/>
      <c r="AF28" t="str">
        <f>IF(AK28="","",IF(AK28&gt;0,COUNT($AG$2:AG28),""))</f>
        <v/>
      </c>
      <c r="AG28" s="25" t="str">
        <f t="shared" si="2"/>
        <v/>
      </c>
      <c r="AH28" s="25" t="str">
        <f t="shared" si="3"/>
        <v/>
      </c>
      <c r="AI28" s="25" t="str">
        <f t="shared" si="4"/>
        <v/>
      </c>
      <c r="AJ28" s="25" t="str">
        <f t="shared" si="5"/>
        <v/>
      </c>
      <c r="AK28" s="25" t="str">
        <f t="shared" si="6"/>
        <v/>
      </c>
      <c r="AL28" s="25" t="str">
        <f t="shared" si="7"/>
        <v/>
      </c>
      <c r="AM28" s="25" t="str">
        <f t="shared" si="8"/>
        <v/>
      </c>
      <c r="AN28" s="25" t="str">
        <f t="shared" si="9"/>
        <v/>
      </c>
      <c r="AO28" s="25" t="str">
        <f t="shared" si="10"/>
        <v/>
      </c>
      <c r="AP28" s="25" t="str">
        <f t="shared" si="11"/>
        <v/>
      </c>
      <c r="AQ28" s="25" t="str">
        <f t="shared" si="12"/>
        <v/>
      </c>
      <c r="AR28" s="25" t="str">
        <f t="shared" si="13"/>
        <v/>
      </c>
      <c r="AS28" s="25" t="str">
        <f t="shared" si="14"/>
        <v/>
      </c>
      <c r="AT28" s="25" t="str">
        <f t="shared" si="15"/>
        <v/>
      </c>
      <c r="AU28" s="25" t="str">
        <f t="shared" si="16"/>
        <v/>
      </c>
      <c r="AV28" s="25" t="str">
        <f t="shared" si="17"/>
        <v/>
      </c>
      <c r="AX28" t="str">
        <f>IF(BC28="","",IF(BC28&gt;0,COUNT($AY$2:AY28),""))</f>
        <v/>
      </c>
      <c r="AY28" s="25" t="str">
        <f t="shared" si="18"/>
        <v/>
      </c>
      <c r="AZ28" s="25" t="str">
        <f t="shared" si="19"/>
        <v/>
      </c>
      <c r="BA28" s="25" t="str">
        <f t="shared" si="20"/>
        <v/>
      </c>
      <c r="BB28" s="25" t="str">
        <f t="shared" si="21"/>
        <v/>
      </c>
      <c r="BC28" s="25" t="str">
        <f t="shared" si="22"/>
        <v/>
      </c>
      <c r="BD28" s="25" t="str">
        <f t="shared" si="23"/>
        <v/>
      </c>
      <c r="BE28" s="25" t="str">
        <f t="shared" si="24"/>
        <v/>
      </c>
      <c r="BF28" s="25" t="str">
        <f t="shared" si="25"/>
        <v/>
      </c>
      <c r="BG28" s="25" t="str">
        <f t="shared" si="26"/>
        <v/>
      </c>
      <c r="BH28" s="25" t="str">
        <f t="shared" si="27"/>
        <v/>
      </c>
      <c r="BI28" s="25" t="str">
        <f t="shared" si="28"/>
        <v/>
      </c>
      <c r="BJ28" s="25" t="str">
        <f t="shared" si="29"/>
        <v/>
      </c>
      <c r="BK28" s="25" t="str">
        <f t="shared" si="30"/>
        <v/>
      </c>
      <c r="BL28" s="25" t="str">
        <f t="shared" si="31"/>
        <v/>
      </c>
      <c r="BM28" s="25" t="str">
        <f t="shared" si="32"/>
        <v/>
      </c>
      <c r="BN28" s="25" t="str">
        <f t="shared" si="33"/>
        <v/>
      </c>
    </row>
    <row r="29" spans="1:66" ht="45" x14ac:dyDescent="0.25">
      <c r="A29" s="20" t="str">
        <f>IF('S.D. Paste sheet'!A29="","",'S.D. Paste sheet'!A29)</f>
        <v/>
      </c>
      <c r="B29" s="20" t="str">
        <f>IF('S.D. Paste sheet'!B29="","",'S.D. Paste sheet'!B29)</f>
        <v/>
      </c>
      <c r="C29" s="20" t="str">
        <f>IF('S.D. Paste sheet'!C29="","",'S.D. Paste sheet'!C29)</f>
        <v/>
      </c>
      <c r="D29" s="20" t="str">
        <f>IF('S.D. Paste sheet'!D29="","",'S.D. Paste sheet'!D29)</f>
        <v/>
      </c>
      <c r="E29" s="20" t="str">
        <f>IF('S.D. Paste sheet'!E29="","",UPPER('S.D. Paste sheet'!E29))</f>
        <v/>
      </c>
      <c r="F29" s="20" t="str">
        <f>IF('S.D. Paste sheet'!F29="","",'S.D. Paste sheet'!F29)</f>
        <v/>
      </c>
      <c r="G29" s="20" t="str">
        <f>IF('S.D. Paste sheet'!G29="","",UPPER('S.D. Paste sheet'!G29))</f>
        <v/>
      </c>
      <c r="H29" s="20" t="str">
        <f>IF('S.D. Paste sheet'!H29="","",UPPER('S.D. Paste sheet'!H29))</f>
        <v/>
      </c>
      <c r="I29" s="20" t="str">
        <f>IF('S.D. Paste sheet'!I29="","",'S.D. Paste sheet'!I29)</f>
        <v/>
      </c>
      <c r="J29" s="20" t="str">
        <f>IF('S.D. Paste sheet'!J29="","",'S.D. Paste sheet'!J29)</f>
        <v/>
      </c>
      <c r="K29" s="20" t="str">
        <f>IF('S.D. Paste sheet'!K29="","",'S.D. Paste sheet'!K29)</f>
        <v/>
      </c>
      <c r="L29" s="20" t="str">
        <f>IF('S.D. Paste sheet'!L29="","",'S.D. Paste sheet'!L29)</f>
        <v/>
      </c>
      <c r="M29" s="20" t="str">
        <f>IF('S.D. Paste sheet'!M29="","",'S.D. Paste sheet'!M29)</f>
        <v/>
      </c>
      <c r="N29" s="20" t="str">
        <f>IF('S.D. Paste sheet'!N29="","",'S.D. Paste sheet'!N29)</f>
        <v/>
      </c>
      <c r="O29" s="20" t="str">
        <f>IF('S.D. Paste sheet'!O29="","",'S.D. Paste sheet'!O29)</f>
        <v>OBC</v>
      </c>
      <c r="P29" s="20" t="str">
        <f>IF('S.D. Paste sheet'!P29="","",'S.D. Paste sheet'!P29)</f>
        <v>Hindu</v>
      </c>
      <c r="Q29" s="20" t="str">
        <f>IF('S.D. Paste sheet'!Q29="","",'S.D. Paste sheet'!Q29)</f>
        <v/>
      </c>
      <c r="R29" s="20" t="str">
        <f>IF('S.D. Paste sheet'!R29="","",'S.D. Paste sheet'!R29)</f>
        <v>MAHATMA GANDHI GOVT. SCHOOL BAR (214110)</v>
      </c>
      <c r="S29" s="20">
        <f>IF('S.D. Paste sheet'!S29="","",'S.D. Paste sheet'!S29)</f>
        <v>8200204302</v>
      </c>
      <c r="T29" s="20" t="str">
        <f>IF('S.D. Paste sheet'!T29="","",'S.D. Paste sheet'!T29)</f>
        <v>XXXX7621</v>
      </c>
      <c r="U29" s="20" t="str">
        <f>IF('S.D. Paste sheet'!U29="","",'S.D. Paste sheet'!U29)</f>
        <v/>
      </c>
      <c r="V29" s="20">
        <f>IF('S.D. Paste sheet'!V29="","",'S.D. Paste sheet'!V29)</f>
        <v>8209451757</v>
      </c>
      <c r="W29" s="20" t="str">
        <f>IF('S.D. Paste sheet'!W29="","",'S.D. Paste sheet'!W29)</f>
        <v>new colony bar , near bus stand , village bar, post bar,RAIPUR,BAR,306105</v>
      </c>
      <c r="X29" s="20">
        <f>IF('S.D. Paste sheet'!X29="","",'S.D. Paste sheet'!X29)</f>
        <v>72000</v>
      </c>
      <c r="Y29" s="20" t="str">
        <f>IF('S.D. Paste sheet'!Y29="","",'S.D. Paste sheet'!Y29)</f>
        <v>N</v>
      </c>
      <c r="Z29" s="20" t="str">
        <f>IF('S.D. Paste sheet'!Z29="","",'S.D. Paste sheet'!Z29)</f>
        <v>N</v>
      </c>
      <c r="AA29" s="20" t="str">
        <f>IF('S.D. Paste sheet'!AA29="","",'S.D. Paste sheet'!AA29)</f>
        <v>No</v>
      </c>
      <c r="AB29" s="20">
        <f>IF('S.D. Paste sheet'!AB29="","",'S.D. Paste sheet'!AB29)</f>
        <v>7</v>
      </c>
      <c r="AC29" s="20" t="str">
        <f>IF('S.D. Paste sheet'!AC29="","",'S.D. Paste sheet'!AC29)</f>
        <v>None</v>
      </c>
      <c r="AD29" s="20">
        <f>IF('S.D. Paste sheet'!AD29="","",'S.D. Paste sheet'!AD29)</f>
        <v>1</v>
      </c>
      <c r="AE29" s="28"/>
      <c r="AF29" t="str">
        <f>IF(AK29="","",IF(AK29&gt;0,COUNT($AG$2:AG29),""))</f>
        <v/>
      </c>
      <c r="AG29" s="25" t="str">
        <f t="shared" si="2"/>
        <v/>
      </c>
      <c r="AH29" s="25" t="str">
        <f t="shared" si="3"/>
        <v/>
      </c>
      <c r="AI29" s="25" t="str">
        <f t="shared" si="4"/>
        <v/>
      </c>
      <c r="AJ29" s="25" t="str">
        <f t="shared" si="5"/>
        <v/>
      </c>
      <c r="AK29" s="25" t="str">
        <f t="shared" si="6"/>
        <v/>
      </c>
      <c r="AL29" s="25" t="str">
        <f t="shared" si="7"/>
        <v/>
      </c>
      <c r="AM29" s="25" t="str">
        <f t="shared" si="8"/>
        <v/>
      </c>
      <c r="AN29" s="25" t="str">
        <f t="shared" si="9"/>
        <v/>
      </c>
      <c r="AO29" s="25" t="str">
        <f t="shared" si="10"/>
        <v/>
      </c>
      <c r="AP29" s="25" t="str">
        <f t="shared" si="11"/>
        <v/>
      </c>
      <c r="AQ29" s="25" t="str">
        <f t="shared" si="12"/>
        <v/>
      </c>
      <c r="AR29" s="25" t="str">
        <f t="shared" si="13"/>
        <v/>
      </c>
      <c r="AS29" s="25" t="str">
        <f t="shared" si="14"/>
        <v/>
      </c>
      <c r="AT29" s="25" t="str">
        <f t="shared" si="15"/>
        <v/>
      </c>
      <c r="AU29" s="25" t="str">
        <f t="shared" si="16"/>
        <v/>
      </c>
      <c r="AV29" s="25" t="str">
        <f t="shared" si="17"/>
        <v/>
      </c>
      <c r="AX29" t="str">
        <f>IF(BC29="","",IF(BC29&gt;0,COUNT($AY$2:AY29),""))</f>
        <v/>
      </c>
      <c r="AY29" s="25" t="str">
        <f t="shared" si="18"/>
        <v/>
      </c>
      <c r="AZ29" s="25" t="str">
        <f t="shared" si="19"/>
        <v/>
      </c>
      <c r="BA29" s="25" t="str">
        <f t="shared" si="20"/>
        <v/>
      </c>
      <c r="BB29" s="25" t="str">
        <f t="shared" si="21"/>
        <v/>
      </c>
      <c r="BC29" s="25" t="str">
        <f t="shared" si="22"/>
        <v/>
      </c>
      <c r="BD29" s="25" t="str">
        <f t="shared" si="23"/>
        <v/>
      </c>
      <c r="BE29" s="25" t="str">
        <f t="shared" si="24"/>
        <v/>
      </c>
      <c r="BF29" s="25" t="str">
        <f t="shared" si="25"/>
        <v/>
      </c>
      <c r="BG29" s="25" t="str">
        <f t="shared" si="26"/>
        <v/>
      </c>
      <c r="BH29" s="25" t="str">
        <f t="shared" si="27"/>
        <v/>
      </c>
      <c r="BI29" s="25" t="str">
        <f t="shared" si="28"/>
        <v/>
      </c>
      <c r="BJ29" s="25" t="str">
        <f t="shared" si="29"/>
        <v/>
      </c>
      <c r="BK29" s="25" t="str">
        <f t="shared" si="30"/>
        <v/>
      </c>
      <c r="BL29" s="25" t="str">
        <f t="shared" si="31"/>
        <v/>
      </c>
      <c r="BM29" s="25" t="str">
        <f t="shared" si="32"/>
        <v/>
      </c>
      <c r="BN29" s="25" t="str">
        <f t="shared" si="33"/>
        <v/>
      </c>
    </row>
    <row r="30" spans="1:66" ht="30" x14ac:dyDescent="0.25">
      <c r="A30" s="20" t="str">
        <f>IF('S.D. Paste sheet'!A30="","",'S.D. Paste sheet'!A30)</f>
        <v/>
      </c>
      <c r="B30" s="20" t="str">
        <f>IF('S.D. Paste sheet'!B30="","",'S.D. Paste sheet'!B30)</f>
        <v/>
      </c>
      <c r="C30" s="20" t="str">
        <f>IF('S.D. Paste sheet'!C30="","",'S.D. Paste sheet'!C30)</f>
        <v/>
      </c>
      <c r="D30" s="20" t="str">
        <f>IF('S.D. Paste sheet'!D30="","",'S.D. Paste sheet'!D30)</f>
        <v/>
      </c>
      <c r="E30" s="20" t="str">
        <f>IF('S.D. Paste sheet'!E30="","",UPPER('S.D. Paste sheet'!E30))</f>
        <v/>
      </c>
      <c r="F30" s="20" t="str">
        <f>IF('S.D. Paste sheet'!F30="","",'S.D. Paste sheet'!F30)</f>
        <v/>
      </c>
      <c r="G30" s="20" t="str">
        <f>IF('S.D. Paste sheet'!G30="","",UPPER('S.D. Paste sheet'!G30))</f>
        <v/>
      </c>
      <c r="H30" s="20" t="str">
        <f>IF('S.D. Paste sheet'!H30="","",UPPER('S.D. Paste sheet'!H30))</f>
        <v/>
      </c>
      <c r="I30" s="20" t="str">
        <f>IF('S.D. Paste sheet'!I30="","",'S.D. Paste sheet'!I30)</f>
        <v/>
      </c>
      <c r="J30" s="20" t="str">
        <f>IF('S.D. Paste sheet'!J30="","",'S.D. Paste sheet'!J30)</f>
        <v/>
      </c>
      <c r="K30" s="20" t="str">
        <f>IF('S.D. Paste sheet'!K30="","",'S.D. Paste sheet'!K30)</f>
        <v/>
      </c>
      <c r="L30" s="20" t="str">
        <f>IF('S.D. Paste sheet'!L30="","",'S.D. Paste sheet'!L30)</f>
        <v/>
      </c>
      <c r="M30" s="20" t="str">
        <f>IF('S.D. Paste sheet'!M30="","",'S.D. Paste sheet'!M30)</f>
        <v/>
      </c>
      <c r="N30" s="20" t="str">
        <f>IF('S.D. Paste sheet'!N30="","",'S.D. Paste sheet'!N30)</f>
        <v/>
      </c>
      <c r="O30" s="20" t="str">
        <f>IF('S.D. Paste sheet'!O30="","",'S.D. Paste sheet'!O30)</f>
        <v>OBC</v>
      </c>
      <c r="P30" s="20" t="str">
        <f>IF('S.D. Paste sheet'!P30="","",'S.D. Paste sheet'!P30)</f>
        <v>Hindu</v>
      </c>
      <c r="Q30" s="20" t="str">
        <f>IF('S.D. Paste sheet'!Q30="","",'S.D. Paste sheet'!Q30)</f>
        <v/>
      </c>
      <c r="R30" s="20" t="str">
        <f>IF('S.D. Paste sheet'!R30="","",'S.D. Paste sheet'!R30)</f>
        <v>MAHATMA GANDHI GOVT. SCHOOL BAR (214110)</v>
      </c>
      <c r="S30" s="20">
        <f>IF('S.D. Paste sheet'!S30="","",'S.D. Paste sheet'!S30)</f>
        <v>8200204302</v>
      </c>
      <c r="T30" s="20" t="str">
        <f>IF('S.D. Paste sheet'!T30="","",'S.D. Paste sheet'!T30)</f>
        <v>XXXX7009</v>
      </c>
      <c r="U30" s="20" t="str">
        <f>IF('S.D. Paste sheet'!U30="","",'S.D. Paste sheet'!U30)</f>
        <v/>
      </c>
      <c r="V30" s="20">
        <f>IF('S.D. Paste sheet'!V30="","",'S.D. Paste sheet'!V30)</f>
        <v>8104771274</v>
      </c>
      <c r="W30" s="20" t="str">
        <f>IF('S.D. Paste sheet'!W30="","",'S.D. Paste sheet'!W30)</f>
        <v>MEGHRDA ROAD BAR, RAIPUR,BAR,306105</v>
      </c>
      <c r="X30" s="20">
        <f>IF('S.D. Paste sheet'!X30="","",'S.D. Paste sheet'!X30)</f>
        <v>140000</v>
      </c>
      <c r="Y30" s="20" t="str">
        <f>IF('S.D. Paste sheet'!Y30="","",'S.D. Paste sheet'!Y30)</f>
        <v>N</v>
      </c>
      <c r="Z30" s="20" t="str">
        <f>IF('S.D. Paste sheet'!Z30="","",'S.D. Paste sheet'!Z30)</f>
        <v>N</v>
      </c>
      <c r="AA30" s="20" t="str">
        <f>IF('S.D. Paste sheet'!AA30="","",'S.D. Paste sheet'!AA30)</f>
        <v>No</v>
      </c>
      <c r="AB30" s="20">
        <f>IF('S.D. Paste sheet'!AB30="","",'S.D. Paste sheet'!AB30)</f>
        <v>6</v>
      </c>
      <c r="AC30" s="20" t="str">
        <f>IF('S.D. Paste sheet'!AC30="","",'S.D. Paste sheet'!AC30)</f>
        <v>None</v>
      </c>
      <c r="AD30" s="20">
        <f>IF('S.D. Paste sheet'!AD30="","",'S.D. Paste sheet'!AD30)</f>
        <v>1</v>
      </c>
      <c r="AE30" s="28"/>
      <c r="AF30" t="str">
        <f>IF(AK30="","",IF(AK30&gt;0,COUNT($AG$2:AG30),""))</f>
        <v/>
      </c>
      <c r="AG30" s="25" t="str">
        <f t="shared" si="2"/>
        <v/>
      </c>
      <c r="AH30" s="25" t="str">
        <f t="shared" si="3"/>
        <v/>
      </c>
      <c r="AI30" s="25" t="str">
        <f t="shared" si="4"/>
        <v/>
      </c>
      <c r="AJ30" s="25" t="str">
        <f t="shared" si="5"/>
        <v/>
      </c>
      <c r="AK30" s="25" t="str">
        <f t="shared" si="6"/>
        <v/>
      </c>
      <c r="AL30" s="25" t="str">
        <f t="shared" si="7"/>
        <v/>
      </c>
      <c r="AM30" s="25" t="str">
        <f t="shared" si="8"/>
        <v/>
      </c>
      <c r="AN30" s="25" t="str">
        <f t="shared" si="9"/>
        <v/>
      </c>
      <c r="AO30" s="25" t="str">
        <f t="shared" si="10"/>
        <v/>
      </c>
      <c r="AP30" s="25" t="str">
        <f t="shared" si="11"/>
        <v/>
      </c>
      <c r="AQ30" s="25" t="str">
        <f t="shared" si="12"/>
        <v/>
      </c>
      <c r="AR30" s="25" t="str">
        <f t="shared" si="13"/>
        <v/>
      </c>
      <c r="AS30" s="25" t="str">
        <f t="shared" si="14"/>
        <v/>
      </c>
      <c r="AT30" s="25" t="str">
        <f t="shared" si="15"/>
        <v/>
      </c>
      <c r="AU30" s="25" t="str">
        <f t="shared" si="16"/>
        <v/>
      </c>
      <c r="AV30" s="25" t="str">
        <f t="shared" si="17"/>
        <v/>
      </c>
      <c r="AX30" t="str">
        <f>IF(BC30="","",IF(BC30&gt;0,COUNT($AY$2:AY30),""))</f>
        <v/>
      </c>
      <c r="AY30" s="25" t="str">
        <f t="shared" si="18"/>
        <v/>
      </c>
      <c r="AZ30" s="25" t="str">
        <f t="shared" si="19"/>
        <v/>
      </c>
      <c r="BA30" s="25" t="str">
        <f t="shared" si="20"/>
        <v/>
      </c>
      <c r="BB30" s="25" t="str">
        <f t="shared" si="21"/>
        <v/>
      </c>
      <c r="BC30" s="25" t="str">
        <f t="shared" si="22"/>
        <v/>
      </c>
      <c r="BD30" s="25" t="str">
        <f t="shared" si="23"/>
        <v/>
      </c>
      <c r="BE30" s="25" t="str">
        <f t="shared" si="24"/>
        <v/>
      </c>
      <c r="BF30" s="25" t="str">
        <f t="shared" si="25"/>
        <v/>
      </c>
      <c r="BG30" s="25" t="str">
        <f t="shared" si="26"/>
        <v/>
      </c>
      <c r="BH30" s="25" t="str">
        <f t="shared" si="27"/>
        <v/>
      </c>
      <c r="BI30" s="25" t="str">
        <f t="shared" si="28"/>
        <v/>
      </c>
      <c r="BJ30" s="25" t="str">
        <f t="shared" si="29"/>
        <v/>
      </c>
      <c r="BK30" s="25" t="str">
        <f t="shared" si="30"/>
        <v/>
      </c>
      <c r="BL30" s="25" t="str">
        <f t="shared" si="31"/>
        <v/>
      </c>
      <c r="BM30" s="25" t="str">
        <f t="shared" si="32"/>
        <v/>
      </c>
      <c r="BN30" s="25" t="str">
        <f t="shared" si="33"/>
        <v/>
      </c>
    </row>
    <row r="31" spans="1:66" ht="30" x14ac:dyDescent="0.25">
      <c r="A31" s="20" t="str">
        <f>IF('S.D. Paste sheet'!A31="","",'S.D. Paste sheet'!A31)</f>
        <v/>
      </c>
      <c r="B31" s="20" t="str">
        <f>IF('S.D. Paste sheet'!B31="","",'S.D. Paste sheet'!B31)</f>
        <v/>
      </c>
      <c r="C31" s="20" t="str">
        <f>IF('S.D. Paste sheet'!C31="","",'S.D. Paste sheet'!C31)</f>
        <v/>
      </c>
      <c r="D31" s="20" t="str">
        <f>IF('S.D. Paste sheet'!D31="","",'S.D. Paste sheet'!D31)</f>
        <v/>
      </c>
      <c r="E31" s="20" t="str">
        <f>IF('S.D. Paste sheet'!E31="","",UPPER('S.D. Paste sheet'!E31))</f>
        <v/>
      </c>
      <c r="F31" s="20" t="str">
        <f>IF('S.D. Paste sheet'!F31="","",'S.D. Paste sheet'!F31)</f>
        <v/>
      </c>
      <c r="G31" s="20" t="str">
        <f>IF('S.D. Paste sheet'!G31="","",UPPER('S.D. Paste sheet'!G31))</f>
        <v/>
      </c>
      <c r="H31" s="20" t="str">
        <f>IF('S.D. Paste sheet'!H31="","",UPPER('S.D. Paste sheet'!H31))</f>
        <v/>
      </c>
      <c r="I31" s="20" t="str">
        <f>IF('S.D. Paste sheet'!I31="","",'S.D. Paste sheet'!I31)</f>
        <v/>
      </c>
      <c r="J31" s="20" t="str">
        <f>IF('S.D. Paste sheet'!J31="","",'S.D. Paste sheet'!J31)</f>
        <v/>
      </c>
      <c r="K31" s="20" t="str">
        <f>IF('S.D. Paste sheet'!K31="","",'S.D. Paste sheet'!K31)</f>
        <v/>
      </c>
      <c r="L31" s="20" t="str">
        <f>IF('S.D. Paste sheet'!L31="","",'S.D. Paste sheet'!L31)</f>
        <v/>
      </c>
      <c r="M31" s="20" t="str">
        <f>IF('S.D. Paste sheet'!M31="","",'S.D. Paste sheet'!M31)</f>
        <v/>
      </c>
      <c r="N31" s="20" t="str">
        <f>IF('S.D. Paste sheet'!N31="","",'S.D. Paste sheet'!N31)</f>
        <v/>
      </c>
      <c r="O31" s="20" t="str">
        <f>IF('S.D. Paste sheet'!O31="","",'S.D. Paste sheet'!O31)</f>
        <v>OBC</v>
      </c>
      <c r="P31" s="20" t="str">
        <f>IF('S.D. Paste sheet'!P31="","",'S.D. Paste sheet'!P31)</f>
        <v>Hindu</v>
      </c>
      <c r="Q31" s="20" t="str">
        <f>IF('S.D. Paste sheet'!Q31="","",'S.D. Paste sheet'!Q31)</f>
        <v/>
      </c>
      <c r="R31" s="20" t="str">
        <f>IF('S.D. Paste sheet'!R31="","",'S.D. Paste sheet'!R31)</f>
        <v>MAHATMA GANDHI GOVT. SCHOOL BAR (214110)</v>
      </c>
      <c r="S31" s="20">
        <f>IF('S.D. Paste sheet'!S31="","",'S.D. Paste sheet'!S31)</f>
        <v>8200204302</v>
      </c>
      <c r="T31" s="20" t="str">
        <f>IF('S.D. Paste sheet'!T31="","",'S.D. Paste sheet'!T31)</f>
        <v>XXXX7800</v>
      </c>
      <c r="U31" s="20" t="str">
        <f>IF('S.D. Paste sheet'!U31="","",'S.D. Paste sheet'!U31)</f>
        <v/>
      </c>
      <c r="V31" s="20">
        <f>IF('S.D. Paste sheet'!V31="","",'S.D. Paste sheet'!V31)</f>
        <v>9829470240</v>
      </c>
      <c r="W31" s="20" t="str">
        <f>IF('S.D. Paste sheet'!W31="","",'S.D. Paste sheet'!W31)</f>
        <v>DHOLIDHED BAR,RAIPUR,BAR,306105</v>
      </c>
      <c r="X31" s="20">
        <f>IF('S.D. Paste sheet'!X31="","",'S.D. Paste sheet'!X31)</f>
        <v>360000</v>
      </c>
      <c r="Y31" s="20" t="str">
        <f>IF('S.D. Paste sheet'!Y31="","",'S.D. Paste sheet'!Y31)</f>
        <v>N</v>
      </c>
      <c r="Z31" s="20" t="str">
        <f>IF('S.D. Paste sheet'!Z31="","",'S.D. Paste sheet'!Z31)</f>
        <v>N</v>
      </c>
      <c r="AA31" s="20" t="str">
        <f>IF('S.D. Paste sheet'!AA31="","",'S.D. Paste sheet'!AA31)</f>
        <v>No</v>
      </c>
      <c r="AB31" s="20">
        <f>IF('S.D. Paste sheet'!AB31="","",'S.D. Paste sheet'!AB31)</f>
        <v>7</v>
      </c>
      <c r="AC31" s="20" t="str">
        <f>IF('S.D. Paste sheet'!AC31="","",'S.D. Paste sheet'!AC31)</f>
        <v>None</v>
      </c>
      <c r="AD31" s="20">
        <f>IF('S.D. Paste sheet'!AD31="","",'S.D. Paste sheet'!AD31)</f>
        <v>1</v>
      </c>
      <c r="AE31" s="28"/>
      <c r="AF31" t="str">
        <f>IF(AK31="","",IF(AK31&gt;0,COUNT($AG$2:AG31),""))</f>
        <v/>
      </c>
      <c r="AG31" s="25" t="str">
        <f t="shared" si="2"/>
        <v/>
      </c>
      <c r="AH31" s="25" t="str">
        <f t="shared" si="3"/>
        <v/>
      </c>
      <c r="AI31" s="25" t="str">
        <f t="shared" si="4"/>
        <v/>
      </c>
      <c r="AJ31" s="25" t="str">
        <f t="shared" si="5"/>
        <v/>
      </c>
      <c r="AK31" s="25" t="str">
        <f t="shared" si="6"/>
        <v/>
      </c>
      <c r="AL31" s="25" t="str">
        <f t="shared" si="7"/>
        <v/>
      </c>
      <c r="AM31" s="25" t="str">
        <f t="shared" si="8"/>
        <v/>
      </c>
      <c r="AN31" s="25" t="str">
        <f t="shared" si="9"/>
        <v/>
      </c>
      <c r="AO31" s="25" t="str">
        <f t="shared" si="10"/>
        <v/>
      </c>
      <c r="AP31" s="25" t="str">
        <f t="shared" si="11"/>
        <v/>
      </c>
      <c r="AQ31" s="25" t="str">
        <f t="shared" si="12"/>
        <v/>
      </c>
      <c r="AR31" s="25" t="str">
        <f t="shared" si="13"/>
        <v/>
      </c>
      <c r="AS31" s="25" t="str">
        <f t="shared" si="14"/>
        <v/>
      </c>
      <c r="AT31" s="25" t="str">
        <f t="shared" si="15"/>
        <v/>
      </c>
      <c r="AU31" s="25" t="str">
        <f t="shared" si="16"/>
        <v/>
      </c>
      <c r="AV31" s="25" t="str">
        <f t="shared" si="17"/>
        <v/>
      </c>
      <c r="AX31" t="str">
        <f>IF(BC31="","",IF(BC31&gt;0,COUNT($AY$2:AY31),""))</f>
        <v/>
      </c>
      <c r="AY31" s="25" t="str">
        <f t="shared" si="18"/>
        <v/>
      </c>
      <c r="AZ31" s="25" t="str">
        <f t="shared" si="19"/>
        <v/>
      </c>
      <c r="BA31" s="25" t="str">
        <f t="shared" si="20"/>
        <v/>
      </c>
      <c r="BB31" s="25" t="str">
        <f t="shared" si="21"/>
        <v/>
      </c>
      <c r="BC31" s="25" t="str">
        <f t="shared" si="22"/>
        <v/>
      </c>
      <c r="BD31" s="25" t="str">
        <f t="shared" si="23"/>
        <v/>
      </c>
      <c r="BE31" s="25" t="str">
        <f t="shared" si="24"/>
        <v/>
      </c>
      <c r="BF31" s="25" t="str">
        <f t="shared" si="25"/>
        <v/>
      </c>
      <c r="BG31" s="25" t="str">
        <f t="shared" si="26"/>
        <v/>
      </c>
      <c r="BH31" s="25" t="str">
        <f t="shared" si="27"/>
        <v/>
      </c>
      <c r="BI31" s="25" t="str">
        <f t="shared" si="28"/>
        <v/>
      </c>
      <c r="BJ31" s="25" t="str">
        <f t="shared" si="29"/>
        <v/>
      </c>
      <c r="BK31" s="25" t="str">
        <f t="shared" si="30"/>
        <v/>
      </c>
      <c r="BL31" s="25" t="str">
        <f t="shared" si="31"/>
        <v/>
      </c>
      <c r="BM31" s="25" t="str">
        <f t="shared" si="32"/>
        <v/>
      </c>
      <c r="BN31" s="25" t="str">
        <f t="shared" si="33"/>
        <v/>
      </c>
    </row>
    <row r="32" spans="1:66" ht="30" x14ac:dyDescent="0.25">
      <c r="A32" s="20" t="str">
        <f>IF('S.D. Paste sheet'!A32="","",'S.D. Paste sheet'!A32)</f>
        <v/>
      </c>
      <c r="B32" s="20" t="str">
        <f>IF('S.D. Paste sheet'!B32="","",'S.D. Paste sheet'!B32)</f>
        <v/>
      </c>
      <c r="C32" s="20" t="str">
        <f>IF('S.D. Paste sheet'!C32="","",'S.D. Paste sheet'!C32)</f>
        <v/>
      </c>
      <c r="D32" s="20" t="str">
        <f>IF('S.D. Paste sheet'!D32="","",'S.D. Paste sheet'!D32)</f>
        <v/>
      </c>
      <c r="E32" s="20" t="str">
        <f>IF('S.D. Paste sheet'!E32="","",UPPER('S.D. Paste sheet'!E32))</f>
        <v/>
      </c>
      <c r="F32" s="20" t="str">
        <f>IF('S.D. Paste sheet'!F32="","",'S.D. Paste sheet'!F32)</f>
        <v/>
      </c>
      <c r="G32" s="20" t="str">
        <f>IF('S.D. Paste sheet'!G32="","",UPPER('S.D. Paste sheet'!G32))</f>
        <v/>
      </c>
      <c r="H32" s="20" t="str">
        <f>IF('S.D. Paste sheet'!H32="","",UPPER('S.D. Paste sheet'!H32))</f>
        <v/>
      </c>
      <c r="I32" s="20" t="str">
        <f>IF('S.D. Paste sheet'!I32="","",'S.D. Paste sheet'!I32)</f>
        <v/>
      </c>
      <c r="J32" s="20" t="str">
        <f>IF('S.D. Paste sheet'!J32="","",'S.D. Paste sheet'!J32)</f>
        <v/>
      </c>
      <c r="K32" s="20" t="str">
        <f>IF('S.D. Paste sheet'!K32="","",'S.D. Paste sheet'!K32)</f>
        <v/>
      </c>
      <c r="L32" s="20" t="str">
        <f>IF('S.D. Paste sheet'!L32="","",'S.D. Paste sheet'!L32)</f>
        <v/>
      </c>
      <c r="M32" s="20" t="str">
        <f>IF('S.D. Paste sheet'!M32="","",'S.D. Paste sheet'!M32)</f>
        <v/>
      </c>
      <c r="N32" s="20" t="str">
        <f>IF('S.D. Paste sheet'!N32="","",'S.D. Paste sheet'!N32)</f>
        <v/>
      </c>
      <c r="O32" s="20" t="str">
        <f>IF('S.D. Paste sheet'!O32="","",'S.D. Paste sheet'!O32)</f>
        <v>OBC</v>
      </c>
      <c r="P32" s="20" t="str">
        <f>IF('S.D. Paste sheet'!P32="","",'S.D. Paste sheet'!P32)</f>
        <v>Hindu</v>
      </c>
      <c r="Q32" s="20" t="str">
        <f>IF('S.D. Paste sheet'!Q32="","",'S.D. Paste sheet'!Q32)</f>
        <v/>
      </c>
      <c r="R32" s="20" t="str">
        <f>IF('S.D. Paste sheet'!R32="","",'S.D. Paste sheet'!R32)</f>
        <v>MAHATMA GANDHI GOVT. SCHOOL BAR (214110)</v>
      </c>
      <c r="S32" s="20">
        <f>IF('S.D. Paste sheet'!S32="","",'S.D. Paste sheet'!S32)</f>
        <v>8200204302</v>
      </c>
      <c r="T32" s="20" t="str">
        <f>IF('S.D. Paste sheet'!T32="","",'S.D. Paste sheet'!T32)</f>
        <v>XXXX5879</v>
      </c>
      <c r="U32" s="20" t="str">
        <f>IF('S.D. Paste sheet'!U32="","",'S.D. Paste sheet'!U32)</f>
        <v/>
      </c>
      <c r="V32" s="20">
        <f>IF('S.D. Paste sheet'!V32="","",'S.D. Paste sheet'!V32)</f>
        <v>9413269510</v>
      </c>
      <c r="W32" s="20" t="str">
        <f>IF('S.D. Paste sheet'!W32="","",'S.D. Paste sheet'!W32)</f>
        <v>NEAR POST OFFICE BAR,RAIPUR,BAR,306105</v>
      </c>
      <c r="X32" s="20">
        <f>IF('S.D. Paste sheet'!X32="","",'S.D. Paste sheet'!X32)</f>
        <v>0</v>
      </c>
      <c r="Y32" s="20" t="str">
        <f>IF('S.D. Paste sheet'!Y32="","",'S.D. Paste sheet'!Y32)</f>
        <v>N</v>
      </c>
      <c r="Z32" s="20" t="str">
        <f>IF('S.D. Paste sheet'!Z32="","",'S.D. Paste sheet'!Z32)</f>
        <v>N</v>
      </c>
      <c r="AA32" s="20" t="str">
        <f>IF('S.D. Paste sheet'!AA32="","",'S.D. Paste sheet'!AA32)</f>
        <v>No</v>
      </c>
      <c r="AB32" s="20">
        <f>IF('S.D. Paste sheet'!AB32="","",'S.D. Paste sheet'!AB32)</f>
        <v>7</v>
      </c>
      <c r="AC32" s="20" t="str">
        <f>IF('S.D. Paste sheet'!AC32="","",'S.D. Paste sheet'!AC32)</f>
        <v>None</v>
      </c>
      <c r="AD32" s="20">
        <f>IF('S.D. Paste sheet'!AD32="","",'S.D. Paste sheet'!AD32)</f>
        <v>1</v>
      </c>
      <c r="AE32" s="28"/>
      <c r="AF32" t="str">
        <f>IF(AK32="","",IF(AK32&gt;0,COUNT($AG$2:AG32),""))</f>
        <v/>
      </c>
      <c r="AG32" s="25" t="str">
        <f t="shared" si="2"/>
        <v/>
      </c>
      <c r="AH32" s="25" t="str">
        <f t="shared" si="3"/>
        <v/>
      </c>
      <c r="AI32" s="25" t="str">
        <f t="shared" si="4"/>
        <v/>
      </c>
      <c r="AJ32" s="25" t="str">
        <f t="shared" si="5"/>
        <v/>
      </c>
      <c r="AK32" s="25" t="str">
        <f t="shared" si="6"/>
        <v/>
      </c>
      <c r="AL32" s="25" t="str">
        <f t="shared" si="7"/>
        <v/>
      </c>
      <c r="AM32" s="25" t="str">
        <f t="shared" si="8"/>
        <v/>
      </c>
      <c r="AN32" s="25" t="str">
        <f t="shared" si="9"/>
        <v/>
      </c>
      <c r="AO32" s="25" t="str">
        <f t="shared" si="10"/>
        <v/>
      </c>
      <c r="AP32" s="25" t="str">
        <f t="shared" si="11"/>
        <v/>
      </c>
      <c r="AQ32" s="25" t="str">
        <f t="shared" si="12"/>
        <v/>
      </c>
      <c r="AR32" s="25" t="str">
        <f t="shared" si="13"/>
        <v/>
      </c>
      <c r="AS32" s="25" t="str">
        <f t="shared" si="14"/>
        <v/>
      </c>
      <c r="AT32" s="25" t="str">
        <f t="shared" si="15"/>
        <v/>
      </c>
      <c r="AU32" s="25" t="str">
        <f t="shared" si="16"/>
        <v/>
      </c>
      <c r="AV32" s="25" t="str">
        <f t="shared" si="17"/>
        <v/>
      </c>
      <c r="AX32" t="str">
        <f>IF(BC32="","",IF(BC32&gt;0,COUNT($AY$2:AY32),""))</f>
        <v/>
      </c>
      <c r="AY32" s="25" t="str">
        <f t="shared" si="18"/>
        <v/>
      </c>
      <c r="AZ32" s="25" t="str">
        <f t="shared" si="19"/>
        <v/>
      </c>
      <c r="BA32" s="25" t="str">
        <f t="shared" si="20"/>
        <v/>
      </c>
      <c r="BB32" s="25" t="str">
        <f t="shared" si="21"/>
        <v/>
      </c>
      <c r="BC32" s="25" t="str">
        <f t="shared" si="22"/>
        <v/>
      </c>
      <c r="BD32" s="25" t="str">
        <f t="shared" si="23"/>
        <v/>
      </c>
      <c r="BE32" s="25" t="str">
        <f t="shared" si="24"/>
        <v/>
      </c>
      <c r="BF32" s="25" t="str">
        <f t="shared" si="25"/>
        <v/>
      </c>
      <c r="BG32" s="25" t="str">
        <f t="shared" si="26"/>
        <v/>
      </c>
      <c r="BH32" s="25" t="str">
        <f t="shared" si="27"/>
        <v/>
      </c>
      <c r="BI32" s="25" t="str">
        <f t="shared" si="28"/>
        <v/>
      </c>
      <c r="BJ32" s="25" t="str">
        <f t="shared" si="29"/>
        <v/>
      </c>
      <c r="BK32" s="25" t="str">
        <f t="shared" si="30"/>
        <v/>
      </c>
      <c r="BL32" s="25" t="str">
        <f t="shared" si="31"/>
        <v/>
      </c>
      <c r="BM32" s="25" t="str">
        <f t="shared" si="32"/>
        <v/>
      </c>
      <c r="BN32" s="25" t="str">
        <f t="shared" si="33"/>
        <v/>
      </c>
    </row>
    <row r="33" spans="1:66" ht="30" x14ac:dyDescent="0.25">
      <c r="A33" s="20" t="str">
        <f>IF('S.D. Paste sheet'!A33="","",'S.D. Paste sheet'!A33)</f>
        <v/>
      </c>
      <c r="B33" s="20" t="str">
        <f>IF('S.D. Paste sheet'!B33="","",'S.D. Paste sheet'!B33)</f>
        <v/>
      </c>
      <c r="C33" s="20" t="str">
        <f>IF('S.D. Paste sheet'!C33="","",'S.D. Paste sheet'!C33)</f>
        <v/>
      </c>
      <c r="D33" s="20" t="str">
        <f>IF('S.D. Paste sheet'!D33="","",'S.D. Paste sheet'!D33)</f>
        <v/>
      </c>
      <c r="E33" s="20" t="str">
        <f>IF('S.D. Paste sheet'!E33="","",UPPER('S.D. Paste sheet'!E33))</f>
        <v/>
      </c>
      <c r="F33" s="20" t="str">
        <f>IF('S.D. Paste sheet'!F33="","",'S.D. Paste sheet'!F33)</f>
        <v/>
      </c>
      <c r="G33" s="20" t="str">
        <f>IF('S.D. Paste sheet'!G33="","",UPPER('S.D. Paste sheet'!G33))</f>
        <v/>
      </c>
      <c r="H33" s="20" t="str">
        <f>IF('S.D. Paste sheet'!H33="","",UPPER('S.D. Paste sheet'!H33))</f>
        <v/>
      </c>
      <c r="I33" s="20" t="str">
        <f>IF('S.D. Paste sheet'!I33="","",'S.D. Paste sheet'!I33)</f>
        <v/>
      </c>
      <c r="J33" s="20" t="str">
        <f>IF('S.D. Paste sheet'!J33="","",'S.D. Paste sheet'!J33)</f>
        <v/>
      </c>
      <c r="K33" s="20" t="str">
        <f>IF('S.D. Paste sheet'!K33="","",'S.D. Paste sheet'!K33)</f>
        <v/>
      </c>
      <c r="L33" s="20" t="str">
        <f>IF('S.D. Paste sheet'!L33="","",'S.D. Paste sheet'!L33)</f>
        <v/>
      </c>
      <c r="M33" s="20" t="str">
        <f>IF('S.D. Paste sheet'!M33="","",'S.D. Paste sheet'!M33)</f>
        <v/>
      </c>
      <c r="N33" s="20" t="str">
        <f>IF('S.D. Paste sheet'!N33="","",'S.D. Paste sheet'!N33)</f>
        <v/>
      </c>
      <c r="O33" s="20" t="str">
        <f>IF('S.D. Paste sheet'!O33="","",'S.D. Paste sheet'!O33)</f>
        <v>GEN</v>
      </c>
      <c r="P33" s="20" t="str">
        <f>IF('S.D. Paste sheet'!P33="","",'S.D. Paste sheet'!P33)</f>
        <v>Muslim</v>
      </c>
      <c r="Q33" s="20" t="str">
        <f>IF('S.D. Paste sheet'!Q33="","",'S.D. Paste sheet'!Q33)</f>
        <v/>
      </c>
      <c r="R33" s="20" t="str">
        <f>IF('S.D. Paste sheet'!R33="","",'S.D. Paste sheet'!R33)</f>
        <v>MAHATMA GANDHI GOVT. SCHOOL BAR (214110)</v>
      </c>
      <c r="S33" s="20">
        <f>IF('S.D. Paste sheet'!S33="","",'S.D. Paste sheet'!S33)</f>
        <v>8200204302</v>
      </c>
      <c r="T33" s="20" t="str">
        <f>IF('S.D. Paste sheet'!T33="","",'S.D. Paste sheet'!T33)</f>
        <v>XXXX6896</v>
      </c>
      <c r="U33" s="20" t="str">
        <f>IF('S.D. Paste sheet'!U33="","",'S.D. Paste sheet'!U33)</f>
        <v/>
      </c>
      <c r="V33" s="20">
        <f>IF('S.D. Paste sheet'!V33="","",'S.D. Paste sheet'!V33)</f>
        <v>9602864242</v>
      </c>
      <c r="W33" s="20" t="str">
        <f>IF('S.D. Paste sheet'!W33="","",'S.D. Paste sheet'!W33)</f>
        <v>BAGGAR MOHALLA RAIPUR,RAIPUR,RAIPUR,306105</v>
      </c>
      <c r="X33" s="20">
        <f>IF('S.D. Paste sheet'!X33="","",'S.D. Paste sheet'!X33)</f>
        <v>54000</v>
      </c>
      <c r="Y33" s="20" t="str">
        <f>IF('S.D. Paste sheet'!Y33="","",'S.D. Paste sheet'!Y33)</f>
        <v>N</v>
      </c>
      <c r="Z33" s="20" t="str">
        <f>IF('S.D. Paste sheet'!Z33="","",'S.D. Paste sheet'!Z33)</f>
        <v>N</v>
      </c>
      <c r="AA33" s="20" t="str">
        <f>IF('S.D. Paste sheet'!AA33="","",'S.D. Paste sheet'!AA33)</f>
        <v>Yes</v>
      </c>
      <c r="AB33" s="20">
        <f>IF('S.D. Paste sheet'!AB33="","",'S.D. Paste sheet'!AB33)</f>
        <v>7</v>
      </c>
      <c r="AC33" s="20" t="str">
        <f>IF('S.D. Paste sheet'!AC33="","",'S.D. Paste sheet'!AC33)</f>
        <v>None</v>
      </c>
      <c r="AD33" s="20">
        <f>IF('S.D. Paste sheet'!AD33="","",'S.D. Paste sheet'!AD33)</f>
        <v>1</v>
      </c>
      <c r="AE33" s="28"/>
      <c r="AF33" t="str">
        <f>IF(AK33="","",IF(AK33&gt;0,COUNT($AG$2:AG33),""))</f>
        <v/>
      </c>
      <c r="AG33" s="25" t="str">
        <f t="shared" si="2"/>
        <v/>
      </c>
      <c r="AH33" s="25" t="str">
        <f t="shared" si="3"/>
        <v/>
      </c>
      <c r="AI33" s="25" t="str">
        <f t="shared" si="4"/>
        <v/>
      </c>
      <c r="AJ33" s="25" t="str">
        <f t="shared" si="5"/>
        <v/>
      </c>
      <c r="AK33" s="25" t="str">
        <f t="shared" si="6"/>
        <v/>
      </c>
      <c r="AL33" s="25" t="str">
        <f t="shared" si="7"/>
        <v/>
      </c>
      <c r="AM33" s="25" t="str">
        <f t="shared" si="8"/>
        <v/>
      </c>
      <c r="AN33" s="25" t="str">
        <f t="shared" si="9"/>
        <v/>
      </c>
      <c r="AO33" s="25" t="str">
        <f t="shared" si="10"/>
        <v/>
      </c>
      <c r="AP33" s="25" t="str">
        <f t="shared" si="11"/>
        <v/>
      </c>
      <c r="AQ33" s="25" t="str">
        <f t="shared" si="12"/>
        <v/>
      </c>
      <c r="AR33" s="25" t="str">
        <f t="shared" si="13"/>
        <v/>
      </c>
      <c r="AS33" s="25" t="str">
        <f t="shared" si="14"/>
        <v/>
      </c>
      <c r="AT33" s="25" t="str">
        <f t="shared" si="15"/>
        <v/>
      </c>
      <c r="AU33" s="25" t="str">
        <f t="shared" si="16"/>
        <v/>
      </c>
      <c r="AV33" s="25" t="str">
        <f t="shared" si="17"/>
        <v/>
      </c>
      <c r="AX33" t="str">
        <f>IF(BC33="","",IF(BC33&gt;0,COUNT($AY$2:AY33),""))</f>
        <v/>
      </c>
      <c r="AY33" s="25" t="str">
        <f t="shared" si="18"/>
        <v/>
      </c>
      <c r="AZ33" s="25" t="str">
        <f t="shared" si="19"/>
        <v/>
      </c>
      <c r="BA33" s="25" t="str">
        <f t="shared" si="20"/>
        <v/>
      </c>
      <c r="BB33" s="25" t="str">
        <f t="shared" si="21"/>
        <v/>
      </c>
      <c r="BC33" s="25" t="str">
        <f t="shared" si="22"/>
        <v/>
      </c>
      <c r="BD33" s="25" t="str">
        <f t="shared" si="23"/>
        <v/>
      </c>
      <c r="BE33" s="25" t="str">
        <f t="shared" si="24"/>
        <v/>
      </c>
      <c r="BF33" s="25" t="str">
        <f t="shared" si="25"/>
        <v/>
      </c>
      <c r="BG33" s="25" t="str">
        <f t="shared" si="26"/>
        <v/>
      </c>
      <c r="BH33" s="25" t="str">
        <f t="shared" si="27"/>
        <v/>
      </c>
      <c r="BI33" s="25" t="str">
        <f t="shared" si="28"/>
        <v/>
      </c>
      <c r="BJ33" s="25" t="str">
        <f t="shared" si="29"/>
        <v/>
      </c>
      <c r="BK33" s="25" t="str">
        <f t="shared" si="30"/>
        <v/>
      </c>
      <c r="BL33" s="25" t="str">
        <f t="shared" si="31"/>
        <v/>
      </c>
      <c r="BM33" s="25" t="str">
        <f t="shared" si="32"/>
        <v/>
      </c>
      <c r="BN33" s="25" t="str">
        <f t="shared" si="33"/>
        <v/>
      </c>
    </row>
    <row r="34" spans="1:66" ht="30" x14ac:dyDescent="0.25">
      <c r="A34" s="20" t="str">
        <f>IF('S.D. Paste sheet'!A34="","",'S.D. Paste sheet'!A34)</f>
        <v/>
      </c>
      <c r="B34" s="20" t="str">
        <f>IF('S.D. Paste sheet'!B34="","",'S.D. Paste sheet'!B34)</f>
        <v/>
      </c>
      <c r="C34" s="20" t="str">
        <f>IF('S.D. Paste sheet'!C34="","",'S.D. Paste sheet'!C34)</f>
        <v/>
      </c>
      <c r="D34" s="20" t="str">
        <f>IF('S.D. Paste sheet'!D34="","",'S.D. Paste sheet'!D34)</f>
        <v/>
      </c>
      <c r="E34" s="20" t="str">
        <f>IF('S.D. Paste sheet'!E34="","",UPPER('S.D. Paste sheet'!E34))</f>
        <v/>
      </c>
      <c r="F34" s="20" t="str">
        <f>IF('S.D. Paste sheet'!F34="","",'S.D. Paste sheet'!F34)</f>
        <v/>
      </c>
      <c r="G34" s="20" t="str">
        <f>IF('S.D. Paste sheet'!G34="","",UPPER('S.D. Paste sheet'!G34))</f>
        <v/>
      </c>
      <c r="H34" s="20" t="str">
        <f>IF('S.D. Paste sheet'!H34="","",UPPER('S.D. Paste sheet'!H34))</f>
        <v/>
      </c>
      <c r="I34" s="20" t="str">
        <f>IF('S.D. Paste sheet'!I34="","",'S.D. Paste sheet'!I34)</f>
        <v/>
      </c>
      <c r="J34" s="20" t="str">
        <f>IF('S.D. Paste sheet'!J34="","",'S.D. Paste sheet'!J34)</f>
        <v/>
      </c>
      <c r="K34" s="20" t="str">
        <f>IF('S.D. Paste sheet'!K34="","",'S.D. Paste sheet'!K34)</f>
        <v/>
      </c>
      <c r="L34" s="20" t="str">
        <f>IF('S.D. Paste sheet'!L34="","",'S.D. Paste sheet'!L34)</f>
        <v/>
      </c>
      <c r="M34" s="20" t="str">
        <f>IF('S.D. Paste sheet'!M34="","",'S.D. Paste sheet'!M34)</f>
        <v/>
      </c>
      <c r="N34" s="20" t="str">
        <f>IF('S.D. Paste sheet'!N34="","",'S.D. Paste sheet'!N34)</f>
        <v/>
      </c>
      <c r="O34" s="20" t="str">
        <f>IF('S.D. Paste sheet'!O34="","",'S.D. Paste sheet'!O34)</f>
        <v>OBC</v>
      </c>
      <c r="P34" s="20" t="str">
        <f>IF('S.D. Paste sheet'!P34="","",'S.D. Paste sheet'!P34)</f>
        <v>Muslim</v>
      </c>
      <c r="Q34" s="20" t="str">
        <f>IF('S.D. Paste sheet'!Q34="","",'S.D. Paste sheet'!Q34)</f>
        <v/>
      </c>
      <c r="R34" s="20" t="str">
        <f>IF('S.D. Paste sheet'!R34="","",'S.D. Paste sheet'!R34)</f>
        <v>MAHATMA GANDHI GOVT. SCHOOL BAR (214110)</v>
      </c>
      <c r="S34" s="20">
        <f>IF('S.D. Paste sheet'!S34="","",'S.D. Paste sheet'!S34)</f>
        <v>8200204302</v>
      </c>
      <c r="T34" s="20" t="str">
        <f>IF('S.D. Paste sheet'!T34="","",'S.D. Paste sheet'!T34)</f>
        <v>XXXX4413</v>
      </c>
      <c r="U34" s="20" t="str">
        <f>IF('S.D. Paste sheet'!U34="","",'S.D. Paste sheet'!U34)</f>
        <v/>
      </c>
      <c r="V34" s="20">
        <f>IF('S.D. Paste sheet'!V34="","",'S.D. Paste sheet'!V34)</f>
        <v>9414391771</v>
      </c>
      <c r="W34" s="20" t="str">
        <f>IF('S.D. Paste sheet'!W34="","",'S.D. Paste sheet'!W34)</f>
        <v>VYAPARI MOHHALA,RAIPUR,BAR,306105</v>
      </c>
      <c r="X34" s="20">
        <f>IF('S.D. Paste sheet'!X34="","",'S.D. Paste sheet'!X34)</f>
        <v>200000</v>
      </c>
      <c r="Y34" s="20" t="str">
        <f>IF('S.D. Paste sheet'!Y34="","",'S.D. Paste sheet'!Y34)</f>
        <v>N</v>
      </c>
      <c r="Z34" s="20" t="str">
        <f>IF('S.D. Paste sheet'!Z34="","",'S.D. Paste sheet'!Z34)</f>
        <v>N</v>
      </c>
      <c r="AA34" s="20" t="str">
        <f>IF('S.D. Paste sheet'!AA34="","",'S.D. Paste sheet'!AA34)</f>
        <v>Yes</v>
      </c>
      <c r="AB34" s="20">
        <f>IF('S.D. Paste sheet'!AB34="","",'S.D. Paste sheet'!AB34)</f>
        <v>7</v>
      </c>
      <c r="AC34" s="20" t="str">
        <f>IF('S.D. Paste sheet'!AC34="","",'S.D. Paste sheet'!AC34)</f>
        <v>None</v>
      </c>
      <c r="AD34" s="20">
        <f>IF('S.D. Paste sheet'!AD34="","",'S.D. Paste sheet'!AD34)</f>
        <v>1</v>
      </c>
      <c r="AE34" s="28"/>
      <c r="AF34" t="str">
        <f>IF(AK34="","",IF(AK34&gt;0,COUNT($AG$2:AG34),""))</f>
        <v/>
      </c>
      <c r="AG34" s="25" t="str">
        <f t="shared" si="2"/>
        <v/>
      </c>
      <c r="AH34" s="25" t="str">
        <f t="shared" si="3"/>
        <v/>
      </c>
      <c r="AI34" s="25" t="str">
        <f t="shared" si="4"/>
        <v/>
      </c>
      <c r="AJ34" s="25" t="str">
        <f t="shared" si="5"/>
        <v/>
      </c>
      <c r="AK34" s="25" t="str">
        <f t="shared" si="6"/>
        <v/>
      </c>
      <c r="AL34" s="25" t="str">
        <f t="shared" si="7"/>
        <v/>
      </c>
      <c r="AM34" s="25" t="str">
        <f t="shared" si="8"/>
        <v/>
      </c>
      <c r="AN34" s="25" t="str">
        <f t="shared" si="9"/>
        <v/>
      </c>
      <c r="AO34" s="25" t="str">
        <f t="shared" si="10"/>
        <v/>
      </c>
      <c r="AP34" s="25" t="str">
        <f t="shared" si="11"/>
        <v/>
      </c>
      <c r="AQ34" s="25" t="str">
        <f t="shared" si="12"/>
        <v/>
      </c>
      <c r="AR34" s="25" t="str">
        <f t="shared" si="13"/>
        <v/>
      </c>
      <c r="AS34" s="25" t="str">
        <f t="shared" si="14"/>
        <v/>
      </c>
      <c r="AT34" s="25" t="str">
        <f t="shared" si="15"/>
        <v/>
      </c>
      <c r="AU34" s="25" t="str">
        <f t="shared" si="16"/>
        <v/>
      </c>
      <c r="AV34" s="25" t="str">
        <f t="shared" si="17"/>
        <v/>
      </c>
      <c r="AX34" t="str">
        <f>IF(BC34="","",IF(BC34&gt;0,COUNT($AY$2:AY34),""))</f>
        <v/>
      </c>
      <c r="AY34" s="25" t="str">
        <f t="shared" si="18"/>
        <v/>
      </c>
      <c r="AZ34" s="25" t="str">
        <f t="shared" si="19"/>
        <v/>
      </c>
      <c r="BA34" s="25" t="str">
        <f t="shared" si="20"/>
        <v/>
      </c>
      <c r="BB34" s="25" t="str">
        <f t="shared" si="21"/>
        <v/>
      </c>
      <c r="BC34" s="25" t="str">
        <f t="shared" si="22"/>
        <v/>
      </c>
      <c r="BD34" s="25" t="str">
        <f t="shared" si="23"/>
        <v/>
      </c>
      <c r="BE34" s="25" t="str">
        <f t="shared" si="24"/>
        <v/>
      </c>
      <c r="BF34" s="25" t="str">
        <f t="shared" si="25"/>
        <v/>
      </c>
      <c r="BG34" s="25" t="str">
        <f t="shared" si="26"/>
        <v/>
      </c>
      <c r="BH34" s="25" t="str">
        <f t="shared" si="27"/>
        <v/>
      </c>
      <c r="BI34" s="25" t="str">
        <f t="shared" si="28"/>
        <v/>
      </c>
      <c r="BJ34" s="25" t="str">
        <f t="shared" si="29"/>
        <v/>
      </c>
      <c r="BK34" s="25" t="str">
        <f t="shared" si="30"/>
        <v/>
      </c>
      <c r="BL34" s="25" t="str">
        <f t="shared" si="31"/>
        <v/>
      </c>
      <c r="BM34" s="25" t="str">
        <f t="shared" si="32"/>
        <v/>
      </c>
      <c r="BN34" s="25" t="str">
        <f t="shared" si="33"/>
        <v/>
      </c>
    </row>
    <row r="35" spans="1:66" ht="30" x14ac:dyDescent="0.25">
      <c r="A35" s="20" t="str">
        <f>IF('S.D. Paste sheet'!A35="","",'S.D. Paste sheet'!A35)</f>
        <v/>
      </c>
      <c r="B35" s="20" t="str">
        <f>IF('S.D. Paste sheet'!B35="","",'S.D. Paste sheet'!B35)</f>
        <v/>
      </c>
      <c r="C35" s="20" t="str">
        <f>IF('S.D. Paste sheet'!C35="","",'S.D. Paste sheet'!C35)</f>
        <v/>
      </c>
      <c r="D35" s="20" t="str">
        <f>IF('S.D. Paste sheet'!D35="","",'S.D. Paste sheet'!D35)</f>
        <v/>
      </c>
      <c r="E35" s="20" t="str">
        <f>IF('S.D. Paste sheet'!E35="","",UPPER('S.D. Paste sheet'!E35))</f>
        <v/>
      </c>
      <c r="F35" s="20" t="str">
        <f>IF('S.D. Paste sheet'!F35="","",'S.D. Paste sheet'!F35)</f>
        <v/>
      </c>
      <c r="G35" s="20" t="str">
        <f>IF('S.D. Paste sheet'!G35="","",UPPER('S.D. Paste sheet'!G35))</f>
        <v/>
      </c>
      <c r="H35" s="20" t="str">
        <f>IF('S.D. Paste sheet'!H35="","",UPPER('S.D. Paste sheet'!H35))</f>
        <v/>
      </c>
      <c r="I35" s="20" t="str">
        <f>IF('S.D. Paste sheet'!I35="","",'S.D. Paste sheet'!I35)</f>
        <v/>
      </c>
      <c r="J35" s="20" t="str">
        <f>IF('S.D. Paste sheet'!J35="","",'S.D. Paste sheet'!J35)</f>
        <v/>
      </c>
      <c r="K35" s="20" t="str">
        <f>IF('S.D. Paste sheet'!K35="","",'S.D. Paste sheet'!K35)</f>
        <v/>
      </c>
      <c r="L35" s="20" t="str">
        <f>IF('S.D. Paste sheet'!L35="","",'S.D. Paste sheet'!L35)</f>
        <v/>
      </c>
      <c r="M35" s="20" t="str">
        <f>IF('S.D. Paste sheet'!M35="","",'S.D. Paste sheet'!M35)</f>
        <v/>
      </c>
      <c r="N35" s="20" t="str">
        <f>IF('S.D. Paste sheet'!N35="","",'S.D. Paste sheet'!N35)</f>
        <v/>
      </c>
      <c r="O35" s="20" t="str">
        <f>IF('S.D. Paste sheet'!O35="","",'S.D. Paste sheet'!O35)</f>
        <v>OBC</v>
      </c>
      <c r="P35" s="20" t="str">
        <f>IF('S.D. Paste sheet'!P35="","",'S.D. Paste sheet'!P35)</f>
        <v>Muslim</v>
      </c>
      <c r="Q35" s="20" t="str">
        <f>IF('S.D. Paste sheet'!Q35="","",'S.D. Paste sheet'!Q35)</f>
        <v/>
      </c>
      <c r="R35" s="20" t="str">
        <f>IF('S.D. Paste sheet'!R35="","",'S.D. Paste sheet'!R35)</f>
        <v>MAHATMA GANDHI GOVT. SCHOOL BAR (214110)</v>
      </c>
      <c r="S35" s="20">
        <f>IF('S.D. Paste sheet'!S35="","",'S.D. Paste sheet'!S35)</f>
        <v>8200204302</v>
      </c>
      <c r="T35" s="20" t="str">
        <f>IF('S.D. Paste sheet'!T35="","",'S.D. Paste sheet'!T35)</f>
        <v>XXXX4413</v>
      </c>
      <c r="U35" s="20" t="str">
        <f>IF('S.D. Paste sheet'!U35="","",'S.D. Paste sheet'!U35)</f>
        <v/>
      </c>
      <c r="V35" s="20">
        <f>IF('S.D. Paste sheet'!V35="","",'S.D. Paste sheet'!V35)</f>
        <v>9829101955</v>
      </c>
      <c r="W35" s="20" t="str">
        <f>IF('S.D. Paste sheet'!W35="","",'S.D. Paste sheet'!W35)</f>
        <v>RAMDEV NAGAR, JODHPUR ROAD, BAR , PALI,PALI,bar,306105</v>
      </c>
      <c r="X35" s="20">
        <f>IF('S.D. Paste sheet'!X35="","",'S.D. Paste sheet'!X35)</f>
        <v>36000</v>
      </c>
      <c r="Y35" s="20" t="str">
        <f>IF('S.D. Paste sheet'!Y35="","",'S.D. Paste sheet'!Y35)</f>
        <v>N</v>
      </c>
      <c r="Z35" s="20" t="str">
        <f>IF('S.D. Paste sheet'!Z35="","",'S.D. Paste sheet'!Z35)</f>
        <v>N</v>
      </c>
      <c r="AA35" s="20" t="str">
        <f>IF('S.D. Paste sheet'!AA35="","",'S.D. Paste sheet'!AA35)</f>
        <v>Yes</v>
      </c>
      <c r="AB35" s="20">
        <f>IF('S.D. Paste sheet'!AB35="","",'S.D. Paste sheet'!AB35)</f>
        <v>8</v>
      </c>
      <c r="AC35" s="20" t="str">
        <f>IF('S.D. Paste sheet'!AC35="","",'S.D. Paste sheet'!AC35)</f>
        <v>None</v>
      </c>
      <c r="AD35" s="20">
        <f>IF('S.D. Paste sheet'!AD35="","",'S.D. Paste sheet'!AD35)</f>
        <v>1</v>
      </c>
      <c r="AE35" s="28"/>
      <c r="AF35" t="str">
        <f>IF(AK35="","",IF(AK35&gt;0,COUNT($AG$2:AG35),""))</f>
        <v/>
      </c>
      <c r="AG35" s="25" t="str">
        <f t="shared" si="2"/>
        <v/>
      </c>
      <c r="AH35" s="25" t="str">
        <f t="shared" si="3"/>
        <v/>
      </c>
      <c r="AI35" s="25" t="str">
        <f t="shared" si="4"/>
        <v/>
      </c>
      <c r="AJ35" s="25" t="str">
        <f t="shared" si="5"/>
        <v/>
      </c>
      <c r="AK35" s="25" t="str">
        <f t="shared" si="6"/>
        <v/>
      </c>
      <c r="AL35" s="25" t="str">
        <f t="shared" si="7"/>
        <v/>
      </c>
      <c r="AM35" s="25" t="str">
        <f t="shared" si="8"/>
        <v/>
      </c>
      <c r="AN35" s="25" t="str">
        <f t="shared" si="9"/>
        <v/>
      </c>
      <c r="AO35" s="25" t="str">
        <f t="shared" si="10"/>
        <v/>
      </c>
      <c r="AP35" s="25" t="str">
        <f t="shared" si="11"/>
        <v/>
      </c>
      <c r="AQ35" s="25" t="str">
        <f t="shared" si="12"/>
        <v/>
      </c>
      <c r="AR35" s="25" t="str">
        <f t="shared" si="13"/>
        <v/>
      </c>
      <c r="AS35" s="25" t="str">
        <f t="shared" si="14"/>
        <v/>
      </c>
      <c r="AT35" s="25" t="str">
        <f t="shared" si="15"/>
        <v/>
      </c>
      <c r="AU35" s="25" t="str">
        <f t="shared" si="16"/>
        <v/>
      </c>
      <c r="AV35" s="25" t="str">
        <f t="shared" si="17"/>
        <v/>
      </c>
      <c r="AX35" t="str">
        <f>IF(BC35="","",IF(BC35&gt;0,COUNT($AY$2:AY35),""))</f>
        <v/>
      </c>
      <c r="AY35" s="25" t="str">
        <f t="shared" si="18"/>
        <v/>
      </c>
      <c r="AZ35" s="25" t="str">
        <f t="shared" si="19"/>
        <v/>
      </c>
      <c r="BA35" s="25" t="str">
        <f t="shared" si="20"/>
        <v/>
      </c>
      <c r="BB35" s="25" t="str">
        <f t="shared" si="21"/>
        <v/>
      </c>
      <c r="BC35" s="25" t="str">
        <f t="shared" si="22"/>
        <v/>
      </c>
      <c r="BD35" s="25" t="str">
        <f t="shared" si="23"/>
        <v/>
      </c>
      <c r="BE35" s="25" t="str">
        <f t="shared" si="24"/>
        <v/>
      </c>
      <c r="BF35" s="25" t="str">
        <f t="shared" si="25"/>
        <v/>
      </c>
      <c r="BG35" s="25" t="str">
        <f t="shared" si="26"/>
        <v/>
      </c>
      <c r="BH35" s="25" t="str">
        <f t="shared" si="27"/>
        <v/>
      </c>
      <c r="BI35" s="25" t="str">
        <f t="shared" si="28"/>
        <v/>
      </c>
      <c r="BJ35" s="25" t="str">
        <f t="shared" si="29"/>
        <v/>
      </c>
      <c r="BK35" s="25" t="str">
        <f t="shared" si="30"/>
        <v/>
      </c>
      <c r="BL35" s="25" t="str">
        <f t="shared" si="31"/>
        <v/>
      </c>
      <c r="BM35" s="25" t="str">
        <f t="shared" si="32"/>
        <v/>
      </c>
      <c r="BN35" s="25" t="str">
        <f t="shared" si="33"/>
        <v/>
      </c>
    </row>
    <row r="36" spans="1:66" ht="30" x14ac:dyDescent="0.25">
      <c r="A36" s="20" t="str">
        <f>IF('S.D. Paste sheet'!A36="","",'S.D. Paste sheet'!A36)</f>
        <v/>
      </c>
      <c r="B36" s="20" t="str">
        <f>IF('S.D. Paste sheet'!B36="","",'S.D. Paste sheet'!B36)</f>
        <v/>
      </c>
      <c r="C36" s="20" t="str">
        <f>IF('S.D. Paste sheet'!C36="","",'S.D. Paste sheet'!C36)</f>
        <v/>
      </c>
      <c r="D36" s="20" t="str">
        <f>IF('S.D. Paste sheet'!D36="","",'S.D. Paste sheet'!D36)</f>
        <v/>
      </c>
      <c r="E36" s="20" t="str">
        <f>IF('S.D. Paste sheet'!E36="","",UPPER('S.D. Paste sheet'!E36))</f>
        <v/>
      </c>
      <c r="F36" s="20" t="str">
        <f>IF('S.D. Paste sheet'!F36="","",'S.D. Paste sheet'!F36)</f>
        <v/>
      </c>
      <c r="G36" s="20" t="str">
        <f>IF('S.D. Paste sheet'!G36="","",UPPER('S.D. Paste sheet'!G36))</f>
        <v/>
      </c>
      <c r="H36" s="20" t="str">
        <f>IF('S.D. Paste sheet'!H36="","",UPPER('S.D. Paste sheet'!H36))</f>
        <v/>
      </c>
      <c r="I36" s="20" t="str">
        <f>IF('S.D. Paste sheet'!I36="","",'S.D. Paste sheet'!I36)</f>
        <v/>
      </c>
      <c r="J36" s="20" t="str">
        <f>IF('S.D. Paste sheet'!J36="","",'S.D. Paste sheet'!J36)</f>
        <v/>
      </c>
      <c r="K36" s="20" t="str">
        <f>IF('S.D. Paste sheet'!K36="","",'S.D. Paste sheet'!K36)</f>
        <v/>
      </c>
      <c r="L36" s="20" t="str">
        <f>IF('S.D. Paste sheet'!L36="","",'S.D. Paste sheet'!L36)</f>
        <v/>
      </c>
      <c r="M36" s="20" t="str">
        <f>IF('S.D. Paste sheet'!M36="","",'S.D. Paste sheet'!M36)</f>
        <v/>
      </c>
      <c r="N36" s="20" t="str">
        <f>IF('S.D. Paste sheet'!N36="","",'S.D. Paste sheet'!N36)</f>
        <v/>
      </c>
      <c r="O36" s="20" t="str">
        <f>IF('S.D. Paste sheet'!O36="","",'S.D. Paste sheet'!O36)</f>
        <v>GEN</v>
      </c>
      <c r="P36" s="20" t="str">
        <f>IF('S.D. Paste sheet'!P36="","",'S.D. Paste sheet'!P36)</f>
        <v>Hindu</v>
      </c>
      <c r="Q36" s="20" t="str">
        <f>IF('S.D. Paste sheet'!Q36="","",'S.D. Paste sheet'!Q36)</f>
        <v/>
      </c>
      <c r="R36" s="20" t="str">
        <f>IF('S.D. Paste sheet'!R36="","",'S.D. Paste sheet'!R36)</f>
        <v>MAHATMA GANDHI GOVT. SCHOOL BAR (214110)</v>
      </c>
      <c r="S36" s="20">
        <f>IF('S.D. Paste sheet'!S36="","",'S.D. Paste sheet'!S36)</f>
        <v>8200204302</v>
      </c>
      <c r="T36" s="20" t="str">
        <f>IF('S.D. Paste sheet'!T36="","",'S.D. Paste sheet'!T36)</f>
        <v>XXXX6543</v>
      </c>
      <c r="U36" s="20" t="str">
        <f>IF('S.D. Paste sheet'!U36="","",'S.D. Paste sheet'!U36)</f>
        <v/>
      </c>
      <c r="V36" s="20">
        <f>IF('S.D. Paste sheet'!V36="","",'S.D. Paste sheet'!V36)</f>
        <v>9829160585</v>
      </c>
      <c r="W36" s="20" t="str">
        <f>IF('S.D. Paste sheet'!W36="","",'S.D. Paste sheet'!W36)</f>
        <v>RAMDEV NAGAR JODHPUR ROAD ,RAIPUR,BAR,306105</v>
      </c>
      <c r="X36" s="20">
        <f>IF('S.D. Paste sheet'!X36="","",'S.D. Paste sheet'!X36)</f>
        <v>48000</v>
      </c>
      <c r="Y36" s="20" t="str">
        <f>IF('S.D. Paste sheet'!Y36="","",'S.D. Paste sheet'!Y36)</f>
        <v>N</v>
      </c>
      <c r="Z36" s="20" t="str">
        <f>IF('S.D. Paste sheet'!Z36="","",'S.D. Paste sheet'!Z36)</f>
        <v>N</v>
      </c>
      <c r="AA36" s="20" t="str">
        <f>IF('S.D. Paste sheet'!AA36="","",'S.D. Paste sheet'!AA36)</f>
        <v>No</v>
      </c>
      <c r="AB36" s="20">
        <f>IF('S.D. Paste sheet'!AB36="","",'S.D. Paste sheet'!AB36)</f>
        <v>7</v>
      </c>
      <c r="AC36" s="20" t="str">
        <f>IF('S.D. Paste sheet'!AC36="","",'S.D. Paste sheet'!AC36)</f>
        <v>None</v>
      </c>
      <c r="AD36" s="20">
        <f>IF('S.D. Paste sheet'!AD36="","",'S.D. Paste sheet'!AD36)</f>
        <v>1</v>
      </c>
      <c r="AE36" s="28"/>
      <c r="AF36" t="str">
        <f>IF(AK36="","",IF(AK36&gt;0,COUNT($AG$2:AG36),""))</f>
        <v/>
      </c>
      <c r="AG36" s="25" t="str">
        <f t="shared" si="2"/>
        <v/>
      </c>
      <c r="AH36" s="25" t="str">
        <f t="shared" si="3"/>
        <v/>
      </c>
      <c r="AI36" s="25" t="str">
        <f t="shared" si="4"/>
        <v/>
      </c>
      <c r="AJ36" s="25" t="str">
        <f t="shared" si="5"/>
        <v/>
      </c>
      <c r="AK36" s="25" t="str">
        <f t="shared" si="6"/>
        <v/>
      </c>
      <c r="AL36" s="25" t="str">
        <f t="shared" si="7"/>
        <v/>
      </c>
      <c r="AM36" s="25" t="str">
        <f t="shared" si="8"/>
        <v/>
      </c>
      <c r="AN36" s="25" t="str">
        <f t="shared" si="9"/>
        <v/>
      </c>
      <c r="AO36" s="25" t="str">
        <f t="shared" si="10"/>
        <v/>
      </c>
      <c r="AP36" s="25" t="str">
        <f t="shared" si="11"/>
        <v/>
      </c>
      <c r="AQ36" s="25" t="str">
        <f t="shared" si="12"/>
        <v/>
      </c>
      <c r="AR36" s="25" t="str">
        <f t="shared" si="13"/>
        <v/>
      </c>
      <c r="AS36" s="25" t="str">
        <f t="shared" si="14"/>
        <v/>
      </c>
      <c r="AT36" s="25" t="str">
        <f t="shared" si="15"/>
        <v/>
      </c>
      <c r="AU36" s="25" t="str">
        <f t="shared" si="16"/>
        <v/>
      </c>
      <c r="AV36" s="25" t="str">
        <f t="shared" si="17"/>
        <v/>
      </c>
      <c r="AX36" t="str">
        <f>IF(BC36="","",IF(BC36&gt;0,COUNT($AY$2:AY36),""))</f>
        <v/>
      </c>
      <c r="AY36" s="25" t="str">
        <f t="shared" si="18"/>
        <v/>
      </c>
      <c r="AZ36" s="25" t="str">
        <f t="shared" si="19"/>
        <v/>
      </c>
      <c r="BA36" s="25" t="str">
        <f t="shared" si="20"/>
        <v/>
      </c>
      <c r="BB36" s="25" t="str">
        <f t="shared" si="21"/>
        <v/>
      </c>
      <c r="BC36" s="25" t="str">
        <f t="shared" si="22"/>
        <v/>
      </c>
      <c r="BD36" s="25" t="str">
        <f t="shared" si="23"/>
        <v/>
      </c>
      <c r="BE36" s="25" t="str">
        <f t="shared" si="24"/>
        <v/>
      </c>
      <c r="BF36" s="25" t="str">
        <f t="shared" si="25"/>
        <v/>
      </c>
      <c r="BG36" s="25" t="str">
        <f t="shared" si="26"/>
        <v/>
      </c>
      <c r="BH36" s="25" t="str">
        <f t="shared" si="27"/>
        <v/>
      </c>
      <c r="BI36" s="25" t="str">
        <f t="shared" si="28"/>
        <v/>
      </c>
      <c r="BJ36" s="25" t="str">
        <f t="shared" si="29"/>
        <v/>
      </c>
      <c r="BK36" s="25" t="str">
        <f t="shared" si="30"/>
        <v/>
      </c>
      <c r="BL36" s="25" t="str">
        <f t="shared" si="31"/>
        <v/>
      </c>
      <c r="BM36" s="25" t="str">
        <f t="shared" si="32"/>
        <v/>
      </c>
      <c r="BN36" s="25" t="str">
        <f t="shared" si="33"/>
        <v/>
      </c>
    </row>
    <row r="37" spans="1:66" ht="30" x14ac:dyDescent="0.25">
      <c r="A37" s="20" t="str">
        <f>IF('S.D. Paste sheet'!A37="","",'S.D. Paste sheet'!A37)</f>
        <v/>
      </c>
      <c r="B37" s="20" t="str">
        <f>IF('S.D. Paste sheet'!B37="","",'S.D. Paste sheet'!B37)</f>
        <v/>
      </c>
      <c r="C37" s="20" t="str">
        <f>IF('S.D. Paste sheet'!C37="","",'S.D. Paste sheet'!C37)</f>
        <v/>
      </c>
      <c r="D37" s="20" t="str">
        <f>IF('S.D. Paste sheet'!D37="","",'S.D. Paste sheet'!D37)</f>
        <v/>
      </c>
      <c r="E37" s="20" t="str">
        <f>IF('S.D. Paste sheet'!E37="","",UPPER('S.D. Paste sheet'!E37))</f>
        <v/>
      </c>
      <c r="F37" s="20" t="str">
        <f>IF('S.D. Paste sheet'!F37="","",'S.D. Paste sheet'!F37)</f>
        <v/>
      </c>
      <c r="G37" s="20" t="str">
        <f>IF('S.D. Paste sheet'!G37="","",UPPER('S.D. Paste sheet'!G37))</f>
        <v/>
      </c>
      <c r="H37" s="20" t="str">
        <f>IF('S.D. Paste sheet'!H37="","",UPPER('S.D. Paste sheet'!H37))</f>
        <v/>
      </c>
      <c r="I37" s="20" t="str">
        <f>IF('S.D. Paste sheet'!I37="","",'S.D. Paste sheet'!I37)</f>
        <v/>
      </c>
      <c r="J37" s="20" t="str">
        <f>IF('S.D. Paste sheet'!J37="","",'S.D. Paste sheet'!J37)</f>
        <v/>
      </c>
      <c r="K37" s="20" t="str">
        <f>IF('S.D. Paste sheet'!K37="","",'S.D. Paste sheet'!K37)</f>
        <v/>
      </c>
      <c r="L37" s="20" t="str">
        <f>IF('S.D. Paste sheet'!L37="","",'S.D. Paste sheet'!L37)</f>
        <v/>
      </c>
      <c r="M37" s="20" t="str">
        <f>IF('S.D. Paste sheet'!M37="","",'S.D. Paste sheet'!M37)</f>
        <v/>
      </c>
      <c r="N37" s="20" t="str">
        <f>IF('S.D. Paste sheet'!N37="","",'S.D. Paste sheet'!N37)</f>
        <v/>
      </c>
      <c r="O37" s="20" t="str">
        <f>IF('S.D. Paste sheet'!O37="","",'S.D. Paste sheet'!O37)</f>
        <v>SC</v>
      </c>
      <c r="P37" s="20" t="str">
        <f>IF('S.D. Paste sheet'!P37="","",'S.D. Paste sheet'!P37)</f>
        <v>Hindu</v>
      </c>
      <c r="Q37" s="20" t="str">
        <f>IF('S.D. Paste sheet'!Q37="","",'S.D. Paste sheet'!Q37)</f>
        <v/>
      </c>
      <c r="R37" s="20" t="str">
        <f>IF('S.D. Paste sheet'!R37="","",'S.D. Paste sheet'!R37)</f>
        <v>MAHATMA GANDHI GOVT. SCHOOL BAR (214110)</v>
      </c>
      <c r="S37" s="20">
        <f>IF('S.D. Paste sheet'!S37="","",'S.D. Paste sheet'!S37)</f>
        <v>8200204302</v>
      </c>
      <c r="T37" s="20" t="str">
        <f>IF('S.D. Paste sheet'!T37="","",'S.D. Paste sheet'!T37)</f>
        <v>XXXX0699</v>
      </c>
      <c r="U37" s="20" t="str">
        <f>IF('S.D. Paste sheet'!U37="","",'S.D. Paste sheet'!U37)</f>
        <v/>
      </c>
      <c r="V37" s="20">
        <f>IF('S.D. Paste sheet'!V37="","",'S.D. Paste sheet'!V37)</f>
        <v>9929913423</v>
      </c>
      <c r="W37" s="20" t="str">
        <f>IF('S.D. Paste sheet'!W37="","",'S.D. Paste sheet'!W37)</f>
        <v>BIRANTIYA KALLA ,RAIPUR,BIRANTIYA KALLA,306105</v>
      </c>
      <c r="X37" s="20">
        <f>IF('S.D. Paste sheet'!X37="","",'S.D. Paste sheet'!X37)</f>
        <v>55000</v>
      </c>
      <c r="Y37" s="20" t="str">
        <f>IF('S.D. Paste sheet'!Y37="","",'S.D. Paste sheet'!Y37)</f>
        <v>N</v>
      </c>
      <c r="Z37" s="20" t="str">
        <f>IF('S.D. Paste sheet'!Z37="","",'S.D. Paste sheet'!Z37)</f>
        <v>N</v>
      </c>
      <c r="AA37" s="20" t="str">
        <f>IF('S.D. Paste sheet'!AA37="","",'S.D. Paste sheet'!AA37)</f>
        <v>No</v>
      </c>
      <c r="AB37" s="20">
        <f>IF('S.D. Paste sheet'!AB37="","",'S.D. Paste sheet'!AB37)</f>
        <v>7</v>
      </c>
      <c r="AC37" s="20" t="str">
        <f>IF('S.D. Paste sheet'!AC37="","",'S.D. Paste sheet'!AC37)</f>
        <v>None</v>
      </c>
      <c r="AD37" s="20">
        <f>IF('S.D. Paste sheet'!AD37="","",'S.D. Paste sheet'!AD37)</f>
        <v>1</v>
      </c>
      <c r="AE37" s="28"/>
      <c r="AF37" t="str">
        <f>IF(AK37="","",IF(AK37&gt;0,COUNT($AG$2:AG37),""))</f>
        <v/>
      </c>
      <c r="AG37" s="25" t="str">
        <f t="shared" si="2"/>
        <v/>
      </c>
      <c r="AH37" s="25" t="str">
        <f t="shared" si="3"/>
        <v/>
      </c>
      <c r="AI37" s="25" t="str">
        <f t="shared" si="4"/>
        <v/>
      </c>
      <c r="AJ37" s="25" t="str">
        <f t="shared" si="5"/>
        <v/>
      </c>
      <c r="AK37" s="25" t="str">
        <f t="shared" si="6"/>
        <v/>
      </c>
      <c r="AL37" s="25" t="str">
        <f t="shared" si="7"/>
        <v/>
      </c>
      <c r="AM37" s="25" t="str">
        <f t="shared" si="8"/>
        <v/>
      </c>
      <c r="AN37" s="25" t="str">
        <f t="shared" si="9"/>
        <v/>
      </c>
      <c r="AO37" s="25" t="str">
        <f t="shared" si="10"/>
        <v/>
      </c>
      <c r="AP37" s="25" t="str">
        <f t="shared" si="11"/>
        <v/>
      </c>
      <c r="AQ37" s="25" t="str">
        <f t="shared" si="12"/>
        <v/>
      </c>
      <c r="AR37" s="25" t="str">
        <f t="shared" si="13"/>
        <v/>
      </c>
      <c r="AS37" s="25" t="str">
        <f t="shared" si="14"/>
        <v/>
      </c>
      <c r="AT37" s="25" t="str">
        <f t="shared" si="15"/>
        <v/>
      </c>
      <c r="AU37" s="25" t="str">
        <f t="shared" si="16"/>
        <v/>
      </c>
      <c r="AV37" s="25" t="str">
        <f t="shared" si="17"/>
        <v/>
      </c>
      <c r="AX37" t="str">
        <f>IF(BC37="","",IF(BC37&gt;0,COUNT($AY$2:AY37),""))</f>
        <v/>
      </c>
      <c r="AY37" s="25" t="str">
        <f t="shared" si="18"/>
        <v/>
      </c>
      <c r="AZ37" s="25" t="str">
        <f t="shared" si="19"/>
        <v/>
      </c>
      <c r="BA37" s="25" t="str">
        <f t="shared" si="20"/>
        <v/>
      </c>
      <c r="BB37" s="25" t="str">
        <f t="shared" si="21"/>
        <v/>
      </c>
      <c r="BC37" s="25" t="str">
        <f t="shared" si="22"/>
        <v/>
      </c>
      <c r="BD37" s="25" t="str">
        <f t="shared" si="23"/>
        <v/>
      </c>
      <c r="BE37" s="25" t="str">
        <f t="shared" si="24"/>
        <v/>
      </c>
      <c r="BF37" s="25" t="str">
        <f t="shared" si="25"/>
        <v/>
      </c>
      <c r="BG37" s="25" t="str">
        <f t="shared" si="26"/>
        <v/>
      </c>
      <c r="BH37" s="25" t="str">
        <f t="shared" si="27"/>
        <v/>
      </c>
      <c r="BI37" s="25" t="str">
        <f t="shared" si="28"/>
        <v/>
      </c>
      <c r="BJ37" s="25" t="str">
        <f t="shared" si="29"/>
        <v/>
      </c>
      <c r="BK37" s="25" t="str">
        <f t="shared" si="30"/>
        <v/>
      </c>
      <c r="BL37" s="25" t="str">
        <f t="shared" si="31"/>
        <v/>
      </c>
      <c r="BM37" s="25" t="str">
        <f t="shared" si="32"/>
        <v/>
      </c>
      <c r="BN37" s="25" t="str">
        <f t="shared" si="33"/>
        <v/>
      </c>
    </row>
    <row r="38" spans="1:66" ht="30" x14ac:dyDescent="0.25">
      <c r="A38" s="20" t="str">
        <f>IF('S.D. Paste sheet'!A38="","",'S.D. Paste sheet'!A38)</f>
        <v/>
      </c>
      <c r="B38" s="20" t="str">
        <f>IF('S.D. Paste sheet'!B38="","",'S.D. Paste sheet'!B38)</f>
        <v/>
      </c>
      <c r="C38" s="20" t="str">
        <f>IF('S.D. Paste sheet'!C38="","",'S.D. Paste sheet'!C38)</f>
        <v/>
      </c>
      <c r="D38" s="20" t="str">
        <f>IF('S.D. Paste sheet'!D38="","",'S.D. Paste sheet'!D38)</f>
        <v/>
      </c>
      <c r="E38" s="20" t="str">
        <f>IF('S.D. Paste sheet'!E38="","",UPPER('S.D. Paste sheet'!E38))</f>
        <v/>
      </c>
      <c r="F38" s="20" t="str">
        <f>IF('S.D. Paste sheet'!F38="","",'S.D. Paste sheet'!F38)</f>
        <v/>
      </c>
      <c r="G38" s="20" t="str">
        <f>IF('S.D. Paste sheet'!G38="","",UPPER('S.D. Paste sheet'!G38))</f>
        <v/>
      </c>
      <c r="H38" s="20" t="str">
        <f>IF('S.D. Paste sheet'!H38="","",UPPER('S.D. Paste sheet'!H38))</f>
        <v/>
      </c>
      <c r="I38" s="20" t="str">
        <f>IF('S.D. Paste sheet'!I38="","",'S.D. Paste sheet'!I38)</f>
        <v/>
      </c>
      <c r="J38" s="20" t="str">
        <f>IF('S.D. Paste sheet'!J38="","",'S.D. Paste sheet'!J38)</f>
        <v/>
      </c>
      <c r="K38" s="20" t="str">
        <f>IF('S.D. Paste sheet'!K38="","",'S.D. Paste sheet'!K38)</f>
        <v/>
      </c>
      <c r="L38" s="20" t="str">
        <f>IF('S.D. Paste sheet'!L38="","",'S.D. Paste sheet'!L38)</f>
        <v/>
      </c>
      <c r="M38" s="20" t="str">
        <f>IF('S.D. Paste sheet'!M38="","",'S.D. Paste sheet'!M38)</f>
        <v/>
      </c>
      <c r="N38" s="20" t="str">
        <f>IF('S.D. Paste sheet'!N38="","",'S.D. Paste sheet'!N38)</f>
        <v/>
      </c>
      <c r="O38" s="20" t="str">
        <f>IF('S.D. Paste sheet'!O38="","",'S.D. Paste sheet'!O38)</f>
        <v>OBC</v>
      </c>
      <c r="P38" s="20" t="str">
        <f>IF('S.D. Paste sheet'!P38="","",'S.D. Paste sheet'!P38)</f>
        <v>Hindu</v>
      </c>
      <c r="Q38" s="20" t="str">
        <f>IF('S.D. Paste sheet'!Q38="","",'S.D. Paste sheet'!Q38)</f>
        <v/>
      </c>
      <c r="R38" s="20" t="str">
        <f>IF('S.D. Paste sheet'!R38="","",'S.D. Paste sheet'!R38)</f>
        <v>MAHATMA GANDHI GOVT. SCHOOL BAR (214110)</v>
      </c>
      <c r="S38" s="20">
        <f>IF('S.D. Paste sheet'!S38="","",'S.D. Paste sheet'!S38)</f>
        <v>8200204302</v>
      </c>
      <c r="T38" s="20" t="str">
        <f>IF('S.D. Paste sheet'!T38="","",'S.D. Paste sheet'!T38)</f>
        <v>XXXX3008</v>
      </c>
      <c r="U38" s="20" t="str">
        <f>IF('S.D. Paste sheet'!U38="","",'S.D. Paste sheet'!U38)</f>
        <v/>
      </c>
      <c r="V38" s="20">
        <f>IF('S.D. Paste sheet'!V38="","",'S.D. Paste sheet'!V38)</f>
        <v>6354120572</v>
      </c>
      <c r="W38" s="20" t="str">
        <f>IF('S.D. Paste sheet'!W38="","",'S.D. Paste sheet'!W38)</f>
        <v>GANDHI NAGAR JODHPUR ROAD ,RAIPUR,BAR,306105</v>
      </c>
      <c r="X38" s="20">
        <f>IF('S.D. Paste sheet'!X38="","",'S.D. Paste sheet'!X38)</f>
        <v>96000</v>
      </c>
      <c r="Y38" s="20" t="str">
        <f>IF('S.D. Paste sheet'!Y38="","",'S.D. Paste sheet'!Y38)</f>
        <v>N</v>
      </c>
      <c r="Z38" s="20" t="str">
        <f>IF('S.D. Paste sheet'!Z38="","",'S.D. Paste sheet'!Z38)</f>
        <v>N</v>
      </c>
      <c r="AA38" s="20" t="str">
        <f>IF('S.D. Paste sheet'!AA38="","",'S.D. Paste sheet'!AA38)</f>
        <v>No</v>
      </c>
      <c r="AB38" s="20">
        <f>IF('S.D. Paste sheet'!AB38="","",'S.D. Paste sheet'!AB38)</f>
        <v>8</v>
      </c>
      <c r="AC38" s="20" t="str">
        <f>IF('S.D. Paste sheet'!AC38="","",'S.D. Paste sheet'!AC38)</f>
        <v>None</v>
      </c>
      <c r="AD38" s="20">
        <f>IF('S.D. Paste sheet'!AD38="","",'S.D. Paste sheet'!AD38)</f>
        <v>1</v>
      </c>
      <c r="AE38" s="28"/>
      <c r="AF38" t="str">
        <f>IF(AK38="","",IF(AK38&gt;0,COUNT($AG$2:AG38),""))</f>
        <v/>
      </c>
      <c r="AG38" s="25" t="str">
        <f t="shared" si="2"/>
        <v/>
      </c>
      <c r="AH38" s="25" t="str">
        <f t="shared" si="3"/>
        <v/>
      </c>
      <c r="AI38" s="25" t="str">
        <f t="shared" si="4"/>
        <v/>
      </c>
      <c r="AJ38" s="25" t="str">
        <f t="shared" si="5"/>
        <v/>
      </c>
      <c r="AK38" s="25" t="str">
        <f t="shared" si="6"/>
        <v/>
      </c>
      <c r="AL38" s="25" t="str">
        <f t="shared" si="7"/>
        <v/>
      </c>
      <c r="AM38" s="25" t="str">
        <f t="shared" si="8"/>
        <v/>
      </c>
      <c r="AN38" s="25" t="str">
        <f t="shared" si="9"/>
        <v/>
      </c>
      <c r="AO38" s="25" t="str">
        <f t="shared" si="10"/>
        <v/>
      </c>
      <c r="AP38" s="25" t="str">
        <f t="shared" si="11"/>
        <v/>
      </c>
      <c r="AQ38" s="25" t="str">
        <f t="shared" si="12"/>
        <v/>
      </c>
      <c r="AR38" s="25" t="str">
        <f t="shared" si="13"/>
        <v/>
      </c>
      <c r="AS38" s="25" t="str">
        <f t="shared" si="14"/>
        <v/>
      </c>
      <c r="AT38" s="25" t="str">
        <f t="shared" si="15"/>
        <v/>
      </c>
      <c r="AU38" s="25" t="str">
        <f t="shared" si="16"/>
        <v/>
      </c>
      <c r="AV38" s="25" t="str">
        <f t="shared" si="17"/>
        <v/>
      </c>
      <c r="AX38" t="str">
        <f>IF(BC38="","",IF(BC38&gt;0,COUNT($AY$2:AY38),""))</f>
        <v/>
      </c>
      <c r="AY38" s="25" t="str">
        <f t="shared" si="18"/>
        <v/>
      </c>
      <c r="AZ38" s="25" t="str">
        <f t="shared" si="19"/>
        <v/>
      </c>
      <c r="BA38" s="25" t="str">
        <f t="shared" si="20"/>
        <v/>
      </c>
      <c r="BB38" s="25" t="str">
        <f t="shared" si="21"/>
        <v/>
      </c>
      <c r="BC38" s="25" t="str">
        <f t="shared" si="22"/>
        <v/>
      </c>
      <c r="BD38" s="25" t="str">
        <f t="shared" si="23"/>
        <v/>
      </c>
      <c r="BE38" s="25" t="str">
        <f t="shared" si="24"/>
        <v/>
      </c>
      <c r="BF38" s="25" t="str">
        <f t="shared" si="25"/>
        <v/>
      </c>
      <c r="BG38" s="25" t="str">
        <f t="shared" si="26"/>
        <v/>
      </c>
      <c r="BH38" s="25" t="str">
        <f t="shared" si="27"/>
        <v/>
      </c>
      <c r="BI38" s="25" t="str">
        <f t="shared" si="28"/>
        <v/>
      </c>
      <c r="BJ38" s="25" t="str">
        <f t="shared" si="29"/>
        <v/>
      </c>
      <c r="BK38" s="25" t="str">
        <f t="shared" si="30"/>
        <v/>
      </c>
      <c r="BL38" s="25" t="str">
        <f t="shared" si="31"/>
        <v/>
      </c>
      <c r="BM38" s="25" t="str">
        <f t="shared" si="32"/>
        <v/>
      </c>
      <c r="BN38" s="25" t="str">
        <f t="shared" si="33"/>
        <v/>
      </c>
    </row>
    <row r="39" spans="1:66" ht="30" x14ac:dyDescent="0.25">
      <c r="A39" s="20" t="str">
        <f>IF('S.D. Paste sheet'!A39="","",'S.D. Paste sheet'!A39)</f>
        <v/>
      </c>
      <c r="B39" s="20" t="str">
        <f>IF('S.D. Paste sheet'!B39="","",'S.D. Paste sheet'!B39)</f>
        <v/>
      </c>
      <c r="C39" s="20" t="str">
        <f>IF('S.D. Paste sheet'!C39="","",'S.D. Paste sheet'!C39)</f>
        <v/>
      </c>
      <c r="D39" s="20" t="str">
        <f>IF('S.D. Paste sheet'!D39="","",'S.D. Paste sheet'!D39)</f>
        <v/>
      </c>
      <c r="E39" s="20" t="str">
        <f>IF('S.D. Paste sheet'!E39="","",UPPER('S.D. Paste sheet'!E39))</f>
        <v/>
      </c>
      <c r="F39" s="20" t="str">
        <f>IF('S.D. Paste sheet'!F39="","",'S.D. Paste sheet'!F39)</f>
        <v/>
      </c>
      <c r="G39" s="20" t="str">
        <f>IF('S.D. Paste sheet'!G39="","",UPPER('S.D. Paste sheet'!G39))</f>
        <v/>
      </c>
      <c r="H39" s="20" t="str">
        <f>IF('S.D. Paste sheet'!H39="","",UPPER('S.D. Paste sheet'!H39))</f>
        <v/>
      </c>
      <c r="I39" s="20" t="str">
        <f>IF('S.D. Paste sheet'!I39="","",'S.D. Paste sheet'!I39)</f>
        <v/>
      </c>
      <c r="J39" s="20" t="str">
        <f>IF('S.D. Paste sheet'!J39="","",'S.D. Paste sheet'!J39)</f>
        <v/>
      </c>
      <c r="K39" s="20" t="str">
        <f>IF('S.D. Paste sheet'!K39="","",'S.D. Paste sheet'!K39)</f>
        <v/>
      </c>
      <c r="L39" s="20" t="str">
        <f>IF('S.D. Paste sheet'!L39="","",'S.D. Paste sheet'!L39)</f>
        <v/>
      </c>
      <c r="M39" s="20" t="str">
        <f>IF('S.D. Paste sheet'!M39="","",'S.D. Paste sheet'!M39)</f>
        <v/>
      </c>
      <c r="N39" s="20" t="str">
        <f>IF('S.D. Paste sheet'!N39="","",'S.D. Paste sheet'!N39)</f>
        <v/>
      </c>
      <c r="O39" s="20" t="str">
        <f>IF('S.D. Paste sheet'!O39="","",'S.D. Paste sheet'!O39)</f>
        <v>GEN</v>
      </c>
      <c r="P39" s="20" t="str">
        <f>IF('S.D. Paste sheet'!P39="","",'S.D. Paste sheet'!P39)</f>
        <v>Hindu</v>
      </c>
      <c r="Q39" s="20" t="str">
        <f>IF('S.D. Paste sheet'!Q39="","",'S.D. Paste sheet'!Q39)</f>
        <v/>
      </c>
      <c r="R39" s="20" t="str">
        <f>IF('S.D. Paste sheet'!R39="","",'S.D. Paste sheet'!R39)</f>
        <v>MAHATMA GANDHI GOVT. SCHOOL BAR (214110)</v>
      </c>
      <c r="S39" s="20">
        <f>IF('S.D. Paste sheet'!S39="","",'S.D. Paste sheet'!S39)</f>
        <v>8200204302</v>
      </c>
      <c r="T39" s="20" t="str">
        <f>IF('S.D. Paste sheet'!T39="","",'S.D. Paste sheet'!T39)</f>
        <v>XXXX6825</v>
      </c>
      <c r="U39" s="20" t="str">
        <f>IF('S.D. Paste sheet'!U39="","",'S.D. Paste sheet'!U39)</f>
        <v/>
      </c>
      <c r="V39" s="20">
        <f>IF('S.D. Paste sheet'!V39="","",'S.D. Paste sheet'!V39)</f>
        <v>8209873824</v>
      </c>
      <c r="W39" s="20" t="str">
        <f>IF('S.D. Paste sheet'!W39="","",'S.D. Paste sheet'!W39)</f>
        <v>MEGHWALO KA BAAS ,RAIPUR,HAKIWAS,306105</v>
      </c>
      <c r="X39" s="20">
        <f>IF('S.D. Paste sheet'!X39="","",'S.D. Paste sheet'!X39)</f>
        <v>108000</v>
      </c>
      <c r="Y39" s="20" t="str">
        <f>IF('S.D. Paste sheet'!Y39="","",'S.D. Paste sheet'!Y39)</f>
        <v>N</v>
      </c>
      <c r="Z39" s="20" t="str">
        <f>IF('S.D. Paste sheet'!Z39="","",'S.D. Paste sheet'!Z39)</f>
        <v>N</v>
      </c>
      <c r="AA39" s="20" t="str">
        <f>IF('S.D. Paste sheet'!AA39="","",'S.D. Paste sheet'!AA39)</f>
        <v>No</v>
      </c>
      <c r="AB39" s="20">
        <f>IF('S.D. Paste sheet'!AB39="","",'S.D. Paste sheet'!AB39)</f>
        <v>9</v>
      </c>
      <c r="AC39" s="20" t="str">
        <f>IF('S.D. Paste sheet'!AC39="","",'S.D. Paste sheet'!AC39)</f>
        <v>None</v>
      </c>
      <c r="AD39" s="20">
        <f>IF('S.D. Paste sheet'!AD39="","",'S.D. Paste sheet'!AD39)</f>
        <v>1</v>
      </c>
      <c r="AE39" s="28"/>
      <c r="AF39" t="str">
        <f>IF(AK39="","",IF(AK39&gt;0,COUNT($AG$2:AG39),""))</f>
        <v/>
      </c>
      <c r="AG39" s="25" t="str">
        <f t="shared" si="2"/>
        <v/>
      </c>
      <c r="AH39" s="25" t="str">
        <f t="shared" si="3"/>
        <v/>
      </c>
      <c r="AI39" s="25" t="str">
        <f t="shared" si="4"/>
        <v/>
      </c>
      <c r="AJ39" s="25" t="str">
        <f t="shared" si="5"/>
        <v/>
      </c>
      <c r="AK39" s="25" t="str">
        <f t="shared" si="6"/>
        <v/>
      </c>
      <c r="AL39" s="25" t="str">
        <f t="shared" si="7"/>
        <v/>
      </c>
      <c r="AM39" s="25" t="str">
        <f t="shared" si="8"/>
        <v/>
      </c>
      <c r="AN39" s="25" t="str">
        <f t="shared" si="9"/>
        <v/>
      </c>
      <c r="AO39" s="25" t="str">
        <f t="shared" si="10"/>
        <v/>
      </c>
      <c r="AP39" s="25" t="str">
        <f t="shared" si="11"/>
        <v/>
      </c>
      <c r="AQ39" s="25" t="str">
        <f t="shared" si="12"/>
        <v/>
      </c>
      <c r="AR39" s="25" t="str">
        <f t="shared" si="13"/>
        <v/>
      </c>
      <c r="AS39" s="25" t="str">
        <f t="shared" si="14"/>
        <v/>
      </c>
      <c r="AT39" s="25" t="str">
        <f t="shared" si="15"/>
        <v/>
      </c>
      <c r="AU39" s="25" t="str">
        <f t="shared" si="16"/>
        <v/>
      </c>
      <c r="AV39" s="25" t="str">
        <f t="shared" si="17"/>
        <v/>
      </c>
      <c r="AX39" t="str">
        <f>IF(BC39="","",IF(BC39&gt;0,COUNT($AY$2:AY39),""))</f>
        <v/>
      </c>
      <c r="AY39" s="25" t="str">
        <f t="shared" si="18"/>
        <v/>
      </c>
      <c r="AZ39" s="25" t="str">
        <f t="shared" si="19"/>
        <v/>
      </c>
      <c r="BA39" s="25" t="str">
        <f t="shared" si="20"/>
        <v/>
      </c>
      <c r="BB39" s="25" t="str">
        <f t="shared" si="21"/>
        <v/>
      </c>
      <c r="BC39" s="25" t="str">
        <f t="shared" si="22"/>
        <v/>
      </c>
      <c r="BD39" s="25" t="str">
        <f t="shared" si="23"/>
        <v/>
      </c>
      <c r="BE39" s="25" t="str">
        <f t="shared" si="24"/>
        <v/>
      </c>
      <c r="BF39" s="25" t="str">
        <f t="shared" si="25"/>
        <v/>
      </c>
      <c r="BG39" s="25" t="str">
        <f t="shared" si="26"/>
        <v/>
      </c>
      <c r="BH39" s="25" t="str">
        <f t="shared" si="27"/>
        <v/>
      </c>
      <c r="BI39" s="25" t="str">
        <f t="shared" si="28"/>
        <v/>
      </c>
      <c r="BJ39" s="25" t="str">
        <f t="shared" si="29"/>
        <v/>
      </c>
      <c r="BK39" s="25" t="str">
        <f t="shared" si="30"/>
        <v/>
      </c>
      <c r="BL39" s="25" t="str">
        <f t="shared" si="31"/>
        <v/>
      </c>
      <c r="BM39" s="25" t="str">
        <f t="shared" si="32"/>
        <v/>
      </c>
      <c r="BN39" s="25" t="str">
        <f t="shared" si="33"/>
        <v/>
      </c>
    </row>
    <row r="40" spans="1:66" ht="30" x14ac:dyDescent="0.25">
      <c r="A40" s="20" t="str">
        <f>IF('S.D. Paste sheet'!A40="","",'S.D. Paste sheet'!A40)</f>
        <v/>
      </c>
      <c r="B40" s="20" t="str">
        <f>IF('S.D. Paste sheet'!B40="","",'S.D. Paste sheet'!B40)</f>
        <v/>
      </c>
      <c r="C40" s="20" t="str">
        <f>IF('S.D. Paste sheet'!C40="","",'S.D. Paste sheet'!C40)</f>
        <v/>
      </c>
      <c r="D40" s="20" t="str">
        <f>IF('S.D. Paste sheet'!D40="","",'S.D. Paste sheet'!D40)</f>
        <v/>
      </c>
      <c r="E40" s="20" t="str">
        <f>IF('S.D. Paste sheet'!E40="","",UPPER('S.D. Paste sheet'!E40))</f>
        <v/>
      </c>
      <c r="F40" s="20" t="str">
        <f>IF('S.D. Paste sheet'!F40="","",'S.D. Paste sheet'!F40)</f>
        <v/>
      </c>
      <c r="G40" s="20" t="str">
        <f>IF('S.D. Paste sheet'!G40="","",UPPER('S.D. Paste sheet'!G40))</f>
        <v/>
      </c>
      <c r="H40" s="20" t="str">
        <f>IF('S.D. Paste sheet'!H40="","",UPPER('S.D. Paste sheet'!H40))</f>
        <v/>
      </c>
      <c r="I40" s="20" t="str">
        <f>IF('S.D. Paste sheet'!I40="","",'S.D. Paste sheet'!I40)</f>
        <v/>
      </c>
      <c r="J40" s="20" t="str">
        <f>IF('S.D. Paste sheet'!J40="","",'S.D. Paste sheet'!J40)</f>
        <v/>
      </c>
      <c r="K40" s="20" t="str">
        <f>IF('S.D. Paste sheet'!K40="","",'S.D. Paste sheet'!K40)</f>
        <v/>
      </c>
      <c r="L40" s="20" t="str">
        <f>IF('S.D. Paste sheet'!L40="","",'S.D. Paste sheet'!L40)</f>
        <v/>
      </c>
      <c r="M40" s="20" t="str">
        <f>IF('S.D. Paste sheet'!M40="","",'S.D. Paste sheet'!M40)</f>
        <v/>
      </c>
      <c r="N40" s="20" t="str">
        <f>IF('S.D. Paste sheet'!N40="","",'S.D. Paste sheet'!N40)</f>
        <v/>
      </c>
      <c r="O40" s="20" t="str">
        <f>IF('S.D. Paste sheet'!O40="","",'S.D. Paste sheet'!O40)</f>
        <v>SC</v>
      </c>
      <c r="P40" s="20" t="str">
        <f>IF('S.D. Paste sheet'!P40="","",'S.D. Paste sheet'!P40)</f>
        <v>Hindu</v>
      </c>
      <c r="Q40" s="20" t="str">
        <f>IF('S.D. Paste sheet'!Q40="","",'S.D. Paste sheet'!Q40)</f>
        <v/>
      </c>
      <c r="R40" s="20" t="str">
        <f>IF('S.D. Paste sheet'!R40="","",'S.D. Paste sheet'!R40)</f>
        <v>MAHATMA GANDHI GOVT. SCHOOL BAR (214110)</v>
      </c>
      <c r="S40" s="20">
        <f>IF('S.D. Paste sheet'!S40="","",'S.D. Paste sheet'!S40)</f>
        <v>8200204302</v>
      </c>
      <c r="T40" s="20" t="str">
        <f>IF('S.D. Paste sheet'!T40="","",'S.D. Paste sheet'!T40)</f>
        <v>XXXX0921</v>
      </c>
      <c r="U40" s="20" t="str">
        <f>IF('S.D. Paste sheet'!U40="","",'S.D. Paste sheet'!U40)</f>
        <v>YSGQUFX</v>
      </c>
      <c r="V40" s="20">
        <f>IF('S.D. Paste sheet'!V40="","",'S.D. Paste sheet'!V40)</f>
        <v>8209227321</v>
      </c>
      <c r="W40" s="20" t="str">
        <f>IF('S.D. Paste sheet'!W40="","",'S.D. Paste sheet'!W40)</f>
        <v>MEGWALO KA BAS ,RAIPUR,MESIYA,306105</v>
      </c>
      <c r="X40" s="20">
        <f>IF('S.D. Paste sheet'!X40="","",'S.D. Paste sheet'!X40)</f>
        <v>50000</v>
      </c>
      <c r="Y40" s="20" t="str">
        <f>IF('S.D. Paste sheet'!Y40="","",'S.D. Paste sheet'!Y40)</f>
        <v>N</v>
      </c>
      <c r="Z40" s="20" t="str">
        <f>IF('S.D. Paste sheet'!Z40="","",'S.D. Paste sheet'!Z40)</f>
        <v>N</v>
      </c>
      <c r="AA40" s="20" t="str">
        <f>IF('S.D. Paste sheet'!AA40="","",'S.D. Paste sheet'!AA40)</f>
        <v>No</v>
      </c>
      <c r="AB40" s="20">
        <f>IF('S.D. Paste sheet'!AB40="","",'S.D. Paste sheet'!AB40)</f>
        <v>11</v>
      </c>
      <c r="AC40" s="20" t="str">
        <f>IF('S.D. Paste sheet'!AC40="","",'S.D. Paste sheet'!AC40)</f>
        <v>None</v>
      </c>
      <c r="AD40" s="20">
        <f>IF('S.D. Paste sheet'!AD40="","",'S.D. Paste sheet'!AD40)</f>
        <v>12</v>
      </c>
      <c r="AE40" s="28"/>
      <c r="AF40" t="str">
        <f>IF(AK40="","",IF(AK40&gt;0,COUNT($AG$2:AG40),""))</f>
        <v/>
      </c>
      <c r="AG40" s="25" t="str">
        <f t="shared" si="2"/>
        <v/>
      </c>
      <c r="AH40" s="25" t="str">
        <f t="shared" si="3"/>
        <v/>
      </c>
      <c r="AI40" s="25" t="str">
        <f t="shared" si="4"/>
        <v/>
      </c>
      <c r="AJ40" s="25" t="str">
        <f t="shared" si="5"/>
        <v/>
      </c>
      <c r="AK40" s="25" t="str">
        <f t="shared" si="6"/>
        <v/>
      </c>
      <c r="AL40" s="25" t="str">
        <f t="shared" si="7"/>
        <v/>
      </c>
      <c r="AM40" s="25" t="str">
        <f t="shared" si="8"/>
        <v/>
      </c>
      <c r="AN40" s="25" t="str">
        <f t="shared" si="9"/>
        <v/>
      </c>
      <c r="AO40" s="25" t="str">
        <f t="shared" si="10"/>
        <v/>
      </c>
      <c r="AP40" s="25" t="str">
        <f t="shared" si="11"/>
        <v/>
      </c>
      <c r="AQ40" s="25" t="str">
        <f t="shared" si="12"/>
        <v/>
      </c>
      <c r="AR40" s="25" t="str">
        <f t="shared" si="13"/>
        <v/>
      </c>
      <c r="AS40" s="25" t="str">
        <f t="shared" si="14"/>
        <v/>
      </c>
      <c r="AT40" s="25" t="str">
        <f t="shared" si="15"/>
        <v/>
      </c>
      <c r="AU40" s="25" t="str">
        <f t="shared" si="16"/>
        <v/>
      </c>
      <c r="AV40" s="25" t="str">
        <f t="shared" si="17"/>
        <v/>
      </c>
      <c r="AX40" t="str">
        <f>IF(BC40="","",IF(BC40&gt;0,COUNT($AY$2:AY40),""))</f>
        <v/>
      </c>
      <c r="AY40" s="25" t="str">
        <f t="shared" si="18"/>
        <v/>
      </c>
      <c r="AZ40" s="25" t="str">
        <f t="shared" si="19"/>
        <v/>
      </c>
      <c r="BA40" s="25" t="str">
        <f t="shared" si="20"/>
        <v/>
      </c>
      <c r="BB40" s="25" t="str">
        <f t="shared" si="21"/>
        <v/>
      </c>
      <c r="BC40" s="25" t="str">
        <f t="shared" si="22"/>
        <v/>
      </c>
      <c r="BD40" s="25" t="str">
        <f t="shared" si="23"/>
        <v/>
      </c>
      <c r="BE40" s="25" t="str">
        <f t="shared" si="24"/>
        <v/>
      </c>
      <c r="BF40" s="25" t="str">
        <f t="shared" si="25"/>
        <v/>
      </c>
      <c r="BG40" s="25" t="str">
        <f t="shared" si="26"/>
        <v/>
      </c>
      <c r="BH40" s="25" t="str">
        <f t="shared" si="27"/>
        <v/>
      </c>
      <c r="BI40" s="25" t="str">
        <f t="shared" si="28"/>
        <v/>
      </c>
      <c r="BJ40" s="25" t="str">
        <f t="shared" si="29"/>
        <v/>
      </c>
      <c r="BK40" s="25" t="str">
        <f t="shared" si="30"/>
        <v/>
      </c>
      <c r="BL40" s="25" t="str">
        <f t="shared" si="31"/>
        <v/>
      </c>
      <c r="BM40" s="25" t="str">
        <f t="shared" si="32"/>
        <v/>
      </c>
      <c r="BN40" s="25" t="str">
        <f t="shared" si="33"/>
        <v/>
      </c>
    </row>
    <row r="41" spans="1:66" ht="30" x14ac:dyDescent="0.25">
      <c r="A41" s="20" t="str">
        <f>IF('S.D. Paste sheet'!A41="","",'S.D. Paste sheet'!A41)</f>
        <v/>
      </c>
      <c r="B41" s="20" t="str">
        <f>IF('S.D. Paste sheet'!B41="","",'S.D. Paste sheet'!B41)</f>
        <v/>
      </c>
      <c r="C41" s="20" t="str">
        <f>IF('S.D. Paste sheet'!C41="","",'S.D. Paste sheet'!C41)</f>
        <v/>
      </c>
      <c r="D41" s="20" t="str">
        <f>IF('S.D. Paste sheet'!D41="","",'S.D. Paste sheet'!D41)</f>
        <v/>
      </c>
      <c r="E41" s="20" t="str">
        <f>IF('S.D. Paste sheet'!E41="","",UPPER('S.D. Paste sheet'!E41))</f>
        <v/>
      </c>
      <c r="F41" s="20" t="str">
        <f>IF('S.D. Paste sheet'!F41="","",'S.D. Paste sheet'!F41)</f>
        <v/>
      </c>
      <c r="G41" s="20" t="str">
        <f>IF('S.D. Paste sheet'!G41="","",UPPER('S.D. Paste sheet'!G41))</f>
        <v/>
      </c>
      <c r="H41" s="20" t="str">
        <f>IF('S.D. Paste sheet'!H41="","",UPPER('S.D. Paste sheet'!H41))</f>
        <v/>
      </c>
      <c r="I41" s="20" t="str">
        <f>IF('S.D. Paste sheet'!I41="","",'S.D. Paste sheet'!I41)</f>
        <v/>
      </c>
      <c r="J41" s="20" t="str">
        <f>IF('S.D. Paste sheet'!J41="","",'S.D. Paste sheet'!J41)</f>
        <v/>
      </c>
      <c r="K41" s="20" t="str">
        <f>IF('S.D. Paste sheet'!K41="","",'S.D. Paste sheet'!K41)</f>
        <v/>
      </c>
      <c r="L41" s="20" t="str">
        <f>IF('S.D. Paste sheet'!L41="","",'S.D. Paste sheet'!L41)</f>
        <v/>
      </c>
      <c r="M41" s="20" t="str">
        <f>IF('S.D. Paste sheet'!M41="","",'S.D. Paste sheet'!M41)</f>
        <v/>
      </c>
      <c r="N41" s="20" t="str">
        <f>IF('S.D. Paste sheet'!N41="","",'S.D. Paste sheet'!N41)</f>
        <v/>
      </c>
      <c r="O41" s="20" t="str">
        <f>IF('S.D. Paste sheet'!O41="","",'S.D. Paste sheet'!O41)</f>
        <v>OBC</v>
      </c>
      <c r="P41" s="20" t="str">
        <f>IF('S.D. Paste sheet'!P41="","",'S.D. Paste sheet'!P41)</f>
        <v>Hindu</v>
      </c>
      <c r="Q41" s="20" t="str">
        <f>IF('S.D. Paste sheet'!Q41="","",'S.D. Paste sheet'!Q41)</f>
        <v/>
      </c>
      <c r="R41" s="20" t="str">
        <f>IF('S.D. Paste sheet'!R41="","",'S.D. Paste sheet'!R41)</f>
        <v>MAHATMA GANDHI GOVT. SCHOOL BAR (214110)</v>
      </c>
      <c r="S41" s="20">
        <f>IF('S.D. Paste sheet'!S41="","",'S.D. Paste sheet'!S41)</f>
        <v>8200204302</v>
      </c>
      <c r="T41" s="20" t="str">
        <f>IF('S.D. Paste sheet'!T41="","",'S.D. Paste sheet'!T41)</f>
        <v>XXXX7656</v>
      </c>
      <c r="U41" s="20" t="str">
        <f>IF('S.D. Paste sheet'!U41="","",'S.D. Paste sheet'!U41)</f>
        <v/>
      </c>
      <c r="V41" s="20">
        <f>IF('S.D. Paste sheet'!V41="","",'S.D. Paste sheet'!V41)</f>
        <v>8861447193</v>
      </c>
      <c r="W41" s="20" t="str">
        <f>IF('S.D. Paste sheet'!W41="","",'S.D. Paste sheet'!W41)</f>
        <v>BERA NALCHA,RAIPUR,BAR,306105</v>
      </c>
      <c r="X41" s="20">
        <f>IF('S.D. Paste sheet'!X41="","",'S.D. Paste sheet'!X41)</f>
        <v>100000</v>
      </c>
      <c r="Y41" s="20" t="str">
        <f>IF('S.D. Paste sheet'!Y41="","",'S.D. Paste sheet'!Y41)</f>
        <v>N</v>
      </c>
      <c r="Z41" s="20" t="str">
        <f>IF('S.D. Paste sheet'!Z41="","",'S.D. Paste sheet'!Z41)</f>
        <v>N</v>
      </c>
      <c r="AA41" s="20" t="str">
        <f>IF('S.D. Paste sheet'!AA41="","",'S.D. Paste sheet'!AA41)</f>
        <v>No</v>
      </c>
      <c r="AB41" s="20">
        <f>IF('S.D. Paste sheet'!AB41="","",'S.D. Paste sheet'!AB41)</f>
        <v>8</v>
      </c>
      <c r="AC41" s="20" t="str">
        <f>IF('S.D. Paste sheet'!AC41="","",'S.D. Paste sheet'!AC41)</f>
        <v>None</v>
      </c>
      <c r="AD41" s="20">
        <f>IF('S.D. Paste sheet'!AD41="","",'S.D. Paste sheet'!AD41)</f>
        <v>1</v>
      </c>
      <c r="AE41" s="28"/>
      <c r="AF41" t="str">
        <f>IF(AK41="","",IF(AK41&gt;0,COUNT($AG$2:AG41),""))</f>
        <v/>
      </c>
      <c r="AG41" s="25" t="str">
        <f t="shared" si="2"/>
        <v/>
      </c>
      <c r="AH41" s="25" t="str">
        <f t="shared" si="3"/>
        <v/>
      </c>
      <c r="AI41" s="25" t="str">
        <f t="shared" si="4"/>
        <v/>
      </c>
      <c r="AJ41" s="25" t="str">
        <f t="shared" si="5"/>
        <v/>
      </c>
      <c r="AK41" s="25" t="str">
        <f t="shared" si="6"/>
        <v/>
      </c>
      <c r="AL41" s="25" t="str">
        <f t="shared" si="7"/>
        <v/>
      </c>
      <c r="AM41" s="25" t="str">
        <f t="shared" si="8"/>
        <v/>
      </c>
      <c r="AN41" s="25" t="str">
        <f t="shared" si="9"/>
        <v/>
      </c>
      <c r="AO41" s="25" t="str">
        <f t="shared" si="10"/>
        <v/>
      </c>
      <c r="AP41" s="25" t="str">
        <f t="shared" si="11"/>
        <v/>
      </c>
      <c r="AQ41" s="25" t="str">
        <f t="shared" si="12"/>
        <v/>
      </c>
      <c r="AR41" s="25" t="str">
        <f t="shared" si="13"/>
        <v/>
      </c>
      <c r="AS41" s="25" t="str">
        <f t="shared" si="14"/>
        <v/>
      </c>
      <c r="AT41" s="25" t="str">
        <f t="shared" si="15"/>
        <v/>
      </c>
      <c r="AU41" s="25" t="str">
        <f t="shared" si="16"/>
        <v/>
      </c>
      <c r="AV41" s="25" t="str">
        <f t="shared" si="17"/>
        <v/>
      </c>
      <c r="AX41" t="str">
        <f>IF(BC41="","",IF(BC41&gt;0,COUNT($AY$2:AY41),""))</f>
        <v/>
      </c>
      <c r="AY41" s="25" t="str">
        <f t="shared" si="18"/>
        <v/>
      </c>
      <c r="AZ41" s="25" t="str">
        <f t="shared" si="19"/>
        <v/>
      </c>
      <c r="BA41" s="25" t="str">
        <f t="shared" si="20"/>
        <v/>
      </c>
      <c r="BB41" s="25" t="str">
        <f t="shared" si="21"/>
        <v/>
      </c>
      <c r="BC41" s="25" t="str">
        <f t="shared" si="22"/>
        <v/>
      </c>
      <c r="BD41" s="25" t="str">
        <f t="shared" si="23"/>
        <v/>
      </c>
      <c r="BE41" s="25" t="str">
        <f t="shared" si="24"/>
        <v/>
      </c>
      <c r="BF41" s="25" t="str">
        <f t="shared" si="25"/>
        <v/>
      </c>
      <c r="BG41" s="25" t="str">
        <f t="shared" si="26"/>
        <v/>
      </c>
      <c r="BH41" s="25" t="str">
        <f t="shared" si="27"/>
        <v/>
      </c>
      <c r="BI41" s="25" t="str">
        <f t="shared" si="28"/>
        <v/>
      </c>
      <c r="BJ41" s="25" t="str">
        <f t="shared" si="29"/>
        <v/>
      </c>
      <c r="BK41" s="25" t="str">
        <f t="shared" si="30"/>
        <v/>
      </c>
      <c r="BL41" s="25" t="str">
        <f t="shared" si="31"/>
        <v/>
      </c>
      <c r="BM41" s="25" t="str">
        <f t="shared" si="32"/>
        <v/>
      </c>
      <c r="BN41" s="25" t="str">
        <f t="shared" si="33"/>
        <v/>
      </c>
    </row>
    <row r="42" spans="1:66" ht="30" x14ac:dyDescent="0.25">
      <c r="A42" s="20" t="str">
        <f>IF('S.D. Paste sheet'!A42="","",'S.D. Paste sheet'!A42)</f>
        <v/>
      </c>
      <c r="B42" s="20" t="str">
        <f>IF('S.D. Paste sheet'!B42="","",'S.D. Paste sheet'!B42)</f>
        <v/>
      </c>
      <c r="C42" s="20" t="str">
        <f>IF('S.D. Paste sheet'!C42="","",'S.D. Paste sheet'!C42)</f>
        <v/>
      </c>
      <c r="D42" s="20" t="str">
        <f>IF('S.D. Paste sheet'!D42="","",'S.D. Paste sheet'!D42)</f>
        <v/>
      </c>
      <c r="E42" s="20" t="str">
        <f>IF('S.D. Paste sheet'!E42="","",UPPER('S.D. Paste sheet'!E42))</f>
        <v/>
      </c>
      <c r="F42" s="20" t="str">
        <f>IF('S.D. Paste sheet'!F42="","",'S.D. Paste sheet'!F42)</f>
        <v/>
      </c>
      <c r="G42" s="20" t="str">
        <f>IF('S.D. Paste sheet'!G42="","",UPPER('S.D. Paste sheet'!G42))</f>
        <v/>
      </c>
      <c r="H42" s="20" t="str">
        <f>IF('S.D. Paste sheet'!H42="","",UPPER('S.D. Paste sheet'!H42))</f>
        <v/>
      </c>
      <c r="I42" s="20" t="str">
        <f>IF('S.D. Paste sheet'!I42="","",'S.D. Paste sheet'!I42)</f>
        <v/>
      </c>
      <c r="J42" s="20" t="str">
        <f>IF('S.D. Paste sheet'!J42="","",'S.D. Paste sheet'!J42)</f>
        <v/>
      </c>
      <c r="K42" s="20" t="str">
        <f>IF('S.D. Paste sheet'!K42="","",'S.D. Paste sheet'!K42)</f>
        <v/>
      </c>
      <c r="L42" s="20" t="str">
        <f>IF('S.D. Paste sheet'!L42="","",'S.D. Paste sheet'!L42)</f>
        <v/>
      </c>
      <c r="M42" s="20" t="str">
        <f>IF('S.D. Paste sheet'!M42="","",'S.D. Paste sheet'!M42)</f>
        <v/>
      </c>
      <c r="N42" s="20" t="str">
        <f>IF('S.D. Paste sheet'!N42="","",'S.D. Paste sheet'!N42)</f>
        <v/>
      </c>
      <c r="O42" s="20" t="str">
        <f>IF('S.D. Paste sheet'!O42="","",'S.D. Paste sheet'!O42)</f>
        <v>SBC</v>
      </c>
      <c r="P42" s="20" t="str">
        <f>IF('S.D. Paste sheet'!P42="","",'S.D. Paste sheet'!P42)</f>
        <v>Hindu</v>
      </c>
      <c r="Q42" s="20" t="str">
        <f>IF('S.D. Paste sheet'!Q42="","",'S.D. Paste sheet'!Q42)</f>
        <v/>
      </c>
      <c r="R42" s="20" t="str">
        <f>IF('S.D. Paste sheet'!R42="","",'S.D. Paste sheet'!R42)</f>
        <v>MAHATMA GANDHI GOVT. SCHOOL BAR (214110)</v>
      </c>
      <c r="S42" s="20">
        <f>IF('S.D. Paste sheet'!S42="","",'S.D. Paste sheet'!S42)</f>
        <v>8200204302</v>
      </c>
      <c r="T42" s="20" t="str">
        <f>IF('S.D. Paste sheet'!T42="","",'S.D. Paste sheet'!T42)</f>
        <v>XXXX5236</v>
      </c>
      <c r="U42" s="20" t="str">
        <f>IF('S.D. Paste sheet'!U42="","",'S.D. Paste sheet'!U42)</f>
        <v>BHCVOHR</v>
      </c>
      <c r="V42" s="20">
        <f>IF('S.D. Paste sheet'!V42="","",'S.D. Paste sheet'!V42)</f>
        <v>9484727209</v>
      </c>
      <c r="W42" s="20" t="str">
        <f>IF('S.D. Paste sheet'!W42="","",'S.D. Paste sheet'!W42)</f>
        <v>GURJARO KA BAS ,RAIPUR,BAR,306105</v>
      </c>
      <c r="X42" s="20">
        <f>IF('S.D. Paste sheet'!X42="","",'S.D. Paste sheet'!X42)</f>
        <v>60000</v>
      </c>
      <c r="Y42" s="20" t="str">
        <f>IF('S.D. Paste sheet'!Y42="","",'S.D. Paste sheet'!Y42)</f>
        <v>N</v>
      </c>
      <c r="Z42" s="20" t="str">
        <f>IF('S.D. Paste sheet'!Z42="","",'S.D. Paste sheet'!Z42)</f>
        <v>N</v>
      </c>
      <c r="AA42" s="20" t="str">
        <f>IF('S.D. Paste sheet'!AA42="","",'S.D. Paste sheet'!AA42)</f>
        <v>No</v>
      </c>
      <c r="AB42" s="20">
        <f>IF('S.D. Paste sheet'!AB42="","",'S.D. Paste sheet'!AB42)</f>
        <v>7</v>
      </c>
      <c r="AC42" s="20" t="str">
        <f>IF('S.D. Paste sheet'!AC42="","",'S.D. Paste sheet'!AC42)</f>
        <v>None</v>
      </c>
      <c r="AD42" s="20">
        <f>IF('S.D. Paste sheet'!AD42="","",'S.D. Paste sheet'!AD42)</f>
        <v>1</v>
      </c>
      <c r="AE42" s="28"/>
      <c r="AF42" t="str">
        <f>IF(AK42="","",IF(AK42&gt;0,COUNT($AG$2:AG42),""))</f>
        <v/>
      </c>
      <c r="AG42" s="25" t="str">
        <f t="shared" si="2"/>
        <v/>
      </c>
      <c r="AH42" s="25" t="str">
        <f t="shared" si="3"/>
        <v/>
      </c>
      <c r="AI42" s="25" t="str">
        <f t="shared" si="4"/>
        <v/>
      </c>
      <c r="AJ42" s="25" t="str">
        <f t="shared" si="5"/>
        <v/>
      </c>
      <c r="AK42" s="25" t="str">
        <f t="shared" si="6"/>
        <v/>
      </c>
      <c r="AL42" s="25" t="str">
        <f t="shared" si="7"/>
        <v/>
      </c>
      <c r="AM42" s="25" t="str">
        <f t="shared" si="8"/>
        <v/>
      </c>
      <c r="AN42" s="25" t="str">
        <f t="shared" si="9"/>
        <v/>
      </c>
      <c r="AO42" s="25" t="str">
        <f t="shared" si="10"/>
        <v/>
      </c>
      <c r="AP42" s="25" t="str">
        <f t="shared" si="11"/>
        <v/>
      </c>
      <c r="AQ42" s="25" t="str">
        <f t="shared" si="12"/>
        <v/>
      </c>
      <c r="AR42" s="25" t="str">
        <f t="shared" si="13"/>
        <v/>
      </c>
      <c r="AS42" s="25" t="str">
        <f t="shared" si="14"/>
        <v/>
      </c>
      <c r="AT42" s="25" t="str">
        <f t="shared" si="15"/>
        <v/>
      </c>
      <c r="AU42" s="25" t="str">
        <f t="shared" si="16"/>
        <v/>
      </c>
      <c r="AV42" s="25" t="str">
        <f t="shared" si="17"/>
        <v/>
      </c>
      <c r="AX42" t="str">
        <f>IF(BC42="","",IF(BC42&gt;0,COUNT($AY$2:AY42),""))</f>
        <v/>
      </c>
      <c r="AY42" s="25" t="str">
        <f t="shared" si="18"/>
        <v/>
      </c>
      <c r="AZ42" s="25" t="str">
        <f t="shared" si="19"/>
        <v/>
      </c>
      <c r="BA42" s="25" t="str">
        <f t="shared" si="20"/>
        <v/>
      </c>
      <c r="BB42" s="25" t="str">
        <f t="shared" si="21"/>
        <v/>
      </c>
      <c r="BC42" s="25" t="str">
        <f t="shared" si="22"/>
        <v/>
      </c>
      <c r="BD42" s="25" t="str">
        <f t="shared" si="23"/>
        <v/>
      </c>
      <c r="BE42" s="25" t="str">
        <f t="shared" si="24"/>
        <v/>
      </c>
      <c r="BF42" s="25" t="str">
        <f t="shared" si="25"/>
        <v/>
      </c>
      <c r="BG42" s="25" t="str">
        <f t="shared" si="26"/>
        <v/>
      </c>
      <c r="BH42" s="25" t="str">
        <f t="shared" si="27"/>
        <v/>
      </c>
      <c r="BI42" s="25" t="str">
        <f t="shared" si="28"/>
        <v/>
      </c>
      <c r="BJ42" s="25" t="str">
        <f t="shared" si="29"/>
        <v/>
      </c>
      <c r="BK42" s="25" t="str">
        <f t="shared" si="30"/>
        <v/>
      </c>
      <c r="BL42" s="25" t="str">
        <f t="shared" si="31"/>
        <v/>
      </c>
      <c r="BM42" s="25" t="str">
        <f t="shared" si="32"/>
        <v/>
      </c>
      <c r="BN42" s="25" t="str">
        <f t="shared" si="33"/>
        <v/>
      </c>
    </row>
    <row r="43" spans="1:66" ht="30" x14ac:dyDescent="0.25">
      <c r="A43" s="20" t="str">
        <f>IF('S.D. Paste sheet'!A43="","",'S.D. Paste sheet'!A43)</f>
        <v/>
      </c>
      <c r="B43" s="20" t="str">
        <f>IF('S.D. Paste sheet'!B43="","",'S.D. Paste sheet'!B43)</f>
        <v/>
      </c>
      <c r="C43" s="20" t="str">
        <f>IF('S.D. Paste sheet'!C43="","",'S.D. Paste sheet'!C43)</f>
        <v/>
      </c>
      <c r="D43" s="20" t="str">
        <f>IF('S.D. Paste sheet'!D43="","",'S.D. Paste sheet'!D43)</f>
        <v/>
      </c>
      <c r="E43" s="20" t="str">
        <f>IF('S.D. Paste sheet'!E43="","",UPPER('S.D. Paste sheet'!E43))</f>
        <v/>
      </c>
      <c r="F43" s="20" t="str">
        <f>IF('S.D. Paste sheet'!F43="","",'S.D. Paste sheet'!F43)</f>
        <v/>
      </c>
      <c r="G43" s="20" t="str">
        <f>IF('S.D. Paste sheet'!G43="","",UPPER('S.D. Paste sheet'!G43))</f>
        <v/>
      </c>
      <c r="H43" s="20" t="str">
        <f>IF('S.D. Paste sheet'!H43="","",UPPER('S.D. Paste sheet'!H43))</f>
        <v/>
      </c>
      <c r="I43" s="20" t="str">
        <f>IF('S.D. Paste sheet'!I43="","",'S.D. Paste sheet'!I43)</f>
        <v/>
      </c>
      <c r="J43" s="20" t="str">
        <f>IF('S.D. Paste sheet'!J43="","",'S.D. Paste sheet'!J43)</f>
        <v/>
      </c>
      <c r="K43" s="20" t="str">
        <f>IF('S.D. Paste sheet'!K43="","",'S.D. Paste sheet'!K43)</f>
        <v/>
      </c>
      <c r="L43" s="20" t="str">
        <f>IF('S.D. Paste sheet'!L43="","",'S.D. Paste sheet'!L43)</f>
        <v/>
      </c>
      <c r="M43" s="20" t="str">
        <f>IF('S.D. Paste sheet'!M43="","",'S.D. Paste sheet'!M43)</f>
        <v/>
      </c>
      <c r="N43" s="20" t="str">
        <f>IF('S.D. Paste sheet'!N43="","",'S.D. Paste sheet'!N43)</f>
        <v/>
      </c>
      <c r="O43" s="20" t="str">
        <f>IF('S.D. Paste sheet'!O43="","",'S.D. Paste sheet'!O43)</f>
        <v>OBC</v>
      </c>
      <c r="P43" s="20" t="str">
        <f>IF('S.D. Paste sheet'!P43="","",'S.D. Paste sheet'!P43)</f>
        <v>Hindu</v>
      </c>
      <c r="Q43" s="20" t="str">
        <f>IF('S.D. Paste sheet'!Q43="","",'S.D. Paste sheet'!Q43)</f>
        <v/>
      </c>
      <c r="R43" s="20" t="str">
        <f>IF('S.D. Paste sheet'!R43="","",'S.D. Paste sheet'!R43)</f>
        <v>MAHATMA GANDHI GOVT. SCHOOL BAR (214110)</v>
      </c>
      <c r="S43" s="20">
        <f>IF('S.D. Paste sheet'!S43="","",'S.D. Paste sheet'!S43)</f>
        <v>8200204302</v>
      </c>
      <c r="T43" s="20" t="str">
        <f>IF('S.D. Paste sheet'!T43="","",'S.D. Paste sheet'!T43)</f>
        <v>XXXX5468</v>
      </c>
      <c r="U43" s="20" t="str">
        <f>IF('S.D. Paste sheet'!U43="","",'S.D. Paste sheet'!U43)</f>
        <v/>
      </c>
      <c r="V43" s="20">
        <f>IF('S.D. Paste sheet'!V43="","",'S.D. Paste sheet'!V43)</f>
        <v>8095444231</v>
      </c>
      <c r="W43" s="20" t="str">
        <f>IF('S.D. Paste sheet'!W43="","",'S.D. Paste sheet'!W43)</f>
        <v>JODHPUR ROAD VYAPARI MOHHALA ,RAIPUR,BAR,306105</v>
      </c>
      <c r="X43" s="20">
        <f>IF('S.D. Paste sheet'!X43="","",'S.D. Paste sheet'!X43)</f>
        <v>120000</v>
      </c>
      <c r="Y43" s="20" t="str">
        <f>IF('S.D. Paste sheet'!Y43="","",'S.D. Paste sheet'!Y43)</f>
        <v>N</v>
      </c>
      <c r="Z43" s="20" t="str">
        <f>IF('S.D. Paste sheet'!Z43="","",'S.D. Paste sheet'!Z43)</f>
        <v>N</v>
      </c>
      <c r="AA43" s="20" t="str">
        <f>IF('S.D. Paste sheet'!AA43="","",'S.D. Paste sheet'!AA43)</f>
        <v>No</v>
      </c>
      <c r="AB43" s="20">
        <f>IF('S.D. Paste sheet'!AB43="","",'S.D. Paste sheet'!AB43)</f>
        <v>7</v>
      </c>
      <c r="AC43" s="20" t="str">
        <f>IF('S.D. Paste sheet'!AC43="","",'S.D. Paste sheet'!AC43)</f>
        <v>None</v>
      </c>
      <c r="AD43" s="20">
        <f>IF('S.D. Paste sheet'!AD43="","",'S.D. Paste sheet'!AD43)</f>
        <v>1</v>
      </c>
      <c r="AE43" s="28"/>
      <c r="AF43" t="str">
        <f>IF(AK43="","",IF(AK43&gt;0,COUNT($AG$2:AG43),""))</f>
        <v/>
      </c>
      <c r="AG43" s="25" t="str">
        <f t="shared" si="2"/>
        <v/>
      </c>
      <c r="AH43" s="25" t="str">
        <f t="shared" si="3"/>
        <v/>
      </c>
      <c r="AI43" s="25" t="str">
        <f t="shared" si="4"/>
        <v/>
      </c>
      <c r="AJ43" s="25" t="str">
        <f t="shared" si="5"/>
        <v/>
      </c>
      <c r="AK43" s="25" t="str">
        <f t="shared" si="6"/>
        <v/>
      </c>
      <c r="AL43" s="25" t="str">
        <f t="shared" si="7"/>
        <v/>
      </c>
      <c r="AM43" s="25" t="str">
        <f t="shared" si="8"/>
        <v/>
      </c>
      <c r="AN43" s="25" t="str">
        <f t="shared" si="9"/>
        <v/>
      </c>
      <c r="AO43" s="25" t="str">
        <f t="shared" si="10"/>
        <v/>
      </c>
      <c r="AP43" s="25" t="str">
        <f t="shared" si="11"/>
        <v/>
      </c>
      <c r="AQ43" s="25" t="str">
        <f t="shared" si="12"/>
        <v/>
      </c>
      <c r="AR43" s="25" t="str">
        <f t="shared" si="13"/>
        <v/>
      </c>
      <c r="AS43" s="25" t="str">
        <f t="shared" si="14"/>
        <v/>
      </c>
      <c r="AT43" s="25" t="str">
        <f t="shared" si="15"/>
        <v/>
      </c>
      <c r="AU43" s="25" t="str">
        <f t="shared" si="16"/>
        <v/>
      </c>
      <c r="AV43" s="25" t="str">
        <f t="shared" si="17"/>
        <v/>
      </c>
      <c r="AX43" t="str">
        <f>IF(BC43="","",IF(BC43&gt;0,COUNT($AY$2:AY43),""))</f>
        <v/>
      </c>
      <c r="AY43" s="25" t="str">
        <f t="shared" si="18"/>
        <v/>
      </c>
      <c r="AZ43" s="25" t="str">
        <f t="shared" si="19"/>
        <v/>
      </c>
      <c r="BA43" s="25" t="str">
        <f t="shared" si="20"/>
        <v/>
      </c>
      <c r="BB43" s="25" t="str">
        <f t="shared" si="21"/>
        <v/>
      </c>
      <c r="BC43" s="25" t="str">
        <f t="shared" si="22"/>
        <v/>
      </c>
      <c r="BD43" s="25" t="str">
        <f t="shared" si="23"/>
        <v/>
      </c>
      <c r="BE43" s="25" t="str">
        <f t="shared" si="24"/>
        <v/>
      </c>
      <c r="BF43" s="25" t="str">
        <f t="shared" si="25"/>
        <v/>
      </c>
      <c r="BG43" s="25" t="str">
        <f t="shared" si="26"/>
        <v/>
      </c>
      <c r="BH43" s="25" t="str">
        <f t="shared" si="27"/>
        <v/>
      </c>
      <c r="BI43" s="25" t="str">
        <f t="shared" si="28"/>
        <v/>
      </c>
      <c r="BJ43" s="25" t="str">
        <f t="shared" si="29"/>
        <v/>
      </c>
      <c r="BK43" s="25" t="str">
        <f t="shared" si="30"/>
        <v/>
      </c>
      <c r="BL43" s="25" t="str">
        <f t="shared" si="31"/>
        <v/>
      </c>
      <c r="BM43" s="25" t="str">
        <f t="shared" si="32"/>
        <v/>
      </c>
      <c r="BN43" s="25" t="str">
        <f t="shared" si="33"/>
        <v/>
      </c>
    </row>
    <row r="44" spans="1:66" ht="30" x14ac:dyDescent="0.25">
      <c r="A44" s="20" t="str">
        <f>IF('S.D. Paste sheet'!A44="","",'S.D. Paste sheet'!A44)</f>
        <v/>
      </c>
      <c r="B44" s="20" t="str">
        <f>IF('S.D. Paste sheet'!B44="","",'S.D. Paste sheet'!B44)</f>
        <v/>
      </c>
      <c r="C44" s="20" t="str">
        <f>IF('S.D. Paste sheet'!C44="","",'S.D. Paste sheet'!C44)</f>
        <v/>
      </c>
      <c r="D44" s="20" t="str">
        <f>IF('S.D. Paste sheet'!D44="","",'S.D. Paste sheet'!D44)</f>
        <v/>
      </c>
      <c r="E44" s="20" t="str">
        <f>IF('S.D. Paste sheet'!E44="","",UPPER('S.D. Paste sheet'!E44))</f>
        <v/>
      </c>
      <c r="F44" s="20" t="str">
        <f>IF('S.D. Paste sheet'!F44="","",'S.D. Paste sheet'!F44)</f>
        <v/>
      </c>
      <c r="G44" s="20" t="str">
        <f>IF('S.D. Paste sheet'!G44="","",UPPER('S.D. Paste sheet'!G44))</f>
        <v/>
      </c>
      <c r="H44" s="20" t="str">
        <f>IF('S.D. Paste sheet'!H44="","",UPPER('S.D. Paste sheet'!H44))</f>
        <v/>
      </c>
      <c r="I44" s="20" t="str">
        <f>IF('S.D. Paste sheet'!I44="","",'S.D. Paste sheet'!I44)</f>
        <v/>
      </c>
      <c r="J44" s="20" t="str">
        <f>IF('S.D. Paste sheet'!J44="","",'S.D. Paste sheet'!J44)</f>
        <v/>
      </c>
      <c r="K44" s="20" t="str">
        <f>IF('S.D. Paste sheet'!K44="","",'S.D. Paste sheet'!K44)</f>
        <v/>
      </c>
      <c r="L44" s="20" t="str">
        <f>IF('S.D. Paste sheet'!L44="","",'S.D. Paste sheet'!L44)</f>
        <v/>
      </c>
      <c r="M44" s="20" t="str">
        <f>IF('S.D. Paste sheet'!M44="","",'S.D. Paste sheet'!M44)</f>
        <v/>
      </c>
      <c r="N44" s="20" t="str">
        <f>IF('S.D. Paste sheet'!N44="","",'S.D. Paste sheet'!N44)</f>
        <v/>
      </c>
      <c r="O44" s="20" t="str">
        <f>IF('S.D. Paste sheet'!O44="","",'S.D. Paste sheet'!O44)</f>
        <v>SBC</v>
      </c>
      <c r="P44" s="20" t="str">
        <f>IF('S.D. Paste sheet'!P44="","",'S.D. Paste sheet'!P44)</f>
        <v>Hindu</v>
      </c>
      <c r="Q44" s="20" t="str">
        <f>IF('S.D. Paste sheet'!Q44="","",'S.D. Paste sheet'!Q44)</f>
        <v/>
      </c>
      <c r="R44" s="20" t="str">
        <f>IF('S.D. Paste sheet'!R44="","",'S.D. Paste sheet'!R44)</f>
        <v>MAHATMA GANDHI GOVT. SCHOOL BAR (214110)</v>
      </c>
      <c r="S44" s="20">
        <f>IF('S.D. Paste sheet'!S44="","",'S.D. Paste sheet'!S44)</f>
        <v>8200204302</v>
      </c>
      <c r="T44" s="20" t="str">
        <f>IF('S.D. Paste sheet'!T44="","",'S.D. Paste sheet'!T44)</f>
        <v>XXXX3798</v>
      </c>
      <c r="U44" s="20" t="str">
        <f>IF('S.D. Paste sheet'!U44="","",'S.D. Paste sheet'!U44)</f>
        <v>BABMGYE</v>
      </c>
      <c r="V44" s="20">
        <f>IF('S.D. Paste sheet'!V44="","",'S.D. Paste sheet'!V44)</f>
        <v>6317437348</v>
      </c>
      <c r="W44" s="20" t="str">
        <f>IF('S.D. Paste sheet'!W44="","",'S.D. Paste sheet'!W44)</f>
        <v>BAR,RAIPUR,BAR,306105</v>
      </c>
      <c r="X44" s="20">
        <f>IF('S.D. Paste sheet'!X44="","",'S.D. Paste sheet'!X44)</f>
        <v>60000</v>
      </c>
      <c r="Y44" s="20" t="str">
        <f>IF('S.D. Paste sheet'!Y44="","",'S.D. Paste sheet'!Y44)</f>
        <v>N</v>
      </c>
      <c r="Z44" s="20" t="str">
        <f>IF('S.D. Paste sheet'!Z44="","",'S.D. Paste sheet'!Z44)</f>
        <v>N</v>
      </c>
      <c r="AA44" s="20" t="str">
        <f>IF('S.D. Paste sheet'!AA44="","",'S.D. Paste sheet'!AA44)</f>
        <v>No</v>
      </c>
      <c r="AB44" s="20">
        <f>IF('S.D. Paste sheet'!AB44="","",'S.D. Paste sheet'!AB44)</f>
        <v>10</v>
      </c>
      <c r="AC44" s="20" t="str">
        <f>IF('S.D. Paste sheet'!AC44="","",'S.D. Paste sheet'!AC44)</f>
        <v>None</v>
      </c>
      <c r="AD44" s="20">
        <f>IF('S.D. Paste sheet'!AD44="","",'S.D. Paste sheet'!AD44)</f>
        <v>1</v>
      </c>
      <c r="AE44" s="28"/>
      <c r="AF44" t="str">
        <f>IF(AK44="","",IF(AK44&gt;0,COUNT($AG$2:AG44),""))</f>
        <v/>
      </c>
      <c r="AG44" s="25" t="str">
        <f t="shared" si="2"/>
        <v/>
      </c>
      <c r="AH44" s="25" t="str">
        <f t="shared" si="3"/>
        <v/>
      </c>
      <c r="AI44" s="25" t="str">
        <f t="shared" si="4"/>
        <v/>
      </c>
      <c r="AJ44" s="25" t="str">
        <f t="shared" si="5"/>
        <v/>
      </c>
      <c r="AK44" s="25" t="str">
        <f t="shared" si="6"/>
        <v/>
      </c>
      <c r="AL44" s="25" t="str">
        <f t="shared" si="7"/>
        <v/>
      </c>
      <c r="AM44" s="25" t="str">
        <f t="shared" si="8"/>
        <v/>
      </c>
      <c r="AN44" s="25" t="str">
        <f t="shared" si="9"/>
        <v/>
      </c>
      <c r="AO44" s="25" t="str">
        <f t="shared" si="10"/>
        <v/>
      </c>
      <c r="AP44" s="25" t="str">
        <f t="shared" si="11"/>
        <v/>
      </c>
      <c r="AQ44" s="25" t="str">
        <f t="shared" si="12"/>
        <v/>
      </c>
      <c r="AR44" s="25" t="str">
        <f t="shared" si="13"/>
        <v/>
      </c>
      <c r="AS44" s="25" t="str">
        <f t="shared" si="14"/>
        <v/>
      </c>
      <c r="AT44" s="25" t="str">
        <f t="shared" si="15"/>
        <v/>
      </c>
      <c r="AU44" s="25" t="str">
        <f t="shared" si="16"/>
        <v/>
      </c>
      <c r="AV44" s="25" t="str">
        <f t="shared" si="17"/>
        <v/>
      </c>
      <c r="AX44" t="str">
        <f>IF(BC44="","",IF(BC44&gt;0,COUNT($AY$2:AY44),""))</f>
        <v/>
      </c>
      <c r="AY44" s="25" t="str">
        <f t="shared" si="18"/>
        <v/>
      </c>
      <c r="AZ44" s="25" t="str">
        <f t="shared" si="19"/>
        <v/>
      </c>
      <c r="BA44" s="25" t="str">
        <f t="shared" si="20"/>
        <v/>
      </c>
      <c r="BB44" s="25" t="str">
        <f t="shared" si="21"/>
        <v/>
      </c>
      <c r="BC44" s="25" t="str">
        <f t="shared" si="22"/>
        <v/>
      </c>
      <c r="BD44" s="25" t="str">
        <f t="shared" si="23"/>
        <v/>
      </c>
      <c r="BE44" s="25" t="str">
        <f t="shared" si="24"/>
        <v/>
      </c>
      <c r="BF44" s="25" t="str">
        <f t="shared" si="25"/>
        <v/>
      </c>
      <c r="BG44" s="25" t="str">
        <f t="shared" si="26"/>
        <v/>
      </c>
      <c r="BH44" s="25" t="str">
        <f t="shared" si="27"/>
        <v/>
      </c>
      <c r="BI44" s="25" t="str">
        <f t="shared" si="28"/>
        <v/>
      </c>
      <c r="BJ44" s="25" t="str">
        <f t="shared" si="29"/>
        <v/>
      </c>
      <c r="BK44" s="25" t="str">
        <f t="shared" si="30"/>
        <v/>
      </c>
      <c r="BL44" s="25" t="str">
        <f t="shared" si="31"/>
        <v/>
      </c>
      <c r="BM44" s="25" t="str">
        <f t="shared" si="32"/>
        <v/>
      </c>
      <c r="BN44" s="25" t="str">
        <f t="shared" si="33"/>
        <v/>
      </c>
    </row>
    <row r="45" spans="1:66" ht="30" x14ac:dyDescent="0.25">
      <c r="A45" s="20" t="str">
        <f>IF('S.D. Paste sheet'!A45="","",'S.D. Paste sheet'!A45)</f>
        <v/>
      </c>
      <c r="B45" s="20" t="str">
        <f>IF('S.D. Paste sheet'!B45="","",'S.D. Paste sheet'!B45)</f>
        <v/>
      </c>
      <c r="C45" s="20" t="str">
        <f>IF('S.D. Paste sheet'!C45="","",'S.D. Paste sheet'!C45)</f>
        <v/>
      </c>
      <c r="D45" s="20" t="str">
        <f>IF('S.D. Paste sheet'!D45="","",'S.D. Paste sheet'!D45)</f>
        <v/>
      </c>
      <c r="E45" s="20" t="str">
        <f>IF('S.D. Paste sheet'!E45="","",UPPER('S.D. Paste sheet'!E45))</f>
        <v/>
      </c>
      <c r="F45" s="20" t="str">
        <f>IF('S.D. Paste sheet'!F45="","",'S.D. Paste sheet'!F45)</f>
        <v/>
      </c>
      <c r="G45" s="20" t="str">
        <f>IF('S.D. Paste sheet'!G45="","",UPPER('S.D. Paste sheet'!G45))</f>
        <v/>
      </c>
      <c r="H45" s="20" t="str">
        <f>IF('S.D. Paste sheet'!H45="","",UPPER('S.D. Paste sheet'!H45))</f>
        <v/>
      </c>
      <c r="I45" s="20" t="str">
        <f>IF('S.D. Paste sheet'!I45="","",'S.D. Paste sheet'!I45)</f>
        <v/>
      </c>
      <c r="J45" s="20" t="str">
        <f>IF('S.D. Paste sheet'!J45="","",'S.D. Paste sheet'!J45)</f>
        <v/>
      </c>
      <c r="K45" s="20" t="str">
        <f>IF('S.D. Paste sheet'!K45="","",'S.D. Paste sheet'!K45)</f>
        <v/>
      </c>
      <c r="L45" s="20" t="str">
        <f>IF('S.D. Paste sheet'!L45="","",'S.D. Paste sheet'!L45)</f>
        <v/>
      </c>
      <c r="M45" s="20" t="str">
        <f>IF('S.D. Paste sheet'!M45="","",'S.D. Paste sheet'!M45)</f>
        <v/>
      </c>
      <c r="N45" s="20" t="str">
        <f>IF('S.D. Paste sheet'!N45="","",'S.D. Paste sheet'!N45)</f>
        <v/>
      </c>
      <c r="O45" s="20" t="str">
        <f>IF('S.D. Paste sheet'!O45="","",'S.D. Paste sheet'!O45)</f>
        <v>OBC</v>
      </c>
      <c r="P45" s="20" t="str">
        <f>IF('S.D. Paste sheet'!P45="","",'S.D. Paste sheet'!P45)</f>
        <v>Hindu</v>
      </c>
      <c r="Q45" s="20" t="str">
        <f>IF('S.D. Paste sheet'!Q45="","",'S.D. Paste sheet'!Q45)</f>
        <v/>
      </c>
      <c r="R45" s="20" t="str">
        <f>IF('S.D. Paste sheet'!R45="","",'S.D. Paste sheet'!R45)</f>
        <v>MAHATMA GANDHI GOVT. SCHOOL BAR (214110)</v>
      </c>
      <c r="S45" s="20">
        <f>IF('S.D. Paste sheet'!S45="","",'S.D. Paste sheet'!S45)</f>
        <v>8200204302</v>
      </c>
      <c r="T45" s="20" t="str">
        <f>IF('S.D. Paste sheet'!T45="","",'S.D. Paste sheet'!T45)</f>
        <v>XXXX9332</v>
      </c>
      <c r="U45" s="20" t="str">
        <f>IF('S.D. Paste sheet'!U45="","",'S.D. Paste sheet'!U45)</f>
        <v/>
      </c>
      <c r="V45" s="20">
        <f>IF('S.D. Paste sheet'!V45="","",'S.D. Paste sheet'!V45)</f>
        <v>8290161836</v>
      </c>
      <c r="W45" s="20" t="str">
        <f>IF('S.D. Paste sheet'!W45="","",'S.D. Paste sheet'!W45)</f>
        <v>NEW COLONY BUS STAND BAR,RAIPUR,BAR,306105</v>
      </c>
      <c r="X45" s="20">
        <f>IF('S.D. Paste sheet'!X45="","",'S.D. Paste sheet'!X45)</f>
        <v>60000</v>
      </c>
      <c r="Y45" s="20" t="str">
        <f>IF('S.D. Paste sheet'!Y45="","",'S.D. Paste sheet'!Y45)</f>
        <v>N</v>
      </c>
      <c r="Z45" s="20" t="str">
        <f>IF('S.D. Paste sheet'!Z45="","",'S.D. Paste sheet'!Z45)</f>
        <v>N</v>
      </c>
      <c r="AA45" s="20" t="str">
        <f>IF('S.D. Paste sheet'!AA45="","",'S.D. Paste sheet'!AA45)</f>
        <v>No</v>
      </c>
      <c r="AB45" s="20">
        <f>IF('S.D. Paste sheet'!AB45="","",'S.D. Paste sheet'!AB45)</f>
        <v>8</v>
      </c>
      <c r="AC45" s="20" t="str">
        <f>IF('S.D. Paste sheet'!AC45="","",'S.D. Paste sheet'!AC45)</f>
        <v>None</v>
      </c>
      <c r="AD45" s="20">
        <f>IF('S.D. Paste sheet'!AD45="","",'S.D. Paste sheet'!AD45)</f>
        <v>1</v>
      </c>
      <c r="AE45" s="28"/>
      <c r="AF45" t="str">
        <f>IF(AK45="","",IF(AK45&gt;0,COUNT($AG$2:AG45),""))</f>
        <v/>
      </c>
      <c r="AG45" s="25" t="str">
        <f t="shared" si="2"/>
        <v/>
      </c>
      <c r="AH45" s="25" t="str">
        <f t="shared" si="3"/>
        <v/>
      </c>
      <c r="AI45" s="25" t="str">
        <f t="shared" si="4"/>
        <v/>
      </c>
      <c r="AJ45" s="25" t="str">
        <f t="shared" si="5"/>
        <v/>
      </c>
      <c r="AK45" s="25" t="str">
        <f t="shared" si="6"/>
        <v/>
      </c>
      <c r="AL45" s="25" t="str">
        <f t="shared" si="7"/>
        <v/>
      </c>
      <c r="AM45" s="25" t="str">
        <f t="shared" si="8"/>
        <v/>
      </c>
      <c r="AN45" s="25" t="str">
        <f t="shared" si="9"/>
        <v/>
      </c>
      <c r="AO45" s="25" t="str">
        <f t="shared" si="10"/>
        <v/>
      </c>
      <c r="AP45" s="25" t="str">
        <f t="shared" si="11"/>
        <v/>
      </c>
      <c r="AQ45" s="25" t="str">
        <f t="shared" si="12"/>
        <v/>
      </c>
      <c r="AR45" s="25" t="str">
        <f t="shared" si="13"/>
        <v/>
      </c>
      <c r="AS45" s="25" t="str">
        <f t="shared" si="14"/>
        <v/>
      </c>
      <c r="AT45" s="25" t="str">
        <f t="shared" si="15"/>
        <v/>
      </c>
      <c r="AU45" s="25" t="str">
        <f t="shared" si="16"/>
        <v/>
      </c>
      <c r="AV45" s="25" t="str">
        <f t="shared" si="17"/>
        <v/>
      </c>
      <c r="AX45" t="str">
        <f>IF(BC45="","",IF(BC45&gt;0,COUNT($AY$2:AY45),""))</f>
        <v/>
      </c>
      <c r="AY45" s="25" t="str">
        <f t="shared" si="18"/>
        <v/>
      </c>
      <c r="AZ45" s="25" t="str">
        <f t="shared" si="19"/>
        <v/>
      </c>
      <c r="BA45" s="25" t="str">
        <f t="shared" si="20"/>
        <v/>
      </c>
      <c r="BB45" s="25" t="str">
        <f t="shared" si="21"/>
        <v/>
      </c>
      <c r="BC45" s="25" t="str">
        <f t="shared" si="22"/>
        <v/>
      </c>
      <c r="BD45" s="25" t="str">
        <f t="shared" si="23"/>
        <v/>
      </c>
      <c r="BE45" s="25" t="str">
        <f t="shared" si="24"/>
        <v/>
      </c>
      <c r="BF45" s="25" t="str">
        <f t="shared" si="25"/>
        <v/>
      </c>
      <c r="BG45" s="25" t="str">
        <f t="shared" si="26"/>
        <v/>
      </c>
      <c r="BH45" s="25" t="str">
        <f t="shared" si="27"/>
        <v/>
      </c>
      <c r="BI45" s="25" t="str">
        <f t="shared" si="28"/>
        <v/>
      </c>
      <c r="BJ45" s="25" t="str">
        <f t="shared" si="29"/>
        <v/>
      </c>
      <c r="BK45" s="25" t="str">
        <f t="shared" si="30"/>
        <v/>
      </c>
      <c r="BL45" s="25" t="str">
        <f t="shared" si="31"/>
        <v/>
      </c>
      <c r="BM45" s="25" t="str">
        <f t="shared" si="32"/>
        <v/>
      </c>
      <c r="BN45" s="25" t="str">
        <f t="shared" si="33"/>
        <v/>
      </c>
    </row>
    <row r="46" spans="1:66" ht="30" x14ac:dyDescent="0.25">
      <c r="A46" s="20" t="str">
        <f>IF('S.D. Paste sheet'!A46="","",'S.D. Paste sheet'!A46)</f>
        <v/>
      </c>
      <c r="B46" s="20" t="str">
        <f>IF('S.D. Paste sheet'!B46="","",'S.D. Paste sheet'!B46)</f>
        <v/>
      </c>
      <c r="C46" s="20" t="str">
        <f>IF('S.D. Paste sheet'!C46="","",'S.D. Paste sheet'!C46)</f>
        <v/>
      </c>
      <c r="D46" s="20" t="str">
        <f>IF('S.D. Paste sheet'!D46="","",'S.D. Paste sheet'!D46)</f>
        <v/>
      </c>
      <c r="E46" s="20" t="str">
        <f>IF('S.D. Paste sheet'!E46="","",UPPER('S.D. Paste sheet'!E46))</f>
        <v/>
      </c>
      <c r="F46" s="20" t="str">
        <f>IF('S.D. Paste sheet'!F46="","",'S.D. Paste sheet'!F46)</f>
        <v/>
      </c>
      <c r="G46" s="20" t="str">
        <f>IF('S.D. Paste sheet'!G46="","",UPPER('S.D. Paste sheet'!G46))</f>
        <v/>
      </c>
      <c r="H46" s="20" t="str">
        <f>IF('S.D. Paste sheet'!H46="","",UPPER('S.D. Paste sheet'!H46))</f>
        <v/>
      </c>
      <c r="I46" s="20" t="str">
        <f>IF('S.D. Paste sheet'!I46="","",'S.D. Paste sheet'!I46)</f>
        <v/>
      </c>
      <c r="J46" s="20" t="str">
        <f>IF('S.D. Paste sheet'!J46="","",'S.D. Paste sheet'!J46)</f>
        <v/>
      </c>
      <c r="K46" s="20" t="str">
        <f>IF('S.D. Paste sheet'!K46="","",'S.D. Paste sheet'!K46)</f>
        <v/>
      </c>
      <c r="L46" s="20" t="str">
        <f>IF('S.D. Paste sheet'!L46="","",'S.D. Paste sheet'!L46)</f>
        <v/>
      </c>
      <c r="M46" s="20" t="str">
        <f>IF('S.D. Paste sheet'!M46="","",'S.D. Paste sheet'!M46)</f>
        <v/>
      </c>
      <c r="N46" s="20" t="str">
        <f>IF('S.D. Paste sheet'!N46="","",'S.D. Paste sheet'!N46)</f>
        <v/>
      </c>
      <c r="O46" s="20" t="str">
        <f>IF('S.D. Paste sheet'!O46="","",'S.D. Paste sheet'!O46)</f>
        <v>SC</v>
      </c>
      <c r="P46" s="20" t="str">
        <f>IF('S.D. Paste sheet'!P46="","",'S.D. Paste sheet'!P46)</f>
        <v>Hindu</v>
      </c>
      <c r="Q46" s="20" t="str">
        <f>IF('S.D. Paste sheet'!Q46="","",'S.D. Paste sheet'!Q46)</f>
        <v/>
      </c>
      <c r="R46" s="20" t="str">
        <f>IF('S.D. Paste sheet'!R46="","",'S.D. Paste sheet'!R46)</f>
        <v>MAHATMA GANDHI GOVT. SCHOOL BAR (214110)</v>
      </c>
      <c r="S46" s="20">
        <f>IF('S.D. Paste sheet'!S46="","",'S.D. Paste sheet'!S46)</f>
        <v>8200204302</v>
      </c>
      <c r="T46" s="20" t="str">
        <f>IF('S.D. Paste sheet'!T46="","",'S.D. Paste sheet'!T46)</f>
        <v>XXXX7580</v>
      </c>
      <c r="U46" s="20" t="str">
        <f>IF('S.D. Paste sheet'!U46="","",'S.D. Paste sheet'!U46)</f>
        <v/>
      </c>
      <c r="V46" s="20">
        <f>IF('S.D. Paste sheet'!V46="","",'S.D. Paste sheet'!V46)</f>
        <v>8290157036</v>
      </c>
      <c r="W46" s="20" t="str">
        <f>IF('S.D. Paste sheet'!W46="","",'S.D. Paste sheet'!W46)</f>
        <v>GUJRO KA BASS,RAIPUR,BAR,306105</v>
      </c>
      <c r="X46" s="20">
        <f>IF('S.D. Paste sheet'!X46="","",'S.D. Paste sheet'!X46)</f>
        <v>60000</v>
      </c>
      <c r="Y46" s="20" t="str">
        <f>IF('S.D. Paste sheet'!Y46="","",'S.D. Paste sheet'!Y46)</f>
        <v>N</v>
      </c>
      <c r="Z46" s="20" t="str">
        <f>IF('S.D. Paste sheet'!Z46="","",'S.D. Paste sheet'!Z46)</f>
        <v>N</v>
      </c>
      <c r="AA46" s="20" t="str">
        <f>IF('S.D. Paste sheet'!AA46="","",'S.D. Paste sheet'!AA46)</f>
        <v>No</v>
      </c>
      <c r="AB46" s="20">
        <f>IF('S.D. Paste sheet'!AB46="","",'S.D. Paste sheet'!AB46)</f>
        <v>9</v>
      </c>
      <c r="AC46" s="20" t="str">
        <f>IF('S.D. Paste sheet'!AC46="","",'S.D. Paste sheet'!AC46)</f>
        <v>None</v>
      </c>
      <c r="AD46" s="20">
        <f>IF('S.D. Paste sheet'!AD46="","",'S.D. Paste sheet'!AD46)</f>
        <v>1</v>
      </c>
      <c r="AE46" s="28"/>
      <c r="AF46" t="str">
        <f>IF(AK46="","",IF(AK46&gt;0,COUNT($AG$2:AG46),""))</f>
        <v/>
      </c>
      <c r="AG46" s="25" t="str">
        <f t="shared" si="2"/>
        <v/>
      </c>
      <c r="AH46" s="25" t="str">
        <f t="shared" si="3"/>
        <v/>
      </c>
      <c r="AI46" s="25" t="str">
        <f t="shared" si="4"/>
        <v/>
      </c>
      <c r="AJ46" s="25" t="str">
        <f t="shared" si="5"/>
        <v/>
      </c>
      <c r="AK46" s="25" t="str">
        <f t="shared" si="6"/>
        <v/>
      </c>
      <c r="AL46" s="25" t="str">
        <f t="shared" si="7"/>
        <v/>
      </c>
      <c r="AM46" s="25" t="str">
        <f t="shared" si="8"/>
        <v/>
      </c>
      <c r="AN46" s="25" t="str">
        <f t="shared" si="9"/>
        <v/>
      </c>
      <c r="AO46" s="25" t="str">
        <f t="shared" si="10"/>
        <v/>
      </c>
      <c r="AP46" s="25" t="str">
        <f t="shared" si="11"/>
        <v/>
      </c>
      <c r="AQ46" s="25" t="str">
        <f t="shared" si="12"/>
        <v/>
      </c>
      <c r="AR46" s="25" t="str">
        <f t="shared" si="13"/>
        <v/>
      </c>
      <c r="AS46" s="25" t="str">
        <f t="shared" si="14"/>
        <v/>
      </c>
      <c r="AT46" s="25" t="str">
        <f t="shared" si="15"/>
        <v/>
      </c>
      <c r="AU46" s="25" t="str">
        <f t="shared" si="16"/>
        <v/>
      </c>
      <c r="AV46" s="25" t="str">
        <f t="shared" si="17"/>
        <v/>
      </c>
      <c r="AX46" t="str">
        <f>IF(BC46="","",IF(BC46&gt;0,COUNT($AY$2:AY46),""))</f>
        <v/>
      </c>
      <c r="AY46" s="25" t="str">
        <f t="shared" si="18"/>
        <v/>
      </c>
      <c r="AZ46" s="25" t="str">
        <f t="shared" si="19"/>
        <v/>
      </c>
      <c r="BA46" s="25" t="str">
        <f t="shared" si="20"/>
        <v/>
      </c>
      <c r="BB46" s="25" t="str">
        <f t="shared" si="21"/>
        <v/>
      </c>
      <c r="BC46" s="25" t="str">
        <f t="shared" si="22"/>
        <v/>
      </c>
      <c r="BD46" s="25" t="str">
        <f t="shared" si="23"/>
        <v/>
      </c>
      <c r="BE46" s="25" t="str">
        <f t="shared" si="24"/>
        <v/>
      </c>
      <c r="BF46" s="25" t="str">
        <f t="shared" si="25"/>
        <v/>
      </c>
      <c r="BG46" s="25" t="str">
        <f t="shared" si="26"/>
        <v/>
      </c>
      <c r="BH46" s="25" t="str">
        <f t="shared" si="27"/>
        <v/>
      </c>
      <c r="BI46" s="25" t="str">
        <f t="shared" si="28"/>
        <v/>
      </c>
      <c r="BJ46" s="25" t="str">
        <f t="shared" si="29"/>
        <v/>
      </c>
      <c r="BK46" s="25" t="str">
        <f t="shared" si="30"/>
        <v/>
      </c>
      <c r="BL46" s="25" t="str">
        <f t="shared" si="31"/>
        <v/>
      </c>
      <c r="BM46" s="25" t="str">
        <f t="shared" si="32"/>
        <v/>
      </c>
      <c r="BN46" s="25" t="str">
        <f t="shared" si="33"/>
        <v/>
      </c>
    </row>
    <row r="47" spans="1:66" ht="30" x14ac:dyDescent="0.25">
      <c r="A47" s="20" t="str">
        <f>IF('S.D. Paste sheet'!A47="","",'S.D. Paste sheet'!A47)</f>
        <v/>
      </c>
      <c r="B47" s="20" t="str">
        <f>IF('S.D. Paste sheet'!B47="","",'S.D. Paste sheet'!B47)</f>
        <v/>
      </c>
      <c r="C47" s="20" t="str">
        <f>IF('S.D. Paste sheet'!C47="","",'S.D. Paste sheet'!C47)</f>
        <v/>
      </c>
      <c r="D47" s="20" t="str">
        <f>IF('S.D. Paste sheet'!D47="","",'S.D. Paste sheet'!D47)</f>
        <v/>
      </c>
      <c r="E47" s="20" t="str">
        <f>IF('S.D. Paste sheet'!E47="","",UPPER('S.D. Paste sheet'!E47))</f>
        <v/>
      </c>
      <c r="F47" s="20" t="str">
        <f>IF('S.D. Paste sheet'!F47="","",'S.D. Paste sheet'!F47)</f>
        <v/>
      </c>
      <c r="G47" s="20" t="str">
        <f>IF('S.D. Paste sheet'!G47="","",UPPER('S.D. Paste sheet'!G47))</f>
        <v/>
      </c>
      <c r="H47" s="20" t="str">
        <f>IF('S.D. Paste sheet'!H47="","",UPPER('S.D. Paste sheet'!H47))</f>
        <v/>
      </c>
      <c r="I47" s="20" t="str">
        <f>IF('S.D. Paste sheet'!I47="","",'S.D. Paste sheet'!I47)</f>
        <v/>
      </c>
      <c r="J47" s="20" t="str">
        <f>IF('S.D. Paste sheet'!J47="","",'S.D. Paste sheet'!J47)</f>
        <v/>
      </c>
      <c r="K47" s="20" t="str">
        <f>IF('S.D. Paste sheet'!K47="","",'S.D. Paste sheet'!K47)</f>
        <v/>
      </c>
      <c r="L47" s="20" t="str">
        <f>IF('S.D. Paste sheet'!L47="","",'S.D. Paste sheet'!L47)</f>
        <v/>
      </c>
      <c r="M47" s="20" t="str">
        <f>IF('S.D. Paste sheet'!M47="","",'S.D. Paste sheet'!M47)</f>
        <v/>
      </c>
      <c r="N47" s="20" t="str">
        <f>IF('S.D. Paste sheet'!N47="","",'S.D. Paste sheet'!N47)</f>
        <v/>
      </c>
      <c r="O47" s="20" t="str">
        <f>IF('S.D. Paste sheet'!O47="","",'S.D. Paste sheet'!O47)</f>
        <v>OBC</v>
      </c>
      <c r="P47" s="20" t="str">
        <f>IF('S.D. Paste sheet'!P47="","",'S.D. Paste sheet'!P47)</f>
        <v>Hindu</v>
      </c>
      <c r="Q47" s="20" t="str">
        <f>IF('S.D. Paste sheet'!Q47="","",'S.D. Paste sheet'!Q47)</f>
        <v/>
      </c>
      <c r="R47" s="20" t="str">
        <f>IF('S.D. Paste sheet'!R47="","",'S.D. Paste sheet'!R47)</f>
        <v>MAHATMA GANDHI GOVT. SCHOOL BAR (214110)</v>
      </c>
      <c r="S47" s="20">
        <f>IF('S.D. Paste sheet'!S47="","",'S.D. Paste sheet'!S47)</f>
        <v>8200204302</v>
      </c>
      <c r="T47" s="20" t="str">
        <f>IF('S.D. Paste sheet'!T47="","",'S.D. Paste sheet'!T47)</f>
        <v>XXXX7656</v>
      </c>
      <c r="U47" s="20" t="str">
        <f>IF('S.D. Paste sheet'!U47="","",'S.D. Paste sheet'!U47)</f>
        <v/>
      </c>
      <c r="V47" s="20">
        <f>IF('S.D. Paste sheet'!V47="","",'S.D. Paste sheet'!V47)</f>
        <v>8875007409</v>
      </c>
      <c r="W47" s="20" t="str">
        <f>IF('S.D. Paste sheet'!W47="","",'S.D. Paste sheet'!W47)</f>
        <v>BERA NALCHA,RAIPUR,BAR,306105</v>
      </c>
      <c r="X47" s="20">
        <f>IF('S.D. Paste sheet'!X47="","",'S.D. Paste sheet'!X47)</f>
        <v>540000</v>
      </c>
      <c r="Y47" s="20" t="str">
        <f>IF('S.D. Paste sheet'!Y47="","",'S.D. Paste sheet'!Y47)</f>
        <v>N</v>
      </c>
      <c r="Z47" s="20" t="str">
        <f>IF('S.D. Paste sheet'!Z47="","",'S.D. Paste sheet'!Z47)</f>
        <v>N</v>
      </c>
      <c r="AA47" s="20" t="str">
        <f>IF('S.D. Paste sheet'!AA47="","",'S.D. Paste sheet'!AA47)</f>
        <v>No</v>
      </c>
      <c r="AB47" s="20">
        <f>IF('S.D. Paste sheet'!AB47="","",'S.D. Paste sheet'!AB47)</f>
        <v>7</v>
      </c>
      <c r="AC47" s="20" t="str">
        <f>IF('S.D. Paste sheet'!AC47="","",'S.D. Paste sheet'!AC47)</f>
        <v>None</v>
      </c>
      <c r="AD47" s="20">
        <f>IF('S.D. Paste sheet'!AD47="","",'S.D. Paste sheet'!AD47)</f>
        <v>1</v>
      </c>
      <c r="AE47" s="28"/>
      <c r="AF47" t="str">
        <f>IF(AK47="","",IF(AK47&gt;0,COUNT($AG$2:AG47),""))</f>
        <v/>
      </c>
      <c r="AG47" s="25" t="str">
        <f t="shared" si="2"/>
        <v/>
      </c>
      <c r="AH47" s="25" t="str">
        <f t="shared" si="3"/>
        <v/>
      </c>
      <c r="AI47" s="25" t="str">
        <f t="shared" si="4"/>
        <v/>
      </c>
      <c r="AJ47" s="25" t="str">
        <f t="shared" si="5"/>
        <v/>
      </c>
      <c r="AK47" s="25" t="str">
        <f t="shared" si="6"/>
        <v/>
      </c>
      <c r="AL47" s="25" t="str">
        <f t="shared" si="7"/>
        <v/>
      </c>
      <c r="AM47" s="25" t="str">
        <f t="shared" si="8"/>
        <v/>
      </c>
      <c r="AN47" s="25" t="str">
        <f t="shared" si="9"/>
        <v/>
      </c>
      <c r="AO47" s="25" t="str">
        <f t="shared" si="10"/>
        <v/>
      </c>
      <c r="AP47" s="25" t="str">
        <f t="shared" si="11"/>
        <v/>
      </c>
      <c r="AQ47" s="25" t="str">
        <f t="shared" si="12"/>
        <v/>
      </c>
      <c r="AR47" s="25" t="str">
        <f t="shared" si="13"/>
        <v/>
      </c>
      <c r="AS47" s="25" t="str">
        <f t="shared" si="14"/>
        <v/>
      </c>
      <c r="AT47" s="25" t="str">
        <f t="shared" si="15"/>
        <v/>
      </c>
      <c r="AU47" s="25" t="str">
        <f t="shared" si="16"/>
        <v/>
      </c>
      <c r="AV47" s="25" t="str">
        <f t="shared" si="17"/>
        <v/>
      </c>
      <c r="AX47" t="str">
        <f>IF(BC47="","",IF(BC47&gt;0,COUNT($AY$2:AY47),""))</f>
        <v/>
      </c>
      <c r="AY47" s="25" t="str">
        <f t="shared" si="18"/>
        <v/>
      </c>
      <c r="AZ47" s="25" t="str">
        <f t="shared" si="19"/>
        <v/>
      </c>
      <c r="BA47" s="25" t="str">
        <f t="shared" si="20"/>
        <v/>
      </c>
      <c r="BB47" s="25" t="str">
        <f t="shared" si="21"/>
        <v/>
      </c>
      <c r="BC47" s="25" t="str">
        <f t="shared" si="22"/>
        <v/>
      </c>
      <c r="BD47" s="25" t="str">
        <f t="shared" si="23"/>
        <v/>
      </c>
      <c r="BE47" s="25" t="str">
        <f t="shared" si="24"/>
        <v/>
      </c>
      <c r="BF47" s="25" t="str">
        <f t="shared" si="25"/>
        <v/>
      </c>
      <c r="BG47" s="25" t="str">
        <f t="shared" si="26"/>
        <v/>
      </c>
      <c r="BH47" s="25" t="str">
        <f t="shared" si="27"/>
        <v/>
      </c>
      <c r="BI47" s="25" t="str">
        <f t="shared" si="28"/>
        <v/>
      </c>
      <c r="BJ47" s="25" t="str">
        <f t="shared" si="29"/>
        <v/>
      </c>
      <c r="BK47" s="25" t="str">
        <f t="shared" si="30"/>
        <v/>
      </c>
      <c r="BL47" s="25" t="str">
        <f t="shared" si="31"/>
        <v/>
      </c>
      <c r="BM47" s="25" t="str">
        <f t="shared" si="32"/>
        <v/>
      </c>
      <c r="BN47" s="25" t="str">
        <f t="shared" si="33"/>
        <v/>
      </c>
    </row>
    <row r="48" spans="1:66" ht="30" x14ac:dyDescent="0.25">
      <c r="A48" s="20" t="str">
        <f>IF('S.D. Paste sheet'!A48="","",'S.D. Paste sheet'!A48)</f>
        <v/>
      </c>
      <c r="B48" s="20" t="str">
        <f>IF('S.D. Paste sheet'!B48="","",'S.D. Paste sheet'!B48)</f>
        <v/>
      </c>
      <c r="C48" s="20" t="str">
        <f>IF('S.D. Paste sheet'!C48="","",'S.D. Paste sheet'!C48)</f>
        <v/>
      </c>
      <c r="D48" s="20" t="str">
        <f>IF('S.D. Paste sheet'!D48="","",'S.D. Paste sheet'!D48)</f>
        <v/>
      </c>
      <c r="E48" s="20" t="str">
        <f>IF('S.D. Paste sheet'!E48="","",UPPER('S.D. Paste sheet'!E48))</f>
        <v/>
      </c>
      <c r="F48" s="20" t="str">
        <f>IF('S.D. Paste sheet'!F48="","",'S.D. Paste sheet'!F48)</f>
        <v/>
      </c>
      <c r="G48" s="20" t="str">
        <f>IF('S.D. Paste sheet'!G48="","",UPPER('S.D. Paste sheet'!G48))</f>
        <v/>
      </c>
      <c r="H48" s="20" t="str">
        <f>IF('S.D. Paste sheet'!H48="","",UPPER('S.D. Paste sheet'!H48))</f>
        <v/>
      </c>
      <c r="I48" s="20" t="str">
        <f>IF('S.D. Paste sheet'!I48="","",'S.D. Paste sheet'!I48)</f>
        <v/>
      </c>
      <c r="J48" s="20" t="str">
        <f>IF('S.D. Paste sheet'!J48="","",'S.D. Paste sheet'!J48)</f>
        <v/>
      </c>
      <c r="K48" s="20" t="str">
        <f>IF('S.D. Paste sheet'!K48="","",'S.D. Paste sheet'!K48)</f>
        <v/>
      </c>
      <c r="L48" s="20" t="str">
        <f>IF('S.D. Paste sheet'!L48="","",'S.D. Paste sheet'!L48)</f>
        <v/>
      </c>
      <c r="M48" s="20" t="str">
        <f>IF('S.D. Paste sheet'!M48="","",'S.D. Paste sheet'!M48)</f>
        <v/>
      </c>
      <c r="N48" s="20" t="str">
        <f>IF('S.D. Paste sheet'!N48="","",'S.D. Paste sheet'!N48)</f>
        <v/>
      </c>
      <c r="O48" s="20" t="str">
        <f>IF('S.D. Paste sheet'!O48="","",'S.D. Paste sheet'!O48)</f>
        <v>OBC</v>
      </c>
      <c r="P48" s="20" t="str">
        <f>IF('S.D. Paste sheet'!P48="","",'S.D. Paste sheet'!P48)</f>
        <v>Hindu</v>
      </c>
      <c r="Q48" s="20" t="str">
        <f>IF('S.D. Paste sheet'!Q48="","",'S.D. Paste sheet'!Q48)</f>
        <v/>
      </c>
      <c r="R48" s="20" t="str">
        <f>IF('S.D. Paste sheet'!R48="","",'S.D. Paste sheet'!R48)</f>
        <v>MAHATMA GANDHI GOVT. SCHOOL BAR (214110)</v>
      </c>
      <c r="S48" s="20">
        <f>IF('S.D. Paste sheet'!S48="","",'S.D. Paste sheet'!S48)</f>
        <v>8200204302</v>
      </c>
      <c r="T48" s="20" t="str">
        <f>IF('S.D. Paste sheet'!T48="","",'S.D. Paste sheet'!T48)</f>
        <v>XXXX8620</v>
      </c>
      <c r="U48" s="20" t="str">
        <f>IF('S.D. Paste sheet'!U48="","",'S.D. Paste sheet'!U48)</f>
        <v/>
      </c>
      <c r="V48" s="20">
        <f>IF('S.D. Paste sheet'!V48="","",'S.D. Paste sheet'!V48)</f>
        <v>7340483815</v>
      </c>
      <c r="W48" s="20" t="str">
        <f>IF('S.D. Paste sheet'!W48="","",'S.D. Paste sheet'!W48)</f>
        <v>BAR,RAIPUR,BAR,306102</v>
      </c>
      <c r="X48" s="20">
        <f>IF('S.D. Paste sheet'!X48="","",'S.D. Paste sheet'!X48)</f>
        <v>36000</v>
      </c>
      <c r="Y48" s="20" t="str">
        <f>IF('S.D. Paste sheet'!Y48="","",'S.D. Paste sheet'!Y48)</f>
        <v>N</v>
      </c>
      <c r="Z48" s="20" t="str">
        <f>IF('S.D. Paste sheet'!Z48="","",'S.D. Paste sheet'!Z48)</f>
        <v>N</v>
      </c>
      <c r="AA48" s="20" t="str">
        <f>IF('S.D. Paste sheet'!AA48="","",'S.D. Paste sheet'!AA48)</f>
        <v>No</v>
      </c>
      <c r="AB48" s="20">
        <f>IF('S.D. Paste sheet'!AB48="","",'S.D. Paste sheet'!AB48)</f>
        <v>9</v>
      </c>
      <c r="AC48" s="20" t="str">
        <f>IF('S.D. Paste sheet'!AC48="","",'S.D. Paste sheet'!AC48)</f>
        <v>None</v>
      </c>
      <c r="AD48" s="20">
        <f>IF('S.D. Paste sheet'!AD48="","",'S.D. Paste sheet'!AD48)</f>
        <v>1</v>
      </c>
      <c r="AE48" s="28"/>
      <c r="AF48" t="str">
        <f>IF(AK48="","",IF(AK48&gt;0,COUNT($AG$2:AG48),""))</f>
        <v/>
      </c>
      <c r="AG48" s="25" t="str">
        <f t="shared" si="2"/>
        <v/>
      </c>
      <c r="AH48" s="25" t="str">
        <f t="shared" si="3"/>
        <v/>
      </c>
      <c r="AI48" s="25" t="str">
        <f t="shared" si="4"/>
        <v/>
      </c>
      <c r="AJ48" s="25" t="str">
        <f t="shared" si="5"/>
        <v/>
      </c>
      <c r="AK48" s="25" t="str">
        <f t="shared" si="6"/>
        <v/>
      </c>
      <c r="AL48" s="25" t="str">
        <f t="shared" si="7"/>
        <v/>
      </c>
      <c r="AM48" s="25" t="str">
        <f t="shared" si="8"/>
        <v/>
      </c>
      <c r="AN48" s="25" t="str">
        <f t="shared" si="9"/>
        <v/>
      </c>
      <c r="AO48" s="25" t="str">
        <f t="shared" si="10"/>
        <v/>
      </c>
      <c r="AP48" s="25" t="str">
        <f t="shared" si="11"/>
        <v/>
      </c>
      <c r="AQ48" s="25" t="str">
        <f t="shared" si="12"/>
        <v/>
      </c>
      <c r="AR48" s="25" t="str">
        <f t="shared" si="13"/>
        <v/>
      </c>
      <c r="AS48" s="25" t="str">
        <f t="shared" si="14"/>
        <v/>
      </c>
      <c r="AT48" s="25" t="str">
        <f t="shared" si="15"/>
        <v/>
      </c>
      <c r="AU48" s="25" t="str">
        <f t="shared" si="16"/>
        <v/>
      </c>
      <c r="AV48" s="25" t="str">
        <f t="shared" si="17"/>
        <v/>
      </c>
      <c r="AX48" t="str">
        <f>IF(BC48="","",IF(BC48&gt;0,COUNT($AY$2:AY48),""))</f>
        <v/>
      </c>
      <c r="AY48" s="25" t="str">
        <f t="shared" si="18"/>
        <v/>
      </c>
      <c r="AZ48" s="25" t="str">
        <f t="shared" si="19"/>
        <v/>
      </c>
      <c r="BA48" s="25" t="str">
        <f t="shared" si="20"/>
        <v/>
      </c>
      <c r="BB48" s="25" t="str">
        <f t="shared" si="21"/>
        <v/>
      </c>
      <c r="BC48" s="25" t="str">
        <f t="shared" si="22"/>
        <v/>
      </c>
      <c r="BD48" s="25" t="str">
        <f t="shared" si="23"/>
        <v/>
      </c>
      <c r="BE48" s="25" t="str">
        <f t="shared" si="24"/>
        <v/>
      </c>
      <c r="BF48" s="25" t="str">
        <f t="shared" si="25"/>
        <v/>
      </c>
      <c r="BG48" s="25" t="str">
        <f t="shared" si="26"/>
        <v/>
      </c>
      <c r="BH48" s="25" t="str">
        <f t="shared" si="27"/>
        <v/>
      </c>
      <c r="BI48" s="25" t="str">
        <f t="shared" si="28"/>
        <v/>
      </c>
      <c r="BJ48" s="25" t="str">
        <f t="shared" si="29"/>
        <v/>
      </c>
      <c r="BK48" s="25" t="str">
        <f t="shared" si="30"/>
        <v/>
      </c>
      <c r="BL48" s="25" t="str">
        <f t="shared" si="31"/>
        <v/>
      </c>
      <c r="BM48" s="25" t="str">
        <f t="shared" si="32"/>
        <v/>
      </c>
      <c r="BN48" s="25" t="str">
        <f t="shared" si="33"/>
        <v/>
      </c>
    </row>
    <row r="49" spans="1:66" ht="30" x14ac:dyDescent="0.25">
      <c r="A49" s="20" t="str">
        <f>IF('S.D. Paste sheet'!A49="","",'S.D. Paste sheet'!A49)</f>
        <v/>
      </c>
      <c r="B49" s="20" t="str">
        <f>IF('S.D. Paste sheet'!B49="","",'S.D. Paste sheet'!B49)</f>
        <v/>
      </c>
      <c r="C49" s="20" t="str">
        <f>IF('S.D. Paste sheet'!C49="","",'S.D. Paste sheet'!C49)</f>
        <v/>
      </c>
      <c r="D49" s="20" t="str">
        <f>IF('S.D. Paste sheet'!D49="","",'S.D. Paste sheet'!D49)</f>
        <v/>
      </c>
      <c r="E49" s="20" t="str">
        <f>IF('S.D. Paste sheet'!E49="","",UPPER('S.D. Paste sheet'!E49))</f>
        <v/>
      </c>
      <c r="F49" s="20" t="str">
        <f>IF('S.D. Paste sheet'!F49="","",'S.D. Paste sheet'!F49)</f>
        <v/>
      </c>
      <c r="G49" s="20" t="str">
        <f>IF('S.D. Paste sheet'!G49="","",UPPER('S.D. Paste sheet'!G49))</f>
        <v/>
      </c>
      <c r="H49" s="20" t="str">
        <f>IF('S.D. Paste sheet'!H49="","",UPPER('S.D. Paste sheet'!H49))</f>
        <v/>
      </c>
      <c r="I49" s="20" t="str">
        <f>IF('S.D. Paste sheet'!I49="","",'S.D. Paste sheet'!I49)</f>
        <v/>
      </c>
      <c r="J49" s="20" t="str">
        <f>IF('S.D. Paste sheet'!J49="","",'S.D. Paste sheet'!J49)</f>
        <v/>
      </c>
      <c r="K49" s="20" t="str">
        <f>IF('S.D. Paste sheet'!K49="","",'S.D. Paste sheet'!K49)</f>
        <v/>
      </c>
      <c r="L49" s="20" t="str">
        <f>IF('S.D. Paste sheet'!L49="","",'S.D. Paste sheet'!L49)</f>
        <v/>
      </c>
      <c r="M49" s="20" t="str">
        <f>IF('S.D. Paste sheet'!M49="","",'S.D. Paste sheet'!M49)</f>
        <v/>
      </c>
      <c r="N49" s="20" t="str">
        <f>IF('S.D. Paste sheet'!N49="","",'S.D. Paste sheet'!N49)</f>
        <v/>
      </c>
      <c r="O49" s="20" t="str">
        <f>IF('S.D. Paste sheet'!O49="","",'S.D. Paste sheet'!O49)</f>
        <v>OBC</v>
      </c>
      <c r="P49" s="20" t="str">
        <f>IF('S.D. Paste sheet'!P49="","",'S.D. Paste sheet'!P49)</f>
        <v>Hindu</v>
      </c>
      <c r="Q49" s="20" t="str">
        <f>IF('S.D. Paste sheet'!Q49="","",'S.D. Paste sheet'!Q49)</f>
        <v/>
      </c>
      <c r="R49" s="20" t="str">
        <f>IF('S.D. Paste sheet'!R49="","",'S.D. Paste sheet'!R49)</f>
        <v>MAHATMA GANDHI GOVT. SCHOOL BAR (214110)</v>
      </c>
      <c r="S49" s="20">
        <f>IF('S.D. Paste sheet'!S49="","",'S.D. Paste sheet'!S49)</f>
        <v>8200204302</v>
      </c>
      <c r="T49" s="20" t="str">
        <f>IF('S.D. Paste sheet'!T49="","",'S.D. Paste sheet'!T49)</f>
        <v>XXXX6914</v>
      </c>
      <c r="U49" s="20" t="str">
        <f>IF('S.D. Paste sheet'!U49="","",'S.D. Paste sheet'!U49)</f>
        <v/>
      </c>
      <c r="V49" s="20">
        <f>IF('S.D. Paste sheet'!V49="","",'S.D. Paste sheet'!V49)</f>
        <v>9214757249</v>
      </c>
      <c r="W49" s="20" t="str">
        <f>IF('S.D. Paste sheet'!W49="","",'S.D. Paste sheet'!W49)</f>
        <v>MAIN MARKET BAR,RAIPUR,BAR,306105</v>
      </c>
      <c r="X49" s="20">
        <f>IF('S.D. Paste sheet'!X49="","",'S.D. Paste sheet'!X49)</f>
        <v>66000</v>
      </c>
      <c r="Y49" s="20" t="str">
        <f>IF('S.D. Paste sheet'!Y49="","",'S.D. Paste sheet'!Y49)</f>
        <v>N</v>
      </c>
      <c r="Z49" s="20" t="str">
        <f>IF('S.D. Paste sheet'!Z49="","",'S.D. Paste sheet'!Z49)</f>
        <v>N</v>
      </c>
      <c r="AA49" s="20" t="str">
        <f>IF('S.D. Paste sheet'!AA49="","",'S.D. Paste sheet'!AA49)</f>
        <v>No</v>
      </c>
      <c r="AB49" s="20">
        <f>IF('S.D. Paste sheet'!AB49="","",'S.D. Paste sheet'!AB49)</f>
        <v>7</v>
      </c>
      <c r="AC49" s="20" t="str">
        <f>IF('S.D. Paste sheet'!AC49="","",'S.D. Paste sheet'!AC49)</f>
        <v>None</v>
      </c>
      <c r="AD49" s="20">
        <f>IF('S.D. Paste sheet'!AD49="","",'S.D. Paste sheet'!AD49)</f>
        <v>1</v>
      </c>
      <c r="AE49" s="28"/>
      <c r="AF49" t="str">
        <f>IF(AK49="","",IF(AK49&gt;0,COUNT($AG$2:AG49),""))</f>
        <v/>
      </c>
      <c r="AG49" s="25" t="str">
        <f t="shared" si="2"/>
        <v/>
      </c>
      <c r="AH49" s="25" t="str">
        <f t="shared" si="3"/>
        <v/>
      </c>
      <c r="AI49" s="25" t="str">
        <f t="shared" si="4"/>
        <v/>
      </c>
      <c r="AJ49" s="25" t="str">
        <f t="shared" si="5"/>
        <v/>
      </c>
      <c r="AK49" s="25" t="str">
        <f t="shared" si="6"/>
        <v/>
      </c>
      <c r="AL49" s="25" t="str">
        <f t="shared" si="7"/>
        <v/>
      </c>
      <c r="AM49" s="25" t="str">
        <f t="shared" si="8"/>
        <v/>
      </c>
      <c r="AN49" s="25" t="str">
        <f t="shared" si="9"/>
        <v/>
      </c>
      <c r="AO49" s="25" t="str">
        <f t="shared" si="10"/>
        <v/>
      </c>
      <c r="AP49" s="25" t="str">
        <f t="shared" si="11"/>
        <v/>
      </c>
      <c r="AQ49" s="25" t="str">
        <f t="shared" si="12"/>
        <v/>
      </c>
      <c r="AR49" s="25" t="str">
        <f t="shared" si="13"/>
        <v/>
      </c>
      <c r="AS49" s="25" t="str">
        <f t="shared" si="14"/>
        <v/>
      </c>
      <c r="AT49" s="25" t="str">
        <f t="shared" si="15"/>
        <v/>
      </c>
      <c r="AU49" s="25" t="str">
        <f t="shared" si="16"/>
        <v/>
      </c>
      <c r="AV49" s="25" t="str">
        <f t="shared" si="17"/>
        <v/>
      </c>
      <c r="AX49" t="str">
        <f>IF(BC49="","",IF(BC49&gt;0,COUNT($AY$2:AY49),""))</f>
        <v/>
      </c>
      <c r="AY49" s="25" t="str">
        <f t="shared" si="18"/>
        <v/>
      </c>
      <c r="AZ49" s="25" t="str">
        <f t="shared" si="19"/>
        <v/>
      </c>
      <c r="BA49" s="25" t="str">
        <f t="shared" si="20"/>
        <v/>
      </c>
      <c r="BB49" s="25" t="str">
        <f t="shared" si="21"/>
        <v/>
      </c>
      <c r="BC49" s="25" t="str">
        <f t="shared" si="22"/>
        <v/>
      </c>
      <c r="BD49" s="25" t="str">
        <f t="shared" si="23"/>
        <v/>
      </c>
      <c r="BE49" s="25" t="str">
        <f t="shared" si="24"/>
        <v/>
      </c>
      <c r="BF49" s="25" t="str">
        <f t="shared" si="25"/>
        <v/>
      </c>
      <c r="BG49" s="25" t="str">
        <f t="shared" si="26"/>
        <v/>
      </c>
      <c r="BH49" s="25" t="str">
        <f t="shared" si="27"/>
        <v/>
      </c>
      <c r="BI49" s="25" t="str">
        <f t="shared" si="28"/>
        <v/>
      </c>
      <c r="BJ49" s="25" t="str">
        <f t="shared" si="29"/>
        <v/>
      </c>
      <c r="BK49" s="25" t="str">
        <f t="shared" si="30"/>
        <v/>
      </c>
      <c r="BL49" s="25" t="str">
        <f t="shared" si="31"/>
        <v/>
      </c>
      <c r="BM49" s="25" t="str">
        <f t="shared" si="32"/>
        <v/>
      </c>
      <c r="BN49" s="25" t="str">
        <f t="shared" si="33"/>
        <v/>
      </c>
    </row>
    <row r="50" spans="1:66" ht="30" x14ac:dyDescent="0.25">
      <c r="A50" s="20" t="str">
        <f>IF('S.D. Paste sheet'!A50="","",'S.D. Paste sheet'!A50)</f>
        <v/>
      </c>
      <c r="B50" s="20" t="str">
        <f>IF('S.D. Paste sheet'!B50="","",'S.D. Paste sheet'!B50)</f>
        <v/>
      </c>
      <c r="C50" s="20" t="str">
        <f>IF('S.D. Paste sheet'!C50="","",'S.D. Paste sheet'!C50)</f>
        <v/>
      </c>
      <c r="D50" s="20" t="str">
        <f>IF('S.D. Paste sheet'!D50="","",'S.D. Paste sheet'!D50)</f>
        <v/>
      </c>
      <c r="E50" s="20" t="str">
        <f>IF('S.D. Paste sheet'!E50="","",UPPER('S.D. Paste sheet'!E50))</f>
        <v/>
      </c>
      <c r="F50" s="20" t="str">
        <f>IF('S.D. Paste sheet'!F50="","",'S.D. Paste sheet'!F50)</f>
        <v/>
      </c>
      <c r="G50" s="20" t="str">
        <f>IF('S.D. Paste sheet'!G50="","",UPPER('S.D. Paste sheet'!G50))</f>
        <v/>
      </c>
      <c r="H50" s="20" t="str">
        <f>IF('S.D. Paste sheet'!H50="","",UPPER('S.D. Paste sheet'!H50))</f>
        <v/>
      </c>
      <c r="I50" s="20" t="str">
        <f>IF('S.D. Paste sheet'!I50="","",'S.D. Paste sheet'!I50)</f>
        <v/>
      </c>
      <c r="J50" s="20" t="str">
        <f>IF('S.D. Paste sheet'!J50="","",'S.D. Paste sheet'!J50)</f>
        <v/>
      </c>
      <c r="K50" s="20" t="str">
        <f>IF('S.D. Paste sheet'!K50="","",'S.D. Paste sheet'!K50)</f>
        <v/>
      </c>
      <c r="L50" s="20" t="str">
        <f>IF('S.D. Paste sheet'!L50="","",'S.D. Paste sheet'!L50)</f>
        <v/>
      </c>
      <c r="M50" s="20" t="str">
        <f>IF('S.D. Paste sheet'!M50="","",'S.D. Paste sheet'!M50)</f>
        <v/>
      </c>
      <c r="N50" s="20" t="str">
        <f>IF('S.D. Paste sheet'!N50="","",'S.D. Paste sheet'!N50)</f>
        <v/>
      </c>
      <c r="O50" s="20" t="str">
        <f>IF('S.D. Paste sheet'!O50="","",'S.D. Paste sheet'!O50)</f>
        <v>SC</v>
      </c>
      <c r="P50" s="20" t="str">
        <f>IF('S.D. Paste sheet'!P50="","",'S.D. Paste sheet'!P50)</f>
        <v>Hindu</v>
      </c>
      <c r="Q50" s="20" t="str">
        <f>IF('S.D. Paste sheet'!Q50="","",'S.D. Paste sheet'!Q50)</f>
        <v/>
      </c>
      <c r="R50" s="20" t="str">
        <f>IF('S.D. Paste sheet'!R50="","",'S.D. Paste sheet'!R50)</f>
        <v>MAHATMA GANDHI GOVT. SCHOOL BAR (214110)</v>
      </c>
      <c r="S50" s="20">
        <f>IF('S.D. Paste sheet'!S50="","",'S.D. Paste sheet'!S50)</f>
        <v>8200204302</v>
      </c>
      <c r="T50" s="20" t="str">
        <f>IF('S.D. Paste sheet'!T50="","",'S.D. Paste sheet'!T50)</f>
        <v>XXXX5742</v>
      </c>
      <c r="U50" s="20" t="str">
        <f>IF('S.D. Paste sheet'!U50="","",'S.D. Paste sheet'!U50)</f>
        <v/>
      </c>
      <c r="V50" s="20">
        <f>IF('S.D. Paste sheet'!V50="","",'S.D. Paste sheet'!V50)</f>
        <v>7891884546</v>
      </c>
      <c r="W50" s="20" t="str">
        <f>IF('S.D. Paste sheet'!W50="","",'S.D. Paste sheet'!W50)</f>
        <v>JODHPUR ROAD BHAUYAL NIWAS,RAIPUR,BAR,306105</v>
      </c>
      <c r="X50" s="20">
        <f>IF('S.D. Paste sheet'!X50="","",'S.D. Paste sheet'!X50)</f>
        <v>60000</v>
      </c>
      <c r="Y50" s="20" t="str">
        <f>IF('S.D. Paste sheet'!Y50="","",'S.D. Paste sheet'!Y50)</f>
        <v>N</v>
      </c>
      <c r="Z50" s="20" t="str">
        <f>IF('S.D. Paste sheet'!Z50="","",'S.D. Paste sheet'!Z50)</f>
        <v>N</v>
      </c>
      <c r="AA50" s="20" t="str">
        <f>IF('S.D. Paste sheet'!AA50="","",'S.D. Paste sheet'!AA50)</f>
        <v>No</v>
      </c>
      <c r="AB50" s="20">
        <f>IF('S.D. Paste sheet'!AB50="","",'S.D. Paste sheet'!AB50)</f>
        <v>8</v>
      </c>
      <c r="AC50" s="20" t="str">
        <f>IF('S.D. Paste sheet'!AC50="","",'S.D. Paste sheet'!AC50)</f>
        <v>None</v>
      </c>
      <c r="AD50" s="20">
        <f>IF('S.D. Paste sheet'!AD50="","",'S.D. Paste sheet'!AD50)</f>
        <v>1</v>
      </c>
      <c r="AE50" s="28"/>
      <c r="AF50" t="str">
        <f>IF(AK50="","",IF(AK50&gt;0,COUNT($AG$2:AG50),""))</f>
        <v/>
      </c>
      <c r="AG50" s="25" t="str">
        <f t="shared" si="2"/>
        <v/>
      </c>
      <c r="AH50" s="25" t="str">
        <f t="shared" si="3"/>
        <v/>
      </c>
      <c r="AI50" s="25" t="str">
        <f t="shared" si="4"/>
        <v/>
      </c>
      <c r="AJ50" s="25" t="str">
        <f t="shared" si="5"/>
        <v/>
      </c>
      <c r="AK50" s="25" t="str">
        <f t="shared" si="6"/>
        <v/>
      </c>
      <c r="AL50" s="25" t="str">
        <f t="shared" si="7"/>
        <v/>
      </c>
      <c r="AM50" s="25" t="str">
        <f t="shared" si="8"/>
        <v/>
      </c>
      <c r="AN50" s="25" t="str">
        <f t="shared" si="9"/>
        <v/>
      </c>
      <c r="AO50" s="25" t="str">
        <f t="shared" si="10"/>
        <v/>
      </c>
      <c r="AP50" s="25" t="str">
        <f t="shared" si="11"/>
        <v/>
      </c>
      <c r="AQ50" s="25" t="str">
        <f t="shared" si="12"/>
        <v/>
      </c>
      <c r="AR50" s="25" t="str">
        <f t="shared" si="13"/>
        <v/>
      </c>
      <c r="AS50" s="25" t="str">
        <f t="shared" si="14"/>
        <v/>
      </c>
      <c r="AT50" s="25" t="str">
        <f t="shared" si="15"/>
        <v/>
      </c>
      <c r="AU50" s="25" t="str">
        <f t="shared" si="16"/>
        <v/>
      </c>
      <c r="AV50" s="25" t="str">
        <f t="shared" si="17"/>
        <v/>
      </c>
      <c r="AX50" t="str">
        <f>IF(BC50="","",IF(BC50&gt;0,COUNT($AY$2:AY50),""))</f>
        <v/>
      </c>
      <c r="AY50" s="25" t="str">
        <f t="shared" si="18"/>
        <v/>
      </c>
      <c r="AZ50" s="25" t="str">
        <f t="shared" si="19"/>
        <v/>
      </c>
      <c r="BA50" s="25" t="str">
        <f t="shared" si="20"/>
        <v/>
      </c>
      <c r="BB50" s="25" t="str">
        <f t="shared" si="21"/>
        <v/>
      </c>
      <c r="BC50" s="25" t="str">
        <f t="shared" si="22"/>
        <v/>
      </c>
      <c r="BD50" s="25" t="str">
        <f t="shared" si="23"/>
        <v/>
      </c>
      <c r="BE50" s="25" t="str">
        <f t="shared" si="24"/>
        <v/>
      </c>
      <c r="BF50" s="25" t="str">
        <f t="shared" si="25"/>
        <v/>
      </c>
      <c r="BG50" s="25" t="str">
        <f t="shared" si="26"/>
        <v/>
      </c>
      <c r="BH50" s="25" t="str">
        <f t="shared" si="27"/>
        <v/>
      </c>
      <c r="BI50" s="25" t="str">
        <f t="shared" si="28"/>
        <v/>
      </c>
      <c r="BJ50" s="25" t="str">
        <f t="shared" si="29"/>
        <v/>
      </c>
      <c r="BK50" s="25" t="str">
        <f t="shared" si="30"/>
        <v/>
      </c>
      <c r="BL50" s="25" t="str">
        <f t="shared" si="31"/>
        <v/>
      </c>
      <c r="BM50" s="25" t="str">
        <f t="shared" si="32"/>
        <v/>
      </c>
      <c r="BN50" s="25" t="str">
        <f t="shared" si="33"/>
        <v/>
      </c>
    </row>
    <row r="51" spans="1:66" ht="30" x14ac:dyDescent="0.25">
      <c r="A51" s="20" t="str">
        <f>IF('S.D. Paste sheet'!A51="","",'S.D. Paste sheet'!A51)</f>
        <v/>
      </c>
      <c r="B51" s="20" t="str">
        <f>IF('S.D. Paste sheet'!B51="","",'S.D. Paste sheet'!B51)</f>
        <v/>
      </c>
      <c r="C51" s="20" t="str">
        <f>IF('S.D. Paste sheet'!C51="","",'S.D. Paste sheet'!C51)</f>
        <v/>
      </c>
      <c r="D51" s="20" t="str">
        <f>IF('S.D. Paste sheet'!D51="","",'S.D. Paste sheet'!D51)</f>
        <v/>
      </c>
      <c r="E51" s="20" t="str">
        <f>IF('S.D. Paste sheet'!E51="","",UPPER('S.D. Paste sheet'!E51))</f>
        <v/>
      </c>
      <c r="F51" s="20" t="str">
        <f>IF('S.D. Paste sheet'!F51="","",'S.D. Paste sheet'!F51)</f>
        <v/>
      </c>
      <c r="G51" s="20" t="str">
        <f>IF('S.D. Paste sheet'!G51="","",UPPER('S.D. Paste sheet'!G51))</f>
        <v/>
      </c>
      <c r="H51" s="20" t="str">
        <f>IF('S.D. Paste sheet'!H51="","",UPPER('S.D. Paste sheet'!H51))</f>
        <v/>
      </c>
      <c r="I51" s="20" t="str">
        <f>IF('S.D. Paste sheet'!I51="","",'S.D. Paste sheet'!I51)</f>
        <v/>
      </c>
      <c r="J51" s="20" t="str">
        <f>IF('S.D. Paste sheet'!J51="","",'S.D. Paste sheet'!J51)</f>
        <v/>
      </c>
      <c r="K51" s="20" t="str">
        <f>IF('S.D. Paste sheet'!K51="","",'S.D. Paste sheet'!K51)</f>
        <v/>
      </c>
      <c r="L51" s="20" t="str">
        <f>IF('S.D. Paste sheet'!L51="","",'S.D. Paste sheet'!L51)</f>
        <v/>
      </c>
      <c r="M51" s="20" t="str">
        <f>IF('S.D. Paste sheet'!M51="","",'S.D. Paste sheet'!M51)</f>
        <v/>
      </c>
      <c r="N51" s="20" t="str">
        <f>IF('S.D. Paste sheet'!N51="","",'S.D. Paste sheet'!N51)</f>
        <v/>
      </c>
      <c r="O51" s="20" t="str">
        <f>IF('S.D. Paste sheet'!O51="","",'S.D. Paste sheet'!O51)</f>
        <v>SC</v>
      </c>
      <c r="P51" s="20" t="str">
        <f>IF('S.D. Paste sheet'!P51="","",'S.D. Paste sheet'!P51)</f>
        <v>Hindu</v>
      </c>
      <c r="Q51" s="20" t="str">
        <f>IF('S.D. Paste sheet'!Q51="","",'S.D. Paste sheet'!Q51)</f>
        <v/>
      </c>
      <c r="R51" s="20" t="str">
        <f>IF('S.D. Paste sheet'!R51="","",'S.D. Paste sheet'!R51)</f>
        <v>MAHATMA GANDHI GOVT. SCHOOL BAR (214110)</v>
      </c>
      <c r="S51" s="20">
        <f>IF('S.D. Paste sheet'!S51="","",'S.D. Paste sheet'!S51)</f>
        <v>8200204302</v>
      </c>
      <c r="T51" s="20" t="str">
        <f>IF('S.D. Paste sheet'!T51="","",'S.D. Paste sheet'!T51)</f>
        <v>XXXX1314</v>
      </c>
      <c r="U51" s="20" t="str">
        <f>IF('S.D. Paste sheet'!U51="","",'S.D. Paste sheet'!U51)</f>
        <v/>
      </c>
      <c r="V51" s="20">
        <f>IF('S.D. Paste sheet'!V51="","",'S.D. Paste sheet'!V51)</f>
        <v>9636084276</v>
      </c>
      <c r="W51" s="20" t="str">
        <f>IF('S.D. Paste sheet'!W51="","",'S.D. Paste sheet'!W51)</f>
        <v>MEGHWALO KA BAS,RAIPUR,HAJIWAS,306105</v>
      </c>
      <c r="X51" s="20">
        <f>IF('S.D. Paste sheet'!X51="","",'S.D. Paste sheet'!X51)</f>
        <v>216000</v>
      </c>
      <c r="Y51" s="20" t="str">
        <f>IF('S.D. Paste sheet'!Y51="","",'S.D. Paste sheet'!Y51)</f>
        <v>N</v>
      </c>
      <c r="Z51" s="20" t="str">
        <f>IF('S.D. Paste sheet'!Z51="","",'S.D. Paste sheet'!Z51)</f>
        <v>N</v>
      </c>
      <c r="AA51" s="20" t="str">
        <f>IF('S.D. Paste sheet'!AA51="","",'S.D. Paste sheet'!AA51)</f>
        <v>No</v>
      </c>
      <c r="AB51" s="20">
        <f>IF('S.D. Paste sheet'!AB51="","",'S.D. Paste sheet'!AB51)</f>
        <v>9</v>
      </c>
      <c r="AC51" s="20" t="str">
        <f>IF('S.D. Paste sheet'!AC51="","",'S.D. Paste sheet'!AC51)</f>
        <v>None</v>
      </c>
      <c r="AD51" s="20">
        <f>IF('S.D. Paste sheet'!AD51="","",'S.D. Paste sheet'!AD51)</f>
        <v>5</v>
      </c>
      <c r="AE51" s="28"/>
      <c r="AF51" t="str">
        <f>IF(AK51="","",IF(AK51&gt;0,COUNT($AG$2:AG51),""))</f>
        <v/>
      </c>
      <c r="AG51" s="25" t="str">
        <f t="shared" si="2"/>
        <v/>
      </c>
      <c r="AH51" s="25" t="str">
        <f t="shared" si="3"/>
        <v/>
      </c>
      <c r="AI51" s="25" t="str">
        <f t="shared" si="4"/>
        <v/>
      </c>
      <c r="AJ51" s="25" t="str">
        <f t="shared" si="5"/>
        <v/>
      </c>
      <c r="AK51" s="25" t="str">
        <f t="shared" si="6"/>
        <v/>
      </c>
      <c r="AL51" s="25" t="str">
        <f t="shared" si="7"/>
        <v/>
      </c>
      <c r="AM51" s="25" t="str">
        <f t="shared" si="8"/>
        <v/>
      </c>
      <c r="AN51" s="25" t="str">
        <f t="shared" si="9"/>
        <v/>
      </c>
      <c r="AO51" s="25" t="str">
        <f t="shared" si="10"/>
        <v/>
      </c>
      <c r="AP51" s="25" t="str">
        <f t="shared" si="11"/>
        <v/>
      </c>
      <c r="AQ51" s="25" t="str">
        <f t="shared" si="12"/>
        <v/>
      </c>
      <c r="AR51" s="25" t="str">
        <f t="shared" si="13"/>
        <v/>
      </c>
      <c r="AS51" s="25" t="str">
        <f t="shared" si="14"/>
        <v/>
      </c>
      <c r="AT51" s="25" t="str">
        <f t="shared" si="15"/>
        <v/>
      </c>
      <c r="AU51" s="25" t="str">
        <f t="shared" si="16"/>
        <v/>
      </c>
      <c r="AV51" s="25" t="str">
        <f t="shared" si="17"/>
        <v/>
      </c>
      <c r="AX51" t="str">
        <f>IF(BC51="","",IF(BC51&gt;0,COUNT($AY$2:AY51),""))</f>
        <v/>
      </c>
      <c r="AY51" s="25" t="str">
        <f t="shared" si="18"/>
        <v/>
      </c>
      <c r="AZ51" s="25" t="str">
        <f t="shared" si="19"/>
        <v/>
      </c>
      <c r="BA51" s="25" t="str">
        <f t="shared" si="20"/>
        <v/>
      </c>
      <c r="BB51" s="25" t="str">
        <f t="shared" si="21"/>
        <v/>
      </c>
      <c r="BC51" s="25" t="str">
        <f t="shared" si="22"/>
        <v/>
      </c>
      <c r="BD51" s="25" t="str">
        <f t="shared" si="23"/>
        <v/>
      </c>
      <c r="BE51" s="25" t="str">
        <f t="shared" si="24"/>
        <v/>
      </c>
      <c r="BF51" s="25" t="str">
        <f t="shared" si="25"/>
        <v/>
      </c>
      <c r="BG51" s="25" t="str">
        <f t="shared" si="26"/>
        <v/>
      </c>
      <c r="BH51" s="25" t="str">
        <f t="shared" si="27"/>
        <v/>
      </c>
      <c r="BI51" s="25" t="str">
        <f t="shared" si="28"/>
        <v/>
      </c>
      <c r="BJ51" s="25" t="str">
        <f t="shared" si="29"/>
        <v/>
      </c>
      <c r="BK51" s="25" t="str">
        <f t="shared" si="30"/>
        <v/>
      </c>
      <c r="BL51" s="25" t="str">
        <f t="shared" si="31"/>
        <v/>
      </c>
      <c r="BM51" s="25" t="str">
        <f t="shared" si="32"/>
        <v/>
      </c>
      <c r="BN51" s="25" t="str">
        <f t="shared" si="33"/>
        <v/>
      </c>
    </row>
    <row r="52" spans="1:66" ht="30" x14ac:dyDescent="0.25">
      <c r="A52" s="20" t="str">
        <f>IF('S.D. Paste sheet'!A52="","",'S.D. Paste sheet'!A52)</f>
        <v/>
      </c>
      <c r="B52" s="20" t="str">
        <f>IF('S.D. Paste sheet'!B52="","",'S.D. Paste sheet'!B52)</f>
        <v/>
      </c>
      <c r="C52" s="20" t="str">
        <f>IF('S.D. Paste sheet'!C52="","",'S.D. Paste sheet'!C52)</f>
        <v/>
      </c>
      <c r="D52" s="20" t="str">
        <f>IF('S.D. Paste sheet'!D52="","",'S.D. Paste sheet'!D52)</f>
        <v/>
      </c>
      <c r="E52" s="20" t="str">
        <f>IF('S.D. Paste sheet'!E52="","",UPPER('S.D. Paste sheet'!E52))</f>
        <v/>
      </c>
      <c r="F52" s="20" t="str">
        <f>IF('S.D. Paste sheet'!F52="","",'S.D. Paste sheet'!F52)</f>
        <v/>
      </c>
      <c r="G52" s="20" t="str">
        <f>IF('S.D. Paste sheet'!G52="","",UPPER('S.D. Paste sheet'!G52))</f>
        <v/>
      </c>
      <c r="H52" s="20" t="str">
        <f>IF('S.D. Paste sheet'!H52="","",UPPER('S.D. Paste sheet'!H52))</f>
        <v/>
      </c>
      <c r="I52" s="20" t="str">
        <f>IF('S.D. Paste sheet'!I52="","",'S.D. Paste sheet'!I52)</f>
        <v/>
      </c>
      <c r="J52" s="20" t="str">
        <f>IF('S.D. Paste sheet'!J52="","",'S.D. Paste sheet'!J52)</f>
        <v/>
      </c>
      <c r="K52" s="20" t="str">
        <f>IF('S.D. Paste sheet'!K52="","",'S.D. Paste sheet'!K52)</f>
        <v/>
      </c>
      <c r="L52" s="20" t="str">
        <f>IF('S.D. Paste sheet'!L52="","",'S.D. Paste sheet'!L52)</f>
        <v/>
      </c>
      <c r="M52" s="20" t="str">
        <f>IF('S.D. Paste sheet'!M52="","",'S.D. Paste sheet'!M52)</f>
        <v/>
      </c>
      <c r="N52" s="20" t="str">
        <f>IF('S.D. Paste sheet'!N52="","",'S.D. Paste sheet'!N52)</f>
        <v/>
      </c>
      <c r="O52" s="20" t="str">
        <f>IF('S.D. Paste sheet'!O52="","",'S.D. Paste sheet'!O52)</f>
        <v>SC</v>
      </c>
      <c r="P52" s="20" t="str">
        <f>IF('S.D. Paste sheet'!P52="","",'S.D. Paste sheet'!P52)</f>
        <v>Hindu</v>
      </c>
      <c r="Q52" s="20" t="str">
        <f>IF('S.D. Paste sheet'!Q52="","",'S.D. Paste sheet'!Q52)</f>
        <v/>
      </c>
      <c r="R52" s="20" t="str">
        <f>IF('S.D. Paste sheet'!R52="","",'S.D. Paste sheet'!R52)</f>
        <v>MAHATMA GANDHI GOVT. SCHOOL BAR (214110)</v>
      </c>
      <c r="S52" s="20">
        <f>IF('S.D. Paste sheet'!S52="","",'S.D. Paste sheet'!S52)</f>
        <v>8200204302</v>
      </c>
      <c r="T52" s="20" t="str">
        <f>IF('S.D. Paste sheet'!T52="","",'S.D. Paste sheet'!T52)</f>
        <v>XXXX9892</v>
      </c>
      <c r="U52" s="20" t="str">
        <f>IF('S.D. Paste sheet'!U52="","",'S.D. Paste sheet'!U52)</f>
        <v/>
      </c>
      <c r="V52" s="20">
        <f>IF('S.D. Paste sheet'!V52="","",'S.D. Paste sheet'!V52)</f>
        <v>9785665124</v>
      </c>
      <c r="W52" s="20" t="str">
        <f>IF('S.D. Paste sheet'!W52="","",'S.D. Paste sheet'!W52)</f>
        <v>BAR,RAIPUR,BAE,306105</v>
      </c>
      <c r="X52" s="20">
        <f>IF('S.D. Paste sheet'!X52="","",'S.D. Paste sheet'!X52)</f>
        <v>96000</v>
      </c>
      <c r="Y52" s="20" t="str">
        <f>IF('S.D. Paste sheet'!Y52="","",'S.D. Paste sheet'!Y52)</f>
        <v>N</v>
      </c>
      <c r="Z52" s="20" t="str">
        <f>IF('S.D. Paste sheet'!Z52="","",'S.D. Paste sheet'!Z52)</f>
        <v>Y</v>
      </c>
      <c r="AA52" s="20" t="str">
        <f>IF('S.D. Paste sheet'!AA52="","",'S.D. Paste sheet'!AA52)</f>
        <v>No</v>
      </c>
      <c r="AB52" s="20">
        <f>IF('S.D. Paste sheet'!AB52="","",'S.D. Paste sheet'!AB52)</f>
        <v>8</v>
      </c>
      <c r="AC52" s="20" t="str">
        <f>IF('S.D. Paste sheet'!AC52="","",'S.D. Paste sheet'!AC52)</f>
        <v>None</v>
      </c>
      <c r="AD52" s="20">
        <f>IF('S.D. Paste sheet'!AD52="","",'S.D. Paste sheet'!AD52)</f>
        <v>1</v>
      </c>
      <c r="AE52" s="28"/>
      <c r="AF52" t="str">
        <f>IF(AK52="","",IF(AK52&gt;0,COUNT($AG$2:AG52),""))</f>
        <v/>
      </c>
      <c r="AG52" s="25" t="str">
        <f t="shared" si="2"/>
        <v/>
      </c>
      <c r="AH52" s="25" t="str">
        <f t="shared" si="3"/>
        <v/>
      </c>
      <c r="AI52" s="25" t="str">
        <f t="shared" si="4"/>
        <v/>
      </c>
      <c r="AJ52" s="25" t="str">
        <f t="shared" si="5"/>
        <v/>
      </c>
      <c r="AK52" s="25" t="str">
        <f t="shared" si="6"/>
        <v/>
      </c>
      <c r="AL52" s="25" t="str">
        <f t="shared" si="7"/>
        <v/>
      </c>
      <c r="AM52" s="25" t="str">
        <f t="shared" si="8"/>
        <v/>
      </c>
      <c r="AN52" s="25" t="str">
        <f t="shared" si="9"/>
        <v/>
      </c>
      <c r="AO52" s="25" t="str">
        <f t="shared" si="10"/>
        <v/>
      </c>
      <c r="AP52" s="25" t="str">
        <f t="shared" si="11"/>
        <v/>
      </c>
      <c r="AQ52" s="25" t="str">
        <f t="shared" si="12"/>
        <v/>
      </c>
      <c r="AR52" s="25" t="str">
        <f t="shared" si="13"/>
        <v/>
      </c>
      <c r="AS52" s="25" t="str">
        <f t="shared" si="14"/>
        <v/>
      </c>
      <c r="AT52" s="25" t="str">
        <f t="shared" si="15"/>
        <v/>
      </c>
      <c r="AU52" s="25" t="str">
        <f t="shared" si="16"/>
        <v/>
      </c>
      <c r="AV52" s="25" t="str">
        <f t="shared" si="17"/>
        <v/>
      </c>
      <c r="AX52" t="str">
        <f>IF(BC52="","",IF(BC52&gt;0,COUNT($AY$2:AY52),""))</f>
        <v/>
      </c>
      <c r="AY52" s="25" t="str">
        <f t="shared" si="18"/>
        <v/>
      </c>
      <c r="AZ52" s="25" t="str">
        <f t="shared" si="19"/>
        <v/>
      </c>
      <c r="BA52" s="25" t="str">
        <f t="shared" si="20"/>
        <v/>
      </c>
      <c r="BB52" s="25" t="str">
        <f t="shared" si="21"/>
        <v/>
      </c>
      <c r="BC52" s="25" t="str">
        <f t="shared" si="22"/>
        <v/>
      </c>
      <c r="BD52" s="25" t="str">
        <f t="shared" si="23"/>
        <v/>
      </c>
      <c r="BE52" s="25" t="str">
        <f t="shared" si="24"/>
        <v/>
      </c>
      <c r="BF52" s="25" t="str">
        <f t="shared" si="25"/>
        <v/>
      </c>
      <c r="BG52" s="25" t="str">
        <f t="shared" si="26"/>
        <v/>
      </c>
      <c r="BH52" s="25" t="str">
        <f t="shared" si="27"/>
        <v/>
      </c>
      <c r="BI52" s="25" t="str">
        <f t="shared" si="28"/>
        <v/>
      </c>
      <c r="BJ52" s="25" t="str">
        <f t="shared" si="29"/>
        <v/>
      </c>
      <c r="BK52" s="25" t="str">
        <f t="shared" si="30"/>
        <v/>
      </c>
      <c r="BL52" s="25" t="str">
        <f t="shared" si="31"/>
        <v/>
      </c>
      <c r="BM52" s="25" t="str">
        <f t="shared" si="32"/>
        <v/>
      </c>
      <c r="BN52" s="25" t="str">
        <f t="shared" si="33"/>
        <v/>
      </c>
    </row>
    <row r="53" spans="1:66" ht="30" x14ac:dyDescent="0.25">
      <c r="A53" s="20" t="str">
        <f>IF('S.D. Paste sheet'!A53="","",'S.D. Paste sheet'!A53)</f>
        <v/>
      </c>
      <c r="B53" s="20" t="str">
        <f>IF('S.D. Paste sheet'!B53="","",'S.D. Paste sheet'!B53)</f>
        <v/>
      </c>
      <c r="C53" s="20" t="str">
        <f>IF('S.D. Paste sheet'!C53="","",'S.D. Paste sheet'!C53)</f>
        <v/>
      </c>
      <c r="D53" s="20" t="str">
        <f>IF('S.D. Paste sheet'!D53="","",'S.D. Paste sheet'!D53)</f>
        <v/>
      </c>
      <c r="E53" s="20" t="str">
        <f>IF('S.D. Paste sheet'!E53="","",UPPER('S.D. Paste sheet'!E53))</f>
        <v/>
      </c>
      <c r="F53" s="20" t="str">
        <f>IF('S.D. Paste sheet'!F53="","",'S.D. Paste sheet'!F53)</f>
        <v/>
      </c>
      <c r="G53" s="20" t="str">
        <f>IF('S.D. Paste sheet'!G53="","",UPPER('S.D. Paste sheet'!G53))</f>
        <v/>
      </c>
      <c r="H53" s="20" t="str">
        <f>IF('S.D. Paste sheet'!H53="","",UPPER('S.D. Paste sheet'!H53))</f>
        <v/>
      </c>
      <c r="I53" s="20" t="str">
        <f>IF('S.D. Paste sheet'!I53="","",'S.D. Paste sheet'!I53)</f>
        <v/>
      </c>
      <c r="J53" s="20" t="str">
        <f>IF('S.D. Paste sheet'!J53="","",'S.D. Paste sheet'!J53)</f>
        <v/>
      </c>
      <c r="K53" s="20" t="str">
        <f>IF('S.D. Paste sheet'!K53="","",'S.D. Paste sheet'!K53)</f>
        <v/>
      </c>
      <c r="L53" s="20" t="str">
        <f>IF('S.D. Paste sheet'!L53="","",'S.D. Paste sheet'!L53)</f>
        <v/>
      </c>
      <c r="M53" s="20" t="str">
        <f>IF('S.D. Paste sheet'!M53="","",'S.D. Paste sheet'!M53)</f>
        <v/>
      </c>
      <c r="N53" s="20" t="str">
        <f>IF('S.D. Paste sheet'!N53="","",'S.D. Paste sheet'!N53)</f>
        <v/>
      </c>
      <c r="O53" s="20" t="str">
        <f>IF('S.D. Paste sheet'!O53="","",'S.D. Paste sheet'!O53)</f>
        <v>GEN</v>
      </c>
      <c r="P53" s="20" t="str">
        <f>IF('S.D. Paste sheet'!P53="","",'S.D. Paste sheet'!P53)</f>
        <v>Hindu</v>
      </c>
      <c r="Q53" s="20" t="str">
        <f>IF('S.D. Paste sheet'!Q53="","",'S.D. Paste sheet'!Q53)</f>
        <v/>
      </c>
      <c r="R53" s="20" t="str">
        <f>IF('S.D. Paste sheet'!R53="","",'S.D. Paste sheet'!R53)</f>
        <v>MAHATMA GANDHI GOVT. SCHOOL BAR (214110)</v>
      </c>
      <c r="S53" s="20">
        <f>IF('S.D. Paste sheet'!S53="","",'S.D. Paste sheet'!S53)</f>
        <v>8200204302</v>
      </c>
      <c r="T53" s="20" t="str">
        <f>IF('S.D. Paste sheet'!T53="","",'S.D. Paste sheet'!T53)</f>
        <v>XXXX6531</v>
      </c>
      <c r="U53" s="20" t="str">
        <f>IF('S.D. Paste sheet'!U53="","",'S.D. Paste sheet'!U53)</f>
        <v/>
      </c>
      <c r="V53" s="20">
        <f>IF('S.D. Paste sheet'!V53="","",'S.D. Paste sheet'!V53)</f>
        <v>9828164883</v>
      </c>
      <c r="W53" s="20" t="str">
        <f>IF('S.D. Paste sheet'!W53="","",'S.D. Paste sheet'!W53)</f>
        <v>MAIN MARKET BOHRA KA BAS ,RAIPUR,BAR,306105</v>
      </c>
      <c r="X53" s="20">
        <f>IF('S.D. Paste sheet'!X53="","",'S.D. Paste sheet'!X53)</f>
        <v>36000</v>
      </c>
      <c r="Y53" s="20" t="str">
        <f>IF('S.D. Paste sheet'!Y53="","",'S.D. Paste sheet'!Y53)</f>
        <v>N</v>
      </c>
      <c r="Z53" s="20" t="str">
        <f>IF('S.D. Paste sheet'!Z53="","",'S.D. Paste sheet'!Z53)</f>
        <v>N</v>
      </c>
      <c r="AA53" s="20" t="str">
        <f>IF('S.D. Paste sheet'!AA53="","",'S.D. Paste sheet'!AA53)</f>
        <v>No</v>
      </c>
      <c r="AB53" s="20">
        <f>IF('S.D. Paste sheet'!AB53="","",'S.D. Paste sheet'!AB53)</f>
        <v>8</v>
      </c>
      <c r="AC53" s="20" t="str">
        <f>IF('S.D. Paste sheet'!AC53="","",'S.D. Paste sheet'!AC53)</f>
        <v>None</v>
      </c>
      <c r="AD53" s="20">
        <f>IF('S.D. Paste sheet'!AD53="","",'S.D. Paste sheet'!AD53)</f>
        <v>1</v>
      </c>
      <c r="AE53" s="28"/>
      <c r="AF53" t="str">
        <f>IF(AK53="","",IF(AK53&gt;0,COUNT($AG$2:AG53),""))</f>
        <v/>
      </c>
      <c r="AG53" s="25" t="str">
        <f t="shared" si="2"/>
        <v/>
      </c>
      <c r="AH53" s="25" t="str">
        <f t="shared" si="3"/>
        <v/>
      </c>
      <c r="AI53" s="25" t="str">
        <f t="shared" si="4"/>
        <v/>
      </c>
      <c r="AJ53" s="25" t="str">
        <f t="shared" si="5"/>
        <v/>
      </c>
      <c r="AK53" s="25" t="str">
        <f t="shared" si="6"/>
        <v/>
      </c>
      <c r="AL53" s="25" t="str">
        <f t="shared" si="7"/>
        <v/>
      </c>
      <c r="AM53" s="25" t="str">
        <f t="shared" si="8"/>
        <v/>
      </c>
      <c r="AN53" s="25" t="str">
        <f t="shared" si="9"/>
        <v/>
      </c>
      <c r="AO53" s="25" t="str">
        <f t="shared" si="10"/>
        <v/>
      </c>
      <c r="AP53" s="25" t="str">
        <f t="shared" si="11"/>
        <v/>
      </c>
      <c r="AQ53" s="25" t="str">
        <f t="shared" si="12"/>
        <v/>
      </c>
      <c r="AR53" s="25" t="str">
        <f t="shared" si="13"/>
        <v/>
      </c>
      <c r="AS53" s="25" t="str">
        <f t="shared" si="14"/>
        <v/>
      </c>
      <c r="AT53" s="25" t="str">
        <f t="shared" si="15"/>
        <v/>
      </c>
      <c r="AU53" s="25" t="str">
        <f t="shared" si="16"/>
        <v/>
      </c>
      <c r="AV53" s="25" t="str">
        <f t="shared" si="17"/>
        <v/>
      </c>
      <c r="AX53" t="str">
        <f>IF(BC53="","",IF(BC53&gt;0,COUNT($AY$2:AY53),""))</f>
        <v/>
      </c>
      <c r="AY53" s="25" t="str">
        <f t="shared" si="18"/>
        <v/>
      </c>
      <c r="AZ53" s="25" t="str">
        <f t="shared" si="19"/>
        <v/>
      </c>
      <c r="BA53" s="25" t="str">
        <f t="shared" si="20"/>
        <v/>
      </c>
      <c r="BB53" s="25" t="str">
        <f t="shared" si="21"/>
        <v/>
      </c>
      <c r="BC53" s="25" t="str">
        <f t="shared" si="22"/>
        <v/>
      </c>
      <c r="BD53" s="25" t="str">
        <f t="shared" si="23"/>
        <v/>
      </c>
      <c r="BE53" s="25" t="str">
        <f t="shared" si="24"/>
        <v/>
      </c>
      <c r="BF53" s="25" t="str">
        <f t="shared" si="25"/>
        <v/>
      </c>
      <c r="BG53" s="25" t="str">
        <f t="shared" si="26"/>
        <v/>
      </c>
      <c r="BH53" s="25" t="str">
        <f t="shared" si="27"/>
        <v/>
      </c>
      <c r="BI53" s="25" t="str">
        <f t="shared" si="28"/>
        <v/>
      </c>
      <c r="BJ53" s="25" t="str">
        <f t="shared" si="29"/>
        <v/>
      </c>
      <c r="BK53" s="25" t="str">
        <f t="shared" si="30"/>
        <v/>
      </c>
      <c r="BL53" s="25" t="str">
        <f t="shared" si="31"/>
        <v/>
      </c>
      <c r="BM53" s="25" t="str">
        <f t="shared" si="32"/>
        <v/>
      </c>
      <c r="BN53" s="25" t="str">
        <f t="shared" si="33"/>
        <v/>
      </c>
    </row>
    <row r="54" spans="1:66" ht="30" x14ac:dyDescent="0.25">
      <c r="A54" s="20" t="str">
        <f>IF('S.D. Paste sheet'!A54="","",'S.D. Paste sheet'!A54)</f>
        <v/>
      </c>
      <c r="B54" s="20" t="str">
        <f>IF('S.D. Paste sheet'!B54="","",'S.D. Paste sheet'!B54)</f>
        <v/>
      </c>
      <c r="C54" s="20" t="str">
        <f>IF('S.D. Paste sheet'!C54="","",'S.D. Paste sheet'!C54)</f>
        <v/>
      </c>
      <c r="D54" s="20" t="str">
        <f>IF('S.D. Paste sheet'!D54="","",'S.D. Paste sheet'!D54)</f>
        <v/>
      </c>
      <c r="E54" s="20" t="str">
        <f>IF('S.D. Paste sheet'!E54="","",UPPER('S.D. Paste sheet'!E54))</f>
        <v/>
      </c>
      <c r="F54" s="20" t="str">
        <f>IF('S.D. Paste sheet'!F54="","",'S.D. Paste sheet'!F54)</f>
        <v/>
      </c>
      <c r="G54" s="20" t="str">
        <f>IF('S.D. Paste sheet'!G54="","",UPPER('S.D. Paste sheet'!G54))</f>
        <v/>
      </c>
      <c r="H54" s="20" t="str">
        <f>IF('S.D. Paste sheet'!H54="","",UPPER('S.D. Paste sheet'!H54))</f>
        <v/>
      </c>
      <c r="I54" s="20" t="str">
        <f>IF('S.D. Paste sheet'!I54="","",'S.D. Paste sheet'!I54)</f>
        <v/>
      </c>
      <c r="J54" s="20" t="str">
        <f>IF('S.D. Paste sheet'!J54="","",'S.D. Paste sheet'!J54)</f>
        <v/>
      </c>
      <c r="K54" s="20" t="str">
        <f>IF('S.D. Paste sheet'!K54="","",'S.D. Paste sheet'!K54)</f>
        <v/>
      </c>
      <c r="L54" s="20" t="str">
        <f>IF('S.D. Paste sheet'!L54="","",'S.D. Paste sheet'!L54)</f>
        <v/>
      </c>
      <c r="M54" s="20" t="str">
        <f>IF('S.D. Paste sheet'!M54="","",'S.D. Paste sheet'!M54)</f>
        <v/>
      </c>
      <c r="N54" s="20" t="str">
        <f>IF('S.D. Paste sheet'!N54="","",'S.D. Paste sheet'!N54)</f>
        <v/>
      </c>
      <c r="O54" s="20" t="str">
        <f>IF('S.D. Paste sheet'!O54="","",'S.D. Paste sheet'!O54)</f>
        <v>SBC</v>
      </c>
      <c r="P54" s="20" t="str">
        <f>IF('S.D. Paste sheet'!P54="","",'S.D. Paste sheet'!P54)</f>
        <v>Hindu</v>
      </c>
      <c r="Q54" s="20" t="str">
        <f>IF('S.D. Paste sheet'!Q54="","",'S.D. Paste sheet'!Q54)</f>
        <v/>
      </c>
      <c r="R54" s="20" t="str">
        <f>IF('S.D. Paste sheet'!R54="","",'S.D. Paste sheet'!R54)</f>
        <v>MAHATMA GANDHI GOVT. SCHOOL BAR (214110)</v>
      </c>
      <c r="S54" s="20">
        <f>IF('S.D. Paste sheet'!S54="","",'S.D. Paste sheet'!S54)</f>
        <v>8200204302</v>
      </c>
      <c r="T54" s="20" t="str">
        <f>IF('S.D. Paste sheet'!T54="","",'S.D. Paste sheet'!T54)</f>
        <v>XXXX4637</v>
      </c>
      <c r="U54" s="20" t="str">
        <f>IF('S.D. Paste sheet'!U54="","",'S.D. Paste sheet'!U54)</f>
        <v/>
      </c>
      <c r="V54" s="20">
        <f>IF('S.D. Paste sheet'!V54="","",'S.D. Paste sheet'!V54)</f>
        <v>8112248053</v>
      </c>
      <c r="W54" s="20" t="str">
        <f>IF('S.D. Paste sheet'!W54="","",'S.D. Paste sheet'!W54)</f>
        <v>GURJARO KA BASS,RAIPUR,BAR,306105</v>
      </c>
      <c r="X54" s="20">
        <f>IF('S.D. Paste sheet'!X54="","",'S.D. Paste sheet'!X54)</f>
        <v>48000</v>
      </c>
      <c r="Y54" s="20" t="str">
        <f>IF('S.D. Paste sheet'!Y54="","",'S.D. Paste sheet'!Y54)</f>
        <v>N</v>
      </c>
      <c r="Z54" s="20" t="str">
        <f>IF('S.D. Paste sheet'!Z54="","",'S.D. Paste sheet'!Z54)</f>
        <v>N</v>
      </c>
      <c r="AA54" s="20" t="str">
        <f>IF('S.D. Paste sheet'!AA54="","",'S.D. Paste sheet'!AA54)</f>
        <v>No</v>
      </c>
      <c r="AB54" s="20">
        <f>IF('S.D. Paste sheet'!AB54="","",'S.D. Paste sheet'!AB54)</f>
        <v>8</v>
      </c>
      <c r="AC54" s="20" t="str">
        <f>IF('S.D. Paste sheet'!AC54="","",'S.D. Paste sheet'!AC54)</f>
        <v>None</v>
      </c>
      <c r="AD54" s="20">
        <f>IF('S.D. Paste sheet'!AD54="","",'S.D. Paste sheet'!AD54)</f>
        <v>1</v>
      </c>
      <c r="AE54" s="28"/>
      <c r="AF54" t="str">
        <f>IF(AK54="","",IF(AK54&gt;0,COUNT($AG$2:AG54),""))</f>
        <v/>
      </c>
      <c r="AG54" s="25" t="str">
        <f t="shared" si="2"/>
        <v/>
      </c>
      <c r="AH54" s="25" t="str">
        <f t="shared" si="3"/>
        <v/>
      </c>
      <c r="AI54" s="25" t="str">
        <f t="shared" si="4"/>
        <v/>
      </c>
      <c r="AJ54" s="25" t="str">
        <f t="shared" si="5"/>
        <v/>
      </c>
      <c r="AK54" s="25" t="str">
        <f t="shared" si="6"/>
        <v/>
      </c>
      <c r="AL54" s="25" t="str">
        <f t="shared" si="7"/>
        <v/>
      </c>
      <c r="AM54" s="25" t="str">
        <f t="shared" si="8"/>
        <v/>
      </c>
      <c r="AN54" s="25" t="str">
        <f t="shared" si="9"/>
        <v/>
      </c>
      <c r="AO54" s="25" t="str">
        <f t="shared" si="10"/>
        <v/>
      </c>
      <c r="AP54" s="25" t="str">
        <f t="shared" si="11"/>
        <v/>
      </c>
      <c r="AQ54" s="25" t="str">
        <f t="shared" si="12"/>
        <v/>
      </c>
      <c r="AR54" s="25" t="str">
        <f t="shared" si="13"/>
        <v/>
      </c>
      <c r="AS54" s="25" t="str">
        <f t="shared" si="14"/>
        <v/>
      </c>
      <c r="AT54" s="25" t="str">
        <f t="shared" si="15"/>
        <v/>
      </c>
      <c r="AU54" s="25" t="str">
        <f t="shared" si="16"/>
        <v/>
      </c>
      <c r="AV54" s="25" t="str">
        <f t="shared" si="17"/>
        <v/>
      </c>
      <c r="AX54" t="str">
        <f>IF(BC54="","",IF(BC54&gt;0,COUNT($AY$2:AY54),""))</f>
        <v/>
      </c>
      <c r="AY54" s="25" t="str">
        <f t="shared" si="18"/>
        <v/>
      </c>
      <c r="AZ54" s="25" t="str">
        <f t="shared" si="19"/>
        <v/>
      </c>
      <c r="BA54" s="25" t="str">
        <f t="shared" si="20"/>
        <v/>
      </c>
      <c r="BB54" s="25" t="str">
        <f t="shared" si="21"/>
        <v/>
      </c>
      <c r="BC54" s="25" t="str">
        <f t="shared" si="22"/>
        <v/>
      </c>
      <c r="BD54" s="25" t="str">
        <f t="shared" si="23"/>
        <v/>
      </c>
      <c r="BE54" s="25" t="str">
        <f t="shared" si="24"/>
        <v/>
      </c>
      <c r="BF54" s="25" t="str">
        <f t="shared" si="25"/>
        <v/>
      </c>
      <c r="BG54" s="25" t="str">
        <f t="shared" si="26"/>
        <v/>
      </c>
      <c r="BH54" s="25" t="str">
        <f t="shared" si="27"/>
        <v/>
      </c>
      <c r="BI54" s="25" t="str">
        <f t="shared" si="28"/>
        <v/>
      </c>
      <c r="BJ54" s="25" t="str">
        <f t="shared" si="29"/>
        <v/>
      </c>
      <c r="BK54" s="25" t="str">
        <f t="shared" si="30"/>
        <v/>
      </c>
      <c r="BL54" s="25" t="str">
        <f t="shared" si="31"/>
        <v/>
      </c>
      <c r="BM54" s="25" t="str">
        <f t="shared" si="32"/>
        <v/>
      </c>
      <c r="BN54" s="25" t="str">
        <f t="shared" si="33"/>
        <v/>
      </c>
    </row>
    <row r="55" spans="1:66" ht="30" x14ac:dyDescent="0.25">
      <c r="A55" s="20" t="str">
        <f>IF('S.D. Paste sheet'!A55="","",'S.D. Paste sheet'!A55)</f>
        <v/>
      </c>
      <c r="B55" s="20" t="str">
        <f>IF('S.D. Paste sheet'!B55="","",'S.D. Paste sheet'!B55)</f>
        <v/>
      </c>
      <c r="C55" s="20" t="str">
        <f>IF('S.D. Paste sheet'!C55="","",'S.D. Paste sheet'!C55)</f>
        <v/>
      </c>
      <c r="D55" s="20" t="str">
        <f>IF('S.D. Paste sheet'!D55="","",'S.D. Paste sheet'!D55)</f>
        <v/>
      </c>
      <c r="E55" s="20" t="str">
        <f>IF('S.D. Paste sheet'!E55="","",UPPER('S.D. Paste sheet'!E55))</f>
        <v/>
      </c>
      <c r="F55" s="20" t="str">
        <f>IF('S.D. Paste sheet'!F55="","",'S.D. Paste sheet'!F55)</f>
        <v/>
      </c>
      <c r="G55" s="20" t="str">
        <f>IF('S.D. Paste sheet'!G55="","",UPPER('S.D. Paste sheet'!G55))</f>
        <v/>
      </c>
      <c r="H55" s="20" t="str">
        <f>IF('S.D. Paste sheet'!H55="","",UPPER('S.D. Paste sheet'!H55))</f>
        <v/>
      </c>
      <c r="I55" s="20" t="str">
        <f>IF('S.D. Paste sheet'!I55="","",'S.D. Paste sheet'!I55)</f>
        <v/>
      </c>
      <c r="J55" s="20" t="str">
        <f>IF('S.D. Paste sheet'!J55="","",'S.D. Paste sheet'!J55)</f>
        <v/>
      </c>
      <c r="K55" s="20" t="str">
        <f>IF('S.D. Paste sheet'!K55="","",'S.D. Paste sheet'!K55)</f>
        <v/>
      </c>
      <c r="L55" s="20" t="str">
        <f>IF('S.D. Paste sheet'!L55="","",'S.D. Paste sheet'!L55)</f>
        <v/>
      </c>
      <c r="M55" s="20" t="str">
        <f>IF('S.D. Paste sheet'!M55="","",'S.D. Paste sheet'!M55)</f>
        <v/>
      </c>
      <c r="N55" s="20" t="str">
        <f>IF('S.D. Paste sheet'!N55="","",'S.D. Paste sheet'!N55)</f>
        <v/>
      </c>
      <c r="O55" s="20" t="str">
        <f>IF('S.D. Paste sheet'!O55="","",'S.D. Paste sheet'!O55)</f>
        <v>SC</v>
      </c>
      <c r="P55" s="20" t="str">
        <f>IF('S.D. Paste sheet'!P55="","",'S.D. Paste sheet'!P55)</f>
        <v>Hindu</v>
      </c>
      <c r="Q55" s="20" t="str">
        <f>IF('S.D. Paste sheet'!Q55="","",'S.D. Paste sheet'!Q55)</f>
        <v/>
      </c>
      <c r="R55" s="20" t="str">
        <f>IF('S.D. Paste sheet'!R55="","",'S.D. Paste sheet'!R55)</f>
        <v>MAHATMA GANDHI GOVT. SCHOOL BAR (214110)</v>
      </c>
      <c r="S55" s="20">
        <f>IF('S.D. Paste sheet'!S55="","",'S.D. Paste sheet'!S55)</f>
        <v>8200204302</v>
      </c>
      <c r="T55" s="20" t="str">
        <f>IF('S.D. Paste sheet'!T55="","",'S.D. Paste sheet'!T55)</f>
        <v>XXXX9089</v>
      </c>
      <c r="U55" s="20" t="str">
        <f>IF('S.D. Paste sheet'!U55="","",'S.D. Paste sheet'!U55)</f>
        <v/>
      </c>
      <c r="V55" s="20">
        <f>IF('S.D. Paste sheet'!V55="","",'S.D. Paste sheet'!V55)</f>
        <v>9079973110</v>
      </c>
      <c r="W55" s="20" t="str">
        <f>IF('S.D. Paste sheet'!W55="","",'S.D. Paste sheet'!W55)</f>
        <v>NEAR POLICE CHOWKI BUS STAND BAR,RAIPUR,BAR,306105</v>
      </c>
      <c r="X55" s="20">
        <f>IF('S.D. Paste sheet'!X55="","",'S.D. Paste sheet'!X55)</f>
        <v>80000</v>
      </c>
      <c r="Y55" s="20" t="str">
        <f>IF('S.D. Paste sheet'!Y55="","",'S.D. Paste sheet'!Y55)</f>
        <v>N</v>
      </c>
      <c r="Z55" s="20" t="str">
        <f>IF('S.D. Paste sheet'!Z55="","",'S.D. Paste sheet'!Z55)</f>
        <v>Y</v>
      </c>
      <c r="AA55" s="20" t="str">
        <f>IF('S.D. Paste sheet'!AA55="","",'S.D. Paste sheet'!AA55)</f>
        <v>No</v>
      </c>
      <c r="AB55" s="20">
        <f>IF('S.D. Paste sheet'!AB55="","",'S.D. Paste sheet'!AB55)</f>
        <v>10</v>
      </c>
      <c r="AC55" s="20" t="str">
        <f>IF('S.D. Paste sheet'!AC55="","",'S.D. Paste sheet'!AC55)</f>
        <v>None</v>
      </c>
      <c r="AD55" s="20">
        <f>IF('S.D. Paste sheet'!AD55="","",'S.D. Paste sheet'!AD55)</f>
        <v>1</v>
      </c>
      <c r="AE55" s="28"/>
      <c r="AF55" t="str">
        <f>IF(AK55="","",IF(AK55&gt;0,COUNT($AG$2:AG55),""))</f>
        <v/>
      </c>
      <c r="AG55" s="25" t="str">
        <f t="shared" si="2"/>
        <v/>
      </c>
      <c r="AH55" s="25" t="str">
        <f t="shared" si="3"/>
        <v/>
      </c>
      <c r="AI55" s="25" t="str">
        <f t="shared" si="4"/>
        <v/>
      </c>
      <c r="AJ55" s="25" t="str">
        <f t="shared" si="5"/>
        <v/>
      </c>
      <c r="AK55" s="25" t="str">
        <f t="shared" si="6"/>
        <v/>
      </c>
      <c r="AL55" s="25" t="str">
        <f t="shared" si="7"/>
        <v/>
      </c>
      <c r="AM55" s="25" t="str">
        <f t="shared" si="8"/>
        <v/>
      </c>
      <c r="AN55" s="25" t="str">
        <f t="shared" si="9"/>
        <v/>
      </c>
      <c r="AO55" s="25" t="str">
        <f t="shared" si="10"/>
        <v/>
      </c>
      <c r="AP55" s="25" t="str">
        <f t="shared" si="11"/>
        <v/>
      </c>
      <c r="AQ55" s="25" t="str">
        <f t="shared" si="12"/>
        <v/>
      </c>
      <c r="AR55" s="25" t="str">
        <f t="shared" si="13"/>
        <v/>
      </c>
      <c r="AS55" s="25" t="str">
        <f t="shared" si="14"/>
        <v/>
      </c>
      <c r="AT55" s="25" t="str">
        <f t="shared" si="15"/>
        <v/>
      </c>
      <c r="AU55" s="25" t="str">
        <f t="shared" si="16"/>
        <v/>
      </c>
      <c r="AV55" s="25" t="str">
        <f t="shared" si="17"/>
        <v/>
      </c>
      <c r="AX55" t="str">
        <f>IF(BC55="","",IF(BC55&gt;0,COUNT($AY$2:AY55),""))</f>
        <v/>
      </c>
      <c r="AY55" s="25" t="str">
        <f t="shared" si="18"/>
        <v/>
      </c>
      <c r="AZ55" s="25" t="str">
        <f t="shared" si="19"/>
        <v/>
      </c>
      <c r="BA55" s="25" t="str">
        <f t="shared" si="20"/>
        <v/>
      </c>
      <c r="BB55" s="25" t="str">
        <f t="shared" si="21"/>
        <v/>
      </c>
      <c r="BC55" s="25" t="str">
        <f t="shared" si="22"/>
        <v/>
      </c>
      <c r="BD55" s="25" t="str">
        <f t="shared" si="23"/>
        <v/>
      </c>
      <c r="BE55" s="25" t="str">
        <f t="shared" si="24"/>
        <v/>
      </c>
      <c r="BF55" s="25" t="str">
        <f t="shared" si="25"/>
        <v/>
      </c>
      <c r="BG55" s="25" t="str">
        <f t="shared" si="26"/>
        <v/>
      </c>
      <c r="BH55" s="25" t="str">
        <f t="shared" si="27"/>
        <v/>
      </c>
      <c r="BI55" s="25" t="str">
        <f t="shared" si="28"/>
        <v/>
      </c>
      <c r="BJ55" s="25" t="str">
        <f t="shared" si="29"/>
        <v/>
      </c>
      <c r="BK55" s="25" t="str">
        <f t="shared" si="30"/>
        <v/>
      </c>
      <c r="BL55" s="25" t="str">
        <f t="shared" si="31"/>
        <v/>
      </c>
      <c r="BM55" s="25" t="str">
        <f t="shared" si="32"/>
        <v/>
      </c>
      <c r="BN55" s="25" t="str">
        <f t="shared" si="33"/>
        <v/>
      </c>
    </row>
    <row r="56" spans="1:66" ht="30" x14ac:dyDescent="0.25">
      <c r="A56" s="20" t="str">
        <f>IF('S.D. Paste sheet'!A56="","",'S.D. Paste sheet'!A56)</f>
        <v/>
      </c>
      <c r="B56" s="20" t="str">
        <f>IF('S.D. Paste sheet'!B56="","",'S.D. Paste sheet'!B56)</f>
        <v/>
      </c>
      <c r="C56" s="20" t="str">
        <f>IF('S.D. Paste sheet'!C56="","",'S.D. Paste sheet'!C56)</f>
        <v/>
      </c>
      <c r="D56" s="20" t="str">
        <f>IF('S.D. Paste sheet'!D56="","",'S.D. Paste sheet'!D56)</f>
        <v/>
      </c>
      <c r="E56" s="20" t="str">
        <f>IF('S.D. Paste sheet'!E56="","",UPPER('S.D. Paste sheet'!E56))</f>
        <v/>
      </c>
      <c r="F56" s="20" t="str">
        <f>IF('S.D. Paste sheet'!F56="","",'S.D. Paste sheet'!F56)</f>
        <v/>
      </c>
      <c r="G56" s="20" t="str">
        <f>IF('S.D. Paste sheet'!G56="","",UPPER('S.D. Paste sheet'!G56))</f>
        <v/>
      </c>
      <c r="H56" s="20" t="str">
        <f>IF('S.D. Paste sheet'!H56="","",UPPER('S.D. Paste sheet'!H56))</f>
        <v/>
      </c>
      <c r="I56" s="20" t="str">
        <f>IF('S.D. Paste sheet'!I56="","",'S.D. Paste sheet'!I56)</f>
        <v/>
      </c>
      <c r="J56" s="20" t="str">
        <f>IF('S.D. Paste sheet'!J56="","",'S.D. Paste sheet'!J56)</f>
        <v/>
      </c>
      <c r="K56" s="20" t="str">
        <f>IF('S.D. Paste sheet'!K56="","",'S.D. Paste sheet'!K56)</f>
        <v/>
      </c>
      <c r="L56" s="20" t="str">
        <f>IF('S.D. Paste sheet'!L56="","",'S.D. Paste sheet'!L56)</f>
        <v/>
      </c>
      <c r="M56" s="20" t="str">
        <f>IF('S.D. Paste sheet'!M56="","",'S.D. Paste sheet'!M56)</f>
        <v/>
      </c>
      <c r="N56" s="20" t="str">
        <f>IF('S.D. Paste sheet'!N56="","",'S.D. Paste sheet'!N56)</f>
        <v/>
      </c>
      <c r="O56" s="20" t="str">
        <f>IF('S.D. Paste sheet'!O56="","",'S.D. Paste sheet'!O56)</f>
        <v>SBC</v>
      </c>
      <c r="P56" s="20" t="str">
        <f>IF('S.D. Paste sheet'!P56="","",'S.D. Paste sheet'!P56)</f>
        <v>Hindu</v>
      </c>
      <c r="Q56" s="20" t="str">
        <f>IF('S.D. Paste sheet'!Q56="","",'S.D. Paste sheet'!Q56)</f>
        <v/>
      </c>
      <c r="R56" s="20" t="str">
        <f>IF('S.D. Paste sheet'!R56="","",'S.D. Paste sheet'!R56)</f>
        <v>MAHATMA GANDHI GOVT. SCHOOL BAR (214110)</v>
      </c>
      <c r="S56" s="20">
        <f>IF('S.D. Paste sheet'!S56="","",'S.D. Paste sheet'!S56)</f>
        <v>8200204302</v>
      </c>
      <c r="T56" s="20" t="str">
        <f>IF('S.D. Paste sheet'!T56="","",'S.D. Paste sheet'!T56)</f>
        <v>XXXX8007</v>
      </c>
      <c r="U56" s="20" t="str">
        <f>IF('S.D. Paste sheet'!U56="","",'S.D. Paste sheet'!U56)</f>
        <v/>
      </c>
      <c r="V56" s="20">
        <f>IF('S.D. Paste sheet'!V56="","",'S.D. Paste sheet'!V56)</f>
        <v>9929424455</v>
      </c>
      <c r="W56" s="20" t="str">
        <f>IF('S.D. Paste sheet'!W56="","",'S.D. Paste sheet'!W56)</f>
        <v>NEW COLONY,RAIPUR,BAR,306105</v>
      </c>
      <c r="X56" s="20">
        <f>IF('S.D. Paste sheet'!X56="","",'S.D. Paste sheet'!X56)</f>
        <v>72000</v>
      </c>
      <c r="Y56" s="20" t="str">
        <f>IF('S.D. Paste sheet'!Y56="","",'S.D. Paste sheet'!Y56)</f>
        <v>N</v>
      </c>
      <c r="Z56" s="20" t="str">
        <f>IF('S.D. Paste sheet'!Z56="","",'S.D. Paste sheet'!Z56)</f>
        <v>N</v>
      </c>
      <c r="AA56" s="20" t="str">
        <f>IF('S.D. Paste sheet'!AA56="","",'S.D. Paste sheet'!AA56)</f>
        <v>No</v>
      </c>
      <c r="AB56" s="20">
        <f>IF('S.D. Paste sheet'!AB56="","",'S.D. Paste sheet'!AB56)</f>
        <v>8</v>
      </c>
      <c r="AC56" s="20" t="str">
        <f>IF('S.D. Paste sheet'!AC56="","",'S.D. Paste sheet'!AC56)</f>
        <v>None</v>
      </c>
      <c r="AD56" s="20">
        <f>IF('S.D. Paste sheet'!AD56="","",'S.D. Paste sheet'!AD56)</f>
        <v>1</v>
      </c>
      <c r="AE56" s="28"/>
      <c r="AF56" t="str">
        <f>IF(AK56="","",IF(AK56&gt;0,COUNT($AG$2:AG56),""))</f>
        <v/>
      </c>
      <c r="AG56" s="25" t="str">
        <f t="shared" si="2"/>
        <v/>
      </c>
      <c r="AH56" s="25" t="str">
        <f t="shared" si="3"/>
        <v/>
      </c>
      <c r="AI56" s="25" t="str">
        <f t="shared" si="4"/>
        <v/>
      </c>
      <c r="AJ56" s="25" t="str">
        <f t="shared" si="5"/>
        <v/>
      </c>
      <c r="AK56" s="25" t="str">
        <f t="shared" si="6"/>
        <v/>
      </c>
      <c r="AL56" s="25" t="str">
        <f t="shared" si="7"/>
        <v/>
      </c>
      <c r="AM56" s="25" t="str">
        <f t="shared" si="8"/>
        <v/>
      </c>
      <c r="AN56" s="25" t="str">
        <f t="shared" si="9"/>
        <v/>
      </c>
      <c r="AO56" s="25" t="str">
        <f t="shared" si="10"/>
        <v/>
      </c>
      <c r="AP56" s="25" t="str">
        <f t="shared" si="11"/>
        <v/>
      </c>
      <c r="AQ56" s="25" t="str">
        <f t="shared" si="12"/>
        <v/>
      </c>
      <c r="AR56" s="25" t="str">
        <f t="shared" si="13"/>
        <v/>
      </c>
      <c r="AS56" s="25" t="str">
        <f t="shared" si="14"/>
        <v/>
      </c>
      <c r="AT56" s="25" t="str">
        <f t="shared" si="15"/>
        <v/>
      </c>
      <c r="AU56" s="25" t="str">
        <f t="shared" si="16"/>
        <v/>
      </c>
      <c r="AV56" s="25" t="str">
        <f t="shared" si="17"/>
        <v/>
      </c>
      <c r="AX56" t="str">
        <f>IF(BC56="","",IF(BC56&gt;0,COUNT($AY$2:AY56),""))</f>
        <v/>
      </c>
      <c r="AY56" s="25" t="str">
        <f t="shared" si="18"/>
        <v/>
      </c>
      <c r="AZ56" s="25" t="str">
        <f t="shared" si="19"/>
        <v/>
      </c>
      <c r="BA56" s="25" t="str">
        <f t="shared" si="20"/>
        <v/>
      </c>
      <c r="BB56" s="25" t="str">
        <f t="shared" si="21"/>
        <v/>
      </c>
      <c r="BC56" s="25" t="str">
        <f t="shared" si="22"/>
        <v/>
      </c>
      <c r="BD56" s="25" t="str">
        <f t="shared" si="23"/>
        <v/>
      </c>
      <c r="BE56" s="25" t="str">
        <f t="shared" si="24"/>
        <v/>
      </c>
      <c r="BF56" s="25" t="str">
        <f t="shared" si="25"/>
        <v/>
      </c>
      <c r="BG56" s="25" t="str">
        <f t="shared" si="26"/>
        <v/>
      </c>
      <c r="BH56" s="25" t="str">
        <f t="shared" si="27"/>
        <v/>
      </c>
      <c r="BI56" s="25" t="str">
        <f t="shared" si="28"/>
        <v/>
      </c>
      <c r="BJ56" s="25" t="str">
        <f t="shared" si="29"/>
        <v/>
      </c>
      <c r="BK56" s="25" t="str">
        <f t="shared" si="30"/>
        <v/>
      </c>
      <c r="BL56" s="25" t="str">
        <f t="shared" si="31"/>
        <v/>
      </c>
      <c r="BM56" s="25" t="str">
        <f t="shared" si="32"/>
        <v/>
      </c>
      <c r="BN56" s="25" t="str">
        <f t="shared" si="33"/>
        <v/>
      </c>
    </row>
    <row r="57" spans="1:66" ht="30" x14ac:dyDescent="0.25">
      <c r="A57" s="20" t="str">
        <f>IF('S.D. Paste sheet'!A57="","",'S.D. Paste sheet'!A57)</f>
        <v/>
      </c>
      <c r="B57" s="20" t="str">
        <f>IF('S.D. Paste sheet'!B57="","",'S.D. Paste sheet'!B57)</f>
        <v/>
      </c>
      <c r="C57" s="20" t="str">
        <f>IF('S.D. Paste sheet'!C57="","",'S.D. Paste sheet'!C57)</f>
        <v/>
      </c>
      <c r="D57" s="20" t="str">
        <f>IF('S.D. Paste sheet'!D57="","",'S.D. Paste sheet'!D57)</f>
        <v/>
      </c>
      <c r="E57" s="20" t="str">
        <f>IF('S.D. Paste sheet'!E57="","",UPPER('S.D. Paste sheet'!E57))</f>
        <v/>
      </c>
      <c r="F57" s="20" t="str">
        <f>IF('S.D. Paste sheet'!F57="","",'S.D. Paste sheet'!F57)</f>
        <v/>
      </c>
      <c r="G57" s="20" t="str">
        <f>IF('S.D. Paste sheet'!G57="","",UPPER('S.D. Paste sheet'!G57))</f>
        <v/>
      </c>
      <c r="H57" s="20" t="str">
        <f>IF('S.D. Paste sheet'!H57="","",UPPER('S.D. Paste sheet'!H57))</f>
        <v/>
      </c>
      <c r="I57" s="20" t="str">
        <f>IF('S.D. Paste sheet'!I57="","",'S.D. Paste sheet'!I57)</f>
        <v/>
      </c>
      <c r="J57" s="20" t="str">
        <f>IF('S.D. Paste sheet'!J57="","",'S.D. Paste sheet'!J57)</f>
        <v/>
      </c>
      <c r="K57" s="20" t="str">
        <f>IF('S.D. Paste sheet'!K57="","",'S.D. Paste sheet'!K57)</f>
        <v/>
      </c>
      <c r="L57" s="20" t="str">
        <f>IF('S.D. Paste sheet'!L57="","",'S.D. Paste sheet'!L57)</f>
        <v/>
      </c>
      <c r="M57" s="20" t="str">
        <f>IF('S.D. Paste sheet'!M57="","",'S.D. Paste sheet'!M57)</f>
        <v/>
      </c>
      <c r="N57" s="20" t="str">
        <f>IF('S.D. Paste sheet'!N57="","",'S.D. Paste sheet'!N57)</f>
        <v/>
      </c>
      <c r="O57" s="20" t="str">
        <f>IF('S.D. Paste sheet'!O57="","",'S.D. Paste sheet'!O57)</f>
        <v>OBC</v>
      </c>
      <c r="P57" s="20" t="str">
        <f>IF('S.D. Paste sheet'!P57="","",'S.D. Paste sheet'!P57)</f>
        <v>Hindu</v>
      </c>
      <c r="Q57" s="20" t="str">
        <f>IF('S.D. Paste sheet'!Q57="","",'S.D. Paste sheet'!Q57)</f>
        <v/>
      </c>
      <c r="R57" s="20" t="str">
        <f>IF('S.D. Paste sheet'!R57="","",'S.D. Paste sheet'!R57)</f>
        <v>MAHATMA GANDHI GOVT. SCHOOL BAR (214110)</v>
      </c>
      <c r="S57" s="20">
        <f>IF('S.D. Paste sheet'!S57="","",'S.D. Paste sheet'!S57)</f>
        <v>8200204302</v>
      </c>
      <c r="T57" s="20" t="str">
        <f>IF('S.D. Paste sheet'!T57="","",'S.D. Paste sheet'!T57)</f>
        <v>XXXX2873</v>
      </c>
      <c r="U57" s="20" t="str">
        <f>IF('S.D. Paste sheet'!U57="","",'S.D. Paste sheet'!U57)</f>
        <v/>
      </c>
      <c r="V57" s="20">
        <f>IF('S.D. Paste sheet'!V57="","",'S.D. Paste sheet'!V57)</f>
        <v>9950821745</v>
      </c>
      <c r="W57" s="20" t="str">
        <f>IF('S.D. Paste sheet'!W57="","",'S.D. Paste sheet'!W57)</f>
        <v>MAHAVEER COLONY,RAIPUR,BAR,306105</v>
      </c>
      <c r="X57" s="20">
        <f>IF('S.D. Paste sheet'!X57="","",'S.D. Paste sheet'!X57)</f>
        <v>45000</v>
      </c>
      <c r="Y57" s="20" t="str">
        <f>IF('S.D. Paste sheet'!Y57="","",'S.D. Paste sheet'!Y57)</f>
        <v>N</v>
      </c>
      <c r="Z57" s="20" t="str">
        <f>IF('S.D. Paste sheet'!Z57="","",'S.D. Paste sheet'!Z57)</f>
        <v>N</v>
      </c>
      <c r="AA57" s="20" t="str">
        <f>IF('S.D. Paste sheet'!AA57="","",'S.D. Paste sheet'!AA57)</f>
        <v>No</v>
      </c>
      <c r="AB57" s="20">
        <f>IF('S.D. Paste sheet'!AB57="","",'S.D. Paste sheet'!AB57)</f>
        <v>9</v>
      </c>
      <c r="AC57" s="20" t="str">
        <f>IF('S.D. Paste sheet'!AC57="","",'S.D. Paste sheet'!AC57)</f>
        <v>None</v>
      </c>
      <c r="AD57" s="20">
        <f>IF('S.D. Paste sheet'!AD57="","",'S.D. Paste sheet'!AD57)</f>
        <v>1</v>
      </c>
      <c r="AE57" s="28"/>
      <c r="AF57" t="str">
        <f>IF(AK57="","",IF(AK57&gt;0,COUNT($AG$2:AG57),""))</f>
        <v/>
      </c>
      <c r="AG57" s="25" t="str">
        <f t="shared" si="2"/>
        <v/>
      </c>
      <c r="AH57" s="25" t="str">
        <f t="shared" si="3"/>
        <v/>
      </c>
      <c r="AI57" s="25" t="str">
        <f t="shared" si="4"/>
        <v/>
      </c>
      <c r="AJ57" s="25" t="str">
        <f t="shared" si="5"/>
        <v/>
      </c>
      <c r="AK57" s="25" t="str">
        <f t="shared" si="6"/>
        <v/>
      </c>
      <c r="AL57" s="25" t="str">
        <f t="shared" si="7"/>
        <v/>
      </c>
      <c r="AM57" s="25" t="str">
        <f t="shared" si="8"/>
        <v/>
      </c>
      <c r="AN57" s="25" t="str">
        <f t="shared" si="9"/>
        <v/>
      </c>
      <c r="AO57" s="25" t="str">
        <f t="shared" si="10"/>
        <v/>
      </c>
      <c r="AP57" s="25" t="str">
        <f t="shared" si="11"/>
        <v/>
      </c>
      <c r="AQ57" s="25" t="str">
        <f t="shared" si="12"/>
        <v/>
      </c>
      <c r="AR57" s="25" t="str">
        <f t="shared" si="13"/>
        <v/>
      </c>
      <c r="AS57" s="25" t="str">
        <f t="shared" si="14"/>
        <v/>
      </c>
      <c r="AT57" s="25" t="str">
        <f t="shared" si="15"/>
        <v/>
      </c>
      <c r="AU57" s="25" t="str">
        <f t="shared" si="16"/>
        <v/>
      </c>
      <c r="AV57" s="25" t="str">
        <f t="shared" si="17"/>
        <v/>
      </c>
      <c r="AX57" t="str">
        <f>IF(BC57="","",IF(BC57&gt;0,COUNT($AY$2:AY57),""))</f>
        <v/>
      </c>
      <c r="AY57" s="25" t="str">
        <f t="shared" si="18"/>
        <v/>
      </c>
      <c r="AZ57" s="25" t="str">
        <f t="shared" si="19"/>
        <v/>
      </c>
      <c r="BA57" s="25" t="str">
        <f t="shared" si="20"/>
        <v/>
      </c>
      <c r="BB57" s="25" t="str">
        <f t="shared" si="21"/>
        <v/>
      </c>
      <c r="BC57" s="25" t="str">
        <f t="shared" si="22"/>
        <v/>
      </c>
      <c r="BD57" s="25" t="str">
        <f t="shared" si="23"/>
        <v/>
      </c>
      <c r="BE57" s="25" t="str">
        <f t="shared" si="24"/>
        <v/>
      </c>
      <c r="BF57" s="25" t="str">
        <f t="shared" si="25"/>
        <v/>
      </c>
      <c r="BG57" s="25" t="str">
        <f t="shared" si="26"/>
        <v/>
      </c>
      <c r="BH57" s="25" t="str">
        <f t="shared" si="27"/>
        <v/>
      </c>
      <c r="BI57" s="25" t="str">
        <f t="shared" si="28"/>
        <v/>
      </c>
      <c r="BJ57" s="25" t="str">
        <f t="shared" si="29"/>
        <v/>
      </c>
      <c r="BK57" s="25" t="str">
        <f t="shared" si="30"/>
        <v/>
      </c>
      <c r="BL57" s="25" t="str">
        <f t="shared" si="31"/>
        <v/>
      </c>
      <c r="BM57" s="25" t="str">
        <f t="shared" si="32"/>
        <v/>
      </c>
      <c r="BN57" s="25" t="str">
        <f t="shared" si="33"/>
        <v/>
      </c>
    </row>
    <row r="58" spans="1:66" ht="30" x14ac:dyDescent="0.25">
      <c r="A58" s="20" t="str">
        <f>IF('S.D. Paste sheet'!A58="","",'S.D. Paste sheet'!A58)</f>
        <v/>
      </c>
      <c r="B58" s="20" t="str">
        <f>IF('S.D. Paste sheet'!B58="","",'S.D. Paste sheet'!B58)</f>
        <v/>
      </c>
      <c r="C58" s="20" t="str">
        <f>IF('S.D. Paste sheet'!C58="","",'S.D. Paste sheet'!C58)</f>
        <v/>
      </c>
      <c r="D58" s="20" t="str">
        <f>IF('S.D. Paste sheet'!D58="","",'S.D. Paste sheet'!D58)</f>
        <v/>
      </c>
      <c r="E58" s="20" t="str">
        <f>IF('S.D. Paste sheet'!E58="","",UPPER('S.D. Paste sheet'!E58))</f>
        <v/>
      </c>
      <c r="F58" s="20" t="str">
        <f>IF('S.D. Paste sheet'!F58="","",'S.D. Paste sheet'!F58)</f>
        <v/>
      </c>
      <c r="G58" s="20" t="str">
        <f>IF('S.D. Paste sheet'!G58="","",UPPER('S.D. Paste sheet'!G58))</f>
        <v/>
      </c>
      <c r="H58" s="20" t="str">
        <f>IF('S.D. Paste sheet'!H58="","",UPPER('S.D. Paste sheet'!H58))</f>
        <v/>
      </c>
      <c r="I58" s="20" t="str">
        <f>IF('S.D. Paste sheet'!I58="","",'S.D. Paste sheet'!I58)</f>
        <v/>
      </c>
      <c r="J58" s="20" t="str">
        <f>IF('S.D. Paste sheet'!J58="","",'S.D. Paste sheet'!J58)</f>
        <v/>
      </c>
      <c r="K58" s="20" t="str">
        <f>IF('S.D. Paste sheet'!K58="","",'S.D. Paste sheet'!K58)</f>
        <v/>
      </c>
      <c r="L58" s="20" t="str">
        <f>IF('S.D. Paste sheet'!L58="","",'S.D. Paste sheet'!L58)</f>
        <v/>
      </c>
      <c r="M58" s="20" t="str">
        <f>IF('S.D. Paste sheet'!M58="","",'S.D. Paste sheet'!M58)</f>
        <v/>
      </c>
      <c r="N58" s="20" t="str">
        <f>IF('S.D. Paste sheet'!N58="","",'S.D. Paste sheet'!N58)</f>
        <v/>
      </c>
      <c r="O58" s="20" t="str">
        <f>IF('S.D. Paste sheet'!O58="","",'S.D. Paste sheet'!O58)</f>
        <v>GEN</v>
      </c>
      <c r="P58" s="20" t="str">
        <f>IF('S.D. Paste sheet'!P58="","",'S.D. Paste sheet'!P58)</f>
        <v>Hindu</v>
      </c>
      <c r="Q58" s="20" t="str">
        <f>IF('S.D. Paste sheet'!Q58="","",'S.D. Paste sheet'!Q58)</f>
        <v/>
      </c>
      <c r="R58" s="20" t="str">
        <f>IF('S.D. Paste sheet'!R58="","",'S.D. Paste sheet'!R58)</f>
        <v>MAHATMA GANDHI GOVT. SCHOOL BAR (214110)</v>
      </c>
      <c r="S58" s="20">
        <f>IF('S.D. Paste sheet'!S58="","",'S.D. Paste sheet'!S58)</f>
        <v>8200204302</v>
      </c>
      <c r="T58" s="20" t="str">
        <f>IF('S.D. Paste sheet'!T58="","",'S.D. Paste sheet'!T58)</f>
        <v>XXXX4138</v>
      </c>
      <c r="U58" s="20" t="str">
        <f>IF('S.D. Paste sheet'!U58="","",'S.D. Paste sheet'!U58)</f>
        <v/>
      </c>
      <c r="V58" s="20">
        <f>IF('S.D. Paste sheet'!V58="","",'S.D. Paste sheet'!V58)</f>
        <v>9024730730</v>
      </c>
      <c r="W58" s="20" t="str">
        <f>IF('S.D. Paste sheet'!W58="","",'S.D. Paste sheet'!W58)</f>
        <v>NEAR POST OFFICE,RAIPUR,BAR,306105</v>
      </c>
      <c r="X58" s="20">
        <f>IF('S.D. Paste sheet'!X58="","",'S.D. Paste sheet'!X58)</f>
        <v>480000</v>
      </c>
      <c r="Y58" s="20" t="str">
        <f>IF('S.D. Paste sheet'!Y58="","",'S.D. Paste sheet'!Y58)</f>
        <v>N</v>
      </c>
      <c r="Z58" s="20" t="str">
        <f>IF('S.D. Paste sheet'!Z58="","",'S.D. Paste sheet'!Z58)</f>
        <v>N</v>
      </c>
      <c r="AA58" s="20" t="str">
        <f>IF('S.D. Paste sheet'!AA58="","",'S.D. Paste sheet'!AA58)</f>
        <v>No</v>
      </c>
      <c r="AB58" s="20">
        <f>IF('S.D. Paste sheet'!AB58="","",'S.D. Paste sheet'!AB58)</f>
        <v>7</v>
      </c>
      <c r="AC58" s="20" t="str">
        <f>IF('S.D. Paste sheet'!AC58="","",'S.D. Paste sheet'!AC58)</f>
        <v>None</v>
      </c>
      <c r="AD58" s="20">
        <f>IF('S.D. Paste sheet'!AD58="","",'S.D. Paste sheet'!AD58)</f>
        <v>1</v>
      </c>
      <c r="AE58" s="28"/>
      <c r="AF58" t="str">
        <f>IF(AK58="","",IF(AK58&gt;0,COUNT($AG$2:AG58),""))</f>
        <v/>
      </c>
      <c r="AG58" s="25" t="str">
        <f t="shared" si="2"/>
        <v/>
      </c>
      <c r="AH58" s="25" t="str">
        <f t="shared" si="3"/>
        <v/>
      </c>
      <c r="AI58" s="25" t="str">
        <f t="shared" si="4"/>
        <v/>
      </c>
      <c r="AJ58" s="25" t="str">
        <f t="shared" si="5"/>
        <v/>
      </c>
      <c r="AK58" s="25" t="str">
        <f t="shared" si="6"/>
        <v/>
      </c>
      <c r="AL58" s="25" t="str">
        <f t="shared" si="7"/>
        <v/>
      </c>
      <c r="AM58" s="25" t="str">
        <f t="shared" si="8"/>
        <v/>
      </c>
      <c r="AN58" s="25" t="str">
        <f t="shared" si="9"/>
        <v/>
      </c>
      <c r="AO58" s="25" t="str">
        <f t="shared" si="10"/>
        <v/>
      </c>
      <c r="AP58" s="25" t="str">
        <f t="shared" si="11"/>
        <v/>
      </c>
      <c r="AQ58" s="25" t="str">
        <f t="shared" si="12"/>
        <v/>
      </c>
      <c r="AR58" s="25" t="str">
        <f t="shared" si="13"/>
        <v/>
      </c>
      <c r="AS58" s="25" t="str">
        <f t="shared" si="14"/>
        <v/>
      </c>
      <c r="AT58" s="25" t="str">
        <f t="shared" si="15"/>
        <v/>
      </c>
      <c r="AU58" s="25" t="str">
        <f t="shared" si="16"/>
        <v/>
      </c>
      <c r="AV58" s="25" t="str">
        <f t="shared" si="17"/>
        <v/>
      </c>
      <c r="AX58" t="str">
        <f>IF(BC58="","",IF(BC58&gt;0,COUNT($AY$2:AY58),""))</f>
        <v/>
      </c>
      <c r="AY58" s="25" t="str">
        <f t="shared" si="18"/>
        <v/>
      </c>
      <c r="AZ58" s="25" t="str">
        <f t="shared" si="19"/>
        <v/>
      </c>
      <c r="BA58" s="25" t="str">
        <f t="shared" si="20"/>
        <v/>
      </c>
      <c r="BB58" s="25" t="str">
        <f t="shared" si="21"/>
        <v/>
      </c>
      <c r="BC58" s="25" t="str">
        <f t="shared" si="22"/>
        <v/>
      </c>
      <c r="BD58" s="25" t="str">
        <f t="shared" si="23"/>
        <v/>
      </c>
      <c r="BE58" s="25" t="str">
        <f t="shared" si="24"/>
        <v/>
      </c>
      <c r="BF58" s="25" t="str">
        <f t="shared" si="25"/>
        <v/>
      </c>
      <c r="BG58" s="25" t="str">
        <f t="shared" si="26"/>
        <v/>
      </c>
      <c r="BH58" s="25" t="str">
        <f t="shared" si="27"/>
        <v/>
      </c>
      <c r="BI58" s="25" t="str">
        <f t="shared" si="28"/>
        <v/>
      </c>
      <c r="BJ58" s="25" t="str">
        <f t="shared" si="29"/>
        <v/>
      </c>
      <c r="BK58" s="25" t="str">
        <f t="shared" si="30"/>
        <v/>
      </c>
      <c r="BL58" s="25" t="str">
        <f t="shared" si="31"/>
        <v/>
      </c>
      <c r="BM58" s="25" t="str">
        <f t="shared" si="32"/>
        <v/>
      </c>
      <c r="BN58" s="25" t="str">
        <f t="shared" si="33"/>
        <v/>
      </c>
    </row>
    <row r="59" spans="1:66" ht="30" x14ac:dyDescent="0.25">
      <c r="A59" s="20" t="str">
        <f>IF('S.D. Paste sheet'!A59="","",'S.D. Paste sheet'!A59)</f>
        <v/>
      </c>
      <c r="B59" s="20" t="str">
        <f>IF('S.D. Paste sheet'!B59="","",'S.D. Paste sheet'!B59)</f>
        <v/>
      </c>
      <c r="C59" s="20" t="str">
        <f>IF('S.D. Paste sheet'!C59="","",'S.D. Paste sheet'!C59)</f>
        <v/>
      </c>
      <c r="D59" s="20" t="str">
        <f>IF('S.D. Paste sheet'!D59="","",'S.D. Paste sheet'!D59)</f>
        <v/>
      </c>
      <c r="E59" s="20" t="str">
        <f>IF('S.D. Paste sheet'!E59="","",UPPER('S.D. Paste sheet'!E59))</f>
        <v/>
      </c>
      <c r="F59" s="20" t="str">
        <f>IF('S.D. Paste sheet'!F59="","",'S.D. Paste sheet'!F59)</f>
        <v/>
      </c>
      <c r="G59" s="20" t="str">
        <f>IF('S.D. Paste sheet'!G59="","",UPPER('S.D. Paste sheet'!G59))</f>
        <v/>
      </c>
      <c r="H59" s="20" t="str">
        <f>IF('S.D. Paste sheet'!H59="","",UPPER('S.D. Paste sheet'!H59))</f>
        <v/>
      </c>
      <c r="I59" s="20" t="str">
        <f>IF('S.D. Paste sheet'!I59="","",'S.D. Paste sheet'!I59)</f>
        <v/>
      </c>
      <c r="J59" s="20" t="str">
        <f>IF('S.D. Paste sheet'!J59="","",'S.D. Paste sheet'!J59)</f>
        <v/>
      </c>
      <c r="K59" s="20" t="str">
        <f>IF('S.D. Paste sheet'!K59="","",'S.D. Paste sheet'!K59)</f>
        <v/>
      </c>
      <c r="L59" s="20" t="str">
        <f>IF('S.D. Paste sheet'!L59="","",'S.D. Paste sheet'!L59)</f>
        <v/>
      </c>
      <c r="M59" s="20" t="str">
        <f>IF('S.D. Paste sheet'!M59="","",'S.D. Paste sheet'!M59)</f>
        <v/>
      </c>
      <c r="N59" s="20" t="str">
        <f>IF('S.D. Paste sheet'!N59="","",'S.D. Paste sheet'!N59)</f>
        <v/>
      </c>
      <c r="O59" s="20" t="str">
        <f>IF('S.D. Paste sheet'!O59="","",'S.D. Paste sheet'!O59)</f>
        <v>SBC</v>
      </c>
      <c r="P59" s="20" t="str">
        <f>IF('S.D. Paste sheet'!P59="","",'S.D. Paste sheet'!P59)</f>
        <v>Hindu</v>
      </c>
      <c r="Q59" s="20" t="str">
        <f>IF('S.D. Paste sheet'!Q59="","",'S.D. Paste sheet'!Q59)</f>
        <v/>
      </c>
      <c r="R59" s="20" t="str">
        <f>IF('S.D. Paste sheet'!R59="","",'S.D. Paste sheet'!R59)</f>
        <v>MAHATMA GANDHI GOVT. SCHOOL BAR (214110)</v>
      </c>
      <c r="S59" s="20">
        <f>IF('S.D. Paste sheet'!S59="","",'S.D. Paste sheet'!S59)</f>
        <v>8200204302</v>
      </c>
      <c r="T59" s="20" t="str">
        <f>IF('S.D. Paste sheet'!T59="","",'S.D. Paste sheet'!T59)</f>
        <v>XXXX5940</v>
      </c>
      <c r="U59" s="20" t="str">
        <f>IF('S.D. Paste sheet'!U59="","",'S.D. Paste sheet'!U59)</f>
        <v/>
      </c>
      <c r="V59" s="20">
        <f>IF('S.D. Paste sheet'!V59="","",'S.D. Paste sheet'!V59)</f>
        <v>8003828685</v>
      </c>
      <c r="W59" s="20" t="str">
        <f>IF('S.D. Paste sheet'!W59="","",'S.D. Paste sheet'!W59)</f>
        <v>RAMDEV NAGAR, JODHPUR ROAD, BAR , PALI,PALI,bar,306105</v>
      </c>
      <c r="X59" s="20">
        <f>IF('S.D. Paste sheet'!X59="","",'S.D. Paste sheet'!X59)</f>
        <v>36000</v>
      </c>
      <c r="Y59" s="20" t="str">
        <f>IF('S.D. Paste sheet'!Y59="","",'S.D. Paste sheet'!Y59)</f>
        <v>N</v>
      </c>
      <c r="Z59" s="20" t="str">
        <f>IF('S.D. Paste sheet'!Z59="","",'S.D. Paste sheet'!Z59)</f>
        <v>N</v>
      </c>
      <c r="AA59" s="20" t="str">
        <f>IF('S.D. Paste sheet'!AA59="","",'S.D. Paste sheet'!AA59)</f>
        <v>No</v>
      </c>
      <c r="AB59" s="20">
        <f>IF('S.D. Paste sheet'!AB59="","",'S.D. Paste sheet'!AB59)</f>
        <v>7</v>
      </c>
      <c r="AC59" s="20" t="str">
        <f>IF('S.D. Paste sheet'!AC59="","",'S.D. Paste sheet'!AC59)</f>
        <v>None</v>
      </c>
      <c r="AD59" s="20">
        <f>IF('S.D. Paste sheet'!AD59="","",'S.D. Paste sheet'!AD59)</f>
        <v>1</v>
      </c>
      <c r="AE59" s="28"/>
      <c r="AF59" t="str">
        <f>IF(AK59="","",IF(AK59&gt;0,COUNT($AG$2:AG59),""))</f>
        <v/>
      </c>
      <c r="AG59" s="25" t="str">
        <f t="shared" si="2"/>
        <v/>
      </c>
      <c r="AH59" s="25" t="str">
        <f t="shared" si="3"/>
        <v/>
      </c>
      <c r="AI59" s="25" t="str">
        <f t="shared" si="4"/>
        <v/>
      </c>
      <c r="AJ59" s="25" t="str">
        <f t="shared" si="5"/>
        <v/>
      </c>
      <c r="AK59" s="25" t="str">
        <f t="shared" si="6"/>
        <v/>
      </c>
      <c r="AL59" s="25" t="str">
        <f t="shared" si="7"/>
        <v/>
      </c>
      <c r="AM59" s="25" t="str">
        <f t="shared" si="8"/>
        <v/>
      </c>
      <c r="AN59" s="25" t="str">
        <f t="shared" si="9"/>
        <v/>
      </c>
      <c r="AO59" s="25" t="str">
        <f t="shared" si="10"/>
        <v/>
      </c>
      <c r="AP59" s="25" t="str">
        <f t="shared" si="11"/>
        <v/>
      </c>
      <c r="AQ59" s="25" t="str">
        <f t="shared" si="12"/>
        <v/>
      </c>
      <c r="AR59" s="25" t="str">
        <f t="shared" si="13"/>
        <v/>
      </c>
      <c r="AS59" s="25" t="str">
        <f t="shared" si="14"/>
        <v/>
      </c>
      <c r="AT59" s="25" t="str">
        <f t="shared" si="15"/>
        <v/>
      </c>
      <c r="AU59" s="25" t="str">
        <f t="shared" si="16"/>
        <v/>
      </c>
      <c r="AV59" s="25" t="str">
        <f t="shared" si="17"/>
        <v/>
      </c>
      <c r="AX59" t="str">
        <f>IF(BC59="","",IF(BC59&gt;0,COUNT($AY$2:AY59),""))</f>
        <v/>
      </c>
      <c r="AY59" s="25" t="str">
        <f t="shared" si="18"/>
        <v/>
      </c>
      <c r="AZ59" s="25" t="str">
        <f t="shared" si="19"/>
        <v/>
      </c>
      <c r="BA59" s="25" t="str">
        <f t="shared" si="20"/>
        <v/>
      </c>
      <c r="BB59" s="25" t="str">
        <f t="shared" si="21"/>
        <v/>
      </c>
      <c r="BC59" s="25" t="str">
        <f t="shared" si="22"/>
        <v/>
      </c>
      <c r="BD59" s="25" t="str">
        <f t="shared" si="23"/>
        <v/>
      </c>
      <c r="BE59" s="25" t="str">
        <f t="shared" si="24"/>
        <v/>
      </c>
      <c r="BF59" s="25" t="str">
        <f t="shared" si="25"/>
        <v/>
      </c>
      <c r="BG59" s="25" t="str">
        <f t="shared" si="26"/>
        <v/>
      </c>
      <c r="BH59" s="25" t="str">
        <f t="shared" si="27"/>
        <v/>
      </c>
      <c r="BI59" s="25" t="str">
        <f t="shared" si="28"/>
        <v/>
      </c>
      <c r="BJ59" s="25" t="str">
        <f t="shared" si="29"/>
        <v/>
      </c>
      <c r="BK59" s="25" t="str">
        <f t="shared" si="30"/>
        <v/>
      </c>
      <c r="BL59" s="25" t="str">
        <f t="shared" si="31"/>
        <v/>
      </c>
      <c r="BM59" s="25" t="str">
        <f t="shared" si="32"/>
        <v/>
      </c>
      <c r="BN59" s="25" t="str">
        <f t="shared" si="33"/>
        <v/>
      </c>
    </row>
    <row r="60" spans="1:66" ht="30" x14ac:dyDescent="0.25">
      <c r="A60" s="20" t="str">
        <f>IF('S.D. Paste sheet'!A60="","",'S.D. Paste sheet'!A60)</f>
        <v/>
      </c>
      <c r="B60" s="20" t="str">
        <f>IF('S.D. Paste sheet'!B60="","",'S.D. Paste sheet'!B60)</f>
        <v/>
      </c>
      <c r="C60" s="20" t="str">
        <f>IF('S.D. Paste sheet'!C60="","",'S.D. Paste sheet'!C60)</f>
        <v/>
      </c>
      <c r="D60" s="20" t="str">
        <f>IF('S.D. Paste sheet'!D60="","",'S.D. Paste sheet'!D60)</f>
        <v/>
      </c>
      <c r="E60" s="20" t="str">
        <f>IF('S.D. Paste sheet'!E60="","",UPPER('S.D. Paste sheet'!E60))</f>
        <v/>
      </c>
      <c r="F60" s="20" t="str">
        <f>IF('S.D. Paste sheet'!F60="","",'S.D. Paste sheet'!F60)</f>
        <v/>
      </c>
      <c r="G60" s="20" t="str">
        <f>IF('S.D. Paste sheet'!G60="","",UPPER('S.D. Paste sheet'!G60))</f>
        <v/>
      </c>
      <c r="H60" s="20" t="str">
        <f>IF('S.D. Paste sheet'!H60="","",UPPER('S.D. Paste sheet'!H60))</f>
        <v/>
      </c>
      <c r="I60" s="20" t="str">
        <f>IF('S.D. Paste sheet'!I60="","",'S.D. Paste sheet'!I60)</f>
        <v/>
      </c>
      <c r="J60" s="20" t="str">
        <f>IF('S.D. Paste sheet'!J60="","",'S.D. Paste sheet'!J60)</f>
        <v/>
      </c>
      <c r="K60" s="20" t="str">
        <f>IF('S.D. Paste sheet'!K60="","",'S.D. Paste sheet'!K60)</f>
        <v/>
      </c>
      <c r="L60" s="20" t="str">
        <f>IF('S.D. Paste sheet'!L60="","",'S.D. Paste sheet'!L60)</f>
        <v/>
      </c>
      <c r="M60" s="20" t="str">
        <f>IF('S.D. Paste sheet'!M60="","",'S.D. Paste sheet'!M60)</f>
        <v/>
      </c>
      <c r="N60" s="20" t="str">
        <f>IF('S.D. Paste sheet'!N60="","",'S.D. Paste sheet'!N60)</f>
        <v/>
      </c>
      <c r="O60" s="20" t="str">
        <f>IF('S.D. Paste sheet'!O60="","",'S.D. Paste sheet'!O60)</f>
        <v>SBC</v>
      </c>
      <c r="P60" s="20" t="str">
        <f>IF('S.D. Paste sheet'!P60="","",'S.D. Paste sheet'!P60)</f>
        <v>Hindu</v>
      </c>
      <c r="Q60" s="20" t="str">
        <f>IF('S.D. Paste sheet'!Q60="","",'S.D. Paste sheet'!Q60)</f>
        <v/>
      </c>
      <c r="R60" s="20" t="str">
        <f>IF('S.D. Paste sheet'!R60="","",'S.D. Paste sheet'!R60)</f>
        <v>MAHATMA GANDHI GOVT. SCHOOL BAR (214110)</v>
      </c>
      <c r="S60" s="20">
        <f>IF('S.D. Paste sheet'!S60="","",'S.D. Paste sheet'!S60)</f>
        <v>8200204302</v>
      </c>
      <c r="T60" s="20" t="str">
        <f>IF('S.D. Paste sheet'!T60="","",'S.D. Paste sheet'!T60)</f>
        <v>XXXX3653</v>
      </c>
      <c r="U60" s="20" t="str">
        <f>IF('S.D. Paste sheet'!U60="","",'S.D. Paste sheet'!U60)</f>
        <v/>
      </c>
      <c r="V60" s="20">
        <f>IF('S.D. Paste sheet'!V60="","",'S.D. Paste sheet'!V60)</f>
        <v>9887202989</v>
      </c>
      <c r="W60" s="20" t="str">
        <f>IF('S.D. Paste sheet'!W60="","",'S.D. Paste sheet'!W60)</f>
        <v>GUJRO KA BAS STAND BAR,RAIPUR,BAR,306105</v>
      </c>
      <c r="X60" s="20">
        <f>IF('S.D. Paste sheet'!X60="","",'S.D. Paste sheet'!X60)</f>
        <v>60000</v>
      </c>
      <c r="Y60" s="20" t="str">
        <f>IF('S.D. Paste sheet'!Y60="","",'S.D. Paste sheet'!Y60)</f>
        <v>N</v>
      </c>
      <c r="Z60" s="20" t="str">
        <f>IF('S.D. Paste sheet'!Z60="","",'S.D. Paste sheet'!Z60)</f>
        <v>N</v>
      </c>
      <c r="AA60" s="20" t="str">
        <f>IF('S.D. Paste sheet'!AA60="","",'S.D. Paste sheet'!AA60)</f>
        <v>No</v>
      </c>
      <c r="AB60" s="20">
        <f>IF('S.D. Paste sheet'!AB60="","",'S.D. Paste sheet'!AB60)</f>
        <v>12</v>
      </c>
      <c r="AC60" s="20" t="str">
        <f>IF('S.D. Paste sheet'!AC60="","",'S.D. Paste sheet'!AC60)</f>
        <v>None</v>
      </c>
      <c r="AD60" s="20">
        <f>IF('S.D. Paste sheet'!AD60="","",'S.D. Paste sheet'!AD60)</f>
        <v>1</v>
      </c>
      <c r="AE60" s="28"/>
      <c r="AF60" t="str">
        <f>IF(AK60="","",IF(AK60&gt;0,COUNT($AG$2:AG60),""))</f>
        <v/>
      </c>
      <c r="AG60" s="25" t="str">
        <f t="shared" si="2"/>
        <v/>
      </c>
      <c r="AH60" s="25" t="str">
        <f t="shared" si="3"/>
        <v/>
      </c>
      <c r="AI60" s="25" t="str">
        <f t="shared" si="4"/>
        <v/>
      </c>
      <c r="AJ60" s="25" t="str">
        <f t="shared" si="5"/>
        <v/>
      </c>
      <c r="AK60" s="25" t="str">
        <f t="shared" si="6"/>
        <v/>
      </c>
      <c r="AL60" s="25" t="str">
        <f t="shared" si="7"/>
        <v/>
      </c>
      <c r="AM60" s="25" t="str">
        <f t="shared" si="8"/>
        <v/>
      </c>
      <c r="AN60" s="25" t="str">
        <f t="shared" si="9"/>
        <v/>
      </c>
      <c r="AO60" s="25" t="str">
        <f t="shared" si="10"/>
        <v/>
      </c>
      <c r="AP60" s="25" t="str">
        <f t="shared" si="11"/>
        <v/>
      </c>
      <c r="AQ60" s="25" t="str">
        <f t="shared" si="12"/>
        <v/>
      </c>
      <c r="AR60" s="25" t="str">
        <f t="shared" si="13"/>
        <v/>
      </c>
      <c r="AS60" s="25" t="str">
        <f t="shared" si="14"/>
        <v/>
      </c>
      <c r="AT60" s="25" t="str">
        <f t="shared" si="15"/>
        <v/>
      </c>
      <c r="AU60" s="25" t="str">
        <f t="shared" si="16"/>
        <v/>
      </c>
      <c r="AV60" s="25" t="str">
        <f t="shared" si="17"/>
        <v/>
      </c>
      <c r="AX60" t="str">
        <f>IF(BC60="","",IF(BC60&gt;0,COUNT($AY$2:AY60),""))</f>
        <v/>
      </c>
      <c r="AY60" s="25" t="str">
        <f t="shared" si="18"/>
        <v/>
      </c>
      <c r="AZ60" s="25" t="str">
        <f t="shared" si="19"/>
        <v/>
      </c>
      <c r="BA60" s="25" t="str">
        <f t="shared" si="20"/>
        <v/>
      </c>
      <c r="BB60" s="25" t="str">
        <f t="shared" si="21"/>
        <v/>
      </c>
      <c r="BC60" s="25" t="str">
        <f t="shared" si="22"/>
        <v/>
      </c>
      <c r="BD60" s="25" t="str">
        <f t="shared" si="23"/>
        <v/>
      </c>
      <c r="BE60" s="25" t="str">
        <f t="shared" si="24"/>
        <v/>
      </c>
      <c r="BF60" s="25" t="str">
        <f t="shared" si="25"/>
        <v/>
      </c>
      <c r="BG60" s="25" t="str">
        <f t="shared" si="26"/>
        <v/>
      </c>
      <c r="BH60" s="25" t="str">
        <f t="shared" si="27"/>
        <v/>
      </c>
      <c r="BI60" s="25" t="str">
        <f t="shared" si="28"/>
        <v/>
      </c>
      <c r="BJ60" s="25" t="str">
        <f t="shared" si="29"/>
        <v/>
      </c>
      <c r="BK60" s="25" t="str">
        <f t="shared" si="30"/>
        <v/>
      </c>
      <c r="BL60" s="25" t="str">
        <f t="shared" si="31"/>
        <v/>
      </c>
      <c r="BM60" s="25" t="str">
        <f t="shared" si="32"/>
        <v/>
      </c>
      <c r="BN60" s="25" t="str">
        <f t="shared" si="33"/>
        <v/>
      </c>
    </row>
    <row r="61" spans="1:66" ht="30" x14ac:dyDescent="0.25">
      <c r="A61" s="20" t="str">
        <f>IF('S.D. Paste sheet'!A61="","",'S.D. Paste sheet'!A61)</f>
        <v/>
      </c>
      <c r="B61" s="20" t="str">
        <f>IF('S.D. Paste sheet'!B61="","",'S.D. Paste sheet'!B61)</f>
        <v/>
      </c>
      <c r="C61" s="20" t="str">
        <f>IF('S.D. Paste sheet'!C61="","",'S.D. Paste sheet'!C61)</f>
        <v/>
      </c>
      <c r="D61" s="20" t="str">
        <f>IF('S.D. Paste sheet'!D61="","",'S.D. Paste sheet'!D61)</f>
        <v/>
      </c>
      <c r="E61" s="20" t="str">
        <f>IF('S.D. Paste sheet'!E61="","",UPPER('S.D. Paste sheet'!E61))</f>
        <v/>
      </c>
      <c r="F61" s="20" t="str">
        <f>IF('S.D. Paste sheet'!F61="","",'S.D. Paste sheet'!F61)</f>
        <v/>
      </c>
      <c r="G61" s="20" t="str">
        <f>IF('S.D. Paste sheet'!G61="","",UPPER('S.D. Paste sheet'!G61))</f>
        <v/>
      </c>
      <c r="H61" s="20" t="str">
        <f>IF('S.D. Paste sheet'!H61="","",UPPER('S.D. Paste sheet'!H61))</f>
        <v/>
      </c>
      <c r="I61" s="20" t="str">
        <f>IF('S.D. Paste sheet'!I61="","",'S.D. Paste sheet'!I61)</f>
        <v/>
      </c>
      <c r="J61" s="20" t="str">
        <f>IF('S.D. Paste sheet'!J61="","",'S.D. Paste sheet'!J61)</f>
        <v/>
      </c>
      <c r="K61" s="20" t="str">
        <f>IF('S.D. Paste sheet'!K61="","",'S.D. Paste sheet'!K61)</f>
        <v/>
      </c>
      <c r="L61" s="20" t="str">
        <f>IF('S.D. Paste sheet'!L61="","",'S.D. Paste sheet'!L61)</f>
        <v/>
      </c>
      <c r="M61" s="20" t="str">
        <f>IF('S.D. Paste sheet'!M61="","",'S.D. Paste sheet'!M61)</f>
        <v/>
      </c>
      <c r="N61" s="20" t="str">
        <f>IF('S.D. Paste sheet'!N61="","",'S.D. Paste sheet'!N61)</f>
        <v/>
      </c>
      <c r="O61" s="20" t="str">
        <f>IF('S.D. Paste sheet'!O61="","",'S.D. Paste sheet'!O61)</f>
        <v>SBC</v>
      </c>
      <c r="P61" s="20" t="str">
        <f>IF('S.D. Paste sheet'!P61="","",'S.D. Paste sheet'!P61)</f>
        <v>Hindu</v>
      </c>
      <c r="Q61" s="20" t="str">
        <f>IF('S.D. Paste sheet'!Q61="","",'S.D. Paste sheet'!Q61)</f>
        <v/>
      </c>
      <c r="R61" s="20" t="str">
        <f>IF('S.D. Paste sheet'!R61="","",'S.D. Paste sheet'!R61)</f>
        <v>MAHATMA GANDHI GOVT. SCHOOL BAR (214110)</v>
      </c>
      <c r="S61" s="20">
        <f>IF('S.D. Paste sheet'!S61="","",'S.D. Paste sheet'!S61)</f>
        <v>8200204302</v>
      </c>
      <c r="T61" s="20" t="str">
        <f>IF('S.D. Paste sheet'!T61="","",'S.D. Paste sheet'!T61)</f>
        <v>XXXX5320</v>
      </c>
      <c r="U61" s="20" t="str">
        <f>IF('S.D. Paste sheet'!U61="","",'S.D. Paste sheet'!U61)</f>
        <v/>
      </c>
      <c r="V61" s="20">
        <f>IF('S.D. Paste sheet'!V61="","",'S.D. Paste sheet'!V61)</f>
        <v>8003828685</v>
      </c>
      <c r="W61" s="20" t="str">
        <f>IF('S.D. Paste sheet'!W61="","",'S.D. Paste sheet'!W61)</f>
        <v>GURJRO KA BAS BAR,RAIPUR,BAR,306105</v>
      </c>
      <c r="X61" s="20">
        <f>IF('S.D. Paste sheet'!X61="","",'S.D. Paste sheet'!X61)</f>
        <v>36000</v>
      </c>
      <c r="Y61" s="20" t="str">
        <f>IF('S.D. Paste sheet'!Y61="","",'S.D. Paste sheet'!Y61)</f>
        <v>N</v>
      </c>
      <c r="Z61" s="20" t="str">
        <f>IF('S.D. Paste sheet'!Z61="","",'S.D. Paste sheet'!Z61)</f>
        <v>N</v>
      </c>
      <c r="AA61" s="20" t="str">
        <f>IF('S.D. Paste sheet'!AA61="","",'S.D. Paste sheet'!AA61)</f>
        <v>No</v>
      </c>
      <c r="AB61" s="20">
        <f>IF('S.D. Paste sheet'!AB61="","",'S.D. Paste sheet'!AB61)</f>
        <v>10</v>
      </c>
      <c r="AC61" s="20" t="str">
        <f>IF('S.D. Paste sheet'!AC61="","",'S.D. Paste sheet'!AC61)</f>
        <v>None</v>
      </c>
      <c r="AD61" s="20">
        <f>IF('S.D. Paste sheet'!AD61="","",'S.D. Paste sheet'!AD61)</f>
        <v>1</v>
      </c>
      <c r="AE61" s="28"/>
      <c r="AF61" t="str">
        <f>IF(AK61="","",IF(AK61&gt;0,COUNT($AG$2:AG61),""))</f>
        <v/>
      </c>
      <c r="AG61" s="25" t="str">
        <f t="shared" si="2"/>
        <v/>
      </c>
      <c r="AH61" s="25" t="str">
        <f t="shared" si="3"/>
        <v/>
      </c>
      <c r="AI61" s="25" t="str">
        <f t="shared" si="4"/>
        <v/>
      </c>
      <c r="AJ61" s="25" t="str">
        <f t="shared" si="5"/>
        <v/>
      </c>
      <c r="AK61" s="25" t="str">
        <f t="shared" si="6"/>
        <v/>
      </c>
      <c r="AL61" s="25" t="str">
        <f t="shared" si="7"/>
        <v/>
      </c>
      <c r="AM61" s="25" t="str">
        <f t="shared" si="8"/>
        <v/>
      </c>
      <c r="AN61" s="25" t="str">
        <f t="shared" si="9"/>
        <v/>
      </c>
      <c r="AO61" s="25" t="str">
        <f t="shared" si="10"/>
        <v/>
      </c>
      <c r="AP61" s="25" t="str">
        <f t="shared" si="11"/>
        <v/>
      </c>
      <c r="AQ61" s="25" t="str">
        <f t="shared" si="12"/>
        <v/>
      </c>
      <c r="AR61" s="25" t="str">
        <f t="shared" si="13"/>
        <v/>
      </c>
      <c r="AS61" s="25" t="str">
        <f t="shared" si="14"/>
        <v/>
      </c>
      <c r="AT61" s="25" t="str">
        <f t="shared" si="15"/>
        <v/>
      </c>
      <c r="AU61" s="25" t="str">
        <f t="shared" si="16"/>
        <v/>
      </c>
      <c r="AV61" s="25" t="str">
        <f t="shared" si="17"/>
        <v/>
      </c>
      <c r="AX61" t="str">
        <f>IF(BC61="","",IF(BC61&gt;0,COUNT($AY$2:AY61),""))</f>
        <v/>
      </c>
      <c r="AY61" s="25" t="str">
        <f t="shared" si="18"/>
        <v/>
      </c>
      <c r="AZ61" s="25" t="str">
        <f t="shared" si="19"/>
        <v/>
      </c>
      <c r="BA61" s="25" t="str">
        <f t="shared" si="20"/>
        <v/>
      </c>
      <c r="BB61" s="25" t="str">
        <f t="shared" si="21"/>
        <v/>
      </c>
      <c r="BC61" s="25" t="str">
        <f t="shared" si="22"/>
        <v/>
      </c>
      <c r="BD61" s="25" t="str">
        <f t="shared" si="23"/>
        <v/>
      </c>
      <c r="BE61" s="25" t="str">
        <f t="shared" si="24"/>
        <v/>
      </c>
      <c r="BF61" s="25" t="str">
        <f t="shared" si="25"/>
        <v/>
      </c>
      <c r="BG61" s="25" t="str">
        <f t="shared" si="26"/>
        <v/>
      </c>
      <c r="BH61" s="25" t="str">
        <f t="shared" si="27"/>
        <v/>
      </c>
      <c r="BI61" s="25" t="str">
        <f t="shared" si="28"/>
        <v/>
      </c>
      <c r="BJ61" s="25" t="str">
        <f t="shared" si="29"/>
        <v/>
      </c>
      <c r="BK61" s="25" t="str">
        <f t="shared" si="30"/>
        <v/>
      </c>
      <c r="BL61" s="25" t="str">
        <f t="shared" si="31"/>
        <v/>
      </c>
      <c r="BM61" s="25" t="str">
        <f t="shared" si="32"/>
        <v/>
      </c>
      <c r="BN61" s="25" t="str">
        <f t="shared" si="33"/>
        <v/>
      </c>
    </row>
    <row r="62" spans="1:66" ht="30" x14ac:dyDescent="0.25">
      <c r="A62" s="20" t="str">
        <f>IF('S.D. Paste sheet'!A62="","",'S.D. Paste sheet'!A62)</f>
        <v/>
      </c>
      <c r="B62" s="20" t="str">
        <f>IF('S.D. Paste sheet'!B62="","",'S.D. Paste sheet'!B62)</f>
        <v/>
      </c>
      <c r="C62" s="20" t="str">
        <f>IF('S.D. Paste sheet'!C62="","",'S.D. Paste sheet'!C62)</f>
        <v/>
      </c>
      <c r="D62" s="20" t="str">
        <f>IF('S.D. Paste sheet'!D62="","",'S.D. Paste sheet'!D62)</f>
        <v/>
      </c>
      <c r="E62" s="20" t="str">
        <f>IF('S.D. Paste sheet'!E62="","",UPPER('S.D. Paste sheet'!E62))</f>
        <v/>
      </c>
      <c r="F62" s="20" t="str">
        <f>IF('S.D. Paste sheet'!F62="","",'S.D. Paste sheet'!F62)</f>
        <v/>
      </c>
      <c r="G62" s="20" t="str">
        <f>IF('S.D. Paste sheet'!G62="","",UPPER('S.D. Paste sheet'!G62))</f>
        <v/>
      </c>
      <c r="H62" s="20" t="str">
        <f>IF('S.D. Paste sheet'!H62="","",UPPER('S.D. Paste sheet'!H62))</f>
        <v/>
      </c>
      <c r="I62" s="20" t="str">
        <f>IF('S.D. Paste sheet'!I62="","",'S.D. Paste sheet'!I62)</f>
        <v/>
      </c>
      <c r="J62" s="20" t="str">
        <f>IF('S.D. Paste sheet'!J62="","",'S.D. Paste sheet'!J62)</f>
        <v/>
      </c>
      <c r="K62" s="20" t="str">
        <f>IF('S.D. Paste sheet'!K62="","",'S.D. Paste sheet'!K62)</f>
        <v/>
      </c>
      <c r="L62" s="20" t="str">
        <f>IF('S.D. Paste sheet'!L62="","",'S.D. Paste sheet'!L62)</f>
        <v/>
      </c>
      <c r="M62" s="20" t="str">
        <f>IF('S.D. Paste sheet'!M62="","",'S.D. Paste sheet'!M62)</f>
        <v/>
      </c>
      <c r="N62" s="20" t="str">
        <f>IF('S.D. Paste sheet'!N62="","",'S.D. Paste sheet'!N62)</f>
        <v/>
      </c>
      <c r="O62" s="20" t="str">
        <f>IF('S.D. Paste sheet'!O62="","",'S.D. Paste sheet'!O62)</f>
        <v>OBC</v>
      </c>
      <c r="P62" s="20" t="str">
        <f>IF('S.D. Paste sheet'!P62="","",'S.D. Paste sheet'!P62)</f>
        <v>Hindu</v>
      </c>
      <c r="Q62" s="20" t="str">
        <f>IF('S.D. Paste sheet'!Q62="","",'S.D. Paste sheet'!Q62)</f>
        <v/>
      </c>
      <c r="R62" s="20" t="str">
        <f>IF('S.D. Paste sheet'!R62="","",'S.D. Paste sheet'!R62)</f>
        <v>MAHATMA GANDHI GOVT. SCHOOL BAR (214110)</v>
      </c>
      <c r="S62" s="20">
        <f>IF('S.D. Paste sheet'!S62="","",'S.D. Paste sheet'!S62)</f>
        <v>8200204302</v>
      </c>
      <c r="T62" s="20" t="str">
        <f>IF('S.D. Paste sheet'!T62="","",'S.D. Paste sheet'!T62)</f>
        <v>XXXX1519</v>
      </c>
      <c r="U62" s="20" t="str">
        <f>IF('S.D. Paste sheet'!U62="","",'S.D. Paste sheet'!U62)</f>
        <v/>
      </c>
      <c r="V62" s="20">
        <f>IF('S.D. Paste sheet'!V62="","",'S.D. Paste sheet'!V62)</f>
        <v>7976862446</v>
      </c>
      <c r="W62" s="20" t="str">
        <f>IF('S.D. Paste sheet'!W62="","",'S.D. Paste sheet'!W62)</f>
        <v>Ayodhya colony bar,raipur,bar,306105</v>
      </c>
      <c r="X62" s="20">
        <f>IF('S.D. Paste sheet'!X62="","",'S.D. Paste sheet'!X62)</f>
        <v>0</v>
      </c>
      <c r="Y62" s="20" t="str">
        <f>IF('S.D. Paste sheet'!Y62="","",'S.D. Paste sheet'!Y62)</f>
        <v>N</v>
      </c>
      <c r="Z62" s="20" t="str">
        <f>IF('S.D. Paste sheet'!Z62="","",'S.D. Paste sheet'!Z62)</f>
        <v>N</v>
      </c>
      <c r="AA62" s="20" t="str">
        <f>IF('S.D. Paste sheet'!AA62="","",'S.D. Paste sheet'!AA62)</f>
        <v>No</v>
      </c>
      <c r="AB62" s="20">
        <f>IF('S.D. Paste sheet'!AB62="","",'S.D. Paste sheet'!AB62)</f>
        <v>11</v>
      </c>
      <c r="AC62" s="20" t="str">
        <f>IF('S.D. Paste sheet'!AC62="","",'S.D. Paste sheet'!AC62)</f>
        <v>None</v>
      </c>
      <c r="AD62" s="20">
        <f>IF('S.D. Paste sheet'!AD62="","",'S.D. Paste sheet'!AD62)</f>
        <v>1</v>
      </c>
      <c r="AE62" s="28"/>
      <c r="AF62" t="str">
        <f>IF(AK62="","",IF(AK62&gt;0,COUNT($AG$2:AG62),""))</f>
        <v/>
      </c>
      <c r="AG62" s="25" t="str">
        <f t="shared" si="2"/>
        <v/>
      </c>
      <c r="AH62" s="25" t="str">
        <f t="shared" si="3"/>
        <v/>
      </c>
      <c r="AI62" s="25" t="str">
        <f t="shared" si="4"/>
        <v/>
      </c>
      <c r="AJ62" s="25" t="str">
        <f t="shared" si="5"/>
        <v/>
      </c>
      <c r="AK62" s="25" t="str">
        <f t="shared" si="6"/>
        <v/>
      </c>
      <c r="AL62" s="25" t="str">
        <f t="shared" si="7"/>
        <v/>
      </c>
      <c r="AM62" s="25" t="str">
        <f t="shared" si="8"/>
        <v/>
      </c>
      <c r="AN62" s="25" t="str">
        <f t="shared" si="9"/>
        <v/>
      </c>
      <c r="AO62" s="25" t="str">
        <f t="shared" si="10"/>
        <v/>
      </c>
      <c r="AP62" s="25" t="str">
        <f t="shared" si="11"/>
        <v/>
      </c>
      <c r="AQ62" s="25" t="str">
        <f t="shared" si="12"/>
        <v/>
      </c>
      <c r="AR62" s="25" t="str">
        <f t="shared" si="13"/>
        <v/>
      </c>
      <c r="AS62" s="25" t="str">
        <f t="shared" si="14"/>
        <v/>
      </c>
      <c r="AT62" s="25" t="str">
        <f t="shared" si="15"/>
        <v/>
      </c>
      <c r="AU62" s="25" t="str">
        <f t="shared" si="16"/>
        <v/>
      </c>
      <c r="AV62" s="25" t="str">
        <f t="shared" si="17"/>
        <v/>
      </c>
      <c r="AX62" t="str">
        <f>IF(BC62="","",IF(BC62&gt;0,COUNT($AY$2:AY62),""))</f>
        <v/>
      </c>
      <c r="AY62" s="25" t="str">
        <f t="shared" si="18"/>
        <v/>
      </c>
      <c r="AZ62" s="25" t="str">
        <f t="shared" si="19"/>
        <v/>
      </c>
      <c r="BA62" s="25" t="str">
        <f t="shared" si="20"/>
        <v/>
      </c>
      <c r="BB62" s="25" t="str">
        <f t="shared" si="21"/>
        <v/>
      </c>
      <c r="BC62" s="25" t="str">
        <f t="shared" si="22"/>
        <v/>
      </c>
      <c r="BD62" s="25" t="str">
        <f t="shared" si="23"/>
        <v/>
      </c>
      <c r="BE62" s="25" t="str">
        <f t="shared" si="24"/>
        <v/>
      </c>
      <c r="BF62" s="25" t="str">
        <f t="shared" si="25"/>
        <v/>
      </c>
      <c r="BG62" s="25" t="str">
        <f t="shared" si="26"/>
        <v/>
      </c>
      <c r="BH62" s="25" t="str">
        <f t="shared" si="27"/>
        <v/>
      </c>
      <c r="BI62" s="25" t="str">
        <f t="shared" si="28"/>
        <v/>
      </c>
      <c r="BJ62" s="25" t="str">
        <f t="shared" si="29"/>
        <v/>
      </c>
      <c r="BK62" s="25" t="str">
        <f t="shared" si="30"/>
        <v/>
      </c>
      <c r="BL62" s="25" t="str">
        <f t="shared" si="31"/>
        <v/>
      </c>
      <c r="BM62" s="25" t="str">
        <f t="shared" si="32"/>
        <v/>
      </c>
      <c r="BN62" s="25" t="str">
        <f t="shared" si="33"/>
        <v/>
      </c>
    </row>
    <row r="63" spans="1:66" ht="30" x14ac:dyDescent="0.25">
      <c r="A63" s="20" t="str">
        <f>IF('S.D. Paste sheet'!A63="","",'S.D. Paste sheet'!A63)</f>
        <v/>
      </c>
      <c r="B63" s="20" t="str">
        <f>IF('S.D. Paste sheet'!B63="","",'S.D. Paste sheet'!B63)</f>
        <v/>
      </c>
      <c r="C63" s="20" t="str">
        <f>IF('S.D. Paste sheet'!C63="","",'S.D. Paste sheet'!C63)</f>
        <v/>
      </c>
      <c r="D63" s="20" t="str">
        <f>IF('S.D. Paste sheet'!D63="","",'S.D. Paste sheet'!D63)</f>
        <v/>
      </c>
      <c r="E63" s="20" t="str">
        <f>IF('S.D. Paste sheet'!E63="","",UPPER('S.D. Paste sheet'!E63))</f>
        <v/>
      </c>
      <c r="F63" s="20" t="str">
        <f>IF('S.D. Paste sheet'!F63="","",'S.D. Paste sheet'!F63)</f>
        <v/>
      </c>
      <c r="G63" s="20" t="str">
        <f>IF('S.D. Paste sheet'!G63="","",UPPER('S.D. Paste sheet'!G63))</f>
        <v/>
      </c>
      <c r="H63" s="20" t="str">
        <f>IF('S.D. Paste sheet'!H63="","",UPPER('S.D. Paste sheet'!H63))</f>
        <v/>
      </c>
      <c r="I63" s="20" t="str">
        <f>IF('S.D. Paste sheet'!I63="","",'S.D. Paste sheet'!I63)</f>
        <v/>
      </c>
      <c r="J63" s="20" t="str">
        <f>IF('S.D. Paste sheet'!J63="","",'S.D. Paste sheet'!J63)</f>
        <v/>
      </c>
      <c r="K63" s="20" t="str">
        <f>IF('S.D. Paste sheet'!K63="","",'S.D. Paste sheet'!K63)</f>
        <v/>
      </c>
      <c r="L63" s="20" t="str">
        <f>IF('S.D. Paste sheet'!L63="","",'S.D. Paste sheet'!L63)</f>
        <v/>
      </c>
      <c r="M63" s="20" t="str">
        <f>IF('S.D. Paste sheet'!M63="","",'S.D. Paste sheet'!M63)</f>
        <v/>
      </c>
      <c r="N63" s="20" t="str">
        <f>IF('S.D. Paste sheet'!N63="","",'S.D. Paste sheet'!N63)</f>
        <v/>
      </c>
      <c r="O63" s="20" t="str">
        <f>IF('S.D. Paste sheet'!O63="","",'S.D. Paste sheet'!O63)</f>
        <v>SBC</v>
      </c>
      <c r="P63" s="20" t="str">
        <f>IF('S.D. Paste sheet'!P63="","",'S.D. Paste sheet'!P63)</f>
        <v>Hindu</v>
      </c>
      <c r="Q63" s="20" t="str">
        <f>IF('S.D. Paste sheet'!Q63="","",'S.D. Paste sheet'!Q63)</f>
        <v/>
      </c>
      <c r="R63" s="20" t="str">
        <f>IF('S.D. Paste sheet'!R63="","",'S.D. Paste sheet'!R63)</f>
        <v>MAHATMA GANDHI GOVT. SCHOOL BAR (214110)</v>
      </c>
      <c r="S63" s="20">
        <f>IF('S.D. Paste sheet'!S63="","",'S.D. Paste sheet'!S63)</f>
        <v>8200204302</v>
      </c>
      <c r="T63" s="20" t="str">
        <f>IF('S.D. Paste sheet'!T63="","",'S.D. Paste sheet'!T63)</f>
        <v>XXXX4644</v>
      </c>
      <c r="U63" s="20" t="str">
        <f>IF('S.D. Paste sheet'!U63="","",'S.D. Paste sheet'!U63)</f>
        <v/>
      </c>
      <c r="V63" s="20">
        <f>IF('S.D. Paste sheet'!V63="","",'S.D. Paste sheet'!V63)</f>
        <v>8317437348</v>
      </c>
      <c r="W63" s="20" t="str">
        <f>IF('S.D. Paste sheet'!W63="","",'S.D. Paste sheet'!W63)</f>
        <v>GURJARO KA BASS STAND ,RAIPUR,BAR,306105</v>
      </c>
      <c r="X63" s="20">
        <f>IF('S.D. Paste sheet'!X63="","",'S.D. Paste sheet'!X63)</f>
        <v>60000</v>
      </c>
      <c r="Y63" s="20" t="str">
        <f>IF('S.D. Paste sheet'!Y63="","",'S.D. Paste sheet'!Y63)</f>
        <v>N</v>
      </c>
      <c r="Z63" s="20" t="str">
        <f>IF('S.D. Paste sheet'!Z63="","",'S.D. Paste sheet'!Z63)</f>
        <v>N</v>
      </c>
      <c r="AA63" s="20" t="str">
        <f>IF('S.D. Paste sheet'!AA63="","",'S.D. Paste sheet'!AA63)</f>
        <v>No</v>
      </c>
      <c r="AB63" s="20">
        <f>IF('S.D. Paste sheet'!AB63="","",'S.D. Paste sheet'!AB63)</f>
        <v>8</v>
      </c>
      <c r="AC63" s="20" t="str">
        <f>IF('S.D. Paste sheet'!AC63="","",'S.D. Paste sheet'!AC63)</f>
        <v>None</v>
      </c>
      <c r="AD63" s="20">
        <f>IF('S.D. Paste sheet'!AD63="","",'S.D. Paste sheet'!AD63)</f>
        <v>1</v>
      </c>
      <c r="AE63" s="28"/>
      <c r="AF63" t="str">
        <f>IF(AK63="","",IF(AK63&gt;0,COUNT($AG$2:AG63),""))</f>
        <v/>
      </c>
      <c r="AG63" s="25" t="str">
        <f t="shared" si="2"/>
        <v/>
      </c>
      <c r="AH63" s="25" t="str">
        <f t="shared" si="3"/>
        <v/>
      </c>
      <c r="AI63" s="25" t="str">
        <f t="shared" si="4"/>
        <v/>
      </c>
      <c r="AJ63" s="25" t="str">
        <f t="shared" si="5"/>
        <v/>
      </c>
      <c r="AK63" s="25" t="str">
        <f t="shared" si="6"/>
        <v/>
      </c>
      <c r="AL63" s="25" t="str">
        <f t="shared" si="7"/>
        <v/>
      </c>
      <c r="AM63" s="25" t="str">
        <f t="shared" si="8"/>
        <v/>
      </c>
      <c r="AN63" s="25" t="str">
        <f t="shared" si="9"/>
        <v/>
      </c>
      <c r="AO63" s="25" t="str">
        <f t="shared" si="10"/>
        <v/>
      </c>
      <c r="AP63" s="25" t="str">
        <f t="shared" si="11"/>
        <v/>
      </c>
      <c r="AQ63" s="25" t="str">
        <f t="shared" si="12"/>
        <v/>
      </c>
      <c r="AR63" s="25" t="str">
        <f t="shared" si="13"/>
        <v/>
      </c>
      <c r="AS63" s="25" t="str">
        <f t="shared" si="14"/>
        <v/>
      </c>
      <c r="AT63" s="25" t="str">
        <f t="shared" si="15"/>
        <v/>
      </c>
      <c r="AU63" s="25" t="str">
        <f t="shared" si="16"/>
        <v/>
      </c>
      <c r="AV63" s="25" t="str">
        <f t="shared" si="17"/>
        <v/>
      </c>
      <c r="AX63" t="str">
        <f>IF(BC63="","",IF(BC63&gt;0,COUNT($AY$2:AY63),""))</f>
        <v/>
      </c>
      <c r="AY63" s="25" t="str">
        <f t="shared" si="18"/>
        <v/>
      </c>
      <c r="AZ63" s="25" t="str">
        <f t="shared" si="19"/>
        <v/>
      </c>
      <c r="BA63" s="25" t="str">
        <f t="shared" si="20"/>
        <v/>
      </c>
      <c r="BB63" s="25" t="str">
        <f t="shared" si="21"/>
        <v/>
      </c>
      <c r="BC63" s="25" t="str">
        <f t="shared" si="22"/>
        <v/>
      </c>
      <c r="BD63" s="25" t="str">
        <f t="shared" si="23"/>
        <v/>
      </c>
      <c r="BE63" s="25" t="str">
        <f t="shared" si="24"/>
        <v/>
      </c>
      <c r="BF63" s="25" t="str">
        <f t="shared" si="25"/>
        <v/>
      </c>
      <c r="BG63" s="25" t="str">
        <f t="shared" si="26"/>
        <v/>
      </c>
      <c r="BH63" s="25" t="str">
        <f t="shared" si="27"/>
        <v/>
      </c>
      <c r="BI63" s="25" t="str">
        <f t="shared" si="28"/>
        <v/>
      </c>
      <c r="BJ63" s="25" t="str">
        <f t="shared" si="29"/>
        <v/>
      </c>
      <c r="BK63" s="25" t="str">
        <f t="shared" si="30"/>
        <v/>
      </c>
      <c r="BL63" s="25" t="str">
        <f t="shared" si="31"/>
        <v/>
      </c>
      <c r="BM63" s="25" t="str">
        <f t="shared" si="32"/>
        <v/>
      </c>
      <c r="BN63" s="25" t="str">
        <f t="shared" si="33"/>
        <v/>
      </c>
    </row>
    <row r="64" spans="1:66" ht="30" x14ac:dyDescent="0.25">
      <c r="A64" s="20" t="str">
        <f>IF('S.D. Paste sheet'!A64="","",'S.D. Paste sheet'!A64)</f>
        <v/>
      </c>
      <c r="B64" s="20" t="str">
        <f>IF('S.D. Paste sheet'!B64="","",'S.D. Paste sheet'!B64)</f>
        <v/>
      </c>
      <c r="C64" s="20" t="str">
        <f>IF('S.D. Paste sheet'!C64="","",'S.D. Paste sheet'!C64)</f>
        <v/>
      </c>
      <c r="D64" s="20" t="str">
        <f>IF('S.D. Paste sheet'!D64="","",'S.D. Paste sheet'!D64)</f>
        <v/>
      </c>
      <c r="E64" s="20" t="str">
        <f>IF('S.D. Paste sheet'!E64="","",UPPER('S.D. Paste sheet'!E64))</f>
        <v/>
      </c>
      <c r="F64" s="20" t="str">
        <f>IF('S.D. Paste sheet'!F64="","",'S.D. Paste sheet'!F64)</f>
        <v/>
      </c>
      <c r="G64" s="20" t="str">
        <f>IF('S.D. Paste sheet'!G64="","",UPPER('S.D. Paste sheet'!G64))</f>
        <v/>
      </c>
      <c r="H64" s="20" t="str">
        <f>IF('S.D. Paste sheet'!H64="","",UPPER('S.D. Paste sheet'!H64))</f>
        <v/>
      </c>
      <c r="I64" s="20" t="str">
        <f>IF('S.D. Paste sheet'!I64="","",'S.D. Paste sheet'!I64)</f>
        <v/>
      </c>
      <c r="J64" s="20" t="str">
        <f>IF('S.D. Paste sheet'!J64="","",'S.D. Paste sheet'!J64)</f>
        <v/>
      </c>
      <c r="K64" s="20" t="str">
        <f>IF('S.D. Paste sheet'!K64="","",'S.D. Paste sheet'!K64)</f>
        <v/>
      </c>
      <c r="L64" s="20" t="str">
        <f>IF('S.D. Paste sheet'!L64="","",'S.D. Paste sheet'!L64)</f>
        <v/>
      </c>
      <c r="M64" s="20" t="str">
        <f>IF('S.D. Paste sheet'!M64="","",'S.D. Paste sheet'!M64)</f>
        <v/>
      </c>
      <c r="N64" s="20" t="str">
        <f>IF('S.D. Paste sheet'!N64="","",'S.D. Paste sheet'!N64)</f>
        <v/>
      </c>
      <c r="O64" s="20" t="str">
        <f>IF('S.D. Paste sheet'!O64="","",'S.D. Paste sheet'!O64)</f>
        <v>SBC</v>
      </c>
      <c r="P64" s="20" t="str">
        <f>IF('S.D. Paste sheet'!P64="","",'S.D. Paste sheet'!P64)</f>
        <v>Hindu</v>
      </c>
      <c r="Q64" s="20" t="str">
        <f>IF('S.D. Paste sheet'!Q64="","",'S.D. Paste sheet'!Q64)</f>
        <v/>
      </c>
      <c r="R64" s="20" t="str">
        <f>IF('S.D. Paste sheet'!R64="","",'S.D. Paste sheet'!R64)</f>
        <v>MAHATMA GANDHI GOVT. SCHOOL BAR (214110)</v>
      </c>
      <c r="S64" s="20">
        <f>IF('S.D. Paste sheet'!S64="","",'S.D. Paste sheet'!S64)</f>
        <v>8200204302</v>
      </c>
      <c r="T64" s="20" t="str">
        <f>IF('S.D. Paste sheet'!T64="","",'S.D. Paste sheet'!T64)</f>
        <v>XXXX9295</v>
      </c>
      <c r="U64" s="20" t="str">
        <f>IF('S.D. Paste sheet'!U64="","",'S.D. Paste sheet'!U64)</f>
        <v/>
      </c>
      <c r="V64" s="20">
        <f>IF('S.D. Paste sheet'!V64="","",'S.D. Paste sheet'!V64)</f>
        <v>9413873576</v>
      </c>
      <c r="W64" s="20" t="str">
        <f>IF('S.D. Paste sheet'!W64="","",'S.D. Paste sheet'!W64)</f>
        <v>BAR,PALI,BAR,306105</v>
      </c>
      <c r="X64" s="20">
        <f>IF('S.D. Paste sheet'!X64="","",'S.D. Paste sheet'!X64)</f>
        <v>40000</v>
      </c>
      <c r="Y64" s="20" t="str">
        <f>IF('S.D. Paste sheet'!Y64="","",'S.D. Paste sheet'!Y64)</f>
        <v>N</v>
      </c>
      <c r="Z64" s="20" t="str">
        <f>IF('S.D. Paste sheet'!Z64="","",'S.D. Paste sheet'!Z64)</f>
        <v>N</v>
      </c>
      <c r="AA64" s="20" t="str">
        <f>IF('S.D. Paste sheet'!AA64="","",'S.D. Paste sheet'!AA64)</f>
        <v>No</v>
      </c>
      <c r="AB64" s="20">
        <f>IF('S.D. Paste sheet'!AB64="","",'S.D. Paste sheet'!AB64)</f>
        <v>8</v>
      </c>
      <c r="AC64" s="20" t="str">
        <f>IF('S.D. Paste sheet'!AC64="","",'S.D. Paste sheet'!AC64)</f>
        <v>None</v>
      </c>
      <c r="AD64" s="20">
        <f>IF('S.D. Paste sheet'!AD64="","",'S.D. Paste sheet'!AD64)</f>
        <v>1</v>
      </c>
      <c r="AE64" s="28"/>
      <c r="AF64" t="str">
        <f>IF(AK64="","",IF(AK64&gt;0,COUNT($AG$2:AG64),""))</f>
        <v/>
      </c>
      <c r="AG64" s="25" t="str">
        <f t="shared" si="2"/>
        <v/>
      </c>
      <c r="AH64" s="25" t="str">
        <f t="shared" si="3"/>
        <v/>
      </c>
      <c r="AI64" s="25" t="str">
        <f t="shared" si="4"/>
        <v/>
      </c>
      <c r="AJ64" s="25" t="str">
        <f t="shared" si="5"/>
        <v/>
      </c>
      <c r="AK64" s="25" t="str">
        <f t="shared" si="6"/>
        <v/>
      </c>
      <c r="AL64" s="25" t="str">
        <f t="shared" si="7"/>
        <v/>
      </c>
      <c r="AM64" s="25" t="str">
        <f t="shared" si="8"/>
        <v/>
      </c>
      <c r="AN64" s="25" t="str">
        <f t="shared" si="9"/>
        <v/>
      </c>
      <c r="AO64" s="25" t="str">
        <f t="shared" si="10"/>
        <v/>
      </c>
      <c r="AP64" s="25" t="str">
        <f t="shared" si="11"/>
        <v/>
      </c>
      <c r="AQ64" s="25" t="str">
        <f t="shared" si="12"/>
        <v/>
      </c>
      <c r="AR64" s="25" t="str">
        <f t="shared" si="13"/>
        <v/>
      </c>
      <c r="AS64" s="25" t="str">
        <f t="shared" si="14"/>
        <v/>
      </c>
      <c r="AT64" s="25" t="str">
        <f t="shared" si="15"/>
        <v/>
      </c>
      <c r="AU64" s="25" t="str">
        <f t="shared" si="16"/>
        <v/>
      </c>
      <c r="AV64" s="25" t="str">
        <f t="shared" si="17"/>
        <v/>
      </c>
      <c r="AX64" t="str">
        <f>IF(BC64="","",IF(BC64&gt;0,COUNT($AY$2:AY64),""))</f>
        <v/>
      </c>
      <c r="AY64" s="25" t="str">
        <f t="shared" si="18"/>
        <v/>
      </c>
      <c r="AZ64" s="25" t="str">
        <f t="shared" si="19"/>
        <v/>
      </c>
      <c r="BA64" s="25" t="str">
        <f t="shared" si="20"/>
        <v/>
      </c>
      <c r="BB64" s="25" t="str">
        <f t="shared" si="21"/>
        <v/>
      </c>
      <c r="BC64" s="25" t="str">
        <f t="shared" si="22"/>
        <v/>
      </c>
      <c r="BD64" s="25" t="str">
        <f t="shared" si="23"/>
        <v/>
      </c>
      <c r="BE64" s="25" t="str">
        <f t="shared" si="24"/>
        <v/>
      </c>
      <c r="BF64" s="25" t="str">
        <f t="shared" si="25"/>
        <v/>
      </c>
      <c r="BG64" s="25" t="str">
        <f t="shared" si="26"/>
        <v/>
      </c>
      <c r="BH64" s="25" t="str">
        <f t="shared" si="27"/>
        <v/>
      </c>
      <c r="BI64" s="25" t="str">
        <f t="shared" si="28"/>
        <v/>
      </c>
      <c r="BJ64" s="25" t="str">
        <f t="shared" si="29"/>
        <v/>
      </c>
      <c r="BK64" s="25" t="str">
        <f t="shared" si="30"/>
        <v/>
      </c>
      <c r="BL64" s="25" t="str">
        <f t="shared" si="31"/>
        <v/>
      </c>
      <c r="BM64" s="25" t="str">
        <f t="shared" si="32"/>
        <v/>
      </c>
      <c r="BN64" s="25" t="str">
        <f t="shared" si="33"/>
        <v/>
      </c>
    </row>
    <row r="65" spans="1:66" ht="30" x14ac:dyDescent="0.25">
      <c r="A65" s="20" t="str">
        <f>IF('S.D. Paste sheet'!A65="","",'S.D. Paste sheet'!A65)</f>
        <v/>
      </c>
      <c r="B65" s="20" t="str">
        <f>IF('S.D. Paste sheet'!B65="","",'S.D. Paste sheet'!B65)</f>
        <v/>
      </c>
      <c r="C65" s="20" t="str">
        <f>IF('S.D. Paste sheet'!C65="","",'S.D. Paste sheet'!C65)</f>
        <v/>
      </c>
      <c r="D65" s="20" t="str">
        <f>IF('S.D. Paste sheet'!D65="","",'S.D. Paste sheet'!D65)</f>
        <v/>
      </c>
      <c r="E65" s="20" t="str">
        <f>IF('S.D. Paste sheet'!E65="","",UPPER('S.D. Paste sheet'!E65))</f>
        <v/>
      </c>
      <c r="F65" s="20" t="str">
        <f>IF('S.D. Paste sheet'!F65="","",'S.D. Paste sheet'!F65)</f>
        <v/>
      </c>
      <c r="G65" s="20" t="str">
        <f>IF('S.D. Paste sheet'!G65="","",UPPER('S.D. Paste sheet'!G65))</f>
        <v/>
      </c>
      <c r="H65" s="20" t="str">
        <f>IF('S.D. Paste sheet'!H65="","",UPPER('S.D. Paste sheet'!H65))</f>
        <v/>
      </c>
      <c r="I65" s="20" t="str">
        <f>IF('S.D. Paste sheet'!I65="","",'S.D. Paste sheet'!I65)</f>
        <v/>
      </c>
      <c r="J65" s="20" t="str">
        <f>IF('S.D. Paste sheet'!J65="","",'S.D. Paste sheet'!J65)</f>
        <v/>
      </c>
      <c r="K65" s="20" t="str">
        <f>IF('S.D. Paste sheet'!K65="","",'S.D. Paste sheet'!K65)</f>
        <v/>
      </c>
      <c r="L65" s="20" t="str">
        <f>IF('S.D. Paste sheet'!L65="","",'S.D. Paste sheet'!L65)</f>
        <v/>
      </c>
      <c r="M65" s="20" t="str">
        <f>IF('S.D. Paste sheet'!M65="","",'S.D. Paste sheet'!M65)</f>
        <v/>
      </c>
      <c r="N65" s="20" t="str">
        <f>IF('S.D. Paste sheet'!N65="","",'S.D. Paste sheet'!N65)</f>
        <v/>
      </c>
      <c r="O65" s="20" t="str">
        <f>IF('S.D. Paste sheet'!O65="","",'S.D. Paste sheet'!O65)</f>
        <v>SC</v>
      </c>
      <c r="P65" s="20" t="str">
        <f>IF('S.D. Paste sheet'!P65="","",'S.D. Paste sheet'!P65)</f>
        <v>Hindu</v>
      </c>
      <c r="Q65" s="20" t="str">
        <f>IF('S.D. Paste sheet'!Q65="","",'S.D. Paste sheet'!Q65)</f>
        <v/>
      </c>
      <c r="R65" s="20" t="str">
        <f>IF('S.D. Paste sheet'!R65="","",'S.D. Paste sheet'!R65)</f>
        <v>MAHATMA GANDHI GOVT. SCHOOL BAR (214110)</v>
      </c>
      <c r="S65" s="20">
        <f>IF('S.D. Paste sheet'!S65="","",'S.D. Paste sheet'!S65)</f>
        <v>8200204302</v>
      </c>
      <c r="T65" s="20" t="str">
        <f>IF('S.D. Paste sheet'!T65="","",'S.D. Paste sheet'!T65)</f>
        <v>XXXX9295</v>
      </c>
      <c r="U65" s="20" t="str">
        <f>IF('S.D. Paste sheet'!U65="","",'S.D. Paste sheet'!U65)</f>
        <v/>
      </c>
      <c r="V65" s="20">
        <f>IF('S.D. Paste sheet'!V65="","",'S.D. Paste sheet'!V65)</f>
        <v>9079038905</v>
      </c>
      <c r="W65" s="20" t="str">
        <f>IF('S.D. Paste sheet'!W65="","",'S.D. Paste sheet'!W65)</f>
        <v>bar,RAIPUR,baR,306105</v>
      </c>
      <c r="X65" s="20">
        <f>IF('S.D. Paste sheet'!X65="","",'S.D. Paste sheet'!X65)</f>
        <v>36000</v>
      </c>
      <c r="Y65" s="20" t="str">
        <f>IF('S.D. Paste sheet'!Y65="","",'S.D. Paste sheet'!Y65)</f>
        <v>N</v>
      </c>
      <c r="Z65" s="20" t="str">
        <f>IF('S.D. Paste sheet'!Z65="","",'S.D. Paste sheet'!Z65)</f>
        <v>N</v>
      </c>
      <c r="AA65" s="20" t="str">
        <f>IF('S.D. Paste sheet'!AA65="","",'S.D. Paste sheet'!AA65)</f>
        <v>No</v>
      </c>
      <c r="AB65" s="20">
        <f>IF('S.D. Paste sheet'!AB65="","",'S.D. Paste sheet'!AB65)</f>
        <v>8</v>
      </c>
      <c r="AC65" s="20" t="str">
        <f>IF('S.D. Paste sheet'!AC65="","",'S.D. Paste sheet'!AC65)</f>
        <v>None</v>
      </c>
      <c r="AD65" s="20">
        <f>IF('S.D. Paste sheet'!AD65="","",'S.D. Paste sheet'!AD65)</f>
        <v>1</v>
      </c>
      <c r="AE65" s="28"/>
      <c r="AF65" t="str">
        <f>IF(AK65="","",IF(AK65&gt;0,COUNT($AG$2:AG65),""))</f>
        <v/>
      </c>
      <c r="AG65" s="25" t="str">
        <f t="shared" si="2"/>
        <v/>
      </c>
      <c r="AH65" s="25" t="str">
        <f t="shared" si="3"/>
        <v/>
      </c>
      <c r="AI65" s="25" t="str">
        <f t="shared" si="4"/>
        <v/>
      </c>
      <c r="AJ65" s="25" t="str">
        <f t="shared" si="5"/>
        <v/>
      </c>
      <c r="AK65" s="25" t="str">
        <f t="shared" si="6"/>
        <v/>
      </c>
      <c r="AL65" s="25" t="str">
        <f t="shared" si="7"/>
        <v/>
      </c>
      <c r="AM65" s="25" t="str">
        <f t="shared" si="8"/>
        <v/>
      </c>
      <c r="AN65" s="25" t="str">
        <f t="shared" si="9"/>
        <v/>
      </c>
      <c r="AO65" s="25" t="str">
        <f t="shared" si="10"/>
        <v/>
      </c>
      <c r="AP65" s="25" t="str">
        <f t="shared" si="11"/>
        <v/>
      </c>
      <c r="AQ65" s="25" t="str">
        <f t="shared" si="12"/>
        <v/>
      </c>
      <c r="AR65" s="25" t="str">
        <f t="shared" si="13"/>
        <v/>
      </c>
      <c r="AS65" s="25" t="str">
        <f t="shared" si="14"/>
        <v/>
      </c>
      <c r="AT65" s="25" t="str">
        <f t="shared" si="15"/>
        <v/>
      </c>
      <c r="AU65" s="25" t="str">
        <f t="shared" si="16"/>
        <v/>
      </c>
      <c r="AV65" s="25" t="str">
        <f t="shared" si="17"/>
        <v/>
      </c>
      <c r="AX65" t="str">
        <f>IF(BC65="","",IF(BC65&gt;0,COUNT($AY$2:AY65),""))</f>
        <v/>
      </c>
      <c r="AY65" s="25" t="str">
        <f t="shared" si="18"/>
        <v/>
      </c>
      <c r="AZ65" s="25" t="str">
        <f t="shared" si="19"/>
        <v/>
      </c>
      <c r="BA65" s="25" t="str">
        <f t="shared" si="20"/>
        <v/>
      </c>
      <c r="BB65" s="25" t="str">
        <f t="shared" si="21"/>
        <v/>
      </c>
      <c r="BC65" s="25" t="str">
        <f t="shared" si="22"/>
        <v/>
      </c>
      <c r="BD65" s="25" t="str">
        <f t="shared" si="23"/>
        <v/>
      </c>
      <c r="BE65" s="25" t="str">
        <f t="shared" si="24"/>
        <v/>
      </c>
      <c r="BF65" s="25" t="str">
        <f t="shared" si="25"/>
        <v/>
      </c>
      <c r="BG65" s="25" t="str">
        <f t="shared" si="26"/>
        <v/>
      </c>
      <c r="BH65" s="25" t="str">
        <f t="shared" si="27"/>
        <v/>
      </c>
      <c r="BI65" s="25" t="str">
        <f t="shared" si="28"/>
        <v/>
      </c>
      <c r="BJ65" s="25" t="str">
        <f t="shared" si="29"/>
        <v/>
      </c>
      <c r="BK65" s="25" t="str">
        <f t="shared" si="30"/>
        <v/>
      </c>
      <c r="BL65" s="25" t="str">
        <f t="shared" si="31"/>
        <v/>
      </c>
      <c r="BM65" s="25" t="str">
        <f t="shared" si="32"/>
        <v/>
      </c>
      <c r="BN65" s="25" t="str">
        <f t="shared" si="33"/>
        <v/>
      </c>
    </row>
    <row r="66" spans="1:66" ht="30" x14ac:dyDescent="0.25">
      <c r="A66" s="20" t="str">
        <f>IF('S.D. Paste sheet'!A66="","",'S.D. Paste sheet'!A66)</f>
        <v/>
      </c>
      <c r="B66" s="20" t="str">
        <f>IF('S.D. Paste sheet'!B66="","",'S.D. Paste sheet'!B66)</f>
        <v/>
      </c>
      <c r="C66" s="20" t="str">
        <f>IF('S.D. Paste sheet'!C66="","",'S.D. Paste sheet'!C66)</f>
        <v/>
      </c>
      <c r="D66" s="20" t="str">
        <f>IF('S.D. Paste sheet'!D66="","",'S.D. Paste sheet'!D66)</f>
        <v/>
      </c>
      <c r="E66" s="20" t="str">
        <f>IF('S.D. Paste sheet'!E66="","",UPPER('S.D. Paste sheet'!E66))</f>
        <v/>
      </c>
      <c r="F66" s="20" t="str">
        <f>IF('S.D. Paste sheet'!F66="","",'S.D. Paste sheet'!F66)</f>
        <v/>
      </c>
      <c r="G66" s="20" t="str">
        <f>IF('S.D. Paste sheet'!G66="","",UPPER('S.D. Paste sheet'!G66))</f>
        <v/>
      </c>
      <c r="H66" s="20" t="str">
        <f>IF('S.D. Paste sheet'!H66="","",UPPER('S.D. Paste sheet'!H66))</f>
        <v/>
      </c>
      <c r="I66" s="20" t="str">
        <f>IF('S.D. Paste sheet'!I66="","",'S.D. Paste sheet'!I66)</f>
        <v/>
      </c>
      <c r="J66" s="20" t="str">
        <f>IF('S.D. Paste sheet'!J66="","",'S.D. Paste sheet'!J66)</f>
        <v/>
      </c>
      <c r="K66" s="20" t="str">
        <f>IF('S.D. Paste sheet'!K66="","",'S.D. Paste sheet'!K66)</f>
        <v/>
      </c>
      <c r="L66" s="20" t="str">
        <f>IF('S.D. Paste sheet'!L66="","",'S.D. Paste sheet'!L66)</f>
        <v/>
      </c>
      <c r="M66" s="20" t="str">
        <f>IF('S.D. Paste sheet'!M66="","",'S.D. Paste sheet'!M66)</f>
        <v/>
      </c>
      <c r="N66" s="20" t="str">
        <f>IF('S.D. Paste sheet'!N66="","",'S.D. Paste sheet'!N66)</f>
        <v/>
      </c>
      <c r="O66" s="20" t="str">
        <f>IF('S.D. Paste sheet'!O66="","",'S.D. Paste sheet'!O66)</f>
        <v>SBC</v>
      </c>
      <c r="P66" s="20" t="str">
        <f>IF('S.D. Paste sheet'!P66="","",'S.D. Paste sheet'!P66)</f>
        <v>Hindu</v>
      </c>
      <c r="Q66" s="20" t="str">
        <f>IF('S.D. Paste sheet'!Q66="","",'S.D. Paste sheet'!Q66)</f>
        <v/>
      </c>
      <c r="R66" s="20" t="str">
        <f>IF('S.D. Paste sheet'!R66="","",'S.D. Paste sheet'!R66)</f>
        <v>MAHATMA GANDHI GOVT. SCHOOL BAR (214110)</v>
      </c>
      <c r="S66" s="20">
        <f>IF('S.D. Paste sheet'!S66="","",'S.D. Paste sheet'!S66)</f>
        <v>8200204302</v>
      </c>
      <c r="T66" s="20" t="str">
        <f>IF('S.D. Paste sheet'!T66="","",'S.D. Paste sheet'!T66)</f>
        <v>XXXX8777</v>
      </c>
      <c r="U66" s="20" t="str">
        <f>IF('S.D. Paste sheet'!U66="","",'S.D. Paste sheet'!U66)</f>
        <v/>
      </c>
      <c r="V66" s="20">
        <f>IF('S.D. Paste sheet'!V66="","",'S.D. Paste sheet'!V66)</f>
        <v>7340483875</v>
      </c>
      <c r="W66" s="20" t="str">
        <f>IF('S.D. Paste sheet'!W66="","",'S.D. Paste sheet'!W66)</f>
        <v>GURJARO KA BAS BAR,RAIPUR,BAR ,306105</v>
      </c>
      <c r="X66" s="20">
        <f>IF('S.D. Paste sheet'!X66="","",'S.D. Paste sheet'!X66)</f>
        <v>50000</v>
      </c>
      <c r="Y66" s="20" t="str">
        <f>IF('S.D. Paste sheet'!Y66="","",'S.D. Paste sheet'!Y66)</f>
        <v>N</v>
      </c>
      <c r="Z66" s="20" t="str">
        <f>IF('S.D. Paste sheet'!Z66="","",'S.D. Paste sheet'!Z66)</f>
        <v>N</v>
      </c>
      <c r="AA66" s="20" t="str">
        <f>IF('S.D. Paste sheet'!AA66="","",'S.D. Paste sheet'!AA66)</f>
        <v>No</v>
      </c>
      <c r="AB66" s="20">
        <f>IF('S.D. Paste sheet'!AB66="","",'S.D. Paste sheet'!AB66)</f>
        <v>10</v>
      </c>
      <c r="AC66" s="20" t="str">
        <f>IF('S.D. Paste sheet'!AC66="","",'S.D. Paste sheet'!AC66)</f>
        <v>None</v>
      </c>
      <c r="AD66" s="20">
        <f>IF('S.D. Paste sheet'!AD66="","",'S.D. Paste sheet'!AD66)</f>
        <v>1</v>
      </c>
      <c r="AE66" s="28"/>
      <c r="AF66" t="str">
        <f>IF(AK66="","",IF(AK66&gt;0,COUNT($AG$2:AG66),""))</f>
        <v/>
      </c>
      <c r="AG66" s="25" t="str">
        <f t="shared" si="2"/>
        <v/>
      </c>
      <c r="AH66" s="25" t="str">
        <f t="shared" si="3"/>
        <v/>
      </c>
      <c r="AI66" s="25" t="str">
        <f t="shared" si="4"/>
        <v/>
      </c>
      <c r="AJ66" s="25" t="str">
        <f t="shared" si="5"/>
        <v/>
      </c>
      <c r="AK66" s="25" t="str">
        <f t="shared" si="6"/>
        <v/>
      </c>
      <c r="AL66" s="25" t="str">
        <f t="shared" si="7"/>
        <v/>
      </c>
      <c r="AM66" s="25" t="str">
        <f t="shared" si="8"/>
        <v/>
      </c>
      <c r="AN66" s="25" t="str">
        <f t="shared" si="9"/>
        <v/>
      </c>
      <c r="AO66" s="25" t="str">
        <f t="shared" si="10"/>
        <v/>
      </c>
      <c r="AP66" s="25" t="str">
        <f t="shared" si="11"/>
        <v/>
      </c>
      <c r="AQ66" s="25" t="str">
        <f t="shared" si="12"/>
        <v/>
      </c>
      <c r="AR66" s="25" t="str">
        <f t="shared" si="13"/>
        <v/>
      </c>
      <c r="AS66" s="25" t="str">
        <f t="shared" si="14"/>
        <v/>
      </c>
      <c r="AT66" s="25" t="str">
        <f t="shared" si="15"/>
        <v/>
      </c>
      <c r="AU66" s="25" t="str">
        <f t="shared" si="16"/>
        <v/>
      </c>
      <c r="AV66" s="25" t="str">
        <f t="shared" si="17"/>
        <v/>
      </c>
      <c r="AX66" t="str">
        <f>IF(BC66="","",IF(BC66&gt;0,COUNT($AY$2:AY66),""))</f>
        <v/>
      </c>
      <c r="AY66" s="25" t="str">
        <f t="shared" si="18"/>
        <v/>
      </c>
      <c r="AZ66" s="25" t="str">
        <f t="shared" si="19"/>
        <v/>
      </c>
      <c r="BA66" s="25" t="str">
        <f t="shared" si="20"/>
        <v/>
      </c>
      <c r="BB66" s="25" t="str">
        <f t="shared" si="21"/>
        <v/>
      </c>
      <c r="BC66" s="25" t="str">
        <f t="shared" si="22"/>
        <v/>
      </c>
      <c r="BD66" s="25" t="str">
        <f t="shared" si="23"/>
        <v/>
      </c>
      <c r="BE66" s="25" t="str">
        <f t="shared" si="24"/>
        <v/>
      </c>
      <c r="BF66" s="25" t="str">
        <f t="shared" si="25"/>
        <v/>
      </c>
      <c r="BG66" s="25" t="str">
        <f t="shared" si="26"/>
        <v/>
      </c>
      <c r="BH66" s="25" t="str">
        <f t="shared" si="27"/>
        <v/>
      </c>
      <c r="BI66" s="25" t="str">
        <f t="shared" si="28"/>
        <v/>
      </c>
      <c r="BJ66" s="25" t="str">
        <f t="shared" si="29"/>
        <v/>
      </c>
      <c r="BK66" s="25" t="str">
        <f t="shared" si="30"/>
        <v/>
      </c>
      <c r="BL66" s="25" t="str">
        <f t="shared" si="31"/>
        <v/>
      </c>
      <c r="BM66" s="25" t="str">
        <f t="shared" si="32"/>
        <v/>
      </c>
      <c r="BN66" s="25" t="str">
        <f t="shared" si="33"/>
        <v/>
      </c>
    </row>
    <row r="67" spans="1:66" ht="30" x14ac:dyDescent="0.25">
      <c r="A67" s="20" t="str">
        <f>IF('S.D. Paste sheet'!A67="","",'S.D. Paste sheet'!A67)</f>
        <v/>
      </c>
      <c r="B67" s="20" t="str">
        <f>IF('S.D. Paste sheet'!B67="","",'S.D. Paste sheet'!B67)</f>
        <v/>
      </c>
      <c r="C67" s="20" t="str">
        <f>IF('S.D. Paste sheet'!C67="","",'S.D. Paste sheet'!C67)</f>
        <v/>
      </c>
      <c r="D67" s="20" t="str">
        <f>IF('S.D. Paste sheet'!D67="","",'S.D. Paste sheet'!D67)</f>
        <v/>
      </c>
      <c r="E67" s="20" t="str">
        <f>IF('S.D. Paste sheet'!E67="","",UPPER('S.D. Paste sheet'!E67))</f>
        <v/>
      </c>
      <c r="F67" s="20" t="str">
        <f>IF('S.D. Paste sheet'!F67="","",'S.D. Paste sheet'!F67)</f>
        <v/>
      </c>
      <c r="G67" s="20" t="str">
        <f>IF('S.D. Paste sheet'!G67="","",UPPER('S.D. Paste sheet'!G67))</f>
        <v/>
      </c>
      <c r="H67" s="20" t="str">
        <f>IF('S.D. Paste sheet'!H67="","",UPPER('S.D. Paste sheet'!H67))</f>
        <v/>
      </c>
      <c r="I67" s="20" t="str">
        <f>IF('S.D. Paste sheet'!I67="","",'S.D. Paste sheet'!I67)</f>
        <v/>
      </c>
      <c r="J67" s="20" t="str">
        <f>IF('S.D. Paste sheet'!J67="","",'S.D. Paste sheet'!J67)</f>
        <v/>
      </c>
      <c r="K67" s="20" t="str">
        <f>IF('S.D. Paste sheet'!K67="","",'S.D. Paste sheet'!K67)</f>
        <v/>
      </c>
      <c r="L67" s="20" t="str">
        <f>IF('S.D. Paste sheet'!L67="","",'S.D. Paste sheet'!L67)</f>
        <v/>
      </c>
      <c r="M67" s="20" t="str">
        <f>IF('S.D. Paste sheet'!M67="","",'S.D. Paste sheet'!M67)</f>
        <v/>
      </c>
      <c r="N67" s="20" t="str">
        <f>IF('S.D. Paste sheet'!N67="","",'S.D. Paste sheet'!N67)</f>
        <v/>
      </c>
      <c r="O67" s="20" t="str">
        <f>IF('S.D. Paste sheet'!O67="","",'S.D. Paste sheet'!O67)</f>
        <v>OBC</v>
      </c>
      <c r="P67" s="20" t="str">
        <f>IF('S.D. Paste sheet'!P67="","",'S.D. Paste sheet'!P67)</f>
        <v>Hindu</v>
      </c>
      <c r="Q67" s="20" t="str">
        <f>IF('S.D. Paste sheet'!Q67="","",'S.D. Paste sheet'!Q67)</f>
        <v/>
      </c>
      <c r="R67" s="20" t="str">
        <f>IF('S.D. Paste sheet'!R67="","",'S.D. Paste sheet'!R67)</f>
        <v>MAHATMA GANDHI GOVT. SCHOOL BAR (214110)</v>
      </c>
      <c r="S67" s="20">
        <f>IF('S.D. Paste sheet'!S67="","",'S.D. Paste sheet'!S67)</f>
        <v>8200204302</v>
      </c>
      <c r="T67" s="20" t="str">
        <f>IF('S.D. Paste sheet'!T67="","",'S.D. Paste sheet'!T67)</f>
        <v>XXXX0052</v>
      </c>
      <c r="U67" s="20" t="str">
        <f>IF('S.D. Paste sheet'!U67="","",'S.D. Paste sheet'!U67)</f>
        <v/>
      </c>
      <c r="V67" s="20">
        <f>IF('S.D. Paste sheet'!V67="","",'S.D. Paste sheet'!V67)</f>
        <v>9982711807</v>
      </c>
      <c r="W67" s="20" t="str">
        <f>IF('S.D. Paste sheet'!W67="","",'S.D. Paste sheet'!W67)</f>
        <v>BAR,RAIPUR,BAR,306105</v>
      </c>
      <c r="X67" s="20">
        <f>IF('S.D. Paste sheet'!X67="","",'S.D. Paste sheet'!X67)</f>
        <v>36000</v>
      </c>
      <c r="Y67" s="20" t="str">
        <f>IF('S.D. Paste sheet'!Y67="","",'S.D. Paste sheet'!Y67)</f>
        <v>N</v>
      </c>
      <c r="Z67" s="20" t="str">
        <f>IF('S.D. Paste sheet'!Z67="","",'S.D. Paste sheet'!Z67)</f>
        <v>N</v>
      </c>
      <c r="AA67" s="20" t="str">
        <f>IF('S.D. Paste sheet'!AA67="","",'S.D. Paste sheet'!AA67)</f>
        <v>No</v>
      </c>
      <c r="AB67" s="20">
        <f>IF('S.D. Paste sheet'!AB67="","",'S.D. Paste sheet'!AB67)</f>
        <v>7</v>
      </c>
      <c r="AC67" s="20" t="str">
        <f>IF('S.D. Paste sheet'!AC67="","",'S.D. Paste sheet'!AC67)</f>
        <v>None</v>
      </c>
      <c r="AD67" s="20">
        <f>IF('S.D. Paste sheet'!AD67="","",'S.D. Paste sheet'!AD67)</f>
        <v>1</v>
      </c>
      <c r="AE67" s="28"/>
      <c r="AF67" t="str">
        <f>IF(AK67="","",IF(AK67&gt;0,COUNT($AG$2:AG67),""))</f>
        <v/>
      </c>
      <c r="AG67" s="25" t="str">
        <f t="shared" ref="AG67:AG130" si="34">IF(AND($AJ$1=8,$A67=8),A67,"")</f>
        <v/>
      </c>
      <c r="AH67" s="25" t="str">
        <f t="shared" ref="AH67:AH130" si="35">IF(AND($AJ$1=8,$A67=8),B67,"")</f>
        <v/>
      </c>
      <c r="AI67" s="25" t="str">
        <f t="shared" ref="AI67:AI130" si="36">IF(AND($AJ$1=8,$A67=8),C67,"")</f>
        <v/>
      </c>
      <c r="AJ67" s="25" t="str">
        <f t="shared" ref="AJ67:AJ130" si="37">IF(AND($AJ$1=8,$A67=8),D67,"")</f>
        <v/>
      </c>
      <c r="AK67" s="25" t="str">
        <f t="shared" ref="AK67:AK130" si="38">IF(AND($AJ$1=8,$A67=8),E67,"")</f>
        <v/>
      </c>
      <c r="AL67" s="25" t="str">
        <f t="shared" ref="AL67:AL130" si="39">IF(AND($AJ$1=8,$A67=8),F67,"")</f>
        <v/>
      </c>
      <c r="AM67" s="25" t="str">
        <f t="shared" ref="AM67:AM130" si="40">IF(AND($AJ$1=8,$A67=8),G67,"")</f>
        <v/>
      </c>
      <c r="AN67" s="25" t="str">
        <f t="shared" ref="AN67:AN130" si="41">IF(AND($AJ$1=8,$A67=8),H67,"")</f>
        <v/>
      </c>
      <c r="AO67" s="25" t="str">
        <f t="shared" ref="AO67:AO130" si="42">IF(AND($AJ$1=8,$A67=8),I67,"")</f>
        <v/>
      </c>
      <c r="AP67" s="25" t="str">
        <f t="shared" ref="AP67:AP130" si="43">IF(AND($AJ$1=8,$A67=8),J67,"")</f>
        <v/>
      </c>
      <c r="AQ67" s="25" t="str">
        <f t="shared" ref="AQ67:AQ130" si="44">IF(AND($AJ$1=8,$A67=8),K67,"")</f>
        <v/>
      </c>
      <c r="AR67" s="25" t="str">
        <f t="shared" ref="AR67:AR130" si="45">IF(AND($AJ$1=8,$A67=8),L67,"")</f>
        <v/>
      </c>
      <c r="AS67" s="25" t="str">
        <f t="shared" ref="AS67:AS130" si="46">IF(AND($AJ$1=8,$A67=8),M67,"")</f>
        <v/>
      </c>
      <c r="AT67" s="25" t="str">
        <f t="shared" ref="AT67:AT130" si="47">IF(AND($AJ$1=8,$A67=8),N67,"")</f>
        <v/>
      </c>
      <c r="AU67" s="25" t="str">
        <f t="shared" ref="AU67:AU130" si="48">IF(AND($AJ$1=8,$A67=8),O67,"")</f>
        <v/>
      </c>
      <c r="AV67" s="25" t="str">
        <f t="shared" ref="AV67:AV130" si="49">IF(AND($AJ$1=8,$A67=8),P67,"")</f>
        <v/>
      </c>
      <c r="AX67" t="str">
        <f>IF(BC67="","",IF(BC67&gt;0,COUNT($AY$2:AY67),""))</f>
        <v/>
      </c>
      <c r="AY67" s="25" t="str">
        <f t="shared" ref="AY67:AY130" si="50">IF(AND($BB$1=8,$A67=8,$BC$1=B67),A67,"")</f>
        <v/>
      </c>
      <c r="AZ67" s="25" t="str">
        <f t="shared" ref="AZ67:AZ130" si="51">IF(AND($BB$1=8,$A67=8,$BC$1=$B67),B67,"")</f>
        <v/>
      </c>
      <c r="BA67" s="25" t="str">
        <f t="shared" ref="BA67:BA130" si="52">IF(AND($BB$1=8,$A67=8,$BC$1=$B67),C67,"")</f>
        <v/>
      </c>
      <c r="BB67" s="25" t="str">
        <f t="shared" ref="BB67:BB130" si="53">IF(AND($BB$1=8,$A67=8,$BC$1=$B67),D67,"")</f>
        <v/>
      </c>
      <c r="BC67" s="25" t="str">
        <f t="shared" ref="BC67:BC130" si="54">IF(AND($BB$1=8,$A67=8,$BC$1=$B67),E67,"")</f>
        <v/>
      </c>
      <c r="BD67" s="25" t="str">
        <f t="shared" ref="BD67:BD130" si="55">IF(AND($BB$1=8,$A67=8,$BC$1=$B67),F67,"")</f>
        <v/>
      </c>
      <c r="BE67" s="25" t="str">
        <f t="shared" ref="BE67:BE130" si="56">IF(AND($BB$1=8,$A67=8,$BC$1=$B67),G67,"")</f>
        <v/>
      </c>
      <c r="BF67" s="25" t="str">
        <f t="shared" ref="BF67:BF130" si="57">IF(AND($BB$1=8,$A67=8,$BC$1=$B67),H67,"")</f>
        <v/>
      </c>
      <c r="BG67" s="25" t="str">
        <f t="shared" ref="BG67:BG130" si="58">IF(AND($BB$1=8,$A67=8,$BC$1=$B67),I67,"")</f>
        <v/>
      </c>
      <c r="BH67" s="25" t="str">
        <f t="shared" ref="BH67:BH130" si="59">IF(AND($BB$1=8,$A67=8,$BC$1=$B67),J67,"")</f>
        <v/>
      </c>
      <c r="BI67" s="25" t="str">
        <f t="shared" ref="BI67:BI130" si="60">IF(AND($BB$1=8,$A67=8,$BC$1=$B67),K67,"")</f>
        <v/>
      </c>
      <c r="BJ67" s="25" t="str">
        <f t="shared" ref="BJ67:BJ130" si="61">IF(AND($BB$1=8,$A67=8,$BC$1=$B67),L67,"")</f>
        <v/>
      </c>
      <c r="BK67" s="25" t="str">
        <f t="shared" ref="BK67:BK130" si="62">IF(AND($BB$1=8,$A67=8,$BC$1=$B67),M67,"")</f>
        <v/>
      </c>
      <c r="BL67" s="25" t="str">
        <f t="shared" ref="BL67:BL130" si="63">IF(AND($BB$1=8,$A67=8,$BC$1=$B67),N67,"")</f>
        <v/>
      </c>
      <c r="BM67" s="25" t="str">
        <f t="shared" ref="BM67:BM130" si="64">IF(AND($BB$1=8,$A67=8,$BC$1=$B67),O67,"")</f>
        <v/>
      </c>
      <c r="BN67" s="25" t="str">
        <f t="shared" ref="BN67:BN130" si="65">IF(AND($BB$1=8,$A67=8,$BC$1=$B67),P67,"")</f>
        <v/>
      </c>
    </row>
    <row r="68" spans="1:66" ht="30" x14ac:dyDescent="0.25">
      <c r="A68" s="20" t="str">
        <f>IF('S.D. Paste sheet'!A68="","",'S.D. Paste sheet'!A68)</f>
        <v/>
      </c>
      <c r="B68" s="20" t="str">
        <f>IF('S.D. Paste sheet'!B68="","",'S.D. Paste sheet'!B68)</f>
        <v/>
      </c>
      <c r="C68" s="20" t="str">
        <f>IF('S.D. Paste sheet'!C68="","",'S.D. Paste sheet'!C68)</f>
        <v/>
      </c>
      <c r="D68" s="20" t="str">
        <f>IF('S.D. Paste sheet'!D68="","",'S.D. Paste sheet'!D68)</f>
        <v/>
      </c>
      <c r="E68" s="20" t="str">
        <f>IF('S.D. Paste sheet'!E68="","",UPPER('S.D. Paste sheet'!E68))</f>
        <v/>
      </c>
      <c r="F68" s="20" t="str">
        <f>IF('S.D. Paste sheet'!F68="","",'S.D. Paste sheet'!F68)</f>
        <v/>
      </c>
      <c r="G68" s="20" t="str">
        <f>IF('S.D. Paste sheet'!G68="","",UPPER('S.D. Paste sheet'!G68))</f>
        <v/>
      </c>
      <c r="H68" s="20" t="str">
        <f>IF('S.D. Paste sheet'!H68="","",UPPER('S.D. Paste sheet'!H68))</f>
        <v/>
      </c>
      <c r="I68" s="20" t="str">
        <f>IF('S.D. Paste sheet'!I68="","",'S.D. Paste sheet'!I68)</f>
        <v/>
      </c>
      <c r="J68" s="20" t="str">
        <f>IF('S.D. Paste sheet'!J68="","",'S.D. Paste sheet'!J68)</f>
        <v/>
      </c>
      <c r="K68" s="20" t="str">
        <f>IF('S.D. Paste sheet'!K68="","",'S.D. Paste sheet'!K68)</f>
        <v/>
      </c>
      <c r="L68" s="20" t="str">
        <f>IF('S.D. Paste sheet'!L68="","",'S.D. Paste sheet'!L68)</f>
        <v/>
      </c>
      <c r="M68" s="20" t="str">
        <f>IF('S.D. Paste sheet'!M68="","",'S.D. Paste sheet'!M68)</f>
        <v/>
      </c>
      <c r="N68" s="20" t="str">
        <f>IF('S.D. Paste sheet'!N68="","",'S.D. Paste sheet'!N68)</f>
        <v/>
      </c>
      <c r="O68" s="20" t="str">
        <f>IF('S.D. Paste sheet'!O68="","",'S.D. Paste sheet'!O68)</f>
        <v>SBC</v>
      </c>
      <c r="P68" s="20" t="str">
        <f>IF('S.D. Paste sheet'!P68="","",'S.D. Paste sheet'!P68)</f>
        <v>Hindu</v>
      </c>
      <c r="Q68" s="20" t="str">
        <f>IF('S.D. Paste sheet'!Q68="","",'S.D. Paste sheet'!Q68)</f>
        <v/>
      </c>
      <c r="R68" s="20" t="str">
        <f>IF('S.D. Paste sheet'!R68="","",'S.D. Paste sheet'!R68)</f>
        <v>MAHATMA GANDHI GOVT. SCHOOL BAR (214110)</v>
      </c>
      <c r="S68" s="20">
        <f>IF('S.D. Paste sheet'!S68="","",'S.D. Paste sheet'!S68)</f>
        <v>8200204302</v>
      </c>
      <c r="T68" s="20" t="str">
        <f>IF('S.D. Paste sheet'!T68="","",'S.D. Paste sheet'!T68)</f>
        <v>XXXX0623</v>
      </c>
      <c r="U68" s="20" t="str">
        <f>IF('S.D. Paste sheet'!U68="","",'S.D. Paste sheet'!U68)</f>
        <v>YUDOQWG</v>
      </c>
      <c r="V68" s="20">
        <f>IF('S.D. Paste sheet'!V68="","",'S.D. Paste sheet'!V68)</f>
        <v>9887776775</v>
      </c>
      <c r="W68" s="20" t="str">
        <f>IF('S.D. Paste sheet'!W68="","",'S.D. Paste sheet'!W68)</f>
        <v>NAHAR KE PASS BAR,RAIPUR,BAR,306105</v>
      </c>
      <c r="X68" s="20">
        <f>IF('S.D. Paste sheet'!X68="","",'S.D. Paste sheet'!X68)</f>
        <v>250000</v>
      </c>
      <c r="Y68" s="20" t="str">
        <f>IF('S.D. Paste sheet'!Y68="","",'S.D. Paste sheet'!Y68)</f>
        <v>N</v>
      </c>
      <c r="Z68" s="20" t="str">
        <f>IF('S.D. Paste sheet'!Z68="","",'S.D. Paste sheet'!Z68)</f>
        <v>N</v>
      </c>
      <c r="AA68" s="20" t="str">
        <f>IF('S.D. Paste sheet'!AA68="","",'S.D. Paste sheet'!AA68)</f>
        <v>No</v>
      </c>
      <c r="AB68" s="20">
        <f>IF('S.D. Paste sheet'!AB68="","",'S.D. Paste sheet'!AB68)</f>
        <v>8</v>
      </c>
      <c r="AC68" s="20" t="str">
        <f>IF('S.D. Paste sheet'!AC68="","",'S.D. Paste sheet'!AC68)</f>
        <v>None</v>
      </c>
      <c r="AD68" s="20">
        <f>IF('S.D. Paste sheet'!AD68="","",'S.D. Paste sheet'!AD68)</f>
        <v>1</v>
      </c>
      <c r="AE68" s="28"/>
      <c r="AF68" t="str">
        <f>IF(AK68="","",IF(AK68&gt;0,COUNT($AG$2:AG68),""))</f>
        <v/>
      </c>
      <c r="AG68" s="25" t="str">
        <f t="shared" si="34"/>
        <v/>
      </c>
      <c r="AH68" s="25" t="str">
        <f t="shared" si="35"/>
        <v/>
      </c>
      <c r="AI68" s="25" t="str">
        <f t="shared" si="36"/>
        <v/>
      </c>
      <c r="AJ68" s="25" t="str">
        <f t="shared" si="37"/>
        <v/>
      </c>
      <c r="AK68" s="25" t="str">
        <f t="shared" si="38"/>
        <v/>
      </c>
      <c r="AL68" s="25" t="str">
        <f t="shared" si="39"/>
        <v/>
      </c>
      <c r="AM68" s="25" t="str">
        <f t="shared" si="40"/>
        <v/>
      </c>
      <c r="AN68" s="25" t="str">
        <f t="shared" si="41"/>
        <v/>
      </c>
      <c r="AO68" s="25" t="str">
        <f t="shared" si="42"/>
        <v/>
      </c>
      <c r="AP68" s="25" t="str">
        <f t="shared" si="43"/>
        <v/>
      </c>
      <c r="AQ68" s="25" t="str">
        <f t="shared" si="44"/>
        <v/>
      </c>
      <c r="AR68" s="25" t="str">
        <f t="shared" si="45"/>
        <v/>
      </c>
      <c r="AS68" s="25" t="str">
        <f t="shared" si="46"/>
        <v/>
      </c>
      <c r="AT68" s="25" t="str">
        <f t="shared" si="47"/>
        <v/>
      </c>
      <c r="AU68" s="25" t="str">
        <f t="shared" si="48"/>
        <v/>
      </c>
      <c r="AV68" s="25" t="str">
        <f t="shared" si="49"/>
        <v/>
      </c>
      <c r="AX68" t="str">
        <f>IF(BC68="","",IF(BC68&gt;0,COUNT($AY$2:AY68),""))</f>
        <v/>
      </c>
      <c r="AY68" s="25" t="str">
        <f t="shared" si="50"/>
        <v/>
      </c>
      <c r="AZ68" s="25" t="str">
        <f t="shared" si="51"/>
        <v/>
      </c>
      <c r="BA68" s="25" t="str">
        <f t="shared" si="52"/>
        <v/>
      </c>
      <c r="BB68" s="25" t="str">
        <f t="shared" si="53"/>
        <v/>
      </c>
      <c r="BC68" s="25" t="str">
        <f t="shared" si="54"/>
        <v/>
      </c>
      <c r="BD68" s="25" t="str">
        <f t="shared" si="55"/>
        <v/>
      </c>
      <c r="BE68" s="25" t="str">
        <f t="shared" si="56"/>
        <v/>
      </c>
      <c r="BF68" s="25" t="str">
        <f t="shared" si="57"/>
        <v/>
      </c>
      <c r="BG68" s="25" t="str">
        <f t="shared" si="58"/>
        <v/>
      </c>
      <c r="BH68" s="25" t="str">
        <f t="shared" si="59"/>
        <v/>
      </c>
      <c r="BI68" s="25" t="str">
        <f t="shared" si="60"/>
        <v/>
      </c>
      <c r="BJ68" s="25" t="str">
        <f t="shared" si="61"/>
        <v/>
      </c>
      <c r="BK68" s="25" t="str">
        <f t="shared" si="62"/>
        <v/>
      </c>
      <c r="BL68" s="25" t="str">
        <f t="shared" si="63"/>
        <v/>
      </c>
      <c r="BM68" s="25" t="str">
        <f t="shared" si="64"/>
        <v/>
      </c>
      <c r="BN68" s="25" t="str">
        <f t="shared" si="65"/>
        <v/>
      </c>
    </row>
    <row r="69" spans="1:66" ht="30" x14ac:dyDescent="0.25">
      <c r="A69" s="20" t="str">
        <f>IF('S.D. Paste sheet'!A69="","",'S.D. Paste sheet'!A69)</f>
        <v/>
      </c>
      <c r="B69" s="20" t="str">
        <f>IF('S.D. Paste sheet'!B69="","",'S.D. Paste sheet'!B69)</f>
        <v/>
      </c>
      <c r="C69" s="20" t="str">
        <f>IF('S.D. Paste sheet'!C69="","",'S.D. Paste sheet'!C69)</f>
        <v/>
      </c>
      <c r="D69" s="20" t="str">
        <f>IF('S.D. Paste sheet'!D69="","",'S.D. Paste sheet'!D69)</f>
        <v/>
      </c>
      <c r="E69" s="20" t="str">
        <f>IF('S.D. Paste sheet'!E69="","",UPPER('S.D. Paste sheet'!E69))</f>
        <v/>
      </c>
      <c r="F69" s="20" t="str">
        <f>IF('S.D. Paste sheet'!F69="","",'S.D. Paste sheet'!F69)</f>
        <v/>
      </c>
      <c r="G69" s="20" t="str">
        <f>IF('S.D. Paste sheet'!G69="","",UPPER('S.D. Paste sheet'!G69))</f>
        <v/>
      </c>
      <c r="H69" s="20" t="str">
        <f>IF('S.D. Paste sheet'!H69="","",UPPER('S.D. Paste sheet'!H69))</f>
        <v/>
      </c>
      <c r="I69" s="20" t="str">
        <f>IF('S.D. Paste sheet'!I69="","",'S.D. Paste sheet'!I69)</f>
        <v/>
      </c>
      <c r="J69" s="20" t="str">
        <f>IF('S.D. Paste sheet'!J69="","",'S.D. Paste sheet'!J69)</f>
        <v/>
      </c>
      <c r="K69" s="20" t="str">
        <f>IF('S.D. Paste sheet'!K69="","",'S.D. Paste sheet'!K69)</f>
        <v/>
      </c>
      <c r="L69" s="20" t="str">
        <f>IF('S.D. Paste sheet'!L69="","",'S.D. Paste sheet'!L69)</f>
        <v/>
      </c>
      <c r="M69" s="20" t="str">
        <f>IF('S.D. Paste sheet'!M69="","",'S.D. Paste sheet'!M69)</f>
        <v/>
      </c>
      <c r="N69" s="20" t="str">
        <f>IF('S.D. Paste sheet'!N69="","",'S.D. Paste sheet'!N69)</f>
        <v/>
      </c>
      <c r="O69" s="20" t="str">
        <f>IF('S.D. Paste sheet'!O69="","",'S.D. Paste sheet'!O69)</f>
        <v>SC</v>
      </c>
      <c r="P69" s="20" t="str">
        <f>IF('S.D. Paste sheet'!P69="","",'S.D. Paste sheet'!P69)</f>
        <v>Hindu</v>
      </c>
      <c r="Q69" s="20" t="str">
        <f>IF('S.D. Paste sheet'!Q69="","",'S.D. Paste sheet'!Q69)</f>
        <v/>
      </c>
      <c r="R69" s="20" t="str">
        <f>IF('S.D. Paste sheet'!R69="","",'S.D. Paste sheet'!R69)</f>
        <v>MAHATMA GANDHI GOVT. SCHOOL BAR (214110)</v>
      </c>
      <c r="S69" s="20">
        <f>IF('S.D. Paste sheet'!S69="","",'S.D. Paste sheet'!S69)</f>
        <v>8200204302</v>
      </c>
      <c r="T69" s="20" t="str">
        <f>IF('S.D. Paste sheet'!T69="","",'S.D. Paste sheet'!T69)</f>
        <v>XXXX4630</v>
      </c>
      <c r="U69" s="20" t="str">
        <f>IF('S.D. Paste sheet'!U69="","",'S.D. Paste sheet'!U69)</f>
        <v/>
      </c>
      <c r="V69" s="20">
        <f>IF('S.D. Paste sheet'!V69="","",'S.D. Paste sheet'!V69)</f>
        <v>9079973110</v>
      </c>
      <c r="W69" s="20" t="str">
        <f>IF('S.D. Paste sheet'!W69="","",'S.D. Paste sheet'!W69)</f>
        <v>NEAR POLICE CHOKI,RAIPUR,BAR,306105</v>
      </c>
      <c r="X69" s="20">
        <f>IF('S.D. Paste sheet'!X69="","",'S.D. Paste sheet'!X69)</f>
        <v>60000</v>
      </c>
      <c r="Y69" s="20" t="str">
        <f>IF('S.D. Paste sheet'!Y69="","",'S.D. Paste sheet'!Y69)</f>
        <v>N</v>
      </c>
      <c r="Z69" s="20" t="str">
        <f>IF('S.D. Paste sheet'!Z69="","",'S.D. Paste sheet'!Z69)</f>
        <v>Y</v>
      </c>
      <c r="AA69" s="20" t="str">
        <f>IF('S.D. Paste sheet'!AA69="","",'S.D. Paste sheet'!AA69)</f>
        <v>No</v>
      </c>
      <c r="AB69" s="20">
        <f>IF('S.D. Paste sheet'!AB69="","",'S.D. Paste sheet'!AB69)</f>
        <v>9</v>
      </c>
      <c r="AC69" s="20" t="str">
        <f>IF('S.D. Paste sheet'!AC69="","",'S.D. Paste sheet'!AC69)</f>
        <v>None</v>
      </c>
      <c r="AD69" s="20">
        <f>IF('S.D. Paste sheet'!AD69="","",'S.D. Paste sheet'!AD69)</f>
        <v>1</v>
      </c>
      <c r="AE69" s="28"/>
      <c r="AF69" t="str">
        <f>IF(AK69="","",IF(AK69&gt;0,COUNT($AG$2:AG69),""))</f>
        <v/>
      </c>
      <c r="AG69" s="25" t="str">
        <f t="shared" si="34"/>
        <v/>
      </c>
      <c r="AH69" s="25" t="str">
        <f t="shared" si="35"/>
        <v/>
      </c>
      <c r="AI69" s="25" t="str">
        <f t="shared" si="36"/>
        <v/>
      </c>
      <c r="AJ69" s="25" t="str">
        <f t="shared" si="37"/>
        <v/>
      </c>
      <c r="AK69" s="25" t="str">
        <f t="shared" si="38"/>
        <v/>
      </c>
      <c r="AL69" s="25" t="str">
        <f t="shared" si="39"/>
        <v/>
      </c>
      <c r="AM69" s="25" t="str">
        <f t="shared" si="40"/>
        <v/>
      </c>
      <c r="AN69" s="25" t="str">
        <f t="shared" si="41"/>
        <v/>
      </c>
      <c r="AO69" s="25" t="str">
        <f t="shared" si="42"/>
        <v/>
      </c>
      <c r="AP69" s="25" t="str">
        <f t="shared" si="43"/>
        <v/>
      </c>
      <c r="AQ69" s="25" t="str">
        <f t="shared" si="44"/>
        <v/>
      </c>
      <c r="AR69" s="25" t="str">
        <f t="shared" si="45"/>
        <v/>
      </c>
      <c r="AS69" s="25" t="str">
        <f t="shared" si="46"/>
        <v/>
      </c>
      <c r="AT69" s="25" t="str">
        <f t="shared" si="47"/>
        <v/>
      </c>
      <c r="AU69" s="25" t="str">
        <f t="shared" si="48"/>
        <v/>
      </c>
      <c r="AV69" s="25" t="str">
        <f t="shared" si="49"/>
        <v/>
      </c>
      <c r="AX69" t="str">
        <f>IF(BC69="","",IF(BC69&gt;0,COUNT($AY$2:AY69),""))</f>
        <v/>
      </c>
      <c r="AY69" s="25" t="str">
        <f t="shared" si="50"/>
        <v/>
      </c>
      <c r="AZ69" s="25" t="str">
        <f t="shared" si="51"/>
        <v/>
      </c>
      <c r="BA69" s="25" t="str">
        <f t="shared" si="52"/>
        <v/>
      </c>
      <c r="BB69" s="25" t="str">
        <f t="shared" si="53"/>
        <v/>
      </c>
      <c r="BC69" s="25" t="str">
        <f t="shared" si="54"/>
        <v/>
      </c>
      <c r="BD69" s="25" t="str">
        <f t="shared" si="55"/>
        <v/>
      </c>
      <c r="BE69" s="25" t="str">
        <f t="shared" si="56"/>
        <v/>
      </c>
      <c r="BF69" s="25" t="str">
        <f t="shared" si="57"/>
        <v/>
      </c>
      <c r="BG69" s="25" t="str">
        <f t="shared" si="58"/>
        <v/>
      </c>
      <c r="BH69" s="25" t="str">
        <f t="shared" si="59"/>
        <v/>
      </c>
      <c r="BI69" s="25" t="str">
        <f t="shared" si="60"/>
        <v/>
      </c>
      <c r="BJ69" s="25" t="str">
        <f t="shared" si="61"/>
        <v/>
      </c>
      <c r="BK69" s="25" t="str">
        <f t="shared" si="62"/>
        <v/>
      </c>
      <c r="BL69" s="25" t="str">
        <f t="shared" si="63"/>
        <v/>
      </c>
      <c r="BM69" s="25" t="str">
        <f t="shared" si="64"/>
        <v/>
      </c>
      <c r="BN69" s="25" t="str">
        <f t="shared" si="65"/>
        <v/>
      </c>
    </row>
    <row r="70" spans="1:66" ht="30" x14ac:dyDescent="0.25">
      <c r="A70" s="20" t="str">
        <f>IF('S.D. Paste sheet'!A70="","",'S.D. Paste sheet'!A70)</f>
        <v/>
      </c>
      <c r="B70" s="20" t="str">
        <f>IF('S.D. Paste sheet'!B70="","",'S.D. Paste sheet'!B70)</f>
        <v/>
      </c>
      <c r="C70" s="20" t="str">
        <f>IF('S.D. Paste sheet'!C70="","",'S.D. Paste sheet'!C70)</f>
        <v/>
      </c>
      <c r="D70" s="20" t="str">
        <f>IF('S.D. Paste sheet'!D70="","",'S.D. Paste sheet'!D70)</f>
        <v/>
      </c>
      <c r="E70" s="20" t="str">
        <f>IF('S.D. Paste sheet'!E70="","",UPPER('S.D. Paste sheet'!E70))</f>
        <v/>
      </c>
      <c r="F70" s="20" t="str">
        <f>IF('S.D. Paste sheet'!F70="","",'S.D. Paste sheet'!F70)</f>
        <v/>
      </c>
      <c r="G70" s="20" t="str">
        <f>IF('S.D. Paste sheet'!G70="","",UPPER('S.D. Paste sheet'!G70))</f>
        <v/>
      </c>
      <c r="H70" s="20" t="str">
        <f>IF('S.D. Paste sheet'!H70="","",UPPER('S.D. Paste sheet'!H70))</f>
        <v/>
      </c>
      <c r="I70" s="20" t="str">
        <f>IF('S.D. Paste sheet'!I70="","",'S.D. Paste sheet'!I70)</f>
        <v/>
      </c>
      <c r="J70" s="20" t="str">
        <f>IF('S.D. Paste sheet'!J70="","",'S.D. Paste sheet'!J70)</f>
        <v/>
      </c>
      <c r="K70" s="20" t="str">
        <f>IF('S.D. Paste sheet'!K70="","",'S.D. Paste sheet'!K70)</f>
        <v/>
      </c>
      <c r="L70" s="20" t="str">
        <f>IF('S.D. Paste sheet'!L70="","",'S.D. Paste sheet'!L70)</f>
        <v/>
      </c>
      <c r="M70" s="20" t="str">
        <f>IF('S.D. Paste sheet'!M70="","",'S.D. Paste sheet'!M70)</f>
        <v/>
      </c>
      <c r="N70" s="20" t="str">
        <f>IF('S.D. Paste sheet'!N70="","",'S.D. Paste sheet'!N70)</f>
        <v/>
      </c>
      <c r="O70" s="20" t="str">
        <f>IF('S.D. Paste sheet'!O70="","",'S.D. Paste sheet'!O70)</f>
        <v>SC</v>
      </c>
      <c r="P70" s="20" t="str">
        <f>IF('S.D. Paste sheet'!P70="","",'S.D. Paste sheet'!P70)</f>
        <v>Hindu</v>
      </c>
      <c r="Q70" s="20" t="str">
        <f>IF('S.D. Paste sheet'!Q70="","",'S.D. Paste sheet'!Q70)</f>
        <v/>
      </c>
      <c r="R70" s="20" t="str">
        <f>IF('S.D. Paste sheet'!R70="","",'S.D. Paste sheet'!R70)</f>
        <v>MAHATMA GANDHI GOVT. SCHOOL BAR (214110)</v>
      </c>
      <c r="S70" s="20">
        <f>IF('S.D. Paste sheet'!S70="","",'S.D. Paste sheet'!S70)</f>
        <v>8200204302</v>
      </c>
      <c r="T70" s="20" t="str">
        <f>IF('S.D. Paste sheet'!T70="","",'S.D. Paste sheet'!T70)</f>
        <v>XXXX6850</v>
      </c>
      <c r="U70" s="20" t="str">
        <f>IF('S.D. Paste sheet'!U70="","",'S.D. Paste sheet'!U70)</f>
        <v/>
      </c>
      <c r="V70" s="20">
        <f>IF('S.D. Paste sheet'!V70="","",'S.D. Paste sheet'!V70)</f>
        <v>9610890510</v>
      </c>
      <c r="W70" s="20" t="str">
        <f>IF('S.D. Paste sheet'!W70="","",'S.D. Paste sheet'!W70)</f>
        <v>NEAR POLICE CHOWKI BUS STAND BAR,RAIPUR,BAR,306105</v>
      </c>
      <c r="X70" s="20">
        <f>IF('S.D. Paste sheet'!X70="","",'S.D. Paste sheet'!X70)</f>
        <v>120000</v>
      </c>
      <c r="Y70" s="20" t="str">
        <f>IF('S.D. Paste sheet'!Y70="","",'S.D. Paste sheet'!Y70)</f>
        <v>N</v>
      </c>
      <c r="Z70" s="20" t="str">
        <f>IF('S.D. Paste sheet'!Z70="","",'S.D. Paste sheet'!Z70)</f>
        <v>N</v>
      </c>
      <c r="AA70" s="20" t="str">
        <f>IF('S.D. Paste sheet'!AA70="","",'S.D. Paste sheet'!AA70)</f>
        <v>No</v>
      </c>
      <c r="AB70" s="20">
        <f>IF('S.D. Paste sheet'!AB70="","",'S.D. Paste sheet'!AB70)</f>
        <v>9</v>
      </c>
      <c r="AC70" s="20" t="str">
        <f>IF('S.D. Paste sheet'!AC70="","",'S.D. Paste sheet'!AC70)</f>
        <v>None</v>
      </c>
      <c r="AD70" s="20">
        <f>IF('S.D. Paste sheet'!AD70="","",'S.D. Paste sheet'!AD70)</f>
        <v>1</v>
      </c>
      <c r="AE70" s="28"/>
      <c r="AF70" t="str">
        <f>IF(AK70="","",IF(AK70&gt;0,COUNT($AG$2:AG70),""))</f>
        <v/>
      </c>
      <c r="AG70" s="25" t="str">
        <f t="shared" si="34"/>
        <v/>
      </c>
      <c r="AH70" s="25" t="str">
        <f t="shared" si="35"/>
        <v/>
      </c>
      <c r="AI70" s="25" t="str">
        <f t="shared" si="36"/>
        <v/>
      </c>
      <c r="AJ70" s="25" t="str">
        <f t="shared" si="37"/>
        <v/>
      </c>
      <c r="AK70" s="25" t="str">
        <f t="shared" si="38"/>
        <v/>
      </c>
      <c r="AL70" s="25" t="str">
        <f t="shared" si="39"/>
        <v/>
      </c>
      <c r="AM70" s="25" t="str">
        <f t="shared" si="40"/>
        <v/>
      </c>
      <c r="AN70" s="25" t="str">
        <f t="shared" si="41"/>
        <v/>
      </c>
      <c r="AO70" s="25" t="str">
        <f t="shared" si="42"/>
        <v/>
      </c>
      <c r="AP70" s="25" t="str">
        <f t="shared" si="43"/>
        <v/>
      </c>
      <c r="AQ70" s="25" t="str">
        <f t="shared" si="44"/>
        <v/>
      </c>
      <c r="AR70" s="25" t="str">
        <f t="shared" si="45"/>
        <v/>
      </c>
      <c r="AS70" s="25" t="str">
        <f t="shared" si="46"/>
        <v/>
      </c>
      <c r="AT70" s="25" t="str">
        <f t="shared" si="47"/>
        <v/>
      </c>
      <c r="AU70" s="25" t="str">
        <f t="shared" si="48"/>
        <v/>
      </c>
      <c r="AV70" s="25" t="str">
        <f t="shared" si="49"/>
        <v/>
      </c>
      <c r="AX70" t="str">
        <f>IF(BC70="","",IF(BC70&gt;0,COUNT($AY$2:AY70),""))</f>
        <v/>
      </c>
      <c r="AY70" s="25" t="str">
        <f t="shared" si="50"/>
        <v/>
      </c>
      <c r="AZ70" s="25" t="str">
        <f t="shared" si="51"/>
        <v/>
      </c>
      <c r="BA70" s="25" t="str">
        <f t="shared" si="52"/>
        <v/>
      </c>
      <c r="BB70" s="25" t="str">
        <f t="shared" si="53"/>
        <v/>
      </c>
      <c r="BC70" s="25" t="str">
        <f t="shared" si="54"/>
        <v/>
      </c>
      <c r="BD70" s="25" t="str">
        <f t="shared" si="55"/>
        <v/>
      </c>
      <c r="BE70" s="25" t="str">
        <f t="shared" si="56"/>
        <v/>
      </c>
      <c r="BF70" s="25" t="str">
        <f t="shared" si="57"/>
        <v/>
      </c>
      <c r="BG70" s="25" t="str">
        <f t="shared" si="58"/>
        <v/>
      </c>
      <c r="BH70" s="25" t="str">
        <f t="shared" si="59"/>
        <v/>
      </c>
      <c r="BI70" s="25" t="str">
        <f t="shared" si="60"/>
        <v/>
      </c>
      <c r="BJ70" s="25" t="str">
        <f t="shared" si="61"/>
        <v/>
      </c>
      <c r="BK70" s="25" t="str">
        <f t="shared" si="62"/>
        <v/>
      </c>
      <c r="BL70" s="25" t="str">
        <f t="shared" si="63"/>
        <v/>
      </c>
      <c r="BM70" s="25" t="str">
        <f t="shared" si="64"/>
        <v/>
      </c>
      <c r="BN70" s="25" t="str">
        <f t="shared" si="65"/>
        <v/>
      </c>
    </row>
    <row r="71" spans="1:66" ht="30" x14ac:dyDescent="0.25">
      <c r="A71" s="20" t="str">
        <f>IF('S.D. Paste sheet'!A71="","",'S.D. Paste sheet'!A71)</f>
        <v/>
      </c>
      <c r="B71" s="20" t="str">
        <f>IF('S.D. Paste sheet'!B71="","",'S.D. Paste sheet'!B71)</f>
        <v/>
      </c>
      <c r="C71" s="20" t="str">
        <f>IF('S.D. Paste sheet'!C71="","",'S.D. Paste sheet'!C71)</f>
        <v/>
      </c>
      <c r="D71" s="20" t="str">
        <f>IF('S.D. Paste sheet'!D71="","",'S.D. Paste sheet'!D71)</f>
        <v/>
      </c>
      <c r="E71" s="20" t="str">
        <f>IF('S.D. Paste sheet'!E71="","",UPPER('S.D. Paste sheet'!E71))</f>
        <v/>
      </c>
      <c r="F71" s="20" t="str">
        <f>IF('S.D. Paste sheet'!F71="","",'S.D. Paste sheet'!F71)</f>
        <v/>
      </c>
      <c r="G71" s="20" t="str">
        <f>IF('S.D. Paste sheet'!G71="","",UPPER('S.D. Paste sheet'!G71))</f>
        <v/>
      </c>
      <c r="H71" s="20" t="str">
        <f>IF('S.D. Paste sheet'!H71="","",UPPER('S.D. Paste sheet'!H71))</f>
        <v/>
      </c>
      <c r="I71" s="20" t="str">
        <f>IF('S.D. Paste sheet'!I71="","",'S.D. Paste sheet'!I71)</f>
        <v/>
      </c>
      <c r="J71" s="20" t="str">
        <f>IF('S.D. Paste sheet'!J71="","",'S.D. Paste sheet'!J71)</f>
        <v/>
      </c>
      <c r="K71" s="20" t="str">
        <f>IF('S.D. Paste sheet'!K71="","",'S.D. Paste sheet'!K71)</f>
        <v/>
      </c>
      <c r="L71" s="20" t="str">
        <f>IF('S.D. Paste sheet'!L71="","",'S.D. Paste sheet'!L71)</f>
        <v/>
      </c>
      <c r="M71" s="20" t="str">
        <f>IF('S.D. Paste sheet'!M71="","",'S.D. Paste sheet'!M71)</f>
        <v/>
      </c>
      <c r="N71" s="20" t="str">
        <f>IF('S.D. Paste sheet'!N71="","",'S.D. Paste sheet'!N71)</f>
        <v/>
      </c>
      <c r="O71" s="20" t="str">
        <f>IF('S.D. Paste sheet'!O71="","",'S.D. Paste sheet'!O71)</f>
        <v>SC</v>
      </c>
      <c r="P71" s="20" t="str">
        <f>IF('S.D. Paste sheet'!P71="","",'S.D. Paste sheet'!P71)</f>
        <v>Hindu</v>
      </c>
      <c r="Q71" s="20" t="str">
        <f>IF('S.D. Paste sheet'!Q71="","",'S.D. Paste sheet'!Q71)</f>
        <v/>
      </c>
      <c r="R71" s="20" t="str">
        <f>IF('S.D. Paste sheet'!R71="","",'S.D. Paste sheet'!R71)</f>
        <v>MAHATMA GANDHI GOVT. SCHOOL BAR (214110)</v>
      </c>
      <c r="S71" s="20">
        <f>IF('S.D. Paste sheet'!S71="","",'S.D. Paste sheet'!S71)</f>
        <v>8200204302</v>
      </c>
      <c r="T71" s="20" t="str">
        <f>IF('S.D. Paste sheet'!T71="","",'S.D. Paste sheet'!T71)</f>
        <v>XXXX6110</v>
      </c>
      <c r="U71" s="20" t="str">
        <f>IF('S.D. Paste sheet'!U71="","",'S.D. Paste sheet'!U71)</f>
        <v/>
      </c>
      <c r="V71" s="20">
        <f>IF('S.D. Paste sheet'!V71="","",'S.D. Paste sheet'!V71)</f>
        <v>9636084275</v>
      </c>
      <c r="W71" s="20" t="str">
        <f>IF('S.D. Paste sheet'!W71="","",'S.D. Paste sheet'!W71)</f>
        <v>MEGHWALO KA BAS BAR,RAIPUR,BAR ,306105</v>
      </c>
      <c r="X71" s="20">
        <f>IF('S.D. Paste sheet'!X71="","",'S.D. Paste sheet'!X71)</f>
        <v>108000</v>
      </c>
      <c r="Y71" s="20" t="str">
        <f>IF('S.D. Paste sheet'!Y71="","",'S.D. Paste sheet'!Y71)</f>
        <v>N</v>
      </c>
      <c r="Z71" s="20" t="str">
        <f>IF('S.D. Paste sheet'!Z71="","",'S.D. Paste sheet'!Z71)</f>
        <v>N</v>
      </c>
      <c r="AA71" s="20" t="str">
        <f>IF('S.D. Paste sheet'!AA71="","",'S.D. Paste sheet'!AA71)</f>
        <v>No</v>
      </c>
      <c r="AB71" s="20">
        <f>IF('S.D. Paste sheet'!AB71="","",'S.D. Paste sheet'!AB71)</f>
        <v>7</v>
      </c>
      <c r="AC71" s="20" t="str">
        <f>IF('S.D. Paste sheet'!AC71="","",'S.D. Paste sheet'!AC71)</f>
        <v>None</v>
      </c>
      <c r="AD71" s="20">
        <f>IF('S.D. Paste sheet'!AD71="","",'S.D. Paste sheet'!AD71)</f>
        <v>1</v>
      </c>
      <c r="AE71" s="28"/>
      <c r="AF71" t="str">
        <f>IF(AK71="","",IF(AK71&gt;0,COUNT($AG$2:AG71),""))</f>
        <v/>
      </c>
      <c r="AG71" s="25" t="str">
        <f t="shared" si="34"/>
        <v/>
      </c>
      <c r="AH71" s="25" t="str">
        <f t="shared" si="35"/>
        <v/>
      </c>
      <c r="AI71" s="25" t="str">
        <f t="shared" si="36"/>
        <v/>
      </c>
      <c r="AJ71" s="25" t="str">
        <f t="shared" si="37"/>
        <v/>
      </c>
      <c r="AK71" s="25" t="str">
        <f t="shared" si="38"/>
        <v/>
      </c>
      <c r="AL71" s="25" t="str">
        <f t="shared" si="39"/>
        <v/>
      </c>
      <c r="AM71" s="25" t="str">
        <f t="shared" si="40"/>
        <v/>
      </c>
      <c r="AN71" s="25" t="str">
        <f t="shared" si="41"/>
        <v/>
      </c>
      <c r="AO71" s="25" t="str">
        <f t="shared" si="42"/>
        <v/>
      </c>
      <c r="AP71" s="25" t="str">
        <f t="shared" si="43"/>
        <v/>
      </c>
      <c r="AQ71" s="25" t="str">
        <f t="shared" si="44"/>
        <v/>
      </c>
      <c r="AR71" s="25" t="str">
        <f t="shared" si="45"/>
        <v/>
      </c>
      <c r="AS71" s="25" t="str">
        <f t="shared" si="46"/>
        <v/>
      </c>
      <c r="AT71" s="25" t="str">
        <f t="shared" si="47"/>
        <v/>
      </c>
      <c r="AU71" s="25" t="str">
        <f t="shared" si="48"/>
        <v/>
      </c>
      <c r="AV71" s="25" t="str">
        <f t="shared" si="49"/>
        <v/>
      </c>
      <c r="AX71" t="str">
        <f>IF(BC71="","",IF(BC71&gt;0,COUNT($AY$2:AY71),""))</f>
        <v/>
      </c>
      <c r="AY71" s="25" t="str">
        <f t="shared" si="50"/>
        <v/>
      </c>
      <c r="AZ71" s="25" t="str">
        <f t="shared" si="51"/>
        <v/>
      </c>
      <c r="BA71" s="25" t="str">
        <f t="shared" si="52"/>
        <v/>
      </c>
      <c r="BB71" s="25" t="str">
        <f t="shared" si="53"/>
        <v/>
      </c>
      <c r="BC71" s="25" t="str">
        <f t="shared" si="54"/>
        <v/>
      </c>
      <c r="BD71" s="25" t="str">
        <f t="shared" si="55"/>
        <v/>
      </c>
      <c r="BE71" s="25" t="str">
        <f t="shared" si="56"/>
        <v/>
      </c>
      <c r="BF71" s="25" t="str">
        <f t="shared" si="57"/>
        <v/>
      </c>
      <c r="BG71" s="25" t="str">
        <f t="shared" si="58"/>
        <v/>
      </c>
      <c r="BH71" s="25" t="str">
        <f t="shared" si="59"/>
        <v/>
      </c>
      <c r="BI71" s="25" t="str">
        <f t="shared" si="60"/>
        <v/>
      </c>
      <c r="BJ71" s="25" t="str">
        <f t="shared" si="61"/>
        <v/>
      </c>
      <c r="BK71" s="25" t="str">
        <f t="shared" si="62"/>
        <v/>
      </c>
      <c r="BL71" s="25" t="str">
        <f t="shared" si="63"/>
        <v/>
      </c>
      <c r="BM71" s="25" t="str">
        <f t="shared" si="64"/>
        <v/>
      </c>
      <c r="BN71" s="25" t="str">
        <f t="shared" si="65"/>
        <v/>
      </c>
    </row>
    <row r="72" spans="1:66" ht="30" x14ac:dyDescent="0.25">
      <c r="A72" s="20" t="str">
        <f>IF('S.D. Paste sheet'!A72="","",'S.D. Paste sheet'!A72)</f>
        <v/>
      </c>
      <c r="B72" s="20" t="str">
        <f>IF('S.D. Paste sheet'!B72="","",'S.D. Paste sheet'!B72)</f>
        <v/>
      </c>
      <c r="C72" s="20" t="str">
        <f>IF('S.D. Paste sheet'!C72="","",'S.D. Paste sheet'!C72)</f>
        <v/>
      </c>
      <c r="D72" s="20" t="str">
        <f>IF('S.D. Paste sheet'!D72="","",'S.D. Paste sheet'!D72)</f>
        <v/>
      </c>
      <c r="E72" s="20" t="str">
        <f>IF('S.D. Paste sheet'!E72="","",UPPER('S.D. Paste sheet'!E72))</f>
        <v/>
      </c>
      <c r="F72" s="20" t="str">
        <f>IF('S.D. Paste sheet'!F72="","",'S.D. Paste sheet'!F72)</f>
        <v/>
      </c>
      <c r="G72" s="20" t="str">
        <f>IF('S.D. Paste sheet'!G72="","",UPPER('S.D. Paste sheet'!G72))</f>
        <v/>
      </c>
      <c r="H72" s="20" t="str">
        <f>IF('S.D. Paste sheet'!H72="","",UPPER('S.D. Paste sheet'!H72))</f>
        <v/>
      </c>
      <c r="I72" s="20" t="str">
        <f>IF('S.D. Paste sheet'!I72="","",'S.D. Paste sheet'!I72)</f>
        <v/>
      </c>
      <c r="J72" s="20" t="str">
        <f>IF('S.D. Paste sheet'!J72="","",'S.D. Paste sheet'!J72)</f>
        <v/>
      </c>
      <c r="K72" s="20" t="str">
        <f>IF('S.D. Paste sheet'!K72="","",'S.D. Paste sheet'!K72)</f>
        <v/>
      </c>
      <c r="L72" s="20" t="str">
        <f>IF('S.D. Paste sheet'!L72="","",'S.D. Paste sheet'!L72)</f>
        <v/>
      </c>
      <c r="M72" s="20" t="str">
        <f>IF('S.D. Paste sheet'!M72="","",'S.D. Paste sheet'!M72)</f>
        <v/>
      </c>
      <c r="N72" s="20" t="str">
        <f>IF('S.D. Paste sheet'!N72="","",'S.D. Paste sheet'!N72)</f>
        <v/>
      </c>
      <c r="O72" s="20" t="str">
        <f>IF('S.D. Paste sheet'!O72="","",'S.D. Paste sheet'!O72)</f>
        <v>SC</v>
      </c>
      <c r="P72" s="20" t="str">
        <f>IF('S.D. Paste sheet'!P72="","",'S.D. Paste sheet'!P72)</f>
        <v>Hindu</v>
      </c>
      <c r="Q72" s="20" t="str">
        <f>IF('S.D. Paste sheet'!Q72="","",'S.D. Paste sheet'!Q72)</f>
        <v/>
      </c>
      <c r="R72" s="20" t="str">
        <f>IF('S.D. Paste sheet'!R72="","",'S.D. Paste sheet'!R72)</f>
        <v>MAHATMA GANDHI GOVT. SCHOOL BAR (214110)</v>
      </c>
      <c r="S72" s="20">
        <f>IF('S.D. Paste sheet'!S72="","",'S.D. Paste sheet'!S72)</f>
        <v>8200204302</v>
      </c>
      <c r="T72" s="20" t="str">
        <f>IF('S.D. Paste sheet'!T72="","",'S.D. Paste sheet'!T72)</f>
        <v>XXXX6973</v>
      </c>
      <c r="U72" s="20" t="str">
        <f>IF('S.D. Paste sheet'!U72="","",'S.D. Paste sheet'!U72)</f>
        <v/>
      </c>
      <c r="V72" s="20">
        <f>IF('S.D. Paste sheet'!V72="","",'S.D. Paste sheet'!V72)</f>
        <v>7586750553</v>
      </c>
      <c r="W72" s="20" t="str">
        <f>IF('S.D. Paste sheet'!W72="","",'S.D. Paste sheet'!W72)</f>
        <v>BAR,RAIPUR,BAR,306105</v>
      </c>
      <c r="X72" s="20">
        <f>IF('S.D. Paste sheet'!X72="","",'S.D. Paste sheet'!X72)</f>
        <v>60000</v>
      </c>
      <c r="Y72" s="20" t="str">
        <f>IF('S.D. Paste sheet'!Y72="","",'S.D. Paste sheet'!Y72)</f>
        <v>N</v>
      </c>
      <c r="Z72" s="20" t="str">
        <f>IF('S.D. Paste sheet'!Z72="","",'S.D. Paste sheet'!Z72)</f>
        <v>N</v>
      </c>
      <c r="AA72" s="20" t="str">
        <f>IF('S.D. Paste sheet'!AA72="","",'S.D. Paste sheet'!AA72)</f>
        <v>No</v>
      </c>
      <c r="AB72" s="20">
        <f>IF('S.D. Paste sheet'!AB72="","",'S.D. Paste sheet'!AB72)</f>
        <v>8</v>
      </c>
      <c r="AC72" s="20" t="str">
        <f>IF('S.D. Paste sheet'!AC72="","",'S.D. Paste sheet'!AC72)</f>
        <v>None</v>
      </c>
      <c r="AD72" s="20">
        <f>IF('S.D. Paste sheet'!AD72="","",'S.D. Paste sheet'!AD72)</f>
        <v>1</v>
      </c>
      <c r="AE72" s="28"/>
      <c r="AF72" t="str">
        <f>IF(AK72="","",IF(AK72&gt;0,COUNT($AG$2:AG72),""))</f>
        <v/>
      </c>
      <c r="AG72" s="25" t="str">
        <f t="shared" si="34"/>
        <v/>
      </c>
      <c r="AH72" s="25" t="str">
        <f t="shared" si="35"/>
        <v/>
      </c>
      <c r="AI72" s="25" t="str">
        <f t="shared" si="36"/>
        <v/>
      </c>
      <c r="AJ72" s="25" t="str">
        <f t="shared" si="37"/>
        <v/>
      </c>
      <c r="AK72" s="25" t="str">
        <f t="shared" si="38"/>
        <v/>
      </c>
      <c r="AL72" s="25" t="str">
        <f t="shared" si="39"/>
        <v/>
      </c>
      <c r="AM72" s="25" t="str">
        <f t="shared" si="40"/>
        <v/>
      </c>
      <c r="AN72" s="25" t="str">
        <f t="shared" si="41"/>
        <v/>
      </c>
      <c r="AO72" s="25" t="str">
        <f t="shared" si="42"/>
        <v/>
      </c>
      <c r="AP72" s="25" t="str">
        <f t="shared" si="43"/>
        <v/>
      </c>
      <c r="AQ72" s="25" t="str">
        <f t="shared" si="44"/>
        <v/>
      </c>
      <c r="AR72" s="25" t="str">
        <f t="shared" si="45"/>
        <v/>
      </c>
      <c r="AS72" s="25" t="str">
        <f t="shared" si="46"/>
        <v/>
      </c>
      <c r="AT72" s="25" t="str">
        <f t="shared" si="47"/>
        <v/>
      </c>
      <c r="AU72" s="25" t="str">
        <f t="shared" si="48"/>
        <v/>
      </c>
      <c r="AV72" s="25" t="str">
        <f t="shared" si="49"/>
        <v/>
      </c>
      <c r="AX72" t="str">
        <f>IF(BC72="","",IF(BC72&gt;0,COUNT($AY$2:AY72),""))</f>
        <v/>
      </c>
      <c r="AY72" s="25" t="str">
        <f t="shared" si="50"/>
        <v/>
      </c>
      <c r="AZ72" s="25" t="str">
        <f t="shared" si="51"/>
        <v/>
      </c>
      <c r="BA72" s="25" t="str">
        <f t="shared" si="52"/>
        <v/>
      </c>
      <c r="BB72" s="25" t="str">
        <f t="shared" si="53"/>
        <v/>
      </c>
      <c r="BC72" s="25" t="str">
        <f t="shared" si="54"/>
        <v/>
      </c>
      <c r="BD72" s="25" t="str">
        <f t="shared" si="55"/>
        <v/>
      </c>
      <c r="BE72" s="25" t="str">
        <f t="shared" si="56"/>
        <v/>
      </c>
      <c r="BF72" s="25" t="str">
        <f t="shared" si="57"/>
        <v/>
      </c>
      <c r="BG72" s="25" t="str">
        <f t="shared" si="58"/>
        <v/>
      </c>
      <c r="BH72" s="25" t="str">
        <f t="shared" si="59"/>
        <v/>
      </c>
      <c r="BI72" s="25" t="str">
        <f t="shared" si="60"/>
        <v/>
      </c>
      <c r="BJ72" s="25" t="str">
        <f t="shared" si="61"/>
        <v/>
      </c>
      <c r="BK72" s="25" t="str">
        <f t="shared" si="62"/>
        <v/>
      </c>
      <c r="BL72" s="25" t="str">
        <f t="shared" si="63"/>
        <v/>
      </c>
      <c r="BM72" s="25" t="str">
        <f t="shared" si="64"/>
        <v/>
      </c>
      <c r="BN72" s="25" t="str">
        <f t="shared" si="65"/>
        <v/>
      </c>
    </row>
    <row r="73" spans="1:66" ht="30" x14ac:dyDescent="0.25">
      <c r="A73" s="20" t="str">
        <f>IF('S.D. Paste sheet'!A73="","",'S.D. Paste sheet'!A73)</f>
        <v/>
      </c>
      <c r="B73" s="20" t="str">
        <f>IF('S.D. Paste sheet'!B73="","",'S.D. Paste sheet'!B73)</f>
        <v/>
      </c>
      <c r="C73" s="20" t="str">
        <f>IF('S.D. Paste sheet'!C73="","",'S.D. Paste sheet'!C73)</f>
        <v/>
      </c>
      <c r="D73" s="20" t="str">
        <f>IF('S.D. Paste sheet'!D73="","",'S.D. Paste sheet'!D73)</f>
        <v/>
      </c>
      <c r="E73" s="20" t="str">
        <f>IF('S.D. Paste sheet'!E73="","",UPPER('S.D. Paste sheet'!E73))</f>
        <v/>
      </c>
      <c r="F73" s="20" t="str">
        <f>IF('S.D. Paste sheet'!F73="","",'S.D. Paste sheet'!F73)</f>
        <v/>
      </c>
      <c r="G73" s="20" t="str">
        <f>IF('S.D. Paste sheet'!G73="","",UPPER('S.D. Paste sheet'!G73))</f>
        <v/>
      </c>
      <c r="H73" s="20" t="str">
        <f>IF('S.D. Paste sheet'!H73="","",UPPER('S.D. Paste sheet'!H73))</f>
        <v/>
      </c>
      <c r="I73" s="20" t="str">
        <f>IF('S.D. Paste sheet'!I73="","",'S.D. Paste sheet'!I73)</f>
        <v/>
      </c>
      <c r="J73" s="20" t="str">
        <f>IF('S.D. Paste sheet'!J73="","",'S.D. Paste sheet'!J73)</f>
        <v/>
      </c>
      <c r="K73" s="20" t="str">
        <f>IF('S.D. Paste sheet'!K73="","",'S.D. Paste sheet'!K73)</f>
        <v/>
      </c>
      <c r="L73" s="20" t="str">
        <f>IF('S.D. Paste sheet'!L73="","",'S.D. Paste sheet'!L73)</f>
        <v/>
      </c>
      <c r="M73" s="20" t="str">
        <f>IF('S.D. Paste sheet'!M73="","",'S.D. Paste sheet'!M73)</f>
        <v/>
      </c>
      <c r="N73" s="20" t="str">
        <f>IF('S.D. Paste sheet'!N73="","",'S.D. Paste sheet'!N73)</f>
        <v/>
      </c>
      <c r="O73" s="20" t="str">
        <f>IF('S.D. Paste sheet'!O73="","",'S.D. Paste sheet'!O73)</f>
        <v>OBC</v>
      </c>
      <c r="P73" s="20" t="str">
        <f>IF('S.D. Paste sheet'!P73="","",'S.D. Paste sheet'!P73)</f>
        <v>Hindu</v>
      </c>
      <c r="Q73" s="20" t="str">
        <f>IF('S.D. Paste sheet'!Q73="","",'S.D. Paste sheet'!Q73)</f>
        <v/>
      </c>
      <c r="R73" s="20" t="str">
        <f>IF('S.D. Paste sheet'!R73="","",'S.D. Paste sheet'!R73)</f>
        <v>MAHATMA GANDHI GOVT. SCHOOL BAR (214110)</v>
      </c>
      <c r="S73" s="20">
        <f>IF('S.D. Paste sheet'!S73="","",'S.D. Paste sheet'!S73)</f>
        <v>8200204302</v>
      </c>
      <c r="T73" s="20" t="str">
        <f>IF('S.D. Paste sheet'!T73="","",'S.D. Paste sheet'!T73)</f>
        <v>XXXX6067</v>
      </c>
      <c r="U73" s="20" t="str">
        <f>IF('S.D. Paste sheet'!U73="","",'S.D. Paste sheet'!U73)</f>
        <v/>
      </c>
      <c r="V73" s="20">
        <f>IF('S.D. Paste sheet'!V73="","",'S.D. Paste sheet'!V73)</f>
        <v>7340483875</v>
      </c>
      <c r="W73" s="20" t="str">
        <f>IF('S.D. Paste sheet'!W73="","",'S.D. Paste sheet'!W73)</f>
        <v>GURJARO KA BAS,RAIPUR,BAR,306105</v>
      </c>
      <c r="X73" s="20">
        <f>IF('S.D. Paste sheet'!X73="","",'S.D. Paste sheet'!X73)</f>
        <v>45000</v>
      </c>
      <c r="Y73" s="20" t="str">
        <f>IF('S.D. Paste sheet'!Y73="","",'S.D. Paste sheet'!Y73)</f>
        <v>N</v>
      </c>
      <c r="Z73" s="20" t="str">
        <f>IF('S.D. Paste sheet'!Z73="","",'S.D. Paste sheet'!Z73)</f>
        <v>N</v>
      </c>
      <c r="AA73" s="20" t="str">
        <f>IF('S.D. Paste sheet'!AA73="","",'S.D. Paste sheet'!AA73)</f>
        <v>No</v>
      </c>
      <c r="AB73" s="20">
        <f>IF('S.D. Paste sheet'!AB73="","",'S.D. Paste sheet'!AB73)</f>
        <v>11</v>
      </c>
      <c r="AC73" s="20" t="str">
        <f>IF('S.D. Paste sheet'!AC73="","",'S.D. Paste sheet'!AC73)</f>
        <v>None</v>
      </c>
      <c r="AD73" s="20">
        <f>IF('S.D. Paste sheet'!AD73="","",'S.D. Paste sheet'!AD73)</f>
        <v>1</v>
      </c>
      <c r="AE73" s="28"/>
      <c r="AF73" t="str">
        <f>IF(AK73="","",IF(AK73&gt;0,COUNT($AG$2:AG73),""))</f>
        <v/>
      </c>
      <c r="AG73" s="25" t="str">
        <f t="shared" si="34"/>
        <v/>
      </c>
      <c r="AH73" s="25" t="str">
        <f t="shared" si="35"/>
        <v/>
      </c>
      <c r="AI73" s="25" t="str">
        <f t="shared" si="36"/>
        <v/>
      </c>
      <c r="AJ73" s="25" t="str">
        <f t="shared" si="37"/>
        <v/>
      </c>
      <c r="AK73" s="25" t="str">
        <f t="shared" si="38"/>
        <v/>
      </c>
      <c r="AL73" s="25" t="str">
        <f t="shared" si="39"/>
        <v/>
      </c>
      <c r="AM73" s="25" t="str">
        <f t="shared" si="40"/>
        <v/>
      </c>
      <c r="AN73" s="25" t="str">
        <f t="shared" si="41"/>
        <v/>
      </c>
      <c r="AO73" s="25" t="str">
        <f t="shared" si="42"/>
        <v/>
      </c>
      <c r="AP73" s="25" t="str">
        <f t="shared" si="43"/>
        <v/>
      </c>
      <c r="AQ73" s="25" t="str">
        <f t="shared" si="44"/>
        <v/>
      </c>
      <c r="AR73" s="25" t="str">
        <f t="shared" si="45"/>
        <v/>
      </c>
      <c r="AS73" s="25" t="str">
        <f t="shared" si="46"/>
        <v/>
      </c>
      <c r="AT73" s="25" t="str">
        <f t="shared" si="47"/>
        <v/>
      </c>
      <c r="AU73" s="25" t="str">
        <f t="shared" si="48"/>
        <v/>
      </c>
      <c r="AV73" s="25" t="str">
        <f t="shared" si="49"/>
        <v/>
      </c>
      <c r="AX73" t="str">
        <f>IF(BC73="","",IF(BC73&gt;0,COUNT($AY$2:AY73),""))</f>
        <v/>
      </c>
      <c r="AY73" s="25" t="str">
        <f t="shared" si="50"/>
        <v/>
      </c>
      <c r="AZ73" s="25" t="str">
        <f t="shared" si="51"/>
        <v/>
      </c>
      <c r="BA73" s="25" t="str">
        <f t="shared" si="52"/>
        <v/>
      </c>
      <c r="BB73" s="25" t="str">
        <f t="shared" si="53"/>
        <v/>
      </c>
      <c r="BC73" s="25" t="str">
        <f t="shared" si="54"/>
        <v/>
      </c>
      <c r="BD73" s="25" t="str">
        <f t="shared" si="55"/>
        <v/>
      </c>
      <c r="BE73" s="25" t="str">
        <f t="shared" si="56"/>
        <v/>
      </c>
      <c r="BF73" s="25" t="str">
        <f t="shared" si="57"/>
        <v/>
      </c>
      <c r="BG73" s="25" t="str">
        <f t="shared" si="58"/>
        <v/>
      </c>
      <c r="BH73" s="25" t="str">
        <f t="shared" si="59"/>
        <v/>
      </c>
      <c r="BI73" s="25" t="str">
        <f t="shared" si="60"/>
        <v/>
      </c>
      <c r="BJ73" s="25" t="str">
        <f t="shared" si="61"/>
        <v/>
      </c>
      <c r="BK73" s="25" t="str">
        <f t="shared" si="62"/>
        <v/>
      </c>
      <c r="BL73" s="25" t="str">
        <f t="shared" si="63"/>
        <v/>
      </c>
      <c r="BM73" s="25" t="str">
        <f t="shared" si="64"/>
        <v/>
      </c>
      <c r="BN73" s="25" t="str">
        <f t="shared" si="65"/>
        <v/>
      </c>
    </row>
    <row r="74" spans="1:66" ht="30" x14ac:dyDescent="0.25">
      <c r="A74" s="20" t="str">
        <f>IF('S.D. Paste sheet'!A74="","",'S.D. Paste sheet'!A74)</f>
        <v/>
      </c>
      <c r="B74" s="20" t="str">
        <f>IF('S.D. Paste sheet'!B74="","",'S.D. Paste sheet'!B74)</f>
        <v/>
      </c>
      <c r="C74" s="20" t="str">
        <f>IF('S.D. Paste sheet'!C74="","",'S.D. Paste sheet'!C74)</f>
        <v/>
      </c>
      <c r="D74" s="20" t="str">
        <f>IF('S.D. Paste sheet'!D74="","",'S.D. Paste sheet'!D74)</f>
        <v/>
      </c>
      <c r="E74" s="20" t="str">
        <f>IF('S.D. Paste sheet'!E74="","",UPPER('S.D. Paste sheet'!E74))</f>
        <v/>
      </c>
      <c r="F74" s="20" t="str">
        <f>IF('S.D. Paste sheet'!F74="","",'S.D. Paste sheet'!F74)</f>
        <v/>
      </c>
      <c r="G74" s="20" t="str">
        <f>IF('S.D. Paste sheet'!G74="","",UPPER('S.D. Paste sheet'!G74))</f>
        <v/>
      </c>
      <c r="H74" s="20" t="str">
        <f>IF('S.D. Paste sheet'!H74="","",UPPER('S.D. Paste sheet'!H74))</f>
        <v/>
      </c>
      <c r="I74" s="20" t="str">
        <f>IF('S.D. Paste sheet'!I74="","",'S.D. Paste sheet'!I74)</f>
        <v/>
      </c>
      <c r="J74" s="20" t="str">
        <f>IF('S.D. Paste sheet'!J74="","",'S.D. Paste sheet'!J74)</f>
        <v/>
      </c>
      <c r="K74" s="20" t="str">
        <f>IF('S.D. Paste sheet'!K74="","",'S.D. Paste sheet'!K74)</f>
        <v/>
      </c>
      <c r="L74" s="20" t="str">
        <f>IF('S.D. Paste sheet'!L74="","",'S.D. Paste sheet'!L74)</f>
        <v/>
      </c>
      <c r="M74" s="20" t="str">
        <f>IF('S.D. Paste sheet'!M74="","",'S.D. Paste sheet'!M74)</f>
        <v/>
      </c>
      <c r="N74" s="20" t="str">
        <f>IF('S.D. Paste sheet'!N74="","",'S.D. Paste sheet'!N74)</f>
        <v/>
      </c>
      <c r="O74" s="20" t="str">
        <f>IF('S.D. Paste sheet'!O74="","",'S.D. Paste sheet'!O74)</f>
        <v>SBC</v>
      </c>
      <c r="P74" s="20" t="str">
        <f>IF('S.D. Paste sheet'!P74="","",'S.D. Paste sheet'!P74)</f>
        <v>Hindu</v>
      </c>
      <c r="Q74" s="20" t="str">
        <f>IF('S.D. Paste sheet'!Q74="","",'S.D. Paste sheet'!Q74)</f>
        <v/>
      </c>
      <c r="R74" s="20" t="str">
        <f>IF('S.D. Paste sheet'!R74="","",'S.D. Paste sheet'!R74)</f>
        <v>MAHATMA GANDHI GOVT. SCHOOL BAR (214110)</v>
      </c>
      <c r="S74" s="20">
        <f>IF('S.D. Paste sheet'!S74="","",'S.D. Paste sheet'!S74)</f>
        <v>8200204302</v>
      </c>
      <c r="T74" s="20" t="str">
        <f>IF('S.D. Paste sheet'!T74="","",'S.D. Paste sheet'!T74)</f>
        <v>XXXX0464</v>
      </c>
      <c r="U74" s="20" t="str">
        <f>IF('S.D. Paste sheet'!U74="","",'S.D. Paste sheet'!U74)</f>
        <v/>
      </c>
      <c r="V74" s="20">
        <f>IF('S.D. Paste sheet'!V74="","",'S.D. Paste sheet'!V74)</f>
        <v>9731446086</v>
      </c>
      <c r="W74" s="20" t="str">
        <f>IF('S.D. Paste sheet'!W74="","",'S.D. Paste sheet'!W74)</f>
        <v>MINDARO KI DHANI RAIRA KALLA,RAIPUR,RAIRA KALLA,306105</v>
      </c>
      <c r="X74" s="20">
        <f>IF('S.D. Paste sheet'!X74="","",'S.D. Paste sheet'!X74)</f>
        <v>50000</v>
      </c>
      <c r="Y74" s="20" t="str">
        <f>IF('S.D. Paste sheet'!Y74="","",'S.D. Paste sheet'!Y74)</f>
        <v>N</v>
      </c>
      <c r="Z74" s="20" t="str">
        <f>IF('S.D. Paste sheet'!Z74="","",'S.D. Paste sheet'!Z74)</f>
        <v>N</v>
      </c>
      <c r="AA74" s="20" t="str">
        <f>IF('S.D. Paste sheet'!AA74="","",'S.D. Paste sheet'!AA74)</f>
        <v>No</v>
      </c>
      <c r="AB74" s="20">
        <f>IF('S.D. Paste sheet'!AB74="","",'S.D. Paste sheet'!AB74)</f>
        <v>8</v>
      </c>
      <c r="AC74" s="20" t="str">
        <f>IF('S.D. Paste sheet'!AC74="","",'S.D. Paste sheet'!AC74)</f>
        <v>None</v>
      </c>
      <c r="AD74" s="20">
        <f>IF('S.D. Paste sheet'!AD74="","",'S.D. Paste sheet'!AD74)</f>
        <v>1</v>
      </c>
      <c r="AE74" s="28"/>
      <c r="AF74" t="str">
        <f>IF(AK74="","",IF(AK74&gt;0,COUNT($AG$2:AG74),""))</f>
        <v/>
      </c>
      <c r="AG74" s="25" t="str">
        <f t="shared" si="34"/>
        <v/>
      </c>
      <c r="AH74" s="25" t="str">
        <f t="shared" si="35"/>
        <v/>
      </c>
      <c r="AI74" s="25" t="str">
        <f t="shared" si="36"/>
        <v/>
      </c>
      <c r="AJ74" s="25" t="str">
        <f t="shared" si="37"/>
        <v/>
      </c>
      <c r="AK74" s="25" t="str">
        <f t="shared" si="38"/>
        <v/>
      </c>
      <c r="AL74" s="25" t="str">
        <f t="shared" si="39"/>
        <v/>
      </c>
      <c r="AM74" s="25" t="str">
        <f t="shared" si="40"/>
        <v/>
      </c>
      <c r="AN74" s="25" t="str">
        <f t="shared" si="41"/>
        <v/>
      </c>
      <c r="AO74" s="25" t="str">
        <f t="shared" si="42"/>
        <v/>
      </c>
      <c r="AP74" s="25" t="str">
        <f t="shared" si="43"/>
        <v/>
      </c>
      <c r="AQ74" s="25" t="str">
        <f t="shared" si="44"/>
        <v/>
      </c>
      <c r="AR74" s="25" t="str">
        <f t="shared" si="45"/>
        <v/>
      </c>
      <c r="AS74" s="25" t="str">
        <f t="shared" si="46"/>
        <v/>
      </c>
      <c r="AT74" s="25" t="str">
        <f t="shared" si="47"/>
        <v/>
      </c>
      <c r="AU74" s="25" t="str">
        <f t="shared" si="48"/>
        <v/>
      </c>
      <c r="AV74" s="25" t="str">
        <f t="shared" si="49"/>
        <v/>
      </c>
      <c r="AX74" t="str">
        <f>IF(BC74="","",IF(BC74&gt;0,COUNT($AY$2:AY74),""))</f>
        <v/>
      </c>
      <c r="AY74" s="25" t="str">
        <f t="shared" si="50"/>
        <v/>
      </c>
      <c r="AZ74" s="25" t="str">
        <f t="shared" si="51"/>
        <v/>
      </c>
      <c r="BA74" s="25" t="str">
        <f t="shared" si="52"/>
        <v/>
      </c>
      <c r="BB74" s="25" t="str">
        <f t="shared" si="53"/>
        <v/>
      </c>
      <c r="BC74" s="25" t="str">
        <f t="shared" si="54"/>
        <v/>
      </c>
      <c r="BD74" s="25" t="str">
        <f t="shared" si="55"/>
        <v/>
      </c>
      <c r="BE74" s="25" t="str">
        <f t="shared" si="56"/>
        <v/>
      </c>
      <c r="BF74" s="25" t="str">
        <f t="shared" si="57"/>
        <v/>
      </c>
      <c r="BG74" s="25" t="str">
        <f t="shared" si="58"/>
        <v/>
      </c>
      <c r="BH74" s="25" t="str">
        <f t="shared" si="59"/>
        <v/>
      </c>
      <c r="BI74" s="25" t="str">
        <f t="shared" si="60"/>
        <v/>
      </c>
      <c r="BJ74" s="25" t="str">
        <f t="shared" si="61"/>
        <v/>
      </c>
      <c r="BK74" s="25" t="str">
        <f t="shared" si="62"/>
        <v/>
      </c>
      <c r="BL74" s="25" t="str">
        <f t="shared" si="63"/>
        <v/>
      </c>
      <c r="BM74" s="25" t="str">
        <f t="shared" si="64"/>
        <v/>
      </c>
      <c r="BN74" s="25" t="str">
        <f t="shared" si="65"/>
        <v/>
      </c>
    </row>
    <row r="75" spans="1:66" ht="30" x14ac:dyDescent="0.25">
      <c r="A75" s="20" t="str">
        <f>IF('S.D. Paste sheet'!A75="","",'S.D. Paste sheet'!A75)</f>
        <v/>
      </c>
      <c r="B75" s="20" t="str">
        <f>IF('S.D. Paste sheet'!B75="","",'S.D. Paste sheet'!B75)</f>
        <v/>
      </c>
      <c r="C75" s="20" t="str">
        <f>IF('S.D. Paste sheet'!C75="","",'S.D. Paste sheet'!C75)</f>
        <v/>
      </c>
      <c r="D75" s="20" t="str">
        <f>IF('S.D. Paste sheet'!D75="","",'S.D. Paste sheet'!D75)</f>
        <v/>
      </c>
      <c r="E75" s="20" t="str">
        <f>IF('S.D. Paste sheet'!E75="","",UPPER('S.D. Paste sheet'!E75))</f>
        <v/>
      </c>
      <c r="F75" s="20" t="str">
        <f>IF('S.D. Paste sheet'!F75="","",'S.D. Paste sheet'!F75)</f>
        <v/>
      </c>
      <c r="G75" s="20" t="str">
        <f>IF('S.D. Paste sheet'!G75="","",UPPER('S.D. Paste sheet'!G75))</f>
        <v/>
      </c>
      <c r="H75" s="20" t="str">
        <f>IF('S.D. Paste sheet'!H75="","",UPPER('S.D. Paste sheet'!H75))</f>
        <v/>
      </c>
      <c r="I75" s="20" t="str">
        <f>IF('S.D. Paste sheet'!I75="","",'S.D. Paste sheet'!I75)</f>
        <v/>
      </c>
      <c r="J75" s="20" t="str">
        <f>IF('S.D. Paste sheet'!J75="","",'S.D. Paste sheet'!J75)</f>
        <v/>
      </c>
      <c r="K75" s="20" t="str">
        <f>IF('S.D. Paste sheet'!K75="","",'S.D. Paste sheet'!K75)</f>
        <v/>
      </c>
      <c r="L75" s="20" t="str">
        <f>IF('S.D. Paste sheet'!L75="","",'S.D. Paste sheet'!L75)</f>
        <v/>
      </c>
      <c r="M75" s="20" t="str">
        <f>IF('S.D. Paste sheet'!M75="","",'S.D. Paste sheet'!M75)</f>
        <v/>
      </c>
      <c r="N75" s="20" t="str">
        <f>IF('S.D. Paste sheet'!N75="","",'S.D. Paste sheet'!N75)</f>
        <v/>
      </c>
      <c r="O75" s="20" t="str">
        <f>IF('S.D. Paste sheet'!O75="","",'S.D. Paste sheet'!O75)</f>
        <v>OBC</v>
      </c>
      <c r="P75" s="20" t="str">
        <f>IF('S.D. Paste sheet'!P75="","",'S.D. Paste sheet'!P75)</f>
        <v>Hindu</v>
      </c>
      <c r="Q75" s="20" t="str">
        <f>IF('S.D. Paste sheet'!Q75="","",'S.D. Paste sheet'!Q75)</f>
        <v/>
      </c>
      <c r="R75" s="20" t="str">
        <f>IF('S.D. Paste sheet'!R75="","",'S.D. Paste sheet'!R75)</f>
        <v>MAHATMA GANDHI GOVT. SCHOOL BAR (214110)</v>
      </c>
      <c r="S75" s="20">
        <f>IF('S.D. Paste sheet'!S75="","",'S.D. Paste sheet'!S75)</f>
        <v>8200204302</v>
      </c>
      <c r="T75" s="20" t="str">
        <f>IF('S.D. Paste sheet'!T75="","",'S.D. Paste sheet'!T75)</f>
        <v>XXXX8828</v>
      </c>
      <c r="U75" s="20" t="str">
        <f>IF('S.D. Paste sheet'!U75="","",'S.D. Paste sheet'!U75)</f>
        <v/>
      </c>
      <c r="V75" s="20">
        <f>IF('S.D. Paste sheet'!V75="","",'S.D. Paste sheet'!V75)</f>
        <v>9841917777</v>
      </c>
      <c r="W75" s="20" t="str">
        <f>IF('S.D. Paste sheet'!W75="","",'S.D. Paste sheet'!W75)</f>
        <v>DAK BANGLA KE ,RAIPUR,BAR,306105</v>
      </c>
      <c r="X75" s="20">
        <f>IF('S.D. Paste sheet'!X75="","",'S.D. Paste sheet'!X75)</f>
        <v>65000</v>
      </c>
      <c r="Y75" s="20" t="str">
        <f>IF('S.D. Paste sheet'!Y75="","",'S.D. Paste sheet'!Y75)</f>
        <v>N</v>
      </c>
      <c r="Z75" s="20" t="str">
        <f>IF('S.D. Paste sheet'!Z75="","",'S.D. Paste sheet'!Z75)</f>
        <v>N</v>
      </c>
      <c r="AA75" s="20" t="str">
        <f>IF('S.D. Paste sheet'!AA75="","",'S.D. Paste sheet'!AA75)</f>
        <v>No</v>
      </c>
      <c r="AB75" s="20">
        <f>IF('S.D. Paste sheet'!AB75="","",'S.D. Paste sheet'!AB75)</f>
        <v>9</v>
      </c>
      <c r="AC75" s="20" t="str">
        <f>IF('S.D. Paste sheet'!AC75="","",'S.D. Paste sheet'!AC75)</f>
        <v>None</v>
      </c>
      <c r="AD75" s="20">
        <f>IF('S.D. Paste sheet'!AD75="","",'S.D. Paste sheet'!AD75)</f>
        <v>1</v>
      </c>
      <c r="AE75" s="28"/>
      <c r="AF75" t="str">
        <f>IF(AK75="","",IF(AK75&gt;0,COUNT($AG$2:AG75),""))</f>
        <v/>
      </c>
      <c r="AG75" s="25" t="str">
        <f t="shared" si="34"/>
        <v/>
      </c>
      <c r="AH75" s="25" t="str">
        <f t="shared" si="35"/>
        <v/>
      </c>
      <c r="AI75" s="25" t="str">
        <f t="shared" si="36"/>
        <v/>
      </c>
      <c r="AJ75" s="25" t="str">
        <f t="shared" si="37"/>
        <v/>
      </c>
      <c r="AK75" s="25" t="str">
        <f t="shared" si="38"/>
        <v/>
      </c>
      <c r="AL75" s="25" t="str">
        <f t="shared" si="39"/>
        <v/>
      </c>
      <c r="AM75" s="25" t="str">
        <f t="shared" si="40"/>
        <v/>
      </c>
      <c r="AN75" s="25" t="str">
        <f t="shared" si="41"/>
        <v/>
      </c>
      <c r="AO75" s="25" t="str">
        <f t="shared" si="42"/>
        <v/>
      </c>
      <c r="AP75" s="25" t="str">
        <f t="shared" si="43"/>
        <v/>
      </c>
      <c r="AQ75" s="25" t="str">
        <f t="shared" si="44"/>
        <v/>
      </c>
      <c r="AR75" s="25" t="str">
        <f t="shared" si="45"/>
        <v/>
      </c>
      <c r="AS75" s="25" t="str">
        <f t="shared" si="46"/>
        <v/>
      </c>
      <c r="AT75" s="25" t="str">
        <f t="shared" si="47"/>
        <v/>
      </c>
      <c r="AU75" s="25" t="str">
        <f t="shared" si="48"/>
        <v/>
      </c>
      <c r="AV75" s="25" t="str">
        <f t="shared" si="49"/>
        <v/>
      </c>
      <c r="AX75" t="str">
        <f>IF(BC75="","",IF(BC75&gt;0,COUNT($AY$2:AY75),""))</f>
        <v/>
      </c>
      <c r="AY75" s="25" t="str">
        <f t="shared" si="50"/>
        <v/>
      </c>
      <c r="AZ75" s="25" t="str">
        <f t="shared" si="51"/>
        <v/>
      </c>
      <c r="BA75" s="25" t="str">
        <f t="shared" si="52"/>
        <v/>
      </c>
      <c r="BB75" s="25" t="str">
        <f t="shared" si="53"/>
        <v/>
      </c>
      <c r="BC75" s="25" t="str">
        <f t="shared" si="54"/>
        <v/>
      </c>
      <c r="BD75" s="25" t="str">
        <f t="shared" si="55"/>
        <v/>
      </c>
      <c r="BE75" s="25" t="str">
        <f t="shared" si="56"/>
        <v/>
      </c>
      <c r="BF75" s="25" t="str">
        <f t="shared" si="57"/>
        <v/>
      </c>
      <c r="BG75" s="25" t="str">
        <f t="shared" si="58"/>
        <v/>
      </c>
      <c r="BH75" s="25" t="str">
        <f t="shared" si="59"/>
        <v/>
      </c>
      <c r="BI75" s="25" t="str">
        <f t="shared" si="60"/>
        <v/>
      </c>
      <c r="BJ75" s="25" t="str">
        <f t="shared" si="61"/>
        <v/>
      </c>
      <c r="BK75" s="25" t="str">
        <f t="shared" si="62"/>
        <v/>
      </c>
      <c r="BL75" s="25" t="str">
        <f t="shared" si="63"/>
        <v/>
      </c>
      <c r="BM75" s="25" t="str">
        <f t="shared" si="64"/>
        <v/>
      </c>
      <c r="BN75" s="25" t="str">
        <f t="shared" si="65"/>
        <v/>
      </c>
    </row>
    <row r="76" spans="1:66" ht="30" x14ac:dyDescent="0.25">
      <c r="A76" s="20" t="str">
        <f>IF('S.D. Paste sheet'!A76="","",'S.D. Paste sheet'!A76)</f>
        <v/>
      </c>
      <c r="B76" s="20" t="str">
        <f>IF('S.D. Paste sheet'!B76="","",'S.D. Paste sheet'!B76)</f>
        <v/>
      </c>
      <c r="C76" s="20" t="str">
        <f>IF('S.D. Paste sheet'!C76="","",'S.D. Paste sheet'!C76)</f>
        <v/>
      </c>
      <c r="D76" s="20" t="str">
        <f>IF('S.D. Paste sheet'!D76="","",'S.D. Paste sheet'!D76)</f>
        <v/>
      </c>
      <c r="E76" s="20" t="str">
        <f>IF('S.D. Paste sheet'!E76="","",UPPER('S.D. Paste sheet'!E76))</f>
        <v/>
      </c>
      <c r="F76" s="20" t="str">
        <f>IF('S.D. Paste sheet'!F76="","",'S.D. Paste sheet'!F76)</f>
        <v/>
      </c>
      <c r="G76" s="20" t="str">
        <f>IF('S.D. Paste sheet'!G76="","",UPPER('S.D. Paste sheet'!G76))</f>
        <v/>
      </c>
      <c r="H76" s="20" t="str">
        <f>IF('S.D. Paste sheet'!H76="","",UPPER('S.D. Paste sheet'!H76))</f>
        <v/>
      </c>
      <c r="I76" s="20" t="str">
        <f>IF('S.D. Paste sheet'!I76="","",'S.D. Paste sheet'!I76)</f>
        <v/>
      </c>
      <c r="J76" s="20" t="str">
        <f>IF('S.D. Paste sheet'!J76="","",'S.D. Paste sheet'!J76)</f>
        <v/>
      </c>
      <c r="K76" s="20" t="str">
        <f>IF('S.D. Paste sheet'!K76="","",'S.D. Paste sheet'!K76)</f>
        <v/>
      </c>
      <c r="L76" s="20" t="str">
        <f>IF('S.D. Paste sheet'!L76="","",'S.D. Paste sheet'!L76)</f>
        <v/>
      </c>
      <c r="M76" s="20" t="str">
        <f>IF('S.D. Paste sheet'!M76="","",'S.D. Paste sheet'!M76)</f>
        <v/>
      </c>
      <c r="N76" s="20" t="str">
        <f>IF('S.D. Paste sheet'!N76="","",'S.D. Paste sheet'!N76)</f>
        <v/>
      </c>
      <c r="O76" s="20" t="str">
        <f>IF('S.D. Paste sheet'!O76="","",'S.D. Paste sheet'!O76)</f>
        <v>OBC</v>
      </c>
      <c r="P76" s="20" t="str">
        <f>IF('S.D. Paste sheet'!P76="","",'S.D. Paste sheet'!P76)</f>
        <v>Hindu</v>
      </c>
      <c r="Q76" s="20" t="str">
        <f>IF('S.D. Paste sheet'!Q76="","",'S.D. Paste sheet'!Q76)</f>
        <v/>
      </c>
      <c r="R76" s="20" t="str">
        <f>IF('S.D. Paste sheet'!R76="","",'S.D. Paste sheet'!R76)</f>
        <v>MAHATMA GANDHI GOVT. SCHOOL BAR (214110)</v>
      </c>
      <c r="S76" s="20">
        <f>IF('S.D. Paste sheet'!S76="","",'S.D. Paste sheet'!S76)</f>
        <v>8200204302</v>
      </c>
      <c r="T76" s="20" t="str">
        <f>IF('S.D. Paste sheet'!T76="","",'S.D. Paste sheet'!T76)</f>
        <v>XXXX0224</v>
      </c>
      <c r="U76" s="20" t="str">
        <f>IF('S.D. Paste sheet'!U76="","",'S.D. Paste sheet'!U76)</f>
        <v/>
      </c>
      <c r="V76" s="20">
        <f>IF('S.D. Paste sheet'!V76="","",'S.D. Paste sheet'!V76)</f>
        <v>6354120572</v>
      </c>
      <c r="W76" s="20" t="str">
        <f>IF('S.D. Paste sheet'!W76="","",'S.D. Paste sheet'!W76)</f>
        <v>GANDHI NAGAR,RAIPUR,BAR,306105</v>
      </c>
      <c r="X76" s="20">
        <f>IF('S.D. Paste sheet'!X76="","",'S.D. Paste sheet'!X76)</f>
        <v>96000</v>
      </c>
      <c r="Y76" s="20" t="str">
        <f>IF('S.D. Paste sheet'!Y76="","",'S.D. Paste sheet'!Y76)</f>
        <v>N</v>
      </c>
      <c r="Z76" s="20" t="str">
        <f>IF('S.D. Paste sheet'!Z76="","",'S.D. Paste sheet'!Z76)</f>
        <v>N</v>
      </c>
      <c r="AA76" s="20" t="str">
        <f>IF('S.D. Paste sheet'!AA76="","",'S.D. Paste sheet'!AA76)</f>
        <v>No</v>
      </c>
      <c r="AB76" s="20">
        <f>IF('S.D. Paste sheet'!AB76="","",'S.D. Paste sheet'!AB76)</f>
        <v>9</v>
      </c>
      <c r="AC76" s="20" t="str">
        <f>IF('S.D. Paste sheet'!AC76="","",'S.D. Paste sheet'!AC76)</f>
        <v>None</v>
      </c>
      <c r="AD76" s="20">
        <f>IF('S.D. Paste sheet'!AD76="","",'S.D. Paste sheet'!AD76)</f>
        <v>1</v>
      </c>
      <c r="AE76" s="28"/>
      <c r="AF76" t="str">
        <f>IF(AK76="","",IF(AK76&gt;0,COUNT($AG$2:AG76),""))</f>
        <v/>
      </c>
      <c r="AG76" s="25" t="str">
        <f t="shared" si="34"/>
        <v/>
      </c>
      <c r="AH76" s="25" t="str">
        <f t="shared" si="35"/>
        <v/>
      </c>
      <c r="AI76" s="25" t="str">
        <f t="shared" si="36"/>
        <v/>
      </c>
      <c r="AJ76" s="25" t="str">
        <f t="shared" si="37"/>
        <v/>
      </c>
      <c r="AK76" s="25" t="str">
        <f t="shared" si="38"/>
        <v/>
      </c>
      <c r="AL76" s="25" t="str">
        <f t="shared" si="39"/>
        <v/>
      </c>
      <c r="AM76" s="25" t="str">
        <f t="shared" si="40"/>
        <v/>
      </c>
      <c r="AN76" s="25" t="str">
        <f t="shared" si="41"/>
        <v/>
      </c>
      <c r="AO76" s="25" t="str">
        <f t="shared" si="42"/>
        <v/>
      </c>
      <c r="AP76" s="25" t="str">
        <f t="shared" si="43"/>
        <v/>
      </c>
      <c r="AQ76" s="25" t="str">
        <f t="shared" si="44"/>
        <v/>
      </c>
      <c r="AR76" s="25" t="str">
        <f t="shared" si="45"/>
        <v/>
      </c>
      <c r="AS76" s="25" t="str">
        <f t="shared" si="46"/>
        <v/>
      </c>
      <c r="AT76" s="25" t="str">
        <f t="shared" si="47"/>
        <v/>
      </c>
      <c r="AU76" s="25" t="str">
        <f t="shared" si="48"/>
        <v/>
      </c>
      <c r="AV76" s="25" t="str">
        <f t="shared" si="49"/>
        <v/>
      </c>
      <c r="AX76" t="str">
        <f>IF(BC76="","",IF(BC76&gt;0,COUNT($AY$2:AY76),""))</f>
        <v/>
      </c>
      <c r="AY76" s="25" t="str">
        <f t="shared" si="50"/>
        <v/>
      </c>
      <c r="AZ76" s="25" t="str">
        <f t="shared" si="51"/>
        <v/>
      </c>
      <c r="BA76" s="25" t="str">
        <f t="shared" si="52"/>
        <v/>
      </c>
      <c r="BB76" s="25" t="str">
        <f t="shared" si="53"/>
        <v/>
      </c>
      <c r="BC76" s="25" t="str">
        <f t="shared" si="54"/>
        <v/>
      </c>
      <c r="BD76" s="25" t="str">
        <f t="shared" si="55"/>
        <v/>
      </c>
      <c r="BE76" s="25" t="str">
        <f t="shared" si="56"/>
        <v/>
      </c>
      <c r="BF76" s="25" t="str">
        <f t="shared" si="57"/>
        <v/>
      </c>
      <c r="BG76" s="25" t="str">
        <f t="shared" si="58"/>
        <v/>
      </c>
      <c r="BH76" s="25" t="str">
        <f t="shared" si="59"/>
        <v/>
      </c>
      <c r="BI76" s="25" t="str">
        <f t="shared" si="60"/>
        <v/>
      </c>
      <c r="BJ76" s="25" t="str">
        <f t="shared" si="61"/>
        <v/>
      </c>
      <c r="BK76" s="25" t="str">
        <f t="shared" si="62"/>
        <v/>
      </c>
      <c r="BL76" s="25" t="str">
        <f t="shared" si="63"/>
        <v/>
      </c>
      <c r="BM76" s="25" t="str">
        <f t="shared" si="64"/>
        <v/>
      </c>
      <c r="BN76" s="25" t="str">
        <f t="shared" si="65"/>
        <v/>
      </c>
    </row>
    <row r="77" spans="1:66" ht="30" x14ac:dyDescent="0.25">
      <c r="A77" s="20" t="str">
        <f>IF('S.D. Paste sheet'!A77="","",'S.D. Paste sheet'!A77)</f>
        <v/>
      </c>
      <c r="B77" s="20" t="str">
        <f>IF('S.D. Paste sheet'!B77="","",'S.D. Paste sheet'!B77)</f>
        <v/>
      </c>
      <c r="C77" s="20" t="str">
        <f>IF('S.D. Paste sheet'!C77="","",'S.D. Paste sheet'!C77)</f>
        <v/>
      </c>
      <c r="D77" s="20" t="str">
        <f>IF('S.D. Paste sheet'!D77="","",'S.D. Paste sheet'!D77)</f>
        <v/>
      </c>
      <c r="E77" s="20" t="str">
        <f>IF('S.D. Paste sheet'!E77="","",UPPER('S.D. Paste sheet'!E77))</f>
        <v/>
      </c>
      <c r="F77" s="20" t="str">
        <f>IF('S.D. Paste sheet'!F77="","",'S.D. Paste sheet'!F77)</f>
        <v/>
      </c>
      <c r="G77" s="20" t="str">
        <f>IF('S.D. Paste sheet'!G77="","",UPPER('S.D. Paste sheet'!G77))</f>
        <v/>
      </c>
      <c r="H77" s="20" t="str">
        <f>IF('S.D. Paste sheet'!H77="","",UPPER('S.D. Paste sheet'!H77))</f>
        <v/>
      </c>
      <c r="I77" s="20" t="str">
        <f>IF('S.D. Paste sheet'!I77="","",'S.D. Paste sheet'!I77)</f>
        <v/>
      </c>
      <c r="J77" s="20" t="str">
        <f>IF('S.D. Paste sheet'!J77="","",'S.D. Paste sheet'!J77)</f>
        <v/>
      </c>
      <c r="K77" s="20" t="str">
        <f>IF('S.D. Paste sheet'!K77="","",'S.D. Paste sheet'!K77)</f>
        <v/>
      </c>
      <c r="L77" s="20" t="str">
        <f>IF('S.D. Paste sheet'!L77="","",'S.D. Paste sheet'!L77)</f>
        <v/>
      </c>
      <c r="M77" s="20" t="str">
        <f>IF('S.D. Paste sheet'!M77="","",'S.D. Paste sheet'!M77)</f>
        <v/>
      </c>
      <c r="N77" s="20" t="str">
        <f>IF('S.D. Paste sheet'!N77="","",'S.D. Paste sheet'!N77)</f>
        <v/>
      </c>
      <c r="O77" s="20" t="str">
        <f>IF('S.D. Paste sheet'!O77="","",'S.D. Paste sheet'!O77)</f>
        <v>SC</v>
      </c>
      <c r="P77" s="20" t="str">
        <f>IF('S.D. Paste sheet'!P77="","",'S.D. Paste sheet'!P77)</f>
        <v>Hindu</v>
      </c>
      <c r="Q77" s="20" t="str">
        <f>IF('S.D. Paste sheet'!Q77="","",'S.D. Paste sheet'!Q77)</f>
        <v/>
      </c>
      <c r="R77" s="20" t="str">
        <f>IF('S.D. Paste sheet'!R77="","",'S.D. Paste sheet'!R77)</f>
        <v>MAHATMA GANDHI GOVT. SCHOOL BAR (214110)</v>
      </c>
      <c r="S77" s="20">
        <f>IF('S.D. Paste sheet'!S77="","",'S.D. Paste sheet'!S77)</f>
        <v>8200204302</v>
      </c>
      <c r="T77" s="20" t="str">
        <f>IF('S.D. Paste sheet'!T77="","",'S.D. Paste sheet'!T77)</f>
        <v>XXXX9979</v>
      </c>
      <c r="U77" s="20" t="str">
        <f>IF('S.D. Paste sheet'!U77="","",'S.D. Paste sheet'!U77)</f>
        <v/>
      </c>
      <c r="V77" s="20">
        <f>IF('S.D. Paste sheet'!V77="","",'S.D. Paste sheet'!V77)</f>
        <v>8290157036</v>
      </c>
      <c r="W77" s="20" t="str">
        <f>IF('S.D. Paste sheet'!W77="","",'S.D. Paste sheet'!W77)</f>
        <v>GURJARO KA BAS,RAIPUR,BAR,306105</v>
      </c>
      <c r="X77" s="20">
        <f>IF('S.D. Paste sheet'!X77="","",'S.D. Paste sheet'!X77)</f>
        <v>60000</v>
      </c>
      <c r="Y77" s="20" t="str">
        <f>IF('S.D. Paste sheet'!Y77="","",'S.D. Paste sheet'!Y77)</f>
        <v>N</v>
      </c>
      <c r="Z77" s="20" t="str">
        <f>IF('S.D. Paste sheet'!Z77="","",'S.D. Paste sheet'!Z77)</f>
        <v>N</v>
      </c>
      <c r="AA77" s="20" t="str">
        <f>IF('S.D. Paste sheet'!AA77="","",'S.D. Paste sheet'!AA77)</f>
        <v>No</v>
      </c>
      <c r="AB77" s="20">
        <f>IF('S.D. Paste sheet'!AB77="","",'S.D. Paste sheet'!AB77)</f>
        <v>8</v>
      </c>
      <c r="AC77" s="20" t="str">
        <f>IF('S.D. Paste sheet'!AC77="","",'S.D. Paste sheet'!AC77)</f>
        <v>None</v>
      </c>
      <c r="AD77" s="20">
        <f>IF('S.D. Paste sheet'!AD77="","",'S.D. Paste sheet'!AD77)</f>
        <v>1</v>
      </c>
      <c r="AE77" s="28"/>
      <c r="AF77" t="str">
        <f>IF(AK77="","",IF(AK77&gt;0,COUNT($AG$2:AG77),""))</f>
        <v/>
      </c>
      <c r="AG77" s="25" t="str">
        <f t="shared" si="34"/>
        <v/>
      </c>
      <c r="AH77" s="25" t="str">
        <f t="shared" si="35"/>
        <v/>
      </c>
      <c r="AI77" s="25" t="str">
        <f t="shared" si="36"/>
        <v/>
      </c>
      <c r="AJ77" s="25" t="str">
        <f t="shared" si="37"/>
        <v/>
      </c>
      <c r="AK77" s="25" t="str">
        <f t="shared" si="38"/>
        <v/>
      </c>
      <c r="AL77" s="25" t="str">
        <f t="shared" si="39"/>
        <v/>
      </c>
      <c r="AM77" s="25" t="str">
        <f t="shared" si="40"/>
        <v/>
      </c>
      <c r="AN77" s="25" t="str">
        <f t="shared" si="41"/>
        <v/>
      </c>
      <c r="AO77" s="25" t="str">
        <f t="shared" si="42"/>
        <v/>
      </c>
      <c r="AP77" s="25" t="str">
        <f t="shared" si="43"/>
        <v/>
      </c>
      <c r="AQ77" s="25" t="str">
        <f t="shared" si="44"/>
        <v/>
      </c>
      <c r="AR77" s="25" t="str">
        <f t="shared" si="45"/>
        <v/>
      </c>
      <c r="AS77" s="25" t="str">
        <f t="shared" si="46"/>
        <v/>
      </c>
      <c r="AT77" s="25" t="str">
        <f t="shared" si="47"/>
        <v/>
      </c>
      <c r="AU77" s="25" t="str">
        <f t="shared" si="48"/>
        <v/>
      </c>
      <c r="AV77" s="25" t="str">
        <f t="shared" si="49"/>
        <v/>
      </c>
      <c r="AX77" t="str">
        <f>IF(BC77="","",IF(BC77&gt;0,COUNT($AY$2:AY77),""))</f>
        <v/>
      </c>
      <c r="AY77" s="25" t="str">
        <f t="shared" si="50"/>
        <v/>
      </c>
      <c r="AZ77" s="25" t="str">
        <f t="shared" si="51"/>
        <v/>
      </c>
      <c r="BA77" s="25" t="str">
        <f t="shared" si="52"/>
        <v/>
      </c>
      <c r="BB77" s="25" t="str">
        <f t="shared" si="53"/>
        <v/>
      </c>
      <c r="BC77" s="25" t="str">
        <f t="shared" si="54"/>
        <v/>
      </c>
      <c r="BD77" s="25" t="str">
        <f t="shared" si="55"/>
        <v/>
      </c>
      <c r="BE77" s="25" t="str">
        <f t="shared" si="56"/>
        <v/>
      </c>
      <c r="BF77" s="25" t="str">
        <f t="shared" si="57"/>
        <v/>
      </c>
      <c r="BG77" s="25" t="str">
        <f t="shared" si="58"/>
        <v/>
      </c>
      <c r="BH77" s="25" t="str">
        <f t="shared" si="59"/>
        <v/>
      </c>
      <c r="BI77" s="25" t="str">
        <f t="shared" si="60"/>
        <v/>
      </c>
      <c r="BJ77" s="25" t="str">
        <f t="shared" si="61"/>
        <v/>
      </c>
      <c r="BK77" s="25" t="str">
        <f t="shared" si="62"/>
        <v/>
      </c>
      <c r="BL77" s="25" t="str">
        <f t="shared" si="63"/>
        <v/>
      </c>
      <c r="BM77" s="25" t="str">
        <f t="shared" si="64"/>
        <v/>
      </c>
      <c r="BN77" s="25" t="str">
        <f t="shared" si="65"/>
        <v/>
      </c>
    </row>
    <row r="78" spans="1:66" ht="30" x14ac:dyDescent="0.25">
      <c r="A78" s="20" t="str">
        <f>IF('S.D. Paste sheet'!A78="","",'S.D. Paste sheet'!A78)</f>
        <v/>
      </c>
      <c r="B78" s="20" t="str">
        <f>IF('S.D. Paste sheet'!B78="","",'S.D. Paste sheet'!B78)</f>
        <v/>
      </c>
      <c r="C78" s="20" t="str">
        <f>IF('S.D. Paste sheet'!C78="","",'S.D. Paste sheet'!C78)</f>
        <v/>
      </c>
      <c r="D78" s="20" t="str">
        <f>IF('S.D. Paste sheet'!D78="","",'S.D. Paste sheet'!D78)</f>
        <v/>
      </c>
      <c r="E78" s="20" t="str">
        <f>IF('S.D. Paste sheet'!E78="","",UPPER('S.D. Paste sheet'!E78))</f>
        <v/>
      </c>
      <c r="F78" s="20" t="str">
        <f>IF('S.D. Paste sheet'!F78="","",'S.D. Paste sheet'!F78)</f>
        <v/>
      </c>
      <c r="G78" s="20" t="str">
        <f>IF('S.D. Paste sheet'!G78="","",UPPER('S.D. Paste sheet'!G78))</f>
        <v/>
      </c>
      <c r="H78" s="20" t="str">
        <f>IF('S.D. Paste sheet'!H78="","",UPPER('S.D. Paste sheet'!H78))</f>
        <v/>
      </c>
      <c r="I78" s="20" t="str">
        <f>IF('S.D. Paste sheet'!I78="","",'S.D. Paste sheet'!I78)</f>
        <v/>
      </c>
      <c r="J78" s="20" t="str">
        <f>IF('S.D. Paste sheet'!J78="","",'S.D. Paste sheet'!J78)</f>
        <v/>
      </c>
      <c r="K78" s="20" t="str">
        <f>IF('S.D. Paste sheet'!K78="","",'S.D. Paste sheet'!K78)</f>
        <v/>
      </c>
      <c r="L78" s="20" t="str">
        <f>IF('S.D. Paste sheet'!L78="","",'S.D. Paste sheet'!L78)</f>
        <v/>
      </c>
      <c r="M78" s="20" t="str">
        <f>IF('S.D. Paste sheet'!M78="","",'S.D. Paste sheet'!M78)</f>
        <v/>
      </c>
      <c r="N78" s="20" t="str">
        <f>IF('S.D. Paste sheet'!N78="","",'S.D. Paste sheet'!N78)</f>
        <v/>
      </c>
      <c r="O78" s="20" t="str">
        <f>IF('S.D. Paste sheet'!O78="","",'S.D. Paste sheet'!O78)</f>
        <v>SBC</v>
      </c>
      <c r="P78" s="20" t="str">
        <f>IF('S.D. Paste sheet'!P78="","",'S.D. Paste sheet'!P78)</f>
        <v>Hindu</v>
      </c>
      <c r="Q78" s="20" t="str">
        <f>IF('S.D. Paste sheet'!Q78="","",'S.D. Paste sheet'!Q78)</f>
        <v/>
      </c>
      <c r="R78" s="20" t="str">
        <f>IF('S.D. Paste sheet'!R78="","",'S.D. Paste sheet'!R78)</f>
        <v>MAHATMA GANDHI GOVT. SCHOOL BAR (214110)</v>
      </c>
      <c r="S78" s="20">
        <f>IF('S.D. Paste sheet'!S78="","",'S.D. Paste sheet'!S78)</f>
        <v>8200204302</v>
      </c>
      <c r="T78" s="20" t="str">
        <f>IF('S.D. Paste sheet'!T78="","",'S.D. Paste sheet'!T78)</f>
        <v>XXXX3633</v>
      </c>
      <c r="U78" s="20" t="str">
        <f>IF('S.D. Paste sheet'!U78="","",'S.D. Paste sheet'!U78)</f>
        <v/>
      </c>
      <c r="V78" s="20">
        <f>IF('S.D. Paste sheet'!V78="","",'S.D. Paste sheet'!V78)</f>
        <v>9887202989</v>
      </c>
      <c r="W78" s="20" t="str">
        <f>IF('S.D. Paste sheet'!W78="","",'S.D. Paste sheet'!W78)</f>
        <v>GUJARO KA BAS BUS STAND ,RAIPUR,BAR,306105</v>
      </c>
      <c r="X78" s="20">
        <f>IF('S.D. Paste sheet'!X78="","",'S.D. Paste sheet'!X78)</f>
        <v>60000</v>
      </c>
      <c r="Y78" s="20" t="str">
        <f>IF('S.D. Paste sheet'!Y78="","",'S.D. Paste sheet'!Y78)</f>
        <v>N</v>
      </c>
      <c r="Z78" s="20" t="str">
        <f>IF('S.D. Paste sheet'!Z78="","",'S.D. Paste sheet'!Z78)</f>
        <v>N</v>
      </c>
      <c r="AA78" s="20" t="str">
        <f>IF('S.D. Paste sheet'!AA78="","",'S.D. Paste sheet'!AA78)</f>
        <v>No</v>
      </c>
      <c r="AB78" s="20">
        <f>IF('S.D. Paste sheet'!AB78="","",'S.D. Paste sheet'!AB78)</f>
        <v>7</v>
      </c>
      <c r="AC78" s="20" t="str">
        <f>IF('S.D. Paste sheet'!AC78="","",'S.D. Paste sheet'!AC78)</f>
        <v>None</v>
      </c>
      <c r="AD78" s="20">
        <f>IF('S.D. Paste sheet'!AD78="","",'S.D. Paste sheet'!AD78)</f>
        <v>1</v>
      </c>
      <c r="AE78" s="28"/>
      <c r="AF78" t="str">
        <f>IF(AK78="","",IF(AK78&gt;0,COUNT($AG$2:AG78),""))</f>
        <v/>
      </c>
      <c r="AG78" s="25" t="str">
        <f t="shared" si="34"/>
        <v/>
      </c>
      <c r="AH78" s="25" t="str">
        <f t="shared" si="35"/>
        <v/>
      </c>
      <c r="AI78" s="25" t="str">
        <f t="shared" si="36"/>
        <v/>
      </c>
      <c r="AJ78" s="25" t="str">
        <f t="shared" si="37"/>
        <v/>
      </c>
      <c r="AK78" s="25" t="str">
        <f t="shared" si="38"/>
        <v/>
      </c>
      <c r="AL78" s="25" t="str">
        <f t="shared" si="39"/>
        <v/>
      </c>
      <c r="AM78" s="25" t="str">
        <f t="shared" si="40"/>
        <v/>
      </c>
      <c r="AN78" s="25" t="str">
        <f t="shared" si="41"/>
        <v/>
      </c>
      <c r="AO78" s="25" t="str">
        <f t="shared" si="42"/>
        <v/>
      </c>
      <c r="AP78" s="25" t="str">
        <f t="shared" si="43"/>
        <v/>
      </c>
      <c r="AQ78" s="25" t="str">
        <f t="shared" si="44"/>
        <v/>
      </c>
      <c r="AR78" s="25" t="str">
        <f t="shared" si="45"/>
        <v/>
      </c>
      <c r="AS78" s="25" t="str">
        <f t="shared" si="46"/>
        <v/>
      </c>
      <c r="AT78" s="25" t="str">
        <f t="shared" si="47"/>
        <v/>
      </c>
      <c r="AU78" s="25" t="str">
        <f t="shared" si="48"/>
        <v/>
      </c>
      <c r="AV78" s="25" t="str">
        <f t="shared" si="49"/>
        <v/>
      </c>
      <c r="AX78" t="str">
        <f>IF(BC78="","",IF(BC78&gt;0,COUNT($AY$2:AY78),""))</f>
        <v/>
      </c>
      <c r="AY78" s="25" t="str">
        <f t="shared" si="50"/>
        <v/>
      </c>
      <c r="AZ78" s="25" t="str">
        <f t="shared" si="51"/>
        <v/>
      </c>
      <c r="BA78" s="25" t="str">
        <f t="shared" si="52"/>
        <v/>
      </c>
      <c r="BB78" s="25" t="str">
        <f t="shared" si="53"/>
        <v/>
      </c>
      <c r="BC78" s="25" t="str">
        <f t="shared" si="54"/>
        <v/>
      </c>
      <c r="BD78" s="25" t="str">
        <f t="shared" si="55"/>
        <v/>
      </c>
      <c r="BE78" s="25" t="str">
        <f t="shared" si="56"/>
        <v/>
      </c>
      <c r="BF78" s="25" t="str">
        <f t="shared" si="57"/>
        <v/>
      </c>
      <c r="BG78" s="25" t="str">
        <f t="shared" si="58"/>
        <v/>
      </c>
      <c r="BH78" s="25" t="str">
        <f t="shared" si="59"/>
        <v/>
      </c>
      <c r="BI78" s="25" t="str">
        <f t="shared" si="60"/>
        <v/>
      </c>
      <c r="BJ78" s="25" t="str">
        <f t="shared" si="61"/>
        <v/>
      </c>
      <c r="BK78" s="25" t="str">
        <f t="shared" si="62"/>
        <v/>
      </c>
      <c r="BL78" s="25" t="str">
        <f t="shared" si="63"/>
        <v/>
      </c>
      <c r="BM78" s="25" t="str">
        <f t="shared" si="64"/>
        <v/>
      </c>
      <c r="BN78" s="25" t="str">
        <f t="shared" si="65"/>
        <v/>
      </c>
    </row>
    <row r="79" spans="1:66" ht="30" x14ac:dyDescent="0.25">
      <c r="A79" s="20" t="str">
        <f>IF('S.D. Paste sheet'!A79="","",'S.D. Paste sheet'!A79)</f>
        <v/>
      </c>
      <c r="B79" s="20" t="str">
        <f>IF('S.D. Paste sheet'!B79="","",'S.D. Paste sheet'!B79)</f>
        <v/>
      </c>
      <c r="C79" s="20" t="str">
        <f>IF('S.D. Paste sheet'!C79="","",'S.D. Paste sheet'!C79)</f>
        <v/>
      </c>
      <c r="D79" s="20" t="str">
        <f>IF('S.D. Paste sheet'!D79="","",'S.D. Paste sheet'!D79)</f>
        <v/>
      </c>
      <c r="E79" s="20" t="str">
        <f>IF('S.D. Paste sheet'!E79="","",UPPER('S.D. Paste sheet'!E79))</f>
        <v/>
      </c>
      <c r="F79" s="20" t="str">
        <f>IF('S.D. Paste sheet'!F79="","",'S.D. Paste sheet'!F79)</f>
        <v/>
      </c>
      <c r="G79" s="20" t="str">
        <f>IF('S.D. Paste sheet'!G79="","",UPPER('S.D. Paste sheet'!G79))</f>
        <v/>
      </c>
      <c r="H79" s="20" t="str">
        <f>IF('S.D. Paste sheet'!H79="","",UPPER('S.D. Paste sheet'!H79))</f>
        <v/>
      </c>
      <c r="I79" s="20" t="str">
        <f>IF('S.D. Paste sheet'!I79="","",'S.D. Paste sheet'!I79)</f>
        <v/>
      </c>
      <c r="J79" s="20" t="str">
        <f>IF('S.D. Paste sheet'!J79="","",'S.D. Paste sheet'!J79)</f>
        <v/>
      </c>
      <c r="K79" s="20" t="str">
        <f>IF('S.D. Paste sheet'!K79="","",'S.D. Paste sheet'!K79)</f>
        <v/>
      </c>
      <c r="L79" s="20" t="str">
        <f>IF('S.D. Paste sheet'!L79="","",'S.D. Paste sheet'!L79)</f>
        <v/>
      </c>
      <c r="M79" s="20" t="str">
        <f>IF('S.D. Paste sheet'!M79="","",'S.D. Paste sheet'!M79)</f>
        <v/>
      </c>
      <c r="N79" s="20" t="str">
        <f>IF('S.D. Paste sheet'!N79="","",'S.D. Paste sheet'!N79)</f>
        <v/>
      </c>
      <c r="O79" s="20" t="str">
        <f>IF('S.D. Paste sheet'!O79="","",'S.D. Paste sheet'!O79)</f>
        <v>OBC</v>
      </c>
      <c r="P79" s="20" t="str">
        <f>IF('S.D. Paste sheet'!P79="","",'S.D. Paste sheet'!P79)</f>
        <v>Hindu</v>
      </c>
      <c r="Q79" s="20" t="str">
        <f>IF('S.D. Paste sheet'!Q79="","",'S.D. Paste sheet'!Q79)</f>
        <v/>
      </c>
      <c r="R79" s="20" t="str">
        <f>IF('S.D. Paste sheet'!R79="","",'S.D. Paste sheet'!R79)</f>
        <v>MAHATMA GANDHI GOVT. SCHOOL BAR (214110)</v>
      </c>
      <c r="S79" s="20">
        <f>IF('S.D. Paste sheet'!S79="","",'S.D. Paste sheet'!S79)</f>
        <v>8200204302</v>
      </c>
      <c r="T79" s="20" t="str">
        <f>IF('S.D. Paste sheet'!T79="","",'S.D. Paste sheet'!T79)</f>
        <v>XXXX4681</v>
      </c>
      <c r="U79" s="20" t="str">
        <f>IF('S.D. Paste sheet'!U79="","",'S.D. Paste sheet'!U79)</f>
        <v/>
      </c>
      <c r="V79" s="20">
        <f>IF('S.D. Paste sheet'!V79="","",'S.D. Paste sheet'!V79)</f>
        <v>9829516674</v>
      </c>
      <c r="W79" s="20" t="str">
        <f>IF('S.D. Paste sheet'!W79="","",'S.D. Paste sheet'!W79)</f>
        <v>RAMDEV NAGAR, JODHPUR ROAD, BAR , PALI,PALI,BAR,306105</v>
      </c>
      <c r="X79" s="20">
        <f>IF('S.D. Paste sheet'!X79="","",'S.D. Paste sheet'!X79)</f>
        <v>36000</v>
      </c>
      <c r="Y79" s="20" t="str">
        <f>IF('S.D. Paste sheet'!Y79="","",'S.D. Paste sheet'!Y79)</f>
        <v>N</v>
      </c>
      <c r="Z79" s="20" t="str">
        <f>IF('S.D. Paste sheet'!Z79="","",'S.D. Paste sheet'!Z79)</f>
        <v>N</v>
      </c>
      <c r="AA79" s="20" t="str">
        <f>IF('S.D. Paste sheet'!AA79="","",'S.D. Paste sheet'!AA79)</f>
        <v>No</v>
      </c>
      <c r="AB79" s="20">
        <f>IF('S.D. Paste sheet'!AB79="","",'S.D. Paste sheet'!AB79)</f>
        <v>8</v>
      </c>
      <c r="AC79" s="20" t="str">
        <f>IF('S.D. Paste sheet'!AC79="","",'S.D. Paste sheet'!AC79)</f>
        <v>None</v>
      </c>
      <c r="AD79" s="20">
        <f>IF('S.D. Paste sheet'!AD79="","",'S.D. Paste sheet'!AD79)</f>
        <v>1</v>
      </c>
      <c r="AE79" s="28"/>
      <c r="AF79" t="str">
        <f>IF(AK79="","",IF(AK79&gt;0,COUNT($AG$2:AG79),""))</f>
        <v/>
      </c>
      <c r="AG79" s="25" t="str">
        <f t="shared" si="34"/>
        <v/>
      </c>
      <c r="AH79" s="25" t="str">
        <f t="shared" si="35"/>
        <v/>
      </c>
      <c r="AI79" s="25" t="str">
        <f t="shared" si="36"/>
        <v/>
      </c>
      <c r="AJ79" s="25" t="str">
        <f t="shared" si="37"/>
        <v/>
      </c>
      <c r="AK79" s="25" t="str">
        <f t="shared" si="38"/>
        <v/>
      </c>
      <c r="AL79" s="25" t="str">
        <f t="shared" si="39"/>
        <v/>
      </c>
      <c r="AM79" s="25" t="str">
        <f t="shared" si="40"/>
        <v/>
      </c>
      <c r="AN79" s="25" t="str">
        <f t="shared" si="41"/>
        <v/>
      </c>
      <c r="AO79" s="25" t="str">
        <f t="shared" si="42"/>
        <v/>
      </c>
      <c r="AP79" s="25" t="str">
        <f t="shared" si="43"/>
        <v/>
      </c>
      <c r="AQ79" s="25" t="str">
        <f t="shared" si="44"/>
        <v/>
      </c>
      <c r="AR79" s="25" t="str">
        <f t="shared" si="45"/>
        <v/>
      </c>
      <c r="AS79" s="25" t="str">
        <f t="shared" si="46"/>
        <v/>
      </c>
      <c r="AT79" s="25" t="str">
        <f t="shared" si="47"/>
        <v/>
      </c>
      <c r="AU79" s="25" t="str">
        <f t="shared" si="48"/>
        <v/>
      </c>
      <c r="AV79" s="25" t="str">
        <f t="shared" si="49"/>
        <v/>
      </c>
      <c r="AX79" t="str">
        <f>IF(BC79="","",IF(BC79&gt;0,COUNT($AY$2:AY79),""))</f>
        <v/>
      </c>
      <c r="AY79" s="25" t="str">
        <f t="shared" si="50"/>
        <v/>
      </c>
      <c r="AZ79" s="25" t="str">
        <f t="shared" si="51"/>
        <v/>
      </c>
      <c r="BA79" s="25" t="str">
        <f t="shared" si="52"/>
        <v/>
      </c>
      <c r="BB79" s="25" t="str">
        <f t="shared" si="53"/>
        <v/>
      </c>
      <c r="BC79" s="25" t="str">
        <f t="shared" si="54"/>
        <v/>
      </c>
      <c r="BD79" s="25" t="str">
        <f t="shared" si="55"/>
        <v/>
      </c>
      <c r="BE79" s="25" t="str">
        <f t="shared" si="56"/>
        <v/>
      </c>
      <c r="BF79" s="25" t="str">
        <f t="shared" si="57"/>
        <v/>
      </c>
      <c r="BG79" s="25" t="str">
        <f t="shared" si="58"/>
        <v/>
      </c>
      <c r="BH79" s="25" t="str">
        <f t="shared" si="59"/>
        <v/>
      </c>
      <c r="BI79" s="25" t="str">
        <f t="shared" si="60"/>
        <v/>
      </c>
      <c r="BJ79" s="25" t="str">
        <f t="shared" si="61"/>
        <v/>
      </c>
      <c r="BK79" s="25" t="str">
        <f t="shared" si="62"/>
        <v/>
      </c>
      <c r="BL79" s="25" t="str">
        <f t="shared" si="63"/>
        <v/>
      </c>
      <c r="BM79" s="25" t="str">
        <f t="shared" si="64"/>
        <v/>
      </c>
      <c r="BN79" s="25" t="str">
        <f t="shared" si="65"/>
        <v/>
      </c>
    </row>
    <row r="80" spans="1:66" ht="30" x14ac:dyDescent="0.25">
      <c r="A80" s="20" t="str">
        <f>IF('S.D. Paste sheet'!A80="","",'S.D. Paste sheet'!A80)</f>
        <v/>
      </c>
      <c r="B80" s="20" t="str">
        <f>IF('S.D. Paste sheet'!B80="","",'S.D. Paste sheet'!B80)</f>
        <v/>
      </c>
      <c r="C80" s="20" t="str">
        <f>IF('S.D. Paste sheet'!C80="","",'S.D. Paste sheet'!C80)</f>
        <v/>
      </c>
      <c r="D80" s="20" t="str">
        <f>IF('S.D. Paste sheet'!D80="","",'S.D. Paste sheet'!D80)</f>
        <v/>
      </c>
      <c r="E80" s="20" t="str">
        <f>IF('S.D. Paste sheet'!E80="","",UPPER('S.D. Paste sheet'!E80))</f>
        <v/>
      </c>
      <c r="F80" s="20" t="str">
        <f>IF('S.D. Paste sheet'!F80="","",'S.D. Paste sheet'!F80)</f>
        <v/>
      </c>
      <c r="G80" s="20" t="str">
        <f>IF('S.D. Paste sheet'!G80="","",UPPER('S.D. Paste sheet'!G80))</f>
        <v/>
      </c>
      <c r="H80" s="20" t="str">
        <f>IF('S.D. Paste sheet'!H80="","",UPPER('S.D. Paste sheet'!H80))</f>
        <v/>
      </c>
      <c r="I80" s="20" t="str">
        <f>IF('S.D. Paste sheet'!I80="","",'S.D. Paste sheet'!I80)</f>
        <v/>
      </c>
      <c r="J80" s="20" t="str">
        <f>IF('S.D. Paste sheet'!J80="","",'S.D. Paste sheet'!J80)</f>
        <v/>
      </c>
      <c r="K80" s="20" t="str">
        <f>IF('S.D. Paste sheet'!K80="","",'S.D. Paste sheet'!K80)</f>
        <v/>
      </c>
      <c r="L80" s="20" t="str">
        <f>IF('S.D. Paste sheet'!L80="","",'S.D. Paste sheet'!L80)</f>
        <v/>
      </c>
      <c r="M80" s="20" t="str">
        <f>IF('S.D. Paste sheet'!M80="","",'S.D. Paste sheet'!M80)</f>
        <v/>
      </c>
      <c r="N80" s="20" t="str">
        <f>IF('S.D. Paste sheet'!N80="","",'S.D. Paste sheet'!N80)</f>
        <v/>
      </c>
      <c r="O80" s="20" t="str">
        <f>IF('S.D. Paste sheet'!O80="","",'S.D. Paste sheet'!O80)</f>
        <v>SBC</v>
      </c>
      <c r="P80" s="20" t="str">
        <f>IF('S.D. Paste sheet'!P80="","",'S.D. Paste sheet'!P80)</f>
        <v>Hindu</v>
      </c>
      <c r="Q80" s="20" t="str">
        <f>IF('S.D. Paste sheet'!Q80="","",'S.D. Paste sheet'!Q80)</f>
        <v/>
      </c>
      <c r="R80" s="20" t="str">
        <f>IF('S.D. Paste sheet'!R80="","",'S.D. Paste sheet'!R80)</f>
        <v>MAHATMA GANDHI GOVT. SCHOOL BAR (214110)</v>
      </c>
      <c r="S80" s="20">
        <f>IF('S.D. Paste sheet'!S80="","",'S.D. Paste sheet'!S80)</f>
        <v>8200204302</v>
      </c>
      <c r="T80" s="20" t="str">
        <f>IF('S.D. Paste sheet'!T80="","",'S.D. Paste sheet'!T80)</f>
        <v>XXXX7471</v>
      </c>
      <c r="U80" s="20" t="str">
        <f>IF('S.D. Paste sheet'!U80="","",'S.D. Paste sheet'!U80)</f>
        <v/>
      </c>
      <c r="V80" s="20">
        <f>IF('S.D. Paste sheet'!V80="","",'S.D. Paste sheet'!V80)</f>
        <v>9887362667</v>
      </c>
      <c r="W80" s="20" t="str">
        <f>IF('S.D. Paste sheet'!W80="","",'S.D. Paste sheet'!W80)</f>
        <v>JODHPUR ROAD BAR,RAIPUR,BAR,306105</v>
      </c>
      <c r="X80" s="20">
        <f>IF('S.D. Paste sheet'!X80="","",'S.D. Paste sheet'!X80)</f>
        <v>0</v>
      </c>
      <c r="Y80" s="20" t="str">
        <f>IF('S.D. Paste sheet'!Y80="","",'S.D. Paste sheet'!Y80)</f>
        <v>N</v>
      </c>
      <c r="Z80" s="20" t="str">
        <f>IF('S.D. Paste sheet'!Z80="","",'S.D. Paste sheet'!Z80)</f>
        <v>N</v>
      </c>
      <c r="AA80" s="20" t="str">
        <f>IF('S.D. Paste sheet'!AA80="","",'S.D. Paste sheet'!AA80)</f>
        <v>No</v>
      </c>
      <c r="AB80" s="20">
        <f>IF('S.D. Paste sheet'!AB80="","",'S.D. Paste sheet'!AB80)</f>
        <v>7</v>
      </c>
      <c r="AC80" s="20" t="str">
        <f>IF('S.D. Paste sheet'!AC80="","",'S.D. Paste sheet'!AC80)</f>
        <v>None</v>
      </c>
      <c r="AD80" s="20">
        <f>IF('S.D. Paste sheet'!AD80="","",'S.D. Paste sheet'!AD80)</f>
        <v>1</v>
      </c>
      <c r="AE80" s="28"/>
      <c r="AF80" t="str">
        <f>IF(AK80="","",IF(AK80&gt;0,COUNT($AG$2:AG80),""))</f>
        <v/>
      </c>
      <c r="AG80" s="25" t="str">
        <f t="shared" si="34"/>
        <v/>
      </c>
      <c r="AH80" s="25" t="str">
        <f t="shared" si="35"/>
        <v/>
      </c>
      <c r="AI80" s="25" t="str">
        <f t="shared" si="36"/>
        <v/>
      </c>
      <c r="AJ80" s="25" t="str">
        <f t="shared" si="37"/>
        <v/>
      </c>
      <c r="AK80" s="25" t="str">
        <f t="shared" si="38"/>
        <v/>
      </c>
      <c r="AL80" s="25" t="str">
        <f t="shared" si="39"/>
        <v/>
      </c>
      <c r="AM80" s="25" t="str">
        <f t="shared" si="40"/>
        <v/>
      </c>
      <c r="AN80" s="25" t="str">
        <f t="shared" si="41"/>
        <v/>
      </c>
      <c r="AO80" s="25" t="str">
        <f t="shared" si="42"/>
        <v/>
      </c>
      <c r="AP80" s="25" t="str">
        <f t="shared" si="43"/>
        <v/>
      </c>
      <c r="AQ80" s="25" t="str">
        <f t="shared" si="44"/>
        <v/>
      </c>
      <c r="AR80" s="25" t="str">
        <f t="shared" si="45"/>
        <v/>
      </c>
      <c r="AS80" s="25" t="str">
        <f t="shared" si="46"/>
        <v/>
      </c>
      <c r="AT80" s="25" t="str">
        <f t="shared" si="47"/>
        <v/>
      </c>
      <c r="AU80" s="25" t="str">
        <f t="shared" si="48"/>
        <v/>
      </c>
      <c r="AV80" s="25" t="str">
        <f t="shared" si="49"/>
        <v/>
      </c>
      <c r="AX80" t="str">
        <f>IF(BC80="","",IF(BC80&gt;0,COUNT($AY$2:AY80),""))</f>
        <v/>
      </c>
      <c r="AY80" s="25" t="str">
        <f t="shared" si="50"/>
        <v/>
      </c>
      <c r="AZ80" s="25" t="str">
        <f t="shared" si="51"/>
        <v/>
      </c>
      <c r="BA80" s="25" t="str">
        <f t="shared" si="52"/>
        <v/>
      </c>
      <c r="BB80" s="25" t="str">
        <f t="shared" si="53"/>
        <v/>
      </c>
      <c r="BC80" s="25" t="str">
        <f t="shared" si="54"/>
        <v/>
      </c>
      <c r="BD80" s="25" t="str">
        <f t="shared" si="55"/>
        <v/>
      </c>
      <c r="BE80" s="25" t="str">
        <f t="shared" si="56"/>
        <v/>
      </c>
      <c r="BF80" s="25" t="str">
        <f t="shared" si="57"/>
        <v/>
      </c>
      <c r="BG80" s="25" t="str">
        <f t="shared" si="58"/>
        <v/>
      </c>
      <c r="BH80" s="25" t="str">
        <f t="shared" si="59"/>
        <v/>
      </c>
      <c r="BI80" s="25" t="str">
        <f t="shared" si="60"/>
        <v/>
      </c>
      <c r="BJ80" s="25" t="str">
        <f t="shared" si="61"/>
        <v/>
      </c>
      <c r="BK80" s="25" t="str">
        <f t="shared" si="62"/>
        <v/>
      </c>
      <c r="BL80" s="25" t="str">
        <f t="shared" si="63"/>
        <v/>
      </c>
      <c r="BM80" s="25" t="str">
        <f t="shared" si="64"/>
        <v/>
      </c>
      <c r="BN80" s="25" t="str">
        <f t="shared" si="65"/>
        <v/>
      </c>
    </row>
    <row r="81" spans="1:66" ht="30" x14ac:dyDescent="0.25">
      <c r="A81" s="20" t="str">
        <f>IF('S.D. Paste sheet'!A81="","",'S.D. Paste sheet'!A81)</f>
        <v/>
      </c>
      <c r="B81" s="20" t="str">
        <f>IF('S.D. Paste sheet'!B81="","",'S.D. Paste sheet'!B81)</f>
        <v/>
      </c>
      <c r="C81" s="20" t="str">
        <f>IF('S.D. Paste sheet'!C81="","",'S.D. Paste sheet'!C81)</f>
        <v/>
      </c>
      <c r="D81" s="20" t="str">
        <f>IF('S.D. Paste sheet'!D81="","",'S.D. Paste sheet'!D81)</f>
        <v/>
      </c>
      <c r="E81" s="20" t="str">
        <f>IF('S.D. Paste sheet'!E81="","",UPPER('S.D. Paste sheet'!E81))</f>
        <v/>
      </c>
      <c r="F81" s="20" t="str">
        <f>IF('S.D. Paste sheet'!F81="","",'S.D. Paste sheet'!F81)</f>
        <v/>
      </c>
      <c r="G81" s="20" t="str">
        <f>IF('S.D. Paste sheet'!G81="","",UPPER('S.D. Paste sheet'!G81))</f>
        <v/>
      </c>
      <c r="H81" s="20" t="str">
        <f>IF('S.D. Paste sheet'!H81="","",UPPER('S.D. Paste sheet'!H81))</f>
        <v/>
      </c>
      <c r="I81" s="20" t="str">
        <f>IF('S.D. Paste sheet'!I81="","",'S.D. Paste sheet'!I81)</f>
        <v/>
      </c>
      <c r="J81" s="20" t="str">
        <f>IF('S.D. Paste sheet'!J81="","",'S.D. Paste sheet'!J81)</f>
        <v/>
      </c>
      <c r="K81" s="20" t="str">
        <f>IF('S.D. Paste sheet'!K81="","",'S.D. Paste sheet'!K81)</f>
        <v/>
      </c>
      <c r="L81" s="20" t="str">
        <f>IF('S.D. Paste sheet'!L81="","",'S.D. Paste sheet'!L81)</f>
        <v/>
      </c>
      <c r="M81" s="20" t="str">
        <f>IF('S.D. Paste sheet'!M81="","",'S.D. Paste sheet'!M81)</f>
        <v/>
      </c>
      <c r="N81" s="20" t="str">
        <f>IF('S.D. Paste sheet'!N81="","",'S.D. Paste sheet'!N81)</f>
        <v/>
      </c>
      <c r="O81" s="20" t="str">
        <f>IF('S.D. Paste sheet'!O81="","",'S.D. Paste sheet'!O81)</f>
        <v>OBC</v>
      </c>
      <c r="P81" s="20" t="str">
        <f>IF('S.D. Paste sheet'!P81="","",'S.D. Paste sheet'!P81)</f>
        <v>Muslim</v>
      </c>
      <c r="Q81" s="20" t="str">
        <f>IF('S.D. Paste sheet'!Q81="","",'S.D. Paste sheet'!Q81)</f>
        <v/>
      </c>
      <c r="R81" s="20" t="str">
        <f>IF('S.D. Paste sheet'!R81="","",'S.D. Paste sheet'!R81)</f>
        <v>MAHATMA GANDHI GOVT. SCHOOL BAR (214110)</v>
      </c>
      <c r="S81" s="20">
        <f>IF('S.D. Paste sheet'!S81="","",'S.D. Paste sheet'!S81)</f>
        <v>8200204302</v>
      </c>
      <c r="T81" s="20" t="str">
        <f>IF('S.D. Paste sheet'!T81="","",'S.D. Paste sheet'!T81)</f>
        <v>XXXX8250</v>
      </c>
      <c r="U81" s="20" t="str">
        <f>IF('S.D. Paste sheet'!U81="","",'S.D. Paste sheet'!U81)</f>
        <v/>
      </c>
      <c r="V81" s="20">
        <f>IF('S.D. Paste sheet'!V81="","",'S.D. Paste sheet'!V81)</f>
        <v>9414391771</v>
      </c>
      <c r="W81" s="20" t="str">
        <f>IF('S.D. Paste sheet'!W81="","",'S.D. Paste sheet'!W81)</f>
        <v>BAR,RAIPUR,BAR,306105</v>
      </c>
      <c r="X81" s="20">
        <f>IF('S.D. Paste sheet'!X81="","",'S.D. Paste sheet'!X81)</f>
        <v>200000</v>
      </c>
      <c r="Y81" s="20" t="str">
        <f>IF('S.D. Paste sheet'!Y81="","",'S.D. Paste sheet'!Y81)</f>
        <v>N</v>
      </c>
      <c r="Z81" s="20" t="str">
        <f>IF('S.D. Paste sheet'!Z81="","",'S.D. Paste sheet'!Z81)</f>
        <v>N</v>
      </c>
      <c r="AA81" s="20" t="str">
        <f>IF('S.D. Paste sheet'!AA81="","",'S.D. Paste sheet'!AA81)</f>
        <v>Yes</v>
      </c>
      <c r="AB81" s="20">
        <f>IF('S.D. Paste sheet'!AB81="","",'S.D. Paste sheet'!AB81)</f>
        <v>8</v>
      </c>
      <c r="AC81" s="20" t="str">
        <f>IF('S.D. Paste sheet'!AC81="","",'S.D. Paste sheet'!AC81)</f>
        <v>None</v>
      </c>
      <c r="AD81" s="20">
        <f>IF('S.D. Paste sheet'!AD81="","",'S.D. Paste sheet'!AD81)</f>
        <v>1</v>
      </c>
      <c r="AE81" s="28"/>
      <c r="AF81" t="str">
        <f>IF(AK81="","",IF(AK81&gt;0,COUNT($AG$2:AG81),""))</f>
        <v/>
      </c>
      <c r="AG81" s="25" t="str">
        <f t="shared" si="34"/>
        <v/>
      </c>
      <c r="AH81" s="25" t="str">
        <f t="shared" si="35"/>
        <v/>
      </c>
      <c r="AI81" s="25" t="str">
        <f t="shared" si="36"/>
        <v/>
      </c>
      <c r="AJ81" s="25" t="str">
        <f t="shared" si="37"/>
        <v/>
      </c>
      <c r="AK81" s="25" t="str">
        <f t="shared" si="38"/>
        <v/>
      </c>
      <c r="AL81" s="25" t="str">
        <f t="shared" si="39"/>
        <v/>
      </c>
      <c r="AM81" s="25" t="str">
        <f t="shared" si="40"/>
        <v/>
      </c>
      <c r="AN81" s="25" t="str">
        <f t="shared" si="41"/>
        <v/>
      </c>
      <c r="AO81" s="25" t="str">
        <f t="shared" si="42"/>
        <v/>
      </c>
      <c r="AP81" s="25" t="str">
        <f t="shared" si="43"/>
        <v/>
      </c>
      <c r="AQ81" s="25" t="str">
        <f t="shared" si="44"/>
        <v/>
      </c>
      <c r="AR81" s="25" t="str">
        <f t="shared" si="45"/>
        <v/>
      </c>
      <c r="AS81" s="25" t="str">
        <f t="shared" si="46"/>
        <v/>
      </c>
      <c r="AT81" s="25" t="str">
        <f t="shared" si="47"/>
        <v/>
      </c>
      <c r="AU81" s="25" t="str">
        <f t="shared" si="48"/>
        <v/>
      </c>
      <c r="AV81" s="25" t="str">
        <f t="shared" si="49"/>
        <v/>
      </c>
      <c r="AX81" t="str">
        <f>IF(BC81="","",IF(BC81&gt;0,COUNT($AY$2:AY81),""))</f>
        <v/>
      </c>
      <c r="AY81" s="25" t="str">
        <f t="shared" si="50"/>
        <v/>
      </c>
      <c r="AZ81" s="25" t="str">
        <f t="shared" si="51"/>
        <v/>
      </c>
      <c r="BA81" s="25" t="str">
        <f t="shared" si="52"/>
        <v/>
      </c>
      <c r="BB81" s="25" t="str">
        <f t="shared" si="53"/>
        <v/>
      </c>
      <c r="BC81" s="25" t="str">
        <f t="shared" si="54"/>
        <v/>
      </c>
      <c r="BD81" s="25" t="str">
        <f t="shared" si="55"/>
        <v/>
      </c>
      <c r="BE81" s="25" t="str">
        <f t="shared" si="56"/>
        <v/>
      </c>
      <c r="BF81" s="25" t="str">
        <f t="shared" si="57"/>
        <v/>
      </c>
      <c r="BG81" s="25" t="str">
        <f t="shared" si="58"/>
        <v/>
      </c>
      <c r="BH81" s="25" t="str">
        <f t="shared" si="59"/>
        <v/>
      </c>
      <c r="BI81" s="25" t="str">
        <f t="shared" si="60"/>
        <v/>
      </c>
      <c r="BJ81" s="25" t="str">
        <f t="shared" si="61"/>
        <v/>
      </c>
      <c r="BK81" s="25" t="str">
        <f t="shared" si="62"/>
        <v/>
      </c>
      <c r="BL81" s="25" t="str">
        <f t="shared" si="63"/>
        <v/>
      </c>
      <c r="BM81" s="25" t="str">
        <f t="shared" si="64"/>
        <v/>
      </c>
      <c r="BN81" s="25" t="str">
        <f t="shared" si="65"/>
        <v/>
      </c>
    </row>
    <row r="82" spans="1:66" ht="30" x14ac:dyDescent="0.25">
      <c r="A82" s="20" t="str">
        <f>IF('S.D. Paste sheet'!A82="","",'S.D. Paste sheet'!A82)</f>
        <v/>
      </c>
      <c r="B82" s="20" t="str">
        <f>IF('S.D. Paste sheet'!B82="","",'S.D. Paste sheet'!B82)</f>
        <v/>
      </c>
      <c r="C82" s="20" t="str">
        <f>IF('S.D. Paste sheet'!C82="","",'S.D. Paste sheet'!C82)</f>
        <v/>
      </c>
      <c r="D82" s="20" t="str">
        <f>IF('S.D. Paste sheet'!D82="","",'S.D. Paste sheet'!D82)</f>
        <v/>
      </c>
      <c r="E82" s="20" t="str">
        <f>IF('S.D. Paste sheet'!E82="","",UPPER('S.D. Paste sheet'!E82))</f>
        <v/>
      </c>
      <c r="F82" s="20" t="str">
        <f>IF('S.D. Paste sheet'!F82="","",'S.D. Paste sheet'!F82)</f>
        <v/>
      </c>
      <c r="G82" s="20" t="str">
        <f>IF('S.D. Paste sheet'!G82="","",UPPER('S.D. Paste sheet'!G82))</f>
        <v/>
      </c>
      <c r="H82" s="20" t="str">
        <f>IF('S.D. Paste sheet'!H82="","",UPPER('S.D. Paste sheet'!H82))</f>
        <v/>
      </c>
      <c r="I82" s="20" t="str">
        <f>IF('S.D. Paste sheet'!I82="","",'S.D. Paste sheet'!I82)</f>
        <v/>
      </c>
      <c r="J82" s="20" t="str">
        <f>IF('S.D. Paste sheet'!J82="","",'S.D. Paste sheet'!J82)</f>
        <v/>
      </c>
      <c r="K82" s="20" t="str">
        <f>IF('S.D. Paste sheet'!K82="","",'S.D. Paste sheet'!K82)</f>
        <v/>
      </c>
      <c r="L82" s="20" t="str">
        <f>IF('S.D. Paste sheet'!L82="","",'S.D. Paste sheet'!L82)</f>
        <v/>
      </c>
      <c r="M82" s="20" t="str">
        <f>IF('S.D. Paste sheet'!M82="","",'S.D. Paste sheet'!M82)</f>
        <v/>
      </c>
      <c r="N82" s="20" t="str">
        <f>IF('S.D. Paste sheet'!N82="","",'S.D. Paste sheet'!N82)</f>
        <v/>
      </c>
      <c r="O82" s="20" t="str">
        <f>IF('S.D. Paste sheet'!O82="","",'S.D. Paste sheet'!O82)</f>
        <v>SC</v>
      </c>
      <c r="P82" s="20" t="str">
        <f>IF('S.D. Paste sheet'!P82="","",'S.D. Paste sheet'!P82)</f>
        <v>Hindu</v>
      </c>
      <c r="Q82" s="20" t="str">
        <f>IF('S.D. Paste sheet'!Q82="","",'S.D. Paste sheet'!Q82)</f>
        <v/>
      </c>
      <c r="R82" s="20" t="str">
        <f>IF('S.D. Paste sheet'!R82="","",'S.D. Paste sheet'!R82)</f>
        <v>MAHATMA GANDHI GOVT. SCHOOL BAR (214110)</v>
      </c>
      <c r="S82" s="20">
        <f>IF('S.D. Paste sheet'!S82="","",'S.D. Paste sheet'!S82)</f>
        <v>8200204302</v>
      </c>
      <c r="T82" s="20" t="str">
        <f>IF('S.D. Paste sheet'!T82="","",'S.D. Paste sheet'!T82)</f>
        <v>XXXX4470</v>
      </c>
      <c r="U82" s="20" t="str">
        <f>IF('S.D. Paste sheet'!U82="","",'S.D. Paste sheet'!U82)</f>
        <v>YSGQUFK</v>
      </c>
      <c r="V82" s="20">
        <f>IF('S.D. Paste sheet'!V82="","",'S.D. Paste sheet'!V82)</f>
        <v>8209227321</v>
      </c>
      <c r="W82" s="20" t="str">
        <f>IF('S.D. Paste sheet'!W82="","",'S.D. Paste sheet'!W82)</f>
        <v>-,RAIPUR,-,306105</v>
      </c>
      <c r="X82" s="20">
        <f>IF('S.D. Paste sheet'!X82="","",'S.D. Paste sheet'!X82)</f>
        <v>60000</v>
      </c>
      <c r="Y82" s="20" t="str">
        <f>IF('S.D. Paste sheet'!Y82="","",'S.D. Paste sheet'!Y82)</f>
        <v>N</v>
      </c>
      <c r="Z82" s="20" t="str">
        <f>IF('S.D. Paste sheet'!Z82="","",'S.D. Paste sheet'!Z82)</f>
        <v>Y</v>
      </c>
      <c r="AA82" s="20" t="str">
        <f>IF('S.D. Paste sheet'!AA82="","",'S.D. Paste sheet'!AA82)</f>
        <v>No</v>
      </c>
      <c r="AB82" s="20">
        <f>IF('S.D. Paste sheet'!AB82="","",'S.D. Paste sheet'!AB82)</f>
        <v>9</v>
      </c>
      <c r="AC82" s="20" t="str">
        <f>IF('S.D. Paste sheet'!AC82="","",'S.D. Paste sheet'!AC82)</f>
        <v>None</v>
      </c>
      <c r="AD82" s="20">
        <f>IF('S.D. Paste sheet'!AD82="","",'S.D. Paste sheet'!AD82)</f>
        <v>12</v>
      </c>
      <c r="AE82" s="28"/>
      <c r="AF82" t="str">
        <f>IF(AK82="","",IF(AK82&gt;0,COUNT($AG$2:AG82),""))</f>
        <v/>
      </c>
      <c r="AG82" s="25" t="str">
        <f t="shared" si="34"/>
        <v/>
      </c>
      <c r="AH82" s="25" t="str">
        <f t="shared" si="35"/>
        <v/>
      </c>
      <c r="AI82" s="25" t="str">
        <f t="shared" si="36"/>
        <v/>
      </c>
      <c r="AJ82" s="25" t="str">
        <f t="shared" si="37"/>
        <v/>
      </c>
      <c r="AK82" s="25" t="str">
        <f t="shared" si="38"/>
        <v/>
      </c>
      <c r="AL82" s="25" t="str">
        <f t="shared" si="39"/>
        <v/>
      </c>
      <c r="AM82" s="25" t="str">
        <f t="shared" si="40"/>
        <v/>
      </c>
      <c r="AN82" s="25" t="str">
        <f t="shared" si="41"/>
        <v/>
      </c>
      <c r="AO82" s="25" t="str">
        <f t="shared" si="42"/>
        <v/>
      </c>
      <c r="AP82" s="25" t="str">
        <f t="shared" si="43"/>
        <v/>
      </c>
      <c r="AQ82" s="25" t="str">
        <f t="shared" si="44"/>
        <v/>
      </c>
      <c r="AR82" s="25" t="str">
        <f t="shared" si="45"/>
        <v/>
      </c>
      <c r="AS82" s="25" t="str">
        <f t="shared" si="46"/>
        <v/>
      </c>
      <c r="AT82" s="25" t="str">
        <f t="shared" si="47"/>
        <v/>
      </c>
      <c r="AU82" s="25" t="str">
        <f t="shared" si="48"/>
        <v/>
      </c>
      <c r="AV82" s="25" t="str">
        <f t="shared" si="49"/>
        <v/>
      </c>
      <c r="AX82" t="str">
        <f>IF(BC82="","",IF(BC82&gt;0,COUNT($AY$2:AY82),""))</f>
        <v/>
      </c>
      <c r="AY82" s="25" t="str">
        <f t="shared" si="50"/>
        <v/>
      </c>
      <c r="AZ82" s="25" t="str">
        <f t="shared" si="51"/>
        <v/>
      </c>
      <c r="BA82" s="25" t="str">
        <f t="shared" si="52"/>
        <v/>
      </c>
      <c r="BB82" s="25" t="str">
        <f t="shared" si="53"/>
        <v/>
      </c>
      <c r="BC82" s="25" t="str">
        <f t="shared" si="54"/>
        <v/>
      </c>
      <c r="BD82" s="25" t="str">
        <f t="shared" si="55"/>
        <v/>
      </c>
      <c r="BE82" s="25" t="str">
        <f t="shared" si="56"/>
        <v/>
      </c>
      <c r="BF82" s="25" t="str">
        <f t="shared" si="57"/>
        <v/>
      </c>
      <c r="BG82" s="25" t="str">
        <f t="shared" si="58"/>
        <v/>
      </c>
      <c r="BH82" s="25" t="str">
        <f t="shared" si="59"/>
        <v/>
      </c>
      <c r="BI82" s="25" t="str">
        <f t="shared" si="60"/>
        <v/>
      </c>
      <c r="BJ82" s="25" t="str">
        <f t="shared" si="61"/>
        <v/>
      </c>
      <c r="BK82" s="25" t="str">
        <f t="shared" si="62"/>
        <v/>
      </c>
      <c r="BL82" s="25" t="str">
        <f t="shared" si="63"/>
        <v/>
      </c>
      <c r="BM82" s="25" t="str">
        <f t="shared" si="64"/>
        <v/>
      </c>
      <c r="BN82" s="25" t="str">
        <f t="shared" si="65"/>
        <v/>
      </c>
    </row>
    <row r="83" spans="1:66" ht="30" x14ac:dyDescent="0.25">
      <c r="A83" s="20" t="str">
        <f>IF('S.D. Paste sheet'!A83="","",'S.D. Paste sheet'!A83)</f>
        <v/>
      </c>
      <c r="B83" s="20" t="str">
        <f>IF('S.D. Paste sheet'!B83="","",'S.D. Paste sheet'!B83)</f>
        <v/>
      </c>
      <c r="C83" s="20" t="str">
        <f>IF('S.D. Paste sheet'!C83="","",'S.D. Paste sheet'!C83)</f>
        <v/>
      </c>
      <c r="D83" s="20" t="str">
        <f>IF('S.D. Paste sheet'!D83="","",'S.D. Paste sheet'!D83)</f>
        <v/>
      </c>
      <c r="E83" s="20" t="str">
        <f>IF('S.D. Paste sheet'!E83="","",UPPER('S.D. Paste sheet'!E83))</f>
        <v/>
      </c>
      <c r="F83" s="20" t="str">
        <f>IF('S.D. Paste sheet'!F83="","",'S.D. Paste sheet'!F83)</f>
        <v/>
      </c>
      <c r="G83" s="20" t="str">
        <f>IF('S.D. Paste sheet'!G83="","",UPPER('S.D. Paste sheet'!G83))</f>
        <v/>
      </c>
      <c r="H83" s="20" t="str">
        <f>IF('S.D. Paste sheet'!H83="","",UPPER('S.D. Paste sheet'!H83))</f>
        <v/>
      </c>
      <c r="I83" s="20" t="str">
        <f>IF('S.D. Paste sheet'!I83="","",'S.D. Paste sheet'!I83)</f>
        <v/>
      </c>
      <c r="J83" s="20" t="str">
        <f>IF('S.D. Paste sheet'!J83="","",'S.D. Paste sheet'!J83)</f>
        <v/>
      </c>
      <c r="K83" s="20" t="str">
        <f>IF('S.D. Paste sheet'!K83="","",'S.D. Paste sheet'!K83)</f>
        <v/>
      </c>
      <c r="L83" s="20" t="str">
        <f>IF('S.D. Paste sheet'!L83="","",'S.D. Paste sheet'!L83)</f>
        <v/>
      </c>
      <c r="M83" s="20" t="str">
        <f>IF('S.D. Paste sheet'!M83="","",'S.D. Paste sheet'!M83)</f>
        <v/>
      </c>
      <c r="N83" s="20" t="str">
        <f>IF('S.D. Paste sheet'!N83="","",'S.D. Paste sheet'!N83)</f>
        <v/>
      </c>
      <c r="O83" s="20" t="str">
        <f>IF('S.D. Paste sheet'!O83="","",'S.D. Paste sheet'!O83)</f>
        <v>OBC</v>
      </c>
      <c r="P83" s="20" t="str">
        <f>IF('S.D. Paste sheet'!P83="","",'S.D. Paste sheet'!P83)</f>
        <v>Hindu</v>
      </c>
      <c r="Q83" s="20" t="str">
        <f>IF('S.D. Paste sheet'!Q83="","",'S.D. Paste sheet'!Q83)</f>
        <v/>
      </c>
      <c r="R83" s="20" t="str">
        <f>IF('S.D. Paste sheet'!R83="","",'S.D. Paste sheet'!R83)</f>
        <v>MAHATMA GANDHI GOVT. SCHOOL BAR (214110)</v>
      </c>
      <c r="S83" s="20">
        <f>IF('S.D. Paste sheet'!S83="","",'S.D. Paste sheet'!S83)</f>
        <v>8200204302</v>
      </c>
      <c r="T83" s="20" t="str">
        <f>IF('S.D. Paste sheet'!T83="","",'S.D. Paste sheet'!T83)</f>
        <v>XXXX4652</v>
      </c>
      <c r="U83" s="20" t="str">
        <f>IF('S.D. Paste sheet'!U83="","",'S.D. Paste sheet'!U83)</f>
        <v/>
      </c>
      <c r="V83" s="20">
        <f>IF('S.D. Paste sheet'!V83="","",'S.D. Paste sheet'!V83)</f>
        <v>9887561190</v>
      </c>
      <c r="W83" s="20" t="str">
        <f>IF('S.D. Paste sheet'!W83="","",'S.D. Paste sheet'!W83)</f>
        <v>JODHPUR ROAD ,RAIPUR,BAR ,306105</v>
      </c>
      <c r="X83" s="20">
        <f>IF('S.D. Paste sheet'!X83="","",'S.D. Paste sheet'!X83)</f>
        <v>720000</v>
      </c>
      <c r="Y83" s="20" t="str">
        <f>IF('S.D. Paste sheet'!Y83="","",'S.D. Paste sheet'!Y83)</f>
        <v>N</v>
      </c>
      <c r="Z83" s="20" t="str">
        <f>IF('S.D. Paste sheet'!Z83="","",'S.D. Paste sheet'!Z83)</f>
        <v>N</v>
      </c>
      <c r="AA83" s="20" t="str">
        <f>IF('S.D. Paste sheet'!AA83="","",'S.D. Paste sheet'!AA83)</f>
        <v>No</v>
      </c>
      <c r="AB83" s="20">
        <f>IF('S.D. Paste sheet'!AB83="","",'S.D. Paste sheet'!AB83)</f>
        <v>9</v>
      </c>
      <c r="AC83" s="20" t="str">
        <f>IF('S.D. Paste sheet'!AC83="","",'S.D. Paste sheet'!AC83)</f>
        <v>None</v>
      </c>
      <c r="AD83" s="20">
        <f>IF('S.D. Paste sheet'!AD83="","",'S.D. Paste sheet'!AD83)</f>
        <v>1</v>
      </c>
      <c r="AE83" s="28"/>
      <c r="AF83" t="str">
        <f>IF(AK83="","",IF(AK83&gt;0,COUNT($AG$2:AG83),""))</f>
        <v/>
      </c>
      <c r="AG83" s="25" t="str">
        <f t="shared" si="34"/>
        <v/>
      </c>
      <c r="AH83" s="25" t="str">
        <f t="shared" si="35"/>
        <v/>
      </c>
      <c r="AI83" s="25" t="str">
        <f t="shared" si="36"/>
        <v/>
      </c>
      <c r="AJ83" s="25" t="str">
        <f t="shared" si="37"/>
        <v/>
      </c>
      <c r="AK83" s="25" t="str">
        <f t="shared" si="38"/>
        <v/>
      </c>
      <c r="AL83" s="25" t="str">
        <f t="shared" si="39"/>
        <v/>
      </c>
      <c r="AM83" s="25" t="str">
        <f t="shared" si="40"/>
        <v/>
      </c>
      <c r="AN83" s="25" t="str">
        <f t="shared" si="41"/>
        <v/>
      </c>
      <c r="AO83" s="25" t="str">
        <f t="shared" si="42"/>
        <v/>
      </c>
      <c r="AP83" s="25" t="str">
        <f t="shared" si="43"/>
        <v/>
      </c>
      <c r="AQ83" s="25" t="str">
        <f t="shared" si="44"/>
        <v/>
      </c>
      <c r="AR83" s="25" t="str">
        <f t="shared" si="45"/>
        <v/>
      </c>
      <c r="AS83" s="25" t="str">
        <f t="shared" si="46"/>
        <v/>
      </c>
      <c r="AT83" s="25" t="str">
        <f t="shared" si="47"/>
        <v/>
      </c>
      <c r="AU83" s="25" t="str">
        <f t="shared" si="48"/>
        <v/>
      </c>
      <c r="AV83" s="25" t="str">
        <f t="shared" si="49"/>
        <v/>
      </c>
      <c r="AX83" t="str">
        <f>IF(BC83="","",IF(BC83&gt;0,COUNT($AY$2:AY83),""))</f>
        <v/>
      </c>
      <c r="AY83" s="25" t="str">
        <f t="shared" si="50"/>
        <v/>
      </c>
      <c r="AZ83" s="25" t="str">
        <f t="shared" si="51"/>
        <v/>
      </c>
      <c r="BA83" s="25" t="str">
        <f t="shared" si="52"/>
        <v/>
      </c>
      <c r="BB83" s="25" t="str">
        <f t="shared" si="53"/>
        <v/>
      </c>
      <c r="BC83" s="25" t="str">
        <f t="shared" si="54"/>
        <v/>
      </c>
      <c r="BD83" s="25" t="str">
        <f t="shared" si="55"/>
        <v/>
      </c>
      <c r="BE83" s="25" t="str">
        <f t="shared" si="56"/>
        <v/>
      </c>
      <c r="BF83" s="25" t="str">
        <f t="shared" si="57"/>
        <v/>
      </c>
      <c r="BG83" s="25" t="str">
        <f t="shared" si="58"/>
        <v/>
      </c>
      <c r="BH83" s="25" t="str">
        <f t="shared" si="59"/>
        <v/>
      </c>
      <c r="BI83" s="25" t="str">
        <f t="shared" si="60"/>
        <v/>
      </c>
      <c r="BJ83" s="25" t="str">
        <f t="shared" si="61"/>
        <v/>
      </c>
      <c r="BK83" s="25" t="str">
        <f t="shared" si="62"/>
        <v/>
      </c>
      <c r="BL83" s="25" t="str">
        <f t="shared" si="63"/>
        <v/>
      </c>
      <c r="BM83" s="25" t="str">
        <f t="shared" si="64"/>
        <v/>
      </c>
      <c r="BN83" s="25" t="str">
        <f t="shared" si="65"/>
        <v/>
      </c>
    </row>
    <row r="84" spans="1:66" ht="30" x14ac:dyDescent="0.25">
      <c r="A84" s="20" t="str">
        <f>IF('S.D. Paste sheet'!A84="","",'S.D. Paste sheet'!A84)</f>
        <v/>
      </c>
      <c r="B84" s="20" t="str">
        <f>IF('S.D. Paste sheet'!B84="","",'S.D. Paste sheet'!B84)</f>
        <v/>
      </c>
      <c r="C84" s="20" t="str">
        <f>IF('S.D. Paste sheet'!C84="","",'S.D. Paste sheet'!C84)</f>
        <v/>
      </c>
      <c r="D84" s="20" t="str">
        <f>IF('S.D. Paste sheet'!D84="","",'S.D. Paste sheet'!D84)</f>
        <v/>
      </c>
      <c r="E84" s="20" t="str">
        <f>IF('S.D. Paste sheet'!E84="","",UPPER('S.D. Paste sheet'!E84))</f>
        <v/>
      </c>
      <c r="F84" s="20" t="str">
        <f>IF('S.D. Paste sheet'!F84="","",'S.D. Paste sheet'!F84)</f>
        <v/>
      </c>
      <c r="G84" s="20" t="str">
        <f>IF('S.D. Paste sheet'!G84="","",UPPER('S.D. Paste sheet'!G84))</f>
        <v/>
      </c>
      <c r="H84" s="20" t="str">
        <f>IF('S.D. Paste sheet'!H84="","",UPPER('S.D. Paste sheet'!H84))</f>
        <v/>
      </c>
      <c r="I84" s="20" t="str">
        <f>IF('S.D. Paste sheet'!I84="","",'S.D. Paste sheet'!I84)</f>
        <v/>
      </c>
      <c r="J84" s="20" t="str">
        <f>IF('S.D. Paste sheet'!J84="","",'S.D. Paste sheet'!J84)</f>
        <v/>
      </c>
      <c r="K84" s="20" t="str">
        <f>IF('S.D. Paste sheet'!K84="","",'S.D. Paste sheet'!K84)</f>
        <v/>
      </c>
      <c r="L84" s="20" t="str">
        <f>IF('S.D. Paste sheet'!L84="","",'S.D. Paste sheet'!L84)</f>
        <v/>
      </c>
      <c r="M84" s="20" t="str">
        <f>IF('S.D. Paste sheet'!M84="","",'S.D. Paste sheet'!M84)</f>
        <v/>
      </c>
      <c r="N84" s="20" t="str">
        <f>IF('S.D. Paste sheet'!N84="","",'S.D. Paste sheet'!N84)</f>
        <v/>
      </c>
      <c r="O84" s="20" t="str">
        <f>IF('S.D. Paste sheet'!O84="","",'S.D. Paste sheet'!O84)</f>
        <v>OBC</v>
      </c>
      <c r="P84" s="20" t="str">
        <f>IF('S.D. Paste sheet'!P84="","",'S.D. Paste sheet'!P84)</f>
        <v>Muslim</v>
      </c>
      <c r="Q84" s="20" t="str">
        <f>IF('S.D. Paste sheet'!Q84="","",'S.D. Paste sheet'!Q84)</f>
        <v/>
      </c>
      <c r="R84" s="20" t="str">
        <f>IF('S.D. Paste sheet'!R84="","",'S.D. Paste sheet'!R84)</f>
        <v>MAHATMA GANDHI GOVT. SCHOOL BAR (214110)</v>
      </c>
      <c r="S84" s="20">
        <f>IF('S.D. Paste sheet'!S84="","",'S.D. Paste sheet'!S84)</f>
        <v>8200204302</v>
      </c>
      <c r="T84" s="20" t="str">
        <f>IF('S.D. Paste sheet'!T84="","",'S.D. Paste sheet'!T84)</f>
        <v>XXXX2541</v>
      </c>
      <c r="U84" s="20" t="str">
        <f>IF('S.D. Paste sheet'!U84="","",'S.D. Paste sheet'!U84)</f>
        <v/>
      </c>
      <c r="V84" s="20">
        <f>IF('S.D. Paste sheet'!V84="","",'S.D. Paste sheet'!V84)</f>
        <v>9660259983</v>
      </c>
      <c r="W84" s="20" t="str">
        <f>IF('S.D. Paste sheet'!W84="","",'S.D. Paste sheet'!W84)</f>
        <v>KHINIYA KI BERI,BAR,bar,306105</v>
      </c>
      <c r="X84" s="20">
        <f>IF('S.D. Paste sheet'!X84="","",'S.D. Paste sheet'!X84)</f>
        <v>35000</v>
      </c>
      <c r="Y84" s="20" t="str">
        <f>IF('S.D. Paste sheet'!Y84="","",'S.D. Paste sheet'!Y84)</f>
        <v>N</v>
      </c>
      <c r="Z84" s="20" t="str">
        <f>IF('S.D. Paste sheet'!Z84="","",'S.D. Paste sheet'!Z84)</f>
        <v>N</v>
      </c>
      <c r="AA84" s="20" t="str">
        <f>IF('S.D. Paste sheet'!AA84="","",'S.D. Paste sheet'!AA84)</f>
        <v>Yes</v>
      </c>
      <c r="AB84" s="20">
        <f>IF('S.D. Paste sheet'!AB84="","",'S.D. Paste sheet'!AB84)</f>
        <v>8</v>
      </c>
      <c r="AC84" s="20" t="str">
        <f>IF('S.D. Paste sheet'!AC84="","",'S.D. Paste sheet'!AC84)</f>
        <v>None</v>
      </c>
      <c r="AD84" s="20">
        <f>IF('S.D. Paste sheet'!AD84="","",'S.D. Paste sheet'!AD84)</f>
        <v>2</v>
      </c>
      <c r="AE84" s="28"/>
      <c r="AF84" t="str">
        <f>IF(AK84="","",IF(AK84&gt;0,COUNT($AG$2:AG84),""))</f>
        <v/>
      </c>
      <c r="AG84" s="25" t="str">
        <f t="shared" si="34"/>
        <v/>
      </c>
      <c r="AH84" s="25" t="str">
        <f t="shared" si="35"/>
        <v/>
      </c>
      <c r="AI84" s="25" t="str">
        <f t="shared" si="36"/>
        <v/>
      </c>
      <c r="AJ84" s="25" t="str">
        <f t="shared" si="37"/>
        <v/>
      </c>
      <c r="AK84" s="25" t="str">
        <f t="shared" si="38"/>
        <v/>
      </c>
      <c r="AL84" s="25" t="str">
        <f t="shared" si="39"/>
        <v/>
      </c>
      <c r="AM84" s="25" t="str">
        <f t="shared" si="40"/>
        <v/>
      </c>
      <c r="AN84" s="25" t="str">
        <f t="shared" si="41"/>
        <v/>
      </c>
      <c r="AO84" s="25" t="str">
        <f t="shared" si="42"/>
        <v/>
      </c>
      <c r="AP84" s="25" t="str">
        <f t="shared" si="43"/>
        <v/>
      </c>
      <c r="AQ84" s="25" t="str">
        <f t="shared" si="44"/>
        <v/>
      </c>
      <c r="AR84" s="25" t="str">
        <f t="shared" si="45"/>
        <v/>
      </c>
      <c r="AS84" s="25" t="str">
        <f t="shared" si="46"/>
        <v/>
      </c>
      <c r="AT84" s="25" t="str">
        <f t="shared" si="47"/>
        <v/>
      </c>
      <c r="AU84" s="25" t="str">
        <f t="shared" si="48"/>
        <v/>
      </c>
      <c r="AV84" s="25" t="str">
        <f t="shared" si="49"/>
        <v/>
      </c>
      <c r="AX84" t="str">
        <f>IF(BC84="","",IF(BC84&gt;0,COUNT($AY$2:AY84),""))</f>
        <v/>
      </c>
      <c r="AY84" s="25" t="str">
        <f t="shared" si="50"/>
        <v/>
      </c>
      <c r="AZ84" s="25" t="str">
        <f t="shared" si="51"/>
        <v/>
      </c>
      <c r="BA84" s="25" t="str">
        <f t="shared" si="52"/>
        <v/>
      </c>
      <c r="BB84" s="25" t="str">
        <f t="shared" si="53"/>
        <v/>
      </c>
      <c r="BC84" s="25" t="str">
        <f t="shared" si="54"/>
        <v/>
      </c>
      <c r="BD84" s="25" t="str">
        <f t="shared" si="55"/>
        <v/>
      </c>
      <c r="BE84" s="25" t="str">
        <f t="shared" si="56"/>
        <v/>
      </c>
      <c r="BF84" s="25" t="str">
        <f t="shared" si="57"/>
        <v/>
      </c>
      <c r="BG84" s="25" t="str">
        <f t="shared" si="58"/>
        <v/>
      </c>
      <c r="BH84" s="25" t="str">
        <f t="shared" si="59"/>
        <v/>
      </c>
      <c r="BI84" s="25" t="str">
        <f t="shared" si="60"/>
        <v/>
      </c>
      <c r="BJ84" s="25" t="str">
        <f t="shared" si="61"/>
        <v/>
      </c>
      <c r="BK84" s="25" t="str">
        <f t="shared" si="62"/>
        <v/>
      </c>
      <c r="BL84" s="25" t="str">
        <f t="shared" si="63"/>
        <v/>
      </c>
      <c r="BM84" s="25" t="str">
        <f t="shared" si="64"/>
        <v/>
      </c>
      <c r="BN84" s="25" t="str">
        <f t="shared" si="65"/>
        <v/>
      </c>
    </row>
    <row r="85" spans="1:66" ht="30" x14ac:dyDescent="0.25">
      <c r="A85" s="20" t="str">
        <f>IF('S.D. Paste sheet'!A85="","",'S.D. Paste sheet'!A85)</f>
        <v/>
      </c>
      <c r="B85" s="20" t="str">
        <f>IF('S.D. Paste sheet'!B85="","",'S.D. Paste sheet'!B85)</f>
        <v/>
      </c>
      <c r="C85" s="20" t="str">
        <f>IF('S.D. Paste sheet'!C85="","",'S.D. Paste sheet'!C85)</f>
        <v/>
      </c>
      <c r="D85" s="20" t="str">
        <f>IF('S.D. Paste sheet'!D85="","",'S.D. Paste sheet'!D85)</f>
        <v/>
      </c>
      <c r="E85" s="20" t="str">
        <f>IF('S.D. Paste sheet'!E85="","",UPPER('S.D. Paste sheet'!E85))</f>
        <v/>
      </c>
      <c r="F85" s="20" t="str">
        <f>IF('S.D. Paste sheet'!F85="","",'S.D. Paste sheet'!F85)</f>
        <v/>
      </c>
      <c r="G85" s="20" t="str">
        <f>IF('S.D. Paste sheet'!G85="","",UPPER('S.D. Paste sheet'!G85))</f>
        <v/>
      </c>
      <c r="H85" s="20" t="str">
        <f>IF('S.D. Paste sheet'!H85="","",UPPER('S.D. Paste sheet'!H85))</f>
        <v/>
      </c>
      <c r="I85" s="20" t="str">
        <f>IF('S.D. Paste sheet'!I85="","",'S.D. Paste sheet'!I85)</f>
        <v/>
      </c>
      <c r="J85" s="20" t="str">
        <f>IF('S.D. Paste sheet'!J85="","",'S.D. Paste sheet'!J85)</f>
        <v/>
      </c>
      <c r="K85" s="20" t="str">
        <f>IF('S.D. Paste sheet'!K85="","",'S.D. Paste sheet'!K85)</f>
        <v/>
      </c>
      <c r="L85" s="20" t="str">
        <f>IF('S.D. Paste sheet'!L85="","",'S.D. Paste sheet'!L85)</f>
        <v/>
      </c>
      <c r="M85" s="20" t="str">
        <f>IF('S.D. Paste sheet'!M85="","",'S.D. Paste sheet'!M85)</f>
        <v/>
      </c>
      <c r="N85" s="20" t="str">
        <f>IF('S.D. Paste sheet'!N85="","",'S.D. Paste sheet'!N85)</f>
        <v/>
      </c>
      <c r="O85" s="20" t="str">
        <f>IF('S.D. Paste sheet'!O85="","",'S.D. Paste sheet'!O85)</f>
        <v>SC</v>
      </c>
      <c r="P85" s="20" t="str">
        <f>IF('S.D. Paste sheet'!P85="","",'S.D. Paste sheet'!P85)</f>
        <v>Hindu</v>
      </c>
      <c r="Q85" s="20" t="str">
        <f>IF('S.D. Paste sheet'!Q85="","",'S.D. Paste sheet'!Q85)</f>
        <v/>
      </c>
      <c r="R85" s="20" t="str">
        <f>IF('S.D. Paste sheet'!R85="","",'S.D. Paste sheet'!R85)</f>
        <v>MAHATMA GANDHI GOVT. SCHOOL BAR (214110)</v>
      </c>
      <c r="S85" s="20">
        <f>IF('S.D. Paste sheet'!S85="","",'S.D. Paste sheet'!S85)</f>
        <v>8200204302</v>
      </c>
      <c r="T85" s="20" t="str">
        <f>IF('S.D. Paste sheet'!T85="","",'S.D. Paste sheet'!T85)</f>
        <v/>
      </c>
      <c r="U85" s="20" t="str">
        <f>IF('S.D. Paste sheet'!U85="","",'S.D. Paste sheet'!U85)</f>
        <v/>
      </c>
      <c r="V85" s="20">
        <f>IF('S.D. Paste sheet'!V85="","",'S.D. Paste sheet'!V85)</f>
        <v>9929276788</v>
      </c>
      <c r="W85" s="20" t="str">
        <f>IF('S.D. Paste sheet'!W85="","",'S.D. Paste sheet'!W85)</f>
        <v>MAHAVEER COLONY,BAR,bar,306105</v>
      </c>
      <c r="X85" s="20">
        <f>IF('S.D. Paste sheet'!X85="","",'S.D. Paste sheet'!X85)</f>
        <v>35000</v>
      </c>
      <c r="Y85" s="20" t="str">
        <f>IF('S.D. Paste sheet'!Y85="","",'S.D. Paste sheet'!Y85)</f>
        <v>N</v>
      </c>
      <c r="Z85" s="20" t="str">
        <f>IF('S.D. Paste sheet'!Z85="","",'S.D. Paste sheet'!Z85)</f>
        <v>N</v>
      </c>
      <c r="AA85" s="20" t="str">
        <f>IF('S.D. Paste sheet'!AA85="","",'S.D. Paste sheet'!AA85)</f>
        <v>No</v>
      </c>
      <c r="AB85" s="20">
        <f>IF('S.D. Paste sheet'!AB85="","",'S.D. Paste sheet'!AB85)</f>
        <v>11</v>
      </c>
      <c r="AC85" s="20" t="str">
        <f>IF('S.D. Paste sheet'!AC85="","",'S.D. Paste sheet'!AC85)</f>
        <v>None</v>
      </c>
      <c r="AD85" s="20">
        <f>IF('S.D. Paste sheet'!AD85="","",'S.D. Paste sheet'!AD85)</f>
        <v>2</v>
      </c>
      <c r="AE85" s="28"/>
      <c r="AF85" t="str">
        <f>IF(AK85="","",IF(AK85&gt;0,COUNT($AG$2:AG85),""))</f>
        <v/>
      </c>
      <c r="AG85" s="25" t="str">
        <f t="shared" si="34"/>
        <v/>
      </c>
      <c r="AH85" s="25" t="str">
        <f t="shared" si="35"/>
        <v/>
      </c>
      <c r="AI85" s="25" t="str">
        <f t="shared" si="36"/>
        <v/>
      </c>
      <c r="AJ85" s="25" t="str">
        <f t="shared" si="37"/>
        <v/>
      </c>
      <c r="AK85" s="25" t="str">
        <f t="shared" si="38"/>
        <v/>
      </c>
      <c r="AL85" s="25" t="str">
        <f t="shared" si="39"/>
        <v/>
      </c>
      <c r="AM85" s="25" t="str">
        <f t="shared" si="40"/>
        <v/>
      </c>
      <c r="AN85" s="25" t="str">
        <f t="shared" si="41"/>
        <v/>
      </c>
      <c r="AO85" s="25" t="str">
        <f t="shared" si="42"/>
        <v/>
      </c>
      <c r="AP85" s="25" t="str">
        <f t="shared" si="43"/>
        <v/>
      </c>
      <c r="AQ85" s="25" t="str">
        <f t="shared" si="44"/>
        <v/>
      </c>
      <c r="AR85" s="25" t="str">
        <f t="shared" si="45"/>
        <v/>
      </c>
      <c r="AS85" s="25" t="str">
        <f t="shared" si="46"/>
        <v/>
      </c>
      <c r="AT85" s="25" t="str">
        <f t="shared" si="47"/>
        <v/>
      </c>
      <c r="AU85" s="25" t="str">
        <f t="shared" si="48"/>
        <v/>
      </c>
      <c r="AV85" s="25" t="str">
        <f t="shared" si="49"/>
        <v/>
      </c>
      <c r="AX85" t="str">
        <f>IF(BC85="","",IF(BC85&gt;0,COUNT($AY$2:AY85),""))</f>
        <v/>
      </c>
      <c r="AY85" s="25" t="str">
        <f t="shared" si="50"/>
        <v/>
      </c>
      <c r="AZ85" s="25" t="str">
        <f t="shared" si="51"/>
        <v/>
      </c>
      <c r="BA85" s="25" t="str">
        <f t="shared" si="52"/>
        <v/>
      </c>
      <c r="BB85" s="25" t="str">
        <f t="shared" si="53"/>
        <v/>
      </c>
      <c r="BC85" s="25" t="str">
        <f t="shared" si="54"/>
        <v/>
      </c>
      <c r="BD85" s="25" t="str">
        <f t="shared" si="55"/>
        <v/>
      </c>
      <c r="BE85" s="25" t="str">
        <f t="shared" si="56"/>
        <v/>
      </c>
      <c r="BF85" s="25" t="str">
        <f t="shared" si="57"/>
        <v/>
      </c>
      <c r="BG85" s="25" t="str">
        <f t="shared" si="58"/>
        <v/>
      </c>
      <c r="BH85" s="25" t="str">
        <f t="shared" si="59"/>
        <v/>
      </c>
      <c r="BI85" s="25" t="str">
        <f t="shared" si="60"/>
        <v/>
      </c>
      <c r="BJ85" s="25" t="str">
        <f t="shared" si="61"/>
        <v/>
      </c>
      <c r="BK85" s="25" t="str">
        <f t="shared" si="62"/>
        <v/>
      </c>
      <c r="BL85" s="25" t="str">
        <f t="shared" si="63"/>
        <v/>
      </c>
      <c r="BM85" s="25" t="str">
        <f t="shared" si="64"/>
        <v/>
      </c>
      <c r="BN85" s="25" t="str">
        <f t="shared" si="65"/>
        <v/>
      </c>
    </row>
    <row r="86" spans="1:66" ht="30" x14ac:dyDescent="0.25">
      <c r="A86" s="20" t="str">
        <f>IF('S.D. Paste sheet'!A86="","",'S.D. Paste sheet'!A86)</f>
        <v/>
      </c>
      <c r="B86" s="20" t="str">
        <f>IF('S.D. Paste sheet'!B86="","",'S.D. Paste sheet'!B86)</f>
        <v/>
      </c>
      <c r="C86" s="20" t="str">
        <f>IF('S.D. Paste sheet'!C86="","",'S.D. Paste sheet'!C86)</f>
        <v/>
      </c>
      <c r="D86" s="20" t="str">
        <f>IF('S.D. Paste sheet'!D86="","",'S.D. Paste sheet'!D86)</f>
        <v/>
      </c>
      <c r="E86" s="20" t="str">
        <f>IF('S.D. Paste sheet'!E86="","",UPPER('S.D. Paste sheet'!E86))</f>
        <v/>
      </c>
      <c r="F86" s="20" t="str">
        <f>IF('S.D. Paste sheet'!F86="","",'S.D. Paste sheet'!F86)</f>
        <v/>
      </c>
      <c r="G86" s="20" t="str">
        <f>IF('S.D. Paste sheet'!G86="","",UPPER('S.D. Paste sheet'!G86))</f>
        <v/>
      </c>
      <c r="H86" s="20" t="str">
        <f>IF('S.D. Paste sheet'!H86="","",UPPER('S.D. Paste sheet'!H86))</f>
        <v/>
      </c>
      <c r="I86" s="20" t="str">
        <f>IF('S.D. Paste sheet'!I86="","",'S.D. Paste sheet'!I86)</f>
        <v/>
      </c>
      <c r="J86" s="20" t="str">
        <f>IF('S.D. Paste sheet'!J86="","",'S.D. Paste sheet'!J86)</f>
        <v/>
      </c>
      <c r="K86" s="20" t="str">
        <f>IF('S.D. Paste sheet'!K86="","",'S.D. Paste sheet'!K86)</f>
        <v/>
      </c>
      <c r="L86" s="20" t="str">
        <f>IF('S.D. Paste sheet'!L86="","",'S.D. Paste sheet'!L86)</f>
        <v/>
      </c>
      <c r="M86" s="20" t="str">
        <f>IF('S.D. Paste sheet'!M86="","",'S.D. Paste sheet'!M86)</f>
        <v/>
      </c>
      <c r="N86" s="20" t="str">
        <f>IF('S.D. Paste sheet'!N86="","",'S.D. Paste sheet'!N86)</f>
        <v/>
      </c>
      <c r="O86" s="20" t="str">
        <f>IF('S.D. Paste sheet'!O86="","",'S.D. Paste sheet'!O86)</f>
        <v>OBC</v>
      </c>
      <c r="P86" s="20" t="str">
        <f>IF('S.D. Paste sheet'!P86="","",'S.D. Paste sheet'!P86)</f>
        <v>Hindu</v>
      </c>
      <c r="Q86" s="20" t="str">
        <f>IF('S.D. Paste sheet'!Q86="","",'S.D. Paste sheet'!Q86)</f>
        <v/>
      </c>
      <c r="R86" s="20" t="str">
        <f>IF('S.D. Paste sheet'!R86="","",'S.D. Paste sheet'!R86)</f>
        <v>MAHATMA GANDHI GOVT. SCHOOL BAR (214110)</v>
      </c>
      <c r="S86" s="20">
        <f>IF('S.D. Paste sheet'!S86="","",'S.D. Paste sheet'!S86)</f>
        <v>8200204302</v>
      </c>
      <c r="T86" s="20" t="str">
        <f>IF('S.D. Paste sheet'!T86="","",'S.D. Paste sheet'!T86)</f>
        <v/>
      </c>
      <c r="U86" s="20" t="str">
        <f>IF('S.D. Paste sheet'!U86="","",'S.D. Paste sheet'!U86)</f>
        <v/>
      </c>
      <c r="V86" s="20">
        <f>IF('S.D. Paste sheet'!V86="","",'S.D. Paste sheet'!V86)</f>
        <v>9782635555</v>
      </c>
      <c r="W86" s="20" t="str">
        <f>IF('S.D. Paste sheet'!W86="","",'S.D. Paste sheet'!W86)</f>
        <v>MAIN BUS STAND BAR,RAIPUR,BAR,306105</v>
      </c>
      <c r="X86" s="20">
        <f>IF('S.D. Paste sheet'!X86="","",'S.D. Paste sheet'!X86)</f>
        <v>84000</v>
      </c>
      <c r="Y86" s="20" t="str">
        <f>IF('S.D. Paste sheet'!Y86="","",'S.D. Paste sheet'!Y86)</f>
        <v>N</v>
      </c>
      <c r="Z86" s="20" t="str">
        <f>IF('S.D. Paste sheet'!Z86="","",'S.D. Paste sheet'!Z86)</f>
        <v>N</v>
      </c>
      <c r="AA86" s="20" t="str">
        <f>IF('S.D. Paste sheet'!AA86="","",'S.D. Paste sheet'!AA86)</f>
        <v>No</v>
      </c>
      <c r="AB86" s="20">
        <f>IF('S.D. Paste sheet'!AB86="","",'S.D. Paste sheet'!AB86)</f>
        <v>9</v>
      </c>
      <c r="AC86" s="20" t="str">
        <f>IF('S.D. Paste sheet'!AC86="","",'S.D. Paste sheet'!AC86)</f>
        <v>None</v>
      </c>
      <c r="AD86" s="20">
        <f>IF('S.D. Paste sheet'!AD86="","",'S.D. Paste sheet'!AD86)</f>
        <v>1</v>
      </c>
      <c r="AE86" s="28"/>
      <c r="AF86" t="str">
        <f>IF(AK86="","",IF(AK86&gt;0,COUNT($AG$2:AG86),""))</f>
        <v/>
      </c>
      <c r="AG86" s="25" t="str">
        <f t="shared" si="34"/>
        <v/>
      </c>
      <c r="AH86" s="25" t="str">
        <f t="shared" si="35"/>
        <v/>
      </c>
      <c r="AI86" s="25" t="str">
        <f t="shared" si="36"/>
        <v/>
      </c>
      <c r="AJ86" s="25" t="str">
        <f t="shared" si="37"/>
        <v/>
      </c>
      <c r="AK86" s="25" t="str">
        <f t="shared" si="38"/>
        <v/>
      </c>
      <c r="AL86" s="25" t="str">
        <f t="shared" si="39"/>
        <v/>
      </c>
      <c r="AM86" s="25" t="str">
        <f t="shared" si="40"/>
        <v/>
      </c>
      <c r="AN86" s="25" t="str">
        <f t="shared" si="41"/>
        <v/>
      </c>
      <c r="AO86" s="25" t="str">
        <f t="shared" si="42"/>
        <v/>
      </c>
      <c r="AP86" s="25" t="str">
        <f t="shared" si="43"/>
        <v/>
      </c>
      <c r="AQ86" s="25" t="str">
        <f t="shared" si="44"/>
        <v/>
      </c>
      <c r="AR86" s="25" t="str">
        <f t="shared" si="45"/>
        <v/>
      </c>
      <c r="AS86" s="25" t="str">
        <f t="shared" si="46"/>
        <v/>
      </c>
      <c r="AT86" s="25" t="str">
        <f t="shared" si="47"/>
        <v/>
      </c>
      <c r="AU86" s="25" t="str">
        <f t="shared" si="48"/>
        <v/>
      </c>
      <c r="AV86" s="25" t="str">
        <f t="shared" si="49"/>
        <v/>
      </c>
      <c r="AX86" t="str">
        <f>IF(BC86="","",IF(BC86&gt;0,COUNT($AY$2:AY86),""))</f>
        <v/>
      </c>
      <c r="AY86" s="25" t="str">
        <f t="shared" si="50"/>
        <v/>
      </c>
      <c r="AZ86" s="25" t="str">
        <f t="shared" si="51"/>
        <v/>
      </c>
      <c r="BA86" s="25" t="str">
        <f t="shared" si="52"/>
        <v/>
      </c>
      <c r="BB86" s="25" t="str">
        <f t="shared" si="53"/>
        <v/>
      </c>
      <c r="BC86" s="25" t="str">
        <f t="shared" si="54"/>
        <v/>
      </c>
      <c r="BD86" s="25" t="str">
        <f t="shared" si="55"/>
        <v/>
      </c>
      <c r="BE86" s="25" t="str">
        <f t="shared" si="56"/>
        <v/>
      </c>
      <c r="BF86" s="25" t="str">
        <f t="shared" si="57"/>
        <v/>
      </c>
      <c r="BG86" s="25" t="str">
        <f t="shared" si="58"/>
        <v/>
      </c>
      <c r="BH86" s="25" t="str">
        <f t="shared" si="59"/>
        <v/>
      </c>
      <c r="BI86" s="25" t="str">
        <f t="shared" si="60"/>
        <v/>
      </c>
      <c r="BJ86" s="25" t="str">
        <f t="shared" si="61"/>
        <v/>
      </c>
      <c r="BK86" s="25" t="str">
        <f t="shared" si="62"/>
        <v/>
      </c>
      <c r="BL86" s="25" t="str">
        <f t="shared" si="63"/>
        <v/>
      </c>
      <c r="BM86" s="25" t="str">
        <f t="shared" si="64"/>
        <v/>
      </c>
      <c r="BN86" s="25" t="str">
        <f t="shared" si="65"/>
        <v/>
      </c>
    </row>
    <row r="87" spans="1:66" ht="30" x14ac:dyDescent="0.25">
      <c r="A87" s="20" t="str">
        <f>IF('S.D. Paste sheet'!A87="","",'S.D. Paste sheet'!A87)</f>
        <v/>
      </c>
      <c r="B87" s="20" t="str">
        <f>IF('S.D. Paste sheet'!B87="","",'S.D. Paste sheet'!B87)</f>
        <v/>
      </c>
      <c r="C87" s="20" t="str">
        <f>IF('S.D. Paste sheet'!C87="","",'S.D. Paste sheet'!C87)</f>
        <v/>
      </c>
      <c r="D87" s="20" t="str">
        <f>IF('S.D. Paste sheet'!D87="","",'S.D. Paste sheet'!D87)</f>
        <v/>
      </c>
      <c r="E87" s="20" t="str">
        <f>IF('S.D. Paste sheet'!E87="","",UPPER('S.D. Paste sheet'!E87))</f>
        <v/>
      </c>
      <c r="F87" s="20" t="str">
        <f>IF('S.D. Paste sheet'!F87="","",'S.D. Paste sheet'!F87)</f>
        <v/>
      </c>
      <c r="G87" s="20" t="str">
        <f>IF('S.D. Paste sheet'!G87="","",UPPER('S.D. Paste sheet'!G87))</f>
        <v/>
      </c>
      <c r="H87" s="20" t="str">
        <f>IF('S.D. Paste sheet'!H87="","",UPPER('S.D. Paste sheet'!H87))</f>
        <v/>
      </c>
      <c r="I87" s="20" t="str">
        <f>IF('S.D. Paste sheet'!I87="","",'S.D. Paste sheet'!I87)</f>
        <v/>
      </c>
      <c r="J87" s="20" t="str">
        <f>IF('S.D. Paste sheet'!J87="","",'S.D. Paste sheet'!J87)</f>
        <v/>
      </c>
      <c r="K87" s="20" t="str">
        <f>IF('S.D. Paste sheet'!K87="","",'S.D. Paste sheet'!K87)</f>
        <v/>
      </c>
      <c r="L87" s="20" t="str">
        <f>IF('S.D. Paste sheet'!L87="","",'S.D. Paste sheet'!L87)</f>
        <v/>
      </c>
      <c r="M87" s="20" t="str">
        <f>IF('S.D. Paste sheet'!M87="","",'S.D. Paste sheet'!M87)</f>
        <v/>
      </c>
      <c r="N87" s="20" t="str">
        <f>IF('S.D. Paste sheet'!N87="","",'S.D. Paste sheet'!N87)</f>
        <v/>
      </c>
      <c r="O87" s="20" t="str">
        <f>IF('S.D. Paste sheet'!O87="","",'S.D. Paste sheet'!O87)</f>
        <v>SC</v>
      </c>
      <c r="P87" s="20" t="str">
        <f>IF('S.D. Paste sheet'!P87="","",'S.D. Paste sheet'!P87)</f>
        <v>Hindu</v>
      </c>
      <c r="Q87" s="20" t="str">
        <f>IF('S.D. Paste sheet'!Q87="","",'S.D. Paste sheet'!Q87)</f>
        <v/>
      </c>
      <c r="R87" s="20" t="str">
        <f>IF('S.D. Paste sheet'!R87="","",'S.D. Paste sheet'!R87)</f>
        <v>MAHATMA GANDHI GOVT. SCHOOL BAR (214110)</v>
      </c>
      <c r="S87" s="20">
        <f>IF('S.D. Paste sheet'!S87="","",'S.D. Paste sheet'!S87)</f>
        <v>8200204302</v>
      </c>
      <c r="T87" s="20" t="str">
        <f>IF('S.D. Paste sheet'!T87="","",'S.D. Paste sheet'!T87)</f>
        <v>XXXX6510</v>
      </c>
      <c r="U87" s="20" t="str">
        <f>IF('S.D. Paste sheet'!U87="","",'S.D. Paste sheet'!U87)</f>
        <v>BCCUKFG</v>
      </c>
      <c r="V87" s="20">
        <f>IF('S.D. Paste sheet'!V87="","",'S.D. Paste sheet'!V87)</f>
        <v>9694070229</v>
      </c>
      <c r="W87" s="20" t="str">
        <f>IF('S.D. Paste sheet'!W87="","",'S.D. Paste sheet'!W87)</f>
        <v>RAMDEV NAGAR JODHPUR MARG,RAIPUR,BAR,306105</v>
      </c>
      <c r="X87" s="20">
        <f>IF('S.D. Paste sheet'!X87="","",'S.D. Paste sheet'!X87)</f>
        <v>34000</v>
      </c>
      <c r="Y87" s="20" t="str">
        <f>IF('S.D. Paste sheet'!Y87="","",'S.D. Paste sheet'!Y87)</f>
        <v>N</v>
      </c>
      <c r="Z87" s="20" t="str">
        <f>IF('S.D. Paste sheet'!Z87="","",'S.D. Paste sheet'!Z87)</f>
        <v>N</v>
      </c>
      <c r="AA87" s="20" t="str">
        <f>IF('S.D. Paste sheet'!AA87="","",'S.D. Paste sheet'!AA87)</f>
        <v>No</v>
      </c>
      <c r="AB87" s="20">
        <f>IF('S.D. Paste sheet'!AB87="","",'S.D. Paste sheet'!AB87)</f>
        <v>9</v>
      </c>
      <c r="AC87" s="20" t="str">
        <f>IF('S.D. Paste sheet'!AC87="","",'S.D. Paste sheet'!AC87)</f>
        <v>None</v>
      </c>
      <c r="AD87" s="20">
        <f>IF('S.D. Paste sheet'!AD87="","",'S.D. Paste sheet'!AD87)</f>
        <v>0</v>
      </c>
      <c r="AE87" s="28"/>
      <c r="AF87" t="str">
        <f>IF(AK87="","",IF(AK87&gt;0,COUNT($AG$2:AG87),""))</f>
        <v/>
      </c>
      <c r="AG87" s="25" t="str">
        <f t="shared" si="34"/>
        <v/>
      </c>
      <c r="AH87" s="25" t="str">
        <f t="shared" si="35"/>
        <v/>
      </c>
      <c r="AI87" s="25" t="str">
        <f t="shared" si="36"/>
        <v/>
      </c>
      <c r="AJ87" s="25" t="str">
        <f t="shared" si="37"/>
        <v/>
      </c>
      <c r="AK87" s="25" t="str">
        <f t="shared" si="38"/>
        <v/>
      </c>
      <c r="AL87" s="25" t="str">
        <f t="shared" si="39"/>
        <v/>
      </c>
      <c r="AM87" s="25" t="str">
        <f t="shared" si="40"/>
        <v/>
      </c>
      <c r="AN87" s="25" t="str">
        <f t="shared" si="41"/>
        <v/>
      </c>
      <c r="AO87" s="25" t="str">
        <f t="shared" si="42"/>
        <v/>
      </c>
      <c r="AP87" s="25" t="str">
        <f t="shared" si="43"/>
        <v/>
      </c>
      <c r="AQ87" s="25" t="str">
        <f t="shared" si="44"/>
        <v/>
      </c>
      <c r="AR87" s="25" t="str">
        <f t="shared" si="45"/>
        <v/>
      </c>
      <c r="AS87" s="25" t="str">
        <f t="shared" si="46"/>
        <v/>
      </c>
      <c r="AT87" s="25" t="str">
        <f t="shared" si="47"/>
        <v/>
      </c>
      <c r="AU87" s="25" t="str">
        <f t="shared" si="48"/>
        <v/>
      </c>
      <c r="AV87" s="25" t="str">
        <f t="shared" si="49"/>
        <v/>
      </c>
      <c r="AX87" t="str">
        <f>IF(BC87="","",IF(BC87&gt;0,COUNT($AY$2:AY87),""))</f>
        <v/>
      </c>
      <c r="AY87" s="25" t="str">
        <f t="shared" si="50"/>
        <v/>
      </c>
      <c r="AZ87" s="25" t="str">
        <f t="shared" si="51"/>
        <v/>
      </c>
      <c r="BA87" s="25" t="str">
        <f t="shared" si="52"/>
        <v/>
      </c>
      <c r="BB87" s="25" t="str">
        <f t="shared" si="53"/>
        <v/>
      </c>
      <c r="BC87" s="25" t="str">
        <f t="shared" si="54"/>
        <v/>
      </c>
      <c r="BD87" s="25" t="str">
        <f t="shared" si="55"/>
        <v/>
      </c>
      <c r="BE87" s="25" t="str">
        <f t="shared" si="56"/>
        <v/>
      </c>
      <c r="BF87" s="25" t="str">
        <f t="shared" si="57"/>
        <v/>
      </c>
      <c r="BG87" s="25" t="str">
        <f t="shared" si="58"/>
        <v/>
      </c>
      <c r="BH87" s="25" t="str">
        <f t="shared" si="59"/>
        <v/>
      </c>
      <c r="BI87" s="25" t="str">
        <f t="shared" si="60"/>
        <v/>
      </c>
      <c r="BJ87" s="25" t="str">
        <f t="shared" si="61"/>
        <v/>
      </c>
      <c r="BK87" s="25" t="str">
        <f t="shared" si="62"/>
        <v/>
      </c>
      <c r="BL87" s="25" t="str">
        <f t="shared" si="63"/>
        <v/>
      </c>
      <c r="BM87" s="25" t="str">
        <f t="shared" si="64"/>
        <v/>
      </c>
      <c r="BN87" s="25" t="str">
        <f t="shared" si="65"/>
        <v/>
      </c>
    </row>
    <row r="88" spans="1:66" ht="30" x14ac:dyDescent="0.25">
      <c r="A88" s="20" t="str">
        <f>IF('S.D. Paste sheet'!A88="","",'S.D. Paste sheet'!A88)</f>
        <v/>
      </c>
      <c r="B88" s="20" t="str">
        <f>IF('S.D. Paste sheet'!B88="","",'S.D. Paste sheet'!B88)</f>
        <v/>
      </c>
      <c r="C88" s="20" t="str">
        <f>IF('S.D. Paste sheet'!C88="","",'S.D. Paste sheet'!C88)</f>
        <v/>
      </c>
      <c r="D88" s="20" t="str">
        <f>IF('S.D. Paste sheet'!D88="","",'S.D. Paste sheet'!D88)</f>
        <v/>
      </c>
      <c r="E88" s="20" t="str">
        <f>IF('S.D. Paste sheet'!E88="","",UPPER('S.D. Paste sheet'!E88))</f>
        <v/>
      </c>
      <c r="F88" s="20" t="str">
        <f>IF('S.D. Paste sheet'!F88="","",'S.D. Paste sheet'!F88)</f>
        <v/>
      </c>
      <c r="G88" s="20" t="str">
        <f>IF('S.D. Paste sheet'!G88="","",UPPER('S.D. Paste sheet'!G88))</f>
        <v/>
      </c>
      <c r="H88" s="20" t="str">
        <f>IF('S.D. Paste sheet'!H88="","",UPPER('S.D. Paste sheet'!H88))</f>
        <v/>
      </c>
      <c r="I88" s="20" t="str">
        <f>IF('S.D. Paste sheet'!I88="","",'S.D. Paste sheet'!I88)</f>
        <v/>
      </c>
      <c r="J88" s="20" t="str">
        <f>IF('S.D. Paste sheet'!J88="","",'S.D. Paste sheet'!J88)</f>
        <v/>
      </c>
      <c r="K88" s="20" t="str">
        <f>IF('S.D. Paste sheet'!K88="","",'S.D. Paste sheet'!K88)</f>
        <v/>
      </c>
      <c r="L88" s="20" t="str">
        <f>IF('S.D. Paste sheet'!L88="","",'S.D. Paste sheet'!L88)</f>
        <v/>
      </c>
      <c r="M88" s="20" t="str">
        <f>IF('S.D. Paste sheet'!M88="","",'S.D. Paste sheet'!M88)</f>
        <v/>
      </c>
      <c r="N88" s="20" t="str">
        <f>IF('S.D. Paste sheet'!N88="","",'S.D. Paste sheet'!N88)</f>
        <v/>
      </c>
      <c r="O88" s="20" t="str">
        <f>IF('S.D. Paste sheet'!O88="","",'S.D. Paste sheet'!O88)</f>
        <v>OBC</v>
      </c>
      <c r="P88" s="20" t="str">
        <f>IF('S.D. Paste sheet'!P88="","",'S.D. Paste sheet'!P88)</f>
        <v>Hindu</v>
      </c>
      <c r="Q88" s="20" t="str">
        <f>IF('S.D. Paste sheet'!Q88="","",'S.D. Paste sheet'!Q88)</f>
        <v/>
      </c>
      <c r="R88" s="20" t="str">
        <f>IF('S.D. Paste sheet'!R88="","",'S.D. Paste sheet'!R88)</f>
        <v>MAHATMA GANDHI GOVT. SCHOOL BAR (214110)</v>
      </c>
      <c r="S88" s="20">
        <f>IF('S.D. Paste sheet'!S88="","",'S.D. Paste sheet'!S88)</f>
        <v>8200204302</v>
      </c>
      <c r="T88" s="20" t="str">
        <f>IF('S.D. Paste sheet'!T88="","",'S.D. Paste sheet'!T88)</f>
        <v>XXXX3747</v>
      </c>
      <c r="U88" s="20" t="str">
        <f>IF('S.D. Paste sheet'!U88="","",'S.D. Paste sheet'!U88)</f>
        <v/>
      </c>
      <c r="V88" s="20">
        <f>IF('S.D. Paste sheet'!V88="","",'S.D. Paste sheet'!V88)</f>
        <v>7732920641</v>
      </c>
      <c r="W88" s="20" t="str">
        <f>IF('S.D. Paste sheet'!W88="","",'S.D. Paste sheet'!W88)</f>
        <v>JODHPUR ROAD,RAIPUR,BAR,306105</v>
      </c>
      <c r="X88" s="20">
        <f>IF('S.D. Paste sheet'!X88="","",'S.D. Paste sheet'!X88)</f>
        <v>50000</v>
      </c>
      <c r="Y88" s="20" t="str">
        <f>IF('S.D. Paste sheet'!Y88="","",'S.D. Paste sheet'!Y88)</f>
        <v>Y</v>
      </c>
      <c r="Z88" s="20" t="str">
        <f>IF('S.D. Paste sheet'!Z88="","",'S.D. Paste sheet'!Z88)</f>
        <v>N</v>
      </c>
      <c r="AA88" s="20" t="str">
        <f>IF('S.D. Paste sheet'!AA88="","",'S.D. Paste sheet'!AA88)</f>
        <v>No</v>
      </c>
      <c r="AB88" s="20">
        <f>IF('S.D. Paste sheet'!AB88="","",'S.D. Paste sheet'!AB88)</f>
        <v>12</v>
      </c>
      <c r="AC88" s="20" t="str">
        <f>IF('S.D. Paste sheet'!AC88="","",'S.D. Paste sheet'!AC88)</f>
        <v>None</v>
      </c>
      <c r="AD88" s="20">
        <f>IF('S.D. Paste sheet'!AD88="","",'S.D. Paste sheet'!AD88)</f>
        <v>1</v>
      </c>
      <c r="AE88" s="28"/>
      <c r="AF88" t="str">
        <f>IF(AK88="","",IF(AK88&gt;0,COUNT($AG$2:AG88),""))</f>
        <v/>
      </c>
      <c r="AG88" s="25" t="str">
        <f t="shared" si="34"/>
        <v/>
      </c>
      <c r="AH88" s="25" t="str">
        <f t="shared" si="35"/>
        <v/>
      </c>
      <c r="AI88" s="25" t="str">
        <f t="shared" si="36"/>
        <v/>
      </c>
      <c r="AJ88" s="25" t="str">
        <f t="shared" si="37"/>
        <v/>
      </c>
      <c r="AK88" s="25" t="str">
        <f t="shared" si="38"/>
        <v/>
      </c>
      <c r="AL88" s="25" t="str">
        <f t="shared" si="39"/>
        <v/>
      </c>
      <c r="AM88" s="25" t="str">
        <f t="shared" si="40"/>
        <v/>
      </c>
      <c r="AN88" s="25" t="str">
        <f t="shared" si="41"/>
        <v/>
      </c>
      <c r="AO88" s="25" t="str">
        <f t="shared" si="42"/>
        <v/>
      </c>
      <c r="AP88" s="25" t="str">
        <f t="shared" si="43"/>
        <v/>
      </c>
      <c r="AQ88" s="25" t="str">
        <f t="shared" si="44"/>
        <v/>
      </c>
      <c r="AR88" s="25" t="str">
        <f t="shared" si="45"/>
        <v/>
      </c>
      <c r="AS88" s="25" t="str">
        <f t="shared" si="46"/>
        <v/>
      </c>
      <c r="AT88" s="25" t="str">
        <f t="shared" si="47"/>
        <v/>
      </c>
      <c r="AU88" s="25" t="str">
        <f t="shared" si="48"/>
        <v/>
      </c>
      <c r="AV88" s="25" t="str">
        <f t="shared" si="49"/>
        <v/>
      </c>
      <c r="AX88" t="str">
        <f>IF(BC88="","",IF(BC88&gt;0,COUNT($AY$2:AY88),""))</f>
        <v/>
      </c>
      <c r="AY88" s="25" t="str">
        <f t="shared" si="50"/>
        <v/>
      </c>
      <c r="AZ88" s="25" t="str">
        <f t="shared" si="51"/>
        <v/>
      </c>
      <c r="BA88" s="25" t="str">
        <f t="shared" si="52"/>
        <v/>
      </c>
      <c r="BB88" s="25" t="str">
        <f t="shared" si="53"/>
        <v/>
      </c>
      <c r="BC88" s="25" t="str">
        <f t="shared" si="54"/>
        <v/>
      </c>
      <c r="BD88" s="25" t="str">
        <f t="shared" si="55"/>
        <v/>
      </c>
      <c r="BE88" s="25" t="str">
        <f t="shared" si="56"/>
        <v/>
      </c>
      <c r="BF88" s="25" t="str">
        <f t="shared" si="57"/>
        <v/>
      </c>
      <c r="BG88" s="25" t="str">
        <f t="shared" si="58"/>
        <v/>
      </c>
      <c r="BH88" s="25" t="str">
        <f t="shared" si="59"/>
        <v/>
      </c>
      <c r="BI88" s="25" t="str">
        <f t="shared" si="60"/>
        <v/>
      </c>
      <c r="BJ88" s="25" t="str">
        <f t="shared" si="61"/>
        <v/>
      </c>
      <c r="BK88" s="25" t="str">
        <f t="shared" si="62"/>
        <v/>
      </c>
      <c r="BL88" s="25" t="str">
        <f t="shared" si="63"/>
        <v/>
      </c>
      <c r="BM88" s="25" t="str">
        <f t="shared" si="64"/>
        <v/>
      </c>
      <c r="BN88" s="25" t="str">
        <f t="shared" si="65"/>
        <v/>
      </c>
    </row>
    <row r="89" spans="1:66" ht="30" x14ac:dyDescent="0.25">
      <c r="A89" s="20" t="str">
        <f>IF('S.D. Paste sheet'!A89="","",'S.D. Paste sheet'!A89)</f>
        <v/>
      </c>
      <c r="B89" s="20" t="str">
        <f>IF('S.D. Paste sheet'!B89="","",'S.D. Paste sheet'!B89)</f>
        <v/>
      </c>
      <c r="C89" s="20" t="str">
        <f>IF('S.D. Paste sheet'!C89="","",'S.D. Paste sheet'!C89)</f>
        <v/>
      </c>
      <c r="D89" s="20" t="str">
        <f>IF('S.D. Paste sheet'!D89="","",'S.D. Paste sheet'!D89)</f>
        <v/>
      </c>
      <c r="E89" s="20" t="str">
        <f>IF('S.D. Paste sheet'!E89="","",UPPER('S.D. Paste sheet'!E89))</f>
        <v/>
      </c>
      <c r="F89" s="20" t="str">
        <f>IF('S.D. Paste sheet'!F89="","",'S.D. Paste sheet'!F89)</f>
        <v/>
      </c>
      <c r="G89" s="20" t="str">
        <f>IF('S.D. Paste sheet'!G89="","",UPPER('S.D. Paste sheet'!G89))</f>
        <v/>
      </c>
      <c r="H89" s="20" t="str">
        <f>IF('S.D. Paste sheet'!H89="","",UPPER('S.D. Paste sheet'!H89))</f>
        <v/>
      </c>
      <c r="I89" s="20" t="str">
        <f>IF('S.D. Paste sheet'!I89="","",'S.D. Paste sheet'!I89)</f>
        <v/>
      </c>
      <c r="J89" s="20" t="str">
        <f>IF('S.D. Paste sheet'!J89="","",'S.D. Paste sheet'!J89)</f>
        <v/>
      </c>
      <c r="K89" s="20" t="str">
        <f>IF('S.D. Paste sheet'!K89="","",'S.D. Paste sheet'!K89)</f>
        <v/>
      </c>
      <c r="L89" s="20" t="str">
        <f>IF('S.D. Paste sheet'!L89="","",'S.D. Paste sheet'!L89)</f>
        <v/>
      </c>
      <c r="M89" s="20" t="str">
        <f>IF('S.D. Paste sheet'!M89="","",'S.D. Paste sheet'!M89)</f>
        <v/>
      </c>
      <c r="N89" s="20" t="str">
        <f>IF('S.D. Paste sheet'!N89="","",'S.D. Paste sheet'!N89)</f>
        <v/>
      </c>
      <c r="O89" s="20" t="str">
        <f>IF('S.D. Paste sheet'!O89="","",'S.D. Paste sheet'!O89)</f>
        <v>SC</v>
      </c>
      <c r="P89" s="20" t="str">
        <f>IF('S.D. Paste sheet'!P89="","",'S.D. Paste sheet'!P89)</f>
        <v>Hindu</v>
      </c>
      <c r="Q89" s="20" t="str">
        <f>IF('S.D. Paste sheet'!Q89="","",'S.D. Paste sheet'!Q89)</f>
        <v/>
      </c>
      <c r="R89" s="20" t="str">
        <f>IF('S.D. Paste sheet'!R89="","",'S.D. Paste sheet'!R89)</f>
        <v>MAHATMA GANDHI GOVT. SCHOOL BAR (214110)</v>
      </c>
      <c r="S89" s="20">
        <f>IF('S.D. Paste sheet'!S89="","",'S.D. Paste sheet'!S89)</f>
        <v>8200204302</v>
      </c>
      <c r="T89" s="20" t="str">
        <f>IF('S.D. Paste sheet'!T89="","",'S.D. Paste sheet'!T89)</f>
        <v>XXXX6576</v>
      </c>
      <c r="U89" s="20" t="str">
        <f>IF('S.D. Paste sheet'!U89="","",'S.D. Paste sheet'!U89)</f>
        <v>BHSJOSV</v>
      </c>
      <c r="V89" s="20">
        <f>IF('S.D. Paste sheet'!V89="","",'S.D. Paste sheet'!V89)</f>
        <v>9784027849</v>
      </c>
      <c r="W89" s="20" t="str">
        <f>IF('S.D. Paste sheet'!W89="","",'S.D. Paste sheet'!W89)</f>
        <v>MEGHWALO KA BAS ,RAIPUR,BAR,306105</v>
      </c>
      <c r="X89" s="20">
        <f>IF('S.D. Paste sheet'!X89="","",'S.D. Paste sheet'!X89)</f>
        <v>45000</v>
      </c>
      <c r="Y89" s="20" t="str">
        <f>IF('S.D. Paste sheet'!Y89="","",'S.D. Paste sheet'!Y89)</f>
        <v>N</v>
      </c>
      <c r="Z89" s="20" t="str">
        <f>IF('S.D. Paste sheet'!Z89="","",'S.D. Paste sheet'!Z89)</f>
        <v>N</v>
      </c>
      <c r="AA89" s="20" t="str">
        <f>IF('S.D. Paste sheet'!AA89="","",'S.D. Paste sheet'!AA89)</f>
        <v>No</v>
      </c>
      <c r="AB89" s="20">
        <f>IF('S.D. Paste sheet'!AB89="","",'S.D. Paste sheet'!AB89)</f>
        <v>10</v>
      </c>
      <c r="AC89" s="20" t="str">
        <f>IF('S.D. Paste sheet'!AC89="","",'S.D. Paste sheet'!AC89)</f>
        <v>None</v>
      </c>
      <c r="AD89" s="20">
        <f>IF('S.D. Paste sheet'!AD89="","",'S.D. Paste sheet'!AD89)</f>
        <v>1</v>
      </c>
      <c r="AE89" s="28"/>
      <c r="AF89" t="str">
        <f>IF(AK89="","",IF(AK89&gt;0,COUNT($AG$2:AG89),""))</f>
        <v/>
      </c>
      <c r="AG89" s="25" t="str">
        <f t="shared" si="34"/>
        <v/>
      </c>
      <c r="AH89" s="25" t="str">
        <f t="shared" si="35"/>
        <v/>
      </c>
      <c r="AI89" s="25" t="str">
        <f t="shared" si="36"/>
        <v/>
      </c>
      <c r="AJ89" s="25" t="str">
        <f t="shared" si="37"/>
        <v/>
      </c>
      <c r="AK89" s="25" t="str">
        <f t="shared" si="38"/>
        <v/>
      </c>
      <c r="AL89" s="25" t="str">
        <f t="shared" si="39"/>
        <v/>
      </c>
      <c r="AM89" s="25" t="str">
        <f t="shared" si="40"/>
        <v/>
      </c>
      <c r="AN89" s="25" t="str">
        <f t="shared" si="41"/>
        <v/>
      </c>
      <c r="AO89" s="25" t="str">
        <f t="shared" si="42"/>
        <v/>
      </c>
      <c r="AP89" s="25" t="str">
        <f t="shared" si="43"/>
        <v/>
      </c>
      <c r="AQ89" s="25" t="str">
        <f t="shared" si="44"/>
        <v/>
      </c>
      <c r="AR89" s="25" t="str">
        <f t="shared" si="45"/>
        <v/>
      </c>
      <c r="AS89" s="25" t="str">
        <f t="shared" si="46"/>
        <v/>
      </c>
      <c r="AT89" s="25" t="str">
        <f t="shared" si="47"/>
        <v/>
      </c>
      <c r="AU89" s="25" t="str">
        <f t="shared" si="48"/>
        <v/>
      </c>
      <c r="AV89" s="25" t="str">
        <f t="shared" si="49"/>
        <v/>
      </c>
      <c r="AX89" t="str">
        <f>IF(BC89="","",IF(BC89&gt;0,COUNT($AY$2:AY89),""))</f>
        <v/>
      </c>
      <c r="AY89" s="25" t="str">
        <f t="shared" si="50"/>
        <v/>
      </c>
      <c r="AZ89" s="25" t="str">
        <f t="shared" si="51"/>
        <v/>
      </c>
      <c r="BA89" s="25" t="str">
        <f t="shared" si="52"/>
        <v/>
      </c>
      <c r="BB89" s="25" t="str">
        <f t="shared" si="53"/>
        <v/>
      </c>
      <c r="BC89" s="25" t="str">
        <f t="shared" si="54"/>
        <v/>
      </c>
      <c r="BD89" s="25" t="str">
        <f t="shared" si="55"/>
        <v/>
      </c>
      <c r="BE89" s="25" t="str">
        <f t="shared" si="56"/>
        <v/>
      </c>
      <c r="BF89" s="25" t="str">
        <f t="shared" si="57"/>
        <v/>
      </c>
      <c r="BG89" s="25" t="str">
        <f t="shared" si="58"/>
        <v/>
      </c>
      <c r="BH89" s="25" t="str">
        <f t="shared" si="59"/>
        <v/>
      </c>
      <c r="BI89" s="25" t="str">
        <f t="shared" si="60"/>
        <v/>
      </c>
      <c r="BJ89" s="25" t="str">
        <f t="shared" si="61"/>
        <v/>
      </c>
      <c r="BK89" s="25" t="str">
        <f t="shared" si="62"/>
        <v/>
      </c>
      <c r="BL89" s="25" t="str">
        <f t="shared" si="63"/>
        <v/>
      </c>
      <c r="BM89" s="25" t="str">
        <f t="shared" si="64"/>
        <v/>
      </c>
      <c r="BN89" s="25" t="str">
        <f t="shared" si="65"/>
        <v/>
      </c>
    </row>
    <row r="90" spans="1:66" ht="45" x14ac:dyDescent="0.25">
      <c r="A90" s="20" t="str">
        <f>IF('S.D. Paste sheet'!A90="","",'S.D. Paste sheet'!A90)</f>
        <v/>
      </c>
      <c r="B90" s="20" t="str">
        <f>IF('S.D. Paste sheet'!B90="","",'S.D. Paste sheet'!B90)</f>
        <v/>
      </c>
      <c r="C90" s="20" t="str">
        <f>IF('S.D. Paste sheet'!C90="","",'S.D. Paste sheet'!C90)</f>
        <v/>
      </c>
      <c r="D90" s="20" t="str">
        <f>IF('S.D. Paste sheet'!D90="","",'S.D. Paste sheet'!D90)</f>
        <v/>
      </c>
      <c r="E90" s="20" t="str">
        <f>IF('S.D. Paste sheet'!E90="","",UPPER('S.D. Paste sheet'!E90))</f>
        <v/>
      </c>
      <c r="F90" s="20" t="str">
        <f>IF('S.D. Paste sheet'!F90="","",'S.D. Paste sheet'!F90)</f>
        <v/>
      </c>
      <c r="G90" s="20" t="str">
        <f>IF('S.D. Paste sheet'!G90="","",UPPER('S.D. Paste sheet'!G90))</f>
        <v/>
      </c>
      <c r="H90" s="20" t="str">
        <f>IF('S.D. Paste sheet'!H90="","",UPPER('S.D. Paste sheet'!H90))</f>
        <v/>
      </c>
      <c r="I90" s="20" t="str">
        <f>IF('S.D. Paste sheet'!I90="","",'S.D. Paste sheet'!I90)</f>
        <v/>
      </c>
      <c r="J90" s="20" t="str">
        <f>IF('S.D. Paste sheet'!J90="","",'S.D. Paste sheet'!J90)</f>
        <v/>
      </c>
      <c r="K90" s="20" t="str">
        <f>IF('S.D. Paste sheet'!K90="","",'S.D. Paste sheet'!K90)</f>
        <v/>
      </c>
      <c r="L90" s="20" t="str">
        <f>IF('S.D. Paste sheet'!L90="","",'S.D. Paste sheet'!L90)</f>
        <v/>
      </c>
      <c r="M90" s="20" t="str">
        <f>IF('S.D. Paste sheet'!M90="","",'S.D. Paste sheet'!M90)</f>
        <v/>
      </c>
      <c r="N90" s="20" t="str">
        <f>IF('S.D. Paste sheet'!N90="","",'S.D. Paste sheet'!N90)</f>
        <v/>
      </c>
      <c r="O90" s="20" t="str">
        <f>IF('S.D. Paste sheet'!O90="","",'S.D. Paste sheet'!O90)</f>
        <v>SC</v>
      </c>
      <c r="P90" s="20" t="str">
        <f>IF('S.D. Paste sheet'!P90="","",'S.D. Paste sheet'!P90)</f>
        <v>Hindu</v>
      </c>
      <c r="Q90" s="20" t="str">
        <f>IF('S.D. Paste sheet'!Q90="","",'S.D. Paste sheet'!Q90)</f>
        <v/>
      </c>
      <c r="R90" s="20" t="str">
        <f>IF('S.D. Paste sheet'!R90="","",'S.D. Paste sheet'!R90)</f>
        <v>MAHATMA GANDHI GOVT. SCHOOL BAR (214110)</v>
      </c>
      <c r="S90" s="20">
        <f>IF('S.D. Paste sheet'!S90="","",'S.D. Paste sheet'!S90)</f>
        <v>8200204302</v>
      </c>
      <c r="T90" s="20" t="str">
        <f>IF('S.D. Paste sheet'!T90="","",'S.D. Paste sheet'!T90)</f>
        <v>XXXX7050</v>
      </c>
      <c r="U90" s="20" t="str">
        <f>IF('S.D. Paste sheet'!U90="","",'S.D. Paste sheet'!U90)</f>
        <v>vhvsvov</v>
      </c>
      <c r="V90" s="20">
        <f>IF('S.D. Paste sheet'!V90="","",'S.D. Paste sheet'!V90)</f>
        <v>9950299479</v>
      </c>
      <c r="W90" s="20" t="str">
        <f>IF('S.D. Paste sheet'!W90="","",'S.D. Paste sheet'!W90)</f>
        <v>BHERU JI KA BADIYA,RAIPUR,BIRANTIYA KHURD,306105</v>
      </c>
      <c r="X90" s="20">
        <f>IF('S.D. Paste sheet'!X90="","",'S.D. Paste sheet'!X90)</f>
        <v>35000</v>
      </c>
      <c r="Y90" s="20" t="str">
        <f>IF('S.D. Paste sheet'!Y90="","",'S.D. Paste sheet'!Y90)</f>
        <v>N</v>
      </c>
      <c r="Z90" s="20" t="str">
        <f>IF('S.D. Paste sheet'!Z90="","",'S.D. Paste sheet'!Z90)</f>
        <v>N</v>
      </c>
      <c r="AA90" s="20" t="str">
        <f>IF('S.D. Paste sheet'!AA90="","",'S.D. Paste sheet'!AA90)</f>
        <v>No</v>
      </c>
      <c r="AB90" s="20">
        <f>IF('S.D. Paste sheet'!AB90="","",'S.D. Paste sheet'!AB90)</f>
        <v>10</v>
      </c>
      <c r="AC90" s="20" t="str">
        <f>IF('S.D. Paste sheet'!AC90="","",'S.D. Paste sheet'!AC90)</f>
        <v>None</v>
      </c>
      <c r="AD90" s="20">
        <f>IF('S.D. Paste sheet'!AD90="","",'S.D. Paste sheet'!AD90)</f>
        <v>1</v>
      </c>
      <c r="AE90" s="28"/>
      <c r="AF90" t="str">
        <f>IF(AK90="","",IF(AK90&gt;0,COUNT($AG$2:AG90),""))</f>
        <v/>
      </c>
      <c r="AG90" s="25" t="str">
        <f t="shared" si="34"/>
        <v/>
      </c>
      <c r="AH90" s="25" t="str">
        <f t="shared" si="35"/>
        <v/>
      </c>
      <c r="AI90" s="25" t="str">
        <f t="shared" si="36"/>
        <v/>
      </c>
      <c r="AJ90" s="25" t="str">
        <f t="shared" si="37"/>
        <v/>
      </c>
      <c r="AK90" s="25" t="str">
        <f t="shared" si="38"/>
        <v/>
      </c>
      <c r="AL90" s="25" t="str">
        <f t="shared" si="39"/>
        <v/>
      </c>
      <c r="AM90" s="25" t="str">
        <f t="shared" si="40"/>
        <v/>
      </c>
      <c r="AN90" s="25" t="str">
        <f t="shared" si="41"/>
        <v/>
      </c>
      <c r="AO90" s="25" t="str">
        <f t="shared" si="42"/>
        <v/>
      </c>
      <c r="AP90" s="25" t="str">
        <f t="shared" si="43"/>
        <v/>
      </c>
      <c r="AQ90" s="25" t="str">
        <f t="shared" si="44"/>
        <v/>
      </c>
      <c r="AR90" s="25" t="str">
        <f t="shared" si="45"/>
        <v/>
      </c>
      <c r="AS90" s="25" t="str">
        <f t="shared" si="46"/>
        <v/>
      </c>
      <c r="AT90" s="25" t="str">
        <f t="shared" si="47"/>
        <v/>
      </c>
      <c r="AU90" s="25" t="str">
        <f t="shared" si="48"/>
        <v/>
      </c>
      <c r="AV90" s="25" t="str">
        <f t="shared" si="49"/>
        <v/>
      </c>
      <c r="AX90" t="str">
        <f>IF(BC90="","",IF(BC90&gt;0,COUNT($AY$2:AY90),""))</f>
        <v/>
      </c>
      <c r="AY90" s="25" t="str">
        <f t="shared" si="50"/>
        <v/>
      </c>
      <c r="AZ90" s="25" t="str">
        <f t="shared" si="51"/>
        <v/>
      </c>
      <c r="BA90" s="25" t="str">
        <f t="shared" si="52"/>
        <v/>
      </c>
      <c r="BB90" s="25" t="str">
        <f t="shared" si="53"/>
        <v/>
      </c>
      <c r="BC90" s="25" t="str">
        <f t="shared" si="54"/>
        <v/>
      </c>
      <c r="BD90" s="25" t="str">
        <f t="shared" si="55"/>
        <v/>
      </c>
      <c r="BE90" s="25" t="str">
        <f t="shared" si="56"/>
        <v/>
      </c>
      <c r="BF90" s="25" t="str">
        <f t="shared" si="57"/>
        <v/>
      </c>
      <c r="BG90" s="25" t="str">
        <f t="shared" si="58"/>
        <v/>
      </c>
      <c r="BH90" s="25" t="str">
        <f t="shared" si="59"/>
        <v/>
      </c>
      <c r="BI90" s="25" t="str">
        <f t="shared" si="60"/>
        <v/>
      </c>
      <c r="BJ90" s="25" t="str">
        <f t="shared" si="61"/>
        <v/>
      </c>
      <c r="BK90" s="25" t="str">
        <f t="shared" si="62"/>
        <v/>
      </c>
      <c r="BL90" s="25" t="str">
        <f t="shared" si="63"/>
        <v/>
      </c>
      <c r="BM90" s="25" t="str">
        <f t="shared" si="64"/>
        <v/>
      </c>
      <c r="BN90" s="25" t="str">
        <f t="shared" si="65"/>
        <v/>
      </c>
    </row>
    <row r="91" spans="1:66" ht="30" x14ac:dyDescent="0.25">
      <c r="A91" s="20" t="str">
        <f>IF('S.D. Paste sheet'!A91="","",'S.D. Paste sheet'!A91)</f>
        <v/>
      </c>
      <c r="B91" s="20" t="str">
        <f>IF('S.D. Paste sheet'!B91="","",'S.D. Paste sheet'!B91)</f>
        <v/>
      </c>
      <c r="C91" s="20" t="str">
        <f>IF('S.D. Paste sheet'!C91="","",'S.D. Paste sheet'!C91)</f>
        <v/>
      </c>
      <c r="D91" s="20" t="str">
        <f>IF('S.D. Paste sheet'!D91="","",'S.D. Paste sheet'!D91)</f>
        <v/>
      </c>
      <c r="E91" s="20" t="str">
        <f>IF('S.D. Paste sheet'!E91="","",UPPER('S.D. Paste sheet'!E91))</f>
        <v/>
      </c>
      <c r="F91" s="20" t="str">
        <f>IF('S.D. Paste sheet'!F91="","",'S.D. Paste sheet'!F91)</f>
        <v/>
      </c>
      <c r="G91" s="20" t="str">
        <f>IF('S.D. Paste sheet'!G91="","",UPPER('S.D. Paste sheet'!G91))</f>
        <v/>
      </c>
      <c r="H91" s="20" t="str">
        <f>IF('S.D. Paste sheet'!H91="","",UPPER('S.D. Paste sheet'!H91))</f>
        <v/>
      </c>
      <c r="I91" s="20" t="str">
        <f>IF('S.D. Paste sheet'!I91="","",'S.D. Paste sheet'!I91)</f>
        <v/>
      </c>
      <c r="J91" s="20" t="str">
        <f>IF('S.D. Paste sheet'!J91="","",'S.D. Paste sheet'!J91)</f>
        <v/>
      </c>
      <c r="K91" s="20" t="str">
        <f>IF('S.D. Paste sheet'!K91="","",'S.D. Paste sheet'!K91)</f>
        <v/>
      </c>
      <c r="L91" s="20" t="str">
        <f>IF('S.D. Paste sheet'!L91="","",'S.D. Paste sheet'!L91)</f>
        <v/>
      </c>
      <c r="M91" s="20" t="str">
        <f>IF('S.D. Paste sheet'!M91="","",'S.D. Paste sheet'!M91)</f>
        <v/>
      </c>
      <c r="N91" s="20" t="str">
        <f>IF('S.D. Paste sheet'!N91="","",'S.D. Paste sheet'!N91)</f>
        <v/>
      </c>
      <c r="O91" s="20" t="str">
        <f>IF('S.D. Paste sheet'!O91="","",'S.D. Paste sheet'!O91)</f>
        <v>OBC</v>
      </c>
      <c r="P91" s="20" t="str">
        <f>IF('S.D. Paste sheet'!P91="","",'S.D. Paste sheet'!P91)</f>
        <v>Hindu</v>
      </c>
      <c r="Q91" s="20" t="str">
        <f>IF('S.D. Paste sheet'!Q91="","",'S.D. Paste sheet'!Q91)</f>
        <v/>
      </c>
      <c r="R91" s="20" t="str">
        <f>IF('S.D. Paste sheet'!R91="","",'S.D. Paste sheet'!R91)</f>
        <v>MAHATMA GANDHI GOVT. SCHOOL BAR (214110)</v>
      </c>
      <c r="S91" s="20">
        <f>IF('S.D. Paste sheet'!S91="","",'S.D. Paste sheet'!S91)</f>
        <v>8200204302</v>
      </c>
      <c r="T91" s="20" t="str">
        <f>IF('S.D. Paste sheet'!T91="","",'S.D. Paste sheet'!T91)</f>
        <v>XXXX0650</v>
      </c>
      <c r="U91" s="20" t="str">
        <f>IF('S.D. Paste sheet'!U91="","",'S.D. Paste sheet'!U91)</f>
        <v/>
      </c>
      <c r="V91" s="20">
        <f>IF('S.D. Paste sheet'!V91="","",'S.D. Paste sheet'!V91)</f>
        <v>9636369693</v>
      </c>
      <c r="W91" s="20" t="str">
        <f>IF('S.D. Paste sheet'!W91="","",'S.D. Paste sheet'!W91)</f>
        <v>BIRANTIYA KALAN ,RAIPUR,BIRANTIYA KALAN ,306304</v>
      </c>
      <c r="X91" s="20">
        <f>IF('S.D. Paste sheet'!X91="","",'S.D. Paste sheet'!X91)</f>
        <v>0</v>
      </c>
      <c r="Y91" s="20" t="str">
        <f>IF('S.D. Paste sheet'!Y91="","",'S.D. Paste sheet'!Y91)</f>
        <v>N</v>
      </c>
      <c r="Z91" s="20" t="str">
        <f>IF('S.D. Paste sheet'!Z91="","",'S.D. Paste sheet'!Z91)</f>
        <v>N</v>
      </c>
      <c r="AA91" s="20" t="str">
        <f>IF('S.D. Paste sheet'!AA91="","",'S.D. Paste sheet'!AA91)</f>
        <v>No</v>
      </c>
      <c r="AB91" s="20">
        <f>IF('S.D. Paste sheet'!AB91="","",'S.D. Paste sheet'!AB91)</f>
        <v>11</v>
      </c>
      <c r="AC91" s="20" t="str">
        <f>IF('S.D. Paste sheet'!AC91="","",'S.D. Paste sheet'!AC91)</f>
        <v>None</v>
      </c>
      <c r="AD91" s="20">
        <f>IF('S.D. Paste sheet'!AD91="","",'S.D. Paste sheet'!AD91)</f>
        <v>2</v>
      </c>
      <c r="AE91" s="28"/>
      <c r="AF91" t="str">
        <f>IF(AK91="","",IF(AK91&gt;0,COUNT($AG$2:AG91),""))</f>
        <v/>
      </c>
      <c r="AG91" s="25" t="str">
        <f t="shared" si="34"/>
        <v/>
      </c>
      <c r="AH91" s="25" t="str">
        <f t="shared" si="35"/>
        <v/>
      </c>
      <c r="AI91" s="25" t="str">
        <f t="shared" si="36"/>
        <v/>
      </c>
      <c r="AJ91" s="25" t="str">
        <f t="shared" si="37"/>
        <v/>
      </c>
      <c r="AK91" s="25" t="str">
        <f t="shared" si="38"/>
        <v/>
      </c>
      <c r="AL91" s="25" t="str">
        <f t="shared" si="39"/>
        <v/>
      </c>
      <c r="AM91" s="25" t="str">
        <f t="shared" si="40"/>
        <v/>
      </c>
      <c r="AN91" s="25" t="str">
        <f t="shared" si="41"/>
        <v/>
      </c>
      <c r="AO91" s="25" t="str">
        <f t="shared" si="42"/>
        <v/>
      </c>
      <c r="AP91" s="25" t="str">
        <f t="shared" si="43"/>
        <v/>
      </c>
      <c r="AQ91" s="25" t="str">
        <f t="shared" si="44"/>
        <v/>
      </c>
      <c r="AR91" s="25" t="str">
        <f t="shared" si="45"/>
        <v/>
      </c>
      <c r="AS91" s="25" t="str">
        <f t="shared" si="46"/>
        <v/>
      </c>
      <c r="AT91" s="25" t="str">
        <f t="shared" si="47"/>
        <v/>
      </c>
      <c r="AU91" s="25" t="str">
        <f t="shared" si="48"/>
        <v/>
      </c>
      <c r="AV91" s="25" t="str">
        <f t="shared" si="49"/>
        <v/>
      </c>
      <c r="AX91" t="str">
        <f>IF(BC91="","",IF(BC91&gt;0,COUNT($AY$2:AY91),""))</f>
        <v/>
      </c>
      <c r="AY91" s="25" t="str">
        <f t="shared" si="50"/>
        <v/>
      </c>
      <c r="AZ91" s="25" t="str">
        <f t="shared" si="51"/>
        <v/>
      </c>
      <c r="BA91" s="25" t="str">
        <f t="shared" si="52"/>
        <v/>
      </c>
      <c r="BB91" s="25" t="str">
        <f t="shared" si="53"/>
        <v/>
      </c>
      <c r="BC91" s="25" t="str">
        <f t="shared" si="54"/>
        <v/>
      </c>
      <c r="BD91" s="25" t="str">
        <f t="shared" si="55"/>
        <v/>
      </c>
      <c r="BE91" s="25" t="str">
        <f t="shared" si="56"/>
        <v/>
      </c>
      <c r="BF91" s="25" t="str">
        <f t="shared" si="57"/>
        <v/>
      </c>
      <c r="BG91" s="25" t="str">
        <f t="shared" si="58"/>
        <v/>
      </c>
      <c r="BH91" s="25" t="str">
        <f t="shared" si="59"/>
        <v/>
      </c>
      <c r="BI91" s="25" t="str">
        <f t="shared" si="60"/>
        <v/>
      </c>
      <c r="BJ91" s="25" t="str">
        <f t="shared" si="61"/>
        <v/>
      </c>
      <c r="BK91" s="25" t="str">
        <f t="shared" si="62"/>
        <v/>
      </c>
      <c r="BL91" s="25" t="str">
        <f t="shared" si="63"/>
        <v/>
      </c>
      <c r="BM91" s="25" t="str">
        <f t="shared" si="64"/>
        <v/>
      </c>
      <c r="BN91" s="25" t="str">
        <f t="shared" si="65"/>
        <v/>
      </c>
    </row>
    <row r="92" spans="1:66" ht="30" x14ac:dyDescent="0.25">
      <c r="A92" s="20" t="str">
        <f>IF('S.D. Paste sheet'!A92="","",'S.D. Paste sheet'!A92)</f>
        <v/>
      </c>
      <c r="B92" s="20" t="str">
        <f>IF('S.D. Paste sheet'!B92="","",'S.D. Paste sheet'!B92)</f>
        <v/>
      </c>
      <c r="C92" s="20" t="str">
        <f>IF('S.D. Paste sheet'!C92="","",'S.D. Paste sheet'!C92)</f>
        <v/>
      </c>
      <c r="D92" s="20" t="str">
        <f>IF('S.D. Paste sheet'!D92="","",'S.D. Paste sheet'!D92)</f>
        <v/>
      </c>
      <c r="E92" s="20" t="str">
        <f>IF('S.D. Paste sheet'!E92="","",UPPER('S.D. Paste sheet'!E92))</f>
        <v/>
      </c>
      <c r="F92" s="20" t="str">
        <f>IF('S.D. Paste sheet'!F92="","",'S.D. Paste sheet'!F92)</f>
        <v/>
      </c>
      <c r="G92" s="20" t="str">
        <f>IF('S.D. Paste sheet'!G92="","",UPPER('S.D. Paste sheet'!G92))</f>
        <v/>
      </c>
      <c r="H92" s="20" t="str">
        <f>IF('S.D. Paste sheet'!H92="","",UPPER('S.D. Paste sheet'!H92))</f>
        <v/>
      </c>
      <c r="I92" s="20" t="str">
        <f>IF('S.D. Paste sheet'!I92="","",'S.D. Paste sheet'!I92)</f>
        <v/>
      </c>
      <c r="J92" s="20" t="str">
        <f>IF('S.D. Paste sheet'!J92="","",'S.D. Paste sheet'!J92)</f>
        <v/>
      </c>
      <c r="K92" s="20" t="str">
        <f>IF('S.D. Paste sheet'!K92="","",'S.D. Paste sheet'!K92)</f>
        <v/>
      </c>
      <c r="L92" s="20" t="str">
        <f>IF('S.D. Paste sheet'!L92="","",'S.D. Paste sheet'!L92)</f>
        <v/>
      </c>
      <c r="M92" s="20" t="str">
        <f>IF('S.D. Paste sheet'!M92="","",'S.D. Paste sheet'!M92)</f>
        <v/>
      </c>
      <c r="N92" s="20" t="str">
        <f>IF('S.D. Paste sheet'!N92="","",'S.D. Paste sheet'!N92)</f>
        <v/>
      </c>
      <c r="O92" s="20" t="str">
        <f>IF('S.D. Paste sheet'!O92="","",'S.D. Paste sheet'!O92)</f>
        <v>OBC</v>
      </c>
      <c r="P92" s="20" t="str">
        <f>IF('S.D. Paste sheet'!P92="","",'S.D. Paste sheet'!P92)</f>
        <v>Muslim</v>
      </c>
      <c r="Q92" s="20" t="str">
        <f>IF('S.D. Paste sheet'!Q92="","",'S.D. Paste sheet'!Q92)</f>
        <v/>
      </c>
      <c r="R92" s="20" t="str">
        <f>IF('S.D. Paste sheet'!R92="","",'S.D. Paste sheet'!R92)</f>
        <v>MAHATMA GANDHI GOVT. SCHOOL BAR (214110)</v>
      </c>
      <c r="S92" s="20">
        <f>IF('S.D. Paste sheet'!S92="","",'S.D. Paste sheet'!S92)</f>
        <v>8200204302</v>
      </c>
      <c r="T92" s="20" t="str">
        <f>IF('S.D. Paste sheet'!T92="","",'S.D. Paste sheet'!T92)</f>
        <v>XXXX2271</v>
      </c>
      <c r="U92" s="20" t="str">
        <f>IF('S.D. Paste sheet'!U92="","",'S.D. Paste sheet'!U92)</f>
        <v>YWFIUOD</v>
      </c>
      <c r="V92" s="20">
        <f>IF('S.D. Paste sheet'!V92="","",'S.D. Paste sheet'!V92)</f>
        <v>8955647472</v>
      </c>
      <c r="W92" s="20" t="str">
        <f>IF('S.D. Paste sheet'!W92="","",'S.D. Paste sheet'!W92)</f>
        <v>MOYLO KA BAS ,JAITARAN,DEVRIYA,306302</v>
      </c>
      <c r="X92" s="20">
        <f>IF('S.D. Paste sheet'!X92="","",'S.D. Paste sheet'!X92)</f>
        <v>34000</v>
      </c>
      <c r="Y92" s="20" t="str">
        <f>IF('S.D. Paste sheet'!Y92="","",'S.D. Paste sheet'!Y92)</f>
        <v>N</v>
      </c>
      <c r="Z92" s="20" t="str">
        <f>IF('S.D. Paste sheet'!Z92="","",'S.D. Paste sheet'!Z92)</f>
        <v>Y</v>
      </c>
      <c r="AA92" s="20" t="str">
        <f>IF('S.D. Paste sheet'!AA92="","",'S.D. Paste sheet'!AA92)</f>
        <v>Yes</v>
      </c>
      <c r="AB92" s="20">
        <f>IF('S.D. Paste sheet'!AB92="","",'S.D. Paste sheet'!AB92)</f>
        <v>8</v>
      </c>
      <c r="AC92" s="20" t="str">
        <f>IF('S.D. Paste sheet'!AC92="","",'S.D. Paste sheet'!AC92)</f>
        <v>None</v>
      </c>
      <c r="AD92" s="20">
        <f>IF('S.D. Paste sheet'!AD92="","",'S.D. Paste sheet'!AD92)</f>
        <v>0</v>
      </c>
      <c r="AE92" s="28"/>
      <c r="AF92" t="str">
        <f>IF(AK92="","",IF(AK92&gt;0,COUNT($AG$2:AG92),""))</f>
        <v/>
      </c>
      <c r="AG92" s="25" t="str">
        <f t="shared" si="34"/>
        <v/>
      </c>
      <c r="AH92" s="25" t="str">
        <f t="shared" si="35"/>
        <v/>
      </c>
      <c r="AI92" s="25" t="str">
        <f t="shared" si="36"/>
        <v/>
      </c>
      <c r="AJ92" s="25" t="str">
        <f t="shared" si="37"/>
        <v/>
      </c>
      <c r="AK92" s="25" t="str">
        <f t="shared" si="38"/>
        <v/>
      </c>
      <c r="AL92" s="25" t="str">
        <f t="shared" si="39"/>
        <v/>
      </c>
      <c r="AM92" s="25" t="str">
        <f t="shared" si="40"/>
        <v/>
      </c>
      <c r="AN92" s="25" t="str">
        <f t="shared" si="41"/>
        <v/>
      </c>
      <c r="AO92" s="25" t="str">
        <f t="shared" si="42"/>
        <v/>
      </c>
      <c r="AP92" s="25" t="str">
        <f t="shared" si="43"/>
        <v/>
      </c>
      <c r="AQ92" s="25" t="str">
        <f t="shared" si="44"/>
        <v/>
      </c>
      <c r="AR92" s="25" t="str">
        <f t="shared" si="45"/>
        <v/>
      </c>
      <c r="AS92" s="25" t="str">
        <f t="shared" si="46"/>
        <v/>
      </c>
      <c r="AT92" s="25" t="str">
        <f t="shared" si="47"/>
        <v/>
      </c>
      <c r="AU92" s="25" t="str">
        <f t="shared" si="48"/>
        <v/>
      </c>
      <c r="AV92" s="25" t="str">
        <f t="shared" si="49"/>
        <v/>
      </c>
      <c r="AX92" t="str">
        <f>IF(BC92="","",IF(BC92&gt;0,COUNT($AY$2:AY92),""))</f>
        <v/>
      </c>
      <c r="AY92" s="25" t="str">
        <f t="shared" si="50"/>
        <v/>
      </c>
      <c r="AZ92" s="25" t="str">
        <f t="shared" si="51"/>
        <v/>
      </c>
      <c r="BA92" s="25" t="str">
        <f t="shared" si="52"/>
        <v/>
      </c>
      <c r="BB92" s="25" t="str">
        <f t="shared" si="53"/>
        <v/>
      </c>
      <c r="BC92" s="25" t="str">
        <f t="shared" si="54"/>
        <v/>
      </c>
      <c r="BD92" s="25" t="str">
        <f t="shared" si="55"/>
        <v/>
      </c>
      <c r="BE92" s="25" t="str">
        <f t="shared" si="56"/>
        <v/>
      </c>
      <c r="BF92" s="25" t="str">
        <f t="shared" si="57"/>
        <v/>
      </c>
      <c r="BG92" s="25" t="str">
        <f t="shared" si="58"/>
        <v/>
      </c>
      <c r="BH92" s="25" t="str">
        <f t="shared" si="59"/>
        <v/>
      </c>
      <c r="BI92" s="25" t="str">
        <f t="shared" si="60"/>
        <v/>
      </c>
      <c r="BJ92" s="25" t="str">
        <f t="shared" si="61"/>
        <v/>
      </c>
      <c r="BK92" s="25" t="str">
        <f t="shared" si="62"/>
        <v/>
      </c>
      <c r="BL92" s="25" t="str">
        <f t="shared" si="63"/>
        <v/>
      </c>
      <c r="BM92" s="25" t="str">
        <f t="shared" si="64"/>
        <v/>
      </c>
      <c r="BN92" s="25" t="str">
        <f t="shared" si="65"/>
        <v/>
      </c>
    </row>
    <row r="93" spans="1:66" ht="30" x14ac:dyDescent="0.25">
      <c r="A93" s="20" t="str">
        <f>IF('S.D. Paste sheet'!A93="","",'S.D. Paste sheet'!A93)</f>
        <v/>
      </c>
      <c r="B93" s="20" t="str">
        <f>IF('S.D. Paste sheet'!B93="","",'S.D. Paste sheet'!B93)</f>
        <v/>
      </c>
      <c r="C93" s="20" t="str">
        <f>IF('S.D. Paste sheet'!C93="","",'S.D. Paste sheet'!C93)</f>
        <v/>
      </c>
      <c r="D93" s="20" t="str">
        <f>IF('S.D. Paste sheet'!D93="","",'S.D. Paste sheet'!D93)</f>
        <v/>
      </c>
      <c r="E93" s="20" t="str">
        <f>IF('S.D. Paste sheet'!E93="","",UPPER('S.D. Paste sheet'!E93))</f>
        <v/>
      </c>
      <c r="F93" s="20" t="str">
        <f>IF('S.D. Paste sheet'!F93="","",'S.D. Paste sheet'!F93)</f>
        <v/>
      </c>
      <c r="G93" s="20" t="str">
        <f>IF('S.D. Paste sheet'!G93="","",UPPER('S.D. Paste sheet'!G93))</f>
        <v/>
      </c>
      <c r="H93" s="20" t="str">
        <f>IF('S.D. Paste sheet'!H93="","",UPPER('S.D. Paste sheet'!H93))</f>
        <v/>
      </c>
      <c r="I93" s="20" t="str">
        <f>IF('S.D. Paste sheet'!I93="","",'S.D. Paste sheet'!I93)</f>
        <v/>
      </c>
      <c r="J93" s="20" t="str">
        <f>IF('S.D. Paste sheet'!J93="","",'S.D. Paste sheet'!J93)</f>
        <v/>
      </c>
      <c r="K93" s="20" t="str">
        <f>IF('S.D. Paste sheet'!K93="","",'S.D. Paste sheet'!K93)</f>
        <v/>
      </c>
      <c r="L93" s="20" t="str">
        <f>IF('S.D. Paste sheet'!L93="","",'S.D. Paste sheet'!L93)</f>
        <v/>
      </c>
      <c r="M93" s="20" t="str">
        <f>IF('S.D. Paste sheet'!M93="","",'S.D. Paste sheet'!M93)</f>
        <v/>
      </c>
      <c r="N93" s="20" t="str">
        <f>IF('S.D. Paste sheet'!N93="","",'S.D. Paste sheet'!N93)</f>
        <v/>
      </c>
      <c r="O93" s="20" t="str">
        <f>IF('S.D. Paste sheet'!O93="","",'S.D. Paste sheet'!O93)</f>
        <v>SC</v>
      </c>
      <c r="P93" s="20" t="str">
        <f>IF('S.D. Paste sheet'!P93="","",'S.D. Paste sheet'!P93)</f>
        <v>Hindu</v>
      </c>
      <c r="Q93" s="20" t="str">
        <f>IF('S.D. Paste sheet'!Q93="","",'S.D. Paste sheet'!Q93)</f>
        <v/>
      </c>
      <c r="R93" s="20" t="str">
        <f>IF('S.D. Paste sheet'!R93="","",'S.D. Paste sheet'!R93)</f>
        <v>MAHATMA GANDHI GOVT. SCHOOL BAR (214110)</v>
      </c>
      <c r="S93" s="20">
        <f>IF('S.D. Paste sheet'!S93="","",'S.D. Paste sheet'!S93)</f>
        <v>8200204302</v>
      </c>
      <c r="T93" s="20" t="str">
        <f>IF('S.D. Paste sheet'!T93="","",'S.D. Paste sheet'!T93)</f>
        <v/>
      </c>
      <c r="U93" s="20" t="str">
        <f>IF('S.D. Paste sheet'!U93="","",'S.D. Paste sheet'!U93)</f>
        <v>vzxnrwn</v>
      </c>
      <c r="V93" s="20">
        <f>IF('S.D. Paste sheet'!V93="","",'S.D. Paste sheet'!V93)</f>
        <v>7732917582</v>
      </c>
      <c r="W93" s="20" t="str">
        <f>IF('S.D. Paste sheet'!W93="","",'S.D. Paste sheet'!W93)</f>
        <v>BAR,RAIPUR,BAR,306105</v>
      </c>
      <c r="X93" s="20">
        <f>IF('S.D. Paste sheet'!X93="","",'S.D. Paste sheet'!X93)</f>
        <v>35000</v>
      </c>
      <c r="Y93" s="20" t="str">
        <f>IF('S.D. Paste sheet'!Y93="","",'S.D. Paste sheet'!Y93)</f>
        <v>N</v>
      </c>
      <c r="Z93" s="20" t="str">
        <f>IF('S.D. Paste sheet'!Z93="","",'S.D. Paste sheet'!Z93)</f>
        <v>N</v>
      </c>
      <c r="AA93" s="20" t="str">
        <f>IF('S.D. Paste sheet'!AA93="","",'S.D. Paste sheet'!AA93)</f>
        <v>No</v>
      </c>
      <c r="AB93" s="20">
        <f>IF('S.D. Paste sheet'!AB93="","",'S.D. Paste sheet'!AB93)</f>
        <v>9</v>
      </c>
      <c r="AC93" s="20" t="str">
        <f>IF('S.D. Paste sheet'!AC93="","",'S.D. Paste sheet'!AC93)</f>
        <v>None</v>
      </c>
      <c r="AD93" s="20">
        <f>IF('S.D. Paste sheet'!AD93="","",'S.D. Paste sheet'!AD93)</f>
        <v>0</v>
      </c>
      <c r="AE93" s="28"/>
      <c r="AF93" t="str">
        <f>IF(AK93="","",IF(AK93&gt;0,COUNT($AG$2:AG93),""))</f>
        <v/>
      </c>
      <c r="AG93" s="25" t="str">
        <f t="shared" si="34"/>
        <v/>
      </c>
      <c r="AH93" s="25" t="str">
        <f t="shared" si="35"/>
        <v/>
      </c>
      <c r="AI93" s="25" t="str">
        <f t="shared" si="36"/>
        <v/>
      </c>
      <c r="AJ93" s="25" t="str">
        <f t="shared" si="37"/>
        <v/>
      </c>
      <c r="AK93" s="25" t="str">
        <f t="shared" si="38"/>
        <v/>
      </c>
      <c r="AL93" s="25" t="str">
        <f t="shared" si="39"/>
        <v/>
      </c>
      <c r="AM93" s="25" t="str">
        <f t="shared" si="40"/>
        <v/>
      </c>
      <c r="AN93" s="25" t="str">
        <f t="shared" si="41"/>
        <v/>
      </c>
      <c r="AO93" s="25" t="str">
        <f t="shared" si="42"/>
        <v/>
      </c>
      <c r="AP93" s="25" t="str">
        <f t="shared" si="43"/>
        <v/>
      </c>
      <c r="AQ93" s="25" t="str">
        <f t="shared" si="44"/>
        <v/>
      </c>
      <c r="AR93" s="25" t="str">
        <f t="shared" si="45"/>
        <v/>
      </c>
      <c r="AS93" s="25" t="str">
        <f t="shared" si="46"/>
        <v/>
      </c>
      <c r="AT93" s="25" t="str">
        <f t="shared" si="47"/>
        <v/>
      </c>
      <c r="AU93" s="25" t="str">
        <f t="shared" si="48"/>
        <v/>
      </c>
      <c r="AV93" s="25" t="str">
        <f t="shared" si="49"/>
        <v/>
      </c>
      <c r="AX93" t="str">
        <f>IF(BC93="","",IF(BC93&gt;0,COUNT($AY$2:AY93),""))</f>
        <v/>
      </c>
      <c r="AY93" s="25" t="str">
        <f t="shared" si="50"/>
        <v/>
      </c>
      <c r="AZ93" s="25" t="str">
        <f t="shared" si="51"/>
        <v/>
      </c>
      <c r="BA93" s="25" t="str">
        <f t="shared" si="52"/>
        <v/>
      </c>
      <c r="BB93" s="25" t="str">
        <f t="shared" si="53"/>
        <v/>
      </c>
      <c r="BC93" s="25" t="str">
        <f t="shared" si="54"/>
        <v/>
      </c>
      <c r="BD93" s="25" t="str">
        <f t="shared" si="55"/>
        <v/>
      </c>
      <c r="BE93" s="25" t="str">
        <f t="shared" si="56"/>
        <v/>
      </c>
      <c r="BF93" s="25" t="str">
        <f t="shared" si="57"/>
        <v/>
      </c>
      <c r="BG93" s="25" t="str">
        <f t="shared" si="58"/>
        <v/>
      </c>
      <c r="BH93" s="25" t="str">
        <f t="shared" si="59"/>
        <v/>
      </c>
      <c r="BI93" s="25" t="str">
        <f t="shared" si="60"/>
        <v/>
      </c>
      <c r="BJ93" s="25" t="str">
        <f t="shared" si="61"/>
        <v/>
      </c>
      <c r="BK93" s="25" t="str">
        <f t="shared" si="62"/>
        <v/>
      </c>
      <c r="BL93" s="25" t="str">
        <f t="shared" si="63"/>
        <v/>
      </c>
      <c r="BM93" s="25" t="str">
        <f t="shared" si="64"/>
        <v/>
      </c>
      <c r="BN93" s="25" t="str">
        <f t="shared" si="65"/>
        <v/>
      </c>
    </row>
    <row r="94" spans="1:66" ht="30" x14ac:dyDescent="0.25">
      <c r="A94" s="20" t="str">
        <f>IF('S.D. Paste sheet'!A94="","",'S.D. Paste sheet'!A94)</f>
        <v/>
      </c>
      <c r="B94" s="20" t="str">
        <f>IF('S.D. Paste sheet'!B94="","",'S.D. Paste sheet'!B94)</f>
        <v/>
      </c>
      <c r="C94" s="20" t="str">
        <f>IF('S.D. Paste sheet'!C94="","",'S.D. Paste sheet'!C94)</f>
        <v/>
      </c>
      <c r="D94" s="20" t="str">
        <f>IF('S.D. Paste sheet'!D94="","",'S.D. Paste sheet'!D94)</f>
        <v/>
      </c>
      <c r="E94" s="20" t="str">
        <f>IF('S.D. Paste sheet'!E94="","",UPPER('S.D. Paste sheet'!E94))</f>
        <v/>
      </c>
      <c r="F94" s="20" t="str">
        <f>IF('S.D. Paste sheet'!F94="","",'S.D. Paste sheet'!F94)</f>
        <v/>
      </c>
      <c r="G94" s="20" t="str">
        <f>IF('S.D. Paste sheet'!G94="","",UPPER('S.D. Paste sheet'!G94))</f>
        <v/>
      </c>
      <c r="H94" s="20" t="str">
        <f>IF('S.D. Paste sheet'!H94="","",UPPER('S.D. Paste sheet'!H94))</f>
        <v/>
      </c>
      <c r="I94" s="20" t="str">
        <f>IF('S.D. Paste sheet'!I94="","",'S.D. Paste sheet'!I94)</f>
        <v/>
      </c>
      <c r="J94" s="20" t="str">
        <f>IF('S.D. Paste sheet'!J94="","",'S.D. Paste sheet'!J94)</f>
        <v/>
      </c>
      <c r="K94" s="20" t="str">
        <f>IF('S.D. Paste sheet'!K94="","",'S.D. Paste sheet'!K94)</f>
        <v/>
      </c>
      <c r="L94" s="20" t="str">
        <f>IF('S.D. Paste sheet'!L94="","",'S.D. Paste sheet'!L94)</f>
        <v/>
      </c>
      <c r="M94" s="20" t="str">
        <f>IF('S.D. Paste sheet'!M94="","",'S.D. Paste sheet'!M94)</f>
        <v/>
      </c>
      <c r="N94" s="20" t="str">
        <f>IF('S.D. Paste sheet'!N94="","",'S.D. Paste sheet'!N94)</f>
        <v/>
      </c>
      <c r="O94" s="20" t="str">
        <f>IF('S.D. Paste sheet'!O94="","",'S.D. Paste sheet'!O94)</f>
        <v>SC</v>
      </c>
      <c r="P94" s="20" t="str">
        <f>IF('S.D. Paste sheet'!P94="","",'S.D. Paste sheet'!P94)</f>
        <v>Hindu</v>
      </c>
      <c r="Q94" s="20" t="str">
        <f>IF('S.D. Paste sheet'!Q94="","",'S.D. Paste sheet'!Q94)</f>
        <v/>
      </c>
      <c r="R94" s="20" t="str">
        <f>IF('S.D. Paste sheet'!R94="","",'S.D. Paste sheet'!R94)</f>
        <v>MAHATMA GANDHI GOVT. SCHOOL BAR (214110)</v>
      </c>
      <c r="S94" s="20">
        <f>IF('S.D. Paste sheet'!S94="","",'S.D. Paste sheet'!S94)</f>
        <v>8200204302</v>
      </c>
      <c r="T94" s="20" t="str">
        <f>IF('S.D. Paste sheet'!T94="","",'S.D. Paste sheet'!T94)</f>
        <v>XXXX1759</v>
      </c>
      <c r="U94" s="20" t="str">
        <f>IF('S.D. Paste sheet'!U94="","",'S.D. Paste sheet'!U94)</f>
        <v>vxpnczj</v>
      </c>
      <c r="V94" s="20">
        <f>IF('S.D. Paste sheet'!V94="","",'S.D. Paste sheet'!V94)</f>
        <v>8003141156</v>
      </c>
      <c r="W94" s="20" t="str">
        <f>IF('S.D. Paste sheet'!W94="","",'S.D. Paste sheet'!W94)</f>
        <v>MEGWALO KA VAS,RAIPUR,BAR,306105</v>
      </c>
      <c r="X94" s="20">
        <f>IF('S.D. Paste sheet'!X94="","",'S.D. Paste sheet'!X94)</f>
        <v>35000</v>
      </c>
      <c r="Y94" s="20" t="str">
        <f>IF('S.D. Paste sheet'!Y94="","",'S.D. Paste sheet'!Y94)</f>
        <v>N</v>
      </c>
      <c r="Z94" s="20" t="str">
        <f>IF('S.D. Paste sheet'!Z94="","",'S.D. Paste sheet'!Z94)</f>
        <v>N</v>
      </c>
      <c r="AA94" s="20" t="str">
        <f>IF('S.D. Paste sheet'!AA94="","",'S.D. Paste sheet'!AA94)</f>
        <v>No</v>
      </c>
      <c r="AB94" s="20">
        <f>IF('S.D. Paste sheet'!AB94="","",'S.D. Paste sheet'!AB94)</f>
        <v>11</v>
      </c>
      <c r="AC94" s="20" t="str">
        <f>IF('S.D. Paste sheet'!AC94="","",'S.D. Paste sheet'!AC94)</f>
        <v>None</v>
      </c>
      <c r="AD94" s="20">
        <f>IF('S.D. Paste sheet'!AD94="","",'S.D. Paste sheet'!AD94)</f>
        <v>1</v>
      </c>
      <c r="AE94" s="28"/>
      <c r="AF94" t="str">
        <f>IF(AK94="","",IF(AK94&gt;0,COUNT($AG$2:AG94),""))</f>
        <v/>
      </c>
      <c r="AG94" s="25" t="str">
        <f t="shared" si="34"/>
        <v/>
      </c>
      <c r="AH94" s="25" t="str">
        <f t="shared" si="35"/>
        <v/>
      </c>
      <c r="AI94" s="25" t="str">
        <f t="shared" si="36"/>
        <v/>
      </c>
      <c r="AJ94" s="25" t="str">
        <f t="shared" si="37"/>
        <v/>
      </c>
      <c r="AK94" s="25" t="str">
        <f t="shared" si="38"/>
        <v/>
      </c>
      <c r="AL94" s="25" t="str">
        <f t="shared" si="39"/>
        <v/>
      </c>
      <c r="AM94" s="25" t="str">
        <f t="shared" si="40"/>
        <v/>
      </c>
      <c r="AN94" s="25" t="str">
        <f t="shared" si="41"/>
        <v/>
      </c>
      <c r="AO94" s="25" t="str">
        <f t="shared" si="42"/>
        <v/>
      </c>
      <c r="AP94" s="25" t="str">
        <f t="shared" si="43"/>
        <v/>
      </c>
      <c r="AQ94" s="25" t="str">
        <f t="shared" si="44"/>
        <v/>
      </c>
      <c r="AR94" s="25" t="str">
        <f t="shared" si="45"/>
        <v/>
      </c>
      <c r="AS94" s="25" t="str">
        <f t="shared" si="46"/>
        <v/>
      </c>
      <c r="AT94" s="25" t="str">
        <f t="shared" si="47"/>
        <v/>
      </c>
      <c r="AU94" s="25" t="str">
        <f t="shared" si="48"/>
        <v/>
      </c>
      <c r="AV94" s="25" t="str">
        <f t="shared" si="49"/>
        <v/>
      </c>
      <c r="AX94" t="str">
        <f>IF(BC94="","",IF(BC94&gt;0,COUNT($AY$2:AY94),""))</f>
        <v/>
      </c>
      <c r="AY94" s="25" t="str">
        <f t="shared" si="50"/>
        <v/>
      </c>
      <c r="AZ94" s="25" t="str">
        <f t="shared" si="51"/>
        <v/>
      </c>
      <c r="BA94" s="25" t="str">
        <f t="shared" si="52"/>
        <v/>
      </c>
      <c r="BB94" s="25" t="str">
        <f t="shared" si="53"/>
        <v/>
      </c>
      <c r="BC94" s="25" t="str">
        <f t="shared" si="54"/>
        <v/>
      </c>
      <c r="BD94" s="25" t="str">
        <f t="shared" si="55"/>
        <v/>
      </c>
      <c r="BE94" s="25" t="str">
        <f t="shared" si="56"/>
        <v/>
      </c>
      <c r="BF94" s="25" t="str">
        <f t="shared" si="57"/>
        <v/>
      </c>
      <c r="BG94" s="25" t="str">
        <f t="shared" si="58"/>
        <v/>
      </c>
      <c r="BH94" s="25" t="str">
        <f t="shared" si="59"/>
        <v/>
      </c>
      <c r="BI94" s="25" t="str">
        <f t="shared" si="60"/>
        <v/>
      </c>
      <c r="BJ94" s="25" t="str">
        <f t="shared" si="61"/>
        <v/>
      </c>
      <c r="BK94" s="25" t="str">
        <f t="shared" si="62"/>
        <v/>
      </c>
      <c r="BL94" s="25" t="str">
        <f t="shared" si="63"/>
        <v/>
      </c>
      <c r="BM94" s="25" t="str">
        <f t="shared" si="64"/>
        <v/>
      </c>
      <c r="BN94" s="25" t="str">
        <f t="shared" si="65"/>
        <v/>
      </c>
    </row>
    <row r="95" spans="1:66" ht="30" x14ac:dyDescent="0.25">
      <c r="A95" s="20" t="str">
        <f>IF('S.D. Paste sheet'!A95="","",'S.D. Paste sheet'!A95)</f>
        <v/>
      </c>
      <c r="B95" s="20" t="str">
        <f>IF('S.D. Paste sheet'!B95="","",'S.D. Paste sheet'!B95)</f>
        <v/>
      </c>
      <c r="C95" s="20" t="str">
        <f>IF('S.D. Paste sheet'!C95="","",'S.D. Paste sheet'!C95)</f>
        <v/>
      </c>
      <c r="D95" s="20" t="str">
        <f>IF('S.D. Paste sheet'!D95="","",'S.D. Paste sheet'!D95)</f>
        <v/>
      </c>
      <c r="E95" s="20" t="str">
        <f>IF('S.D. Paste sheet'!E95="","",UPPER('S.D. Paste sheet'!E95))</f>
        <v/>
      </c>
      <c r="F95" s="20" t="str">
        <f>IF('S.D. Paste sheet'!F95="","",'S.D. Paste sheet'!F95)</f>
        <v/>
      </c>
      <c r="G95" s="20" t="str">
        <f>IF('S.D. Paste sheet'!G95="","",UPPER('S.D. Paste sheet'!G95))</f>
        <v/>
      </c>
      <c r="H95" s="20" t="str">
        <f>IF('S.D. Paste sheet'!H95="","",UPPER('S.D. Paste sheet'!H95))</f>
        <v/>
      </c>
      <c r="I95" s="20" t="str">
        <f>IF('S.D. Paste sheet'!I95="","",'S.D. Paste sheet'!I95)</f>
        <v/>
      </c>
      <c r="J95" s="20" t="str">
        <f>IF('S.D. Paste sheet'!J95="","",'S.D. Paste sheet'!J95)</f>
        <v/>
      </c>
      <c r="K95" s="20" t="str">
        <f>IF('S.D. Paste sheet'!K95="","",'S.D. Paste sheet'!K95)</f>
        <v/>
      </c>
      <c r="L95" s="20" t="str">
        <f>IF('S.D. Paste sheet'!L95="","",'S.D. Paste sheet'!L95)</f>
        <v/>
      </c>
      <c r="M95" s="20" t="str">
        <f>IF('S.D. Paste sheet'!M95="","",'S.D. Paste sheet'!M95)</f>
        <v/>
      </c>
      <c r="N95" s="20" t="str">
        <f>IF('S.D. Paste sheet'!N95="","",'S.D. Paste sheet'!N95)</f>
        <v/>
      </c>
      <c r="O95" s="20" t="str">
        <f>IF('S.D. Paste sheet'!O95="","",'S.D. Paste sheet'!O95)</f>
        <v>OBC</v>
      </c>
      <c r="P95" s="20" t="str">
        <f>IF('S.D. Paste sheet'!P95="","",'S.D. Paste sheet'!P95)</f>
        <v>Hindu</v>
      </c>
      <c r="Q95" s="20" t="str">
        <f>IF('S.D. Paste sheet'!Q95="","",'S.D. Paste sheet'!Q95)</f>
        <v/>
      </c>
      <c r="R95" s="20" t="str">
        <f>IF('S.D. Paste sheet'!R95="","",'S.D. Paste sheet'!R95)</f>
        <v>MAHATMA GANDHI GOVT. SCHOOL BAR (214110)</v>
      </c>
      <c r="S95" s="20">
        <f>IF('S.D. Paste sheet'!S95="","",'S.D. Paste sheet'!S95)</f>
        <v>8200204302</v>
      </c>
      <c r="T95" s="20" t="str">
        <f>IF('S.D. Paste sheet'!T95="","",'S.D. Paste sheet'!T95)</f>
        <v>XXXX0898</v>
      </c>
      <c r="U95" s="20" t="str">
        <f>IF('S.D. Paste sheet'!U95="","",'S.D. Paste sheet'!U95)</f>
        <v/>
      </c>
      <c r="V95" s="20">
        <f>IF('S.D. Paste sheet'!V95="","",'S.D. Paste sheet'!V95)</f>
        <v>9029038905</v>
      </c>
      <c r="W95" s="20" t="str">
        <f>IF('S.D. Paste sheet'!W95="","",'S.D. Paste sheet'!W95)</f>
        <v>KEERON KA BAAS ,RAIPUR,BAE,306105</v>
      </c>
      <c r="X95" s="20">
        <f>IF('S.D. Paste sheet'!X95="","",'S.D. Paste sheet'!X95)</f>
        <v>60000</v>
      </c>
      <c r="Y95" s="20" t="str">
        <f>IF('S.D. Paste sheet'!Y95="","",'S.D. Paste sheet'!Y95)</f>
        <v>N</v>
      </c>
      <c r="Z95" s="20" t="str">
        <f>IF('S.D. Paste sheet'!Z95="","",'S.D. Paste sheet'!Z95)</f>
        <v>N</v>
      </c>
      <c r="AA95" s="20" t="str">
        <f>IF('S.D. Paste sheet'!AA95="","",'S.D. Paste sheet'!AA95)</f>
        <v>No</v>
      </c>
      <c r="AB95" s="20">
        <f>IF('S.D. Paste sheet'!AB95="","",'S.D. Paste sheet'!AB95)</f>
        <v>10</v>
      </c>
      <c r="AC95" s="20" t="str">
        <f>IF('S.D. Paste sheet'!AC95="","",'S.D. Paste sheet'!AC95)</f>
        <v>None</v>
      </c>
      <c r="AD95" s="20">
        <f>IF('S.D. Paste sheet'!AD95="","",'S.D. Paste sheet'!AD95)</f>
        <v>1</v>
      </c>
      <c r="AE95" s="28"/>
      <c r="AF95" t="str">
        <f>IF(AK95="","",IF(AK95&gt;0,COUNT($AG$2:AG95),""))</f>
        <v/>
      </c>
      <c r="AG95" s="25" t="str">
        <f t="shared" si="34"/>
        <v/>
      </c>
      <c r="AH95" s="25" t="str">
        <f t="shared" si="35"/>
        <v/>
      </c>
      <c r="AI95" s="25" t="str">
        <f t="shared" si="36"/>
        <v/>
      </c>
      <c r="AJ95" s="25" t="str">
        <f t="shared" si="37"/>
        <v/>
      </c>
      <c r="AK95" s="25" t="str">
        <f t="shared" si="38"/>
        <v/>
      </c>
      <c r="AL95" s="25" t="str">
        <f t="shared" si="39"/>
        <v/>
      </c>
      <c r="AM95" s="25" t="str">
        <f t="shared" si="40"/>
        <v/>
      </c>
      <c r="AN95" s="25" t="str">
        <f t="shared" si="41"/>
        <v/>
      </c>
      <c r="AO95" s="25" t="str">
        <f t="shared" si="42"/>
        <v/>
      </c>
      <c r="AP95" s="25" t="str">
        <f t="shared" si="43"/>
        <v/>
      </c>
      <c r="AQ95" s="25" t="str">
        <f t="shared" si="44"/>
        <v/>
      </c>
      <c r="AR95" s="25" t="str">
        <f t="shared" si="45"/>
        <v/>
      </c>
      <c r="AS95" s="25" t="str">
        <f t="shared" si="46"/>
        <v/>
      </c>
      <c r="AT95" s="25" t="str">
        <f t="shared" si="47"/>
        <v/>
      </c>
      <c r="AU95" s="25" t="str">
        <f t="shared" si="48"/>
        <v/>
      </c>
      <c r="AV95" s="25" t="str">
        <f t="shared" si="49"/>
        <v/>
      </c>
      <c r="AX95" t="str">
        <f>IF(BC95="","",IF(BC95&gt;0,COUNT($AY$2:AY95),""))</f>
        <v/>
      </c>
      <c r="AY95" s="25" t="str">
        <f t="shared" si="50"/>
        <v/>
      </c>
      <c r="AZ95" s="25" t="str">
        <f t="shared" si="51"/>
        <v/>
      </c>
      <c r="BA95" s="25" t="str">
        <f t="shared" si="52"/>
        <v/>
      </c>
      <c r="BB95" s="25" t="str">
        <f t="shared" si="53"/>
        <v/>
      </c>
      <c r="BC95" s="25" t="str">
        <f t="shared" si="54"/>
        <v/>
      </c>
      <c r="BD95" s="25" t="str">
        <f t="shared" si="55"/>
        <v/>
      </c>
      <c r="BE95" s="25" t="str">
        <f t="shared" si="56"/>
        <v/>
      </c>
      <c r="BF95" s="25" t="str">
        <f t="shared" si="57"/>
        <v/>
      </c>
      <c r="BG95" s="25" t="str">
        <f t="shared" si="58"/>
        <v/>
      </c>
      <c r="BH95" s="25" t="str">
        <f t="shared" si="59"/>
        <v/>
      </c>
      <c r="BI95" s="25" t="str">
        <f t="shared" si="60"/>
        <v/>
      </c>
      <c r="BJ95" s="25" t="str">
        <f t="shared" si="61"/>
        <v/>
      </c>
      <c r="BK95" s="25" t="str">
        <f t="shared" si="62"/>
        <v/>
      </c>
      <c r="BL95" s="25" t="str">
        <f t="shared" si="63"/>
        <v/>
      </c>
      <c r="BM95" s="25" t="str">
        <f t="shared" si="64"/>
        <v/>
      </c>
      <c r="BN95" s="25" t="str">
        <f t="shared" si="65"/>
        <v/>
      </c>
    </row>
    <row r="96" spans="1:66" ht="30" x14ac:dyDescent="0.25">
      <c r="A96" s="20" t="str">
        <f>IF('S.D. Paste sheet'!A96="","",'S.D. Paste sheet'!A96)</f>
        <v/>
      </c>
      <c r="B96" s="20" t="str">
        <f>IF('S.D. Paste sheet'!B96="","",'S.D. Paste sheet'!B96)</f>
        <v/>
      </c>
      <c r="C96" s="20" t="str">
        <f>IF('S.D. Paste sheet'!C96="","",'S.D. Paste sheet'!C96)</f>
        <v/>
      </c>
      <c r="D96" s="20" t="str">
        <f>IF('S.D. Paste sheet'!D96="","",'S.D. Paste sheet'!D96)</f>
        <v/>
      </c>
      <c r="E96" s="20" t="str">
        <f>IF('S.D. Paste sheet'!E96="","",UPPER('S.D. Paste sheet'!E96))</f>
        <v/>
      </c>
      <c r="F96" s="20" t="str">
        <f>IF('S.D. Paste sheet'!F96="","",'S.D. Paste sheet'!F96)</f>
        <v/>
      </c>
      <c r="G96" s="20" t="str">
        <f>IF('S.D. Paste sheet'!G96="","",UPPER('S.D. Paste sheet'!G96))</f>
        <v/>
      </c>
      <c r="H96" s="20" t="str">
        <f>IF('S.D. Paste sheet'!H96="","",UPPER('S.D. Paste sheet'!H96))</f>
        <v/>
      </c>
      <c r="I96" s="20" t="str">
        <f>IF('S.D. Paste sheet'!I96="","",'S.D. Paste sheet'!I96)</f>
        <v/>
      </c>
      <c r="J96" s="20" t="str">
        <f>IF('S.D. Paste sheet'!J96="","",'S.D. Paste sheet'!J96)</f>
        <v/>
      </c>
      <c r="K96" s="20" t="str">
        <f>IF('S.D. Paste sheet'!K96="","",'S.D. Paste sheet'!K96)</f>
        <v/>
      </c>
      <c r="L96" s="20" t="str">
        <f>IF('S.D. Paste sheet'!L96="","",'S.D. Paste sheet'!L96)</f>
        <v/>
      </c>
      <c r="M96" s="20" t="str">
        <f>IF('S.D. Paste sheet'!M96="","",'S.D. Paste sheet'!M96)</f>
        <v/>
      </c>
      <c r="N96" s="20" t="str">
        <f>IF('S.D. Paste sheet'!N96="","",'S.D. Paste sheet'!N96)</f>
        <v/>
      </c>
      <c r="O96" s="20" t="str">
        <f>IF('S.D. Paste sheet'!O96="","",'S.D. Paste sheet'!O96)</f>
        <v>SC</v>
      </c>
      <c r="P96" s="20" t="str">
        <f>IF('S.D. Paste sheet'!P96="","",'S.D. Paste sheet'!P96)</f>
        <v>Hindu</v>
      </c>
      <c r="Q96" s="20" t="str">
        <f>IF('S.D. Paste sheet'!Q96="","",'S.D. Paste sheet'!Q96)</f>
        <v/>
      </c>
      <c r="R96" s="20" t="str">
        <f>IF('S.D. Paste sheet'!R96="","",'S.D. Paste sheet'!R96)</f>
        <v>MAHATMA GANDHI GOVT. SCHOOL BAR (214110)</v>
      </c>
      <c r="S96" s="20">
        <f>IF('S.D. Paste sheet'!S96="","",'S.D. Paste sheet'!S96)</f>
        <v>8200204302</v>
      </c>
      <c r="T96" s="20" t="str">
        <f>IF('S.D. Paste sheet'!T96="","",'S.D. Paste sheet'!T96)</f>
        <v>XXXX9102</v>
      </c>
      <c r="U96" s="20" t="str">
        <f>IF('S.D. Paste sheet'!U96="","",'S.D. Paste sheet'!U96)</f>
        <v>vxpnczj</v>
      </c>
      <c r="V96" s="20">
        <f>IF('S.D. Paste sheet'!V96="","",'S.D. Paste sheet'!V96)</f>
        <v>8003141156</v>
      </c>
      <c r="W96" s="20" t="str">
        <f>IF('S.D. Paste sheet'!W96="","",'S.D. Paste sheet'!W96)</f>
        <v>MEGWALO KA VAS,RAIPUR,BAR,306105</v>
      </c>
      <c r="X96" s="20">
        <f>IF('S.D. Paste sheet'!X96="","",'S.D. Paste sheet'!X96)</f>
        <v>35000</v>
      </c>
      <c r="Y96" s="20" t="str">
        <f>IF('S.D. Paste sheet'!Y96="","",'S.D. Paste sheet'!Y96)</f>
        <v>N</v>
      </c>
      <c r="Z96" s="20" t="str">
        <f>IF('S.D. Paste sheet'!Z96="","",'S.D. Paste sheet'!Z96)</f>
        <v>N</v>
      </c>
      <c r="AA96" s="20" t="str">
        <f>IF('S.D. Paste sheet'!AA96="","",'S.D. Paste sheet'!AA96)</f>
        <v>No</v>
      </c>
      <c r="AB96" s="20">
        <f>IF('S.D. Paste sheet'!AB96="","",'S.D. Paste sheet'!AB96)</f>
        <v>10</v>
      </c>
      <c r="AC96" s="20" t="str">
        <f>IF('S.D. Paste sheet'!AC96="","",'S.D. Paste sheet'!AC96)</f>
        <v>None</v>
      </c>
      <c r="AD96" s="20">
        <f>IF('S.D. Paste sheet'!AD96="","",'S.D. Paste sheet'!AD96)</f>
        <v>1</v>
      </c>
      <c r="AE96" s="28"/>
      <c r="AF96" t="str">
        <f>IF(AK96="","",IF(AK96&gt;0,COUNT($AG$2:AG96),""))</f>
        <v/>
      </c>
      <c r="AG96" s="25" t="str">
        <f t="shared" si="34"/>
        <v/>
      </c>
      <c r="AH96" s="25" t="str">
        <f t="shared" si="35"/>
        <v/>
      </c>
      <c r="AI96" s="25" t="str">
        <f t="shared" si="36"/>
        <v/>
      </c>
      <c r="AJ96" s="25" t="str">
        <f t="shared" si="37"/>
        <v/>
      </c>
      <c r="AK96" s="25" t="str">
        <f t="shared" si="38"/>
        <v/>
      </c>
      <c r="AL96" s="25" t="str">
        <f t="shared" si="39"/>
        <v/>
      </c>
      <c r="AM96" s="25" t="str">
        <f t="shared" si="40"/>
        <v/>
      </c>
      <c r="AN96" s="25" t="str">
        <f t="shared" si="41"/>
        <v/>
      </c>
      <c r="AO96" s="25" t="str">
        <f t="shared" si="42"/>
        <v/>
      </c>
      <c r="AP96" s="25" t="str">
        <f t="shared" si="43"/>
        <v/>
      </c>
      <c r="AQ96" s="25" t="str">
        <f t="shared" si="44"/>
        <v/>
      </c>
      <c r="AR96" s="25" t="str">
        <f t="shared" si="45"/>
        <v/>
      </c>
      <c r="AS96" s="25" t="str">
        <f t="shared" si="46"/>
        <v/>
      </c>
      <c r="AT96" s="25" t="str">
        <f t="shared" si="47"/>
        <v/>
      </c>
      <c r="AU96" s="25" t="str">
        <f t="shared" si="48"/>
        <v/>
      </c>
      <c r="AV96" s="25" t="str">
        <f t="shared" si="49"/>
        <v/>
      </c>
      <c r="AX96" t="str">
        <f>IF(BC96="","",IF(BC96&gt;0,COUNT($AY$2:AY96),""))</f>
        <v/>
      </c>
      <c r="AY96" s="25" t="str">
        <f t="shared" si="50"/>
        <v/>
      </c>
      <c r="AZ96" s="25" t="str">
        <f t="shared" si="51"/>
        <v/>
      </c>
      <c r="BA96" s="25" t="str">
        <f t="shared" si="52"/>
        <v/>
      </c>
      <c r="BB96" s="25" t="str">
        <f t="shared" si="53"/>
        <v/>
      </c>
      <c r="BC96" s="25" t="str">
        <f t="shared" si="54"/>
        <v/>
      </c>
      <c r="BD96" s="25" t="str">
        <f t="shared" si="55"/>
        <v/>
      </c>
      <c r="BE96" s="25" t="str">
        <f t="shared" si="56"/>
        <v/>
      </c>
      <c r="BF96" s="25" t="str">
        <f t="shared" si="57"/>
        <v/>
      </c>
      <c r="BG96" s="25" t="str">
        <f t="shared" si="58"/>
        <v/>
      </c>
      <c r="BH96" s="25" t="str">
        <f t="shared" si="59"/>
        <v/>
      </c>
      <c r="BI96" s="25" t="str">
        <f t="shared" si="60"/>
        <v/>
      </c>
      <c r="BJ96" s="25" t="str">
        <f t="shared" si="61"/>
        <v/>
      </c>
      <c r="BK96" s="25" t="str">
        <f t="shared" si="62"/>
        <v/>
      </c>
      <c r="BL96" s="25" t="str">
        <f t="shared" si="63"/>
        <v/>
      </c>
      <c r="BM96" s="25" t="str">
        <f t="shared" si="64"/>
        <v/>
      </c>
      <c r="BN96" s="25" t="str">
        <f t="shared" si="65"/>
        <v/>
      </c>
    </row>
    <row r="97" spans="1:66" ht="30" x14ac:dyDescent="0.25">
      <c r="A97" s="20" t="str">
        <f>IF('S.D. Paste sheet'!A97="","",'S.D. Paste sheet'!A97)</f>
        <v/>
      </c>
      <c r="B97" s="20" t="str">
        <f>IF('S.D. Paste sheet'!B97="","",'S.D. Paste sheet'!B97)</f>
        <v/>
      </c>
      <c r="C97" s="20" t="str">
        <f>IF('S.D. Paste sheet'!C97="","",'S.D. Paste sheet'!C97)</f>
        <v/>
      </c>
      <c r="D97" s="20" t="str">
        <f>IF('S.D. Paste sheet'!D97="","",'S.D. Paste sheet'!D97)</f>
        <v/>
      </c>
      <c r="E97" s="20" t="str">
        <f>IF('S.D. Paste sheet'!E97="","",UPPER('S.D. Paste sheet'!E97))</f>
        <v/>
      </c>
      <c r="F97" s="20" t="str">
        <f>IF('S.D. Paste sheet'!F97="","",'S.D. Paste sheet'!F97)</f>
        <v/>
      </c>
      <c r="G97" s="20" t="str">
        <f>IF('S.D. Paste sheet'!G97="","",UPPER('S.D. Paste sheet'!G97))</f>
        <v/>
      </c>
      <c r="H97" s="20" t="str">
        <f>IF('S.D. Paste sheet'!H97="","",UPPER('S.D. Paste sheet'!H97))</f>
        <v/>
      </c>
      <c r="I97" s="20" t="str">
        <f>IF('S.D. Paste sheet'!I97="","",'S.D. Paste sheet'!I97)</f>
        <v/>
      </c>
      <c r="J97" s="20" t="str">
        <f>IF('S.D. Paste sheet'!J97="","",'S.D. Paste sheet'!J97)</f>
        <v/>
      </c>
      <c r="K97" s="20" t="str">
        <f>IF('S.D. Paste sheet'!K97="","",'S.D. Paste sheet'!K97)</f>
        <v/>
      </c>
      <c r="L97" s="20" t="str">
        <f>IF('S.D. Paste sheet'!L97="","",'S.D. Paste sheet'!L97)</f>
        <v/>
      </c>
      <c r="M97" s="20" t="str">
        <f>IF('S.D. Paste sheet'!M97="","",'S.D. Paste sheet'!M97)</f>
        <v/>
      </c>
      <c r="N97" s="20" t="str">
        <f>IF('S.D. Paste sheet'!N97="","",'S.D. Paste sheet'!N97)</f>
        <v/>
      </c>
      <c r="O97" s="20" t="str">
        <f>IF('S.D. Paste sheet'!O97="","",'S.D. Paste sheet'!O97)</f>
        <v>OBC</v>
      </c>
      <c r="P97" s="20" t="str">
        <f>IF('S.D. Paste sheet'!P97="","",'S.D. Paste sheet'!P97)</f>
        <v>Hindu</v>
      </c>
      <c r="Q97" s="20" t="str">
        <f>IF('S.D. Paste sheet'!Q97="","",'S.D. Paste sheet'!Q97)</f>
        <v/>
      </c>
      <c r="R97" s="20" t="str">
        <f>IF('S.D. Paste sheet'!R97="","",'S.D. Paste sheet'!R97)</f>
        <v>MAHATMA GANDHI GOVT. SCHOOL BAR (214110)</v>
      </c>
      <c r="S97" s="20">
        <f>IF('S.D. Paste sheet'!S97="","",'S.D. Paste sheet'!S97)</f>
        <v>8200204302</v>
      </c>
      <c r="T97" s="20" t="str">
        <f>IF('S.D. Paste sheet'!T97="","",'S.D. Paste sheet'!T97)</f>
        <v>XXXX6543</v>
      </c>
      <c r="U97" s="20" t="str">
        <f>IF('S.D. Paste sheet'!U97="","",'S.D. Paste sheet'!U97)</f>
        <v/>
      </c>
      <c r="V97" s="20">
        <f>IF('S.D. Paste sheet'!V97="","",'S.D. Paste sheet'!V97)</f>
        <v>9950821745</v>
      </c>
      <c r="W97" s="20" t="str">
        <f>IF('S.D. Paste sheet'!W97="","",'S.D. Paste sheet'!W97)</f>
        <v>MAHAVEER COLONY MEGHRDA ROAD ,RAIPUR,BAR,306105</v>
      </c>
      <c r="X97" s="20">
        <f>IF('S.D. Paste sheet'!X97="","",'S.D. Paste sheet'!X97)</f>
        <v>180000</v>
      </c>
      <c r="Y97" s="20" t="str">
        <f>IF('S.D. Paste sheet'!Y97="","",'S.D. Paste sheet'!Y97)</f>
        <v>N</v>
      </c>
      <c r="Z97" s="20" t="str">
        <f>IF('S.D. Paste sheet'!Z97="","",'S.D. Paste sheet'!Z97)</f>
        <v>N</v>
      </c>
      <c r="AA97" s="20" t="str">
        <f>IF('S.D. Paste sheet'!AA97="","",'S.D. Paste sheet'!AA97)</f>
        <v>No</v>
      </c>
      <c r="AB97" s="20">
        <f>IF('S.D. Paste sheet'!AB97="","",'S.D. Paste sheet'!AB97)</f>
        <v>10</v>
      </c>
      <c r="AC97" s="20" t="str">
        <f>IF('S.D. Paste sheet'!AC97="","",'S.D. Paste sheet'!AC97)</f>
        <v>None</v>
      </c>
      <c r="AD97" s="20">
        <f>IF('S.D. Paste sheet'!AD97="","",'S.D. Paste sheet'!AD97)</f>
        <v>1</v>
      </c>
      <c r="AE97" s="28"/>
      <c r="AF97" t="str">
        <f>IF(AK97="","",IF(AK97&gt;0,COUNT($AG$2:AG97),""))</f>
        <v/>
      </c>
      <c r="AG97" s="25" t="str">
        <f t="shared" si="34"/>
        <v/>
      </c>
      <c r="AH97" s="25" t="str">
        <f t="shared" si="35"/>
        <v/>
      </c>
      <c r="AI97" s="25" t="str">
        <f t="shared" si="36"/>
        <v/>
      </c>
      <c r="AJ97" s="25" t="str">
        <f t="shared" si="37"/>
        <v/>
      </c>
      <c r="AK97" s="25" t="str">
        <f t="shared" si="38"/>
        <v/>
      </c>
      <c r="AL97" s="25" t="str">
        <f t="shared" si="39"/>
        <v/>
      </c>
      <c r="AM97" s="25" t="str">
        <f t="shared" si="40"/>
        <v/>
      </c>
      <c r="AN97" s="25" t="str">
        <f t="shared" si="41"/>
        <v/>
      </c>
      <c r="AO97" s="25" t="str">
        <f t="shared" si="42"/>
        <v/>
      </c>
      <c r="AP97" s="25" t="str">
        <f t="shared" si="43"/>
        <v/>
      </c>
      <c r="AQ97" s="25" t="str">
        <f t="shared" si="44"/>
        <v/>
      </c>
      <c r="AR97" s="25" t="str">
        <f t="shared" si="45"/>
        <v/>
      </c>
      <c r="AS97" s="25" t="str">
        <f t="shared" si="46"/>
        <v/>
      </c>
      <c r="AT97" s="25" t="str">
        <f t="shared" si="47"/>
        <v/>
      </c>
      <c r="AU97" s="25" t="str">
        <f t="shared" si="48"/>
        <v/>
      </c>
      <c r="AV97" s="25" t="str">
        <f t="shared" si="49"/>
        <v/>
      </c>
      <c r="AX97" t="str">
        <f>IF(BC97="","",IF(BC97&gt;0,COUNT($AY$2:AY97),""))</f>
        <v/>
      </c>
      <c r="AY97" s="25" t="str">
        <f t="shared" si="50"/>
        <v/>
      </c>
      <c r="AZ97" s="25" t="str">
        <f t="shared" si="51"/>
        <v/>
      </c>
      <c r="BA97" s="25" t="str">
        <f t="shared" si="52"/>
        <v/>
      </c>
      <c r="BB97" s="25" t="str">
        <f t="shared" si="53"/>
        <v/>
      </c>
      <c r="BC97" s="25" t="str">
        <f t="shared" si="54"/>
        <v/>
      </c>
      <c r="BD97" s="25" t="str">
        <f t="shared" si="55"/>
        <v/>
      </c>
      <c r="BE97" s="25" t="str">
        <f t="shared" si="56"/>
        <v/>
      </c>
      <c r="BF97" s="25" t="str">
        <f t="shared" si="57"/>
        <v/>
      </c>
      <c r="BG97" s="25" t="str">
        <f t="shared" si="58"/>
        <v/>
      </c>
      <c r="BH97" s="25" t="str">
        <f t="shared" si="59"/>
        <v/>
      </c>
      <c r="BI97" s="25" t="str">
        <f t="shared" si="60"/>
        <v/>
      </c>
      <c r="BJ97" s="25" t="str">
        <f t="shared" si="61"/>
        <v/>
      </c>
      <c r="BK97" s="25" t="str">
        <f t="shared" si="62"/>
        <v/>
      </c>
      <c r="BL97" s="25" t="str">
        <f t="shared" si="63"/>
        <v/>
      </c>
      <c r="BM97" s="25" t="str">
        <f t="shared" si="64"/>
        <v/>
      </c>
      <c r="BN97" s="25" t="str">
        <f t="shared" si="65"/>
        <v/>
      </c>
    </row>
    <row r="98" spans="1:66" ht="30" x14ac:dyDescent="0.25">
      <c r="A98" s="20" t="str">
        <f>IF('S.D. Paste sheet'!A98="","",'S.D. Paste sheet'!A98)</f>
        <v/>
      </c>
      <c r="B98" s="20" t="str">
        <f>IF('S.D. Paste sheet'!B98="","",'S.D. Paste sheet'!B98)</f>
        <v/>
      </c>
      <c r="C98" s="20" t="str">
        <f>IF('S.D. Paste sheet'!C98="","",'S.D. Paste sheet'!C98)</f>
        <v/>
      </c>
      <c r="D98" s="20" t="str">
        <f>IF('S.D. Paste sheet'!D98="","",'S.D. Paste sheet'!D98)</f>
        <v/>
      </c>
      <c r="E98" s="20" t="str">
        <f>IF('S.D. Paste sheet'!E98="","",UPPER('S.D. Paste sheet'!E98))</f>
        <v/>
      </c>
      <c r="F98" s="20" t="str">
        <f>IF('S.D. Paste sheet'!F98="","",'S.D. Paste sheet'!F98)</f>
        <v/>
      </c>
      <c r="G98" s="20" t="str">
        <f>IF('S.D. Paste sheet'!G98="","",UPPER('S.D. Paste sheet'!G98))</f>
        <v/>
      </c>
      <c r="H98" s="20" t="str">
        <f>IF('S.D. Paste sheet'!H98="","",UPPER('S.D. Paste sheet'!H98))</f>
        <v/>
      </c>
      <c r="I98" s="20" t="str">
        <f>IF('S.D. Paste sheet'!I98="","",'S.D. Paste sheet'!I98)</f>
        <v/>
      </c>
      <c r="J98" s="20" t="str">
        <f>IF('S.D. Paste sheet'!J98="","",'S.D. Paste sheet'!J98)</f>
        <v/>
      </c>
      <c r="K98" s="20" t="str">
        <f>IF('S.D. Paste sheet'!K98="","",'S.D. Paste sheet'!K98)</f>
        <v/>
      </c>
      <c r="L98" s="20" t="str">
        <f>IF('S.D. Paste sheet'!L98="","",'S.D. Paste sheet'!L98)</f>
        <v/>
      </c>
      <c r="M98" s="20" t="str">
        <f>IF('S.D. Paste sheet'!M98="","",'S.D. Paste sheet'!M98)</f>
        <v/>
      </c>
      <c r="N98" s="20" t="str">
        <f>IF('S.D. Paste sheet'!N98="","",'S.D. Paste sheet'!N98)</f>
        <v/>
      </c>
      <c r="O98" s="20" t="str">
        <f>IF('S.D. Paste sheet'!O98="","",'S.D. Paste sheet'!O98)</f>
        <v>OBC</v>
      </c>
      <c r="P98" s="20" t="str">
        <f>IF('S.D. Paste sheet'!P98="","",'S.D. Paste sheet'!P98)</f>
        <v>Hindu</v>
      </c>
      <c r="Q98" s="20" t="str">
        <f>IF('S.D. Paste sheet'!Q98="","",'S.D. Paste sheet'!Q98)</f>
        <v/>
      </c>
      <c r="R98" s="20" t="str">
        <f>IF('S.D. Paste sheet'!R98="","",'S.D. Paste sheet'!R98)</f>
        <v>MAHATMA GANDHI GOVT. SCHOOL BAR (214110)</v>
      </c>
      <c r="S98" s="20">
        <f>IF('S.D. Paste sheet'!S98="","",'S.D. Paste sheet'!S98)</f>
        <v>8200204302</v>
      </c>
      <c r="T98" s="20" t="str">
        <f>IF('S.D. Paste sheet'!T98="","",'S.D. Paste sheet'!T98)</f>
        <v>XXXX8475</v>
      </c>
      <c r="U98" s="20" t="str">
        <f>IF('S.D. Paste sheet'!U98="","",'S.D. Paste sheet'!U98)</f>
        <v/>
      </c>
      <c r="V98" s="20">
        <f>IF('S.D. Paste sheet'!V98="","",'S.D. Paste sheet'!V98)</f>
        <v>9887567575</v>
      </c>
      <c r="W98" s="20" t="str">
        <f>IF('S.D. Paste sheet'!W98="","",'S.D. Paste sheet'!W98)</f>
        <v>BUS STAND ,RAIPUR,BAR,306105</v>
      </c>
      <c r="X98" s="20">
        <f>IF('S.D. Paste sheet'!X98="","",'S.D. Paste sheet'!X98)</f>
        <v>40000</v>
      </c>
      <c r="Y98" s="20" t="str">
        <f>IF('S.D. Paste sheet'!Y98="","",'S.D. Paste sheet'!Y98)</f>
        <v>N</v>
      </c>
      <c r="Z98" s="20" t="str">
        <f>IF('S.D. Paste sheet'!Z98="","",'S.D. Paste sheet'!Z98)</f>
        <v>N</v>
      </c>
      <c r="AA98" s="20" t="str">
        <f>IF('S.D. Paste sheet'!AA98="","",'S.D. Paste sheet'!AA98)</f>
        <v>No</v>
      </c>
      <c r="AB98" s="20">
        <f>IF('S.D. Paste sheet'!AB98="","",'S.D. Paste sheet'!AB98)</f>
        <v>9</v>
      </c>
      <c r="AC98" s="20" t="str">
        <f>IF('S.D. Paste sheet'!AC98="","",'S.D. Paste sheet'!AC98)</f>
        <v>None</v>
      </c>
      <c r="AD98" s="20">
        <f>IF('S.D. Paste sheet'!AD98="","",'S.D. Paste sheet'!AD98)</f>
        <v>1</v>
      </c>
      <c r="AE98" s="28"/>
      <c r="AF98" t="str">
        <f>IF(AK98="","",IF(AK98&gt;0,COUNT($AG$2:AG98),""))</f>
        <v/>
      </c>
      <c r="AG98" s="25" t="str">
        <f t="shared" si="34"/>
        <v/>
      </c>
      <c r="AH98" s="25" t="str">
        <f t="shared" si="35"/>
        <v/>
      </c>
      <c r="AI98" s="25" t="str">
        <f t="shared" si="36"/>
        <v/>
      </c>
      <c r="AJ98" s="25" t="str">
        <f t="shared" si="37"/>
        <v/>
      </c>
      <c r="AK98" s="25" t="str">
        <f t="shared" si="38"/>
        <v/>
      </c>
      <c r="AL98" s="25" t="str">
        <f t="shared" si="39"/>
        <v/>
      </c>
      <c r="AM98" s="25" t="str">
        <f t="shared" si="40"/>
        <v/>
      </c>
      <c r="AN98" s="25" t="str">
        <f t="shared" si="41"/>
        <v/>
      </c>
      <c r="AO98" s="25" t="str">
        <f t="shared" si="42"/>
        <v/>
      </c>
      <c r="AP98" s="25" t="str">
        <f t="shared" si="43"/>
        <v/>
      </c>
      <c r="AQ98" s="25" t="str">
        <f t="shared" si="44"/>
        <v/>
      </c>
      <c r="AR98" s="25" t="str">
        <f t="shared" si="45"/>
        <v/>
      </c>
      <c r="AS98" s="25" t="str">
        <f t="shared" si="46"/>
        <v/>
      </c>
      <c r="AT98" s="25" t="str">
        <f t="shared" si="47"/>
        <v/>
      </c>
      <c r="AU98" s="25" t="str">
        <f t="shared" si="48"/>
        <v/>
      </c>
      <c r="AV98" s="25" t="str">
        <f t="shared" si="49"/>
        <v/>
      </c>
      <c r="AX98" t="str">
        <f>IF(BC98="","",IF(BC98&gt;0,COUNT($AY$2:AY98),""))</f>
        <v/>
      </c>
      <c r="AY98" s="25" t="str">
        <f t="shared" si="50"/>
        <v/>
      </c>
      <c r="AZ98" s="25" t="str">
        <f t="shared" si="51"/>
        <v/>
      </c>
      <c r="BA98" s="25" t="str">
        <f t="shared" si="52"/>
        <v/>
      </c>
      <c r="BB98" s="25" t="str">
        <f t="shared" si="53"/>
        <v/>
      </c>
      <c r="BC98" s="25" t="str">
        <f t="shared" si="54"/>
        <v/>
      </c>
      <c r="BD98" s="25" t="str">
        <f t="shared" si="55"/>
        <v/>
      </c>
      <c r="BE98" s="25" t="str">
        <f t="shared" si="56"/>
        <v/>
      </c>
      <c r="BF98" s="25" t="str">
        <f t="shared" si="57"/>
        <v/>
      </c>
      <c r="BG98" s="25" t="str">
        <f t="shared" si="58"/>
        <v/>
      </c>
      <c r="BH98" s="25" t="str">
        <f t="shared" si="59"/>
        <v/>
      </c>
      <c r="BI98" s="25" t="str">
        <f t="shared" si="60"/>
        <v/>
      </c>
      <c r="BJ98" s="25" t="str">
        <f t="shared" si="61"/>
        <v/>
      </c>
      <c r="BK98" s="25" t="str">
        <f t="shared" si="62"/>
        <v/>
      </c>
      <c r="BL98" s="25" t="str">
        <f t="shared" si="63"/>
        <v/>
      </c>
      <c r="BM98" s="25" t="str">
        <f t="shared" si="64"/>
        <v/>
      </c>
      <c r="BN98" s="25" t="str">
        <f t="shared" si="65"/>
        <v/>
      </c>
    </row>
    <row r="99" spans="1:66" ht="30" x14ac:dyDescent="0.25">
      <c r="A99" s="20" t="str">
        <f>IF('S.D. Paste sheet'!A99="","",'S.D. Paste sheet'!A99)</f>
        <v/>
      </c>
      <c r="B99" s="20" t="str">
        <f>IF('S.D. Paste sheet'!B99="","",'S.D. Paste sheet'!B99)</f>
        <v/>
      </c>
      <c r="C99" s="20" t="str">
        <f>IF('S.D. Paste sheet'!C99="","",'S.D. Paste sheet'!C99)</f>
        <v/>
      </c>
      <c r="D99" s="20" t="str">
        <f>IF('S.D. Paste sheet'!D99="","",'S.D. Paste sheet'!D99)</f>
        <v/>
      </c>
      <c r="E99" s="20" t="str">
        <f>IF('S.D. Paste sheet'!E99="","",UPPER('S.D. Paste sheet'!E99))</f>
        <v/>
      </c>
      <c r="F99" s="20" t="str">
        <f>IF('S.D. Paste sheet'!F99="","",'S.D. Paste sheet'!F99)</f>
        <v/>
      </c>
      <c r="G99" s="20" t="str">
        <f>IF('S.D. Paste sheet'!G99="","",UPPER('S.D. Paste sheet'!G99))</f>
        <v/>
      </c>
      <c r="H99" s="20" t="str">
        <f>IF('S.D. Paste sheet'!H99="","",UPPER('S.D. Paste sheet'!H99))</f>
        <v/>
      </c>
      <c r="I99" s="20" t="str">
        <f>IF('S.D. Paste sheet'!I99="","",'S.D. Paste sheet'!I99)</f>
        <v/>
      </c>
      <c r="J99" s="20" t="str">
        <f>IF('S.D. Paste sheet'!J99="","",'S.D. Paste sheet'!J99)</f>
        <v/>
      </c>
      <c r="K99" s="20" t="str">
        <f>IF('S.D. Paste sheet'!K99="","",'S.D. Paste sheet'!K99)</f>
        <v/>
      </c>
      <c r="L99" s="20" t="str">
        <f>IF('S.D. Paste sheet'!L99="","",'S.D. Paste sheet'!L99)</f>
        <v/>
      </c>
      <c r="M99" s="20" t="str">
        <f>IF('S.D. Paste sheet'!M99="","",'S.D. Paste sheet'!M99)</f>
        <v/>
      </c>
      <c r="N99" s="20" t="str">
        <f>IF('S.D. Paste sheet'!N99="","",'S.D. Paste sheet'!N99)</f>
        <v/>
      </c>
      <c r="O99" s="20" t="str">
        <f>IF('S.D. Paste sheet'!O99="","",'S.D. Paste sheet'!O99)</f>
        <v>OBC</v>
      </c>
      <c r="P99" s="20" t="str">
        <f>IF('S.D. Paste sheet'!P99="","",'S.D. Paste sheet'!P99)</f>
        <v>Hindu</v>
      </c>
      <c r="Q99" s="20" t="str">
        <f>IF('S.D. Paste sheet'!Q99="","",'S.D. Paste sheet'!Q99)</f>
        <v/>
      </c>
      <c r="R99" s="20" t="str">
        <f>IF('S.D. Paste sheet'!R99="","",'S.D. Paste sheet'!R99)</f>
        <v>MAHATMA GANDHI GOVT. SCHOOL BAR (214110)</v>
      </c>
      <c r="S99" s="20">
        <f>IF('S.D. Paste sheet'!S99="","",'S.D. Paste sheet'!S99)</f>
        <v>8200204302</v>
      </c>
      <c r="T99" s="20" t="str">
        <f>IF('S.D. Paste sheet'!T99="","",'S.D. Paste sheet'!T99)</f>
        <v>XXXX3729</v>
      </c>
      <c r="U99" s="20" t="str">
        <f>IF('S.D. Paste sheet'!U99="","",'S.D. Paste sheet'!U99)</f>
        <v>YACCFYW</v>
      </c>
      <c r="V99" s="20">
        <f>IF('S.D. Paste sheet'!V99="","",'S.D. Paste sheet'!V99)</f>
        <v>9928207592</v>
      </c>
      <c r="W99" s="20" t="str">
        <f>IF('S.D. Paste sheet'!W99="","",'S.D. Paste sheet'!W99)</f>
        <v>NAHAR KE PAAS ,RAIPUR,BAR,306105</v>
      </c>
      <c r="X99" s="20">
        <f>IF('S.D. Paste sheet'!X99="","",'S.D. Paste sheet'!X99)</f>
        <v>36000</v>
      </c>
      <c r="Y99" s="20" t="str">
        <f>IF('S.D. Paste sheet'!Y99="","",'S.D. Paste sheet'!Y99)</f>
        <v>N</v>
      </c>
      <c r="Z99" s="20" t="str">
        <f>IF('S.D. Paste sheet'!Z99="","",'S.D. Paste sheet'!Z99)</f>
        <v>N</v>
      </c>
      <c r="AA99" s="20" t="str">
        <f>IF('S.D. Paste sheet'!AA99="","",'S.D. Paste sheet'!AA99)</f>
        <v>No</v>
      </c>
      <c r="AB99" s="20">
        <f>IF('S.D. Paste sheet'!AB99="","",'S.D. Paste sheet'!AB99)</f>
        <v>9</v>
      </c>
      <c r="AC99" s="20" t="str">
        <f>IF('S.D. Paste sheet'!AC99="","",'S.D. Paste sheet'!AC99)</f>
        <v>None</v>
      </c>
      <c r="AD99" s="20">
        <f>IF('S.D. Paste sheet'!AD99="","",'S.D. Paste sheet'!AD99)</f>
        <v>1</v>
      </c>
      <c r="AE99" s="28"/>
      <c r="AF99" t="str">
        <f>IF(AK99="","",IF(AK99&gt;0,COUNT($AG$2:AG99),""))</f>
        <v/>
      </c>
      <c r="AG99" s="25" t="str">
        <f t="shared" si="34"/>
        <v/>
      </c>
      <c r="AH99" s="25" t="str">
        <f t="shared" si="35"/>
        <v/>
      </c>
      <c r="AI99" s="25" t="str">
        <f t="shared" si="36"/>
        <v/>
      </c>
      <c r="AJ99" s="25" t="str">
        <f t="shared" si="37"/>
        <v/>
      </c>
      <c r="AK99" s="25" t="str">
        <f t="shared" si="38"/>
        <v/>
      </c>
      <c r="AL99" s="25" t="str">
        <f t="shared" si="39"/>
        <v/>
      </c>
      <c r="AM99" s="25" t="str">
        <f t="shared" si="40"/>
        <v/>
      </c>
      <c r="AN99" s="25" t="str">
        <f t="shared" si="41"/>
        <v/>
      </c>
      <c r="AO99" s="25" t="str">
        <f t="shared" si="42"/>
        <v/>
      </c>
      <c r="AP99" s="25" t="str">
        <f t="shared" si="43"/>
        <v/>
      </c>
      <c r="AQ99" s="25" t="str">
        <f t="shared" si="44"/>
        <v/>
      </c>
      <c r="AR99" s="25" t="str">
        <f t="shared" si="45"/>
        <v/>
      </c>
      <c r="AS99" s="25" t="str">
        <f t="shared" si="46"/>
        <v/>
      </c>
      <c r="AT99" s="25" t="str">
        <f t="shared" si="47"/>
        <v/>
      </c>
      <c r="AU99" s="25" t="str">
        <f t="shared" si="48"/>
        <v/>
      </c>
      <c r="AV99" s="25" t="str">
        <f t="shared" si="49"/>
        <v/>
      </c>
      <c r="AX99" t="str">
        <f>IF(BC99="","",IF(BC99&gt;0,COUNT($AY$2:AY99),""))</f>
        <v/>
      </c>
      <c r="AY99" s="25" t="str">
        <f t="shared" si="50"/>
        <v/>
      </c>
      <c r="AZ99" s="25" t="str">
        <f t="shared" si="51"/>
        <v/>
      </c>
      <c r="BA99" s="25" t="str">
        <f t="shared" si="52"/>
        <v/>
      </c>
      <c r="BB99" s="25" t="str">
        <f t="shared" si="53"/>
        <v/>
      </c>
      <c r="BC99" s="25" t="str">
        <f t="shared" si="54"/>
        <v/>
      </c>
      <c r="BD99" s="25" t="str">
        <f t="shared" si="55"/>
        <v/>
      </c>
      <c r="BE99" s="25" t="str">
        <f t="shared" si="56"/>
        <v/>
      </c>
      <c r="BF99" s="25" t="str">
        <f t="shared" si="57"/>
        <v/>
      </c>
      <c r="BG99" s="25" t="str">
        <f t="shared" si="58"/>
        <v/>
      </c>
      <c r="BH99" s="25" t="str">
        <f t="shared" si="59"/>
        <v/>
      </c>
      <c r="BI99" s="25" t="str">
        <f t="shared" si="60"/>
        <v/>
      </c>
      <c r="BJ99" s="25" t="str">
        <f t="shared" si="61"/>
        <v/>
      </c>
      <c r="BK99" s="25" t="str">
        <f t="shared" si="62"/>
        <v/>
      </c>
      <c r="BL99" s="25" t="str">
        <f t="shared" si="63"/>
        <v/>
      </c>
      <c r="BM99" s="25" t="str">
        <f t="shared" si="64"/>
        <v/>
      </c>
      <c r="BN99" s="25" t="str">
        <f t="shared" si="65"/>
        <v/>
      </c>
    </row>
    <row r="100" spans="1:66" ht="30" x14ac:dyDescent="0.25">
      <c r="A100" s="20" t="str">
        <f>IF('S.D. Paste sheet'!A100="","",'S.D. Paste sheet'!A100)</f>
        <v/>
      </c>
      <c r="B100" s="20" t="str">
        <f>IF('S.D. Paste sheet'!B100="","",'S.D. Paste sheet'!B100)</f>
        <v/>
      </c>
      <c r="C100" s="20" t="str">
        <f>IF('S.D. Paste sheet'!C100="","",'S.D. Paste sheet'!C100)</f>
        <v/>
      </c>
      <c r="D100" s="20" t="str">
        <f>IF('S.D. Paste sheet'!D100="","",'S.D. Paste sheet'!D100)</f>
        <v/>
      </c>
      <c r="E100" s="20" t="str">
        <f>IF('S.D. Paste sheet'!E100="","",UPPER('S.D. Paste sheet'!E100))</f>
        <v/>
      </c>
      <c r="F100" s="20" t="str">
        <f>IF('S.D. Paste sheet'!F100="","",'S.D. Paste sheet'!F100)</f>
        <v/>
      </c>
      <c r="G100" s="20" t="str">
        <f>IF('S.D. Paste sheet'!G100="","",UPPER('S.D. Paste sheet'!G100))</f>
        <v/>
      </c>
      <c r="H100" s="20" t="str">
        <f>IF('S.D. Paste sheet'!H100="","",UPPER('S.D. Paste sheet'!H100))</f>
        <v/>
      </c>
      <c r="I100" s="20" t="str">
        <f>IF('S.D. Paste sheet'!I100="","",'S.D. Paste sheet'!I100)</f>
        <v/>
      </c>
      <c r="J100" s="20" t="str">
        <f>IF('S.D. Paste sheet'!J100="","",'S.D. Paste sheet'!J100)</f>
        <v/>
      </c>
      <c r="K100" s="20" t="str">
        <f>IF('S.D. Paste sheet'!K100="","",'S.D. Paste sheet'!K100)</f>
        <v/>
      </c>
      <c r="L100" s="20" t="str">
        <f>IF('S.D. Paste sheet'!L100="","",'S.D. Paste sheet'!L100)</f>
        <v/>
      </c>
      <c r="M100" s="20" t="str">
        <f>IF('S.D. Paste sheet'!M100="","",'S.D. Paste sheet'!M100)</f>
        <v/>
      </c>
      <c r="N100" s="20" t="str">
        <f>IF('S.D. Paste sheet'!N100="","",'S.D. Paste sheet'!N100)</f>
        <v/>
      </c>
      <c r="O100" s="20" t="str">
        <f>IF('S.D. Paste sheet'!O100="","",'S.D. Paste sheet'!O100)</f>
        <v>SC</v>
      </c>
      <c r="P100" s="20" t="str">
        <f>IF('S.D. Paste sheet'!P100="","",'S.D. Paste sheet'!P100)</f>
        <v>Hindu</v>
      </c>
      <c r="Q100" s="20" t="str">
        <f>IF('S.D. Paste sheet'!Q100="","",'S.D. Paste sheet'!Q100)</f>
        <v/>
      </c>
      <c r="R100" s="20" t="str">
        <f>IF('S.D. Paste sheet'!R100="","",'S.D. Paste sheet'!R100)</f>
        <v>MAHATMA GANDHI GOVT. SCHOOL BAR (214110)</v>
      </c>
      <c r="S100" s="20">
        <f>IF('S.D. Paste sheet'!S100="","",'S.D. Paste sheet'!S100)</f>
        <v>8200204302</v>
      </c>
      <c r="T100" s="20" t="str">
        <f>IF('S.D. Paste sheet'!T100="","",'S.D. Paste sheet'!T100)</f>
        <v/>
      </c>
      <c r="U100" s="20" t="str">
        <f>IF('S.D. Paste sheet'!U100="","",'S.D. Paste sheet'!U100)</f>
        <v/>
      </c>
      <c r="V100" s="20">
        <f>IF('S.D. Paste sheet'!V100="","",'S.D. Paste sheet'!V100)</f>
        <v>9929276788</v>
      </c>
      <c r="W100" s="20" t="str">
        <f>IF('S.D. Paste sheet'!W100="","",'S.D. Paste sheet'!W100)</f>
        <v>bar,raipur,bar,306105</v>
      </c>
      <c r="X100" s="20">
        <f>IF('S.D. Paste sheet'!X100="","",'S.D. Paste sheet'!X100)</f>
        <v>0</v>
      </c>
      <c r="Y100" s="20" t="str">
        <f>IF('S.D. Paste sheet'!Y100="","",'S.D. Paste sheet'!Y100)</f>
        <v>N</v>
      </c>
      <c r="Z100" s="20" t="str">
        <f>IF('S.D. Paste sheet'!Z100="","",'S.D. Paste sheet'!Z100)</f>
        <v>N</v>
      </c>
      <c r="AA100" s="20" t="str">
        <f>IF('S.D. Paste sheet'!AA100="","",'S.D. Paste sheet'!AA100)</f>
        <v>No</v>
      </c>
      <c r="AB100" s="20">
        <f>IF('S.D. Paste sheet'!AB100="","",'S.D. Paste sheet'!AB100)</f>
        <v>14</v>
      </c>
      <c r="AC100" s="20" t="str">
        <f>IF('S.D. Paste sheet'!AC100="","",'S.D. Paste sheet'!AC100)</f>
        <v>None</v>
      </c>
      <c r="AD100" s="20">
        <f>IF('S.D. Paste sheet'!AD100="","",'S.D. Paste sheet'!AD100)</f>
        <v>2</v>
      </c>
      <c r="AE100" s="28"/>
      <c r="AF100" t="str">
        <f>IF(AK100="","",IF(AK100&gt;0,COUNT($AG$2:AG100),""))</f>
        <v/>
      </c>
      <c r="AG100" s="25" t="str">
        <f t="shared" si="34"/>
        <v/>
      </c>
      <c r="AH100" s="25" t="str">
        <f t="shared" si="35"/>
        <v/>
      </c>
      <c r="AI100" s="25" t="str">
        <f t="shared" si="36"/>
        <v/>
      </c>
      <c r="AJ100" s="25" t="str">
        <f t="shared" si="37"/>
        <v/>
      </c>
      <c r="AK100" s="25" t="str">
        <f t="shared" si="38"/>
        <v/>
      </c>
      <c r="AL100" s="25" t="str">
        <f t="shared" si="39"/>
        <v/>
      </c>
      <c r="AM100" s="25" t="str">
        <f t="shared" si="40"/>
        <v/>
      </c>
      <c r="AN100" s="25" t="str">
        <f t="shared" si="41"/>
        <v/>
      </c>
      <c r="AO100" s="25" t="str">
        <f t="shared" si="42"/>
        <v/>
      </c>
      <c r="AP100" s="25" t="str">
        <f t="shared" si="43"/>
        <v/>
      </c>
      <c r="AQ100" s="25" t="str">
        <f t="shared" si="44"/>
        <v/>
      </c>
      <c r="AR100" s="25" t="str">
        <f t="shared" si="45"/>
        <v/>
      </c>
      <c r="AS100" s="25" t="str">
        <f t="shared" si="46"/>
        <v/>
      </c>
      <c r="AT100" s="25" t="str">
        <f t="shared" si="47"/>
        <v/>
      </c>
      <c r="AU100" s="25" t="str">
        <f t="shared" si="48"/>
        <v/>
      </c>
      <c r="AV100" s="25" t="str">
        <f t="shared" si="49"/>
        <v/>
      </c>
      <c r="AX100" t="str">
        <f>IF(BC100="","",IF(BC100&gt;0,COUNT($AY$2:AY100),""))</f>
        <v/>
      </c>
      <c r="AY100" s="25" t="str">
        <f t="shared" si="50"/>
        <v/>
      </c>
      <c r="AZ100" s="25" t="str">
        <f t="shared" si="51"/>
        <v/>
      </c>
      <c r="BA100" s="25" t="str">
        <f t="shared" si="52"/>
        <v/>
      </c>
      <c r="BB100" s="25" t="str">
        <f t="shared" si="53"/>
        <v/>
      </c>
      <c r="BC100" s="25" t="str">
        <f t="shared" si="54"/>
        <v/>
      </c>
      <c r="BD100" s="25" t="str">
        <f t="shared" si="55"/>
        <v/>
      </c>
      <c r="BE100" s="25" t="str">
        <f t="shared" si="56"/>
        <v/>
      </c>
      <c r="BF100" s="25" t="str">
        <f t="shared" si="57"/>
        <v/>
      </c>
      <c r="BG100" s="25" t="str">
        <f t="shared" si="58"/>
        <v/>
      </c>
      <c r="BH100" s="25" t="str">
        <f t="shared" si="59"/>
        <v/>
      </c>
      <c r="BI100" s="25" t="str">
        <f t="shared" si="60"/>
        <v/>
      </c>
      <c r="BJ100" s="25" t="str">
        <f t="shared" si="61"/>
        <v/>
      </c>
      <c r="BK100" s="25" t="str">
        <f t="shared" si="62"/>
        <v/>
      </c>
      <c r="BL100" s="25" t="str">
        <f t="shared" si="63"/>
        <v/>
      </c>
      <c r="BM100" s="25" t="str">
        <f t="shared" si="64"/>
        <v/>
      </c>
      <c r="BN100" s="25" t="str">
        <f t="shared" si="65"/>
        <v/>
      </c>
    </row>
    <row r="101" spans="1:66" ht="30" x14ac:dyDescent="0.25">
      <c r="A101" s="20" t="str">
        <f>IF('S.D. Paste sheet'!A101="","",'S.D. Paste sheet'!A101)</f>
        <v/>
      </c>
      <c r="B101" s="20" t="str">
        <f>IF('S.D. Paste sheet'!B101="","",'S.D. Paste sheet'!B101)</f>
        <v/>
      </c>
      <c r="C101" s="20" t="str">
        <f>IF('S.D. Paste sheet'!C101="","",'S.D. Paste sheet'!C101)</f>
        <v/>
      </c>
      <c r="D101" s="20" t="str">
        <f>IF('S.D. Paste sheet'!D101="","",'S.D. Paste sheet'!D101)</f>
        <v/>
      </c>
      <c r="E101" s="20" t="str">
        <f>IF('S.D. Paste sheet'!E101="","",UPPER('S.D. Paste sheet'!E101))</f>
        <v/>
      </c>
      <c r="F101" s="20" t="str">
        <f>IF('S.D. Paste sheet'!F101="","",'S.D. Paste sheet'!F101)</f>
        <v/>
      </c>
      <c r="G101" s="20" t="str">
        <f>IF('S.D. Paste sheet'!G101="","",UPPER('S.D. Paste sheet'!G101))</f>
        <v/>
      </c>
      <c r="H101" s="20" t="str">
        <f>IF('S.D. Paste sheet'!H101="","",UPPER('S.D. Paste sheet'!H101))</f>
        <v/>
      </c>
      <c r="I101" s="20" t="str">
        <f>IF('S.D. Paste sheet'!I101="","",'S.D. Paste sheet'!I101)</f>
        <v/>
      </c>
      <c r="J101" s="20" t="str">
        <f>IF('S.D. Paste sheet'!J101="","",'S.D. Paste sheet'!J101)</f>
        <v/>
      </c>
      <c r="K101" s="20" t="str">
        <f>IF('S.D. Paste sheet'!K101="","",'S.D. Paste sheet'!K101)</f>
        <v/>
      </c>
      <c r="L101" s="20" t="str">
        <f>IF('S.D. Paste sheet'!L101="","",'S.D. Paste sheet'!L101)</f>
        <v/>
      </c>
      <c r="M101" s="20" t="str">
        <f>IF('S.D. Paste sheet'!M101="","",'S.D. Paste sheet'!M101)</f>
        <v/>
      </c>
      <c r="N101" s="20" t="str">
        <f>IF('S.D. Paste sheet'!N101="","",'S.D. Paste sheet'!N101)</f>
        <v/>
      </c>
      <c r="O101" s="20" t="str">
        <f>IF('S.D. Paste sheet'!O101="","",'S.D. Paste sheet'!O101)</f>
        <v>OBC</v>
      </c>
      <c r="P101" s="20" t="str">
        <f>IF('S.D. Paste sheet'!P101="","",'S.D. Paste sheet'!P101)</f>
        <v>Hindu</v>
      </c>
      <c r="Q101" s="20" t="str">
        <f>IF('S.D. Paste sheet'!Q101="","",'S.D. Paste sheet'!Q101)</f>
        <v/>
      </c>
      <c r="R101" s="20" t="str">
        <f>IF('S.D. Paste sheet'!R101="","",'S.D. Paste sheet'!R101)</f>
        <v>MAHATMA GANDHI GOVT. SCHOOL BAR (214110)</v>
      </c>
      <c r="S101" s="20">
        <f>IF('S.D. Paste sheet'!S101="","",'S.D. Paste sheet'!S101)</f>
        <v>8200204302</v>
      </c>
      <c r="T101" s="20" t="str">
        <f>IF('S.D. Paste sheet'!T101="","",'S.D. Paste sheet'!T101)</f>
        <v>XXXX7100</v>
      </c>
      <c r="U101" s="20" t="str">
        <f>IF('S.D. Paste sheet'!U101="","",'S.D. Paste sheet'!U101)</f>
        <v/>
      </c>
      <c r="V101" s="20">
        <f>IF('S.D. Paste sheet'!V101="","",'S.D. Paste sheet'!V101)</f>
        <v>9928899482</v>
      </c>
      <c r="W101" s="20" t="str">
        <f>IF('S.D. Paste sheet'!W101="","",'S.D. Paste sheet'!W101)</f>
        <v>NAYA BASTI ,RAIPUR,BIRATIYAN KALAN,306105</v>
      </c>
      <c r="X101" s="20">
        <f>IF('S.D. Paste sheet'!X101="","",'S.D. Paste sheet'!X101)</f>
        <v>200000</v>
      </c>
      <c r="Y101" s="20" t="str">
        <f>IF('S.D. Paste sheet'!Y101="","",'S.D. Paste sheet'!Y101)</f>
        <v>N</v>
      </c>
      <c r="Z101" s="20" t="str">
        <f>IF('S.D. Paste sheet'!Z101="","",'S.D. Paste sheet'!Z101)</f>
        <v>N</v>
      </c>
      <c r="AA101" s="20" t="str">
        <f>IF('S.D. Paste sheet'!AA101="","",'S.D. Paste sheet'!AA101)</f>
        <v>No</v>
      </c>
      <c r="AB101" s="20">
        <f>IF('S.D. Paste sheet'!AB101="","",'S.D. Paste sheet'!AB101)</f>
        <v>9</v>
      </c>
      <c r="AC101" s="20" t="str">
        <f>IF('S.D. Paste sheet'!AC101="","",'S.D. Paste sheet'!AC101)</f>
        <v>None</v>
      </c>
      <c r="AD101" s="20">
        <f>IF('S.D. Paste sheet'!AD101="","",'S.D. Paste sheet'!AD101)</f>
        <v>1</v>
      </c>
      <c r="AE101" s="28"/>
      <c r="AF101" t="str">
        <f>IF(AK101="","",IF(AK101&gt;0,COUNT($AG$2:AG101),""))</f>
        <v/>
      </c>
      <c r="AG101" s="25" t="str">
        <f t="shared" si="34"/>
        <v/>
      </c>
      <c r="AH101" s="25" t="str">
        <f t="shared" si="35"/>
        <v/>
      </c>
      <c r="AI101" s="25" t="str">
        <f t="shared" si="36"/>
        <v/>
      </c>
      <c r="AJ101" s="25" t="str">
        <f t="shared" si="37"/>
        <v/>
      </c>
      <c r="AK101" s="25" t="str">
        <f t="shared" si="38"/>
        <v/>
      </c>
      <c r="AL101" s="25" t="str">
        <f t="shared" si="39"/>
        <v/>
      </c>
      <c r="AM101" s="25" t="str">
        <f t="shared" si="40"/>
        <v/>
      </c>
      <c r="AN101" s="25" t="str">
        <f t="shared" si="41"/>
        <v/>
      </c>
      <c r="AO101" s="25" t="str">
        <f t="shared" si="42"/>
        <v/>
      </c>
      <c r="AP101" s="25" t="str">
        <f t="shared" si="43"/>
        <v/>
      </c>
      <c r="AQ101" s="25" t="str">
        <f t="shared" si="44"/>
        <v/>
      </c>
      <c r="AR101" s="25" t="str">
        <f t="shared" si="45"/>
        <v/>
      </c>
      <c r="AS101" s="25" t="str">
        <f t="shared" si="46"/>
        <v/>
      </c>
      <c r="AT101" s="25" t="str">
        <f t="shared" si="47"/>
        <v/>
      </c>
      <c r="AU101" s="25" t="str">
        <f t="shared" si="48"/>
        <v/>
      </c>
      <c r="AV101" s="25" t="str">
        <f t="shared" si="49"/>
        <v/>
      </c>
      <c r="AX101" t="str">
        <f>IF(BC101="","",IF(BC101&gt;0,COUNT($AY$2:AY101),""))</f>
        <v/>
      </c>
      <c r="AY101" s="25" t="str">
        <f t="shared" si="50"/>
        <v/>
      </c>
      <c r="AZ101" s="25" t="str">
        <f t="shared" si="51"/>
        <v/>
      </c>
      <c r="BA101" s="25" t="str">
        <f t="shared" si="52"/>
        <v/>
      </c>
      <c r="BB101" s="25" t="str">
        <f t="shared" si="53"/>
        <v/>
      </c>
      <c r="BC101" s="25" t="str">
        <f t="shared" si="54"/>
        <v/>
      </c>
      <c r="BD101" s="25" t="str">
        <f t="shared" si="55"/>
        <v/>
      </c>
      <c r="BE101" s="25" t="str">
        <f t="shared" si="56"/>
        <v/>
      </c>
      <c r="BF101" s="25" t="str">
        <f t="shared" si="57"/>
        <v/>
      </c>
      <c r="BG101" s="25" t="str">
        <f t="shared" si="58"/>
        <v/>
      </c>
      <c r="BH101" s="25" t="str">
        <f t="shared" si="59"/>
        <v/>
      </c>
      <c r="BI101" s="25" t="str">
        <f t="shared" si="60"/>
        <v/>
      </c>
      <c r="BJ101" s="25" t="str">
        <f t="shared" si="61"/>
        <v/>
      </c>
      <c r="BK101" s="25" t="str">
        <f t="shared" si="62"/>
        <v/>
      </c>
      <c r="BL101" s="25" t="str">
        <f t="shared" si="63"/>
        <v/>
      </c>
      <c r="BM101" s="25" t="str">
        <f t="shared" si="64"/>
        <v/>
      </c>
      <c r="BN101" s="25" t="str">
        <f t="shared" si="65"/>
        <v/>
      </c>
    </row>
    <row r="102" spans="1:66" ht="30" x14ac:dyDescent="0.25">
      <c r="A102" s="20" t="str">
        <f>IF('S.D. Paste sheet'!A102="","",'S.D. Paste sheet'!A102)</f>
        <v/>
      </c>
      <c r="B102" s="20" t="str">
        <f>IF('S.D. Paste sheet'!B102="","",'S.D. Paste sheet'!B102)</f>
        <v/>
      </c>
      <c r="C102" s="20" t="str">
        <f>IF('S.D. Paste sheet'!C102="","",'S.D. Paste sheet'!C102)</f>
        <v/>
      </c>
      <c r="D102" s="20" t="str">
        <f>IF('S.D. Paste sheet'!D102="","",'S.D. Paste sheet'!D102)</f>
        <v/>
      </c>
      <c r="E102" s="20" t="str">
        <f>IF('S.D. Paste sheet'!E102="","",UPPER('S.D. Paste sheet'!E102))</f>
        <v/>
      </c>
      <c r="F102" s="20" t="str">
        <f>IF('S.D. Paste sheet'!F102="","",'S.D. Paste sheet'!F102)</f>
        <v/>
      </c>
      <c r="G102" s="20" t="str">
        <f>IF('S.D. Paste sheet'!G102="","",UPPER('S.D. Paste sheet'!G102))</f>
        <v/>
      </c>
      <c r="H102" s="20" t="str">
        <f>IF('S.D. Paste sheet'!H102="","",UPPER('S.D. Paste sheet'!H102))</f>
        <v/>
      </c>
      <c r="I102" s="20" t="str">
        <f>IF('S.D. Paste sheet'!I102="","",'S.D. Paste sheet'!I102)</f>
        <v/>
      </c>
      <c r="J102" s="20" t="str">
        <f>IF('S.D. Paste sheet'!J102="","",'S.D. Paste sheet'!J102)</f>
        <v/>
      </c>
      <c r="K102" s="20" t="str">
        <f>IF('S.D. Paste sheet'!K102="","",'S.D. Paste sheet'!K102)</f>
        <v/>
      </c>
      <c r="L102" s="20" t="str">
        <f>IF('S.D. Paste sheet'!L102="","",'S.D. Paste sheet'!L102)</f>
        <v/>
      </c>
      <c r="M102" s="20" t="str">
        <f>IF('S.D. Paste sheet'!M102="","",'S.D. Paste sheet'!M102)</f>
        <v/>
      </c>
      <c r="N102" s="20" t="str">
        <f>IF('S.D. Paste sheet'!N102="","",'S.D. Paste sheet'!N102)</f>
        <v/>
      </c>
      <c r="O102" s="20" t="str">
        <f>IF('S.D. Paste sheet'!O102="","",'S.D. Paste sheet'!O102)</f>
        <v>SC</v>
      </c>
      <c r="P102" s="20" t="str">
        <f>IF('S.D. Paste sheet'!P102="","",'S.D. Paste sheet'!P102)</f>
        <v>Hindu</v>
      </c>
      <c r="Q102" s="20" t="str">
        <f>IF('S.D. Paste sheet'!Q102="","",'S.D. Paste sheet'!Q102)</f>
        <v/>
      </c>
      <c r="R102" s="20" t="str">
        <f>IF('S.D. Paste sheet'!R102="","",'S.D. Paste sheet'!R102)</f>
        <v>MAHATMA GANDHI GOVT. SCHOOL BAR (214110)</v>
      </c>
      <c r="S102" s="20">
        <f>IF('S.D. Paste sheet'!S102="","",'S.D. Paste sheet'!S102)</f>
        <v>8200204302</v>
      </c>
      <c r="T102" s="20" t="str">
        <f>IF('S.D. Paste sheet'!T102="","",'S.D. Paste sheet'!T102)</f>
        <v>XXXX1387</v>
      </c>
      <c r="U102" s="20" t="str">
        <f>IF('S.D. Paste sheet'!U102="","",'S.D. Paste sheet'!U102)</f>
        <v>VVNVNTH</v>
      </c>
      <c r="V102" s="20">
        <f>IF('S.D. Paste sheet'!V102="","",'S.D. Paste sheet'!V102)</f>
        <v>7737590693</v>
      </c>
      <c r="W102" s="20" t="str">
        <f>IF('S.D. Paste sheet'!W102="","",'S.D. Paste sheet'!W102)</f>
        <v>JODHPUR ROAD BHAYAL NIWAS ,RAIPUR,BAR,306105</v>
      </c>
      <c r="X102" s="20">
        <f>IF('S.D. Paste sheet'!X102="","",'S.D. Paste sheet'!X102)</f>
        <v>480000</v>
      </c>
      <c r="Y102" s="20" t="str">
        <f>IF('S.D. Paste sheet'!Y102="","",'S.D. Paste sheet'!Y102)</f>
        <v>N</v>
      </c>
      <c r="Z102" s="20" t="str">
        <f>IF('S.D. Paste sheet'!Z102="","",'S.D. Paste sheet'!Z102)</f>
        <v>N</v>
      </c>
      <c r="AA102" s="20" t="str">
        <f>IF('S.D. Paste sheet'!AA102="","",'S.D. Paste sheet'!AA102)</f>
        <v>No</v>
      </c>
      <c r="AB102" s="20">
        <f>IF('S.D. Paste sheet'!AB102="","",'S.D. Paste sheet'!AB102)</f>
        <v>9</v>
      </c>
      <c r="AC102" s="20" t="str">
        <f>IF('S.D. Paste sheet'!AC102="","",'S.D. Paste sheet'!AC102)</f>
        <v>None</v>
      </c>
      <c r="AD102" s="20">
        <f>IF('S.D. Paste sheet'!AD102="","",'S.D. Paste sheet'!AD102)</f>
        <v>1</v>
      </c>
      <c r="AE102" s="28"/>
      <c r="AF102" t="str">
        <f>IF(AK102="","",IF(AK102&gt;0,COUNT($AG$2:AG102),""))</f>
        <v/>
      </c>
      <c r="AG102" s="25" t="str">
        <f t="shared" si="34"/>
        <v/>
      </c>
      <c r="AH102" s="25" t="str">
        <f t="shared" si="35"/>
        <v/>
      </c>
      <c r="AI102" s="25" t="str">
        <f t="shared" si="36"/>
        <v/>
      </c>
      <c r="AJ102" s="25" t="str">
        <f t="shared" si="37"/>
        <v/>
      </c>
      <c r="AK102" s="25" t="str">
        <f t="shared" si="38"/>
        <v/>
      </c>
      <c r="AL102" s="25" t="str">
        <f t="shared" si="39"/>
        <v/>
      </c>
      <c r="AM102" s="25" t="str">
        <f t="shared" si="40"/>
        <v/>
      </c>
      <c r="AN102" s="25" t="str">
        <f t="shared" si="41"/>
        <v/>
      </c>
      <c r="AO102" s="25" t="str">
        <f t="shared" si="42"/>
        <v/>
      </c>
      <c r="AP102" s="25" t="str">
        <f t="shared" si="43"/>
        <v/>
      </c>
      <c r="AQ102" s="25" t="str">
        <f t="shared" si="44"/>
        <v/>
      </c>
      <c r="AR102" s="25" t="str">
        <f t="shared" si="45"/>
        <v/>
      </c>
      <c r="AS102" s="25" t="str">
        <f t="shared" si="46"/>
        <v/>
      </c>
      <c r="AT102" s="25" t="str">
        <f t="shared" si="47"/>
        <v/>
      </c>
      <c r="AU102" s="25" t="str">
        <f t="shared" si="48"/>
        <v/>
      </c>
      <c r="AV102" s="25" t="str">
        <f t="shared" si="49"/>
        <v/>
      </c>
      <c r="AX102" t="str">
        <f>IF(BC102="","",IF(BC102&gt;0,COUNT($AY$2:AY102),""))</f>
        <v/>
      </c>
      <c r="AY102" s="25" t="str">
        <f t="shared" si="50"/>
        <v/>
      </c>
      <c r="AZ102" s="25" t="str">
        <f t="shared" si="51"/>
        <v/>
      </c>
      <c r="BA102" s="25" t="str">
        <f t="shared" si="52"/>
        <v/>
      </c>
      <c r="BB102" s="25" t="str">
        <f t="shared" si="53"/>
        <v/>
      </c>
      <c r="BC102" s="25" t="str">
        <f t="shared" si="54"/>
        <v/>
      </c>
      <c r="BD102" s="25" t="str">
        <f t="shared" si="55"/>
        <v/>
      </c>
      <c r="BE102" s="25" t="str">
        <f t="shared" si="56"/>
        <v/>
      </c>
      <c r="BF102" s="25" t="str">
        <f t="shared" si="57"/>
        <v/>
      </c>
      <c r="BG102" s="25" t="str">
        <f t="shared" si="58"/>
        <v/>
      </c>
      <c r="BH102" s="25" t="str">
        <f t="shared" si="59"/>
        <v/>
      </c>
      <c r="BI102" s="25" t="str">
        <f t="shared" si="60"/>
        <v/>
      </c>
      <c r="BJ102" s="25" t="str">
        <f t="shared" si="61"/>
        <v/>
      </c>
      <c r="BK102" s="25" t="str">
        <f t="shared" si="62"/>
        <v/>
      </c>
      <c r="BL102" s="25" t="str">
        <f t="shared" si="63"/>
        <v/>
      </c>
      <c r="BM102" s="25" t="str">
        <f t="shared" si="64"/>
        <v/>
      </c>
      <c r="BN102" s="25" t="str">
        <f t="shared" si="65"/>
        <v/>
      </c>
    </row>
    <row r="103" spans="1:66" ht="30" x14ac:dyDescent="0.25">
      <c r="A103" s="20" t="str">
        <f>IF('S.D. Paste sheet'!A103="","",'S.D. Paste sheet'!A103)</f>
        <v/>
      </c>
      <c r="B103" s="20" t="str">
        <f>IF('S.D. Paste sheet'!B103="","",'S.D. Paste sheet'!B103)</f>
        <v/>
      </c>
      <c r="C103" s="20" t="str">
        <f>IF('S.D. Paste sheet'!C103="","",'S.D. Paste sheet'!C103)</f>
        <v/>
      </c>
      <c r="D103" s="20" t="str">
        <f>IF('S.D. Paste sheet'!D103="","",'S.D. Paste sheet'!D103)</f>
        <v/>
      </c>
      <c r="E103" s="20" t="str">
        <f>IF('S.D. Paste sheet'!E103="","",UPPER('S.D. Paste sheet'!E103))</f>
        <v/>
      </c>
      <c r="F103" s="20" t="str">
        <f>IF('S.D. Paste sheet'!F103="","",'S.D. Paste sheet'!F103)</f>
        <v/>
      </c>
      <c r="G103" s="20" t="str">
        <f>IF('S.D. Paste sheet'!G103="","",UPPER('S.D. Paste sheet'!G103))</f>
        <v/>
      </c>
      <c r="H103" s="20" t="str">
        <f>IF('S.D. Paste sheet'!H103="","",UPPER('S.D. Paste sheet'!H103))</f>
        <v/>
      </c>
      <c r="I103" s="20" t="str">
        <f>IF('S.D. Paste sheet'!I103="","",'S.D. Paste sheet'!I103)</f>
        <v/>
      </c>
      <c r="J103" s="20" t="str">
        <f>IF('S.D. Paste sheet'!J103="","",'S.D. Paste sheet'!J103)</f>
        <v/>
      </c>
      <c r="K103" s="20" t="str">
        <f>IF('S.D. Paste sheet'!K103="","",'S.D. Paste sheet'!K103)</f>
        <v/>
      </c>
      <c r="L103" s="20" t="str">
        <f>IF('S.D. Paste sheet'!L103="","",'S.D. Paste sheet'!L103)</f>
        <v/>
      </c>
      <c r="M103" s="20" t="str">
        <f>IF('S.D. Paste sheet'!M103="","",'S.D. Paste sheet'!M103)</f>
        <v/>
      </c>
      <c r="N103" s="20" t="str">
        <f>IF('S.D. Paste sheet'!N103="","",'S.D. Paste sheet'!N103)</f>
        <v/>
      </c>
      <c r="O103" s="20" t="str">
        <f>IF('S.D. Paste sheet'!O103="","",'S.D. Paste sheet'!O103)</f>
        <v>SC</v>
      </c>
      <c r="P103" s="20" t="str">
        <f>IF('S.D. Paste sheet'!P103="","",'S.D. Paste sheet'!P103)</f>
        <v>Hindu</v>
      </c>
      <c r="Q103" s="20" t="str">
        <f>IF('S.D. Paste sheet'!Q103="","",'S.D. Paste sheet'!Q103)</f>
        <v/>
      </c>
      <c r="R103" s="20" t="str">
        <f>IF('S.D. Paste sheet'!R103="","",'S.D. Paste sheet'!R103)</f>
        <v>MAHATMA GANDHI GOVT. SCHOOL BAR (214110)</v>
      </c>
      <c r="S103" s="20">
        <f>IF('S.D. Paste sheet'!S103="","",'S.D. Paste sheet'!S103)</f>
        <v>8200204302</v>
      </c>
      <c r="T103" s="20" t="str">
        <f>IF('S.D. Paste sheet'!T103="","",'S.D. Paste sheet'!T103)</f>
        <v>XXXX4307</v>
      </c>
      <c r="U103" s="20" t="str">
        <f>IF('S.D. Paste sheet'!U103="","",'S.D. Paste sheet'!U103)</f>
        <v>vtznzcx</v>
      </c>
      <c r="V103" s="20">
        <f>IF('S.D. Paste sheet'!V103="","",'S.D. Paste sheet'!V103)</f>
        <v>9799630341</v>
      </c>
      <c r="W103" s="20" t="str">
        <f>IF('S.D. Paste sheet'!W103="","",'S.D. Paste sheet'!W103)</f>
        <v>RAMDEV COLONY,RAIPUR,BAR,306105</v>
      </c>
      <c r="X103" s="20">
        <f>IF('S.D. Paste sheet'!X103="","",'S.D. Paste sheet'!X103)</f>
        <v>250000</v>
      </c>
      <c r="Y103" s="20" t="str">
        <f>IF('S.D. Paste sheet'!Y103="","",'S.D. Paste sheet'!Y103)</f>
        <v>N</v>
      </c>
      <c r="Z103" s="20" t="str">
        <f>IF('S.D. Paste sheet'!Z103="","",'S.D. Paste sheet'!Z103)</f>
        <v>N</v>
      </c>
      <c r="AA103" s="20" t="str">
        <f>IF('S.D. Paste sheet'!AA103="","",'S.D. Paste sheet'!AA103)</f>
        <v>No</v>
      </c>
      <c r="AB103" s="20">
        <f>IF('S.D. Paste sheet'!AB103="","",'S.D. Paste sheet'!AB103)</f>
        <v>9</v>
      </c>
      <c r="AC103" s="20" t="str">
        <f>IF('S.D. Paste sheet'!AC103="","",'S.D. Paste sheet'!AC103)</f>
        <v>None</v>
      </c>
      <c r="AD103" s="20">
        <f>IF('S.D. Paste sheet'!AD103="","",'S.D. Paste sheet'!AD103)</f>
        <v>1</v>
      </c>
      <c r="AE103" s="28"/>
      <c r="AF103" t="str">
        <f>IF(AK103="","",IF(AK103&gt;0,COUNT($AG$2:AG103),""))</f>
        <v/>
      </c>
      <c r="AG103" s="25" t="str">
        <f t="shared" si="34"/>
        <v/>
      </c>
      <c r="AH103" s="25" t="str">
        <f t="shared" si="35"/>
        <v/>
      </c>
      <c r="AI103" s="25" t="str">
        <f t="shared" si="36"/>
        <v/>
      </c>
      <c r="AJ103" s="25" t="str">
        <f t="shared" si="37"/>
        <v/>
      </c>
      <c r="AK103" s="25" t="str">
        <f t="shared" si="38"/>
        <v/>
      </c>
      <c r="AL103" s="25" t="str">
        <f t="shared" si="39"/>
        <v/>
      </c>
      <c r="AM103" s="25" t="str">
        <f t="shared" si="40"/>
        <v/>
      </c>
      <c r="AN103" s="25" t="str">
        <f t="shared" si="41"/>
        <v/>
      </c>
      <c r="AO103" s="25" t="str">
        <f t="shared" si="42"/>
        <v/>
      </c>
      <c r="AP103" s="25" t="str">
        <f t="shared" si="43"/>
        <v/>
      </c>
      <c r="AQ103" s="25" t="str">
        <f t="shared" si="44"/>
        <v/>
      </c>
      <c r="AR103" s="25" t="str">
        <f t="shared" si="45"/>
        <v/>
      </c>
      <c r="AS103" s="25" t="str">
        <f t="shared" si="46"/>
        <v/>
      </c>
      <c r="AT103" s="25" t="str">
        <f t="shared" si="47"/>
        <v/>
      </c>
      <c r="AU103" s="25" t="str">
        <f t="shared" si="48"/>
        <v/>
      </c>
      <c r="AV103" s="25" t="str">
        <f t="shared" si="49"/>
        <v/>
      </c>
      <c r="AX103" t="str">
        <f>IF(BC103="","",IF(BC103&gt;0,COUNT($AY$2:AY103),""))</f>
        <v/>
      </c>
      <c r="AY103" s="25" t="str">
        <f t="shared" si="50"/>
        <v/>
      </c>
      <c r="AZ103" s="25" t="str">
        <f t="shared" si="51"/>
        <v/>
      </c>
      <c r="BA103" s="25" t="str">
        <f t="shared" si="52"/>
        <v/>
      </c>
      <c r="BB103" s="25" t="str">
        <f t="shared" si="53"/>
        <v/>
      </c>
      <c r="BC103" s="25" t="str">
        <f t="shared" si="54"/>
        <v/>
      </c>
      <c r="BD103" s="25" t="str">
        <f t="shared" si="55"/>
        <v/>
      </c>
      <c r="BE103" s="25" t="str">
        <f t="shared" si="56"/>
        <v/>
      </c>
      <c r="BF103" s="25" t="str">
        <f t="shared" si="57"/>
        <v/>
      </c>
      <c r="BG103" s="25" t="str">
        <f t="shared" si="58"/>
        <v/>
      </c>
      <c r="BH103" s="25" t="str">
        <f t="shared" si="59"/>
        <v/>
      </c>
      <c r="BI103" s="25" t="str">
        <f t="shared" si="60"/>
        <v/>
      </c>
      <c r="BJ103" s="25" t="str">
        <f t="shared" si="61"/>
        <v/>
      </c>
      <c r="BK103" s="25" t="str">
        <f t="shared" si="62"/>
        <v/>
      </c>
      <c r="BL103" s="25" t="str">
        <f t="shared" si="63"/>
        <v/>
      </c>
      <c r="BM103" s="25" t="str">
        <f t="shared" si="64"/>
        <v/>
      </c>
      <c r="BN103" s="25" t="str">
        <f t="shared" si="65"/>
        <v/>
      </c>
    </row>
    <row r="104" spans="1:66" ht="30" x14ac:dyDescent="0.25">
      <c r="A104" s="20" t="str">
        <f>IF('S.D. Paste sheet'!A104="","",'S.D. Paste sheet'!A104)</f>
        <v/>
      </c>
      <c r="B104" s="20" t="str">
        <f>IF('S.D. Paste sheet'!B104="","",'S.D. Paste sheet'!B104)</f>
        <v/>
      </c>
      <c r="C104" s="20" t="str">
        <f>IF('S.D. Paste sheet'!C104="","",'S.D. Paste sheet'!C104)</f>
        <v/>
      </c>
      <c r="D104" s="20" t="str">
        <f>IF('S.D. Paste sheet'!D104="","",'S.D. Paste sheet'!D104)</f>
        <v/>
      </c>
      <c r="E104" s="20" t="str">
        <f>IF('S.D. Paste sheet'!E104="","",UPPER('S.D. Paste sheet'!E104))</f>
        <v/>
      </c>
      <c r="F104" s="20" t="str">
        <f>IF('S.D. Paste sheet'!F104="","",'S.D. Paste sheet'!F104)</f>
        <v/>
      </c>
      <c r="G104" s="20" t="str">
        <f>IF('S.D. Paste sheet'!G104="","",UPPER('S.D. Paste sheet'!G104))</f>
        <v/>
      </c>
      <c r="H104" s="20" t="str">
        <f>IF('S.D. Paste sheet'!H104="","",UPPER('S.D. Paste sheet'!H104))</f>
        <v/>
      </c>
      <c r="I104" s="20" t="str">
        <f>IF('S.D. Paste sheet'!I104="","",'S.D. Paste sheet'!I104)</f>
        <v/>
      </c>
      <c r="J104" s="20" t="str">
        <f>IF('S.D. Paste sheet'!J104="","",'S.D. Paste sheet'!J104)</f>
        <v/>
      </c>
      <c r="K104" s="20" t="str">
        <f>IF('S.D. Paste sheet'!K104="","",'S.D. Paste sheet'!K104)</f>
        <v/>
      </c>
      <c r="L104" s="20" t="str">
        <f>IF('S.D. Paste sheet'!L104="","",'S.D. Paste sheet'!L104)</f>
        <v/>
      </c>
      <c r="M104" s="20" t="str">
        <f>IF('S.D. Paste sheet'!M104="","",'S.D. Paste sheet'!M104)</f>
        <v/>
      </c>
      <c r="N104" s="20" t="str">
        <f>IF('S.D. Paste sheet'!N104="","",'S.D. Paste sheet'!N104)</f>
        <v/>
      </c>
      <c r="O104" s="20" t="str">
        <f>IF('S.D. Paste sheet'!O104="","",'S.D. Paste sheet'!O104)</f>
        <v>OBC</v>
      </c>
      <c r="P104" s="20" t="str">
        <f>IF('S.D. Paste sheet'!P104="","",'S.D. Paste sheet'!P104)</f>
        <v>Hindu</v>
      </c>
      <c r="Q104" s="20" t="str">
        <f>IF('S.D. Paste sheet'!Q104="","",'S.D. Paste sheet'!Q104)</f>
        <v/>
      </c>
      <c r="R104" s="20" t="str">
        <f>IF('S.D. Paste sheet'!R104="","",'S.D. Paste sheet'!R104)</f>
        <v>MAHATMA GANDHI GOVT. SCHOOL BAR (214110)</v>
      </c>
      <c r="S104" s="20">
        <f>IF('S.D. Paste sheet'!S104="","",'S.D. Paste sheet'!S104)</f>
        <v>8200204302</v>
      </c>
      <c r="T104" s="20" t="str">
        <f>IF('S.D. Paste sheet'!T104="","",'S.D. Paste sheet'!T104)</f>
        <v>XXXX2375</v>
      </c>
      <c r="U104" s="20" t="str">
        <f>IF('S.D. Paste sheet'!U104="","",'S.D. Paste sheet'!U104)</f>
        <v/>
      </c>
      <c r="V104" s="20">
        <f>IF('S.D. Paste sheet'!V104="","",'S.D. Paste sheet'!V104)</f>
        <v>8306160572</v>
      </c>
      <c r="W104" s="20" t="str">
        <f>IF('S.D. Paste sheet'!W104="","",'S.D. Paste sheet'!W104)</f>
        <v>NAI COLONY,BAR,bar,306105</v>
      </c>
      <c r="X104" s="20">
        <f>IF('S.D. Paste sheet'!X104="","",'S.D. Paste sheet'!X104)</f>
        <v>36000</v>
      </c>
      <c r="Y104" s="20" t="str">
        <f>IF('S.D. Paste sheet'!Y104="","",'S.D. Paste sheet'!Y104)</f>
        <v>N</v>
      </c>
      <c r="Z104" s="20" t="str">
        <f>IF('S.D. Paste sheet'!Z104="","",'S.D. Paste sheet'!Z104)</f>
        <v>N</v>
      </c>
      <c r="AA104" s="20" t="str">
        <f>IF('S.D. Paste sheet'!AA104="","",'S.D. Paste sheet'!AA104)</f>
        <v>No</v>
      </c>
      <c r="AB104" s="20">
        <f>IF('S.D. Paste sheet'!AB104="","",'S.D. Paste sheet'!AB104)</f>
        <v>9</v>
      </c>
      <c r="AC104" s="20" t="str">
        <f>IF('S.D. Paste sheet'!AC104="","",'S.D. Paste sheet'!AC104)</f>
        <v>None</v>
      </c>
      <c r="AD104" s="20">
        <f>IF('S.D. Paste sheet'!AD104="","",'S.D. Paste sheet'!AD104)</f>
        <v>2</v>
      </c>
      <c r="AE104" s="28"/>
      <c r="AF104" t="str">
        <f>IF(AK104="","",IF(AK104&gt;0,COUNT($AG$2:AG104),""))</f>
        <v/>
      </c>
      <c r="AG104" s="25" t="str">
        <f t="shared" si="34"/>
        <v/>
      </c>
      <c r="AH104" s="25" t="str">
        <f t="shared" si="35"/>
        <v/>
      </c>
      <c r="AI104" s="25" t="str">
        <f t="shared" si="36"/>
        <v/>
      </c>
      <c r="AJ104" s="25" t="str">
        <f t="shared" si="37"/>
        <v/>
      </c>
      <c r="AK104" s="25" t="str">
        <f t="shared" si="38"/>
        <v/>
      </c>
      <c r="AL104" s="25" t="str">
        <f t="shared" si="39"/>
        <v/>
      </c>
      <c r="AM104" s="25" t="str">
        <f t="shared" si="40"/>
        <v/>
      </c>
      <c r="AN104" s="25" t="str">
        <f t="shared" si="41"/>
        <v/>
      </c>
      <c r="AO104" s="25" t="str">
        <f t="shared" si="42"/>
        <v/>
      </c>
      <c r="AP104" s="25" t="str">
        <f t="shared" si="43"/>
        <v/>
      </c>
      <c r="AQ104" s="25" t="str">
        <f t="shared" si="44"/>
        <v/>
      </c>
      <c r="AR104" s="25" t="str">
        <f t="shared" si="45"/>
        <v/>
      </c>
      <c r="AS104" s="25" t="str">
        <f t="shared" si="46"/>
        <v/>
      </c>
      <c r="AT104" s="25" t="str">
        <f t="shared" si="47"/>
        <v/>
      </c>
      <c r="AU104" s="25" t="str">
        <f t="shared" si="48"/>
        <v/>
      </c>
      <c r="AV104" s="25" t="str">
        <f t="shared" si="49"/>
        <v/>
      </c>
      <c r="AX104" t="str">
        <f>IF(BC104="","",IF(BC104&gt;0,COUNT($AY$2:AY104),""))</f>
        <v/>
      </c>
      <c r="AY104" s="25" t="str">
        <f t="shared" si="50"/>
        <v/>
      </c>
      <c r="AZ104" s="25" t="str">
        <f t="shared" si="51"/>
        <v/>
      </c>
      <c r="BA104" s="25" t="str">
        <f t="shared" si="52"/>
        <v/>
      </c>
      <c r="BB104" s="25" t="str">
        <f t="shared" si="53"/>
        <v/>
      </c>
      <c r="BC104" s="25" t="str">
        <f t="shared" si="54"/>
        <v/>
      </c>
      <c r="BD104" s="25" t="str">
        <f t="shared" si="55"/>
        <v/>
      </c>
      <c r="BE104" s="25" t="str">
        <f t="shared" si="56"/>
        <v/>
      </c>
      <c r="BF104" s="25" t="str">
        <f t="shared" si="57"/>
        <v/>
      </c>
      <c r="BG104" s="25" t="str">
        <f t="shared" si="58"/>
        <v/>
      </c>
      <c r="BH104" s="25" t="str">
        <f t="shared" si="59"/>
        <v/>
      </c>
      <c r="BI104" s="25" t="str">
        <f t="shared" si="60"/>
        <v/>
      </c>
      <c r="BJ104" s="25" t="str">
        <f t="shared" si="61"/>
        <v/>
      </c>
      <c r="BK104" s="25" t="str">
        <f t="shared" si="62"/>
        <v/>
      </c>
      <c r="BL104" s="25" t="str">
        <f t="shared" si="63"/>
        <v/>
      </c>
      <c r="BM104" s="25" t="str">
        <f t="shared" si="64"/>
        <v/>
      </c>
      <c r="BN104" s="25" t="str">
        <f t="shared" si="65"/>
        <v/>
      </c>
    </row>
    <row r="105" spans="1:66" ht="30" x14ac:dyDescent="0.25">
      <c r="A105" s="20" t="str">
        <f>IF('S.D. Paste sheet'!A105="","",'S.D. Paste sheet'!A105)</f>
        <v/>
      </c>
      <c r="B105" s="20" t="str">
        <f>IF('S.D. Paste sheet'!B105="","",'S.D. Paste sheet'!B105)</f>
        <v/>
      </c>
      <c r="C105" s="20" t="str">
        <f>IF('S.D. Paste sheet'!C105="","",'S.D. Paste sheet'!C105)</f>
        <v/>
      </c>
      <c r="D105" s="20" t="str">
        <f>IF('S.D. Paste sheet'!D105="","",'S.D. Paste sheet'!D105)</f>
        <v/>
      </c>
      <c r="E105" s="20" t="str">
        <f>IF('S.D. Paste sheet'!E105="","",UPPER('S.D. Paste sheet'!E105))</f>
        <v/>
      </c>
      <c r="F105" s="20" t="str">
        <f>IF('S.D. Paste sheet'!F105="","",'S.D. Paste sheet'!F105)</f>
        <v/>
      </c>
      <c r="G105" s="20" t="str">
        <f>IF('S.D. Paste sheet'!G105="","",UPPER('S.D. Paste sheet'!G105))</f>
        <v/>
      </c>
      <c r="H105" s="20" t="str">
        <f>IF('S.D. Paste sheet'!H105="","",UPPER('S.D. Paste sheet'!H105))</f>
        <v/>
      </c>
      <c r="I105" s="20" t="str">
        <f>IF('S.D. Paste sheet'!I105="","",'S.D. Paste sheet'!I105)</f>
        <v/>
      </c>
      <c r="J105" s="20" t="str">
        <f>IF('S.D. Paste sheet'!J105="","",'S.D. Paste sheet'!J105)</f>
        <v/>
      </c>
      <c r="K105" s="20" t="str">
        <f>IF('S.D. Paste sheet'!K105="","",'S.D. Paste sheet'!K105)</f>
        <v/>
      </c>
      <c r="L105" s="20" t="str">
        <f>IF('S.D. Paste sheet'!L105="","",'S.D. Paste sheet'!L105)</f>
        <v/>
      </c>
      <c r="M105" s="20" t="str">
        <f>IF('S.D. Paste sheet'!M105="","",'S.D. Paste sheet'!M105)</f>
        <v/>
      </c>
      <c r="N105" s="20" t="str">
        <f>IF('S.D. Paste sheet'!N105="","",'S.D. Paste sheet'!N105)</f>
        <v/>
      </c>
      <c r="O105" s="20" t="str">
        <f>IF('S.D. Paste sheet'!O105="","",'S.D. Paste sheet'!O105)</f>
        <v>OBC</v>
      </c>
      <c r="P105" s="20" t="str">
        <f>IF('S.D. Paste sheet'!P105="","",'S.D. Paste sheet'!P105)</f>
        <v>Hindu</v>
      </c>
      <c r="Q105" s="20" t="str">
        <f>IF('S.D. Paste sheet'!Q105="","",'S.D. Paste sheet'!Q105)</f>
        <v/>
      </c>
      <c r="R105" s="20" t="str">
        <f>IF('S.D. Paste sheet'!R105="","",'S.D. Paste sheet'!R105)</f>
        <v>MAHATMA GANDHI GOVT. SCHOOL BAR (214110)</v>
      </c>
      <c r="S105" s="20">
        <f>IF('S.D. Paste sheet'!S105="","",'S.D. Paste sheet'!S105)</f>
        <v>8200204302</v>
      </c>
      <c r="T105" s="20" t="str">
        <f>IF('S.D. Paste sheet'!T105="","",'S.D. Paste sheet'!T105)</f>
        <v/>
      </c>
      <c r="U105" s="20" t="str">
        <f>IF('S.D. Paste sheet'!U105="","",'S.D. Paste sheet'!U105)</f>
        <v/>
      </c>
      <c r="V105" s="20">
        <f>IF('S.D. Paste sheet'!V105="","",'S.D. Paste sheet'!V105)</f>
        <v>7976103510</v>
      </c>
      <c r="W105" s="20" t="str">
        <f>IF('S.D. Paste sheet'!W105="","",'S.D. Paste sheet'!W105)</f>
        <v>MEGARDA, ROAD,RAIPUR,BAR,306105</v>
      </c>
      <c r="X105" s="20">
        <f>IF('S.D. Paste sheet'!X105="","",'S.D. Paste sheet'!X105)</f>
        <v>100000</v>
      </c>
      <c r="Y105" s="20" t="str">
        <f>IF('S.D. Paste sheet'!Y105="","",'S.D. Paste sheet'!Y105)</f>
        <v>N</v>
      </c>
      <c r="Z105" s="20" t="str">
        <f>IF('S.D. Paste sheet'!Z105="","",'S.D. Paste sheet'!Z105)</f>
        <v>N</v>
      </c>
      <c r="AA105" s="20" t="str">
        <f>IF('S.D. Paste sheet'!AA105="","",'S.D. Paste sheet'!AA105)</f>
        <v>No</v>
      </c>
      <c r="AB105" s="20">
        <f>IF('S.D. Paste sheet'!AB105="","",'S.D. Paste sheet'!AB105)</f>
        <v>9</v>
      </c>
      <c r="AC105" s="20" t="str">
        <f>IF('S.D. Paste sheet'!AC105="","",'S.D. Paste sheet'!AC105)</f>
        <v>None</v>
      </c>
      <c r="AD105" s="20">
        <f>IF('S.D. Paste sheet'!AD105="","",'S.D. Paste sheet'!AD105)</f>
        <v>3</v>
      </c>
      <c r="AE105" s="28"/>
      <c r="AF105" t="str">
        <f>IF(AK105="","",IF(AK105&gt;0,COUNT($AG$2:AG105),""))</f>
        <v/>
      </c>
      <c r="AG105" s="25" t="str">
        <f t="shared" si="34"/>
        <v/>
      </c>
      <c r="AH105" s="25" t="str">
        <f t="shared" si="35"/>
        <v/>
      </c>
      <c r="AI105" s="25" t="str">
        <f t="shared" si="36"/>
        <v/>
      </c>
      <c r="AJ105" s="25" t="str">
        <f t="shared" si="37"/>
        <v/>
      </c>
      <c r="AK105" s="25" t="str">
        <f t="shared" si="38"/>
        <v/>
      </c>
      <c r="AL105" s="25" t="str">
        <f t="shared" si="39"/>
        <v/>
      </c>
      <c r="AM105" s="25" t="str">
        <f t="shared" si="40"/>
        <v/>
      </c>
      <c r="AN105" s="25" t="str">
        <f t="shared" si="41"/>
        <v/>
      </c>
      <c r="AO105" s="25" t="str">
        <f t="shared" si="42"/>
        <v/>
      </c>
      <c r="AP105" s="25" t="str">
        <f t="shared" si="43"/>
        <v/>
      </c>
      <c r="AQ105" s="25" t="str">
        <f t="shared" si="44"/>
        <v/>
      </c>
      <c r="AR105" s="25" t="str">
        <f t="shared" si="45"/>
        <v/>
      </c>
      <c r="AS105" s="25" t="str">
        <f t="shared" si="46"/>
        <v/>
      </c>
      <c r="AT105" s="25" t="str">
        <f t="shared" si="47"/>
        <v/>
      </c>
      <c r="AU105" s="25" t="str">
        <f t="shared" si="48"/>
        <v/>
      </c>
      <c r="AV105" s="25" t="str">
        <f t="shared" si="49"/>
        <v/>
      </c>
      <c r="AX105" t="str">
        <f>IF(BC105="","",IF(BC105&gt;0,COUNT($AY$2:AY105),""))</f>
        <v/>
      </c>
      <c r="AY105" s="25" t="str">
        <f t="shared" si="50"/>
        <v/>
      </c>
      <c r="AZ105" s="25" t="str">
        <f t="shared" si="51"/>
        <v/>
      </c>
      <c r="BA105" s="25" t="str">
        <f t="shared" si="52"/>
        <v/>
      </c>
      <c r="BB105" s="25" t="str">
        <f t="shared" si="53"/>
        <v/>
      </c>
      <c r="BC105" s="25" t="str">
        <f t="shared" si="54"/>
        <v/>
      </c>
      <c r="BD105" s="25" t="str">
        <f t="shared" si="55"/>
        <v/>
      </c>
      <c r="BE105" s="25" t="str">
        <f t="shared" si="56"/>
        <v/>
      </c>
      <c r="BF105" s="25" t="str">
        <f t="shared" si="57"/>
        <v/>
      </c>
      <c r="BG105" s="25" t="str">
        <f t="shared" si="58"/>
        <v/>
      </c>
      <c r="BH105" s="25" t="str">
        <f t="shared" si="59"/>
        <v/>
      </c>
      <c r="BI105" s="25" t="str">
        <f t="shared" si="60"/>
        <v/>
      </c>
      <c r="BJ105" s="25" t="str">
        <f t="shared" si="61"/>
        <v/>
      </c>
      <c r="BK105" s="25" t="str">
        <f t="shared" si="62"/>
        <v/>
      </c>
      <c r="BL105" s="25" t="str">
        <f t="shared" si="63"/>
        <v/>
      </c>
      <c r="BM105" s="25" t="str">
        <f t="shared" si="64"/>
        <v/>
      </c>
      <c r="BN105" s="25" t="str">
        <f t="shared" si="65"/>
        <v/>
      </c>
    </row>
    <row r="106" spans="1:66" ht="30" x14ac:dyDescent="0.25">
      <c r="A106" s="20" t="str">
        <f>IF('S.D. Paste sheet'!A106="","",'S.D. Paste sheet'!A106)</f>
        <v/>
      </c>
      <c r="B106" s="20" t="str">
        <f>IF('S.D. Paste sheet'!B106="","",'S.D. Paste sheet'!B106)</f>
        <v/>
      </c>
      <c r="C106" s="20" t="str">
        <f>IF('S.D. Paste sheet'!C106="","",'S.D. Paste sheet'!C106)</f>
        <v/>
      </c>
      <c r="D106" s="20" t="str">
        <f>IF('S.D. Paste sheet'!D106="","",'S.D. Paste sheet'!D106)</f>
        <v/>
      </c>
      <c r="E106" s="20" t="str">
        <f>IF('S.D. Paste sheet'!E106="","",UPPER('S.D. Paste sheet'!E106))</f>
        <v/>
      </c>
      <c r="F106" s="20" t="str">
        <f>IF('S.D. Paste sheet'!F106="","",'S.D. Paste sheet'!F106)</f>
        <v/>
      </c>
      <c r="G106" s="20" t="str">
        <f>IF('S.D. Paste sheet'!G106="","",UPPER('S.D. Paste sheet'!G106))</f>
        <v/>
      </c>
      <c r="H106" s="20" t="str">
        <f>IF('S.D. Paste sheet'!H106="","",UPPER('S.D. Paste sheet'!H106))</f>
        <v/>
      </c>
      <c r="I106" s="20" t="str">
        <f>IF('S.D. Paste sheet'!I106="","",'S.D. Paste sheet'!I106)</f>
        <v/>
      </c>
      <c r="J106" s="20" t="str">
        <f>IF('S.D. Paste sheet'!J106="","",'S.D. Paste sheet'!J106)</f>
        <v/>
      </c>
      <c r="K106" s="20" t="str">
        <f>IF('S.D. Paste sheet'!K106="","",'S.D. Paste sheet'!K106)</f>
        <v/>
      </c>
      <c r="L106" s="20" t="str">
        <f>IF('S.D. Paste sheet'!L106="","",'S.D. Paste sheet'!L106)</f>
        <v/>
      </c>
      <c r="M106" s="20" t="str">
        <f>IF('S.D. Paste sheet'!M106="","",'S.D. Paste sheet'!M106)</f>
        <v/>
      </c>
      <c r="N106" s="20" t="str">
        <f>IF('S.D. Paste sheet'!N106="","",'S.D. Paste sheet'!N106)</f>
        <v/>
      </c>
      <c r="O106" s="20" t="str">
        <f>IF('S.D. Paste sheet'!O106="","",'S.D. Paste sheet'!O106)</f>
        <v>GEN</v>
      </c>
      <c r="P106" s="20" t="str">
        <f>IF('S.D. Paste sheet'!P106="","",'S.D. Paste sheet'!P106)</f>
        <v>Hindu</v>
      </c>
      <c r="Q106" s="20" t="str">
        <f>IF('S.D. Paste sheet'!Q106="","",'S.D. Paste sheet'!Q106)</f>
        <v/>
      </c>
      <c r="R106" s="20" t="str">
        <f>IF('S.D. Paste sheet'!R106="","",'S.D. Paste sheet'!R106)</f>
        <v>MAHATMA GANDHI GOVT. SCHOOL BAR (214110)</v>
      </c>
      <c r="S106" s="20">
        <f>IF('S.D. Paste sheet'!S106="","",'S.D. Paste sheet'!S106)</f>
        <v>8200204302</v>
      </c>
      <c r="T106" s="20" t="str">
        <f>IF('S.D. Paste sheet'!T106="","",'S.D. Paste sheet'!T106)</f>
        <v>XXXX3635</v>
      </c>
      <c r="U106" s="20" t="str">
        <f>IF('S.D. Paste sheet'!U106="","",'S.D. Paste sheet'!U106)</f>
        <v/>
      </c>
      <c r="V106" s="20">
        <f>IF('S.D. Paste sheet'!V106="","",'S.D. Paste sheet'!V106)</f>
        <v>8890984373</v>
      </c>
      <c r="W106" s="20" t="str">
        <f>IF('S.D. Paste sheet'!W106="","",'S.D. Paste sheet'!W106)</f>
        <v>MAKADWALI ,RAIPUR ,BAR ,306304</v>
      </c>
      <c r="X106" s="20">
        <f>IF('S.D. Paste sheet'!X106="","",'S.D. Paste sheet'!X106)</f>
        <v>0</v>
      </c>
      <c r="Y106" s="20" t="str">
        <f>IF('S.D. Paste sheet'!Y106="","",'S.D. Paste sheet'!Y106)</f>
        <v>N</v>
      </c>
      <c r="Z106" s="20" t="str">
        <f>IF('S.D. Paste sheet'!Z106="","",'S.D. Paste sheet'!Z106)</f>
        <v>N</v>
      </c>
      <c r="AA106" s="20" t="str">
        <f>IF('S.D. Paste sheet'!AA106="","",'S.D. Paste sheet'!AA106)</f>
        <v>No</v>
      </c>
      <c r="AB106" s="20">
        <f>IF('S.D. Paste sheet'!AB106="","",'S.D. Paste sheet'!AB106)</f>
        <v>10</v>
      </c>
      <c r="AC106" s="20" t="str">
        <f>IF('S.D. Paste sheet'!AC106="","",'S.D. Paste sheet'!AC106)</f>
        <v>None</v>
      </c>
      <c r="AD106" s="20">
        <f>IF('S.D. Paste sheet'!AD106="","",'S.D. Paste sheet'!AD106)</f>
        <v>2</v>
      </c>
      <c r="AE106" s="28"/>
      <c r="AF106" t="str">
        <f>IF(AK106="","",IF(AK106&gt;0,COUNT($AG$2:AG106),""))</f>
        <v/>
      </c>
      <c r="AG106" s="25" t="str">
        <f t="shared" si="34"/>
        <v/>
      </c>
      <c r="AH106" s="25" t="str">
        <f t="shared" si="35"/>
        <v/>
      </c>
      <c r="AI106" s="25" t="str">
        <f t="shared" si="36"/>
        <v/>
      </c>
      <c r="AJ106" s="25" t="str">
        <f t="shared" si="37"/>
        <v/>
      </c>
      <c r="AK106" s="25" t="str">
        <f t="shared" si="38"/>
        <v/>
      </c>
      <c r="AL106" s="25" t="str">
        <f t="shared" si="39"/>
        <v/>
      </c>
      <c r="AM106" s="25" t="str">
        <f t="shared" si="40"/>
        <v/>
      </c>
      <c r="AN106" s="25" t="str">
        <f t="shared" si="41"/>
        <v/>
      </c>
      <c r="AO106" s="25" t="str">
        <f t="shared" si="42"/>
        <v/>
      </c>
      <c r="AP106" s="25" t="str">
        <f t="shared" si="43"/>
        <v/>
      </c>
      <c r="AQ106" s="25" t="str">
        <f t="shared" si="44"/>
        <v/>
      </c>
      <c r="AR106" s="25" t="str">
        <f t="shared" si="45"/>
        <v/>
      </c>
      <c r="AS106" s="25" t="str">
        <f t="shared" si="46"/>
        <v/>
      </c>
      <c r="AT106" s="25" t="str">
        <f t="shared" si="47"/>
        <v/>
      </c>
      <c r="AU106" s="25" t="str">
        <f t="shared" si="48"/>
        <v/>
      </c>
      <c r="AV106" s="25" t="str">
        <f t="shared" si="49"/>
        <v/>
      </c>
      <c r="AX106" t="str">
        <f>IF(BC106="","",IF(BC106&gt;0,COUNT($AY$2:AY106),""))</f>
        <v/>
      </c>
      <c r="AY106" s="25" t="str">
        <f t="shared" si="50"/>
        <v/>
      </c>
      <c r="AZ106" s="25" t="str">
        <f t="shared" si="51"/>
        <v/>
      </c>
      <c r="BA106" s="25" t="str">
        <f t="shared" si="52"/>
        <v/>
      </c>
      <c r="BB106" s="25" t="str">
        <f t="shared" si="53"/>
        <v/>
      </c>
      <c r="BC106" s="25" t="str">
        <f t="shared" si="54"/>
        <v/>
      </c>
      <c r="BD106" s="25" t="str">
        <f t="shared" si="55"/>
        <v/>
      </c>
      <c r="BE106" s="25" t="str">
        <f t="shared" si="56"/>
        <v/>
      </c>
      <c r="BF106" s="25" t="str">
        <f t="shared" si="57"/>
        <v/>
      </c>
      <c r="BG106" s="25" t="str">
        <f t="shared" si="58"/>
        <v/>
      </c>
      <c r="BH106" s="25" t="str">
        <f t="shared" si="59"/>
        <v/>
      </c>
      <c r="BI106" s="25" t="str">
        <f t="shared" si="60"/>
        <v/>
      </c>
      <c r="BJ106" s="25" t="str">
        <f t="shared" si="61"/>
        <v/>
      </c>
      <c r="BK106" s="25" t="str">
        <f t="shared" si="62"/>
        <v/>
      </c>
      <c r="BL106" s="25" t="str">
        <f t="shared" si="63"/>
        <v/>
      </c>
      <c r="BM106" s="25" t="str">
        <f t="shared" si="64"/>
        <v/>
      </c>
      <c r="BN106" s="25" t="str">
        <f t="shared" si="65"/>
        <v/>
      </c>
    </row>
    <row r="107" spans="1:66" ht="30" x14ac:dyDescent="0.25">
      <c r="A107" s="20" t="str">
        <f>IF('S.D. Paste sheet'!A107="","",'S.D. Paste sheet'!A107)</f>
        <v/>
      </c>
      <c r="B107" s="20" t="str">
        <f>IF('S.D. Paste sheet'!B107="","",'S.D. Paste sheet'!B107)</f>
        <v/>
      </c>
      <c r="C107" s="20" t="str">
        <f>IF('S.D. Paste sheet'!C107="","",'S.D. Paste sheet'!C107)</f>
        <v/>
      </c>
      <c r="D107" s="20" t="str">
        <f>IF('S.D. Paste sheet'!D107="","",'S.D. Paste sheet'!D107)</f>
        <v/>
      </c>
      <c r="E107" s="20" t="str">
        <f>IF('S.D. Paste sheet'!E107="","",UPPER('S.D. Paste sheet'!E107))</f>
        <v/>
      </c>
      <c r="F107" s="20" t="str">
        <f>IF('S.D. Paste sheet'!F107="","",'S.D. Paste sheet'!F107)</f>
        <v/>
      </c>
      <c r="G107" s="20" t="str">
        <f>IF('S.D. Paste sheet'!G107="","",UPPER('S.D. Paste sheet'!G107))</f>
        <v/>
      </c>
      <c r="H107" s="20" t="str">
        <f>IF('S.D. Paste sheet'!H107="","",UPPER('S.D. Paste sheet'!H107))</f>
        <v/>
      </c>
      <c r="I107" s="20" t="str">
        <f>IF('S.D. Paste sheet'!I107="","",'S.D. Paste sheet'!I107)</f>
        <v/>
      </c>
      <c r="J107" s="20" t="str">
        <f>IF('S.D. Paste sheet'!J107="","",'S.D. Paste sheet'!J107)</f>
        <v/>
      </c>
      <c r="K107" s="20" t="str">
        <f>IF('S.D. Paste sheet'!K107="","",'S.D. Paste sheet'!K107)</f>
        <v/>
      </c>
      <c r="L107" s="20" t="str">
        <f>IF('S.D. Paste sheet'!L107="","",'S.D. Paste sheet'!L107)</f>
        <v/>
      </c>
      <c r="M107" s="20" t="str">
        <f>IF('S.D. Paste sheet'!M107="","",'S.D. Paste sheet'!M107)</f>
        <v/>
      </c>
      <c r="N107" s="20" t="str">
        <f>IF('S.D. Paste sheet'!N107="","",'S.D. Paste sheet'!N107)</f>
        <v/>
      </c>
      <c r="O107" s="20" t="str">
        <f>IF('S.D. Paste sheet'!O107="","",'S.D. Paste sheet'!O107)</f>
        <v>SC</v>
      </c>
      <c r="P107" s="20" t="str">
        <f>IF('S.D. Paste sheet'!P107="","",'S.D. Paste sheet'!P107)</f>
        <v>Hindu</v>
      </c>
      <c r="Q107" s="20" t="str">
        <f>IF('S.D. Paste sheet'!Q107="","",'S.D. Paste sheet'!Q107)</f>
        <v/>
      </c>
      <c r="R107" s="20" t="str">
        <f>IF('S.D. Paste sheet'!R107="","",'S.D. Paste sheet'!R107)</f>
        <v>MAHATMA GANDHI GOVT. SCHOOL BAR (214110)</v>
      </c>
      <c r="S107" s="20">
        <f>IF('S.D. Paste sheet'!S107="","",'S.D. Paste sheet'!S107)</f>
        <v>8200204302</v>
      </c>
      <c r="T107" s="20" t="str">
        <f>IF('S.D. Paste sheet'!T107="","",'S.D. Paste sheet'!T107)</f>
        <v/>
      </c>
      <c r="U107" s="20" t="str">
        <f>IF('S.D. Paste sheet'!U107="","",'S.D. Paste sheet'!U107)</f>
        <v>VZSSZSH</v>
      </c>
      <c r="V107" s="20">
        <f>IF('S.D. Paste sheet'!V107="","",'S.D. Paste sheet'!V107)</f>
        <v>9413063093</v>
      </c>
      <c r="W107" s="20" t="str">
        <f>IF('S.D. Paste sheet'!W107="","",'S.D. Paste sheet'!W107)</f>
        <v>NYA BAS ,RAIPAUR,KHARIYA MITHAPUR,342602</v>
      </c>
      <c r="X107" s="20">
        <f>IF('S.D. Paste sheet'!X107="","",'S.D. Paste sheet'!X107)</f>
        <v>35000</v>
      </c>
      <c r="Y107" s="20" t="str">
        <f>IF('S.D. Paste sheet'!Y107="","",'S.D. Paste sheet'!Y107)</f>
        <v>N</v>
      </c>
      <c r="Z107" s="20" t="str">
        <f>IF('S.D. Paste sheet'!Z107="","",'S.D. Paste sheet'!Z107)</f>
        <v>N</v>
      </c>
      <c r="AA107" s="20" t="str">
        <f>IF('S.D. Paste sheet'!AA107="","",'S.D. Paste sheet'!AA107)</f>
        <v>No</v>
      </c>
      <c r="AB107" s="20">
        <f>IF('S.D. Paste sheet'!AB107="","",'S.D. Paste sheet'!AB107)</f>
        <v>8</v>
      </c>
      <c r="AC107" s="20" t="str">
        <f>IF('S.D. Paste sheet'!AC107="","",'S.D. Paste sheet'!AC107)</f>
        <v>None</v>
      </c>
      <c r="AD107" s="20">
        <f>IF('S.D. Paste sheet'!AD107="","",'S.D. Paste sheet'!AD107)</f>
        <v>0</v>
      </c>
      <c r="AE107" s="28"/>
      <c r="AF107" t="str">
        <f>IF(AK107="","",IF(AK107&gt;0,COUNT($AG$2:AG107),""))</f>
        <v/>
      </c>
      <c r="AG107" s="25" t="str">
        <f t="shared" si="34"/>
        <v/>
      </c>
      <c r="AH107" s="25" t="str">
        <f t="shared" si="35"/>
        <v/>
      </c>
      <c r="AI107" s="25" t="str">
        <f t="shared" si="36"/>
        <v/>
      </c>
      <c r="AJ107" s="25" t="str">
        <f t="shared" si="37"/>
        <v/>
      </c>
      <c r="AK107" s="25" t="str">
        <f t="shared" si="38"/>
        <v/>
      </c>
      <c r="AL107" s="25" t="str">
        <f t="shared" si="39"/>
        <v/>
      </c>
      <c r="AM107" s="25" t="str">
        <f t="shared" si="40"/>
        <v/>
      </c>
      <c r="AN107" s="25" t="str">
        <f t="shared" si="41"/>
        <v/>
      </c>
      <c r="AO107" s="25" t="str">
        <f t="shared" si="42"/>
        <v/>
      </c>
      <c r="AP107" s="25" t="str">
        <f t="shared" si="43"/>
        <v/>
      </c>
      <c r="AQ107" s="25" t="str">
        <f t="shared" si="44"/>
        <v/>
      </c>
      <c r="AR107" s="25" t="str">
        <f t="shared" si="45"/>
        <v/>
      </c>
      <c r="AS107" s="25" t="str">
        <f t="shared" si="46"/>
        <v/>
      </c>
      <c r="AT107" s="25" t="str">
        <f t="shared" si="47"/>
        <v/>
      </c>
      <c r="AU107" s="25" t="str">
        <f t="shared" si="48"/>
        <v/>
      </c>
      <c r="AV107" s="25" t="str">
        <f t="shared" si="49"/>
        <v/>
      </c>
      <c r="AX107" t="str">
        <f>IF(BC107="","",IF(BC107&gt;0,COUNT($AY$2:AY107),""))</f>
        <v/>
      </c>
      <c r="AY107" s="25" t="str">
        <f t="shared" si="50"/>
        <v/>
      </c>
      <c r="AZ107" s="25" t="str">
        <f t="shared" si="51"/>
        <v/>
      </c>
      <c r="BA107" s="25" t="str">
        <f t="shared" si="52"/>
        <v/>
      </c>
      <c r="BB107" s="25" t="str">
        <f t="shared" si="53"/>
        <v/>
      </c>
      <c r="BC107" s="25" t="str">
        <f t="shared" si="54"/>
        <v/>
      </c>
      <c r="BD107" s="25" t="str">
        <f t="shared" si="55"/>
        <v/>
      </c>
      <c r="BE107" s="25" t="str">
        <f t="shared" si="56"/>
        <v/>
      </c>
      <c r="BF107" s="25" t="str">
        <f t="shared" si="57"/>
        <v/>
      </c>
      <c r="BG107" s="25" t="str">
        <f t="shared" si="58"/>
        <v/>
      </c>
      <c r="BH107" s="25" t="str">
        <f t="shared" si="59"/>
        <v/>
      </c>
      <c r="BI107" s="25" t="str">
        <f t="shared" si="60"/>
        <v/>
      </c>
      <c r="BJ107" s="25" t="str">
        <f t="shared" si="61"/>
        <v/>
      </c>
      <c r="BK107" s="25" t="str">
        <f t="shared" si="62"/>
        <v/>
      </c>
      <c r="BL107" s="25" t="str">
        <f t="shared" si="63"/>
        <v/>
      </c>
      <c r="BM107" s="25" t="str">
        <f t="shared" si="64"/>
        <v/>
      </c>
      <c r="BN107" s="25" t="str">
        <f t="shared" si="65"/>
        <v/>
      </c>
    </row>
    <row r="108" spans="1:66" ht="30" x14ac:dyDescent="0.25">
      <c r="A108" s="20" t="str">
        <f>IF('S.D. Paste sheet'!A108="","",'S.D. Paste sheet'!A108)</f>
        <v/>
      </c>
      <c r="B108" s="20" t="str">
        <f>IF('S.D. Paste sheet'!B108="","",'S.D. Paste sheet'!B108)</f>
        <v/>
      </c>
      <c r="C108" s="20" t="str">
        <f>IF('S.D. Paste sheet'!C108="","",'S.D. Paste sheet'!C108)</f>
        <v/>
      </c>
      <c r="D108" s="20" t="str">
        <f>IF('S.D. Paste sheet'!D108="","",'S.D. Paste sheet'!D108)</f>
        <v/>
      </c>
      <c r="E108" s="20" t="str">
        <f>IF('S.D. Paste sheet'!E108="","",UPPER('S.D. Paste sheet'!E108))</f>
        <v/>
      </c>
      <c r="F108" s="20" t="str">
        <f>IF('S.D. Paste sheet'!F108="","",'S.D. Paste sheet'!F108)</f>
        <v/>
      </c>
      <c r="G108" s="20" t="str">
        <f>IF('S.D. Paste sheet'!G108="","",UPPER('S.D. Paste sheet'!G108))</f>
        <v/>
      </c>
      <c r="H108" s="20" t="str">
        <f>IF('S.D. Paste sheet'!H108="","",UPPER('S.D. Paste sheet'!H108))</f>
        <v/>
      </c>
      <c r="I108" s="20" t="str">
        <f>IF('S.D. Paste sheet'!I108="","",'S.D. Paste sheet'!I108)</f>
        <v/>
      </c>
      <c r="J108" s="20" t="str">
        <f>IF('S.D. Paste sheet'!J108="","",'S.D. Paste sheet'!J108)</f>
        <v/>
      </c>
      <c r="K108" s="20" t="str">
        <f>IF('S.D. Paste sheet'!K108="","",'S.D. Paste sheet'!K108)</f>
        <v/>
      </c>
      <c r="L108" s="20" t="str">
        <f>IF('S.D. Paste sheet'!L108="","",'S.D. Paste sheet'!L108)</f>
        <v/>
      </c>
      <c r="M108" s="20" t="str">
        <f>IF('S.D. Paste sheet'!M108="","",'S.D. Paste sheet'!M108)</f>
        <v/>
      </c>
      <c r="N108" s="20" t="str">
        <f>IF('S.D. Paste sheet'!N108="","",'S.D. Paste sheet'!N108)</f>
        <v/>
      </c>
      <c r="O108" s="20" t="str">
        <f>IF('S.D. Paste sheet'!O108="","",'S.D. Paste sheet'!O108)</f>
        <v>OBC</v>
      </c>
      <c r="P108" s="20" t="str">
        <f>IF('S.D. Paste sheet'!P108="","",'S.D. Paste sheet'!P108)</f>
        <v>Muslim</v>
      </c>
      <c r="Q108" s="20" t="str">
        <f>IF('S.D. Paste sheet'!Q108="","",'S.D. Paste sheet'!Q108)</f>
        <v/>
      </c>
      <c r="R108" s="20" t="str">
        <f>IF('S.D. Paste sheet'!R108="","",'S.D. Paste sheet'!R108)</f>
        <v>MAHATMA GANDHI GOVT. SCHOOL BAR (214110)</v>
      </c>
      <c r="S108" s="20">
        <f>IF('S.D. Paste sheet'!S108="","",'S.D. Paste sheet'!S108)</f>
        <v>8200204302</v>
      </c>
      <c r="T108" s="20" t="str">
        <f>IF('S.D. Paste sheet'!T108="","",'S.D. Paste sheet'!T108)</f>
        <v>XXXX8166</v>
      </c>
      <c r="U108" s="20" t="str">
        <f>IF('S.D. Paste sheet'!U108="","",'S.D. Paste sheet'!U108)</f>
        <v>vdaaodk</v>
      </c>
      <c r="V108" s="20">
        <f>IF('S.D. Paste sheet'!V108="","",'S.D. Paste sheet'!V108)</f>
        <v>9660259983</v>
      </c>
      <c r="W108" s="20" t="str">
        <f>IF('S.D. Paste sheet'!W108="","",'S.D. Paste sheet'!W108)</f>
        <v>VYAPARIYO KA VAS ,RAIPUR,BAR,306105</v>
      </c>
      <c r="X108" s="20">
        <f>IF('S.D. Paste sheet'!X108="","",'S.D. Paste sheet'!X108)</f>
        <v>35000</v>
      </c>
      <c r="Y108" s="20" t="str">
        <f>IF('S.D. Paste sheet'!Y108="","",'S.D. Paste sheet'!Y108)</f>
        <v>N</v>
      </c>
      <c r="Z108" s="20" t="str">
        <f>IF('S.D. Paste sheet'!Z108="","",'S.D. Paste sheet'!Z108)</f>
        <v>N</v>
      </c>
      <c r="AA108" s="20" t="str">
        <f>IF('S.D. Paste sheet'!AA108="","",'S.D. Paste sheet'!AA108)</f>
        <v>Yes</v>
      </c>
      <c r="AB108" s="20">
        <f>IF('S.D. Paste sheet'!AB108="","",'S.D. Paste sheet'!AB108)</f>
        <v>9</v>
      </c>
      <c r="AC108" s="20" t="str">
        <f>IF('S.D. Paste sheet'!AC108="","",'S.D. Paste sheet'!AC108)</f>
        <v>None</v>
      </c>
      <c r="AD108" s="20">
        <f>IF('S.D. Paste sheet'!AD108="","",'S.D. Paste sheet'!AD108)</f>
        <v>0</v>
      </c>
      <c r="AE108" s="28"/>
      <c r="AF108" t="str">
        <f>IF(AK108="","",IF(AK108&gt;0,COUNT($AG$2:AG108),""))</f>
        <v/>
      </c>
      <c r="AG108" s="25" t="str">
        <f t="shared" si="34"/>
        <v/>
      </c>
      <c r="AH108" s="25" t="str">
        <f t="shared" si="35"/>
        <v/>
      </c>
      <c r="AI108" s="25" t="str">
        <f t="shared" si="36"/>
        <v/>
      </c>
      <c r="AJ108" s="25" t="str">
        <f t="shared" si="37"/>
        <v/>
      </c>
      <c r="AK108" s="25" t="str">
        <f t="shared" si="38"/>
        <v/>
      </c>
      <c r="AL108" s="25" t="str">
        <f t="shared" si="39"/>
        <v/>
      </c>
      <c r="AM108" s="25" t="str">
        <f t="shared" si="40"/>
        <v/>
      </c>
      <c r="AN108" s="25" t="str">
        <f t="shared" si="41"/>
        <v/>
      </c>
      <c r="AO108" s="25" t="str">
        <f t="shared" si="42"/>
        <v/>
      </c>
      <c r="AP108" s="25" t="str">
        <f t="shared" si="43"/>
        <v/>
      </c>
      <c r="AQ108" s="25" t="str">
        <f t="shared" si="44"/>
        <v/>
      </c>
      <c r="AR108" s="25" t="str">
        <f t="shared" si="45"/>
        <v/>
      </c>
      <c r="AS108" s="25" t="str">
        <f t="shared" si="46"/>
        <v/>
      </c>
      <c r="AT108" s="25" t="str">
        <f t="shared" si="47"/>
        <v/>
      </c>
      <c r="AU108" s="25" t="str">
        <f t="shared" si="48"/>
        <v/>
      </c>
      <c r="AV108" s="25" t="str">
        <f t="shared" si="49"/>
        <v/>
      </c>
      <c r="AX108" t="str">
        <f>IF(BC108="","",IF(BC108&gt;0,COUNT($AY$2:AY108),""))</f>
        <v/>
      </c>
      <c r="AY108" s="25" t="str">
        <f t="shared" si="50"/>
        <v/>
      </c>
      <c r="AZ108" s="25" t="str">
        <f t="shared" si="51"/>
        <v/>
      </c>
      <c r="BA108" s="25" t="str">
        <f t="shared" si="52"/>
        <v/>
      </c>
      <c r="BB108" s="25" t="str">
        <f t="shared" si="53"/>
        <v/>
      </c>
      <c r="BC108" s="25" t="str">
        <f t="shared" si="54"/>
        <v/>
      </c>
      <c r="BD108" s="25" t="str">
        <f t="shared" si="55"/>
        <v/>
      </c>
      <c r="BE108" s="25" t="str">
        <f t="shared" si="56"/>
        <v/>
      </c>
      <c r="BF108" s="25" t="str">
        <f t="shared" si="57"/>
        <v/>
      </c>
      <c r="BG108" s="25" t="str">
        <f t="shared" si="58"/>
        <v/>
      </c>
      <c r="BH108" s="25" t="str">
        <f t="shared" si="59"/>
        <v/>
      </c>
      <c r="BI108" s="25" t="str">
        <f t="shared" si="60"/>
        <v/>
      </c>
      <c r="BJ108" s="25" t="str">
        <f t="shared" si="61"/>
        <v/>
      </c>
      <c r="BK108" s="25" t="str">
        <f t="shared" si="62"/>
        <v/>
      </c>
      <c r="BL108" s="25" t="str">
        <f t="shared" si="63"/>
        <v/>
      </c>
      <c r="BM108" s="25" t="str">
        <f t="shared" si="64"/>
        <v/>
      </c>
      <c r="BN108" s="25" t="str">
        <f t="shared" si="65"/>
        <v/>
      </c>
    </row>
    <row r="109" spans="1:66" ht="30" x14ac:dyDescent="0.25">
      <c r="A109" s="20" t="str">
        <f>IF('S.D. Paste sheet'!A109="","",'S.D. Paste sheet'!A109)</f>
        <v/>
      </c>
      <c r="B109" s="20" t="str">
        <f>IF('S.D. Paste sheet'!B109="","",'S.D. Paste sheet'!B109)</f>
        <v/>
      </c>
      <c r="C109" s="20" t="str">
        <f>IF('S.D. Paste sheet'!C109="","",'S.D. Paste sheet'!C109)</f>
        <v/>
      </c>
      <c r="D109" s="20" t="str">
        <f>IF('S.D. Paste sheet'!D109="","",'S.D. Paste sheet'!D109)</f>
        <v/>
      </c>
      <c r="E109" s="20" t="str">
        <f>IF('S.D. Paste sheet'!E109="","",UPPER('S.D. Paste sheet'!E109))</f>
        <v/>
      </c>
      <c r="F109" s="20" t="str">
        <f>IF('S.D. Paste sheet'!F109="","",'S.D. Paste sheet'!F109)</f>
        <v/>
      </c>
      <c r="G109" s="20" t="str">
        <f>IF('S.D. Paste sheet'!G109="","",UPPER('S.D. Paste sheet'!G109))</f>
        <v/>
      </c>
      <c r="H109" s="20" t="str">
        <f>IF('S.D. Paste sheet'!H109="","",UPPER('S.D. Paste sheet'!H109))</f>
        <v/>
      </c>
      <c r="I109" s="20" t="str">
        <f>IF('S.D. Paste sheet'!I109="","",'S.D. Paste sheet'!I109)</f>
        <v/>
      </c>
      <c r="J109" s="20" t="str">
        <f>IF('S.D. Paste sheet'!J109="","",'S.D. Paste sheet'!J109)</f>
        <v/>
      </c>
      <c r="K109" s="20" t="str">
        <f>IF('S.D. Paste sheet'!K109="","",'S.D. Paste sheet'!K109)</f>
        <v/>
      </c>
      <c r="L109" s="20" t="str">
        <f>IF('S.D. Paste sheet'!L109="","",'S.D. Paste sheet'!L109)</f>
        <v/>
      </c>
      <c r="M109" s="20" t="str">
        <f>IF('S.D. Paste sheet'!M109="","",'S.D. Paste sheet'!M109)</f>
        <v/>
      </c>
      <c r="N109" s="20" t="str">
        <f>IF('S.D. Paste sheet'!N109="","",'S.D. Paste sheet'!N109)</f>
        <v/>
      </c>
      <c r="O109" s="20" t="str">
        <f>IF('S.D. Paste sheet'!O109="","",'S.D. Paste sheet'!O109)</f>
        <v>OBC</v>
      </c>
      <c r="P109" s="20" t="str">
        <f>IF('S.D. Paste sheet'!P109="","",'S.D. Paste sheet'!P109)</f>
        <v>Hindu</v>
      </c>
      <c r="Q109" s="20" t="str">
        <f>IF('S.D. Paste sheet'!Q109="","",'S.D. Paste sheet'!Q109)</f>
        <v/>
      </c>
      <c r="R109" s="20" t="str">
        <f>IF('S.D. Paste sheet'!R109="","",'S.D. Paste sheet'!R109)</f>
        <v>MAHATMA GANDHI GOVT. SCHOOL BAR (214110)</v>
      </c>
      <c r="S109" s="20">
        <f>IF('S.D. Paste sheet'!S109="","",'S.D. Paste sheet'!S109)</f>
        <v>8200204302</v>
      </c>
      <c r="T109" s="20" t="str">
        <f>IF('S.D. Paste sheet'!T109="","",'S.D. Paste sheet'!T109)</f>
        <v>XXXX6902</v>
      </c>
      <c r="U109" s="20" t="str">
        <f>IF('S.D. Paste sheet'!U109="","",'S.D. Paste sheet'!U109)</f>
        <v/>
      </c>
      <c r="V109" s="20">
        <f>IF('S.D. Paste sheet'!V109="","",'S.D. Paste sheet'!V109)</f>
        <v>8890608559</v>
      </c>
      <c r="W109" s="20" t="str">
        <f>IF('S.D. Paste sheet'!W109="","",'S.D. Paste sheet'!W109)</f>
        <v>MAHAVEER COLONY,BAR,bar,306105</v>
      </c>
      <c r="X109" s="20">
        <f>IF('S.D. Paste sheet'!X109="","",'S.D. Paste sheet'!X109)</f>
        <v>36000</v>
      </c>
      <c r="Y109" s="20" t="str">
        <f>IF('S.D. Paste sheet'!Y109="","",'S.D. Paste sheet'!Y109)</f>
        <v>N</v>
      </c>
      <c r="Z109" s="20" t="str">
        <f>IF('S.D. Paste sheet'!Z109="","",'S.D. Paste sheet'!Z109)</f>
        <v>N</v>
      </c>
      <c r="AA109" s="20" t="str">
        <f>IF('S.D. Paste sheet'!AA109="","",'S.D. Paste sheet'!AA109)</f>
        <v>No</v>
      </c>
      <c r="AB109" s="20">
        <f>IF('S.D. Paste sheet'!AB109="","",'S.D. Paste sheet'!AB109)</f>
        <v>9</v>
      </c>
      <c r="AC109" s="20" t="str">
        <f>IF('S.D. Paste sheet'!AC109="","",'S.D. Paste sheet'!AC109)</f>
        <v>None</v>
      </c>
      <c r="AD109" s="20">
        <f>IF('S.D. Paste sheet'!AD109="","",'S.D. Paste sheet'!AD109)</f>
        <v>2</v>
      </c>
      <c r="AE109" s="28"/>
      <c r="AF109" t="str">
        <f>IF(AK109="","",IF(AK109&gt;0,COUNT($AG$2:AG109),""))</f>
        <v/>
      </c>
      <c r="AG109" s="25" t="str">
        <f t="shared" si="34"/>
        <v/>
      </c>
      <c r="AH109" s="25" t="str">
        <f t="shared" si="35"/>
        <v/>
      </c>
      <c r="AI109" s="25" t="str">
        <f t="shared" si="36"/>
        <v/>
      </c>
      <c r="AJ109" s="25" t="str">
        <f t="shared" si="37"/>
        <v/>
      </c>
      <c r="AK109" s="25" t="str">
        <f t="shared" si="38"/>
        <v/>
      </c>
      <c r="AL109" s="25" t="str">
        <f t="shared" si="39"/>
        <v/>
      </c>
      <c r="AM109" s="25" t="str">
        <f t="shared" si="40"/>
        <v/>
      </c>
      <c r="AN109" s="25" t="str">
        <f t="shared" si="41"/>
        <v/>
      </c>
      <c r="AO109" s="25" t="str">
        <f t="shared" si="42"/>
        <v/>
      </c>
      <c r="AP109" s="25" t="str">
        <f t="shared" si="43"/>
        <v/>
      </c>
      <c r="AQ109" s="25" t="str">
        <f t="shared" si="44"/>
        <v/>
      </c>
      <c r="AR109" s="25" t="str">
        <f t="shared" si="45"/>
        <v/>
      </c>
      <c r="AS109" s="25" t="str">
        <f t="shared" si="46"/>
        <v/>
      </c>
      <c r="AT109" s="25" t="str">
        <f t="shared" si="47"/>
        <v/>
      </c>
      <c r="AU109" s="25" t="str">
        <f t="shared" si="48"/>
        <v/>
      </c>
      <c r="AV109" s="25" t="str">
        <f t="shared" si="49"/>
        <v/>
      </c>
      <c r="AX109" t="str">
        <f>IF(BC109="","",IF(BC109&gt;0,COUNT($AY$2:AY109),""))</f>
        <v/>
      </c>
      <c r="AY109" s="25" t="str">
        <f t="shared" si="50"/>
        <v/>
      </c>
      <c r="AZ109" s="25" t="str">
        <f t="shared" si="51"/>
        <v/>
      </c>
      <c r="BA109" s="25" t="str">
        <f t="shared" si="52"/>
        <v/>
      </c>
      <c r="BB109" s="25" t="str">
        <f t="shared" si="53"/>
        <v/>
      </c>
      <c r="BC109" s="25" t="str">
        <f t="shared" si="54"/>
        <v/>
      </c>
      <c r="BD109" s="25" t="str">
        <f t="shared" si="55"/>
        <v/>
      </c>
      <c r="BE109" s="25" t="str">
        <f t="shared" si="56"/>
        <v/>
      </c>
      <c r="BF109" s="25" t="str">
        <f t="shared" si="57"/>
        <v/>
      </c>
      <c r="BG109" s="25" t="str">
        <f t="shared" si="58"/>
        <v/>
      </c>
      <c r="BH109" s="25" t="str">
        <f t="shared" si="59"/>
        <v/>
      </c>
      <c r="BI109" s="25" t="str">
        <f t="shared" si="60"/>
        <v/>
      </c>
      <c r="BJ109" s="25" t="str">
        <f t="shared" si="61"/>
        <v/>
      </c>
      <c r="BK109" s="25" t="str">
        <f t="shared" si="62"/>
        <v/>
      </c>
      <c r="BL109" s="25" t="str">
        <f t="shared" si="63"/>
        <v/>
      </c>
      <c r="BM109" s="25" t="str">
        <f t="shared" si="64"/>
        <v/>
      </c>
      <c r="BN109" s="25" t="str">
        <f t="shared" si="65"/>
        <v/>
      </c>
    </row>
    <row r="110" spans="1:66" ht="30" x14ac:dyDescent="0.25">
      <c r="A110" s="20" t="str">
        <f>IF('S.D. Paste sheet'!A110="","",'S.D. Paste sheet'!A110)</f>
        <v/>
      </c>
      <c r="B110" s="20" t="str">
        <f>IF('S.D. Paste sheet'!B110="","",'S.D. Paste sheet'!B110)</f>
        <v/>
      </c>
      <c r="C110" s="20" t="str">
        <f>IF('S.D. Paste sheet'!C110="","",'S.D. Paste sheet'!C110)</f>
        <v/>
      </c>
      <c r="D110" s="20" t="str">
        <f>IF('S.D. Paste sheet'!D110="","",'S.D. Paste sheet'!D110)</f>
        <v/>
      </c>
      <c r="E110" s="20" t="str">
        <f>IF('S.D. Paste sheet'!E110="","",UPPER('S.D. Paste sheet'!E110))</f>
        <v/>
      </c>
      <c r="F110" s="20" t="str">
        <f>IF('S.D. Paste sheet'!F110="","",'S.D. Paste sheet'!F110)</f>
        <v/>
      </c>
      <c r="G110" s="20" t="str">
        <f>IF('S.D. Paste sheet'!G110="","",UPPER('S.D. Paste sheet'!G110))</f>
        <v/>
      </c>
      <c r="H110" s="20" t="str">
        <f>IF('S.D. Paste sheet'!H110="","",UPPER('S.D. Paste sheet'!H110))</f>
        <v/>
      </c>
      <c r="I110" s="20" t="str">
        <f>IF('S.D. Paste sheet'!I110="","",'S.D. Paste sheet'!I110)</f>
        <v/>
      </c>
      <c r="J110" s="20" t="str">
        <f>IF('S.D. Paste sheet'!J110="","",'S.D. Paste sheet'!J110)</f>
        <v/>
      </c>
      <c r="K110" s="20" t="str">
        <f>IF('S.D. Paste sheet'!K110="","",'S.D. Paste sheet'!K110)</f>
        <v/>
      </c>
      <c r="L110" s="20" t="str">
        <f>IF('S.D. Paste sheet'!L110="","",'S.D. Paste sheet'!L110)</f>
        <v/>
      </c>
      <c r="M110" s="20" t="str">
        <f>IF('S.D. Paste sheet'!M110="","",'S.D. Paste sheet'!M110)</f>
        <v/>
      </c>
      <c r="N110" s="20" t="str">
        <f>IF('S.D. Paste sheet'!N110="","",'S.D. Paste sheet'!N110)</f>
        <v/>
      </c>
      <c r="O110" s="20" t="str">
        <f>IF('S.D. Paste sheet'!O110="","",'S.D. Paste sheet'!O110)</f>
        <v>SC</v>
      </c>
      <c r="P110" s="20" t="str">
        <f>IF('S.D. Paste sheet'!P110="","",'S.D. Paste sheet'!P110)</f>
        <v>Hindu</v>
      </c>
      <c r="Q110" s="20" t="str">
        <f>IF('S.D. Paste sheet'!Q110="","",'S.D. Paste sheet'!Q110)</f>
        <v/>
      </c>
      <c r="R110" s="20" t="str">
        <f>IF('S.D. Paste sheet'!R110="","",'S.D. Paste sheet'!R110)</f>
        <v>MAHATMA GANDHI GOVT. SCHOOL BAR (214110)</v>
      </c>
      <c r="S110" s="20">
        <f>IF('S.D. Paste sheet'!S110="","",'S.D. Paste sheet'!S110)</f>
        <v>8200204302</v>
      </c>
      <c r="T110" s="20" t="str">
        <f>IF('S.D. Paste sheet'!T110="","",'S.D. Paste sheet'!T110)</f>
        <v>XXXX5679</v>
      </c>
      <c r="U110" s="20" t="str">
        <f>IF('S.D. Paste sheet'!U110="","",'S.D. Paste sheet'!U110)</f>
        <v>VXGJKPX</v>
      </c>
      <c r="V110" s="20">
        <f>IF('S.D. Paste sheet'!V110="","",'S.D. Paste sheet'!V110)</f>
        <v>8503809615</v>
      </c>
      <c r="W110" s="20" t="str">
        <f>IF('S.D. Paste sheet'!W110="","",'S.D. Paste sheet'!W110)</f>
        <v>RAMDEV COLONY,RAIPUR,BAR,306105</v>
      </c>
      <c r="X110" s="20">
        <f>IF('S.D. Paste sheet'!X110="","",'S.D. Paste sheet'!X110)</f>
        <v>96000</v>
      </c>
      <c r="Y110" s="20" t="str">
        <f>IF('S.D. Paste sheet'!Y110="","",'S.D. Paste sheet'!Y110)</f>
        <v>N</v>
      </c>
      <c r="Z110" s="20" t="str">
        <f>IF('S.D. Paste sheet'!Z110="","",'S.D. Paste sheet'!Z110)</f>
        <v>N</v>
      </c>
      <c r="AA110" s="20" t="str">
        <f>IF('S.D. Paste sheet'!AA110="","",'S.D. Paste sheet'!AA110)</f>
        <v>No</v>
      </c>
      <c r="AB110" s="20">
        <f>IF('S.D. Paste sheet'!AB110="","",'S.D. Paste sheet'!AB110)</f>
        <v>9</v>
      </c>
      <c r="AC110" s="20" t="str">
        <f>IF('S.D. Paste sheet'!AC110="","",'S.D. Paste sheet'!AC110)</f>
        <v>None</v>
      </c>
      <c r="AD110" s="20">
        <f>IF('S.D. Paste sheet'!AD110="","",'S.D. Paste sheet'!AD110)</f>
        <v>1</v>
      </c>
      <c r="AE110" s="28"/>
      <c r="AF110" t="str">
        <f>IF(AK110="","",IF(AK110&gt;0,COUNT($AG$2:AG110),""))</f>
        <v/>
      </c>
      <c r="AG110" s="25" t="str">
        <f t="shared" si="34"/>
        <v/>
      </c>
      <c r="AH110" s="25" t="str">
        <f t="shared" si="35"/>
        <v/>
      </c>
      <c r="AI110" s="25" t="str">
        <f t="shared" si="36"/>
        <v/>
      </c>
      <c r="AJ110" s="25" t="str">
        <f t="shared" si="37"/>
        <v/>
      </c>
      <c r="AK110" s="25" t="str">
        <f t="shared" si="38"/>
        <v/>
      </c>
      <c r="AL110" s="25" t="str">
        <f t="shared" si="39"/>
        <v/>
      </c>
      <c r="AM110" s="25" t="str">
        <f t="shared" si="40"/>
        <v/>
      </c>
      <c r="AN110" s="25" t="str">
        <f t="shared" si="41"/>
        <v/>
      </c>
      <c r="AO110" s="25" t="str">
        <f t="shared" si="42"/>
        <v/>
      </c>
      <c r="AP110" s="25" t="str">
        <f t="shared" si="43"/>
        <v/>
      </c>
      <c r="AQ110" s="25" t="str">
        <f t="shared" si="44"/>
        <v/>
      </c>
      <c r="AR110" s="25" t="str">
        <f t="shared" si="45"/>
        <v/>
      </c>
      <c r="AS110" s="25" t="str">
        <f t="shared" si="46"/>
        <v/>
      </c>
      <c r="AT110" s="25" t="str">
        <f t="shared" si="47"/>
        <v/>
      </c>
      <c r="AU110" s="25" t="str">
        <f t="shared" si="48"/>
        <v/>
      </c>
      <c r="AV110" s="25" t="str">
        <f t="shared" si="49"/>
        <v/>
      </c>
      <c r="AX110" t="str">
        <f>IF(BC110="","",IF(BC110&gt;0,COUNT($AY$2:AY110),""))</f>
        <v/>
      </c>
      <c r="AY110" s="25" t="str">
        <f t="shared" si="50"/>
        <v/>
      </c>
      <c r="AZ110" s="25" t="str">
        <f t="shared" si="51"/>
        <v/>
      </c>
      <c r="BA110" s="25" t="str">
        <f t="shared" si="52"/>
        <v/>
      </c>
      <c r="BB110" s="25" t="str">
        <f t="shared" si="53"/>
        <v/>
      </c>
      <c r="BC110" s="25" t="str">
        <f t="shared" si="54"/>
        <v/>
      </c>
      <c r="BD110" s="25" t="str">
        <f t="shared" si="55"/>
        <v/>
      </c>
      <c r="BE110" s="25" t="str">
        <f t="shared" si="56"/>
        <v/>
      </c>
      <c r="BF110" s="25" t="str">
        <f t="shared" si="57"/>
        <v/>
      </c>
      <c r="BG110" s="25" t="str">
        <f t="shared" si="58"/>
        <v/>
      </c>
      <c r="BH110" s="25" t="str">
        <f t="shared" si="59"/>
        <v/>
      </c>
      <c r="BI110" s="25" t="str">
        <f t="shared" si="60"/>
        <v/>
      </c>
      <c r="BJ110" s="25" t="str">
        <f t="shared" si="61"/>
        <v/>
      </c>
      <c r="BK110" s="25" t="str">
        <f t="shared" si="62"/>
        <v/>
      </c>
      <c r="BL110" s="25" t="str">
        <f t="shared" si="63"/>
        <v/>
      </c>
      <c r="BM110" s="25" t="str">
        <f t="shared" si="64"/>
        <v/>
      </c>
      <c r="BN110" s="25" t="str">
        <f t="shared" si="65"/>
        <v/>
      </c>
    </row>
    <row r="111" spans="1:66" ht="30" x14ac:dyDescent="0.25">
      <c r="A111" s="20" t="str">
        <f>IF('S.D. Paste sheet'!A111="","",'S.D. Paste sheet'!A111)</f>
        <v/>
      </c>
      <c r="B111" s="20" t="str">
        <f>IF('S.D. Paste sheet'!B111="","",'S.D. Paste sheet'!B111)</f>
        <v/>
      </c>
      <c r="C111" s="20" t="str">
        <f>IF('S.D. Paste sheet'!C111="","",'S.D. Paste sheet'!C111)</f>
        <v/>
      </c>
      <c r="D111" s="20" t="str">
        <f>IF('S.D. Paste sheet'!D111="","",'S.D. Paste sheet'!D111)</f>
        <v/>
      </c>
      <c r="E111" s="20" t="str">
        <f>IF('S.D. Paste sheet'!E111="","",UPPER('S.D. Paste sheet'!E111))</f>
        <v/>
      </c>
      <c r="F111" s="20" t="str">
        <f>IF('S.D. Paste sheet'!F111="","",'S.D. Paste sheet'!F111)</f>
        <v/>
      </c>
      <c r="G111" s="20" t="str">
        <f>IF('S.D. Paste sheet'!G111="","",UPPER('S.D. Paste sheet'!G111))</f>
        <v/>
      </c>
      <c r="H111" s="20" t="str">
        <f>IF('S.D. Paste sheet'!H111="","",UPPER('S.D. Paste sheet'!H111))</f>
        <v/>
      </c>
      <c r="I111" s="20" t="str">
        <f>IF('S.D. Paste sheet'!I111="","",'S.D. Paste sheet'!I111)</f>
        <v/>
      </c>
      <c r="J111" s="20" t="str">
        <f>IF('S.D. Paste sheet'!J111="","",'S.D. Paste sheet'!J111)</f>
        <v/>
      </c>
      <c r="K111" s="20" t="str">
        <f>IF('S.D. Paste sheet'!K111="","",'S.D. Paste sheet'!K111)</f>
        <v/>
      </c>
      <c r="L111" s="20" t="str">
        <f>IF('S.D. Paste sheet'!L111="","",'S.D. Paste sheet'!L111)</f>
        <v/>
      </c>
      <c r="M111" s="20" t="str">
        <f>IF('S.D. Paste sheet'!M111="","",'S.D. Paste sheet'!M111)</f>
        <v/>
      </c>
      <c r="N111" s="20" t="str">
        <f>IF('S.D. Paste sheet'!N111="","",'S.D. Paste sheet'!N111)</f>
        <v/>
      </c>
      <c r="O111" s="20" t="str">
        <f>IF('S.D. Paste sheet'!O111="","",'S.D. Paste sheet'!O111)</f>
        <v>SC</v>
      </c>
      <c r="P111" s="20" t="str">
        <f>IF('S.D. Paste sheet'!P111="","",'S.D. Paste sheet'!P111)</f>
        <v>Hindu</v>
      </c>
      <c r="Q111" s="20" t="str">
        <f>IF('S.D. Paste sheet'!Q111="","",'S.D. Paste sheet'!Q111)</f>
        <v/>
      </c>
      <c r="R111" s="20" t="str">
        <f>IF('S.D. Paste sheet'!R111="","",'S.D. Paste sheet'!R111)</f>
        <v>MAHATMA GANDHI GOVT. SCHOOL BAR (214110)</v>
      </c>
      <c r="S111" s="20">
        <f>IF('S.D. Paste sheet'!S111="","",'S.D. Paste sheet'!S111)</f>
        <v>8200204302</v>
      </c>
      <c r="T111" s="20" t="str">
        <f>IF('S.D. Paste sheet'!T111="","",'S.D. Paste sheet'!T111)</f>
        <v/>
      </c>
      <c r="U111" s="20" t="str">
        <f>IF('S.D. Paste sheet'!U111="","",'S.D. Paste sheet'!U111)</f>
        <v>VSNBZZP</v>
      </c>
      <c r="V111" s="20">
        <f>IF('S.D. Paste sheet'!V111="","",'S.D. Paste sheet'!V111)</f>
        <v>9784569087</v>
      </c>
      <c r="W111" s="20" t="str">
        <f>IF('S.D. Paste sheet'!W111="","",'S.D. Paste sheet'!W111)</f>
        <v>MEGWALO KA BAS,RAIPUR,BAR,306105</v>
      </c>
      <c r="X111" s="20">
        <f>IF('S.D. Paste sheet'!X111="","",'S.D. Paste sheet'!X111)</f>
        <v>34000</v>
      </c>
      <c r="Y111" s="20" t="str">
        <f>IF('S.D. Paste sheet'!Y111="","",'S.D. Paste sheet'!Y111)</f>
        <v>N</v>
      </c>
      <c r="Z111" s="20" t="str">
        <f>IF('S.D. Paste sheet'!Z111="","",'S.D. Paste sheet'!Z111)</f>
        <v>N</v>
      </c>
      <c r="AA111" s="20" t="str">
        <f>IF('S.D. Paste sheet'!AA111="","",'S.D. Paste sheet'!AA111)</f>
        <v>No</v>
      </c>
      <c r="AB111" s="20">
        <f>IF('S.D. Paste sheet'!AB111="","",'S.D. Paste sheet'!AB111)</f>
        <v>8</v>
      </c>
      <c r="AC111" s="20" t="str">
        <f>IF('S.D. Paste sheet'!AC111="","",'S.D. Paste sheet'!AC111)</f>
        <v>None</v>
      </c>
      <c r="AD111" s="20">
        <f>IF('S.D. Paste sheet'!AD111="","",'S.D. Paste sheet'!AD111)</f>
        <v>0</v>
      </c>
      <c r="AE111" s="28"/>
      <c r="AF111" t="str">
        <f>IF(AK111="","",IF(AK111&gt;0,COUNT($AG$2:AG111),""))</f>
        <v/>
      </c>
      <c r="AG111" s="25" t="str">
        <f t="shared" si="34"/>
        <v/>
      </c>
      <c r="AH111" s="25" t="str">
        <f t="shared" si="35"/>
        <v/>
      </c>
      <c r="AI111" s="25" t="str">
        <f t="shared" si="36"/>
        <v/>
      </c>
      <c r="AJ111" s="25" t="str">
        <f t="shared" si="37"/>
        <v/>
      </c>
      <c r="AK111" s="25" t="str">
        <f t="shared" si="38"/>
        <v/>
      </c>
      <c r="AL111" s="25" t="str">
        <f t="shared" si="39"/>
        <v/>
      </c>
      <c r="AM111" s="25" t="str">
        <f t="shared" si="40"/>
        <v/>
      </c>
      <c r="AN111" s="25" t="str">
        <f t="shared" si="41"/>
        <v/>
      </c>
      <c r="AO111" s="25" t="str">
        <f t="shared" si="42"/>
        <v/>
      </c>
      <c r="AP111" s="25" t="str">
        <f t="shared" si="43"/>
        <v/>
      </c>
      <c r="AQ111" s="25" t="str">
        <f t="shared" si="44"/>
        <v/>
      </c>
      <c r="AR111" s="25" t="str">
        <f t="shared" si="45"/>
        <v/>
      </c>
      <c r="AS111" s="25" t="str">
        <f t="shared" si="46"/>
        <v/>
      </c>
      <c r="AT111" s="25" t="str">
        <f t="shared" si="47"/>
        <v/>
      </c>
      <c r="AU111" s="25" t="str">
        <f t="shared" si="48"/>
        <v/>
      </c>
      <c r="AV111" s="25" t="str">
        <f t="shared" si="49"/>
        <v/>
      </c>
      <c r="AX111" t="str">
        <f>IF(BC111="","",IF(BC111&gt;0,COUNT($AY$2:AY111),""))</f>
        <v/>
      </c>
      <c r="AY111" s="25" t="str">
        <f t="shared" si="50"/>
        <v/>
      </c>
      <c r="AZ111" s="25" t="str">
        <f t="shared" si="51"/>
        <v/>
      </c>
      <c r="BA111" s="25" t="str">
        <f t="shared" si="52"/>
        <v/>
      </c>
      <c r="BB111" s="25" t="str">
        <f t="shared" si="53"/>
        <v/>
      </c>
      <c r="BC111" s="25" t="str">
        <f t="shared" si="54"/>
        <v/>
      </c>
      <c r="BD111" s="25" t="str">
        <f t="shared" si="55"/>
        <v/>
      </c>
      <c r="BE111" s="25" t="str">
        <f t="shared" si="56"/>
        <v/>
      </c>
      <c r="BF111" s="25" t="str">
        <f t="shared" si="57"/>
        <v/>
      </c>
      <c r="BG111" s="25" t="str">
        <f t="shared" si="58"/>
        <v/>
      </c>
      <c r="BH111" s="25" t="str">
        <f t="shared" si="59"/>
        <v/>
      </c>
      <c r="BI111" s="25" t="str">
        <f t="shared" si="60"/>
        <v/>
      </c>
      <c r="BJ111" s="25" t="str">
        <f t="shared" si="61"/>
        <v/>
      </c>
      <c r="BK111" s="25" t="str">
        <f t="shared" si="62"/>
        <v/>
      </c>
      <c r="BL111" s="25" t="str">
        <f t="shared" si="63"/>
        <v/>
      </c>
      <c r="BM111" s="25" t="str">
        <f t="shared" si="64"/>
        <v/>
      </c>
      <c r="BN111" s="25" t="str">
        <f t="shared" si="65"/>
        <v/>
      </c>
    </row>
    <row r="112" spans="1:66" ht="30" x14ac:dyDescent="0.25">
      <c r="A112" s="20" t="str">
        <f>IF('S.D. Paste sheet'!A112="","",'S.D. Paste sheet'!A112)</f>
        <v/>
      </c>
      <c r="B112" s="20" t="str">
        <f>IF('S.D. Paste sheet'!B112="","",'S.D. Paste sheet'!B112)</f>
        <v/>
      </c>
      <c r="C112" s="20" t="str">
        <f>IF('S.D. Paste sheet'!C112="","",'S.D. Paste sheet'!C112)</f>
        <v/>
      </c>
      <c r="D112" s="20" t="str">
        <f>IF('S.D. Paste sheet'!D112="","",'S.D. Paste sheet'!D112)</f>
        <v/>
      </c>
      <c r="E112" s="20" t="str">
        <f>IF('S.D. Paste sheet'!E112="","",UPPER('S.D. Paste sheet'!E112))</f>
        <v/>
      </c>
      <c r="F112" s="20" t="str">
        <f>IF('S.D. Paste sheet'!F112="","",'S.D. Paste sheet'!F112)</f>
        <v/>
      </c>
      <c r="G112" s="20" t="str">
        <f>IF('S.D. Paste sheet'!G112="","",UPPER('S.D. Paste sheet'!G112))</f>
        <v/>
      </c>
      <c r="H112" s="20" t="str">
        <f>IF('S.D. Paste sheet'!H112="","",UPPER('S.D. Paste sheet'!H112))</f>
        <v/>
      </c>
      <c r="I112" s="20" t="str">
        <f>IF('S.D. Paste sheet'!I112="","",'S.D. Paste sheet'!I112)</f>
        <v/>
      </c>
      <c r="J112" s="20" t="str">
        <f>IF('S.D. Paste sheet'!J112="","",'S.D. Paste sheet'!J112)</f>
        <v/>
      </c>
      <c r="K112" s="20" t="str">
        <f>IF('S.D. Paste sheet'!K112="","",'S.D. Paste sheet'!K112)</f>
        <v/>
      </c>
      <c r="L112" s="20" t="str">
        <f>IF('S.D. Paste sheet'!L112="","",'S.D. Paste sheet'!L112)</f>
        <v/>
      </c>
      <c r="M112" s="20" t="str">
        <f>IF('S.D. Paste sheet'!M112="","",'S.D. Paste sheet'!M112)</f>
        <v/>
      </c>
      <c r="N112" s="20" t="str">
        <f>IF('S.D. Paste sheet'!N112="","",'S.D. Paste sheet'!N112)</f>
        <v/>
      </c>
      <c r="O112" s="20" t="str">
        <f>IF('S.D. Paste sheet'!O112="","",'S.D. Paste sheet'!O112)</f>
        <v>OBC</v>
      </c>
      <c r="P112" s="20" t="str">
        <f>IF('S.D. Paste sheet'!P112="","",'S.D. Paste sheet'!P112)</f>
        <v>Hindu</v>
      </c>
      <c r="Q112" s="20" t="str">
        <f>IF('S.D. Paste sheet'!Q112="","",'S.D. Paste sheet'!Q112)</f>
        <v/>
      </c>
      <c r="R112" s="20" t="str">
        <f>IF('S.D. Paste sheet'!R112="","",'S.D. Paste sheet'!R112)</f>
        <v>MAHATMA GANDHI GOVT. SCHOOL BAR (214110)</v>
      </c>
      <c r="S112" s="20">
        <f>IF('S.D. Paste sheet'!S112="","",'S.D. Paste sheet'!S112)</f>
        <v>8200204302</v>
      </c>
      <c r="T112" s="20" t="str">
        <f>IF('S.D. Paste sheet'!T112="","",'S.D. Paste sheet'!T112)</f>
        <v>XXXX9770</v>
      </c>
      <c r="U112" s="20" t="str">
        <f>IF('S.D. Paste sheet'!U112="","",'S.D. Paste sheet'!U112)</f>
        <v>YYBGSOS</v>
      </c>
      <c r="V112" s="20">
        <f>IF('S.D. Paste sheet'!V112="","",'S.D. Paste sheet'!V112)</f>
        <v>8290673657</v>
      </c>
      <c r="W112" s="20" t="str">
        <f>IF('S.D. Paste sheet'!W112="","",'S.D. Paste sheet'!W112)</f>
        <v>BERA DHANIYA NADA,RAIPUR,BAR,306105</v>
      </c>
      <c r="X112" s="20">
        <f>IF('S.D. Paste sheet'!X112="","",'S.D. Paste sheet'!X112)</f>
        <v>240000</v>
      </c>
      <c r="Y112" s="20" t="str">
        <f>IF('S.D. Paste sheet'!Y112="","",'S.D. Paste sheet'!Y112)</f>
        <v>N</v>
      </c>
      <c r="Z112" s="20" t="str">
        <f>IF('S.D. Paste sheet'!Z112="","",'S.D. Paste sheet'!Z112)</f>
        <v>N</v>
      </c>
      <c r="AA112" s="20" t="str">
        <f>IF('S.D. Paste sheet'!AA112="","",'S.D. Paste sheet'!AA112)</f>
        <v>No</v>
      </c>
      <c r="AB112" s="20">
        <f>IF('S.D. Paste sheet'!AB112="","",'S.D. Paste sheet'!AB112)</f>
        <v>9</v>
      </c>
      <c r="AC112" s="20" t="str">
        <f>IF('S.D. Paste sheet'!AC112="","",'S.D. Paste sheet'!AC112)</f>
        <v>None</v>
      </c>
      <c r="AD112" s="20">
        <f>IF('S.D. Paste sheet'!AD112="","",'S.D. Paste sheet'!AD112)</f>
        <v>1</v>
      </c>
      <c r="AE112" s="28"/>
      <c r="AF112" t="str">
        <f>IF(AK112="","",IF(AK112&gt;0,COUNT($AG$2:AG112),""))</f>
        <v/>
      </c>
      <c r="AG112" s="25" t="str">
        <f t="shared" si="34"/>
        <v/>
      </c>
      <c r="AH112" s="25" t="str">
        <f t="shared" si="35"/>
        <v/>
      </c>
      <c r="AI112" s="25" t="str">
        <f t="shared" si="36"/>
        <v/>
      </c>
      <c r="AJ112" s="25" t="str">
        <f t="shared" si="37"/>
        <v/>
      </c>
      <c r="AK112" s="25" t="str">
        <f t="shared" si="38"/>
        <v/>
      </c>
      <c r="AL112" s="25" t="str">
        <f t="shared" si="39"/>
        <v/>
      </c>
      <c r="AM112" s="25" t="str">
        <f t="shared" si="40"/>
        <v/>
      </c>
      <c r="AN112" s="25" t="str">
        <f t="shared" si="41"/>
        <v/>
      </c>
      <c r="AO112" s="25" t="str">
        <f t="shared" si="42"/>
        <v/>
      </c>
      <c r="AP112" s="25" t="str">
        <f t="shared" si="43"/>
        <v/>
      </c>
      <c r="AQ112" s="25" t="str">
        <f t="shared" si="44"/>
        <v/>
      </c>
      <c r="AR112" s="25" t="str">
        <f t="shared" si="45"/>
        <v/>
      </c>
      <c r="AS112" s="25" t="str">
        <f t="shared" si="46"/>
        <v/>
      </c>
      <c r="AT112" s="25" t="str">
        <f t="shared" si="47"/>
        <v/>
      </c>
      <c r="AU112" s="25" t="str">
        <f t="shared" si="48"/>
        <v/>
      </c>
      <c r="AV112" s="25" t="str">
        <f t="shared" si="49"/>
        <v/>
      </c>
      <c r="AX112" t="str">
        <f>IF(BC112="","",IF(BC112&gt;0,COUNT($AY$2:AY112),""))</f>
        <v/>
      </c>
      <c r="AY112" s="25" t="str">
        <f t="shared" si="50"/>
        <v/>
      </c>
      <c r="AZ112" s="25" t="str">
        <f t="shared" si="51"/>
        <v/>
      </c>
      <c r="BA112" s="25" t="str">
        <f t="shared" si="52"/>
        <v/>
      </c>
      <c r="BB112" s="25" t="str">
        <f t="shared" si="53"/>
        <v/>
      </c>
      <c r="BC112" s="25" t="str">
        <f t="shared" si="54"/>
        <v/>
      </c>
      <c r="BD112" s="25" t="str">
        <f t="shared" si="55"/>
        <v/>
      </c>
      <c r="BE112" s="25" t="str">
        <f t="shared" si="56"/>
        <v/>
      </c>
      <c r="BF112" s="25" t="str">
        <f t="shared" si="57"/>
        <v/>
      </c>
      <c r="BG112" s="25" t="str">
        <f t="shared" si="58"/>
        <v/>
      </c>
      <c r="BH112" s="25" t="str">
        <f t="shared" si="59"/>
        <v/>
      </c>
      <c r="BI112" s="25" t="str">
        <f t="shared" si="60"/>
        <v/>
      </c>
      <c r="BJ112" s="25" t="str">
        <f t="shared" si="61"/>
        <v/>
      </c>
      <c r="BK112" s="25" t="str">
        <f t="shared" si="62"/>
        <v/>
      </c>
      <c r="BL112" s="25" t="str">
        <f t="shared" si="63"/>
        <v/>
      </c>
      <c r="BM112" s="25" t="str">
        <f t="shared" si="64"/>
        <v/>
      </c>
      <c r="BN112" s="25" t="str">
        <f t="shared" si="65"/>
        <v/>
      </c>
    </row>
    <row r="113" spans="1:66" ht="30" x14ac:dyDescent="0.25">
      <c r="A113" s="20" t="str">
        <f>IF('S.D. Paste sheet'!A113="","",'S.D. Paste sheet'!A113)</f>
        <v/>
      </c>
      <c r="B113" s="20" t="str">
        <f>IF('S.D. Paste sheet'!B113="","",'S.D. Paste sheet'!B113)</f>
        <v/>
      </c>
      <c r="C113" s="20" t="str">
        <f>IF('S.D. Paste sheet'!C113="","",'S.D. Paste sheet'!C113)</f>
        <v/>
      </c>
      <c r="D113" s="20" t="str">
        <f>IF('S.D. Paste sheet'!D113="","",'S.D. Paste sheet'!D113)</f>
        <v/>
      </c>
      <c r="E113" s="20" t="str">
        <f>IF('S.D. Paste sheet'!E113="","",UPPER('S.D. Paste sheet'!E113))</f>
        <v/>
      </c>
      <c r="F113" s="20" t="str">
        <f>IF('S.D. Paste sheet'!F113="","",'S.D. Paste sheet'!F113)</f>
        <v/>
      </c>
      <c r="G113" s="20" t="str">
        <f>IF('S.D. Paste sheet'!G113="","",UPPER('S.D. Paste sheet'!G113))</f>
        <v/>
      </c>
      <c r="H113" s="20" t="str">
        <f>IF('S.D. Paste sheet'!H113="","",UPPER('S.D. Paste sheet'!H113))</f>
        <v/>
      </c>
      <c r="I113" s="20" t="str">
        <f>IF('S.D. Paste sheet'!I113="","",'S.D. Paste sheet'!I113)</f>
        <v/>
      </c>
      <c r="J113" s="20" t="str">
        <f>IF('S.D. Paste sheet'!J113="","",'S.D. Paste sheet'!J113)</f>
        <v/>
      </c>
      <c r="K113" s="20" t="str">
        <f>IF('S.D. Paste sheet'!K113="","",'S.D. Paste sheet'!K113)</f>
        <v/>
      </c>
      <c r="L113" s="20" t="str">
        <f>IF('S.D. Paste sheet'!L113="","",'S.D. Paste sheet'!L113)</f>
        <v/>
      </c>
      <c r="M113" s="20" t="str">
        <f>IF('S.D. Paste sheet'!M113="","",'S.D. Paste sheet'!M113)</f>
        <v/>
      </c>
      <c r="N113" s="20" t="str">
        <f>IF('S.D. Paste sheet'!N113="","",'S.D. Paste sheet'!N113)</f>
        <v/>
      </c>
      <c r="O113" s="20" t="str">
        <f>IF('S.D. Paste sheet'!O113="","",'S.D. Paste sheet'!O113)</f>
        <v>OBC</v>
      </c>
      <c r="P113" s="20" t="str">
        <f>IF('S.D. Paste sheet'!P113="","",'S.D. Paste sheet'!P113)</f>
        <v>Hindu</v>
      </c>
      <c r="Q113" s="20" t="str">
        <f>IF('S.D. Paste sheet'!Q113="","",'S.D. Paste sheet'!Q113)</f>
        <v/>
      </c>
      <c r="R113" s="20" t="str">
        <f>IF('S.D. Paste sheet'!R113="","",'S.D. Paste sheet'!R113)</f>
        <v>MAHATMA GANDHI GOVT. SCHOOL BAR (214110)</v>
      </c>
      <c r="S113" s="20">
        <f>IF('S.D. Paste sheet'!S113="","",'S.D. Paste sheet'!S113)</f>
        <v>8200204302</v>
      </c>
      <c r="T113" s="20" t="str">
        <f>IF('S.D. Paste sheet'!T113="","",'S.D. Paste sheet'!T113)</f>
        <v/>
      </c>
      <c r="U113" s="20" t="str">
        <f>IF('S.D. Paste sheet'!U113="","",'S.D. Paste sheet'!U113)</f>
        <v/>
      </c>
      <c r="V113" s="20">
        <f>IF('S.D. Paste sheet'!V113="","",'S.D. Paste sheet'!V113)</f>
        <v>9468689898</v>
      </c>
      <c r="W113" s="20" t="str">
        <f>IF('S.D. Paste sheet'!W113="","",'S.D. Paste sheet'!W113)</f>
        <v>CHARNO KI COLONY ,JAITARAN,NIMAJ,306303</v>
      </c>
      <c r="X113" s="20">
        <f>IF('S.D. Paste sheet'!X113="","",'S.D. Paste sheet'!X113)</f>
        <v>400000</v>
      </c>
      <c r="Y113" s="20" t="str">
        <f>IF('S.D. Paste sheet'!Y113="","",'S.D. Paste sheet'!Y113)</f>
        <v>N</v>
      </c>
      <c r="Z113" s="20" t="str">
        <f>IF('S.D. Paste sheet'!Z113="","",'S.D. Paste sheet'!Z113)</f>
        <v>N</v>
      </c>
      <c r="AA113" s="20" t="str">
        <f>IF('S.D. Paste sheet'!AA113="","",'S.D. Paste sheet'!AA113)</f>
        <v>No</v>
      </c>
      <c r="AB113" s="20">
        <f>IF('S.D. Paste sheet'!AB113="","",'S.D. Paste sheet'!AB113)</f>
        <v>9</v>
      </c>
      <c r="AC113" s="20" t="str">
        <f>IF('S.D. Paste sheet'!AC113="","",'S.D. Paste sheet'!AC113)</f>
        <v>None</v>
      </c>
      <c r="AD113" s="20">
        <f>IF('S.D. Paste sheet'!AD113="","",'S.D. Paste sheet'!AD113)</f>
        <v>1</v>
      </c>
      <c r="AE113" s="28"/>
      <c r="AF113" t="str">
        <f>IF(AK113="","",IF(AK113&gt;0,COUNT($AG$2:AG113),""))</f>
        <v/>
      </c>
      <c r="AG113" s="25" t="str">
        <f t="shared" si="34"/>
        <v/>
      </c>
      <c r="AH113" s="25" t="str">
        <f t="shared" si="35"/>
        <v/>
      </c>
      <c r="AI113" s="25" t="str">
        <f t="shared" si="36"/>
        <v/>
      </c>
      <c r="AJ113" s="25" t="str">
        <f t="shared" si="37"/>
        <v/>
      </c>
      <c r="AK113" s="25" t="str">
        <f t="shared" si="38"/>
        <v/>
      </c>
      <c r="AL113" s="25" t="str">
        <f t="shared" si="39"/>
        <v/>
      </c>
      <c r="AM113" s="25" t="str">
        <f t="shared" si="40"/>
        <v/>
      </c>
      <c r="AN113" s="25" t="str">
        <f t="shared" si="41"/>
        <v/>
      </c>
      <c r="AO113" s="25" t="str">
        <f t="shared" si="42"/>
        <v/>
      </c>
      <c r="AP113" s="25" t="str">
        <f t="shared" si="43"/>
        <v/>
      </c>
      <c r="AQ113" s="25" t="str">
        <f t="shared" si="44"/>
        <v/>
      </c>
      <c r="AR113" s="25" t="str">
        <f t="shared" si="45"/>
        <v/>
      </c>
      <c r="AS113" s="25" t="str">
        <f t="shared" si="46"/>
        <v/>
      </c>
      <c r="AT113" s="25" t="str">
        <f t="shared" si="47"/>
        <v/>
      </c>
      <c r="AU113" s="25" t="str">
        <f t="shared" si="48"/>
        <v/>
      </c>
      <c r="AV113" s="25" t="str">
        <f t="shared" si="49"/>
        <v/>
      </c>
      <c r="AX113" t="str">
        <f>IF(BC113="","",IF(BC113&gt;0,COUNT($AY$2:AY113),""))</f>
        <v/>
      </c>
      <c r="AY113" s="25" t="str">
        <f t="shared" si="50"/>
        <v/>
      </c>
      <c r="AZ113" s="25" t="str">
        <f t="shared" si="51"/>
        <v/>
      </c>
      <c r="BA113" s="25" t="str">
        <f t="shared" si="52"/>
        <v/>
      </c>
      <c r="BB113" s="25" t="str">
        <f t="shared" si="53"/>
        <v/>
      </c>
      <c r="BC113" s="25" t="str">
        <f t="shared" si="54"/>
        <v/>
      </c>
      <c r="BD113" s="25" t="str">
        <f t="shared" si="55"/>
        <v/>
      </c>
      <c r="BE113" s="25" t="str">
        <f t="shared" si="56"/>
        <v/>
      </c>
      <c r="BF113" s="25" t="str">
        <f t="shared" si="57"/>
        <v/>
      </c>
      <c r="BG113" s="25" t="str">
        <f t="shared" si="58"/>
        <v/>
      </c>
      <c r="BH113" s="25" t="str">
        <f t="shared" si="59"/>
        <v/>
      </c>
      <c r="BI113" s="25" t="str">
        <f t="shared" si="60"/>
        <v/>
      </c>
      <c r="BJ113" s="25" t="str">
        <f t="shared" si="61"/>
        <v/>
      </c>
      <c r="BK113" s="25" t="str">
        <f t="shared" si="62"/>
        <v/>
      </c>
      <c r="BL113" s="25" t="str">
        <f t="shared" si="63"/>
        <v/>
      </c>
      <c r="BM113" s="25" t="str">
        <f t="shared" si="64"/>
        <v/>
      </c>
      <c r="BN113" s="25" t="str">
        <f t="shared" si="65"/>
        <v/>
      </c>
    </row>
    <row r="114" spans="1:66" ht="30" x14ac:dyDescent="0.25">
      <c r="A114" s="20" t="str">
        <f>IF('S.D. Paste sheet'!A114="","",'S.D. Paste sheet'!A114)</f>
        <v/>
      </c>
      <c r="B114" s="20" t="str">
        <f>IF('S.D. Paste sheet'!B114="","",'S.D. Paste sheet'!B114)</f>
        <v/>
      </c>
      <c r="C114" s="20" t="str">
        <f>IF('S.D. Paste sheet'!C114="","",'S.D. Paste sheet'!C114)</f>
        <v/>
      </c>
      <c r="D114" s="20" t="str">
        <f>IF('S.D. Paste sheet'!D114="","",'S.D. Paste sheet'!D114)</f>
        <v/>
      </c>
      <c r="E114" s="20" t="str">
        <f>IF('S.D. Paste sheet'!E114="","",UPPER('S.D. Paste sheet'!E114))</f>
        <v/>
      </c>
      <c r="F114" s="20" t="str">
        <f>IF('S.D. Paste sheet'!F114="","",'S.D. Paste sheet'!F114)</f>
        <v/>
      </c>
      <c r="G114" s="20" t="str">
        <f>IF('S.D. Paste sheet'!G114="","",UPPER('S.D. Paste sheet'!G114))</f>
        <v/>
      </c>
      <c r="H114" s="20" t="str">
        <f>IF('S.D. Paste sheet'!H114="","",UPPER('S.D. Paste sheet'!H114))</f>
        <v/>
      </c>
      <c r="I114" s="20" t="str">
        <f>IF('S.D. Paste sheet'!I114="","",'S.D. Paste sheet'!I114)</f>
        <v/>
      </c>
      <c r="J114" s="20" t="str">
        <f>IF('S.D. Paste sheet'!J114="","",'S.D. Paste sheet'!J114)</f>
        <v/>
      </c>
      <c r="K114" s="20" t="str">
        <f>IF('S.D. Paste sheet'!K114="","",'S.D. Paste sheet'!K114)</f>
        <v/>
      </c>
      <c r="L114" s="20" t="str">
        <f>IF('S.D. Paste sheet'!L114="","",'S.D. Paste sheet'!L114)</f>
        <v/>
      </c>
      <c r="M114" s="20" t="str">
        <f>IF('S.D. Paste sheet'!M114="","",'S.D. Paste sheet'!M114)</f>
        <v/>
      </c>
      <c r="N114" s="20" t="str">
        <f>IF('S.D. Paste sheet'!N114="","",'S.D. Paste sheet'!N114)</f>
        <v/>
      </c>
      <c r="O114" s="20" t="str">
        <f>IF('S.D. Paste sheet'!O114="","",'S.D. Paste sheet'!O114)</f>
        <v>OBC</v>
      </c>
      <c r="P114" s="20" t="str">
        <f>IF('S.D. Paste sheet'!P114="","",'S.D. Paste sheet'!P114)</f>
        <v>Muslim</v>
      </c>
      <c r="Q114" s="20" t="str">
        <f>IF('S.D. Paste sheet'!Q114="","",'S.D. Paste sheet'!Q114)</f>
        <v/>
      </c>
      <c r="R114" s="20" t="str">
        <f>IF('S.D. Paste sheet'!R114="","",'S.D. Paste sheet'!R114)</f>
        <v>MAHATMA GANDHI GOVT. SCHOOL BAR (214110)</v>
      </c>
      <c r="S114" s="20">
        <f>IF('S.D. Paste sheet'!S114="","",'S.D. Paste sheet'!S114)</f>
        <v>8200204302</v>
      </c>
      <c r="T114" s="20" t="str">
        <f>IF('S.D. Paste sheet'!T114="","",'S.D. Paste sheet'!T114)</f>
        <v>XXXX0928</v>
      </c>
      <c r="U114" s="20" t="str">
        <f>IF('S.D. Paste sheet'!U114="","",'S.D. Paste sheet'!U114)</f>
        <v>VXWRXVX</v>
      </c>
      <c r="V114" s="20">
        <f>IF('S.D. Paste sheet'!V114="","",'S.D. Paste sheet'!V114)</f>
        <v>9680112825</v>
      </c>
      <c r="W114" s="20" t="str">
        <f>IF('S.D. Paste sheet'!W114="","",'S.D. Paste sheet'!W114)</f>
        <v>VYAPARIYON KA MOHALLA , BUS STAND ,RAIPUR,BAR,306105</v>
      </c>
      <c r="X114" s="20">
        <f>IF('S.D. Paste sheet'!X114="","",'S.D. Paste sheet'!X114)</f>
        <v>48000</v>
      </c>
      <c r="Y114" s="20" t="str">
        <f>IF('S.D. Paste sheet'!Y114="","",'S.D. Paste sheet'!Y114)</f>
        <v>N</v>
      </c>
      <c r="Z114" s="20" t="str">
        <f>IF('S.D. Paste sheet'!Z114="","",'S.D. Paste sheet'!Z114)</f>
        <v>N</v>
      </c>
      <c r="AA114" s="20" t="str">
        <f>IF('S.D. Paste sheet'!AA114="","",'S.D. Paste sheet'!AA114)</f>
        <v>Yes</v>
      </c>
      <c r="AB114" s="20">
        <f>IF('S.D. Paste sheet'!AB114="","",'S.D. Paste sheet'!AB114)</f>
        <v>10</v>
      </c>
      <c r="AC114" s="20" t="str">
        <f>IF('S.D. Paste sheet'!AC114="","",'S.D. Paste sheet'!AC114)</f>
        <v>None</v>
      </c>
      <c r="AD114" s="20">
        <f>IF('S.D. Paste sheet'!AD114="","",'S.D. Paste sheet'!AD114)</f>
        <v>1</v>
      </c>
      <c r="AE114" s="28"/>
      <c r="AF114" t="str">
        <f>IF(AK114="","",IF(AK114&gt;0,COUNT($AG$2:AG114),""))</f>
        <v/>
      </c>
      <c r="AG114" s="25" t="str">
        <f t="shared" si="34"/>
        <v/>
      </c>
      <c r="AH114" s="25" t="str">
        <f t="shared" si="35"/>
        <v/>
      </c>
      <c r="AI114" s="25" t="str">
        <f t="shared" si="36"/>
        <v/>
      </c>
      <c r="AJ114" s="25" t="str">
        <f t="shared" si="37"/>
        <v/>
      </c>
      <c r="AK114" s="25" t="str">
        <f t="shared" si="38"/>
        <v/>
      </c>
      <c r="AL114" s="25" t="str">
        <f t="shared" si="39"/>
        <v/>
      </c>
      <c r="AM114" s="25" t="str">
        <f t="shared" si="40"/>
        <v/>
      </c>
      <c r="AN114" s="25" t="str">
        <f t="shared" si="41"/>
        <v/>
      </c>
      <c r="AO114" s="25" t="str">
        <f t="shared" si="42"/>
        <v/>
      </c>
      <c r="AP114" s="25" t="str">
        <f t="shared" si="43"/>
        <v/>
      </c>
      <c r="AQ114" s="25" t="str">
        <f t="shared" si="44"/>
        <v/>
      </c>
      <c r="AR114" s="25" t="str">
        <f t="shared" si="45"/>
        <v/>
      </c>
      <c r="AS114" s="25" t="str">
        <f t="shared" si="46"/>
        <v/>
      </c>
      <c r="AT114" s="25" t="str">
        <f t="shared" si="47"/>
        <v/>
      </c>
      <c r="AU114" s="25" t="str">
        <f t="shared" si="48"/>
        <v/>
      </c>
      <c r="AV114" s="25" t="str">
        <f t="shared" si="49"/>
        <v/>
      </c>
      <c r="AX114" t="str">
        <f>IF(BC114="","",IF(BC114&gt;0,COUNT($AY$2:AY114),""))</f>
        <v/>
      </c>
      <c r="AY114" s="25" t="str">
        <f t="shared" si="50"/>
        <v/>
      </c>
      <c r="AZ114" s="25" t="str">
        <f t="shared" si="51"/>
        <v/>
      </c>
      <c r="BA114" s="25" t="str">
        <f t="shared" si="52"/>
        <v/>
      </c>
      <c r="BB114" s="25" t="str">
        <f t="shared" si="53"/>
        <v/>
      </c>
      <c r="BC114" s="25" t="str">
        <f t="shared" si="54"/>
        <v/>
      </c>
      <c r="BD114" s="25" t="str">
        <f t="shared" si="55"/>
        <v/>
      </c>
      <c r="BE114" s="25" t="str">
        <f t="shared" si="56"/>
        <v/>
      </c>
      <c r="BF114" s="25" t="str">
        <f t="shared" si="57"/>
        <v/>
      </c>
      <c r="BG114" s="25" t="str">
        <f t="shared" si="58"/>
        <v/>
      </c>
      <c r="BH114" s="25" t="str">
        <f t="shared" si="59"/>
        <v/>
      </c>
      <c r="BI114" s="25" t="str">
        <f t="shared" si="60"/>
        <v/>
      </c>
      <c r="BJ114" s="25" t="str">
        <f t="shared" si="61"/>
        <v/>
      </c>
      <c r="BK114" s="25" t="str">
        <f t="shared" si="62"/>
        <v/>
      </c>
      <c r="BL114" s="25" t="str">
        <f t="shared" si="63"/>
        <v/>
      </c>
      <c r="BM114" s="25" t="str">
        <f t="shared" si="64"/>
        <v/>
      </c>
      <c r="BN114" s="25" t="str">
        <f t="shared" si="65"/>
        <v/>
      </c>
    </row>
    <row r="115" spans="1:66" ht="30" x14ac:dyDescent="0.25">
      <c r="A115" s="20" t="str">
        <f>IF('S.D. Paste sheet'!A115="","",'S.D. Paste sheet'!A115)</f>
        <v/>
      </c>
      <c r="B115" s="20" t="str">
        <f>IF('S.D. Paste sheet'!B115="","",'S.D. Paste sheet'!B115)</f>
        <v/>
      </c>
      <c r="C115" s="20" t="str">
        <f>IF('S.D. Paste sheet'!C115="","",'S.D. Paste sheet'!C115)</f>
        <v/>
      </c>
      <c r="D115" s="20" t="str">
        <f>IF('S.D. Paste sheet'!D115="","",'S.D. Paste sheet'!D115)</f>
        <v/>
      </c>
      <c r="E115" s="20" t="str">
        <f>IF('S.D. Paste sheet'!E115="","",UPPER('S.D. Paste sheet'!E115))</f>
        <v/>
      </c>
      <c r="F115" s="20" t="str">
        <f>IF('S.D. Paste sheet'!F115="","",'S.D. Paste sheet'!F115)</f>
        <v/>
      </c>
      <c r="G115" s="20" t="str">
        <f>IF('S.D. Paste sheet'!G115="","",UPPER('S.D. Paste sheet'!G115))</f>
        <v/>
      </c>
      <c r="H115" s="20" t="str">
        <f>IF('S.D. Paste sheet'!H115="","",UPPER('S.D. Paste sheet'!H115))</f>
        <v/>
      </c>
      <c r="I115" s="20" t="str">
        <f>IF('S.D. Paste sheet'!I115="","",'S.D. Paste sheet'!I115)</f>
        <v/>
      </c>
      <c r="J115" s="20" t="str">
        <f>IF('S.D. Paste sheet'!J115="","",'S.D. Paste sheet'!J115)</f>
        <v/>
      </c>
      <c r="K115" s="20" t="str">
        <f>IF('S.D. Paste sheet'!K115="","",'S.D. Paste sheet'!K115)</f>
        <v/>
      </c>
      <c r="L115" s="20" t="str">
        <f>IF('S.D. Paste sheet'!L115="","",'S.D. Paste sheet'!L115)</f>
        <v/>
      </c>
      <c r="M115" s="20" t="str">
        <f>IF('S.D. Paste sheet'!M115="","",'S.D. Paste sheet'!M115)</f>
        <v/>
      </c>
      <c r="N115" s="20" t="str">
        <f>IF('S.D. Paste sheet'!N115="","",'S.D. Paste sheet'!N115)</f>
        <v/>
      </c>
      <c r="O115" s="20" t="str">
        <f>IF('S.D. Paste sheet'!O115="","",'S.D. Paste sheet'!O115)</f>
        <v>OBC</v>
      </c>
      <c r="P115" s="20" t="str">
        <f>IF('S.D. Paste sheet'!P115="","",'S.D. Paste sheet'!P115)</f>
        <v>Muslim</v>
      </c>
      <c r="Q115" s="20" t="str">
        <f>IF('S.D. Paste sheet'!Q115="","",'S.D. Paste sheet'!Q115)</f>
        <v/>
      </c>
      <c r="R115" s="20" t="str">
        <f>IF('S.D. Paste sheet'!R115="","",'S.D. Paste sheet'!R115)</f>
        <v>MAHATMA GANDHI GOVT. SCHOOL BAR (214110)</v>
      </c>
      <c r="S115" s="20">
        <f>IF('S.D. Paste sheet'!S115="","",'S.D. Paste sheet'!S115)</f>
        <v>8200204302</v>
      </c>
      <c r="T115" s="20" t="str">
        <f>IF('S.D. Paste sheet'!T115="","",'S.D. Paste sheet'!T115)</f>
        <v>XXXX5041</v>
      </c>
      <c r="U115" s="20" t="str">
        <f>IF('S.D. Paste sheet'!U115="","",'S.D. Paste sheet'!U115)</f>
        <v/>
      </c>
      <c r="V115" s="20">
        <f>IF('S.D. Paste sheet'!V115="","",'S.D. Paste sheet'!V115)</f>
        <v>7357129486</v>
      </c>
      <c r="W115" s="20" t="str">
        <f>IF('S.D. Paste sheet'!W115="","",'S.D. Paste sheet'!W115)</f>
        <v>MIYA MANGRI BAR,RAIPUR,BAR,306105</v>
      </c>
      <c r="X115" s="20">
        <f>IF('S.D. Paste sheet'!X115="","",'S.D. Paste sheet'!X115)</f>
        <v>45000</v>
      </c>
      <c r="Y115" s="20" t="str">
        <f>IF('S.D. Paste sheet'!Y115="","",'S.D. Paste sheet'!Y115)</f>
        <v>N</v>
      </c>
      <c r="Z115" s="20" t="str">
        <f>IF('S.D. Paste sheet'!Z115="","",'S.D. Paste sheet'!Z115)</f>
        <v>N</v>
      </c>
      <c r="AA115" s="20" t="str">
        <f>IF('S.D. Paste sheet'!AA115="","",'S.D. Paste sheet'!AA115)</f>
        <v>Yes</v>
      </c>
      <c r="AB115" s="20">
        <f>IF('S.D. Paste sheet'!AB115="","",'S.D. Paste sheet'!AB115)</f>
        <v>9</v>
      </c>
      <c r="AC115" s="20" t="str">
        <f>IF('S.D. Paste sheet'!AC115="","",'S.D. Paste sheet'!AC115)</f>
        <v>None</v>
      </c>
      <c r="AD115" s="20">
        <f>IF('S.D. Paste sheet'!AD115="","",'S.D. Paste sheet'!AD115)</f>
        <v>2</v>
      </c>
      <c r="AE115" s="28"/>
      <c r="AF115" t="str">
        <f>IF(AK115="","",IF(AK115&gt;0,COUNT($AG$2:AG115),""))</f>
        <v/>
      </c>
      <c r="AG115" s="25" t="str">
        <f t="shared" si="34"/>
        <v/>
      </c>
      <c r="AH115" s="25" t="str">
        <f t="shared" si="35"/>
        <v/>
      </c>
      <c r="AI115" s="25" t="str">
        <f t="shared" si="36"/>
        <v/>
      </c>
      <c r="AJ115" s="25" t="str">
        <f t="shared" si="37"/>
        <v/>
      </c>
      <c r="AK115" s="25" t="str">
        <f t="shared" si="38"/>
        <v/>
      </c>
      <c r="AL115" s="25" t="str">
        <f t="shared" si="39"/>
        <v/>
      </c>
      <c r="AM115" s="25" t="str">
        <f t="shared" si="40"/>
        <v/>
      </c>
      <c r="AN115" s="25" t="str">
        <f t="shared" si="41"/>
        <v/>
      </c>
      <c r="AO115" s="25" t="str">
        <f t="shared" si="42"/>
        <v/>
      </c>
      <c r="AP115" s="25" t="str">
        <f t="shared" si="43"/>
        <v/>
      </c>
      <c r="AQ115" s="25" t="str">
        <f t="shared" si="44"/>
        <v/>
      </c>
      <c r="AR115" s="25" t="str">
        <f t="shared" si="45"/>
        <v/>
      </c>
      <c r="AS115" s="25" t="str">
        <f t="shared" si="46"/>
        <v/>
      </c>
      <c r="AT115" s="25" t="str">
        <f t="shared" si="47"/>
        <v/>
      </c>
      <c r="AU115" s="25" t="str">
        <f t="shared" si="48"/>
        <v/>
      </c>
      <c r="AV115" s="25" t="str">
        <f t="shared" si="49"/>
        <v/>
      </c>
      <c r="AX115" t="str">
        <f>IF(BC115="","",IF(BC115&gt;0,COUNT($AY$2:AY115),""))</f>
        <v/>
      </c>
      <c r="AY115" s="25" t="str">
        <f t="shared" si="50"/>
        <v/>
      </c>
      <c r="AZ115" s="25" t="str">
        <f t="shared" si="51"/>
        <v/>
      </c>
      <c r="BA115" s="25" t="str">
        <f t="shared" si="52"/>
        <v/>
      </c>
      <c r="BB115" s="25" t="str">
        <f t="shared" si="53"/>
        <v/>
      </c>
      <c r="BC115" s="25" t="str">
        <f t="shared" si="54"/>
        <v/>
      </c>
      <c r="BD115" s="25" t="str">
        <f t="shared" si="55"/>
        <v/>
      </c>
      <c r="BE115" s="25" t="str">
        <f t="shared" si="56"/>
        <v/>
      </c>
      <c r="BF115" s="25" t="str">
        <f t="shared" si="57"/>
        <v/>
      </c>
      <c r="BG115" s="25" t="str">
        <f t="shared" si="58"/>
        <v/>
      </c>
      <c r="BH115" s="25" t="str">
        <f t="shared" si="59"/>
        <v/>
      </c>
      <c r="BI115" s="25" t="str">
        <f t="shared" si="60"/>
        <v/>
      </c>
      <c r="BJ115" s="25" t="str">
        <f t="shared" si="61"/>
        <v/>
      </c>
      <c r="BK115" s="25" t="str">
        <f t="shared" si="62"/>
        <v/>
      </c>
      <c r="BL115" s="25" t="str">
        <f t="shared" si="63"/>
        <v/>
      </c>
      <c r="BM115" s="25" t="str">
        <f t="shared" si="64"/>
        <v/>
      </c>
      <c r="BN115" s="25" t="str">
        <f t="shared" si="65"/>
        <v/>
      </c>
    </row>
    <row r="116" spans="1:66" ht="45" x14ac:dyDescent="0.25">
      <c r="A116" s="20" t="str">
        <f>IF('S.D. Paste sheet'!A116="","",'S.D. Paste sheet'!A116)</f>
        <v/>
      </c>
      <c r="B116" s="20" t="str">
        <f>IF('S.D. Paste sheet'!B116="","",'S.D. Paste sheet'!B116)</f>
        <v/>
      </c>
      <c r="C116" s="20" t="str">
        <f>IF('S.D. Paste sheet'!C116="","",'S.D. Paste sheet'!C116)</f>
        <v/>
      </c>
      <c r="D116" s="20" t="str">
        <f>IF('S.D. Paste sheet'!D116="","",'S.D. Paste sheet'!D116)</f>
        <v/>
      </c>
      <c r="E116" s="20" t="str">
        <f>IF('S.D. Paste sheet'!E116="","",UPPER('S.D. Paste sheet'!E116))</f>
        <v/>
      </c>
      <c r="F116" s="20" t="str">
        <f>IF('S.D. Paste sheet'!F116="","",'S.D. Paste sheet'!F116)</f>
        <v/>
      </c>
      <c r="G116" s="20" t="str">
        <f>IF('S.D. Paste sheet'!G116="","",UPPER('S.D. Paste sheet'!G116))</f>
        <v/>
      </c>
      <c r="H116" s="20" t="str">
        <f>IF('S.D. Paste sheet'!H116="","",UPPER('S.D. Paste sheet'!H116))</f>
        <v/>
      </c>
      <c r="I116" s="20" t="str">
        <f>IF('S.D. Paste sheet'!I116="","",'S.D. Paste sheet'!I116)</f>
        <v/>
      </c>
      <c r="J116" s="20" t="str">
        <f>IF('S.D. Paste sheet'!J116="","",'S.D. Paste sheet'!J116)</f>
        <v/>
      </c>
      <c r="K116" s="20" t="str">
        <f>IF('S.D. Paste sheet'!K116="","",'S.D. Paste sheet'!K116)</f>
        <v/>
      </c>
      <c r="L116" s="20" t="str">
        <f>IF('S.D. Paste sheet'!L116="","",'S.D. Paste sheet'!L116)</f>
        <v/>
      </c>
      <c r="M116" s="20" t="str">
        <f>IF('S.D. Paste sheet'!M116="","",'S.D. Paste sheet'!M116)</f>
        <v/>
      </c>
      <c r="N116" s="20" t="str">
        <f>IF('S.D. Paste sheet'!N116="","",'S.D. Paste sheet'!N116)</f>
        <v/>
      </c>
      <c r="O116" s="20" t="str">
        <f>IF('S.D. Paste sheet'!O116="","",'S.D. Paste sheet'!O116)</f>
        <v>OBC</v>
      </c>
      <c r="P116" s="20" t="str">
        <f>IF('S.D. Paste sheet'!P116="","",'S.D. Paste sheet'!P116)</f>
        <v>Muslim</v>
      </c>
      <c r="Q116" s="20" t="str">
        <f>IF('S.D. Paste sheet'!Q116="","",'S.D. Paste sheet'!Q116)</f>
        <v/>
      </c>
      <c r="R116" s="20" t="str">
        <f>IF('S.D. Paste sheet'!R116="","",'S.D. Paste sheet'!R116)</f>
        <v>MAHATMA GANDHI GOVT. SCHOOL BAR (214110)</v>
      </c>
      <c r="S116" s="20">
        <f>IF('S.D. Paste sheet'!S116="","",'S.D. Paste sheet'!S116)</f>
        <v>8200204302</v>
      </c>
      <c r="T116" s="20" t="str">
        <f>IF('S.D. Paste sheet'!T116="","",'S.D. Paste sheet'!T116)</f>
        <v>XXXX0967</v>
      </c>
      <c r="U116" s="20" t="str">
        <f>IF('S.D. Paste sheet'!U116="","",'S.D. Paste sheet'!U116)</f>
        <v/>
      </c>
      <c r="V116" s="20">
        <f>IF('S.D. Paste sheet'!V116="","",'S.D. Paste sheet'!V116)</f>
        <v>9636323276</v>
      </c>
      <c r="W116" s="20" t="str">
        <f>IF('S.D. Paste sheet'!W116="","",'S.D. Paste sheet'!W116)</f>
        <v>LALPURA AMARPURA,RAIPUR,SARADHNA SENDRA,306105</v>
      </c>
      <c r="X116" s="20">
        <f>IF('S.D. Paste sheet'!X116="","",'S.D. Paste sheet'!X116)</f>
        <v>432000</v>
      </c>
      <c r="Y116" s="20" t="str">
        <f>IF('S.D. Paste sheet'!Y116="","",'S.D. Paste sheet'!Y116)</f>
        <v>N</v>
      </c>
      <c r="Z116" s="20" t="str">
        <f>IF('S.D. Paste sheet'!Z116="","",'S.D. Paste sheet'!Z116)</f>
        <v>N</v>
      </c>
      <c r="AA116" s="20" t="str">
        <f>IF('S.D. Paste sheet'!AA116="","",'S.D. Paste sheet'!AA116)</f>
        <v>Yes</v>
      </c>
      <c r="AB116" s="20">
        <f>IF('S.D. Paste sheet'!AB116="","",'S.D. Paste sheet'!AB116)</f>
        <v>11</v>
      </c>
      <c r="AC116" s="20" t="str">
        <f>IF('S.D. Paste sheet'!AC116="","",'S.D. Paste sheet'!AC116)</f>
        <v>None</v>
      </c>
      <c r="AD116" s="20">
        <f>IF('S.D. Paste sheet'!AD116="","",'S.D. Paste sheet'!AD116)</f>
        <v>1</v>
      </c>
      <c r="AE116" s="28"/>
      <c r="AF116" t="str">
        <f>IF(AK116="","",IF(AK116&gt;0,COUNT($AG$2:AG116),""))</f>
        <v/>
      </c>
      <c r="AG116" s="25" t="str">
        <f t="shared" si="34"/>
        <v/>
      </c>
      <c r="AH116" s="25" t="str">
        <f t="shared" si="35"/>
        <v/>
      </c>
      <c r="AI116" s="25" t="str">
        <f t="shared" si="36"/>
        <v/>
      </c>
      <c r="AJ116" s="25" t="str">
        <f t="shared" si="37"/>
        <v/>
      </c>
      <c r="AK116" s="25" t="str">
        <f t="shared" si="38"/>
        <v/>
      </c>
      <c r="AL116" s="25" t="str">
        <f t="shared" si="39"/>
        <v/>
      </c>
      <c r="AM116" s="25" t="str">
        <f t="shared" si="40"/>
        <v/>
      </c>
      <c r="AN116" s="25" t="str">
        <f t="shared" si="41"/>
        <v/>
      </c>
      <c r="AO116" s="25" t="str">
        <f t="shared" si="42"/>
        <v/>
      </c>
      <c r="AP116" s="25" t="str">
        <f t="shared" si="43"/>
        <v/>
      </c>
      <c r="AQ116" s="25" t="str">
        <f t="shared" si="44"/>
        <v/>
      </c>
      <c r="AR116" s="25" t="str">
        <f t="shared" si="45"/>
        <v/>
      </c>
      <c r="AS116" s="25" t="str">
        <f t="shared" si="46"/>
        <v/>
      </c>
      <c r="AT116" s="25" t="str">
        <f t="shared" si="47"/>
        <v/>
      </c>
      <c r="AU116" s="25" t="str">
        <f t="shared" si="48"/>
        <v/>
      </c>
      <c r="AV116" s="25" t="str">
        <f t="shared" si="49"/>
        <v/>
      </c>
      <c r="AX116" t="str">
        <f>IF(BC116="","",IF(BC116&gt;0,COUNT($AY$2:AY116),""))</f>
        <v/>
      </c>
      <c r="AY116" s="25" t="str">
        <f t="shared" si="50"/>
        <v/>
      </c>
      <c r="AZ116" s="25" t="str">
        <f t="shared" si="51"/>
        <v/>
      </c>
      <c r="BA116" s="25" t="str">
        <f t="shared" si="52"/>
        <v/>
      </c>
      <c r="BB116" s="25" t="str">
        <f t="shared" si="53"/>
        <v/>
      </c>
      <c r="BC116" s="25" t="str">
        <f t="shared" si="54"/>
        <v/>
      </c>
      <c r="BD116" s="25" t="str">
        <f t="shared" si="55"/>
        <v/>
      </c>
      <c r="BE116" s="25" t="str">
        <f t="shared" si="56"/>
        <v/>
      </c>
      <c r="BF116" s="25" t="str">
        <f t="shared" si="57"/>
        <v/>
      </c>
      <c r="BG116" s="25" t="str">
        <f t="shared" si="58"/>
        <v/>
      </c>
      <c r="BH116" s="25" t="str">
        <f t="shared" si="59"/>
        <v/>
      </c>
      <c r="BI116" s="25" t="str">
        <f t="shared" si="60"/>
        <v/>
      </c>
      <c r="BJ116" s="25" t="str">
        <f t="shared" si="61"/>
        <v/>
      </c>
      <c r="BK116" s="25" t="str">
        <f t="shared" si="62"/>
        <v/>
      </c>
      <c r="BL116" s="25" t="str">
        <f t="shared" si="63"/>
        <v/>
      </c>
      <c r="BM116" s="25" t="str">
        <f t="shared" si="64"/>
        <v/>
      </c>
      <c r="BN116" s="25" t="str">
        <f t="shared" si="65"/>
        <v/>
      </c>
    </row>
    <row r="117" spans="1:66" ht="30" x14ac:dyDescent="0.25">
      <c r="A117" s="20" t="str">
        <f>IF('S.D. Paste sheet'!A117="","",'S.D. Paste sheet'!A117)</f>
        <v/>
      </c>
      <c r="B117" s="20" t="str">
        <f>IF('S.D. Paste sheet'!B117="","",'S.D. Paste sheet'!B117)</f>
        <v/>
      </c>
      <c r="C117" s="20" t="str">
        <f>IF('S.D. Paste sheet'!C117="","",'S.D. Paste sheet'!C117)</f>
        <v/>
      </c>
      <c r="D117" s="20" t="str">
        <f>IF('S.D. Paste sheet'!D117="","",'S.D. Paste sheet'!D117)</f>
        <v/>
      </c>
      <c r="E117" s="20" t="str">
        <f>IF('S.D. Paste sheet'!E117="","",UPPER('S.D. Paste sheet'!E117))</f>
        <v/>
      </c>
      <c r="F117" s="20" t="str">
        <f>IF('S.D. Paste sheet'!F117="","",'S.D. Paste sheet'!F117)</f>
        <v/>
      </c>
      <c r="G117" s="20" t="str">
        <f>IF('S.D. Paste sheet'!G117="","",UPPER('S.D. Paste sheet'!G117))</f>
        <v/>
      </c>
      <c r="H117" s="20" t="str">
        <f>IF('S.D. Paste sheet'!H117="","",UPPER('S.D. Paste sheet'!H117))</f>
        <v/>
      </c>
      <c r="I117" s="20" t="str">
        <f>IF('S.D. Paste sheet'!I117="","",'S.D. Paste sheet'!I117)</f>
        <v/>
      </c>
      <c r="J117" s="20" t="str">
        <f>IF('S.D. Paste sheet'!J117="","",'S.D. Paste sheet'!J117)</f>
        <v/>
      </c>
      <c r="K117" s="20" t="str">
        <f>IF('S.D. Paste sheet'!K117="","",'S.D. Paste sheet'!K117)</f>
        <v/>
      </c>
      <c r="L117" s="20" t="str">
        <f>IF('S.D. Paste sheet'!L117="","",'S.D. Paste sheet'!L117)</f>
        <v/>
      </c>
      <c r="M117" s="20" t="str">
        <f>IF('S.D. Paste sheet'!M117="","",'S.D. Paste sheet'!M117)</f>
        <v/>
      </c>
      <c r="N117" s="20" t="str">
        <f>IF('S.D. Paste sheet'!N117="","",'S.D. Paste sheet'!N117)</f>
        <v/>
      </c>
      <c r="O117" s="20" t="str">
        <f>IF('S.D. Paste sheet'!O117="","",'S.D. Paste sheet'!O117)</f>
        <v>OBC</v>
      </c>
      <c r="P117" s="20" t="str">
        <f>IF('S.D. Paste sheet'!P117="","",'S.D. Paste sheet'!P117)</f>
        <v>Hindu</v>
      </c>
      <c r="Q117" s="20" t="str">
        <f>IF('S.D. Paste sheet'!Q117="","",'S.D. Paste sheet'!Q117)</f>
        <v/>
      </c>
      <c r="R117" s="20" t="str">
        <f>IF('S.D. Paste sheet'!R117="","",'S.D. Paste sheet'!R117)</f>
        <v>MAHATMA GANDHI GOVT. SCHOOL BAR (214110)</v>
      </c>
      <c r="S117" s="20">
        <f>IF('S.D. Paste sheet'!S117="","",'S.D. Paste sheet'!S117)</f>
        <v>8200204302</v>
      </c>
      <c r="T117" s="20" t="str">
        <f>IF('S.D. Paste sheet'!T117="","",'S.D. Paste sheet'!T117)</f>
        <v>XXXX3988</v>
      </c>
      <c r="U117" s="20" t="str">
        <f>IF('S.D. Paste sheet'!U117="","",'S.D. Paste sheet'!U117)</f>
        <v/>
      </c>
      <c r="V117" s="20">
        <f>IF('S.D. Paste sheet'!V117="","",'S.D. Paste sheet'!V117)</f>
        <v>7891564607</v>
      </c>
      <c r="W117" s="20" t="str">
        <f>IF('S.D. Paste sheet'!W117="","",'S.D. Paste sheet'!W117)</f>
        <v>GURJARON KA BASS JODHPUR ROAD ,RAIPUR,BAR,306105</v>
      </c>
      <c r="X117" s="20">
        <f>IF('S.D. Paste sheet'!X117="","",'S.D. Paste sheet'!X117)</f>
        <v>40000</v>
      </c>
      <c r="Y117" s="20" t="str">
        <f>IF('S.D. Paste sheet'!Y117="","",'S.D. Paste sheet'!Y117)</f>
        <v>N</v>
      </c>
      <c r="Z117" s="20" t="str">
        <f>IF('S.D. Paste sheet'!Z117="","",'S.D. Paste sheet'!Z117)</f>
        <v>N</v>
      </c>
      <c r="AA117" s="20" t="str">
        <f>IF('S.D. Paste sheet'!AA117="","",'S.D. Paste sheet'!AA117)</f>
        <v>No</v>
      </c>
      <c r="AB117" s="20">
        <f>IF('S.D. Paste sheet'!AB117="","",'S.D. Paste sheet'!AB117)</f>
        <v>10</v>
      </c>
      <c r="AC117" s="20" t="str">
        <f>IF('S.D. Paste sheet'!AC117="","",'S.D. Paste sheet'!AC117)</f>
        <v>None</v>
      </c>
      <c r="AD117" s="20">
        <f>IF('S.D. Paste sheet'!AD117="","",'S.D. Paste sheet'!AD117)</f>
        <v>1</v>
      </c>
      <c r="AE117" s="28"/>
      <c r="AF117" t="str">
        <f>IF(AK117="","",IF(AK117&gt;0,COUNT($AG$2:AG117),""))</f>
        <v/>
      </c>
      <c r="AG117" s="25" t="str">
        <f t="shared" si="34"/>
        <v/>
      </c>
      <c r="AH117" s="25" t="str">
        <f t="shared" si="35"/>
        <v/>
      </c>
      <c r="AI117" s="25" t="str">
        <f t="shared" si="36"/>
        <v/>
      </c>
      <c r="AJ117" s="25" t="str">
        <f t="shared" si="37"/>
        <v/>
      </c>
      <c r="AK117" s="25" t="str">
        <f t="shared" si="38"/>
        <v/>
      </c>
      <c r="AL117" s="25" t="str">
        <f t="shared" si="39"/>
        <v/>
      </c>
      <c r="AM117" s="25" t="str">
        <f t="shared" si="40"/>
        <v/>
      </c>
      <c r="AN117" s="25" t="str">
        <f t="shared" si="41"/>
        <v/>
      </c>
      <c r="AO117" s="25" t="str">
        <f t="shared" si="42"/>
        <v/>
      </c>
      <c r="AP117" s="25" t="str">
        <f t="shared" si="43"/>
        <v/>
      </c>
      <c r="AQ117" s="25" t="str">
        <f t="shared" si="44"/>
        <v/>
      </c>
      <c r="AR117" s="25" t="str">
        <f t="shared" si="45"/>
        <v/>
      </c>
      <c r="AS117" s="25" t="str">
        <f t="shared" si="46"/>
        <v/>
      </c>
      <c r="AT117" s="25" t="str">
        <f t="shared" si="47"/>
        <v/>
      </c>
      <c r="AU117" s="25" t="str">
        <f t="shared" si="48"/>
        <v/>
      </c>
      <c r="AV117" s="25" t="str">
        <f t="shared" si="49"/>
        <v/>
      </c>
      <c r="AX117" t="str">
        <f>IF(BC117="","",IF(BC117&gt;0,COUNT($AY$2:AY117),""))</f>
        <v/>
      </c>
      <c r="AY117" s="25" t="str">
        <f t="shared" si="50"/>
        <v/>
      </c>
      <c r="AZ117" s="25" t="str">
        <f t="shared" si="51"/>
        <v/>
      </c>
      <c r="BA117" s="25" t="str">
        <f t="shared" si="52"/>
        <v/>
      </c>
      <c r="BB117" s="25" t="str">
        <f t="shared" si="53"/>
        <v/>
      </c>
      <c r="BC117" s="25" t="str">
        <f t="shared" si="54"/>
        <v/>
      </c>
      <c r="BD117" s="25" t="str">
        <f t="shared" si="55"/>
        <v/>
      </c>
      <c r="BE117" s="25" t="str">
        <f t="shared" si="56"/>
        <v/>
      </c>
      <c r="BF117" s="25" t="str">
        <f t="shared" si="57"/>
        <v/>
      </c>
      <c r="BG117" s="25" t="str">
        <f t="shared" si="58"/>
        <v/>
      </c>
      <c r="BH117" s="25" t="str">
        <f t="shared" si="59"/>
        <v/>
      </c>
      <c r="BI117" s="25" t="str">
        <f t="shared" si="60"/>
        <v/>
      </c>
      <c r="BJ117" s="25" t="str">
        <f t="shared" si="61"/>
        <v/>
      </c>
      <c r="BK117" s="25" t="str">
        <f t="shared" si="62"/>
        <v/>
      </c>
      <c r="BL117" s="25" t="str">
        <f t="shared" si="63"/>
        <v/>
      </c>
      <c r="BM117" s="25" t="str">
        <f t="shared" si="64"/>
        <v/>
      </c>
      <c r="BN117" s="25" t="str">
        <f t="shared" si="65"/>
        <v/>
      </c>
    </row>
    <row r="118" spans="1:66" ht="30" x14ac:dyDescent="0.25">
      <c r="A118" s="20" t="str">
        <f>IF('S.D. Paste sheet'!A118="","",'S.D. Paste sheet'!A118)</f>
        <v/>
      </c>
      <c r="B118" s="20" t="str">
        <f>IF('S.D. Paste sheet'!B118="","",'S.D. Paste sheet'!B118)</f>
        <v/>
      </c>
      <c r="C118" s="20" t="str">
        <f>IF('S.D. Paste sheet'!C118="","",'S.D. Paste sheet'!C118)</f>
        <v/>
      </c>
      <c r="D118" s="20" t="str">
        <f>IF('S.D. Paste sheet'!D118="","",'S.D. Paste sheet'!D118)</f>
        <v/>
      </c>
      <c r="E118" s="20" t="str">
        <f>IF('S.D. Paste sheet'!E118="","",UPPER('S.D. Paste sheet'!E118))</f>
        <v/>
      </c>
      <c r="F118" s="20" t="str">
        <f>IF('S.D. Paste sheet'!F118="","",'S.D. Paste sheet'!F118)</f>
        <v/>
      </c>
      <c r="G118" s="20" t="str">
        <f>IF('S.D. Paste sheet'!G118="","",UPPER('S.D. Paste sheet'!G118))</f>
        <v/>
      </c>
      <c r="H118" s="20" t="str">
        <f>IF('S.D. Paste sheet'!H118="","",UPPER('S.D. Paste sheet'!H118))</f>
        <v/>
      </c>
      <c r="I118" s="20" t="str">
        <f>IF('S.D. Paste sheet'!I118="","",'S.D. Paste sheet'!I118)</f>
        <v/>
      </c>
      <c r="J118" s="20" t="str">
        <f>IF('S.D. Paste sheet'!J118="","",'S.D. Paste sheet'!J118)</f>
        <v/>
      </c>
      <c r="K118" s="20" t="str">
        <f>IF('S.D. Paste sheet'!K118="","",'S.D. Paste sheet'!K118)</f>
        <v/>
      </c>
      <c r="L118" s="20" t="str">
        <f>IF('S.D. Paste sheet'!L118="","",'S.D. Paste sheet'!L118)</f>
        <v/>
      </c>
      <c r="M118" s="20" t="str">
        <f>IF('S.D. Paste sheet'!M118="","",'S.D. Paste sheet'!M118)</f>
        <v/>
      </c>
      <c r="N118" s="20" t="str">
        <f>IF('S.D. Paste sheet'!N118="","",'S.D. Paste sheet'!N118)</f>
        <v/>
      </c>
      <c r="O118" s="20" t="str">
        <f>IF('S.D. Paste sheet'!O118="","",'S.D. Paste sheet'!O118)</f>
        <v>GEN</v>
      </c>
      <c r="P118" s="20" t="str">
        <f>IF('S.D. Paste sheet'!P118="","",'S.D. Paste sheet'!P118)</f>
        <v>Hindu</v>
      </c>
      <c r="Q118" s="20" t="str">
        <f>IF('S.D. Paste sheet'!Q118="","",'S.D. Paste sheet'!Q118)</f>
        <v/>
      </c>
      <c r="R118" s="20" t="str">
        <f>IF('S.D. Paste sheet'!R118="","",'S.D. Paste sheet'!R118)</f>
        <v>MAHATMA GANDHI GOVT. SCHOOL BAR (214110)</v>
      </c>
      <c r="S118" s="20">
        <f>IF('S.D. Paste sheet'!S118="","",'S.D. Paste sheet'!S118)</f>
        <v>8200204302</v>
      </c>
      <c r="T118" s="20" t="str">
        <f>IF('S.D. Paste sheet'!T118="","",'S.D. Paste sheet'!T118)</f>
        <v>XXXX2406</v>
      </c>
      <c r="U118" s="20" t="str">
        <f>IF('S.D. Paste sheet'!U118="","",'S.D. Paste sheet'!U118)</f>
        <v/>
      </c>
      <c r="V118" s="20">
        <f>IF('S.D. Paste sheet'!V118="","",'S.D. Paste sheet'!V118)</f>
        <v>9414590323</v>
      </c>
      <c r="W118" s="20" t="str">
        <f>IF('S.D. Paste sheet'!W118="","",'S.D. Paste sheet'!W118)</f>
        <v>WARD NO 13,RAIPUR, MAKARWALI POST DEEPAWAS,306304</v>
      </c>
      <c r="X118" s="20">
        <f>IF('S.D. Paste sheet'!X118="","",'S.D. Paste sheet'!X118)</f>
        <v>90000</v>
      </c>
      <c r="Y118" s="20" t="str">
        <f>IF('S.D. Paste sheet'!Y118="","",'S.D. Paste sheet'!Y118)</f>
        <v>N</v>
      </c>
      <c r="Z118" s="20" t="str">
        <f>IF('S.D. Paste sheet'!Z118="","",'S.D. Paste sheet'!Z118)</f>
        <v>N</v>
      </c>
      <c r="AA118" s="20" t="str">
        <f>IF('S.D. Paste sheet'!AA118="","",'S.D. Paste sheet'!AA118)</f>
        <v>No</v>
      </c>
      <c r="AB118" s="20">
        <f>IF('S.D. Paste sheet'!AB118="","",'S.D. Paste sheet'!AB118)</f>
        <v>11</v>
      </c>
      <c r="AC118" s="20" t="str">
        <f>IF('S.D. Paste sheet'!AC118="","",'S.D. Paste sheet'!AC118)</f>
        <v>None</v>
      </c>
      <c r="AD118" s="20">
        <f>IF('S.D. Paste sheet'!AD118="","",'S.D. Paste sheet'!AD118)</f>
        <v>1</v>
      </c>
      <c r="AE118" s="28"/>
      <c r="AF118" t="str">
        <f>IF(AK118="","",IF(AK118&gt;0,COUNT($AG$2:AG118),""))</f>
        <v/>
      </c>
      <c r="AG118" s="25" t="str">
        <f t="shared" si="34"/>
        <v/>
      </c>
      <c r="AH118" s="25" t="str">
        <f t="shared" si="35"/>
        <v/>
      </c>
      <c r="AI118" s="25" t="str">
        <f t="shared" si="36"/>
        <v/>
      </c>
      <c r="AJ118" s="25" t="str">
        <f t="shared" si="37"/>
        <v/>
      </c>
      <c r="AK118" s="25" t="str">
        <f t="shared" si="38"/>
        <v/>
      </c>
      <c r="AL118" s="25" t="str">
        <f t="shared" si="39"/>
        <v/>
      </c>
      <c r="AM118" s="25" t="str">
        <f t="shared" si="40"/>
        <v/>
      </c>
      <c r="AN118" s="25" t="str">
        <f t="shared" si="41"/>
        <v/>
      </c>
      <c r="AO118" s="25" t="str">
        <f t="shared" si="42"/>
        <v/>
      </c>
      <c r="AP118" s="25" t="str">
        <f t="shared" si="43"/>
        <v/>
      </c>
      <c r="AQ118" s="25" t="str">
        <f t="shared" si="44"/>
        <v/>
      </c>
      <c r="AR118" s="25" t="str">
        <f t="shared" si="45"/>
        <v/>
      </c>
      <c r="AS118" s="25" t="str">
        <f t="shared" si="46"/>
        <v/>
      </c>
      <c r="AT118" s="25" t="str">
        <f t="shared" si="47"/>
        <v/>
      </c>
      <c r="AU118" s="25" t="str">
        <f t="shared" si="48"/>
        <v/>
      </c>
      <c r="AV118" s="25" t="str">
        <f t="shared" si="49"/>
        <v/>
      </c>
      <c r="AX118" t="str">
        <f>IF(BC118="","",IF(BC118&gt;0,COUNT($AY$2:AY118),""))</f>
        <v/>
      </c>
      <c r="AY118" s="25" t="str">
        <f t="shared" si="50"/>
        <v/>
      </c>
      <c r="AZ118" s="25" t="str">
        <f t="shared" si="51"/>
        <v/>
      </c>
      <c r="BA118" s="25" t="str">
        <f t="shared" si="52"/>
        <v/>
      </c>
      <c r="BB118" s="25" t="str">
        <f t="shared" si="53"/>
        <v/>
      </c>
      <c r="BC118" s="25" t="str">
        <f t="shared" si="54"/>
        <v/>
      </c>
      <c r="BD118" s="25" t="str">
        <f t="shared" si="55"/>
        <v/>
      </c>
      <c r="BE118" s="25" t="str">
        <f t="shared" si="56"/>
        <v/>
      </c>
      <c r="BF118" s="25" t="str">
        <f t="shared" si="57"/>
        <v/>
      </c>
      <c r="BG118" s="25" t="str">
        <f t="shared" si="58"/>
        <v/>
      </c>
      <c r="BH118" s="25" t="str">
        <f t="shared" si="59"/>
        <v/>
      </c>
      <c r="BI118" s="25" t="str">
        <f t="shared" si="60"/>
        <v/>
      </c>
      <c r="BJ118" s="25" t="str">
        <f t="shared" si="61"/>
        <v/>
      </c>
      <c r="BK118" s="25" t="str">
        <f t="shared" si="62"/>
        <v/>
      </c>
      <c r="BL118" s="25" t="str">
        <f t="shared" si="63"/>
        <v/>
      </c>
      <c r="BM118" s="25" t="str">
        <f t="shared" si="64"/>
        <v/>
      </c>
      <c r="BN118" s="25" t="str">
        <f t="shared" si="65"/>
        <v/>
      </c>
    </row>
    <row r="119" spans="1:66" ht="30" x14ac:dyDescent="0.25">
      <c r="A119" s="20" t="str">
        <f>IF('S.D. Paste sheet'!A119="","",'S.D. Paste sheet'!A119)</f>
        <v/>
      </c>
      <c r="B119" s="20" t="str">
        <f>IF('S.D. Paste sheet'!B119="","",'S.D. Paste sheet'!B119)</f>
        <v/>
      </c>
      <c r="C119" s="20" t="str">
        <f>IF('S.D. Paste sheet'!C119="","",'S.D. Paste sheet'!C119)</f>
        <v/>
      </c>
      <c r="D119" s="20" t="str">
        <f>IF('S.D. Paste sheet'!D119="","",'S.D. Paste sheet'!D119)</f>
        <v/>
      </c>
      <c r="E119" s="20" t="str">
        <f>IF('S.D. Paste sheet'!E119="","",UPPER('S.D. Paste sheet'!E119))</f>
        <v/>
      </c>
      <c r="F119" s="20" t="str">
        <f>IF('S.D. Paste sheet'!F119="","",'S.D. Paste sheet'!F119)</f>
        <v/>
      </c>
      <c r="G119" s="20" t="str">
        <f>IF('S.D. Paste sheet'!G119="","",UPPER('S.D. Paste sheet'!G119))</f>
        <v/>
      </c>
      <c r="H119" s="20" t="str">
        <f>IF('S.D. Paste sheet'!H119="","",UPPER('S.D. Paste sheet'!H119))</f>
        <v/>
      </c>
      <c r="I119" s="20" t="str">
        <f>IF('S.D. Paste sheet'!I119="","",'S.D. Paste sheet'!I119)</f>
        <v/>
      </c>
      <c r="J119" s="20" t="str">
        <f>IF('S.D. Paste sheet'!J119="","",'S.D. Paste sheet'!J119)</f>
        <v/>
      </c>
      <c r="K119" s="20" t="str">
        <f>IF('S.D. Paste sheet'!K119="","",'S.D. Paste sheet'!K119)</f>
        <v/>
      </c>
      <c r="L119" s="20" t="str">
        <f>IF('S.D. Paste sheet'!L119="","",'S.D. Paste sheet'!L119)</f>
        <v/>
      </c>
      <c r="M119" s="20" t="str">
        <f>IF('S.D. Paste sheet'!M119="","",'S.D. Paste sheet'!M119)</f>
        <v/>
      </c>
      <c r="N119" s="20" t="str">
        <f>IF('S.D. Paste sheet'!N119="","",'S.D. Paste sheet'!N119)</f>
        <v/>
      </c>
      <c r="O119" s="20" t="str">
        <f>IF('S.D. Paste sheet'!O119="","",'S.D. Paste sheet'!O119)</f>
        <v>OBC</v>
      </c>
      <c r="P119" s="20" t="str">
        <f>IF('S.D. Paste sheet'!P119="","",'S.D. Paste sheet'!P119)</f>
        <v>Hindu</v>
      </c>
      <c r="Q119" s="20" t="str">
        <f>IF('S.D. Paste sheet'!Q119="","",'S.D. Paste sheet'!Q119)</f>
        <v/>
      </c>
      <c r="R119" s="20" t="str">
        <f>IF('S.D. Paste sheet'!R119="","",'S.D. Paste sheet'!R119)</f>
        <v>MAHATMA GANDHI GOVT. SCHOOL BAR (214110)</v>
      </c>
      <c r="S119" s="20">
        <f>IF('S.D. Paste sheet'!S119="","",'S.D. Paste sheet'!S119)</f>
        <v>8200204302</v>
      </c>
      <c r="T119" s="20" t="str">
        <f>IF('S.D. Paste sheet'!T119="","",'S.D. Paste sheet'!T119)</f>
        <v>XXXX3247</v>
      </c>
      <c r="U119" s="20" t="str">
        <f>IF('S.D. Paste sheet'!U119="","",'S.D. Paste sheet'!U119)</f>
        <v/>
      </c>
      <c r="V119" s="20">
        <f>IF('S.D. Paste sheet'!V119="","",'S.D. Paste sheet'!V119)</f>
        <v>9660177725</v>
      </c>
      <c r="W119" s="20" t="str">
        <f>IF('S.D. Paste sheet'!W119="","",'S.D. Paste sheet'!W119)</f>
        <v>AAI MATA COLONY,RAIPUR,BAR,306304</v>
      </c>
      <c r="X119" s="20">
        <f>IF('S.D. Paste sheet'!X119="","",'S.D. Paste sheet'!X119)</f>
        <v>0</v>
      </c>
      <c r="Y119" s="20" t="str">
        <f>IF('S.D. Paste sheet'!Y119="","",'S.D. Paste sheet'!Y119)</f>
        <v>N</v>
      </c>
      <c r="Z119" s="20" t="str">
        <f>IF('S.D. Paste sheet'!Z119="","",'S.D. Paste sheet'!Z119)</f>
        <v>N</v>
      </c>
      <c r="AA119" s="20" t="str">
        <f>IF('S.D. Paste sheet'!AA119="","",'S.D. Paste sheet'!AA119)</f>
        <v>No</v>
      </c>
      <c r="AB119" s="20">
        <f>IF('S.D. Paste sheet'!AB119="","",'S.D. Paste sheet'!AB119)</f>
        <v>11</v>
      </c>
      <c r="AC119" s="20" t="str">
        <f>IF('S.D. Paste sheet'!AC119="","",'S.D. Paste sheet'!AC119)</f>
        <v>None</v>
      </c>
      <c r="AD119" s="20">
        <f>IF('S.D. Paste sheet'!AD119="","",'S.D. Paste sheet'!AD119)</f>
        <v>2</v>
      </c>
      <c r="AE119" s="28"/>
      <c r="AF119" t="str">
        <f>IF(AK119="","",IF(AK119&gt;0,COUNT($AG$2:AG119),""))</f>
        <v/>
      </c>
      <c r="AG119" s="25" t="str">
        <f t="shared" si="34"/>
        <v/>
      </c>
      <c r="AH119" s="25" t="str">
        <f t="shared" si="35"/>
        <v/>
      </c>
      <c r="AI119" s="25" t="str">
        <f t="shared" si="36"/>
        <v/>
      </c>
      <c r="AJ119" s="25" t="str">
        <f t="shared" si="37"/>
        <v/>
      </c>
      <c r="AK119" s="25" t="str">
        <f t="shared" si="38"/>
        <v/>
      </c>
      <c r="AL119" s="25" t="str">
        <f t="shared" si="39"/>
        <v/>
      </c>
      <c r="AM119" s="25" t="str">
        <f t="shared" si="40"/>
        <v/>
      </c>
      <c r="AN119" s="25" t="str">
        <f t="shared" si="41"/>
        <v/>
      </c>
      <c r="AO119" s="25" t="str">
        <f t="shared" si="42"/>
        <v/>
      </c>
      <c r="AP119" s="25" t="str">
        <f t="shared" si="43"/>
        <v/>
      </c>
      <c r="AQ119" s="25" t="str">
        <f t="shared" si="44"/>
        <v/>
      </c>
      <c r="AR119" s="25" t="str">
        <f t="shared" si="45"/>
        <v/>
      </c>
      <c r="AS119" s="25" t="str">
        <f t="shared" si="46"/>
        <v/>
      </c>
      <c r="AT119" s="25" t="str">
        <f t="shared" si="47"/>
        <v/>
      </c>
      <c r="AU119" s="25" t="str">
        <f t="shared" si="48"/>
        <v/>
      </c>
      <c r="AV119" s="25" t="str">
        <f t="shared" si="49"/>
        <v/>
      </c>
      <c r="AX119" t="str">
        <f>IF(BC119="","",IF(BC119&gt;0,COUNT($AY$2:AY119),""))</f>
        <v/>
      </c>
      <c r="AY119" s="25" t="str">
        <f t="shared" si="50"/>
        <v/>
      </c>
      <c r="AZ119" s="25" t="str">
        <f t="shared" si="51"/>
        <v/>
      </c>
      <c r="BA119" s="25" t="str">
        <f t="shared" si="52"/>
        <v/>
      </c>
      <c r="BB119" s="25" t="str">
        <f t="shared" si="53"/>
        <v/>
      </c>
      <c r="BC119" s="25" t="str">
        <f t="shared" si="54"/>
        <v/>
      </c>
      <c r="BD119" s="25" t="str">
        <f t="shared" si="55"/>
        <v/>
      </c>
      <c r="BE119" s="25" t="str">
        <f t="shared" si="56"/>
        <v/>
      </c>
      <c r="BF119" s="25" t="str">
        <f t="shared" si="57"/>
        <v/>
      </c>
      <c r="BG119" s="25" t="str">
        <f t="shared" si="58"/>
        <v/>
      </c>
      <c r="BH119" s="25" t="str">
        <f t="shared" si="59"/>
        <v/>
      </c>
      <c r="BI119" s="25" t="str">
        <f t="shared" si="60"/>
        <v/>
      </c>
      <c r="BJ119" s="25" t="str">
        <f t="shared" si="61"/>
        <v/>
      </c>
      <c r="BK119" s="25" t="str">
        <f t="shared" si="62"/>
        <v/>
      </c>
      <c r="BL119" s="25" t="str">
        <f t="shared" si="63"/>
        <v/>
      </c>
      <c r="BM119" s="25" t="str">
        <f t="shared" si="64"/>
        <v/>
      </c>
      <c r="BN119" s="25" t="str">
        <f t="shared" si="65"/>
        <v/>
      </c>
    </row>
    <row r="120" spans="1:66" ht="30" x14ac:dyDescent="0.25">
      <c r="A120" s="20" t="str">
        <f>IF('S.D. Paste sheet'!A120="","",'S.D. Paste sheet'!A120)</f>
        <v/>
      </c>
      <c r="B120" s="20" t="str">
        <f>IF('S.D. Paste sheet'!B120="","",'S.D. Paste sheet'!B120)</f>
        <v/>
      </c>
      <c r="C120" s="20" t="str">
        <f>IF('S.D. Paste sheet'!C120="","",'S.D. Paste sheet'!C120)</f>
        <v/>
      </c>
      <c r="D120" s="20" t="str">
        <f>IF('S.D. Paste sheet'!D120="","",'S.D. Paste sheet'!D120)</f>
        <v/>
      </c>
      <c r="E120" s="20" t="str">
        <f>IF('S.D. Paste sheet'!E120="","",UPPER('S.D. Paste sheet'!E120))</f>
        <v/>
      </c>
      <c r="F120" s="20" t="str">
        <f>IF('S.D. Paste sheet'!F120="","",'S.D. Paste sheet'!F120)</f>
        <v/>
      </c>
      <c r="G120" s="20" t="str">
        <f>IF('S.D. Paste sheet'!G120="","",UPPER('S.D. Paste sheet'!G120))</f>
        <v/>
      </c>
      <c r="H120" s="20" t="str">
        <f>IF('S.D. Paste sheet'!H120="","",UPPER('S.D. Paste sheet'!H120))</f>
        <v/>
      </c>
      <c r="I120" s="20" t="str">
        <f>IF('S.D. Paste sheet'!I120="","",'S.D. Paste sheet'!I120)</f>
        <v/>
      </c>
      <c r="J120" s="20" t="str">
        <f>IF('S.D. Paste sheet'!J120="","",'S.D. Paste sheet'!J120)</f>
        <v/>
      </c>
      <c r="K120" s="20" t="str">
        <f>IF('S.D. Paste sheet'!K120="","",'S.D. Paste sheet'!K120)</f>
        <v/>
      </c>
      <c r="L120" s="20" t="str">
        <f>IF('S.D. Paste sheet'!L120="","",'S.D. Paste sheet'!L120)</f>
        <v/>
      </c>
      <c r="M120" s="20" t="str">
        <f>IF('S.D. Paste sheet'!M120="","",'S.D. Paste sheet'!M120)</f>
        <v/>
      </c>
      <c r="N120" s="20" t="str">
        <f>IF('S.D. Paste sheet'!N120="","",'S.D. Paste sheet'!N120)</f>
        <v/>
      </c>
      <c r="O120" s="20" t="str">
        <f>IF('S.D. Paste sheet'!O120="","",'S.D. Paste sheet'!O120)</f>
        <v>OBC</v>
      </c>
      <c r="P120" s="20" t="str">
        <f>IF('S.D. Paste sheet'!P120="","",'S.D. Paste sheet'!P120)</f>
        <v>Hindu</v>
      </c>
      <c r="Q120" s="20" t="str">
        <f>IF('S.D. Paste sheet'!Q120="","",'S.D. Paste sheet'!Q120)</f>
        <v/>
      </c>
      <c r="R120" s="20" t="str">
        <f>IF('S.D. Paste sheet'!R120="","",'S.D. Paste sheet'!R120)</f>
        <v>MAHATMA GANDHI GOVT. SCHOOL BAR (214110)</v>
      </c>
      <c r="S120" s="20">
        <f>IF('S.D. Paste sheet'!S120="","",'S.D. Paste sheet'!S120)</f>
        <v>8200204302</v>
      </c>
      <c r="T120" s="20" t="str">
        <f>IF('S.D. Paste sheet'!T120="","",'S.D. Paste sheet'!T120)</f>
        <v>XXXX2681</v>
      </c>
      <c r="U120" s="20" t="str">
        <f>IF('S.D. Paste sheet'!U120="","",'S.D. Paste sheet'!U120)</f>
        <v/>
      </c>
      <c r="V120" s="20">
        <f>IF('S.D. Paste sheet'!V120="","",'S.D. Paste sheet'!V120)</f>
        <v>8824057051</v>
      </c>
      <c r="W120" s="20" t="str">
        <f>IF('S.D. Paste sheet'!W120="","",'S.D. Paste sheet'!W120)</f>
        <v>MAIN MARKET ,RAIPUR ,SENDRA ,306304</v>
      </c>
      <c r="X120" s="20">
        <f>IF('S.D. Paste sheet'!X120="","",'S.D. Paste sheet'!X120)</f>
        <v>0</v>
      </c>
      <c r="Y120" s="20" t="str">
        <f>IF('S.D. Paste sheet'!Y120="","",'S.D. Paste sheet'!Y120)</f>
        <v>N</v>
      </c>
      <c r="Z120" s="20" t="str">
        <f>IF('S.D. Paste sheet'!Z120="","",'S.D. Paste sheet'!Z120)</f>
        <v>N</v>
      </c>
      <c r="AA120" s="20" t="str">
        <f>IF('S.D. Paste sheet'!AA120="","",'S.D. Paste sheet'!AA120)</f>
        <v>No</v>
      </c>
      <c r="AB120" s="20">
        <f>IF('S.D. Paste sheet'!AB120="","",'S.D. Paste sheet'!AB120)</f>
        <v>10</v>
      </c>
      <c r="AC120" s="20" t="str">
        <f>IF('S.D. Paste sheet'!AC120="","",'S.D. Paste sheet'!AC120)</f>
        <v>None</v>
      </c>
      <c r="AD120" s="20">
        <f>IF('S.D. Paste sheet'!AD120="","",'S.D. Paste sheet'!AD120)</f>
        <v>12</v>
      </c>
      <c r="AE120" s="28"/>
      <c r="AF120" t="str">
        <f>IF(AK120="","",IF(AK120&gt;0,COUNT($AG$2:AG120),""))</f>
        <v/>
      </c>
      <c r="AG120" s="25" t="str">
        <f t="shared" si="34"/>
        <v/>
      </c>
      <c r="AH120" s="25" t="str">
        <f t="shared" si="35"/>
        <v/>
      </c>
      <c r="AI120" s="25" t="str">
        <f t="shared" si="36"/>
        <v/>
      </c>
      <c r="AJ120" s="25" t="str">
        <f t="shared" si="37"/>
        <v/>
      </c>
      <c r="AK120" s="25" t="str">
        <f t="shared" si="38"/>
        <v/>
      </c>
      <c r="AL120" s="25" t="str">
        <f t="shared" si="39"/>
        <v/>
      </c>
      <c r="AM120" s="25" t="str">
        <f t="shared" si="40"/>
        <v/>
      </c>
      <c r="AN120" s="25" t="str">
        <f t="shared" si="41"/>
        <v/>
      </c>
      <c r="AO120" s="25" t="str">
        <f t="shared" si="42"/>
        <v/>
      </c>
      <c r="AP120" s="25" t="str">
        <f t="shared" si="43"/>
        <v/>
      </c>
      <c r="AQ120" s="25" t="str">
        <f t="shared" si="44"/>
        <v/>
      </c>
      <c r="AR120" s="25" t="str">
        <f t="shared" si="45"/>
        <v/>
      </c>
      <c r="AS120" s="25" t="str">
        <f t="shared" si="46"/>
        <v/>
      </c>
      <c r="AT120" s="25" t="str">
        <f t="shared" si="47"/>
        <v/>
      </c>
      <c r="AU120" s="25" t="str">
        <f t="shared" si="48"/>
        <v/>
      </c>
      <c r="AV120" s="25" t="str">
        <f t="shared" si="49"/>
        <v/>
      </c>
      <c r="AX120" t="str">
        <f>IF(BC120="","",IF(BC120&gt;0,COUNT($AY$2:AY120),""))</f>
        <v/>
      </c>
      <c r="AY120" s="25" t="str">
        <f t="shared" si="50"/>
        <v/>
      </c>
      <c r="AZ120" s="25" t="str">
        <f t="shared" si="51"/>
        <v/>
      </c>
      <c r="BA120" s="25" t="str">
        <f t="shared" si="52"/>
        <v/>
      </c>
      <c r="BB120" s="25" t="str">
        <f t="shared" si="53"/>
        <v/>
      </c>
      <c r="BC120" s="25" t="str">
        <f t="shared" si="54"/>
        <v/>
      </c>
      <c r="BD120" s="25" t="str">
        <f t="shared" si="55"/>
        <v/>
      </c>
      <c r="BE120" s="25" t="str">
        <f t="shared" si="56"/>
        <v/>
      </c>
      <c r="BF120" s="25" t="str">
        <f t="shared" si="57"/>
        <v/>
      </c>
      <c r="BG120" s="25" t="str">
        <f t="shared" si="58"/>
        <v/>
      </c>
      <c r="BH120" s="25" t="str">
        <f t="shared" si="59"/>
        <v/>
      </c>
      <c r="BI120" s="25" t="str">
        <f t="shared" si="60"/>
        <v/>
      </c>
      <c r="BJ120" s="25" t="str">
        <f t="shared" si="61"/>
        <v/>
      </c>
      <c r="BK120" s="25" t="str">
        <f t="shared" si="62"/>
        <v/>
      </c>
      <c r="BL120" s="25" t="str">
        <f t="shared" si="63"/>
        <v/>
      </c>
      <c r="BM120" s="25" t="str">
        <f t="shared" si="64"/>
        <v/>
      </c>
      <c r="BN120" s="25" t="str">
        <f t="shared" si="65"/>
        <v/>
      </c>
    </row>
    <row r="121" spans="1:66" ht="30" x14ac:dyDescent="0.25">
      <c r="A121" s="20" t="str">
        <f>IF('S.D. Paste sheet'!A121="","",'S.D. Paste sheet'!A121)</f>
        <v/>
      </c>
      <c r="B121" s="20" t="str">
        <f>IF('S.D. Paste sheet'!B121="","",'S.D. Paste sheet'!B121)</f>
        <v/>
      </c>
      <c r="C121" s="20" t="str">
        <f>IF('S.D. Paste sheet'!C121="","",'S.D. Paste sheet'!C121)</f>
        <v/>
      </c>
      <c r="D121" s="20" t="str">
        <f>IF('S.D. Paste sheet'!D121="","",'S.D. Paste sheet'!D121)</f>
        <v/>
      </c>
      <c r="E121" s="20" t="str">
        <f>IF('S.D. Paste sheet'!E121="","",UPPER('S.D. Paste sheet'!E121))</f>
        <v/>
      </c>
      <c r="F121" s="20" t="str">
        <f>IF('S.D. Paste sheet'!F121="","",'S.D. Paste sheet'!F121)</f>
        <v/>
      </c>
      <c r="G121" s="20" t="str">
        <f>IF('S.D. Paste sheet'!G121="","",UPPER('S.D. Paste sheet'!G121))</f>
        <v/>
      </c>
      <c r="H121" s="20" t="str">
        <f>IF('S.D. Paste sheet'!H121="","",UPPER('S.D. Paste sheet'!H121))</f>
        <v/>
      </c>
      <c r="I121" s="20" t="str">
        <f>IF('S.D. Paste sheet'!I121="","",'S.D. Paste sheet'!I121)</f>
        <v/>
      </c>
      <c r="J121" s="20" t="str">
        <f>IF('S.D. Paste sheet'!J121="","",'S.D. Paste sheet'!J121)</f>
        <v/>
      </c>
      <c r="K121" s="20" t="str">
        <f>IF('S.D. Paste sheet'!K121="","",'S.D. Paste sheet'!K121)</f>
        <v/>
      </c>
      <c r="L121" s="20" t="str">
        <f>IF('S.D. Paste sheet'!L121="","",'S.D. Paste sheet'!L121)</f>
        <v/>
      </c>
      <c r="M121" s="20" t="str">
        <f>IF('S.D. Paste sheet'!M121="","",'S.D. Paste sheet'!M121)</f>
        <v/>
      </c>
      <c r="N121" s="20" t="str">
        <f>IF('S.D. Paste sheet'!N121="","",'S.D. Paste sheet'!N121)</f>
        <v/>
      </c>
      <c r="O121" s="20" t="str">
        <f>IF('S.D. Paste sheet'!O121="","",'S.D. Paste sheet'!O121)</f>
        <v>OBC</v>
      </c>
      <c r="P121" s="20" t="str">
        <f>IF('S.D. Paste sheet'!P121="","",'S.D. Paste sheet'!P121)</f>
        <v>Hindu</v>
      </c>
      <c r="Q121" s="20" t="str">
        <f>IF('S.D. Paste sheet'!Q121="","",'S.D. Paste sheet'!Q121)</f>
        <v/>
      </c>
      <c r="R121" s="20" t="str">
        <f>IF('S.D. Paste sheet'!R121="","",'S.D. Paste sheet'!R121)</f>
        <v>MAHATMA GANDHI GOVT. SCHOOL BAR (214110)</v>
      </c>
      <c r="S121" s="20">
        <f>IF('S.D. Paste sheet'!S121="","",'S.D. Paste sheet'!S121)</f>
        <v>8200204302</v>
      </c>
      <c r="T121" s="20" t="str">
        <f>IF('S.D. Paste sheet'!T121="","",'S.D. Paste sheet'!T121)</f>
        <v>XXXX0360</v>
      </c>
      <c r="U121" s="20" t="str">
        <f>IF('S.D. Paste sheet'!U121="","",'S.D. Paste sheet'!U121)</f>
        <v>YAOWSCB</v>
      </c>
      <c r="V121" s="20">
        <f>IF('S.D. Paste sheet'!V121="","",'S.D. Paste sheet'!V121)</f>
        <v>7073729651</v>
      </c>
      <c r="W121" s="20" t="str">
        <f>IF('S.D. Paste sheet'!W121="","",'S.D. Paste sheet'!W121)</f>
        <v>OLD STATION BAR,RAIPUR,BAR,306105</v>
      </c>
      <c r="X121" s="20">
        <f>IF('S.D. Paste sheet'!X121="","",'S.D. Paste sheet'!X121)</f>
        <v>30000</v>
      </c>
      <c r="Y121" s="20" t="str">
        <f>IF('S.D. Paste sheet'!Y121="","",'S.D. Paste sheet'!Y121)</f>
        <v>N</v>
      </c>
      <c r="Z121" s="20" t="str">
        <f>IF('S.D. Paste sheet'!Z121="","",'S.D. Paste sheet'!Z121)</f>
        <v>N</v>
      </c>
      <c r="AA121" s="20" t="str">
        <f>IF('S.D. Paste sheet'!AA121="","",'S.D. Paste sheet'!AA121)</f>
        <v>No</v>
      </c>
      <c r="AB121" s="20">
        <f>IF('S.D. Paste sheet'!AB121="","",'S.D. Paste sheet'!AB121)</f>
        <v>9</v>
      </c>
      <c r="AC121" s="20" t="str">
        <f>IF('S.D. Paste sheet'!AC121="","",'S.D. Paste sheet'!AC121)</f>
        <v>None</v>
      </c>
      <c r="AD121" s="20">
        <f>IF('S.D. Paste sheet'!AD121="","",'S.D. Paste sheet'!AD121)</f>
        <v>2</v>
      </c>
      <c r="AE121" s="28"/>
      <c r="AF121" t="str">
        <f>IF(AK121="","",IF(AK121&gt;0,COUNT($AG$2:AG121),""))</f>
        <v/>
      </c>
      <c r="AG121" s="25" t="str">
        <f t="shared" si="34"/>
        <v/>
      </c>
      <c r="AH121" s="25" t="str">
        <f t="shared" si="35"/>
        <v/>
      </c>
      <c r="AI121" s="25" t="str">
        <f t="shared" si="36"/>
        <v/>
      </c>
      <c r="AJ121" s="25" t="str">
        <f t="shared" si="37"/>
        <v/>
      </c>
      <c r="AK121" s="25" t="str">
        <f t="shared" si="38"/>
        <v/>
      </c>
      <c r="AL121" s="25" t="str">
        <f t="shared" si="39"/>
        <v/>
      </c>
      <c r="AM121" s="25" t="str">
        <f t="shared" si="40"/>
        <v/>
      </c>
      <c r="AN121" s="25" t="str">
        <f t="shared" si="41"/>
        <v/>
      </c>
      <c r="AO121" s="25" t="str">
        <f t="shared" si="42"/>
        <v/>
      </c>
      <c r="AP121" s="25" t="str">
        <f t="shared" si="43"/>
        <v/>
      </c>
      <c r="AQ121" s="25" t="str">
        <f t="shared" si="44"/>
        <v/>
      </c>
      <c r="AR121" s="25" t="str">
        <f t="shared" si="45"/>
        <v/>
      </c>
      <c r="AS121" s="25" t="str">
        <f t="shared" si="46"/>
        <v/>
      </c>
      <c r="AT121" s="25" t="str">
        <f t="shared" si="47"/>
        <v/>
      </c>
      <c r="AU121" s="25" t="str">
        <f t="shared" si="48"/>
        <v/>
      </c>
      <c r="AV121" s="25" t="str">
        <f t="shared" si="49"/>
        <v/>
      </c>
      <c r="AX121" t="str">
        <f>IF(BC121="","",IF(BC121&gt;0,COUNT($AY$2:AY121),""))</f>
        <v/>
      </c>
      <c r="AY121" s="25" t="str">
        <f t="shared" si="50"/>
        <v/>
      </c>
      <c r="AZ121" s="25" t="str">
        <f t="shared" si="51"/>
        <v/>
      </c>
      <c r="BA121" s="25" t="str">
        <f t="shared" si="52"/>
        <v/>
      </c>
      <c r="BB121" s="25" t="str">
        <f t="shared" si="53"/>
        <v/>
      </c>
      <c r="BC121" s="25" t="str">
        <f t="shared" si="54"/>
        <v/>
      </c>
      <c r="BD121" s="25" t="str">
        <f t="shared" si="55"/>
        <v/>
      </c>
      <c r="BE121" s="25" t="str">
        <f t="shared" si="56"/>
        <v/>
      </c>
      <c r="BF121" s="25" t="str">
        <f t="shared" si="57"/>
        <v/>
      </c>
      <c r="BG121" s="25" t="str">
        <f t="shared" si="58"/>
        <v/>
      </c>
      <c r="BH121" s="25" t="str">
        <f t="shared" si="59"/>
        <v/>
      </c>
      <c r="BI121" s="25" t="str">
        <f t="shared" si="60"/>
        <v/>
      </c>
      <c r="BJ121" s="25" t="str">
        <f t="shared" si="61"/>
        <v/>
      </c>
      <c r="BK121" s="25" t="str">
        <f t="shared" si="62"/>
        <v/>
      </c>
      <c r="BL121" s="25" t="str">
        <f t="shared" si="63"/>
        <v/>
      </c>
      <c r="BM121" s="25" t="str">
        <f t="shared" si="64"/>
        <v/>
      </c>
      <c r="BN121" s="25" t="str">
        <f t="shared" si="65"/>
        <v/>
      </c>
    </row>
    <row r="122" spans="1:66" ht="30" x14ac:dyDescent="0.25">
      <c r="A122" s="20" t="str">
        <f>IF('S.D. Paste sheet'!A122="","",'S.D. Paste sheet'!A122)</f>
        <v/>
      </c>
      <c r="B122" s="20" t="str">
        <f>IF('S.D. Paste sheet'!B122="","",'S.D. Paste sheet'!B122)</f>
        <v/>
      </c>
      <c r="C122" s="20" t="str">
        <f>IF('S.D. Paste sheet'!C122="","",'S.D. Paste sheet'!C122)</f>
        <v/>
      </c>
      <c r="D122" s="20" t="str">
        <f>IF('S.D. Paste sheet'!D122="","",'S.D. Paste sheet'!D122)</f>
        <v/>
      </c>
      <c r="E122" s="20" t="str">
        <f>IF('S.D. Paste sheet'!E122="","",UPPER('S.D. Paste sheet'!E122))</f>
        <v/>
      </c>
      <c r="F122" s="20" t="str">
        <f>IF('S.D. Paste sheet'!F122="","",'S.D. Paste sheet'!F122)</f>
        <v/>
      </c>
      <c r="G122" s="20" t="str">
        <f>IF('S.D. Paste sheet'!G122="","",UPPER('S.D. Paste sheet'!G122))</f>
        <v/>
      </c>
      <c r="H122" s="20" t="str">
        <f>IF('S.D. Paste sheet'!H122="","",UPPER('S.D. Paste sheet'!H122))</f>
        <v/>
      </c>
      <c r="I122" s="20" t="str">
        <f>IF('S.D. Paste sheet'!I122="","",'S.D. Paste sheet'!I122)</f>
        <v/>
      </c>
      <c r="J122" s="20" t="str">
        <f>IF('S.D. Paste sheet'!J122="","",'S.D. Paste sheet'!J122)</f>
        <v/>
      </c>
      <c r="K122" s="20" t="str">
        <f>IF('S.D. Paste sheet'!K122="","",'S.D. Paste sheet'!K122)</f>
        <v/>
      </c>
      <c r="L122" s="20" t="str">
        <f>IF('S.D. Paste sheet'!L122="","",'S.D. Paste sheet'!L122)</f>
        <v/>
      </c>
      <c r="M122" s="20" t="str">
        <f>IF('S.D. Paste sheet'!M122="","",'S.D. Paste sheet'!M122)</f>
        <v/>
      </c>
      <c r="N122" s="20" t="str">
        <f>IF('S.D. Paste sheet'!N122="","",'S.D. Paste sheet'!N122)</f>
        <v/>
      </c>
      <c r="O122" s="20" t="str">
        <f>IF('S.D. Paste sheet'!O122="","",'S.D. Paste sheet'!O122)</f>
        <v>OBC</v>
      </c>
      <c r="P122" s="20" t="str">
        <f>IF('S.D. Paste sheet'!P122="","",'S.D. Paste sheet'!P122)</f>
        <v>Muslim</v>
      </c>
      <c r="Q122" s="20" t="str">
        <f>IF('S.D. Paste sheet'!Q122="","",'S.D. Paste sheet'!Q122)</f>
        <v/>
      </c>
      <c r="R122" s="20" t="str">
        <f>IF('S.D. Paste sheet'!R122="","",'S.D. Paste sheet'!R122)</f>
        <v>MAHATMA GANDHI GOVT. SCHOOL BAR (214110)</v>
      </c>
      <c r="S122" s="20">
        <f>IF('S.D. Paste sheet'!S122="","",'S.D. Paste sheet'!S122)</f>
        <v>8200204302</v>
      </c>
      <c r="T122" s="20" t="str">
        <f>IF('S.D. Paste sheet'!T122="","",'S.D. Paste sheet'!T122)</f>
        <v>XXXX4998</v>
      </c>
      <c r="U122" s="20" t="str">
        <f>IF('S.D. Paste sheet'!U122="","",'S.D. Paste sheet'!U122)</f>
        <v>YFCICQO</v>
      </c>
      <c r="V122" s="20">
        <f>IF('S.D. Paste sheet'!V122="","",'S.D. Paste sheet'!V122)</f>
        <v>8003304394</v>
      </c>
      <c r="W122" s="20" t="str">
        <f>IF('S.D. Paste sheet'!W122="","",'S.D. Paste sheet'!W122)</f>
        <v>BIJALI GHAR KE PAS BAR,RAIPUR,BAR,306105</v>
      </c>
      <c r="X122" s="20">
        <f>IF('S.D. Paste sheet'!X122="","",'S.D. Paste sheet'!X122)</f>
        <v>36000</v>
      </c>
      <c r="Y122" s="20" t="str">
        <f>IF('S.D. Paste sheet'!Y122="","",'S.D. Paste sheet'!Y122)</f>
        <v>N</v>
      </c>
      <c r="Z122" s="20" t="str">
        <f>IF('S.D. Paste sheet'!Z122="","",'S.D. Paste sheet'!Z122)</f>
        <v>N</v>
      </c>
      <c r="AA122" s="20" t="str">
        <f>IF('S.D. Paste sheet'!AA122="","",'S.D. Paste sheet'!AA122)</f>
        <v>Yes</v>
      </c>
      <c r="AB122" s="20">
        <f>IF('S.D. Paste sheet'!AB122="","",'S.D. Paste sheet'!AB122)</f>
        <v>9</v>
      </c>
      <c r="AC122" s="20" t="str">
        <f>IF('S.D. Paste sheet'!AC122="","",'S.D. Paste sheet'!AC122)</f>
        <v>None</v>
      </c>
      <c r="AD122" s="20">
        <f>IF('S.D. Paste sheet'!AD122="","",'S.D. Paste sheet'!AD122)</f>
        <v>1</v>
      </c>
      <c r="AE122" s="28"/>
      <c r="AF122" t="str">
        <f>IF(AK122="","",IF(AK122&gt;0,COUNT($AG$2:AG122),""))</f>
        <v/>
      </c>
      <c r="AG122" s="25" t="str">
        <f t="shared" si="34"/>
        <v/>
      </c>
      <c r="AH122" s="25" t="str">
        <f t="shared" si="35"/>
        <v/>
      </c>
      <c r="AI122" s="25" t="str">
        <f t="shared" si="36"/>
        <v/>
      </c>
      <c r="AJ122" s="25" t="str">
        <f t="shared" si="37"/>
        <v/>
      </c>
      <c r="AK122" s="25" t="str">
        <f t="shared" si="38"/>
        <v/>
      </c>
      <c r="AL122" s="25" t="str">
        <f t="shared" si="39"/>
        <v/>
      </c>
      <c r="AM122" s="25" t="str">
        <f t="shared" si="40"/>
        <v/>
      </c>
      <c r="AN122" s="25" t="str">
        <f t="shared" si="41"/>
        <v/>
      </c>
      <c r="AO122" s="25" t="str">
        <f t="shared" si="42"/>
        <v/>
      </c>
      <c r="AP122" s="25" t="str">
        <f t="shared" si="43"/>
        <v/>
      </c>
      <c r="AQ122" s="25" t="str">
        <f t="shared" si="44"/>
        <v/>
      </c>
      <c r="AR122" s="25" t="str">
        <f t="shared" si="45"/>
        <v/>
      </c>
      <c r="AS122" s="25" t="str">
        <f t="shared" si="46"/>
        <v/>
      </c>
      <c r="AT122" s="25" t="str">
        <f t="shared" si="47"/>
        <v/>
      </c>
      <c r="AU122" s="25" t="str">
        <f t="shared" si="48"/>
        <v/>
      </c>
      <c r="AV122" s="25" t="str">
        <f t="shared" si="49"/>
        <v/>
      </c>
      <c r="AX122" t="str">
        <f>IF(BC122="","",IF(BC122&gt;0,COUNT($AY$2:AY122),""))</f>
        <v/>
      </c>
      <c r="AY122" s="25" t="str">
        <f t="shared" si="50"/>
        <v/>
      </c>
      <c r="AZ122" s="25" t="str">
        <f t="shared" si="51"/>
        <v/>
      </c>
      <c r="BA122" s="25" t="str">
        <f t="shared" si="52"/>
        <v/>
      </c>
      <c r="BB122" s="25" t="str">
        <f t="shared" si="53"/>
        <v/>
      </c>
      <c r="BC122" s="25" t="str">
        <f t="shared" si="54"/>
        <v/>
      </c>
      <c r="BD122" s="25" t="str">
        <f t="shared" si="55"/>
        <v/>
      </c>
      <c r="BE122" s="25" t="str">
        <f t="shared" si="56"/>
        <v/>
      </c>
      <c r="BF122" s="25" t="str">
        <f t="shared" si="57"/>
        <v/>
      </c>
      <c r="BG122" s="25" t="str">
        <f t="shared" si="58"/>
        <v/>
      </c>
      <c r="BH122" s="25" t="str">
        <f t="shared" si="59"/>
        <v/>
      </c>
      <c r="BI122" s="25" t="str">
        <f t="shared" si="60"/>
        <v/>
      </c>
      <c r="BJ122" s="25" t="str">
        <f t="shared" si="61"/>
        <v/>
      </c>
      <c r="BK122" s="25" t="str">
        <f t="shared" si="62"/>
        <v/>
      </c>
      <c r="BL122" s="25" t="str">
        <f t="shared" si="63"/>
        <v/>
      </c>
      <c r="BM122" s="25" t="str">
        <f t="shared" si="64"/>
        <v/>
      </c>
      <c r="BN122" s="25" t="str">
        <f t="shared" si="65"/>
        <v/>
      </c>
    </row>
    <row r="123" spans="1:66" ht="30" x14ac:dyDescent="0.25">
      <c r="A123" s="20" t="str">
        <f>IF('S.D. Paste sheet'!A123="","",'S.D. Paste sheet'!A123)</f>
        <v/>
      </c>
      <c r="B123" s="20" t="str">
        <f>IF('S.D. Paste sheet'!B123="","",'S.D. Paste sheet'!B123)</f>
        <v/>
      </c>
      <c r="C123" s="20" t="str">
        <f>IF('S.D. Paste sheet'!C123="","",'S.D. Paste sheet'!C123)</f>
        <v/>
      </c>
      <c r="D123" s="20" t="str">
        <f>IF('S.D. Paste sheet'!D123="","",'S.D. Paste sheet'!D123)</f>
        <v/>
      </c>
      <c r="E123" s="20" t="str">
        <f>IF('S.D. Paste sheet'!E123="","",UPPER('S.D. Paste sheet'!E123))</f>
        <v/>
      </c>
      <c r="F123" s="20" t="str">
        <f>IF('S.D. Paste sheet'!F123="","",'S.D. Paste sheet'!F123)</f>
        <v/>
      </c>
      <c r="G123" s="20" t="str">
        <f>IF('S.D. Paste sheet'!G123="","",UPPER('S.D. Paste sheet'!G123))</f>
        <v/>
      </c>
      <c r="H123" s="20" t="str">
        <f>IF('S.D. Paste sheet'!H123="","",UPPER('S.D. Paste sheet'!H123))</f>
        <v/>
      </c>
      <c r="I123" s="20" t="str">
        <f>IF('S.D. Paste sheet'!I123="","",'S.D. Paste sheet'!I123)</f>
        <v/>
      </c>
      <c r="J123" s="20" t="str">
        <f>IF('S.D. Paste sheet'!J123="","",'S.D. Paste sheet'!J123)</f>
        <v/>
      </c>
      <c r="K123" s="20" t="str">
        <f>IF('S.D. Paste sheet'!K123="","",'S.D. Paste sheet'!K123)</f>
        <v/>
      </c>
      <c r="L123" s="20" t="str">
        <f>IF('S.D. Paste sheet'!L123="","",'S.D. Paste sheet'!L123)</f>
        <v/>
      </c>
      <c r="M123" s="20" t="str">
        <f>IF('S.D. Paste sheet'!M123="","",'S.D. Paste sheet'!M123)</f>
        <v/>
      </c>
      <c r="N123" s="20" t="str">
        <f>IF('S.D. Paste sheet'!N123="","",'S.D. Paste sheet'!N123)</f>
        <v/>
      </c>
      <c r="O123" s="20" t="str">
        <f>IF('S.D. Paste sheet'!O123="","",'S.D. Paste sheet'!O123)</f>
        <v>SC</v>
      </c>
      <c r="P123" s="20" t="str">
        <f>IF('S.D. Paste sheet'!P123="","",'S.D. Paste sheet'!P123)</f>
        <v>Hindu</v>
      </c>
      <c r="Q123" s="20" t="str">
        <f>IF('S.D. Paste sheet'!Q123="","",'S.D. Paste sheet'!Q123)</f>
        <v/>
      </c>
      <c r="R123" s="20" t="str">
        <f>IF('S.D. Paste sheet'!R123="","",'S.D. Paste sheet'!R123)</f>
        <v>MAHATMA GANDHI GOVT. SCHOOL BAR (214110)</v>
      </c>
      <c r="S123" s="20">
        <f>IF('S.D. Paste sheet'!S123="","",'S.D. Paste sheet'!S123)</f>
        <v>8200204302</v>
      </c>
      <c r="T123" s="20" t="str">
        <f>IF('S.D. Paste sheet'!T123="","",'S.D. Paste sheet'!T123)</f>
        <v>XXXX4142</v>
      </c>
      <c r="U123" s="20" t="str">
        <f>IF('S.D. Paste sheet'!U123="","",'S.D. Paste sheet'!U123)</f>
        <v>VVNSCCN</v>
      </c>
      <c r="V123" s="20">
        <f>IF('S.D. Paste sheet'!V123="","",'S.D. Paste sheet'!V123)</f>
        <v>7357801584</v>
      </c>
      <c r="W123" s="20" t="str">
        <f>IF('S.D. Paste sheet'!W123="","",'S.D. Paste sheet'!W123)</f>
        <v>GAJANAND MOHALLA,BAR,BAR,306105</v>
      </c>
      <c r="X123" s="20">
        <f>IF('S.D. Paste sheet'!X123="","",'S.D. Paste sheet'!X123)</f>
        <v>36000</v>
      </c>
      <c r="Y123" s="20" t="str">
        <f>IF('S.D. Paste sheet'!Y123="","",'S.D. Paste sheet'!Y123)</f>
        <v>N</v>
      </c>
      <c r="Z123" s="20" t="str">
        <f>IF('S.D. Paste sheet'!Z123="","",'S.D. Paste sheet'!Z123)</f>
        <v>N</v>
      </c>
      <c r="AA123" s="20" t="str">
        <f>IF('S.D. Paste sheet'!AA123="","",'S.D. Paste sheet'!AA123)</f>
        <v>No</v>
      </c>
      <c r="AB123" s="20">
        <f>IF('S.D. Paste sheet'!AB123="","",'S.D. Paste sheet'!AB123)</f>
        <v>10</v>
      </c>
      <c r="AC123" s="20" t="str">
        <f>IF('S.D. Paste sheet'!AC123="","",'S.D. Paste sheet'!AC123)</f>
        <v>None</v>
      </c>
      <c r="AD123" s="20">
        <f>IF('S.D. Paste sheet'!AD123="","",'S.D. Paste sheet'!AD123)</f>
        <v>1</v>
      </c>
      <c r="AE123" s="28"/>
      <c r="AF123" t="str">
        <f>IF(AK123="","",IF(AK123&gt;0,COUNT($AG$2:AG123),""))</f>
        <v/>
      </c>
      <c r="AG123" s="25" t="str">
        <f t="shared" si="34"/>
        <v/>
      </c>
      <c r="AH123" s="25" t="str">
        <f t="shared" si="35"/>
        <v/>
      </c>
      <c r="AI123" s="25" t="str">
        <f t="shared" si="36"/>
        <v/>
      </c>
      <c r="AJ123" s="25" t="str">
        <f t="shared" si="37"/>
        <v/>
      </c>
      <c r="AK123" s="25" t="str">
        <f t="shared" si="38"/>
        <v/>
      </c>
      <c r="AL123" s="25" t="str">
        <f t="shared" si="39"/>
        <v/>
      </c>
      <c r="AM123" s="25" t="str">
        <f t="shared" si="40"/>
        <v/>
      </c>
      <c r="AN123" s="25" t="str">
        <f t="shared" si="41"/>
        <v/>
      </c>
      <c r="AO123" s="25" t="str">
        <f t="shared" si="42"/>
        <v/>
      </c>
      <c r="AP123" s="25" t="str">
        <f t="shared" si="43"/>
        <v/>
      </c>
      <c r="AQ123" s="25" t="str">
        <f t="shared" si="44"/>
        <v/>
      </c>
      <c r="AR123" s="25" t="str">
        <f t="shared" si="45"/>
        <v/>
      </c>
      <c r="AS123" s="25" t="str">
        <f t="shared" si="46"/>
        <v/>
      </c>
      <c r="AT123" s="25" t="str">
        <f t="shared" si="47"/>
        <v/>
      </c>
      <c r="AU123" s="25" t="str">
        <f t="shared" si="48"/>
        <v/>
      </c>
      <c r="AV123" s="25" t="str">
        <f t="shared" si="49"/>
        <v/>
      </c>
      <c r="AX123" t="str">
        <f>IF(BC123="","",IF(BC123&gt;0,COUNT($AY$2:AY123),""))</f>
        <v/>
      </c>
      <c r="AY123" s="25" t="str">
        <f t="shared" si="50"/>
        <v/>
      </c>
      <c r="AZ123" s="25" t="str">
        <f t="shared" si="51"/>
        <v/>
      </c>
      <c r="BA123" s="25" t="str">
        <f t="shared" si="52"/>
        <v/>
      </c>
      <c r="BB123" s="25" t="str">
        <f t="shared" si="53"/>
        <v/>
      </c>
      <c r="BC123" s="25" t="str">
        <f t="shared" si="54"/>
        <v/>
      </c>
      <c r="BD123" s="25" t="str">
        <f t="shared" si="55"/>
        <v/>
      </c>
      <c r="BE123" s="25" t="str">
        <f t="shared" si="56"/>
        <v/>
      </c>
      <c r="BF123" s="25" t="str">
        <f t="shared" si="57"/>
        <v/>
      </c>
      <c r="BG123" s="25" t="str">
        <f t="shared" si="58"/>
        <v/>
      </c>
      <c r="BH123" s="25" t="str">
        <f t="shared" si="59"/>
        <v/>
      </c>
      <c r="BI123" s="25" t="str">
        <f t="shared" si="60"/>
        <v/>
      </c>
      <c r="BJ123" s="25" t="str">
        <f t="shared" si="61"/>
        <v/>
      </c>
      <c r="BK123" s="25" t="str">
        <f t="shared" si="62"/>
        <v/>
      </c>
      <c r="BL123" s="25" t="str">
        <f t="shared" si="63"/>
        <v/>
      </c>
      <c r="BM123" s="25" t="str">
        <f t="shared" si="64"/>
        <v/>
      </c>
      <c r="BN123" s="25" t="str">
        <f t="shared" si="65"/>
        <v/>
      </c>
    </row>
    <row r="124" spans="1:66" ht="30" x14ac:dyDescent="0.25">
      <c r="A124" s="20" t="str">
        <f>IF('S.D. Paste sheet'!A124="","",'S.D. Paste sheet'!A124)</f>
        <v/>
      </c>
      <c r="B124" s="20" t="str">
        <f>IF('S.D. Paste sheet'!B124="","",'S.D. Paste sheet'!B124)</f>
        <v/>
      </c>
      <c r="C124" s="20" t="str">
        <f>IF('S.D. Paste sheet'!C124="","",'S.D. Paste sheet'!C124)</f>
        <v/>
      </c>
      <c r="D124" s="20" t="str">
        <f>IF('S.D. Paste sheet'!D124="","",'S.D. Paste sheet'!D124)</f>
        <v/>
      </c>
      <c r="E124" s="20" t="str">
        <f>IF('S.D. Paste sheet'!E124="","",UPPER('S.D. Paste sheet'!E124))</f>
        <v/>
      </c>
      <c r="F124" s="20" t="str">
        <f>IF('S.D. Paste sheet'!F124="","",'S.D. Paste sheet'!F124)</f>
        <v/>
      </c>
      <c r="G124" s="20" t="str">
        <f>IF('S.D. Paste sheet'!G124="","",UPPER('S.D. Paste sheet'!G124))</f>
        <v/>
      </c>
      <c r="H124" s="20" t="str">
        <f>IF('S.D. Paste sheet'!H124="","",UPPER('S.D. Paste sheet'!H124))</f>
        <v/>
      </c>
      <c r="I124" s="20" t="str">
        <f>IF('S.D. Paste sheet'!I124="","",'S.D. Paste sheet'!I124)</f>
        <v/>
      </c>
      <c r="J124" s="20" t="str">
        <f>IF('S.D. Paste sheet'!J124="","",'S.D. Paste sheet'!J124)</f>
        <v/>
      </c>
      <c r="K124" s="20" t="str">
        <f>IF('S.D. Paste sheet'!K124="","",'S.D. Paste sheet'!K124)</f>
        <v/>
      </c>
      <c r="L124" s="20" t="str">
        <f>IF('S.D. Paste sheet'!L124="","",'S.D. Paste sheet'!L124)</f>
        <v/>
      </c>
      <c r="M124" s="20" t="str">
        <f>IF('S.D. Paste sheet'!M124="","",'S.D. Paste sheet'!M124)</f>
        <v/>
      </c>
      <c r="N124" s="20" t="str">
        <f>IF('S.D. Paste sheet'!N124="","",'S.D. Paste sheet'!N124)</f>
        <v/>
      </c>
      <c r="O124" s="20" t="str">
        <f>IF('S.D. Paste sheet'!O124="","",'S.D. Paste sheet'!O124)</f>
        <v>SBC</v>
      </c>
      <c r="P124" s="20" t="str">
        <f>IF('S.D. Paste sheet'!P124="","",'S.D. Paste sheet'!P124)</f>
        <v>Hindu</v>
      </c>
      <c r="Q124" s="20" t="str">
        <f>IF('S.D. Paste sheet'!Q124="","",'S.D. Paste sheet'!Q124)</f>
        <v/>
      </c>
      <c r="R124" s="20" t="str">
        <f>IF('S.D. Paste sheet'!R124="","",'S.D. Paste sheet'!R124)</f>
        <v>MAHATMA GANDHI GOVT. SCHOOL BAR (214110)</v>
      </c>
      <c r="S124" s="20">
        <f>IF('S.D. Paste sheet'!S124="","",'S.D. Paste sheet'!S124)</f>
        <v>8200204302</v>
      </c>
      <c r="T124" s="20" t="str">
        <f>IF('S.D. Paste sheet'!T124="","",'S.D. Paste sheet'!T124)</f>
        <v>XXXX1212</v>
      </c>
      <c r="U124" s="20" t="str">
        <f>IF('S.D. Paste sheet'!U124="","",'S.D. Paste sheet'!U124)</f>
        <v>YDFYGGO</v>
      </c>
      <c r="V124" s="20">
        <f>IF('S.D. Paste sheet'!V124="","",'S.D. Paste sheet'!V124)</f>
        <v>9588086946</v>
      </c>
      <c r="W124" s="20" t="str">
        <f>IF('S.D. Paste sheet'!W124="","",'S.D. Paste sheet'!W124)</f>
        <v>NAHAR KE PAAS AADARSH NAGAR ,RAIPUR,BAR,306105</v>
      </c>
      <c r="X124" s="20">
        <f>IF('S.D. Paste sheet'!X124="","",'S.D. Paste sheet'!X124)</f>
        <v>72000</v>
      </c>
      <c r="Y124" s="20" t="str">
        <f>IF('S.D. Paste sheet'!Y124="","",'S.D. Paste sheet'!Y124)</f>
        <v>N</v>
      </c>
      <c r="Z124" s="20" t="str">
        <f>IF('S.D. Paste sheet'!Z124="","",'S.D. Paste sheet'!Z124)</f>
        <v>N</v>
      </c>
      <c r="AA124" s="20" t="str">
        <f>IF('S.D. Paste sheet'!AA124="","",'S.D. Paste sheet'!AA124)</f>
        <v>No</v>
      </c>
      <c r="AB124" s="20">
        <f>IF('S.D. Paste sheet'!AB124="","",'S.D. Paste sheet'!AB124)</f>
        <v>10</v>
      </c>
      <c r="AC124" s="20" t="str">
        <f>IF('S.D. Paste sheet'!AC124="","",'S.D. Paste sheet'!AC124)</f>
        <v>None</v>
      </c>
      <c r="AD124" s="20">
        <f>IF('S.D. Paste sheet'!AD124="","",'S.D. Paste sheet'!AD124)</f>
        <v>1</v>
      </c>
      <c r="AE124" s="28"/>
      <c r="AF124" t="str">
        <f>IF(AK124="","",IF(AK124&gt;0,COUNT($AG$2:AG124),""))</f>
        <v/>
      </c>
      <c r="AG124" s="25" t="str">
        <f t="shared" si="34"/>
        <v/>
      </c>
      <c r="AH124" s="25" t="str">
        <f t="shared" si="35"/>
        <v/>
      </c>
      <c r="AI124" s="25" t="str">
        <f t="shared" si="36"/>
        <v/>
      </c>
      <c r="AJ124" s="25" t="str">
        <f t="shared" si="37"/>
        <v/>
      </c>
      <c r="AK124" s="25" t="str">
        <f t="shared" si="38"/>
        <v/>
      </c>
      <c r="AL124" s="25" t="str">
        <f t="shared" si="39"/>
        <v/>
      </c>
      <c r="AM124" s="25" t="str">
        <f t="shared" si="40"/>
        <v/>
      </c>
      <c r="AN124" s="25" t="str">
        <f t="shared" si="41"/>
        <v/>
      </c>
      <c r="AO124" s="25" t="str">
        <f t="shared" si="42"/>
        <v/>
      </c>
      <c r="AP124" s="25" t="str">
        <f t="shared" si="43"/>
        <v/>
      </c>
      <c r="AQ124" s="25" t="str">
        <f t="shared" si="44"/>
        <v/>
      </c>
      <c r="AR124" s="25" t="str">
        <f t="shared" si="45"/>
        <v/>
      </c>
      <c r="AS124" s="25" t="str">
        <f t="shared" si="46"/>
        <v/>
      </c>
      <c r="AT124" s="25" t="str">
        <f t="shared" si="47"/>
        <v/>
      </c>
      <c r="AU124" s="25" t="str">
        <f t="shared" si="48"/>
        <v/>
      </c>
      <c r="AV124" s="25" t="str">
        <f t="shared" si="49"/>
        <v/>
      </c>
      <c r="AX124" t="str">
        <f>IF(BC124="","",IF(BC124&gt;0,COUNT($AY$2:AY124),""))</f>
        <v/>
      </c>
      <c r="AY124" s="25" t="str">
        <f t="shared" si="50"/>
        <v/>
      </c>
      <c r="AZ124" s="25" t="str">
        <f t="shared" si="51"/>
        <v/>
      </c>
      <c r="BA124" s="25" t="str">
        <f t="shared" si="52"/>
        <v/>
      </c>
      <c r="BB124" s="25" t="str">
        <f t="shared" si="53"/>
        <v/>
      </c>
      <c r="BC124" s="25" t="str">
        <f t="shared" si="54"/>
        <v/>
      </c>
      <c r="BD124" s="25" t="str">
        <f t="shared" si="55"/>
        <v/>
      </c>
      <c r="BE124" s="25" t="str">
        <f t="shared" si="56"/>
        <v/>
      </c>
      <c r="BF124" s="25" t="str">
        <f t="shared" si="57"/>
        <v/>
      </c>
      <c r="BG124" s="25" t="str">
        <f t="shared" si="58"/>
        <v/>
      </c>
      <c r="BH124" s="25" t="str">
        <f t="shared" si="59"/>
        <v/>
      </c>
      <c r="BI124" s="25" t="str">
        <f t="shared" si="60"/>
        <v/>
      </c>
      <c r="BJ124" s="25" t="str">
        <f t="shared" si="61"/>
        <v/>
      </c>
      <c r="BK124" s="25" t="str">
        <f t="shared" si="62"/>
        <v/>
      </c>
      <c r="BL124" s="25" t="str">
        <f t="shared" si="63"/>
        <v/>
      </c>
      <c r="BM124" s="25" t="str">
        <f t="shared" si="64"/>
        <v/>
      </c>
      <c r="BN124" s="25" t="str">
        <f t="shared" si="65"/>
        <v/>
      </c>
    </row>
    <row r="125" spans="1:66" ht="30" x14ac:dyDescent="0.25">
      <c r="A125" s="20" t="str">
        <f>IF('S.D. Paste sheet'!A125="","",'S.D. Paste sheet'!A125)</f>
        <v/>
      </c>
      <c r="B125" s="20" t="str">
        <f>IF('S.D. Paste sheet'!B125="","",'S.D. Paste sheet'!B125)</f>
        <v/>
      </c>
      <c r="C125" s="20" t="str">
        <f>IF('S.D. Paste sheet'!C125="","",'S.D. Paste sheet'!C125)</f>
        <v/>
      </c>
      <c r="D125" s="20" t="str">
        <f>IF('S.D. Paste sheet'!D125="","",'S.D. Paste sheet'!D125)</f>
        <v/>
      </c>
      <c r="E125" s="20" t="str">
        <f>IF('S.D. Paste sheet'!E125="","",UPPER('S.D. Paste sheet'!E125))</f>
        <v/>
      </c>
      <c r="F125" s="20" t="str">
        <f>IF('S.D. Paste sheet'!F125="","",'S.D. Paste sheet'!F125)</f>
        <v/>
      </c>
      <c r="G125" s="20" t="str">
        <f>IF('S.D. Paste sheet'!G125="","",UPPER('S.D. Paste sheet'!G125))</f>
        <v/>
      </c>
      <c r="H125" s="20" t="str">
        <f>IF('S.D. Paste sheet'!H125="","",UPPER('S.D. Paste sheet'!H125))</f>
        <v/>
      </c>
      <c r="I125" s="20" t="str">
        <f>IF('S.D. Paste sheet'!I125="","",'S.D. Paste sheet'!I125)</f>
        <v/>
      </c>
      <c r="J125" s="20" t="str">
        <f>IF('S.D. Paste sheet'!J125="","",'S.D. Paste sheet'!J125)</f>
        <v/>
      </c>
      <c r="K125" s="20" t="str">
        <f>IF('S.D. Paste sheet'!K125="","",'S.D. Paste sheet'!K125)</f>
        <v/>
      </c>
      <c r="L125" s="20" t="str">
        <f>IF('S.D. Paste sheet'!L125="","",'S.D. Paste sheet'!L125)</f>
        <v/>
      </c>
      <c r="M125" s="20" t="str">
        <f>IF('S.D. Paste sheet'!M125="","",'S.D. Paste sheet'!M125)</f>
        <v/>
      </c>
      <c r="N125" s="20" t="str">
        <f>IF('S.D. Paste sheet'!N125="","",'S.D. Paste sheet'!N125)</f>
        <v/>
      </c>
      <c r="O125" s="20" t="str">
        <f>IF('S.D. Paste sheet'!O125="","",'S.D. Paste sheet'!O125)</f>
        <v>OBC</v>
      </c>
      <c r="P125" s="20" t="str">
        <f>IF('S.D. Paste sheet'!P125="","",'S.D. Paste sheet'!P125)</f>
        <v>Hindu</v>
      </c>
      <c r="Q125" s="20" t="str">
        <f>IF('S.D. Paste sheet'!Q125="","",'S.D. Paste sheet'!Q125)</f>
        <v/>
      </c>
      <c r="R125" s="20" t="str">
        <f>IF('S.D. Paste sheet'!R125="","",'S.D. Paste sheet'!R125)</f>
        <v>MAHATMA GANDHI GOVT. SCHOOL BAR (214110)</v>
      </c>
      <c r="S125" s="20">
        <f>IF('S.D. Paste sheet'!S125="","",'S.D. Paste sheet'!S125)</f>
        <v>8200204302</v>
      </c>
      <c r="T125" s="20" t="str">
        <f>IF('S.D. Paste sheet'!T125="","",'S.D. Paste sheet'!T125)</f>
        <v>XXXX4688</v>
      </c>
      <c r="U125" s="20" t="str">
        <f>IF('S.D. Paste sheet'!U125="","",'S.D. Paste sheet'!U125)</f>
        <v/>
      </c>
      <c r="V125" s="20">
        <f>IF('S.D. Paste sheet'!V125="","",'S.D. Paste sheet'!V125)</f>
        <v>8290706369</v>
      </c>
      <c r="W125" s="20" t="str">
        <f>IF('S.D. Paste sheet'!W125="","",'S.D. Paste sheet'!W125)</f>
        <v>BIJALI GAR KE PASS,RAIPUR,BAR,306105</v>
      </c>
      <c r="X125" s="20">
        <f>IF('S.D. Paste sheet'!X125="","",'S.D. Paste sheet'!X125)</f>
        <v>36000</v>
      </c>
      <c r="Y125" s="20" t="str">
        <f>IF('S.D. Paste sheet'!Y125="","",'S.D. Paste sheet'!Y125)</f>
        <v>N</v>
      </c>
      <c r="Z125" s="20" t="str">
        <f>IF('S.D. Paste sheet'!Z125="","",'S.D. Paste sheet'!Z125)</f>
        <v>N</v>
      </c>
      <c r="AA125" s="20" t="str">
        <f>IF('S.D. Paste sheet'!AA125="","",'S.D. Paste sheet'!AA125)</f>
        <v>No</v>
      </c>
      <c r="AB125" s="20">
        <f>IF('S.D. Paste sheet'!AB125="","",'S.D. Paste sheet'!AB125)</f>
        <v>11</v>
      </c>
      <c r="AC125" s="20" t="str">
        <f>IF('S.D. Paste sheet'!AC125="","",'S.D. Paste sheet'!AC125)</f>
        <v>None</v>
      </c>
      <c r="AD125" s="20">
        <f>IF('S.D. Paste sheet'!AD125="","",'S.D. Paste sheet'!AD125)</f>
        <v>2</v>
      </c>
      <c r="AE125" s="28"/>
      <c r="AF125" t="str">
        <f>IF(AK125="","",IF(AK125&gt;0,COUNT($AG$2:AG125),""))</f>
        <v/>
      </c>
      <c r="AG125" s="25" t="str">
        <f t="shared" si="34"/>
        <v/>
      </c>
      <c r="AH125" s="25" t="str">
        <f t="shared" si="35"/>
        <v/>
      </c>
      <c r="AI125" s="25" t="str">
        <f t="shared" si="36"/>
        <v/>
      </c>
      <c r="AJ125" s="25" t="str">
        <f t="shared" si="37"/>
        <v/>
      </c>
      <c r="AK125" s="25" t="str">
        <f t="shared" si="38"/>
        <v/>
      </c>
      <c r="AL125" s="25" t="str">
        <f t="shared" si="39"/>
        <v/>
      </c>
      <c r="AM125" s="25" t="str">
        <f t="shared" si="40"/>
        <v/>
      </c>
      <c r="AN125" s="25" t="str">
        <f t="shared" si="41"/>
        <v/>
      </c>
      <c r="AO125" s="25" t="str">
        <f t="shared" si="42"/>
        <v/>
      </c>
      <c r="AP125" s="25" t="str">
        <f t="shared" si="43"/>
        <v/>
      </c>
      <c r="AQ125" s="25" t="str">
        <f t="shared" si="44"/>
        <v/>
      </c>
      <c r="AR125" s="25" t="str">
        <f t="shared" si="45"/>
        <v/>
      </c>
      <c r="AS125" s="25" t="str">
        <f t="shared" si="46"/>
        <v/>
      </c>
      <c r="AT125" s="25" t="str">
        <f t="shared" si="47"/>
        <v/>
      </c>
      <c r="AU125" s="25" t="str">
        <f t="shared" si="48"/>
        <v/>
      </c>
      <c r="AV125" s="25" t="str">
        <f t="shared" si="49"/>
        <v/>
      </c>
      <c r="AX125" t="str">
        <f>IF(BC125="","",IF(BC125&gt;0,COUNT($AY$2:AY125),""))</f>
        <v/>
      </c>
      <c r="AY125" s="25" t="str">
        <f t="shared" si="50"/>
        <v/>
      </c>
      <c r="AZ125" s="25" t="str">
        <f t="shared" si="51"/>
        <v/>
      </c>
      <c r="BA125" s="25" t="str">
        <f t="shared" si="52"/>
        <v/>
      </c>
      <c r="BB125" s="25" t="str">
        <f t="shared" si="53"/>
        <v/>
      </c>
      <c r="BC125" s="25" t="str">
        <f t="shared" si="54"/>
        <v/>
      </c>
      <c r="BD125" s="25" t="str">
        <f t="shared" si="55"/>
        <v/>
      </c>
      <c r="BE125" s="25" t="str">
        <f t="shared" si="56"/>
        <v/>
      </c>
      <c r="BF125" s="25" t="str">
        <f t="shared" si="57"/>
        <v/>
      </c>
      <c r="BG125" s="25" t="str">
        <f t="shared" si="58"/>
        <v/>
      </c>
      <c r="BH125" s="25" t="str">
        <f t="shared" si="59"/>
        <v/>
      </c>
      <c r="BI125" s="25" t="str">
        <f t="shared" si="60"/>
        <v/>
      </c>
      <c r="BJ125" s="25" t="str">
        <f t="shared" si="61"/>
        <v/>
      </c>
      <c r="BK125" s="25" t="str">
        <f t="shared" si="62"/>
        <v/>
      </c>
      <c r="BL125" s="25" t="str">
        <f t="shared" si="63"/>
        <v/>
      </c>
      <c r="BM125" s="25" t="str">
        <f t="shared" si="64"/>
        <v/>
      </c>
      <c r="BN125" s="25" t="str">
        <f t="shared" si="65"/>
        <v/>
      </c>
    </row>
    <row r="126" spans="1:66" ht="45" x14ac:dyDescent="0.25">
      <c r="A126" s="20" t="str">
        <f>IF('S.D. Paste sheet'!A126="","",'S.D. Paste sheet'!A126)</f>
        <v/>
      </c>
      <c r="B126" s="20" t="str">
        <f>IF('S.D. Paste sheet'!B126="","",'S.D. Paste sheet'!B126)</f>
        <v/>
      </c>
      <c r="C126" s="20" t="str">
        <f>IF('S.D. Paste sheet'!C126="","",'S.D. Paste sheet'!C126)</f>
        <v/>
      </c>
      <c r="D126" s="20" t="str">
        <f>IF('S.D. Paste sheet'!D126="","",'S.D. Paste sheet'!D126)</f>
        <v/>
      </c>
      <c r="E126" s="20" t="str">
        <f>IF('S.D. Paste sheet'!E126="","",UPPER('S.D. Paste sheet'!E126))</f>
        <v/>
      </c>
      <c r="F126" s="20" t="str">
        <f>IF('S.D. Paste sheet'!F126="","",'S.D. Paste sheet'!F126)</f>
        <v/>
      </c>
      <c r="G126" s="20" t="str">
        <f>IF('S.D. Paste sheet'!G126="","",UPPER('S.D. Paste sheet'!G126))</f>
        <v/>
      </c>
      <c r="H126" s="20" t="str">
        <f>IF('S.D. Paste sheet'!H126="","",UPPER('S.D. Paste sheet'!H126))</f>
        <v/>
      </c>
      <c r="I126" s="20" t="str">
        <f>IF('S.D. Paste sheet'!I126="","",'S.D. Paste sheet'!I126)</f>
        <v/>
      </c>
      <c r="J126" s="20" t="str">
        <f>IF('S.D. Paste sheet'!J126="","",'S.D. Paste sheet'!J126)</f>
        <v/>
      </c>
      <c r="K126" s="20" t="str">
        <f>IF('S.D. Paste sheet'!K126="","",'S.D. Paste sheet'!K126)</f>
        <v/>
      </c>
      <c r="L126" s="20" t="str">
        <f>IF('S.D. Paste sheet'!L126="","",'S.D. Paste sheet'!L126)</f>
        <v/>
      </c>
      <c r="M126" s="20" t="str">
        <f>IF('S.D. Paste sheet'!M126="","",'S.D. Paste sheet'!M126)</f>
        <v/>
      </c>
      <c r="N126" s="20" t="str">
        <f>IF('S.D. Paste sheet'!N126="","",'S.D. Paste sheet'!N126)</f>
        <v/>
      </c>
      <c r="O126" s="20" t="str">
        <f>IF('S.D. Paste sheet'!O126="","",'S.D. Paste sheet'!O126)</f>
        <v>OBC</v>
      </c>
      <c r="P126" s="20" t="str">
        <f>IF('S.D. Paste sheet'!P126="","",'S.D. Paste sheet'!P126)</f>
        <v>Muslim</v>
      </c>
      <c r="Q126" s="20" t="str">
        <f>IF('S.D. Paste sheet'!Q126="","",'S.D. Paste sheet'!Q126)</f>
        <v/>
      </c>
      <c r="R126" s="20" t="str">
        <f>IF('S.D. Paste sheet'!R126="","",'S.D. Paste sheet'!R126)</f>
        <v>MAHATMA GANDHI GOVT. SCHOOL BAR (214110)</v>
      </c>
      <c r="S126" s="20">
        <f>IF('S.D. Paste sheet'!S126="","",'S.D. Paste sheet'!S126)</f>
        <v>8200204302</v>
      </c>
      <c r="T126" s="20" t="str">
        <f>IF('S.D. Paste sheet'!T126="","",'S.D. Paste sheet'!T126)</f>
        <v>XXXX1005</v>
      </c>
      <c r="U126" s="20" t="str">
        <f>IF('S.D. Paste sheet'!U126="","",'S.D. Paste sheet'!U126)</f>
        <v/>
      </c>
      <c r="V126" s="20">
        <f>IF('S.D. Paste sheet'!V126="","",'S.D. Paste sheet'!V126)</f>
        <v>9414590221</v>
      </c>
      <c r="W126" s="20" t="str">
        <f>IF('S.D. Paste sheet'!W126="","",'S.D. Paste sheet'!W126)</f>
        <v>GRAM PANCHAYAT KE SAMNE, MEHBOOB COLONY ,RAIPUR,BAR,306105</v>
      </c>
      <c r="X126" s="20">
        <f>IF('S.D. Paste sheet'!X126="","",'S.D. Paste sheet'!X126)</f>
        <v>120000</v>
      </c>
      <c r="Y126" s="20" t="str">
        <f>IF('S.D. Paste sheet'!Y126="","",'S.D. Paste sheet'!Y126)</f>
        <v>N</v>
      </c>
      <c r="Z126" s="20" t="str">
        <f>IF('S.D. Paste sheet'!Z126="","",'S.D. Paste sheet'!Z126)</f>
        <v>N</v>
      </c>
      <c r="AA126" s="20" t="str">
        <f>IF('S.D. Paste sheet'!AA126="","",'S.D. Paste sheet'!AA126)</f>
        <v>Yes</v>
      </c>
      <c r="AB126" s="20">
        <f>IF('S.D. Paste sheet'!AB126="","",'S.D. Paste sheet'!AB126)</f>
        <v>10</v>
      </c>
      <c r="AC126" s="20" t="str">
        <f>IF('S.D. Paste sheet'!AC126="","",'S.D. Paste sheet'!AC126)</f>
        <v>None</v>
      </c>
      <c r="AD126" s="20">
        <f>IF('S.D. Paste sheet'!AD126="","",'S.D. Paste sheet'!AD126)</f>
        <v>1</v>
      </c>
      <c r="AE126" s="28"/>
      <c r="AF126" t="str">
        <f>IF(AK126="","",IF(AK126&gt;0,COUNT($AG$2:AG126),""))</f>
        <v/>
      </c>
      <c r="AG126" s="25" t="str">
        <f t="shared" si="34"/>
        <v/>
      </c>
      <c r="AH126" s="25" t="str">
        <f t="shared" si="35"/>
        <v/>
      </c>
      <c r="AI126" s="25" t="str">
        <f t="shared" si="36"/>
        <v/>
      </c>
      <c r="AJ126" s="25" t="str">
        <f t="shared" si="37"/>
        <v/>
      </c>
      <c r="AK126" s="25" t="str">
        <f t="shared" si="38"/>
        <v/>
      </c>
      <c r="AL126" s="25" t="str">
        <f t="shared" si="39"/>
        <v/>
      </c>
      <c r="AM126" s="25" t="str">
        <f t="shared" si="40"/>
        <v/>
      </c>
      <c r="AN126" s="25" t="str">
        <f t="shared" si="41"/>
        <v/>
      </c>
      <c r="AO126" s="25" t="str">
        <f t="shared" si="42"/>
        <v/>
      </c>
      <c r="AP126" s="25" t="str">
        <f t="shared" si="43"/>
        <v/>
      </c>
      <c r="AQ126" s="25" t="str">
        <f t="shared" si="44"/>
        <v/>
      </c>
      <c r="AR126" s="25" t="str">
        <f t="shared" si="45"/>
        <v/>
      </c>
      <c r="AS126" s="25" t="str">
        <f t="shared" si="46"/>
        <v/>
      </c>
      <c r="AT126" s="25" t="str">
        <f t="shared" si="47"/>
        <v/>
      </c>
      <c r="AU126" s="25" t="str">
        <f t="shared" si="48"/>
        <v/>
      </c>
      <c r="AV126" s="25" t="str">
        <f t="shared" si="49"/>
        <v/>
      </c>
      <c r="AX126" t="str">
        <f>IF(BC126="","",IF(BC126&gt;0,COUNT($AY$2:AY126),""))</f>
        <v/>
      </c>
      <c r="AY126" s="25" t="str">
        <f t="shared" si="50"/>
        <v/>
      </c>
      <c r="AZ126" s="25" t="str">
        <f t="shared" si="51"/>
        <v/>
      </c>
      <c r="BA126" s="25" t="str">
        <f t="shared" si="52"/>
        <v/>
      </c>
      <c r="BB126" s="25" t="str">
        <f t="shared" si="53"/>
        <v/>
      </c>
      <c r="BC126" s="25" t="str">
        <f t="shared" si="54"/>
        <v/>
      </c>
      <c r="BD126" s="25" t="str">
        <f t="shared" si="55"/>
        <v/>
      </c>
      <c r="BE126" s="25" t="str">
        <f t="shared" si="56"/>
        <v/>
      </c>
      <c r="BF126" s="25" t="str">
        <f t="shared" si="57"/>
        <v/>
      </c>
      <c r="BG126" s="25" t="str">
        <f t="shared" si="58"/>
        <v/>
      </c>
      <c r="BH126" s="25" t="str">
        <f t="shared" si="59"/>
        <v/>
      </c>
      <c r="BI126" s="25" t="str">
        <f t="shared" si="60"/>
        <v/>
      </c>
      <c r="BJ126" s="25" t="str">
        <f t="shared" si="61"/>
        <v/>
      </c>
      <c r="BK126" s="25" t="str">
        <f t="shared" si="62"/>
        <v/>
      </c>
      <c r="BL126" s="25" t="str">
        <f t="shared" si="63"/>
        <v/>
      </c>
      <c r="BM126" s="25" t="str">
        <f t="shared" si="64"/>
        <v/>
      </c>
      <c r="BN126" s="25" t="str">
        <f t="shared" si="65"/>
        <v/>
      </c>
    </row>
    <row r="127" spans="1:66" ht="30" x14ac:dyDescent="0.25">
      <c r="A127" s="20" t="str">
        <f>IF('S.D. Paste sheet'!A127="","",'S.D. Paste sheet'!A127)</f>
        <v/>
      </c>
      <c r="B127" s="20" t="str">
        <f>IF('S.D. Paste sheet'!B127="","",'S.D. Paste sheet'!B127)</f>
        <v/>
      </c>
      <c r="C127" s="20" t="str">
        <f>IF('S.D. Paste sheet'!C127="","",'S.D. Paste sheet'!C127)</f>
        <v/>
      </c>
      <c r="D127" s="20" t="str">
        <f>IF('S.D. Paste sheet'!D127="","",'S.D. Paste sheet'!D127)</f>
        <v/>
      </c>
      <c r="E127" s="20" t="str">
        <f>IF('S.D. Paste sheet'!E127="","",UPPER('S.D. Paste sheet'!E127))</f>
        <v/>
      </c>
      <c r="F127" s="20" t="str">
        <f>IF('S.D. Paste sheet'!F127="","",'S.D. Paste sheet'!F127)</f>
        <v/>
      </c>
      <c r="G127" s="20" t="str">
        <f>IF('S.D. Paste sheet'!G127="","",UPPER('S.D. Paste sheet'!G127))</f>
        <v/>
      </c>
      <c r="H127" s="20" t="str">
        <f>IF('S.D. Paste sheet'!H127="","",UPPER('S.D. Paste sheet'!H127))</f>
        <v/>
      </c>
      <c r="I127" s="20" t="str">
        <f>IF('S.D. Paste sheet'!I127="","",'S.D. Paste sheet'!I127)</f>
        <v/>
      </c>
      <c r="J127" s="20" t="str">
        <f>IF('S.D. Paste sheet'!J127="","",'S.D. Paste sheet'!J127)</f>
        <v/>
      </c>
      <c r="K127" s="20" t="str">
        <f>IF('S.D. Paste sheet'!K127="","",'S.D. Paste sheet'!K127)</f>
        <v/>
      </c>
      <c r="L127" s="20" t="str">
        <f>IF('S.D. Paste sheet'!L127="","",'S.D. Paste sheet'!L127)</f>
        <v/>
      </c>
      <c r="M127" s="20" t="str">
        <f>IF('S.D. Paste sheet'!M127="","",'S.D. Paste sheet'!M127)</f>
        <v/>
      </c>
      <c r="N127" s="20" t="str">
        <f>IF('S.D. Paste sheet'!N127="","",'S.D. Paste sheet'!N127)</f>
        <v/>
      </c>
      <c r="O127" s="20" t="str">
        <f>IF('S.D. Paste sheet'!O127="","",'S.D. Paste sheet'!O127)</f>
        <v>OBC</v>
      </c>
      <c r="P127" s="20" t="str">
        <f>IF('S.D. Paste sheet'!P127="","",'S.D. Paste sheet'!P127)</f>
        <v>Muslim</v>
      </c>
      <c r="Q127" s="20" t="str">
        <f>IF('S.D. Paste sheet'!Q127="","",'S.D. Paste sheet'!Q127)</f>
        <v/>
      </c>
      <c r="R127" s="20" t="str">
        <f>IF('S.D. Paste sheet'!R127="","",'S.D. Paste sheet'!R127)</f>
        <v>MAHATMA GANDHI GOVT. SCHOOL BAR (214110)</v>
      </c>
      <c r="S127" s="20">
        <f>IF('S.D. Paste sheet'!S127="","",'S.D. Paste sheet'!S127)</f>
        <v>8200204302</v>
      </c>
      <c r="T127" s="20" t="str">
        <f>IF('S.D. Paste sheet'!T127="","",'S.D. Paste sheet'!T127)</f>
        <v>XXXX7090</v>
      </c>
      <c r="U127" s="20" t="str">
        <f>IF('S.D. Paste sheet'!U127="","",'S.D. Paste sheet'!U127)</f>
        <v>VAIBSCK</v>
      </c>
      <c r="V127" s="20">
        <f>IF('S.D. Paste sheet'!V127="","",'S.D. Paste sheet'!V127)</f>
        <v>7734492277</v>
      </c>
      <c r="W127" s="20" t="str">
        <f>IF('S.D. Paste sheet'!W127="","",'S.D. Paste sheet'!W127)</f>
        <v>JODHPUR ROAD SAHKARI SIMITI KE PASS,RAIPUR,BAR,306105</v>
      </c>
      <c r="X127" s="20">
        <f>IF('S.D. Paste sheet'!X127="","",'S.D. Paste sheet'!X127)</f>
        <v>36000</v>
      </c>
      <c r="Y127" s="20" t="str">
        <f>IF('S.D. Paste sheet'!Y127="","",'S.D. Paste sheet'!Y127)</f>
        <v>N</v>
      </c>
      <c r="Z127" s="20" t="str">
        <f>IF('S.D. Paste sheet'!Z127="","",'S.D. Paste sheet'!Z127)</f>
        <v>N</v>
      </c>
      <c r="AA127" s="20" t="str">
        <f>IF('S.D. Paste sheet'!AA127="","",'S.D. Paste sheet'!AA127)</f>
        <v>Yes</v>
      </c>
      <c r="AB127" s="20">
        <f>IF('S.D. Paste sheet'!AB127="","",'S.D. Paste sheet'!AB127)</f>
        <v>11</v>
      </c>
      <c r="AC127" s="20" t="str">
        <f>IF('S.D. Paste sheet'!AC127="","",'S.D. Paste sheet'!AC127)</f>
        <v>None</v>
      </c>
      <c r="AD127" s="20">
        <f>IF('S.D. Paste sheet'!AD127="","",'S.D. Paste sheet'!AD127)</f>
        <v>1</v>
      </c>
      <c r="AE127" s="28"/>
      <c r="AF127" t="str">
        <f>IF(AK127="","",IF(AK127&gt;0,COUNT($AG$2:AG127),""))</f>
        <v/>
      </c>
      <c r="AG127" s="25" t="str">
        <f t="shared" si="34"/>
        <v/>
      </c>
      <c r="AH127" s="25" t="str">
        <f t="shared" si="35"/>
        <v/>
      </c>
      <c r="AI127" s="25" t="str">
        <f t="shared" si="36"/>
        <v/>
      </c>
      <c r="AJ127" s="25" t="str">
        <f t="shared" si="37"/>
        <v/>
      </c>
      <c r="AK127" s="25" t="str">
        <f t="shared" si="38"/>
        <v/>
      </c>
      <c r="AL127" s="25" t="str">
        <f t="shared" si="39"/>
        <v/>
      </c>
      <c r="AM127" s="25" t="str">
        <f t="shared" si="40"/>
        <v/>
      </c>
      <c r="AN127" s="25" t="str">
        <f t="shared" si="41"/>
        <v/>
      </c>
      <c r="AO127" s="25" t="str">
        <f t="shared" si="42"/>
        <v/>
      </c>
      <c r="AP127" s="25" t="str">
        <f t="shared" si="43"/>
        <v/>
      </c>
      <c r="AQ127" s="25" t="str">
        <f t="shared" si="44"/>
        <v/>
      </c>
      <c r="AR127" s="25" t="str">
        <f t="shared" si="45"/>
        <v/>
      </c>
      <c r="AS127" s="25" t="str">
        <f t="shared" si="46"/>
        <v/>
      </c>
      <c r="AT127" s="25" t="str">
        <f t="shared" si="47"/>
        <v/>
      </c>
      <c r="AU127" s="25" t="str">
        <f t="shared" si="48"/>
        <v/>
      </c>
      <c r="AV127" s="25" t="str">
        <f t="shared" si="49"/>
        <v/>
      </c>
      <c r="AX127" t="str">
        <f>IF(BC127="","",IF(BC127&gt;0,COUNT($AY$2:AY127),""))</f>
        <v/>
      </c>
      <c r="AY127" s="25" t="str">
        <f t="shared" si="50"/>
        <v/>
      </c>
      <c r="AZ127" s="25" t="str">
        <f t="shared" si="51"/>
        <v/>
      </c>
      <c r="BA127" s="25" t="str">
        <f t="shared" si="52"/>
        <v/>
      </c>
      <c r="BB127" s="25" t="str">
        <f t="shared" si="53"/>
        <v/>
      </c>
      <c r="BC127" s="25" t="str">
        <f t="shared" si="54"/>
        <v/>
      </c>
      <c r="BD127" s="25" t="str">
        <f t="shared" si="55"/>
        <v/>
      </c>
      <c r="BE127" s="25" t="str">
        <f t="shared" si="56"/>
        <v/>
      </c>
      <c r="BF127" s="25" t="str">
        <f t="shared" si="57"/>
        <v/>
      </c>
      <c r="BG127" s="25" t="str">
        <f t="shared" si="58"/>
        <v/>
      </c>
      <c r="BH127" s="25" t="str">
        <f t="shared" si="59"/>
        <v/>
      </c>
      <c r="BI127" s="25" t="str">
        <f t="shared" si="60"/>
        <v/>
      </c>
      <c r="BJ127" s="25" t="str">
        <f t="shared" si="61"/>
        <v/>
      </c>
      <c r="BK127" s="25" t="str">
        <f t="shared" si="62"/>
        <v/>
      </c>
      <c r="BL127" s="25" t="str">
        <f t="shared" si="63"/>
        <v/>
      </c>
      <c r="BM127" s="25" t="str">
        <f t="shared" si="64"/>
        <v/>
      </c>
      <c r="BN127" s="25" t="str">
        <f t="shared" si="65"/>
        <v/>
      </c>
    </row>
    <row r="128" spans="1:66" ht="45" x14ac:dyDescent="0.25">
      <c r="A128" s="20" t="str">
        <f>IF('S.D. Paste sheet'!A128="","",'S.D. Paste sheet'!A128)</f>
        <v/>
      </c>
      <c r="B128" s="20" t="str">
        <f>IF('S.D. Paste sheet'!B128="","",'S.D. Paste sheet'!B128)</f>
        <v/>
      </c>
      <c r="C128" s="20" t="str">
        <f>IF('S.D. Paste sheet'!C128="","",'S.D. Paste sheet'!C128)</f>
        <v/>
      </c>
      <c r="D128" s="20" t="str">
        <f>IF('S.D. Paste sheet'!D128="","",'S.D. Paste sheet'!D128)</f>
        <v/>
      </c>
      <c r="E128" s="20" t="str">
        <f>IF('S.D. Paste sheet'!E128="","",UPPER('S.D. Paste sheet'!E128))</f>
        <v/>
      </c>
      <c r="F128" s="20" t="str">
        <f>IF('S.D. Paste sheet'!F128="","",'S.D. Paste sheet'!F128)</f>
        <v/>
      </c>
      <c r="G128" s="20" t="str">
        <f>IF('S.D. Paste sheet'!G128="","",UPPER('S.D. Paste sheet'!G128))</f>
        <v/>
      </c>
      <c r="H128" s="20" t="str">
        <f>IF('S.D. Paste sheet'!H128="","",UPPER('S.D. Paste sheet'!H128))</f>
        <v/>
      </c>
      <c r="I128" s="20" t="str">
        <f>IF('S.D. Paste sheet'!I128="","",'S.D. Paste sheet'!I128)</f>
        <v/>
      </c>
      <c r="J128" s="20" t="str">
        <f>IF('S.D. Paste sheet'!J128="","",'S.D. Paste sheet'!J128)</f>
        <v/>
      </c>
      <c r="K128" s="20" t="str">
        <f>IF('S.D. Paste sheet'!K128="","",'S.D. Paste sheet'!K128)</f>
        <v/>
      </c>
      <c r="L128" s="20" t="str">
        <f>IF('S.D. Paste sheet'!L128="","",'S.D. Paste sheet'!L128)</f>
        <v/>
      </c>
      <c r="M128" s="20" t="str">
        <f>IF('S.D. Paste sheet'!M128="","",'S.D. Paste sheet'!M128)</f>
        <v/>
      </c>
      <c r="N128" s="20" t="str">
        <f>IF('S.D. Paste sheet'!N128="","",'S.D. Paste sheet'!N128)</f>
        <v/>
      </c>
      <c r="O128" s="20" t="str">
        <f>IF('S.D. Paste sheet'!O128="","",'S.D. Paste sheet'!O128)</f>
        <v>OBC</v>
      </c>
      <c r="P128" s="20" t="str">
        <f>IF('S.D. Paste sheet'!P128="","",'S.D. Paste sheet'!P128)</f>
        <v>Hindu</v>
      </c>
      <c r="Q128" s="20" t="str">
        <f>IF('S.D. Paste sheet'!Q128="","",'S.D. Paste sheet'!Q128)</f>
        <v/>
      </c>
      <c r="R128" s="20" t="str">
        <f>IF('S.D. Paste sheet'!R128="","",'S.D. Paste sheet'!R128)</f>
        <v>MAHATMA GANDHI GOVT. SCHOOL BAR (214110)</v>
      </c>
      <c r="S128" s="20">
        <f>IF('S.D. Paste sheet'!S128="","",'S.D. Paste sheet'!S128)</f>
        <v>8200204302</v>
      </c>
      <c r="T128" s="20" t="str">
        <f>IF('S.D. Paste sheet'!T128="","",'S.D. Paste sheet'!T128)</f>
        <v/>
      </c>
      <c r="U128" s="20" t="str">
        <f>IF('S.D. Paste sheet'!U128="","",'S.D. Paste sheet'!U128)</f>
        <v>YKEOCGS</v>
      </c>
      <c r="V128" s="20">
        <f>IF('S.D. Paste sheet'!V128="","",'S.D. Paste sheet'!V128)</f>
        <v>9413261389</v>
      </c>
      <c r="W128" s="20" t="str">
        <f>IF('S.D. Paste sheet'!W128="","",'S.D. Paste sheet'!W128)</f>
        <v>BIRANTIYA KALLAN,RAIPUR,BIRANTIYA KALLAN,306105</v>
      </c>
      <c r="X128" s="20">
        <f>IF('S.D. Paste sheet'!X128="","",'S.D. Paste sheet'!X128)</f>
        <v>105000</v>
      </c>
      <c r="Y128" s="20" t="str">
        <f>IF('S.D. Paste sheet'!Y128="","",'S.D. Paste sheet'!Y128)</f>
        <v>N</v>
      </c>
      <c r="Z128" s="20" t="str">
        <f>IF('S.D. Paste sheet'!Z128="","",'S.D. Paste sheet'!Z128)</f>
        <v>N</v>
      </c>
      <c r="AA128" s="20" t="str">
        <f>IF('S.D. Paste sheet'!AA128="","",'S.D. Paste sheet'!AA128)</f>
        <v>No</v>
      </c>
      <c r="AB128" s="20">
        <f>IF('S.D. Paste sheet'!AB128="","",'S.D. Paste sheet'!AB128)</f>
        <v>10</v>
      </c>
      <c r="AC128" s="20" t="str">
        <f>IF('S.D. Paste sheet'!AC128="","",'S.D. Paste sheet'!AC128)</f>
        <v>None</v>
      </c>
      <c r="AD128" s="20">
        <f>IF('S.D. Paste sheet'!AD128="","",'S.D. Paste sheet'!AD128)</f>
        <v>1</v>
      </c>
      <c r="AE128" s="28"/>
      <c r="AF128" t="str">
        <f>IF(AK128="","",IF(AK128&gt;0,COUNT($AG$2:AG128),""))</f>
        <v/>
      </c>
      <c r="AG128" s="25" t="str">
        <f t="shared" si="34"/>
        <v/>
      </c>
      <c r="AH128" s="25" t="str">
        <f t="shared" si="35"/>
        <v/>
      </c>
      <c r="AI128" s="25" t="str">
        <f t="shared" si="36"/>
        <v/>
      </c>
      <c r="AJ128" s="25" t="str">
        <f t="shared" si="37"/>
        <v/>
      </c>
      <c r="AK128" s="25" t="str">
        <f t="shared" si="38"/>
        <v/>
      </c>
      <c r="AL128" s="25" t="str">
        <f t="shared" si="39"/>
        <v/>
      </c>
      <c r="AM128" s="25" t="str">
        <f t="shared" si="40"/>
        <v/>
      </c>
      <c r="AN128" s="25" t="str">
        <f t="shared" si="41"/>
        <v/>
      </c>
      <c r="AO128" s="25" t="str">
        <f t="shared" si="42"/>
        <v/>
      </c>
      <c r="AP128" s="25" t="str">
        <f t="shared" si="43"/>
        <v/>
      </c>
      <c r="AQ128" s="25" t="str">
        <f t="shared" si="44"/>
        <v/>
      </c>
      <c r="AR128" s="25" t="str">
        <f t="shared" si="45"/>
        <v/>
      </c>
      <c r="AS128" s="25" t="str">
        <f t="shared" si="46"/>
        <v/>
      </c>
      <c r="AT128" s="25" t="str">
        <f t="shared" si="47"/>
        <v/>
      </c>
      <c r="AU128" s="25" t="str">
        <f t="shared" si="48"/>
        <v/>
      </c>
      <c r="AV128" s="25" t="str">
        <f t="shared" si="49"/>
        <v/>
      </c>
      <c r="AX128" t="str">
        <f>IF(BC128="","",IF(BC128&gt;0,COUNT($AY$2:AY128),""))</f>
        <v/>
      </c>
      <c r="AY128" s="25" t="str">
        <f t="shared" si="50"/>
        <v/>
      </c>
      <c r="AZ128" s="25" t="str">
        <f t="shared" si="51"/>
        <v/>
      </c>
      <c r="BA128" s="25" t="str">
        <f t="shared" si="52"/>
        <v/>
      </c>
      <c r="BB128" s="25" t="str">
        <f t="shared" si="53"/>
        <v/>
      </c>
      <c r="BC128" s="25" t="str">
        <f t="shared" si="54"/>
        <v/>
      </c>
      <c r="BD128" s="25" t="str">
        <f t="shared" si="55"/>
        <v/>
      </c>
      <c r="BE128" s="25" t="str">
        <f t="shared" si="56"/>
        <v/>
      </c>
      <c r="BF128" s="25" t="str">
        <f t="shared" si="57"/>
        <v/>
      </c>
      <c r="BG128" s="25" t="str">
        <f t="shared" si="58"/>
        <v/>
      </c>
      <c r="BH128" s="25" t="str">
        <f t="shared" si="59"/>
        <v/>
      </c>
      <c r="BI128" s="25" t="str">
        <f t="shared" si="60"/>
        <v/>
      </c>
      <c r="BJ128" s="25" t="str">
        <f t="shared" si="61"/>
        <v/>
      </c>
      <c r="BK128" s="25" t="str">
        <f t="shared" si="62"/>
        <v/>
      </c>
      <c r="BL128" s="25" t="str">
        <f t="shared" si="63"/>
        <v/>
      </c>
      <c r="BM128" s="25" t="str">
        <f t="shared" si="64"/>
        <v/>
      </c>
      <c r="BN128" s="25" t="str">
        <f t="shared" si="65"/>
        <v/>
      </c>
    </row>
    <row r="129" spans="1:66" ht="30" x14ac:dyDescent="0.25">
      <c r="A129" s="20" t="str">
        <f>IF('S.D. Paste sheet'!A129="","",'S.D. Paste sheet'!A129)</f>
        <v/>
      </c>
      <c r="B129" s="20" t="str">
        <f>IF('S.D. Paste sheet'!B129="","",'S.D. Paste sheet'!B129)</f>
        <v/>
      </c>
      <c r="C129" s="20" t="str">
        <f>IF('S.D. Paste sheet'!C129="","",'S.D. Paste sheet'!C129)</f>
        <v/>
      </c>
      <c r="D129" s="20" t="str">
        <f>IF('S.D. Paste sheet'!D129="","",'S.D. Paste sheet'!D129)</f>
        <v/>
      </c>
      <c r="E129" s="20" t="str">
        <f>IF('S.D. Paste sheet'!E129="","",UPPER('S.D. Paste sheet'!E129))</f>
        <v/>
      </c>
      <c r="F129" s="20" t="str">
        <f>IF('S.D. Paste sheet'!F129="","",'S.D. Paste sheet'!F129)</f>
        <v/>
      </c>
      <c r="G129" s="20" t="str">
        <f>IF('S.D. Paste sheet'!G129="","",UPPER('S.D. Paste sheet'!G129))</f>
        <v/>
      </c>
      <c r="H129" s="20" t="str">
        <f>IF('S.D. Paste sheet'!H129="","",UPPER('S.D. Paste sheet'!H129))</f>
        <v/>
      </c>
      <c r="I129" s="20" t="str">
        <f>IF('S.D. Paste sheet'!I129="","",'S.D. Paste sheet'!I129)</f>
        <v/>
      </c>
      <c r="J129" s="20" t="str">
        <f>IF('S.D. Paste sheet'!J129="","",'S.D. Paste sheet'!J129)</f>
        <v/>
      </c>
      <c r="K129" s="20" t="str">
        <f>IF('S.D. Paste sheet'!K129="","",'S.D. Paste sheet'!K129)</f>
        <v/>
      </c>
      <c r="L129" s="20" t="str">
        <f>IF('S.D. Paste sheet'!L129="","",'S.D. Paste sheet'!L129)</f>
        <v/>
      </c>
      <c r="M129" s="20" t="str">
        <f>IF('S.D. Paste sheet'!M129="","",'S.D. Paste sheet'!M129)</f>
        <v/>
      </c>
      <c r="N129" s="20" t="str">
        <f>IF('S.D. Paste sheet'!N129="","",'S.D. Paste sheet'!N129)</f>
        <v/>
      </c>
      <c r="O129" s="20" t="str">
        <f>IF('S.D. Paste sheet'!O129="","",'S.D. Paste sheet'!O129)</f>
        <v>SC</v>
      </c>
      <c r="P129" s="20" t="str">
        <f>IF('S.D. Paste sheet'!P129="","",'S.D. Paste sheet'!P129)</f>
        <v>Hindu</v>
      </c>
      <c r="Q129" s="20" t="str">
        <f>IF('S.D. Paste sheet'!Q129="","",'S.D. Paste sheet'!Q129)</f>
        <v/>
      </c>
      <c r="R129" s="20" t="str">
        <f>IF('S.D. Paste sheet'!R129="","",'S.D. Paste sheet'!R129)</f>
        <v>MAHATMA GANDHI GOVT. SCHOOL BAR (214110)</v>
      </c>
      <c r="S129" s="20">
        <f>IF('S.D. Paste sheet'!S129="","",'S.D. Paste sheet'!S129)</f>
        <v>8200204302</v>
      </c>
      <c r="T129" s="20" t="str">
        <f>IF('S.D. Paste sheet'!T129="","",'S.D. Paste sheet'!T129)</f>
        <v>XXXX5232</v>
      </c>
      <c r="U129" s="20" t="str">
        <f>IF('S.D. Paste sheet'!U129="","",'S.D. Paste sheet'!U129)</f>
        <v>YBIWFFO</v>
      </c>
      <c r="V129" s="20">
        <f>IF('S.D. Paste sheet'!V129="","",'S.D. Paste sheet'!V129)</f>
        <v>9166041427</v>
      </c>
      <c r="W129" s="20" t="str">
        <f>IF('S.D. Paste sheet'!W129="","",'S.D. Paste sheet'!W129)</f>
        <v>MAIN BUS STAND,RAIPUR, BAR,306105</v>
      </c>
      <c r="X129" s="20">
        <f>IF('S.D. Paste sheet'!X129="","",'S.D. Paste sheet'!X129)</f>
        <v>95000</v>
      </c>
      <c r="Y129" s="20" t="str">
        <f>IF('S.D. Paste sheet'!Y129="","",'S.D. Paste sheet'!Y129)</f>
        <v>N</v>
      </c>
      <c r="Z129" s="20" t="str">
        <f>IF('S.D. Paste sheet'!Z129="","",'S.D. Paste sheet'!Z129)</f>
        <v>N</v>
      </c>
      <c r="AA129" s="20" t="str">
        <f>IF('S.D. Paste sheet'!AA129="","",'S.D. Paste sheet'!AA129)</f>
        <v>No</v>
      </c>
      <c r="AB129" s="20">
        <f>IF('S.D. Paste sheet'!AB129="","",'S.D. Paste sheet'!AB129)</f>
        <v>11</v>
      </c>
      <c r="AC129" s="20" t="str">
        <f>IF('S.D. Paste sheet'!AC129="","",'S.D. Paste sheet'!AC129)</f>
        <v>None</v>
      </c>
      <c r="AD129" s="20">
        <f>IF('S.D. Paste sheet'!AD129="","",'S.D. Paste sheet'!AD129)</f>
        <v>1</v>
      </c>
      <c r="AE129" s="28"/>
      <c r="AF129" t="str">
        <f>IF(AK129="","",IF(AK129&gt;0,COUNT($AG$2:AG129),""))</f>
        <v/>
      </c>
      <c r="AG129" s="25" t="str">
        <f t="shared" si="34"/>
        <v/>
      </c>
      <c r="AH129" s="25" t="str">
        <f t="shared" si="35"/>
        <v/>
      </c>
      <c r="AI129" s="25" t="str">
        <f t="shared" si="36"/>
        <v/>
      </c>
      <c r="AJ129" s="25" t="str">
        <f t="shared" si="37"/>
        <v/>
      </c>
      <c r="AK129" s="25" t="str">
        <f t="shared" si="38"/>
        <v/>
      </c>
      <c r="AL129" s="25" t="str">
        <f t="shared" si="39"/>
        <v/>
      </c>
      <c r="AM129" s="25" t="str">
        <f t="shared" si="40"/>
        <v/>
      </c>
      <c r="AN129" s="25" t="str">
        <f t="shared" si="41"/>
        <v/>
      </c>
      <c r="AO129" s="25" t="str">
        <f t="shared" si="42"/>
        <v/>
      </c>
      <c r="AP129" s="25" t="str">
        <f t="shared" si="43"/>
        <v/>
      </c>
      <c r="AQ129" s="25" t="str">
        <f t="shared" si="44"/>
        <v/>
      </c>
      <c r="AR129" s="25" t="str">
        <f t="shared" si="45"/>
        <v/>
      </c>
      <c r="AS129" s="25" t="str">
        <f t="shared" si="46"/>
        <v/>
      </c>
      <c r="AT129" s="25" t="str">
        <f t="shared" si="47"/>
        <v/>
      </c>
      <c r="AU129" s="25" t="str">
        <f t="shared" si="48"/>
        <v/>
      </c>
      <c r="AV129" s="25" t="str">
        <f t="shared" si="49"/>
        <v/>
      </c>
      <c r="AX129" t="str">
        <f>IF(BC129="","",IF(BC129&gt;0,COUNT($AY$2:AY129),""))</f>
        <v/>
      </c>
      <c r="AY129" s="25" t="str">
        <f t="shared" si="50"/>
        <v/>
      </c>
      <c r="AZ129" s="25" t="str">
        <f t="shared" si="51"/>
        <v/>
      </c>
      <c r="BA129" s="25" t="str">
        <f t="shared" si="52"/>
        <v/>
      </c>
      <c r="BB129" s="25" t="str">
        <f t="shared" si="53"/>
        <v/>
      </c>
      <c r="BC129" s="25" t="str">
        <f t="shared" si="54"/>
        <v/>
      </c>
      <c r="BD129" s="25" t="str">
        <f t="shared" si="55"/>
        <v/>
      </c>
      <c r="BE129" s="25" t="str">
        <f t="shared" si="56"/>
        <v/>
      </c>
      <c r="BF129" s="25" t="str">
        <f t="shared" si="57"/>
        <v/>
      </c>
      <c r="BG129" s="25" t="str">
        <f t="shared" si="58"/>
        <v/>
      </c>
      <c r="BH129" s="25" t="str">
        <f t="shared" si="59"/>
        <v/>
      </c>
      <c r="BI129" s="25" t="str">
        <f t="shared" si="60"/>
        <v/>
      </c>
      <c r="BJ129" s="25" t="str">
        <f t="shared" si="61"/>
        <v/>
      </c>
      <c r="BK129" s="25" t="str">
        <f t="shared" si="62"/>
        <v/>
      </c>
      <c r="BL129" s="25" t="str">
        <f t="shared" si="63"/>
        <v/>
      </c>
      <c r="BM129" s="25" t="str">
        <f t="shared" si="64"/>
        <v/>
      </c>
      <c r="BN129" s="25" t="str">
        <f t="shared" si="65"/>
        <v/>
      </c>
    </row>
    <row r="130" spans="1:66" ht="30" x14ac:dyDescent="0.25">
      <c r="A130" s="20" t="str">
        <f>IF('S.D. Paste sheet'!A130="","",'S.D. Paste sheet'!A130)</f>
        <v/>
      </c>
      <c r="B130" s="20" t="str">
        <f>IF('S.D. Paste sheet'!B130="","",'S.D. Paste sheet'!B130)</f>
        <v/>
      </c>
      <c r="C130" s="20" t="str">
        <f>IF('S.D. Paste sheet'!C130="","",'S.D. Paste sheet'!C130)</f>
        <v/>
      </c>
      <c r="D130" s="20" t="str">
        <f>IF('S.D. Paste sheet'!D130="","",'S.D. Paste sheet'!D130)</f>
        <v/>
      </c>
      <c r="E130" s="20" t="str">
        <f>IF('S.D. Paste sheet'!E130="","",UPPER('S.D. Paste sheet'!E130))</f>
        <v/>
      </c>
      <c r="F130" s="20" t="str">
        <f>IF('S.D. Paste sheet'!F130="","",'S.D. Paste sheet'!F130)</f>
        <v/>
      </c>
      <c r="G130" s="20" t="str">
        <f>IF('S.D. Paste sheet'!G130="","",UPPER('S.D. Paste sheet'!G130))</f>
        <v/>
      </c>
      <c r="H130" s="20" t="str">
        <f>IF('S.D. Paste sheet'!H130="","",UPPER('S.D. Paste sheet'!H130))</f>
        <v/>
      </c>
      <c r="I130" s="20" t="str">
        <f>IF('S.D. Paste sheet'!I130="","",'S.D. Paste sheet'!I130)</f>
        <v/>
      </c>
      <c r="J130" s="20" t="str">
        <f>IF('S.D. Paste sheet'!J130="","",'S.D. Paste sheet'!J130)</f>
        <v/>
      </c>
      <c r="K130" s="20" t="str">
        <f>IF('S.D. Paste sheet'!K130="","",'S.D. Paste sheet'!K130)</f>
        <v/>
      </c>
      <c r="L130" s="20" t="str">
        <f>IF('S.D. Paste sheet'!L130="","",'S.D. Paste sheet'!L130)</f>
        <v/>
      </c>
      <c r="M130" s="20" t="str">
        <f>IF('S.D. Paste sheet'!M130="","",'S.D. Paste sheet'!M130)</f>
        <v/>
      </c>
      <c r="N130" s="20" t="str">
        <f>IF('S.D. Paste sheet'!N130="","",'S.D. Paste sheet'!N130)</f>
        <v/>
      </c>
      <c r="O130" s="20" t="str">
        <f>IF('S.D. Paste sheet'!O130="","",'S.D. Paste sheet'!O130)</f>
        <v>SC</v>
      </c>
      <c r="P130" s="20" t="str">
        <f>IF('S.D. Paste sheet'!P130="","",'S.D. Paste sheet'!P130)</f>
        <v>Hindu</v>
      </c>
      <c r="Q130" s="20" t="str">
        <f>IF('S.D. Paste sheet'!Q130="","",'S.D. Paste sheet'!Q130)</f>
        <v/>
      </c>
      <c r="R130" s="20" t="str">
        <f>IF('S.D. Paste sheet'!R130="","",'S.D. Paste sheet'!R130)</f>
        <v>MAHATMA GANDHI GOVT. SCHOOL BAR (214110)</v>
      </c>
      <c r="S130" s="20">
        <f>IF('S.D. Paste sheet'!S130="","",'S.D. Paste sheet'!S130)</f>
        <v>8200204302</v>
      </c>
      <c r="T130" s="20" t="str">
        <f>IF('S.D. Paste sheet'!T130="","",'S.D. Paste sheet'!T130)</f>
        <v>XXXX0788</v>
      </c>
      <c r="U130" s="20" t="str">
        <f>IF('S.D. Paste sheet'!U130="","",'S.D. Paste sheet'!U130)</f>
        <v>VVSRJJN</v>
      </c>
      <c r="V130" s="20">
        <f>IF('S.D. Paste sheet'!V130="","",'S.D. Paste sheet'!V130)</f>
        <v>9636174725</v>
      </c>
      <c r="W130" s="20" t="str">
        <f>IF('S.D. Paste sheet'!W130="","",'S.D. Paste sheet'!W130)</f>
        <v>RAMDEV COLONY JODHPUR ROAD,RAIPUR,BAR,306105</v>
      </c>
      <c r="X130" s="20">
        <f>IF('S.D. Paste sheet'!X130="","",'S.D. Paste sheet'!X130)</f>
        <v>324000</v>
      </c>
      <c r="Y130" s="20" t="str">
        <f>IF('S.D. Paste sheet'!Y130="","",'S.D. Paste sheet'!Y130)</f>
        <v>N</v>
      </c>
      <c r="Z130" s="20" t="str">
        <f>IF('S.D. Paste sheet'!Z130="","",'S.D. Paste sheet'!Z130)</f>
        <v>N</v>
      </c>
      <c r="AA130" s="20" t="str">
        <f>IF('S.D. Paste sheet'!AA130="","",'S.D. Paste sheet'!AA130)</f>
        <v>No</v>
      </c>
      <c r="AB130" s="20">
        <f>IF('S.D. Paste sheet'!AB130="","",'S.D. Paste sheet'!AB130)</f>
        <v>11</v>
      </c>
      <c r="AC130" s="20" t="str">
        <f>IF('S.D. Paste sheet'!AC130="","",'S.D. Paste sheet'!AC130)</f>
        <v>None</v>
      </c>
      <c r="AD130" s="20">
        <f>IF('S.D. Paste sheet'!AD130="","",'S.D. Paste sheet'!AD130)</f>
        <v>1</v>
      </c>
      <c r="AE130" s="28"/>
      <c r="AF130" t="str">
        <f>IF(AK130="","",IF(AK130&gt;0,COUNT($AG$2:AG130),""))</f>
        <v/>
      </c>
      <c r="AG130" s="25" t="str">
        <f t="shared" si="34"/>
        <v/>
      </c>
      <c r="AH130" s="25" t="str">
        <f t="shared" si="35"/>
        <v/>
      </c>
      <c r="AI130" s="25" t="str">
        <f t="shared" si="36"/>
        <v/>
      </c>
      <c r="AJ130" s="25" t="str">
        <f t="shared" si="37"/>
        <v/>
      </c>
      <c r="AK130" s="25" t="str">
        <f t="shared" si="38"/>
        <v/>
      </c>
      <c r="AL130" s="25" t="str">
        <f t="shared" si="39"/>
        <v/>
      </c>
      <c r="AM130" s="25" t="str">
        <f t="shared" si="40"/>
        <v/>
      </c>
      <c r="AN130" s="25" t="str">
        <f t="shared" si="41"/>
        <v/>
      </c>
      <c r="AO130" s="25" t="str">
        <f t="shared" si="42"/>
        <v/>
      </c>
      <c r="AP130" s="25" t="str">
        <f t="shared" si="43"/>
        <v/>
      </c>
      <c r="AQ130" s="25" t="str">
        <f t="shared" si="44"/>
        <v/>
      </c>
      <c r="AR130" s="25" t="str">
        <f t="shared" si="45"/>
        <v/>
      </c>
      <c r="AS130" s="25" t="str">
        <f t="shared" si="46"/>
        <v/>
      </c>
      <c r="AT130" s="25" t="str">
        <f t="shared" si="47"/>
        <v/>
      </c>
      <c r="AU130" s="25" t="str">
        <f t="shared" si="48"/>
        <v/>
      </c>
      <c r="AV130" s="25" t="str">
        <f t="shared" si="49"/>
        <v/>
      </c>
      <c r="AX130" t="str">
        <f>IF(BC130="","",IF(BC130&gt;0,COUNT($AY$2:AY130),""))</f>
        <v/>
      </c>
      <c r="AY130" s="25" t="str">
        <f t="shared" si="50"/>
        <v/>
      </c>
      <c r="AZ130" s="25" t="str">
        <f t="shared" si="51"/>
        <v/>
      </c>
      <c r="BA130" s="25" t="str">
        <f t="shared" si="52"/>
        <v/>
      </c>
      <c r="BB130" s="25" t="str">
        <f t="shared" si="53"/>
        <v/>
      </c>
      <c r="BC130" s="25" t="str">
        <f t="shared" si="54"/>
        <v/>
      </c>
      <c r="BD130" s="25" t="str">
        <f t="shared" si="55"/>
        <v/>
      </c>
      <c r="BE130" s="25" t="str">
        <f t="shared" si="56"/>
        <v/>
      </c>
      <c r="BF130" s="25" t="str">
        <f t="shared" si="57"/>
        <v/>
      </c>
      <c r="BG130" s="25" t="str">
        <f t="shared" si="58"/>
        <v/>
      </c>
      <c r="BH130" s="25" t="str">
        <f t="shared" si="59"/>
        <v/>
      </c>
      <c r="BI130" s="25" t="str">
        <f t="shared" si="60"/>
        <v/>
      </c>
      <c r="BJ130" s="25" t="str">
        <f t="shared" si="61"/>
        <v/>
      </c>
      <c r="BK130" s="25" t="str">
        <f t="shared" si="62"/>
        <v/>
      </c>
      <c r="BL130" s="25" t="str">
        <f t="shared" si="63"/>
        <v/>
      </c>
      <c r="BM130" s="25" t="str">
        <f t="shared" si="64"/>
        <v/>
      </c>
      <c r="BN130" s="25" t="str">
        <f t="shared" si="65"/>
        <v/>
      </c>
    </row>
    <row r="131" spans="1:66" ht="30" x14ac:dyDescent="0.25">
      <c r="A131" s="20" t="str">
        <f>IF('S.D. Paste sheet'!A131="","",'S.D. Paste sheet'!A131)</f>
        <v/>
      </c>
      <c r="B131" s="20" t="str">
        <f>IF('S.D. Paste sheet'!B131="","",'S.D. Paste sheet'!B131)</f>
        <v/>
      </c>
      <c r="C131" s="20" t="str">
        <f>IF('S.D. Paste sheet'!C131="","",'S.D. Paste sheet'!C131)</f>
        <v/>
      </c>
      <c r="D131" s="20" t="str">
        <f>IF('S.D. Paste sheet'!D131="","",'S.D. Paste sheet'!D131)</f>
        <v/>
      </c>
      <c r="E131" s="20" t="str">
        <f>IF('S.D. Paste sheet'!E131="","",UPPER('S.D. Paste sheet'!E131))</f>
        <v/>
      </c>
      <c r="F131" s="20" t="str">
        <f>IF('S.D. Paste sheet'!F131="","",'S.D. Paste sheet'!F131)</f>
        <v/>
      </c>
      <c r="G131" s="20" t="str">
        <f>IF('S.D. Paste sheet'!G131="","",UPPER('S.D. Paste sheet'!G131))</f>
        <v/>
      </c>
      <c r="H131" s="20" t="str">
        <f>IF('S.D. Paste sheet'!H131="","",UPPER('S.D. Paste sheet'!H131))</f>
        <v/>
      </c>
      <c r="I131" s="20" t="str">
        <f>IF('S.D. Paste sheet'!I131="","",'S.D. Paste sheet'!I131)</f>
        <v/>
      </c>
      <c r="J131" s="20" t="str">
        <f>IF('S.D. Paste sheet'!J131="","",'S.D. Paste sheet'!J131)</f>
        <v/>
      </c>
      <c r="K131" s="20" t="str">
        <f>IF('S.D. Paste sheet'!K131="","",'S.D. Paste sheet'!K131)</f>
        <v/>
      </c>
      <c r="L131" s="20" t="str">
        <f>IF('S.D. Paste sheet'!L131="","",'S.D. Paste sheet'!L131)</f>
        <v/>
      </c>
      <c r="M131" s="20" t="str">
        <f>IF('S.D. Paste sheet'!M131="","",'S.D. Paste sheet'!M131)</f>
        <v/>
      </c>
      <c r="N131" s="20" t="str">
        <f>IF('S.D. Paste sheet'!N131="","",'S.D. Paste sheet'!N131)</f>
        <v/>
      </c>
      <c r="O131" s="20" t="str">
        <f>IF('S.D. Paste sheet'!O131="","",'S.D. Paste sheet'!O131)</f>
        <v>GEN</v>
      </c>
      <c r="P131" s="20" t="str">
        <f>IF('S.D. Paste sheet'!P131="","",'S.D. Paste sheet'!P131)</f>
        <v>Hindu</v>
      </c>
      <c r="Q131" s="20" t="str">
        <f>IF('S.D. Paste sheet'!Q131="","",'S.D. Paste sheet'!Q131)</f>
        <v/>
      </c>
      <c r="R131" s="20" t="str">
        <f>IF('S.D. Paste sheet'!R131="","",'S.D. Paste sheet'!R131)</f>
        <v>MAHATMA GANDHI GOVT. SCHOOL BAR (214110)</v>
      </c>
      <c r="S131" s="20">
        <f>IF('S.D. Paste sheet'!S131="","",'S.D. Paste sheet'!S131)</f>
        <v>8200204302</v>
      </c>
      <c r="T131" s="20" t="str">
        <f>IF('S.D. Paste sheet'!T131="","",'S.D. Paste sheet'!T131)</f>
        <v>XXXX4991</v>
      </c>
      <c r="U131" s="20" t="str">
        <f>IF('S.D. Paste sheet'!U131="","",'S.D. Paste sheet'!U131)</f>
        <v/>
      </c>
      <c r="V131" s="20">
        <f>IF('S.D. Paste sheet'!V131="","",'S.D. Paste sheet'!V131)</f>
        <v>9079635684</v>
      </c>
      <c r="W131" s="20" t="str">
        <f>IF('S.D. Paste sheet'!W131="","",'S.D. Paste sheet'!W131)</f>
        <v>MAIN MARKET,RAIPUR,HAJIWAS,306105</v>
      </c>
      <c r="X131" s="20">
        <f>IF('S.D. Paste sheet'!X131="","",'S.D. Paste sheet'!X131)</f>
        <v>240000</v>
      </c>
      <c r="Y131" s="20" t="str">
        <f>IF('S.D. Paste sheet'!Y131="","",'S.D. Paste sheet'!Y131)</f>
        <v>N</v>
      </c>
      <c r="Z131" s="20" t="str">
        <f>IF('S.D. Paste sheet'!Z131="","",'S.D. Paste sheet'!Z131)</f>
        <v>N</v>
      </c>
      <c r="AA131" s="20" t="str">
        <f>IF('S.D. Paste sheet'!AA131="","",'S.D. Paste sheet'!AA131)</f>
        <v>No</v>
      </c>
      <c r="AB131" s="20">
        <f>IF('S.D. Paste sheet'!AB131="","",'S.D. Paste sheet'!AB131)</f>
        <v>10</v>
      </c>
      <c r="AC131" s="20" t="str">
        <f>IF('S.D. Paste sheet'!AC131="","",'S.D. Paste sheet'!AC131)</f>
        <v>None</v>
      </c>
      <c r="AD131" s="20">
        <f>IF('S.D. Paste sheet'!AD131="","",'S.D. Paste sheet'!AD131)</f>
        <v>1</v>
      </c>
      <c r="AE131" s="28"/>
      <c r="AF131" t="str">
        <f>IF(AK131="","",IF(AK131&gt;0,COUNT($AG$2:AG131),""))</f>
        <v/>
      </c>
      <c r="AG131" s="25" t="str">
        <f t="shared" ref="AG131:AG194" si="66">IF(AND($AJ$1=8,$A131=8),A131,"")</f>
        <v/>
      </c>
      <c r="AH131" s="25" t="str">
        <f t="shared" ref="AH131:AH194" si="67">IF(AND($AJ$1=8,$A131=8),B131,"")</f>
        <v/>
      </c>
      <c r="AI131" s="25" t="str">
        <f t="shared" ref="AI131:AI194" si="68">IF(AND($AJ$1=8,$A131=8),C131,"")</f>
        <v/>
      </c>
      <c r="AJ131" s="25" t="str">
        <f t="shared" ref="AJ131:AJ194" si="69">IF(AND($AJ$1=8,$A131=8),D131,"")</f>
        <v/>
      </c>
      <c r="AK131" s="25" t="str">
        <f t="shared" ref="AK131:AK194" si="70">IF(AND($AJ$1=8,$A131=8),E131,"")</f>
        <v/>
      </c>
      <c r="AL131" s="25" t="str">
        <f t="shared" ref="AL131:AL194" si="71">IF(AND($AJ$1=8,$A131=8),F131,"")</f>
        <v/>
      </c>
      <c r="AM131" s="25" t="str">
        <f t="shared" ref="AM131:AM194" si="72">IF(AND($AJ$1=8,$A131=8),G131,"")</f>
        <v/>
      </c>
      <c r="AN131" s="25" t="str">
        <f t="shared" ref="AN131:AN194" si="73">IF(AND($AJ$1=8,$A131=8),H131,"")</f>
        <v/>
      </c>
      <c r="AO131" s="25" t="str">
        <f t="shared" ref="AO131:AO194" si="74">IF(AND($AJ$1=8,$A131=8),I131,"")</f>
        <v/>
      </c>
      <c r="AP131" s="25" t="str">
        <f t="shared" ref="AP131:AP194" si="75">IF(AND($AJ$1=8,$A131=8),J131,"")</f>
        <v/>
      </c>
      <c r="AQ131" s="25" t="str">
        <f t="shared" ref="AQ131:AQ194" si="76">IF(AND($AJ$1=8,$A131=8),K131,"")</f>
        <v/>
      </c>
      <c r="AR131" s="25" t="str">
        <f t="shared" ref="AR131:AR194" si="77">IF(AND($AJ$1=8,$A131=8),L131,"")</f>
        <v/>
      </c>
      <c r="AS131" s="25" t="str">
        <f t="shared" ref="AS131:AS194" si="78">IF(AND($AJ$1=8,$A131=8),M131,"")</f>
        <v/>
      </c>
      <c r="AT131" s="25" t="str">
        <f t="shared" ref="AT131:AT194" si="79">IF(AND($AJ$1=8,$A131=8),N131,"")</f>
        <v/>
      </c>
      <c r="AU131" s="25" t="str">
        <f t="shared" ref="AU131:AU194" si="80">IF(AND($AJ$1=8,$A131=8),O131,"")</f>
        <v/>
      </c>
      <c r="AV131" s="25" t="str">
        <f t="shared" ref="AV131:AV194" si="81">IF(AND($AJ$1=8,$A131=8),P131,"")</f>
        <v/>
      </c>
      <c r="AX131" t="str">
        <f>IF(BC131="","",IF(BC131&gt;0,COUNT($AY$2:AY131),""))</f>
        <v/>
      </c>
      <c r="AY131" s="25" t="str">
        <f t="shared" ref="AY131:AY194" si="82">IF(AND($BB$1=8,$A131=8,$BC$1=B131),A131,"")</f>
        <v/>
      </c>
      <c r="AZ131" s="25" t="str">
        <f t="shared" ref="AZ131:AZ194" si="83">IF(AND($BB$1=8,$A131=8,$BC$1=$B131),B131,"")</f>
        <v/>
      </c>
      <c r="BA131" s="25" t="str">
        <f t="shared" ref="BA131:BA194" si="84">IF(AND($BB$1=8,$A131=8,$BC$1=$B131),C131,"")</f>
        <v/>
      </c>
      <c r="BB131" s="25" t="str">
        <f t="shared" ref="BB131:BB194" si="85">IF(AND($BB$1=8,$A131=8,$BC$1=$B131),D131,"")</f>
        <v/>
      </c>
      <c r="BC131" s="25" t="str">
        <f t="shared" ref="BC131:BC194" si="86">IF(AND($BB$1=8,$A131=8,$BC$1=$B131),E131,"")</f>
        <v/>
      </c>
      <c r="BD131" s="25" t="str">
        <f t="shared" ref="BD131:BD194" si="87">IF(AND($BB$1=8,$A131=8,$BC$1=$B131),F131,"")</f>
        <v/>
      </c>
      <c r="BE131" s="25" t="str">
        <f t="shared" ref="BE131:BE194" si="88">IF(AND($BB$1=8,$A131=8,$BC$1=$B131),G131,"")</f>
        <v/>
      </c>
      <c r="BF131" s="25" t="str">
        <f t="shared" ref="BF131:BF194" si="89">IF(AND($BB$1=8,$A131=8,$BC$1=$B131),H131,"")</f>
        <v/>
      </c>
      <c r="BG131" s="25" t="str">
        <f t="shared" ref="BG131:BG194" si="90">IF(AND($BB$1=8,$A131=8,$BC$1=$B131),I131,"")</f>
        <v/>
      </c>
      <c r="BH131" s="25" t="str">
        <f t="shared" ref="BH131:BH194" si="91">IF(AND($BB$1=8,$A131=8,$BC$1=$B131),J131,"")</f>
        <v/>
      </c>
      <c r="BI131" s="25" t="str">
        <f t="shared" ref="BI131:BI194" si="92">IF(AND($BB$1=8,$A131=8,$BC$1=$B131),K131,"")</f>
        <v/>
      </c>
      <c r="BJ131" s="25" t="str">
        <f t="shared" ref="BJ131:BJ194" si="93">IF(AND($BB$1=8,$A131=8,$BC$1=$B131),L131,"")</f>
        <v/>
      </c>
      <c r="BK131" s="25" t="str">
        <f t="shared" ref="BK131:BK194" si="94">IF(AND($BB$1=8,$A131=8,$BC$1=$B131),M131,"")</f>
        <v/>
      </c>
      <c r="BL131" s="25" t="str">
        <f t="shared" ref="BL131:BL194" si="95">IF(AND($BB$1=8,$A131=8,$BC$1=$B131),N131,"")</f>
        <v/>
      </c>
      <c r="BM131" s="25" t="str">
        <f t="shared" ref="BM131:BM194" si="96">IF(AND($BB$1=8,$A131=8,$BC$1=$B131),O131,"")</f>
        <v/>
      </c>
      <c r="BN131" s="25" t="str">
        <f t="shared" ref="BN131:BN194" si="97">IF(AND($BB$1=8,$A131=8,$BC$1=$B131),P131,"")</f>
        <v/>
      </c>
    </row>
    <row r="132" spans="1:66" ht="30" x14ac:dyDescent="0.25">
      <c r="A132" s="20" t="str">
        <f>IF('S.D. Paste sheet'!A132="","",'S.D. Paste sheet'!A132)</f>
        <v/>
      </c>
      <c r="B132" s="20" t="str">
        <f>IF('S.D. Paste sheet'!B132="","",'S.D. Paste sheet'!B132)</f>
        <v/>
      </c>
      <c r="C132" s="20" t="str">
        <f>IF('S.D. Paste sheet'!C132="","",'S.D. Paste sheet'!C132)</f>
        <v/>
      </c>
      <c r="D132" s="20" t="str">
        <f>IF('S.D. Paste sheet'!D132="","",'S.D. Paste sheet'!D132)</f>
        <v/>
      </c>
      <c r="E132" s="20" t="str">
        <f>IF('S.D. Paste sheet'!E132="","",UPPER('S.D. Paste sheet'!E132))</f>
        <v/>
      </c>
      <c r="F132" s="20" t="str">
        <f>IF('S.D. Paste sheet'!F132="","",'S.D. Paste sheet'!F132)</f>
        <v/>
      </c>
      <c r="G132" s="20" t="str">
        <f>IF('S.D. Paste sheet'!G132="","",UPPER('S.D. Paste sheet'!G132))</f>
        <v/>
      </c>
      <c r="H132" s="20" t="str">
        <f>IF('S.D. Paste sheet'!H132="","",UPPER('S.D. Paste sheet'!H132))</f>
        <v/>
      </c>
      <c r="I132" s="20" t="str">
        <f>IF('S.D. Paste sheet'!I132="","",'S.D. Paste sheet'!I132)</f>
        <v/>
      </c>
      <c r="J132" s="20" t="str">
        <f>IF('S.D. Paste sheet'!J132="","",'S.D. Paste sheet'!J132)</f>
        <v/>
      </c>
      <c r="K132" s="20" t="str">
        <f>IF('S.D. Paste sheet'!K132="","",'S.D. Paste sheet'!K132)</f>
        <v/>
      </c>
      <c r="L132" s="20" t="str">
        <f>IF('S.D. Paste sheet'!L132="","",'S.D. Paste sheet'!L132)</f>
        <v/>
      </c>
      <c r="M132" s="20" t="str">
        <f>IF('S.D. Paste sheet'!M132="","",'S.D. Paste sheet'!M132)</f>
        <v/>
      </c>
      <c r="N132" s="20" t="str">
        <f>IF('S.D. Paste sheet'!N132="","",'S.D. Paste sheet'!N132)</f>
        <v/>
      </c>
      <c r="O132" s="20" t="str">
        <f>IF('S.D. Paste sheet'!O132="","",'S.D. Paste sheet'!O132)</f>
        <v>SC</v>
      </c>
      <c r="P132" s="20" t="str">
        <f>IF('S.D. Paste sheet'!P132="","",'S.D. Paste sheet'!P132)</f>
        <v>Hindu</v>
      </c>
      <c r="Q132" s="20" t="str">
        <f>IF('S.D. Paste sheet'!Q132="","",'S.D. Paste sheet'!Q132)</f>
        <v/>
      </c>
      <c r="R132" s="20" t="str">
        <f>IF('S.D. Paste sheet'!R132="","",'S.D. Paste sheet'!R132)</f>
        <v>MAHATMA GANDHI GOVT. SCHOOL BAR (214110)</v>
      </c>
      <c r="S132" s="20">
        <f>IF('S.D. Paste sheet'!S132="","",'S.D. Paste sheet'!S132)</f>
        <v>8200204302</v>
      </c>
      <c r="T132" s="20" t="str">
        <f>IF('S.D. Paste sheet'!T132="","",'S.D. Paste sheet'!T132)</f>
        <v>XXXX8141</v>
      </c>
      <c r="U132" s="20" t="str">
        <f>IF('S.D. Paste sheet'!U132="","",'S.D. Paste sheet'!U132)</f>
        <v>YBIWFFO</v>
      </c>
      <c r="V132" s="20">
        <f>IF('S.D. Paste sheet'!V132="","",'S.D. Paste sheet'!V132)</f>
        <v>9784755074</v>
      </c>
      <c r="W132" s="20" t="str">
        <f>IF('S.D. Paste sheet'!W132="","",'S.D. Paste sheet'!W132)</f>
        <v>MAIN BUS STAND,RAIPUR,BAR,306105</v>
      </c>
      <c r="X132" s="20">
        <f>IF('S.D. Paste sheet'!X132="","",'S.D. Paste sheet'!X132)</f>
        <v>95000</v>
      </c>
      <c r="Y132" s="20" t="str">
        <f>IF('S.D. Paste sheet'!Y132="","",'S.D. Paste sheet'!Y132)</f>
        <v>N</v>
      </c>
      <c r="Z132" s="20" t="str">
        <f>IF('S.D. Paste sheet'!Z132="","",'S.D. Paste sheet'!Z132)</f>
        <v>N</v>
      </c>
      <c r="AA132" s="20" t="str">
        <f>IF('S.D. Paste sheet'!AA132="","",'S.D. Paste sheet'!AA132)</f>
        <v>No</v>
      </c>
      <c r="AB132" s="20">
        <f>IF('S.D. Paste sheet'!AB132="","",'S.D. Paste sheet'!AB132)</f>
        <v>12</v>
      </c>
      <c r="AC132" s="20" t="str">
        <f>IF('S.D. Paste sheet'!AC132="","",'S.D. Paste sheet'!AC132)</f>
        <v>None</v>
      </c>
      <c r="AD132" s="20">
        <f>IF('S.D. Paste sheet'!AD132="","",'S.D. Paste sheet'!AD132)</f>
        <v>1</v>
      </c>
      <c r="AE132" s="28"/>
      <c r="AF132" t="str">
        <f>IF(AK132="","",IF(AK132&gt;0,COUNT($AG$2:AG132),""))</f>
        <v/>
      </c>
      <c r="AG132" s="25" t="str">
        <f t="shared" si="66"/>
        <v/>
      </c>
      <c r="AH132" s="25" t="str">
        <f t="shared" si="67"/>
        <v/>
      </c>
      <c r="AI132" s="25" t="str">
        <f t="shared" si="68"/>
        <v/>
      </c>
      <c r="AJ132" s="25" t="str">
        <f t="shared" si="69"/>
        <v/>
      </c>
      <c r="AK132" s="25" t="str">
        <f t="shared" si="70"/>
        <v/>
      </c>
      <c r="AL132" s="25" t="str">
        <f t="shared" si="71"/>
        <v/>
      </c>
      <c r="AM132" s="25" t="str">
        <f t="shared" si="72"/>
        <v/>
      </c>
      <c r="AN132" s="25" t="str">
        <f t="shared" si="73"/>
        <v/>
      </c>
      <c r="AO132" s="25" t="str">
        <f t="shared" si="74"/>
        <v/>
      </c>
      <c r="AP132" s="25" t="str">
        <f t="shared" si="75"/>
        <v/>
      </c>
      <c r="AQ132" s="25" t="str">
        <f t="shared" si="76"/>
        <v/>
      </c>
      <c r="AR132" s="25" t="str">
        <f t="shared" si="77"/>
        <v/>
      </c>
      <c r="AS132" s="25" t="str">
        <f t="shared" si="78"/>
        <v/>
      </c>
      <c r="AT132" s="25" t="str">
        <f t="shared" si="79"/>
        <v/>
      </c>
      <c r="AU132" s="25" t="str">
        <f t="shared" si="80"/>
        <v/>
      </c>
      <c r="AV132" s="25" t="str">
        <f t="shared" si="81"/>
        <v/>
      </c>
      <c r="AX132" t="str">
        <f>IF(BC132="","",IF(BC132&gt;0,COUNT($AY$2:AY132),""))</f>
        <v/>
      </c>
      <c r="AY132" s="25" t="str">
        <f t="shared" si="82"/>
        <v/>
      </c>
      <c r="AZ132" s="25" t="str">
        <f t="shared" si="83"/>
        <v/>
      </c>
      <c r="BA132" s="25" t="str">
        <f t="shared" si="84"/>
        <v/>
      </c>
      <c r="BB132" s="25" t="str">
        <f t="shared" si="85"/>
        <v/>
      </c>
      <c r="BC132" s="25" t="str">
        <f t="shared" si="86"/>
        <v/>
      </c>
      <c r="BD132" s="25" t="str">
        <f t="shared" si="87"/>
        <v/>
      </c>
      <c r="BE132" s="25" t="str">
        <f t="shared" si="88"/>
        <v/>
      </c>
      <c r="BF132" s="25" t="str">
        <f t="shared" si="89"/>
        <v/>
      </c>
      <c r="BG132" s="25" t="str">
        <f t="shared" si="90"/>
        <v/>
      </c>
      <c r="BH132" s="25" t="str">
        <f t="shared" si="91"/>
        <v/>
      </c>
      <c r="BI132" s="25" t="str">
        <f t="shared" si="92"/>
        <v/>
      </c>
      <c r="BJ132" s="25" t="str">
        <f t="shared" si="93"/>
        <v/>
      </c>
      <c r="BK132" s="25" t="str">
        <f t="shared" si="94"/>
        <v/>
      </c>
      <c r="BL132" s="25" t="str">
        <f t="shared" si="95"/>
        <v/>
      </c>
      <c r="BM132" s="25" t="str">
        <f t="shared" si="96"/>
        <v/>
      </c>
      <c r="BN132" s="25" t="str">
        <f t="shared" si="97"/>
        <v/>
      </c>
    </row>
    <row r="133" spans="1:66" ht="30" x14ac:dyDescent="0.25">
      <c r="A133" s="20" t="str">
        <f>IF('S.D. Paste sheet'!A133="","",'S.D. Paste sheet'!A133)</f>
        <v/>
      </c>
      <c r="B133" s="20" t="str">
        <f>IF('S.D. Paste sheet'!B133="","",'S.D. Paste sheet'!B133)</f>
        <v/>
      </c>
      <c r="C133" s="20" t="str">
        <f>IF('S.D. Paste sheet'!C133="","",'S.D. Paste sheet'!C133)</f>
        <v/>
      </c>
      <c r="D133" s="20" t="str">
        <f>IF('S.D. Paste sheet'!D133="","",'S.D. Paste sheet'!D133)</f>
        <v/>
      </c>
      <c r="E133" s="20" t="str">
        <f>IF('S.D. Paste sheet'!E133="","",UPPER('S.D. Paste sheet'!E133))</f>
        <v/>
      </c>
      <c r="F133" s="20" t="str">
        <f>IF('S.D. Paste sheet'!F133="","",'S.D. Paste sheet'!F133)</f>
        <v/>
      </c>
      <c r="G133" s="20" t="str">
        <f>IF('S.D. Paste sheet'!G133="","",UPPER('S.D. Paste sheet'!G133))</f>
        <v/>
      </c>
      <c r="H133" s="20" t="str">
        <f>IF('S.D. Paste sheet'!H133="","",UPPER('S.D. Paste sheet'!H133))</f>
        <v/>
      </c>
      <c r="I133" s="20" t="str">
        <f>IF('S.D. Paste sheet'!I133="","",'S.D. Paste sheet'!I133)</f>
        <v/>
      </c>
      <c r="J133" s="20" t="str">
        <f>IF('S.D. Paste sheet'!J133="","",'S.D. Paste sheet'!J133)</f>
        <v/>
      </c>
      <c r="K133" s="20" t="str">
        <f>IF('S.D. Paste sheet'!K133="","",'S.D. Paste sheet'!K133)</f>
        <v/>
      </c>
      <c r="L133" s="20" t="str">
        <f>IF('S.D. Paste sheet'!L133="","",'S.D. Paste sheet'!L133)</f>
        <v/>
      </c>
      <c r="M133" s="20" t="str">
        <f>IF('S.D. Paste sheet'!M133="","",'S.D. Paste sheet'!M133)</f>
        <v/>
      </c>
      <c r="N133" s="20" t="str">
        <f>IF('S.D. Paste sheet'!N133="","",'S.D. Paste sheet'!N133)</f>
        <v/>
      </c>
      <c r="O133" s="20" t="str">
        <f>IF('S.D. Paste sheet'!O133="","",'S.D. Paste sheet'!O133)</f>
        <v>OBC</v>
      </c>
      <c r="P133" s="20" t="str">
        <f>IF('S.D. Paste sheet'!P133="","",'S.D. Paste sheet'!P133)</f>
        <v>Muslim</v>
      </c>
      <c r="Q133" s="20" t="str">
        <f>IF('S.D. Paste sheet'!Q133="","",'S.D. Paste sheet'!Q133)</f>
        <v/>
      </c>
      <c r="R133" s="20" t="str">
        <f>IF('S.D. Paste sheet'!R133="","",'S.D. Paste sheet'!R133)</f>
        <v>MAHATMA GANDHI GOVT. SCHOOL BAR (214110)</v>
      </c>
      <c r="S133" s="20">
        <f>IF('S.D. Paste sheet'!S133="","",'S.D. Paste sheet'!S133)</f>
        <v>8200204302</v>
      </c>
      <c r="T133" s="20" t="str">
        <f>IF('S.D. Paste sheet'!T133="","",'S.D. Paste sheet'!T133)</f>
        <v>XXXX6366</v>
      </c>
      <c r="U133" s="20" t="str">
        <f>IF('S.D. Paste sheet'!U133="","",'S.D. Paste sheet'!U133)</f>
        <v>VXRCNPX</v>
      </c>
      <c r="V133" s="20">
        <f>IF('S.D. Paste sheet'!V133="","",'S.D. Paste sheet'!V133)</f>
        <v>9660259983</v>
      </c>
      <c r="W133" s="20" t="str">
        <f>IF('S.D. Paste sheet'!W133="","",'S.D. Paste sheet'!W133)</f>
        <v>JODHPUR ROAD BAR,RAIPUR,BAR,306105</v>
      </c>
      <c r="X133" s="20">
        <f>IF('S.D. Paste sheet'!X133="","",'S.D. Paste sheet'!X133)</f>
        <v>34000</v>
      </c>
      <c r="Y133" s="20" t="str">
        <f>IF('S.D. Paste sheet'!Y133="","",'S.D. Paste sheet'!Y133)</f>
        <v>N</v>
      </c>
      <c r="Z133" s="20" t="str">
        <f>IF('S.D. Paste sheet'!Z133="","",'S.D. Paste sheet'!Z133)</f>
        <v>N</v>
      </c>
      <c r="AA133" s="20" t="str">
        <f>IF('S.D. Paste sheet'!AA133="","",'S.D. Paste sheet'!AA133)</f>
        <v>Yes</v>
      </c>
      <c r="AB133" s="20">
        <f>IF('S.D. Paste sheet'!AB133="","",'S.D. Paste sheet'!AB133)</f>
        <v>10</v>
      </c>
      <c r="AC133" s="20" t="str">
        <f>IF('S.D. Paste sheet'!AC133="","",'S.D. Paste sheet'!AC133)</f>
        <v>None</v>
      </c>
      <c r="AD133" s="20">
        <f>IF('S.D. Paste sheet'!AD133="","",'S.D. Paste sheet'!AD133)</f>
        <v>2</v>
      </c>
      <c r="AE133" s="28"/>
      <c r="AF133" t="str">
        <f>IF(AK133="","",IF(AK133&gt;0,COUNT($AG$2:AG133),""))</f>
        <v/>
      </c>
      <c r="AG133" s="25" t="str">
        <f t="shared" si="66"/>
        <v/>
      </c>
      <c r="AH133" s="25" t="str">
        <f t="shared" si="67"/>
        <v/>
      </c>
      <c r="AI133" s="25" t="str">
        <f t="shared" si="68"/>
        <v/>
      </c>
      <c r="AJ133" s="25" t="str">
        <f t="shared" si="69"/>
        <v/>
      </c>
      <c r="AK133" s="25" t="str">
        <f t="shared" si="70"/>
        <v/>
      </c>
      <c r="AL133" s="25" t="str">
        <f t="shared" si="71"/>
        <v/>
      </c>
      <c r="AM133" s="25" t="str">
        <f t="shared" si="72"/>
        <v/>
      </c>
      <c r="AN133" s="25" t="str">
        <f t="shared" si="73"/>
        <v/>
      </c>
      <c r="AO133" s="25" t="str">
        <f t="shared" si="74"/>
        <v/>
      </c>
      <c r="AP133" s="25" t="str">
        <f t="shared" si="75"/>
        <v/>
      </c>
      <c r="AQ133" s="25" t="str">
        <f t="shared" si="76"/>
        <v/>
      </c>
      <c r="AR133" s="25" t="str">
        <f t="shared" si="77"/>
        <v/>
      </c>
      <c r="AS133" s="25" t="str">
        <f t="shared" si="78"/>
        <v/>
      </c>
      <c r="AT133" s="25" t="str">
        <f t="shared" si="79"/>
        <v/>
      </c>
      <c r="AU133" s="25" t="str">
        <f t="shared" si="80"/>
        <v/>
      </c>
      <c r="AV133" s="25" t="str">
        <f t="shared" si="81"/>
        <v/>
      </c>
      <c r="AX133" t="str">
        <f>IF(BC133="","",IF(BC133&gt;0,COUNT($AY$2:AY133),""))</f>
        <v/>
      </c>
      <c r="AY133" s="25" t="str">
        <f t="shared" si="82"/>
        <v/>
      </c>
      <c r="AZ133" s="25" t="str">
        <f t="shared" si="83"/>
        <v/>
      </c>
      <c r="BA133" s="25" t="str">
        <f t="shared" si="84"/>
        <v/>
      </c>
      <c r="BB133" s="25" t="str">
        <f t="shared" si="85"/>
        <v/>
      </c>
      <c r="BC133" s="25" t="str">
        <f t="shared" si="86"/>
        <v/>
      </c>
      <c r="BD133" s="25" t="str">
        <f t="shared" si="87"/>
        <v/>
      </c>
      <c r="BE133" s="25" t="str">
        <f t="shared" si="88"/>
        <v/>
      </c>
      <c r="BF133" s="25" t="str">
        <f t="shared" si="89"/>
        <v/>
      </c>
      <c r="BG133" s="25" t="str">
        <f t="shared" si="90"/>
        <v/>
      </c>
      <c r="BH133" s="25" t="str">
        <f t="shared" si="91"/>
        <v/>
      </c>
      <c r="BI133" s="25" t="str">
        <f t="shared" si="92"/>
        <v/>
      </c>
      <c r="BJ133" s="25" t="str">
        <f t="shared" si="93"/>
        <v/>
      </c>
      <c r="BK133" s="25" t="str">
        <f t="shared" si="94"/>
        <v/>
      </c>
      <c r="BL133" s="25" t="str">
        <f t="shared" si="95"/>
        <v/>
      </c>
      <c r="BM133" s="25" t="str">
        <f t="shared" si="96"/>
        <v/>
      </c>
      <c r="BN133" s="25" t="str">
        <f t="shared" si="97"/>
        <v/>
      </c>
    </row>
    <row r="134" spans="1:66" ht="30" x14ac:dyDescent="0.25">
      <c r="A134" s="20" t="str">
        <f>IF('S.D. Paste sheet'!A134="","",'S.D. Paste sheet'!A134)</f>
        <v/>
      </c>
      <c r="B134" s="20" t="str">
        <f>IF('S.D. Paste sheet'!B134="","",'S.D. Paste sheet'!B134)</f>
        <v/>
      </c>
      <c r="C134" s="20" t="str">
        <f>IF('S.D. Paste sheet'!C134="","",'S.D. Paste sheet'!C134)</f>
        <v/>
      </c>
      <c r="D134" s="20" t="str">
        <f>IF('S.D. Paste sheet'!D134="","",'S.D. Paste sheet'!D134)</f>
        <v/>
      </c>
      <c r="E134" s="20" t="str">
        <f>IF('S.D. Paste sheet'!E134="","",UPPER('S.D. Paste sheet'!E134))</f>
        <v/>
      </c>
      <c r="F134" s="20" t="str">
        <f>IF('S.D. Paste sheet'!F134="","",'S.D. Paste sheet'!F134)</f>
        <v/>
      </c>
      <c r="G134" s="20" t="str">
        <f>IF('S.D. Paste sheet'!G134="","",UPPER('S.D. Paste sheet'!G134))</f>
        <v/>
      </c>
      <c r="H134" s="20" t="str">
        <f>IF('S.D. Paste sheet'!H134="","",UPPER('S.D. Paste sheet'!H134))</f>
        <v/>
      </c>
      <c r="I134" s="20" t="str">
        <f>IF('S.D. Paste sheet'!I134="","",'S.D. Paste sheet'!I134)</f>
        <v/>
      </c>
      <c r="J134" s="20" t="str">
        <f>IF('S.D. Paste sheet'!J134="","",'S.D. Paste sheet'!J134)</f>
        <v/>
      </c>
      <c r="K134" s="20" t="str">
        <f>IF('S.D. Paste sheet'!K134="","",'S.D. Paste sheet'!K134)</f>
        <v/>
      </c>
      <c r="L134" s="20" t="str">
        <f>IF('S.D. Paste sheet'!L134="","",'S.D. Paste sheet'!L134)</f>
        <v/>
      </c>
      <c r="M134" s="20" t="str">
        <f>IF('S.D. Paste sheet'!M134="","",'S.D. Paste sheet'!M134)</f>
        <v/>
      </c>
      <c r="N134" s="20" t="str">
        <f>IF('S.D. Paste sheet'!N134="","",'S.D. Paste sheet'!N134)</f>
        <v/>
      </c>
      <c r="O134" s="20" t="str">
        <f>IF('S.D. Paste sheet'!O134="","",'S.D. Paste sheet'!O134)</f>
        <v>OBC</v>
      </c>
      <c r="P134" s="20" t="str">
        <f>IF('S.D. Paste sheet'!P134="","",'S.D. Paste sheet'!P134)</f>
        <v>Muslim</v>
      </c>
      <c r="Q134" s="20" t="str">
        <f>IF('S.D. Paste sheet'!Q134="","",'S.D. Paste sheet'!Q134)</f>
        <v/>
      </c>
      <c r="R134" s="20" t="str">
        <f>IF('S.D. Paste sheet'!R134="","",'S.D. Paste sheet'!R134)</f>
        <v>MAHATMA GANDHI GOVT. SCHOOL BAR (214110)</v>
      </c>
      <c r="S134" s="20">
        <f>IF('S.D. Paste sheet'!S134="","",'S.D. Paste sheet'!S134)</f>
        <v>8200204302</v>
      </c>
      <c r="T134" s="20" t="str">
        <f>IF('S.D. Paste sheet'!T134="","",'S.D. Paste sheet'!T134)</f>
        <v>XXXX4297</v>
      </c>
      <c r="U134" s="20" t="str">
        <f>IF('S.D. Paste sheet'!U134="","",'S.D. Paste sheet'!U134)</f>
        <v>YAIBSCK</v>
      </c>
      <c r="V134" s="20">
        <f>IF('S.D. Paste sheet'!V134="","",'S.D. Paste sheet'!V134)</f>
        <v>7734922717</v>
      </c>
      <c r="W134" s="20" t="str">
        <f>IF('S.D. Paste sheet'!W134="","",'S.D. Paste sheet'!W134)</f>
        <v>JODHPUR ROAD SAHKARI SIMITI KE PASS,RAIPUR,BAR,306105</v>
      </c>
      <c r="X134" s="20">
        <f>IF('S.D. Paste sheet'!X134="","",'S.D. Paste sheet'!X134)</f>
        <v>36000</v>
      </c>
      <c r="Y134" s="20" t="str">
        <f>IF('S.D. Paste sheet'!Y134="","",'S.D. Paste sheet'!Y134)</f>
        <v>N</v>
      </c>
      <c r="Z134" s="20" t="str">
        <f>IF('S.D. Paste sheet'!Z134="","",'S.D. Paste sheet'!Z134)</f>
        <v>N</v>
      </c>
      <c r="AA134" s="20" t="str">
        <f>IF('S.D. Paste sheet'!AA134="","",'S.D. Paste sheet'!AA134)</f>
        <v>Yes</v>
      </c>
      <c r="AB134" s="20">
        <f>IF('S.D. Paste sheet'!AB134="","",'S.D. Paste sheet'!AB134)</f>
        <v>13</v>
      </c>
      <c r="AC134" s="20" t="str">
        <f>IF('S.D. Paste sheet'!AC134="","",'S.D. Paste sheet'!AC134)</f>
        <v>None</v>
      </c>
      <c r="AD134" s="20">
        <f>IF('S.D. Paste sheet'!AD134="","",'S.D. Paste sheet'!AD134)</f>
        <v>1</v>
      </c>
      <c r="AE134" s="28"/>
      <c r="AF134" t="str">
        <f>IF(AK134="","",IF(AK134&gt;0,COUNT($AG$2:AG134),""))</f>
        <v/>
      </c>
      <c r="AG134" s="25" t="str">
        <f t="shared" si="66"/>
        <v/>
      </c>
      <c r="AH134" s="25" t="str">
        <f t="shared" si="67"/>
        <v/>
      </c>
      <c r="AI134" s="25" t="str">
        <f t="shared" si="68"/>
        <v/>
      </c>
      <c r="AJ134" s="25" t="str">
        <f t="shared" si="69"/>
        <v/>
      </c>
      <c r="AK134" s="25" t="str">
        <f t="shared" si="70"/>
        <v/>
      </c>
      <c r="AL134" s="25" t="str">
        <f t="shared" si="71"/>
        <v/>
      </c>
      <c r="AM134" s="25" t="str">
        <f t="shared" si="72"/>
        <v/>
      </c>
      <c r="AN134" s="25" t="str">
        <f t="shared" si="73"/>
        <v/>
      </c>
      <c r="AO134" s="25" t="str">
        <f t="shared" si="74"/>
        <v/>
      </c>
      <c r="AP134" s="25" t="str">
        <f t="shared" si="75"/>
        <v/>
      </c>
      <c r="AQ134" s="25" t="str">
        <f t="shared" si="76"/>
        <v/>
      </c>
      <c r="AR134" s="25" t="str">
        <f t="shared" si="77"/>
        <v/>
      </c>
      <c r="AS134" s="25" t="str">
        <f t="shared" si="78"/>
        <v/>
      </c>
      <c r="AT134" s="25" t="str">
        <f t="shared" si="79"/>
        <v/>
      </c>
      <c r="AU134" s="25" t="str">
        <f t="shared" si="80"/>
        <v/>
      </c>
      <c r="AV134" s="25" t="str">
        <f t="shared" si="81"/>
        <v/>
      </c>
      <c r="AX134" t="str">
        <f>IF(BC134="","",IF(BC134&gt;0,COUNT($AY$2:AY134),""))</f>
        <v/>
      </c>
      <c r="AY134" s="25" t="str">
        <f t="shared" si="82"/>
        <v/>
      </c>
      <c r="AZ134" s="25" t="str">
        <f t="shared" si="83"/>
        <v/>
      </c>
      <c r="BA134" s="25" t="str">
        <f t="shared" si="84"/>
        <v/>
      </c>
      <c r="BB134" s="25" t="str">
        <f t="shared" si="85"/>
        <v/>
      </c>
      <c r="BC134" s="25" t="str">
        <f t="shared" si="86"/>
        <v/>
      </c>
      <c r="BD134" s="25" t="str">
        <f t="shared" si="87"/>
        <v/>
      </c>
      <c r="BE134" s="25" t="str">
        <f t="shared" si="88"/>
        <v/>
      </c>
      <c r="BF134" s="25" t="str">
        <f t="shared" si="89"/>
        <v/>
      </c>
      <c r="BG134" s="25" t="str">
        <f t="shared" si="90"/>
        <v/>
      </c>
      <c r="BH134" s="25" t="str">
        <f t="shared" si="91"/>
        <v/>
      </c>
      <c r="BI134" s="25" t="str">
        <f t="shared" si="92"/>
        <v/>
      </c>
      <c r="BJ134" s="25" t="str">
        <f t="shared" si="93"/>
        <v/>
      </c>
      <c r="BK134" s="25" t="str">
        <f t="shared" si="94"/>
        <v/>
      </c>
      <c r="BL134" s="25" t="str">
        <f t="shared" si="95"/>
        <v/>
      </c>
      <c r="BM134" s="25" t="str">
        <f t="shared" si="96"/>
        <v/>
      </c>
      <c r="BN134" s="25" t="str">
        <f t="shared" si="97"/>
        <v/>
      </c>
    </row>
    <row r="135" spans="1:66" ht="30" x14ac:dyDescent="0.25">
      <c r="A135" s="20" t="str">
        <f>IF('S.D. Paste sheet'!A135="","",'S.D. Paste sheet'!A135)</f>
        <v/>
      </c>
      <c r="B135" s="20" t="str">
        <f>IF('S.D. Paste sheet'!B135="","",'S.D. Paste sheet'!B135)</f>
        <v/>
      </c>
      <c r="C135" s="20" t="str">
        <f>IF('S.D. Paste sheet'!C135="","",'S.D. Paste sheet'!C135)</f>
        <v/>
      </c>
      <c r="D135" s="20" t="str">
        <f>IF('S.D. Paste sheet'!D135="","",'S.D. Paste sheet'!D135)</f>
        <v/>
      </c>
      <c r="E135" s="20" t="str">
        <f>IF('S.D. Paste sheet'!E135="","",UPPER('S.D. Paste sheet'!E135))</f>
        <v/>
      </c>
      <c r="F135" s="20" t="str">
        <f>IF('S.D. Paste sheet'!F135="","",'S.D. Paste sheet'!F135)</f>
        <v/>
      </c>
      <c r="G135" s="20" t="str">
        <f>IF('S.D. Paste sheet'!G135="","",UPPER('S.D. Paste sheet'!G135))</f>
        <v/>
      </c>
      <c r="H135" s="20" t="str">
        <f>IF('S.D. Paste sheet'!H135="","",UPPER('S.D. Paste sheet'!H135))</f>
        <v/>
      </c>
      <c r="I135" s="20" t="str">
        <f>IF('S.D. Paste sheet'!I135="","",'S.D. Paste sheet'!I135)</f>
        <v/>
      </c>
      <c r="J135" s="20" t="str">
        <f>IF('S.D. Paste sheet'!J135="","",'S.D. Paste sheet'!J135)</f>
        <v/>
      </c>
      <c r="K135" s="20" t="str">
        <f>IF('S.D. Paste sheet'!K135="","",'S.D. Paste sheet'!K135)</f>
        <v/>
      </c>
      <c r="L135" s="20" t="str">
        <f>IF('S.D. Paste sheet'!L135="","",'S.D. Paste sheet'!L135)</f>
        <v/>
      </c>
      <c r="M135" s="20" t="str">
        <f>IF('S.D. Paste sheet'!M135="","",'S.D. Paste sheet'!M135)</f>
        <v/>
      </c>
      <c r="N135" s="20" t="str">
        <f>IF('S.D. Paste sheet'!N135="","",'S.D. Paste sheet'!N135)</f>
        <v/>
      </c>
      <c r="O135" s="20" t="str">
        <f>IF('S.D. Paste sheet'!O135="","",'S.D. Paste sheet'!O135)</f>
        <v>OBC</v>
      </c>
      <c r="P135" s="20" t="str">
        <f>IF('S.D. Paste sheet'!P135="","",'S.D. Paste sheet'!P135)</f>
        <v>Muslim</v>
      </c>
      <c r="Q135" s="20" t="str">
        <f>IF('S.D. Paste sheet'!Q135="","",'S.D. Paste sheet'!Q135)</f>
        <v/>
      </c>
      <c r="R135" s="20" t="str">
        <f>IF('S.D. Paste sheet'!R135="","",'S.D. Paste sheet'!R135)</f>
        <v>MAHATMA GANDHI GOVT. SCHOOL BAR (214110)</v>
      </c>
      <c r="S135" s="20">
        <f>IF('S.D. Paste sheet'!S135="","",'S.D. Paste sheet'!S135)</f>
        <v>8200204302</v>
      </c>
      <c r="T135" s="20" t="str">
        <f>IF('S.D. Paste sheet'!T135="","",'S.D. Paste sheet'!T135)</f>
        <v>XXXX0290</v>
      </c>
      <c r="U135" s="20" t="str">
        <f>IF('S.D. Paste sheet'!U135="","",'S.D. Paste sheet'!U135)</f>
        <v>VBBIUSG</v>
      </c>
      <c r="V135" s="20">
        <f>IF('S.D. Paste sheet'!V135="","",'S.D. Paste sheet'!V135)</f>
        <v>7726908818</v>
      </c>
      <c r="W135" s="20" t="str">
        <f>IF('S.D. Paste sheet'!W135="","",'S.D. Paste sheet'!W135)</f>
        <v>MIYA MANGARI,RAIPUR,BAR,306105</v>
      </c>
      <c r="X135" s="20">
        <f>IF('S.D. Paste sheet'!X135="","",'S.D. Paste sheet'!X135)</f>
        <v>33000</v>
      </c>
      <c r="Y135" s="20" t="str">
        <f>IF('S.D. Paste sheet'!Y135="","",'S.D. Paste sheet'!Y135)</f>
        <v>N</v>
      </c>
      <c r="Z135" s="20" t="str">
        <f>IF('S.D. Paste sheet'!Z135="","",'S.D. Paste sheet'!Z135)</f>
        <v>N</v>
      </c>
      <c r="AA135" s="20" t="str">
        <f>IF('S.D. Paste sheet'!AA135="","",'S.D. Paste sheet'!AA135)</f>
        <v>Yes</v>
      </c>
      <c r="AB135" s="20">
        <f>IF('S.D. Paste sheet'!AB135="","",'S.D. Paste sheet'!AB135)</f>
        <v>10</v>
      </c>
      <c r="AC135" s="20" t="str">
        <f>IF('S.D. Paste sheet'!AC135="","",'S.D. Paste sheet'!AC135)</f>
        <v>None</v>
      </c>
      <c r="AD135" s="20">
        <f>IF('S.D. Paste sheet'!AD135="","",'S.D. Paste sheet'!AD135)</f>
        <v>3</v>
      </c>
      <c r="AE135" s="28"/>
      <c r="AF135" t="str">
        <f>IF(AK135="","",IF(AK135&gt;0,COUNT($AG$2:AG135),""))</f>
        <v/>
      </c>
      <c r="AG135" s="25" t="str">
        <f t="shared" si="66"/>
        <v/>
      </c>
      <c r="AH135" s="25" t="str">
        <f t="shared" si="67"/>
        <v/>
      </c>
      <c r="AI135" s="25" t="str">
        <f t="shared" si="68"/>
        <v/>
      </c>
      <c r="AJ135" s="25" t="str">
        <f t="shared" si="69"/>
        <v/>
      </c>
      <c r="AK135" s="25" t="str">
        <f t="shared" si="70"/>
        <v/>
      </c>
      <c r="AL135" s="25" t="str">
        <f t="shared" si="71"/>
        <v/>
      </c>
      <c r="AM135" s="25" t="str">
        <f t="shared" si="72"/>
        <v/>
      </c>
      <c r="AN135" s="25" t="str">
        <f t="shared" si="73"/>
        <v/>
      </c>
      <c r="AO135" s="25" t="str">
        <f t="shared" si="74"/>
        <v/>
      </c>
      <c r="AP135" s="25" t="str">
        <f t="shared" si="75"/>
        <v/>
      </c>
      <c r="AQ135" s="25" t="str">
        <f t="shared" si="76"/>
        <v/>
      </c>
      <c r="AR135" s="25" t="str">
        <f t="shared" si="77"/>
        <v/>
      </c>
      <c r="AS135" s="25" t="str">
        <f t="shared" si="78"/>
        <v/>
      </c>
      <c r="AT135" s="25" t="str">
        <f t="shared" si="79"/>
        <v/>
      </c>
      <c r="AU135" s="25" t="str">
        <f t="shared" si="80"/>
        <v/>
      </c>
      <c r="AV135" s="25" t="str">
        <f t="shared" si="81"/>
        <v/>
      </c>
      <c r="AX135" t="str">
        <f>IF(BC135="","",IF(BC135&gt;0,COUNT($AY$2:AY135),""))</f>
        <v/>
      </c>
      <c r="AY135" s="25" t="str">
        <f t="shared" si="82"/>
        <v/>
      </c>
      <c r="AZ135" s="25" t="str">
        <f t="shared" si="83"/>
        <v/>
      </c>
      <c r="BA135" s="25" t="str">
        <f t="shared" si="84"/>
        <v/>
      </c>
      <c r="BB135" s="25" t="str">
        <f t="shared" si="85"/>
        <v/>
      </c>
      <c r="BC135" s="25" t="str">
        <f t="shared" si="86"/>
        <v/>
      </c>
      <c r="BD135" s="25" t="str">
        <f t="shared" si="87"/>
        <v/>
      </c>
      <c r="BE135" s="25" t="str">
        <f t="shared" si="88"/>
        <v/>
      </c>
      <c r="BF135" s="25" t="str">
        <f t="shared" si="89"/>
        <v/>
      </c>
      <c r="BG135" s="25" t="str">
        <f t="shared" si="90"/>
        <v/>
      </c>
      <c r="BH135" s="25" t="str">
        <f t="shared" si="91"/>
        <v/>
      </c>
      <c r="BI135" s="25" t="str">
        <f t="shared" si="92"/>
        <v/>
      </c>
      <c r="BJ135" s="25" t="str">
        <f t="shared" si="93"/>
        <v/>
      </c>
      <c r="BK135" s="25" t="str">
        <f t="shared" si="94"/>
        <v/>
      </c>
      <c r="BL135" s="25" t="str">
        <f t="shared" si="95"/>
        <v/>
      </c>
      <c r="BM135" s="25" t="str">
        <f t="shared" si="96"/>
        <v/>
      </c>
      <c r="BN135" s="25" t="str">
        <f t="shared" si="97"/>
        <v/>
      </c>
    </row>
    <row r="136" spans="1:66" ht="30" x14ac:dyDescent="0.25">
      <c r="A136" s="20" t="str">
        <f>IF('S.D. Paste sheet'!A136="","",'S.D. Paste sheet'!A136)</f>
        <v/>
      </c>
      <c r="B136" s="20" t="str">
        <f>IF('S.D. Paste sheet'!B136="","",'S.D. Paste sheet'!B136)</f>
        <v/>
      </c>
      <c r="C136" s="20" t="str">
        <f>IF('S.D. Paste sheet'!C136="","",'S.D. Paste sheet'!C136)</f>
        <v/>
      </c>
      <c r="D136" s="20" t="str">
        <f>IF('S.D. Paste sheet'!D136="","",'S.D. Paste sheet'!D136)</f>
        <v/>
      </c>
      <c r="E136" s="20" t="str">
        <f>IF('S.D. Paste sheet'!E136="","",UPPER('S.D. Paste sheet'!E136))</f>
        <v/>
      </c>
      <c r="F136" s="20" t="str">
        <f>IF('S.D. Paste sheet'!F136="","",'S.D. Paste sheet'!F136)</f>
        <v/>
      </c>
      <c r="G136" s="20" t="str">
        <f>IF('S.D. Paste sheet'!G136="","",UPPER('S.D. Paste sheet'!G136))</f>
        <v/>
      </c>
      <c r="H136" s="20" t="str">
        <f>IF('S.D. Paste sheet'!H136="","",UPPER('S.D. Paste sheet'!H136))</f>
        <v/>
      </c>
      <c r="I136" s="20" t="str">
        <f>IF('S.D. Paste sheet'!I136="","",'S.D. Paste sheet'!I136)</f>
        <v/>
      </c>
      <c r="J136" s="20" t="str">
        <f>IF('S.D. Paste sheet'!J136="","",'S.D. Paste sheet'!J136)</f>
        <v/>
      </c>
      <c r="K136" s="20" t="str">
        <f>IF('S.D. Paste sheet'!K136="","",'S.D. Paste sheet'!K136)</f>
        <v/>
      </c>
      <c r="L136" s="20" t="str">
        <f>IF('S.D. Paste sheet'!L136="","",'S.D. Paste sheet'!L136)</f>
        <v/>
      </c>
      <c r="M136" s="20" t="str">
        <f>IF('S.D. Paste sheet'!M136="","",'S.D. Paste sheet'!M136)</f>
        <v/>
      </c>
      <c r="N136" s="20" t="str">
        <f>IF('S.D. Paste sheet'!N136="","",'S.D. Paste sheet'!N136)</f>
        <v/>
      </c>
      <c r="O136" s="20" t="str">
        <f>IF('S.D. Paste sheet'!O136="","",'S.D. Paste sheet'!O136)</f>
        <v>OBC</v>
      </c>
      <c r="P136" s="20" t="str">
        <f>IF('S.D. Paste sheet'!P136="","",'S.D. Paste sheet'!P136)</f>
        <v>Hindu</v>
      </c>
      <c r="Q136" s="20" t="str">
        <f>IF('S.D. Paste sheet'!Q136="","",'S.D. Paste sheet'!Q136)</f>
        <v/>
      </c>
      <c r="R136" s="20" t="str">
        <f>IF('S.D. Paste sheet'!R136="","",'S.D. Paste sheet'!R136)</f>
        <v>MAHATMA GANDHI GOVT. SCHOOL BAR (214110)</v>
      </c>
      <c r="S136" s="20">
        <f>IF('S.D. Paste sheet'!S136="","",'S.D. Paste sheet'!S136)</f>
        <v>8200204302</v>
      </c>
      <c r="T136" s="20" t="str">
        <f>IF('S.D. Paste sheet'!T136="","",'S.D. Paste sheet'!T136)</f>
        <v>XXXX8282</v>
      </c>
      <c r="U136" s="20" t="str">
        <f>IF('S.D. Paste sheet'!U136="","",'S.D. Paste sheet'!U136)</f>
        <v/>
      </c>
      <c r="V136" s="20">
        <f>IF('S.D. Paste sheet'!V136="","",'S.D. Paste sheet'!V136)</f>
        <v>9950616286</v>
      </c>
      <c r="W136" s="20" t="str">
        <f>IF('S.D. Paste sheet'!W136="","",'S.D. Paste sheet'!W136)</f>
        <v>MAIN MARKET,RAIPUR,BAR,306105</v>
      </c>
      <c r="X136" s="20">
        <f>IF('S.D. Paste sheet'!X136="","",'S.D. Paste sheet'!X136)</f>
        <v>100000</v>
      </c>
      <c r="Y136" s="20" t="str">
        <f>IF('S.D. Paste sheet'!Y136="","",'S.D. Paste sheet'!Y136)</f>
        <v>N</v>
      </c>
      <c r="Z136" s="20" t="str">
        <f>IF('S.D. Paste sheet'!Z136="","",'S.D. Paste sheet'!Z136)</f>
        <v>N</v>
      </c>
      <c r="AA136" s="20" t="str">
        <f>IF('S.D. Paste sheet'!AA136="","",'S.D. Paste sheet'!AA136)</f>
        <v>No</v>
      </c>
      <c r="AB136" s="20">
        <f>IF('S.D. Paste sheet'!AB136="","",'S.D. Paste sheet'!AB136)</f>
        <v>10</v>
      </c>
      <c r="AC136" s="20" t="str">
        <f>IF('S.D. Paste sheet'!AC136="","",'S.D. Paste sheet'!AC136)</f>
        <v>None</v>
      </c>
      <c r="AD136" s="20">
        <f>IF('S.D. Paste sheet'!AD136="","",'S.D. Paste sheet'!AD136)</f>
        <v>1</v>
      </c>
      <c r="AE136" s="28"/>
      <c r="AF136" t="str">
        <f>IF(AK136="","",IF(AK136&gt;0,COUNT($AG$2:AG136),""))</f>
        <v/>
      </c>
      <c r="AG136" s="25" t="str">
        <f t="shared" si="66"/>
        <v/>
      </c>
      <c r="AH136" s="25" t="str">
        <f t="shared" si="67"/>
        <v/>
      </c>
      <c r="AI136" s="25" t="str">
        <f t="shared" si="68"/>
        <v/>
      </c>
      <c r="AJ136" s="25" t="str">
        <f t="shared" si="69"/>
        <v/>
      </c>
      <c r="AK136" s="25" t="str">
        <f t="shared" si="70"/>
        <v/>
      </c>
      <c r="AL136" s="25" t="str">
        <f t="shared" si="71"/>
        <v/>
      </c>
      <c r="AM136" s="25" t="str">
        <f t="shared" si="72"/>
        <v/>
      </c>
      <c r="AN136" s="25" t="str">
        <f t="shared" si="73"/>
        <v/>
      </c>
      <c r="AO136" s="25" t="str">
        <f t="shared" si="74"/>
        <v/>
      </c>
      <c r="AP136" s="25" t="str">
        <f t="shared" si="75"/>
        <v/>
      </c>
      <c r="AQ136" s="25" t="str">
        <f t="shared" si="76"/>
        <v/>
      </c>
      <c r="AR136" s="25" t="str">
        <f t="shared" si="77"/>
        <v/>
      </c>
      <c r="AS136" s="25" t="str">
        <f t="shared" si="78"/>
        <v/>
      </c>
      <c r="AT136" s="25" t="str">
        <f t="shared" si="79"/>
        <v/>
      </c>
      <c r="AU136" s="25" t="str">
        <f t="shared" si="80"/>
        <v/>
      </c>
      <c r="AV136" s="25" t="str">
        <f t="shared" si="81"/>
        <v/>
      </c>
      <c r="AX136" t="str">
        <f>IF(BC136="","",IF(BC136&gt;0,COUNT($AY$2:AY136),""))</f>
        <v/>
      </c>
      <c r="AY136" s="25" t="str">
        <f t="shared" si="82"/>
        <v/>
      </c>
      <c r="AZ136" s="25" t="str">
        <f t="shared" si="83"/>
        <v/>
      </c>
      <c r="BA136" s="25" t="str">
        <f t="shared" si="84"/>
        <v/>
      </c>
      <c r="BB136" s="25" t="str">
        <f t="shared" si="85"/>
        <v/>
      </c>
      <c r="BC136" s="25" t="str">
        <f t="shared" si="86"/>
        <v/>
      </c>
      <c r="BD136" s="25" t="str">
        <f t="shared" si="87"/>
        <v/>
      </c>
      <c r="BE136" s="25" t="str">
        <f t="shared" si="88"/>
        <v/>
      </c>
      <c r="BF136" s="25" t="str">
        <f t="shared" si="89"/>
        <v/>
      </c>
      <c r="BG136" s="25" t="str">
        <f t="shared" si="90"/>
        <v/>
      </c>
      <c r="BH136" s="25" t="str">
        <f t="shared" si="91"/>
        <v/>
      </c>
      <c r="BI136" s="25" t="str">
        <f t="shared" si="92"/>
        <v/>
      </c>
      <c r="BJ136" s="25" t="str">
        <f t="shared" si="93"/>
        <v/>
      </c>
      <c r="BK136" s="25" t="str">
        <f t="shared" si="94"/>
        <v/>
      </c>
      <c r="BL136" s="25" t="str">
        <f t="shared" si="95"/>
        <v/>
      </c>
      <c r="BM136" s="25" t="str">
        <f t="shared" si="96"/>
        <v/>
      </c>
      <c r="BN136" s="25" t="str">
        <f t="shared" si="97"/>
        <v/>
      </c>
    </row>
    <row r="137" spans="1:66" ht="30" x14ac:dyDescent="0.25">
      <c r="A137" s="20" t="str">
        <f>IF('S.D. Paste sheet'!A137="","",'S.D. Paste sheet'!A137)</f>
        <v/>
      </c>
      <c r="B137" s="20" t="str">
        <f>IF('S.D. Paste sheet'!B137="","",'S.D. Paste sheet'!B137)</f>
        <v/>
      </c>
      <c r="C137" s="20" t="str">
        <f>IF('S.D. Paste sheet'!C137="","",'S.D. Paste sheet'!C137)</f>
        <v/>
      </c>
      <c r="D137" s="20" t="str">
        <f>IF('S.D. Paste sheet'!D137="","",'S.D. Paste sheet'!D137)</f>
        <v/>
      </c>
      <c r="E137" s="20" t="str">
        <f>IF('S.D. Paste sheet'!E137="","",UPPER('S.D. Paste sheet'!E137))</f>
        <v/>
      </c>
      <c r="F137" s="20" t="str">
        <f>IF('S.D. Paste sheet'!F137="","",'S.D. Paste sheet'!F137)</f>
        <v/>
      </c>
      <c r="G137" s="20" t="str">
        <f>IF('S.D. Paste sheet'!G137="","",UPPER('S.D. Paste sheet'!G137))</f>
        <v/>
      </c>
      <c r="H137" s="20" t="str">
        <f>IF('S.D. Paste sheet'!H137="","",UPPER('S.D. Paste sheet'!H137))</f>
        <v/>
      </c>
      <c r="I137" s="20" t="str">
        <f>IF('S.D. Paste sheet'!I137="","",'S.D. Paste sheet'!I137)</f>
        <v/>
      </c>
      <c r="J137" s="20" t="str">
        <f>IF('S.D. Paste sheet'!J137="","",'S.D. Paste sheet'!J137)</f>
        <v/>
      </c>
      <c r="K137" s="20" t="str">
        <f>IF('S.D. Paste sheet'!K137="","",'S.D. Paste sheet'!K137)</f>
        <v/>
      </c>
      <c r="L137" s="20" t="str">
        <f>IF('S.D. Paste sheet'!L137="","",'S.D. Paste sheet'!L137)</f>
        <v/>
      </c>
      <c r="M137" s="20" t="str">
        <f>IF('S.D. Paste sheet'!M137="","",'S.D. Paste sheet'!M137)</f>
        <v/>
      </c>
      <c r="N137" s="20" t="str">
        <f>IF('S.D. Paste sheet'!N137="","",'S.D. Paste sheet'!N137)</f>
        <v/>
      </c>
      <c r="O137" s="20" t="str">
        <f>IF('S.D. Paste sheet'!O137="","",'S.D. Paste sheet'!O137)</f>
        <v>OBC</v>
      </c>
      <c r="P137" s="20" t="str">
        <f>IF('S.D. Paste sheet'!P137="","",'S.D. Paste sheet'!P137)</f>
        <v>Hindu</v>
      </c>
      <c r="Q137" s="20" t="str">
        <f>IF('S.D. Paste sheet'!Q137="","",'S.D. Paste sheet'!Q137)</f>
        <v/>
      </c>
      <c r="R137" s="20" t="str">
        <f>IF('S.D. Paste sheet'!R137="","",'S.D. Paste sheet'!R137)</f>
        <v>MAHATMA GANDHI GOVT. SCHOOL BAR (214110)</v>
      </c>
      <c r="S137" s="20">
        <f>IF('S.D. Paste sheet'!S137="","",'S.D. Paste sheet'!S137)</f>
        <v>8200204302</v>
      </c>
      <c r="T137" s="20" t="str">
        <f>IF('S.D. Paste sheet'!T137="","",'S.D. Paste sheet'!T137)</f>
        <v>XXXX3376</v>
      </c>
      <c r="U137" s="20" t="str">
        <f>IF('S.D. Paste sheet'!U137="","",'S.D. Paste sheet'!U137)</f>
        <v>BHNRTRN</v>
      </c>
      <c r="V137" s="20">
        <f>IF('S.D. Paste sheet'!V137="","",'S.D. Paste sheet'!V137)</f>
        <v>9928049530</v>
      </c>
      <c r="W137" s="20" t="str">
        <f>IF('S.D. Paste sheet'!W137="","",'S.D. Paste sheet'!W137)</f>
        <v>MIYA MANGARI BAR,RAIPUR,Bar,306105</v>
      </c>
      <c r="X137" s="20">
        <f>IF('S.D. Paste sheet'!X137="","",'S.D. Paste sheet'!X137)</f>
        <v>34000</v>
      </c>
      <c r="Y137" s="20" t="str">
        <f>IF('S.D. Paste sheet'!Y137="","",'S.D. Paste sheet'!Y137)</f>
        <v>N</v>
      </c>
      <c r="Z137" s="20" t="str">
        <f>IF('S.D. Paste sheet'!Z137="","",'S.D. Paste sheet'!Z137)</f>
        <v>N</v>
      </c>
      <c r="AA137" s="20" t="str">
        <f>IF('S.D. Paste sheet'!AA137="","",'S.D. Paste sheet'!AA137)</f>
        <v>No</v>
      </c>
      <c r="AB137" s="20">
        <f>IF('S.D. Paste sheet'!AB137="","",'S.D. Paste sheet'!AB137)</f>
        <v>9</v>
      </c>
      <c r="AC137" s="20" t="str">
        <f>IF('S.D. Paste sheet'!AC137="","",'S.D. Paste sheet'!AC137)</f>
        <v>None</v>
      </c>
      <c r="AD137" s="20">
        <f>IF('S.D. Paste sheet'!AD137="","",'S.D. Paste sheet'!AD137)</f>
        <v>2</v>
      </c>
      <c r="AE137" s="28"/>
      <c r="AF137" t="str">
        <f>IF(AK137="","",IF(AK137&gt;0,COUNT($AG$2:AG137),""))</f>
        <v/>
      </c>
      <c r="AG137" s="25" t="str">
        <f t="shared" si="66"/>
        <v/>
      </c>
      <c r="AH137" s="25" t="str">
        <f t="shared" si="67"/>
        <v/>
      </c>
      <c r="AI137" s="25" t="str">
        <f t="shared" si="68"/>
        <v/>
      </c>
      <c r="AJ137" s="25" t="str">
        <f t="shared" si="69"/>
        <v/>
      </c>
      <c r="AK137" s="25" t="str">
        <f t="shared" si="70"/>
        <v/>
      </c>
      <c r="AL137" s="25" t="str">
        <f t="shared" si="71"/>
        <v/>
      </c>
      <c r="AM137" s="25" t="str">
        <f t="shared" si="72"/>
        <v/>
      </c>
      <c r="AN137" s="25" t="str">
        <f t="shared" si="73"/>
        <v/>
      </c>
      <c r="AO137" s="25" t="str">
        <f t="shared" si="74"/>
        <v/>
      </c>
      <c r="AP137" s="25" t="str">
        <f t="shared" si="75"/>
        <v/>
      </c>
      <c r="AQ137" s="25" t="str">
        <f t="shared" si="76"/>
        <v/>
      </c>
      <c r="AR137" s="25" t="str">
        <f t="shared" si="77"/>
        <v/>
      </c>
      <c r="AS137" s="25" t="str">
        <f t="shared" si="78"/>
        <v/>
      </c>
      <c r="AT137" s="25" t="str">
        <f t="shared" si="79"/>
        <v/>
      </c>
      <c r="AU137" s="25" t="str">
        <f t="shared" si="80"/>
        <v/>
      </c>
      <c r="AV137" s="25" t="str">
        <f t="shared" si="81"/>
        <v/>
      </c>
      <c r="AX137" t="str">
        <f>IF(BC137="","",IF(BC137&gt;0,COUNT($AY$2:AY137),""))</f>
        <v/>
      </c>
      <c r="AY137" s="25" t="str">
        <f t="shared" si="82"/>
        <v/>
      </c>
      <c r="AZ137" s="25" t="str">
        <f t="shared" si="83"/>
        <v/>
      </c>
      <c r="BA137" s="25" t="str">
        <f t="shared" si="84"/>
        <v/>
      </c>
      <c r="BB137" s="25" t="str">
        <f t="shared" si="85"/>
        <v/>
      </c>
      <c r="BC137" s="25" t="str">
        <f t="shared" si="86"/>
        <v/>
      </c>
      <c r="BD137" s="25" t="str">
        <f t="shared" si="87"/>
        <v/>
      </c>
      <c r="BE137" s="25" t="str">
        <f t="shared" si="88"/>
        <v/>
      </c>
      <c r="BF137" s="25" t="str">
        <f t="shared" si="89"/>
        <v/>
      </c>
      <c r="BG137" s="25" t="str">
        <f t="shared" si="90"/>
        <v/>
      </c>
      <c r="BH137" s="25" t="str">
        <f t="shared" si="91"/>
        <v/>
      </c>
      <c r="BI137" s="25" t="str">
        <f t="shared" si="92"/>
        <v/>
      </c>
      <c r="BJ137" s="25" t="str">
        <f t="shared" si="93"/>
        <v/>
      </c>
      <c r="BK137" s="25" t="str">
        <f t="shared" si="94"/>
        <v/>
      </c>
      <c r="BL137" s="25" t="str">
        <f t="shared" si="95"/>
        <v/>
      </c>
      <c r="BM137" s="25" t="str">
        <f t="shared" si="96"/>
        <v/>
      </c>
      <c r="BN137" s="25" t="str">
        <f t="shared" si="97"/>
        <v/>
      </c>
    </row>
    <row r="138" spans="1:66" ht="30" x14ac:dyDescent="0.25">
      <c r="A138" s="20" t="str">
        <f>IF('S.D. Paste sheet'!A138="","",'S.D. Paste sheet'!A138)</f>
        <v/>
      </c>
      <c r="B138" s="20" t="str">
        <f>IF('S.D. Paste sheet'!B138="","",'S.D. Paste sheet'!B138)</f>
        <v/>
      </c>
      <c r="C138" s="20" t="str">
        <f>IF('S.D. Paste sheet'!C138="","",'S.D. Paste sheet'!C138)</f>
        <v/>
      </c>
      <c r="D138" s="20" t="str">
        <f>IF('S.D. Paste sheet'!D138="","",'S.D. Paste sheet'!D138)</f>
        <v/>
      </c>
      <c r="E138" s="20" t="str">
        <f>IF('S.D. Paste sheet'!E138="","",UPPER('S.D. Paste sheet'!E138))</f>
        <v/>
      </c>
      <c r="F138" s="20" t="str">
        <f>IF('S.D. Paste sheet'!F138="","",'S.D. Paste sheet'!F138)</f>
        <v/>
      </c>
      <c r="G138" s="20" t="str">
        <f>IF('S.D. Paste sheet'!G138="","",UPPER('S.D. Paste sheet'!G138))</f>
        <v/>
      </c>
      <c r="H138" s="20" t="str">
        <f>IF('S.D. Paste sheet'!H138="","",UPPER('S.D. Paste sheet'!H138))</f>
        <v/>
      </c>
      <c r="I138" s="20" t="str">
        <f>IF('S.D. Paste sheet'!I138="","",'S.D. Paste sheet'!I138)</f>
        <v/>
      </c>
      <c r="J138" s="20" t="str">
        <f>IF('S.D. Paste sheet'!J138="","",'S.D. Paste sheet'!J138)</f>
        <v/>
      </c>
      <c r="K138" s="20" t="str">
        <f>IF('S.D. Paste sheet'!K138="","",'S.D. Paste sheet'!K138)</f>
        <v/>
      </c>
      <c r="L138" s="20" t="str">
        <f>IF('S.D. Paste sheet'!L138="","",'S.D. Paste sheet'!L138)</f>
        <v/>
      </c>
      <c r="M138" s="20" t="str">
        <f>IF('S.D. Paste sheet'!M138="","",'S.D. Paste sheet'!M138)</f>
        <v/>
      </c>
      <c r="N138" s="20" t="str">
        <f>IF('S.D. Paste sheet'!N138="","",'S.D. Paste sheet'!N138)</f>
        <v/>
      </c>
      <c r="O138" s="20" t="str">
        <f>IF('S.D. Paste sheet'!O138="","",'S.D. Paste sheet'!O138)</f>
        <v>SC</v>
      </c>
      <c r="P138" s="20" t="str">
        <f>IF('S.D. Paste sheet'!P138="","",'S.D. Paste sheet'!P138)</f>
        <v>Hindu</v>
      </c>
      <c r="Q138" s="20" t="str">
        <f>IF('S.D. Paste sheet'!Q138="","",'S.D. Paste sheet'!Q138)</f>
        <v/>
      </c>
      <c r="R138" s="20" t="str">
        <f>IF('S.D. Paste sheet'!R138="","",'S.D. Paste sheet'!R138)</f>
        <v>MAHATMA GANDHI GOVT. SCHOOL BAR (214110)</v>
      </c>
      <c r="S138" s="20">
        <f>IF('S.D. Paste sheet'!S138="","",'S.D. Paste sheet'!S138)</f>
        <v>8200204302</v>
      </c>
      <c r="T138" s="20" t="str">
        <f>IF('S.D. Paste sheet'!T138="","",'S.D. Paste sheet'!T138)</f>
        <v>XXXX6292</v>
      </c>
      <c r="U138" s="20" t="str">
        <f>IF('S.D. Paste sheet'!U138="","",'S.D. Paste sheet'!U138)</f>
        <v/>
      </c>
      <c r="V138" s="20">
        <f>IF('S.D. Paste sheet'!V138="","",'S.D. Paste sheet'!V138)</f>
        <v>9929002416</v>
      </c>
      <c r="W138" s="20" t="str">
        <f>IF('S.D. Paste sheet'!W138="","",'S.D. Paste sheet'!W138)</f>
        <v>MEGARDA,RAIPUR,MEGARDA DEEPAWAS,306304</v>
      </c>
      <c r="X138" s="20">
        <f>IF('S.D. Paste sheet'!X138="","",'S.D. Paste sheet'!X138)</f>
        <v>300000</v>
      </c>
      <c r="Y138" s="20" t="str">
        <f>IF('S.D. Paste sheet'!Y138="","",'S.D. Paste sheet'!Y138)</f>
        <v>N</v>
      </c>
      <c r="Z138" s="20" t="str">
        <f>IF('S.D. Paste sheet'!Z138="","",'S.D. Paste sheet'!Z138)</f>
        <v>N</v>
      </c>
      <c r="AA138" s="20" t="str">
        <f>IF('S.D. Paste sheet'!AA138="","",'S.D. Paste sheet'!AA138)</f>
        <v>No</v>
      </c>
      <c r="AB138" s="20">
        <f>IF('S.D. Paste sheet'!AB138="","",'S.D. Paste sheet'!AB138)</f>
        <v>9</v>
      </c>
      <c r="AC138" s="20" t="str">
        <f>IF('S.D. Paste sheet'!AC138="","",'S.D. Paste sheet'!AC138)</f>
        <v>None</v>
      </c>
      <c r="AD138" s="20">
        <f>IF('S.D. Paste sheet'!AD138="","",'S.D. Paste sheet'!AD138)</f>
        <v>1</v>
      </c>
      <c r="AE138" s="28"/>
      <c r="AF138" t="str">
        <f>IF(AK138="","",IF(AK138&gt;0,COUNT($AG$2:AG138),""))</f>
        <v/>
      </c>
      <c r="AG138" s="25" t="str">
        <f t="shared" si="66"/>
        <v/>
      </c>
      <c r="AH138" s="25" t="str">
        <f t="shared" si="67"/>
        <v/>
      </c>
      <c r="AI138" s="25" t="str">
        <f t="shared" si="68"/>
        <v/>
      </c>
      <c r="AJ138" s="25" t="str">
        <f t="shared" si="69"/>
        <v/>
      </c>
      <c r="AK138" s="25" t="str">
        <f t="shared" si="70"/>
        <v/>
      </c>
      <c r="AL138" s="25" t="str">
        <f t="shared" si="71"/>
        <v/>
      </c>
      <c r="AM138" s="25" t="str">
        <f t="shared" si="72"/>
        <v/>
      </c>
      <c r="AN138" s="25" t="str">
        <f t="shared" si="73"/>
        <v/>
      </c>
      <c r="AO138" s="25" t="str">
        <f t="shared" si="74"/>
        <v/>
      </c>
      <c r="AP138" s="25" t="str">
        <f t="shared" si="75"/>
        <v/>
      </c>
      <c r="AQ138" s="25" t="str">
        <f t="shared" si="76"/>
        <v/>
      </c>
      <c r="AR138" s="25" t="str">
        <f t="shared" si="77"/>
        <v/>
      </c>
      <c r="AS138" s="25" t="str">
        <f t="shared" si="78"/>
        <v/>
      </c>
      <c r="AT138" s="25" t="str">
        <f t="shared" si="79"/>
        <v/>
      </c>
      <c r="AU138" s="25" t="str">
        <f t="shared" si="80"/>
        <v/>
      </c>
      <c r="AV138" s="25" t="str">
        <f t="shared" si="81"/>
        <v/>
      </c>
      <c r="AX138" t="str">
        <f>IF(BC138="","",IF(BC138&gt;0,COUNT($AY$2:AY138),""))</f>
        <v/>
      </c>
      <c r="AY138" s="25" t="str">
        <f t="shared" si="82"/>
        <v/>
      </c>
      <c r="AZ138" s="25" t="str">
        <f t="shared" si="83"/>
        <v/>
      </c>
      <c r="BA138" s="25" t="str">
        <f t="shared" si="84"/>
        <v/>
      </c>
      <c r="BB138" s="25" t="str">
        <f t="shared" si="85"/>
        <v/>
      </c>
      <c r="BC138" s="25" t="str">
        <f t="shared" si="86"/>
        <v/>
      </c>
      <c r="BD138" s="25" t="str">
        <f t="shared" si="87"/>
        <v/>
      </c>
      <c r="BE138" s="25" t="str">
        <f t="shared" si="88"/>
        <v/>
      </c>
      <c r="BF138" s="25" t="str">
        <f t="shared" si="89"/>
        <v/>
      </c>
      <c r="BG138" s="25" t="str">
        <f t="shared" si="90"/>
        <v/>
      </c>
      <c r="BH138" s="25" t="str">
        <f t="shared" si="91"/>
        <v/>
      </c>
      <c r="BI138" s="25" t="str">
        <f t="shared" si="92"/>
        <v/>
      </c>
      <c r="BJ138" s="25" t="str">
        <f t="shared" si="93"/>
        <v/>
      </c>
      <c r="BK138" s="25" t="str">
        <f t="shared" si="94"/>
        <v/>
      </c>
      <c r="BL138" s="25" t="str">
        <f t="shared" si="95"/>
        <v/>
      </c>
      <c r="BM138" s="25" t="str">
        <f t="shared" si="96"/>
        <v/>
      </c>
      <c r="BN138" s="25" t="str">
        <f t="shared" si="97"/>
        <v/>
      </c>
    </row>
    <row r="139" spans="1:66" ht="30" x14ac:dyDescent="0.25">
      <c r="A139" s="20" t="str">
        <f>IF('S.D. Paste sheet'!A139="","",'S.D. Paste sheet'!A139)</f>
        <v/>
      </c>
      <c r="B139" s="20" t="str">
        <f>IF('S.D. Paste sheet'!B139="","",'S.D. Paste sheet'!B139)</f>
        <v/>
      </c>
      <c r="C139" s="20" t="str">
        <f>IF('S.D. Paste sheet'!C139="","",'S.D. Paste sheet'!C139)</f>
        <v/>
      </c>
      <c r="D139" s="20" t="str">
        <f>IF('S.D. Paste sheet'!D139="","",'S.D. Paste sheet'!D139)</f>
        <v/>
      </c>
      <c r="E139" s="20" t="str">
        <f>IF('S.D. Paste sheet'!E139="","",UPPER('S.D. Paste sheet'!E139))</f>
        <v/>
      </c>
      <c r="F139" s="20" t="str">
        <f>IF('S.D. Paste sheet'!F139="","",'S.D. Paste sheet'!F139)</f>
        <v/>
      </c>
      <c r="G139" s="20" t="str">
        <f>IF('S.D. Paste sheet'!G139="","",UPPER('S.D. Paste sheet'!G139))</f>
        <v/>
      </c>
      <c r="H139" s="20" t="str">
        <f>IF('S.D. Paste sheet'!H139="","",UPPER('S.D. Paste sheet'!H139))</f>
        <v/>
      </c>
      <c r="I139" s="20" t="str">
        <f>IF('S.D. Paste sheet'!I139="","",'S.D. Paste sheet'!I139)</f>
        <v/>
      </c>
      <c r="J139" s="20" t="str">
        <f>IF('S.D. Paste sheet'!J139="","",'S.D. Paste sheet'!J139)</f>
        <v/>
      </c>
      <c r="K139" s="20" t="str">
        <f>IF('S.D. Paste sheet'!K139="","",'S.D. Paste sheet'!K139)</f>
        <v/>
      </c>
      <c r="L139" s="20" t="str">
        <f>IF('S.D. Paste sheet'!L139="","",'S.D. Paste sheet'!L139)</f>
        <v/>
      </c>
      <c r="M139" s="20" t="str">
        <f>IF('S.D. Paste sheet'!M139="","",'S.D. Paste sheet'!M139)</f>
        <v/>
      </c>
      <c r="N139" s="20" t="str">
        <f>IF('S.D. Paste sheet'!N139="","",'S.D. Paste sheet'!N139)</f>
        <v/>
      </c>
      <c r="O139" s="20" t="str">
        <f>IF('S.D. Paste sheet'!O139="","",'S.D. Paste sheet'!O139)</f>
        <v>OBC</v>
      </c>
      <c r="P139" s="20" t="str">
        <f>IF('S.D. Paste sheet'!P139="","",'S.D. Paste sheet'!P139)</f>
        <v>Hindu</v>
      </c>
      <c r="Q139" s="20" t="str">
        <f>IF('S.D. Paste sheet'!Q139="","",'S.D. Paste sheet'!Q139)</f>
        <v/>
      </c>
      <c r="R139" s="20" t="str">
        <f>IF('S.D. Paste sheet'!R139="","",'S.D. Paste sheet'!R139)</f>
        <v>MAHATMA GANDHI GOVT. SCHOOL BAR (214110)</v>
      </c>
      <c r="S139" s="20">
        <f>IF('S.D. Paste sheet'!S139="","",'S.D. Paste sheet'!S139)</f>
        <v>8200204302</v>
      </c>
      <c r="T139" s="20" t="str">
        <f>IF('S.D. Paste sheet'!T139="","",'S.D. Paste sheet'!T139)</f>
        <v>XXXX1906</v>
      </c>
      <c r="U139" s="20" t="str">
        <f>IF('S.D. Paste sheet'!U139="","",'S.D. Paste sheet'!U139)</f>
        <v>VTPZTKP</v>
      </c>
      <c r="V139" s="20">
        <f>IF('S.D. Paste sheet'!V139="","",'S.D. Paste sheet'!V139)</f>
        <v>7568842249</v>
      </c>
      <c r="W139" s="20" t="str">
        <f>IF('S.D. Paste sheet'!W139="","",'S.D. Paste sheet'!W139)</f>
        <v>SANKAR MAHARAJ KI DHUNI BAR,RAIPUR,BAR,306105</v>
      </c>
      <c r="X139" s="20">
        <f>IF('S.D. Paste sheet'!X139="","",'S.D. Paste sheet'!X139)</f>
        <v>0</v>
      </c>
      <c r="Y139" s="20" t="str">
        <f>IF('S.D. Paste sheet'!Y139="","",'S.D. Paste sheet'!Y139)</f>
        <v>N</v>
      </c>
      <c r="Z139" s="20" t="str">
        <f>IF('S.D. Paste sheet'!Z139="","",'S.D. Paste sheet'!Z139)</f>
        <v>N</v>
      </c>
      <c r="AA139" s="20" t="str">
        <f>IF('S.D. Paste sheet'!AA139="","",'S.D. Paste sheet'!AA139)</f>
        <v>No</v>
      </c>
      <c r="AB139" s="20">
        <f>IF('S.D. Paste sheet'!AB139="","",'S.D. Paste sheet'!AB139)</f>
        <v>9</v>
      </c>
      <c r="AC139" s="20" t="str">
        <f>IF('S.D. Paste sheet'!AC139="","",'S.D. Paste sheet'!AC139)</f>
        <v>None</v>
      </c>
      <c r="AD139" s="20">
        <f>IF('S.D. Paste sheet'!AD139="","",'S.D. Paste sheet'!AD139)</f>
        <v>2</v>
      </c>
      <c r="AE139" s="28"/>
      <c r="AF139" t="str">
        <f>IF(AK139="","",IF(AK139&gt;0,COUNT($AG$2:AG139),""))</f>
        <v/>
      </c>
      <c r="AG139" s="25" t="str">
        <f t="shared" si="66"/>
        <v/>
      </c>
      <c r="AH139" s="25" t="str">
        <f t="shared" si="67"/>
        <v/>
      </c>
      <c r="AI139" s="25" t="str">
        <f t="shared" si="68"/>
        <v/>
      </c>
      <c r="AJ139" s="25" t="str">
        <f t="shared" si="69"/>
        <v/>
      </c>
      <c r="AK139" s="25" t="str">
        <f t="shared" si="70"/>
        <v/>
      </c>
      <c r="AL139" s="25" t="str">
        <f t="shared" si="71"/>
        <v/>
      </c>
      <c r="AM139" s="25" t="str">
        <f t="shared" si="72"/>
        <v/>
      </c>
      <c r="AN139" s="25" t="str">
        <f t="shared" si="73"/>
        <v/>
      </c>
      <c r="AO139" s="25" t="str">
        <f t="shared" si="74"/>
        <v/>
      </c>
      <c r="AP139" s="25" t="str">
        <f t="shared" si="75"/>
        <v/>
      </c>
      <c r="AQ139" s="25" t="str">
        <f t="shared" si="76"/>
        <v/>
      </c>
      <c r="AR139" s="25" t="str">
        <f t="shared" si="77"/>
        <v/>
      </c>
      <c r="AS139" s="25" t="str">
        <f t="shared" si="78"/>
        <v/>
      </c>
      <c r="AT139" s="25" t="str">
        <f t="shared" si="79"/>
        <v/>
      </c>
      <c r="AU139" s="25" t="str">
        <f t="shared" si="80"/>
        <v/>
      </c>
      <c r="AV139" s="25" t="str">
        <f t="shared" si="81"/>
        <v/>
      </c>
      <c r="AX139" t="str">
        <f>IF(BC139="","",IF(BC139&gt;0,COUNT($AY$2:AY139),""))</f>
        <v/>
      </c>
      <c r="AY139" s="25" t="str">
        <f t="shared" si="82"/>
        <v/>
      </c>
      <c r="AZ139" s="25" t="str">
        <f t="shared" si="83"/>
        <v/>
      </c>
      <c r="BA139" s="25" t="str">
        <f t="shared" si="84"/>
        <v/>
      </c>
      <c r="BB139" s="25" t="str">
        <f t="shared" si="85"/>
        <v/>
      </c>
      <c r="BC139" s="25" t="str">
        <f t="shared" si="86"/>
        <v/>
      </c>
      <c r="BD139" s="25" t="str">
        <f t="shared" si="87"/>
        <v/>
      </c>
      <c r="BE139" s="25" t="str">
        <f t="shared" si="88"/>
        <v/>
      </c>
      <c r="BF139" s="25" t="str">
        <f t="shared" si="89"/>
        <v/>
      </c>
      <c r="BG139" s="25" t="str">
        <f t="shared" si="90"/>
        <v/>
      </c>
      <c r="BH139" s="25" t="str">
        <f t="shared" si="91"/>
        <v/>
      </c>
      <c r="BI139" s="25" t="str">
        <f t="shared" si="92"/>
        <v/>
      </c>
      <c r="BJ139" s="25" t="str">
        <f t="shared" si="93"/>
        <v/>
      </c>
      <c r="BK139" s="25" t="str">
        <f t="shared" si="94"/>
        <v/>
      </c>
      <c r="BL139" s="25" t="str">
        <f t="shared" si="95"/>
        <v/>
      </c>
      <c r="BM139" s="25" t="str">
        <f t="shared" si="96"/>
        <v/>
      </c>
      <c r="BN139" s="25" t="str">
        <f t="shared" si="97"/>
        <v/>
      </c>
    </row>
    <row r="140" spans="1:66" ht="30" x14ac:dyDescent="0.25">
      <c r="A140" s="20" t="str">
        <f>IF('S.D. Paste sheet'!A140="","",'S.D. Paste sheet'!A140)</f>
        <v/>
      </c>
      <c r="B140" s="20" t="str">
        <f>IF('S.D. Paste sheet'!B140="","",'S.D. Paste sheet'!B140)</f>
        <v/>
      </c>
      <c r="C140" s="20" t="str">
        <f>IF('S.D. Paste sheet'!C140="","",'S.D. Paste sheet'!C140)</f>
        <v/>
      </c>
      <c r="D140" s="20" t="str">
        <f>IF('S.D. Paste sheet'!D140="","",'S.D. Paste sheet'!D140)</f>
        <v/>
      </c>
      <c r="E140" s="20" t="str">
        <f>IF('S.D. Paste sheet'!E140="","",UPPER('S.D. Paste sheet'!E140))</f>
        <v/>
      </c>
      <c r="F140" s="20" t="str">
        <f>IF('S.D. Paste sheet'!F140="","",'S.D. Paste sheet'!F140)</f>
        <v/>
      </c>
      <c r="G140" s="20" t="str">
        <f>IF('S.D. Paste sheet'!G140="","",UPPER('S.D. Paste sheet'!G140))</f>
        <v/>
      </c>
      <c r="H140" s="20" t="str">
        <f>IF('S.D. Paste sheet'!H140="","",UPPER('S.D. Paste sheet'!H140))</f>
        <v/>
      </c>
      <c r="I140" s="20" t="str">
        <f>IF('S.D. Paste sheet'!I140="","",'S.D. Paste sheet'!I140)</f>
        <v/>
      </c>
      <c r="J140" s="20" t="str">
        <f>IF('S.D. Paste sheet'!J140="","",'S.D. Paste sheet'!J140)</f>
        <v/>
      </c>
      <c r="K140" s="20" t="str">
        <f>IF('S.D. Paste sheet'!K140="","",'S.D. Paste sheet'!K140)</f>
        <v/>
      </c>
      <c r="L140" s="20" t="str">
        <f>IF('S.D. Paste sheet'!L140="","",'S.D. Paste sheet'!L140)</f>
        <v/>
      </c>
      <c r="M140" s="20" t="str">
        <f>IF('S.D. Paste sheet'!M140="","",'S.D. Paste sheet'!M140)</f>
        <v/>
      </c>
      <c r="N140" s="20" t="str">
        <f>IF('S.D. Paste sheet'!N140="","",'S.D. Paste sheet'!N140)</f>
        <v/>
      </c>
      <c r="O140" s="20" t="str">
        <f>IF('S.D. Paste sheet'!O140="","",'S.D. Paste sheet'!O140)</f>
        <v>SC</v>
      </c>
      <c r="P140" s="20" t="str">
        <f>IF('S.D. Paste sheet'!P140="","",'S.D. Paste sheet'!P140)</f>
        <v>Hindu</v>
      </c>
      <c r="Q140" s="20" t="str">
        <f>IF('S.D. Paste sheet'!Q140="","",'S.D. Paste sheet'!Q140)</f>
        <v/>
      </c>
      <c r="R140" s="20" t="str">
        <f>IF('S.D. Paste sheet'!R140="","",'S.D. Paste sheet'!R140)</f>
        <v>MAHATMA GANDHI GOVT. SCHOOL BAR (214110)</v>
      </c>
      <c r="S140" s="20">
        <f>IF('S.D. Paste sheet'!S140="","",'S.D. Paste sheet'!S140)</f>
        <v>8200204302</v>
      </c>
      <c r="T140" s="20" t="str">
        <f>IF('S.D. Paste sheet'!T140="","",'S.D. Paste sheet'!T140)</f>
        <v>XXXX4142</v>
      </c>
      <c r="U140" s="20" t="str">
        <f>IF('S.D. Paste sheet'!U140="","",'S.D. Paste sheet'!U140)</f>
        <v>VVNSCCN</v>
      </c>
      <c r="V140" s="20">
        <f>IF('S.D. Paste sheet'!V140="","",'S.D. Paste sheet'!V140)</f>
        <v>7357801584</v>
      </c>
      <c r="W140" s="20" t="str">
        <f>IF('S.D. Paste sheet'!W140="","",'S.D. Paste sheet'!W140)</f>
        <v>GAJANAND MOHALLA,BAR,BAR,306105</v>
      </c>
      <c r="X140" s="20">
        <f>IF('S.D. Paste sheet'!X140="","",'S.D. Paste sheet'!X140)</f>
        <v>36000</v>
      </c>
      <c r="Y140" s="20" t="str">
        <f>IF('S.D. Paste sheet'!Y140="","",'S.D. Paste sheet'!Y140)</f>
        <v>N</v>
      </c>
      <c r="Z140" s="20" t="str">
        <f>IF('S.D. Paste sheet'!Z140="","",'S.D. Paste sheet'!Z140)</f>
        <v>N</v>
      </c>
      <c r="AA140" s="20" t="str">
        <f>IF('S.D. Paste sheet'!AA140="","",'S.D. Paste sheet'!AA140)</f>
        <v>No</v>
      </c>
      <c r="AB140" s="20">
        <f>IF('S.D. Paste sheet'!AB140="","",'S.D. Paste sheet'!AB140)</f>
        <v>11</v>
      </c>
      <c r="AC140" s="20" t="str">
        <f>IF('S.D. Paste sheet'!AC140="","",'S.D. Paste sheet'!AC140)</f>
        <v>None</v>
      </c>
      <c r="AD140" s="20">
        <f>IF('S.D. Paste sheet'!AD140="","",'S.D. Paste sheet'!AD140)</f>
        <v>1</v>
      </c>
      <c r="AE140" s="28"/>
      <c r="AF140" t="str">
        <f>IF(AK140="","",IF(AK140&gt;0,COUNT($AG$2:AG140),""))</f>
        <v/>
      </c>
      <c r="AG140" s="25" t="str">
        <f t="shared" si="66"/>
        <v/>
      </c>
      <c r="AH140" s="25" t="str">
        <f t="shared" si="67"/>
        <v/>
      </c>
      <c r="AI140" s="25" t="str">
        <f t="shared" si="68"/>
        <v/>
      </c>
      <c r="AJ140" s="25" t="str">
        <f t="shared" si="69"/>
        <v/>
      </c>
      <c r="AK140" s="25" t="str">
        <f t="shared" si="70"/>
        <v/>
      </c>
      <c r="AL140" s="25" t="str">
        <f t="shared" si="71"/>
        <v/>
      </c>
      <c r="AM140" s="25" t="str">
        <f t="shared" si="72"/>
        <v/>
      </c>
      <c r="AN140" s="25" t="str">
        <f t="shared" si="73"/>
        <v/>
      </c>
      <c r="AO140" s="25" t="str">
        <f t="shared" si="74"/>
        <v/>
      </c>
      <c r="AP140" s="25" t="str">
        <f t="shared" si="75"/>
        <v/>
      </c>
      <c r="AQ140" s="25" t="str">
        <f t="shared" si="76"/>
        <v/>
      </c>
      <c r="AR140" s="25" t="str">
        <f t="shared" si="77"/>
        <v/>
      </c>
      <c r="AS140" s="25" t="str">
        <f t="shared" si="78"/>
        <v/>
      </c>
      <c r="AT140" s="25" t="str">
        <f t="shared" si="79"/>
        <v/>
      </c>
      <c r="AU140" s="25" t="str">
        <f t="shared" si="80"/>
        <v/>
      </c>
      <c r="AV140" s="25" t="str">
        <f t="shared" si="81"/>
        <v/>
      </c>
      <c r="AX140" t="str">
        <f>IF(BC140="","",IF(BC140&gt;0,COUNT($AY$2:AY140),""))</f>
        <v/>
      </c>
      <c r="AY140" s="25" t="str">
        <f t="shared" si="82"/>
        <v/>
      </c>
      <c r="AZ140" s="25" t="str">
        <f t="shared" si="83"/>
        <v/>
      </c>
      <c r="BA140" s="25" t="str">
        <f t="shared" si="84"/>
        <v/>
      </c>
      <c r="BB140" s="25" t="str">
        <f t="shared" si="85"/>
        <v/>
      </c>
      <c r="BC140" s="25" t="str">
        <f t="shared" si="86"/>
        <v/>
      </c>
      <c r="BD140" s="25" t="str">
        <f t="shared" si="87"/>
        <v/>
      </c>
      <c r="BE140" s="25" t="str">
        <f t="shared" si="88"/>
        <v/>
      </c>
      <c r="BF140" s="25" t="str">
        <f t="shared" si="89"/>
        <v/>
      </c>
      <c r="BG140" s="25" t="str">
        <f t="shared" si="90"/>
        <v/>
      </c>
      <c r="BH140" s="25" t="str">
        <f t="shared" si="91"/>
        <v/>
      </c>
      <c r="BI140" s="25" t="str">
        <f t="shared" si="92"/>
        <v/>
      </c>
      <c r="BJ140" s="25" t="str">
        <f t="shared" si="93"/>
        <v/>
      </c>
      <c r="BK140" s="25" t="str">
        <f t="shared" si="94"/>
        <v/>
      </c>
      <c r="BL140" s="25" t="str">
        <f t="shared" si="95"/>
        <v/>
      </c>
      <c r="BM140" s="25" t="str">
        <f t="shared" si="96"/>
        <v/>
      </c>
      <c r="BN140" s="25" t="str">
        <f t="shared" si="97"/>
        <v/>
      </c>
    </row>
    <row r="141" spans="1:66" ht="45" x14ac:dyDescent="0.25">
      <c r="A141" s="20" t="str">
        <f>IF('S.D. Paste sheet'!A141="","",'S.D. Paste sheet'!A141)</f>
        <v/>
      </c>
      <c r="B141" s="20" t="str">
        <f>IF('S.D. Paste sheet'!B141="","",'S.D. Paste sheet'!B141)</f>
        <v/>
      </c>
      <c r="C141" s="20" t="str">
        <f>IF('S.D. Paste sheet'!C141="","",'S.D. Paste sheet'!C141)</f>
        <v/>
      </c>
      <c r="D141" s="20" t="str">
        <f>IF('S.D. Paste sheet'!D141="","",'S.D. Paste sheet'!D141)</f>
        <v/>
      </c>
      <c r="E141" s="20" t="str">
        <f>IF('S.D. Paste sheet'!E141="","",UPPER('S.D. Paste sheet'!E141))</f>
        <v/>
      </c>
      <c r="F141" s="20" t="str">
        <f>IF('S.D. Paste sheet'!F141="","",'S.D. Paste sheet'!F141)</f>
        <v/>
      </c>
      <c r="G141" s="20" t="str">
        <f>IF('S.D. Paste sheet'!G141="","",UPPER('S.D. Paste sheet'!G141))</f>
        <v/>
      </c>
      <c r="H141" s="20" t="str">
        <f>IF('S.D. Paste sheet'!H141="","",UPPER('S.D. Paste sheet'!H141))</f>
        <v/>
      </c>
      <c r="I141" s="20" t="str">
        <f>IF('S.D. Paste sheet'!I141="","",'S.D. Paste sheet'!I141)</f>
        <v/>
      </c>
      <c r="J141" s="20" t="str">
        <f>IF('S.D. Paste sheet'!J141="","",'S.D. Paste sheet'!J141)</f>
        <v/>
      </c>
      <c r="K141" s="20" t="str">
        <f>IF('S.D. Paste sheet'!K141="","",'S.D. Paste sheet'!K141)</f>
        <v/>
      </c>
      <c r="L141" s="20" t="str">
        <f>IF('S.D. Paste sheet'!L141="","",'S.D. Paste sheet'!L141)</f>
        <v/>
      </c>
      <c r="M141" s="20" t="str">
        <f>IF('S.D. Paste sheet'!M141="","",'S.D. Paste sheet'!M141)</f>
        <v/>
      </c>
      <c r="N141" s="20" t="str">
        <f>IF('S.D. Paste sheet'!N141="","",'S.D. Paste sheet'!N141)</f>
        <v/>
      </c>
      <c r="O141" s="20" t="str">
        <f>IF('S.D. Paste sheet'!O141="","",'S.D. Paste sheet'!O141)</f>
        <v>OBC</v>
      </c>
      <c r="P141" s="20" t="str">
        <f>IF('S.D. Paste sheet'!P141="","",'S.D. Paste sheet'!P141)</f>
        <v>Hindu</v>
      </c>
      <c r="Q141" s="20" t="str">
        <f>IF('S.D. Paste sheet'!Q141="","",'S.D. Paste sheet'!Q141)</f>
        <v/>
      </c>
      <c r="R141" s="20" t="str">
        <f>IF('S.D. Paste sheet'!R141="","",'S.D. Paste sheet'!R141)</f>
        <v>MAHATMA GANDHI GOVT. SCHOOL BAR (214110)</v>
      </c>
      <c r="S141" s="20">
        <f>IF('S.D. Paste sheet'!S141="","",'S.D. Paste sheet'!S141)</f>
        <v>8200204302</v>
      </c>
      <c r="T141" s="20" t="str">
        <f>IF('S.D. Paste sheet'!T141="","",'S.D. Paste sheet'!T141)</f>
        <v>XXXX1700</v>
      </c>
      <c r="U141" s="20" t="str">
        <f>IF('S.D. Paste sheet'!U141="","",'S.D. Paste sheet'!U141)</f>
        <v/>
      </c>
      <c r="V141" s="20">
        <f>IF('S.D. Paste sheet'!V141="","",'S.D. Paste sheet'!V141)</f>
        <v>9468695968</v>
      </c>
      <c r="W141" s="20" t="str">
        <f>IF('S.D. Paste sheet'!W141="","",'S.D. Paste sheet'!W141)</f>
        <v>HIGHER SECONDAR SCHOOL KE SAAMNE JODHPUR ROAD ,AJEET NAGAR,RAIPUR,BAR,306105</v>
      </c>
      <c r="X141" s="20">
        <f>IF('S.D. Paste sheet'!X141="","",'S.D. Paste sheet'!X141)</f>
        <v>264000</v>
      </c>
      <c r="Y141" s="20" t="str">
        <f>IF('S.D. Paste sheet'!Y141="","",'S.D. Paste sheet'!Y141)</f>
        <v>N</v>
      </c>
      <c r="Z141" s="20" t="str">
        <f>IF('S.D. Paste sheet'!Z141="","",'S.D. Paste sheet'!Z141)</f>
        <v>N</v>
      </c>
      <c r="AA141" s="20" t="str">
        <f>IF('S.D. Paste sheet'!AA141="","",'S.D. Paste sheet'!AA141)</f>
        <v>No</v>
      </c>
      <c r="AB141" s="20">
        <f>IF('S.D. Paste sheet'!AB141="","",'S.D. Paste sheet'!AB141)</f>
        <v>10</v>
      </c>
      <c r="AC141" s="20" t="str">
        <f>IF('S.D. Paste sheet'!AC141="","",'S.D. Paste sheet'!AC141)</f>
        <v>None</v>
      </c>
      <c r="AD141" s="20">
        <f>IF('S.D. Paste sheet'!AD141="","",'S.D. Paste sheet'!AD141)</f>
        <v>1</v>
      </c>
      <c r="AE141" s="28"/>
      <c r="AF141" t="str">
        <f>IF(AK141="","",IF(AK141&gt;0,COUNT($AG$2:AG141),""))</f>
        <v/>
      </c>
      <c r="AG141" s="25" t="str">
        <f t="shared" si="66"/>
        <v/>
      </c>
      <c r="AH141" s="25" t="str">
        <f t="shared" si="67"/>
        <v/>
      </c>
      <c r="AI141" s="25" t="str">
        <f t="shared" si="68"/>
        <v/>
      </c>
      <c r="AJ141" s="25" t="str">
        <f t="shared" si="69"/>
        <v/>
      </c>
      <c r="AK141" s="25" t="str">
        <f t="shared" si="70"/>
        <v/>
      </c>
      <c r="AL141" s="25" t="str">
        <f t="shared" si="71"/>
        <v/>
      </c>
      <c r="AM141" s="25" t="str">
        <f t="shared" si="72"/>
        <v/>
      </c>
      <c r="AN141" s="25" t="str">
        <f t="shared" si="73"/>
        <v/>
      </c>
      <c r="AO141" s="25" t="str">
        <f t="shared" si="74"/>
        <v/>
      </c>
      <c r="AP141" s="25" t="str">
        <f t="shared" si="75"/>
        <v/>
      </c>
      <c r="AQ141" s="25" t="str">
        <f t="shared" si="76"/>
        <v/>
      </c>
      <c r="AR141" s="25" t="str">
        <f t="shared" si="77"/>
        <v/>
      </c>
      <c r="AS141" s="25" t="str">
        <f t="shared" si="78"/>
        <v/>
      </c>
      <c r="AT141" s="25" t="str">
        <f t="shared" si="79"/>
        <v/>
      </c>
      <c r="AU141" s="25" t="str">
        <f t="shared" si="80"/>
        <v/>
      </c>
      <c r="AV141" s="25" t="str">
        <f t="shared" si="81"/>
        <v/>
      </c>
      <c r="AX141" t="str">
        <f>IF(BC141="","",IF(BC141&gt;0,COUNT($AY$2:AY141),""))</f>
        <v/>
      </c>
      <c r="AY141" s="25" t="str">
        <f t="shared" si="82"/>
        <v/>
      </c>
      <c r="AZ141" s="25" t="str">
        <f t="shared" si="83"/>
        <v/>
      </c>
      <c r="BA141" s="25" t="str">
        <f t="shared" si="84"/>
        <v/>
      </c>
      <c r="BB141" s="25" t="str">
        <f t="shared" si="85"/>
        <v/>
      </c>
      <c r="BC141" s="25" t="str">
        <f t="shared" si="86"/>
        <v/>
      </c>
      <c r="BD141" s="25" t="str">
        <f t="shared" si="87"/>
        <v/>
      </c>
      <c r="BE141" s="25" t="str">
        <f t="shared" si="88"/>
        <v/>
      </c>
      <c r="BF141" s="25" t="str">
        <f t="shared" si="89"/>
        <v/>
      </c>
      <c r="BG141" s="25" t="str">
        <f t="shared" si="90"/>
        <v/>
      </c>
      <c r="BH141" s="25" t="str">
        <f t="shared" si="91"/>
        <v/>
      </c>
      <c r="BI141" s="25" t="str">
        <f t="shared" si="92"/>
        <v/>
      </c>
      <c r="BJ141" s="25" t="str">
        <f t="shared" si="93"/>
        <v/>
      </c>
      <c r="BK141" s="25" t="str">
        <f t="shared" si="94"/>
        <v/>
      </c>
      <c r="BL141" s="25" t="str">
        <f t="shared" si="95"/>
        <v/>
      </c>
      <c r="BM141" s="25" t="str">
        <f t="shared" si="96"/>
        <v/>
      </c>
      <c r="BN141" s="25" t="str">
        <f t="shared" si="97"/>
        <v/>
      </c>
    </row>
    <row r="142" spans="1:66" ht="30" x14ac:dyDescent="0.25">
      <c r="A142" s="20" t="str">
        <f>IF('S.D. Paste sheet'!A142="","",'S.D. Paste sheet'!A142)</f>
        <v/>
      </c>
      <c r="B142" s="20" t="str">
        <f>IF('S.D. Paste sheet'!B142="","",'S.D. Paste sheet'!B142)</f>
        <v/>
      </c>
      <c r="C142" s="20" t="str">
        <f>IF('S.D. Paste sheet'!C142="","",'S.D. Paste sheet'!C142)</f>
        <v/>
      </c>
      <c r="D142" s="20" t="str">
        <f>IF('S.D. Paste sheet'!D142="","",'S.D. Paste sheet'!D142)</f>
        <v/>
      </c>
      <c r="E142" s="20" t="str">
        <f>IF('S.D. Paste sheet'!E142="","",UPPER('S.D. Paste sheet'!E142))</f>
        <v/>
      </c>
      <c r="F142" s="20" t="str">
        <f>IF('S.D. Paste sheet'!F142="","",'S.D. Paste sheet'!F142)</f>
        <v/>
      </c>
      <c r="G142" s="20" t="str">
        <f>IF('S.D. Paste sheet'!G142="","",UPPER('S.D. Paste sheet'!G142))</f>
        <v/>
      </c>
      <c r="H142" s="20" t="str">
        <f>IF('S.D. Paste sheet'!H142="","",UPPER('S.D. Paste sheet'!H142))</f>
        <v/>
      </c>
      <c r="I142" s="20" t="str">
        <f>IF('S.D. Paste sheet'!I142="","",'S.D. Paste sheet'!I142)</f>
        <v/>
      </c>
      <c r="J142" s="20" t="str">
        <f>IF('S.D. Paste sheet'!J142="","",'S.D. Paste sheet'!J142)</f>
        <v/>
      </c>
      <c r="K142" s="20" t="str">
        <f>IF('S.D. Paste sheet'!K142="","",'S.D. Paste sheet'!K142)</f>
        <v/>
      </c>
      <c r="L142" s="20" t="str">
        <f>IF('S.D. Paste sheet'!L142="","",'S.D. Paste sheet'!L142)</f>
        <v/>
      </c>
      <c r="M142" s="20" t="str">
        <f>IF('S.D. Paste sheet'!M142="","",'S.D. Paste sheet'!M142)</f>
        <v/>
      </c>
      <c r="N142" s="20" t="str">
        <f>IF('S.D. Paste sheet'!N142="","",'S.D. Paste sheet'!N142)</f>
        <v/>
      </c>
      <c r="O142" s="20" t="str">
        <f>IF('S.D. Paste sheet'!O142="","",'S.D. Paste sheet'!O142)</f>
        <v>OBC</v>
      </c>
      <c r="P142" s="20" t="str">
        <f>IF('S.D. Paste sheet'!P142="","",'S.D. Paste sheet'!P142)</f>
        <v>Hindu</v>
      </c>
      <c r="Q142" s="20" t="str">
        <f>IF('S.D. Paste sheet'!Q142="","",'S.D. Paste sheet'!Q142)</f>
        <v/>
      </c>
      <c r="R142" s="20" t="str">
        <f>IF('S.D. Paste sheet'!R142="","",'S.D. Paste sheet'!R142)</f>
        <v>MAHATMA GANDHI GOVT. SCHOOL BAR (214110)</v>
      </c>
      <c r="S142" s="20">
        <f>IF('S.D. Paste sheet'!S142="","",'S.D. Paste sheet'!S142)</f>
        <v>8200204302</v>
      </c>
      <c r="T142" s="20" t="str">
        <f>IF('S.D. Paste sheet'!T142="","",'S.D. Paste sheet'!T142)</f>
        <v>XXXX8338</v>
      </c>
      <c r="U142" s="20" t="str">
        <f>IF('S.D. Paste sheet'!U142="","",'S.D. Paste sheet'!U142)</f>
        <v/>
      </c>
      <c r="V142" s="20">
        <f>IF('S.D. Paste sheet'!V142="","",'S.D. Paste sheet'!V142)</f>
        <v>9680913678</v>
      </c>
      <c r="W142" s="20" t="str">
        <f>IF('S.D. Paste sheet'!W142="","",'S.D. Paste sheet'!W142)</f>
        <v>KIRO KA BAS,RAIPUR,BAR,306304</v>
      </c>
      <c r="X142" s="20">
        <f>IF('S.D. Paste sheet'!X142="","",'S.D. Paste sheet'!X142)</f>
        <v>0</v>
      </c>
      <c r="Y142" s="20" t="str">
        <f>IF('S.D. Paste sheet'!Y142="","",'S.D. Paste sheet'!Y142)</f>
        <v>N</v>
      </c>
      <c r="Z142" s="20" t="str">
        <f>IF('S.D. Paste sheet'!Z142="","",'S.D. Paste sheet'!Z142)</f>
        <v>N</v>
      </c>
      <c r="AA142" s="20" t="str">
        <f>IF('S.D. Paste sheet'!AA142="","",'S.D. Paste sheet'!AA142)</f>
        <v>No</v>
      </c>
      <c r="AB142" s="20">
        <f>IF('S.D. Paste sheet'!AB142="","",'S.D. Paste sheet'!AB142)</f>
        <v>11</v>
      </c>
      <c r="AC142" s="20" t="str">
        <f>IF('S.D. Paste sheet'!AC142="","",'S.D. Paste sheet'!AC142)</f>
        <v>None</v>
      </c>
      <c r="AD142" s="20">
        <f>IF('S.D. Paste sheet'!AD142="","",'S.D. Paste sheet'!AD142)</f>
        <v>2</v>
      </c>
      <c r="AE142" s="28"/>
      <c r="AF142" t="str">
        <f>IF(AK142="","",IF(AK142&gt;0,COUNT($AG$2:AG142),""))</f>
        <v/>
      </c>
      <c r="AG142" s="25" t="str">
        <f t="shared" si="66"/>
        <v/>
      </c>
      <c r="AH142" s="25" t="str">
        <f t="shared" si="67"/>
        <v/>
      </c>
      <c r="AI142" s="25" t="str">
        <f t="shared" si="68"/>
        <v/>
      </c>
      <c r="AJ142" s="25" t="str">
        <f t="shared" si="69"/>
        <v/>
      </c>
      <c r="AK142" s="25" t="str">
        <f t="shared" si="70"/>
        <v/>
      </c>
      <c r="AL142" s="25" t="str">
        <f t="shared" si="71"/>
        <v/>
      </c>
      <c r="AM142" s="25" t="str">
        <f t="shared" si="72"/>
        <v/>
      </c>
      <c r="AN142" s="25" t="str">
        <f t="shared" si="73"/>
        <v/>
      </c>
      <c r="AO142" s="25" t="str">
        <f t="shared" si="74"/>
        <v/>
      </c>
      <c r="AP142" s="25" t="str">
        <f t="shared" si="75"/>
        <v/>
      </c>
      <c r="AQ142" s="25" t="str">
        <f t="shared" si="76"/>
        <v/>
      </c>
      <c r="AR142" s="25" t="str">
        <f t="shared" si="77"/>
        <v/>
      </c>
      <c r="AS142" s="25" t="str">
        <f t="shared" si="78"/>
        <v/>
      </c>
      <c r="AT142" s="25" t="str">
        <f t="shared" si="79"/>
        <v/>
      </c>
      <c r="AU142" s="25" t="str">
        <f t="shared" si="80"/>
        <v/>
      </c>
      <c r="AV142" s="25" t="str">
        <f t="shared" si="81"/>
        <v/>
      </c>
      <c r="AX142" t="str">
        <f>IF(BC142="","",IF(BC142&gt;0,COUNT($AY$2:AY142),""))</f>
        <v/>
      </c>
      <c r="AY142" s="25" t="str">
        <f t="shared" si="82"/>
        <v/>
      </c>
      <c r="AZ142" s="25" t="str">
        <f t="shared" si="83"/>
        <v/>
      </c>
      <c r="BA142" s="25" t="str">
        <f t="shared" si="84"/>
        <v/>
      </c>
      <c r="BB142" s="25" t="str">
        <f t="shared" si="85"/>
        <v/>
      </c>
      <c r="BC142" s="25" t="str">
        <f t="shared" si="86"/>
        <v/>
      </c>
      <c r="BD142" s="25" t="str">
        <f t="shared" si="87"/>
        <v/>
      </c>
      <c r="BE142" s="25" t="str">
        <f t="shared" si="88"/>
        <v/>
      </c>
      <c r="BF142" s="25" t="str">
        <f t="shared" si="89"/>
        <v/>
      </c>
      <c r="BG142" s="25" t="str">
        <f t="shared" si="90"/>
        <v/>
      </c>
      <c r="BH142" s="25" t="str">
        <f t="shared" si="91"/>
        <v/>
      </c>
      <c r="BI142" s="25" t="str">
        <f t="shared" si="92"/>
        <v/>
      </c>
      <c r="BJ142" s="25" t="str">
        <f t="shared" si="93"/>
        <v/>
      </c>
      <c r="BK142" s="25" t="str">
        <f t="shared" si="94"/>
        <v/>
      </c>
      <c r="BL142" s="25" t="str">
        <f t="shared" si="95"/>
        <v/>
      </c>
      <c r="BM142" s="25" t="str">
        <f t="shared" si="96"/>
        <v/>
      </c>
      <c r="BN142" s="25" t="str">
        <f t="shared" si="97"/>
        <v/>
      </c>
    </row>
    <row r="143" spans="1:66" ht="30" x14ac:dyDescent="0.25">
      <c r="A143" s="20" t="str">
        <f>IF('S.D. Paste sheet'!A143="","",'S.D. Paste sheet'!A143)</f>
        <v/>
      </c>
      <c r="B143" s="20" t="str">
        <f>IF('S.D. Paste sheet'!B143="","",'S.D. Paste sheet'!B143)</f>
        <v/>
      </c>
      <c r="C143" s="20" t="str">
        <f>IF('S.D. Paste sheet'!C143="","",'S.D. Paste sheet'!C143)</f>
        <v/>
      </c>
      <c r="D143" s="20" t="str">
        <f>IF('S.D. Paste sheet'!D143="","",'S.D. Paste sheet'!D143)</f>
        <v/>
      </c>
      <c r="E143" s="20" t="str">
        <f>IF('S.D. Paste sheet'!E143="","",UPPER('S.D. Paste sheet'!E143))</f>
        <v/>
      </c>
      <c r="F143" s="20" t="str">
        <f>IF('S.D. Paste sheet'!F143="","",'S.D. Paste sheet'!F143)</f>
        <v/>
      </c>
      <c r="G143" s="20" t="str">
        <f>IF('S.D. Paste sheet'!G143="","",UPPER('S.D. Paste sheet'!G143))</f>
        <v/>
      </c>
      <c r="H143" s="20" t="str">
        <f>IF('S.D. Paste sheet'!H143="","",UPPER('S.D. Paste sheet'!H143))</f>
        <v/>
      </c>
      <c r="I143" s="20" t="str">
        <f>IF('S.D. Paste sheet'!I143="","",'S.D. Paste sheet'!I143)</f>
        <v/>
      </c>
      <c r="J143" s="20" t="str">
        <f>IF('S.D. Paste sheet'!J143="","",'S.D. Paste sheet'!J143)</f>
        <v/>
      </c>
      <c r="K143" s="20" t="str">
        <f>IF('S.D. Paste sheet'!K143="","",'S.D. Paste sheet'!K143)</f>
        <v/>
      </c>
      <c r="L143" s="20" t="str">
        <f>IF('S.D. Paste sheet'!L143="","",'S.D. Paste sheet'!L143)</f>
        <v/>
      </c>
      <c r="M143" s="20" t="str">
        <f>IF('S.D. Paste sheet'!M143="","",'S.D. Paste sheet'!M143)</f>
        <v/>
      </c>
      <c r="N143" s="20" t="str">
        <f>IF('S.D. Paste sheet'!N143="","",'S.D. Paste sheet'!N143)</f>
        <v/>
      </c>
      <c r="O143" s="20" t="str">
        <f>IF('S.D. Paste sheet'!O143="","",'S.D. Paste sheet'!O143)</f>
        <v>SC</v>
      </c>
      <c r="P143" s="20" t="str">
        <f>IF('S.D. Paste sheet'!P143="","",'S.D. Paste sheet'!P143)</f>
        <v>Hindu</v>
      </c>
      <c r="Q143" s="20" t="str">
        <f>IF('S.D. Paste sheet'!Q143="","",'S.D. Paste sheet'!Q143)</f>
        <v/>
      </c>
      <c r="R143" s="20" t="str">
        <f>IF('S.D. Paste sheet'!R143="","",'S.D. Paste sheet'!R143)</f>
        <v>MAHATMA GANDHI GOVT. SCHOOL BAR (214110)</v>
      </c>
      <c r="S143" s="20">
        <f>IF('S.D. Paste sheet'!S143="","",'S.D. Paste sheet'!S143)</f>
        <v>8200204302</v>
      </c>
      <c r="T143" s="20" t="str">
        <f>IF('S.D. Paste sheet'!T143="","",'S.D. Paste sheet'!T143)</f>
        <v>XXXX9435</v>
      </c>
      <c r="U143" s="20" t="str">
        <f>IF('S.D. Paste sheet'!U143="","",'S.D. Paste sheet'!U143)</f>
        <v/>
      </c>
      <c r="V143" s="20">
        <f>IF('S.D. Paste sheet'!V143="","",'S.D. Paste sheet'!V143)</f>
        <v>9680306933</v>
      </c>
      <c r="W143" s="20" t="str">
        <f>IF('S.D. Paste sheet'!W143="","",'S.D. Paste sheet'!W143)</f>
        <v>NEW COLONY BAR ,RAIPUR,BAR,306304</v>
      </c>
      <c r="X143" s="20">
        <f>IF('S.D. Paste sheet'!X143="","",'S.D. Paste sheet'!X143)</f>
        <v>0</v>
      </c>
      <c r="Y143" s="20" t="str">
        <f>IF('S.D. Paste sheet'!Y143="","",'S.D. Paste sheet'!Y143)</f>
        <v>N</v>
      </c>
      <c r="Z143" s="20" t="str">
        <f>IF('S.D. Paste sheet'!Z143="","",'S.D. Paste sheet'!Z143)</f>
        <v>N</v>
      </c>
      <c r="AA143" s="20" t="str">
        <f>IF('S.D. Paste sheet'!AA143="","",'S.D. Paste sheet'!AA143)</f>
        <v>No</v>
      </c>
      <c r="AB143" s="20">
        <f>IF('S.D. Paste sheet'!AB143="","",'S.D. Paste sheet'!AB143)</f>
        <v>9</v>
      </c>
      <c r="AC143" s="20" t="str">
        <f>IF('S.D. Paste sheet'!AC143="","",'S.D. Paste sheet'!AC143)</f>
        <v>None</v>
      </c>
      <c r="AD143" s="20">
        <f>IF('S.D. Paste sheet'!AD143="","",'S.D. Paste sheet'!AD143)</f>
        <v>2</v>
      </c>
      <c r="AE143" s="28"/>
      <c r="AF143" t="str">
        <f>IF(AK143="","",IF(AK143&gt;0,COUNT($AG$2:AG143),""))</f>
        <v/>
      </c>
      <c r="AG143" s="25" t="str">
        <f t="shared" si="66"/>
        <v/>
      </c>
      <c r="AH143" s="25" t="str">
        <f t="shared" si="67"/>
        <v/>
      </c>
      <c r="AI143" s="25" t="str">
        <f t="shared" si="68"/>
        <v/>
      </c>
      <c r="AJ143" s="25" t="str">
        <f t="shared" si="69"/>
        <v/>
      </c>
      <c r="AK143" s="25" t="str">
        <f t="shared" si="70"/>
        <v/>
      </c>
      <c r="AL143" s="25" t="str">
        <f t="shared" si="71"/>
        <v/>
      </c>
      <c r="AM143" s="25" t="str">
        <f t="shared" si="72"/>
        <v/>
      </c>
      <c r="AN143" s="25" t="str">
        <f t="shared" si="73"/>
        <v/>
      </c>
      <c r="AO143" s="25" t="str">
        <f t="shared" si="74"/>
        <v/>
      </c>
      <c r="AP143" s="25" t="str">
        <f t="shared" si="75"/>
        <v/>
      </c>
      <c r="AQ143" s="25" t="str">
        <f t="shared" si="76"/>
        <v/>
      </c>
      <c r="AR143" s="25" t="str">
        <f t="shared" si="77"/>
        <v/>
      </c>
      <c r="AS143" s="25" t="str">
        <f t="shared" si="78"/>
        <v/>
      </c>
      <c r="AT143" s="25" t="str">
        <f t="shared" si="79"/>
        <v/>
      </c>
      <c r="AU143" s="25" t="str">
        <f t="shared" si="80"/>
        <v/>
      </c>
      <c r="AV143" s="25" t="str">
        <f t="shared" si="81"/>
        <v/>
      </c>
      <c r="AX143" t="str">
        <f>IF(BC143="","",IF(BC143&gt;0,COUNT($AY$2:AY143),""))</f>
        <v/>
      </c>
      <c r="AY143" s="25" t="str">
        <f t="shared" si="82"/>
        <v/>
      </c>
      <c r="AZ143" s="25" t="str">
        <f t="shared" si="83"/>
        <v/>
      </c>
      <c r="BA143" s="25" t="str">
        <f t="shared" si="84"/>
        <v/>
      </c>
      <c r="BB143" s="25" t="str">
        <f t="shared" si="85"/>
        <v/>
      </c>
      <c r="BC143" s="25" t="str">
        <f t="shared" si="86"/>
        <v/>
      </c>
      <c r="BD143" s="25" t="str">
        <f t="shared" si="87"/>
        <v/>
      </c>
      <c r="BE143" s="25" t="str">
        <f t="shared" si="88"/>
        <v/>
      </c>
      <c r="BF143" s="25" t="str">
        <f t="shared" si="89"/>
        <v/>
      </c>
      <c r="BG143" s="25" t="str">
        <f t="shared" si="90"/>
        <v/>
      </c>
      <c r="BH143" s="25" t="str">
        <f t="shared" si="91"/>
        <v/>
      </c>
      <c r="BI143" s="25" t="str">
        <f t="shared" si="92"/>
        <v/>
      </c>
      <c r="BJ143" s="25" t="str">
        <f t="shared" si="93"/>
        <v/>
      </c>
      <c r="BK143" s="25" t="str">
        <f t="shared" si="94"/>
        <v/>
      </c>
      <c r="BL143" s="25" t="str">
        <f t="shared" si="95"/>
        <v/>
      </c>
      <c r="BM143" s="25" t="str">
        <f t="shared" si="96"/>
        <v/>
      </c>
      <c r="BN143" s="25" t="str">
        <f t="shared" si="97"/>
        <v/>
      </c>
    </row>
    <row r="144" spans="1:66" ht="30" x14ac:dyDescent="0.25">
      <c r="A144" s="20" t="str">
        <f>IF('S.D. Paste sheet'!A144="","",'S.D. Paste sheet'!A144)</f>
        <v/>
      </c>
      <c r="B144" s="20" t="str">
        <f>IF('S.D. Paste sheet'!B144="","",'S.D. Paste sheet'!B144)</f>
        <v/>
      </c>
      <c r="C144" s="20" t="str">
        <f>IF('S.D. Paste sheet'!C144="","",'S.D. Paste sheet'!C144)</f>
        <v/>
      </c>
      <c r="D144" s="20" t="str">
        <f>IF('S.D. Paste sheet'!D144="","",'S.D. Paste sheet'!D144)</f>
        <v/>
      </c>
      <c r="E144" s="20" t="str">
        <f>IF('S.D. Paste sheet'!E144="","",UPPER('S.D. Paste sheet'!E144))</f>
        <v/>
      </c>
      <c r="F144" s="20" t="str">
        <f>IF('S.D. Paste sheet'!F144="","",'S.D. Paste sheet'!F144)</f>
        <v/>
      </c>
      <c r="G144" s="20" t="str">
        <f>IF('S.D. Paste sheet'!G144="","",UPPER('S.D. Paste sheet'!G144))</f>
        <v/>
      </c>
      <c r="H144" s="20" t="str">
        <f>IF('S.D. Paste sheet'!H144="","",UPPER('S.D. Paste sheet'!H144))</f>
        <v/>
      </c>
      <c r="I144" s="20" t="str">
        <f>IF('S.D. Paste sheet'!I144="","",'S.D. Paste sheet'!I144)</f>
        <v/>
      </c>
      <c r="J144" s="20" t="str">
        <f>IF('S.D. Paste sheet'!J144="","",'S.D. Paste sheet'!J144)</f>
        <v/>
      </c>
      <c r="K144" s="20" t="str">
        <f>IF('S.D. Paste sheet'!K144="","",'S.D. Paste sheet'!K144)</f>
        <v/>
      </c>
      <c r="L144" s="20" t="str">
        <f>IF('S.D. Paste sheet'!L144="","",'S.D. Paste sheet'!L144)</f>
        <v/>
      </c>
      <c r="M144" s="20" t="str">
        <f>IF('S.D. Paste sheet'!M144="","",'S.D. Paste sheet'!M144)</f>
        <v/>
      </c>
      <c r="N144" s="20" t="str">
        <f>IF('S.D. Paste sheet'!N144="","",'S.D. Paste sheet'!N144)</f>
        <v/>
      </c>
      <c r="O144" s="20" t="str">
        <f>IF('S.D. Paste sheet'!O144="","",'S.D. Paste sheet'!O144)</f>
        <v>OBC</v>
      </c>
      <c r="P144" s="20" t="str">
        <f>IF('S.D. Paste sheet'!P144="","",'S.D. Paste sheet'!P144)</f>
        <v>Hindu</v>
      </c>
      <c r="Q144" s="20" t="str">
        <f>IF('S.D. Paste sheet'!Q144="","",'S.D. Paste sheet'!Q144)</f>
        <v/>
      </c>
      <c r="R144" s="20" t="str">
        <f>IF('S.D. Paste sheet'!R144="","",'S.D. Paste sheet'!R144)</f>
        <v>MAHATMA GANDHI GOVT. SCHOOL BAR (214110)</v>
      </c>
      <c r="S144" s="20">
        <f>IF('S.D. Paste sheet'!S144="","",'S.D. Paste sheet'!S144)</f>
        <v>8200204302</v>
      </c>
      <c r="T144" s="20" t="str">
        <f>IF('S.D. Paste sheet'!T144="","",'S.D. Paste sheet'!T144)</f>
        <v>XXXX7894</v>
      </c>
      <c r="U144" s="20" t="str">
        <f>IF('S.D. Paste sheet'!U144="","",'S.D. Paste sheet'!U144)</f>
        <v/>
      </c>
      <c r="V144" s="20">
        <f>IF('S.D. Paste sheet'!V144="","",'S.D. Paste sheet'!V144)</f>
        <v>9166797522</v>
      </c>
      <c r="W144" s="20" t="str">
        <f>IF('S.D. Paste sheet'!W144="","",'S.D. Paste sheet'!W144)</f>
        <v>DHOLIYA ,RAIPUR,SENDRA,306304</v>
      </c>
      <c r="X144" s="20">
        <f>IF('S.D. Paste sheet'!X144="","",'S.D. Paste sheet'!X144)</f>
        <v>0</v>
      </c>
      <c r="Y144" s="20" t="str">
        <f>IF('S.D. Paste sheet'!Y144="","",'S.D. Paste sheet'!Y144)</f>
        <v>N</v>
      </c>
      <c r="Z144" s="20" t="str">
        <f>IF('S.D. Paste sheet'!Z144="","",'S.D. Paste sheet'!Z144)</f>
        <v>N</v>
      </c>
      <c r="AA144" s="20" t="str">
        <f>IF('S.D. Paste sheet'!AA144="","",'S.D. Paste sheet'!AA144)</f>
        <v>No</v>
      </c>
      <c r="AB144" s="20">
        <f>IF('S.D. Paste sheet'!AB144="","",'S.D. Paste sheet'!AB144)</f>
        <v>11</v>
      </c>
      <c r="AC144" s="20" t="str">
        <f>IF('S.D. Paste sheet'!AC144="","",'S.D. Paste sheet'!AC144)</f>
        <v>None</v>
      </c>
      <c r="AD144" s="20">
        <f>IF('S.D. Paste sheet'!AD144="","",'S.D. Paste sheet'!AD144)</f>
        <v>12</v>
      </c>
      <c r="AE144" s="28"/>
      <c r="AF144" t="str">
        <f>IF(AK144="","",IF(AK144&gt;0,COUNT($AG$2:AG144),""))</f>
        <v/>
      </c>
      <c r="AG144" s="25" t="str">
        <f t="shared" si="66"/>
        <v/>
      </c>
      <c r="AH144" s="25" t="str">
        <f t="shared" si="67"/>
        <v/>
      </c>
      <c r="AI144" s="25" t="str">
        <f t="shared" si="68"/>
        <v/>
      </c>
      <c r="AJ144" s="25" t="str">
        <f t="shared" si="69"/>
        <v/>
      </c>
      <c r="AK144" s="25" t="str">
        <f t="shared" si="70"/>
        <v/>
      </c>
      <c r="AL144" s="25" t="str">
        <f t="shared" si="71"/>
        <v/>
      </c>
      <c r="AM144" s="25" t="str">
        <f t="shared" si="72"/>
        <v/>
      </c>
      <c r="AN144" s="25" t="str">
        <f t="shared" si="73"/>
        <v/>
      </c>
      <c r="AO144" s="25" t="str">
        <f t="shared" si="74"/>
        <v/>
      </c>
      <c r="AP144" s="25" t="str">
        <f t="shared" si="75"/>
        <v/>
      </c>
      <c r="AQ144" s="25" t="str">
        <f t="shared" si="76"/>
        <v/>
      </c>
      <c r="AR144" s="25" t="str">
        <f t="shared" si="77"/>
        <v/>
      </c>
      <c r="AS144" s="25" t="str">
        <f t="shared" si="78"/>
        <v/>
      </c>
      <c r="AT144" s="25" t="str">
        <f t="shared" si="79"/>
        <v/>
      </c>
      <c r="AU144" s="25" t="str">
        <f t="shared" si="80"/>
        <v/>
      </c>
      <c r="AV144" s="25" t="str">
        <f t="shared" si="81"/>
        <v/>
      </c>
      <c r="AX144" t="str">
        <f>IF(BC144="","",IF(BC144&gt;0,COUNT($AY$2:AY144),""))</f>
        <v/>
      </c>
      <c r="AY144" s="25" t="str">
        <f t="shared" si="82"/>
        <v/>
      </c>
      <c r="AZ144" s="25" t="str">
        <f t="shared" si="83"/>
        <v/>
      </c>
      <c r="BA144" s="25" t="str">
        <f t="shared" si="84"/>
        <v/>
      </c>
      <c r="BB144" s="25" t="str">
        <f t="shared" si="85"/>
        <v/>
      </c>
      <c r="BC144" s="25" t="str">
        <f t="shared" si="86"/>
        <v/>
      </c>
      <c r="BD144" s="25" t="str">
        <f t="shared" si="87"/>
        <v/>
      </c>
      <c r="BE144" s="25" t="str">
        <f t="shared" si="88"/>
        <v/>
      </c>
      <c r="BF144" s="25" t="str">
        <f t="shared" si="89"/>
        <v/>
      </c>
      <c r="BG144" s="25" t="str">
        <f t="shared" si="90"/>
        <v/>
      </c>
      <c r="BH144" s="25" t="str">
        <f t="shared" si="91"/>
        <v/>
      </c>
      <c r="BI144" s="25" t="str">
        <f t="shared" si="92"/>
        <v/>
      </c>
      <c r="BJ144" s="25" t="str">
        <f t="shared" si="93"/>
        <v/>
      </c>
      <c r="BK144" s="25" t="str">
        <f t="shared" si="94"/>
        <v/>
      </c>
      <c r="BL144" s="25" t="str">
        <f t="shared" si="95"/>
        <v/>
      </c>
      <c r="BM144" s="25" t="str">
        <f t="shared" si="96"/>
        <v/>
      </c>
      <c r="BN144" s="25" t="str">
        <f t="shared" si="97"/>
        <v/>
      </c>
    </row>
    <row r="145" spans="1:66" ht="30" x14ac:dyDescent="0.25">
      <c r="A145" s="20" t="str">
        <f>IF('S.D. Paste sheet'!A145="","",'S.D. Paste sheet'!A145)</f>
        <v/>
      </c>
      <c r="B145" s="20" t="str">
        <f>IF('S.D. Paste sheet'!B145="","",'S.D. Paste sheet'!B145)</f>
        <v/>
      </c>
      <c r="C145" s="20" t="str">
        <f>IF('S.D. Paste sheet'!C145="","",'S.D. Paste sheet'!C145)</f>
        <v/>
      </c>
      <c r="D145" s="20" t="str">
        <f>IF('S.D. Paste sheet'!D145="","",'S.D. Paste sheet'!D145)</f>
        <v/>
      </c>
      <c r="E145" s="20" t="str">
        <f>IF('S.D. Paste sheet'!E145="","",UPPER('S.D. Paste sheet'!E145))</f>
        <v/>
      </c>
      <c r="F145" s="20" t="str">
        <f>IF('S.D. Paste sheet'!F145="","",'S.D. Paste sheet'!F145)</f>
        <v/>
      </c>
      <c r="G145" s="20" t="str">
        <f>IF('S.D. Paste sheet'!G145="","",UPPER('S.D. Paste sheet'!G145))</f>
        <v/>
      </c>
      <c r="H145" s="20" t="str">
        <f>IF('S.D. Paste sheet'!H145="","",UPPER('S.D. Paste sheet'!H145))</f>
        <v/>
      </c>
      <c r="I145" s="20" t="str">
        <f>IF('S.D. Paste sheet'!I145="","",'S.D. Paste sheet'!I145)</f>
        <v/>
      </c>
      <c r="J145" s="20" t="str">
        <f>IF('S.D. Paste sheet'!J145="","",'S.D. Paste sheet'!J145)</f>
        <v/>
      </c>
      <c r="K145" s="20" t="str">
        <f>IF('S.D. Paste sheet'!K145="","",'S.D. Paste sheet'!K145)</f>
        <v/>
      </c>
      <c r="L145" s="20" t="str">
        <f>IF('S.D. Paste sheet'!L145="","",'S.D. Paste sheet'!L145)</f>
        <v/>
      </c>
      <c r="M145" s="20" t="str">
        <f>IF('S.D. Paste sheet'!M145="","",'S.D. Paste sheet'!M145)</f>
        <v/>
      </c>
      <c r="N145" s="20" t="str">
        <f>IF('S.D. Paste sheet'!N145="","",'S.D. Paste sheet'!N145)</f>
        <v/>
      </c>
      <c r="O145" s="20" t="str">
        <f>IF('S.D. Paste sheet'!O145="","",'S.D. Paste sheet'!O145)</f>
        <v>OBC</v>
      </c>
      <c r="P145" s="20" t="str">
        <f>IF('S.D. Paste sheet'!P145="","",'S.D. Paste sheet'!P145)</f>
        <v>Hindu</v>
      </c>
      <c r="Q145" s="20" t="str">
        <f>IF('S.D. Paste sheet'!Q145="","",'S.D. Paste sheet'!Q145)</f>
        <v/>
      </c>
      <c r="R145" s="20" t="str">
        <f>IF('S.D. Paste sheet'!R145="","",'S.D. Paste sheet'!R145)</f>
        <v>MAHATMA GANDHI GOVT. SCHOOL BAR (214110)</v>
      </c>
      <c r="S145" s="20">
        <f>IF('S.D. Paste sheet'!S145="","",'S.D. Paste sheet'!S145)</f>
        <v>8200204302</v>
      </c>
      <c r="T145" s="20" t="str">
        <f>IF('S.D. Paste sheet'!T145="","",'S.D. Paste sheet'!T145)</f>
        <v>XXXX5684</v>
      </c>
      <c r="U145" s="20" t="str">
        <f>IF('S.D. Paste sheet'!U145="","",'S.D. Paste sheet'!U145)</f>
        <v/>
      </c>
      <c r="V145" s="20">
        <f>IF('S.D. Paste sheet'!V145="","",'S.D. Paste sheet'!V145)</f>
        <v>9214488161</v>
      </c>
      <c r="W145" s="20" t="str">
        <f>IF('S.D. Paste sheet'!W145="","",'S.D. Paste sheet'!W145)</f>
        <v>NEAR MGB JODHPUR ROAD BAR,RAIPUR,BAR,306105</v>
      </c>
      <c r="X145" s="20">
        <f>IF('S.D. Paste sheet'!X145="","",'S.D. Paste sheet'!X145)</f>
        <v>48000</v>
      </c>
      <c r="Y145" s="20" t="str">
        <f>IF('S.D. Paste sheet'!Y145="","",'S.D. Paste sheet'!Y145)</f>
        <v>N</v>
      </c>
      <c r="Z145" s="20" t="str">
        <f>IF('S.D. Paste sheet'!Z145="","",'S.D. Paste sheet'!Z145)</f>
        <v>N</v>
      </c>
      <c r="AA145" s="20" t="str">
        <f>IF('S.D. Paste sheet'!AA145="","",'S.D. Paste sheet'!AA145)</f>
        <v>No</v>
      </c>
      <c r="AB145" s="20">
        <f>IF('S.D. Paste sheet'!AB145="","",'S.D. Paste sheet'!AB145)</f>
        <v>10</v>
      </c>
      <c r="AC145" s="20" t="str">
        <f>IF('S.D. Paste sheet'!AC145="","",'S.D. Paste sheet'!AC145)</f>
        <v>None</v>
      </c>
      <c r="AD145" s="20">
        <f>IF('S.D. Paste sheet'!AD145="","",'S.D. Paste sheet'!AD145)</f>
        <v>1</v>
      </c>
      <c r="AE145" s="28"/>
      <c r="AF145" t="str">
        <f>IF(AK145="","",IF(AK145&gt;0,COUNT($AG$2:AG145),""))</f>
        <v/>
      </c>
      <c r="AG145" s="25" t="str">
        <f t="shared" si="66"/>
        <v/>
      </c>
      <c r="AH145" s="25" t="str">
        <f t="shared" si="67"/>
        <v/>
      </c>
      <c r="AI145" s="25" t="str">
        <f t="shared" si="68"/>
        <v/>
      </c>
      <c r="AJ145" s="25" t="str">
        <f t="shared" si="69"/>
        <v/>
      </c>
      <c r="AK145" s="25" t="str">
        <f t="shared" si="70"/>
        <v/>
      </c>
      <c r="AL145" s="25" t="str">
        <f t="shared" si="71"/>
        <v/>
      </c>
      <c r="AM145" s="25" t="str">
        <f t="shared" si="72"/>
        <v/>
      </c>
      <c r="AN145" s="25" t="str">
        <f t="shared" si="73"/>
        <v/>
      </c>
      <c r="AO145" s="25" t="str">
        <f t="shared" si="74"/>
        <v/>
      </c>
      <c r="AP145" s="25" t="str">
        <f t="shared" si="75"/>
        <v/>
      </c>
      <c r="AQ145" s="25" t="str">
        <f t="shared" si="76"/>
        <v/>
      </c>
      <c r="AR145" s="25" t="str">
        <f t="shared" si="77"/>
        <v/>
      </c>
      <c r="AS145" s="25" t="str">
        <f t="shared" si="78"/>
        <v/>
      </c>
      <c r="AT145" s="25" t="str">
        <f t="shared" si="79"/>
        <v/>
      </c>
      <c r="AU145" s="25" t="str">
        <f t="shared" si="80"/>
        <v/>
      </c>
      <c r="AV145" s="25" t="str">
        <f t="shared" si="81"/>
        <v/>
      </c>
      <c r="AX145" t="str">
        <f>IF(BC145="","",IF(BC145&gt;0,COUNT($AY$2:AY145),""))</f>
        <v/>
      </c>
      <c r="AY145" s="25" t="str">
        <f t="shared" si="82"/>
        <v/>
      </c>
      <c r="AZ145" s="25" t="str">
        <f t="shared" si="83"/>
        <v/>
      </c>
      <c r="BA145" s="25" t="str">
        <f t="shared" si="84"/>
        <v/>
      </c>
      <c r="BB145" s="25" t="str">
        <f t="shared" si="85"/>
        <v/>
      </c>
      <c r="BC145" s="25" t="str">
        <f t="shared" si="86"/>
        <v/>
      </c>
      <c r="BD145" s="25" t="str">
        <f t="shared" si="87"/>
        <v/>
      </c>
      <c r="BE145" s="25" t="str">
        <f t="shared" si="88"/>
        <v/>
      </c>
      <c r="BF145" s="25" t="str">
        <f t="shared" si="89"/>
        <v/>
      </c>
      <c r="BG145" s="25" t="str">
        <f t="shared" si="90"/>
        <v/>
      </c>
      <c r="BH145" s="25" t="str">
        <f t="shared" si="91"/>
        <v/>
      </c>
      <c r="BI145" s="25" t="str">
        <f t="shared" si="92"/>
        <v/>
      </c>
      <c r="BJ145" s="25" t="str">
        <f t="shared" si="93"/>
        <v/>
      </c>
      <c r="BK145" s="25" t="str">
        <f t="shared" si="94"/>
        <v/>
      </c>
      <c r="BL145" s="25" t="str">
        <f t="shared" si="95"/>
        <v/>
      </c>
      <c r="BM145" s="25" t="str">
        <f t="shared" si="96"/>
        <v/>
      </c>
      <c r="BN145" s="25" t="str">
        <f t="shared" si="97"/>
        <v/>
      </c>
    </row>
    <row r="146" spans="1:66" ht="30" x14ac:dyDescent="0.25">
      <c r="A146" s="20" t="str">
        <f>IF('S.D. Paste sheet'!A146="","",'S.D. Paste sheet'!A146)</f>
        <v/>
      </c>
      <c r="B146" s="20" t="str">
        <f>IF('S.D. Paste sheet'!B146="","",'S.D. Paste sheet'!B146)</f>
        <v/>
      </c>
      <c r="C146" s="20" t="str">
        <f>IF('S.D. Paste sheet'!C146="","",'S.D. Paste sheet'!C146)</f>
        <v/>
      </c>
      <c r="D146" s="20" t="str">
        <f>IF('S.D. Paste sheet'!D146="","",'S.D. Paste sheet'!D146)</f>
        <v/>
      </c>
      <c r="E146" s="20" t="str">
        <f>IF('S.D. Paste sheet'!E146="","",UPPER('S.D. Paste sheet'!E146))</f>
        <v/>
      </c>
      <c r="F146" s="20" t="str">
        <f>IF('S.D. Paste sheet'!F146="","",'S.D. Paste sheet'!F146)</f>
        <v/>
      </c>
      <c r="G146" s="20" t="str">
        <f>IF('S.D. Paste sheet'!G146="","",UPPER('S.D. Paste sheet'!G146))</f>
        <v/>
      </c>
      <c r="H146" s="20" t="str">
        <f>IF('S.D. Paste sheet'!H146="","",UPPER('S.D. Paste sheet'!H146))</f>
        <v/>
      </c>
      <c r="I146" s="20" t="str">
        <f>IF('S.D. Paste sheet'!I146="","",'S.D. Paste sheet'!I146)</f>
        <v/>
      </c>
      <c r="J146" s="20" t="str">
        <f>IF('S.D. Paste sheet'!J146="","",'S.D. Paste sheet'!J146)</f>
        <v/>
      </c>
      <c r="K146" s="20" t="str">
        <f>IF('S.D. Paste sheet'!K146="","",'S.D. Paste sheet'!K146)</f>
        <v/>
      </c>
      <c r="L146" s="20" t="str">
        <f>IF('S.D. Paste sheet'!L146="","",'S.D. Paste sheet'!L146)</f>
        <v/>
      </c>
      <c r="M146" s="20" t="str">
        <f>IF('S.D. Paste sheet'!M146="","",'S.D. Paste sheet'!M146)</f>
        <v/>
      </c>
      <c r="N146" s="20" t="str">
        <f>IF('S.D. Paste sheet'!N146="","",'S.D. Paste sheet'!N146)</f>
        <v/>
      </c>
      <c r="O146" s="20" t="str">
        <f>IF('S.D. Paste sheet'!O146="","",'S.D. Paste sheet'!O146)</f>
        <v>OBC</v>
      </c>
      <c r="P146" s="20" t="str">
        <f>IF('S.D. Paste sheet'!P146="","",'S.D. Paste sheet'!P146)</f>
        <v>Muslim</v>
      </c>
      <c r="Q146" s="20" t="str">
        <f>IF('S.D. Paste sheet'!Q146="","",'S.D. Paste sheet'!Q146)</f>
        <v/>
      </c>
      <c r="R146" s="20" t="str">
        <f>IF('S.D. Paste sheet'!R146="","",'S.D. Paste sheet'!R146)</f>
        <v>MAHATMA GANDHI GOVT. SCHOOL BAR (214110)</v>
      </c>
      <c r="S146" s="20">
        <f>IF('S.D. Paste sheet'!S146="","",'S.D. Paste sheet'!S146)</f>
        <v>8200204302</v>
      </c>
      <c r="T146" s="20" t="str">
        <f>IF('S.D. Paste sheet'!T146="","",'S.D. Paste sheet'!T146)</f>
        <v>XXXX1473</v>
      </c>
      <c r="U146" s="20" t="str">
        <f>IF('S.D. Paste sheet'!U146="","",'S.D. Paste sheet'!U146)</f>
        <v/>
      </c>
      <c r="V146" s="20">
        <f>IF('S.D. Paste sheet'!V146="","",'S.D. Paste sheet'!V146)</f>
        <v>9784456024</v>
      </c>
      <c r="W146" s="20" t="str">
        <f>IF('S.D. Paste sheet'!W146="","",'S.D. Paste sheet'!W146)</f>
        <v>behind gram panchayat bar,raipur,bar,306105</v>
      </c>
      <c r="X146" s="20">
        <f>IF('S.D. Paste sheet'!X146="","",'S.D. Paste sheet'!X146)</f>
        <v>45000</v>
      </c>
      <c r="Y146" s="20" t="str">
        <f>IF('S.D. Paste sheet'!Y146="","",'S.D. Paste sheet'!Y146)</f>
        <v>N</v>
      </c>
      <c r="Z146" s="20" t="str">
        <f>IF('S.D. Paste sheet'!Z146="","",'S.D. Paste sheet'!Z146)</f>
        <v>N</v>
      </c>
      <c r="AA146" s="20" t="str">
        <f>IF('S.D. Paste sheet'!AA146="","",'S.D. Paste sheet'!AA146)</f>
        <v>Yes</v>
      </c>
      <c r="AB146" s="20">
        <f>IF('S.D. Paste sheet'!AB146="","",'S.D. Paste sheet'!AB146)</f>
        <v>10</v>
      </c>
      <c r="AC146" s="20" t="str">
        <f>IF('S.D. Paste sheet'!AC146="","",'S.D. Paste sheet'!AC146)</f>
        <v>None</v>
      </c>
      <c r="AD146" s="20">
        <f>IF('S.D. Paste sheet'!AD146="","",'S.D. Paste sheet'!AD146)</f>
        <v>0</v>
      </c>
      <c r="AE146" s="28"/>
      <c r="AF146" t="str">
        <f>IF(AK146="","",IF(AK146&gt;0,COUNT($AG$2:AG146),""))</f>
        <v/>
      </c>
      <c r="AG146" s="25" t="str">
        <f t="shared" si="66"/>
        <v/>
      </c>
      <c r="AH146" s="25" t="str">
        <f t="shared" si="67"/>
        <v/>
      </c>
      <c r="AI146" s="25" t="str">
        <f t="shared" si="68"/>
        <v/>
      </c>
      <c r="AJ146" s="25" t="str">
        <f t="shared" si="69"/>
        <v/>
      </c>
      <c r="AK146" s="25" t="str">
        <f t="shared" si="70"/>
        <v/>
      </c>
      <c r="AL146" s="25" t="str">
        <f t="shared" si="71"/>
        <v/>
      </c>
      <c r="AM146" s="25" t="str">
        <f t="shared" si="72"/>
        <v/>
      </c>
      <c r="AN146" s="25" t="str">
        <f t="shared" si="73"/>
        <v/>
      </c>
      <c r="AO146" s="25" t="str">
        <f t="shared" si="74"/>
        <v/>
      </c>
      <c r="AP146" s="25" t="str">
        <f t="shared" si="75"/>
        <v/>
      </c>
      <c r="AQ146" s="25" t="str">
        <f t="shared" si="76"/>
        <v/>
      </c>
      <c r="AR146" s="25" t="str">
        <f t="shared" si="77"/>
        <v/>
      </c>
      <c r="AS146" s="25" t="str">
        <f t="shared" si="78"/>
        <v/>
      </c>
      <c r="AT146" s="25" t="str">
        <f t="shared" si="79"/>
        <v/>
      </c>
      <c r="AU146" s="25" t="str">
        <f t="shared" si="80"/>
        <v/>
      </c>
      <c r="AV146" s="25" t="str">
        <f t="shared" si="81"/>
        <v/>
      </c>
      <c r="AX146" t="str">
        <f>IF(BC146="","",IF(BC146&gt;0,COUNT($AY$2:AY146),""))</f>
        <v/>
      </c>
      <c r="AY146" s="25" t="str">
        <f t="shared" si="82"/>
        <v/>
      </c>
      <c r="AZ146" s="25" t="str">
        <f t="shared" si="83"/>
        <v/>
      </c>
      <c r="BA146" s="25" t="str">
        <f t="shared" si="84"/>
        <v/>
      </c>
      <c r="BB146" s="25" t="str">
        <f t="shared" si="85"/>
        <v/>
      </c>
      <c r="BC146" s="25" t="str">
        <f t="shared" si="86"/>
        <v/>
      </c>
      <c r="BD146" s="25" t="str">
        <f t="shared" si="87"/>
        <v/>
      </c>
      <c r="BE146" s="25" t="str">
        <f t="shared" si="88"/>
        <v/>
      </c>
      <c r="BF146" s="25" t="str">
        <f t="shared" si="89"/>
        <v/>
      </c>
      <c r="BG146" s="25" t="str">
        <f t="shared" si="90"/>
        <v/>
      </c>
      <c r="BH146" s="25" t="str">
        <f t="shared" si="91"/>
        <v/>
      </c>
      <c r="BI146" s="25" t="str">
        <f t="shared" si="92"/>
        <v/>
      </c>
      <c r="BJ146" s="25" t="str">
        <f t="shared" si="93"/>
        <v/>
      </c>
      <c r="BK146" s="25" t="str">
        <f t="shared" si="94"/>
        <v/>
      </c>
      <c r="BL146" s="25" t="str">
        <f t="shared" si="95"/>
        <v/>
      </c>
      <c r="BM146" s="25" t="str">
        <f t="shared" si="96"/>
        <v/>
      </c>
      <c r="BN146" s="25" t="str">
        <f t="shared" si="97"/>
        <v/>
      </c>
    </row>
    <row r="147" spans="1:66" ht="30" x14ac:dyDescent="0.25">
      <c r="A147" s="20" t="str">
        <f>IF('S.D. Paste sheet'!A147="","",'S.D. Paste sheet'!A147)</f>
        <v/>
      </c>
      <c r="B147" s="20" t="str">
        <f>IF('S.D. Paste sheet'!B147="","",'S.D. Paste sheet'!B147)</f>
        <v/>
      </c>
      <c r="C147" s="20" t="str">
        <f>IF('S.D. Paste sheet'!C147="","",'S.D. Paste sheet'!C147)</f>
        <v/>
      </c>
      <c r="D147" s="20" t="str">
        <f>IF('S.D. Paste sheet'!D147="","",'S.D. Paste sheet'!D147)</f>
        <v/>
      </c>
      <c r="E147" s="20" t="str">
        <f>IF('S.D. Paste sheet'!E147="","",UPPER('S.D. Paste sheet'!E147))</f>
        <v/>
      </c>
      <c r="F147" s="20" t="str">
        <f>IF('S.D. Paste sheet'!F147="","",'S.D. Paste sheet'!F147)</f>
        <v/>
      </c>
      <c r="G147" s="20" t="str">
        <f>IF('S.D. Paste sheet'!G147="","",UPPER('S.D. Paste sheet'!G147))</f>
        <v/>
      </c>
      <c r="H147" s="20" t="str">
        <f>IF('S.D. Paste sheet'!H147="","",UPPER('S.D. Paste sheet'!H147))</f>
        <v/>
      </c>
      <c r="I147" s="20" t="str">
        <f>IF('S.D. Paste sheet'!I147="","",'S.D. Paste sheet'!I147)</f>
        <v/>
      </c>
      <c r="J147" s="20" t="str">
        <f>IF('S.D. Paste sheet'!J147="","",'S.D. Paste sheet'!J147)</f>
        <v/>
      </c>
      <c r="K147" s="20" t="str">
        <f>IF('S.D. Paste sheet'!K147="","",'S.D. Paste sheet'!K147)</f>
        <v/>
      </c>
      <c r="L147" s="20" t="str">
        <f>IF('S.D. Paste sheet'!L147="","",'S.D. Paste sheet'!L147)</f>
        <v/>
      </c>
      <c r="M147" s="20" t="str">
        <f>IF('S.D. Paste sheet'!M147="","",'S.D. Paste sheet'!M147)</f>
        <v/>
      </c>
      <c r="N147" s="20" t="str">
        <f>IF('S.D. Paste sheet'!N147="","",'S.D. Paste sheet'!N147)</f>
        <v/>
      </c>
      <c r="O147" s="20" t="str">
        <f>IF('S.D. Paste sheet'!O147="","",'S.D. Paste sheet'!O147)</f>
        <v>OBC</v>
      </c>
      <c r="P147" s="20" t="str">
        <f>IF('S.D. Paste sheet'!P147="","",'S.D. Paste sheet'!P147)</f>
        <v>Muslim</v>
      </c>
      <c r="Q147" s="20" t="str">
        <f>IF('S.D. Paste sheet'!Q147="","",'S.D. Paste sheet'!Q147)</f>
        <v/>
      </c>
      <c r="R147" s="20" t="str">
        <f>IF('S.D. Paste sheet'!R147="","",'S.D. Paste sheet'!R147)</f>
        <v>MAHATMA GANDHI GOVT. SCHOOL BAR (214110)</v>
      </c>
      <c r="S147" s="20">
        <f>IF('S.D. Paste sheet'!S147="","",'S.D. Paste sheet'!S147)</f>
        <v>8200204302</v>
      </c>
      <c r="T147" s="20" t="str">
        <f>IF('S.D. Paste sheet'!T147="","",'S.D. Paste sheet'!T147)</f>
        <v>XXXX8184</v>
      </c>
      <c r="U147" s="20" t="str">
        <f>IF('S.D. Paste sheet'!U147="","",'S.D. Paste sheet'!U147)</f>
        <v/>
      </c>
      <c r="V147" s="20">
        <f>IF('S.D. Paste sheet'!V147="","",'S.D. Paste sheet'!V147)</f>
        <v>7732912642</v>
      </c>
      <c r="W147" s="20" t="str">
        <f>IF('S.D. Paste sheet'!W147="","",'S.D. Paste sheet'!W147)</f>
        <v>PURANA RAILWAY STATION BAR,RAIPUR,BAR,306105</v>
      </c>
      <c r="X147" s="20">
        <f>IF('S.D. Paste sheet'!X147="","",'S.D. Paste sheet'!X147)</f>
        <v>522600</v>
      </c>
      <c r="Y147" s="20" t="str">
        <f>IF('S.D. Paste sheet'!Y147="","",'S.D. Paste sheet'!Y147)</f>
        <v>N</v>
      </c>
      <c r="Z147" s="20" t="str">
        <f>IF('S.D. Paste sheet'!Z147="","",'S.D. Paste sheet'!Z147)</f>
        <v>N</v>
      </c>
      <c r="AA147" s="20" t="str">
        <f>IF('S.D. Paste sheet'!AA147="","",'S.D. Paste sheet'!AA147)</f>
        <v>Yes</v>
      </c>
      <c r="AB147" s="20">
        <f>IF('S.D. Paste sheet'!AB147="","",'S.D. Paste sheet'!AB147)</f>
        <v>11</v>
      </c>
      <c r="AC147" s="20" t="str">
        <f>IF('S.D. Paste sheet'!AC147="","",'S.D. Paste sheet'!AC147)</f>
        <v>None</v>
      </c>
      <c r="AD147" s="20">
        <f>IF('S.D. Paste sheet'!AD147="","",'S.D. Paste sheet'!AD147)</f>
        <v>2</v>
      </c>
      <c r="AE147" s="28"/>
      <c r="AF147" t="str">
        <f>IF(AK147="","",IF(AK147&gt;0,COUNT($AG$2:AG147),""))</f>
        <v/>
      </c>
      <c r="AG147" s="25" t="str">
        <f t="shared" si="66"/>
        <v/>
      </c>
      <c r="AH147" s="25" t="str">
        <f t="shared" si="67"/>
        <v/>
      </c>
      <c r="AI147" s="25" t="str">
        <f t="shared" si="68"/>
        <v/>
      </c>
      <c r="AJ147" s="25" t="str">
        <f t="shared" si="69"/>
        <v/>
      </c>
      <c r="AK147" s="25" t="str">
        <f t="shared" si="70"/>
        <v/>
      </c>
      <c r="AL147" s="25" t="str">
        <f t="shared" si="71"/>
        <v/>
      </c>
      <c r="AM147" s="25" t="str">
        <f t="shared" si="72"/>
        <v/>
      </c>
      <c r="AN147" s="25" t="str">
        <f t="shared" si="73"/>
        <v/>
      </c>
      <c r="AO147" s="25" t="str">
        <f t="shared" si="74"/>
        <v/>
      </c>
      <c r="AP147" s="25" t="str">
        <f t="shared" si="75"/>
        <v/>
      </c>
      <c r="AQ147" s="25" t="str">
        <f t="shared" si="76"/>
        <v/>
      </c>
      <c r="AR147" s="25" t="str">
        <f t="shared" si="77"/>
        <v/>
      </c>
      <c r="AS147" s="25" t="str">
        <f t="shared" si="78"/>
        <v/>
      </c>
      <c r="AT147" s="25" t="str">
        <f t="shared" si="79"/>
        <v/>
      </c>
      <c r="AU147" s="25" t="str">
        <f t="shared" si="80"/>
        <v/>
      </c>
      <c r="AV147" s="25" t="str">
        <f t="shared" si="81"/>
        <v/>
      </c>
      <c r="AX147" t="str">
        <f>IF(BC147="","",IF(BC147&gt;0,COUNT($AY$2:AY147),""))</f>
        <v/>
      </c>
      <c r="AY147" s="25" t="str">
        <f t="shared" si="82"/>
        <v/>
      </c>
      <c r="AZ147" s="25" t="str">
        <f t="shared" si="83"/>
        <v/>
      </c>
      <c r="BA147" s="25" t="str">
        <f t="shared" si="84"/>
        <v/>
      </c>
      <c r="BB147" s="25" t="str">
        <f t="shared" si="85"/>
        <v/>
      </c>
      <c r="BC147" s="25" t="str">
        <f t="shared" si="86"/>
        <v/>
      </c>
      <c r="BD147" s="25" t="str">
        <f t="shared" si="87"/>
        <v/>
      </c>
      <c r="BE147" s="25" t="str">
        <f t="shared" si="88"/>
        <v/>
      </c>
      <c r="BF147" s="25" t="str">
        <f t="shared" si="89"/>
        <v/>
      </c>
      <c r="BG147" s="25" t="str">
        <f t="shared" si="90"/>
        <v/>
      </c>
      <c r="BH147" s="25" t="str">
        <f t="shared" si="91"/>
        <v/>
      </c>
      <c r="BI147" s="25" t="str">
        <f t="shared" si="92"/>
        <v/>
      </c>
      <c r="BJ147" s="25" t="str">
        <f t="shared" si="93"/>
        <v/>
      </c>
      <c r="BK147" s="25" t="str">
        <f t="shared" si="94"/>
        <v/>
      </c>
      <c r="BL147" s="25" t="str">
        <f t="shared" si="95"/>
        <v/>
      </c>
      <c r="BM147" s="25" t="str">
        <f t="shared" si="96"/>
        <v/>
      </c>
      <c r="BN147" s="25" t="str">
        <f t="shared" si="97"/>
        <v/>
      </c>
    </row>
    <row r="148" spans="1:66" ht="30" x14ac:dyDescent="0.25">
      <c r="A148" s="20" t="str">
        <f>IF('S.D. Paste sheet'!A148="","",'S.D. Paste sheet'!A148)</f>
        <v/>
      </c>
      <c r="B148" s="20" t="str">
        <f>IF('S.D. Paste sheet'!B148="","",'S.D. Paste sheet'!B148)</f>
        <v/>
      </c>
      <c r="C148" s="20" t="str">
        <f>IF('S.D. Paste sheet'!C148="","",'S.D. Paste sheet'!C148)</f>
        <v/>
      </c>
      <c r="D148" s="20" t="str">
        <f>IF('S.D. Paste sheet'!D148="","",'S.D. Paste sheet'!D148)</f>
        <v/>
      </c>
      <c r="E148" s="20" t="str">
        <f>IF('S.D. Paste sheet'!E148="","",UPPER('S.D. Paste sheet'!E148))</f>
        <v/>
      </c>
      <c r="F148" s="20" t="str">
        <f>IF('S.D. Paste sheet'!F148="","",'S.D. Paste sheet'!F148)</f>
        <v/>
      </c>
      <c r="G148" s="20" t="str">
        <f>IF('S.D. Paste sheet'!G148="","",UPPER('S.D. Paste sheet'!G148))</f>
        <v/>
      </c>
      <c r="H148" s="20" t="str">
        <f>IF('S.D. Paste sheet'!H148="","",UPPER('S.D. Paste sheet'!H148))</f>
        <v/>
      </c>
      <c r="I148" s="20" t="str">
        <f>IF('S.D. Paste sheet'!I148="","",'S.D. Paste sheet'!I148)</f>
        <v/>
      </c>
      <c r="J148" s="20" t="str">
        <f>IF('S.D. Paste sheet'!J148="","",'S.D. Paste sheet'!J148)</f>
        <v/>
      </c>
      <c r="K148" s="20" t="str">
        <f>IF('S.D. Paste sheet'!K148="","",'S.D. Paste sheet'!K148)</f>
        <v/>
      </c>
      <c r="L148" s="20" t="str">
        <f>IF('S.D. Paste sheet'!L148="","",'S.D. Paste sheet'!L148)</f>
        <v/>
      </c>
      <c r="M148" s="20" t="str">
        <f>IF('S.D. Paste sheet'!M148="","",'S.D. Paste sheet'!M148)</f>
        <v/>
      </c>
      <c r="N148" s="20" t="str">
        <f>IF('S.D. Paste sheet'!N148="","",'S.D. Paste sheet'!N148)</f>
        <v/>
      </c>
      <c r="O148" s="20" t="str">
        <f>IF('S.D. Paste sheet'!O148="","",'S.D. Paste sheet'!O148)</f>
        <v>GEN</v>
      </c>
      <c r="P148" s="20" t="str">
        <f>IF('S.D. Paste sheet'!P148="","",'S.D. Paste sheet'!P148)</f>
        <v>Hindu</v>
      </c>
      <c r="Q148" s="20" t="str">
        <f>IF('S.D. Paste sheet'!Q148="","",'S.D. Paste sheet'!Q148)</f>
        <v/>
      </c>
      <c r="R148" s="20" t="str">
        <f>IF('S.D. Paste sheet'!R148="","",'S.D. Paste sheet'!R148)</f>
        <v>MAHATMA GANDHI GOVT. SCHOOL BAR (214110)</v>
      </c>
      <c r="S148" s="20">
        <f>IF('S.D. Paste sheet'!S148="","",'S.D. Paste sheet'!S148)</f>
        <v>8200204302</v>
      </c>
      <c r="T148" s="20" t="str">
        <f>IF('S.D. Paste sheet'!T148="","",'S.D. Paste sheet'!T148)</f>
        <v>XXXX2899</v>
      </c>
      <c r="U148" s="20" t="str">
        <f>IF('S.D. Paste sheet'!U148="","",'S.D. Paste sheet'!U148)</f>
        <v>YDWQDFG</v>
      </c>
      <c r="V148" s="20">
        <f>IF('S.D. Paste sheet'!V148="","",'S.D. Paste sheet'!V148)</f>
        <v>9667300433</v>
      </c>
      <c r="W148" s="20" t="str">
        <f>IF('S.D. Paste sheet'!W148="","",'S.D. Paste sheet'!W148)</f>
        <v>Bari,Masuda,Bari,305624</v>
      </c>
      <c r="X148" s="20">
        <f>IF('S.D. Paste sheet'!X148="","",'S.D. Paste sheet'!X148)</f>
        <v>480000</v>
      </c>
      <c r="Y148" s="20" t="str">
        <f>IF('S.D. Paste sheet'!Y148="","",'S.D. Paste sheet'!Y148)</f>
        <v>N</v>
      </c>
      <c r="Z148" s="20" t="str">
        <f>IF('S.D. Paste sheet'!Z148="","",'S.D. Paste sheet'!Z148)</f>
        <v>N</v>
      </c>
      <c r="AA148" s="20" t="str">
        <f>IF('S.D. Paste sheet'!AA148="","",'S.D. Paste sheet'!AA148)</f>
        <v>No</v>
      </c>
      <c r="AB148" s="20">
        <f>IF('S.D. Paste sheet'!AB148="","",'S.D. Paste sheet'!AB148)</f>
        <v>10</v>
      </c>
      <c r="AC148" s="20" t="str">
        <f>IF('S.D. Paste sheet'!AC148="","",'S.D. Paste sheet'!AC148)</f>
        <v>None</v>
      </c>
      <c r="AD148" s="20">
        <f>IF('S.D. Paste sheet'!AD148="","",'S.D. Paste sheet'!AD148)</f>
        <v>0</v>
      </c>
      <c r="AE148" s="28"/>
      <c r="AF148" t="str">
        <f>IF(AK148="","",IF(AK148&gt;0,COUNT($AG$2:AG148),""))</f>
        <v/>
      </c>
      <c r="AG148" s="25" t="str">
        <f t="shared" si="66"/>
        <v/>
      </c>
      <c r="AH148" s="25" t="str">
        <f t="shared" si="67"/>
        <v/>
      </c>
      <c r="AI148" s="25" t="str">
        <f t="shared" si="68"/>
        <v/>
      </c>
      <c r="AJ148" s="25" t="str">
        <f t="shared" si="69"/>
        <v/>
      </c>
      <c r="AK148" s="25" t="str">
        <f t="shared" si="70"/>
        <v/>
      </c>
      <c r="AL148" s="25" t="str">
        <f t="shared" si="71"/>
        <v/>
      </c>
      <c r="AM148" s="25" t="str">
        <f t="shared" si="72"/>
        <v/>
      </c>
      <c r="AN148" s="25" t="str">
        <f t="shared" si="73"/>
        <v/>
      </c>
      <c r="AO148" s="25" t="str">
        <f t="shared" si="74"/>
        <v/>
      </c>
      <c r="AP148" s="25" t="str">
        <f t="shared" si="75"/>
        <v/>
      </c>
      <c r="AQ148" s="25" t="str">
        <f t="shared" si="76"/>
        <v/>
      </c>
      <c r="AR148" s="25" t="str">
        <f t="shared" si="77"/>
        <v/>
      </c>
      <c r="AS148" s="25" t="str">
        <f t="shared" si="78"/>
        <v/>
      </c>
      <c r="AT148" s="25" t="str">
        <f t="shared" si="79"/>
        <v/>
      </c>
      <c r="AU148" s="25" t="str">
        <f t="shared" si="80"/>
        <v/>
      </c>
      <c r="AV148" s="25" t="str">
        <f t="shared" si="81"/>
        <v/>
      </c>
      <c r="AX148" t="str">
        <f>IF(BC148="","",IF(BC148&gt;0,COUNT($AY$2:AY148),""))</f>
        <v/>
      </c>
      <c r="AY148" s="25" t="str">
        <f t="shared" si="82"/>
        <v/>
      </c>
      <c r="AZ148" s="25" t="str">
        <f t="shared" si="83"/>
        <v/>
      </c>
      <c r="BA148" s="25" t="str">
        <f t="shared" si="84"/>
        <v/>
      </c>
      <c r="BB148" s="25" t="str">
        <f t="shared" si="85"/>
        <v/>
      </c>
      <c r="BC148" s="25" t="str">
        <f t="shared" si="86"/>
        <v/>
      </c>
      <c r="BD148" s="25" t="str">
        <f t="shared" si="87"/>
        <v/>
      </c>
      <c r="BE148" s="25" t="str">
        <f t="shared" si="88"/>
        <v/>
      </c>
      <c r="BF148" s="25" t="str">
        <f t="shared" si="89"/>
        <v/>
      </c>
      <c r="BG148" s="25" t="str">
        <f t="shared" si="90"/>
        <v/>
      </c>
      <c r="BH148" s="25" t="str">
        <f t="shared" si="91"/>
        <v/>
      </c>
      <c r="BI148" s="25" t="str">
        <f t="shared" si="92"/>
        <v/>
      </c>
      <c r="BJ148" s="25" t="str">
        <f t="shared" si="93"/>
        <v/>
      </c>
      <c r="BK148" s="25" t="str">
        <f t="shared" si="94"/>
        <v/>
      </c>
      <c r="BL148" s="25" t="str">
        <f t="shared" si="95"/>
        <v/>
      </c>
      <c r="BM148" s="25" t="str">
        <f t="shared" si="96"/>
        <v/>
      </c>
      <c r="BN148" s="25" t="str">
        <f t="shared" si="97"/>
        <v/>
      </c>
    </row>
    <row r="149" spans="1:66" ht="30" x14ac:dyDescent="0.25">
      <c r="A149" s="20" t="str">
        <f>IF('S.D. Paste sheet'!A149="","",'S.D. Paste sheet'!A149)</f>
        <v/>
      </c>
      <c r="B149" s="20" t="str">
        <f>IF('S.D. Paste sheet'!B149="","",'S.D. Paste sheet'!B149)</f>
        <v/>
      </c>
      <c r="C149" s="20" t="str">
        <f>IF('S.D. Paste sheet'!C149="","",'S.D. Paste sheet'!C149)</f>
        <v/>
      </c>
      <c r="D149" s="20" t="str">
        <f>IF('S.D. Paste sheet'!D149="","",'S.D. Paste sheet'!D149)</f>
        <v/>
      </c>
      <c r="E149" s="20" t="str">
        <f>IF('S.D. Paste sheet'!E149="","",UPPER('S.D. Paste sheet'!E149))</f>
        <v/>
      </c>
      <c r="F149" s="20" t="str">
        <f>IF('S.D. Paste sheet'!F149="","",'S.D. Paste sheet'!F149)</f>
        <v/>
      </c>
      <c r="G149" s="20" t="str">
        <f>IF('S.D. Paste sheet'!G149="","",UPPER('S.D. Paste sheet'!G149))</f>
        <v/>
      </c>
      <c r="H149" s="20" t="str">
        <f>IF('S.D. Paste sheet'!H149="","",UPPER('S.D. Paste sheet'!H149))</f>
        <v/>
      </c>
      <c r="I149" s="20" t="str">
        <f>IF('S.D. Paste sheet'!I149="","",'S.D. Paste sheet'!I149)</f>
        <v/>
      </c>
      <c r="J149" s="20" t="str">
        <f>IF('S.D. Paste sheet'!J149="","",'S.D. Paste sheet'!J149)</f>
        <v/>
      </c>
      <c r="K149" s="20" t="str">
        <f>IF('S.D. Paste sheet'!K149="","",'S.D. Paste sheet'!K149)</f>
        <v/>
      </c>
      <c r="L149" s="20" t="str">
        <f>IF('S.D. Paste sheet'!L149="","",'S.D. Paste sheet'!L149)</f>
        <v/>
      </c>
      <c r="M149" s="20" t="str">
        <f>IF('S.D. Paste sheet'!M149="","",'S.D. Paste sheet'!M149)</f>
        <v/>
      </c>
      <c r="N149" s="20" t="str">
        <f>IF('S.D. Paste sheet'!N149="","",'S.D. Paste sheet'!N149)</f>
        <v/>
      </c>
      <c r="O149" s="20" t="str">
        <f>IF('S.D. Paste sheet'!O149="","",'S.D. Paste sheet'!O149)</f>
        <v>OBC</v>
      </c>
      <c r="P149" s="20" t="str">
        <f>IF('S.D. Paste sheet'!P149="","",'S.D. Paste sheet'!P149)</f>
        <v>Hindu</v>
      </c>
      <c r="Q149" s="20" t="str">
        <f>IF('S.D. Paste sheet'!Q149="","",'S.D. Paste sheet'!Q149)</f>
        <v/>
      </c>
      <c r="R149" s="20" t="str">
        <f>IF('S.D. Paste sheet'!R149="","",'S.D. Paste sheet'!R149)</f>
        <v>MAHATMA GANDHI GOVT. SCHOOL BAR (214110)</v>
      </c>
      <c r="S149" s="20">
        <f>IF('S.D. Paste sheet'!S149="","",'S.D. Paste sheet'!S149)</f>
        <v>8200204302</v>
      </c>
      <c r="T149" s="20" t="str">
        <f>IF('S.D. Paste sheet'!T149="","",'S.D. Paste sheet'!T149)</f>
        <v>XXXX8581</v>
      </c>
      <c r="U149" s="20" t="str">
        <f>IF('S.D. Paste sheet'!U149="","",'S.D. Paste sheet'!U149)</f>
        <v>VSZNNZV</v>
      </c>
      <c r="V149" s="20">
        <f>IF('S.D. Paste sheet'!V149="","",'S.D. Paste sheet'!V149)</f>
        <v>7742364039</v>
      </c>
      <c r="W149" s="20" t="str">
        <f>IF('S.D. Paste sheet'!W149="","",'S.D. Paste sheet'!W149)</f>
        <v>NEW COLONY BUS STAN,RAIPUR,BAR,306105</v>
      </c>
      <c r="X149" s="20">
        <f>IF('S.D. Paste sheet'!X149="","",'S.D. Paste sheet'!X149)</f>
        <v>72000</v>
      </c>
      <c r="Y149" s="20" t="str">
        <f>IF('S.D. Paste sheet'!Y149="","",'S.D. Paste sheet'!Y149)</f>
        <v>N</v>
      </c>
      <c r="Z149" s="20" t="str">
        <f>IF('S.D. Paste sheet'!Z149="","",'S.D. Paste sheet'!Z149)</f>
        <v>N</v>
      </c>
      <c r="AA149" s="20" t="str">
        <f>IF('S.D. Paste sheet'!AA149="","",'S.D. Paste sheet'!AA149)</f>
        <v>No</v>
      </c>
      <c r="AB149" s="20">
        <f>IF('S.D. Paste sheet'!AB149="","",'S.D. Paste sheet'!AB149)</f>
        <v>11</v>
      </c>
      <c r="AC149" s="20" t="str">
        <f>IF('S.D. Paste sheet'!AC149="","",'S.D. Paste sheet'!AC149)</f>
        <v>None</v>
      </c>
      <c r="AD149" s="20">
        <f>IF('S.D. Paste sheet'!AD149="","",'S.D. Paste sheet'!AD149)</f>
        <v>1</v>
      </c>
      <c r="AE149" s="28"/>
      <c r="AF149" t="str">
        <f>IF(AK149="","",IF(AK149&gt;0,COUNT($AG$2:AG149),""))</f>
        <v/>
      </c>
      <c r="AG149" s="25" t="str">
        <f t="shared" si="66"/>
        <v/>
      </c>
      <c r="AH149" s="25" t="str">
        <f t="shared" si="67"/>
        <v/>
      </c>
      <c r="AI149" s="25" t="str">
        <f t="shared" si="68"/>
        <v/>
      </c>
      <c r="AJ149" s="25" t="str">
        <f t="shared" si="69"/>
        <v/>
      </c>
      <c r="AK149" s="25" t="str">
        <f t="shared" si="70"/>
        <v/>
      </c>
      <c r="AL149" s="25" t="str">
        <f t="shared" si="71"/>
        <v/>
      </c>
      <c r="AM149" s="25" t="str">
        <f t="shared" si="72"/>
        <v/>
      </c>
      <c r="AN149" s="25" t="str">
        <f t="shared" si="73"/>
        <v/>
      </c>
      <c r="AO149" s="25" t="str">
        <f t="shared" si="74"/>
        <v/>
      </c>
      <c r="AP149" s="25" t="str">
        <f t="shared" si="75"/>
        <v/>
      </c>
      <c r="AQ149" s="25" t="str">
        <f t="shared" si="76"/>
        <v/>
      </c>
      <c r="AR149" s="25" t="str">
        <f t="shared" si="77"/>
        <v/>
      </c>
      <c r="AS149" s="25" t="str">
        <f t="shared" si="78"/>
        <v/>
      </c>
      <c r="AT149" s="25" t="str">
        <f t="shared" si="79"/>
        <v/>
      </c>
      <c r="AU149" s="25" t="str">
        <f t="shared" si="80"/>
        <v/>
      </c>
      <c r="AV149" s="25" t="str">
        <f t="shared" si="81"/>
        <v/>
      </c>
      <c r="AX149" t="str">
        <f>IF(BC149="","",IF(BC149&gt;0,COUNT($AY$2:AY149),""))</f>
        <v/>
      </c>
      <c r="AY149" s="25" t="str">
        <f t="shared" si="82"/>
        <v/>
      </c>
      <c r="AZ149" s="25" t="str">
        <f t="shared" si="83"/>
        <v/>
      </c>
      <c r="BA149" s="25" t="str">
        <f t="shared" si="84"/>
        <v/>
      </c>
      <c r="BB149" s="25" t="str">
        <f t="shared" si="85"/>
        <v/>
      </c>
      <c r="BC149" s="25" t="str">
        <f t="shared" si="86"/>
        <v/>
      </c>
      <c r="BD149" s="25" t="str">
        <f t="shared" si="87"/>
        <v/>
      </c>
      <c r="BE149" s="25" t="str">
        <f t="shared" si="88"/>
        <v/>
      </c>
      <c r="BF149" s="25" t="str">
        <f t="shared" si="89"/>
        <v/>
      </c>
      <c r="BG149" s="25" t="str">
        <f t="shared" si="90"/>
        <v/>
      </c>
      <c r="BH149" s="25" t="str">
        <f t="shared" si="91"/>
        <v/>
      </c>
      <c r="BI149" s="25" t="str">
        <f t="shared" si="92"/>
        <v/>
      </c>
      <c r="BJ149" s="25" t="str">
        <f t="shared" si="93"/>
        <v/>
      </c>
      <c r="BK149" s="25" t="str">
        <f t="shared" si="94"/>
        <v/>
      </c>
      <c r="BL149" s="25" t="str">
        <f t="shared" si="95"/>
        <v/>
      </c>
      <c r="BM149" s="25" t="str">
        <f t="shared" si="96"/>
        <v/>
      </c>
      <c r="BN149" s="25" t="str">
        <f t="shared" si="97"/>
        <v/>
      </c>
    </row>
    <row r="150" spans="1:66" ht="30" x14ac:dyDescent="0.25">
      <c r="A150" s="20" t="str">
        <f>IF('S.D. Paste sheet'!A150="","",'S.D. Paste sheet'!A150)</f>
        <v/>
      </c>
      <c r="B150" s="20" t="str">
        <f>IF('S.D. Paste sheet'!B150="","",'S.D. Paste sheet'!B150)</f>
        <v/>
      </c>
      <c r="C150" s="20" t="str">
        <f>IF('S.D. Paste sheet'!C150="","",'S.D. Paste sheet'!C150)</f>
        <v/>
      </c>
      <c r="D150" s="20" t="str">
        <f>IF('S.D. Paste sheet'!D150="","",'S.D. Paste sheet'!D150)</f>
        <v/>
      </c>
      <c r="E150" s="20" t="str">
        <f>IF('S.D. Paste sheet'!E150="","",UPPER('S.D. Paste sheet'!E150))</f>
        <v/>
      </c>
      <c r="F150" s="20" t="str">
        <f>IF('S.D. Paste sheet'!F150="","",'S.D. Paste sheet'!F150)</f>
        <v/>
      </c>
      <c r="G150" s="20" t="str">
        <f>IF('S.D. Paste sheet'!G150="","",UPPER('S.D. Paste sheet'!G150))</f>
        <v/>
      </c>
      <c r="H150" s="20" t="str">
        <f>IF('S.D. Paste sheet'!H150="","",UPPER('S.D. Paste sheet'!H150))</f>
        <v/>
      </c>
      <c r="I150" s="20" t="str">
        <f>IF('S.D. Paste sheet'!I150="","",'S.D. Paste sheet'!I150)</f>
        <v/>
      </c>
      <c r="J150" s="20" t="str">
        <f>IF('S.D. Paste sheet'!J150="","",'S.D. Paste sheet'!J150)</f>
        <v/>
      </c>
      <c r="K150" s="20" t="str">
        <f>IF('S.D. Paste sheet'!K150="","",'S.D. Paste sheet'!K150)</f>
        <v/>
      </c>
      <c r="L150" s="20" t="str">
        <f>IF('S.D. Paste sheet'!L150="","",'S.D. Paste sheet'!L150)</f>
        <v/>
      </c>
      <c r="M150" s="20" t="str">
        <f>IF('S.D. Paste sheet'!M150="","",'S.D. Paste sheet'!M150)</f>
        <v/>
      </c>
      <c r="N150" s="20" t="str">
        <f>IF('S.D. Paste sheet'!N150="","",'S.D. Paste sheet'!N150)</f>
        <v/>
      </c>
      <c r="O150" s="20" t="str">
        <f>IF('S.D. Paste sheet'!O150="","",'S.D. Paste sheet'!O150)</f>
        <v>SC</v>
      </c>
      <c r="P150" s="20" t="str">
        <f>IF('S.D. Paste sheet'!P150="","",'S.D. Paste sheet'!P150)</f>
        <v>Hindu</v>
      </c>
      <c r="Q150" s="20" t="str">
        <f>IF('S.D. Paste sheet'!Q150="","",'S.D. Paste sheet'!Q150)</f>
        <v/>
      </c>
      <c r="R150" s="20" t="str">
        <f>IF('S.D. Paste sheet'!R150="","",'S.D. Paste sheet'!R150)</f>
        <v>MAHATMA GANDHI GOVT. SCHOOL BAR (214110)</v>
      </c>
      <c r="S150" s="20">
        <f>IF('S.D. Paste sheet'!S150="","",'S.D. Paste sheet'!S150)</f>
        <v>8200204302</v>
      </c>
      <c r="T150" s="20" t="str">
        <f>IF('S.D. Paste sheet'!T150="","",'S.D. Paste sheet'!T150)</f>
        <v>XXXX8472</v>
      </c>
      <c r="U150" s="20" t="str">
        <f>IF('S.D. Paste sheet'!U150="","",'S.D. Paste sheet'!U150)</f>
        <v/>
      </c>
      <c r="V150" s="20">
        <f>IF('S.D. Paste sheet'!V150="","",'S.D. Paste sheet'!V150)</f>
        <v>9784155647</v>
      </c>
      <c r="W150" s="20" t="str">
        <f>IF('S.D. Paste sheet'!W150="","",'S.D. Paste sheet'!W150)</f>
        <v>MEGHRDA ROAD,RAIPUR,BAR,306105</v>
      </c>
      <c r="X150" s="20">
        <f>IF('S.D. Paste sheet'!X150="","",'S.D. Paste sheet'!X150)</f>
        <v>96000</v>
      </c>
      <c r="Y150" s="20" t="str">
        <f>IF('S.D. Paste sheet'!Y150="","",'S.D. Paste sheet'!Y150)</f>
        <v>N</v>
      </c>
      <c r="Z150" s="20" t="str">
        <f>IF('S.D. Paste sheet'!Z150="","",'S.D. Paste sheet'!Z150)</f>
        <v>N</v>
      </c>
      <c r="AA150" s="20" t="str">
        <f>IF('S.D. Paste sheet'!AA150="","",'S.D. Paste sheet'!AA150)</f>
        <v>No</v>
      </c>
      <c r="AB150" s="20">
        <f>IF('S.D. Paste sheet'!AB150="","",'S.D. Paste sheet'!AB150)</f>
        <v>11</v>
      </c>
      <c r="AC150" s="20" t="str">
        <f>IF('S.D. Paste sheet'!AC150="","",'S.D. Paste sheet'!AC150)</f>
        <v>None</v>
      </c>
      <c r="AD150" s="20">
        <f>IF('S.D. Paste sheet'!AD150="","",'S.D. Paste sheet'!AD150)</f>
        <v>1</v>
      </c>
      <c r="AE150" s="28"/>
      <c r="AF150" t="str">
        <f>IF(AK150="","",IF(AK150&gt;0,COUNT($AG$2:AG150),""))</f>
        <v/>
      </c>
      <c r="AG150" s="25" t="str">
        <f t="shared" si="66"/>
        <v/>
      </c>
      <c r="AH150" s="25" t="str">
        <f t="shared" si="67"/>
        <v/>
      </c>
      <c r="AI150" s="25" t="str">
        <f t="shared" si="68"/>
        <v/>
      </c>
      <c r="AJ150" s="25" t="str">
        <f t="shared" si="69"/>
        <v/>
      </c>
      <c r="AK150" s="25" t="str">
        <f t="shared" si="70"/>
        <v/>
      </c>
      <c r="AL150" s="25" t="str">
        <f t="shared" si="71"/>
        <v/>
      </c>
      <c r="AM150" s="25" t="str">
        <f t="shared" si="72"/>
        <v/>
      </c>
      <c r="AN150" s="25" t="str">
        <f t="shared" si="73"/>
        <v/>
      </c>
      <c r="AO150" s="25" t="str">
        <f t="shared" si="74"/>
        <v/>
      </c>
      <c r="AP150" s="25" t="str">
        <f t="shared" si="75"/>
        <v/>
      </c>
      <c r="AQ150" s="25" t="str">
        <f t="shared" si="76"/>
        <v/>
      </c>
      <c r="AR150" s="25" t="str">
        <f t="shared" si="77"/>
        <v/>
      </c>
      <c r="AS150" s="25" t="str">
        <f t="shared" si="78"/>
        <v/>
      </c>
      <c r="AT150" s="25" t="str">
        <f t="shared" si="79"/>
        <v/>
      </c>
      <c r="AU150" s="25" t="str">
        <f t="shared" si="80"/>
        <v/>
      </c>
      <c r="AV150" s="25" t="str">
        <f t="shared" si="81"/>
        <v/>
      </c>
      <c r="AX150" t="str">
        <f>IF(BC150="","",IF(BC150&gt;0,COUNT($AY$2:AY150),""))</f>
        <v/>
      </c>
      <c r="AY150" s="25" t="str">
        <f t="shared" si="82"/>
        <v/>
      </c>
      <c r="AZ150" s="25" t="str">
        <f t="shared" si="83"/>
        <v/>
      </c>
      <c r="BA150" s="25" t="str">
        <f t="shared" si="84"/>
        <v/>
      </c>
      <c r="BB150" s="25" t="str">
        <f t="shared" si="85"/>
        <v/>
      </c>
      <c r="BC150" s="25" t="str">
        <f t="shared" si="86"/>
        <v/>
      </c>
      <c r="BD150" s="25" t="str">
        <f t="shared" si="87"/>
        <v/>
      </c>
      <c r="BE150" s="25" t="str">
        <f t="shared" si="88"/>
        <v/>
      </c>
      <c r="BF150" s="25" t="str">
        <f t="shared" si="89"/>
        <v/>
      </c>
      <c r="BG150" s="25" t="str">
        <f t="shared" si="90"/>
        <v/>
      </c>
      <c r="BH150" s="25" t="str">
        <f t="shared" si="91"/>
        <v/>
      </c>
      <c r="BI150" s="25" t="str">
        <f t="shared" si="92"/>
        <v/>
      </c>
      <c r="BJ150" s="25" t="str">
        <f t="shared" si="93"/>
        <v/>
      </c>
      <c r="BK150" s="25" t="str">
        <f t="shared" si="94"/>
        <v/>
      </c>
      <c r="BL150" s="25" t="str">
        <f t="shared" si="95"/>
        <v/>
      </c>
      <c r="BM150" s="25" t="str">
        <f t="shared" si="96"/>
        <v/>
      </c>
      <c r="BN150" s="25" t="str">
        <f t="shared" si="97"/>
        <v/>
      </c>
    </row>
    <row r="151" spans="1:66" ht="30" x14ac:dyDescent="0.25">
      <c r="A151" s="20" t="str">
        <f>IF('S.D. Paste sheet'!A151="","",'S.D. Paste sheet'!A151)</f>
        <v/>
      </c>
      <c r="B151" s="20" t="str">
        <f>IF('S.D. Paste sheet'!B151="","",'S.D. Paste sheet'!B151)</f>
        <v/>
      </c>
      <c r="C151" s="20" t="str">
        <f>IF('S.D. Paste sheet'!C151="","",'S.D. Paste sheet'!C151)</f>
        <v/>
      </c>
      <c r="D151" s="20" t="str">
        <f>IF('S.D. Paste sheet'!D151="","",'S.D. Paste sheet'!D151)</f>
        <v/>
      </c>
      <c r="E151" s="20" t="str">
        <f>IF('S.D. Paste sheet'!E151="","",UPPER('S.D. Paste sheet'!E151))</f>
        <v/>
      </c>
      <c r="F151" s="20" t="str">
        <f>IF('S.D. Paste sheet'!F151="","",'S.D. Paste sheet'!F151)</f>
        <v/>
      </c>
      <c r="G151" s="20" t="str">
        <f>IF('S.D. Paste sheet'!G151="","",UPPER('S.D. Paste sheet'!G151))</f>
        <v/>
      </c>
      <c r="H151" s="20" t="str">
        <f>IF('S.D. Paste sheet'!H151="","",UPPER('S.D. Paste sheet'!H151))</f>
        <v/>
      </c>
      <c r="I151" s="20" t="str">
        <f>IF('S.D. Paste sheet'!I151="","",'S.D. Paste sheet'!I151)</f>
        <v/>
      </c>
      <c r="J151" s="20" t="str">
        <f>IF('S.D. Paste sheet'!J151="","",'S.D. Paste sheet'!J151)</f>
        <v/>
      </c>
      <c r="K151" s="20" t="str">
        <f>IF('S.D. Paste sheet'!K151="","",'S.D. Paste sheet'!K151)</f>
        <v/>
      </c>
      <c r="L151" s="20" t="str">
        <f>IF('S.D. Paste sheet'!L151="","",'S.D. Paste sheet'!L151)</f>
        <v/>
      </c>
      <c r="M151" s="20" t="str">
        <f>IF('S.D. Paste sheet'!M151="","",'S.D. Paste sheet'!M151)</f>
        <v/>
      </c>
      <c r="N151" s="20" t="str">
        <f>IF('S.D. Paste sheet'!N151="","",'S.D. Paste sheet'!N151)</f>
        <v/>
      </c>
      <c r="O151" s="20" t="str">
        <f>IF('S.D. Paste sheet'!O151="","",'S.D. Paste sheet'!O151)</f>
        <v>OBC</v>
      </c>
      <c r="P151" s="20" t="str">
        <f>IF('S.D. Paste sheet'!P151="","",'S.D. Paste sheet'!P151)</f>
        <v>Hindu</v>
      </c>
      <c r="Q151" s="20" t="str">
        <f>IF('S.D. Paste sheet'!Q151="","",'S.D. Paste sheet'!Q151)</f>
        <v/>
      </c>
      <c r="R151" s="20" t="str">
        <f>IF('S.D. Paste sheet'!R151="","",'S.D. Paste sheet'!R151)</f>
        <v>MAHATMA GANDHI GOVT. SCHOOL BAR (214110)</v>
      </c>
      <c r="S151" s="20">
        <f>IF('S.D. Paste sheet'!S151="","",'S.D. Paste sheet'!S151)</f>
        <v>8200204302</v>
      </c>
      <c r="T151" s="20" t="str">
        <f>IF('S.D. Paste sheet'!T151="","",'S.D. Paste sheet'!T151)</f>
        <v>XXXX8730</v>
      </c>
      <c r="U151" s="20" t="str">
        <f>IF('S.D. Paste sheet'!U151="","",'S.D. Paste sheet'!U151)</f>
        <v/>
      </c>
      <c r="V151" s="20">
        <f>IF('S.D. Paste sheet'!V151="","",'S.D. Paste sheet'!V151)</f>
        <v>9829968485</v>
      </c>
      <c r="W151" s="20" t="str">
        <f>IF('S.D. Paste sheet'!W151="","",'S.D. Paste sheet'!W151)</f>
        <v>DHOLIDHED ,RAIPUR,BAR,306105</v>
      </c>
      <c r="X151" s="20">
        <f>IF('S.D. Paste sheet'!X151="","",'S.D. Paste sheet'!X151)</f>
        <v>480000</v>
      </c>
      <c r="Y151" s="20" t="str">
        <f>IF('S.D. Paste sheet'!Y151="","",'S.D. Paste sheet'!Y151)</f>
        <v>N</v>
      </c>
      <c r="Z151" s="20" t="str">
        <f>IF('S.D. Paste sheet'!Z151="","",'S.D. Paste sheet'!Z151)</f>
        <v>N</v>
      </c>
      <c r="AA151" s="20" t="str">
        <f>IF('S.D. Paste sheet'!AA151="","",'S.D. Paste sheet'!AA151)</f>
        <v>No</v>
      </c>
      <c r="AB151" s="20">
        <f>IF('S.D. Paste sheet'!AB151="","",'S.D. Paste sheet'!AB151)</f>
        <v>12</v>
      </c>
      <c r="AC151" s="20" t="str">
        <f>IF('S.D. Paste sheet'!AC151="","",'S.D. Paste sheet'!AC151)</f>
        <v>None</v>
      </c>
      <c r="AD151" s="20">
        <f>IF('S.D. Paste sheet'!AD151="","",'S.D. Paste sheet'!AD151)</f>
        <v>1</v>
      </c>
      <c r="AE151" s="28"/>
      <c r="AF151" t="str">
        <f>IF(AK151="","",IF(AK151&gt;0,COUNT($AG$2:AG151),""))</f>
        <v/>
      </c>
      <c r="AG151" s="25" t="str">
        <f t="shared" si="66"/>
        <v/>
      </c>
      <c r="AH151" s="25" t="str">
        <f t="shared" si="67"/>
        <v/>
      </c>
      <c r="AI151" s="25" t="str">
        <f t="shared" si="68"/>
        <v/>
      </c>
      <c r="AJ151" s="25" t="str">
        <f t="shared" si="69"/>
        <v/>
      </c>
      <c r="AK151" s="25" t="str">
        <f t="shared" si="70"/>
        <v/>
      </c>
      <c r="AL151" s="25" t="str">
        <f t="shared" si="71"/>
        <v/>
      </c>
      <c r="AM151" s="25" t="str">
        <f t="shared" si="72"/>
        <v/>
      </c>
      <c r="AN151" s="25" t="str">
        <f t="shared" si="73"/>
        <v/>
      </c>
      <c r="AO151" s="25" t="str">
        <f t="shared" si="74"/>
        <v/>
      </c>
      <c r="AP151" s="25" t="str">
        <f t="shared" si="75"/>
        <v/>
      </c>
      <c r="AQ151" s="25" t="str">
        <f t="shared" si="76"/>
        <v/>
      </c>
      <c r="AR151" s="25" t="str">
        <f t="shared" si="77"/>
        <v/>
      </c>
      <c r="AS151" s="25" t="str">
        <f t="shared" si="78"/>
        <v/>
      </c>
      <c r="AT151" s="25" t="str">
        <f t="shared" si="79"/>
        <v/>
      </c>
      <c r="AU151" s="25" t="str">
        <f t="shared" si="80"/>
        <v/>
      </c>
      <c r="AV151" s="25" t="str">
        <f t="shared" si="81"/>
        <v/>
      </c>
      <c r="AX151" t="str">
        <f>IF(BC151="","",IF(BC151&gt;0,COUNT($AY$2:AY151),""))</f>
        <v/>
      </c>
      <c r="AY151" s="25" t="str">
        <f t="shared" si="82"/>
        <v/>
      </c>
      <c r="AZ151" s="25" t="str">
        <f t="shared" si="83"/>
        <v/>
      </c>
      <c r="BA151" s="25" t="str">
        <f t="shared" si="84"/>
        <v/>
      </c>
      <c r="BB151" s="25" t="str">
        <f t="shared" si="85"/>
        <v/>
      </c>
      <c r="BC151" s="25" t="str">
        <f t="shared" si="86"/>
        <v/>
      </c>
      <c r="BD151" s="25" t="str">
        <f t="shared" si="87"/>
        <v/>
      </c>
      <c r="BE151" s="25" t="str">
        <f t="shared" si="88"/>
        <v/>
      </c>
      <c r="BF151" s="25" t="str">
        <f t="shared" si="89"/>
        <v/>
      </c>
      <c r="BG151" s="25" t="str">
        <f t="shared" si="90"/>
        <v/>
      </c>
      <c r="BH151" s="25" t="str">
        <f t="shared" si="91"/>
        <v/>
      </c>
      <c r="BI151" s="25" t="str">
        <f t="shared" si="92"/>
        <v/>
      </c>
      <c r="BJ151" s="25" t="str">
        <f t="shared" si="93"/>
        <v/>
      </c>
      <c r="BK151" s="25" t="str">
        <f t="shared" si="94"/>
        <v/>
      </c>
      <c r="BL151" s="25" t="str">
        <f t="shared" si="95"/>
        <v/>
      </c>
      <c r="BM151" s="25" t="str">
        <f t="shared" si="96"/>
        <v/>
      </c>
      <c r="BN151" s="25" t="str">
        <f t="shared" si="97"/>
        <v/>
      </c>
    </row>
    <row r="152" spans="1:66" ht="30" x14ac:dyDescent="0.25">
      <c r="A152" s="20" t="str">
        <f>IF('S.D. Paste sheet'!A152="","",'S.D. Paste sheet'!A152)</f>
        <v/>
      </c>
      <c r="B152" s="20" t="str">
        <f>IF('S.D. Paste sheet'!B152="","",'S.D. Paste sheet'!B152)</f>
        <v/>
      </c>
      <c r="C152" s="20" t="str">
        <f>IF('S.D. Paste sheet'!C152="","",'S.D. Paste sheet'!C152)</f>
        <v/>
      </c>
      <c r="D152" s="20" t="str">
        <f>IF('S.D. Paste sheet'!D152="","",'S.D. Paste sheet'!D152)</f>
        <v/>
      </c>
      <c r="E152" s="20" t="str">
        <f>IF('S.D. Paste sheet'!E152="","",UPPER('S.D. Paste sheet'!E152))</f>
        <v/>
      </c>
      <c r="F152" s="20" t="str">
        <f>IF('S.D. Paste sheet'!F152="","",'S.D. Paste sheet'!F152)</f>
        <v/>
      </c>
      <c r="G152" s="20" t="str">
        <f>IF('S.D. Paste sheet'!G152="","",UPPER('S.D. Paste sheet'!G152))</f>
        <v/>
      </c>
      <c r="H152" s="20" t="str">
        <f>IF('S.D. Paste sheet'!H152="","",UPPER('S.D. Paste sheet'!H152))</f>
        <v/>
      </c>
      <c r="I152" s="20" t="str">
        <f>IF('S.D. Paste sheet'!I152="","",'S.D. Paste sheet'!I152)</f>
        <v/>
      </c>
      <c r="J152" s="20" t="str">
        <f>IF('S.D. Paste sheet'!J152="","",'S.D. Paste sheet'!J152)</f>
        <v/>
      </c>
      <c r="K152" s="20" t="str">
        <f>IF('S.D. Paste sheet'!K152="","",'S.D. Paste sheet'!K152)</f>
        <v/>
      </c>
      <c r="L152" s="20" t="str">
        <f>IF('S.D. Paste sheet'!L152="","",'S.D. Paste sheet'!L152)</f>
        <v/>
      </c>
      <c r="M152" s="20" t="str">
        <f>IF('S.D. Paste sheet'!M152="","",'S.D. Paste sheet'!M152)</f>
        <v/>
      </c>
      <c r="N152" s="20" t="str">
        <f>IF('S.D. Paste sheet'!N152="","",'S.D. Paste sheet'!N152)</f>
        <v/>
      </c>
      <c r="O152" s="20" t="str">
        <f>IF('S.D. Paste sheet'!O152="","",'S.D. Paste sheet'!O152)</f>
        <v>ST</v>
      </c>
      <c r="P152" s="20" t="str">
        <f>IF('S.D. Paste sheet'!P152="","",'S.D. Paste sheet'!P152)</f>
        <v>Hindu</v>
      </c>
      <c r="Q152" s="20" t="str">
        <f>IF('S.D. Paste sheet'!Q152="","",'S.D. Paste sheet'!Q152)</f>
        <v/>
      </c>
      <c r="R152" s="20" t="str">
        <f>IF('S.D. Paste sheet'!R152="","",'S.D. Paste sheet'!R152)</f>
        <v>MAHATMA GANDHI GOVT. SCHOOL BAR (214110)</v>
      </c>
      <c r="S152" s="20">
        <f>IF('S.D. Paste sheet'!S152="","",'S.D. Paste sheet'!S152)</f>
        <v>8200204302</v>
      </c>
      <c r="T152" s="20" t="str">
        <f>IF('S.D. Paste sheet'!T152="","",'S.D. Paste sheet'!T152)</f>
        <v>XXXX9676</v>
      </c>
      <c r="U152" s="20" t="str">
        <f>IF('S.D. Paste sheet'!U152="","",'S.D. Paste sheet'!U152)</f>
        <v/>
      </c>
      <c r="V152" s="20">
        <f>IF('S.D. Paste sheet'!V152="","",'S.D. Paste sheet'!V152)</f>
        <v>9414758692</v>
      </c>
      <c r="W152" s="20" t="str">
        <f>IF('S.D. Paste sheet'!W152="","",'S.D. Paste sheet'!W152)</f>
        <v>GANDHI NAGAR COLONY,RAIPUR,BAR,306105</v>
      </c>
      <c r="X152" s="20">
        <f>IF('S.D. Paste sheet'!X152="","",'S.D. Paste sheet'!X152)</f>
        <v>537144</v>
      </c>
      <c r="Y152" s="20" t="str">
        <f>IF('S.D. Paste sheet'!Y152="","",'S.D. Paste sheet'!Y152)</f>
        <v>N</v>
      </c>
      <c r="Z152" s="20" t="str">
        <f>IF('S.D. Paste sheet'!Z152="","",'S.D. Paste sheet'!Z152)</f>
        <v>N</v>
      </c>
      <c r="AA152" s="20" t="str">
        <f>IF('S.D. Paste sheet'!AA152="","",'S.D. Paste sheet'!AA152)</f>
        <v>No</v>
      </c>
      <c r="AB152" s="20">
        <f>IF('S.D. Paste sheet'!AB152="","",'S.D. Paste sheet'!AB152)</f>
        <v>10</v>
      </c>
      <c r="AC152" s="20" t="str">
        <f>IF('S.D. Paste sheet'!AC152="","",'S.D. Paste sheet'!AC152)</f>
        <v>None</v>
      </c>
      <c r="AD152" s="20">
        <f>IF('S.D. Paste sheet'!AD152="","",'S.D. Paste sheet'!AD152)</f>
        <v>1</v>
      </c>
      <c r="AE152" s="28"/>
      <c r="AF152" t="str">
        <f>IF(AK152="","",IF(AK152&gt;0,COUNT($AG$2:AG152),""))</f>
        <v/>
      </c>
      <c r="AG152" s="25" t="str">
        <f t="shared" si="66"/>
        <v/>
      </c>
      <c r="AH152" s="25" t="str">
        <f t="shared" si="67"/>
        <v/>
      </c>
      <c r="AI152" s="25" t="str">
        <f t="shared" si="68"/>
        <v/>
      </c>
      <c r="AJ152" s="25" t="str">
        <f t="shared" si="69"/>
        <v/>
      </c>
      <c r="AK152" s="25" t="str">
        <f t="shared" si="70"/>
        <v/>
      </c>
      <c r="AL152" s="25" t="str">
        <f t="shared" si="71"/>
        <v/>
      </c>
      <c r="AM152" s="25" t="str">
        <f t="shared" si="72"/>
        <v/>
      </c>
      <c r="AN152" s="25" t="str">
        <f t="shared" si="73"/>
        <v/>
      </c>
      <c r="AO152" s="25" t="str">
        <f t="shared" si="74"/>
        <v/>
      </c>
      <c r="AP152" s="25" t="str">
        <f t="shared" si="75"/>
        <v/>
      </c>
      <c r="AQ152" s="25" t="str">
        <f t="shared" si="76"/>
        <v/>
      </c>
      <c r="AR152" s="25" t="str">
        <f t="shared" si="77"/>
        <v/>
      </c>
      <c r="AS152" s="25" t="str">
        <f t="shared" si="78"/>
        <v/>
      </c>
      <c r="AT152" s="25" t="str">
        <f t="shared" si="79"/>
        <v/>
      </c>
      <c r="AU152" s="25" t="str">
        <f t="shared" si="80"/>
        <v/>
      </c>
      <c r="AV152" s="25" t="str">
        <f t="shared" si="81"/>
        <v/>
      </c>
      <c r="AX152" t="str">
        <f>IF(BC152="","",IF(BC152&gt;0,COUNT($AY$2:AY152),""))</f>
        <v/>
      </c>
      <c r="AY152" s="25" t="str">
        <f t="shared" si="82"/>
        <v/>
      </c>
      <c r="AZ152" s="25" t="str">
        <f t="shared" si="83"/>
        <v/>
      </c>
      <c r="BA152" s="25" t="str">
        <f t="shared" si="84"/>
        <v/>
      </c>
      <c r="BB152" s="25" t="str">
        <f t="shared" si="85"/>
        <v/>
      </c>
      <c r="BC152" s="25" t="str">
        <f t="shared" si="86"/>
        <v/>
      </c>
      <c r="BD152" s="25" t="str">
        <f t="shared" si="87"/>
        <v/>
      </c>
      <c r="BE152" s="25" t="str">
        <f t="shared" si="88"/>
        <v/>
      </c>
      <c r="BF152" s="25" t="str">
        <f t="shared" si="89"/>
        <v/>
      </c>
      <c r="BG152" s="25" t="str">
        <f t="shared" si="90"/>
        <v/>
      </c>
      <c r="BH152" s="25" t="str">
        <f t="shared" si="91"/>
        <v/>
      </c>
      <c r="BI152" s="25" t="str">
        <f t="shared" si="92"/>
        <v/>
      </c>
      <c r="BJ152" s="25" t="str">
        <f t="shared" si="93"/>
        <v/>
      </c>
      <c r="BK152" s="25" t="str">
        <f t="shared" si="94"/>
        <v/>
      </c>
      <c r="BL152" s="25" t="str">
        <f t="shared" si="95"/>
        <v/>
      </c>
      <c r="BM152" s="25" t="str">
        <f t="shared" si="96"/>
        <v/>
      </c>
      <c r="BN152" s="25" t="str">
        <f t="shared" si="97"/>
        <v/>
      </c>
    </row>
    <row r="153" spans="1:66" ht="30" x14ac:dyDescent="0.25">
      <c r="A153" s="20" t="str">
        <f>IF('S.D. Paste sheet'!A153="","",'S.D. Paste sheet'!A153)</f>
        <v/>
      </c>
      <c r="B153" s="20" t="str">
        <f>IF('S.D. Paste sheet'!B153="","",'S.D. Paste sheet'!B153)</f>
        <v/>
      </c>
      <c r="C153" s="20" t="str">
        <f>IF('S.D. Paste sheet'!C153="","",'S.D. Paste sheet'!C153)</f>
        <v/>
      </c>
      <c r="D153" s="20" t="str">
        <f>IF('S.D. Paste sheet'!D153="","",'S.D. Paste sheet'!D153)</f>
        <v/>
      </c>
      <c r="E153" s="20" t="str">
        <f>IF('S.D. Paste sheet'!E153="","",UPPER('S.D. Paste sheet'!E153))</f>
        <v/>
      </c>
      <c r="F153" s="20" t="str">
        <f>IF('S.D. Paste sheet'!F153="","",'S.D. Paste sheet'!F153)</f>
        <v/>
      </c>
      <c r="G153" s="20" t="str">
        <f>IF('S.D. Paste sheet'!G153="","",UPPER('S.D. Paste sheet'!G153))</f>
        <v/>
      </c>
      <c r="H153" s="20" t="str">
        <f>IF('S.D. Paste sheet'!H153="","",UPPER('S.D. Paste sheet'!H153))</f>
        <v/>
      </c>
      <c r="I153" s="20" t="str">
        <f>IF('S.D. Paste sheet'!I153="","",'S.D. Paste sheet'!I153)</f>
        <v/>
      </c>
      <c r="J153" s="20" t="str">
        <f>IF('S.D. Paste sheet'!J153="","",'S.D. Paste sheet'!J153)</f>
        <v/>
      </c>
      <c r="K153" s="20" t="str">
        <f>IF('S.D. Paste sheet'!K153="","",'S.D. Paste sheet'!K153)</f>
        <v/>
      </c>
      <c r="L153" s="20" t="str">
        <f>IF('S.D. Paste sheet'!L153="","",'S.D. Paste sheet'!L153)</f>
        <v/>
      </c>
      <c r="M153" s="20" t="str">
        <f>IF('S.D. Paste sheet'!M153="","",'S.D. Paste sheet'!M153)</f>
        <v/>
      </c>
      <c r="N153" s="20" t="str">
        <f>IF('S.D. Paste sheet'!N153="","",'S.D. Paste sheet'!N153)</f>
        <v/>
      </c>
      <c r="O153" s="20" t="str">
        <f>IF('S.D. Paste sheet'!O153="","",'S.D. Paste sheet'!O153)</f>
        <v>OBC</v>
      </c>
      <c r="P153" s="20" t="str">
        <f>IF('S.D. Paste sheet'!P153="","",'S.D. Paste sheet'!P153)</f>
        <v>Hindu</v>
      </c>
      <c r="Q153" s="20" t="str">
        <f>IF('S.D. Paste sheet'!Q153="","",'S.D. Paste sheet'!Q153)</f>
        <v/>
      </c>
      <c r="R153" s="20" t="str">
        <f>IF('S.D. Paste sheet'!R153="","",'S.D. Paste sheet'!R153)</f>
        <v>MAHATMA GANDHI GOVT. SCHOOL BAR (214110)</v>
      </c>
      <c r="S153" s="20">
        <f>IF('S.D. Paste sheet'!S153="","",'S.D. Paste sheet'!S153)</f>
        <v>8200204302</v>
      </c>
      <c r="T153" s="20" t="str">
        <f>IF('S.D. Paste sheet'!T153="","",'S.D. Paste sheet'!T153)</f>
        <v>XXXX1977</v>
      </c>
      <c r="U153" s="20" t="str">
        <f>IF('S.D. Paste sheet'!U153="","",'S.D. Paste sheet'!U153)</f>
        <v/>
      </c>
      <c r="V153" s="20">
        <f>IF('S.D. Paste sheet'!V153="","",'S.D. Paste sheet'!V153)</f>
        <v>9782613555</v>
      </c>
      <c r="W153" s="20" t="str">
        <f>IF('S.D. Paste sheet'!W153="","",'S.D. Paste sheet'!W153)</f>
        <v>MAIN BUS STAND BAR,RAIPUR,BAR,306105</v>
      </c>
      <c r="X153" s="20">
        <f>IF('S.D. Paste sheet'!X153="","",'S.D. Paste sheet'!X153)</f>
        <v>84000</v>
      </c>
      <c r="Y153" s="20" t="str">
        <f>IF('S.D. Paste sheet'!Y153="","",'S.D. Paste sheet'!Y153)</f>
        <v>N</v>
      </c>
      <c r="Z153" s="20" t="str">
        <f>IF('S.D. Paste sheet'!Z153="","",'S.D. Paste sheet'!Z153)</f>
        <v>N</v>
      </c>
      <c r="AA153" s="20" t="str">
        <f>IF('S.D. Paste sheet'!AA153="","",'S.D. Paste sheet'!AA153)</f>
        <v>No</v>
      </c>
      <c r="AB153" s="20">
        <f>IF('S.D. Paste sheet'!AB153="","",'S.D. Paste sheet'!AB153)</f>
        <v>11</v>
      </c>
      <c r="AC153" s="20" t="str">
        <f>IF('S.D. Paste sheet'!AC153="","",'S.D. Paste sheet'!AC153)</f>
        <v>None</v>
      </c>
      <c r="AD153" s="20">
        <f>IF('S.D. Paste sheet'!AD153="","",'S.D. Paste sheet'!AD153)</f>
        <v>1</v>
      </c>
      <c r="AE153" s="28"/>
      <c r="AF153" t="str">
        <f>IF(AK153="","",IF(AK153&gt;0,COUNT($AG$2:AG153),""))</f>
        <v/>
      </c>
      <c r="AG153" s="25" t="str">
        <f t="shared" si="66"/>
        <v/>
      </c>
      <c r="AH153" s="25" t="str">
        <f t="shared" si="67"/>
        <v/>
      </c>
      <c r="AI153" s="25" t="str">
        <f t="shared" si="68"/>
        <v/>
      </c>
      <c r="AJ153" s="25" t="str">
        <f t="shared" si="69"/>
        <v/>
      </c>
      <c r="AK153" s="25" t="str">
        <f t="shared" si="70"/>
        <v/>
      </c>
      <c r="AL153" s="25" t="str">
        <f t="shared" si="71"/>
        <v/>
      </c>
      <c r="AM153" s="25" t="str">
        <f t="shared" si="72"/>
        <v/>
      </c>
      <c r="AN153" s="25" t="str">
        <f t="shared" si="73"/>
        <v/>
      </c>
      <c r="AO153" s="25" t="str">
        <f t="shared" si="74"/>
        <v/>
      </c>
      <c r="AP153" s="25" t="str">
        <f t="shared" si="75"/>
        <v/>
      </c>
      <c r="AQ153" s="25" t="str">
        <f t="shared" si="76"/>
        <v/>
      </c>
      <c r="AR153" s="25" t="str">
        <f t="shared" si="77"/>
        <v/>
      </c>
      <c r="AS153" s="25" t="str">
        <f t="shared" si="78"/>
        <v/>
      </c>
      <c r="AT153" s="25" t="str">
        <f t="shared" si="79"/>
        <v/>
      </c>
      <c r="AU153" s="25" t="str">
        <f t="shared" si="80"/>
        <v/>
      </c>
      <c r="AV153" s="25" t="str">
        <f t="shared" si="81"/>
        <v/>
      </c>
      <c r="AX153" t="str">
        <f>IF(BC153="","",IF(BC153&gt;0,COUNT($AY$2:AY153),""))</f>
        <v/>
      </c>
      <c r="AY153" s="25" t="str">
        <f t="shared" si="82"/>
        <v/>
      </c>
      <c r="AZ153" s="25" t="str">
        <f t="shared" si="83"/>
        <v/>
      </c>
      <c r="BA153" s="25" t="str">
        <f t="shared" si="84"/>
        <v/>
      </c>
      <c r="BB153" s="25" t="str">
        <f t="shared" si="85"/>
        <v/>
      </c>
      <c r="BC153" s="25" t="str">
        <f t="shared" si="86"/>
        <v/>
      </c>
      <c r="BD153" s="25" t="str">
        <f t="shared" si="87"/>
        <v/>
      </c>
      <c r="BE153" s="25" t="str">
        <f t="shared" si="88"/>
        <v/>
      </c>
      <c r="BF153" s="25" t="str">
        <f t="shared" si="89"/>
        <v/>
      </c>
      <c r="BG153" s="25" t="str">
        <f t="shared" si="90"/>
        <v/>
      </c>
      <c r="BH153" s="25" t="str">
        <f t="shared" si="91"/>
        <v/>
      </c>
      <c r="BI153" s="25" t="str">
        <f t="shared" si="92"/>
        <v/>
      </c>
      <c r="BJ153" s="25" t="str">
        <f t="shared" si="93"/>
        <v/>
      </c>
      <c r="BK153" s="25" t="str">
        <f t="shared" si="94"/>
        <v/>
      </c>
      <c r="BL153" s="25" t="str">
        <f t="shared" si="95"/>
        <v/>
      </c>
      <c r="BM153" s="25" t="str">
        <f t="shared" si="96"/>
        <v/>
      </c>
      <c r="BN153" s="25" t="str">
        <f t="shared" si="97"/>
        <v/>
      </c>
    </row>
    <row r="154" spans="1:66" ht="30" x14ac:dyDescent="0.25">
      <c r="A154" s="20" t="str">
        <f>IF('S.D. Paste sheet'!A154="","",'S.D. Paste sheet'!A154)</f>
        <v/>
      </c>
      <c r="B154" s="20" t="str">
        <f>IF('S.D. Paste sheet'!B154="","",'S.D. Paste sheet'!B154)</f>
        <v/>
      </c>
      <c r="C154" s="20" t="str">
        <f>IF('S.D. Paste sheet'!C154="","",'S.D. Paste sheet'!C154)</f>
        <v/>
      </c>
      <c r="D154" s="20" t="str">
        <f>IF('S.D. Paste sheet'!D154="","",'S.D. Paste sheet'!D154)</f>
        <v/>
      </c>
      <c r="E154" s="20" t="str">
        <f>IF('S.D. Paste sheet'!E154="","",UPPER('S.D. Paste sheet'!E154))</f>
        <v/>
      </c>
      <c r="F154" s="20" t="str">
        <f>IF('S.D. Paste sheet'!F154="","",'S.D. Paste sheet'!F154)</f>
        <v/>
      </c>
      <c r="G154" s="20" t="str">
        <f>IF('S.D. Paste sheet'!G154="","",UPPER('S.D. Paste sheet'!G154))</f>
        <v/>
      </c>
      <c r="H154" s="20" t="str">
        <f>IF('S.D. Paste sheet'!H154="","",UPPER('S.D. Paste sheet'!H154))</f>
        <v/>
      </c>
      <c r="I154" s="20" t="str">
        <f>IF('S.D. Paste sheet'!I154="","",'S.D. Paste sheet'!I154)</f>
        <v/>
      </c>
      <c r="J154" s="20" t="str">
        <f>IF('S.D. Paste sheet'!J154="","",'S.D. Paste sheet'!J154)</f>
        <v/>
      </c>
      <c r="K154" s="20" t="str">
        <f>IF('S.D. Paste sheet'!K154="","",'S.D. Paste sheet'!K154)</f>
        <v/>
      </c>
      <c r="L154" s="20" t="str">
        <f>IF('S.D. Paste sheet'!L154="","",'S.D. Paste sheet'!L154)</f>
        <v/>
      </c>
      <c r="M154" s="20" t="str">
        <f>IF('S.D. Paste sheet'!M154="","",'S.D. Paste sheet'!M154)</f>
        <v/>
      </c>
      <c r="N154" s="20" t="str">
        <f>IF('S.D. Paste sheet'!N154="","",'S.D. Paste sheet'!N154)</f>
        <v/>
      </c>
      <c r="O154" s="20" t="str">
        <f>IF('S.D. Paste sheet'!O154="","",'S.D. Paste sheet'!O154)</f>
        <v>OBC</v>
      </c>
      <c r="P154" s="20" t="str">
        <f>IF('S.D. Paste sheet'!P154="","",'S.D. Paste sheet'!P154)</f>
        <v>Hindu</v>
      </c>
      <c r="Q154" s="20" t="str">
        <f>IF('S.D. Paste sheet'!Q154="","",'S.D. Paste sheet'!Q154)</f>
        <v/>
      </c>
      <c r="R154" s="20" t="str">
        <f>IF('S.D. Paste sheet'!R154="","",'S.D. Paste sheet'!R154)</f>
        <v>MAHATMA GANDHI GOVT. SCHOOL BAR (214110)</v>
      </c>
      <c r="S154" s="20">
        <f>IF('S.D. Paste sheet'!S154="","",'S.D. Paste sheet'!S154)</f>
        <v>8200204302</v>
      </c>
      <c r="T154" s="20" t="str">
        <f>IF('S.D. Paste sheet'!T154="","",'S.D. Paste sheet'!T154)</f>
        <v>XXXX6460</v>
      </c>
      <c r="U154" s="20" t="str">
        <f>IF('S.D. Paste sheet'!U154="","",'S.D. Paste sheet'!U154)</f>
        <v/>
      </c>
      <c r="V154" s="20">
        <f>IF('S.D. Paste sheet'!V154="","",'S.D. Paste sheet'!V154)</f>
        <v>6360581441</v>
      </c>
      <c r="W154" s="20" t="str">
        <f>IF('S.D. Paste sheet'!W154="","",'S.D. Paste sheet'!W154)</f>
        <v>RAMDEV COLONY,RAIPUR,BAR,306105</v>
      </c>
      <c r="X154" s="20">
        <f>IF('S.D. Paste sheet'!X154="","",'S.D. Paste sheet'!X154)</f>
        <v>60000</v>
      </c>
      <c r="Y154" s="20" t="str">
        <f>IF('S.D. Paste sheet'!Y154="","",'S.D. Paste sheet'!Y154)</f>
        <v>N</v>
      </c>
      <c r="Z154" s="20" t="str">
        <f>IF('S.D. Paste sheet'!Z154="","",'S.D. Paste sheet'!Z154)</f>
        <v>N</v>
      </c>
      <c r="AA154" s="20" t="str">
        <f>IF('S.D. Paste sheet'!AA154="","",'S.D. Paste sheet'!AA154)</f>
        <v>No</v>
      </c>
      <c r="AB154" s="20">
        <f>IF('S.D. Paste sheet'!AB154="","",'S.D. Paste sheet'!AB154)</f>
        <v>11</v>
      </c>
      <c r="AC154" s="20" t="str">
        <f>IF('S.D. Paste sheet'!AC154="","",'S.D. Paste sheet'!AC154)</f>
        <v>None</v>
      </c>
      <c r="AD154" s="20">
        <f>IF('S.D. Paste sheet'!AD154="","",'S.D. Paste sheet'!AD154)</f>
        <v>1</v>
      </c>
      <c r="AE154" s="28"/>
      <c r="AF154" t="str">
        <f>IF(AK154="","",IF(AK154&gt;0,COUNT($AG$2:AG154),""))</f>
        <v/>
      </c>
      <c r="AG154" s="25" t="str">
        <f t="shared" si="66"/>
        <v/>
      </c>
      <c r="AH154" s="25" t="str">
        <f t="shared" si="67"/>
        <v/>
      </c>
      <c r="AI154" s="25" t="str">
        <f t="shared" si="68"/>
        <v/>
      </c>
      <c r="AJ154" s="25" t="str">
        <f t="shared" si="69"/>
        <v/>
      </c>
      <c r="AK154" s="25" t="str">
        <f t="shared" si="70"/>
        <v/>
      </c>
      <c r="AL154" s="25" t="str">
        <f t="shared" si="71"/>
        <v/>
      </c>
      <c r="AM154" s="25" t="str">
        <f t="shared" si="72"/>
        <v/>
      </c>
      <c r="AN154" s="25" t="str">
        <f t="shared" si="73"/>
        <v/>
      </c>
      <c r="AO154" s="25" t="str">
        <f t="shared" si="74"/>
        <v/>
      </c>
      <c r="AP154" s="25" t="str">
        <f t="shared" si="75"/>
        <v/>
      </c>
      <c r="AQ154" s="25" t="str">
        <f t="shared" si="76"/>
        <v/>
      </c>
      <c r="AR154" s="25" t="str">
        <f t="shared" si="77"/>
        <v/>
      </c>
      <c r="AS154" s="25" t="str">
        <f t="shared" si="78"/>
        <v/>
      </c>
      <c r="AT154" s="25" t="str">
        <f t="shared" si="79"/>
        <v/>
      </c>
      <c r="AU154" s="25" t="str">
        <f t="shared" si="80"/>
        <v/>
      </c>
      <c r="AV154" s="25" t="str">
        <f t="shared" si="81"/>
        <v/>
      </c>
      <c r="AX154" t="str">
        <f>IF(BC154="","",IF(BC154&gt;0,COUNT($AY$2:AY154),""))</f>
        <v/>
      </c>
      <c r="AY154" s="25" t="str">
        <f t="shared" si="82"/>
        <v/>
      </c>
      <c r="AZ154" s="25" t="str">
        <f t="shared" si="83"/>
        <v/>
      </c>
      <c r="BA154" s="25" t="str">
        <f t="shared" si="84"/>
        <v/>
      </c>
      <c r="BB154" s="25" t="str">
        <f t="shared" si="85"/>
        <v/>
      </c>
      <c r="BC154" s="25" t="str">
        <f t="shared" si="86"/>
        <v/>
      </c>
      <c r="BD154" s="25" t="str">
        <f t="shared" si="87"/>
        <v/>
      </c>
      <c r="BE154" s="25" t="str">
        <f t="shared" si="88"/>
        <v/>
      </c>
      <c r="BF154" s="25" t="str">
        <f t="shared" si="89"/>
        <v/>
      </c>
      <c r="BG154" s="25" t="str">
        <f t="shared" si="90"/>
        <v/>
      </c>
      <c r="BH154" s="25" t="str">
        <f t="shared" si="91"/>
        <v/>
      </c>
      <c r="BI154" s="25" t="str">
        <f t="shared" si="92"/>
        <v/>
      </c>
      <c r="BJ154" s="25" t="str">
        <f t="shared" si="93"/>
        <v/>
      </c>
      <c r="BK154" s="25" t="str">
        <f t="shared" si="94"/>
        <v/>
      </c>
      <c r="BL154" s="25" t="str">
        <f t="shared" si="95"/>
        <v/>
      </c>
      <c r="BM154" s="25" t="str">
        <f t="shared" si="96"/>
        <v/>
      </c>
      <c r="BN154" s="25" t="str">
        <f t="shared" si="97"/>
        <v/>
      </c>
    </row>
    <row r="155" spans="1:66" ht="30" x14ac:dyDescent="0.25">
      <c r="A155" s="20" t="str">
        <f>IF('S.D. Paste sheet'!A155="","",'S.D. Paste sheet'!A155)</f>
        <v/>
      </c>
      <c r="B155" s="20" t="str">
        <f>IF('S.D. Paste sheet'!B155="","",'S.D. Paste sheet'!B155)</f>
        <v/>
      </c>
      <c r="C155" s="20" t="str">
        <f>IF('S.D. Paste sheet'!C155="","",'S.D. Paste sheet'!C155)</f>
        <v/>
      </c>
      <c r="D155" s="20" t="str">
        <f>IF('S.D. Paste sheet'!D155="","",'S.D. Paste sheet'!D155)</f>
        <v/>
      </c>
      <c r="E155" s="20" t="str">
        <f>IF('S.D. Paste sheet'!E155="","",UPPER('S.D. Paste sheet'!E155))</f>
        <v/>
      </c>
      <c r="F155" s="20" t="str">
        <f>IF('S.D. Paste sheet'!F155="","",'S.D. Paste sheet'!F155)</f>
        <v/>
      </c>
      <c r="G155" s="20" t="str">
        <f>IF('S.D. Paste sheet'!G155="","",UPPER('S.D. Paste sheet'!G155))</f>
        <v/>
      </c>
      <c r="H155" s="20" t="str">
        <f>IF('S.D. Paste sheet'!H155="","",UPPER('S.D. Paste sheet'!H155))</f>
        <v/>
      </c>
      <c r="I155" s="20" t="str">
        <f>IF('S.D. Paste sheet'!I155="","",'S.D. Paste sheet'!I155)</f>
        <v/>
      </c>
      <c r="J155" s="20" t="str">
        <f>IF('S.D. Paste sheet'!J155="","",'S.D. Paste sheet'!J155)</f>
        <v/>
      </c>
      <c r="K155" s="20" t="str">
        <f>IF('S.D. Paste sheet'!K155="","",'S.D. Paste sheet'!K155)</f>
        <v/>
      </c>
      <c r="L155" s="20" t="str">
        <f>IF('S.D. Paste sheet'!L155="","",'S.D. Paste sheet'!L155)</f>
        <v/>
      </c>
      <c r="M155" s="20" t="str">
        <f>IF('S.D. Paste sheet'!M155="","",'S.D. Paste sheet'!M155)</f>
        <v/>
      </c>
      <c r="N155" s="20" t="str">
        <f>IF('S.D. Paste sheet'!N155="","",'S.D. Paste sheet'!N155)</f>
        <v/>
      </c>
      <c r="O155" s="20" t="str">
        <f>IF('S.D. Paste sheet'!O155="","",'S.D. Paste sheet'!O155)</f>
        <v>OBC</v>
      </c>
      <c r="P155" s="20" t="str">
        <f>IF('S.D. Paste sheet'!P155="","",'S.D. Paste sheet'!P155)</f>
        <v>Muslim</v>
      </c>
      <c r="Q155" s="20" t="str">
        <f>IF('S.D. Paste sheet'!Q155="","",'S.D. Paste sheet'!Q155)</f>
        <v/>
      </c>
      <c r="R155" s="20" t="str">
        <f>IF('S.D. Paste sheet'!R155="","",'S.D. Paste sheet'!R155)</f>
        <v>MAHATMA GANDHI GOVT. SCHOOL BAR (214110)</v>
      </c>
      <c r="S155" s="20">
        <f>IF('S.D. Paste sheet'!S155="","",'S.D. Paste sheet'!S155)</f>
        <v>8200204302</v>
      </c>
      <c r="T155" s="20" t="str">
        <f>IF('S.D. Paste sheet'!T155="","",'S.D. Paste sheet'!T155)</f>
        <v>XXXX8291</v>
      </c>
      <c r="U155" s="20" t="str">
        <f>IF('S.D. Paste sheet'!U155="","",'S.D. Paste sheet'!U155)</f>
        <v/>
      </c>
      <c r="V155" s="20">
        <f>IF('S.D. Paste sheet'!V155="","",'S.D. Paste sheet'!V155)</f>
        <v>7737595085</v>
      </c>
      <c r="W155" s="20" t="str">
        <f>IF('S.D. Paste sheet'!W155="","",'S.D. Paste sheet'!W155)</f>
        <v>BAR,RAIPUR,BAR,306105</v>
      </c>
      <c r="X155" s="20">
        <f>IF('S.D. Paste sheet'!X155="","",'S.D. Paste sheet'!X155)</f>
        <v>100000</v>
      </c>
      <c r="Y155" s="20" t="str">
        <f>IF('S.D. Paste sheet'!Y155="","",'S.D. Paste sheet'!Y155)</f>
        <v>N</v>
      </c>
      <c r="Z155" s="20" t="str">
        <f>IF('S.D. Paste sheet'!Z155="","",'S.D. Paste sheet'!Z155)</f>
        <v>N</v>
      </c>
      <c r="AA155" s="20" t="str">
        <f>IF('S.D. Paste sheet'!AA155="","",'S.D. Paste sheet'!AA155)</f>
        <v>Yes</v>
      </c>
      <c r="AB155" s="20">
        <f>IF('S.D. Paste sheet'!AB155="","",'S.D. Paste sheet'!AB155)</f>
        <v>10</v>
      </c>
      <c r="AC155" s="20" t="str">
        <f>IF('S.D. Paste sheet'!AC155="","",'S.D. Paste sheet'!AC155)</f>
        <v>None</v>
      </c>
      <c r="AD155" s="20">
        <f>IF('S.D. Paste sheet'!AD155="","",'S.D. Paste sheet'!AD155)</f>
        <v>1</v>
      </c>
      <c r="AE155" s="28"/>
      <c r="AF155" t="str">
        <f>IF(AK155="","",IF(AK155&gt;0,COUNT($AG$2:AG155),""))</f>
        <v/>
      </c>
      <c r="AG155" s="25" t="str">
        <f t="shared" si="66"/>
        <v/>
      </c>
      <c r="AH155" s="25" t="str">
        <f t="shared" si="67"/>
        <v/>
      </c>
      <c r="AI155" s="25" t="str">
        <f t="shared" si="68"/>
        <v/>
      </c>
      <c r="AJ155" s="25" t="str">
        <f t="shared" si="69"/>
        <v/>
      </c>
      <c r="AK155" s="25" t="str">
        <f t="shared" si="70"/>
        <v/>
      </c>
      <c r="AL155" s="25" t="str">
        <f t="shared" si="71"/>
        <v/>
      </c>
      <c r="AM155" s="25" t="str">
        <f t="shared" si="72"/>
        <v/>
      </c>
      <c r="AN155" s="25" t="str">
        <f t="shared" si="73"/>
        <v/>
      </c>
      <c r="AO155" s="25" t="str">
        <f t="shared" si="74"/>
        <v/>
      </c>
      <c r="AP155" s="25" t="str">
        <f t="shared" si="75"/>
        <v/>
      </c>
      <c r="AQ155" s="25" t="str">
        <f t="shared" si="76"/>
        <v/>
      </c>
      <c r="AR155" s="25" t="str">
        <f t="shared" si="77"/>
        <v/>
      </c>
      <c r="AS155" s="25" t="str">
        <f t="shared" si="78"/>
        <v/>
      </c>
      <c r="AT155" s="25" t="str">
        <f t="shared" si="79"/>
        <v/>
      </c>
      <c r="AU155" s="25" t="str">
        <f t="shared" si="80"/>
        <v/>
      </c>
      <c r="AV155" s="25" t="str">
        <f t="shared" si="81"/>
        <v/>
      </c>
      <c r="AX155" t="str">
        <f>IF(BC155="","",IF(BC155&gt;0,COUNT($AY$2:AY155),""))</f>
        <v/>
      </c>
      <c r="AY155" s="25" t="str">
        <f t="shared" si="82"/>
        <v/>
      </c>
      <c r="AZ155" s="25" t="str">
        <f t="shared" si="83"/>
        <v/>
      </c>
      <c r="BA155" s="25" t="str">
        <f t="shared" si="84"/>
        <v/>
      </c>
      <c r="BB155" s="25" t="str">
        <f t="shared" si="85"/>
        <v/>
      </c>
      <c r="BC155" s="25" t="str">
        <f t="shared" si="86"/>
        <v/>
      </c>
      <c r="BD155" s="25" t="str">
        <f t="shared" si="87"/>
        <v/>
      </c>
      <c r="BE155" s="25" t="str">
        <f t="shared" si="88"/>
        <v/>
      </c>
      <c r="BF155" s="25" t="str">
        <f t="shared" si="89"/>
        <v/>
      </c>
      <c r="BG155" s="25" t="str">
        <f t="shared" si="90"/>
        <v/>
      </c>
      <c r="BH155" s="25" t="str">
        <f t="shared" si="91"/>
        <v/>
      </c>
      <c r="BI155" s="25" t="str">
        <f t="shared" si="92"/>
        <v/>
      </c>
      <c r="BJ155" s="25" t="str">
        <f t="shared" si="93"/>
        <v/>
      </c>
      <c r="BK155" s="25" t="str">
        <f t="shared" si="94"/>
        <v/>
      </c>
      <c r="BL155" s="25" t="str">
        <f t="shared" si="95"/>
        <v/>
      </c>
      <c r="BM155" s="25" t="str">
        <f t="shared" si="96"/>
        <v/>
      </c>
      <c r="BN155" s="25" t="str">
        <f t="shared" si="97"/>
        <v/>
      </c>
    </row>
    <row r="156" spans="1:66" ht="30" x14ac:dyDescent="0.25">
      <c r="A156" s="20" t="str">
        <f>IF('S.D. Paste sheet'!A156="","",'S.D. Paste sheet'!A156)</f>
        <v/>
      </c>
      <c r="B156" s="20" t="str">
        <f>IF('S.D. Paste sheet'!B156="","",'S.D. Paste sheet'!B156)</f>
        <v/>
      </c>
      <c r="C156" s="20" t="str">
        <f>IF('S.D. Paste sheet'!C156="","",'S.D. Paste sheet'!C156)</f>
        <v/>
      </c>
      <c r="D156" s="20" t="str">
        <f>IF('S.D. Paste sheet'!D156="","",'S.D. Paste sheet'!D156)</f>
        <v/>
      </c>
      <c r="E156" s="20" t="str">
        <f>IF('S.D. Paste sheet'!E156="","",UPPER('S.D. Paste sheet'!E156))</f>
        <v/>
      </c>
      <c r="F156" s="20" t="str">
        <f>IF('S.D. Paste sheet'!F156="","",'S.D. Paste sheet'!F156)</f>
        <v/>
      </c>
      <c r="G156" s="20" t="str">
        <f>IF('S.D. Paste sheet'!G156="","",UPPER('S.D. Paste sheet'!G156))</f>
        <v/>
      </c>
      <c r="H156" s="20" t="str">
        <f>IF('S.D. Paste sheet'!H156="","",UPPER('S.D. Paste sheet'!H156))</f>
        <v/>
      </c>
      <c r="I156" s="20" t="str">
        <f>IF('S.D. Paste sheet'!I156="","",'S.D. Paste sheet'!I156)</f>
        <v/>
      </c>
      <c r="J156" s="20" t="str">
        <f>IF('S.D. Paste sheet'!J156="","",'S.D. Paste sheet'!J156)</f>
        <v/>
      </c>
      <c r="K156" s="20" t="str">
        <f>IF('S.D. Paste sheet'!K156="","",'S.D. Paste sheet'!K156)</f>
        <v/>
      </c>
      <c r="L156" s="20" t="str">
        <f>IF('S.D. Paste sheet'!L156="","",'S.D. Paste sheet'!L156)</f>
        <v/>
      </c>
      <c r="M156" s="20" t="str">
        <f>IF('S.D. Paste sheet'!M156="","",'S.D. Paste sheet'!M156)</f>
        <v/>
      </c>
      <c r="N156" s="20" t="str">
        <f>IF('S.D. Paste sheet'!N156="","",'S.D. Paste sheet'!N156)</f>
        <v/>
      </c>
      <c r="O156" s="20" t="str">
        <f>IF('S.D. Paste sheet'!O156="","",'S.D. Paste sheet'!O156)</f>
        <v>SBC</v>
      </c>
      <c r="P156" s="20" t="str">
        <f>IF('S.D. Paste sheet'!P156="","",'S.D. Paste sheet'!P156)</f>
        <v>Hindu</v>
      </c>
      <c r="Q156" s="20" t="str">
        <f>IF('S.D. Paste sheet'!Q156="","",'S.D. Paste sheet'!Q156)</f>
        <v/>
      </c>
      <c r="R156" s="20" t="str">
        <f>IF('S.D. Paste sheet'!R156="","",'S.D. Paste sheet'!R156)</f>
        <v>MAHATMA GANDHI GOVT. SCHOOL BAR (214110)</v>
      </c>
      <c r="S156" s="20">
        <f>IF('S.D. Paste sheet'!S156="","",'S.D. Paste sheet'!S156)</f>
        <v>8200204302</v>
      </c>
      <c r="T156" s="20" t="str">
        <f>IF('S.D. Paste sheet'!T156="","",'S.D. Paste sheet'!T156)</f>
        <v>XXXX3804</v>
      </c>
      <c r="U156" s="20" t="str">
        <f>IF('S.D. Paste sheet'!U156="","",'S.D. Paste sheet'!U156)</f>
        <v/>
      </c>
      <c r="V156" s="20">
        <f>IF('S.D. Paste sheet'!V156="","",'S.D. Paste sheet'!V156)</f>
        <v>9782628056</v>
      </c>
      <c r="W156" s="20" t="str">
        <f>IF('S.D. Paste sheet'!W156="","",'S.D. Paste sheet'!W156)</f>
        <v>JODHPUR ROAD ,RAIPUR,BAR,306105</v>
      </c>
      <c r="X156" s="20">
        <f>IF('S.D. Paste sheet'!X156="","",'S.D. Paste sheet'!X156)</f>
        <v>480000</v>
      </c>
      <c r="Y156" s="20" t="str">
        <f>IF('S.D. Paste sheet'!Y156="","",'S.D. Paste sheet'!Y156)</f>
        <v>N</v>
      </c>
      <c r="Z156" s="20" t="str">
        <f>IF('S.D. Paste sheet'!Z156="","",'S.D. Paste sheet'!Z156)</f>
        <v>N</v>
      </c>
      <c r="AA156" s="20" t="str">
        <f>IF('S.D. Paste sheet'!AA156="","",'S.D. Paste sheet'!AA156)</f>
        <v>No</v>
      </c>
      <c r="AB156" s="20">
        <f>IF('S.D. Paste sheet'!AB156="","",'S.D. Paste sheet'!AB156)</f>
        <v>13</v>
      </c>
      <c r="AC156" s="20" t="str">
        <f>IF('S.D. Paste sheet'!AC156="","",'S.D. Paste sheet'!AC156)</f>
        <v>None</v>
      </c>
      <c r="AD156" s="20">
        <f>IF('S.D. Paste sheet'!AD156="","",'S.D. Paste sheet'!AD156)</f>
        <v>1</v>
      </c>
      <c r="AE156" s="28"/>
      <c r="AF156" t="str">
        <f>IF(AK156="","",IF(AK156&gt;0,COUNT($AG$2:AG156),""))</f>
        <v/>
      </c>
      <c r="AG156" s="25" t="str">
        <f t="shared" si="66"/>
        <v/>
      </c>
      <c r="AH156" s="25" t="str">
        <f t="shared" si="67"/>
        <v/>
      </c>
      <c r="AI156" s="25" t="str">
        <f t="shared" si="68"/>
        <v/>
      </c>
      <c r="AJ156" s="25" t="str">
        <f t="shared" si="69"/>
        <v/>
      </c>
      <c r="AK156" s="25" t="str">
        <f t="shared" si="70"/>
        <v/>
      </c>
      <c r="AL156" s="25" t="str">
        <f t="shared" si="71"/>
        <v/>
      </c>
      <c r="AM156" s="25" t="str">
        <f t="shared" si="72"/>
        <v/>
      </c>
      <c r="AN156" s="25" t="str">
        <f t="shared" si="73"/>
        <v/>
      </c>
      <c r="AO156" s="25" t="str">
        <f t="shared" si="74"/>
        <v/>
      </c>
      <c r="AP156" s="25" t="str">
        <f t="shared" si="75"/>
        <v/>
      </c>
      <c r="AQ156" s="25" t="str">
        <f t="shared" si="76"/>
        <v/>
      </c>
      <c r="AR156" s="25" t="str">
        <f t="shared" si="77"/>
        <v/>
      </c>
      <c r="AS156" s="25" t="str">
        <f t="shared" si="78"/>
        <v/>
      </c>
      <c r="AT156" s="25" t="str">
        <f t="shared" si="79"/>
        <v/>
      </c>
      <c r="AU156" s="25" t="str">
        <f t="shared" si="80"/>
        <v/>
      </c>
      <c r="AV156" s="25" t="str">
        <f t="shared" si="81"/>
        <v/>
      </c>
      <c r="AX156" t="str">
        <f>IF(BC156="","",IF(BC156&gt;0,COUNT($AY$2:AY156),""))</f>
        <v/>
      </c>
      <c r="AY156" s="25" t="str">
        <f t="shared" si="82"/>
        <v/>
      </c>
      <c r="AZ156" s="25" t="str">
        <f t="shared" si="83"/>
        <v/>
      </c>
      <c r="BA156" s="25" t="str">
        <f t="shared" si="84"/>
        <v/>
      </c>
      <c r="BB156" s="25" t="str">
        <f t="shared" si="85"/>
        <v/>
      </c>
      <c r="BC156" s="25" t="str">
        <f t="shared" si="86"/>
        <v/>
      </c>
      <c r="BD156" s="25" t="str">
        <f t="shared" si="87"/>
        <v/>
      </c>
      <c r="BE156" s="25" t="str">
        <f t="shared" si="88"/>
        <v/>
      </c>
      <c r="BF156" s="25" t="str">
        <f t="shared" si="89"/>
        <v/>
      </c>
      <c r="BG156" s="25" t="str">
        <f t="shared" si="90"/>
        <v/>
      </c>
      <c r="BH156" s="25" t="str">
        <f t="shared" si="91"/>
        <v/>
      </c>
      <c r="BI156" s="25" t="str">
        <f t="shared" si="92"/>
        <v/>
      </c>
      <c r="BJ156" s="25" t="str">
        <f t="shared" si="93"/>
        <v/>
      </c>
      <c r="BK156" s="25" t="str">
        <f t="shared" si="94"/>
        <v/>
      </c>
      <c r="BL156" s="25" t="str">
        <f t="shared" si="95"/>
        <v/>
      </c>
      <c r="BM156" s="25" t="str">
        <f t="shared" si="96"/>
        <v/>
      </c>
      <c r="BN156" s="25" t="str">
        <f t="shared" si="97"/>
        <v/>
      </c>
    </row>
    <row r="157" spans="1:66" ht="30" x14ac:dyDescent="0.25">
      <c r="A157" s="20" t="str">
        <f>IF('S.D. Paste sheet'!A157="","",'S.D. Paste sheet'!A157)</f>
        <v/>
      </c>
      <c r="B157" s="20" t="str">
        <f>IF('S.D. Paste sheet'!B157="","",'S.D. Paste sheet'!B157)</f>
        <v/>
      </c>
      <c r="C157" s="20" t="str">
        <f>IF('S.D. Paste sheet'!C157="","",'S.D. Paste sheet'!C157)</f>
        <v/>
      </c>
      <c r="D157" s="20" t="str">
        <f>IF('S.D. Paste sheet'!D157="","",'S.D. Paste sheet'!D157)</f>
        <v/>
      </c>
      <c r="E157" s="20" t="str">
        <f>IF('S.D. Paste sheet'!E157="","",UPPER('S.D. Paste sheet'!E157))</f>
        <v/>
      </c>
      <c r="F157" s="20" t="str">
        <f>IF('S.D. Paste sheet'!F157="","",'S.D. Paste sheet'!F157)</f>
        <v/>
      </c>
      <c r="G157" s="20" t="str">
        <f>IF('S.D. Paste sheet'!G157="","",UPPER('S.D. Paste sheet'!G157))</f>
        <v/>
      </c>
      <c r="H157" s="20" t="str">
        <f>IF('S.D. Paste sheet'!H157="","",UPPER('S.D. Paste sheet'!H157))</f>
        <v/>
      </c>
      <c r="I157" s="20" t="str">
        <f>IF('S.D. Paste sheet'!I157="","",'S.D. Paste sheet'!I157)</f>
        <v/>
      </c>
      <c r="J157" s="20" t="str">
        <f>IF('S.D. Paste sheet'!J157="","",'S.D. Paste sheet'!J157)</f>
        <v/>
      </c>
      <c r="K157" s="20" t="str">
        <f>IF('S.D. Paste sheet'!K157="","",'S.D. Paste sheet'!K157)</f>
        <v/>
      </c>
      <c r="L157" s="20" t="str">
        <f>IF('S.D. Paste sheet'!L157="","",'S.D. Paste sheet'!L157)</f>
        <v/>
      </c>
      <c r="M157" s="20" t="str">
        <f>IF('S.D. Paste sheet'!M157="","",'S.D. Paste sheet'!M157)</f>
        <v/>
      </c>
      <c r="N157" s="20" t="str">
        <f>IF('S.D. Paste sheet'!N157="","",'S.D. Paste sheet'!N157)</f>
        <v/>
      </c>
      <c r="O157" s="20" t="str">
        <f>IF('S.D. Paste sheet'!O157="","",'S.D. Paste sheet'!O157)</f>
        <v>GEN</v>
      </c>
      <c r="P157" s="20" t="str">
        <f>IF('S.D. Paste sheet'!P157="","",'S.D. Paste sheet'!P157)</f>
        <v>Hindu</v>
      </c>
      <c r="Q157" s="20" t="str">
        <f>IF('S.D. Paste sheet'!Q157="","",'S.D. Paste sheet'!Q157)</f>
        <v/>
      </c>
      <c r="R157" s="20" t="str">
        <f>IF('S.D. Paste sheet'!R157="","",'S.D. Paste sheet'!R157)</f>
        <v>MAHATMA GANDHI GOVT. SCHOOL BAR (214110)</v>
      </c>
      <c r="S157" s="20">
        <f>IF('S.D. Paste sheet'!S157="","",'S.D. Paste sheet'!S157)</f>
        <v>8200204302</v>
      </c>
      <c r="T157" s="20" t="str">
        <f>IF('S.D. Paste sheet'!T157="","",'S.D. Paste sheet'!T157)</f>
        <v>XXXX9059</v>
      </c>
      <c r="U157" s="20" t="str">
        <f>IF('S.D. Paste sheet'!U157="","",'S.D. Paste sheet'!U157)</f>
        <v/>
      </c>
      <c r="V157" s="20">
        <f>IF('S.D. Paste sheet'!V157="","",'S.D. Paste sheet'!V157)</f>
        <v>9784767049</v>
      </c>
      <c r="W157" s="20" t="str">
        <f>IF('S.D. Paste sheet'!W157="","",'S.D. Paste sheet'!W157)</f>
        <v>GARH KE PASS ,RAIPUR,DHULKOT,306105</v>
      </c>
      <c r="X157" s="20">
        <f>IF('S.D. Paste sheet'!X157="","",'S.D. Paste sheet'!X157)</f>
        <v>60000</v>
      </c>
      <c r="Y157" s="20" t="str">
        <f>IF('S.D. Paste sheet'!Y157="","",'S.D. Paste sheet'!Y157)</f>
        <v>N</v>
      </c>
      <c r="Z157" s="20" t="str">
        <f>IF('S.D. Paste sheet'!Z157="","",'S.D. Paste sheet'!Z157)</f>
        <v>N</v>
      </c>
      <c r="AA157" s="20" t="str">
        <f>IF('S.D. Paste sheet'!AA157="","",'S.D. Paste sheet'!AA157)</f>
        <v>No</v>
      </c>
      <c r="AB157" s="20">
        <f>IF('S.D. Paste sheet'!AB157="","",'S.D. Paste sheet'!AB157)</f>
        <v>12</v>
      </c>
      <c r="AC157" s="20" t="str">
        <f>IF('S.D. Paste sheet'!AC157="","",'S.D. Paste sheet'!AC157)</f>
        <v>None</v>
      </c>
      <c r="AD157" s="20">
        <f>IF('S.D. Paste sheet'!AD157="","",'S.D. Paste sheet'!AD157)</f>
        <v>1</v>
      </c>
      <c r="AE157" s="28"/>
      <c r="AF157" t="str">
        <f>IF(AK157="","",IF(AK157&gt;0,COUNT($AG$2:AG157),""))</f>
        <v/>
      </c>
      <c r="AG157" s="25" t="str">
        <f t="shared" si="66"/>
        <v/>
      </c>
      <c r="AH157" s="25" t="str">
        <f t="shared" si="67"/>
        <v/>
      </c>
      <c r="AI157" s="25" t="str">
        <f t="shared" si="68"/>
        <v/>
      </c>
      <c r="AJ157" s="25" t="str">
        <f t="shared" si="69"/>
        <v/>
      </c>
      <c r="AK157" s="25" t="str">
        <f t="shared" si="70"/>
        <v/>
      </c>
      <c r="AL157" s="25" t="str">
        <f t="shared" si="71"/>
        <v/>
      </c>
      <c r="AM157" s="25" t="str">
        <f t="shared" si="72"/>
        <v/>
      </c>
      <c r="AN157" s="25" t="str">
        <f t="shared" si="73"/>
        <v/>
      </c>
      <c r="AO157" s="25" t="str">
        <f t="shared" si="74"/>
        <v/>
      </c>
      <c r="AP157" s="25" t="str">
        <f t="shared" si="75"/>
        <v/>
      </c>
      <c r="AQ157" s="25" t="str">
        <f t="shared" si="76"/>
        <v/>
      </c>
      <c r="AR157" s="25" t="str">
        <f t="shared" si="77"/>
        <v/>
      </c>
      <c r="AS157" s="25" t="str">
        <f t="shared" si="78"/>
        <v/>
      </c>
      <c r="AT157" s="25" t="str">
        <f t="shared" si="79"/>
        <v/>
      </c>
      <c r="AU157" s="25" t="str">
        <f t="shared" si="80"/>
        <v/>
      </c>
      <c r="AV157" s="25" t="str">
        <f t="shared" si="81"/>
        <v/>
      </c>
      <c r="AX157" t="str">
        <f>IF(BC157="","",IF(BC157&gt;0,COUNT($AY$2:AY157),""))</f>
        <v/>
      </c>
      <c r="AY157" s="25" t="str">
        <f t="shared" si="82"/>
        <v/>
      </c>
      <c r="AZ157" s="25" t="str">
        <f t="shared" si="83"/>
        <v/>
      </c>
      <c r="BA157" s="25" t="str">
        <f t="shared" si="84"/>
        <v/>
      </c>
      <c r="BB157" s="25" t="str">
        <f t="shared" si="85"/>
        <v/>
      </c>
      <c r="BC157" s="25" t="str">
        <f t="shared" si="86"/>
        <v/>
      </c>
      <c r="BD157" s="25" t="str">
        <f t="shared" si="87"/>
        <v/>
      </c>
      <c r="BE157" s="25" t="str">
        <f t="shared" si="88"/>
        <v/>
      </c>
      <c r="BF157" s="25" t="str">
        <f t="shared" si="89"/>
        <v/>
      </c>
      <c r="BG157" s="25" t="str">
        <f t="shared" si="90"/>
        <v/>
      </c>
      <c r="BH157" s="25" t="str">
        <f t="shared" si="91"/>
        <v/>
      </c>
      <c r="BI157" s="25" t="str">
        <f t="shared" si="92"/>
        <v/>
      </c>
      <c r="BJ157" s="25" t="str">
        <f t="shared" si="93"/>
        <v/>
      </c>
      <c r="BK157" s="25" t="str">
        <f t="shared" si="94"/>
        <v/>
      </c>
      <c r="BL157" s="25" t="str">
        <f t="shared" si="95"/>
        <v/>
      </c>
      <c r="BM157" s="25" t="str">
        <f t="shared" si="96"/>
        <v/>
      </c>
      <c r="BN157" s="25" t="str">
        <f t="shared" si="97"/>
        <v/>
      </c>
    </row>
    <row r="158" spans="1:66" ht="45" x14ac:dyDescent="0.25">
      <c r="A158" s="20" t="str">
        <f>IF('S.D. Paste sheet'!A158="","",'S.D. Paste sheet'!A158)</f>
        <v/>
      </c>
      <c r="B158" s="20" t="str">
        <f>IF('S.D. Paste sheet'!B158="","",'S.D. Paste sheet'!B158)</f>
        <v/>
      </c>
      <c r="C158" s="20" t="str">
        <f>IF('S.D. Paste sheet'!C158="","",'S.D. Paste sheet'!C158)</f>
        <v/>
      </c>
      <c r="D158" s="20" t="str">
        <f>IF('S.D. Paste sheet'!D158="","",'S.D. Paste sheet'!D158)</f>
        <v/>
      </c>
      <c r="E158" s="20" t="str">
        <f>IF('S.D. Paste sheet'!E158="","",UPPER('S.D. Paste sheet'!E158))</f>
        <v/>
      </c>
      <c r="F158" s="20" t="str">
        <f>IF('S.D. Paste sheet'!F158="","",'S.D. Paste sheet'!F158)</f>
        <v/>
      </c>
      <c r="G158" s="20" t="str">
        <f>IF('S.D. Paste sheet'!G158="","",UPPER('S.D. Paste sheet'!G158))</f>
        <v/>
      </c>
      <c r="H158" s="20" t="str">
        <f>IF('S.D. Paste sheet'!H158="","",UPPER('S.D. Paste sheet'!H158))</f>
        <v/>
      </c>
      <c r="I158" s="20" t="str">
        <f>IF('S.D. Paste sheet'!I158="","",'S.D. Paste sheet'!I158)</f>
        <v/>
      </c>
      <c r="J158" s="20" t="str">
        <f>IF('S.D. Paste sheet'!J158="","",'S.D. Paste sheet'!J158)</f>
        <v/>
      </c>
      <c r="K158" s="20" t="str">
        <f>IF('S.D. Paste sheet'!K158="","",'S.D. Paste sheet'!K158)</f>
        <v/>
      </c>
      <c r="L158" s="20" t="str">
        <f>IF('S.D. Paste sheet'!L158="","",'S.D. Paste sheet'!L158)</f>
        <v/>
      </c>
      <c r="M158" s="20" t="str">
        <f>IF('S.D. Paste sheet'!M158="","",'S.D. Paste sheet'!M158)</f>
        <v/>
      </c>
      <c r="N158" s="20" t="str">
        <f>IF('S.D. Paste sheet'!N158="","",'S.D. Paste sheet'!N158)</f>
        <v/>
      </c>
      <c r="O158" s="20" t="str">
        <f>IF('S.D. Paste sheet'!O158="","",'S.D. Paste sheet'!O158)</f>
        <v>SC</v>
      </c>
      <c r="P158" s="20" t="str">
        <f>IF('S.D. Paste sheet'!P158="","",'S.D. Paste sheet'!P158)</f>
        <v>Hindu</v>
      </c>
      <c r="Q158" s="20" t="str">
        <f>IF('S.D. Paste sheet'!Q158="","",'S.D. Paste sheet'!Q158)</f>
        <v/>
      </c>
      <c r="R158" s="20" t="str">
        <f>IF('S.D. Paste sheet'!R158="","",'S.D. Paste sheet'!R158)</f>
        <v>MAHATMA GANDHI GOVT. SCHOOL BAR (214110)</v>
      </c>
      <c r="S158" s="20">
        <f>IF('S.D. Paste sheet'!S158="","",'S.D. Paste sheet'!S158)</f>
        <v>8200204302</v>
      </c>
      <c r="T158" s="20" t="str">
        <f>IF('S.D. Paste sheet'!T158="","",'S.D. Paste sheet'!T158)</f>
        <v>XXXX1388</v>
      </c>
      <c r="U158" s="20" t="str">
        <f>IF('S.D. Paste sheet'!U158="","",'S.D. Paste sheet'!U158)</f>
        <v/>
      </c>
      <c r="V158" s="20">
        <f>IF('S.D. Paste sheet'!V158="","",'S.D. Paste sheet'!V158)</f>
        <v>9571597070</v>
      </c>
      <c r="W158" s="20" t="str">
        <f>IF('S.D. Paste sheet'!W158="","",'S.D. Paste sheet'!W158)</f>
        <v>HANUMAN GHATI MEGHRDA DEEPAWAS ,RAIPUR,DEEPAWAS,306105</v>
      </c>
      <c r="X158" s="20">
        <f>IF('S.D. Paste sheet'!X158="","",'S.D. Paste sheet'!X158)</f>
        <v>72000</v>
      </c>
      <c r="Y158" s="20" t="str">
        <f>IF('S.D. Paste sheet'!Y158="","",'S.D. Paste sheet'!Y158)</f>
        <v>N</v>
      </c>
      <c r="Z158" s="20" t="str">
        <f>IF('S.D. Paste sheet'!Z158="","",'S.D. Paste sheet'!Z158)</f>
        <v>N</v>
      </c>
      <c r="AA158" s="20" t="str">
        <f>IF('S.D. Paste sheet'!AA158="","",'S.D. Paste sheet'!AA158)</f>
        <v>No</v>
      </c>
      <c r="AB158" s="20">
        <f>IF('S.D. Paste sheet'!AB158="","",'S.D. Paste sheet'!AB158)</f>
        <v>11</v>
      </c>
      <c r="AC158" s="20" t="str">
        <f>IF('S.D. Paste sheet'!AC158="","",'S.D. Paste sheet'!AC158)</f>
        <v>None</v>
      </c>
      <c r="AD158" s="20">
        <f>IF('S.D. Paste sheet'!AD158="","",'S.D. Paste sheet'!AD158)</f>
        <v>1</v>
      </c>
      <c r="AE158" s="28"/>
      <c r="AF158" t="str">
        <f>IF(AK158="","",IF(AK158&gt;0,COUNT($AG$2:AG158),""))</f>
        <v/>
      </c>
      <c r="AG158" s="25" t="str">
        <f t="shared" si="66"/>
        <v/>
      </c>
      <c r="AH158" s="25" t="str">
        <f t="shared" si="67"/>
        <v/>
      </c>
      <c r="AI158" s="25" t="str">
        <f t="shared" si="68"/>
        <v/>
      </c>
      <c r="AJ158" s="25" t="str">
        <f t="shared" si="69"/>
        <v/>
      </c>
      <c r="AK158" s="25" t="str">
        <f t="shared" si="70"/>
        <v/>
      </c>
      <c r="AL158" s="25" t="str">
        <f t="shared" si="71"/>
        <v/>
      </c>
      <c r="AM158" s="25" t="str">
        <f t="shared" si="72"/>
        <v/>
      </c>
      <c r="AN158" s="25" t="str">
        <f t="shared" si="73"/>
        <v/>
      </c>
      <c r="AO158" s="25" t="str">
        <f t="shared" si="74"/>
        <v/>
      </c>
      <c r="AP158" s="25" t="str">
        <f t="shared" si="75"/>
        <v/>
      </c>
      <c r="AQ158" s="25" t="str">
        <f t="shared" si="76"/>
        <v/>
      </c>
      <c r="AR158" s="25" t="str">
        <f t="shared" si="77"/>
        <v/>
      </c>
      <c r="AS158" s="25" t="str">
        <f t="shared" si="78"/>
        <v/>
      </c>
      <c r="AT158" s="25" t="str">
        <f t="shared" si="79"/>
        <v/>
      </c>
      <c r="AU158" s="25" t="str">
        <f t="shared" si="80"/>
        <v/>
      </c>
      <c r="AV158" s="25" t="str">
        <f t="shared" si="81"/>
        <v/>
      </c>
      <c r="AX158" t="str">
        <f>IF(BC158="","",IF(BC158&gt;0,COUNT($AY$2:AY158),""))</f>
        <v/>
      </c>
      <c r="AY158" s="25" t="str">
        <f t="shared" si="82"/>
        <v/>
      </c>
      <c r="AZ158" s="25" t="str">
        <f t="shared" si="83"/>
        <v/>
      </c>
      <c r="BA158" s="25" t="str">
        <f t="shared" si="84"/>
        <v/>
      </c>
      <c r="BB158" s="25" t="str">
        <f t="shared" si="85"/>
        <v/>
      </c>
      <c r="BC158" s="25" t="str">
        <f t="shared" si="86"/>
        <v/>
      </c>
      <c r="BD158" s="25" t="str">
        <f t="shared" si="87"/>
        <v/>
      </c>
      <c r="BE158" s="25" t="str">
        <f t="shared" si="88"/>
        <v/>
      </c>
      <c r="BF158" s="25" t="str">
        <f t="shared" si="89"/>
        <v/>
      </c>
      <c r="BG158" s="25" t="str">
        <f t="shared" si="90"/>
        <v/>
      </c>
      <c r="BH158" s="25" t="str">
        <f t="shared" si="91"/>
        <v/>
      </c>
      <c r="BI158" s="25" t="str">
        <f t="shared" si="92"/>
        <v/>
      </c>
      <c r="BJ158" s="25" t="str">
        <f t="shared" si="93"/>
        <v/>
      </c>
      <c r="BK158" s="25" t="str">
        <f t="shared" si="94"/>
        <v/>
      </c>
      <c r="BL158" s="25" t="str">
        <f t="shared" si="95"/>
        <v/>
      </c>
      <c r="BM158" s="25" t="str">
        <f t="shared" si="96"/>
        <v/>
      </c>
      <c r="BN158" s="25" t="str">
        <f t="shared" si="97"/>
        <v/>
      </c>
    </row>
    <row r="159" spans="1:66" ht="30" x14ac:dyDescent="0.25">
      <c r="A159" s="20" t="str">
        <f>IF('S.D. Paste sheet'!A159="","",'S.D. Paste sheet'!A159)</f>
        <v/>
      </c>
      <c r="B159" s="20" t="str">
        <f>IF('S.D. Paste sheet'!B159="","",'S.D. Paste sheet'!B159)</f>
        <v/>
      </c>
      <c r="C159" s="20" t="str">
        <f>IF('S.D. Paste sheet'!C159="","",'S.D. Paste sheet'!C159)</f>
        <v/>
      </c>
      <c r="D159" s="20" t="str">
        <f>IF('S.D. Paste sheet'!D159="","",'S.D. Paste sheet'!D159)</f>
        <v/>
      </c>
      <c r="E159" s="20" t="str">
        <f>IF('S.D. Paste sheet'!E159="","",UPPER('S.D. Paste sheet'!E159))</f>
        <v/>
      </c>
      <c r="F159" s="20" t="str">
        <f>IF('S.D. Paste sheet'!F159="","",'S.D. Paste sheet'!F159)</f>
        <v/>
      </c>
      <c r="G159" s="20" t="str">
        <f>IF('S.D. Paste sheet'!G159="","",UPPER('S.D. Paste sheet'!G159))</f>
        <v/>
      </c>
      <c r="H159" s="20" t="str">
        <f>IF('S.D. Paste sheet'!H159="","",UPPER('S.D. Paste sheet'!H159))</f>
        <v/>
      </c>
      <c r="I159" s="20" t="str">
        <f>IF('S.D. Paste sheet'!I159="","",'S.D. Paste sheet'!I159)</f>
        <v/>
      </c>
      <c r="J159" s="20" t="str">
        <f>IF('S.D. Paste sheet'!J159="","",'S.D. Paste sheet'!J159)</f>
        <v/>
      </c>
      <c r="K159" s="20" t="str">
        <f>IF('S.D. Paste sheet'!K159="","",'S.D. Paste sheet'!K159)</f>
        <v/>
      </c>
      <c r="L159" s="20" t="str">
        <f>IF('S.D. Paste sheet'!L159="","",'S.D. Paste sheet'!L159)</f>
        <v/>
      </c>
      <c r="M159" s="20" t="str">
        <f>IF('S.D. Paste sheet'!M159="","",'S.D. Paste sheet'!M159)</f>
        <v/>
      </c>
      <c r="N159" s="20" t="str">
        <f>IF('S.D. Paste sheet'!N159="","",'S.D. Paste sheet'!N159)</f>
        <v/>
      </c>
      <c r="O159" s="20" t="str">
        <f>IF('S.D. Paste sheet'!O159="","",'S.D. Paste sheet'!O159)</f>
        <v>OBC</v>
      </c>
      <c r="P159" s="20" t="str">
        <f>IF('S.D. Paste sheet'!P159="","",'S.D. Paste sheet'!P159)</f>
        <v>Hindu</v>
      </c>
      <c r="Q159" s="20" t="str">
        <f>IF('S.D. Paste sheet'!Q159="","",'S.D. Paste sheet'!Q159)</f>
        <v/>
      </c>
      <c r="R159" s="20" t="str">
        <f>IF('S.D. Paste sheet'!R159="","",'S.D. Paste sheet'!R159)</f>
        <v>MAHATMA GANDHI GOVT. SCHOOL BAR (214110)</v>
      </c>
      <c r="S159" s="20">
        <f>IF('S.D. Paste sheet'!S159="","",'S.D. Paste sheet'!S159)</f>
        <v>8200204302</v>
      </c>
      <c r="T159" s="20" t="str">
        <f>IF('S.D. Paste sheet'!T159="","",'S.D. Paste sheet'!T159)</f>
        <v>XXXX2214</v>
      </c>
      <c r="U159" s="20" t="str">
        <f>IF('S.D. Paste sheet'!U159="","",'S.D. Paste sheet'!U159)</f>
        <v/>
      </c>
      <c r="V159" s="20">
        <f>IF('S.D. Paste sheet'!V159="","",'S.D. Paste sheet'!V159)</f>
        <v>9680913677</v>
      </c>
      <c r="W159" s="20" t="str">
        <f>IF('S.D. Paste sheet'!W159="","",'S.D. Paste sheet'!W159)</f>
        <v>berra redai bar,raipur,bar,306105</v>
      </c>
      <c r="X159" s="20">
        <f>IF('S.D. Paste sheet'!X159="","",'S.D. Paste sheet'!X159)</f>
        <v>35000</v>
      </c>
      <c r="Y159" s="20" t="str">
        <f>IF('S.D. Paste sheet'!Y159="","",'S.D. Paste sheet'!Y159)</f>
        <v>N</v>
      </c>
      <c r="Z159" s="20" t="str">
        <f>IF('S.D. Paste sheet'!Z159="","",'S.D. Paste sheet'!Z159)</f>
        <v>N</v>
      </c>
      <c r="AA159" s="20" t="str">
        <f>IF('S.D. Paste sheet'!AA159="","",'S.D. Paste sheet'!AA159)</f>
        <v>No</v>
      </c>
      <c r="AB159" s="20">
        <f>IF('S.D. Paste sheet'!AB159="","",'S.D. Paste sheet'!AB159)</f>
        <v>12</v>
      </c>
      <c r="AC159" s="20" t="str">
        <f>IF('S.D. Paste sheet'!AC159="","",'S.D. Paste sheet'!AC159)</f>
        <v>None</v>
      </c>
      <c r="AD159" s="20">
        <f>IF('S.D. Paste sheet'!AD159="","",'S.D. Paste sheet'!AD159)</f>
        <v>3</v>
      </c>
      <c r="AE159" s="28"/>
      <c r="AF159" t="str">
        <f>IF(AK159="","",IF(AK159&gt;0,COUNT($AG$2:AG159),""))</f>
        <v/>
      </c>
      <c r="AG159" s="25" t="str">
        <f t="shared" si="66"/>
        <v/>
      </c>
      <c r="AH159" s="25" t="str">
        <f t="shared" si="67"/>
        <v/>
      </c>
      <c r="AI159" s="25" t="str">
        <f t="shared" si="68"/>
        <v/>
      </c>
      <c r="AJ159" s="25" t="str">
        <f t="shared" si="69"/>
        <v/>
      </c>
      <c r="AK159" s="25" t="str">
        <f t="shared" si="70"/>
        <v/>
      </c>
      <c r="AL159" s="25" t="str">
        <f t="shared" si="71"/>
        <v/>
      </c>
      <c r="AM159" s="25" t="str">
        <f t="shared" si="72"/>
        <v/>
      </c>
      <c r="AN159" s="25" t="str">
        <f t="shared" si="73"/>
        <v/>
      </c>
      <c r="AO159" s="25" t="str">
        <f t="shared" si="74"/>
        <v/>
      </c>
      <c r="AP159" s="25" t="str">
        <f t="shared" si="75"/>
        <v/>
      </c>
      <c r="AQ159" s="25" t="str">
        <f t="shared" si="76"/>
        <v/>
      </c>
      <c r="AR159" s="25" t="str">
        <f t="shared" si="77"/>
        <v/>
      </c>
      <c r="AS159" s="25" t="str">
        <f t="shared" si="78"/>
        <v/>
      </c>
      <c r="AT159" s="25" t="str">
        <f t="shared" si="79"/>
        <v/>
      </c>
      <c r="AU159" s="25" t="str">
        <f t="shared" si="80"/>
        <v/>
      </c>
      <c r="AV159" s="25" t="str">
        <f t="shared" si="81"/>
        <v/>
      </c>
      <c r="AX159" t="str">
        <f>IF(BC159="","",IF(BC159&gt;0,COUNT($AY$2:AY159),""))</f>
        <v/>
      </c>
      <c r="AY159" s="25" t="str">
        <f t="shared" si="82"/>
        <v/>
      </c>
      <c r="AZ159" s="25" t="str">
        <f t="shared" si="83"/>
        <v/>
      </c>
      <c r="BA159" s="25" t="str">
        <f t="shared" si="84"/>
        <v/>
      </c>
      <c r="BB159" s="25" t="str">
        <f t="shared" si="85"/>
        <v/>
      </c>
      <c r="BC159" s="25" t="str">
        <f t="shared" si="86"/>
        <v/>
      </c>
      <c r="BD159" s="25" t="str">
        <f t="shared" si="87"/>
        <v/>
      </c>
      <c r="BE159" s="25" t="str">
        <f t="shared" si="88"/>
        <v/>
      </c>
      <c r="BF159" s="25" t="str">
        <f t="shared" si="89"/>
        <v/>
      </c>
      <c r="BG159" s="25" t="str">
        <f t="shared" si="90"/>
        <v/>
      </c>
      <c r="BH159" s="25" t="str">
        <f t="shared" si="91"/>
        <v/>
      </c>
      <c r="BI159" s="25" t="str">
        <f t="shared" si="92"/>
        <v/>
      </c>
      <c r="BJ159" s="25" t="str">
        <f t="shared" si="93"/>
        <v/>
      </c>
      <c r="BK159" s="25" t="str">
        <f t="shared" si="94"/>
        <v/>
      </c>
      <c r="BL159" s="25" t="str">
        <f t="shared" si="95"/>
        <v/>
      </c>
      <c r="BM159" s="25" t="str">
        <f t="shared" si="96"/>
        <v/>
      </c>
      <c r="BN159" s="25" t="str">
        <f t="shared" si="97"/>
        <v/>
      </c>
    </row>
    <row r="160" spans="1:66" ht="30" x14ac:dyDescent="0.25">
      <c r="A160" s="20" t="str">
        <f>IF('S.D. Paste sheet'!A160="","",'S.D. Paste sheet'!A160)</f>
        <v/>
      </c>
      <c r="B160" s="20" t="str">
        <f>IF('S.D. Paste sheet'!B160="","",'S.D. Paste sheet'!B160)</f>
        <v/>
      </c>
      <c r="C160" s="20" t="str">
        <f>IF('S.D. Paste sheet'!C160="","",'S.D. Paste sheet'!C160)</f>
        <v/>
      </c>
      <c r="D160" s="20" t="str">
        <f>IF('S.D. Paste sheet'!D160="","",'S.D. Paste sheet'!D160)</f>
        <v/>
      </c>
      <c r="E160" s="20" t="str">
        <f>IF('S.D. Paste sheet'!E160="","",UPPER('S.D. Paste sheet'!E160))</f>
        <v/>
      </c>
      <c r="F160" s="20" t="str">
        <f>IF('S.D. Paste sheet'!F160="","",'S.D. Paste sheet'!F160)</f>
        <v/>
      </c>
      <c r="G160" s="20" t="str">
        <f>IF('S.D. Paste sheet'!G160="","",UPPER('S.D. Paste sheet'!G160))</f>
        <v/>
      </c>
      <c r="H160" s="20" t="str">
        <f>IF('S.D. Paste sheet'!H160="","",UPPER('S.D. Paste sheet'!H160))</f>
        <v/>
      </c>
      <c r="I160" s="20" t="str">
        <f>IF('S.D. Paste sheet'!I160="","",'S.D. Paste sheet'!I160)</f>
        <v/>
      </c>
      <c r="J160" s="20" t="str">
        <f>IF('S.D. Paste sheet'!J160="","",'S.D. Paste sheet'!J160)</f>
        <v/>
      </c>
      <c r="K160" s="20" t="str">
        <f>IF('S.D. Paste sheet'!K160="","",'S.D. Paste sheet'!K160)</f>
        <v/>
      </c>
      <c r="L160" s="20" t="str">
        <f>IF('S.D. Paste sheet'!L160="","",'S.D. Paste sheet'!L160)</f>
        <v/>
      </c>
      <c r="M160" s="20" t="str">
        <f>IF('S.D. Paste sheet'!M160="","",'S.D. Paste sheet'!M160)</f>
        <v/>
      </c>
      <c r="N160" s="20" t="str">
        <f>IF('S.D. Paste sheet'!N160="","",'S.D. Paste sheet'!N160)</f>
        <v/>
      </c>
      <c r="O160" s="20" t="str">
        <f>IF('S.D. Paste sheet'!O160="","",'S.D. Paste sheet'!O160)</f>
        <v>SC</v>
      </c>
      <c r="P160" s="20" t="str">
        <f>IF('S.D. Paste sheet'!P160="","",'S.D. Paste sheet'!P160)</f>
        <v>Hindu</v>
      </c>
      <c r="Q160" s="20" t="str">
        <f>IF('S.D. Paste sheet'!Q160="","",'S.D. Paste sheet'!Q160)</f>
        <v/>
      </c>
      <c r="R160" s="20" t="str">
        <f>IF('S.D. Paste sheet'!R160="","",'S.D. Paste sheet'!R160)</f>
        <v>MAHATMA GANDHI GOVT. SCHOOL BAR (214110)</v>
      </c>
      <c r="S160" s="20">
        <f>IF('S.D. Paste sheet'!S160="","",'S.D. Paste sheet'!S160)</f>
        <v>8200204302</v>
      </c>
      <c r="T160" s="20" t="str">
        <f>IF('S.D. Paste sheet'!T160="","",'S.D. Paste sheet'!T160)</f>
        <v>XXXX7845</v>
      </c>
      <c r="U160" s="20" t="str">
        <f>IF('S.D. Paste sheet'!U160="","",'S.D. Paste sheet'!U160)</f>
        <v/>
      </c>
      <c r="V160" s="20">
        <f>IF('S.D. Paste sheet'!V160="","",'S.D. Paste sheet'!V160)</f>
        <v>8890515598</v>
      </c>
      <c r="W160" s="20" t="str">
        <f>IF('S.D. Paste sheet'!W160="","",'S.D. Paste sheet'!W160)</f>
        <v>RAMDEV COLONY BAR,RAIPUR, BAR,306105</v>
      </c>
      <c r="X160" s="20">
        <f>IF('S.D. Paste sheet'!X160="","",'S.D. Paste sheet'!X160)</f>
        <v>30000</v>
      </c>
      <c r="Y160" s="20" t="str">
        <f>IF('S.D. Paste sheet'!Y160="","",'S.D. Paste sheet'!Y160)</f>
        <v>N</v>
      </c>
      <c r="Z160" s="20" t="str">
        <f>IF('S.D. Paste sheet'!Z160="","",'S.D. Paste sheet'!Z160)</f>
        <v>N</v>
      </c>
      <c r="AA160" s="20" t="str">
        <f>IF('S.D. Paste sheet'!AA160="","",'S.D. Paste sheet'!AA160)</f>
        <v>No</v>
      </c>
      <c r="AB160" s="20">
        <f>IF('S.D. Paste sheet'!AB160="","",'S.D. Paste sheet'!AB160)</f>
        <v>12</v>
      </c>
      <c r="AC160" s="20" t="str">
        <f>IF('S.D. Paste sheet'!AC160="","",'S.D. Paste sheet'!AC160)</f>
        <v>None</v>
      </c>
      <c r="AD160" s="20">
        <f>IF('S.D. Paste sheet'!AD160="","",'S.D. Paste sheet'!AD160)</f>
        <v>0</v>
      </c>
      <c r="AE160" s="28"/>
      <c r="AF160" t="str">
        <f>IF(AK160="","",IF(AK160&gt;0,COUNT($AG$2:AG160),""))</f>
        <v/>
      </c>
      <c r="AG160" s="25" t="str">
        <f t="shared" si="66"/>
        <v/>
      </c>
      <c r="AH160" s="25" t="str">
        <f t="shared" si="67"/>
        <v/>
      </c>
      <c r="AI160" s="25" t="str">
        <f t="shared" si="68"/>
        <v/>
      </c>
      <c r="AJ160" s="25" t="str">
        <f t="shared" si="69"/>
        <v/>
      </c>
      <c r="AK160" s="25" t="str">
        <f t="shared" si="70"/>
        <v/>
      </c>
      <c r="AL160" s="25" t="str">
        <f t="shared" si="71"/>
        <v/>
      </c>
      <c r="AM160" s="25" t="str">
        <f t="shared" si="72"/>
        <v/>
      </c>
      <c r="AN160" s="25" t="str">
        <f t="shared" si="73"/>
        <v/>
      </c>
      <c r="AO160" s="25" t="str">
        <f t="shared" si="74"/>
        <v/>
      </c>
      <c r="AP160" s="25" t="str">
        <f t="shared" si="75"/>
        <v/>
      </c>
      <c r="AQ160" s="25" t="str">
        <f t="shared" si="76"/>
        <v/>
      </c>
      <c r="AR160" s="25" t="str">
        <f t="shared" si="77"/>
        <v/>
      </c>
      <c r="AS160" s="25" t="str">
        <f t="shared" si="78"/>
        <v/>
      </c>
      <c r="AT160" s="25" t="str">
        <f t="shared" si="79"/>
        <v/>
      </c>
      <c r="AU160" s="25" t="str">
        <f t="shared" si="80"/>
        <v/>
      </c>
      <c r="AV160" s="25" t="str">
        <f t="shared" si="81"/>
        <v/>
      </c>
      <c r="AX160" t="str">
        <f>IF(BC160="","",IF(BC160&gt;0,COUNT($AY$2:AY160),""))</f>
        <v/>
      </c>
      <c r="AY160" s="25" t="str">
        <f t="shared" si="82"/>
        <v/>
      </c>
      <c r="AZ160" s="25" t="str">
        <f t="shared" si="83"/>
        <v/>
      </c>
      <c r="BA160" s="25" t="str">
        <f t="shared" si="84"/>
        <v/>
      </c>
      <c r="BB160" s="25" t="str">
        <f t="shared" si="85"/>
        <v/>
      </c>
      <c r="BC160" s="25" t="str">
        <f t="shared" si="86"/>
        <v/>
      </c>
      <c r="BD160" s="25" t="str">
        <f t="shared" si="87"/>
        <v/>
      </c>
      <c r="BE160" s="25" t="str">
        <f t="shared" si="88"/>
        <v/>
      </c>
      <c r="BF160" s="25" t="str">
        <f t="shared" si="89"/>
        <v/>
      </c>
      <c r="BG160" s="25" t="str">
        <f t="shared" si="90"/>
        <v/>
      </c>
      <c r="BH160" s="25" t="str">
        <f t="shared" si="91"/>
        <v/>
      </c>
      <c r="BI160" s="25" t="str">
        <f t="shared" si="92"/>
        <v/>
      </c>
      <c r="BJ160" s="25" t="str">
        <f t="shared" si="93"/>
        <v/>
      </c>
      <c r="BK160" s="25" t="str">
        <f t="shared" si="94"/>
        <v/>
      </c>
      <c r="BL160" s="25" t="str">
        <f t="shared" si="95"/>
        <v/>
      </c>
      <c r="BM160" s="25" t="str">
        <f t="shared" si="96"/>
        <v/>
      </c>
      <c r="BN160" s="25" t="str">
        <f t="shared" si="97"/>
        <v/>
      </c>
    </row>
    <row r="161" spans="1:66" ht="30" x14ac:dyDescent="0.25">
      <c r="A161" s="20" t="str">
        <f>IF('S.D. Paste sheet'!A161="","",'S.D. Paste sheet'!A161)</f>
        <v/>
      </c>
      <c r="B161" s="20" t="str">
        <f>IF('S.D. Paste sheet'!B161="","",'S.D. Paste sheet'!B161)</f>
        <v/>
      </c>
      <c r="C161" s="20" t="str">
        <f>IF('S.D. Paste sheet'!C161="","",'S.D. Paste sheet'!C161)</f>
        <v/>
      </c>
      <c r="D161" s="20" t="str">
        <f>IF('S.D. Paste sheet'!D161="","",'S.D. Paste sheet'!D161)</f>
        <v/>
      </c>
      <c r="E161" s="20" t="str">
        <f>IF('S.D. Paste sheet'!E161="","",UPPER('S.D. Paste sheet'!E161))</f>
        <v/>
      </c>
      <c r="F161" s="20" t="str">
        <f>IF('S.D. Paste sheet'!F161="","",'S.D. Paste sheet'!F161)</f>
        <v/>
      </c>
      <c r="G161" s="20" t="str">
        <f>IF('S.D. Paste sheet'!G161="","",UPPER('S.D. Paste sheet'!G161))</f>
        <v/>
      </c>
      <c r="H161" s="20" t="str">
        <f>IF('S.D. Paste sheet'!H161="","",UPPER('S.D. Paste sheet'!H161))</f>
        <v/>
      </c>
      <c r="I161" s="20" t="str">
        <f>IF('S.D. Paste sheet'!I161="","",'S.D. Paste sheet'!I161)</f>
        <v/>
      </c>
      <c r="J161" s="20" t="str">
        <f>IF('S.D. Paste sheet'!J161="","",'S.D. Paste sheet'!J161)</f>
        <v/>
      </c>
      <c r="K161" s="20" t="str">
        <f>IF('S.D. Paste sheet'!K161="","",'S.D. Paste sheet'!K161)</f>
        <v/>
      </c>
      <c r="L161" s="20" t="str">
        <f>IF('S.D. Paste sheet'!L161="","",'S.D. Paste sheet'!L161)</f>
        <v/>
      </c>
      <c r="M161" s="20" t="str">
        <f>IF('S.D. Paste sheet'!M161="","",'S.D. Paste sheet'!M161)</f>
        <v/>
      </c>
      <c r="N161" s="20" t="str">
        <f>IF('S.D. Paste sheet'!N161="","",'S.D. Paste sheet'!N161)</f>
        <v/>
      </c>
      <c r="O161" s="20" t="str">
        <f>IF('S.D. Paste sheet'!O161="","",'S.D. Paste sheet'!O161)</f>
        <v>OBC</v>
      </c>
      <c r="P161" s="20" t="str">
        <f>IF('S.D. Paste sheet'!P161="","",'S.D. Paste sheet'!P161)</f>
        <v>Hindu</v>
      </c>
      <c r="Q161" s="20" t="str">
        <f>IF('S.D. Paste sheet'!Q161="","",'S.D. Paste sheet'!Q161)</f>
        <v/>
      </c>
      <c r="R161" s="20" t="str">
        <f>IF('S.D. Paste sheet'!R161="","",'S.D. Paste sheet'!R161)</f>
        <v>MAHATMA GANDHI GOVT. SCHOOL BAR (214110)</v>
      </c>
      <c r="S161" s="20">
        <f>IF('S.D. Paste sheet'!S161="","",'S.D. Paste sheet'!S161)</f>
        <v>8200204302</v>
      </c>
      <c r="T161" s="20" t="str">
        <f>IF('S.D. Paste sheet'!T161="","",'S.D. Paste sheet'!T161)</f>
        <v>XXXX8812</v>
      </c>
      <c r="U161" s="20" t="str">
        <f>IF('S.D. Paste sheet'!U161="","",'S.D. Paste sheet'!U161)</f>
        <v>yaccfyw</v>
      </c>
      <c r="V161" s="20">
        <f>IF('S.D. Paste sheet'!V161="","",'S.D. Paste sheet'!V161)</f>
        <v>9928207592</v>
      </c>
      <c r="W161" s="20" t="str">
        <f>IF('S.D. Paste sheet'!W161="","",'S.D. Paste sheet'!W161)</f>
        <v>jodhpur road bar,raipur,bar,306105</v>
      </c>
      <c r="X161" s="20">
        <f>IF('S.D. Paste sheet'!X161="","",'S.D. Paste sheet'!X161)</f>
        <v>42000</v>
      </c>
      <c r="Y161" s="20" t="str">
        <f>IF('S.D. Paste sheet'!Y161="","",'S.D. Paste sheet'!Y161)</f>
        <v>N</v>
      </c>
      <c r="Z161" s="20" t="str">
        <f>IF('S.D. Paste sheet'!Z161="","",'S.D. Paste sheet'!Z161)</f>
        <v>N</v>
      </c>
      <c r="AA161" s="20" t="str">
        <f>IF('S.D. Paste sheet'!AA161="","",'S.D. Paste sheet'!AA161)</f>
        <v>No</v>
      </c>
      <c r="AB161" s="20">
        <f>IF('S.D. Paste sheet'!AB161="","",'S.D. Paste sheet'!AB161)</f>
        <v>11</v>
      </c>
      <c r="AC161" s="20" t="str">
        <f>IF('S.D. Paste sheet'!AC161="","",'S.D. Paste sheet'!AC161)</f>
        <v>None</v>
      </c>
      <c r="AD161" s="20">
        <f>IF('S.D. Paste sheet'!AD161="","",'S.D. Paste sheet'!AD161)</f>
        <v>0</v>
      </c>
      <c r="AE161" s="28"/>
      <c r="AF161" t="str">
        <f>IF(AK161="","",IF(AK161&gt;0,COUNT($AG$2:AG161),""))</f>
        <v/>
      </c>
      <c r="AG161" s="25" t="str">
        <f t="shared" si="66"/>
        <v/>
      </c>
      <c r="AH161" s="25" t="str">
        <f t="shared" si="67"/>
        <v/>
      </c>
      <c r="AI161" s="25" t="str">
        <f t="shared" si="68"/>
        <v/>
      </c>
      <c r="AJ161" s="25" t="str">
        <f t="shared" si="69"/>
        <v/>
      </c>
      <c r="AK161" s="25" t="str">
        <f t="shared" si="70"/>
        <v/>
      </c>
      <c r="AL161" s="25" t="str">
        <f t="shared" si="71"/>
        <v/>
      </c>
      <c r="AM161" s="25" t="str">
        <f t="shared" si="72"/>
        <v/>
      </c>
      <c r="AN161" s="25" t="str">
        <f t="shared" si="73"/>
        <v/>
      </c>
      <c r="AO161" s="25" t="str">
        <f t="shared" si="74"/>
        <v/>
      </c>
      <c r="AP161" s="25" t="str">
        <f t="shared" si="75"/>
        <v/>
      </c>
      <c r="AQ161" s="25" t="str">
        <f t="shared" si="76"/>
        <v/>
      </c>
      <c r="AR161" s="25" t="str">
        <f t="shared" si="77"/>
        <v/>
      </c>
      <c r="AS161" s="25" t="str">
        <f t="shared" si="78"/>
        <v/>
      </c>
      <c r="AT161" s="25" t="str">
        <f t="shared" si="79"/>
        <v/>
      </c>
      <c r="AU161" s="25" t="str">
        <f t="shared" si="80"/>
        <v/>
      </c>
      <c r="AV161" s="25" t="str">
        <f t="shared" si="81"/>
        <v/>
      </c>
      <c r="AX161" t="str">
        <f>IF(BC161="","",IF(BC161&gt;0,COUNT($AY$2:AY161),""))</f>
        <v/>
      </c>
      <c r="AY161" s="25" t="str">
        <f t="shared" si="82"/>
        <v/>
      </c>
      <c r="AZ161" s="25" t="str">
        <f t="shared" si="83"/>
        <v/>
      </c>
      <c r="BA161" s="25" t="str">
        <f t="shared" si="84"/>
        <v/>
      </c>
      <c r="BB161" s="25" t="str">
        <f t="shared" si="85"/>
        <v/>
      </c>
      <c r="BC161" s="25" t="str">
        <f t="shared" si="86"/>
        <v/>
      </c>
      <c r="BD161" s="25" t="str">
        <f t="shared" si="87"/>
        <v/>
      </c>
      <c r="BE161" s="25" t="str">
        <f t="shared" si="88"/>
        <v/>
      </c>
      <c r="BF161" s="25" t="str">
        <f t="shared" si="89"/>
        <v/>
      </c>
      <c r="BG161" s="25" t="str">
        <f t="shared" si="90"/>
        <v/>
      </c>
      <c r="BH161" s="25" t="str">
        <f t="shared" si="91"/>
        <v/>
      </c>
      <c r="BI161" s="25" t="str">
        <f t="shared" si="92"/>
        <v/>
      </c>
      <c r="BJ161" s="25" t="str">
        <f t="shared" si="93"/>
        <v/>
      </c>
      <c r="BK161" s="25" t="str">
        <f t="shared" si="94"/>
        <v/>
      </c>
      <c r="BL161" s="25" t="str">
        <f t="shared" si="95"/>
        <v/>
      </c>
      <c r="BM161" s="25" t="str">
        <f t="shared" si="96"/>
        <v/>
      </c>
      <c r="BN161" s="25" t="str">
        <f t="shared" si="97"/>
        <v/>
      </c>
    </row>
    <row r="162" spans="1:66" ht="30" x14ac:dyDescent="0.25">
      <c r="A162" s="20" t="str">
        <f>IF('S.D. Paste sheet'!A162="","",'S.D. Paste sheet'!A162)</f>
        <v/>
      </c>
      <c r="B162" s="20" t="str">
        <f>IF('S.D. Paste sheet'!B162="","",'S.D. Paste sheet'!B162)</f>
        <v/>
      </c>
      <c r="C162" s="20" t="str">
        <f>IF('S.D. Paste sheet'!C162="","",'S.D. Paste sheet'!C162)</f>
        <v/>
      </c>
      <c r="D162" s="20" t="str">
        <f>IF('S.D. Paste sheet'!D162="","",'S.D. Paste sheet'!D162)</f>
        <v/>
      </c>
      <c r="E162" s="20" t="str">
        <f>IF('S.D. Paste sheet'!E162="","",UPPER('S.D. Paste sheet'!E162))</f>
        <v/>
      </c>
      <c r="F162" s="20" t="str">
        <f>IF('S.D. Paste sheet'!F162="","",'S.D. Paste sheet'!F162)</f>
        <v/>
      </c>
      <c r="G162" s="20" t="str">
        <f>IF('S.D. Paste sheet'!G162="","",UPPER('S.D. Paste sheet'!G162))</f>
        <v/>
      </c>
      <c r="H162" s="20" t="str">
        <f>IF('S.D. Paste sheet'!H162="","",UPPER('S.D. Paste sheet'!H162))</f>
        <v/>
      </c>
      <c r="I162" s="20" t="str">
        <f>IF('S.D. Paste sheet'!I162="","",'S.D. Paste sheet'!I162)</f>
        <v/>
      </c>
      <c r="J162" s="20" t="str">
        <f>IF('S.D. Paste sheet'!J162="","",'S.D. Paste sheet'!J162)</f>
        <v/>
      </c>
      <c r="K162" s="20" t="str">
        <f>IF('S.D. Paste sheet'!K162="","",'S.D. Paste sheet'!K162)</f>
        <v/>
      </c>
      <c r="L162" s="20" t="str">
        <f>IF('S.D. Paste sheet'!L162="","",'S.D. Paste sheet'!L162)</f>
        <v/>
      </c>
      <c r="M162" s="20" t="str">
        <f>IF('S.D. Paste sheet'!M162="","",'S.D. Paste sheet'!M162)</f>
        <v/>
      </c>
      <c r="N162" s="20" t="str">
        <f>IF('S.D. Paste sheet'!N162="","",'S.D. Paste sheet'!N162)</f>
        <v/>
      </c>
      <c r="O162" s="20" t="str">
        <f>IF('S.D. Paste sheet'!O162="","",'S.D. Paste sheet'!O162)</f>
        <v>OBC</v>
      </c>
      <c r="P162" s="20" t="str">
        <f>IF('S.D. Paste sheet'!P162="","",'S.D. Paste sheet'!P162)</f>
        <v>Hindu</v>
      </c>
      <c r="Q162" s="20" t="str">
        <f>IF('S.D. Paste sheet'!Q162="","",'S.D. Paste sheet'!Q162)</f>
        <v/>
      </c>
      <c r="R162" s="20" t="str">
        <f>IF('S.D. Paste sheet'!R162="","",'S.D. Paste sheet'!R162)</f>
        <v>MAHATMA GANDHI GOVT. SCHOOL BAR (214110)</v>
      </c>
      <c r="S162" s="20">
        <f>IF('S.D. Paste sheet'!S162="","",'S.D. Paste sheet'!S162)</f>
        <v>8200204302</v>
      </c>
      <c r="T162" s="20" t="str">
        <f>IF('S.D. Paste sheet'!T162="","",'S.D. Paste sheet'!T162)</f>
        <v>XXXX6050</v>
      </c>
      <c r="U162" s="20" t="str">
        <f>IF('S.D. Paste sheet'!U162="","",'S.D. Paste sheet'!U162)</f>
        <v>TAQGOIS</v>
      </c>
      <c r="V162" s="20">
        <f>IF('S.D. Paste sheet'!V162="","",'S.D. Paste sheet'!V162)</f>
        <v>9799540170</v>
      </c>
      <c r="W162" s="20" t="str">
        <f>IF('S.D. Paste sheet'!W162="","",'S.D. Paste sheet'!W162)</f>
        <v>FUTI SADAK PALI ROAD BAR,RAIPUR,BAR,306105</v>
      </c>
      <c r="X162" s="20">
        <f>IF('S.D. Paste sheet'!X162="","",'S.D. Paste sheet'!X162)</f>
        <v>35000</v>
      </c>
      <c r="Y162" s="20" t="str">
        <f>IF('S.D. Paste sheet'!Y162="","",'S.D. Paste sheet'!Y162)</f>
        <v>N</v>
      </c>
      <c r="Z162" s="20" t="str">
        <f>IF('S.D. Paste sheet'!Z162="","",'S.D. Paste sheet'!Z162)</f>
        <v>N</v>
      </c>
      <c r="AA162" s="20" t="str">
        <f>IF('S.D. Paste sheet'!AA162="","",'S.D. Paste sheet'!AA162)</f>
        <v>No</v>
      </c>
      <c r="AB162" s="20">
        <f>IF('S.D. Paste sheet'!AB162="","",'S.D. Paste sheet'!AB162)</f>
        <v>11</v>
      </c>
      <c r="AC162" s="20" t="str">
        <f>IF('S.D. Paste sheet'!AC162="","",'S.D. Paste sheet'!AC162)</f>
        <v>None</v>
      </c>
      <c r="AD162" s="20">
        <f>IF('S.D. Paste sheet'!AD162="","",'S.D. Paste sheet'!AD162)</f>
        <v>1</v>
      </c>
      <c r="AE162" s="28"/>
      <c r="AF162" t="str">
        <f>IF(AK162="","",IF(AK162&gt;0,COUNT($AG$2:AG162),""))</f>
        <v/>
      </c>
      <c r="AG162" s="25" t="str">
        <f t="shared" si="66"/>
        <v/>
      </c>
      <c r="AH162" s="25" t="str">
        <f t="shared" si="67"/>
        <v/>
      </c>
      <c r="AI162" s="25" t="str">
        <f t="shared" si="68"/>
        <v/>
      </c>
      <c r="AJ162" s="25" t="str">
        <f t="shared" si="69"/>
        <v/>
      </c>
      <c r="AK162" s="25" t="str">
        <f t="shared" si="70"/>
        <v/>
      </c>
      <c r="AL162" s="25" t="str">
        <f t="shared" si="71"/>
        <v/>
      </c>
      <c r="AM162" s="25" t="str">
        <f t="shared" si="72"/>
        <v/>
      </c>
      <c r="AN162" s="25" t="str">
        <f t="shared" si="73"/>
        <v/>
      </c>
      <c r="AO162" s="25" t="str">
        <f t="shared" si="74"/>
        <v/>
      </c>
      <c r="AP162" s="25" t="str">
        <f t="shared" si="75"/>
        <v/>
      </c>
      <c r="AQ162" s="25" t="str">
        <f t="shared" si="76"/>
        <v/>
      </c>
      <c r="AR162" s="25" t="str">
        <f t="shared" si="77"/>
        <v/>
      </c>
      <c r="AS162" s="25" t="str">
        <f t="shared" si="78"/>
        <v/>
      </c>
      <c r="AT162" s="25" t="str">
        <f t="shared" si="79"/>
        <v/>
      </c>
      <c r="AU162" s="25" t="str">
        <f t="shared" si="80"/>
        <v/>
      </c>
      <c r="AV162" s="25" t="str">
        <f t="shared" si="81"/>
        <v/>
      </c>
      <c r="AX162" t="str">
        <f>IF(BC162="","",IF(BC162&gt;0,COUNT($AY$2:AY162),""))</f>
        <v/>
      </c>
      <c r="AY162" s="25" t="str">
        <f t="shared" si="82"/>
        <v/>
      </c>
      <c r="AZ162" s="25" t="str">
        <f t="shared" si="83"/>
        <v/>
      </c>
      <c r="BA162" s="25" t="str">
        <f t="shared" si="84"/>
        <v/>
      </c>
      <c r="BB162" s="25" t="str">
        <f t="shared" si="85"/>
        <v/>
      </c>
      <c r="BC162" s="25" t="str">
        <f t="shared" si="86"/>
        <v/>
      </c>
      <c r="BD162" s="25" t="str">
        <f t="shared" si="87"/>
        <v/>
      </c>
      <c r="BE162" s="25" t="str">
        <f t="shared" si="88"/>
        <v/>
      </c>
      <c r="BF162" s="25" t="str">
        <f t="shared" si="89"/>
        <v/>
      </c>
      <c r="BG162" s="25" t="str">
        <f t="shared" si="90"/>
        <v/>
      </c>
      <c r="BH162" s="25" t="str">
        <f t="shared" si="91"/>
        <v/>
      </c>
      <c r="BI162" s="25" t="str">
        <f t="shared" si="92"/>
        <v/>
      </c>
      <c r="BJ162" s="25" t="str">
        <f t="shared" si="93"/>
        <v/>
      </c>
      <c r="BK162" s="25" t="str">
        <f t="shared" si="94"/>
        <v/>
      </c>
      <c r="BL162" s="25" t="str">
        <f t="shared" si="95"/>
        <v/>
      </c>
      <c r="BM162" s="25" t="str">
        <f t="shared" si="96"/>
        <v/>
      </c>
      <c r="BN162" s="25" t="str">
        <f t="shared" si="97"/>
        <v/>
      </c>
    </row>
    <row r="163" spans="1:66" ht="30" x14ac:dyDescent="0.25">
      <c r="A163" s="20" t="str">
        <f>IF('S.D. Paste sheet'!A163="","",'S.D. Paste sheet'!A163)</f>
        <v/>
      </c>
      <c r="B163" s="20" t="str">
        <f>IF('S.D. Paste sheet'!B163="","",'S.D. Paste sheet'!B163)</f>
        <v/>
      </c>
      <c r="C163" s="20" t="str">
        <f>IF('S.D. Paste sheet'!C163="","",'S.D. Paste sheet'!C163)</f>
        <v/>
      </c>
      <c r="D163" s="20" t="str">
        <f>IF('S.D. Paste sheet'!D163="","",'S.D. Paste sheet'!D163)</f>
        <v/>
      </c>
      <c r="E163" s="20" t="str">
        <f>IF('S.D. Paste sheet'!E163="","",UPPER('S.D. Paste sheet'!E163))</f>
        <v/>
      </c>
      <c r="F163" s="20" t="str">
        <f>IF('S.D. Paste sheet'!F163="","",'S.D. Paste sheet'!F163)</f>
        <v/>
      </c>
      <c r="G163" s="20" t="str">
        <f>IF('S.D. Paste sheet'!G163="","",UPPER('S.D. Paste sheet'!G163))</f>
        <v/>
      </c>
      <c r="H163" s="20" t="str">
        <f>IF('S.D. Paste sheet'!H163="","",UPPER('S.D. Paste sheet'!H163))</f>
        <v/>
      </c>
      <c r="I163" s="20" t="str">
        <f>IF('S.D. Paste sheet'!I163="","",'S.D. Paste sheet'!I163)</f>
        <v/>
      </c>
      <c r="J163" s="20" t="str">
        <f>IF('S.D. Paste sheet'!J163="","",'S.D. Paste sheet'!J163)</f>
        <v/>
      </c>
      <c r="K163" s="20" t="str">
        <f>IF('S.D. Paste sheet'!K163="","",'S.D. Paste sheet'!K163)</f>
        <v/>
      </c>
      <c r="L163" s="20" t="str">
        <f>IF('S.D. Paste sheet'!L163="","",'S.D. Paste sheet'!L163)</f>
        <v/>
      </c>
      <c r="M163" s="20" t="str">
        <f>IF('S.D. Paste sheet'!M163="","",'S.D. Paste sheet'!M163)</f>
        <v/>
      </c>
      <c r="N163" s="20" t="str">
        <f>IF('S.D. Paste sheet'!N163="","",'S.D. Paste sheet'!N163)</f>
        <v/>
      </c>
      <c r="O163" s="20" t="str">
        <f>IF('S.D. Paste sheet'!O163="","",'S.D. Paste sheet'!O163)</f>
        <v>SBC</v>
      </c>
      <c r="P163" s="20" t="str">
        <f>IF('S.D. Paste sheet'!P163="","",'S.D. Paste sheet'!P163)</f>
        <v>Hindu</v>
      </c>
      <c r="Q163" s="20" t="str">
        <f>IF('S.D. Paste sheet'!Q163="","",'S.D. Paste sheet'!Q163)</f>
        <v/>
      </c>
      <c r="R163" s="20" t="str">
        <f>IF('S.D. Paste sheet'!R163="","",'S.D. Paste sheet'!R163)</f>
        <v>MAHATMA GANDHI GOVT. SCHOOL BAR (214110)</v>
      </c>
      <c r="S163" s="20">
        <f>IF('S.D. Paste sheet'!S163="","",'S.D. Paste sheet'!S163)</f>
        <v>8200204302</v>
      </c>
      <c r="T163" s="20" t="str">
        <f>IF('S.D. Paste sheet'!T163="","",'S.D. Paste sheet'!T163)</f>
        <v>XXXX3820</v>
      </c>
      <c r="U163" s="20" t="str">
        <f>IF('S.D. Paste sheet'!U163="","",'S.D. Paste sheet'!U163)</f>
        <v/>
      </c>
      <c r="V163" s="20">
        <f>IF('S.D. Paste sheet'!V163="","",'S.D. Paste sheet'!V163)</f>
        <v>9799902492</v>
      </c>
      <c r="W163" s="20" t="str">
        <f>IF('S.D. Paste sheet'!W163="","",'S.D. Paste sheet'!W163)</f>
        <v>GURJARO KA BAS BAR,RAIPUR,BAR,306105</v>
      </c>
      <c r="X163" s="20">
        <f>IF('S.D. Paste sheet'!X163="","",'S.D. Paste sheet'!X163)</f>
        <v>36000</v>
      </c>
      <c r="Y163" s="20" t="str">
        <f>IF('S.D. Paste sheet'!Y163="","",'S.D. Paste sheet'!Y163)</f>
        <v>N</v>
      </c>
      <c r="Z163" s="20" t="str">
        <f>IF('S.D. Paste sheet'!Z163="","",'S.D. Paste sheet'!Z163)</f>
        <v>N</v>
      </c>
      <c r="AA163" s="20" t="str">
        <f>IF('S.D. Paste sheet'!AA163="","",'S.D. Paste sheet'!AA163)</f>
        <v>No</v>
      </c>
      <c r="AB163" s="20">
        <f>IF('S.D. Paste sheet'!AB163="","",'S.D. Paste sheet'!AB163)</f>
        <v>14</v>
      </c>
      <c r="AC163" s="20" t="str">
        <f>IF('S.D. Paste sheet'!AC163="","",'S.D. Paste sheet'!AC163)</f>
        <v>None</v>
      </c>
      <c r="AD163" s="20">
        <f>IF('S.D. Paste sheet'!AD163="","",'S.D. Paste sheet'!AD163)</f>
        <v>0</v>
      </c>
      <c r="AE163" s="28"/>
      <c r="AF163" t="str">
        <f>IF(AK163="","",IF(AK163&gt;0,COUNT($AG$2:AG163),""))</f>
        <v/>
      </c>
      <c r="AG163" s="25" t="str">
        <f t="shared" si="66"/>
        <v/>
      </c>
      <c r="AH163" s="25" t="str">
        <f t="shared" si="67"/>
        <v/>
      </c>
      <c r="AI163" s="25" t="str">
        <f t="shared" si="68"/>
        <v/>
      </c>
      <c r="AJ163" s="25" t="str">
        <f t="shared" si="69"/>
        <v/>
      </c>
      <c r="AK163" s="25" t="str">
        <f t="shared" si="70"/>
        <v/>
      </c>
      <c r="AL163" s="25" t="str">
        <f t="shared" si="71"/>
        <v/>
      </c>
      <c r="AM163" s="25" t="str">
        <f t="shared" si="72"/>
        <v/>
      </c>
      <c r="AN163" s="25" t="str">
        <f t="shared" si="73"/>
        <v/>
      </c>
      <c r="AO163" s="25" t="str">
        <f t="shared" si="74"/>
        <v/>
      </c>
      <c r="AP163" s="25" t="str">
        <f t="shared" si="75"/>
        <v/>
      </c>
      <c r="AQ163" s="25" t="str">
        <f t="shared" si="76"/>
        <v/>
      </c>
      <c r="AR163" s="25" t="str">
        <f t="shared" si="77"/>
        <v/>
      </c>
      <c r="AS163" s="25" t="str">
        <f t="shared" si="78"/>
        <v/>
      </c>
      <c r="AT163" s="25" t="str">
        <f t="shared" si="79"/>
        <v/>
      </c>
      <c r="AU163" s="25" t="str">
        <f t="shared" si="80"/>
        <v/>
      </c>
      <c r="AV163" s="25" t="str">
        <f t="shared" si="81"/>
        <v/>
      </c>
      <c r="AX163" t="str">
        <f>IF(BC163="","",IF(BC163&gt;0,COUNT($AY$2:AY163),""))</f>
        <v/>
      </c>
      <c r="AY163" s="25" t="str">
        <f t="shared" si="82"/>
        <v/>
      </c>
      <c r="AZ163" s="25" t="str">
        <f t="shared" si="83"/>
        <v/>
      </c>
      <c r="BA163" s="25" t="str">
        <f t="shared" si="84"/>
        <v/>
      </c>
      <c r="BB163" s="25" t="str">
        <f t="shared" si="85"/>
        <v/>
      </c>
      <c r="BC163" s="25" t="str">
        <f t="shared" si="86"/>
        <v/>
      </c>
      <c r="BD163" s="25" t="str">
        <f t="shared" si="87"/>
        <v/>
      </c>
      <c r="BE163" s="25" t="str">
        <f t="shared" si="88"/>
        <v/>
      </c>
      <c r="BF163" s="25" t="str">
        <f t="shared" si="89"/>
        <v/>
      </c>
      <c r="BG163" s="25" t="str">
        <f t="shared" si="90"/>
        <v/>
      </c>
      <c r="BH163" s="25" t="str">
        <f t="shared" si="91"/>
        <v/>
      </c>
      <c r="BI163" s="25" t="str">
        <f t="shared" si="92"/>
        <v/>
      </c>
      <c r="BJ163" s="25" t="str">
        <f t="shared" si="93"/>
        <v/>
      </c>
      <c r="BK163" s="25" t="str">
        <f t="shared" si="94"/>
        <v/>
      </c>
      <c r="BL163" s="25" t="str">
        <f t="shared" si="95"/>
        <v/>
      </c>
      <c r="BM163" s="25" t="str">
        <f t="shared" si="96"/>
        <v/>
      </c>
      <c r="BN163" s="25" t="str">
        <f t="shared" si="97"/>
        <v/>
      </c>
    </row>
    <row r="164" spans="1:66" ht="30" x14ac:dyDescent="0.25">
      <c r="A164" s="20" t="str">
        <f>IF('S.D. Paste sheet'!A164="","",'S.D. Paste sheet'!A164)</f>
        <v/>
      </c>
      <c r="B164" s="20" t="str">
        <f>IF('S.D. Paste sheet'!B164="","",'S.D. Paste sheet'!B164)</f>
        <v/>
      </c>
      <c r="C164" s="20" t="str">
        <f>IF('S.D. Paste sheet'!C164="","",'S.D. Paste sheet'!C164)</f>
        <v/>
      </c>
      <c r="D164" s="20" t="str">
        <f>IF('S.D. Paste sheet'!D164="","",'S.D. Paste sheet'!D164)</f>
        <v/>
      </c>
      <c r="E164" s="20" t="str">
        <f>IF('S.D. Paste sheet'!E164="","",UPPER('S.D. Paste sheet'!E164))</f>
        <v/>
      </c>
      <c r="F164" s="20" t="str">
        <f>IF('S.D. Paste sheet'!F164="","",'S.D. Paste sheet'!F164)</f>
        <v/>
      </c>
      <c r="G164" s="20" t="str">
        <f>IF('S.D. Paste sheet'!G164="","",UPPER('S.D. Paste sheet'!G164))</f>
        <v/>
      </c>
      <c r="H164" s="20" t="str">
        <f>IF('S.D. Paste sheet'!H164="","",UPPER('S.D. Paste sheet'!H164))</f>
        <v/>
      </c>
      <c r="I164" s="20" t="str">
        <f>IF('S.D. Paste sheet'!I164="","",'S.D. Paste sheet'!I164)</f>
        <v/>
      </c>
      <c r="J164" s="20" t="str">
        <f>IF('S.D. Paste sheet'!J164="","",'S.D. Paste sheet'!J164)</f>
        <v/>
      </c>
      <c r="K164" s="20" t="str">
        <f>IF('S.D. Paste sheet'!K164="","",'S.D. Paste sheet'!K164)</f>
        <v/>
      </c>
      <c r="L164" s="20" t="str">
        <f>IF('S.D. Paste sheet'!L164="","",'S.D. Paste sheet'!L164)</f>
        <v/>
      </c>
      <c r="M164" s="20" t="str">
        <f>IF('S.D. Paste sheet'!M164="","",'S.D. Paste sheet'!M164)</f>
        <v/>
      </c>
      <c r="N164" s="20" t="str">
        <f>IF('S.D. Paste sheet'!N164="","",'S.D. Paste sheet'!N164)</f>
        <v/>
      </c>
      <c r="O164" s="20" t="str">
        <f>IF('S.D. Paste sheet'!O164="","",'S.D. Paste sheet'!O164)</f>
        <v>OBC</v>
      </c>
      <c r="P164" s="20" t="str">
        <f>IF('S.D. Paste sheet'!P164="","",'S.D. Paste sheet'!P164)</f>
        <v>Hindu</v>
      </c>
      <c r="Q164" s="20" t="str">
        <f>IF('S.D. Paste sheet'!Q164="","",'S.D. Paste sheet'!Q164)</f>
        <v/>
      </c>
      <c r="R164" s="20" t="str">
        <f>IF('S.D. Paste sheet'!R164="","",'S.D. Paste sheet'!R164)</f>
        <v>MAHATMA GANDHI GOVT. SCHOOL BAR (214110)</v>
      </c>
      <c r="S164" s="20">
        <f>IF('S.D. Paste sheet'!S164="","",'S.D. Paste sheet'!S164)</f>
        <v>8200204302</v>
      </c>
      <c r="T164" s="20" t="str">
        <f>IF('S.D. Paste sheet'!T164="","",'S.D. Paste sheet'!T164)</f>
        <v>XXXX2741</v>
      </c>
      <c r="U164" s="20" t="str">
        <f>IF('S.D. Paste sheet'!U164="","",'S.D. Paste sheet'!U164)</f>
        <v/>
      </c>
      <c r="V164" s="20">
        <f>IF('S.D. Paste sheet'!V164="","",'S.D. Paste sheet'!V164)</f>
        <v>9784511557</v>
      </c>
      <c r="W164" s="20" t="str">
        <f>IF('S.D. Paste sheet'!W164="","",'S.D. Paste sheet'!W164)</f>
        <v>GANADAHI NAGAR JODHPUR ROAD BAR,RAIPUR,BAR,306105</v>
      </c>
      <c r="X164" s="20">
        <f>IF('S.D. Paste sheet'!X164="","",'S.D. Paste sheet'!X164)</f>
        <v>96000</v>
      </c>
      <c r="Y164" s="20" t="str">
        <f>IF('S.D. Paste sheet'!Y164="","",'S.D. Paste sheet'!Y164)</f>
        <v>N</v>
      </c>
      <c r="Z164" s="20" t="str">
        <f>IF('S.D. Paste sheet'!Z164="","",'S.D. Paste sheet'!Z164)</f>
        <v>N</v>
      </c>
      <c r="AA164" s="20" t="str">
        <f>IF('S.D. Paste sheet'!AA164="","",'S.D. Paste sheet'!AA164)</f>
        <v>No</v>
      </c>
      <c r="AB164" s="20">
        <f>IF('S.D. Paste sheet'!AB164="","",'S.D. Paste sheet'!AB164)</f>
        <v>11</v>
      </c>
      <c r="AC164" s="20" t="str">
        <f>IF('S.D. Paste sheet'!AC164="","",'S.D. Paste sheet'!AC164)</f>
        <v>None</v>
      </c>
      <c r="AD164" s="20">
        <f>IF('S.D. Paste sheet'!AD164="","",'S.D. Paste sheet'!AD164)</f>
        <v>1</v>
      </c>
      <c r="AE164" s="28"/>
      <c r="AF164" t="str">
        <f>IF(AK164="","",IF(AK164&gt;0,COUNT($AG$2:AG164),""))</f>
        <v/>
      </c>
      <c r="AG164" s="25" t="str">
        <f t="shared" si="66"/>
        <v/>
      </c>
      <c r="AH164" s="25" t="str">
        <f t="shared" si="67"/>
        <v/>
      </c>
      <c r="AI164" s="25" t="str">
        <f t="shared" si="68"/>
        <v/>
      </c>
      <c r="AJ164" s="25" t="str">
        <f t="shared" si="69"/>
        <v/>
      </c>
      <c r="AK164" s="25" t="str">
        <f t="shared" si="70"/>
        <v/>
      </c>
      <c r="AL164" s="25" t="str">
        <f t="shared" si="71"/>
        <v/>
      </c>
      <c r="AM164" s="25" t="str">
        <f t="shared" si="72"/>
        <v/>
      </c>
      <c r="AN164" s="25" t="str">
        <f t="shared" si="73"/>
        <v/>
      </c>
      <c r="AO164" s="25" t="str">
        <f t="shared" si="74"/>
        <v/>
      </c>
      <c r="AP164" s="25" t="str">
        <f t="shared" si="75"/>
        <v/>
      </c>
      <c r="AQ164" s="25" t="str">
        <f t="shared" si="76"/>
        <v/>
      </c>
      <c r="AR164" s="25" t="str">
        <f t="shared" si="77"/>
        <v/>
      </c>
      <c r="AS164" s="25" t="str">
        <f t="shared" si="78"/>
        <v/>
      </c>
      <c r="AT164" s="25" t="str">
        <f t="shared" si="79"/>
        <v/>
      </c>
      <c r="AU164" s="25" t="str">
        <f t="shared" si="80"/>
        <v/>
      </c>
      <c r="AV164" s="25" t="str">
        <f t="shared" si="81"/>
        <v/>
      </c>
      <c r="AX164" t="str">
        <f>IF(BC164="","",IF(BC164&gt;0,COUNT($AY$2:AY164),""))</f>
        <v/>
      </c>
      <c r="AY164" s="25" t="str">
        <f t="shared" si="82"/>
        <v/>
      </c>
      <c r="AZ164" s="25" t="str">
        <f t="shared" si="83"/>
        <v/>
      </c>
      <c r="BA164" s="25" t="str">
        <f t="shared" si="84"/>
        <v/>
      </c>
      <c r="BB164" s="25" t="str">
        <f t="shared" si="85"/>
        <v/>
      </c>
      <c r="BC164" s="25" t="str">
        <f t="shared" si="86"/>
        <v/>
      </c>
      <c r="BD164" s="25" t="str">
        <f t="shared" si="87"/>
        <v/>
      </c>
      <c r="BE164" s="25" t="str">
        <f t="shared" si="88"/>
        <v/>
      </c>
      <c r="BF164" s="25" t="str">
        <f t="shared" si="89"/>
        <v/>
      </c>
      <c r="BG164" s="25" t="str">
        <f t="shared" si="90"/>
        <v/>
      </c>
      <c r="BH164" s="25" t="str">
        <f t="shared" si="91"/>
        <v/>
      </c>
      <c r="BI164" s="25" t="str">
        <f t="shared" si="92"/>
        <v/>
      </c>
      <c r="BJ164" s="25" t="str">
        <f t="shared" si="93"/>
        <v/>
      </c>
      <c r="BK164" s="25" t="str">
        <f t="shared" si="94"/>
        <v/>
      </c>
      <c r="BL164" s="25" t="str">
        <f t="shared" si="95"/>
        <v/>
      </c>
      <c r="BM164" s="25" t="str">
        <f t="shared" si="96"/>
        <v/>
      </c>
      <c r="BN164" s="25" t="str">
        <f t="shared" si="97"/>
        <v/>
      </c>
    </row>
    <row r="165" spans="1:66" ht="30" x14ac:dyDescent="0.25">
      <c r="A165" s="20" t="str">
        <f>IF('S.D. Paste sheet'!A165="","",'S.D. Paste sheet'!A165)</f>
        <v/>
      </c>
      <c r="B165" s="20" t="str">
        <f>IF('S.D. Paste sheet'!B165="","",'S.D. Paste sheet'!B165)</f>
        <v/>
      </c>
      <c r="C165" s="20" t="str">
        <f>IF('S.D. Paste sheet'!C165="","",'S.D. Paste sheet'!C165)</f>
        <v/>
      </c>
      <c r="D165" s="20" t="str">
        <f>IF('S.D. Paste sheet'!D165="","",'S.D. Paste sheet'!D165)</f>
        <v/>
      </c>
      <c r="E165" s="20" t="str">
        <f>IF('S.D. Paste sheet'!E165="","",UPPER('S.D. Paste sheet'!E165))</f>
        <v/>
      </c>
      <c r="F165" s="20" t="str">
        <f>IF('S.D. Paste sheet'!F165="","",'S.D. Paste sheet'!F165)</f>
        <v/>
      </c>
      <c r="G165" s="20" t="str">
        <f>IF('S.D. Paste sheet'!G165="","",UPPER('S.D. Paste sheet'!G165))</f>
        <v/>
      </c>
      <c r="H165" s="20" t="str">
        <f>IF('S.D. Paste sheet'!H165="","",UPPER('S.D. Paste sheet'!H165))</f>
        <v/>
      </c>
      <c r="I165" s="20" t="str">
        <f>IF('S.D. Paste sheet'!I165="","",'S.D. Paste sheet'!I165)</f>
        <v/>
      </c>
      <c r="J165" s="20" t="str">
        <f>IF('S.D. Paste sheet'!J165="","",'S.D. Paste sheet'!J165)</f>
        <v/>
      </c>
      <c r="K165" s="20" t="str">
        <f>IF('S.D. Paste sheet'!K165="","",'S.D. Paste sheet'!K165)</f>
        <v/>
      </c>
      <c r="L165" s="20" t="str">
        <f>IF('S.D. Paste sheet'!L165="","",'S.D. Paste sheet'!L165)</f>
        <v/>
      </c>
      <c r="M165" s="20" t="str">
        <f>IF('S.D. Paste sheet'!M165="","",'S.D. Paste sheet'!M165)</f>
        <v/>
      </c>
      <c r="N165" s="20" t="str">
        <f>IF('S.D. Paste sheet'!N165="","",'S.D. Paste sheet'!N165)</f>
        <v/>
      </c>
      <c r="O165" s="20" t="str">
        <f>IF('S.D. Paste sheet'!O165="","",'S.D. Paste sheet'!O165)</f>
        <v>OBC</v>
      </c>
      <c r="P165" s="20" t="str">
        <f>IF('S.D. Paste sheet'!P165="","",'S.D. Paste sheet'!P165)</f>
        <v>Hindu</v>
      </c>
      <c r="Q165" s="20" t="str">
        <f>IF('S.D. Paste sheet'!Q165="","",'S.D. Paste sheet'!Q165)</f>
        <v/>
      </c>
      <c r="R165" s="20" t="str">
        <f>IF('S.D. Paste sheet'!R165="","",'S.D. Paste sheet'!R165)</f>
        <v>MAHATMA GANDHI GOVT. SCHOOL BAR (214110)</v>
      </c>
      <c r="S165" s="20">
        <f>IF('S.D. Paste sheet'!S165="","",'S.D. Paste sheet'!S165)</f>
        <v>8200204302</v>
      </c>
      <c r="T165" s="20" t="str">
        <f>IF('S.D. Paste sheet'!T165="","",'S.D. Paste sheet'!T165)</f>
        <v>XXXX1700</v>
      </c>
      <c r="U165" s="20" t="str">
        <f>IF('S.D. Paste sheet'!U165="","",'S.D. Paste sheet'!U165)</f>
        <v/>
      </c>
      <c r="V165" s="20">
        <f>IF('S.D. Paste sheet'!V165="","",'S.D. Paste sheet'!V165)</f>
        <v>7300217087</v>
      </c>
      <c r="W165" s="20" t="str">
        <f>IF('S.D. Paste sheet'!W165="","",'S.D. Paste sheet'!W165)</f>
        <v>DANIYA NADA BAR,RAIPUR,BAR ,306105</v>
      </c>
      <c r="X165" s="20">
        <f>IF('S.D. Paste sheet'!X165="","",'S.D. Paste sheet'!X165)</f>
        <v>92000</v>
      </c>
      <c r="Y165" s="20" t="str">
        <f>IF('S.D. Paste sheet'!Y165="","",'S.D. Paste sheet'!Y165)</f>
        <v>N</v>
      </c>
      <c r="Z165" s="20" t="str">
        <f>IF('S.D. Paste sheet'!Z165="","",'S.D. Paste sheet'!Z165)</f>
        <v>N</v>
      </c>
      <c r="AA165" s="20" t="str">
        <f>IF('S.D. Paste sheet'!AA165="","",'S.D. Paste sheet'!AA165)</f>
        <v>No</v>
      </c>
      <c r="AB165" s="20">
        <f>IF('S.D. Paste sheet'!AB165="","",'S.D. Paste sheet'!AB165)</f>
        <v>11</v>
      </c>
      <c r="AC165" s="20" t="str">
        <f>IF('S.D. Paste sheet'!AC165="","",'S.D. Paste sheet'!AC165)</f>
        <v>None</v>
      </c>
      <c r="AD165" s="20">
        <f>IF('S.D. Paste sheet'!AD165="","",'S.D. Paste sheet'!AD165)</f>
        <v>1</v>
      </c>
      <c r="AE165" s="28"/>
      <c r="AF165" t="str">
        <f>IF(AK165="","",IF(AK165&gt;0,COUNT($AG$2:AG165),""))</f>
        <v/>
      </c>
      <c r="AG165" s="25" t="str">
        <f t="shared" si="66"/>
        <v/>
      </c>
      <c r="AH165" s="25" t="str">
        <f t="shared" si="67"/>
        <v/>
      </c>
      <c r="AI165" s="25" t="str">
        <f t="shared" si="68"/>
        <v/>
      </c>
      <c r="AJ165" s="25" t="str">
        <f t="shared" si="69"/>
        <v/>
      </c>
      <c r="AK165" s="25" t="str">
        <f t="shared" si="70"/>
        <v/>
      </c>
      <c r="AL165" s="25" t="str">
        <f t="shared" si="71"/>
        <v/>
      </c>
      <c r="AM165" s="25" t="str">
        <f t="shared" si="72"/>
        <v/>
      </c>
      <c r="AN165" s="25" t="str">
        <f t="shared" si="73"/>
        <v/>
      </c>
      <c r="AO165" s="25" t="str">
        <f t="shared" si="74"/>
        <v/>
      </c>
      <c r="AP165" s="25" t="str">
        <f t="shared" si="75"/>
        <v/>
      </c>
      <c r="AQ165" s="25" t="str">
        <f t="shared" si="76"/>
        <v/>
      </c>
      <c r="AR165" s="25" t="str">
        <f t="shared" si="77"/>
        <v/>
      </c>
      <c r="AS165" s="25" t="str">
        <f t="shared" si="78"/>
        <v/>
      </c>
      <c r="AT165" s="25" t="str">
        <f t="shared" si="79"/>
        <v/>
      </c>
      <c r="AU165" s="25" t="str">
        <f t="shared" si="80"/>
        <v/>
      </c>
      <c r="AV165" s="25" t="str">
        <f t="shared" si="81"/>
        <v/>
      </c>
      <c r="AX165" t="str">
        <f>IF(BC165="","",IF(BC165&gt;0,COUNT($AY$2:AY165),""))</f>
        <v/>
      </c>
      <c r="AY165" s="25" t="str">
        <f t="shared" si="82"/>
        <v/>
      </c>
      <c r="AZ165" s="25" t="str">
        <f t="shared" si="83"/>
        <v/>
      </c>
      <c r="BA165" s="25" t="str">
        <f t="shared" si="84"/>
        <v/>
      </c>
      <c r="BB165" s="25" t="str">
        <f t="shared" si="85"/>
        <v/>
      </c>
      <c r="BC165" s="25" t="str">
        <f t="shared" si="86"/>
        <v/>
      </c>
      <c r="BD165" s="25" t="str">
        <f t="shared" si="87"/>
        <v/>
      </c>
      <c r="BE165" s="25" t="str">
        <f t="shared" si="88"/>
        <v/>
      </c>
      <c r="BF165" s="25" t="str">
        <f t="shared" si="89"/>
        <v/>
      </c>
      <c r="BG165" s="25" t="str">
        <f t="shared" si="90"/>
        <v/>
      </c>
      <c r="BH165" s="25" t="str">
        <f t="shared" si="91"/>
        <v/>
      </c>
      <c r="BI165" s="25" t="str">
        <f t="shared" si="92"/>
        <v/>
      </c>
      <c r="BJ165" s="25" t="str">
        <f t="shared" si="93"/>
        <v/>
      </c>
      <c r="BK165" s="25" t="str">
        <f t="shared" si="94"/>
        <v/>
      </c>
      <c r="BL165" s="25" t="str">
        <f t="shared" si="95"/>
        <v/>
      </c>
      <c r="BM165" s="25" t="str">
        <f t="shared" si="96"/>
        <v/>
      </c>
      <c r="BN165" s="25" t="str">
        <f t="shared" si="97"/>
        <v/>
      </c>
    </row>
    <row r="166" spans="1:66" ht="30" x14ac:dyDescent="0.25">
      <c r="A166" s="20" t="str">
        <f>IF('S.D. Paste sheet'!A166="","",'S.D. Paste sheet'!A166)</f>
        <v/>
      </c>
      <c r="B166" s="20" t="str">
        <f>IF('S.D. Paste sheet'!B166="","",'S.D. Paste sheet'!B166)</f>
        <v/>
      </c>
      <c r="C166" s="20" t="str">
        <f>IF('S.D. Paste sheet'!C166="","",'S.D. Paste sheet'!C166)</f>
        <v/>
      </c>
      <c r="D166" s="20" t="str">
        <f>IF('S.D. Paste sheet'!D166="","",'S.D. Paste sheet'!D166)</f>
        <v/>
      </c>
      <c r="E166" s="20" t="str">
        <f>IF('S.D. Paste sheet'!E166="","",UPPER('S.D. Paste sheet'!E166))</f>
        <v/>
      </c>
      <c r="F166" s="20" t="str">
        <f>IF('S.D. Paste sheet'!F166="","",'S.D. Paste sheet'!F166)</f>
        <v/>
      </c>
      <c r="G166" s="20" t="str">
        <f>IF('S.D. Paste sheet'!G166="","",UPPER('S.D. Paste sheet'!G166))</f>
        <v/>
      </c>
      <c r="H166" s="20" t="str">
        <f>IF('S.D. Paste sheet'!H166="","",UPPER('S.D. Paste sheet'!H166))</f>
        <v/>
      </c>
      <c r="I166" s="20" t="str">
        <f>IF('S.D. Paste sheet'!I166="","",'S.D. Paste sheet'!I166)</f>
        <v/>
      </c>
      <c r="J166" s="20" t="str">
        <f>IF('S.D. Paste sheet'!J166="","",'S.D. Paste sheet'!J166)</f>
        <v/>
      </c>
      <c r="K166" s="20" t="str">
        <f>IF('S.D. Paste sheet'!K166="","",'S.D. Paste sheet'!K166)</f>
        <v/>
      </c>
      <c r="L166" s="20" t="str">
        <f>IF('S.D. Paste sheet'!L166="","",'S.D. Paste sheet'!L166)</f>
        <v/>
      </c>
      <c r="M166" s="20" t="str">
        <f>IF('S.D. Paste sheet'!M166="","",'S.D. Paste sheet'!M166)</f>
        <v/>
      </c>
      <c r="N166" s="20" t="str">
        <f>IF('S.D. Paste sheet'!N166="","",'S.D. Paste sheet'!N166)</f>
        <v/>
      </c>
      <c r="O166" s="20" t="str">
        <f>IF('S.D. Paste sheet'!O166="","",'S.D. Paste sheet'!O166)</f>
        <v>OBC</v>
      </c>
      <c r="P166" s="20" t="str">
        <f>IF('S.D. Paste sheet'!P166="","",'S.D. Paste sheet'!P166)</f>
        <v>Muslim</v>
      </c>
      <c r="Q166" s="20" t="str">
        <f>IF('S.D. Paste sheet'!Q166="","",'S.D. Paste sheet'!Q166)</f>
        <v/>
      </c>
      <c r="R166" s="20" t="str">
        <f>IF('S.D. Paste sheet'!R166="","",'S.D. Paste sheet'!R166)</f>
        <v>MAHATMA GANDHI GOVT. SCHOOL BAR (214110)</v>
      </c>
      <c r="S166" s="20">
        <f>IF('S.D. Paste sheet'!S166="","",'S.D. Paste sheet'!S166)</f>
        <v>8200204302</v>
      </c>
      <c r="T166" s="20" t="str">
        <f>IF('S.D. Paste sheet'!T166="","",'S.D. Paste sheet'!T166)</f>
        <v>XXXX2585</v>
      </c>
      <c r="U166" s="20" t="str">
        <f>IF('S.D. Paste sheet'!U166="","",'S.D. Paste sheet'!U166)</f>
        <v/>
      </c>
      <c r="V166" s="20">
        <f>IF('S.D. Paste sheet'!V166="","",'S.D. Paste sheet'!V166)</f>
        <v>9587904055</v>
      </c>
      <c r="W166" s="20" t="str">
        <f>IF('S.D. Paste sheet'!W166="","",'S.D. Paste sheet'!W166)</f>
        <v>MIYAN MAGRI BAR,RAIPUR,BAR,306105</v>
      </c>
      <c r="X166" s="20">
        <f>IF('S.D. Paste sheet'!X166="","",'S.D. Paste sheet'!X166)</f>
        <v>42000</v>
      </c>
      <c r="Y166" s="20" t="str">
        <f>IF('S.D. Paste sheet'!Y166="","",'S.D. Paste sheet'!Y166)</f>
        <v>N</v>
      </c>
      <c r="Z166" s="20" t="str">
        <f>IF('S.D. Paste sheet'!Z166="","",'S.D. Paste sheet'!Z166)</f>
        <v>N</v>
      </c>
      <c r="AA166" s="20" t="str">
        <f>IF('S.D. Paste sheet'!AA166="","",'S.D. Paste sheet'!AA166)</f>
        <v>Yes</v>
      </c>
      <c r="AB166" s="20">
        <f>IF('S.D. Paste sheet'!AB166="","",'S.D. Paste sheet'!AB166)</f>
        <v>11</v>
      </c>
      <c r="AC166" s="20" t="str">
        <f>IF('S.D. Paste sheet'!AC166="","",'S.D. Paste sheet'!AC166)</f>
        <v>None</v>
      </c>
      <c r="AD166" s="20">
        <f>IF('S.D. Paste sheet'!AD166="","",'S.D. Paste sheet'!AD166)</f>
        <v>0</v>
      </c>
      <c r="AE166" s="28"/>
      <c r="AF166" t="str">
        <f>IF(AK166="","",IF(AK166&gt;0,COUNT($AG$2:AG166),""))</f>
        <v/>
      </c>
      <c r="AG166" s="25" t="str">
        <f t="shared" si="66"/>
        <v/>
      </c>
      <c r="AH166" s="25" t="str">
        <f t="shared" si="67"/>
        <v/>
      </c>
      <c r="AI166" s="25" t="str">
        <f t="shared" si="68"/>
        <v/>
      </c>
      <c r="AJ166" s="25" t="str">
        <f t="shared" si="69"/>
        <v/>
      </c>
      <c r="AK166" s="25" t="str">
        <f t="shared" si="70"/>
        <v/>
      </c>
      <c r="AL166" s="25" t="str">
        <f t="shared" si="71"/>
        <v/>
      </c>
      <c r="AM166" s="25" t="str">
        <f t="shared" si="72"/>
        <v/>
      </c>
      <c r="AN166" s="25" t="str">
        <f t="shared" si="73"/>
        <v/>
      </c>
      <c r="AO166" s="25" t="str">
        <f t="shared" si="74"/>
        <v/>
      </c>
      <c r="AP166" s="25" t="str">
        <f t="shared" si="75"/>
        <v/>
      </c>
      <c r="AQ166" s="25" t="str">
        <f t="shared" si="76"/>
        <v/>
      </c>
      <c r="AR166" s="25" t="str">
        <f t="shared" si="77"/>
        <v/>
      </c>
      <c r="AS166" s="25" t="str">
        <f t="shared" si="78"/>
        <v/>
      </c>
      <c r="AT166" s="25" t="str">
        <f t="shared" si="79"/>
        <v/>
      </c>
      <c r="AU166" s="25" t="str">
        <f t="shared" si="80"/>
        <v/>
      </c>
      <c r="AV166" s="25" t="str">
        <f t="shared" si="81"/>
        <v/>
      </c>
      <c r="AX166" t="str">
        <f>IF(BC166="","",IF(BC166&gt;0,COUNT($AY$2:AY166),""))</f>
        <v/>
      </c>
      <c r="AY166" s="25" t="str">
        <f t="shared" si="82"/>
        <v/>
      </c>
      <c r="AZ166" s="25" t="str">
        <f t="shared" si="83"/>
        <v/>
      </c>
      <c r="BA166" s="25" t="str">
        <f t="shared" si="84"/>
        <v/>
      </c>
      <c r="BB166" s="25" t="str">
        <f t="shared" si="85"/>
        <v/>
      </c>
      <c r="BC166" s="25" t="str">
        <f t="shared" si="86"/>
        <v/>
      </c>
      <c r="BD166" s="25" t="str">
        <f t="shared" si="87"/>
        <v/>
      </c>
      <c r="BE166" s="25" t="str">
        <f t="shared" si="88"/>
        <v/>
      </c>
      <c r="BF166" s="25" t="str">
        <f t="shared" si="89"/>
        <v/>
      </c>
      <c r="BG166" s="25" t="str">
        <f t="shared" si="90"/>
        <v/>
      </c>
      <c r="BH166" s="25" t="str">
        <f t="shared" si="91"/>
        <v/>
      </c>
      <c r="BI166" s="25" t="str">
        <f t="shared" si="92"/>
        <v/>
      </c>
      <c r="BJ166" s="25" t="str">
        <f t="shared" si="93"/>
        <v/>
      </c>
      <c r="BK166" s="25" t="str">
        <f t="shared" si="94"/>
        <v/>
      </c>
      <c r="BL166" s="25" t="str">
        <f t="shared" si="95"/>
        <v/>
      </c>
      <c r="BM166" s="25" t="str">
        <f t="shared" si="96"/>
        <v/>
      </c>
      <c r="BN166" s="25" t="str">
        <f t="shared" si="97"/>
        <v/>
      </c>
    </row>
    <row r="167" spans="1:66" ht="30" x14ac:dyDescent="0.25">
      <c r="A167" s="20" t="str">
        <f>IF('S.D. Paste sheet'!A167="","",'S.D. Paste sheet'!A167)</f>
        <v/>
      </c>
      <c r="B167" s="20" t="str">
        <f>IF('S.D. Paste sheet'!B167="","",'S.D. Paste sheet'!B167)</f>
        <v/>
      </c>
      <c r="C167" s="20" t="str">
        <f>IF('S.D. Paste sheet'!C167="","",'S.D. Paste sheet'!C167)</f>
        <v/>
      </c>
      <c r="D167" s="20" t="str">
        <f>IF('S.D. Paste sheet'!D167="","",'S.D. Paste sheet'!D167)</f>
        <v/>
      </c>
      <c r="E167" s="20" t="str">
        <f>IF('S.D. Paste sheet'!E167="","",UPPER('S.D. Paste sheet'!E167))</f>
        <v/>
      </c>
      <c r="F167" s="20" t="str">
        <f>IF('S.D. Paste sheet'!F167="","",'S.D. Paste sheet'!F167)</f>
        <v/>
      </c>
      <c r="G167" s="20" t="str">
        <f>IF('S.D. Paste sheet'!G167="","",UPPER('S.D. Paste sheet'!G167))</f>
        <v/>
      </c>
      <c r="H167" s="20" t="str">
        <f>IF('S.D. Paste sheet'!H167="","",UPPER('S.D. Paste sheet'!H167))</f>
        <v/>
      </c>
      <c r="I167" s="20" t="str">
        <f>IF('S.D. Paste sheet'!I167="","",'S.D. Paste sheet'!I167)</f>
        <v/>
      </c>
      <c r="J167" s="20" t="str">
        <f>IF('S.D. Paste sheet'!J167="","",'S.D. Paste sheet'!J167)</f>
        <v/>
      </c>
      <c r="K167" s="20" t="str">
        <f>IF('S.D. Paste sheet'!K167="","",'S.D. Paste sheet'!K167)</f>
        <v/>
      </c>
      <c r="L167" s="20" t="str">
        <f>IF('S.D. Paste sheet'!L167="","",'S.D. Paste sheet'!L167)</f>
        <v/>
      </c>
      <c r="M167" s="20" t="str">
        <f>IF('S.D. Paste sheet'!M167="","",'S.D. Paste sheet'!M167)</f>
        <v/>
      </c>
      <c r="N167" s="20" t="str">
        <f>IF('S.D. Paste sheet'!N167="","",'S.D. Paste sheet'!N167)</f>
        <v/>
      </c>
      <c r="O167" s="20" t="str">
        <f>IF('S.D. Paste sheet'!O167="","",'S.D. Paste sheet'!O167)</f>
        <v>OBC</v>
      </c>
      <c r="P167" s="20" t="str">
        <f>IF('S.D. Paste sheet'!P167="","",'S.D. Paste sheet'!P167)</f>
        <v>Hindu</v>
      </c>
      <c r="Q167" s="20" t="str">
        <f>IF('S.D. Paste sheet'!Q167="","",'S.D. Paste sheet'!Q167)</f>
        <v/>
      </c>
      <c r="R167" s="20" t="str">
        <f>IF('S.D. Paste sheet'!R167="","",'S.D. Paste sheet'!R167)</f>
        <v>MAHATMA GANDHI GOVT. SCHOOL BAR (214110)</v>
      </c>
      <c r="S167" s="20">
        <f>IF('S.D. Paste sheet'!S167="","",'S.D. Paste sheet'!S167)</f>
        <v>8200204302</v>
      </c>
      <c r="T167" s="20" t="str">
        <f>IF('S.D. Paste sheet'!T167="","",'S.D. Paste sheet'!T167)</f>
        <v>XXXX9715</v>
      </c>
      <c r="U167" s="20" t="str">
        <f>IF('S.D. Paste sheet'!U167="","",'S.D. Paste sheet'!U167)</f>
        <v/>
      </c>
      <c r="V167" s="20">
        <f>IF('S.D. Paste sheet'!V167="","",'S.D. Paste sheet'!V167)</f>
        <v>9799382577</v>
      </c>
      <c r="W167" s="20" t="str">
        <f>IF('S.D. Paste sheet'!W167="","",'S.D. Paste sheet'!W167)</f>
        <v>NEW COLONY BAR,RAIPUR,BAR,306105</v>
      </c>
      <c r="X167" s="20">
        <f>IF('S.D. Paste sheet'!X167="","",'S.D. Paste sheet'!X167)</f>
        <v>30000</v>
      </c>
      <c r="Y167" s="20" t="str">
        <f>IF('S.D. Paste sheet'!Y167="","",'S.D. Paste sheet'!Y167)</f>
        <v>N</v>
      </c>
      <c r="Z167" s="20" t="str">
        <f>IF('S.D. Paste sheet'!Z167="","",'S.D. Paste sheet'!Z167)</f>
        <v>N</v>
      </c>
      <c r="AA167" s="20" t="str">
        <f>IF('S.D. Paste sheet'!AA167="","",'S.D. Paste sheet'!AA167)</f>
        <v>No</v>
      </c>
      <c r="AB167" s="20">
        <f>IF('S.D. Paste sheet'!AB167="","",'S.D. Paste sheet'!AB167)</f>
        <v>10</v>
      </c>
      <c r="AC167" s="20" t="str">
        <f>IF('S.D. Paste sheet'!AC167="","",'S.D. Paste sheet'!AC167)</f>
        <v>None</v>
      </c>
      <c r="AD167" s="20">
        <f>IF('S.D. Paste sheet'!AD167="","",'S.D. Paste sheet'!AD167)</f>
        <v>0</v>
      </c>
      <c r="AE167" s="28"/>
      <c r="AF167" t="str">
        <f>IF(AK167="","",IF(AK167&gt;0,COUNT($AG$2:AG167),""))</f>
        <v/>
      </c>
      <c r="AG167" s="25" t="str">
        <f t="shared" si="66"/>
        <v/>
      </c>
      <c r="AH167" s="25" t="str">
        <f t="shared" si="67"/>
        <v/>
      </c>
      <c r="AI167" s="25" t="str">
        <f t="shared" si="68"/>
        <v/>
      </c>
      <c r="AJ167" s="25" t="str">
        <f t="shared" si="69"/>
        <v/>
      </c>
      <c r="AK167" s="25" t="str">
        <f t="shared" si="70"/>
        <v/>
      </c>
      <c r="AL167" s="25" t="str">
        <f t="shared" si="71"/>
        <v/>
      </c>
      <c r="AM167" s="25" t="str">
        <f t="shared" si="72"/>
        <v/>
      </c>
      <c r="AN167" s="25" t="str">
        <f t="shared" si="73"/>
        <v/>
      </c>
      <c r="AO167" s="25" t="str">
        <f t="shared" si="74"/>
        <v/>
      </c>
      <c r="AP167" s="25" t="str">
        <f t="shared" si="75"/>
        <v/>
      </c>
      <c r="AQ167" s="25" t="str">
        <f t="shared" si="76"/>
        <v/>
      </c>
      <c r="AR167" s="25" t="str">
        <f t="shared" si="77"/>
        <v/>
      </c>
      <c r="AS167" s="25" t="str">
        <f t="shared" si="78"/>
        <v/>
      </c>
      <c r="AT167" s="25" t="str">
        <f t="shared" si="79"/>
        <v/>
      </c>
      <c r="AU167" s="25" t="str">
        <f t="shared" si="80"/>
        <v/>
      </c>
      <c r="AV167" s="25" t="str">
        <f t="shared" si="81"/>
        <v/>
      </c>
      <c r="AX167" t="str">
        <f>IF(BC167="","",IF(BC167&gt;0,COUNT($AY$2:AY167),""))</f>
        <v/>
      </c>
      <c r="AY167" s="25" t="str">
        <f t="shared" si="82"/>
        <v/>
      </c>
      <c r="AZ167" s="25" t="str">
        <f t="shared" si="83"/>
        <v/>
      </c>
      <c r="BA167" s="25" t="str">
        <f t="shared" si="84"/>
        <v/>
      </c>
      <c r="BB167" s="25" t="str">
        <f t="shared" si="85"/>
        <v/>
      </c>
      <c r="BC167" s="25" t="str">
        <f t="shared" si="86"/>
        <v/>
      </c>
      <c r="BD167" s="25" t="str">
        <f t="shared" si="87"/>
        <v/>
      </c>
      <c r="BE167" s="25" t="str">
        <f t="shared" si="88"/>
        <v/>
      </c>
      <c r="BF167" s="25" t="str">
        <f t="shared" si="89"/>
        <v/>
      </c>
      <c r="BG167" s="25" t="str">
        <f t="shared" si="90"/>
        <v/>
      </c>
      <c r="BH167" s="25" t="str">
        <f t="shared" si="91"/>
        <v/>
      </c>
      <c r="BI167" s="25" t="str">
        <f t="shared" si="92"/>
        <v/>
      </c>
      <c r="BJ167" s="25" t="str">
        <f t="shared" si="93"/>
        <v/>
      </c>
      <c r="BK167" s="25" t="str">
        <f t="shared" si="94"/>
        <v/>
      </c>
      <c r="BL167" s="25" t="str">
        <f t="shared" si="95"/>
        <v/>
      </c>
      <c r="BM167" s="25" t="str">
        <f t="shared" si="96"/>
        <v/>
      </c>
      <c r="BN167" s="25" t="str">
        <f t="shared" si="97"/>
        <v/>
      </c>
    </row>
    <row r="168" spans="1:66" ht="30" x14ac:dyDescent="0.25">
      <c r="A168" s="20" t="str">
        <f>IF('S.D. Paste sheet'!A168="","",'S.D. Paste sheet'!A168)</f>
        <v/>
      </c>
      <c r="B168" s="20" t="str">
        <f>IF('S.D. Paste sheet'!B168="","",'S.D. Paste sheet'!B168)</f>
        <v/>
      </c>
      <c r="C168" s="20" t="str">
        <f>IF('S.D. Paste sheet'!C168="","",'S.D. Paste sheet'!C168)</f>
        <v/>
      </c>
      <c r="D168" s="20" t="str">
        <f>IF('S.D. Paste sheet'!D168="","",'S.D. Paste sheet'!D168)</f>
        <v/>
      </c>
      <c r="E168" s="20" t="str">
        <f>IF('S.D. Paste sheet'!E168="","",UPPER('S.D. Paste sheet'!E168))</f>
        <v/>
      </c>
      <c r="F168" s="20" t="str">
        <f>IF('S.D. Paste sheet'!F168="","",'S.D. Paste sheet'!F168)</f>
        <v/>
      </c>
      <c r="G168" s="20" t="str">
        <f>IF('S.D. Paste sheet'!G168="","",UPPER('S.D. Paste sheet'!G168))</f>
        <v/>
      </c>
      <c r="H168" s="20" t="str">
        <f>IF('S.D. Paste sheet'!H168="","",UPPER('S.D. Paste sheet'!H168))</f>
        <v/>
      </c>
      <c r="I168" s="20" t="str">
        <f>IF('S.D. Paste sheet'!I168="","",'S.D. Paste sheet'!I168)</f>
        <v/>
      </c>
      <c r="J168" s="20" t="str">
        <f>IF('S.D. Paste sheet'!J168="","",'S.D. Paste sheet'!J168)</f>
        <v/>
      </c>
      <c r="K168" s="20" t="str">
        <f>IF('S.D. Paste sheet'!K168="","",'S.D. Paste sheet'!K168)</f>
        <v/>
      </c>
      <c r="L168" s="20" t="str">
        <f>IF('S.D. Paste sheet'!L168="","",'S.D. Paste sheet'!L168)</f>
        <v/>
      </c>
      <c r="M168" s="20" t="str">
        <f>IF('S.D. Paste sheet'!M168="","",'S.D. Paste sheet'!M168)</f>
        <v/>
      </c>
      <c r="N168" s="20" t="str">
        <f>IF('S.D. Paste sheet'!N168="","",'S.D. Paste sheet'!N168)</f>
        <v/>
      </c>
      <c r="O168" s="20" t="str">
        <f>IF('S.D. Paste sheet'!O168="","",'S.D. Paste sheet'!O168)</f>
        <v>SC</v>
      </c>
      <c r="P168" s="20" t="str">
        <f>IF('S.D. Paste sheet'!P168="","",'S.D. Paste sheet'!P168)</f>
        <v>Hindu</v>
      </c>
      <c r="Q168" s="20" t="str">
        <f>IF('S.D. Paste sheet'!Q168="","",'S.D. Paste sheet'!Q168)</f>
        <v/>
      </c>
      <c r="R168" s="20" t="str">
        <f>IF('S.D. Paste sheet'!R168="","",'S.D. Paste sheet'!R168)</f>
        <v>MAHATMA GANDHI GOVT. SCHOOL BAR (214110)</v>
      </c>
      <c r="S168" s="20">
        <f>IF('S.D. Paste sheet'!S168="","",'S.D. Paste sheet'!S168)</f>
        <v>8200204302</v>
      </c>
      <c r="T168" s="20" t="str">
        <f>IF('S.D. Paste sheet'!T168="","",'S.D. Paste sheet'!T168)</f>
        <v>XXXX0710</v>
      </c>
      <c r="U168" s="20" t="str">
        <f>IF('S.D. Paste sheet'!U168="","",'S.D. Paste sheet'!U168)</f>
        <v>YSODKFF</v>
      </c>
      <c r="V168" s="20">
        <f>IF('S.D. Paste sheet'!V168="","",'S.D. Paste sheet'!V168)</f>
        <v>8306160572</v>
      </c>
      <c r="W168" s="20" t="str">
        <f>IF('S.D. Paste sheet'!W168="","",'S.D. Paste sheet'!W168)</f>
        <v>RAILEAY STATION K.K. COLONY,RAIPUR,BAR,306105</v>
      </c>
      <c r="X168" s="20">
        <f>IF('S.D. Paste sheet'!X168="","",'S.D. Paste sheet'!X168)</f>
        <v>36000</v>
      </c>
      <c r="Y168" s="20" t="str">
        <f>IF('S.D. Paste sheet'!Y168="","",'S.D. Paste sheet'!Y168)</f>
        <v>N</v>
      </c>
      <c r="Z168" s="20" t="str">
        <f>IF('S.D. Paste sheet'!Z168="","",'S.D. Paste sheet'!Z168)</f>
        <v>N</v>
      </c>
      <c r="AA168" s="20" t="str">
        <f>IF('S.D. Paste sheet'!AA168="","",'S.D. Paste sheet'!AA168)</f>
        <v>No</v>
      </c>
      <c r="AB168" s="20">
        <f>IF('S.D. Paste sheet'!AB168="","",'S.D. Paste sheet'!AB168)</f>
        <v>14</v>
      </c>
      <c r="AC168" s="20" t="str">
        <f>IF('S.D. Paste sheet'!AC168="","",'S.D. Paste sheet'!AC168)</f>
        <v>None</v>
      </c>
      <c r="AD168" s="20">
        <f>IF('S.D. Paste sheet'!AD168="","",'S.D. Paste sheet'!AD168)</f>
        <v>2</v>
      </c>
      <c r="AE168" s="28"/>
      <c r="AF168" t="str">
        <f>IF(AK168="","",IF(AK168&gt;0,COUNT($AG$2:AG168),""))</f>
        <v/>
      </c>
      <c r="AG168" s="25" t="str">
        <f t="shared" si="66"/>
        <v/>
      </c>
      <c r="AH168" s="25" t="str">
        <f t="shared" si="67"/>
        <v/>
      </c>
      <c r="AI168" s="25" t="str">
        <f t="shared" si="68"/>
        <v/>
      </c>
      <c r="AJ168" s="25" t="str">
        <f t="shared" si="69"/>
        <v/>
      </c>
      <c r="AK168" s="25" t="str">
        <f t="shared" si="70"/>
        <v/>
      </c>
      <c r="AL168" s="25" t="str">
        <f t="shared" si="71"/>
        <v/>
      </c>
      <c r="AM168" s="25" t="str">
        <f t="shared" si="72"/>
        <v/>
      </c>
      <c r="AN168" s="25" t="str">
        <f t="shared" si="73"/>
        <v/>
      </c>
      <c r="AO168" s="25" t="str">
        <f t="shared" si="74"/>
        <v/>
      </c>
      <c r="AP168" s="25" t="str">
        <f t="shared" si="75"/>
        <v/>
      </c>
      <c r="AQ168" s="25" t="str">
        <f t="shared" si="76"/>
        <v/>
      </c>
      <c r="AR168" s="25" t="str">
        <f t="shared" si="77"/>
        <v/>
      </c>
      <c r="AS168" s="25" t="str">
        <f t="shared" si="78"/>
        <v/>
      </c>
      <c r="AT168" s="25" t="str">
        <f t="shared" si="79"/>
        <v/>
      </c>
      <c r="AU168" s="25" t="str">
        <f t="shared" si="80"/>
        <v/>
      </c>
      <c r="AV168" s="25" t="str">
        <f t="shared" si="81"/>
        <v/>
      </c>
      <c r="AX168" t="str">
        <f>IF(BC168="","",IF(BC168&gt;0,COUNT($AY$2:AY168),""))</f>
        <v/>
      </c>
      <c r="AY168" s="25" t="str">
        <f t="shared" si="82"/>
        <v/>
      </c>
      <c r="AZ168" s="25" t="str">
        <f t="shared" si="83"/>
        <v/>
      </c>
      <c r="BA168" s="25" t="str">
        <f t="shared" si="84"/>
        <v/>
      </c>
      <c r="BB168" s="25" t="str">
        <f t="shared" si="85"/>
        <v/>
      </c>
      <c r="BC168" s="25" t="str">
        <f t="shared" si="86"/>
        <v/>
      </c>
      <c r="BD168" s="25" t="str">
        <f t="shared" si="87"/>
        <v/>
      </c>
      <c r="BE168" s="25" t="str">
        <f t="shared" si="88"/>
        <v/>
      </c>
      <c r="BF168" s="25" t="str">
        <f t="shared" si="89"/>
        <v/>
      </c>
      <c r="BG168" s="25" t="str">
        <f t="shared" si="90"/>
        <v/>
      </c>
      <c r="BH168" s="25" t="str">
        <f t="shared" si="91"/>
        <v/>
      </c>
      <c r="BI168" s="25" t="str">
        <f t="shared" si="92"/>
        <v/>
      </c>
      <c r="BJ168" s="25" t="str">
        <f t="shared" si="93"/>
        <v/>
      </c>
      <c r="BK168" s="25" t="str">
        <f t="shared" si="94"/>
        <v/>
      </c>
      <c r="BL168" s="25" t="str">
        <f t="shared" si="95"/>
        <v/>
      </c>
      <c r="BM168" s="25" t="str">
        <f t="shared" si="96"/>
        <v/>
      </c>
      <c r="BN168" s="25" t="str">
        <f t="shared" si="97"/>
        <v/>
      </c>
    </row>
    <row r="169" spans="1:66" ht="30" x14ac:dyDescent="0.25">
      <c r="A169" s="20" t="str">
        <f>IF('S.D. Paste sheet'!A169="","",'S.D. Paste sheet'!A169)</f>
        <v/>
      </c>
      <c r="B169" s="20" t="str">
        <f>IF('S.D. Paste sheet'!B169="","",'S.D. Paste sheet'!B169)</f>
        <v/>
      </c>
      <c r="C169" s="20" t="str">
        <f>IF('S.D. Paste sheet'!C169="","",'S.D. Paste sheet'!C169)</f>
        <v/>
      </c>
      <c r="D169" s="20" t="str">
        <f>IF('S.D. Paste sheet'!D169="","",'S.D. Paste sheet'!D169)</f>
        <v/>
      </c>
      <c r="E169" s="20" t="str">
        <f>IF('S.D. Paste sheet'!E169="","",UPPER('S.D. Paste sheet'!E169))</f>
        <v/>
      </c>
      <c r="F169" s="20" t="str">
        <f>IF('S.D. Paste sheet'!F169="","",'S.D. Paste sheet'!F169)</f>
        <v/>
      </c>
      <c r="G169" s="20" t="str">
        <f>IF('S.D. Paste sheet'!G169="","",UPPER('S.D. Paste sheet'!G169))</f>
        <v/>
      </c>
      <c r="H169" s="20" t="str">
        <f>IF('S.D. Paste sheet'!H169="","",UPPER('S.D. Paste sheet'!H169))</f>
        <v/>
      </c>
      <c r="I169" s="20" t="str">
        <f>IF('S.D. Paste sheet'!I169="","",'S.D. Paste sheet'!I169)</f>
        <v/>
      </c>
      <c r="J169" s="20" t="str">
        <f>IF('S.D. Paste sheet'!J169="","",'S.D. Paste sheet'!J169)</f>
        <v/>
      </c>
      <c r="K169" s="20" t="str">
        <f>IF('S.D. Paste sheet'!K169="","",'S.D. Paste sheet'!K169)</f>
        <v/>
      </c>
      <c r="L169" s="20" t="str">
        <f>IF('S.D. Paste sheet'!L169="","",'S.D. Paste sheet'!L169)</f>
        <v/>
      </c>
      <c r="M169" s="20" t="str">
        <f>IF('S.D. Paste sheet'!M169="","",'S.D. Paste sheet'!M169)</f>
        <v/>
      </c>
      <c r="N169" s="20" t="str">
        <f>IF('S.D. Paste sheet'!N169="","",'S.D. Paste sheet'!N169)</f>
        <v/>
      </c>
      <c r="O169" s="20" t="str">
        <f>IF('S.D. Paste sheet'!O169="","",'S.D. Paste sheet'!O169)</f>
        <v>OBC</v>
      </c>
      <c r="P169" s="20" t="str">
        <f>IF('S.D. Paste sheet'!P169="","",'S.D. Paste sheet'!P169)</f>
        <v>Muslim</v>
      </c>
      <c r="Q169" s="20" t="str">
        <f>IF('S.D. Paste sheet'!Q169="","",'S.D. Paste sheet'!Q169)</f>
        <v/>
      </c>
      <c r="R169" s="20" t="str">
        <f>IF('S.D. Paste sheet'!R169="","",'S.D. Paste sheet'!R169)</f>
        <v>MAHATMA GANDHI GOVT. SCHOOL BAR (214110)</v>
      </c>
      <c r="S169" s="20">
        <f>IF('S.D. Paste sheet'!S169="","",'S.D. Paste sheet'!S169)</f>
        <v>8200204302</v>
      </c>
      <c r="T169" s="20" t="str">
        <f>IF('S.D. Paste sheet'!T169="","",'S.D. Paste sheet'!T169)</f>
        <v>XXXX1422</v>
      </c>
      <c r="U169" s="20" t="str">
        <f>IF('S.D. Paste sheet'!U169="","",'S.D. Paste sheet'!U169)</f>
        <v/>
      </c>
      <c r="V169" s="20">
        <f>IF('S.D. Paste sheet'!V169="","",'S.D. Paste sheet'!V169)</f>
        <v>8890608559</v>
      </c>
      <c r="W169" s="20" t="str">
        <f>IF('S.D. Paste sheet'!W169="","",'S.D. Paste sheet'!W169)</f>
        <v>behind panchayat bar,raipur,bar,306105</v>
      </c>
      <c r="X169" s="20">
        <f>IF('S.D. Paste sheet'!X169="","",'S.D. Paste sheet'!X169)</f>
        <v>30000</v>
      </c>
      <c r="Y169" s="20" t="str">
        <f>IF('S.D. Paste sheet'!Y169="","",'S.D. Paste sheet'!Y169)</f>
        <v>N</v>
      </c>
      <c r="Z169" s="20" t="str">
        <f>IF('S.D. Paste sheet'!Z169="","",'S.D. Paste sheet'!Z169)</f>
        <v>N</v>
      </c>
      <c r="AA169" s="20" t="str">
        <f>IF('S.D. Paste sheet'!AA169="","",'S.D. Paste sheet'!AA169)</f>
        <v>Yes</v>
      </c>
      <c r="AB169" s="20">
        <f>IF('S.D. Paste sheet'!AB169="","",'S.D. Paste sheet'!AB169)</f>
        <v>10</v>
      </c>
      <c r="AC169" s="20" t="str">
        <f>IF('S.D. Paste sheet'!AC169="","",'S.D. Paste sheet'!AC169)</f>
        <v>None</v>
      </c>
      <c r="AD169" s="20">
        <f>IF('S.D. Paste sheet'!AD169="","",'S.D. Paste sheet'!AD169)</f>
        <v>0</v>
      </c>
      <c r="AE169" s="28"/>
      <c r="AF169" t="str">
        <f>IF(AK169="","",IF(AK169&gt;0,COUNT($AG$2:AG169),""))</f>
        <v/>
      </c>
      <c r="AG169" s="25" t="str">
        <f t="shared" si="66"/>
        <v/>
      </c>
      <c r="AH169" s="25" t="str">
        <f t="shared" si="67"/>
        <v/>
      </c>
      <c r="AI169" s="25" t="str">
        <f t="shared" si="68"/>
        <v/>
      </c>
      <c r="AJ169" s="25" t="str">
        <f t="shared" si="69"/>
        <v/>
      </c>
      <c r="AK169" s="25" t="str">
        <f t="shared" si="70"/>
        <v/>
      </c>
      <c r="AL169" s="25" t="str">
        <f t="shared" si="71"/>
        <v/>
      </c>
      <c r="AM169" s="25" t="str">
        <f t="shared" si="72"/>
        <v/>
      </c>
      <c r="AN169" s="25" t="str">
        <f t="shared" si="73"/>
        <v/>
      </c>
      <c r="AO169" s="25" t="str">
        <f t="shared" si="74"/>
        <v/>
      </c>
      <c r="AP169" s="25" t="str">
        <f t="shared" si="75"/>
        <v/>
      </c>
      <c r="AQ169" s="25" t="str">
        <f t="shared" si="76"/>
        <v/>
      </c>
      <c r="AR169" s="25" t="str">
        <f t="shared" si="77"/>
        <v/>
      </c>
      <c r="AS169" s="25" t="str">
        <f t="shared" si="78"/>
        <v/>
      </c>
      <c r="AT169" s="25" t="str">
        <f t="shared" si="79"/>
        <v/>
      </c>
      <c r="AU169" s="25" t="str">
        <f t="shared" si="80"/>
        <v/>
      </c>
      <c r="AV169" s="25" t="str">
        <f t="shared" si="81"/>
        <v/>
      </c>
      <c r="AX169" t="str">
        <f>IF(BC169="","",IF(BC169&gt;0,COUNT($AY$2:AY169),""))</f>
        <v/>
      </c>
      <c r="AY169" s="25" t="str">
        <f t="shared" si="82"/>
        <v/>
      </c>
      <c r="AZ169" s="25" t="str">
        <f t="shared" si="83"/>
        <v/>
      </c>
      <c r="BA169" s="25" t="str">
        <f t="shared" si="84"/>
        <v/>
      </c>
      <c r="BB169" s="25" t="str">
        <f t="shared" si="85"/>
        <v/>
      </c>
      <c r="BC169" s="25" t="str">
        <f t="shared" si="86"/>
        <v/>
      </c>
      <c r="BD169" s="25" t="str">
        <f t="shared" si="87"/>
        <v/>
      </c>
      <c r="BE169" s="25" t="str">
        <f t="shared" si="88"/>
        <v/>
      </c>
      <c r="BF169" s="25" t="str">
        <f t="shared" si="89"/>
        <v/>
      </c>
      <c r="BG169" s="25" t="str">
        <f t="shared" si="90"/>
        <v/>
      </c>
      <c r="BH169" s="25" t="str">
        <f t="shared" si="91"/>
        <v/>
      </c>
      <c r="BI169" s="25" t="str">
        <f t="shared" si="92"/>
        <v/>
      </c>
      <c r="BJ169" s="25" t="str">
        <f t="shared" si="93"/>
        <v/>
      </c>
      <c r="BK169" s="25" t="str">
        <f t="shared" si="94"/>
        <v/>
      </c>
      <c r="BL169" s="25" t="str">
        <f t="shared" si="95"/>
        <v/>
      </c>
      <c r="BM169" s="25" t="str">
        <f t="shared" si="96"/>
        <v/>
      </c>
      <c r="BN169" s="25" t="str">
        <f t="shared" si="97"/>
        <v/>
      </c>
    </row>
    <row r="170" spans="1:66" ht="30" x14ac:dyDescent="0.25">
      <c r="A170" s="20" t="str">
        <f>IF('S.D. Paste sheet'!A170="","",'S.D. Paste sheet'!A170)</f>
        <v/>
      </c>
      <c r="B170" s="20" t="str">
        <f>IF('S.D. Paste sheet'!B170="","",'S.D. Paste sheet'!B170)</f>
        <v/>
      </c>
      <c r="C170" s="20" t="str">
        <f>IF('S.D. Paste sheet'!C170="","",'S.D. Paste sheet'!C170)</f>
        <v/>
      </c>
      <c r="D170" s="20" t="str">
        <f>IF('S.D. Paste sheet'!D170="","",'S.D. Paste sheet'!D170)</f>
        <v/>
      </c>
      <c r="E170" s="20" t="str">
        <f>IF('S.D. Paste sheet'!E170="","",UPPER('S.D. Paste sheet'!E170))</f>
        <v/>
      </c>
      <c r="F170" s="20" t="str">
        <f>IF('S.D. Paste sheet'!F170="","",'S.D. Paste sheet'!F170)</f>
        <v/>
      </c>
      <c r="G170" s="20" t="str">
        <f>IF('S.D. Paste sheet'!G170="","",UPPER('S.D. Paste sheet'!G170))</f>
        <v/>
      </c>
      <c r="H170" s="20" t="str">
        <f>IF('S.D. Paste sheet'!H170="","",UPPER('S.D. Paste sheet'!H170))</f>
        <v/>
      </c>
      <c r="I170" s="20" t="str">
        <f>IF('S.D. Paste sheet'!I170="","",'S.D. Paste sheet'!I170)</f>
        <v/>
      </c>
      <c r="J170" s="20" t="str">
        <f>IF('S.D. Paste sheet'!J170="","",'S.D. Paste sheet'!J170)</f>
        <v/>
      </c>
      <c r="K170" s="20" t="str">
        <f>IF('S.D. Paste sheet'!K170="","",'S.D. Paste sheet'!K170)</f>
        <v/>
      </c>
      <c r="L170" s="20" t="str">
        <f>IF('S.D. Paste sheet'!L170="","",'S.D. Paste sheet'!L170)</f>
        <v/>
      </c>
      <c r="M170" s="20" t="str">
        <f>IF('S.D. Paste sheet'!M170="","",'S.D. Paste sheet'!M170)</f>
        <v/>
      </c>
      <c r="N170" s="20" t="str">
        <f>IF('S.D. Paste sheet'!N170="","",'S.D. Paste sheet'!N170)</f>
        <v/>
      </c>
      <c r="O170" s="20" t="str">
        <f>IF('S.D. Paste sheet'!O170="","",'S.D. Paste sheet'!O170)</f>
        <v>SC</v>
      </c>
      <c r="P170" s="20" t="str">
        <f>IF('S.D. Paste sheet'!P170="","",'S.D. Paste sheet'!P170)</f>
        <v>Hindu</v>
      </c>
      <c r="Q170" s="20" t="str">
        <f>IF('S.D. Paste sheet'!Q170="","",'S.D. Paste sheet'!Q170)</f>
        <v/>
      </c>
      <c r="R170" s="20" t="str">
        <f>IF('S.D. Paste sheet'!R170="","",'S.D. Paste sheet'!R170)</f>
        <v>MAHATMA GANDHI GOVT. SCHOOL BAR (214110)</v>
      </c>
      <c r="S170" s="20">
        <f>IF('S.D. Paste sheet'!S170="","",'S.D. Paste sheet'!S170)</f>
        <v>8200204302</v>
      </c>
      <c r="T170" s="20" t="str">
        <f>IF('S.D. Paste sheet'!T170="","",'S.D. Paste sheet'!T170)</f>
        <v>XXXX7241</v>
      </c>
      <c r="U170" s="20" t="str">
        <f>IF('S.D. Paste sheet'!U170="","",'S.D. Paste sheet'!U170)</f>
        <v/>
      </c>
      <c r="V170" s="20">
        <f>IF('S.D. Paste sheet'!V170="","",'S.D. Paste sheet'!V170)</f>
        <v>9099952195</v>
      </c>
      <c r="W170" s="20" t="str">
        <f>IF('S.D. Paste sheet'!W170="","",'S.D. Paste sheet'!W170)</f>
        <v>RAMDEV NAGAR ,RAIPUR,BAR,306105</v>
      </c>
      <c r="X170" s="20">
        <f>IF('S.D. Paste sheet'!X170="","",'S.D. Paste sheet'!X170)</f>
        <v>300000</v>
      </c>
      <c r="Y170" s="20" t="str">
        <f>IF('S.D. Paste sheet'!Y170="","",'S.D. Paste sheet'!Y170)</f>
        <v>N</v>
      </c>
      <c r="Z170" s="20" t="str">
        <f>IF('S.D. Paste sheet'!Z170="","",'S.D. Paste sheet'!Z170)</f>
        <v>N</v>
      </c>
      <c r="AA170" s="20" t="str">
        <f>IF('S.D. Paste sheet'!AA170="","",'S.D. Paste sheet'!AA170)</f>
        <v>No</v>
      </c>
      <c r="AB170" s="20">
        <f>IF('S.D. Paste sheet'!AB170="","",'S.D. Paste sheet'!AB170)</f>
        <v>10</v>
      </c>
      <c r="AC170" s="20" t="str">
        <f>IF('S.D. Paste sheet'!AC170="","",'S.D. Paste sheet'!AC170)</f>
        <v>None</v>
      </c>
      <c r="AD170" s="20">
        <f>IF('S.D. Paste sheet'!AD170="","",'S.D. Paste sheet'!AD170)</f>
        <v>1</v>
      </c>
      <c r="AE170" s="28"/>
      <c r="AF170" t="str">
        <f>IF(AK170="","",IF(AK170&gt;0,COUNT($AG$2:AG170),""))</f>
        <v/>
      </c>
      <c r="AG170" s="25" t="str">
        <f t="shared" si="66"/>
        <v/>
      </c>
      <c r="AH170" s="25" t="str">
        <f t="shared" si="67"/>
        <v/>
      </c>
      <c r="AI170" s="25" t="str">
        <f t="shared" si="68"/>
        <v/>
      </c>
      <c r="AJ170" s="25" t="str">
        <f t="shared" si="69"/>
        <v/>
      </c>
      <c r="AK170" s="25" t="str">
        <f t="shared" si="70"/>
        <v/>
      </c>
      <c r="AL170" s="25" t="str">
        <f t="shared" si="71"/>
        <v/>
      </c>
      <c r="AM170" s="25" t="str">
        <f t="shared" si="72"/>
        <v/>
      </c>
      <c r="AN170" s="25" t="str">
        <f t="shared" si="73"/>
        <v/>
      </c>
      <c r="AO170" s="25" t="str">
        <f t="shared" si="74"/>
        <v/>
      </c>
      <c r="AP170" s="25" t="str">
        <f t="shared" si="75"/>
        <v/>
      </c>
      <c r="AQ170" s="25" t="str">
        <f t="shared" si="76"/>
        <v/>
      </c>
      <c r="AR170" s="25" t="str">
        <f t="shared" si="77"/>
        <v/>
      </c>
      <c r="AS170" s="25" t="str">
        <f t="shared" si="78"/>
        <v/>
      </c>
      <c r="AT170" s="25" t="str">
        <f t="shared" si="79"/>
        <v/>
      </c>
      <c r="AU170" s="25" t="str">
        <f t="shared" si="80"/>
        <v/>
      </c>
      <c r="AV170" s="25" t="str">
        <f t="shared" si="81"/>
        <v/>
      </c>
      <c r="AX170" t="str">
        <f>IF(BC170="","",IF(BC170&gt;0,COUNT($AY$2:AY170),""))</f>
        <v/>
      </c>
      <c r="AY170" s="25" t="str">
        <f t="shared" si="82"/>
        <v/>
      </c>
      <c r="AZ170" s="25" t="str">
        <f t="shared" si="83"/>
        <v/>
      </c>
      <c r="BA170" s="25" t="str">
        <f t="shared" si="84"/>
        <v/>
      </c>
      <c r="BB170" s="25" t="str">
        <f t="shared" si="85"/>
        <v/>
      </c>
      <c r="BC170" s="25" t="str">
        <f t="shared" si="86"/>
        <v/>
      </c>
      <c r="BD170" s="25" t="str">
        <f t="shared" si="87"/>
        <v/>
      </c>
      <c r="BE170" s="25" t="str">
        <f t="shared" si="88"/>
        <v/>
      </c>
      <c r="BF170" s="25" t="str">
        <f t="shared" si="89"/>
        <v/>
      </c>
      <c r="BG170" s="25" t="str">
        <f t="shared" si="90"/>
        <v/>
      </c>
      <c r="BH170" s="25" t="str">
        <f t="shared" si="91"/>
        <v/>
      </c>
      <c r="BI170" s="25" t="str">
        <f t="shared" si="92"/>
        <v/>
      </c>
      <c r="BJ170" s="25" t="str">
        <f t="shared" si="93"/>
        <v/>
      </c>
      <c r="BK170" s="25" t="str">
        <f t="shared" si="94"/>
        <v/>
      </c>
      <c r="BL170" s="25" t="str">
        <f t="shared" si="95"/>
        <v/>
      </c>
      <c r="BM170" s="25" t="str">
        <f t="shared" si="96"/>
        <v/>
      </c>
      <c r="BN170" s="25" t="str">
        <f t="shared" si="97"/>
        <v/>
      </c>
    </row>
    <row r="171" spans="1:66" ht="30" x14ac:dyDescent="0.25">
      <c r="A171" s="20" t="str">
        <f>IF('S.D. Paste sheet'!A171="","",'S.D. Paste sheet'!A171)</f>
        <v/>
      </c>
      <c r="B171" s="20" t="str">
        <f>IF('S.D. Paste sheet'!B171="","",'S.D. Paste sheet'!B171)</f>
        <v/>
      </c>
      <c r="C171" s="20" t="str">
        <f>IF('S.D. Paste sheet'!C171="","",'S.D. Paste sheet'!C171)</f>
        <v/>
      </c>
      <c r="D171" s="20" t="str">
        <f>IF('S.D. Paste sheet'!D171="","",'S.D. Paste sheet'!D171)</f>
        <v/>
      </c>
      <c r="E171" s="20" t="str">
        <f>IF('S.D. Paste sheet'!E171="","",UPPER('S.D. Paste sheet'!E171))</f>
        <v/>
      </c>
      <c r="F171" s="20" t="str">
        <f>IF('S.D. Paste sheet'!F171="","",'S.D. Paste sheet'!F171)</f>
        <v/>
      </c>
      <c r="G171" s="20" t="str">
        <f>IF('S.D. Paste sheet'!G171="","",UPPER('S.D. Paste sheet'!G171))</f>
        <v/>
      </c>
      <c r="H171" s="20" t="str">
        <f>IF('S.D. Paste sheet'!H171="","",UPPER('S.D. Paste sheet'!H171))</f>
        <v/>
      </c>
      <c r="I171" s="20" t="str">
        <f>IF('S.D. Paste sheet'!I171="","",'S.D. Paste sheet'!I171)</f>
        <v/>
      </c>
      <c r="J171" s="20" t="str">
        <f>IF('S.D. Paste sheet'!J171="","",'S.D. Paste sheet'!J171)</f>
        <v/>
      </c>
      <c r="K171" s="20" t="str">
        <f>IF('S.D. Paste sheet'!K171="","",'S.D. Paste sheet'!K171)</f>
        <v/>
      </c>
      <c r="L171" s="20" t="str">
        <f>IF('S.D. Paste sheet'!L171="","",'S.D. Paste sheet'!L171)</f>
        <v/>
      </c>
      <c r="M171" s="20" t="str">
        <f>IF('S.D. Paste sheet'!M171="","",'S.D. Paste sheet'!M171)</f>
        <v/>
      </c>
      <c r="N171" s="20" t="str">
        <f>IF('S.D. Paste sheet'!N171="","",'S.D. Paste sheet'!N171)</f>
        <v/>
      </c>
      <c r="O171" s="20" t="str">
        <f>IF('S.D. Paste sheet'!O171="","",'S.D. Paste sheet'!O171)</f>
        <v>OBC</v>
      </c>
      <c r="P171" s="20" t="str">
        <f>IF('S.D. Paste sheet'!P171="","",'S.D. Paste sheet'!P171)</f>
        <v>Hindu</v>
      </c>
      <c r="Q171" s="20" t="str">
        <f>IF('S.D. Paste sheet'!Q171="","",'S.D. Paste sheet'!Q171)</f>
        <v/>
      </c>
      <c r="R171" s="20" t="str">
        <f>IF('S.D. Paste sheet'!R171="","",'S.D. Paste sheet'!R171)</f>
        <v>MAHATMA GANDHI GOVT. SCHOOL BAR (214110)</v>
      </c>
      <c r="S171" s="20">
        <f>IF('S.D. Paste sheet'!S171="","",'S.D. Paste sheet'!S171)</f>
        <v>8200204302</v>
      </c>
      <c r="T171" s="20" t="str">
        <f>IF('S.D. Paste sheet'!T171="","",'S.D. Paste sheet'!T171)</f>
        <v>XXXX7409</v>
      </c>
      <c r="U171" s="20" t="str">
        <f>IF('S.D. Paste sheet'!U171="","",'S.D. Paste sheet'!U171)</f>
        <v>VVNZXSR</v>
      </c>
      <c r="V171" s="20">
        <f>IF('S.D. Paste sheet'!V171="","",'S.D. Paste sheet'!V171)</f>
        <v>6367362510</v>
      </c>
      <c r="W171" s="20" t="str">
        <f>IF('S.D. Paste sheet'!W171="","",'S.D. Paste sheet'!W171)</f>
        <v>DAGDIYON KA BADIYA REL MAGRA,RAIPUR,BAR,306105</v>
      </c>
      <c r="X171" s="20">
        <f>IF('S.D. Paste sheet'!X171="","",'S.D. Paste sheet'!X171)</f>
        <v>96000</v>
      </c>
      <c r="Y171" s="20" t="str">
        <f>IF('S.D. Paste sheet'!Y171="","",'S.D. Paste sheet'!Y171)</f>
        <v>N</v>
      </c>
      <c r="Z171" s="20" t="str">
        <f>IF('S.D. Paste sheet'!Z171="","",'S.D. Paste sheet'!Z171)</f>
        <v>N</v>
      </c>
      <c r="AA171" s="20" t="str">
        <f>IF('S.D. Paste sheet'!AA171="","",'S.D. Paste sheet'!AA171)</f>
        <v>No</v>
      </c>
      <c r="AB171" s="20">
        <f>IF('S.D. Paste sheet'!AB171="","",'S.D. Paste sheet'!AB171)</f>
        <v>10</v>
      </c>
      <c r="AC171" s="20" t="str">
        <f>IF('S.D. Paste sheet'!AC171="","",'S.D. Paste sheet'!AC171)</f>
        <v>None</v>
      </c>
      <c r="AD171" s="20">
        <f>IF('S.D. Paste sheet'!AD171="","",'S.D. Paste sheet'!AD171)</f>
        <v>1</v>
      </c>
      <c r="AE171" s="28"/>
      <c r="AF171" t="str">
        <f>IF(AK171="","",IF(AK171&gt;0,COUNT($AG$2:AG171),""))</f>
        <v/>
      </c>
      <c r="AG171" s="25" t="str">
        <f t="shared" si="66"/>
        <v/>
      </c>
      <c r="AH171" s="25" t="str">
        <f t="shared" si="67"/>
        <v/>
      </c>
      <c r="AI171" s="25" t="str">
        <f t="shared" si="68"/>
        <v/>
      </c>
      <c r="AJ171" s="25" t="str">
        <f t="shared" si="69"/>
        <v/>
      </c>
      <c r="AK171" s="25" t="str">
        <f t="shared" si="70"/>
        <v/>
      </c>
      <c r="AL171" s="25" t="str">
        <f t="shared" si="71"/>
        <v/>
      </c>
      <c r="AM171" s="25" t="str">
        <f t="shared" si="72"/>
        <v/>
      </c>
      <c r="AN171" s="25" t="str">
        <f t="shared" si="73"/>
        <v/>
      </c>
      <c r="AO171" s="25" t="str">
        <f t="shared" si="74"/>
        <v/>
      </c>
      <c r="AP171" s="25" t="str">
        <f t="shared" si="75"/>
        <v/>
      </c>
      <c r="AQ171" s="25" t="str">
        <f t="shared" si="76"/>
        <v/>
      </c>
      <c r="AR171" s="25" t="str">
        <f t="shared" si="77"/>
        <v/>
      </c>
      <c r="AS171" s="25" t="str">
        <f t="shared" si="78"/>
        <v/>
      </c>
      <c r="AT171" s="25" t="str">
        <f t="shared" si="79"/>
        <v/>
      </c>
      <c r="AU171" s="25" t="str">
        <f t="shared" si="80"/>
        <v/>
      </c>
      <c r="AV171" s="25" t="str">
        <f t="shared" si="81"/>
        <v/>
      </c>
      <c r="AX171" t="str">
        <f>IF(BC171="","",IF(BC171&gt;0,COUNT($AY$2:AY171),""))</f>
        <v/>
      </c>
      <c r="AY171" s="25" t="str">
        <f t="shared" si="82"/>
        <v/>
      </c>
      <c r="AZ171" s="25" t="str">
        <f t="shared" si="83"/>
        <v/>
      </c>
      <c r="BA171" s="25" t="str">
        <f t="shared" si="84"/>
        <v/>
      </c>
      <c r="BB171" s="25" t="str">
        <f t="shared" si="85"/>
        <v/>
      </c>
      <c r="BC171" s="25" t="str">
        <f t="shared" si="86"/>
        <v/>
      </c>
      <c r="BD171" s="25" t="str">
        <f t="shared" si="87"/>
        <v/>
      </c>
      <c r="BE171" s="25" t="str">
        <f t="shared" si="88"/>
        <v/>
      </c>
      <c r="BF171" s="25" t="str">
        <f t="shared" si="89"/>
        <v/>
      </c>
      <c r="BG171" s="25" t="str">
        <f t="shared" si="90"/>
        <v/>
      </c>
      <c r="BH171" s="25" t="str">
        <f t="shared" si="91"/>
        <v/>
      </c>
      <c r="BI171" s="25" t="str">
        <f t="shared" si="92"/>
        <v/>
      </c>
      <c r="BJ171" s="25" t="str">
        <f t="shared" si="93"/>
        <v/>
      </c>
      <c r="BK171" s="25" t="str">
        <f t="shared" si="94"/>
        <v/>
      </c>
      <c r="BL171" s="25" t="str">
        <f t="shared" si="95"/>
        <v/>
      </c>
      <c r="BM171" s="25" t="str">
        <f t="shared" si="96"/>
        <v/>
      </c>
      <c r="BN171" s="25" t="str">
        <f t="shared" si="97"/>
        <v/>
      </c>
    </row>
    <row r="172" spans="1:66" ht="30" x14ac:dyDescent="0.25">
      <c r="A172" s="20" t="str">
        <f>IF('S.D. Paste sheet'!A172="","",'S.D. Paste sheet'!A172)</f>
        <v/>
      </c>
      <c r="B172" s="20" t="str">
        <f>IF('S.D. Paste sheet'!B172="","",'S.D. Paste sheet'!B172)</f>
        <v/>
      </c>
      <c r="C172" s="20" t="str">
        <f>IF('S.D. Paste sheet'!C172="","",'S.D. Paste sheet'!C172)</f>
        <v/>
      </c>
      <c r="D172" s="20" t="str">
        <f>IF('S.D. Paste sheet'!D172="","",'S.D. Paste sheet'!D172)</f>
        <v/>
      </c>
      <c r="E172" s="20" t="str">
        <f>IF('S.D. Paste sheet'!E172="","",UPPER('S.D. Paste sheet'!E172))</f>
        <v/>
      </c>
      <c r="F172" s="20" t="str">
        <f>IF('S.D. Paste sheet'!F172="","",'S.D. Paste sheet'!F172)</f>
        <v/>
      </c>
      <c r="G172" s="20" t="str">
        <f>IF('S.D. Paste sheet'!G172="","",UPPER('S.D. Paste sheet'!G172))</f>
        <v/>
      </c>
      <c r="H172" s="20" t="str">
        <f>IF('S.D. Paste sheet'!H172="","",UPPER('S.D. Paste sheet'!H172))</f>
        <v/>
      </c>
      <c r="I172" s="20" t="str">
        <f>IF('S.D. Paste sheet'!I172="","",'S.D. Paste sheet'!I172)</f>
        <v/>
      </c>
      <c r="J172" s="20" t="str">
        <f>IF('S.D. Paste sheet'!J172="","",'S.D. Paste sheet'!J172)</f>
        <v/>
      </c>
      <c r="K172" s="20" t="str">
        <f>IF('S.D. Paste sheet'!K172="","",'S.D. Paste sheet'!K172)</f>
        <v/>
      </c>
      <c r="L172" s="20" t="str">
        <f>IF('S.D. Paste sheet'!L172="","",'S.D. Paste sheet'!L172)</f>
        <v/>
      </c>
      <c r="M172" s="20" t="str">
        <f>IF('S.D. Paste sheet'!M172="","",'S.D. Paste sheet'!M172)</f>
        <v/>
      </c>
      <c r="N172" s="20" t="str">
        <f>IF('S.D. Paste sheet'!N172="","",'S.D. Paste sheet'!N172)</f>
        <v/>
      </c>
      <c r="O172" s="20" t="str">
        <f>IF('S.D. Paste sheet'!O172="","",'S.D. Paste sheet'!O172)</f>
        <v>SC</v>
      </c>
      <c r="P172" s="20" t="str">
        <f>IF('S.D. Paste sheet'!P172="","",'S.D. Paste sheet'!P172)</f>
        <v>Hindu</v>
      </c>
      <c r="Q172" s="20" t="str">
        <f>IF('S.D. Paste sheet'!Q172="","",'S.D. Paste sheet'!Q172)</f>
        <v/>
      </c>
      <c r="R172" s="20" t="str">
        <f>IF('S.D. Paste sheet'!R172="","",'S.D. Paste sheet'!R172)</f>
        <v>MAHATMA GANDHI GOVT. SCHOOL BAR (214110)</v>
      </c>
      <c r="S172" s="20">
        <f>IF('S.D. Paste sheet'!S172="","",'S.D. Paste sheet'!S172)</f>
        <v>8200204302</v>
      </c>
      <c r="T172" s="20" t="str">
        <f>IF('S.D. Paste sheet'!T172="","",'S.D. Paste sheet'!T172)</f>
        <v>XXXX9040</v>
      </c>
      <c r="U172" s="20" t="str">
        <f>IF('S.D. Paste sheet'!U172="","",'S.D. Paste sheet'!U172)</f>
        <v/>
      </c>
      <c r="V172" s="20">
        <f>IF('S.D. Paste sheet'!V172="","",'S.D. Paste sheet'!V172)</f>
        <v>9784358512</v>
      </c>
      <c r="W172" s="20" t="str">
        <f>IF('S.D. Paste sheet'!W172="","",'S.D. Paste sheet'!W172)</f>
        <v>NAYKO KA BADIYA,RAIPUR,BAR,306105</v>
      </c>
      <c r="X172" s="20">
        <f>IF('S.D. Paste sheet'!X172="","",'S.D. Paste sheet'!X172)</f>
        <v>36000</v>
      </c>
      <c r="Y172" s="20" t="str">
        <f>IF('S.D. Paste sheet'!Y172="","",'S.D. Paste sheet'!Y172)</f>
        <v>N</v>
      </c>
      <c r="Z172" s="20" t="str">
        <f>IF('S.D. Paste sheet'!Z172="","",'S.D. Paste sheet'!Z172)</f>
        <v>N</v>
      </c>
      <c r="AA172" s="20" t="str">
        <f>IF('S.D. Paste sheet'!AA172="","",'S.D. Paste sheet'!AA172)</f>
        <v>No</v>
      </c>
      <c r="AB172" s="20">
        <f>IF('S.D. Paste sheet'!AB172="","",'S.D. Paste sheet'!AB172)</f>
        <v>11</v>
      </c>
      <c r="AC172" s="20" t="str">
        <f>IF('S.D. Paste sheet'!AC172="","",'S.D. Paste sheet'!AC172)</f>
        <v>None</v>
      </c>
      <c r="AD172" s="20">
        <f>IF('S.D. Paste sheet'!AD172="","",'S.D. Paste sheet'!AD172)</f>
        <v>2</v>
      </c>
      <c r="AE172" s="28"/>
      <c r="AF172" t="str">
        <f>IF(AK172="","",IF(AK172&gt;0,COUNT($AG$2:AG172),""))</f>
        <v/>
      </c>
      <c r="AG172" s="25" t="str">
        <f t="shared" si="66"/>
        <v/>
      </c>
      <c r="AH172" s="25" t="str">
        <f t="shared" si="67"/>
        <v/>
      </c>
      <c r="AI172" s="25" t="str">
        <f t="shared" si="68"/>
        <v/>
      </c>
      <c r="AJ172" s="25" t="str">
        <f t="shared" si="69"/>
        <v/>
      </c>
      <c r="AK172" s="25" t="str">
        <f t="shared" si="70"/>
        <v/>
      </c>
      <c r="AL172" s="25" t="str">
        <f t="shared" si="71"/>
        <v/>
      </c>
      <c r="AM172" s="25" t="str">
        <f t="shared" si="72"/>
        <v/>
      </c>
      <c r="AN172" s="25" t="str">
        <f t="shared" si="73"/>
        <v/>
      </c>
      <c r="AO172" s="25" t="str">
        <f t="shared" si="74"/>
        <v/>
      </c>
      <c r="AP172" s="25" t="str">
        <f t="shared" si="75"/>
        <v/>
      </c>
      <c r="AQ172" s="25" t="str">
        <f t="shared" si="76"/>
        <v/>
      </c>
      <c r="AR172" s="25" t="str">
        <f t="shared" si="77"/>
        <v/>
      </c>
      <c r="AS172" s="25" t="str">
        <f t="shared" si="78"/>
        <v/>
      </c>
      <c r="AT172" s="25" t="str">
        <f t="shared" si="79"/>
        <v/>
      </c>
      <c r="AU172" s="25" t="str">
        <f t="shared" si="80"/>
        <v/>
      </c>
      <c r="AV172" s="25" t="str">
        <f t="shared" si="81"/>
        <v/>
      </c>
      <c r="AX172" t="str">
        <f>IF(BC172="","",IF(BC172&gt;0,COUNT($AY$2:AY172),""))</f>
        <v/>
      </c>
      <c r="AY172" s="25" t="str">
        <f t="shared" si="82"/>
        <v/>
      </c>
      <c r="AZ172" s="25" t="str">
        <f t="shared" si="83"/>
        <v/>
      </c>
      <c r="BA172" s="25" t="str">
        <f t="shared" si="84"/>
        <v/>
      </c>
      <c r="BB172" s="25" t="str">
        <f t="shared" si="85"/>
        <v/>
      </c>
      <c r="BC172" s="25" t="str">
        <f t="shared" si="86"/>
        <v/>
      </c>
      <c r="BD172" s="25" t="str">
        <f t="shared" si="87"/>
        <v/>
      </c>
      <c r="BE172" s="25" t="str">
        <f t="shared" si="88"/>
        <v/>
      </c>
      <c r="BF172" s="25" t="str">
        <f t="shared" si="89"/>
        <v/>
      </c>
      <c r="BG172" s="25" t="str">
        <f t="shared" si="90"/>
        <v/>
      </c>
      <c r="BH172" s="25" t="str">
        <f t="shared" si="91"/>
        <v/>
      </c>
      <c r="BI172" s="25" t="str">
        <f t="shared" si="92"/>
        <v/>
      </c>
      <c r="BJ172" s="25" t="str">
        <f t="shared" si="93"/>
        <v/>
      </c>
      <c r="BK172" s="25" t="str">
        <f t="shared" si="94"/>
        <v/>
      </c>
      <c r="BL172" s="25" t="str">
        <f t="shared" si="95"/>
        <v/>
      </c>
      <c r="BM172" s="25" t="str">
        <f t="shared" si="96"/>
        <v/>
      </c>
      <c r="BN172" s="25" t="str">
        <f t="shared" si="97"/>
        <v/>
      </c>
    </row>
    <row r="173" spans="1:66" ht="30" x14ac:dyDescent="0.25">
      <c r="A173" s="20" t="str">
        <f>IF('S.D. Paste sheet'!A173="","",'S.D. Paste sheet'!A173)</f>
        <v/>
      </c>
      <c r="B173" s="20" t="str">
        <f>IF('S.D. Paste sheet'!B173="","",'S.D. Paste sheet'!B173)</f>
        <v/>
      </c>
      <c r="C173" s="20" t="str">
        <f>IF('S.D. Paste sheet'!C173="","",'S.D. Paste sheet'!C173)</f>
        <v/>
      </c>
      <c r="D173" s="20" t="str">
        <f>IF('S.D. Paste sheet'!D173="","",'S.D. Paste sheet'!D173)</f>
        <v/>
      </c>
      <c r="E173" s="20" t="str">
        <f>IF('S.D. Paste sheet'!E173="","",UPPER('S.D. Paste sheet'!E173))</f>
        <v/>
      </c>
      <c r="F173" s="20" t="str">
        <f>IF('S.D. Paste sheet'!F173="","",'S.D. Paste sheet'!F173)</f>
        <v/>
      </c>
      <c r="G173" s="20" t="str">
        <f>IF('S.D. Paste sheet'!G173="","",UPPER('S.D. Paste sheet'!G173))</f>
        <v/>
      </c>
      <c r="H173" s="20" t="str">
        <f>IF('S.D. Paste sheet'!H173="","",UPPER('S.D. Paste sheet'!H173))</f>
        <v/>
      </c>
      <c r="I173" s="20" t="str">
        <f>IF('S.D. Paste sheet'!I173="","",'S.D. Paste sheet'!I173)</f>
        <v/>
      </c>
      <c r="J173" s="20" t="str">
        <f>IF('S.D. Paste sheet'!J173="","",'S.D. Paste sheet'!J173)</f>
        <v/>
      </c>
      <c r="K173" s="20" t="str">
        <f>IF('S.D. Paste sheet'!K173="","",'S.D. Paste sheet'!K173)</f>
        <v/>
      </c>
      <c r="L173" s="20" t="str">
        <f>IF('S.D. Paste sheet'!L173="","",'S.D. Paste sheet'!L173)</f>
        <v/>
      </c>
      <c r="M173" s="20" t="str">
        <f>IF('S.D. Paste sheet'!M173="","",'S.D. Paste sheet'!M173)</f>
        <v/>
      </c>
      <c r="N173" s="20" t="str">
        <f>IF('S.D. Paste sheet'!N173="","",'S.D. Paste sheet'!N173)</f>
        <v/>
      </c>
      <c r="O173" s="20" t="str">
        <f>IF('S.D. Paste sheet'!O173="","",'S.D. Paste sheet'!O173)</f>
        <v>OBC</v>
      </c>
      <c r="P173" s="20" t="str">
        <f>IF('S.D. Paste sheet'!P173="","",'S.D. Paste sheet'!P173)</f>
        <v>Muslim</v>
      </c>
      <c r="Q173" s="20" t="str">
        <f>IF('S.D. Paste sheet'!Q173="","",'S.D. Paste sheet'!Q173)</f>
        <v/>
      </c>
      <c r="R173" s="20" t="str">
        <f>IF('S.D. Paste sheet'!R173="","",'S.D. Paste sheet'!R173)</f>
        <v>MAHATMA GANDHI GOVT. SCHOOL BAR (214110)</v>
      </c>
      <c r="S173" s="20">
        <f>IF('S.D. Paste sheet'!S173="","",'S.D. Paste sheet'!S173)</f>
        <v>8200204302</v>
      </c>
      <c r="T173" s="20" t="str">
        <f>IF('S.D. Paste sheet'!T173="","",'S.D. Paste sheet'!T173)</f>
        <v>XXXX1575</v>
      </c>
      <c r="U173" s="20" t="str">
        <f>IF('S.D. Paste sheet'!U173="","",'S.D. Paste sheet'!U173)</f>
        <v/>
      </c>
      <c r="V173" s="20">
        <f>IF('S.D. Paste sheet'!V173="","",'S.D. Paste sheet'!V173)</f>
        <v>8890608559</v>
      </c>
      <c r="W173" s="20" t="str">
        <f>IF('S.D. Paste sheet'!W173="","",'S.D. Paste sheet'!W173)</f>
        <v>BIHIND GRAM PANCHAYAT BAR,RAIPUR,BAR,306105</v>
      </c>
      <c r="X173" s="20">
        <f>IF('S.D. Paste sheet'!X173="","",'S.D. Paste sheet'!X173)</f>
        <v>65000</v>
      </c>
      <c r="Y173" s="20" t="str">
        <f>IF('S.D. Paste sheet'!Y173="","",'S.D. Paste sheet'!Y173)</f>
        <v>N</v>
      </c>
      <c r="Z173" s="20" t="str">
        <f>IF('S.D. Paste sheet'!Z173="","",'S.D. Paste sheet'!Z173)</f>
        <v>N</v>
      </c>
      <c r="AA173" s="20" t="str">
        <f>IF('S.D. Paste sheet'!AA173="","",'S.D. Paste sheet'!AA173)</f>
        <v>Yes</v>
      </c>
      <c r="AB173" s="20">
        <f>IF('S.D. Paste sheet'!AB173="","",'S.D. Paste sheet'!AB173)</f>
        <v>11</v>
      </c>
      <c r="AC173" s="20" t="str">
        <f>IF('S.D. Paste sheet'!AC173="","",'S.D. Paste sheet'!AC173)</f>
        <v>None</v>
      </c>
      <c r="AD173" s="20">
        <f>IF('S.D. Paste sheet'!AD173="","",'S.D. Paste sheet'!AD173)</f>
        <v>0</v>
      </c>
      <c r="AE173" s="28"/>
      <c r="AF173" t="str">
        <f>IF(AK173="","",IF(AK173&gt;0,COUNT($AG$2:AG173),""))</f>
        <v/>
      </c>
      <c r="AG173" s="25" t="str">
        <f t="shared" si="66"/>
        <v/>
      </c>
      <c r="AH173" s="25" t="str">
        <f t="shared" si="67"/>
        <v/>
      </c>
      <c r="AI173" s="25" t="str">
        <f t="shared" si="68"/>
        <v/>
      </c>
      <c r="AJ173" s="25" t="str">
        <f t="shared" si="69"/>
        <v/>
      </c>
      <c r="AK173" s="25" t="str">
        <f t="shared" si="70"/>
        <v/>
      </c>
      <c r="AL173" s="25" t="str">
        <f t="shared" si="71"/>
        <v/>
      </c>
      <c r="AM173" s="25" t="str">
        <f t="shared" si="72"/>
        <v/>
      </c>
      <c r="AN173" s="25" t="str">
        <f t="shared" si="73"/>
        <v/>
      </c>
      <c r="AO173" s="25" t="str">
        <f t="shared" si="74"/>
        <v/>
      </c>
      <c r="AP173" s="25" t="str">
        <f t="shared" si="75"/>
        <v/>
      </c>
      <c r="AQ173" s="25" t="str">
        <f t="shared" si="76"/>
        <v/>
      </c>
      <c r="AR173" s="25" t="str">
        <f t="shared" si="77"/>
        <v/>
      </c>
      <c r="AS173" s="25" t="str">
        <f t="shared" si="78"/>
        <v/>
      </c>
      <c r="AT173" s="25" t="str">
        <f t="shared" si="79"/>
        <v/>
      </c>
      <c r="AU173" s="25" t="str">
        <f t="shared" si="80"/>
        <v/>
      </c>
      <c r="AV173" s="25" t="str">
        <f t="shared" si="81"/>
        <v/>
      </c>
      <c r="AX173" t="str">
        <f>IF(BC173="","",IF(BC173&gt;0,COUNT($AY$2:AY173),""))</f>
        <v/>
      </c>
      <c r="AY173" s="25" t="str">
        <f t="shared" si="82"/>
        <v/>
      </c>
      <c r="AZ173" s="25" t="str">
        <f t="shared" si="83"/>
        <v/>
      </c>
      <c r="BA173" s="25" t="str">
        <f t="shared" si="84"/>
        <v/>
      </c>
      <c r="BB173" s="25" t="str">
        <f t="shared" si="85"/>
        <v/>
      </c>
      <c r="BC173" s="25" t="str">
        <f t="shared" si="86"/>
        <v/>
      </c>
      <c r="BD173" s="25" t="str">
        <f t="shared" si="87"/>
        <v/>
      </c>
      <c r="BE173" s="25" t="str">
        <f t="shared" si="88"/>
        <v/>
      </c>
      <c r="BF173" s="25" t="str">
        <f t="shared" si="89"/>
        <v/>
      </c>
      <c r="BG173" s="25" t="str">
        <f t="shared" si="90"/>
        <v/>
      </c>
      <c r="BH173" s="25" t="str">
        <f t="shared" si="91"/>
        <v/>
      </c>
      <c r="BI173" s="25" t="str">
        <f t="shared" si="92"/>
        <v/>
      </c>
      <c r="BJ173" s="25" t="str">
        <f t="shared" si="93"/>
        <v/>
      </c>
      <c r="BK173" s="25" t="str">
        <f t="shared" si="94"/>
        <v/>
      </c>
      <c r="BL173" s="25" t="str">
        <f t="shared" si="95"/>
        <v/>
      </c>
      <c r="BM173" s="25" t="str">
        <f t="shared" si="96"/>
        <v/>
      </c>
      <c r="BN173" s="25" t="str">
        <f t="shared" si="97"/>
        <v/>
      </c>
    </row>
    <row r="174" spans="1:66" ht="30" x14ac:dyDescent="0.25">
      <c r="A174" s="20" t="str">
        <f>IF('S.D. Paste sheet'!A174="","",'S.D. Paste sheet'!A174)</f>
        <v/>
      </c>
      <c r="B174" s="20" t="str">
        <f>IF('S.D. Paste sheet'!B174="","",'S.D. Paste sheet'!B174)</f>
        <v/>
      </c>
      <c r="C174" s="20" t="str">
        <f>IF('S.D. Paste sheet'!C174="","",'S.D. Paste sheet'!C174)</f>
        <v/>
      </c>
      <c r="D174" s="20" t="str">
        <f>IF('S.D. Paste sheet'!D174="","",'S.D. Paste sheet'!D174)</f>
        <v/>
      </c>
      <c r="E174" s="20" t="str">
        <f>IF('S.D. Paste sheet'!E174="","",UPPER('S.D. Paste sheet'!E174))</f>
        <v/>
      </c>
      <c r="F174" s="20" t="str">
        <f>IF('S.D. Paste sheet'!F174="","",'S.D. Paste sheet'!F174)</f>
        <v/>
      </c>
      <c r="G174" s="20" t="str">
        <f>IF('S.D. Paste sheet'!G174="","",UPPER('S.D. Paste sheet'!G174))</f>
        <v/>
      </c>
      <c r="H174" s="20" t="str">
        <f>IF('S.D. Paste sheet'!H174="","",UPPER('S.D. Paste sheet'!H174))</f>
        <v/>
      </c>
      <c r="I174" s="20" t="str">
        <f>IF('S.D. Paste sheet'!I174="","",'S.D. Paste sheet'!I174)</f>
        <v/>
      </c>
      <c r="J174" s="20" t="str">
        <f>IF('S.D. Paste sheet'!J174="","",'S.D. Paste sheet'!J174)</f>
        <v/>
      </c>
      <c r="K174" s="20" t="str">
        <f>IF('S.D. Paste sheet'!K174="","",'S.D. Paste sheet'!K174)</f>
        <v/>
      </c>
      <c r="L174" s="20" t="str">
        <f>IF('S.D. Paste sheet'!L174="","",'S.D. Paste sheet'!L174)</f>
        <v/>
      </c>
      <c r="M174" s="20" t="str">
        <f>IF('S.D. Paste sheet'!M174="","",'S.D. Paste sheet'!M174)</f>
        <v/>
      </c>
      <c r="N174" s="20" t="str">
        <f>IF('S.D. Paste sheet'!N174="","",'S.D. Paste sheet'!N174)</f>
        <v/>
      </c>
      <c r="O174" s="20" t="str">
        <f>IF('S.D. Paste sheet'!O174="","",'S.D. Paste sheet'!O174)</f>
        <v>OBC</v>
      </c>
      <c r="P174" s="20" t="str">
        <f>IF('S.D. Paste sheet'!P174="","",'S.D. Paste sheet'!P174)</f>
        <v>Muslim</v>
      </c>
      <c r="Q174" s="20" t="str">
        <f>IF('S.D. Paste sheet'!Q174="","",'S.D. Paste sheet'!Q174)</f>
        <v/>
      </c>
      <c r="R174" s="20" t="str">
        <f>IF('S.D. Paste sheet'!R174="","",'S.D. Paste sheet'!R174)</f>
        <v>MAHATMA GANDHI GOVT. SCHOOL BAR (214110)</v>
      </c>
      <c r="S174" s="20">
        <f>IF('S.D. Paste sheet'!S174="","",'S.D. Paste sheet'!S174)</f>
        <v>8200204302</v>
      </c>
      <c r="T174" s="20" t="str">
        <f>IF('S.D. Paste sheet'!T174="","",'S.D. Paste sheet'!T174)</f>
        <v>XXXX7302</v>
      </c>
      <c r="U174" s="20" t="str">
        <f>IF('S.D. Paste sheet'!U174="","",'S.D. Paste sheet'!U174)</f>
        <v/>
      </c>
      <c r="V174" s="20">
        <f>IF('S.D. Paste sheet'!V174="","",'S.D. Paste sheet'!V174)</f>
        <v>7073556386</v>
      </c>
      <c r="W174" s="20" t="str">
        <f>IF('S.D. Paste sheet'!W174="","",'S.D. Paste sheet'!W174)</f>
        <v>takiya ka bas bar,raipur,bar,306105</v>
      </c>
      <c r="X174" s="20">
        <f>IF('S.D. Paste sheet'!X174="","",'S.D. Paste sheet'!X174)</f>
        <v>30000</v>
      </c>
      <c r="Y174" s="20" t="str">
        <f>IF('S.D. Paste sheet'!Y174="","",'S.D. Paste sheet'!Y174)</f>
        <v>N</v>
      </c>
      <c r="Z174" s="20" t="str">
        <f>IF('S.D. Paste sheet'!Z174="","",'S.D. Paste sheet'!Z174)</f>
        <v>N</v>
      </c>
      <c r="AA174" s="20" t="str">
        <f>IF('S.D. Paste sheet'!AA174="","",'S.D. Paste sheet'!AA174)</f>
        <v>Yes</v>
      </c>
      <c r="AB174" s="20">
        <f>IF('S.D. Paste sheet'!AB174="","",'S.D. Paste sheet'!AB174)</f>
        <v>10</v>
      </c>
      <c r="AC174" s="20" t="str">
        <f>IF('S.D. Paste sheet'!AC174="","",'S.D. Paste sheet'!AC174)</f>
        <v>None</v>
      </c>
      <c r="AD174" s="20">
        <f>IF('S.D. Paste sheet'!AD174="","",'S.D. Paste sheet'!AD174)</f>
        <v>0</v>
      </c>
      <c r="AE174" s="28"/>
      <c r="AF174" t="str">
        <f>IF(AK174="","",IF(AK174&gt;0,COUNT($AG$2:AG174),""))</f>
        <v/>
      </c>
      <c r="AG174" s="25" t="str">
        <f t="shared" si="66"/>
        <v/>
      </c>
      <c r="AH174" s="25" t="str">
        <f t="shared" si="67"/>
        <v/>
      </c>
      <c r="AI174" s="25" t="str">
        <f t="shared" si="68"/>
        <v/>
      </c>
      <c r="AJ174" s="25" t="str">
        <f t="shared" si="69"/>
        <v/>
      </c>
      <c r="AK174" s="25" t="str">
        <f t="shared" si="70"/>
        <v/>
      </c>
      <c r="AL174" s="25" t="str">
        <f t="shared" si="71"/>
        <v/>
      </c>
      <c r="AM174" s="25" t="str">
        <f t="shared" si="72"/>
        <v/>
      </c>
      <c r="AN174" s="25" t="str">
        <f t="shared" si="73"/>
        <v/>
      </c>
      <c r="AO174" s="25" t="str">
        <f t="shared" si="74"/>
        <v/>
      </c>
      <c r="AP174" s="25" t="str">
        <f t="shared" si="75"/>
        <v/>
      </c>
      <c r="AQ174" s="25" t="str">
        <f t="shared" si="76"/>
        <v/>
      </c>
      <c r="AR174" s="25" t="str">
        <f t="shared" si="77"/>
        <v/>
      </c>
      <c r="AS174" s="25" t="str">
        <f t="shared" si="78"/>
        <v/>
      </c>
      <c r="AT174" s="25" t="str">
        <f t="shared" si="79"/>
        <v/>
      </c>
      <c r="AU174" s="25" t="str">
        <f t="shared" si="80"/>
        <v/>
      </c>
      <c r="AV174" s="25" t="str">
        <f t="shared" si="81"/>
        <v/>
      </c>
      <c r="AX174" t="str">
        <f>IF(BC174="","",IF(BC174&gt;0,COUNT($AY$2:AY174),""))</f>
        <v/>
      </c>
      <c r="AY174" s="25" t="str">
        <f t="shared" si="82"/>
        <v/>
      </c>
      <c r="AZ174" s="25" t="str">
        <f t="shared" si="83"/>
        <v/>
      </c>
      <c r="BA174" s="25" t="str">
        <f t="shared" si="84"/>
        <v/>
      </c>
      <c r="BB174" s="25" t="str">
        <f t="shared" si="85"/>
        <v/>
      </c>
      <c r="BC174" s="25" t="str">
        <f t="shared" si="86"/>
        <v/>
      </c>
      <c r="BD174" s="25" t="str">
        <f t="shared" si="87"/>
        <v/>
      </c>
      <c r="BE174" s="25" t="str">
        <f t="shared" si="88"/>
        <v/>
      </c>
      <c r="BF174" s="25" t="str">
        <f t="shared" si="89"/>
        <v/>
      </c>
      <c r="BG174" s="25" t="str">
        <f t="shared" si="90"/>
        <v/>
      </c>
      <c r="BH174" s="25" t="str">
        <f t="shared" si="91"/>
        <v/>
      </c>
      <c r="BI174" s="25" t="str">
        <f t="shared" si="92"/>
        <v/>
      </c>
      <c r="BJ174" s="25" t="str">
        <f t="shared" si="93"/>
        <v/>
      </c>
      <c r="BK174" s="25" t="str">
        <f t="shared" si="94"/>
        <v/>
      </c>
      <c r="BL174" s="25" t="str">
        <f t="shared" si="95"/>
        <v/>
      </c>
      <c r="BM174" s="25" t="str">
        <f t="shared" si="96"/>
        <v/>
      </c>
      <c r="BN174" s="25" t="str">
        <f t="shared" si="97"/>
        <v/>
      </c>
    </row>
    <row r="175" spans="1:66" ht="30" x14ac:dyDescent="0.25">
      <c r="A175" s="20" t="str">
        <f>IF('S.D. Paste sheet'!A175="","",'S.D. Paste sheet'!A175)</f>
        <v/>
      </c>
      <c r="B175" s="20" t="str">
        <f>IF('S.D. Paste sheet'!B175="","",'S.D. Paste sheet'!B175)</f>
        <v/>
      </c>
      <c r="C175" s="20" t="str">
        <f>IF('S.D. Paste sheet'!C175="","",'S.D. Paste sheet'!C175)</f>
        <v/>
      </c>
      <c r="D175" s="20" t="str">
        <f>IF('S.D. Paste sheet'!D175="","",'S.D. Paste sheet'!D175)</f>
        <v/>
      </c>
      <c r="E175" s="20" t="str">
        <f>IF('S.D. Paste sheet'!E175="","",UPPER('S.D. Paste sheet'!E175))</f>
        <v/>
      </c>
      <c r="F175" s="20" t="str">
        <f>IF('S.D. Paste sheet'!F175="","",'S.D. Paste sheet'!F175)</f>
        <v/>
      </c>
      <c r="G175" s="20" t="str">
        <f>IF('S.D. Paste sheet'!G175="","",UPPER('S.D. Paste sheet'!G175))</f>
        <v/>
      </c>
      <c r="H175" s="20" t="str">
        <f>IF('S.D. Paste sheet'!H175="","",UPPER('S.D. Paste sheet'!H175))</f>
        <v/>
      </c>
      <c r="I175" s="20" t="str">
        <f>IF('S.D. Paste sheet'!I175="","",'S.D. Paste sheet'!I175)</f>
        <v/>
      </c>
      <c r="J175" s="20" t="str">
        <f>IF('S.D. Paste sheet'!J175="","",'S.D. Paste sheet'!J175)</f>
        <v/>
      </c>
      <c r="K175" s="20" t="str">
        <f>IF('S.D. Paste sheet'!K175="","",'S.D. Paste sheet'!K175)</f>
        <v/>
      </c>
      <c r="L175" s="20" t="str">
        <f>IF('S.D. Paste sheet'!L175="","",'S.D. Paste sheet'!L175)</f>
        <v/>
      </c>
      <c r="M175" s="20" t="str">
        <f>IF('S.D. Paste sheet'!M175="","",'S.D. Paste sheet'!M175)</f>
        <v/>
      </c>
      <c r="N175" s="20" t="str">
        <f>IF('S.D. Paste sheet'!N175="","",'S.D. Paste sheet'!N175)</f>
        <v/>
      </c>
      <c r="O175" s="20" t="str">
        <f>IF('S.D. Paste sheet'!O175="","",'S.D. Paste sheet'!O175)</f>
        <v>OBC</v>
      </c>
      <c r="P175" s="20" t="str">
        <f>IF('S.D. Paste sheet'!P175="","",'S.D. Paste sheet'!P175)</f>
        <v>Muslim</v>
      </c>
      <c r="Q175" s="20" t="str">
        <f>IF('S.D. Paste sheet'!Q175="","",'S.D. Paste sheet'!Q175)</f>
        <v/>
      </c>
      <c r="R175" s="20" t="str">
        <f>IF('S.D. Paste sheet'!R175="","",'S.D. Paste sheet'!R175)</f>
        <v>MAHATMA GANDHI GOVT. SCHOOL BAR (214110)</v>
      </c>
      <c r="S175" s="20">
        <f>IF('S.D. Paste sheet'!S175="","",'S.D. Paste sheet'!S175)</f>
        <v>8200204302</v>
      </c>
      <c r="T175" s="20" t="str">
        <f>IF('S.D. Paste sheet'!T175="","",'S.D. Paste sheet'!T175)</f>
        <v>XXXX8511</v>
      </c>
      <c r="U175" s="20" t="str">
        <f>IF('S.D. Paste sheet'!U175="","",'S.D. Paste sheet'!U175)</f>
        <v>YAOOFQC</v>
      </c>
      <c r="V175" s="20">
        <f>IF('S.D. Paste sheet'!V175="","",'S.D. Paste sheet'!V175)</f>
        <v>7742427298</v>
      </c>
      <c r="W175" s="20" t="str">
        <f>IF('S.D. Paste sheet'!W175="","",'S.D. Paste sheet'!W175)</f>
        <v>MIYAN MAGRI BAR,RAIPUR,BAR,306105</v>
      </c>
      <c r="X175" s="20">
        <f>IF('S.D. Paste sheet'!X175="","",'S.D. Paste sheet'!X175)</f>
        <v>36000</v>
      </c>
      <c r="Y175" s="20" t="str">
        <f>IF('S.D. Paste sheet'!Y175="","",'S.D. Paste sheet'!Y175)</f>
        <v>N</v>
      </c>
      <c r="Z175" s="20" t="str">
        <f>IF('S.D. Paste sheet'!Z175="","",'S.D. Paste sheet'!Z175)</f>
        <v>N</v>
      </c>
      <c r="AA175" s="20" t="str">
        <f>IF('S.D. Paste sheet'!AA175="","",'S.D. Paste sheet'!AA175)</f>
        <v>Yes</v>
      </c>
      <c r="AB175" s="20">
        <f>IF('S.D. Paste sheet'!AB175="","",'S.D. Paste sheet'!AB175)</f>
        <v>11</v>
      </c>
      <c r="AC175" s="20" t="str">
        <f>IF('S.D. Paste sheet'!AC175="","",'S.D. Paste sheet'!AC175)</f>
        <v>None</v>
      </c>
      <c r="AD175" s="20">
        <f>IF('S.D. Paste sheet'!AD175="","",'S.D. Paste sheet'!AD175)</f>
        <v>0</v>
      </c>
      <c r="AE175" s="28"/>
      <c r="AF175" t="str">
        <f>IF(AK175="","",IF(AK175&gt;0,COUNT($AG$2:AG175),""))</f>
        <v/>
      </c>
      <c r="AG175" s="25" t="str">
        <f t="shared" si="66"/>
        <v/>
      </c>
      <c r="AH175" s="25" t="str">
        <f t="shared" si="67"/>
        <v/>
      </c>
      <c r="AI175" s="25" t="str">
        <f t="shared" si="68"/>
        <v/>
      </c>
      <c r="AJ175" s="25" t="str">
        <f t="shared" si="69"/>
        <v/>
      </c>
      <c r="AK175" s="25" t="str">
        <f t="shared" si="70"/>
        <v/>
      </c>
      <c r="AL175" s="25" t="str">
        <f t="shared" si="71"/>
        <v/>
      </c>
      <c r="AM175" s="25" t="str">
        <f t="shared" si="72"/>
        <v/>
      </c>
      <c r="AN175" s="25" t="str">
        <f t="shared" si="73"/>
        <v/>
      </c>
      <c r="AO175" s="25" t="str">
        <f t="shared" si="74"/>
        <v/>
      </c>
      <c r="AP175" s="25" t="str">
        <f t="shared" si="75"/>
        <v/>
      </c>
      <c r="AQ175" s="25" t="str">
        <f t="shared" si="76"/>
        <v/>
      </c>
      <c r="AR175" s="25" t="str">
        <f t="shared" si="77"/>
        <v/>
      </c>
      <c r="AS175" s="25" t="str">
        <f t="shared" si="78"/>
        <v/>
      </c>
      <c r="AT175" s="25" t="str">
        <f t="shared" si="79"/>
        <v/>
      </c>
      <c r="AU175" s="25" t="str">
        <f t="shared" si="80"/>
        <v/>
      </c>
      <c r="AV175" s="25" t="str">
        <f t="shared" si="81"/>
        <v/>
      </c>
      <c r="AX175" t="str">
        <f>IF(BC175="","",IF(BC175&gt;0,COUNT($AY$2:AY175),""))</f>
        <v/>
      </c>
      <c r="AY175" s="25" t="str">
        <f t="shared" si="82"/>
        <v/>
      </c>
      <c r="AZ175" s="25" t="str">
        <f t="shared" si="83"/>
        <v/>
      </c>
      <c r="BA175" s="25" t="str">
        <f t="shared" si="84"/>
        <v/>
      </c>
      <c r="BB175" s="25" t="str">
        <f t="shared" si="85"/>
        <v/>
      </c>
      <c r="BC175" s="25" t="str">
        <f t="shared" si="86"/>
        <v/>
      </c>
      <c r="BD175" s="25" t="str">
        <f t="shared" si="87"/>
        <v/>
      </c>
      <c r="BE175" s="25" t="str">
        <f t="shared" si="88"/>
        <v/>
      </c>
      <c r="BF175" s="25" t="str">
        <f t="shared" si="89"/>
        <v/>
      </c>
      <c r="BG175" s="25" t="str">
        <f t="shared" si="90"/>
        <v/>
      </c>
      <c r="BH175" s="25" t="str">
        <f t="shared" si="91"/>
        <v/>
      </c>
      <c r="BI175" s="25" t="str">
        <f t="shared" si="92"/>
        <v/>
      </c>
      <c r="BJ175" s="25" t="str">
        <f t="shared" si="93"/>
        <v/>
      </c>
      <c r="BK175" s="25" t="str">
        <f t="shared" si="94"/>
        <v/>
      </c>
      <c r="BL175" s="25" t="str">
        <f t="shared" si="95"/>
        <v/>
      </c>
      <c r="BM175" s="25" t="str">
        <f t="shared" si="96"/>
        <v/>
      </c>
      <c r="BN175" s="25" t="str">
        <f t="shared" si="97"/>
        <v/>
      </c>
    </row>
    <row r="176" spans="1:66" ht="30" x14ac:dyDescent="0.25">
      <c r="A176" s="20" t="str">
        <f>IF('S.D. Paste sheet'!A176="","",'S.D. Paste sheet'!A176)</f>
        <v/>
      </c>
      <c r="B176" s="20" t="str">
        <f>IF('S.D. Paste sheet'!B176="","",'S.D. Paste sheet'!B176)</f>
        <v/>
      </c>
      <c r="C176" s="20" t="str">
        <f>IF('S.D. Paste sheet'!C176="","",'S.D. Paste sheet'!C176)</f>
        <v/>
      </c>
      <c r="D176" s="20" t="str">
        <f>IF('S.D. Paste sheet'!D176="","",'S.D. Paste sheet'!D176)</f>
        <v/>
      </c>
      <c r="E176" s="20" t="str">
        <f>IF('S.D. Paste sheet'!E176="","",UPPER('S.D. Paste sheet'!E176))</f>
        <v/>
      </c>
      <c r="F176" s="20" t="str">
        <f>IF('S.D. Paste sheet'!F176="","",'S.D. Paste sheet'!F176)</f>
        <v/>
      </c>
      <c r="G176" s="20" t="str">
        <f>IF('S.D. Paste sheet'!G176="","",UPPER('S.D. Paste sheet'!G176))</f>
        <v/>
      </c>
      <c r="H176" s="20" t="str">
        <f>IF('S.D. Paste sheet'!H176="","",UPPER('S.D. Paste sheet'!H176))</f>
        <v/>
      </c>
      <c r="I176" s="20" t="str">
        <f>IF('S.D. Paste sheet'!I176="","",'S.D. Paste sheet'!I176)</f>
        <v/>
      </c>
      <c r="J176" s="20" t="str">
        <f>IF('S.D. Paste sheet'!J176="","",'S.D. Paste sheet'!J176)</f>
        <v/>
      </c>
      <c r="K176" s="20" t="str">
        <f>IF('S.D. Paste sheet'!K176="","",'S.D. Paste sheet'!K176)</f>
        <v/>
      </c>
      <c r="L176" s="20" t="str">
        <f>IF('S.D. Paste sheet'!L176="","",'S.D. Paste sheet'!L176)</f>
        <v/>
      </c>
      <c r="M176" s="20" t="str">
        <f>IF('S.D. Paste sheet'!M176="","",'S.D. Paste sheet'!M176)</f>
        <v/>
      </c>
      <c r="N176" s="20" t="str">
        <f>IF('S.D. Paste sheet'!N176="","",'S.D. Paste sheet'!N176)</f>
        <v/>
      </c>
      <c r="O176" s="20" t="str">
        <f>IF('S.D. Paste sheet'!O176="","",'S.D. Paste sheet'!O176)</f>
        <v>OBC</v>
      </c>
      <c r="P176" s="20" t="str">
        <f>IF('S.D. Paste sheet'!P176="","",'S.D. Paste sheet'!P176)</f>
        <v>Hindu</v>
      </c>
      <c r="Q176" s="20" t="str">
        <f>IF('S.D. Paste sheet'!Q176="","",'S.D. Paste sheet'!Q176)</f>
        <v/>
      </c>
      <c r="R176" s="20" t="str">
        <f>IF('S.D. Paste sheet'!R176="","",'S.D. Paste sheet'!R176)</f>
        <v>MAHATMA GANDHI GOVT. SCHOOL BAR (214110)</v>
      </c>
      <c r="S176" s="20">
        <f>IF('S.D. Paste sheet'!S176="","",'S.D. Paste sheet'!S176)</f>
        <v>8200204302</v>
      </c>
      <c r="T176" s="20" t="str">
        <f>IF('S.D. Paste sheet'!T176="","",'S.D. Paste sheet'!T176)</f>
        <v>XXXX1374</v>
      </c>
      <c r="U176" s="20" t="str">
        <f>IF('S.D. Paste sheet'!U176="","",'S.D. Paste sheet'!U176)</f>
        <v>vtwrpgx</v>
      </c>
      <c r="V176" s="20">
        <f>IF('S.D. Paste sheet'!V176="","",'S.D. Paste sheet'!V176)</f>
        <v>9784367343</v>
      </c>
      <c r="W176" s="20" t="str">
        <f>IF('S.D. Paste sheet'!W176="","",'S.D. Paste sheet'!W176)</f>
        <v>DHOLIDHED,RAIPUR,BAR,306105</v>
      </c>
      <c r="X176" s="20">
        <f>IF('S.D. Paste sheet'!X176="","",'S.D. Paste sheet'!X176)</f>
        <v>280000</v>
      </c>
      <c r="Y176" s="20" t="str">
        <f>IF('S.D. Paste sheet'!Y176="","",'S.D. Paste sheet'!Y176)</f>
        <v>N</v>
      </c>
      <c r="Z176" s="20" t="str">
        <f>IF('S.D. Paste sheet'!Z176="","",'S.D. Paste sheet'!Z176)</f>
        <v>N</v>
      </c>
      <c r="AA176" s="20" t="str">
        <f>IF('S.D. Paste sheet'!AA176="","",'S.D. Paste sheet'!AA176)</f>
        <v>No</v>
      </c>
      <c r="AB176" s="20">
        <f>IF('S.D. Paste sheet'!AB176="","",'S.D. Paste sheet'!AB176)</f>
        <v>11</v>
      </c>
      <c r="AC176" s="20" t="str">
        <f>IF('S.D. Paste sheet'!AC176="","",'S.D. Paste sheet'!AC176)</f>
        <v>None</v>
      </c>
      <c r="AD176" s="20">
        <f>IF('S.D. Paste sheet'!AD176="","",'S.D. Paste sheet'!AD176)</f>
        <v>1</v>
      </c>
      <c r="AE176" s="28"/>
      <c r="AF176" t="str">
        <f>IF(AK176="","",IF(AK176&gt;0,COUNT($AG$2:AG176),""))</f>
        <v/>
      </c>
      <c r="AG176" s="25" t="str">
        <f t="shared" si="66"/>
        <v/>
      </c>
      <c r="AH176" s="25" t="str">
        <f t="shared" si="67"/>
        <v/>
      </c>
      <c r="AI176" s="25" t="str">
        <f t="shared" si="68"/>
        <v/>
      </c>
      <c r="AJ176" s="25" t="str">
        <f t="shared" si="69"/>
        <v/>
      </c>
      <c r="AK176" s="25" t="str">
        <f t="shared" si="70"/>
        <v/>
      </c>
      <c r="AL176" s="25" t="str">
        <f t="shared" si="71"/>
        <v/>
      </c>
      <c r="AM176" s="25" t="str">
        <f t="shared" si="72"/>
        <v/>
      </c>
      <c r="AN176" s="25" t="str">
        <f t="shared" si="73"/>
        <v/>
      </c>
      <c r="AO176" s="25" t="str">
        <f t="shared" si="74"/>
        <v/>
      </c>
      <c r="AP176" s="25" t="str">
        <f t="shared" si="75"/>
        <v/>
      </c>
      <c r="AQ176" s="25" t="str">
        <f t="shared" si="76"/>
        <v/>
      </c>
      <c r="AR176" s="25" t="str">
        <f t="shared" si="77"/>
        <v/>
      </c>
      <c r="AS176" s="25" t="str">
        <f t="shared" si="78"/>
        <v/>
      </c>
      <c r="AT176" s="25" t="str">
        <f t="shared" si="79"/>
        <v/>
      </c>
      <c r="AU176" s="25" t="str">
        <f t="shared" si="80"/>
        <v/>
      </c>
      <c r="AV176" s="25" t="str">
        <f t="shared" si="81"/>
        <v/>
      </c>
      <c r="AX176" t="str">
        <f>IF(BC176="","",IF(BC176&gt;0,COUNT($AY$2:AY176),""))</f>
        <v/>
      </c>
      <c r="AY176" s="25" t="str">
        <f t="shared" si="82"/>
        <v/>
      </c>
      <c r="AZ176" s="25" t="str">
        <f t="shared" si="83"/>
        <v/>
      </c>
      <c r="BA176" s="25" t="str">
        <f t="shared" si="84"/>
        <v/>
      </c>
      <c r="BB176" s="25" t="str">
        <f t="shared" si="85"/>
        <v/>
      </c>
      <c r="BC176" s="25" t="str">
        <f t="shared" si="86"/>
        <v/>
      </c>
      <c r="BD176" s="25" t="str">
        <f t="shared" si="87"/>
        <v/>
      </c>
      <c r="BE176" s="25" t="str">
        <f t="shared" si="88"/>
        <v/>
      </c>
      <c r="BF176" s="25" t="str">
        <f t="shared" si="89"/>
        <v/>
      </c>
      <c r="BG176" s="25" t="str">
        <f t="shared" si="90"/>
        <v/>
      </c>
      <c r="BH176" s="25" t="str">
        <f t="shared" si="91"/>
        <v/>
      </c>
      <c r="BI176" s="25" t="str">
        <f t="shared" si="92"/>
        <v/>
      </c>
      <c r="BJ176" s="25" t="str">
        <f t="shared" si="93"/>
        <v/>
      </c>
      <c r="BK176" s="25" t="str">
        <f t="shared" si="94"/>
        <v/>
      </c>
      <c r="BL176" s="25" t="str">
        <f t="shared" si="95"/>
        <v/>
      </c>
      <c r="BM176" s="25" t="str">
        <f t="shared" si="96"/>
        <v/>
      </c>
      <c r="BN176" s="25" t="str">
        <f t="shared" si="97"/>
        <v/>
      </c>
    </row>
    <row r="177" spans="1:66" ht="30" x14ac:dyDescent="0.25">
      <c r="A177" s="20" t="str">
        <f>IF('S.D. Paste sheet'!A177="","",'S.D. Paste sheet'!A177)</f>
        <v/>
      </c>
      <c r="B177" s="20" t="str">
        <f>IF('S.D. Paste sheet'!B177="","",'S.D. Paste sheet'!B177)</f>
        <v/>
      </c>
      <c r="C177" s="20" t="str">
        <f>IF('S.D. Paste sheet'!C177="","",'S.D. Paste sheet'!C177)</f>
        <v/>
      </c>
      <c r="D177" s="20" t="str">
        <f>IF('S.D. Paste sheet'!D177="","",'S.D. Paste sheet'!D177)</f>
        <v/>
      </c>
      <c r="E177" s="20" t="str">
        <f>IF('S.D. Paste sheet'!E177="","",UPPER('S.D. Paste sheet'!E177))</f>
        <v/>
      </c>
      <c r="F177" s="20" t="str">
        <f>IF('S.D. Paste sheet'!F177="","",'S.D. Paste sheet'!F177)</f>
        <v/>
      </c>
      <c r="G177" s="20" t="str">
        <f>IF('S.D. Paste sheet'!G177="","",UPPER('S.D. Paste sheet'!G177))</f>
        <v/>
      </c>
      <c r="H177" s="20" t="str">
        <f>IF('S.D. Paste sheet'!H177="","",UPPER('S.D. Paste sheet'!H177))</f>
        <v/>
      </c>
      <c r="I177" s="20" t="str">
        <f>IF('S.D. Paste sheet'!I177="","",'S.D. Paste sheet'!I177)</f>
        <v/>
      </c>
      <c r="J177" s="20" t="str">
        <f>IF('S.D. Paste sheet'!J177="","",'S.D. Paste sheet'!J177)</f>
        <v/>
      </c>
      <c r="K177" s="20" t="str">
        <f>IF('S.D. Paste sheet'!K177="","",'S.D. Paste sheet'!K177)</f>
        <v/>
      </c>
      <c r="L177" s="20" t="str">
        <f>IF('S.D. Paste sheet'!L177="","",'S.D. Paste sheet'!L177)</f>
        <v/>
      </c>
      <c r="M177" s="20" t="str">
        <f>IF('S.D. Paste sheet'!M177="","",'S.D. Paste sheet'!M177)</f>
        <v/>
      </c>
      <c r="N177" s="20" t="str">
        <f>IF('S.D. Paste sheet'!N177="","",'S.D. Paste sheet'!N177)</f>
        <v/>
      </c>
      <c r="O177" s="20" t="str">
        <f>IF('S.D. Paste sheet'!O177="","",'S.D. Paste sheet'!O177)</f>
        <v>GEN</v>
      </c>
      <c r="P177" s="20" t="str">
        <f>IF('S.D. Paste sheet'!P177="","",'S.D. Paste sheet'!P177)</f>
        <v>Hindu</v>
      </c>
      <c r="Q177" s="20" t="str">
        <f>IF('S.D. Paste sheet'!Q177="","",'S.D. Paste sheet'!Q177)</f>
        <v/>
      </c>
      <c r="R177" s="20" t="str">
        <f>IF('S.D. Paste sheet'!R177="","",'S.D. Paste sheet'!R177)</f>
        <v>MAHATMA GANDHI GOVT. SCHOOL BAR (214110)</v>
      </c>
      <c r="S177" s="20">
        <f>IF('S.D. Paste sheet'!S177="","",'S.D. Paste sheet'!S177)</f>
        <v>8200204302</v>
      </c>
      <c r="T177" s="20" t="str">
        <f>IF('S.D. Paste sheet'!T177="","",'S.D. Paste sheet'!T177)</f>
        <v>XXXX6276</v>
      </c>
      <c r="U177" s="20" t="str">
        <f>IF('S.D. Paste sheet'!U177="","",'S.D. Paste sheet'!U177)</f>
        <v/>
      </c>
      <c r="V177" s="20">
        <f>IF('S.D. Paste sheet'!V177="","",'S.D. Paste sheet'!V177)</f>
        <v>7014736217</v>
      </c>
      <c r="W177" s="20" t="str">
        <f>IF('S.D. Paste sheet'!W177="","",'S.D. Paste sheet'!W177)</f>
        <v>SAYLA DUDIYA ,BHILWARA,DUDIYA PUR,311802</v>
      </c>
      <c r="X177" s="20">
        <f>IF('S.D. Paste sheet'!X177="","",'S.D. Paste sheet'!X177)</f>
        <v>60000</v>
      </c>
      <c r="Y177" s="20" t="str">
        <f>IF('S.D. Paste sheet'!Y177="","",'S.D. Paste sheet'!Y177)</f>
        <v>N</v>
      </c>
      <c r="Z177" s="20" t="str">
        <f>IF('S.D. Paste sheet'!Z177="","",'S.D. Paste sheet'!Z177)</f>
        <v>N</v>
      </c>
      <c r="AA177" s="20" t="str">
        <f>IF('S.D. Paste sheet'!AA177="","",'S.D. Paste sheet'!AA177)</f>
        <v>No</v>
      </c>
      <c r="AB177" s="20">
        <f>IF('S.D. Paste sheet'!AB177="","",'S.D. Paste sheet'!AB177)</f>
        <v>12</v>
      </c>
      <c r="AC177" s="20" t="str">
        <f>IF('S.D. Paste sheet'!AC177="","",'S.D. Paste sheet'!AC177)</f>
        <v>None</v>
      </c>
      <c r="AD177" s="20">
        <f>IF('S.D. Paste sheet'!AD177="","",'S.D. Paste sheet'!AD177)</f>
        <v>1</v>
      </c>
      <c r="AE177" s="28"/>
      <c r="AF177" t="str">
        <f>IF(AK177="","",IF(AK177&gt;0,COUNT($AG$2:AG177),""))</f>
        <v/>
      </c>
      <c r="AG177" s="25" t="str">
        <f t="shared" si="66"/>
        <v/>
      </c>
      <c r="AH177" s="25" t="str">
        <f t="shared" si="67"/>
        <v/>
      </c>
      <c r="AI177" s="25" t="str">
        <f t="shared" si="68"/>
        <v/>
      </c>
      <c r="AJ177" s="25" t="str">
        <f t="shared" si="69"/>
        <v/>
      </c>
      <c r="AK177" s="25" t="str">
        <f t="shared" si="70"/>
        <v/>
      </c>
      <c r="AL177" s="25" t="str">
        <f t="shared" si="71"/>
        <v/>
      </c>
      <c r="AM177" s="25" t="str">
        <f t="shared" si="72"/>
        <v/>
      </c>
      <c r="AN177" s="25" t="str">
        <f t="shared" si="73"/>
        <v/>
      </c>
      <c r="AO177" s="25" t="str">
        <f t="shared" si="74"/>
        <v/>
      </c>
      <c r="AP177" s="25" t="str">
        <f t="shared" si="75"/>
        <v/>
      </c>
      <c r="AQ177" s="25" t="str">
        <f t="shared" si="76"/>
        <v/>
      </c>
      <c r="AR177" s="25" t="str">
        <f t="shared" si="77"/>
        <v/>
      </c>
      <c r="AS177" s="25" t="str">
        <f t="shared" si="78"/>
        <v/>
      </c>
      <c r="AT177" s="25" t="str">
        <f t="shared" si="79"/>
        <v/>
      </c>
      <c r="AU177" s="25" t="str">
        <f t="shared" si="80"/>
        <v/>
      </c>
      <c r="AV177" s="25" t="str">
        <f t="shared" si="81"/>
        <v/>
      </c>
      <c r="AX177" t="str">
        <f>IF(BC177="","",IF(BC177&gt;0,COUNT($AY$2:AY177),""))</f>
        <v/>
      </c>
      <c r="AY177" s="25" t="str">
        <f t="shared" si="82"/>
        <v/>
      </c>
      <c r="AZ177" s="25" t="str">
        <f t="shared" si="83"/>
        <v/>
      </c>
      <c r="BA177" s="25" t="str">
        <f t="shared" si="84"/>
        <v/>
      </c>
      <c r="BB177" s="25" t="str">
        <f t="shared" si="85"/>
        <v/>
      </c>
      <c r="BC177" s="25" t="str">
        <f t="shared" si="86"/>
        <v/>
      </c>
      <c r="BD177" s="25" t="str">
        <f t="shared" si="87"/>
        <v/>
      </c>
      <c r="BE177" s="25" t="str">
        <f t="shared" si="88"/>
        <v/>
      </c>
      <c r="BF177" s="25" t="str">
        <f t="shared" si="89"/>
        <v/>
      </c>
      <c r="BG177" s="25" t="str">
        <f t="shared" si="90"/>
        <v/>
      </c>
      <c r="BH177" s="25" t="str">
        <f t="shared" si="91"/>
        <v/>
      </c>
      <c r="BI177" s="25" t="str">
        <f t="shared" si="92"/>
        <v/>
      </c>
      <c r="BJ177" s="25" t="str">
        <f t="shared" si="93"/>
        <v/>
      </c>
      <c r="BK177" s="25" t="str">
        <f t="shared" si="94"/>
        <v/>
      </c>
      <c r="BL177" s="25" t="str">
        <f t="shared" si="95"/>
        <v/>
      </c>
      <c r="BM177" s="25" t="str">
        <f t="shared" si="96"/>
        <v/>
      </c>
      <c r="BN177" s="25" t="str">
        <f t="shared" si="97"/>
        <v/>
      </c>
    </row>
    <row r="178" spans="1:66" ht="30" x14ac:dyDescent="0.25">
      <c r="A178" s="20" t="str">
        <f>IF('S.D. Paste sheet'!A178="","",'S.D. Paste sheet'!A178)</f>
        <v/>
      </c>
      <c r="B178" s="20" t="str">
        <f>IF('S.D. Paste sheet'!B178="","",'S.D. Paste sheet'!B178)</f>
        <v/>
      </c>
      <c r="C178" s="20" t="str">
        <f>IF('S.D. Paste sheet'!C178="","",'S.D. Paste sheet'!C178)</f>
        <v/>
      </c>
      <c r="D178" s="20" t="str">
        <f>IF('S.D. Paste sheet'!D178="","",'S.D. Paste sheet'!D178)</f>
        <v/>
      </c>
      <c r="E178" s="20" t="str">
        <f>IF('S.D. Paste sheet'!E178="","",UPPER('S.D. Paste sheet'!E178))</f>
        <v/>
      </c>
      <c r="F178" s="20" t="str">
        <f>IF('S.D. Paste sheet'!F178="","",'S.D. Paste sheet'!F178)</f>
        <v/>
      </c>
      <c r="G178" s="20" t="str">
        <f>IF('S.D. Paste sheet'!G178="","",UPPER('S.D. Paste sheet'!G178))</f>
        <v/>
      </c>
      <c r="H178" s="20" t="str">
        <f>IF('S.D. Paste sheet'!H178="","",UPPER('S.D. Paste sheet'!H178))</f>
        <v/>
      </c>
      <c r="I178" s="20" t="str">
        <f>IF('S.D. Paste sheet'!I178="","",'S.D. Paste sheet'!I178)</f>
        <v/>
      </c>
      <c r="J178" s="20" t="str">
        <f>IF('S.D. Paste sheet'!J178="","",'S.D. Paste sheet'!J178)</f>
        <v/>
      </c>
      <c r="K178" s="20" t="str">
        <f>IF('S.D. Paste sheet'!K178="","",'S.D. Paste sheet'!K178)</f>
        <v/>
      </c>
      <c r="L178" s="20" t="str">
        <f>IF('S.D. Paste sheet'!L178="","",'S.D. Paste sheet'!L178)</f>
        <v/>
      </c>
      <c r="M178" s="20" t="str">
        <f>IF('S.D. Paste sheet'!M178="","",'S.D. Paste sheet'!M178)</f>
        <v/>
      </c>
      <c r="N178" s="20" t="str">
        <f>IF('S.D. Paste sheet'!N178="","",'S.D. Paste sheet'!N178)</f>
        <v/>
      </c>
      <c r="O178" s="20" t="str">
        <f>IF('S.D. Paste sheet'!O178="","",'S.D. Paste sheet'!O178)</f>
        <v>OBC</v>
      </c>
      <c r="P178" s="20" t="str">
        <f>IF('S.D. Paste sheet'!P178="","",'S.D. Paste sheet'!P178)</f>
        <v>Hindu</v>
      </c>
      <c r="Q178" s="20" t="str">
        <f>IF('S.D. Paste sheet'!Q178="","",'S.D. Paste sheet'!Q178)</f>
        <v/>
      </c>
      <c r="R178" s="20" t="str">
        <f>IF('S.D. Paste sheet'!R178="","",'S.D. Paste sheet'!R178)</f>
        <v>MAHATMA GANDHI GOVT. SCHOOL BAR (214110)</v>
      </c>
      <c r="S178" s="20">
        <f>IF('S.D. Paste sheet'!S178="","",'S.D. Paste sheet'!S178)</f>
        <v>8200204302</v>
      </c>
      <c r="T178" s="20" t="str">
        <f>IF('S.D. Paste sheet'!T178="","",'S.D. Paste sheet'!T178)</f>
        <v>XXXX1778</v>
      </c>
      <c r="U178" s="20" t="str">
        <f>IF('S.D. Paste sheet'!U178="","",'S.D. Paste sheet'!U178)</f>
        <v/>
      </c>
      <c r="V178" s="20">
        <f>IF('S.D. Paste sheet'!V178="","",'S.D. Paste sheet'!V178)</f>
        <v>9537026187</v>
      </c>
      <c r="W178" s="20" t="str">
        <f>IF('S.D. Paste sheet'!W178="","",'S.D. Paste sheet'!W178)</f>
        <v>KEERO KA BAS , BAR,RAIPUR,BAR,306105</v>
      </c>
      <c r="X178" s="20">
        <f>IF('S.D. Paste sheet'!X178="","",'S.D. Paste sheet'!X178)</f>
        <v>60000</v>
      </c>
      <c r="Y178" s="20" t="str">
        <f>IF('S.D. Paste sheet'!Y178="","",'S.D. Paste sheet'!Y178)</f>
        <v>N</v>
      </c>
      <c r="Z178" s="20" t="str">
        <f>IF('S.D. Paste sheet'!Z178="","",'S.D. Paste sheet'!Z178)</f>
        <v>N</v>
      </c>
      <c r="AA178" s="20" t="str">
        <f>IF('S.D. Paste sheet'!AA178="","",'S.D. Paste sheet'!AA178)</f>
        <v>No</v>
      </c>
      <c r="AB178" s="20">
        <f>IF('S.D. Paste sheet'!AB178="","",'S.D. Paste sheet'!AB178)</f>
        <v>10</v>
      </c>
      <c r="AC178" s="20" t="str">
        <f>IF('S.D. Paste sheet'!AC178="","",'S.D. Paste sheet'!AC178)</f>
        <v>None</v>
      </c>
      <c r="AD178" s="20">
        <f>IF('S.D. Paste sheet'!AD178="","",'S.D. Paste sheet'!AD178)</f>
        <v>1</v>
      </c>
      <c r="AE178" s="28"/>
      <c r="AF178" t="str">
        <f>IF(AK178="","",IF(AK178&gt;0,COUNT($AG$2:AG178),""))</f>
        <v/>
      </c>
      <c r="AG178" s="25" t="str">
        <f t="shared" si="66"/>
        <v/>
      </c>
      <c r="AH178" s="25" t="str">
        <f t="shared" si="67"/>
        <v/>
      </c>
      <c r="AI178" s="25" t="str">
        <f t="shared" si="68"/>
        <v/>
      </c>
      <c r="AJ178" s="25" t="str">
        <f t="shared" si="69"/>
        <v/>
      </c>
      <c r="AK178" s="25" t="str">
        <f t="shared" si="70"/>
        <v/>
      </c>
      <c r="AL178" s="25" t="str">
        <f t="shared" si="71"/>
        <v/>
      </c>
      <c r="AM178" s="25" t="str">
        <f t="shared" si="72"/>
        <v/>
      </c>
      <c r="AN178" s="25" t="str">
        <f t="shared" si="73"/>
        <v/>
      </c>
      <c r="AO178" s="25" t="str">
        <f t="shared" si="74"/>
        <v/>
      </c>
      <c r="AP178" s="25" t="str">
        <f t="shared" si="75"/>
        <v/>
      </c>
      <c r="AQ178" s="25" t="str">
        <f t="shared" si="76"/>
        <v/>
      </c>
      <c r="AR178" s="25" t="str">
        <f t="shared" si="77"/>
        <v/>
      </c>
      <c r="AS178" s="25" t="str">
        <f t="shared" si="78"/>
        <v/>
      </c>
      <c r="AT178" s="25" t="str">
        <f t="shared" si="79"/>
        <v/>
      </c>
      <c r="AU178" s="25" t="str">
        <f t="shared" si="80"/>
        <v/>
      </c>
      <c r="AV178" s="25" t="str">
        <f t="shared" si="81"/>
        <v/>
      </c>
      <c r="AX178" t="str">
        <f>IF(BC178="","",IF(BC178&gt;0,COUNT($AY$2:AY178),""))</f>
        <v/>
      </c>
      <c r="AY178" s="25" t="str">
        <f t="shared" si="82"/>
        <v/>
      </c>
      <c r="AZ178" s="25" t="str">
        <f t="shared" si="83"/>
        <v/>
      </c>
      <c r="BA178" s="25" t="str">
        <f t="shared" si="84"/>
        <v/>
      </c>
      <c r="BB178" s="25" t="str">
        <f t="shared" si="85"/>
        <v/>
      </c>
      <c r="BC178" s="25" t="str">
        <f t="shared" si="86"/>
        <v/>
      </c>
      <c r="BD178" s="25" t="str">
        <f t="shared" si="87"/>
        <v/>
      </c>
      <c r="BE178" s="25" t="str">
        <f t="shared" si="88"/>
        <v/>
      </c>
      <c r="BF178" s="25" t="str">
        <f t="shared" si="89"/>
        <v/>
      </c>
      <c r="BG178" s="25" t="str">
        <f t="shared" si="90"/>
        <v/>
      </c>
      <c r="BH178" s="25" t="str">
        <f t="shared" si="91"/>
        <v/>
      </c>
      <c r="BI178" s="25" t="str">
        <f t="shared" si="92"/>
        <v/>
      </c>
      <c r="BJ178" s="25" t="str">
        <f t="shared" si="93"/>
        <v/>
      </c>
      <c r="BK178" s="25" t="str">
        <f t="shared" si="94"/>
        <v/>
      </c>
      <c r="BL178" s="25" t="str">
        <f t="shared" si="95"/>
        <v/>
      </c>
      <c r="BM178" s="25" t="str">
        <f t="shared" si="96"/>
        <v/>
      </c>
      <c r="BN178" s="25" t="str">
        <f t="shared" si="97"/>
        <v/>
      </c>
    </row>
    <row r="179" spans="1:66" ht="30" x14ac:dyDescent="0.25">
      <c r="A179" s="20" t="str">
        <f>IF('S.D. Paste sheet'!A179="","",'S.D. Paste sheet'!A179)</f>
        <v/>
      </c>
      <c r="B179" s="20" t="str">
        <f>IF('S.D. Paste sheet'!B179="","",'S.D. Paste sheet'!B179)</f>
        <v/>
      </c>
      <c r="C179" s="20" t="str">
        <f>IF('S.D. Paste sheet'!C179="","",'S.D. Paste sheet'!C179)</f>
        <v/>
      </c>
      <c r="D179" s="20" t="str">
        <f>IF('S.D. Paste sheet'!D179="","",'S.D. Paste sheet'!D179)</f>
        <v/>
      </c>
      <c r="E179" s="20" t="str">
        <f>IF('S.D. Paste sheet'!E179="","",UPPER('S.D. Paste sheet'!E179))</f>
        <v/>
      </c>
      <c r="F179" s="20" t="str">
        <f>IF('S.D. Paste sheet'!F179="","",'S.D. Paste sheet'!F179)</f>
        <v/>
      </c>
      <c r="G179" s="20" t="str">
        <f>IF('S.D. Paste sheet'!G179="","",UPPER('S.D. Paste sheet'!G179))</f>
        <v/>
      </c>
      <c r="H179" s="20" t="str">
        <f>IF('S.D. Paste sheet'!H179="","",UPPER('S.D. Paste sheet'!H179))</f>
        <v/>
      </c>
      <c r="I179" s="20" t="str">
        <f>IF('S.D. Paste sheet'!I179="","",'S.D. Paste sheet'!I179)</f>
        <v/>
      </c>
      <c r="J179" s="20" t="str">
        <f>IF('S.D. Paste sheet'!J179="","",'S.D. Paste sheet'!J179)</f>
        <v/>
      </c>
      <c r="K179" s="20" t="str">
        <f>IF('S.D. Paste sheet'!K179="","",'S.D. Paste sheet'!K179)</f>
        <v/>
      </c>
      <c r="L179" s="20" t="str">
        <f>IF('S.D. Paste sheet'!L179="","",'S.D. Paste sheet'!L179)</f>
        <v/>
      </c>
      <c r="M179" s="20" t="str">
        <f>IF('S.D. Paste sheet'!M179="","",'S.D. Paste sheet'!M179)</f>
        <v/>
      </c>
      <c r="N179" s="20" t="str">
        <f>IF('S.D. Paste sheet'!N179="","",'S.D. Paste sheet'!N179)</f>
        <v/>
      </c>
      <c r="O179" s="20" t="str">
        <f>IF('S.D. Paste sheet'!O179="","",'S.D. Paste sheet'!O179)</f>
        <v>OBC</v>
      </c>
      <c r="P179" s="20" t="str">
        <f>IF('S.D. Paste sheet'!P179="","",'S.D. Paste sheet'!P179)</f>
        <v>Muslim</v>
      </c>
      <c r="Q179" s="20" t="str">
        <f>IF('S.D. Paste sheet'!Q179="","",'S.D. Paste sheet'!Q179)</f>
        <v/>
      </c>
      <c r="R179" s="20" t="str">
        <f>IF('S.D. Paste sheet'!R179="","",'S.D. Paste sheet'!R179)</f>
        <v>MAHATMA GANDHI GOVT. SCHOOL BAR (214110)</v>
      </c>
      <c r="S179" s="20">
        <f>IF('S.D. Paste sheet'!S179="","",'S.D. Paste sheet'!S179)</f>
        <v>8200204302</v>
      </c>
      <c r="T179" s="20" t="str">
        <f>IF('S.D. Paste sheet'!T179="","",'S.D. Paste sheet'!T179)</f>
        <v>XXXX8549</v>
      </c>
      <c r="U179" s="20" t="str">
        <f>IF('S.D. Paste sheet'!U179="","",'S.D. Paste sheet'!U179)</f>
        <v/>
      </c>
      <c r="V179" s="20">
        <f>IF('S.D. Paste sheet'!V179="","",'S.D. Paste sheet'!V179)</f>
        <v>8209088110</v>
      </c>
      <c r="W179" s="20" t="str">
        <f>IF('S.D. Paste sheet'!W179="","",'S.D. Paste sheet'!W179)</f>
        <v>RAMDEV COLONY BEHIND MASJID JODHPUR ROAD,PALI,BAR,306105</v>
      </c>
      <c r="X179" s="20">
        <f>IF('S.D. Paste sheet'!X179="","",'S.D. Paste sheet'!X179)</f>
        <v>84000</v>
      </c>
      <c r="Y179" s="20" t="str">
        <f>IF('S.D. Paste sheet'!Y179="","",'S.D. Paste sheet'!Y179)</f>
        <v>Y</v>
      </c>
      <c r="Z179" s="20" t="str">
        <f>IF('S.D. Paste sheet'!Z179="","",'S.D. Paste sheet'!Z179)</f>
        <v>N</v>
      </c>
      <c r="AA179" s="20" t="str">
        <f>IF('S.D. Paste sheet'!AA179="","",'S.D. Paste sheet'!AA179)</f>
        <v>Yes</v>
      </c>
      <c r="AB179" s="20">
        <f>IF('S.D. Paste sheet'!AB179="","",'S.D. Paste sheet'!AB179)</f>
        <v>12</v>
      </c>
      <c r="AC179" s="20" t="str">
        <f>IF('S.D. Paste sheet'!AC179="","",'S.D. Paste sheet'!AC179)</f>
        <v>None</v>
      </c>
      <c r="AD179" s="20">
        <f>IF('S.D. Paste sheet'!AD179="","",'S.D. Paste sheet'!AD179)</f>
        <v>1</v>
      </c>
      <c r="AE179" s="28"/>
      <c r="AF179" t="str">
        <f>IF(AK179="","",IF(AK179&gt;0,COUNT($AG$2:AG179),""))</f>
        <v/>
      </c>
      <c r="AG179" s="25" t="str">
        <f t="shared" si="66"/>
        <v/>
      </c>
      <c r="AH179" s="25" t="str">
        <f t="shared" si="67"/>
        <v/>
      </c>
      <c r="AI179" s="25" t="str">
        <f t="shared" si="68"/>
        <v/>
      </c>
      <c r="AJ179" s="25" t="str">
        <f t="shared" si="69"/>
        <v/>
      </c>
      <c r="AK179" s="25" t="str">
        <f t="shared" si="70"/>
        <v/>
      </c>
      <c r="AL179" s="25" t="str">
        <f t="shared" si="71"/>
        <v/>
      </c>
      <c r="AM179" s="25" t="str">
        <f t="shared" si="72"/>
        <v/>
      </c>
      <c r="AN179" s="25" t="str">
        <f t="shared" si="73"/>
        <v/>
      </c>
      <c r="AO179" s="25" t="str">
        <f t="shared" si="74"/>
        <v/>
      </c>
      <c r="AP179" s="25" t="str">
        <f t="shared" si="75"/>
        <v/>
      </c>
      <c r="AQ179" s="25" t="str">
        <f t="shared" si="76"/>
        <v/>
      </c>
      <c r="AR179" s="25" t="str">
        <f t="shared" si="77"/>
        <v/>
      </c>
      <c r="AS179" s="25" t="str">
        <f t="shared" si="78"/>
        <v/>
      </c>
      <c r="AT179" s="25" t="str">
        <f t="shared" si="79"/>
        <v/>
      </c>
      <c r="AU179" s="25" t="str">
        <f t="shared" si="80"/>
        <v/>
      </c>
      <c r="AV179" s="25" t="str">
        <f t="shared" si="81"/>
        <v/>
      </c>
      <c r="AX179" t="str">
        <f>IF(BC179="","",IF(BC179&gt;0,COUNT($AY$2:AY179),""))</f>
        <v/>
      </c>
      <c r="AY179" s="25" t="str">
        <f t="shared" si="82"/>
        <v/>
      </c>
      <c r="AZ179" s="25" t="str">
        <f t="shared" si="83"/>
        <v/>
      </c>
      <c r="BA179" s="25" t="str">
        <f t="shared" si="84"/>
        <v/>
      </c>
      <c r="BB179" s="25" t="str">
        <f t="shared" si="85"/>
        <v/>
      </c>
      <c r="BC179" s="25" t="str">
        <f t="shared" si="86"/>
        <v/>
      </c>
      <c r="BD179" s="25" t="str">
        <f t="shared" si="87"/>
        <v/>
      </c>
      <c r="BE179" s="25" t="str">
        <f t="shared" si="88"/>
        <v/>
      </c>
      <c r="BF179" s="25" t="str">
        <f t="shared" si="89"/>
        <v/>
      </c>
      <c r="BG179" s="25" t="str">
        <f t="shared" si="90"/>
        <v/>
      </c>
      <c r="BH179" s="25" t="str">
        <f t="shared" si="91"/>
        <v/>
      </c>
      <c r="BI179" s="25" t="str">
        <f t="shared" si="92"/>
        <v/>
      </c>
      <c r="BJ179" s="25" t="str">
        <f t="shared" si="93"/>
        <v/>
      </c>
      <c r="BK179" s="25" t="str">
        <f t="shared" si="94"/>
        <v/>
      </c>
      <c r="BL179" s="25" t="str">
        <f t="shared" si="95"/>
        <v/>
      </c>
      <c r="BM179" s="25" t="str">
        <f t="shared" si="96"/>
        <v/>
      </c>
      <c r="BN179" s="25" t="str">
        <f t="shared" si="97"/>
        <v/>
      </c>
    </row>
    <row r="180" spans="1:66" ht="30" x14ac:dyDescent="0.25">
      <c r="A180" s="20" t="str">
        <f>IF('S.D. Paste sheet'!A180="","",'S.D. Paste sheet'!A180)</f>
        <v/>
      </c>
      <c r="B180" s="20" t="str">
        <f>IF('S.D. Paste sheet'!B180="","",'S.D. Paste sheet'!B180)</f>
        <v/>
      </c>
      <c r="C180" s="20" t="str">
        <f>IF('S.D. Paste sheet'!C180="","",'S.D. Paste sheet'!C180)</f>
        <v/>
      </c>
      <c r="D180" s="20" t="str">
        <f>IF('S.D. Paste sheet'!D180="","",'S.D. Paste sheet'!D180)</f>
        <v/>
      </c>
      <c r="E180" s="20" t="str">
        <f>IF('S.D. Paste sheet'!E180="","",UPPER('S.D. Paste sheet'!E180))</f>
        <v/>
      </c>
      <c r="F180" s="20" t="str">
        <f>IF('S.D. Paste sheet'!F180="","",'S.D. Paste sheet'!F180)</f>
        <v/>
      </c>
      <c r="G180" s="20" t="str">
        <f>IF('S.D. Paste sheet'!G180="","",UPPER('S.D. Paste sheet'!G180))</f>
        <v/>
      </c>
      <c r="H180" s="20" t="str">
        <f>IF('S.D. Paste sheet'!H180="","",UPPER('S.D. Paste sheet'!H180))</f>
        <v/>
      </c>
      <c r="I180" s="20" t="str">
        <f>IF('S.D. Paste sheet'!I180="","",'S.D. Paste sheet'!I180)</f>
        <v/>
      </c>
      <c r="J180" s="20" t="str">
        <f>IF('S.D. Paste sheet'!J180="","",'S.D. Paste sheet'!J180)</f>
        <v/>
      </c>
      <c r="K180" s="20" t="str">
        <f>IF('S.D. Paste sheet'!K180="","",'S.D. Paste sheet'!K180)</f>
        <v/>
      </c>
      <c r="L180" s="20" t="str">
        <f>IF('S.D. Paste sheet'!L180="","",'S.D. Paste sheet'!L180)</f>
        <v/>
      </c>
      <c r="M180" s="20" t="str">
        <f>IF('S.D. Paste sheet'!M180="","",'S.D. Paste sheet'!M180)</f>
        <v/>
      </c>
      <c r="N180" s="20" t="str">
        <f>IF('S.D. Paste sheet'!N180="","",'S.D. Paste sheet'!N180)</f>
        <v/>
      </c>
      <c r="O180" s="20" t="str">
        <f>IF('S.D. Paste sheet'!O180="","",'S.D. Paste sheet'!O180)</f>
        <v>OBC</v>
      </c>
      <c r="P180" s="20" t="str">
        <f>IF('S.D. Paste sheet'!P180="","",'S.D. Paste sheet'!P180)</f>
        <v>Hindu</v>
      </c>
      <c r="Q180" s="20" t="str">
        <f>IF('S.D. Paste sheet'!Q180="","",'S.D. Paste sheet'!Q180)</f>
        <v/>
      </c>
      <c r="R180" s="20" t="str">
        <f>IF('S.D. Paste sheet'!R180="","",'S.D. Paste sheet'!R180)</f>
        <v>MAHATMA GANDHI GOVT. SCHOOL BAR (214110)</v>
      </c>
      <c r="S180" s="20">
        <f>IF('S.D. Paste sheet'!S180="","",'S.D. Paste sheet'!S180)</f>
        <v>8200204302</v>
      </c>
      <c r="T180" s="20" t="str">
        <f>IF('S.D. Paste sheet'!T180="","",'S.D. Paste sheet'!T180)</f>
        <v>XXXX0104</v>
      </c>
      <c r="U180" s="20" t="str">
        <f>IF('S.D. Paste sheet'!U180="","",'S.D. Paste sheet'!U180)</f>
        <v>WZHXPSH</v>
      </c>
      <c r="V180" s="20">
        <f>IF('S.D. Paste sheet'!V180="","",'S.D. Paste sheet'!V180)</f>
        <v>9829968485</v>
      </c>
      <c r="W180" s="20" t="str">
        <f>IF('S.D. Paste sheet'!W180="","",'S.D. Paste sheet'!W180)</f>
        <v>DHOLI DHED , BAR,RAIPUR,BAR,306105</v>
      </c>
      <c r="X180" s="20">
        <f>IF('S.D. Paste sheet'!X180="","",'S.D. Paste sheet'!X180)</f>
        <v>40000</v>
      </c>
      <c r="Y180" s="20" t="str">
        <f>IF('S.D. Paste sheet'!Y180="","",'S.D. Paste sheet'!Y180)</f>
        <v>N</v>
      </c>
      <c r="Z180" s="20" t="str">
        <f>IF('S.D. Paste sheet'!Z180="","",'S.D. Paste sheet'!Z180)</f>
        <v>N</v>
      </c>
      <c r="AA180" s="20" t="str">
        <f>IF('S.D. Paste sheet'!AA180="","",'S.D. Paste sheet'!AA180)</f>
        <v>No</v>
      </c>
      <c r="AB180" s="20">
        <f>IF('S.D. Paste sheet'!AB180="","",'S.D. Paste sheet'!AB180)</f>
        <v>13</v>
      </c>
      <c r="AC180" s="20" t="str">
        <f>IF('S.D. Paste sheet'!AC180="","",'S.D. Paste sheet'!AC180)</f>
        <v>None</v>
      </c>
      <c r="AD180" s="20">
        <f>IF('S.D. Paste sheet'!AD180="","",'S.D. Paste sheet'!AD180)</f>
        <v>3</v>
      </c>
      <c r="AE180" s="28"/>
      <c r="AF180" t="str">
        <f>IF(AK180="","",IF(AK180&gt;0,COUNT($AG$2:AG180),""))</f>
        <v/>
      </c>
      <c r="AG180" s="25" t="str">
        <f t="shared" si="66"/>
        <v/>
      </c>
      <c r="AH180" s="25" t="str">
        <f t="shared" si="67"/>
        <v/>
      </c>
      <c r="AI180" s="25" t="str">
        <f t="shared" si="68"/>
        <v/>
      </c>
      <c r="AJ180" s="25" t="str">
        <f t="shared" si="69"/>
        <v/>
      </c>
      <c r="AK180" s="25" t="str">
        <f t="shared" si="70"/>
        <v/>
      </c>
      <c r="AL180" s="25" t="str">
        <f t="shared" si="71"/>
        <v/>
      </c>
      <c r="AM180" s="25" t="str">
        <f t="shared" si="72"/>
        <v/>
      </c>
      <c r="AN180" s="25" t="str">
        <f t="shared" si="73"/>
        <v/>
      </c>
      <c r="AO180" s="25" t="str">
        <f t="shared" si="74"/>
        <v/>
      </c>
      <c r="AP180" s="25" t="str">
        <f t="shared" si="75"/>
        <v/>
      </c>
      <c r="AQ180" s="25" t="str">
        <f t="shared" si="76"/>
        <v/>
      </c>
      <c r="AR180" s="25" t="str">
        <f t="shared" si="77"/>
        <v/>
      </c>
      <c r="AS180" s="25" t="str">
        <f t="shared" si="78"/>
        <v/>
      </c>
      <c r="AT180" s="25" t="str">
        <f t="shared" si="79"/>
        <v/>
      </c>
      <c r="AU180" s="25" t="str">
        <f t="shared" si="80"/>
        <v/>
      </c>
      <c r="AV180" s="25" t="str">
        <f t="shared" si="81"/>
        <v/>
      </c>
      <c r="AX180" t="str">
        <f>IF(BC180="","",IF(BC180&gt;0,COUNT($AY$2:AY180),""))</f>
        <v/>
      </c>
      <c r="AY180" s="25" t="str">
        <f t="shared" si="82"/>
        <v/>
      </c>
      <c r="AZ180" s="25" t="str">
        <f t="shared" si="83"/>
        <v/>
      </c>
      <c r="BA180" s="25" t="str">
        <f t="shared" si="84"/>
        <v/>
      </c>
      <c r="BB180" s="25" t="str">
        <f t="shared" si="85"/>
        <v/>
      </c>
      <c r="BC180" s="25" t="str">
        <f t="shared" si="86"/>
        <v/>
      </c>
      <c r="BD180" s="25" t="str">
        <f t="shared" si="87"/>
        <v/>
      </c>
      <c r="BE180" s="25" t="str">
        <f t="shared" si="88"/>
        <v/>
      </c>
      <c r="BF180" s="25" t="str">
        <f t="shared" si="89"/>
        <v/>
      </c>
      <c r="BG180" s="25" t="str">
        <f t="shared" si="90"/>
        <v/>
      </c>
      <c r="BH180" s="25" t="str">
        <f t="shared" si="91"/>
        <v/>
      </c>
      <c r="BI180" s="25" t="str">
        <f t="shared" si="92"/>
        <v/>
      </c>
      <c r="BJ180" s="25" t="str">
        <f t="shared" si="93"/>
        <v/>
      </c>
      <c r="BK180" s="25" t="str">
        <f t="shared" si="94"/>
        <v/>
      </c>
      <c r="BL180" s="25" t="str">
        <f t="shared" si="95"/>
        <v/>
      </c>
      <c r="BM180" s="25" t="str">
        <f t="shared" si="96"/>
        <v/>
      </c>
      <c r="BN180" s="25" t="str">
        <f t="shared" si="97"/>
        <v/>
      </c>
    </row>
    <row r="181" spans="1:66" ht="30" x14ac:dyDescent="0.25">
      <c r="A181" s="20" t="str">
        <f>IF('S.D. Paste sheet'!A181="","",'S.D. Paste sheet'!A181)</f>
        <v/>
      </c>
      <c r="B181" s="20" t="str">
        <f>IF('S.D. Paste sheet'!B181="","",'S.D. Paste sheet'!B181)</f>
        <v/>
      </c>
      <c r="C181" s="20" t="str">
        <f>IF('S.D. Paste sheet'!C181="","",'S.D. Paste sheet'!C181)</f>
        <v/>
      </c>
      <c r="D181" s="20" t="str">
        <f>IF('S.D. Paste sheet'!D181="","",'S.D. Paste sheet'!D181)</f>
        <v/>
      </c>
      <c r="E181" s="20" t="str">
        <f>IF('S.D. Paste sheet'!E181="","",UPPER('S.D. Paste sheet'!E181))</f>
        <v/>
      </c>
      <c r="F181" s="20" t="str">
        <f>IF('S.D. Paste sheet'!F181="","",'S.D. Paste sheet'!F181)</f>
        <v/>
      </c>
      <c r="G181" s="20" t="str">
        <f>IF('S.D. Paste sheet'!G181="","",UPPER('S.D. Paste sheet'!G181))</f>
        <v/>
      </c>
      <c r="H181" s="20" t="str">
        <f>IF('S.D. Paste sheet'!H181="","",UPPER('S.D. Paste sheet'!H181))</f>
        <v/>
      </c>
      <c r="I181" s="20" t="str">
        <f>IF('S.D. Paste sheet'!I181="","",'S.D. Paste sheet'!I181)</f>
        <v/>
      </c>
      <c r="J181" s="20" t="str">
        <f>IF('S.D. Paste sheet'!J181="","",'S.D. Paste sheet'!J181)</f>
        <v/>
      </c>
      <c r="K181" s="20" t="str">
        <f>IF('S.D. Paste sheet'!K181="","",'S.D. Paste sheet'!K181)</f>
        <v/>
      </c>
      <c r="L181" s="20" t="str">
        <f>IF('S.D. Paste sheet'!L181="","",'S.D. Paste sheet'!L181)</f>
        <v/>
      </c>
      <c r="M181" s="20" t="str">
        <f>IF('S.D. Paste sheet'!M181="","",'S.D. Paste sheet'!M181)</f>
        <v/>
      </c>
      <c r="N181" s="20" t="str">
        <f>IF('S.D. Paste sheet'!N181="","",'S.D. Paste sheet'!N181)</f>
        <v/>
      </c>
      <c r="O181" s="20" t="str">
        <f>IF('S.D. Paste sheet'!O181="","",'S.D. Paste sheet'!O181)</f>
        <v>SC</v>
      </c>
      <c r="P181" s="20" t="str">
        <f>IF('S.D. Paste sheet'!P181="","",'S.D. Paste sheet'!P181)</f>
        <v>Hindu</v>
      </c>
      <c r="Q181" s="20" t="str">
        <f>IF('S.D. Paste sheet'!Q181="","",'S.D. Paste sheet'!Q181)</f>
        <v/>
      </c>
      <c r="R181" s="20" t="str">
        <f>IF('S.D. Paste sheet'!R181="","",'S.D. Paste sheet'!R181)</f>
        <v>MAHATMA GANDHI GOVT. SCHOOL BAR (214110)</v>
      </c>
      <c r="S181" s="20">
        <f>IF('S.D. Paste sheet'!S181="","",'S.D. Paste sheet'!S181)</f>
        <v>8200204302</v>
      </c>
      <c r="T181" s="20" t="str">
        <f>IF('S.D. Paste sheet'!T181="","",'S.D. Paste sheet'!T181)</f>
        <v>XXXX9911</v>
      </c>
      <c r="U181" s="20" t="str">
        <f>IF('S.D. Paste sheet'!U181="","",'S.D. Paste sheet'!U181)</f>
        <v>VVSRJJN</v>
      </c>
      <c r="V181" s="20">
        <f>IF('S.D. Paste sheet'!V181="","",'S.D. Paste sheet'!V181)</f>
        <v>9636174725</v>
      </c>
      <c r="W181" s="20" t="str">
        <f>IF('S.D. Paste sheet'!W181="","",'S.D. Paste sheet'!W181)</f>
        <v>RAMDEV COLONY, JODHPUR ROAD ,BAR,RAIPUR,BAR,306105</v>
      </c>
      <c r="X181" s="20">
        <f>IF('S.D. Paste sheet'!X181="","",'S.D. Paste sheet'!X181)</f>
        <v>324000</v>
      </c>
      <c r="Y181" s="20" t="str">
        <f>IF('S.D. Paste sheet'!Y181="","",'S.D. Paste sheet'!Y181)</f>
        <v>N</v>
      </c>
      <c r="Z181" s="20" t="str">
        <f>IF('S.D. Paste sheet'!Z181="","",'S.D. Paste sheet'!Z181)</f>
        <v>N</v>
      </c>
      <c r="AA181" s="20" t="str">
        <f>IF('S.D. Paste sheet'!AA181="","",'S.D. Paste sheet'!AA181)</f>
        <v>No</v>
      </c>
      <c r="AB181" s="20">
        <f>IF('S.D. Paste sheet'!AB181="","",'S.D. Paste sheet'!AB181)</f>
        <v>13</v>
      </c>
      <c r="AC181" s="20" t="str">
        <f>IF('S.D. Paste sheet'!AC181="","",'S.D. Paste sheet'!AC181)</f>
        <v>None</v>
      </c>
      <c r="AD181" s="20">
        <f>IF('S.D. Paste sheet'!AD181="","",'S.D. Paste sheet'!AD181)</f>
        <v>1</v>
      </c>
      <c r="AE181" s="28"/>
      <c r="AF181" t="str">
        <f>IF(AK181="","",IF(AK181&gt;0,COUNT($AG$2:AG181),""))</f>
        <v/>
      </c>
      <c r="AG181" s="25" t="str">
        <f t="shared" si="66"/>
        <v/>
      </c>
      <c r="AH181" s="25" t="str">
        <f t="shared" si="67"/>
        <v/>
      </c>
      <c r="AI181" s="25" t="str">
        <f t="shared" si="68"/>
        <v/>
      </c>
      <c r="AJ181" s="25" t="str">
        <f t="shared" si="69"/>
        <v/>
      </c>
      <c r="AK181" s="25" t="str">
        <f t="shared" si="70"/>
        <v/>
      </c>
      <c r="AL181" s="25" t="str">
        <f t="shared" si="71"/>
        <v/>
      </c>
      <c r="AM181" s="25" t="str">
        <f t="shared" si="72"/>
        <v/>
      </c>
      <c r="AN181" s="25" t="str">
        <f t="shared" si="73"/>
        <v/>
      </c>
      <c r="AO181" s="25" t="str">
        <f t="shared" si="74"/>
        <v/>
      </c>
      <c r="AP181" s="25" t="str">
        <f t="shared" si="75"/>
        <v/>
      </c>
      <c r="AQ181" s="25" t="str">
        <f t="shared" si="76"/>
        <v/>
      </c>
      <c r="AR181" s="25" t="str">
        <f t="shared" si="77"/>
        <v/>
      </c>
      <c r="AS181" s="25" t="str">
        <f t="shared" si="78"/>
        <v/>
      </c>
      <c r="AT181" s="25" t="str">
        <f t="shared" si="79"/>
        <v/>
      </c>
      <c r="AU181" s="25" t="str">
        <f t="shared" si="80"/>
        <v/>
      </c>
      <c r="AV181" s="25" t="str">
        <f t="shared" si="81"/>
        <v/>
      </c>
      <c r="AX181" t="str">
        <f>IF(BC181="","",IF(BC181&gt;0,COUNT($AY$2:AY181),""))</f>
        <v/>
      </c>
      <c r="AY181" s="25" t="str">
        <f t="shared" si="82"/>
        <v/>
      </c>
      <c r="AZ181" s="25" t="str">
        <f t="shared" si="83"/>
        <v/>
      </c>
      <c r="BA181" s="25" t="str">
        <f t="shared" si="84"/>
        <v/>
      </c>
      <c r="BB181" s="25" t="str">
        <f t="shared" si="85"/>
        <v/>
      </c>
      <c r="BC181" s="25" t="str">
        <f t="shared" si="86"/>
        <v/>
      </c>
      <c r="BD181" s="25" t="str">
        <f t="shared" si="87"/>
        <v/>
      </c>
      <c r="BE181" s="25" t="str">
        <f t="shared" si="88"/>
        <v/>
      </c>
      <c r="BF181" s="25" t="str">
        <f t="shared" si="89"/>
        <v/>
      </c>
      <c r="BG181" s="25" t="str">
        <f t="shared" si="90"/>
        <v/>
      </c>
      <c r="BH181" s="25" t="str">
        <f t="shared" si="91"/>
        <v/>
      </c>
      <c r="BI181" s="25" t="str">
        <f t="shared" si="92"/>
        <v/>
      </c>
      <c r="BJ181" s="25" t="str">
        <f t="shared" si="93"/>
        <v/>
      </c>
      <c r="BK181" s="25" t="str">
        <f t="shared" si="94"/>
        <v/>
      </c>
      <c r="BL181" s="25" t="str">
        <f t="shared" si="95"/>
        <v/>
      </c>
      <c r="BM181" s="25" t="str">
        <f t="shared" si="96"/>
        <v/>
      </c>
      <c r="BN181" s="25" t="str">
        <f t="shared" si="97"/>
        <v/>
      </c>
    </row>
    <row r="182" spans="1:66" ht="30" x14ac:dyDescent="0.25">
      <c r="A182" s="20" t="str">
        <f>IF('S.D. Paste sheet'!A182="","",'S.D. Paste sheet'!A182)</f>
        <v/>
      </c>
      <c r="B182" s="20" t="str">
        <f>IF('S.D. Paste sheet'!B182="","",'S.D. Paste sheet'!B182)</f>
        <v/>
      </c>
      <c r="C182" s="20" t="str">
        <f>IF('S.D. Paste sheet'!C182="","",'S.D. Paste sheet'!C182)</f>
        <v/>
      </c>
      <c r="D182" s="20" t="str">
        <f>IF('S.D. Paste sheet'!D182="","",'S.D. Paste sheet'!D182)</f>
        <v/>
      </c>
      <c r="E182" s="20" t="str">
        <f>IF('S.D. Paste sheet'!E182="","",UPPER('S.D. Paste sheet'!E182))</f>
        <v/>
      </c>
      <c r="F182" s="20" t="str">
        <f>IF('S.D. Paste sheet'!F182="","",'S.D. Paste sheet'!F182)</f>
        <v/>
      </c>
      <c r="G182" s="20" t="str">
        <f>IF('S.D. Paste sheet'!G182="","",UPPER('S.D. Paste sheet'!G182))</f>
        <v/>
      </c>
      <c r="H182" s="20" t="str">
        <f>IF('S.D. Paste sheet'!H182="","",UPPER('S.D. Paste sheet'!H182))</f>
        <v/>
      </c>
      <c r="I182" s="20" t="str">
        <f>IF('S.D. Paste sheet'!I182="","",'S.D. Paste sheet'!I182)</f>
        <v/>
      </c>
      <c r="J182" s="20" t="str">
        <f>IF('S.D. Paste sheet'!J182="","",'S.D. Paste sheet'!J182)</f>
        <v/>
      </c>
      <c r="K182" s="20" t="str">
        <f>IF('S.D. Paste sheet'!K182="","",'S.D. Paste sheet'!K182)</f>
        <v/>
      </c>
      <c r="L182" s="20" t="str">
        <f>IF('S.D. Paste sheet'!L182="","",'S.D. Paste sheet'!L182)</f>
        <v/>
      </c>
      <c r="M182" s="20" t="str">
        <f>IF('S.D. Paste sheet'!M182="","",'S.D. Paste sheet'!M182)</f>
        <v/>
      </c>
      <c r="N182" s="20" t="str">
        <f>IF('S.D. Paste sheet'!N182="","",'S.D. Paste sheet'!N182)</f>
        <v/>
      </c>
      <c r="O182" s="20" t="str">
        <f>IF('S.D. Paste sheet'!O182="","",'S.D. Paste sheet'!O182)</f>
        <v>SC</v>
      </c>
      <c r="P182" s="20" t="str">
        <f>IF('S.D. Paste sheet'!P182="","",'S.D. Paste sheet'!P182)</f>
        <v>Hindu</v>
      </c>
      <c r="Q182" s="20" t="str">
        <f>IF('S.D. Paste sheet'!Q182="","",'S.D. Paste sheet'!Q182)</f>
        <v/>
      </c>
      <c r="R182" s="20" t="str">
        <f>IF('S.D. Paste sheet'!R182="","",'S.D. Paste sheet'!R182)</f>
        <v>MAHATMA GANDHI GOVT. SCHOOL BAR (214110)</v>
      </c>
      <c r="S182" s="20">
        <f>IF('S.D. Paste sheet'!S182="","",'S.D. Paste sheet'!S182)</f>
        <v>8200204302</v>
      </c>
      <c r="T182" s="20" t="str">
        <f>IF('S.D. Paste sheet'!T182="","",'S.D. Paste sheet'!T182)</f>
        <v>XXXX9700</v>
      </c>
      <c r="U182" s="20" t="str">
        <f>IF('S.D. Paste sheet'!U182="","",'S.D. Paste sheet'!U182)</f>
        <v/>
      </c>
      <c r="V182" s="20">
        <f>IF('S.D. Paste sheet'!V182="","",'S.D. Paste sheet'!V182)</f>
        <v>9928261363</v>
      </c>
      <c r="W182" s="20" t="str">
        <f>IF('S.D. Paste sheet'!W182="","",'S.D. Paste sheet'!W182)</f>
        <v>V.- DHOOLKOT, P.- HAJIWAS,RAIPUR,DHOOLKOT,306105</v>
      </c>
      <c r="X182" s="20">
        <f>IF('S.D. Paste sheet'!X182="","",'S.D. Paste sheet'!X182)</f>
        <v>120000</v>
      </c>
      <c r="Y182" s="20" t="str">
        <f>IF('S.D. Paste sheet'!Y182="","",'S.D. Paste sheet'!Y182)</f>
        <v>N</v>
      </c>
      <c r="Z182" s="20" t="str">
        <f>IF('S.D. Paste sheet'!Z182="","",'S.D. Paste sheet'!Z182)</f>
        <v>N</v>
      </c>
      <c r="AA182" s="20" t="str">
        <f>IF('S.D. Paste sheet'!AA182="","",'S.D. Paste sheet'!AA182)</f>
        <v>No</v>
      </c>
      <c r="AB182" s="20">
        <f>IF('S.D. Paste sheet'!AB182="","",'S.D. Paste sheet'!AB182)</f>
        <v>12</v>
      </c>
      <c r="AC182" s="20" t="str">
        <f>IF('S.D. Paste sheet'!AC182="","",'S.D. Paste sheet'!AC182)</f>
        <v>None</v>
      </c>
      <c r="AD182" s="20">
        <f>IF('S.D. Paste sheet'!AD182="","",'S.D. Paste sheet'!AD182)</f>
        <v>8</v>
      </c>
      <c r="AE182" s="28"/>
      <c r="AF182" t="str">
        <f>IF(AK182="","",IF(AK182&gt;0,COUNT($AG$2:AG182),""))</f>
        <v/>
      </c>
      <c r="AG182" s="25" t="str">
        <f t="shared" si="66"/>
        <v/>
      </c>
      <c r="AH182" s="25" t="str">
        <f t="shared" si="67"/>
        <v/>
      </c>
      <c r="AI182" s="25" t="str">
        <f t="shared" si="68"/>
        <v/>
      </c>
      <c r="AJ182" s="25" t="str">
        <f t="shared" si="69"/>
        <v/>
      </c>
      <c r="AK182" s="25" t="str">
        <f t="shared" si="70"/>
        <v/>
      </c>
      <c r="AL182" s="25" t="str">
        <f t="shared" si="71"/>
        <v/>
      </c>
      <c r="AM182" s="25" t="str">
        <f t="shared" si="72"/>
        <v/>
      </c>
      <c r="AN182" s="25" t="str">
        <f t="shared" si="73"/>
        <v/>
      </c>
      <c r="AO182" s="25" t="str">
        <f t="shared" si="74"/>
        <v/>
      </c>
      <c r="AP182" s="25" t="str">
        <f t="shared" si="75"/>
        <v/>
      </c>
      <c r="AQ182" s="25" t="str">
        <f t="shared" si="76"/>
        <v/>
      </c>
      <c r="AR182" s="25" t="str">
        <f t="shared" si="77"/>
        <v/>
      </c>
      <c r="AS182" s="25" t="str">
        <f t="shared" si="78"/>
        <v/>
      </c>
      <c r="AT182" s="25" t="str">
        <f t="shared" si="79"/>
        <v/>
      </c>
      <c r="AU182" s="25" t="str">
        <f t="shared" si="80"/>
        <v/>
      </c>
      <c r="AV182" s="25" t="str">
        <f t="shared" si="81"/>
        <v/>
      </c>
      <c r="AX182" t="str">
        <f>IF(BC182="","",IF(BC182&gt;0,COUNT($AY$2:AY182),""))</f>
        <v/>
      </c>
      <c r="AY182" s="25" t="str">
        <f t="shared" si="82"/>
        <v/>
      </c>
      <c r="AZ182" s="25" t="str">
        <f t="shared" si="83"/>
        <v/>
      </c>
      <c r="BA182" s="25" t="str">
        <f t="shared" si="84"/>
        <v/>
      </c>
      <c r="BB182" s="25" t="str">
        <f t="shared" si="85"/>
        <v/>
      </c>
      <c r="BC182" s="25" t="str">
        <f t="shared" si="86"/>
        <v/>
      </c>
      <c r="BD182" s="25" t="str">
        <f t="shared" si="87"/>
        <v/>
      </c>
      <c r="BE182" s="25" t="str">
        <f t="shared" si="88"/>
        <v/>
      </c>
      <c r="BF182" s="25" t="str">
        <f t="shared" si="89"/>
        <v/>
      </c>
      <c r="BG182" s="25" t="str">
        <f t="shared" si="90"/>
        <v/>
      </c>
      <c r="BH182" s="25" t="str">
        <f t="shared" si="91"/>
        <v/>
      </c>
      <c r="BI182" s="25" t="str">
        <f t="shared" si="92"/>
        <v/>
      </c>
      <c r="BJ182" s="25" t="str">
        <f t="shared" si="93"/>
        <v/>
      </c>
      <c r="BK182" s="25" t="str">
        <f t="shared" si="94"/>
        <v/>
      </c>
      <c r="BL182" s="25" t="str">
        <f t="shared" si="95"/>
        <v/>
      </c>
      <c r="BM182" s="25" t="str">
        <f t="shared" si="96"/>
        <v/>
      </c>
      <c r="BN182" s="25" t="str">
        <f t="shared" si="97"/>
        <v/>
      </c>
    </row>
    <row r="183" spans="1:66" ht="30" x14ac:dyDescent="0.25">
      <c r="A183" s="20" t="str">
        <f>IF('S.D. Paste sheet'!A183="","",'S.D. Paste sheet'!A183)</f>
        <v/>
      </c>
      <c r="B183" s="20" t="str">
        <f>IF('S.D. Paste sheet'!B183="","",'S.D. Paste sheet'!B183)</f>
        <v/>
      </c>
      <c r="C183" s="20" t="str">
        <f>IF('S.D. Paste sheet'!C183="","",'S.D. Paste sheet'!C183)</f>
        <v/>
      </c>
      <c r="D183" s="20" t="str">
        <f>IF('S.D. Paste sheet'!D183="","",'S.D. Paste sheet'!D183)</f>
        <v/>
      </c>
      <c r="E183" s="20" t="str">
        <f>IF('S.D. Paste sheet'!E183="","",UPPER('S.D. Paste sheet'!E183))</f>
        <v/>
      </c>
      <c r="F183" s="20" t="str">
        <f>IF('S.D. Paste sheet'!F183="","",'S.D. Paste sheet'!F183)</f>
        <v/>
      </c>
      <c r="G183" s="20" t="str">
        <f>IF('S.D. Paste sheet'!G183="","",UPPER('S.D. Paste sheet'!G183))</f>
        <v/>
      </c>
      <c r="H183" s="20" t="str">
        <f>IF('S.D. Paste sheet'!H183="","",UPPER('S.D. Paste sheet'!H183))</f>
        <v/>
      </c>
      <c r="I183" s="20" t="str">
        <f>IF('S.D. Paste sheet'!I183="","",'S.D. Paste sheet'!I183)</f>
        <v/>
      </c>
      <c r="J183" s="20" t="str">
        <f>IF('S.D. Paste sheet'!J183="","",'S.D. Paste sheet'!J183)</f>
        <v/>
      </c>
      <c r="K183" s="20" t="str">
        <f>IF('S.D. Paste sheet'!K183="","",'S.D. Paste sheet'!K183)</f>
        <v/>
      </c>
      <c r="L183" s="20" t="str">
        <f>IF('S.D. Paste sheet'!L183="","",'S.D. Paste sheet'!L183)</f>
        <v/>
      </c>
      <c r="M183" s="20" t="str">
        <f>IF('S.D. Paste sheet'!M183="","",'S.D. Paste sheet'!M183)</f>
        <v/>
      </c>
      <c r="N183" s="20" t="str">
        <f>IF('S.D. Paste sheet'!N183="","",'S.D. Paste sheet'!N183)</f>
        <v/>
      </c>
      <c r="O183" s="20" t="str">
        <f>IF('S.D. Paste sheet'!O183="","",'S.D. Paste sheet'!O183)</f>
        <v>SC</v>
      </c>
      <c r="P183" s="20" t="str">
        <f>IF('S.D. Paste sheet'!P183="","",'S.D. Paste sheet'!P183)</f>
        <v>Hindu</v>
      </c>
      <c r="Q183" s="20" t="str">
        <f>IF('S.D. Paste sheet'!Q183="","",'S.D. Paste sheet'!Q183)</f>
        <v/>
      </c>
      <c r="R183" s="20" t="str">
        <f>IF('S.D. Paste sheet'!R183="","",'S.D. Paste sheet'!R183)</f>
        <v>MAHATMA GANDHI GOVT. SCHOOL BAR (214110)</v>
      </c>
      <c r="S183" s="20">
        <f>IF('S.D. Paste sheet'!S183="","",'S.D. Paste sheet'!S183)</f>
        <v>8200204302</v>
      </c>
      <c r="T183" s="20" t="str">
        <f>IF('S.D. Paste sheet'!T183="","",'S.D. Paste sheet'!T183)</f>
        <v>XXXX0246</v>
      </c>
      <c r="U183" s="20" t="str">
        <f>IF('S.D. Paste sheet'!U183="","",'S.D. Paste sheet'!U183)</f>
        <v/>
      </c>
      <c r="V183" s="20">
        <f>IF('S.D. Paste sheet'!V183="","",'S.D. Paste sheet'!V183)</f>
        <v>9784155647</v>
      </c>
      <c r="W183" s="20" t="str">
        <f>IF('S.D. Paste sheet'!W183="","",'S.D. Paste sheet'!W183)</f>
        <v>MEGHARDA ROAD, BAR,RAIPUR,BAR,306105</v>
      </c>
      <c r="X183" s="20">
        <f>IF('S.D. Paste sheet'!X183="","",'S.D. Paste sheet'!X183)</f>
        <v>84000</v>
      </c>
      <c r="Y183" s="20" t="str">
        <f>IF('S.D. Paste sheet'!Y183="","",'S.D. Paste sheet'!Y183)</f>
        <v>N</v>
      </c>
      <c r="Z183" s="20" t="str">
        <f>IF('S.D. Paste sheet'!Z183="","",'S.D. Paste sheet'!Z183)</f>
        <v>N</v>
      </c>
      <c r="AA183" s="20" t="str">
        <f>IF('S.D. Paste sheet'!AA183="","",'S.D. Paste sheet'!AA183)</f>
        <v>No</v>
      </c>
      <c r="AB183" s="20">
        <f>IF('S.D. Paste sheet'!AB183="","",'S.D. Paste sheet'!AB183)</f>
        <v>14</v>
      </c>
      <c r="AC183" s="20" t="str">
        <f>IF('S.D. Paste sheet'!AC183="","",'S.D. Paste sheet'!AC183)</f>
        <v>None</v>
      </c>
      <c r="AD183" s="20">
        <f>IF('S.D. Paste sheet'!AD183="","",'S.D. Paste sheet'!AD183)</f>
        <v>1</v>
      </c>
      <c r="AE183" s="28"/>
      <c r="AF183" t="str">
        <f>IF(AK183="","",IF(AK183&gt;0,COUNT($AG$2:AG183),""))</f>
        <v/>
      </c>
      <c r="AG183" s="25" t="str">
        <f t="shared" si="66"/>
        <v/>
      </c>
      <c r="AH183" s="25" t="str">
        <f t="shared" si="67"/>
        <v/>
      </c>
      <c r="AI183" s="25" t="str">
        <f t="shared" si="68"/>
        <v/>
      </c>
      <c r="AJ183" s="25" t="str">
        <f t="shared" si="69"/>
        <v/>
      </c>
      <c r="AK183" s="25" t="str">
        <f t="shared" si="70"/>
        <v/>
      </c>
      <c r="AL183" s="25" t="str">
        <f t="shared" si="71"/>
        <v/>
      </c>
      <c r="AM183" s="25" t="str">
        <f t="shared" si="72"/>
        <v/>
      </c>
      <c r="AN183" s="25" t="str">
        <f t="shared" si="73"/>
        <v/>
      </c>
      <c r="AO183" s="25" t="str">
        <f t="shared" si="74"/>
        <v/>
      </c>
      <c r="AP183" s="25" t="str">
        <f t="shared" si="75"/>
        <v/>
      </c>
      <c r="AQ183" s="25" t="str">
        <f t="shared" si="76"/>
        <v/>
      </c>
      <c r="AR183" s="25" t="str">
        <f t="shared" si="77"/>
        <v/>
      </c>
      <c r="AS183" s="25" t="str">
        <f t="shared" si="78"/>
        <v/>
      </c>
      <c r="AT183" s="25" t="str">
        <f t="shared" si="79"/>
        <v/>
      </c>
      <c r="AU183" s="25" t="str">
        <f t="shared" si="80"/>
        <v/>
      </c>
      <c r="AV183" s="25" t="str">
        <f t="shared" si="81"/>
        <v/>
      </c>
      <c r="AX183" t="str">
        <f>IF(BC183="","",IF(BC183&gt;0,COUNT($AY$2:AY183),""))</f>
        <v/>
      </c>
      <c r="AY183" s="25" t="str">
        <f t="shared" si="82"/>
        <v/>
      </c>
      <c r="AZ183" s="25" t="str">
        <f t="shared" si="83"/>
        <v/>
      </c>
      <c r="BA183" s="25" t="str">
        <f t="shared" si="84"/>
        <v/>
      </c>
      <c r="BB183" s="25" t="str">
        <f t="shared" si="85"/>
        <v/>
      </c>
      <c r="BC183" s="25" t="str">
        <f t="shared" si="86"/>
        <v/>
      </c>
      <c r="BD183" s="25" t="str">
        <f t="shared" si="87"/>
        <v/>
      </c>
      <c r="BE183" s="25" t="str">
        <f t="shared" si="88"/>
        <v/>
      </c>
      <c r="BF183" s="25" t="str">
        <f t="shared" si="89"/>
        <v/>
      </c>
      <c r="BG183" s="25" t="str">
        <f t="shared" si="90"/>
        <v/>
      </c>
      <c r="BH183" s="25" t="str">
        <f t="shared" si="91"/>
        <v/>
      </c>
      <c r="BI183" s="25" t="str">
        <f t="shared" si="92"/>
        <v/>
      </c>
      <c r="BJ183" s="25" t="str">
        <f t="shared" si="93"/>
        <v/>
      </c>
      <c r="BK183" s="25" t="str">
        <f t="shared" si="94"/>
        <v/>
      </c>
      <c r="BL183" s="25" t="str">
        <f t="shared" si="95"/>
        <v/>
      </c>
      <c r="BM183" s="25" t="str">
        <f t="shared" si="96"/>
        <v/>
      </c>
      <c r="BN183" s="25" t="str">
        <f t="shared" si="97"/>
        <v/>
      </c>
    </row>
    <row r="184" spans="1:66" ht="30" x14ac:dyDescent="0.25">
      <c r="A184" s="20" t="str">
        <f>IF('S.D. Paste sheet'!A184="","",'S.D. Paste sheet'!A184)</f>
        <v/>
      </c>
      <c r="B184" s="20" t="str">
        <f>IF('S.D. Paste sheet'!B184="","",'S.D. Paste sheet'!B184)</f>
        <v/>
      </c>
      <c r="C184" s="20" t="str">
        <f>IF('S.D. Paste sheet'!C184="","",'S.D. Paste sheet'!C184)</f>
        <v/>
      </c>
      <c r="D184" s="20" t="str">
        <f>IF('S.D. Paste sheet'!D184="","",'S.D. Paste sheet'!D184)</f>
        <v/>
      </c>
      <c r="E184" s="20" t="str">
        <f>IF('S.D. Paste sheet'!E184="","",UPPER('S.D. Paste sheet'!E184))</f>
        <v/>
      </c>
      <c r="F184" s="20" t="str">
        <f>IF('S.D. Paste sheet'!F184="","",'S.D. Paste sheet'!F184)</f>
        <v/>
      </c>
      <c r="G184" s="20" t="str">
        <f>IF('S.D. Paste sheet'!G184="","",UPPER('S.D. Paste sheet'!G184))</f>
        <v/>
      </c>
      <c r="H184" s="20" t="str">
        <f>IF('S.D. Paste sheet'!H184="","",UPPER('S.D. Paste sheet'!H184))</f>
        <v/>
      </c>
      <c r="I184" s="20" t="str">
        <f>IF('S.D. Paste sheet'!I184="","",'S.D. Paste sheet'!I184)</f>
        <v/>
      </c>
      <c r="J184" s="20" t="str">
        <f>IF('S.D. Paste sheet'!J184="","",'S.D. Paste sheet'!J184)</f>
        <v/>
      </c>
      <c r="K184" s="20" t="str">
        <f>IF('S.D. Paste sheet'!K184="","",'S.D. Paste sheet'!K184)</f>
        <v/>
      </c>
      <c r="L184" s="20" t="str">
        <f>IF('S.D. Paste sheet'!L184="","",'S.D. Paste sheet'!L184)</f>
        <v/>
      </c>
      <c r="M184" s="20" t="str">
        <f>IF('S.D. Paste sheet'!M184="","",'S.D. Paste sheet'!M184)</f>
        <v/>
      </c>
      <c r="N184" s="20" t="str">
        <f>IF('S.D. Paste sheet'!N184="","",'S.D. Paste sheet'!N184)</f>
        <v/>
      </c>
      <c r="O184" s="20" t="str">
        <f>IF('S.D. Paste sheet'!O184="","",'S.D. Paste sheet'!O184)</f>
        <v>SC</v>
      </c>
      <c r="P184" s="20" t="str">
        <f>IF('S.D. Paste sheet'!P184="","",'S.D. Paste sheet'!P184)</f>
        <v>Hindu</v>
      </c>
      <c r="Q184" s="20" t="str">
        <f>IF('S.D. Paste sheet'!Q184="","",'S.D. Paste sheet'!Q184)</f>
        <v/>
      </c>
      <c r="R184" s="20" t="str">
        <f>IF('S.D. Paste sheet'!R184="","",'S.D. Paste sheet'!R184)</f>
        <v>MAHATMA GANDHI GOVT. SCHOOL BAR (214110)</v>
      </c>
      <c r="S184" s="20">
        <f>IF('S.D. Paste sheet'!S184="","",'S.D. Paste sheet'!S184)</f>
        <v>8200204302</v>
      </c>
      <c r="T184" s="20" t="str">
        <f>IF('S.D. Paste sheet'!T184="","",'S.D. Paste sheet'!T184)</f>
        <v>XXXX8026</v>
      </c>
      <c r="U184" s="20" t="str">
        <f>IF('S.D. Paste sheet'!U184="","",'S.D. Paste sheet'!U184)</f>
        <v/>
      </c>
      <c r="V184" s="20">
        <f>IF('S.D. Paste sheet'!V184="","",'S.D. Paste sheet'!V184)</f>
        <v>9929002416</v>
      </c>
      <c r="W184" s="20" t="str">
        <f>IF('S.D. Paste sheet'!W184="","",'S.D. Paste sheet'!W184)</f>
        <v>MEGWALO KA BAAS ,RAIPUR,MEGARDA,306304</v>
      </c>
      <c r="X184" s="20">
        <f>IF('S.D. Paste sheet'!X184="","",'S.D. Paste sheet'!X184)</f>
        <v>300000</v>
      </c>
      <c r="Y184" s="20" t="str">
        <f>IF('S.D. Paste sheet'!Y184="","",'S.D. Paste sheet'!Y184)</f>
        <v>N</v>
      </c>
      <c r="Z184" s="20" t="str">
        <f>IF('S.D. Paste sheet'!Z184="","",'S.D. Paste sheet'!Z184)</f>
        <v>N</v>
      </c>
      <c r="AA184" s="20" t="str">
        <f>IF('S.D. Paste sheet'!AA184="","",'S.D. Paste sheet'!AA184)</f>
        <v>No</v>
      </c>
      <c r="AB184" s="20">
        <f>IF('S.D. Paste sheet'!AB184="","",'S.D. Paste sheet'!AB184)</f>
        <v>11</v>
      </c>
      <c r="AC184" s="20" t="str">
        <f>IF('S.D. Paste sheet'!AC184="","",'S.D. Paste sheet'!AC184)</f>
        <v>None</v>
      </c>
      <c r="AD184" s="20">
        <f>IF('S.D. Paste sheet'!AD184="","",'S.D. Paste sheet'!AD184)</f>
        <v>2</v>
      </c>
      <c r="AE184" s="28"/>
      <c r="AF184" t="str">
        <f>IF(AK184="","",IF(AK184&gt;0,COUNT($AG$2:AG184),""))</f>
        <v/>
      </c>
      <c r="AG184" s="25" t="str">
        <f t="shared" si="66"/>
        <v/>
      </c>
      <c r="AH184" s="25" t="str">
        <f t="shared" si="67"/>
        <v/>
      </c>
      <c r="AI184" s="25" t="str">
        <f t="shared" si="68"/>
        <v/>
      </c>
      <c r="AJ184" s="25" t="str">
        <f t="shared" si="69"/>
        <v/>
      </c>
      <c r="AK184" s="25" t="str">
        <f t="shared" si="70"/>
        <v/>
      </c>
      <c r="AL184" s="25" t="str">
        <f t="shared" si="71"/>
        <v/>
      </c>
      <c r="AM184" s="25" t="str">
        <f t="shared" si="72"/>
        <v/>
      </c>
      <c r="AN184" s="25" t="str">
        <f t="shared" si="73"/>
        <v/>
      </c>
      <c r="AO184" s="25" t="str">
        <f t="shared" si="74"/>
        <v/>
      </c>
      <c r="AP184" s="25" t="str">
        <f t="shared" si="75"/>
        <v/>
      </c>
      <c r="AQ184" s="25" t="str">
        <f t="shared" si="76"/>
        <v/>
      </c>
      <c r="AR184" s="25" t="str">
        <f t="shared" si="77"/>
        <v/>
      </c>
      <c r="AS184" s="25" t="str">
        <f t="shared" si="78"/>
        <v/>
      </c>
      <c r="AT184" s="25" t="str">
        <f t="shared" si="79"/>
        <v/>
      </c>
      <c r="AU184" s="25" t="str">
        <f t="shared" si="80"/>
        <v/>
      </c>
      <c r="AV184" s="25" t="str">
        <f t="shared" si="81"/>
        <v/>
      </c>
      <c r="AX184" t="str">
        <f>IF(BC184="","",IF(BC184&gt;0,COUNT($AY$2:AY184),""))</f>
        <v/>
      </c>
      <c r="AY184" s="25" t="str">
        <f t="shared" si="82"/>
        <v/>
      </c>
      <c r="AZ184" s="25" t="str">
        <f t="shared" si="83"/>
        <v/>
      </c>
      <c r="BA184" s="25" t="str">
        <f t="shared" si="84"/>
        <v/>
      </c>
      <c r="BB184" s="25" t="str">
        <f t="shared" si="85"/>
        <v/>
      </c>
      <c r="BC184" s="25" t="str">
        <f t="shared" si="86"/>
        <v/>
      </c>
      <c r="BD184" s="25" t="str">
        <f t="shared" si="87"/>
        <v/>
      </c>
      <c r="BE184" s="25" t="str">
        <f t="shared" si="88"/>
        <v/>
      </c>
      <c r="BF184" s="25" t="str">
        <f t="shared" si="89"/>
        <v/>
      </c>
      <c r="BG184" s="25" t="str">
        <f t="shared" si="90"/>
        <v/>
      </c>
      <c r="BH184" s="25" t="str">
        <f t="shared" si="91"/>
        <v/>
      </c>
      <c r="BI184" s="25" t="str">
        <f t="shared" si="92"/>
        <v/>
      </c>
      <c r="BJ184" s="25" t="str">
        <f t="shared" si="93"/>
        <v/>
      </c>
      <c r="BK184" s="25" t="str">
        <f t="shared" si="94"/>
        <v/>
      </c>
      <c r="BL184" s="25" t="str">
        <f t="shared" si="95"/>
        <v/>
      </c>
      <c r="BM184" s="25" t="str">
        <f t="shared" si="96"/>
        <v/>
      </c>
      <c r="BN184" s="25" t="str">
        <f t="shared" si="97"/>
        <v/>
      </c>
    </row>
    <row r="185" spans="1:66" ht="30" x14ac:dyDescent="0.25">
      <c r="A185" s="20" t="str">
        <f>IF('S.D. Paste sheet'!A185="","",'S.D. Paste sheet'!A185)</f>
        <v/>
      </c>
      <c r="B185" s="20" t="str">
        <f>IF('S.D. Paste sheet'!B185="","",'S.D. Paste sheet'!B185)</f>
        <v/>
      </c>
      <c r="C185" s="20" t="str">
        <f>IF('S.D. Paste sheet'!C185="","",'S.D. Paste sheet'!C185)</f>
        <v/>
      </c>
      <c r="D185" s="20" t="str">
        <f>IF('S.D. Paste sheet'!D185="","",'S.D. Paste sheet'!D185)</f>
        <v/>
      </c>
      <c r="E185" s="20" t="str">
        <f>IF('S.D. Paste sheet'!E185="","",UPPER('S.D. Paste sheet'!E185))</f>
        <v/>
      </c>
      <c r="F185" s="20" t="str">
        <f>IF('S.D. Paste sheet'!F185="","",'S.D. Paste sheet'!F185)</f>
        <v/>
      </c>
      <c r="G185" s="20" t="str">
        <f>IF('S.D. Paste sheet'!G185="","",UPPER('S.D. Paste sheet'!G185))</f>
        <v/>
      </c>
      <c r="H185" s="20" t="str">
        <f>IF('S.D. Paste sheet'!H185="","",UPPER('S.D. Paste sheet'!H185))</f>
        <v/>
      </c>
      <c r="I185" s="20" t="str">
        <f>IF('S.D. Paste sheet'!I185="","",'S.D. Paste sheet'!I185)</f>
        <v/>
      </c>
      <c r="J185" s="20" t="str">
        <f>IF('S.D. Paste sheet'!J185="","",'S.D. Paste sheet'!J185)</f>
        <v/>
      </c>
      <c r="K185" s="20" t="str">
        <f>IF('S.D. Paste sheet'!K185="","",'S.D. Paste sheet'!K185)</f>
        <v/>
      </c>
      <c r="L185" s="20" t="str">
        <f>IF('S.D. Paste sheet'!L185="","",'S.D. Paste sheet'!L185)</f>
        <v/>
      </c>
      <c r="M185" s="20" t="str">
        <f>IF('S.D. Paste sheet'!M185="","",'S.D. Paste sheet'!M185)</f>
        <v/>
      </c>
      <c r="N185" s="20" t="str">
        <f>IF('S.D. Paste sheet'!N185="","",'S.D. Paste sheet'!N185)</f>
        <v/>
      </c>
      <c r="O185" s="20" t="str">
        <f>IF('S.D. Paste sheet'!O185="","",'S.D. Paste sheet'!O185)</f>
        <v>OBC</v>
      </c>
      <c r="P185" s="20" t="str">
        <f>IF('S.D. Paste sheet'!P185="","",'S.D. Paste sheet'!P185)</f>
        <v>Hindu</v>
      </c>
      <c r="Q185" s="20" t="str">
        <f>IF('S.D. Paste sheet'!Q185="","",'S.D. Paste sheet'!Q185)</f>
        <v/>
      </c>
      <c r="R185" s="20" t="str">
        <f>IF('S.D. Paste sheet'!R185="","",'S.D. Paste sheet'!R185)</f>
        <v>MAHATMA GANDHI GOVT. SCHOOL BAR (214110)</v>
      </c>
      <c r="S185" s="20">
        <f>IF('S.D. Paste sheet'!S185="","",'S.D. Paste sheet'!S185)</f>
        <v>8200204302</v>
      </c>
      <c r="T185" s="20" t="str">
        <f>IF('S.D. Paste sheet'!T185="","",'S.D. Paste sheet'!T185)</f>
        <v>XXXX2925</v>
      </c>
      <c r="U185" s="20" t="str">
        <f>IF('S.D. Paste sheet'!U185="","",'S.D. Paste sheet'!U185)</f>
        <v/>
      </c>
      <c r="V185" s="20">
        <f>IF('S.D. Paste sheet'!V185="","",'S.D. Paste sheet'!V185)</f>
        <v>9414404881</v>
      </c>
      <c r="W185" s="20" t="str">
        <f>IF('S.D. Paste sheet'!W185="","",'S.D. Paste sheet'!W185)</f>
        <v>CHARANO KI COLONY , NIMAJ,JAITARAN,NIMAJ,306303</v>
      </c>
      <c r="X185" s="20">
        <f>IF('S.D. Paste sheet'!X185="","",'S.D. Paste sheet'!X185)</f>
        <v>360000</v>
      </c>
      <c r="Y185" s="20" t="str">
        <f>IF('S.D. Paste sheet'!Y185="","",'S.D. Paste sheet'!Y185)</f>
        <v>N</v>
      </c>
      <c r="Z185" s="20" t="str">
        <f>IF('S.D. Paste sheet'!Z185="","",'S.D. Paste sheet'!Z185)</f>
        <v>N</v>
      </c>
      <c r="AA185" s="20" t="str">
        <f>IF('S.D. Paste sheet'!AA185="","",'S.D. Paste sheet'!AA185)</f>
        <v>No</v>
      </c>
      <c r="AB185" s="20">
        <f>IF('S.D. Paste sheet'!AB185="","",'S.D. Paste sheet'!AB185)</f>
        <v>11</v>
      </c>
      <c r="AC185" s="20" t="str">
        <f>IF('S.D. Paste sheet'!AC185="","",'S.D. Paste sheet'!AC185)</f>
        <v>None</v>
      </c>
      <c r="AD185" s="20">
        <f>IF('S.D. Paste sheet'!AD185="","",'S.D. Paste sheet'!AD185)</f>
        <v>10</v>
      </c>
      <c r="AE185" s="28"/>
      <c r="AF185" t="str">
        <f>IF(AK185="","",IF(AK185&gt;0,COUNT($AG$2:AG185),""))</f>
        <v/>
      </c>
      <c r="AG185" s="25" t="str">
        <f t="shared" si="66"/>
        <v/>
      </c>
      <c r="AH185" s="25" t="str">
        <f t="shared" si="67"/>
        <v/>
      </c>
      <c r="AI185" s="25" t="str">
        <f t="shared" si="68"/>
        <v/>
      </c>
      <c r="AJ185" s="25" t="str">
        <f t="shared" si="69"/>
        <v/>
      </c>
      <c r="AK185" s="25" t="str">
        <f t="shared" si="70"/>
        <v/>
      </c>
      <c r="AL185" s="25" t="str">
        <f t="shared" si="71"/>
        <v/>
      </c>
      <c r="AM185" s="25" t="str">
        <f t="shared" si="72"/>
        <v/>
      </c>
      <c r="AN185" s="25" t="str">
        <f t="shared" si="73"/>
        <v/>
      </c>
      <c r="AO185" s="25" t="str">
        <f t="shared" si="74"/>
        <v/>
      </c>
      <c r="AP185" s="25" t="str">
        <f t="shared" si="75"/>
        <v/>
      </c>
      <c r="AQ185" s="25" t="str">
        <f t="shared" si="76"/>
        <v/>
      </c>
      <c r="AR185" s="25" t="str">
        <f t="shared" si="77"/>
        <v/>
      </c>
      <c r="AS185" s="25" t="str">
        <f t="shared" si="78"/>
        <v/>
      </c>
      <c r="AT185" s="25" t="str">
        <f t="shared" si="79"/>
        <v/>
      </c>
      <c r="AU185" s="25" t="str">
        <f t="shared" si="80"/>
        <v/>
      </c>
      <c r="AV185" s="25" t="str">
        <f t="shared" si="81"/>
        <v/>
      </c>
      <c r="AX185" t="str">
        <f>IF(BC185="","",IF(BC185&gt;0,COUNT($AY$2:AY185),""))</f>
        <v/>
      </c>
      <c r="AY185" s="25" t="str">
        <f t="shared" si="82"/>
        <v/>
      </c>
      <c r="AZ185" s="25" t="str">
        <f t="shared" si="83"/>
        <v/>
      </c>
      <c r="BA185" s="25" t="str">
        <f t="shared" si="84"/>
        <v/>
      </c>
      <c r="BB185" s="25" t="str">
        <f t="shared" si="85"/>
        <v/>
      </c>
      <c r="BC185" s="25" t="str">
        <f t="shared" si="86"/>
        <v/>
      </c>
      <c r="BD185" s="25" t="str">
        <f t="shared" si="87"/>
        <v/>
      </c>
      <c r="BE185" s="25" t="str">
        <f t="shared" si="88"/>
        <v/>
      </c>
      <c r="BF185" s="25" t="str">
        <f t="shared" si="89"/>
        <v/>
      </c>
      <c r="BG185" s="25" t="str">
        <f t="shared" si="90"/>
        <v/>
      </c>
      <c r="BH185" s="25" t="str">
        <f t="shared" si="91"/>
        <v/>
      </c>
      <c r="BI185" s="25" t="str">
        <f t="shared" si="92"/>
        <v/>
      </c>
      <c r="BJ185" s="25" t="str">
        <f t="shared" si="93"/>
        <v/>
      </c>
      <c r="BK185" s="25" t="str">
        <f t="shared" si="94"/>
        <v/>
      </c>
      <c r="BL185" s="25" t="str">
        <f t="shared" si="95"/>
        <v/>
      </c>
      <c r="BM185" s="25" t="str">
        <f t="shared" si="96"/>
        <v/>
      </c>
      <c r="BN185" s="25" t="str">
        <f t="shared" si="97"/>
        <v/>
      </c>
    </row>
    <row r="186" spans="1:66" ht="30" x14ac:dyDescent="0.25">
      <c r="A186" s="20" t="str">
        <f>IF('S.D. Paste sheet'!A186="","",'S.D. Paste sheet'!A186)</f>
        <v/>
      </c>
      <c r="B186" s="20" t="str">
        <f>IF('S.D. Paste sheet'!B186="","",'S.D. Paste sheet'!B186)</f>
        <v/>
      </c>
      <c r="C186" s="20" t="str">
        <f>IF('S.D. Paste sheet'!C186="","",'S.D. Paste sheet'!C186)</f>
        <v/>
      </c>
      <c r="D186" s="20" t="str">
        <f>IF('S.D. Paste sheet'!D186="","",'S.D. Paste sheet'!D186)</f>
        <v/>
      </c>
      <c r="E186" s="20" t="str">
        <f>IF('S.D. Paste sheet'!E186="","",UPPER('S.D. Paste sheet'!E186))</f>
        <v/>
      </c>
      <c r="F186" s="20" t="str">
        <f>IF('S.D. Paste sheet'!F186="","",'S.D. Paste sheet'!F186)</f>
        <v/>
      </c>
      <c r="G186" s="20" t="str">
        <f>IF('S.D. Paste sheet'!G186="","",UPPER('S.D. Paste sheet'!G186))</f>
        <v/>
      </c>
      <c r="H186" s="20" t="str">
        <f>IF('S.D. Paste sheet'!H186="","",UPPER('S.D. Paste sheet'!H186))</f>
        <v/>
      </c>
      <c r="I186" s="20" t="str">
        <f>IF('S.D. Paste sheet'!I186="","",'S.D. Paste sheet'!I186)</f>
        <v/>
      </c>
      <c r="J186" s="20" t="str">
        <f>IF('S.D. Paste sheet'!J186="","",'S.D. Paste sheet'!J186)</f>
        <v/>
      </c>
      <c r="K186" s="20" t="str">
        <f>IF('S.D. Paste sheet'!K186="","",'S.D. Paste sheet'!K186)</f>
        <v/>
      </c>
      <c r="L186" s="20" t="str">
        <f>IF('S.D. Paste sheet'!L186="","",'S.D. Paste sheet'!L186)</f>
        <v/>
      </c>
      <c r="M186" s="20" t="str">
        <f>IF('S.D. Paste sheet'!M186="","",'S.D. Paste sheet'!M186)</f>
        <v/>
      </c>
      <c r="N186" s="20" t="str">
        <f>IF('S.D. Paste sheet'!N186="","",'S.D. Paste sheet'!N186)</f>
        <v/>
      </c>
      <c r="O186" s="20" t="str">
        <f>IF('S.D. Paste sheet'!O186="","",'S.D. Paste sheet'!O186)</f>
        <v>OBC</v>
      </c>
      <c r="P186" s="20" t="str">
        <f>IF('S.D. Paste sheet'!P186="","",'S.D. Paste sheet'!P186)</f>
        <v>Muslim</v>
      </c>
      <c r="Q186" s="20" t="str">
        <f>IF('S.D. Paste sheet'!Q186="","",'S.D. Paste sheet'!Q186)</f>
        <v/>
      </c>
      <c r="R186" s="20" t="str">
        <f>IF('S.D. Paste sheet'!R186="","",'S.D. Paste sheet'!R186)</f>
        <v>MAHATMA GANDHI GOVT. SCHOOL BAR (214110)</v>
      </c>
      <c r="S186" s="20">
        <f>IF('S.D. Paste sheet'!S186="","",'S.D. Paste sheet'!S186)</f>
        <v>8200204302</v>
      </c>
      <c r="T186" s="20" t="str">
        <f>IF('S.D. Paste sheet'!T186="","",'S.D. Paste sheet'!T186)</f>
        <v>XXXX9474</v>
      </c>
      <c r="U186" s="20" t="str">
        <f>IF('S.D. Paste sheet'!U186="","",'S.D. Paste sheet'!U186)</f>
        <v>wzzhpnn</v>
      </c>
      <c r="V186" s="20">
        <f>IF('S.D. Paste sheet'!V186="","",'S.D. Paste sheet'!V186)</f>
        <v>9001697785</v>
      </c>
      <c r="W186" s="20" t="str">
        <f>IF('S.D. Paste sheet'!W186="","",'S.D. Paste sheet'!W186)</f>
        <v>PURANA RELWAY STATION BAR,RAIPUR,BAR,306105</v>
      </c>
      <c r="X186" s="20">
        <f>IF('S.D. Paste sheet'!X186="","",'S.D. Paste sheet'!X186)</f>
        <v>36000</v>
      </c>
      <c r="Y186" s="20" t="str">
        <f>IF('S.D. Paste sheet'!Y186="","",'S.D. Paste sheet'!Y186)</f>
        <v>N</v>
      </c>
      <c r="Z186" s="20" t="str">
        <f>IF('S.D. Paste sheet'!Z186="","",'S.D. Paste sheet'!Z186)</f>
        <v>N</v>
      </c>
      <c r="AA186" s="20" t="str">
        <f>IF('S.D. Paste sheet'!AA186="","",'S.D. Paste sheet'!AA186)</f>
        <v>Yes</v>
      </c>
      <c r="AB186" s="20">
        <f>IF('S.D. Paste sheet'!AB186="","",'S.D. Paste sheet'!AB186)</f>
        <v>12</v>
      </c>
      <c r="AC186" s="20" t="str">
        <f>IF('S.D. Paste sheet'!AC186="","",'S.D. Paste sheet'!AC186)</f>
        <v>None</v>
      </c>
      <c r="AD186" s="20">
        <f>IF('S.D. Paste sheet'!AD186="","",'S.D. Paste sheet'!AD186)</f>
        <v>2</v>
      </c>
      <c r="AE186" s="28"/>
      <c r="AF186" t="str">
        <f>IF(AK186="","",IF(AK186&gt;0,COUNT($AG$2:AG186),""))</f>
        <v/>
      </c>
      <c r="AG186" s="25" t="str">
        <f t="shared" si="66"/>
        <v/>
      </c>
      <c r="AH186" s="25" t="str">
        <f t="shared" si="67"/>
        <v/>
      </c>
      <c r="AI186" s="25" t="str">
        <f t="shared" si="68"/>
        <v/>
      </c>
      <c r="AJ186" s="25" t="str">
        <f t="shared" si="69"/>
        <v/>
      </c>
      <c r="AK186" s="25" t="str">
        <f t="shared" si="70"/>
        <v/>
      </c>
      <c r="AL186" s="25" t="str">
        <f t="shared" si="71"/>
        <v/>
      </c>
      <c r="AM186" s="25" t="str">
        <f t="shared" si="72"/>
        <v/>
      </c>
      <c r="AN186" s="25" t="str">
        <f t="shared" si="73"/>
        <v/>
      </c>
      <c r="AO186" s="25" t="str">
        <f t="shared" si="74"/>
        <v/>
      </c>
      <c r="AP186" s="25" t="str">
        <f t="shared" si="75"/>
        <v/>
      </c>
      <c r="AQ186" s="25" t="str">
        <f t="shared" si="76"/>
        <v/>
      </c>
      <c r="AR186" s="25" t="str">
        <f t="shared" si="77"/>
        <v/>
      </c>
      <c r="AS186" s="25" t="str">
        <f t="shared" si="78"/>
        <v/>
      </c>
      <c r="AT186" s="25" t="str">
        <f t="shared" si="79"/>
        <v/>
      </c>
      <c r="AU186" s="25" t="str">
        <f t="shared" si="80"/>
        <v/>
      </c>
      <c r="AV186" s="25" t="str">
        <f t="shared" si="81"/>
        <v/>
      </c>
      <c r="AX186" t="str">
        <f>IF(BC186="","",IF(BC186&gt;0,COUNT($AY$2:AY186),""))</f>
        <v/>
      </c>
      <c r="AY186" s="25" t="str">
        <f t="shared" si="82"/>
        <v/>
      </c>
      <c r="AZ186" s="25" t="str">
        <f t="shared" si="83"/>
        <v/>
      </c>
      <c r="BA186" s="25" t="str">
        <f t="shared" si="84"/>
        <v/>
      </c>
      <c r="BB186" s="25" t="str">
        <f t="shared" si="85"/>
        <v/>
      </c>
      <c r="BC186" s="25" t="str">
        <f t="shared" si="86"/>
        <v/>
      </c>
      <c r="BD186" s="25" t="str">
        <f t="shared" si="87"/>
        <v/>
      </c>
      <c r="BE186" s="25" t="str">
        <f t="shared" si="88"/>
        <v/>
      </c>
      <c r="BF186" s="25" t="str">
        <f t="shared" si="89"/>
        <v/>
      </c>
      <c r="BG186" s="25" t="str">
        <f t="shared" si="90"/>
        <v/>
      </c>
      <c r="BH186" s="25" t="str">
        <f t="shared" si="91"/>
        <v/>
      </c>
      <c r="BI186" s="25" t="str">
        <f t="shared" si="92"/>
        <v/>
      </c>
      <c r="BJ186" s="25" t="str">
        <f t="shared" si="93"/>
        <v/>
      </c>
      <c r="BK186" s="25" t="str">
        <f t="shared" si="94"/>
        <v/>
      </c>
      <c r="BL186" s="25" t="str">
        <f t="shared" si="95"/>
        <v/>
      </c>
      <c r="BM186" s="25" t="str">
        <f t="shared" si="96"/>
        <v/>
      </c>
      <c r="BN186" s="25" t="str">
        <f t="shared" si="97"/>
        <v/>
      </c>
    </row>
    <row r="187" spans="1:66" ht="30" x14ac:dyDescent="0.25">
      <c r="A187" s="20" t="str">
        <f>IF('S.D. Paste sheet'!A187="","",'S.D. Paste sheet'!A187)</f>
        <v/>
      </c>
      <c r="B187" s="20" t="str">
        <f>IF('S.D. Paste sheet'!B187="","",'S.D. Paste sheet'!B187)</f>
        <v/>
      </c>
      <c r="C187" s="20" t="str">
        <f>IF('S.D. Paste sheet'!C187="","",'S.D. Paste sheet'!C187)</f>
        <v/>
      </c>
      <c r="D187" s="20" t="str">
        <f>IF('S.D. Paste sheet'!D187="","",'S.D. Paste sheet'!D187)</f>
        <v/>
      </c>
      <c r="E187" s="20" t="str">
        <f>IF('S.D. Paste sheet'!E187="","",UPPER('S.D. Paste sheet'!E187))</f>
        <v/>
      </c>
      <c r="F187" s="20" t="str">
        <f>IF('S.D. Paste sheet'!F187="","",'S.D. Paste sheet'!F187)</f>
        <v/>
      </c>
      <c r="G187" s="20" t="str">
        <f>IF('S.D. Paste sheet'!G187="","",UPPER('S.D. Paste sheet'!G187))</f>
        <v/>
      </c>
      <c r="H187" s="20" t="str">
        <f>IF('S.D. Paste sheet'!H187="","",UPPER('S.D. Paste sheet'!H187))</f>
        <v/>
      </c>
      <c r="I187" s="20" t="str">
        <f>IF('S.D. Paste sheet'!I187="","",'S.D. Paste sheet'!I187)</f>
        <v/>
      </c>
      <c r="J187" s="20" t="str">
        <f>IF('S.D. Paste sheet'!J187="","",'S.D. Paste sheet'!J187)</f>
        <v/>
      </c>
      <c r="K187" s="20" t="str">
        <f>IF('S.D. Paste sheet'!K187="","",'S.D. Paste sheet'!K187)</f>
        <v/>
      </c>
      <c r="L187" s="20" t="str">
        <f>IF('S.D. Paste sheet'!L187="","",'S.D. Paste sheet'!L187)</f>
        <v/>
      </c>
      <c r="M187" s="20" t="str">
        <f>IF('S.D. Paste sheet'!M187="","",'S.D. Paste sheet'!M187)</f>
        <v/>
      </c>
      <c r="N187" s="20" t="str">
        <f>IF('S.D. Paste sheet'!N187="","",'S.D. Paste sheet'!N187)</f>
        <v/>
      </c>
      <c r="O187" s="20" t="str">
        <f>IF('S.D. Paste sheet'!O187="","",'S.D. Paste sheet'!O187)</f>
        <v>OBC</v>
      </c>
      <c r="P187" s="20" t="str">
        <f>IF('S.D. Paste sheet'!P187="","",'S.D. Paste sheet'!P187)</f>
        <v>Hindu</v>
      </c>
      <c r="Q187" s="20" t="str">
        <f>IF('S.D. Paste sheet'!Q187="","",'S.D. Paste sheet'!Q187)</f>
        <v/>
      </c>
      <c r="R187" s="20" t="str">
        <f>IF('S.D. Paste sheet'!R187="","",'S.D. Paste sheet'!R187)</f>
        <v>MAHATMA GANDHI GOVT. SCHOOL BAR (214110)</v>
      </c>
      <c r="S187" s="20">
        <f>IF('S.D. Paste sheet'!S187="","",'S.D. Paste sheet'!S187)</f>
        <v>8200204302</v>
      </c>
      <c r="T187" s="20" t="str">
        <f>IF('S.D. Paste sheet'!T187="","",'S.D. Paste sheet'!T187)</f>
        <v>XXXX8583</v>
      </c>
      <c r="U187" s="20" t="str">
        <f>IF('S.D. Paste sheet'!U187="","",'S.D. Paste sheet'!U187)</f>
        <v/>
      </c>
      <c r="V187" s="20">
        <f>IF('S.D. Paste sheet'!V187="","",'S.D. Paste sheet'!V187)</f>
        <v>9785553995</v>
      </c>
      <c r="W187" s="20" t="str">
        <f>IF('S.D. Paste sheet'!W187="","",'S.D. Paste sheet'!W187)</f>
        <v>GAJANAND MOHALLA , BAR,RAIPUR,BAR,306105</v>
      </c>
      <c r="X187" s="20">
        <f>IF('S.D. Paste sheet'!X187="","",'S.D. Paste sheet'!X187)</f>
        <v>72000</v>
      </c>
      <c r="Y187" s="20" t="str">
        <f>IF('S.D. Paste sheet'!Y187="","",'S.D. Paste sheet'!Y187)</f>
        <v>N</v>
      </c>
      <c r="Z187" s="20" t="str">
        <f>IF('S.D. Paste sheet'!Z187="","",'S.D. Paste sheet'!Z187)</f>
        <v>N</v>
      </c>
      <c r="AA187" s="20" t="str">
        <f>IF('S.D. Paste sheet'!AA187="","",'S.D. Paste sheet'!AA187)</f>
        <v>No</v>
      </c>
      <c r="AB187" s="20">
        <f>IF('S.D. Paste sheet'!AB187="","",'S.D. Paste sheet'!AB187)</f>
        <v>11</v>
      </c>
      <c r="AC187" s="20" t="str">
        <f>IF('S.D. Paste sheet'!AC187="","",'S.D. Paste sheet'!AC187)</f>
        <v>None</v>
      </c>
      <c r="AD187" s="20">
        <f>IF('S.D. Paste sheet'!AD187="","",'S.D. Paste sheet'!AD187)</f>
        <v>1</v>
      </c>
      <c r="AE187" s="28"/>
      <c r="AF187" t="str">
        <f>IF(AK187="","",IF(AK187&gt;0,COUNT($AG$2:AG187),""))</f>
        <v/>
      </c>
      <c r="AG187" s="25" t="str">
        <f t="shared" si="66"/>
        <v/>
      </c>
      <c r="AH187" s="25" t="str">
        <f t="shared" si="67"/>
        <v/>
      </c>
      <c r="AI187" s="25" t="str">
        <f t="shared" si="68"/>
        <v/>
      </c>
      <c r="AJ187" s="25" t="str">
        <f t="shared" si="69"/>
        <v/>
      </c>
      <c r="AK187" s="25" t="str">
        <f t="shared" si="70"/>
        <v/>
      </c>
      <c r="AL187" s="25" t="str">
        <f t="shared" si="71"/>
        <v/>
      </c>
      <c r="AM187" s="25" t="str">
        <f t="shared" si="72"/>
        <v/>
      </c>
      <c r="AN187" s="25" t="str">
        <f t="shared" si="73"/>
        <v/>
      </c>
      <c r="AO187" s="25" t="str">
        <f t="shared" si="74"/>
        <v/>
      </c>
      <c r="AP187" s="25" t="str">
        <f t="shared" si="75"/>
        <v/>
      </c>
      <c r="AQ187" s="25" t="str">
        <f t="shared" si="76"/>
        <v/>
      </c>
      <c r="AR187" s="25" t="str">
        <f t="shared" si="77"/>
        <v/>
      </c>
      <c r="AS187" s="25" t="str">
        <f t="shared" si="78"/>
        <v/>
      </c>
      <c r="AT187" s="25" t="str">
        <f t="shared" si="79"/>
        <v/>
      </c>
      <c r="AU187" s="25" t="str">
        <f t="shared" si="80"/>
        <v/>
      </c>
      <c r="AV187" s="25" t="str">
        <f t="shared" si="81"/>
        <v/>
      </c>
      <c r="AX187" t="str">
        <f>IF(BC187="","",IF(BC187&gt;0,COUNT($AY$2:AY187),""))</f>
        <v/>
      </c>
      <c r="AY187" s="25" t="str">
        <f t="shared" si="82"/>
        <v/>
      </c>
      <c r="AZ187" s="25" t="str">
        <f t="shared" si="83"/>
        <v/>
      </c>
      <c r="BA187" s="25" t="str">
        <f t="shared" si="84"/>
        <v/>
      </c>
      <c r="BB187" s="25" t="str">
        <f t="shared" si="85"/>
        <v/>
      </c>
      <c r="BC187" s="25" t="str">
        <f t="shared" si="86"/>
        <v/>
      </c>
      <c r="BD187" s="25" t="str">
        <f t="shared" si="87"/>
        <v/>
      </c>
      <c r="BE187" s="25" t="str">
        <f t="shared" si="88"/>
        <v/>
      </c>
      <c r="BF187" s="25" t="str">
        <f t="shared" si="89"/>
        <v/>
      </c>
      <c r="BG187" s="25" t="str">
        <f t="shared" si="90"/>
        <v/>
      </c>
      <c r="BH187" s="25" t="str">
        <f t="shared" si="91"/>
        <v/>
      </c>
      <c r="BI187" s="25" t="str">
        <f t="shared" si="92"/>
        <v/>
      </c>
      <c r="BJ187" s="25" t="str">
        <f t="shared" si="93"/>
        <v/>
      </c>
      <c r="BK187" s="25" t="str">
        <f t="shared" si="94"/>
        <v/>
      </c>
      <c r="BL187" s="25" t="str">
        <f t="shared" si="95"/>
        <v/>
      </c>
      <c r="BM187" s="25" t="str">
        <f t="shared" si="96"/>
        <v/>
      </c>
      <c r="BN187" s="25" t="str">
        <f t="shared" si="97"/>
        <v/>
      </c>
    </row>
    <row r="188" spans="1:66" ht="30" x14ac:dyDescent="0.25">
      <c r="A188" s="20" t="str">
        <f>IF('S.D. Paste sheet'!A188="","",'S.D. Paste sheet'!A188)</f>
        <v/>
      </c>
      <c r="B188" s="20" t="str">
        <f>IF('S.D. Paste sheet'!B188="","",'S.D. Paste sheet'!B188)</f>
        <v/>
      </c>
      <c r="C188" s="20" t="str">
        <f>IF('S.D. Paste sheet'!C188="","",'S.D. Paste sheet'!C188)</f>
        <v/>
      </c>
      <c r="D188" s="20" t="str">
        <f>IF('S.D. Paste sheet'!D188="","",'S.D. Paste sheet'!D188)</f>
        <v/>
      </c>
      <c r="E188" s="20" t="str">
        <f>IF('S.D. Paste sheet'!E188="","",UPPER('S.D. Paste sheet'!E188))</f>
        <v/>
      </c>
      <c r="F188" s="20" t="str">
        <f>IF('S.D. Paste sheet'!F188="","",'S.D. Paste sheet'!F188)</f>
        <v/>
      </c>
      <c r="G188" s="20" t="str">
        <f>IF('S.D. Paste sheet'!G188="","",UPPER('S.D. Paste sheet'!G188))</f>
        <v/>
      </c>
      <c r="H188" s="20" t="str">
        <f>IF('S.D. Paste sheet'!H188="","",UPPER('S.D. Paste sheet'!H188))</f>
        <v/>
      </c>
      <c r="I188" s="20" t="str">
        <f>IF('S.D. Paste sheet'!I188="","",'S.D. Paste sheet'!I188)</f>
        <v/>
      </c>
      <c r="J188" s="20" t="str">
        <f>IF('S.D. Paste sheet'!J188="","",'S.D. Paste sheet'!J188)</f>
        <v/>
      </c>
      <c r="K188" s="20" t="str">
        <f>IF('S.D. Paste sheet'!K188="","",'S.D. Paste sheet'!K188)</f>
        <v/>
      </c>
      <c r="L188" s="20" t="str">
        <f>IF('S.D. Paste sheet'!L188="","",'S.D. Paste sheet'!L188)</f>
        <v/>
      </c>
      <c r="M188" s="20" t="str">
        <f>IF('S.D. Paste sheet'!M188="","",'S.D. Paste sheet'!M188)</f>
        <v/>
      </c>
      <c r="N188" s="20" t="str">
        <f>IF('S.D. Paste sheet'!N188="","",'S.D. Paste sheet'!N188)</f>
        <v/>
      </c>
      <c r="O188" s="20" t="str">
        <f>IF('S.D. Paste sheet'!O188="","",'S.D. Paste sheet'!O188)</f>
        <v>OBC</v>
      </c>
      <c r="P188" s="20" t="str">
        <f>IF('S.D. Paste sheet'!P188="","",'S.D. Paste sheet'!P188)</f>
        <v>Hindu</v>
      </c>
      <c r="Q188" s="20" t="str">
        <f>IF('S.D. Paste sheet'!Q188="","",'S.D. Paste sheet'!Q188)</f>
        <v/>
      </c>
      <c r="R188" s="20" t="str">
        <f>IF('S.D. Paste sheet'!R188="","",'S.D. Paste sheet'!R188)</f>
        <v>MAHATMA GANDHI GOVT. SCHOOL BAR (214110)</v>
      </c>
      <c r="S188" s="20">
        <f>IF('S.D. Paste sheet'!S188="","",'S.D. Paste sheet'!S188)</f>
        <v>8200204302</v>
      </c>
      <c r="T188" s="20" t="str">
        <f>IF('S.D. Paste sheet'!T188="","",'S.D. Paste sheet'!T188)</f>
        <v>XXXX8954</v>
      </c>
      <c r="U188" s="20" t="str">
        <f>IF('S.D. Paste sheet'!U188="","",'S.D. Paste sheet'!U188)</f>
        <v>YBKBEKB</v>
      </c>
      <c r="V188" s="20">
        <f>IF('S.D. Paste sheet'!V188="","",'S.D. Paste sheet'!V188)</f>
        <v>9509672929</v>
      </c>
      <c r="W188" s="20" t="str">
        <f>IF('S.D. Paste sheet'!W188="","",'S.D. Paste sheet'!W188)</f>
        <v>REL MAGARA , BAR,RAIPUR,BAR,306105</v>
      </c>
      <c r="X188" s="20">
        <f>IF('S.D. Paste sheet'!X188="","",'S.D. Paste sheet'!X188)</f>
        <v>72000</v>
      </c>
      <c r="Y188" s="20" t="str">
        <f>IF('S.D. Paste sheet'!Y188="","",'S.D. Paste sheet'!Y188)</f>
        <v>N</v>
      </c>
      <c r="Z188" s="20" t="str">
        <f>IF('S.D. Paste sheet'!Z188="","",'S.D. Paste sheet'!Z188)</f>
        <v>N</v>
      </c>
      <c r="AA188" s="20" t="str">
        <f>IF('S.D. Paste sheet'!AA188="","",'S.D. Paste sheet'!AA188)</f>
        <v>No</v>
      </c>
      <c r="AB188" s="20">
        <f>IF('S.D. Paste sheet'!AB188="","",'S.D. Paste sheet'!AB188)</f>
        <v>12</v>
      </c>
      <c r="AC188" s="20" t="str">
        <f>IF('S.D. Paste sheet'!AC188="","",'S.D. Paste sheet'!AC188)</f>
        <v>None</v>
      </c>
      <c r="AD188" s="20">
        <f>IF('S.D. Paste sheet'!AD188="","",'S.D. Paste sheet'!AD188)</f>
        <v>5</v>
      </c>
      <c r="AE188" s="28"/>
      <c r="AF188" t="str">
        <f>IF(AK188="","",IF(AK188&gt;0,COUNT($AG$2:AG188),""))</f>
        <v/>
      </c>
      <c r="AG188" s="25" t="str">
        <f t="shared" si="66"/>
        <v/>
      </c>
      <c r="AH188" s="25" t="str">
        <f t="shared" si="67"/>
        <v/>
      </c>
      <c r="AI188" s="25" t="str">
        <f t="shared" si="68"/>
        <v/>
      </c>
      <c r="AJ188" s="25" t="str">
        <f t="shared" si="69"/>
        <v/>
      </c>
      <c r="AK188" s="25" t="str">
        <f t="shared" si="70"/>
        <v/>
      </c>
      <c r="AL188" s="25" t="str">
        <f t="shared" si="71"/>
        <v/>
      </c>
      <c r="AM188" s="25" t="str">
        <f t="shared" si="72"/>
        <v/>
      </c>
      <c r="AN188" s="25" t="str">
        <f t="shared" si="73"/>
        <v/>
      </c>
      <c r="AO188" s="25" t="str">
        <f t="shared" si="74"/>
        <v/>
      </c>
      <c r="AP188" s="25" t="str">
        <f t="shared" si="75"/>
        <v/>
      </c>
      <c r="AQ188" s="25" t="str">
        <f t="shared" si="76"/>
        <v/>
      </c>
      <c r="AR188" s="25" t="str">
        <f t="shared" si="77"/>
        <v/>
      </c>
      <c r="AS188" s="25" t="str">
        <f t="shared" si="78"/>
        <v/>
      </c>
      <c r="AT188" s="25" t="str">
        <f t="shared" si="79"/>
        <v/>
      </c>
      <c r="AU188" s="25" t="str">
        <f t="shared" si="80"/>
        <v/>
      </c>
      <c r="AV188" s="25" t="str">
        <f t="shared" si="81"/>
        <v/>
      </c>
      <c r="AX188" t="str">
        <f>IF(BC188="","",IF(BC188&gt;0,COUNT($AY$2:AY188),""))</f>
        <v/>
      </c>
      <c r="AY188" s="25" t="str">
        <f t="shared" si="82"/>
        <v/>
      </c>
      <c r="AZ188" s="25" t="str">
        <f t="shared" si="83"/>
        <v/>
      </c>
      <c r="BA188" s="25" t="str">
        <f t="shared" si="84"/>
        <v/>
      </c>
      <c r="BB188" s="25" t="str">
        <f t="shared" si="85"/>
        <v/>
      </c>
      <c r="BC188" s="25" t="str">
        <f t="shared" si="86"/>
        <v/>
      </c>
      <c r="BD188" s="25" t="str">
        <f t="shared" si="87"/>
        <v/>
      </c>
      <c r="BE188" s="25" t="str">
        <f t="shared" si="88"/>
        <v/>
      </c>
      <c r="BF188" s="25" t="str">
        <f t="shared" si="89"/>
        <v/>
      </c>
      <c r="BG188" s="25" t="str">
        <f t="shared" si="90"/>
        <v/>
      </c>
      <c r="BH188" s="25" t="str">
        <f t="shared" si="91"/>
        <v/>
      </c>
      <c r="BI188" s="25" t="str">
        <f t="shared" si="92"/>
        <v/>
      </c>
      <c r="BJ188" s="25" t="str">
        <f t="shared" si="93"/>
        <v/>
      </c>
      <c r="BK188" s="25" t="str">
        <f t="shared" si="94"/>
        <v/>
      </c>
      <c r="BL188" s="25" t="str">
        <f t="shared" si="95"/>
        <v/>
      </c>
      <c r="BM188" s="25" t="str">
        <f t="shared" si="96"/>
        <v/>
      </c>
      <c r="BN188" s="25" t="str">
        <f t="shared" si="97"/>
        <v/>
      </c>
    </row>
    <row r="189" spans="1:66" ht="30" x14ac:dyDescent="0.25">
      <c r="A189" s="20" t="str">
        <f>IF('S.D. Paste sheet'!A189="","",'S.D. Paste sheet'!A189)</f>
        <v/>
      </c>
      <c r="B189" s="20" t="str">
        <f>IF('S.D. Paste sheet'!B189="","",'S.D. Paste sheet'!B189)</f>
        <v/>
      </c>
      <c r="C189" s="20" t="str">
        <f>IF('S.D. Paste sheet'!C189="","",'S.D. Paste sheet'!C189)</f>
        <v/>
      </c>
      <c r="D189" s="20" t="str">
        <f>IF('S.D. Paste sheet'!D189="","",'S.D. Paste sheet'!D189)</f>
        <v/>
      </c>
      <c r="E189" s="20" t="str">
        <f>IF('S.D. Paste sheet'!E189="","",UPPER('S.D. Paste sheet'!E189))</f>
        <v/>
      </c>
      <c r="F189" s="20" t="str">
        <f>IF('S.D. Paste sheet'!F189="","",'S.D. Paste sheet'!F189)</f>
        <v/>
      </c>
      <c r="G189" s="20" t="str">
        <f>IF('S.D. Paste sheet'!G189="","",UPPER('S.D. Paste sheet'!G189))</f>
        <v/>
      </c>
      <c r="H189" s="20" t="str">
        <f>IF('S.D. Paste sheet'!H189="","",UPPER('S.D. Paste sheet'!H189))</f>
        <v/>
      </c>
      <c r="I189" s="20" t="str">
        <f>IF('S.D. Paste sheet'!I189="","",'S.D. Paste sheet'!I189)</f>
        <v/>
      </c>
      <c r="J189" s="20" t="str">
        <f>IF('S.D. Paste sheet'!J189="","",'S.D. Paste sheet'!J189)</f>
        <v/>
      </c>
      <c r="K189" s="20" t="str">
        <f>IF('S.D. Paste sheet'!K189="","",'S.D. Paste sheet'!K189)</f>
        <v/>
      </c>
      <c r="L189" s="20" t="str">
        <f>IF('S.D. Paste sheet'!L189="","",'S.D. Paste sheet'!L189)</f>
        <v/>
      </c>
      <c r="M189" s="20" t="str">
        <f>IF('S.D. Paste sheet'!M189="","",'S.D. Paste sheet'!M189)</f>
        <v/>
      </c>
      <c r="N189" s="20" t="str">
        <f>IF('S.D. Paste sheet'!N189="","",'S.D. Paste sheet'!N189)</f>
        <v/>
      </c>
      <c r="O189" s="20" t="str">
        <f>IF('S.D. Paste sheet'!O189="","",'S.D. Paste sheet'!O189)</f>
        <v>OBC</v>
      </c>
      <c r="P189" s="20" t="str">
        <f>IF('S.D. Paste sheet'!P189="","",'S.D. Paste sheet'!P189)</f>
        <v>Hindu</v>
      </c>
      <c r="Q189" s="20" t="str">
        <f>IF('S.D. Paste sheet'!Q189="","",'S.D. Paste sheet'!Q189)</f>
        <v/>
      </c>
      <c r="R189" s="20" t="str">
        <f>IF('S.D. Paste sheet'!R189="","",'S.D. Paste sheet'!R189)</f>
        <v>MAHATMA GANDHI GOVT. SCHOOL BAR (214110)</v>
      </c>
      <c r="S189" s="20">
        <f>IF('S.D. Paste sheet'!S189="","",'S.D. Paste sheet'!S189)</f>
        <v>8200204302</v>
      </c>
      <c r="T189" s="20" t="str">
        <f>IF('S.D. Paste sheet'!T189="","",'S.D. Paste sheet'!T189)</f>
        <v>XXXX9580</v>
      </c>
      <c r="U189" s="20" t="str">
        <f>IF('S.D. Paste sheet'!U189="","",'S.D. Paste sheet'!U189)</f>
        <v/>
      </c>
      <c r="V189" s="20">
        <f>IF('S.D. Paste sheet'!V189="","",'S.D. Paste sheet'!V189)</f>
        <v>9829516672</v>
      </c>
      <c r="W189" s="20" t="str">
        <f>IF('S.D. Paste sheet'!W189="","",'S.D. Paste sheet'!W189)</f>
        <v>PANCHAYAT KE PICHE BAR,RAIPUR,BAR,306105</v>
      </c>
      <c r="X189" s="20">
        <f>IF('S.D. Paste sheet'!X189="","",'S.D. Paste sheet'!X189)</f>
        <v>60000</v>
      </c>
      <c r="Y189" s="20" t="str">
        <f>IF('S.D. Paste sheet'!Y189="","",'S.D. Paste sheet'!Y189)</f>
        <v>N</v>
      </c>
      <c r="Z189" s="20" t="str">
        <f>IF('S.D. Paste sheet'!Z189="","",'S.D. Paste sheet'!Z189)</f>
        <v>N</v>
      </c>
      <c r="AA189" s="20" t="str">
        <f>IF('S.D. Paste sheet'!AA189="","",'S.D. Paste sheet'!AA189)</f>
        <v>No</v>
      </c>
      <c r="AB189" s="20">
        <f>IF('S.D. Paste sheet'!AB189="","",'S.D. Paste sheet'!AB189)</f>
        <v>13</v>
      </c>
      <c r="AC189" s="20" t="str">
        <f>IF('S.D. Paste sheet'!AC189="","",'S.D. Paste sheet'!AC189)</f>
        <v>None</v>
      </c>
      <c r="AD189" s="20">
        <f>IF('S.D. Paste sheet'!AD189="","",'S.D. Paste sheet'!AD189)</f>
        <v>1</v>
      </c>
      <c r="AE189" s="28"/>
      <c r="AF189" t="str">
        <f>IF(AK189="","",IF(AK189&gt;0,COUNT($AG$2:AG189),""))</f>
        <v/>
      </c>
      <c r="AG189" s="25" t="str">
        <f t="shared" si="66"/>
        <v/>
      </c>
      <c r="AH189" s="25" t="str">
        <f t="shared" si="67"/>
        <v/>
      </c>
      <c r="AI189" s="25" t="str">
        <f t="shared" si="68"/>
        <v/>
      </c>
      <c r="AJ189" s="25" t="str">
        <f t="shared" si="69"/>
        <v/>
      </c>
      <c r="AK189" s="25" t="str">
        <f t="shared" si="70"/>
        <v/>
      </c>
      <c r="AL189" s="25" t="str">
        <f t="shared" si="71"/>
        <v/>
      </c>
      <c r="AM189" s="25" t="str">
        <f t="shared" si="72"/>
        <v/>
      </c>
      <c r="AN189" s="25" t="str">
        <f t="shared" si="73"/>
        <v/>
      </c>
      <c r="AO189" s="25" t="str">
        <f t="shared" si="74"/>
        <v/>
      </c>
      <c r="AP189" s="25" t="str">
        <f t="shared" si="75"/>
        <v/>
      </c>
      <c r="AQ189" s="25" t="str">
        <f t="shared" si="76"/>
        <v/>
      </c>
      <c r="AR189" s="25" t="str">
        <f t="shared" si="77"/>
        <v/>
      </c>
      <c r="AS189" s="25" t="str">
        <f t="shared" si="78"/>
        <v/>
      </c>
      <c r="AT189" s="25" t="str">
        <f t="shared" si="79"/>
        <v/>
      </c>
      <c r="AU189" s="25" t="str">
        <f t="shared" si="80"/>
        <v/>
      </c>
      <c r="AV189" s="25" t="str">
        <f t="shared" si="81"/>
        <v/>
      </c>
      <c r="AX189" t="str">
        <f>IF(BC189="","",IF(BC189&gt;0,COUNT($AY$2:AY189),""))</f>
        <v/>
      </c>
      <c r="AY189" s="25" t="str">
        <f t="shared" si="82"/>
        <v/>
      </c>
      <c r="AZ189" s="25" t="str">
        <f t="shared" si="83"/>
        <v/>
      </c>
      <c r="BA189" s="25" t="str">
        <f t="shared" si="84"/>
        <v/>
      </c>
      <c r="BB189" s="25" t="str">
        <f t="shared" si="85"/>
        <v/>
      </c>
      <c r="BC189" s="25" t="str">
        <f t="shared" si="86"/>
        <v/>
      </c>
      <c r="BD189" s="25" t="str">
        <f t="shared" si="87"/>
        <v/>
      </c>
      <c r="BE189" s="25" t="str">
        <f t="shared" si="88"/>
        <v/>
      </c>
      <c r="BF189" s="25" t="str">
        <f t="shared" si="89"/>
        <v/>
      </c>
      <c r="BG189" s="25" t="str">
        <f t="shared" si="90"/>
        <v/>
      </c>
      <c r="BH189" s="25" t="str">
        <f t="shared" si="91"/>
        <v/>
      </c>
      <c r="BI189" s="25" t="str">
        <f t="shared" si="92"/>
        <v/>
      </c>
      <c r="BJ189" s="25" t="str">
        <f t="shared" si="93"/>
        <v/>
      </c>
      <c r="BK189" s="25" t="str">
        <f t="shared" si="94"/>
        <v/>
      </c>
      <c r="BL189" s="25" t="str">
        <f t="shared" si="95"/>
        <v/>
      </c>
      <c r="BM189" s="25" t="str">
        <f t="shared" si="96"/>
        <v/>
      </c>
      <c r="BN189" s="25" t="str">
        <f t="shared" si="97"/>
        <v/>
      </c>
    </row>
    <row r="190" spans="1:66" ht="30" x14ac:dyDescent="0.25">
      <c r="A190" s="20" t="str">
        <f>IF('S.D. Paste sheet'!A190="","",'S.D. Paste sheet'!A190)</f>
        <v/>
      </c>
      <c r="B190" s="20" t="str">
        <f>IF('S.D. Paste sheet'!B190="","",'S.D. Paste sheet'!B190)</f>
        <v/>
      </c>
      <c r="C190" s="20" t="str">
        <f>IF('S.D. Paste sheet'!C190="","",'S.D. Paste sheet'!C190)</f>
        <v/>
      </c>
      <c r="D190" s="20" t="str">
        <f>IF('S.D. Paste sheet'!D190="","",'S.D. Paste sheet'!D190)</f>
        <v/>
      </c>
      <c r="E190" s="20" t="str">
        <f>IF('S.D. Paste sheet'!E190="","",UPPER('S.D. Paste sheet'!E190))</f>
        <v/>
      </c>
      <c r="F190" s="20" t="str">
        <f>IF('S.D. Paste sheet'!F190="","",'S.D. Paste sheet'!F190)</f>
        <v/>
      </c>
      <c r="G190" s="20" t="str">
        <f>IF('S.D. Paste sheet'!G190="","",UPPER('S.D. Paste sheet'!G190))</f>
        <v/>
      </c>
      <c r="H190" s="20" t="str">
        <f>IF('S.D. Paste sheet'!H190="","",UPPER('S.D. Paste sheet'!H190))</f>
        <v/>
      </c>
      <c r="I190" s="20" t="str">
        <f>IF('S.D. Paste sheet'!I190="","",'S.D. Paste sheet'!I190)</f>
        <v/>
      </c>
      <c r="J190" s="20" t="str">
        <f>IF('S.D. Paste sheet'!J190="","",'S.D. Paste sheet'!J190)</f>
        <v/>
      </c>
      <c r="K190" s="20" t="str">
        <f>IF('S.D. Paste sheet'!K190="","",'S.D. Paste sheet'!K190)</f>
        <v/>
      </c>
      <c r="L190" s="20" t="str">
        <f>IF('S.D. Paste sheet'!L190="","",'S.D. Paste sheet'!L190)</f>
        <v/>
      </c>
      <c r="M190" s="20" t="str">
        <f>IF('S.D. Paste sheet'!M190="","",'S.D. Paste sheet'!M190)</f>
        <v/>
      </c>
      <c r="N190" s="20" t="str">
        <f>IF('S.D. Paste sheet'!N190="","",'S.D. Paste sheet'!N190)</f>
        <v/>
      </c>
      <c r="O190" s="20" t="str">
        <f>IF('S.D. Paste sheet'!O190="","",'S.D. Paste sheet'!O190)</f>
        <v>OBC</v>
      </c>
      <c r="P190" s="20" t="str">
        <f>IF('S.D. Paste sheet'!P190="","",'S.D. Paste sheet'!P190)</f>
        <v>Hindu</v>
      </c>
      <c r="Q190" s="20" t="str">
        <f>IF('S.D. Paste sheet'!Q190="","",'S.D. Paste sheet'!Q190)</f>
        <v/>
      </c>
      <c r="R190" s="20" t="str">
        <f>IF('S.D. Paste sheet'!R190="","",'S.D. Paste sheet'!R190)</f>
        <v>MAHATMA GANDHI GOVT. SCHOOL BAR (214110)</v>
      </c>
      <c r="S190" s="20">
        <f>IF('S.D. Paste sheet'!S190="","",'S.D. Paste sheet'!S190)</f>
        <v>8200204302</v>
      </c>
      <c r="T190" s="20" t="str">
        <f>IF('S.D. Paste sheet'!T190="","",'S.D. Paste sheet'!T190)</f>
        <v>XXXX9443</v>
      </c>
      <c r="U190" s="20" t="str">
        <f>IF('S.D. Paste sheet'!U190="","",'S.D. Paste sheet'!U190)</f>
        <v>YODFMSK</v>
      </c>
      <c r="V190" s="20">
        <f>IF('S.D. Paste sheet'!V190="","",'S.D. Paste sheet'!V190)</f>
        <v>7023313330</v>
      </c>
      <c r="W190" s="20" t="str">
        <f>IF('S.D. Paste sheet'!W190="","",'S.D. Paste sheet'!W190)</f>
        <v>BERA RAM SAGAR, BAR,RAIPUR,BAR,306105</v>
      </c>
      <c r="X190" s="20">
        <f>IF('S.D. Paste sheet'!X190="","",'S.D. Paste sheet'!X190)</f>
        <v>100000</v>
      </c>
      <c r="Y190" s="20" t="str">
        <f>IF('S.D. Paste sheet'!Y190="","",'S.D. Paste sheet'!Y190)</f>
        <v>N</v>
      </c>
      <c r="Z190" s="20" t="str">
        <f>IF('S.D. Paste sheet'!Z190="","",'S.D. Paste sheet'!Z190)</f>
        <v>N</v>
      </c>
      <c r="AA190" s="20" t="str">
        <f>IF('S.D. Paste sheet'!AA190="","",'S.D. Paste sheet'!AA190)</f>
        <v>No</v>
      </c>
      <c r="AB190" s="20">
        <f>IF('S.D. Paste sheet'!AB190="","",'S.D. Paste sheet'!AB190)</f>
        <v>11</v>
      </c>
      <c r="AC190" s="20" t="str">
        <f>IF('S.D. Paste sheet'!AC190="","",'S.D. Paste sheet'!AC190)</f>
        <v>None</v>
      </c>
      <c r="AD190" s="20">
        <f>IF('S.D. Paste sheet'!AD190="","",'S.D. Paste sheet'!AD190)</f>
        <v>1</v>
      </c>
      <c r="AE190" s="28"/>
      <c r="AF190" t="str">
        <f>IF(AK190="","",IF(AK190&gt;0,COUNT($AG$2:AG190),""))</f>
        <v/>
      </c>
      <c r="AG190" s="25" t="str">
        <f t="shared" si="66"/>
        <v/>
      </c>
      <c r="AH190" s="25" t="str">
        <f t="shared" si="67"/>
        <v/>
      </c>
      <c r="AI190" s="25" t="str">
        <f t="shared" si="68"/>
        <v/>
      </c>
      <c r="AJ190" s="25" t="str">
        <f t="shared" si="69"/>
        <v/>
      </c>
      <c r="AK190" s="25" t="str">
        <f t="shared" si="70"/>
        <v/>
      </c>
      <c r="AL190" s="25" t="str">
        <f t="shared" si="71"/>
        <v/>
      </c>
      <c r="AM190" s="25" t="str">
        <f t="shared" si="72"/>
        <v/>
      </c>
      <c r="AN190" s="25" t="str">
        <f t="shared" si="73"/>
        <v/>
      </c>
      <c r="AO190" s="25" t="str">
        <f t="shared" si="74"/>
        <v/>
      </c>
      <c r="AP190" s="25" t="str">
        <f t="shared" si="75"/>
        <v/>
      </c>
      <c r="AQ190" s="25" t="str">
        <f t="shared" si="76"/>
        <v/>
      </c>
      <c r="AR190" s="25" t="str">
        <f t="shared" si="77"/>
        <v/>
      </c>
      <c r="AS190" s="25" t="str">
        <f t="shared" si="78"/>
        <v/>
      </c>
      <c r="AT190" s="25" t="str">
        <f t="shared" si="79"/>
        <v/>
      </c>
      <c r="AU190" s="25" t="str">
        <f t="shared" si="80"/>
        <v/>
      </c>
      <c r="AV190" s="25" t="str">
        <f t="shared" si="81"/>
        <v/>
      </c>
      <c r="AX190" t="str">
        <f>IF(BC190="","",IF(BC190&gt;0,COUNT($AY$2:AY190),""))</f>
        <v/>
      </c>
      <c r="AY190" s="25" t="str">
        <f t="shared" si="82"/>
        <v/>
      </c>
      <c r="AZ190" s="25" t="str">
        <f t="shared" si="83"/>
        <v/>
      </c>
      <c r="BA190" s="25" t="str">
        <f t="shared" si="84"/>
        <v/>
      </c>
      <c r="BB190" s="25" t="str">
        <f t="shared" si="85"/>
        <v/>
      </c>
      <c r="BC190" s="25" t="str">
        <f t="shared" si="86"/>
        <v/>
      </c>
      <c r="BD190" s="25" t="str">
        <f t="shared" si="87"/>
        <v/>
      </c>
      <c r="BE190" s="25" t="str">
        <f t="shared" si="88"/>
        <v/>
      </c>
      <c r="BF190" s="25" t="str">
        <f t="shared" si="89"/>
        <v/>
      </c>
      <c r="BG190" s="25" t="str">
        <f t="shared" si="90"/>
        <v/>
      </c>
      <c r="BH190" s="25" t="str">
        <f t="shared" si="91"/>
        <v/>
      </c>
      <c r="BI190" s="25" t="str">
        <f t="shared" si="92"/>
        <v/>
      </c>
      <c r="BJ190" s="25" t="str">
        <f t="shared" si="93"/>
        <v/>
      </c>
      <c r="BK190" s="25" t="str">
        <f t="shared" si="94"/>
        <v/>
      </c>
      <c r="BL190" s="25" t="str">
        <f t="shared" si="95"/>
        <v/>
      </c>
      <c r="BM190" s="25" t="str">
        <f t="shared" si="96"/>
        <v/>
      </c>
      <c r="BN190" s="25" t="str">
        <f t="shared" si="97"/>
        <v/>
      </c>
    </row>
    <row r="191" spans="1:66" ht="45" x14ac:dyDescent="0.25">
      <c r="A191" s="20" t="str">
        <f>IF('S.D. Paste sheet'!A191="","",'S.D. Paste sheet'!A191)</f>
        <v/>
      </c>
      <c r="B191" s="20" t="str">
        <f>IF('S.D. Paste sheet'!B191="","",'S.D. Paste sheet'!B191)</f>
        <v/>
      </c>
      <c r="C191" s="20" t="str">
        <f>IF('S.D. Paste sheet'!C191="","",'S.D. Paste sheet'!C191)</f>
        <v/>
      </c>
      <c r="D191" s="20" t="str">
        <f>IF('S.D. Paste sheet'!D191="","",'S.D. Paste sheet'!D191)</f>
        <v/>
      </c>
      <c r="E191" s="20" t="str">
        <f>IF('S.D. Paste sheet'!E191="","",UPPER('S.D. Paste sheet'!E191))</f>
        <v/>
      </c>
      <c r="F191" s="20" t="str">
        <f>IF('S.D. Paste sheet'!F191="","",'S.D. Paste sheet'!F191)</f>
        <v/>
      </c>
      <c r="G191" s="20" t="str">
        <f>IF('S.D. Paste sheet'!G191="","",UPPER('S.D. Paste sheet'!G191))</f>
        <v/>
      </c>
      <c r="H191" s="20" t="str">
        <f>IF('S.D. Paste sheet'!H191="","",UPPER('S.D. Paste sheet'!H191))</f>
        <v/>
      </c>
      <c r="I191" s="20" t="str">
        <f>IF('S.D. Paste sheet'!I191="","",'S.D. Paste sheet'!I191)</f>
        <v/>
      </c>
      <c r="J191" s="20" t="str">
        <f>IF('S.D. Paste sheet'!J191="","",'S.D. Paste sheet'!J191)</f>
        <v/>
      </c>
      <c r="K191" s="20" t="str">
        <f>IF('S.D. Paste sheet'!K191="","",'S.D. Paste sheet'!K191)</f>
        <v/>
      </c>
      <c r="L191" s="20" t="str">
        <f>IF('S.D. Paste sheet'!L191="","",'S.D. Paste sheet'!L191)</f>
        <v/>
      </c>
      <c r="M191" s="20" t="str">
        <f>IF('S.D. Paste sheet'!M191="","",'S.D. Paste sheet'!M191)</f>
        <v/>
      </c>
      <c r="N191" s="20" t="str">
        <f>IF('S.D. Paste sheet'!N191="","",'S.D. Paste sheet'!N191)</f>
        <v/>
      </c>
      <c r="O191" s="20" t="str">
        <f>IF('S.D. Paste sheet'!O191="","",'S.D. Paste sheet'!O191)</f>
        <v>GEN</v>
      </c>
      <c r="P191" s="20" t="str">
        <f>IF('S.D. Paste sheet'!P191="","",'S.D. Paste sheet'!P191)</f>
        <v>Hindu</v>
      </c>
      <c r="Q191" s="20" t="str">
        <f>IF('S.D. Paste sheet'!Q191="","",'S.D. Paste sheet'!Q191)</f>
        <v/>
      </c>
      <c r="R191" s="20" t="str">
        <f>IF('S.D. Paste sheet'!R191="","",'S.D. Paste sheet'!R191)</f>
        <v>MAHATMA GANDHI GOVT. SCHOOL BAR (214110)</v>
      </c>
      <c r="S191" s="20">
        <f>IF('S.D. Paste sheet'!S191="","",'S.D. Paste sheet'!S191)</f>
        <v>8200204302</v>
      </c>
      <c r="T191" s="20" t="str">
        <f>IF('S.D. Paste sheet'!T191="","",'S.D. Paste sheet'!T191)</f>
        <v>XXXX3986</v>
      </c>
      <c r="U191" s="20" t="str">
        <f>IF('S.D. Paste sheet'!U191="","",'S.D. Paste sheet'!U191)</f>
        <v/>
      </c>
      <c r="V191" s="20">
        <f>IF('S.D. Paste sheet'!V191="","",'S.D. Paste sheet'!V191)</f>
        <v>9414363793</v>
      </c>
      <c r="W191" s="20" t="str">
        <f>IF('S.D. Paste sheet'!W191="","",'S.D. Paste sheet'!W191)</f>
        <v>tALKIYA HOUSE, AJIT SINGH COLONY, JODHPUR ROAD, BAR,RAIPUR,BAR,306105</v>
      </c>
      <c r="X191" s="20">
        <f>IF('S.D. Paste sheet'!X191="","",'S.D. Paste sheet'!X191)</f>
        <v>120000</v>
      </c>
      <c r="Y191" s="20" t="str">
        <f>IF('S.D. Paste sheet'!Y191="","",'S.D. Paste sheet'!Y191)</f>
        <v>N</v>
      </c>
      <c r="Z191" s="20" t="str">
        <f>IF('S.D. Paste sheet'!Z191="","",'S.D. Paste sheet'!Z191)</f>
        <v>N</v>
      </c>
      <c r="AA191" s="20" t="str">
        <f>IF('S.D. Paste sheet'!AA191="","",'S.D. Paste sheet'!AA191)</f>
        <v>No</v>
      </c>
      <c r="AB191" s="20">
        <f>IF('S.D. Paste sheet'!AB191="","",'S.D. Paste sheet'!AB191)</f>
        <v>12</v>
      </c>
      <c r="AC191" s="20" t="str">
        <f>IF('S.D. Paste sheet'!AC191="","",'S.D. Paste sheet'!AC191)</f>
        <v>None</v>
      </c>
      <c r="AD191" s="20">
        <f>IF('S.D. Paste sheet'!AD191="","",'S.D. Paste sheet'!AD191)</f>
        <v>1</v>
      </c>
      <c r="AE191" s="28"/>
      <c r="AF191" t="str">
        <f>IF(AK191="","",IF(AK191&gt;0,COUNT($AG$2:AG191),""))</f>
        <v/>
      </c>
      <c r="AG191" s="25" t="str">
        <f t="shared" si="66"/>
        <v/>
      </c>
      <c r="AH191" s="25" t="str">
        <f t="shared" si="67"/>
        <v/>
      </c>
      <c r="AI191" s="25" t="str">
        <f t="shared" si="68"/>
        <v/>
      </c>
      <c r="AJ191" s="25" t="str">
        <f t="shared" si="69"/>
        <v/>
      </c>
      <c r="AK191" s="25" t="str">
        <f t="shared" si="70"/>
        <v/>
      </c>
      <c r="AL191" s="25" t="str">
        <f t="shared" si="71"/>
        <v/>
      </c>
      <c r="AM191" s="25" t="str">
        <f t="shared" si="72"/>
        <v/>
      </c>
      <c r="AN191" s="25" t="str">
        <f t="shared" si="73"/>
        <v/>
      </c>
      <c r="AO191" s="25" t="str">
        <f t="shared" si="74"/>
        <v/>
      </c>
      <c r="AP191" s="25" t="str">
        <f t="shared" si="75"/>
        <v/>
      </c>
      <c r="AQ191" s="25" t="str">
        <f t="shared" si="76"/>
        <v/>
      </c>
      <c r="AR191" s="25" t="str">
        <f t="shared" si="77"/>
        <v/>
      </c>
      <c r="AS191" s="25" t="str">
        <f t="shared" si="78"/>
        <v/>
      </c>
      <c r="AT191" s="25" t="str">
        <f t="shared" si="79"/>
        <v/>
      </c>
      <c r="AU191" s="25" t="str">
        <f t="shared" si="80"/>
        <v/>
      </c>
      <c r="AV191" s="25" t="str">
        <f t="shared" si="81"/>
        <v/>
      </c>
      <c r="AX191" t="str">
        <f>IF(BC191="","",IF(BC191&gt;0,COUNT($AY$2:AY191),""))</f>
        <v/>
      </c>
      <c r="AY191" s="25" t="str">
        <f t="shared" si="82"/>
        <v/>
      </c>
      <c r="AZ191" s="25" t="str">
        <f t="shared" si="83"/>
        <v/>
      </c>
      <c r="BA191" s="25" t="str">
        <f t="shared" si="84"/>
        <v/>
      </c>
      <c r="BB191" s="25" t="str">
        <f t="shared" si="85"/>
        <v/>
      </c>
      <c r="BC191" s="25" t="str">
        <f t="shared" si="86"/>
        <v/>
      </c>
      <c r="BD191" s="25" t="str">
        <f t="shared" si="87"/>
        <v/>
      </c>
      <c r="BE191" s="25" t="str">
        <f t="shared" si="88"/>
        <v/>
      </c>
      <c r="BF191" s="25" t="str">
        <f t="shared" si="89"/>
        <v/>
      </c>
      <c r="BG191" s="25" t="str">
        <f t="shared" si="90"/>
        <v/>
      </c>
      <c r="BH191" s="25" t="str">
        <f t="shared" si="91"/>
        <v/>
      </c>
      <c r="BI191" s="25" t="str">
        <f t="shared" si="92"/>
        <v/>
      </c>
      <c r="BJ191" s="25" t="str">
        <f t="shared" si="93"/>
        <v/>
      </c>
      <c r="BK191" s="25" t="str">
        <f t="shared" si="94"/>
        <v/>
      </c>
      <c r="BL191" s="25" t="str">
        <f t="shared" si="95"/>
        <v/>
      </c>
      <c r="BM191" s="25" t="str">
        <f t="shared" si="96"/>
        <v/>
      </c>
      <c r="BN191" s="25" t="str">
        <f t="shared" si="97"/>
        <v/>
      </c>
    </row>
    <row r="192" spans="1:66" ht="30" x14ac:dyDescent="0.25">
      <c r="A192" s="20" t="str">
        <f>IF('S.D. Paste sheet'!A192="","",'S.D. Paste sheet'!A192)</f>
        <v/>
      </c>
      <c r="B192" s="20" t="str">
        <f>IF('S.D. Paste sheet'!B192="","",'S.D. Paste sheet'!B192)</f>
        <v/>
      </c>
      <c r="C192" s="20" t="str">
        <f>IF('S.D. Paste sheet'!C192="","",'S.D. Paste sheet'!C192)</f>
        <v/>
      </c>
      <c r="D192" s="20" t="str">
        <f>IF('S.D. Paste sheet'!D192="","",'S.D. Paste sheet'!D192)</f>
        <v/>
      </c>
      <c r="E192" s="20" t="str">
        <f>IF('S.D. Paste sheet'!E192="","",UPPER('S.D. Paste sheet'!E192))</f>
        <v/>
      </c>
      <c r="F192" s="20" t="str">
        <f>IF('S.D. Paste sheet'!F192="","",'S.D. Paste sheet'!F192)</f>
        <v/>
      </c>
      <c r="G192" s="20" t="str">
        <f>IF('S.D. Paste sheet'!G192="","",UPPER('S.D. Paste sheet'!G192))</f>
        <v/>
      </c>
      <c r="H192" s="20" t="str">
        <f>IF('S.D. Paste sheet'!H192="","",UPPER('S.D. Paste sheet'!H192))</f>
        <v/>
      </c>
      <c r="I192" s="20" t="str">
        <f>IF('S.D. Paste sheet'!I192="","",'S.D. Paste sheet'!I192)</f>
        <v/>
      </c>
      <c r="J192" s="20" t="str">
        <f>IF('S.D. Paste sheet'!J192="","",'S.D. Paste sheet'!J192)</f>
        <v/>
      </c>
      <c r="K192" s="20" t="str">
        <f>IF('S.D. Paste sheet'!K192="","",'S.D. Paste sheet'!K192)</f>
        <v/>
      </c>
      <c r="L192" s="20" t="str">
        <f>IF('S.D. Paste sheet'!L192="","",'S.D. Paste sheet'!L192)</f>
        <v/>
      </c>
      <c r="M192" s="20" t="str">
        <f>IF('S.D. Paste sheet'!M192="","",'S.D. Paste sheet'!M192)</f>
        <v/>
      </c>
      <c r="N192" s="20" t="str">
        <f>IF('S.D. Paste sheet'!N192="","",'S.D. Paste sheet'!N192)</f>
        <v/>
      </c>
      <c r="O192" s="20" t="str">
        <f>IF('S.D. Paste sheet'!O192="","",'S.D. Paste sheet'!O192)</f>
        <v>OBC</v>
      </c>
      <c r="P192" s="20" t="str">
        <f>IF('S.D. Paste sheet'!P192="","",'S.D. Paste sheet'!P192)</f>
        <v>Hindu</v>
      </c>
      <c r="Q192" s="20" t="str">
        <f>IF('S.D. Paste sheet'!Q192="","",'S.D. Paste sheet'!Q192)</f>
        <v/>
      </c>
      <c r="R192" s="20" t="str">
        <f>IF('S.D. Paste sheet'!R192="","",'S.D. Paste sheet'!R192)</f>
        <v>MAHATMA GANDHI GOVT. SCHOOL BAR (214110)</v>
      </c>
      <c r="S192" s="20">
        <f>IF('S.D. Paste sheet'!S192="","",'S.D. Paste sheet'!S192)</f>
        <v>8200204302</v>
      </c>
      <c r="T192" s="20" t="str">
        <f>IF('S.D. Paste sheet'!T192="","",'S.D. Paste sheet'!T192)</f>
        <v>XXXX9940</v>
      </c>
      <c r="U192" s="20" t="str">
        <f>IF('S.D. Paste sheet'!U192="","",'S.D. Paste sheet'!U192)</f>
        <v/>
      </c>
      <c r="V192" s="20">
        <f>IF('S.D. Paste sheet'!V192="","",'S.D. Paste sheet'!V192)</f>
        <v>9929424455</v>
      </c>
      <c r="W192" s="20" t="str">
        <f>IF('S.D. Paste sheet'!W192="","",'S.D. Paste sheet'!W192)</f>
        <v>NEW COLONY NEAR BUS STAND ,BAR,RAIPUR,BAR,306105</v>
      </c>
      <c r="X192" s="20">
        <f>IF('S.D. Paste sheet'!X192="","",'S.D. Paste sheet'!X192)</f>
        <v>72000</v>
      </c>
      <c r="Y192" s="20" t="str">
        <f>IF('S.D. Paste sheet'!Y192="","",'S.D. Paste sheet'!Y192)</f>
        <v>N</v>
      </c>
      <c r="Z192" s="20" t="str">
        <f>IF('S.D. Paste sheet'!Z192="","",'S.D. Paste sheet'!Z192)</f>
        <v>N</v>
      </c>
      <c r="AA192" s="20" t="str">
        <f>IF('S.D. Paste sheet'!AA192="","",'S.D. Paste sheet'!AA192)</f>
        <v>No</v>
      </c>
      <c r="AB192" s="20">
        <f>IF('S.D. Paste sheet'!AB192="","",'S.D. Paste sheet'!AB192)</f>
        <v>13</v>
      </c>
      <c r="AC192" s="20" t="str">
        <f>IF('S.D. Paste sheet'!AC192="","",'S.D. Paste sheet'!AC192)</f>
        <v>None</v>
      </c>
      <c r="AD192" s="20">
        <f>IF('S.D. Paste sheet'!AD192="","",'S.D. Paste sheet'!AD192)</f>
        <v>1</v>
      </c>
      <c r="AE192" s="28"/>
      <c r="AF192" t="str">
        <f>IF(AK192="","",IF(AK192&gt;0,COUNT($AG$2:AG192),""))</f>
        <v/>
      </c>
      <c r="AG192" s="25" t="str">
        <f t="shared" si="66"/>
        <v/>
      </c>
      <c r="AH192" s="25" t="str">
        <f t="shared" si="67"/>
        <v/>
      </c>
      <c r="AI192" s="25" t="str">
        <f t="shared" si="68"/>
        <v/>
      </c>
      <c r="AJ192" s="25" t="str">
        <f t="shared" si="69"/>
        <v/>
      </c>
      <c r="AK192" s="25" t="str">
        <f t="shared" si="70"/>
        <v/>
      </c>
      <c r="AL192" s="25" t="str">
        <f t="shared" si="71"/>
        <v/>
      </c>
      <c r="AM192" s="25" t="str">
        <f t="shared" si="72"/>
        <v/>
      </c>
      <c r="AN192" s="25" t="str">
        <f t="shared" si="73"/>
        <v/>
      </c>
      <c r="AO192" s="25" t="str">
        <f t="shared" si="74"/>
        <v/>
      </c>
      <c r="AP192" s="25" t="str">
        <f t="shared" si="75"/>
        <v/>
      </c>
      <c r="AQ192" s="25" t="str">
        <f t="shared" si="76"/>
        <v/>
      </c>
      <c r="AR192" s="25" t="str">
        <f t="shared" si="77"/>
        <v/>
      </c>
      <c r="AS192" s="25" t="str">
        <f t="shared" si="78"/>
        <v/>
      </c>
      <c r="AT192" s="25" t="str">
        <f t="shared" si="79"/>
        <v/>
      </c>
      <c r="AU192" s="25" t="str">
        <f t="shared" si="80"/>
        <v/>
      </c>
      <c r="AV192" s="25" t="str">
        <f t="shared" si="81"/>
        <v/>
      </c>
      <c r="AX192" t="str">
        <f>IF(BC192="","",IF(BC192&gt;0,COUNT($AY$2:AY192),""))</f>
        <v/>
      </c>
      <c r="AY192" s="25" t="str">
        <f t="shared" si="82"/>
        <v/>
      </c>
      <c r="AZ192" s="25" t="str">
        <f t="shared" si="83"/>
        <v/>
      </c>
      <c r="BA192" s="25" t="str">
        <f t="shared" si="84"/>
        <v/>
      </c>
      <c r="BB192" s="25" t="str">
        <f t="shared" si="85"/>
        <v/>
      </c>
      <c r="BC192" s="25" t="str">
        <f t="shared" si="86"/>
        <v/>
      </c>
      <c r="BD192" s="25" t="str">
        <f t="shared" si="87"/>
        <v/>
      </c>
      <c r="BE192" s="25" t="str">
        <f t="shared" si="88"/>
        <v/>
      </c>
      <c r="BF192" s="25" t="str">
        <f t="shared" si="89"/>
        <v/>
      </c>
      <c r="BG192" s="25" t="str">
        <f t="shared" si="90"/>
        <v/>
      </c>
      <c r="BH192" s="25" t="str">
        <f t="shared" si="91"/>
        <v/>
      </c>
      <c r="BI192" s="25" t="str">
        <f t="shared" si="92"/>
        <v/>
      </c>
      <c r="BJ192" s="25" t="str">
        <f t="shared" si="93"/>
        <v/>
      </c>
      <c r="BK192" s="25" t="str">
        <f t="shared" si="94"/>
        <v/>
      </c>
      <c r="BL192" s="25" t="str">
        <f t="shared" si="95"/>
        <v/>
      </c>
      <c r="BM192" s="25" t="str">
        <f t="shared" si="96"/>
        <v/>
      </c>
      <c r="BN192" s="25" t="str">
        <f t="shared" si="97"/>
        <v/>
      </c>
    </row>
    <row r="193" spans="1:66" ht="30" x14ac:dyDescent="0.25">
      <c r="A193" s="20" t="str">
        <f>IF('S.D. Paste sheet'!A193="","",'S.D. Paste sheet'!A193)</f>
        <v/>
      </c>
      <c r="B193" s="20" t="str">
        <f>IF('S.D. Paste sheet'!B193="","",'S.D. Paste sheet'!B193)</f>
        <v/>
      </c>
      <c r="C193" s="20" t="str">
        <f>IF('S.D. Paste sheet'!C193="","",'S.D. Paste sheet'!C193)</f>
        <v/>
      </c>
      <c r="D193" s="20" t="str">
        <f>IF('S.D. Paste sheet'!D193="","",'S.D. Paste sheet'!D193)</f>
        <v/>
      </c>
      <c r="E193" s="20" t="str">
        <f>IF('S.D. Paste sheet'!E193="","",UPPER('S.D. Paste sheet'!E193))</f>
        <v/>
      </c>
      <c r="F193" s="20" t="str">
        <f>IF('S.D. Paste sheet'!F193="","",'S.D. Paste sheet'!F193)</f>
        <v/>
      </c>
      <c r="G193" s="20" t="str">
        <f>IF('S.D. Paste sheet'!G193="","",UPPER('S.D. Paste sheet'!G193))</f>
        <v/>
      </c>
      <c r="H193" s="20" t="str">
        <f>IF('S.D. Paste sheet'!H193="","",UPPER('S.D. Paste sheet'!H193))</f>
        <v/>
      </c>
      <c r="I193" s="20" t="str">
        <f>IF('S.D. Paste sheet'!I193="","",'S.D. Paste sheet'!I193)</f>
        <v/>
      </c>
      <c r="J193" s="20" t="str">
        <f>IF('S.D. Paste sheet'!J193="","",'S.D. Paste sheet'!J193)</f>
        <v/>
      </c>
      <c r="K193" s="20" t="str">
        <f>IF('S.D. Paste sheet'!K193="","",'S.D. Paste sheet'!K193)</f>
        <v/>
      </c>
      <c r="L193" s="20" t="str">
        <f>IF('S.D. Paste sheet'!L193="","",'S.D. Paste sheet'!L193)</f>
        <v/>
      </c>
      <c r="M193" s="20" t="str">
        <f>IF('S.D. Paste sheet'!M193="","",'S.D. Paste sheet'!M193)</f>
        <v/>
      </c>
      <c r="N193" s="20" t="str">
        <f>IF('S.D. Paste sheet'!N193="","",'S.D. Paste sheet'!N193)</f>
        <v/>
      </c>
      <c r="O193" s="20" t="str">
        <f>IF('S.D. Paste sheet'!O193="","",'S.D. Paste sheet'!O193)</f>
        <v>SC</v>
      </c>
      <c r="P193" s="20" t="str">
        <f>IF('S.D. Paste sheet'!P193="","",'S.D. Paste sheet'!P193)</f>
        <v>Hindu</v>
      </c>
      <c r="Q193" s="20" t="str">
        <f>IF('S.D. Paste sheet'!Q193="","",'S.D. Paste sheet'!Q193)</f>
        <v/>
      </c>
      <c r="R193" s="20" t="str">
        <f>IF('S.D. Paste sheet'!R193="","",'S.D. Paste sheet'!R193)</f>
        <v>MAHATMA GANDHI GOVT. SCHOOL BAR (214110)</v>
      </c>
      <c r="S193" s="20">
        <f>IF('S.D. Paste sheet'!S193="","",'S.D. Paste sheet'!S193)</f>
        <v>8200204302</v>
      </c>
      <c r="T193" s="20" t="str">
        <f>IF('S.D. Paste sheet'!T193="","",'S.D. Paste sheet'!T193)</f>
        <v>XXXX4650</v>
      </c>
      <c r="U193" s="20" t="str">
        <f>IF('S.D. Paste sheet'!U193="","",'S.D. Paste sheet'!U193)</f>
        <v/>
      </c>
      <c r="V193" s="20">
        <f>IF('S.D. Paste sheet'!V193="","",'S.D. Paste sheet'!V193)</f>
        <v>9660628286</v>
      </c>
      <c r="W193" s="20" t="str">
        <f>IF('S.D. Paste sheet'!W193="","",'S.D. Paste sheet'!W193)</f>
        <v>Raiko ka bas,Raipur,Biratiya kallan,306105</v>
      </c>
      <c r="X193" s="20">
        <f>IF('S.D. Paste sheet'!X193="","",'S.D. Paste sheet'!X193)</f>
        <v>42000</v>
      </c>
      <c r="Y193" s="20" t="str">
        <f>IF('S.D. Paste sheet'!Y193="","",'S.D. Paste sheet'!Y193)</f>
        <v>N</v>
      </c>
      <c r="Z193" s="20" t="str">
        <f>IF('S.D. Paste sheet'!Z193="","",'S.D. Paste sheet'!Z193)</f>
        <v>N</v>
      </c>
      <c r="AA193" s="20" t="str">
        <f>IF('S.D. Paste sheet'!AA193="","",'S.D. Paste sheet'!AA193)</f>
        <v>No</v>
      </c>
      <c r="AB193" s="20">
        <f>IF('S.D. Paste sheet'!AB193="","",'S.D. Paste sheet'!AB193)</f>
        <v>12</v>
      </c>
      <c r="AC193" s="20" t="str">
        <f>IF('S.D. Paste sheet'!AC193="","",'S.D. Paste sheet'!AC193)</f>
        <v>None</v>
      </c>
      <c r="AD193" s="20">
        <f>IF('S.D. Paste sheet'!AD193="","",'S.D. Paste sheet'!AD193)</f>
        <v>2</v>
      </c>
      <c r="AE193" s="28"/>
      <c r="AF193" t="str">
        <f>IF(AK193="","",IF(AK193&gt;0,COUNT($AG$2:AG193),""))</f>
        <v/>
      </c>
      <c r="AG193" s="25" t="str">
        <f t="shared" si="66"/>
        <v/>
      </c>
      <c r="AH193" s="25" t="str">
        <f t="shared" si="67"/>
        <v/>
      </c>
      <c r="AI193" s="25" t="str">
        <f t="shared" si="68"/>
        <v/>
      </c>
      <c r="AJ193" s="25" t="str">
        <f t="shared" si="69"/>
        <v/>
      </c>
      <c r="AK193" s="25" t="str">
        <f t="shared" si="70"/>
        <v/>
      </c>
      <c r="AL193" s="25" t="str">
        <f t="shared" si="71"/>
        <v/>
      </c>
      <c r="AM193" s="25" t="str">
        <f t="shared" si="72"/>
        <v/>
      </c>
      <c r="AN193" s="25" t="str">
        <f t="shared" si="73"/>
        <v/>
      </c>
      <c r="AO193" s="25" t="str">
        <f t="shared" si="74"/>
        <v/>
      </c>
      <c r="AP193" s="25" t="str">
        <f t="shared" si="75"/>
        <v/>
      </c>
      <c r="AQ193" s="25" t="str">
        <f t="shared" si="76"/>
        <v/>
      </c>
      <c r="AR193" s="25" t="str">
        <f t="shared" si="77"/>
        <v/>
      </c>
      <c r="AS193" s="25" t="str">
        <f t="shared" si="78"/>
        <v/>
      </c>
      <c r="AT193" s="25" t="str">
        <f t="shared" si="79"/>
        <v/>
      </c>
      <c r="AU193" s="25" t="str">
        <f t="shared" si="80"/>
        <v/>
      </c>
      <c r="AV193" s="25" t="str">
        <f t="shared" si="81"/>
        <v/>
      </c>
      <c r="AX193" t="str">
        <f>IF(BC193="","",IF(BC193&gt;0,COUNT($AY$2:AY193),""))</f>
        <v/>
      </c>
      <c r="AY193" s="25" t="str">
        <f t="shared" si="82"/>
        <v/>
      </c>
      <c r="AZ193" s="25" t="str">
        <f t="shared" si="83"/>
        <v/>
      </c>
      <c r="BA193" s="25" t="str">
        <f t="shared" si="84"/>
        <v/>
      </c>
      <c r="BB193" s="25" t="str">
        <f t="shared" si="85"/>
        <v/>
      </c>
      <c r="BC193" s="25" t="str">
        <f t="shared" si="86"/>
        <v/>
      </c>
      <c r="BD193" s="25" t="str">
        <f t="shared" si="87"/>
        <v/>
      </c>
      <c r="BE193" s="25" t="str">
        <f t="shared" si="88"/>
        <v/>
      </c>
      <c r="BF193" s="25" t="str">
        <f t="shared" si="89"/>
        <v/>
      </c>
      <c r="BG193" s="25" t="str">
        <f t="shared" si="90"/>
        <v/>
      </c>
      <c r="BH193" s="25" t="str">
        <f t="shared" si="91"/>
        <v/>
      </c>
      <c r="BI193" s="25" t="str">
        <f t="shared" si="92"/>
        <v/>
      </c>
      <c r="BJ193" s="25" t="str">
        <f t="shared" si="93"/>
        <v/>
      </c>
      <c r="BK193" s="25" t="str">
        <f t="shared" si="94"/>
        <v/>
      </c>
      <c r="BL193" s="25" t="str">
        <f t="shared" si="95"/>
        <v/>
      </c>
      <c r="BM193" s="25" t="str">
        <f t="shared" si="96"/>
        <v/>
      </c>
      <c r="BN193" s="25" t="str">
        <f t="shared" si="97"/>
        <v/>
      </c>
    </row>
    <row r="194" spans="1:66" ht="30" x14ac:dyDescent="0.25">
      <c r="A194" s="20" t="str">
        <f>IF('S.D. Paste sheet'!A194="","",'S.D. Paste sheet'!A194)</f>
        <v/>
      </c>
      <c r="B194" s="20" t="str">
        <f>IF('S.D. Paste sheet'!B194="","",'S.D. Paste sheet'!B194)</f>
        <v/>
      </c>
      <c r="C194" s="20" t="str">
        <f>IF('S.D. Paste sheet'!C194="","",'S.D. Paste sheet'!C194)</f>
        <v/>
      </c>
      <c r="D194" s="20" t="str">
        <f>IF('S.D. Paste sheet'!D194="","",'S.D. Paste sheet'!D194)</f>
        <v/>
      </c>
      <c r="E194" s="20" t="str">
        <f>IF('S.D. Paste sheet'!E194="","",UPPER('S.D. Paste sheet'!E194))</f>
        <v/>
      </c>
      <c r="F194" s="20" t="str">
        <f>IF('S.D. Paste sheet'!F194="","",'S.D. Paste sheet'!F194)</f>
        <v/>
      </c>
      <c r="G194" s="20" t="str">
        <f>IF('S.D. Paste sheet'!G194="","",UPPER('S.D. Paste sheet'!G194))</f>
        <v/>
      </c>
      <c r="H194" s="20" t="str">
        <f>IF('S.D. Paste sheet'!H194="","",UPPER('S.D. Paste sheet'!H194))</f>
        <v/>
      </c>
      <c r="I194" s="20" t="str">
        <f>IF('S.D. Paste sheet'!I194="","",'S.D. Paste sheet'!I194)</f>
        <v/>
      </c>
      <c r="J194" s="20" t="str">
        <f>IF('S.D. Paste sheet'!J194="","",'S.D. Paste sheet'!J194)</f>
        <v/>
      </c>
      <c r="K194" s="20" t="str">
        <f>IF('S.D. Paste sheet'!K194="","",'S.D. Paste sheet'!K194)</f>
        <v/>
      </c>
      <c r="L194" s="20" t="str">
        <f>IF('S.D. Paste sheet'!L194="","",'S.D. Paste sheet'!L194)</f>
        <v/>
      </c>
      <c r="M194" s="20" t="str">
        <f>IF('S.D. Paste sheet'!M194="","",'S.D. Paste sheet'!M194)</f>
        <v/>
      </c>
      <c r="N194" s="20" t="str">
        <f>IF('S.D. Paste sheet'!N194="","",'S.D. Paste sheet'!N194)</f>
        <v/>
      </c>
      <c r="O194" s="20" t="str">
        <f>IF('S.D. Paste sheet'!O194="","",'S.D. Paste sheet'!O194)</f>
        <v>SC</v>
      </c>
      <c r="P194" s="20" t="str">
        <f>IF('S.D. Paste sheet'!P194="","",'S.D. Paste sheet'!P194)</f>
        <v>Hindu</v>
      </c>
      <c r="Q194" s="20" t="str">
        <f>IF('S.D. Paste sheet'!Q194="","",'S.D. Paste sheet'!Q194)</f>
        <v/>
      </c>
      <c r="R194" s="20" t="str">
        <f>IF('S.D. Paste sheet'!R194="","",'S.D. Paste sheet'!R194)</f>
        <v>MAHATMA GANDHI GOVT. SCHOOL BAR (214110)</v>
      </c>
      <c r="S194" s="20">
        <f>IF('S.D. Paste sheet'!S194="","",'S.D. Paste sheet'!S194)</f>
        <v>8200204302</v>
      </c>
      <c r="T194" s="20" t="str">
        <f>IF('S.D. Paste sheet'!T194="","",'S.D. Paste sheet'!T194)</f>
        <v>XXXX7498</v>
      </c>
      <c r="U194" s="20" t="str">
        <f>IF('S.D. Paste sheet'!U194="","",'S.D. Paste sheet'!U194)</f>
        <v>ysgqufk</v>
      </c>
      <c r="V194" s="20">
        <f>IF('S.D. Paste sheet'!V194="","",'S.D. Paste sheet'!V194)</f>
        <v>9829588688</v>
      </c>
      <c r="W194" s="20" t="str">
        <f>IF('S.D. Paste sheet'!W194="","",'S.D. Paste sheet'!W194)</f>
        <v>MEGHWALO KA BAS,RAIPUR,NANANA,306102</v>
      </c>
      <c r="X194" s="20">
        <f>IF('S.D. Paste sheet'!X194="","",'S.D. Paste sheet'!X194)</f>
        <v>0</v>
      </c>
      <c r="Y194" s="20" t="str">
        <f>IF('S.D. Paste sheet'!Y194="","",'S.D. Paste sheet'!Y194)</f>
        <v>N</v>
      </c>
      <c r="Z194" s="20" t="str">
        <f>IF('S.D. Paste sheet'!Z194="","",'S.D. Paste sheet'!Z194)</f>
        <v>N</v>
      </c>
      <c r="AA194" s="20" t="str">
        <f>IF('S.D. Paste sheet'!AA194="","",'S.D. Paste sheet'!AA194)</f>
        <v>No</v>
      </c>
      <c r="AB194" s="20">
        <f>IF('S.D. Paste sheet'!AB194="","",'S.D. Paste sheet'!AB194)</f>
        <v>12</v>
      </c>
      <c r="AC194" s="20" t="str">
        <f>IF('S.D. Paste sheet'!AC194="","",'S.D. Paste sheet'!AC194)</f>
        <v>None</v>
      </c>
      <c r="AD194" s="20">
        <f>IF('S.D. Paste sheet'!AD194="","",'S.D. Paste sheet'!AD194)</f>
        <v>1</v>
      </c>
      <c r="AE194" s="28"/>
      <c r="AF194" t="str">
        <f>IF(AK194="","",IF(AK194&gt;0,COUNT($AG$2:AG194),""))</f>
        <v/>
      </c>
      <c r="AG194" s="25" t="str">
        <f t="shared" si="66"/>
        <v/>
      </c>
      <c r="AH194" s="25" t="str">
        <f t="shared" si="67"/>
        <v/>
      </c>
      <c r="AI194" s="25" t="str">
        <f t="shared" si="68"/>
        <v/>
      </c>
      <c r="AJ194" s="25" t="str">
        <f t="shared" si="69"/>
        <v/>
      </c>
      <c r="AK194" s="25" t="str">
        <f t="shared" si="70"/>
        <v/>
      </c>
      <c r="AL194" s="25" t="str">
        <f t="shared" si="71"/>
        <v/>
      </c>
      <c r="AM194" s="25" t="str">
        <f t="shared" si="72"/>
        <v/>
      </c>
      <c r="AN194" s="25" t="str">
        <f t="shared" si="73"/>
        <v/>
      </c>
      <c r="AO194" s="25" t="str">
        <f t="shared" si="74"/>
        <v/>
      </c>
      <c r="AP194" s="25" t="str">
        <f t="shared" si="75"/>
        <v/>
      </c>
      <c r="AQ194" s="25" t="str">
        <f t="shared" si="76"/>
        <v/>
      </c>
      <c r="AR194" s="25" t="str">
        <f t="shared" si="77"/>
        <v/>
      </c>
      <c r="AS194" s="25" t="str">
        <f t="shared" si="78"/>
        <v/>
      </c>
      <c r="AT194" s="25" t="str">
        <f t="shared" si="79"/>
        <v/>
      </c>
      <c r="AU194" s="25" t="str">
        <f t="shared" si="80"/>
        <v/>
      </c>
      <c r="AV194" s="25" t="str">
        <f t="shared" si="81"/>
        <v/>
      </c>
      <c r="AX194" t="str">
        <f>IF(BC194="","",IF(BC194&gt;0,COUNT($AY$2:AY194),""))</f>
        <v/>
      </c>
      <c r="AY194" s="25" t="str">
        <f t="shared" si="82"/>
        <v/>
      </c>
      <c r="AZ194" s="25" t="str">
        <f t="shared" si="83"/>
        <v/>
      </c>
      <c r="BA194" s="25" t="str">
        <f t="shared" si="84"/>
        <v/>
      </c>
      <c r="BB194" s="25" t="str">
        <f t="shared" si="85"/>
        <v/>
      </c>
      <c r="BC194" s="25" t="str">
        <f t="shared" si="86"/>
        <v/>
      </c>
      <c r="BD194" s="25" t="str">
        <f t="shared" si="87"/>
        <v/>
      </c>
      <c r="BE194" s="25" t="str">
        <f t="shared" si="88"/>
        <v/>
      </c>
      <c r="BF194" s="25" t="str">
        <f t="shared" si="89"/>
        <v/>
      </c>
      <c r="BG194" s="25" t="str">
        <f t="shared" si="90"/>
        <v/>
      </c>
      <c r="BH194" s="25" t="str">
        <f t="shared" si="91"/>
        <v/>
      </c>
      <c r="BI194" s="25" t="str">
        <f t="shared" si="92"/>
        <v/>
      </c>
      <c r="BJ194" s="25" t="str">
        <f t="shared" si="93"/>
        <v/>
      </c>
      <c r="BK194" s="25" t="str">
        <f t="shared" si="94"/>
        <v/>
      </c>
      <c r="BL194" s="25" t="str">
        <f t="shared" si="95"/>
        <v/>
      </c>
      <c r="BM194" s="25" t="str">
        <f t="shared" si="96"/>
        <v/>
      </c>
      <c r="BN194" s="25" t="str">
        <f t="shared" si="97"/>
        <v/>
      </c>
    </row>
    <row r="195" spans="1:66" ht="30" x14ac:dyDescent="0.25">
      <c r="A195" s="20" t="str">
        <f>IF('S.D. Paste sheet'!A195="","",'S.D. Paste sheet'!A195)</f>
        <v/>
      </c>
      <c r="B195" s="20" t="str">
        <f>IF('S.D. Paste sheet'!B195="","",'S.D. Paste sheet'!B195)</f>
        <v/>
      </c>
      <c r="C195" s="20" t="str">
        <f>IF('S.D. Paste sheet'!C195="","",'S.D. Paste sheet'!C195)</f>
        <v/>
      </c>
      <c r="D195" s="20" t="str">
        <f>IF('S.D. Paste sheet'!D195="","",'S.D. Paste sheet'!D195)</f>
        <v/>
      </c>
      <c r="E195" s="20" t="str">
        <f>IF('S.D. Paste sheet'!E195="","",UPPER('S.D. Paste sheet'!E195))</f>
        <v/>
      </c>
      <c r="F195" s="20" t="str">
        <f>IF('S.D. Paste sheet'!F195="","",'S.D. Paste sheet'!F195)</f>
        <v/>
      </c>
      <c r="G195" s="20" t="str">
        <f>IF('S.D. Paste sheet'!G195="","",UPPER('S.D. Paste sheet'!G195))</f>
        <v/>
      </c>
      <c r="H195" s="20" t="str">
        <f>IF('S.D. Paste sheet'!H195="","",UPPER('S.D. Paste sheet'!H195))</f>
        <v/>
      </c>
      <c r="I195" s="20" t="str">
        <f>IF('S.D. Paste sheet'!I195="","",'S.D. Paste sheet'!I195)</f>
        <v/>
      </c>
      <c r="J195" s="20" t="str">
        <f>IF('S.D. Paste sheet'!J195="","",'S.D. Paste sheet'!J195)</f>
        <v/>
      </c>
      <c r="K195" s="20" t="str">
        <f>IF('S.D. Paste sheet'!K195="","",'S.D. Paste sheet'!K195)</f>
        <v/>
      </c>
      <c r="L195" s="20" t="str">
        <f>IF('S.D. Paste sheet'!L195="","",'S.D. Paste sheet'!L195)</f>
        <v/>
      </c>
      <c r="M195" s="20" t="str">
        <f>IF('S.D. Paste sheet'!M195="","",'S.D. Paste sheet'!M195)</f>
        <v/>
      </c>
      <c r="N195" s="20" t="str">
        <f>IF('S.D. Paste sheet'!N195="","",'S.D. Paste sheet'!N195)</f>
        <v/>
      </c>
      <c r="O195" s="20" t="str">
        <f>IF('S.D. Paste sheet'!O195="","",'S.D. Paste sheet'!O195)</f>
        <v>OBC</v>
      </c>
      <c r="P195" s="20" t="str">
        <f>IF('S.D. Paste sheet'!P195="","",'S.D. Paste sheet'!P195)</f>
        <v>Hindu</v>
      </c>
      <c r="Q195" s="20" t="str">
        <f>IF('S.D. Paste sheet'!Q195="","",'S.D. Paste sheet'!Q195)</f>
        <v/>
      </c>
      <c r="R195" s="20" t="str">
        <f>IF('S.D. Paste sheet'!R195="","",'S.D. Paste sheet'!R195)</f>
        <v>MAHATMA GANDHI GOVT. SCHOOL BAR (214110)</v>
      </c>
      <c r="S195" s="20">
        <f>IF('S.D. Paste sheet'!S195="","",'S.D. Paste sheet'!S195)</f>
        <v>8200204302</v>
      </c>
      <c r="T195" s="20" t="str">
        <f>IF('S.D. Paste sheet'!T195="","",'S.D. Paste sheet'!T195)</f>
        <v>XXXX5430</v>
      </c>
      <c r="U195" s="20" t="str">
        <f>IF('S.D. Paste sheet'!U195="","",'S.D. Paste sheet'!U195)</f>
        <v>YAOWSCB</v>
      </c>
      <c r="V195" s="20">
        <f>IF('S.D. Paste sheet'!V195="","",'S.D. Paste sheet'!V195)</f>
        <v>9571607456</v>
      </c>
      <c r="W195" s="20" t="str">
        <f>IF('S.D. Paste sheet'!W195="","",'S.D. Paste sheet'!W195)</f>
        <v>OLD RAILWAY STATION ,RAIPUR,BAR,306105</v>
      </c>
      <c r="X195" s="20">
        <f>IF('S.D. Paste sheet'!X195="","",'S.D. Paste sheet'!X195)</f>
        <v>35000</v>
      </c>
      <c r="Y195" s="20" t="str">
        <f>IF('S.D. Paste sheet'!Y195="","",'S.D. Paste sheet'!Y195)</f>
        <v>N</v>
      </c>
      <c r="Z195" s="20" t="str">
        <f>IF('S.D. Paste sheet'!Z195="","",'S.D. Paste sheet'!Z195)</f>
        <v>N</v>
      </c>
      <c r="AA195" s="20" t="str">
        <f>IF('S.D. Paste sheet'!AA195="","",'S.D. Paste sheet'!AA195)</f>
        <v>No</v>
      </c>
      <c r="AB195" s="20">
        <f>IF('S.D. Paste sheet'!AB195="","",'S.D. Paste sheet'!AB195)</f>
        <v>13</v>
      </c>
      <c r="AC195" s="20" t="str">
        <f>IF('S.D. Paste sheet'!AC195="","",'S.D. Paste sheet'!AC195)</f>
        <v>None</v>
      </c>
      <c r="AD195" s="20">
        <f>IF('S.D. Paste sheet'!AD195="","",'S.D. Paste sheet'!AD195)</f>
        <v>3</v>
      </c>
      <c r="AE195" s="28"/>
      <c r="AF195" t="str">
        <f>IF(AK195="","",IF(AK195&gt;0,COUNT($AG$2:AG195),""))</f>
        <v/>
      </c>
      <c r="AG195" s="25" t="str">
        <f t="shared" ref="AG195:AG258" si="98">IF(AND($AJ$1=8,$A195=8),A195,"")</f>
        <v/>
      </c>
      <c r="AH195" s="25" t="str">
        <f t="shared" ref="AH195:AH258" si="99">IF(AND($AJ$1=8,$A195=8),B195,"")</f>
        <v/>
      </c>
      <c r="AI195" s="25" t="str">
        <f t="shared" ref="AI195:AI258" si="100">IF(AND($AJ$1=8,$A195=8),C195,"")</f>
        <v/>
      </c>
      <c r="AJ195" s="25" t="str">
        <f t="shared" ref="AJ195:AJ258" si="101">IF(AND($AJ$1=8,$A195=8),D195,"")</f>
        <v/>
      </c>
      <c r="AK195" s="25" t="str">
        <f t="shared" ref="AK195:AK258" si="102">IF(AND($AJ$1=8,$A195=8),E195,"")</f>
        <v/>
      </c>
      <c r="AL195" s="25" t="str">
        <f t="shared" ref="AL195:AL258" si="103">IF(AND($AJ$1=8,$A195=8),F195,"")</f>
        <v/>
      </c>
      <c r="AM195" s="25" t="str">
        <f t="shared" ref="AM195:AM258" si="104">IF(AND($AJ$1=8,$A195=8),G195,"")</f>
        <v/>
      </c>
      <c r="AN195" s="25" t="str">
        <f t="shared" ref="AN195:AN258" si="105">IF(AND($AJ$1=8,$A195=8),H195,"")</f>
        <v/>
      </c>
      <c r="AO195" s="25" t="str">
        <f t="shared" ref="AO195:AO258" si="106">IF(AND($AJ$1=8,$A195=8),I195,"")</f>
        <v/>
      </c>
      <c r="AP195" s="25" t="str">
        <f t="shared" ref="AP195:AP258" si="107">IF(AND($AJ$1=8,$A195=8),J195,"")</f>
        <v/>
      </c>
      <c r="AQ195" s="25" t="str">
        <f t="shared" ref="AQ195:AQ258" si="108">IF(AND($AJ$1=8,$A195=8),K195,"")</f>
        <v/>
      </c>
      <c r="AR195" s="25" t="str">
        <f t="shared" ref="AR195:AR258" si="109">IF(AND($AJ$1=8,$A195=8),L195,"")</f>
        <v/>
      </c>
      <c r="AS195" s="25" t="str">
        <f t="shared" ref="AS195:AS258" si="110">IF(AND($AJ$1=8,$A195=8),M195,"")</f>
        <v/>
      </c>
      <c r="AT195" s="25" t="str">
        <f t="shared" ref="AT195:AT258" si="111">IF(AND($AJ$1=8,$A195=8),N195,"")</f>
        <v/>
      </c>
      <c r="AU195" s="25" t="str">
        <f t="shared" ref="AU195:AU258" si="112">IF(AND($AJ$1=8,$A195=8),O195,"")</f>
        <v/>
      </c>
      <c r="AV195" s="25" t="str">
        <f t="shared" ref="AV195:AV258" si="113">IF(AND($AJ$1=8,$A195=8),P195,"")</f>
        <v/>
      </c>
      <c r="AX195" t="str">
        <f>IF(BC195="","",IF(BC195&gt;0,COUNT($AY$2:AY195),""))</f>
        <v/>
      </c>
      <c r="AY195" s="25" t="str">
        <f t="shared" ref="AY195:AY258" si="114">IF(AND($BB$1=8,$A195=8,$BC$1=B195),A195,"")</f>
        <v/>
      </c>
      <c r="AZ195" s="25" t="str">
        <f t="shared" ref="AZ195:AZ258" si="115">IF(AND($BB$1=8,$A195=8,$BC$1=$B195),B195,"")</f>
        <v/>
      </c>
      <c r="BA195" s="25" t="str">
        <f t="shared" ref="BA195:BA258" si="116">IF(AND($BB$1=8,$A195=8,$BC$1=$B195),C195,"")</f>
        <v/>
      </c>
      <c r="BB195" s="25" t="str">
        <f t="shared" ref="BB195:BB258" si="117">IF(AND($BB$1=8,$A195=8,$BC$1=$B195),D195,"")</f>
        <v/>
      </c>
      <c r="BC195" s="25" t="str">
        <f t="shared" ref="BC195:BC258" si="118">IF(AND($BB$1=8,$A195=8,$BC$1=$B195),E195,"")</f>
        <v/>
      </c>
      <c r="BD195" s="25" t="str">
        <f t="shared" ref="BD195:BD258" si="119">IF(AND($BB$1=8,$A195=8,$BC$1=$B195),F195,"")</f>
        <v/>
      </c>
      <c r="BE195" s="25" t="str">
        <f t="shared" ref="BE195:BE258" si="120">IF(AND($BB$1=8,$A195=8,$BC$1=$B195),G195,"")</f>
        <v/>
      </c>
      <c r="BF195" s="25" t="str">
        <f t="shared" ref="BF195:BF258" si="121">IF(AND($BB$1=8,$A195=8,$BC$1=$B195),H195,"")</f>
        <v/>
      </c>
      <c r="BG195" s="25" t="str">
        <f t="shared" ref="BG195:BG258" si="122">IF(AND($BB$1=8,$A195=8,$BC$1=$B195),I195,"")</f>
        <v/>
      </c>
      <c r="BH195" s="25" t="str">
        <f t="shared" ref="BH195:BH258" si="123">IF(AND($BB$1=8,$A195=8,$BC$1=$B195),J195,"")</f>
        <v/>
      </c>
      <c r="BI195" s="25" t="str">
        <f t="shared" ref="BI195:BI258" si="124">IF(AND($BB$1=8,$A195=8,$BC$1=$B195),K195,"")</f>
        <v/>
      </c>
      <c r="BJ195" s="25" t="str">
        <f t="shared" ref="BJ195:BJ258" si="125">IF(AND($BB$1=8,$A195=8,$BC$1=$B195),L195,"")</f>
        <v/>
      </c>
      <c r="BK195" s="25" t="str">
        <f t="shared" ref="BK195:BK258" si="126">IF(AND($BB$1=8,$A195=8,$BC$1=$B195),M195,"")</f>
        <v/>
      </c>
      <c r="BL195" s="25" t="str">
        <f t="shared" ref="BL195:BL258" si="127">IF(AND($BB$1=8,$A195=8,$BC$1=$B195),N195,"")</f>
        <v/>
      </c>
      <c r="BM195" s="25" t="str">
        <f t="shared" ref="BM195:BM258" si="128">IF(AND($BB$1=8,$A195=8,$BC$1=$B195),O195,"")</f>
        <v/>
      </c>
      <c r="BN195" s="25" t="str">
        <f t="shared" ref="BN195:BN258" si="129">IF(AND($BB$1=8,$A195=8,$BC$1=$B195),P195,"")</f>
        <v/>
      </c>
    </row>
    <row r="196" spans="1:66" ht="30" x14ac:dyDescent="0.25">
      <c r="A196" s="20" t="str">
        <f>IF('S.D. Paste sheet'!A196="","",'S.D. Paste sheet'!A196)</f>
        <v/>
      </c>
      <c r="B196" s="20" t="str">
        <f>IF('S.D. Paste sheet'!B196="","",'S.D. Paste sheet'!B196)</f>
        <v/>
      </c>
      <c r="C196" s="20" t="str">
        <f>IF('S.D. Paste sheet'!C196="","",'S.D. Paste sheet'!C196)</f>
        <v/>
      </c>
      <c r="D196" s="20" t="str">
        <f>IF('S.D. Paste sheet'!D196="","",'S.D. Paste sheet'!D196)</f>
        <v/>
      </c>
      <c r="E196" s="20" t="str">
        <f>IF('S.D. Paste sheet'!E196="","",UPPER('S.D. Paste sheet'!E196))</f>
        <v/>
      </c>
      <c r="F196" s="20" t="str">
        <f>IF('S.D. Paste sheet'!F196="","",'S.D. Paste sheet'!F196)</f>
        <v/>
      </c>
      <c r="G196" s="20" t="str">
        <f>IF('S.D. Paste sheet'!G196="","",UPPER('S.D. Paste sheet'!G196))</f>
        <v/>
      </c>
      <c r="H196" s="20" t="str">
        <f>IF('S.D. Paste sheet'!H196="","",UPPER('S.D. Paste sheet'!H196))</f>
        <v/>
      </c>
      <c r="I196" s="20" t="str">
        <f>IF('S.D. Paste sheet'!I196="","",'S.D. Paste sheet'!I196)</f>
        <v/>
      </c>
      <c r="J196" s="20" t="str">
        <f>IF('S.D. Paste sheet'!J196="","",'S.D. Paste sheet'!J196)</f>
        <v/>
      </c>
      <c r="K196" s="20" t="str">
        <f>IF('S.D. Paste sheet'!K196="","",'S.D. Paste sheet'!K196)</f>
        <v/>
      </c>
      <c r="L196" s="20" t="str">
        <f>IF('S.D. Paste sheet'!L196="","",'S.D. Paste sheet'!L196)</f>
        <v/>
      </c>
      <c r="M196" s="20" t="str">
        <f>IF('S.D. Paste sheet'!M196="","",'S.D. Paste sheet'!M196)</f>
        <v/>
      </c>
      <c r="N196" s="20" t="str">
        <f>IF('S.D. Paste sheet'!N196="","",'S.D. Paste sheet'!N196)</f>
        <v/>
      </c>
      <c r="O196" s="20" t="str">
        <f>IF('S.D. Paste sheet'!O196="","",'S.D. Paste sheet'!O196)</f>
        <v>OBC</v>
      </c>
      <c r="P196" s="20" t="str">
        <f>IF('S.D. Paste sheet'!P196="","",'S.D. Paste sheet'!P196)</f>
        <v>Muslim</v>
      </c>
      <c r="Q196" s="20" t="str">
        <f>IF('S.D. Paste sheet'!Q196="","",'S.D. Paste sheet'!Q196)</f>
        <v/>
      </c>
      <c r="R196" s="20" t="str">
        <f>IF('S.D. Paste sheet'!R196="","",'S.D. Paste sheet'!R196)</f>
        <v>MAHATMA GANDHI GOVT. SCHOOL BAR (214110)</v>
      </c>
      <c r="S196" s="20">
        <f>IF('S.D. Paste sheet'!S196="","",'S.D. Paste sheet'!S196)</f>
        <v>8200204302</v>
      </c>
      <c r="T196" s="20" t="str">
        <f>IF('S.D. Paste sheet'!T196="","",'S.D. Paste sheet'!T196)</f>
        <v>XXXX2147</v>
      </c>
      <c r="U196" s="20" t="str">
        <f>IF('S.D. Paste sheet'!U196="","",'S.D. Paste sheet'!U196)</f>
        <v/>
      </c>
      <c r="V196" s="20">
        <f>IF('S.D. Paste sheet'!V196="","",'S.D. Paste sheet'!V196)</f>
        <v>8290706369</v>
      </c>
      <c r="W196" s="20" t="str">
        <f>IF('S.D. Paste sheet'!W196="","",'S.D. Paste sheet'!W196)</f>
        <v>NEAR POWER HOUSE,RAIPUR,BAR,306105</v>
      </c>
      <c r="X196" s="20">
        <f>IF('S.D. Paste sheet'!X196="","",'S.D. Paste sheet'!X196)</f>
        <v>36000</v>
      </c>
      <c r="Y196" s="20" t="str">
        <f>IF('S.D. Paste sheet'!Y196="","",'S.D. Paste sheet'!Y196)</f>
        <v>N</v>
      </c>
      <c r="Z196" s="20" t="str">
        <f>IF('S.D. Paste sheet'!Z196="","",'S.D. Paste sheet'!Z196)</f>
        <v>N</v>
      </c>
      <c r="AA196" s="20" t="str">
        <f>IF('S.D. Paste sheet'!AA196="","",'S.D. Paste sheet'!AA196)</f>
        <v>Yes</v>
      </c>
      <c r="AB196" s="20">
        <f>IF('S.D. Paste sheet'!AB196="","",'S.D. Paste sheet'!AB196)</f>
        <v>12</v>
      </c>
      <c r="AC196" s="20" t="str">
        <f>IF('S.D. Paste sheet'!AC196="","",'S.D. Paste sheet'!AC196)</f>
        <v>None</v>
      </c>
      <c r="AD196" s="20">
        <f>IF('S.D. Paste sheet'!AD196="","",'S.D. Paste sheet'!AD196)</f>
        <v>0</v>
      </c>
      <c r="AE196" s="28"/>
      <c r="AF196" t="str">
        <f>IF(AK196="","",IF(AK196&gt;0,COUNT($AG$2:AG196),""))</f>
        <v/>
      </c>
      <c r="AG196" s="25" t="str">
        <f t="shared" si="98"/>
        <v/>
      </c>
      <c r="AH196" s="25" t="str">
        <f t="shared" si="99"/>
        <v/>
      </c>
      <c r="AI196" s="25" t="str">
        <f t="shared" si="100"/>
        <v/>
      </c>
      <c r="AJ196" s="25" t="str">
        <f t="shared" si="101"/>
        <v/>
      </c>
      <c r="AK196" s="25" t="str">
        <f t="shared" si="102"/>
        <v/>
      </c>
      <c r="AL196" s="25" t="str">
        <f t="shared" si="103"/>
        <v/>
      </c>
      <c r="AM196" s="25" t="str">
        <f t="shared" si="104"/>
        <v/>
      </c>
      <c r="AN196" s="25" t="str">
        <f t="shared" si="105"/>
        <v/>
      </c>
      <c r="AO196" s="25" t="str">
        <f t="shared" si="106"/>
        <v/>
      </c>
      <c r="AP196" s="25" t="str">
        <f t="shared" si="107"/>
        <v/>
      </c>
      <c r="AQ196" s="25" t="str">
        <f t="shared" si="108"/>
        <v/>
      </c>
      <c r="AR196" s="25" t="str">
        <f t="shared" si="109"/>
        <v/>
      </c>
      <c r="AS196" s="25" t="str">
        <f t="shared" si="110"/>
        <v/>
      </c>
      <c r="AT196" s="25" t="str">
        <f t="shared" si="111"/>
        <v/>
      </c>
      <c r="AU196" s="25" t="str">
        <f t="shared" si="112"/>
        <v/>
      </c>
      <c r="AV196" s="25" t="str">
        <f t="shared" si="113"/>
        <v/>
      </c>
      <c r="AX196" t="str">
        <f>IF(BC196="","",IF(BC196&gt;0,COUNT($AY$2:AY196),""))</f>
        <v/>
      </c>
      <c r="AY196" s="25" t="str">
        <f t="shared" si="114"/>
        <v/>
      </c>
      <c r="AZ196" s="25" t="str">
        <f t="shared" si="115"/>
        <v/>
      </c>
      <c r="BA196" s="25" t="str">
        <f t="shared" si="116"/>
        <v/>
      </c>
      <c r="BB196" s="25" t="str">
        <f t="shared" si="117"/>
        <v/>
      </c>
      <c r="BC196" s="25" t="str">
        <f t="shared" si="118"/>
        <v/>
      </c>
      <c r="BD196" s="25" t="str">
        <f t="shared" si="119"/>
        <v/>
      </c>
      <c r="BE196" s="25" t="str">
        <f t="shared" si="120"/>
        <v/>
      </c>
      <c r="BF196" s="25" t="str">
        <f t="shared" si="121"/>
        <v/>
      </c>
      <c r="BG196" s="25" t="str">
        <f t="shared" si="122"/>
        <v/>
      </c>
      <c r="BH196" s="25" t="str">
        <f t="shared" si="123"/>
        <v/>
      </c>
      <c r="BI196" s="25" t="str">
        <f t="shared" si="124"/>
        <v/>
      </c>
      <c r="BJ196" s="25" t="str">
        <f t="shared" si="125"/>
        <v/>
      </c>
      <c r="BK196" s="25" t="str">
        <f t="shared" si="126"/>
        <v/>
      </c>
      <c r="BL196" s="25" t="str">
        <f t="shared" si="127"/>
        <v/>
      </c>
      <c r="BM196" s="25" t="str">
        <f t="shared" si="128"/>
        <v/>
      </c>
      <c r="BN196" s="25" t="str">
        <f t="shared" si="129"/>
        <v/>
      </c>
    </row>
    <row r="197" spans="1:66" ht="30" x14ac:dyDescent="0.25">
      <c r="A197" s="20" t="str">
        <f>IF('S.D. Paste sheet'!A197="","",'S.D. Paste sheet'!A197)</f>
        <v/>
      </c>
      <c r="B197" s="20" t="str">
        <f>IF('S.D. Paste sheet'!B197="","",'S.D. Paste sheet'!B197)</f>
        <v/>
      </c>
      <c r="C197" s="20" t="str">
        <f>IF('S.D. Paste sheet'!C197="","",'S.D. Paste sheet'!C197)</f>
        <v/>
      </c>
      <c r="D197" s="20" t="str">
        <f>IF('S.D. Paste sheet'!D197="","",'S.D. Paste sheet'!D197)</f>
        <v/>
      </c>
      <c r="E197" s="20" t="str">
        <f>IF('S.D. Paste sheet'!E197="","",UPPER('S.D. Paste sheet'!E197))</f>
        <v/>
      </c>
      <c r="F197" s="20" t="str">
        <f>IF('S.D. Paste sheet'!F197="","",'S.D. Paste sheet'!F197)</f>
        <v/>
      </c>
      <c r="G197" s="20" t="str">
        <f>IF('S.D. Paste sheet'!G197="","",UPPER('S.D. Paste sheet'!G197))</f>
        <v/>
      </c>
      <c r="H197" s="20" t="str">
        <f>IF('S.D. Paste sheet'!H197="","",UPPER('S.D. Paste sheet'!H197))</f>
        <v/>
      </c>
      <c r="I197" s="20" t="str">
        <f>IF('S.D. Paste sheet'!I197="","",'S.D. Paste sheet'!I197)</f>
        <v/>
      </c>
      <c r="J197" s="20" t="str">
        <f>IF('S.D. Paste sheet'!J197="","",'S.D. Paste sheet'!J197)</f>
        <v/>
      </c>
      <c r="K197" s="20" t="str">
        <f>IF('S.D. Paste sheet'!K197="","",'S.D. Paste sheet'!K197)</f>
        <v/>
      </c>
      <c r="L197" s="20" t="str">
        <f>IF('S.D. Paste sheet'!L197="","",'S.D. Paste sheet'!L197)</f>
        <v/>
      </c>
      <c r="M197" s="20" t="str">
        <f>IF('S.D. Paste sheet'!M197="","",'S.D. Paste sheet'!M197)</f>
        <v/>
      </c>
      <c r="N197" s="20" t="str">
        <f>IF('S.D. Paste sheet'!N197="","",'S.D. Paste sheet'!N197)</f>
        <v/>
      </c>
      <c r="O197" s="20" t="str">
        <f>IF('S.D. Paste sheet'!O197="","",'S.D. Paste sheet'!O197)</f>
        <v>OBC</v>
      </c>
      <c r="P197" s="20" t="str">
        <f>IF('S.D. Paste sheet'!P197="","",'S.D. Paste sheet'!P197)</f>
        <v>Hindu</v>
      </c>
      <c r="Q197" s="20" t="str">
        <f>IF('S.D. Paste sheet'!Q197="","",'S.D. Paste sheet'!Q197)</f>
        <v/>
      </c>
      <c r="R197" s="20" t="str">
        <f>IF('S.D. Paste sheet'!R197="","",'S.D. Paste sheet'!R197)</f>
        <v>MAHATMA GANDHI GOVT. SCHOOL BAR (214110)</v>
      </c>
      <c r="S197" s="20">
        <f>IF('S.D. Paste sheet'!S197="","",'S.D. Paste sheet'!S197)</f>
        <v>8200204302</v>
      </c>
      <c r="T197" s="20" t="str">
        <f>IF('S.D. Paste sheet'!T197="","",'S.D. Paste sheet'!T197)</f>
        <v>XXXX9580</v>
      </c>
      <c r="U197" s="20" t="str">
        <f>IF('S.D. Paste sheet'!U197="","",'S.D. Paste sheet'!U197)</f>
        <v/>
      </c>
      <c r="V197" s="20">
        <f>IF('S.D. Paste sheet'!V197="","",'S.D. Paste sheet'!V197)</f>
        <v>9660177725</v>
      </c>
      <c r="W197" s="20" t="str">
        <f>IF('S.D. Paste sheet'!W197="","",'S.D. Paste sheet'!W197)</f>
        <v>BAR,Raipur,BAR,306105</v>
      </c>
      <c r="X197" s="20">
        <f>IF('S.D. Paste sheet'!X197="","",'S.D. Paste sheet'!X197)</f>
        <v>80000</v>
      </c>
      <c r="Y197" s="20" t="str">
        <f>IF('S.D. Paste sheet'!Y197="","",'S.D. Paste sheet'!Y197)</f>
        <v>N</v>
      </c>
      <c r="Z197" s="20" t="str">
        <f>IF('S.D. Paste sheet'!Z197="","",'S.D. Paste sheet'!Z197)</f>
        <v>N</v>
      </c>
      <c r="AA197" s="20" t="str">
        <f>IF('S.D. Paste sheet'!AA197="","",'S.D. Paste sheet'!AA197)</f>
        <v>No</v>
      </c>
      <c r="AB197" s="20">
        <f>IF('S.D. Paste sheet'!AB197="","",'S.D. Paste sheet'!AB197)</f>
        <v>12</v>
      </c>
      <c r="AC197" s="20" t="str">
        <f>IF('S.D. Paste sheet'!AC197="","",'S.D. Paste sheet'!AC197)</f>
        <v>None</v>
      </c>
      <c r="AD197" s="20">
        <f>IF('S.D. Paste sheet'!AD197="","",'S.D. Paste sheet'!AD197)</f>
        <v>3</v>
      </c>
      <c r="AE197" s="28"/>
      <c r="AF197" t="str">
        <f>IF(AK197="","",IF(AK197&gt;0,COUNT($AG$2:AG197),""))</f>
        <v/>
      </c>
      <c r="AG197" s="25" t="str">
        <f t="shared" si="98"/>
        <v/>
      </c>
      <c r="AH197" s="25" t="str">
        <f t="shared" si="99"/>
        <v/>
      </c>
      <c r="AI197" s="25" t="str">
        <f t="shared" si="100"/>
        <v/>
      </c>
      <c r="AJ197" s="25" t="str">
        <f t="shared" si="101"/>
        <v/>
      </c>
      <c r="AK197" s="25" t="str">
        <f t="shared" si="102"/>
        <v/>
      </c>
      <c r="AL197" s="25" t="str">
        <f t="shared" si="103"/>
        <v/>
      </c>
      <c r="AM197" s="25" t="str">
        <f t="shared" si="104"/>
        <v/>
      </c>
      <c r="AN197" s="25" t="str">
        <f t="shared" si="105"/>
        <v/>
      </c>
      <c r="AO197" s="25" t="str">
        <f t="shared" si="106"/>
        <v/>
      </c>
      <c r="AP197" s="25" t="str">
        <f t="shared" si="107"/>
        <v/>
      </c>
      <c r="AQ197" s="25" t="str">
        <f t="shared" si="108"/>
        <v/>
      </c>
      <c r="AR197" s="25" t="str">
        <f t="shared" si="109"/>
        <v/>
      </c>
      <c r="AS197" s="25" t="str">
        <f t="shared" si="110"/>
        <v/>
      </c>
      <c r="AT197" s="25" t="str">
        <f t="shared" si="111"/>
        <v/>
      </c>
      <c r="AU197" s="25" t="str">
        <f t="shared" si="112"/>
        <v/>
      </c>
      <c r="AV197" s="25" t="str">
        <f t="shared" si="113"/>
        <v/>
      </c>
      <c r="AX197" t="str">
        <f>IF(BC197="","",IF(BC197&gt;0,COUNT($AY$2:AY197),""))</f>
        <v/>
      </c>
      <c r="AY197" s="25" t="str">
        <f t="shared" si="114"/>
        <v/>
      </c>
      <c r="AZ197" s="25" t="str">
        <f t="shared" si="115"/>
        <v/>
      </c>
      <c r="BA197" s="25" t="str">
        <f t="shared" si="116"/>
        <v/>
      </c>
      <c r="BB197" s="25" t="str">
        <f t="shared" si="117"/>
        <v/>
      </c>
      <c r="BC197" s="25" t="str">
        <f t="shared" si="118"/>
        <v/>
      </c>
      <c r="BD197" s="25" t="str">
        <f t="shared" si="119"/>
        <v/>
      </c>
      <c r="BE197" s="25" t="str">
        <f t="shared" si="120"/>
        <v/>
      </c>
      <c r="BF197" s="25" t="str">
        <f t="shared" si="121"/>
        <v/>
      </c>
      <c r="BG197" s="25" t="str">
        <f t="shared" si="122"/>
        <v/>
      </c>
      <c r="BH197" s="25" t="str">
        <f t="shared" si="123"/>
        <v/>
      </c>
      <c r="BI197" s="25" t="str">
        <f t="shared" si="124"/>
        <v/>
      </c>
      <c r="BJ197" s="25" t="str">
        <f t="shared" si="125"/>
        <v/>
      </c>
      <c r="BK197" s="25" t="str">
        <f t="shared" si="126"/>
        <v/>
      </c>
      <c r="BL197" s="25" t="str">
        <f t="shared" si="127"/>
        <v/>
      </c>
      <c r="BM197" s="25" t="str">
        <f t="shared" si="128"/>
        <v/>
      </c>
      <c r="BN197" s="25" t="str">
        <f t="shared" si="129"/>
        <v/>
      </c>
    </row>
    <row r="198" spans="1:66" ht="30" x14ac:dyDescent="0.25">
      <c r="A198" s="20" t="str">
        <f>IF('S.D. Paste sheet'!A198="","",'S.D. Paste sheet'!A198)</f>
        <v/>
      </c>
      <c r="B198" s="20" t="str">
        <f>IF('S.D. Paste sheet'!B198="","",'S.D. Paste sheet'!B198)</f>
        <v/>
      </c>
      <c r="C198" s="20" t="str">
        <f>IF('S.D. Paste sheet'!C198="","",'S.D. Paste sheet'!C198)</f>
        <v/>
      </c>
      <c r="D198" s="20" t="str">
        <f>IF('S.D. Paste sheet'!D198="","",'S.D. Paste sheet'!D198)</f>
        <v/>
      </c>
      <c r="E198" s="20" t="str">
        <f>IF('S.D. Paste sheet'!E198="","",UPPER('S.D. Paste sheet'!E198))</f>
        <v/>
      </c>
      <c r="F198" s="20" t="str">
        <f>IF('S.D. Paste sheet'!F198="","",'S.D. Paste sheet'!F198)</f>
        <v/>
      </c>
      <c r="G198" s="20" t="str">
        <f>IF('S.D. Paste sheet'!G198="","",UPPER('S.D. Paste sheet'!G198))</f>
        <v/>
      </c>
      <c r="H198" s="20" t="str">
        <f>IF('S.D. Paste sheet'!H198="","",UPPER('S.D. Paste sheet'!H198))</f>
        <v/>
      </c>
      <c r="I198" s="20" t="str">
        <f>IF('S.D. Paste sheet'!I198="","",'S.D. Paste sheet'!I198)</f>
        <v/>
      </c>
      <c r="J198" s="20" t="str">
        <f>IF('S.D. Paste sheet'!J198="","",'S.D. Paste sheet'!J198)</f>
        <v/>
      </c>
      <c r="K198" s="20" t="str">
        <f>IF('S.D. Paste sheet'!K198="","",'S.D. Paste sheet'!K198)</f>
        <v/>
      </c>
      <c r="L198" s="20" t="str">
        <f>IF('S.D. Paste sheet'!L198="","",'S.D. Paste sheet'!L198)</f>
        <v/>
      </c>
      <c r="M198" s="20" t="str">
        <f>IF('S.D. Paste sheet'!M198="","",'S.D. Paste sheet'!M198)</f>
        <v/>
      </c>
      <c r="N198" s="20" t="str">
        <f>IF('S.D. Paste sheet'!N198="","",'S.D. Paste sheet'!N198)</f>
        <v/>
      </c>
      <c r="O198" s="20" t="str">
        <f>IF('S.D. Paste sheet'!O198="","",'S.D. Paste sheet'!O198)</f>
        <v>SC</v>
      </c>
      <c r="P198" s="20" t="str">
        <f>IF('S.D. Paste sheet'!P198="","",'S.D. Paste sheet'!P198)</f>
        <v>Hindu</v>
      </c>
      <c r="Q198" s="20" t="str">
        <f>IF('S.D. Paste sheet'!Q198="","",'S.D. Paste sheet'!Q198)</f>
        <v/>
      </c>
      <c r="R198" s="20" t="str">
        <f>IF('S.D. Paste sheet'!R198="","",'S.D. Paste sheet'!R198)</f>
        <v>MAHATMA GANDHI GOVT. SCHOOL BAR (214110)</v>
      </c>
      <c r="S198" s="20">
        <f>IF('S.D. Paste sheet'!S198="","",'S.D. Paste sheet'!S198)</f>
        <v>8200204302</v>
      </c>
      <c r="T198" s="20" t="str">
        <f>IF('S.D. Paste sheet'!T198="","",'S.D. Paste sheet'!T198)</f>
        <v>XXXX3643</v>
      </c>
      <c r="U198" s="20" t="str">
        <f>IF('S.D. Paste sheet'!U198="","",'S.D. Paste sheet'!U198)</f>
        <v/>
      </c>
      <c r="V198" s="20">
        <f>IF('S.D. Paste sheet'!V198="","",'S.D. Paste sheet'!V198)</f>
        <v>9001557646</v>
      </c>
      <c r="W198" s="20" t="str">
        <f>IF('S.D. Paste sheet'!W198="","",'S.D. Paste sheet'!W198)</f>
        <v>NAYKO KA BADIYA,RAIPUR,BAR,306105</v>
      </c>
      <c r="X198" s="20">
        <f>IF('S.D. Paste sheet'!X198="","",'S.D. Paste sheet'!X198)</f>
        <v>36000</v>
      </c>
      <c r="Y198" s="20" t="str">
        <f>IF('S.D. Paste sheet'!Y198="","",'S.D. Paste sheet'!Y198)</f>
        <v>N</v>
      </c>
      <c r="Z198" s="20" t="str">
        <f>IF('S.D. Paste sheet'!Z198="","",'S.D. Paste sheet'!Z198)</f>
        <v>N</v>
      </c>
      <c r="AA198" s="20" t="str">
        <f>IF('S.D. Paste sheet'!AA198="","",'S.D. Paste sheet'!AA198)</f>
        <v>No</v>
      </c>
      <c r="AB198" s="20">
        <f>IF('S.D. Paste sheet'!AB198="","",'S.D. Paste sheet'!AB198)</f>
        <v>13</v>
      </c>
      <c r="AC198" s="20" t="str">
        <f>IF('S.D. Paste sheet'!AC198="","",'S.D. Paste sheet'!AC198)</f>
        <v>None</v>
      </c>
      <c r="AD198" s="20">
        <f>IF('S.D. Paste sheet'!AD198="","",'S.D. Paste sheet'!AD198)</f>
        <v>2</v>
      </c>
      <c r="AE198" s="28"/>
      <c r="AF198" t="str">
        <f>IF(AK198="","",IF(AK198&gt;0,COUNT($AG$2:AG198),""))</f>
        <v/>
      </c>
      <c r="AG198" s="25" t="str">
        <f t="shared" si="98"/>
        <v/>
      </c>
      <c r="AH198" s="25" t="str">
        <f t="shared" si="99"/>
        <v/>
      </c>
      <c r="AI198" s="25" t="str">
        <f t="shared" si="100"/>
        <v/>
      </c>
      <c r="AJ198" s="25" t="str">
        <f t="shared" si="101"/>
        <v/>
      </c>
      <c r="AK198" s="25" t="str">
        <f t="shared" si="102"/>
        <v/>
      </c>
      <c r="AL198" s="25" t="str">
        <f t="shared" si="103"/>
        <v/>
      </c>
      <c r="AM198" s="25" t="str">
        <f t="shared" si="104"/>
        <v/>
      </c>
      <c r="AN198" s="25" t="str">
        <f t="shared" si="105"/>
        <v/>
      </c>
      <c r="AO198" s="25" t="str">
        <f t="shared" si="106"/>
        <v/>
      </c>
      <c r="AP198" s="25" t="str">
        <f t="shared" si="107"/>
        <v/>
      </c>
      <c r="AQ198" s="25" t="str">
        <f t="shared" si="108"/>
        <v/>
      </c>
      <c r="AR198" s="25" t="str">
        <f t="shared" si="109"/>
        <v/>
      </c>
      <c r="AS198" s="25" t="str">
        <f t="shared" si="110"/>
        <v/>
      </c>
      <c r="AT198" s="25" t="str">
        <f t="shared" si="111"/>
        <v/>
      </c>
      <c r="AU198" s="25" t="str">
        <f t="shared" si="112"/>
        <v/>
      </c>
      <c r="AV198" s="25" t="str">
        <f t="shared" si="113"/>
        <v/>
      </c>
      <c r="AX198" t="str">
        <f>IF(BC198="","",IF(BC198&gt;0,COUNT($AY$2:AY198),""))</f>
        <v/>
      </c>
      <c r="AY198" s="25" t="str">
        <f t="shared" si="114"/>
        <v/>
      </c>
      <c r="AZ198" s="25" t="str">
        <f t="shared" si="115"/>
        <v/>
      </c>
      <c r="BA198" s="25" t="str">
        <f t="shared" si="116"/>
        <v/>
      </c>
      <c r="BB198" s="25" t="str">
        <f t="shared" si="117"/>
        <v/>
      </c>
      <c r="BC198" s="25" t="str">
        <f t="shared" si="118"/>
        <v/>
      </c>
      <c r="BD198" s="25" t="str">
        <f t="shared" si="119"/>
        <v/>
      </c>
      <c r="BE198" s="25" t="str">
        <f t="shared" si="120"/>
        <v/>
      </c>
      <c r="BF198" s="25" t="str">
        <f t="shared" si="121"/>
        <v/>
      </c>
      <c r="BG198" s="25" t="str">
        <f t="shared" si="122"/>
        <v/>
      </c>
      <c r="BH198" s="25" t="str">
        <f t="shared" si="123"/>
        <v/>
      </c>
      <c r="BI198" s="25" t="str">
        <f t="shared" si="124"/>
        <v/>
      </c>
      <c r="BJ198" s="25" t="str">
        <f t="shared" si="125"/>
        <v/>
      </c>
      <c r="BK198" s="25" t="str">
        <f t="shared" si="126"/>
        <v/>
      </c>
      <c r="BL198" s="25" t="str">
        <f t="shared" si="127"/>
        <v/>
      </c>
      <c r="BM198" s="25" t="str">
        <f t="shared" si="128"/>
        <v/>
      </c>
      <c r="BN198" s="25" t="str">
        <f t="shared" si="129"/>
        <v/>
      </c>
    </row>
    <row r="199" spans="1:66" ht="30" x14ac:dyDescent="0.25">
      <c r="A199" s="20" t="str">
        <f>IF('S.D. Paste sheet'!A199="","",'S.D. Paste sheet'!A199)</f>
        <v/>
      </c>
      <c r="B199" s="20" t="str">
        <f>IF('S.D. Paste sheet'!B199="","",'S.D. Paste sheet'!B199)</f>
        <v/>
      </c>
      <c r="C199" s="20" t="str">
        <f>IF('S.D. Paste sheet'!C199="","",'S.D. Paste sheet'!C199)</f>
        <v/>
      </c>
      <c r="D199" s="20" t="str">
        <f>IF('S.D. Paste sheet'!D199="","",'S.D. Paste sheet'!D199)</f>
        <v/>
      </c>
      <c r="E199" s="20" t="str">
        <f>IF('S.D. Paste sheet'!E199="","",UPPER('S.D. Paste sheet'!E199))</f>
        <v/>
      </c>
      <c r="F199" s="20" t="str">
        <f>IF('S.D. Paste sheet'!F199="","",'S.D. Paste sheet'!F199)</f>
        <v/>
      </c>
      <c r="G199" s="20" t="str">
        <f>IF('S.D. Paste sheet'!G199="","",UPPER('S.D. Paste sheet'!G199))</f>
        <v/>
      </c>
      <c r="H199" s="20" t="str">
        <f>IF('S.D. Paste sheet'!H199="","",UPPER('S.D. Paste sheet'!H199))</f>
        <v/>
      </c>
      <c r="I199" s="20" t="str">
        <f>IF('S.D. Paste sheet'!I199="","",'S.D. Paste sheet'!I199)</f>
        <v/>
      </c>
      <c r="J199" s="20" t="str">
        <f>IF('S.D. Paste sheet'!J199="","",'S.D. Paste sheet'!J199)</f>
        <v/>
      </c>
      <c r="K199" s="20" t="str">
        <f>IF('S.D. Paste sheet'!K199="","",'S.D. Paste sheet'!K199)</f>
        <v/>
      </c>
      <c r="L199" s="20" t="str">
        <f>IF('S.D. Paste sheet'!L199="","",'S.D. Paste sheet'!L199)</f>
        <v/>
      </c>
      <c r="M199" s="20" t="str">
        <f>IF('S.D. Paste sheet'!M199="","",'S.D. Paste sheet'!M199)</f>
        <v/>
      </c>
      <c r="N199" s="20" t="str">
        <f>IF('S.D. Paste sheet'!N199="","",'S.D. Paste sheet'!N199)</f>
        <v/>
      </c>
      <c r="O199" s="20" t="str">
        <f>IF('S.D. Paste sheet'!O199="","",'S.D. Paste sheet'!O199)</f>
        <v>OBC</v>
      </c>
      <c r="P199" s="20" t="str">
        <f>IF('S.D. Paste sheet'!P199="","",'S.D. Paste sheet'!P199)</f>
        <v>Hindu</v>
      </c>
      <c r="Q199" s="20" t="str">
        <f>IF('S.D. Paste sheet'!Q199="","",'S.D. Paste sheet'!Q199)</f>
        <v/>
      </c>
      <c r="R199" s="20" t="str">
        <f>IF('S.D. Paste sheet'!R199="","",'S.D. Paste sheet'!R199)</f>
        <v>MAHATMA GANDHI GOVT. SCHOOL BAR (214110)</v>
      </c>
      <c r="S199" s="20">
        <f>IF('S.D. Paste sheet'!S199="","",'S.D. Paste sheet'!S199)</f>
        <v>8200204302</v>
      </c>
      <c r="T199" s="20" t="str">
        <f>IF('S.D. Paste sheet'!T199="","",'S.D. Paste sheet'!T199)</f>
        <v>XXXX8619</v>
      </c>
      <c r="U199" s="20" t="str">
        <f>IF('S.D. Paste sheet'!U199="","",'S.D. Paste sheet'!U199)</f>
        <v/>
      </c>
      <c r="V199" s="20">
        <f>IF('S.D. Paste sheet'!V199="","",'S.D. Paste sheet'!V199)</f>
        <v>9414525222</v>
      </c>
      <c r="W199" s="20" t="str">
        <f>IF('S.D. Paste sheet'!W199="","",'S.D. Paste sheet'!W199)</f>
        <v>Bar Pali,Raipur,BAR,306105</v>
      </c>
      <c r="X199" s="20">
        <f>IF('S.D. Paste sheet'!X199="","",'S.D. Paste sheet'!X199)</f>
        <v>60000</v>
      </c>
      <c r="Y199" s="20" t="str">
        <f>IF('S.D. Paste sheet'!Y199="","",'S.D. Paste sheet'!Y199)</f>
        <v>N</v>
      </c>
      <c r="Z199" s="20" t="str">
        <f>IF('S.D. Paste sheet'!Z199="","",'S.D. Paste sheet'!Z199)</f>
        <v>N</v>
      </c>
      <c r="AA199" s="20" t="str">
        <f>IF('S.D. Paste sheet'!AA199="","",'S.D. Paste sheet'!AA199)</f>
        <v>No</v>
      </c>
      <c r="AB199" s="20">
        <f>IF('S.D. Paste sheet'!AB199="","",'S.D. Paste sheet'!AB199)</f>
        <v>13</v>
      </c>
      <c r="AC199" s="20" t="str">
        <f>IF('S.D. Paste sheet'!AC199="","",'S.D. Paste sheet'!AC199)</f>
        <v>None</v>
      </c>
      <c r="AD199" s="20">
        <f>IF('S.D. Paste sheet'!AD199="","",'S.D. Paste sheet'!AD199)</f>
        <v>3</v>
      </c>
      <c r="AE199" s="28"/>
      <c r="AF199" t="str">
        <f>IF(AK199="","",IF(AK199&gt;0,COUNT($AG$2:AG199),""))</f>
        <v/>
      </c>
      <c r="AG199" s="25" t="str">
        <f t="shared" si="98"/>
        <v/>
      </c>
      <c r="AH199" s="25" t="str">
        <f t="shared" si="99"/>
        <v/>
      </c>
      <c r="AI199" s="25" t="str">
        <f t="shared" si="100"/>
        <v/>
      </c>
      <c r="AJ199" s="25" t="str">
        <f t="shared" si="101"/>
        <v/>
      </c>
      <c r="AK199" s="25" t="str">
        <f t="shared" si="102"/>
        <v/>
      </c>
      <c r="AL199" s="25" t="str">
        <f t="shared" si="103"/>
        <v/>
      </c>
      <c r="AM199" s="25" t="str">
        <f t="shared" si="104"/>
        <v/>
      </c>
      <c r="AN199" s="25" t="str">
        <f t="shared" si="105"/>
        <v/>
      </c>
      <c r="AO199" s="25" t="str">
        <f t="shared" si="106"/>
        <v/>
      </c>
      <c r="AP199" s="25" t="str">
        <f t="shared" si="107"/>
        <v/>
      </c>
      <c r="AQ199" s="25" t="str">
        <f t="shared" si="108"/>
        <v/>
      </c>
      <c r="AR199" s="25" t="str">
        <f t="shared" si="109"/>
        <v/>
      </c>
      <c r="AS199" s="25" t="str">
        <f t="shared" si="110"/>
        <v/>
      </c>
      <c r="AT199" s="25" t="str">
        <f t="shared" si="111"/>
        <v/>
      </c>
      <c r="AU199" s="25" t="str">
        <f t="shared" si="112"/>
        <v/>
      </c>
      <c r="AV199" s="25" t="str">
        <f t="shared" si="113"/>
        <v/>
      </c>
      <c r="AX199" t="str">
        <f>IF(BC199="","",IF(BC199&gt;0,COUNT($AY$2:AY199),""))</f>
        <v/>
      </c>
      <c r="AY199" s="25" t="str">
        <f t="shared" si="114"/>
        <v/>
      </c>
      <c r="AZ199" s="25" t="str">
        <f t="shared" si="115"/>
        <v/>
      </c>
      <c r="BA199" s="25" t="str">
        <f t="shared" si="116"/>
        <v/>
      </c>
      <c r="BB199" s="25" t="str">
        <f t="shared" si="117"/>
        <v/>
      </c>
      <c r="BC199" s="25" t="str">
        <f t="shared" si="118"/>
        <v/>
      </c>
      <c r="BD199" s="25" t="str">
        <f t="shared" si="119"/>
        <v/>
      </c>
      <c r="BE199" s="25" t="str">
        <f t="shared" si="120"/>
        <v/>
      </c>
      <c r="BF199" s="25" t="str">
        <f t="shared" si="121"/>
        <v/>
      </c>
      <c r="BG199" s="25" t="str">
        <f t="shared" si="122"/>
        <v/>
      </c>
      <c r="BH199" s="25" t="str">
        <f t="shared" si="123"/>
        <v/>
      </c>
      <c r="BI199" s="25" t="str">
        <f t="shared" si="124"/>
        <v/>
      </c>
      <c r="BJ199" s="25" t="str">
        <f t="shared" si="125"/>
        <v/>
      </c>
      <c r="BK199" s="25" t="str">
        <f t="shared" si="126"/>
        <v/>
      </c>
      <c r="BL199" s="25" t="str">
        <f t="shared" si="127"/>
        <v/>
      </c>
      <c r="BM199" s="25" t="str">
        <f t="shared" si="128"/>
        <v/>
      </c>
      <c r="BN199" s="25" t="str">
        <f t="shared" si="129"/>
        <v/>
      </c>
    </row>
    <row r="200" spans="1:66" ht="30" x14ac:dyDescent="0.25">
      <c r="A200" s="20" t="str">
        <f>IF('S.D. Paste sheet'!A200="","",'S.D. Paste sheet'!A200)</f>
        <v/>
      </c>
      <c r="B200" s="20" t="str">
        <f>IF('S.D. Paste sheet'!B200="","",'S.D. Paste sheet'!B200)</f>
        <v/>
      </c>
      <c r="C200" s="20" t="str">
        <f>IF('S.D. Paste sheet'!C200="","",'S.D. Paste sheet'!C200)</f>
        <v/>
      </c>
      <c r="D200" s="20" t="str">
        <f>IF('S.D. Paste sheet'!D200="","",'S.D. Paste sheet'!D200)</f>
        <v/>
      </c>
      <c r="E200" s="20" t="str">
        <f>IF('S.D. Paste sheet'!E200="","",UPPER('S.D. Paste sheet'!E200))</f>
        <v/>
      </c>
      <c r="F200" s="20" t="str">
        <f>IF('S.D. Paste sheet'!F200="","",'S.D. Paste sheet'!F200)</f>
        <v/>
      </c>
      <c r="G200" s="20" t="str">
        <f>IF('S.D. Paste sheet'!G200="","",UPPER('S.D. Paste sheet'!G200))</f>
        <v/>
      </c>
      <c r="H200" s="20" t="str">
        <f>IF('S.D. Paste sheet'!H200="","",UPPER('S.D. Paste sheet'!H200))</f>
        <v/>
      </c>
      <c r="I200" s="20" t="str">
        <f>IF('S.D. Paste sheet'!I200="","",'S.D. Paste sheet'!I200)</f>
        <v/>
      </c>
      <c r="J200" s="20" t="str">
        <f>IF('S.D. Paste sheet'!J200="","",'S.D. Paste sheet'!J200)</f>
        <v/>
      </c>
      <c r="K200" s="20" t="str">
        <f>IF('S.D. Paste sheet'!K200="","",'S.D. Paste sheet'!K200)</f>
        <v/>
      </c>
      <c r="L200" s="20" t="str">
        <f>IF('S.D. Paste sheet'!L200="","",'S.D. Paste sheet'!L200)</f>
        <v/>
      </c>
      <c r="M200" s="20" t="str">
        <f>IF('S.D. Paste sheet'!M200="","",'S.D. Paste sheet'!M200)</f>
        <v/>
      </c>
      <c r="N200" s="20" t="str">
        <f>IF('S.D. Paste sheet'!N200="","",'S.D. Paste sheet'!N200)</f>
        <v/>
      </c>
      <c r="O200" s="20" t="str">
        <f>IF('S.D. Paste sheet'!O200="","",'S.D. Paste sheet'!O200)</f>
        <v>OBC</v>
      </c>
      <c r="P200" s="20" t="str">
        <f>IF('S.D. Paste sheet'!P200="","",'S.D. Paste sheet'!P200)</f>
        <v>Muslim</v>
      </c>
      <c r="Q200" s="20" t="str">
        <f>IF('S.D. Paste sheet'!Q200="","",'S.D. Paste sheet'!Q200)</f>
        <v/>
      </c>
      <c r="R200" s="20" t="str">
        <f>IF('S.D. Paste sheet'!R200="","",'S.D. Paste sheet'!R200)</f>
        <v>MAHATMA GANDHI GOVT. SCHOOL BAR (214110)</v>
      </c>
      <c r="S200" s="20">
        <f>IF('S.D. Paste sheet'!S200="","",'S.D. Paste sheet'!S200)</f>
        <v>8200204302</v>
      </c>
      <c r="T200" s="20" t="str">
        <f>IF('S.D. Paste sheet'!T200="","",'S.D. Paste sheet'!T200)</f>
        <v>XXXX0801</v>
      </c>
      <c r="U200" s="20" t="str">
        <f>IF('S.D. Paste sheet'!U200="","",'S.D. Paste sheet'!U200)</f>
        <v/>
      </c>
      <c r="V200" s="20">
        <f>IF('S.D. Paste sheet'!V200="","",'S.D. Paste sheet'!V200)</f>
        <v>8890608559</v>
      </c>
      <c r="W200" s="20" t="str">
        <f>IF('S.D. Paste sheet'!W200="","",'S.D. Paste sheet'!W200)</f>
        <v>BIHIND GRAM PANCHAYAT BAR ,RAIPUR,BAR,306105</v>
      </c>
      <c r="X200" s="20">
        <f>IF('S.D. Paste sheet'!X200="","",'S.D. Paste sheet'!X200)</f>
        <v>65000</v>
      </c>
      <c r="Y200" s="20" t="str">
        <f>IF('S.D. Paste sheet'!Y200="","",'S.D. Paste sheet'!Y200)</f>
        <v>N</v>
      </c>
      <c r="Z200" s="20" t="str">
        <f>IF('S.D. Paste sheet'!Z200="","",'S.D. Paste sheet'!Z200)</f>
        <v>N</v>
      </c>
      <c r="AA200" s="20" t="str">
        <f>IF('S.D. Paste sheet'!AA200="","",'S.D. Paste sheet'!AA200)</f>
        <v>Yes</v>
      </c>
      <c r="AB200" s="20">
        <f>IF('S.D. Paste sheet'!AB200="","",'S.D. Paste sheet'!AB200)</f>
        <v>12</v>
      </c>
      <c r="AC200" s="20" t="str">
        <f>IF('S.D. Paste sheet'!AC200="","",'S.D. Paste sheet'!AC200)</f>
        <v>None</v>
      </c>
      <c r="AD200" s="20">
        <f>IF('S.D. Paste sheet'!AD200="","",'S.D. Paste sheet'!AD200)</f>
        <v>0</v>
      </c>
      <c r="AE200" s="28"/>
      <c r="AF200" t="str">
        <f>IF(AK200="","",IF(AK200&gt;0,COUNT($AG$2:AG200),""))</f>
        <v/>
      </c>
      <c r="AG200" s="25" t="str">
        <f t="shared" si="98"/>
        <v/>
      </c>
      <c r="AH200" s="25" t="str">
        <f t="shared" si="99"/>
        <v/>
      </c>
      <c r="AI200" s="25" t="str">
        <f t="shared" si="100"/>
        <v/>
      </c>
      <c r="AJ200" s="25" t="str">
        <f t="shared" si="101"/>
        <v/>
      </c>
      <c r="AK200" s="25" t="str">
        <f t="shared" si="102"/>
        <v/>
      </c>
      <c r="AL200" s="25" t="str">
        <f t="shared" si="103"/>
        <v/>
      </c>
      <c r="AM200" s="25" t="str">
        <f t="shared" si="104"/>
        <v/>
      </c>
      <c r="AN200" s="25" t="str">
        <f t="shared" si="105"/>
        <v/>
      </c>
      <c r="AO200" s="25" t="str">
        <f t="shared" si="106"/>
        <v/>
      </c>
      <c r="AP200" s="25" t="str">
        <f t="shared" si="107"/>
        <v/>
      </c>
      <c r="AQ200" s="25" t="str">
        <f t="shared" si="108"/>
        <v/>
      </c>
      <c r="AR200" s="25" t="str">
        <f t="shared" si="109"/>
        <v/>
      </c>
      <c r="AS200" s="25" t="str">
        <f t="shared" si="110"/>
        <v/>
      </c>
      <c r="AT200" s="25" t="str">
        <f t="shared" si="111"/>
        <v/>
      </c>
      <c r="AU200" s="25" t="str">
        <f t="shared" si="112"/>
        <v/>
      </c>
      <c r="AV200" s="25" t="str">
        <f t="shared" si="113"/>
        <v/>
      </c>
      <c r="AX200" t="str">
        <f>IF(BC200="","",IF(BC200&gt;0,COUNT($AY$2:AY200),""))</f>
        <v/>
      </c>
      <c r="AY200" s="25" t="str">
        <f t="shared" si="114"/>
        <v/>
      </c>
      <c r="AZ200" s="25" t="str">
        <f t="shared" si="115"/>
        <v/>
      </c>
      <c r="BA200" s="25" t="str">
        <f t="shared" si="116"/>
        <v/>
      </c>
      <c r="BB200" s="25" t="str">
        <f t="shared" si="117"/>
        <v/>
      </c>
      <c r="BC200" s="25" t="str">
        <f t="shared" si="118"/>
        <v/>
      </c>
      <c r="BD200" s="25" t="str">
        <f t="shared" si="119"/>
        <v/>
      </c>
      <c r="BE200" s="25" t="str">
        <f t="shared" si="120"/>
        <v/>
      </c>
      <c r="BF200" s="25" t="str">
        <f t="shared" si="121"/>
        <v/>
      </c>
      <c r="BG200" s="25" t="str">
        <f t="shared" si="122"/>
        <v/>
      </c>
      <c r="BH200" s="25" t="str">
        <f t="shared" si="123"/>
        <v/>
      </c>
      <c r="BI200" s="25" t="str">
        <f t="shared" si="124"/>
        <v/>
      </c>
      <c r="BJ200" s="25" t="str">
        <f t="shared" si="125"/>
        <v/>
      </c>
      <c r="BK200" s="25" t="str">
        <f t="shared" si="126"/>
        <v/>
      </c>
      <c r="BL200" s="25" t="str">
        <f t="shared" si="127"/>
        <v/>
      </c>
      <c r="BM200" s="25" t="str">
        <f t="shared" si="128"/>
        <v/>
      </c>
      <c r="BN200" s="25" t="str">
        <f t="shared" si="129"/>
        <v/>
      </c>
    </row>
    <row r="201" spans="1:66" ht="30" x14ac:dyDescent="0.25">
      <c r="A201" s="20" t="str">
        <f>IF('S.D. Paste sheet'!A201="","",'S.D. Paste sheet'!A201)</f>
        <v/>
      </c>
      <c r="B201" s="20" t="str">
        <f>IF('S.D. Paste sheet'!B201="","",'S.D. Paste sheet'!B201)</f>
        <v/>
      </c>
      <c r="C201" s="20" t="str">
        <f>IF('S.D. Paste sheet'!C201="","",'S.D. Paste sheet'!C201)</f>
        <v/>
      </c>
      <c r="D201" s="20" t="str">
        <f>IF('S.D. Paste sheet'!D201="","",'S.D. Paste sheet'!D201)</f>
        <v/>
      </c>
      <c r="E201" s="20" t="str">
        <f>IF('S.D. Paste sheet'!E201="","",UPPER('S.D. Paste sheet'!E201))</f>
        <v/>
      </c>
      <c r="F201" s="20" t="str">
        <f>IF('S.D. Paste sheet'!F201="","",'S.D. Paste sheet'!F201)</f>
        <v/>
      </c>
      <c r="G201" s="20" t="str">
        <f>IF('S.D. Paste sheet'!G201="","",UPPER('S.D. Paste sheet'!G201))</f>
        <v/>
      </c>
      <c r="H201" s="20" t="str">
        <f>IF('S.D. Paste sheet'!H201="","",UPPER('S.D. Paste sheet'!H201))</f>
        <v/>
      </c>
      <c r="I201" s="20" t="str">
        <f>IF('S.D. Paste sheet'!I201="","",'S.D. Paste sheet'!I201)</f>
        <v/>
      </c>
      <c r="J201" s="20" t="str">
        <f>IF('S.D. Paste sheet'!J201="","",'S.D. Paste sheet'!J201)</f>
        <v/>
      </c>
      <c r="K201" s="20" t="str">
        <f>IF('S.D. Paste sheet'!K201="","",'S.D. Paste sheet'!K201)</f>
        <v/>
      </c>
      <c r="L201" s="20" t="str">
        <f>IF('S.D. Paste sheet'!L201="","",'S.D. Paste sheet'!L201)</f>
        <v/>
      </c>
      <c r="M201" s="20" t="str">
        <f>IF('S.D. Paste sheet'!M201="","",'S.D. Paste sheet'!M201)</f>
        <v/>
      </c>
      <c r="N201" s="20" t="str">
        <f>IF('S.D. Paste sheet'!N201="","",'S.D. Paste sheet'!N201)</f>
        <v/>
      </c>
      <c r="O201" s="20" t="str">
        <f>IF('S.D. Paste sheet'!O201="","",'S.D. Paste sheet'!O201)</f>
        <v>OBC</v>
      </c>
      <c r="P201" s="20" t="str">
        <f>IF('S.D. Paste sheet'!P201="","",'S.D. Paste sheet'!P201)</f>
        <v>Muslim</v>
      </c>
      <c r="Q201" s="20" t="str">
        <f>IF('S.D. Paste sheet'!Q201="","",'S.D. Paste sheet'!Q201)</f>
        <v/>
      </c>
      <c r="R201" s="20" t="str">
        <f>IF('S.D. Paste sheet'!R201="","",'S.D. Paste sheet'!R201)</f>
        <v>MAHATMA GANDHI GOVT. SCHOOL BAR (214110)</v>
      </c>
      <c r="S201" s="20">
        <f>IF('S.D. Paste sheet'!S201="","",'S.D. Paste sheet'!S201)</f>
        <v>8200204302</v>
      </c>
      <c r="T201" s="20" t="str">
        <f>IF('S.D. Paste sheet'!T201="","",'S.D. Paste sheet'!T201)</f>
        <v>XXXX0889</v>
      </c>
      <c r="U201" s="20" t="str">
        <f>IF('S.D. Paste sheet'!U201="","",'S.D. Paste sheet'!U201)</f>
        <v/>
      </c>
      <c r="V201" s="20">
        <f>IF('S.D. Paste sheet'!V201="","",'S.D. Paste sheet'!V201)</f>
        <v>8290706369</v>
      </c>
      <c r="W201" s="20" t="str">
        <f>IF('S.D. Paste sheet'!W201="","",'S.D. Paste sheet'!W201)</f>
        <v>NEAR POWER HOUSE,RAIPUR,BAR,306105</v>
      </c>
      <c r="X201" s="20">
        <f>IF('S.D. Paste sheet'!X201="","",'S.D. Paste sheet'!X201)</f>
        <v>32000</v>
      </c>
      <c r="Y201" s="20" t="str">
        <f>IF('S.D. Paste sheet'!Y201="","",'S.D. Paste sheet'!Y201)</f>
        <v>N</v>
      </c>
      <c r="Z201" s="20" t="str">
        <f>IF('S.D. Paste sheet'!Z201="","",'S.D. Paste sheet'!Z201)</f>
        <v>N</v>
      </c>
      <c r="AA201" s="20" t="str">
        <f>IF('S.D. Paste sheet'!AA201="","",'S.D. Paste sheet'!AA201)</f>
        <v>Yes</v>
      </c>
      <c r="AB201" s="20">
        <f>IF('S.D. Paste sheet'!AB201="","",'S.D. Paste sheet'!AB201)</f>
        <v>13</v>
      </c>
      <c r="AC201" s="20" t="str">
        <f>IF('S.D. Paste sheet'!AC201="","",'S.D. Paste sheet'!AC201)</f>
        <v>None</v>
      </c>
      <c r="AD201" s="20">
        <f>IF('S.D. Paste sheet'!AD201="","",'S.D. Paste sheet'!AD201)</f>
        <v>0</v>
      </c>
      <c r="AE201" s="28"/>
      <c r="AF201" t="str">
        <f>IF(AK201="","",IF(AK201&gt;0,COUNT($AG$2:AG201),""))</f>
        <v/>
      </c>
      <c r="AG201" s="25" t="str">
        <f t="shared" si="98"/>
        <v/>
      </c>
      <c r="AH201" s="25" t="str">
        <f t="shared" si="99"/>
        <v/>
      </c>
      <c r="AI201" s="25" t="str">
        <f t="shared" si="100"/>
        <v/>
      </c>
      <c r="AJ201" s="25" t="str">
        <f t="shared" si="101"/>
        <v/>
      </c>
      <c r="AK201" s="25" t="str">
        <f t="shared" si="102"/>
        <v/>
      </c>
      <c r="AL201" s="25" t="str">
        <f t="shared" si="103"/>
        <v/>
      </c>
      <c r="AM201" s="25" t="str">
        <f t="shared" si="104"/>
        <v/>
      </c>
      <c r="AN201" s="25" t="str">
        <f t="shared" si="105"/>
        <v/>
      </c>
      <c r="AO201" s="25" t="str">
        <f t="shared" si="106"/>
        <v/>
      </c>
      <c r="AP201" s="25" t="str">
        <f t="shared" si="107"/>
        <v/>
      </c>
      <c r="AQ201" s="25" t="str">
        <f t="shared" si="108"/>
        <v/>
      </c>
      <c r="AR201" s="25" t="str">
        <f t="shared" si="109"/>
        <v/>
      </c>
      <c r="AS201" s="25" t="str">
        <f t="shared" si="110"/>
        <v/>
      </c>
      <c r="AT201" s="25" t="str">
        <f t="shared" si="111"/>
        <v/>
      </c>
      <c r="AU201" s="25" t="str">
        <f t="shared" si="112"/>
        <v/>
      </c>
      <c r="AV201" s="25" t="str">
        <f t="shared" si="113"/>
        <v/>
      </c>
      <c r="AX201" t="str">
        <f>IF(BC201="","",IF(BC201&gt;0,COUNT($AY$2:AY201),""))</f>
        <v/>
      </c>
      <c r="AY201" s="25" t="str">
        <f t="shared" si="114"/>
        <v/>
      </c>
      <c r="AZ201" s="25" t="str">
        <f t="shared" si="115"/>
        <v/>
      </c>
      <c r="BA201" s="25" t="str">
        <f t="shared" si="116"/>
        <v/>
      </c>
      <c r="BB201" s="25" t="str">
        <f t="shared" si="117"/>
        <v/>
      </c>
      <c r="BC201" s="25" t="str">
        <f t="shared" si="118"/>
        <v/>
      </c>
      <c r="BD201" s="25" t="str">
        <f t="shared" si="119"/>
        <v/>
      </c>
      <c r="BE201" s="25" t="str">
        <f t="shared" si="120"/>
        <v/>
      </c>
      <c r="BF201" s="25" t="str">
        <f t="shared" si="121"/>
        <v/>
      </c>
      <c r="BG201" s="25" t="str">
        <f t="shared" si="122"/>
        <v/>
      </c>
      <c r="BH201" s="25" t="str">
        <f t="shared" si="123"/>
        <v/>
      </c>
      <c r="BI201" s="25" t="str">
        <f t="shared" si="124"/>
        <v/>
      </c>
      <c r="BJ201" s="25" t="str">
        <f t="shared" si="125"/>
        <v/>
      </c>
      <c r="BK201" s="25" t="str">
        <f t="shared" si="126"/>
        <v/>
      </c>
      <c r="BL201" s="25" t="str">
        <f t="shared" si="127"/>
        <v/>
      </c>
      <c r="BM201" s="25" t="str">
        <f t="shared" si="128"/>
        <v/>
      </c>
      <c r="BN201" s="25" t="str">
        <f t="shared" si="129"/>
        <v/>
      </c>
    </row>
    <row r="202" spans="1:66" ht="30" x14ac:dyDescent="0.25">
      <c r="A202" s="20" t="str">
        <f>IF('S.D. Paste sheet'!A202="","",'S.D. Paste sheet'!A202)</f>
        <v/>
      </c>
      <c r="B202" s="20" t="str">
        <f>IF('S.D. Paste sheet'!B202="","",'S.D. Paste sheet'!B202)</f>
        <v/>
      </c>
      <c r="C202" s="20" t="str">
        <f>IF('S.D. Paste sheet'!C202="","",'S.D. Paste sheet'!C202)</f>
        <v/>
      </c>
      <c r="D202" s="20" t="str">
        <f>IF('S.D. Paste sheet'!D202="","",'S.D. Paste sheet'!D202)</f>
        <v/>
      </c>
      <c r="E202" s="20" t="str">
        <f>IF('S.D. Paste sheet'!E202="","",UPPER('S.D. Paste sheet'!E202))</f>
        <v/>
      </c>
      <c r="F202" s="20" t="str">
        <f>IF('S.D. Paste sheet'!F202="","",'S.D. Paste sheet'!F202)</f>
        <v/>
      </c>
      <c r="G202" s="20" t="str">
        <f>IF('S.D. Paste sheet'!G202="","",UPPER('S.D. Paste sheet'!G202))</f>
        <v/>
      </c>
      <c r="H202" s="20" t="str">
        <f>IF('S.D. Paste sheet'!H202="","",UPPER('S.D. Paste sheet'!H202))</f>
        <v/>
      </c>
      <c r="I202" s="20" t="str">
        <f>IF('S.D. Paste sheet'!I202="","",'S.D. Paste sheet'!I202)</f>
        <v/>
      </c>
      <c r="J202" s="20" t="str">
        <f>IF('S.D. Paste sheet'!J202="","",'S.D. Paste sheet'!J202)</f>
        <v/>
      </c>
      <c r="K202" s="20" t="str">
        <f>IF('S.D. Paste sheet'!K202="","",'S.D. Paste sheet'!K202)</f>
        <v/>
      </c>
      <c r="L202" s="20" t="str">
        <f>IF('S.D. Paste sheet'!L202="","",'S.D. Paste sheet'!L202)</f>
        <v/>
      </c>
      <c r="M202" s="20" t="str">
        <f>IF('S.D. Paste sheet'!M202="","",'S.D. Paste sheet'!M202)</f>
        <v/>
      </c>
      <c r="N202" s="20" t="str">
        <f>IF('S.D. Paste sheet'!N202="","",'S.D. Paste sheet'!N202)</f>
        <v/>
      </c>
      <c r="O202" s="20" t="str">
        <f>IF('S.D. Paste sheet'!O202="","",'S.D. Paste sheet'!O202)</f>
        <v>SBC</v>
      </c>
      <c r="P202" s="20" t="str">
        <f>IF('S.D. Paste sheet'!P202="","",'S.D. Paste sheet'!P202)</f>
        <v>Hindu</v>
      </c>
      <c r="Q202" s="20" t="str">
        <f>IF('S.D. Paste sheet'!Q202="","",'S.D. Paste sheet'!Q202)</f>
        <v/>
      </c>
      <c r="R202" s="20" t="str">
        <f>IF('S.D. Paste sheet'!R202="","",'S.D. Paste sheet'!R202)</f>
        <v>MAHATMA GANDHI GOVT. SCHOOL BAR (214110)</v>
      </c>
      <c r="S202" s="20">
        <f>IF('S.D. Paste sheet'!S202="","",'S.D. Paste sheet'!S202)</f>
        <v>8200204302</v>
      </c>
      <c r="T202" s="20" t="str">
        <f>IF('S.D. Paste sheet'!T202="","",'S.D. Paste sheet'!T202)</f>
        <v>XXXX6817</v>
      </c>
      <c r="U202" s="20" t="str">
        <f>IF('S.D. Paste sheet'!U202="","",'S.D. Paste sheet'!U202)</f>
        <v/>
      </c>
      <c r="V202" s="20">
        <f>IF('S.D. Paste sheet'!V202="","",'S.D. Paste sheet'!V202)</f>
        <v>9929216038</v>
      </c>
      <c r="W202" s="20" t="str">
        <f>IF('S.D. Paste sheet'!W202="","",'S.D. Paste sheet'!W202)</f>
        <v>GURJARO KA BAS, JODHPUR RAOAD , BAR,RAIPUR,BAR,306105</v>
      </c>
      <c r="X202" s="20">
        <f>IF('S.D. Paste sheet'!X202="","",'S.D. Paste sheet'!X202)</f>
        <v>36000</v>
      </c>
      <c r="Y202" s="20" t="str">
        <f>IF('S.D. Paste sheet'!Y202="","",'S.D. Paste sheet'!Y202)</f>
        <v>N</v>
      </c>
      <c r="Z202" s="20" t="str">
        <f>IF('S.D. Paste sheet'!Z202="","",'S.D. Paste sheet'!Z202)</f>
        <v>N</v>
      </c>
      <c r="AA202" s="20" t="str">
        <f>IF('S.D. Paste sheet'!AA202="","",'S.D. Paste sheet'!AA202)</f>
        <v>No</v>
      </c>
      <c r="AB202" s="20">
        <f>IF('S.D. Paste sheet'!AB202="","",'S.D. Paste sheet'!AB202)</f>
        <v>12</v>
      </c>
      <c r="AC202" s="20" t="str">
        <f>IF('S.D. Paste sheet'!AC202="","",'S.D. Paste sheet'!AC202)</f>
        <v>None</v>
      </c>
      <c r="AD202" s="20">
        <f>IF('S.D. Paste sheet'!AD202="","",'S.D. Paste sheet'!AD202)</f>
        <v>1</v>
      </c>
      <c r="AE202" s="28"/>
      <c r="AF202" t="str">
        <f>IF(AK202="","",IF(AK202&gt;0,COUNT($AG$2:AG202),""))</f>
        <v/>
      </c>
      <c r="AG202" s="25" t="str">
        <f t="shared" si="98"/>
        <v/>
      </c>
      <c r="AH202" s="25" t="str">
        <f t="shared" si="99"/>
        <v/>
      </c>
      <c r="AI202" s="25" t="str">
        <f t="shared" si="100"/>
        <v/>
      </c>
      <c r="AJ202" s="25" t="str">
        <f t="shared" si="101"/>
        <v/>
      </c>
      <c r="AK202" s="25" t="str">
        <f t="shared" si="102"/>
        <v/>
      </c>
      <c r="AL202" s="25" t="str">
        <f t="shared" si="103"/>
        <v/>
      </c>
      <c r="AM202" s="25" t="str">
        <f t="shared" si="104"/>
        <v/>
      </c>
      <c r="AN202" s="25" t="str">
        <f t="shared" si="105"/>
        <v/>
      </c>
      <c r="AO202" s="25" t="str">
        <f t="shared" si="106"/>
        <v/>
      </c>
      <c r="AP202" s="25" t="str">
        <f t="shared" si="107"/>
        <v/>
      </c>
      <c r="AQ202" s="25" t="str">
        <f t="shared" si="108"/>
        <v/>
      </c>
      <c r="AR202" s="25" t="str">
        <f t="shared" si="109"/>
        <v/>
      </c>
      <c r="AS202" s="25" t="str">
        <f t="shared" si="110"/>
        <v/>
      </c>
      <c r="AT202" s="25" t="str">
        <f t="shared" si="111"/>
        <v/>
      </c>
      <c r="AU202" s="25" t="str">
        <f t="shared" si="112"/>
        <v/>
      </c>
      <c r="AV202" s="25" t="str">
        <f t="shared" si="113"/>
        <v/>
      </c>
      <c r="AX202" t="str">
        <f>IF(BC202="","",IF(BC202&gt;0,COUNT($AY$2:AY202),""))</f>
        <v/>
      </c>
      <c r="AY202" s="25" t="str">
        <f t="shared" si="114"/>
        <v/>
      </c>
      <c r="AZ202" s="25" t="str">
        <f t="shared" si="115"/>
        <v/>
      </c>
      <c r="BA202" s="25" t="str">
        <f t="shared" si="116"/>
        <v/>
      </c>
      <c r="BB202" s="25" t="str">
        <f t="shared" si="117"/>
        <v/>
      </c>
      <c r="BC202" s="25" t="str">
        <f t="shared" si="118"/>
        <v/>
      </c>
      <c r="BD202" s="25" t="str">
        <f t="shared" si="119"/>
        <v/>
      </c>
      <c r="BE202" s="25" t="str">
        <f t="shared" si="120"/>
        <v/>
      </c>
      <c r="BF202" s="25" t="str">
        <f t="shared" si="121"/>
        <v/>
      </c>
      <c r="BG202" s="25" t="str">
        <f t="shared" si="122"/>
        <v/>
      </c>
      <c r="BH202" s="25" t="str">
        <f t="shared" si="123"/>
        <v/>
      </c>
      <c r="BI202" s="25" t="str">
        <f t="shared" si="124"/>
        <v/>
      </c>
      <c r="BJ202" s="25" t="str">
        <f t="shared" si="125"/>
        <v/>
      </c>
      <c r="BK202" s="25" t="str">
        <f t="shared" si="126"/>
        <v/>
      </c>
      <c r="BL202" s="25" t="str">
        <f t="shared" si="127"/>
        <v/>
      </c>
      <c r="BM202" s="25" t="str">
        <f t="shared" si="128"/>
        <v/>
      </c>
      <c r="BN202" s="25" t="str">
        <f t="shared" si="129"/>
        <v/>
      </c>
    </row>
    <row r="203" spans="1:66" ht="30" x14ac:dyDescent="0.25">
      <c r="A203" s="20" t="str">
        <f>IF('S.D. Paste sheet'!A203="","",'S.D. Paste sheet'!A203)</f>
        <v/>
      </c>
      <c r="B203" s="20" t="str">
        <f>IF('S.D. Paste sheet'!B203="","",'S.D. Paste sheet'!B203)</f>
        <v/>
      </c>
      <c r="C203" s="20" t="str">
        <f>IF('S.D. Paste sheet'!C203="","",'S.D. Paste sheet'!C203)</f>
        <v/>
      </c>
      <c r="D203" s="20" t="str">
        <f>IF('S.D. Paste sheet'!D203="","",'S.D. Paste sheet'!D203)</f>
        <v/>
      </c>
      <c r="E203" s="20" t="str">
        <f>IF('S.D. Paste sheet'!E203="","",UPPER('S.D. Paste sheet'!E203))</f>
        <v/>
      </c>
      <c r="F203" s="20" t="str">
        <f>IF('S.D. Paste sheet'!F203="","",'S.D. Paste sheet'!F203)</f>
        <v/>
      </c>
      <c r="G203" s="20" t="str">
        <f>IF('S.D. Paste sheet'!G203="","",UPPER('S.D. Paste sheet'!G203))</f>
        <v/>
      </c>
      <c r="H203" s="20" t="str">
        <f>IF('S.D. Paste sheet'!H203="","",UPPER('S.D. Paste sheet'!H203))</f>
        <v/>
      </c>
      <c r="I203" s="20" t="str">
        <f>IF('S.D. Paste sheet'!I203="","",'S.D. Paste sheet'!I203)</f>
        <v/>
      </c>
      <c r="J203" s="20" t="str">
        <f>IF('S.D. Paste sheet'!J203="","",'S.D. Paste sheet'!J203)</f>
        <v/>
      </c>
      <c r="K203" s="20" t="str">
        <f>IF('S.D. Paste sheet'!K203="","",'S.D. Paste sheet'!K203)</f>
        <v/>
      </c>
      <c r="L203" s="20" t="str">
        <f>IF('S.D. Paste sheet'!L203="","",'S.D. Paste sheet'!L203)</f>
        <v/>
      </c>
      <c r="M203" s="20" t="str">
        <f>IF('S.D. Paste sheet'!M203="","",'S.D. Paste sheet'!M203)</f>
        <v/>
      </c>
      <c r="N203" s="20" t="str">
        <f>IF('S.D. Paste sheet'!N203="","",'S.D. Paste sheet'!N203)</f>
        <v/>
      </c>
      <c r="O203" s="20" t="str">
        <f>IF('S.D. Paste sheet'!O203="","",'S.D. Paste sheet'!O203)</f>
        <v>OBC</v>
      </c>
      <c r="P203" s="20" t="str">
        <f>IF('S.D. Paste sheet'!P203="","",'S.D. Paste sheet'!P203)</f>
        <v>Muslim</v>
      </c>
      <c r="Q203" s="20" t="str">
        <f>IF('S.D. Paste sheet'!Q203="","",'S.D. Paste sheet'!Q203)</f>
        <v/>
      </c>
      <c r="R203" s="20" t="str">
        <f>IF('S.D. Paste sheet'!R203="","",'S.D. Paste sheet'!R203)</f>
        <v>MAHATMA GANDHI GOVT. SCHOOL BAR (214110)</v>
      </c>
      <c r="S203" s="20">
        <f>IF('S.D. Paste sheet'!S203="","",'S.D. Paste sheet'!S203)</f>
        <v>8200204302</v>
      </c>
      <c r="T203" s="20" t="str">
        <f>IF('S.D. Paste sheet'!T203="","",'S.D. Paste sheet'!T203)</f>
        <v>XXXX5080</v>
      </c>
      <c r="U203" s="20" t="str">
        <f>IF('S.D. Paste sheet'!U203="","",'S.D. Paste sheet'!U203)</f>
        <v>YWCUOIO</v>
      </c>
      <c r="V203" s="20">
        <f>IF('S.D. Paste sheet'!V203="","",'S.D. Paste sheet'!V203)</f>
        <v>8107489832</v>
      </c>
      <c r="W203" s="20" t="str">
        <f>IF('S.D. Paste sheet'!W203="","",'S.D. Paste sheet'!W203)</f>
        <v>MIYAN MAGRI,RAIPUR,BAR,306105</v>
      </c>
      <c r="X203" s="20">
        <f>IF('S.D. Paste sheet'!X203="","",'S.D. Paste sheet'!X203)</f>
        <v>34000</v>
      </c>
      <c r="Y203" s="20" t="str">
        <f>IF('S.D. Paste sheet'!Y203="","",'S.D. Paste sheet'!Y203)</f>
        <v>N</v>
      </c>
      <c r="Z203" s="20" t="str">
        <f>IF('S.D. Paste sheet'!Z203="","",'S.D. Paste sheet'!Z203)</f>
        <v>N</v>
      </c>
      <c r="AA203" s="20" t="str">
        <f>IF('S.D. Paste sheet'!AA203="","",'S.D. Paste sheet'!AA203)</f>
        <v>Yes</v>
      </c>
      <c r="AB203" s="20">
        <f>IF('S.D. Paste sheet'!AB203="","",'S.D. Paste sheet'!AB203)</f>
        <v>12</v>
      </c>
      <c r="AC203" s="20" t="str">
        <f>IF('S.D. Paste sheet'!AC203="","",'S.D. Paste sheet'!AC203)</f>
        <v>None</v>
      </c>
      <c r="AD203" s="20">
        <f>IF('S.D. Paste sheet'!AD203="","",'S.D. Paste sheet'!AD203)</f>
        <v>0</v>
      </c>
      <c r="AE203" s="28"/>
      <c r="AF203" t="str">
        <f>IF(AK203="","",IF(AK203&gt;0,COUNT($AG$2:AG203),""))</f>
        <v/>
      </c>
      <c r="AG203" s="25" t="str">
        <f t="shared" si="98"/>
        <v/>
      </c>
      <c r="AH203" s="25" t="str">
        <f t="shared" si="99"/>
        <v/>
      </c>
      <c r="AI203" s="25" t="str">
        <f t="shared" si="100"/>
        <v/>
      </c>
      <c r="AJ203" s="25" t="str">
        <f t="shared" si="101"/>
        <v/>
      </c>
      <c r="AK203" s="25" t="str">
        <f t="shared" si="102"/>
        <v/>
      </c>
      <c r="AL203" s="25" t="str">
        <f t="shared" si="103"/>
        <v/>
      </c>
      <c r="AM203" s="25" t="str">
        <f t="shared" si="104"/>
        <v/>
      </c>
      <c r="AN203" s="25" t="str">
        <f t="shared" si="105"/>
        <v/>
      </c>
      <c r="AO203" s="25" t="str">
        <f t="shared" si="106"/>
        <v/>
      </c>
      <c r="AP203" s="25" t="str">
        <f t="shared" si="107"/>
        <v/>
      </c>
      <c r="AQ203" s="25" t="str">
        <f t="shared" si="108"/>
        <v/>
      </c>
      <c r="AR203" s="25" t="str">
        <f t="shared" si="109"/>
        <v/>
      </c>
      <c r="AS203" s="25" t="str">
        <f t="shared" si="110"/>
        <v/>
      </c>
      <c r="AT203" s="25" t="str">
        <f t="shared" si="111"/>
        <v/>
      </c>
      <c r="AU203" s="25" t="str">
        <f t="shared" si="112"/>
        <v/>
      </c>
      <c r="AV203" s="25" t="str">
        <f t="shared" si="113"/>
        <v/>
      </c>
      <c r="AX203" t="str">
        <f>IF(BC203="","",IF(BC203&gt;0,COUNT($AY$2:AY203),""))</f>
        <v/>
      </c>
      <c r="AY203" s="25" t="str">
        <f t="shared" si="114"/>
        <v/>
      </c>
      <c r="AZ203" s="25" t="str">
        <f t="shared" si="115"/>
        <v/>
      </c>
      <c r="BA203" s="25" t="str">
        <f t="shared" si="116"/>
        <v/>
      </c>
      <c r="BB203" s="25" t="str">
        <f t="shared" si="117"/>
        <v/>
      </c>
      <c r="BC203" s="25" t="str">
        <f t="shared" si="118"/>
        <v/>
      </c>
      <c r="BD203" s="25" t="str">
        <f t="shared" si="119"/>
        <v/>
      </c>
      <c r="BE203" s="25" t="str">
        <f t="shared" si="120"/>
        <v/>
      </c>
      <c r="BF203" s="25" t="str">
        <f t="shared" si="121"/>
        <v/>
      </c>
      <c r="BG203" s="25" t="str">
        <f t="shared" si="122"/>
        <v/>
      </c>
      <c r="BH203" s="25" t="str">
        <f t="shared" si="123"/>
        <v/>
      </c>
      <c r="BI203" s="25" t="str">
        <f t="shared" si="124"/>
        <v/>
      </c>
      <c r="BJ203" s="25" t="str">
        <f t="shared" si="125"/>
        <v/>
      </c>
      <c r="BK203" s="25" t="str">
        <f t="shared" si="126"/>
        <v/>
      </c>
      <c r="BL203" s="25" t="str">
        <f t="shared" si="127"/>
        <v/>
      </c>
      <c r="BM203" s="25" t="str">
        <f t="shared" si="128"/>
        <v/>
      </c>
      <c r="BN203" s="25" t="str">
        <f t="shared" si="129"/>
        <v/>
      </c>
    </row>
    <row r="204" spans="1:66" ht="30" x14ac:dyDescent="0.25">
      <c r="A204" s="20" t="str">
        <f>IF('S.D. Paste sheet'!A204="","",'S.D. Paste sheet'!A204)</f>
        <v/>
      </c>
      <c r="B204" s="20" t="str">
        <f>IF('S.D. Paste sheet'!B204="","",'S.D. Paste sheet'!B204)</f>
        <v/>
      </c>
      <c r="C204" s="20" t="str">
        <f>IF('S.D. Paste sheet'!C204="","",'S.D. Paste sheet'!C204)</f>
        <v/>
      </c>
      <c r="D204" s="20" t="str">
        <f>IF('S.D. Paste sheet'!D204="","",'S.D. Paste sheet'!D204)</f>
        <v/>
      </c>
      <c r="E204" s="20" t="str">
        <f>IF('S.D. Paste sheet'!E204="","",UPPER('S.D. Paste sheet'!E204))</f>
        <v/>
      </c>
      <c r="F204" s="20" t="str">
        <f>IF('S.D. Paste sheet'!F204="","",'S.D. Paste sheet'!F204)</f>
        <v/>
      </c>
      <c r="G204" s="20" t="str">
        <f>IF('S.D. Paste sheet'!G204="","",UPPER('S.D. Paste sheet'!G204))</f>
        <v/>
      </c>
      <c r="H204" s="20" t="str">
        <f>IF('S.D. Paste sheet'!H204="","",UPPER('S.D. Paste sheet'!H204))</f>
        <v/>
      </c>
      <c r="I204" s="20" t="str">
        <f>IF('S.D. Paste sheet'!I204="","",'S.D. Paste sheet'!I204)</f>
        <v/>
      </c>
      <c r="J204" s="20" t="str">
        <f>IF('S.D. Paste sheet'!J204="","",'S.D. Paste sheet'!J204)</f>
        <v/>
      </c>
      <c r="K204" s="20" t="str">
        <f>IF('S.D. Paste sheet'!K204="","",'S.D. Paste sheet'!K204)</f>
        <v/>
      </c>
      <c r="L204" s="20" t="str">
        <f>IF('S.D. Paste sheet'!L204="","",'S.D. Paste sheet'!L204)</f>
        <v/>
      </c>
      <c r="M204" s="20" t="str">
        <f>IF('S.D. Paste sheet'!M204="","",'S.D. Paste sheet'!M204)</f>
        <v/>
      </c>
      <c r="N204" s="20" t="str">
        <f>IF('S.D. Paste sheet'!N204="","",'S.D. Paste sheet'!N204)</f>
        <v/>
      </c>
      <c r="O204" s="20" t="str">
        <f>IF('S.D. Paste sheet'!O204="","",'S.D. Paste sheet'!O204)</f>
        <v>ST</v>
      </c>
      <c r="P204" s="20" t="str">
        <f>IF('S.D. Paste sheet'!P204="","",'S.D. Paste sheet'!P204)</f>
        <v>Hindu</v>
      </c>
      <c r="Q204" s="20" t="str">
        <f>IF('S.D. Paste sheet'!Q204="","",'S.D. Paste sheet'!Q204)</f>
        <v/>
      </c>
      <c r="R204" s="20" t="str">
        <f>IF('S.D. Paste sheet'!R204="","",'S.D. Paste sheet'!R204)</f>
        <v>MAHATMA GANDHI GOVT. SCHOOL BAR (214110)</v>
      </c>
      <c r="S204" s="20">
        <f>IF('S.D. Paste sheet'!S204="","",'S.D. Paste sheet'!S204)</f>
        <v>8200204302</v>
      </c>
      <c r="T204" s="20" t="str">
        <f>IF('S.D. Paste sheet'!T204="","",'S.D. Paste sheet'!T204)</f>
        <v>XXXX8395</v>
      </c>
      <c r="U204" s="20" t="str">
        <f>IF('S.D. Paste sheet'!U204="","",'S.D. Paste sheet'!U204)</f>
        <v/>
      </c>
      <c r="V204" s="20">
        <f>IF('S.D. Paste sheet'!V204="","",'S.D. Paste sheet'!V204)</f>
        <v>9928646118</v>
      </c>
      <c r="W204" s="20" t="str">
        <f>IF('S.D. Paste sheet'!W204="","",'S.D. Paste sheet'!W204)</f>
        <v>AYODHYA COLONY BAR,RAIPUR,BAR,306105</v>
      </c>
      <c r="X204" s="20">
        <f>IF('S.D. Paste sheet'!X204="","",'S.D. Paste sheet'!X204)</f>
        <v>396000</v>
      </c>
      <c r="Y204" s="20" t="str">
        <f>IF('S.D. Paste sheet'!Y204="","",'S.D. Paste sheet'!Y204)</f>
        <v>N</v>
      </c>
      <c r="Z204" s="20" t="str">
        <f>IF('S.D. Paste sheet'!Z204="","",'S.D. Paste sheet'!Z204)</f>
        <v>N</v>
      </c>
      <c r="AA204" s="20" t="str">
        <f>IF('S.D. Paste sheet'!AA204="","",'S.D. Paste sheet'!AA204)</f>
        <v>No</v>
      </c>
      <c r="AB204" s="20">
        <f>IF('S.D. Paste sheet'!AB204="","",'S.D. Paste sheet'!AB204)</f>
        <v>12</v>
      </c>
      <c r="AC204" s="20" t="str">
        <f>IF('S.D. Paste sheet'!AC204="","",'S.D. Paste sheet'!AC204)</f>
        <v>None</v>
      </c>
      <c r="AD204" s="20">
        <f>IF('S.D. Paste sheet'!AD204="","",'S.D. Paste sheet'!AD204)</f>
        <v>1</v>
      </c>
      <c r="AE204" s="28"/>
      <c r="AF204" t="str">
        <f>IF(AK204="","",IF(AK204&gt;0,COUNT($AG$2:AG204),""))</f>
        <v/>
      </c>
      <c r="AG204" s="25" t="str">
        <f t="shared" si="98"/>
        <v/>
      </c>
      <c r="AH204" s="25" t="str">
        <f t="shared" si="99"/>
        <v/>
      </c>
      <c r="AI204" s="25" t="str">
        <f t="shared" si="100"/>
        <v/>
      </c>
      <c r="AJ204" s="25" t="str">
        <f t="shared" si="101"/>
        <v/>
      </c>
      <c r="AK204" s="25" t="str">
        <f t="shared" si="102"/>
        <v/>
      </c>
      <c r="AL204" s="25" t="str">
        <f t="shared" si="103"/>
        <v/>
      </c>
      <c r="AM204" s="25" t="str">
        <f t="shared" si="104"/>
        <v/>
      </c>
      <c r="AN204" s="25" t="str">
        <f t="shared" si="105"/>
        <v/>
      </c>
      <c r="AO204" s="25" t="str">
        <f t="shared" si="106"/>
        <v/>
      </c>
      <c r="AP204" s="25" t="str">
        <f t="shared" si="107"/>
        <v/>
      </c>
      <c r="AQ204" s="25" t="str">
        <f t="shared" si="108"/>
        <v/>
      </c>
      <c r="AR204" s="25" t="str">
        <f t="shared" si="109"/>
        <v/>
      </c>
      <c r="AS204" s="25" t="str">
        <f t="shared" si="110"/>
        <v/>
      </c>
      <c r="AT204" s="25" t="str">
        <f t="shared" si="111"/>
        <v/>
      </c>
      <c r="AU204" s="25" t="str">
        <f t="shared" si="112"/>
        <v/>
      </c>
      <c r="AV204" s="25" t="str">
        <f t="shared" si="113"/>
        <v/>
      </c>
      <c r="AX204" t="str">
        <f>IF(BC204="","",IF(BC204&gt;0,COUNT($AY$2:AY204),""))</f>
        <v/>
      </c>
      <c r="AY204" s="25" t="str">
        <f t="shared" si="114"/>
        <v/>
      </c>
      <c r="AZ204" s="25" t="str">
        <f t="shared" si="115"/>
        <v/>
      </c>
      <c r="BA204" s="25" t="str">
        <f t="shared" si="116"/>
        <v/>
      </c>
      <c r="BB204" s="25" t="str">
        <f t="shared" si="117"/>
        <v/>
      </c>
      <c r="BC204" s="25" t="str">
        <f t="shared" si="118"/>
        <v/>
      </c>
      <c r="BD204" s="25" t="str">
        <f t="shared" si="119"/>
        <v/>
      </c>
      <c r="BE204" s="25" t="str">
        <f t="shared" si="120"/>
        <v/>
      </c>
      <c r="BF204" s="25" t="str">
        <f t="shared" si="121"/>
        <v/>
      </c>
      <c r="BG204" s="25" t="str">
        <f t="shared" si="122"/>
        <v/>
      </c>
      <c r="BH204" s="25" t="str">
        <f t="shared" si="123"/>
        <v/>
      </c>
      <c r="BI204" s="25" t="str">
        <f t="shared" si="124"/>
        <v/>
      </c>
      <c r="BJ204" s="25" t="str">
        <f t="shared" si="125"/>
        <v/>
      </c>
      <c r="BK204" s="25" t="str">
        <f t="shared" si="126"/>
        <v/>
      </c>
      <c r="BL204" s="25" t="str">
        <f t="shared" si="127"/>
        <v/>
      </c>
      <c r="BM204" s="25" t="str">
        <f t="shared" si="128"/>
        <v/>
      </c>
      <c r="BN204" s="25" t="str">
        <f t="shared" si="129"/>
        <v/>
      </c>
    </row>
    <row r="205" spans="1:66" ht="30" x14ac:dyDescent="0.25">
      <c r="A205" s="20" t="str">
        <f>IF('S.D. Paste sheet'!A205="","",'S.D. Paste sheet'!A205)</f>
        <v/>
      </c>
      <c r="B205" s="20" t="str">
        <f>IF('S.D. Paste sheet'!B205="","",'S.D. Paste sheet'!B205)</f>
        <v/>
      </c>
      <c r="C205" s="20" t="str">
        <f>IF('S.D. Paste sheet'!C205="","",'S.D. Paste sheet'!C205)</f>
        <v/>
      </c>
      <c r="D205" s="20" t="str">
        <f>IF('S.D. Paste sheet'!D205="","",'S.D. Paste sheet'!D205)</f>
        <v/>
      </c>
      <c r="E205" s="20" t="str">
        <f>IF('S.D. Paste sheet'!E205="","",UPPER('S.D. Paste sheet'!E205))</f>
        <v/>
      </c>
      <c r="F205" s="20" t="str">
        <f>IF('S.D. Paste sheet'!F205="","",'S.D. Paste sheet'!F205)</f>
        <v/>
      </c>
      <c r="G205" s="20" t="str">
        <f>IF('S.D. Paste sheet'!G205="","",UPPER('S.D. Paste sheet'!G205))</f>
        <v/>
      </c>
      <c r="H205" s="20" t="str">
        <f>IF('S.D. Paste sheet'!H205="","",UPPER('S.D. Paste sheet'!H205))</f>
        <v/>
      </c>
      <c r="I205" s="20" t="str">
        <f>IF('S.D. Paste sheet'!I205="","",'S.D. Paste sheet'!I205)</f>
        <v/>
      </c>
      <c r="J205" s="20" t="str">
        <f>IF('S.D. Paste sheet'!J205="","",'S.D. Paste sheet'!J205)</f>
        <v/>
      </c>
      <c r="K205" s="20" t="str">
        <f>IF('S.D. Paste sheet'!K205="","",'S.D. Paste sheet'!K205)</f>
        <v/>
      </c>
      <c r="L205" s="20" t="str">
        <f>IF('S.D. Paste sheet'!L205="","",'S.D. Paste sheet'!L205)</f>
        <v/>
      </c>
      <c r="M205" s="20" t="str">
        <f>IF('S.D. Paste sheet'!M205="","",'S.D. Paste sheet'!M205)</f>
        <v/>
      </c>
      <c r="N205" s="20" t="str">
        <f>IF('S.D. Paste sheet'!N205="","",'S.D. Paste sheet'!N205)</f>
        <v/>
      </c>
      <c r="O205" s="20" t="str">
        <f>IF('S.D. Paste sheet'!O205="","",'S.D. Paste sheet'!O205)</f>
        <v>OBC</v>
      </c>
      <c r="P205" s="20" t="str">
        <f>IF('S.D. Paste sheet'!P205="","",'S.D. Paste sheet'!P205)</f>
        <v>Hindu</v>
      </c>
      <c r="Q205" s="20" t="str">
        <f>IF('S.D. Paste sheet'!Q205="","",'S.D. Paste sheet'!Q205)</f>
        <v/>
      </c>
      <c r="R205" s="20" t="str">
        <f>IF('S.D. Paste sheet'!R205="","",'S.D. Paste sheet'!R205)</f>
        <v>MAHATMA GANDHI GOVT. SCHOOL BAR (214110)</v>
      </c>
      <c r="S205" s="20">
        <f>IF('S.D. Paste sheet'!S205="","",'S.D. Paste sheet'!S205)</f>
        <v>8200204302</v>
      </c>
      <c r="T205" s="20" t="str">
        <f>IF('S.D. Paste sheet'!T205="","",'S.D. Paste sheet'!T205)</f>
        <v>XXXX4230</v>
      </c>
      <c r="U205" s="20" t="str">
        <f>IF('S.D. Paste sheet'!U205="","",'S.D. Paste sheet'!U205)</f>
        <v/>
      </c>
      <c r="V205" s="20">
        <f>IF('S.D. Paste sheet'!V205="","",'S.D. Paste sheet'!V205)</f>
        <v>9887567575</v>
      </c>
      <c r="W205" s="20" t="str">
        <f>IF('S.D. Paste sheet'!W205="","",'S.D. Paste sheet'!W205)</f>
        <v>BUS STAND BAR,RAIPUR,BAR,306105</v>
      </c>
      <c r="X205" s="20">
        <f>IF('S.D. Paste sheet'!X205="","",'S.D. Paste sheet'!X205)</f>
        <v>40000</v>
      </c>
      <c r="Y205" s="20" t="str">
        <f>IF('S.D. Paste sheet'!Y205="","",'S.D. Paste sheet'!Y205)</f>
        <v>N</v>
      </c>
      <c r="Z205" s="20" t="str">
        <f>IF('S.D. Paste sheet'!Z205="","",'S.D. Paste sheet'!Z205)</f>
        <v>N</v>
      </c>
      <c r="AA205" s="20" t="str">
        <f>IF('S.D. Paste sheet'!AA205="","",'S.D. Paste sheet'!AA205)</f>
        <v>No</v>
      </c>
      <c r="AB205" s="20">
        <f>IF('S.D. Paste sheet'!AB205="","",'S.D. Paste sheet'!AB205)</f>
        <v>10</v>
      </c>
      <c r="AC205" s="20" t="str">
        <f>IF('S.D. Paste sheet'!AC205="","",'S.D. Paste sheet'!AC205)</f>
        <v>None</v>
      </c>
      <c r="AD205" s="20">
        <f>IF('S.D. Paste sheet'!AD205="","",'S.D. Paste sheet'!AD205)</f>
        <v>1</v>
      </c>
      <c r="AE205" s="28"/>
      <c r="AF205" t="str">
        <f>IF(AK205="","",IF(AK205&gt;0,COUNT($AG$2:AG205),""))</f>
        <v/>
      </c>
      <c r="AG205" s="25" t="str">
        <f t="shared" si="98"/>
        <v/>
      </c>
      <c r="AH205" s="25" t="str">
        <f t="shared" si="99"/>
        <v/>
      </c>
      <c r="AI205" s="25" t="str">
        <f t="shared" si="100"/>
        <v/>
      </c>
      <c r="AJ205" s="25" t="str">
        <f t="shared" si="101"/>
        <v/>
      </c>
      <c r="AK205" s="25" t="str">
        <f t="shared" si="102"/>
        <v/>
      </c>
      <c r="AL205" s="25" t="str">
        <f t="shared" si="103"/>
        <v/>
      </c>
      <c r="AM205" s="25" t="str">
        <f t="shared" si="104"/>
        <v/>
      </c>
      <c r="AN205" s="25" t="str">
        <f t="shared" si="105"/>
        <v/>
      </c>
      <c r="AO205" s="25" t="str">
        <f t="shared" si="106"/>
        <v/>
      </c>
      <c r="AP205" s="25" t="str">
        <f t="shared" si="107"/>
        <v/>
      </c>
      <c r="AQ205" s="25" t="str">
        <f t="shared" si="108"/>
        <v/>
      </c>
      <c r="AR205" s="25" t="str">
        <f t="shared" si="109"/>
        <v/>
      </c>
      <c r="AS205" s="25" t="str">
        <f t="shared" si="110"/>
        <v/>
      </c>
      <c r="AT205" s="25" t="str">
        <f t="shared" si="111"/>
        <v/>
      </c>
      <c r="AU205" s="25" t="str">
        <f t="shared" si="112"/>
        <v/>
      </c>
      <c r="AV205" s="25" t="str">
        <f t="shared" si="113"/>
        <v/>
      </c>
      <c r="AX205" t="str">
        <f>IF(BC205="","",IF(BC205&gt;0,COUNT($AY$2:AY205),""))</f>
        <v/>
      </c>
      <c r="AY205" s="25" t="str">
        <f t="shared" si="114"/>
        <v/>
      </c>
      <c r="AZ205" s="25" t="str">
        <f t="shared" si="115"/>
        <v/>
      </c>
      <c r="BA205" s="25" t="str">
        <f t="shared" si="116"/>
        <v/>
      </c>
      <c r="BB205" s="25" t="str">
        <f t="shared" si="117"/>
        <v/>
      </c>
      <c r="BC205" s="25" t="str">
        <f t="shared" si="118"/>
        <v/>
      </c>
      <c r="BD205" s="25" t="str">
        <f t="shared" si="119"/>
        <v/>
      </c>
      <c r="BE205" s="25" t="str">
        <f t="shared" si="120"/>
        <v/>
      </c>
      <c r="BF205" s="25" t="str">
        <f t="shared" si="121"/>
        <v/>
      </c>
      <c r="BG205" s="25" t="str">
        <f t="shared" si="122"/>
        <v/>
      </c>
      <c r="BH205" s="25" t="str">
        <f t="shared" si="123"/>
        <v/>
      </c>
      <c r="BI205" s="25" t="str">
        <f t="shared" si="124"/>
        <v/>
      </c>
      <c r="BJ205" s="25" t="str">
        <f t="shared" si="125"/>
        <v/>
      </c>
      <c r="BK205" s="25" t="str">
        <f t="shared" si="126"/>
        <v/>
      </c>
      <c r="BL205" s="25" t="str">
        <f t="shared" si="127"/>
        <v/>
      </c>
      <c r="BM205" s="25" t="str">
        <f t="shared" si="128"/>
        <v/>
      </c>
      <c r="BN205" s="25" t="str">
        <f t="shared" si="129"/>
        <v/>
      </c>
    </row>
    <row r="206" spans="1:66" ht="30" x14ac:dyDescent="0.25">
      <c r="A206" s="20" t="str">
        <f>IF('S.D. Paste sheet'!A206="","",'S.D. Paste sheet'!A206)</f>
        <v/>
      </c>
      <c r="B206" s="20" t="str">
        <f>IF('S.D. Paste sheet'!B206="","",'S.D. Paste sheet'!B206)</f>
        <v/>
      </c>
      <c r="C206" s="20" t="str">
        <f>IF('S.D. Paste sheet'!C206="","",'S.D. Paste sheet'!C206)</f>
        <v/>
      </c>
      <c r="D206" s="20" t="str">
        <f>IF('S.D. Paste sheet'!D206="","",'S.D. Paste sheet'!D206)</f>
        <v/>
      </c>
      <c r="E206" s="20" t="str">
        <f>IF('S.D. Paste sheet'!E206="","",UPPER('S.D. Paste sheet'!E206))</f>
        <v/>
      </c>
      <c r="F206" s="20" t="str">
        <f>IF('S.D. Paste sheet'!F206="","",'S.D. Paste sheet'!F206)</f>
        <v/>
      </c>
      <c r="G206" s="20" t="str">
        <f>IF('S.D. Paste sheet'!G206="","",UPPER('S.D. Paste sheet'!G206))</f>
        <v/>
      </c>
      <c r="H206" s="20" t="str">
        <f>IF('S.D. Paste sheet'!H206="","",UPPER('S.D. Paste sheet'!H206))</f>
        <v/>
      </c>
      <c r="I206" s="20" t="str">
        <f>IF('S.D. Paste sheet'!I206="","",'S.D. Paste sheet'!I206)</f>
        <v/>
      </c>
      <c r="J206" s="20" t="str">
        <f>IF('S.D. Paste sheet'!J206="","",'S.D. Paste sheet'!J206)</f>
        <v/>
      </c>
      <c r="K206" s="20" t="str">
        <f>IF('S.D. Paste sheet'!K206="","",'S.D. Paste sheet'!K206)</f>
        <v/>
      </c>
      <c r="L206" s="20" t="str">
        <f>IF('S.D. Paste sheet'!L206="","",'S.D. Paste sheet'!L206)</f>
        <v/>
      </c>
      <c r="M206" s="20" t="str">
        <f>IF('S.D. Paste sheet'!M206="","",'S.D. Paste sheet'!M206)</f>
        <v/>
      </c>
      <c r="N206" s="20" t="str">
        <f>IF('S.D. Paste sheet'!N206="","",'S.D. Paste sheet'!N206)</f>
        <v/>
      </c>
      <c r="O206" s="20" t="str">
        <f>IF('S.D. Paste sheet'!O206="","",'S.D. Paste sheet'!O206)</f>
        <v>SC</v>
      </c>
      <c r="P206" s="20" t="str">
        <f>IF('S.D. Paste sheet'!P206="","",'S.D. Paste sheet'!P206)</f>
        <v>Hindu</v>
      </c>
      <c r="Q206" s="20" t="str">
        <f>IF('S.D. Paste sheet'!Q206="","",'S.D. Paste sheet'!Q206)</f>
        <v/>
      </c>
      <c r="R206" s="20" t="str">
        <f>IF('S.D. Paste sheet'!R206="","",'S.D. Paste sheet'!R206)</f>
        <v>MAHATMA GANDHI GOVT. SCHOOL BAR (214110)</v>
      </c>
      <c r="S206" s="20">
        <f>IF('S.D. Paste sheet'!S206="","",'S.D. Paste sheet'!S206)</f>
        <v>8200204302</v>
      </c>
      <c r="T206" s="20" t="str">
        <f>IF('S.D. Paste sheet'!T206="","",'S.D. Paste sheet'!T206)</f>
        <v>XXXX5727</v>
      </c>
      <c r="U206" s="20" t="str">
        <f>IF('S.D. Paste sheet'!U206="","",'S.D. Paste sheet'!U206)</f>
        <v/>
      </c>
      <c r="V206" s="20">
        <f>IF('S.D. Paste sheet'!V206="","",'S.D. Paste sheet'!V206)</f>
        <v>9001557646</v>
      </c>
      <c r="W206" s="20" t="str">
        <f>IF('S.D. Paste sheet'!W206="","",'S.D. Paste sheet'!W206)</f>
        <v>NAYKO KA BADIYA,RAIPUR,BAR,306105</v>
      </c>
      <c r="X206" s="20">
        <f>IF('S.D. Paste sheet'!X206="","",'S.D. Paste sheet'!X206)</f>
        <v>36000</v>
      </c>
      <c r="Y206" s="20" t="str">
        <f>IF('S.D. Paste sheet'!Y206="","",'S.D. Paste sheet'!Y206)</f>
        <v>N</v>
      </c>
      <c r="Z206" s="20" t="str">
        <f>IF('S.D. Paste sheet'!Z206="","",'S.D. Paste sheet'!Z206)</f>
        <v>N</v>
      </c>
      <c r="AA206" s="20" t="str">
        <f>IF('S.D. Paste sheet'!AA206="","",'S.D. Paste sheet'!AA206)</f>
        <v>No</v>
      </c>
      <c r="AB206" s="20">
        <f>IF('S.D. Paste sheet'!AB206="","",'S.D. Paste sheet'!AB206)</f>
        <v>14</v>
      </c>
      <c r="AC206" s="20" t="str">
        <f>IF('S.D. Paste sheet'!AC206="","",'S.D. Paste sheet'!AC206)</f>
        <v>None</v>
      </c>
      <c r="AD206" s="20">
        <f>IF('S.D. Paste sheet'!AD206="","",'S.D. Paste sheet'!AD206)</f>
        <v>2</v>
      </c>
      <c r="AE206" s="28"/>
      <c r="AF206" t="str">
        <f>IF(AK206="","",IF(AK206&gt;0,COUNT($AG$2:AG206),""))</f>
        <v/>
      </c>
      <c r="AG206" s="25" t="str">
        <f t="shared" si="98"/>
        <v/>
      </c>
      <c r="AH206" s="25" t="str">
        <f t="shared" si="99"/>
        <v/>
      </c>
      <c r="AI206" s="25" t="str">
        <f t="shared" si="100"/>
        <v/>
      </c>
      <c r="AJ206" s="25" t="str">
        <f t="shared" si="101"/>
        <v/>
      </c>
      <c r="AK206" s="25" t="str">
        <f t="shared" si="102"/>
        <v/>
      </c>
      <c r="AL206" s="25" t="str">
        <f t="shared" si="103"/>
        <v/>
      </c>
      <c r="AM206" s="25" t="str">
        <f t="shared" si="104"/>
        <v/>
      </c>
      <c r="AN206" s="25" t="str">
        <f t="shared" si="105"/>
        <v/>
      </c>
      <c r="AO206" s="25" t="str">
        <f t="shared" si="106"/>
        <v/>
      </c>
      <c r="AP206" s="25" t="str">
        <f t="shared" si="107"/>
        <v/>
      </c>
      <c r="AQ206" s="25" t="str">
        <f t="shared" si="108"/>
        <v/>
      </c>
      <c r="AR206" s="25" t="str">
        <f t="shared" si="109"/>
        <v/>
      </c>
      <c r="AS206" s="25" t="str">
        <f t="shared" si="110"/>
        <v/>
      </c>
      <c r="AT206" s="25" t="str">
        <f t="shared" si="111"/>
        <v/>
      </c>
      <c r="AU206" s="25" t="str">
        <f t="shared" si="112"/>
        <v/>
      </c>
      <c r="AV206" s="25" t="str">
        <f t="shared" si="113"/>
        <v/>
      </c>
      <c r="AX206" t="str">
        <f>IF(BC206="","",IF(BC206&gt;0,COUNT($AY$2:AY206),""))</f>
        <v/>
      </c>
      <c r="AY206" s="25" t="str">
        <f t="shared" si="114"/>
        <v/>
      </c>
      <c r="AZ206" s="25" t="str">
        <f t="shared" si="115"/>
        <v/>
      </c>
      <c r="BA206" s="25" t="str">
        <f t="shared" si="116"/>
        <v/>
      </c>
      <c r="BB206" s="25" t="str">
        <f t="shared" si="117"/>
        <v/>
      </c>
      <c r="BC206" s="25" t="str">
        <f t="shared" si="118"/>
        <v/>
      </c>
      <c r="BD206" s="25" t="str">
        <f t="shared" si="119"/>
        <v/>
      </c>
      <c r="BE206" s="25" t="str">
        <f t="shared" si="120"/>
        <v/>
      </c>
      <c r="BF206" s="25" t="str">
        <f t="shared" si="121"/>
        <v/>
      </c>
      <c r="BG206" s="25" t="str">
        <f t="shared" si="122"/>
        <v/>
      </c>
      <c r="BH206" s="25" t="str">
        <f t="shared" si="123"/>
        <v/>
      </c>
      <c r="BI206" s="25" t="str">
        <f t="shared" si="124"/>
        <v/>
      </c>
      <c r="BJ206" s="25" t="str">
        <f t="shared" si="125"/>
        <v/>
      </c>
      <c r="BK206" s="25" t="str">
        <f t="shared" si="126"/>
        <v/>
      </c>
      <c r="BL206" s="25" t="str">
        <f t="shared" si="127"/>
        <v/>
      </c>
      <c r="BM206" s="25" t="str">
        <f t="shared" si="128"/>
        <v/>
      </c>
      <c r="BN206" s="25" t="str">
        <f t="shared" si="129"/>
        <v/>
      </c>
    </row>
    <row r="207" spans="1:66" ht="45" x14ac:dyDescent="0.25">
      <c r="A207" s="20" t="str">
        <f>IF('S.D. Paste sheet'!A207="","",'S.D. Paste sheet'!A207)</f>
        <v/>
      </c>
      <c r="B207" s="20" t="str">
        <f>IF('S.D. Paste sheet'!B207="","",'S.D. Paste sheet'!B207)</f>
        <v/>
      </c>
      <c r="C207" s="20" t="str">
        <f>IF('S.D. Paste sheet'!C207="","",'S.D. Paste sheet'!C207)</f>
        <v/>
      </c>
      <c r="D207" s="20" t="str">
        <f>IF('S.D. Paste sheet'!D207="","",'S.D. Paste sheet'!D207)</f>
        <v/>
      </c>
      <c r="E207" s="20" t="str">
        <f>IF('S.D. Paste sheet'!E207="","",UPPER('S.D. Paste sheet'!E207))</f>
        <v/>
      </c>
      <c r="F207" s="20" t="str">
        <f>IF('S.D. Paste sheet'!F207="","",'S.D. Paste sheet'!F207)</f>
        <v/>
      </c>
      <c r="G207" s="20" t="str">
        <f>IF('S.D. Paste sheet'!G207="","",UPPER('S.D. Paste sheet'!G207))</f>
        <v/>
      </c>
      <c r="H207" s="20" t="str">
        <f>IF('S.D. Paste sheet'!H207="","",UPPER('S.D. Paste sheet'!H207))</f>
        <v/>
      </c>
      <c r="I207" s="20" t="str">
        <f>IF('S.D. Paste sheet'!I207="","",'S.D. Paste sheet'!I207)</f>
        <v/>
      </c>
      <c r="J207" s="20" t="str">
        <f>IF('S.D. Paste sheet'!J207="","",'S.D. Paste sheet'!J207)</f>
        <v/>
      </c>
      <c r="K207" s="20" t="str">
        <f>IF('S.D. Paste sheet'!K207="","",'S.D. Paste sheet'!K207)</f>
        <v/>
      </c>
      <c r="L207" s="20" t="str">
        <f>IF('S.D. Paste sheet'!L207="","",'S.D. Paste sheet'!L207)</f>
        <v/>
      </c>
      <c r="M207" s="20" t="str">
        <f>IF('S.D. Paste sheet'!M207="","",'S.D. Paste sheet'!M207)</f>
        <v/>
      </c>
      <c r="N207" s="20" t="str">
        <f>IF('S.D. Paste sheet'!N207="","",'S.D. Paste sheet'!N207)</f>
        <v/>
      </c>
      <c r="O207" s="20" t="str">
        <f>IF('S.D. Paste sheet'!O207="","",'S.D. Paste sheet'!O207)</f>
        <v>GEN</v>
      </c>
      <c r="P207" s="20" t="str">
        <f>IF('S.D. Paste sheet'!P207="","",'S.D. Paste sheet'!P207)</f>
        <v>Hindu</v>
      </c>
      <c r="Q207" s="20" t="str">
        <f>IF('S.D. Paste sheet'!Q207="","",'S.D. Paste sheet'!Q207)</f>
        <v/>
      </c>
      <c r="R207" s="20" t="str">
        <f>IF('S.D. Paste sheet'!R207="","",'S.D. Paste sheet'!R207)</f>
        <v>MAHATMA GANDHI GOVT. SCHOOL BAR (214110)</v>
      </c>
      <c r="S207" s="20">
        <f>IF('S.D. Paste sheet'!S207="","",'S.D. Paste sheet'!S207)</f>
        <v>8200204302</v>
      </c>
      <c r="T207" s="20" t="str">
        <f>IF('S.D. Paste sheet'!T207="","",'S.D. Paste sheet'!T207)</f>
        <v>XXXX6863</v>
      </c>
      <c r="U207" s="20" t="str">
        <f>IF('S.D. Paste sheet'!U207="","",'S.D. Paste sheet'!U207)</f>
        <v/>
      </c>
      <c r="V207" s="20">
        <f>IF('S.D. Paste sheet'!V207="","",'S.D. Paste sheet'!V207)</f>
        <v>8619181120</v>
      </c>
      <c r="W207" s="20" t="str">
        <f>IF('S.D. Paste sheet'!W207="","",'S.D. Paste sheet'!W207)</f>
        <v>MAKADWALI , DEEPAWAS,RAIPUR,MAKADWALI,306304</v>
      </c>
      <c r="X207" s="20">
        <f>IF('S.D. Paste sheet'!X207="","",'S.D. Paste sheet'!X207)</f>
        <v>44000</v>
      </c>
      <c r="Y207" s="20" t="str">
        <f>IF('S.D. Paste sheet'!Y207="","",'S.D. Paste sheet'!Y207)</f>
        <v>N</v>
      </c>
      <c r="Z207" s="20" t="str">
        <f>IF('S.D. Paste sheet'!Z207="","",'S.D. Paste sheet'!Z207)</f>
        <v>N</v>
      </c>
      <c r="AA207" s="20" t="str">
        <f>IF('S.D. Paste sheet'!AA207="","",'S.D. Paste sheet'!AA207)</f>
        <v>No</v>
      </c>
      <c r="AB207" s="20">
        <f>IF('S.D. Paste sheet'!AB207="","",'S.D. Paste sheet'!AB207)</f>
        <v>12</v>
      </c>
      <c r="AC207" s="20" t="str">
        <f>IF('S.D. Paste sheet'!AC207="","",'S.D. Paste sheet'!AC207)</f>
        <v>None</v>
      </c>
      <c r="AD207" s="20">
        <f>IF('S.D. Paste sheet'!AD207="","",'S.D. Paste sheet'!AD207)</f>
        <v>4</v>
      </c>
      <c r="AE207" s="28"/>
      <c r="AF207" t="str">
        <f>IF(AK207="","",IF(AK207&gt;0,COUNT($AG$2:AG207),""))</f>
        <v/>
      </c>
      <c r="AG207" s="25" t="str">
        <f t="shared" si="98"/>
        <v/>
      </c>
      <c r="AH207" s="25" t="str">
        <f t="shared" si="99"/>
        <v/>
      </c>
      <c r="AI207" s="25" t="str">
        <f t="shared" si="100"/>
        <v/>
      </c>
      <c r="AJ207" s="25" t="str">
        <f t="shared" si="101"/>
        <v/>
      </c>
      <c r="AK207" s="25" t="str">
        <f t="shared" si="102"/>
        <v/>
      </c>
      <c r="AL207" s="25" t="str">
        <f t="shared" si="103"/>
        <v/>
      </c>
      <c r="AM207" s="25" t="str">
        <f t="shared" si="104"/>
        <v/>
      </c>
      <c r="AN207" s="25" t="str">
        <f t="shared" si="105"/>
        <v/>
      </c>
      <c r="AO207" s="25" t="str">
        <f t="shared" si="106"/>
        <v/>
      </c>
      <c r="AP207" s="25" t="str">
        <f t="shared" si="107"/>
        <v/>
      </c>
      <c r="AQ207" s="25" t="str">
        <f t="shared" si="108"/>
        <v/>
      </c>
      <c r="AR207" s="25" t="str">
        <f t="shared" si="109"/>
        <v/>
      </c>
      <c r="AS207" s="25" t="str">
        <f t="shared" si="110"/>
        <v/>
      </c>
      <c r="AT207" s="25" t="str">
        <f t="shared" si="111"/>
        <v/>
      </c>
      <c r="AU207" s="25" t="str">
        <f t="shared" si="112"/>
        <v/>
      </c>
      <c r="AV207" s="25" t="str">
        <f t="shared" si="113"/>
        <v/>
      </c>
      <c r="AX207" t="str">
        <f>IF(BC207="","",IF(BC207&gt;0,COUNT($AY$2:AY207),""))</f>
        <v/>
      </c>
      <c r="AY207" s="25" t="str">
        <f t="shared" si="114"/>
        <v/>
      </c>
      <c r="AZ207" s="25" t="str">
        <f t="shared" si="115"/>
        <v/>
      </c>
      <c r="BA207" s="25" t="str">
        <f t="shared" si="116"/>
        <v/>
      </c>
      <c r="BB207" s="25" t="str">
        <f t="shared" si="117"/>
        <v/>
      </c>
      <c r="BC207" s="25" t="str">
        <f t="shared" si="118"/>
        <v/>
      </c>
      <c r="BD207" s="25" t="str">
        <f t="shared" si="119"/>
        <v/>
      </c>
      <c r="BE207" s="25" t="str">
        <f t="shared" si="120"/>
        <v/>
      </c>
      <c r="BF207" s="25" t="str">
        <f t="shared" si="121"/>
        <v/>
      </c>
      <c r="BG207" s="25" t="str">
        <f t="shared" si="122"/>
        <v/>
      </c>
      <c r="BH207" s="25" t="str">
        <f t="shared" si="123"/>
        <v/>
      </c>
      <c r="BI207" s="25" t="str">
        <f t="shared" si="124"/>
        <v/>
      </c>
      <c r="BJ207" s="25" t="str">
        <f t="shared" si="125"/>
        <v/>
      </c>
      <c r="BK207" s="25" t="str">
        <f t="shared" si="126"/>
        <v/>
      </c>
      <c r="BL207" s="25" t="str">
        <f t="shared" si="127"/>
        <v/>
      </c>
      <c r="BM207" s="25" t="str">
        <f t="shared" si="128"/>
        <v/>
      </c>
      <c r="BN207" s="25" t="str">
        <f t="shared" si="129"/>
        <v/>
      </c>
    </row>
    <row r="208" spans="1:66" ht="30" x14ac:dyDescent="0.25">
      <c r="A208" s="20" t="str">
        <f>IF('S.D. Paste sheet'!A208="","",'S.D. Paste sheet'!A208)</f>
        <v/>
      </c>
      <c r="B208" s="20" t="str">
        <f>IF('S.D. Paste sheet'!B208="","",'S.D. Paste sheet'!B208)</f>
        <v/>
      </c>
      <c r="C208" s="20" t="str">
        <f>IF('S.D. Paste sheet'!C208="","",'S.D. Paste sheet'!C208)</f>
        <v/>
      </c>
      <c r="D208" s="20" t="str">
        <f>IF('S.D. Paste sheet'!D208="","",'S.D. Paste sheet'!D208)</f>
        <v/>
      </c>
      <c r="E208" s="20" t="str">
        <f>IF('S.D. Paste sheet'!E208="","",UPPER('S.D. Paste sheet'!E208))</f>
        <v/>
      </c>
      <c r="F208" s="20" t="str">
        <f>IF('S.D. Paste sheet'!F208="","",'S.D. Paste sheet'!F208)</f>
        <v/>
      </c>
      <c r="G208" s="20" t="str">
        <f>IF('S.D. Paste sheet'!G208="","",UPPER('S.D. Paste sheet'!G208))</f>
        <v/>
      </c>
      <c r="H208" s="20" t="str">
        <f>IF('S.D. Paste sheet'!H208="","",UPPER('S.D. Paste sheet'!H208))</f>
        <v/>
      </c>
      <c r="I208" s="20" t="str">
        <f>IF('S.D. Paste sheet'!I208="","",'S.D. Paste sheet'!I208)</f>
        <v/>
      </c>
      <c r="J208" s="20" t="str">
        <f>IF('S.D. Paste sheet'!J208="","",'S.D. Paste sheet'!J208)</f>
        <v/>
      </c>
      <c r="K208" s="20" t="str">
        <f>IF('S.D. Paste sheet'!K208="","",'S.D. Paste sheet'!K208)</f>
        <v/>
      </c>
      <c r="L208" s="20" t="str">
        <f>IF('S.D. Paste sheet'!L208="","",'S.D. Paste sheet'!L208)</f>
        <v/>
      </c>
      <c r="M208" s="20" t="str">
        <f>IF('S.D. Paste sheet'!M208="","",'S.D. Paste sheet'!M208)</f>
        <v/>
      </c>
      <c r="N208" s="20" t="str">
        <f>IF('S.D. Paste sheet'!N208="","",'S.D. Paste sheet'!N208)</f>
        <v/>
      </c>
      <c r="O208" s="20" t="str">
        <f>IF('S.D. Paste sheet'!O208="","",'S.D. Paste sheet'!O208)</f>
        <v>OBC</v>
      </c>
      <c r="P208" s="20" t="str">
        <f>IF('S.D. Paste sheet'!P208="","",'S.D. Paste sheet'!P208)</f>
        <v>Muslim</v>
      </c>
      <c r="Q208" s="20" t="str">
        <f>IF('S.D. Paste sheet'!Q208="","",'S.D. Paste sheet'!Q208)</f>
        <v/>
      </c>
      <c r="R208" s="20" t="str">
        <f>IF('S.D. Paste sheet'!R208="","",'S.D. Paste sheet'!R208)</f>
        <v>MAHATMA GANDHI GOVT. SCHOOL BAR (214110)</v>
      </c>
      <c r="S208" s="20">
        <f>IF('S.D. Paste sheet'!S208="","",'S.D. Paste sheet'!S208)</f>
        <v>8200204302</v>
      </c>
      <c r="T208" s="20" t="str">
        <f>IF('S.D. Paste sheet'!T208="","",'S.D. Paste sheet'!T208)</f>
        <v>XXXX3898</v>
      </c>
      <c r="U208" s="20" t="str">
        <f>IF('S.D. Paste sheet'!U208="","",'S.D. Paste sheet'!U208)</f>
        <v/>
      </c>
      <c r="V208" s="20">
        <f>IF('S.D. Paste sheet'!V208="","",'S.D. Paste sheet'!V208)</f>
        <v>8290706369</v>
      </c>
      <c r="W208" s="20" t="str">
        <f>IF('S.D. Paste sheet'!W208="","",'S.D. Paste sheet'!W208)</f>
        <v>NEAR POWER HOUSE,RAIPUR,BAR,306105</v>
      </c>
      <c r="X208" s="20">
        <f>IF('S.D. Paste sheet'!X208="","",'S.D. Paste sheet'!X208)</f>
        <v>36000</v>
      </c>
      <c r="Y208" s="20" t="str">
        <f>IF('S.D. Paste sheet'!Y208="","",'S.D. Paste sheet'!Y208)</f>
        <v>N</v>
      </c>
      <c r="Z208" s="20" t="str">
        <f>IF('S.D. Paste sheet'!Z208="","",'S.D. Paste sheet'!Z208)</f>
        <v>N</v>
      </c>
      <c r="AA208" s="20" t="str">
        <f>IF('S.D. Paste sheet'!AA208="","",'S.D. Paste sheet'!AA208)</f>
        <v>Yes</v>
      </c>
      <c r="AB208" s="20">
        <f>IF('S.D. Paste sheet'!AB208="","",'S.D. Paste sheet'!AB208)</f>
        <v>13</v>
      </c>
      <c r="AC208" s="20" t="str">
        <f>IF('S.D. Paste sheet'!AC208="","",'S.D. Paste sheet'!AC208)</f>
        <v>None</v>
      </c>
      <c r="AD208" s="20">
        <f>IF('S.D. Paste sheet'!AD208="","",'S.D. Paste sheet'!AD208)</f>
        <v>0</v>
      </c>
      <c r="AE208" s="28"/>
      <c r="AF208" t="str">
        <f>IF(AK208="","",IF(AK208&gt;0,COUNT($AG$2:AG208),""))</f>
        <v/>
      </c>
      <c r="AG208" s="25" t="str">
        <f t="shared" si="98"/>
        <v/>
      </c>
      <c r="AH208" s="25" t="str">
        <f t="shared" si="99"/>
        <v/>
      </c>
      <c r="AI208" s="25" t="str">
        <f t="shared" si="100"/>
        <v/>
      </c>
      <c r="AJ208" s="25" t="str">
        <f t="shared" si="101"/>
        <v/>
      </c>
      <c r="AK208" s="25" t="str">
        <f t="shared" si="102"/>
        <v/>
      </c>
      <c r="AL208" s="25" t="str">
        <f t="shared" si="103"/>
        <v/>
      </c>
      <c r="AM208" s="25" t="str">
        <f t="shared" si="104"/>
        <v/>
      </c>
      <c r="AN208" s="25" t="str">
        <f t="shared" si="105"/>
        <v/>
      </c>
      <c r="AO208" s="25" t="str">
        <f t="shared" si="106"/>
        <v/>
      </c>
      <c r="AP208" s="25" t="str">
        <f t="shared" si="107"/>
        <v/>
      </c>
      <c r="AQ208" s="25" t="str">
        <f t="shared" si="108"/>
        <v/>
      </c>
      <c r="AR208" s="25" t="str">
        <f t="shared" si="109"/>
        <v/>
      </c>
      <c r="AS208" s="25" t="str">
        <f t="shared" si="110"/>
        <v/>
      </c>
      <c r="AT208" s="25" t="str">
        <f t="shared" si="111"/>
        <v/>
      </c>
      <c r="AU208" s="25" t="str">
        <f t="shared" si="112"/>
        <v/>
      </c>
      <c r="AV208" s="25" t="str">
        <f t="shared" si="113"/>
        <v/>
      </c>
      <c r="AX208" t="str">
        <f>IF(BC208="","",IF(BC208&gt;0,COUNT($AY$2:AY208),""))</f>
        <v/>
      </c>
      <c r="AY208" s="25" t="str">
        <f t="shared" si="114"/>
        <v/>
      </c>
      <c r="AZ208" s="25" t="str">
        <f t="shared" si="115"/>
        <v/>
      </c>
      <c r="BA208" s="25" t="str">
        <f t="shared" si="116"/>
        <v/>
      </c>
      <c r="BB208" s="25" t="str">
        <f t="shared" si="117"/>
        <v/>
      </c>
      <c r="BC208" s="25" t="str">
        <f t="shared" si="118"/>
        <v/>
      </c>
      <c r="BD208" s="25" t="str">
        <f t="shared" si="119"/>
        <v/>
      </c>
      <c r="BE208" s="25" t="str">
        <f t="shared" si="120"/>
        <v/>
      </c>
      <c r="BF208" s="25" t="str">
        <f t="shared" si="121"/>
        <v/>
      </c>
      <c r="BG208" s="25" t="str">
        <f t="shared" si="122"/>
        <v/>
      </c>
      <c r="BH208" s="25" t="str">
        <f t="shared" si="123"/>
        <v/>
      </c>
      <c r="BI208" s="25" t="str">
        <f t="shared" si="124"/>
        <v/>
      </c>
      <c r="BJ208" s="25" t="str">
        <f t="shared" si="125"/>
        <v/>
      </c>
      <c r="BK208" s="25" t="str">
        <f t="shared" si="126"/>
        <v/>
      </c>
      <c r="BL208" s="25" t="str">
        <f t="shared" si="127"/>
        <v/>
      </c>
      <c r="BM208" s="25" t="str">
        <f t="shared" si="128"/>
        <v/>
      </c>
      <c r="BN208" s="25" t="str">
        <f t="shared" si="129"/>
        <v/>
      </c>
    </row>
    <row r="209" spans="1:66" ht="30" x14ac:dyDescent="0.25">
      <c r="A209" s="20" t="str">
        <f>IF('S.D. Paste sheet'!A209="","",'S.D. Paste sheet'!A209)</f>
        <v/>
      </c>
      <c r="B209" s="20" t="str">
        <f>IF('S.D. Paste sheet'!B209="","",'S.D. Paste sheet'!B209)</f>
        <v/>
      </c>
      <c r="C209" s="20" t="str">
        <f>IF('S.D. Paste sheet'!C209="","",'S.D. Paste sheet'!C209)</f>
        <v/>
      </c>
      <c r="D209" s="20" t="str">
        <f>IF('S.D. Paste sheet'!D209="","",'S.D. Paste sheet'!D209)</f>
        <v/>
      </c>
      <c r="E209" s="20" t="str">
        <f>IF('S.D. Paste sheet'!E209="","",UPPER('S.D. Paste sheet'!E209))</f>
        <v/>
      </c>
      <c r="F209" s="20" t="str">
        <f>IF('S.D. Paste sheet'!F209="","",'S.D. Paste sheet'!F209)</f>
        <v/>
      </c>
      <c r="G209" s="20" t="str">
        <f>IF('S.D. Paste sheet'!G209="","",UPPER('S.D. Paste sheet'!G209))</f>
        <v/>
      </c>
      <c r="H209" s="20" t="str">
        <f>IF('S.D. Paste sheet'!H209="","",UPPER('S.D. Paste sheet'!H209))</f>
        <v/>
      </c>
      <c r="I209" s="20" t="str">
        <f>IF('S.D. Paste sheet'!I209="","",'S.D. Paste sheet'!I209)</f>
        <v/>
      </c>
      <c r="J209" s="20" t="str">
        <f>IF('S.D. Paste sheet'!J209="","",'S.D. Paste sheet'!J209)</f>
        <v/>
      </c>
      <c r="K209" s="20" t="str">
        <f>IF('S.D. Paste sheet'!K209="","",'S.D. Paste sheet'!K209)</f>
        <v/>
      </c>
      <c r="L209" s="20" t="str">
        <f>IF('S.D. Paste sheet'!L209="","",'S.D. Paste sheet'!L209)</f>
        <v/>
      </c>
      <c r="M209" s="20" t="str">
        <f>IF('S.D. Paste sheet'!M209="","",'S.D. Paste sheet'!M209)</f>
        <v/>
      </c>
      <c r="N209" s="20" t="str">
        <f>IF('S.D. Paste sheet'!N209="","",'S.D. Paste sheet'!N209)</f>
        <v/>
      </c>
      <c r="O209" s="20" t="str">
        <f>IF('S.D. Paste sheet'!O209="","",'S.D. Paste sheet'!O209)</f>
        <v>SC</v>
      </c>
      <c r="P209" s="20" t="str">
        <f>IF('S.D. Paste sheet'!P209="","",'S.D. Paste sheet'!P209)</f>
        <v>Hindu</v>
      </c>
      <c r="Q209" s="20" t="str">
        <f>IF('S.D. Paste sheet'!Q209="","",'S.D. Paste sheet'!Q209)</f>
        <v/>
      </c>
      <c r="R209" s="20" t="str">
        <f>IF('S.D. Paste sheet'!R209="","",'S.D. Paste sheet'!R209)</f>
        <v>MAHATMA GANDHI GOVT. SCHOOL BAR (214110)</v>
      </c>
      <c r="S209" s="20">
        <f>IF('S.D. Paste sheet'!S209="","",'S.D. Paste sheet'!S209)</f>
        <v>8200204302</v>
      </c>
      <c r="T209" s="20" t="str">
        <f>IF('S.D. Paste sheet'!T209="","",'S.D. Paste sheet'!T209)</f>
        <v>XXXX2742</v>
      </c>
      <c r="U209" s="20" t="str">
        <f>IF('S.D. Paste sheet'!U209="","",'S.D. Paste sheet'!U209)</f>
        <v/>
      </c>
      <c r="V209" s="20">
        <f>IF('S.D. Paste sheet'!V209="","",'S.D. Paste sheet'!V209)</f>
        <v>8005502706</v>
      </c>
      <c r="W209" s="20" t="str">
        <f>IF('S.D. Paste sheet'!W209="","",'S.D. Paste sheet'!W209)</f>
        <v>BHAYAL NIWAS, JODHPUR ROAD, BAR,RAIPUR,BAR,306105</v>
      </c>
      <c r="X209" s="20">
        <f>IF('S.D. Paste sheet'!X209="","",'S.D. Paste sheet'!X209)</f>
        <v>60000</v>
      </c>
      <c r="Y209" s="20" t="str">
        <f>IF('S.D. Paste sheet'!Y209="","",'S.D. Paste sheet'!Y209)</f>
        <v>N</v>
      </c>
      <c r="Z209" s="20" t="str">
        <f>IF('S.D. Paste sheet'!Z209="","",'S.D. Paste sheet'!Z209)</f>
        <v>N</v>
      </c>
      <c r="AA209" s="20" t="str">
        <f>IF('S.D. Paste sheet'!AA209="","",'S.D. Paste sheet'!AA209)</f>
        <v>No</v>
      </c>
      <c r="AB209" s="20">
        <f>IF('S.D. Paste sheet'!AB209="","",'S.D. Paste sheet'!AB209)</f>
        <v>11</v>
      </c>
      <c r="AC209" s="20" t="str">
        <f>IF('S.D. Paste sheet'!AC209="","",'S.D. Paste sheet'!AC209)</f>
        <v>None</v>
      </c>
      <c r="AD209" s="20">
        <f>IF('S.D. Paste sheet'!AD209="","",'S.D. Paste sheet'!AD209)</f>
        <v>1</v>
      </c>
      <c r="AE209" s="28"/>
      <c r="AF209" t="str">
        <f>IF(AK209="","",IF(AK209&gt;0,COUNT($AG$2:AG209),""))</f>
        <v/>
      </c>
      <c r="AG209" s="25" t="str">
        <f t="shared" si="98"/>
        <v/>
      </c>
      <c r="AH209" s="25" t="str">
        <f t="shared" si="99"/>
        <v/>
      </c>
      <c r="AI209" s="25" t="str">
        <f t="shared" si="100"/>
        <v/>
      </c>
      <c r="AJ209" s="25" t="str">
        <f t="shared" si="101"/>
        <v/>
      </c>
      <c r="AK209" s="25" t="str">
        <f t="shared" si="102"/>
        <v/>
      </c>
      <c r="AL209" s="25" t="str">
        <f t="shared" si="103"/>
        <v/>
      </c>
      <c r="AM209" s="25" t="str">
        <f t="shared" si="104"/>
        <v/>
      </c>
      <c r="AN209" s="25" t="str">
        <f t="shared" si="105"/>
        <v/>
      </c>
      <c r="AO209" s="25" t="str">
        <f t="shared" si="106"/>
        <v/>
      </c>
      <c r="AP209" s="25" t="str">
        <f t="shared" si="107"/>
        <v/>
      </c>
      <c r="AQ209" s="25" t="str">
        <f t="shared" si="108"/>
        <v/>
      </c>
      <c r="AR209" s="25" t="str">
        <f t="shared" si="109"/>
        <v/>
      </c>
      <c r="AS209" s="25" t="str">
        <f t="shared" si="110"/>
        <v/>
      </c>
      <c r="AT209" s="25" t="str">
        <f t="shared" si="111"/>
        <v/>
      </c>
      <c r="AU209" s="25" t="str">
        <f t="shared" si="112"/>
        <v/>
      </c>
      <c r="AV209" s="25" t="str">
        <f t="shared" si="113"/>
        <v/>
      </c>
      <c r="AX209" t="str">
        <f>IF(BC209="","",IF(BC209&gt;0,COUNT($AY$2:AY209),""))</f>
        <v/>
      </c>
      <c r="AY209" s="25" t="str">
        <f t="shared" si="114"/>
        <v/>
      </c>
      <c r="AZ209" s="25" t="str">
        <f t="shared" si="115"/>
        <v/>
      </c>
      <c r="BA209" s="25" t="str">
        <f t="shared" si="116"/>
        <v/>
      </c>
      <c r="BB209" s="25" t="str">
        <f t="shared" si="117"/>
        <v/>
      </c>
      <c r="BC209" s="25" t="str">
        <f t="shared" si="118"/>
        <v/>
      </c>
      <c r="BD209" s="25" t="str">
        <f t="shared" si="119"/>
        <v/>
      </c>
      <c r="BE209" s="25" t="str">
        <f t="shared" si="120"/>
        <v/>
      </c>
      <c r="BF209" s="25" t="str">
        <f t="shared" si="121"/>
        <v/>
      </c>
      <c r="BG209" s="25" t="str">
        <f t="shared" si="122"/>
        <v/>
      </c>
      <c r="BH209" s="25" t="str">
        <f t="shared" si="123"/>
        <v/>
      </c>
      <c r="BI209" s="25" t="str">
        <f t="shared" si="124"/>
        <v/>
      </c>
      <c r="BJ209" s="25" t="str">
        <f t="shared" si="125"/>
        <v/>
      </c>
      <c r="BK209" s="25" t="str">
        <f t="shared" si="126"/>
        <v/>
      </c>
      <c r="BL209" s="25" t="str">
        <f t="shared" si="127"/>
        <v/>
      </c>
      <c r="BM209" s="25" t="str">
        <f t="shared" si="128"/>
        <v/>
      </c>
      <c r="BN209" s="25" t="str">
        <f t="shared" si="129"/>
        <v/>
      </c>
    </row>
    <row r="210" spans="1:66" ht="30" x14ac:dyDescent="0.25">
      <c r="A210" s="20" t="str">
        <f>IF('S.D. Paste sheet'!A210="","",'S.D. Paste sheet'!A210)</f>
        <v/>
      </c>
      <c r="B210" s="20" t="str">
        <f>IF('S.D. Paste sheet'!B210="","",'S.D. Paste sheet'!B210)</f>
        <v/>
      </c>
      <c r="C210" s="20" t="str">
        <f>IF('S.D. Paste sheet'!C210="","",'S.D. Paste sheet'!C210)</f>
        <v/>
      </c>
      <c r="D210" s="20" t="str">
        <f>IF('S.D. Paste sheet'!D210="","",'S.D. Paste sheet'!D210)</f>
        <v/>
      </c>
      <c r="E210" s="20" t="str">
        <f>IF('S.D. Paste sheet'!E210="","",UPPER('S.D. Paste sheet'!E210))</f>
        <v/>
      </c>
      <c r="F210" s="20" t="str">
        <f>IF('S.D. Paste sheet'!F210="","",'S.D. Paste sheet'!F210)</f>
        <v/>
      </c>
      <c r="G210" s="20" t="str">
        <f>IF('S.D. Paste sheet'!G210="","",UPPER('S.D. Paste sheet'!G210))</f>
        <v/>
      </c>
      <c r="H210" s="20" t="str">
        <f>IF('S.D. Paste sheet'!H210="","",UPPER('S.D. Paste sheet'!H210))</f>
        <v/>
      </c>
      <c r="I210" s="20" t="str">
        <f>IF('S.D. Paste sheet'!I210="","",'S.D. Paste sheet'!I210)</f>
        <v/>
      </c>
      <c r="J210" s="20" t="str">
        <f>IF('S.D. Paste sheet'!J210="","",'S.D. Paste sheet'!J210)</f>
        <v/>
      </c>
      <c r="K210" s="20" t="str">
        <f>IF('S.D. Paste sheet'!K210="","",'S.D. Paste sheet'!K210)</f>
        <v/>
      </c>
      <c r="L210" s="20" t="str">
        <f>IF('S.D. Paste sheet'!L210="","",'S.D. Paste sheet'!L210)</f>
        <v/>
      </c>
      <c r="M210" s="20" t="str">
        <f>IF('S.D. Paste sheet'!M210="","",'S.D. Paste sheet'!M210)</f>
        <v/>
      </c>
      <c r="N210" s="20" t="str">
        <f>IF('S.D. Paste sheet'!N210="","",'S.D. Paste sheet'!N210)</f>
        <v/>
      </c>
      <c r="O210" s="20" t="str">
        <f>IF('S.D. Paste sheet'!O210="","",'S.D. Paste sheet'!O210)</f>
        <v>OBC</v>
      </c>
      <c r="P210" s="20" t="str">
        <f>IF('S.D. Paste sheet'!P210="","",'S.D. Paste sheet'!P210)</f>
        <v>Hindu</v>
      </c>
      <c r="Q210" s="20" t="str">
        <f>IF('S.D. Paste sheet'!Q210="","",'S.D. Paste sheet'!Q210)</f>
        <v/>
      </c>
      <c r="R210" s="20" t="str">
        <f>IF('S.D. Paste sheet'!R210="","",'S.D. Paste sheet'!R210)</f>
        <v>MAHATMA GANDHI GOVT. SCHOOL BAR (214110)</v>
      </c>
      <c r="S210" s="20">
        <f>IF('S.D. Paste sheet'!S210="","",'S.D. Paste sheet'!S210)</f>
        <v>8200204302</v>
      </c>
      <c r="T210" s="20" t="str">
        <f>IF('S.D. Paste sheet'!T210="","",'S.D. Paste sheet'!T210)</f>
        <v>XXXX7209</v>
      </c>
      <c r="U210" s="20" t="str">
        <f>IF('S.D. Paste sheet'!U210="","",'S.D. Paste sheet'!U210)</f>
        <v/>
      </c>
      <c r="V210" s="20">
        <f>IF('S.D. Paste sheet'!V210="","",'S.D. Paste sheet'!V210)</f>
        <v>9799382577</v>
      </c>
      <c r="W210" s="20" t="str">
        <f>IF('S.D. Paste sheet'!W210="","",'S.D. Paste sheet'!W210)</f>
        <v>NAI COLONY BAR,RAIPUR,BAR,306105</v>
      </c>
      <c r="X210" s="20">
        <f>IF('S.D. Paste sheet'!X210="","",'S.D. Paste sheet'!X210)</f>
        <v>36000</v>
      </c>
      <c r="Y210" s="20" t="str">
        <f>IF('S.D. Paste sheet'!Y210="","",'S.D. Paste sheet'!Y210)</f>
        <v>N</v>
      </c>
      <c r="Z210" s="20" t="str">
        <f>IF('S.D. Paste sheet'!Z210="","",'S.D. Paste sheet'!Z210)</f>
        <v>N</v>
      </c>
      <c r="AA210" s="20" t="str">
        <f>IF('S.D. Paste sheet'!AA210="","",'S.D. Paste sheet'!AA210)</f>
        <v>No</v>
      </c>
      <c r="AB210" s="20">
        <f>IF('S.D. Paste sheet'!AB210="","",'S.D. Paste sheet'!AB210)</f>
        <v>12</v>
      </c>
      <c r="AC210" s="20" t="str">
        <f>IF('S.D. Paste sheet'!AC210="","",'S.D. Paste sheet'!AC210)</f>
        <v>None</v>
      </c>
      <c r="AD210" s="20">
        <f>IF('S.D. Paste sheet'!AD210="","",'S.D. Paste sheet'!AD210)</f>
        <v>0</v>
      </c>
      <c r="AE210" s="28"/>
      <c r="AF210" t="str">
        <f>IF(AK210="","",IF(AK210&gt;0,COUNT($AG$2:AG210),""))</f>
        <v/>
      </c>
      <c r="AG210" s="25" t="str">
        <f t="shared" si="98"/>
        <v/>
      </c>
      <c r="AH210" s="25" t="str">
        <f t="shared" si="99"/>
        <v/>
      </c>
      <c r="AI210" s="25" t="str">
        <f t="shared" si="100"/>
        <v/>
      </c>
      <c r="AJ210" s="25" t="str">
        <f t="shared" si="101"/>
        <v/>
      </c>
      <c r="AK210" s="25" t="str">
        <f t="shared" si="102"/>
        <v/>
      </c>
      <c r="AL210" s="25" t="str">
        <f t="shared" si="103"/>
        <v/>
      </c>
      <c r="AM210" s="25" t="str">
        <f t="shared" si="104"/>
        <v/>
      </c>
      <c r="AN210" s="25" t="str">
        <f t="shared" si="105"/>
        <v/>
      </c>
      <c r="AO210" s="25" t="str">
        <f t="shared" si="106"/>
        <v/>
      </c>
      <c r="AP210" s="25" t="str">
        <f t="shared" si="107"/>
        <v/>
      </c>
      <c r="AQ210" s="25" t="str">
        <f t="shared" si="108"/>
        <v/>
      </c>
      <c r="AR210" s="25" t="str">
        <f t="shared" si="109"/>
        <v/>
      </c>
      <c r="AS210" s="25" t="str">
        <f t="shared" si="110"/>
        <v/>
      </c>
      <c r="AT210" s="25" t="str">
        <f t="shared" si="111"/>
        <v/>
      </c>
      <c r="AU210" s="25" t="str">
        <f t="shared" si="112"/>
        <v/>
      </c>
      <c r="AV210" s="25" t="str">
        <f t="shared" si="113"/>
        <v/>
      </c>
      <c r="AX210" t="str">
        <f>IF(BC210="","",IF(BC210&gt;0,COUNT($AY$2:AY210),""))</f>
        <v/>
      </c>
      <c r="AY210" s="25" t="str">
        <f t="shared" si="114"/>
        <v/>
      </c>
      <c r="AZ210" s="25" t="str">
        <f t="shared" si="115"/>
        <v/>
      </c>
      <c r="BA210" s="25" t="str">
        <f t="shared" si="116"/>
        <v/>
      </c>
      <c r="BB210" s="25" t="str">
        <f t="shared" si="117"/>
        <v/>
      </c>
      <c r="BC210" s="25" t="str">
        <f t="shared" si="118"/>
        <v/>
      </c>
      <c r="BD210" s="25" t="str">
        <f t="shared" si="119"/>
        <v/>
      </c>
      <c r="BE210" s="25" t="str">
        <f t="shared" si="120"/>
        <v/>
      </c>
      <c r="BF210" s="25" t="str">
        <f t="shared" si="121"/>
        <v/>
      </c>
      <c r="BG210" s="25" t="str">
        <f t="shared" si="122"/>
        <v/>
      </c>
      <c r="BH210" s="25" t="str">
        <f t="shared" si="123"/>
        <v/>
      </c>
      <c r="BI210" s="25" t="str">
        <f t="shared" si="124"/>
        <v/>
      </c>
      <c r="BJ210" s="25" t="str">
        <f t="shared" si="125"/>
        <v/>
      </c>
      <c r="BK210" s="25" t="str">
        <f t="shared" si="126"/>
        <v/>
      </c>
      <c r="BL210" s="25" t="str">
        <f t="shared" si="127"/>
        <v/>
      </c>
      <c r="BM210" s="25" t="str">
        <f t="shared" si="128"/>
        <v/>
      </c>
      <c r="BN210" s="25" t="str">
        <f t="shared" si="129"/>
        <v/>
      </c>
    </row>
    <row r="211" spans="1:66" ht="30" x14ac:dyDescent="0.25">
      <c r="A211" s="20" t="str">
        <f>IF('S.D. Paste sheet'!A211="","",'S.D. Paste sheet'!A211)</f>
        <v/>
      </c>
      <c r="B211" s="20" t="str">
        <f>IF('S.D. Paste sheet'!B211="","",'S.D. Paste sheet'!B211)</f>
        <v/>
      </c>
      <c r="C211" s="20" t="str">
        <f>IF('S.D. Paste sheet'!C211="","",'S.D. Paste sheet'!C211)</f>
        <v/>
      </c>
      <c r="D211" s="20" t="str">
        <f>IF('S.D. Paste sheet'!D211="","",'S.D. Paste sheet'!D211)</f>
        <v/>
      </c>
      <c r="E211" s="20" t="str">
        <f>IF('S.D. Paste sheet'!E211="","",UPPER('S.D. Paste sheet'!E211))</f>
        <v/>
      </c>
      <c r="F211" s="20" t="str">
        <f>IF('S.D. Paste sheet'!F211="","",'S.D. Paste sheet'!F211)</f>
        <v/>
      </c>
      <c r="G211" s="20" t="str">
        <f>IF('S.D. Paste sheet'!G211="","",UPPER('S.D. Paste sheet'!G211))</f>
        <v/>
      </c>
      <c r="H211" s="20" t="str">
        <f>IF('S.D. Paste sheet'!H211="","",UPPER('S.D. Paste sheet'!H211))</f>
        <v/>
      </c>
      <c r="I211" s="20" t="str">
        <f>IF('S.D. Paste sheet'!I211="","",'S.D. Paste sheet'!I211)</f>
        <v/>
      </c>
      <c r="J211" s="20" t="str">
        <f>IF('S.D. Paste sheet'!J211="","",'S.D. Paste sheet'!J211)</f>
        <v/>
      </c>
      <c r="K211" s="20" t="str">
        <f>IF('S.D. Paste sheet'!K211="","",'S.D. Paste sheet'!K211)</f>
        <v/>
      </c>
      <c r="L211" s="20" t="str">
        <f>IF('S.D. Paste sheet'!L211="","",'S.D. Paste sheet'!L211)</f>
        <v/>
      </c>
      <c r="M211" s="20" t="str">
        <f>IF('S.D. Paste sheet'!M211="","",'S.D. Paste sheet'!M211)</f>
        <v/>
      </c>
      <c r="N211" s="20" t="str">
        <f>IF('S.D. Paste sheet'!N211="","",'S.D. Paste sheet'!N211)</f>
        <v/>
      </c>
      <c r="O211" s="20" t="str">
        <f>IF('S.D. Paste sheet'!O211="","",'S.D. Paste sheet'!O211)</f>
        <v>SBC</v>
      </c>
      <c r="P211" s="20" t="str">
        <f>IF('S.D. Paste sheet'!P211="","",'S.D. Paste sheet'!P211)</f>
        <v>Hindu</v>
      </c>
      <c r="Q211" s="20" t="str">
        <f>IF('S.D. Paste sheet'!Q211="","",'S.D. Paste sheet'!Q211)</f>
        <v/>
      </c>
      <c r="R211" s="20" t="str">
        <f>IF('S.D. Paste sheet'!R211="","",'S.D. Paste sheet'!R211)</f>
        <v>MAHATMA GANDHI GOVT. SCHOOL BAR (214110)</v>
      </c>
      <c r="S211" s="20">
        <f>IF('S.D. Paste sheet'!S211="","",'S.D. Paste sheet'!S211)</f>
        <v>8200204302</v>
      </c>
      <c r="T211" s="20" t="str">
        <f>IF('S.D. Paste sheet'!T211="","",'S.D. Paste sheet'!T211)</f>
        <v>XXXX6081</v>
      </c>
      <c r="U211" s="20" t="str">
        <f>IF('S.D. Paste sheet'!U211="","",'S.D. Paste sheet'!U211)</f>
        <v>VVWWGOP</v>
      </c>
      <c r="V211" s="20">
        <f>IF('S.D. Paste sheet'!V211="","",'S.D. Paste sheet'!V211)</f>
        <v>6377701105</v>
      </c>
      <c r="W211" s="20" t="str">
        <f>IF('S.D. Paste sheet'!W211="","",'S.D. Paste sheet'!W211)</f>
        <v>GURJARO KA BAS ,RAIPUR,HAJIWAS,BAR,306105</v>
      </c>
      <c r="X211" s="20">
        <f>IF('S.D. Paste sheet'!X211="","",'S.D. Paste sheet'!X211)</f>
        <v>18000</v>
      </c>
      <c r="Y211" s="20" t="str">
        <f>IF('S.D. Paste sheet'!Y211="","",'S.D. Paste sheet'!Y211)</f>
        <v>N</v>
      </c>
      <c r="Z211" s="20" t="str">
        <f>IF('S.D. Paste sheet'!Z211="","",'S.D. Paste sheet'!Z211)</f>
        <v>N</v>
      </c>
      <c r="AA211" s="20" t="str">
        <f>IF('S.D. Paste sheet'!AA211="","",'S.D. Paste sheet'!AA211)</f>
        <v>No</v>
      </c>
      <c r="AB211" s="20">
        <f>IF('S.D. Paste sheet'!AB211="","",'S.D. Paste sheet'!AB211)</f>
        <v>13</v>
      </c>
      <c r="AC211" s="20" t="str">
        <f>IF('S.D. Paste sheet'!AC211="","",'S.D. Paste sheet'!AC211)</f>
        <v>None</v>
      </c>
      <c r="AD211" s="20">
        <f>IF('S.D. Paste sheet'!AD211="","",'S.D. Paste sheet'!AD211)</f>
        <v>1</v>
      </c>
      <c r="AE211" s="28"/>
      <c r="AF211" t="str">
        <f>IF(AK211="","",IF(AK211&gt;0,COUNT($AG$2:AG211),""))</f>
        <v/>
      </c>
      <c r="AG211" s="25" t="str">
        <f t="shared" si="98"/>
        <v/>
      </c>
      <c r="AH211" s="25" t="str">
        <f t="shared" si="99"/>
        <v/>
      </c>
      <c r="AI211" s="25" t="str">
        <f t="shared" si="100"/>
        <v/>
      </c>
      <c r="AJ211" s="25" t="str">
        <f t="shared" si="101"/>
        <v/>
      </c>
      <c r="AK211" s="25" t="str">
        <f t="shared" si="102"/>
        <v/>
      </c>
      <c r="AL211" s="25" t="str">
        <f t="shared" si="103"/>
        <v/>
      </c>
      <c r="AM211" s="25" t="str">
        <f t="shared" si="104"/>
        <v/>
      </c>
      <c r="AN211" s="25" t="str">
        <f t="shared" si="105"/>
        <v/>
      </c>
      <c r="AO211" s="25" t="str">
        <f t="shared" si="106"/>
        <v/>
      </c>
      <c r="AP211" s="25" t="str">
        <f t="shared" si="107"/>
        <v/>
      </c>
      <c r="AQ211" s="25" t="str">
        <f t="shared" si="108"/>
        <v/>
      </c>
      <c r="AR211" s="25" t="str">
        <f t="shared" si="109"/>
        <v/>
      </c>
      <c r="AS211" s="25" t="str">
        <f t="shared" si="110"/>
        <v/>
      </c>
      <c r="AT211" s="25" t="str">
        <f t="shared" si="111"/>
        <v/>
      </c>
      <c r="AU211" s="25" t="str">
        <f t="shared" si="112"/>
        <v/>
      </c>
      <c r="AV211" s="25" t="str">
        <f t="shared" si="113"/>
        <v/>
      </c>
      <c r="AX211" t="str">
        <f>IF(BC211="","",IF(BC211&gt;0,COUNT($AY$2:AY211),""))</f>
        <v/>
      </c>
      <c r="AY211" s="25" t="str">
        <f t="shared" si="114"/>
        <v/>
      </c>
      <c r="AZ211" s="25" t="str">
        <f t="shared" si="115"/>
        <v/>
      </c>
      <c r="BA211" s="25" t="str">
        <f t="shared" si="116"/>
        <v/>
      </c>
      <c r="BB211" s="25" t="str">
        <f t="shared" si="117"/>
        <v/>
      </c>
      <c r="BC211" s="25" t="str">
        <f t="shared" si="118"/>
        <v/>
      </c>
      <c r="BD211" s="25" t="str">
        <f t="shared" si="119"/>
        <v/>
      </c>
      <c r="BE211" s="25" t="str">
        <f t="shared" si="120"/>
        <v/>
      </c>
      <c r="BF211" s="25" t="str">
        <f t="shared" si="121"/>
        <v/>
      </c>
      <c r="BG211" s="25" t="str">
        <f t="shared" si="122"/>
        <v/>
      </c>
      <c r="BH211" s="25" t="str">
        <f t="shared" si="123"/>
        <v/>
      </c>
      <c r="BI211" s="25" t="str">
        <f t="shared" si="124"/>
        <v/>
      </c>
      <c r="BJ211" s="25" t="str">
        <f t="shared" si="125"/>
        <v/>
      </c>
      <c r="BK211" s="25" t="str">
        <f t="shared" si="126"/>
        <v/>
      </c>
      <c r="BL211" s="25" t="str">
        <f t="shared" si="127"/>
        <v/>
      </c>
      <c r="BM211" s="25" t="str">
        <f t="shared" si="128"/>
        <v/>
      </c>
      <c r="BN211" s="25" t="str">
        <f t="shared" si="129"/>
        <v/>
      </c>
    </row>
    <row r="212" spans="1:66" ht="30" x14ac:dyDescent="0.25">
      <c r="A212" s="20" t="str">
        <f>IF('S.D. Paste sheet'!A212="","",'S.D. Paste sheet'!A212)</f>
        <v/>
      </c>
      <c r="B212" s="20" t="str">
        <f>IF('S.D. Paste sheet'!B212="","",'S.D. Paste sheet'!B212)</f>
        <v/>
      </c>
      <c r="C212" s="20" t="str">
        <f>IF('S.D. Paste sheet'!C212="","",'S.D. Paste sheet'!C212)</f>
        <v/>
      </c>
      <c r="D212" s="20" t="str">
        <f>IF('S.D. Paste sheet'!D212="","",'S.D. Paste sheet'!D212)</f>
        <v/>
      </c>
      <c r="E212" s="20" t="str">
        <f>IF('S.D. Paste sheet'!E212="","",UPPER('S.D. Paste sheet'!E212))</f>
        <v/>
      </c>
      <c r="F212" s="20" t="str">
        <f>IF('S.D. Paste sheet'!F212="","",'S.D. Paste sheet'!F212)</f>
        <v/>
      </c>
      <c r="G212" s="20" t="str">
        <f>IF('S.D. Paste sheet'!G212="","",UPPER('S.D. Paste sheet'!G212))</f>
        <v/>
      </c>
      <c r="H212" s="20" t="str">
        <f>IF('S.D. Paste sheet'!H212="","",UPPER('S.D. Paste sheet'!H212))</f>
        <v/>
      </c>
      <c r="I212" s="20" t="str">
        <f>IF('S.D. Paste sheet'!I212="","",'S.D. Paste sheet'!I212)</f>
        <v/>
      </c>
      <c r="J212" s="20" t="str">
        <f>IF('S.D. Paste sheet'!J212="","",'S.D. Paste sheet'!J212)</f>
        <v/>
      </c>
      <c r="K212" s="20" t="str">
        <f>IF('S.D. Paste sheet'!K212="","",'S.D. Paste sheet'!K212)</f>
        <v/>
      </c>
      <c r="L212" s="20" t="str">
        <f>IF('S.D. Paste sheet'!L212="","",'S.D. Paste sheet'!L212)</f>
        <v/>
      </c>
      <c r="M212" s="20" t="str">
        <f>IF('S.D. Paste sheet'!M212="","",'S.D. Paste sheet'!M212)</f>
        <v/>
      </c>
      <c r="N212" s="20" t="str">
        <f>IF('S.D. Paste sheet'!N212="","",'S.D. Paste sheet'!N212)</f>
        <v/>
      </c>
      <c r="O212" s="20" t="str">
        <f>IF('S.D. Paste sheet'!O212="","",'S.D. Paste sheet'!O212)</f>
        <v>SC</v>
      </c>
      <c r="P212" s="20" t="str">
        <f>IF('S.D. Paste sheet'!P212="","",'S.D. Paste sheet'!P212)</f>
        <v>Hindu</v>
      </c>
      <c r="Q212" s="20" t="str">
        <f>IF('S.D. Paste sheet'!Q212="","",'S.D. Paste sheet'!Q212)</f>
        <v/>
      </c>
      <c r="R212" s="20" t="str">
        <f>IF('S.D. Paste sheet'!R212="","",'S.D. Paste sheet'!R212)</f>
        <v>MAHATMA GANDHI GOVT. SCHOOL BAR (214110)</v>
      </c>
      <c r="S212" s="20">
        <f>IF('S.D. Paste sheet'!S212="","",'S.D. Paste sheet'!S212)</f>
        <v>8200204302</v>
      </c>
      <c r="T212" s="20" t="str">
        <f>IF('S.D. Paste sheet'!T212="","",'S.D. Paste sheet'!T212)</f>
        <v>XXXX1498</v>
      </c>
      <c r="U212" s="20" t="str">
        <f>IF('S.D. Paste sheet'!U212="","",'S.D. Paste sheet'!U212)</f>
        <v/>
      </c>
      <c r="V212" s="20">
        <f>IF('S.D. Paste sheet'!V212="","",'S.D. Paste sheet'!V212)</f>
        <v>9166610138</v>
      </c>
      <c r="W212" s="20" t="str">
        <f>IF('S.D. Paste sheet'!W212="","",'S.D. Paste sheet'!W212)</f>
        <v>RAMDEV NAGAR, JODHPUR ROAD, BAR , PALI,RAIPUR,BAR,306105</v>
      </c>
      <c r="X212" s="20">
        <f>IF('S.D. Paste sheet'!X212="","",'S.D. Paste sheet'!X212)</f>
        <v>60000</v>
      </c>
      <c r="Y212" s="20" t="str">
        <f>IF('S.D. Paste sheet'!Y212="","",'S.D. Paste sheet'!Y212)</f>
        <v>N</v>
      </c>
      <c r="Z212" s="20" t="str">
        <f>IF('S.D. Paste sheet'!Z212="","",'S.D. Paste sheet'!Z212)</f>
        <v>N</v>
      </c>
      <c r="AA212" s="20" t="str">
        <f>IF('S.D. Paste sheet'!AA212="","",'S.D. Paste sheet'!AA212)</f>
        <v>No</v>
      </c>
      <c r="AB212" s="20">
        <f>IF('S.D. Paste sheet'!AB212="","",'S.D. Paste sheet'!AB212)</f>
        <v>12</v>
      </c>
      <c r="AC212" s="20" t="str">
        <f>IF('S.D. Paste sheet'!AC212="","",'S.D. Paste sheet'!AC212)</f>
        <v>None</v>
      </c>
      <c r="AD212" s="20">
        <f>IF('S.D. Paste sheet'!AD212="","",'S.D. Paste sheet'!AD212)</f>
        <v>1</v>
      </c>
      <c r="AE212" s="28"/>
      <c r="AF212" t="str">
        <f>IF(AK212="","",IF(AK212&gt;0,COUNT($AG$2:AG212),""))</f>
        <v/>
      </c>
      <c r="AG212" s="25" t="str">
        <f t="shared" si="98"/>
        <v/>
      </c>
      <c r="AH212" s="25" t="str">
        <f t="shared" si="99"/>
        <v/>
      </c>
      <c r="AI212" s="25" t="str">
        <f t="shared" si="100"/>
        <v/>
      </c>
      <c r="AJ212" s="25" t="str">
        <f t="shared" si="101"/>
        <v/>
      </c>
      <c r="AK212" s="25" t="str">
        <f t="shared" si="102"/>
        <v/>
      </c>
      <c r="AL212" s="25" t="str">
        <f t="shared" si="103"/>
        <v/>
      </c>
      <c r="AM212" s="25" t="str">
        <f t="shared" si="104"/>
        <v/>
      </c>
      <c r="AN212" s="25" t="str">
        <f t="shared" si="105"/>
        <v/>
      </c>
      <c r="AO212" s="25" t="str">
        <f t="shared" si="106"/>
        <v/>
      </c>
      <c r="AP212" s="25" t="str">
        <f t="shared" si="107"/>
        <v/>
      </c>
      <c r="AQ212" s="25" t="str">
        <f t="shared" si="108"/>
        <v/>
      </c>
      <c r="AR212" s="25" t="str">
        <f t="shared" si="109"/>
        <v/>
      </c>
      <c r="AS212" s="25" t="str">
        <f t="shared" si="110"/>
        <v/>
      </c>
      <c r="AT212" s="25" t="str">
        <f t="shared" si="111"/>
        <v/>
      </c>
      <c r="AU212" s="25" t="str">
        <f t="shared" si="112"/>
        <v/>
      </c>
      <c r="AV212" s="25" t="str">
        <f t="shared" si="113"/>
        <v/>
      </c>
      <c r="AX212" t="str">
        <f>IF(BC212="","",IF(BC212&gt;0,COUNT($AY$2:AY212),""))</f>
        <v/>
      </c>
      <c r="AY212" s="25" t="str">
        <f t="shared" si="114"/>
        <v/>
      </c>
      <c r="AZ212" s="25" t="str">
        <f t="shared" si="115"/>
        <v/>
      </c>
      <c r="BA212" s="25" t="str">
        <f t="shared" si="116"/>
        <v/>
      </c>
      <c r="BB212" s="25" t="str">
        <f t="shared" si="117"/>
        <v/>
      </c>
      <c r="BC212" s="25" t="str">
        <f t="shared" si="118"/>
        <v/>
      </c>
      <c r="BD212" s="25" t="str">
        <f t="shared" si="119"/>
        <v/>
      </c>
      <c r="BE212" s="25" t="str">
        <f t="shared" si="120"/>
        <v/>
      </c>
      <c r="BF212" s="25" t="str">
        <f t="shared" si="121"/>
        <v/>
      </c>
      <c r="BG212" s="25" t="str">
        <f t="shared" si="122"/>
        <v/>
      </c>
      <c r="BH212" s="25" t="str">
        <f t="shared" si="123"/>
        <v/>
      </c>
      <c r="BI212" s="25" t="str">
        <f t="shared" si="124"/>
        <v/>
      </c>
      <c r="BJ212" s="25" t="str">
        <f t="shared" si="125"/>
        <v/>
      </c>
      <c r="BK212" s="25" t="str">
        <f t="shared" si="126"/>
        <v/>
      </c>
      <c r="BL212" s="25" t="str">
        <f t="shared" si="127"/>
        <v/>
      </c>
      <c r="BM212" s="25" t="str">
        <f t="shared" si="128"/>
        <v/>
      </c>
      <c r="BN212" s="25" t="str">
        <f t="shared" si="129"/>
        <v/>
      </c>
    </row>
    <row r="213" spans="1:66" ht="30" x14ac:dyDescent="0.25">
      <c r="A213" s="20" t="str">
        <f>IF('S.D. Paste sheet'!A213="","",'S.D. Paste sheet'!A213)</f>
        <v/>
      </c>
      <c r="B213" s="20" t="str">
        <f>IF('S.D. Paste sheet'!B213="","",'S.D. Paste sheet'!B213)</f>
        <v/>
      </c>
      <c r="C213" s="20" t="str">
        <f>IF('S.D. Paste sheet'!C213="","",'S.D. Paste sheet'!C213)</f>
        <v/>
      </c>
      <c r="D213" s="20" t="str">
        <f>IF('S.D. Paste sheet'!D213="","",'S.D. Paste sheet'!D213)</f>
        <v/>
      </c>
      <c r="E213" s="20" t="str">
        <f>IF('S.D. Paste sheet'!E213="","",UPPER('S.D. Paste sheet'!E213))</f>
        <v/>
      </c>
      <c r="F213" s="20" t="str">
        <f>IF('S.D. Paste sheet'!F213="","",'S.D. Paste sheet'!F213)</f>
        <v/>
      </c>
      <c r="G213" s="20" t="str">
        <f>IF('S.D. Paste sheet'!G213="","",UPPER('S.D. Paste sheet'!G213))</f>
        <v/>
      </c>
      <c r="H213" s="20" t="str">
        <f>IF('S.D. Paste sheet'!H213="","",UPPER('S.D. Paste sheet'!H213))</f>
        <v/>
      </c>
      <c r="I213" s="20" t="str">
        <f>IF('S.D. Paste sheet'!I213="","",'S.D. Paste sheet'!I213)</f>
        <v/>
      </c>
      <c r="J213" s="20" t="str">
        <f>IF('S.D. Paste sheet'!J213="","",'S.D. Paste sheet'!J213)</f>
        <v/>
      </c>
      <c r="K213" s="20" t="str">
        <f>IF('S.D. Paste sheet'!K213="","",'S.D. Paste sheet'!K213)</f>
        <v/>
      </c>
      <c r="L213" s="20" t="str">
        <f>IF('S.D. Paste sheet'!L213="","",'S.D. Paste sheet'!L213)</f>
        <v/>
      </c>
      <c r="M213" s="20" t="str">
        <f>IF('S.D. Paste sheet'!M213="","",'S.D. Paste sheet'!M213)</f>
        <v/>
      </c>
      <c r="N213" s="20" t="str">
        <f>IF('S.D. Paste sheet'!N213="","",'S.D. Paste sheet'!N213)</f>
        <v/>
      </c>
      <c r="O213" s="20" t="str">
        <f>IF('S.D. Paste sheet'!O213="","",'S.D. Paste sheet'!O213)</f>
        <v>SBC</v>
      </c>
      <c r="P213" s="20" t="str">
        <f>IF('S.D. Paste sheet'!P213="","",'S.D. Paste sheet'!P213)</f>
        <v>Hindu</v>
      </c>
      <c r="Q213" s="20" t="str">
        <f>IF('S.D. Paste sheet'!Q213="","",'S.D. Paste sheet'!Q213)</f>
        <v/>
      </c>
      <c r="R213" s="20" t="str">
        <f>IF('S.D. Paste sheet'!R213="","",'S.D. Paste sheet'!R213)</f>
        <v>MAHATMA GANDHI GOVT. SCHOOL BAR (214110)</v>
      </c>
      <c r="S213" s="20">
        <f>IF('S.D. Paste sheet'!S213="","",'S.D. Paste sheet'!S213)</f>
        <v>8200204302</v>
      </c>
      <c r="T213" s="20" t="str">
        <f>IF('S.D. Paste sheet'!T213="","",'S.D. Paste sheet'!T213)</f>
        <v>XXXX4672</v>
      </c>
      <c r="U213" s="20" t="str">
        <f>IF('S.D. Paste sheet'!U213="","",'S.D. Paste sheet'!U213)</f>
        <v>VBBSZHX</v>
      </c>
      <c r="V213" s="20">
        <f>IF('S.D. Paste sheet'!V213="","",'S.D. Paste sheet'!V213)</f>
        <v>9660470342</v>
      </c>
      <c r="W213" s="20" t="str">
        <f>IF('S.D. Paste sheet'!W213="","",'S.D. Paste sheet'!W213)</f>
        <v>BAR ,Raipur,BAR,306105</v>
      </c>
      <c r="X213" s="20">
        <f>IF('S.D. Paste sheet'!X213="","",'S.D. Paste sheet'!X213)</f>
        <v>36000</v>
      </c>
      <c r="Y213" s="20" t="str">
        <f>IF('S.D. Paste sheet'!Y213="","",'S.D. Paste sheet'!Y213)</f>
        <v>N</v>
      </c>
      <c r="Z213" s="20" t="str">
        <f>IF('S.D. Paste sheet'!Z213="","",'S.D. Paste sheet'!Z213)</f>
        <v>N</v>
      </c>
      <c r="AA213" s="20" t="str">
        <f>IF('S.D. Paste sheet'!AA213="","",'S.D. Paste sheet'!AA213)</f>
        <v>No</v>
      </c>
      <c r="AB213" s="20">
        <f>IF('S.D. Paste sheet'!AB213="","",'S.D. Paste sheet'!AB213)</f>
        <v>13</v>
      </c>
      <c r="AC213" s="20" t="str">
        <f>IF('S.D. Paste sheet'!AC213="","",'S.D. Paste sheet'!AC213)</f>
        <v>None</v>
      </c>
      <c r="AD213" s="20">
        <f>IF('S.D. Paste sheet'!AD213="","",'S.D. Paste sheet'!AD213)</f>
        <v>1</v>
      </c>
      <c r="AE213" s="28"/>
      <c r="AF213" t="str">
        <f>IF(AK213="","",IF(AK213&gt;0,COUNT($AG$2:AG213),""))</f>
        <v/>
      </c>
      <c r="AG213" s="25" t="str">
        <f t="shared" si="98"/>
        <v/>
      </c>
      <c r="AH213" s="25" t="str">
        <f t="shared" si="99"/>
        <v/>
      </c>
      <c r="AI213" s="25" t="str">
        <f t="shared" si="100"/>
        <v/>
      </c>
      <c r="AJ213" s="25" t="str">
        <f t="shared" si="101"/>
        <v/>
      </c>
      <c r="AK213" s="25" t="str">
        <f t="shared" si="102"/>
        <v/>
      </c>
      <c r="AL213" s="25" t="str">
        <f t="shared" si="103"/>
        <v/>
      </c>
      <c r="AM213" s="25" t="str">
        <f t="shared" si="104"/>
        <v/>
      </c>
      <c r="AN213" s="25" t="str">
        <f t="shared" si="105"/>
        <v/>
      </c>
      <c r="AO213" s="25" t="str">
        <f t="shared" si="106"/>
        <v/>
      </c>
      <c r="AP213" s="25" t="str">
        <f t="shared" si="107"/>
        <v/>
      </c>
      <c r="AQ213" s="25" t="str">
        <f t="shared" si="108"/>
        <v/>
      </c>
      <c r="AR213" s="25" t="str">
        <f t="shared" si="109"/>
        <v/>
      </c>
      <c r="AS213" s="25" t="str">
        <f t="shared" si="110"/>
        <v/>
      </c>
      <c r="AT213" s="25" t="str">
        <f t="shared" si="111"/>
        <v/>
      </c>
      <c r="AU213" s="25" t="str">
        <f t="shared" si="112"/>
        <v/>
      </c>
      <c r="AV213" s="25" t="str">
        <f t="shared" si="113"/>
        <v/>
      </c>
      <c r="AX213" t="str">
        <f>IF(BC213="","",IF(BC213&gt;0,COUNT($AY$2:AY213),""))</f>
        <v/>
      </c>
      <c r="AY213" s="25" t="str">
        <f t="shared" si="114"/>
        <v/>
      </c>
      <c r="AZ213" s="25" t="str">
        <f t="shared" si="115"/>
        <v/>
      </c>
      <c r="BA213" s="25" t="str">
        <f t="shared" si="116"/>
        <v/>
      </c>
      <c r="BB213" s="25" t="str">
        <f t="shared" si="117"/>
        <v/>
      </c>
      <c r="BC213" s="25" t="str">
        <f t="shared" si="118"/>
        <v/>
      </c>
      <c r="BD213" s="25" t="str">
        <f t="shared" si="119"/>
        <v/>
      </c>
      <c r="BE213" s="25" t="str">
        <f t="shared" si="120"/>
        <v/>
      </c>
      <c r="BF213" s="25" t="str">
        <f t="shared" si="121"/>
        <v/>
      </c>
      <c r="BG213" s="25" t="str">
        <f t="shared" si="122"/>
        <v/>
      </c>
      <c r="BH213" s="25" t="str">
        <f t="shared" si="123"/>
        <v/>
      </c>
      <c r="BI213" s="25" t="str">
        <f t="shared" si="124"/>
        <v/>
      </c>
      <c r="BJ213" s="25" t="str">
        <f t="shared" si="125"/>
        <v/>
      </c>
      <c r="BK213" s="25" t="str">
        <f t="shared" si="126"/>
        <v/>
      </c>
      <c r="BL213" s="25" t="str">
        <f t="shared" si="127"/>
        <v/>
      </c>
      <c r="BM213" s="25" t="str">
        <f t="shared" si="128"/>
        <v/>
      </c>
      <c r="BN213" s="25" t="str">
        <f t="shared" si="129"/>
        <v/>
      </c>
    </row>
    <row r="214" spans="1:66" ht="30" x14ac:dyDescent="0.25">
      <c r="A214" s="20" t="str">
        <f>IF('S.D. Paste sheet'!A214="","",'S.D. Paste sheet'!A214)</f>
        <v/>
      </c>
      <c r="B214" s="20" t="str">
        <f>IF('S.D. Paste sheet'!B214="","",'S.D. Paste sheet'!B214)</f>
        <v/>
      </c>
      <c r="C214" s="20" t="str">
        <f>IF('S.D. Paste sheet'!C214="","",'S.D. Paste sheet'!C214)</f>
        <v/>
      </c>
      <c r="D214" s="20" t="str">
        <f>IF('S.D. Paste sheet'!D214="","",'S.D. Paste sheet'!D214)</f>
        <v/>
      </c>
      <c r="E214" s="20" t="str">
        <f>IF('S.D. Paste sheet'!E214="","",UPPER('S.D. Paste sheet'!E214))</f>
        <v/>
      </c>
      <c r="F214" s="20" t="str">
        <f>IF('S.D. Paste sheet'!F214="","",'S.D. Paste sheet'!F214)</f>
        <v/>
      </c>
      <c r="G214" s="20" t="str">
        <f>IF('S.D. Paste sheet'!G214="","",UPPER('S.D. Paste sheet'!G214))</f>
        <v/>
      </c>
      <c r="H214" s="20" t="str">
        <f>IF('S.D. Paste sheet'!H214="","",UPPER('S.D. Paste sheet'!H214))</f>
        <v/>
      </c>
      <c r="I214" s="20" t="str">
        <f>IF('S.D. Paste sheet'!I214="","",'S.D. Paste sheet'!I214)</f>
        <v/>
      </c>
      <c r="J214" s="20" t="str">
        <f>IF('S.D. Paste sheet'!J214="","",'S.D. Paste sheet'!J214)</f>
        <v/>
      </c>
      <c r="K214" s="20" t="str">
        <f>IF('S.D. Paste sheet'!K214="","",'S.D. Paste sheet'!K214)</f>
        <v/>
      </c>
      <c r="L214" s="20" t="str">
        <f>IF('S.D. Paste sheet'!L214="","",'S.D. Paste sheet'!L214)</f>
        <v/>
      </c>
      <c r="M214" s="20" t="str">
        <f>IF('S.D. Paste sheet'!M214="","",'S.D. Paste sheet'!M214)</f>
        <v/>
      </c>
      <c r="N214" s="20" t="str">
        <f>IF('S.D. Paste sheet'!N214="","",'S.D. Paste sheet'!N214)</f>
        <v/>
      </c>
      <c r="O214" s="20" t="str">
        <f>IF('S.D. Paste sheet'!O214="","",'S.D. Paste sheet'!O214)</f>
        <v>OBC</v>
      </c>
      <c r="P214" s="20" t="str">
        <f>IF('S.D. Paste sheet'!P214="","",'S.D. Paste sheet'!P214)</f>
        <v>Muslim</v>
      </c>
      <c r="Q214" s="20" t="str">
        <f>IF('S.D. Paste sheet'!Q214="","",'S.D. Paste sheet'!Q214)</f>
        <v/>
      </c>
      <c r="R214" s="20" t="str">
        <f>IF('S.D. Paste sheet'!R214="","",'S.D. Paste sheet'!R214)</f>
        <v>MAHATMA GANDHI GOVT. SCHOOL BAR (214110)</v>
      </c>
      <c r="S214" s="20">
        <f>IF('S.D. Paste sheet'!S214="","",'S.D. Paste sheet'!S214)</f>
        <v>8200204302</v>
      </c>
      <c r="T214" s="20" t="str">
        <f>IF('S.D. Paste sheet'!T214="","",'S.D. Paste sheet'!T214)</f>
        <v>XXXX0212</v>
      </c>
      <c r="U214" s="20" t="str">
        <f>IF('S.D. Paste sheet'!U214="","",'S.D. Paste sheet'!U214)</f>
        <v>VHOROCJ</v>
      </c>
      <c r="V214" s="20">
        <f>IF('S.D. Paste sheet'!V214="","",'S.D. Paste sheet'!V214)</f>
        <v>9680112865</v>
      </c>
      <c r="W214" s="20" t="str">
        <f>IF('S.D. Paste sheet'!W214="","",'S.D. Paste sheet'!W214)</f>
        <v>MIYAN MAGRI,RAIPUR,BAR,306105</v>
      </c>
      <c r="X214" s="20">
        <f>IF('S.D. Paste sheet'!X214="","",'S.D. Paste sheet'!X214)</f>
        <v>37000</v>
      </c>
      <c r="Y214" s="20" t="str">
        <f>IF('S.D. Paste sheet'!Y214="","",'S.D. Paste sheet'!Y214)</f>
        <v>N</v>
      </c>
      <c r="Z214" s="20" t="str">
        <f>IF('S.D. Paste sheet'!Z214="","",'S.D. Paste sheet'!Z214)</f>
        <v>N</v>
      </c>
      <c r="AA214" s="20" t="str">
        <f>IF('S.D. Paste sheet'!AA214="","",'S.D. Paste sheet'!AA214)</f>
        <v>Yes</v>
      </c>
      <c r="AB214" s="20">
        <f>IF('S.D. Paste sheet'!AB214="","",'S.D. Paste sheet'!AB214)</f>
        <v>12</v>
      </c>
      <c r="AC214" s="20" t="str">
        <f>IF('S.D. Paste sheet'!AC214="","",'S.D. Paste sheet'!AC214)</f>
        <v>None</v>
      </c>
      <c r="AD214" s="20">
        <f>IF('S.D. Paste sheet'!AD214="","",'S.D. Paste sheet'!AD214)</f>
        <v>0</v>
      </c>
      <c r="AE214" s="28"/>
      <c r="AF214" t="str">
        <f>IF(AK214="","",IF(AK214&gt;0,COUNT($AG$2:AG214),""))</f>
        <v/>
      </c>
      <c r="AG214" s="25" t="str">
        <f t="shared" si="98"/>
        <v/>
      </c>
      <c r="AH214" s="25" t="str">
        <f t="shared" si="99"/>
        <v/>
      </c>
      <c r="AI214" s="25" t="str">
        <f t="shared" si="100"/>
        <v/>
      </c>
      <c r="AJ214" s="25" t="str">
        <f t="shared" si="101"/>
        <v/>
      </c>
      <c r="AK214" s="25" t="str">
        <f t="shared" si="102"/>
        <v/>
      </c>
      <c r="AL214" s="25" t="str">
        <f t="shared" si="103"/>
        <v/>
      </c>
      <c r="AM214" s="25" t="str">
        <f t="shared" si="104"/>
        <v/>
      </c>
      <c r="AN214" s="25" t="str">
        <f t="shared" si="105"/>
        <v/>
      </c>
      <c r="AO214" s="25" t="str">
        <f t="shared" si="106"/>
        <v/>
      </c>
      <c r="AP214" s="25" t="str">
        <f t="shared" si="107"/>
        <v/>
      </c>
      <c r="AQ214" s="25" t="str">
        <f t="shared" si="108"/>
        <v/>
      </c>
      <c r="AR214" s="25" t="str">
        <f t="shared" si="109"/>
        <v/>
      </c>
      <c r="AS214" s="25" t="str">
        <f t="shared" si="110"/>
        <v/>
      </c>
      <c r="AT214" s="25" t="str">
        <f t="shared" si="111"/>
        <v/>
      </c>
      <c r="AU214" s="25" t="str">
        <f t="shared" si="112"/>
        <v/>
      </c>
      <c r="AV214" s="25" t="str">
        <f t="shared" si="113"/>
        <v/>
      </c>
      <c r="AX214" t="str">
        <f>IF(BC214="","",IF(BC214&gt;0,COUNT($AY$2:AY214),""))</f>
        <v/>
      </c>
      <c r="AY214" s="25" t="str">
        <f t="shared" si="114"/>
        <v/>
      </c>
      <c r="AZ214" s="25" t="str">
        <f t="shared" si="115"/>
        <v/>
      </c>
      <c r="BA214" s="25" t="str">
        <f t="shared" si="116"/>
        <v/>
      </c>
      <c r="BB214" s="25" t="str">
        <f t="shared" si="117"/>
        <v/>
      </c>
      <c r="BC214" s="25" t="str">
        <f t="shared" si="118"/>
        <v/>
      </c>
      <c r="BD214" s="25" t="str">
        <f t="shared" si="119"/>
        <v/>
      </c>
      <c r="BE214" s="25" t="str">
        <f t="shared" si="120"/>
        <v/>
      </c>
      <c r="BF214" s="25" t="str">
        <f t="shared" si="121"/>
        <v/>
      </c>
      <c r="BG214" s="25" t="str">
        <f t="shared" si="122"/>
        <v/>
      </c>
      <c r="BH214" s="25" t="str">
        <f t="shared" si="123"/>
        <v/>
      </c>
      <c r="BI214" s="25" t="str">
        <f t="shared" si="124"/>
        <v/>
      </c>
      <c r="BJ214" s="25" t="str">
        <f t="shared" si="125"/>
        <v/>
      </c>
      <c r="BK214" s="25" t="str">
        <f t="shared" si="126"/>
        <v/>
      </c>
      <c r="BL214" s="25" t="str">
        <f t="shared" si="127"/>
        <v/>
      </c>
      <c r="BM214" s="25" t="str">
        <f t="shared" si="128"/>
        <v/>
      </c>
      <c r="BN214" s="25" t="str">
        <f t="shared" si="129"/>
        <v/>
      </c>
    </row>
    <row r="215" spans="1:66" ht="30" x14ac:dyDescent="0.25">
      <c r="A215" s="20" t="str">
        <f>IF('S.D. Paste sheet'!A215="","",'S.D. Paste sheet'!A215)</f>
        <v/>
      </c>
      <c r="B215" s="20" t="str">
        <f>IF('S.D. Paste sheet'!B215="","",'S.D. Paste sheet'!B215)</f>
        <v/>
      </c>
      <c r="C215" s="20" t="str">
        <f>IF('S.D. Paste sheet'!C215="","",'S.D. Paste sheet'!C215)</f>
        <v/>
      </c>
      <c r="D215" s="20" t="str">
        <f>IF('S.D. Paste sheet'!D215="","",'S.D. Paste sheet'!D215)</f>
        <v/>
      </c>
      <c r="E215" s="20" t="str">
        <f>IF('S.D. Paste sheet'!E215="","",UPPER('S.D. Paste sheet'!E215))</f>
        <v/>
      </c>
      <c r="F215" s="20" t="str">
        <f>IF('S.D. Paste sheet'!F215="","",'S.D. Paste sheet'!F215)</f>
        <v/>
      </c>
      <c r="G215" s="20" t="str">
        <f>IF('S.D. Paste sheet'!G215="","",UPPER('S.D. Paste sheet'!G215))</f>
        <v/>
      </c>
      <c r="H215" s="20" t="str">
        <f>IF('S.D. Paste sheet'!H215="","",UPPER('S.D. Paste sheet'!H215))</f>
        <v/>
      </c>
      <c r="I215" s="20" t="str">
        <f>IF('S.D. Paste sheet'!I215="","",'S.D. Paste sheet'!I215)</f>
        <v/>
      </c>
      <c r="J215" s="20" t="str">
        <f>IF('S.D. Paste sheet'!J215="","",'S.D. Paste sheet'!J215)</f>
        <v/>
      </c>
      <c r="K215" s="20" t="str">
        <f>IF('S.D. Paste sheet'!K215="","",'S.D. Paste sheet'!K215)</f>
        <v/>
      </c>
      <c r="L215" s="20" t="str">
        <f>IF('S.D. Paste sheet'!L215="","",'S.D. Paste sheet'!L215)</f>
        <v/>
      </c>
      <c r="M215" s="20" t="str">
        <f>IF('S.D. Paste sheet'!M215="","",'S.D. Paste sheet'!M215)</f>
        <v/>
      </c>
      <c r="N215" s="20" t="str">
        <f>IF('S.D. Paste sheet'!N215="","",'S.D. Paste sheet'!N215)</f>
        <v/>
      </c>
      <c r="O215" s="20" t="str">
        <f>IF('S.D. Paste sheet'!O215="","",'S.D. Paste sheet'!O215)</f>
        <v>OBC</v>
      </c>
      <c r="P215" s="20" t="str">
        <f>IF('S.D. Paste sheet'!P215="","",'S.D. Paste sheet'!P215)</f>
        <v>Muslim</v>
      </c>
      <c r="Q215" s="20" t="str">
        <f>IF('S.D. Paste sheet'!Q215="","",'S.D. Paste sheet'!Q215)</f>
        <v/>
      </c>
      <c r="R215" s="20" t="str">
        <f>IF('S.D. Paste sheet'!R215="","",'S.D. Paste sheet'!R215)</f>
        <v>MAHATMA GANDHI GOVT. SCHOOL BAR (214110)</v>
      </c>
      <c r="S215" s="20">
        <f>IF('S.D. Paste sheet'!S215="","",'S.D. Paste sheet'!S215)</f>
        <v>8200204302</v>
      </c>
      <c r="T215" s="20" t="str">
        <f>IF('S.D. Paste sheet'!T215="","",'S.D. Paste sheet'!T215)</f>
        <v>XXXX5012</v>
      </c>
      <c r="U215" s="20" t="str">
        <f>IF('S.D. Paste sheet'!U215="","",'S.D. Paste sheet'!U215)</f>
        <v>dcubyoo</v>
      </c>
      <c r="V215" s="20">
        <f>IF('S.D. Paste sheet'!V215="","",'S.D. Paste sheet'!V215)</f>
        <v>7357129486</v>
      </c>
      <c r="W215" s="20" t="str">
        <f>IF('S.D. Paste sheet'!W215="","",'S.D. Paste sheet'!W215)</f>
        <v>MIYA MANGRI BAR,RAIPUR,BAR,306105</v>
      </c>
      <c r="X215" s="20">
        <f>IF('S.D. Paste sheet'!X215="","",'S.D. Paste sheet'!X215)</f>
        <v>36000</v>
      </c>
      <c r="Y215" s="20" t="str">
        <f>IF('S.D. Paste sheet'!Y215="","",'S.D. Paste sheet'!Y215)</f>
        <v>N</v>
      </c>
      <c r="Z215" s="20" t="str">
        <f>IF('S.D. Paste sheet'!Z215="","",'S.D. Paste sheet'!Z215)</f>
        <v>N</v>
      </c>
      <c r="AA215" s="20" t="str">
        <f>IF('S.D. Paste sheet'!AA215="","",'S.D. Paste sheet'!AA215)</f>
        <v>Yes</v>
      </c>
      <c r="AB215" s="20">
        <f>IF('S.D. Paste sheet'!AB215="","",'S.D. Paste sheet'!AB215)</f>
        <v>14</v>
      </c>
      <c r="AC215" s="20" t="str">
        <f>IF('S.D. Paste sheet'!AC215="","",'S.D. Paste sheet'!AC215)</f>
        <v>None</v>
      </c>
      <c r="AD215" s="20">
        <f>IF('S.D. Paste sheet'!AD215="","",'S.D. Paste sheet'!AD215)</f>
        <v>2</v>
      </c>
      <c r="AE215" s="28"/>
      <c r="AF215" t="str">
        <f>IF(AK215="","",IF(AK215&gt;0,COUNT($AG$2:AG215),""))</f>
        <v/>
      </c>
      <c r="AG215" s="25" t="str">
        <f t="shared" si="98"/>
        <v/>
      </c>
      <c r="AH215" s="25" t="str">
        <f t="shared" si="99"/>
        <v/>
      </c>
      <c r="AI215" s="25" t="str">
        <f t="shared" si="100"/>
        <v/>
      </c>
      <c r="AJ215" s="25" t="str">
        <f t="shared" si="101"/>
        <v/>
      </c>
      <c r="AK215" s="25" t="str">
        <f t="shared" si="102"/>
        <v/>
      </c>
      <c r="AL215" s="25" t="str">
        <f t="shared" si="103"/>
        <v/>
      </c>
      <c r="AM215" s="25" t="str">
        <f t="shared" si="104"/>
        <v/>
      </c>
      <c r="AN215" s="25" t="str">
        <f t="shared" si="105"/>
        <v/>
      </c>
      <c r="AO215" s="25" t="str">
        <f t="shared" si="106"/>
        <v/>
      </c>
      <c r="AP215" s="25" t="str">
        <f t="shared" si="107"/>
        <v/>
      </c>
      <c r="AQ215" s="25" t="str">
        <f t="shared" si="108"/>
        <v/>
      </c>
      <c r="AR215" s="25" t="str">
        <f t="shared" si="109"/>
        <v/>
      </c>
      <c r="AS215" s="25" t="str">
        <f t="shared" si="110"/>
        <v/>
      </c>
      <c r="AT215" s="25" t="str">
        <f t="shared" si="111"/>
        <v/>
      </c>
      <c r="AU215" s="25" t="str">
        <f t="shared" si="112"/>
        <v/>
      </c>
      <c r="AV215" s="25" t="str">
        <f t="shared" si="113"/>
        <v/>
      </c>
      <c r="AX215" t="str">
        <f>IF(BC215="","",IF(BC215&gt;0,COUNT($AY$2:AY215),""))</f>
        <v/>
      </c>
      <c r="AY215" s="25" t="str">
        <f t="shared" si="114"/>
        <v/>
      </c>
      <c r="AZ215" s="25" t="str">
        <f t="shared" si="115"/>
        <v/>
      </c>
      <c r="BA215" s="25" t="str">
        <f t="shared" si="116"/>
        <v/>
      </c>
      <c r="BB215" s="25" t="str">
        <f t="shared" si="117"/>
        <v/>
      </c>
      <c r="BC215" s="25" t="str">
        <f t="shared" si="118"/>
        <v/>
      </c>
      <c r="BD215" s="25" t="str">
        <f t="shared" si="119"/>
        <v/>
      </c>
      <c r="BE215" s="25" t="str">
        <f t="shared" si="120"/>
        <v/>
      </c>
      <c r="BF215" s="25" t="str">
        <f t="shared" si="121"/>
        <v/>
      </c>
      <c r="BG215" s="25" t="str">
        <f t="shared" si="122"/>
        <v/>
      </c>
      <c r="BH215" s="25" t="str">
        <f t="shared" si="123"/>
        <v/>
      </c>
      <c r="BI215" s="25" t="str">
        <f t="shared" si="124"/>
        <v/>
      </c>
      <c r="BJ215" s="25" t="str">
        <f t="shared" si="125"/>
        <v/>
      </c>
      <c r="BK215" s="25" t="str">
        <f t="shared" si="126"/>
        <v/>
      </c>
      <c r="BL215" s="25" t="str">
        <f t="shared" si="127"/>
        <v/>
      </c>
      <c r="BM215" s="25" t="str">
        <f t="shared" si="128"/>
        <v/>
      </c>
      <c r="BN215" s="25" t="str">
        <f t="shared" si="129"/>
        <v/>
      </c>
    </row>
    <row r="216" spans="1:66" ht="30" x14ac:dyDescent="0.25">
      <c r="A216" s="20" t="str">
        <f>IF('S.D. Paste sheet'!A216="","",'S.D. Paste sheet'!A216)</f>
        <v/>
      </c>
      <c r="B216" s="20" t="str">
        <f>IF('S.D. Paste sheet'!B216="","",'S.D. Paste sheet'!B216)</f>
        <v/>
      </c>
      <c r="C216" s="20" t="str">
        <f>IF('S.D. Paste sheet'!C216="","",'S.D. Paste sheet'!C216)</f>
        <v/>
      </c>
      <c r="D216" s="20" t="str">
        <f>IF('S.D. Paste sheet'!D216="","",'S.D. Paste sheet'!D216)</f>
        <v/>
      </c>
      <c r="E216" s="20" t="str">
        <f>IF('S.D. Paste sheet'!E216="","",UPPER('S.D. Paste sheet'!E216))</f>
        <v/>
      </c>
      <c r="F216" s="20" t="str">
        <f>IF('S.D. Paste sheet'!F216="","",'S.D. Paste sheet'!F216)</f>
        <v/>
      </c>
      <c r="G216" s="20" t="str">
        <f>IF('S.D. Paste sheet'!G216="","",UPPER('S.D. Paste sheet'!G216))</f>
        <v/>
      </c>
      <c r="H216" s="20" t="str">
        <f>IF('S.D. Paste sheet'!H216="","",UPPER('S.D. Paste sheet'!H216))</f>
        <v/>
      </c>
      <c r="I216" s="20" t="str">
        <f>IF('S.D. Paste sheet'!I216="","",'S.D. Paste sheet'!I216)</f>
        <v/>
      </c>
      <c r="J216" s="20" t="str">
        <f>IF('S.D. Paste sheet'!J216="","",'S.D. Paste sheet'!J216)</f>
        <v/>
      </c>
      <c r="K216" s="20" t="str">
        <f>IF('S.D. Paste sheet'!K216="","",'S.D. Paste sheet'!K216)</f>
        <v/>
      </c>
      <c r="L216" s="20" t="str">
        <f>IF('S.D. Paste sheet'!L216="","",'S.D. Paste sheet'!L216)</f>
        <v/>
      </c>
      <c r="M216" s="20" t="str">
        <f>IF('S.D. Paste sheet'!M216="","",'S.D. Paste sheet'!M216)</f>
        <v/>
      </c>
      <c r="N216" s="20" t="str">
        <f>IF('S.D. Paste sheet'!N216="","",'S.D. Paste sheet'!N216)</f>
        <v/>
      </c>
      <c r="O216" s="20" t="str">
        <f>IF('S.D. Paste sheet'!O216="","",'S.D. Paste sheet'!O216)</f>
        <v>OBC</v>
      </c>
      <c r="P216" s="20" t="str">
        <f>IF('S.D. Paste sheet'!P216="","",'S.D. Paste sheet'!P216)</f>
        <v>Hindu</v>
      </c>
      <c r="Q216" s="20" t="str">
        <f>IF('S.D. Paste sheet'!Q216="","",'S.D. Paste sheet'!Q216)</f>
        <v/>
      </c>
      <c r="R216" s="20" t="str">
        <f>IF('S.D. Paste sheet'!R216="","",'S.D. Paste sheet'!R216)</f>
        <v>MAHATMA GANDHI GOVT. SCHOOL BAR (214110)</v>
      </c>
      <c r="S216" s="20">
        <f>IF('S.D. Paste sheet'!S216="","",'S.D. Paste sheet'!S216)</f>
        <v>8200204302</v>
      </c>
      <c r="T216" s="20" t="str">
        <f>IF('S.D. Paste sheet'!T216="","",'S.D. Paste sheet'!T216)</f>
        <v>XXXX6298</v>
      </c>
      <c r="U216" s="20" t="str">
        <f>IF('S.D. Paste sheet'!U216="","",'S.D. Paste sheet'!U216)</f>
        <v>VBBGVNT</v>
      </c>
      <c r="V216" s="20">
        <f>IF('S.D. Paste sheet'!V216="","",'S.D. Paste sheet'!V216)</f>
        <v>9784723621</v>
      </c>
      <c r="W216" s="20" t="str">
        <f>IF('S.D. Paste sheet'!W216="","",'S.D. Paste sheet'!W216)</f>
        <v>Gehloto ka Bera,RAIPUR,BAR,306105</v>
      </c>
      <c r="X216" s="20">
        <f>IF('S.D. Paste sheet'!X216="","",'S.D. Paste sheet'!X216)</f>
        <v>100000</v>
      </c>
      <c r="Y216" s="20" t="str">
        <f>IF('S.D. Paste sheet'!Y216="","",'S.D. Paste sheet'!Y216)</f>
        <v>N</v>
      </c>
      <c r="Z216" s="20" t="str">
        <f>IF('S.D. Paste sheet'!Z216="","",'S.D. Paste sheet'!Z216)</f>
        <v>N</v>
      </c>
      <c r="AA216" s="20" t="str">
        <f>IF('S.D. Paste sheet'!AA216="","",'S.D. Paste sheet'!AA216)</f>
        <v>No</v>
      </c>
      <c r="AB216" s="20">
        <f>IF('S.D. Paste sheet'!AB216="","",'S.D. Paste sheet'!AB216)</f>
        <v>11</v>
      </c>
      <c r="AC216" s="20" t="str">
        <f>IF('S.D. Paste sheet'!AC216="","",'S.D. Paste sheet'!AC216)</f>
        <v>None</v>
      </c>
      <c r="AD216" s="20">
        <f>IF('S.D. Paste sheet'!AD216="","",'S.D. Paste sheet'!AD216)</f>
        <v>1</v>
      </c>
      <c r="AE216" s="28"/>
      <c r="AF216" t="str">
        <f>IF(AK216="","",IF(AK216&gt;0,COUNT($AG$2:AG216),""))</f>
        <v/>
      </c>
      <c r="AG216" s="25" t="str">
        <f t="shared" si="98"/>
        <v/>
      </c>
      <c r="AH216" s="25" t="str">
        <f t="shared" si="99"/>
        <v/>
      </c>
      <c r="AI216" s="25" t="str">
        <f t="shared" si="100"/>
        <v/>
      </c>
      <c r="AJ216" s="25" t="str">
        <f t="shared" si="101"/>
        <v/>
      </c>
      <c r="AK216" s="25" t="str">
        <f t="shared" si="102"/>
        <v/>
      </c>
      <c r="AL216" s="25" t="str">
        <f t="shared" si="103"/>
        <v/>
      </c>
      <c r="AM216" s="25" t="str">
        <f t="shared" si="104"/>
        <v/>
      </c>
      <c r="AN216" s="25" t="str">
        <f t="shared" si="105"/>
        <v/>
      </c>
      <c r="AO216" s="25" t="str">
        <f t="shared" si="106"/>
        <v/>
      </c>
      <c r="AP216" s="25" t="str">
        <f t="shared" si="107"/>
        <v/>
      </c>
      <c r="AQ216" s="25" t="str">
        <f t="shared" si="108"/>
        <v/>
      </c>
      <c r="AR216" s="25" t="str">
        <f t="shared" si="109"/>
        <v/>
      </c>
      <c r="AS216" s="25" t="str">
        <f t="shared" si="110"/>
        <v/>
      </c>
      <c r="AT216" s="25" t="str">
        <f t="shared" si="111"/>
        <v/>
      </c>
      <c r="AU216" s="25" t="str">
        <f t="shared" si="112"/>
        <v/>
      </c>
      <c r="AV216" s="25" t="str">
        <f t="shared" si="113"/>
        <v/>
      </c>
      <c r="AX216" t="str">
        <f>IF(BC216="","",IF(BC216&gt;0,COUNT($AY$2:AY216),""))</f>
        <v/>
      </c>
      <c r="AY216" s="25" t="str">
        <f t="shared" si="114"/>
        <v/>
      </c>
      <c r="AZ216" s="25" t="str">
        <f t="shared" si="115"/>
        <v/>
      </c>
      <c r="BA216" s="25" t="str">
        <f t="shared" si="116"/>
        <v/>
      </c>
      <c r="BB216" s="25" t="str">
        <f t="shared" si="117"/>
        <v/>
      </c>
      <c r="BC216" s="25" t="str">
        <f t="shared" si="118"/>
        <v/>
      </c>
      <c r="BD216" s="25" t="str">
        <f t="shared" si="119"/>
        <v/>
      </c>
      <c r="BE216" s="25" t="str">
        <f t="shared" si="120"/>
        <v/>
      </c>
      <c r="BF216" s="25" t="str">
        <f t="shared" si="121"/>
        <v/>
      </c>
      <c r="BG216" s="25" t="str">
        <f t="shared" si="122"/>
        <v/>
      </c>
      <c r="BH216" s="25" t="str">
        <f t="shared" si="123"/>
        <v/>
      </c>
      <c r="BI216" s="25" t="str">
        <f t="shared" si="124"/>
        <v/>
      </c>
      <c r="BJ216" s="25" t="str">
        <f t="shared" si="125"/>
        <v/>
      </c>
      <c r="BK216" s="25" t="str">
        <f t="shared" si="126"/>
        <v/>
      </c>
      <c r="BL216" s="25" t="str">
        <f t="shared" si="127"/>
        <v/>
      </c>
      <c r="BM216" s="25" t="str">
        <f t="shared" si="128"/>
        <v/>
      </c>
      <c r="BN216" s="25" t="str">
        <f t="shared" si="129"/>
        <v/>
      </c>
    </row>
    <row r="217" spans="1:66" ht="30" x14ac:dyDescent="0.25">
      <c r="A217" s="20" t="str">
        <f>IF('S.D. Paste sheet'!A217="","",'S.D. Paste sheet'!A217)</f>
        <v/>
      </c>
      <c r="B217" s="20" t="str">
        <f>IF('S.D. Paste sheet'!B217="","",'S.D. Paste sheet'!B217)</f>
        <v/>
      </c>
      <c r="C217" s="20" t="str">
        <f>IF('S.D. Paste sheet'!C217="","",'S.D. Paste sheet'!C217)</f>
        <v/>
      </c>
      <c r="D217" s="20" t="str">
        <f>IF('S.D. Paste sheet'!D217="","",'S.D. Paste sheet'!D217)</f>
        <v/>
      </c>
      <c r="E217" s="20" t="str">
        <f>IF('S.D. Paste sheet'!E217="","",UPPER('S.D. Paste sheet'!E217))</f>
        <v/>
      </c>
      <c r="F217" s="20" t="str">
        <f>IF('S.D. Paste sheet'!F217="","",'S.D. Paste sheet'!F217)</f>
        <v/>
      </c>
      <c r="G217" s="20" t="str">
        <f>IF('S.D. Paste sheet'!G217="","",UPPER('S.D. Paste sheet'!G217))</f>
        <v/>
      </c>
      <c r="H217" s="20" t="str">
        <f>IF('S.D. Paste sheet'!H217="","",UPPER('S.D. Paste sheet'!H217))</f>
        <v/>
      </c>
      <c r="I217" s="20" t="str">
        <f>IF('S.D. Paste sheet'!I217="","",'S.D. Paste sheet'!I217)</f>
        <v/>
      </c>
      <c r="J217" s="20" t="str">
        <f>IF('S.D. Paste sheet'!J217="","",'S.D. Paste sheet'!J217)</f>
        <v/>
      </c>
      <c r="K217" s="20" t="str">
        <f>IF('S.D. Paste sheet'!K217="","",'S.D. Paste sheet'!K217)</f>
        <v/>
      </c>
      <c r="L217" s="20" t="str">
        <f>IF('S.D. Paste sheet'!L217="","",'S.D. Paste sheet'!L217)</f>
        <v/>
      </c>
      <c r="M217" s="20" t="str">
        <f>IF('S.D. Paste sheet'!M217="","",'S.D. Paste sheet'!M217)</f>
        <v/>
      </c>
      <c r="N217" s="20" t="str">
        <f>IF('S.D. Paste sheet'!N217="","",'S.D. Paste sheet'!N217)</f>
        <v/>
      </c>
      <c r="O217" s="20" t="str">
        <f>IF('S.D. Paste sheet'!O217="","",'S.D. Paste sheet'!O217)</f>
        <v>OBC</v>
      </c>
      <c r="P217" s="20" t="str">
        <f>IF('S.D. Paste sheet'!P217="","",'S.D. Paste sheet'!P217)</f>
        <v>Hindu</v>
      </c>
      <c r="Q217" s="20" t="str">
        <f>IF('S.D. Paste sheet'!Q217="","",'S.D. Paste sheet'!Q217)</f>
        <v/>
      </c>
      <c r="R217" s="20" t="str">
        <f>IF('S.D. Paste sheet'!R217="","",'S.D. Paste sheet'!R217)</f>
        <v>MAHATMA GANDHI GOVT. SCHOOL BAR (214110)</v>
      </c>
      <c r="S217" s="20">
        <f>IF('S.D. Paste sheet'!S217="","",'S.D. Paste sheet'!S217)</f>
        <v>8200204302</v>
      </c>
      <c r="T217" s="20" t="str">
        <f>IF('S.D. Paste sheet'!T217="","",'S.D. Paste sheet'!T217)</f>
        <v>XXXX5822</v>
      </c>
      <c r="U217" s="20" t="str">
        <f>IF('S.D. Paste sheet'!U217="","",'S.D. Paste sheet'!U217)</f>
        <v/>
      </c>
      <c r="V217" s="20">
        <f>IF('S.D. Paste sheet'!V217="","",'S.D. Paste sheet'!V217)</f>
        <v>9784723621</v>
      </c>
      <c r="W217" s="20" t="str">
        <f>IF('S.D. Paste sheet'!W217="","",'S.D. Paste sheet'!W217)</f>
        <v>Gehloto ka Bera,RAIPUR,BAR,306105</v>
      </c>
      <c r="X217" s="20">
        <f>IF('S.D. Paste sheet'!X217="","",'S.D. Paste sheet'!X217)</f>
        <v>100000</v>
      </c>
      <c r="Y217" s="20" t="str">
        <f>IF('S.D. Paste sheet'!Y217="","",'S.D. Paste sheet'!Y217)</f>
        <v>N</v>
      </c>
      <c r="Z217" s="20" t="str">
        <f>IF('S.D. Paste sheet'!Z217="","",'S.D. Paste sheet'!Z217)</f>
        <v>N</v>
      </c>
      <c r="AA217" s="20" t="str">
        <f>IF('S.D. Paste sheet'!AA217="","",'S.D. Paste sheet'!AA217)</f>
        <v>No</v>
      </c>
      <c r="AB217" s="20">
        <f>IF('S.D. Paste sheet'!AB217="","",'S.D. Paste sheet'!AB217)</f>
        <v>12</v>
      </c>
      <c r="AC217" s="20" t="str">
        <f>IF('S.D. Paste sheet'!AC217="","",'S.D. Paste sheet'!AC217)</f>
        <v>None</v>
      </c>
      <c r="AD217" s="20">
        <f>IF('S.D. Paste sheet'!AD217="","",'S.D. Paste sheet'!AD217)</f>
        <v>1</v>
      </c>
      <c r="AE217" s="28"/>
      <c r="AF217" t="str">
        <f>IF(AK217="","",IF(AK217&gt;0,COUNT($AG$2:AG217),""))</f>
        <v/>
      </c>
      <c r="AG217" s="25" t="str">
        <f t="shared" si="98"/>
        <v/>
      </c>
      <c r="AH217" s="25" t="str">
        <f t="shared" si="99"/>
        <v/>
      </c>
      <c r="AI217" s="25" t="str">
        <f t="shared" si="100"/>
        <v/>
      </c>
      <c r="AJ217" s="25" t="str">
        <f t="shared" si="101"/>
        <v/>
      </c>
      <c r="AK217" s="25" t="str">
        <f t="shared" si="102"/>
        <v/>
      </c>
      <c r="AL217" s="25" t="str">
        <f t="shared" si="103"/>
        <v/>
      </c>
      <c r="AM217" s="25" t="str">
        <f t="shared" si="104"/>
        <v/>
      </c>
      <c r="AN217" s="25" t="str">
        <f t="shared" si="105"/>
        <v/>
      </c>
      <c r="AO217" s="25" t="str">
        <f t="shared" si="106"/>
        <v/>
      </c>
      <c r="AP217" s="25" t="str">
        <f t="shared" si="107"/>
        <v/>
      </c>
      <c r="AQ217" s="25" t="str">
        <f t="shared" si="108"/>
        <v/>
      </c>
      <c r="AR217" s="25" t="str">
        <f t="shared" si="109"/>
        <v/>
      </c>
      <c r="AS217" s="25" t="str">
        <f t="shared" si="110"/>
        <v/>
      </c>
      <c r="AT217" s="25" t="str">
        <f t="shared" si="111"/>
        <v/>
      </c>
      <c r="AU217" s="25" t="str">
        <f t="shared" si="112"/>
        <v/>
      </c>
      <c r="AV217" s="25" t="str">
        <f t="shared" si="113"/>
        <v/>
      </c>
      <c r="AX217" t="str">
        <f>IF(BC217="","",IF(BC217&gt;0,COUNT($AY$2:AY217),""))</f>
        <v/>
      </c>
      <c r="AY217" s="25" t="str">
        <f t="shared" si="114"/>
        <v/>
      </c>
      <c r="AZ217" s="25" t="str">
        <f t="shared" si="115"/>
        <v/>
      </c>
      <c r="BA217" s="25" t="str">
        <f t="shared" si="116"/>
        <v/>
      </c>
      <c r="BB217" s="25" t="str">
        <f t="shared" si="117"/>
        <v/>
      </c>
      <c r="BC217" s="25" t="str">
        <f t="shared" si="118"/>
        <v/>
      </c>
      <c r="BD217" s="25" t="str">
        <f t="shared" si="119"/>
        <v/>
      </c>
      <c r="BE217" s="25" t="str">
        <f t="shared" si="120"/>
        <v/>
      </c>
      <c r="BF217" s="25" t="str">
        <f t="shared" si="121"/>
        <v/>
      </c>
      <c r="BG217" s="25" t="str">
        <f t="shared" si="122"/>
        <v/>
      </c>
      <c r="BH217" s="25" t="str">
        <f t="shared" si="123"/>
        <v/>
      </c>
      <c r="BI217" s="25" t="str">
        <f t="shared" si="124"/>
        <v/>
      </c>
      <c r="BJ217" s="25" t="str">
        <f t="shared" si="125"/>
        <v/>
      </c>
      <c r="BK217" s="25" t="str">
        <f t="shared" si="126"/>
        <v/>
      </c>
      <c r="BL217" s="25" t="str">
        <f t="shared" si="127"/>
        <v/>
      </c>
      <c r="BM217" s="25" t="str">
        <f t="shared" si="128"/>
        <v/>
      </c>
      <c r="BN217" s="25" t="str">
        <f t="shared" si="129"/>
        <v/>
      </c>
    </row>
    <row r="218" spans="1:66" ht="30" x14ac:dyDescent="0.25">
      <c r="A218" s="20" t="str">
        <f>IF('S.D. Paste sheet'!A218="","",'S.D. Paste sheet'!A218)</f>
        <v/>
      </c>
      <c r="B218" s="20" t="str">
        <f>IF('S.D. Paste sheet'!B218="","",'S.D. Paste sheet'!B218)</f>
        <v/>
      </c>
      <c r="C218" s="20" t="str">
        <f>IF('S.D. Paste sheet'!C218="","",'S.D. Paste sheet'!C218)</f>
        <v/>
      </c>
      <c r="D218" s="20" t="str">
        <f>IF('S.D. Paste sheet'!D218="","",'S.D. Paste sheet'!D218)</f>
        <v/>
      </c>
      <c r="E218" s="20" t="str">
        <f>IF('S.D. Paste sheet'!E218="","",UPPER('S.D. Paste sheet'!E218))</f>
        <v/>
      </c>
      <c r="F218" s="20" t="str">
        <f>IF('S.D. Paste sheet'!F218="","",'S.D. Paste sheet'!F218)</f>
        <v/>
      </c>
      <c r="G218" s="20" t="str">
        <f>IF('S.D. Paste sheet'!G218="","",UPPER('S.D. Paste sheet'!G218))</f>
        <v/>
      </c>
      <c r="H218" s="20" t="str">
        <f>IF('S.D. Paste sheet'!H218="","",UPPER('S.D. Paste sheet'!H218))</f>
        <v/>
      </c>
      <c r="I218" s="20" t="str">
        <f>IF('S.D. Paste sheet'!I218="","",'S.D. Paste sheet'!I218)</f>
        <v/>
      </c>
      <c r="J218" s="20" t="str">
        <f>IF('S.D. Paste sheet'!J218="","",'S.D. Paste sheet'!J218)</f>
        <v/>
      </c>
      <c r="K218" s="20" t="str">
        <f>IF('S.D. Paste sheet'!K218="","",'S.D. Paste sheet'!K218)</f>
        <v/>
      </c>
      <c r="L218" s="20" t="str">
        <f>IF('S.D. Paste sheet'!L218="","",'S.D. Paste sheet'!L218)</f>
        <v/>
      </c>
      <c r="M218" s="20" t="str">
        <f>IF('S.D. Paste sheet'!M218="","",'S.D. Paste sheet'!M218)</f>
        <v/>
      </c>
      <c r="N218" s="20" t="str">
        <f>IF('S.D. Paste sheet'!N218="","",'S.D. Paste sheet'!N218)</f>
        <v/>
      </c>
      <c r="O218" s="20" t="str">
        <f>IF('S.D. Paste sheet'!O218="","",'S.D. Paste sheet'!O218)</f>
        <v>GEN</v>
      </c>
      <c r="P218" s="20" t="str">
        <f>IF('S.D. Paste sheet'!P218="","",'S.D. Paste sheet'!P218)</f>
        <v>Hindu</v>
      </c>
      <c r="Q218" s="20" t="str">
        <f>IF('S.D. Paste sheet'!Q218="","",'S.D. Paste sheet'!Q218)</f>
        <v/>
      </c>
      <c r="R218" s="20" t="str">
        <f>IF('S.D. Paste sheet'!R218="","",'S.D. Paste sheet'!R218)</f>
        <v>MAHATMA GANDHI GOVT. SCHOOL BAR (214110)</v>
      </c>
      <c r="S218" s="20">
        <f>IF('S.D. Paste sheet'!S218="","",'S.D. Paste sheet'!S218)</f>
        <v>8200204302</v>
      </c>
      <c r="T218" s="20" t="str">
        <f>IF('S.D. Paste sheet'!T218="","",'S.D. Paste sheet'!T218)</f>
        <v>XXXX5454</v>
      </c>
      <c r="U218" s="20" t="str">
        <f>IF('S.D. Paste sheet'!U218="","",'S.D. Paste sheet'!U218)</f>
        <v/>
      </c>
      <c r="V218" s="20">
        <f>IF('S.D. Paste sheet'!V218="","",'S.D. Paste sheet'!V218)</f>
        <v>8769774394</v>
      </c>
      <c r="W218" s="20" t="str">
        <f>IF('S.D. Paste sheet'!W218="","",'S.D. Paste sheet'!W218)</f>
        <v>MAIN FORT VILLAGE DHOOLKOT,RAIPUR,DHOOLKOT,306105</v>
      </c>
      <c r="X218" s="20">
        <f>IF('S.D. Paste sheet'!X218="","",'S.D. Paste sheet'!X218)</f>
        <v>60000</v>
      </c>
      <c r="Y218" s="20" t="str">
        <f>IF('S.D. Paste sheet'!Y218="","",'S.D. Paste sheet'!Y218)</f>
        <v>N</v>
      </c>
      <c r="Z218" s="20" t="str">
        <f>IF('S.D. Paste sheet'!Z218="","",'S.D. Paste sheet'!Z218)</f>
        <v>N</v>
      </c>
      <c r="AA218" s="20" t="str">
        <f>IF('S.D. Paste sheet'!AA218="","",'S.D. Paste sheet'!AA218)</f>
        <v>No</v>
      </c>
      <c r="AB218" s="20">
        <f>IF('S.D. Paste sheet'!AB218="","",'S.D. Paste sheet'!AB218)</f>
        <v>14</v>
      </c>
      <c r="AC218" s="20" t="str">
        <f>IF('S.D. Paste sheet'!AC218="","",'S.D. Paste sheet'!AC218)</f>
        <v>None</v>
      </c>
      <c r="AD218" s="20">
        <f>IF('S.D. Paste sheet'!AD218="","",'S.D. Paste sheet'!AD218)</f>
        <v>9</v>
      </c>
      <c r="AE218" s="28"/>
      <c r="AF218" t="str">
        <f>IF(AK218="","",IF(AK218&gt;0,COUNT($AG$2:AG218),""))</f>
        <v/>
      </c>
      <c r="AG218" s="25" t="str">
        <f t="shared" si="98"/>
        <v/>
      </c>
      <c r="AH218" s="25" t="str">
        <f t="shared" si="99"/>
        <v/>
      </c>
      <c r="AI218" s="25" t="str">
        <f t="shared" si="100"/>
        <v/>
      </c>
      <c r="AJ218" s="25" t="str">
        <f t="shared" si="101"/>
        <v/>
      </c>
      <c r="AK218" s="25" t="str">
        <f t="shared" si="102"/>
        <v/>
      </c>
      <c r="AL218" s="25" t="str">
        <f t="shared" si="103"/>
        <v/>
      </c>
      <c r="AM218" s="25" t="str">
        <f t="shared" si="104"/>
        <v/>
      </c>
      <c r="AN218" s="25" t="str">
        <f t="shared" si="105"/>
        <v/>
      </c>
      <c r="AO218" s="25" t="str">
        <f t="shared" si="106"/>
        <v/>
      </c>
      <c r="AP218" s="25" t="str">
        <f t="shared" si="107"/>
        <v/>
      </c>
      <c r="AQ218" s="25" t="str">
        <f t="shared" si="108"/>
        <v/>
      </c>
      <c r="AR218" s="25" t="str">
        <f t="shared" si="109"/>
        <v/>
      </c>
      <c r="AS218" s="25" t="str">
        <f t="shared" si="110"/>
        <v/>
      </c>
      <c r="AT218" s="25" t="str">
        <f t="shared" si="111"/>
        <v/>
      </c>
      <c r="AU218" s="25" t="str">
        <f t="shared" si="112"/>
        <v/>
      </c>
      <c r="AV218" s="25" t="str">
        <f t="shared" si="113"/>
        <v/>
      </c>
      <c r="AX218" t="str">
        <f>IF(BC218="","",IF(BC218&gt;0,COUNT($AY$2:AY218),""))</f>
        <v/>
      </c>
      <c r="AY218" s="25" t="str">
        <f t="shared" si="114"/>
        <v/>
      </c>
      <c r="AZ218" s="25" t="str">
        <f t="shared" si="115"/>
        <v/>
      </c>
      <c r="BA218" s="25" t="str">
        <f t="shared" si="116"/>
        <v/>
      </c>
      <c r="BB218" s="25" t="str">
        <f t="shared" si="117"/>
        <v/>
      </c>
      <c r="BC218" s="25" t="str">
        <f t="shared" si="118"/>
        <v/>
      </c>
      <c r="BD218" s="25" t="str">
        <f t="shared" si="119"/>
        <v/>
      </c>
      <c r="BE218" s="25" t="str">
        <f t="shared" si="120"/>
        <v/>
      </c>
      <c r="BF218" s="25" t="str">
        <f t="shared" si="121"/>
        <v/>
      </c>
      <c r="BG218" s="25" t="str">
        <f t="shared" si="122"/>
        <v/>
      </c>
      <c r="BH218" s="25" t="str">
        <f t="shared" si="123"/>
        <v/>
      </c>
      <c r="BI218" s="25" t="str">
        <f t="shared" si="124"/>
        <v/>
      </c>
      <c r="BJ218" s="25" t="str">
        <f t="shared" si="125"/>
        <v/>
      </c>
      <c r="BK218" s="25" t="str">
        <f t="shared" si="126"/>
        <v/>
      </c>
      <c r="BL218" s="25" t="str">
        <f t="shared" si="127"/>
        <v/>
      </c>
      <c r="BM218" s="25" t="str">
        <f t="shared" si="128"/>
        <v/>
      </c>
      <c r="BN218" s="25" t="str">
        <f t="shared" si="129"/>
        <v/>
      </c>
    </row>
    <row r="219" spans="1:66" ht="30" x14ac:dyDescent="0.25">
      <c r="A219" s="20" t="str">
        <f>IF('S.D. Paste sheet'!A219="","",'S.D. Paste sheet'!A219)</f>
        <v/>
      </c>
      <c r="B219" s="20" t="str">
        <f>IF('S.D. Paste sheet'!B219="","",'S.D. Paste sheet'!B219)</f>
        <v/>
      </c>
      <c r="C219" s="20" t="str">
        <f>IF('S.D. Paste sheet'!C219="","",'S.D. Paste sheet'!C219)</f>
        <v/>
      </c>
      <c r="D219" s="20" t="str">
        <f>IF('S.D. Paste sheet'!D219="","",'S.D. Paste sheet'!D219)</f>
        <v/>
      </c>
      <c r="E219" s="20" t="str">
        <f>IF('S.D. Paste sheet'!E219="","",UPPER('S.D. Paste sheet'!E219))</f>
        <v/>
      </c>
      <c r="F219" s="20" t="str">
        <f>IF('S.D. Paste sheet'!F219="","",'S.D. Paste sheet'!F219)</f>
        <v/>
      </c>
      <c r="G219" s="20" t="str">
        <f>IF('S.D. Paste sheet'!G219="","",UPPER('S.D. Paste sheet'!G219))</f>
        <v/>
      </c>
      <c r="H219" s="20" t="str">
        <f>IF('S.D. Paste sheet'!H219="","",UPPER('S.D. Paste sheet'!H219))</f>
        <v/>
      </c>
      <c r="I219" s="20" t="str">
        <f>IF('S.D. Paste sheet'!I219="","",'S.D. Paste sheet'!I219)</f>
        <v/>
      </c>
      <c r="J219" s="20" t="str">
        <f>IF('S.D. Paste sheet'!J219="","",'S.D. Paste sheet'!J219)</f>
        <v/>
      </c>
      <c r="K219" s="20" t="str">
        <f>IF('S.D. Paste sheet'!K219="","",'S.D. Paste sheet'!K219)</f>
        <v/>
      </c>
      <c r="L219" s="20" t="str">
        <f>IF('S.D. Paste sheet'!L219="","",'S.D. Paste sheet'!L219)</f>
        <v/>
      </c>
      <c r="M219" s="20" t="str">
        <f>IF('S.D. Paste sheet'!M219="","",'S.D. Paste sheet'!M219)</f>
        <v/>
      </c>
      <c r="N219" s="20" t="str">
        <f>IF('S.D. Paste sheet'!N219="","",'S.D. Paste sheet'!N219)</f>
        <v/>
      </c>
      <c r="O219" s="20" t="str">
        <f>IF('S.D. Paste sheet'!O219="","",'S.D. Paste sheet'!O219)</f>
        <v>SC</v>
      </c>
      <c r="P219" s="20" t="str">
        <f>IF('S.D. Paste sheet'!P219="","",'S.D. Paste sheet'!P219)</f>
        <v>Hindu</v>
      </c>
      <c r="Q219" s="20" t="str">
        <f>IF('S.D. Paste sheet'!Q219="","",'S.D. Paste sheet'!Q219)</f>
        <v/>
      </c>
      <c r="R219" s="20" t="str">
        <f>IF('S.D. Paste sheet'!R219="","",'S.D. Paste sheet'!R219)</f>
        <v>MAHATMA GANDHI GOVT. SCHOOL BAR (214110)</v>
      </c>
      <c r="S219" s="20">
        <f>IF('S.D. Paste sheet'!S219="","",'S.D. Paste sheet'!S219)</f>
        <v>8200204302</v>
      </c>
      <c r="T219" s="20" t="str">
        <f>IF('S.D. Paste sheet'!T219="","",'S.D. Paste sheet'!T219)</f>
        <v>XXXX2486</v>
      </c>
      <c r="U219" s="20" t="str">
        <f>IF('S.D. Paste sheet'!U219="","",'S.D. Paste sheet'!U219)</f>
        <v/>
      </c>
      <c r="V219" s="20">
        <f>IF('S.D. Paste sheet'!V219="","",'S.D. Paste sheet'!V219)</f>
        <v>9166610138</v>
      </c>
      <c r="W219" s="20" t="str">
        <f>IF('S.D. Paste sheet'!W219="","",'S.D. Paste sheet'!W219)</f>
        <v>RAMDEV COLONY JODHPUR,RAIPUR,BAR,306105</v>
      </c>
      <c r="X219" s="20">
        <f>IF('S.D. Paste sheet'!X219="","",'S.D. Paste sheet'!X219)</f>
        <v>60000</v>
      </c>
      <c r="Y219" s="20" t="str">
        <f>IF('S.D. Paste sheet'!Y219="","",'S.D. Paste sheet'!Y219)</f>
        <v>N</v>
      </c>
      <c r="Z219" s="20" t="str">
        <f>IF('S.D. Paste sheet'!Z219="","",'S.D. Paste sheet'!Z219)</f>
        <v>N</v>
      </c>
      <c r="AA219" s="20" t="str">
        <f>IF('S.D. Paste sheet'!AA219="","",'S.D. Paste sheet'!AA219)</f>
        <v>No</v>
      </c>
      <c r="AB219" s="20">
        <f>IF('S.D. Paste sheet'!AB219="","",'S.D. Paste sheet'!AB219)</f>
        <v>14</v>
      </c>
      <c r="AC219" s="20" t="str">
        <f>IF('S.D. Paste sheet'!AC219="","",'S.D. Paste sheet'!AC219)</f>
        <v>None</v>
      </c>
      <c r="AD219" s="20">
        <f>IF('S.D. Paste sheet'!AD219="","",'S.D. Paste sheet'!AD219)</f>
        <v>2</v>
      </c>
      <c r="AE219" s="28"/>
      <c r="AF219" t="str">
        <f>IF(AK219="","",IF(AK219&gt;0,COUNT($AG$2:AG219),""))</f>
        <v/>
      </c>
      <c r="AG219" s="25" t="str">
        <f t="shared" si="98"/>
        <v/>
      </c>
      <c r="AH219" s="25" t="str">
        <f t="shared" si="99"/>
        <v/>
      </c>
      <c r="AI219" s="25" t="str">
        <f t="shared" si="100"/>
        <v/>
      </c>
      <c r="AJ219" s="25" t="str">
        <f t="shared" si="101"/>
        <v/>
      </c>
      <c r="AK219" s="25" t="str">
        <f t="shared" si="102"/>
        <v/>
      </c>
      <c r="AL219" s="25" t="str">
        <f t="shared" si="103"/>
        <v/>
      </c>
      <c r="AM219" s="25" t="str">
        <f t="shared" si="104"/>
        <v/>
      </c>
      <c r="AN219" s="25" t="str">
        <f t="shared" si="105"/>
        <v/>
      </c>
      <c r="AO219" s="25" t="str">
        <f t="shared" si="106"/>
        <v/>
      </c>
      <c r="AP219" s="25" t="str">
        <f t="shared" si="107"/>
        <v/>
      </c>
      <c r="AQ219" s="25" t="str">
        <f t="shared" si="108"/>
        <v/>
      </c>
      <c r="AR219" s="25" t="str">
        <f t="shared" si="109"/>
        <v/>
      </c>
      <c r="AS219" s="25" t="str">
        <f t="shared" si="110"/>
        <v/>
      </c>
      <c r="AT219" s="25" t="str">
        <f t="shared" si="111"/>
        <v/>
      </c>
      <c r="AU219" s="25" t="str">
        <f t="shared" si="112"/>
        <v/>
      </c>
      <c r="AV219" s="25" t="str">
        <f t="shared" si="113"/>
        <v/>
      </c>
      <c r="AX219" t="str">
        <f>IF(BC219="","",IF(BC219&gt;0,COUNT($AY$2:AY219),""))</f>
        <v/>
      </c>
      <c r="AY219" s="25" t="str">
        <f t="shared" si="114"/>
        <v/>
      </c>
      <c r="AZ219" s="25" t="str">
        <f t="shared" si="115"/>
        <v/>
      </c>
      <c r="BA219" s="25" t="str">
        <f t="shared" si="116"/>
        <v/>
      </c>
      <c r="BB219" s="25" t="str">
        <f t="shared" si="117"/>
        <v/>
      </c>
      <c r="BC219" s="25" t="str">
        <f t="shared" si="118"/>
        <v/>
      </c>
      <c r="BD219" s="25" t="str">
        <f t="shared" si="119"/>
        <v/>
      </c>
      <c r="BE219" s="25" t="str">
        <f t="shared" si="120"/>
        <v/>
      </c>
      <c r="BF219" s="25" t="str">
        <f t="shared" si="121"/>
        <v/>
      </c>
      <c r="BG219" s="25" t="str">
        <f t="shared" si="122"/>
        <v/>
      </c>
      <c r="BH219" s="25" t="str">
        <f t="shared" si="123"/>
        <v/>
      </c>
      <c r="BI219" s="25" t="str">
        <f t="shared" si="124"/>
        <v/>
      </c>
      <c r="BJ219" s="25" t="str">
        <f t="shared" si="125"/>
        <v/>
      </c>
      <c r="BK219" s="25" t="str">
        <f t="shared" si="126"/>
        <v/>
      </c>
      <c r="BL219" s="25" t="str">
        <f t="shared" si="127"/>
        <v/>
      </c>
      <c r="BM219" s="25" t="str">
        <f t="shared" si="128"/>
        <v/>
      </c>
      <c r="BN219" s="25" t="str">
        <f t="shared" si="129"/>
        <v/>
      </c>
    </row>
    <row r="220" spans="1:66" ht="30" x14ac:dyDescent="0.25">
      <c r="A220" s="20" t="str">
        <f>IF('S.D. Paste sheet'!A220="","",'S.D. Paste sheet'!A220)</f>
        <v/>
      </c>
      <c r="B220" s="20" t="str">
        <f>IF('S.D. Paste sheet'!B220="","",'S.D. Paste sheet'!B220)</f>
        <v/>
      </c>
      <c r="C220" s="20" t="str">
        <f>IF('S.D. Paste sheet'!C220="","",'S.D. Paste sheet'!C220)</f>
        <v/>
      </c>
      <c r="D220" s="20" t="str">
        <f>IF('S.D. Paste sheet'!D220="","",'S.D. Paste sheet'!D220)</f>
        <v/>
      </c>
      <c r="E220" s="20" t="str">
        <f>IF('S.D. Paste sheet'!E220="","",UPPER('S.D. Paste sheet'!E220))</f>
        <v/>
      </c>
      <c r="F220" s="20" t="str">
        <f>IF('S.D. Paste sheet'!F220="","",'S.D. Paste sheet'!F220)</f>
        <v/>
      </c>
      <c r="G220" s="20" t="str">
        <f>IF('S.D. Paste sheet'!G220="","",UPPER('S.D. Paste sheet'!G220))</f>
        <v/>
      </c>
      <c r="H220" s="20" t="str">
        <f>IF('S.D. Paste sheet'!H220="","",UPPER('S.D. Paste sheet'!H220))</f>
        <v/>
      </c>
      <c r="I220" s="20" t="str">
        <f>IF('S.D. Paste sheet'!I220="","",'S.D. Paste sheet'!I220)</f>
        <v/>
      </c>
      <c r="J220" s="20" t="str">
        <f>IF('S.D. Paste sheet'!J220="","",'S.D. Paste sheet'!J220)</f>
        <v/>
      </c>
      <c r="K220" s="20" t="str">
        <f>IF('S.D. Paste sheet'!K220="","",'S.D. Paste sheet'!K220)</f>
        <v/>
      </c>
      <c r="L220" s="20" t="str">
        <f>IF('S.D. Paste sheet'!L220="","",'S.D. Paste sheet'!L220)</f>
        <v/>
      </c>
      <c r="M220" s="20" t="str">
        <f>IF('S.D. Paste sheet'!M220="","",'S.D. Paste sheet'!M220)</f>
        <v/>
      </c>
      <c r="N220" s="20" t="str">
        <f>IF('S.D. Paste sheet'!N220="","",'S.D. Paste sheet'!N220)</f>
        <v/>
      </c>
      <c r="O220" s="20" t="str">
        <f>IF('S.D. Paste sheet'!O220="","",'S.D. Paste sheet'!O220)</f>
        <v>OBC</v>
      </c>
      <c r="P220" s="20" t="str">
        <f>IF('S.D. Paste sheet'!P220="","",'S.D. Paste sheet'!P220)</f>
        <v>Hindu</v>
      </c>
      <c r="Q220" s="20" t="str">
        <f>IF('S.D. Paste sheet'!Q220="","",'S.D. Paste sheet'!Q220)</f>
        <v/>
      </c>
      <c r="R220" s="20" t="str">
        <f>IF('S.D. Paste sheet'!R220="","",'S.D. Paste sheet'!R220)</f>
        <v>MAHATMA GANDHI GOVT. SCHOOL BAR (214110)</v>
      </c>
      <c r="S220" s="20">
        <f>IF('S.D. Paste sheet'!S220="","",'S.D. Paste sheet'!S220)</f>
        <v>8200204302</v>
      </c>
      <c r="T220" s="20" t="str">
        <f>IF('S.D. Paste sheet'!T220="","",'S.D. Paste sheet'!T220)</f>
        <v>XXXX4013</v>
      </c>
      <c r="U220" s="20" t="str">
        <f>IF('S.D. Paste sheet'!U220="","",'S.D. Paste sheet'!U220)</f>
        <v/>
      </c>
      <c r="V220" s="20">
        <f>IF('S.D. Paste sheet'!V220="","",'S.D. Paste sheet'!V220)</f>
        <v>9571779119</v>
      </c>
      <c r="W220" s="20" t="str">
        <f>IF('S.D. Paste sheet'!W220="","",'S.D. Paste sheet'!W220)</f>
        <v>KEERON KA BAAS ,RAIPUR,VP BAR,306105</v>
      </c>
      <c r="X220" s="20">
        <f>IF('S.D. Paste sheet'!X220="","",'S.D. Paste sheet'!X220)</f>
        <v>108000</v>
      </c>
      <c r="Y220" s="20" t="str">
        <f>IF('S.D. Paste sheet'!Y220="","",'S.D. Paste sheet'!Y220)</f>
        <v>N</v>
      </c>
      <c r="Z220" s="20" t="str">
        <f>IF('S.D. Paste sheet'!Z220="","",'S.D. Paste sheet'!Z220)</f>
        <v>N</v>
      </c>
      <c r="AA220" s="20" t="str">
        <f>IF('S.D. Paste sheet'!AA220="","",'S.D. Paste sheet'!AA220)</f>
        <v>No</v>
      </c>
      <c r="AB220" s="20">
        <f>IF('S.D. Paste sheet'!AB220="","",'S.D. Paste sheet'!AB220)</f>
        <v>13</v>
      </c>
      <c r="AC220" s="20" t="str">
        <f>IF('S.D. Paste sheet'!AC220="","",'S.D. Paste sheet'!AC220)</f>
        <v>None</v>
      </c>
      <c r="AD220" s="20">
        <f>IF('S.D. Paste sheet'!AD220="","",'S.D. Paste sheet'!AD220)</f>
        <v>2</v>
      </c>
      <c r="AE220" s="28"/>
      <c r="AF220" t="str">
        <f>IF(AK220="","",IF(AK220&gt;0,COUNT($AG$2:AG220),""))</f>
        <v/>
      </c>
      <c r="AG220" s="25" t="str">
        <f t="shared" si="98"/>
        <v/>
      </c>
      <c r="AH220" s="25" t="str">
        <f t="shared" si="99"/>
        <v/>
      </c>
      <c r="AI220" s="25" t="str">
        <f t="shared" si="100"/>
        <v/>
      </c>
      <c r="AJ220" s="25" t="str">
        <f t="shared" si="101"/>
        <v/>
      </c>
      <c r="AK220" s="25" t="str">
        <f t="shared" si="102"/>
        <v/>
      </c>
      <c r="AL220" s="25" t="str">
        <f t="shared" si="103"/>
        <v/>
      </c>
      <c r="AM220" s="25" t="str">
        <f t="shared" si="104"/>
        <v/>
      </c>
      <c r="AN220" s="25" t="str">
        <f t="shared" si="105"/>
        <v/>
      </c>
      <c r="AO220" s="25" t="str">
        <f t="shared" si="106"/>
        <v/>
      </c>
      <c r="AP220" s="25" t="str">
        <f t="shared" si="107"/>
        <v/>
      </c>
      <c r="AQ220" s="25" t="str">
        <f t="shared" si="108"/>
        <v/>
      </c>
      <c r="AR220" s="25" t="str">
        <f t="shared" si="109"/>
        <v/>
      </c>
      <c r="AS220" s="25" t="str">
        <f t="shared" si="110"/>
        <v/>
      </c>
      <c r="AT220" s="25" t="str">
        <f t="shared" si="111"/>
        <v/>
      </c>
      <c r="AU220" s="25" t="str">
        <f t="shared" si="112"/>
        <v/>
      </c>
      <c r="AV220" s="25" t="str">
        <f t="shared" si="113"/>
        <v/>
      </c>
      <c r="AX220" t="str">
        <f>IF(BC220="","",IF(BC220&gt;0,COUNT($AY$2:AY220),""))</f>
        <v/>
      </c>
      <c r="AY220" s="25" t="str">
        <f t="shared" si="114"/>
        <v/>
      </c>
      <c r="AZ220" s="25" t="str">
        <f t="shared" si="115"/>
        <v/>
      </c>
      <c r="BA220" s="25" t="str">
        <f t="shared" si="116"/>
        <v/>
      </c>
      <c r="BB220" s="25" t="str">
        <f t="shared" si="117"/>
        <v/>
      </c>
      <c r="BC220" s="25" t="str">
        <f t="shared" si="118"/>
        <v/>
      </c>
      <c r="BD220" s="25" t="str">
        <f t="shared" si="119"/>
        <v/>
      </c>
      <c r="BE220" s="25" t="str">
        <f t="shared" si="120"/>
        <v/>
      </c>
      <c r="BF220" s="25" t="str">
        <f t="shared" si="121"/>
        <v/>
      </c>
      <c r="BG220" s="25" t="str">
        <f t="shared" si="122"/>
        <v/>
      </c>
      <c r="BH220" s="25" t="str">
        <f t="shared" si="123"/>
        <v/>
      </c>
      <c r="BI220" s="25" t="str">
        <f t="shared" si="124"/>
        <v/>
      </c>
      <c r="BJ220" s="25" t="str">
        <f t="shared" si="125"/>
        <v/>
      </c>
      <c r="BK220" s="25" t="str">
        <f t="shared" si="126"/>
        <v/>
      </c>
      <c r="BL220" s="25" t="str">
        <f t="shared" si="127"/>
        <v/>
      </c>
      <c r="BM220" s="25" t="str">
        <f t="shared" si="128"/>
        <v/>
      </c>
      <c r="BN220" s="25" t="str">
        <f t="shared" si="129"/>
        <v/>
      </c>
    </row>
    <row r="221" spans="1:66" ht="30" x14ac:dyDescent="0.25">
      <c r="A221" s="20" t="str">
        <f>IF('S.D. Paste sheet'!A221="","",'S.D. Paste sheet'!A221)</f>
        <v/>
      </c>
      <c r="B221" s="20" t="str">
        <f>IF('S.D. Paste sheet'!B221="","",'S.D. Paste sheet'!B221)</f>
        <v/>
      </c>
      <c r="C221" s="20" t="str">
        <f>IF('S.D. Paste sheet'!C221="","",'S.D. Paste sheet'!C221)</f>
        <v/>
      </c>
      <c r="D221" s="20" t="str">
        <f>IF('S.D. Paste sheet'!D221="","",'S.D. Paste sheet'!D221)</f>
        <v/>
      </c>
      <c r="E221" s="20" t="str">
        <f>IF('S.D. Paste sheet'!E221="","",UPPER('S.D. Paste sheet'!E221))</f>
        <v/>
      </c>
      <c r="F221" s="20" t="str">
        <f>IF('S.D. Paste sheet'!F221="","",'S.D. Paste sheet'!F221)</f>
        <v/>
      </c>
      <c r="G221" s="20" t="str">
        <f>IF('S.D. Paste sheet'!G221="","",UPPER('S.D. Paste sheet'!G221))</f>
        <v/>
      </c>
      <c r="H221" s="20" t="str">
        <f>IF('S.D. Paste sheet'!H221="","",UPPER('S.D. Paste sheet'!H221))</f>
        <v/>
      </c>
      <c r="I221" s="20" t="str">
        <f>IF('S.D. Paste sheet'!I221="","",'S.D. Paste sheet'!I221)</f>
        <v/>
      </c>
      <c r="J221" s="20" t="str">
        <f>IF('S.D. Paste sheet'!J221="","",'S.D. Paste sheet'!J221)</f>
        <v/>
      </c>
      <c r="K221" s="20" t="str">
        <f>IF('S.D. Paste sheet'!K221="","",'S.D. Paste sheet'!K221)</f>
        <v/>
      </c>
      <c r="L221" s="20" t="str">
        <f>IF('S.D. Paste sheet'!L221="","",'S.D. Paste sheet'!L221)</f>
        <v/>
      </c>
      <c r="M221" s="20" t="str">
        <f>IF('S.D. Paste sheet'!M221="","",'S.D. Paste sheet'!M221)</f>
        <v/>
      </c>
      <c r="N221" s="20" t="str">
        <f>IF('S.D. Paste sheet'!N221="","",'S.D. Paste sheet'!N221)</f>
        <v/>
      </c>
      <c r="O221" s="20" t="str">
        <f>IF('S.D. Paste sheet'!O221="","",'S.D. Paste sheet'!O221)</f>
        <v>OBC</v>
      </c>
      <c r="P221" s="20" t="str">
        <f>IF('S.D. Paste sheet'!P221="","",'S.D. Paste sheet'!P221)</f>
        <v>Hindu</v>
      </c>
      <c r="Q221" s="20" t="str">
        <f>IF('S.D. Paste sheet'!Q221="","",'S.D. Paste sheet'!Q221)</f>
        <v/>
      </c>
      <c r="R221" s="20" t="str">
        <f>IF('S.D. Paste sheet'!R221="","",'S.D. Paste sheet'!R221)</f>
        <v>MAHATMA GANDHI GOVT. SCHOOL BAR (214110)</v>
      </c>
      <c r="S221" s="20">
        <f>IF('S.D. Paste sheet'!S221="","",'S.D. Paste sheet'!S221)</f>
        <v>8200204302</v>
      </c>
      <c r="T221" s="20" t="str">
        <f>IF('S.D. Paste sheet'!T221="","",'S.D. Paste sheet'!T221)</f>
        <v>XXXX8895</v>
      </c>
      <c r="U221" s="20" t="str">
        <f>IF('S.D. Paste sheet'!U221="","",'S.D. Paste sheet'!U221)</f>
        <v/>
      </c>
      <c r="V221" s="20">
        <f>IF('S.D. Paste sheet'!V221="","",'S.D. Paste sheet'!V221)</f>
        <v>9829754435</v>
      </c>
      <c r="W221" s="20" t="str">
        <f>IF('S.D. Paste sheet'!W221="","",'S.D. Paste sheet'!W221)</f>
        <v>SHREE RAM COLONY NEAR BUS STAND ,RAIPUR,BAR,306105</v>
      </c>
      <c r="X221" s="20">
        <f>IF('S.D. Paste sheet'!X221="","",'S.D. Paste sheet'!X221)</f>
        <v>60000</v>
      </c>
      <c r="Y221" s="20" t="str">
        <f>IF('S.D. Paste sheet'!Y221="","",'S.D. Paste sheet'!Y221)</f>
        <v>N</v>
      </c>
      <c r="Z221" s="20" t="str">
        <f>IF('S.D. Paste sheet'!Z221="","",'S.D. Paste sheet'!Z221)</f>
        <v>N</v>
      </c>
      <c r="AA221" s="20" t="str">
        <f>IF('S.D. Paste sheet'!AA221="","",'S.D. Paste sheet'!AA221)</f>
        <v>No</v>
      </c>
      <c r="AB221" s="20">
        <f>IF('S.D. Paste sheet'!AB221="","",'S.D. Paste sheet'!AB221)</f>
        <v>13</v>
      </c>
      <c r="AC221" s="20" t="str">
        <f>IF('S.D. Paste sheet'!AC221="","",'S.D. Paste sheet'!AC221)</f>
        <v>None</v>
      </c>
      <c r="AD221" s="20">
        <f>IF('S.D. Paste sheet'!AD221="","",'S.D. Paste sheet'!AD221)</f>
        <v>1</v>
      </c>
      <c r="AE221" s="28"/>
      <c r="AF221" t="str">
        <f>IF(AK221="","",IF(AK221&gt;0,COUNT($AG$2:AG221),""))</f>
        <v/>
      </c>
      <c r="AG221" s="25" t="str">
        <f t="shared" si="98"/>
        <v/>
      </c>
      <c r="AH221" s="25" t="str">
        <f t="shared" si="99"/>
        <v/>
      </c>
      <c r="AI221" s="25" t="str">
        <f t="shared" si="100"/>
        <v/>
      </c>
      <c r="AJ221" s="25" t="str">
        <f t="shared" si="101"/>
        <v/>
      </c>
      <c r="AK221" s="25" t="str">
        <f t="shared" si="102"/>
        <v/>
      </c>
      <c r="AL221" s="25" t="str">
        <f t="shared" si="103"/>
        <v/>
      </c>
      <c r="AM221" s="25" t="str">
        <f t="shared" si="104"/>
        <v/>
      </c>
      <c r="AN221" s="25" t="str">
        <f t="shared" si="105"/>
        <v/>
      </c>
      <c r="AO221" s="25" t="str">
        <f t="shared" si="106"/>
        <v/>
      </c>
      <c r="AP221" s="25" t="str">
        <f t="shared" si="107"/>
        <v/>
      </c>
      <c r="AQ221" s="25" t="str">
        <f t="shared" si="108"/>
        <v/>
      </c>
      <c r="AR221" s="25" t="str">
        <f t="shared" si="109"/>
        <v/>
      </c>
      <c r="AS221" s="25" t="str">
        <f t="shared" si="110"/>
        <v/>
      </c>
      <c r="AT221" s="25" t="str">
        <f t="shared" si="111"/>
        <v/>
      </c>
      <c r="AU221" s="25" t="str">
        <f t="shared" si="112"/>
        <v/>
      </c>
      <c r="AV221" s="25" t="str">
        <f t="shared" si="113"/>
        <v/>
      </c>
      <c r="AX221" t="str">
        <f>IF(BC221="","",IF(BC221&gt;0,COUNT($AY$2:AY221),""))</f>
        <v/>
      </c>
      <c r="AY221" s="25" t="str">
        <f t="shared" si="114"/>
        <v/>
      </c>
      <c r="AZ221" s="25" t="str">
        <f t="shared" si="115"/>
        <v/>
      </c>
      <c r="BA221" s="25" t="str">
        <f t="shared" si="116"/>
        <v/>
      </c>
      <c r="BB221" s="25" t="str">
        <f t="shared" si="117"/>
        <v/>
      </c>
      <c r="BC221" s="25" t="str">
        <f t="shared" si="118"/>
        <v/>
      </c>
      <c r="BD221" s="25" t="str">
        <f t="shared" si="119"/>
        <v/>
      </c>
      <c r="BE221" s="25" t="str">
        <f t="shared" si="120"/>
        <v/>
      </c>
      <c r="BF221" s="25" t="str">
        <f t="shared" si="121"/>
        <v/>
      </c>
      <c r="BG221" s="25" t="str">
        <f t="shared" si="122"/>
        <v/>
      </c>
      <c r="BH221" s="25" t="str">
        <f t="shared" si="123"/>
        <v/>
      </c>
      <c r="BI221" s="25" t="str">
        <f t="shared" si="124"/>
        <v/>
      </c>
      <c r="BJ221" s="25" t="str">
        <f t="shared" si="125"/>
        <v/>
      </c>
      <c r="BK221" s="25" t="str">
        <f t="shared" si="126"/>
        <v/>
      </c>
      <c r="BL221" s="25" t="str">
        <f t="shared" si="127"/>
        <v/>
      </c>
      <c r="BM221" s="25" t="str">
        <f t="shared" si="128"/>
        <v/>
      </c>
      <c r="BN221" s="25" t="str">
        <f t="shared" si="129"/>
        <v/>
      </c>
    </row>
    <row r="222" spans="1:66" ht="30" x14ac:dyDescent="0.25">
      <c r="A222" s="20" t="str">
        <f>IF('S.D. Paste sheet'!A222="","",'S.D. Paste sheet'!A222)</f>
        <v/>
      </c>
      <c r="B222" s="20" t="str">
        <f>IF('S.D. Paste sheet'!B222="","",'S.D. Paste sheet'!B222)</f>
        <v/>
      </c>
      <c r="C222" s="20" t="str">
        <f>IF('S.D. Paste sheet'!C222="","",'S.D. Paste sheet'!C222)</f>
        <v/>
      </c>
      <c r="D222" s="20" t="str">
        <f>IF('S.D. Paste sheet'!D222="","",'S.D. Paste sheet'!D222)</f>
        <v/>
      </c>
      <c r="E222" s="20" t="str">
        <f>IF('S.D. Paste sheet'!E222="","",UPPER('S.D. Paste sheet'!E222))</f>
        <v/>
      </c>
      <c r="F222" s="20" t="str">
        <f>IF('S.D. Paste sheet'!F222="","",'S.D. Paste sheet'!F222)</f>
        <v/>
      </c>
      <c r="G222" s="20" t="str">
        <f>IF('S.D. Paste sheet'!G222="","",UPPER('S.D. Paste sheet'!G222))</f>
        <v/>
      </c>
      <c r="H222" s="20" t="str">
        <f>IF('S.D. Paste sheet'!H222="","",UPPER('S.D. Paste sheet'!H222))</f>
        <v/>
      </c>
      <c r="I222" s="20" t="str">
        <f>IF('S.D. Paste sheet'!I222="","",'S.D. Paste sheet'!I222)</f>
        <v/>
      </c>
      <c r="J222" s="20" t="str">
        <f>IF('S.D. Paste sheet'!J222="","",'S.D. Paste sheet'!J222)</f>
        <v/>
      </c>
      <c r="K222" s="20" t="str">
        <f>IF('S.D. Paste sheet'!K222="","",'S.D. Paste sheet'!K222)</f>
        <v/>
      </c>
      <c r="L222" s="20" t="str">
        <f>IF('S.D. Paste sheet'!L222="","",'S.D. Paste sheet'!L222)</f>
        <v/>
      </c>
      <c r="M222" s="20" t="str">
        <f>IF('S.D. Paste sheet'!M222="","",'S.D. Paste sheet'!M222)</f>
        <v/>
      </c>
      <c r="N222" s="20" t="str">
        <f>IF('S.D. Paste sheet'!N222="","",'S.D. Paste sheet'!N222)</f>
        <v/>
      </c>
      <c r="O222" s="20" t="str">
        <f>IF('S.D. Paste sheet'!O222="","",'S.D. Paste sheet'!O222)</f>
        <v>OBC</v>
      </c>
      <c r="P222" s="20" t="str">
        <f>IF('S.D. Paste sheet'!P222="","",'S.D. Paste sheet'!P222)</f>
        <v>Muslim</v>
      </c>
      <c r="Q222" s="20" t="str">
        <f>IF('S.D. Paste sheet'!Q222="","",'S.D. Paste sheet'!Q222)</f>
        <v/>
      </c>
      <c r="R222" s="20" t="str">
        <f>IF('S.D. Paste sheet'!R222="","",'S.D. Paste sheet'!R222)</f>
        <v>MAHATMA GANDHI GOVT. SCHOOL BAR (214110)</v>
      </c>
      <c r="S222" s="20">
        <f>IF('S.D. Paste sheet'!S222="","",'S.D. Paste sheet'!S222)</f>
        <v>8200204302</v>
      </c>
      <c r="T222" s="20" t="str">
        <f>IF('S.D. Paste sheet'!T222="","",'S.D. Paste sheet'!T222)</f>
        <v>XXXX8973</v>
      </c>
      <c r="U222" s="20" t="str">
        <f>IF('S.D. Paste sheet'!U222="","",'S.D. Paste sheet'!U222)</f>
        <v/>
      </c>
      <c r="V222" s="20">
        <f>IF('S.D. Paste sheet'!V222="","",'S.D. Paste sheet'!V222)</f>
        <v>9829800904</v>
      </c>
      <c r="W222" s="20" t="str">
        <f>IF('S.D. Paste sheet'!W222="","",'S.D. Paste sheet'!W222)</f>
        <v>Jodhpur road,RAIPUR,BAR,306105</v>
      </c>
      <c r="X222" s="20">
        <f>IF('S.D. Paste sheet'!X222="","",'S.D. Paste sheet'!X222)</f>
        <v>36000</v>
      </c>
      <c r="Y222" s="20" t="str">
        <f>IF('S.D. Paste sheet'!Y222="","",'S.D. Paste sheet'!Y222)</f>
        <v>N</v>
      </c>
      <c r="Z222" s="20" t="str">
        <f>IF('S.D. Paste sheet'!Z222="","",'S.D. Paste sheet'!Z222)</f>
        <v>N</v>
      </c>
      <c r="AA222" s="20" t="str">
        <f>IF('S.D. Paste sheet'!AA222="","",'S.D. Paste sheet'!AA222)</f>
        <v>Yes</v>
      </c>
      <c r="AB222" s="20">
        <f>IF('S.D. Paste sheet'!AB222="","",'S.D. Paste sheet'!AB222)</f>
        <v>12</v>
      </c>
      <c r="AC222" s="20" t="str">
        <f>IF('S.D. Paste sheet'!AC222="","",'S.D. Paste sheet'!AC222)</f>
        <v>None</v>
      </c>
      <c r="AD222" s="20">
        <f>IF('S.D. Paste sheet'!AD222="","",'S.D. Paste sheet'!AD222)</f>
        <v>0</v>
      </c>
      <c r="AE222" s="28"/>
      <c r="AF222" t="str">
        <f>IF(AK222="","",IF(AK222&gt;0,COUNT($AG$2:AG222),""))</f>
        <v/>
      </c>
      <c r="AG222" s="25" t="str">
        <f t="shared" si="98"/>
        <v/>
      </c>
      <c r="AH222" s="25" t="str">
        <f t="shared" si="99"/>
        <v/>
      </c>
      <c r="AI222" s="25" t="str">
        <f t="shared" si="100"/>
        <v/>
      </c>
      <c r="AJ222" s="25" t="str">
        <f t="shared" si="101"/>
        <v/>
      </c>
      <c r="AK222" s="25" t="str">
        <f t="shared" si="102"/>
        <v/>
      </c>
      <c r="AL222" s="25" t="str">
        <f t="shared" si="103"/>
        <v/>
      </c>
      <c r="AM222" s="25" t="str">
        <f t="shared" si="104"/>
        <v/>
      </c>
      <c r="AN222" s="25" t="str">
        <f t="shared" si="105"/>
        <v/>
      </c>
      <c r="AO222" s="25" t="str">
        <f t="shared" si="106"/>
        <v/>
      </c>
      <c r="AP222" s="25" t="str">
        <f t="shared" si="107"/>
        <v/>
      </c>
      <c r="AQ222" s="25" t="str">
        <f t="shared" si="108"/>
        <v/>
      </c>
      <c r="AR222" s="25" t="str">
        <f t="shared" si="109"/>
        <v/>
      </c>
      <c r="AS222" s="25" t="str">
        <f t="shared" si="110"/>
        <v/>
      </c>
      <c r="AT222" s="25" t="str">
        <f t="shared" si="111"/>
        <v/>
      </c>
      <c r="AU222" s="25" t="str">
        <f t="shared" si="112"/>
        <v/>
      </c>
      <c r="AV222" s="25" t="str">
        <f t="shared" si="113"/>
        <v/>
      </c>
      <c r="AX222" t="str">
        <f>IF(BC222="","",IF(BC222&gt;0,COUNT($AY$2:AY222),""))</f>
        <v/>
      </c>
      <c r="AY222" s="25" t="str">
        <f t="shared" si="114"/>
        <v/>
      </c>
      <c r="AZ222" s="25" t="str">
        <f t="shared" si="115"/>
        <v/>
      </c>
      <c r="BA222" s="25" t="str">
        <f t="shared" si="116"/>
        <v/>
      </c>
      <c r="BB222" s="25" t="str">
        <f t="shared" si="117"/>
        <v/>
      </c>
      <c r="BC222" s="25" t="str">
        <f t="shared" si="118"/>
        <v/>
      </c>
      <c r="BD222" s="25" t="str">
        <f t="shared" si="119"/>
        <v/>
      </c>
      <c r="BE222" s="25" t="str">
        <f t="shared" si="120"/>
        <v/>
      </c>
      <c r="BF222" s="25" t="str">
        <f t="shared" si="121"/>
        <v/>
      </c>
      <c r="BG222" s="25" t="str">
        <f t="shared" si="122"/>
        <v/>
      </c>
      <c r="BH222" s="25" t="str">
        <f t="shared" si="123"/>
        <v/>
      </c>
      <c r="BI222" s="25" t="str">
        <f t="shared" si="124"/>
        <v/>
      </c>
      <c r="BJ222" s="25" t="str">
        <f t="shared" si="125"/>
        <v/>
      </c>
      <c r="BK222" s="25" t="str">
        <f t="shared" si="126"/>
        <v/>
      </c>
      <c r="BL222" s="25" t="str">
        <f t="shared" si="127"/>
        <v/>
      </c>
      <c r="BM222" s="25" t="str">
        <f t="shared" si="128"/>
        <v/>
      </c>
      <c r="BN222" s="25" t="str">
        <f t="shared" si="129"/>
        <v/>
      </c>
    </row>
    <row r="223" spans="1:66" ht="30" x14ac:dyDescent="0.25">
      <c r="A223" s="20" t="str">
        <f>IF('S.D. Paste sheet'!A223="","",'S.D. Paste sheet'!A223)</f>
        <v/>
      </c>
      <c r="B223" s="20" t="str">
        <f>IF('S.D. Paste sheet'!B223="","",'S.D. Paste sheet'!B223)</f>
        <v/>
      </c>
      <c r="C223" s="20" t="str">
        <f>IF('S.D. Paste sheet'!C223="","",'S.D. Paste sheet'!C223)</f>
        <v/>
      </c>
      <c r="D223" s="20" t="str">
        <f>IF('S.D. Paste sheet'!D223="","",'S.D. Paste sheet'!D223)</f>
        <v/>
      </c>
      <c r="E223" s="20" t="str">
        <f>IF('S.D. Paste sheet'!E223="","",UPPER('S.D. Paste sheet'!E223))</f>
        <v/>
      </c>
      <c r="F223" s="20" t="str">
        <f>IF('S.D. Paste sheet'!F223="","",'S.D. Paste sheet'!F223)</f>
        <v/>
      </c>
      <c r="G223" s="20" t="str">
        <f>IF('S.D. Paste sheet'!G223="","",UPPER('S.D. Paste sheet'!G223))</f>
        <v/>
      </c>
      <c r="H223" s="20" t="str">
        <f>IF('S.D. Paste sheet'!H223="","",UPPER('S.D. Paste sheet'!H223))</f>
        <v/>
      </c>
      <c r="I223" s="20" t="str">
        <f>IF('S.D. Paste sheet'!I223="","",'S.D. Paste sheet'!I223)</f>
        <v/>
      </c>
      <c r="J223" s="20" t="str">
        <f>IF('S.D. Paste sheet'!J223="","",'S.D. Paste sheet'!J223)</f>
        <v/>
      </c>
      <c r="K223" s="20" t="str">
        <f>IF('S.D. Paste sheet'!K223="","",'S.D. Paste sheet'!K223)</f>
        <v/>
      </c>
      <c r="L223" s="20" t="str">
        <f>IF('S.D. Paste sheet'!L223="","",'S.D. Paste sheet'!L223)</f>
        <v/>
      </c>
      <c r="M223" s="20" t="str">
        <f>IF('S.D. Paste sheet'!M223="","",'S.D. Paste sheet'!M223)</f>
        <v/>
      </c>
      <c r="N223" s="20" t="str">
        <f>IF('S.D. Paste sheet'!N223="","",'S.D. Paste sheet'!N223)</f>
        <v/>
      </c>
      <c r="O223" s="20" t="str">
        <f>IF('S.D. Paste sheet'!O223="","",'S.D. Paste sheet'!O223)</f>
        <v>OBC</v>
      </c>
      <c r="P223" s="20" t="str">
        <f>IF('S.D. Paste sheet'!P223="","",'S.D. Paste sheet'!P223)</f>
        <v>Hindu</v>
      </c>
      <c r="Q223" s="20" t="str">
        <f>IF('S.D. Paste sheet'!Q223="","",'S.D. Paste sheet'!Q223)</f>
        <v/>
      </c>
      <c r="R223" s="20" t="str">
        <f>IF('S.D. Paste sheet'!R223="","",'S.D. Paste sheet'!R223)</f>
        <v>MAHATMA GANDHI GOVT. SCHOOL BAR (214110)</v>
      </c>
      <c r="S223" s="20">
        <f>IF('S.D. Paste sheet'!S223="","",'S.D. Paste sheet'!S223)</f>
        <v>8200204302</v>
      </c>
      <c r="T223" s="20" t="str">
        <f>IF('S.D. Paste sheet'!T223="","",'S.D. Paste sheet'!T223)</f>
        <v>XXXX2968</v>
      </c>
      <c r="U223" s="20" t="str">
        <f>IF('S.D. Paste sheet'!U223="","",'S.D. Paste sheet'!U223)</f>
        <v/>
      </c>
      <c r="V223" s="20">
        <f>IF('S.D. Paste sheet'!V223="","",'S.D. Paste sheet'!V223)</f>
        <v>8769998731</v>
      </c>
      <c r="W223" s="20" t="str">
        <f>IF('S.D. Paste sheet'!W223="","",'S.D. Paste sheet'!W223)</f>
        <v>KALALO KA BAS BAR,RAIPUR,BAR,306105</v>
      </c>
      <c r="X223" s="20">
        <f>IF('S.D. Paste sheet'!X223="","",'S.D. Paste sheet'!X223)</f>
        <v>32000</v>
      </c>
      <c r="Y223" s="20" t="str">
        <f>IF('S.D. Paste sheet'!Y223="","",'S.D. Paste sheet'!Y223)</f>
        <v>N</v>
      </c>
      <c r="Z223" s="20" t="str">
        <f>IF('S.D. Paste sheet'!Z223="","",'S.D. Paste sheet'!Z223)</f>
        <v>Y</v>
      </c>
      <c r="AA223" s="20" t="str">
        <f>IF('S.D. Paste sheet'!AA223="","",'S.D. Paste sheet'!AA223)</f>
        <v>No</v>
      </c>
      <c r="AB223" s="20">
        <f>IF('S.D. Paste sheet'!AB223="","",'S.D. Paste sheet'!AB223)</f>
        <v>18</v>
      </c>
      <c r="AC223" s="20" t="str">
        <f>IF('S.D. Paste sheet'!AC223="","",'S.D. Paste sheet'!AC223)</f>
        <v>None</v>
      </c>
      <c r="AD223" s="20">
        <f>IF('S.D. Paste sheet'!AD223="","",'S.D. Paste sheet'!AD223)</f>
        <v>0</v>
      </c>
      <c r="AE223" s="28"/>
      <c r="AF223" t="str">
        <f>IF(AK223="","",IF(AK223&gt;0,COUNT($AG$2:AG223),""))</f>
        <v/>
      </c>
      <c r="AG223" s="25" t="str">
        <f t="shared" si="98"/>
        <v/>
      </c>
      <c r="AH223" s="25" t="str">
        <f t="shared" si="99"/>
        <v/>
      </c>
      <c r="AI223" s="25" t="str">
        <f t="shared" si="100"/>
        <v/>
      </c>
      <c r="AJ223" s="25" t="str">
        <f t="shared" si="101"/>
        <v/>
      </c>
      <c r="AK223" s="25" t="str">
        <f t="shared" si="102"/>
        <v/>
      </c>
      <c r="AL223" s="25" t="str">
        <f t="shared" si="103"/>
        <v/>
      </c>
      <c r="AM223" s="25" t="str">
        <f t="shared" si="104"/>
        <v/>
      </c>
      <c r="AN223" s="25" t="str">
        <f t="shared" si="105"/>
        <v/>
      </c>
      <c r="AO223" s="25" t="str">
        <f t="shared" si="106"/>
        <v/>
      </c>
      <c r="AP223" s="25" t="str">
        <f t="shared" si="107"/>
        <v/>
      </c>
      <c r="AQ223" s="25" t="str">
        <f t="shared" si="108"/>
        <v/>
      </c>
      <c r="AR223" s="25" t="str">
        <f t="shared" si="109"/>
        <v/>
      </c>
      <c r="AS223" s="25" t="str">
        <f t="shared" si="110"/>
        <v/>
      </c>
      <c r="AT223" s="25" t="str">
        <f t="shared" si="111"/>
        <v/>
      </c>
      <c r="AU223" s="25" t="str">
        <f t="shared" si="112"/>
        <v/>
      </c>
      <c r="AV223" s="25" t="str">
        <f t="shared" si="113"/>
        <v/>
      </c>
      <c r="AX223" t="str">
        <f>IF(BC223="","",IF(BC223&gt;0,COUNT($AY$2:AY223),""))</f>
        <v/>
      </c>
      <c r="AY223" s="25" t="str">
        <f t="shared" si="114"/>
        <v/>
      </c>
      <c r="AZ223" s="25" t="str">
        <f t="shared" si="115"/>
        <v/>
      </c>
      <c r="BA223" s="25" t="str">
        <f t="shared" si="116"/>
        <v/>
      </c>
      <c r="BB223" s="25" t="str">
        <f t="shared" si="117"/>
        <v/>
      </c>
      <c r="BC223" s="25" t="str">
        <f t="shared" si="118"/>
        <v/>
      </c>
      <c r="BD223" s="25" t="str">
        <f t="shared" si="119"/>
        <v/>
      </c>
      <c r="BE223" s="25" t="str">
        <f t="shared" si="120"/>
        <v/>
      </c>
      <c r="BF223" s="25" t="str">
        <f t="shared" si="121"/>
        <v/>
      </c>
      <c r="BG223" s="25" t="str">
        <f t="shared" si="122"/>
        <v/>
      </c>
      <c r="BH223" s="25" t="str">
        <f t="shared" si="123"/>
        <v/>
      </c>
      <c r="BI223" s="25" t="str">
        <f t="shared" si="124"/>
        <v/>
      </c>
      <c r="BJ223" s="25" t="str">
        <f t="shared" si="125"/>
        <v/>
      </c>
      <c r="BK223" s="25" t="str">
        <f t="shared" si="126"/>
        <v/>
      </c>
      <c r="BL223" s="25" t="str">
        <f t="shared" si="127"/>
        <v/>
      </c>
      <c r="BM223" s="25" t="str">
        <f t="shared" si="128"/>
        <v/>
      </c>
      <c r="BN223" s="25" t="str">
        <f t="shared" si="129"/>
        <v/>
      </c>
    </row>
    <row r="224" spans="1:66" ht="30" x14ac:dyDescent="0.25">
      <c r="A224" s="20" t="str">
        <f>IF('S.D. Paste sheet'!A224="","",'S.D. Paste sheet'!A224)</f>
        <v/>
      </c>
      <c r="B224" s="20" t="str">
        <f>IF('S.D. Paste sheet'!B224="","",'S.D. Paste sheet'!B224)</f>
        <v/>
      </c>
      <c r="C224" s="20" t="str">
        <f>IF('S.D. Paste sheet'!C224="","",'S.D. Paste sheet'!C224)</f>
        <v/>
      </c>
      <c r="D224" s="20" t="str">
        <f>IF('S.D. Paste sheet'!D224="","",'S.D. Paste sheet'!D224)</f>
        <v/>
      </c>
      <c r="E224" s="20" t="str">
        <f>IF('S.D. Paste sheet'!E224="","",UPPER('S.D. Paste sheet'!E224))</f>
        <v/>
      </c>
      <c r="F224" s="20" t="str">
        <f>IF('S.D. Paste sheet'!F224="","",'S.D. Paste sheet'!F224)</f>
        <v/>
      </c>
      <c r="G224" s="20" t="str">
        <f>IF('S.D. Paste sheet'!G224="","",UPPER('S.D. Paste sheet'!G224))</f>
        <v/>
      </c>
      <c r="H224" s="20" t="str">
        <f>IF('S.D. Paste sheet'!H224="","",UPPER('S.D. Paste sheet'!H224))</f>
        <v/>
      </c>
      <c r="I224" s="20" t="str">
        <f>IF('S.D. Paste sheet'!I224="","",'S.D. Paste sheet'!I224)</f>
        <v/>
      </c>
      <c r="J224" s="20" t="str">
        <f>IF('S.D. Paste sheet'!J224="","",'S.D. Paste sheet'!J224)</f>
        <v/>
      </c>
      <c r="K224" s="20" t="str">
        <f>IF('S.D. Paste sheet'!K224="","",'S.D. Paste sheet'!K224)</f>
        <v/>
      </c>
      <c r="L224" s="20" t="str">
        <f>IF('S.D. Paste sheet'!L224="","",'S.D. Paste sheet'!L224)</f>
        <v/>
      </c>
      <c r="M224" s="20" t="str">
        <f>IF('S.D. Paste sheet'!M224="","",'S.D. Paste sheet'!M224)</f>
        <v/>
      </c>
      <c r="N224" s="20" t="str">
        <f>IF('S.D. Paste sheet'!N224="","",'S.D. Paste sheet'!N224)</f>
        <v/>
      </c>
      <c r="O224" s="20" t="str">
        <f>IF('S.D. Paste sheet'!O224="","",'S.D. Paste sheet'!O224)</f>
        <v>OBC</v>
      </c>
      <c r="P224" s="20" t="str">
        <f>IF('S.D. Paste sheet'!P224="","",'S.D. Paste sheet'!P224)</f>
        <v>Hindu</v>
      </c>
      <c r="Q224" s="20" t="str">
        <f>IF('S.D. Paste sheet'!Q224="","",'S.D. Paste sheet'!Q224)</f>
        <v/>
      </c>
      <c r="R224" s="20" t="str">
        <f>IF('S.D. Paste sheet'!R224="","",'S.D. Paste sheet'!R224)</f>
        <v>MAHATMA GANDHI GOVT. SCHOOL BAR (214110)</v>
      </c>
      <c r="S224" s="20">
        <f>IF('S.D. Paste sheet'!S224="","",'S.D. Paste sheet'!S224)</f>
        <v>8200204302</v>
      </c>
      <c r="T224" s="20" t="str">
        <f>IF('S.D. Paste sheet'!T224="","",'S.D. Paste sheet'!T224)</f>
        <v>XXXX5094</v>
      </c>
      <c r="U224" s="20" t="str">
        <f>IF('S.D. Paste sheet'!U224="","",'S.D. Paste sheet'!U224)</f>
        <v/>
      </c>
      <c r="V224" s="20">
        <f>IF('S.D. Paste sheet'!V224="","",'S.D. Paste sheet'!V224)</f>
        <v>8769090011</v>
      </c>
      <c r="W224" s="20" t="str">
        <f>IF('S.D. Paste sheet'!W224="","",'S.D. Paste sheet'!W224)</f>
        <v>BERA GANGA SAGAR MEGHRDA ROAD,RAIPUR,VP BAR,306105</v>
      </c>
      <c r="X224" s="20">
        <f>IF('S.D. Paste sheet'!X224="","",'S.D. Paste sheet'!X224)</f>
        <v>108000</v>
      </c>
      <c r="Y224" s="20" t="str">
        <f>IF('S.D. Paste sheet'!Y224="","",'S.D. Paste sheet'!Y224)</f>
        <v>N</v>
      </c>
      <c r="Z224" s="20" t="str">
        <f>IF('S.D. Paste sheet'!Z224="","",'S.D. Paste sheet'!Z224)</f>
        <v>N</v>
      </c>
      <c r="AA224" s="20" t="str">
        <f>IF('S.D. Paste sheet'!AA224="","",'S.D. Paste sheet'!AA224)</f>
        <v>No</v>
      </c>
      <c r="AB224" s="20">
        <f>IF('S.D. Paste sheet'!AB224="","",'S.D. Paste sheet'!AB224)</f>
        <v>13</v>
      </c>
      <c r="AC224" s="20" t="str">
        <f>IF('S.D. Paste sheet'!AC224="","",'S.D. Paste sheet'!AC224)</f>
        <v>None</v>
      </c>
      <c r="AD224" s="20">
        <f>IF('S.D. Paste sheet'!AD224="","",'S.D. Paste sheet'!AD224)</f>
        <v>2</v>
      </c>
      <c r="AE224" s="28"/>
      <c r="AF224" t="str">
        <f>IF(AK224="","",IF(AK224&gt;0,COUNT($AG$2:AG224),""))</f>
        <v/>
      </c>
      <c r="AG224" s="25" t="str">
        <f t="shared" si="98"/>
        <v/>
      </c>
      <c r="AH224" s="25" t="str">
        <f t="shared" si="99"/>
        <v/>
      </c>
      <c r="AI224" s="25" t="str">
        <f t="shared" si="100"/>
        <v/>
      </c>
      <c r="AJ224" s="25" t="str">
        <f t="shared" si="101"/>
        <v/>
      </c>
      <c r="AK224" s="25" t="str">
        <f t="shared" si="102"/>
        <v/>
      </c>
      <c r="AL224" s="25" t="str">
        <f t="shared" si="103"/>
        <v/>
      </c>
      <c r="AM224" s="25" t="str">
        <f t="shared" si="104"/>
        <v/>
      </c>
      <c r="AN224" s="25" t="str">
        <f t="shared" si="105"/>
        <v/>
      </c>
      <c r="AO224" s="25" t="str">
        <f t="shared" si="106"/>
        <v/>
      </c>
      <c r="AP224" s="25" t="str">
        <f t="shared" si="107"/>
        <v/>
      </c>
      <c r="AQ224" s="25" t="str">
        <f t="shared" si="108"/>
        <v/>
      </c>
      <c r="AR224" s="25" t="str">
        <f t="shared" si="109"/>
        <v/>
      </c>
      <c r="AS224" s="25" t="str">
        <f t="shared" si="110"/>
        <v/>
      </c>
      <c r="AT224" s="25" t="str">
        <f t="shared" si="111"/>
        <v/>
      </c>
      <c r="AU224" s="25" t="str">
        <f t="shared" si="112"/>
        <v/>
      </c>
      <c r="AV224" s="25" t="str">
        <f t="shared" si="113"/>
        <v/>
      </c>
      <c r="AX224" t="str">
        <f>IF(BC224="","",IF(BC224&gt;0,COUNT($AY$2:AY224),""))</f>
        <v/>
      </c>
      <c r="AY224" s="25" t="str">
        <f t="shared" si="114"/>
        <v/>
      </c>
      <c r="AZ224" s="25" t="str">
        <f t="shared" si="115"/>
        <v/>
      </c>
      <c r="BA224" s="25" t="str">
        <f t="shared" si="116"/>
        <v/>
      </c>
      <c r="BB224" s="25" t="str">
        <f t="shared" si="117"/>
        <v/>
      </c>
      <c r="BC224" s="25" t="str">
        <f t="shared" si="118"/>
        <v/>
      </c>
      <c r="BD224" s="25" t="str">
        <f t="shared" si="119"/>
        <v/>
      </c>
      <c r="BE224" s="25" t="str">
        <f t="shared" si="120"/>
        <v/>
      </c>
      <c r="BF224" s="25" t="str">
        <f t="shared" si="121"/>
        <v/>
      </c>
      <c r="BG224" s="25" t="str">
        <f t="shared" si="122"/>
        <v/>
      </c>
      <c r="BH224" s="25" t="str">
        <f t="shared" si="123"/>
        <v/>
      </c>
      <c r="BI224" s="25" t="str">
        <f t="shared" si="124"/>
        <v/>
      </c>
      <c r="BJ224" s="25" t="str">
        <f t="shared" si="125"/>
        <v/>
      </c>
      <c r="BK224" s="25" t="str">
        <f t="shared" si="126"/>
        <v/>
      </c>
      <c r="BL224" s="25" t="str">
        <f t="shared" si="127"/>
        <v/>
      </c>
      <c r="BM224" s="25" t="str">
        <f t="shared" si="128"/>
        <v/>
      </c>
      <c r="BN224" s="25" t="str">
        <f t="shared" si="129"/>
        <v/>
      </c>
    </row>
    <row r="225" spans="1:66" ht="30" x14ac:dyDescent="0.25">
      <c r="A225" s="20" t="str">
        <f>IF('S.D. Paste sheet'!A225="","",'S.D. Paste sheet'!A225)</f>
        <v/>
      </c>
      <c r="B225" s="20" t="str">
        <f>IF('S.D. Paste sheet'!B225="","",'S.D. Paste sheet'!B225)</f>
        <v/>
      </c>
      <c r="C225" s="20" t="str">
        <f>IF('S.D. Paste sheet'!C225="","",'S.D. Paste sheet'!C225)</f>
        <v/>
      </c>
      <c r="D225" s="20" t="str">
        <f>IF('S.D. Paste sheet'!D225="","",'S.D. Paste sheet'!D225)</f>
        <v/>
      </c>
      <c r="E225" s="20" t="str">
        <f>IF('S.D. Paste sheet'!E225="","",UPPER('S.D. Paste sheet'!E225))</f>
        <v/>
      </c>
      <c r="F225" s="20" t="str">
        <f>IF('S.D. Paste sheet'!F225="","",'S.D. Paste sheet'!F225)</f>
        <v/>
      </c>
      <c r="G225" s="20" t="str">
        <f>IF('S.D. Paste sheet'!G225="","",UPPER('S.D. Paste sheet'!G225))</f>
        <v/>
      </c>
      <c r="H225" s="20" t="str">
        <f>IF('S.D. Paste sheet'!H225="","",UPPER('S.D. Paste sheet'!H225))</f>
        <v/>
      </c>
      <c r="I225" s="20" t="str">
        <f>IF('S.D. Paste sheet'!I225="","",'S.D. Paste sheet'!I225)</f>
        <v/>
      </c>
      <c r="J225" s="20" t="str">
        <f>IF('S.D. Paste sheet'!J225="","",'S.D. Paste sheet'!J225)</f>
        <v/>
      </c>
      <c r="K225" s="20" t="str">
        <f>IF('S.D. Paste sheet'!K225="","",'S.D. Paste sheet'!K225)</f>
        <v/>
      </c>
      <c r="L225" s="20" t="str">
        <f>IF('S.D. Paste sheet'!L225="","",'S.D. Paste sheet'!L225)</f>
        <v/>
      </c>
      <c r="M225" s="20" t="str">
        <f>IF('S.D. Paste sheet'!M225="","",'S.D. Paste sheet'!M225)</f>
        <v/>
      </c>
      <c r="N225" s="20" t="str">
        <f>IF('S.D. Paste sheet'!N225="","",'S.D. Paste sheet'!N225)</f>
        <v/>
      </c>
      <c r="O225" s="20" t="str">
        <f>IF('S.D. Paste sheet'!O225="","",'S.D. Paste sheet'!O225)</f>
        <v>OBC</v>
      </c>
      <c r="P225" s="20" t="str">
        <f>IF('S.D. Paste sheet'!P225="","",'S.D. Paste sheet'!P225)</f>
        <v>Muslim</v>
      </c>
      <c r="Q225" s="20" t="str">
        <f>IF('S.D. Paste sheet'!Q225="","",'S.D. Paste sheet'!Q225)</f>
        <v/>
      </c>
      <c r="R225" s="20" t="str">
        <f>IF('S.D. Paste sheet'!R225="","",'S.D. Paste sheet'!R225)</f>
        <v>MAHATMA GANDHI GOVT. SCHOOL BAR (214110)</v>
      </c>
      <c r="S225" s="20">
        <f>IF('S.D. Paste sheet'!S225="","",'S.D. Paste sheet'!S225)</f>
        <v>8200204302</v>
      </c>
      <c r="T225" s="20" t="str">
        <f>IF('S.D. Paste sheet'!T225="","",'S.D. Paste sheet'!T225)</f>
        <v>XXXX0337</v>
      </c>
      <c r="U225" s="20" t="str">
        <f>IF('S.D. Paste sheet'!U225="","",'S.D. Paste sheet'!U225)</f>
        <v/>
      </c>
      <c r="V225" s="20">
        <f>IF('S.D. Paste sheet'!V225="","",'S.D. Paste sheet'!V225)</f>
        <v>9636347220</v>
      </c>
      <c r="W225" s="20" t="str">
        <f>IF('S.D. Paste sheet'!W225="","",'S.D. Paste sheet'!W225)</f>
        <v>JODHPUR ROAD BAR NEAR SBI BANK,RAIPUR,BAR,306105</v>
      </c>
      <c r="X225" s="20">
        <f>IF('S.D. Paste sheet'!X225="","",'S.D. Paste sheet'!X225)</f>
        <v>856660</v>
      </c>
      <c r="Y225" s="20" t="str">
        <f>IF('S.D. Paste sheet'!Y225="","",'S.D. Paste sheet'!Y225)</f>
        <v>N</v>
      </c>
      <c r="Z225" s="20" t="str">
        <f>IF('S.D. Paste sheet'!Z225="","",'S.D. Paste sheet'!Z225)</f>
        <v>N</v>
      </c>
      <c r="AA225" s="20" t="str">
        <f>IF('S.D. Paste sheet'!AA225="","",'S.D. Paste sheet'!AA225)</f>
        <v>Yes</v>
      </c>
      <c r="AB225" s="20">
        <f>IF('S.D. Paste sheet'!AB225="","",'S.D. Paste sheet'!AB225)</f>
        <v>13</v>
      </c>
      <c r="AC225" s="20" t="str">
        <f>IF('S.D. Paste sheet'!AC225="","",'S.D. Paste sheet'!AC225)</f>
        <v>None</v>
      </c>
      <c r="AD225" s="20">
        <f>IF('S.D. Paste sheet'!AD225="","",'S.D. Paste sheet'!AD225)</f>
        <v>1</v>
      </c>
      <c r="AE225" s="28"/>
      <c r="AF225" t="str">
        <f>IF(AK225="","",IF(AK225&gt;0,COUNT($AG$2:AG225),""))</f>
        <v/>
      </c>
      <c r="AG225" s="25" t="str">
        <f t="shared" si="98"/>
        <v/>
      </c>
      <c r="AH225" s="25" t="str">
        <f t="shared" si="99"/>
        <v/>
      </c>
      <c r="AI225" s="25" t="str">
        <f t="shared" si="100"/>
        <v/>
      </c>
      <c r="AJ225" s="25" t="str">
        <f t="shared" si="101"/>
        <v/>
      </c>
      <c r="AK225" s="25" t="str">
        <f t="shared" si="102"/>
        <v/>
      </c>
      <c r="AL225" s="25" t="str">
        <f t="shared" si="103"/>
        <v/>
      </c>
      <c r="AM225" s="25" t="str">
        <f t="shared" si="104"/>
        <v/>
      </c>
      <c r="AN225" s="25" t="str">
        <f t="shared" si="105"/>
        <v/>
      </c>
      <c r="AO225" s="25" t="str">
        <f t="shared" si="106"/>
        <v/>
      </c>
      <c r="AP225" s="25" t="str">
        <f t="shared" si="107"/>
        <v/>
      </c>
      <c r="AQ225" s="25" t="str">
        <f t="shared" si="108"/>
        <v/>
      </c>
      <c r="AR225" s="25" t="str">
        <f t="shared" si="109"/>
        <v/>
      </c>
      <c r="AS225" s="25" t="str">
        <f t="shared" si="110"/>
        <v/>
      </c>
      <c r="AT225" s="25" t="str">
        <f t="shared" si="111"/>
        <v/>
      </c>
      <c r="AU225" s="25" t="str">
        <f t="shared" si="112"/>
        <v/>
      </c>
      <c r="AV225" s="25" t="str">
        <f t="shared" si="113"/>
        <v/>
      </c>
      <c r="AX225" t="str">
        <f>IF(BC225="","",IF(BC225&gt;0,COUNT($AY$2:AY225),""))</f>
        <v/>
      </c>
      <c r="AY225" s="25" t="str">
        <f t="shared" si="114"/>
        <v/>
      </c>
      <c r="AZ225" s="25" t="str">
        <f t="shared" si="115"/>
        <v/>
      </c>
      <c r="BA225" s="25" t="str">
        <f t="shared" si="116"/>
        <v/>
      </c>
      <c r="BB225" s="25" t="str">
        <f t="shared" si="117"/>
        <v/>
      </c>
      <c r="BC225" s="25" t="str">
        <f t="shared" si="118"/>
        <v/>
      </c>
      <c r="BD225" s="25" t="str">
        <f t="shared" si="119"/>
        <v/>
      </c>
      <c r="BE225" s="25" t="str">
        <f t="shared" si="120"/>
        <v/>
      </c>
      <c r="BF225" s="25" t="str">
        <f t="shared" si="121"/>
        <v/>
      </c>
      <c r="BG225" s="25" t="str">
        <f t="shared" si="122"/>
        <v/>
      </c>
      <c r="BH225" s="25" t="str">
        <f t="shared" si="123"/>
        <v/>
      </c>
      <c r="BI225" s="25" t="str">
        <f t="shared" si="124"/>
        <v/>
      </c>
      <c r="BJ225" s="25" t="str">
        <f t="shared" si="125"/>
        <v/>
      </c>
      <c r="BK225" s="25" t="str">
        <f t="shared" si="126"/>
        <v/>
      </c>
      <c r="BL225" s="25" t="str">
        <f t="shared" si="127"/>
        <v/>
      </c>
      <c r="BM225" s="25" t="str">
        <f t="shared" si="128"/>
        <v/>
      </c>
      <c r="BN225" s="25" t="str">
        <f t="shared" si="129"/>
        <v/>
      </c>
    </row>
    <row r="226" spans="1:66" ht="30" x14ac:dyDescent="0.25">
      <c r="A226" s="20" t="str">
        <f>IF('S.D. Paste sheet'!A226="","",'S.D. Paste sheet'!A226)</f>
        <v/>
      </c>
      <c r="B226" s="20" t="str">
        <f>IF('S.D. Paste sheet'!B226="","",'S.D. Paste sheet'!B226)</f>
        <v/>
      </c>
      <c r="C226" s="20" t="str">
        <f>IF('S.D. Paste sheet'!C226="","",'S.D. Paste sheet'!C226)</f>
        <v/>
      </c>
      <c r="D226" s="20" t="str">
        <f>IF('S.D. Paste sheet'!D226="","",'S.D. Paste sheet'!D226)</f>
        <v/>
      </c>
      <c r="E226" s="20" t="str">
        <f>IF('S.D. Paste sheet'!E226="","",UPPER('S.D. Paste sheet'!E226))</f>
        <v/>
      </c>
      <c r="F226" s="20" t="str">
        <f>IF('S.D. Paste sheet'!F226="","",'S.D. Paste sheet'!F226)</f>
        <v/>
      </c>
      <c r="G226" s="20" t="str">
        <f>IF('S.D. Paste sheet'!G226="","",UPPER('S.D. Paste sheet'!G226))</f>
        <v/>
      </c>
      <c r="H226" s="20" t="str">
        <f>IF('S.D. Paste sheet'!H226="","",UPPER('S.D. Paste sheet'!H226))</f>
        <v/>
      </c>
      <c r="I226" s="20" t="str">
        <f>IF('S.D. Paste sheet'!I226="","",'S.D. Paste sheet'!I226)</f>
        <v/>
      </c>
      <c r="J226" s="20" t="str">
        <f>IF('S.D. Paste sheet'!J226="","",'S.D. Paste sheet'!J226)</f>
        <v/>
      </c>
      <c r="K226" s="20" t="str">
        <f>IF('S.D. Paste sheet'!K226="","",'S.D. Paste sheet'!K226)</f>
        <v/>
      </c>
      <c r="L226" s="20" t="str">
        <f>IF('S.D. Paste sheet'!L226="","",'S.D. Paste sheet'!L226)</f>
        <v/>
      </c>
      <c r="M226" s="20" t="str">
        <f>IF('S.D. Paste sheet'!M226="","",'S.D. Paste sheet'!M226)</f>
        <v/>
      </c>
      <c r="N226" s="20" t="str">
        <f>IF('S.D. Paste sheet'!N226="","",'S.D. Paste sheet'!N226)</f>
        <v/>
      </c>
      <c r="O226" s="20" t="str">
        <f>IF('S.D. Paste sheet'!O226="","",'S.D. Paste sheet'!O226)</f>
        <v>SC</v>
      </c>
      <c r="P226" s="20" t="str">
        <f>IF('S.D. Paste sheet'!P226="","",'S.D. Paste sheet'!P226)</f>
        <v>Hindu</v>
      </c>
      <c r="Q226" s="20" t="str">
        <f>IF('S.D. Paste sheet'!Q226="","",'S.D. Paste sheet'!Q226)</f>
        <v/>
      </c>
      <c r="R226" s="20" t="str">
        <f>IF('S.D. Paste sheet'!R226="","",'S.D. Paste sheet'!R226)</f>
        <v>MAHATMA GANDHI GOVT. SCHOOL BAR (214110)</v>
      </c>
      <c r="S226" s="20">
        <f>IF('S.D. Paste sheet'!S226="","",'S.D. Paste sheet'!S226)</f>
        <v>8200204302</v>
      </c>
      <c r="T226" s="20" t="str">
        <f>IF('S.D. Paste sheet'!T226="","",'S.D. Paste sheet'!T226)</f>
        <v>XXXX0190</v>
      </c>
      <c r="U226" s="20" t="str">
        <f>IF('S.D. Paste sheet'!U226="","",'S.D. Paste sheet'!U226)</f>
        <v>VWPJSKN</v>
      </c>
      <c r="V226" s="20">
        <f>IF('S.D. Paste sheet'!V226="","",'S.D. Paste sheet'!V226)</f>
        <v>9636195373</v>
      </c>
      <c r="W226" s="20" t="str">
        <f>IF('S.D. Paste sheet'!W226="","",'S.D. Paste sheet'!W226)</f>
        <v>NEAR GANGA MAIYA TEMPLE ,RAIPUR,VP GIRI,306102</v>
      </c>
      <c r="X226" s="20">
        <f>IF('S.D. Paste sheet'!X226="","",'S.D. Paste sheet'!X226)</f>
        <v>360000</v>
      </c>
      <c r="Y226" s="20" t="str">
        <f>IF('S.D. Paste sheet'!Y226="","",'S.D. Paste sheet'!Y226)</f>
        <v>N</v>
      </c>
      <c r="Z226" s="20" t="str">
        <f>IF('S.D. Paste sheet'!Z226="","",'S.D. Paste sheet'!Z226)</f>
        <v>N</v>
      </c>
      <c r="AA226" s="20" t="str">
        <f>IF('S.D. Paste sheet'!AA226="","",'S.D. Paste sheet'!AA226)</f>
        <v>No</v>
      </c>
      <c r="AB226" s="20">
        <f>IF('S.D. Paste sheet'!AB226="","",'S.D. Paste sheet'!AB226)</f>
        <v>13</v>
      </c>
      <c r="AC226" s="20" t="str">
        <f>IF('S.D. Paste sheet'!AC226="","",'S.D. Paste sheet'!AC226)</f>
        <v>None</v>
      </c>
      <c r="AD226" s="20">
        <f>IF('S.D. Paste sheet'!AD226="","",'S.D. Paste sheet'!AD226)</f>
        <v>13</v>
      </c>
      <c r="AE226" s="28"/>
      <c r="AF226" t="str">
        <f>IF(AK226="","",IF(AK226&gt;0,COUNT($AG$2:AG226),""))</f>
        <v/>
      </c>
      <c r="AG226" s="25" t="str">
        <f t="shared" si="98"/>
        <v/>
      </c>
      <c r="AH226" s="25" t="str">
        <f t="shared" si="99"/>
        <v/>
      </c>
      <c r="AI226" s="25" t="str">
        <f t="shared" si="100"/>
        <v/>
      </c>
      <c r="AJ226" s="25" t="str">
        <f t="shared" si="101"/>
        <v/>
      </c>
      <c r="AK226" s="25" t="str">
        <f t="shared" si="102"/>
        <v/>
      </c>
      <c r="AL226" s="25" t="str">
        <f t="shared" si="103"/>
        <v/>
      </c>
      <c r="AM226" s="25" t="str">
        <f t="shared" si="104"/>
        <v/>
      </c>
      <c r="AN226" s="25" t="str">
        <f t="shared" si="105"/>
        <v/>
      </c>
      <c r="AO226" s="25" t="str">
        <f t="shared" si="106"/>
        <v/>
      </c>
      <c r="AP226" s="25" t="str">
        <f t="shared" si="107"/>
        <v/>
      </c>
      <c r="AQ226" s="25" t="str">
        <f t="shared" si="108"/>
        <v/>
      </c>
      <c r="AR226" s="25" t="str">
        <f t="shared" si="109"/>
        <v/>
      </c>
      <c r="AS226" s="25" t="str">
        <f t="shared" si="110"/>
        <v/>
      </c>
      <c r="AT226" s="25" t="str">
        <f t="shared" si="111"/>
        <v/>
      </c>
      <c r="AU226" s="25" t="str">
        <f t="shared" si="112"/>
        <v/>
      </c>
      <c r="AV226" s="25" t="str">
        <f t="shared" si="113"/>
        <v/>
      </c>
      <c r="AX226" t="str">
        <f>IF(BC226="","",IF(BC226&gt;0,COUNT($AY$2:AY226),""))</f>
        <v/>
      </c>
      <c r="AY226" s="25" t="str">
        <f t="shared" si="114"/>
        <v/>
      </c>
      <c r="AZ226" s="25" t="str">
        <f t="shared" si="115"/>
        <v/>
      </c>
      <c r="BA226" s="25" t="str">
        <f t="shared" si="116"/>
        <v/>
      </c>
      <c r="BB226" s="25" t="str">
        <f t="shared" si="117"/>
        <v/>
      </c>
      <c r="BC226" s="25" t="str">
        <f t="shared" si="118"/>
        <v/>
      </c>
      <c r="BD226" s="25" t="str">
        <f t="shared" si="119"/>
        <v/>
      </c>
      <c r="BE226" s="25" t="str">
        <f t="shared" si="120"/>
        <v/>
      </c>
      <c r="BF226" s="25" t="str">
        <f t="shared" si="121"/>
        <v/>
      </c>
      <c r="BG226" s="25" t="str">
        <f t="shared" si="122"/>
        <v/>
      </c>
      <c r="BH226" s="25" t="str">
        <f t="shared" si="123"/>
        <v/>
      </c>
      <c r="BI226" s="25" t="str">
        <f t="shared" si="124"/>
        <v/>
      </c>
      <c r="BJ226" s="25" t="str">
        <f t="shared" si="125"/>
        <v/>
      </c>
      <c r="BK226" s="25" t="str">
        <f t="shared" si="126"/>
        <v/>
      </c>
      <c r="BL226" s="25" t="str">
        <f t="shared" si="127"/>
        <v/>
      </c>
      <c r="BM226" s="25" t="str">
        <f t="shared" si="128"/>
        <v/>
      </c>
      <c r="BN226" s="25" t="str">
        <f t="shared" si="129"/>
        <v/>
      </c>
    </row>
    <row r="227" spans="1:66" ht="30" x14ac:dyDescent="0.25">
      <c r="A227" s="20" t="str">
        <f>IF('S.D. Paste sheet'!A227="","",'S.D. Paste sheet'!A227)</f>
        <v/>
      </c>
      <c r="B227" s="20" t="str">
        <f>IF('S.D. Paste sheet'!B227="","",'S.D. Paste sheet'!B227)</f>
        <v/>
      </c>
      <c r="C227" s="20" t="str">
        <f>IF('S.D. Paste sheet'!C227="","",'S.D. Paste sheet'!C227)</f>
        <v/>
      </c>
      <c r="D227" s="20" t="str">
        <f>IF('S.D. Paste sheet'!D227="","",'S.D. Paste sheet'!D227)</f>
        <v/>
      </c>
      <c r="E227" s="20" t="str">
        <f>IF('S.D. Paste sheet'!E227="","",UPPER('S.D. Paste sheet'!E227))</f>
        <v/>
      </c>
      <c r="F227" s="20" t="str">
        <f>IF('S.D. Paste sheet'!F227="","",'S.D. Paste sheet'!F227)</f>
        <v/>
      </c>
      <c r="G227" s="20" t="str">
        <f>IF('S.D. Paste sheet'!G227="","",UPPER('S.D. Paste sheet'!G227))</f>
        <v/>
      </c>
      <c r="H227" s="20" t="str">
        <f>IF('S.D. Paste sheet'!H227="","",UPPER('S.D. Paste sheet'!H227))</f>
        <v/>
      </c>
      <c r="I227" s="20" t="str">
        <f>IF('S.D. Paste sheet'!I227="","",'S.D. Paste sheet'!I227)</f>
        <v/>
      </c>
      <c r="J227" s="20" t="str">
        <f>IF('S.D. Paste sheet'!J227="","",'S.D. Paste sheet'!J227)</f>
        <v/>
      </c>
      <c r="K227" s="20" t="str">
        <f>IF('S.D. Paste sheet'!K227="","",'S.D. Paste sheet'!K227)</f>
        <v/>
      </c>
      <c r="L227" s="20" t="str">
        <f>IF('S.D. Paste sheet'!L227="","",'S.D. Paste sheet'!L227)</f>
        <v/>
      </c>
      <c r="M227" s="20" t="str">
        <f>IF('S.D. Paste sheet'!M227="","",'S.D. Paste sheet'!M227)</f>
        <v/>
      </c>
      <c r="N227" s="20" t="str">
        <f>IF('S.D. Paste sheet'!N227="","",'S.D. Paste sheet'!N227)</f>
        <v/>
      </c>
      <c r="O227" s="20" t="str">
        <f>IF('S.D. Paste sheet'!O227="","",'S.D. Paste sheet'!O227)</f>
        <v>OBC</v>
      </c>
      <c r="P227" s="20" t="str">
        <f>IF('S.D. Paste sheet'!P227="","",'S.D. Paste sheet'!P227)</f>
        <v>Muslim</v>
      </c>
      <c r="Q227" s="20" t="str">
        <f>IF('S.D. Paste sheet'!Q227="","",'S.D. Paste sheet'!Q227)</f>
        <v/>
      </c>
      <c r="R227" s="20" t="str">
        <f>IF('S.D. Paste sheet'!R227="","",'S.D. Paste sheet'!R227)</f>
        <v>MAHATMA GANDHI GOVT. SCHOOL BAR (214110)</v>
      </c>
      <c r="S227" s="20">
        <f>IF('S.D. Paste sheet'!S227="","",'S.D. Paste sheet'!S227)</f>
        <v>8200204302</v>
      </c>
      <c r="T227" s="20" t="str">
        <f>IF('S.D. Paste sheet'!T227="","",'S.D. Paste sheet'!T227)</f>
        <v>XXXX0938</v>
      </c>
      <c r="U227" s="20" t="str">
        <f>IF('S.D. Paste sheet'!U227="","",'S.D. Paste sheet'!U227)</f>
        <v/>
      </c>
      <c r="V227" s="20">
        <f>IF('S.D. Paste sheet'!V227="","",'S.D. Paste sheet'!V227)</f>
        <v>7726001882</v>
      </c>
      <c r="W227" s="20" t="str">
        <f>IF('S.D. Paste sheet'!W227="","",'S.D. Paste sheet'!W227)</f>
        <v>miyan magri,RAIPUR,BAR,306105</v>
      </c>
      <c r="X227" s="20">
        <f>IF('S.D. Paste sheet'!X227="","",'S.D. Paste sheet'!X227)</f>
        <v>38000</v>
      </c>
      <c r="Y227" s="20" t="str">
        <f>IF('S.D. Paste sheet'!Y227="","",'S.D. Paste sheet'!Y227)</f>
        <v>N</v>
      </c>
      <c r="Z227" s="20" t="str">
        <f>IF('S.D. Paste sheet'!Z227="","",'S.D. Paste sheet'!Z227)</f>
        <v>N</v>
      </c>
      <c r="AA227" s="20" t="str">
        <f>IF('S.D. Paste sheet'!AA227="","",'S.D. Paste sheet'!AA227)</f>
        <v>Yes</v>
      </c>
      <c r="AB227" s="20">
        <f>IF('S.D. Paste sheet'!AB227="","",'S.D. Paste sheet'!AB227)</f>
        <v>13</v>
      </c>
      <c r="AC227" s="20" t="str">
        <f>IF('S.D. Paste sheet'!AC227="","",'S.D. Paste sheet'!AC227)</f>
        <v>None</v>
      </c>
      <c r="AD227" s="20">
        <f>IF('S.D. Paste sheet'!AD227="","",'S.D. Paste sheet'!AD227)</f>
        <v>0</v>
      </c>
      <c r="AE227" s="28"/>
      <c r="AF227" t="str">
        <f>IF(AK227="","",IF(AK227&gt;0,COUNT($AG$2:AG227),""))</f>
        <v/>
      </c>
      <c r="AG227" s="25" t="str">
        <f t="shared" si="98"/>
        <v/>
      </c>
      <c r="AH227" s="25" t="str">
        <f t="shared" si="99"/>
        <v/>
      </c>
      <c r="AI227" s="25" t="str">
        <f t="shared" si="100"/>
        <v/>
      </c>
      <c r="AJ227" s="25" t="str">
        <f t="shared" si="101"/>
        <v/>
      </c>
      <c r="AK227" s="25" t="str">
        <f t="shared" si="102"/>
        <v/>
      </c>
      <c r="AL227" s="25" t="str">
        <f t="shared" si="103"/>
        <v/>
      </c>
      <c r="AM227" s="25" t="str">
        <f t="shared" si="104"/>
        <v/>
      </c>
      <c r="AN227" s="25" t="str">
        <f t="shared" si="105"/>
        <v/>
      </c>
      <c r="AO227" s="25" t="str">
        <f t="shared" si="106"/>
        <v/>
      </c>
      <c r="AP227" s="25" t="str">
        <f t="shared" si="107"/>
        <v/>
      </c>
      <c r="AQ227" s="25" t="str">
        <f t="shared" si="108"/>
        <v/>
      </c>
      <c r="AR227" s="25" t="str">
        <f t="shared" si="109"/>
        <v/>
      </c>
      <c r="AS227" s="25" t="str">
        <f t="shared" si="110"/>
        <v/>
      </c>
      <c r="AT227" s="25" t="str">
        <f t="shared" si="111"/>
        <v/>
      </c>
      <c r="AU227" s="25" t="str">
        <f t="shared" si="112"/>
        <v/>
      </c>
      <c r="AV227" s="25" t="str">
        <f t="shared" si="113"/>
        <v/>
      </c>
      <c r="AX227" t="str">
        <f>IF(BC227="","",IF(BC227&gt;0,COUNT($AY$2:AY227),""))</f>
        <v/>
      </c>
      <c r="AY227" s="25" t="str">
        <f t="shared" si="114"/>
        <v/>
      </c>
      <c r="AZ227" s="25" t="str">
        <f t="shared" si="115"/>
        <v/>
      </c>
      <c r="BA227" s="25" t="str">
        <f t="shared" si="116"/>
        <v/>
      </c>
      <c r="BB227" s="25" t="str">
        <f t="shared" si="117"/>
        <v/>
      </c>
      <c r="BC227" s="25" t="str">
        <f t="shared" si="118"/>
        <v/>
      </c>
      <c r="BD227" s="25" t="str">
        <f t="shared" si="119"/>
        <v/>
      </c>
      <c r="BE227" s="25" t="str">
        <f t="shared" si="120"/>
        <v/>
      </c>
      <c r="BF227" s="25" t="str">
        <f t="shared" si="121"/>
        <v/>
      </c>
      <c r="BG227" s="25" t="str">
        <f t="shared" si="122"/>
        <v/>
      </c>
      <c r="BH227" s="25" t="str">
        <f t="shared" si="123"/>
        <v/>
      </c>
      <c r="BI227" s="25" t="str">
        <f t="shared" si="124"/>
        <v/>
      </c>
      <c r="BJ227" s="25" t="str">
        <f t="shared" si="125"/>
        <v/>
      </c>
      <c r="BK227" s="25" t="str">
        <f t="shared" si="126"/>
        <v/>
      </c>
      <c r="BL227" s="25" t="str">
        <f t="shared" si="127"/>
        <v/>
      </c>
      <c r="BM227" s="25" t="str">
        <f t="shared" si="128"/>
        <v/>
      </c>
      <c r="BN227" s="25" t="str">
        <f t="shared" si="129"/>
        <v/>
      </c>
    </row>
    <row r="228" spans="1:66" ht="30" x14ac:dyDescent="0.25">
      <c r="A228" s="20" t="str">
        <f>IF('S.D. Paste sheet'!A228="","",'S.D. Paste sheet'!A228)</f>
        <v/>
      </c>
      <c r="B228" s="20" t="str">
        <f>IF('S.D. Paste sheet'!B228="","",'S.D. Paste sheet'!B228)</f>
        <v/>
      </c>
      <c r="C228" s="20" t="str">
        <f>IF('S.D. Paste sheet'!C228="","",'S.D. Paste sheet'!C228)</f>
        <v/>
      </c>
      <c r="D228" s="20" t="str">
        <f>IF('S.D. Paste sheet'!D228="","",'S.D. Paste sheet'!D228)</f>
        <v/>
      </c>
      <c r="E228" s="20" t="str">
        <f>IF('S.D. Paste sheet'!E228="","",UPPER('S.D. Paste sheet'!E228))</f>
        <v/>
      </c>
      <c r="F228" s="20" t="str">
        <f>IF('S.D. Paste sheet'!F228="","",'S.D. Paste sheet'!F228)</f>
        <v/>
      </c>
      <c r="G228" s="20" t="str">
        <f>IF('S.D. Paste sheet'!G228="","",UPPER('S.D. Paste sheet'!G228))</f>
        <v/>
      </c>
      <c r="H228" s="20" t="str">
        <f>IF('S.D. Paste sheet'!H228="","",UPPER('S.D. Paste sheet'!H228))</f>
        <v/>
      </c>
      <c r="I228" s="20" t="str">
        <f>IF('S.D. Paste sheet'!I228="","",'S.D. Paste sheet'!I228)</f>
        <v/>
      </c>
      <c r="J228" s="20" t="str">
        <f>IF('S.D. Paste sheet'!J228="","",'S.D. Paste sheet'!J228)</f>
        <v/>
      </c>
      <c r="K228" s="20" t="str">
        <f>IF('S.D. Paste sheet'!K228="","",'S.D. Paste sheet'!K228)</f>
        <v/>
      </c>
      <c r="L228" s="20" t="str">
        <f>IF('S.D. Paste sheet'!L228="","",'S.D. Paste sheet'!L228)</f>
        <v/>
      </c>
      <c r="M228" s="20" t="str">
        <f>IF('S.D. Paste sheet'!M228="","",'S.D. Paste sheet'!M228)</f>
        <v/>
      </c>
      <c r="N228" s="20" t="str">
        <f>IF('S.D. Paste sheet'!N228="","",'S.D. Paste sheet'!N228)</f>
        <v/>
      </c>
      <c r="O228" s="20" t="str">
        <f>IF('S.D. Paste sheet'!O228="","",'S.D. Paste sheet'!O228)</f>
        <v>OBC</v>
      </c>
      <c r="P228" s="20" t="str">
        <f>IF('S.D. Paste sheet'!P228="","",'S.D. Paste sheet'!P228)</f>
        <v>Muslim</v>
      </c>
      <c r="Q228" s="20" t="str">
        <f>IF('S.D. Paste sheet'!Q228="","",'S.D. Paste sheet'!Q228)</f>
        <v/>
      </c>
      <c r="R228" s="20" t="str">
        <f>IF('S.D. Paste sheet'!R228="","",'S.D. Paste sheet'!R228)</f>
        <v>MAHATMA GANDHI GOVT. SCHOOL BAR (214110)</v>
      </c>
      <c r="S228" s="20">
        <f>IF('S.D. Paste sheet'!S228="","",'S.D. Paste sheet'!S228)</f>
        <v>8200204302</v>
      </c>
      <c r="T228" s="20" t="str">
        <f>IF('S.D. Paste sheet'!T228="","",'S.D. Paste sheet'!T228)</f>
        <v>XXXX8773</v>
      </c>
      <c r="U228" s="20" t="str">
        <f>IF('S.D. Paste sheet'!U228="","",'S.D. Paste sheet'!U228)</f>
        <v/>
      </c>
      <c r="V228" s="20">
        <f>IF('S.D. Paste sheet'!V228="","",'S.D. Paste sheet'!V228)</f>
        <v>9829800904</v>
      </c>
      <c r="W228" s="20" t="str">
        <f>IF('S.D. Paste sheet'!W228="","",'S.D. Paste sheet'!W228)</f>
        <v>miyan magri,RAIPUR,BAR,306105</v>
      </c>
      <c r="X228" s="20">
        <f>IF('S.D. Paste sheet'!X228="","",'S.D. Paste sheet'!X228)</f>
        <v>36000</v>
      </c>
      <c r="Y228" s="20" t="str">
        <f>IF('S.D. Paste sheet'!Y228="","",'S.D. Paste sheet'!Y228)</f>
        <v>N</v>
      </c>
      <c r="Z228" s="20" t="str">
        <f>IF('S.D. Paste sheet'!Z228="","",'S.D. Paste sheet'!Z228)</f>
        <v>N</v>
      </c>
      <c r="AA228" s="20" t="str">
        <f>IF('S.D. Paste sheet'!AA228="","",'S.D. Paste sheet'!AA228)</f>
        <v>Yes</v>
      </c>
      <c r="AB228" s="20">
        <f>IF('S.D. Paste sheet'!AB228="","",'S.D. Paste sheet'!AB228)</f>
        <v>13</v>
      </c>
      <c r="AC228" s="20" t="str">
        <f>IF('S.D. Paste sheet'!AC228="","",'S.D. Paste sheet'!AC228)</f>
        <v>None</v>
      </c>
      <c r="AD228" s="20">
        <f>IF('S.D. Paste sheet'!AD228="","",'S.D. Paste sheet'!AD228)</f>
        <v>0</v>
      </c>
      <c r="AE228" s="28"/>
      <c r="AF228" t="str">
        <f>IF(AK228="","",IF(AK228&gt;0,COUNT($AG$2:AG228),""))</f>
        <v/>
      </c>
      <c r="AG228" s="25" t="str">
        <f t="shared" si="98"/>
        <v/>
      </c>
      <c r="AH228" s="25" t="str">
        <f t="shared" si="99"/>
        <v/>
      </c>
      <c r="AI228" s="25" t="str">
        <f t="shared" si="100"/>
        <v/>
      </c>
      <c r="AJ228" s="25" t="str">
        <f t="shared" si="101"/>
        <v/>
      </c>
      <c r="AK228" s="25" t="str">
        <f t="shared" si="102"/>
        <v/>
      </c>
      <c r="AL228" s="25" t="str">
        <f t="shared" si="103"/>
        <v/>
      </c>
      <c r="AM228" s="25" t="str">
        <f t="shared" si="104"/>
        <v/>
      </c>
      <c r="AN228" s="25" t="str">
        <f t="shared" si="105"/>
        <v/>
      </c>
      <c r="AO228" s="25" t="str">
        <f t="shared" si="106"/>
        <v/>
      </c>
      <c r="AP228" s="25" t="str">
        <f t="shared" si="107"/>
        <v/>
      </c>
      <c r="AQ228" s="25" t="str">
        <f t="shared" si="108"/>
        <v/>
      </c>
      <c r="AR228" s="25" t="str">
        <f t="shared" si="109"/>
        <v/>
      </c>
      <c r="AS228" s="25" t="str">
        <f t="shared" si="110"/>
        <v/>
      </c>
      <c r="AT228" s="25" t="str">
        <f t="shared" si="111"/>
        <v/>
      </c>
      <c r="AU228" s="25" t="str">
        <f t="shared" si="112"/>
        <v/>
      </c>
      <c r="AV228" s="25" t="str">
        <f t="shared" si="113"/>
        <v/>
      </c>
      <c r="AX228" t="str">
        <f>IF(BC228="","",IF(BC228&gt;0,COUNT($AY$2:AY228),""))</f>
        <v/>
      </c>
      <c r="AY228" s="25" t="str">
        <f t="shared" si="114"/>
        <v/>
      </c>
      <c r="AZ228" s="25" t="str">
        <f t="shared" si="115"/>
        <v/>
      </c>
      <c r="BA228" s="25" t="str">
        <f t="shared" si="116"/>
        <v/>
      </c>
      <c r="BB228" s="25" t="str">
        <f t="shared" si="117"/>
        <v/>
      </c>
      <c r="BC228" s="25" t="str">
        <f t="shared" si="118"/>
        <v/>
      </c>
      <c r="BD228" s="25" t="str">
        <f t="shared" si="119"/>
        <v/>
      </c>
      <c r="BE228" s="25" t="str">
        <f t="shared" si="120"/>
        <v/>
      </c>
      <c r="BF228" s="25" t="str">
        <f t="shared" si="121"/>
        <v/>
      </c>
      <c r="BG228" s="25" t="str">
        <f t="shared" si="122"/>
        <v/>
      </c>
      <c r="BH228" s="25" t="str">
        <f t="shared" si="123"/>
        <v/>
      </c>
      <c r="BI228" s="25" t="str">
        <f t="shared" si="124"/>
        <v/>
      </c>
      <c r="BJ228" s="25" t="str">
        <f t="shared" si="125"/>
        <v/>
      </c>
      <c r="BK228" s="25" t="str">
        <f t="shared" si="126"/>
        <v/>
      </c>
      <c r="BL228" s="25" t="str">
        <f t="shared" si="127"/>
        <v/>
      </c>
      <c r="BM228" s="25" t="str">
        <f t="shared" si="128"/>
        <v/>
      </c>
      <c r="BN228" s="25" t="str">
        <f t="shared" si="129"/>
        <v/>
      </c>
    </row>
    <row r="229" spans="1:66" ht="30" x14ac:dyDescent="0.25">
      <c r="A229" s="20" t="str">
        <f>IF('S.D. Paste sheet'!A229="","",'S.D. Paste sheet'!A229)</f>
        <v/>
      </c>
      <c r="B229" s="20" t="str">
        <f>IF('S.D. Paste sheet'!B229="","",'S.D. Paste sheet'!B229)</f>
        <v/>
      </c>
      <c r="C229" s="20" t="str">
        <f>IF('S.D. Paste sheet'!C229="","",'S.D. Paste sheet'!C229)</f>
        <v/>
      </c>
      <c r="D229" s="20" t="str">
        <f>IF('S.D. Paste sheet'!D229="","",'S.D. Paste sheet'!D229)</f>
        <v/>
      </c>
      <c r="E229" s="20" t="str">
        <f>IF('S.D. Paste sheet'!E229="","",UPPER('S.D. Paste sheet'!E229))</f>
        <v/>
      </c>
      <c r="F229" s="20" t="str">
        <f>IF('S.D. Paste sheet'!F229="","",'S.D. Paste sheet'!F229)</f>
        <v/>
      </c>
      <c r="G229" s="20" t="str">
        <f>IF('S.D. Paste sheet'!G229="","",UPPER('S.D. Paste sheet'!G229))</f>
        <v/>
      </c>
      <c r="H229" s="20" t="str">
        <f>IF('S.D. Paste sheet'!H229="","",UPPER('S.D. Paste sheet'!H229))</f>
        <v/>
      </c>
      <c r="I229" s="20" t="str">
        <f>IF('S.D. Paste sheet'!I229="","",'S.D. Paste sheet'!I229)</f>
        <v/>
      </c>
      <c r="J229" s="20" t="str">
        <f>IF('S.D. Paste sheet'!J229="","",'S.D. Paste sheet'!J229)</f>
        <v/>
      </c>
      <c r="K229" s="20" t="str">
        <f>IF('S.D. Paste sheet'!K229="","",'S.D. Paste sheet'!K229)</f>
        <v/>
      </c>
      <c r="L229" s="20" t="str">
        <f>IF('S.D. Paste sheet'!L229="","",'S.D. Paste sheet'!L229)</f>
        <v/>
      </c>
      <c r="M229" s="20" t="str">
        <f>IF('S.D. Paste sheet'!M229="","",'S.D. Paste sheet'!M229)</f>
        <v/>
      </c>
      <c r="N229" s="20" t="str">
        <f>IF('S.D. Paste sheet'!N229="","",'S.D. Paste sheet'!N229)</f>
        <v/>
      </c>
      <c r="O229" s="20" t="str">
        <f>IF('S.D. Paste sheet'!O229="","",'S.D. Paste sheet'!O229)</f>
        <v>SBC</v>
      </c>
      <c r="P229" s="20" t="str">
        <f>IF('S.D. Paste sheet'!P229="","",'S.D. Paste sheet'!P229)</f>
        <v>Hindu</v>
      </c>
      <c r="Q229" s="20" t="str">
        <f>IF('S.D. Paste sheet'!Q229="","",'S.D. Paste sheet'!Q229)</f>
        <v/>
      </c>
      <c r="R229" s="20" t="str">
        <f>IF('S.D. Paste sheet'!R229="","",'S.D. Paste sheet'!R229)</f>
        <v>MAHATMA GANDHI GOVT. SCHOOL BAR (214110)</v>
      </c>
      <c r="S229" s="20">
        <f>IF('S.D. Paste sheet'!S229="","",'S.D. Paste sheet'!S229)</f>
        <v>8200204302</v>
      </c>
      <c r="T229" s="20" t="str">
        <f>IF('S.D. Paste sheet'!T229="","",'S.D. Paste sheet'!T229)</f>
        <v>XXXX5138</v>
      </c>
      <c r="U229" s="20" t="str">
        <f>IF('S.D. Paste sheet'!U229="","",'S.D. Paste sheet'!U229)</f>
        <v/>
      </c>
      <c r="V229" s="20">
        <f>IF('S.D. Paste sheet'!V229="","",'S.D. Paste sheet'!V229)</f>
        <v>8003828685</v>
      </c>
      <c r="W229" s="20" t="str">
        <f>IF('S.D. Paste sheet'!W229="","",'S.D. Paste sheet'!W229)</f>
        <v>Gurjaro ka bas,RAIPUR,BAR,306105</v>
      </c>
      <c r="X229" s="20">
        <f>IF('S.D. Paste sheet'!X229="","",'S.D. Paste sheet'!X229)</f>
        <v>40000</v>
      </c>
      <c r="Y229" s="20" t="str">
        <f>IF('S.D. Paste sheet'!Y229="","",'S.D. Paste sheet'!Y229)</f>
        <v>N</v>
      </c>
      <c r="Z229" s="20" t="str">
        <f>IF('S.D. Paste sheet'!Z229="","",'S.D. Paste sheet'!Z229)</f>
        <v>N</v>
      </c>
      <c r="AA229" s="20" t="str">
        <f>IF('S.D. Paste sheet'!AA229="","",'S.D. Paste sheet'!AA229)</f>
        <v>No</v>
      </c>
      <c r="AB229" s="20">
        <f>IF('S.D. Paste sheet'!AB229="","",'S.D. Paste sheet'!AB229)</f>
        <v>12</v>
      </c>
      <c r="AC229" s="20" t="str">
        <f>IF('S.D. Paste sheet'!AC229="","",'S.D. Paste sheet'!AC229)</f>
        <v>None</v>
      </c>
      <c r="AD229" s="20">
        <f>IF('S.D. Paste sheet'!AD229="","",'S.D. Paste sheet'!AD229)</f>
        <v>0</v>
      </c>
      <c r="AE229" s="28"/>
      <c r="AF229" t="str">
        <f>IF(AK229="","",IF(AK229&gt;0,COUNT($AG$2:AG229),""))</f>
        <v/>
      </c>
      <c r="AG229" s="25" t="str">
        <f t="shared" si="98"/>
        <v/>
      </c>
      <c r="AH229" s="25" t="str">
        <f t="shared" si="99"/>
        <v/>
      </c>
      <c r="AI229" s="25" t="str">
        <f t="shared" si="100"/>
        <v/>
      </c>
      <c r="AJ229" s="25" t="str">
        <f t="shared" si="101"/>
        <v/>
      </c>
      <c r="AK229" s="25" t="str">
        <f t="shared" si="102"/>
        <v/>
      </c>
      <c r="AL229" s="25" t="str">
        <f t="shared" si="103"/>
        <v/>
      </c>
      <c r="AM229" s="25" t="str">
        <f t="shared" si="104"/>
        <v/>
      </c>
      <c r="AN229" s="25" t="str">
        <f t="shared" si="105"/>
        <v/>
      </c>
      <c r="AO229" s="25" t="str">
        <f t="shared" si="106"/>
        <v/>
      </c>
      <c r="AP229" s="25" t="str">
        <f t="shared" si="107"/>
        <v/>
      </c>
      <c r="AQ229" s="25" t="str">
        <f t="shared" si="108"/>
        <v/>
      </c>
      <c r="AR229" s="25" t="str">
        <f t="shared" si="109"/>
        <v/>
      </c>
      <c r="AS229" s="25" t="str">
        <f t="shared" si="110"/>
        <v/>
      </c>
      <c r="AT229" s="25" t="str">
        <f t="shared" si="111"/>
        <v/>
      </c>
      <c r="AU229" s="25" t="str">
        <f t="shared" si="112"/>
        <v/>
      </c>
      <c r="AV229" s="25" t="str">
        <f t="shared" si="113"/>
        <v/>
      </c>
      <c r="AX229" t="str">
        <f>IF(BC229="","",IF(BC229&gt;0,COUNT($AY$2:AY229),""))</f>
        <v/>
      </c>
      <c r="AY229" s="25" t="str">
        <f t="shared" si="114"/>
        <v/>
      </c>
      <c r="AZ229" s="25" t="str">
        <f t="shared" si="115"/>
        <v/>
      </c>
      <c r="BA229" s="25" t="str">
        <f t="shared" si="116"/>
        <v/>
      </c>
      <c r="BB229" s="25" t="str">
        <f t="shared" si="117"/>
        <v/>
      </c>
      <c r="BC229" s="25" t="str">
        <f t="shared" si="118"/>
        <v/>
      </c>
      <c r="BD229" s="25" t="str">
        <f t="shared" si="119"/>
        <v/>
      </c>
      <c r="BE229" s="25" t="str">
        <f t="shared" si="120"/>
        <v/>
      </c>
      <c r="BF229" s="25" t="str">
        <f t="shared" si="121"/>
        <v/>
      </c>
      <c r="BG229" s="25" t="str">
        <f t="shared" si="122"/>
        <v/>
      </c>
      <c r="BH229" s="25" t="str">
        <f t="shared" si="123"/>
        <v/>
      </c>
      <c r="BI229" s="25" t="str">
        <f t="shared" si="124"/>
        <v/>
      </c>
      <c r="BJ229" s="25" t="str">
        <f t="shared" si="125"/>
        <v/>
      </c>
      <c r="BK229" s="25" t="str">
        <f t="shared" si="126"/>
        <v/>
      </c>
      <c r="BL229" s="25" t="str">
        <f t="shared" si="127"/>
        <v/>
      </c>
      <c r="BM229" s="25" t="str">
        <f t="shared" si="128"/>
        <v/>
      </c>
      <c r="BN229" s="25" t="str">
        <f t="shared" si="129"/>
        <v/>
      </c>
    </row>
    <row r="230" spans="1:66" ht="30" x14ac:dyDescent="0.25">
      <c r="A230" s="20" t="str">
        <f>IF('S.D. Paste sheet'!A230="","",'S.D. Paste sheet'!A230)</f>
        <v/>
      </c>
      <c r="B230" s="20" t="str">
        <f>IF('S.D. Paste sheet'!B230="","",'S.D. Paste sheet'!B230)</f>
        <v/>
      </c>
      <c r="C230" s="20" t="str">
        <f>IF('S.D. Paste sheet'!C230="","",'S.D. Paste sheet'!C230)</f>
        <v/>
      </c>
      <c r="D230" s="20" t="str">
        <f>IF('S.D. Paste sheet'!D230="","",'S.D. Paste sheet'!D230)</f>
        <v/>
      </c>
      <c r="E230" s="20" t="str">
        <f>IF('S.D. Paste sheet'!E230="","",UPPER('S.D. Paste sheet'!E230))</f>
        <v/>
      </c>
      <c r="F230" s="20" t="str">
        <f>IF('S.D. Paste sheet'!F230="","",'S.D. Paste sheet'!F230)</f>
        <v/>
      </c>
      <c r="G230" s="20" t="str">
        <f>IF('S.D. Paste sheet'!G230="","",UPPER('S.D. Paste sheet'!G230))</f>
        <v/>
      </c>
      <c r="H230" s="20" t="str">
        <f>IF('S.D. Paste sheet'!H230="","",UPPER('S.D. Paste sheet'!H230))</f>
        <v/>
      </c>
      <c r="I230" s="20" t="str">
        <f>IF('S.D. Paste sheet'!I230="","",'S.D. Paste sheet'!I230)</f>
        <v/>
      </c>
      <c r="J230" s="20" t="str">
        <f>IF('S.D. Paste sheet'!J230="","",'S.D. Paste sheet'!J230)</f>
        <v/>
      </c>
      <c r="K230" s="20" t="str">
        <f>IF('S.D. Paste sheet'!K230="","",'S.D. Paste sheet'!K230)</f>
        <v/>
      </c>
      <c r="L230" s="20" t="str">
        <f>IF('S.D. Paste sheet'!L230="","",'S.D. Paste sheet'!L230)</f>
        <v/>
      </c>
      <c r="M230" s="20" t="str">
        <f>IF('S.D. Paste sheet'!M230="","",'S.D. Paste sheet'!M230)</f>
        <v/>
      </c>
      <c r="N230" s="20" t="str">
        <f>IF('S.D. Paste sheet'!N230="","",'S.D. Paste sheet'!N230)</f>
        <v/>
      </c>
      <c r="O230" s="20" t="str">
        <f>IF('S.D. Paste sheet'!O230="","",'S.D. Paste sheet'!O230)</f>
        <v>OBC</v>
      </c>
      <c r="P230" s="20" t="str">
        <f>IF('S.D. Paste sheet'!P230="","",'S.D. Paste sheet'!P230)</f>
        <v>Hindu</v>
      </c>
      <c r="Q230" s="20" t="str">
        <f>IF('S.D. Paste sheet'!Q230="","",'S.D. Paste sheet'!Q230)</f>
        <v/>
      </c>
      <c r="R230" s="20" t="str">
        <f>IF('S.D. Paste sheet'!R230="","",'S.D. Paste sheet'!R230)</f>
        <v>MAHATMA GANDHI GOVT. SCHOOL BAR (214110)</v>
      </c>
      <c r="S230" s="20">
        <f>IF('S.D. Paste sheet'!S230="","",'S.D. Paste sheet'!S230)</f>
        <v>8200204302</v>
      </c>
      <c r="T230" s="20" t="str">
        <f>IF('S.D. Paste sheet'!T230="","",'S.D. Paste sheet'!T230)</f>
        <v>XXXX6112</v>
      </c>
      <c r="U230" s="20" t="str">
        <f>IF('S.D. Paste sheet'!U230="","",'S.D. Paste sheet'!U230)</f>
        <v/>
      </c>
      <c r="V230" s="20">
        <f>IF('S.D. Paste sheet'!V230="","",'S.D. Paste sheet'!V230)</f>
        <v>7023313330</v>
      </c>
      <c r="W230" s="20" t="str">
        <f>IF('S.D. Paste sheet'!W230="","",'S.D. Paste sheet'!W230)</f>
        <v>BERA RAMSAGAR PALI ROAD ,RAIPUR,BAR,306105</v>
      </c>
      <c r="X230" s="20">
        <f>IF('S.D. Paste sheet'!X230="","",'S.D. Paste sheet'!X230)</f>
        <v>120000</v>
      </c>
      <c r="Y230" s="20" t="str">
        <f>IF('S.D. Paste sheet'!Y230="","",'S.D. Paste sheet'!Y230)</f>
        <v>N</v>
      </c>
      <c r="Z230" s="20" t="str">
        <f>IF('S.D. Paste sheet'!Z230="","",'S.D. Paste sheet'!Z230)</f>
        <v>N</v>
      </c>
      <c r="AA230" s="20" t="str">
        <f>IF('S.D. Paste sheet'!AA230="","",'S.D. Paste sheet'!AA230)</f>
        <v>No</v>
      </c>
      <c r="AB230" s="20">
        <f>IF('S.D. Paste sheet'!AB230="","",'S.D. Paste sheet'!AB230)</f>
        <v>15</v>
      </c>
      <c r="AC230" s="20" t="str">
        <f>IF('S.D. Paste sheet'!AC230="","",'S.D. Paste sheet'!AC230)</f>
        <v>None</v>
      </c>
      <c r="AD230" s="20">
        <f>IF('S.D. Paste sheet'!AD230="","",'S.D. Paste sheet'!AD230)</f>
        <v>1</v>
      </c>
      <c r="AE230" s="28"/>
      <c r="AF230" t="str">
        <f>IF(AK230="","",IF(AK230&gt;0,COUNT($AG$2:AG230),""))</f>
        <v/>
      </c>
      <c r="AG230" s="25" t="str">
        <f t="shared" si="98"/>
        <v/>
      </c>
      <c r="AH230" s="25" t="str">
        <f t="shared" si="99"/>
        <v/>
      </c>
      <c r="AI230" s="25" t="str">
        <f t="shared" si="100"/>
        <v/>
      </c>
      <c r="AJ230" s="25" t="str">
        <f t="shared" si="101"/>
        <v/>
      </c>
      <c r="AK230" s="25" t="str">
        <f t="shared" si="102"/>
        <v/>
      </c>
      <c r="AL230" s="25" t="str">
        <f t="shared" si="103"/>
        <v/>
      </c>
      <c r="AM230" s="25" t="str">
        <f t="shared" si="104"/>
        <v/>
      </c>
      <c r="AN230" s="25" t="str">
        <f t="shared" si="105"/>
        <v/>
      </c>
      <c r="AO230" s="25" t="str">
        <f t="shared" si="106"/>
        <v/>
      </c>
      <c r="AP230" s="25" t="str">
        <f t="shared" si="107"/>
        <v/>
      </c>
      <c r="AQ230" s="25" t="str">
        <f t="shared" si="108"/>
        <v/>
      </c>
      <c r="AR230" s="25" t="str">
        <f t="shared" si="109"/>
        <v/>
      </c>
      <c r="AS230" s="25" t="str">
        <f t="shared" si="110"/>
        <v/>
      </c>
      <c r="AT230" s="25" t="str">
        <f t="shared" si="111"/>
        <v/>
      </c>
      <c r="AU230" s="25" t="str">
        <f t="shared" si="112"/>
        <v/>
      </c>
      <c r="AV230" s="25" t="str">
        <f t="shared" si="113"/>
        <v/>
      </c>
      <c r="AX230" t="str">
        <f>IF(BC230="","",IF(BC230&gt;0,COUNT($AY$2:AY230),""))</f>
        <v/>
      </c>
      <c r="AY230" s="25" t="str">
        <f t="shared" si="114"/>
        <v/>
      </c>
      <c r="AZ230" s="25" t="str">
        <f t="shared" si="115"/>
        <v/>
      </c>
      <c r="BA230" s="25" t="str">
        <f t="shared" si="116"/>
        <v/>
      </c>
      <c r="BB230" s="25" t="str">
        <f t="shared" si="117"/>
        <v/>
      </c>
      <c r="BC230" s="25" t="str">
        <f t="shared" si="118"/>
        <v/>
      </c>
      <c r="BD230" s="25" t="str">
        <f t="shared" si="119"/>
        <v/>
      </c>
      <c r="BE230" s="25" t="str">
        <f t="shared" si="120"/>
        <v/>
      </c>
      <c r="BF230" s="25" t="str">
        <f t="shared" si="121"/>
        <v/>
      </c>
      <c r="BG230" s="25" t="str">
        <f t="shared" si="122"/>
        <v/>
      </c>
      <c r="BH230" s="25" t="str">
        <f t="shared" si="123"/>
        <v/>
      </c>
      <c r="BI230" s="25" t="str">
        <f t="shared" si="124"/>
        <v/>
      </c>
      <c r="BJ230" s="25" t="str">
        <f t="shared" si="125"/>
        <v/>
      </c>
      <c r="BK230" s="25" t="str">
        <f t="shared" si="126"/>
        <v/>
      </c>
      <c r="BL230" s="25" t="str">
        <f t="shared" si="127"/>
        <v/>
      </c>
      <c r="BM230" s="25" t="str">
        <f t="shared" si="128"/>
        <v/>
      </c>
      <c r="BN230" s="25" t="str">
        <f t="shared" si="129"/>
        <v/>
      </c>
    </row>
    <row r="231" spans="1:66" ht="30" x14ac:dyDescent="0.25">
      <c r="A231" s="20" t="str">
        <f>IF('S.D. Paste sheet'!A231="","",'S.D. Paste sheet'!A231)</f>
        <v/>
      </c>
      <c r="B231" s="20" t="str">
        <f>IF('S.D. Paste sheet'!B231="","",'S.D. Paste sheet'!B231)</f>
        <v/>
      </c>
      <c r="C231" s="20" t="str">
        <f>IF('S.D. Paste sheet'!C231="","",'S.D. Paste sheet'!C231)</f>
        <v/>
      </c>
      <c r="D231" s="20" t="str">
        <f>IF('S.D. Paste sheet'!D231="","",'S.D. Paste sheet'!D231)</f>
        <v/>
      </c>
      <c r="E231" s="20" t="str">
        <f>IF('S.D. Paste sheet'!E231="","",UPPER('S.D. Paste sheet'!E231))</f>
        <v/>
      </c>
      <c r="F231" s="20" t="str">
        <f>IF('S.D. Paste sheet'!F231="","",'S.D. Paste sheet'!F231)</f>
        <v/>
      </c>
      <c r="G231" s="20" t="str">
        <f>IF('S.D. Paste sheet'!G231="","",UPPER('S.D. Paste sheet'!G231))</f>
        <v/>
      </c>
      <c r="H231" s="20" t="str">
        <f>IF('S.D. Paste sheet'!H231="","",UPPER('S.D. Paste sheet'!H231))</f>
        <v/>
      </c>
      <c r="I231" s="20" t="str">
        <f>IF('S.D. Paste sheet'!I231="","",'S.D. Paste sheet'!I231)</f>
        <v/>
      </c>
      <c r="J231" s="20" t="str">
        <f>IF('S.D. Paste sheet'!J231="","",'S.D. Paste sheet'!J231)</f>
        <v/>
      </c>
      <c r="K231" s="20" t="str">
        <f>IF('S.D. Paste sheet'!K231="","",'S.D. Paste sheet'!K231)</f>
        <v/>
      </c>
      <c r="L231" s="20" t="str">
        <f>IF('S.D. Paste sheet'!L231="","",'S.D. Paste sheet'!L231)</f>
        <v/>
      </c>
      <c r="M231" s="20" t="str">
        <f>IF('S.D. Paste sheet'!M231="","",'S.D. Paste sheet'!M231)</f>
        <v/>
      </c>
      <c r="N231" s="20" t="str">
        <f>IF('S.D. Paste sheet'!N231="","",'S.D. Paste sheet'!N231)</f>
        <v/>
      </c>
      <c r="O231" s="20" t="str">
        <f>IF('S.D. Paste sheet'!O231="","",'S.D. Paste sheet'!O231)</f>
        <v>OBC</v>
      </c>
      <c r="P231" s="20" t="str">
        <f>IF('S.D. Paste sheet'!P231="","",'S.D. Paste sheet'!P231)</f>
        <v>Hindu</v>
      </c>
      <c r="Q231" s="20" t="str">
        <f>IF('S.D. Paste sheet'!Q231="","",'S.D. Paste sheet'!Q231)</f>
        <v/>
      </c>
      <c r="R231" s="20" t="str">
        <f>IF('S.D. Paste sheet'!R231="","",'S.D. Paste sheet'!R231)</f>
        <v>MAHATMA GANDHI GOVT. SCHOOL BAR (214110)</v>
      </c>
      <c r="S231" s="20">
        <f>IF('S.D. Paste sheet'!S231="","",'S.D. Paste sheet'!S231)</f>
        <v>8200204302</v>
      </c>
      <c r="T231" s="20" t="str">
        <f>IF('S.D. Paste sheet'!T231="","",'S.D. Paste sheet'!T231)</f>
        <v>XXXX3302</v>
      </c>
      <c r="U231" s="20" t="str">
        <f>IF('S.D. Paste sheet'!U231="","",'S.D. Paste sheet'!U231)</f>
        <v/>
      </c>
      <c r="V231" s="20">
        <f>IF('S.D. Paste sheet'!V231="","",'S.D. Paste sheet'!V231)</f>
        <v>9799850305</v>
      </c>
      <c r="W231" s="20" t="str">
        <f>IF('S.D. Paste sheet'!W231="","",'S.D. Paste sheet'!W231)</f>
        <v>PWD ROAD NEAR BUS STAND,RAIPUR,BAR,306105</v>
      </c>
      <c r="X231" s="20">
        <f>IF('S.D. Paste sheet'!X231="","",'S.D. Paste sheet'!X231)</f>
        <v>84000</v>
      </c>
      <c r="Y231" s="20" t="str">
        <f>IF('S.D. Paste sheet'!Y231="","",'S.D. Paste sheet'!Y231)</f>
        <v>N</v>
      </c>
      <c r="Z231" s="20" t="str">
        <f>IF('S.D. Paste sheet'!Z231="","",'S.D. Paste sheet'!Z231)</f>
        <v>N</v>
      </c>
      <c r="AA231" s="20" t="str">
        <f>IF('S.D. Paste sheet'!AA231="","",'S.D. Paste sheet'!AA231)</f>
        <v>No</v>
      </c>
      <c r="AB231" s="20">
        <f>IF('S.D. Paste sheet'!AB231="","",'S.D. Paste sheet'!AB231)</f>
        <v>13</v>
      </c>
      <c r="AC231" s="20" t="str">
        <f>IF('S.D. Paste sheet'!AC231="","",'S.D. Paste sheet'!AC231)</f>
        <v>None</v>
      </c>
      <c r="AD231" s="20">
        <f>IF('S.D. Paste sheet'!AD231="","",'S.D. Paste sheet'!AD231)</f>
        <v>1</v>
      </c>
      <c r="AE231" s="28"/>
      <c r="AF231" t="str">
        <f>IF(AK231="","",IF(AK231&gt;0,COUNT($AG$2:AG231),""))</f>
        <v/>
      </c>
      <c r="AG231" s="25" t="str">
        <f t="shared" si="98"/>
        <v/>
      </c>
      <c r="AH231" s="25" t="str">
        <f t="shared" si="99"/>
        <v/>
      </c>
      <c r="AI231" s="25" t="str">
        <f t="shared" si="100"/>
        <v/>
      </c>
      <c r="AJ231" s="25" t="str">
        <f t="shared" si="101"/>
        <v/>
      </c>
      <c r="AK231" s="25" t="str">
        <f t="shared" si="102"/>
        <v/>
      </c>
      <c r="AL231" s="25" t="str">
        <f t="shared" si="103"/>
        <v/>
      </c>
      <c r="AM231" s="25" t="str">
        <f t="shared" si="104"/>
        <v/>
      </c>
      <c r="AN231" s="25" t="str">
        <f t="shared" si="105"/>
        <v/>
      </c>
      <c r="AO231" s="25" t="str">
        <f t="shared" si="106"/>
        <v/>
      </c>
      <c r="AP231" s="25" t="str">
        <f t="shared" si="107"/>
        <v/>
      </c>
      <c r="AQ231" s="25" t="str">
        <f t="shared" si="108"/>
        <v/>
      </c>
      <c r="AR231" s="25" t="str">
        <f t="shared" si="109"/>
        <v/>
      </c>
      <c r="AS231" s="25" t="str">
        <f t="shared" si="110"/>
        <v/>
      </c>
      <c r="AT231" s="25" t="str">
        <f t="shared" si="111"/>
        <v/>
      </c>
      <c r="AU231" s="25" t="str">
        <f t="shared" si="112"/>
        <v/>
      </c>
      <c r="AV231" s="25" t="str">
        <f t="shared" si="113"/>
        <v/>
      </c>
      <c r="AX231" t="str">
        <f>IF(BC231="","",IF(BC231&gt;0,COUNT($AY$2:AY231),""))</f>
        <v/>
      </c>
      <c r="AY231" s="25" t="str">
        <f t="shared" si="114"/>
        <v/>
      </c>
      <c r="AZ231" s="25" t="str">
        <f t="shared" si="115"/>
        <v/>
      </c>
      <c r="BA231" s="25" t="str">
        <f t="shared" si="116"/>
        <v/>
      </c>
      <c r="BB231" s="25" t="str">
        <f t="shared" si="117"/>
        <v/>
      </c>
      <c r="BC231" s="25" t="str">
        <f t="shared" si="118"/>
        <v/>
      </c>
      <c r="BD231" s="25" t="str">
        <f t="shared" si="119"/>
        <v/>
      </c>
      <c r="BE231" s="25" t="str">
        <f t="shared" si="120"/>
        <v/>
      </c>
      <c r="BF231" s="25" t="str">
        <f t="shared" si="121"/>
        <v/>
      </c>
      <c r="BG231" s="25" t="str">
        <f t="shared" si="122"/>
        <v/>
      </c>
      <c r="BH231" s="25" t="str">
        <f t="shared" si="123"/>
        <v/>
      </c>
      <c r="BI231" s="25" t="str">
        <f t="shared" si="124"/>
        <v/>
      </c>
      <c r="BJ231" s="25" t="str">
        <f t="shared" si="125"/>
        <v/>
      </c>
      <c r="BK231" s="25" t="str">
        <f t="shared" si="126"/>
        <v/>
      </c>
      <c r="BL231" s="25" t="str">
        <f t="shared" si="127"/>
        <v/>
      </c>
      <c r="BM231" s="25" t="str">
        <f t="shared" si="128"/>
        <v/>
      </c>
      <c r="BN231" s="25" t="str">
        <f t="shared" si="129"/>
        <v/>
      </c>
    </row>
    <row r="232" spans="1:66" ht="30" x14ac:dyDescent="0.25">
      <c r="A232" s="20" t="str">
        <f>IF('S.D. Paste sheet'!A232="","",'S.D. Paste sheet'!A232)</f>
        <v/>
      </c>
      <c r="B232" s="20" t="str">
        <f>IF('S.D. Paste sheet'!B232="","",'S.D. Paste sheet'!B232)</f>
        <v/>
      </c>
      <c r="C232" s="20" t="str">
        <f>IF('S.D. Paste sheet'!C232="","",'S.D. Paste sheet'!C232)</f>
        <v/>
      </c>
      <c r="D232" s="20" t="str">
        <f>IF('S.D. Paste sheet'!D232="","",'S.D. Paste sheet'!D232)</f>
        <v/>
      </c>
      <c r="E232" s="20" t="str">
        <f>IF('S.D. Paste sheet'!E232="","",UPPER('S.D. Paste sheet'!E232))</f>
        <v/>
      </c>
      <c r="F232" s="20" t="str">
        <f>IF('S.D. Paste sheet'!F232="","",'S.D. Paste sheet'!F232)</f>
        <v/>
      </c>
      <c r="G232" s="20" t="str">
        <f>IF('S.D. Paste sheet'!G232="","",UPPER('S.D. Paste sheet'!G232))</f>
        <v/>
      </c>
      <c r="H232" s="20" t="str">
        <f>IF('S.D. Paste sheet'!H232="","",UPPER('S.D. Paste sheet'!H232))</f>
        <v/>
      </c>
      <c r="I232" s="20" t="str">
        <f>IF('S.D. Paste sheet'!I232="","",'S.D. Paste sheet'!I232)</f>
        <v/>
      </c>
      <c r="J232" s="20" t="str">
        <f>IF('S.D. Paste sheet'!J232="","",'S.D. Paste sheet'!J232)</f>
        <v/>
      </c>
      <c r="K232" s="20" t="str">
        <f>IF('S.D. Paste sheet'!K232="","",'S.D. Paste sheet'!K232)</f>
        <v/>
      </c>
      <c r="L232" s="20" t="str">
        <f>IF('S.D. Paste sheet'!L232="","",'S.D. Paste sheet'!L232)</f>
        <v/>
      </c>
      <c r="M232" s="20" t="str">
        <f>IF('S.D. Paste sheet'!M232="","",'S.D. Paste sheet'!M232)</f>
        <v/>
      </c>
      <c r="N232" s="20" t="str">
        <f>IF('S.D. Paste sheet'!N232="","",'S.D. Paste sheet'!N232)</f>
        <v/>
      </c>
      <c r="O232" s="20" t="str">
        <f>IF('S.D. Paste sheet'!O232="","",'S.D. Paste sheet'!O232)</f>
        <v>OBC</v>
      </c>
      <c r="P232" s="20" t="str">
        <f>IF('S.D. Paste sheet'!P232="","",'S.D. Paste sheet'!P232)</f>
        <v>Muslim</v>
      </c>
      <c r="Q232" s="20" t="str">
        <f>IF('S.D. Paste sheet'!Q232="","",'S.D. Paste sheet'!Q232)</f>
        <v/>
      </c>
      <c r="R232" s="20" t="str">
        <f>IF('S.D. Paste sheet'!R232="","",'S.D. Paste sheet'!R232)</f>
        <v>MAHATMA GANDHI GOVT. SCHOOL BAR (214110)</v>
      </c>
      <c r="S232" s="20">
        <f>IF('S.D. Paste sheet'!S232="","",'S.D. Paste sheet'!S232)</f>
        <v>8200204302</v>
      </c>
      <c r="T232" s="20" t="str">
        <f>IF('S.D. Paste sheet'!T232="","",'S.D. Paste sheet'!T232)</f>
        <v>XXXX9842</v>
      </c>
      <c r="U232" s="20" t="str">
        <f>IF('S.D. Paste sheet'!U232="","",'S.D. Paste sheet'!U232)</f>
        <v/>
      </c>
      <c r="V232" s="20">
        <f>IF('S.D. Paste sheet'!V232="","",'S.D. Paste sheet'!V232)</f>
        <v>9680112865</v>
      </c>
      <c r="W232" s="20" t="str">
        <f>IF('S.D. Paste sheet'!W232="","",'S.D. Paste sheet'!W232)</f>
        <v>Miyan magri,Raipur,Bar,306105</v>
      </c>
      <c r="X232" s="20">
        <f>IF('S.D. Paste sheet'!X232="","",'S.D. Paste sheet'!X232)</f>
        <v>37000</v>
      </c>
      <c r="Y232" s="20" t="str">
        <f>IF('S.D. Paste sheet'!Y232="","",'S.D. Paste sheet'!Y232)</f>
        <v>N</v>
      </c>
      <c r="Z232" s="20" t="str">
        <f>IF('S.D. Paste sheet'!Z232="","",'S.D. Paste sheet'!Z232)</f>
        <v>N</v>
      </c>
      <c r="AA232" s="20" t="str">
        <f>IF('S.D. Paste sheet'!AA232="","",'S.D. Paste sheet'!AA232)</f>
        <v>Yes</v>
      </c>
      <c r="AB232" s="20">
        <f>IF('S.D. Paste sheet'!AB232="","",'S.D. Paste sheet'!AB232)</f>
        <v>14</v>
      </c>
      <c r="AC232" s="20" t="str">
        <f>IF('S.D. Paste sheet'!AC232="","",'S.D. Paste sheet'!AC232)</f>
        <v>None</v>
      </c>
      <c r="AD232" s="20">
        <f>IF('S.D. Paste sheet'!AD232="","",'S.D. Paste sheet'!AD232)</f>
        <v>0</v>
      </c>
      <c r="AE232" s="28"/>
      <c r="AF232" t="str">
        <f>IF(AK232="","",IF(AK232&gt;0,COUNT($AG$2:AG232),""))</f>
        <v/>
      </c>
      <c r="AG232" s="25" t="str">
        <f t="shared" si="98"/>
        <v/>
      </c>
      <c r="AH232" s="25" t="str">
        <f t="shared" si="99"/>
        <v/>
      </c>
      <c r="AI232" s="25" t="str">
        <f t="shared" si="100"/>
        <v/>
      </c>
      <c r="AJ232" s="25" t="str">
        <f t="shared" si="101"/>
        <v/>
      </c>
      <c r="AK232" s="25" t="str">
        <f t="shared" si="102"/>
        <v/>
      </c>
      <c r="AL232" s="25" t="str">
        <f t="shared" si="103"/>
        <v/>
      </c>
      <c r="AM232" s="25" t="str">
        <f t="shared" si="104"/>
        <v/>
      </c>
      <c r="AN232" s="25" t="str">
        <f t="shared" si="105"/>
        <v/>
      </c>
      <c r="AO232" s="25" t="str">
        <f t="shared" si="106"/>
        <v/>
      </c>
      <c r="AP232" s="25" t="str">
        <f t="shared" si="107"/>
        <v/>
      </c>
      <c r="AQ232" s="25" t="str">
        <f t="shared" si="108"/>
        <v/>
      </c>
      <c r="AR232" s="25" t="str">
        <f t="shared" si="109"/>
        <v/>
      </c>
      <c r="AS232" s="25" t="str">
        <f t="shared" si="110"/>
        <v/>
      </c>
      <c r="AT232" s="25" t="str">
        <f t="shared" si="111"/>
        <v/>
      </c>
      <c r="AU232" s="25" t="str">
        <f t="shared" si="112"/>
        <v/>
      </c>
      <c r="AV232" s="25" t="str">
        <f t="shared" si="113"/>
        <v/>
      </c>
      <c r="AX232" t="str">
        <f>IF(BC232="","",IF(BC232&gt;0,COUNT($AY$2:AY232),""))</f>
        <v/>
      </c>
      <c r="AY232" s="25" t="str">
        <f t="shared" si="114"/>
        <v/>
      </c>
      <c r="AZ232" s="25" t="str">
        <f t="shared" si="115"/>
        <v/>
      </c>
      <c r="BA232" s="25" t="str">
        <f t="shared" si="116"/>
        <v/>
      </c>
      <c r="BB232" s="25" t="str">
        <f t="shared" si="117"/>
        <v/>
      </c>
      <c r="BC232" s="25" t="str">
        <f t="shared" si="118"/>
        <v/>
      </c>
      <c r="BD232" s="25" t="str">
        <f t="shared" si="119"/>
        <v/>
      </c>
      <c r="BE232" s="25" t="str">
        <f t="shared" si="120"/>
        <v/>
      </c>
      <c r="BF232" s="25" t="str">
        <f t="shared" si="121"/>
        <v/>
      </c>
      <c r="BG232" s="25" t="str">
        <f t="shared" si="122"/>
        <v/>
      </c>
      <c r="BH232" s="25" t="str">
        <f t="shared" si="123"/>
        <v/>
      </c>
      <c r="BI232" s="25" t="str">
        <f t="shared" si="124"/>
        <v/>
      </c>
      <c r="BJ232" s="25" t="str">
        <f t="shared" si="125"/>
        <v/>
      </c>
      <c r="BK232" s="25" t="str">
        <f t="shared" si="126"/>
        <v/>
      </c>
      <c r="BL232" s="25" t="str">
        <f t="shared" si="127"/>
        <v/>
      </c>
      <c r="BM232" s="25" t="str">
        <f t="shared" si="128"/>
        <v/>
      </c>
      <c r="BN232" s="25" t="str">
        <f t="shared" si="129"/>
        <v/>
      </c>
    </row>
    <row r="233" spans="1:66" ht="30" x14ac:dyDescent="0.25">
      <c r="A233" s="20" t="str">
        <f>IF('S.D. Paste sheet'!A233="","",'S.D. Paste sheet'!A233)</f>
        <v/>
      </c>
      <c r="B233" s="20" t="str">
        <f>IF('S.D. Paste sheet'!B233="","",'S.D. Paste sheet'!B233)</f>
        <v/>
      </c>
      <c r="C233" s="20" t="str">
        <f>IF('S.D. Paste sheet'!C233="","",'S.D. Paste sheet'!C233)</f>
        <v/>
      </c>
      <c r="D233" s="20" t="str">
        <f>IF('S.D. Paste sheet'!D233="","",'S.D. Paste sheet'!D233)</f>
        <v/>
      </c>
      <c r="E233" s="20" t="str">
        <f>IF('S.D. Paste sheet'!E233="","",UPPER('S.D. Paste sheet'!E233))</f>
        <v/>
      </c>
      <c r="F233" s="20" t="str">
        <f>IF('S.D. Paste sheet'!F233="","",'S.D. Paste sheet'!F233)</f>
        <v/>
      </c>
      <c r="G233" s="20" t="str">
        <f>IF('S.D. Paste sheet'!G233="","",UPPER('S.D. Paste sheet'!G233))</f>
        <v/>
      </c>
      <c r="H233" s="20" t="str">
        <f>IF('S.D. Paste sheet'!H233="","",UPPER('S.D. Paste sheet'!H233))</f>
        <v/>
      </c>
      <c r="I233" s="20" t="str">
        <f>IF('S.D. Paste sheet'!I233="","",'S.D. Paste sheet'!I233)</f>
        <v/>
      </c>
      <c r="J233" s="20" t="str">
        <f>IF('S.D. Paste sheet'!J233="","",'S.D. Paste sheet'!J233)</f>
        <v/>
      </c>
      <c r="K233" s="20" t="str">
        <f>IF('S.D. Paste sheet'!K233="","",'S.D. Paste sheet'!K233)</f>
        <v/>
      </c>
      <c r="L233" s="20" t="str">
        <f>IF('S.D. Paste sheet'!L233="","",'S.D. Paste sheet'!L233)</f>
        <v/>
      </c>
      <c r="M233" s="20" t="str">
        <f>IF('S.D. Paste sheet'!M233="","",'S.D. Paste sheet'!M233)</f>
        <v/>
      </c>
      <c r="N233" s="20" t="str">
        <f>IF('S.D. Paste sheet'!N233="","",'S.D. Paste sheet'!N233)</f>
        <v/>
      </c>
      <c r="O233" s="20" t="str">
        <f>IF('S.D. Paste sheet'!O233="","",'S.D. Paste sheet'!O233)</f>
        <v>SBC</v>
      </c>
      <c r="P233" s="20" t="str">
        <f>IF('S.D. Paste sheet'!P233="","",'S.D. Paste sheet'!P233)</f>
        <v>Hindu</v>
      </c>
      <c r="Q233" s="20" t="str">
        <f>IF('S.D. Paste sheet'!Q233="","",'S.D. Paste sheet'!Q233)</f>
        <v/>
      </c>
      <c r="R233" s="20" t="str">
        <f>IF('S.D. Paste sheet'!R233="","",'S.D. Paste sheet'!R233)</f>
        <v>MAHATMA GANDHI GOVT. SCHOOL BAR (214110)</v>
      </c>
      <c r="S233" s="20">
        <f>IF('S.D. Paste sheet'!S233="","",'S.D. Paste sheet'!S233)</f>
        <v>8200204302</v>
      </c>
      <c r="T233" s="20" t="str">
        <f>IF('S.D. Paste sheet'!T233="","",'S.D. Paste sheet'!T233)</f>
        <v>XXXX5428</v>
      </c>
      <c r="U233" s="20" t="str">
        <f>IF('S.D. Paste sheet'!U233="","",'S.D. Paste sheet'!U233)</f>
        <v/>
      </c>
      <c r="V233" s="20">
        <f>IF('S.D. Paste sheet'!V233="","",'S.D. Paste sheet'!V233)</f>
        <v>9001371661</v>
      </c>
      <c r="W233" s="20" t="str">
        <f>IF('S.D. Paste sheet'!W233="","",'S.D. Paste sheet'!W233)</f>
        <v>gurjaro ka mohalla,Raipur,Bar,306105</v>
      </c>
      <c r="X233" s="20">
        <f>IF('S.D. Paste sheet'!X233="","",'S.D. Paste sheet'!X233)</f>
        <v>40000</v>
      </c>
      <c r="Y233" s="20" t="str">
        <f>IF('S.D. Paste sheet'!Y233="","",'S.D. Paste sheet'!Y233)</f>
        <v>N</v>
      </c>
      <c r="Z233" s="20" t="str">
        <f>IF('S.D. Paste sheet'!Z233="","",'S.D. Paste sheet'!Z233)</f>
        <v>N</v>
      </c>
      <c r="AA233" s="20" t="str">
        <f>IF('S.D. Paste sheet'!AA233="","",'S.D. Paste sheet'!AA233)</f>
        <v>No</v>
      </c>
      <c r="AB233" s="20">
        <f>IF('S.D. Paste sheet'!AB233="","",'S.D. Paste sheet'!AB233)</f>
        <v>13</v>
      </c>
      <c r="AC233" s="20" t="str">
        <f>IF('S.D. Paste sheet'!AC233="","",'S.D. Paste sheet'!AC233)</f>
        <v>None</v>
      </c>
      <c r="AD233" s="20">
        <f>IF('S.D. Paste sheet'!AD233="","",'S.D. Paste sheet'!AD233)</f>
        <v>1</v>
      </c>
      <c r="AE233" s="28"/>
      <c r="AF233" t="str">
        <f>IF(AK233="","",IF(AK233&gt;0,COUNT($AG$2:AG233),""))</f>
        <v/>
      </c>
      <c r="AG233" s="25" t="str">
        <f t="shared" si="98"/>
        <v/>
      </c>
      <c r="AH233" s="25" t="str">
        <f t="shared" si="99"/>
        <v/>
      </c>
      <c r="AI233" s="25" t="str">
        <f t="shared" si="100"/>
        <v/>
      </c>
      <c r="AJ233" s="25" t="str">
        <f t="shared" si="101"/>
        <v/>
      </c>
      <c r="AK233" s="25" t="str">
        <f t="shared" si="102"/>
        <v/>
      </c>
      <c r="AL233" s="25" t="str">
        <f t="shared" si="103"/>
        <v/>
      </c>
      <c r="AM233" s="25" t="str">
        <f t="shared" si="104"/>
        <v/>
      </c>
      <c r="AN233" s="25" t="str">
        <f t="shared" si="105"/>
        <v/>
      </c>
      <c r="AO233" s="25" t="str">
        <f t="shared" si="106"/>
        <v/>
      </c>
      <c r="AP233" s="25" t="str">
        <f t="shared" si="107"/>
        <v/>
      </c>
      <c r="AQ233" s="25" t="str">
        <f t="shared" si="108"/>
        <v/>
      </c>
      <c r="AR233" s="25" t="str">
        <f t="shared" si="109"/>
        <v/>
      </c>
      <c r="AS233" s="25" t="str">
        <f t="shared" si="110"/>
        <v/>
      </c>
      <c r="AT233" s="25" t="str">
        <f t="shared" si="111"/>
        <v/>
      </c>
      <c r="AU233" s="25" t="str">
        <f t="shared" si="112"/>
        <v/>
      </c>
      <c r="AV233" s="25" t="str">
        <f t="shared" si="113"/>
        <v/>
      </c>
      <c r="AX233" t="str">
        <f>IF(BC233="","",IF(BC233&gt;0,COUNT($AY$2:AY233),""))</f>
        <v/>
      </c>
      <c r="AY233" s="25" t="str">
        <f t="shared" si="114"/>
        <v/>
      </c>
      <c r="AZ233" s="25" t="str">
        <f t="shared" si="115"/>
        <v/>
      </c>
      <c r="BA233" s="25" t="str">
        <f t="shared" si="116"/>
        <v/>
      </c>
      <c r="BB233" s="25" t="str">
        <f t="shared" si="117"/>
        <v/>
      </c>
      <c r="BC233" s="25" t="str">
        <f t="shared" si="118"/>
        <v/>
      </c>
      <c r="BD233" s="25" t="str">
        <f t="shared" si="119"/>
        <v/>
      </c>
      <c r="BE233" s="25" t="str">
        <f t="shared" si="120"/>
        <v/>
      </c>
      <c r="BF233" s="25" t="str">
        <f t="shared" si="121"/>
        <v/>
      </c>
      <c r="BG233" s="25" t="str">
        <f t="shared" si="122"/>
        <v/>
      </c>
      <c r="BH233" s="25" t="str">
        <f t="shared" si="123"/>
        <v/>
      </c>
      <c r="BI233" s="25" t="str">
        <f t="shared" si="124"/>
        <v/>
      </c>
      <c r="BJ233" s="25" t="str">
        <f t="shared" si="125"/>
        <v/>
      </c>
      <c r="BK233" s="25" t="str">
        <f t="shared" si="126"/>
        <v/>
      </c>
      <c r="BL233" s="25" t="str">
        <f t="shared" si="127"/>
        <v/>
      </c>
      <c r="BM233" s="25" t="str">
        <f t="shared" si="128"/>
        <v/>
      </c>
      <c r="BN233" s="25" t="str">
        <f t="shared" si="129"/>
        <v/>
      </c>
    </row>
    <row r="234" spans="1:66" ht="30" x14ac:dyDescent="0.25">
      <c r="A234" s="20" t="str">
        <f>IF('S.D. Paste sheet'!A234="","",'S.D. Paste sheet'!A234)</f>
        <v/>
      </c>
      <c r="B234" s="20" t="str">
        <f>IF('S.D. Paste sheet'!B234="","",'S.D. Paste sheet'!B234)</f>
        <v/>
      </c>
      <c r="C234" s="20" t="str">
        <f>IF('S.D. Paste sheet'!C234="","",'S.D. Paste sheet'!C234)</f>
        <v/>
      </c>
      <c r="D234" s="20" t="str">
        <f>IF('S.D. Paste sheet'!D234="","",'S.D. Paste sheet'!D234)</f>
        <v/>
      </c>
      <c r="E234" s="20" t="str">
        <f>IF('S.D. Paste sheet'!E234="","",UPPER('S.D. Paste sheet'!E234))</f>
        <v/>
      </c>
      <c r="F234" s="20" t="str">
        <f>IF('S.D. Paste sheet'!F234="","",'S.D. Paste sheet'!F234)</f>
        <v/>
      </c>
      <c r="G234" s="20" t="str">
        <f>IF('S.D. Paste sheet'!G234="","",UPPER('S.D. Paste sheet'!G234))</f>
        <v/>
      </c>
      <c r="H234" s="20" t="str">
        <f>IF('S.D. Paste sheet'!H234="","",UPPER('S.D. Paste sheet'!H234))</f>
        <v/>
      </c>
      <c r="I234" s="20" t="str">
        <f>IF('S.D. Paste sheet'!I234="","",'S.D. Paste sheet'!I234)</f>
        <v/>
      </c>
      <c r="J234" s="20" t="str">
        <f>IF('S.D. Paste sheet'!J234="","",'S.D. Paste sheet'!J234)</f>
        <v/>
      </c>
      <c r="K234" s="20" t="str">
        <f>IF('S.D. Paste sheet'!K234="","",'S.D. Paste sheet'!K234)</f>
        <v/>
      </c>
      <c r="L234" s="20" t="str">
        <f>IF('S.D. Paste sheet'!L234="","",'S.D. Paste sheet'!L234)</f>
        <v/>
      </c>
      <c r="M234" s="20" t="str">
        <f>IF('S.D. Paste sheet'!M234="","",'S.D. Paste sheet'!M234)</f>
        <v/>
      </c>
      <c r="N234" s="20" t="str">
        <f>IF('S.D. Paste sheet'!N234="","",'S.D. Paste sheet'!N234)</f>
        <v/>
      </c>
      <c r="O234" s="20" t="str">
        <f>IF('S.D. Paste sheet'!O234="","",'S.D. Paste sheet'!O234)</f>
        <v>OBC</v>
      </c>
      <c r="P234" s="20" t="str">
        <f>IF('S.D. Paste sheet'!P234="","",'S.D. Paste sheet'!P234)</f>
        <v>Muslim</v>
      </c>
      <c r="Q234" s="20" t="str">
        <f>IF('S.D. Paste sheet'!Q234="","",'S.D. Paste sheet'!Q234)</f>
        <v/>
      </c>
      <c r="R234" s="20" t="str">
        <f>IF('S.D. Paste sheet'!R234="","",'S.D. Paste sheet'!R234)</f>
        <v>MAHATMA GANDHI GOVT. SCHOOL BAR (214110)</v>
      </c>
      <c r="S234" s="20">
        <f>IF('S.D. Paste sheet'!S234="","",'S.D. Paste sheet'!S234)</f>
        <v>8200204302</v>
      </c>
      <c r="T234" s="20" t="str">
        <f>IF('S.D. Paste sheet'!T234="","",'S.D. Paste sheet'!T234)</f>
        <v>XXXX8654</v>
      </c>
      <c r="U234" s="20" t="str">
        <f>IF('S.D. Paste sheet'!U234="","",'S.D. Paste sheet'!U234)</f>
        <v/>
      </c>
      <c r="V234" s="20">
        <f>IF('S.D. Paste sheet'!V234="","",'S.D. Paste sheet'!V234)</f>
        <v>8290165730</v>
      </c>
      <c r="W234" s="20" t="str">
        <f>IF('S.D. Paste sheet'!W234="","",'S.D. Paste sheet'!W234)</f>
        <v>NEAR BUS STAND,RAIPUR,BAR,306105</v>
      </c>
      <c r="X234" s="20">
        <f>IF('S.D. Paste sheet'!X234="","",'S.D. Paste sheet'!X234)</f>
        <v>120000</v>
      </c>
      <c r="Y234" s="20" t="str">
        <f>IF('S.D. Paste sheet'!Y234="","",'S.D. Paste sheet'!Y234)</f>
        <v>N</v>
      </c>
      <c r="Z234" s="20" t="str">
        <f>IF('S.D. Paste sheet'!Z234="","",'S.D. Paste sheet'!Z234)</f>
        <v>N</v>
      </c>
      <c r="AA234" s="20" t="str">
        <f>IF('S.D. Paste sheet'!AA234="","",'S.D. Paste sheet'!AA234)</f>
        <v>Yes</v>
      </c>
      <c r="AB234" s="20">
        <f>IF('S.D. Paste sheet'!AB234="","",'S.D. Paste sheet'!AB234)</f>
        <v>13</v>
      </c>
      <c r="AC234" s="20" t="str">
        <f>IF('S.D. Paste sheet'!AC234="","",'S.D. Paste sheet'!AC234)</f>
        <v>None</v>
      </c>
      <c r="AD234" s="20">
        <f>IF('S.D. Paste sheet'!AD234="","",'S.D. Paste sheet'!AD234)</f>
        <v>1</v>
      </c>
      <c r="AE234" s="28"/>
      <c r="AF234" t="str">
        <f>IF(AK234="","",IF(AK234&gt;0,COUNT($AG$2:AG234),""))</f>
        <v/>
      </c>
      <c r="AG234" s="25" t="str">
        <f t="shared" si="98"/>
        <v/>
      </c>
      <c r="AH234" s="25" t="str">
        <f t="shared" si="99"/>
        <v/>
      </c>
      <c r="AI234" s="25" t="str">
        <f t="shared" si="100"/>
        <v/>
      </c>
      <c r="AJ234" s="25" t="str">
        <f t="shared" si="101"/>
        <v/>
      </c>
      <c r="AK234" s="25" t="str">
        <f t="shared" si="102"/>
        <v/>
      </c>
      <c r="AL234" s="25" t="str">
        <f t="shared" si="103"/>
        <v/>
      </c>
      <c r="AM234" s="25" t="str">
        <f t="shared" si="104"/>
        <v/>
      </c>
      <c r="AN234" s="25" t="str">
        <f t="shared" si="105"/>
        <v/>
      </c>
      <c r="AO234" s="25" t="str">
        <f t="shared" si="106"/>
        <v/>
      </c>
      <c r="AP234" s="25" t="str">
        <f t="shared" si="107"/>
        <v/>
      </c>
      <c r="AQ234" s="25" t="str">
        <f t="shared" si="108"/>
        <v/>
      </c>
      <c r="AR234" s="25" t="str">
        <f t="shared" si="109"/>
        <v/>
      </c>
      <c r="AS234" s="25" t="str">
        <f t="shared" si="110"/>
        <v/>
      </c>
      <c r="AT234" s="25" t="str">
        <f t="shared" si="111"/>
        <v/>
      </c>
      <c r="AU234" s="25" t="str">
        <f t="shared" si="112"/>
        <v/>
      </c>
      <c r="AV234" s="25" t="str">
        <f t="shared" si="113"/>
        <v/>
      </c>
      <c r="AX234" t="str">
        <f>IF(BC234="","",IF(BC234&gt;0,COUNT($AY$2:AY234),""))</f>
        <v/>
      </c>
      <c r="AY234" s="25" t="str">
        <f t="shared" si="114"/>
        <v/>
      </c>
      <c r="AZ234" s="25" t="str">
        <f t="shared" si="115"/>
        <v/>
      </c>
      <c r="BA234" s="25" t="str">
        <f t="shared" si="116"/>
        <v/>
      </c>
      <c r="BB234" s="25" t="str">
        <f t="shared" si="117"/>
        <v/>
      </c>
      <c r="BC234" s="25" t="str">
        <f t="shared" si="118"/>
        <v/>
      </c>
      <c r="BD234" s="25" t="str">
        <f t="shared" si="119"/>
        <v/>
      </c>
      <c r="BE234" s="25" t="str">
        <f t="shared" si="120"/>
        <v/>
      </c>
      <c r="BF234" s="25" t="str">
        <f t="shared" si="121"/>
        <v/>
      </c>
      <c r="BG234" s="25" t="str">
        <f t="shared" si="122"/>
        <v/>
      </c>
      <c r="BH234" s="25" t="str">
        <f t="shared" si="123"/>
        <v/>
      </c>
      <c r="BI234" s="25" t="str">
        <f t="shared" si="124"/>
        <v/>
      </c>
      <c r="BJ234" s="25" t="str">
        <f t="shared" si="125"/>
        <v/>
      </c>
      <c r="BK234" s="25" t="str">
        <f t="shared" si="126"/>
        <v/>
      </c>
      <c r="BL234" s="25" t="str">
        <f t="shared" si="127"/>
        <v/>
      </c>
      <c r="BM234" s="25" t="str">
        <f t="shared" si="128"/>
        <v/>
      </c>
      <c r="BN234" s="25" t="str">
        <f t="shared" si="129"/>
        <v/>
      </c>
    </row>
    <row r="235" spans="1:66" ht="30" x14ac:dyDescent="0.25">
      <c r="A235" s="20" t="str">
        <f>IF('S.D. Paste sheet'!A235="","",'S.D. Paste sheet'!A235)</f>
        <v/>
      </c>
      <c r="B235" s="20" t="str">
        <f>IF('S.D. Paste sheet'!B235="","",'S.D. Paste sheet'!B235)</f>
        <v/>
      </c>
      <c r="C235" s="20" t="str">
        <f>IF('S.D. Paste sheet'!C235="","",'S.D. Paste sheet'!C235)</f>
        <v/>
      </c>
      <c r="D235" s="20" t="str">
        <f>IF('S.D. Paste sheet'!D235="","",'S.D. Paste sheet'!D235)</f>
        <v/>
      </c>
      <c r="E235" s="20" t="str">
        <f>IF('S.D. Paste sheet'!E235="","",UPPER('S.D. Paste sheet'!E235))</f>
        <v/>
      </c>
      <c r="F235" s="20" t="str">
        <f>IF('S.D. Paste sheet'!F235="","",'S.D. Paste sheet'!F235)</f>
        <v/>
      </c>
      <c r="G235" s="20" t="str">
        <f>IF('S.D. Paste sheet'!G235="","",UPPER('S.D. Paste sheet'!G235))</f>
        <v/>
      </c>
      <c r="H235" s="20" t="str">
        <f>IF('S.D. Paste sheet'!H235="","",UPPER('S.D. Paste sheet'!H235))</f>
        <v/>
      </c>
      <c r="I235" s="20" t="str">
        <f>IF('S.D. Paste sheet'!I235="","",'S.D. Paste sheet'!I235)</f>
        <v/>
      </c>
      <c r="J235" s="20" t="str">
        <f>IF('S.D. Paste sheet'!J235="","",'S.D. Paste sheet'!J235)</f>
        <v/>
      </c>
      <c r="K235" s="20" t="str">
        <f>IF('S.D. Paste sheet'!K235="","",'S.D. Paste sheet'!K235)</f>
        <v/>
      </c>
      <c r="L235" s="20" t="str">
        <f>IF('S.D. Paste sheet'!L235="","",'S.D. Paste sheet'!L235)</f>
        <v/>
      </c>
      <c r="M235" s="20" t="str">
        <f>IF('S.D. Paste sheet'!M235="","",'S.D. Paste sheet'!M235)</f>
        <v/>
      </c>
      <c r="N235" s="20" t="str">
        <f>IF('S.D. Paste sheet'!N235="","",'S.D. Paste sheet'!N235)</f>
        <v/>
      </c>
      <c r="O235" s="20" t="str">
        <f>IF('S.D. Paste sheet'!O235="","",'S.D. Paste sheet'!O235)</f>
        <v>OBC</v>
      </c>
      <c r="P235" s="20" t="str">
        <f>IF('S.D. Paste sheet'!P235="","",'S.D. Paste sheet'!P235)</f>
        <v>Muslim</v>
      </c>
      <c r="Q235" s="20" t="str">
        <f>IF('S.D. Paste sheet'!Q235="","",'S.D. Paste sheet'!Q235)</f>
        <v/>
      </c>
      <c r="R235" s="20" t="str">
        <f>IF('S.D. Paste sheet'!R235="","",'S.D. Paste sheet'!R235)</f>
        <v>MAHATMA GANDHI GOVT. SCHOOL BAR (214110)</v>
      </c>
      <c r="S235" s="20">
        <f>IF('S.D. Paste sheet'!S235="","",'S.D. Paste sheet'!S235)</f>
        <v>8200204302</v>
      </c>
      <c r="T235" s="20" t="str">
        <f>IF('S.D. Paste sheet'!T235="","",'S.D. Paste sheet'!T235)</f>
        <v>XXXX9065</v>
      </c>
      <c r="U235" s="20" t="str">
        <f>IF('S.D. Paste sheet'!U235="","",'S.D. Paste sheet'!U235)</f>
        <v/>
      </c>
      <c r="V235" s="20">
        <f>IF('S.D. Paste sheet'!V235="","",'S.D. Paste sheet'!V235)</f>
        <v>8432519540</v>
      </c>
      <c r="W235" s="20" t="str">
        <f>IF('S.D. Paste sheet'!W235="","",'S.D. Paste sheet'!W235)</f>
        <v>BEAWAR ROAD ,RAIPUR,SENDRA,306102</v>
      </c>
      <c r="X235" s="20">
        <f>IF('S.D. Paste sheet'!X235="","",'S.D. Paste sheet'!X235)</f>
        <v>60000</v>
      </c>
      <c r="Y235" s="20" t="str">
        <f>IF('S.D. Paste sheet'!Y235="","",'S.D. Paste sheet'!Y235)</f>
        <v>N</v>
      </c>
      <c r="Z235" s="20" t="str">
        <f>IF('S.D. Paste sheet'!Z235="","",'S.D. Paste sheet'!Z235)</f>
        <v>N</v>
      </c>
      <c r="AA235" s="20" t="str">
        <f>IF('S.D. Paste sheet'!AA235="","",'S.D. Paste sheet'!AA235)</f>
        <v>Yes</v>
      </c>
      <c r="AB235" s="20">
        <f>IF('S.D. Paste sheet'!AB235="","",'S.D. Paste sheet'!AB235)</f>
        <v>13</v>
      </c>
      <c r="AC235" s="20" t="str">
        <f>IF('S.D. Paste sheet'!AC235="","",'S.D. Paste sheet'!AC235)</f>
        <v>None</v>
      </c>
      <c r="AD235" s="20">
        <f>IF('S.D. Paste sheet'!AD235="","",'S.D. Paste sheet'!AD235)</f>
        <v>8</v>
      </c>
      <c r="AE235" s="28"/>
      <c r="AF235" t="str">
        <f>IF(AK235="","",IF(AK235&gt;0,COUNT($AG$2:AG235),""))</f>
        <v/>
      </c>
      <c r="AG235" s="25" t="str">
        <f t="shared" si="98"/>
        <v/>
      </c>
      <c r="AH235" s="25" t="str">
        <f t="shared" si="99"/>
        <v/>
      </c>
      <c r="AI235" s="25" t="str">
        <f t="shared" si="100"/>
        <v/>
      </c>
      <c r="AJ235" s="25" t="str">
        <f t="shared" si="101"/>
        <v/>
      </c>
      <c r="AK235" s="25" t="str">
        <f t="shared" si="102"/>
        <v/>
      </c>
      <c r="AL235" s="25" t="str">
        <f t="shared" si="103"/>
        <v/>
      </c>
      <c r="AM235" s="25" t="str">
        <f t="shared" si="104"/>
        <v/>
      </c>
      <c r="AN235" s="25" t="str">
        <f t="shared" si="105"/>
        <v/>
      </c>
      <c r="AO235" s="25" t="str">
        <f t="shared" si="106"/>
        <v/>
      </c>
      <c r="AP235" s="25" t="str">
        <f t="shared" si="107"/>
        <v/>
      </c>
      <c r="AQ235" s="25" t="str">
        <f t="shared" si="108"/>
        <v/>
      </c>
      <c r="AR235" s="25" t="str">
        <f t="shared" si="109"/>
        <v/>
      </c>
      <c r="AS235" s="25" t="str">
        <f t="shared" si="110"/>
        <v/>
      </c>
      <c r="AT235" s="25" t="str">
        <f t="shared" si="111"/>
        <v/>
      </c>
      <c r="AU235" s="25" t="str">
        <f t="shared" si="112"/>
        <v/>
      </c>
      <c r="AV235" s="25" t="str">
        <f t="shared" si="113"/>
        <v/>
      </c>
      <c r="AX235" t="str">
        <f>IF(BC235="","",IF(BC235&gt;0,COUNT($AY$2:AY235),""))</f>
        <v/>
      </c>
      <c r="AY235" s="25" t="str">
        <f t="shared" si="114"/>
        <v/>
      </c>
      <c r="AZ235" s="25" t="str">
        <f t="shared" si="115"/>
        <v/>
      </c>
      <c r="BA235" s="25" t="str">
        <f t="shared" si="116"/>
        <v/>
      </c>
      <c r="BB235" s="25" t="str">
        <f t="shared" si="117"/>
        <v/>
      </c>
      <c r="BC235" s="25" t="str">
        <f t="shared" si="118"/>
        <v/>
      </c>
      <c r="BD235" s="25" t="str">
        <f t="shared" si="119"/>
        <v/>
      </c>
      <c r="BE235" s="25" t="str">
        <f t="shared" si="120"/>
        <v/>
      </c>
      <c r="BF235" s="25" t="str">
        <f t="shared" si="121"/>
        <v/>
      </c>
      <c r="BG235" s="25" t="str">
        <f t="shared" si="122"/>
        <v/>
      </c>
      <c r="BH235" s="25" t="str">
        <f t="shared" si="123"/>
        <v/>
      </c>
      <c r="BI235" s="25" t="str">
        <f t="shared" si="124"/>
        <v/>
      </c>
      <c r="BJ235" s="25" t="str">
        <f t="shared" si="125"/>
        <v/>
      </c>
      <c r="BK235" s="25" t="str">
        <f t="shared" si="126"/>
        <v/>
      </c>
      <c r="BL235" s="25" t="str">
        <f t="shared" si="127"/>
        <v/>
      </c>
      <c r="BM235" s="25" t="str">
        <f t="shared" si="128"/>
        <v/>
      </c>
      <c r="BN235" s="25" t="str">
        <f t="shared" si="129"/>
        <v/>
      </c>
    </row>
    <row r="236" spans="1:66" ht="30" x14ac:dyDescent="0.25">
      <c r="A236" s="20" t="str">
        <f>IF('S.D. Paste sheet'!A236="","",'S.D. Paste sheet'!A236)</f>
        <v/>
      </c>
      <c r="B236" s="20" t="str">
        <f>IF('S.D. Paste sheet'!B236="","",'S.D. Paste sheet'!B236)</f>
        <v/>
      </c>
      <c r="C236" s="20" t="str">
        <f>IF('S.D. Paste sheet'!C236="","",'S.D. Paste sheet'!C236)</f>
        <v/>
      </c>
      <c r="D236" s="20" t="str">
        <f>IF('S.D. Paste sheet'!D236="","",'S.D. Paste sheet'!D236)</f>
        <v/>
      </c>
      <c r="E236" s="20" t="str">
        <f>IF('S.D. Paste sheet'!E236="","",UPPER('S.D. Paste sheet'!E236))</f>
        <v/>
      </c>
      <c r="F236" s="20" t="str">
        <f>IF('S.D. Paste sheet'!F236="","",'S.D. Paste sheet'!F236)</f>
        <v/>
      </c>
      <c r="G236" s="20" t="str">
        <f>IF('S.D. Paste sheet'!G236="","",UPPER('S.D. Paste sheet'!G236))</f>
        <v/>
      </c>
      <c r="H236" s="20" t="str">
        <f>IF('S.D. Paste sheet'!H236="","",UPPER('S.D. Paste sheet'!H236))</f>
        <v/>
      </c>
      <c r="I236" s="20" t="str">
        <f>IF('S.D. Paste sheet'!I236="","",'S.D. Paste sheet'!I236)</f>
        <v/>
      </c>
      <c r="J236" s="20" t="str">
        <f>IF('S.D. Paste sheet'!J236="","",'S.D. Paste sheet'!J236)</f>
        <v/>
      </c>
      <c r="K236" s="20" t="str">
        <f>IF('S.D. Paste sheet'!K236="","",'S.D. Paste sheet'!K236)</f>
        <v/>
      </c>
      <c r="L236" s="20" t="str">
        <f>IF('S.D. Paste sheet'!L236="","",'S.D. Paste sheet'!L236)</f>
        <v/>
      </c>
      <c r="M236" s="20" t="str">
        <f>IF('S.D. Paste sheet'!M236="","",'S.D. Paste sheet'!M236)</f>
        <v/>
      </c>
      <c r="N236" s="20" t="str">
        <f>IF('S.D. Paste sheet'!N236="","",'S.D. Paste sheet'!N236)</f>
        <v/>
      </c>
      <c r="O236" s="20" t="str">
        <f>IF('S.D. Paste sheet'!O236="","",'S.D. Paste sheet'!O236)</f>
        <v>OBC</v>
      </c>
      <c r="P236" s="20" t="str">
        <f>IF('S.D. Paste sheet'!P236="","",'S.D. Paste sheet'!P236)</f>
        <v>Muslim</v>
      </c>
      <c r="Q236" s="20" t="str">
        <f>IF('S.D. Paste sheet'!Q236="","",'S.D. Paste sheet'!Q236)</f>
        <v/>
      </c>
      <c r="R236" s="20" t="str">
        <f>IF('S.D. Paste sheet'!R236="","",'S.D. Paste sheet'!R236)</f>
        <v>MAHATMA GANDHI GOVT. SCHOOL BAR (214110)</v>
      </c>
      <c r="S236" s="20">
        <f>IF('S.D. Paste sheet'!S236="","",'S.D. Paste sheet'!S236)</f>
        <v>8200204302</v>
      </c>
      <c r="T236" s="20" t="str">
        <f>IF('S.D. Paste sheet'!T236="","",'S.D. Paste sheet'!T236)</f>
        <v>XXXX4204</v>
      </c>
      <c r="U236" s="20" t="str">
        <f>IF('S.D. Paste sheet'!U236="","",'S.D. Paste sheet'!U236)</f>
        <v/>
      </c>
      <c r="V236" s="20">
        <f>IF('S.D. Paste sheet'!V236="","",'S.D. Paste sheet'!V236)</f>
        <v>9413222706</v>
      </c>
      <c r="W236" s="20" t="str">
        <f>IF('S.D. Paste sheet'!W236="","",'S.D. Paste sheet'!W236)</f>
        <v>purana railay station,RAIPUR,BAR,306105</v>
      </c>
      <c r="X236" s="20">
        <f>IF('S.D. Paste sheet'!X236="","",'S.D. Paste sheet'!X236)</f>
        <v>350000</v>
      </c>
      <c r="Y236" s="20" t="str">
        <f>IF('S.D. Paste sheet'!Y236="","",'S.D. Paste sheet'!Y236)</f>
        <v>N</v>
      </c>
      <c r="Z236" s="20" t="str">
        <f>IF('S.D. Paste sheet'!Z236="","",'S.D. Paste sheet'!Z236)</f>
        <v>N</v>
      </c>
      <c r="AA236" s="20" t="str">
        <f>IF('S.D. Paste sheet'!AA236="","",'S.D. Paste sheet'!AA236)</f>
        <v>Yes</v>
      </c>
      <c r="AB236" s="20">
        <f>IF('S.D. Paste sheet'!AB236="","",'S.D. Paste sheet'!AB236)</f>
        <v>13</v>
      </c>
      <c r="AC236" s="20" t="str">
        <f>IF('S.D. Paste sheet'!AC236="","",'S.D. Paste sheet'!AC236)</f>
        <v>None</v>
      </c>
      <c r="AD236" s="20">
        <f>IF('S.D. Paste sheet'!AD236="","",'S.D. Paste sheet'!AD236)</f>
        <v>2</v>
      </c>
      <c r="AE236" s="28"/>
      <c r="AF236" t="str">
        <f>IF(AK236="","",IF(AK236&gt;0,COUNT($AG$2:AG236),""))</f>
        <v/>
      </c>
      <c r="AG236" s="25" t="str">
        <f t="shared" si="98"/>
        <v/>
      </c>
      <c r="AH236" s="25" t="str">
        <f t="shared" si="99"/>
        <v/>
      </c>
      <c r="AI236" s="25" t="str">
        <f t="shared" si="100"/>
        <v/>
      </c>
      <c r="AJ236" s="25" t="str">
        <f t="shared" si="101"/>
        <v/>
      </c>
      <c r="AK236" s="25" t="str">
        <f t="shared" si="102"/>
        <v/>
      </c>
      <c r="AL236" s="25" t="str">
        <f t="shared" si="103"/>
        <v/>
      </c>
      <c r="AM236" s="25" t="str">
        <f t="shared" si="104"/>
        <v/>
      </c>
      <c r="AN236" s="25" t="str">
        <f t="shared" si="105"/>
        <v/>
      </c>
      <c r="AO236" s="25" t="str">
        <f t="shared" si="106"/>
        <v/>
      </c>
      <c r="AP236" s="25" t="str">
        <f t="shared" si="107"/>
        <v/>
      </c>
      <c r="AQ236" s="25" t="str">
        <f t="shared" si="108"/>
        <v/>
      </c>
      <c r="AR236" s="25" t="str">
        <f t="shared" si="109"/>
        <v/>
      </c>
      <c r="AS236" s="25" t="str">
        <f t="shared" si="110"/>
        <v/>
      </c>
      <c r="AT236" s="25" t="str">
        <f t="shared" si="111"/>
        <v/>
      </c>
      <c r="AU236" s="25" t="str">
        <f t="shared" si="112"/>
        <v/>
      </c>
      <c r="AV236" s="25" t="str">
        <f t="shared" si="113"/>
        <v/>
      </c>
      <c r="AX236" t="str">
        <f>IF(BC236="","",IF(BC236&gt;0,COUNT($AY$2:AY236),""))</f>
        <v/>
      </c>
      <c r="AY236" s="25" t="str">
        <f t="shared" si="114"/>
        <v/>
      </c>
      <c r="AZ236" s="25" t="str">
        <f t="shared" si="115"/>
        <v/>
      </c>
      <c r="BA236" s="25" t="str">
        <f t="shared" si="116"/>
        <v/>
      </c>
      <c r="BB236" s="25" t="str">
        <f t="shared" si="117"/>
        <v/>
      </c>
      <c r="BC236" s="25" t="str">
        <f t="shared" si="118"/>
        <v/>
      </c>
      <c r="BD236" s="25" t="str">
        <f t="shared" si="119"/>
        <v/>
      </c>
      <c r="BE236" s="25" t="str">
        <f t="shared" si="120"/>
        <v/>
      </c>
      <c r="BF236" s="25" t="str">
        <f t="shared" si="121"/>
        <v/>
      </c>
      <c r="BG236" s="25" t="str">
        <f t="shared" si="122"/>
        <v/>
      </c>
      <c r="BH236" s="25" t="str">
        <f t="shared" si="123"/>
        <v/>
      </c>
      <c r="BI236" s="25" t="str">
        <f t="shared" si="124"/>
        <v/>
      </c>
      <c r="BJ236" s="25" t="str">
        <f t="shared" si="125"/>
        <v/>
      </c>
      <c r="BK236" s="25" t="str">
        <f t="shared" si="126"/>
        <v/>
      </c>
      <c r="BL236" s="25" t="str">
        <f t="shared" si="127"/>
        <v/>
      </c>
      <c r="BM236" s="25" t="str">
        <f t="shared" si="128"/>
        <v/>
      </c>
      <c r="BN236" s="25" t="str">
        <f t="shared" si="129"/>
        <v/>
      </c>
    </row>
    <row r="237" spans="1:66" ht="30" x14ac:dyDescent="0.25">
      <c r="A237" s="20" t="str">
        <f>IF('S.D. Paste sheet'!A237="","",'S.D. Paste sheet'!A237)</f>
        <v/>
      </c>
      <c r="B237" s="20" t="str">
        <f>IF('S.D. Paste sheet'!B237="","",'S.D. Paste sheet'!B237)</f>
        <v/>
      </c>
      <c r="C237" s="20" t="str">
        <f>IF('S.D. Paste sheet'!C237="","",'S.D. Paste sheet'!C237)</f>
        <v/>
      </c>
      <c r="D237" s="20" t="str">
        <f>IF('S.D. Paste sheet'!D237="","",'S.D. Paste sheet'!D237)</f>
        <v/>
      </c>
      <c r="E237" s="20" t="str">
        <f>IF('S.D. Paste sheet'!E237="","",UPPER('S.D. Paste sheet'!E237))</f>
        <v/>
      </c>
      <c r="F237" s="20" t="str">
        <f>IF('S.D. Paste sheet'!F237="","",'S.D. Paste sheet'!F237)</f>
        <v/>
      </c>
      <c r="G237" s="20" t="str">
        <f>IF('S.D. Paste sheet'!G237="","",UPPER('S.D. Paste sheet'!G237))</f>
        <v/>
      </c>
      <c r="H237" s="20" t="str">
        <f>IF('S.D. Paste sheet'!H237="","",UPPER('S.D. Paste sheet'!H237))</f>
        <v/>
      </c>
      <c r="I237" s="20" t="str">
        <f>IF('S.D. Paste sheet'!I237="","",'S.D. Paste sheet'!I237)</f>
        <v/>
      </c>
      <c r="J237" s="20" t="str">
        <f>IF('S.D. Paste sheet'!J237="","",'S.D. Paste sheet'!J237)</f>
        <v/>
      </c>
      <c r="K237" s="20" t="str">
        <f>IF('S.D. Paste sheet'!K237="","",'S.D. Paste sheet'!K237)</f>
        <v/>
      </c>
      <c r="L237" s="20" t="str">
        <f>IF('S.D. Paste sheet'!L237="","",'S.D. Paste sheet'!L237)</f>
        <v/>
      </c>
      <c r="M237" s="20" t="str">
        <f>IF('S.D. Paste sheet'!M237="","",'S.D. Paste sheet'!M237)</f>
        <v/>
      </c>
      <c r="N237" s="20" t="str">
        <f>IF('S.D. Paste sheet'!N237="","",'S.D. Paste sheet'!N237)</f>
        <v/>
      </c>
      <c r="O237" s="20" t="str">
        <f>IF('S.D. Paste sheet'!O237="","",'S.D. Paste sheet'!O237)</f>
        <v>OBC</v>
      </c>
      <c r="P237" s="20" t="str">
        <f>IF('S.D. Paste sheet'!P237="","",'S.D. Paste sheet'!P237)</f>
        <v>Hindu</v>
      </c>
      <c r="Q237" s="20" t="str">
        <f>IF('S.D. Paste sheet'!Q237="","",'S.D. Paste sheet'!Q237)</f>
        <v/>
      </c>
      <c r="R237" s="20" t="str">
        <f>IF('S.D. Paste sheet'!R237="","",'S.D. Paste sheet'!R237)</f>
        <v>MAHATMA GANDHI GOVT. SCHOOL BAR (214110)</v>
      </c>
      <c r="S237" s="20">
        <f>IF('S.D. Paste sheet'!S237="","",'S.D. Paste sheet'!S237)</f>
        <v>8200204302</v>
      </c>
      <c r="T237" s="20" t="str">
        <f>IF('S.D. Paste sheet'!T237="","",'S.D. Paste sheet'!T237)</f>
        <v>XXXX1258</v>
      </c>
      <c r="U237" s="20" t="str">
        <f>IF('S.D. Paste sheet'!U237="","",'S.D. Paste sheet'!U237)</f>
        <v/>
      </c>
      <c r="V237" s="20">
        <f>IF('S.D. Paste sheet'!V237="","",'S.D. Paste sheet'!V237)</f>
        <v>9166976462</v>
      </c>
      <c r="W237" s="20" t="str">
        <f>IF('S.D. Paste sheet'!W237="","",'S.D. Paste sheet'!W237)</f>
        <v>KHINIYO KI BERI,RAIPUR,BAR,306105</v>
      </c>
      <c r="X237" s="20">
        <f>IF('S.D. Paste sheet'!X237="","",'S.D. Paste sheet'!X237)</f>
        <v>36000</v>
      </c>
      <c r="Y237" s="20" t="str">
        <f>IF('S.D. Paste sheet'!Y237="","",'S.D. Paste sheet'!Y237)</f>
        <v>N</v>
      </c>
      <c r="Z237" s="20" t="str">
        <f>IF('S.D. Paste sheet'!Z237="","",'S.D. Paste sheet'!Z237)</f>
        <v>N</v>
      </c>
      <c r="AA237" s="20" t="str">
        <f>IF('S.D. Paste sheet'!AA237="","",'S.D. Paste sheet'!AA237)</f>
        <v>No</v>
      </c>
      <c r="AB237" s="20">
        <f>IF('S.D. Paste sheet'!AB237="","",'S.D. Paste sheet'!AB237)</f>
        <v>13</v>
      </c>
      <c r="AC237" s="20" t="str">
        <f>IF('S.D. Paste sheet'!AC237="","",'S.D. Paste sheet'!AC237)</f>
        <v>None</v>
      </c>
      <c r="AD237" s="20">
        <f>IF('S.D. Paste sheet'!AD237="","",'S.D. Paste sheet'!AD237)</f>
        <v>1</v>
      </c>
      <c r="AE237" s="28"/>
      <c r="AF237" t="str">
        <f>IF(AK237="","",IF(AK237&gt;0,COUNT($AG$2:AG237),""))</f>
        <v/>
      </c>
      <c r="AG237" s="25" t="str">
        <f t="shared" si="98"/>
        <v/>
      </c>
      <c r="AH237" s="25" t="str">
        <f t="shared" si="99"/>
        <v/>
      </c>
      <c r="AI237" s="25" t="str">
        <f t="shared" si="100"/>
        <v/>
      </c>
      <c r="AJ237" s="25" t="str">
        <f t="shared" si="101"/>
        <v/>
      </c>
      <c r="AK237" s="25" t="str">
        <f t="shared" si="102"/>
        <v/>
      </c>
      <c r="AL237" s="25" t="str">
        <f t="shared" si="103"/>
        <v/>
      </c>
      <c r="AM237" s="25" t="str">
        <f t="shared" si="104"/>
        <v/>
      </c>
      <c r="AN237" s="25" t="str">
        <f t="shared" si="105"/>
        <v/>
      </c>
      <c r="AO237" s="25" t="str">
        <f t="shared" si="106"/>
        <v/>
      </c>
      <c r="AP237" s="25" t="str">
        <f t="shared" si="107"/>
        <v/>
      </c>
      <c r="AQ237" s="25" t="str">
        <f t="shared" si="108"/>
        <v/>
      </c>
      <c r="AR237" s="25" t="str">
        <f t="shared" si="109"/>
        <v/>
      </c>
      <c r="AS237" s="25" t="str">
        <f t="shared" si="110"/>
        <v/>
      </c>
      <c r="AT237" s="25" t="str">
        <f t="shared" si="111"/>
        <v/>
      </c>
      <c r="AU237" s="25" t="str">
        <f t="shared" si="112"/>
        <v/>
      </c>
      <c r="AV237" s="25" t="str">
        <f t="shared" si="113"/>
        <v/>
      </c>
      <c r="AX237" t="str">
        <f>IF(BC237="","",IF(BC237&gt;0,COUNT($AY$2:AY237),""))</f>
        <v/>
      </c>
      <c r="AY237" s="25" t="str">
        <f t="shared" si="114"/>
        <v/>
      </c>
      <c r="AZ237" s="25" t="str">
        <f t="shared" si="115"/>
        <v/>
      </c>
      <c r="BA237" s="25" t="str">
        <f t="shared" si="116"/>
        <v/>
      </c>
      <c r="BB237" s="25" t="str">
        <f t="shared" si="117"/>
        <v/>
      </c>
      <c r="BC237" s="25" t="str">
        <f t="shared" si="118"/>
        <v/>
      </c>
      <c r="BD237" s="25" t="str">
        <f t="shared" si="119"/>
        <v/>
      </c>
      <c r="BE237" s="25" t="str">
        <f t="shared" si="120"/>
        <v/>
      </c>
      <c r="BF237" s="25" t="str">
        <f t="shared" si="121"/>
        <v/>
      </c>
      <c r="BG237" s="25" t="str">
        <f t="shared" si="122"/>
        <v/>
      </c>
      <c r="BH237" s="25" t="str">
        <f t="shared" si="123"/>
        <v/>
      </c>
      <c r="BI237" s="25" t="str">
        <f t="shared" si="124"/>
        <v/>
      </c>
      <c r="BJ237" s="25" t="str">
        <f t="shared" si="125"/>
        <v/>
      </c>
      <c r="BK237" s="25" t="str">
        <f t="shared" si="126"/>
        <v/>
      </c>
      <c r="BL237" s="25" t="str">
        <f t="shared" si="127"/>
        <v/>
      </c>
      <c r="BM237" s="25" t="str">
        <f t="shared" si="128"/>
        <v/>
      </c>
      <c r="BN237" s="25" t="str">
        <f t="shared" si="129"/>
        <v/>
      </c>
    </row>
    <row r="238" spans="1:66" ht="30" x14ac:dyDescent="0.25">
      <c r="A238" s="20" t="str">
        <f>IF('S.D. Paste sheet'!A238="","",'S.D. Paste sheet'!A238)</f>
        <v/>
      </c>
      <c r="B238" s="20" t="str">
        <f>IF('S.D. Paste sheet'!B238="","",'S.D. Paste sheet'!B238)</f>
        <v/>
      </c>
      <c r="C238" s="20" t="str">
        <f>IF('S.D. Paste sheet'!C238="","",'S.D. Paste sheet'!C238)</f>
        <v/>
      </c>
      <c r="D238" s="20" t="str">
        <f>IF('S.D. Paste sheet'!D238="","",'S.D. Paste sheet'!D238)</f>
        <v/>
      </c>
      <c r="E238" s="20" t="str">
        <f>IF('S.D. Paste sheet'!E238="","",UPPER('S.D. Paste sheet'!E238))</f>
        <v/>
      </c>
      <c r="F238" s="20" t="str">
        <f>IF('S.D. Paste sheet'!F238="","",'S.D. Paste sheet'!F238)</f>
        <v/>
      </c>
      <c r="G238" s="20" t="str">
        <f>IF('S.D. Paste sheet'!G238="","",UPPER('S.D. Paste sheet'!G238))</f>
        <v/>
      </c>
      <c r="H238" s="20" t="str">
        <f>IF('S.D. Paste sheet'!H238="","",UPPER('S.D. Paste sheet'!H238))</f>
        <v/>
      </c>
      <c r="I238" s="20" t="str">
        <f>IF('S.D. Paste sheet'!I238="","",'S.D. Paste sheet'!I238)</f>
        <v/>
      </c>
      <c r="J238" s="20" t="str">
        <f>IF('S.D. Paste sheet'!J238="","",'S.D. Paste sheet'!J238)</f>
        <v/>
      </c>
      <c r="K238" s="20" t="str">
        <f>IF('S.D. Paste sheet'!K238="","",'S.D. Paste sheet'!K238)</f>
        <v/>
      </c>
      <c r="L238" s="20" t="str">
        <f>IF('S.D. Paste sheet'!L238="","",'S.D. Paste sheet'!L238)</f>
        <v/>
      </c>
      <c r="M238" s="20" t="str">
        <f>IF('S.D. Paste sheet'!M238="","",'S.D. Paste sheet'!M238)</f>
        <v/>
      </c>
      <c r="N238" s="20" t="str">
        <f>IF('S.D. Paste sheet'!N238="","",'S.D. Paste sheet'!N238)</f>
        <v/>
      </c>
      <c r="O238" s="20" t="str">
        <f>IF('S.D. Paste sheet'!O238="","",'S.D. Paste sheet'!O238)</f>
        <v>OBC</v>
      </c>
      <c r="P238" s="20" t="str">
        <f>IF('S.D. Paste sheet'!P238="","",'S.D. Paste sheet'!P238)</f>
        <v>Muslim</v>
      </c>
      <c r="Q238" s="20" t="str">
        <f>IF('S.D. Paste sheet'!Q238="","",'S.D. Paste sheet'!Q238)</f>
        <v/>
      </c>
      <c r="R238" s="20" t="str">
        <f>IF('S.D. Paste sheet'!R238="","",'S.D. Paste sheet'!R238)</f>
        <v>MAHATMA GANDHI GOVT. SCHOOL BAR (214110)</v>
      </c>
      <c r="S238" s="20">
        <f>IF('S.D. Paste sheet'!S238="","",'S.D. Paste sheet'!S238)</f>
        <v>8200204302</v>
      </c>
      <c r="T238" s="20" t="str">
        <f>IF('S.D. Paste sheet'!T238="","",'S.D. Paste sheet'!T238)</f>
        <v>XXXX1784</v>
      </c>
      <c r="U238" s="20" t="str">
        <f>IF('S.D. Paste sheet'!U238="","",'S.D. Paste sheet'!U238)</f>
        <v/>
      </c>
      <c r="V238" s="20">
        <f>IF('S.D. Paste sheet'!V238="","",'S.D. Paste sheet'!V238)</f>
        <v>9950943451</v>
      </c>
      <c r="W238" s="20" t="str">
        <f>IF('S.D. Paste sheet'!W238="","",'S.D. Paste sheet'!W238)</f>
        <v>Jodhpur road,Raipur,Bar,306105</v>
      </c>
      <c r="X238" s="20">
        <f>IF('S.D. Paste sheet'!X238="","",'S.D. Paste sheet'!X238)</f>
        <v>40000</v>
      </c>
      <c r="Y238" s="20" t="str">
        <f>IF('S.D. Paste sheet'!Y238="","",'S.D. Paste sheet'!Y238)</f>
        <v>N</v>
      </c>
      <c r="Z238" s="20" t="str">
        <f>IF('S.D. Paste sheet'!Z238="","",'S.D. Paste sheet'!Z238)</f>
        <v>N</v>
      </c>
      <c r="AA238" s="20" t="str">
        <f>IF('S.D. Paste sheet'!AA238="","",'S.D. Paste sheet'!AA238)</f>
        <v>Yes</v>
      </c>
      <c r="AB238" s="20">
        <f>IF('S.D. Paste sheet'!AB238="","",'S.D. Paste sheet'!AB238)</f>
        <v>13</v>
      </c>
      <c r="AC238" s="20" t="str">
        <f>IF('S.D. Paste sheet'!AC238="","",'S.D. Paste sheet'!AC238)</f>
        <v>None</v>
      </c>
      <c r="AD238" s="20">
        <f>IF('S.D. Paste sheet'!AD238="","",'S.D. Paste sheet'!AD238)</f>
        <v>0</v>
      </c>
      <c r="AE238" s="28"/>
      <c r="AF238" t="str">
        <f>IF(AK238="","",IF(AK238&gt;0,COUNT($AG$2:AG238),""))</f>
        <v/>
      </c>
      <c r="AG238" s="25" t="str">
        <f t="shared" si="98"/>
        <v/>
      </c>
      <c r="AH238" s="25" t="str">
        <f t="shared" si="99"/>
        <v/>
      </c>
      <c r="AI238" s="25" t="str">
        <f t="shared" si="100"/>
        <v/>
      </c>
      <c r="AJ238" s="25" t="str">
        <f t="shared" si="101"/>
        <v/>
      </c>
      <c r="AK238" s="25" t="str">
        <f t="shared" si="102"/>
        <v/>
      </c>
      <c r="AL238" s="25" t="str">
        <f t="shared" si="103"/>
        <v/>
      </c>
      <c r="AM238" s="25" t="str">
        <f t="shared" si="104"/>
        <v/>
      </c>
      <c r="AN238" s="25" t="str">
        <f t="shared" si="105"/>
        <v/>
      </c>
      <c r="AO238" s="25" t="str">
        <f t="shared" si="106"/>
        <v/>
      </c>
      <c r="AP238" s="25" t="str">
        <f t="shared" si="107"/>
        <v/>
      </c>
      <c r="AQ238" s="25" t="str">
        <f t="shared" si="108"/>
        <v/>
      </c>
      <c r="AR238" s="25" t="str">
        <f t="shared" si="109"/>
        <v/>
      </c>
      <c r="AS238" s="25" t="str">
        <f t="shared" si="110"/>
        <v/>
      </c>
      <c r="AT238" s="25" t="str">
        <f t="shared" si="111"/>
        <v/>
      </c>
      <c r="AU238" s="25" t="str">
        <f t="shared" si="112"/>
        <v/>
      </c>
      <c r="AV238" s="25" t="str">
        <f t="shared" si="113"/>
        <v/>
      </c>
      <c r="AX238" t="str">
        <f>IF(BC238="","",IF(BC238&gt;0,COUNT($AY$2:AY238),""))</f>
        <v/>
      </c>
      <c r="AY238" s="25" t="str">
        <f t="shared" si="114"/>
        <v/>
      </c>
      <c r="AZ238" s="25" t="str">
        <f t="shared" si="115"/>
        <v/>
      </c>
      <c r="BA238" s="25" t="str">
        <f t="shared" si="116"/>
        <v/>
      </c>
      <c r="BB238" s="25" t="str">
        <f t="shared" si="117"/>
        <v/>
      </c>
      <c r="BC238" s="25" t="str">
        <f t="shared" si="118"/>
        <v/>
      </c>
      <c r="BD238" s="25" t="str">
        <f t="shared" si="119"/>
        <v/>
      </c>
      <c r="BE238" s="25" t="str">
        <f t="shared" si="120"/>
        <v/>
      </c>
      <c r="BF238" s="25" t="str">
        <f t="shared" si="121"/>
        <v/>
      </c>
      <c r="BG238" s="25" t="str">
        <f t="shared" si="122"/>
        <v/>
      </c>
      <c r="BH238" s="25" t="str">
        <f t="shared" si="123"/>
        <v/>
      </c>
      <c r="BI238" s="25" t="str">
        <f t="shared" si="124"/>
        <v/>
      </c>
      <c r="BJ238" s="25" t="str">
        <f t="shared" si="125"/>
        <v/>
      </c>
      <c r="BK238" s="25" t="str">
        <f t="shared" si="126"/>
        <v/>
      </c>
      <c r="BL238" s="25" t="str">
        <f t="shared" si="127"/>
        <v/>
      </c>
      <c r="BM238" s="25" t="str">
        <f t="shared" si="128"/>
        <v/>
      </c>
      <c r="BN238" s="25" t="str">
        <f t="shared" si="129"/>
        <v/>
      </c>
    </row>
    <row r="239" spans="1:66" ht="30" x14ac:dyDescent="0.25">
      <c r="A239" s="20" t="str">
        <f>IF('S.D. Paste sheet'!A239="","",'S.D. Paste sheet'!A239)</f>
        <v/>
      </c>
      <c r="B239" s="20" t="str">
        <f>IF('S.D. Paste sheet'!B239="","",'S.D. Paste sheet'!B239)</f>
        <v/>
      </c>
      <c r="C239" s="20" t="str">
        <f>IF('S.D. Paste sheet'!C239="","",'S.D. Paste sheet'!C239)</f>
        <v/>
      </c>
      <c r="D239" s="20" t="str">
        <f>IF('S.D. Paste sheet'!D239="","",'S.D. Paste sheet'!D239)</f>
        <v/>
      </c>
      <c r="E239" s="20" t="str">
        <f>IF('S.D. Paste sheet'!E239="","",UPPER('S.D. Paste sheet'!E239))</f>
        <v/>
      </c>
      <c r="F239" s="20" t="str">
        <f>IF('S.D. Paste sheet'!F239="","",'S.D. Paste sheet'!F239)</f>
        <v/>
      </c>
      <c r="G239" s="20" t="str">
        <f>IF('S.D. Paste sheet'!G239="","",UPPER('S.D. Paste sheet'!G239))</f>
        <v/>
      </c>
      <c r="H239" s="20" t="str">
        <f>IF('S.D. Paste sheet'!H239="","",UPPER('S.D. Paste sheet'!H239))</f>
        <v/>
      </c>
      <c r="I239" s="20" t="str">
        <f>IF('S.D. Paste sheet'!I239="","",'S.D. Paste sheet'!I239)</f>
        <v/>
      </c>
      <c r="J239" s="20" t="str">
        <f>IF('S.D. Paste sheet'!J239="","",'S.D. Paste sheet'!J239)</f>
        <v/>
      </c>
      <c r="K239" s="20" t="str">
        <f>IF('S.D. Paste sheet'!K239="","",'S.D. Paste sheet'!K239)</f>
        <v/>
      </c>
      <c r="L239" s="20" t="str">
        <f>IF('S.D. Paste sheet'!L239="","",'S.D. Paste sheet'!L239)</f>
        <v/>
      </c>
      <c r="M239" s="20" t="str">
        <f>IF('S.D. Paste sheet'!M239="","",'S.D. Paste sheet'!M239)</f>
        <v/>
      </c>
      <c r="N239" s="20" t="str">
        <f>IF('S.D. Paste sheet'!N239="","",'S.D. Paste sheet'!N239)</f>
        <v/>
      </c>
      <c r="O239" s="20" t="str">
        <f>IF('S.D. Paste sheet'!O239="","",'S.D. Paste sheet'!O239)</f>
        <v>OBC</v>
      </c>
      <c r="P239" s="20" t="str">
        <f>IF('S.D. Paste sheet'!P239="","",'S.D. Paste sheet'!P239)</f>
        <v>Hindu</v>
      </c>
      <c r="Q239" s="20" t="str">
        <f>IF('S.D. Paste sheet'!Q239="","",'S.D. Paste sheet'!Q239)</f>
        <v/>
      </c>
      <c r="R239" s="20" t="str">
        <f>IF('S.D. Paste sheet'!R239="","",'S.D. Paste sheet'!R239)</f>
        <v>MAHATMA GANDHI GOVT. SCHOOL BAR (214110)</v>
      </c>
      <c r="S239" s="20">
        <f>IF('S.D. Paste sheet'!S239="","",'S.D. Paste sheet'!S239)</f>
        <v>8200204302</v>
      </c>
      <c r="T239" s="20" t="str">
        <f>IF('S.D. Paste sheet'!T239="","",'S.D. Paste sheet'!T239)</f>
        <v>XXXX5797</v>
      </c>
      <c r="U239" s="20" t="str">
        <f>IF('S.D. Paste sheet'!U239="","",'S.D. Paste sheet'!U239)</f>
        <v>WZZHPNN</v>
      </c>
      <c r="V239" s="20">
        <f>IF('S.D. Paste sheet'!V239="","",'S.D. Paste sheet'!V239)</f>
        <v>7568368868</v>
      </c>
      <c r="W239" s="20" t="str">
        <f>IF('S.D. Paste sheet'!W239="","",'S.D. Paste sheet'!W239)</f>
        <v>PURANA RAILWAY STATION BAR,RAIPUR,BAR,306105</v>
      </c>
      <c r="X239" s="20">
        <f>IF('S.D. Paste sheet'!X239="","",'S.D. Paste sheet'!X239)</f>
        <v>36000</v>
      </c>
      <c r="Y239" s="20" t="str">
        <f>IF('S.D. Paste sheet'!Y239="","",'S.D. Paste sheet'!Y239)</f>
        <v>N</v>
      </c>
      <c r="Z239" s="20" t="str">
        <f>IF('S.D. Paste sheet'!Z239="","",'S.D. Paste sheet'!Z239)</f>
        <v>N</v>
      </c>
      <c r="AA239" s="20" t="str">
        <f>IF('S.D. Paste sheet'!AA239="","",'S.D. Paste sheet'!AA239)</f>
        <v>No</v>
      </c>
      <c r="AB239" s="20">
        <f>IF('S.D. Paste sheet'!AB239="","",'S.D. Paste sheet'!AB239)</f>
        <v>14</v>
      </c>
      <c r="AC239" s="20" t="str">
        <f>IF('S.D. Paste sheet'!AC239="","",'S.D. Paste sheet'!AC239)</f>
        <v>None</v>
      </c>
      <c r="AD239" s="20">
        <f>IF('S.D. Paste sheet'!AD239="","",'S.D. Paste sheet'!AD239)</f>
        <v>2</v>
      </c>
      <c r="AE239" s="28"/>
      <c r="AF239" t="str">
        <f>IF(AK239="","",IF(AK239&gt;0,COUNT($AG$2:AG239),""))</f>
        <v/>
      </c>
      <c r="AG239" s="25" t="str">
        <f t="shared" si="98"/>
        <v/>
      </c>
      <c r="AH239" s="25" t="str">
        <f t="shared" si="99"/>
        <v/>
      </c>
      <c r="AI239" s="25" t="str">
        <f t="shared" si="100"/>
        <v/>
      </c>
      <c r="AJ239" s="25" t="str">
        <f t="shared" si="101"/>
        <v/>
      </c>
      <c r="AK239" s="25" t="str">
        <f t="shared" si="102"/>
        <v/>
      </c>
      <c r="AL239" s="25" t="str">
        <f t="shared" si="103"/>
        <v/>
      </c>
      <c r="AM239" s="25" t="str">
        <f t="shared" si="104"/>
        <v/>
      </c>
      <c r="AN239" s="25" t="str">
        <f t="shared" si="105"/>
        <v/>
      </c>
      <c r="AO239" s="25" t="str">
        <f t="shared" si="106"/>
        <v/>
      </c>
      <c r="AP239" s="25" t="str">
        <f t="shared" si="107"/>
        <v/>
      </c>
      <c r="AQ239" s="25" t="str">
        <f t="shared" si="108"/>
        <v/>
      </c>
      <c r="AR239" s="25" t="str">
        <f t="shared" si="109"/>
        <v/>
      </c>
      <c r="AS239" s="25" t="str">
        <f t="shared" si="110"/>
        <v/>
      </c>
      <c r="AT239" s="25" t="str">
        <f t="shared" si="111"/>
        <v/>
      </c>
      <c r="AU239" s="25" t="str">
        <f t="shared" si="112"/>
        <v/>
      </c>
      <c r="AV239" s="25" t="str">
        <f t="shared" si="113"/>
        <v/>
      </c>
      <c r="AX239" t="str">
        <f>IF(BC239="","",IF(BC239&gt;0,COUNT($AY$2:AY239),""))</f>
        <v/>
      </c>
      <c r="AY239" s="25" t="str">
        <f t="shared" si="114"/>
        <v/>
      </c>
      <c r="AZ239" s="25" t="str">
        <f t="shared" si="115"/>
        <v/>
      </c>
      <c r="BA239" s="25" t="str">
        <f t="shared" si="116"/>
        <v/>
      </c>
      <c r="BB239" s="25" t="str">
        <f t="shared" si="117"/>
        <v/>
      </c>
      <c r="BC239" s="25" t="str">
        <f t="shared" si="118"/>
        <v/>
      </c>
      <c r="BD239" s="25" t="str">
        <f t="shared" si="119"/>
        <v/>
      </c>
      <c r="BE239" s="25" t="str">
        <f t="shared" si="120"/>
        <v/>
      </c>
      <c r="BF239" s="25" t="str">
        <f t="shared" si="121"/>
        <v/>
      </c>
      <c r="BG239" s="25" t="str">
        <f t="shared" si="122"/>
        <v/>
      </c>
      <c r="BH239" s="25" t="str">
        <f t="shared" si="123"/>
        <v/>
      </c>
      <c r="BI239" s="25" t="str">
        <f t="shared" si="124"/>
        <v/>
      </c>
      <c r="BJ239" s="25" t="str">
        <f t="shared" si="125"/>
        <v/>
      </c>
      <c r="BK239" s="25" t="str">
        <f t="shared" si="126"/>
        <v/>
      </c>
      <c r="BL239" s="25" t="str">
        <f t="shared" si="127"/>
        <v/>
      </c>
      <c r="BM239" s="25" t="str">
        <f t="shared" si="128"/>
        <v/>
      </c>
      <c r="BN239" s="25" t="str">
        <f t="shared" si="129"/>
        <v/>
      </c>
    </row>
    <row r="240" spans="1:66" ht="30" x14ac:dyDescent="0.25">
      <c r="A240" s="20" t="str">
        <f>IF('S.D. Paste sheet'!A240="","",'S.D. Paste sheet'!A240)</f>
        <v/>
      </c>
      <c r="B240" s="20" t="str">
        <f>IF('S.D. Paste sheet'!B240="","",'S.D. Paste sheet'!B240)</f>
        <v/>
      </c>
      <c r="C240" s="20" t="str">
        <f>IF('S.D. Paste sheet'!C240="","",'S.D. Paste sheet'!C240)</f>
        <v/>
      </c>
      <c r="D240" s="20" t="str">
        <f>IF('S.D. Paste sheet'!D240="","",'S.D. Paste sheet'!D240)</f>
        <v/>
      </c>
      <c r="E240" s="20" t="str">
        <f>IF('S.D. Paste sheet'!E240="","",UPPER('S.D. Paste sheet'!E240))</f>
        <v/>
      </c>
      <c r="F240" s="20" t="str">
        <f>IF('S.D. Paste sheet'!F240="","",'S.D. Paste sheet'!F240)</f>
        <v/>
      </c>
      <c r="G240" s="20" t="str">
        <f>IF('S.D. Paste sheet'!G240="","",UPPER('S.D. Paste sheet'!G240))</f>
        <v/>
      </c>
      <c r="H240" s="20" t="str">
        <f>IF('S.D. Paste sheet'!H240="","",UPPER('S.D. Paste sheet'!H240))</f>
        <v/>
      </c>
      <c r="I240" s="20" t="str">
        <f>IF('S.D. Paste sheet'!I240="","",'S.D. Paste sheet'!I240)</f>
        <v/>
      </c>
      <c r="J240" s="20" t="str">
        <f>IF('S.D. Paste sheet'!J240="","",'S.D. Paste sheet'!J240)</f>
        <v/>
      </c>
      <c r="K240" s="20" t="str">
        <f>IF('S.D. Paste sheet'!K240="","",'S.D. Paste sheet'!K240)</f>
        <v/>
      </c>
      <c r="L240" s="20" t="str">
        <f>IF('S.D. Paste sheet'!L240="","",'S.D. Paste sheet'!L240)</f>
        <v/>
      </c>
      <c r="M240" s="20" t="str">
        <f>IF('S.D. Paste sheet'!M240="","",'S.D. Paste sheet'!M240)</f>
        <v/>
      </c>
      <c r="N240" s="20" t="str">
        <f>IF('S.D. Paste sheet'!N240="","",'S.D. Paste sheet'!N240)</f>
        <v/>
      </c>
      <c r="O240" s="20" t="str">
        <f>IF('S.D. Paste sheet'!O240="","",'S.D. Paste sheet'!O240)</f>
        <v>OBC</v>
      </c>
      <c r="P240" s="20" t="str">
        <f>IF('S.D. Paste sheet'!P240="","",'S.D. Paste sheet'!P240)</f>
        <v>Hindu</v>
      </c>
      <c r="Q240" s="20" t="str">
        <f>IF('S.D. Paste sheet'!Q240="","",'S.D. Paste sheet'!Q240)</f>
        <v/>
      </c>
      <c r="R240" s="20" t="str">
        <f>IF('S.D. Paste sheet'!R240="","",'S.D. Paste sheet'!R240)</f>
        <v>MAHATMA GANDHI GOVT. SCHOOL BAR (214110)</v>
      </c>
      <c r="S240" s="20">
        <f>IF('S.D. Paste sheet'!S240="","",'S.D. Paste sheet'!S240)</f>
        <v>8200204302</v>
      </c>
      <c r="T240" s="20" t="str">
        <f>IF('S.D. Paste sheet'!T240="","",'S.D. Paste sheet'!T240)</f>
        <v>XXXX4918</v>
      </c>
      <c r="U240" s="20" t="str">
        <f>IF('S.D. Paste sheet'!U240="","",'S.D. Paste sheet'!U240)</f>
        <v/>
      </c>
      <c r="V240" s="20">
        <f>IF('S.D. Paste sheet'!V240="","",'S.D. Paste sheet'!V240)</f>
        <v>9950616286</v>
      </c>
      <c r="W240" s="20" t="str">
        <f>IF('S.D. Paste sheet'!W240="","",'S.D. Paste sheet'!W240)</f>
        <v>MAIN BAJAAR BAR,RAIPUR,BAR,306105</v>
      </c>
      <c r="X240" s="20">
        <f>IF('S.D. Paste sheet'!X240="","",'S.D. Paste sheet'!X240)</f>
        <v>120000</v>
      </c>
      <c r="Y240" s="20" t="str">
        <f>IF('S.D. Paste sheet'!Y240="","",'S.D. Paste sheet'!Y240)</f>
        <v>N</v>
      </c>
      <c r="Z240" s="20" t="str">
        <f>IF('S.D. Paste sheet'!Z240="","",'S.D. Paste sheet'!Z240)</f>
        <v>N</v>
      </c>
      <c r="AA240" s="20" t="str">
        <f>IF('S.D. Paste sheet'!AA240="","",'S.D. Paste sheet'!AA240)</f>
        <v>No</v>
      </c>
      <c r="AB240" s="20">
        <f>IF('S.D. Paste sheet'!AB240="","",'S.D. Paste sheet'!AB240)</f>
        <v>14</v>
      </c>
      <c r="AC240" s="20" t="str">
        <f>IF('S.D. Paste sheet'!AC240="","",'S.D. Paste sheet'!AC240)</f>
        <v>None</v>
      </c>
      <c r="AD240" s="20">
        <f>IF('S.D. Paste sheet'!AD240="","",'S.D. Paste sheet'!AD240)</f>
        <v>1</v>
      </c>
      <c r="AE240" s="28"/>
      <c r="AF240" t="str">
        <f>IF(AK240="","",IF(AK240&gt;0,COUNT($AG$2:AG240),""))</f>
        <v/>
      </c>
      <c r="AG240" s="25" t="str">
        <f t="shared" si="98"/>
        <v/>
      </c>
      <c r="AH240" s="25" t="str">
        <f t="shared" si="99"/>
        <v/>
      </c>
      <c r="AI240" s="25" t="str">
        <f t="shared" si="100"/>
        <v/>
      </c>
      <c r="AJ240" s="25" t="str">
        <f t="shared" si="101"/>
        <v/>
      </c>
      <c r="AK240" s="25" t="str">
        <f t="shared" si="102"/>
        <v/>
      </c>
      <c r="AL240" s="25" t="str">
        <f t="shared" si="103"/>
        <v/>
      </c>
      <c r="AM240" s="25" t="str">
        <f t="shared" si="104"/>
        <v/>
      </c>
      <c r="AN240" s="25" t="str">
        <f t="shared" si="105"/>
        <v/>
      </c>
      <c r="AO240" s="25" t="str">
        <f t="shared" si="106"/>
        <v/>
      </c>
      <c r="AP240" s="25" t="str">
        <f t="shared" si="107"/>
        <v/>
      </c>
      <c r="AQ240" s="25" t="str">
        <f t="shared" si="108"/>
        <v/>
      </c>
      <c r="AR240" s="25" t="str">
        <f t="shared" si="109"/>
        <v/>
      </c>
      <c r="AS240" s="25" t="str">
        <f t="shared" si="110"/>
        <v/>
      </c>
      <c r="AT240" s="25" t="str">
        <f t="shared" si="111"/>
        <v/>
      </c>
      <c r="AU240" s="25" t="str">
        <f t="shared" si="112"/>
        <v/>
      </c>
      <c r="AV240" s="25" t="str">
        <f t="shared" si="113"/>
        <v/>
      </c>
      <c r="AX240" t="str">
        <f>IF(BC240="","",IF(BC240&gt;0,COUNT($AY$2:AY240),""))</f>
        <v/>
      </c>
      <c r="AY240" s="25" t="str">
        <f t="shared" si="114"/>
        <v/>
      </c>
      <c r="AZ240" s="25" t="str">
        <f t="shared" si="115"/>
        <v/>
      </c>
      <c r="BA240" s="25" t="str">
        <f t="shared" si="116"/>
        <v/>
      </c>
      <c r="BB240" s="25" t="str">
        <f t="shared" si="117"/>
        <v/>
      </c>
      <c r="BC240" s="25" t="str">
        <f t="shared" si="118"/>
        <v/>
      </c>
      <c r="BD240" s="25" t="str">
        <f t="shared" si="119"/>
        <v/>
      </c>
      <c r="BE240" s="25" t="str">
        <f t="shared" si="120"/>
        <v/>
      </c>
      <c r="BF240" s="25" t="str">
        <f t="shared" si="121"/>
        <v/>
      </c>
      <c r="BG240" s="25" t="str">
        <f t="shared" si="122"/>
        <v/>
      </c>
      <c r="BH240" s="25" t="str">
        <f t="shared" si="123"/>
        <v/>
      </c>
      <c r="BI240" s="25" t="str">
        <f t="shared" si="124"/>
        <v/>
      </c>
      <c r="BJ240" s="25" t="str">
        <f t="shared" si="125"/>
        <v/>
      </c>
      <c r="BK240" s="25" t="str">
        <f t="shared" si="126"/>
        <v/>
      </c>
      <c r="BL240" s="25" t="str">
        <f t="shared" si="127"/>
        <v/>
      </c>
      <c r="BM240" s="25" t="str">
        <f t="shared" si="128"/>
        <v/>
      </c>
      <c r="BN240" s="25" t="str">
        <f t="shared" si="129"/>
        <v/>
      </c>
    </row>
    <row r="241" spans="1:66" ht="30" x14ac:dyDescent="0.25">
      <c r="A241" s="20" t="str">
        <f>IF('S.D. Paste sheet'!A241="","",'S.D. Paste sheet'!A241)</f>
        <v/>
      </c>
      <c r="B241" s="20" t="str">
        <f>IF('S.D. Paste sheet'!B241="","",'S.D. Paste sheet'!B241)</f>
        <v/>
      </c>
      <c r="C241" s="20" t="str">
        <f>IF('S.D. Paste sheet'!C241="","",'S.D. Paste sheet'!C241)</f>
        <v/>
      </c>
      <c r="D241" s="20" t="str">
        <f>IF('S.D. Paste sheet'!D241="","",'S.D. Paste sheet'!D241)</f>
        <v/>
      </c>
      <c r="E241" s="20" t="str">
        <f>IF('S.D. Paste sheet'!E241="","",UPPER('S.D. Paste sheet'!E241))</f>
        <v/>
      </c>
      <c r="F241" s="20" t="str">
        <f>IF('S.D. Paste sheet'!F241="","",'S.D. Paste sheet'!F241)</f>
        <v/>
      </c>
      <c r="G241" s="20" t="str">
        <f>IF('S.D. Paste sheet'!G241="","",UPPER('S.D. Paste sheet'!G241))</f>
        <v/>
      </c>
      <c r="H241" s="20" t="str">
        <f>IF('S.D. Paste sheet'!H241="","",UPPER('S.D. Paste sheet'!H241))</f>
        <v/>
      </c>
      <c r="I241" s="20" t="str">
        <f>IF('S.D. Paste sheet'!I241="","",'S.D. Paste sheet'!I241)</f>
        <v/>
      </c>
      <c r="J241" s="20" t="str">
        <f>IF('S.D. Paste sheet'!J241="","",'S.D. Paste sheet'!J241)</f>
        <v/>
      </c>
      <c r="K241" s="20" t="str">
        <f>IF('S.D. Paste sheet'!K241="","",'S.D. Paste sheet'!K241)</f>
        <v/>
      </c>
      <c r="L241" s="20" t="str">
        <f>IF('S.D. Paste sheet'!L241="","",'S.D. Paste sheet'!L241)</f>
        <v/>
      </c>
      <c r="M241" s="20" t="str">
        <f>IF('S.D. Paste sheet'!M241="","",'S.D. Paste sheet'!M241)</f>
        <v/>
      </c>
      <c r="N241" s="20" t="str">
        <f>IF('S.D. Paste sheet'!N241="","",'S.D. Paste sheet'!N241)</f>
        <v/>
      </c>
      <c r="O241" s="20" t="str">
        <f>IF('S.D. Paste sheet'!O241="","",'S.D. Paste sheet'!O241)</f>
        <v>OBC</v>
      </c>
      <c r="P241" s="20" t="str">
        <f>IF('S.D. Paste sheet'!P241="","",'S.D. Paste sheet'!P241)</f>
        <v>Hindu</v>
      </c>
      <c r="Q241" s="20" t="str">
        <f>IF('S.D. Paste sheet'!Q241="","",'S.D. Paste sheet'!Q241)</f>
        <v/>
      </c>
      <c r="R241" s="20" t="str">
        <f>IF('S.D. Paste sheet'!R241="","",'S.D. Paste sheet'!R241)</f>
        <v>MAHATMA GANDHI GOVT. SCHOOL BAR (214110)</v>
      </c>
      <c r="S241" s="20">
        <f>IF('S.D. Paste sheet'!S241="","",'S.D. Paste sheet'!S241)</f>
        <v>8200204302</v>
      </c>
      <c r="T241" s="20" t="str">
        <f>IF('S.D. Paste sheet'!T241="","",'S.D. Paste sheet'!T241)</f>
        <v>XXXX5732</v>
      </c>
      <c r="U241" s="20" t="str">
        <f>IF('S.D. Paste sheet'!U241="","",'S.D. Paste sheet'!U241)</f>
        <v/>
      </c>
      <c r="V241" s="20">
        <f>IF('S.D. Paste sheet'!V241="","",'S.D. Paste sheet'!V241)</f>
        <v>9030166438</v>
      </c>
      <c r="W241" s="20" t="str">
        <f>IF('S.D. Paste sheet'!W241="","",'S.D. Paste sheet'!W241)</f>
        <v>JODHPUR ROAD BAR,RAIPUR,BAR,306105</v>
      </c>
      <c r="X241" s="20">
        <f>IF('S.D. Paste sheet'!X241="","",'S.D. Paste sheet'!X241)</f>
        <v>72000</v>
      </c>
      <c r="Y241" s="20" t="str">
        <f>IF('S.D. Paste sheet'!Y241="","",'S.D. Paste sheet'!Y241)</f>
        <v>N</v>
      </c>
      <c r="Z241" s="20" t="str">
        <f>IF('S.D. Paste sheet'!Z241="","",'S.D. Paste sheet'!Z241)</f>
        <v>N</v>
      </c>
      <c r="AA241" s="20" t="str">
        <f>IF('S.D. Paste sheet'!AA241="","",'S.D. Paste sheet'!AA241)</f>
        <v>No</v>
      </c>
      <c r="AB241" s="20">
        <f>IF('S.D. Paste sheet'!AB241="","",'S.D. Paste sheet'!AB241)</f>
        <v>13</v>
      </c>
      <c r="AC241" s="20" t="str">
        <f>IF('S.D. Paste sheet'!AC241="","",'S.D. Paste sheet'!AC241)</f>
        <v>None</v>
      </c>
      <c r="AD241" s="20">
        <f>IF('S.D. Paste sheet'!AD241="","",'S.D. Paste sheet'!AD241)</f>
        <v>1</v>
      </c>
      <c r="AE241" s="28"/>
      <c r="AF241" t="str">
        <f>IF(AK241="","",IF(AK241&gt;0,COUNT($AG$2:AG241),""))</f>
        <v/>
      </c>
      <c r="AG241" s="25" t="str">
        <f t="shared" si="98"/>
        <v/>
      </c>
      <c r="AH241" s="25" t="str">
        <f t="shared" si="99"/>
        <v/>
      </c>
      <c r="AI241" s="25" t="str">
        <f t="shared" si="100"/>
        <v/>
      </c>
      <c r="AJ241" s="25" t="str">
        <f t="shared" si="101"/>
        <v/>
      </c>
      <c r="AK241" s="25" t="str">
        <f t="shared" si="102"/>
        <v/>
      </c>
      <c r="AL241" s="25" t="str">
        <f t="shared" si="103"/>
        <v/>
      </c>
      <c r="AM241" s="25" t="str">
        <f t="shared" si="104"/>
        <v/>
      </c>
      <c r="AN241" s="25" t="str">
        <f t="shared" si="105"/>
        <v/>
      </c>
      <c r="AO241" s="25" t="str">
        <f t="shared" si="106"/>
        <v/>
      </c>
      <c r="AP241" s="25" t="str">
        <f t="shared" si="107"/>
        <v/>
      </c>
      <c r="AQ241" s="25" t="str">
        <f t="shared" si="108"/>
        <v/>
      </c>
      <c r="AR241" s="25" t="str">
        <f t="shared" si="109"/>
        <v/>
      </c>
      <c r="AS241" s="25" t="str">
        <f t="shared" si="110"/>
        <v/>
      </c>
      <c r="AT241" s="25" t="str">
        <f t="shared" si="111"/>
        <v/>
      </c>
      <c r="AU241" s="25" t="str">
        <f t="shared" si="112"/>
        <v/>
      </c>
      <c r="AV241" s="25" t="str">
        <f t="shared" si="113"/>
        <v/>
      </c>
      <c r="AX241" t="str">
        <f>IF(BC241="","",IF(BC241&gt;0,COUNT($AY$2:AY241),""))</f>
        <v/>
      </c>
      <c r="AY241" s="25" t="str">
        <f t="shared" si="114"/>
        <v/>
      </c>
      <c r="AZ241" s="25" t="str">
        <f t="shared" si="115"/>
        <v/>
      </c>
      <c r="BA241" s="25" t="str">
        <f t="shared" si="116"/>
        <v/>
      </c>
      <c r="BB241" s="25" t="str">
        <f t="shared" si="117"/>
        <v/>
      </c>
      <c r="BC241" s="25" t="str">
        <f t="shared" si="118"/>
        <v/>
      </c>
      <c r="BD241" s="25" t="str">
        <f t="shared" si="119"/>
        <v/>
      </c>
      <c r="BE241" s="25" t="str">
        <f t="shared" si="120"/>
        <v/>
      </c>
      <c r="BF241" s="25" t="str">
        <f t="shared" si="121"/>
        <v/>
      </c>
      <c r="BG241" s="25" t="str">
        <f t="shared" si="122"/>
        <v/>
      </c>
      <c r="BH241" s="25" t="str">
        <f t="shared" si="123"/>
        <v/>
      </c>
      <c r="BI241" s="25" t="str">
        <f t="shared" si="124"/>
        <v/>
      </c>
      <c r="BJ241" s="25" t="str">
        <f t="shared" si="125"/>
        <v/>
      </c>
      <c r="BK241" s="25" t="str">
        <f t="shared" si="126"/>
        <v/>
      </c>
      <c r="BL241" s="25" t="str">
        <f t="shared" si="127"/>
        <v/>
      </c>
      <c r="BM241" s="25" t="str">
        <f t="shared" si="128"/>
        <v/>
      </c>
      <c r="BN241" s="25" t="str">
        <f t="shared" si="129"/>
        <v/>
      </c>
    </row>
    <row r="242" spans="1:66" ht="30" x14ac:dyDescent="0.25">
      <c r="A242" s="20" t="str">
        <f>IF('S.D. Paste sheet'!A242="","",'S.D. Paste sheet'!A242)</f>
        <v/>
      </c>
      <c r="B242" s="20" t="str">
        <f>IF('S.D. Paste sheet'!B242="","",'S.D. Paste sheet'!B242)</f>
        <v/>
      </c>
      <c r="C242" s="20" t="str">
        <f>IF('S.D. Paste sheet'!C242="","",'S.D. Paste sheet'!C242)</f>
        <v/>
      </c>
      <c r="D242" s="20" t="str">
        <f>IF('S.D. Paste sheet'!D242="","",'S.D. Paste sheet'!D242)</f>
        <v/>
      </c>
      <c r="E242" s="20" t="str">
        <f>IF('S.D. Paste sheet'!E242="","",UPPER('S.D. Paste sheet'!E242))</f>
        <v/>
      </c>
      <c r="F242" s="20" t="str">
        <f>IF('S.D. Paste sheet'!F242="","",'S.D. Paste sheet'!F242)</f>
        <v/>
      </c>
      <c r="G242" s="20" t="str">
        <f>IF('S.D. Paste sheet'!G242="","",UPPER('S.D. Paste sheet'!G242))</f>
        <v/>
      </c>
      <c r="H242" s="20" t="str">
        <f>IF('S.D. Paste sheet'!H242="","",UPPER('S.D. Paste sheet'!H242))</f>
        <v/>
      </c>
      <c r="I242" s="20" t="str">
        <f>IF('S.D. Paste sheet'!I242="","",'S.D. Paste sheet'!I242)</f>
        <v/>
      </c>
      <c r="J242" s="20" t="str">
        <f>IF('S.D. Paste sheet'!J242="","",'S.D. Paste sheet'!J242)</f>
        <v/>
      </c>
      <c r="K242" s="20" t="str">
        <f>IF('S.D. Paste sheet'!K242="","",'S.D. Paste sheet'!K242)</f>
        <v/>
      </c>
      <c r="L242" s="20" t="str">
        <f>IF('S.D. Paste sheet'!L242="","",'S.D. Paste sheet'!L242)</f>
        <v/>
      </c>
      <c r="M242" s="20" t="str">
        <f>IF('S.D. Paste sheet'!M242="","",'S.D. Paste sheet'!M242)</f>
        <v/>
      </c>
      <c r="N242" s="20" t="str">
        <f>IF('S.D. Paste sheet'!N242="","",'S.D. Paste sheet'!N242)</f>
        <v/>
      </c>
      <c r="O242" s="20" t="str">
        <f>IF('S.D. Paste sheet'!O242="","",'S.D. Paste sheet'!O242)</f>
        <v>OBC</v>
      </c>
      <c r="P242" s="20" t="str">
        <f>IF('S.D. Paste sheet'!P242="","",'S.D. Paste sheet'!P242)</f>
        <v>Hindu</v>
      </c>
      <c r="Q242" s="20" t="str">
        <f>IF('S.D. Paste sheet'!Q242="","",'S.D. Paste sheet'!Q242)</f>
        <v/>
      </c>
      <c r="R242" s="20" t="str">
        <f>IF('S.D. Paste sheet'!R242="","",'S.D. Paste sheet'!R242)</f>
        <v>MAHATMA GANDHI GOVT. SCHOOL BAR (214110)</v>
      </c>
      <c r="S242" s="20">
        <f>IF('S.D. Paste sheet'!S242="","",'S.D. Paste sheet'!S242)</f>
        <v>8200204302</v>
      </c>
      <c r="T242" s="20" t="str">
        <f>IF('S.D. Paste sheet'!T242="","",'S.D. Paste sheet'!T242)</f>
        <v>XXXX6162</v>
      </c>
      <c r="U242" s="20" t="str">
        <f>IF('S.D. Paste sheet'!U242="","",'S.D. Paste sheet'!U242)</f>
        <v/>
      </c>
      <c r="V242" s="20">
        <f>IF('S.D. Paste sheet'!V242="","",'S.D. Paste sheet'!V242)</f>
        <v>9829800905</v>
      </c>
      <c r="W242" s="20" t="str">
        <f>IF('S.D. Paste sheet'!W242="","",'S.D. Paste sheet'!W242)</f>
        <v>village bar,raipur,bar,306105</v>
      </c>
      <c r="X242" s="20">
        <f>IF('S.D. Paste sheet'!X242="","",'S.D. Paste sheet'!X242)</f>
        <v>108000</v>
      </c>
      <c r="Y242" s="20" t="str">
        <f>IF('S.D. Paste sheet'!Y242="","",'S.D. Paste sheet'!Y242)</f>
        <v>N</v>
      </c>
      <c r="Z242" s="20" t="str">
        <f>IF('S.D. Paste sheet'!Z242="","",'S.D. Paste sheet'!Z242)</f>
        <v>N</v>
      </c>
      <c r="AA242" s="20" t="str">
        <f>IF('S.D. Paste sheet'!AA242="","",'S.D. Paste sheet'!AA242)</f>
        <v>No</v>
      </c>
      <c r="AB242" s="20">
        <f>IF('S.D. Paste sheet'!AB242="","",'S.D. Paste sheet'!AB242)</f>
        <v>13</v>
      </c>
      <c r="AC242" s="20" t="str">
        <f>IF('S.D. Paste sheet'!AC242="","",'S.D. Paste sheet'!AC242)</f>
        <v>None</v>
      </c>
      <c r="AD242" s="20">
        <f>IF('S.D. Paste sheet'!AD242="","",'S.D. Paste sheet'!AD242)</f>
        <v>1</v>
      </c>
      <c r="AE242" s="28"/>
      <c r="AF242" t="str">
        <f>IF(AK242="","",IF(AK242&gt;0,COUNT($AG$2:AG242),""))</f>
        <v/>
      </c>
      <c r="AG242" s="25" t="str">
        <f t="shared" si="98"/>
        <v/>
      </c>
      <c r="AH242" s="25" t="str">
        <f t="shared" si="99"/>
        <v/>
      </c>
      <c r="AI242" s="25" t="str">
        <f t="shared" si="100"/>
        <v/>
      </c>
      <c r="AJ242" s="25" t="str">
        <f t="shared" si="101"/>
        <v/>
      </c>
      <c r="AK242" s="25" t="str">
        <f t="shared" si="102"/>
        <v/>
      </c>
      <c r="AL242" s="25" t="str">
        <f t="shared" si="103"/>
        <v/>
      </c>
      <c r="AM242" s="25" t="str">
        <f t="shared" si="104"/>
        <v/>
      </c>
      <c r="AN242" s="25" t="str">
        <f t="shared" si="105"/>
        <v/>
      </c>
      <c r="AO242" s="25" t="str">
        <f t="shared" si="106"/>
        <v/>
      </c>
      <c r="AP242" s="25" t="str">
        <f t="shared" si="107"/>
        <v/>
      </c>
      <c r="AQ242" s="25" t="str">
        <f t="shared" si="108"/>
        <v/>
      </c>
      <c r="AR242" s="25" t="str">
        <f t="shared" si="109"/>
        <v/>
      </c>
      <c r="AS242" s="25" t="str">
        <f t="shared" si="110"/>
        <v/>
      </c>
      <c r="AT242" s="25" t="str">
        <f t="shared" si="111"/>
        <v/>
      </c>
      <c r="AU242" s="25" t="str">
        <f t="shared" si="112"/>
        <v/>
      </c>
      <c r="AV242" s="25" t="str">
        <f t="shared" si="113"/>
        <v/>
      </c>
      <c r="AX242" t="str">
        <f>IF(BC242="","",IF(BC242&gt;0,COUNT($AY$2:AY242),""))</f>
        <v/>
      </c>
      <c r="AY242" s="25" t="str">
        <f t="shared" si="114"/>
        <v/>
      </c>
      <c r="AZ242" s="25" t="str">
        <f t="shared" si="115"/>
        <v/>
      </c>
      <c r="BA242" s="25" t="str">
        <f t="shared" si="116"/>
        <v/>
      </c>
      <c r="BB242" s="25" t="str">
        <f t="shared" si="117"/>
        <v/>
      </c>
      <c r="BC242" s="25" t="str">
        <f t="shared" si="118"/>
        <v/>
      </c>
      <c r="BD242" s="25" t="str">
        <f t="shared" si="119"/>
        <v/>
      </c>
      <c r="BE242" s="25" t="str">
        <f t="shared" si="120"/>
        <v/>
      </c>
      <c r="BF242" s="25" t="str">
        <f t="shared" si="121"/>
        <v/>
      </c>
      <c r="BG242" s="25" t="str">
        <f t="shared" si="122"/>
        <v/>
      </c>
      <c r="BH242" s="25" t="str">
        <f t="shared" si="123"/>
        <v/>
      </c>
      <c r="BI242" s="25" t="str">
        <f t="shared" si="124"/>
        <v/>
      </c>
      <c r="BJ242" s="25" t="str">
        <f t="shared" si="125"/>
        <v/>
      </c>
      <c r="BK242" s="25" t="str">
        <f t="shared" si="126"/>
        <v/>
      </c>
      <c r="BL242" s="25" t="str">
        <f t="shared" si="127"/>
        <v/>
      </c>
      <c r="BM242" s="25" t="str">
        <f t="shared" si="128"/>
        <v/>
      </c>
      <c r="BN242" s="25" t="str">
        <f t="shared" si="129"/>
        <v/>
      </c>
    </row>
    <row r="243" spans="1:66" ht="30" x14ac:dyDescent="0.25">
      <c r="A243" s="20" t="str">
        <f>IF('S.D. Paste sheet'!A243="","",'S.D. Paste sheet'!A243)</f>
        <v/>
      </c>
      <c r="B243" s="20" t="str">
        <f>IF('S.D. Paste sheet'!B243="","",'S.D. Paste sheet'!B243)</f>
        <v/>
      </c>
      <c r="C243" s="20" t="str">
        <f>IF('S.D. Paste sheet'!C243="","",'S.D. Paste sheet'!C243)</f>
        <v/>
      </c>
      <c r="D243" s="20" t="str">
        <f>IF('S.D. Paste sheet'!D243="","",'S.D. Paste sheet'!D243)</f>
        <v/>
      </c>
      <c r="E243" s="20" t="str">
        <f>IF('S.D. Paste sheet'!E243="","",UPPER('S.D. Paste sheet'!E243))</f>
        <v/>
      </c>
      <c r="F243" s="20" t="str">
        <f>IF('S.D. Paste sheet'!F243="","",'S.D. Paste sheet'!F243)</f>
        <v/>
      </c>
      <c r="G243" s="20" t="str">
        <f>IF('S.D. Paste sheet'!G243="","",UPPER('S.D. Paste sheet'!G243))</f>
        <v/>
      </c>
      <c r="H243" s="20" t="str">
        <f>IF('S.D. Paste sheet'!H243="","",UPPER('S.D. Paste sheet'!H243))</f>
        <v/>
      </c>
      <c r="I243" s="20" t="str">
        <f>IF('S.D. Paste sheet'!I243="","",'S.D. Paste sheet'!I243)</f>
        <v/>
      </c>
      <c r="J243" s="20" t="str">
        <f>IF('S.D. Paste sheet'!J243="","",'S.D. Paste sheet'!J243)</f>
        <v/>
      </c>
      <c r="K243" s="20" t="str">
        <f>IF('S.D. Paste sheet'!K243="","",'S.D. Paste sheet'!K243)</f>
        <v/>
      </c>
      <c r="L243" s="20" t="str">
        <f>IF('S.D. Paste sheet'!L243="","",'S.D. Paste sheet'!L243)</f>
        <v/>
      </c>
      <c r="M243" s="20" t="str">
        <f>IF('S.D. Paste sheet'!M243="","",'S.D. Paste sheet'!M243)</f>
        <v/>
      </c>
      <c r="N243" s="20" t="str">
        <f>IF('S.D. Paste sheet'!N243="","",'S.D. Paste sheet'!N243)</f>
        <v/>
      </c>
      <c r="O243" s="20" t="str">
        <f>IF('S.D. Paste sheet'!O243="","",'S.D. Paste sheet'!O243)</f>
        <v>SC</v>
      </c>
      <c r="P243" s="20" t="str">
        <f>IF('S.D. Paste sheet'!P243="","",'S.D. Paste sheet'!P243)</f>
        <v>Hindu</v>
      </c>
      <c r="Q243" s="20" t="str">
        <f>IF('S.D. Paste sheet'!Q243="","",'S.D. Paste sheet'!Q243)</f>
        <v/>
      </c>
      <c r="R243" s="20" t="str">
        <f>IF('S.D. Paste sheet'!R243="","",'S.D. Paste sheet'!R243)</f>
        <v>MAHATMA GANDHI GOVT. SCHOOL BAR (214110)</v>
      </c>
      <c r="S243" s="20">
        <f>IF('S.D. Paste sheet'!S243="","",'S.D. Paste sheet'!S243)</f>
        <v>8200204302</v>
      </c>
      <c r="T243" s="20" t="str">
        <f>IF('S.D. Paste sheet'!T243="","",'S.D. Paste sheet'!T243)</f>
        <v>XXXX1139</v>
      </c>
      <c r="U243" s="20" t="str">
        <f>IF('S.D. Paste sheet'!U243="","",'S.D. Paste sheet'!U243)</f>
        <v/>
      </c>
      <c r="V243" s="20">
        <f>IF('S.D. Paste sheet'!V243="","",'S.D. Paste sheet'!V243)</f>
        <v>9784293010</v>
      </c>
      <c r="W243" s="20" t="str">
        <f>IF('S.D. Paste sheet'!W243="","",'S.D. Paste sheet'!W243)</f>
        <v>Meghwalo ka bas,Raipur,Bar,306105</v>
      </c>
      <c r="X243" s="20">
        <f>IF('S.D. Paste sheet'!X243="","",'S.D. Paste sheet'!X243)</f>
        <v>36000</v>
      </c>
      <c r="Y243" s="20" t="str">
        <f>IF('S.D. Paste sheet'!Y243="","",'S.D. Paste sheet'!Y243)</f>
        <v>N</v>
      </c>
      <c r="Z243" s="20" t="str">
        <f>IF('S.D. Paste sheet'!Z243="","",'S.D. Paste sheet'!Z243)</f>
        <v>N</v>
      </c>
      <c r="AA243" s="20" t="str">
        <f>IF('S.D. Paste sheet'!AA243="","",'S.D. Paste sheet'!AA243)</f>
        <v>No</v>
      </c>
      <c r="AB243" s="20">
        <f>IF('S.D. Paste sheet'!AB243="","",'S.D. Paste sheet'!AB243)</f>
        <v>12</v>
      </c>
      <c r="AC243" s="20" t="str">
        <f>IF('S.D. Paste sheet'!AC243="","",'S.D. Paste sheet'!AC243)</f>
        <v>None</v>
      </c>
      <c r="AD243" s="20">
        <f>IF('S.D. Paste sheet'!AD243="","",'S.D. Paste sheet'!AD243)</f>
        <v>1</v>
      </c>
      <c r="AE243" s="28"/>
      <c r="AF243" t="str">
        <f>IF(AK243="","",IF(AK243&gt;0,COUNT($AG$2:AG243),""))</f>
        <v/>
      </c>
      <c r="AG243" s="25" t="str">
        <f t="shared" si="98"/>
        <v/>
      </c>
      <c r="AH243" s="25" t="str">
        <f t="shared" si="99"/>
        <v/>
      </c>
      <c r="AI243" s="25" t="str">
        <f t="shared" si="100"/>
        <v/>
      </c>
      <c r="AJ243" s="25" t="str">
        <f t="shared" si="101"/>
        <v/>
      </c>
      <c r="AK243" s="25" t="str">
        <f t="shared" si="102"/>
        <v/>
      </c>
      <c r="AL243" s="25" t="str">
        <f t="shared" si="103"/>
        <v/>
      </c>
      <c r="AM243" s="25" t="str">
        <f t="shared" si="104"/>
        <v/>
      </c>
      <c r="AN243" s="25" t="str">
        <f t="shared" si="105"/>
        <v/>
      </c>
      <c r="AO243" s="25" t="str">
        <f t="shared" si="106"/>
        <v/>
      </c>
      <c r="AP243" s="25" t="str">
        <f t="shared" si="107"/>
        <v/>
      </c>
      <c r="AQ243" s="25" t="str">
        <f t="shared" si="108"/>
        <v/>
      </c>
      <c r="AR243" s="25" t="str">
        <f t="shared" si="109"/>
        <v/>
      </c>
      <c r="AS243" s="25" t="str">
        <f t="shared" si="110"/>
        <v/>
      </c>
      <c r="AT243" s="25" t="str">
        <f t="shared" si="111"/>
        <v/>
      </c>
      <c r="AU243" s="25" t="str">
        <f t="shared" si="112"/>
        <v/>
      </c>
      <c r="AV243" s="25" t="str">
        <f t="shared" si="113"/>
        <v/>
      </c>
      <c r="AX243" t="str">
        <f>IF(BC243="","",IF(BC243&gt;0,COUNT($AY$2:AY243),""))</f>
        <v/>
      </c>
      <c r="AY243" s="25" t="str">
        <f t="shared" si="114"/>
        <v/>
      </c>
      <c r="AZ243" s="25" t="str">
        <f t="shared" si="115"/>
        <v/>
      </c>
      <c r="BA243" s="25" t="str">
        <f t="shared" si="116"/>
        <v/>
      </c>
      <c r="BB243" s="25" t="str">
        <f t="shared" si="117"/>
        <v/>
      </c>
      <c r="BC243" s="25" t="str">
        <f t="shared" si="118"/>
        <v/>
      </c>
      <c r="BD243" s="25" t="str">
        <f t="shared" si="119"/>
        <v/>
      </c>
      <c r="BE243" s="25" t="str">
        <f t="shared" si="120"/>
        <v/>
      </c>
      <c r="BF243" s="25" t="str">
        <f t="shared" si="121"/>
        <v/>
      </c>
      <c r="BG243" s="25" t="str">
        <f t="shared" si="122"/>
        <v/>
      </c>
      <c r="BH243" s="25" t="str">
        <f t="shared" si="123"/>
        <v/>
      </c>
      <c r="BI243" s="25" t="str">
        <f t="shared" si="124"/>
        <v/>
      </c>
      <c r="BJ243" s="25" t="str">
        <f t="shared" si="125"/>
        <v/>
      </c>
      <c r="BK243" s="25" t="str">
        <f t="shared" si="126"/>
        <v/>
      </c>
      <c r="BL243" s="25" t="str">
        <f t="shared" si="127"/>
        <v/>
      </c>
      <c r="BM243" s="25" t="str">
        <f t="shared" si="128"/>
        <v/>
      </c>
      <c r="BN243" s="25" t="str">
        <f t="shared" si="129"/>
        <v/>
      </c>
    </row>
    <row r="244" spans="1:66" ht="30" x14ac:dyDescent="0.25">
      <c r="A244" s="20" t="str">
        <f>IF('S.D. Paste sheet'!A244="","",'S.D. Paste sheet'!A244)</f>
        <v/>
      </c>
      <c r="B244" s="20" t="str">
        <f>IF('S.D. Paste sheet'!B244="","",'S.D. Paste sheet'!B244)</f>
        <v/>
      </c>
      <c r="C244" s="20" t="str">
        <f>IF('S.D. Paste sheet'!C244="","",'S.D. Paste sheet'!C244)</f>
        <v/>
      </c>
      <c r="D244" s="20" t="str">
        <f>IF('S.D. Paste sheet'!D244="","",'S.D. Paste sheet'!D244)</f>
        <v/>
      </c>
      <c r="E244" s="20" t="str">
        <f>IF('S.D. Paste sheet'!E244="","",UPPER('S.D. Paste sheet'!E244))</f>
        <v/>
      </c>
      <c r="F244" s="20" t="str">
        <f>IF('S.D. Paste sheet'!F244="","",'S.D. Paste sheet'!F244)</f>
        <v/>
      </c>
      <c r="G244" s="20" t="str">
        <f>IF('S.D. Paste sheet'!G244="","",UPPER('S.D. Paste sheet'!G244))</f>
        <v/>
      </c>
      <c r="H244" s="20" t="str">
        <f>IF('S.D. Paste sheet'!H244="","",UPPER('S.D. Paste sheet'!H244))</f>
        <v/>
      </c>
      <c r="I244" s="20" t="str">
        <f>IF('S.D. Paste sheet'!I244="","",'S.D. Paste sheet'!I244)</f>
        <v/>
      </c>
      <c r="J244" s="20" t="str">
        <f>IF('S.D. Paste sheet'!J244="","",'S.D. Paste sheet'!J244)</f>
        <v/>
      </c>
      <c r="K244" s="20" t="str">
        <f>IF('S.D. Paste sheet'!K244="","",'S.D. Paste sheet'!K244)</f>
        <v/>
      </c>
      <c r="L244" s="20" t="str">
        <f>IF('S.D. Paste sheet'!L244="","",'S.D. Paste sheet'!L244)</f>
        <v/>
      </c>
      <c r="M244" s="20" t="str">
        <f>IF('S.D. Paste sheet'!M244="","",'S.D. Paste sheet'!M244)</f>
        <v/>
      </c>
      <c r="N244" s="20" t="str">
        <f>IF('S.D. Paste sheet'!N244="","",'S.D. Paste sheet'!N244)</f>
        <v/>
      </c>
      <c r="O244" s="20" t="str">
        <f>IF('S.D. Paste sheet'!O244="","",'S.D. Paste sheet'!O244)</f>
        <v>SC</v>
      </c>
      <c r="P244" s="20" t="str">
        <f>IF('S.D. Paste sheet'!P244="","",'S.D. Paste sheet'!P244)</f>
        <v>Hindu</v>
      </c>
      <c r="Q244" s="20" t="str">
        <f>IF('S.D. Paste sheet'!Q244="","",'S.D. Paste sheet'!Q244)</f>
        <v/>
      </c>
      <c r="R244" s="20" t="str">
        <f>IF('S.D. Paste sheet'!R244="","",'S.D. Paste sheet'!R244)</f>
        <v>MAHATMA GANDHI GOVT. SCHOOL BAR (214110)</v>
      </c>
      <c r="S244" s="20">
        <f>IF('S.D. Paste sheet'!S244="","",'S.D. Paste sheet'!S244)</f>
        <v>8200204302</v>
      </c>
      <c r="T244" s="20" t="str">
        <f>IF('S.D. Paste sheet'!T244="","",'S.D. Paste sheet'!T244)</f>
        <v>XXXX0902</v>
      </c>
      <c r="U244" s="20" t="str">
        <f>IF('S.D. Paste sheet'!U244="","",'S.D. Paste sheet'!U244)</f>
        <v/>
      </c>
      <c r="V244" s="20">
        <f>IF('S.D. Paste sheet'!V244="","",'S.D. Paste sheet'!V244)</f>
        <v>7732917582</v>
      </c>
      <c r="W244" s="20" t="str">
        <f>IF('S.D. Paste sheet'!W244="","",'S.D. Paste sheet'!W244)</f>
        <v>NAYKO KA BAS BAR,RAIPUR,BAR,306105</v>
      </c>
      <c r="X244" s="20">
        <f>IF('S.D. Paste sheet'!X244="","",'S.D. Paste sheet'!X244)</f>
        <v>8800</v>
      </c>
      <c r="Y244" s="20" t="str">
        <f>IF('S.D. Paste sheet'!Y244="","",'S.D. Paste sheet'!Y244)</f>
        <v>N</v>
      </c>
      <c r="Z244" s="20" t="str">
        <f>IF('S.D. Paste sheet'!Z244="","",'S.D. Paste sheet'!Z244)</f>
        <v>N</v>
      </c>
      <c r="AA244" s="20" t="str">
        <f>IF('S.D. Paste sheet'!AA244="","",'S.D. Paste sheet'!AA244)</f>
        <v>No</v>
      </c>
      <c r="AB244" s="20">
        <f>IF('S.D. Paste sheet'!AB244="","",'S.D. Paste sheet'!AB244)</f>
        <v>19</v>
      </c>
      <c r="AC244" s="20" t="str">
        <f>IF('S.D. Paste sheet'!AC244="","",'S.D. Paste sheet'!AC244)</f>
        <v>None</v>
      </c>
      <c r="AD244" s="20">
        <f>IF('S.D. Paste sheet'!AD244="","",'S.D. Paste sheet'!AD244)</f>
        <v>1</v>
      </c>
      <c r="AE244" s="28"/>
      <c r="AF244" t="str">
        <f>IF(AK244="","",IF(AK244&gt;0,COUNT($AG$2:AG244),""))</f>
        <v/>
      </c>
      <c r="AG244" s="25" t="str">
        <f t="shared" si="98"/>
        <v/>
      </c>
      <c r="AH244" s="25" t="str">
        <f t="shared" si="99"/>
        <v/>
      </c>
      <c r="AI244" s="25" t="str">
        <f t="shared" si="100"/>
        <v/>
      </c>
      <c r="AJ244" s="25" t="str">
        <f t="shared" si="101"/>
        <v/>
      </c>
      <c r="AK244" s="25" t="str">
        <f t="shared" si="102"/>
        <v/>
      </c>
      <c r="AL244" s="25" t="str">
        <f t="shared" si="103"/>
        <v/>
      </c>
      <c r="AM244" s="25" t="str">
        <f t="shared" si="104"/>
        <v/>
      </c>
      <c r="AN244" s="25" t="str">
        <f t="shared" si="105"/>
        <v/>
      </c>
      <c r="AO244" s="25" t="str">
        <f t="shared" si="106"/>
        <v/>
      </c>
      <c r="AP244" s="25" t="str">
        <f t="shared" si="107"/>
        <v/>
      </c>
      <c r="AQ244" s="25" t="str">
        <f t="shared" si="108"/>
        <v/>
      </c>
      <c r="AR244" s="25" t="str">
        <f t="shared" si="109"/>
        <v/>
      </c>
      <c r="AS244" s="25" t="str">
        <f t="shared" si="110"/>
        <v/>
      </c>
      <c r="AT244" s="25" t="str">
        <f t="shared" si="111"/>
        <v/>
      </c>
      <c r="AU244" s="25" t="str">
        <f t="shared" si="112"/>
        <v/>
      </c>
      <c r="AV244" s="25" t="str">
        <f t="shared" si="113"/>
        <v/>
      </c>
      <c r="AX244" t="str">
        <f>IF(BC244="","",IF(BC244&gt;0,COUNT($AY$2:AY244),""))</f>
        <v/>
      </c>
      <c r="AY244" s="25" t="str">
        <f t="shared" si="114"/>
        <v/>
      </c>
      <c r="AZ244" s="25" t="str">
        <f t="shared" si="115"/>
        <v/>
      </c>
      <c r="BA244" s="25" t="str">
        <f t="shared" si="116"/>
        <v/>
      </c>
      <c r="BB244" s="25" t="str">
        <f t="shared" si="117"/>
        <v/>
      </c>
      <c r="BC244" s="25" t="str">
        <f t="shared" si="118"/>
        <v/>
      </c>
      <c r="BD244" s="25" t="str">
        <f t="shared" si="119"/>
        <v/>
      </c>
      <c r="BE244" s="25" t="str">
        <f t="shared" si="120"/>
        <v/>
      </c>
      <c r="BF244" s="25" t="str">
        <f t="shared" si="121"/>
        <v/>
      </c>
      <c r="BG244" s="25" t="str">
        <f t="shared" si="122"/>
        <v/>
      </c>
      <c r="BH244" s="25" t="str">
        <f t="shared" si="123"/>
        <v/>
      </c>
      <c r="BI244" s="25" t="str">
        <f t="shared" si="124"/>
        <v/>
      </c>
      <c r="BJ244" s="25" t="str">
        <f t="shared" si="125"/>
        <v/>
      </c>
      <c r="BK244" s="25" t="str">
        <f t="shared" si="126"/>
        <v/>
      </c>
      <c r="BL244" s="25" t="str">
        <f t="shared" si="127"/>
        <v/>
      </c>
      <c r="BM244" s="25" t="str">
        <f t="shared" si="128"/>
        <v/>
      </c>
      <c r="BN244" s="25" t="str">
        <f t="shared" si="129"/>
        <v/>
      </c>
    </row>
    <row r="245" spans="1:66" ht="30" x14ac:dyDescent="0.25">
      <c r="A245" s="20" t="str">
        <f>IF('S.D. Paste sheet'!A245="","",'S.D. Paste sheet'!A245)</f>
        <v/>
      </c>
      <c r="B245" s="20" t="str">
        <f>IF('S.D. Paste sheet'!B245="","",'S.D. Paste sheet'!B245)</f>
        <v/>
      </c>
      <c r="C245" s="20" t="str">
        <f>IF('S.D. Paste sheet'!C245="","",'S.D. Paste sheet'!C245)</f>
        <v/>
      </c>
      <c r="D245" s="20" t="str">
        <f>IF('S.D. Paste sheet'!D245="","",'S.D. Paste sheet'!D245)</f>
        <v/>
      </c>
      <c r="E245" s="20" t="str">
        <f>IF('S.D. Paste sheet'!E245="","",UPPER('S.D. Paste sheet'!E245))</f>
        <v/>
      </c>
      <c r="F245" s="20" t="str">
        <f>IF('S.D. Paste sheet'!F245="","",'S.D. Paste sheet'!F245)</f>
        <v/>
      </c>
      <c r="G245" s="20" t="str">
        <f>IF('S.D. Paste sheet'!G245="","",UPPER('S.D. Paste sheet'!G245))</f>
        <v/>
      </c>
      <c r="H245" s="20" t="str">
        <f>IF('S.D. Paste sheet'!H245="","",UPPER('S.D. Paste sheet'!H245))</f>
        <v/>
      </c>
      <c r="I245" s="20" t="str">
        <f>IF('S.D. Paste sheet'!I245="","",'S.D. Paste sheet'!I245)</f>
        <v/>
      </c>
      <c r="J245" s="20" t="str">
        <f>IF('S.D. Paste sheet'!J245="","",'S.D. Paste sheet'!J245)</f>
        <v/>
      </c>
      <c r="K245" s="20" t="str">
        <f>IF('S.D. Paste sheet'!K245="","",'S.D. Paste sheet'!K245)</f>
        <v/>
      </c>
      <c r="L245" s="20" t="str">
        <f>IF('S.D. Paste sheet'!L245="","",'S.D. Paste sheet'!L245)</f>
        <v/>
      </c>
      <c r="M245" s="20" t="str">
        <f>IF('S.D. Paste sheet'!M245="","",'S.D. Paste sheet'!M245)</f>
        <v/>
      </c>
      <c r="N245" s="20" t="str">
        <f>IF('S.D. Paste sheet'!N245="","",'S.D. Paste sheet'!N245)</f>
        <v/>
      </c>
      <c r="O245" s="20" t="str">
        <f>IF('S.D. Paste sheet'!O245="","",'S.D. Paste sheet'!O245)</f>
        <v>SC</v>
      </c>
      <c r="P245" s="20" t="str">
        <f>IF('S.D. Paste sheet'!P245="","",'S.D. Paste sheet'!P245)</f>
        <v>Hindu</v>
      </c>
      <c r="Q245" s="20" t="str">
        <f>IF('S.D. Paste sheet'!Q245="","",'S.D. Paste sheet'!Q245)</f>
        <v/>
      </c>
      <c r="R245" s="20" t="str">
        <f>IF('S.D. Paste sheet'!R245="","",'S.D. Paste sheet'!R245)</f>
        <v>MAHATMA GANDHI GOVT. SCHOOL BAR (214110)</v>
      </c>
      <c r="S245" s="20">
        <f>IF('S.D. Paste sheet'!S245="","",'S.D. Paste sheet'!S245)</f>
        <v>8200204302</v>
      </c>
      <c r="T245" s="20" t="str">
        <f>IF('S.D. Paste sheet'!T245="","",'S.D. Paste sheet'!T245)</f>
        <v>XXXX5471</v>
      </c>
      <c r="U245" s="20" t="str">
        <f>IF('S.D. Paste sheet'!U245="","",'S.D. Paste sheet'!U245)</f>
        <v/>
      </c>
      <c r="V245" s="20">
        <f>IF('S.D. Paste sheet'!V245="","",'S.D. Paste sheet'!V245)</f>
        <v>7734812069</v>
      </c>
      <c r="W245" s="20" t="str">
        <f>IF('S.D. Paste sheet'!W245="","",'S.D. Paste sheet'!W245)</f>
        <v>MEGHWALO KA BAS,RAIPUR,BAR,306105</v>
      </c>
      <c r="X245" s="20">
        <f>IF('S.D. Paste sheet'!X245="","",'S.D. Paste sheet'!X245)</f>
        <v>42000</v>
      </c>
      <c r="Y245" s="20" t="str">
        <f>IF('S.D. Paste sheet'!Y245="","",'S.D. Paste sheet'!Y245)</f>
        <v>N</v>
      </c>
      <c r="Z245" s="20" t="str">
        <f>IF('S.D. Paste sheet'!Z245="","",'S.D. Paste sheet'!Z245)</f>
        <v>N</v>
      </c>
      <c r="AA245" s="20" t="str">
        <f>IF('S.D. Paste sheet'!AA245="","",'S.D. Paste sheet'!AA245)</f>
        <v>No</v>
      </c>
      <c r="AB245" s="20">
        <f>IF('S.D. Paste sheet'!AB245="","",'S.D. Paste sheet'!AB245)</f>
        <v>14</v>
      </c>
      <c r="AC245" s="20" t="str">
        <f>IF('S.D. Paste sheet'!AC245="","",'S.D. Paste sheet'!AC245)</f>
        <v>None</v>
      </c>
      <c r="AD245" s="20">
        <f>IF('S.D. Paste sheet'!AD245="","",'S.D. Paste sheet'!AD245)</f>
        <v>1</v>
      </c>
      <c r="AE245" s="28"/>
      <c r="AF245" t="str">
        <f>IF(AK245="","",IF(AK245&gt;0,COUNT($AG$2:AG245),""))</f>
        <v/>
      </c>
      <c r="AG245" s="25" t="str">
        <f t="shared" si="98"/>
        <v/>
      </c>
      <c r="AH245" s="25" t="str">
        <f t="shared" si="99"/>
        <v/>
      </c>
      <c r="AI245" s="25" t="str">
        <f t="shared" si="100"/>
        <v/>
      </c>
      <c r="AJ245" s="25" t="str">
        <f t="shared" si="101"/>
        <v/>
      </c>
      <c r="AK245" s="25" t="str">
        <f t="shared" si="102"/>
        <v/>
      </c>
      <c r="AL245" s="25" t="str">
        <f t="shared" si="103"/>
        <v/>
      </c>
      <c r="AM245" s="25" t="str">
        <f t="shared" si="104"/>
        <v/>
      </c>
      <c r="AN245" s="25" t="str">
        <f t="shared" si="105"/>
        <v/>
      </c>
      <c r="AO245" s="25" t="str">
        <f t="shared" si="106"/>
        <v/>
      </c>
      <c r="AP245" s="25" t="str">
        <f t="shared" si="107"/>
        <v/>
      </c>
      <c r="AQ245" s="25" t="str">
        <f t="shared" si="108"/>
        <v/>
      </c>
      <c r="AR245" s="25" t="str">
        <f t="shared" si="109"/>
        <v/>
      </c>
      <c r="AS245" s="25" t="str">
        <f t="shared" si="110"/>
        <v/>
      </c>
      <c r="AT245" s="25" t="str">
        <f t="shared" si="111"/>
        <v/>
      </c>
      <c r="AU245" s="25" t="str">
        <f t="shared" si="112"/>
        <v/>
      </c>
      <c r="AV245" s="25" t="str">
        <f t="shared" si="113"/>
        <v/>
      </c>
      <c r="AX245" t="str">
        <f>IF(BC245="","",IF(BC245&gt;0,COUNT($AY$2:AY245),""))</f>
        <v/>
      </c>
      <c r="AY245" s="25" t="str">
        <f t="shared" si="114"/>
        <v/>
      </c>
      <c r="AZ245" s="25" t="str">
        <f t="shared" si="115"/>
        <v/>
      </c>
      <c r="BA245" s="25" t="str">
        <f t="shared" si="116"/>
        <v/>
      </c>
      <c r="BB245" s="25" t="str">
        <f t="shared" si="117"/>
        <v/>
      </c>
      <c r="BC245" s="25" t="str">
        <f t="shared" si="118"/>
        <v/>
      </c>
      <c r="BD245" s="25" t="str">
        <f t="shared" si="119"/>
        <v/>
      </c>
      <c r="BE245" s="25" t="str">
        <f t="shared" si="120"/>
        <v/>
      </c>
      <c r="BF245" s="25" t="str">
        <f t="shared" si="121"/>
        <v/>
      </c>
      <c r="BG245" s="25" t="str">
        <f t="shared" si="122"/>
        <v/>
      </c>
      <c r="BH245" s="25" t="str">
        <f t="shared" si="123"/>
        <v/>
      </c>
      <c r="BI245" s="25" t="str">
        <f t="shared" si="124"/>
        <v/>
      </c>
      <c r="BJ245" s="25" t="str">
        <f t="shared" si="125"/>
        <v/>
      </c>
      <c r="BK245" s="25" t="str">
        <f t="shared" si="126"/>
        <v/>
      </c>
      <c r="BL245" s="25" t="str">
        <f t="shared" si="127"/>
        <v/>
      </c>
      <c r="BM245" s="25" t="str">
        <f t="shared" si="128"/>
        <v/>
      </c>
      <c r="BN245" s="25" t="str">
        <f t="shared" si="129"/>
        <v/>
      </c>
    </row>
    <row r="246" spans="1:66" ht="30" x14ac:dyDescent="0.25">
      <c r="A246" s="20" t="str">
        <f>IF('S.D. Paste sheet'!A246="","",'S.D. Paste sheet'!A246)</f>
        <v/>
      </c>
      <c r="B246" s="20" t="str">
        <f>IF('S.D. Paste sheet'!B246="","",'S.D. Paste sheet'!B246)</f>
        <v/>
      </c>
      <c r="C246" s="20" t="str">
        <f>IF('S.D. Paste sheet'!C246="","",'S.D. Paste sheet'!C246)</f>
        <v/>
      </c>
      <c r="D246" s="20" t="str">
        <f>IF('S.D. Paste sheet'!D246="","",'S.D. Paste sheet'!D246)</f>
        <v/>
      </c>
      <c r="E246" s="20" t="str">
        <f>IF('S.D. Paste sheet'!E246="","",UPPER('S.D. Paste sheet'!E246))</f>
        <v/>
      </c>
      <c r="F246" s="20" t="str">
        <f>IF('S.D. Paste sheet'!F246="","",'S.D. Paste sheet'!F246)</f>
        <v/>
      </c>
      <c r="G246" s="20" t="str">
        <f>IF('S.D. Paste sheet'!G246="","",UPPER('S.D. Paste sheet'!G246))</f>
        <v/>
      </c>
      <c r="H246" s="20" t="str">
        <f>IF('S.D. Paste sheet'!H246="","",UPPER('S.D. Paste sheet'!H246))</f>
        <v/>
      </c>
      <c r="I246" s="20" t="str">
        <f>IF('S.D. Paste sheet'!I246="","",'S.D. Paste sheet'!I246)</f>
        <v/>
      </c>
      <c r="J246" s="20" t="str">
        <f>IF('S.D. Paste sheet'!J246="","",'S.D. Paste sheet'!J246)</f>
        <v/>
      </c>
      <c r="K246" s="20" t="str">
        <f>IF('S.D. Paste sheet'!K246="","",'S.D. Paste sheet'!K246)</f>
        <v/>
      </c>
      <c r="L246" s="20" t="str">
        <f>IF('S.D. Paste sheet'!L246="","",'S.D. Paste sheet'!L246)</f>
        <v/>
      </c>
      <c r="M246" s="20" t="str">
        <f>IF('S.D. Paste sheet'!M246="","",'S.D. Paste sheet'!M246)</f>
        <v/>
      </c>
      <c r="N246" s="20" t="str">
        <f>IF('S.D. Paste sheet'!N246="","",'S.D. Paste sheet'!N246)</f>
        <v/>
      </c>
      <c r="O246" s="20" t="str">
        <f>IF('S.D. Paste sheet'!O246="","",'S.D. Paste sheet'!O246)</f>
        <v>SBC</v>
      </c>
      <c r="P246" s="20" t="str">
        <f>IF('S.D. Paste sheet'!P246="","",'S.D. Paste sheet'!P246)</f>
        <v>Hindu</v>
      </c>
      <c r="Q246" s="20" t="str">
        <f>IF('S.D. Paste sheet'!Q246="","",'S.D. Paste sheet'!Q246)</f>
        <v/>
      </c>
      <c r="R246" s="20" t="str">
        <f>IF('S.D. Paste sheet'!R246="","",'S.D. Paste sheet'!R246)</f>
        <v>MAHATMA GANDHI GOVT. SCHOOL BAR (214110)</v>
      </c>
      <c r="S246" s="20">
        <f>IF('S.D. Paste sheet'!S246="","",'S.D. Paste sheet'!S246)</f>
        <v>8200204302</v>
      </c>
      <c r="T246" s="20" t="str">
        <f>IF('S.D. Paste sheet'!T246="","",'S.D. Paste sheet'!T246)</f>
        <v>XXXX5193</v>
      </c>
      <c r="U246" s="20" t="str">
        <f>IF('S.D. Paste sheet'!U246="","",'S.D. Paste sheet'!U246)</f>
        <v/>
      </c>
      <c r="V246" s="20">
        <f>IF('S.D. Paste sheet'!V246="","",'S.D. Paste sheet'!V246)</f>
        <v>9950368106</v>
      </c>
      <c r="W246" s="20" t="str">
        <f>IF('S.D. Paste sheet'!W246="","",'S.D. Paste sheet'!W246)</f>
        <v>MEGHARDA ROAD,RAIPUR,BAR,306105</v>
      </c>
      <c r="X246" s="20">
        <f>IF('S.D. Paste sheet'!X246="","",'S.D. Paste sheet'!X246)</f>
        <v>36000</v>
      </c>
      <c r="Y246" s="20" t="str">
        <f>IF('S.D. Paste sheet'!Y246="","",'S.D. Paste sheet'!Y246)</f>
        <v>N</v>
      </c>
      <c r="Z246" s="20" t="str">
        <f>IF('S.D. Paste sheet'!Z246="","",'S.D. Paste sheet'!Z246)</f>
        <v>N</v>
      </c>
      <c r="AA246" s="20" t="str">
        <f>IF('S.D. Paste sheet'!AA246="","",'S.D. Paste sheet'!AA246)</f>
        <v>No</v>
      </c>
      <c r="AB246" s="20">
        <f>IF('S.D. Paste sheet'!AB246="","",'S.D. Paste sheet'!AB246)</f>
        <v>12</v>
      </c>
      <c r="AC246" s="20" t="str">
        <f>IF('S.D. Paste sheet'!AC246="","",'S.D. Paste sheet'!AC246)</f>
        <v>None</v>
      </c>
      <c r="AD246" s="20">
        <f>IF('S.D. Paste sheet'!AD246="","",'S.D. Paste sheet'!AD246)</f>
        <v>1</v>
      </c>
      <c r="AE246" s="28"/>
      <c r="AF246" t="str">
        <f>IF(AK246="","",IF(AK246&gt;0,COUNT($AG$2:AG246),""))</f>
        <v/>
      </c>
      <c r="AG246" s="25" t="str">
        <f t="shared" si="98"/>
        <v/>
      </c>
      <c r="AH246" s="25" t="str">
        <f t="shared" si="99"/>
        <v/>
      </c>
      <c r="AI246" s="25" t="str">
        <f t="shared" si="100"/>
        <v/>
      </c>
      <c r="AJ246" s="25" t="str">
        <f t="shared" si="101"/>
        <v/>
      </c>
      <c r="AK246" s="25" t="str">
        <f t="shared" si="102"/>
        <v/>
      </c>
      <c r="AL246" s="25" t="str">
        <f t="shared" si="103"/>
        <v/>
      </c>
      <c r="AM246" s="25" t="str">
        <f t="shared" si="104"/>
        <v/>
      </c>
      <c r="AN246" s="25" t="str">
        <f t="shared" si="105"/>
        <v/>
      </c>
      <c r="AO246" s="25" t="str">
        <f t="shared" si="106"/>
        <v/>
      </c>
      <c r="AP246" s="25" t="str">
        <f t="shared" si="107"/>
        <v/>
      </c>
      <c r="AQ246" s="25" t="str">
        <f t="shared" si="108"/>
        <v/>
      </c>
      <c r="AR246" s="25" t="str">
        <f t="shared" si="109"/>
        <v/>
      </c>
      <c r="AS246" s="25" t="str">
        <f t="shared" si="110"/>
        <v/>
      </c>
      <c r="AT246" s="25" t="str">
        <f t="shared" si="111"/>
        <v/>
      </c>
      <c r="AU246" s="25" t="str">
        <f t="shared" si="112"/>
        <v/>
      </c>
      <c r="AV246" s="25" t="str">
        <f t="shared" si="113"/>
        <v/>
      </c>
      <c r="AX246" t="str">
        <f>IF(BC246="","",IF(BC246&gt;0,COUNT($AY$2:AY246),""))</f>
        <v/>
      </c>
      <c r="AY246" s="25" t="str">
        <f t="shared" si="114"/>
        <v/>
      </c>
      <c r="AZ246" s="25" t="str">
        <f t="shared" si="115"/>
        <v/>
      </c>
      <c r="BA246" s="25" t="str">
        <f t="shared" si="116"/>
        <v/>
      </c>
      <c r="BB246" s="25" t="str">
        <f t="shared" si="117"/>
        <v/>
      </c>
      <c r="BC246" s="25" t="str">
        <f t="shared" si="118"/>
        <v/>
      </c>
      <c r="BD246" s="25" t="str">
        <f t="shared" si="119"/>
        <v/>
      </c>
      <c r="BE246" s="25" t="str">
        <f t="shared" si="120"/>
        <v/>
      </c>
      <c r="BF246" s="25" t="str">
        <f t="shared" si="121"/>
        <v/>
      </c>
      <c r="BG246" s="25" t="str">
        <f t="shared" si="122"/>
        <v/>
      </c>
      <c r="BH246" s="25" t="str">
        <f t="shared" si="123"/>
        <v/>
      </c>
      <c r="BI246" s="25" t="str">
        <f t="shared" si="124"/>
        <v/>
      </c>
      <c r="BJ246" s="25" t="str">
        <f t="shared" si="125"/>
        <v/>
      </c>
      <c r="BK246" s="25" t="str">
        <f t="shared" si="126"/>
        <v/>
      </c>
      <c r="BL246" s="25" t="str">
        <f t="shared" si="127"/>
        <v/>
      </c>
      <c r="BM246" s="25" t="str">
        <f t="shared" si="128"/>
        <v/>
      </c>
      <c r="BN246" s="25" t="str">
        <f t="shared" si="129"/>
        <v/>
      </c>
    </row>
    <row r="247" spans="1:66" ht="30" x14ac:dyDescent="0.25">
      <c r="A247" s="20" t="str">
        <f>IF('S.D. Paste sheet'!A247="","",'S.D. Paste sheet'!A247)</f>
        <v/>
      </c>
      <c r="B247" s="20" t="str">
        <f>IF('S.D. Paste sheet'!B247="","",'S.D. Paste sheet'!B247)</f>
        <v/>
      </c>
      <c r="C247" s="20" t="str">
        <f>IF('S.D. Paste sheet'!C247="","",'S.D. Paste sheet'!C247)</f>
        <v/>
      </c>
      <c r="D247" s="20" t="str">
        <f>IF('S.D. Paste sheet'!D247="","",'S.D. Paste sheet'!D247)</f>
        <v/>
      </c>
      <c r="E247" s="20" t="str">
        <f>IF('S.D. Paste sheet'!E247="","",UPPER('S.D. Paste sheet'!E247))</f>
        <v/>
      </c>
      <c r="F247" s="20" t="str">
        <f>IF('S.D. Paste sheet'!F247="","",'S.D. Paste sheet'!F247)</f>
        <v/>
      </c>
      <c r="G247" s="20" t="str">
        <f>IF('S.D. Paste sheet'!G247="","",UPPER('S.D. Paste sheet'!G247))</f>
        <v/>
      </c>
      <c r="H247" s="20" t="str">
        <f>IF('S.D. Paste sheet'!H247="","",UPPER('S.D. Paste sheet'!H247))</f>
        <v/>
      </c>
      <c r="I247" s="20" t="str">
        <f>IF('S.D. Paste sheet'!I247="","",'S.D. Paste sheet'!I247)</f>
        <v/>
      </c>
      <c r="J247" s="20" t="str">
        <f>IF('S.D. Paste sheet'!J247="","",'S.D. Paste sheet'!J247)</f>
        <v/>
      </c>
      <c r="K247" s="20" t="str">
        <f>IF('S.D. Paste sheet'!K247="","",'S.D. Paste sheet'!K247)</f>
        <v/>
      </c>
      <c r="L247" s="20" t="str">
        <f>IF('S.D. Paste sheet'!L247="","",'S.D. Paste sheet'!L247)</f>
        <v/>
      </c>
      <c r="M247" s="20" t="str">
        <f>IF('S.D. Paste sheet'!M247="","",'S.D. Paste sheet'!M247)</f>
        <v/>
      </c>
      <c r="N247" s="20" t="str">
        <f>IF('S.D. Paste sheet'!N247="","",'S.D. Paste sheet'!N247)</f>
        <v/>
      </c>
      <c r="O247" s="20" t="str">
        <f>IF('S.D. Paste sheet'!O247="","",'S.D. Paste sheet'!O247)</f>
        <v>SBC</v>
      </c>
      <c r="P247" s="20" t="str">
        <f>IF('S.D. Paste sheet'!P247="","",'S.D. Paste sheet'!P247)</f>
        <v>Hindu</v>
      </c>
      <c r="Q247" s="20" t="str">
        <f>IF('S.D. Paste sheet'!Q247="","",'S.D. Paste sheet'!Q247)</f>
        <v/>
      </c>
      <c r="R247" s="20" t="str">
        <f>IF('S.D. Paste sheet'!R247="","",'S.D. Paste sheet'!R247)</f>
        <v>MAHATMA GANDHI GOVT. SCHOOL BAR (214110)</v>
      </c>
      <c r="S247" s="20">
        <f>IF('S.D. Paste sheet'!S247="","",'S.D. Paste sheet'!S247)</f>
        <v>8200204302</v>
      </c>
      <c r="T247" s="20" t="str">
        <f>IF('S.D. Paste sheet'!T247="","",'S.D. Paste sheet'!T247)</f>
        <v>XXXX4406</v>
      </c>
      <c r="U247" s="20" t="str">
        <f>IF('S.D. Paste sheet'!U247="","",'S.D. Paste sheet'!U247)</f>
        <v/>
      </c>
      <c r="V247" s="20">
        <f>IF('S.D. Paste sheet'!V247="","",'S.D. Paste sheet'!V247)</f>
        <v>8769030754</v>
      </c>
      <c r="W247" s="20" t="str">
        <f>IF('S.D. Paste sheet'!W247="","",'S.D. Paste sheet'!W247)</f>
        <v>bas station ke pas,RAIPUR,BAR,306105</v>
      </c>
      <c r="X247" s="20">
        <f>IF('S.D. Paste sheet'!X247="","",'S.D. Paste sheet'!X247)</f>
        <v>40000</v>
      </c>
      <c r="Y247" s="20" t="str">
        <f>IF('S.D. Paste sheet'!Y247="","",'S.D. Paste sheet'!Y247)</f>
        <v>N</v>
      </c>
      <c r="Z247" s="20" t="str">
        <f>IF('S.D. Paste sheet'!Z247="","",'S.D. Paste sheet'!Z247)</f>
        <v>N</v>
      </c>
      <c r="AA247" s="20" t="str">
        <f>IF('S.D. Paste sheet'!AA247="","",'S.D. Paste sheet'!AA247)</f>
        <v>No</v>
      </c>
      <c r="AB247" s="20">
        <f>IF('S.D. Paste sheet'!AB247="","",'S.D. Paste sheet'!AB247)</f>
        <v>13</v>
      </c>
      <c r="AC247" s="20" t="str">
        <f>IF('S.D. Paste sheet'!AC247="","",'S.D. Paste sheet'!AC247)</f>
        <v>None</v>
      </c>
      <c r="AD247" s="20">
        <f>IF('S.D. Paste sheet'!AD247="","",'S.D. Paste sheet'!AD247)</f>
        <v>0</v>
      </c>
      <c r="AE247" s="28"/>
      <c r="AF247" t="str">
        <f>IF(AK247="","",IF(AK247&gt;0,COUNT($AG$2:AG247),""))</f>
        <v/>
      </c>
      <c r="AG247" s="25" t="str">
        <f t="shared" si="98"/>
        <v/>
      </c>
      <c r="AH247" s="25" t="str">
        <f t="shared" si="99"/>
        <v/>
      </c>
      <c r="AI247" s="25" t="str">
        <f t="shared" si="100"/>
        <v/>
      </c>
      <c r="AJ247" s="25" t="str">
        <f t="shared" si="101"/>
        <v/>
      </c>
      <c r="AK247" s="25" t="str">
        <f t="shared" si="102"/>
        <v/>
      </c>
      <c r="AL247" s="25" t="str">
        <f t="shared" si="103"/>
        <v/>
      </c>
      <c r="AM247" s="25" t="str">
        <f t="shared" si="104"/>
        <v/>
      </c>
      <c r="AN247" s="25" t="str">
        <f t="shared" si="105"/>
        <v/>
      </c>
      <c r="AO247" s="25" t="str">
        <f t="shared" si="106"/>
        <v/>
      </c>
      <c r="AP247" s="25" t="str">
        <f t="shared" si="107"/>
        <v/>
      </c>
      <c r="AQ247" s="25" t="str">
        <f t="shared" si="108"/>
        <v/>
      </c>
      <c r="AR247" s="25" t="str">
        <f t="shared" si="109"/>
        <v/>
      </c>
      <c r="AS247" s="25" t="str">
        <f t="shared" si="110"/>
        <v/>
      </c>
      <c r="AT247" s="25" t="str">
        <f t="shared" si="111"/>
        <v/>
      </c>
      <c r="AU247" s="25" t="str">
        <f t="shared" si="112"/>
        <v/>
      </c>
      <c r="AV247" s="25" t="str">
        <f t="shared" si="113"/>
        <v/>
      </c>
      <c r="AX247" t="str">
        <f>IF(BC247="","",IF(BC247&gt;0,COUNT($AY$2:AY247),""))</f>
        <v/>
      </c>
      <c r="AY247" s="25" t="str">
        <f t="shared" si="114"/>
        <v/>
      </c>
      <c r="AZ247" s="25" t="str">
        <f t="shared" si="115"/>
        <v/>
      </c>
      <c r="BA247" s="25" t="str">
        <f t="shared" si="116"/>
        <v/>
      </c>
      <c r="BB247" s="25" t="str">
        <f t="shared" si="117"/>
        <v/>
      </c>
      <c r="BC247" s="25" t="str">
        <f t="shared" si="118"/>
        <v/>
      </c>
      <c r="BD247" s="25" t="str">
        <f t="shared" si="119"/>
        <v/>
      </c>
      <c r="BE247" s="25" t="str">
        <f t="shared" si="120"/>
        <v/>
      </c>
      <c r="BF247" s="25" t="str">
        <f t="shared" si="121"/>
        <v/>
      </c>
      <c r="BG247" s="25" t="str">
        <f t="shared" si="122"/>
        <v/>
      </c>
      <c r="BH247" s="25" t="str">
        <f t="shared" si="123"/>
        <v/>
      </c>
      <c r="BI247" s="25" t="str">
        <f t="shared" si="124"/>
        <v/>
      </c>
      <c r="BJ247" s="25" t="str">
        <f t="shared" si="125"/>
        <v/>
      </c>
      <c r="BK247" s="25" t="str">
        <f t="shared" si="126"/>
        <v/>
      </c>
      <c r="BL247" s="25" t="str">
        <f t="shared" si="127"/>
        <v/>
      </c>
      <c r="BM247" s="25" t="str">
        <f t="shared" si="128"/>
        <v/>
      </c>
      <c r="BN247" s="25" t="str">
        <f t="shared" si="129"/>
        <v/>
      </c>
    </row>
    <row r="248" spans="1:66" ht="30" x14ac:dyDescent="0.25">
      <c r="A248" s="20" t="str">
        <f>IF('S.D. Paste sheet'!A248="","",'S.D. Paste sheet'!A248)</f>
        <v/>
      </c>
      <c r="B248" s="20" t="str">
        <f>IF('S.D. Paste sheet'!B248="","",'S.D. Paste sheet'!B248)</f>
        <v/>
      </c>
      <c r="C248" s="20" t="str">
        <f>IF('S.D. Paste sheet'!C248="","",'S.D. Paste sheet'!C248)</f>
        <v/>
      </c>
      <c r="D248" s="20" t="str">
        <f>IF('S.D. Paste sheet'!D248="","",'S.D. Paste sheet'!D248)</f>
        <v/>
      </c>
      <c r="E248" s="20" t="str">
        <f>IF('S.D. Paste sheet'!E248="","",UPPER('S.D. Paste sheet'!E248))</f>
        <v/>
      </c>
      <c r="F248" s="20" t="str">
        <f>IF('S.D. Paste sheet'!F248="","",'S.D. Paste sheet'!F248)</f>
        <v/>
      </c>
      <c r="G248" s="20" t="str">
        <f>IF('S.D. Paste sheet'!G248="","",UPPER('S.D. Paste sheet'!G248))</f>
        <v/>
      </c>
      <c r="H248" s="20" t="str">
        <f>IF('S.D. Paste sheet'!H248="","",UPPER('S.D. Paste sheet'!H248))</f>
        <v/>
      </c>
      <c r="I248" s="20" t="str">
        <f>IF('S.D. Paste sheet'!I248="","",'S.D. Paste sheet'!I248)</f>
        <v/>
      </c>
      <c r="J248" s="20" t="str">
        <f>IF('S.D. Paste sheet'!J248="","",'S.D. Paste sheet'!J248)</f>
        <v/>
      </c>
      <c r="K248" s="20" t="str">
        <f>IF('S.D. Paste sheet'!K248="","",'S.D. Paste sheet'!K248)</f>
        <v/>
      </c>
      <c r="L248" s="20" t="str">
        <f>IF('S.D. Paste sheet'!L248="","",'S.D. Paste sheet'!L248)</f>
        <v/>
      </c>
      <c r="M248" s="20" t="str">
        <f>IF('S.D. Paste sheet'!M248="","",'S.D. Paste sheet'!M248)</f>
        <v/>
      </c>
      <c r="N248" s="20" t="str">
        <f>IF('S.D. Paste sheet'!N248="","",'S.D. Paste sheet'!N248)</f>
        <v/>
      </c>
      <c r="O248" s="20" t="str">
        <f>IF('S.D. Paste sheet'!O248="","",'S.D. Paste sheet'!O248)</f>
        <v>OBC</v>
      </c>
      <c r="P248" s="20" t="str">
        <f>IF('S.D. Paste sheet'!P248="","",'S.D. Paste sheet'!P248)</f>
        <v>Muslim</v>
      </c>
      <c r="Q248" s="20" t="str">
        <f>IF('S.D. Paste sheet'!Q248="","",'S.D. Paste sheet'!Q248)</f>
        <v/>
      </c>
      <c r="R248" s="20" t="str">
        <f>IF('S.D. Paste sheet'!R248="","",'S.D. Paste sheet'!R248)</f>
        <v>MAHATMA GANDHI GOVT. SCHOOL BAR (214110)</v>
      </c>
      <c r="S248" s="20">
        <f>IF('S.D. Paste sheet'!S248="","",'S.D. Paste sheet'!S248)</f>
        <v>8200204302</v>
      </c>
      <c r="T248" s="20" t="str">
        <f>IF('S.D. Paste sheet'!T248="","",'S.D. Paste sheet'!T248)</f>
        <v>XXXX4139</v>
      </c>
      <c r="U248" s="20" t="str">
        <f>IF('S.D. Paste sheet'!U248="","",'S.D. Paste sheet'!U248)</f>
        <v/>
      </c>
      <c r="V248" s="20">
        <f>IF('S.D. Paste sheet'!V248="","",'S.D. Paste sheet'!V248)</f>
        <v>7690020047</v>
      </c>
      <c r="W248" s="20" t="str">
        <f>IF('S.D. Paste sheet'!W248="","",'S.D. Paste sheet'!W248)</f>
        <v>Miyan magri,Raipur,Bar,306105</v>
      </c>
      <c r="X248" s="20">
        <f>IF('S.D. Paste sheet'!X248="","",'S.D. Paste sheet'!X248)</f>
        <v>40000</v>
      </c>
      <c r="Y248" s="20" t="str">
        <f>IF('S.D. Paste sheet'!Y248="","",'S.D. Paste sheet'!Y248)</f>
        <v>N</v>
      </c>
      <c r="Z248" s="20" t="str">
        <f>IF('S.D. Paste sheet'!Z248="","",'S.D. Paste sheet'!Z248)</f>
        <v>N</v>
      </c>
      <c r="AA248" s="20" t="str">
        <f>IF('S.D. Paste sheet'!AA248="","",'S.D. Paste sheet'!AA248)</f>
        <v>Yes</v>
      </c>
      <c r="AB248" s="20">
        <f>IF('S.D. Paste sheet'!AB248="","",'S.D. Paste sheet'!AB248)</f>
        <v>12</v>
      </c>
      <c r="AC248" s="20" t="str">
        <f>IF('S.D. Paste sheet'!AC248="","",'S.D. Paste sheet'!AC248)</f>
        <v>None</v>
      </c>
      <c r="AD248" s="20">
        <f>IF('S.D. Paste sheet'!AD248="","",'S.D. Paste sheet'!AD248)</f>
        <v>0</v>
      </c>
      <c r="AE248" s="28"/>
      <c r="AF248" t="str">
        <f>IF(AK248="","",IF(AK248&gt;0,COUNT($AG$2:AG248),""))</f>
        <v/>
      </c>
      <c r="AG248" s="25" t="str">
        <f t="shared" si="98"/>
        <v/>
      </c>
      <c r="AH248" s="25" t="str">
        <f t="shared" si="99"/>
        <v/>
      </c>
      <c r="AI248" s="25" t="str">
        <f t="shared" si="100"/>
        <v/>
      </c>
      <c r="AJ248" s="25" t="str">
        <f t="shared" si="101"/>
        <v/>
      </c>
      <c r="AK248" s="25" t="str">
        <f t="shared" si="102"/>
        <v/>
      </c>
      <c r="AL248" s="25" t="str">
        <f t="shared" si="103"/>
        <v/>
      </c>
      <c r="AM248" s="25" t="str">
        <f t="shared" si="104"/>
        <v/>
      </c>
      <c r="AN248" s="25" t="str">
        <f t="shared" si="105"/>
        <v/>
      </c>
      <c r="AO248" s="25" t="str">
        <f t="shared" si="106"/>
        <v/>
      </c>
      <c r="AP248" s="25" t="str">
        <f t="shared" si="107"/>
        <v/>
      </c>
      <c r="AQ248" s="25" t="str">
        <f t="shared" si="108"/>
        <v/>
      </c>
      <c r="AR248" s="25" t="str">
        <f t="shared" si="109"/>
        <v/>
      </c>
      <c r="AS248" s="25" t="str">
        <f t="shared" si="110"/>
        <v/>
      </c>
      <c r="AT248" s="25" t="str">
        <f t="shared" si="111"/>
        <v/>
      </c>
      <c r="AU248" s="25" t="str">
        <f t="shared" si="112"/>
        <v/>
      </c>
      <c r="AV248" s="25" t="str">
        <f t="shared" si="113"/>
        <v/>
      </c>
      <c r="AX248" t="str">
        <f>IF(BC248="","",IF(BC248&gt;0,COUNT($AY$2:AY248),""))</f>
        <v/>
      </c>
      <c r="AY248" s="25" t="str">
        <f t="shared" si="114"/>
        <v/>
      </c>
      <c r="AZ248" s="25" t="str">
        <f t="shared" si="115"/>
        <v/>
      </c>
      <c r="BA248" s="25" t="str">
        <f t="shared" si="116"/>
        <v/>
      </c>
      <c r="BB248" s="25" t="str">
        <f t="shared" si="117"/>
        <v/>
      </c>
      <c r="BC248" s="25" t="str">
        <f t="shared" si="118"/>
        <v/>
      </c>
      <c r="BD248" s="25" t="str">
        <f t="shared" si="119"/>
        <v/>
      </c>
      <c r="BE248" s="25" t="str">
        <f t="shared" si="120"/>
        <v/>
      </c>
      <c r="BF248" s="25" t="str">
        <f t="shared" si="121"/>
        <v/>
      </c>
      <c r="BG248" s="25" t="str">
        <f t="shared" si="122"/>
        <v/>
      </c>
      <c r="BH248" s="25" t="str">
        <f t="shared" si="123"/>
        <v/>
      </c>
      <c r="BI248" s="25" t="str">
        <f t="shared" si="124"/>
        <v/>
      </c>
      <c r="BJ248" s="25" t="str">
        <f t="shared" si="125"/>
        <v/>
      </c>
      <c r="BK248" s="25" t="str">
        <f t="shared" si="126"/>
        <v/>
      </c>
      <c r="BL248" s="25" t="str">
        <f t="shared" si="127"/>
        <v/>
      </c>
      <c r="BM248" s="25" t="str">
        <f t="shared" si="128"/>
        <v/>
      </c>
      <c r="BN248" s="25" t="str">
        <f t="shared" si="129"/>
        <v/>
      </c>
    </row>
    <row r="249" spans="1:66" ht="30" x14ac:dyDescent="0.25">
      <c r="A249" s="20" t="str">
        <f>IF('S.D. Paste sheet'!A249="","",'S.D. Paste sheet'!A249)</f>
        <v/>
      </c>
      <c r="B249" s="20" t="str">
        <f>IF('S.D. Paste sheet'!B249="","",'S.D. Paste sheet'!B249)</f>
        <v/>
      </c>
      <c r="C249" s="20" t="str">
        <f>IF('S.D. Paste sheet'!C249="","",'S.D. Paste sheet'!C249)</f>
        <v/>
      </c>
      <c r="D249" s="20" t="str">
        <f>IF('S.D. Paste sheet'!D249="","",'S.D. Paste sheet'!D249)</f>
        <v/>
      </c>
      <c r="E249" s="20" t="str">
        <f>IF('S.D. Paste sheet'!E249="","",UPPER('S.D. Paste sheet'!E249))</f>
        <v/>
      </c>
      <c r="F249" s="20" t="str">
        <f>IF('S.D. Paste sheet'!F249="","",'S.D. Paste sheet'!F249)</f>
        <v/>
      </c>
      <c r="G249" s="20" t="str">
        <f>IF('S.D. Paste sheet'!G249="","",UPPER('S.D. Paste sheet'!G249))</f>
        <v/>
      </c>
      <c r="H249" s="20" t="str">
        <f>IF('S.D. Paste sheet'!H249="","",UPPER('S.D. Paste sheet'!H249))</f>
        <v/>
      </c>
      <c r="I249" s="20" t="str">
        <f>IF('S.D. Paste sheet'!I249="","",'S.D. Paste sheet'!I249)</f>
        <v/>
      </c>
      <c r="J249" s="20" t="str">
        <f>IF('S.D. Paste sheet'!J249="","",'S.D. Paste sheet'!J249)</f>
        <v/>
      </c>
      <c r="K249" s="20" t="str">
        <f>IF('S.D. Paste sheet'!K249="","",'S.D. Paste sheet'!K249)</f>
        <v/>
      </c>
      <c r="L249" s="20" t="str">
        <f>IF('S.D. Paste sheet'!L249="","",'S.D. Paste sheet'!L249)</f>
        <v/>
      </c>
      <c r="M249" s="20" t="str">
        <f>IF('S.D. Paste sheet'!M249="","",'S.D. Paste sheet'!M249)</f>
        <v/>
      </c>
      <c r="N249" s="20" t="str">
        <f>IF('S.D. Paste sheet'!N249="","",'S.D. Paste sheet'!N249)</f>
        <v/>
      </c>
      <c r="O249" s="20" t="str">
        <f>IF('S.D. Paste sheet'!O249="","",'S.D. Paste sheet'!O249)</f>
        <v>OBC</v>
      </c>
      <c r="P249" s="20" t="str">
        <f>IF('S.D. Paste sheet'!P249="","",'S.D. Paste sheet'!P249)</f>
        <v>Hindu</v>
      </c>
      <c r="Q249" s="20" t="str">
        <f>IF('S.D. Paste sheet'!Q249="","",'S.D. Paste sheet'!Q249)</f>
        <v/>
      </c>
      <c r="R249" s="20" t="str">
        <f>IF('S.D. Paste sheet'!R249="","",'S.D. Paste sheet'!R249)</f>
        <v>MAHATMA GANDHI GOVT. SCHOOL BAR (214110)</v>
      </c>
      <c r="S249" s="20">
        <f>IF('S.D. Paste sheet'!S249="","",'S.D. Paste sheet'!S249)</f>
        <v>8200204302</v>
      </c>
      <c r="T249" s="20" t="str">
        <f>IF('S.D. Paste sheet'!T249="","",'S.D. Paste sheet'!T249)</f>
        <v>XXXX2903</v>
      </c>
      <c r="U249" s="20" t="str">
        <f>IF('S.D. Paste sheet'!U249="","",'S.D. Paste sheet'!U249)</f>
        <v/>
      </c>
      <c r="V249" s="20">
        <f>IF('S.D. Paste sheet'!V249="","",'S.D. Paste sheet'!V249)</f>
        <v>9929404455</v>
      </c>
      <c r="W249" s="20" t="str">
        <f>IF('S.D. Paste sheet'!W249="","",'S.D. Paste sheet'!W249)</f>
        <v>NEW COLONY NEAR BUS STAND,RAIPUR,BAR,306105</v>
      </c>
      <c r="X249" s="20">
        <f>IF('S.D. Paste sheet'!X249="","",'S.D. Paste sheet'!X249)</f>
        <v>72000</v>
      </c>
      <c r="Y249" s="20" t="str">
        <f>IF('S.D. Paste sheet'!Y249="","",'S.D. Paste sheet'!Y249)</f>
        <v>N</v>
      </c>
      <c r="Z249" s="20" t="str">
        <f>IF('S.D. Paste sheet'!Z249="","",'S.D. Paste sheet'!Z249)</f>
        <v>N</v>
      </c>
      <c r="AA249" s="20" t="str">
        <f>IF('S.D. Paste sheet'!AA249="","",'S.D. Paste sheet'!AA249)</f>
        <v>No</v>
      </c>
      <c r="AB249" s="20">
        <f>IF('S.D. Paste sheet'!AB249="","",'S.D. Paste sheet'!AB249)</f>
        <v>14</v>
      </c>
      <c r="AC249" s="20" t="str">
        <f>IF('S.D. Paste sheet'!AC249="","",'S.D. Paste sheet'!AC249)</f>
        <v>None</v>
      </c>
      <c r="AD249" s="20">
        <f>IF('S.D. Paste sheet'!AD249="","",'S.D. Paste sheet'!AD249)</f>
        <v>1</v>
      </c>
      <c r="AE249" s="28"/>
      <c r="AF249" t="str">
        <f>IF(AK249="","",IF(AK249&gt;0,COUNT($AG$2:AG249),""))</f>
        <v/>
      </c>
      <c r="AG249" s="25" t="str">
        <f t="shared" si="98"/>
        <v/>
      </c>
      <c r="AH249" s="25" t="str">
        <f t="shared" si="99"/>
        <v/>
      </c>
      <c r="AI249" s="25" t="str">
        <f t="shared" si="100"/>
        <v/>
      </c>
      <c r="AJ249" s="25" t="str">
        <f t="shared" si="101"/>
        <v/>
      </c>
      <c r="AK249" s="25" t="str">
        <f t="shared" si="102"/>
        <v/>
      </c>
      <c r="AL249" s="25" t="str">
        <f t="shared" si="103"/>
        <v/>
      </c>
      <c r="AM249" s="25" t="str">
        <f t="shared" si="104"/>
        <v/>
      </c>
      <c r="AN249" s="25" t="str">
        <f t="shared" si="105"/>
        <v/>
      </c>
      <c r="AO249" s="25" t="str">
        <f t="shared" si="106"/>
        <v/>
      </c>
      <c r="AP249" s="25" t="str">
        <f t="shared" si="107"/>
        <v/>
      </c>
      <c r="AQ249" s="25" t="str">
        <f t="shared" si="108"/>
        <v/>
      </c>
      <c r="AR249" s="25" t="str">
        <f t="shared" si="109"/>
        <v/>
      </c>
      <c r="AS249" s="25" t="str">
        <f t="shared" si="110"/>
        <v/>
      </c>
      <c r="AT249" s="25" t="str">
        <f t="shared" si="111"/>
        <v/>
      </c>
      <c r="AU249" s="25" t="str">
        <f t="shared" si="112"/>
        <v/>
      </c>
      <c r="AV249" s="25" t="str">
        <f t="shared" si="113"/>
        <v/>
      </c>
      <c r="AX249" t="str">
        <f>IF(BC249="","",IF(BC249&gt;0,COUNT($AY$2:AY249),""))</f>
        <v/>
      </c>
      <c r="AY249" s="25" t="str">
        <f t="shared" si="114"/>
        <v/>
      </c>
      <c r="AZ249" s="25" t="str">
        <f t="shared" si="115"/>
        <v/>
      </c>
      <c r="BA249" s="25" t="str">
        <f t="shared" si="116"/>
        <v/>
      </c>
      <c r="BB249" s="25" t="str">
        <f t="shared" si="117"/>
        <v/>
      </c>
      <c r="BC249" s="25" t="str">
        <f t="shared" si="118"/>
        <v/>
      </c>
      <c r="BD249" s="25" t="str">
        <f t="shared" si="119"/>
        <v/>
      </c>
      <c r="BE249" s="25" t="str">
        <f t="shared" si="120"/>
        <v/>
      </c>
      <c r="BF249" s="25" t="str">
        <f t="shared" si="121"/>
        <v/>
      </c>
      <c r="BG249" s="25" t="str">
        <f t="shared" si="122"/>
        <v/>
      </c>
      <c r="BH249" s="25" t="str">
        <f t="shared" si="123"/>
        <v/>
      </c>
      <c r="BI249" s="25" t="str">
        <f t="shared" si="124"/>
        <v/>
      </c>
      <c r="BJ249" s="25" t="str">
        <f t="shared" si="125"/>
        <v/>
      </c>
      <c r="BK249" s="25" t="str">
        <f t="shared" si="126"/>
        <v/>
      </c>
      <c r="BL249" s="25" t="str">
        <f t="shared" si="127"/>
        <v/>
      </c>
      <c r="BM249" s="25" t="str">
        <f t="shared" si="128"/>
        <v/>
      </c>
      <c r="BN249" s="25" t="str">
        <f t="shared" si="129"/>
        <v/>
      </c>
    </row>
    <row r="250" spans="1:66" ht="30" x14ac:dyDescent="0.25">
      <c r="A250" s="20" t="str">
        <f>IF('S.D. Paste sheet'!A250="","",'S.D. Paste sheet'!A250)</f>
        <v/>
      </c>
      <c r="B250" s="20" t="str">
        <f>IF('S.D. Paste sheet'!B250="","",'S.D. Paste sheet'!B250)</f>
        <v/>
      </c>
      <c r="C250" s="20" t="str">
        <f>IF('S.D. Paste sheet'!C250="","",'S.D. Paste sheet'!C250)</f>
        <v/>
      </c>
      <c r="D250" s="20" t="str">
        <f>IF('S.D. Paste sheet'!D250="","",'S.D. Paste sheet'!D250)</f>
        <v/>
      </c>
      <c r="E250" s="20" t="str">
        <f>IF('S.D. Paste sheet'!E250="","",UPPER('S.D. Paste sheet'!E250))</f>
        <v/>
      </c>
      <c r="F250" s="20" t="str">
        <f>IF('S.D. Paste sheet'!F250="","",'S.D. Paste sheet'!F250)</f>
        <v/>
      </c>
      <c r="G250" s="20" t="str">
        <f>IF('S.D. Paste sheet'!G250="","",UPPER('S.D. Paste sheet'!G250))</f>
        <v/>
      </c>
      <c r="H250" s="20" t="str">
        <f>IF('S.D. Paste sheet'!H250="","",UPPER('S.D. Paste sheet'!H250))</f>
        <v/>
      </c>
      <c r="I250" s="20" t="str">
        <f>IF('S.D. Paste sheet'!I250="","",'S.D. Paste sheet'!I250)</f>
        <v/>
      </c>
      <c r="J250" s="20" t="str">
        <f>IF('S.D. Paste sheet'!J250="","",'S.D. Paste sheet'!J250)</f>
        <v/>
      </c>
      <c r="K250" s="20" t="str">
        <f>IF('S.D. Paste sheet'!K250="","",'S.D. Paste sheet'!K250)</f>
        <v/>
      </c>
      <c r="L250" s="20" t="str">
        <f>IF('S.D. Paste sheet'!L250="","",'S.D. Paste sheet'!L250)</f>
        <v/>
      </c>
      <c r="M250" s="20" t="str">
        <f>IF('S.D. Paste sheet'!M250="","",'S.D. Paste sheet'!M250)</f>
        <v/>
      </c>
      <c r="N250" s="20" t="str">
        <f>IF('S.D. Paste sheet'!N250="","",'S.D. Paste sheet'!N250)</f>
        <v/>
      </c>
      <c r="O250" s="20" t="str">
        <f>IF('S.D. Paste sheet'!O250="","",'S.D. Paste sheet'!O250)</f>
        <v>OBC</v>
      </c>
      <c r="P250" s="20" t="str">
        <f>IF('S.D. Paste sheet'!P250="","",'S.D. Paste sheet'!P250)</f>
        <v>Hindu</v>
      </c>
      <c r="Q250" s="20" t="str">
        <f>IF('S.D. Paste sheet'!Q250="","",'S.D. Paste sheet'!Q250)</f>
        <v/>
      </c>
      <c r="R250" s="20" t="str">
        <f>IF('S.D. Paste sheet'!R250="","",'S.D. Paste sheet'!R250)</f>
        <v>MAHATMA GANDHI GOVT. SCHOOL BAR (214110)</v>
      </c>
      <c r="S250" s="20">
        <f>IF('S.D. Paste sheet'!S250="","",'S.D. Paste sheet'!S250)</f>
        <v>8200204302</v>
      </c>
      <c r="T250" s="20" t="str">
        <f>IF('S.D. Paste sheet'!T250="","",'S.D. Paste sheet'!T250)</f>
        <v>XXXX9900</v>
      </c>
      <c r="U250" s="20" t="str">
        <f>IF('S.D. Paste sheet'!U250="","",'S.D. Paste sheet'!U250)</f>
        <v>YMCQWFW</v>
      </c>
      <c r="V250" s="20">
        <f>IF('S.D. Paste sheet'!V250="","",'S.D. Paste sheet'!V250)</f>
        <v>8955296957</v>
      </c>
      <c r="W250" s="20" t="str">
        <f>IF('S.D. Paste sheet'!W250="","",'S.D. Paste sheet'!W250)</f>
        <v>SANTOSH SAGAR,RAIPUR,BIRATIYA KHURD,306105</v>
      </c>
      <c r="X250" s="20">
        <f>IF('S.D. Paste sheet'!X250="","",'S.D. Paste sheet'!X250)</f>
        <v>38000</v>
      </c>
      <c r="Y250" s="20" t="str">
        <f>IF('S.D. Paste sheet'!Y250="","",'S.D. Paste sheet'!Y250)</f>
        <v>N</v>
      </c>
      <c r="Z250" s="20" t="str">
        <f>IF('S.D. Paste sheet'!Z250="","",'S.D. Paste sheet'!Z250)</f>
        <v>N</v>
      </c>
      <c r="AA250" s="20" t="str">
        <f>IF('S.D. Paste sheet'!AA250="","",'S.D. Paste sheet'!AA250)</f>
        <v>No</v>
      </c>
      <c r="AB250" s="20">
        <f>IF('S.D. Paste sheet'!AB250="","",'S.D. Paste sheet'!AB250)</f>
        <v>14</v>
      </c>
      <c r="AC250" s="20" t="str">
        <f>IF('S.D. Paste sheet'!AC250="","",'S.D. Paste sheet'!AC250)</f>
        <v>None</v>
      </c>
      <c r="AD250" s="20">
        <f>IF('S.D. Paste sheet'!AD250="","",'S.D. Paste sheet'!AD250)</f>
        <v>3</v>
      </c>
      <c r="AE250" s="28"/>
      <c r="AF250" t="str">
        <f>IF(AK250="","",IF(AK250&gt;0,COUNT($AG$2:AG250),""))</f>
        <v/>
      </c>
      <c r="AG250" s="25" t="str">
        <f t="shared" si="98"/>
        <v/>
      </c>
      <c r="AH250" s="25" t="str">
        <f t="shared" si="99"/>
        <v/>
      </c>
      <c r="AI250" s="25" t="str">
        <f t="shared" si="100"/>
        <v/>
      </c>
      <c r="AJ250" s="25" t="str">
        <f t="shared" si="101"/>
        <v/>
      </c>
      <c r="AK250" s="25" t="str">
        <f t="shared" si="102"/>
        <v/>
      </c>
      <c r="AL250" s="25" t="str">
        <f t="shared" si="103"/>
        <v/>
      </c>
      <c r="AM250" s="25" t="str">
        <f t="shared" si="104"/>
        <v/>
      </c>
      <c r="AN250" s="25" t="str">
        <f t="shared" si="105"/>
        <v/>
      </c>
      <c r="AO250" s="25" t="str">
        <f t="shared" si="106"/>
        <v/>
      </c>
      <c r="AP250" s="25" t="str">
        <f t="shared" si="107"/>
        <v/>
      </c>
      <c r="AQ250" s="25" t="str">
        <f t="shared" si="108"/>
        <v/>
      </c>
      <c r="AR250" s="25" t="str">
        <f t="shared" si="109"/>
        <v/>
      </c>
      <c r="AS250" s="25" t="str">
        <f t="shared" si="110"/>
        <v/>
      </c>
      <c r="AT250" s="25" t="str">
        <f t="shared" si="111"/>
        <v/>
      </c>
      <c r="AU250" s="25" t="str">
        <f t="shared" si="112"/>
        <v/>
      </c>
      <c r="AV250" s="25" t="str">
        <f t="shared" si="113"/>
        <v/>
      </c>
      <c r="AX250" t="str">
        <f>IF(BC250="","",IF(BC250&gt;0,COUNT($AY$2:AY250),""))</f>
        <v/>
      </c>
      <c r="AY250" s="25" t="str">
        <f t="shared" si="114"/>
        <v/>
      </c>
      <c r="AZ250" s="25" t="str">
        <f t="shared" si="115"/>
        <v/>
      </c>
      <c r="BA250" s="25" t="str">
        <f t="shared" si="116"/>
        <v/>
      </c>
      <c r="BB250" s="25" t="str">
        <f t="shared" si="117"/>
        <v/>
      </c>
      <c r="BC250" s="25" t="str">
        <f t="shared" si="118"/>
        <v/>
      </c>
      <c r="BD250" s="25" t="str">
        <f t="shared" si="119"/>
        <v/>
      </c>
      <c r="BE250" s="25" t="str">
        <f t="shared" si="120"/>
        <v/>
      </c>
      <c r="BF250" s="25" t="str">
        <f t="shared" si="121"/>
        <v/>
      </c>
      <c r="BG250" s="25" t="str">
        <f t="shared" si="122"/>
        <v/>
      </c>
      <c r="BH250" s="25" t="str">
        <f t="shared" si="123"/>
        <v/>
      </c>
      <c r="BI250" s="25" t="str">
        <f t="shared" si="124"/>
        <v/>
      </c>
      <c r="BJ250" s="25" t="str">
        <f t="shared" si="125"/>
        <v/>
      </c>
      <c r="BK250" s="25" t="str">
        <f t="shared" si="126"/>
        <v/>
      </c>
      <c r="BL250" s="25" t="str">
        <f t="shared" si="127"/>
        <v/>
      </c>
      <c r="BM250" s="25" t="str">
        <f t="shared" si="128"/>
        <v/>
      </c>
      <c r="BN250" s="25" t="str">
        <f t="shared" si="129"/>
        <v/>
      </c>
    </row>
    <row r="251" spans="1:66" ht="30" x14ac:dyDescent="0.25">
      <c r="A251" s="20" t="str">
        <f>IF('S.D. Paste sheet'!A251="","",'S.D. Paste sheet'!A251)</f>
        <v/>
      </c>
      <c r="B251" s="20" t="str">
        <f>IF('S.D. Paste sheet'!B251="","",'S.D. Paste sheet'!B251)</f>
        <v/>
      </c>
      <c r="C251" s="20" t="str">
        <f>IF('S.D. Paste sheet'!C251="","",'S.D. Paste sheet'!C251)</f>
        <v/>
      </c>
      <c r="D251" s="20" t="str">
        <f>IF('S.D. Paste sheet'!D251="","",'S.D. Paste sheet'!D251)</f>
        <v/>
      </c>
      <c r="E251" s="20" t="str">
        <f>IF('S.D. Paste sheet'!E251="","",UPPER('S.D. Paste sheet'!E251))</f>
        <v/>
      </c>
      <c r="F251" s="20" t="str">
        <f>IF('S.D. Paste sheet'!F251="","",'S.D. Paste sheet'!F251)</f>
        <v/>
      </c>
      <c r="G251" s="20" t="str">
        <f>IF('S.D. Paste sheet'!G251="","",UPPER('S.D. Paste sheet'!G251))</f>
        <v/>
      </c>
      <c r="H251" s="20" t="str">
        <f>IF('S.D. Paste sheet'!H251="","",UPPER('S.D. Paste sheet'!H251))</f>
        <v/>
      </c>
      <c r="I251" s="20" t="str">
        <f>IF('S.D. Paste sheet'!I251="","",'S.D. Paste sheet'!I251)</f>
        <v/>
      </c>
      <c r="J251" s="20" t="str">
        <f>IF('S.D. Paste sheet'!J251="","",'S.D. Paste sheet'!J251)</f>
        <v/>
      </c>
      <c r="K251" s="20" t="str">
        <f>IF('S.D. Paste sheet'!K251="","",'S.D. Paste sheet'!K251)</f>
        <v/>
      </c>
      <c r="L251" s="20" t="str">
        <f>IF('S.D. Paste sheet'!L251="","",'S.D. Paste sheet'!L251)</f>
        <v/>
      </c>
      <c r="M251" s="20" t="str">
        <f>IF('S.D. Paste sheet'!M251="","",'S.D. Paste sheet'!M251)</f>
        <v/>
      </c>
      <c r="N251" s="20" t="str">
        <f>IF('S.D. Paste sheet'!N251="","",'S.D. Paste sheet'!N251)</f>
        <v/>
      </c>
      <c r="O251" s="20" t="str">
        <f>IF('S.D. Paste sheet'!O251="","",'S.D. Paste sheet'!O251)</f>
        <v>SC</v>
      </c>
      <c r="P251" s="20" t="str">
        <f>IF('S.D. Paste sheet'!P251="","",'S.D. Paste sheet'!P251)</f>
        <v>Hindu</v>
      </c>
      <c r="Q251" s="20" t="str">
        <f>IF('S.D. Paste sheet'!Q251="","",'S.D. Paste sheet'!Q251)</f>
        <v/>
      </c>
      <c r="R251" s="20" t="str">
        <f>IF('S.D. Paste sheet'!R251="","",'S.D. Paste sheet'!R251)</f>
        <v>MAHATMA GANDHI GOVT. SCHOOL BAR (214110)</v>
      </c>
      <c r="S251" s="20">
        <f>IF('S.D. Paste sheet'!S251="","",'S.D. Paste sheet'!S251)</f>
        <v>8200204302</v>
      </c>
      <c r="T251" s="20" t="str">
        <f>IF('S.D. Paste sheet'!T251="","",'S.D. Paste sheet'!T251)</f>
        <v>XXXX0092</v>
      </c>
      <c r="U251" s="20" t="str">
        <f>IF('S.D. Paste sheet'!U251="","",'S.D. Paste sheet'!U251)</f>
        <v>VZJCZSJ</v>
      </c>
      <c r="V251" s="20">
        <f>IF('S.D. Paste sheet'!V251="","",'S.D. Paste sheet'!V251)</f>
        <v>9799808110</v>
      </c>
      <c r="W251" s="20" t="str">
        <f>IF('S.D. Paste sheet'!W251="","",'S.D. Paste sheet'!W251)</f>
        <v>NIMAJ,JAITARAN,NIMAJ,306303</v>
      </c>
      <c r="X251" s="20">
        <f>IF('S.D. Paste sheet'!X251="","",'S.D. Paste sheet'!X251)</f>
        <v>36000</v>
      </c>
      <c r="Y251" s="20" t="str">
        <f>IF('S.D. Paste sheet'!Y251="","",'S.D. Paste sheet'!Y251)</f>
        <v>N</v>
      </c>
      <c r="Z251" s="20" t="str">
        <f>IF('S.D. Paste sheet'!Z251="","",'S.D. Paste sheet'!Z251)</f>
        <v>N</v>
      </c>
      <c r="AA251" s="20" t="str">
        <f>IF('S.D. Paste sheet'!AA251="","",'S.D. Paste sheet'!AA251)</f>
        <v>No</v>
      </c>
      <c r="AB251" s="20">
        <f>IF('S.D. Paste sheet'!AB251="","",'S.D. Paste sheet'!AB251)</f>
        <v>13</v>
      </c>
      <c r="AC251" s="20" t="str">
        <f>IF('S.D. Paste sheet'!AC251="","",'S.D. Paste sheet'!AC251)</f>
        <v>None</v>
      </c>
      <c r="AD251" s="20">
        <f>IF('S.D. Paste sheet'!AD251="","",'S.D. Paste sheet'!AD251)</f>
        <v>3</v>
      </c>
      <c r="AE251" s="28"/>
      <c r="AF251" t="str">
        <f>IF(AK251="","",IF(AK251&gt;0,COUNT($AG$2:AG251),""))</f>
        <v/>
      </c>
      <c r="AG251" s="25" t="str">
        <f t="shared" si="98"/>
        <v/>
      </c>
      <c r="AH251" s="25" t="str">
        <f t="shared" si="99"/>
        <v/>
      </c>
      <c r="AI251" s="25" t="str">
        <f t="shared" si="100"/>
        <v/>
      </c>
      <c r="AJ251" s="25" t="str">
        <f t="shared" si="101"/>
        <v/>
      </c>
      <c r="AK251" s="25" t="str">
        <f t="shared" si="102"/>
        <v/>
      </c>
      <c r="AL251" s="25" t="str">
        <f t="shared" si="103"/>
        <v/>
      </c>
      <c r="AM251" s="25" t="str">
        <f t="shared" si="104"/>
        <v/>
      </c>
      <c r="AN251" s="25" t="str">
        <f t="shared" si="105"/>
        <v/>
      </c>
      <c r="AO251" s="25" t="str">
        <f t="shared" si="106"/>
        <v/>
      </c>
      <c r="AP251" s="25" t="str">
        <f t="shared" si="107"/>
        <v/>
      </c>
      <c r="AQ251" s="25" t="str">
        <f t="shared" si="108"/>
        <v/>
      </c>
      <c r="AR251" s="25" t="str">
        <f t="shared" si="109"/>
        <v/>
      </c>
      <c r="AS251" s="25" t="str">
        <f t="shared" si="110"/>
        <v/>
      </c>
      <c r="AT251" s="25" t="str">
        <f t="shared" si="111"/>
        <v/>
      </c>
      <c r="AU251" s="25" t="str">
        <f t="shared" si="112"/>
        <v/>
      </c>
      <c r="AV251" s="25" t="str">
        <f t="shared" si="113"/>
        <v/>
      </c>
      <c r="AX251" t="str">
        <f>IF(BC251="","",IF(BC251&gt;0,COUNT($AY$2:AY251),""))</f>
        <v/>
      </c>
      <c r="AY251" s="25" t="str">
        <f t="shared" si="114"/>
        <v/>
      </c>
      <c r="AZ251" s="25" t="str">
        <f t="shared" si="115"/>
        <v/>
      </c>
      <c r="BA251" s="25" t="str">
        <f t="shared" si="116"/>
        <v/>
      </c>
      <c r="BB251" s="25" t="str">
        <f t="shared" si="117"/>
        <v/>
      </c>
      <c r="BC251" s="25" t="str">
        <f t="shared" si="118"/>
        <v/>
      </c>
      <c r="BD251" s="25" t="str">
        <f t="shared" si="119"/>
        <v/>
      </c>
      <c r="BE251" s="25" t="str">
        <f t="shared" si="120"/>
        <v/>
      </c>
      <c r="BF251" s="25" t="str">
        <f t="shared" si="121"/>
        <v/>
      </c>
      <c r="BG251" s="25" t="str">
        <f t="shared" si="122"/>
        <v/>
      </c>
      <c r="BH251" s="25" t="str">
        <f t="shared" si="123"/>
        <v/>
      </c>
      <c r="BI251" s="25" t="str">
        <f t="shared" si="124"/>
        <v/>
      </c>
      <c r="BJ251" s="25" t="str">
        <f t="shared" si="125"/>
        <v/>
      </c>
      <c r="BK251" s="25" t="str">
        <f t="shared" si="126"/>
        <v/>
      </c>
      <c r="BL251" s="25" t="str">
        <f t="shared" si="127"/>
        <v/>
      </c>
      <c r="BM251" s="25" t="str">
        <f t="shared" si="128"/>
        <v/>
      </c>
      <c r="BN251" s="25" t="str">
        <f t="shared" si="129"/>
        <v/>
      </c>
    </row>
    <row r="252" spans="1:66" ht="30" x14ac:dyDescent="0.25">
      <c r="A252" s="20" t="str">
        <f>IF('S.D. Paste sheet'!A252="","",'S.D. Paste sheet'!A252)</f>
        <v/>
      </c>
      <c r="B252" s="20" t="str">
        <f>IF('S.D. Paste sheet'!B252="","",'S.D. Paste sheet'!B252)</f>
        <v/>
      </c>
      <c r="C252" s="20" t="str">
        <f>IF('S.D. Paste sheet'!C252="","",'S.D. Paste sheet'!C252)</f>
        <v/>
      </c>
      <c r="D252" s="20" t="str">
        <f>IF('S.D. Paste sheet'!D252="","",'S.D. Paste sheet'!D252)</f>
        <v/>
      </c>
      <c r="E252" s="20" t="str">
        <f>IF('S.D. Paste sheet'!E252="","",UPPER('S.D. Paste sheet'!E252))</f>
        <v/>
      </c>
      <c r="F252" s="20" t="str">
        <f>IF('S.D. Paste sheet'!F252="","",'S.D. Paste sheet'!F252)</f>
        <v/>
      </c>
      <c r="G252" s="20" t="str">
        <f>IF('S.D. Paste sheet'!G252="","",UPPER('S.D. Paste sheet'!G252))</f>
        <v/>
      </c>
      <c r="H252" s="20" t="str">
        <f>IF('S.D. Paste sheet'!H252="","",UPPER('S.D. Paste sheet'!H252))</f>
        <v/>
      </c>
      <c r="I252" s="20" t="str">
        <f>IF('S.D. Paste sheet'!I252="","",'S.D. Paste sheet'!I252)</f>
        <v/>
      </c>
      <c r="J252" s="20" t="str">
        <f>IF('S.D. Paste sheet'!J252="","",'S.D. Paste sheet'!J252)</f>
        <v/>
      </c>
      <c r="K252" s="20" t="str">
        <f>IF('S.D. Paste sheet'!K252="","",'S.D. Paste sheet'!K252)</f>
        <v/>
      </c>
      <c r="L252" s="20" t="str">
        <f>IF('S.D. Paste sheet'!L252="","",'S.D. Paste sheet'!L252)</f>
        <v/>
      </c>
      <c r="M252" s="20" t="str">
        <f>IF('S.D. Paste sheet'!M252="","",'S.D. Paste sheet'!M252)</f>
        <v/>
      </c>
      <c r="N252" s="20" t="str">
        <f>IF('S.D. Paste sheet'!N252="","",'S.D. Paste sheet'!N252)</f>
        <v/>
      </c>
      <c r="O252" s="20" t="str">
        <f>IF('S.D. Paste sheet'!O252="","",'S.D. Paste sheet'!O252)</f>
        <v>OBC</v>
      </c>
      <c r="P252" s="20" t="str">
        <f>IF('S.D. Paste sheet'!P252="","",'S.D. Paste sheet'!P252)</f>
        <v>Hindu</v>
      </c>
      <c r="Q252" s="20" t="str">
        <f>IF('S.D. Paste sheet'!Q252="","",'S.D. Paste sheet'!Q252)</f>
        <v/>
      </c>
      <c r="R252" s="20" t="str">
        <f>IF('S.D. Paste sheet'!R252="","",'S.D. Paste sheet'!R252)</f>
        <v>MAHATMA GANDHI GOVT. SCHOOL BAR (214110)</v>
      </c>
      <c r="S252" s="20">
        <f>IF('S.D. Paste sheet'!S252="","",'S.D. Paste sheet'!S252)</f>
        <v>8200204302</v>
      </c>
      <c r="T252" s="20" t="str">
        <f>IF('S.D. Paste sheet'!T252="","",'S.D. Paste sheet'!T252)</f>
        <v>XXXX3862</v>
      </c>
      <c r="U252" s="20" t="str">
        <f>IF('S.D. Paste sheet'!U252="","",'S.D. Paste sheet'!U252)</f>
        <v/>
      </c>
      <c r="V252" s="20">
        <f>IF('S.D. Paste sheet'!V252="","",'S.D. Paste sheet'!V252)</f>
        <v>7296841496</v>
      </c>
      <c r="W252" s="20" t="str">
        <f>IF('S.D. Paste sheet'!W252="","",'S.D. Paste sheet'!W252)</f>
        <v>AADARSH MOHALLA BAR,RAIPUR,BAR,306105</v>
      </c>
      <c r="X252" s="20">
        <f>IF('S.D. Paste sheet'!X252="","",'S.D. Paste sheet'!X252)</f>
        <v>70000</v>
      </c>
      <c r="Y252" s="20" t="str">
        <f>IF('S.D. Paste sheet'!Y252="","",'S.D. Paste sheet'!Y252)</f>
        <v>N</v>
      </c>
      <c r="Z252" s="20" t="str">
        <f>IF('S.D. Paste sheet'!Z252="","",'S.D. Paste sheet'!Z252)</f>
        <v>N</v>
      </c>
      <c r="AA252" s="20" t="str">
        <f>IF('S.D. Paste sheet'!AA252="","",'S.D. Paste sheet'!AA252)</f>
        <v>No</v>
      </c>
      <c r="AB252" s="20">
        <f>IF('S.D. Paste sheet'!AB252="","",'S.D. Paste sheet'!AB252)</f>
        <v>13</v>
      </c>
      <c r="AC252" s="20" t="str">
        <f>IF('S.D. Paste sheet'!AC252="","",'S.D. Paste sheet'!AC252)</f>
        <v>None</v>
      </c>
      <c r="AD252" s="20">
        <f>IF('S.D. Paste sheet'!AD252="","",'S.D. Paste sheet'!AD252)</f>
        <v>0</v>
      </c>
      <c r="AE252" s="28"/>
      <c r="AF252" t="str">
        <f>IF(AK252="","",IF(AK252&gt;0,COUNT($AG$2:AG252),""))</f>
        <v/>
      </c>
      <c r="AG252" s="25" t="str">
        <f t="shared" si="98"/>
        <v/>
      </c>
      <c r="AH252" s="25" t="str">
        <f t="shared" si="99"/>
        <v/>
      </c>
      <c r="AI252" s="25" t="str">
        <f t="shared" si="100"/>
        <v/>
      </c>
      <c r="AJ252" s="25" t="str">
        <f t="shared" si="101"/>
        <v/>
      </c>
      <c r="AK252" s="25" t="str">
        <f t="shared" si="102"/>
        <v/>
      </c>
      <c r="AL252" s="25" t="str">
        <f t="shared" si="103"/>
        <v/>
      </c>
      <c r="AM252" s="25" t="str">
        <f t="shared" si="104"/>
        <v/>
      </c>
      <c r="AN252" s="25" t="str">
        <f t="shared" si="105"/>
        <v/>
      </c>
      <c r="AO252" s="25" t="str">
        <f t="shared" si="106"/>
        <v/>
      </c>
      <c r="AP252" s="25" t="str">
        <f t="shared" si="107"/>
        <v/>
      </c>
      <c r="AQ252" s="25" t="str">
        <f t="shared" si="108"/>
        <v/>
      </c>
      <c r="AR252" s="25" t="str">
        <f t="shared" si="109"/>
        <v/>
      </c>
      <c r="AS252" s="25" t="str">
        <f t="shared" si="110"/>
        <v/>
      </c>
      <c r="AT252" s="25" t="str">
        <f t="shared" si="111"/>
        <v/>
      </c>
      <c r="AU252" s="25" t="str">
        <f t="shared" si="112"/>
        <v/>
      </c>
      <c r="AV252" s="25" t="str">
        <f t="shared" si="113"/>
        <v/>
      </c>
      <c r="AX252" t="str">
        <f>IF(BC252="","",IF(BC252&gt;0,COUNT($AY$2:AY252),""))</f>
        <v/>
      </c>
      <c r="AY252" s="25" t="str">
        <f t="shared" si="114"/>
        <v/>
      </c>
      <c r="AZ252" s="25" t="str">
        <f t="shared" si="115"/>
        <v/>
      </c>
      <c r="BA252" s="25" t="str">
        <f t="shared" si="116"/>
        <v/>
      </c>
      <c r="BB252" s="25" t="str">
        <f t="shared" si="117"/>
        <v/>
      </c>
      <c r="BC252" s="25" t="str">
        <f t="shared" si="118"/>
        <v/>
      </c>
      <c r="BD252" s="25" t="str">
        <f t="shared" si="119"/>
        <v/>
      </c>
      <c r="BE252" s="25" t="str">
        <f t="shared" si="120"/>
        <v/>
      </c>
      <c r="BF252" s="25" t="str">
        <f t="shared" si="121"/>
        <v/>
      </c>
      <c r="BG252" s="25" t="str">
        <f t="shared" si="122"/>
        <v/>
      </c>
      <c r="BH252" s="25" t="str">
        <f t="shared" si="123"/>
        <v/>
      </c>
      <c r="BI252" s="25" t="str">
        <f t="shared" si="124"/>
        <v/>
      </c>
      <c r="BJ252" s="25" t="str">
        <f t="shared" si="125"/>
        <v/>
      </c>
      <c r="BK252" s="25" t="str">
        <f t="shared" si="126"/>
        <v/>
      </c>
      <c r="BL252" s="25" t="str">
        <f t="shared" si="127"/>
        <v/>
      </c>
      <c r="BM252" s="25" t="str">
        <f t="shared" si="128"/>
        <v/>
      </c>
      <c r="BN252" s="25" t="str">
        <f t="shared" si="129"/>
        <v/>
      </c>
    </row>
    <row r="253" spans="1:66" ht="30" x14ac:dyDescent="0.25">
      <c r="A253" s="20" t="str">
        <f>IF('S.D. Paste sheet'!A253="","",'S.D. Paste sheet'!A253)</f>
        <v/>
      </c>
      <c r="B253" s="20" t="str">
        <f>IF('S.D. Paste sheet'!B253="","",'S.D. Paste sheet'!B253)</f>
        <v/>
      </c>
      <c r="C253" s="20" t="str">
        <f>IF('S.D. Paste sheet'!C253="","",'S.D. Paste sheet'!C253)</f>
        <v/>
      </c>
      <c r="D253" s="20" t="str">
        <f>IF('S.D. Paste sheet'!D253="","",'S.D. Paste sheet'!D253)</f>
        <v/>
      </c>
      <c r="E253" s="20" t="str">
        <f>IF('S.D. Paste sheet'!E253="","",UPPER('S.D. Paste sheet'!E253))</f>
        <v/>
      </c>
      <c r="F253" s="20" t="str">
        <f>IF('S.D. Paste sheet'!F253="","",'S.D. Paste sheet'!F253)</f>
        <v/>
      </c>
      <c r="G253" s="20" t="str">
        <f>IF('S.D. Paste sheet'!G253="","",UPPER('S.D. Paste sheet'!G253))</f>
        <v/>
      </c>
      <c r="H253" s="20" t="str">
        <f>IF('S.D. Paste sheet'!H253="","",UPPER('S.D. Paste sheet'!H253))</f>
        <v/>
      </c>
      <c r="I253" s="20" t="str">
        <f>IF('S.D. Paste sheet'!I253="","",'S.D. Paste sheet'!I253)</f>
        <v/>
      </c>
      <c r="J253" s="20" t="str">
        <f>IF('S.D. Paste sheet'!J253="","",'S.D. Paste sheet'!J253)</f>
        <v/>
      </c>
      <c r="K253" s="20" t="str">
        <f>IF('S.D. Paste sheet'!K253="","",'S.D. Paste sheet'!K253)</f>
        <v/>
      </c>
      <c r="L253" s="20" t="str">
        <f>IF('S.D. Paste sheet'!L253="","",'S.D. Paste sheet'!L253)</f>
        <v/>
      </c>
      <c r="M253" s="20" t="str">
        <f>IF('S.D. Paste sheet'!M253="","",'S.D. Paste sheet'!M253)</f>
        <v/>
      </c>
      <c r="N253" s="20" t="str">
        <f>IF('S.D. Paste sheet'!N253="","",'S.D. Paste sheet'!N253)</f>
        <v/>
      </c>
      <c r="O253" s="20" t="str">
        <f>IF('S.D. Paste sheet'!O253="","",'S.D. Paste sheet'!O253)</f>
        <v>SC</v>
      </c>
      <c r="P253" s="20" t="str">
        <f>IF('S.D. Paste sheet'!P253="","",'S.D. Paste sheet'!P253)</f>
        <v>Hindu</v>
      </c>
      <c r="Q253" s="20" t="str">
        <f>IF('S.D. Paste sheet'!Q253="","",'S.D. Paste sheet'!Q253)</f>
        <v/>
      </c>
      <c r="R253" s="20" t="str">
        <f>IF('S.D. Paste sheet'!R253="","",'S.D. Paste sheet'!R253)</f>
        <v>MAHATMA GANDHI GOVT. SCHOOL BAR (214110)</v>
      </c>
      <c r="S253" s="20">
        <f>IF('S.D. Paste sheet'!S253="","",'S.D. Paste sheet'!S253)</f>
        <v>8200204302</v>
      </c>
      <c r="T253" s="20" t="str">
        <f>IF('S.D. Paste sheet'!T253="","",'S.D. Paste sheet'!T253)</f>
        <v>XXXX1340</v>
      </c>
      <c r="U253" s="20" t="str">
        <f>IF('S.D. Paste sheet'!U253="","",'S.D. Paste sheet'!U253)</f>
        <v/>
      </c>
      <c r="V253" s="20">
        <f>IF('S.D. Paste sheet'!V253="","",'S.D. Paste sheet'!V253)</f>
        <v>6375353694</v>
      </c>
      <c r="W253" s="20" t="str">
        <f>IF('S.D. Paste sheet'!W253="","",'S.D. Paste sheet'!W253)</f>
        <v>KUMHARO KA BAS ,RAIPUR,V/P- GIRI ,306102</v>
      </c>
      <c r="X253" s="20">
        <f>IF('S.D. Paste sheet'!X253="","",'S.D. Paste sheet'!X253)</f>
        <v>60000</v>
      </c>
      <c r="Y253" s="20" t="str">
        <f>IF('S.D. Paste sheet'!Y253="","",'S.D. Paste sheet'!Y253)</f>
        <v>N</v>
      </c>
      <c r="Z253" s="20" t="str">
        <f>IF('S.D. Paste sheet'!Z253="","",'S.D. Paste sheet'!Z253)</f>
        <v>N</v>
      </c>
      <c r="AA253" s="20" t="str">
        <f>IF('S.D. Paste sheet'!AA253="","",'S.D. Paste sheet'!AA253)</f>
        <v>No</v>
      </c>
      <c r="AB253" s="20">
        <f>IF('S.D. Paste sheet'!AB253="","",'S.D. Paste sheet'!AB253)</f>
        <v>15</v>
      </c>
      <c r="AC253" s="20" t="str">
        <f>IF('S.D. Paste sheet'!AC253="","",'S.D. Paste sheet'!AC253)</f>
        <v>None</v>
      </c>
      <c r="AD253" s="20">
        <f>IF('S.D. Paste sheet'!AD253="","",'S.D. Paste sheet'!AD253)</f>
        <v>1</v>
      </c>
      <c r="AE253" s="28"/>
      <c r="AF253" t="str">
        <f>IF(AK253="","",IF(AK253&gt;0,COUNT($AG$2:AG253),""))</f>
        <v/>
      </c>
      <c r="AG253" s="25" t="str">
        <f t="shared" si="98"/>
        <v/>
      </c>
      <c r="AH253" s="25" t="str">
        <f t="shared" si="99"/>
        <v/>
      </c>
      <c r="AI253" s="25" t="str">
        <f t="shared" si="100"/>
        <v/>
      </c>
      <c r="AJ253" s="25" t="str">
        <f t="shared" si="101"/>
        <v/>
      </c>
      <c r="AK253" s="25" t="str">
        <f t="shared" si="102"/>
        <v/>
      </c>
      <c r="AL253" s="25" t="str">
        <f t="shared" si="103"/>
        <v/>
      </c>
      <c r="AM253" s="25" t="str">
        <f t="shared" si="104"/>
        <v/>
      </c>
      <c r="AN253" s="25" t="str">
        <f t="shared" si="105"/>
        <v/>
      </c>
      <c r="AO253" s="25" t="str">
        <f t="shared" si="106"/>
        <v/>
      </c>
      <c r="AP253" s="25" t="str">
        <f t="shared" si="107"/>
        <v/>
      </c>
      <c r="AQ253" s="25" t="str">
        <f t="shared" si="108"/>
        <v/>
      </c>
      <c r="AR253" s="25" t="str">
        <f t="shared" si="109"/>
        <v/>
      </c>
      <c r="AS253" s="25" t="str">
        <f t="shared" si="110"/>
        <v/>
      </c>
      <c r="AT253" s="25" t="str">
        <f t="shared" si="111"/>
        <v/>
      </c>
      <c r="AU253" s="25" t="str">
        <f t="shared" si="112"/>
        <v/>
      </c>
      <c r="AV253" s="25" t="str">
        <f t="shared" si="113"/>
        <v/>
      </c>
      <c r="AX253" t="str">
        <f>IF(BC253="","",IF(BC253&gt;0,COUNT($AY$2:AY253),""))</f>
        <v/>
      </c>
      <c r="AY253" s="25" t="str">
        <f t="shared" si="114"/>
        <v/>
      </c>
      <c r="AZ253" s="25" t="str">
        <f t="shared" si="115"/>
        <v/>
      </c>
      <c r="BA253" s="25" t="str">
        <f t="shared" si="116"/>
        <v/>
      </c>
      <c r="BB253" s="25" t="str">
        <f t="shared" si="117"/>
        <v/>
      </c>
      <c r="BC253" s="25" t="str">
        <f t="shared" si="118"/>
        <v/>
      </c>
      <c r="BD253" s="25" t="str">
        <f t="shared" si="119"/>
        <v/>
      </c>
      <c r="BE253" s="25" t="str">
        <f t="shared" si="120"/>
        <v/>
      </c>
      <c r="BF253" s="25" t="str">
        <f t="shared" si="121"/>
        <v/>
      </c>
      <c r="BG253" s="25" t="str">
        <f t="shared" si="122"/>
        <v/>
      </c>
      <c r="BH253" s="25" t="str">
        <f t="shared" si="123"/>
        <v/>
      </c>
      <c r="BI253" s="25" t="str">
        <f t="shared" si="124"/>
        <v/>
      </c>
      <c r="BJ253" s="25" t="str">
        <f t="shared" si="125"/>
        <v/>
      </c>
      <c r="BK253" s="25" t="str">
        <f t="shared" si="126"/>
        <v/>
      </c>
      <c r="BL253" s="25" t="str">
        <f t="shared" si="127"/>
        <v/>
      </c>
      <c r="BM253" s="25" t="str">
        <f t="shared" si="128"/>
        <v/>
      </c>
      <c r="BN253" s="25" t="str">
        <f t="shared" si="129"/>
        <v/>
      </c>
    </row>
    <row r="254" spans="1:66" ht="45" x14ac:dyDescent="0.25">
      <c r="A254" s="20" t="str">
        <f>IF('S.D. Paste sheet'!A254="","",'S.D. Paste sheet'!A254)</f>
        <v/>
      </c>
      <c r="B254" s="20" t="str">
        <f>IF('S.D. Paste sheet'!B254="","",'S.D. Paste sheet'!B254)</f>
        <v/>
      </c>
      <c r="C254" s="20" t="str">
        <f>IF('S.D. Paste sheet'!C254="","",'S.D. Paste sheet'!C254)</f>
        <v/>
      </c>
      <c r="D254" s="20" t="str">
        <f>IF('S.D. Paste sheet'!D254="","",'S.D. Paste sheet'!D254)</f>
        <v/>
      </c>
      <c r="E254" s="20" t="str">
        <f>IF('S.D. Paste sheet'!E254="","",UPPER('S.D. Paste sheet'!E254))</f>
        <v/>
      </c>
      <c r="F254" s="20" t="str">
        <f>IF('S.D. Paste sheet'!F254="","",'S.D. Paste sheet'!F254)</f>
        <v/>
      </c>
      <c r="G254" s="20" t="str">
        <f>IF('S.D. Paste sheet'!G254="","",UPPER('S.D. Paste sheet'!G254))</f>
        <v/>
      </c>
      <c r="H254" s="20" t="str">
        <f>IF('S.D. Paste sheet'!H254="","",UPPER('S.D. Paste sheet'!H254))</f>
        <v/>
      </c>
      <c r="I254" s="20" t="str">
        <f>IF('S.D. Paste sheet'!I254="","",'S.D. Paste sheet'!I254)</f>
        <v/>
      </c>
      <c r="J254" s="20" t="str">
        <f>IF('S.D. Paste sheet'!J254="","",'S.D. Paste sheet'!J254)</f>
        <v/>
      </c>
      <c r="K254" s="20" t="str">
        <f>IF('S.D. Paste sheet'!K254="","",'S.D. Paste sheet'!K254)</f>
        <v/>
      </c>
      <c r="L254" s="20" t="str">
        <f>IF('S.D. Paste sheet'!L254="","",'S.D. Paste sheet'!L254)</f>
        <v/>
      </c>
      <c r="M254" s="20" t="str">
        <f>IF('S.D. Paste sheet'!M254="","",'S.D. Paste sheet'!M254)</f>
        <v/>
      </c>
      <c r="N254" s="20" t="str">
        <f>IF('S.D. Paste sheet'!N254="","",'S.D. Paste sheet'!N254)</f>
        <v/>
      </c>
      <c r="O254" s="20" t="str">
        <f>IF('S.D. Paste sheet'!O254="","",'S.D. Paste sheet'!O254)</f>
        <v>SC</v>
      </c>
      <c r="P254" s="20" t="str">
        <f>IF('S.D. Paste sheet'!P254="","",'S.D. Paste sheet'!P254)</f>
        <v>Hindu</v>
      </c>
      <c r="Q254" s="20" t="str">
        <f>IF('S.D. Paste sheet'!Q254="","",'S.D. Paste sheet'!Q254)</f>
        <v/>
      </c>
      <c r="R254" s="20" t="str">
        <f>IF('S.D. Paste sheet'!R254="","",'S.D. Paste sheet'!R254)</f>
        <v>MAHATMA GANDHI GOVT. SCHOOL BAR (214110)</v>
      </c>
      <c r="S254" s="20">
        <f>IF('S.D. Paste sheet'!S254="","",'S.D. Paste sheet'!S254)</f>
        <v>8200204302</v>
      </c>
      <c r="T254" s="20" t="str">
        <f>IF('S.D. Paste sheet'!T254="","",'S.D. Paste sheet'!T254)</f>
        <v>XXXX3967</v>
      </c>
      <c r="U254" s="20" t="str">
        <f>IF('S.D. Paste sheet'!U254="","",'S.D. Paste sheet'!U254)</f>
        <v/>
      </c>
      <c r="V254" s="20">
        <f>IF('S.D. Paste sheet'!V254="","",'S.D. Paste sheet'!V254)</f>
        <v>9571613064</v>
      </c>
      <c r="W254" s="20" t="str">
        <f>IF('S.D. Paste sheet'!W254="","",'S.D. Paste sheet'!W254)</f>
        <v>MEGHADADA ROAD, MAHAVEERCOLONY,RAIPUR,BAR,306105</v>
      </c>
      <c r="X254" s="20">
        <f>IF('S.D. Paste sheet'!X254="","",'S.D. Paste sheet'!X254)</f>
        <v>54000</v>
      </c>
      <c r="Y254" s="20" t="str">
        <f>IF('S.D. Paste sheet'!Y254="","",'S.D. Paste sheet'!Y254)</f>
        <v>N</v>
      </c>
      <c r="Z254" s="20" t="str">
        <f>IF('S.D. Paste sheet'!Z254="","",'S.D. Paste sheet'!Z254)</f>
        <v>Y</v>
      </c>
      <c r="AA254" s="20" t="str">
        <f>IF('S.D. Paste sheet'!AA254="","",'S.D. Paste sheet'!AA254)</f>
        <v>No</v>
      </c>
      <c r="AB254" s="20">
        <f>IF('S.D. Paste sheet'!AB254="","",'S.D. Paste sheet'!AB254)</f>
        <v>16</v>
      </c>
      <c r="AC254" s="20" t="str">
        <f>IF('S.D. Paste sheet'!AC254="","",'S.D. Paste sheet'!AC254)</f>
        <v>None</v>
      </c>
      <c r="AD254" s="20">
        <f>IF('S.D. Paste sheet'!AD254="","",'S.D. Paste sheet'!AD254)</f>
        <v>0</v>
      </c>
      <c r="AE254" s="28"/>
      <c r="AF254" t="str">
        <f>IF(AK254="","",IF(AK254&gt;0,COUNT($AG$2:AG254),""))</f>
        <v/>
      </c>
      <c r="AG254" s="25" t="str">
        <f t="shared" si="98"/>
        <v/>
      </c>
      <c r="AH254" s="25" t="str">
        <f t="shared" si="99"/>
        <v/>
      </c>
      <c r="AI254" s="25" t="str">
        <f t="shared" si="100"/>
        <v/>
      </c>
      <c r="AJ254" s="25" t="str">
        <f t="shared" si="101"/>
        <v/>
      </c>
      <c r="AK254" s="25" t="str">
        <f t="shared" si="102"/>
        <v/>
      </c>
      <c r="AL254" s="25" t="str">
        <f t="shared" si="103"/>
        <v/>
      </c>
      <c r="AM254" s="25" t="str">
        <f t="shared" si="104"/>
        <v/>
      </c>
      <c r="AN254" s="25" t="str">
        <f t="shared" si="105"/>
        <v/>
      </c>
      <c r="AO254" s="25" t="str">
        <f t="shared" si="106"/>
        <v/>
      </c>
      <c r="AP254" s="25" t="str">
        <f t="shared" si="107"/>
        <v/>
      </c>
      <c r="AQ254" s="25" t="str">
        <f t="shared" si="108"/>
        <v/>
      </c>
      <c r="AR254" s="25" t="str">
        <f t="shared" si="109"/>
        <v/>
      </c>
      <c r="AS254" s="25" t="str">
        <f t="shared" si="110"/>
        <v/>
      </c>
      <c r="AT254" s="25" t="str">
        <f t="shared" si="111"/>
        <v/>
      </c>
      <c r="AU254" s="25" t="str">
        <f t="shared" si="112"/>
        <v/>
      </c>
      <c r="AV254" s="25" t="str">
        <f t="shared" si="113"/>
        <v/>
      </c>
      <c r="AX254" t="str">
        <f>IF(BC254="","",IF(BC254&gt;0,COUNT($AY$2:AY254),""))</f>
        <v/>
      </c>
      <c r="AY254" s="25" t="str">
        <f t="shared" si="114"/>
        <v/>
      </c>
      <c r="AZ254" s="25" t="str">
        <f t="shared" si="115"/>
        <v/>
      </c>
      <c r="BA254" s="25" t="str">
        <f t="shared" si="116"/>
        <v/>
      </c>
      <c r="BB254" s="25" t="str">
        <f t="shared" si="117"/>
        <v/>
      </c>
      <c r="BC254" s="25" t="str">
        <f t="shared" si="118"/>
        <v/>
      </c>
      <c r="BD254" s="25" t="str">
        <f t="shared" si="119"/>
        <v/>
      </c>
      <c r="BE254" s="25" t="str">
        <f t="shared" si="120"/>
        <v/>
      </c>
      <c r="BF254" s="25" t="str">
        <f t="shared" si="121"/>
        <v/>
      </c>
      <c r="BG254" s="25" t="str">
        <f t="shared" si="122"/>
        <v/>
      </c>
      <c r="BH254" s="25" t="str">
        <f t="shared" si="123"/>
        <v/>
      </c>
      <c r="BI254" s="25" t="str">
        <f t="shared" si="124"/>
        <v/>
      </c>
      <c r="BJ254" s="25" t="str">
        <f t="shared" si="125"/>
        <v/>
      </c>
      <c r="BK254" s="25" t="str">
        <f t="shared" si="126"/>
        <v/>
      </c>
      <c r="BL254" s="25" t="str">
        <f t="shared" si="127"/>
        <v/>
      </c>
      <c r="BM254" s="25" t="str">
        <f t="shared" si="128"/>
        <v/>
      </c>
      <c r="BN254" s="25" t="str">
        <f t="shared" si="129"/>
        <v/>
      </c>
    </row>
    <row r="255" spans="1:66" ht="30" x14ac:dyDescent="0.25">
      <c r="A255" s="20" t="str">
        <f>IF('S.D. Paste sheet'!A255="","",'S.D. Paste sheet'!A255)</f>
        <v/>
      </c>
      <c r="B255" s="20" t="str">
        <f>IF('S.D. Paste sheet'!B255="","",'S.D. Paste sheet'!B255)</f>
        <v/>
      </c>
      <c r="C255" s="20" t="str">
        <f>IF('S.D. Paste sheet'!C255="","",'S.D. Paste sheet'!C255)</f>
        <v/>
      </c>
      <c r="D255" s="20" t="str">
        <f>IF('S.D. Paste sheet'!D255="","",'S.D. Paste sheet'!D255)</f>
        <v/>
      </c>
      <c r="E255" s="20" t="str">
        <f>IF('S.D. Paste sheet'!E255="","",UPPER('S.D. Paste sheet'!E255))</f>
        <v/>
      </c>
      <c r="F255" s="20" t="str">
        <f>IF('S.D. Paste sheet'!F255="","",'S.D. Paste sheet'!F255)</f>
        <v/>
      </c>
      <c r="G255" s="20" t="str">
        <f>IF('S.D. Paste sheet'!G255="","",UPPER('S.D. Paste sheet'!G255))</f>
        <v/>
      </c>
      <c r="H255" s="20" t="str">
        <f>IF('S.D. Paste sheet'!H255="","",UPPER('S.D. Paste sheet'!H255))</f>
        <v/>
      </c>
      <c r="I255" s="20" t="str">
        <f>IF('S.D. Paste sheet'!I255="","",'S.D. Paste sheet'!I255)</f>
        <v/>
      </c>
      <c r="J255" s="20" t="str">
        <f>IF('S.D. Paste sheet'!J255="","",'S.D. Paste sheet'!J255)</f>
        <v/>
      </c>
      <c r="K255" s="20" t="str">
        <f>IF('S.D. Paste sheet'!K255="","",'S.D. Paste sheet'!K255)</f>
        <v/>
      </c>
      <c r="L255" s="20" t="str">
        <f>IF('S.D. Paste sheet'!L255="","",'S.D. Paste sheet'!L255)</f>
        <v/>
      </c>
      <c r="M255" s="20" t="str">
        <f>IF('S.D. Paste sheet'!M255="","",'S.D. Paste sheet'!M255)</f>
        <v/>
      </c>
      <c r="N255" s="20" t="str">
        <f>IF('S.D. Paste sheet'!N255="","",'S.D. Paste sheet'!N255)</f>
        <v/>
      </c>
      <c r="O255" s="20" t="str">
        <f>IF('S.D. Paste sheet'!O255="","",'S.D. Paste sheet'!O255)</f>
        <v>SC</v>
      </c>
      <c r="P255" s="20" t="str">
        <f>IF('S.D. Paste sheet'!P255="","",'S.D. Paste sheet'!P255)</f>
        <v>Hindu</v>
      </c>
      <c r="Q255" s="20" t="str">
        <f>IF('S.D. Paste sheet'!Q255="","",'S.D. Paste sheet'!Q255)</f>
        <v/>
      </c>
      <c r="R255" s="20" t="str">
        <f>IF('S.D. Paste sheet'!R255="","",'S.D. Paste sheet'!R255)</f>
        <v>MAHATMA GANDHI GOVT. SCHOOL BAR (214110)</v>
      </c>
      <c r="S255" s="20">
        <f>IF('S.D. Paste sheet'!S255="","",'S.D. Paste sheet'!S255)</f>
        <v>8200204302</v>
      </c>
      <c r="T255" s="20" t="str">
        <f>IF('S.D. Paste sheet'!T255="","",'S.D. Paste sheet'!T255)</f>
        <v>XXXX1177</v>
      </c>
      <c r="U255" s="20" t="str">
        <f>IF('S.D. Paste sheet'!U255="","",'S.D. Paste sheet'!U255)</f>
        <v>VRCWRSP</v>
      </c>
      <c r="V255" s="20">
        <f>IF('S.D. Paste sheet'!V255="","",'S.D. Paste sheet'!V255)</f>
        <v>9214859028</v>
      </c>
      <c r="W255" s="20" t="str">
        <f>IF('S.D. Paste sheet'!W255="","",'S.D. Paste sheet'!W255)</f>
        <v>Meghwalo ka bas,Raipur,Bar,306105</v>
      </c>
      <c r="X255" s="20">
        <f>IF('S.D. Paste sheet'!X255="","",'S.D. Paste sheet'!X255)</f>
        <v>36000</v>
      </c>
      <c r="Y255" s="20" t="str">
        <f>IF('S.D. Paste sheet'!Y255="","",'S.D. Paste sheet'!Y255)</f>
        <v>N</v>
      </c>
      <c r="Z255" s="20" t="str">
        <f>IF('S.D. Paste sheet'!Z255="","",'S.D. Paste sheet'!Z255)</f>
        <v>N</v>
      </c>
      <c r="AA255" s="20" t="str">
        <f>IF('S.D. Paste sheet'!AA255="","",'S.D. Paste sheet'!AA255)</f>
        <v>No</v>
      </c>
      <c r="AB255" s="20">
        <f>IF('S.D. Paste sheet'!AB255="","",'S.D. Paste sheet'!AB255)</f>
        <v>13</v>
      </c>
      <c r="AC255" s="20" t="str">
        <f>IF('S.D. Paste sheet'!AC255="","",'S.D. Paste sheet'!AC255)</f>
        <v>None</v>
      </c>
      <c r="AD255" s="20">
        <f>IF('S.D. Paste sheet'!AD255="","",'S.D. Paste sheet'!AD255)</f>
        <v>1</v>
      </c>
      <c r="AE255" s="28"/>
      <c r="AF255" t="str">
        <f>IF(AK255="","",IF(AK255&gt;0,COUNT($AG$2:AG255),""))</f>
        <v/>
      </c>
      <c r="AG255" s="25" t="str">
        <f t="shared" si="98"/>
        <v/>
      </c>
      <c r="AH255" s="25" t="str">
        <f t="shared" si="99"/>
        <v/>
      </c>
      <c r="AI255" s="25" t="str">
        <f t="shared" si="100"/>
        <v/>
      </c>
      <c r="AJ255" s="25" t="str">
        <f t="shared" si="101"/>
        <v/>
      </c>
      <c r="AK255" s="25" t="str">
        <f t="shared" si="102"/>
        <v/>
      </c>
      <c r="AL255" s="25" t="str">
        <f t="shared" si="103"/>
        <v/>
      </c>
      <c r="AM255" s="25" t="str">
        <f t="shared" si="104"/>
        <v/>
      </c>
      <c r="AN255" s="25" t="str">
        <f t="shared" si="105"/>
        <v/>
      </c>
      <c r="AO255" s="25" t="str">
        <f t="shared" si="106"/>
        <v/>
      </c>
      <c r="AP255" s="25" t="str">
        <f t="shared" si="107"/>
        <v/>
      </c>
      <c r="AQ255" s="25" t="str">
        <f t="shared" si="108"/>
        <v/>
      </c>
      <c r="AR255" s="25" t="str">
        <f t="shared" si="109"/>
        <v/>
      </c>
      <c r="AS255" s="25" t="str">
        <f t="shared" si="110"/>
        <v/>
      </c>
      <c r="AT255" s="25" t="str">
        <f t="shared" si="111"/>
        <v/>
      </c>
      <c r="AU255" s="25" t="str">
        <f t="shared" si="112"/>
        <v/>
      </c>
      <c r="AV255" s="25" t="str">
        <f t="shared" si="113"/>
        <v/>
      </c>
      <c r="AX255" t="str">
        <f>IF(BC255="","",IF(BC255&gt;0,COUNT($AY$2:AY255),""))</f>
        <v/>
      </c>
      <c r="AY255" s="25" t="str">
        <f t="shared" si="114"/>
        <v/>
      </c>
      <c r="AZ255" s="25" t="str">
        <f t="shared" si="115"/>
        <v/>
      </c>
      <c r="BA255" s="25" t="str">
        <f t="shared" si="116"/>
        <v/>
      </c>
      <c r="BB255" s="25" t="str">
        <f t="shared" si="117"/>
        <v/>
      </c>
      <c r="BC255" s="25" t="str">
        <f t="shared" si="118"/>
        <v/>
      </c>
      <c r="BD255" s="25" t="str">
        <f t="shared" si="119"/>
        <v/>
      </c>
      <c r="BE255" s="25" t="str">
        <f t="shared" si="120"/>
        <v/>
      </c>
      <c r="BF255" s="25" t="str">
        <f t="shared" si="121"/>
        <v/>
      </c>
      <c r="BG255" s="25" t="str">
        <f t="shared" si="122"/>
        <v/>
      </c>
      <c r="BH255" s="25" t="str">
        <f t="shared" si="123"/>
        <v/>
      </c>
      <c r="BI255" s="25" t="str">
        <f t="shared" si="124"/>
        <v/>
      </c>
      <c r="BJ255" s="25" t="str">
        <f t="shared" si="125"/>
        <v/>
      </c>
      <c r="BK255" s="25" t="str">
        <f t="shared" si="126"/>
        <v/>
      </c>
      <c r="BL255" s="25" t="str">
        <f t="shared" si="127"/>
        <v/>
      </c>
      <c r="BM255" s="25" t="str">
        <f t="shared" si="128"/>
        <v/>
      </c>
      <c r="BN255" s="25" t="str">
        <f t="shared" si="129"/>
        <v/>
      </c>
    </row>
    <row r="256" spans="1:66" ht="30" x14ac:dyDescent="0.25">
      <c r="A256" s="20" t="str">
        <f>IF('S.D. Paste sheet'!A256="","",'S.D. Paste sheet'!A256)</f>
        <v/>
      </c>
      <c r="B256" s="20" t="str">
        <f>IF('S.D. Paste sheet'!B256="","",'S.D. Paste sheet'!B256)</f>
        <v/>
      </c>
      <c r="C256" s="20" t="str">
        <f>IF('S.D. Paste sheet'!C256="","",'S.D. Paste sheet'!C256)</f>
        <v/>
      </c>
      <c r="D256" s="20" t="str">
        <f>IF('S.D. Paste sheet'!D256="","",'S.D. Paste sheet'!D256)</f>
        <v/>
      </c>
      <c r="E256" s="20" t="str">
        <f>IF('S.D. Paste sheet'!E256="","",UPPER('S.D. Paste sheet'!E256))</f>
        <v/>
      </c>
      <c r="F256" s="20" t="str">
        <f>IF('S.D. Paste sheet'!F256="","",'S.D. Paste sheet'!F256)</f>
        <v/>
      </c>
      <c r="G256" s="20" t="str">
        <f>IF('S.D. Paste sheet'!G256="","",UPPER('S.D. Paste sheet'!G256))</f>
        <v/>
      </c>
      <c r="H256" s="20" t="str">
        <f>IF('S.D. Paste sheet'!H256="","",UPPER('S.D. Paste sheet'!H256))</f>
        <v/>
      </c>
      <c r="I256" s="20" t="str">
        <f>IF('S.D. Paste sheet'!I256="","",'S.D. Paste sheet'!I256)</f>
        <v/>
      </c>
      <c r="J256" s="20" t="str">
        <f>IF('S.D. Paste sheet'!J256="","",'S.D. Paste sheet'!J256)</f>
        <v/>
      </c>
      <c r="K256" s="20" t="str">
        <f>IF('S.D. Paste sheet'!K256="","",'S.D. Paste sheet'!K256)</f>
        <v/>
      </c>
      <c r="L256" s="20" t="str">
        <f>IF('S.D. Paste sheet'!L256="","",'S.D. Paste sheet'!L256)</f>
        <v/>
      </c>
      <c r="M256" s="20" t="str">
        <f>IF('S.D. Paste sheet'!M256="","",'S.D. Paste sheet'!M256)</f>
        <v/>
      </c>
      <c r="N256" s="20" t="str">
        <f>IF('S.D. Paste sheet'!N256="","",'S.D. Paste sheet'!N256)</f>
        <v/>
      </c>
      <c r="O256" s="20" t="str">
        <f>IF('S.D. Paste sheet'!O256="","",'S.D. Paste sheet'!O256)</f>
        <v>OBC</v>
      </c>
      <c r="P256" s="20" t="str">
        <f>IF('S.D. Paste sheet'!P256="","",'S.D. Paste sheet'!P256)</f>
        <v>Hindu</v>
      </c>
      <c r="Q256" s="20" t="str">
        <f>IF('S.D. Paste sheet'!Q256="","",'S.D. Paste sheet'!Q256)</f>
        <v/>
      </c>
      <c r="R256" s="20" t="str">
        <f>IF('S.D. Paste sheet'!R256="","",'S.D. Paste sheet'!R256)</f>
        <v>MAHATMA GANDHI GOVT. SCHOOL BAR (214110)</v>
      </c>
      <c r="S256" s="20">
        <f>IF('S.D. Paste sheet'!S256="","",'S.D. Paste sheet'!S256)</f>
        <v>8200204302</v>
      </c>
      <c r="T256" s="20" t="str">
        <f>IF('S.D. Paste sheet'!T256="","",'S.D. Paste sheet'!T256)</f>
        <v>XXXX3118</v>
      </c>
      <c r="U256" s="20" t="str">
        <f>IF('S.D. Paste sheet'!U256="","",'S.D. Paste sheet'!U256)</f>
        <v/>
      </c>
      <c r="V256" s="20">
        <f>IF('S.D. Paste sheet'!V256="","",'S.D. Paste sheet'!V256)</f>
        <v>9784773043</v>
      </c>
      <c r="W256" s="20" t="str">
        <f>IF('S.D. Paste sheet'!W256="","",'S.D. Paste sheet'!W256)</f>
        <v>PALI ROAD ,RAIPUR,BAR,306105</v>
      </c>
      <c r="X256" s="20">
        <f>IF('S.D. Paste sheet'!X256="","",'S.D. Paste sheet'!X256)</f>
        <v>120000</v>
      </c>
      <c r="Y256" s="20" t="str">
        <f>IF('S.D. Paste sheet'!Y256="","",'S.D. Paste sheet'!Y256)</f>
        <v>N</v>
      </c>
      <c r="Z256" s="20" t="str">
        <f>IF('S.D. Paste sheet'!Z256="","",'S.D. Paste sheet'!Z256)</f>
        <v>N</v>
      </c>
      <c r="AA256" s="20" t="str">
        <f>IF('S.D. Paste sheet'!AA256="","",'S.D. Paste sheet'!AA256)</f>
        <v>No</v>
      </c>
      <c r="AB256" s="20">
        <f>IF('S.D. Paste sheet'!AB256="","",'S.D. Paste sheet'!AB256)</f>
        <v>15</v>
      </c>
      <c r="AC256" s="20" t="str">
        <f>IF('S.D. Paste sheet'!AC256="","",'S.D. Paste sheet'!AC256)</f>
        <v>None</v>
      </c>
      <c r="AD256" s="20">
        <f>IF('S.D. Paste sheet'!AD256="","",'S.D. Paste sheet'!AD256)</f>
        <v>0</v>
      </c>
      <c r="AE256" s="28"/>
      <c r="AF256" t="str">
        <f>IF(AK256="","",IF(AK256&gt;0,COUNT($AG$2:AG256),""))</f>
        <v/>
      </c>
      <c r="AG256" s="25" t="str">
        <f t="shared" si="98"/>
        <v/>
      </c>
      <c r="AH256" s="25" t="str">
        <f t="shared" si="99"/>
        <v/>
      </c>
      <c r="AI256" s="25" t="str">
        <f t="shared" si="100"/>
        <v/>
      </c>
      <c r="AJ256" s="25" t="str">
        <f t="shared" si="101"/>
        <v/>
      </c>
      <c r="AK256" s="25" t="str">
        <f t="shared" si="102"/>
        <v/>
      </c>
      <c r="AL256" s="25" t="str">
        <f t="shared" si="103"/>
        <v/>
      </c>
      <c r="AM256" s="25" t="str">
        <f t="shared" si="104"/>
        <v/>
      </c>
      <c r="AN256" s="25" t="str">
        <f t="shared" si="105"/>
        <v/>
      </c>
      <c r="AO256" s="25" t="str">
        <f t="shared" si="106"/>
        <v/>
      </c>
      <c r="AP256" s="25" t="str">
        <f t="shared" si="107"/>
        <v/>
      </c>
      <c r="AQ256" s="25" t="str">
        <f t="shared" si="108"/>
        <v/>
      </c>
      <c r="AR256" s="25" t="str">
        <f t="shared" si="109"/>
        <v/>
      </c>
      <c r="AS256" s="25" t="str">
        <f t="shared" si="110"/>
        <v/>
      </c>
      <c r="AT256" s="25" t="str">
        <f t="shared" si="111"/>
        <v/>
      </c>
      <c r="AU256" s="25" t="str">
        <f t="shared" si="112"/>
        <v/>
      </c>
      <c r="AV256" s="25" t="str">
        <f t="shared" si="113"/>
        <v/>
      </c>
      <c r="AX256" t="str">
        <f>IF(BC256="","",IF(BC256&gt;0,COUNT($AY$2:AY256),""))</f>
        <v/>
      </c>
      <c r="AY256" s="25" t="str">
        <f t="shared" si="114"/>
        <v/>
      </c>
      <c r="AZ256" s="25" t="str">
        <f t="shared" si="115"/>
        <v/>
      </c>
      <c r="BA256" s="25" t="str">
        <f t="shared" si="116"/>
        <v/>
      </c>
      <c r="BB256" s="25" t="str">
        <f t="shared" si="117"/>
        <v/>
      </c>
      <c r="BC256" s="25" t="str">
        <f t="shared" si="118"/>
        <v/>
      </c>
      <c r="BD256" s="25" t="str">
        <f t="shared" si="119"/>
        <v/>
      </c>
      <c r="BE256" s="25" t="str">
        <f t="shared" si="120"/>
        <v/>
      </c>
      <c r="BF256" s="25" t="str">
        <f t="shared" si="121"/>
        <v/>
      </c>
      <c r="BG256" s="25" t="str">
        <f t="shared" si="122"/>
        <v/>
      </c>
      <c r="BH256" s="25" t="str">
        <f t="shared" si="123"/>
        <v/>
      </c>
      <c r="BI256" s="25" t="str">
        <f t="shared" si="124"/>
        <v/>
      </c>
      <c r="BJ256" s="25" t="str">
        <f t="shared" si="125"/>
        <v/>
      </c>
      <c r="BK256" s="25" t="str">
        <f t="shared" si="126"/>
        <v/>
      </c>
      <c r="BL256" s="25" t="str">
        <f t="shared" si="127"/>
        <v/>
      </c>
      <c r="BM256" s="25" t="str">
        <f t="shared" si="128"/>
        <v/>
      </c>
      <c r="BN256" s="25" t="str">
        <f t="shared" si="129"/>
        <v/>
      </c>
    </row>
    <row r="257" spans="1:66" ht="30" x14ac:dyDescent="0.25">
      <c r="A257" s="20" t="str">
        <f>IF('S.D. Paste sheet'!A257="","",'S.D. Paste sheet'!A257)</f>
        <v/>
      </c>
      <c r="B257" s="20" t="str">
        <f>IF('S.D. Paste sheet'!B257="","",'S.D. Paste sheet'!B257)</f>
        <v/>
      </c>
      <c r="C257" s="20" t="str">
        <f>IF('S.D. Paste sheet'!C257="","",'S.D. Paste sheet'!C257)</f>
        <v/>
      </c>
      <c r="D257" s="20" t="str">
        <f>IF('S.D. Paste sheet'!D257="","",'S.D. Paste sheet'!D257)</f>
        <v/>
      </c>
      <c r="E257" s="20" t="str">
        <f>IF('S.D. Paste sheet'!E257="","",UPPER('S.D. Paste sheet'!E257))</f>
        <v/>
      </c>
      <c r="F257" s="20" t="str">
        <f>IF('S.D. Paste sheet'!F257="","",'S.D. Paste sheet'!F257)</f>
        <v/>
      </c>
      <c r="G257" s="20" t="str">
        <f>IF('S.D. Paste sheet'!G257="","",UPPER('S.D. Paste sheet'!G257))</f>
        <v/>
      </c>
      <c r="H257" s="20" t="str">
        <f>IF('S.D. Paste sheet'!H257="","",UPPER('S.D. Paste sheet'!H257))</f>
        <v/>
      </c>
      <c r="I257" s="20" t="str">
        <f>IF('S.D. Paste sheet'!I257="","",'S.D. Paste sheet'!I257)</f>
        <v/>
      </c>
      <c r="J257" s="20" t="str">
        <f>IF('S.D. Paste sheet'!J257="","",'S.D. Paste sheet'!J257)</f>
        <v/>
      </c>
      <c r="K257" s="20" t="str">
        <f>IF('S.D. Paste sheet'!K257="","",'S.D. Paste sheet'!K257)</f>
        <v/>
      </c>
      <c r="L257" s="20" t="str">
        <f>IF('S.D. Paste sheet'!L257="","",'S.D. Paste sheet'!L257)</f>
        <v/>
      </c>
      <c r="M257" s="20" t="str">
        <f>IF('S.D. Paste sheet'!M257="","",'S.D. Paste sheet'!M257)</f>
        <v/>
      </c>
      <c r="N257" s="20" t="str">
        <f>IF('S.D. Paste sheet'!N257="","",'S.D. Paste sheet'!N257)</f>
        <v/>
      </c>
      <c r="O257" s="20" t="str">
        <f>IF('S.D. Paste sheet'!O257="","",'S.D. Paste sheet'!O257)</f>
        <v>OBC</v>
      </c>
      <c r="P257" s="20" t="str">
        <f>IF('S.D. Paste sheet'!P257="","",'S.D. Paste sheet'!P257)</f>
        <v>Hindu</v>
      </c>
      <c r="Q257" s="20" t="str">
        <f>IF('S.D. Paste sheet'!Q257="","",'S.D. Paste sheet'!Q257)</f>
        <v/>
      </c>
      <c r="R257" s="20" t="str">
        <f>IF('S.D. Paste sheet'!R257="","",'S.D. Paste sheet'!R257)</f>
        <v>MAHATMA GANDHI GOVT. SCHOOL BAR (214110)</v>
      </c>
      <c r="S257" s="20">
        <f>IF('S.D. Paste sheet'!S257="","",'S.D. Paste sheet'!S257)</f>
        <v>8200204302</v>
      </c>
      <c r="T257" s="20" t="str">
        <f>IF('S.D. Paste sheet'!T257="","",'S.D. Paste sheet'!T257)</f>
        <v>XXXX8030</v>
      </c>
      <c r="U257" s="20" t="str">
        <f>IF('S.D. Paste sheet'!U257="","",'S.D. Paste sheet'!U257)</f>
        <v/>
      </c>
      <c r="V257" s="20">
        <f>IF('S.D. Paste sheet'!V257="","",'S.D. Paste sheet'!V257)</f>
        <v>7891891959</v>
      </c>
      <c r="W257" s="20" t="str">
        <f>IF('S.D. Paste sheet'!W257="","",'S.D. Paste sheet'!W257)</f>
        <v>237, JODHPUR ROAD,RAIPUR,BAR,306105</v>
      </c>
      <c r="X257" s="20">
        <f>IF('S.D. Paste sheet'!X257="","",'S.D. Paste sheet'!X257)</f>
        <v>72000</v>
      </c>
      <c r="Y257" s="20" t="str">
        <f>IF('S.D. Paste sheet'!Y257="","",'S.D. Paste sheet'!Y257)</f>
        <v>N</v>
      </c>
      <c r="Z257" s="20" t="str">
        <f>IF('S.D. Paste sheet'!Z257="","",'S.D. Paste sheet'!Z257)</f>
        <v>N</v>
      </c>
      <c r="AA257" s="20" t="str">
        <f>IF('S.D. Paste sheet'!AA257="","",'S.D. Paste sheet'!AA257)</f>
        <v>No</v>
      </c>
      <c r="AB257" s="20">
        <f>IF('S.D. Paste sheet'!AB257="","",'S.D. Paste sheet'!AB257)</f>
        <v>16</v>
      </c>
      <c r="AC257" s="20" t="str">
        <f>IF('S.D. Paste sheet'!AC257="","",'S.D. Paste sheet'!AC257)</f>
        <v>None</v>
      </c>
      <c r="AD257" s="20">
        <f>IF('S.D. Paste sheet'!AD257="","",'S.D. Paste sheet'!AD257)</f>
        <v>1</v>
      </c>
      <c r="AE257" s="28"/>
      <c r="AF257" t="str">
        <f>IF(AK257="","",IF(AK257&gt;0,COUNT($AG$2:AG257),""))</f>
        <v/>
      </c>
      <c r="AG257" s="25" t="str">
        <f t="shared" si="98"/>
        <v/>
      </c>
      <c r="AH257" s="25" t="str">
        <f t="shared" si="99"/>
        <v/>
      </c>
      <c r="AI257" s="25" t="str">
        <f t="shared" si="100"/>
        <v/>
      </c>
      <c r="AJ257" s="25" t="str">
        <f t="shared" si="101"/>
        <v/>
      </c>
      <c r="AK257" s="25" t="str">
        <f t="shared" si="102"/>
        <v/>
      </c>
      <c r="AL257" s="25" t="str">
        <f t="shared" si="103"/>
        <v/>
      </c>
      <c r="AM257" s="25" t="str">
        <f t="shared" si="104"/>
        <v/>
      </c>
      <c r="AN257" s="25" t="str">
        <f t="shared" si="105"/>
        <v/>
      </c>
      <c r="AO257" s="25" t="str">
        <f t="shared" si="106"/>
        <v/>
      </c>
      <c r="AP257" s="25" t="str">
        <f t="shared" si="107"/>
        <v/>
      </c>
      <c r="AQ257" s="25" t="str">
        <f t="shared" si="108"/>
        <v/>
      </c>
      <c r="AR257" s="25" t="str">
        <f t="shared" si="109"/>
        <v/>
      </c>
      <c r="AS257" s="25" t="str">
        <f t="shared" si="110"/>
        <v/>
      </c>
      <c r="AT257" s="25" t="str">
        <f t="shared" si="111"/>
        <v/>
      </c>
      <c r="AU257" s="25" t="str">
        <f t="shared" si="112"/>
        <v/>
      </c>
      <c r="AV257" s="25" t="str">
        <f t="shared" si="113"/>
        <v/>
      </c>
      <c r="AX257" t="str">
        <f>IF(BC257="","",IF(BC257&gt;0,COUNT($AY$2:AY257),""))</f>
        <v/>
      </c>
      <c r="AY257" s="25" t="str">
        <f t="shared" si="114"/>
        <v/>
      </c>
      <c r="AZ257" s="25" t="str">
        <f t="shared" si="115"/>
        <v/>
      </c>
      <c r="BA257" s="25" t="str">
        <f t="shared" si="116"/>
        <v/>
      </c>
      <c r="BB257" s="25" t="str">
        <f t="shared" si="117"/>
        <v/>
      </c>
      <c r="BC257" s="25" t="str">
        <f t="shared" si="118"/>
        <v/>
      </c>
      <c r="BD257" s="25" t="str">
        <f t="shared" si="119"/>
        <v/>
      </c>
      <c r="BE257" s="25" t="str">
        <f t="shared" si="120"/>
        <v/>
      </c>
      <c r="BF257" s="25" t="str">
        <f t="shared" si="121"/>
        <v/>
      </c>
      <c r="BG257" s="25" t="str">
        <f t="shared" si="122"/>
        <v/>
      </c>
      <c r="BH257" s="25" t="str">
        <f t="shared" si="123"/>
        <v/>
      </c>
      <c r="BI257" s="25" t="str">
        <f t="shared" si="124"/>
        <v/>
      </c>
      <c r="BJ257" s="25" t="str">
        <f t="shared" si="125"/>
        <v/>
      </c>
      <c r="BK257" s="25" t="str">
        <f t="shared" si="126"/>
        <v/>
      </c>
      <c r="BL257" s="25" t="str">
        <f t="shared" si="127"/>
        <v/>
      </c>
      <c r="BM257" s="25" t="str">
        <f t="shared" si="128"/>
        <v/>
      </c>
      <c r="BN257" s="25" t="str">
        <f t="shared" si="129"/>
        <v/>
      </c>
    </row>
    <row r="258" spans="1:66" ht="30" x14ac:dyDescent="0.25">
      <c r="A258" s="20" t="str">
        <f>IF('S.D. Paste sheet'!A258="","",'S.D. Paste sheet'!A258)</f>
        <v/>
      </c>
      <c r="B258" s="20" t="str">
        <f>IF('S.D. Paste sheet'!B258="","",'S.D. Paste sheet'!B258)</f>
        <v/>
      </c>
      <c r="C258" s="20" t="str">
        <f>IF('S.D. Paste sheet'!C258="","",'S.D. Paste sheet'!C258)</f>
        <v/>
      </c>
      <c r="D258" s="20" t="str">
        <f>IF('S.D. Paste sheet'!D258="","",'S.D. Paste sheet'!D258)</f>
        <v/>
      </c>
      <c r="E258" s="20" t="str">
        <f>IF('S.D. Paste sheet'!E258="","",UPPER('S.D. Paste sheet'!E258))</f>
        <v/>
      </c>
      <c r="F258" s="20" t="str">
        <f>IF('S.D. Paste sheet'!F258="","",'S.D. Paste sheet'!F258)</f>
        <v/>
      </c>
      <c r="G258" s="20" t="str">
        <f>IF('S.D. Paste sheet'!G258="","",UPPER('S.D. Paste sheet'!G258))</f>
        <v/>
      </c>
      <c r="H258" s="20" t="str">
        <f>IF('S.D. Paste sheet'!H258="","",UPPER('S.D. Paste sheet'!H258))</f>
        <v/>
      </c>
      <c r="I258" s="20" t="str">
        <f>IF('S.D. Paste sheet'!I258="","",'S.D. Paste sheet'!I258)</f>
        <v/>
      </c>
      <c r="J258" s="20" t="str">
        <f>IF('S.D. Paste sheet'!J258="","",'S.D. Paste sheet'!J258)</f>
        <v/>
      </c>
      <c r="K258" s="20" t="str">
        <f>IF('S.D. Paste sheet'!K258="","",'S.D. Paste sheet'!K258)</f>
        <v/>
      </c>
      <c r="L258" s="20" t="str">
        <f>IF('S.D. Paste sheet'!L258="","",'S.D. Paste sheet'!L258)</f>
        <v/>
      </c>
      <c r="M258" s="20" t="str">
        <f>IF('S.D. Paste sheet'!M258="","",'S.D. Paste sheet'!M258)</f>
        <v/>
      </c>
      <c r="N258" s="20" t="str">
        <f>IF('S.D. Paste sheet'!N258="","",'S.D. Paste sheet'!N258)</f>
        <v/>
      </c>
      <c r="O258" s="20" t="str">
        <f>IF('S.D. Paste sheet'!O258="","",'S.D. Paste sheet'!O258)</f>
        <v>OBC</v>
      </c>
      <c r="P258" s="20" t="str">
        <f>IF('S.D. Paste sheet'!P258="","",'S.D. Paste sheet'!P258)</f>
        <v>Muslim</v>
      </c>
      <c r="Q258" s="20" t="str">
        <f>IF('S.D. Paste sheet'!Q258="","",'S.D. Paste sheet'!Q258)</f>
        <v/>
      </c>
      <c r="R258" s="20" t="str">
        <f>IF('S.D. Paste sheet'!R258="","",'S.D. Paste sheet'!R258)</f>
        <v>MAHATMA GANDHI GOVT. SCHOOL BAR (214110)</v>
      </c>
      <c r="S258" s="20">
        <f>IF('S.D. Paste sheet'!S258="","",'S.D. Paste sheet'!S258)</f>
        <v>8200204302</v>
      </c>
      <c r="T258" s="20" t="str">
        <f>IF('S.D. Paste sheet'!T258="","",'S.D. Paste sheet'!T258)</f>
        <v>XXXX0502</v>
      </c>
      <c r="U258" s="20" t="str">
        <f>IF('S.D. Paste sheet'!U258="","",'S.D. Paste sheet'!U258)</f>
        <v>YAWGFSK</v>
      </c>
      <c r="V258" s="20">
        <f>IF('S.D. Paste sheet'!V258="","",'S.D. Paste sheet'!V258)</f>
        <v>7568520103</v>
      </c>
      <c r="W258" s="20" t="str">
        <f>IF('S.D. Paste sheet'!W258="","",'S.D. Paste sheet'!W258)</f>
        <v>Miyan magri,Raipur,Bar,306105</v>
      </c>
      <c r="X258" s="20">
        <f>IF('S.D. Paste sheet'!X258="","",'S.D. Paste sheet'!X258)</f>
        <v>36000</v>
      </c>
      <c r="Y258" s="20" t="str">
        <f>IF('S.D. Paste sheet'!Y258="","",'S.D. Paste sheet'!Y258)</f>
        <v>N</v>
      </c>
      <c r="Z258" s="20" t="str">
        <f>IF('S.D. Paste sheet'!Z258="","",'S.D. Paste sheet'!Z258)</f>
        <v>N</v>
      </c>
      <c r="AA258" s="20" t="str">
        <f>IF('S.D. Paste sheet'!AA258="","",'S.D. Paste sheet'!AA258)</f>
        <v>Yes</v>
      </c>
      <c r="AB258" s="20">
        <f>IF('S.D. Paste sheet'!AB258="","",'S.D. Paste sheet'!AB258)</f>
        <v>14</v>
      </c>
      <c r="AC258" s="20" t="str">
        <f>IF('S.D. Paste sheet'!AC258="","",'S.D. Paste sheet'!AC258)</f>
        <v>None</v>
      </c>
      <c r="AD258" s="20">
        <f>IF('S.D. Paste sheet'!AD258="","",'S.D. Paste sheet'!AD258)</f>
        <v>0</v>
      </c>
      <c r="AE258" s="28"/>
      <c r="AF258" t="str">
        <f>IF(AK258="","",IF(AK258&gt;0,COUNT($AG$2:AG258),""))</f>
        <v/>
      </c>
      <c r="AG258" s="25" t="str">
        <f t="shared" si="98"/>
        <v/>
      </c>
      <c r="AH258" s="25" t="str">
        <f t="shared" si="99"/>
        <v/>
      </c>
      <c r="AI258" s="25" t="str">
        <f t="shared" si="100"/>
        <v/>
      </c>
      <c r="AJ258" s="25" t="str">
        <f t="shared" si="101"/>
        <v/>
      </c>
      <c r="AK258" s="25" t="str">
        <f t="shared" si="102"/>
        <v/>
      </c>
      <c r="AL258" s="25" t="str">
        <f t="shared" si="103"/>
        <v/>
      </c>
      <c r="AM258" s="25" t="str">
        <f t="shared" si="104"/>
        <v/>
      </c>
      <c r="AN258" s="25" t="str">
        <f t="shared" si="105"/>
        <v/>
      </c>
      <c r="AO258" s="25" t="str">
        <f t="shared" si="106"/>
        <v/>
      </c>
      <c r="AP258" s="25" t="str">
        <f t="shared" si="107"/>
        <v/>
      </c>
      <c r="AQ258" s="25" t="str">
        <f t="shared" si="108"/>
        <v/>
      </c>
      <c r="AR258" s="25" t="str">
        <f t="shared" si="109"/>
        <v/>
      </c>
      <c r="AS258" s="25" t="str">
        <f t="shared" si="110"/>
        <v/>
      </c>
      <c r="AT258" s="25" t="str">
        <f t="shared" si="111"/>
        <v/>
      </c>
      <c r="AU258" s="25" t="str">
        <f t="shared" si="112"/>
        <v/>
      </c>
      <c r="AV258" s="25" t="str">
        <f t="shared" si="113"/>
        <v/>
      </c>
      <c r="AX258" t="str">
        <f>IF(BC258="","",IF(BC258&gt;0,COUNT($AY$2:AY258),""))</f>
        <v/>
      </c>
      <c r="AY258" s="25" t="str">
        <f t="shared" si="114"/>
        <v/>
      </c>
      <c r="AZ258" s="25" t="str">
        <f t="shared" si="115"/>
        <v/>
      </c>
      <c r="BA258" s="25" t="str">
        <f t="shared" si="116"/>
        <v/>
      </c>
      <c r="BB258" s="25" t="str">
        <f t="shared" si="117"/>
        <v/>
      </c>
      <c r="BC258" s="25" t="str">
        <f t="shared" si="118"/>
        <v/>
      </c>
      <c r="BD258" s="25" t="str">
        <f t="shared" si="119"/>
        <v/>
      </c>
      <c r="BE258" s="25" t="str">
        <f t="shared" si="120"/>
        <v/>
      </c>
      <c r="BF258" s="25" t="str">
        <f t="shared" si="121"/>
        <v/>
      </c>
      <c r="BG258" s="25" t="str">
        <f t="shared" si="122"/>
        <v/>
      </c>
      <c r="BH258" s="25" t="str">
        <f t="shared" si="123"/>
        <v/>
      </c>
      <c r="BI258" s="25" t="str">
        <f t="shared" si="124"/>
        <v/>
      </c>
      <c r="BJ258" s="25" t="str">
        <f t="shared" si="125"/>
        <v/>
      </c>
      <c r="BK258" s="25" t="str">
        <f t="shared" si="126"/>
        <v/>
      </c>
      <c r="BL258" s="25" t="str">
        <f t="shared" si="127"/>
        <v/>
      </c>
      <c r="BM258" s="25" t="str">
        <f t="shared" si="128"/>
        <v/>
      </c>
      <c r="BN258" s="25" t="str">
        <f t="shared" si="129"/>
        <v/>
      </c>
    </row>
    <row r="259" spans="1:66" ht="30" x14ac:dyDescent="0.25">
      <c r="A259" s="20" t="str">
        <f>IF('S.D. Paste sheet'!A259="","",'S.D. Paste sheet'!A259)</f>
        <v/>
      </c>
      <c r="B259" s="20" t="str">
        <f>IF('S.D. Paste sheet'!B259="","",'S.D. Paste sheet'!B259)</f>
        <v/>
      </c>
      <c r="C259" s="20" t="str">
        <f>IF('S.D. Paste sheet'!C259="","",'S.D. Paste sheet'!C259)</f>
        <v/>
      </c>
      <c r="D259" s="20" t="str">
        <f>IF('S.D. Paste sheet'!D259="","",'S.D. Paste sheet'!D259)</f>
        <v/>
      </c>
      <c r="E259" s="20" t="str">
        <f>IF('S.D. Paste sheet'!E259="","",UPPER('S.D. Paste sheet'!E259))</f>
        <v/>
      </c>
      <c r="F259" s="20" t="str">
        <f>IF('S.D. Paste sheet'!F259="","",'S.D. Paste sheet'!F259)</f>
        <v/>
      </c>
      <c r="G259" s="20" t="str">
        <f>IF('S.D. Paste sheet'!G259="","",UPPER('S.D. Paste sheet'!G259))</f>
        <v/>
      </c>
      <c r="H259" s="20" t="str">
        <f>IF('S.D. Paste sheet'!H259="","",UPPER('S.D. Paste sheet'!H259))</f>
        <v/>
      </c>
      <c r="I259" s="20" t="str">
        <f>IF('S.D. Paste sheet'!I259="","",'S.D. Paste sheet'!I259)</f>
        <v/>
      </c>
      <c r="J259" s="20" t="str">
        <f>IF('S.D. Paste sheet'!J259="","",'S.D. Paste sheet'!J259)</f>
        <v/>
      </c>
      <c r="K259" s="20" t="str">
        <f>IF('S.D. Paste sheet'!K259="","",'S.D. Paste sheet'!K259)</f>
        <v/>
      </c>
      <c r="L259" s="20" t="str">
        <f>IF('S.D. Paste sheet'!L259="","",'S.D. Paste sheet'!L259)</f>
        <v/>
      </c>
      <c r="M259" s="20" t="str">
        <f>IF('S.D. Paste sheet'!M259="","",'S.D. Paste sheet'!M259)</f>
        <v/>
      </c>
      <c r="N259" s="20" t="str">
        <f>IF('S.D. Paste sheet'!N259="","",'S.D. Paste sheet'!N259)</f>
        <v/>
      </c>
      <c r="O259" s="20" t="str">
        <f>IF('S.D. Paste sheet'!O259="","",'S.D. Paste sheet'!O259)</f>
        <v>OBC</v>
      </c>
      <c r="P259" s="20" t="str">
        <f>IF('S.D. Paste sheet'!P259="","",'S.D. Paste sheet'!P259)</f>
        <v>Hindu</v>
      </c>
      <c r="Q259" s="20" t="str">
        <f>IF('S.D. Paste sheet'!Q259="","",'S.D. Paste sheet'!Q259)</f>
        <v/>
      </c>
      <c r="R259" s="20" t="str">
        <f>IF('S.D. Paste sheet'!R259="","",'S.D. Paste sheet'!R259)</f>
        <v>MAHATMA GANDHI GOVT. SCHOOL BAR (214110)</v>
      </c>
      <c r="S259" s="20">
        <f>IF('S.D. Paste sheet'!S259="","",'S.D. Paste sheet'!S259)</f>
        <v>8200204302</v>
      </c>
      <c r="T259" s="20" t="str">
        <f>IF('S.D. Paste sheet'!T259="","",'S.D. Paste sheet'!T259)</f>
        <v>XXXX4807</v>
      </c>
      <c r="U259" s="20" t="str">
        <f>IF('S.D. Paste sheet'!U259="","",'S.D. Paste sheet'!U259)</f>
        <v/>
      </c>
      <c r="V259" s="20">
        <f>IF('S.D. Paste sheet'!V259="","",'S.D. Paste sheet'!V259)</f>
        <v>9413261311</v>
      </c>
      <c r="W259" s="20" t="str">
        <f>IF('S.D. Paste sheet'!W259="","",'S.D. Paste sheet'!W259)</f>
        <v>BERA BRAHMANO KI DHED,RAIPUR,BAR,306105</v>
      </c>
      <c r="X259" s="20">
        <f>IF('S.D. Paste sheet'!X259="","",'S.D. Paste sheet'!X259)</f>
        <v>25000</v>
      </c>
      <c r="Y259" s="20" t="str">
        <f>IF('S.D. Paste sheet'!Y259="","",'S.D. Paste sheet'!Y259)</f>
        <v>N</v>
      </c>
      <c r="Z259" s="20" t="str">
        <f>IF('S.D. Paste sheet'!Z259="","",'S.D. Paste sheet'!Z259)</f>
        <v>N</v>
      </c>
      <c r="AA259" s="20" t="str">
        <f>IF('S.D. Paste sheet'!AA259="","",'S.D. Paste sheet'!AA259)</f>
        <v>No</v>
      </c>
      <c r="AB259" s="20">
        <f>IF('S.D. Paste sheet'!AB259="","",'S.D. Paste sheet'!AB259)</f>
        <v>15</v>
      </c>
      <c r="AC259" s="20" t="str">
        <f>IF('S.D. Paste sheet'!AC259="","",'S.D. Paste sheet'!AC259)</f>
        <v>None</v>
      </c>
      <c r="AD259" s="20">
        <f>IF('S.D. Paste sheet'!AD259="","",'S.D. Paste sheet'!AD259)</f>
        <v>1</v>
      </c>
      <c r="AE259" s="28"/>
      <c r="AF259" t="str">
        <f>IF(AK259="","",IF(AK259&gt;0,COUNT($AG$2:AG259),""))</f>
        <v/>
      </c>
      <c r="AG259" s="25" t="str">
        <f t="shared" ref="AG259:AG322" si="130">IF(AND($AJ$1=8,$A259=8),A259,"")</f>
        <v/>
      </c>
      <c r="AH259" s="25" t="str">
        <f t="shared" ref="AH259:AH322" si="131">IF(AND($AJ$1=8,$A259=8),B259,"")</f>
        <v/>
      </c>
      <c r="AI259" s="25" t="str">
        <f t="shared" ref="AI259:AI322" si="132">IF(AND($AJ$1=8,$A259=8),C259,"")</f>
        <v/>
      </c>
      <c r="AJ259" s="25" t="str">
        <f t="shared" ref="AJ259:AJ322" si="133">IF(AND($AJ$1=8,$A259=8),D259,"")</f>
        <v/>
      </c>
      <c r="AK259" s="25" t="str">
        <f t="shared" ref="AK259:AK322" si="134">IF(AND($AJ$1=8,$A259=8),E259,"")</f>
        <v/>
      </c>
      <c r="AL259" s="25" t="str">
        <f t="shared" ref="AL259:AL322" si="135">IF(AND($AJ$1=8,$A259=8),F259,"")</f>
        <v/>
      </c>
      <c r="AM259" s="25" t="str">
        <f t="shared" ref="AM259:AM322" si="136">IF(AND($AJ$1=8,$A259=8),G259,"")</f>
        <v/>
      </c>
      <c r="AN259" s="25" t="str">
        <f t="shared" ref="AN259:AN322" si="137">IF(AND($AJ$1=8,$A259=8),H259,"")</f>
        <v/>
      </c>
      <c r="AO259" s="25" t="str">
        <f t="shared" ref="AO259:AO322" si="138">IF(AND($AJ$1=8,$A259=8),I259,"")</f>
        <v/>
      </c>
      <c r="AP259" s="25" t="str">
        <f t="shared" ref="AP259:AP322" si="139">IF(AND($AJ$1=8,$A259=8),J259,"")</f>
        <v/>
      </c>
      <c r="AQ259" s="25" t="str">
        <f t="shared" ref="AQ259:AQ322" si="140">IF(AND($AJ$1=8,$A259=8),K259,"")</f>
        <v/>
      </c>
      <c r="AR259" s="25" t="str">
        <f t="shared" ref="AR259:AR322" si="141">IF(AND($AJ$1=8,$A259=8),L259,"")</f>
        <v/>
      </c>
      <c r="AS259" s="25" t="str">
        <f t="shared" ref="AS259:AS322" si="142">IF(AND($AJ$1=8,$A259=8),M259,"")</f>
        <v/>
      </c>
      <c r="AT259" s="25" t="str">
        <f t="shared" ref="AT259:AT322" si="143">IF(AND($AJ$1=8,$A259=8),N259,"")</f>
        <v/>
      </c>
      <c r="AU259" s="25" t="str">
        <f t="shared" ref="AU259:AU322" si="144">IF(AND($AJ$1=8,$A259=8),O259,"")</f>
        <v/>
      </c>
      <c r="AV259" s="25" t="str">
        <f t="shared" ref="AV259:AV322" si="145">IF(AND($AJ$1=8,$A259=8),P259,"")</f>
        <v/>
      </c>
      <c r="AX259" t="str">
        <f>IF(BC259="","",IF(BC259&gt;0,COUNT($AY$2:AY259),""))</f>
        <v/>
      </c>
      <c r="AY259" s="25" t="str">
        <f t="shared" ref="AY259:AY322" si="146">IF(AND($BB$1=8,$A259=8,$BC$1=B259),A259,"")</f>
        <v/>
      </c>
      <c r="AZ259" s="25" t="str">
        <f t="shared" ref="AZ259:AZ322" si="147">IF(AND($BB$1=8,$A259=8,$BC$1=$B259),B259,"")</f>
        <v/>
      </c>
      <c r="BA259" s="25" t="str">
        <f t="shared" ref="BA259:BA322" si="148">IF(AND($BB$1=8,$A259=8,$BC$1=$B259),C259,"")</f>
        <v/>
      </c>
      <c r="BB259" s="25" t="str">
        <f t="shared" ref="BB259:BB322" si="149">IF(AND($BB$1=8,$A259=8,$BC$1=$B259),D259,"")</f>
        <v/>
      </c>
      <c r="BC259" s="25" t="str">
        <f t="shared" ref="BC259:BC322" si="150">IF(AND($BB$1=8,$A259=8,$BC$1=$B259),E259,"")</f>
        <v/>
      </c>
      <c r="BD259" s="25" t="str">
        <f t="shared" ref="BD259:BD322" si="151">IF(AND($BB$1=8,$A259=8,$BC$1=$B259),F259,"")</f>
        <v/>
      </c>
      <c r="BE259" s="25" t="str">
        <f t="shared" ref="BE259:BE322" si="152">IF(AND($BB$1=8,$A259=8,$BC$1=$B259),G259,"")</f>
        <v/>
      </c>
      <c r="BF259" s="25" t="str">
        <f t="shared" ref="BF259:BF322" si="153">IF(AND($BB$1=8,$A259=8,$BC$1=$B259),H259,"")</f>
        <v/>
      </c>
      <c r="BG259" s="25" t="str">
        <f t="shared" ref="BG259:BG322" si="154">IF(AND($BB$1=8,$A259=8,$BC$1=$B259),I259,"")</f>
        <v/>
      </c>
      <c r="BH259" s="25" t="str">
        <f t="shared" ref="BH259:BH322" si="155">IF(AND($BB$1=8,$A259=8,$BC$1=$B259),J259,"")</f>
        <v/>
      </c>
      <c r="BI259" s="25" t="str">
        <f t="shared" ref="BI259:BI322" si="156">IF(AND($BB$1=8,$A259=8,$BC$1=$B259),K259,"")</f>
        <v/>
      </c>
      <c r="BJ259" s="25" t="str">
        <f t="shared" ref="BJ259:BJ322" si="157">IF(AND($BB$1=8,$A259=8,$BC$1=$B259),L259,"")</f>
        <v/>
      </c>
      <c r="BK259" s="25" t="str">
        <f t="shared" ref="BK259:BK322" si="158">IF(AND($BB$1=8,$A259=8,$BC$1=$B259),M259,"")</f>
        <v/>
      </c>
      <c r="BL259" s="25" t="str">
        <f t="shared" ref="BL259:BL322" si="159">IF(AND($BB$1=8,$A259=8,$BC$1=$B259),N259,"")</f>
        <v/>
      </c>
      <c r="BM259" s="25" t="str">
        <f t="shared" ref="BM259:BM322" si="160">IF(AND($BB$1=8,$A259=8,$BC$1=$B259),O259,"")</f>
        <v/>
      </c>
      <c r="BN259" s="25" t="str">
        <f t="shared" ref="BN259:BN322" si="161">IF(AND($BB$1=8,$A259=8,$BC$1=$B259),P259,"")</f>
        <v/>
      </c>
    </row>
    <row r="260" spans="1:66" ht="30" x14ac:dyDescent="0.25">
      <c r="A260" s="20" t="str">
        <f>IF('S.D. Paste sheet'!A260="","",'S.D. Paste sheet'!A260)</f>
        <v/>
      </c>
      <c r="B260" s="20" t="str">
        <f>IF('S.D. Paste sheet'!B260="","",'S.D. Paste sheet'!B260)</f>
        <v/>
      </c>
      <c r="C260" s="20" t="str">
        <f>IF('S.D. Paste sheet'!C260="","",'S.D. Paste sheet'!C260)</f>
        <v/>
      </c>
      <c r="D260" s="20" t="str">
        <f>IF('S.D. Paste sheet'!D260="","",'S.D. Paste sheet'!D260)</f>
        <v/>
      </c>
      <c r="E260" s="20" t="str">
        <f>IF('S.D. Paste sheet'!E260="","",UPPER('S.D. Paste sheet'!E260))</f>
        <v/>
      </c>
      <c r="F260" s="20" t="str">
        <f>IF('S.D. Paste sheet'!F260="","",'S.D. Paste sheet'!F260)</f>
        <v/>
      </c>
      <c r="G260" s="20" t="str">
        <f>IF('S.D. Paste sheet'!G260="","",UPPER('S.D. Paste sheet'!G260))</f>
        <v/>
      </c>
      <c r="H260" s="20" t="str">
        <f>IF('S.D. Paste sheet'!H260="","",UPPER('S.D. Paste sheet'!H260))</f>
        <v/>
      </c>
      <c r="I260" s="20" t="str">
        <f>IF('S.D. Paste sheet'!I260="","",'S.D. Paste sheet'!I260)</f>
        <v/>
      </c>
      <c r="J260" s="20" t="str">
        <f>IF('S.D. Paste sheet'!J260="","",'S.D. Paste sheet'!J260)</f>
        <v/>
      </c>
      <c r="K260" s="20" t="str">
        <f>IF('S.D. Paste sheet'!K260="","",'S.D. Paste sheet'!K260)</f>
        <v/>
      </c>
      <c r="L260" s="20" t="str">
        <f>IF('S.D. Paste sheet'!L260="","",'S.D. Paste sheet'!L260)</f>
        <v/>
      </c>
      <c r="M260" s="20" t="str">
        <f>IF('S.D. Paste sheet'!M260="","",'S.D. Paste sheet'!M260)</f>
        <v/>
      </c>
      <c r="N260" s="20" t="str">
        <f>IF('S.D. Paste sheet'!N260="","",'S.D. Paste sheet'!N260)</f>
        <v/>
      </c>
      <c r="O260" s="20" t="str">
        <f>IF('S.D. Paste sheet'!O260="","",'S.D. Paste sheet'!O260)</f>
        <v>OBC</v>
      </c>
      <c r="P260" s="20" t="str">
        <f>IF('S.D. Paste sheet'!P260="","",'S.D. Paste sheet'!P260)</f>
        <v>Hindu</v>
      </c>
      <c r="Q260" s="20" t="str">
        <f>IF('S.D. Paste sheet'!Q260="","",'S.D. Paste sheet'!Q260)</f>
        <v/>
      </c>
      <c r="R260" s="20" t="str">
        <f>IF('S.D. Paste sheet'!R260="","",'S.D. Paste sheet'!R260)</f>
        <v>MAHATMA GANDHI GOVT. SCHOOL BAR (214110)</v>
      </c>
      <c r="S260" s="20">
        <f>IF('S.D. Paste sheet'!S260="","",'S.D. Paste sheet'!S260)</f>
        <v>8200204302</v>
      </c>
      <c r="T260" s="20" t="str">
        <f>IF('S.D. Paste sheet'!T260="","",'S.D. Paste sheet'!T260)</f>
        <v>XXXX1327</v>
      </c>
      <c r="U260" s="20" t="str">
        <f>IF('S.D. Paste sheet'!U260="","",'S.D. Paste sheet'!U260)</f>
        <v/>
      </c>
      <c r="V260" s="20">
        <f>IF('S.D. Paste sheet'!V260="","",'S.D. Paste sheet'!V260)</f>
        <v>9571538585</v>
      </c>
      <c r="W260" s="20" t="str">
        <f>IF('S.D. Paste sheet'!W260="","",'S.D. Paste sheet'!W260)</f>
        <v>MEGARDA ROAD, BAR,RAIPUR,BAR,306105</v>
      </c>
      <c r="X260" s="20">
        <f>IF('S.D. Paste sheet'!X260="","",'S.D. Paste sheet'!X260)</f>
        <v>500000</v>
      </c>
      <c r="Y260" s="20" t="str">
        <f>IF('S.D. Paste sheet'!Y260="","",'S.D. Paste sheet'!Y260)</f>
        <v>N</v>
      </c>
      <c r="Z260" s="20" t="str">
        <f>IF('S.D. Paste sheet'!Z260="","",'S.D. Paste sheet'!Z260)</f>
        <v>N</v>
      </c>
      <c r="AA260" s="20" t="str">
        <f>IF('S.D. Paste sheet'!AA260="","",'S.D. Paste sheet'!AA260)</f>
        <v>No</v>
      </c>
      <c r="AB260" s="20">
        <f>IF('S.D. Paste sheet'!AB260="","",'S.D. Paste sheet'!AB260)</f>
        <v>14</v>
      </c>
      <c r="AC260" s="20" t="str">
        <f>IF('S.D. Paste sheet'!AC260="","",'S.D. Paste sheet'!AC260)</f>
        <v>None</v>
      </c>
      <c r="AD260" s="20">
        <f>IF('S.D. Paste sheet'!AD260="","",'S.D. Paste sheet'!AD260)</f>
        <v>0</v>
      </c>
      <c r="AE260" s="28"/>
      <c r="AF260" t="str">
        <f>IF(AK260="","",IF(AK260&gt;0,COUNT($AG$2:AG260),""))</f>
        <v/>
      </c>
      <c r="AG260" s="25" t="str">
        <f t="shared" si="130"/>
        <v/>
      </c>
      <c r="AH260" s="25" t="str">
        <f t="shared" si="131"/>
        <v/>
      </c>
      <c r="AI260" s="25" t="str">
        <f t="shared" si="132"/>
        <v/>
      </c>
      <c r="AJ260" s="25" t="str">
        <f t="shared" si="133"/>
        <v/>
      </c>
      <c r="AK260" s="25" t="str">
        <f t="shared" si="134"/>
        <v/>
      </c>
      <c r="AL260" s="25" t="str">
        <f t="shared" si="135"/>
        <v/>
      </c>
      <c r="AM260" s="25" t="str">
        <f t="shared" si="136"/>
        <v/>
      </c>
      <c r="AN260" s="25" t="str">
        <f t="shared" si="137"/>
        <v/>
      </c>
      <c r="AO260" s="25" t="str">
        <f t="shared" si="138"/>
        <v/>
      </c>
      <c r="AP260" s="25" t="str">
        <f t="shared" si="139"/>
        <v/>
      </c>
      <c r="AQ260" s="25" t="str">
        <f t="shared" si="140"/>
        <v/>
      </c>
      <c r="AR260" s="25" t="str">
        <f t="shared" si="141"/>
        <v/>
      </c>
      <c r="AS260" s="25" t="str">
        <f t="shared" si="142"/>
        <v/>
      </c>
      <c r="AT260" s="25" t="str">
        <f t="shared" si="143"/>
        <v/>
      </c>
      <c r="AU260" s="25" t="str">
        <f t="shared" si="144"/>
        <v/>
      </c>
      <c r="AV260" s="25" t="str">
        <f t="shared" si="145"/>
        <v/>
      </c>
      <c r="AX260" t="str">
        <f>IF(BC260="","",IF(BC260&gt;0,COUNT($AY$2:AY260),""))</f>
        <v/>
      </c>
      <c r="AY260" s="25" t="str">
        <f t="shared" si="146"/>
        <v/>
      </c>
      <c r="AZ260" s="25" t="str">
        <f t="shared" si="147"/>
        <v/>
      </c>
      <c r="BA260" s="25" t="str">
        <f t="shared" si="148"/>
        <v/>
      </c>
      <c r="BB260" s="25" t="str">
        <f t="shared" si="149"/>
        <v/>
      </c>
      <c r="BC260" s="25" t="str">
        <f t="shared" si="150"/>
        <v/>
      </c>
      <c r="BD260" s="25" t="str">
        <f t="shared" si="151"/>
        <v/>
      </c>
      <c r="BE260" s="25" t="str">
        <f t="shared" si="152"/>
        <v/>
      </c>
      <c r="BF260" s="25" t="str">
        <f t="shared" si="153"/>
        <v/>
      </c>
      <c r="BG260" s="25" t="str">
        <f t="shared" si="154"/>
        <v/>
      </c>
      <c r="BH260" s="25" t="str">
        <f t="shared" si="155"/>
        <v/>
      </c>
      <c r="BI260" s="25" t="str">
        <f t="shared" si="156"/>
        <v/>
      </c>
      <c r="BJ260" s="25" t="str">
        <f t="shared" si="157"/>
        <v/>
      </c>
      <c r="BK260" s="25" t="str">
        <f t="shared" si="158"/>
        <v/>
      </c>
      <c r="BL260" s="25" t="str">
        <f t="shared" si="159"/>
        <v/>
      </c>
      <c r="BM260" s="25" t="str">
        <f t="shared" si="160"/>
        <v/>
      </c>
      <c r="BN260" s="25" t="str">
        <f t="shared" si="161"/>
        <v/>
      </c>
    </row>
    <row r="261" spans="1:66" ht="30" x14ac:dyDescent="0.25">
      <c r="A261" s="20" t="str">
        <f>IF('S.D. Paste sheet'!A261="","",'S.D. Paste sheet'!A261)</f>
        <v/>
      </c>
      <c r="B261" s="20" t="str">
        <f>IF('S.D. Paste sheet'!B261="","",'S.D. Paste sheet'!B261)</f>
        <v/>
      </c>
      <c r="C261" s="20" t="str">
        <f>IF('S.D. Paste sheet'!C261="","",'S.D. Paste sheet'!C261)</f>
        <v/>
      </c>
      <c r="D261" s="20" t="str">
        <f>IF('S.D. Paste sheet'!D261="","",'S.D. Paste sheet'!D261)</f>
        <v/>
      </c>
      <c r="E261" s="20" t="str">
        <f>IF('S.D. Paste sheet'!E261="","",UPPER('S.D. Paste sheet'!E261))</f>
        <v/>
      </c>
      <c r="F261" s="20" t="str">
        <f>IF('S.D. Paste sheet'!F261="","",'S.D. Paste sheet'!F261)</f>
        <v/>
      </c>
      <c r="G261" s="20" t="str">
        <f>IF('S.D. Paste sheet'!G261="","",UPPER('S.D. Paste sheet'!G261))</f>
        <v/>
      </c>
      <c r="H261" s="20" t="str">
        <f>IF('S.D. Paste sheet'!H261="","",UPPER('S.D. Paste sheet'!H261))</f>
        <v/>
      </c>
      <c r="I261" s="20" t="str">
        <f>IF('S.D. Paste sheet'!I261="","",'S.D. Paste sheet'!I261)</f>
        <v/>
      </c>
      <c r="J261" s="20" t="str">
        <f>IF('S.D. Paste sheet'!J261="","",'S.D. Paste sheet'!J261)</f>
        <v/>
      </c>
      <c r="K261" s="20" t="str">
        <f>IF('S.D. Paste sheet'!K261="","",'S.D. Paste sheet'!K261)</f>
        <v/>
      </c>
      <c r="L261" s="20" t="str">
        <f>IF('S.D. Paste sheet'!L261="","",'S.D. Paste sheet'!L261)</f>
        <v/>
      </c>
      <c r="M261" s="20" t="str">
        <f>IF('S.D. Paste sheet'!M261="","",'S.D. Paste sheet'!M261)</f>
        <v/>
      </c>
      <c r="N261" s="20" t="str">
        <f>IF('S.D. Paste sheet'!N261="","",'S.D. Paste sheet'!N261)</f>
        <v/>
      </c>
      <c r="O261" s="20" t="str">
        <f>IF('S.D. Paste sheet'!O261="","",'S.D. Paste sheet'!O261)</f>
        <v>SC</v>
      </c>
      <c r="P261" s="20" t="str">
        <f>IF('S.D. Paste sheet'!P261="","",'S.D. Paste sheet'!P261)</f>
        <v>Hindu</v>
      </c>
      <c r="Q261" s="20" t="str">
        <f>IF('S.D. Paste sheet'!Q261="","",'S.D. Paste sheet'!Q261)</f>
        <v/>
      </c>
      <c r="R261" s="20" t="str">
        <f>IF('S.D. Paste sheet'!R261="","",'S.D. Paste sheet'!R261)</f>
        <v>MAHATMA GANDHI GOVT. SCHOOL BAR (214110)</v>
      </c>
      <c r="S261" s="20">
        <f>IF('S.D. Paste sheet'!S261="","",'S.D. Paste sheet'!S261)</f>
        <v>8200204302</v>
      </c>
      <c r="T261" s="20" t="str">
        <f>IF('S.D. Paste sheet'!T261="","",'S.D. Paste sheet'!T261)</f>
        <v>XXXX5936</v>
      </c>
      <c r="U261" s="20" t="str">
        <f>IF('S.D. Paste sheet'!U261="","",'S.D. Paste sheet'!U261)</f>
        <v>VZSSZSH</v>
      </c>
      <c r="V261" s="20">
        <f>IF('S.D. Paste sheet'!V261="","",'S.D. Paste sheet'!V261)</f>
        <v>8104031958</v>
      </c>
      <c r="W261" s="20" t="str">
        <f>IF('S.D. Paste sheet'!W261="","",'S.D. Paste sheet'!W261)</f>
        <v>NEAR DAK BANGLA ,RAIPUR,BAR,306105</v>
      </c>
      <c r="X261" s="20">
        <f>IF('S.D. Paste sheet'!X261="","",'S.D. Paste sheet'!X261)</f>
        <v>80000</v>
      </c>
      <c r="Y261" s="20" t="str">
        <f>IF('S.D. Paste sheet'!Y261="","",'S.D. Paste sheet'!Y261)</f>
        <v>N</v>
      </c>
      <c r="Z261" s="20" t="str">
        <f>IF('S.D. Paste sheet'!Z261="","",'S.D. Paste sheet'!Z261)</f>
        <v>N</v>
      </c>
      <c r="AA261" s="20" t="str">
        <f>IF('S.D. Paste sheet'!AA261="","",'S.D. Paste sheet'!AA261)</f>
        <v>No</v>
      </c>
      <c r="AB261" s="20">
        <f>IF('S.D. Paste sheet'!AB261="","",'S.D. Paste sheet'!AB261)</f>
        <v>14</v>
      </c>
      <c r="AC261" s="20" t="str">
        <f>IF('S.D. Paste sheet'!AC261="","",'S.D. Paste sheet'!AC261)</f>
        <v>None</v>
      </c>
      <c r="AD261" s="20">
        <f>IF('S.D. Paste sheet'!AD261="","",'S.D. Paste sheet'!AD261)</f>
        <v>0</v>
      </c>
      <c r="AE261" s="28"/>
      <c r="AF261" t="str">
        <f>IF(AK261="","",IF(AK261&gt;0,COUNT($AG$2:AG261),""))</f>
        <v/>
      </c>
      <c r="AG261" s="25" t="str">
        <f t="shared" si="130"/>
        <v/>
      </c>
      <c r="AH261" s="25" t="str">
        <f t="shared" si="131"/>
        <v/>
      </c>
      <c r="AI261" s="25" t="str">
        <f t="shared" si="132"/>
        <v/>
      </c>
      <c r="AJ261" s="25" t="str">
        <f t="shared" si="133"/>
        <v/>
      </c>
      <c r="AK261" s="25" t="str">
        <f t="shared" si="134"/>
        <v/>
      </c>
      <c r="AL261" s="25" t="str">
        <f t="shared" si="135"/>
        <v/>
      </c>
      <c r="AM261" s="25" t="str">
        <f t="shared" si="136"/>
        <v/>
      </c>
      <c r="AN261" s="25" t="str">
        <f t="shared" si="137"/>
        <v/>
      </c>
      <c r="AO261" s="25" t="str">
        <f t="shared" si="138"/>
        <v/>
      </c>
      <c r="AP261" s="25" t="str">
        <f t="shared" si="139"/>
        <v/>
      </c>
      <c r="AQ261" s="25" t="str">
        <f t="shared" si="140"/>
        <v/>
      </c>
      <c r="AR261" s="25" t="str">
        <f t="shared" si="141"/>
        <v/>
      </c>
      <c r="AS261" s="25" t="str">
        <f t="shared" si="142"/>
        <v/>
      </c>
      <c r="AT261" s="25" t="str">
        <f t="shared" si="143"/>
        <v/>
      </c>
      <c r="AU261" s="25" t="str">
        <f t="shared" si="144"/>
        <v/>
      </c>
      <c r="AV261" s="25" t="str">
        <f t="shared" si="145"/>
        <v/>
      </c>
      <c r="AX261" t="str">
        <f>IF(BC261="","",IF(BC261&gt;0,COUNT($AY$2:AY261),""))</f>
        <v/>
      </c>
      <c r="AY261" s="25" t="str">
        <f t="shared" si="146"/>
        <v/>
      </c>
      <c r="AZ261" s="25" t="str">
        <f t="shared" si="147"/>
        <v/>
      </c>
      <c r="BA261" s="25" t="str">
        <f t="shared" si="148"/>
        <v/>
      </c>
      <c r="BB261" s="25" t="str">
        <f t="shared" si="149"/>
        <v/>
      </c>
      <c r="BC261" s="25" t="str">
        <f t="shared" si="150"/>
        <v/>
      </c>
      <c r="BD261" s="25" t="str">
        <f t="shared" si="151"/>
        <v/>
      </c>
      <c r="BE261" s="25" t="str">
        <f t="shared" si="152"/>
        <v/>
      </c>
      <c r="BF261" s="25" t="str">
        <f t="shared" si="153"/>
        <v/>
      </c>
      <c r="BG261" s="25" t="str">
        <f t="shared" si="154"/>
        <v/>
      </c>
      <c r="BH261" s="25" t="str">
        <f t="shared" si="155"/>
        <v/>
      </c>
      <c r="BI261" s="25" t="str">
        <f t="shared" si="156"/>
        <v/>
      </c>
      <c r="BJ261" s="25" t="str">
        <f t="shared" si="157"/>
        <v/>
      </c>
      <c r="BK261" s="25" t="str">
        <f t="shared" si="158"/>
        <v/>
      </c>
      <c r="BL261" s="25" t="str">
        <f t="shared" si="159"/>
        <v/>
      </c>
      <c r="BM261" s="25" t="str">
        <f t="shared" si="160"/>
        <v/>
      </c>
      <c r="BN261" s="25" t="str">
        <f t="shared" si="161"/>
        <v/>
      </c>
    </row>
    <row r="262" spans="1:66" ht="30" x14ac:dyDescent="0.25">
      <c r="A262" s="20" t="str">
        <f>IF('S.D. Paste sheet'!A262="","",'S.D. Paste sheet'!A262)</f>
        <v/>
      </c>
      <c r="B262" s="20" t="str">
        <f>IF('S.D. Paste sheet'!B262="","",'S.D. Paste sheet'!B262)</f>
        <v/>
      </c>
      <c r="C262" s="20" t="str">
        <f>IF('S.D. Paste sheet'!C262="","",'S.D. Paste sheet'!C262)</f>
        <v/>
      </c>
      <c r="D262" s="20" t="str">
        <f>IF('S.D. Paste sheet'!D262="","",'S.D. Paste sheet'!D262)</f>
        <v/>
      </c>
      <c r="E262" s="20" t="str">
        <f>IF('S.D. Paste sheet'!E262="","",UPPER('S.D. Paste sheet'!E262))</f>
        <v/>
      </c>
      <c r="F262" s="20" t="str">
        <f>IF('S.D. Paste sheet'!F262="","",'S.D. Paste sheet'!F262)</f>
        <v/>
      </c>
      <c r="G262" s="20" t="str">
        <f>IF('S.D. Paste sheet'!G262="","",UPPER('S.D. Paste sheet'!G262))</f>
        <v/>
      </c>
      <c r="H262" s="20" t="str">
        <f>IF('S.D. Paste sheet'!H262="","",UPPER('S.D. Paste sheet'!H262))</f>
        <v/>
      </c>
      <c r="I262" s="20" t="str">
        <f>IF('S.D. Paste sheet'!I262="","",'S.D. Paste sheet'!I262)</f>
        <v/>
      </c>
      <c r="J262" s="20" t="str">
        <f>IF('S.D. Paste sheet'!J262="","",'S.D. Paste sheet'!J262)</f>
        <v/>
      </c>
      <c r="K262" s="20" t="str">
        <f>IF('S.D. Paste sheet'!K262="","",'S.D. Paste sheet'!K262)</f>
        <v/>
      </c>
      <c r="L262" s="20" t="str">
        <f>IF('S.D. Paste sheet'!L262="","",'S.D. Paste sheet'!L262)</f>
        <v/>
      </c>
      <c r="M262" s="20" t="str">
        <f>IF('S.D. Paste sheet'!M262="","",'S.D. Paste sheet'!M262)</f>
        <v/>
      </c>
      <c r="N262" s="20" t="str">
        <f>IF('S.D. Paste sheet'!N262="","",'S.D. Paste sheet'!N262)</f>
        <v/>
      </c>
      <c r="O262" s="20" t="str">
        <f>IF('S.D. Paste sheet'!O262="","",'S.D. Paste sheet'!O262)</f>
        <v>OBC</v>
      </c>
      <c r="P262" s="20" t="str">
        <f>IF('S.D. Paste sheet'!P262="","",'S.D. Paste sheet'!P262)</f>
        <v>Hindu</v>
      </c>
      <c r="Q262" s="20" t="str">
        <f>IF('S.D. Paste sheet'!Q262="","",'S.D. Paste sheet'!Q262)</f>
        <v/>
      </c>
      <c r="R262" s="20" t="str">
        <f>IF('S.D. Paste sheet'!R262="","",'S.D. Paste sheet'!R262)</f>
        <v>MAHATMA GANDHI GOVT. SCHOOL BAR (214110)</v>
      </c>
      <c r="S262" s="20">
        <f>IF('S.D. Paste sheet'!S262="","",'S.D. Paste sheet'!S262)</f>
        <v>8200204302</v>
      </c>
      <c r="T262" s="20" t="str">
        <f>IF('S.D. Paste sheet'!T262="","",'S.D. Paste sheet'!T262)</f>
        <v>XXXX5907</v>
      </c>
      <c r="U262" s="20" t="str">
        <f>IF('S.D. Paste sheet'!U262="","",'S.D. Paste sheet'!U262)</f>
        <v>YAKDBOW</v>
      </c>
      <c r="V262" s="20">
        <f>IF('S.D. Paste sheet'!V262="","",'S.D. Paste sheet'!V262)</f>
        <v>9001954459</v>
      </c>
      <c r="W262" s="20" t="str">
        <f>IF('S.D. Paste sheet'!W262="","",'S.D. Paste sheet'!W262)</f>
        <v>NEW COLONY BAR,RAIPUR,BAR,306105</v>
      </c>
      <c r="X262" s="20">
        <f>IF('S.D. Paste sheet'!X262="","",'S.D. Paste sheet'!X262)</f>
        <v>60000</v>
      </c>
      <c r="Y262" s="20" t="str">
        <f>IF('S.D. Paste sheet'!Y262="","",'S.D. Paste sheet'!Y262)</f>
        <v>N</v>
      </c>
      <c r="Z262" s="20" t="str">
        <f>IF('S.D. Paste sheet'!Z262="","",'S.D. Paste sheet'!Z262)</f>
        <v>N</v>
      </c>
      <c r="AA262" s="20" t="str">
        <f>IF('S.D. Paste sheet'!AA262="","",'S.D. Paste sheet'!AA262)</f>
        <v>No</v>
      </c>
      <c r="AB262" s="20">
        <f>IF('S.D. Paste sheet'!AB262="","",'S.D. Paste sheet'!AB262)</f>
        <v>14</v>
      </c>
      <c r="AC262" s="20" t="str">
        <f>IF('S.D. Paste sheet'!AC262="","",'S.D. Paste sheet'!AC262)</f>
        <v>None</v>
      </c>
      <c r="AD262" s="20">
        <f>IF('S.D. Paste sheet'!AD262="","",'S.D. Paste sheet'!AD262)</f>
        <v>2</v>
      </c>
      <c r="AE262" s="28"/>
      <c r="AF262" t="str">
        <f>IF(AK262="","",IF(AK262&gt;0,COUNT($AG$2:AG262),""))</f>
        <v/>
      </c>
      <c r="AG262" s="25" t="str">
        <f t="shared" si="130"/>
        <v/>
      </c>
      <c r="AH262" s="25" t="str">
        <f t="shared" si="131"/>
        <v/>
      </c>
      <c r="AI262" s="25" t="str">
        <f t="shared" si="132"/>
        <v/>
      </c>
      <c r="AJ262" s="25" t="str">
        <f t="shared" si="133"/>
        <v/>
      </c>
      <c r="AK262" s="25" t="str">
        <f t="shared" si="134"/>
        <v/>
      </c>
      <c r="AL262" s="25" t="str">
        <f t="shared" si="135"/>
        <v/>
      </c>
      <c r="AM262" s="25" t="str">
        <f t="shared" si="136"/>
        <v/>
      </c>
      <c r="AN262" s="25" t="str">
        <f t="shared" si="137"/>
        <v/>
      </c>
      <c r="AO262" s="25" t="str">
        <f t="shared" si="138"/>
        <v/>
      </c>
      <c r="AP262" s="25" t="str">
        <f t="shared" si="139"/>
        <v/>
      </c>
      <c r="AQ262" s="25" t="str">
        <f t="shared" si="140"/>
        <v/>
      </c>
      <c r="AR262" s="25" t="str">
        <f t="shared" si="141"/>
        <v/>
      </c>
      <c r="AS262" s="25" t="str">
        <f t="shared" si="142"/>
        <v/>
      </c>
      <c r="AT262" s="25" t="str">
        <f t="shared" si="143"/>
        <v/>
      </c>
      <c r="AU262" s="25" t="str">
        <f t="shared" si="144"/>
        <v/>
      </c>
      <c r="AV262" s="25" t="str">
        <f t="shared" si="145"/>
        <v/>
      </c>
      <c r="AX262" t="str">
        <f>IF(BC262="","",IF(BC262&gt;0,COUNT($AY$2:AY262),""))</f>
        <v/>
      </c>
      <c r="AY262" s="25" t="str">
        <f t="shared" si="146"/>
        <v/>
      </c>
      <c r="AZ262" s="25" t="str">
        <f t="shared" si="147"/>
        <v/>
      </c>
      <c r="BA262" s="25" t="str">
        <f t="shared" si="148"/>
        <v/>
      </c>
      <c r="BB262" s="25" t="str">
        <f t="shared" si="149"/>
        <v/>
      </c>
      <c r="BC262" s="25" t="str">
        <f t="shared" si="150"/>
        <v/>
      </c>
      <c r="BD262" s="25" t="str">
        <f t="shared" si="151"/>
        <v/>
      </c>
      <c r="BE262" s="25" t="str">
        <f t="shared" si="152"/>
        <v/>
      </c>
      <c r="BF262" s="25" t="str">
        <f t="shared" si="153"/>
        <v/>
      </c>
      <c r="BG262" s="25" t="str">
        <f t="shared" si="154"/>
        <v/>
      </c>
      <c r="BH262" s="25" t="str">
        <f t="shared" si="155"/>
        <v/>
      </c>
      <c r="BI262" s="25" t="str">
        <f t="shared" si="156"/>
        <v/>
      </c>
      <c r="BJ262" s="25" t="str">
        <f t="shared" si="157"/>
        <v/>
      </c>
      <c r="BK262" s="25" t="str">
        <f t="shared" si="158"/>
        <v/>
      </c>
      <c r="BL262" s="25" t="str">
        <f t="shared" si="159"/>
        <v/>
      </c>
      <c r="BM262" s="25" t="str">
        <f t="shared" si="160"/>
        <v/>
      </c>
      <c r="BN262" s="25" t="str">
        <f t="shared" si="161"/>
        <v/>
      </c>
    </row>
    <row r="263" spans="1:66" ht="30" x14ac:dyDescent="0.25">
      <c r="A263" s="20" t="str">
        <f>IF('S.D. Paste sheet'!A263="","",'S.D. Paste sheet'!A263)</f>
        <v/>
      </c>
      <c r="B263" s="20" t="str">
        <f>IF('S.D. Paste sheet'!B263="","",'S.D. Paste sheet'!B263)</f>
        <v/>
      </c>
      <c r="C263" s="20" t="str">
        <f>IF('S.D. Paste sheet'!C263="","",'S.D. Paste sheet'!C263)</f>
        <v/>
      </c>
      <c r="D263" s="20" t="str">
        <f>IF('S.D. Paste sheet'!D263="","",'S.D. Paste sheet'!D263)</f>
        <v/>
      </c>
      <c r="E263" s="20" t="str">
        <f>IF('S.D. Paste sheet'!E263="","",UPPER('S.D. Paste sheet'!E263))</f>
        <v/>
      </c>
      <c r="F263" s="20" t="str">
        <f>IF('S.D. Paste sheet'!F263="","",'S.D. Paste sheet'!F263)</f>
        <v/>
      </c>
      <c r="G263" s="20" t="str">
        <f>IF('S.D. Paste sheet'!G263="","",UPPER('S.D. Paste sheet'!G263))</f>
        <v/>
      </c>
      <c r="H263" s="20" t="str">
        <f>IF('S.D. Paste sheet'!H263="","",UPPER('S.D. Paste sheet'!H263))</f>
        <v/>
      </c>
      <c r="I263" s="20" t="str">
        <f>IF('S.D. Paste sheet'!I263="","",'S.D. Paste sheet'!I263)</f>
        <v/>
      </c>
      <c r="J263" s="20" t="str">
        <f>IF('S.D. Paste sheet'!J263="","",'S.D. Paste sheet'!J263)</f>
        <v/>
      </c>
      <c r="K263" s="20" t="str">
        <f>IF('S.D. Paste sheet'!K263="","",'S.D. Paste sheet'!K263)</f>
        <v/>
      </c>
      <c r="L263" s="20" t="str">
        <f>IF('S.D. Paste sheet'!L263="","",'S.D. Paste sheet'!L263)</f>
        <v/>
      </c>
      <c r="M263" s="20" t="str">
        <f>IF('S.D. Paste sheet'!M263="","",'S.D. Paste sheet'!M263)</f>
        <v/>
      </c>
      <c r="N263" s="20" t="str">
        <f>IF('S.D. Paste sheet'!N263="","",'S.D. Paste sheet'!N263)</f>
        <v/>
      </c>
      <c r="O263" s="20" t="str">
        <f>IF('S.D. Paste sheet'!O263="","",'S.D. Paste sheet'!O263)</f>
        <v>OBC</v>
      </c>
      <c r="P263" s="20" t="str">
        <f>IF('S.D. Paste sheet'!P263="","",'S.D. Paste sheet'!P263)</f>
        <v>Hindu</v>
      </c>
      <c r="Q263" s="20" t="str">
        <f>IF('S.D. Paste sheet'!Q263="","",'S.D. Paste sheet'!Q263)</f>
        <v/>
      </c>
      <c r="R263" s="20" t="str">
        <f>IF('S.D. Paste sheet'!R263="","",'S.D. Paste sheet'!R263)</f>
        <v>MAHATMA GANDHI GOVT. SCHOOL BAR (214110)</v>
      </c>
      <c r="S263" s="20">
        <f>IF('S.D. Paste sheet'!S263="","",'S.D. Paste sheet'!S263)</f>
        <v>8200204302</v>
      </c>
      <c r="T263" s="20" t="str">
        <f>IF('S.D. Paste sheet'!T263="","",'S.D. Paste sheet'!T263)</f>
        <v>XXXX8646</v>
      </c>
      <c r="U263" s="20" t="str">
        <f>IF('S.D. Paste sheet'!U263="","",'S.D. Paste sheet'!U263)</f>
        <v/>
      </c>
      <c r="V263" s="20">
        <f>IF('S.D. Paste sheet'!V263="","",'S.D. Paste sheet'!V263)</f>
        <v>9214591487</v>
      </c>
      <c r="W263" s="20" t="str">
        <f>IF('S.D. Paste sheet'!W263="","",'S.D. Paste sheet'!W263)</f>
        <v>DAGDIYO KA BAS,RAIPUR,RAILMAGARA BAR,306105</v>
      </c>
      <c r="X263" s="20">
        <f>IF('S.D. Paste sheet'!X263="","",'S.D. Paste sheet'!X263)</f>
        <v>120000</v>
      </c>
      <c r="Y263" s="20" t="str">
        <f>IF('S.D. Paste sheet'!Y263="","",'S.D. Paste sheet'!Y263)</f>
        <v>N</v>
      </c>
      <c r="Z263" s="20" t="str">
        <f>IF('S.D. Paste sheet'!Z263="","",'S.D. Paste sheet'!Z263)</f>
        <v>N</v>
      </c>
      <c r="AA263" s="20" t="str">
        <f>IF('S.D. Paste sheet'!AA263="","",'S.D. Paste sheet'!AA263)</f>
        <v>No</v>
      </c>
      <c r="AB263" s="20">
        <f>IF('S.D. Paste sheet'!AB263="","",'S.D. Paste sheet'!AB263)</f>
        <v>14</v>
      </c>
      <c r="AC263" s="20" t="str">
        <f>IF('S.D. Paste sheet'!AC263="","",'S.D. Paste sheet'!AC263)</f>
        <v>None</v>
      </c>
      <c r="AD263" s="20">
        <f>IF('S.D. Paste sheet'!AD263="","",'S.D. Paste sheet'!AD263)</f>
        <v>1</v>
      </c>
      <c r="AE263" s="28"/>
      <c r="AF263" t="str">
        <f>IF(AK263="","",IF(AK263&gt;0,COUNT($AG$2:AG263),""))</f>
        <v/>
      </c>
      <c r="AG263" s="25" t="str">
        <f t="shared" si="130"/>
        <v/>
      </c>
      <c r="AH263" s="25" t="str">
        <f t="shared" si="131"/>
        <v/>
      </c>
      <c r="AI263" s="25" t="str">
        <f t="shared" si="132"/>
        <v/>
      </c>
      <c r="AJ263" s="25" t="str">
        <f t="shared" si="133"/>
        <v/>
      </c>
      <c r="AK263" s="25" t="str">
        <f t="shared" si="134"/>
        <v/>
      </c>
      <c r="AL263" s="25" t="str">
        <f t="shared" si="135"/>
        <v/>
      </c>
      <c r="AM263" s="25" t="str">
        <f t="shared" si="136"/>
        <v/>
      </c>
      <c r="AN263" s="25" t="str">
        <f t="shared" si="137"/>
        <v/>
      </c>
      <c r="AO263" s="25" t="str">
        <f t="shared" si="138"/>
        <v/>
      </c>
      <c r="AP263" s="25" t="str">
        <f t="shared" si="139"/>
        <v/>
      </c>
      <c r="AQ263" s="25" t="str">
        <f t="shared" si="140"/>
        <v/>
      </c>
      <c r="AR263" s="25" t="str">
        <f t="shared" si="141"/>
        <v/>
      </c>
      <c r="AS263" s="25" t="str">
        <f t="shared" si="142"/>
        <v/>
      </c>
      <c r="AT263" s="25" t="str">
        <f t="shared" si="143"/>
        <v/>
      </c>
      <c r="AU263" s="25" t="str">
        <f t="shared" si="144"/>
        <v/>
      </c>
      <c r="AV263" s="25" t="str">
        <f t="shared" si="145"/>
        <v/>
      </c>
      <c r="AX263" t="str">
        <f>IF(BC263="","",IF(BC263&gt;0,COUNT($AY$2:AY263),""))</f>
        <v/>
      </c>
      <c r="AY263" s="25" t="str">
        <f t="shared" si="146"/>
        <v/>
      </c>
      <c r="AZ263" s="25" t="str">
        <f t="shared" si="147"/>
        <v/>
      </c>
      <c r="BA263" s="25" t="str">
        <f t="shared" si="148"/>
        <v/>
      </c>
      <c r="BB263" s="25" t="str">
        <f t="shared" si="149"/>
        <v/>
      </c>
      <c r="BC263" s="25" t="str">
        <f t="shared" si="150"/>
        <v/>
      </c>
      <c r="BD263" s="25" t="str">
        <f t="shared" si="151"/>
        <v/>
      </c>
      <c r="BE263" s="25" t="str">
        <f t="shared" si="152"/>
        <v/>
      </c>
      <c r="BF263" s="25" t="str">
        <f t="shared" si="153"/>
        <v/>
      </c>
      <c r="BG263" s="25" t="str">
        <f t="shared" si="154"/>
        <v/>
      </c>
      <c r="BH263" s="25" t="str">
        <f t="shared" si="155"/>
        <v/>
      </c>
      <c r="BI263" s="25" t="str">
        <f t="shared" si="156"/>
        <v/>
      </c>
      <c r="BJ263" s="25" t="str">
        <f t="shared" si="157"/>
        <v/>
      </c>
      <c r="BK263" s="25" t="str">
        <f t="shared" si="158"/>
        <v/>
      </c>
      <c r="BL263" s="25" t="str">
        <f t="shared" si="159"/>
        <v/>
      </c>
      <c r="BM263" s="25" t="str">
        <f t="shared" si="160"/>
        <v/>
      </c>
      <c r="BN263" s="25" t="str">
        <f t="shared" si="161"/>
        <v/>
      </c>
    </row>
    <row r="264" spans="1:66" ht="30" x14ac:dyDescent="0.25">
      <c r="A264" s="20" t="str">
        <f>IF('S.D. Paste sheet'!A264="","",'S.D. Paste sheet'!A264)</f>
        <v/>
      </c>
      <c r="B264" s="20" t="str">
        <f>IF('S.D. Paste sheet'!B264="","",'S.D. Paste sheet'!B264)</f>
        <v/>
      </c>
      <c r="C264" s="20" t="str">
        <f>IF('S.D. Paste sheet'!C264="","",'S.D. Paste sheet'!C264)</f>
        <v/>
      </c>
      <c r="D264" s="20" t="str">
        <f>IF('S.D. Paste sheet'!D264="","",'S.D. Paste sheet'!D264)</f>
        <v/>
      </c>
      <c r="E264" s="20" t="str">
        <f>IF('S.D. Paste sheet'!E264="","",UPPER('S.D. Paste sheet'!E264))</f>
        <v/>
      </c>
      <c r="F264" s="20" t="str">
        <f>IF('S.D. Paste sheet'!F264="","",'S.D. Paste sheet'!F264)</f>
        <v/>
      </c>
      <c r="G264" s="20" t="str">
        <f>IF('S.D. Paste sheet'!G264="","",UPPER('S.D. Paste sheet'!G264))</f>
        <v/>
      </c>
      <c r="H264" s="20" t="str">
        <f>IF('S.D. Paste sheet'!H264="","",UPPER('S.D. Paste sheet'!H264))</f>
        <v/>
      </c>
      <c r="I264" s="20" t="str">
        <f>IF('S.D. Paste sheet'!I264="","",'S.D. Paste sheet'!I264)</f>
        <v/>
      </c>
      <c r="J264" s="20" t="str">
        <f>IF('S.D. Paste sheet'!J264="","",'S.D. Paste sheet'!J264)</f>
        <v/>
      </c>
      <c r="K264" s="20" t="str">
        <f>IF('S.D. Paste sheet'!K264="","",'S.D. Paste sheet'!K264)</f>
        <v/>
      </c>
      <c r="L264" s="20" t="str">
        <f>IF('S.D. Paste sheet'!L264="","",'S.D. Paste sheet'!L264)</f>
        <v/>
      </c>
      <c r="M264" s="20" t="str">
        <f>IF('S.D. Paste sheet'!M264="","",'S.D. Paste sheet'!M264)</f>
        <v/>
      </c>
      <c r="N264" s="20" t="str">
        <f>IF('S.D. Paste sheet'!N264="","",'S.D. Paste sheet'!N264)</f>
        <v/>
      </c>
      <c r="O264" s="20" t="str">
        <f>IF('S.D. Paste sheet'!O264="","",'S.D. Paste sheet'!O264)</f>
        <v>OBC</v>
      </c>
      <c r="P264" s="20" t="str">
        <f>IF('S.D. Paste sheet'!P264="","",'S.D. Paste sheet'!P264)</f>
        <v>Hindu</v>
      </c>
      <c r="Q264" s="20" t="str">
        <f>IF('S.D. Paste sheet'!Q264="","",'S.D. Paste sheet'!Q264)</f>
        <v/>
      </c>
      <c r="R264" s="20" t="str">
        <f>IF('S.D. Paste sheet'!R264="","",'S.D. Paste sheet'!R264)</f>
        <v>MAHATMA GANDHI GOVT. SCHOOL BAR (214110)</v>
      </c>
      <c r="S264" s="20">
        <f>IF('S.D. Paste sheet'!S264="","",'S.D. Paste sheet'!S264)</f>
        <v>8200204302</v>
      </c>
      <c r="T264" s="20" t="str">
        <f>IF('S.D. Paste sheet'!T264="","",'S.D. Paste sheet'!T264)</f>
        <v>XXXX9877</v>
      </c>
      <c r="U264" s="20" t="str">
        <f>IF('S.D. Paste sheet'!U264="","",'S.D. Paste sheet'!U264)</f>
        <v/>
      </c>
      <c r="V264" s="20">
        <f>IF('S.D. Paste sheet'!V264="","",'S.D. Paste sheet'!V264)</f>
        <v>7976103510</v>
      </c>
      <c r="W264" s="20" t="str">
        <f>IF('S.D. Paste sheet'!W264="","",'S.D. Paste sheet'!W264)</f>
        <v>BY PASS PULIYA, MEGARDA ROAD,RAIPUR,BAR,306105</v>
      </c>
      <c r="X264" s="20">
        <f>IF('S.D. Paste sheet'!X264="","",'S.D. Paste sheet'!X264)</f>
        <v>25000</v>
      </c>
      <c r="Y264" s="20" t="str">
        <f>IF('S.D. Paste sheet'!Y264="","",'S.D. Paste sheet'!Y264)</f>
        <v>N</v>
      </c>
      <c r="Z264" s="20" t="str">
        <f>IF('S.D. Paste sheet'!Z264="","",'S.D. Paste sheet'!Z264)</f>
        <v>Y</v>
      </c>
      <c r="AA264" s="20" t="str">
        <f>IF('S.D. Paste sheet'!AA264="","",'S.D. Paste sheet'!AA264)</f>
        <v>No</v>
      </c>
      <c r="AB264" s="20">
        <f>IF('S.D. Paste sheet'!AB264="","",'S.D. Paste sheet'!AB264)</f>
        <v>12</v>
      </c>
      <c r="AC264" s="20" t="str">
        <f>IF('S.D. Paste sheet'!AC264="","",'S.D. Paste sheet'!AC264)</f>
        <v>None</v>
      </c>
      <c r="AD264" s="20">
        <f>IF('S.D. Paste sheet'!AD264="","",'S.D. Paste sheet'!AD264)</f>
        <v>0</v>
      </c>
      <c r="AE264" s="28"/>
      <c r="AF264" t="str">
        <f>IF(AK264="","",IF(AK264&gt;0,COUNT($AG$2:AG264),""))</f>
        <v/>
      </c>
      <c r="AG264" s="25" t="str">
        <f t="shared" si="130"/>
        <v/>
      </c>
      <c r="AH264" s="25" t="str">
        <f t="shared" si="131"/>
        <v/>
      </c>
      <c r="AI264" s="25" t="str">
        <f t="shared" si="132"/>
        <v/>
      </c>
      <c r="AJ264" s="25" t="str">
        <f t="shared" si="133"/>
        <v/>
      </c>
      <c r="AK264" s="25" t="str">
        <f t="shared" si="134"/>
        <v/>
      </c>
      <c r="AL264" s="25" t="str">
        <f t="shared" si="135"/>
        <v/>
      </c>
      <c r="AM264" s="25" t="str">
        <f t="shared" si="136"/>
        <v/>
      </c>
      <c r="AN264" s="25" t="str">
        <f t="shared" si="137"/>
        <v/>
      </c>
      <c r="AO264" s="25" t="str">
        <f t="shared" si="138"/>
        <v/>
      </c>
      <c r="AP264" s="25" t="str">
        <f t="shared" si="139"/>
        <v/>
      </c>
      <c r="AQ264" s="25" t="str">
        <f t="shared" si="140"/>
        <v/>
      </c>
      <c r="AR264" s="25" t="str">
        <f t="shared" si="141"/>
        <v/>
      </c>
      <c r="AS264" s="25" t="str">
        <f t="shared" si="142"/>
        <v/>
      </c>
      <c r="AT264" s="25" t="str">
        <f t="shared" si="143"/>
        <v/>
      </c>
      <c r="AU264" s="25" t="str">
        <f t="shared" si="144"/>
        <v/>
      </c>
      <c r="AV264" s="25" t="str">
        <f t="shared" si="145"/>
        <v/>
      </c>
      <c r="AX264" t="str">
        <f>IF(BC264="","",IF(BC264&gt;0,COUNT($AY$2:AY264),""))</f>
        <v/>
      </c>
      <c r="AY264" s="25" t="str">
        <f t="shared" si="146"/>
        <v/>
      </c>
      <c r="AZ264" s="25" t="str">
        <f t="shared" si="147"/>
        <v/>
      </c>
      <c r="BA264" s="25" t="str">
        <f t="shared" si="148"/>
        <v/>
      </c>
      <c r="BB264" s="25" t="str">
        <f t="shared" si="149"/>
        <v/>
      </c>
      <c r="BC264" s="25" t="str">
        <f t="shared" si="150"/>
        <v/>
      </c>
      <c r="BD264" s="25" t="str">
        <f t="shared" si="151"/>
        <v/>
      </c>
      <c r="BE264" s="25" t="str">
        <f t="shared" si="152"/>
        <v/>
      </c>
      <c r="BF264" s="25" t="str">
        <f t="shared" si="153"/>
        <v/>
      </c>
      <c r="BG264" s="25" t="str">
        <f t="shared" si="154"/>
        <v/>
      </c>
      <c r="BH264" s="25" t="str">
        <f t="shared" si="155"/>
        <v/>
      </c>
      <c r="BI264" s="25" t="str">
        <f t="shared" si="156"/>
        <v/>
      </c>
      <c r="BJ264" s="25" t="str">
        <f t="shared" si="157"/>
        <v/>
      </c>
      <c r="BK264" s="25" t="str">
        <f t="shared" si="158"/>
        <v/>
      </c>
      <c r="BL264" s="25" t="str">
        <f t="shared" si="159"/>
        <v/>
      </c>
      <c r="BM264" s="25" t="str">
        <f t="shared" si="160"/>
        <v/>
      </c>
      <c r="BN264" s="25" t="str">
        <f t="shared" si="161"/>
        <v/>
      </c>
    </row>
    <row r="265" spans="1:66" ht="30" x14ac:dyDescent="0.25">
      <c r="A265" s="20" t="str">
        <f>IF('S.D. Paste sheet'!A265="","",'S.D. Paste sheet'!A265)</f>
        <v/>
      </c>
      <c r="B265" s="20" t="str">
        <f>IF('S.D. Paste sheet'!B265="","",'S.D. Paste sheet'!B265)</f>
        <v/>
      </c>
      <c r="C265" s="20" t="str">
        <f>IF('S.D. Paste sheet'!C265="","",'S.D. Paste sheet'!C265)</f>
        <v/>
      </c>
      <c r="D265" s="20" t="str">
        <f>IF('S.D. Paste sheet'!D265="","",'S.D. Paste sheet'!D265)</f>
        <v/>
      </c>
      <c r="E265" s="20" t="str">
        <f>IF('S.D. Paste sheet'!E265="","",UPPER('S.D. Paste sheet'!E265))</f>
        <v/>
      </c>
      <c r="F265" s="20" t="str">
        <f>IF('S.D. Paste sheet'!F265="","",'S.D. Paste sheet'!F265)</f>
        <v/>
      </c>
      <c r="G265" s="20" t="str">
        <f>IF('S.D. Paste sheet'!G265="","",UPPER('S.D. Paste sheet'!G265))</f>
        <v/>
      </c>
      <c r="H265" s="20" t="str">
        <f>IF('S.D. Paste sheet'!H265="","",UPPER('S.D. Paste sheet'!H265))</f>
        <v/>
      </c>
      <c r="I265" s="20" t="str">
        <f>IF('S.D. Paste sheet'!I265="","",'S.D. Paste sheet'!I265)</f>
        <v/>
      </c>
      <c r="J265" s="20" t="str">
        <f>IF('S.D. Paste sheet'!J265="","",'S.D. Paste sheet'!J265)</f>
        <v/>
      </c>
      <c r="K265" s="20" t="str">
        <f>IF('S.D. Paste sheet'!K265="","",'S.D. Paste sheet'!K265)</f>
        <v/>
      </c>
      <c r="L265" s="20" t="str">
        <f>IF('S.D. Paste sheet'!L265="","",'S.D. Paste sheet'!L265)</f>
        <v/>
      </c>
      <c r="M265" s="20" t="str">
        <f>IF('S.D. Paste sheet'!M265="","",'S.D. Paste sheet'!M265)</f>
        <v/>
      </c>
      <c r="N265" s="20" t="str">
        <f>IF('S.D. Paste sheet'!N265="","",'S.D. Paste sheet'!N265)</f>
        <v/>
      </c>
      <c r="O265" s="20" t="str">
        <f>IF('S.D. Paste sheet'!O265="","",'S.D. Paste sheet'!O265)</f>
        <v>OBC</v>
      </c>
      <c r="P265" s="20" t="str">
        <f>IF('S.D. Paste sheet'!P265="","",'S.D. Paste sheet'!P265)</f>
        <v>Hindu</v>
      </c>
      <c r="Q265" s="20" t="str">
        <f>IF('S.D. Paste sheet'!Q265="","",'S.D. Paste sheet'!Q265)</f>
        <v/>
      </c>
      <c r="R265" s="20" t="str">
        <f>IF('S.D. Paste sheet'!R265="","",'S.D. Paste sheet'!R265)</f>
        <v>MAHATMA GANDHI GOVT. SCHOOL BAR (214110)</v>
      </c>
      <c r="S265" s="20">
        <f>IF('S.D. Paste sheet'!S265="","",'S.D. Paste sheet'!S265)</f>
        <v>8200204302</v>
      </c>
      <c r="T265" s="20" t="str">
        <f>IF('S.D. Paste sheet'!T265="","",'S.D. Paste sheet'!T265)</f>
        <v>XXXX5892</v>
      </c>
      <c r="U265" s="20" t="str">
        <f>IF('S.D. Paste sheet'!U265="","",'S.D. Paste sheet'!U265)</f>
        <v>YYDGSOS</v>
      </c>
      <c r="V265" s="20">
        <f>IF('S.D. Paste sheet'!V265="","",'S.D. Paste sheet'!V265)</f>
        <v>9784348539</v>
      </c>
      <c r="W265" s="20" t="str">
        <f>IF('S.D. Paste sheet'!W265="","",'S.D. Paste sheet'!W265)</f>
        <v>PALI ROAD,RAIPUR,BAR,306105</v>
      </c>
      <c r="X265" s="20">
        <f>IF('S.D. Paste sheet'!X265="","",'S.D. Paste sheet'!X265)</f>
        <v>70000</v>
      </c>
      <c r="Y265" s="20" t="str">
        <f>IF('S.D. Paste sheet'!Y265="","",'S.D. Paste sheet'!Y265)</f>
        <v>N</v>
      </c>
      <c r="Z265" s="20" t="str">
        <f>IF('S.D. Paste sheet'!Z265="","",'S.D. Paste sheet'!Z265)</f>
        <v>N</v>
      </c>
      <c r="AA265" s="20" t="str">
        <f>IF('S.D. Paste sheet'!AA265="","",'S.D. Paste sheet'!AA265)</f>
        <v>No</v>
      </c>
      <c r="AB265" s="20">
        <f>IF('S.D. Paste sheet'!AB265="","",'S.D. Paste sheet'!AB265)</f>
        <v>13</v>
      </c>
      <c r="AC265" s="20" t="str">
        <f>IF('S.D. Paste sheet'!AC265="","",'S.D. Paste sheet'!AC265)</f>
        <v>None</v>
      </c>
      <c r="AD265" s="20">
        <f>IF('S.D. Paste sheet'!AD265="","",'S.D. Paste sheet'!AD265)</f>
        <v>0</v>
      </c>
      <c r="AE265" s="28"/>
      <c r="AF265" t="str">
        <f>IF(AK265="","",IF(AK265&gt;0,COUNT($AG$2:AG265),""))</f>
        <v/>
      </c>
      <c r="AG265" s="25" t="str">
        <f t="shared" si="130"/>
        <v/>
      </c>
      <c r="AH265" s="25" t="str">
        <f t="shared" si="131"/>
        <v/>
      </c>
      <c r="AI265" s="25" t="str">
        <f t="shared" si="132"/>
        <v/>
      </c>
      <c r="AJ265" s="25" t="str">
        <f t="shared" si="133"/>
        <v/>
      </c>
      <c r="AK265" s="25" t="str">
        <f t="shared" si="134"/>
        <v/>
      </c>
      <c r="AL265" s="25" t="str">
        <f t="shared" si="135"/>
        <v/>
      </c>
      <c r="AM265" s="25" t="str">
        <f t="shared" si="136"/>
        <v/>
      </c>
      <c r="AN265" s="25" t="str">
        <f t="shared" si="137"/>
        <v/>
      </c>
      <c r="AO265" s="25" t="str">
        <f t="shared" si="138"/>
        <v/>
      </c>
      <c r="AP265" s="25" t="str">
        <f t="shared" si="139"/>
        <v/>
      </c>
      <c r="AQ265" s="25" t="str">
        <f t="shared" si="140"/>
        <v/>
      </c>
      <c r="AR265" s="25" t="str">
        <f t="shared" si="141"/>
        <v/>
      </c>
      <c r="AS265" s="25" t="str">
        <f t="shared" si="142"/>
        <v/>
      </c>
      <c r="AT265" s="25" t="str">
        <f t="shared" si="143"/>
        <v/>
      </c>
      <c r="AU265" s="25" t="str">
        <f t="shared" si="144"/>
        <v/>
      </c>
      <c r="AV265" s="25" t="str">
        <f t="shared" si="145"/>
        <v/>
      </c>
      <c r="AX265" t="str">
        <f>IF(BC265="","",IF(BC265&gt;0,COUNT($AY$2:AY265),""))</f>
        <v/>
      </c>
      <c r="AY265" s="25" t="str">
        <f t="shared" si="146"/>
        <v/>
      </c>
      <c r="AZ265" s="25" t="str">
        <f t="shared" si="147"/>
        <v/>
      </c>
      <c r="BA265" s="25" t="str">
        <f t="shared" si="148"/>
        <v/>
      </c>
      <c r="BB265" s="25" t="str">
        <f t="shared" si="149"/>
        <v/>
      </c>
      <c r="BC265" s="25" t="str">
        <f t="shared" si="150"/>
        <v/>
      </c>
      <c r="BD265" s="25" t="str">
        <f t="shared" si="151"/>
        <v/>
      </c>
      <c r="BE265" s="25" t="str">
        <f t="shared" si="152"/>
        <v/>
      </c>
      <c r="BF265" s="25" t="str">
        <f t="shared" si="153"/>
        <v/>
      </c>
      <c r="BG265" s="25" t="str">
        <f t="shared" si="154"/>
        <v/>
      </c>
      <c r="BH265" s="25" t="str">
        <f t="shared" si="155"/>
        <v/>
      </c>
      <c r="BI265" s="25" t="str">
        <f t="shared" si="156"/>
        <v/>
      </c>
      <c r="BJ265" s="25" t="str">
        <f t="shared" si="157"/>
        <v/>
      </c>
      <c r="BK265" s="25" t="str">
        <f t="shared" si="158"/>
        <v/>
      </c>
      <c r="BL265" s="25" t="str">
        <f t="shared" si="159"/>
        <v/>
      </c>
      <c r="BM265" s="25" t="str">
        <f t="shared" si="160"/>
        <v/>
      </c>
      <c r="BN265" s="25" t="str">
        <f t="shared" si="161"/>
        <v/>
      </c>
    </row>
    <row r="266" spans="1:66" ht="30" x14ac:dyDescent="0.25">
      <c r="A266" s="20" t="str">
        <f>IF('S.D. Paste sheet'!A266="","",'S.D. Paste sheet'!A266)</f>
        <v/>
      </c>
      <c r="B266" s="20" t="str">
        <f>IF('S.D. Paste sheet'!B266="","",'S.D. Paste sheet'!B266)</f>
        <v/>
      </c>
      <c r="C266" s="20" t="str">
        <f>IF('S.D. Paste sheet'!C266="","",'S.D. Paste sheet'!C266)</f>
        <v/>
      </c>
      <c r="D266" s="20" t="str">
        <f>IF('S.D. Paste sheet'!D266="","",'S.D. Paste sheet'!D266)</f>
        <v/>
      </c>
      <c r="E266" s="20" t="str">
        <f>IF('S.D. Paste sheet'!E266="","",UPPER('S.D. Paste sheet'!E266))</f>
        <v/>
      </c>
      <c r="F266" s="20" t="str">
        <f>IF('S.D. Paste sheet'!F266="","",'S.D. Paste sheet'!F266)</f>
        <v/>
      </c>
      <c r="G266" s="20" t="str">
        <f>IF('S.D. Paste sheet'!G266="","",UPPER('S.D. Paste sheet'!G266))</f>
        <v/>
      </c>
      <c r="H266" s="20" t="str">
        <f>IF('S.D. Paste sheet'!H266="","",UPPER('S.D. Paste sheet'!H266))</f>
        <v/>
      </c>
      <c r="I266" s="20" t="str">
        <f>IF('S.D. Paste sheet'!I266="","",'S.D. Paste sheet'!I266)</f>
        <v/>
      </c>
      <c r="J266" s="20" t="str">
        <f>IF('S.D. Paste sheet'!J266="","",'S.D. Paste sheet'!J266)</f>
        <v/>
      </c>
      <c r="K266" s="20" t="str">
        <f>IF('S.D. Paste sheet'!K266="","",'S.D. Paste sheet'!K266)</f>
        <v/>
      </c>
      <c r="L266" s="20" t="str">
        <f>IF('S.D. Paste sheet'!L266="","",'S.D. Paste sheet'!L266)</f>
        <v/>
      </c>
      <c r="M266" s="20" t="str">
        <f>IF('S.D. Paste sheet'!M266="","",'S.D. Paste sheet'!M266)</f>
        <v/>
      </c>
      <c r="N266" s="20" t="str">
        <f>IF('S.D. Paste sheet'!N266="","",'S.D. Paste sheet'!N266)</f>
        <v/>
      </c>
      <c r="O266" s="20" t="str">
        <f>IF('S.D. Paste sheet'!O266="","",'S.D. Paste sheet'!O266)</f>
        <v>SBC</v>
      </c>
      <c r="P266" s="20" t="str">
        <f>IF('S.D. Paste sheet'!P266="","",'S.D. Paste sheet'!P266)</f>
        <v>Hindu</v>
      </c>
      <c r="Q266" s="20" t="str">
        <f>IF('S.D. Paste sheet'!Q266="","",'S.D. Paste sheet'!Q266)</f>
        <v/>
      </c>
      <c r="R266" s="20" t="str">
        <f>IF('S.D. Paste sheet'!R266="","",'S.D. Paste sheet'!R266)</f>
        <v>MAHATMA GANDHI GOVT. SCHOOL BAR (214110)</v>
      </c>
      <c r="S266" s="20">
        <f>IF('S.D. Paste sheet'!S266="","",'S.D. Paste sheet'!S266)</f>
        <v>8200204302</v>
      </c>
      <c r="T266" s="20" t="str">
        <f>IF('S.D. Paste sheet'!T266="","",'S.D. Paste sheet'!T266)</f>
        <v>XXXX9807</v>
      </c>
      <c r="U266" s="20" t="str">
        <f>IF('S.D. Paste sheet'!U266="","",'S.D. Paste sheet'!U266)</f>
        <v/>
      </c>
      <c r="V266" s="20">
        <f>IF('S.D. Paste sheet'!V266="","",'S.D. Paste sheet'!V266)</f>
        <v>9460194006</v>
      </c>
      <c r="W266" s="20" t="str">
        <f>IF('S.D. Paste sheet'!W266="","",'S.D. Paste sheet'!W266)</f>
        <v>V/P- BAR,RAIPUR,BAR,306105</v>
      </c>
      <c r="X266" s="20">
        <f>IF('S.D. Paste sheet'!X266="","",'S.D. Paste sheet'!X266)</f>
        <v>360000</v>
      </c>
      <c r="Y266" s="20" t="str">
        <f>IF('S.D. Paste sheet'!Y266="","",'S.D. Paste sheet'!Y266)</f>
        <v>N</v>
      </c>
      <c r="Z266" s="20" t="str">
        <f>IF('S.D. Paste sheet'!Z266="","",'S.D. Paste sheet'!Z266)</f>
        <v>N</v>
      </c>
      <c r="AA266" s="20" t="str">
        <f>IF('S.D. Paste sheet'!AA266="","",'S.D. Paste sheet'!AA266)</f>
        <v>No</v>
      </c>
      <c r="AB266" s="20">
        <f>IF('S.D. Paste sheet'!AB266="","",'S.D. Paste sheet'!AB266)</f>
        <v>16</v>
      </c>
      <c r="AC266" s="20" t="str">
        <f>IF('S.D. Paste sheet'!AC266="","",'S.D. Paste sheet'!AC266)</f>
        <v>None</v>
      </c>
      <c r="AD266" s="20">
        <f>IF('S.D. Paste sheet'!AD266="","",'S.D. Paste sheet'!AD266)</f>
        <v>1</v>
      </c>
      <c r="AE266" s="28"/>
      <c r="AF266" t="str">
        <f>IF(AK266="","",IF(AK266&gt;0,COUNT($AG$2:AG266),""))</f>
        <v/>
      </c>
      <c r="AG266" s="25" t="str">
        <f t="shared" si="130"/>
        <v/>
      </c>
      <c r="AH266" s="25" t="str">
        <f t="shared" si="131"/>
        <v/>
      </c>
      <c r="AI266" s="25" t="str">
        <f t="shared" si="132"/>
        <v/>
      </c>
      <c r="AJ266" s="25" t="str">
        <f t="shared" si="133"/>
        <v/>
      </c>
      <c r="AK266" s="25" t="str">
        <f t="shared" si="134"/>
        <v/>
      </c>
      <c r="AL266" s="25" t="str">
        <f t="shared" si="135"/>
        <v/>
      </c>
      <c r="AM266" s="25" t="str">
        <f t="shared" si="136"/>
        <v/>
      </c>
      <c r="AN266" s="25" t="str">
        <f t="shared" si="137"/>
        <v/>
      </c>
      <c r="AO266" s="25" t="str">
        <f t="shared" si="138"/>
        <v/>
      </c>
      <c r="AP266" s="25" t="str">
        <f t="shared" si="139"/>
        <v/>
      </c>
      <c r="AQ266" s="25" t="str">
        <f t="shared" si="140"/>
        <v/>
      </c>
      <c r="AR266" s="25" t="str">
        <f t="shared" si="141"/>
        <v/>
      </c>
      <c r="AS266" s="25" t="str">
        <f t="shared" si="142"/>
        <v/>
      </c>
      <c r="AT266" s="25" t="str">
        <f t="shared" si="143"/>
        <v/>
      </c>
      <c r="AU266" s="25" t="str">
        <f t="shared" si="144"/>
        <v/>
      </c>
      <c r="AV266" s="25" t="str">
        <f t="shared" si="145"/>
        <v/>
      </c>
      <c r="AX266" t="str">
        <f>IF(BC266="","",IF(BC266&gt;0,COUNT($AY$2:AY266),""))</f>
        <v/>
      </c>
      <c r="AY266" s="25" t="str">
        <f t="shared" si="146"/>
        <v/>
      </c>
      <c r="AZ266" s="25" t="str">
        <f t="shared" si="147"/>
        <v/>
      </c>
      <c r="BA266" s="25" t="str">
        <f t="shared" si="148"/>
        <v/>
      </c>
      <c r="BB266" s="25" t="str">
        <f t="shared" si="149"/>
        <v/>
      </c>
      <c r="BC266" s="25" t="str">
        <f t="shared" si="150"/>
        <v/>
      </c>
      <c r="BD266" s="25" t="str">
        <f t="shared" si="151"/>
        <v/>
      </c>
      <c r="BE266" s="25" t="str">
        <f t="shared" si="152"/>
        <v/>
      </c>
      <c r="BF266" s="25" t="str">
        <f t="shared" si="153"/>
        <v/>
      </c>
      <c r="BG266" s="25" t="str">
        <f t="shared" si="154"/>
        <v/>
      </c>
      <c r="BH266" s="25" t="str">
        <f t="shared" si="155"/>
        <v/>
      </c>
      <c r="BI266" s="25" t="str">
        <f t="shared" si="156"/>
        <v/>
      </c>
      <c r="BJ266" s="25" t="str">
        <f t="shared" si="157"/>
        <v/>
      </c>
      <c r="BK266" s="25" t="str">
        <f t="shared" si="158"/>
        <v/>
      </c>
      <c r="BL266" s="25" t="str">
        <f t="shared" si="159"/>
        <v/>
      </c>
      <c r="BM266" s="25" t="str">
        <f t="shared" si="160"/>
        <v/>
      </c>
      <c r="BN266" s="25" t="str">
        <f t="shared" si="161"/>
        <v/>
      </c>
    </row>
    <row r="267" spans="1:66" ht="30" x14ac:dyDescent="0.25">
      <c r="A267" s="20" t="str">
        <f>IF('S.D. Paste sheet'!A267="","",'S.D. Paste sheet'!A267)</f>
        <v/>
      </c>
      <c r="B267" s="20" t="str">
        <f>IF('S.D. Paste sheet'!B267="","",'S.D. Paste sheet'!B267)</f>
        <v/>
      </c>
      <c r="C267" s="20" t="str">
        <f>IF('S.D. Paste sheet'!C267="","",'S.D. Paste sheet'!C267)</f>
        <v/>
      </c>
      <c r="D267" s="20" t="str">
        <f>IF('S.D. Paste sheet'!D267="","",'S.D. Paste sheet'!D267)</f>
        <v/>
      </c>
      <c r="E267" s="20" t="str">
        <f>IF('S.D. Paste sheet'!E267="","",UPPER('S.D. Paste sheet'!E267))</f>
        <v/>
      </c>
      <c r="F267" s="20" t="str">
        <f>IF('S.D. Paste sheet'!F267="","",'S.D. Paste sheet'!F267)</f>
        <v/>
      </c>
      <c r="G267" s="20" t="str">
        <f>IF('S.D. Paste sheet'!G267="","",UPPER('S.D. Paste sheet'!G267))</f>
        <v/>
      </c>
      <c r="H267" s="20" t="str">
        <f>IF('S.D. Paste sheet'!H267="","",UPPER('S.D. Paste sheet'!H267))</f>
        <v/>
      </c>
      <c r="I267" s="20" t="str">
        <f>IF('S.D. Paste sheet'!I267="","",'S.D. Paste sheet'!I267)</f>
        <v/>
      </c>
      <c r="J267" s="20" t="str">
        <f>IF('S.D. Paste sheet'!J267="","",'S.D. Paste sheet'!J267)</f>
        <v/>
      </c>
      <c r="K267" s="20" t="str">
        <f>IF('S.D. Paste sheet'!K267="","",'S.D. Paste sheet'!K267)</f>
        <v/>
      </c>
      <c r="L267" s="20" t="str">
        <f>IF('S.D. Paste sheet'!L267="","",'S.D. Paste sheet'!L267)</f>
        <v/>
      </c>
      <c r="M267" s="20" t="str">
        <f>IF('S.D. Paste sheet'!M267="","",'S.D. Paste sheet'!M267)</f>
        <v/>
      </c>
      <c r="N267" s="20" t="str">
        <f>IF('S.D. Paste sheet'!N267="","",'S.D. Paste sheet'!N267)</f>
        <v/>
      </c>
      <c r="O267" s="20" t="str">
        <f>IF('S.D. Paste sheet'!O267="","",'S.D. Paste sheet'!O267)</f>
        <v>OBC</v>
      </c>
      <c r="P267" s="20" t="str">
        <f>IF('S.D. Paste sheet'!P267="","",'S.D. Paste sheet'!P267)</f>
        <v>Hindu</v>
      </c>
      <c r="Q267" s="20" t="str">
        <f>IF('S.D. Paste sheet'!Q267="","",'S.D. Paste sheet'!Q267)</f>
        <v/>
      </c>
      <c r="R267" s="20" t="str">
        <f>IF('S.D. Paste sheet'!R267="","",'S.D. Paste sheet'!R267)</f>
        <v>MAHATMA GANDHI GOVT. SCHOOL BAR (214110)</v>
      </c>
      <c r="S267" s="20">
        <f>IF('S.D. Paste sheet'!S267="","",'S.D. Paste sheet'!S267)</f>
        <v>8200204302</v>
      </c>
      <c r="T267" s="20" t="str">
        <f>IF('S.D. Paste sheet'!T267="","",'S.D. Paste sheet'!T267)</f>
        <v>XXXX2223</v>
      </c>
      <c r="U267" s="20" t="str">
        <f>IF('S.D. Paste sheet'!U267="","",'S.D. Paste sheet'!U267)</f>
        <v>YACCFYW</v>
      </c>
      <c r="V267" s="20">
        <f>IF('S.D. Paste sheet'!V267="","",'S.D. Paste sheet'!V267)</f>
        <v>9928207592</v>
      </c>
      <c r="W267" s="20" t="str">
        <f>IF('S.D. Paste sheet'!W267="","",'S.D. Paste sheet'!W267)</f>
        <v>Aangan badi center -1 ke pas,Raipur,Bar,306105</v>
      </c>
      <c r="X267" s="20">
        <f>IF('S.D. Paste sheet'!X267="","",'S.D. Paste sheet'!X267)</f>
        <v>46000</v>
      </c>
      <c r="Y267" s="20" t="str">
        <f>IF('S.D. Paste sheet'!Y267="","",'S.D. Paste sheet'!Y267)</f>
        <v>N</v>
      </c>
      <c r="Z267" s="20" t="str">
        <f>IF('S.D. Paste sheet'!Z267="","",'S.D. Paste sheet'!Z267)</f>
        <v>N</v>
      </c>
      <c r="AA267" s="20" t="str">
        <f>IF('S.D. Paste sheet'!AA267="","",'S.D. Paste sheet'!AA267)</f>
        <v>No</v>
      </c>
      <c r="AB267" s="20">
        <f>IF('S.D. Paste sheet'!AB267="","",'S.D. Paste sheet'!AB267)</f>
        <v>13</v>
      </c>
      <c r="AC267" s="20" t="str">
        <f>IF('S.D. Paste sheet'!AC267="","",'S.D. Paste sheet'!AC267)</f>
        <v>None</v>
      </c>
      <c r="AD267" s="20">
        <f>IF('S.D. Paste sheet'!AD267="","",'S.D. Paste sheet'!AD267)</f>
        <v>0</v>
      </c>
      <c r="AE267" s="28"/>
      <c r="AF267" t="str">
        <f>IF(AK267="","",IF(AK267&gt;0,COUNT($AG$2:AG267),""))</f>
        <v/>
      </c>
      <c r="AG267" s="25" t="str">
        <f t="shared" si="130"/>
        <v/>
      </c>
      <c r="AH267" s="25" t="str">
        <f t="shared" si="131"/>
        <v/>
      </c>
      <c r="AI267" s="25" t="str">
        <f t="shared" si="132"/>
        <v/>
      </c>
      <c r="AJ267" s="25" t="str">
        <f t="shared" si="133"/>
        <v/>
      </c>
      <c r="AK267" s="25" t="str">
        <f t="shared" si="134"/>
        <v/>
      </c>
      <c r="AL267" s="25" t="str">
        <f t="shared" si="135"/>
        <v/>
      </c>
      <c r="AM267" s="25" t="str">
        <f t="shared" si="136"/>
        <v/>
      </c>
      <c r="AN267" s="25" t="str">
        <f t="shared" si="137"/>
        <v/>
      </c>
      <c r="AO267" s="25" t="str">
        <f t="shared" si="138"/>
        <v/>
      </c>
      <c r="AP267" s="25" t="str">
        <f t="shared" si="139"/>
        <v/>
      </c>
      <c r="AQ267" s="25" t="str">
        <f t="shared" si="140"/>
        <v/>
      </c>
      <c r="AR267" s="25" t="str">
        <f t="shared" si="141"/>
        <v/>
      </c>
      <c r="AS267" s="25" t="str">
        <f t="shared" si="142"/>
        <v/>
      </c>
      <c r="AT267" s="25" t="str">
        <f t="shared" si="143"/>
        <v/>
      </c>
      <c r="AU267" s="25" t="str">
        <f t="shared" si="144"/>
        <v/>
      </c>
      <c r="AV267" s="25" t="str">
        <f t="shared" si="145"/>
        <v/>
      </c>
      <c r="AX267" t="str">
        <f>IF(BC267="","",IF(BC267&gt;0,COUNT($AY$2:AY267),""))</f>
        <v/>
      </c>
      <c r="AY267" s="25" t="str">
        <f t="shared" si="146"/>
        <v/>
      </c>
      <c r="AZ267" s="25" t="str">
        <f t="shared" si="147"/>
        <v/>
      </c>
      <c r="BA267" s="25" t="str">
        <f t="shared" si="148"/>
        <v/>
      </c>
      <c r="BB267" s="25" t="str">
        <f t="shared" si="149"/>
        <v/>
      </c>
      <c r="BC267" s="25" t="str">
        <f t="shared" si="150"/>
        <v/>
      </c>
      <c r="BD267" s="25" t="str">
        <f t="shared" si="151"/>
        <v/>
      </c>
      <c r="BE267" s="25" t="str">
        <f t="shared" si="152"/>
        <v/>
      </c>
      <c r="BF267" s="25" t="str">
        <f t="shared" si="153"/>
        <v/>
      </c>
      <c r="BG267" s="25" t="str">
        <f t="shared" si="154"/>
        <v/>
      </c>
      <c r="BH267" s="25" t="str">
        <f t="shared" si="155"/>
        <v/>
      </c>
      <c r="BI267" s="25" t="str">
        <f t="shared" si="156"/>
        <v/>
      </c>
      <c r="BJ267" s="25" t="str">
        <f t="shared" si="157"/>
        <v/>
      </c>
      <c r="BK267" s="25" t="str">
        <f t="shared" si="158"/>
        <v/>
      </c>
      <c r="BL267" s="25" t="str">
        <f t="shared" si="159"/>
        <v/>
      </c>
      <c r="BM267" s="25" t="str">
        <f t="shared" si="160"/>
        <v/>
      </c>
      <c r="BN267" s="25" t="str">
        <f t="shared" si="161"/>
        <v/>
      </c>
    </row>
    <row r="268" spans="1:66" ht="30" x14ac:dyDescent="0.25">
      <c r="A268" s="20" t="str">
        <f>IF('S.D. Paste sheet'!A268="","",'S.D. Paste sheet'!A268)</f>
        <v/>
      </c>
      <c r="B268" s="20" t="str">
        <f>IF('S.D. Paste sheet'!B268="","",'S.D. Paste sheet'!B268)</f>
        <v/>
      </c>
      <c r="C268" s="20" t="str">
        <f>IF('S.D. Paste sheet'!C268="","",'S.D. Paste sheet'!C268)</f>
        <v/>
      </c>
      <c r="D268" s="20" t="str">
        <f>IF('S.D. Paste sheet'!D268="","",'S.D. Paste sheet'!D268)</f>
        <v/>
      </c>
      <c r="E268" s="20" t="str">
        <f>IF('S.D. Paste sheet'!E268="","",UPPER('S.D. Paste sheet'!E268))</f>
        <v/>
      </c>
      <c r="F268" s="20" t="str">
        <f>IF('S.D. Paste sheet'!F268="","",'S.D. Paste sheet'!F268)</f>
        <v/>
      </c>
      <c r="G268" s="20" t="str">
        <f>IF('S.D. Paste sheet'!G268="","",UPPER('S.D. Paste sheet'!G268))</f>
        <v/>
      </c>
      <c r="H268" s="20" t="str">
        <f>IF('S.D. Paste sheet'!H268="","",UPPER('S.D. Paste sheet'!H268))</f>
        <v/>
      </c>
      <c r="I268" s="20" t="str">
        <f>IF('S.D. Paste sheet'!I268="","",'S.D. Paste sheet'!I268)</f>
        <v/>
      </c>
      <c r="J268" s="20" t="str">
        <f>IF('S.D. Paste sheet'!J268="","",'S.D. Paste sheet'!J268)</f>
        <v/>
      </c>
      <c r="K268" s="20" t="str">
        <f>IF('S.D. Paste sheet'!K268="","",'S.D. Paste sheet'!K268)</f>
        <v/>
      </c>
      <c r="L268" s="20" t="str">
        <f>IF('S.D. Paste sheet'!L268="","",'S.D. Paste sheet'!L268)</f>
        <v/>
      </c>
      <c r="M268" s="20" t="str">
        <f>IF('S.D. Paste sheet'!M268="","",'S.D. Paste sheet'!M268)</f>
        <v/>
      </c>
      <c r="N268" s="20" t="str">
        <f>IF('S.D. Paste sheet'!N268="","",'S.D. Paste sheet'!N268)</f>
        <v/>
      </c>
      <c r="O268" s="20" t="str">
        <f>IF('S.D. Paste sheet'!O268="","",'S.D. Paste sheet'!O268)</f>
        <v>OBC</v>
      </c>
      <c r="P268" s="20" t="str">
        <f>IF('S.D. Paste sheet'!P268="","",'S.D. Paste sheet'!P268)</f>
        <v>Muslim</v>
      </c>
      <c r="Q268" s="20" t="str">
        <f>IF('S.D. Paste sheet'!Q268="","",'S.D. Paste sheet'!Q268)</f>
        <v/>
      </c>
      <c r="R268" s="20" t="str">
        <f>IF('S.D. Paste sheet'!R268="","",'S.D. Paste sheet'!R268)</f>
        <v>MAHATMA GANDHI GOVT. SCHOOL BAR (214110)</v>
      </c>
      <c r="S268" s="20">
        <f>IF('S.D. Paste sheet'!S268="","",'S.D. Paste sheet'!S268)</f>
        <v>8200204302</v>
      </c>
      <c r="T268" s="20" t="str">
        <f>IF('S.D. Paste sheet'!T268="","",'S.D. Paste sheet'!T268)</f>
        <v>XXXX3444</v>
      </c>
      <c r="U268" s="20" t="str">
        <f>IF('S.D. Paste sheet'!U268="","",'S.D. Paste sheet'!U268)</f>
        <v/>
      </c>
      <c r="V268" s="20">
        <f>IF('S.D. Paste sheet'!V268="","",'S.D. Paste sheet'!V268)</f>
        <v>8209088110</v>
      </c>
      <c r="W268" s="20" t="str">
        <f>IF('S.D. Paste sheet'!W268="","",'S.D. Paste sheet'!W268)</f>
        <v>RAMDEV NAGAR, JODHPUR ROAD, BAR , PALI,RAIPUR,BAR,306105</v>
      </c>
      <c r="X268" s="20">
        <f>IF('S.D. Paste sheet'!X268="","",'S.D. Paste sheet'!X268)</f>
        <v>84000</v>
      </c>
      <c r="Y268" s="20" t="str">
        <f>IF('S.D. Paste sheet'!Y268="","",'S.D. Paste sheet'!Y268)</f>
        <v>Y</v>
      </c>
      <c r="Z268" s="20" t="str">
        <f>IF('S.D. Paste sheet'!Z268="","",'S.D. Paste sheet'!Z268)</f>
        <v>N</v>
      </c>
      <c r="AA268" s="20" t="str">
        <f>IF('S.D. Paste sheet'!AA268="","",'S.D. Paste sheet'!AA268)</f>
        <v>Yes</v>
      </c>
      <c r="AB268" s="20">
        <f>IF('S.D. Paste sheet'!AB268="","",'S.D. Paste sheet'!AB268)</f>
        <v>14</v>
      </c>
      <c r="AC268" s="20" t="str">
        <f>IF('S.D. Paste sheet'!AC268="","",'S.D. Paste sheet'!AC268)</f>
        <v>None</v>
      </c>
      <c r="AD268" s="20">
        <f>IF('S.D. Paste sheet'!AD268="","",'S.D. Paste sheet'!AD268)</f>
        <v>1</v>
      </c>
      <c r="AE268" s="28"/>
      <c r="AF268" t="str">
        <f>IF(AK268="","",IF(AK268&gt;0,COUNT($AG$2:AG268),""))</f>
        <v/>
      </c>
      <c r="AG268" s="25" t="str">
        <f t="shared" si="130"/>
        <v/>
      </c>
      <c r="AH268" s="25" t="str">
        <f t="shared" si="131"/>
        <v/>
      </c>
      <c r="AI268" s="25" t="str">
        <f t="shared" si="132"/>
        <v/>
      </c>
      <c r="AJ268" s="25" t="str">
        <f t="shared" si="133"/>
        <v/>
      </c>
      <c r="AK268" s="25" t="str">
        <f t="shared" si="134"/>
        <v/>
      </c>
      <c r="AL268" s="25" t="str">
        <f t="shared" si="135"/>
        <v/>
      </c>
      <c r="AM268" s="25" t="str">
        <f t="shared" si="136"/>
        <v/>
      </c>
      <c r="AN268" s="25" t="str">
        <f t="shared" si="137"/>
        <v/>
      </c>
      <c r="AO268" s="25" t="str">
        <f t="shared" si="138"/>
        <v/>
      </c>
      <c r="AP268" s="25" t="str">
        <f t="shared" si="139"/>
        <v/>
      </c>
      <c r="AQ268" s="25" t="str">
        <f t="shared" si="140"/>
        <v/>
      </c>
      <c r="AR268" s="25" t="str">
        <f t="shared" si="141"/>
        <v/>
      </c>
      <c r="AS268" s="25" t="str">
        <f t="shared" si="142"/>
        <v/>
      </c>
      <c r="AT268" s="25" t="str">
        <f t="shared" si="143"/>
        <v/>
      </c>
      <c r="AU268" s="25" t="str">
        <f t="shared" si="144"/>
        <v/>
      </c>
      <c r="AV268" s="25" t="str">
        <f t="shared" si="145"/>
        <v/>
      </c>
      <c r="AX268" t="str">
        <f>IF(BC268="","",IF(BC268&gt;0,COUNT($AY$2:AY268),""))</f>
        <v/>
      </c>
      <c r="AY268" s="25" t="str">
        <f t="shared" si="146"/>
        <v/>
      </c>
      <c r="AZ268" s="25" t="str">
        <f t="shared" si="147"/>
        <v/>
      </c>
      <c r="BA268" s="25" t="str">
        <f t="shared" si="148"/>
        <v/>
      </c>
      <c r="BB268" s="25" t="str">
        <f t="shared" si="149"/>
        <v/>
      </c>
      <c r="BC268" s="25" t="str">
        <f t="shared" si="150"/>
        <v/>
      </c>
      <c r="BD268" s="25" t="str">
        <f t="shared" si="151"/>
        <v/>
      </c>
      <c r="BE268" s="25" t="str">
        <f t="shared" si="152"/>
        <v/>
      </c>
      <c r="BF268" s="25" t="str">
        <f t="shared" si="153"/>
        <v/>
      </c>
      <c r="BG268" s="25" t="str">
        <f t="shared" si="154"/>
        <v/>
      </c>
      <c r="BH268" s="25" t="str">
        <f t="shared" si="155"/>
        <v/>
      </c>
      <c r="BI268" s="25" t="str">
        <f t="shared" si="156"/>
        <v/>
      </c>
      <c r="BJ268" s="25" t="str">
        <f t="shared" si="157"/>
        <v/>
      </c>
      <c r="BK268" s="25" t="str">
        <f t="shared" si="158"/>
        <v/>
      </c>
      <c r="BL268" s="25" t="str">
        <f t="shared" si="159"/>
        <v/>
      </c>
      <c r="BM268" s="25" t="str">
        <f t="shared" si="160"/>
        <v/>
      </c>
      <c r="BN268" s="25" t="str">
        <f t="shared" si="161"/>
        <v/>
      </c>
    </row>
    <row r="269" spans="1:66" ht="30" x14ac:dyDescent="0.25">
      <c r="A269" s="20" t="str">
        <f>IF('S.D. Paste sheet'!A269="","",'S.D. Paste sheet'!A269)</f>
        <v/>
      </c>
      <c r="B269" s="20" t="str">
        <f>IF('S.D. Paste sheet'!B269="","",'S.D. Paste sheet'!B269)</f>
        <v/>
      </c>
      <c r="C269" s="20" t="str">
        <f>IF('S.D. Paste sheet'!C269="","",'S.D. Paste sheet'!C269)</f>
        <v/>
      </c>
      <c r="D269" s="20" t="str">
        <f>IF('S.D. Paste sheet'!D269="","",'S.D. Paste sheet'!D269)</f>
        <v/>
      </c>
      <c r="E269" s="20" t="str">
        <f>IF('S.D. Paste sheet'!E269="","",UPPER('S.D. Paste sheet'!E269))</f>
        <v/>
      </c>
      <c r="F269" s="20" t="str">
        <f>IF('S.D. Paste sheet'!F269="","",'S.D. Paste sheet'!F269)</f>
        <v/>
      </c>
      <c r="G269" s="20" t="str">
        <f>IF('S.D. Paste sheet'!G269="","",UPPER('S.D. Paste sheet'!G269))</f>
        <v/>
      </c>
      <c r="H269" s="20" t="str">
        <f>IF('S.D. Paste sheet'!H269="","",UPPER('S.D. Paste sheet'!H269))</f>
        <v/>
      </c>
      <c r="I269" s="20" t="str">
        <f>IF('S.D. Paste sheet'!I269="","",'S.D. Paste sheet'!I269)</f>
        <v/>
      </c>
      <c r="J269" s="20" t="str">
        <f>IF('S.D. Paste sheet'!J269="","",'S.D. Paste sheet'!J269)</f>
        <v/>
      </c>
      <c r="K269" s="20" t="str">
        <f>IF('S.D. Paste sheet'!K269="","",'S.D. Paste sheet'!K269)</f>
        <v/>
      </c>
      <c r="L269" s="20" t="str">
        <f>IF('S.D. Paste sheet'!L269="","",'S.D. Paste sheet'!L269)</f>
        <v/>
      </c>
      <c r="M269" s="20" t="str">
        <f>IF('S.D. Paste sheet'!M269="","",'S.D. Paste sheet'!M269)</f>
        <v/>
      </c>
      <c r="N269" s="20" t="str">
        <f>IF('S.D. Paste sheet'!N269="","",'S.D. Paste sheet'!N269)</f>
        <v/>
      </c>
      <c r="O269" s="20" t="str">
        <f>IF('S.D. Paste sheet'!O269="","",'S.D. Paste sheet'!O269)</f>
        <v>SC</v>
      </c>
      <c r="P269" s="20" t="str">
        <f>IF('S.D. Paste sheet'!P269="","",'S.D. Paste sheet'!P269)</f>
        <v>Hindu</v>
      </c>
      <c r="Q269" s="20" t="str">
        <f>IF('S.D. Paste sheet'!Q269="","",'S.D. Paste sheet'!Q269)</f>
        <v/>
      </c>
      <c r="R269" s="20" t="str">
        <f>IF('S.D. Paste sheet'!R269="","",'S.D. Paste sheet'!R269)</f>
        <v>MAHATMA GANDHI GOVT. SCHOOL BAR (214110)</v>
      </c>
      <c r="S269" s="20">
        <f>IF('S.D. Paste sheet'!S269="","",'S.D. Paste sheet'!S269)</f>
        <v>8200204302</v>
      </c>
      <c r="T269" s="20" t="str">
        <f>IF('S.D. Paste sheet'!T269="","",'S.D. Paste sheet'!T269)</f>
        <v>XXXX7860</v>
      </c>
      <c r="U269" s="20" t="str">
        <f>IF('S.D. Paste sheet'!U269="","",'S.D. Paste sheet'!U269)</f>
        <v>YAOOCNG</v>
      </c>
      <c r="V269" s="20">
        <f>IF('S.D. Paste sheet'!V269="","",'S.D. Paste sheet'!V269)</f>
        <v>9784358512</v>
      </c>
      <c r="W269" s="20" t="str">
        <f>IF('S.D. Paste sheet'!W269="","",'S.D. Paste sheet'!W269)</f>
        <v>Nayako ka badiya,Raipur,Bar,306105</v>
      </c>
      <c r="X269" s="20">
        <f>IF('S.D. Paste sheet'!X269="","",'S.D. Paste sheet'!X269)</f>
        <v>36000</v>
      </c>
      <c r="Y269" s="20" t="str">
        <f>IF('S.D. Paste sheet'!Y269="","",'S.D. Paste sheet'!Y269)</f>
        <v>N</v>
      </c>
      <c r="Z269" s="20" t="str">
        <f>IF('S.D. Paste sheet'!Z269="","",'S.D. Paste sheet'!Z269)</f>
        <v>N</v>
      </c>
      <c r="AA269" s="20" t="str">
        <f>IF('S.D. Paste sheet'!AA269="","",'S.D. Paste sheet'!AA269)</f>
        <v>No</v>
      </c>
      <c r="AB269" s="20">
        <f>IF('S.D. Paste sheet'!AB269="","",'S.D. Paste sheet'!AB269)</f>
        <v>14</v>
      </c>
      <c r="AC269" s="20" t="str">
        <f>IF('S.D. Paste sheet'!AC269="","",'S.D. Paste sheet'!AC269)</f>
        <v>None</v>
      </c>
      <c r="AD269" s="20">
        <f>IF('S.D. Paste sheet'!AD269="","",'S.D. Paste sheet'!AD269)</f>
        <v>2</v>
      </c>
      <c r="AE269" s="28"/>
      <c r="AF269" t="str">
        <f>IF(AK269="","",IF(AK269&gt;0,COUNT($AG$2:AG269),""))</f>
        <v/>
      </c>
      <c r="AG269" s="25" t="str">
        <f t="shared" si="130"/>
        <v/>
      </c>
      <c r="AH269" s="25" t="str">
        <f t="shared" si="131"/>
        <v/>
      </c>
      <c r="AI269" s="25" t="str">
        <f t="shared" si="132"/>
        <v/>
      </c>
      <c r="AJ269" s="25" t="str">
        <f t="shared" si="133"/>
        <v/>
      </c>
      <c r="AK269" s="25" t="str">
        <f t="shared" si="134"/>
        <v/>
      </c>
      <c r="AL269" s="25" t="str">
        <f t="shared" si="135"/>
        <v/>
      </c>
      <c r="AM269" s="25" t="str">
        <f t="shared" si="136"/>
        <v/>
      </c>
      <c r="AN269" s="25" t="str">
        <f t="shared" si="137"/>
        <v/>
      </c>
      <c r="AO269" s="25" t="str">
        <f t="shared" si="138"/>
        <v/>
      </c>
      <c r="AP269" s="25" t="str">
        <f t="shared" si="139"/>
        <v/>
      </c>
      <c r="AQ269" s="25" t="str">
        <f t="shared" si="140"/>
        <v/>
      </c>
      <c r="AR269" s="25" t="str">
        <f t="shared" si="141"/>
        <v/>
      </c>
      <c r="AS269" s="25" t="str">
        <f t="shared" si="142"/>
        <v/>
      </c>
      <c r="AT269" s="25" t="str">
        <f t="shared" si="143"/>
        <v/>
      </c>
      <c r="AU269" s="25" t="str">
        <f t="shared" si="144"/>
        <v/>
      </c>
      <c r="AV269" s="25" t="str">
        <f t="shared" si="145"/>
        <v/>
      </c>
      <c r="AX269" t="str">
        <f>IF(BC269="","",IF(BC269&gt;0,COUNT($AY$2:AY269),""))</f>
        <v/>
      </c>
      <c r="AY269" s="25" t="str">
        <f t="shared" si="146"/>
        <v/>
      </c>
      <c r="AZ269" s="25" t="str">
        <f t="shared" si="147"/>
        <v/>
      </c>
      <c r="BA269" s="25" t="str">
        <f t="shared" si="148"/>
        <v/>
      </c>
      <c r="BB269" s="25" t="str">
        <f t="shared" si="149"/>
        <v/>
      </c>
      <c r="BC269" s="25" t="str">
        <f t="shared" si="150"/>
        <v/>
      </c>
      <c r="BD269" s="25" t="str">
        <f t="shared" si="151"/>
        <v/>
      </c>
      <c r="BE269" s="25" t="str">
        <f t="shared" si="152"/>
        <v/>
      </c>
      <c r="BF269" s="25" t="str">
        <f t="shared" si="153"/>
        <v/>
      </c>
      <c r="BG269" s="25" t="str">
        <f t="shared" si="154"/>
        <v/>
      </c>
      <c r="BH269" s="25" t="str">
        <f t="shared" si="155"/>
        <v/>
      </c>
      <c r="BI269" s="25" t="str">
        <f t="shared" si="156"/>
        <v/>
      </c>
      <c r="BJ269" s="25" t="str">
        <f t="shared" si="157"/>
        <v/>
      </c>
      <c r="BK269" s="25" t="str">
        <f t="shared" si="158"/>
        <v/>
      </c>
      <c r="BL269" s="25" t="str">
        <f t="shared" si="159"/>
        <v/>
      </c>
      <c r="BM269" s="25" t="str">
        <f t="shared" si="160"/>
        <v/>
      </c>
      <c r="BN269" s="25" t="str">
        <f t="shared" si="161"/>
        <v/>
      </c>
    </row>
    <row r="270" spans="1:66" ht="30" x14ac:dyDescent="0.25">
      <c r="A270" s="20" t="str">
        <f>IF('S.D. Paste sheet'!A270="","",'S.D. Paste sheet'!A270)</f>
        <v/>
      </c>
      <c r="B270" s="20" t="str">
        <f>IF('S.D. Paste sheet'!B270="","",'S.D. Paste sheet'!B270)</f>
        <v/>
      </c>
      <c r="C270" s="20" t="str">
        <f>IF('S.D. Paste sheet'!C270="","",'S.D. Paste sheet'!C270)</f>
        <v/>
      </c>
      <c r="D270" s="20" t="str">
        <f>IF('S.D. Paste sheet'!D270="","",'S.D. Paste sheet'!D270)</f>
        <v/>
      </c>
      <c r="E270" s="20" t="str">
        <f>IF('S.D. Paste sheet'!E270="","",UPPER('S.D. Paste sheet'!E270))</f>
        <v/>
      </c>
      <c r="F270" s="20" t="str">
        <f>IF('S.D. Paste sheet'!F270="","",'S.D. Paste sheet'!F270)</f>
        <v/>
      </c>
      <c r="G270" s="20" t="str">
        <f>IF('S.D. Paste sheet'!G270="","",UPPER('S.D. Paste sheet'!G270))</f>
        <v/>
      </c>
      <c r="H270" s="20" t="str">
        <f>IF('S.D. Paste sheet'!H270="","",UPPER('S.D. Paste sheet'!H270))</f>
        <v/>
      </c>
      <c r="I270" s="20" t="str">
        <f>IF('S.D. Paste sheet'!I270="","",'S.D. Paste sheet'!I270)</f>
        <v/>
      </c>
      <c r="J270" s="20" t="str">
        <f>IF('S.D. Paste sheet'!J270="","",'S.D. Paste sheet'!J270)</f>
        <v/>
      </c>
      <c r="K270" s="20" t="str">
        <f>IF('S.D. Paste sheet'!K270="","",'S.D. Paste sheet'!K270)</f>
        <v/>
      </c>
      <c r="L270" s="20" t="str">
        <f>IF('S.D. Paste sheet'!L270="","",'S.D. Paste sheet'!L270)</f>
        <v/>
      </c>
      <c r="M270" s="20" t="str">
        <f>IF('S.D. Paste sheet'!M270="","",'S.D. Paste sheet'!M270)</f>
        <v/>
      </c>
      <c r="N270" s="20" t="str">
        <f>IF('S.D. Paste sheet'!N270="","",'S.D. Paste sheet'!N270)</f>
        <v/>
      </c>
      <c r="O270" s="20" t="str">
        <f>IF('S.D. Paste sheet'!O270="","",'S.D. Paste sheet'!O270)</f>
        <v>OBC</v>
      </c>
      <c r="P270" s="20" t="str">
        <f>IF('S.D. Paste sheet'!P270="","",'S.D. Paste sheet'!P270)</f>
        <v>Muslim</v>
      </c>
      <c r="Q270" s="20" t="str">
        <f>IF('S.D. Paste sheet'!Q270="","",'S.D. Paste sheet'!Q270)</f>
        <v/>
      </c>
      <c r="R270" s="20" t="str">
        <f>IF('S.D. Paste sheet'!R270="","",'S.D. Paste sheet'!R270)</f>
        <v>MAHATMA GANDHI GOVT. SCHOOL BAR (214110)</v>
      </c>
      <c r="S270" s="20">
        <f>IF('S.D. Paste sheet'!S270="","",'S.D. Paste sheet'!S270)</f>
        <v>8200204302</v>
      </c>
      <c r="T270" s="20" t="str">
        <f>IF('S.D. Paste sheet'!T270="","",'S.D. Paste sheet'!T270)</f>
        <v>XXXX3432</v>
      </c>
      <c r="U270" s="20" t="str">
        <f>IF('S.D. Paste sheet'!U270="","",'S.D. Paste sheet'!U270)</f>
        <v/>
      </c>
      <c r="V270" s="20">
        <f>IF('S.D. Paste sheet'!V270="","",'S.D. Paste sheet'!V270)</f>
        <v>9772162410</v>
      </c>
      <c r="W270" s="20" t="str">
        <f>IF('S.D. Paste sheet'!W270="","",'S.D. Paste sheet'!W270)</f>
        <v>V./P.- CHITAR, RAIPUR , PALI,RAIPUR,CHITAR,306102</v>
      </c>
      <c r="X270" s="20">
        <f>IF('S.D. Paste sheet'!X270="","",'S.D. Paste sheet'!X270)</f>
        <v>600000</v>
      </c>
      <c r="Y270" s="20" t="str">
        <f>IF('S.D. Paste sheet'!Y270="","",'S.D. Paste sheet'!Y270)</f>
        <v>N</v>
      </c>
      <c r="Z270" s="20" t="str">
        <f>IF('S.D. Paste sheet'!Z270="","",'S.D. Paste sheet'!Z270)</f>
        <v>N</v>
      </c>
      <c r="AA270" s="20" t="str">
        <f>IF('S.D. Paste sheet'!AA270="","",'S.D. Paste sheet'!AA270)</f>
        <v>Yes</v>
      </c>
      <c r="AB270" s="20">
        <f>IF('S.D. Paste sheet'!AB270="","",'S.D. Paste sheet'!AB270)</f>
        <v>14</v>
      </c>
      <c r="AC270" s="20" t="str">
        <f>IF('S.D. Paste sheet'!AC270="","",'S.D. Paste sheet'!AC270)</f>
        <v>None</v>
      </c>
      <c r="AD270" s="20">
        <f>IF('S.D. Paste sheet'!AD270="","",'S.D. Paste sheet'!AD270)</f>
        <v>0</v>
      </c>
      <c r="AE270" s="28"/>
      <c r="AF270" t="str">
        <f>IF(AK270="","",IF(AK270&gt;0,COUNT($AG$2:AG270),""))</f>
        <v/>
      </c>
      <c r="AG270" s="25" t="str">
        <f t="shared" si="130"/>
        <v/>
      </c>
      <c r="AH270" s="25" t="str">
        <f t="shared" si="131"/>
        <v/>
      </c>
      <c r="AI270" s="25" t="str">
        <f t="shared" si="132"/>
        <v/>
      </c>
      <c r="AJ270" s="25" t="str">
        <f t="shared" si="133"/>
        <v/>
      </c>
      <c r="AK270" s="25" t="str">
        <f t="shared" si="134"/>
        <v/>
      </c>
      <c r="AL270" s="25" t="str">
        <f t="shared" si="135"/>
        <v/>
      </c>
      <c r="AM270" s="25" t="str">
        <f t="shared" si="136"/>
        <v/>
      </c>
      <c r="AN270" s="25" t="str">
        <f t="shared" si="137"/>
        <v/>
      </c>
      <c r="AO270" s="25" t="str">
        <f t="shared" si="138"/>
        <v/>
      </c>
      <c r="AP270" s="25" t="str">
        <f t="shared" si="139"/>
        <v/>
      </c>
      <c r="AQ270" s="25" t="str">
        <f t="shared" si="140"/>
        <v/>
      </c>
      <c r="AR270" s="25" t="str">
        <f t="shared" si="141"/>
        <v/>
      </c>
      <c r="AS270" s="25" t="str">
        <f t="shared" si="142"/>
        <v/>
      </c>
      <c r="AT270" s="25" t="str">
        <f t="shared" si="143"/>
        <v/>
      </c>
      <c r="AU270" s="25" t="str">
        <f t="shared" si="144"/>
        <v/>
      </c>
      <c r="AV270" s="25" t="str">
        <f t="shared" si="145"/>
        <v/>
      </c>
      <c r="AX270" t="str">
        <f>IF(BC270="","",IF(BC270&gt;0,COUNT($AY$2:AY270),""))</f>
        <v/>
      </c>
      <c r="AY270" s="25" t="str">
        <f t="shared" si="146"/>
        <v/>
      </c>
      <c r="AZ270" s="25" t="str">
        <f t="shared" si="147"/>
        <v/>
      </c>
      <c r="BA270" s="25" t="str">
        <f t="shared" si="148"/>
        <v/>
      </c>
      <c r="BB270" s="25" t="str">
        <f t="shared" si="149"/>
        <v/>
      </c>
      <c r="BC270" s="25" t="str">
        <f t="shared" si="150"/>
        <v/>
      </c>
      <c r="BD270" s="25" t="str">
        <f t="shared" si="151"/>
        <v/>
      </c>
      <c r="BE270" s="25" t="str">
        <f t="shared" si="152"/>
        <v/>
      </c>
      <c r="BF270" s="25" t="str">
        <f t="shared" si="153"/>
        <v/>
      </c>
      <c r="BG270" s="25" t="str">
        <f t="shared" si="154"/>
        <v/>
      </c>
      <c r="BH270" s="25" t="str">
        <f t="shared" si="155"/>
        <v/>
      </c>
      <c r="BI270" s="25" t="str">
        <f t="shared" si="156"/>
        <v/>
      </c>
      <c r="BJ270" s="25" t="str">
        <f t="shared" si="157"/>
        <v/>
      </c>
      <c r="BK270" s="25" t="str">
        <f t="shared" si="158"/>
        <v/>
      </c>
      <c r="BL270" s="25" t="str">
        <f t="shared" si="159"/>
        <v/>
      </c>
      <c r="BM270" s="25" t="str">
        <f t="shared" si="160"/>
        <v/>
      </c>
      <c r="BN270" s="25" t="str">
        <f t="shared" si="161"/>
        <v/>
      </c>
    </row>
    <row r="271" spans="1:66" ht="30" x14ac:dyDescent="0.25">
      <c r="A271" s="20" t="str">
        <f>IF('S.D. Paste sheet'!A271="","",'S.D. Paste sheet'!A271)</f>
        <v/>
      </c>
      <c r="B271" s="20" t="str">
        <f>IF('S.D. Paste sheet'!B271="","",'S.D. Paste sheet'!B271)</f>
        <v/>
      </c>
      <c r="C271" s="20" t="str">
        <f>IF('S.D. Paste sheet'!C271="","",'S.D. Paste sheet'!C271)</f>
        <v/>
      </c>
      <c r="D271" s="20" t="str">
        <f>IF('S.D. Paste sheet'!D271="","",'S.D. Paste sheet'!D271)</f>
        <v/>
      </c>
      <c r="E271" s="20" t="str">
        <f>IF('S.D. Paste sheet'!E271="","",UPPER('S.D. Paste sheet'!E271))</f>
        <v/>
      </c>
      <c r="F271" s="20" t="str">
        <f>IF('S.D. Paste sheet'!F271="","",'S.D. Paste sheet'!F271)</f>
        <v/>
      </c>
      <c r="G271" s="20" t="str">
        <f>IF('S.D. Paste sheet'!G271="","",UPPER('S.D. Paste sheet'!G271))</f>
        <v/>
      </c>
      <c r="H271" s="20" t="str">
        <f>IF('S.D. Paste sheet'!H271="","",UPPER('S.D. Paste sheet'!H271))</f>
        <v/>
      </c>
      <c r="I271" s="20" t="str">
        <f>IF('S.D. Paste sheet'!I271="","",'S.D. Paste sheet'!I271)</f>
        <v/>
      </c>
      <c r="J271" s="20" t="str">
        <f>IF('S.D. Paste sheet'!J271="","",'S.D. Paste sheet'!J271)</f>
        <v/>
      </c>
      <c r="K271" s="20" t="str">
        <f>IF('S.D. Paste sheet'!K271="","",'S.D. Paste sheet'!K271)</f>
        <v/>
      </c>
      <c r="L271" s="20" t="str">
        <f>IF('S.D. Paste sheet'!L271="","",'S.D. Paste sheet'!L271)</f>
        <v/>
      </c>
      <c r="M271" s="20" t="str">
        <f>IF('S.D. Paste sheet'!M271="","",'S.D. Paste sheet'!M271)</f>
        <v/>
      </c>
      <c r="N271" s="20" t="str">
        <f>IF('S.D. Paste sheet'!N271="","",'S.D. Paste sheet'!N271)</f>
        <v/>
      </c>
      <c r="O271" s="20" t="str">
        <f>IF('S.D. Paste sheet'!O271="","",'S.D. Paste sheet'!O271)</f>
        <v>OBC</v>
      </c>
      <c r="P271" s="20" t="str">
        <f>IF('S.D. Paste sheet'!P271="","",'S.D. Paste sheet'!P271)</f>
        <v>Hindu</v>
      </c>
      <c r="Q271" s="20" t="str">
        <f>IF('S.D. Paste sheet'!Q271="","",'S.D. Paste sheet'!Q271)</f>
        <v/>
      </c>
      <c r="R271" s="20" t="str">
        <f>IF('S.D. Paste sheet'!R271="","",'S.D. Paste sheet'!R271)</f>
        <v>MAHATMA GANDHI GOVT. SCHOOL BAR (214110)</v>
      </c>
      <c r="S271" s="20">
        <f>IF('S.D. Paste sheet'!S271="","",'S.D. Paste sheet'!S271)</f>
        <v>8200204302</v>
      </c>
      <c r="T271" s="20" t="str">
        <f>IF('S.D. Paste sheet'!T271="","",'S.D. Paste sheet'!T271)</f>
        <v>XXXX8392</v>
      </c>
      <c r="U271" s="20" t="str">
        <f>IF('S.D. Paste sheet'!U271="","",'S.D. Paste sheet'!U271)</f>
        <v/>
      </c>
      <c r="V271" s="20">
        <f>IF('S.D. Paste sheet'!V271="","",'S.D. Paste sheet'!V271)</f>
        <v>9950333507</v>
      </c>
      <c r="W271" s="20" t="str">
        <f>IF('S.D. Paste sheet'!W271="","",'S.D. Paste sheet'!W271)</f>
        <v>JODHPUR ROAD ,RAIPUR,BAR,306105</v>
      </c>
      <c r="X271" s="20">
        <f>IF('S.D. Paste sheet'!X271="","",'S.D. Paste sheet'!X271)</f>
        <v>72000</v>
      </c>
      <c r="Y271" s="20" t="str">
        <f>IF('S.D. Paste sheet'!Y271="","",'S.D. Paste sheet'!Y271)</f>
        <v>N</v>
      </c>
      <c r="Z271" s="20" t="str">
        <f>IF('S.D. Paste sheet'!Z271="","",'S.D. Paste sheet'!Z271)</f>
        <v>N</v>
      </c>
      <c r="AA271" s="20" t="str">
        <f>IF('S.D. Paste sheet'!AA271="","",'S.D. Paste sheet'!AA271)</f>
        <v>No</v>
      </c>
      <c r="AB271" s="20">
        <f>IF('S.D. Paste sheet'!AB271="","",'S.D. Paste sheet'!AB271)</f>
        <v>14</v>
      </c>
      <c r="AC271" s="20" t="str">
        <f>IF('S.D. Paste sheet'!AC271="","",'S.D. Paste sheet'!AC271)</f>
        <v>None</v>
      </c>
      <c r="AD271" s="20">
        <f>IF('S.D. Paste sheet'!AD271="","",'S.D. Paste sheet'!AD271)</f>
        <v>1</v>
      </c>
      <c r="AE271" s="28"/>
      <c r="AF271" t="str">
        <f>IF(AK271="","",IF(AK271&gt;0,COUNT($AG$2:AG271),""))</f>
        <v/>
      </c>
      <c r="AG271" s="25" t="str">
        <f t="shared" si="130"/>
        <v/>
      </c>
      <c r="AH271" s="25" t="str">
        <f t="shared" si="131"/>
        <v/>
      </c>
      <c r="AI271" s="25" t="str">
        <f t="shared" si="132"/>
        <v/>
      </c>
      <c r="AJ271" s="25" t="str">
        <f t="shared" si="133"/>
        <v/>
      </c>
      <c r="AK271" s="25" t="str">
        <f t="shared" si="134"/>
        <v/>
      </c>
      <c r="AL271" s="25" t="str">
        <f t="shared" si="135"/>
        <v/>
      </c>
      <c r="AM271" s="25" t="str">
        <f t="shared" si="136"/>
        <v/>
      </c>
      <c r="AN271" s="25" t="str">
        <f t="shared" si="137"/>
        <v/>
      </c>
      <c r="AO271" s="25" t="str">
        <f t="shared" si="138"/>
        <v/>
      </c>
      <c r="AP271" s="25" t="str">
        <f t="shared" si="139"/>
        <v/>
      </c>
      <c r="AQ271" s="25" t="str">
        <f t="shared" si="140"/>
        <v/>
      </c>
      <c r="AR271" s="25" t="str">
        <f t="shared" si="141"/>
        <v/>
      </c>
      <c r="AS271" s="25" t="str">
        <f t="shared" si="142"/>
        <v/>
      </c>
      <c r="AT271" s="25" t="str">
        <f t="shared" si="143"/>
        <v/>
      </c>
      <c r="AU271" s="25" t="str">
        <f t="shared" si="144"/>
        <v/>
      </c>
      <c r="AV271" s="25" t="str">
        <f t="shared" si="145"/>
        <v/>
      </c>
      <c r="AX271" t="str">
        <f>IF(BC271="","",IF(BC271&gt;0,COUNT($AY$2:AY271),""))</f>
        <v/>
      </c>
      <c r="AY271" s="25" t="str">
        <f t="shared" si="146"/>
        <v/>
      </c>
      <c r="AZ271" s="25" t="str">
        <f t="shared" si="147"/>
        <v/>
      </c>
      <c r="BA271" s="25" t="str">
        <f t="shared" si="148"/>
        <v/>
      </c>
      <c r="BB271" s="25" t="str">
        <f t="shared" si="149"/>
        <v/>
      </c>
      <c r="BC271" s="25" t="str">
        <f t="shared" si="150"/>
        <v/>
      </c>
      <c r="BD271" s="25" t="str">
        <f t="shared" si="151"/>
        <v/>
      </c>
      <c r="BE271" s="25" t="str">
        <f t="shared" si="152"/>
        <v/>
      </c>
      <c r="BF271" s="25" t="str">
        <f t="shared" si="153"/>
        <v/>
      </c>
      <c r="BG271" s="25" t="str">
        <f t="shared" si="154"/>
        <v/>
      </c>
      <c r="BH271" s="25" t="str">
        <f t="shared" si="155"/>
        <v/>
      </c>
      <c r="BI271" s="25" t="str">
        <f t="shared" si="156"/>
        <v/>
      </c>
      <c r="BJ271" s="25" t="str">
        <f t="shared" si="157"/>
        <v/>
      </c>
      <c r="BK271" s="25" t="str">
        <f t="shared" si="158"/>
        <v/>
      </c>
      <c r="BL271" s="25" t="str">
        <f t="shared" si="159"/>
        <v/>
      </c>
      <c r="BM271" s="25" t="str">
        <f t="shared" si="160"/>
        <v/>
      </c>
      <c r="BN271" s="25" t="str">
        <f t="shared" si="161"/>
        <v/>
      </c>
    </row>
    <row r="272" spans="1:66" ht="30" x14ac:dyDescent="0.25">
      <c r="A272" s="20" t="str">
        <f>IF('S.D. Paste sheet'!A272="","",'S.D. Paste sheet'!A272)</f>
        <v/>
      </c>
      <c r="B272" s="20" t="str">
        <f>IF('S.D. Paste sheet'!B272="","",'S.D. Paste sheet'!B272)</f>
        <v/>
      </c>
      <c r="C272" s="20" t="str">
        <f>IF('S.D. Paste sheet'!C272="","",'S.D. Paste sheet'!C272)</f>
        <v/>
      </c>
      <c r="D272" s="20" t="str">
        <f>IF('S.D. Paste sheet'!D272="","",'S.D. Paste sheet'!D272)</f>
        <v/>
      </c>
      <c r="E272" s="20" t="str">
        <f>IF('S.D. Paste sheet'!E272="","",UPPER('S.D. Paste sheet'!E272))</f>
        <v/>
      </c>
      <c r="F272" s="20" t="str">
        <f>IF('S.D. Paste sheet'!F272="","",'S.D. Paste sheet'!F272)</f>
        <v/>
      </c>
      <c r="G272" s="20" t="str">
        <f>IF('S.D. Paste sheet'!G272="","",UPPER('S.D. Paste sheet'!G272))</f>
        <v/>
      </c>
      <c r="H272" s="20" t="str">
        <f>IF('S.D. Paste sheet'!H272="","",UPPER('S.D. Paste sheet'!H272))</f>
        <v/>
      </c>
      <c r="I272" s="20" t="str">
        <f>IF('S.D. Paste sheet'!I272="","",'S.D. Paste sheet'!I272)</f>
        <v/>
      </c>
      <c r="J272" s="20" t="str">
        <f>IF('S.D. Paste sheet'!J272="","",'S.D. Paste sheet'!J272)</f>
        <v/>
      </c>
      <c r="K272" s="20" t="str">
        <f>IF('S.D. Paste sheet'!K272="","",'S.D. Paste sheet'!K272)</f>
        <v/>
      </c>
      <c r="L272" s="20" t="str">
        <f>IF('S.D. Paste sheet'!L272="","",'S.D. Paste sheet'!L272)</f>
        <v/>
      </c>
      <c r="M272" s="20" t="str">
        <f>IF('S.D. Paste sheet'!M272="","",'S.D. Paste sheet'!M272)</f>
        <v/>
      </c>
      <c r="N272" s="20" t="str">
        <f>IF('S.D. Paste sheet'!N272="","",'S.D. Paste sheet'!N272)</f>
        <v/>
      </c>
      <c r="O272" s="20" t="str">
        <f>IF('S.D. Paste sheet'!O272="","",'S.D. Paste sheet'!O272)</f>
        <v>SC</v>
      </c>
      <c r="P272" s="20" t="str">
        <f>IF('S.D. Paste sheet'!P272="","",'S.D. Paste sheet'!P272)</f>
        <v>Hindu</v>
      </c>
      <c r="Q272" s="20" t="str">
        <f>IF('S.D. Paste sheet'!Q272="","",'S.D. Paste sheet'!Q272)</f>
        <v/>
      </c>
      <c r="R272" s="20" t="str">
        <f>IF('S.D. Paste sheet'!R272="","",'S.D. Paste sheet'!R272)</f>
        <v>MAHATMA GANDHI GOVT. SCHOOL BAR (214110)</v>
      </c>
      <c r="S272" s="20">
        <f>IF('S.D. Paste sheet'!S272="","",'S.D. Paste sheet'!S272)</f>
        <v>8200204302</v>
      </c>
      <c r="T272" s="20" t="str">
        <f>IF('S.D. Paste sheet'!T272="","",'S.D. Paste sheet'!T272)</f>
        <v>XXXX1474</v>
      </c>
      <c r="U272" s="20" t="str">
        <f>IF('S.D. Paste sheet'!U272="","",'S.D. Paste sheet'!U272)</f>
        <v>VOTZKGX</v>
      </c>
      <c r="V272" s="20">
        <f>IF('S.D. Paste sheet'!V272="","",'S.D. Paste sheet'!V272)</f>
        <v>9660950791</v>
      </c>
      <c r="W272" s="20" t="str">
        <f>IF('S.D. Paste sheet'!W272="","",'S.D. Paste sheet'!W272)</f>
        <v>MEGWALO KA BAS,JAITARAN,NIMAJ,306303</v>
      </c>
      <c r="X272" s="20">
        <f>IF('S.D. Paste sheet'!X272="","",'S.D. Paste sheet'!X272)</f>
        <v>36000</v>
      </c>
      <c r="Y272" s="20" t="str">
        <f>IF('S.D. Paste sheet'!Y272="","",'S.D. Paste sheet'!Y272)</f>
        <v>N</v>
      </c>
      <c r="Z272" s="20" t="str">
        <f>IF('S.D. Paste sheet'!Z272="","",'S.D. Paste sheet'!Z272)</f>
        <v>N</v>
      </c>
      <c r="AA272" s="20" t="str">
        <f>IF('S.D. Paste sheet'!AA272="","",'S.D. Paste sheet'!AA272)</f>
        <v>No</v>
      </c>
      <c r="AB272" s="20">
        <f>IF('S.D. Paste sheet'!AB272="","",'S.D. Paste sheet'!AB272)</f>
        <v>13</v>
      </c>
      <c r="AC272" s="20" t="str">
        <f>IF('S.D. Paste sheet'!AC272="","",'S.D. Paste sheet'!AC272)</f>
        <v>None</v>
      </c>
      <c r="AD272" s="20">
        <f>IF('S.D. Paste sheet'!AD272="","",'S.D. Paste sheet'!AD272)</f>
        <v>1</v>
      </c>
      <c r="AE272" s="28"/>
      <c r="AF272" t="str">
        <f>IF(AK272="","",IF(AK272&gt;0,COUNT($AG$2:AG272),""))</f>
        <v/>
      </c>
      <c r="AG272" s="25" t="str">
        <f t="shared" si="130"/>
        <v/>
      </c>
      <c r="AH272" s="25" t="str">
        <f t="shared" si="131"/>
        <v/>
      </c>
      <c r="AI272" s="25" t="str">
        <f t="shared" si="132"/>
        <v/>
      </c>
      <c r="AJ272" s="25" t="str">
        <f t="shared" si="133"/>
        <v/>
      </c>
      <c r="AK272" s="25" t="str">
        <f t="shared" si="134"/>
        <v/>
      </c>
      <c r="AL272" s="25" t="str">
        <f t="shared" si="135"/>
        <v/>
      </c>
      <c r="AM272" s="25" t="str">
        <f t="shared" si="136"/>
        <v/>
      </c>
      <c r="AN272" s="25" t="str">
        <f t="shared" si="137"/>
        <v/>
      </c>
      <c r="AO272" s="25" t="str">
        <f t="shared" si="138"/>
        <v/>
      </c>
      <c r="AP272" s="25" t="str">
        <f t="shared" si="139"/>
        <v/>
      </c>
      <c r="AQ272" s="25" t="str">
        <f t="shared" si="140"/>
        <v/>
      </c>
      <c r="AR272" s="25" t="str">
        <f t="shared" si="141"/>
        <v/>
      </c>
      <c r="AS272" s="25" t="str">
        <f t="shared" si="142"/>
        <v/>
      </c>
      <c r="AT272" s="25" t="str">
        <f t="shared" si="143"/>
        <v/>
      </c>
      <c r="AU272" s="25" t="str">
        <f t="shared" si="144"/>
        <v/>
      </c>
      <c r="AV272" s="25" t="str">
        <f t="shared" si="145"/>
        <v/>
      </c>
      <c r="AX272" t="str">
        <f>IF(BC272="","",IF(BC272&gt;0,COUNT($AY$2:AY272),""))</f>
        <v/>
      </c>
      <c r="AY272" s="25" t="str">
        <f t="shared" si="146"/>
        <v/>
      </c>
      <c r="AZ272" s="25" t="str">
        <f t="shared" si="147"/>
        <v/>
      </c>
      <c r="BA272" s="25" t="str">
        <f t="shared" si="148"/>
        <v/>
      </c>
      <c r="BB272" s="25" t="str">
        <f t="shared" si="149"/>
        <v/>
      </c>
      <c r="BC272" s="25" t="str">
        <f t="shared" si="150"/>
        <v/>
      </c>
      <c r="BD272" s="25" t="str">
        <f t="shared" si="151"/>
        <v/>
      </c>
      <c r="BE272" s="25" t="str">
        <f t="shared" si="152"/>
        <v/>
      </c>
      <c r="BF272" s="25" t="str">
        <f t="shared" si="153"/>
        <v/>
      </c>
      <c r="BG272" s="25" t="str">
        <f t="shared" si="154"/>
        <v/>
      </c>
      <c r="BH272" s="25" t="str">
        <f t="shared" si="155"/>
        <v/>
      </c>
      <c r="BI272" s="25" t="str">
        <f t="shared" si="156"/>
        <v/>
      </c>
      <c r="BJ272" s="25" t="str">
        <f t="shared" si="157"/>
        <v/>
      </c>
      <c r="BK272" s="25" t="str">
        <f t="shared" si="158"/>
        <v/>
      </c>
      <c r="BL272" s="25" t="str">
        <f t="shared" si="159"/>
        <v/>
      </c>
      <c r="BM272" s="25" t="str">
        <f t="shared" si="160"/>
        <v/>
      </c>
      <c r="BN272" s="25" t="str">
        <f t="shared" si="161"/>
        <v/>
      </c>
    </row>
    <row r="273" spans="1:66" ht="30" x14ac:dyDescent="0.25">
      <c r="A273" s="20" t="str">
        <f>IF('S.D. Paste sheet'!A273="","",'S.D. Paste sheet'!A273)</f>
        <v/>
      </c>
      <c r="B273" s="20" t="str">
        <f>IF('S.D. Paste sheet'!B273="","",'S.D. Paste sheet'!B273)</f>
        <v/>
      </c>
      <c r="C273" s="20" t="str">
        <f>IF('S.D. Paste sheet'!C273="","",'S.D. Paste sheet'!C273)</f>
        <v/>
      </c>
      <c r="D273" s="20" t="str">
        <f>IF('S.D. Paste sheet'!D273="","",'S.D. Paste sheet'!D273)</f>
        <v/>
      </c>
      <c r="E273" s="20" t="str">
        <f>IF('S.D. Paste sheet'!E273="","",UPPER('S.D. Paste sheet'!E273))</f>
        <v/>
      </c>
      <c r="F273" s="20" t="str">
        <f>IF('S.D. Paste sheet'!F273="","",'S.D. Paste sheet'!F273)</f>
        <v/>
      </c>
      <c r="G273" s="20" t="str">
        <f>IF('S.D. Paste sheet'!G273="","",UPPER('S.D. Paste sheet'!G273))</f>
        <v/>
      </c>
      <c r="H273" s="20" t="str">
        <f>IF('S.D. Paste sheet'!H273="","",UPPER('S.D. Paste sheet'!H273))</f>
        <v/>
      </c>
      <c r="I273" s="20" t="str">
        <f>IF('S.D. Paste sheet'!I273="","",'S.D. Paste sheet'!I273)</f>
        <v/>
      </c>
      <c r="J273" s="20" t="str">
        <f>IF('S.D. Paste sheet'!J273="","",'S.D. Paste sheet'!J273)</f>
        <v/>
      </c>
      <c r="K273" s="20" t="str">
        <f>IF('S.D. Paste sheet'!K273="","",'S.D. Paste sheet'!K273)</f>
        <v/>
      </c>
      <c r="L273" s="20" t="str">
        <f>IF('S.D. Paste sheet'!L273="","",'S.D. Paste sheet'!L273)</f>
        <v/>
      </c>
      <c r="M273" s="20" t="str">
        <f>IF('S.D. Paste sheet'!M273="","",'S.D. Paste sheet'!M273)</f>
        <v/>
      </c>
      <c r="N273" s="20" t="str">
        <f>IF('S.D. Paste sheet'!N273="","",'S.D. Paste sheet'!N273)</f>
        <v/>
      </c>
      <c r="O273" s="20" t="str">
        <f>IF('S.D. Paste sheet'!O273="","",'S.D. Paste sheet'!O273)</f>
        <v>OBC</v>
      </c>
      <c r="P273" s="20" t="str">
        <f>IF('S.D. Paste sheet'!P273="","",'S.D. Paste sheet'!P273)</f>
        <v>Hindu</v>
      </c>
      <c r="Q273" s="20" t="str">
        <f>IF('S.D. Paste sheet'!Q273="","",'S.D. Paste sheet'!Q273)</f>
        <v/>
      </c>
      <c r="R273" s="20" t="str">
        <f>IF('S.D. Paste sheet'!R273="","",'S.D. Paste sheet'!R273)</f>
        <v>MAHATMA GANDHI GOVT. SCHOOL BAR (214110)</v>
      </c>
      <c r="S273" s="20">
        <f>IF('S.D. Paste sheet'!S273="","",'S.D. Paste sheet'!S273)</f>
        <v>8200204302</v>
      </c>
      <c r="T273" s="20" t="str">
        <f>IF('S.D. Paste sheet'!T273="","",'S.D. Paste sheet'!T273)</f>
        <v>XXXX2456</v>
      </c>
      <c r="U273" s="20" t="str">
        <f>IF('S.D. Paste sheet'!U273="","",'S.D. Paste sheet'!U273)</f>
        <v/>
      </c>
      <c r="V273" s="20">
        <f>IF('S.D. Paste sheet'!V273="","",'S.D. Paste sheet'!V273)</f>
        <v>9351745137</v>
      </c>
      <c r="W273" s="20" t="str">
        <f>IF('S.D. Paste sheet'!W273="","",'S.D. Paste sheet'!W273)</f>
        <v>MEGARDA ROAD,RAIPUR,BAR,306105</v>
      </c>
      <c r="X273" s="20">
        <f>IF('S.D. Paste sheet'!X273="","",'S.D. Paste sheet'!X273)</f>
        <v>636236</v>
      </c>
      <c r="Y273" s="20" t="str">
        <f>IF('S.D. Paste sheet'!Y273="","",'S.D. Paste sheet'!Y273)</f>
        <v>N</v>
      </c>
      <c r="Z273" s="20" t="str">
        <f>IF('S.D. Paste sheet'!Z273="","",'S.D. Paste sheet'!Z273)</f>
        <v>N</v>
      </c>
      <c r="AA273" s="20" t="str">
        <f>IF('S.D. Paste sheet'!AA273="","",'S.D. Paste sheet'!AA273)</f>
        <v>No</v>
      </c>
      <c r="AB273" s="20">
        <f>IF('S.D. Paste sheet'!AB273="","",'S.D. Paste sheet'!AB273)</f>
        <v>14</v>
      </c>
      <c r="AC273" s="20" t="str">
        <f>IF('S.D. Paste sheet'!AC273="","",'S.D. Paste sheet'!AC273)</f>
        <v>None</v>
      </c>
      <c r="AD273" s="20">
        <f>IF('S.D. Paste sheet'!AD273="","",'S.D. Paste sheet'!AD273)</f>
        <v>0</v>
      </c>
      <c r="AE273" s="28"/>
      <c r="AF273" t="str">
        <f>IF(AK273="","",IF(AK273&gt;0,COUNT($AG$2:AG273),""))</f>
        <v/>
      </c>
      <c r="AG273" s="25" t="str">
        <f t="shared" si="130"/>
        <v/>
      </c>
      <c r="AH273" s="25" t="str">
        <f t="shared" si="131"/>
        <v/>
      </c>
      <c r="AI273" s="25" t="str">
        <f t="shared" si="132"/>
        <v/>
      </c>
      <c r="AJ273" s="25" t="str">
        <f t="shared" si="133"/>
        <v/>
      </c>
      <c r="AK273" s="25" t="str">
        <f t="shared" si="134"/>
        <v/>
      </c>
      <c r="AL273" s="25" t="str">
        <f t="shared" si="135"/>
        <v/>
      </c>
      <c r="AM273" s="25" t="str">
        <f t="shared" si="136"/>
        <v/>
      </c>
      <c r="AN273" s="25" t="str">
        <f t="shared" si="137"/>
        <v/>
      </c>
      <c r="AO273" s="25" t="str">
        <f t="shared" si="138"/>
        <v/>
      </c>
      <c r="AP273" s="25" t="str">
        <f t="shared" si="139"/>
        <v/>
      </c>
      <c r="AQ273" s="25" t="str">
        <f t="shared" si="140"/>
        <v/>
      </c>
      <c r="AR273" s="25" t="str">
        <f t="shared" si="141"/>
        <v/>
      </c>
      <c r="AS273" s="25" t="str">
        <f t="shared" si="142"/>
        <v/>
      </c>
      <c r="AT273" s="25" t="str">
        <f t="shared" si="143"/>
        <v/>
      </c>
      <c r="AU273" s="25" t="str">
        <f t="shared" si="144"/>
        <v/>
      </c>
      <c r="AV273" s="25" t="str">
        <f t="shared" si="145"/>
        <v/>
      </c>
      <c r="AX273" t="str">
        <f>IF(BC273="","",IF(BC273&gt;0,COUNT($AY$2:AY273),""))</f>
        <v/>
      </c>
      <c r="AY273" s="25" t="str">
        <f t="shared" si="146"/>
        <v/>
      </c>
      <c r="AZ273" s="25" t="str">
        <f t="shared" si="147"/>
        <v/>
      </c>
      <c r="BA273" s="25" t="str">
        <f t="shared" si="148"/>
        <v/>
      </c>
      <c r="BB273" s="25" t="str">
        <f t="shared" si="149"/>
        <v/>
      </c>
      <c r="BC273" s="25" t="str">
        <f t="shared" si="150"/>
        <v/>
      </c>
      <c r="BD273" s="25" t="str">
        <f t="shared" si="151"/>
        <v/>
      </c>
      <c r="BE273" s="25" t="str">
        <f t="shared" si="152"/>
        <v/>
      </c>
      <c r="BF273" s="25" t="str">
        <f t="shared" si="153"/>
        <v/>
      </c>
      <c r="BG273" s="25" t="str">
        <f t="shared" si="154"/>
        <v/>
      </c>
      <c r="BH273" s="25" t="str">
        <f t="shared" si="155"/>
        <v/>
      </c>
      <c r="BI273" s="25" t="str">
        <f t="shared" si="156"/>
        <v/>
      </c>
      <c r="BJ273" s="25" t="str">
        <f t="shared" si="157"/>
        <v/>
      </c>
      <c r="BK273" s="25" t="str">
        <f t="shared" si="158"/>
        <v/>
      </c>
      <c r="BL273" s="25" t="str">
        <f t="shared" si="159"/>
        <v/>
      </c>
      <c r="BM273" s="25" t="str">
        <f t="shared" si="160"/>
        <v/>
      </c>
      <c r="BN273" s="25" t="str">
        <f t="shared" si="161"/>
        <v/>
      </c>
    </row>
    <row r="274" spans="1:66" ht="30" x14ac:dyDescent="0.25">
      <c r="A274" s="20" t="str">
        <f>IF('S.D. Paste sheet'!A274="","",'S.D. Paste sheet'!A274)</f>
        <v/>
      </c>
      <c r="B274" s="20" t="str">
        <f>IF('S.D. Paste sheet'!B274="","",'S.D. Paste sheet'!B274)</f>
        <v/>
      </c>
      <c r="C274" s="20" t="str">
        <f>IF('S.D. Paste sheet'!C274="","",'S.D. Paste sheet'!C274)</f>
        <v/>
      </c>
      <c r="D274" s="20" t="str">
        <f>IF('S.D. Paste sheet'!D274="","",'S.D. Paste sheet'!D274)</f>
        <v/>
      </c>
      <c r="E274" s="20" t="str">
        <f>IF('S.D. Paste sheet'!E274="","",UPPER('S.D. Paste sheet'!E274))</f>
        <v/>
      </c>
      <c r="F274" s="20" t="str">
        <f>IF('S.D. Paste sheet'!F274="","",'S.D. Paste sheet'!F274)</f>
        <v/>
      </c>
      <c r="G274" s="20" t="str">
        <f>IF('S.D. Paste sheet'!G274="","",UPPER('S.D. Paste sheet'!G274))</f>
        <v/>
      </c>
      <c r="H274" s="20" t="str">
        <f>IF('S.D. Paste sheet'!H274="","",UPPER('S.D. Paste sheet'!H274))</f>
        <v/>
      </c>
      <c r="I274" s="20" t="str">
        <f>IF('S.D. Paste sheet'!I274="","",'S.D. Paste sheet'!I274)</f>
        <v/>
      </c>
      <c r="J274" s="20" t="str">
        <f>IF('S.D. Paste sheet'!J274="","",'S.D. Paste sheet'!J274)</f>
        <v/>
      </c>
      <c r="K274" s="20" t="str">
        <f>IF('S.D. Paste sheet'!K274="","",'S.D. Paste sheet'!K274)</f>
        <v/>
      </c>
      <c r="L274" s="20" t="str">
        <f>IF('S.D. Paste sheet'!L274="","",'S.D. Paste sheet'!L274)</f>
        <v/>
      </c>
      <c r="M274" s="20" t="str">
        <f>IF('S.D. Paste sheet'!M274="","",'S.D. Paste sheet'!M274)</f>
        <v/>
      </c>
      <c r="N274" s="20" t="str">
        <f>IF('S.D. Paste sheet'!N274="","",'S.D. Paste sheet'!N274)</f>
        <v/>
      </c>
      <c r="O274" s="20" t="str">
        <f>IF('S.D. Paste sheet'!O274="","",'S.D. Paste sheet'!O274)</f>
        <v>OBC</v>
      </c>
      <c r="P274" s="20" t="str">
        <f>IF('S.D. Paste sheet'!P274="","",'S.D. Paste sheet'!P274)</f>
        <v>Hindu</v>
      </c>
      <c r="Q274" s="20" t="str">
        <f>IF('S.D. Paste sheet'!Q274="","",'S.D. Paste sheet'!Q274)</f>
        <v/>
      </c>
      <c r="R274" s="20" t="str">
        <f>IF('S.D. Paste sheet'!R274="","",'S.D. Paste sheet'!R274)</f>
        <v>MAHATMA GANDHI GOVT. SCHOOL BAR (214110)</v>
      </c>
      <c r="S274" s="20">
        <f>IF('S.D. Paste sheet'!S274="","",'S.D. Paste sheet'!S274)</f>
        <v>8200204302</v>
      </c>
      <c r="T274" s="20" t="str">
        <f>IF('S.D. Paste sheet'!T274="","",'S.D. Paste sheet'!T274)</f>
        <v>XXXX1549</v>
      </c>
      <c r="U274" s="20" t="str">
        <f>IF('S.D. Paste sheet'!U274="","",'S.D. Paste sheet'!U274)</f>
        <v>VHKNOHR</v>
      </c>
      <c r="V274" s="20">
        <f>IF('S.D. Paste sheet'!V274="","",'S.D. Paste sheet'!V274)</f>
        <v>9829969405</v>
      </c>
      <c r="W274" s="20" t="str">
        <f>IF('S.D. Paste sheet'!W274="","",'S.D. Paste sheet'!W274)</f>
        <v>V/P- DEEPAWAS,RAIPUR,RAIPUR,306105</v>
      </c>
      <c r="X274" s="20">
        <f>IF('S.D. Paste sheet'!X274="","",'S.D. Paste sheet'!X274)</f>
        <v>60000</v>
      </c>
      <c r="Y274" s="20" t="str">
        <f>IF('S.D. Paste sheet'!Y274="","",'S.D. Paste sheet'!Y274)</f>
        <v>N</v>
      </c>
      <c r="Z274" s="20" t="str">
        <f>IF('S.D. Paste sheet'!Z274="","",'S.D. Paste sheet'!Z274)</f>
        <v>N</v>
      </c>
      <c r="AA274" s="20" t="str">
        <f>IF('S.D. Paste sheet'!AA274="","",'S.D. Paste sheet'!AA274)</f>
        <v>No</v>
      </c>
      <c r="AB274" s="20">
        <f>IF('S.D. Paste sheet'!AB274="","",'S.D. Paste sheet'!AB274)</f>
        <v>15</v>
      </c>
      <c r="AC274" s="20" t="str">
        <f>IF('S.D. Paste sheet'!AC274="","",'S.D. Paste sheet'!AC274)</f>
        <v>None</v>
      </c>
      <c r="AD274" s="20">
        <f>IF('S.D. Paste sheet'!AD274="","",'S.D. Paste sheet'!AD274)</f>
        <v>1</v>
      </c>
      <c r="AE274" s="28"/>
      <c r="AF274" t="str">
        <f>IF(AK274="","",IF(AK274&gt;0,COUNT($AG$2:AG274),""))</f>
        <v/>
      </c>
      <c r="AG274" s="25" t="str">
        <f t="shared" si="130"/>
        <v/>
      </c>
      <c r="AH274" s="25" t="str">
        <f t="shared" si="131"/>
        <v/>
      </c>
      <c r="AI274" s="25" t="str">
        <f t="shared" si="132"/>
        <v/>
      </c>
      <c r="AJ274" s="25" t="str">
        <f t="shared" si="133"/>
        <v/>
      </c>
      <c r="AK274" s="25" t="str">
        <f t="shared" si="134"/>
        <v/>
      </c>
      <c r="AL274" s="25" t="str">
        <f t="shared" si="135"/>
        <v/>
      </c>
      <c r="AM274" s="25" t="str">
        <f t="shared" si="136"/>
        <v/>
      </c>
      <c r="AN274" s="25" t="str">
        <f t="shared" si="137"/>
        <v/>
      </c>
      <c r="AO274" s="25" t="str">
        <f t="shared" si="138"/>
        <v/>
      </c>
      <c r="AP274" s="25" t="str">
        <f t="shared" si="139"/>
        <v/>
      </c>
      <c r="AQ274" s="25" t="str">
        <f t="shared" si="140"/>
        <v/>
      </c>
      <c r="AR274" s="25" t="str">
        <f t="shared" si="141"/>
        <v/>
      </c>
      <c r="AS274" s="25" t="str">
        <f t="shared" si="142"/>
        <v/>
      </c>
      <c r="AT274" s="25" t="str">
        <f t="shared" si="143"/>
        <v/>
      </c>
      <c r="AU274" s="25" t="str">
        <f t="shared" si="144"/>
        <v/>
      </c>
      <c r="AV274" s="25" t="str">
        <f t="shared" si="145"/>
        <v/>
      </c>
      <c r="AX274" t="str">
        <f>IF(BC274="","",IF(BC274&gt;0,COUNT($AY$2:AY274),""))</f>
        <v/>
      </c>
      <c r="AY274" s="25" t="str">
        <f t="shared" si="146"/>
        <v/>
      </c>
      <c r="AZ274" s="25" t="str">
        <f t="shared" si="147"/>
        <v/>
      </c>
      <c r="BA274" s="25" t="str">
        <f t="shared" si="148"/>
        <v/>
      </c>
      <c r="BB274" s="25" t="str">
        <f t="shared" si="149"/>
        <v/>
      </c>
      <c r="BC274" s="25" t="str">
        <f t="shared" si="150"/>
        <v/>
      </c>
      <c r="BD274" s="25" t="str">
        <f t="shared" si="151"/>
        <v/>
      </c>
      <c r="BE274" s="25" t="str">
        <f t="shared" si="152"/>
        <v/>
      </c>
      <c r="BF274" s="25" t="str">
        <f t="shared" si="153"/>
        <v/>
      </c>
      <c r="BG274" s="25" t="str">
        <f t="shared" si="154"/>
        <v/>
      </c>
      <c r="BH274" s="25" t="str">
        <f t="shared" si="155"/>
        <v/>
      </c>
      <c r="BI274" s="25" t="str">
        <f t="shared" si="156"/>
        <v/>
      </c>
      <c r="BJ274" s="25" t="str">
        <f t="shared" si="157"/>
        <v/>
      </c>
      <c r="BK274" s="25" t="str">
        <f t="shared" si="158"/>
        <v/>
      </c>
      <c r="BL274" s="25" t="str">
        <f t="shared" si="159"/>
        <v/>
      </c>
      <c r="BM274" s="25" t="str">
        <f t="shared" si="160"/>
        <v/>
      </c>
      <c r="BN274" s="25" t="str">
        <f t="shared" si="161"/>
        <v/>
      </c>
    </row>
    <row r="275" spans="1:66" ht="30" x14ac:dyDescent="0.25">
      <c r="A275" s="20" t="str">
        <f>IF('S.D. Paste sheet'!A275="","",'S.D. Paste sheet'!A275)</f>
        <v/>
      </c>
      <c r="B275" s="20" t="str">
        <f>IF('S.D. Paste sheet'!B275="","",'S.D. Paste sheet'!B275)</f>
        <v/>
      </c>
      <c r="C275" s="20" t="str">
        <f>IF('S.D. Paste sheet'!C275="","",'S.D. Paste sheet'!C275)</f>
        <v/>
      </c>
      <c r="D275" s="20" t="str">
        <f>IF('S.D. Paste sheet'!D275="","",'S.D. Paste sheet'!D275)</f>
        <v/>
      </c>
      <c r="E275" s="20" t="str">
        <f>IF('S.D. Paste sheet'!E275="","",UPPER('S.D. Paste sheet'!E275))</f>
        <v/>
      </c>
      <c r="F275" s="20" t="str">
        <f>IF('S.D. Paste sheet'!F275="","",'S.D. Paste sheet'!F275)</f>
        <v/>
      </c>
      <c r="G275" s="20" t="str">
        <f>IF('S.D. Paste sheet'!G275="","",UPPER('S.D. Paste sheet'!G275))</f>
        <v/>
      </c>
      <c r="H275" s="20" t="str">
        <f>IF('S.D. Paste sheet'!H275="","",UPPER('S.D. Paste sheet'!H275))</f>
        <v/>
      </c>
      <c r="I275" s="20" t="str">
        <f>IF('S.D. Paste sheet'!I275="","",'S.D. Paste sheet'!I275)</f>
        <v/>
      </c>
      <c r="J275" s="20" t="str">
        <f>IF('S.D. Paste sheet'!J275="","",'S.D. Paste sheet'!J275)</f>
        <v/>
      </c>
      <c r="K275" s="20" t="str">
        <f>IF('S.D. Paste sheet'!K275="","",'S.D. Paste sheet'!K275)</f>
        <v/>
      </c>
      <c r="L275" s="20" t="str">
        <f>IF('S.D. Paste sheet'!L275="","",'S.D. Paste sheet'!L275)</f>
        <v/>
      </c>
      <c r="M275" s="20" t="str">
        <f>IF('S.D. Paste sheet'!M275="","",'S.D. Paste sheet'!M275)</f>
        <v/>
      </c>
      <c r="N275" s="20" t="str">
        <f>IF('S.D. Paste sheet'!N275="","",'S.D. Paste sheet'!N275)</f>
        <v/>
      </c>
      <c r="O275" s="20" t="str">
        <f>IF('S.D. Paste sheet'!O275="","",'S.D. Paste sheet'!O275)</f>
        <v>OBC</v>
      </c>
      <c r="P275" s="20" t="str">
        <f>IF('S.D. Paste sheet'!P275="","",'S.D. Paste sheet'!P275)</f>
        <v>Hindu</v>
      </c>
      <c r="Q275" s="20" t="str">
        <f>IF('S.D. Paste sheet'!Q275="","",'S.D. Paste sheet'!Q275)</f>
        <v/>
      </c>
      <c r="R275" s="20" t="str">
        <f>IF('S.D. Paste sheet'!R275="","",'S.D. Paste sheet'!R275)</f>
        <v>MAHATMA GANDHI GOVT. SCHOOL BAR (214110)</v>
      </c>
      <c r="S275" s="20">
        <f>IF('S.D. Paste sheet'!S275="","",'S.D. Paste sheet'!S275)</f>
        <v>8200204302</v>
      </c>
      <c r="T275" s="20" t="str">
        <f>IF('S.D. Paste sheet'!T275="","",'S.D. Paste sheet'!T275)</f>
        <v>XXXX4077</v>
      </c>
      <c r="U275" s="20" t="str">
        <f>IF('S.D. Paste sheet'!U275="","",'S.D. Paste sheet'!U275)</f>
        <v/>
      </c>
      <c r="V275" s="20">
        <f>IF('S.D. Paste sheet'!V275="","",'S.D. Paste sheet'!V275)</f>
        <v>9571779119</v>
      </c>
      <c r="W275" s="20" t="str">
        <f>IF('S.D. Paste sheet'!W275="","",'S.D. Paste sheet'!W275)</f>
        <v>KEERO KA BAS, BAR,RAIPUR,BAR,306105</v>
      </c>
      <c r="X275" s="20">
        <f>IF('S.D. Paste sheet'!X275="","",'S.D. Paste sheet'!X275)</f>
        <v>260000</v>
      </c>
      <c r="Y275" s="20" t="str">
        <f>IF('S.D. Paste sheet'!Y275="","",'S.D. Paste sheet'!Y275)</f>
        <v>N</v>
      </c>
      <c r="Z275" s="20" t="str">
        <f>IF('S.D. Paste sheet'!Z275="","",'S.D. Paste sheet'!Z275)</f>
        <v>N</v>
      </c>
      <c r="AA275" s="20" t="str">
        <f>IF('S.D. Paste sheet'!AA275="","",'S.D. Paste sheet'!AA275)</f>
        <v>No</v>
      </c>
      <c r="AB275" s="20">
        <f>IF('S.D. Paste sheet'!AB275="","",'S.D. Paste sheet'!AB275)</f>
        <v>13</v>
      </c>
      <c r="AC275" s="20" t="str">
        <f>IF('S.D. Paste sheet'!AC275="","",'S.D. Paste sheet'!AC275)</f>
        <v>None</v>
      </c>
      <c r="AD275" s="20">
        <f>IF('S.D. Paste sheet'!AD275="","",'S.D. Paste sheet'!AD275)</f>
        <v>0</v>
      </c>
      <c r="AE275" s="28"/>
      <c r="AF275" t="str">
        <f>IF(AK275="","",IF(AK275&gt;0,COUNT($AG$2:AG275),""))</f>
        <v/>
      </c>
      <c r="AG275" s="25" t="str">
        <f t="shared" si="130"/>
        <v/>
      </c>
      <c r="AH275" s="25" t="str">
        <f t="shared" si="131"/>
        <v/>
      </c>
      <c r="AI275" s="25" t="str">
        <f t="shared" si="132"/>
        <v/>
      </c>
      <c r="AJ275" s="25" t="str">
        <f t="shared" si="133"/>
        <v/>
      </c>
      <c r="AK275" s="25" t="str">
        <f t="shared" si="134"/>
        <v/>
      </c>
      <c r="AL275" s="25" t="str">
        <f t="shared" si="135"/>
        <v/>
      </c>
      <c r="AM275" s="25" t="str">
        <f t="shared" si="136"/>
        <v/>
      </c>
      <c r="AN275" s="25" t="str">
        <f t="shared" si="137"/>
        <v/>
      </c>
      <c r="AO275" s="25" t="str">
        <f t="shared" si="138"/>
        <v/>
      </c>
      <c r="AP275" s="25" t="str">
        <f t="shared" si="139"/>
        <v/>
      </c>
      <c r="AQ275" s="25" t="str">
        <f t="shared" si="140"/>
        <v/>
      </c>
      <c r="AR275" s="25" t="str">
        <f t="shared" si="141"/>
        <v/>
      </c>
      <c r="AS275" s="25" t="str">
        <f t="shared" si="142"/>
        <v/>
      </c>
      <c r="AT275" s="25" t="str">
        <f t="shared" si="143"/>
        <v/>
      </c>
      <c r="AU275" s="25" t="str">
        <f t="shared" si="144"/>
        <v/>
      </c>
      <c r="AV275" s="25" t="str">
        <f t="shared" si="145"/>
        <v/>
      </c>
      <c r="AX275" t="str">
        <f>IF(BC275="","",IF(BC275&gt;0,COUNT($AY$2:AY275),""))</f>
        <v/>
      </c>
      <c r="AY275" s="25" t="str">
        <f t="shared" si="146"/>
        <v/>
      </c>
      <c r="AZ275" s="25" t="str">
        <f t="shared" si="147"/>
        <v/>
      </c>
      <c r="BA275" s="25" t="str">
        <f t="shared" si="148"/>
        <v/>
      </c>
      <c r="BB275" s="25" t="str">
        <f t="shared" si="149"/>
        <v/>
      </c>
      <c r="BC275" s="25" t="str">
        <f t="shared" si="150"/>
        <v/>
      </c>
      <c r="BD275" s="25" t="str">
        <f t="shared" si="151"/>
        <v/>
      </c>
      <c r="BE275" s="25" t="str">
        <f t="shared" si="152"/>
        <v/>
      </c>
      <c r="BF275" s="25" t="str">
        <f t="shared" si="153"/>
        <v/>
      </c>
      <c r="BG275" s="25" t="str">
        <f t="shared" si="154"/>
        <v/>
      </c>
      <c r="BH275" s="25" t="str">
        <f t="shared" si="155"/>
        <v/>
      </c>
      <c r="BI275" s="25" t="str">
        <f t="shared" si="156"/>
        <v/>
      </c>
      <c r="BJ275" s="25" t="str">
        <f t="shared" si="157"/>
        <v/>
      </c>
      <c r="BK275" s="25" t="str">
        <f t="shared" si="158"/>
        <v/>
      </c>
      <c r="BL275" s="25" t="str">
        <f t="shared" si="159"/>
        <v/>
      </c>
      <c r="BM275" s="25" t="str">
        <f t="shared" si="160"/>
        <v/>
      </c>
      <c r="BN275" s="25" t="str">
        <f t="shared" si="161"/>
        <v/>
      </c>
    </row>
    <row r="276" spans="1:66" ht="30" x14ac:dyDescent="0.25">
      <c r="A276" s="20" t="str">
        <f>IF('S.D. Paste sheet'!A276="","",'S.D. Paste sheet'!A276)</f>
        <v/>
      </c>
      <c r="B276" s="20" t="str">
        <f>IF('S.D. Paste sheet'!B276="","",'S.D. Paste sheet'!B276)</f>
        <v/>
      </c>
      <c r="C276" s="20" t="str">
        <f>IF('S.D. Paste sheet'!C276="","",'S.D. Paste sheet'!C276)</f>
        <v/>
      </c>
      <c r="D276" s="20" t="str">
        <f>IF('S.D. Paste sheet'!D276="","",'S.D. Paste sheet'!D276)</f>
        <v/>
      </c>
      <c r="E276" s="20" t="str">
        <f>IF('S.D. Paste sheet'!E276="","",UPPER('S.D. Paste sheet'!E276))</f>
        <v/>
      </c>
      <c r="F276" s="20" t="str">
        <f>IF('S.D. Paste sheet'!F276="","",'S.D. Paste sheet'!F276)</f>
        <v/>
      </c>
      <c r="G276" s="20" t="str">
        <f>IF('S.D. Paste sheet'!G276="","",UPPER('S.D. Paste sheet'!G276))</f>
        <v/>
      </c>
      <c r="H276" s="20" t="str">
        <f>IF('S.D. Paste sheet'!H276="","",UPPER('S.D. Paste sheet'!H276))</f>
        <v/>
      </c>
      <c r="I276" s="20" t="str">
        <f>IF('S.D. Paste sheet'!I276="","",'S.D. Paste sheet'!I276)</f>
        <v/>
      </c>
      <c r="J276" s="20" t="str">
        <f>IF('S.D. Paste sheet'!J276="","",'S.D. Paste sheet'!J276)</f>
        <v/>
      </c>
      <c r="K276" s="20" t="str">
        <f>IF('S.D. Paste sheet'!K276="","",'S.D. Paste sheet'!K276)</f>
        <v/>
      </c>
      <c r="L276" s="20" t="str">
        <f>IF('S.D. Paste sheet'!L276="","",'S.D. Paste sheet'!L276)</f>
        <v/>
      </c>
      <c r="M276" s="20" t="str">
        <f>IF('S.D. Paste sheet'!M276="","",'S.D. Paste sheet'!M276)</f>
        <v/>
      </c>
      <c r="N276" s="20" t="str">
        <f>IF('S.D. Paste sheet'!N276="","",'S.D. Paste sheet'!N276)</f>
        <v/>
      </c>
      <c r="O276" s="20" t="str">
        <f>IF('S.D. Paste sheet'!O276="","",'S.D. Paste sheet'!O276)</f>
        <v>OBC</v>
      </c>
      <c r="P276" s="20" t="str">
        <f>IF('S.D. Paste sheet'!P276="","",'S.D. Paste sheet'!P276)</f>
        <v>Hindu</v>
      </c>
      <c r="Q276" s="20" t="str">
        <f>IF('S.D. Paste sheet'!Q276="","",'S.D. Paste sheet'!Q276)</f>
        <v/>
      </c>
      <c r="R276" s="20" t="str">
        <f>IF('S.D. Paste sheet'!R276="","",'S.D. Paste sheet'!R276)</f>
        <v>MAHATMA GANDHI GOVT. SCHOOL BAR (214110)</v>
      </c>
      <c r="S276" s="20">
        <f>IF('S.D. Paste sheet'!S276="","",'S.D. Paste sheet'!S276)</f>
        <v>8200204302</v>
      </c>
      <c r="T276" s="20" t="str">
        <f>IF('S.D. Paste sheet'!T276="","",'S.D. Paste sheet'!T276)</f>
        <v>XXXX6724</v>
      </c>
      <c r="U276" s="20" t="str">
        <f>IF('S.D. Paste sheet'!U276="","",'S.D. Paste sheet'!U276)</f>
        <v/>
      </c>
      <c r="V276" s="20">
        <f>IF('S.D. Paste sheet'!V276="","",'S.D. Paste sheet'!V276)</f>
        <v>9784367343</v>
      </c>
      <c r="W276" s="20" t="str">
        <f>IF('S.D. Paste sheet'!W276="","",'S.D. Paste sheet'!W276)</f>
        <v>DHOLI DHED , BAR,RAIPUR,BAR,306105</v>
      </c>
      <c r="X276" s="20">
        <f>IF('S.D. Paste sheet'!X276="","",'S.D. Paste sheet'!X276)</f>
        <v>40000</v>
      </c>
      <c r="Y276" s="20" t="str">
        <f>IF('S.D. Paste sheet'!Y276="","",'S.D. Paste sheet'!Y276)</f>
        <v>N</v>
      </c>
      <c r="Z276" s="20" t="str">
        <f>IF('S.D. Paste sheet'!Z276="","",'S.D. Paste sheet'!Z276)</f>
        <v>Y</v>
      </c>
      <c r="AA276" s="20" t="str">
        <f>IF('S.D. Paste sheet'!AA276="","",'S.D. Paste sheet'!AA276)</f>
        <v>No</v>
      </c>
      <c r="AB276" s="20">
        <f>IF('S.D. Paste sheet'!AB276="","",'S.D. Paste sheet'!AB276)</f>
        <v>13</v>
      </c>
      <c r="AC276" s="20" t="str">
        <f>IF('S.D. Paste sheet'!AC276="","",'S.D. Paste sheet'!AC276)</f>
        <v>None</v>
      </c>
      <c r="AD276" s="20">
        <f>IF('S.D. Paste sheet'!AD276="","",'S.D. Paste sheet'!AD276)</f>
        <v>3</v>
      </c>
      <c r="AE276" s="28"/>
      <c r="AF276" t="str">
        <f>IF(AK276="","",IF(AK276&gt;0,COUNT($AG$2:AG276),""))</f>
        <v/>
      </c>
      <c r="AG276" s="25" t="str">
        <f t="shared" si="130"/>
        <v/>
      </c>
      <c r="AH276" s="25" t="str">
        <f t="shared" si="131"/>
        <v/>
      </c>
      <c r="AI276" s="25" t="str">
        <f t="shared" si="132"/>
        <v/>
      </c>
      <c r="AJ276" s="25" t="str">
        <f t="shared" si="133"/>
        <v/>
      </c>
      <c r="AK276" s="25" t="str">
        <f t="shared" si="134"/>
        <v/>
      </c>
      <c r="AL276" s="25" t="str">
        <f t="shared" si="135"/>
        <v/>
      </c>
      <c r="AM276" s="25" t="str">
        <f t="shared" si="136"/>
        <v/>
      </c>
      <c r="AN276" s="25" t="str">
        <f t="shared" si="137"/>
        <v/>
      </c>
      <c r="AO276" s="25" t="str">
        <f t="shared" si="138"/>
        <v/>
      </c>
      <c r="AP276" s="25" t="str">
        <f t="shared" si="139"/>
        <v/>
      </c>
      <c r="AQ276" s="25" t="str">
        <f t="shared" si="140"/>
        <v/>
      </c>
      <c r="AR276" s="25" t="str">
        <f t="shared" si="141"/>
        <v/>
      </c>
      <c r="AS276" s="25" t="str">
        <f t="shared" si="142"/>
        <v/>
      </c>
      <c r="AT276" s="25" t="str">
        <f t="shared" si="143"/>
        <v/>
      </c>
      <c r="AU276" s="25" t="str">
        <f t="shared" si="144"/>
        <v/>
      </c>
      <c r="AV276" s="25" t="str">
        <f t="shared" si="145"/>
        <v/>
      </c>
      <c r="AX276" t="str">
        <f>IF(BC276="","",IF(BC276&gt;0,COUNT($AY$2:AY276),""))</f>
        <v/>
      </c>
      <c r="AY276" s="25" t="str">
        <f t="shared" si="146"/>
        <v/>
      </c>
      <c r="AZ276" s="25" t="str">
        <f t="shared" si="147"/>
        <v/>
      </c>
      <c r="BA276" s="25" t="str">
        <f t="shared" si="148"/>
        <v/>
      </c>
      <c r="BB276" s="25" t="str">
        <f t="shared" si="149"/>
        <v/>
      </c>
      <c r="BC276" s="25" t="str">
        <f t="shared" si="150"/>
        <v/>
      </c>
      <c r="BD276" s="25" t="str">
        <f t="shared" si="151"/>
        <v/>
      </c>
      <c r="BE276" s="25" t="str">
        <f t="shared" si="152"/>
        <v/>
      </c>
      <c r="BF276" s="25" t="str">
        <f t="shared" si="153"/>
        <v/>
      </c>
      <c r="BG276" s="25" t="str">
        <f t="shared" si="154"/>
        <v/>
      </c>
      <c r="BH276" s="25" t="str">
        <f t="shared" si="155"/>
        <v/>
      </c>
      <c r="BI276" s="25" t="str">
        <f t="shared" si="156"/>
        <v/>
      </c>
      <c r="BJ276" s="25" t="str">
        <f t="shared" si="157"/>
        <v/>
      </c>
      <c r="BK276" s="25" t="str">
        <f t="shared" si="158"/>
        <v/>
      </c>
      <c r="BL276" s="25" t="str">
        <f t="shared" si="159"/>
        <v/>
      </c>
      <c r="BM276" s="25" t="str">
        <f t="shared" si="160"/>
        <v/>
      </c>
      <c r="BN276" s="25" t="str">
        <f t="shared" si="161"/>
        <v/>
      </c>
    </row>
    <row r="277" spans="1:66" ht="30" x14ac:dyDescent="0.25">
      <c r="A277" s="20" t="str">
        <f>IF('S.D. Paste sheet'!A277="","",'S.D. Paste sheet'!A277)</f>
        <v/>
      </c>
      <c r="B277" s="20" t="str">
        <f>IF('S.D. Paste sheet'!B277="","",'S.D. Paste sheet'!B277)</f>
        <v/>
      </c>
      <c r="C277" s="20" t="str">
        <f>IF('S.D. Paste sheet'!C277="","",'S.D. Paste sheet'!C277)</f>
        <v/>
      </c>
      <c r="D277" s="20" t="str">
        <f>IF('S.D. Paste sheet'!D277="","",'S.D. Paste sheet'!D277)</f>
        <v/>
      </c>
      <c r="E277" s="20" t="str">
        <f>IF('S.D. Paste sheet'!E277="","",UPPER('S.D. Paste sheet'!E277))</f>
        <v/>
      </c>
      <c r="F277" s="20" t="str">
        <f>IF('S.D. Paste sheet'!F277="","",'S.D. Paste sheet'!F277)</f>
        <v/>
      </c>
      <c r="G277" s="20" t="str">
        <f>IF('S.D. Paste sheet'!G277="","",UPPER('S.D. Paste sheet'!G277))</f>
        <v/>
      </c>
      <c r="H277" s="20" t="str">
        <f>IF('S.D. Paste sheet'!H277="","",UPPER('S.D. Paste sheet'!H277))</f>
        <v/>
      </c>
      <c r="I277" s="20" t="str">
        <f>IF('S.D. Paste sheet'!I277="","",'S.D. Paste sheet'!I277)</f>
        <v/>
      </c>
      <c r="J277" s="20" t="str">
        <f>IF('S.D. Paste sheet'!J277="","",'S.D. Paste sheet'!J277)</f>
        <v/>
      </c>
      <c r="K277" s="20" t="str">
        <f>IF('S.D. Paste sheet'!K277="","",'S.D. Paste sheet'!K277)</f>
        <v/>
      </c>
      <c r="L277" s="20" t="str">
        <f>IF('S.D. Paste sheet'!L277="","",'S.D. Paste sheet'!L277)</f>
        <v/>
      </c>
      <c r="M277" s="20" t="str">
        <f>IF('S.D. Paste sheet'!M277="","",'S.D. Paste sheet'!M277)</f>
        <v/>
      </c>
      <c r="N277" s="20" t="str">
        <f>IF('S.D. Paste sheet'!N277="","",'S.D. Paste sheet'!N277)</f>
        <v/>
      </c>
      <c r="O277" s="20" t="str">
        <f>IF('S.D. Paste sheet'!O277="","",'S.D. Paste sheet'!O277)</f>
        <v>SC</v>
      </c>
      <c r="P277" s="20" t="str">
        <f>IF('S.D. Paste sheet'!P277="","",'S.D. Paste sheet'!P277)</f>
        <v>Hindu</v>
      </c>
      <c r="Q277" s="20" t="str">
        <f>IF('S.D. Paste sheet'!Q277="","",'S.D. Paste sheet'!Q277)</f>
        <v/>
      </c>
      <c r="R277" s="20" t="str">
        <f>IF('S.D. Paste sheet'!R277="","",'S.D. Paste sheet'!R277)</f>
        <v>MAHATMA GANDHI GOVT. SCHOOL BAR (214110)</v>
      </c>
      <c r="S277" s="20">
        <f>IF('S.D. Paste sheet'!S277="","",'S.D. Paste sheet'!S277)</f>
        <v>8200204302</v>
      </c>
      <c r="T277" s="20" t="str">
        <f>IF('S.D. Paste sheet'!T277="","",'S.D. Paste sheet'!T277)</f>
        <v>XXXX1488</v>
      </c>
      <c r="U277" s="20" t="str">
        <f>IF('S.D. Paste sheet'!U277="","",'S.D. Paste sheet'!U277)</f>
        <v/>
      </c>
      <c r="V277" s="20">
        <f>IF('S.D. Paste sheet'!V277="","",'S.D. Paste sheet'!V277)</f>
        <v>9950608352</v>
      </c>
      <c r="W277" s="20" t="str">
        <f>IF('S.D. Paste sheet'!W277="","",'S.D. Paste sheet'!W277)</f>
        <v>MAHAVEER COLONY ,RAIPUR,BAR,306105</v>
      </c>
      <c r="X277" s="20">
        <f>IF('S.D. Paste sheet'!X277="","",'S.D. Paste sheet'!X277)</f>
        <v>72000</v>
      </c>
      <c r="Y277" s="20" t="str">
        <f>IF('S.D. Paste sheet'!Y277="","",'S.D. Paste sheet'!Y277)</f>
        <v>N</v>
      </c>
      <c r="Z277" s="20" t="str">
        <f>IF('S.D. Paste sheet'!Z277="","",'S.D. Paste sheet'!Z277)</f>
        <v>N</v>
      </c>
      <c r="AA277" s="20" t="str">
        <f>IF('S.D. Paste sheet'!AA277="","",'S.D. Paste sheet'!AA277)</f>
        <v>No</v>
      </c>
      <c r="AB277" s="20">
        <f>IF('S.D. Paste sheet'!AB277="","",'S.D. Paste sheet'!AB277)</f>
        <v>14</v>
      </c>
      <c r="AC277" s="20" t="str">
        <f>IF('S.D. Paste sheet'!AC277="","",'S.D. Paste sheet'!AC277)</f>
        <v>None</v>
      </c>
      <c r="AD277" s="20">
        <f>IF('S.D. Paste sheet'!AD277="","",'S.D. Paste sheet'!AD277)</f>
        <v>0</v>
      </c>
      <c r="AE277" s="28"/>
      <c r="AF277" t="str">
        <f>IF(AK277="","",IF(AK277&gt;0,COUNT($AG$2:AG277),""))</f>
        <v/>
      </c>
      <c r="AG277" s="25" t="str">
        <f t="shared" si="130"/>
        <v/>
      </c>
      <c r="AH277" s="25" t="str">
        <f t="shared" si="131"/>
        <v/>
      </c>
      <c r="AI277" s="25" t="str">
        <f t="shared" si="132"/>
        <v/>
      </c>
      <c r="AJ277" s="25" t="str">
        <f t="shared" si="133"/>
        <v/>
      </c>
      <c r="AK277" s="25" t="str">
        <f t="shared" si="134"/>
        <v/>
      </c>
      <c r="AL277" s="25" t="str">
        <f t="shared" si="135"/>
        <v/>
      </c>
      <c r="AM277" s="25" t="str">
        <f t="shared" si="136"/>
        <v/>
      </c>
      <c r="AN277" s="25" t="str">
        <f t="shared" si="137"/>
        <v/>
      </c>
      <c r="AO277" s="25" t="str">
        <f t="shared" si="138"/>
        <v/>
      </c>
      <c r="AP277" s="25" t="str">
        <f t="shared" si="139"/>
        <v/>
      </c>
      <c r="AQ277" s="25" t="str">
        <f t="shared" si="140"/>
        <v/>
      </c>
      <c r="AR277" s="25" t="str">
        <f t="shared" si="141"/>
        <v/>
      </c>
      <c r="AS277" s="25" t="str">
        <f t="shared" si="142"/>
        <v/>
      </c>
      <c r="AT277" s="25" t="str">
        <f t="shared" si="143"/>
        <v/>
      </c>
      <c r="AU277" s="25" t="str">
        <f t="shared" si="144"/>
        <v/>
      </c>
      <c r="AV277" s="25" t="str">
        <f t="shared" si="145"/>
        <v/>
      </c>
      <c r="AX277" t="str">
        <f>IF(BC277="","",IF(BC277&gt;0,COUNT($AY$2:AY277),""))</f>
        <v/>
      </c>
      <c r="AY277" s="25" t="str">
        <f t="shared" si="146"/>
        <v/>
      </c>
      <c r="AZ277" s="25" t="str">
        <f t="shared" si="147"/>
        <v/>
      </c>
      <c r="BA277" s="25" t="str">
        <f t="shared" si="148"/>
        <v/>
      </c>
      <c r="BB277" s="25" t="str">
        <f t="shared" si="149"/>
        <v/>
      </c>
      <c r="BC277" s="25" t="str">
        <f t="shared" si="150"/>
        <v/>
      </c>
      <c r="BD277" s="25" t="str">
        <f t="shared" si="151"/>
        <v/>
      </c>
      <c r="BE277" s="25" t="str">
        <f t="shared" si="152"/>
        <v/>
      </c>
      <c r="BF277" s="25" t="str">
        <f t="shared" si="153"/>
        <v/>
      </c>
      <c r="BG277" s="25" t="str">
        <f t="shared" si="154"/>
        <v/>
      </c>
      <c r="BH277" s="25" t="str">
        <f t="shared" si="155"/>
        <v/>
      </c>
      <c r="BI277" s="25" t="str">
        <f t="shared" si="156"/>
        <v/>
      </c>
      <c r="BJ277" s="25" t="str">
        <f t="shared" si="157"/>
        <v/>
      </c>
      <c r="BK277" s="25" t="str">
        <f t="shared" si="158"/>
        <v/>
      </c>
      <c r="BL277" s="25" t="str">
        <f t="shared" si="159"/>
        <v/>
      </c>
      <c r="BM277" s="25" t="str">
        <f t="shared" si="160"/>
        <v/>
      </c>
      <c r="BN277" s="25" t="str">
        <f t="shared" si="161"/>
        <v/>
      </c>
    </row>
    <row r="278" spans="1:66" ht="30" x14ac:dyDescent="0.25">
      <c r="A278" s="20" t="str">
        <f>IF('S.D. Paste sheet'!A278="","",'S.D. Paste sheet'!A278)</f>
        <v/>
      </c>
      <c r="B278" s="20" t="str">
        <f>IF('S.D. Paste sheet'!B278="","",'S.D. Paste sheet'!B278)</f>
        <v/>
      </c>
      <c r="C278" s="20" t="str">
        <f>IF('S.D. Paste sheet'!C278="","",'S.D. Paste sheet'!C278)</f>
        <v/>
      </c>
      <c r="D278" s="20" t="str">
        <f>IF('S.D. Paste sheet'!D278="","",'S.D. Paste sheet'!D278)</f>
        <v/>
      </c>
      <c r="E278" s="20" t="str">
        <f>IF('S.D. Paste sheet'!E278="","",UPPER('S.D. Paste sheet'!E278))</f>
        <v/>
      </c>
      <c r="F278" s="20" t="str">
        <f>IF('S.D. Paste sheet'!F278="","",'S.D. Paste sheet'!F278)</f>
        <v/>
      </c>
      <c r="G278" s="20" t="str">
        <f>IF('S.D. Paste sheet'!G278="","",UPPER('S.D. Paste sheet'!G278))</f>
        <v/>
      </c>
      <c r="H278" s="20" t="str">
        <f>IF('S.D. Paste sheet'!H278="","",UPPER('S.D. Paste sheet'!H278))</f>
        <v/>
      </c>
      <c r="I278" s="20" t="str">
        <f>IF('S.D. Paste sheet'!I278="","",'S.D. Paste sheet'!I278)</f>
        <v/>
      </c>
      <c r="J278" s="20" t="str">
        <f>IF('S.D. Paste sheet'!J278="","",'S.D. Paste sheet'!J278)</f>
        <v/>
      </c>
      <c r="K278" s="20" t="str">
        <f>IF('S.D. Paste sheet'!K278="","",'S.D. Paste sheet'!K278)</f>
        <v/>
      </c>
      <c r="L278" s="20" t="str">
        <f>IF('S.D. Paste sheet'!L278="","",'S.D. Paste sheet'!L278)</f>
        <v/>
      </c>
      <c r="M278" s="20" t="str">
        <f>IF('S.D. Paste sheet'!M278="","",'S.D. Paste sheet'!M278)</f>
        <v/>
      </c>
      <c r="N278" s="20" t="str">
        <f>IF('S.D. Paste sheet'!N278="","",'S.D. Paste sheet'!N278)</f>
        <v/>
      </c>
      <c r="O278" s="20" t="str">
        <f>IF('S.D. Paste sheet'!O278="","",'S.D. Paste sheet'!O278)</f>
        <v>OBC</v>
      </c>
      <c r="P278" s="20" t="str">
        <f>IF('S.D. Paste sheet'!P278="","",'S.D. Paste sheet'!P278)</f>
        <v>Hindu</v>
      </c>
      <c r="Q278" s="20" t="str">
        <f>IF('S.D. Paste sheet'!Q278="","",'S.D. Paste sheet'!Q278)</f>
        <v/>
      </c>
      <c r="R278" s="20" t="str">
        <f>IF('S.D. Paste sheet'!R278="","",'S.D. Paste sheet'!R278)</f>
        <v>MAHATMA GANDHI GOVT. SCHOOL BAR (214110)</v>
      </c>
      <c r="S278" s="20">
        <f>IF('S.D. Paste sheet'!S278="","",'S.D. Paste sheet'!S278)</f>
        <v>8200204302</v>
      </c>
      <c r="T278" s="20" t="str">
        <f>IF('S.D. Paste sheet'!T278="","",'S.D. Paste sheet'!T278)</f>
        <v>XXXX7539</v>
      </c>
      <c r="U278" s="20" t="str">
        <f>IF('S.D. Paste sheet'!U278="","",'S.D. Paste sheet'!U278)</f>
        <v/>
      </c>
      <c r="V278" s="20">
        <f>IF('S.D. Paste sheet'!V278="","",'S.D. Paste sheet'!V278)</f>
        <v>9928210960</v>
      </c>
      <c r="W278" s="20" t="str">
        <f>IF('S.D. Paste sheet'!W278="","",'S.D. Paste sheet'!W278)</f>
        <v>MEGARDA ROAD,RAIPUR,BAR,306105</v>
      </c>
      <c r="X278" s="20">
        <f>IF('S.D. Paste sheet'!X278="","",'S.D. Paste sheet'!X278)</f>
        <v>48000</v>
      </c>
      <c r="Y278" s="20" t="str">
        <f>IF('S.D. Paste sheet'!Y278="","",'S.D. Paste sheet'!Y278)</f>
        <v>N</v>
      </c>
      <c r="Z278" s="20" t="str">
        <f>IF('S.D. Paste sheet'!Z278="","",'S.D. Paste sheet'!Z278)</f>
        <v>N</v>
      </c>
      <c r="AA278" s="20" t="str">
        <f>IF('S.D. Paste sheet'!AA278="","",'S.D. Paste sheet'!AA278)</f>
        <v>No</v>
      </c>
      <c r="AB278" s="20">
        <f>IF('S.D. Paste sheet'!AB278="","",'S.D. Paste sheet'!AB278)</f>
        <v>15</v>
      </c>
      <c r="AC278" s="20" t="str">
        <f>IF('S.D. Paste sheet'!AC278="","",'S.D. Paste sheet'!AC278)</f>
        <v>None</v>
      </c>
      <c r="AD278" s="20">
        <f>IF('S.D. Paste sheet'!AD278="","",'S.D. Paste sheet'!AD278)</f>
        <v>1</v>
      </c>
      <c r="AE278" s="28"/>
      <c r="AF278" t="str">
        <f>IF(AK278="","",IF(AK278&gt;0,COUNT($AG$2:AG278),""))</f>
        <v/>
      </c>
      <c r="AG278" s="25" t="str">
        <f t="shared" si="130"/>
        <v/>
      </c>
      <c r="AH278" s="25" t="str">
        <f t="shared" si="131"/>
        <v/>
      </c>
      <c r="AI278" s="25" t="str">
        <f t="shared" si="132"/>
        <v/>
      </c>
      <c r="AJ278" s="25" t="str">
        <f t="shared" si="133"/>
        <v/>
      </c>
      <c r="AK278" s="25" t="str">
        <f t="shared" si="134"/>
        <v/>
      </c>
      <c r="AL278" s="25" t="str">
        <f t="shared" si="135"/>
        <v/>
      </c>
      <c r="AM278" s="25" t="str">
        <f t="shared" si="136"/>
        <v/>
      </c>
      <c r="AN278" s="25" t="str">
        <f t="shared" si="137"/>
        <v/>
      </c>
      <c r="AO278" s="25" t="str">
        <f t="shared" si="138"/>
        <v/>
      </c>
      <c r="AP278" s="25" t="str">
        <f t="shared" si="139"/>
        <v/>
      </c>
      <c r="AQ278" s="25" t="str">
        <f t="shared" si="140"/>
        <v/>
      </c>
      <c r="AR278" s="25" t="str">
        <f t="shared" si="141"/>
        <v/>
      </c>
      <c r="AS278" s="25" t="str">
        <f t="shared" si="142"/>
        <v/>
      </c>
      <c r="AT278" s="25" t="str">
        <f t="shared" si="143"/>
        <v/>
      </c>
      <c r="AU278" s="25" t="str">
        <f t="shared" si="144"/>
        <v/>
      </c>
      <c r="AV278" s="25" t="str">
        <f t="shared" si="145"/>
        <v/>
      </c>
      <c r="AX278" t="str">
        <f>IF(BC278="","",IF(BC278&gt;0,COUNT($AY$2:AY278),""))</f>
        <v/>
      </c>
      <c r="AY278" s="25" t="str">
        <f t="shared" si="146"/>
        <v/>
      </c>
      <c r="AZ278" s="25" t="str">
        <f t="shared" si="147"/>
        <v/>
      </c>
      <c r="BA278" s="25" t="str">
        <f t="shared" si="148"/>
        <v/>
      </c>
      <c r="BB278" s="25" t="str">
        <f t="shared" si="149"/>
        <v/>
      </c>
      <c r="BC278" s="25" t="str">
        <f t="shared" si="150"/>
        <v/>
      </c>
      <c r="BD278" s="25" t="str">
        <f t="shared" si="151"/>
        <v/>
      </c>
      <c r="BE278" s="25" t="str">
        <f t="shared" si="152"/>
        <v/>
      </c>
      <c r="BF278" s="25" t="str">
        <f t="shared" si="153"/>
        <v/>
      </c>
      <c r="BG278" s="25" t="str">
        <f t="shared" si="154"/>
        <v/>
      </c>
      <c r="BH278" s="25" t="str">
        <f t="shared" si="155"/>
        <v/>
      </c>
      <c r="BI278" s="25" t="str">
        <f t="shared" si="156"/>
        <v/>
      </c>
      <c r="BJ278" s="25" t="str">
        <f t="shared" si="157"/>
        <v/>
      </c>
      <c r="BK278" s="25" t="str">
        <f t="shared" si="158"/>
        <v/>
      </c>
      <c r="BL278" s="25" t="str">
        <f t="shared" si="159"/>
        <v/>
      </c>
      <c r="BM278" s="25" t="str">
        <f t="shared" si="160"/>
        <v/>
      </c>
      <c r="BN278" s="25" t="str">
        <f t="shared" si="161"/>
        <v/>
      </c>
    </row>
    <row r="279" spans="1:66" ht="30" x14ac:dyDescent="0.25">
      <c r="A279" s="20" t="str">
        <f>IF('S.D. Paste sheet'!A279="","",'S.D. Paste sheet'!A279)</f>
        <v/>
      </c>
      <c r="B279" s="20" t="str">
        <f>IF('S.D. Paste sheet'!B279="","",'S.D. Paste sheet'!B279)</f>
        <v/>
      </c>
      <c r="C279" s="20" t="str">
        <f>IF('S.D. Paste sheet'!C279="","",'S.D. Paste sheet'!C279)</f>
        <v/>
      </c>
      <c r="D279" s="20" t="str">
        <f>IF('S.D. Paste sheet'!D279="","",'S.D. Paste sheet'!D279)</f>
        <v/>
      </c>
      <c r="E279" s="20" t="str">
        <f>IF('S.D. Paste sheet'!E279="","",UPPER('S.D. Paste sheet'!E279))</f>
        <v/>
      </c>
      <c r="F279" s="20" t="str">
        <f>IF('S.D. Paste sheet'!F279="","",'S.D. Paste sheet'!F279)</f>
        <v/>
      </c>
      <c r="G279" s="20" t="str">
        <f>IF('S.D. Paste sheet'!G279="","",UPPER('S.D. Paste sheet'!G279))</f>
        <v/>
      </c>
      <c r="H279" s="20" t="str">
        <f>IF('S.D. Paste sheet'!H279="","",UPPER('S.D. Paste sheet'!H279))</f>
        <v/>
      </c>
      <c r="I279" s="20" t="str">
        <f>IF('S.D. Paste sheet'!I279="","",'S.D. Paste sheet'!I279)</f>
        <v/>
      </c>
      <c r="J279" s="20" t="str">
        <f>IF('S.D. Paste sheet'!J279="","",'S.D. Paste sheet'!J279)</f>
        <v/>
      </c>
      <c r="K279" s="20" t="str">
        <f>IF('S.D. Paste sheet'!K279="","",'S.D. Paste sheet'!K279)</f>
        <v/>
      </c>
      <c r="L279" s="20" t="str">
        <f>IF('S.D. Paste sheet'!L279="","",'S.D. Paste sheet'!L279)</f>
        <v/>
      </c>
      <c r="M279" s="20" t="str">
        <f>IF('S.D. Paste sheet'!M279="","",'S.D. Paste sheet'!M279)</f>
        <v/>
      </c>
      <c r="N279" s="20" t="str">
        <f>IF('S.D. Paste sheet'!N279="","",'S.D. Paste sheet'!N279)</f>
        <v/>
      </c>
      <c r="O279" s="20" t="str">
        <f>IF('S.D. Paste sheet'!O279="","",'S.D. Paste sheet'!O279)</f>
        <v>OBC</v>
      </c>
      <c r="P279" s="20" t="str">
        <f>IF('S.D. Paste sheet'!P279="","",'S.D. Paste sheet'!P279)</f>
        <v>Hindu</v>
      </c>
      <c r="Q279" s="20" t="str">
        <f>IF('S.D. Paste sheet'!Q279="","",'S.D. Paste sheet'!Q279)</f>
        <v/>
      </c>
      <c r="R279" s="20" t="str">
        <f>IF('S.D. Paste sheet'!R279="","",'S.D. Paste sheet'!R279)</f>
        <v>MAHATMA GANDHI GOVT. SCHOOL BAR (214110)</v>
      </c>
      <c r="S279" s="20">
        <f>IF('S.D. Paste sheet'!S279="","",'S.D. Paste sheet'!S279)</f>
        <v>8200204302</v>
      </c>
      <c r="T279" s="20" t="str">
        <f>IF('S.D. Paste sheet'!T279="","",'S.D. Paste sheet'!T279)</f>
        <v>XXXX1382</v>
      </c>
      <c r="U279" s="20" t="str">
        <f>IF('S.D. Paste sheet'!U279="","",'S.D. Paste sheet'!U279)</f>
        <v/>
      </c>
      <c r="V279" s="20">
        <f>IF('S.D. Paste sheet'!V279="","",'S.D. Paste sheet'!V279)</f>
        <v>9950084846</v>
      </c>
      <c r="W279" s="20" t="str">
        <f>IF('S.D. Paste sheet'!W279="","",'S.D. Paste sheet'!W279)</f>
        <v>NEW COLONY ,RAIPUR,BAR,306105</v>
      </c>
      <c r="X279" s="20">
        <f>IF('S.D. Paste sheet'!X279="","",'S.D. Paste sheet'!X279)</f>
        <v>108000</v>
      </c>
      <c r="Y279" s="20" t="str">
        <f>IF('S.D. Paste sheet'!Y279="","",'S.D. Paste sheet'!Y279)</f>
        <v>N</v>
      </c>
      <c r="Z279" s="20" t="str">
        <f>IF('S.D. Paste sheet'!Z279="","",'S.D. Paste sheet'!Z279)</f>
        <v>N</v>
      </c>
      <c r="AA279" s="20" t="str">
        <f>IF('S.D. Paste sheet'!AA279="","",'S.D. Paste sheet'!AA279)</f>
        <v>No</v>
      </c>
      <c r="AB279" s="20">
        <f>IF('S.D. Paste sheet'!AB279="","",'S.D. Paste sheet'!AB279)</f>
        <v>15</v>
      </c>
      <c r="AC279" s="20" t="str">
        <f>IF('S.D. Paste sheet'!AC279="","",'S.D. Paste sheet'!AC279)</f>
        <v>None</v>
      </c>
      <c r="AD279" s="20">
        <f>IF('S.D. Paste sheet'!AD279="","",'S.D. Paste sheet'!AD279)</f>
        <v>0</v>
      </c>
      <c r="AE279" s="28"/>
      <c r="AF279" t="str">
        <f>IF(AK279="","",IF(AK279&gt;0,COUNT($AG$2:AG279),""))</f>
        <v/>
      </c>
      <c r="AG279" s="25" t="str">
        <f t="shared" si="130"/>
        <v/>
      </c>
      <c r="AH279" s="25" t="str">
        <f t="shared" si="131"/>
        <v/>
      </c>
      <c r="AI279" s="25" t="str">
        <f t="shared" si="132"/>
        <v/>
      </c>
      <c r="AJ279" s="25" t="str">
        <f t="shared" si="133"/>
        <v/>
      </c>
      <c r="AK279" s="25" t="str">
        <f t="shared" si="134"/>
        <v/>
      </c>
      <c r="AL279" s="25" t="str">
        <f t="shared" si="135"/>
        <v/>
      </c>
      <c r="AM279" s="25" t="str">
        <f t="shared" si="136"/>
        <v/>
      </c>
      <c r="AN279" s="25" t="str">
        <f t="shared" si="137"/>
        <v/>
      </c>
      <c r="AO279" s="25" t="str">
        <f t="shared" si="138"/>
        <v/>
      </c>
      <c r="AP279" s="25" t="str">
        <f t="shared" si="139"/>
        <v/>
      </c>
      <c r="AQ279" s="25" t="str">
        <f t="shared" si="140"/>
        <v/>
      </c>
      <c r="AR279" s="25" t="str">
        <f t="shared" si="141"/>
        <v/>
      </c>
      <c r="AS279" s="25" t="str">
        <f t="shared" si="142"/>
        <v/>
      </c>
      <c r="AT279" s="25" t="str">
        <f t="shared" si="143"/>
        <v/>
      </c>
      <c r="AU279" s="25" t="str">
        <f t="shared" si="144"/>
        <v/>
      </c>
      <c r="AV279" s="25" t="str">
        <f t="shared" si="145"/>
        <v/>
      </c>
      <c r="AX279" t="str">
        <f>IF(BC279="","",IF(BC279&gt;0,COUNT($AY$2:AY279),""))</f>
        <v/>
      </c>
      <c r="AY279" s="25" t="str">
        <f t="shared" si="146"/>
        <v/>
      </c>
      <c r="AZ279" s="25" t="str">
        <f t="shared" si="147"/>
        <v/>
      </c>
      <c r="BA279" s="25" t="str">
        <f t="shared" si="148"/>
        <v/>
      </c>
      <c r="BB279" s="25" t="str">
        <f t="shared" si="149"/>
        <v/>
      </c>
      <c r="BC279" s="25" t="str">
        <f t="shared" si="150"/>
        <v/>
      </c>
      <c r="BD279" s="25" t="str">
        <f t="shared" si="151"/>
        <v/>
      </c>
      <c r="BE279" s="25" t="str">
        <f t="shared" si="152"/>
        <v/>
      </c>
      <c r="BF279" s="25" t="str">
        <f t="shared" si="153"/>
        <v/>
      </c>
      <c r="BG279" s="25" t="str">
        <f t="shared" si="154"/>
        <v/>
      </c>
      <c r="BH279" s="25" t="str">
        <f t="shared" si="155"/>
        <v/>
      </c>
      <c r="BI279" s="25" t="str">
        <f t="shared" si="156"/>
        <v/>
      </c>
      <c r="BJ279" s="25" t="str">
        <f t="shared" si="157"/>
        <v/>
      </c>
      <c r="BK279" s="25" t="str">
        <f t="shared" si="158"/>
        <v/>
      </c>
      <c r="BL279" s="25" t="str">
        <f t="shared" si="159"/>
        <v/>
      </c>
      <c r="BM279" s="25" t="str">
        <f t="shared" si="160"/>
        <v/>
      </c>
      <c r="BN279" s="25" t="str">
        <f t="shared" si="161"/>
        <v/>
      </c>
    </row>
    <row r="280" spans="1:66" ht="30" x14ac:dyDescent="0.25">
      <c r="A280" s="20" t="str">
        <f>IF('S.D. Paste sheet'!A280="","",'S.D. Paste sheet'!A280)</f>
        <v/>
      </c>
      <c r="B280" s="20" t="str">
        <f>IF('S.D. Paste sheet'!B280="","",'S.D. Paste sheet'!B280)</f>
        <v/>
      </c>
      <c r="C280" s="20" t="str">
        <f>IF('S.D. Paste sheet'!C280="","",'S.D. Paste sheet'!C280)</f>
        <v/>
      </c>
      <c r="D280" s="20" t="str">
        <f>IF('S.D. Paste sheet'!D280="","",'S.D. Paste sheet'!D280)</f>
        <v/>
      </c>
      <c r="E280" s="20" t="str">
        <f>IF('S.D. Paste sheet'!E280="","",UPPER('S.D. Paste sheet'!E280))</f>
        <v/>
      </c>
      <c r="F280" s="20" t="str">
        <f>IF('S.D. Paste sheet'!F280="","",'S.D. Paste sheet'!F280)</f>
        <v/>
      </c>
      <c r="G280" s="20" t="str">
        <f>IF('S.D. Paste sheet'!G280="","",UPPER('S.D. Paste sheet'!G280))</f>
        <v/>
      </c>
      <c r="H280" s="20" t="str">
        <f>IF('S.D. Paste sheet'!H280="","",UPPER('S.D. Paste sheet'!H280))</f>
        <v/>
      </c>
      <c r="I280" s="20" t="str">
        <f>IF('S.D. Paste sheet'!I280="","",'S.D. Paste sheet'!I280)</f>
        <v/>
      </c>
      <c r="J280" s="20" t="str">
        <f>IF('S.D. Paste sheet'!J280="","",'S.D. Paste sheet'!J280)</f>
        <v/>
      </c>
      <c r="K280" s="20" t="str">
        <f>IF('S.D. Paste sheet'!K280="","",'S.D. Paste sheet'!K280)</f>
        <v/>
      </c>
      <c r="L280" s="20" t="str">
        <f>IF('S.D. Paste sheet'!L280="","",'S.D. Paste sheet'!L280)</f>
        <v/>
      </c>
      <c r="M280" s="20" t="str">
        <f>IF('S.D. Paste sheet'!M280="","",'S.D. Paste sheet'!M280)</f>
        <v/>
      </c>
      <c r="N280" s="20" t="str">
        <f>IF('S.D. Paste sheet'!N280="","",'S.D. Paste sheet'!N280)</f>
        <v/>
      </c>
      <c r="O280" s="20" t="str">
        <f>IF('S.D. Paste sheet'!O280="","",'S.D. Paste sheet'!O280)</f>
        <v>OBC</v>
      </c>
      <c r="P280" s="20" t="str">
        <f>IF('S.D. Paste sheet'!P280="","",'S.D. Paste sheet'!P280)</f>
        <v>Muslim</v>
      </c>
      <c r="Q280" s="20" t="str">
        <f>IF('S.D. Paste sheet'!Q280="","",'S.D. Paste sheet'!Q280)</f>
        <v/>
      </c>
      <c r="R280" s="20" t="str">
        <f>IF('S.D. Paste sheet'!R280="","",'S.D. Paste sheet'!R280)</f>
        <v>MAHATMA GANDHI GOVT. SCHOOL BAR (214110)</v>
      </c>
      <c r="S280" s="20">
        <f>IF('S.D. Paste sheet'!S280="","",'S.D. Paste sheet'!S280)</f>
        <v>8200204302</v>
      </c>
      <c r="T280" s="20" t="str">
        <f>IF('S.D. Paste sheet'!T280="","",'S.D. Paste sheet'!T280)</f>
        <v>XXXX0448</v>
      </c>
      <c r="U280" s="20" t="str">
        <f>IF('S.D. Paste sheet'!U280="","",'S.D. Paste sheet'!U280)</f>
        <v>YWCSWGS</v>
      </c>
      <c r="V280" s="20">
        <f>IF('S.D. Paste sheet'!V280="","",'S.D. Paste sheet'!V280)</f>
        <v>9929211796</v>
      </c>
      <c r="W280" s="20" t="str">
        <f>IF('S.D. Paste sheet'!W280="","",'S.D. Paste sheet'!W280)</f>
        <v>Vyapariyo ka bas,Raipur,Bar,306105</v>
      </c>
      <c r="X280" s="20">
        <f>IF('S.D. Paste sheet'!X280="","",'S.D. Paste sheet'!X280)</f>
        <v>40000</v>
      </c>
      <c r="Y280" s="20" t="str">
        <f>IF('S.D. Paste sheet'!Y280="","",'S.D. Paste sheet'!Y280)</f>
        <v>N</v>
      </c>
      <c r="Z280" s="20" t="str">
        <f>IF('S.D. Paste sheet'!Z280="","",'S.D. Paste sheet'!Z280)</f>
        <v>N</v>
      </c>
      <c r="AA280" s="20" t="str">
        <f>IF('S.D. Paste sheet'!AA280="","",'S.D. Paste sheet'!AA280)</f>
        <v>Yes</v>
      </c>
      <c r="AB280" s="20">
        <f>IF('S.D. Paste sheet'!AB280="","",'S.D. Paste sheet'!AB280)</f>
        <v>13</v>
      </c>
      <c r="AC280" s="20" t="str">
        <f>IF('S.D. Paste sheet'!AC280="","",'S.D. Paste sheet'!AC280)</f>
        <v>None</v>
      </c>
      <c r="AD280" s="20">
        <f>IF('S.D. Paste sheet'!AD280="","",'S.D. Paste sheet'!AD280)</f>
        <v>0</v>
      </c>
      <c r="AE280" s="28"/>
      <c r="AF280" t="str">
        <f>IF(AK280="","",IF(AK280&gt;0,COUNT($AG$2:AG280),""))</f>
        <v/>
      </c>
      <c r="AG280" s="25" t="str">
        <f t="shared" si="130"/>
        <v/>
      </c>
      <c r="AH280" s="25" t="str">
        <f t="shared" si="131"/>
        <v/>
      </c>
      <c r="AI280" s="25" t="str">
        <f t="shared" si="132"/>
        <v/>
      </c>
      <c r="AJ280" s="25" t="str">
        <f t="shared" si="133"/>
        <v/>
      </c>
      <c r="AK280" s="25" t="str">
        <f t="shared" si="134"/>
        <v/>
      </c>
      <c r="AL280" s="25" t="str">
        <f t="shared" si="135"/>
        <v/>
      </c>
      <c r="AM280" s="25" t="str">
        <f t="shared" si="136"/>
        <v/>
      </c>
      <c r="AN280" s="25" t="str">
        <f t="shared" si="137"/>
        <v/>
      </c>
      <c r="AO280" s="25" t="str">
        <f t="shared" si="138"/>
        <v/>
      </c>
      <c r="AP280" s="25" t="str">
        <f t="shared" si="139"/>
        <v/>
      </c>
      <c r="AQ280" s="25" t="str">
        <f t="shared" si="140"/>
        <v/>
      </c>
      <c r="AR280" s="25" t="str">
        <f t="shared" si="141"/>
        <v/>
      </c>
      <c r="AS280" s="25" t="str">
        <f t="shared" si="142"/>
        <v/>
      </c>
      <c r="AT280" s="25" t="str">
        <f t="shared" si="143"/>
        <v/>
      </c>
      <c r="AU280" s="25" t="str">
        <f t="shared" si="144"/>
        <v/>
      </c>
      <c r="AV280" s="25" t="str">
        <f t="shared" si="145"/>
        <v/>
      </c>
      <c r="AX280" t="str">
        <f>IF(BC280="","",IF(BC280&gt;0,COUNT($AY$2:AY280),""))</f>
        <v/>
      </c>
      <c r="AY280" s="25" t="str">
        <f t="shared" si="146"/>
        <v/>
      </c>
      <c r="AZ280" s="25" t="str">
        <f t="shared" si="147"/>
        <v/>
      </c>
      <c r="BA280" s="25" t="str">
        <f t="shared" si="148"/>
        <v/>
      </c>
      <c r="BB280" s="25" t="str">
        <f t="shared" si="149"/>
        <v/>
      </c>
      <c r="BC280" s="25" t="str">
        <f t="shared" si="150"/>
        <v/>
      </c>
      <c r="BD280" s="25" t="str">
        <f t="shared" si="151"/>
        <v/>
      </c>
      <c r="BE280" s="25" t="str">
        <f t="shared" si="152"/>
        <v/>
      </c>
      <c r="BF280" s="25" t="str">
        <f t="shared" si="153"/>
        <v/>
      </c>
      <c r="BG280" s="25" t="str">
        <f t="shared" si="154"/>
        <v/>
      </c>
      <c r="BH280" s="25" t="str">
        <f t="shared" si="155"/>
        <v/>
      </c>
      <c r="BI280" s="25" t="str">
        <f t="shared" si="156"/>
        <v/>
      </c>
      <c r="BJ280" s="25" t="str">
        <f t="shared" si="157"/>
        <v/>
      </c>
      <c r="BK280" s="25" t="str">
        <f t="shared" si="158"/>
        <v/>
      </c>
      <c r="BL280" s="25" t="str">
        <f t="shared" si="159"/>
        <v/>
      </c>
      <c r="BM280" s="25" t="str">
        <f t="shared" si="160"/>
        <v/>
      </c>
      <c r="BN280" s="25" t="str">
        <f t="shared" si="161"/>
        <v/>
      </c>
    </row>
    <row r="281" spans="1:66" ht="30" x14ac:dyDescent="0.25">
      <c r="A281" s="20" t="str">
        <f>IF('S.D. Paste sheet'!A281="","",'S.D. Paste sheet'!A281)</f>
        <v/>
      </c>
      <c r="B281" s="20" t="str">
        <f>IF('S.D. Paste sheet'!B281="","",'S.D. Paste sheet'!B281)</f>
        <v/>
      </c>
      <c r="C281" s="20" t="str">
        <f>IF('S.D. Paste sheet'!C281="","",'S.D. Paste sheet'!C281)</f>
        <v/>
      </c>
      <c r="D281" s="20" t="str">
        <f>IF('S.D. Paste sheet'!D281="","",'S.D. Paste sheet'!D281)</f>
        <v/>
      </c>
      <c r="E281" s="20" t="str">
        <f>IF('S.D. Paste sheet'!E281="","",UPPER('S.D. Paste sheet'!E281))</f>
        <v/>
      </c>
      <c r="F281" s="20" t="str">
        <f>IF('S.D. Paste sheet'!F281="","",'S.D. Paste sheet'!F281)</f>
        <v/>
      </c>
      <c r="G281" s="20" t="str">
        <f>IF('S.D. Paste sheet'!G281="","",UPPER('S.D. Paste sheet'!G281))</f>
        <v/>
      </c>
      <c r="H281" s="20" t="str">
        <f>IF('S.D. Paste sheet'!H281="","",UPPER('S.D. Paste sheet'!H281))</f>
        <v/>
      </c>
      <c r="I281" s="20" t="str">
        <f>IF('S.D. Paste sheet'!I281="","",'S.D. Paste sheet'!I281)</f>
        <v/>
      </c>
      <c r="J281" s="20" t="str">
        <f>IF('S.D. Paste sheet'!J281="","",'S.D. Paste sheet'!J281)</f>
        <v/>
      </c>
      <c r="K281" s="20" t="str">
        <f>IF('S.D. Paste sheet'!K281="","",'S.D. Paste sheet'!K281)</f>
        <v/>
      </c>
      <c r="L281" s="20" t="str">
        <f>IF('S.D. Paste sheet'!L281="","",'S.D. Paste sheet'!L281)</f>
        <v/>
      </c>
      <c r="M281" s="20" t="str">
        <f>IF('S.D. Paste sheet'!M281="","",'S.D. Paste sheet'!M281)</f>
        <v/>
      </c>
      <c r="N281" s="20" t="str">
        <f>IF('S.D. Paste sheet'!N281="","",'S.D. Paste sheet'!N281)</f>
        <v/>
      </c>
      <c r="O281" s="20" t="str">
        <f>IF('S.D. Paste sheet'!O281="","",'S.D. Paste sheet'!O281)</f>
        <v>OBC</v>
      </c>
      <c r="P281" s="20" t="str">
        <f>IF('S.D. Paste sheet'!P281="","",'S.D. Paste sheet'!P281)</f>
        <v>Hindu</v>
      </c>
      <c r="Q281" s="20" t="str">
        <f>IF('S.D. Paste sheet'!Q281="","",'S.D. Paste sheet'!Q281)</f>
        <v/>
      </c>
      <c r="R281" s="20" t="str">
        <f>IF('S.D. Paste sheet'!R281="","",'S.D. Paste sheet'!R281)</f>
        <v>MAHATMA GANDHI GOVT. SCHOOL BAR (214110)</v>
      </c>
      <c r="S281" s="20">
        <f>IF('S.D. Paste sheet'!S281="","",'S.D. Paste sheet'!S281)</f>
        <v>8200204302</v>
      </c>
      <c r="T281" s="20" t="str">
        <f>IF('S.D. Paste sheet'!T281="","",'S.D. Paste sheet'!T281)</f>
        <v>XXXX6055</v>
      </c>
      <c r="U281" s="20" t="str">
        <f>IF('S.D. Paste sheet'!U281="","",'S.D. Paste sheet'!U281)</f>
        <v>YWFFQYK</v>
      </c>
      <c r="V281" s="20">
        <f>IF('S.D. Paste sheet'!V281="","",'S.D. Paste sheet'!V281)</f>
        <v>7568105043</v>
      </c>
      <c r="W281" s="20" t="str">
        <f>IF('S.D. Paste sheet'!W281="","",'S.D. Paste sheet'!W281)</f>
        <v>KEERO KA BASS,BAR,BAR,306105</v>
      </c>
      <c r="X281" s="20">
        <f>IF('S.D. Paste sheet'!X281="","",'S.D. Paste sheet'!X281)</f>
        <v>35000</v>
      </c>
      <c r="Y281" s="20" t="str">
        <f>IF('S.D. Paste sheet'!Y281="","",'S.D. Paste sheet'!Y281)</f>
        <v>N</v>
      </c>
      <c r="Z281" s="20" t="str">
        <f>IF('S.D. Paste sheet'!Z281="","",'S.D. Paste sheet'!Z281)</f>
        <v>N</v>
      </c>
      <c r="AA281" s="20" t="str">
        <f>IF('S.D. Paste sheet'!AA281="","",'S.D. Paste sheet'!AA281)</f>
        <v>No</v>
      </c>
      <c r="AB281" s="20">
        <f>IF('S.D. Paste sheet'!AB281="","",'S.D. Paste sheet'!AB281)</f>
        <v>14</v>
      </c>
      <c r="AC281" s="20" t="str">
        <f>IF('S.D. Paste sheet'!AC281="","",'S.D. Paste sheet'!AC281)</f>
        <v>None</v>
      </c>
      <c r="AD281" s="20">
        <f>IF('S.D. Paste sheet'!AD281="","",'S.D. Paste sheet'!AD281)</f>
        <v>2</v>
      </c>
      <c r="AE281" s="28"/>
      <c r="AF281" t="str">
        <f>IF(AK281="","",IF(AK281&gt;0,COUNT($AG$2:AG281),""))</f>
        <v/>
      </c>
      <c r="AG281" s="25" t="str">
        <f t="shared" si="130"/>
        <v/>
      </c>
      <c r="AH281" s="25" t="str">
        <f t="shared" si="131"/>
        <v/>
      </c>
      <c r="AI281" s="25" t="str">
        <f t="shared" si="132"/>
        <v/>
      </c>
      <c r="AJ281" s="25" t="str">
        <f t="shared" si="133"/>
        <v/>
      </c>
      <c r="AK281" s="25" t="str">
        <f t="shared" si="134"/>
        <v/>
      </c>
      <c r="AL281" s="25" t="str">
        <f t="shared" si="135"/>
        <v/>
      </c>
      <c r="AM281" s="25" t="str">
        <f t="shared" si="136"/>
        <v/>
      </c>
      <c r="AN281" s="25" t="str">
        <f t="shared" si="137"/>
        <v/>
      </c>
      <c r="AO281" s="25" t="str">
        <f t="shared" si="138"/>
        <v/>
      </c>
      <c r="AP281" s="25" t="str">
        <f t="shared" si="139"/>
        <v/>
      </c>
      <c r="AQ281" s="25" t="str">
        <f t="shared" si="140"/>
        <v/>
      </c>
      <c r="AR281" s="25" t="str">
        <f t="shared" si="141"/>
        <v/>
      </c>
      <c r="AS281" s="25" t="str">
        <f t="shared" si="142"/>
        <v/>
      </c>
      <c r="AT281" s="25" t="str">
        <f t="shared" si="143"/>
        <v/>
      </c>
      <c r="AU281" s="25" t="str">
        <f t="shared" si="144"/>
        <v/>
      </c>
      <c r="AV281" s="25" t="str">
        <f t="shared" si="145"/>
        <v/>
      </c>
      <c r="AX281" t="str">
        <f>IF(BC281="","",IF(BC281&gt;0,COUNT($AY$2:AY281),""))</f>
        <v/>
      </c>
      <c r="AY281" s="25" t="str">
        <f t="shared" si="146"/>
        <v/>
      </c>
      <c r="AZ281" s="25" t="str">
        <f t="shared" si="147"/>
        <v/>
      </c>
      <c r="BA281" s="25" t="str">
        <f t="shared" si="148"/>
        <v/>
      </c>
      <c r="BB281" s="25" t="str">
        <f t="shared" si="149"/>
        <v/>
      </c>
      <c r="BC281" s="25" t="str">
        <f t="shared" si="150"/>
        <v/>
      </c>
      <c r="BD281" s="25" t="str">
        <f t="shared" si="151"/>
        <v/>
      </c>
      <c r="BE281" s="25" t="str">
        <f t="shared" si="152"/>
        <v/>
      </c>
      <c r="BF281" s="25" t="str">
        <f t="shared" si="153"/>
        <v/>
      </c>
      <c r="BG281" s="25" t="str">
        <f t="shared" si="154"/>
        <v/>
      </c>
      <c r="BH281" s="25" t="str">
        <f t="shared" si="155"/>
        <v/>
      </c>
      <c r="BI281" s="25" t="str">
        <f t="shared" si="156"/>
        <v/>
      </c>
      <c r="BJ281" s="25" t="str">
        <f t="shared" si="157"/>
        <v/>
      </c>
      <c r="BK281" s="25" t="str">
        <f t="shared" si="158"/>
        <v/>
      </c>
      <c r="BL281" s="25" t="str">
        <f t="shared" si="159"/>
        <v/>
      </c>
      <c r="BM281" s="25" t="str">
        <f t="shared" si="160"/>
        <v/>
      </c>
      <c r="BN281" s="25" t="str">
        <f t="shared" si="161"/>
        <v/>
      </c>
    </row>
    <row r="282" spans="1:66" ht="30" x14ac:dyDescent="0.25">
      <c r="A282" s="20" t="str">
        <f>IF('S.D. Paste sheet'!A282="","",'S.D. Paste sheet'!A282)</f>
        <v/>
      </c>
      <c r="B282" s="20" t="str">
        <f>IF('S.D. Paste sheet'!B282="","",'S.D. Paste sheet'!B282)</f>
        <v/>
      </c>
      <c r="C282" s="20" t="str">
        <f>IF('S.D. Paste sheet'!C282="","",'S.D. Paste sheet'!C282)</f>
        <v/>
      </c>
      <c r="D282" s="20" t="str">
        <f>IF('S.D. Paste sheet'!D282="","",'S.D. Paste sheet'!D282)</f>
        <v/>
      </c>
      <c r="E282" s="20" t="str">
        <f>IF('S.D. Paste sheet'!E282="","",UPPER('S.D. Paste sheet'!E282))</f>
        <v/>
      </c>
      <c r="F282" s="20" t="str">
        <f>IF('S.D. Paste sheet'!F282="","",'S.D. Paste sheet'!F282)</f>
        <v/>
      </c>
      <c r="G282" s="20" t="str">
        <f>IF('S.D. Paste sheet'!G282="","",UPPER('S.D. Paste sheet'!G282))</f>
        <v/>
      </c>
      <c r="H282" s="20" t="str">
        <f>IF('S.D. Paste sheet'!H282="","",UPPER('S.D. Paste sheet'!H282))</f>
        <v/>
      </c>
      <c r="I282" s="20" t="str">
        <f>IF('S.D. Paste sheet'!I282="","",'S.D. Paste sheet'!I282)</f>
        <v/>
      </c>
      <c r="J282" s="20" t="str">
        <f>IF('S.D. Paste sheet'!J282="","",'S.D. Paste sheet'!J282)</f>
        <v/>
      </c>
      <c r="K282" s="20" t="str">
        <f>IF('S.D. Paste sheet'!K282="","",'S.D. Paste sheet'!K282)</f>
        <v/>
      </c>
      <c r="L282" s="20" t="str">
        <f>IF('S.D. Paste sheet'!L282="","",'S.D. Paste sheet'!L282)</f>
        <v/>
      </c>
      <c r="M282" s="20" t="str">
        <f>IF('S.D. Paste sheet'!M282="","",'S.D. Paste sheet'!M282)</f>
        <v/>
      </c>
      <c r="N282" s="20" t="str">
        <f>IF('S.D. Paste sheet'!N282="","",'S.D. Paste sheet'!N282)</f>
        <v/>
      </c>
      <c r="O282" s="20" t="str">
        <f>IF('S.D. Paste sheet'!O282="","",'S.D. Paste sheet'!O282)</f>
        <v>OBC</v>
      </c>
      <c r="P282" s="20" t="str">
        <f>IF('S.D. Paste sheet'!P282="","",'S.D. Paste sheet'!P282)</f>
        <v>Hindu</v>
      </c>
      <c r="Q282" s="20" t="str">
        <f>IF('S.D. Paste sheet'!Q282="","",'S.D. Paste sheet'!Q282)</f>
        <v/>
      </c>
      <c r="R282" s="20" t="str">
        <f>IF('S.D. Paste sheet'!R282="","",'S.D. Paste sheet'!R282)</f>
        <v>MAHATMA GANDHI GOVT. SCHOOL BAR (214110)</v>
      </c>
      <c r="S282" s="20">
        <f>IF('S.D. Paste sheet'!S282="","",'S.D. Paste sheet'!S282)</f>
        <v>8200204302</v>
      </c>
      <c r="T282" s="20" t="str">
        <f>IF('S.D. Paste sheet'!T282="","",'S.D. Paste sheet'!T282)</f>
        <v>XXXX6529</v>
      </c>
      <c r="U282" s="20" t="str">
        <f>IF('S.D. Paste sheet'!U282="","",'S.D. Paste sheet'!U282)</f>
        <v/>
      </c>
      <c r="V282" s="20">
        <f>IF('S.D. Paste sheet'!V282="","",'S.D. Paste sheet'!V282)</f>
        <v>9784348539</v>
      </c>
      <c r="W282" s="20" t="str">
        <f>IF('S.D. Paste sheet'!W282="","",'S.D. Paste sheet'!W282)</f>
        <v>PALI ROAD,RAIPUR,BAR,306105</v>
      </c>
      <c r="X282" s="20">
        <f>IF('S.D. Paste sheet'!X282="","",'S.D. Paste sheet'!X282)</f>
        <v>25000</v>
      </c>
      <c r="Y282" s="20" t="str">
        <f>IF('S.D. Paste sheet'!Y282="","",'S.D. Paste sheet'!Y282)</f>
        <v>N</v>
      </c>
      <c r="Z282" s="20" t="str">
        <f>IF('S.D. Paste sheet'!Z282="","",'S.D. Paste sheet'!Z282)</f>
        <v>N</v>
      </c>
      <c r="AA282" s="20" t="str">
        <f>IF('S.D. Paste sheet'!AA282="","",'S.D. Paste sheet'!AA282)</f>
        <v>No</v>
      </c>
      <c r="AB282" s="20">
        <f>IF('S.D. Paste sheet'!AB282="","",'S.D. Paste sheet'!AB282)</f>
        <v>14</v>
      </c>
      <c r="AC282" s="20" t="str">
        <f>IF('S.D. Paste sheet'!AC282="","",'S.D. Paste sheet'!AC282)</f>
        <v>None</v>
      </c>
      <c r="AD282" s="20">
        <f>IF('S.D. Paste sheet'!AD282="","",'S.D. Paste sheet'!AD282)</f>
        <v>0</v>
      </c>
      <c r="AE282" s="28"/>
      <c r="AF282" t="str">
        <f>IF(AK282="","",IF(AK282&gt;0,COUNT($AG$2:AG282),""))</f>
        <v/>
      </c>
      <c r="AG282" s="25" t="str">
        <f t="shared" si="130"/>
        <v/>
      </c>
      <c r="AH282" s="25" t="str">
        <f t="shared" si="131"/>
        <v/>
      </c>
      <c r="AI282" s="25" t="str">
        <f t="shared" si="132"/>
        <v/>
      </c>
      <c r="AJ282" s="25" t="str">
        <f t="shared" si="133"/>
        <v/>
      </c>
      <c r="AK282" s="25" t="str">
        <f t="shared" si="134"/>
        <v/>
      </c>
      <c r="AL282" s="25" t="str">
        <f t="shared" si="135"/>
        <v/>
      </c>
      <c r="AM282" s="25" t="str">
        <f t="shared" si="136"/>
        <v/>
      </c>
      <c r="AN282" s="25" t="str">
        <f t="shared" si="137"/>
        <v/>
      </c>
      <c r="AO282" s="25" t="str">
        <f t="shared" si="138"/>
        <v/>
      </c>
      <c r="AP282" s="25" t="str">
        <f t="shared" si="139"/>
        <v/>
      </c>
      <c r="AQ282" s="25" t="str">
        <f t="shared" si="140"/>
        <v/>
      </c>
      <c r="AR282" s="25" t="str">
        <f t="shared" si="141"/>
        <v/>
      </c>
      <c r="AS282" s="25" t="str">
        <f t="shared" si="142"/>
        <v/>
      </c>
      <c r="AT282" s="25" t="str">
        <f t="shared" si="143"/>
        <v/>
      </c>
      <c r="AU282" s="25" t="str">
        <f t="shared" si="144"/>
        <v/>
      </c>
      <c r="AV282" s="25" t="str">
        <f t="shared" si="145"/>
        <v/>
      </c>
      <c r="AX282" t="str">
        <f>IF(BC282="","",IF(BC282&gt;0,COUNT($AY$2:AY282),""))</f>
        <v/>
      </c>
      <c r="AY282" s="25" t="str">
        <f t="shared" si="146"/>
        <v/>
      </c>
      <c r="AZ282" s="25" t="str">
        <f t="shared" si="147"/>
        <v/>
      </c>
      <c r="BA282" s="25" t="str">
        <f t="shared" si="148"/>
        <v/>
      </c>
      <c r="BB282" s="25" t="str">
        <f t="shared" si="149"/>
        <v/>
      </c>
      <c r="BC282" s="25" t="str">
        <f t="shared" si="150"/>
        <v/>
      </c>
      <c r="BD282" s="25" t="str">
        <f t="shared" si="151"/>
        <v/>
      </c>
      <c r="BE282" s="25" t="str">
        <f t="shared" si="152"/>
        <v/>
      </c>
      <c r="BF282" s="25" t="str">
        <f t="shared" si="153"/>
        <v/>
      </c>
      <c r="BG282" s="25" t="str">
        <f t="shared" si="154"/>
        <v/>
      </c>
      <c r="BH282" s="25" t="str">
        <f t="shared" si="155"/>
        <v/>
      </c>
      <c r="BI282" s="25" t="str">
        <f t="shared" si="156"/>
        <v/>
      </c>
      <c r="BJ282" s="25" t="str">
        <f t="shared" si="157"/>
        <v/>
      </c>
      <c r="BK282" s="25" t="str">
        <f t="shared" si="158"/>
        <v/>
      </c>
      <c r="BL282" s="25" t="str">
        <f t="shared" si="159"/>
        <v/>
      </c>
      <c r="BM282" s="25" t="str">
        <f t="shared" si="160"/>
        <v/>
      </c>
      <c r="BN282" s="25" t="str">
        <f t="shared" si="161"/>
        <v/>
      </c>
    </row>
    <row r="283" spans="1:66" ht="30" x14ac:dyDescent="0.25">
      <c r="A283" s="20" t="str">
        <f>IF('S.D. Paste sheet'!A283="","",'S.D. Paste sheet'!A283)</f>
        <v/>
      </c>
      <c r="B283" s="20" t="str">
        <f>IF('S.D. Paste sheet'!B283="","",'S.D. Paste sheet'!B283)</f>
        <v/>
      </c>
      <c r="C283" s="20" t="str">
        <f>IF('S.D. Paste sheet'!C283="","",'S.D. Paste sheet'!C283)</f>
        <v/>
      </c>
      <c r="D283" s="20" t="str">
        <f>IF('S.D. Paste sheet'!D283="","",'S.D. Paste sheet'!D283)</f>
        <v/>
      </c>
      <c r="E283" s="20" t="str">
        <f>IF('S.D. Paste sheet'!E283="","",UPPER('S.D. Paste sheet'!E283))</f>
        <v/>
      </c>
      <c r="F283" s="20" t="str">
        <f>IF('S.D. Paste sheet'!F283="","",'S.D. Paste sheet'!F283)</f>
        <v/>
      </c>
      <c r="G283" s="20" t="str">
        <f>IF('S.D. Paste sheet'!G283="","",UPPER('S.D. Paste sheet'!G283))</f>
        <v/>
      </c>
      <c r="H283" s="20" t="str">
        <f>IF('S.D. Paste sheet'!H283="","",UPPER('S.D. Paste sheet'!H283))</f>
        <v/>
      </c>
      <c r="I283" s="20" t="str">
        <f>IF('S.D. Paste sheet'!I283="","",'S.D. Paste sheet'!I283)</f>
        <v/>
      </c>
      <c r="J283" s="20" t="str">
        <f>IF('S.D. Paste sheet'!J283="","",'S.D. Paste sheet'!J283)</f>
        <v/>
      </c>
      <c r="K283" s="20" t="str">
        <f>IF('S.D. Paste sheet'!K283="","",'S.D. Paste sheet'!K283)</f>
        <v/>
      </c>
      <c r="L283" s="20" t="str">
        <f>IF('S.D. Paste sheet'!L283="","",'S.D. Paste sheet'!L283)</f>
        <v/>
      </c>
      <c r="M283" s="20" t="str">
        <f>IF('S.D. Paste sheet'!M283="","",'S.D. Paste sheet'!M283)</f>
        <v/>
      </c>
      <c r="N283" s="20" t="str">
        <f>IF('S.D. Paste sheet'!N283="","",'S.D. Paste sheet'!N283)</f>
        <v/>
      </c>
      <c r="O283" s="20" t="str">
        <f>IF('S.D. Paste sheet'!O283="","",'S.D. Paste sheet'!O283)</f>
        <v>OBC</v>
      </c>
      <c r="P283" s="20" t="str">
        <f>IF('S.D. Paste sheet'!P283="","",'S.D. Paste sheet'!P283)</f>
        <v>Hindu</v>
      </c>
      <c r="Q283" s="20" t="str">
        <f>IF('S.D. Paste sheet'!Q283="","",'S.D. Paste sheet'!Q283)</f>
        <v/>
      </c>
      <c r="R283" s="20" t="str">
        <f>IF('S.D. Paste sheet'!R283="","",'S.D. Paste sheet'!R283)</f>
        <v>MAHATMA GANDHI GOVT. SCHOOL BAR (214110)</v>
      </c>
      <c r="S283" s="20">
        <f>IF('S.D. Paste sheet'!S283="","",'S.D. Paste sheet'!S283)</f>
        <v>8200204302</v>
      </c>
      <c r="T283" s="20" t="str">
        <f>IF('S.D. Paste sheet'!T283="","",'S.D. Paste sheet'!T283)</f>
        <v>XXXX5056</v>
      </c>
      <c r="U283" s="20" t="str">
        <f>IF('S.D. Paste sheet'!U283="","",'S.D. Paste sheet'!U283)</f>
        <v/>
      </c>
      <c r="V283" s="20">
        <f>IF('S.D. Paste sheet'!V283="","",'S.D. Paste sheet'!V283)</f>
        <v>7014631032</v>
      </c>
      <c r="W283" s="20" t="str">
        <f>IF('S.D. Paste sheet'!W283="","",'S.D. Paste sheet'!W283)</f>
        <v>158,NAIYO KA BAS,R,BAR,306105</v>
      </c>
      <c r="X283" s="20">
        <f>IF('S.D. Paste sheet'!X283="","",'S.D. Paste sheet'!X283)</f>
        <v>480000</v>
      </c>
      <c r="Y283" s="20" t="str">
        <f>IF('S.D. Paste sheet'!Y283="","",'S.D. Paste sheet'!Y283)</f>
        <v>N</v>
      </c>
      <c r="Z283" s="20" t="str">
        <f>IF('S.D. Paste sheet'!Z283="","",'S.D. Paste sheet'!Z283)</f>
        <v>N</v>
      </c>
      <c r="AA283" s="20" t="str">
        <f>IF('S.D. Paste sheet'!AA283="","",'S.D. Paste sheet'!AA283)</f>
        <v>No</v>
      </c>
      <c r="AB283" s="20">
        <f>IF('S.D. Paste sheet'!AB283="","",'S.D. Paste sheet'!AB283)</f>
        <v>13</v>
      </c>
      <c r="AC283" s="20" t="str">
        <f>IF('S.D. Paste sheet'!AC283="","",'S.D. Paste sheet'!AC283)</f>
        <v>None</v>
      </c>
      <c r="AD283" s="20">
        <f>IF('S.D. Paste sheet'!AD283="","",'S.D. Paste sheet'!AD283)</f>
        <v>0</v>
      </c>
      <c r="AE283" s="28"/>
      <c r="AF283" t="str">
        <f>IF(AK283="","",IF(AK283&gt;0,COUNT($AG$2:AG283),""))</f>
        <v/>
      </c>
      <c r="AG283" s="25" t="str">
        <f t="shared" si="130"/>
        <v/>
      </c>
      <c r="AH283" s="25" t="str">
        <f t="shared" si="131"/>
        <v/>
      </c>
      <c r="AI283" s="25" t="str">
        <f t="shared" si="132"/>
        <v/>
      </c>
      <c r="AJ283" s="25" t="str">
        <f t="shared" si="133"/>
        <v/>
      </c>
      <c r="AK283" s="25" t="str">
        <f t="shared" si="134"/>
        <v/>
      </c>
      <c r="AL283" s="25" t="str">
        <f t="shared" si="135"/>
        <v/>
      </c>
      <c r="AM283" s="25" t="str">
        <f t="shared" si="136"/>
        <v/>
      </c>
      <c r="AN283" s="25" t="str">
        <f t="shared" si="137"/>
        <v/>
      </c>
      <c r="AO283" s="25" t="str">
        <f t="shared" si="138"/>
        <v/>
      </c>
      <c r="AP283" s="25" t="str">
        <f t="shared" si="139"/>
        <v/>
      </c>
      <c r="AQ283" s="25" t="str">
        <f t="shared" si="140"/>
        <v/>
      </c>
      <c r="AR283" s="25" t="str">
        <f t="shared" si="141"/>
        <v/>
      </c>
      <c r="AS283" s="25" t="str">
        <f t="shared" si="142"/>
        <v/>
      </c>
      <c r="AT283" s="25" t="str">
        <f t="shared" si="143"/>
        <v/>
      </c>
      <c r="AU283" s="25" t="str">
        <f t="shared" si="144"/>
        <v/>
      </c>
      <c r="AV283" s="25" t="str">
        <f t="shared" si="145"/>
        <v/>
      </c>
      <c r="AX283" t="str">
        <f>IF(BC283="","",IF(BC283&gt;0,COUNT($AY$2:AY283),""))</f>
        <v/>
      </c>
      <c r="AY283" s="25" t="str">
        <f t="shared" si="146"/>
        <v/>
      </c>
      <c r="AZ283" s="25" t="str">
        <f t="shared" si="147"/>
        <v/>
      </c>
      <c r="BA283" s="25" t="str">
        <f t="shared" si="148"/>
        <v/>
      </c>
      <c r="BB283" s="25" t="str">
        <f t="shared" si="149"/>
        <v/>
      </c>
      <c r="BC283" s="25" t="str">
        <f t="shared" si="150"/>
        <v/>
      </c>
      <c r="BD283" s="25" t="str">
        <f t="shared" si="151"/>
        <v/>
      </c>
      <c r="BE283" s="25" t="str">
        <f t="shared" si="152"/>
        <v/>
      </c>
      <c r="BF283" s="25" t="str">
        <f t="shared" si="153"/>
        <v/>
      </c>
      <c r="BG283" s="25" t="str">
        <f t="shared" si="154"/>
        <v/>
      </c>
      <c r="BH283" s="25" t="str">
        <f t="shared" si="155"/>
        <v/>
      </c>
      <c r="BI283" s="25" t="str">
        <f t="shared" si="156"/>
        <v/>
      </c>
      <c r="BJ283" s="25" t="str">
        <f t="shared" si="157"/>
        <v/>
      </c>
      <c r="BK283" s="25" t="str">
        <f t="shared" si="158"/>
        <v/>
      </c>
      <c r="BL283" s="25" t="str">
        <f t="shared" si="159"/>
        <v/>
      </c>
      <c r="BM283" s="25" t="str">
        <f t="shared" si="160"/>
        <v/>
      </c>
      <c r="BN283" s="25" t="str">
        <f t="shared" si="161"/>
        <v/>
      </c>
    </row>
    <row r="284" spans="1:66" ht="30" x14ac:dyDescent="0.25">
      <c r="A284" s="20" t="str">
        <f>IF('S.D. Paste sheet'!A284="","",'S.D. Paste sheet'!A284)</f>
        <v/>
      </c>
      <c r="B284" s="20" t="str">
        <f>IF('S.D. Paste sheet'!B284="","",'S.D. Paste sheet'!B284)</f>
        <v/>
      </c>
      <c r="C284" s="20" t="str">
        <f>IF('S.D. Paste sheet'!C284="","",'S.D. Paste sheet'!C284)</f>
        <v/>
      </c>
      <c r="D284" s="20" t="str">
        <f>IF('S.D. Paste sheet'!D284="","",'S.D. Paste sheet'!D284)</f>
        <v/>
      </c>
      <c r="E284" s="20" t="str">
        <f>IF('S.D. Paste sheet'!E284="","",UPPER('S.D. Paste sheet'!E284))</f>
        <v/>
      </c>
      <c r="F284" s="20" t="str">
        <f>IF('S.D. Paste sheet'!F284="","",'S.D. Paste sheet'!F284)</f>
        <v/>
      </c>
      <c r="G284" s="20" t="str">
        <f>IF('S.D. Paste sheet'!G284="","",UPPER('S.D. Paste sheet'!G284))</f>
        <v/>
      </c>
      <c r="H284" s="20" t="str">
        <f>IF('S.D. Paste sheet'!H284="","",UPPER('S.D. Paste sheet'!H284))</f>
        <v/>
      </c>
      <c r="I284" s="20" t="str">
        <f>IF('S.D. Paste sheet'!I284="","",'S.D. Paste sheet'!I284)</f>
        <v/>
      </c>
      <c r="J284" s="20" t="str">
        <f>IF('S.D. Paste sheet'!J284="","",'S.D. Paste sheet'!J284)</f>
        <v/>
      </c>
      <c r="K284" s="20" t="str">
        <f>IF('S.D. Paste sheet'!K284="","",'S.D. Paste sheet'!K284)</f>
        <v/>
      </c>
      <c r="L284" s="20" t="str">
        <f>IF('S.D. Paste sheet'!L284="","",'S.D. Paste sheet'!L284)</f>
        <v/>
      </c>
      <c r="M284" s="20" t="str">
        <f>IF('S.D. Paste sheet'!M284="","",'S.D. Paste sheet'!M284)</f>
        <v/>
      </c>
      <c r="N284" s="20" t="str">
        <f>IF('S.D. Paste sheet'!N284="","",'S.D. Paste sheet'!N284)</f>
        <v/>
      </c>
      <c r="O284" s="20" t="str">
        <f>IF('S.D. Paste sheet'!O284="","",'S.D. Paste sheet'!O284)</f>
        <v>SC</v>
      </c>
      <c r="P284" s="20" t="str">
        <f>IF('S.D. Paste sheet'!P284="","",'S.D. Paste sheet'!P284)</f>
        <v>Hindu</v>
      </c>
      <c r="Q284" s="20" t="str">
        <f>IF('S.D. Paste sheet'!Q284="","",'S.D. Paste sheet'!Q284)</f>
        <v/>
      </c>
      <c r="R284" s="20" t="str">
        <f>IF('S.D. Paste sheet'!R284="","",'S.D. Paste sheet'!R284)</f>
        <v>MAHATMA GANDHI GOVT. SCHOOL BAR (214110)</v>
      </c>
      <c r="S284" s="20">
        <f>IF('S.D. Paste sheet'!S284="","",'S.D. Paste sheet'!S284)</f>
        <v>8200204302</v>
      </c>
      <c r="T284" s="20" t="str">
        <f>IF('S.D. Paste sheet'!T284="","",'S.D. Paste sheet'!T284)</f>
        <v>XXXX6785</v>
      </c>
      <c r="U284" s="20" t="str">
        <f>IF('S.D. Paste sheet'!U284="","",'S.D. Paste sheet'!U284)</f>
        <v>VONZZTN</v>
      </c>
      <c r="V284" s="20">
        <f>IF('S.D. Paste sheet'!V284="","",'S.D. Paste sheet'!V284)</f>
        <v>8502805427</v>
      </c>
      <c r="W284" s="20" t="str">
        <f>IF('S.D. Paste sheet'!W284="","",'S.D. Paste sheet'!W284)</f>
        <v>Ramdev colony,Raipur,Bar,306105</v>
      </c>
      <c r="X284" s="20">
        <f>IF('S.D. Paste sheet'!X284="","",'S.D. Paste sheet'!X284)</f>
        <v>40000</v>
      </c>
      <c r="Y284" s="20" t="str">
        <f>IF('S.D. Paste sheet'!Y284="","",'S.D. Paste sheet'!Y284)</f>
        <v>N</v>
      </c>
      <c r="Z284" s="20" t="str">
        <f>IF('S.D. Paste sheet'!Z284="","",'S.D. Paste sheet'!Z284)</f>
        <v>Y</v>
      </c>
      <c r="AA284" s="20" t="str">
        <f>IF('S.D. Paste sheet'!AA284="","",'S.D. Paste sheet'!AA284)</f>
        <v>No</v>
      </c>
      <c r="AB284" s="20">
        <f>IF('S.D. Paste sheet'!AB284="","",'S.D. Paste sheet'!AB284)</f>
        <v>14</v>
      </c>
      <c r="AC284" s="20" t="str">
        <f>IF('S.D. Paste sheet'!AC284="","",'S.D. Paste sheet'!AC284)</f>
        <v>None</v>
      </c>
      <c r="AD284" s="20">
        <f>IF('S.D. Paste sheet'!AD284="","",'S.D. Paste sheet'!AD284)</f>
        <v>0</v>
      </c>
      <c r="AE284" s="28"/>
      <c r="AF284" t="str">
        <f>IF(AK284="","",IF(AK284&gt;0,COUNT($AG$2:AG284),""))</f>
        <v/>
      </c>
      <c r="AG284" s="25" t="str">
        <f t="shared" si="130"/>
        <v/>
      </c>
      <c r="AH284" s="25" t="str">
        <f t="shared" si="131"/>
        <v/>
      </c>
      <c r="AI284" s="25" t="str">
        <f t="shared" si="132"/>
        <v/>
      </c>
      <c r="AJ284" s="25" t="str">
        <f t="shared" si="133"/>
        <v/>
      </c>
      <c r="AK284" s="25" t="str">
        <f t="shared" si="134"/>
        <v/>
      </c>
      <c r="AL284" s="25" t="str">
        <f t="shared" si="135"/>
        <v/>
      </c>
      <c r="AM284" s="25" t="str">
        <f t="shared" si="136"/>
        <v/>
      </c>
      <c r="AN284" s="25" t="str">
        <f t="shared" si="137"/>
        <v/>
      </c>
      <c r="AO284" s="25" t="str">
        <f t="shared" si="138"/>
        <v/>
      </c>
      <c r="AP284" s="25" t="str">
        <f t="shared" si="139"/>
        <v/>
      </c>
      <c r="AQ284" s="25" t="str">
        <f t="shared" si="140"/>
        <v/>
      </c>
      <c r="AR284" s="25" t="str">
        <f t="shared" si="141"/>
        <v/>
      </c>
      <c r="AS284" s="25" t="str">
        <f t="shared" si="142"/>
        <v/>
      </c>
      <c r="AT284" s="25" t="str">
        <f t="shared" si="143"/>
        <v/>
      </c>
      <c r="AU284" s="25" t="str">
        <f t="shared" si="144"/>
        <v/>
      </c>
      <c r="AV284" s="25" t="str">
        <f t="shared" si="145"/>
        <v/>
      </c>
      <c r="AW284" t="str">
        <f>IF(AND($BB$1=12,$A284=12,$BC$1=B284),A284,"")</f>
        <v/>
      </c>
      <c r="AX284" t="str">
        <f>IF(BC284="","",IF(BC284&gt;0,COUNT($AY$2:AY284),""))</f>
        <v/>
      </c>
      <c r="AY284" s="25" t="str">
        <f t="shared" si="146"/>
        <v/>
      </c>
      <c r="AZ284" s="25" t="str">
        <f t="shared" si="147"/>
        <v/>
      </c>
      <c r="BA284" s="25" t="str">
        <f t="shared" si="148"/>
        <v/>
      </c>
      <c r="BB284" s="25" t="str">
        <f t="shared" si="149"/>
        <v/>
      </c>
      <c r="BC284" s="25" t="str">
        <f t="shared" si="150"/>
        <v/>
      </c>
      <c r="BD284" s="25" t="str">
        <f t="shared" si="151"/>
        <v/>
      </c>
      <c r="BE284" s="25" t="str">
        <f t="shared" si="152"/>
        <v/>
      </c>
      <c r="BF284" s="25" t="str">
        <f t="shared" si="153"/>
        <v/>
      </c>
      <c r="BG284" s="25" t="str">
        <f t="shared" si="154"/>
        <v/>
      </c>
      <c r="BH284" s="25" t="str">
        <f t="shared" si="155"/>
        <v/>
      </c>
      <c r="BI284" s="25" t="str">
        <f t="shared" si="156"/>
        <v/>
      </c>
      <c r="BJ284" s="25" t="str">
        <f t="shared" si="157"/>
        <v/>
      </c>
      <c r="BK284" s="25" t="str">
        <f t="shared" si="158"/>
        <v/>
      </c>
      <c r="BL284" s="25" t="str">
        <f t="shared" si="159"/>
        <v/>
      </c>
      <c r="BM284" s="25" t="str">
        <f t="shared" si="160"/>
        <v/>
      </c>
      <c r="BN284" s="25" t="str">
        <f t="shared" si="161"/>
        <v/>
      </c>
    </row>
    <row r="285" spans="1:66" ht="30" x14ac:dyDescent="0.25">
      <c r="A285" s="20" t="str">
        <f>IF('S.D. Paste sheet'!A285="","",'S.D. Paste sheet'!A285)</f>
        <v/>
      </c>
      <c r="B285" s="20" t="str">
        <f>IF('S.D. Paste sheet'!B285="","",'S.D. Paste sheet'!B285)</f>
        <v/>
      </c>
      <c r="C285" s="20" t="str">
        <f>IF('S.D. Paste sheet'!C285="","",'S.D. Paste sheet'!C285)</f>
        <v/>
      </c>
      <c r="D285" s="20" t="str">
        <f>IF('S.D. Paste sheet'!D285="","",'S.D. Paste sheet'!D285)</f>
        <v/>
      </c>
      <c r="E285" s="20" t="str">
        <f>IF('S.D. Paste sheet'!E285="","",UPPER('S.D. Paste sheet'!E285))</f>
        <v/>
      </c>
      <c r="F285" s="20" t="str">
        <f>IF('S.D. Paste sheet'!F285="","",'S.D. Paste sheet'!F285)</f>
        <v/>
      </c>
      <c r="G285" s="20" t="str">
        <f>IF('S.D. Paste sheet'!G285="","",UPPER('S.D. Paste sheet'!G285))</f>
        <v/>
      </c>
      <c r="H285" s="20" t="str">
        <f>IF('S.D. Paste sheet'!H285="","",UPPER('S.D. Paste sheet'!H285))</f>
        <v/>
      </c>
      <c r="I285" s="20" t="str">
        <f>IF('S.D. Paste sheet'!I285="","",'S.D. Paste sheet'!I285)</f>
        <v/>
      </c>
      <c r="J285" s="20" t="str">
        <f>IF('S.D. Paste sheet'!J285="","",'S.D. Paste sheet'!J285)</f>
        <v/>
      </c>
      <c r="K285" s="20" t="str">
        <f>IF('S.D. Paste sheet'!K285="","",'S.D. Paste sheet'!K285)</f>
        <v/>
      </c>
      <c r="L285" s="20" t="str">
        <f>IF('S.D. Paste sheet'!L285="","",'S.D. Paste sheet'!L285)</f>
        <v/>
      </c>
      <c r="M285" s="20" t="str">
        <f>IF('S.D. Paste sheet'!M285="","",'S.D. Paste sheet'!M285)</f>
        <v/>
      </c>
      <c r="N285" s="20" t="str">
        <f>IF('S.D. Paste sheet'!N285="","",'S.D. Paste sheet'!N285)</f>
        <v/>
      </c>
      <c r="O285" s="20" t="str">
        <f>IF('S.D. Paste sheet'!O285="","",'S.D. Paste sheet'!O285)</f>
        <v>SC</v>
      </c>
      <c r="P285" s="20" t="str">
        <f>IF('S.D. Paste sheet'!P285="","",'S.D. Paste sheet'!P285)</f>
        <v>Hindu</v>
      </c>
      <c r="Q285" s="20" t="str">
        <f>IF('S.D. Paste sheet'!Q285="","",'S.D. Paste sheet'!Q285)</f>
        <v/>
      </c>
      <c r="R285" s="20" t="str">
        <f>IF('S.D. Paste sheet'!R285="","",'S.D. Paste sheet'!R285)</f>
        <v>MAHATMA GANDHI GOVT. SCHOOL BAR (214110)</v>
      </c>
      <c r="S285" s="20">
        <f>IF('S.D. Paste sheet'!S285="","",'S.D. Paste sheet'!S285)</f>
        <v>8200204302</v>
      </c>
      <c r="T285" s="20" t="str">
        <f>IF('S.D. Paste sheet'!T285="","",'S.D. Paste sheet'!T285)</f>
        <v>XXXX1425</v>
      </c>
      <c r="U285" s="20" t="str">
        <f>IF('S.D. Paste sheet'!U285="","",'S.D. Paste sheet'!U285)</f>
        <v/>
      </c>
      <c r="V285" s="20">
        <f>IF('S.D. Paste sheet'!V285="","",'S.D. Paste sheet'!V285)</f>
        <v>9602369995</v>
      </c>
      <c r="W285" s="20" t="str">
        <f>IF('S.D. Paste sheet'!W285="","",'S.D. Paste sheet'!W285)</f>
        <v>JODHPUR ROAD BAR,RAIPUR,BAR,305106</v>
      </c>
      <c r="X285" s="20">
        <f>IF('S.D. Paste sheet'!X285="","",'S.D. Paste sheet'!X285)</f>
        <v>72000</v>
      </c>
      <c r="Y285" s="20" t="str">
        <f>IF('S.D. Paste sheet'!Y285="","",'S.D. Paste sheet'!Y285)</f>
        <v>N</v>
      </c>
      <c r="Z285" s="20" t="str">
        <f>IF('S.D. Paste sheet'!Z285="","",'S.D. Paste sheet'!Z285)</f>
        <v>N</v>
      </c>
      <c r="AA285" s="20" t="str">
        <f>IF('S.D. Paste sheet'!AA285="","",'S.D. Paste sheet'!AA285)</f>
        <v>No</v>
      </c>
      <c r="AB285" s="20">
        <f>IF('S.D. Paste sheet'!AB285="","",'S.D. Paste sheet'!AB285)</f>
        <v>16</v>
      </c>
      <c r="AC285" s="20" t="str">
        <f>IF('S.D. Paste sheet'!AC285="","",'S.D. Paste sheet'!AC285)</f>
        <v>None</v>
      </c>
      <c r="AD285" s="20">
        <f>IF('S.D. Paste sheet'!AD285="","",'S.D. Paste sheet'!AD285)</f>
        <v>1</v>
      </c>
      <c r="AE285" s="28"/>
      <c r="AF285" t="str">
        <f>IF(AK285="","",IF(AK285&gt;0,COUNT($AG$2:AG285),""))</f>
        <v/>
      </c>
      <c r="AG285" s="25" t="str">
        <f t="shared" si="130"/>
        <v/>
      </c>
      <c r="AH285" s="25" t="str">
        <f t="shared" si="131"/>
        <v/>
      </c>
      <c r="AI285" s="25" t="str">
        <f t="shared" si="132"/>
        <v/>
      </c>
      <c r="AJ285" s="25" t="str">
        <f t="shared" si="133"/>
        <v/>
      </c>
      <c r="AK285" s="25" t="str">
        <f t="shared" si="134"/>
        <v/>
      </c>
      <c r="AL285" s="25" t="str">
        <f t="shared" si="135"/>
        <v/>
      </c>
      <c r="AM285" s="25" t="str">
        <f t="shared" si="136"/>
        <v/>
      </c>
      <c r="AN285" s="25" t="str">
        <f t="shared" si="137"/>
        <v/>
      </c>
      <c r="AO285" s="25" t="str">
        <f t="shared" si="138"/>
        <v/>
      </c>
      <c r="AP285" s="25" t="str">
        <f t="shared" si="139"/>
        <v/>
      </c>
      <c r="AQ285" s="25" t="str">
        <f t="shared" si="140"/>
        <v/>
      </c>
      <c r="AR285" s="25" t="str">
        <f t="shared" si="141"/>
        <v/>
      </c>
      <c r="AS285" s="25" t="str">
        <f t="shared" si="142"/>
        <v/>
      </c>
      <c r="AT285" s="25" t="str">
        <f t="shared" si="143"/>
        <v/>
      </c>
      <c r="AU285" s="25" t="str">
        <f t="shared" si="144"/>
        <v/>
      </c>
      <c r="AV285" s="25" t="str">
        <f t="shared" si="145"/>
        <v/>
      </c>
      <c r="AW285" t="str">
        <f t="shared" ref="AW285:AW314" si="162">IF(AND($BB$1=12,$A285=12,$BC$1=B285),A285,"")</f>
        <v/>
      </c>
      <c r="AX285" t="str">
        <f>IF(BC285="","",IF(BC285&gt;0,COUNT($AY$2:AY285),""))</f>
        <v/>
      </c>
      <c r="AY285" s="25" t="str">
        <f t="shared" si="146"/>
        <v/>
      </c>
      <c r="AZ285" s="25" t="str">
        <f t="shared" si="147"/>
        <v/>
      </c>
      <c r="BA285" s="25" t="str">
        <f t="shared" si="148"/>
        <v/>
      </c>
      <c r="BB285" s="25" t="str">
        <f t="shared" si="149"/>
        <v/>
      </c>
      <c r="BC285" s="25" t="str">
        <f t="shared" si="150"/>
        <v/>
      </c>
      <c r="BD285" s="25" t="str">
        <f t="shared" si="151"/>
        <v/>
      </c>
      <c r="BE285" s="25" t="str">
        <f t="shared" si="152"/>
        <v/>
      </c>
      <c r="BF285" s="25" t="str">
        <f t="shared" si="153"/>
        <v/>
      </c>
      <c r="BG285" s="25" t="str">
        <f t="shared" si="154"/>
        <v/>
      </c>
      <c r="BH285" s="25" t="str">
        <f t="shared" si="155"/>
        <v/>
      </c>
      <c r="BI285" s="25" t="str">
        <f t="shared" si="156"/>
        <v/>
      </c>
      <c r="BJ285" s="25" t="str">
        <f t="shared" si="157"/>
        <v/>
      </c>
      <c r="BK285" s="25" t="str">
        <f t="shared" si="158"/>
        <v/>
      </c>
      <c r="BL285" s="25" t="str">
        <f t="shared" si="159"/>
        <v/>
      </c>
      <c r="BM285" s="25" t="str">
        <f t="shared" si="160"/>
        <v/>
      </c>
      <c r="BN285" s="25" t="str">
        <f t="shared" si="161"/>
        <v/>
      </c>
    </row>
    <row r="286" spans="1:66" ht="30" x14ac:dyDescent="0.25">
      <c r="A286" s="20" t="str">
        <f>IF('S.D. Paste sheet'!A286="","",'S.D. Paste sheet'!A286)</f>
        <v/>
      </c>
      <c r="B286" s="20" t="str">
        <f>IF('S.D. Paste sheet'!B286="","",'S.D. Paste sheet'!B286)</f>
        <v/>
      </c>
      <c r="C286" s="20" t="str">
        <f>IF('S.D. Paste sheet'!C286="","",'S.D. Paste sheet'!C286)</f>
        <v/>
      </c>
      <c r="D286" s="20" t="str">
        <f>IF('S.D. Paste sheet'!D286="","",'S.D. Paste sheet'!D286)</f>
        <v/>
      </c>
      <c r="E286" s="20" t="str">
        <f>IF('S.D. Paste sheet'!E286="","",UPPER('S.D. Paste sheet'!E286))</f>
        <v/>
      </c>
      <c r="F286" s="20" t="str">
        <f>IF('S.D. Paste sheet'!F286="","",'S.D. Paste sheet'!F286)</f>
        <v/>
      </c>
      <c r="G286" s="20" t="str">
        <f>IF('S.D. Paste sheet'!G286="","",UPPER('S.D. Paste sheet'!G286))</f>
        <v/>
      </c>
      <c r="H286" s="20" t="str">
        <f>IF('S.D. Paste sheet'!H286="","",UPPER('S.D. Paste sheet'!H286))</f>
        <v/>
      </c>
      <c r="I286" s="20" t="str">
        <f>IF('S.D. Paste sheet'!I286="","",'S.D. Paste sheet'!I286)</f>
        <v/>
      </c>
      <c r="J286" s="20" t="str">
        <f>IF('S.D. Paste sheet'!J286="","",'S.D. Paste sheet'!J286)</f>
        <v/>
      </c>
      <c r="K286" s="20" t="str">
        <f>IF('S.D. Paste sheet'!K286="","",'S.D. Paste sheet'!K286)</f>
        <v/>
      </c>
      <c r="L286" s="20" t="str">
        <f>IF('S.D. Paste sheet'!L286="","",'S.D. Paste sheet'!L286)</f>
        <v/>
      </c>
      <c r="M286" s="20" t="str">
        <f>IF('S.D. Paste sheet'!M286="","",'S.D. Paste sheet'!M286)</f>
        <v/>
      </c>
      <c r="N286" s="20" t="str">
        <f>IF('S.D. Paste sheet'!N286="","",'S.D. Paste sheet'!N286)</f>
        <v/>
      </c>
      <c r="O286" s="20" t="str">
        <f>IF('S.D. Paste sheet'!O286="","",'S.D. Paste sheet'!O286)</f>
        <v>OBC</v>
      </c>
      <c r="P286" s="20" t="str">
        <f>IF('S.D. Paste sheet'!P286="","",'S.D. Paste sheet'!P286)</f>
        <v>Hindu</v>
      </c>
      <c r="Q286" s="20" t="str">
        <f>IF('S.D. Paste sheet'!Q286="","",'S.D. Paste sheet'!Q286)</f>
        <v/>
      </c>
      <c r="R286" s="20" t="str">
        <f>IF('S.D. Paste sheet'!R286="","",'S.D. Paste sheet'!R286)</f>
        <v>MAHATMA GANDHI GOVT. SCHOOL BAR (214110)</v>
      </c>
      <c r="S286" s="20">
        <f>IF('S.D. Paste sheet'!S286="","",'S.D. Paste sheet'!S286)</f>
        <v>8200204302</v>
      </c>
      <c r="T286" s="20" t="str">
        <f>IF('S.D. Paste sheet'!T286="","",'S.D. Paste sheet'!T286)</f>
        <v>XXXX3145</v>
      </c>
      <c r="U286" s="20" t="str">
        <f>IF('S.D. Paste sheet'!U286="","",'S.D. Paste sheet'!U286)</f>
        <v/>
      </c>
      <c r="V286" s="20">
        <f>IF('S.D. Paste sheet'!V286="","",'S.D. Paste sheet'!V286)</f>
        <v>9928748282</v>
      </c>
      <c r="W286" s="20" t="str">
        <f>IF('S.D. Paste sheet'!W286="","",'S.D. Paste sheet'!W286)</f>
        <v>BAR,PALI,BAR,306105</v>
      </c>
      <c r="X286" s="20">
        <f>IF('S.D. Paste sheet'!X286="","",'S.D. Paste sheet'!X286)</f>
        <v>600000</v>
      </c>
      <c r="Y286" s="20" t="str">
        <f>IF('S.D. Paste sheet'!Y286="","",'S.D. Paste sheet'!Y286)</f>
        <v>N</v>
      </c>
      <c r="Z286" s="20" t="str">
        <f>IF('S.D. Paste sheet'!Z286="","",'S.D. Paste sheet'!Z286)</f>
        <v>N</v>
      </c>
      <c r="AA286" s="20" t="str">
        <f>IF('S.D. Paste sheet'!AA286="","",'S.D. Paste sheet'!AA286)</f>
        <v>No</v>
      </c>
      <c r="AB286" s="20">
        <f>IF('S.D. Paste sheet'!AB286="","",'S.D. Paste sheet'!AB286)</f>
        <v>14</v>
      </c>
      <c r="AC286" s="20" t="str">
        <f>IF('S.D. Paste sheet'!AC286="","",'S.D. Paste sheet'!AC286)</f>
        <v>None</v>
      </c>
      <c r="AD286" s="20">
        <f>IF('S.D. Paste sheet'!AD286="","",'S.D. Paste sheet'!AD286)</f>
        <v>0</v>
      </c>
      <c r="AE286" s="28"/>
      <c r="AF286" t="str">
        <f>IF(AK286="","",IF(AK286&gt;0,COUNT($AG$2:AG286),""))</f>
        <v/>
      </c>
      <c r="AG286" s="25" t="str">
        <f t="shared" si="130"/>
        <v/>
      </c>
      <c r="AH286" s="25" t="str">
        <f t="shared" si="131"/>
        <v/>
      </c>
      <c r="AI286" s="25" t="str">
        <f t="shared" si="132"/>
        <v/>
      </c>
      <c r="AJ286" s="25" t="str">
        <f t="shared" si="133"/>
        <v/>
      </c>
      <c r="AK286" s="25" t="str">
        <f t="shared" si="134"/>
        <v/>
      </c>
      <c r="AL286" s="25" t="str">
        <f t="shared" si="135"/>
        <v/>
      </c>
      <c r="AM286" s="25" t="str">
        <f t="shared" si="136"/>
        <v/>
      </c>
      <c r="AN286" s="25" t="str">
        <f t="shared" si="137"/>
        <v/>
      </c>
      <c r="AO286" s="25" t="str">
        <f t="shared" si="138"/>
        <v/>
      </c>
      <c r="AP286" s="25" t="str">
        <f t="shared" si="139"/>
        <v/>
      </c>
      <c r="AQ286" s="25" t="str">
        <f t="shared" si="140"/>
        <v/>
      </c>
      <c r="AR286" s="25" t="str">
        <f t="shared" si="141"/>
        <v/>
      </c>
      <c r="AS286" s="25" t="str">
        <f t="shared" si="142"/>
        <v/>
      </c>
      <c r="AT286" s="25" t="str">
        <f t="shared" si="143"/>
        <v/>
      </c>
      <c r="AU286" s="25" t="str">
        <f t="shared" si="144"/>
        <v/>
      </c>
      <c r="AV286" s="25" t="str">
        <f t="shared" si="145"/>
        <v/>
      </c>
      <c r="AW286" t="str">
        <f t="shared" si="162"/>
        <v/>
      </c>
      <c r="AX286" t="str">
        <f>IF(BC286="","",IF(BC286&gt;0,COUNT($AY$2:AY286),""))</f>
        <v/>
      </c>
      <c r="AY286" s="25" t="str">
        <f t="shared" si="146"/>
        <v/>
      </c>
      <c r="AZ286" s="25" t="str">
        <f t="shared" si="147"/>
        <v/>
      </c>
      <c r="BA286" s="25" t="str">
        <f t="shared" si="148"/>
        <v/>
      </c>
      <c r="BB286" s="25" t="str">
        <f t="shared" si="149"/>
        <v/>
      </c>
      <c r="BC286" s="25" t="str">
        <f t="shared" si="150"/>
        <v/>
      </c>
      <c r="BD286" s="25" t="str">
        <f t="shared" si="151"/>
        <v/>
      </c>
      <c r="BE286" s="25" t="str">
        <f t="shared" si="152"/>
        <v/>
      </c>
      <c r="BF286" s="25" t="str">
        <f t="shared" si="153"/>
        <v/>
      </c>
      <c r="BG286" s="25" t="str">
        <f t="shared" si="154"/>
        <v/>
      </c>
      <c r="BH286" s="25" t="str">
        <f t="shared" si="155"/>
        <v/>
      </c>
      <c r="BI286" s="25" t="str">
        <f t="shared" si="156"/>
        <v/>
      </c>
      <c r="BJ286" s="25" t="str">
        <f t="shared" si="157"/>
        <v/>
      </c>
      <c r="BK286" s="25" t="str">
        <f t="shared" si="158"/>
        <v/>
      </c>
      <c r="BL286" s="25" t="str">
        <f t="shared" si="159"/>
        <v/>
      </c>
      <c r="BM286" s="25" t="str">
        <f t="shared" si="160"/>
        <v/>
      </c>
      <c r="BN286" s="25" t="str">
        <f t="shared" si="161"/>
        <v/>
      </c>
    </row>
    <row r="287" spans="1:66" ht="30" x14ac:dyDescent="0.25">
      <c r="A287" s="20" t="str">
        <f>IF('S.D. Paste sheet'!A287="","",'S.D. Paste sheet'!A287)</f>
        <v/>
      </c>
      <c r="B287" s="20" t="str">
        <f>IF('S.D. Paste sheet'!B287="","",'S.D. Paste sheet'!B287)</f>
        <v/>
      </c>
      <c r="C287" s="20" t="str">
        <f>IF('S.D. Paste sheet'!C287="","",'S.D. Paste sheet'!C287)</f>
        <v/>
      </c>
      <c r="D287" s="20" t="str">
        <f>IF('S.D. Paste sheet'!D287="","",'S.D. Paste sheet'!D287)</f>
        <v/>
      </c>
      <c r="E287" s="20" t="str">
        <f>IF('S.D. Paste sheet'!E287="","",UPPER('S.D. Paste sheet'!E287))</f>
        <v/>
      </c>
      <c r="F287" s="20" t="str">
        <f>IF('S.D. Paste sheet'!F287="","",'S.D. Paste sheet'!F287)</f>
        <v/>
      </c>
      <c r="G287" s="20" t="str">
        <f>IF('S.D. Paste sheet'!G287="","",UPPER('S.D. Paste sheet'!G287))</f>
        <v/>
      </c>
      <c r="H287" s="20" t="str">
        <f>IF('S.D. Paste sheet'!H287="","",UPPER('S.D. Paste sheet'!H287))</f>
        <v/>
      </c>
      <c r="I287" s="20" t="str">
        <f>IF('S.D. Paste sheet'!I287="","",'S.D. Paste sheet'!I287)</f>
        <v/>
      </c>
      <c r="J287" s="20" t="str">
        <f>IF('S.D. Paste sheet'!J287="","",'S.D. Paste sheet'!J287)</f>
        <v/>
      </c>
      <c r="K287" s="20" t="str">
        <f>IF('S.D. Paste sheet'!K287="","",'S.D. Paste sheet'!K287)</f>
        <v/>
      </c>
      <c r="L287" s="20" t="str">
        <f>IF('S.D. Paste sheet'!L287="","",'S.D. Paste sheet'!L287)</f>
        <v/>
      </c>
      <c r="M287" s="20" t="str">
        <f>IF('S.D. Paste sheet'!M287="","",'S.D. Paste sheet'!M287)</f>
        <v/>
      </c>
      <c r="N287" s="20" t="str">
        <f>IF('S.D. Paste sheet'!N287="","",'S.D. Paste sheet'!N287)</f>
        <v/>
      </c>
      <c r="O287" s="20" t="str">
        <f>IF('S.D. Paste sheet'!O287="","",'S.D. Paste sheet'!O287)</f>
        <v>OBC</v>
      </c>
      <c r="P287" s="20" t="str">
        <f>IF('S.D. Paste sheet'!P287="","",'S.D. Paste sheet'!P287)</f>
        <v>Hindu</v>
      </c>
      <c r="Q287" s="20" t="str">
        <f>IF('S.D. Paste sheet'!Q287="","",'S.D. Paste sheet'!Q287)</f>
        <v/>
      </c>
      <c r="R287" s="20" t="str">
        <f>IF('S.D. Paste sheet'!R287="","",'S.D. Paste sheet'!R287)</f>
        <v>MAHATMA GANDHI GOVT. SCHOOL BAR (214110)</v>
      </c>
      <c r="S287" s="20">
        <f>IF('S.D. Paste sheet'!S287="","",'S.D. Paste sheet'!S287)</f>
        <v>8200204302</v>
      </c>
      <c r="T287" s="20" t="str">
        <f>IF('S.D. Paste sheet'!T287="","",'S.D. Paste sheet'!T287)</f>
        <v>XXXX7510</v>
      </c>
      <c r="U287" s="20" t="str">
        <f>IF('S.D. Paste sheet'!U287="","",'S.D. Paste sheet'!U287)</f>
        <v>VBBGVNT</v>
      </c>
      <c r="V287" s="20">
        <f>IF('S.D. Paste sheet'!V287="","",'S.D. Paste sheet'!V287)</f>
        <v>9784723621</v>
      </c>
      <c r="W287" s="20" t="str">
        <f>IF('S.D. Paste sheet'!W287="","",'S.D. Paste sheet'!W287)</f>
        <v>Gehloto ka bera,Raipur,Bar,306105</v>
      </c>
      <c r="X287" s="20">
        <f>IF('S.D. Paste sheet'!X287="","",'S.D. Paste sheet'!X287)</f>
        <v>60000</v>
      </c>
      <c r="Y287" s="20" t="str">
        <f>IF('S.D. Paste sheet'!Y287="","",'S.D. Paste sheet'!Y287)</f>
        <v>N</v>
      </c>
      <c r="Z287" s="20" t="str">
        <f>IF('S.D. Paste sheet'!Z287="","",'S.D. Paste sheet'!Z287)</f>
        <v>N</v>
      </c>
      <c r="AA287" s="20" t="str">
        <f>IF('S.D. Paste sheet'!AA287="","",'S.D. Paste sheet'!AA287)</f>
        <v>No</v>
      </c>
      <c r="AB287" s="20">
        <f>IF('S.D. Paste sheet'!AB287="","",'S.D. Paste sheet'!AB287)</f>
        <v>17</v>
      </c>
      <c r="AC287" s="20" t="str">
        <f>IF('S.D. Paste sheet'!AC287="","",'S.D. Paste sheet'!AC287)</f>
        <v>None</v>
      </c>
      <c r="AD287" s="20">
        <f>IF('S.D. Paste sheet'!AD287="","",'S.D. Paste sheet'!AD287)</f>
        <v>2</v>
      </c>
      <c r="AE287" s="28"/>
      <c r="AF287" t="str">
        <f>IF(AK287="","",IF(AK287&gt;0,COUNT($AG$2:AG287),""))</f>
        <v/>
      </c>
      <c r="AG287" s="25" t="str">
        <f t="shared" si="130"/>
        <v/>
      </c>
      <c r="AH287" s="25" t="str">
        <f t="shared" si="131"/>
        <v/>
      </c>
      <c r="AI287" s="25" t="str">
        <f t="shared" si="132"/>
        <v/>
      </c>
      <c r="AJ287" s="25" t="str">
        <f t="shared" si="133"/>
        <v/>
      </c>
      <c r="AK287" s="25" t="str">
        <f t="shared" si="134"/>
        <v/>
      </c>
      <c r="AL287" s="25" t="str">
        <f t="shared" si="135"/>
        <v/>
      </c>
      <c r="AM287" s="25" t="str">
        <f t="shared" si="136"/>
        <v/>
      </c>
      <c r="AN287" s="25" t="str">
        <f t="shared" si="137"/>
        <v/>
      </c>
      <c r="AO287" s="25" t="str">
        <f t="shared" si="138"/>
        <v/>
      </c>
      <c r="AP287" s="25" t="str">
        <f t="shared" si="139"/>
        <v/>
      </c>
      <c r="AQ287" s="25" t="str">
        <f t="shared" si="140"/>
        <v/>
      </c>
      <c r="AR287" s="25" t="str">
        <f t="shared" si="141"/>
        <v/>
      </c>
      <c r="AS287" s="25" t="str">
        <f t="shared" si="142"/>
        <v/>
      </c>
      <c r="AT287" s="25" t="str">
        <f t="shared" si="143"/>
        <v/>
      </c>
      <c r="AU287" s="25" t="str">
        <f t="shared" si="144"/>
        <v/>
      </c>
      <c r="AV287" s="25" t="str">
        <f t="shared" si="145"/>
        <v/>
      </c>
      <c r="AW287" t="str">
        <f t="shared" si="162"/>
        <v/>
      </c>
      <c r="AX287" t="str">
        <f>IF(BC287="","",IF(BC287&gt;0,COUNT($AY$2:AY287),""))</f>
        <v/>
      </c>
      <c r="AY287" s="25" t="str">
        <f t="shared" si="146"/>
        <v/>
      </c>
      <c r="AZ287" s="25" t="str">
        <f t="shared" si="147"/>
        <v/>
      </c>
      <c r="BA287" s="25" t="str">
        <f t="shared" si="148"/>
        <v/>
      </c>
      <c r="BB287" s="25" t="str">
        <f t="shared" si="149"/>
        <v/>
      </c>
      <c r="BC287" s="25" t="str">
        <f t="shared" si="150"/>
        <v/>
      </c>
      <c r="BD287" s="25" t="str">
        <f t="shared" si="151"/>
        <v/>
      </c>
      <c r="BE287" s="25" t="str">
        <f t="shared" si="152"/>
        <v/>
      </c>
      <c r="BF287" s="25" t="str">
        <f t="shared" si="153"/>
        <v/>
      </c>
      <c r="BG287" s="25" t="str">
        <f t="shared" si="154"/>
        <v/>
      </c>
      <c r="BH287" s="25" t="str">
        <f t="shared" si="155"/>
        <v/>
      </c>
      <c r="BI287" s="25" t="str">
        <f t="shared" si="156"/>
        <v/>
      </c>
      <c r="BJ287" s="25" t="str">
        <f t="shared" si="157"/>
        <v/>
      </c>
      <c r="BK287" s="25" t="str">
        <f t="shared" si="158"/>
        <v/>
      </c>
      <c r="BL287" s="25" t="str">
        <f t="shared" si="159"/>
        <v/>
      </c>
      <c r="BM287" s="25" t="str">
        <f t="shared" si="160"/>
        <v/>
      </c>
      <c r="BN287" s="25" t="str">
        <f t="shared" si="161"/>
        <v/>
      </c>
    </row>
    <row r="288" spans="1:66" ht="30" x14ac:dyDescent="0.25">
      <c r="A288" s="20" t="str">
        <f>IF('S.D. Paste sheet'!A288="","",'S.D. Paste sheet'!A288)</f>
        <v/>
      </c>
      <c r="B288" s="20" t="str">
        <f>IF('S.D. Paste sheet'!B288="","",'S.D. Paste sheet'!B288)</f>
        <v/>
      </c>
      <c r="C288" s="20" t="str">
        <f>IF('S.D. Paste sheet'!C288="","",'S.D. Paste sheet'!C288)</f>
        <v/>
      </c>
      <c r="D288" s="20" t="str">
        <f>IF('S.D. Paste sheet'!D288="","",'S.D. Paste sheet'!D288)</f>
        <v/>
      </c>
      <c r="E288" s="20" t="str">
        <f>IF('S.D. Paste sheet'!E288="","",UPPER('S.D. Paste sheet'!E288))</f>
        <v/>
      </c>
      <c r="F288" s="20" t="str">
        <f>IF('S.D. Paste sheet'!F288="","",'S.D. Paste sheet'!F288)</f>
        <v/>
      </c>
      <c r="G288" s="20" t="str">
        <f>IF('S.D. Paste sheet'!G288="","",UPPER('S.D. Paste sheet'!G288))</f>
        <v/>
      </c>
      <c r="H288" s="20" t="str">
        <f>IF('S.D. Paste sheet'!H288="","",UPPER('S.D. Paste sheet'!H288))</f>
        <v/>
      </c>
      <c r="I288" s="20" t="str">
        <f>IF('S.D. Paste sheet'!I288="","",'S.D. Paste sheet'!I288)</f>
        <v/>
      </c>
      <c r="J288" s="20" t="str">
        <f>IF('S.D. Paste sheet'!J288="","",'S.D. Paste sheet'!J288)</f>
        <v/>
      </c>
      <c r="K288" s="20" t="str">
        <f>IF('S.D. Paste sheet'!K288="","",'S.D. Paste sheet'!K288)</f>
        <v/>
      </c>
      <c r="L288" s="20" t="str">
        <f>IF('S.D. Paste sheet'!L288="","",'S.D. Paste sheet'!L288)</f>
        <v/>
      </c>
      <c r="M288" s="20" t="str">
        <f>IF('S.D. Paste sheet'!M288="","",'S.D. Paste sheet'!M288)</f>
        <v/>
      </c>
      <c r="N288" s="20" t="str">
        <f>IF('S.D. Paste sheet'!N288="","",'S.D. Paste sheet'!N288)</f>
        <v/>
      </c>
      <c r="O288" s="20" t="str">
        <f>IF('S.D. Paste sheet'!O288="","",'S.D. Paste sheet'!O288)</f>
        <v>OBC</v>
      </c>
      <c r="P288" s="20" t="str">
        <f>IF('S.D. Paste sheet'!P288="","",'S.D. Paste sheet'!P288)</f>
        <v>Hindu</v>
      </c>
      <c r="Q288" s="20" t="str">
        <f>IF('S.D. Paste sheet'!Q288="","",'S.D. Paste sheet'!Q288)</f>
        <v/>
      </c>
      <c r="R288" s="20" t="str">
        <f>IF('S.D. Paste sheet'!R288="","",'S.D. Paste sheet'!R288)</f>
        <v>MAHATMA GANDHI GOVT. SCHOOL BAR (214110)</v>
      </c>
      <c r="S288" s="20">
        <f>IF('S.D. Paste sheet'!S288="","",'S.D. Paste sheet'!S288)</f>
        <v>8200204302</v>
      </c>
      <c r="T288" s="20" t="str">
        <f>IF('S.D. Paste sheet'!T288="","",'S.D. Paste sheet'!T288)</f>
        <v>XXXX2300</v>
      </c>
      <c r="U288" s="20" t="str">
        <f>IF('S.D. Paste sheet'!U288="","",'S.D. Paste sheet'!U288)</f>
        <v/>
      </c>
      <c r="V288" s="20">
        <f>IF('S.D. Paste sheet'!V288="","",'S.D. Paste sheet'!V288)</f>
        <v>9143609074</v>
      </c>
      <c r="W288" s="20" t="str">
        <f>IF('S.D. Paste sheet'!W288="","",'S.D. Paste sheet'!W288)</f>
        <v>PALI ROAD,RAIPUR,BAR,306105</v>
      </c>
      <c r="X288" s="20">
        <f>IF('S.D. Paste sheet'!X288="","",'S.D. Paste sheet'!X288)</f>
        <v>120000</v>
      </c>
      <c r="Y288" s="20" t="str">
        <f>IF('S.D. Paste sheet'!Y288="","",'S.D. Paste sheet'!Y288)</f>
        <v>N</v>
      </c>
      <c r="Z288" s="20" t="str">
        <f>IF('S.D. Paste sheet'!Z288="","",'S.D. Paste sheet'!Z288)</f>
        <v>N</v>
      </c>
      <c r="AA288" s="20" t="str">
        <f>IF('S.D. Paste sheet'!AA288="","",'S.D. Paste sheet'!AA288)</f>
        <v>No</v>
      </c>
      <c r="AB288" s="20">
        <f>IF('S.D. Paste sheet'!AB288="","",'S.D. Paste sheet'!AB288)</f>
        <v>16</v>
      </c>
      <c r="AC288" s="20" t="str">
        <f>IF('S.D. Paste sheet'!AC288="","",'S.D. Paste sheet'!AC288)</f>
        <v>None</v>
      </c>
      <c r="AD288" s="20">
        <f>IF('S.D. Paste sheet'!AD288="","",'S.D. Paste sheet'!AD288)</f>
        <v>0</v>
      </c>
      <c r="AE288" s="28"/>
      <c r="AF288" t="str">
        <f>IF(AK288="","",IF(AK288&gt;0,COUNT($AG$2:AG288),""))</f>
        <v/>
      </c>
      <c r="AG288" s="25" t="str">
        <f t="shared" si="130"/>
        <v/>
      </c>
      <c r="AH288" s="25" t="str">
        <f t="shared" si="131"/>
        <v/>
      </c>
      <c r="AI288" s="25" t="str">
        <f t="shared" si="132"/>
        <v/>
      </c>
      <c r="AJ288" s="25" t="str">
        <f t="shared" si="133"/>
        <v/>
      </c>
      <c r="AK288" s="25" t="str">
        <f t="shared" si="134"/>
        <v/>
      </c>
      <c r="AL288" s="25" t="str">
        <f t="shared" si="135"/>
        <v/>
      </c>
      <c r="AM288" s="25" t="str">
        <f t="shared" si="136"/>
        <v/>
      </c>
      <c r="AN288" s="25" t="str">
        <f t="shared" si="137"/>
        <v/>
      </c>
      <c r="AO288" s="25" t="str">
        <f t="shared" si="138"/>
        <v/>
      </c>
      <c r="AP288" s="25" t="str">
        <f t="shared" si="139"/>
        <v/>
      </c>
      <c r="AQ288" s="25" t="str">
        <f t="shared" si="140"/>
        <v/>
      </c>
      <c r="AR288" s="25" t="str">
        <f t="shared" si="141"/>
        <v/>
      </c>
      <c r="AS288" s="25" t="str">
        <f t="shared" si="142"/>
        <v/>
      </c>
      <c r="AT288" s="25" t="str">
        <f t="shared" si="143"/>
        <v/>
      </c>
      <c r="AU288" s="25" t="str">
        <f t="shared" si="144"/>
        <v/>
      </c>
      <c r="AV288" s="25" t="str">
        <f t="shared" si="145"/>
        <v/>
      </c>
      <c r="AW288" t="str">
        <f t="shared" si="162"/>
        <v/>
      </c>
      <c r="AX288" t="str">
        <f>IF(BC288="","",IF(BC288&gt;0,COUNT($AY$2:AY288),""))</f>
        <v/>
      </c>
      <c r="AY288" s="25" t="str">
        <f t="shared" si="146"/>
        <v/>
      </c>
      <c r="AZ288" s="25" t="str">
        <f t="shared" si="147"/>
        <v/>
      </c>
      <c r="BA288" s="25" t="str">
        <f t="shared" si="148"/>
        <v/>
      </c>
      <c r="BB288" s="25" t="str">
        <f t="shared" si="149"/>
        <v/>
      </c>
      <c r="BC288" s="25" t="str">
        <f t="shared" si="150"/>
        <v/>
      </c>
      <c r="BD288" s="25" t="str">
        <f t="shared" si="151"/>
        <v/>
      </c>
      <c r="BE288" s="25" t="str">
        <f t="shared" si="152"/>
        <v/>
      </c>
      <c r="BF288" s="25" t="str">
        <f t="shared" si="153"/>
        <v/>
      </c>
      <c r="BG288" s="25" t="str">
        <f t="shared" si="154"/>
        <v/>
      </c>
      <c r="BH288" s="25" t="str">
        <f t="shared" si="155"/>
        <v/>
      </c>
      <c r="BI288" s="25" t="str">
        <f t="shared" si="156"/>
        <v/>
      </c>
      <c r="BJ288" s="25" t="str">
        <f t="shared" si="157"/>
        <v/>
      </c>
      <c r="BK288" s="25" t="str">
        <f t="shared" si="158"/>
        <v/>
      </c>
      <c r="BL288" s="25" t="str">
        <f t="shared" si="159"/>
        <v/>
      </c>
      <c r="BM288" s="25" t="str">
        <f t="shared" si="160"/>
        <v/>
      </c>
      <c r="BN288" s="25" t="str">
        <f t="shared" si="161"/>
        <v/>
      </c>
    </row>
    <row r="289" spans="1:66" ht="30" x14ac:dyDescent="0.25">
      <c r="A289" s="20" t="str">
        <f>IF('S.D. Paste sheet'!A289="","",'S.D. Paste sheet'!A289)</f>
        <v/>
      </c>
      <c r="B289" s="20" t="str">
        <f>IF('S.D. Paste sheet'!B289="","",'S.D. Paste sheet'!B289)</f>
        <v/>
      </c>
      <c r="C289" s="20" t="str">
        <f>IF('S.D. Paste sheet'!C289="","",'S.D. Paste sheet'!C289)</f>
        <v/>
      </c>
      <c r="D289" s="20" t="str">
        <f>IF('S.D. Paste sheet'!D289="","",'S.D. Paste sheet'!D289)</f>
        <v/>
      </c>
      <c r="E289" s="20" t="str">
        <f>IF('S.D. Paste sheet'!E289="","",UPPER('S.D. Paste sheet'!E289))</f>
        <v/>
      </c>
      <c r="F289" s="20" t="str">
        <f>IF('S.D. Paste sheet'!F289="","",'S.D. Paste sheet'!F289)</f>
        <v/>
      </c>
      <c r="G289" s="20" t="str">
        <f>IF('S.D. Paste sheet'!G289="","",UPPER('S.D. Paste sheet'!G289))</f>
        <v/>
      </c>
      <c r="H289" s="20" t="str">
        <f>IF('S.D. Paste sheet'!H289="","",UPPER('S.D. Paste sheet'!H289))</f>
        <v/>
      </c>
      <c r="I289" s="20" t="str">
        <f>IF('S.D. Paste sheet'!I289="","",'S.D. Paste sheet'!I289)</f>
        <v/>
      </c>
      <c r="J289" s="20" t="str">
        <f>IF('S.D. Paste sheet'!J289="","",'S.D. Paste sheet'!J289)</f>
        <v/>
      </c>
      <c r="K289" s="20" t="str">
        <f>IF('S.D. Paste sheet'!K289="","",'S.D. Paste sheet'!K289)</f>
        <v/>
      </c>
      <c r="L289" s="20" t="str">
        <f>IF('S.D. Paste sheet'!L289="","",'S.D. Paste sheet'!L289)</f>
        <v/>
      </c>
      <c r="M289" s="20" t="str">
        <f>IF('S.D. Paste sheet'!M289="","",'S.D. Paste sheet'!M289)</f>
        <v/>
      </c>
      <c r="N289" s="20" t="str">
        <f>IF('S.D. Paste sheet'!N289="","",'S.D. Paste sheet'!N289)</f>
        <v/>
      </c>
      <c r="O289" s="20" t="str">
        <f>IF('S.D. Paste sheet'!O289="","",'S.D. Paste sheet'!O289)</f>
        <v>OBC</v>
      </c>
      <c r="P289" s="20" t="str">
        <f>IF('S.D. Paste sheet'!P289="","",'S.D. Paste sheet'!P289)</f>
        <v>Hindu</v>
      </c>
      <c r="Q289" s="20" t="str">
        <f>IF('S.D. Paste sheet'!Q289="","",'S.D. Paste sheet'!Q289)</f>
        <v/>
      </c>
      <c r="R289" s="20" t="str">
        <f>IF('S.D. Paste sheet'!R289="","",'S.D. Paste sheet'!R289)</f>
        <v>MAHATMA GANDHI GOVT. SCHOOL BAR (214110)</v>
      </c>
      <c r="S289" s="20">
        <f>IF('S.D. Paste sheet'!S289="","",'S.D. Paste sheet'!S289)</f>
        <v>8200204302</v>
      </c>
      <c r="T289" s="20" t="str">
        <f>IF('S.D. Paste sheet'!T289="","",'S.D. Paste sheet'!T289)</f>
        <v>XXXX9096</v>
      </c>
      <c r="U289" s="20" t="str">
        <f>IF('S.D. Paste sheet'!U289="","",'S.D. Paste sheet'!U289)</f>
        <v>VTPZJKP</v>
      </c>
      <c r="V289" s="20">
        <f>IF('S.D. Paste sheet'!V289="","",'S.D. Paste sheet'!V289)</f>
        <v>7568842240</v>
      </c>
      <c r="W289" s="20" t="str">
        <f>IF('S.D. Paste sheet'!W289="","",'S.D. Paste sheet'!W289)</f>
        <v>GANGA SAGAR SANKAR M,AHARAJ KI DHUNI,RAIPUR,BAR,306105</v>
      </c>
      <c r="X289" s="20">
        <f>IF('S.D. Paste sheet'!X289="","",'S.D. Paste sheet'!X289)</f>
        <v>40000</v>
      </c>
      <c r="Y289" s="20" t="str">
        <f>IF('S.D. Paste sheet'!Y289="","",'S.D. Paste sheet'!Y289)</f>
        <v>N</v>
      </c>
      <c r="Z289" s="20" t="str">
        <f>IF('S.D. Paste sheet'!Z289="","",'S.D. Paste sheet'!Z289)</f>
        <v>N</v>
      </c>
      <c r="AA289" s="20" t="str">
        <f>IF('S.D. Paste sheet'!AA289="","",'S.D. Paste sheet'!AA289)</f>
        <v>No</v>
      </c>
      <c r="AB289" s="20">
        <f>IF('S.D. Paste sheet'!AB289="","",'S.D. Paste sheet'!AB289)</f>
        <v>15</v>
      </c>
      <c r="AC289" s="20" t="str">
        <f>IF('S.D. Paste sheet'!AC289="","",'S.D. Paste sheet'!AC289)</f>
        <v>None</v>
      </c>
      <c r="AD289" s="20">
        <f>IF('S.D. Paste sheet'!AD289="","",'S.D. Paste sheet'!AD289)</f>
        <v>2</v>
      </c>
      <c r="AE289" s="28"/>
      <c r="AF289" t="str">
        <f>IF(AK289="","",IF(AK289&gt;0,COUNT($AG$2:AG289),""))</f>
        <v/>
      </c>
      <c r="AG289" s="25" t="str">
        <f t="shared" si="130"/>
        <v/>
      </c>
      <c r="AH289" s="25" t="str">
        <f t="shared" si="131"/>
        <v/>
      </c>
      <c r="AI289" s="25" t="str">
        <f t="shared" si="132"/>
        <v/>
      </c>
      <c r="AJ289" s="25" t="str">
        <f t="shared" si="133"/>
        <v/>
      </c>
      <c r="AK289" s="25" t="str">
        <f t="shared" si="134"/>
        <v/>
      </c>
      <c r="AL289" s="25" t="str">
        <f t="shared" si="135"/>
        <v/>
      </c>
      <c r="AM289" s="25" t="str">
        <f t="shared" si="136"/>
        <v/>
      </c>
      <c r="AN289" s="25" t="str">
        <f t="shared" si="137"/>
        <v/>
      </c>
      <c r="AO289" s="25" t="str">
        <f t="shared" si="138"/>
        <v/>
      </c>
      <c r="AP289" s="25" t="str">
        <f t="shared" si="139"/>
        <v/>
      </c>
      <c r="AQ289" s="25" t="str">
        <f t="shared" si="140"/>
        <v/>
      </c>
      <c r="AR289" s="25" t="str">
        <f t="shared" si="141"/>
        <v/>
      </c>
      <c r="AS289" s="25" t="str">
        <f t="shared" si="142"/>
        <v/>
      </c>
      <c r="AT289" s="25" t="str">
        <f t="shared" si="143"/>
        <v/>
      </c>
      <c r="AU289" s="25" t="str">
        <f t="shared" si="144"/>
        <v/>
      </c>
      <c r="AV289" s="25" t="str">
        <f t="shared" si="145"/>
        <v/>
      </c>
      <c r="AW289" t="str">
        <f t="shared" si="162"/>
        <v/>
      </c>
      <c r="AX289" t="str">
        <f>IF(BC289="","",IF(BC289&gt;0,COUNT($AY$2:AY289),""))</f>
        <v/>
      </c>
      <c r="AY289" s="25" t="str">
        <f t="shared" si="146"/>
        <v/>
      </c>
      <c r="AZ289" s="25" t="str">
        <f t="shared" si="147"/>
        <v/>
      </c>
      <c r="BA289" s="25" t="str">
        <f t="shared" si="148"/>
        <v/>
      </c>
      <c r="BB289" s="25" t="str">
        <f t="shared" si="149"/>
        <v/>
      </c>
      <c r="BC289" s="25" t="str">
        <f t="shared" si="150"/>
        <v/>
      </c>
      <c r="BD289" s="25" t="str">
        <f t="shared" si="151"/>
        <v/>
      </c>
      <c r="BE289" s="25" t="str">
        <f t="shared" si="152"/>
        <v/>
      </c>
      <c r="BF289" s="25" t="str">
        <f t="shared" si="153"/>
        <v/>
      </c>
      <c r="BG289" s="25" t="str">
        <f t="shared" si="154"/>
        <v/>
      </c>
      <c r="BH289" s="25" t="str">
        <f t="shared" si="155"/>
        <v/>
      </c>
      <c r="BI289" s="25" t="str">
        <f t="shared" si="156"/>
        <v/>
      </c>
      <c r="BJ289" s="25" t="str">
        <f t="shared" si="157"/>
        <v/>
      </c>
      <c r="BK289" s="25" t="str">
        <f t="shared" si="158"/>
        <v/>
      </c>
      <c r="BL289" s="25" t="str">
        <f t="shared" si="159"/>
        <v/>
      </c>
      <c r="BM289" s="25" t="str">
        <f t="shared" si="160"/>
        <v/>
      </c>
      <c r="BN289" s="25" t="str">
        <f t="shared" si="161"/>
        <v/>
      </c>
    </row>
    <row r="290" spans="1:66" ht="30" x14ac:dyDescent="0.25">
      <c r="A290" s="20" t="str">
        <f>IF('S.D. Paste sheet'!A290="","",'S.D. Paste sheet'!A290)</f>
        <v/>
      </c>
      <c r="B290" s="20" t="str">
        <f>IF('S.D. Paste sheet'!B290="","",'S.D. Paste sheet'!B290)</f>
        <v/>
      </c>
      <c r="C290" s="20" t="str">
        <f>IF('S.D. Paste sheet'!C290="","",'S.D. Paste sheet'!C290)</f>
        <v/>
      </c>
      <c r="D290" s="20" t="str">
        <f>IF('S.D. Paste sheet'!D290="","",'S.D. Paste sheet'!D290)</f>
        <v/>
      </c>
      <c r="E290" s="20" t="str">
        <f>IF('S.D. Paste sheet'!E290="","",UPPER('S.D. Paste sheet'!E290))</f>
        <v/>
      </c>
      <c r="F290" s="20" t="str">
        <f>IF('S.D. Paste sheet'!F290="","",'S.D. Paste sheet'!F290)</f>
        <v/>
      </c>
      <c r="G290" s="20" t="str">
        <f>IF('S.D. Paste sheet'!G290="","",UPPER('S.D. Paste sheet'!G290))</f>
        <v/>
      </c>
      <c r="H290" s="20" t="str">
        <f>IF('S.D. Paste sheet'!H290="","",UPPER('S.D. Paste sheet'!H290))</f>
        <v/>
      </c>
      <c r="I290" s="20" t="str">
        <f>IF('S.D. Paste sheet'!I290="","",'S.D. Paste sheet'!I290)</f>
        <v/>
      </c>
      <c r="J290" s="20" t="str">
        <f>IF('S.D. Paste sheet'!J290="","",'S.D. Paste sheet'!J290)</f>
        <v/>
      </c>
      <c r="K290" s="20" t="str">
        <f>IF('S.D. Paste sheet'!K290="","",'S.D. Paste sheet'!K290)</f>
        <v/>
      </c>
      <c r="L290" s="20" t="str">
        <f>IF('S.D. Paste sheet'!L290="","",'S.D. Paste sheet'!L290)</f>
        <v/>
      </c>
      <c r="M290" s="20" t="str">
        <f>IF('S.D. Paste sheet'!M290="","",'S.D. Paste sheet'!M290)</f>
        <v/>
      </c>
      <c r="N290" s="20" t="str">
        <f>IF('S.D. Paste sheet'!N290="","",'S.D. Paste sheet'!N290)</f>
        <v/>
      </c>
      <c r="O290" s="20" t="str">
        <f>IF('S.D. Paste sheet'!O290="","",'S.D. Paste sheet'!O290)</f>
        <v>SC</v>
      </c>
      <c r="P290" s="20" t="str">
        <f>IF('S.D. Paste sheet'!P290="","",'S.D. Paste sheet'!P290)</f>
        <v>Hindu</v>
      </c>
      <c r="Q290" s="20" t="str">
        <f>IF('S.D. Paste sheet'!Q290="","",'S.D. Paste sheet'!Q290)</f>
        <v/>
      </c>
      <c r="R290" s="20" t="str">
        <f>IF('S.D. Paste sheet'!R290="","",'S.D. Paste sheet'!R290)</f>
        <v>MAHATMA GANDHI GOVT. SCHOOL BAR (214110)</v>
      </c>
      <c r="S290" s="20">
        <f>IF('S.D. Paste sheet'!S290="","",'S.D. Paste sheet'!S290)</f>
        <v>8200204302</v>
      </c>
      <c r="T290" s="20" t="str">
        <f>IF('S.D. Paste sheet'!T290="","",'S.D. Paste sheet'!T290)</f>
        <v>XXXX0450</v>
      </c>
      <c r="U290" s="20" t="str">
        <f>IF('S.D. Paste sheet'!U290="","",'S.D. Paste sheet'!U290)</f>
        <v>VXGJKPX</v>
      </c>
      <c r="V290" s="20">
        <f>IF('S.D. Paste sheet'!V290="","",'S.D. Paste sheet'!V290)</f>
        <v>9503809615</v>
      </c>
      <c r="W290" s="20" t="str">
        <f>IF('S.D. Paste sheet'!W290="","",'S.D. Paste sheet'!W290)</f>
        <v>RAMDEV NAGAR, JODHPUR ROAD, BAR , PALI,RAIPUR,BAR,306105</v>
      </c>
      <c r="X290" s="20">
        <f>IF('S.D. Paste sheet'!X290="","",'S.D. Paste sheet'!X290)</f>
        <v>96000</v>
      </c>
      <c r="Y290" s="20" t="str">
        <f>IF('S.D. Paste sheet'!Y290="","",'S.D. Paste sheet'!Y290)</f>
        <v>N</v>
      </c>
      <c r="Z290" s="20" t="str">
        <f>IF('S.D. Paste sheet'!Z290="","",'S.D. Paste sheet'!Z290)</f>
        <v>N</v>
      </c>
      <c r="AA290" s="20" t="str">
        <f>IF('S.D. Paste sheet'!AA290="","",'S.D. Paste sheet'!AA290)</f>
        <v>No</v>
      </c>
      <c r="AB290" s="20">
        <f>IF('S.D. Paste sheet'!AB290="","",'S.D. Paste sheet'!AB290)</f>
        <v>14</v>
      </c>
      <c r="AC290" s="20" t="str">
        <f>IF('S.D. Paste sheet'!AC290="","",'S.D. Paste sheet'!AC290)</f>
        <v>None</v>
      </c>
      <c r="AD290" s="20">
        <f>IF('S.D. Paste sheet'!AD290="","",'S.D. Paste sheet'!AD290)</f>
        <v>0</v>
      </c>
      <c r="AE290" s="28"/>
      <c r="AF290" t="str">
        <f>IF(AK290="","",IF(AK290&gt;0,COUNT($AG$2:AG290),""))</f>
        <v/>
      </c>
      <c r="AG290" s="25" t="str">
        <f t="shared" si="130"/>
        <v/>
      </c>
      <c r="AH290" s="25" t="str">
        <f t="shared" si="131"/>
        <v/>
      </c>
      <c r="AI290" s="25" t="str">
        <f t="shared" si="132"/>
        <v/>
      </c>
      <c r="AJ290" s="25" t="str">
        <f t="shared" si="133"/>
        <v/>
      </c>
      <c r="AK290" s="25" t="str">
        <f t="shared" si="134"/>
        <v/>
      </c>
      <c r="AL290" s="25" t="str">
        <f t="shared" si="135"/>
        <v/>
      </c>
      <c r="AM290" s="25" t="str">
        <f t="shared" si="136"/>
        <v/>
      </c>
      <c r="AN290" s="25" t="str">
        <f t="shared" si="137"/>
        <v/>
      </c>
      <c r="AO290" s="25" t="str">
        <f t="shared" si="138"/>
        <v/>
      </c>
      <c r="AP290" s="25" t="str">
        <f t="shared" si="139"/>
        <v/>
      </c>
      <c r="AQ290" s="25" t="str">
        <f t="shared" si="140"/>
        <v/>
      </c>
      <c r="AR290" s="25" t="str">
        <f t="shared" si="141"/>
        <v/>
      </c>
      <c r="AS290" s="25" t="str">
        <f t="shared" si="142"/>
        <v/>
      </c>
      <c r="AT290" s="25" t="str">
        <f t="shared" si="143"/>
        <v/>
      </c>
      <c r="AU290" s="25" t="str">
        <f t="shared" si="144"/>
        <v/>
      </c>
      <c r="AV290" s="25" t="str">
        <f t="shared" si="145"/>
        <v/>
      </c>
      <c r="AW290" t="str">
        <f t="shared" si="162"/>
        <v/>
      </c>
      <c r="AX290" t="str">
        <f>IF(BC290="","",IF(BC290&gt;0,COUNT($AY$2:AY290),""))</f>
        <v/>
      </c>
      <c r="AY290" s="25" t="str">
        <f t="shared" si="146"/>
        <v/>
      </c>
      <c r="AZ290" s="25" t="str">
        <f t="shared" si="147"/>
        <v/>
      </c>
      <c r="BA290" s="25" t="str">
        <f t="shared" si="148"/>
        <v/>
      </c>
      <c r="BB290" s="25" t="str">
        <f t="shared" si="149"/>
        <v/>
      </c>
      <c r="BC290" s="25" t="str">
        <f t="shared" si="150"/>
        <v/>
      </c>
      <c r="BD290" s="25" t="str">
        <f t="shared" si="151"/>
        <v/>
      </c>
      <c r="BE290" s="25" t="str">
        <f t="shared" si="152"/>
        <v/>
      </c>
      <c r="BF290" s="25" t="str">
        <f t="shared" si="153"/>
        <v/>
      </c>
      <c r="BG290" s="25" t="str">
        <f t="shared" si="154"/>
        <v/>
      </c>
      <c r="BH290" s="25" t="str">
        <f t="shared" si="155"/>
        <v/>
      </c>
      <c r="BI290" s="25" t="str">
        <f t="shared" si="156"/>
        <v/>
      </c>
      <c r="BJ290" s="25" t="str">
        <f t="shared" si="157"/>
        <v/>
      </c>
      <c r="BK290" s="25" t="str">
        <f t="shared" si="158"/>
        <v/>
      </c>
      <c r="BL290" s="25" t="str">
        <f t="shared" si="159"/>
        <v/>
      </c>
      <c r="BM290" s="25" t="str">
        <f t="shared" si="160"/>
        <v/>
      </c>
      <c r="BN290" s="25" t="str">
        <f t="shared" si="161"/>
        <v/>
      </c>
    </row>
    <row r="291" spans="1:66" ht="30" x14ac:dyDescent="0.25">
      <c r="A291" s="20" t="str">
        <f>IF('S.D. Paste sheet'!A291="","",'S.D. Paste sheet'!A291)</f>
        <v/>
      </c>
      <c r="B291" s="20" t="str">
        <f>IF('S.D. Paste sheet'!B291="","",'S.D. Paste sheet'!B291)</f>
        <v/>
      </c>
      <c r="C291" s="20" t="str">
        <f>IF('S.D. Paste sheet'!C291="","",'S.D. Paste sheet'!C291)</f>
        <v/>
      </c>
      <c r="D291" s="20" t="str">
        <f>IF('S.D. Paste sheet'!D291="","",'S.D. Paste sheet'!D291)</f>
        <v/>
      </c>
      <c r="E291" s="20" t="str">
        <f>IF('S.D. Paste sheet'!E291="","",UPPER('S.D. Paste sheet'!E291))</f>
        <v/>
      </c>
      <c r="F291" s="20" t="str">
        <f>IF('S.D. Paste sheet'!F291="","",'S.D. Paste sheet'!F291)</f>
        <v/>
      </c>
      <c r="G291" s="20" t="str">
        <f>IF('S.D. Paste sheet'!G291="","",UPPER('S.D. Paste sheet'!G291))</f>
        <v/>
      </c>
      <c r="H291" s="20" t="str">
        <f>IF('S.D. Paste sheet'!H291="","",UPPER('S.D. Paste sheet'!H291))</f>
        <v/>
      </c>
      <c r="I291" s="20" t="str">
        <f>IF('S.D. Paste sheet'!I291="","",'S.D. Paste sheet'!I291)</f>
        <v/>
      </c>
      <c r="J291" s="20" t="str">
        <f>IF('S.D. Paste sheet'!J291="","",'S.D. Paste sheet'!J291)</f>
        <v/>
      </c>
      <c r="K291" s="20" t="str">
        <f>IF('S.D. Paste sheet'!K291="","",'S.D. Paste sheet'!K291)</f>
        <v/>
      </c>
      <c r="L291" s="20" t="str">
        <f>IF('S.D. Paste sheet'!L291="","",'S.D. Paste sheet'!L291)</f>
        <v/>
      </c>
      <c r="M291" s="20" t="str">
        <f>IF('S.D. Paste sheet'!M291="","",'S.D. Paste sheet'!M291)</f>
        <v/>
      </c>
      <c r="N291" s="20" t="str">
        <f>IF('S.D. Paste sheet'!N291="","",'S.D. Paste sheet'!N291)</f>
        <v/>
      </c>
      <c r="O291" s="20" t="str">
        <f>IF('S.D. Paste sheet'!O291="","",'S.D. Paste sheet'!O291)</f>
        <v>GEN</v>
      </c>
      <c r="P291" s="20" t="str">
        <f>IF('S.D. Paste sheet'!P291="","",'S.D. Paste sheet'!P291)</f>
        <v>Hindu</v>
      </c>
      <c r="Q291" s="20" t="str">
        <f>IF('S.D. Paste sheet'!Q291="","",'S.D. Paste sheet'!Q291)</f>
        <v/>
      </c>
      <c r="R291" s="20" t="str">
        <f>IF('S.D. Paste sheet'!R291="","",'S.D. Paste sheet'!R291)</f>
        <v>MAHATMA GANDHI GOVT. SCHOOL BAR (214110)</v>
      </c>
      <c r="S291" s="20">
        <f>IF('S.D. Paste sheet'!S291="","",'S.D. Paste sheet'!S291)</f>
        <v>8200204302</v>
      </c>
      <c r="T291" s="20" t="str">
        <f>IF('S.D. Paste sheet'!T291="","",'S.D. Paste sheet'!T291)</f>
        <v>XXXX0526</v>
      </c>
      <c r="U291" s="20" t="str">
        <f>IF('S.D. Paste sheet'!U291="","",'S.D. Paste sheet'!U291)</f>
        <v/>
      </c>
      <c r="V291" s="20">
        <f>IF('S.D. Paste sheet'!V291="","",'S.D. Paste sheet'!V291)</f>
        <v>8290262704</v>
      </c>
      <c r="W291" s="20" t="str">
        <f>IF('S.D. Paste sheet'!W291="","",'S.D. Paste sheet'!W291)</f>
        <v>GAYTRI NAGAR RAIPUR ROAD,RAIPUR,BAR,306105</v>
      </c>
      <c r="X291" s="20">
        <f>IF('S.D. Paste sheet'!X291="","",'S.D. Paste sheet'!X291)</f>
        <v>240000</v>
      </c>
      <c r="Y291" s="20" t="str">
        <f>IF('S.D. Paste sheet'!Y291="","",'S.D. Paste sheet'!Y291)</f>
        <v>N</v>
      </c>
      <c r="Z291" s="20" t="str">
        <f>IF('S.D. Paste sheet'!Z291="","",'S.D. Paste sheet'!Z291)</f>
        <v>N</v>
      </c>
      <c r="AA291" s="20" t="str">
        <f>IF('S.D. Paste sheet'!AA291="","",'S.D. Paste sheet'!AA291)</f>
        <v>No</v>
      </c>
      <c r="AB291" s="20">
        <f>IF('S.D. Paste sheet'!AB291="","",'S.D. Paste sheet'!AB291)</f>
        <v>14</v>
      </c>
      <c r="AC291" s="20" t="str">
        <f>IF('S.D. Paste sheet'!AC291="","",'S.D. Paste sheet'!AC291)</f>
        <v>None</v>
      </c>
      <c r="AD291" s="20">
        <f>IF('S.D. Paste sheet'!AD291="","",'S.D. Paste sheet'!AD291)</f>
        <v>3</v>
      </c>
      <c r="AE291" s="28"/>
      <c r="AF291" t="str">
        <f>IF(AK291="","",IF(AK291&gt;0,COUNT($AG$2:AG291),""))</f>
        <v/>
      </c>
      <c r="AG291" s="25" t="str">
        <f t="shared" si="130"/>
        <v/>
      </c>
      <c r="AH291" s="25" t="str">
        <f t="shared" si="131"/>
        <v/>
      </c>
      <c r="AI291" s="25" t="str">
        <f t="shared" si="132"/>
        <v/>
      </c>
      <c r="AJ291" s="25" t="str">
        <f t="shared" si="133"/>
        <v/>
      </c>
      <c r="AK291" s="25" t="str">
        <f t="shared" si="134"/>
        <v/>
      </c>
      <c r="AL291" s="25" t="str">
        <f t="shared" si="135"/>
        <v/>
      </c>
      <c r="AM291" s="25" t="str">
        <f t="shared" si="136"/>
        <v/>
      </c>
      <c r="AN291" s="25" t="str">
        <f t="shared" si="137"/>
        <v/>
      </c>
      <c r="AO291" s="25" t="str">
        <f t="shared" si="138"/>
        <v/>
      </c>
      <c r="AP291" s="25" t="str">
        <f t="shared" si="139"/>
        <v/>
      </c>
      <c r="AQ291" s="25" t="str">
        <f t="shared" si="140"/>
        <v/>
      </c>
      <c r="AR291" s="25" t="str">
        <f t="shared" si="141"/>
        <v/>
      </c>
      <c r="AS291" s="25" t="str">
        <f t="shared" si="142"/>
        <v/>
      </c>
      <c r="AT291" s="25" t="str">
        <f t="shared" si="143"/>
        <v/>
      </c>
      <c r="AU291" s="25" t="str">
        <f t="shared" si="144"/>
        <v/>
      </c>
      <c r="AV291" s="25" t="str">
        <f t="shared" si="145"/>
        <v/>
      </c>
      <c r="AW291" t="str">
        <f t="shared" si="162"/>
        <v/>
      </c>
      <c r="AX291" t="str">
        <f>IF(BC291="","",IF(BC291&gt;0,COUNT($AY$2:AY291),""))</f>
        <v/>
      </c>
      <c r="AY291" s="25" t="str">
        <f t="shared" si="146"/>
        <v/>
      </c>
      <c r="AZ291" s="25" t="str">
        <f t="shared" si="147"/>
        <v/>
      </c>
      <c r="BA291" s="25" t="str">
        <f t="shared" si="148"/>
        <v/>
      </c>
      <c r="BB291" s="25" t="str">
        <f t="shared" si="149"/>
        <v/>
      </c>
      <c r="BC291" s="25" t="str">
        <f t="shared" si="150"/>
        <v/>
      </c>
      <c r="BD291" s="25" t="str">
        <f t="shared" si="151"/>
        <v/>
      </c>
      <c r="BE291" s="25" t="str">
        <f t="shared" si="152"/>
        <v/>
      </c>
      <c r="BF291" s="25" t="str">
        <f t="shared" si="153"/>
        <v/>
      </c>
      <c r="BG291" s="25" t="str">
        <f t="shared" si="154"/>
        <v/>
      </c>
      <c r="BH291" s="25" t="str">
        <f t="shared" si="155"/>
        <v/>
      </c>
      <c r="BI291" s="25" t="str">
        <f t="shared" si="156"/>
        <v/>
      </c>
      <c r="BJ291" s="25" t="str">
        <f t="shared" si="157"/>
        <v/>
      </c>
      <c r="BK291" s="25" t="str">
        <f t="shared" si="158"/>
        <v/>
      </c>
      <c r="BL291" s="25" t="str">
        <f t="shared" si="159"/>
        <v/>
      </c>
      <c r="BM291" s="25" t="str">
        <f t="shared" si="160"/>
        <v/>
      </c>
      <c r="BN291" s="25" t="str">
        <f t="shared" si="161"/>
        <v/>
      </c>
    </row>
    <row r="292" spans="1:66" ht="30" x14ac:dyDescent="0.25">
      <c r="A292" s="20" t="str">
        <f>IF('S.D. Paste sheet'!A292="","",'S.D. Paste sheet'!A292)</f>
        <v/>
      </c>
      <c r="B292" s="20" t="str">
        <f>IF('S.D. Paste sheet'!B292="","",'S.D. Paste sheet'!B292)</f>
        <v/>
      </c>
      <c r="C292" s="20" t="str">
        <f>IF('S.D. Paste sheet'!C292="","",'S.D. Paste sheet'!C292)</f>
        <v/>
      </c>
      <c r="D292" s="20" t="str">
        <f>IF('S.D. Paste sheet'!D292="","",'S.D. Paste sheet'!D292)</f>
        <v/>
      </c>
      <c r="E292" s="20" t="str">
        <f>IF('S.D. Paste sheet'!E292="","",UPPER('S.D. Paste sheet'!E292))</f>
        <v/>
      </c>
      <c r="F292" s="20" t="str">
        <f>IF('S.D. Paste sheet'!F292="","",'S.D. Paste sheet'!F292)</f>
        <v/>
      </c>
      <c r="G292" s="20" t="str">
        <f>IF('S.D. Paste sheet'!G292="","",UPPER('S.D. Paste sheet'!G292))</f>
        <v/>
      </c>
      <c r="H292" s="20" t="str">
        <f>IF('S.D. Paste sheet'!H292="","",UPPER('S.D. Paste sheet'!H292))</f>
        <v/>
      </c>
      <c r="I292" s="20" t="str">
        <f>IF('S.D. Paste sheet'!I292="","",'S.D. Paste sheet'!I292)</f>
        <v/>
      </c>
      <c r="J292" s="20" t="str">
        <f>IF('S.D. Paste sheet'!J292="","",'S.D. Paste sheet'!J292)</f>
        <v/>
      </c>
      <c r="K292" s="20" t="str">
        <f>IF('S.D. Paste sheet'!K292="","",'S.D. Paste sheet'!K292)</f>
        <v/>
      </c>
      <c r="L292" s="20" t="str">
        <f>IF('S.D. Paste sheet'!L292="","",'S.D. Paste sheet'!L292)</f>
        <v/>
      </c>
      <c r="M292" s="20" t="str">
        <f>IF('S.D. Paste sheet'!M292="","",'S.D. Paste sheet'!M292)</f>
        <v/>
      </c>
      <c r="N292" s="20" t="str">
        <f>IF('S.D. Paste sheet'!N292="","",'S.D. Paste sheet'!N292)</f>
        <v/>
      </c>
      <c r="O292" s="20" t="str">
        <f>IF('S.D. Paste sheet'!O292="","",'S.D. Paste sheet'!O292)</f>
        <v>OBC</v>
      </c>
      <c r="P292" s="20" t="str">
        <f>IF('S.D. Paste sheet'!P292="","",'S.D. Paste sheet'!P292)</f>
        <v>Muslim</v>
      </c>
      <c r="Q292" s="20" t="str">
        <f>IF('S.D. Paste sheet'!Q292="","",'S.D. Paste sheet'!Q292)</f>
        <v/>
      </c>
      <c r="R292" s="20" t="str">
        <f>IF('S.D. Paste sheet'!R292="","",'S.D. Paste sheet'!R292)</f>
        <v>MAHATMA GANDHI GOVT. SCHOOL BAR (214110)</v>
      </c>
      <c r="S292" s="20">
        <f>IF('S.D. Paste sheet'!S292="","",'S.D. Paste sheet'!S292)</f>
        <v>8200204302</v>
      </c>
      <c r="T292" s="20" t="str">
        <f>IF('S.D. Paste sheet'!T292="","",'S.D. Paste sheet'!T292)</f>
        <v>XXXX5351</v>
      </c>
      <c r="U292" s="20" t="str">
        <f>IF('S.D. Paste sheet'!U292="","",'S.D. Paste sheet'!U292)</f>
        <v>VZXNOJN</v>
      </c>
      <c r="V292" s="20">
        <f>IF('S.D. Paste sheet'!V292="","",'S.D. Paste sheet'!V292)</f>
        <v>8890007371</v>
      </c>
      <c r="W292" s="20" t="str">
        <f>IF('S.D. Paste sheet'!W292="","",'S.D. Paste sheet'!W292)</f>
        <v>miyan magri,RAIPUR,BAR,306105</v>
      </c>
      <c r="X292" s="20">
        <f>IF('S.D. Paste sheet'!X292="","",'S.D. Paste sheet'!X292)</f>
        <v>40000</v>
      </c>
      <c r="Y292" s="20" t="str">
        <f>IF('S.D. Paste sheet'!Y292="","",'S.D. Paste sheet'!Y292)</f>
        <v>N</v>
      </c>
      <c r="Z292" s="20" t="str">
        <f>IF('S.D. Paste sheet'!Z292="","",'S.D. Paste sheet'!Z292)</f>
        <v>N</v>
      </c>
      <c r="AA292" s="20" t="str">
        <f>IF('S.D. Paste sheet'!AA292="","",'S.D. Paste sheet'!AA292)</f>
        <v>Yes</v>
      </c>
      <c r="AB292" s="20">
        <f>IF('S.D. Paste sheet'!AB292="","",'S.D. Paste sheet'!AB292)</f>
        <v>16</v>
      </c>
      <c r="AC292" s="20" t="str">
        <f>IF('S.D. Paste sheet'!AC292="","",'S.D. Paste sheet'!AC292)</f>
        <v>None</v>
      </c>
      <c r="AD292" s="20">
        <f>IF('S.D. Paste sheet'!AD292="","",'S.D. Paste sheet'!AD292)</f>
        <v>0</v>
      </c>
      <c r="AE292" s="28"/>
      <c r="AF292" t="str">
        <f>IF(AK292="","",IF(AK292&gt;0,COUNT($AG$2:AG292),""))</f>
        <v/>
      </c>
      <c r="AG292" s="25" t="str">
        <f t="shared" si="130"/>
        <v/>
      </c>
      <c r="AH292" s="25" t="str">
        <f t="shared" si="131"/>
        <v/>
      </c>
      <c r="AI292" s="25" t="str">
        <f t="shared" si="132"/>
        <v/>
      </c>
      <c r="AJ292" s="25" t="str">
        <f t="shared" si="133"/>
        <v/>
      </c>
      <c r="AK292" s="25" t="str">
        <f t="shared" si="134"/>
        <v/>
      </c>
      <c r="AL292" s="25" t="str">
        <f t="shared" si="135"/>
        <v/>
      </c>
      <c r="AM292" s="25" t="str">
        <f t="shared" si="136"/>
        <v/>
      </c>
      <c r="AN292" s="25" t="str">
        <f t="shared" si="137"/>
        <v/>
      </c>
      <c r="AO292" s="25" t="str">
        <f t="shared" si="138"/>
        <v/>
      </c>
      <c r="AP292" s="25" t="str">
        <f t="shared" si="139"/>
        <v/>
      </c>
      <c r="AQ292" s="25" t="str">
        <f t="shared" si="140"/>
        <v/>
      </c>
      <c r="AR292" s="25" t="str">
        <f t="shared" si="141"/>
        <v/>
      </c>
      <c r="AS292" s="25" t="str">
        <f t="shared" si="142"/>
        <v/>
      </c>
      <c r="AT292" s="25" t="str">
        <f t="shared" si="143"/>
        <v/>
      </c>
      <c r="AU292" s="25" t="str">
        <f t="shared" si="144"/>
        <v/>
      </c>
      <c r="AV292" s="25" t="str">
        <f t="shared" si="145"/>
        <v/>
      </c>
      <c r="AW292" t="str">
        <f t="shared" si="162"/>
        <v/>
      </c>
      <c r="AX292" t="str">
        <f>IF(BC292="","",IF(BC292&gt;0,COUNT($AY$2:AY292),""))</f>
        <v/>
      </c>
      <c r="AY292" s="25" t="str">
        <f t="shared" si="146"/>
        <v/>
      </c>
      <c r="AZ292" s="25" t="str">
        <f t="shared" si="147"/>
        <v/>
      </c>
      <c r="BA292" s="25" t="str">
        <f t="shared" si="148"/>
        <v/>
      </c>
      <c r="BB292" s="25" t="str">
        <f t="shared" si="149"/>
        <v/>
      </c>
      <c r="BC292" s="25" t="str">
        <f t="shared" si="150"/>
        <v/>
      </c>
      <c r="BD292" s="25" t="str">
        <f t="shared" si="151"/>
        <v/>
      </c>
      <c r="BE292" s="25" t="str">
        <f t="shared" si="152"/>
        <v/>
      </c>
      <c r="BF292" s="25" t="str">
        <f t="shared" si="153"/>
        <v/>
      </c>
      <c r="BG292" s="25" t="str">
        <f t="shared" si="154"/>
        <v/>
      </c>
      <c r="BH292" s="25" t="str">
        <f t="shared" si="155"/>
        <v/>
      </c>
      <c r="BI292" s="25" t="str">
        <f t="shared" si="156"/>
        <v/>
      </c>
      <c r="BJ292" s="25" t="str">
        <f t="shared" si="157"/>
        <v/>
      </c>
      <c r="BK292" s="25" t="str">
        <f t="shared" si="158"/>
        <v/>
      </c>
      <c r="BL292" s="25" t="str">
        <f t="shared" si="159"/>
        <v/>
      </c>
      <c r="BM292" s="25" t="str">
        <f t="shared" si="160"/>
        <v/>
      </c>
      <c r="BN292" s="25" t="str">
        <f t="shared" si="161"/>
        <v/>
      </c>
    </row>
    <row r="293" spans="1:66" ht="30" x14ac:dyDescent="0.25">
      <c r="A293" s="20" t="str">
        <f>IF('S.D. Paste sheet'!A293="","",'S.D. Paste sheet'!A293)</f>
        <v/>
      </c>
      <c r="B293" s="20" t="str">
        <f>IF('S.D. Paste sheet'!B293="","",'S.D. Paste sheet'!B293)</f>
        <v/>
      </c>
      <c r="C293" s="20" t="str">
        <f>IF('S.D. Paste sheet'!C293="","",'S.D. Paste sheet'!C293)</f>
        <v/>
      </c>
      <c r="D293" s="20" t="str">
        <f>IF('S.D. Paste sheet'!D293="","",'S.D. Paste sheet'!D293)</f>
        <v/>
      </c>
      <c r="E293" s="20" t="str">
        <f>IF('S.D. Paste sheet'!E293="","",UPPER('S.D. Paste sheet'!E293))</f>
        <v/>
      </c>
      <c r="F293" s="20" t="str">
        <f>IF('S.D. Paste sheet'!F293="","",'S.D. Paste sheet'!F293)</f>
        <v/>
      </c>
      <c r="G293" s="20" t="str">
        <f>IF('S.D. Paste sheet'!G293="","",UPPER('S.D. Paste sheet'!G293))</f>
        <v/>
      </c>
      <c r="H293" s="20" t="str">
        <f>IF('S.D. Paste sheet'!H293="","",UPPER('S.D. Paste sheet'!H293))</f>
        <v/>
      </c>
      <c r="I293" s="20" t="str">
        <f>IF('S.D. Paste sheet'!I293="","",'S.D. Paste sheet'!I293)</f>
        <v/>
      </c>
      <c r="J293" s="20" t="str">
        <f>IF('S.D. Paste sheet'!J293="","",'S.D. Paste sheet'!J293)</f>
        <v/>
      </c>
      <c r="K293" s="20" t="str">
        <f>IF('S.D. Paste sheet'!K293="","",'S.D. Paste sheet'!K293)</f>
        <v/>
      </c>
      <c r="L293" s="20" t="str">
        <f>IF('S.D. Paste sheet'!L293="","",'S.D. Paste sheet'!L293)</f>
        <v/>
      </c>
      <c r="M293" s="20" t="str">
        <f>IF('S.D. Paste sheet'!M293="","",'S.D. Paste sheet'!M293)</f>
        <v/>
      </c>
      <c r="N293" s="20" t="str">
        <f>IF('S.D. Paste sheet'!N293="","",'S.D. Paste sheet'!N293)</f>
        <v/>
      </c>
      <c r="O293" s="20" t="str">
        <f>IF('S.D. Paste sheet'!O293="","",'S.D. Paste sheet'!O293)</f>
        <v>OBC</v>
      </c>
      <c r="P293" s="20" t="str">
        <f>IF('S.D. Paste sheet'!P293="","",'S.D. Paste sheet'!P293)</f>
        <v>Muslim</v>
      </c>
      <c r="Q293" s="20" t="str">
        <f>IF('S.D. Paste sheet'!Q293="","",'S.D. Paste sheet'!Q293)</f>
        <v/>
      </c>
      <c r="R293" s="20" t="str">
        <f>IF('S.D. Paste sheet'!R293="","",'S.D. Paste sheet'!R293)</f>
        <v>MAHATMA GANDHI GOVT. SCHOOL BAR (214110)</v>
      </c>
      <c r="S293" s="20">
        <f>IF('S.D. Paste sheet'!S293="","",'S.D. Paste sheet'!S293)</f>
        <v>8200204302</v>
      </c>
      <c r="T293" s="20" t="str">
        <f>IF('S.D. Paste sheet'!T293="","",'S.D. Paste sheet'!T293)</f>
        <v>XXXX1286</v>
      </c>
      <c r="U293" s="20" t="str">
        <f>IF('S.D. Paste sheet'!U293="","",'S.D. Paste sheet'!U293)</f>
        <v>VTGHCPP</v>
      </c>
      <c r="V293" s="20">
        <f>IF('S.D. Paste sheet'!V293="","",'S.D. Paste sheet'!V293)</f>
        <v>8769307574</v>
      </c>
      <c r="W293" s="20" t="str">
        <f>IF('S.D. Paste sheet'!W293="","",'S.D. Paste sheet'!W293)</f>
        <v>BINDIHALAR ,SODPURA,RAIPUR,NANANA,306102</v>
      </c>
      <c r="X293" s="20">
        <f>IF('S.D. Paste sheet'!X293="","",'S.D. Paste sheet'!X293)</f>
        <v>350000</v>
      </c>
      <c r="Y293" s="20" t="str">
        <f>IF('S.D. Paste sheet'!Y293="","",'S.D. Paste sheet'!Y293)</f>
        <v>N</v>
      </c>
      <c r="Z293" s="20" t="str">
        <f>IF('S.D. Paste sheet'!Z293="","",'S.D. Paste sheet'!Z293)</f>
        <v>N</v>
      </c>
      <c r="AA293" s="20" t="str">
        <f>IF('S.D. Paste sheet'!AA293="","",'S.D. Paste sheet'!AA293)</f>
        <v>Yes</v>
      </c>
      <c r="AB293" s="20">
        <f>IF('S.D. Paste sheet'!AB293="","",'S.D. Paste sheet'!AB293)</f>
        <v>15</v>
      </c>
      <c r="AC293" s="20" t="str">
        <f>IF('S.D. Paste sheet'!AC293="","",'S.D. Paste sheet'!AC293)</f>
        <v>None</v>
      </c>
      <c r="AD293" s="20">
        <f>IF('S.D. Paste sheet'!AD293="","",'S.D. Paste sheet'!AD293)</f>
        <v>15</v>
      </c>
      <c r="AE293" s="28"/>
      <c r="AF293" t="str">
        <f>IF(AK293="","",IF(AK293&gt;0,COUNT($AG$2:AG293),""))</f>
        <v/>
      </c>
      <c r="AG293" s="25" t="str">
        <f t="shared" si="130"/>
        <v/>
      </c>
      <c r="AH293" s="25" t="str">
        <f t="shared" si="131"/>
        <v/>
      </c>
      <c r="AI293" s="25" t="str">
        <f t="shared" si="132"/>
        <v/>
      </c>
      <c r="AJ293" s="25" t="str">
        <f t="shared" si="133"/>
        <v/>
      </c>
      <c r="AK293" s="25" t="str">
        <f t="shared" si="134"/>
        <v/>
      </c>
      <c r="AL293" s="25" t="str">
        <f t="shared" si="135"/>
        <v/>
      </c>
      <c r="AM293" s="25" t="str">
        <f t="shared" si="136"/>
        <v/>
      </c>
      <c r="AN293" s="25" t="str">
        <f t="shared" si="137"/>
        <v/>
      </c>
      <c r="AO293" s="25" t="str">
        <f t="shared" si="138"/>
        <v/>
      </c>
      <c r="AP293" s="25" t="str">
        <f t="shared" si="139"/>
        <v/>
      </c>
      <c r="AQ293" s="25" t="str">
        <f t="shared" si="140"/>
        <v/>
      </c>
      <c r="AR293" s="25" t="str">
        <f t="shared" si="141"/>
        <v/>
      </c>
      <c r="AS293" s="25" t="str">
        <f t="shared" si="142"/>
        <v/>
      </c>
      <c r="AT293" s="25" t="str">
        <f t="shared" si="143"/>
        <v/>
      </c>
      <c r="AU293" s="25" t="str">
        <f t="shared" si="144"/>
        <v/>
      </c>
      <c r="AV293" s="25" t="str">
        <f t="shared" si="145"/>
        <v/>
      </c>
      <c r="AW293" t="str">
        <f t="shared" si="162"/>
        <v/>
      </c>
      <c r="AX293" t="str">
        <f>IF(BC293="","",IF(BC293&gt;0,COUNT($AY$2:AY293),""))</f>
        <v/>
      </c>
      <c r="AY293" s="25" t="str">
        <f t="shared" si="146"/>
        <v/>
      </c>
      <c r="AZ293" s="25" t="str">
        <f t="shared" si="147"/>
        <v/>
      </c>
      <c r="BA293" s="25" t="str">
        <f t="shared" si="148"/>
        <v/>
      </c>
      <c r="BB293" s="25" t="str">
        <f t="shared" si="149"/>
        <v/>
      </c>
      <c r="BC293" s="25" t="str">
        <f t="shared" si="150"/>
        <v/>
      </c>
      <c r="BD293" s="25" t="str">
        <f t="shared" si="151"/>
        <v/>
      </c>
      <c r="BE293" s="25" t="str">
        <f t="shared" si="152"/>
        <v/>
      </c>
      <c r="BF293" s="25" t="str">
        <f t="shared" si="153"/>
        <v/>
      </c>
      <c r="BG293" s="25" t="str">
        <f t="shared" si="154"/>
        <v/>
      </c>
      <c r="BH293" s="25" t="str">
        <f t="shared" si="155"/>
        <v/>
      </c>
      <c r="BI293" s="25" t="str">
        <f t="shared" si="156"/>
        <v/>
      </c>
      <c r="BJ293" s="25" t="str">
        <f t="shared" si="157"/>
        <v/>
      </c>
      <c r="BK293" s="25" t="str">
        <f t="shared" si="158"/>
        <v/>
      </c>
      <c r="BL293" s="25" t="str">
        <f t="shared" si="159"/>
        <v/>
      </c>
      <c r="BM293" s="25" t="str">
        <f t="shared" si="160"/>
        <v/>
      </c>
      <c r="BN293" s="25" t="str">
        <f t="shared" si="161"/>
        <v/>
      </c>
    </row>
    <row r="294" spans="1:66" ht="30" x14ac:dyDescent="0.25">
      <c r="A294" s="20" t="str">
        <f>IF('S.D. Paste sheet'!A294="","",'S.D. Paste sheet'!A294)</f>
        <v/>
      </c>
      <c r="B294" s="20" t="str">
        <f>IF('S.D. Paste sheet'!B294="","",'S.D. Paste sheet'!B294)</f>
        <v/>
      </c>
      <c r="C294" s="20" t="str">
        <f>IF('S.D. Paste sheet'!C294="","",'S.D. Paste sheet'!C294)</f>
        <v/>
      </c>
      <c r="D294" s="20" t="str">
        <f>IF('S.D. Paste sheet'!D294="","",'S.D. Paste sheet'!D294)</f>
        <v/>
      </c>
      <c r="E294" s="20" t="str">
        <f>IF('S.D. Paste sheet'!E294="","",UPPER('S.D. Paste sheet'!E294))</f>
        <v/>
      </c>
      <c r="F294" s="20" t="str">
        <f>IF('S.D. Paste sheet'!F294="","",'S.D. Paste sheet'!F294)</f>
        <v/>
      </c>
      <c r="G294" s="20" t="str">
        <f>IF('S.D. Paste sheet'!G294="","",UPPER('S.D. Paste sheet'!G294))</f>
        <v/>
      </c>
      <c r="H294" s="20" t="str">
        <f>IF('S.D. Paste sheet'!H294="","",UPPER('S.D. Paste sheet'!H294))</f>
        <v/>
      </c>
      <c r="I294" s="20" t="str">
        <f>IF('S.D. Paste sheet'!I294="","",'S.D. Paste sheet'!I294)</f>
        <v/>
      </c>
      <c r="J294" s="20" t="str">
        <f>IF('S.D. Paste sheet'!J294="","",'S.D. Paste sheet'!J294)</f>
        <v/>
      </c>
      <c r="K294" s="20" t="str">
        <f>IF('S.D. Paste sheet'!K294="","",'S.D. Paste sheet'!K294)</f>
        <v/>
      </c>
      <c r="L294" s="20" t="str">
        <f>IF('S.D. Paste sheet'!L294="","",'S.D. Paste sheet'!L294)</f>
        <v/>
      </c>
      <c r="M294" s="20" t="str">
        <f>IF('S.D. Paste sheet'!M294="","",'S.D. Paste sheet'!M294)</f>
        <v/>
      </c>
      <c r="N294" s="20" t="str">
        <f>IF('S.D. Paste sheet'!N294="","",'S.D. Paste sheet'!N294)</f>
        <v/>
      </c>
      <c r="O294" s="20" t="str">
        <f>IF('S.D. Paste sheet'!O294="","",'S.D. Paste sheet'!O294)</f>
        <v>SC</v>
      </c>
      <c r="P294" s="20" t="str">
        <f>IF('S.D. Paste sheet'!P294="","",'S.D. Paste sheet'!P294)</f>
        <v>Hindu</v>
      </c>
      <c r="Q294" s="20" t="str">
        <f>IF('S.D. Paste sheet'!Q294="","",'S.D. Paste sheet'!Q294)</f>
        <v/>
      </c>
      <c r="R294" s="20" t="str">
        <f>IF('S.D. Paste sheet'!R294="","",'S.D. Paste sheet'!R294)</f>
        <v>MAHATMA GANDHI GOVT. SCHOOL BAR (214110)</v>
      </c>
      <c r="S294" s="20">
        <f>IF('S.D. Paste sheet'!S294="","",'S.D. Paste sheet'!S294)</f>
        <v>8200204302</v>
      </c>
      <c r="T294" s="20" t="str">
        <f>IF('S.D. Paste sheet'!T294="","",'S.D. Paste sheet'!T294)</f>
        <v>XXXX1981</v>
      </c>
      <c r="U294" s="20" t="str">
        <f>IF('S.D. Paste sheet'!U294="","",'S.D. Paste sheet'!U294)</f>
        <v>YIKOWEC</v>
      </c>
      <c r="V294" s="20">
        <f>IF('S.D. Paste sheet'!V294="","",'S.D. Paste sheet'!V294)</f>
        <v>9268107055</v>
      </c>
      <c r="W294" s="20" t="str">
        <f>IF('S.D. Paste sheet'!W294="","",'S.D. Paste sheet'!W294)</f>
        <v>AYODHYA COLONY BAR,RAIPUR,BAR,306105</v>
      </c>
      <c r="X294" s="20">
        <f>IF('S.D. Paste sheet'!X294="","",'S.D. Paste sheet'!X294)</f>
        <v>36000</v>
      </c>
      <c r="Y294" s="20" t="str">
        <f>IF('S.D. Paste sheet'!Y294="","",'S.D. Paste sheet'!Y294)</f>
        <v>N</v>
      </c>
      <c r="Z294" s="20" t="str">
        <f>IF('S.D. Paste sheet'!Z294="","",'S.D. Paste sheet'!Z294)</f>
        <v>N</v>
      </c>
      <c r="AA294" s="20" t="str">
        <f>IF('S.D. Paste sheet'!AA294="","",'S.D. Paste sheet'!AA294)</f>
        <v>No</v>
      </c>
      <c r="AB294" s="20">
        <f>IF('S.D. Paste sheet'!AB294="","",'S.D. Paste sheet'!AB294)</f>
        <v>14</v>
      </c>
      <c r="AC294" s="20" t="str">
        <f>IF('S.D. Paste sheet'!AC294="","",'S.D. Paste sheet'!AC294)</f>
        <v>None</v>
      </c>
      <c r="AD294" s="20">
        <f>IF('S.D. Paste sheet'!AD294="","",'S.D. Paste sheet'!AD294)</f>
        <v>2</v>
      </c>
      <c r="AE294" s="28"/>
      <c r="AF294" t="str">
        <f>IF(AK294="","",IF(AK294&gt;0,COUNT($AG$2:AG294),""))</f>
        <v/>
      </c>
      <c r="AG294" s="25" t="str">
        <f t="shared" si="130"/>
        <v/>
      </c>
      <c r="AH294" s="25" t="str">
        <f t="shared" si="131"/>
        <v/>
      </c>
      <c r="AI294" s="25" t="str">
        <f t="shared" si="132"/>
        <v/>
      </c>
      <c r="AJ294" s="25" t="str">
        <f t="shared" si="133"/>
        <v/>
      </c>
      <c r="AK294" s="25" t="str">
        <f t="shared" si="134"/>
        <v/>
      </c>
      <c r="AL294" s="25" t="str">
        <f t="shared" si="135"/>
        <v/>
      </c>
      <c r="AM294" s="25" t="str">
        <f t="shared" si="136"/>
        <v/>
      </c>
      <c r="AN294" s="25" t="str">
        <f t="shared" si="137"/>
        <v/>
      </c>
      <c r="AO294" s="25" t="str">
        <f t="shared" si="138"/>
        <v/>
      </c>
      <c r="AP294" s="25" t="str">
        <f t="shared" si="139"/>
        <v/>
      </c>
      <c r="AQ294" s="25" t="str">
        <f t="shared" si="140"/>
        <v/>
      </c>
      <c r="AR294" s="25" t="str">
        <f t="shared" si="141"/>
        <v/>
      </c>
      <c r="AS294" s="25" t="str">
        <f t="shared" si="142"/>
        <v/>
      </c>
      <c r="AT294" s="25" t="str">
        <f t="shared" si="143"/>
        <v/>
      </c>
      <c r="AU294" s="25" t="str">
        <f t="shared" si="144"/>
        <v/>
      </c>
      <c r="AV294" s="25" t="str">
        <f t="shared" si="145"/>
        <v/>
      </c>
      <c r="AW294" t="str">
        <f t="shared" si="162"/>
        <v/>
      </c>
      <c r="AX294" t="str">
        <f>IF(BC294="","",IF(BC294&gt;0,COUNT($AY$2:AY294),""))</f>
        <v/>
      </c>
      <c r="AY294" s="25" t="str">
        <f t="shared" si="146"/>
        <v/>
      </c>
      <c r="AZ294" s="25" t="str">
        <f t="shared" si="147"/>
        <v/>
      </c>
      <c r="BA294" s="25" t="str">
        <f t="shared" si="148"/>
        <v/>
      </c>
      <c r="BB294" s="25" t="str">
        <f t="shared" si="149"/>
        <v/>
      </c>
      <c r="BC294" s="25" t="str">
        <f t="shared" si="150"/>
        <v/>
      </c>
      <c r="BD294" s="25" t="str">
        <f t="shared" si="151"/>
        <v/>
      </c>
      <c r="BE294" s="25" t="str">
        <f t="shared" si="152"/>
        <v/>
      </c>
      <c r="BF294" s="25" t="str">
        <f t="shared" si="153"/>
        <v/>
      </c>
      <c r="BG294" s="25" t="str">
        <f t="shared" si="154"/>
        <v/>
      </c>
      <c r="BH294" s="25" t="str">
        <f t="shared" si="155"/>
        <v/>
      </c>
      <c r="BI294" s="25" t="str">
        <f t="shared" si="156"/>
        <v/>
      </c>
      <c r="BJ294" s="25" t="str">
        <f t="shared" si="157"/>
        <v/>
      </c>
      <c r="BK294" s="25" t="str">
        <f t="shared" si="158"/>
        <v/>
      </c>
      <c r="BL294" s="25" t="str">
        <f t="shared" si="159"/>
        <v/>
      </c>
      <c r="BM294" s="25" t="str">
        <f t="shared" si="160"/>
        <v/>
      </c>
      <c r="BN294" s="25" t="str">
        <f t="shared" si="161"/>
        <v/>
      </c>
    </row>
    <row r="295" spans="1:66" ht="30" x14ac:dyDescent="0.25">
      <c r="A295" s="20" t="str">
        <f>IF('S.D. Paste sheet'!A295="","",'S.D. Paste sheet'!A295)</f>
        <v/>
      </c>
      <c r="B295" s="20" t="str">
        <f>IF('S.D. Paste sheet'!B295="","",'S.D. Paste sheet'!B295)</f>
        <v/>
      </c>
      <c r="C295" s="20" t="str">
        <f>IF('S.D. Paste sheet'!C295="","",'S.D. Paste sheet'!C295)</f>
        <v/>
      </c>
      <c r="D295" s="20" t="str">
        <f>IF('S.D. Paste sheet'!D295="","",'S.D. Paste sheet'!D295)</f>
        <v/>
      </c>
      <c r="E295" s="20" t="str">
        <f>IF('S.D. Paste sheet'!E295="","",UPPER('S.D. Paste sheet'!E295))</f>
        <v/>
      </c>
      <c r="F295" s="20" t="str">
        <f>IF('S.D. Paste sheet'!F295="","",'S.D. Paste sheet'!F295)</f>
        <v/>
      </c>
      <c r="G295" s="20" t="str">
        <f>IF('S.D. Paste sheet'!G295="","",UPPER('S.D. Paste sheet'!G295))</f>
        <v/>
      </c>
      <c r="H295" s="20" t="str">
        <f>IF('S.D. Paste sheet'!H295="","",UPPER('S.D. Paste sheet'!H295))</f>
        <v/>
      </c>
      <c r="I295" s="20" t="str">
        <f>IF('S.D. Paste sheet'!I295="","",'S.D. Paste sheet'!I295)</f>
        <v/>
      </c>
      <c r="J295" s="20" t="str">
        <f>IF('S.D. Paste sheet'!J295="","",'S.D. Paste sheet'!J295)</f>
        <v/>
      </c>
      <c r="K295" s="20" t="str">
        <f>IF('S.D. Paste sheet'!K295="","",'S.D. Paste sheet'!K295)</f>
        <v/>
      </c>
      <c r="L295" s="20" t="str">
        <f>IF('S.D. Paste sheet'!L295="","",'S.D. Paste sheet'!L295)</f>
        <v/>
      </c>
      <c r="M295" s="20" t="str">
        <f>IF('S.D. Paste sheet'!M295="","",'S.D. Paste sheet'!M295)</f>
        <v/>
      </c>
      <c r="N295" s="20" t="str">
        <f>IF('S.D. Paste sheet'!N295="","",'S.D. Paste sheet'!N295)</f>
        <v/>
      </c>
      <c r="O295" s="20" t="str">
        <f>IF('S.D. Paste sheet'!O295="","",'S.D. Paste sheet'!O295)</f>
        <v>OBC</v>
      </c>
      <c r="P295" s="20" t="str">
        <f>IF('S.D. Paste sheet'!P295="","",'S.D. Paste sheet'!P295)</f>
        <v>Hindu</v>
      </c>
      <c r="Q295" s="20" t="str">
        <f>IF('S.D. Paste sheet'!Q295="","",'S.D. Paste sheet'!Q295)</f>
        <v/>
      </c>
      <c r="R295" s="20" t="str">
        <f>IF('S.D. Paste sheet'!R295="","",'S.D. Paste sheet'!R295)</f>
        <v>MAHATMA GANDHI GOVT. SCHOOL BAR (214110)</v>
      </c>
      <c r="S295" s="20">
        <f>IF('S.D. Paste sheet'!S295="","",'S.D. Paste sheet'!S295)</f>
        <v>8200204302</v>
      </c>
      <c r="T295" s="20" t="str">
        <f>IF('S.D. Paste sheet'!T295="","",'S.D. Paste sheet'!T295)</f>
        <v>XXXX8306</v>
      </c>
      <c r="U295" s="20" t="str">
        <f>IF('S.D. Paste sheet'!U295="","",'S.D. Paste sheet'!U295)</f>
        <v>BCFSWCF</v>
      </c>
      <c r="V295" s="20">
        <f>IF('S.D. Paste sheet'!V295="","",'S.D. Paste sheet'!V295)</f>
        <v>9571538585</v>
      </c>
      <c r="W295" s="20" t="str">
        <f>IF('S.D. Paste sheet'!W295="","",'S.D. Paste sheet'!W295)</f>
        <v>MEGHARDA ROAD,RAIPUR,BAR,306105</v>
      </c>
      <c r="X295" s="20">
        <f>IF('S.D. Paste sheet'!X295="","",'S.D. Paste sheet'!X295)</f>
        <v>100000</v>
      </c>
      <c r="Y295" s="20" t="str">
        <f>IF('S.D. Paste sheet'!Y295="","",'S.D. Paste sheet'!Y295)</f>
        <v>N</v>
      </c>
      <c r="Z295" s="20" t="str">
        <f>IF('S.D. Paste sheet'!Z295="","",'S.D. Paste sheet'!Z295)</f>
        <v>N</v>
      </c>
      <c r="AA295" s="20" t="str">
        <f>IF('S.D. Paste sheet'!AA295="","",'S.D. Paste sheet'!AA295)</f>
        <v>No</v>
      </c>
      <c r="AB295" s="20">
        <f>IF('S.D. Paste sheet'!AB295="","",'S.D. Paste sheet'!AB295)</f>
        <v>16</v>
      </c>
      <c r="AC295" s="20" t="str">
        <f>IF('S.D. Paste sheet'!AC295="","",'S.D. Paste sheet'!AC295)</f>
        <v>None</v>
      </c>
      <c r="AD295" s="20">
        <f>IF('S.D. Paste sheet'!AD295="","",'S.D. Paste sheet'!AD295)</f>
        <v>0</v>
      </c>
      <c r="AE295" s="28"/>
      <c r="AF295" t="str">
        <f>IF(AK295="","",IF(AK295&gt;0,COUNT($AG$2:AG295),""))</f>
        <v/>
      </c>
      <c r="AG295" s="25" t="str">
        <f t="shared" si="130"/>
        <v/>
      </c>
      <c r="AH295" s="25" t="str">
        <f t="shared" si="131"/>
        <v/>
      </c>
      <c r="AI295" s="25" t="str">
        <f t="shared" si="132"/>
        <v/>
      </c>
      <c r="AJ295" s="25" t="str">
        <f t="shared" si="133"/>
        <v/>
      </c>
      <c r="AK295" s="25" t="str">
        <f t="shared" si="134"/>
        <v/>
      </c>
      <c r="AL295" s="25" t="str">
        <f t="shared" si="135"/>
        <v/>
      </c>
      <c r="AM295" s="25" t="str">
        <f t="shared" si="136"/>
        <v/>
      </c>
      <c r="AN295" s="25" t="str">
        <f t="shared" si="137"/>
        <v/>
      </c>
      <c r="AO295" s="25" t="str">
        <f t="shared" si="138"/>
        <v/>
      </c>
      <c r="AP295" s="25" t="str">
        <f t="shared" si="139"/>
        <v/>
      </c>
      <c r="AQ295" s="25" t="str">
        <f t="shared" si="140"/>
        <v/>
      </c>
      <c r="AR295" s="25" t="str">
        <f t="shared" si="141"/>
        <v/>
      </c>
      <c r="AS295" s="25" t="str">
        <f t="shared" si="142"/>
        <v/>
      </c>
      <c r="AT295" s="25" t="str">
        <f t="shared" si="143"/>
        <v/>
      </c>
      <c r="AU295" s="25" t="str">
        <f t="shared" si="144"/>
        <v/>
      </c>
      <c r="AV295" s="25" t="str">
        <f t="shared" si="145"/>
        <v/>
      </c>
      <c r="AW295" t="str">
        <f t="shared" si="162"/>
        <v/>
      </c>
      <c r="AX295" t="str">
        <f>IF(BC295="","",IF(BC295&gt;0,COUNT($AY$2:AY295),""))</f>
        <v/>
      </c>
      <c r="AY295" s="25" t="str">
        <f t="shared" si="146"/>
        <v/>
      </c>
      <c r="AZ295" s="25" t="str">
        <f t="shared" si="147"/>
        <v/>
      </c>
      <c r="BA295" s="25" t="str">
        <f t="shared" si="148"/>
        <v/>
      </c>
      <c r="BB295" s="25" t="str">
        <f t="shared" si="149"/>
        <v/>
      </c>
      <c r="BC295" s="25" t="str">
        <f t="shared" si="150"/>
        <v/>
      </c>
      <c r="BD295" s="25" t="str">
        <f t="shared" si="151"/>
        <v/>
      </c>
      <c r="BE295" s="25" t="str">
        <f t="shared" si="152"/>
        <v/>
      </c>
      <c r="BF295" s="25" t="str">
        <f t="shared" si="153"/>
        <v/>
      </c>
      <c r="BG295" s="25" t="str">
        <f t="shared" si="154"/>
        <v/>
      </c>
      <c r="BH295" s="25" t="str">
        <f t="shared" si="155"/>
        <v/>
      </c>
      <c r="BI295" s="25" t="str">
        <f t="shared" si="156"/>
        <v/>
      </c>
      <c r="BJ295" s="25" t="str">
        <f t="shared" si="157"/>
        <v/>
      </c>
      <c r="BK295" s="25" t="str">
        <f t="shared" si="158"/>
        <v/>
      </c>
      <c r="BL295" s="25" t="str">
        <f t="shared" si="159"/>
        <v/>
      </c>
      <c r="BM295" s="25" t="str">
        <f t="shared" si="160"/>
        <v/>
      </c>
      <c r="BN295" s="25" t="str">
        <f t="shared" si="161"/>
        <v/>
      </c>
    </row>
    <row r="296" spans="1:66" ht="30" x14ac:dyDescent="0.25">
      <c r="A296" s="20" t="str">
        <f>IF('S.D. Paste sheet'!A296="","",'S.D. Paste sheet'!A296)</f>
        <v/>
      </c>
      <c r="B296" s="20" t="str">
        <f>IF('S.D. Paste sheet'!B296="","",'S.D. Paste sheet'!B296)</f>
        <v/>
      </c>
      <c r="C296" s="20" t="str">
        <f>IF('S.D. Paste sheet'!C296="","",'S.D. Paste sheet'!C296)</f>
        <v/>
      </c>
      <c r="D296" s="20" t="str">
        <f>IF('S.D. Paste sheet'!D296="","",'S.D. Paste sheet'!D296)</f>
        <v/>
      </c>
      <c r="E296" s="20" t="str">
        <f>IF('S.D. Paste sheet'!E296="","",UPPER('S.D. Paste sheet'!E296))</f>
        <v/>
      </c>
      <c r="F296" s="20" t="str">
        <f>IF('S.D. Paste sheet'!F296="","",'S.D. Paste sheet'!F296)</f>
        <v/>
      </c>
      <c r="G296" s="20" t="str">
        <f>IF('S.D. Paste sheet'!G296="","",UPPER('S.D. Paste sheet'!G296))</f>
        <v/>
      </c>
      <c r="H296" s="20" t="str">
        <f>IF('S.D. Paste sheet'!H296="","",UPPER('S.D. Paste sheet'!H296))</f>
        <v/>
      </c>
      <c r="I296" s="20" t="str">
        <f>IF('S.D. Paste sheet'!I296="","",'S.D. Paste sheet'!I296)</f>
        <v/>
      </c>
      <c r="J296" s="20" t="str">
        <f>IF('S.D. Paste sheet'!J296="","",'S.D. Paste sheet'!J296)</f>
        <v/>
      </c>
      <c r="K296" s="20" t="str">
        <f>IF('S.D. Paste sheet'!K296="","",'S.D. Paste sheet'!K296)</f>
        <v/>
      </c>
      <c r="L296" s="20" t="str">
        <f>IF('S.D. Paste sheet'!L296="","",'S.D. Paste sheet'!L296)</f>
        <v/>
      </c>
      <c r="M296" s="20" t="str">
        <f>IF('S.D. Paste sheet'!M296="","",'S.D. Paste sheet'!M296)</f>
        <v/>
      </c>
      <c r="N296" s="20" t="str">
        <f>IF('S.D. Paste sheet'!N296="","",'S.D. Paste sheet'!N296)</f>
        <v/>
      </c>
      <c r="O296" s="20" t="str">
        <f>IF('S.D. Paste sheet'!O296="","",'S.D. Paste sheet'!O296)</f>
        <v>OBC</v>
      </c>
      <c r="P296" s="20" t="str">
        <f>IF('S.D. Paste sheet'!P296="","",'S.D. Paste sheet'!P296)</f>
        <v>Hindu</v>
      </c>
      <c r="Q296" s="20" t="str">
        <f>IF('S.D. Paste sheet'!Q296="","",'S.D. Paste sheet'!Q296)</f>
        <v/>
      </c>
      <c r="R296" s="20" t="str">
        <f>IF('S.D. Paste sheet'!R296="","",'S.D. Paste sheet'!R296)</f>
        <v>MAHATMA GANDHI GOVT. SCHOOL BAR (214110)</v>
      </c>
      <c r="S296" s="20">
        <f>IF('S.D. Paste sheet'!S296="","",'S.D. Paste sheet'!S296)</f>
        <v>8200204302</v>
      </c>
      <c r="T296" s="20" t="str">
        <f>IF('S.D. Paste sheet'!T296="","",'S.D. Paste sheet'!T296)</f>
        <v>XXXX6515</v>
      </c>
      <c r="U296" s="20">
        <f>IF('S.D. Paste sheet'!U296="","",'S.D. Paste sheet'!U296)</f>
        <v>4728475</v>
      </c>
      <c r="V296" s="20">
        <f>IF('S.D. Paste sheet'!V296="","",'S.D. Paste sheet'!V296)</f>
        <v>9928790822</v>
      </c>
      <c r="W296" s="20" t="str">
        <f>IF('S.D. Paste sheet'!W296="","",'S.D. Paste sheet'!W296)</f>
        <v>dholidhed,raipur,biratiya kala,306105</v>
      </c>
      <c r="X296" s="20">
        <f>IF('S.D. Paste sheet'!X296="","",'S.D. Paste sheet'!X296)</f>
        <v>48000</v>
      </c>
      <c r="Y296" s="20" t="str">
        <f>IF('S.D. Paste sheet'!Y296="","",'S.D. Paste sheet'!Y296)</f>
        <v>N</v>
      </c>
      <c r="Z296" s="20" t="str">
        <f>IF('S.D. Paste sheet'!Z296="","",'S.D. Paste sheet'!Z296)</f>
        <v>N</v>
      </c>
      <c r="AA296" s="20" t="str">
        <f>IF('S.D. Paste sheet'!AA296="","",'S.D. Paste sheet'!AA296)</f>
        <v>No</v>
      </c>
      <c r="AB296" s="20">
        <f>IF('S.D. Paste sheet'!AB296="","",'S.D. Paste sheet'!AB296)</f>
        <v>15</v>
      </c>
      <c r="AC296" s="20" t="str">
        <f>IF('S.D. Paste sheet'!AC296="","",'S.D. Paste sheet'!AC296)</f>
        <v>None</v>
      </c>
      <c r="AD296" s="20">
        <f>IF('S.D. Paste sheet'!AD296="","",'S.D. Paste sheet'!AD296)</f>
        <v>0.3</v>
      </c>
      <c r="AE296" s="28"/>
      <c r="AF296" t="str">
        <f>IF(AK296="","",IF(AK296&gt;0,COUNT($AG$2:AG296),""))</f>
        <v/>
      </c>
      <c r="AG296" s="25" t="str">
        <f t="shared" si="130"/>
        <v/>
      </c>
      <c r="AH296" s="25" t="str">
        <f t="shared" si="131"/>
        <v/>
      </c>
      <c r="AI296" s="25" t="str">
        <f t="shared" si="132"/>
        <v/>
      </c>
      <c r="AJ296" s="25" t="str">
        <f t="shared" si="133"/>
        <v/>
      </c>
      <c r="AK296" s="25" t="str">
        <f t="shared" si="134"/>
        <v/>
      </c>
      <c r="AL296" s="25" t="str">
        <f t="shared" si="135"/>
        <v/>
      </c>
      <c r="AM296" s="25" t="str">
        <f t="shared" si="136"/>
        <v/>
      </c>
      <c r="AN296" s="25" t="str">
        <f t="shared" si="137"/>
        <v/>
      </c>
      <c r="AO296" s="25" t="str">
        <f t="shared" si="138"/>
        <v/>
      </c>
      <c r="AP296" s="25" t="str">
        <f t="shared" si="139"/>
        <v/>
      </c>
      <c r="AQ296" s="25" t="str">
        <f t="shared" si="140"/>
        <v/>
      </c>
      <c r="AR296" s="25" t="str">
        <f t="shared" si="141"/>
        <v/>
      </c>
      <c r="AS296" s="25" t="str">
        <f t="shared" si="142"/>
        <v/>
      </c>
      <c r="AT296" s="25" t="str">
        <f t="shared" si="143"/>
        <v/>
      </c>
      <c r="AU296" s="25" t="str">
        <f t="shared" si="144"/>
        <v/>
      </c>
      <c r="AV296" s="25" t="str">
        <f t="shared" si="145"/>
        <v/>
      </c>
      <c r="AW296" t="str">
        <f t="shared" si="162"/>
        <v/>
      </c>
      <c r="AX296" t="str">
        <f>IF(BC296="","",IF(BC296&gt;0,COUNT($AY$2:AY296),""))</f>
        <v/>
      </c>
      <c r="AY296" s="25" t="str">
        <f t="shared" si="146"/>
        <v/>
      </c>
      <c r="AZ296" s="25" t="str">
        <f t="shared" si="147"/>
        <v/>
      </c>
      <c r="BA296" s="25" t="str">
        <f t="shared" si="148"/>
        <v/>
      </c>
      <c r="BB296" s="25" t="str">
        <f t="shared" si="149"/>
        <v/>
      </c>
      <c r="BC296" s="25" t="str">
        <f t="shared" si="150"/>
        <v/>
      </c>
      <c r="BD296" s="25" t="str">
        <f t="shared" si="151"/>
        <v/>
      </c>
      <c r="BE296" s="25" t="str">
        <f t="shared" si="152"/>
        <v/>
      </c>
      <c r="BF296" s="25" t="str">
        <f t="shared" si="153"/>
        <v/>
      </c>
      <c r="BG296" s="25" t="str">
        <f t="shared" si="154"/>
        <v/>
      </c>
      <c r="BH296" s="25" t="str">
        <f t="shared" si="155"/>
        <v/>
      </c>
      <c r="BI296" s="25" t="str">
        <f t="shared" si="156"/>
        <v/>
      </c>
      <c r="BJ296" s="25" t="str">
        <f t="shared" si="157"/>
        <v/>
      </c>
      <c r="BK296" s="25" t="str">
        <f t="shared" si="158"/>
        <v/>
      </c>
      <c r="BL296" s="25" t="str">
        <f t="shared" si="159"/>
        <v/>
      </c>
      <c r="BM296" s="25" t="str">
        <f t="shared" si="160"/>
        <v/>
      </c>
      <c r="BN296" s="25" t="str">
        <f t="shared" si="161"/>
        <v/>
      </c>
    </row>
    <row r="297" spans="1:66" ht="30" x14ac:dyDescent="0.25">
      <c r="A297" s="20" t="str">
        <f>IF('S.D. Paste sheet'!A297="","",'S.D. Paste sheet'!A297)</f>
        <v/>
      </c>
      <c r="B297" s="20" t="str">
        <f>IF('S.D. Paste sheet'!B297="","",'S.D. Paste sheet'!B297)</f>
        <v/>
      </c>
      <c r="C297" s="20" t="str">
        <f>IF('S.D. Paste sheet'!C297="","",'S.D. Paste sheet'!C297)</f>
        <v/>
      </c>
      <c r="D297" s="20" t="str">
        <f>IF('S.D. Paste sheet'!D297="","",'S.D. Paste sheet'!D297)</f>
        <v/>
      </c>
      <c r="E297" s="20" t="str">
        <f>IF('S.D. Paste sheet'!E297="","",UPPER('S.D. Paste sheet'!E297))</f>
        <v/>
      </c>
      <c r="F297" s="20" t="str">
        <f>IF('S.D. Paste sheet'!F297="","",'S.D. Paste sheet'!F297)</f>
        <v/>
      </c>
      <c r="G297" s="20" t="str">
        <f>IF('S.D. Paste sheet'!G297="","",UPPER('S.D. Paste sheet'!G297))</f>
        <v/>
      </c>
      <c r="H297" s="20" t="str">
        <f>IF('S.D. Paste sheet'!H297="","",UPPER('S.D. Paste sheet'!H297))</f>
        <v/>
      </c>
      <c r="I297" s="20" t="str">
        <f>IF('S.D. Paste sheet'!I297="","",'S.D. Paste sheet'!I297)</f>
        <v/>
      </c>
      <c r="J297" s="20" t="str">
        <f>IF('S.D. Paste sheet'!J297="","",'S.D. Paste sheet'!J297)</f>
        <v/>
      </c>
      <c r="K297" s="20" t="str">
        <f>IF('S.D. Paste sheet'!K297="","",'S.D. Paste sheet'!K297)</f>
        <v/>
      </c>
      <c r="L297" s="20" t="str">
        <f>IF('S.D. Paste sheet'!L297="","",'S.D. Paste sheet'!L297)</f>
        <v/>
      </c>
      <c r="M297" s="20" t="str">
        <f>IF('S.D. Paste sheet'!M297="","",'S.D. Paste sheet'!M297)</f>
        <v/>
      </c>
      <c r="N297" s="20" t="str">
        <f>IF('S.D. Paste sheet'!N297="","",'S.D. Paste sheet'!N297)</f>
        <v/>
      </c>
      <c r="O297" s="20" t="str">
        <f>IF('S.D. Paste sheet'!O297="","",'S.D. Paste sheet'!O297)</f>
        <v>OBC</v>
      </c>
      <c r="P297" s="20" t="str">
        <f>IF('S.D. Paste sheet'!P297="","",'S.D. Paste sheet'!P297)</f>
        <v>Hindu</v>
      </c>
      <c r="Q297" s="20" t="str">
        <f>IF('S.D. Paste sheet'!Q297="","",'S.D. Paste sheet'!Q297)</f>
        <v/>
      </c>
      <c r="R297" s="20" t="str">
        <f>IF('S.D. Paste sheet'!R297="","",'S.D. Paste sheet'!R297)</f>
        <v>MAHATMA GANDHI GOVT. SCHOOL BAR (214110)</v>
      </c>
      <c r="S297" s="20">
        <f>IF('S.D. Paste sheet'!S297="","",'S.D. Paste sheet'!S297)</f>
        <v>8200204302</v>
      </c>
      <c r="T297" s="20" t="str">
        <f>IF('S.D. Paste sheet'!T297="","",'S.D. Paste sheet'!T297)</f>
        <v>XXXX8690</v>
      </c>
      <c r="U297" s="20" t="str">
        <f>IF('S.D. Paste sheet'!U297="","",'S.D. Paste sheet'!U297)</f>
        <v/>
      </c>
      <c r="V297" s="20">
        <f>IF('S.D. Paste sheet'!V297="","",'S.D. Paste sheet'!V297)</f>
        <v>9799821716</v>
      </c>
      <c r="W297" s="20" t="str">
        <f>IF('S.D. Paste sheet'!W297="","",'S.D. Paste sheet'!W297)</f>
        <v>JODHPUR ROAD NEAR BUS STAND,RAIPUR,BAR,306105</v>
      </c>
      <c r="X297" s="20">
        <f>IF('S.D. Paste sheet'!X297="","",'S.D. Paste sheet'!X297)</f>
        <v>240000</v>
      </c>
      <c r="Y297" s="20" t="str">
        <f>IF('S.D. Paste sheet'!Y297="","",'S.D. Paste sheet'!Y297)</f>
        <v>N</v>
      </c>
      <c r="Z297" s="20" t="str">
        <f>IF('S.D. Paste sheet'!Z297="","",'S.D. Paste sheet'!Z297)</f>
        <v>N</v>
      </c>
      <c r="AA297" s="20" t="str">
        <f>IF('S.D. Paste sheet'!AA297="","",'S.D. Paste sheet'!AA297)</f>
        <v>No</v>
      </c>
      <c r="AB297" s="20">
        <f>IF('S.D. Paste sheet'!AB297="","",'S.D. Paste sheet'!AB297)</f>
        <v>14</v>
      </c>
      <c r="AC297" s="20" t="str">
        <f>IF('S.D. Paste sheet'!AC297="","",'S.D. Paste sheet'!AC297)</f>
        <v>None</v>
      </c>
      <c r="AD297" s="20">
        <f>IF('S.D. Paste sheet'!AD297="","",'S.D. Paste sheet'!AD297)</f>
        <v>0</v>
      </c>
      <c r="AE297" s="28"/>
      <c r="AF297" t="str">
        <f>IF(AK297="","",IF(AK297&gt;0,COUNT($AG$2:AG297),""))</f>
        <v/>
      </c>
      <c r="AG297" s="25" t="str">
        <f t="shared" si="130"/>
        <v/>
      </c>
      <c r="AH297" s="25" t="str">
        <f t="shared" si="131"/>
        <v/>
      </c>
      <c r="AI297" s="25" t="str">
        <f t="shared" si="132"/>
        <v/>
      </c>
      <c r="AJ297" s="25" t="str">
        <f t="shared" si="133"/>
        <v/>
      </c>
      <c r="AK297" s="25" t="str">
        <f t="shared" si="134"/>
        <v/>
      </c>
      <c r="AL297" s="25" t="str">
        <f t="shared" si="135"/>
        <v/>
      </c>
      <c r="AM297" s="25" t="str">
        <f t="shared" si="136"/>
        <v/>
      </c>
      <c r="AN297" s="25" t="str">
        <f t="shared" si="137"/>
        <v/>
      </c>
      <c r="AO297" s="25" t="str">
        <f t="shared" si="138"/>
        <v/>
      </c>
      <c r="AP297" s="25" t="str">
        <f t="shared" si="139"/>
        <v/>
      </c>
      <c r="AQ297" s="25" t="str">
        <f t="shared" si="140"/>
        <v/>
      </c>
      <c r="AR297" s="25" t="str">
        <f t="shared" si="141"/>
        <v/>
      </c>
      <c r="AS297" s="25" t="str">
        <f t="shared" si="142"/>
        <v/>
      </c>
      <c r="AT297" s="25" t="str">
        <f t="shared" si="143"/>
        <v/>
      </c>
      <c r="AU297" s="25" t="str">
        <f t="shared" si="144"/>
        <v/>
      </c>
      <c r="AV297" s="25" t="str">
        <f t="shared" si="145"/>
        <v/>
      </c>
      <c r="AW297" t="str">
        <f t="shared" si="162"/>
        <v/>
      </c>
      <c r="AX297" t="str">
        <f>IF(BC297="","",IF(BC297&gt;0,COUNT($AY$2:AY297),""))</f>
        <v/>
      </c>
      <c r="AY297" s="25" t="str">
        <f t="shared" si="146"/>
        <v/>
      </c>
      <c r="AZ297" s="25" t="str">
        <f t="shared" si="147"/>
        <v/>
      </c>
      <c r="BA297" s="25" t="str">
        <f t="shared" si="148"/>
        <v/>
      </c>
      <c r="BB297" s="25" t="str">
        <f t="shared" si="149"/>
        <v/>
      </c>
      <c r="BC297" s="25" t="str">
        <f t="shared" si="150"/>
        <v/>
      </c>
      <c r="BD297" s="25" t="str">
        <f t="shared" si="151"/>
        <v/>
      </c>
      <c r="BE297" s="25" t="str">
        <f t="shared" si="152"/>
        <v/>
      </c>
      <c r="BF297" s="25" t="str">
        <f t="shared" si="153"/>
        <v/>
      </c>
      <c r="BG297" s="25" t="str">
        <f t="shared" si="154"/>
        <v/>
      </c>
      <c r="BH297" s="25" t="str">
        <f t="shared" si="155"/>
        <v/>
      </c>
      <c r="BI297" s="25" t="str">
        <f t="shared" si="156"/>
        <v/>
      </c>
      <c r="BJ297" s="25" t="str">
        <f t="shared" si="157"/>
        <v/>
      </c>
      <c r="BK297" s="25" t="str">
        <f t="shared" si="158"/>
        <v/>
      </c>
      <c r="BL297" s="25" t="str">
        <f t="shared" si="159"/>
        <v/>
      </c>
      <c r="BM297" s="25" t="str">
        <f t="shared" si="160"/>
        <v/>
      </c>
      <c r="BN297" s="25" t="str">
        <f t="shared" si="161"/>
        <v/>
      </c>
    </row>
    <row r="298" spans="1:66" ht="30" x14ac:dyDescent="0.25">
      <c r="A298" s="20" t="str">
        <f>IF('S.D. Paste sheet'!A298="","",'S.D. Paste sheet'!A298)</f>
        <v/>
      </c>
      <c r="B298" s="20" t="str">
        <f>IF('S.D. Paste sheet'!B298="","",'S.D. Paste sheet'!B298)</f>
        <v/>
      </c>
      <c r="C298" s="20" t="str">
        <f>IF('S.D. Paste sheet'!C298="","",'S.D. Paste sheet'!C298)</f>
        <v/>
      </c>
      <c r="D298" s="20" t="str">
        <f>IF('S.D. Paste sheet'!D298="","",'S.D. Paste sheet'!D298)</f>
        <v/>
      </c>
      <c r="E298" s="20" t="str">
        <f>IF('S.D. Paste sheet'!E298="","",UPPER('S.D. Paste sheet'!E298))</f>
        <v/>
      </c>
      <c r="F298" s="20" t="str">
        <f>IF('S.D. Paste sheet'!F298="","",'S.D. Paste sheet'!F298)</f>
        <v/>
      </c>
      <c r="G298" s="20" t="str">
        <f>IF('S.D. Paste sheet'!G298="","",UPPER('S.D. Paste sheet'!G298))</f>
        <v/>
      </c>
      <c r="H298" s="20" t="str">
        <f>IF('S.D. Paste sheet'!H298="","",UPPER('S.D. Paste sheet'!H298))</f>
        <v/>
      </c>
      <c r="I298" s="20" t="str">
        <f>IF('S.D. Paste sheet'!I298="","",'S.D. Paste sheet'!I298)</f>
        <v/>
      </c>
      <c r="J298" s="20" t="str">
        <f>IF('S.D. Paste sheet'!J298="","",'S.D. Paste sheet'!J298)</f>
        <v/>
      </c>
      <c r="K298" s="20" t="str">
        <f>IF('S.D. Paste sheet'!K298="","",'S.D. Paste sheet'!K298)</f>
        <v/>
      </c>
      <c r="L298" s="20" t="str">
        <f>IF('S.D. Paste sheet'!L298="","",'S.D. Paste sheet'!L298)</f>
        <v/>
      </c>
      <c r="M298" s="20" t="str">
        <f>IF('S.D. Paste sheet'!M298="","",'S.D. Paste sheet'!M298)</f>
        <v/>
      </c>
      <c r="N298" s="20" t="str">
        <f>IF('S.D. Paste sheet'!N298="","",'S.D. Paste sheet'!N298)</f>
        <v/>
      </c>
      <c r="O298" s="20" t="str">
        <f>IF('S.D. Paste sheet'!O298="","",'S.D. Paste sheet'!O298)</f>
        <v>GEN</v>
      </c>
      <c r="P298" s="20" t="str">
        <f>IF('S.D. Paste sheet'!P298="","",'S.D. Paste sheet'!P298)</f>
        <v>Hindu</v>
      </c>
      <c r="Q298" s="20" t="str">
        <f>IF('S.D. Paste sheet'!Q298="","",'S.D. Paste sheet'!Q298)</f>
        <v/>
      </c>
      <c r="R298" s="20" t="str">
        <f>IF('S.D. Paste sheet'!R298="","",'S.D. Paste sheet'!R298)</f>
        <v>MAHATMA GANDHI GOVT. SCHOOL BAR (214110)</v>
      </c>
      <c r="S298" s="20">
        <f>IF('S.D. Paste sheet'!S298="","",'S.D. Paste sheet'!S298)</f>
        <v>8200204302</v>
      </c>
      <c r="T298" s="20" t="str">
        <f>IF('S.D. Paste sheet'!T298="","",'S.D. Paste sheet'!T298)</f>
        <v>XXXX6225</v>
      </c>
      <c r="U298" s="20" t="str">
        <f>IF('S.D. Paste sheet'!U298="","",'S.D. Paste sheet'!U298)</f>
        <v/>
      </c>
      <c r="V298" s="20">
        <f>IF('S.D. Paste sheet'!V298="","",'S.D. Paste sheet'!V298)</f>
        <v>9784767049</v>
      </c>
      <c r="W298" s="20" t="str">
        <f>IF('S.D. Paste sheet'!W298="","",'S.D. Paste sheet'!W298)</f>
        <v>THAKUR JI KE MANDIR KE SAMNE DHULKOT,RAIPUR,BAR,306105</v>
      </c>
      <c r="X298" s="20">
        <f>IF('S.D. Paste sheet'!X298="","",'S.D. Paste sheet'!X298)</f>
        <v>120000</v>
      </c>
      <c r="Y298" s="20" t="str">
        <f>IF('S.D. Paste sheet'!Y298="","",'S.D. Paste sheet'!Y298)</f>
        <v>N</v>
      </c>
      <c r="Z298" s="20" t="str">
        <f>IF('S.D. Paste sheet'!Z298="","",'S.D. Paste sheet'!Z298)</f>
        <v>N</v>
      </c>
      <c r="AA298" s="20" t="str">
        <f>IF('S.D. Paste sheet'!AA298="","",'S.D. Paste sheet'!AA298)</f>
        <v>No</v>
      </c>
      <c r="AB298" s="20">
        <f>IF('S.D. Paste sheet'!AB298="","",'S.D. Paste sheet'!AB298)</f>
        <v>15</v>
      </c>
      <c r="AC298" s="20" t="str">
        <f>IF('S.D. Paste sheet'!AC298="","",'S.D. Paste sheet'!AC298)</f>
        <v>None</v>
      </c>
      <c r="AD298" s="20">
        <f>IF('S.D. Paste sheet'!AD298="","",'S.D. Paste sheet'!AD298)</f>
        <v>0</v>
      </c>
      <c r="AE298" s="28"/>
      <c r="AF298" t="str">
        <f>IF(AK298="","",IF(AK298&gt;0,COUNT($AG$2:AG298),""))</f>
        <v/>
      </c>
      <c r="AG298" s="25" t="str">
        <f t="shared" si="130"/>
        <v/>
      </c>
      <c r="AH298" s="25" t="str">
        <f t="shared" si="131"/>
        <v/>
      </c>
      <c r="AI298" s="25" t="str">
        <f t="shared" si="132"/>
        <v/>
      </c>
      <c r="AJ298" s="25" t="str">
        <f t="shared" si="133"/>
        <v/>
      </c>
      <c r="AK298" s="25" t="str">
        <f t="shared" si="134"/>
        <v/>
      </c>
      <c r="AL298" s="25" t="str">
        <f t="shared" si="135"/>
        <v/>
      </c>
      <c r="AM298" s="25" t="str">
        <f t="shared" si="136"/>
        <v/>
      </c>
      <c r="AN298" s="25" t="str">
        <f t="shared" si="137"/>
        <v/>
      </c>
      <c r="AO298" s="25" t="str">
        <f t="shared" si="138"/>
        <v/>
      </c>
      <c r="AP298" s="25" t="str">
        <f t="shared" si="139"/>
        <v/>
      </c>
      <c r="AQ298" s="25" t="str">
        <f t="shared" si="140"/>
        <v/>
      </c>
      <c r="AR298" s="25" t="str">
        <f t="shared" si="141"/>
        <v/>
      </c>
      <c r="AS298" s="25" t="str">
        <f t="shared" si="142"/>
        <v/>
      </c>
      <c r="AT298" s="25" t="str">
        <f t="shared" si="143"/>
        <v/>
      </c>
      <c r="AU298" s="25" t="str">
        <f t="shared" si="144"/>
        <v/>
      </c>
      <c r="AV298" s="25" t="str">
        <f t="shared" si="145"/>
        <v/>
      </c>
      <c r="AW298" t="str">
        <f t="shared" si="162"/>
        <v/>
      </c>
      <c r="AX298" t="str">
        <f>IF(BC298="","",IF(BC298&gt;0,COUNT($AY$2:AY298),""))</f>
        <v/>
      </c>
      <c r="AY298" s="25" t="str">
        <f t="shared" si="146"/>
        <v/>
      </c>
      <c r="AZ298" s="25" t="str">
        <f t="shared" si="147"/>
        <v/>
      </c>
      <c r="BA298" s="25" t="str">
        <f t="shared" si="148"/>
        <v/>
      </c>
      <c r="BB298" s="25" t="str">
        <f t="shared" si="149"/>
        <v/>
      </c>
      <c r="BC298" s="25" t="str">
        <f t="shared" si="150"/>
        <v/>
      </c>
      <c r="BD298" s="25" t="str">
        <f t="shared" si="151"/>
        <v/>
      </c>
      <c r="BE298" s="25" t="str">
        <f t="shared" si="152"/>
        <v/>
      </c>
      <c r="BF298" s="25" t="str">
        <f t="shared" si="153"/>
        <v/>
      </c>
      <c r="BG298" s="25" t="str">
        <f t="shared" si="154"/>
        <v/>
      </c>
      <c r="BH298" s="25" t="str">
        <f t="shared" si="155"/>
        <v/>
      </c>
      <c r="BI298" s="25" t="str">
        <f t="shared" si="156"/>
        <v/>
      </c>
      <c r="BJ298" s="25" t="str">
        <f t="shared" si="157"/>
        <v/>
      </c>
      <c r="BK298" s="25" t="str">
        <f t="shared" si="158"/>
        <v/>
      </c>
      <c r="BL298" s="25" t="str">
        <f t="shared" si="159"/>
        <v/>
      </c>
      <c r="BM298" s="25" t="str">
        <f t="shared" si="160"/>
        <v/>
      </c>
      <c r="BN298" s="25" t="str">
        <f t="shared" si="161"/>
        <v/>
      </c>
    </row>
    <row r="299" spans="1:66" ht="30" x14ac:dyDescent="0.25">
      <c r="A299" s="20" t="str">
        <f>IF('S.D. Paste sheet'!A299="","",'S.D. Paste sheet'!A299)</f>
        <v/>
      </c>
      <c r="B299" s="20" t="str">
        <f>IF('S.D. Paste sheet'!B299="","",'S.D. Paste sheet'!B299)</f>
        <v/>
      </c>
      <c r="C299" s="20" t="str">
        <f>IF('S.D. Paste sheet'!C299="","",'S.D. Paste sheet'!C299)</f>
        <v/>
      </c>
      <c r="D299" s="20" t="str">
        <f>IF('S.D. Paste sheet'!D299="","",'S.D. Paste sheet'!D299)</f>
        <v/>
      </c>
      <c r="E299" s="20" t="str">
        <f>IF('S.D. Paste sheet'!E299="","",UPPER('S.D. Paste sheet'!E299))</f>
        <v/>
      </c>
      <c r="F299" s="20" t="str">
        <f>IF('S.D. Paste sheet'!F299="","",'S.D. Paste sheet'!F299)</f>
        <v/>
      </c>
      <c r="G299" s="20" t="str">
        <f>IF('S.D. Paste sheet'!G299="","",UPPER('S.D. Paste sheet'!G299))</f>
        <v/>
      </c>
      <c r="H299" s="20" t="str">
        <f>IF('S.D. Paste sheet'!H299="","",UPPER('S.D. Paste sheet'!H299))</f>
        <v/>
      </c>
      <c r="I299" s="20" t="str">
        <f>IF('S.D. Paste sheet'!I299="","",'S.D. Paste sheet'!I299)</f>
        <v/>
      </c>
      <c r="J299" s="20" t="str">
        <f>IF('S.D. Paste sheet'!J299="","",'S.D. Paste sheet'!J299)</f>
        <v/>
      </c>
      <c r="K299" s="20" t="str">
        <f>IF('S.D. Paste sheet'!K299="","",'S.D. Paste sheet'!K299)</f>
        <v/>
      </c>
      <c r="L299" s="20" t="str">
        <f>IF('S.D. Paste sheet'!L299="","",'S.D. Paste sheet'!L299)</f>
        <v/>
      </c>
      <c r="M299" s="20" t="str">
        <f>IF('S.D. Paste sheet'!M299="","",'S.D. Paste sheet'!M299)</f>
        <v/>
      </c>
      <c r="N299" s="20" t="str">
        <f>IF('S.D. Paste sheet'!N299="","",'S.D. Paste sheet'!N299)</f>
        <v/>
      </c>
      <c r="O299" s="20" t="str">
        <f>IF('S.D. Paste sheet'!O299="","",'S.D. Paste sheet'!O299)</f>
        <v>OBC</v>
      </c>
      <c r="P299" s="20" t="str">
        <f>IF('S.D. Paste sheet'!P299="","",'S.D. Paste sheet'!P299)</f>
        <v>Hindu</v>
      </c>
      <c r="Q299" s="20" t="str">
        <f>IF('S.D. Paste sheet'!Q299="","",'S.D. Paste sheet'!Q299)</f>
        <v/>
      </c>
      <c r="R299" s="20" t="str">
        <f>IF('S.D. Paste sheet'!R299="","",'S.D. Paste sheet'!R299)</f>
        <v>MAHATMA GANDHI GOVT. SCHOOL BAR (214110)</v>
      </c>
      <c r="S299" s="20">
        <f>IF('S.D. Paste sheet'!S299="","",'S.D. Paste sheet'!S299)</f>
        <v>8200204302</v>
      </c>
      <c r="T299" s="20" t="str">
        <f>IF('S.D. Paste sheet'!T299="","",'S.D. Paste sheet'!T299)</f>
        <v>XXXX9731</v>
      </c>
      <c r="U299" s="20" t="str">
        <f>IF('S.D. Paste sheet'!U299="","",'S.D. Paste sheet'!U299)</f>
        <v/>
      </c>
      <c r="V299" s="20">
        <f>IF('S.D. Paste sheet'!V299="","",'S.D. Paste sheet'!V299)</f>
        <v>9928884625</v>
      </c>
      <c r="W299" s="20" t="str">
        <f>IF('S.D. Paste sheet'!W299="","",'S.D. Paste sheet'!W299)</f>
        <v>GUJRO KI DHANI,RAIPUR,JHALA KI CHOKI,306105</v>
      </c>
      <c r="X299" s="20">
        <f>IF('S.D. Paste sheet'!X299="","",'S.D. Paste sheet'!X299)</f>
        <v>60000</v>
      </c>
      <c r="Y299" s="20" t="str">
        <f>IF('S.D. Paste sheet'!Y299="","",'S.D. Paste sheet'!Y299)</f>
        <v>N</v>
      </c>
      <c r="Z299" s="20" t="str">
        <f>IF('S.D. Paste sheet'!Z299="","",'S.D. Paste sheet'!Z299)</f>
        <v>N</v>
      </c>
      <c r="AA299" s="20" t="str">
        <f>IF('S.D. Paste sheet'!AA299="","",'S.D. Paste sheet'!AA299)</f>
        <v>No</v>
      </c>
      <c r="AB299" s="20">
        <f>IF('S.D. Paste sheet'!AB299="","",'S.D. Paste sheet'!AB299)</f>
        <v>14</v>
      </c>
      <c r="AC299" s="20" t="str">
        <f>IF('S.D. Paste sheet'!AC299="","",'S.D. Paste sheet'!AC299)</f>
        <v>None</v>
      </c>
      <c r="AD299" s="20">
        <f>IF('S.D. Paste sheet'!AD299="","",'S.D. Paste sheet'!AD299)</f>
        <v>4</v>
      </c>
      <c r="AE299" s="28"/>
      <c r="AF299" t="str">
        <f>IF(AK299="","",IF(AK299&gt;0,COUNT($AG$2:AG299),""))</f>
        <v/>
      </c>
      <c r="AG299" s="25" t="str">
        <f t="shared" si="130"/>
        <v/>
      </c>
      <c r="AH299" s="25" t="str">
        <f t="shared" si="131"/>
        <v/>
      </c>
      <c r="AI299" s="25" t="str">
        <f t="shared" si="132"/>
        <v/>
      </c>
      <c r="AJ299" s="25" t="str">
        <f t="shared" si="133"/>
        <v/>
      </c>
      <c r="AK299" s="25" t="str">
        <f t="shared" si="134"/>
        <v/>
      </c>
      <c r="AL299" s="25" t="str">
        <f t="shared" si="135"/>
        <v/>
      </c>
      <c r="AM299" s="25" t="str">
        <f t="shared" si="136"/>
        <v/>
      </c>
      <c r="AN299" s="25" t="str">
        <f t="shared" si="137"/>
        <v/>
      </c>
      <c r="AO299" s="25" t="str">
        <f t="shared" si="138"/>
        <v/>
      </c>
      <c r="AP299" s="25" t="str">
        <f t="shared" si="139"/>
        <v/>
      </c>
      <c r="AQ299" s="25" t="str">
        <f t="shared" si="140"/>
        <v/>
      </c>
      <c r="AR299" s="25" t="str">
        <f t="shared" si="141"/>
        <v/>
      </c>
      <c r="AS299" s="25" t="str">
        <f t="shared" si="142"/>
        <v/>
      </c>
      <c r="AT299" s="25" t="str">
        <f t="shared" si="143"/>
        <v/>
      </c>
      <c r="AU299" s="25" t="str">
        <f t="shared" si="144"/>
        <v/>
      </c>
      <c r="AV299" s="25" t="str">
        <f t="shared" si="145"/>
        <v/>
      </c>
      <c r="AW299" t="str">
        <f t="shared" si="162"/>
        <v/>
      </c>
      <c r="AX299" t="str">
        <f>IF(BC299="","",IF(BC299&gt;0,COUNT($AY$2:AY299),""))</f>
        <v/>
      </c>
      <c r="AY299" s="25" t="str">
        <f t="shared" si="146"/>
        <v/>
      </c>
      <c r="AZ299" s="25" t="str">
        <f t="shared" si="147"/>
        <v/>
      </c>
      <c r="BA299" s="25" t="str">
        <f t="shared" si="148"/>
        <v/>
      </c>
      <c r="BB299" s="25" t="str">
        <f t="shared" si="149"/>
        <v/>
      </c>
      <c r="BC299" s="25" t="str">
        <f t="shared" si="150"/>
        <v/>
      </c>
      <c r="BD299" s="25" t="str">
        <f t="shared" si="151"/>
        <v/>
      </c>
      <c r="BE299" s="25" t="str">
        <f t="shared" si="152"/>
        <v/>
      </c>
      <c r="BF299" s="25" t="str">
        <f t="shared" si="153"/>
        <v/>
      </c>
      <c r="BG299" s="25" t="str">
        <f t="shared" si="154"/>
        <v/>
      </c>
      <c r="BH299" s="25" t="str">
        <f t="shared" si="155"/>
        <v/>
      </c>
      <c r="BI299" s="25" t="str">
        <f t="shared" si="156"/>
        <v/>
      </c>
      <c r="BJ299" s="25" t="str">
        <f t="shared" si="157"/>
        <v/>
      </c>
      <c r="BK299" s="25" t="str">
        <f t="shared" si="158"/>
        <v/>
      </c>
      <c r="BL299" s="25" t="str">
        <f t="shared" si="159"/>
        <v/>
      </c>
      <c r="BM299" s="25" t="str">
        <f t="shared" si="160"/>
        <v/>
      </c>
      <c r="BN299" s="25" t="str">
        <f t="shared" si="161"/>
        <v/>
      </c>
    </row>
    <row r="300" spans="1:66" ht="30" x14ac:dyDescent="0.25">
      <c r="A300" s="20" t="str">
        <f>IF('S.D. Paste sheet'!A300="","",'S.D. Paste sheet'!A300)</f>
        <v/>
      </c>
      <c r="B300" s="20" t="str">
        <f>IF('S.D. Paste sheet'!B300="","",'S.D. Paste sheet'!B300)</f>
        <v/>
      </c>
      <c r="C300" s="20" t="str">
        <f>IF('S.D. Paste sheet'!C300="","",'S.D. Paste sheet'!C300)</f>
        <v/>
      </c>
      <c r="D300" s="20" t="str">
        <f>IF('S.D. Paste sheet'!D300="","",'S.D. Paste sheet'!D300)</f>
        <v/>
      </c>
      <c r="E300" s="20" t="str">
        <f>IF('S.D. Paste sheet'!E300="","",UPPER('S.D. Paste sheet'!E300))</f>
        <v/>
      </c>
      <c r="F300" s="20" t="str">
        <f>IF('S.D. Paste sheet'!F300="","",'S.D. Paste sheet'!F300)</f>
        <v/>
      </c>
      <c r="G300" s="20" t="str">
        <f>IF('S.D. Paste sheet'!G300="","",UPPER('S.D. Paste sheet'!G300))</f>
        <v/>
      </c>
      <c r="H300" s="20" t="str">
        <f>IF('S.D. Paste sheet'!H300="","",UPPER('S.D. Paste sheet'!H300))</f>
        <v/>
      </c>
      <c r="I300" s="20" t="str">
        <f>IF('S.D. Paste sheet'!I300="","",'S.D. Paste sheet'!I300)</f>
        <v/>
      </c>
      <c r="J300" s="20" t="str">
        <f>IF('S.D. Paste sheet'!J300="","",'S.D. Paste sheet'!J300)</f>
        <v/>
      </c>
      <c r="K300" s="20" t="str">
        <f>IF('S.D. Paste sheet'!K300="","",'S.D. Paste sheet'!K300)</f>
        <v/>
      </c>
      <c r="L300" s="20" t="str">
        <f>IF('S.D. Paste sheet'!L300="","",'S.D. Paste sheet'!L300)</f>
        <v/>
      </c>
      <c r="M300" s="20" t="str">
        <f>IF('S.D. Paste sheet'!M300="","",'S.D. Paste sheet'!M300)</f>
        <v/>
      </c>
      <c r="N300" s="20" t="str">
        <f>IF('S.D. Paste sheet'!N300="","",'S.D. Paste sheet'!N300)</f>
        <v/>
      </c>
      <c r="O300" s="20" t="str">
        <f>IF('S.D. Paste sheet'!O300="","",'S.D. Paste sheet'!O300)</f>
        <v>OBC</v>
      </c>
      <c r="P300" s="20" t="str">
        <f>IF('S.D. Paste sheet'!P300="","",'S.D. Paste sheet'!P300)</f>
        <v>Hindu</v>
      </c>
      <c r="Q300" s="20" t="str">
        <f>IF('S.D. Paste sheet'!Q300="","",'S.D. Paste sheet'!Q300)</f>
        <v/>
      </c>
      <c r="R300" s="20" t="str">
        <f>IF('S.D. Paste sheet'!R300="","",'S.D. Paste sheet'!R300)</f>
        <v>MAHATMA GANDHI GOVT. SCHOOL BAR (214110)</v>
      </c>
      <c r="S300" s="20">
        <f>IF('S.D. Paste sheet'!S300="","",'S.D. Paste sheet'!S300)</f>
        <v>8200204302</v>
      </c>
      <c r="T300" s="20" t="str">
        <f>IF('S.D. Paste sheet'!T300="","",'S.D. Paste sheet'!T300)</f>
        <v>XXXX8288</v>
      </c>
      <c r="U300" s="20" t="str">
        <f>IF('S.D. Paste sheet'!U300="","",'S.D. Paste sheet'!U300)</f>
        <v/>
      </c>
      <c r="V300" s="20">
        <f>IF('S.D. Paste sheet'!V300="","",'S.D. Paste sheet'!V300)</f>
        <v>9928913916</v>
      </c>
      <c r="W300" s="20" t="str">
        <f>IF('S.D. Paste sheet'!W300="","",'S.D. Paste sheet'!W300)</f>
        <v>lambigal,RAIPUR,RAIL MAGRA,306105</v>
      </c>
      <c r="X300" s="20">
        <f>IF('S.D. Paste sheet'!X300="","",'S.D. Paste sheet'!X300)</f>
        <v>96000</v>
      </c>
      <c r="Y300" s="20" t="str">
        <f>IF('S.D. Paste sheet'!Y300="","",'S.D. Paste sheet'!Y300)</f>
        <v>N</v>
      </c>
      <c r="Z300" s="20" t="str">
        <f>IF('S.D. Paste sheet'!Z300="","",'S.D. Paste sheet'!Z300)</f>
        <v>N</v>
      </c>
      <c r="AA300" s="20" t="str">
        <f>IF('S.D. Paste sheet'!AA300="","",'S.D. Paste sheet'!AA300)</f>
        <v>No</v>
      </c>
      <c r="AB300" s="20">
        <f>IF('S.D. Paste sheet'!AB300="","",'S.D. Paste sheet'!AB300)</f>
        <v>17</v>
      </c>
      <c r="AC300" s="20" t="str">
        <f>IF('S.D. Paste sheet'!AC300="","",'S.D. Paste sheet'!AC300)</f>
        <v>None</v>
      </c>
      <c r="AD300" s="20">
        <f>IF('S.D. Paste sheet'!AD300="","",'S.D. Paste sheet'!AD300)</f>
        <v>2</v>
      </c>
      <c r="AE300" s="28"/>
      <c r="AF300" t="str">
        <f>IF(AK300="","",IF(AK300&gt;0,COUNT($AG$2:AG300),""))</f>
        <v/>
      </c>
      <c r="AG300" s="25" t="str">
        <f t="shared" si="130"/>
        <v/>
      </c>
      <c r="AH300" s="25" t="str">
        <f t="shared" si="131"/>
        <v/>
      </c>
      <c r="AI300" s="25" t="str">
        <f t="shared" si="132"/>
        <v/>
      </c>
      <c r="AJ300" s="25" t="str">
        <f t="shared" si="133"/>
        <v/>
      </c>
      <c r="AK300" s="25" t="str">
        <f t="shared" si="134"/>
        <v/>
      </c>
      <c r="AL300" s="25" t="str">
        <f t="shared" si="135"/>
        <v/>
      </c>
      <c r="AM300" s="25" t="str">
        <f t="shared" si="136"/>
        <v/>
      </c>
      <c r="AN300" s="25" t="str">
        <f t="shared" si="137"/>
        <v/>
      </c>
      <c r="AO300" s="25" t="str">
        <f t="shared" si="138"/>
        <v/>
      </c>
      <c r="AP300" s="25" t="str">
        <f t="shared" si="139"/>
        <v/>
      </c>
      <c r="AQ300" s="25" t="str">
        <f t="shared" si="140"/>
        <v/>
      </c>
      <c r="AR300" s="25" t="str">
        <f t="shared" si="141"/>
        <v/>
      </c>
      <c r="AS300" s="25" t="str">
        <f t="shared" si="142"/>
        <v/>
      </c>
      <c r="AT300" s="25" t="str">
        <f t="shared" si="143"/>
        <v/>
      </c>
      <c r="AU300" s="25" t="str">
        <f t="shared" si="144"/>
        <v/>
      </c>
      <c r="AV300" s="25" t="str">
        <f t="shared" si="145"/>
        <v/>
      </c>
      <c r="AW300" t="str">
        <f t="shared" si="162"/>
        <v/>
      </c>
      <c r="AX300" t="str">
        <f>IF(BC300="","",IF(BC300&gt;0,COUNT($AY$2:AY300),""))</f>
        <v/>
      </c>
      <c r="AY300" s="25" t="str">
        <f t="shared" si="146"/>
        <v/>
      </c>
      <c r="AZ300" s="25" t="str">
        <f t="shared" si="147"/>
        <v/>
      </c>
      <c r="BA300" s="25" t="str">
        <f t="shared" si="148"/>
        <v/>
      </c>
      <c r="BB300" s="25" t="str">
        <f t="shared" si="149"/>
        <v/>
      </c>
      <c r="BC300" s="25" t="str">
        <f t="shared" si="150"/>
        <v/>
      </c>
      <c r="BD300" s="25" t="str">
        <f t="shared" si="151"/>
        <v/>
      </c>
      <c r="BE300" s="25" t="str">
        <f t="shared" si="152"/>
        <v/>
      </c>
      <c r="BF300" s="25" t="str">
        <f t="shared" si="153"/>
        <v/>
      </c>
      <c r="BG300" s="25" t="str">
        <f t="shared" si="154"/>
        <v/>
      </c>
      <c r="BH300" s="25" t="str">
        <f t="shared" si="155"/>
        <v/>
      </c>
      <c r="BI300" s="25" t="str">
        <f t="shared" si="156"/>
        <v/>
      </c>
      <c r="BJ300" s="25" t="str">
        <f t="shared" si="157"/>
        <v/>
      </c>
      <c r="BK300" s="25" t="str">
        <f t="shared" si="158"/>
        <v/>
      </c>
      <c r="BL300" s="25" t="str">
        <f t="shared" si="159"/>
        <v/>
      </c>
      <c r="BM300" s="25" t="str">
        <f t="shared" si="160"/>
        <v/>
      </c>
      <c r="BN300" s="25" t="str">
        <f t="shared" si="161"/>
        <v/>
      </c>
    </row>
    <row r="301" spans="1:66" ht="30" x14ac:dyDescent="0.25">
      <c r="A301" s="20" t="str">
        <f>IF('S.D. Paste sheet'!A301="","",'S.D. Paste sheet'!A301)</f>
        <v/>
      </c>
      <c r="B301" s="20" t="str">
        <f>IF('S.D. Paste sheet'!B301="","",'S.D. Paste sheet'!B301)</f>
        <v/>
      </c>
      <c r="C301" s="20" t="str">
        <f>IF('S.D. Paste sheet'!C301="","",'S.D. Paste sheet'!C301)</f>
        <v/>
      </c>
      <c r="D301" s="20" t="str">
        <f>IF('S.D. Paste sheet'!D301="","",'S.D. Paste sheet'!D301)</f>
        <v/>
      </c>
      <c r="E301" s="20" t="str">
        <f>IF('S.D. Paste sheet'!E301="","",UPPER('S.D. Paste sheet'!E301))</f>
        <v/>
      </c>
      <c r="F301" s="20" t="str">
        <f>IF('S.D. Paste sheet'!F301="","",'S.D. Paste sheet'!F301)</f>
        <v/>
      </c>
      <c r="G301" s="20" t="str">
        <f>IF('S.D. Paste sheet'!G301="","",UPPER('S.D. Paste sheet'!G301))</f>
        <v/>
      </c>
      <c r="H301" s="20" t="str">
        <f>IF('S.D. Paste sheet'!H301="","",UPPER('S.D. Paste sheet'!H301))</f>
        <v/>
      </c>
      <c r="I301" s="20" t="str">
        <f>IF('S.D. Paste sheet'!I301="","",'S.D. Paste sheet'!I301)</f>
        <v/>
      </c>
      <c r="J301" s="20" t="str">
        <f>IF('S.D. Paste sheet'!J301="","",'S.D. Paste sheet'!J301)</f>
        <v/>
      </c>
      <c r="K301" s="20" t="str">
        <f>IF('S.D. Paste sheet'!K301="","",'S.D. Paste sheet'!K301)</f>
        <v/>
      </c>
      <c r="L301" s="20" t="str">
        <f>IF('S.D. Paste sheet'!L301="","",'S.D. Paste sheet'!L301)</f>
        <v/>
      </c>
      <c r="M301" s="20" t="str">
        <f>IF('S.D. Paste sheet'!M301="","",'S.D. Paste sheet'!M301)</f>
        <v/>
      </c>
      <c r="N301" s="20" t="str">
        <f>IF('S.D. Paste sheet'!N301="","",'S.D. Paste sheet'!N301)</f>
        <v/>
      </c>
      <c r="O301" s="20" t="str">
        <f>IF('S.D. Paste sheet'!O301="","",'S.D. Paste sheet'!O301)</f>
        <v>OBC</v>
      </c>
      <c r="P301" s="20" t="str">
        <f>IF('S.D. Paste sheet'!P301="","",'S.D. Paste sheet'!P301)</f>
        <v>Hindu</v>
      </c>
      <c r="Q301" s="20" t="str">
        <f>IF('S.D. Paste sheet'!Q301="","",'S.D. Paste sheet'!Q301)</f>
        <v/>
      </c>
      <c r="R301" s="20" t="str">
        <f>IF('S.D. Paste sheet'!R301="","",'S.D. Paste sheet'!R301)</f>
        <v>MAHATMA GANDHI GOVT. SCHOOL BAR (214110)</v>
      </c>
      <c r="S301" s="20">
        <f>IF('S.D. Paste sheet'!S301="","",'S.D. Paste sheet'!S301)</f>
        <v>8200204302</v>
      </c>
      <c r="T301" s="20" t="str">
        <f>IF('S.D. Paste sheet'!T301="","",'S.D. Paste sheet'!T301)</f>
        <v>XXXX9242</v>
      </c>
      <c r="U301" s="20" t="str">
        <f>IF('S.D. Paste sheet'!U301="","",'S.D. Paste sheet'!U301)</f>
        <v>VXGNXWV</v>
      </c>
      <c r="V301" s="20">
        <f>IF('S.D. Paste sheet'!V301="","",'S.D. Paste sheet'!V301)</f>
        <v>9799382577</v>
      </c>
      <c r="W301" s="20" t="str">
        <f>IF('S.D. Paste sheet'!W301="","",'S.D. Paste sheet'!W301)</f>
        <v>NAI COLONY BAR,RAIPUR,BAR,306105</v>
      </c>
      <c r="X301" s="20">
        <f>IF('S.D. Paste sheet'!X301="","",'S.D. Paste sheet'!X301)</f>
        <v>42000</v>
      </c>
      <c r="Y301" s="20" t="str">
        <f>IF('S.D. Paste sheet'!Y301="","",'S.D. Paste sheet'!Y301)</f>
        <v>N</v>
      </c>
      <c r="Z301" s="20" t="str">
        <f>IF('S.D. Paste sheet'!Z301="","",'S.D. Paste sheet'!Z301)</f>
        <v>N</v>
      </c>
      <c r="AA301" s="20" t="str">
        <f>IF('S.D. Paste sheet'!AA301="","",'S.D. Paste sheet'!AA301)</f>
        <v>No</v>
      </c>
      <c r="AB301" s="20">
        <f>IF('S.D. Paste sheet'!AB301="","",'S.D. Paste sheet'!AB301)</f>
        <v>16</v>
      </c>
      <c r="AC301" s="20" t="str">
        <f>IF('S.D. Paste sheet'!AC301="","",'S.D. Paste sheet'!AC301)</f>
        <v>None</v>
      </c>
      <c r="AD301" s="20">
        <f>IF('S.D. Paste sheet'!AD301="","",'S.D. Paste sheet'!AD301)</f>
        <v>0</v>
      </c>
      <c r="AE301" s="28"/>
      <c r="AF301" t="str">
        <f>IF(AK301="","",IF(AK301&gt;0,COUNT($AG$2:AG301),""))</f>
        <v/>
      </c>
      <c r="AG301" s="25" t="str">
        <f t="shared" si="130"/>
        <v/>
      </c>
      <c r="AH301" s="25" t="str">
        <f t="shared" si="131"/>
        <v/>
      </c>
      <c r="AI301" s="25" t="str">
        <f t="shared" si="132"/>
        <v/>
      </c>
      <c r="AJ301" s="25" t="str">
        <f t="shared" si="133"/>
        <v/>
      </c>
      <c r="AK301" s="25" t="str">
        <f t="shared" si="134"/>
        <v/>
      </c>
      <c r="AL301" s="25" t="str">
        <f t="shared" si="135"/>
        <v/>
      </c>
      <c r="AM301" s="25" t="str">
        <f t="shared" si="136"/>
        <v/>
      </c>
      <c r="AN301" s="25" t="str">
        <f t="shared" si="137"/>
        <v/>
      </c>
      <c r="AO301" s="25" t="str">
        <f t="shared" si="138"/>
        <v/>
      </c>
      <c r="AP301" s="25" t="str">
        <f t="shared" si="139"/>
        <v/>
      </c>
      <c r="AQ301" s="25" t="str">
        <f t="shared" si="140"/>
        <v/>
      </c>
      <c r="AR301" s="25" t="str">
        <f t="shared" si="141"/>
        <v/>
      </c>
      <c r="AS301" s="25" t="str">
        <f t="shared" si="142"/>
        <v/>
      </c>
      <c r="AT301" s="25" t="str">
        <f t="shared" si="143"/>
        <v/>
      </c>
      <c r="AU301" s="25" t="str">
        <f t="shared" si="144"/>
        <v/>
      </c>
      <c r="AV301" s="25" t="str">
        <f t="shared" si="145"/>
        <v/>
      </c>
      <c r="AW301" t="str">
        <f t="shared" si="162"/>
        <v/>
      </c>
      <c r="AX301" t="str">
        <f>IF(BC301="","",IF(BC301&gt;0,COUNT($AY$2:AY301),""))</f>
        <v/>
      </c>
      <c r="AY301" s="25" t="str">
        <f t="shared" si="146"/>
        <v/>
      </c>
      <c r="AZ301" s="25" t="str">
        <f t="shared" si="147"/>
        <v/>
      </c>
      <c r="BA301" s="25" t="str">
        <f t="shared" si="148"/>
        <v/>
      </c>
      <c r="BB301" s="25" t="str">
        <f t="shared" si="149"/>
        <v/>
      </c>
      <c r="BC301" s="25" t="str">
        <f t="shared" si="150"/>
        <v/>
      </c>
      <c r="BD301" s="25" t="str">
        <f t="shared" si="151"/>
        <v/>
      </c>
      <c r="BE301" s="25" t="str">
        <f t="shared" si="152"/>
        <v/>
      </c>
      <c r="BF301" s="25" t="str">
        <f t="shared" si="153"/>
        <v/>
      </c>
      <c r="BG301" s="25" t="str">
        <f t="shared" si="154"/>
        <v/>
      </c>
      <c r="BH301" s="25" t="str">
        <f t="shared" si="155"/>
        <v/>
      </c>
      <c r="BI301" s="25" t="str">
        <f t="shared" si="156"/>
        <v/>
      </c>
      <c r="BJ301" s="25" t="str">
        <f t="shared" si="157"/>
        <v/>
      </c>
      <c r="BK301" s="25" t="str">
        <f t="shared" si="158"/>
        <v/>
      </c>
      <c r="BL301" s="25" t="str">
        <f t="shared" si="159"/>
        <v/>
      </c>
      <c r="BM301" s="25" t="str">
        <f t="shared" si="160"/>
        <v/>
      </c>
      <c r="BN301" s="25" t="str">
        <f t="shared" si="161"/>
        <v/>
      </c>
    </row>
    <row r="302" spans="1:66" ht="30" x14ac:dyDescent="0.25">
      <c r="A302" s="20" t="str">
        <f>IF('S.D. Paste sheet'!A302="","",'S.D. Paste sheet'!A302)</f>
        <v/>
      </c>
      <c r="B302" s="20" t="str">
        <f>IF('S.D. Paste sheet'!B302="","",'S.D. Paste sheet'!B302)</f>
        <v/>
      </c>
      <c r="C302" s="20" t="str">
        <f>IF('S.D. Paste sheet'!C302="","",'S.D. Paste sheet'!C302)</f>
        <v/>
      </c>
      <c r="D302" s="20" t="str">
        <f>IF('S.D. Paste sheet'!D302="","",'S.D. Paste sheet'!D302)</f>
        <v/>
      </c>
      <c r="E302" s="20" t="str">
        <f>IF('S.D. Paste sheet'!E302="","",UPPER('S.D. Paste sheet'!E302))</f>
        <v/>
      </c>
      <c r="F302" s="20" t="str">
        <f>IF('S.D. Paste sheet'!F302="","",'S.D. Paste sheet'!F302)</f>
        <v/>
      </c>
      <c r="G302" s="20" t="str">
        <f>IF('S.D. Paste sheet'!G302="","",UPPER('S.D. Paste sheet'!G302))</f>
        <v/>
      </c>
      <c r="H302" s="20" t="str">
        <f>IF('S.D. Paste sheet'!H302="","",UPPER('S.D. Paste sheet'!H302))</f>
        <v/>
      </c>
      <c r="I302" s="20" t="str">
        <f>IF('S.D. Paste sheet'!I302="","",'S.D. Paste sheet'!I302)</f>
        <v/>
      </c>
      <c r="J302" s="20" t="str">
        <f>IF('S.D. Paste sheet'!J302="","",'S.D. Paste sheet'!J302)</f>
        <v/>
      </c>
      <c r="K302" s="20" t="str">
        <f>IF('S.D. Paste sheet'!K302="","",'S.D. Paste sheet'!K302)</f>
        <v/>
      </c>
      <c r="L302" s="20" t="str">
        <f>IF('S.D. Paste sheet'!L302="","",'S.D. Paste sheet'!L302)</f>
        <v/>
      </c>
      <c r="M302" s="20" t="str">
        <f>IF('S.D. Paste sheet'!M302="","",'S.D. Paste sheet'!M302)</f>
        <v/>
      </c>
      <c r="N302" s="20" t="str">
        <f>IF('S.D. Paste sheet'!N302="","",'S.D. Paste sheet'!N302)</f>
        <v/>
      </c>
      <c r="O302" s="20" t="str">
        <f>IF('S.D. Paste sheet'!O302="","",'S.D. Paste sheet'!O302)</f>
        <v>OBC</v>
      </c>
      <c r="P302" s="20" t="str">
        <f>IF('S.D. Paste sheet'!P302="","",'S.D. Paste sheet'!P302)</f>
        <v>Muslim</v>
      </c>
      <c r="Q302" s="20" t="str">
        <f>IF('S.D. Paste sheet'!Q302="","",'S.D. Paste sheet'!Q302)</f>
        <v/>
      </c>
      <c r="R302" s="20" t="str">
        <f>IF('S.D. Paste sheet'!R302="","",'S.D. Paste sheet'!R302)</f>
        <v>MAHATMA GANDHI GOVT. SCHOOL BAR (214110)</v>
      </c>
      <c r="S302" s="20">
        <f>IF('S.D. Paste sheet'!S302="","",'S.D. Paste sheet'!S302)</f>
        <v>8200204302</v>
      </c>
      <c r="T302" s="20" t="str">
        <f>IF('S.D. Paste sheet'!T302="","",'S.D. Paste sheet'!T302)</f>
        <v>XXXX8596</v>
      </c>
      <c r="U302" s="20" t="str">
        <f>IF('S.D. Paste sheet'!U302="","",'S.D. Paste sheet'!U302)</f>
        <v>YWCSWGS</v>
      </c>
      <c r="V302" s="20">
        <f>IF('S.D. Paste sheet'!V302="","",'S.D. Paste sheet'!V302)</f>
        <v>9929211796</v>
      </c>
      <c r="W302" s="20" t="str">
        <f>IF('S.D. Paste sheet'!W302="","",'S.D. Paste sheet'!W302)</f>
        <v>Panchayat ke pichhe,RAIPUR,BAR,306105</v>
      </c>
      <c r="X302" s="20">
        <f>IF('S.D. Paste sheet'!X302="","",'S.D. Paste sheet'!X302)</f>
        <v>36000</v>
      </c>
      <c r="Y302" s="20" t="str">
        <f>IF('S.D. Paste sheet'!Y302="","",'S.D. Paste sheet'!Y302)</f>
        <v>N</v>
      </c>
      <c r="Z302" s="20" t="str">
        <f>IF('S.D. Paste sheet'!Z302="","",'S.D. Paste sheet'!Z302)</f>
        <v>N</v>
      </c>
      <c r="AA302" s="20" t="str">
        <f>IF('S.D. Paste sheet'!AA302="","",'S.D. Paste sheet'!AA302)</f>
        <v>Yes</v>
      </c>
      <c r="AB302" s="20">
        <f>IF('S.D. Paste sheet'!AB302="","",'S.D. Paste sheet'!AB302)</f>
        <v>15</v>
      </c>
      <c r="AC302" s="20" t="str">
        <f>IF('S.D. Paste sheet'!AC302="","",'S.D. Paste sheet'!AC302)</f>
        <v>None</v>
      </c>
      <c r="AD302" s="20">
        <f>IF('S.D. Paste sheet'!AD302="","",'S.D. Paste sheet'!AD302)</f>
        <v>0</v>
      </c>
      <c r="AE302" s="28"/>
      <c r="AF302" t="str">
        <f>IF(AK302="","",IF(AK302&gt;0,COUNT($AG$2:AG302),""))</f>
        <v/>
      </c>
      <c r="AG302" s="25" t="str">
        <f t="shared" si="130"/>
        <v/>
      </c>
      <c r="AH302" s="25" t="str">
        <f t="shared" si="131"/>
        <v/>
      </c>
      <c r="AI302" s="25" t="str">
        <f t="shared" si="132"/>
        <v/>
      </c>
      <c r="AJ302" s="25" t="str">
        <f t="shared" si="133"/>
        <v/>
      </c>
      <c r="AK302" s="25" t="str">
        <f t="shared" si="134"/>
        <v/>
      </c>
      <c r="AL302" s="25" t="str">
        <f t="shared" si="135"/>
        <v/>
      </c>
      <c r="AM302" s="25" t="str">
        <f t="shared" si="136"/>
        <v/>
      </c>
      <c r="AN302" s="25" t="str">
        <f t="shared" si="137"/>
        <v/>
      </c>
      <c r="AO302" s="25" t="str">
        <f t="shared" si="138"/>
        <v/>
      </c>
      <c r="AP302" s="25" t="str">
        <f t="shared" si="139"/>
        <v/>
      </c>
      <c r="AQ302" s="25" t="str">
        <f t="shared" si="140"/>
        <v/>
      </c>
      <c r="AR302" s="25" t="str">
        <f t="shared" si="141"/>
        <v/>
      </c>
      <c r="AS302" s="25" t="str">
        <f t="shared" si="142"/>
        <v/>
      </c>
      <c r="AT302" s="25" t="str">
        <f t="shared" si="143"/>
        <v/>
      </c>
      <c r="AU302" s="25" t="str">
        <f t="shared" si="144"/>
        <v/>
      </c>
      <c r="AV302" s="25" t="str">
        <f t="shared" si="145"/>
        <v/>
      </c>
      <c r="AW302" t="str">
        <f t="shared" si="162"/>
        <v/>
      </c>
      <c r="AX302" t="str">
        <f>IF(BC302="","",IF(BC302&gt;0,COUNT($AY$2:AY302),""))</f>
        <v/>
      </c>
      <c r="AY302" s="25" t="str">
        <f t="shared" si="146"/>
        <v/>
      </c>
      <c r="AZ302" s="25" t="str">
        <f t="shared" si="147"/>
        <v/>
      </c>
      <c r="BA302" s="25" t="str">
        <f t="shared" si="148"/>
        <v/>
      </c>
      <c r="BB302" s="25" t="str">
        <f t="shared" si="149"/>
        <v/>
      </c>
      <c r="BC302" s="25" t="str">
        <f t="shared" si="150"/>
        <v/>
      </c>
      <c r="BD302" s="25" t="str">
        <f t="shared" si="151"/>
        <v/>
      </c>
      <c r="BE302" s="25" t="str">
        <f t="shared" si="152"/>
        <v/>
      </c>
      <c r="BF302" s="25" t="str">
        <f t="shared" si="153"/>
        <v/>
      </c>
      <c r="BG302" s="25" t="str">
        <f t="shared" si="154"/>
        <v/>
      </c>
      <c r="BH302" s="25" t="str">
        <f t="shared" si="155"/>
        <v/>
      </c>
      <c r="BI302" s="25" t="str">
        <f t="shared" si="156"/>
        <v/>
      </c>
      <c r="BJ302" s="25" t="str">
        <f t="shared" si="157"/>
        <v/>
      </c>
      <c r="BK302" s="25" t="str">
        <f t="shared" si="158"/>
        <v/>
      </c>
      <c r="BL302" s="25" t="str">
        <f t="shared" si="159"/>
        <v/>
      </c>
      <c r="BM302" s="25" t="str">
        <f t="shared" si="160"/>
        <v/>
      </c>
      <c r="BN302" s="25" t="str">
        <f t="shared" si="161"/>
        <v/>
      </c>
    </row>
    <row r="303" spans="1:66" ht="30" x14ac:dyDescent="0.25">
      <c r="A303" s="20" t="str">
        <f>IF('S.D. Paste sheet'!A303="","",'S.D. Paste sheet'!A303)</f>
        <v/>
      </c>
      <c r="B303" s="20" t="str">
        <f>IF('S.D. Paste sheet'!B303="","",'S.D. Paste sheet'!B303)</f>
        <v/>
      </c>
      <c r="C303" s="20" t="str">
        <f>IF('S.D. Paste sheet'!C303="","",'S.D. Paste sheet'!C303)</f>
        <v/>
      </c>
      <c r="D303" s="20" t="str">
        <f>IF('S.D. Paste sheet'!D303="","",'S.D. Paste sheet'!D303)</f>
        <v/>
      </c>
      <c r="E303" s="20" t="str">
        <f>IF('S.D. Paste sheet'!E303="","",UPPER('S.D. Paste sheet'!E303))</f>
        <v/>
      </c>
      <c r="F303" s="20" t="str">
        <f>IF('S.D. Paste sheet'!F303="","",'S.D. Paste sheet'!F303)</f>
        <v/>
      </c>
      <c r="G303" s="20" t="str">
        <f>IF('S.D. Paste sheet'!G303="","",UPPER('S.D. Paste sheet'!G303))</f>
        <v/>
      </c>
      <c r="H303" s="20" t="str">
        <f>IF('S.D. Paste sheet'!H303="","",UPPER('S.D. Paste sheet'!H303))</f>
        <v/>
      </c>
      <c r="I303" s="20" t="str">
        <f>IF('S.D. Paste sheet'!I303="","",'S.D. Paste sheet'!I303)</f>
        <v/>
      </c>
      <c r="J303" s="20" t="str">
        <f>IF('S.D. Paste sheet'!J303="","",'S.D. Paste sheet'!J303)</f>
        <v/>
      </c>
      <c r="K303" s="20" t="str">
        <f>IF('S.D. Paste sheet'!K303="","",'S.D. Paste sheet'!K303)</f>
        <v/>
      </c>
      <c r="L303" s="20" t="str">
        <f>IF('S.D. Paste sheet'!L303="","",'S.D. Paste sheet'!L303)</f>
        <v/>
      </c>
      <c r="M303" s="20" t="str">
        <f>IF('S.D. Paste sheet'!M303="","",'S.D. Paste sheet'!M303)</f>
        <v/>
      </c>
      <c r="N303" s="20" t="str">
        <f>IF('S.D. Paste sheet'!N303="","",'S.D. Paste sheet'!N303)</f>
        <v/>
      </c>
      <c r="O303" s="20" t="str">
        <f>IF('S.D. Paste sheet'!O303="","",'S.D. Paste sheet'!O303)</f>
        <v>OBC</v>
      </c>
      <c r="P303" s="20" t="str">
        <f>IF('S.D. Paste sheet'!P303="","",'S.D. Paste sheet'!P303)</f>
        <v>Hindu</v>
      </c>
      <c r="Q303" s="20" t="str">
        <f>IF('S.D. Paste sheet'!Q303="","",'S.D. Paste sheet'!Q303)</f>
        <v/>
      </c>
      <c r="R303" s="20" t="str">
        <f>IF('S.D. Paste sheet'!R303="","",'S.D. Paste sheet'!R303)</f>
        <v>MAHATMA GANDHI GOVT. SCHOOL BAR (214110)</v>
      </c>
      <c r="S303" s="20">
        <f>IF('S.D. Paste sheet'!S303="","",'S.D. Paste sheet'!S303)</f>
        <v>8200204302</v>
      </c>
      <c r="T303" s="20" t="str">
        <f>IF('S.D. Paste sheet'!T303="","",'S.D. Paste sheet'!T303)</f>
        <v>XXXX7351</v>
      </c>
      <c r="U303" s="20" t="str">
        <f>IF('S.D. Paste sheet'!U303="","",'S.D. Paste sheet'!U303)</f>
        <v>VBBGVNT</v>
      </c>
      <c r="V303" s="20">
        <f>IF('S.D. Paste sheet'!V303="","",'S.D. Paste sheet'!V303)</f>
        <v>9784723621</v>
      </c>
      <c r="W303" s="20" t="str">
        <f>IF('S.D. Paste sheet'!W303="","",'S.D. Paste sheet'!W303)</f>
        <v>Gehloto ka Bera,RAIPUR,BAR,306105</v>
      </c>
      <c r="X303" s="20">
        <f>IF('S.D. Paste sheet'!X303="","",'S.D. Paste sheet'!X303)</f>
        <v>60000</v>
      </c>
      <c r="Y303" s="20" t="str">
        <f>IF('S.D. Paste sheet'!Y303="","",'S.D. Paste sheet'!Y303)</f>
        <v>N</v>
      </c>
      <c r="Z303" s="20" t="str">
        <f>IF('S.D. Paste sheet'!Z303="","",'S.D. Paste sheet'!Z303)</f>
        <v>N</v>
      </c>
      <c r="AA303" s="20" t="str">
        <f>IF('S.D. Paste sheet'!AA303="","",'S.D. Paste sheet'!AA303)</f>
        <v>No</v>
      </c>
      <c r="AB303" s="20">
        <f>IF('S.D. Paste sheet'!AB303="","",'S.D. Paste sheet'!AB303)</f>
        <v>14</v>
      </c>
      <c r="AC303" s="20" t="str">
        <f>IF('S.D. Paste sheet'!AC303="","",'S.D. Paste sheet'!AC303)</f>
        <v>None</v>
      </c>
      <c r="AD303" s="20">
        <f>IF('S.D. Paste sheet'!AD303="","",'S.D. Paste sheet'!AD303)</f>
        <v>2</v>
      </c>
      <c r="AE303" s="28"/>
      <c r="AF303" t="str">
        <f>IF(AK303="","",IF(AK303&gt;0,COUNT($AG$2:AG303),""))</f>
        <v/>
      </c>
      <c r="AG303" s="25" t="str">
        <f t="shared" si="130"/>
        <v/>
      </c>
      <c r="AH303" s="25" t="str">
        <f t="shared" si="131"/>
        <v/>
      </c>
      <c r="AI303" s="25" t="str">
        <f t="shared" si="132"/>
        <v/>
      </c>
      <c r="AJ303" s="25" t="str">
        <f t="shared" si="133"/>
        <v/>
      </c>
      <c r="AK303" s="25" t="str">
        <f t="shared" si="134"/>
        <v/>
      </c>
      <c r="AL303" s="25" t="str">
        <f t="shared" si="135"/>
        <v/>
      </c>
      <c r="AM303" s="25" t="str">
        <f t="shared" si="136"/>
        <v/>
      </c>
      <c r="AN303" s="25" t="str">
        <f t="shared" si="137"/>
        <v/>
      </c>
      <c r="AO303" s="25" t="str">
        <f t="shared" si="138"/>
        <v/>
      </c>
      <c r="AP303" s="25" t="str">
        <f t="shared" si="139"/>
        <v/>
      </c>
      <c r="AQ303" s="25" t="str">
        <f t="shared" si="140"/>
        <v/>
      </c>
      <c r="AR303" s="25" t="str">
        <f t="shared" si="141"/>
        <v/>
      </c>
      <c r="AS303" s="25" t="str">
        <f t="shared" si="142"/>
        <v/>
      </c>
      <c r="AT303" s="25" t="str">
        <f t="shared" si="143"/>
        <v/>
      </c>
      <c r="AU303" s="25" t="str">
        <f t="shared" si="144"/>
        <v/>
      </c>
      <c r="AV303" s="25" t="str">
        <f t="shared" si="145"/>
        <v/>
      </c>
      <c r="AW303" t="str">
        <f t="shared" si="162"/>
        <v/>
      </c>
      <c r="AX303" t="str">
        <f>IF(BC303="","",IF(BC303&gt;0,COUNT($AY$2:AY303),""))</f>
        <v/>
      </c>
      <c r="AY303" s="25" t="str">
        <f t="shared" si="146"/>
        <v/>
      </c>
      <c r="AZ303" s="25" t="str">
        <f t="shared" si="147"/>
        <v/>
      </c>
      <c r="BA303" s="25" t="str">
        <f t="shared" si="148"/>
        <v/>
      </c>
      <c r="BB303" s="25" t="str">
        <f t="shared" si="149"/>
        <v/>
      </c>
      <c r="BC303" s="25" t="str">
        <f t="shared" si="150"/>
        <v/>
      </c>
      <c r="BD303" s="25" t="str">
        <f t="shared" si="151"/>
        <v/>
      </c>
      <c r="BE303" s="25" t="str">
        <f t="shared" si="152"/>
        <v/>
      </c>
      <c r="BF303" s="25" t="str">
        <f t="shared" si="153"/>
        <v/>
      </c>
      <c r="BG303" s="25" t="str">
        <f t="shared" si="154"/>
        <v/>
      </c>
      <c r="BH303" s="25" t="str">
        <f t="shared" si="155"/>
        <v/>
      </c>
      <c r="BI303" s="25" t="str">
        <f t="shared" si="156"/>
        <v/>
      </c>
      <c r="BJ303" s="25" t="str">
        <f t="shared" si="157"/>
        <v/>
      </c>
      <c r="BK303" s="25" t="str">
        <f t="shared" si="158"/>
        <v/>
      </c>
      <c r="BL303" s="25" t="str">
        <f t="shared" si="159"/>
        <v/>
      </c>
      <c r="BM303" s="25" t="str">
        <f t="shared" si="160"/>
        <v/>
      </c>
      <c r="BN303" s="25" t="str">
        <f t="shared" si="161"/>
        <v/>
      </c>
    </row>
    <row r="304" spans="1:66" ht="30" x14ac:dyDescent="0.25">
      <c r="A304" s="20" t="str">
        <f>IF('S.D. Paste sheet'!A304="","",'S.D. Paste sheet'!A304)</f>
        <v/>
      </c>
      <c r="B304" s="20" t="str">
        <f>IF('S.D. Paste sheet'!B304="","",'S.D. Paste sheet'!B304)</f>
        <v/>
      </c>
      <c r="C304" s="20" t="str">
        <f>IF('S.D. Paste sheet'!C304="","",'S.D. Paste sheet'!C304)</f>
        <v/>
      </c>
      <c r="D304" s="20" t="str">
        <f>IF('S.D. Paste sheet'!D304="","",'S.D. Paste sheet'!D304)</f>
        <v/>
      </c>
      <c r="E304" s="20" t="str">
        <f>IF('S.D. Paste sheet'!E304="","",UPPER('S.D. Paste sheet'!E304))</f>
        <v/>
      </c>
      <c r="F304" s="20" t="str">
        <f>IF('S.D. Paste sheet'!F304="","",'S.D. Paste sheet'!F304)</f>
        <v/>
      </c>
      <c r="G304" s="20" t="str">
        <f>IF('S.D. Paste sheet'!G304="","",UPPER('S.D. Paste sheet'!G304))</f>
        <v/>
      </c>
      <c r="H304" s="20" t="str">
        <f>IF('S.D. Paste sheet'!H304="","",UPPER('S.D. Paste sheet'!H304))</f>
        <v/>
      </c>
      <c r="I304" s="20" t="str">
        <f>IF('S.D. Paste sheet'!I304="","",'S.D. Paste sheet'!I304)</f>
        <v/>
      </c>
      <c r="J304" s="20" t="str">
        <f>IF('S.D. Paste sheet'!J304="","",'S.D. Paste sheet'!J304)</f>
        <v/>
      </c>
      <c r="K304" s="20" t="str">
        <f>IF('S.D. Paste sheet'!K304="","",'S.D. Paste sheet'!K304)</f>
        <v/>
      </c>
      <c r="L304" s="20" t="str">
        <f>IF('S.D. Paste sheet'!L304="","",'S.D. Paste sheet'!L304)</f>
        <v/>
      </c>
      <c r="M304" s="20" t="str">
        <f>IF('S.D. Paste sheet'!M304="","",'S.D. Paste sheet'!M304)</f>
        <v/>
      </c>
      <c r="N304" s="20" t="str">
        <f>IF('S.D. Paste sheet'!N304="","",'S.D. Paste sheet'!N304)</f>
        <v/>
      </c>
      <c r="O304" s="20" t="str">
        <f>IF('S.D. Paste sheet'!O304="","",'S.D. Paste sheet'!O304)</f>
        <v>OBC</v>
      </c>
      <c r="P304" s="20" t="str">
        <f>IF('S.D. Paste sheet'!P304="","",'S.D. Paste sheet'!P304)</f>
        <v>Hindu</v>
      </c>
      <c r="Q304" s="20" t="str">
        <f>IF('S.D. Paste sheet'!Q304="","",'S.D. Paste sheet'!Q304)</f>
        <v/>
      </c>
      <c r="R304" s="20" t="str">
        <f>IF('S.D. Paste sheet'!R304="","",'S.D. Paste sheet'!R304)</f>
        <v>MAHATMA GANDHI GOVT. SCHOOL BAR (214110)</v>
      </c>
      <c r="S304" s="20">
        <f>IF('S.D. Paste sheet'!S304="","",'S.D. Paste sheet'!S304)</f>
        <v>8200204302</v>
      </c>
      <c r="T304" s="20" t="str">
        <f>IF('S.D. Paste sheet'!T304="","",'S.D. Paste sheet'!T304)</f>
        <v>XXXX0686</v>
      </c>
      <c r="U304" s="20" t="str">
        <f>IF('S.D. Paste sheet'!U304="","",'S.D. Paste sheet'!U304)</f>
        <v>YBKBEKB</v>
      </c>
      <c r="V304" s="20">
        <f>IF('S.D. Paste sheet'!V304="","",'S.D. Paste sheet'!V304)</f>
        <v>9509672925</v>
      </c>
      <c r="W304" s="20" t="str">
        <f>IF('S.D. Paste sheet'!W304="","",'S.D. Paste sheet'!W304)</f>
        <v>RAIL MAGARA ,RAIPUR,V-P BAR,306105</v>
      </c>
      <c r="X304" s="20">
        <f>IF('S.D. Paste sheet'!X304="","",'S.D. Paste sheet'!X304)</f>
        <v>72000</v>
      </c>
      <c r="Y304" s="20" t="str">
        <f>IF('S.D. Paste sheet'!Y304="","",'S.D. Paste sheet'!Y304)</f>
        <v>N</v>
      </c>
      <c r="Z304" s="20" t="str">
        <f>IF('S.D. Paste sheet'!Z304="","",'S.D. Paste sheet'!Z304)</f>
        <v>N</v>
      </c>
      <c r="AA304" s="20" t="str">
        <f>IF('S.D. Paste sheet'!AA304="","",'S.D. Paste sheet'!AA304)</f>
        <v>No</v>
      </c>
      <c r="AB304" s="20">
        <f>IF('S.D. Paste sheet'!AB304="","",'S.D. Paste sheet'!AB304)</f>
        <v>15</v>
      </c>
      <c r="AC304" s="20" t="str">
        <f>IF('S.D. Paste sheet'!AC304="","",'S.D. Paste sheet'!AC304)</f>
        <v>None</v>
      </c>
      <c r="AD304" s="20">
        <f>IF('S.D. Paste sheet'!AD304="","",'S.D. Paste sheet'!AD304)</f>
        <v>1</v>
      </c>
      <c r="AE304" s="28"/>
      <c r="AF304" t="str">
        <f>IF(AK304="","",IF(AK304&gt;0,COUNT($AG$2:AG304),""))</f>
        <v/>
      </c>
      <c r="AG304" s="25" t="str">
        <f t="shared" si="130"/>
        <v/>
      </c>
      <c r="AH304" s="25" t="str">
        <f t="shared" si="131"/>
        <v/>
      </c>
      <c r="AI304" s="25" t="str">
        <f t="shared" si="132"/>
        <v/>
      </c>
      <c r="AJ304" s="25" t="str">
        <f t="shared" si="133"/>
        <v/>
      </c>
      <c r="AK304" s="25" t="str">
        <f t="shared" si="134"/>
        <v/>
      </c>
      <c r="AL304" s="25" t="str">
        <f t="shared" si="135"/>
        <v/>
      </c>
      <c r="AM304" s="25" t="str">
        <f t="shared" si="136"/>
        <v/>
      </c>
      <c r="AN304" s="25" t="str">
        <f t="shared" si="137"/>
        <v/>
      </c>
      <c r="AO304" s="25" t="str">
        <f t="shared" si="138"/>
        <v/>
      </c>
      <c r="AP304" s="25" t="str">
        <f t="shared" si="139"/>
        <v/>
      </c>
      <c r="AQ304" s="25" t="str">
        <f t="shared" si="140"/>
        <v/>
      </c>
      <c r="AR304" s="25" t="str">
        <f t="shared" si="141"/>
        <v/>
      </c>
      <c r="AS304" s="25" t="str">
        <f t="shared" si="142"/>
        <v/>
      </c>
      <c r="AT304" s="25" t="str">
        <f t="shared" si="143"/>
        <v/>
      </c>
      <c r="AU304" s="25" t="str">
        <f t="shared" si="144"/>
        <v/>
      </c>
      <c r="AV304" s="25" t="str">
        <f t="shared" si="145"/>
        <v/>
      </c>
      <c r="AW304" t="str">
        <f t="shared" si="162"/>
        <v/>
      </c>
      <c r="AX304" t="str">
        <f>IF(BC304="","",IF(BC304&gt;0,COUNT($AY$2:AY304),""))</f>
        <v/>
      </c>
      <c r="AY304" s="25" t="str">
        <f t="shared" si="146"/>
        <v/>
      </c>
      <c r="AZ304" s="25" t="str">
        <f t="shared" si="147"/>
        <v/>
      </c>
      <c r="BA304" s="25" t="str">
        <f t="shared" si="148"/>
        <v/>
      </c>
      <c r="BB304" s="25" t="str">
        <f t="shared" si="149"/>
        <v/>
      </c>
      <c r="BC304" s="25" t="str">
        <f t="shared" si="150"/>
        <v/>
      </c>
      <c r="BD304" s="25" t="str">
        <f t="shared" si="151"/>
        <v/>
      </c>
      <c r="BE304" s="25" t="str">
        <f t="shared" si="152"/>
        <v/>
      </c>
      <c r="BF304" s="25" t="str">
        <f t="shared" si="153"/>
        <v/>
      </c>
      <c r="BG304" s="25" t="str">
        <f t="shared" si="154"/>
        <v/>
      </c>
      <c r="BH304" s="25" t="str">
        <f t="shared" si="155"/>
        <v/>
      </c>
      <c r="BI304" s="25" t="str">
        <f t="shared" si="156"/>
        <v/>
      </c>
      <c r="BJ304" s="25" t="str">
        <f t="shared" si="157"/>
        <v/>
      </c>
      <c r="BK304" s="25" t="str">
        <f t="shared" si="158"/>
        <v/>
      </c>
      <c r="BL304" s="25" t="str">
        <f t="shared" si="159"/>
        <v/>
      </c>
      <c r="BM304" s="25" t="str">
        <f t="shared" si="160"/>
        <v/>
      </c>
      <c r="BN304" s="25" t="str">
        <f t="shared" si="161"/>
        <v/>
      </c>
    </row>
    <row r="305" spans="1:66" ht="30" x14ac:dyDescent="0.25">
      <c r="A305" s="20" t="str">
        <f>IF('S.D. Paste sheet'!A305="","",'S.D. Paste sheet'!A305)</f>
        <v/>
      </c>
      <c r="B305" s="20" t="str">
        <f>IF('S.D. Paste sheet'!B305="","",'S.D. Paste sheet'!B305)</f>
        <v/>
      </c>
      <c r="C305" s="20" t="str">
        <f>IF('S.D. Paste sheet'!C305="","",'S.D. Paste sheet'!C305)</f>
        <v/>
      </c>
      <c r="D305" s="20" t="str">
        <f>IF('S.D. Paste sheet'!D305="","",'S.D. Paste sheet'!D305)</f>
        <v/>
      </c>
      <c r="E305" s="20" t="str">
        <f>IF('S.D. Paste sheet'!E305="","",UPPER('S.D. Paste sheet'!E305))</f>
        <v/>
      </c>
      <c r="F305" s="20" t="str">
        <f>IF('S.D. Paste sheet'!F305="","",'S.D. Paste sheet'!F305)</f>
        <v/>
      </c>
      <c r="G305" s="20" t="str">
        <f>IF('S.D. Paste sheet'!G305="","",UPPER('S.D. Paste sheet'!G305))</f>
        <v/>
      </c>
      <c r="H305" s="20" t="str">
        <f>IF('S.D. Paste sheet'!H305="","",UPPER('S.D. Paste sheet'!H305))</f>
        <v/>
      </c>
      <c r="I305" s="20" t="str">
        <f>IF('S.D. Paste sheet'!I305="","",'S.D. Paste sheet'!I305)</f>
        <v/>
      </c>
      <c r="J305" s="20" t="str">
        <f>IF('S.D. Paste sheet'!J305="","",'S.D. Paste sheet'!J305)</f>
        <v/>
      </c>
      <c r="K305" s="20" t="str">
        <f>IF('S.D. Paste sheet'!K305="","",'S.D. Paste sheet'!K305)</f>
        <v/>
      </c>
      <c r="L305" s="20" t="str">
        <f>IF('S.D. Paste sheet'!L305="","",'S.D. Paste sheet'!L305)</f>
        <v/>
      </c>
      <c r="M305" s="20" t="str">
        <f>IF('S.D. Paste sheet'!M305="","",'S.D. Paste sheet'!M305)</f>
        <v/>
      </c>
      <c r="N305" s="20" t="str">
        <f>IF('S.D. Paste sheet'!N305="","",'S.D. Paste sheet'!N305)</f>
        <v/>
      </c>
      <c r="O305" s="20" t="str">
        <f>IF('S.D. Paste sheet'!O305="","",'S.D. Paste sheet'!O305)</f>
        <v>OBC</v>
      </c>
      <c r="P305" s="20" t="str">
        <f>IF('S.D. Paste sheet'!P305="","",'S.D. Paste sheet'!P305)</f>
        <v>Muslim</v>
      </c>
      <c r="Q305" s="20" t="str">
        <f>IF('S.D. Paste sheet'!Q305="","",'S.D. Paste sheet'!Q305)</f>
        <v/>
      </c>
      <c r="R305" s="20" t="str">
        <f>IF('S.D. Paste sheet'!R305="","",'S.D. Paste sheet'!R305)</f>
        <v>MAHATMA GANDHI GOVT. SCHOOL BAR (214110)</v>
      </c>
      <c r="S305" s="20">
        <f>IF('S.D. Paste sheet'!S305="","",'S.D. Paste sheet'!S305)</f>
        <v>8200204302</v>
      </c>
      <c r="T305" s="20" t="str">
        <f>IF('S.D. Paste sheet'!T305="","",'S.D. Paste sheet'!T305)</f>
        <v>XXXX9240</v>
      </c>
      <c r="U305" s="20" t="str">
        <f>IF('S.D. Paste sheet'!U305="","",'S.D. Paste sheet'!U305)</f>
        <v>VTZCHGP</v>
      </c>
      <c r="V305" s="20">
        <f>IF('S.D. Paste sheet'!V305="","",'S.D. Paste sheet'!V305)</f>
        <v>8769895820</v>
      </c>
      <c r="W305" s="20" t="str">
        <f>IF('S.D. Paste sheet'!W305="","",'S.D. Paste sheet'!W305)</f>
        <v>Miyan magri,Raipur,Bar,306105</v>
      </c>
      <c r="X305" s="20">
        <f>IF('S.D. Paste sheet'!X305="","",'S.D. Paste sheet'!X305)</f>
        <v>36000</v>
      </c>
      <c r="Y305" s="20" t="str">
        <f>IF('S.D. Paste sheet'!Y305="","",'S.D. Paste sheet'!Y305)</f>
        <v>N</v>
      </c>
      <c r="Z305" s="20" t="str">
        <f>IF('S.D. Paste sheet'!Z305="","",'S.D. Paste sheet'!Z305)</f>
        <v>N</v>
      </c>
      <c r="AA305" s="20" t="str">
        <f>IF('S.D. Paste sheet'!AA305="","",'S.D. Paste sheet'!AA305)</f>
        <v>Yes</v>
      </c>
      <c r="AB305" s="20">
        <f>IF('S.D. Paste sheet'!AB305="","",'S.D. Paste sheet'!AB305)</f>
        <v>15</v>
      </c>
      <c r="AC305" s="20" t="str">
        <f>IF('S.D. Paste sheet'!AC305="","",'S.D. Paste sheet'!AC305)</f>
        <v>None</v>
      </c>
      <c r="AD305" s="20">
        <f>IF('S.D. Paste sheet'!AD305="","",'S.D. Paste sheet'!AD305)</f>
        <v>0</v>
      </c>
      <c r="AE305" s="28"/>
      <c r="AF305" t="str">
        <f>IF(AK305="","",IF(AK305&gt;0,COUNT($AG$2:AG305),""))</f>
        <v/>
      </c>
      <c r="AG305" s="25" t="str">
        <f t="shared" si="130"/>
        <v/>
      </c>
      <c r="AH305" s="25" t="str">
        <f t="shared" si="131"/>
        <v/>
      </c>
      <c r="AI305" s="25" t="str">
        <f t="shared" si="132"/>
        <v/>
      </c>
      <c r="AJ305" s="25" t="str">
        <f t="shared" si="133"/>
        <v/>
      </c>
      <c r="AK305" s="25" t="str">
        <f t="shared" si="134"/>
        <v/>
      </c>
      <c r="AL305" s="25" t="str">
        <f t="shared" si="135"/>
        <v/>
      </c>
      <c r="AM305" s="25" t="str">
        <f t="shared" si="136"/>
        <v/>
      </c>
      <c r="AN305" s="25" t="str">
        <f t="shared" si="137"/>
        <v/>
      </c>
      <c r="AO305" s="25" t="str">
        <f t="shared" si="138"/>
        <v/>
      </c>
      <c r="AP305" s="25" t="str">
        <f t="shared" si="139"/>
        <v/>
      </c>
      <c r="AQ305" s="25" t="str">
        <f t="shared" si="140"/>
        <v/>
      </c>
      <c r="AR305" s="25" t="str">
        <f t="shared" si="141"/>
        <v/>
      </c>
      <c r="AS305" s="25" t="str">
        <f t="shared" si="142"/>
        <v/>
      </c>
      <c r="AT305" s="25" t="str">
        <f t="shared" si="143"/>
        <v/>
      </c>
      <c r="AU305" s="25" t="str">
        <f t="shared" si="144"/>
        <v/>
      </c>
      <c r="AV305" s="25" t="str">
        <f t="shared" si="145"/>
        <v/>
      </c>
      <c r="AW305" t="str">
        <f t="shared" si="162"/>
        <v/>
      </c>
      <c r="AX305" t="str">
        <f>IF(BC305="","",IF(BC305&gt;0,COUNT($AY$2:AY305),""))</f>
        <v/>
      </c>
      <c r="AY305" s="25" t="str">
        <f t="shared" si="146"/>
        <v/>
      </c>
      <c r="AZ305" s="25" t="str">
        <f t="shared" si="147"/>
        <v/>
      </c>
      <c r="BA305" s="25" t="str">
        <f t="shared" si="148"/>
        <v/>
      </c>
      <c r="BB305" s="25" t="str">
        <f t="shared" si="149"/>
        <v/>
      </c>
      <c r="BC305" s="25" t="str">
        <f t="shared" si="150"/>
        <v/>
      </c>
      <c r="BD305" s="25" t="str">
        <f t="shared" si="151"/>
        <v/>
      </c>
      <c r="BE305" s="25" t="str">
        <f t="shared" si="152"/>
        <v/>
      </c>
      <c r="BF305" s="25" t="str">
        <f t="shared" si="153"/>
        <v/>
      </c>
      <c r="BG305" s="25" t="str">
        <f t="shared" si="154"/>
        <v/>
      </c>
      <c r="BH305" s="25" t="str">
        <f t="shared" si="155"/>
        <v/>
      </c>
      <c r="BI305" s="25" t="str">
        <f t="shared" si="156"/>
        <v/>
      </c>
      <c r="BJ305" s="25" t="str">
        <f t="shared" si="157"/>
        <v/>
      </c>
      <c r="BK305" s="25" t="str">
        <f t="shared" si="158"/>
        <v/>
      </c>
      <c r="BL305" s="25" t="str">
        <f t="shared" si="159"/>
        <v/>
      </c>
      <c r="BM305" s="25" t="str">
        <f t="shared" si="160"/>
        <v/>
      </c>
      <c r="BN305" s="25" t="str">
        <f t="shared" si="161"/>
        <v/>
      </c>
    </row>
    <row r="306" spans="1:66" ht="30" x14ac:dyDescent="0.25">
      <c r="A306" s="20" t="str">
        <f>IF('S.D. Paste sheet'!A306="","",'S.D. Paste sheet'!A306)</f>
        <v/>
      </c>
      <c r="B306" s="20" t="str">
        <f>IF('S.D. Paste sheet'!B306="","",'S.D. Paste sheet'!B306)</f>
        <v/>
      </c>
      <c r="C306" s="20" t="str">
        <f>IF('S.D. Paste sheet'!C306="","",'S.D. Paste sheet'!C306)</f>
        <v/>
      </c>
      <c r="D306" s="20" t="str">
        <f>IF('S.D. Paste sheet'!D306="","",'S.D. Paste sheet'!D306)</f>
        <v/>
      </c>
      <c r="E306" s="20" t="str">
        <f>IF('S.D. Paste sheet'!E306="","",UPPER('S.D. Paste sheet'!E306))</f>
        <v/>
      </c>
      <c r="F306" s="20" t="str">
        <f>IF('S.D. Paste sheet'!F306="","",'S.D. Paste sheet'!F306)</f>
        <v/>
      </c>
      <c r="G306" s="20" t="str">
        <f>IF('S.D. Paste sheet'!G306="","",UPPER('S.D. Paste sheet'!G306))</f>
        <v/>
      </c>
      <c r="H306" s="20" t="str">
        <f>IF('S.D. Paste sheet'!H306="","",UPPER('S.D. Paste sheet'!H306))</f>
        <v/>
      </c>
      <c r="I306" s="20" t="str">
        <f>IF('S.D. Paste sheet'!I306="","",'S.D. Paste sheet'!I306)</f>
        <v/>
      </c>
      <c r="J306" s="20" t="str">
        <f>IF('S.D. Paste sheet'!J306="","",'S.D. Paste sheet'!J306)</f>
        <v/>
      </c>
      <c r="K306" s="20" t="str">
        <f>IF('S.D. Paste sheet'!K306="","",'S.D. Paste sheet'!K306)</f>
        <v/>
      </c>
      <c r="L306" s="20" t="str">
        <f>IF('S.D. Paste sheet'!L306="","",'S.D. Paste sheet'!L306)</f>
        <v/>
      </c>
      <c r="M306" s="20" t="str">
        <f>IF('S.D. Paste sheet'!M306="","",'S.D. Paste sheet'!M306)</f>
        <v/>
      </c>
      <c r="N306" s="20" t="str">
        <f>IF('S.D. Paste sheet'!N306="","",'S.D. Paste sheet'!N306)</f>
        <v/>
      </c>
      <c r="O306" s="20" t="str">
        <f>IF('S.D. Paste sheet'!O306="","",'S.D. Paste sheet'!O306)</f>
        <v>OBC</v>
      </c>
      <c r="P306" s="20" t="str">
        <f>IF('S.D. Paste sheet'!P306="","",'S.D. Paste sheet'!P306)</f>
        <v>Hindu</v>
      </c>
      <c r="Q306" s="20" t="str">
        <f>IF('S.D. Paste sheet'!Q306="","",'S.D. Paste sheet'!Q306)</f>
        <v/>
      </c>
      <c r="R306" s="20" t="str">
        <f>IF('S.D. Paste sheet'!R306="","",'S.D. Paste sheet'!R306)</f>
        <v>MAHATMA GANDHI GOVT. SCHOOL BAR (214110)</v>
      </c>
      <c r="S306" s="20">
        <f>IF('S.D. Paste sheet'!S306="","",'S.D. Paste sheet'!S306)</f>
        <v>8200204302</v>
      </c>
      <c r="T306" s="20" t="str">
        <f>IF('S.D. Paste sheet'!T306="","",'S.D. Paste sheet'!T306)</f>
        <v>XXXX0496</v>
      </c>
      <c r="U306" s="20" t="str">
        <f>IF('S.D. Paste sheet'!U306="","",'S.D. Paste sheet'!U306)</f>
        <v/>
      </c>
      <c r="V306" s="20">
        <f>IF('S.D. Paste sheet'!V306="","",'S.D. Paste sheet'!V306)</f>
        <v>9030166438</v>
      </c>
      <c r="W306" s="20" t="str">
        <f>IF('S.D. Paste sheet'!W306="","",'S.D. Paste sheet'!W306)</f>
        <v>JODHPUR ROAD,RAIPUR,BAR,306105</v>
      </c>
      <c r="X306" s="20">
        <f>IF('S.D. Paste sheet'!X306="","",'S.D. Paste sheet'!X306)</f>
        <v>85000</v>
      </c>
      <c r="Y306" s="20" t="str">
        <f>IF('S.D. Paste sheet'!Y306="","",'S.D. Paste sheet'!Y306)</f>
        <v>N</v>
      </c>
      <c r="Z306" s="20" t="str">
        <f>IF('S.D. Paste sheet'!Z306="","",'S.D. Paste sheet'!Z306)</f>
        <v>N</v>
      </c>
      <c r="AA306" s="20" t="str">
        <f>IF('S.D. Paste sheet'!AA306="","",'S.D. Paste sheet'!AA306)</f>
        <v>No</v>
      </c>
      <c r="AB306" s="20">
        <f>IF('S.D. Paste sheet'!AB306="","",'S.D. Paste sheet'!AB306)</f>
        <v>15</v>
      </c>
      <c r="AC306" s="20" t="str">
        <f>IF('S.D. Paste sheet'!AC306="","",'S.D. Paste sheet'!AC306)</f>
        <v>None</v>
      </c>
      <c r="AD306" s="20">
        <f>IF('S.D. Paste sheet'!AD306="","",'S.D. Paste sheet'!AD306)</f>
        <v>0</v>
      </c>
      <c r="AE306" s="28"/>
      <c r="AF306" t="str">
        <f>IF(AK306="","",IF(AK306&gt;0,COUNT($AG$2:AG306),""))</f>
        <v/>
      </c>
      <c r="AG306" s="25" t="str">
        <f t="shared" si="130"/>
        <v/>
      </c>
      <c r="AH306" s="25" t="str">
        <f t="shared" si="131"/>
        <v/>
      </c>
      <c r="AI306" s="25" t="str">
        <f t="shared" si="132"/>
        <v/>
      </c>
      <c r="AJ306" s="25" t="str">
        <f t="shared" si="133"/>
        <v/>
      </c>
      <c r="AK306" s="25" t="str">
        <f t="shared" si="134"/>
        <v/>
      </c>
      <c r="AL306" s="25" t="str">
        <f t="shared" si="135"/>
        <v/>
      </c>
      <c r="AM306" s="25" t="str">
        <f t="shared" si="136"/>
        <v/>
      </c>
      <c r="AN306" s="25" t="str">
        <f t="shared" si="137"/>
        <v/>
      </c>
      <c r="AO306" s="25" t="str">
        <f t="shared" si="138"/>
        <v/>
      </c>
      <c r="AP306" s="25" t="str">
        <f t="shared" si="139"/>
        <v/>
      </c>
      <c r="AQ306" s="25" t="str">
        <f t="shared" si="140"/>
        <v/>
      </c>
      <c r="AR306" s="25" t="str">
        <f t="shared" si="141"/>
        <v/>
      </c>
      <c r="AS306" s="25" t="str">
        <f t="shared" si="142"/>
        <v/>
      </c>
      <c r="AT306" s="25" t="str">
        <f t="shared" si="143"/>
        <v/>
      </c>
      <c r="AU306" s="25" t="str">
        <f t="shared" si="144"/>
        <v/>
      </c>
      <c r="AV306" s="25" t="str">
        <f t="shared" si="145"/>
        <v/>
      </c>
      <c r="AW306" t="str">
        <f t="shared" si="162"/>
        <v/>
      </c>
      <c r="AX306" t="str">
        <f>IF(BC306="","",IF(BC306&gt;0,COUNT($AY$2:AY306),""))</f>
        <v/>
      </c>
      <c r="AY306" s="25" t="str">
        <f t="shared" si="146"/>
        <v/>
      </c>
      <c r="AZ306" s="25" t="str">
        <f t="shared" si="147"/>
        <v/>
      </c>
      <c r="BA306" s="25" t="str">
        <f t="shared" si="148"/>
        <v/>
      </c>
      <c r="BB306" s="25" t="str">
        <f t="shared" si="149"/>
        <v/>
      </c>
      <c r="BC306" s="25" t="str">
        <f t="shared" si="150"/>
        <v/>
      </c>
      <c r="BD306" s="25" t="str">
        <f t="shared" si="151"/>
        <v/>
      </c>
      <c r="BE306" s="25" t="str">
        <f t="shared" si="152"/>
        <v/>
      </c>
      <c r="BF306" s="25" t="str">
        <f t="shared" si="153"/>
        <v/>
      </c>
      <c r="BG306" s="25" t="str">
        <f t="shared" si="154"/>
        <v/>
      </c>
      <c r="BH306" s="25" t="str">
        <f t="shared" si="155"/>
        <v/>
      </c>
      <c r="BI306" s="25" t="str">
        <f t="shared" si="156"/>
        <v/>
      </c>
      <c r="BJ306" s="25" t="str">
        <f t="shared" si="157"/>
        <v/>
      </c>
      <c r="BK306" s="25" t="str">
        <f t="shared" si="158"/>
        <v/>
      </c>
      <c r="BL306" s="25" t="str">
        <f t="shared" si="159"/>
        <v/>
      </c>
      <c r="BM306" s="25" t="str">
        <f t="shared" si="160"/>
        <v/>
      </c>
      <c r="BN306" s="25" t="str">
        <f t="shared" si="161"/>
        <v/>
      </c>
    </row>
    <row r="307" spans="1:66" ht="30" x14ac:dyDescent="0.25">
      <c r="A307" s="20" t="str">
        <f>IF('S.D. Paste sheet'!A307="","",'S.D. Paste sheet'!A307)</f>
        <v/>
      </c>
      <c r="B307" s="20" t="str">
        <f>IF('S.D. Paste sheet'!B307="","",'S.D. Paste sheet'!B307)</f>
        <v/>
      </c>
      <c r="C307" s="20" t="str">
        <f>IF('S.D. Paste sheet'!C307="","",'S.D. Paste sheet'!C307)</f>
        <v/>
      </c>
      <c r="D307" s="20" t="str">
        <f>IF('S.D. Paste sheet'!D307="","",'S.D. Paste sheet'!D307)</f>
        <v/>
      </c>
      <c r="E307" s="20" t="str">
        <f>IF('S.D. Paste sheet'!E307="","",UPPER('S.D. Paste sheet'!E307))</f>
        <v/>
      </c>
      <c r="F307" s="20" t="str">
        <f>IF('S.D. Paste sheet'!F307="","",'S.D. Paste sheet'!F307)</f>
        <v/>
      </c>
      <c r="G307" s="20" t="str">
        <f>IF('S.D. Paste sheet'!G307="","",UPPER('S.D. Paste sheet'!G307))</f>
        <v/>
      </c>
      <c r="H307" s="20" t="str">
        <f>IF('S.D. Paste sheet'!H307="","",UPPER('S.D. Paste sheet'!H307))</f>
        <v/>
      </c>
      <c r="I307" s="20" t="str">
        <f>IF('S.D. Paste sheet'!I307="","",'S.D. Paste sheet'!I307)</f>
        <v/>
      </c>
      <c r="J307" s="20" t="str">
        <f>IF('S.D. Paste sheet'!J307="","",'S.D. Paste sheet'!J307)</f>
        <v/>
      </c>
      <c r="K307" s="20" t="str">
        <f>IF('S.D. Paste sheet'!K307="","",'S.D. Paste sheet'!K307)</f>
        <v/>
      </c>
      <c r="L307" s="20" t="str">
        <f>IF('S.D. Paste sheet'!L307="","",'S.D. Paste sheet'!L307)</f>
        <v/>
      </c>
      <c r="M307" s="20" t="str">
        <f>IF('S.D. Paste sheet'!M307="","",'S.D. Paste sheet'!M307)</f>
        <v/>
      </c>
      <c r="N307" s="20" t="str">
        <f>IF('S.D. Paste sheet'!N307="","",'S.D. Paste sheet'!N307)</f>
        <v/>
      </c>
      <c r="O307" s="20" t="str">
        <f>IF('S.D. Paste sheet'!O307="","",'S.D. Paste sheet'!O307)</f>
        <v>GEN</v>
      </c>
      <c r="P307" s="20" t="str">
        <f>IF('S.D. Paste sheet'!P307="","",'S.D. Paste sheet'!P307)</f>
        <v>Hindu</v>
      </c>
      <c r="Q307" s="20" t="str">
        <f>IF('S.D. Paste sheet'!Q307="","",'S.D. Paste sheet'!Q307)</f>
        <v/>
      </c>
      <c r="R307" s="20" t="str">
        <f>IF('S.D. Paste sheet'!R307="","",'S.D. Paste sheet'!R307)</f>
        <v>MAHATMA GANDHI GOVT. SCHOOL BAR (214110)</v>
      </c>
      <c r="S307" s="20">
        <f>IF('S.D. Paste sheet'!S307="","",'S.D. Paste sheet'!S307)</f>
        <v>8200204302</v>
      </c>
      <c r="T307" s="20" t="str">
        <f>IF('S.D. Paste sheet'!T307="","",'S.D. Paste sheet'!T307)</f>
        <v>XXXX6382</v>
      </c>
      <c r="U307" s="20" t="str">
        <f>IF('S.D. Paste sheet'!U307="","",'S.D. Paste sheet'!U307)</f>
        <v/>
      </c>
      <c r="V307" s="20">
        <f>IF('S.D. Paste sheet'!V307="","",'S.D. Paste sheet'!V307)</f>
        <v>9667572269</v>
      </c>
      <c r="W307" s="20" t="str">
        <f>IF('S.D. Paste sheet'!W307="","",'S.D. Paste sheet'!W307)</f>
        <v>HAJIWAS,RAIPUR,BAR,306105</v>
      </c>
      <c r="X307" s="20">
        <f>IF('S.D. Paste sheet'!X307="","",'S.D. Paste sheet'!X307)</f>
        <v>0</v>
      </c>
      <c r="Y307" s="20" t="str">
        <f>IF('S.D. Paste sheet'!Y307="","",'S.D. Paste sheet'!Y307)</f>
        <v>N</v>
      </c>
      <c r="Z307" s="20" t="str">
        <f>IF('S.D. Paste sheet'!Z307="","",'S.D. Paste sheet'!Z307)</f>
        <v>N</v>
      </c>
      <c r="AA307" s="20" t="str">
        <f>IF('S.D. Paste sheet'!AA307="","",'S.D. Paste sheet'!AA307)</f>
        <v>No</v>
      </c>
      <c r="AB307" s="20">
        <f>IF('S.D. Paste sheet'!AB307="","",'S.D. Paste sheet'!AB307)</f>
        <v>13</v>
      </c>
      <c r="AC307" s="20" t="str">
        <f>IF('S.D. Paste sheet'!AC307="","",'S.D. Paste sheet'!AC307)</f>
        <v>None</v>
      </c>
      <c r="AD307" s="20">
        <f>IF('S.D. Paste sheet'!AD307="","",'S.D. Paste sheet'!AD307)</f>
        <v>0</v>
      </c>
      <c r="AE307" s="28"/>
      <c r="AF307" t="str">
        <f>IF(AK307="","",IF(AK307&gt;0,COUNT($AG$2:AG307),""))</f>
        <v/>
      </c>
      <c r="AG307" s="25" t="str">
        <f t="shared" si="130"/>
        <v/>
      </c>
      <c r="AH307" s="25" t="str">
        <f t="shared" si="131"/>
        <v/>
      </c>
      <c r="AI307" s="25" t="str">
        <f t="shared" si="132"/>
        <v/>
      </c>
      <c r="AJ307" s="25" t="str">
        <f t="shared" si="133"/>
        <v/>
      </c>
      <c r="AK307" s="25" t="str">
        <f t="shared" si="134"/>
        <v/>
      </c>
      <c r="AL307" s="25" t="str">
        <f t="shared" si="135"/>
        <v/>
      </c>
      <c r="AM307" s="25" t="str">
        <f t="shared" si="136"/>
        <v/>
      </c>
      <c r="AN307" s="25" t="str">
        <f t="shared" si="137"/>
        <v/>
      </c>
      <c r="AO307" s="25" t="str">
        <f t="shared" si="138"/>
        <v/>
      </c>
      <c r="AP307" s="25" t="str">
        <f t="shared" si="139"/>
        <v/>
      </c>
      <c r="AQ307" s="25" t="str">
        <f t="shared" si="140"/>
        <v/>
      </c>
      <c r="AR307" s="25" t="str">
        <f t="shared" si="141"/>
        <v/>
      </c>
      <c r="AS307" s="25" t="str">
        <f t="shared" si="142"/>
        <v/>
      </c>
      <c r="AT307" s="25" t="str">
        <f t="shared" si="143"/>
        <v/>
      </c>
      <c r="AU307" s="25" t="str">
        <f t="shared" si="144"/>
        <v/>
      </c>
      <c r="AV307" s="25" t="str">
        <f t="shared" si="145"/>
        <v/>
      </c>
      <c r="AW307" t="str">
        <f t="shared" si="162"/>
        <v/>
      </c>
      <c r="AX307" t="str">
        <f>IF(BC307="","",IF(BC307&gt;0,COUNT($AY$2:AY307),""))</f>
        <v/>
      </c>
      <c r="AY307" s="25" t="str">
        <f t="shared" si="146"/>
        <v/>
      </c>
      <c r="AZ307" s="25" t="str">
        <f t="shared" si="147"/>
        <v/>
      </c>
      <c r="BA307" s="25" t="str">
        <f t="shared" si="148"/>
        <v/>
      </c>
      <c r="BB307" s="25" t="str">
        <f t="shared" si="149"/>
        <v/>
      </c>
      <c r="BC307" s="25" t="str">
        <f t="shared" si="150"/>
        <v/>
      </c>
      <c r="BD307" s="25" t="str">
        <f t="shared" si="151"/>
        <v/>
      </c>
      <c r="BE307" s="25" t="str">
        <f t="shared" si="152"/>
        <v/>
      </c>
      <c r="BF307" s="25" t="str">
        <f t="shared" si="153"/>
        <v/>
      </c>
      <c r="BG307" s="25" t="str">
        <f t="shared" si="154"/>
        <v/>
      </c>
      <c r="BH307" s="25" t="str">
        <f t="shared" si="155"/>
        <v/>
      </c>
      <c r="BI307" s="25" t="str">
        <f t="shared" si="156"/>
        <v/>
      </c>
      <c r="BJ307" s="25" t="str">
        <f t="shared" si="157"/>
        <v/>
      </c>
      <c r="BK307" s="25" t="str">
        <f t="shared" si="158"/>
        <v/>
      </c>
      <c r="BL307" s="25" t="str">
        <f t="shared" si="159"/>
        <v/>
      </c>
      <c r="BM307" s="25" t="str">
        <f t="shared" si="160"/>
        <v/>
      </c>
      <c r="BN307" s="25" t="str">
        <f t="shared" si="161"/>
        <v/>
      </c>
    </row>
    <row r="308" spans="1:66" ht="30" x14ac:dyDescent="0.25">
      <c r="A308" s="20" t="str">
        <f>IF('S.D. Paste sheet'!A308="","",'S.D. Paste sheet'!A308)</f>
        <v/>
      </c>
      <c r="B308" s="20" t="str">
        <f>IF('S.D. Paste sheet'!B308="","",'S.D. Paste sheet'!B308)</f>
        <v/>
      </c>
      <c r="C308" s="20" t="str">
        <f>IF('S.D. Paste sheet'!C308="","",'S.D. Paste sheet'!C308)</f>
        <v/>
      </c>
      <c r="D308" s="20" t="str">
        <f>IF('S.D. Paste sheet'!D308="","",'S.D. Paste sheet'!D308)</f>
        <v/>
      </c>
      <c r="E308" s="20" t="str">
        <f>IF('S.D. Paste sheet'!E308="","",UPPER('S.D. Paste sheet'!E308))</f>
        <v/>
      </c>
      <c r="F308" s="20" t="str">
        <f>IF('S.D. Paste sheet'!F308="","",'S.D. Paste sheet'!F308)</f>
        <v/>
      </c>
      <c r="G308" s="20" t="str">
        <f>IF('S.D. Paste sheet'!G308="","",UPPER('S.D. Paste sheet'!G308))</f>
        <v/>
      </c>
      <c r="H308" s="20" t="str">
        <f>IF('S.D. Paste sheet'!H308="","",UPPER('S.D. Paste sheet'!H308))</f>
        <v/>
      </c>
      <c r="I308" s="20" t="str">
        <f>IF('S.D. Paste sheet'!I308="","",'S.D. Paste sheet'!I308)</f>
        <v/>
      </c>
      <c r="J308" s="20" t="str">
        <f>IF('S.D. Paste sheet'!J308="","",'S.D. Paste sheet'!J308)</f>
        <v/>
      </c>
      <c r="K308" s="20" t="str">
        <f>IF('S.D. Paste sheet'!K308="","",'S.D. Paste sheet'!K308)</f>
        <v/>
      </c>
      <c r="L308" s="20" t="str">
        <f>IF('S.D. Paste sheet'!L308="","",'S.D. Paste sheet'!L308)</f>
        <v/>
      </c>
      <c r="M308" s="20" t="str">
        <f>IF('S.D. Paste sheet'!M308="","",'S.D. Paste sheet'!M308)</f>
        <v/>
      </c>
      <c r="N308" s="20" t="str">
        <f>IF('S.D. Paste sheet'!N308="","",'S.D. Paste sheet'!N308)</f>
        <v/>
      </c>
      <c r="O308" s="20" t="str">
        <f>IF('S.D. Paste sheet'!O308="","",'S.D. Paste sheet'!O308)</f>
        <v>SC</v>
      </c>
      <c r="P308" s="20" t="str">
        <f>IF('S.D. Paste sheet'!P308="","",'S.D. Paste sheet'!P308)</f>
        <v>Hindu</v>
      </c>
      <c r="Q308" s="20" t="str">
        <f>IF('S.D. Paste sheet'!Q308="","",'S.D. Paste sheet'!Q308)</f>
        <v/>
      </c>
      <c r="R308" s="20" t="str">
        <f>IF('S.D. Paste sheet'!R308="","",'S.D. Paste sheet'!R308)</f>
        <v>MAHATMA GANDHI GOVT. SCHOOL BAR (214110)</v>
      </c>
      <c r="S308" s="20">
        <f>IF('S.D. Paste sheet'!S308="","",'S.D. Paste sheet'!S308)</f>
        <v>8200204302</v>
      </c>
      <c r="T308" s="20" t="str">
        <f>IF('S.D. Paste sheet'!T308="","",'S.D. Paste sheet'!T308)</f>
        <v>XXXX8337</v>
      </c>
      <c r="U308" s="20" t="str">
        <f>IF('S.D. Paste sheet'!U308="","",'S.D. Paste sheet'!U308)</f>
        <v>YFBKIMB</v>
      </c>
      <c r="V308" s="20">
        <f>IF('S.D. Paste sheet'!V308="","",'S.D. Paste sheet'!V308)</f>
        <v>7073147187</v>
      </c>
      <c r="W308" s="20" t="str">
        <f>IF('S.D. Paste sheet'!W308="","",'S.D. Paste sheet'!W308)</f>
        <v>Meghwalo ka bas,Raipur,Bar,306105</v>
      </c>
      <c r="X308" s="20">
        <f>IF('S.D. Paste sheet'!X308="","",'S.D. Paste sheet'!X308)</f>
        <v>50000</v>
      </c>
      <c r="Y308" s="20" t="str">
        <f>IF('S.D. Paste sheet'!Y308="","",'S.D. Paste sheet'!Y308)</f>
        <v>N</v>
      </c>
      <c r="Z308" s="20" t="str">
        <f>IF('S.D. Paste sheet'!Z308="","",'S.D. Paste sheet'!Z308)</f>
        <v>Y</v>
      </c>
      <c r="AA308" s="20" t="str">
        <f>IF('S.D. Paste sheet'!AA308="","",'S.D. Paste sheet'!AA308)</f>
        <v>No</v>
      </c>
      <c r="AB308" s="20">
        <f>IF('S.D. Paste sheet'!AB308="","",'S.D. Paste sheet'!AB308)</f>
        <v>14</v>
      </c>
      <c r="AC308" s="20" t="str">
        <f>IF('S.D. Paste sheet'!AC308="","",'S.D. Paste sheet'!AC308)</f>
        <v>None</v>
      </c>
      <c r="AD308" s="20">
        <f>IF('S.D. Paste sheet'!AD308="","",'S.D. Paste sheet'!AD308)</f>
        <v>1</v>
      </c>
      <c r="AE308" s="28"/>
      <c r="AF308" t="str">
        <f>IF(AK308="","",IF(AK308&gt;0,COUNT($AG$2:AG308),""))</f>
        <v/>
      </c>
      <c r="AG308" s="25" t="str">
        <f t="shared" si="130"/>
        <v/>
      </c>
      <c r="AH308" s="25" t="str">
        <f t="shared" si="131"/>
        <v/>
      </c>
      <c r="AI308" s="25" t="str">
        <f t="shared" si="132"/>
        <v/>
      </c>
      <c r="AJ308" s="25" t="str">
        <f t="shared" si="133"/>
        <v/>
      </c>
      <c r="AK308" s="25" t="str">
        <f t="shared" si="134"/>
        <v/>
      </c>
      <c r="AL308" s="25" t="str">
        <f t="shared" si="135"/>
        <v/>
      </c>
      <c r="AM308" s="25" t="str">
        <f t="shared" si="136"/>
        <v/>
      </c>
      <c r="AN308" s="25" t="str">
        <f t="shared" si="137"/>
        <v/>
      </c>
      <c r="AO308" s="25" t="str">
        <f t="shared" si="138"/>
        <v/>
      </c>
      <c r="AP308" s="25" t="str">
        <f t="shared" si="139"/>
        <v/>
      </c>
      <c r="AQ308" s="25" t="str">
        <f t="shared" si="140"/>
        <v/>
      </c>
      <c r="AR308" s="25" t="str">
        <f t="shared" si="141"/>
        <v/>
      </c>
      <c r="AS308" s="25" t="str">
        <f t="shared" si="142"/>
        <v/>
      </c>
      <c r="AT308" s="25" t="str">
        <f t="shared" si="143"/>
        <v/>
      </c>
      <c r="AU308" s="25" t="str">
        <f t="shared" si="144"/>
        <v/>
      </c>
      <c r="AV308" s="25" t="str">
        <f t="shared" si="145"/>
        <v/>
      </c>
      <c r="AW308" t="str">
        <f t="shared" si="162"/>
        <v/>
      </c>
      <c r="AX308" t="str">
        <f>IF(BC308="","",IF(BC308&gt;0,COUNT($AY$2:AY308),""))</f>
        <v/>
      </c>
      <c r="AY308" s="25" t="str">
        <f t="shared" si="146"/>
        <v/>
      </c>
      <c r="AZ308" s="25" t="str">
        <f t="shared" si="147"/>
        <v/>
      </c>
      <c r="BA308" s="25" t="str">
        <f t="shared" si="148"/>
        <v/>
      </c>
      <c r="BB308" s="25" t="str">
        <f t="shared" si="149"/>
        <v/>
      </c>
      <c r="BC308" s="25" t="str">
        <f t="shared" si="150"/>
        <v/>
      </c>
      <c r="BD308" s="25" t="str">
        <f t="shared" si="151"/>
        <v/>
      </c>
      <c r="BE308" s="25" t="str">
        <f t="shared" si="152"/>
        <v/>
      </c>
      <c r="BF308" s="25" t="str">
        <f t="shared" si="153"/>
        <v/>
      </c>
      <c r="BG308" s="25" t="str">
        <f t="shared" si="154"/>
        <v/>
      </c>
      <c r="BH308" s="25" t="str">
        <f t="shared" si="155"/>
        <v/>
      </c>
      <c r="BI308" s="25" t="str">
        <f t="shared" si="156"/>
        <v/>
      </c>
      <c r="BJ308" s="25" t="str">
        <f t="shared" si="157"/>
        <v/>
      </c>
      <c r="BK308" s="25" t="str">
        <f t="shared" si="158"/>
        <v/>
      </c>
      <c r="BL308" s="25" t="str">
        <f t="shared" si="159"/>
        <v/>
      </c>
      <c r="BM308" s="25" t="str">
        <f t="shared" si="160"/>
        <v/>
      </c>
      <c r="BN308" s="25" t="str">
        <f t="shared" si="161"/>
        <v/>
      </c>
    </row>
    <row r="309" spans="1:66" ht="30" x14ac:dyDescent="0.25">
      <c r="A309" s="20" t="str">
        <f>IF('S.D. Paste sheet'!A309="","",'S.D. Paste sheet'!A309)</f>
        <v/>
      </c>
      <c r="B309" s="20" t="str">
        <f>IF('S.D. Paste sheet'!B309="","",'S.D. Paste sheet'!B309)</f>
        <v/>
      </c>
      <c r="C309" s="20" t="str">
        <f>IF('S.D. Paste sheet'!C309="","",'S.D. Paste sheet'!C309)</f>
        <v/>
      </c>
      <c r="D309" s="20" t="str">
        <f>IF('S.D. Paste sheet'!D309="","",'S.D. Paste sheet'!D309)</f>
        <v/>
      </c>
      <c r="E309" s="20" t="str">
        <f>IF('S.D. Paste sheet'!E309="","",UPPER('S.D. Paste sheet'!E309))</f>
        <v/>
      </c>
      <c r="F309" s="20" t="str">
        <f>IF('S.D. Paste sheet'!F309="","",'S.D. Paste sheet'!F309)</f>
        <v/>
      </c>
      <c r="G309" s="20" t="str">
        <f>IF('S.D. Paste sheet'!G309="","",UPPER('S.D. Paste sheet'!G309))</f>
        <v/>
      </c>
      <c r="H309" s="20" t="str">
        <f>IF('S.D. Paste sheet'!H309="","",UPPER('S.D. Paste sheet'!H309))</f>
        <v/>
      </c>
      <c r="I309" s="20" t="str">
        <f>IF('S.D. Paste sheet'!I309="","",'S.D. Paste sheet'!I309)</f>
        <v/>
      </c>
      <c r="J309" s="20" t="str">
        <f>IF('S.D. Paste sheet'!J309="","",'S.D. Paste sheet'!J309)</f>
        <v/>
      </c>
      <c r="K309" s="20" t="str">
        <f>IF('S.D. Paste sheet'!K309="","",'S.D. Paste sheet'!K309)</f>
        <v/>
      </c>
      <c r="L309" s="20" t="str">
        <f>IF('S.D. Paste sheet'!L309="","",'S.D. Paste sheet'!L309)</f>
        <v/>
      </c>
      <c r="M309" s="20" t="str">
        <f>IF('S.D. Paste sheet'!M309="","",'S.D. Paste sheet'!M309)</f>
        <v/>
      </c>
      <c r="N309" s="20" t="str">
        <f>IF('S.D. Paste sheet'!N309="","",'S.D. Paste sheet'!N309)</f>
        <v/>
      </c>
      <c r="O309" s="20" t="str">
        <f>IF('S.D. Paste sheet'!O309="","",'S.D. Paste sheet'!O309)</f>
        <v>OBC</v>
      </c>
      <c r="P309" s="20" t="str">
        <f>IF('S.D. Paste sheet'!P309="","",'S.D. Paste sheet'!P309)</f>
        <v>Hindu</v>
      </c>
      <c r="Q309" s="20" t="str">
        <f>IF('S.D. Paste sheet'!Q309="","",'S.D. Paste sheet'!Q309)</f>
        <v/>
      </c>
      <c r="R309" s="20" t="str">
        <f>IF('S.D. Paste sheet'!R309="","",'S.D. Paste sheet'!R309)</f>
        <v>MAHATMA GANDHI GOVT. SCHOOL BAR (214110)</v>
      </c>
      <c r="S309" s="20">
        <f>IF('S.D. Paste sheet'!S309="","",'S.D. Paste sheet'!S309)</f>
        <v>8200204302</v>
      </c>
      <c r="T309" s="20" t="str">
        <f>IF('S.D. Paste sheet'!T309="","",'S.D. Paste sheet'!T309)</f>
        <v>XXXX3349</v>
      </c>
      <c r="U309" s="20">
        <f>IF('S.D. Paste sheet'!U309="","",'S.D. Paste sheet'!U309)</f>
        <v>4724347</v>
      </c>
      <c r="V309" s="20">
        <f>IF('S.D. Paste sheet'!V309="","",'S.D. Paste sheet'!V309)</f>
        <v>9484839914</v>
      </c>
      <c r="W309" s="20" t="str">
        <f>IF('S.D. Paste sheet'!W309="","",'S.D. Paste sheet'!W309)</f>
        <v>GUJRO KA BAS MAIN MARKET,RAIPUR,BAR,306105</v>
      </c>
      <c r="X309" s="20">
        <f>IF('S.D. Paste sheet'!X309="","",'S.D. Paste sheet'!X309)</f>
        <v>0</v>
      </c>
      <c r="Y309" s="20" t="str">
        <f>IF('S.D. Paste sheet'!Y309="","",'S.D. Paste sheet'!Y309)</f>
        <v>N</v>
      </c>
      <c r="Z309" s="20" t="str">
        <f>IF('S.D. Paste sheet'!Z309="","",'S.D. Paste sheet'!Z309)</f>
        <v>N</v>
      </c>
      <c r="AA309" s="20" t="str">
        <f>IF('S.D. Paste sheet'!AA309="","",'S.D. Paste sheet'!AA309)</f>
        <v>No</v>
      </c>
      <c r="AB309" s="20">
        <f>IF('S.D. Paste sheet'!AB309="","",'S.D. Paste sheet'!AB309)</f>
        <v>16</v>
      </c>
      <c r="AC309" s="20" t="str">
        <f>IF('S.D. Paste sheet'!AC309="","",'S.D. Paste sheet'!AC309)</f>
        <v>None</v>
      </c>
      <c r="AD309" s="20">
        <f>IF('S.D. Paste sheet'!AD309="","",'S.D. Paste sheet'!AD309)</f>
        <v>1</v>
      </c>
      <c r="AE309" s="28"/>
      <c r="AF309" t="str">
        <f>IF(AK309="","",IF(AK309&gt;0,COUNT($AG$2:AG309),""))</f>
        <v/>
      </c>
      <c r="AG309" s="25" t="str">
        <f t="shared" si="130"/>
        <v/>
      </c>
      <c r="AH309" s="25" t="str">
        <f t="shared" si="131"/>
        <v/>
      </c>
      <c r="AI309" s="25" t="str">
        <f t="shared" si="132"/>
        <v/>
      </c>
      <c r="AJ309" s="25" t="str">
        <f t="shared" si="133"/>
        <v/>
      </c>
      <c r="AK309" s="25" t="str">
        <f t="shared" si="134"/>
        <v/>
      </c>
      <c r="AL309" s="25" t="str">
        <f t="shared" si="135"/>
        <v/>
      </c>
      <c r="AM309" s="25" t="str">
        <f t="shared" si="136"/>
        <v/>
      </c>
      <c r="AN309" s="25" t="str">
        <f t="shared" si="137"/>
        <v/>
      </c>
      <c r="AO309" s="25" t="str">
        <f t="shared" si="138"/>
        <v/>
      </c>
      <c r="AP309" s="25" t="str">
        <f t="shared" si="139"/>
        <v/>
      </c>
      <c r="AQ309" s="25" t="str">
        <f t="shared" si="140"/>
        <v/>
      </c>
      <c r="AR309" s="25" t="str">
        <f t="shared" si="141"/>
        <v/>
      </c>
      <c r="AS309" s="25" t="str">
        <f t="shared" si="142"/>
        <v/>
      </c>
      <c r="AT309" s="25" t="str">
        <f t="shared" si="143"/>
        <v/>
      </c>
      <c r="AU309" s="25" t="str">
        <f t="shared" si="144"/>
        <v/>
      </c>
      <c r="AV309" s="25" t="str">
        <f t="shared" si="145"/>
        <v/>
      </c>
      <c r="AW309" t="str">
        <f t="shared" si="162"/>
        <v/>
      </c>
      <c r="AX309" t="str">
        <f>IF(BC309="","",IF(BC309&gt;0,COUNT($AY$2:AY309),""))</f>
        <v/>
      </c>
      <c r="AY309" s="25" t="str">
        <f t="shared" si="146"/>
        <v/>
      </c>
      <c r="AZ309" s="25" t="str">
        <f t="shared" si="147"/>
        <v/>
      </c>
      <c r="BA309" s="25" t="str">
        <f t="shared" si="148"/>
        <v/>
      </c>
      <c r="BB309" s="25" t="str">
        <f t="shared" si="149"/>
        <v/>
      </c>
      <c r="BC309" s="25" t="str">
        <f t="shared" si="150"/>
        <v/>
      </c>
      <c r="BD309" s="25" t="str">
        <f t="shared" si="151"/>
        <v/>
      </c>
      <c r="BE309" s="25" t="str">
        <f t="shared" si="152"/>
        <v/>
      </c>
      <c r="BF309" s="25" t="str">
        <f t="shared" si="153"/>
        <v/>
      </c>
      <c r="BG309" s="25" t="str">
        <f t="shared" si="154"/>
        <v/>
      </c>
      <c r="BH309" s="25" t="str">
        <f t="shared" si="155"/>
        <v/>
      </c>
      <c r="BI309" s="25" t="str">
        <f t="shared" si="156"/>
        <v/>
      </c>
      <c r="BJ309" s="25" t="str">
        <f t="shared" si="157"/>
        <v/>
      </c>
      <c r="BK309" s="25" t="str">
        <f t="shared" si="158"/>
        <v/>
      </c>
      <c r="BL309" s="25" t="str">
        <f t="shared" si="159"/>
        <v/>
      </c>
      <c r="BM309" s="25" t="str">
        <f t="shared" si="160"/>
        <v/>
      </c>
      <c r="BN309" s="25" t="str">
        <f t="shared" si="161"/>
        <v/>
      </c>
    </row>
    <row r="310" spans="1:66" ht="30" x14ac:dyDescent="0.25">
      <c r="A310" s="20" t="str">
        <f>IF('S.D. Paste sheet'!A310="","",'S.D. Paste sheet'!A310)</f>
        <v/>
      </c>
      <c r="B310" s="20" t="str">
        <f>IF('S.D. Paste sheet'!B310="","",'S.D. Paste sheet'!B310)</f>
        <v/>
      </c>
      <c r="C310" s="20" t="str">
        <f>IF('S.D. Paste sheet'!C310="","",'S.D. Paste sheet'!C310)</f>
        <v/>
      </c>
      <c r="D310" s="20" t="str">
        <f>IF('S.D. Paste sheet'!D310="","",'S.D. Paste sheet'!D310)</f>
        <v/>
      </c>
      <c r="E310" s="20" t="str">
        <f>IF('S.D. Paste sheet'!E310="","",UPPER('S.D. Paste sheet'!E310))</f>
        <v/>
      </c>
      <c r="F310" s="20" t="str">
        <f>IF('S.D. Paste sheet'!F310="","",'S.D. Paste sheet'!F310)</f>
        <v/>
      </c>
      <c r="G310" s="20" t="str">
        <f>IF('S.D. Paste sheet'!G310="","",UPPER('S.D. Paste sheet'!G310))</f>
        <v/>
      </c>
      <c r="H310" s="20" t="str">
        <f>IF('S.D. Paste sheet'!H310="","",UPPER('S.D. Paste sheet'!H310))</f>
        <v/>
      </c>
      <c r="I310" s="20" t="str">
        <f>IF('S.D. Paste sheet'!I310="","",'S.D. Paste sheet'!I310)</f>
        <v/>
      </c>
      <c r="J310" s="20" t="str">
        <f>IF('S.D. Paste sheet'!J310="","",'S.D. Paste sheet'!J310)</f>
        <v/>
      </c>
      <c r="K310" s="20" t="str">
        <f>IF('S.D. Paste sheet'!K310="","",'S.D. Paste sheet'!K310)</f>
        <v/>
      </c>
      <c r="L310" s="20" t="str">
        <f>IF('S.D. Paste sheet'!L310="","",'S.D. Paste sheet'!L310)</f>
        <v/>
      </c>
      <c r="M310" s="20" t="str">
        <f>IF('S.D. Paste sheet'!M310="","",'S.D. Paste sheet'!M310)</f>
        <v/>
      </c>
      <c r="N310" s="20" t="str">
        <f>IF('S.D. Paste sheet'!N310="","",'S.D. Paste sheet'!N310)</f>
        <v/>
      </c>
      <c r="O310" s="20" t="str">
        <f>IF('S.D. Paste sheet'!O310="","",'S.D. Paste sheet'!O310)</f>
        <v>SBC</v>
      </c>
      <c r="P310" s="20" t="str">
        <f>IF('S.D. Paste sheet'!P310="","",'S.D. Paste sheet'!P310)</f>
        <v>Hindu</v>
      </c>
      <c r="Q310" s="20" t="str">
        <f>IF('S.D. Paste sheet'!Q310="","",'S.D. Paste sheet'!Q310)</f>
        <v/>
      </c>
      <c r="R310" s="20" t="str">
        <f>IF('S.D. Paste sheet'!R310="","",'S.D. Paste sheet'!R310)</f>
        <v>MAHATMA GANDHI GOVT. SCHOOL BAR (214110)</v>
      </c>
      <c r="S310" s="20">
        <f>IF('S.D. Paste sheet'!S310="","",'S.D. Paste sheet'!S310)</f>
        <v>8200204302</v>
      </c>
      <c r="T310" s="20" t="str">
        <f>IF('S.D. Paste sheet'!T310="","",'S.D. Paste sheet'!T310)</f>
        <v>XXXX1852</v>
      </c>
      <c r="U310" s="20" t="str">
        <f>IF('S.D. Paste sheet'!U310="","",'S.D. Paste sheet'!U310)</f>
        <v/>
      </c>
      <c r="V310" s="20">
        <f>IF('S.D. Paste sheet'!V310="","",'S.D. Paste sheet'!V310)</f>
        <v>6367041718</v>
      </c>
      <c r="W310" s="20" t="str">
        <f>IF('S.D. Paste sheet'!W310="","",'S.D. Paste sheet'!W310)</f>
        <v>dewasiyo ka vas ,RAIPUR,BIRANTIYA KHURD,305106</v>
      </c>
      <c r="X310" s="20">
        <f>IF('S.D. Paste sheet'!X310="","",'S.D. Paste sheet'!X310)</f>
        <v>48000</v>
      </c>
      <c r="Y310" s="20" t="str">
        <f>IF('S.D. Paste sheet'!Y310="","",'S.D. Paste sheet'!Y310)</f>
        <v>N</v>
      </c>
      <c r="Z310" s="20" t="str">
        <f>IF('S.D. Paste sheet'!Z310="","",'S.D. Paste sheet'!Z310)</f>
        <v>N</v>
      </c>
      <c r="AA310" s="20" t="str">
        <f>IF('S.D. Paste sheet'!AA310="","",'S.D. Paste sheet'!AA310)</f>
        <v>No</v>
      </c>
      <c r="AB310" s="20">
        <f>IF('S.D. Paste sheet'!AB310="","",'S.D. Paste sheet'!AB310)</f>
        <v>15</v>
      </c>
      <c r="AC310" s="20" t="str">
        <f>IF('S.D. Paste sheet'!AC310="","",'S.D. Paste sheet'!AC310)</f>
        <v>None</v>
      </c>
      <c r="AD310" s="20">
        <f>IF('S.D. Paste sheet'!AD310="","",'S.D. Paste sheet'!AD310)</f>
        <v>4</v>
      </c>
      <c r="AE310" s="28"/>
      <c r="AF310" t="str">
        <f>IF(AK310="","",IF(AK310&gt;0,COUNT($AG$2:AG310),""))</f>
        <v/>
      </c>
      <c r="AG310" s="25" t="str">
        <f t="shared" si="130"/>
        <v/>
      </c>
      <c r="AH310" s="25" t="str">
        <f t="shared" si="131"/>
        <v/>
      </c>
      <c r="AI310" s="25" t="str">
        <f t="shared" si="132"/>
        <v/>
      </c>
      <c r="AJ310" s="25" t="str">
        <f t="shared" si="133"/>
        <v/>
      </c>
      <c r="AK310" s="25" t="str">
        <f t="shared" si="134"/>
        <v/>
      </c>
      <c r="AL310" s="25" t="str">
        <f t="shared" si="135"/>
        <v/>
      </c>
      <c r="AM310" s="25" t="str">
        <f t="shared" si="136"/>
        <v/>
      </c>
      <c r="AN310" s="25" t="str">
        <f t="shared" si="137"/>
        <v/>
      </c>
      <c r="AO310" s="25" t="str">
        <f t="shared" si="138"/>
        <v/>
      </c>
      <c r="AP310" s="25" t="str">
        <f t="shared" si="139"/>
        <v/>
      </c>
      <c r="AQ310" s="25" t="str">
        <f t="shared" si="140"/>
        <v/>
      </c>
      <c r="AR310" s="25" t="str">
        <f t="shared" si="141"/>
        <v/>
      </c>
      <c r="AS310" s="25" t="str">
        <f t="shared" si="142"/>
        <v/>
      </c>
      <c r="AT310" s="25" t="str">
        <f t="shared" si="143"/>
        <v/>
      </c>
      <c r="AU310" s="25" t="str">
        <f t="shared" si="144"/>
        <v/>
      </c>
      <c r="AV310" s="25" t="str">
        <f t="shared" si="145"/>
        <v/>
      </c>
      <c r="AW310" t="str">
        <f t="shared" si="162"/>
        <v/>
      </c>
      <c r="AX310" t="str">
        <f>IF(BC310="","",IF(BC310&gt;0,COUNT($AY$2:AY310),""))</f>
        <v/>
      </c>
      <c r="AY310" s="25" t="str">
        <f t="shared" si="146"/>
        <v/>
      </c>
      <c r="AZ310" s="25" t="str">
        <f t="shared" si="147"/>
        <v/>
      </c>
      <c r="BA310" s="25" t="str">
        <f t="shared" si="148"/>
        <v/>
      </c>
      <c r="BB310" s="25" t="str">
        <f t="shared" si="149"/>
        <v/>
      </c>
      <c r="BC310" s="25" t="str">
        <f t="shared" si="150"/>
        <v/>
      </c>
      <c r="BD310" s="25" t="str">
        <f t="shared" si="151"/>
        <v/>
      </c>
      <c r="BE310" s="25" t="str">
        <f t="shared" si="152"/>
        <v/>
      </c>
      <c r="BF310" s="25" t="str">
        <f t="shared" si="153"/>
        <v/>
      </c>
      <c r="BG310" s="25" t="str">
        <f t="shared" si="154"/>
        <v/>
      </c>
      <c r="BH310" s="25" t="str">
        <f t="shared" si="155"/>
        <v/>
      </c>
      <c r="BI310" s="25" t="str">
        <f t="shared" si="156"/>
        <v/>
      </c>
      <c r="BJ310" s="25" t="str">
        <f t="shared" si="157"/>
        <v/>
      </c>
      <c r="BK310" s="25" t="str">
        <f t="shared" si="158"/>
        <v/>
      </c>
      <c r="BL310" s="25" t="str">
        <f t="shared" si="159"/>
        <v/>
      </c>
      <c r="BM310" s="25" t="str">
        <f t="shared" si="160"/>
        <v/>
      </c>
      <c r="BN310" s="25" t="str">
        <f t="shared" si="161"/>
        <v/>
      </c>
    </row>
    <row r="311" spans="1:66" ht="30" x14ac:dyDescent="0.25">
      <c r="A311" s="20" t="str">
        <f>IF('S.D. Paste sheet'!A311="","",'S.D. Paste sheet'!A311)</f>
        <v/>
      </c>
      <c r="B311" s="20" t="str">
        <f>IF('S.D. Paste sheet'!B311="","",'S.D. Paste sheet'!B311)</f>
        <v/>
      </c>
      <c r="C311" s="20" t="str">
        <f>IF('S.D. Paste sheet'!C311="","",'S.D. Paste sheet'!C311)</f>
        <v/>
      </c>
      <c r="D311" s="20" t="str">
        <f>IF('S.D. Paste sheet'!D311="","",'S.D. Paste sheet'!D311)</f>
        <v/>
      </c>
      <c r="E311" s="20" t="str">
        <f>IF('S.D. Paste sheet'!E311="","",UPPER('S.D. Paste sheet'!E311))</f>
        <v/>
      </c>
      <c r="F311" s="20" t="str">
        <f>IF('S.D. Paste sheet'!F311="","",'S.D. Paste sheet'!F311)</f>
        <v/>
      </c>
      <c r="G311" s="20" t="str">
        <f>IF('S.D. Paste sheet'!G311="","",UPPER('S.D. Paste sheet'!G311))</f>
        <v/>
      </c>
      <c r="H311" s="20" t="str">
        <f>IF('S.D. Paste sheet'!H311="","",UPPER('S.D. Paste sheet'!H311))</f>
        <v/>
      </c>
      <c r="I311" s="20" t="str">
        <f>IF('S.D. Paste sheet'!I311="","",'S.D. Paste sheet'!I311)</f>
        <v/>
      </c>
      <c r="J311" s="20" t="str">
        <f>IF('S.D. Paste sheet'!J311="","",'S.D. Paste sheet'!J311)</f>
        <v/>
      </c>
      <c r="K311" s="20" t="str">
        <f>IF('S.D. Paste sheet'!K311="","",'S.D. Paste sheet'!K311)</f>
        <v/>
      </c>
      <c r="L311" s="20" t="str">
        <f>IF('S.D. Paste sheet'!L311="","",'S.D. Paste sheet'!L311)</f>
        <v/>
      </c>
      <c r="M311" s="20" t="str">
        <f>IF('S.D. Paste sheet'!M311="","",'S.D. Paste sheet'!M311)</f>
        <v/>
      </c>
      <c r="N311" s="20" t="str">
        <f>IF('S.D. Paste sheet'!N311="","",'S.D. Paste sheet'!N311)</f>
        <v/>
      </c>
      <c r="O311" s="20" t="str">
        <f>IF('S.D. Paste sheet'!O311="","",'S.D. Paste sheet'!O311)</f>
        <v>OBC</v>
      </c>
      <c r="P311" s="20" t="str">
        <f>IF('S.D. Paste sheet'!P311="","",'S.D. Paste sheet'!P311)</f>
        <v>Hindu</v>
      </c>
      <c r="Q311" s="20" t="str">
        <f>IF('S.D. Paste sheet'!Q311="","",'S.D. Paste sheet'!Q311)</f>
        <v/>
      </c>
      <c r="R311" s="20" t="str">
        <f>IF('S.D. Paste sheet'!R311="","",'S.D. Paste sheet'!R311)</f>
        <v>MAHATMA GANDHI GOVT. SCHOOL BAR (214110)</v>
      </c>
      <c r="S311" s="20">
        <f>IF('S.D. Paste sheet'!S311="","",'S.D. Paste sheet'!S311)</f>
        <v>8200204302</v>
      </c>
      <c r="T311" s="20" t="str">
        <f>IF('S.D. Paste sheet'!T311="","",'S.D. Paste sheet'!T311)</f>
        <v>XXXX5448</v>
      </c>
      <c r="U311" s="20" t="str">
        <f>IF('S.D. Paste sheet'!U311="","",'S.D. Paste sheet'!U311)</f>
        <v/>
      </c>
      <c r="V311" s="20">
        <f>IF('S.D. Paste sheet'!V311="","",'S.D. Paste sheet'!V311)</f>
        <v>9929297169</v>
      </c>
      <c r="W311" s="20" t="str">
        <f>IF('S.D. Paste sheet'!W311="","",'S.D. Paste sheet'!W311)</f>
        <v>DAGDIYO KA BADIYA RAILMAGARA,RAIPUR,BAR,306105</v>
      </c>
      <c r="X311" s="20">
        <f>IF('S.D. Paste sheet'!X311="","",'S.D. Paste sheet'!X311)</f>
        <v>60000</v>
      </c>
      <c r="Y311" s="20" t="str">
        <f>IF('S.D. Paste sheet'!Y311="","",'S.D. Paste sheet'!Y311)</f>
        <v>N</v>
      </c>
      <c r="Z311" s="20" t="str">
        <f>IF('S.D. Paste sheet'!Z311="","",'S.D. Paste sheet'!Z311)</f>
        <v>N</v>
      </c>
      <c r="AA311" s="20" t="str">
        <f>IF('S.D. Paste sheet'!AA311="","",'S.D. Paste sheet'!AA311)</f>
        <v>No</v>
      </c>
      <c r="AB311" s="20">
        <f>IF('S.D. Paste sheet'!AB311="","",'S.D. Paste sheet'!AB311)</f>
        <v>13</v>
      </c>
      <c r="AC311" s="20" t="str">
        <f>IF('S.D. Paste sheet'!AC311="","",'S.D. Paste sheet'!AC311)</f>
        <v>BulBul</v>
      </c>
      <c r="AD311" s="20">
        <f>IF('S.D. Paste sheet'!AD311="","",'S.D. Paste sheet'!AD311)</f>
        <v>2</v>
      </c>
      <c r="AE311" s="28"/>
      <c r="AF311" t="str">
        <f>IF(AK311="","",IF(AK311&gt;0,COUNT($AG$2:AG311),""))</f>
        <v/>
      </c>
      <c r="AG311" s="25" t="str">
        <f t="shared" si="130"/>
        <v/>
      </c>
      <c r="AH311" s="25" t="str">
        <f t="shared" si="131"/>
        <v/>
      </c>
      <c r="AI311" s="25" t="str">
        <f t="shared" si="132"/>
        <v/>
      </c>
      <c r="AJ311" s="25" t="str">
        <f t="shared" si="133"/>
        <v/>
      </c>
      <c r="AK311" s="25" t="str">
        <f t="shared" si="134"/>
        <v/>
      </c>
      <c r="AL311" s="25" t="str">
        <f t="shared" si="135"/>
        <v/>
      </c>
      <c r="AM311" s="25" t="str">
        <f t="shared" si="136"/>
        <v/>
      </c>
      <c r="AN311" s="25" t="str">
        <f t="shared" si="137"/>
        <v/>
      </c>
      <c r="AO311" s="25" t="str">
        <f t="shared" si="138"/>
        <v/>
      </c>
      <c r="AP311" s="25" t="str">
        <f t="shared" si="139"/>
        <v/>
      </c>
      <c r="AQ311" s="25" t="str">
        <f t="shared" si="140"/>
        <v/>
      </c>
      <c r="AR311" s="25" t="str">
        <f t="shared" si="141"/>
        <v/>
      </c>
      <c r="AS311" s="25" t="str">
        <f t="shared" si="142"/>
        <v/>
      </c>
      <c r="AT311" s="25" t="str">
        <f t="shared" si="143"/>
        <v/>
      </c>
      <c r="AU311" s="25" t="str">
        <f t="shared" si="144"/>
        <v/>
      </c>
      <c r="AV311" s="25" t="str">
        <f t="shared" si="145"/>
        <v/>
      </c>
      <c r="AW311" t="str">
        <f t="shared" si="162"/>
        <v/>
      </c>
      <c r="AX311" t="str">
        <f>IF(BC311="","",IF(BC311&gt;0,COUNT($AY$2:AY311),""))</f>
        <v/>
      </c>
      <c r="AY311" s="25" t="str">
        <f t="shared" si="146"/>
        <v/>
      </c>
      <c r="AZ311" s="25" t="str">
        <f t="shared" si="147"/>
        <v/>
      </c>
      <c r="BA311" s="25" t="str">
        <f t="shared" si="148"/>
        <v/>
      </c>
      <c r="BB311" s="25" t="str">
        <f t="shared" si="149"/>
        <v/>
      </c>
      <c r="BC311" s="25" t="str">
        <f t="shared" si="150"/>
        <v/>
      </c>
      <c r="BD311" s="25" t="str">
        <f t="shared" si="151"/>
        <v/>
      </c>
      <c r="BE311" s="25" t="str">
        <f t="shared" si="152"/>
        <v/>
      </c>
      <c r="BF311" s="25" t="str">
        <f t="shared" si="153"/>
        <v/>
      </c>
      <c r="BG311" s="25" t="str">
        <f t="shared" si="154"/>
        <v/>
      </c>
      <c r="BH311" s="25" t="str">
        <f t="shared" si="155"/>
        <v/>
      </c>
      <c r="BI311" s="25" t="str">
        <f t="shared" si="156"/>
        <v/>
      </c>
      <c r="BJ311" s="25" t="str">
        <f t="shared" si="157"/>
        <v/>
      </c>
      <c r="BK311" s="25" t="str">
        <f t="shared" si="158"/>
        <v/>
      </c>
      <c r="BL311" s="25" t="str">
        <f t="shared" si="159"/>
        <v/>
      </c>
      <c r="BM311" s="25" t="str">
        <f t="shared" si="160"/>
        <v/>
      </c>
      <c r="BN311" s="25" t="str">
        <f t="shared" si="161"/>
        <v/>
      </c>
    </row>
    <row r="312" spans="1:66" ht="45" x14ac:dyDescent="0.25">
      <c r="A312" s="20" t="str">
        <f>IF('S.D. Paste sheet'!A312="","",'S.D. Paste sheet'!A312)</f>
        <v/>
      </c>
      <c r="B312" s="20" t="str">
        <f>IF('S.D. Paste sheet'!B312="","",'S.D. Paste sheet'!B312)</f>
        <v/>
      </c>
      <c r="C312" s="20" t="str">
        <f>IF('S.D. Paste sheet'!C312="","",'S.D. Paste sheet'!C312)</f>
        <v/>
      </c>
      <c r="D312" s="20" t="str">
        <f>IF('S.D. Paste sheet'!D312="","",'S.D. Paste sheet'!D312)</f>
        <v/>
      </c>
      <c r="E312" s="20" t="str">
        <f>IF('S.D. Paste sheet'!E312="","",UPPER('S.D. Paste sheet'!E312))</f>
        <v/>
      </c>
      <c r="F312" s="20" t="str">
        <f>IF('S.D. Paste sheet'!F312="","",'S.D. Paste sheet'!F312)</f>
        <v/>
      </c>
      <c r="G312" s="20" t="str">
        <f>IF('S.D. Paste sheet'!G312="","",UPPER('S.D. Paste sheet'!G312))</f>
        <v/>
      </c>
      <c r="H312" s="20" t="str">
        <f>IF('S.D. Paste sheet'!H312="","",UPPER('S.D. Paste sheet'!H312))</f>
        <v/>
      </c>
      <c r="I312" s="20" t="str">
        <f>IF('S.D. Paste sheet'!I312="","",'S.D. Paste sheet'!I312)</f>
        <v/>
      </c>
      <c r="J312" s="20" t="str">
        <f>IF('S.D. Paste sheet'!J312="","",'S.D. Paste sheet'!J312)</f>
        <v/>
      </c>
      <c r="K312" s="20" t="str">
        <f>IF('S.D. Paste sheet'!K312="","",'S.D. Paste sheet'!K312)</f>
        <v/>
      </c>
      <c r="L312" s="20" t="str">
        <f>IF('S.D. Paste sheet'!L312="","",'S.D. Paste sheet'!L312)</f>
        <v/>
      </c>
      <c r="M312" s="20" t="str">
        <f>IF('S.D. Paste sheet'!M312="","",'S.D. Paste sheet'!M312)</f>
        <v/>
      </c>
      <c r="N312" s="20" t="str">
        <f>IF('S.D. Paste sheet'!N312="","",'S.D. Paste sheet'!N312)</f>
        <v/>
      </c>
      <c r="O312" s="20" t="str">
        <f>IF('S.D. Paste sheet'!O312="","",'S.D. Paste sheet'!O312)</f>
        <v>OBC</v>
      </c>
      <c r="P312" s="20" t="str">
        <f>IF('S.D. Paste sheet'!P312="","",'S.D. Paste sheet'!P312)</f>
        <v>Muslim</v>
      </c>
      <c r="Q312" s="20" t="str">
        <f>IF('S.D. Paste sheet'!Q312="","",'S.D. Paste sheet'!Q312)</f>
        <v/>
      </c>
      <c r="R312" s="20" t="str">
        <f>IF('S.D. Paste sheet'!R312="","",'S.D. Paste sheet'!R312)</f>
        <v>MAHATMA GANDHI GOVT. SCHOOL BAR (214110)</v>
      </c>
      <c r="S312" s="20">
        <f>IF('S.D. Paste sheet'!S312="","",'S.D. Paste sheet'!S312)</f>
        <v>8200204302</v>
      </c>
      <c r="T312" s="20" t="str">
        <f>IF('S.D. Paste sheet'!T312="","",'S.D. Paste sheet'!T312)</f>
        <v>XXXX0432</v>
      </c>
      <c r="U312" s="20" t="str">
        <f>IF('S.D. Paste sheet'!U312="","",'S.D. Paste sheet'!U312)</f>
        <v/>
      </c>
      <c r="V312" s="20">
        <f>IF('S.D. Paste sheet'!V312="","",'S.D. Paste sheet'!V312)</f>
        <v>9602550078</v>
      </c>
      <c r="W312" s="20" t="str">
        <f>IF('S.D. Paste sheet'!W312="","",'S.D. Paste sheet'!W312)</f>
        <v>CHANDA MATA KA BHALA,RAIPUR,BIRATIYA KHURD,306105</v>
      </c>
      <c r="X312" s="20">
        <f>IF('S.D. Paste sheet'!X312="","",'S.D. Paste sheet'!X312)</f>
        <v>72000</v>
      </c>
      <c r="Y312" s="20" t="str">
        <f>IF('S.D. Paste sheet'!Y312="","",'S.D. Paste sheet'!Y312)</f>
        <v>N</v>
      </c>
      <c r="Z312" s="20" t="str">
        <f>IF('S.D. Paste sheet'!Z312="","",'S.D. Paste sheet'!Z312)</f>
        <v>N</v>
      </c>
      <c r="AA312" s="20" t="str">
        <f>IF('S.D. Paste sheet'!AA312="","",'S.D. Paste sheet'!AA312)</f>
        <v>Yes</v>
      </c>
      <c r="AB312" s="20">
        <f>IF('S.D. Paste sheet'!AB312="","",'S.D. Paste sheet'!AB312)</f>
        <v>15</v>
      </c>
      <c r="AC312" s="20" t="str">
        <f>IF('S.D. Paste sheet'!AC312="","",'S.D. Paste sheet'!AC312)</f>
        <v>None</v>
      </c>
      <c r="AD312" s="20">
        <f>IF('S.D. Paste sheet'!AD312="","",'S.D. Paste sheet'!AD312)</f>
        <v>5</v>
      </c>
      <c r="AE312" s="28"/>
      <c r="AF312" t="str">
        <f>IF(AK312="","",IF(AK312&gt;0,COUNT($AG$2:AG312),""))</f>
        <v/>
      </c>
      <c r="AG312" s="25" t="str">
        <f t="shared" si="130"/>
        <v/>
      </c>
      <c r="AH312" s="25" t="str">
        <f t="shared" si="131"/>
        <v/>
      </c>
      <c r="AI312" s="25" t="str">
        <f t="shared" si="132"/>
        <v/>
      </c>
      <c r="AJ312" s="25" t="str">
        <f t="shared" si="133"/>
        <v/>
      </c>
      <c r="AK312" s="25" t="str">
        <f t="shared" si="134"/>
        <v/>
      </c>
      <c r="AL312" s="25" t="str">
        <f t="shared" si="135"/>
        <v/>
      </c>
      <c r="AM312" s="25" t="str">
        <f t="shared" si="136"/>
        <v/>
      </c>
      <c r="AN312" s="25" t="str">
        <f t="shared" si="137"/>
        <v/>
      </c>
      <c r="AO312" s="25" t="str">
        <f t="shared" si="138"/>
        <v/>
      </c>
      <c r="AP312" s="25" t="str">
        <f t="shared" si="139"/>
        <v/>
      </c>
      <c r="AQ312" s="25" t="str">
        <f t="shared" si="140"/>
        <v/>
      </c>
      <c r="AR312" s="25" t="str">
        <f t="shared" si="141"/>
        <v/>
      </c>
      <c r="AS312" s="25" t="str">
        <f t="shared" si="142"/>
        <v/>
      </c>
      <c r="AT312" s="25" t="str">
        <f t="shared" si="143"/>
        <v/>
      </c>
      <c r="AU312" s="25" t="str">
        <f t="shared" si="144"/>
        <v/>
      </c>
      <c r="AV312" s="25" t="str">
        <f t="shared" si="145"/>
        <v/>
      </c>
      <c r="AW312" t="str">
        <f t="shared" si="162"/>
        <v/>
      </c>
      <c r="AX312" t="str">
        <f>IF(BC312="","",IF(BC312&gt;0,COUNT($AY$2:AY312),""))</f>
        <v/>
      </c>
      <c r="AY312" s="25" t="str">
        <f t="shared" si="146"/>
        <v/>
      </c>
      <c r="AZ312" s="25" t="str">
        <f t="shared" si="147"/>
        <v/>
      </c>
      <c r="BA312" s="25" t="str">
        <f t="shared" si="148"/>
        <v/>
      </c>
      <c r="BB312" s="25" t="str">
        <f t="shared" si="149"/>
        <v/>
      </c>
      <c r="BC312" s="25" t="str">
        <f t="shared" si="150"/>
        <v/>
      </c>
      <c r="BD312" s="25" t="str">
        <f t="shared" si="151"/>
        <v/>
      </c>
      <c r="BE312" s="25" t="str">
        <f t="shared" si="152"/>
        <v/>
      </c>
      <c r="BF312" s="25" t="str">
        <f t="shared" si="153"/>
        <v/>
      </c>
      <c r="BG312" s="25" t="str">
        <f t="shared" si="154"/>
        <v/>
      </c>
      <c r="BH312" s="25" t="str">
        <f t="shared" si="155"/>
        <v/>
      </c>
      <c r="BI312" s="25" t="str">
        <f t="shared" si="156"/>
        <v/>
      </c>
      <c r="BJ312" s="25" t="str">
        <f t="shared" si="157"/>
        <v/>
      </c>
      <c r="BK312" s="25" t="str">
        <f t="shared" si="158"/>
        <v/>
      </c>
      <c r="BL312" s="25" t="str">
        <f t="shared" si="159"/>
        <v/>
      </c>
      <c r="BM312" s="25" t="str">
        <f t="shared" si="160"/>
        <v/>
      </c>
      <c r="BN312" s="25" t="str">
        <f t="shared" si="161"/>
        <v/>
      </c>
    </row>
    <row r="313" spans="1:66" ht="30" x14ac:dyDescent="0.25">
      <c r="A313" s="20" t="str">
        <f>IF('S.D. Paste sheet'!A313="","",'S.D. Paste sheet'!A313)</f>
        <v/>
      </c>
      <c r="B313" s="20" t="str">
        <f>IF('S.D. Paste sheet'!B313="","",'S.D. Paste sheet'!B313)</f>
        <v/>
      </c>
      <c r="C313" s="20" t="str">
        <f>IF('S.D. Paste sheet'!C313="","",'S.D. Paste sheet'!C313)</f>
        <v/>
      </c>
      <c r="D313" s="20" t="str">
        <f>IF('S.D. Paste sheet'!D313="","",'S.D. Paste sheet'!D313)</f>
        <v/>
      </c>
      <c r="E313" s="20" t="str">
        <f>IF('S.D. Paste sheet'!E313="","",UPPER('S.D. Paste sheet'!E313))</f>
        <v/>
      </c>
      <c r="F313" s="20" t="str">
        <f>IF('S.D. Paste sheet'!F313="","",'S.D. Paste sheet'!F313)</f>
        <v/>
      </c>
      <c r="G313" s="20" t="str">
        <f>IF('S.D. Paste sheet'!G313="","",UPPER('S.D. Paste sheet'!G313))</f>
        <v/>
      </c>
      <c r="H313" s="20" t="str">
        <f>IF('S.D. Paste sheet'!H313="","",UPPER('S.D. Paste sheet'!H313))</f>
        <v/>
      </c>
      <c r="I313" s="20" t="str">
        <f>IF('S.D. Paste sheet'!I313="","",'S.D. Paste sheet'!I313)</f>
        <v/>
      </c>
      <c r="J313" s="20" t="str">
        <f>IF('S.D. Paste sheet'!J313="","",'S.D. Paste sheet'!J313)</f>
        <v/>
      </c>
      <c r="K313" s="20" t="str">
        <f>IF('S.D. Paste sheet'!K313="","",'S.D. Paste sheet'!K313)</f>
        <v/>
      </c>
      <c r="L313" s="20" t="str">
        <f>IF('S.D. Paste sheet'!L313="","",'S.D. Paste sheet'!L313)</f>
        <v/>
      </c>
      <c r="M313" s="20" t="str">
        <f>IF('S.D. Paste sheet'!M313="","",'S.D. Paste sheet'!M313)</f>
        <v/>
      </c>
      <c r="N313" s="20" t="str">
        <f>IF('S.D. Paste sheet'!N313="","",'S.D. Paste sheet'!N313)</f>
        <v/>
      </c>
      <c r="O313" s="20" t="str">
        <f>IF('S.D. Paste sheet'!O313="","",'S.D. Paste sheet'!O313)</f>
        <v>SC</v>
      </c>
      <c r="P313" s="20" t="str">
        <f>IF('S.D. Paste sheet'!P313="","",'S.D. Paste sheet'!P313)</f>
        <v>Hindu</v>
      </c>
      <c r="Q313" s="20" t="str">
        <f>IF('S.D. Paste sheet'!Q313="","",'S.D. Paste sheet'!Q313)</f>
        <v/>
      </c>
      <c r="R313" s="20" t="str">
        <f>IF('S.D. Paste sheet'!R313="","",'S.D. Paste sheet'!R313)</f>
        <v>MAHATMA GANDHI GOVT. SCHOOL BAR (214110)</v>
      </c>
      <c r="S313" s="20">
        <f>IF('S.D. Paste sheet'!S313="","",'S.D. Paste sheet'!S313)</f>
        <v>8200204302</v>
      </c>
      <c r="T313" s="20" t="str">
        <f>IF('S.D. Paste sheet'!T313="","",'S.D. Paste sheet'!T313)</f>
        <v>XXXX0142</v>
      </c>
      <c r="U313" s="20" t="str">
        <f>IF('S.D. Paste sheet'!U313="","",'S.D. Paste sheet'!U313)</f>
        <v>YAMKGWO</v>
      </c>
      <c r="V313" s="20">
        <f>IF('S.D. Paste sheet'!V313="","",'S.D. Paste sheet'!V313)</f>
        <v>8890416616</v>
      </c>
      <c r="W313" s="20" t="str">
        <f>IF('S.D. Paste sheet'!W313="","",'S.D. Paste sheet'!W313)</f>
        <v>Vyapariyo ka bas,Raipur,Bar,306105</v>
      </c>
      <c r="X313" s="20">
        <f>IF('S.D. Paste sheet'!X313="","",'S.D. Paste sheet'!X313)</f>
        <v>48000</v>
      </c>
      <c r="Y313" s="20" t="str">
        <f>IF('S.D. Paste sheet'!Y313="","",'S.D. Paste sheet'!Y313)</f>
        <v>N</v>
      </c>
      <c r="Z313" s="20" t="str">
        <f>IF('S.D. Paste sheet'!Z313="","",'S.D. Paste sheet'!Z313)</f>
        <v>Y</v>
      </c>
      <c r="AA313" s="20" t="str">
        <f>IF('S.D. Paste sheet'!AA313="","",'S.D. Paste sheet'!AA313)</f>
        <v>No</v>
      </c>
      <c r="AB313" s="20">
        <f>IF('S.D. Paste sheet'!AB313="","",'S.D. Paste sheet'!AB313)</f>
        <v>14</v>
      </c>
      <c r="AC313" s="20" t="str">
        <f>IF('S.D. Paste sheet'!AC313="","",'S.D. Paste sheet'!AC313)</f>
        <v>None</v>
      </c>
      <c r="AD313" s="20">
        <f>IF('S.D. Paste sheet'!AD313="","",'S.D. Paste sheet'!AD313)</f>
        <v>0</v>
      </c>
      <c r="AE313" s="28"/>
      <c r="AF313" t="str">
        <f>IF(AK313="","",IF(AK313&gt;0,COUNT($AG$2:AG313),""))</f>
        <v/>
      </c>
      <c r="AG313" s="25" t="str">
        <f t="shared" si="130"/>
        <v/>
      </c>
      <c r="AH313" s="25" t="str">
        <f t="shared" si="131"/>
        <v/>
      </c>
      <c r="AI313" s="25" t="str">
        <f t="shared" si="132"/>
        <v/>
      </c>
      <c r="AJ313" s="25" t="str">
        <f t="shared" si="133"/>
        <v/>
      </c>
      <c r="AK313" s="25" t="str">
        <f t="shared" si="134"/>
        <v/>
      </c>
      <c r="AL313" s="25" t="str">
        <f t="shared" si="135"/>
        <v/>
      </c>
      <c r="AM313" s="25" t="str">
        <f t="shared" si="136"/>
        <v/>
      </c>
      <c r="AN313" s="25" t="str">
        <f t="shared" si="137"/>
        <v/>
      </c>
      <c r="AO313" s="25" t="str">
        <f t="shared" si="138"/>
        <v/>
      </c>
      <c r="AP313" s="25" t="str">
        <f t="shared" si="139"/>
        <v/>
      </c>
      <c r="AQ313" s="25" t="str">
        <f t="shared" si="140"/>
        <v/>
      </c>
      <c r="AR313" s="25" t="str">
        <f t="shared" si="141"/>
        <v/>
      </c>
      <c r="AS313" s="25" t="str">
        <f t="shared" si="142"/>
        <v/>
      </c>
      <c r="AT313" s="25" t="str">
        <f t="shared" si="143"/>
        <v/>
      </c>
      <c r="AU313" s="25" t="str">
        <f t="shared" si="144"/>
        <v/>
      </c>
      <c r="AV313" s="25" t="str">
        <f t="shared" si="145"/>
        <v/>
      </c>
      <c r="AW313" t="str">
        <f t="shared" si="162"/>
        <v/>
      </c>
      <c r="AX313" t="str">
        <f>IF(BC313="","",IF(BC313&gt;0,COUNT($AY$2:AY313),""))</f>
        <v/>
      </c>
      <c r="AY313" s="25" t="str">
        <f t="shared" si="146"/>
        <v/>
      </c>
      <c r="AZ313" s="25" t="str">
        <f t="shared" si="147"/>
        <v/>
      </c>
      <c r="BA313" s="25" t="str">
        <f t="shared" si="148"/>
        <v/>
      </c>
      <c r="BB313" s="25" t="str">
        <f t="shared" si="149"/>
        <v/>
      </c>
      <c r="BC313" s="25" t="str">
        <f t="shared" si="150"/>
        <v/>
      </c>
      <c r="BD313" s="25" t="str">
        <f t="shared" si="151"/>
        <v/>
      </c>
      <c r="BE313" s="25" t="str">
        <f t="shared" si="152"/>
        <v/>
      </c>
      <c r="BF313" s="25" t="str">
        <f t="shared" si="153"/>
        <v/>
      </c>
      <c r="BG313" s="25" t="str">
        <f t="shared" si="154"/>
        <v/>
      </c>
      <c r="BH313" s="25" t="str">
        <f t="shared" si="155"/>
        <v/>
      </c>
      <c r="BI313" s="25" t="str">
        <f t="shared" si="156"/>
        <v/>
      </c>
      <c r="BJ313" s="25" t="str">
        <f t="shared" si="157"/>
        <v/>
      </c>
      <c r="BK313" s="25" t="str">
        <f t="shared" si="158"/>
        <v/>
      </c>
      <c r="BL313" s="25" t="str">
        <f t="shared" si="159"/>
        <v/>
      </c>
      <c r="BM313" s="25" t="str">
        <f t="shared" si="160"/>
        <v/>
      </c>
      <c r="BN313" s="25" t="str">
        <f t="shared" si="161"/>
        <v/>
      </c>
    </row>
    <row r="314" spans="1:66" ht="30" x14ac:dyDescent="0.25">
      <c r="A314" s="20" t="str">
        <f>IF('S.D. Paste sheet'!A314="","",'S.D. Paste sheet'!A314)</f>
        <v/>
      </c>
      <c r="B314" s="20" t="str">
        <f>IF('S.D. Paste sheet'!B314="","",'S.D. Paste sheet'!B314)</f>
        <v/>
      </c>
      <c r="C314" s="20" t="str">
        <f>IF('S.D. Paste sheet'!C314="","",'S.D. Paste sheet'!C314)</f>
        <v/>
      </c>
      <c r="D314" s="20" t="str">
        <f>IF('S.D. Paste sheet'!D314="","",'S.D. Paste sheet'!D314)</f>
        <v/>
      </c>
      <c r="E314" s="20" t="str">
        <f>IF('S.D. Paste sheet'!E314="","",UPPER('S.D. Paste sheet'!E314))</f>
        <v/>
      </c>
      <c r="F314" s="20" t="str">
        <f>IF('S.D. Paste sheet'!F314="","",'S.D. Paste sheet'!F314)</f>
        <v/>
      </c>
      <c r="G314" s="20" t="str">
        <f>IF('S.D. Paste sheet'!G314="","",UPPER('S.D. Paste sheet'!G314))</f>
        <v/>
      </c>
      <c r="H314" s="20" t="str">
        <f>IF('S.D. Paste sheet'!H314="","",UPPER('S.D. Paste sheet'!H314))</f>
        <v/>
      </c>
      <c r="I314" s="20" t="str">
        <f>IF('S.D. Paste sheet'!I314="","",'S.D. Paste sheet'!I314)</f>
        <v/>
      </c>
      <c r="J314" s="20" t="str">
        <f>IF('S.D. Paste sheet'!J314="","",'S.D. Paste sheet'!J314)</f>
        <v/>
      </c>
      <c r="K314" s="20" t="str">
        <f>IF('S.D. Paste sheet'!K314="","",'S.D. Paste sheet'!K314)</f>
        <v/>
      </c>
      <c r="L314" s="20" t="str">
        <f>IF('S.D. Paste sheet'!L314="","",'S.D. Paste sheet'!L314)</f>
        <v/>
      </c>
      <c r="M314" s="20" t="str">
        <f>IF('S.D. Paste sheet'!M314="","",'S.D. Paste sheet'!M314)</f>
        <v/>
      </c>
      <c r="N314" s="20" t="str">
        <f>IF('S.D. Paste sheet'!N314="","",'S.D. Paste sheet'!N314)</f>
        <v/>
      </c>
      <c r="O314" s="20" t="str">
        <f>IF('S.D. Paste sheet'!O314="","",'S.D. Paste sheet'!O314)</f>
        <v>OBC</v>
      </c>
      <c r="P314" s="20" t="str">
        <f>IF('S.D. Paste sheet'!P314="","",'S.D. Paste sheet'!P314)</f>
        <v>Hindu</v>
      </c>
      <c r="Q314" s="20" t="str">
        <f>IF('S.D. Paste sheet'!Q314="","",'S.D. Paste sheet'!Q314)</f>
        <v/>
      </c>
      <c r="R314" s="20" t="str">
        <f>IF('S.D. Paste sheet'!R314="","",'S.D. Paste sheet'!R314)</f>
        <v>MAHATMA GANDHI GOVT. SCHOOL BAR (214110)</v>
      </c>
      <c r="S314" s="20">
        <f>IF('S.D. Paste sheet'!S314="","",'S.D. Paste sheet'!S314)</f>
        <v>8200204302</v>
      </c>
      <c r="T314" s="20" t="str">
        <f>IF('S.D. Paste sheet'!T314="","",'S.D. Paste sheet'!T314)</f>
        <v>XXXX2835</v>
      </c>
      <c r="U314" s="20" t="str">
        <f>IF('S.D. Paste sheet'!U314="","",'S.D. Paste sheet'!U314)</f>
        <v/>
      </c>
      <c r="V314" s="20">
        <f>IF('S.D. Paste sheet'!V314="","",'S.D. Paste sheet'!V314)</f>
        <v>9414609075</v>
      </c>
      <c r="W314" s="20" t="str">
        <f>IF('S.D. Paste sheet'!W314="","",'S.D. Paste sheet'!W314)</f>
        <v>BERA LAMBI GAL,RAIPUR,RAIL MAGRA ,306105</v>
      </c>
      <c r="X314" s="20">
        <f>IF('S.D. Paste sheet'!X314="","",'S.D. Paste sheet'!X314)</f>
        <v>96000</v>
      </c>
      <c r="Y314" s="20" t="str">
        <f>IF('S.D. Paste sheet'!Y314="","",'S.D. Paste sheet'!Y314)</f>
        <v>N</v>
      </c>
      <c r="Z314" s="20" t="str">
        <f>IF('S.D. Paste sheet'!Z314="","",'S.D. Paste sheet'!Z314)</f>
        <v>N</v>
      </c>
      <c r="AA314" s="20" t="str">
        <f>IF('S.D. Paste sheet'!AA314="","",'S.D. Paste sheet'!AA314)</f>
        <v>No</v>
      </c>
      <c r="AB314" s="20">
        <f>IF('S.D. Paste sheet'!AB314="","",'S.D. Paste sheet'!AB314)</f>
        <v>18</v>
      </c>
      <c r="AC314" s="20" t="str">
        <f>IF('S.D. Paste sheet'!AC314="","",'S.D. Paste sheet'!AC314)</f>
        <v>None</v>
      </c>
      <c r="AD314" s="20">
        <f>IF('S.D. Paste sheet'!AD314="","",'S.D. Paste sheet'!AD314)</f>
        <v>2</v>
      </c>
      <c r="AE314" s="28"/>
      <c r="AF314" t="str">
        <f>IF(AK314="","",IF(AK314&gt;0,COUNT($AG$2:AG314),""))</f>
        <v/>
      </c>
      <c r="AG314" s="25" t="str">
        <f t="shared" si="130"/>
        <v/>
      </c>
      <c r="AH314" s="25" t="str">
        <f t="shared" si="131"/>
        <v/>
      </c>
      <c r="AI314" s="25" t="str">
        <f t="shared" si="132"/>
        <v/>
      </c>
      <c r="AJ314" s="25" t="str">
        <f t="shared" si="133"/>
        <v/>
      </c>
      <c r="AK314" s="25" t="str">
        <f t="shared" si="134"/>
        <v/>
      </c>
      <c r="AL314" s="25" t="str">
        <f t="shared" si="135"/>
        <v/>
      </c>
      <c r="AM314" s="25" t="str">
        <f t="shared" si="136"/>
        <v/>
      </c>
      <c r="AN314" s="25" t="str">
        <f t="shared" si="137"/>
        <v/>
      </c>
      <c r="AO314" s="25" t="str">
        <f t="shared" si="138"/>
        <v/>
      </c>
      <c r="AP314" s="25" t="str">
        <f t="shared" si="139"/>
        <v/>
      </c>
      <c r="AQ314" s="25" t="str">
        <f t="shared" si="140"/>
        <v/>
      </c>
      <c r="AR314" s="25" t="str">
        <f t="shared" si="141"/>
        <v/>
      </c>
      <c r="AS314" s="25" t="str">
        <f t="shared" si="142"/>
        <v/>
      </c>
      <c r="AT314" s="25" t="str">
        <f t="shared" si="143"/>
        <v/>
      </c>
      <c r="AU314" s="25" t="str">
        <f t="shared" si="144"/>
        <v/>
      </c>
      <c r="AV314" s="25" t="str">
        <f t="shared" si="145"/>
        <v/>
      </c>
      <c r="AW314" t="str">
        <f t="shared" si="162"/>
        <v/>
      </c>
      <c r="AX314" t="str">
        <f>IF(BC314="","",IF(BC314&gt;0,COUNT($AY$2:AY314),""))</f>
        <v/>
      </c>
      <c r="AY314" s="25" t="str">
        <f t="shared" si="146"/>
        <v/>
      </c>
      <c r="AZ314" s="25" t="str">
        <f t="shared" si="147"/>
        <v/>
      </c>
      <c r="BA314" s="25" t="str">
        <f t="shared" si="148"/>
        <v/>
      </c>
      <c r="BB314" s="25" t="str">
        <f t="shared" si="149"/>
        <v/>
      </c>
      <c r="BC314" s="25" t="str">
        <f t="shared" si="150"/>
        <v/>
      </c>
      <c r="BD314" s="25" t="str">
        <f t="shared" si="151"/>
        <v/>
      </c>
      <c r="BE314" s="25" t="str">
        <f t="shared" si="152"/>
        <v/>
      </c>
      <c r="BF314" s="25" t="str">
        <f t="shared" si="153"/>
        <v/>
      </c>
      <c r="BG314" s="25" t="str">
        <f t="shared" si="154"/>
        <v/>
      </c>
      <c r="BH314" s="25" t="str">
        <f t="shared" si="155"/>
        <v/>
      </c>
      <c r="BI314" s="25" t="str">
        <f t="shared" si="156"/>
        <v/>
      </c>
      <c r="BJ314" s="25" t="str">
        <f t="shared" si="157"/>
        <v/>
      </c>
      <c r="BK314" s="25" t="str">
        <f t="shared" si="158"/>
        <v/>
      </c>
      <c r="BL314" s="25" t="str">
        <f t="shared" si="159"/>
        <v/>
      </c>
      <c r="BM314" s="25" t="str">
        <f t="shared" si="160"/>
        <v/>
      </c>
      <c r="BN314" s="25" t="str">
        <f t="shared" si="161"/>
        <v/>
      </c>
    </row>
    <row r="315" spans="1:66" ht="30" x14ac:dyDescent="0.25">
      <c r="A315" s="20" t="str">
        <f>IF('S.D. Paste sheet'!A315="","",'S.D. Paste sheet'!A315)</f>
        <v/>
      </c>
      <c r="B315" s="20" t="str">
        <f>IF('S.D. Paste sheet'!B315="","",'S.D. Paste sheet'!B315)</f>
        <v/>
      </c>
      <c r="C315" s="20" t="str">
        <f>IF('S.D. Paste sheet'!C315="","",'S.D. Paste sheet'!C315)</f>
        <v/>
      </c>
      <c r="D315" s="20" t="str">
        <f>IF('S.D. Paste sheet'!D315="","",'S.D. Paste sheet'!D315)</f>
        <v/>
      </c>
      <c r="E315" s="20" t="str">
        <f>IF('S.D. Paste sheet'!E315="","",UPPER('S.D. Paste sheet'!E315))</f>
        <v/>
      </c>
      <c r="F315" s="20" t="str">
        <f>IF('S.D. Paste sheet'!F315="","",'S.D. Paste sheet'!F315)</f>
        <v/>
      </c>
      <c r="G315" s="20" t="str">
        <f>IF('S.D. Paste sheet'!G315="","",UPPER('S.D. Paste sheet'!G315))</f>
        <v/>
      </c>
      <c r="H315" s="20" t="str">
        <f>IF('S.D. Paste sheet'!H315="","",UPPER('S.D. Paste sheet'!H315))</f>
        <v/>
      </c>
      <c r="I315" s="20" t="str">
        <f>IF('S.D. Paste sheet'!I315="","",'S.D. Paste sheet'!I315)</f>
        <v/>
      </c>
      <c r="J315" s="20" t="str">
        <f>IF('S.D. Paste sheet'!J315="","",'S.D. Paste sheet'!J315)</f>
        <v/>
      </c>
      <c r="K315" s="20" t="str">
        <f>IF('S.D. Paste sheet'!K315="","",'S.D. Paste sheet'!K315)</f>
        <v/>
      </c>
      <c r="L315" s="20" t="str">
        <f>IF('S.D. Paste sheet'!L315="","",'S.D. Paste sheet'!L315)</f>
        <v/>
      </c>
      <c r="M315" s="20" t="str">
        <f>IF('S.D. Paste sheet'!M315="","",'S.D. Paste sheet'!M315)</f>
        <v/>
      </c>
      <c r="N315" s="20" t="str">
        <f>IF('S.D. Paste sheet'!N315="","",'S.D. Paste sheet'!N315)</f>
        <v/>
      </c>
      <c r="O315" s="20" t="str">
        <f>IF('S.D. Paste sheet'!O315="","",'S.D. Paste sheet'!O315)</f>
        <v>SC</v>
      </c>
      <c r="P315" s="20" t="str">
        <f>IF('S.D. Paste sheet'!P315="","",'S.D. Paste sheet'!P315)</f>
        <v>Hindu</v>
      </c>
      <c r="Q315" s="20" t="str">
        <f>IF('S.D. Paste sheet'!Q315="","",'S.D. Paste sheet'!Q315)</f>
        <v/>
      </c>
      <c r="R315" s="20" t="str">
        <f>IF('S.D. Paste sheet'!R315="","",'S.D. Paste sheet'!R315)</f>
        <v>MAHATMA GANDHI GOVT. SCHOOL BAR (214110)</v>
      </c>
      <c r="S315" s="20">
        <f>IF('S.D. Paste sheet'!S315="","",'S.D. Paste sheet'!S315)</f>
        <v>8200204302</v>
      </c>
      <c r="T315" s="20" t="str">
        <f>IF('S.D. Paste sheet'!T315="","",'S.D. Paste sheet'!T315)</f>
        <v>XXXX1055</v>
      </c>
      <c r="U315" s="20" t="str">
        <f>IF('S.D. Paste sheet'!U315="","",'S.D. Paste sheet'!U315)</f>
        <v/>
      </c>
      <c r="V315" s="20">
        <f>IF('S.D. Paste sheet'!V315="","",'S.D. Paste sheet'!V315)</f>
        <v>7742013212</v>
      </c>
      <c r="W315" s="20" t="str">
        <f>IF('S.D. Paste sheet'!W315="","",'S.D. Paste sheet'!W315)</f>
        <v>BERA CHARNIYA ,RAIPUR,KUSHALPURA,306105</v>
      </c>
      <c r="X315" s="20">
        <f>IF('S.D. Paste sheet'!X315="","",'S.D. Paste sheet'!X315)</f>
        <v>42000</v>
      </c>
      <c r="Y315" s="20" t="str">
        <f>IF('S.D. Paste sheet'!Y315="","",'S.D. Paste sheet'!Y315)</f>
        <v>N</v>
      </c>
      <c r="Z315" s="20" t="str">
        <f>IF('S.D. Paste sheet'!Z315="","",'S.D. Paste sheet'!Z315)</f>
        <v>N</v>
      </c>
      <c r="AA315" s="20" t="str">
        <f>IF('S.D. Paste sheet'!AA315="","",'S.D. Paste sheet'!AA315)</f>
        <v>No</v>
      </c>
      <c r="AB315" s="20">
        <f>IF('S.D. Paste sheet'!AB315="","",'S.D. Paste sheet'!AB315)</f>
        <v>15</v>
      </c>
      <c r="AC315" s="20" t="str">
        <f>IF('S.D. Paste sheet'!AC315="","",'S.D. Paste sheet'!AC315)</f>
        <v>None</v>
      </c>
      <c r="AD315" s="20">
        <f>IF('S.D. Paste sheet'!AD315="","",'S.D. Paste sheet'!AD315)</f>
        <v>16</v>
      </c>
      <c r="AE315" s="28"/>
      <c r="AF315" t="str">
        <f>IF(AK315="","",IF(AK315&gt;0,COUNT($AG$2:AG315),""))</f>
        <v/>
      </c>
      <c r="AG315" s="25" t="str">
        <f t="shared" si="130"/>
        <v/>
      </c>
      <c r="AH315" s="25" t="str">
        <f t="shared" si="131"/>
        <v/>
      </c>
      <c r="AI315" s="25" t="str">
        <f t="shared" si="132"/>
        <v/>
      </c>
      <c r="AJ315" s="25" t="str">
        <f t="shared" si="133"/>
        <v/>
      </c>
      <c r="AK315" s="25" t="str">
        <f t="shared" si="134"/>
        <v/>
      </c>
      <c r="AL315" s="25" t="str">
        <f t="shared" si="135"/>
        <v/>
      </c>
      <c r="AM315" s="25" t="str">
        <f t="shared" si="136"/>
        <v/>
      </c>
      <c r="AN315" s="25" t="str">
        <f t="shared" si="137"/>
        <v/>
      </c>
      <c r="AO315" s="25" t="str">
        <f t="shared" si="138"/>
        <v/>
      </c>
      <c r="AP315" s="25" t="str">
        <f t="shared" si="139"/>
        <v/>
      </c>
      <c r="AQ315" s="25" t="str">
        <f t="shared" si="140"/>
        <v/>
      </c>
      <c r="AR315" s="25" t="str">
        <f t="shared" si="141"/>
        <v/>
      </c>
      <c r="AS315" s="25" t="str">
        <f t="shared" si="142"/>
        <v/>
      </c>
      <c r="AT315" s="25" t="str">
        <f t="shared" si="143"/>
        <v/>
      </c>
      <c r="AU315" s="25" t="str">
        <f t="shared" si="144"/>
        <v/>
      </c>
      <c r="AV315" s="25" t="str">
        <f t="shared" si="145"/>
        <v/>
      </c>
      <c r="AX315" t="str">
        <f>IF(BC315="","",IF(BC315&gt;0,COUNT($AY$2:AY315),""))</f>
        <v/>
      </c>
      <c r="AY315" s="25" t="str">
        <f t="shared" si="146"/>
        <v/>
      </c>
      <c r="AZ315" s="25" t="str">
        <f t="shared" si="147"/>
        <v/>
      </c>
      <c r="BA315" s="25" t="str">
        <f t="shared" si="148"/>
        <v/>
      </c>
      <c r="BB315" s="25" t="str">
        <f t="shared" si="149"/>
        <v/>
      </c>
      <c r="BC315" s="25" t="str">
        <f t="shared" si="150"/>
        <v/>
      </c>
      <c r="BD315" s="25" t="str">
        <f t="shared" si="151"/>
        <v/>
      </c>
      <c r="BE315" s="25" t="str">
        <f t="shared" si="152"/>
        <v/>
      </c>
      <c r="BF315" s="25" t="str">
        <f t="shared" si="153"/>
        <v/>
      </c>
      <c r="BG315" s="25" t="str">
        <f t="shared" si="154"/>
        <v/>
      </c>
      <c r="BH315" s="25" t="str">
        <f t="shared" si="155"/>
        <v/>
      </c>
      <c r="BI315" s="25" t="str">
        <f t="shared" si="156"/>
        <v/>
      </c>
      <c r="BJ315" s="25" t="str">
        <f t="shared" si="157"/>
        <v/>
      </c>
      <c r="BK315" s="25" t="str">
        <f t="shared" si="158"/>
        <v/>
      </c>
      <c r="BL315" s="25" t="str">
        <f t="shared" si="159"/>
        <v/>
      </c>
      <c r="BM315" s="25" t="str">
        <f t="shared" si="160"/>
        <v/>
      </c>
      <c r="BN315" s="25" t="str">
        <f t="shared" si="161"/>
        <v/>
      </c>
    </row>
    <row r="316" spans="1:66" ht="30" x14ac:dyDescent="0.25">
      <c r="A316" s="20" t="str">
        <f>IF('S.D. Paste sheet'!A316="","",'S.D. Paste sheet'!A316)</f>
        <v/>
      </c>
      <c r="B316" s="20" t="str">
        <f>IF('S.D. Paste sheet'!B316="","",'S.D. Paste sheet'!B316)</f>
        <v/>
      </c>
      <c r="C316" s="20" t="str">
        <f>IF('S.D. Paste sheet'!C316="","",'S.D. Paste sheet'!C316)</f>
        <v/>
      </c>
      <c r="D316" s="20" t="str">
        <f>IF('S.D. Paste sheet'!D316="","",'S.D. Paste sheet'!D316)</f>
        <v/>
      </c>
      <c r="E316" s="20" t="str">
        <f>IF('S.D. Paste sheet'!E316="","",UPPER('S.D. Paste sheet'!E316))</f>
        <v/>
      </c>
      <c r="F316" s="20" t="str">
        <f>IF('S.D. Paste sheet'!F316="","",'S.D. Paste sheet'!F316)</f>
        <v/>
      </c>
      <c r="G316" s="20" t="str">
        <f>IF('S.D. Paste sheet'!G316="","",UPPER('S.D. Paste sheet'!G316))</f>
        <v/>
      </c>
      <c r="H316" s="20" t="str">
        <f>IF('S.D. Paste sheet'!H316="","",UPPER('S.D. Paste sheet'!H316))</f>
        <v/>
      </c>
      <c r="I316" s="20" t="str">
        <f>IF('S.D. Paste sheet'!I316="","",'S.D. Paste sheet'!I316)</f>
        <v/>
      </c>
      <c r="J316" s="20" t="str">
        <f>IF('S.D. Paste sheet'!J316="","",'S.D. Paste sheet'!J316)</f>
        <v/>
      </c>
      <c r="K316" s="20" t="str">
        <f>IF('S.D. Paste sheet'!K316="","",'S.D. Paste sheet'!K316)</f>
        <v/>
      </c>
      <c r="L316" s="20" t="str">
        <f>IF('S.D. Paste sheet'!L316="","",'S.D. Paste sheet'!L316)</f>
        <v/>
      </c>
      <c r="M316" s="20" t="str">
        <f>IF('S.D. Paste sheet'!M316="","",'S.D. Paste sheet'!M316)</f>
        <v/>
      </c>
      <c r="N316" s="20" t="str">
        <f>IF('S.D. Paste sheet'!N316="","",'S.D. Paste sheet'!N316)</f>
        <v/>
      </c>
      <c r="O316" s="20" t="str">
        <f>IF('S.D. Paste sheet'!O316="","",'S.D. Paste sheet'!O316)</f>
        <v>SC</v>
      </c>
      <c r="P316" s="20" t="str">
        <f>IF('S.D. Paste sheet'!P316="","",'S.D. Paste sheet'!P316)</f>
        <v>Hindu</v>
      </c>
      <c r="Q316" s="20" t="str">
        <f>IF('S.D. Paste sheet'!Q316="","",'S.D. Paste sheet'!Q316)</f>
        <v/>
      </c>
      <c r="R316" s="20" t="str">
        <f>IF('S.D. Paste sheet'!R316="","",'S.D. Paste sheet'!R316)</f>
        <v>MAHATMA GANDHI GOVT. SCHOOL BAR (214110)</v>
      </c>
      <c r="S316" s="20">
        <f>IF('S.D. Paste sheet'!S316="","",'S.D. Paste sheet'!S316)</f>
        <v>8200204302</v>
      </c>
      <c r="T316" s="20" t="str">
        <f>IF('S.D. Paste sheet'!T316="","",'S.D. Paste sheet'!T316)</f>
        <v>XXXX4355</v>
      </c>
      <c r="U316" s="20" t="str">
        <f>IF('S.D. Paste sheet'!U316="","",'S.D. Paste sheet'!U316)</f>
        <v>YDFWFWS</v>
      </c>
      <c r="V316" s="20">
        <f>IF('S.D. Paste sheet'!V316="","",'S.D. Paste sheet'!V316)</f>
        <v>8290157262</v>
      </c>
      <c r="W316" s="20" t="str">
        <f>IF('S.D. Paste sheet'!W316="","",'S.D. Paste sheet'!W316)</f>
        <v>MEGHWALO KA BAS BAR,RAIPUR,BAR,306105</v>
      </c>
      <c r="X316" s="20">
        <f>IF('S.D. Paste sheet'!X316="","",'S.D. Paste sheet'!X316)</f>
        <v>40000</v>
      </c>
      <c r="Y316" s="20" t="str">
        <f>IF('S.D. Paste sheet'!Y316="","",'S.D. Paste sheet'!Y316)</f>
        <v>N</v>
      </c>
      <c r="Z316" s="20" t="str">
        <f>IF('S.D. Paste sheet'!Z316="","",'S.D. Paste sheet'!Z316)</f>
        <v>N</v>
      </c>
      <c r="AA316" s="20" t="str">
        <f>IF('S.D. Paste sheet'!AA316="","",'S.D. Paste sheet'!AA316)</f>
        <v>No</v>
      </c>
      <c r="AB316" s="20">
        <f>IF('S.D. Paste sheet'!AB316="","",'S.D. Paste sheet'!AB316)</f>
        <v>17</v>
      </c>
      <c r="AC316" s="20" t="str">
        <f>IF('S.D. Paste sheet'!AC316="","",'S.D. Paste sheet'!AC316)</f>
        <v>None</v>
      </c>
      <c r="AD316" s="20">
        <f>IF('S.D. Paste sheet'!AD316="","",'S.D. Paste sheet'!AD316)</f>
        <v>1</v>
      </c>
      <c r="AE316" s="28"/>
      <c r="AF316" t="str">
        <f>IF(AK316="","",IF(AK316&gt;0,COUNT($AG$2:AG316),""))</f>
        <v/>
      </c>
      <c r="AG316" s="25" t="str">
        <f t="shared" si="130"/>
        <v/>
      </c>
      <c r="AH316" s="25" t="str">
        <f t="shared" si="131"/>
        <v/>
      </c>
      <c r="AI316" s="25" t="str">
        <f t="shared" si="132"/>
        <v/>
      </c>
      <c r="AJ316" s="25" t="str">
        <f t="shared" si="133"/>
        <v/>
      </c>
      <c r="AK316" s="25" t="str">
        <f t="shared" si="134"/>
        <v/>
      </c>
      <c r="AL316" s="25" t="str">
        <f t="shared" si="135"/>
        <v/>
      </c>
      <c r="AM316" s="25" t="str">
        <f t="shared" si="136"/>
        <v/>
      </c>
      <c r="AN316" s="25" t="str">
        <f t="shared" si="137"/>
        <v/>
      </c>
      <c r="AO316" s="25" t="str">
        <f t="shared" si="138"/>
        <v/>
      </c>
      <c r="AP316" s="25" t="str">
        <f t="shared" si="139"/>
        <v/>
      </c>
      <c r="AQ316" s="25" t="str">
        <f t="shared" si="140"/>
        <v/>
      </c>
      <c r="AR316" s="25" t="str">
        <f t="shared" si="141"/>
        <v/>
      </c>
      <c r="AS316" s="25" t="str">
        <f t="shared" si="142"/>
        <v/>
      </c>
      <c r="AT316" s="25" t="str">
        <f t="shared" si="143"/>
        <v/>
      </c>
      <c r="AU316" s="25" t="str">
        <f t="shared" si="144"/>
        <v/>
      </c>
      <c r="AV316" s="25" t="str">
        <f t="shared" si="145"/>
        <v/>
      </c>
      <c r="AX316" t="str">
        <f>IF(BC316="","",IF(BC316&gt;0,COUNT($AY$2:AY316),""))</f>
        <v/>
      </c>
      <c r="AY316" s="25" t="str">
        <f t="shared" si="146"/>
        <v/>
      </c>
      <c r="AZ316" s="25" t="str">
        <f t="shared" si="147"/>
        <v/>
      </c>
      <c r="BA316" s="25" t="str">
        <f t="shared" si="148"/>
        <v/>
      </c>
      <c r="BB316" s="25" t="str">
        <f t="shared" si="149"/>
        <v/>
      </c>
      <c r="BC316" s="25" t="str">
        <f t="shared" si="150"/>
        <v/>
      </c>
      <c r="BD316" s="25" t="str">
        <f t="shared" si="151"/>
        <v/>
      </c>
      <c r="BE316" s="25" t="str">
        <f t="shared" si="152"/>
        <v/>
      </c>
      <c r="BF316" s="25" t="str">
        <f t="shared" si="153"/>
        <v/>
      </c>
      <c r="BG316" s="25" t="str">
        <f t="shared" si="154"/>
        <v/>
      </c>
      <c r="BH316" s="25" t="str">
        <f t="shared" si="155"/>
        <v/>
      </c>
      <c r="BI316" s="25" t="str">
        <f t="shared" si="156"/>
        <v/>
      </c>
      <c r="BJ316" s="25" t="str">
        <f t="shared" si="157"/>
        <v/>
      </c>
      <c r="BK316" s="25" t="str">
        <f t="shared" si="158"/>
        <v/>
      </c>
      <c r="BL316" s="25" t="str">
        <f t="shared" si="159"/>
        <v/>
      </c>
      <c r="BM316" s="25" t="str">
        <f t="shared" si="160"/>
        <v/>
      </c>
      <c r="BN316" s="25" t="str">
        <f t="shared" si="161"/>
        <v/>
      </c>
    </row>
    <row r="317" spans="1:66" ht="30" x14ac:dyDescent="0.25">
      <c r="A317" s="20" t="str">
        <f>IF('S.D. Paste sheet'!A317="","",'S.D. Paste sheet'!A317)</f>
        <v/>
      </c>
      <c r="B317" s="20" t="str">
        <f>IF('S.D. Paste sheet'!B317="","",'S.D. Paste sheet'!B317)</f>
        <v/>
      </c>
      <c r="C317" s="20" t="str">
        <f>IF('S.D. Paste sheet'!C317="","",'S.D. Paste sheet'!C317)</f>
        <v/>
      </c>
      <c r="D317" s="20" t="str">
        <f>IF('S.D. Paste sheet'!D317="","",'S.D. Paste sheet'!D317)</f>
        <v/>
      </c>
      <c r="E317" s="20" t="str">
        <f>IF('S.D. Paste sheet'!E317="","",UPPER('S.D. Paste sheet'!E317))</f>
        <v/>
      </c>
      <c r="F317" s="20" t="str">
        <f>IF('S.D. Paste sheet'!F317="","",'S.D. Paste sheet'!F317)</f>
        <v/>
      </c>
      <c r="G317" s="20" t="str">
        <f>IF('S.D. Paste sheet'!G317="","",UPPER('S.D. Paste sheet'!G317))</f>
        <v/>
      </c>
      <c r="H317" s="20" t="str">
        <f>IF('S.D. Paste sheet'!H317="","",UPPER('S.D. Paste sheet'!H317))</f>
        <v/>
      </c>
      <c r="I317" s="20" t="str">
        <f>IF('S.D. Paste sheet'!I317="","",'S.D. Paste sheet'!I317)</f>
        <v/>
      </c>
      <c r="J317" s="20" t="str">
        <f>IF('S.D. Paste sheet'!J317="","",'S.D. Paste sheet'!J317)</f>
        <v/>
      </c>
      <c r="K317" s="20" t="str">
        <f>IF('S.D. Paste sheet'!K317="","",'S.D. Paste sheet'!K317)</f>
        <v/>
      </c>
      <c r="L317" s="20" t="str">
        <f>IF('S.D. Paste sheet'!L317="","",'S.D. Paste sheet'!L317)</f>
        <v/>
      </c>
      <c r="M317" s="20" t="str">
        <f>IF('S.D. Paste sheet'!M317="","",'S.D. Paste sheet'!M317)</f>
        <v/>
      </c>
      <c r="N317" s="20" t="str">
        <f>IF('S.D. Paste sheet'!N317="","",'S.D. Paste sheet'!N317)</f>
        <v/>
      </c>
      <c r="O317" s="20" t="str">
        <f>IF('S.D. Paste sheet'!O317="","",'S.D. Paste sheet'!O317)</f>
        <v>SC</v>
      </c>
      <c r="P317" s="20" t="str">
        <f>IF('S.D. Paste sheet'!P317="","",'S.D. Paste sheet'!P317)</f>
        <v>Hindu</v>
      </c>
      <c r="Q317" s="20" t="str">
        <f>IF('S.D. Paste sheet'!Q317="","",'S.D. Paste sheet'!Q317)</f>
        <v/>
      </c>
      <c r="R317" s="20" t="str">
        <f>IF('S.D. Paste sheet'!R317="","",'S.D. Paste sheet'!R317)</f>
        <v>MAHATMA GANDHI GOVT. SCHOOL BAR (214110)</v>
      </c>
      <c r="S317" s="20">
        <f>IF('S.D. Paste sheet'!S317="","",'S.D. Paste sheet'!S317)</f>
        <v>8200204302</v>
      </c>
      <c r="T317" s="20" t="str">
        <f>IF('S.D. Paste sheet'!T317="","",'S.D. Paste sheet'!T317)</f>
        <v>XXXX5972</v>
      </c>
      <c r="U317" s="20" t="str">
        <f>IF('S.D. Paste sheet'!U317="","",'S.D. Paste sheet'!U317)</f>
        <v>VSGZJHP</v>
      </c>
      <c r="V317" s="20">
        <f>IF('S.D. Paste sheet'!V317="","",'S.D. Paste sheet'!V317)</f>
        <v>9251124538</v>
      </c>
      <c r="W317" s="20" t="str">
        <f>IF('S.D. Paste sheet'!W317="","",'S.D. Paste sheet'!W317)</f>
        <v>bar,Raipur,Bar,306105</v>
      </c>
      <c r="X317" s="20">
        <f>IF('S.D. Paste sheet'!X317="","",'S.D. Paste sheet'!X317)</f>
        <v>36000</v>
      </c>
      <c r="Y317" s="20" t="str">
        <f>IF('S.D. Paste sheet'!Y317="","",'S.D. Paste sheet'!Y317)</f>
        <v>N</v>
      </c>
      <c r="Z317" s="20" t="str">
        <f>IF('S.D. Paste sheet'!Z317="","",'S.D. Paste sheet'!Z317)</f>
        <v>N</v>
      </c>
      <c r="AA317" s="20" t="str">
        <f>IF('S.D. Paste sheet'!AA317="","",'S.D. Paste sheet'!AA317)</f>
        <v>No</v>
      </c>
      <c r="AB317" s="20">
        <f>IF('S.D. Paste sheet'!AB317="","",'S.D. Paste sheet'!AB317)</f>
        <v>15</v>
      </c>
      <c r="AC317" s="20" t="str">
        <f>IF('S.D. Paste sheet'!AC317="","",'S.D. Paste sheet'!AC317)</f>
        <v>None</v>
      </c>
      <c r="AD317" s="20">
        <f>IF('S.D. Paste sheet'!AD317="","",'S.D. Paste sheet'!AD317)</f>
        <v>1</v>
      </c>
      <c r="AE317" s="28"/>
      <c r="AF317" t="str">
        <f>IF(AK317="","",IF(AK317&gt;0,COUNT($AG$2:AG317),""))</f>
        <v/>
      </c>
      <c r="AG317" s="25" t="str">
        <f t="shared" si="130"/>
        <v/>
      </c>
      <c r="AH317" s="25" t="str">
        <f t="shared" si="131"/>
        <v/>
      </c>
      <c r="AI317" s="25" t="str">
        <f t="shared" si="132"/>
        <v/>
      </c>
      <c r="AJ317" s="25" t="str">
        <f t="shared" si="133"/>
        <v/>
      </c>
      <c r="AK317" s="25" t="str">
        <f t="shared" si="134"/>
        <v/>
      </c>
      <c r="AL317" s="25" t="str">
        <f t="shared" si="135"/>
        <v/>
      </c>
      <c r="AM317" s="25" t="str">
        <f t="shared" si="136"/>
        <v/>
      </c>
      <c r="AN317" s="25" t="str">
        <f t="shared" si="137"/>
        <v/>
      </c>
      <c r="AO317" s="25" t="str">
        <f t="shared" si="138"/>
        <v/>
      </c>
      <c r="AP317" s="25" t="str">
        <f t="shared" si="139"/>
        <v/>
      </c>
      <c r="AQ317" s="25" t="str">
        <f t="shared" si="140"/>
        <v/>
      </c>
      <c r="AR317" s="25" t="str">
        <f t="shared" si="141"/>
        <v/>
      </c>
      <c r="AS317" s="25" t="str">
        <f t="shared" si="142"/>
        <v/>
      </c>
      <c r="AT317" s="25" t="str">
        <f t="shared" si="143"/>
        <v/>
      </c>
      <c r="AU317" s="25" t="str">
        <f t="shared" si="144"/>
        <v/>
      </c>
      <c r="AV317" s="25" t="str">
        <f t="shared" si="145"/>
        <v/>
      </c>
      <c r="AX317" t="str">
        <f>IF(BC317="","",IF(BC317&gt;0,COUNT($AY$2:AY317),""))</f>
        <v/>
      </c>
      <c r="AY317" s="25" t="str">
        <f t="shared" si="146"/>
        <v/>
      </c>
      <c r="AZ317" s="25" t="str">
        <f t="shared" si="147"/>
        <v/>
      </c>
      <c r="BA317" s="25" t="str">
        <f t="shared" si="148"/>
        <v/>
      </c>
      <c r="BB317" s="25" t="str">
        <f t="shared" si="149"/>
        <v/>
      </c>
      <c r="BC317" s="25" t="str">
        <f t="shared" si="150"/>
        <v/>
      </c>
      <c r="BD317" s="25" t="str">
        <f t="shared" si="151"/>
        <v/>
      </c>
      <c r="BE317" s="25" t="str">
        <f t="shared" si="152"/>
        <v/>
      </c>
      <c r="BF317" s="25" t="str">
        <f t="shared" si="153"/>
        <v/>
      </c>
      <c r="BG317" s="25" t="str">
        <f t="shared" si="154"/>
        <v/>
      </c>
      <c r="BH317" s="25" t="str">
        <f t="shared" si="155"/>
        <v/>
      </c>
      <c r="BI317" s="25" t="str">
        <f t="shared" si="156"/>
        <v/>
      </c>
      <c r="BJ317" s="25" t="str">
        <f t="shared" si="157"/>
        <v/>
      </c>
      <c r="BK317" s="25" t="str">
        <f t="shared" si="158"/>
        <v/>
      </c>
      <c r="BL317" s="25" t="str">
        <f t="shared" si="159"/>
        <v/>
      </c>
      <c r="BM317" s="25" t="str">
        <f t="shared" si="160"/>
        <v/>
      </c>
      <c r="BN317" s="25" t="str">
        <f t="shared" si="161"/>
        <v/>
      </c>
    </row>
    <row r="318" spans="1:66" ht="30" x14ac:dyDescent="0.25">
      <c r="A318" s="20" t="str">
        <f>IF('S.D. Paste sheet'!A318="","",'S.D. Paste sheet'!A318)</f>
        <v/>
      </c>
      <c r="B318" s="20" t="str">
        <f>IF('S.D. Paste sheet'!B318="","",'S.D. Paste sheet'!B318)</f>
        <v/>
      </c>
      <c r="C318" s="20" t="str">
        <f>IF('S.D. Paste sheet'!C318="","",'S.D. Paste sheet'!C318)</f>
        <v/>
      </c>
      <c r="D318" s="20" t="str">
        <f>IF('S.D. Paste sheet'!D318="","",'S.D. Paste sheet'!D318)</f>
        <v/>
      </c>
      <c r="E318" s="20" t="str">
        <f>IF('S.D. Paste sheet'!E318="","",UPPER('S.D. Paste sheet'!E318))</f>
        <v/>
      </c>
      <c r="F318" s="20" t="str">
        <f>IF('S.D. Paste sheet'!F318="","",'S.D. Paste sheet'!F318)</f>
        <v/>
      </c>
      <c r="G318" s="20" t="str">
        <f>IF('S.D. Paste sheet'!G318="","",UPPER('S.D. Paste sheet'!G318))</f>
        <v/>
      </c>
      <c r="H318" s="20" t="str">
        <f>IF('S.D. Paste sheet'!H318="","",UPPER('S.D. Paste sheet'!H318))</f>
        <v/>
      </c>
      <c r="I318" s="20" t="str">
        <f>IF('S.D. Paste sheet'!I318="","",'S.D. Paste sheet'!I318)</f>
        <v/>
      </c>
      <c r="J318" s="20" t="str">
        <f>IF('S.D. Paste sheet'!J318="","",'S.D. Paste sheet'!J318)</f>
        <v/>
      </c>
      <c r="K318" s="20" t="str">
        <f>IF('S.D. Paste sheet'!K318="","",'S.D. Paste sheet'!K318)</f>
        <v/>
      </c>
      <c r="L318" s="20" t="str">
        <f>IF('S.D. Paste sheet'!L318="","",'S.D. Paste sheet'!L318)</f>
        <v/>
      </c>
      <c r="M318" s="20" t="str">
        <f>IF('S.D. Paste sheet'!M318="","",'S.D. Paste sheet'!M318)</f>
        <v/>
      </c>
      <c r="N318" s="20" t="str">
        <f>IF('S.D. Paste sheet'!N318="","",'S.D. Paste sheet'!N318)</f>
        <v/>
      </c>
      <c r="O318" s="20" t="str">
        <f>IF('S.D. Paste sheet'!O318="","",'S.D. Paste sheet'!O318)</f>
        <v>SBC</v>
      </c>
      <c r="P318" s="20" t="str">
        <f>IF('S.D. Paste sheet'!P318="","",'S.D. Paste sheet'!P318)</f>
        <v>Hindu</v>
      </c>
      <c r="Q318" s="20" t="str">
        <f>IF('S.D. Paste sheet'!Q318="","",'S.D. Paste sheet'!Q318)</f>
        <v/>
      </c>
      <c r="R318" s="20" t="str">
        <f>IF('S.D. Paste sheet'!R318="","",'S.D. Paste sheet'!R318)</f>
        <v>MAHATMA GANDHI GOVT. SCHOOL BAR (214110)</v>
      </c>
      <c r="S318" s="20">
        <f>IF('S.D. Paste sheet'!S318="","",'S.D. Paste sheet'!S318)</f>
        <v>8200204302</v>
      </c>
      <c r="T318" s="20" t="str">
        <f>IF('S.D. Paste sheet'!T318="","",'S.D. Paste sheet'!T318)</f>
        <v>XXXX3889</v>
      </c>
      <c r="U318" s="20" t="str">
        <f>IF('S.D. Paste sheet'!U318="","",'S.D. Paste sheet'!U318)</f>
        <v>YSOMGEB</v>
      </c>
      <c r="V318" s="20">
        <f>IF('S.D. Paste sheet'!V318="","",'S.D. Paste sheet'!V318)</f>
        <v>9001371661</v>
      </c>
      <c r="W318" s="20" t="str">
        <f>IF('S.D. Paste sheet'!W318="","",'S.D. Paste sheet'!W318)</f>
        <v>gurjaro ka mohalla,Raipur,Bar,306105</v>
      </c>
      <c r="X318" s="20">
        <f>IF('S.D. Paste sheet'!X318="","",'S.D. Paste sheet'!X318)</f>
        <v>42000</v>
      </c>
      <c r="Y318" s="20" t="str">
        <f>IF('S.D. Paste sheet'!Y318="","",'S.D. Paste sheet'!Y318)</f>
        <v>N</v>
      </c>
      <c r="Z318" s="20" t="str">
        <f>IF('S.D. Paste sheet'!Z318="","",'S.D. Paste sheet'!Z318)</f>
        <v>N</v>
      </c>
      <c r="AA318" s="20" t="str">
        <f>IF('S.D. Paste sheet'!AA318="","",'S.D. Paste sheet'!AA318)</f>
        <v>No</v>
      </c>
      <c r="AB318" s="20">
        <f>IF('S.D. Paste sheet'!AB318="","",'S.D. Paste sheet'!AB318)</f>
        <v>16</v>
      </c>
      <c r="AC318" s="20" t="str">
        <f>IF('S.D. Paste sheet'!AC318="","",'S.D. Paste sheet'!AC318)</f>
        <v>None</v>
      </c>
      <c r="AD318" s="20">
        <f>IF('S.D. Paste sheet'!AD318="","",'S.D. Paste sheet'!AD318)</f>
        <v>1</v>
      </c>
      <c r="AE318" s="28"/>
      <c r="AF318" t="str">
        <f>IF(AK318="","",IF(AK318&gt;0,COUNT($AG$2:AG318),""))</f>
        <v/>
      </c>
      <c r="AG318" s="25" t="str">
        <f t="shared" si="130"/>
        <v/>
      </c>
      <c r="AH318" s="25" t="str">
        <f t="shared" si="131"/>
        <v/>
      </c>
      <c r="AI318" s="25" t="str">
        <f t="shared" si="132"/>
        <v/>
      </c>
      <c r="AJ318" s="25" t="str">
        <f t="shared" si="133"/>
        <v/>
      </c>
      <c r="AK318" s="25" t="str">
        <f t="shared" si="134"/>
        <v/>
      </c>
      <c r="AL318" s="25" t="str">
        <f t="shared" si="135"/>
        <v/>
      </c>
      <c r="AM318" s="25" t="str">
        <f t="shared" si="136"/>
        <v/>
      </c>
      <c r="AN318" s="25" t="str">
        <f t="shared" si="137"/>
        <v/>
      </c>
      <c r="AO318" s="25" t="str">
        <f t="shared" si="138"/>
        <v/>
      </c>
      <c r="AP318" s="25" t="str">
        <f t="shared" si="139"/>
        <v/>
      </c>
      <c r="AQ318" s="25" t="str">
        <f t="shared" si="140"/>
        <v/>
      </c>
      <c r="AR318" s="25" t="str">
        <f t="shared" si="141"/>
        <v/>
      </c>
      <c r="AS318" s="25" t="str">
        <f t="shared" si="142"/>
        <v/>
      </c>
      <c r="AT318" s="25" t="str">
        <f t="shared" si="143"/>
        <v/>
      </c>
      <c r="AU318" s="25" t="str">
        <f t="shared" si="144"/>
        <v/>
      </c>
      <c r="AV318" s="25" t="str">
        <f t="shared" si="145"/>
        <v/>
      </c>
      <c r="AX318" t="str">
        <f>IF(BC318="","",IF(BC318&gt;0,COUNT($AY$2:AY318),""))</f>
        <v/>
      </c>
      <c r="AY318" s="25" t="str">
        <f t="shared" si="146"/>
        <v/>
      </c>
      <c r="AZ318" s="25" t="str">
        <f t="shared" si="147"/>
        <v/>
      </c>
      <c r="BA318" s="25" t="str">
        <f t="shared" si="148"/>
        <v/>
      </c>
      <c r="BB318" s="25" t="str">
        <f t="shared" si="149"/>
        <v/>
      </c>
      <c r="BC318" s="25" t="str">
        <f t="shared" si="150"/>
        <v/>
      </c>
      <c r="BD318" s="25" t="str">
        <f t="shared" si="151"/>
        <v/>
      </c>
      <c r="BE318" s="25" t="str">
        <f t="shared" si="152"/>
        <v/>
      </c>
      <c r="BF318" s="25" t="str">
        <f t="shared" si="153"/>
        <v/>
      </c>
      <c r="BG318" s="25" t="str">
        <f t="shared" si="154"/>
        <v/>
      </c>
      <c r="BH318" s="25" t="str">
        <f t="shared" si="155"/>
        <v/>
      </c>
      <c r="BI318" s="25" t="str">
        <f t="shared" si="156"/>
        <v/>
      </c>
      <c r="BJ318" s="25" t="str">
        <f t="shared" si="157"/>
        <v/>
      </c>
      <c r="BK318" s="25" t="str">
        <f t="shared" si="158"/>
        <v/>
      </c>
      <c r="BL318" s="25" t="str">
        <f t="shared" si="159"/>
        <v/>
      </c>
      <c r="BM318" s="25" t="str">
        <f t="shared" si="160"/>
        <v/>
      </c>
      <c r="BN318" s="25" t="str">
        <f t="shared" si="161"/>
        <v/>
      </c>
    </row>
    <row r="319" spans="1:66" ht="30" x14ac:dyDescent="0.25">
      <c r="A319" s="20" t="str">
        <f>IF('S.D. Paste sheet'!A319="","",'S.D. Paste sheet'!A319)</f>
        <v/>
      </c>
      <c r="B319" s="20" t="str">
        <f>IF('S.D. Paste sheet'!B319="","",'S.D. Paste sheet'!B319)</f>
        <v/>
      </c>
      <c r="C319" s="20" t="str">
        <f>IF('S.D. Paste sheet'!C319="","",'S.D. Paste sheet'!C319)</f>
        <v/>
      </c>
      <c r="D319" s="20" t="str">
        <f>IF('S.D. Paste sheet'!D319="","",'S.D. Paste sheet'!D319)</f>
        <v/>
      </c>
      <c r="E319" s="20" t="str">
        <f>IF('S.D. Paste sheet'!E319="","",UPPER('S.D. Paste sheet'!E319))</f>
        <v/>
      </c>
      <c r="F319" s="20" t="str">
        <f>IF('S.D. Paste sheet'!F319="","",'S.D. Paste sheet'!F319)</f>
        <v/>
      </c>
      <c r="G319" s="20" t="str">
        <f>IF('S.D. Paste sheet'!G319="","",UPPER('S.D. Paste sheet'!G319))</f>
        <v/>
      </c>
      <c r="H319" s="20" t="str">
        <f>IF('S.D. Paste sheet'!H319="","",UPPER('S.D. Paste sheet'!H319))</f>
        <v/>
      </c>
      <c r="I319" s="20" t="str">
        <f>IF('S.D. Paste sheet'!I319="","",'S.D. Paste sheet'!I319)</f>
        <v/>
      </c>
      <c r="J319" s="20" t="str">
        <f>IF('S.D. Paste sheet'!J319="","",'S.D. Paste sheet'!J319)</f>
        <v/>
      </c>
      <c r="K319" s="20" t="str">
        <f>IF('S.D. Paste sheet'!K319="","",'S.D. Paste sheet'!K319)</f>
        <v/>
      </c>
      <c r="L319" s="20" t="str">
        <f>IF('S.D. Paste sheet'!L319="","",'S.D. Paste sheet'!L319)</f>
        <v/>
      </c>
      <c r="M319" s="20" t="str">
        <f>IF('S.D. Paste sheet'!M319="","",'S.D. Paste sheet'!M319)</f>
        <v/>
      </c>
      <c r="N319" s="20" t="str">
        <f>IF('S.D. Paste sheet'!N319="","",'S.D. Paste sheet'!N319)</f>
        <v/>
      </c>
      <c r="O319" s="20" t="str">
        <f>IF('S.D. Paste sheet'!O319="","",'S.D. Paste sheet'!O319)</f>
        <v>OBC</v>
      </c>
      <c r="P319" s="20" t="str">
        <f>IF('S.D. Paste sheet'!P319="","",'S.D. Paste sheet'!P319)</f>
        <v>Hindu</v>
      </c>
      <c r="Q319" s="20" t="str">
        <f>IF('S.D. Paste sheet'!Q319="","",'S.D. Paste sheet'!Q319)</f>
        <v/>
      </c>
      <c r="R319" s="20" t="str">
        <f>IF('S.D. Paste sheet'!R319="","",'S.D. Paste sheet'!R319)</f>
        <v>MAHATMA GANDHI GOVT. SCHOOL BAR (214110)</v>
      </c>
      <c r="S319" s="20">
        <f>IF('S.D. Paste sheet'!S319="","",'S.D. Paste sheet'!S319)</f>
        <v>8200204302</v>
      </c>
      <c r="T319" s="20" t="str">
        <f>IF('S.D. Paste sheet'!T319="","",'S.D. Paste sheet'!T319)</f>
        <v>XXXX1338</v>
      </c>
      <c r="U319" s="20" t="str">
        <f>IF('S.D. Paste sheet'!U319="","",'S.D. Paste sheet'!U319)</f>
        <v/>
      </c>
      <c r="V319" s="20">
        <f>IF('S.D. Paste sheet'!V319="","",'S.D. Paste sheet'!V319)</f>
        <v>7976073841</v>
      </c>
      <c r="W319" s="20" t="str">
        <f>IF('S.D. Paste sheet'!W319="","",'S.D. Paste sheet'!W319)</f>
        <v>KHOKHARI,RAIPUR,RAIPUR,306105</v>
      </c>
      <c r="X319" s="20">
        <f>IF('S.D. Paste sheet'!X319="","",'S.D. Paste sheet'!X319)</f>
        <v>35000</v>
      </c>
      <c r="Y319" s="20" t="str">
        <f>IF('S.D. Paste sheet'!Y319="","",'S.D. Paste sheet'!Y319)</f>
        <v>N</v>
      </c>
      <c r="Z319" s="20" t="str">
        <f>IF('S.D. Paste sheet'!Z319="","",'S.D. Paste sheet'!Z319)</f>
        <v>N</v>
      </c>
      <c r="AA319" s="20" t="str">
        <f>IF('S.D. Paste sheet'!AA319="","",'S.D. Paste sheet'!AA319)</f>
        <v>No</v>
      </c>
      <c r="AB319" s="20">
        <f>IF('S.D. Paste sheet'!AB319="","",'S.D. Paste sheet'!AB319)</f>
        <v>16</v>
      </c>
      <c r="AC319" s="20" t="str">
        <f>IF('S.D. Paste sheet'!AC319="","",'S.D. Paste sheet'!AC319)</f>
        <v>None</v>
      </c>
      <c r="AD319" s="20">
        <f>IF('S.D. Paste sheet'!AD319="","",'S.D. Paste sheet'!AD319)</f>
        <v>15</v>
      </c>
      <c r="AE319" s="28"/>
      <c r="AF319" t="str">
        <f>IF(AK319="","",IF(AK319&gt;0,COUNT($AG$2:AG319),""))</f>
        <v/>
      </c>
      <c r="AG319" s="25" t="str">
        <f t="shared" si="130"/>
        <v/>
      </c>
      <c r="AH319" s="25" t="str">
        <f t="shared" si="131"/>
        <v/>
      </c>
      <c r="AI319" s="25" t="str">
        <f t="shared" si="132"/>
        <v/>
      </c>
      <c r="AJ319" s="25" t="str">
        <f t="shared" si="133"/>
        <v/>
      </c>
      <c r="AK319" s="25" t="str">
        <f t="shared" si="134"/>
        <v/>
      </c>
      <c r="AL319" s="25" t="str">
        <f t="shared" si="135"/>
        <v/>
      </c>
      <c r="AM319" s="25" t="str">
        <f t="shared" si="136"/>
        <v/>
      </c>
      <c r="AN319" s="25" t="str">
        <f t="shared" si="137"/>
        <v/>
      </c>
      <c r="AO319" s="25" t="str">
        <f t="shared" si="138"/>
        <v/>
      </c>
      <c r="AP319" s="25" t="str">
        <f t="shared" si="139"/>
        <v/>
      </c>
      <c r="AQ319" s="25" t="str">
        <f t="shared" si="140"/>
        <v/>
      </c>
      <c r="AR319" s="25" t="str">
        <f t="shared" si="141"/>
        <v/>
      </c>
      <c r="AS319" s="25" t="str">
        <f t="shared" si="142"/>
        <v/>
      </c>
      <c r="AT319" s="25" t="str">
        <f t="shared" si="143"/>
        <v/>
      </c>
      <c r="AU319" s="25" t="str">
        <f t="shared" si="144"/>
        <v/>
      </c>
      <c r="AV319" s="25" t="str">
        <f t="shared" si="145"/>
        <v/>
      </c>
      <c r="AX319" t="str">
        <f>IF(BC319="","",IF(BC319&gt;0,COUNT($AY$2:AY319),""))</f>
        <v/>
      </c>
      <c r="AY319" s="25" t="str">
        <f t="shared" si="146"/>
        <v/>
      </c>
      <c r="AZ319" s="25" t="str">
        <f t="shared" si="147"/>
        <v/>
      </c>
      <c r="BA319" s="25" t="str">
        <f t="shared" si="148"/>
        <v/>
      </c>
      <c r="BB319" s="25" t="str">
        <f t="shared" si="149"/>
        <v/>
      </c>
      <c r="BC319" s="25" t="str">
        <f t="shared" si="150"/>
        <v/>
      </c>
      <c r="BD319" s="25" t="str">
        <f t="shared" si="151"/>
        <v/>
      </c>
      <c r="BE319" s="25" t="str">
        <f t="shared" si="152"/>
        <v/>
      </c>
      <c r="BF319" s="25" t="str">
        <f t="shared" si="153"/>
        <v/>
      </c>
      <c r="BG319" s="25" t="str">
        <f t="shared" si="154"/>
        <v/>
      </c>
      <c r="BH319" s="25" t="str">
        <f t="shared" si="155"/>
        <v/>
      </c>
      <c r="BI319" s="25" t="str">
        <f t="shared" si="156"/>
        <v/>
      </c>
      <c r="BJ319" s="25" t="str">
        <f t="shared" si="157"/>
        <v/>
      </c>
      <c r="BK319" s="25" t="str">
        <f t="shared" si="158"/>
        <v/>
      </c>
      <c r="BL319" s="25" t="str">
        <f t="shared" si="159"/>
        <v/>
      </c>
      <c r="BM319" s="25" t="str">
        <f t="shared" si="160"/>
        <v/>
      </c>
      <c r="BN319" s="25" t="str">
        <f t="shared" si="161"/>
        <v/>
      </c>
    </row>
    <row r="320" spans="1:66" ht="30" x14ac:dyDescent="0.25">
      <c r="A320" s="20" t="str">
        <f>IF('S.D. Paste sheet'!A320="","",'S.D. Paste sheet'!A320)</f>
        <v/>
      </c>
      <c r="B320" s="20" t="str">
        <f>IF('S.D. Paste sheet'!B320="","",'S.D. Paste sheet'!B320)</f>
        <v/>
      </c>
      <c r="C320" s="20" t="str">
        <f>IF('S.D. Paste sheet'!C320="","",'S.D. Paste sheet'!C320)</f>
        <v/>
      </c>
      <c r="D320" s="20" t="str">
        <f>IF('S.D. Paste sheet'!D320="","",'S.D. Paste sheet'!D320)</f>
        <v/>
      </c>
      <c r="E320" s="20" t="str">
        <f>IF('S.D. Paste sheet'!E320="","",UPPER('S.D. Paste sheet'!E320))</f>
        <v/>
      </c>
      <c r="F320" s="20" t="str">
        <f>IF('S.D. Paste sheet'!F320="","",'S.D. Paste sheet'!F320)</f>
        <v/>
      </c>
      <c r="G320" s="20" t="str">
        <f>IF('S.D. Paste sheet'!G320="","",UPPER('S.D. Paste sheet'!G320))</f>
        <v/>
      </c>
      <c r="H320" s="20" t="str">
        <f>IF('S.D. Paste sheet'!H320="","",UPPER('S.D. Paste sheet'!H320))</f>
        <v/>
      </c>
      <c r="I320" s="20" t="str">
        <f>IF('S.D. Paste sheet'!I320="","",'S.D. Paste sheet'!I320)</f>
        <v/>
      </c>
      <c r="J320" s="20" t="str">
        <f>IF('S.D. Paste sheet'!J320="","",'S.D. Paste sheet'!J320)</f>
        <v/>
      </c>
      <c r="K320" s="20" t="str">
        <f>IF('S.D. Paste sheet'!K320="","",'S.D. Paste sheet'!K320)</f>
        <v/>
      </c>
      <c r="L320" s="20" t="str">
        <f>IF('S.D. Paste sheet'!L320="","",'S.D. Paste sheet'!L320)</f>
        <v/>
      </c>
      <c r="M320" s="20" t="str">
        <f>IF('S.D. Paste sheet'!M320="","",'S.D. Paste sheet'!M320)</f>
        <v/>
      </c>
      <c r="N320" s="20" t="str">
        <f>IF('S.D. Paste sheet'!N320="","",'S.D. Paste sheet'!N320)</f>
        <v/>
      </c>
      <c r="O320" s="20" t="str">
        <f>IF('S.D. Paste sheet'!O320="","",'S.D. Paste sheet'!O320)</f>
        <v>SC</v>
      </c>
      <c r="P320" s="20" t="str">
        <f>IF('S.D. Paste sheet'!P320="","",'S.D. Paste sheet'!P320)</f>
        <v>Hindu</v>
      </c>
      <c r="Q320" s="20" t="str">
        <f>IF('S.D. Paste sheet'!Q320="","",'S.D. Paste sheet'!Q320)</f>
        <v/>
      </c>
      <c r="R320" s="20" t="str">
        <f>IF('S.D. Paste sheet'!R320="","",'S.D. Paste sheet'!R320)</f>
        <v>MAHATMA GANDHI GOVT. SCHOOL BAR (214110)</v>
      </c>
      <c r="S320" s="20">
        <f>IF('S.D. Paste sheet'!S320="","",'S.D. Paste sheet'!S320)</f>
        <v>8200204302</v>
      </c>
      <c r="T320" s="20" t="str">
        <f>IF('S.D. Paste sheet'!T320="","",'S.D. Paste sheet'!T320)</f>
        <v>XXXX8356</v>
      </c>
      <c r="U320" s="20" t="str">
        <f>IF('S.D. Paste sheet'!U320="","",'S.D. Paste sheet'!U320)</f>
        <v>VOSRJCR</v>
      </c>
      <c r="V320" s="20">
        <f>IF('S.D. Paste sheet'!V320="","",'S.D. Paste sheet'!V320)</f>
        <v>9602218138</v>
      </c>
      <c r="W320" s="20" t="str">
        <f>IF('S.D. Paste sheet'!W320="","",'S.D. Paste sheet'!W320)</f>
        <v>RAMDEV COLONY BAR,RAIPUR,BAR,306105</v>
      </c>
      <c r="X320" s="20">
        <f>IF('S.D. Paste sheet'!X320="","",'S.D. Paste sheet'!X320)</f>
        <v>72000</v>
      </c>
      <c r="Y320" s="20" t="str">
        <f>IF('S.D. Paste sheet'!Y320="","",'S.D. Paste sheet'!Y320)</f>
        <v>N</v>
      </c>
      <c r="Z320" s="20" t="str">
        <f>IF('S.D. Paste sheet'!Z320="","",'S.D. Paste sheet'!Z320)</f>
        <v>N</v>
      </c>
      <c r="AA320" s="20" t="str">
        <f>IF('S.D. Paste sheet'!AA320="","",'S.D. Paste sheet'!AA320)</f>
        <v>No</v>
      </c>
      <c r="AB320" s="20">
        <f>IF('S.D. Paste sheet'!AB320="","",'S.D. Paste sheet'!AB320)</f>
        <v>15</v>
      </c>
      <c r="AC320" s="20" t="str">
        <f>IF('S.D. Paste sheet'!AC320="","",'S.D. Paste sheet'!AC320)</f>
        <v>None</v>
      </c>
      <c r="AD320" s="20">
        <f>IF('S.D. Paste sheet'!AD320="","",'S.D. Paste sheet'!AD320)</f>
        <v>0</v>
      </c>
      <c r="AE320" s="28"/>
      <c r="AF320" t="str">
        <f>IF(AK320="","",IF(AK320&gt;0,COUNT($AG$2:AG320),""))</f>
        <v/>
      </c>
      <c r="AG320" s="25" t="str">
        <f t="shared" si="130"/>
        <v/>
      </c>
      <c r="AH320" s="25" t="str">
        <f t="shared" si="131"/>
        <v/>
      </c>
      <c r="AI320" s="25" t="str">
        <f t="shared" si="132"/>
        <v/>
      </c>
      <c r="AJ320" s="25" t="str">
        <f t="shared" si="133"/>
        <v/>
      </c>
      <c r="AK320" s="25" t="str">
        <f t="shared" si="134"/>
        <v/>
      </c>
      <c r="AL320" s="25" t="str">
        <f t="shared" si="135"/>
        <v/>
      </c>
      <c r="AM320" s="25" t="str">
        <f t="shared" si="136"/>
        <v/>
      </c>
      <c r="AN320" s="25" t="str">
        <f t="shared" si="137"/>
        <v/>
      </c>
      <c r="AO320" s="25" t="str">
        <f t="shared" si="138"/>
        <v/>
      </c>
      <c r="AP320" s="25" t="str">
        <f t="shared" si="139"/>
        <v/>
      </c>
      <c r="AQ320" s="25" t="str">
        <f t="shared" si="140"/>
        <v/>
      </c>
      <c r="AR320" s="25" t="str">
        <f t="shared" si="141"/>
        <v/>
      </c>
      <c r="AS320" s="25" t="str">
        <f t="shared" si="142"/>
        <v/>
      </c>
      <c r="AT320" s="25" t="str">
        <f t="shared" si="143"/>
        <v/>
      </c>
      <c r="AU320" s="25" t="str">
        <f t="shared" si="144"/>
        <v/>
      </c>
      <c r="AV320" s="25" t="str">
        <f t="shared" si="145"/>
        <v/>
      </c>
      <c r="AX320" t="str">
        <f>IF(BC320="","",IF(BC320&gt;0,COUNT($AY$2:AY320),""))</f>
        <v/>
      </c>
      <c r="AY320" s="25" t="str">
        <f t="shared" si="146"/>
        <v/>
      </c>
      <c r="AZ320" s="25" t="str">
        <f t="shared" si="147"/>
        <v/>
      </c>
      <c r="BA320" s="25" t="str">
        <f t="shared" si="148"/>
        <v/>
      </c>
      <c r="BB320" s="25" t="str">
        <f t="shared" si="149"/>
        <v/>
      </c>
      <c r="BC320" s="25" t="str">
        <f t="shared" si="150"/>
        <v/>
      </c>
      <c r="BD320" s="25" t="str">
        <f t="shared" si="151"/>
        <v/>
      </c>
      <c r="BE320" s="25" t="str">
        <f t="shared" si="152"/>
        <v/>
      </c>
      <c r="BF320" s="25" t="str">
        <f t="shared" si="153"/>
        <v/>
      </c>
      <c r="BG320" s="25" t="str">
        <f t="shared" si="154"/>
        <v/>
      </c>
      <c r="BH320" s="25" t="str">
        <f t="shared" si="155"/>
        <v/>
      </c>
      <c r="BI320" s="25" t="str">
        <f t="shared" si="156"/>
        <v/>
      </c>
      <c r="BJ320" s="25" t="str">
        <f t="shared" si="157"/>
        <v/>
      </c>
      <c r="BK320" s="25" t="str">
        <f t="shared" si="158"/>
        <v/>
      </c>
      <c r="BL320" s="25" t="str">
        <f t="shared" si="159"/>
        <v/>
      </c>
      <c r="BM320" s="25" t="str">
        <f t="shared" si="160"/>
        <v/>
      </c>
      <c r="BN320" s="25" t="str">
        <f t="shared" si="161"/>
        <v/>
      </c>
    </row>
    <row r="321" spans="1:66" ht="30" x14ac:dyDescent="0.25">
      <c r="A321" s="20" t="str">
        <f>IF('S.D. Paste sheet'!A321="","",'S.D. Paste sheet'!A321)</f>
        <v/>
      </c>
      <c r="B321" s="20" t="str">
        <f>IF('S.D. Paste sheet'!B321="","",'S.D. Paste sheet'!B321)</f>
        <v/>
      </c>
      <c r="C321" s="20" t="str">
        <f>IF('S.D. Paste sheet'!C321="","",'S.D. Paste sheet'!C321)</f>
        <v/>
      </c>
      <c r="D321" s="20" t="str">
        <f>IF('S.D. Paste sheet'!D321="","",'S.D. Paste sheet'!D321)</f>
        <v/>
      </c>
      <c r="E321" s="20" t="str">
        <f>IF('S.D. Paste sheet'!E321="","",UPPER('S.D. Paste sheet'!E321))</f>
        <v/>
      </c>
      <c r="F321" s="20" t="str">
        <f>IF('S.D. Paste sheet'!F321="","",'S.D. Paste sheet'!F321)</f>
        <v/>
      </c>
      <c r="G321" s="20" t="str">
        <f>IF('S.D. Paste sheet'!G321="","",UPPER('S.D. Paste sheet'!G321))</f>
        <v/>
      </c>
      <c r="H321" s="20" t="str">
        <f>IF('S.D. Paste sheet'!H321="","",UPPER('S.D. Paste sheet'!H321))</f>
        <v/>
      </c>
      <c r="I321" s="20" t="str">
        <f>IF('S.D. Paste sheet'!I321="","",'S.D. Paste sheet'!I321)</f>
        <v/>
      </c>
      <c r="J321" s="20" t="str">
        <f>IF('S.D. Paste sheet'!J321="","",'S.D. Paste sheet'!J321)</f>
        <v/>
      </c>
      <c r="K321" s="20" t="str">
        <f>IF('S.D. Paste sheet'!K321="","",'S.D. Paste sheet'!K321)</f>
        <v/>
      </c>
      <c r="L321" s="20" t="str">
        <f>IF('S.D. Paste sheet'!L321="","",'S.D. Paste sheet'!L321)</f>
        <v/>
      </c>
      <c r="M321" s="20" t="str">
        <f>IF('S.D. Paste sheet'!M321="","",'S.D. Paste sheet'!M321)</f>
        <v/>
      </c>
      <c r="N321" s="20" t="str">
        <f>IF('S.D. Paste sheet'!N321="","",'S.D. Paste sheet'!N321)</f>
        <v/>
      </c>
      <c r="O321" s="20" t="str">
        <f>IF('S.D. Paste sheet'!O321="","",'S.D. Paste sheet'!O321)</f>
        <v>OBC</v>
      </c>
      <c r="P321" s="20" t="str">
        <f>IF('S.D. Paste sheet'!P321="","",'S.D. Paste sheet'!P321)</f>
        <v>Hindu</v>
      </c>
      <c r="Q321" s="20" t="str">
        <f>IF('S.D. Paste sheet'!Q321="","",'S.D. Paste sheet'!Q321)</f>
        <v/>
      </c>
      <c r="R321" s="20" t="str">
        <f>IF('S.D. Paste sheet'!R321="","",'S.D. Paste sheet'!R321)</f>
        <v>MAHATMA GANDHI GOVT. SCHOOL BAR (214110)</v>
      </c>
      <c r="S321" s="20">
        <f>IF('S.D. Paste sheet'!S321="","",'S.D. Paste sheet'!S321)</f>
        <v>8200204302</v>
      </c>
      <c r="T321" s="20" t="str">
        <f>IF('S.D. Paste sheet'!T321="","",'S.D. Paste sheet'!T321)</f>
        <v>XXXX9075</v>
      </c>
      <c r="U321" s="20" t="str">
        <f>IF('S.D. Paste sheet'!U321="","",'S.D. Paste sheet'!U321)</f>
        <v>VRRNXSP</v>
      </c>
      <c r="V321" s="20">
        <f>IF('S.D. Paste sheet'!V321="","",'S.D. Paste sheet'!V321)</f>
        <v>7568996429</v>
      </c>
      <c r="W321" s="20" t="str">
        <f>IF('S.D. Paste sheet'!W321="","",'S.D. Paste sheet'!W321)</f>
        <v>KANUJA,RAIPUR,KANUJA,306102</v>
      </c>
      <c r="X321" s="20">
        <f>IF('S.D. Paste sheet'!X321="","",'S.D. Paste sheet'!X321)</f>
        <v>40000</v>
      </c>
      <c r="Y321" s="20" t="str">
        <f>IF('S.D. Paste sheet'!Y321="","",'S.D. Paste sheet'!Y321)</f>
        <v>N</v>
      </c>
      <c r="Z321" s="20" t="str">
        <f>IF('S.D. Paste sheet'!Z321="","",'S.D. Paste sheet'!Z321)</f>
        <v>Y</v>
      </c>
      <c r="AA321" s="20" t="str">
        <f>IF('S.D. Paste sheet'!AA321="","",'S.D. Paste sheet'!AA321)</f>
        <v>No</v>
      </c>
      <c r="AB321" s="20">
        <f>IF('S.D. Paste sheet'!AB321="","",'S.D. Paste sheet'!AB321)</f>
        <v>16</v>
      </c>
      <c r="AC321" s="20" t="str">
        <f>IF('S.D. Paste sheet'!AC321="","",'S.D. Paste sheet'!AC321)</f>
        <v>None</v>
      </c>
      <c r="AD321" s="20">
        <f>IF('S.D. Paste sheet'!AD321="","",'S.D. Paste sheet'!AD321)</f>
        <v>2</v>
      </c>
      <c r="AE321" s="28"/>
      <c r="AF321" t="str">
        <f>IF(AK321="","",IF(AK321&gt;0,COUNT($AG$2:AG321),""))</f>
        <v/>
      </c>
      <c r="AG321" s="25" t="str">
        <f t="shared" si="130"/>
        <v/>
      </c>
      <c r="AH321" s="25" t="str">
        <f t="shared" si="131"/>
        <v/>
      </c>
      <c r="AI321" s="25" t="str">
        <f t="shared" si="132"/>
        <v/>
      </c>
      <c r="AJ321" s="25" t="str">
        <f t="shared" si="133"/>
        <v/>
      </c>
      <c r="AK321" s="25" t="str">
        <f t="shared" si="134"/>
        <v/>
      </c>
      <c r="AL321" s="25" t="str">
        <f t="shared" si="135"/>
        <v/>
      </c>
      <c r="AM321" s="25" t="str">
        <f t="shared" si="136"/>
        <v/>
      </c>
      <c r="AN321" s="25" t="str">
        <f t="shared" si="137"/>
        <v/>
      </c>
      <c r="AO321" s="25" t="str">
        <f t="shared" si="138"/>
        <v/>
      </c>
      <c r="AP321" s="25" t="str">
        <f t="shared" si="139"/>
        <v/>
      </c>
      <c r="AQ321" s="25" t="str">
        <f t="shared" si="140"/>
        <v/>
      </c>
      <c r="AR321" s="25" t="str">
        <f t="shared" si="141"/>
        <v/>
      </c>
      <c r="AS321" s="25" t="str">
        <f t="shared" si="142"/>
        <v/>
      </c>
      <c r="AT321" s="25" t="str">
        <f t="shared" si="143"/>
        <v/>
      </c>
      <c r="AU321" s="25" t="str">
        <f t="shared" si="144"/>
        <v/>
      </c>
      <c r="AV321" s="25" t="str">
        <f t="shared" si="145"/>
        <v/>
      </c>
      <c r="AX321" t="str">
        <f>IF(BC321="","",IF(BC321&gt;0,COUNT($AY$2:AY321),""))</f>
        <v/>
      </c>
      <c r="AY321" s="25" t="str">
        <f t="shared" si="146"/>
        <v/>
      </c>
      <c r="AZ321" s="25" t="str">
        <f t="shared" si="147"/>
        <v/>
      </c>
      <c r="BA321" s="25" t="str">
        <f t="shared" si="148"/>
        <v/>
      </c>
      <c r="BB321" s="25" t="str">
        <f t="shared" si="149"/>
        <v/>
      </c>
      <c r="BC321" s="25" t="str">
        <f t="shared" si="150"/>
        <v/>
      </c>
      <c r="BD321" s="25" t="str">
        <f t="shared" si="151"/>
        <v/>
      </c>
      <c r="BE321" s="25" t="str">
        <f t="shared" si="152"/>
        <v/>
      </c>
      <c r="BF321" s="25" t="str">
        <f t="shared" si="153"/>
        <v/>
      </c>
      <c r="BG321" s="25" t="str">
        <f t="shared" si="154"/>
        <v/>
      </c>
      <c r="BH321" s="25" t="str">
        <f t="shared" si="155"/>
        <v/>
      </c>
      <c r="BI321" s="25" t="str">
        <f t="shared" si="156"/>
        <v/>
      </c>
      <c r="BJ321" s="25" t="str">
        <f t="shared" si="157"/>
        <v/>
      </c>
      <c r="BK321" s="25" t="str">
        <f t="shared" si="158"/>
        <v/>
      </c>
      <c r="BL321" s="25" t="str">
        <f t="shared" si="159"/>
        <v/>
      </c>
      <c r="BM321" s="25" t="str">
        <f t="shared" si="160"/>
        <v/>
      </c>
      <c r="BN321" s="25" t="str">
        <f t="shared" si="161"/>
        <v/>
      </c>
    </row>
    <row r="322" spans="1:66" ht="30" x14ac:dyDescent="0.25">
      <c r="A322" s="20" t="str">
        <f>IF('S.D. Paste sheet'!A322="","",'S.D. Paste sheet'!A322)</f>
        <v/>
      </c>
      <c r="B322" s="20" t="str">
        <f>IF('S.D. Paste sheet'!B322="","",'S.D. Paste sheet'!B322)</f>
        <v/>
      </c>
      <c r="C322" s="20" t="str">
        <f>IF('S.D. Paste sheet'!C322="","",'S.D. Paste sheet'!C322)</f>
        <v/>
      </c>
      <c r="D322" s="20" t="str">
        <f>IF('S.D. Paste sheet'!D322="","",'S.D. Paste sheet'!D322)</f>
        <v/>
      </c>
      <c r="E322" s="20" t="str">
        <f>IF('S.D. Paste sheet'!E322="","",UPPER('S.D. Paste sheet'!E322))</f>
        <v/>
      </c>
      <c r="F322" s="20" t="str">
        <f>IF('S.D. Paste sheet'!F322="","",'S.D. Paste sheet'!F322)</f>
        <v/>
      </c>
      <c r="G322" s="20" t="str">
        <f>IF('S.D. Paste sheet'!G322="","",UPPER('S.D. Paste sheet'!G322))</f>
        <v/>
      </c>
      <c r="H322" s="20" t="str">
        <f>IF('S.D. Paste sheet'!H322="","",UPPER('S.D. Paste sheet'!H322))</f>
        <v/>
      </c>
      <c r="I322" s="20" t="str">
        <f>IF('S.D. Paste sheet'!I322="","",'S.D. Paste sheet'!I322)</f>
        <v/>
      </c>
      <c r="J322" s="20" t="str">
        <f>IF('S.D. Paste sheet'!J322="","",'S.D. Paste sheet'!J322)</f>
        <v/>
      </c>
      <c r="K322" s="20" t="str">
        <f>IF('S.D. Paste sheet'!K322="","",'S.D. Paste sheet'!K322)</f>
        <v/>
      </c>
      <c r="L322" s="20" t="str">
        <f>IF('S.D. Paste sheet'!L322="","",'S.D. Paste sheet'!L322)</f>
        <v/>
      </c>
      <c r="M322" s="20" t="str">
        <f>IF('S.D. Paste sheet'!M322="","",'S.D. Paste sheet'!M322)</f>
        <v/>
      </c>
      <c r="N322" s="20" t="str">
        <f>IF('S.D. Paste sheet'!N322="","",'S.D. Paste sheet'!N322)</f>
        <v/>
      </c>
      <c r="O322" s="20" t="str">
        <f>IF('S.D. Paste sheet'!O322="","",'S.D. Paste sheet'!O322)</f>
        <v>SC</v>
      </c>
      <c r="P322" s="20" t="str">
        <f>IF('S.D. Paste sheet'!P322="","",'S.D. Paste sheet'!P322)</f>
        <v>Hindu</v>
      </c>
      <c r="Q322" s="20" t="str">
        <f>IF('S.D. Paste sheet'!Q322="","",'S.D. Paste sheet'!Q322)</f>
        <v/>
      </c>
      <c r="R322" s="20" t="str">
        <f>IF('S.D. Paste sheet'!R322="","",'S.D. Paste sheet'!R322)</f>
        <v>MAHATMA GANDHI GOVT. SCHOOL BAR (214110)</v>
      </c>
      <c r="S322" s="20">
        <f>IF('S.D. Paste sheet'!S322="","",'S.D. Paste sheet'!S322)</f>
        <v>8200204302</v>
      </c>
      <c r="T322" s="20" t="str">
        <f>IF('S.D. Paste sheet'!T322="","",'S.D. Paste sheet'!T322)</f>
        <v>XXXX9955</v>
      </c>
      <c r="U322" s="20" t="str">
        <f>IF('S.D. Paste sheet'!U322="","",'S.D. Paste sheet'!U322)</f>
        <v>YIKOWEC</v>
      </c>
      <c r="V322" s="20">
        <f>IF('S.D. Paste sheet'!V322="","",'S.D. Paste sheet'!V322)</f>
        <v>9268107055</v>
      </c>
      <c r="W322" s="20" t="str">
        <f>IF('S.D. Paste sheet'!W322="","",'S.D. Paste sheet'!W322)</f>
        <v>AYDHYA KAALNI BAR,RAIPUR,BAR,306105</v>
      </c>
      <c r="X322" s="20">
        <f>IF('S.D. Paste sheet'!X322="","",'S.D. Paste sheet'!X322)</f>
        <v>36000</v>
      </c>
      <c r="Y322" s="20" t="str">
        <f>IF('S.D. Paste sheet'!Y322="","",'S.D. Paste sheet'!Y322)</f>
        <v>N</v>
      </c>
      <c r="Z322" s="20" t="str">
        <f>IF('S.D. Paste sheet'!Z322="","",'S.D. Paste sheet'!Z322)</f>
        <v>N</v>
      </c>
      <c r="AA322" s="20" t="str">
        <f>IF('S.D. Paste sheet'!AA322="","",'S.D. Paste sheet'!AA322)</f>
        <v>No</v>
      </c>
      <c r="AB322" s="20">
        <f>IF('S.D. Paste sheet'!AB322="","",'S.D. Paste sheet'!AB322)</f>
        <v>16</v>
      </c>
      <c r="AC322" s="20" t="str">
        <f>IF('S.D. Paste sheet'!AC322="","",'S.D. Paste sheet'!AC322)</f>
        <v>None</v>
      </c>
      <c r="AD322" s="20">
        <f>IF('S.D. Paste sheet'!AD322="","",'S.D. Paste sheet'!AD322)</f>
        <v>0</v>
      </c>
      <c r="AE322" s="28"/>
      <c r="AF322" t="str">
        <f>IF(AK322="","",IF(AK322&gt;0,COUNT($AG$2:AG322),""))</f>
        <v/>
      </c>
      <c r="AG322" s="25" t="str">
        <f t="shared" si="130"/>
        <v/>
      </c>
      <c r="AH322" s="25" t="str">
        <f t="shared" si="131"/>
        <v/>
      </c>
      <c r="AI322" s="25" t="str">
        <f t="shared" si="132"/>
        <v/>
      </c>
      <c r="AJ322" s="25" t="str">
        <f t="shared" si="133"/>
        <v/>
      </c>
      <c r="AK322" s="25" t="str">
        <f t="shared" si="134"/>
        <v/>
      </c>
      <c r="AL322" s="25" t="str">
        <f t="shared" si="135"/>
        <v/>
      </c>
      <c r="AM322" s="25" t="str">
        <f t="shared" si="136"/>
        <v/>
      </c>
      <c r="AN322" s="25" t="str">
        <f t="shared" si="137"/>
        <v/>
      </c>
      <c r="AO322" s="25" t="str">
        <f t="shared" si="138"/>
        <v/>
      </c>
      <c r="AP322" s="25" t="str">
        <f t="shared" si="139"/>
        <v/>
      </c>
      <c r="AQ322" s="25" t="str">
        <f t="shared" si="140"/>
        <v/>
      </c>
      <c r="AR322" s="25" t="str">
        <f t="shared" si="141"/>
        <v/>
      </c>
      <c r="AS322" s="25" t="str">
        <f t="shared" si="142"/>
        <v/>
      </c>
      <c r="AT322" s="25" t="str">
        <f t="shared" si="143"/>
        <v/>
      </c>
      <c r="AU322" s="25" t="str">
        <f t="shared" si="144"/>
        <v/>
      </c>
      <c r="AV322" s="25" t="str">
        <f t="shared" si="145"/>
        <v/>
      </c>
      <c r="AX322" t="str">
        <f>IF(BC322="","",IF(BC322&gt;0,COUNT($AY$2:AY322),""))</f>
        <v/>
      </c>
      <c r="AY322" s="25" t="str">
        <f t="shared" si="146"/>
        <v/>
      </c>
      <c r="AZ322" s="25" t="str">
        <f t="shared" si="147"/>
        <v/>
      </c>
      <c r="BA322" s="25" t="str">
        <f t="shared" si="148"/>
        <v/>
      </c>
      <c r="BB322" s="25" t="str">
        <f t="shared" si="149"/>
        <v/>
      </c>
      <c r="BC322" s="25" t="str">
        <f t="shared" si="150"/>
        <v/>
      </c>
      <c r="BD322" s="25" t="str">
        <f t="shared" si="151"/>
        <v/>
      </c>
      <c r="BE322" s="25" t="str">
        <f t="shared" si="152"/>
        <v/>
      </c>
      <c r="BF322" s="25" t="str">
        <f t="shared" si="153"/>
        <v/>
      </c>
      <c r="BG322" s="25" t="str">
        <f t="shared" si="154"/>
        <v/>
      </c>
      <c r="BH322" s="25" t="str">
        <f t="shared" si="155"/>
        <v/>
      </c>
      <c r="BI322" s="25" t="str">
        <f t="shared" si="156"/>
        <v/>
      </c>
      <c r="BJ322" s="25" t="str">
        <f t="shared" si="157"/>
        <v/>
      </c>
      <c r="BK322" s="25" t="str">
        <f t="shared" si="158"/>
        <v/>
      </c>
      <c r="BL322" s="25" t="str">
        <f t="shared" si="159"/>
        <v/>
      </c>
      <c r="BM322" s="25" t="str">
        <f t="shared" si="160"/>
        <v/>
      </c>
      <c r="BN322" s="25" t="str">
        <f t="shared" si="161"/>
        <v/>
      </c>
    </row>
    <row r="323" spans="1:66" ht="30" x14ac:dyDescent="0.25">
      <c r="A323" s="20" t="str">
        <f>IF('S.D. Paste sheet'!A323="","",'S.D. Paste sheet'!A323)</f>
        <v/>
      </c>
      <c r="B323" s="20" t="str">
        <f>IF('S.D. Paste sheet'!B323="","",'S.D. Paste sheet'!B323)</f>
        <v/>
      </c>
      <c r="C323" s="20" t="str">
        <f>IF('S.D. Paste sheet'!C323="","",'S.D. Paste sheet'!C323)</f>
        <v/>
      </c>
      <c r="D323" s="20" t="str">
        <f>IF('S.D. Paste sheet'!D323="","",'S.D. Paste sheet'!D323)</f>
        <v/>
      </c>
      <c r="E323" s="20" t="str">
        <f>IF('S.D. Paste sheet'!E323="","",UPPER('S.D. Paste sheet'!E323))</f>
        <v/>
      </c>
      <c r="F323" s="20" t="str">
        <f>IF('S.D. Paste sheet'!F323="","",'S.D. Paste sheet'!F323)</f>
        <v/>
      </c>
      <c r="G323" s="20" t="str">
        <f>IF('S.D. Paste sheet'!G323="","",UPPER('S.D. Paste sheet'!G323))</f>
        <v/>
      </c>
      <c r="H323" s="20" t="str">
        <f>IF('S.D. Paste sheet'!H323="","",UPPER('S.D. Paste sheet'!H323))</f>
        <v/>
      </c>
      <c r="I323" s="20" t="str">
        <f>IF('S.D. Paste sheet'!I323="","",'S.D. Paste sheet'!I323)</f>
        <v/>
      </c>
      <c r="J323" s="20" t="str">
        <f>IF('S.D. Paste sheet'!J323="","",'S.D. Paste sheet'!J323)</f>
        <v/>
      </c>
      <c r="K323" s="20" t="str">
        <f>IF('S.D. Paste sheet'!K323="","",'S.D. Paste sheet'!K323)</f>
        <v/>
      </c>
      <c r="L323" s="20" t="str">
        <f>IF('S.D. Paste sheet'!L323="","",'S.D. Paste sheet'!L323)</f>
        <v/>
      </c>
      <c r="M323" s="20" t="str">
        <f>IF('S.D. Paste sheet'!M323="","",'S.D. Paste sheet'!M323)</f>
        <v/>
      </c>
      <c r="N323" s="20" t="str">
        <f>IF('S.D. Paste sheet'!N323="","",'S.D. Paste sheet'!N323)</f>
        <v/>
      </c>
      <c r="O323" s="20" t="str">
        <f>IF('S.D. Paste sheet'!O323="","",'S.D. Paste sheet'!O323)</f>
        <v>OBC</v>
      </c>
      <c r="P323" s="20" t="str">
        <f>IF('S.D. Paste sheet'!P323="","",'S.D. Paste sheet'!P323)</f>
        <v>Hindu</v>
      </c>
      <c r="Q323" s="20" t="str">
        <f>IF('S.D. Paste sheet'!Q323="","",'S.D. Paste sheet'!Q323)</f>
        <v/>
      </c>
      <c r="R323" s="20" t="str">
        <f>IF('S.D. Paste sheet'!R323="","",'S.D. Paste sheet'!R323)</f>
        <v>MAHATMA GANDHI GOVT. SCHOOL BAR (214110)</v>
      </c>
      <c r="S323" s="20">
        <f>IF('S.D. Paste sheet'!S323="","",'S.D. Paste sheet'!S323)</f>
        <v>8200204302</v>
      </c>
      <c r="T323" s="20" t="str">
        <f>IF('S.D. Paste sheet'!T323="","",'S.D. Paste sheet'!T323)</f>
        <v>XXXX9972</v>
      </c>
      <c r="U323" s="20" t="str">
        <f>IF('S.D. Paste sheet'!U323="","",'S.D. Paste sheet'!U323)</f>
        <v>VVXOBOJ</v>
      </c>
      <c r="V323" s="20">
        <f>IF('S.D. Paste sheet'!V323="","",'S.D. Paste sheet'!V323)</f>
        <v>9196809136</v>
      </c>
      <c r="W323" s="20" t="str">
        <f>IF('S.D. Paste sheet'!W323="","",'S.D. Paste sheet'!W323)</f>
        <v>Redayi bera,Raipur,Bar,306105</v>
      </c>
      <c r="X323" s="20">
        <f>IF('S.D. Paste sheet'!X323="","",'S.D. Paste sheet'!X323)</f>
        <v>36000</v>
      </c>
      <c r="Y323" s="20" t="str">
        <f>IF('S.D. Paste sheet'!Y323="","",'S.D. Paste sheet'!Y323)</f>
        <v>N</v>
      </c>
      <c r="Z323" s="20" t="str">
        <f>IF('S.D. Paste sheet'!Z323="","",'S.D. Paste sheet'!Z323)</f>
        <v>N</v>
      </c>
      <c r="AA323" s="20" t="str">
        <f>IF('S.D. Paste sheet'!AA323="","",'S.D. Paste sheet'!AA323)</f>
        <v>No</v>
      </c>
      <c r="AB323" s="20">
        <f>IF('S.D. Paste sheet'!AB323="","",'S.D. Paste sheet'!AB323)</f>
        <v>17</v>
      </c>
      <c r="AC323" s="20" t="str">
        <f>IF('S.D. Paste sheet'!AC323="","",'S.D. Paste sheet'!AC323)</f>
        <v>None</v>
      </c>
      <c r="AD323" s="20">
        <f>IF('S.D. Paste sheet'!AD323="","",'S.D. Paste sheet'!AD323)</f>
        <v>3</v>
      </c>
      <c r="AE323" s="28"/>
      <c r="AF323" t="str">
        <f>IF(AK323="","",IF(AK323&gt;0,COUNT($AG$2:AG323),""))</f>
        <v/>
      </c>
      <c r="AG323" s="25" t="str">
        <f t="shared" ref="AG323:AG386" si="163">IF(AND($AJ$1=8,$A323=8),A323,"")</f>
        <v/>
      </c>
      <c r="AH323" s="25" t="str">
        <f t="shared" ref="AH323:AH386" si="164">IF(AND($AJ$1=8,$A323=8),B323,"")</f>
        <v/>
      </c>
      <c r="AI323" s="25" t="str">
        <f t="shared" ref="AI323:AI386" si="165">IF(AND($AJ$1=8,$A323=8),C323,"")</f>
        <v/>
      </c>
      <c r="AJ323" s="25" t="str">
        <f t="shared" ref="AJ323:AJ386" si="166">IF(AND($AJ$1=8,$A323=8),D323,"")</f>
        <v/>
      </c>
      <c r="AK323" s="25" t="str">
        <f t="shared" ref="AK323:AK386" si="167">IF(AND($AJ$1=8,$A323=8),E323,"")</f>
        <v/>
      </c>
      <c r="AL323" s="25" t="str">
        <f t="shared" ref="AL323:AL386" si="168">IF(AND($AJ$1=8,$A323=8),F323,"")</f>
        <v/>
      </c>
      <c r="AM323" s="25" t="str">
        <f t="shared" ref="AM323:AM386" si="169">IF(AND($AJ$1=8,$A323=8),G323,"")</f>
        <v/>
      </c>
      <c r="AN323" s="25" t="str">
        <f t="shared" ref="AN323:AN386" si="170">IF(AND($AJ$1=8,$A323=8),H323,"")</f>
        <v/>
      </c>
      <c r="AO323" s="25" t="str">
        <f t="shared" ref="AO323:AO386" si="171">IF(AND($AJ$1=8,$A323=8),I323,"")</f>
        <v/>
      </c>
      <c r="AP323" s="25" t="str">
        <f t="shared" ref="AP323:AP386" si="172">IF(AND($AJ$1=8,$A323=8),J323,"")</f>
        <v/>
      </c>
      <c r="AQ323" s="25" t="str">
        <f t="shared" ref="AQ323:AQ386" si="173">IF(AND($AJ$1=8,$A323=8),K323,"")</f>
        <v/>
      </c>
      <c r="AR323" s="25" t="str">
        <f t="shared" ref="AR323:AR386" si="174">IF(AND($AJ$1=8,$A323=8),L323,"")</f>
        <v/>
      </c>
      <c r="AS323" s="25" t="str">
        <f t="shared" ref="AS323:AS386" si="175">IF(AND($AJ$1=8,$A323=8),M323,"")</f>
        <v/>
      </c>
      <c r="AT323" s="25" t="str">
        <f t="shared" ref="AT323:AT386" si="176">IF(AND($AJ$1=8,$A323=8),N323,"")</f>
        <v/>
      </c>
      <c r="AU323" s="25" t="str">
        <f t="shared" ref="AU323:AU386" si="177">IF(AND($AJ$1=8,$A323=8),O323,"")</f>
        <v/>
      </c>
      <c r="AV323" s="25" t="str">
        <f t="shared" ref="AV323:AV386" si="178">IF(AND($AJ$1=8,$A323=8),P323,"")</f>
        <v/>
      </c>
      <c r="AX323" t="str">
        <f>IF(BC323="","",IF(BC323&gt;0,COUNT($AY$2:AY323),""))</f>
        <v/>
      </c>
      <c r="AY323" s="25" t="str">
        <f t="shared" ref="AY323:AY386" si="179">IF(AND($BB$1=8,$A323=8,$BC$1=B323),A323,"")</f>
        <v/>
      </c>
      <c r="AZ323" s="25" t="str">
        <f t="shared" ref="AZ323:AZ386" si="180">IF(AND($BB$1=8,$A323=8,$BC$1=$B323),B323,"")</f>
        <v/>
      </c>
      <c r="BA323" s="25" t="str">
        <f t="shared" ref="BA323:BA386" si="181">IF(AND($BB$1=8,$A323=8,$BC$1=$B323),C323,"")</f>
        <v/>
      </c>
      <c r="BB323" s="25" t="str">
        <f t="shared" ref="BB323:BB386" si="182">IF(AND($BB$1=8,$A323=8,$BC$1=$B323),D323,"")</f>
        <v/>
      </c>
      <c r="BC323" s="25" t="str">
        <f t="shared" ref="BC323:BC386" si="183">IF(AND($BB$1=8,$A323=8,$BC$1=$B323),E323,"")</f>
        <v/>
      </c>
      <c r="BD323" s="25" t="str">
        <f t="shared" ref="BD323:BD386" si="184">IF(AND($BB$1=8,$A323=8,$BC$1=$B323),F323,"")</f>
        <v/>
      </c>
      <c r="BE323" s="25" t="str">
        <f t="shared" ref="BE323:BE386" si="185">IF(AND($BB$1=8,$A323=8,$BC$1=$B323),G323,"")</f>
        <v/>
      </c>
      <c r="BF323" s="25" t="str">
        <f t="shared" ref="BF323:BF386" si="186">IF(AND($BB$1=8,$A323=8,$BC$1=$B323),H323,"")</f>
        <v/>
      </c>
      <c r="BG323" s="25" t="str">
        <f t="shared" ref="BG323:BG386" si="187">IF(AND($BB$1=8,$A323=8,$BC$1=$B323),I323,"")</f>
        <v/>
      </c>
      <c r="BH323" s="25" t="str">
        <f t="shared" ref="BH323:BH386" si="188">IF(AND($BB$1=8,$A323=8,$BC$1=$B323),J323,"")</f>
        <v/>
      </c>
      <c r="BI323" s="25" t="str">
        <f t="shared" ref="BI323:BI386" si="189">IF(AND($BB$1=8,$A323=8,$BC$1=$B323),K323,"")</f>
        <v/>
      </c>
      <c r="BJ323" s="25" t="str">
        <f t="shared" ref="BJ323:BJ386" si="190">IF(AND($BB$1=8,$A323=8,$BC$1=$B323),L323,"")</f>
        <v/>
      </c>
      <c r="BK323" s="25" t="str">
        <f t="shared" ref="BK323:BK386" si="191">IF(AND($BB$1=8,$A323=8,$BC$1=$B323),M323,"")</f>
        <v/>
      </c>
      <c r="BL323" s="25" t="str">
        <f t="shared" ref="BL323:BL386" si="192">IF(AND($BB$1=8,$A323=8,$BC$1=$B323),N323,"")</f>
        <v/>
      </c>
      <c r="BM323" s="25" t="str">
        <f t="shared" ref="BM323:BM386" si="193">IF(AND($BB$1=8,$A323=8,$BC$1=$B323),O323,"")</f>
        <v/>
      </c>
      <c r="BN323" s="25" t="str">
        <f t="shared" ref="BN323:BN386" si="194">IF(AND($BB$1=8,$A323=8,$BC$1=$B323),P323,"")</f>
        <v/>
      </c>
    </row>
    <row r="324" spans="1:66" ht="30" x14ac:dyDescent="0.25">
      <c r="A324" s="20" t="str">
        <f>IF('S.D. Paste sheet'!A324="","",'S.D. Paste sheet'!A324)</f>
        <v/>
      </c>
      <c r="B324" s="20" t="str">
        <f>IF('S.D. Paste sheet'!B324="","",'S.D. Paste sheet'!B324)</f>
        <v/>
      </c>
      <c r="C324" s="20" t="str">
        <f>IF('S.D. Paste sheet'!C324="","",'S.D. Paste sheet'!C324)</f>
        <v/>
      </c>
      <c r="D324" s="20" t="str">
        <f>IF('S.D. Paste sheet'!D324="","",'S.D. Paste sheet'!D324)</f>
        <v/>
      </c>
      <c r="E324" s="20" t="str">
        <f>IF('S.D. Paste sheet'!E324="","",UPPER('S.D. Paste sheet'!E324))</f>
        <v/>
      </c>
      <c r="F324" s="20" t="str">
        <f>IF('S.D. Paste sheet'!F324="","",'S.D. Paste sheet'!F324)</f>
        <v/>
      </c>
      <c r="G324" s="20" t="str">
        <f>IF('S.D. Paste sheet'!G324="","",UPPER('S.D. Paste sheet'!G324))</f>
        <v/>
      </c>
      <c r="H324" s="20" t="str">
        <f>IF('S.D. Paste sheet'!H324="","",UPPER('S.D. Paste sheet'!H324))</f>
        <v/>
      </c>
      <c r="I324" s="20" t="str">
        <f>IF('S.D. Paste sheet'!I324="","",'S.D. Paste sheet'!I324)</f>
        <v/>
      </c>
      <c r="J324" s="20" t="str">
        <f>IF('S.D. Paste sheet'!J324="","",'S.D. Paste sheet'!J324)</f>
        <v/>
      </c>
      <c r="K324" s="20" t="str">
        <f>IF('S.D. Paste sheet'!K324="","",'S.D. Paste sheet'!K324)</f>
        <v/>
      </c>
      <c r="L324" s="20" t="str">
        <f>IF('S.D. Paste sheet'!L324="","",'S.D. Paste sheet'!L324)</f>
        <v/>
      </c>
      <c r="M324" s="20" t="str">
        <f>IF('S.D. Paste sheet'!M324="","",'S.D. Paste sheet'!M324)</f>
        <v/>
      </c>
      <c r="N324" s="20" t="str">
        <f>IF('S.D. Paste sheet'!N324="","",'S.D. Paste sheet'!N324)</f>
        <v/>
      </c>
      <c r="O324" s="20" t="str">
        <f>IF('S.D. Paste sheet'!O324="","",'S.D. Paste sheet'!O324)</f>
        <v>OBC</v>
      </c>
      <c r="P324" s="20" t="str">
        <f>IF('S.D. Paste sheet'!P324="","",'S.D. Paste sheet'!P324)</f>
        <v>Hindu</v>
      </c>
      <c r="Q324" s="20" t="str">
        <f>IF('S.D. Paste sheet'!Q324="","",'S.D. Paste sheet'!Q324)</f>
        <v/>
      </c>
      <c r="R324" s="20" t="str">
        <f>IF('S.D. Paste sheet'!R324="","",'S.D. Paste sheet'!R324)</f>
        <v>MAHATMA GANDHI GOVT. SCHOOL BAR (214110)</v>
      </c>
      <c r="S324" s="20">
        <f>IF('S.D. Paste sheet'!S324="","",'S.D. Paste sheet'!S324)</f>
        <v>8200204302</v>
      </c>
      <c r="T324" s="20" t="str">
        <f>IF('S.D. Paste sheet'!T324="","",'S.D. Paste sheet'!T324)</f>
        <v>XXXX4585</v>
      </c>
      <c r="U324" s="20" t="str">
        <f>IF('S.D. Paste sheet'!U324="","",'S.D. Paste sheet'!U324)</f>
        <v/>
      </c>
      <c r="V324" s="20">
        <f>IF('S.D. Paste sheet'!V324="","",'S.D. Paste sheet'!V324)</f>
        <v>9784469617</v>
      </c>
      <c r="W324" s="20" t="str">
        <f>IF('S.D. Paste sheet'!W324="","",'S.D. Paste sheet'!W324)</f>
        <v>KHOKHARI,RAIPUR,KHOKHARI,306102</v>
      </c>
      <c r="X324" s="20">
        <f>IF('S.D. Paste sheet'!X324="","",'S.D. Paste sheet'!X324)</f>
        <v>48000</v>
      </c>
      <c r="Y324" s="20" t="str">
        <f>IF('S.D. Paste sheet'!Y324="","",'S.D. Paste sheet'!Y324)</f>
        <v>N</v>
      </c>
      <c r="Z324" s="20" t="str">
        <f>IF('S.D. Paste sheet'!Z324="","",'S.D. Paste sheet'!Z324)</f>
        <v>N</v>
      </c>
      <c r="AA324" s="20" t="str">
        <f>IF('S.D. Paste sheet'!AA324="","",'S.D. Paste sheet'!AA324)</f>
        <v>No</v>
      </c>
      <c r="AB324" s="20">
        <f>IF('S.D. Paste sheet'!AB324="","",'S.D. Paste sheet'!AB324)</f>
        <v>16</v>
      </c>
      <c r="AC324" s="20" t="str">
        <f>IF('S.D. Paste sheet'!AC324="","",'S.D. Paste sheet'!AC324)</f>
        <v>None</v>
      </c>
      <c r="AD324" s="20">
        <f>IF('S.D. Paste sheet'!AD324="","",'S.D. Paste sheet'!AD324)</f>
        <v>15</v>
      </c>
      <c r="AE324" s="28"/>
      <c r="AF324" t="str">
        <f>IF(AK324="","",IF(AK324&gt;0,COUNT($AG$2:AG324),""))</f>
        <v/>
      </c>
      <c r="AG324" s="25" t="str">
        <f t="shared" si="163"/>
        <v/>
      </c>
      <c r="AH324" s="25" t="str">
        <f t="shared" si="164"/>
        <v/>
      </c>
      <c r="AI324" s="25" t="str">
        <f t="shared" si="165"/>
        <v/>
      </c>
      <c r="AJ324" s="25" t="str">
        <f t="shared" si="166"/>
        <v/>
      </c>
      <c r="AK324" s="25" t="str">
        <f t="shared" si="167"/>
        <v/>
      </c>
      <c r="AL324" s="25" t="str">
        <f t="shared" si="168"/>
        <v/>
      </c>
      <c r="AM324" s="25" t="str">
        <f t="shared" si="169"/>
        <v/>
      </c>
      <c r="AN324" s="25" t="str">
        <f t="shared" si="170"/>
        <v/>
      </c>
      <c r="AO324" s="25" t="str">
        <f t="shared" si="171"/>
        <v/>
      </c>
      <c r="AP324" s="25" t="str">
        <f t="shared" si="172"/>
        <v/>
      </c>
      <c r="AQ324" s="25" t="str">
        <f t="shared" si="173"/>
        <v/>
      </c>
      <c r="AR324" s="25" t="str">
        <f t="shared" si="174"/>
        <v/>
      </c>
      <c r="AS324" s="25" t="str">
        <f t="shared" si="175"/>
        <v/>
      </c>
      <c r="AT324" s="25" t="str">
        <f t="shared" si="176"/>
        <v/>
      </c>
      <c r="AU324" s="25" t="str">
        <f t="shared" si="177"/>
        <v/>
      </c>
      <c r="AV324" s="25" t="str">
        <f t="shared" si="178"/>
        <v/>
      </c>
      <c r="AX324" t="str">
        <f>IF(BC324="","",IF(BC324&gt;0,COUNT($AY$2:AY324),""))</f>
        <v/>
      </c>
      <c r="AY324" s="25" t="str">
        <f t="shared" si="179"/>
        <v/>
      </c>
      <c r="AZ324" s="25" t="str">
        <f t="shared" si="180"/>
        <v/>
      </c>
      <c r="BA324" s="25" t="str">
        <f t="shared" si="181"/>
        <v/>
      </c>
      <c r="BB324" s="25" t="str">
        <f t="shared" si="182"/>
        <v/>
      </c>
      <c r="BC324" s="25" t="str">
        <f t="shared" si="183"/>
        <v/>
      </c>
      <c r="BD324" s="25" t="str">
        <f t="shared" si="184"/>
        <v/>
      </c>
      <c r="BE324" s="25" t="str">
        <f t="shared" si="185"/>
        <v/>
      </c>
      <c r="BF324" s="25" t="str">
        <f t="shared" si="186"/>
        <v/>
      </c>
      <c r="BG324" s="25" t="str">
        <f t="shared" si="187"/>
        <v/>
      </c>
      <c r="BH324" s="25" t="str">
        <f t="shared" si="188"/>
        <v/>
      </c>
      <c r="BI324" s="25" t="str">
        <f t="shared" si="189"/>
        <v/>
      </c>
      <c r="BJ324" s="25" t="str">
        <f t="shared" si="190"/>
        <v/>
      </c>
      <c r="BK324" s="25" t="str">
        <f t="shared" si="191"/>
        <v/>
      </c>
      <c r="BL324" s="25" t="str">
        <f t="shared" si="192"/>
        <v/>
      </c>
      <c r="BM324" s="25" t="str">
        <f t="shared" si="193"/>
        <v/>
      </c>
      <c r="BN324" s="25" t="str">
        <f t="shared" si="194"/>
        <v/>
      </c>
    </row>
    <row r="325" spans="1:66" ht="30" x14ac:dyDescent="0.25">
      <c r="A325" s="20" t="str">
        <f>IF('S.D. Paste sheet'!A325="","",'S.D. Paste sheet'!A325)</f>
        <v/>
      </c>
      <c r="B325" s="20" t="str">
        <f>IF('S.D. Paste sheet'!B325="","",'S.D. Paste sheet'!B325)</f>
        <v/>
      </c>
      <c r="C325" s="20" t="str">
        <f>IF('S.D. Paste sheet'!C325="","",'S.D. Paste sheet'!C325)</f>
        <v/>
      </c>
      <c r="D325" s="20" t="str">
        <f>IF('S.D. Paste sheet'!D325="","",'S.D. Paste sheet'!D325)</f>
        <v/>
      </c>
      <c r="E325" s="20" t="str">
        <f>IF('S.D. Paste sheet'!E325="","",UPPER('S.D. Paste sheet'!E325))</f>
        <v/>
      </c>
      <c r="F325" s="20" t="str">
        <f>IF('S.D. Paste sheet'!F325="","",'S.D. Paste sheet'!F325)</f>
        <v/>
      </c>
      <c r="G325" s="20" t="str">
        <f>IF('S.D. Paste sheet'!G325="","",UPPER('S.D. Paste sheet'!G325))</f>
        <v/>
      </c>
      <c r="H325" s="20" t="str">
        <f>IF('S.D. Paste sheet'!H325="","",UPPER('S.D. Paste sheet'!H325))</f>
        <v/>
      </c>
      <c r="I325" s="20" t="str">
        <f>IF('S.D. Paste sheet'!I325="","",'S.D. Paste sheet'!I325)</f>
        <v/>
      </c>
      <c r="J325" s="20" t="str">
        <f>IF('S.D. Paste sheet'!J325="","",'S.D. Paste sheet'!J325)</f>
        <v/>
      </c>
      <c r="K325" s="20" t="str">
        <f>IF('S.D. Paste sheet'!K325="","",'S.D. Paste sheet'!K325)</f>
        <v/>
      </c>
      <c r="L325" s="20" t="str">
        <f>IF('S.D. Paste sheet'!L325="","",'S.D. Paste sheet'!L325)</f>
        <v/>
      </c>
      <c r="M325" s="20" t="str">
        <f>IF('S.D. Paste sheet'!M325="","",'S.D. Paste sheet'!M325)</f>
        <v/>
      </c>
      <c r="N325" s="20" t="str">
        <f>IF('S.D. Paste sheet'!N325="","",'S.D. Paste sheet'!N325)</f>
        <v/>
      </c>
      <c r="O325" s="20" t="str">
        <f>IF('S.D. Paste sheet'!O325="","",'S.D. Paste sheet'!O325)</f>
        <v>SC</v>
      </c>
      <c r="P325" s="20" t="str">
        <f>IF('S.D. Paste sheet'!P325="","",'S.D. Paste sheet'!P325)</f>
        <v>Hindu</v>
      </c>
      <c r="Q325" s="20" t="str">
        <f>IF('S.D. Paste sheet'!Q325="","",'S.D. Paste sheet'!Q325)</f>
        <v/>
      </c>
      <c r="R325" s="20" t="str">
        <f>IF('S.D. Paste sheet'!R325="","",'S.D. Paste sheet'!R325)</f>
        <v>MAHATMA GANDHI GOVT. SCHOOL BAR (214110)</v>
      </c>
      <c r="S325" s="20">
        <f>IF('S.D. Paste sheet'!S325="","",'S.D. Paste sheet'!S325)</f>
        <v>8200204302</v>
      </c>
      <c r="T325" s="20" t="str">
        <f>IF('S.D. Paste sheet'!T325="","",'S.D. Paste sheet'!T325)</f>
        <v>XXXX1392</v>
      </c>
      <c r="U325" s="20" t="str">
        <f>IF('S.D. Paste sheet'!U325="","",'S.D. Paste sheet'!U325)</f>
        <v/>
      </c>
      <c r="V325" s="20">
        <f>IF('S.D. Paste sheet'!V325="","",'S.D. Paste sheet'!V325)</f>
        <v>9929899824</v>
      </c>
      <c r="W325" s="20" t="str">
        <f>IF('S.D. Paste sheet'!W325="","",'S.D. Paste sheet'!W325)</f>
        <v>HARIPUR,RAIPUR,HARIPUR,306105</v>
      </c>
      <c r="X325" s="20">
        <f>IF('S.D. Paste sheet'!X325="","",'S.D. Paste sheet'!X325)</f>
        <v>60000</v>
      </c>
      <c r="Y325" s="20" t="str">
        <f>IF('S.D. Paste sheet'!Y325="","",'S.D. Paste sheet'!Y325)</f>
        <v>N</v>
      </c>
      <c r="Z325" s="20" t="str">
        <f>IF('S.D. Paste sheet'!Z325="","",'S.D. Paste sheet'!Z325)</f>
        <v>Y</v>
      </c>
      <c r="AA325" s="20" t="str">
        <f>IF('S.D. Paste sheet'!AA325="","",'S.D. Paste sheet'!AA325)</f>
        <v>No</v>
      </c>
      <c r="AB325" s="20">
        <f>IF('S.D. Paste sheet'!AB325="","",'S.D. Paste sheet'!AB325)</f>
        <v>16</v>
      </c>
      <c r="AC325" s="20" t="str">
        <f>IF('S.D. Paste sheet'!AC325="","",'S.D. Paste sheet'!AC325)</f>
        <v>None</v>
      </c>
      <c r="AD325" s="20">
        <f>IF('S.D. Paste sheet'!AD325="","",'S.D. Paste sheet'!AD325)</f>
        <v>1</v>
      </c>
      <c r="AE325" s="28"/>
      <c r="AF325" t="str">
        <f>IF(AK325="","",IF(AK325&gt;0,COUNT($AG$2:AG325),""))</f>
        <v/>
      </c>
      <c r="AG325" s="25" t="str">
        <f t="shared" si="163"/>
        <v/>
      </c>
      <c r="AH325" s="25" t="str">
        <f t="shared" si="164"/>
        <v/>
      </c>
      <c r="AI325" s="25" t="str">
        <f t="shared" si="165"/>
        <v/>
      </c>
      <c r="AJ325" s="25" t="str">
        <f t="shared" si="166"/>
        <v/>
      </c>
      <c r="AK325" s="25" t="str">
        <f t="shared" si="167"/>
        <v/>
      </c>
      <c r="AL325" s="25" t="str">
        <f t="shared" si="168"/>
        <v/>
      </c>
      <c r="AM325" s="25" t="str">
        <f t="shared" si="169"/>
        <v/>
      </c>
      <c r="AN325" s="25" t="str">
        <f t="shared" si="170"/>
        <v/>
      </c>
      <c r="AO325" s="25" t="str">
        <f t="shared" si="171"/>
        <v/>
      </c>
      <c r="AP325" s="25" t="str">
        <f t="shared" si="172"/>
        <v/>
      </c>
      <c r="AQ325" s="25" t="str">
        <f t="shared" si="173"/>
        <v/>
      </c>
      <c r="AR325" s="25" t="str">
        <f t="shared" si="174"/>
        <v/>
      </c>
      <c r="AS325" s="25" t="str">
        <f t="shared" si="175"/>
        <v/>
      </c>
      <c r="AT325" s="25" t="str">
        <f t="shared" si="176"/>
        <v/>
      </c>
      <c r="AU325" s="25" t="str">
        <f t="shared" si="177"/>
        <v/>
      </c>
      <c r="AV325" s="25" t="str">
        <f t="shared" si="178"/>
        <v/>
      </c>
      <c r="AX325" t="str">
        <f>IF(BC325="","",IF(BC325&gt;0,COUNT($AY$2:AY325),""))</f>
        <v/>
      </c>
      <c r="AY325" s="25" t="str">
        <f t="shared" si="179"/>
        <v/>
      </c>
      <c r="AZ325" s="25" t="str">
        <f t="shared" si="180"/>
        <v/>
      </c>
      <c r="BA325" s="25" t="str">
        <f t="shared" si="181"/>
        <v/>
      </c>
      <c r="BB325" s="25" t="str">
        <f t="shared" si="182"/>
        <v/>
      </c>
      <c r="BC325" s="25" t="str">
        <f t="shared" si="183"/>
        <v/>
      </c>
      <c r="BD325" s="25" t="str">
        <f t="shared" si="184"/>
        <v/>
      </c>
      <c r="BE325" s="25" t="str">
        <f t="shared" si="185"/>
        <v/>
      </c>
      <c r="BF325" s="25" t="str">
        <f t="shared" si="186"/>
        <v/>
      </c>
      <c r="BG325" s="25" t="str">
        <f t="shared" si="187"/>
        <v/>
      </c>
      <c r="BH325" s="25" t="str">
        <f t="shared" si="188"/>
        <v/>
      </c>
      <c r="BI325" s="25" t="str">
        <f t="shared" si="189"/>
        <v/>
      </c>
      <c r="BJ325" s="25" t="str">
        <f t="shared" si="190"/>
        <v/>
      </c>
      <c r="BK325" s="25" t="str">
        <f t="shared" si="191"/>
        <v/>
      </c>
      <c r="BL325" s="25" t="str">
        <f t="shared" si="192"/>
        <v/>
      </c>
      <c r="BM325" s="25" t="str">
        <f t="shared" si="193"/>
        <v/>
      </c>
      <c r="BN325" s="25" t="str">
        <f t="shared" si="194"/>
        <v/>
      </c>
    </row>
    <row r="326" spans="1:66" ht="30" x14ac:dyDescent="0.25">
      <c r="A326" s="20" t="str">
        <f>IF('S.D. Paste sheet'!A326="","",'S.D. Paste sheet'!A326)</f>
        <v/>
      </c>
      <c r="B326" s="20" t="str">
        <f>IF('S.D. Paste sheet'!B326="","",'S.D. Paste sheet'!B326)</f>
        <v/>
      </c>
      <c r="C326" s="20" t="str">
        <f>IF('S.D. Paste sheet'!C326="","",'S.D. Paste sheet'!C326)</f>
        <v/>
      </c>
      <c r="D326" s="20" t="str">
        <f>IF('S.D. Paste sheet'!D326="","",'S.D. Paste sheet'!D326)</f>
        <v/>
      </c>
      <c r="E326" s="20" t="str">
        <f>IF('S.D. Paste sheet'!E326="","",UPPER('S.D. Paste sheet'!E326))</f>
        <v/>
      </c>
      <c r="F326" s="20" t="str">
        <f>IF('S.D. Paste sheet'!F326="","",'S.D. Paste sheet'!F326)</f>
        <v/>
      </c>
      <c r="G326" s="20" t="str">
        <f>IF('S.D. Paste sheet'!G326="","",UPPER('S.D. Paste sheet'!G326))</f>
        <v/>
      </c>
      <c r="H326" s="20" t="str">
        <f>IF('S.D. Paste sheet'!H326="","",UPPER('S.D. Paste sheet'!H326))</f>
        <v/>
      </c>
      <c r="I326" s="20" t="str">
        <f>IF('S.D. Paste sheet'!I326="","",'S.D. Paste sheet'!I326)</f>
        <v/>
      </c>
      <c r="J326" s="20" t="str">
        <f>IF('S.D. Paste sheet'!J326="","",'S.D. Paste sheet'!J326)</f>
        <v/>
      </c>
      <c r="K326" s="20" t="str">
        <f>IF('S.D. Paste sheet'!K326="","",'S.D. Paste sheet'!K326)</f>
        <v/>
      </c>
      <c r="L326" s="20" t="str">
        <f>IF('S.D. Paste sheet'!L326="","",'S.D. Paste sheet'!L326)</f>
        <v/>
      </c>
      <c r="M326" s="20" t="str">
        <f>IF('S.D. Paste sheet'!M326="","",'S.D. Paste sheet'!M326)</f>
        <v/>
      </c>
      <c r="N326" s="20" t="str">
        <f>IF('S.D. Paste sheet'!N326="","",'S.D. Paste sheet'!N326)</f>
        <v/>
      </c>
      <c r="O326" s="20" t="str">
        <f>IF('S.D. Paste sheet'!O326="","",'S.D. Paste sheet'!O326)</f>
        <v>SC</v>
      </c>
      <c r="P326" s="20" t="str">
        <f>IF('S.D. Paste sheet'!P326="","",'S.D. Paste sheet'!P326)</f>
        <v>Hindu</v>
      </c>
      <c r="Q326" s="20" t="str">
        <f>IF('S.D. Paste sheet'!Q326="","",'S.D. Paste sheet'!Q326)</f>
        <v/>
      </c>
      <c r="R326" s="20" t="str">
        <f>IF('S.D. Paste sheet'!R326="","",'S.D. Paste sheet'!R326)</f>
        <v>MAHATMA GANDHI GOVT. SCHOOL BAR (214110)</v>
      </c>
      <c r="S326" s="20">
        <f>IF('S.D. Paste sheet'!S326="","",'S.D. Paste sheet'!S326)</f>
        <v>8200204302</v>
      </c>
      <c r="T326" s="20" t="str">
        <f>IF('S.D. Paste sheet'!T326="","",'S.D. Paste sheet'!T326)</f>
        <v>XXXX6167</v>
      </c>
      <c r="U326" s="20" t="str">
        <f>IF('S.D. Paste sheet'!U326="","",'S.D. Paste sheet'!U326)</f>
        <v/>
      </c>
      <c r="V326" s="20">
        <f>IF('S.D. Paste sheet'!V326="","",'S.D. Paste sheet'!V326)</f>
        <v>7568281466</v>
      </c>
      <c r="W326" s="20" t="str">
        <f>IF('S.D. Paste sheet'!W326="","",'S.D. Paste sheet'!W326)</f>
        <v>VILLAGE LASANI,JAITARAN,LASANI,306302</v>
      </c>
      <c r="X326" s="20">
        <f>IF('S.D. Paste sheet'!X326="","",'S.D. Paste sheet'!X326)</f>
        <v>36000</v>
      </c>
      <c r="Y326" s="20" t="str">
        <f>IF('S.D. Paste sheet'!Y326="","",'S.D. Paste sheet'!Y326)</f>
        <v>N</v>
      </c>
      <c r="Z326" s="20" t="str">
        <f>IF('S.D. Paste sheet'!Z326="","",'S.D. Paste sheet'!Z326)</f>
        <v>N</v>
      </c>
      <c r="AA326" s="20" t="str">
        <f>IF('S.D. Paste sheet'!AA326="","",'S.D. Paste sheet'!AA326)</f>
        <v>No</v>
      </c>
      <c r="AB326" s="20">
        <f>IF('S.D. Paste sheet'!AB326="","",'S.D. Paste sheet'!AB326)</f>
        <v>14</v>
      </c>
      <c r="AC326" s="20" t="str">
        <f>IF('S.D. Paste sheet'!AC326="","",'S.D. Paste sheet'!AC326)</f>
        <v>None</v>
      </c>
      <c r="AD326" s="20">
        <f>IF('S.D. Paste sheet'!AD326="","",'S.D. Paste sheet'!AD326)</f>
        <v>15</v>
      </c>
      <c r="AE326" s="28"/>
      <c r="AF326" t="str">
        <f>IF(AK326="","",IF(AK326&gt;0,COUNT($AG$2:AG326),""))</f>
        <v/>
      </c>
      <c r="AG326" s="25" t="str">
        <f t="shared" si="163"/>
        <v/>
      </c>
      <c r="AH326" s="25" t="str">
        <f t="shared" si="164"/>
        <v/>
      </c>
      <c r="AI326" s="25" t="str">
        <f t="shared" si="165"/>
        <v/>
      </c>
      <c r="AJ326" s="25" t="str">
        <f t="shared" si="166"/>
        <v/>
      </c>
      <c r="AK326" s="25" t="str">
        <f t="shared" si="167"/>
        <v/>
      </c>
      <c r="AL326" s="25" t="str">
        <f t="shared" si="168"/>
        <v/>
      </c>
      <c r="AM326" s="25" t="str">
        <f t="shared" si="169"/>
        <v/>
      </c>
      <c r="AN326" s="25" t="str">
        <f t="shared" si="170"/>
        <v/>
      </c>
      <c r="AO326" s="25" t="str">
        <f t="shared" si="171"/>
        <v/>
      </c>
      <c r="AP326" s="25" t="str">
        <f t="shared" si="172"/>
        <v/>
      </c>
      <c r="AQ326" s="25" t="str">
        <f t="shared" si="173"/>
        <v/>
      </c>
      <c r="AR326" s="25" t="str">
        <f t="shared" si="174"/>
        <v/>
      </c>
      <c r="AS326" s="25" t="str">
        <f t="shared" si="175"/>
        <v/>
      </c>
      <c r="AT326" s="25" t="str">
        <f t="shared" si="176"/>
        <v/>
      </c>
      <c r="AU326" s="25" t="str">
        <f t="shared" si="177"/>
        <v/>
      </c>
      <c r="AV326" s="25" t="str">
        <f t="shared" si="178"/>
        <v/>
      </c>
      <c r="AX326" t="str">
        <f>IF(BC326="","",IF(BC326&gt;0,COUNT($AY$2:AY326),""))</f>
        <v/>
      </c>
      <c r="AY326" s="25" t="str">
        <f t="shared" si="179"/>
        <v/>
      </c>
      <c r="AZ326" s="25" t="str">
        <f t="shared" si="180"/>
        <v/>
      </c>
      <c r="BA326" s="25" t="str">
        <f t="shared" si="181"/>
        <v/>
      </c>
      <c r="BB326" s="25" t="str">
        <f t="shared" si="182"/>
        <v/>
      </c>
      <c r="BC326" s="25" t="str">
        <f t="shared" si="183"/>
        <v/>
      </c>
      <c r="BD326" s="25" t="str">
        <f t="shared" si="184"/>
        <v/>
      </c>
      <c r="BE326" s="25" t="str">
        <f t="shared" si="185"/>
        <v/>
      </c>
      <c r="BF326" s="25" t="str">
        <f t="shared" si="186"/>
        <v/>
      </c>
      <c r="BG326" s="25" t="str">
        <f t="shared" si="187"/>
        <v/>
      </c>
      <c r="BH326" s="25" t="str">
        <f t="shared" si="188"/>
        <v/>
      </c>
      <c r="BI326" s="25" t="str">
        <f t="shared" si="189"/>
        <v/>
      </c>
      <c r="BJ326" s="25" t="str">
        <f t="shared" si="190"/>
        <v/>
      </c>
      <c r="BK326" s="25" t="str">
        <f t="shared" si="191"/>
        <v/>
      </c>
      <c r="BL326" s="25" t="str">
        <f t="shared" si="192"/>
        <v/>
      </c>
      <c r="BM326" s="25" t="str">
        <f t="shared" si="193"/>
        <v/>
      </c>
      <c r="BN326" s="25" t="str">
        <f t="shared" si="194"/>
        <v/>
      </c>
    </row>
    <row r="327" spans="1:66" ht="30" x14ac:dyDescent="0.25">
      <c r="A327" s="20" t="str">
        <f>IF('S.D. Paste sheet'!A327="","",'S.D. Paste sheet'!A327)</f>
        <v/>
      </c>
      <c r="B327" s="20" t="str">
        <f>IF('S.D. Paste sheet'!B327="","",'S.D. Paste sheet'!B327)</f>
        <v/>
      </c>
      <c r="C327" s="20" t="str">
        <f>IF('S.D. Paste sheet'!C327="","",'S.D. Paste sheet'!C327)</f>
        <v/>
      </c>
      <c r="D327" s="20" t="str">
        <f>IF('S.D. Paste sheet'!D327="","",'S.D. Paste sheet'!D327)</f>
        <v/>
      </c>
      <c r="E327" s="20" t="str">
        <f>IF('S.D. Paste sheet'!E327="","",UPPER('S.D. Paste sheet'!E327))</f>
        <v/>
      </c>
      <c r="F327" s="20" t="str">
        <f>IF('S.D. Paste sheet'!F327="","",'S.D. Paste sheet'!F327)</f>
        <v/>
      </c>
      <c r="G327" s="20" t="str">
        <f>IF('S.D. Paste sheet'!G327="","",UPPER('S.D. Paste sheet'!G327))</f>
        <v/>
      </c>
      <c r="H327" s="20" t="str">
        <f>IF('S.D. Paste sheet'!H327="","",UPPER('S.D. Paste sheet'!H327))</f>
        <v/>
      </c>
      <c r="I327" s="20" t="str">
        <f>IF('S.D. Paste sheet'!I327="","",'S.D. Paste sheet'!I327)</f>
        <v/>
      </c>
      <c r="J327" s="20" t="str">
        <f>IF('S.D. Paste sheet'!J327="","",'S.D. Paste sheet'!J327)</f>
        <v/>
      </c>
      <c r="K327" s="20" t="str">
        <f>IF('S.D. Paste sheet'!K327="","",'S.D. Paste sheet'!K327)</f>
        <v/>
      </c>
      <c r="L327" s="20" t="str">
        <f>IF('S.D. Paste sheet'!L327="","",'S.D. Paste sheet'!L327)</f>
        <v/>
      </c>
      <c r="M327" s="20" t="str">
        <f>IF('S.D. Paste sheet'!M327="","",'S.D. Paste sheet'!M327)</f>
        <v/>
      </c>
      <c r="N327" s="20" t="str">
        <f>IF('S.D. Paste sheet'!N327="","",'S.D. Paste sheet'!N327)</f>
        <v/>
      </c>
      <c r="O327" s="20" t="str">
        <f>IF('S.D. Paste sheet'!O327="","",'S.D. Paste sheet'!O327)</f>
        <v>OBC</v>
      </c>
      <c r="P327" s="20" t="str">
        <f>IF('S.D. Paste sheet'!P327="","",'S.D. Paste sheet'!P327)</f>
        <v>Hindu</v>
      </c>
      <c r="Q327" s="20" t="str">
        <f>IF('S.D. Paste sheet'!Q327="","",'S.D. Paste sheet'!Q327)</f>
        <v/>
      </c>
      <c r="R327" s="20" t="str">
        <f>IF('S.D. Paste sheet'!R327="","",'S.D. Paste sheet'!R327)</f>
        <v>MAHATMA GANDHI GOVT. SCHOOL BAR (214110)</v>
      </c>
      <c r="S327" s="20">
        <f>IF('S.D. Paste sheet'!S327="","",'S.D. Paste sheet'!S327)</f>
        <v>8200204302</v>
      </c>
      <c r="T327" s="20" t="str">
        <f>IF('S.D. Paste sheet'!T327="","",'S.D. Paste sheet'!T327)</f>
        <v>XXXX4660</v>
      </c>
      <c r="U327" s="20" t="str">
        <f>IF('S.D. Paste sheet'!U327="","",'S.D. Paste sheet'!U327)</f>
        <v/>
      </c>
      <c r="V327" s="20">
        <f>IF('S.D. Paste sheet'!V327="","",'S.D. Paste sheet'!V327)</f>
        <v>8769354250</v>
      </c>
      <c r="W327" s="20" t="str">
        <f>IF('S.D. Paste sheet'!W327="","",'S.D. Paste sheet'!W327)</f>
        <v>DHOLIDHED,RAIPUR,DHOLIDHED,306105</v>
      </c>
      <c r="X327" s="20">
        <f>IF('S.D. Paste sheet'!X327="","",'S.D. Paste sheet'!X327)</f>
        <v>48000</v>
      </c>
      <c r="Y327" s="20" t="str">
        <f>IF('S.D. Paste sheet'!Y327="","",'S.D. Paste sheet'!Y327)</f>
        <v>N</v>
      </c>
      <c r="Z327" s="20" t="str">
        <f>IF('S.D. Paste sheet'!Z327="","",'S.D. Paste sheet'!Z327)</f>
        <v>Y</v>
      </c>
      <c r="AA327" s="20" t="str">
        <f>IF('S.D. Paste sheet'!AA327="","",'S.D. Paste sheet'!AA327)</f>
        <v>No</v>
      </c>
      <c r="AB327" s="20">
        <f>IF('S.D. Paste sheet'!AB327="","",'S.D. Paste sheet'!AB327)</f>
        <v>15</v>
      </c>
      <c r="AC327" s="20" t="str">
        <f>IF('S.D. Paste sheet'!AC327="","",'S.D. Paste sheet'!AC327)</f>
        <v>None</v>
      </c>
      <c r="AD327" s="20">
        <f>IF('S.D. Paste sheet'!AD327="","",'S.D. Paste sheet'!AD327)</f>
        <v>0.5</v>
      </c>
      <c r="AE327" s="28"/>
      <c r="AF327" t="str">
        <f>IF(AK327="","",IF(AK327&gt;0,COUNT($AG$2:AG327),""))</f>
        <v/>
      </c>
      <c r="AG327" s="25" t="str">
        <f t="shared" si="163"/>
        <v/>
      </c>
      <c r="AH327" s="25" t="str">
        <f t="shared" si="164"/>
        <v/>
      </c>
      <c r="AI327" s="25" t="str">
        <f t="shared" si="165"/>
        <v/>
      </c>
      <c r="AJ327" s="25" t="str">
        <f t="shared" si="166"/>
        <v/>
      </c>
      <c r="AK327" s="25" t="str">
        <f t="shared" si="167"/>
        <v/>
      </c>
      <c r="AL327" s="25" t="str">
        <f t="shared" si="168"/>
        <v/>
      </c>
      <c r="AM327" s="25" t="str">
        <f t="shared" si="169"/>
        <v/>
      </c>
      <c r="AN327" s="25" t="str">
        <f t="shared" si="170"/>
        <v/>
      </c>
      <c r="AO327" s="25" t="str">
        <f t="shared" si="171"/>
        <v/>
      </c>
      <c r="AP327" s="25" t="str">
        <f t="shared" si="172"/>
        <v/>
      </c>
      <c r="AQ327" s="25" t="str">
        <f t="shared" si="173"/>
        <v/>
      </c>
      <c r="AR327" s="25" t="str">
        <f t="shared" si="174"/>
        <v/>
      </c>
      <c r="AS327" s="25" t="str">
        <f t="shared" si="175"/>
        <v/>
      </c>
      <c r="AT327" s="25" t="str">
        <f t="shared" si="176"/>
        <v/>
      </c>
      <c r="AU327" s="25" t="str">
        <f t="shared" si="177"/>
        <v/>
      </c>
      <c r="AV327" s="25" t="str">
        <f t="shared" si="178"/>
        <v/>
      </c>
      <c r="AX327" t="str">
        <f>IF(BC327="","",IF(BC327&gt;0,COUNT($AY$2:AY327),""))</f>
        <v/>
      </c>
      <c r="AY327" s="25" t="str">
        <f t="shared" si="179"/>
        <v/>
      </c>
      <c r="AZ327" s="25" t="str">
        <f t="shared" si="180"/>
        <v/>
      </c>
      <c r="BA327" s="25" t="str">
        <f t="shared" si="181"/>
        <v/>
      </c>
      <c r="BB327" s="25" t="str">
        <f t="shared" si="182"/>
        <v/>
      </c>
      <c r="BC327" s="25" t="str">
        <f t="shared" si="183"/>
        <v/>
      </c>
      <c r="BD327" s="25" t="str">
        <f t="shared" si="184"/>
        <v/>
      </c>
      <c r="BE327" s="25" t="str">
        <f t="shared" si="185"/>
        <v/>
      </c>
      <c r="BF327" s="25" t="str">
        <f t="shared" si="186"/>
        <v/>
      </c>
      <c r="BG327" s="25" t="str">
        <f t="shared" si="187"/>
        <v/>
      </c>
      <c r="BH327" s="25" t="str">
        <f t="shared" si="188"/>
        <v/>
      </c>
      <c r="BI327" s="25" t="str">
        <f t="shared" si="189"/>
        <v/>
      </c>
      <c r="BJ327" s="25" t="str">
        <f t="shared" si="190"/>
        <v/>
      </c>
      <c r="BK327" s="25" t="str">
        <f t="shared" si="191"/>
        <v/>
      </c>
      <c r="BL327" s="25" t="str">
        <f t="shared" si="192"/>
        <v/>
      </c>
      <c r="BM327" s="25" t="str">
        <f t="shared" si="193"/>
        <v/>
      </c>
      <c r="BN327" s="25" t="str">
        <f t="shared" si="194"/>
        <v/>
      </c>
    </row>
    <row r="328" spans="1:66" ht="30" x14ac:dyDescent="0.25">
      <c r="A328" s="20" t="str">
        <f>IF('S.D. Paste sheet'!A328="","",'S.D. Paste sheet'!A328)</f>
        <v/>
      </c>
      <c r="B328" s="20" t="str">
        <f>IF('S.D. Paste sheet'!B328="","",'S.D. Paste sheet'!B328)</f>
        <v/>
      </c>
      <c r="C328" s="20" t="str">
        <f>IF('S.D. Paste sheet'!C328="","",'S.D. Paste sheet'!C328)</f>
        <v/>
      </c>
      <c r="D328" s="20" t="str">
        <f>IF('S.D. Paste sheet'!D328="","",'S.D. Paste sheet'!D328)</f>
        <v/>
      </c>
      <c r="E328" s="20" t="str">
        <f>IF('S.D. Paste sheet'!E328="","",UPPER('S.D. Paste sheet'!E328))</f>
        <v/>
      </c>
      <c r="F328" s="20" t="str">
        <f>IF('S.D. Paste sheet'!F328="","",'S.D. Paste sheet'!F328)</f>
        <v/>
      </c>
      <c r="G328" s="20" t="str">
        <f>IF('S.D. Paste sheet'!G328="","",UPPER('S.D. Paste sheet'!G328))</f>
        <v/>
      </c>
      <c r="H328" s="20" t="str">
        <f>IF('S.D. Paste sheet'!H328="","",UPPER('S.D. Paste sheet'!H328))</f>
        <v/>
      </c>
      <c r="I328" s="20" t="str">
        <f>IF('S.D. Paste sheet'!I328="","",'S.D. Paste sheet'!I328)</f>
        <v/>
      </c>
      <c r="J328" s="20" t="str">
        <f>IF('S.D. Paste sheet'!J328="","",'S.D. Paste sheet'!J328)</f>
        <v/>
      </c>
      <c r="K328" s="20" t="str">
        <f>IF('S.D. Paste sheet'!K328="","",'S.D. Paste sheet'!K328)</f>
        <v/>
      </c>
      <c r="L328" s="20" t="str">
        <f>IF('S.D. Paste sheet'!L328="","",'S.D. Paste sheet'!L328)</f>
        <v/>
      </c>
      <c r="M328" s="20" t="str">
        <f>IF('S.D. Paste sheet'!M328="","",'S.D. Paste sheet'!M328)</f>
        <v/>
      </c>
      <c r="N328" s="20" t="str">
        <f>IF('S.D. Paste sheet'!N328="","",'S.D. Paste sheet'!N328)</f>
        <v/>
      </c>
      <c r="O328" s="20" t="str">
        <f>IF('S.D. Paste sheet'!O328="","",'S.D. Paste sheet'!O328)</f>
        <v>SC</v>
      </c>
      <c r="P328" s="20" t="str">
        <f>IF('S.D. Paste sheet'!P328="","",'S.D. Paste sheet'!P328)</f>
        <v>Hindu</v>
      </c>
      <c r="Q328" s="20" t="str">
        <f>IF('S.D. Paste sheet'!Q328="","",'S.D. Paste sheet'!Q328)</f>
        <v/>
      </c>
      <c r="R328" s="20" t="str">
        <f>IF('S.D. Paste sheet'!R328="","",'S.D. Paste sheet'!R328)</f>
        <v>MAHATMA GANDHI GOVT. SCHOOL BAR (214110)</v>
      </c>
      <c r="S328" s="20">
        <f>IF('S.D. Paste sheet'!S328="","",'S.D. Paste sheet'!S328)</f>
        <v>8200204302</v>
      </c>
      <c r="T328" s="20" t="str">
        <f>IF('S.D. Paste sheet'!T328="","",'S.D. Paste sheet'!T328)</f>
        <v>XXXX0764</v>
      </c>
      <c r="U328" s="20" t="str">
        <f>IF('S.D. Paste sheet'!U328="","",'S.D. Paste sheet'!U328)</f>
        <v>VONZZTN</v>
      </c>
      <c r="V328" s="20">
        <f>IF('S.D. Paste sheet'!V328="","",'S.D. Paste sheet'!V328)</f>
        <v>9187698492</v>
      </c>
      <c r="W328" s="20" t="str">
        <f>IF('S.D. Paste sheet'!W328="","",'S.D. Paste sheet'!W328)</f>
        <v>Ramdev colony,Raipur,Bar,306105</v>
      </c>
      <c r="X328" s="20">
        <f>IF('S.D. Paste sheet'!X328="","",'S.D. Paste sheet'!X328)</f>
        <v>36000</v>
      </c>
      <c r="Y328" s="20" t="str">
        <f>IF('S.D. Paste sheet'!Y328="","",'S.D. Paste sheet'!Y328)</f>
        <v>N</v>
      </c>
      <c r="Z328" s="20" t="str">
        <f>IF('S.D. Paste sheet'!Z328="","",'S.D. Paste sheet'!Z328)</f>
        <v>N</v>
      </c>
      <c r="AA328" s="20" t="str">
        <f>IF('S.D. Paste sheet'!AA328="","",'S.D. Paste sheet'!AA328)</f>
        <v>No</v>
      </c>
      <c r="AB328" s="20">
        <f>IF('S.D. Paste sheet'!AB328="","",'S.D. Paste sheet'!AB328)</f>
        <v>16</v>
      </c>
      <c r="AC328" s="20" t="str">
        <f>IF('S.D. Paste sheet'!AC328="","",'S.D. Paste sheet'!AC328)</f>
        <v>None</v>
      </c>
      <c r="AD328" s="20">
        <f>IF('S.D. Paste sheet'!AD328="","",'S.D. Paste sheet'!AD328)</f>
        <v>0</v>
      </c>
      <c r="AE328" s="28"/>
      <c r="AF328" t="str">
        <f>IF(AK328="","",IF(AK328&gt;0,COUNT($AG$2:AG328),""))</f>
        <v/>
      </c>
      <c r="AG328" s="25" t="str">
        <f t="shared" si="163"/>
        <v/>
      </c>
      <c r="AH328" s="25" t="str">
        <f t="shared" si="164"/>
        <v/>
      </c>
      <c r="AI328" s="25" t="str">
        <f t="shared" si="165"/>
        <v/>
      </c>
      <c r="AJ328" s="25" t="str">
        <f t="shared" si="166"/>
        <v/>
      </c>
      <c r="AK328" s="25" t="str">
        <f t="shared" si="167"/>
        <v/>
      </c>
      <c r="AL328" s="25" t="str">
        <f t="shared" si="168"/>
        <v/>
      </c>
      <c r="AM328" s="25" t="str">
        <f t="shared" si="169"/>
        <v/>
      </c>
      <c r="AN328" s="25" t="str">
        <f t="shared" si="170"/>
        <v/>
      </c>
      <c r="AO328" s="25" t="str">
        <f t="shared" si="171"/>
        <v/>
      </c>
      <c r="AP328" s="25" t="str">
        <f t="shared" si="172"/>
        <v/>
      </c>
      <c r="AQ328" s="25" t="str">
        <f t="shared" si="173"/>
        <v/>
      </c>
      <c r="AR328" s="25" t="str">
        <f t="shared" si="174"/>
        <v/>
      </c>
      <c r="AS328" s="25" t="str">
        <f t="shared" si="175"/>
        <v/>
      </c>
      <c r="AT328" s="25" t="str">
        <f t="shared" si="176"/>
        <v/>
      </c>
      <c r="AU328" s="25" t="str">
        <f t="shared" si="177"/>
        <v/>
      </c>
      <c r="AV328" s="25" t="str">
        <f t="shared" si="178"/>
        <v/>
      </c>
      <c r="AX328" t="str">
        <f>IF(BC328="","",IF(BC328&gt;0,COUNT($AY$2:AY328),""))</f>
        <v/>
      </c>
      <c r="AY328" s="25" t="str">
        <f t="shared" si="179"/>
        <v/>
      </c>
      <c r="AZ328" s="25" t="str">
        <f t="shared" si="180"/>
        <v/>
      </c>
      <c r="BA328" s="25" t="str">
        <f t="shared" si="181"/>
        <v/>
      </c>
      <c r="BB328" s="25" t="str">
        <f t="shared" si="182"/>
        <v/>
      </c>
      <c r="BC328" s="25" t="str">
        <f t="shared" si="183"/>
        <v/>
      </c>
      <c r="BD328" s="25" t="str">
        <f t="shared" si="184"/>
        <v/>
      </c>
      <c r="BE328" s="25" t="str">
        <f t="shared" si="185"/>
        <v/>
      </c>
      <c r="BF328" s="25" t="str">
        <f t="shared" si="186"/>
        <v/>
      </c>
      <c r="BG328" s="25" t="str">
        <f t="shared" si="187"/>
        <v/>
      </c>
      <c r="BH328" s="25" t="str">
        <f t="shared" si="188"/>
        <v/>
      </c>
      <c r="BI328" s="25" t="str">
        <f t="shared" si="189"/>
        <v/>
      </c>
      <c r="BJ328" s="25" t="str">
        <f t="shared" si="190"/>
        <v/>
      </c>
      <c r="BK328" s="25" t="str">
        <f t="shared" si="191"/>
        <v/>
      </c>
      <c r="BL328" s="25" t="str">
        <f t="shared" si="192"/>
        <v/>
      </c>
      <c r="BM328" s="25" t="str">
        <f t="shared" si="193"/>
        <v/>
      </c>
      <c r="BN328" s="25" t="str">
        <f t="shared" si="194"/>
        <v/>
      </c>
    </row>
    <row r="329" spans="1:66" ht="30" x14ac:dyDescent="0.25">
      <c r="A329" s="20" t="str">
        <f>IF('S.D. Paste sheet'!A329="","",'S.D. Paste sheet'!A329)</f>
        <v/>
      </c>
      <c r="B329" s="20" t="str">
        <f>IF('S.D. Paste sheet'!B329="","",'S.D. Paste sheet'!B329)</f>
        <v/>
      </c>
      <c r="C329" s="20" t="str">
        <f>IF('S.D. Paste sheet'!C329="","",'S.D. Paste sheet'!C329)</f>
        <v/>
      </c>
      <c r="D329" s="20" t="str">
        <f>IF('S.D. Paste sheet'!D329="","",'S.D. Paste sheet'!D329)</f>
        <v/>
      </c>
      <c r="E329" s="20" t="str">
        <f>IF('S.D. Paste sheet'!E329="","",UPPER('S.D. Paste sheet'!E329))</f>
        <v/>
      </c>
      <c r="F329" s="20" t="str">
        <f>IF('S.D. Paste sheet'!F329="","",'S.D. Paste sheet'!F329)</f>
        <v/>
      </c>
      <c r="G329" s="20" t="str">
        <f>IF('S.D. Paste sheet'!G329="","",UPPER('S.D. Paste sheet'!G329))</f>
        <v/>
      </c>
      <c r="H329" s="20" t="str">
        <f>IF('S.D. Paste sheet'!H329="","",UPPER('S.D. Paste sheet'!H329))</f>
        <v/>
      </c>
      <c r="I329" s="20" t="str">
        <f>IF('S.D. Paste sheet'!I329="","",'S.D. Paste sheet'!I329)</f>
        <v/>
      </c>
      <c r="J329" s="20" t="str">
        <f>IF('S.D. Paste sheet'!J329="","",'S.D. Paste sheet'!J329)</f>
        <v/>
      </c>
      <c r="K329" s="20" t="str">
        <f>IF('S.D. Paste sheet'!K329="","",'S.D. Paste sheet'!K329)</f>
        <v/>
      </c>
      <c r="L329" s="20" t="str">
        <f>IF('S.D. Paste sheet'!L329="","",'S.D. Paste sheet'!L329)</f>
        <v/>
      </c>
      <c r="M329" s="20" t="str">
        <f>IF('S.D. Paste sheet'!M329="","",'S.D. Paste sheet'!M329)</f>
        <v/>
      </c>
      <c r="N329" s="20" t="str">
        <f>IF('S.D. Paste sheet'!N329="","",'S.D. Paste sheet'!N329)</f>
        <v/>
      </c>
      <c r="O329" s="20" t="str">
        <f>IF('S.D. Paste sheet'!O329="","",'S.D. Paste sheet'!O329)</f>
        <v>OBC</v>
      </c>
      <c r="P329" s="20" t="str">
        <f>IF('S.D. Paste sheet'!P329="","",'S.D. Paste sheet'!P329)</f>
        <v>Hindu</v>
      </c>
      <c r="Q329" s="20" t="str">
        <f>IF('S.D. Paste sheet'!Q329="","",'S.D. Paste sheet'!Q329)</f>
        <v/>
      </c>
      <c r="R329" s="20" t="str">
        <f>IF('S.D. Paste sheet'!R329="","",'S.D. Paste sheet'!R329)</f>
        <v>MAHATMA GANDHI GOVT. SCHOOL BAR (214110)</v>
      </c>
      <c r="S329" s="20">
        <f>IF('S.D. Paste sheet'!S329="","",'S.D. Paste sheet'!S329)</f>
        <v>8200204302</v>
      </c>
      <c r="T329" s="20" t="str">
        <f>IF('S.D. Paste sheet'!T329="","",'S.D. Paste sheet'!T329)</f>
        <v>XXXX2402</v>
      </c>
      <c r="U329" s="20" t="str">
        <f>IF('S.D. Paste sheet'!U329="","",'S.D. Paste sheet'!U329)</f>
        <v/>
      </c>
      <c r="V329" s="20">
        <f>IF('S.D. Paste sheet'!V329="","",'S.D. Paste sheet'!V329)</f>
        <v>9950493872</v>
      </c>
      <c r="W329" s="20" t="str">
        <f>IF('S.D. Paste sheet'!W329="","",'S.D. Paste sheet'!W329)</f>
        <v>Bera - Dhimari , Jodhpur Road ,Bar,Raipur,Bar,306105</v>
      </c>
      <c r="X329" s="20">
        <f>IF('S.D. Paste sheet'!X329="","",'S.D. Paste sheet'!X329)</f>
        <v>40000</v>
      </c>
      <c r="Y329" s="20" t="str">
        <f>IF('S.D. Paste sheet'!Y329="","",'S.D. Paste sheet'!Y329)</f>
        <v>N</v>
      </c>
      <c r="Z329" s="20" t="str">
        <f>IF('S.D. Paste sheet'!Z329="","",'S.D. Paste sheet'!Z329)</f>
        <v>N</v>
      </c>
      <c r="AA329" s="20" t="str">
        <f>IF('S.D. Paste sheet'!AA329="","",'S.D. Paste sheet'!AA329)</f>
        <v>No</v>
      </c>
      <c r="AB329" s="20">
        <f>IF('S.D. Paste sheet'!AB329="","",'S.D. Paste sheet'!AB329)</f>
        <v>16</v>
      </c>
      <c r="AC329" s="20" t="str">
        <f>IF('S.D. Paste sheet'!AC329="","",'S.D. Paste sheet'!AC329)</f>
        <v>None</v>
      </c>
      <c r="AD329" s="20">
        <f>IF('S.D. Paste sheet'!AD329="","",'S.D. Paste sheet'!AD329)</f>
        <v>1</v>
      </c>
      <c r="AE329" s="28"/>
      <c r="AF329" t="str">
        <f>IF(AK329="","",IF(AK329&gt;0,COUNT($AG$2:AG329),""))</f>
        <v/>
      </c>
      <c r="AG329" s="25" t="str">
        <f t="shared" si="163"/>
        <v/>
      </c>
      <c r="AH329" s="25" t="str">
        <f t="shared" si="164"/>
        <v/>
      </c>
      <c r="AI329" s="25" t="str">
        <f t="shared" si="165"/>
        <v/>
      </c>
      <c r="AJ329" s="25" t="str">
        <f t="shared" si="166"/>
        <v/>
      </c>
      <c r="AK329" s="25" t="str">
        <f t="shared" si="167"/>
        <v/>
      </c>
      <c r="AL329" s="25" t="str">
        <f t="shared" si="168"/>
        <v/>
      </c>
      <c r="AM329" s="25" t="str">
        <f t="shared" si="169"/>
        <v/>
      </c>
      <c r="AN329" s="25" t="str">
        <f t="shared" si="170"/>
        <v/>
      </c>
      <c r="AO329" s="25" t="str">
        <f t="shared" si="171"/>
        <v/>
      </c>
      <c r="AP329" s="25" t="str">
        <f t="shared" si="172"/>
        <v/>
      </c>
      <c r="AQ329" s="25" t="str">
        <f t="shared" si="173"/>
        <v/>
      </c>
      <c r="AR329" s="25" t="str">
        <f t="shared" si="174"/>
        <v/>
      </c>
      <c r="AS329" s="25" t="str">
        <f t="shared" si="175"/>
        <v/>
      </c>
      <c r="AT329" s="25" t="str">
        <f t="shared" si="176"/>
        <v/>
      </c>
      <c r="AU329" s="25" t="str">
        <f t="shared" si="177"/>
        <v/>
      </c>
      <c r="AV329" s="25" t="str">
        <f t="shared" si="178"/>
        <v/>
      </c>
      <c r="AX329" t="str">
        <f>IF(BC329="","",IF(BC329&gt;0,COUNT($AY$2:AY329),""))</f>
        <v/>
      </c>
      <c r="AY329" s="25" t="str">
        <f t="shared" si="179"/>
        <v/>
      </c>
      <c r="AZ329" s="25" t="str">
        <f t="shared" si="180"/>
        <v/>
      </c>
      <c r="BA329" s="25" t="str">
        <f t="shared" si="181"/>
        <v/>
      </c>
      <c r="BB329" s="25" t="str">
        <f t="shared" si="182"/>
        <v/>
      </c>
      <c r="BC329" s="25" t="str">
        <f t="shared" si="183"/>
        <v/>
      </c>
      <c r="BD329" s="25" t="str">
        <f t="shared" si="184"/>
        <v/>
      </c>
      <c r="BE329" s="25" t="str">
        <f t="shared" si="185"/>
        <v/>
      </c>
      <c r="BF329" s="25" t="str">
        <f t="shared" si="186"/>
        <v/>
      </c>
      <c r="BG329" s="25" t="str">
        <f t="shared" si="187"/>
        <v/>
      </c>
      <c r="BH329" s="25" t="str">
        <f t="shared" si="188"/>
        <v/>
      </c>
      <c r="BI329" s="25" t="str">
        <f t="shared" si="189"/>
        <v/>
      </c>
      <c r="BJ329" s="25" t="str">
        <f t="shared" si="190"/>
        <v/>
      </c>
      <c r="BK329" s="25" t="str">
        <f t="shared" si="191"/>
        <v/>
      </c>
      <c r="BL329" s="25" t="str">
        <f t="shared" si="192"/>
        <v/>
      </c>
      <c r="BM329" s="25" t="str">
        <f t="shared" si="193"/>
        <v/>
      </c>
      <c r="BN329" s="25" t="str">
        <f t="shared" si="194"/>
        <v/>
      </c>
    </row>
    <row r="330" spans="1:66" ht="30" x14ac:dyDescent="0.25">
      <c r="A330" s="20" t="str">
        <f>IF('S.D. Paste sheet'!A330="","",'S.D. Paste sheet'!A330)</f>
        <v/>
      </c>
      <c r="B330" s="20" t="str">
        <f>IF('S.D. Paste sheet'!B330="","",'S.D. Paste sheet'!B330)</f>
        <v/>
      </c>
      <c r="C330" s="20" t="str">
        <f>IF('S.D. Paste sheet'!C330="","",'S.D. Paste sheet'!C330)</f>
        <v/>
      </c>
      <c r="D330" s="20" t="str">
        <f>IF('S.D. Paste sheet'!D330="","",'S.D. Paste sheet'!D330)</f>
        <v/>
      </c>
      <c r="E330" s="20" t="str">
        <f>IF('S.D. Paste sheet'!E330="","",UPPER('S.D. Paste sheet'!E330))</f>
        <v/>
      </c>
      <c r="F330" s="20" t="str">
        <f>IF('S.D. Paste sheet'!F330="","",'S.D. Paste sheet'!F330)</f>
        <v/>
      </c>
      <c r="G330" s="20" t="str">
        <f>IF('S.D. Paste sheet'!G330="","",UPPER('S.D. Paste sheet'!G330))</f>
        <v/>
      </c>
      <c r="H330" s="20" t="str">
        <f>IF('S.D. Paste sheet'!H330="","",UPPER('S.D. Paste sheet'!H330))</f>
        <v/>
      </c>
      <c r="I330" s="20" t="str">
        <f>IF('S.D. Paste sheet'!I330="","",'S.D. Paste sheet'!I330)</f>
        <v/>
      </c>
      <c r="J330" s="20" t="str">
        <f>IF('S.D. Paste sheet'!J330="","",'S.D. Paste sheet'!J330)</f>
        <v/>
      </c>
      <c r="K330" s="20" t="str">
        <f>IF('S.D. Paste sheet'!K330="","",'S.D. Paste sheet'!K330)</f>
        <v/>
      </c>
      <c r="L330" s="20" t="str">
        <f>IF('S.D. Paste sheet'!L330="","",'S.D. Paste sheet'!L330)</f>
        <v/>
      </c>
      <c r="M330" s="20" t="str">
        <f>IF('S.D. Paste sheet'!M330="","",'S.D. Paste sheet'!M330)</f>
        <v/>
      </c>
      <c r="N330" s="20" t="str">
        <f>IF('S.D. Paste sheet'!N330="","",'S.D. Paste sheet'!N330)</f>
        <v/>
      </c>
      <c r="O330" s="20" t="str">
        <f>IF('S.D. Paste sheet'!O330="","",'S.D. Paste sheet'!O330)</f>
        <v>SC</v>
      </c>
      <c r="P330" s="20" t="str">
        <f>IF('S.D. Paste sheet'!P330="","",'S.D. Paste sheet'!P330)</f>
        <v>Hindu</v>
      </c>
      <c r="Q330" s="20" t="str">
        <f>IF('S.D. Paste sheet'!Q330="","",'S.D. Paste sheet'!Q330)</f>
        <v/>
      </c>
      <c r="R330" s="20" t="str">
        <f>IF('S.D. Paste sheet'!R330="","",'S.D. Paste sheet'!R330)</f>
        <v>MAHATMA GANDHI GOVT. SCHOOL BAR (214110)</v>
      </c>
      <c r="S330" s="20">
        <f>IF('S.D. Paste sheet'!S330="","",'S.D. Paste sheet'!S330)</f>
        <v>8200204302</v>
      </c>
      <c r="T330" s="20" t="str">
        <f>IF('S.D. Paste sheet'!T330="","",'S.D. Paste sheet'!T330)</f>
        <v>XXXX4583</v>
      </c>
      <c r="U330" s="20" t="str">
        <f>IF('S.D. Paste sheet'!U330="","",'S.D. Paste sheet'!U330)</f>
        <v/>
      </c>
      <c r="V330" s="20">
        <f>IF('S.D. Paste sheet'!V330="","",'S.D. Paste sheet'!V330)</f>
        <v>9929031954</v>
      </c>
      <c r="W330" s="20" t="str">
        <f>IF('S.D. Paste sheet'!W330="","",'S.D. Paste sheet'!W330)</f>
        <v>BAORIYA KA BAS ,RAIPUR,VILLAGE PIPLIYA KALA,306105</v>
      </c>
      <c r="X330" s="20">
        <f>IF('S.D. Paste sheet'!X330="","",'S.D. Paste sheet'!X330)</f>
        <v>48000</v>
      </c>
      <c r="Y330" s="20" t="str">
        <f>IF('S.D. Paste sheet'!Y330="","",'S.D. Paste sheet'!Y330)</f>
        <v>N</v>
      </c>
      <c r="Z330" s="20" t="str">
        <f>IF('S.D. Paste sheet'!Z330="","",'S.D. Paste sheet'!Z330)</f>
        <v>N</v>
      </c>
      <c r="AA330" s="20" t="str">
        <f>IF('S.D. Paste sheet'!AA330="","",'S.D. Paste sheet'!AA330)</f>
        <v>No</v>
      </c>
      <c r="AB330" s="20">
        <f>IF('S.D. Paste sheet'!AB330="","",'S.D. Paste sheet'!AB330)</f>
        <v>17</v>
      </c>
      <c r="AC330" s="20" t="str">
        <f>IF('S.D. Paste sheet'!AC330="","",'S.D. Paste sheet'!AC330)</f>
        <v>None</v>
      </c>
      <c r="AD330" s="20">
        <f>IF('S.D. Paste sheet'!AD330="","",'S.D. Paste sheet'!AD330)</f>
        <v>10</v>
      </c>
      <c r="AE330" s="28"/>
      <c r="AF330" t="str">
        <f>IF(AK330="","",IF(AK330&gt;0,COUNT($AG$2:AG330),""))</f>
        <v/>
      </c>
      <c r="AG330" s="25" t="str">
        <f t="shared" si="163"/>
        <v/>
      </c>
      <c r="AH330" s="25" t="str">
        <f t="shared" si="164"/>
        <v/>
      </c>
      <c r="AI330" s="25" t="str">
        <f t="shared" si="165"/>
        <v/>
      </c>
      <c r="AJ330" s="25" t="str">
        <f t="shared" si="166"/>
        <v/>
      </c>
      <c r="AK330" s="25" t="str">
        <f t="shared" si="167"/>
        <v/>
      </c>
      <c r="AL330" s="25" t="str">
        <f t="shared" si="168"/>
        <v/>
      </c>
      <c r="AM330" s="25" t="str">
        <f t="shared" si="169"/>
        <v/>
      </c>
      <c r="AN330" s="25" t="str">
        <f t="shared" si="170"/>
        <v/>
      </c>
      <c r="AO330" s="25" t="str">
        <f t="shared" si="171"/>
        <v/>
      </c>
      <c r="AP330" s="25" t="str">
        <f t="shared" si="172"/>
        <v/>
      </c>
      <c r="AQ330" s="25" t="str">
        <f t="shared" si="173"/>
        <v/>
      </c>
      <c r="AR330" s="25" t="str">
        <f t="shared" si="174"/>
        <v/>
      </c>
      <c r="AS330" s="25" t="str">
        <f t="shared" si="175"/>
        <v/>
      </c>
      <c r="AT330" s="25" t="str">
        <f t="shared" si="176"/>
        <v/>
      </c>
      <c r="AU330" s="25" t="str">
        <f t="shared" si="177"/>
        <v/>
      </c>
      <c r="AV330" s="25" t="str">
        <f t="shared" si="178"/>
        <v/>
      </c>
      <c r="AX330" t="str">
        <f>IF(BC330="","",IF(BC330&gt;0,COUNT($AY$2:AY330),""))</f>
        <v/>
      </c>
      <c r="AY330" s="25" t="str">
        <f t="shared" si="179"/>
        <v/>
      </c>
      <c r="AZ330" s="25" t="str">
        <f t="shared" si="180"/>
        <v/>
      </c>
      <c r="BA330" s="25" t="str">
        <f t="shared" si="181"/>
        <v/>
      </c>
      <c r="BB330" s="25" t="str">
        <f t="shared" si="182"/>
        <v/>
      </c>
      <c r="BC330" s="25" t="str">
        <f t="shared" si="183"/>
        <v/>
      </c>
      <c r="BD330" s="25" t="str">
        <f t="shared" si="184"/>
        <v/>
      </c>
      <c r="BE330" s="25" t="str">
        <f t="shared" si="185"/>
        <v/>
      </c>
      <c r="BF330" s="25" t="str">
        <f t="shared" si="186"/>
        <v/>
      </c>
      <c r="BG330" s="25" t="str">
        <f t="shared" si="187"/>
        <v/>
      </c>
      <c r="BH330" s="25" t="str">
        <f t="shared" si="188"/>
        <v/>
      </c>
      <c r="BI330" s="25" t="str">
        <f t="shared" si="189"/>
        <v/>
      </c>
      <c r="BJ330" s="25" t="str">
        <f t="shared" si="190"/>
        <v/>
      </c>
      <c r="BK330" s="25" t="str">
        <f t="shared" si="191"/>
        <v/>
      </c>
      <c r="BL330" s="25" t="str">
        <f t="shared" si="192"/>
        <v/>
      </c>
      <c r="BM330" s="25" t="str">
        <f t="shared" si="193"/>
        <v/>
      </c>
      <c r="BN330" s="25" t="str">
        <f t="shared" si="194"/>
        <v/>
      </c>
    </row>
    <row r="331" spans="1:66" ht="30" x14ac:dyDescent="0.25">
      <c r="A331" s="20" t="str">
        <f>IF('S.D. Paste sheet'!A331="","",'S.D. Paste sheet'!A331)</f>
        <v/>
      </c>
      <c r="B331" s="20" t="str">
        <f>IF('S.D. Paste sheet'!B331="","",'S.D. Paste sheet'!B331)</f>
        <v/>
      </c>
      <c r="C331" s="20" t="str">
        <f>IF('S.D. Paste sheet'!C331="","",'S.D. Paste sheet'!C331)</f>
        <v/>
      </c>
      <c r="D331" s="20" t="str">
        <f>IF('S.D. Paste sheet'!D331="","",'S.D. Paste sheet'!D331)</f>
        <v/>
      </c>
      <c r="E331" s="20" t="str">
        <f>IF('S.D. Paste sheet'!E331="","",UPPER('S.D. Paste sheet'!E331))</f>
        <v/>
      </c>
      <c r="F331" s="20" t="str">
        <f>IF('S.D. Paste sheet'!F331="","",'S.D. Paste sheet'!F331)</f>
        <v/>
      </c>
      <c r="G331" s="20" t="str">
        <f>IF('S.D. Paste sheet'!G331="","",UPPER('S.D. Paste sheet'!G331))</f>
        <v/>
      </c>
      <c r="H331" s="20" t="str">
        <f>IF('S.D. Paste sheet'!H331="","",UPPER('S.D. Paste sheet'!H331))</f>
        <v/>
      </c>
      <c r="I331" s="20" t="str">
        <f>IF('S.D. Paste sheet'!I331="","",'S.D. Paste sheet'!I331)</f>
        <v/>
      </c>
      <c r="J331" s="20" t="str">
        <f>IF('S.D. Paste sheet'!J331="","",'S.D. Paste sheet'!J331)</f>
        <v/>
      </c>
      <c r="K331" s="20" t="str">
        <f>IF('S.D. Paste sheet'!K331="","",'S.D. Paste sheet'!K331)</f>
        <v/>
      </c>
      <c r="L331" s="20" t="str">
        <f>IF('S.D. Paste sheet'!L331="","",'S.D. Paste sheet'!L331)</f>
        <v/>
      </c>
      <c r="M331" s="20" t="str">
        <f>IF('S.D. Paste sheet'!M331="","",'S.D. Paste sheet'!M331)</f>
        <v/>
      </c>
      <c r="N331" s="20" t="str">
        <f>IF('S.D. Paste sheet'!N331="","",'S.D. Paste sheet'!N331)</f>
        <v/>
      </c>
      <c r="O331" s="20" t="str">
        <f>IF('S.D. Paste sheet'!O331="","",'S.D. Paste sheet'!O331)</f>
        <v>SC</v>
      </c>
      <c r="P331" s="20" t="str">
        <f>IF('S.D. Paste sheet'!P331="","",'S.D. Paste sheet'!P331)</f>
        <v>Hindu</v>
      </c>
      <c r="Q331" s="20" t="str">
        <f>IF('S.D. Paste sheet'!Q331="","",'S.D. Paste sheet'!Q331)</f>
        <v/>
      </c>
      <c r="R331" s="20" t="str">
        <f>IF('S.D. Paste sheet'!R331="","",'S.D. Paste sheet'!R331)</f>
        <v>MAHATMA GANDHI GOVT. SCHOOL BAR (214110)</v>
      </c>
      <c r="S331" s="20">
        <f>IF('S.D. Paste sheet'!S331="","",'S.D. Paste sheet'!S331)</f>
        <v>8200204302</v>
      </c>
      <c r="T331" s="20" t="str">
        <f>IF('S.D. Paste sheet'!T331="","",'S.D. Paste sheet'!T331)</f>
        <v>XXXX7365</v>
      </c>
      <c r="U331" s="20" t="str">
        <f>IF('S.D. Paste sheet'!U331="","",'S.D. Paste sheet'!U331)</f>
        <v/>
      </c>
      <c r="V331" s="20">
        <f>IF('S.D. Paste sheet'!V331="","",'S.D. Paste sheet'!V331)</f>
        <v>9950959734</v>
      </c>
      <c r="W331" s="20" t="str">
        <f>IF('S.D. Paste sheet'!W331="","",'S.D. Paste sheet'!W331)</f>
        <v>RAMAWAS,JAWAJA,RAMAWAS, POST- JALIYA-1,305901</v>
      </c>
      <c r="X331" s="20">
        <f>IF('S.D. Paste sheet'!X331="","",'S.D. Paste sheet'!X331)</f>
        <v>45000</v>
      </c>
      <c r="Y331" s="20" t="str">
        <f>IF('S.D. Paste sheet'!Y331="","",'S.D. Paste sheet'!Y331)</f>
        <v>N</v>
      </c>
      <c r="Z331" s="20" t="str">
        <f>IF('S.D. Paste sheet'!Z331="","",'S.D. Paste sheet'!Z331)</f>
        <v>Y</v>
      </c>
      <c r="AA331" s="20" t="str">
        <f>IF('S.D. Paste sheet'!AA331="","",'S.D. Paste sheet'!AA331)</f>
        <v>No</v>
      </c>
      <c r="AB331" s="20">
        <f>IF('S.D. Paste sheet'!AB331="","",'S.D. Paste sheet'!AB331)</f>
        <v>16</v>
      </c>
      <c r="AC331" s="20" t="str">
        <f>IF('S.D. Paste sheet'!AC331="","",'S.D. Paste sheet'!AC331)</f>
        <v>None</v>
      </c>
      <c r="AD331" s="20">
        <f>IF('S.D. Paste sheet'!AD331="","",'S.D. Paste sheet'!AD331)</f>
        <v>0</v>
      </c>
      <c r="AE331" s="28"/>
      <c r="AF331" t="str">
        <f>IF(AK331="","",IF(AK331&gt;0,COUNT($AG$2:AG331),""))</f>
        <v/>
      </c>
      <c r="AG331" s="25" t="str">
        <f t="shared" si="163"/>
        <v/>
      </c>
      <c r="AH331" s="25" t="str">
        <f t="shared" si="164"/>
        <v/>
      </c>
      <c r="AI331" s="25" t="str">
        <f t="shared" si="165"/>
        <v/>
      </c>
      <c r="AJ331" s="25" t="str">
        <f t="shared" si="166"/>
        <v/>
      </c>
      <c r="AK331" s="25" t="str">
        <f t="shared" si="167"/>
        <v/>
      </c>
      <c r="AL331" s="25" t="str">
        <f t="shared" si="168"/>
        <v/>
      </c>
      <c r="AM331" s="25" t="str">
        <f t="shared" si="169"/>
        <v/>
      </c>
      <c r="AN331" s="25" t="str">
        <f t="shared" si="170"/>
        <v/>
      </c>
      <c r="AO331" s="25" t="str">
        <f t="shared" si="171"/>
        <v/>
      </c>
      <c r="AP331" s="25" t="str">
        <f t="shared" si="172"/>
        <v/>
      </c>
      <c r="AQ331" s="25" t="str">
        <f t="shared" si="173"/>
        <v/>
      </c>
      <c r="AR331" s="25" t="str">
        <f t="shared" si="174"/>
        <v/>
      </c>
      <c r="AS331" s="25" t="str">
        <f t="shared" si="175"/>
        <v/>
      </c>
      <c r="AT331" s="25" t="str">
        <f t="shared" si="176"/>
        <v/>
      </c>
      <c r="AU331" s="25" t="str">
        <f t="shared" si="177"/>
        <v/>
      </c>
      <c r="AV331" s="25" t="str">
        <f t="shared" si="178"/>
        <v/>
      </c>
      <c r="AX331" t="str">
        <f>IF(BC331="","",IF(BC331&gt;0,COUNT($AY$2:AY331),""))</f>
        <v/>
      </c>
      <c r="AY331" s="25" t="str">
        <f t="shared" si="179"/>
        <v/>
      </c>
      <c r="AZ331" s="25" t="str">
        <f t="shared" si="180"/>
        <v/>
      </c>
      <c r="BA331" s="25" t="str">
        <f t="shared" si="181"/>
        <v/>
      </c>
      <c r="BB331" s="25" t="str">
        <f t="shared" si="182"/>
        <v/>
      </c>
      <c r="BC331" s="25" t="str">
        <f t="shared" si="183"/>
        <v/>
      </c>
      <c r="BD331" s="25" t="str">
        <f t="shared" si="184"/>
        <v/>
      </c>
      <c r="BE331" s="25" t="str">
        <f t="shared" si="185"/>
        <v/>
      </c>
      <c r="BF331" s="25" t="str">
        <f t="shared" si="186"/>
        <v/>
      </c>
      <c r="BG331" s="25" t="str">
        <f t="shared" si="187"/>
        <v/>
      </c>
      <c r="BH331" s="25" t="str">
        <f t="shared" si="188"/>
        <v/>
      </c>
      <c r="BI331" s="25" t="str">
        <f t="shared" si="189"/>
        <v/>
      </c>
      <c r="BJ331" s="25" t="str">
        <f t="shared" si="190"/>
        <v/>
      </c>
      <c r="BK331" s="25" t="str">
        <f t="shared" si="191"/>
        <v/>
      </c>
      <c r="BL331" s="25" t="str">
        <f t="shared" si="192"/>
        <v/>
      </c>
      <c r="BM331" s="25" t="str">
        <f t="shared" si="193"/>
        <v/>
      </c>
      <c r="BN331" s="25" t="str">
        <f t="shared" si="194"/>
        <v/>
      </c>
    </row>
    <row r="332" spans="1:66" ht="30" x14ac:dyDescent="0.25">
      <c r="A332" s="20" t="str">
        <f>IF('S.D. Paste sheet'!A332="","",'S.D. Paste sheet'!A332)</f>
        <v/>
      </c>
      <c r="B332" s="20" t="str">
        <f>IF('S.D. Paste sheet'!B332="","",'S.D. Paste sheet'!B332)</f>
        <v/>
      </c>
      <c r="C332" s="20" t="str">
        <f>IF('S.D. Paste sheet'!C332="","",'S.D. Paste sheet'!C332)</f>
        <v/>
      </c>
      <c r="D332" s="20" t="str">
        <f>IF('S.D. Paste sheet'!D332="","",'S.D. Paste sheet'!D332)</f>
        <v/>
      </c>
      <c r="E332" s="20" t="str">
        <f>IF('S.D. Paste sheet'!E332="","",UPPER('S.D. Paste sheet'!E332))</f>
        <v/>
      </c>
      <c r="F332" s="20" t="str">
        <f>IF('S.D. Paste sheet'!F332="","",'S.D. Paste sheet'!F332)</f>
        <v/>
      </c>
      <c r="G332" s="20" t="str">
        <f>IF('S.D. Paste sheet'!G332="","",UPPER('S.D. Paste sheet'!G332))</f>
        <v/>
      </c>
      <c r="H332" s="20" t="str">
        <f>IF('S.D. Paste sheet'!H332="","",UPPER('S.D. Paste sheet'!H332))</f>
        <v/>
      </c>
      <c r="I332" s="20" t="str">
        <f>IF('S.D. Paste sheet'!I332="","",'S.D. Paste sheet'!I332)</f>
        <v/>
      </c>
      <c r="J332" s="20" t="str">
        <f>IF('S.D. Paste sheet'!J332="","",'S.D. Paste sheet'!J332)</f>
        <v/>
      </c>
      <c r="K332" s="20" t="str">
        <f>IF('S.D. Paste sheet'!K332="","",'S.D. Paste sheet'!K332)</f>
        <v/>
      </c>
      <c r="L332" s="20" t="str">
        <f>IF('S.D. Paste sheet'!L332="","",'S.D. Paste sheet'!L332)</f>
        <v/>
      </c>
      <c r="M332" s="20" t="str">
        <f>IF('S.D. Paste sheet'!M332="","",'S.D. Paste sheet'!M332)</f>
        <v/>
      </c>
      <c r="N332" s="20" t="str">
        <f>IF('S.D. Paste sheet'!N332="","",'S.D. Paste sheet'!N332)</f>
        <v/>
      </c>
      <c r="O332" s="20" t="str">
        <f>IF('S.D. Paste sheet'!O332="","",'S.D. Paste sheet'!O332)</f>
        <v>OBC</v>
      </c>
      <c r="P332" s="20" t="str">
        <f>IF('S.D. Paste sheet'!P332="","",'S.D. Paste sheet'!P332)</f>
        <v>Hindu</v>
      </c>
      <c r="Q332" s="20" t="str">
        <f>IF('S.D. Paste sheet'!Q332="","",'S.D. Paste sheet'!Q332)</f>
        <v/>
      </c>
      <c r="R332" s="20" t="str">
        <f>IF('S.D. Paste sheet'!R332="","",'S.D. Paste sheet'!R332)</f>
        <v>MAHATMA GANDHI GOVT. SCHOOL BAR (214110)</v>
      </c>
      <c r="S332" s="20">
        <f>IF('S.D. Paste sheet'!S332="","",'S.D. Paste sheet'!S332)</f>
        <v>8200204302</v>
      </c>
      <c r="T332" s="20" t="str">
        <f>IF('S.D. Paste sheet'!T332="","",'S.D. Paste sheet'!T332)</f>
        <v>XXXX1629</v>
      </c>
      <c r="U332" s="20" t="str">
        <f>IF('S.D. Paste sheet'!U332="","",'S.D. Paste sheet'!U332)</f>
        <v/>
      </c>
      <c r="V332" s="20">
        <f>IF('S.D. Paste sheet'!V332="","",'S.D. Paste sheet'!V332)</f>
        <v>9828355445</v>
      </c>
      <c r="W332" s="20" t="str">
        <f>IF('S.D. Paste sheet'!W332="","",'S.D. Paste sheet'!W332)</f>
        <v>BELOLA KA BADIYA,RAIPUR,RAIPUR,306105</v>
      </c>
      <c r="X332" s="20">
        <f>IF('S.D. Paste sheet'!X332="","",'S.D. Paste sheet'!X332)</f>
        <v>36000</v>
      </c>
      <c r="Y332" s="20" t="str">
        <f>IF('S.D. Paste sheet'!Y332="","",'S.D. Paste sheet'!Y332)</f>
        <v>N</v>
      </c>
      <c r="Z332" s="20" t="str">
        <f>IF('S.D. Paste sheet'!Z332="","",'S.D. Paste sheet'!Z332)</f>
        <v>N</v>
      </c>
      <c r="AA332" s="20" t="str">
        <f>IF('S.D. Paste sheet'!AA332="","",'S.D. Paste sheet'!AA332)</f>
        <v>No</v>
      </c>
      <c r="AB332" s="20">
        <f>IF('S.D. Paste sheet'!AB332="","",'S.D. Paste sheet'!AB332)</f>
        <v>15</v>
      </c>
      <c r="AC332" s="20" t="str">
        <f>IF('S.D. Paste sheet'!AC332="","",'S.D. Paste sheet'!AC332)</f>
        <v>None</v>
      </c>
      <c r="AD332" s="20">
        <f>IF('S.D. Paste sheet'!AD332="","",'S.D. Paste sheet'!AD332)</f>
        <v>15</v>
      </c>
      <c r="AE332" s="28"/>
      <c r="AF332" t="str">
        <f>IF(AK332="","",IF(AK332&gt;0,COUNT($AG$2:AG332),""))</f>
        <v/>
      </c>
      <c r="AG332" s="25" t="str">
        <f t="shared" si="163"/>
        <v/>
      </c>
      <c r="AH332" s="25" t="str">
        <f t="shared" si="164"/>
        <v/>
      </c>
      <c r="AI332" s="25" t="str">
        <f t="shared" si="165"/>
        <v/>
      </c>
      <c r="AJ332" s="25" t="str">
        <f t="shared" si="166"/>
        <v/>
      </c>
      <c r="AK332" s="25" t="str">
        <f t="shared" si="167"/>
        <v/>
      </c>
      <c r="AL332" s="25" t="str">
        <f t="shared" si="168"/>
        <v/>
      </c>
      <c r="AM332" s="25" t="str">
        <f t="shared" si="169"/>
        <v/>
      </c>
      <c r="AN332" s="25" t="str">
        <f t="shared" si="170"/>
        <v/>
      </c>
      <c r="AO332" s="25" t="str">
        <f t="shared" si="171"/>
        <v/>
      </c>
      <c r="AP332" s="25" t="str">
        <f t="shared" si="172"/>
        <v/>
      </c>
      <c r="AQ332" s="25" t="str">
        <f t="shared" si="173"/>
        <v/>
      </c>
      <c r="AR332" s="25" t="str">
        <f t="shared" si="174"/>
        <v/>
      </c>
      <c r="AS332" s="25" t="str">
        <f t="shared" si="175"/>
        <v/>
      </c>
      <c r="AT332" s="25" t="str">
        <f t="shared" si="176"/>
        <v/>
      </c>
      <c r="AU332" s="25" t="str">
        <f t="shared" si="177"/>
        <v/>
      </c>
      <c r="AV332" s="25" t="str">
        <f t="shared" si="178"/>
        <v/>
      </c>
      <c r="AX332" t="str">
        <f>IF(BC332="","",IF(BC332&gt;0,COUNT($AY$2:AY332),""))</f>
        <v/>
      </c>
      <c r="AY332" s="25" t="str">
        <f t="shared" si="179"/>
        <v/>
      </c>
      <c r="AZ332" s="25" t="str">
        <f t="shared" si="180"/>
        <v/>
      </c>
      <c r="BA332" s="25" t="str">
        <f t="shared" si="181"/>
        <v/>
      </c>
      <c r="BB332" s="25" t="str">
        <f t="shared" si="182"/>
        <v/>
      </c>
      <c r="BC332" s="25" t="str">
        <f t="shared" si="183"/>
        <v/>
      </c>
      <c r="BD332" s="25" t="str">
        <f t="shared" si="184"/>
        <v/>
      </c>
      <c r="BE332" s="25" t="str">
        <f t="shared" si="185"/>
        <v/>
      </c>
      <c r="BF332" s="25" t="str">
        <f t="shared" si="186"/>
        <v/>
      </c>
      <c r="BG332" s="25" t="str">
        <f t="shared" si="187"/>
        <v/>
      </c>
      <c r="BH332" s="25" t="str">
        <f t="shared" si="188"/>
        <v/>
      </c>
      <c r="BI332" s="25" t="str">
        <f t="shared" si="189"/>
        <v/>
      </c>
      <c r="BJ332" s="25" t="str">
        <f t="shared" si="190"/>
        <v/>
      </c>
      <c r="BK332" s="25" t="str">
        <f t="shared" si="191"/>
        <v/>
      </c>
      <c r="BL332" s="25" t="str">
        <f t="shared" si="192"/>
        <v/>
      </c>
      <c r="BM332" s="25" t="str">
        <f t="shared" si="193"/>
        <v/>
      </c>
      <c r="BN332" s="25" t="str">
        <f t="shared" si="194"/>
        <v/>
      </c>
    </row>
    <row r="333" spans="1:66" ht="30" x14ac:dyDescent="0.25">
      <c r="A333" s="20" t="str">
        <f>IF('S.D. Paste sheet'!A333="","",'S.D. Paste sheet'!A333)</f>
        <v/>
      </c>
      <c r="B333" s="20" t="str">
        <f>IF('S.D. Paste sheet'!B333="","",'S.D. Paste sheet'!B333)</f>
        <v/>
      </c>
      <c r="C333" s="20" t="str">
        <f>IF('S.D. Paste sheet'!C333="","",'S.D. Paste sheet'!C333)</f>
        <v/>
      </c>
      <c r="D333" s="20" t="str">
        <f>IF('S.D. Paste sheet'!D333="","",'S.D. Paste sheet'!D333)</f>
        <v/>
      </c>
      <c r="E333" s="20" t="str">
        <f>IF('S.D. Paste sheet'!E333="","",UPPER('S.D. Paste sheet'!E333))</f>
        <v/>
      </c>
      <c r="F333" s="20" t="str">
        <f>IF('S.D. Paste sheet'!F333="","",'S.D. Paste sheet'!F333)</f>
        <v/>
      </c>
      <c r="G333" s="20" t="str">
        <f>IF('S.D. Paste sheet'!G333="","",UPPER('S.D. Paste sheet'!G333))</f>
        <v/>
      </c>
      <c r="H333" s="20" t="str">
        <f>IF('S.D. Paste sheet'!H333="","",UPPER('S.D. Paste sheet'!H333))</f>
        <v/>
      </c>
      <c r="I333" s="20" t="str">
        <f>IF('S.D. Paste sheet'!I333="","",'S.D. Paste sheet'!I333)</f>
        <v/>
      </c>
      <c r="J333" s="20" t="str">
        <f>IF('S.D. Paste sheet'!J333="","",'S.D. Paste sheet'!J333)</f>
        <v/>
      </c>
      <c r="K333" s="20" t="str">
        <f>IF('S.D. Paste sheet'!K333="","",'S.D. Paste sheet'!K333)</f>
        <v/>
      </c>
      <c r="L333" s="20" t="str">
        <f>IF('S.D. Paste sheet'!L333="","",'S.D. Paste sheet'!L333)</f>
        <v/>
      </c>
      <c r="M333" s="20" t="str">
        <f>IF('S.D. Paste sheet'!M333="","",'S.D. Paste sheet'!M333)</f>
        <v/>
      </c>
      <c r="N333" s="20" t="str">
        <f>IF('S.D. Paste sheet'!N333="","",'S.D. Paste sheet'!N333)</f>
        <v/>
      </c>
      <c r="O333" s="20" t="str">
        <f>IF('S.D. Paste sheet'!O333="","",'S.D. Paste sheet'!O333)</f>
        <v>SC</v>
      </c>
      <c r="P333" s="20" t="str">
        <f>IF('S.D. Paste sheet'!P333="","",'S.D. Paste sheet'!P333)</f>
        <v>Hindu</v>
      </c>
      <c r="Q333" s="20" t="str">
        <f>IF('S.D. Paste sheet'!Q333="","",'S.D. Paste sheet'!Q333)</f>
        <v/>
      </c>
      <c r="R333" s="20" t="str">
        <f>IF('S.D. Paste sheet'!R333="","",'S.D. Paste sheet'!R333)</f>
        <v>MAHATMA GANDHI GOVT. SCHOOL BAR (214110)</v>
      </c>
      <c r="S333" s="20">
        <f>IF('S.D. Paste sheet'!S333="","",'S.D. Paste sheet'!S333)</f>
        <v>8200204302</v>
      </c>
      <c r="T333" s="20" t="str">
        <f>IF('S.D. Paste sheet'!T333="","",'S.D. Paste sheet'!T333)</f>
        <v>XXXX1958</v>
      </c>
      <c r="U333" s="20" t="str">
        <f>IF('S.D. Paste sheet'!U333="","",'S.D. Paste sheet'!U333)</f>
        <v>bhsjosv</v>
      </c>
      <c r="V333" s="20">
        <f>IF('S.D. Paste sheet'!V333="","",'S.D. Paste sheet'!V333)</f>
        <v>9784027849</v>
      </c>
      <c r="W333" s="20" t="str">
        <f>IF('S.D. Paste sheet'!W333="","",'S.D. Paste sheet'!W333)</f>
        <v>MEGHWAL VAS ,RAIPUR,BAR,306105</v>
      </c>
      <c r="X333" s="20">
        <f>IF('S.D. Paste sheet'!X333="","",'S.D. Paste sheet'!X333)</f>
        <v>36000</v>
      </c>
      <c r="Y333" s="20" t="str">
        <f>IF('S.D. Paste sheet'!Y333="","",'S.D. Paste sheet'!Y333)</f>
        <v>N</v>
      </c>
      <c r="Z333" s="20" t="str">
        <f>IF('S.D. Paste sheet'!Z333="","",'S.D. Paste sheet'!Z333)</f>
        <v>N</v>
      </c>
      <c r="AA333" s="20" t="str">
        <f>IF('S.D. Paste sheet'!AA333="","",'S.D. Paste sheet'!AA333)</f>
        <v>No</v>
      </c>
      <c r="AB333" s="20">
        <f>IF('S.D. Paste sheet'!AB333="","",'S.D. Paste sheet'!AB333)</f>
        <v>18</v>
      </c>
      <c r="AC333" s="20" t="str">
        <f>IF('S.D. Paste sheet'!AC333="","",'S.D. Paste sheet'!AC333)</f>
        <v>None</v>
      </c>
      <c r="AD333" s="20">
        <f>IF('S.D. Paste sheet'!AD333="","",'S.D. Paste sheet'!AD333)</f>
        <v>2</v>
      </c>
      <c r="AE333" s="28"/>
      <c r="AF333" t="str">
        <f>IF(AK333="","",IF(AK333&gt;0,COUNT($AG$2:AG333),""))</f>
        <v/>
      </c>
      <c r="AG333" s="25" t="str">
        <f t="shared" si="163"/>
        <v/>
      </c>
      <c r="AH333" s="25" t="str">
        <f t="shared" si="164"/>
        <v/>
      </c>
      <c r="AI333" s="25" t="str">
        <f t="shared" si="165"/>
        <v/>
      </c>
      <c r="AJ333" s="25" t="str">
        <f t="shared" si="166"/>
        <v/>
      </c>
      <c r="AK333" s="25" t="str">
        <f t="shared" si="167"/>
        <v/>
      </c>
      <c r="AL333" s="25" t="str">
        <f t="shared" si="168"/>
        <v/>
      </c>
      <c r="AM333" s="25" t="str">
        <f t="shared" si="169"/>
        <v/>
      </c>
      <c r="AN333" s="25" t="str">
        <f t="shared" si="170"/>
        <v/>
      </c>
      <c r="AO333" s="25" t="str">
        <f t="shared" si="171"/>
        <v/>
      </c>
      <c r="AP333" s="25" t="str">
        <f t="shared" si="172"/>
        <v/>
      </c>
      <c r="AQ333" s="25" t="str">
        <f t="shared" si="173"/>
        <v/>
      </c>
      <c r="AR333" s="25" t="str">
        <f t="shared" si="174"/>
        <v/>
      </c>
      <c r="AS333" s="25" t="str">
        <f t="shared" si="175"/>
        <v/>
      </c>
      <c r="AT333" s="25" t="str">
        <f t="shared" si="176"/>
        <v/>
      </c>
      <c r="AU333" s="25" t="str">
        <f t="shared" si="177"/>
        <v/>
      </c>
      <c r="AV333" s="25" t="str">
        <f t="shared" si="178"/>
        <v/>
      </c>
      <c r="AX333" t="str">
        <f>IF(BC333="","",IF(BC333&gt;0,COUNT($AY$2:AY333),""))</f>
        <v/>
      </c>
      <c r="AY333" s="25" t="str">
        <f t="shared" si="179"/>
        <v/>
      </c>
      <c r="AZ333" s="25" t="str">
        <f t="shared" si="180"/>
        <v/>
      </c>
      <c r="BA333" s="25" t="str">
        <f t="shared" si="181"/>
        <v/>
      </c>
      <c r="BB333" s="25" t="str">
        <f t="shared" si="182"/>
        <v/>
      </c>
      <c r="BC333" s="25" t="str">
        <f t="shared" si="183"/>
        <v/>
      </c>
      <c r="BD333" s="25" t="str">
        <f t="shared" si="184"/>
        <v/>
      </c>
      <c r="BE333" s="25" t="str">
        <f t="shared" si="185"/>
        <v/>
      </c>
      <c r="BF333" s="25" t="str">
        <f t="shared" si="186"/>
        <v/>
      </c>
      <c r="BG333" s="25" t="str">
        <f t="shared" si="187"/>
        <v/>
      </c>
      <c r="BH333" s="25" t="str">
        <f t="shared" si="188"/>
        <v/>
      </c>
      <c r="BI333" s="25" t="str">
        <f t="shared" si="189"/>
        <v/>
      </c>
      <c r="BJ333" s="25" t="str">
        <f t="shared" si="190"/>
        <v/>
      </c>
      <c r="BK333" s="25" t="str">
        <f t="shared" si="191"/>
        <v/>
      </c>
      <c r="BL333" s="25" t="str">
        <f t="shared" si="192"/>
        <v/>
      </c>
      <c r="BM333" s="25" t="str">
        <f t="shared" si="193"/>
        <v/>
      </c>
      <c r="BN333" s="25" t="str">
        <f t="shared" si="194"/>
        <v/>
      </c>
    </row>
    <row r="334" spans="1:66" ht="30" x14ac:dyDescent="0.25">
      <c r="A334" s="20" t="str">
        <f>IF('S.D. Paste sheet'!A334="","",'S.D. Paste sheet'!A334)</f>
        <v/>
      </c>
      <c r="B334" s="20" t="str">
        <f>IF('S.D. Paste sheet'!B334="","",'S.D. Paste sheet'!B334)</f>
        <v/>
      </c>
      <c r="C334" s="20" t="str">
        <f>IF('S.D. Paste sheet'!C334="","",'S.D. Paste sheet'!C334)</f>
        <v/>
      </c>
      <c r="D334" s="20" t="str">
        <f>IF('S.D. Paste sheet'!D334="","",'S.D. Paste sheet'!D334)</f>
        <v/>
      </c>
      <c r="E334" s="20" t="str">
        <f>IF('S.D. Paste sheet'!E334="","",UPPER('S.D. Paste sheet'!E334))</f>
        <v/>
      </c>
      <c r="F334" s="20" t="str">
        <f>IF('S.D. Paste sheet'!F334="","",'S.D. Paste sheet'!F334)</f>
        <v/>
      </c>
      <c r="G334" s="20" t="str">
        <f>IF('S.D. Paste sheet'!G334="","",UPPER('S.D. Paste sheet'!G334))</f>
        <v/>
      </c>
      <c r="H334" s="20" t="str">
        <f>IF('S.D. Paste sheet'!H334="","",UPPER('S.D. Paste sheet'!H334))</f>
        <v/>
      </c>
      <c r="I334" s="20" t="str">
        <f>IF('S.D. Paste sheet'!I334="","",'S.D. Paste sheet'!I334)</f>
        <v/>
      </c>
      <c r="J334" s="20" t="str">
        <f>IF('S.D. Paste sheet'!J334="","",'S.D. Paste sheet'!J334)</f>
        <v/>
      </c>
      <c r="K334" s="20" t="str">
        <f>IF('S.D. Paste sheet'!K334="","",'S.D. Paste sheet'!K334)</f>
        <v/>
      </c>
      <c r="L334" s="20" t="str">
        <f>IF('S.D. Paste sheet'!L334="","",'S.D. Paste sheet'!L334)</f>
        <v/>
      </c>
      <c r="M334" s="20" t="str">
        <f>IF('S.D. Paste sheet'!M334="","",'S.D. Paste sheet'!M334)</f>
        <v/>
      </c>
      <c r="N334" s="20" t="str">
        <f>IF('S.D. Paste sheet'!N334="","",'S.D. Paste sheet'!N334)</f>
        <v/>
      </c>
      <c r="O334" s="20" t="str">
        <f>IF('S.D. Paste sheet'!O334="","",'S.D. Paste sheet'!O334)</f>
        <v>SC</v>
      </c>
      <c r="P334" s="20" t="str">
        <f>IF('S.D. Paste sheet'!P334="","",'S.D. Paste sheet'!P334)</f>
        <v>Hindu</v>
      </c>
      <c r="Q334" s="20" t="str">
        <f>IF('S.D. Paste sheet'!Q334="","",'S.D. Paste sheet'!Q334)</f>
        <v/>
      </c>
      <c r="R334" s="20" t="str">
        <f>IF('S.D. Paste sheet'!R334="","",'S.D. Paste sheet'!R334)</f>
        <v>MAHATMA GANDHI GOVT. SCHOOL BAR (214110)</v>
      </c>
      <c r="S334" s="20">
        <f>IF('S.D. Paste sheet'!S334="","",'S.D. Paste sheet'!S334)</f>
        <v>8200204302</v>
      </c>
      <c r="T334" s="20" t="str">
        <f>IF('S.D. Paste sheet'!T334="","",'S.D. Paste sheet'!T334)</f>
        <v>XXXX9721</v>
      </c>
      <c r="U334" s="20" t="str">
        <f>IF('S.D. Paste sheet'!U334="","",'S.D. Paste sheet'!U334)</f>
        <v>VZJCZSJ</v>
      </c>
      <c r="V334" s="20">
        <f>IF('S.D. Paste sheet'!V334="","",'S.D. Paste sheet'!V334)</f>
        <v>9828552701</v>
      </c>
      <c r="W334" s="20" t="str">
        <f>IF('S.D. Paste sheet'!W334="","",'S.D. Paste sheet'!W334)</f>
        <v>MEGVALO KA MOHALLA,JAITARAN,NIMAJ,306303</v>
      </c>
      <c r="X334" s="20">
        <f>IF('S.D. Paste sheet'!X334="","",'S.D. Paste sheet'!X334)</f>
        <v>36000</v>
      </c>
      <c r="Y334" s="20" t="str">
        <f>IF('S.D. Paste sheet'!Y334="","",'S.D. Paste sheet'!Y334)</f>
        <v>N</v>
      </c>
      <c r="Z334" s="20" t="str">
        <f>IF('S.D. Paste sheet'!Z334="","",'S.D. Paste sheet'!Z334)</f>
        <v>N</v>
      </c>
      <c r="AA334" s="20" t="str">
        <f>IF('S.D. Paste sheet'!AA334="","",'S.D. Paste sheet'!AA334)</f>
        <v>No</v>
      </c>
      <c r="AB334" s="20">
        <f>IF('S.D. Paste sheet'!AB334="","",'S.D. Paste sheet'!AB334)</f>
        <v>15</v>
      </c>
      <c r="AC334" s="20" t="str">
        <f>IF('S.D. Paste sheet'!AC334="","",'S.D. Paste sheet'!AC334)</f>
        <v>None</v>
      </c>
      <c r="AD334" s="20">
        <f>IF('S.D. Paste sheet'!AD334="","",'S.D. Paste sheet'!AD334)</f>
        <v>3</v>
      </c>
      <c r="AE334" s="28"/>
      <c r="AF334" t="str">
        <f>IF(AK334="","",IF(AK334&gt;0,COUNT($AG$2:AG334),""))</f>
        <v/>
      </c>
      <c r="AG334" s="25" t="str">
        <f t="shared" si="163"/>
        <v/>
      </c>
      <c r="AH334" s="25" t="str">
        <f t="shared" si="164"/>
        <v/>
      </c>
      <c r="AI334" s="25" t="str">
        <f t="shared" si="165"/>
        <v/>
      </c>
      <c r="AJ334" s="25" t="str">
        <f t="shared" si="166"/>
        <v/>
      </c>
      <c r="AK334" s="25" t="str">
        <f t="shared" si="167"/>
        <v/>
      </c>
      <c r="AL334" s="25" t="str">
        <f t="shared" si="168"/>
        <v/>
      </c>
      <c r="AM334" s="25" t="str">
        <f t="shared" si="169"/>
        <v/>
      </c>
      <c r="AN334" s="25" t="str">
        <f t="shared" si="170"/>
        <v/>
      </c>
      <c r="AO334" s="25" t="str">
        <f t="shared" si="171"/>
        <v/>
      </c>
      <c r="AP334" s="25" t="str">
        <f t="shared" si="172"/>
        <v/>
      </c>
      <c r="AQ334" s="25" t="str">
        <f t="shared" si="173"/>
        <v/>
      </c>
      <c r="AR334" s="25" t="str">
        <f t="shared" si="174"/>
        <v/>
      </c>
      <c r="AS334" s="25" t="str">
        <f t="shared" si="175"/>
        <v/>
      </c>
      <c r="AT334" s="25" t="str">
        <f t="shared" si="176"/>
        <v/>
      </c>
      <c r="AU334" s="25" t="str">
        <f t="shared" si="177"/>
        <v/>
      </c>
      <c r="AV334" s="25" t="str">
        <f t="shared" si="178"/>
        <v/>
      </c>
      <c r="AX334" t="str">
        <f>IF(BC334="","",IF(BC334&gt;0,COUNT($AY$2:AY334),""))</f>
        <v/>
      </c>
      <c r="AY334" s="25" t="str">
        <f t="shared" si="179"/>
        <v/>
      </c>
      <c r="AZ334" s="25" t="str">
        <f t="shared" si="180"/>
        <v/>
      </c>
      <c r="BA334" s="25" t="str">
        <f t="shared" si="181"/>
        <v/>
      </c>
      <c r="BB334" s="25" t="str">
        <f t="shared" si="182"/>
        <v/>
      </c>
      <c r="BC334" s="25" t="str">
        <f t="shared" si="183"/>
        <v/>
      </c>
      <c r="BD334" s="25" t="str">
        <f t="shared" si="184"/>
        <v/>
      </c>
      <c r="BE334" s="25" t="str">
        <f t="shared" si="185"/>
        <v/>
      </c>
      <c r="BF334" s="25" t="str">
        <f t="shared" si="186"/>
        <v/>
      </c>
      <c r="BG334" s="25" t="str">
        <f t="shared" si="187"/>
        <v/>
      </c>
      <c r="BH334" s="25" t="str">
        <f t="shared" si="188"/>
        <v/>
      </c>
      <c r="BI334" s="25" t="str">
        <f t="shared" si="189"/>
        <v/>
      </c>
      <c r="BJ334" s="25" t="str">
        <f t="shared" si="190"/>
        <v/>
      </c>
      <c r="BK334" s="25" t="str">
        <f t="shared" si="191"/>
        <v/>
      </c>
      <c r="BL334" s="25" t="str">
        <f t="shared" si="192"/>
        <v/>
      </c>
      <c r="BM334" s="25" t="str">
        <f t="shared" si="193"/>
        <v/>
      </c>
      <c r="BN334" s="25" t="str">
        <f t="shared" si="194"/>
        <v/>
      </c>
    </row>
    <row r="335" spans="1:66" ht="30" x14ac:dyDescent="0.25">
      <c r="A335" s="20" t="str">
        <f>IF('S.D. Paste sheet'!A335="","",'S.D. Paste sheet'!A335)</f>
        <v/>
      </c>
      <c r="B335" s="20" t="str">
        <f>IF('S.D. Paste sheet'!B335="","",'S.D. Paste sheet'!B335)</f>
        <v/>
      </c>
      <c r="C335" s="20" t="str">
        <f>IF('S.D. Paste sheet'!C335="","",'S.D. Paste sheet'!C335)</f>
        <v/>
      </c>
      <c r="D335" s="20" t="str">
        <f>IF('S.D. Paste sheet'!D335="","",'S.D. Paste sheet'!D335)</f>
        <v/>
      </c>
      <c r="E335" s="20" t="str">
        <f>IF('S.D. Paste sheet'!E335="","",UPPER('S.D. Paste sheet'!E335))</f>
        <v/>
      </c>
      <c r="F335" s="20" t="str">
        <f>IF('S.D. Paste sheet'!F335="","",'S.D. Paste sheet'!F335)</f>
        <v/>
      </c>
      <c r="G335" s="20" t="str">
        <f>IF('S.D. Paste sheet'!G335="","",UPPER('S.D. Paste sheet'!G335))</f>
        <v/>
      </c>
      <c r="H335" s="20" t="str">
        <f>IF('S.D. Paste sheet'!H335="","",UPPER('S.D. Paste sheet'!H335))</f>
        <v/>
      </c>
      <c r="I335" s="20" t="str">
        <f>IF('S.D. Paste sheet'!I335="","",'S.D. Paste sheet'!I335)</f>
        <v/>
      </c>
      <c r="J335" s="20" t="str">
        <f>IF('S.D. Paste sheet'!J335="","",'S.D. Paste sheet'!J335)</f>
        <v/>
      </c>
      <c r="K335" s="20" t="str">
        <f>IF('S.D. Paste sheet'!K335="","",'S.D. Paste sheet'!K335)</f>
        <v/>
      </c>
      <c r="L335" s="20" t="str">
        <f>IF('S.D. Paste sheet'!L335="","",'S.D. Paste sheet'!L335)</f>
        <v/>
      </c>
      <c r="M335" s="20" t="str">
        <f>IF('S.D. Paste sheet'!M335="","",'S.D. Paste sheet'!M335)</f>
        <v/>
      </c>
      <c r="N335" s="20" t="str">
        <f>IF('S.D. Paste sheet'!N335="","",'S.D. Paste sheet'!N335)</f>
        <v/>
      </c>
      <c r="O335" s="20" t="str">
        <f>IF('S.D. Paste sheet'!O335="","",'S.D. Paste sheet'!O335)</f>
        <v>SBC</v>
      </c>
      <c r="P335" s="20" t="str">
        <f>IF('S.D. Paste sheet'!P335="","",'S.D. Paste sheet'!P335)</f>
        <v>Hindu</v>
      </c>
      <c r="Q335" s="20" t="str">
        <f>IF('S.D. Paste sheet'!Q335="","",'S.D. Paste sheet'!Q335)</f>
        <v/>
      </c>
      <c r="R335" s="20" t="str">
        <f>IF('S.D. Paste sheet'!R335="","",'S.D. Paste sheet'!R335)</f>
        <v>MAHATMA GANDHI GOVT. SCHOOL BAR (214110)</v>
      </c>
      <c r="S335" s="20">
        <f>IF('S.D. Paste sheet'!S335="","",'S.D. Paste sheet'!S335)</f>
        <v>8200204302</v>
      </c>
      <c r="T335" s="20" t="str">
        <f>IF('S.D. Paste sheet'!T335="","",'S.D. Paste sheet'!T335)</f>
        <v>XXXX3346</v>
      </c>
      <c r="U335" s="20" t="str">
        <f>IF('S.D. Paste sheet'!U335="","",'S.D. Paste sheet'!U335)</f>
        <v>YSOMGEB</v>
      </c>
      <c r="V335" s="20">
        <f>IF('S.D. Paste sheet'!V335="","",'S.D. Paste sheet'!V335)</f>
        <v>9001371661</v>
      </c>
      <c r="W335" s="20" t="str">
        <f>IF('S.D. Paste sheet'!W335="","",'S.D. Paste sheet'!W335)</f>
        <v>gurjaro ka mohalla,Raipur,Bar,306105</v>
      </c>
      <c r="X335" s="20">
        <f>IF('S.D. Paste sheet'!X335="","",'S.D. Paste sheet'!X335)</f>
        <v>36000</v>
      </c>
      <c r="Y335" s="20" t="str">
        <f>IF('S.D. Paste sheet'!Y335="","",'S.D. Paste sheet'!Y335)</f>
        <v>N</v>
      </c>
      <c r="Z335" s="20" t="str">
        <f>IF('S.D. Paste sheet'!Z335="","",'S.D. Paste sheet'!Z335)</f>
        <v>N</v>
      </c>
      <c r="AA335" s="20" t="str">
        <f>IF('S.D. Paste sheet'!AA335="","",'S.D. Paste sheet'!AA335)</f>
        <v>No</v>
      </c>
      <c r="AB335" s="20">
        <f>IF('S.D. Paste sheet'!AB335="","",'S.D. Paste sheet'!AB335)</f>
        <v>18</v>
      </c>
      <c r="AC335" s="20" t="str">
        <f>IF('S.D. Paste sheet'!AC335="","",'S.D. Paste sheet'!AC335)</f>
        <v>None</v>
      </c>
      <c r="AD335" s="20">
        <f>IF('S.D. Paste sheet'!AD335="","",'S.D. Paste sheet'!AD335)</f>
        <v>1</v>
      </c>
      <c r="AE335" s="28"/>
      <c r="AF335" t="str">
        <f>IF(AK335="","",IF(AK335&gt;0,COUNT($AG$2:AG335),""))</f>
        <v/>
      </c>
      <c r="AG335" s="25" t="str">
        <f t="shared" si="163"/>
        <v/>
      </c>
      <c r="AH335" s="25" t="str">
        <f t="shared" si="164"/>
        <v/>
      </c>
      <c r="AI335" s="25" t="str">
        <f t="shared" si="165"/>
        <v/>
      </c>
      <c r="AJ335" s="25" t="str">
        <f t="shared" si="166"/>
        <v/>
      </c>
      <c r="AK335" s="25" t="str">
        <f t="shared" si="167"/>
        <v/>
      </c>
      <c r="AL335" s="25" t="str">
        <f t="shared" si="168"/>
        <v/>
      </c>
      <c r="AM335" s="25" t="str">
        <f t="shared" si="169"/>
        <v/>
      </c>
      <c r="AN335" s="25" t="str">
        <f t="shared" si="170"/>
        <v/>
      </c>
      <c r="AO335" s="25" t="str">
        <f t="shared" si="171"/>
        <v/>
      </c>
      <c r="AP335" s="25" t="str">
        <f t="shared" si="172"/>
        <v/>
      </c>
      <c r="AQ335" s="25" t="str">
        <f t="shared" si="173"/>
        <v/>
      </c>
      <c r="AR335" s="25" t="str">
        <f t="shared" si="174"/>
        <v/>
      </c>
      <c r="AS335" s="25" t="str">
        <f t="shared" si="175"/>
        <v/>
      </c>
      <c r="AT335" s="25" t="str">
        <f t="shared" si="176"/>
        <v/>
      </c>
      <c r="AU335" s="25" t="str">
        <f t="shared" si="177"/>
        <v/>
      </c>
      <c r="AV335" s="25" t="str">
        <f t="shared" si="178"/>
        <v/>
      </c>
      <c r="AX335" t="str">
        <f>IF(BC335="","",IF(BC335&gt;0,COUNT($AY$2:AY335),""))</f>
        <v/>
      </c>
      <c r="AY335" s="25" t="str">
        <f t="shared" si="179"/>
        <v/>
      </c>
      <c r="AZ335" s="25" t="str">
        <f t="shared" si="180"/>
        <v/>
      </c>
      <c r="BA335" s="25" t="str">
        <f t="shared" si="181"/>
        <v/>
      </c>
      <c r="BB335" s="25" t="str">
        <f t="shared" si="182"/>
        <v/>
      </c>
      <c r="BC335" s="25" t="str">
        <f t="shared" si="183"/>
        <v/>
      </c>
      <c r="BD335" s="25" t="str">
        <f t="shared" si="184"/>
        <v/>
      </c>
      <c r="BE335" s="25" t="str">
        <f t="shared" si="185"/>
        <v/>
      </c>
      <c r="BF335" s="25" t="str">
        <f t="shared" si="186"/>
        <v/>
      </c>
      <c r="BG335" s="25" t="str">
        <f t="shared" si="187"/>
        <v/>
      </c>
      <c r="BH335" s="25" t="str">
        <f t="shared" si="188"/>
        <v/>
      </c>
      <c r="BI335" s="25" t="str">
        <f t="shared" si="189"/>
        <v/>
      </c>
      <c r="BJ335" s="25" t="str">
        <f t="shared" si="190"/>
        <v/>
      </c>
      <c r="BK335" s="25" t="str">
        <f t="shared" si="191"/>
        <v/>
      </c>
      <c r="BL335" s="25" t="str">
        <f t="shared" si="192"/>
        <v/>
      </c>
      <c r="BM335" s="25" t="str">
        <f t="shared" si="193"/>
        <v/>
      </c>
      <c r="BN335" s="25" t="str">
        <f t="shared" si="194"/>
        <v/>
      </c>
    </row>
    <row r="336" spans="1:66" ht="30" x14ac:dyDescent="0.25">
      <c r="A336" s="20" t="str">
        <f>IF('S.D. Paste sheet'!A336="","",'S.D. Paste sheet'!A336)</f>
        <v/>
      </c>
      <c r="B336" s="20" t="str">
        <f>IF('S.D. Paste sheet'!B336="","",'S.D. Paste sheet'!B336)</f>
        <v/>
      </c>
      <c r="C336" s="20" t="str">
        <f>IF('S.D. Paste sheet'!C336="","",'S.D. Paste sheet'!C336)</f>
        <v/>
      </c>
      <c r="D336" s="20" t="str">
        <f>IF('S.D. Paste sheet'!D336="","",'S.D. Paste sheet'!D336)</f>
        <v/>
      </c>
      <c r="E336" s="20" t="str">
        <f>IF('S.D. Paste sheet'!E336="","",UPPER('S.D. Paste sheet'!E336))</f>
        <v/>
      </c>
      <c r="F336" s="20" t="str">
        <f>IF('S.D. Paste sheet'!F336="","",'S.D. Paste sheet'!F336)</f>
        <v/>
      </c>
      <c r="G336" s="20" t="str">
        <f>IF('S.D. Paste sheet'!G336="","",UPPER('S.D. Paste sheet'!G336))</f>
        <v/>
      </c>
      <c r="H336" s="20" t="str">
        <f>IF('S.D. Paste sheet'!H336="","",UPPER('S.D. Paste sheet'!H336))</f>
        <v/>
      </c>
      <c r="I336" s="20" t="str">
        <f>IF('S.D. Paste sheet'!I336="","",'S.D. Paste sheet'!I336)</f>
        <v/>
      </c>
      <c r="J336" s="20" t="str">
        <f>IF('S.D. Paste sheet'!J336="","",'S.D. Paste sheet'!J336)</f>
        <v/>
      </c>
      <c r="K336" s="20" t="str">
        <f>IF('S.D. Paste sheet'!K336="","",'S.D. Paste sheet'!K336)</f>
        <v/>
      </c>
      <c r="L336" s="20" t="str">
        <f>IF('S.D. Paste sheet'!L336="","",'S.D. Paste sheet'!L336)</f>
        <v/>
      </c>
      <c r="M336" s="20" t="str">
        <f>IF('S.D. Paste sheet'!M336="","",'S.D. Paste sheet'!M336)</f>
        <v/>
      </c>
      <c r="N336" s="20" t="str">
        <f>IF('S.D. Paste sheet'!N336="","",'S.D. Paste sheet'!N336)</f>
        <v/>
      </c>
      <c r="O336" s="20" t="str">
        <f>IF('S.D. Paste sheet'!O336="","",'S.D. Paste sheet'!O336)</f>
        <v>OBC</v>
      </c>
      <c r="P336" s="20" t="str">
        <f>IF('S.D. Paste sheet'!P336="","",'S.D. Paste sheet'!P336)</f>
        <v>Hindu</v>
      </c>
      <c r="Q336" s="20" t="str">
        <f>IF('S.D. Paste sheet'!Q336="","",'S.D. Paste sheet'!Q336)</f>
        <v/>
      </c>
      <c r="R336" s="20" t="str">
        <f>IF('S.D. Paste sheet'!R336="","",'S.D. Paste sheet'!R336)</f>
        <v>MAHATMA GANDHI GOVT. SCHOOL BAR (214110)</v>
      </c>
      <c r="S336" s="20">
        <f>IF('S.D. Paste sheet'!S336="","",'S.D. Paste sheet'!S336)</f>
        <v>8200204302</v>
      </c>
      <c r="T336" s="20" t="str">
        <f>IF('S.D. Paste sheet'!T336="","",'S.D. Paste sheet'!T336)</f>
        <v>XXXX9930</v>
      </c>
      <c r="U336" s="20" t="str">
        <f>IF('S.D. Paste sheet'!U336="","",'S.D. Paste sheet'!U336)</f>
        <v/>
      </c>
      <c r="V336" s="20">
        <f>IF('S.D. Paste sheet'!V336="","",'S.D. Paste sheet'!V336)</f>
        <v>9602583704</v>
      </c>
      <c r="W336" s="20" t="str">
        <f>IF('S.D. Paste sheet'!W336="","",'S.D. Paste sheet'!W336)</f>
        <v>DHOLIDHED,RAIPUR,DHOLIDHED,306105</v>
      </c>
      <c r="X336" s="20">
        <f>IF('S.D. Paste sheet'!X336="","",'S.D. Paste sheet'!X336)</f>
        <v>0</v>
      </c>
      <c r="Y336" s="20" t="str">
        <f>IF('S.D. Paste sheet'!Y336="","",'S.D. Paste sheet'!Y336)</f>
        <v>N</v>
      </c>
      <c r="Z336" s="20" t="str">
        <f>IF('S.D. Paste sheet'!Z336="","",'S.D. Paste sheet'!Z336)</f>
        <v>N</v>
      </c>
      <c r="AA336" s="20" t="str">
        <f>IF('S.D. Paste sheet'!AA336="","",'S.D. Paste sheet'!AA336)</f>
        <v>No</v>
      </c>
      <c r="AB336" s="20">
        <f>IF('S.D. Paste sheet'!AB336="","",'S.D. Paste sheet'!AB336)</f>
        <v>15</v>
      </c>
      <c r="AC336" s="20" t="str">
        <f>IF('S.D. Paste sheet'!AC336="","",'S.D. Paste sheet'!AC336)</f>
        <v>None</v>
      </c>
      <c r="AD336" s="20">
        <f>IF('S.D. Paste sheet'!AD336="","",'S.D. Paste sheet'!AD336)</f>
        <v>0.2</v>
      </c>
      <c r="AE336" s="28"/>
      <c r="AF336" t="str">
        <f>IF(AK336="","",IF(AK336&gt;0,COUNT($AG$2:AG336),""))</f>
        <v/>
      </c>
      <c r="AG336" s="25" t="str">
        <f t="shared" si="163"/>
        <v/>
      </c>
      <c r="AH336" s="25" t="str">
        <f t="shared" si="164"/>
        <v/>
      </c>
      <c r="AI336" s="25" t="str">
        <f t="shared" si="165"/>
        <v/>
      </c>
      <c r="AJ336" s="25" t="str">
        <f t="shared" si="166"/>
        <v/>
      </c>
      <c r="AK336" s="25" t="str">
        <f t="shared" si="167"/>
        <v/>
      </c>
      <c r="AL336" s="25" t="str">
        <f t="shared" si="168"/>
        <v/>
      </c>
      <c r="AM336" s="25" t="str">
        <f t="shared" si="169"/>
        <v/>
      </c>
      <c r="AN336" s="25" t="str">
        <f t="shared" si="170"/>
        <v/>
      </c>
      <c r="AO336" s="25" t="str">
        <f t="shared" si="171"/>
        <v/>
      </c>
      <c r="AP336" s="25" t="str">
        <f t="shared" si="172"/>
        <v/>
      </c>
      <c r="AQ336" s="25" t="str">
        <f t="shared" si="173"/>
        <v/>
      </c>
      <c r="AR336" s="25" t="str">
        <f t="shared" si="174"/>
        <v/>
      </c>
      <c r="AS336" s="25" t="str">
        <f t="shared" si="175"/>
        <v/>
      </c>
      <c r="AT336" s="25" t="str">
        <f t="shared" si="176"/>
        <v/>
      </c>
      <c r="AU336" s="25" t="str">
        <f t="shared" si="177"/>
        <v/>
      </c>
      <c r="AV336" s="25" t="str">
        <f t="shared" si="178"/>
        <v/>
      </c>
      <c r="AX336" t="str">
        <f>IF(BC336="","",IF(BC336&gt;0,COUNT($AY$2:AY336),""))</f>
        <v/>
      </c>
      <c r="AY336" s="25" t="str">
        <f t="shared" si="179"/>
        <v/>
      </c>
      <c r="AZ336" s="25" t="str">
        <f t="shared" si="180"/>
        <v/>
      </c>
      <c r="BA336" s="25" t="str">
        <f t="shared" si="181"/>
        <v/>
      </c>
      <c r="BB336" s="25" t="str">
        <f t="shared" si="182"/>
        <v/>
      </c>
      <c r="BC336" s="25" t="str">
        <f t="shared" si="183"/>
        <v/>
      </c>
      <c r="BD336" s="25" t="str">
        <f t="shared" si="184"/>
        <v/>
      </c>
      <c r="BE336" s="25" t="str">
        <f t="shared" si="185"/>
        <v/>
      </c>
      <c r="BF336" s="25" t="str">
        <f t="shared" si="186"/>
        <v/>
      </c>
      <c r="BG336" s="25" t="str">
        <f t="shared" si="187"/>
        <v/>
      </c>
      <c r="BH336" s="25" t="str">
        <f t="shared" si="188"/>
        <v/>
      </c>
      <c r="BI336" s="25" t="str">
        <f t="shared" si="189"/>
        <v/>
      </c>
      <c r="BJ336" s="25" t="str">
        <f t="shared" si="190"/>
        <v/>
      </c>
      <c r="BK336" s="25" t="str">
        <f t="shared" si="191"/>
        <v/>
      </c>
      <c r="BL336" s="25" t="str">
        <f t="shared" si="192"/>
        <v/>
      </c>
      <c r="BM336" s="25" t="str">
        <f t="shared" si="193"/>
        <v/>
      </c>
      <c r="BN336" s="25" t="str">
        <f t="shared" si="194"/>
        <v/>
      </c>
    </row>
    <row r="337" spans="1:66" ht="30" x14ac:dyDescent="0.25">
      <c r="A337" s="20" t="str">
        <f>IF('S.D. Paste sheet'!A337="","",'S.D. Paste sheet'!A337)</f>
        <v/>
      </c>
      <c r="B337" s="20" t="str">
        <f>IF('S.D. Paste sheet'!B337="","",'S.D. Paste sheet'!B337)</f>
        <v/>
      </c>
      <c r="C337" s="20" t="str">
        <f>IF('S.D. Paste sheet'!C337="","",'S.D. Paste sheet'!C337)</f>
        <v/>
      </c>
      <c r="D337" s="20" t="str">
        <f>IF('S.D. Paste sheet'!D337="","",'S.D. Paste sheet'!D337)</f>
        <v/>
      </c>
      <c r="E337" s="20" t="str">
        <f>IF('S.D. Paste sheet'!E337="","",UPPER('S.D. Paste sheet'!E337))</f>
        <v/>
      </c>
      <c r="F337" s="20" t="str">
        <f>IF('S.D. Paste sheet'!F337="","",'S.D. Paste sheet'!F337)</f>
        <v/>
      </c>
      <c r="G337" s="20" t="str">
        <f>IF('S.D. Paste sheet'!G337="","",UPPER('S.D. Paste sheet'!G337))</f>
        <v/>
      </c>
      <c r="H337" s="20" t="str">
        <f>IF('S.D. Paste sheet'!H337="","",UPPER('S.D. Paste sheet'!H337))</f>
        <v/>
      </c>
      <c r="I337" s="20" t="str">
        <f>IF('S.D. Paste sheet'!I337="","",'S.D. Paste sheet'!I337)</f>
        <v/>
      </c>
      <c r="J337" s="20" t="str">
        <f>IF('S.D. Paste sheet'!J337="","",'S.D. Paste sheet'!J337)</f>
        <v/>
      </c>
      <c r="K337" s="20" t="str">
        <f>IF('S.D. Paste sheet'!K337="","",'S.D. Paste sheet'!K337)</f>
        <v/>
      </c>
      <c r="L337" s="20" t="str">
        <f>IF('S.D. Paste sheet'!L337="","",'S.D. Paste sheet'!L337)</f>
        <v/>
      </c>
      <c r="M337" s="20" t="str">
        <f>IF('S.D. Paste sheet'!M337="","",'S.D. Paste sheet'!M337)</f>
        <v/>
      </c>
      <c r="N337" s="20" t="str">
        <f>IF('S.D. Paste sheet'!N337="","",'S.D. Paste sheet'!N337)</f>
        <v/>
      </c>
      <c r="O337" s="20" t="str">
        <f>IF('S.D. Paste sheet'!O337="","",'S.D. Paste sheet'!O337)</f>
        <v>OBC</v>
      </c>
      <c r="P337" s="20" t="str">
        <f>IF('S.D. Paste sheet'!P337="","",'S.D. Paste sheet'!P337)</f>
        <v>Hindu</v>
      </c>
      <c r="Q337" s="20" t="str">
        <f>IF('S.D. Paste sheet'!Q337="","",'S.D. Paste sheet'!Q337)</f>
        <v/>
      </c>
      <c r="R337" s="20" t="str">
        <f>IF('S.D. Paste sheet'!R337="","",'S.D. Paste sheet'!R337)</f>
        <v>MAHATMA GANDHI GOVT. SCHOOL BAR (214110)</v>
      </c>
      <c r="S337" s="20">
        <f>IF('S.D. Paste sheet'!S337="","",'S.D. Paste sheet'!S337)</f>
        <v>8200204302</v>
      </c>
      <c r="T337" s="20" t="str">
        <f>IF('S.D. Paste sheet'!T337="","",'S.D. Paste sheet'!T337)</f>
        <v>XXXX1707</v>
      </c>
      <c r="U337" s="20" t="str">
        <f>IF('S.D. Paste sheet'!U337="","",'S.D. Paste sheet'!U337)</f>
        <v>YYFAYGO</v>
      </c>
      <c r="V337" s="20">
        <f>IF('S.D. Paste sheet'!V337="","",'S.D. Paste sheet'!V337)</f>
        <v>9521684407</v>
      </c>
      <c r="W337" s="20" t="str">
        <f>IF('S.D. Paste sheet'!W337="","",'S.D. Paste sheet'!W337)</f>
        <v>SUGALIYA,RAIPUR,CHITAR,306102</v>
      </c>
      <c r="X337" s="20">
        <f>IF('S.D. Paste sheet'!X337="","",'S.D. Paste sheet'!X337)</f>
        <v>36000</v>
      </c>
      <c r="Y337" s="20" t="str">
        <f>IF('S.D. Paste sheet'!Y337="","",'S.D. Paste sheet'!Y337)</f>
        <v>N</v>
      </c>
      <c r="Z337" s="20" t="str">
        <f>IF('S.D. Paste sheet'!Z337="","",'S.D. Paste sheet'!Z337)</f>
        <v>N</v>
      </c>
      <c r="AA337" s="20" t="str">
        <f>IF('S.D. Paste sheet'!AA337="","",'S.D. Paste sheet'!AA337)</f>
        <v>No</v>
      </c>
      <c r="AB337" s="20">
        <f>IF('S.D. Paste sheet'!AB337="","",'S.D. Paste sheet'!AB337)</f>
        <v>17</v>
      </c>
      <c r="AC337" s="20" t="str">
        <f>IF('S.D. Paste sheet'!AC337="","",'S.D. Paste sheet'!AC337)</f>
        <v>None</v>
      </c>
      <c r="AD337" s="20">
        <f>IF('S.D. Paste sheet'!AD337="","",'S.D. Paste sheet'!AD337)</f>
        <v>0</v>
      </c>
      <c r="AE337" s="28"/>
      <c r="AF337" t="str">
        <f>IF(AK337="","",IF(AK337&gt;0,COUNT($AG$2:AG337),""))</f>
        <v/>
      </c>
      <c r="AG337" s="25" t="str">
        <f t="shared" si="163"/>
        <v/>
      </c>
      <c r="AH337" s="25" t="str">
        <f t="shared" si="164"/>
        <v/>
      </c>
      <c r="AI337" s="25" t="str">
        <f t="shared" si="165"/>
        <v/>
      </c>
      <c r="AJ337" s="25" t="str">
        <f t="shared" si="166"/>
        <v/>
      </c>
      <c r="AK337" s="25" t="str">
        <f t="shared" si="167"/>
        <v/>
      </c>
      <c r="AL337" s="25" t="str">
        <f t="shared" si="168"/>
        <v/>
      </c>
      <c r="AM337" s="25" t="str">
        <f t="shared" si="169"/>
        <v/>
      </c>
      <c r="AN337" s="25" t="str">
        <f t="shared" si="170"/>
        <v/>
      </c>
      <c r="AO337" s="25" t="str">
        <f t="shared" si="171"/>
        <v/>
      </c>
      <c r="AP337" s="25" t="str">
        <f t="shared" si="172"/>
        <v/>
      </c>
      <c r="AQ337" s="25" t="str">
        <f t="shared" si="173"/>
        <v/>
      </c>
      <c r="AR337" s="25" t="str">
        <f t="shared" si="174"/>
        <v/>
      </c>
      <c r="AS337" s="25" t="str">
        <f t="shared" si="175"/>
        <v/>
      </c>
      <c r="AT337" s="25" t="str">
        <f t="shared" si="176"/>
        <v/>
      </c>
      <c r="AU337" s="25" t="str">
        <f t="shared" si="177"/>
        <v/>
      </c>
      <c r="AV337" s="25" t="str">
        <f t="shared" si="178"/>
        <v/>
      </c>
      <c r="AX337" t="str">
        <f>IF(BC337="","",IF(BC337&gt;0,COUNT($AY$2:AY337),""))</f>
        <v/>
      </c>
      <c r="AY337" s="25" t="str">
        <f t="shared" si="179"/>
        <v/>
      </c>
      <c r="AZ337" s="25" t="str">
        <f t="shared" si="180"/>
        <v/>
      </c>
      <c r="BA337" s="25" t="str">
        <f t="shared" si="181"/>
        <v/>
      </c>
      <c r="BB337" s="25" t="str">
        <f t="shared" si="182"/>
        <v/>
      </c>
      <c r="BC337" s="25" t="str">
        <f t="shared" si="183"/>
        <v/>
      </c>
      <c r="BD337" s="25" t="str">
        <f t="shared" si="184"/>
        <v/>
      </c>
      <c r="BE337" s="25" t="str">
        <f t="shared" si="185"/>
        <v/>
      </c>
      <c r="BF337" s="25" t="str">
        <f t="shared" si="186"/>
        <v/>
      </c>
      <c r="BG337" s="25" t="str">
        <f t="shared" si="187"/>
        <v/>
      </c>
      <c r="BH337" s="25" t="str">
        <f t="shared" si="188"/>
        <v/>
      </c>
      <c r="BI337" s="25" t="str">
        <f t="shared" si="189"/>
        <v/>
      </c>
      <c r="BJ337" s="25" t="str">
        <f t="shared" si="190"/>
        <v/>
      </c>
      <c r="BK337" s="25" t="str">
        <f t="shared" si="191"/>
        <v/>
      </c>
      <c r="BL337" s="25" t="str">
        <f t="shared" si="192"/>
        <v/>
      </c>
      <c r="BM337" s="25" t="str">
        <f t="shared" si="193"/>
        <v/>
      </c>
      <c r="BN337" s="25" t="str">
        <f t="shared" si="194"/>
        <v/>
      </c>
    </row>
    <row r="338" spans="1:66" ht="30" x14ac:dyDescent="0.25">
      <c r="A338" s="20" t="str">
        <f>IF('S.D. Paste sheet'!A338="","",'S.D. Paste sheet'!A338)</f>
        <v/>
      </c>
      <c r="B338" s="20" t="str">
        <f>IF('S.D. Paste sheet'!B338="","",'S.D. Paste sheet'!B338)</f>
        <v/>
      </c>
      <c r="C338" s="20" t="str">
        <f>IF('S.D. Paste sheet'!C338="","",'S.D. Paste sheet'!C338)</f>
        <v/>
      </c>
      <c r="D338" s="20" t="str">
        <f>IF('S.D. Paste sheet'!D338="","",'S.D. Paste sheet'!D338)</f>
        <v/>
      </c>
      <c r="E338" s="20" t="str">
        <f>IF('S.D. Paste sheet'!E338="","",UPPER('S.D. Paste sheet'!E338))</f>
        <v/>
      </c>
      <c r="F338" s="20" t="str">
        <f>IF('S.D. Paste sheet'!F338="","",'S.D. Paste sheet'!F338)</f>
        <v/>
      </c>
      <c r="G338" s="20" t="str">
        <f>IF('S.D. Paste sheet'!G338="","",UPPER('S.D. Paste sheet'!G338))</f>
        <v/>
      </c>
      <c r="H338" s="20" t="str">
        <f>IF('S.D. Paste sheet'!H338="","",UPPER('S.D. Paste sheet'!H338))</f>
        <v/>
      </c>
      <c r="I338" s="20" t="str">
        <f>IF('S.D. Paste sheet'!I338="","",'S.D. Paste sheet'!I338)</f>
        <v/>
      </c>
      <c r="J338" s="20" t="str">
        <f>IF('S.D. Paste sheet'!J338="","",'S.D. Paste sheet'!J338)</f>
        <v/>
      </c>
      <c r="K338" s="20" t="str">
        <f>IF('S.D. Paste sheet'!K338="","",'S.D. Paste sheet'!K338)</f>
        <v/>
      </c>
      <c r="L338" s="20" t="str">
        <f>IF('S.D. Paste sheet'!L338="","",'S.D. Paste sheet'!L338)</f>
        <v/>
      </c>
      <c r="M338" s="20" t="str">
        <f>IF('S.D. Paste sheet'!M338="","",'S.D. Paste sheet'!M338)</f>
        <v/>
      </c>
      <c r="N338" s="20" t="str">
        <f>IF('S.D. Paste sheet'!N338="","",'S.D. Paste sheet'!N338)</f>
        <v/>
      </c>
      <c r="O338" s="20" t="str">
        <f>IF('S.D. Paste sheet'!O338="","",'S.D. Paste sheet'!O338)</f>
        <v>OBC</v>
      </c>
      <c r="P338" s="20" t="str">
        <f>IF('S.D. Paste sheet'!P338="","",'S.D. Paste sheet'!P338)</f>
        <v>Hindu</v>
      </c>
      <c r="Q338" s="20" t="str">
        <f>IF('S.D. Paste sheet'!Q338="","",'S.D. Paste sheet'!Q338)</f>
        <v/>
      </c>
      <c r="R338" s="20" t="str">
        <f>IF('S.D. Paste sheet'!R338="","",'S.D. Paste sheet'!R338)</f>
        <v>MAHATMA GANDHI GOVT. SCHOOL BAR (214110)</v>
      </c>
      <c r="S338" s="20">
        <f>IF('S.D. Paste sheet'!S338="","",'S.D. Paste sheet'!S338)</f>
        <v>8200204302</v>
      </c>
      <c r="T338" s="20" t="str">
        <f>IF('S.D. Paste sheet'!T338="","",'S.D. Paste sheet'!T338)</f>
        <v>XXXX5571</v>
      </c>
      <c r="U338" s="20" t="str">
        <f>IF('S.D. Paste sheet'!U338="","",'S.D. Paste sheet'!U338)</f>
        <v/>
      </c>
      <c r="V338" s="20">
        <f>IF('S.D. Paste sheet'!V338="","",'S.D. Paste sheet'!V338)</f>
        <v>8107251261</v>
      </c>
      <c r="W338" s="20" t="str">
        <f>IF('S.D. Paste sheet'!W338="","",'S.D. Paste sheet'!W338)</f>
        <v>DHOLIDHED,RAIPUR,BIRATIYA KALA,306105</v>
      </c>
      <c r="X338" s="20">
        <f>IF('S.D. Paste sheet'!X338="","",'S.D. Paste sheet'!X338)</f>
        <v>36000</v>
      </c>
      <c r="Y338" s="20" t="str">
        <f>IF('S.D. Paste sheet'!Y338="","",'S.D. Paste sheet'!Y338)</f>
        <v>N</v>
      </c>
      <c r="Z338" s="20" t="str">
        <f>IF('S.D. Paste sheet'!Z338="","",'S.D. Paste sheet'!Z338)</f>
        <v>N</v>
      </c>
      <c r="AA338" s="20" t="str">
        <f>IF('S.D. Paste sheet'!AA338="","",'S.D. Paste sheet'!AA338)</f>
        <v>No</v>
      </c>
      <c r="AB338" s="20">
        <f>IF('S.D. Paste sheet'!AB338="","",'S.D. Paste sheet'!AB338)</f>
        <v>15</v>
      </c>
      <c r="AC338" s="20" t="str">
        <f>IF('S.D. Paste sheet'!AC338="","",'S.D. Paste sheet'!AC338)</f>
        <v>None</v>
      </c>
      <c r="AD338" s="20">
        <f>IF('S.D. Paste sheet'!AD338="","",'S.D. Paste sheet'!AD338)</f>
        <v>0.1</v>
      </c>
      <c r="AE338" s="28"/>
      <c r="AF338" t="str">
        <f>IF(AK338="","",IF(AK338&gt;0,COUNT($AG$2:AG338),""))</f>
        <v/>
      </c>
      <c r="AG338" s="25" t="str">
        <f t="shared" si="163"/>
        <v/>
      </c>
      <c r="AH338" s="25" t="str">
        <f t="shared" si="164"/>
        <v/>
      </c>
      <c r="AI338" s="25" t="str">
        <f t="shared" si="165"/>
        <v/>
      </c>
      <c r="AJ338" s="25" t="str">
        <f t="shared" si="166"/>
        <v/>
      </c>
      <c r="AK338" s="25" t="str">
        <f t="shared" si="167"/>
        <v/>
      </c>
      <c r="AL338" s="25" t="str">
        <f t="shared" si="168"/>
        <v/>
      </c>
      <c r="AM338" s="25" t="str">
        <f t="shared" si="169"/>
        <v/>
      </c>
      <c r="AN338" s="25" t="str">
        <f t="shared" si="170"/>
        <v/>
      </c>
      <c r="AO338" s="25" t="str">
        <f t="shared" si="171"/>
        <v/>
      </c>
      <c r="AP338" s="25" t="str">
        <f t="shared" si="172"/>
        <v/>
      </c>
      <c r="AQ338" s="25" t="str">
        <f t="shared" si="173"/>
        <v/>
      </c>
      <c r="AR338" s="25" t="str">
        <f t="shared" si="174"/>
        <v/>
      </c>
      <c r="AS338" s="25" t="str">
        <f t="shared" si="175"/>
        <v/>
      </c>
      <c r="AT338" s="25" t="str">
        <f t="shared" si="176"/>
        <v/>
      </c>
      <c r="AU338" s="25" t="str">
        <f t="shared" si="177"/>
        <v/>
      </c>
      <c r="AV338" s="25" t="str">
        <f t="shared" si="178"/>
        <v/>
      </c>
      <c r="AX338" t="str">
        <f>IF(BC338="","",IF(BC338&gt;0,COUNT($AY$2:AY338),""))</f>
        <v/>
      </c>
      <c r="AY338" s="25" t="str">
        <f t="shared" si="179"/>
        <v/>
      </c>
      <c r="AZ338" s="25" t="str">
        <f t="shared" si="180"/>
        <v/>
      </c>
      <c r="BA338" s="25" t="str">
        <f t="shared" si="181"/>
        <v/>
      </c>
      <c r="BB338" s="25" t="str">
        <f t="shared" si="182"/>
        <v/>
      </c>
      <c r="BC338" s="25" t="str">
        <f t="shared" si="183"/>
        <v/>
      </c>
      <c r="BD338" s="25" t="str">
        <f t="shared" si="184"/>
        <v/>
      </c>
      <c r="BE338" s="25" t="str">
        <f t="shared" si="185"/>
        <v/>
      </c>
      <c r="BF338" s="25" t="str">
        <f t="shared" si="186"/>
        <v/>
      </c>
      <c r="BG338" s="25" t="str">
        <f t="shared" si="187"/>
        <v/>
      </c>
      <c r="BH338" s="25" t="str">
        <f t="shared" si="188"/>
        <v/>
      </c>
      <c r="BI338" s="25" t="str">
        <f t="shared" si="189"/>
        <v/>
      </c>
      <c r="BJ338" s="25" t="str">
        <f t="shared" si="190"/>
        <v/>
      </c>
      <c r="BK338" s="25" t="str">
        <f t="shared" si="191"/>
        <v/>
      </c>
      <c r="BL338" s="25" t="str">
        <f t="shared" si="192"/>
        <v/>
      </c>
      <c r="BM338" s="25" t="str">
        <f t="shared" si="193"/>
        <v/>
      </c>
      <c r="BN338" s="25" t="str">
        <f t="shared" si="194"/>
        <v/>
      </c>
    </row>
    <row r="339" spans="1:66" ht="30" x14ac:dyDescent="0.25">
      <c r="A339" s="20" t="str">
        <f>IF('S.D. Paste sheet'!A339="","",'S.D. Paste sheet'!A339)</f>
        <v/>
      </c>
      <c r="B339" s="20" t="str">
        <f>IF('S.D. Paste sheet'!B339="","",'S.D. Paste sheet'!B339)</f>
        <v/>
      </c>
      <c r="C339" s="20" t="str">
        <f>IF('S.D. Paste sheet'!C339="","",'S.D. Paste sheet'!C339)</f>
        <v/>
      </c>
      <c r="D339" s="20" t="str">
        <f>IF('S.D. Paste sheet'!D339="","",'S.D. Paste sheet'!D339)</f>
        <v/>
      </c>
      <c r="E339" s="20" t="str">
        <f>IF('S.D. Paste sheet'!E339="","",UPPER('S.D. Paste sheet'!E339))</f>
        <v/>
      </c>
      <c r="F339" s="20" t="str">
        <f>IF('S.D. Paste sheet'!F339="","",'S.D. Paste sheet'!F339)</f>
        <v/>
      </c>
      <c r="G339" s="20" t="str">
        <f>IF('S.D. Paste sheet'!G339="","",UPPER('S.D. Paste sheet'!G339))</f>
        <v/>
      </c>
      <c r="H339" s="20" t="str">
        <f>IF('S.D. Paste sheet'!H339="","",UPPER('S.D. Paste sheet'!H339))</f>
        <v/>
      </c>
      <c r="I339" s="20" t="str">
        <f>IF('S.D. Paste sheet'!I339="","",'S.D. Paste sheet'!I339)</f>
        <v/>
      </c>
      <c r="J339" s="20" t="str">
        <f>IF('S.D. Paste sheet'!J339="","",'S.D. Paste sheet'!J339)</f>
        <v/>
      </c>
      <c r="K339" s="20" t="str">
        <f>IF('S.D. Paste sheet'!K339="","",'S.D. Paste sheet'!K339)</f>
        <v/>
      </c>
      <c r="L339" s="20" t="str">
        <f>IF('S.D. Paste sheet'!L339="","",'S.D. Paste sheet'!L339)</f>
        <v/>
      </c>
      <c r="M339" s="20" t="str">
        <f>IF('S.D. Paste sheet'!M339="","",'S.D. Paste sheet'!M339)</f>
        <v/>
      </c>
      <c r="N339" s="20" t="str">
        <f>IF('S.D. Paste sheet'!N339="","",'S.D. Paste sheet'!N339)</f>
        <v/>
      </c>
      <c r="O339" s="20" t="str">
        <f>IF('S.D. Paste sheet'!O339="","",'S.D. Paste sheet'!O339)</f>
        <v>OBC</v>
      </c>
      <c r="P339" s="20" t="str">
        <f>IF('S.D. Paste sheet'!P339="","",'S.D. Paste sheet'!P339)</f>
        <v>Hindu</v>
      </c>
      <c r="Q339" s="20" t="str">
        <f>IF('S.D. Paste sheet'!Q339="","",'S.D. Paste sheet'!Q339)</f>
        <v/>
      </c>
      <c r="R339" s="20" t="str">
        <f>IF('S.D. Paste sheet'!R339="","",'S.D. Paste sheet'!R339)</f>
        <v>MAHATMA GANDHI GOVT. SCHOOL BAR (214110)</v>
      </c>
      <c r="S339" s="20">
        <f>IF('S.D. Paste sheet'!S339="","",'S.D. Paste sheet'!S339)</f>
        <v>8200204302</v>
      </c>
      <c r="T339" s="20" t="str">
        <f>IF('S.D. Paste sheet'!T339="","",'S.D. Paste sheet'!T339)</f>
        <v>XXXX6734</v>
      </c>
      <c r="U339" s="20" t="str">
        <f>IF('S.D. Paste sheet'!U339="","",'S.D. Paste sheet'!U339)</f>
        <v>VVXOBOJ</v>
      </c>
      <c r="V339" s="20">
        <f>IF('S.D. Paste sheet'!V339="","",'S.D. Paste sheet'!V339)</f>
        <v>9196809136</v>
      </c>
      <c r="W339" s="20" t="str">
        <f>IF('S.D. Paste sheet'!W339="","",'S.D. Paste sheet'!W339)</f>
        <v>Redayi bera,Raipur,Bar,306105</v>
      </c>
      <c r="X339" s="20">
        <f>IF('S.D. Paste sheet'!X339="","",'S.D. Paste sheet'!X339)</f>
        <v>36000</v>
      </c>
      <c r="Y339" s="20" t="str">
        <f>IF('S.D. Paste sheet'!Y339="","",'S.D. Paste sheet'!Y339)</f>
        <v>N</v>
      </c>
      <c r="Z339" s="20" t="str">
        <f>IF('S.D. Paste sheet'!Z339="","",'S.D. Paste sheet'!Z339)</f>
        <v>N</v>
      </c>
      <c r="AA339" s="20" t="str">
        <f>IF('S.D. Paste sheet'!AA339="","",'S.D. Paste sheet'!AA339)</f>
        <v>No</v>
      </c>
      <c r="AB339" s="20">
        <f>IF('S.D. Paste sheet'!AB339="","",'S.D. Paste sheet'!AB339)</f>
        <v>19</v>
      </c>
      <c r="AC339" s="20" t="str">
        <f>IF('S.D. Paste sheet'!AC339="","",'S.D. Paste sheet'!AC339)</f>
        <v>None</v>
      </c>
      <c r="AD339" s="20">
        <f>IF('S.D. Paste sheet'!AD339="","",'S.D. Paste sheet'!AD339)</f>
        <v>3</v>
      </c>
      <c r="AE339" s="28"/>
      <c r="AF339" t="str">
        <f>IF(AK339="","",IF(AK339&gt;0,COUNT($AG$2:AG339),""))</f>
        <v/>
      </c>
      <c r="AG339" s="25" t="str">
        <f t="shared" si="163"/>
        <v/>
      </c>
      <c r="AH339" s="25" t="str">
        <f t="shared" si="164"/>
        <v/>
      </c>
      <c r="AI339" s="25" t="str">
        <f t="shared" si="165"/>
        <v/>
      </c>
      <c r="AJ339" s="25" t="str">
        <f t="shared" si="166"/>
        <v/>
      </c>
      <c r="AK339" s="25" t="str">
        <f t="shared" si="167"/>
        <v/>
      </c>
      <c r="AL339" s="25" t="str">
        <f t="shared" si="168"/>
        <v/>
      </c>
      <c r="AM339" s="25" t="str">
        <f t="shared" si="169"/>
        <v/>
      </c>
      <c r="AN339" s="25" t="str">
        <f t="shared" si="170"/>
        <v/>
      </c>
      <c r="AO339" s="25" t="str">
        <f t="shared" si="171"/>
        <v/>
      </c>
      <c r="AP339" s="25" t="str">
        <f t="shared" si="172"/>
        <v/>
      </c>
      <c r="AQ339" s="25" t="str">
        <f t="shared" si="173"/>
        <v/>
      </c>
      <c r="AR339" s="25" t="str">
        <f t="shared" si="174"/>
        <v/>
      </c>
      <c r="AS339" s="25" t="str">
        <f t="shared" si="175"/>
        <v/>
      </c>
      <c r="AT339" s="25" t="str">
        <f t="shared" si="176"/>
        <v/>
      </c>
      <c r="AU339" s="25" t="str">
        <f t="shared" si="177"/>
        <v/>
      </c>
      <c r="AV339" s="25" t="str">
        <f t="shared" si="178"/>
        <v/>
      </c>
      <c r="AX339" t="str">
        <f>IF(BC339="","",IF(BC339&gt;0,COUNT($AY$2:AY339),""))</f>
        <v/>
      </c>
      <c r="AY339" s="25" t="str">
        <f t="shared" si="179"/>
        <v/>
      </c>
      <c r="AZ339" s="25" t="str">
        <f t="shared" si="180"/>
        <v/>
      </c>
      <c r="BA339" s="25" t="str">
        <f t="shared" si="181"/>
        <v/>
      </c>
      <c r="BB339" s="25" t="str">
        <f t="shared" si="182"/>
        <v/>
      </c>
      <c r="BC339" s="25" t="str">
        <f t="shared" si="183"/>
        <v/>
      </c>
      <c r="BD339" s="25" t="str">
        <f t="shared" si="184"/>
        <v/>
      </c>
      <c r="BE339" s="25" t="str">
        <f t="shared" si="185"/>
        <v/>
      </c>
      <c r="BF339" s="25" t="str">
        <f t="shared" si="186"/>
        <v/>
      </c>
      <c r="BG339" s="25" t="str">
        <f t="shared" si="187"/>
        <v/>
      </c>
      <c r="BH339" s="25" t="str">
        <f t="shared" si="188"/>
        <v/>
      </c>
      <c r="BI339" s="25" t="str">
        <f t="shared" si="189"/>
        <v/>
      </c>
      <c r="BJ339" s="25" t="str">
        <f t="shared" si="190"/>
        <v/>
      </c>
      <c r="BK339" s="25" t="str">
        <f t="shared" si="191"/>
        <v/>
      </c>
      <c r="BL339" s="25" t="str">
        <f t="shared" si="192"/>
        <v/>
      </c>
      <c r="BM339" s="25" t="str">
        <f t="shared" si="193"/>
        <v/>
      </c>
      <c r="BN339" s="25" t="str">
        <f t="shared" si="194"/>
        <v/>
      </c>
    </row>
    <row r="340" spans="1:66" ht="30" x14ac:dyDescent="0.25">
      <c r="A340" s="20" t="str">
        <f>IF('S.D. Paste sheet'!A340="","",'S.D. Paste sheet'!A340)</f>
        <v/>
      </c>
      <c r="B340" s="20" t="str">
        <f>IF('S.D. Paste sheet'!B340="","",'S.D. Paste sheet'!B340)</f>
        <v/>
      </c>
      <c r="C340" s="20" t="str">
        <f>IF('S.D. Paste sheet'!C340="","",'S.D. Paste sheet'!C340)</f>
        <v/>
      </c>
      <c r="D340" s="20" t="str">
        <f>IF('S.D. Paste sheet'!D340="","",'S.D. Paste sheet'!D340)</f>
        <v/>
      </c>
      <c r="E340" s="20" t="str">
        <f>IF('S.D. Paste sheet'!E340="","",UPPER('S.D. Paste sheet'!E340))</f>
        <v/>
      </c>
      <c r="F340" s="20" t="str">
        <f>IF('S.D. Paste sheet'!F340="","",'S.D. Paste sheet'!F340)</f>
        <v/>
      </c>
      <c r="G340" s="20" t="str">
        <f>IF('S.D. Paste sheet'!G340="","",UPPER('S.D. Paste sheet'!G340))</f>
        <v/>
      </c>
      <c r="H340" s="20" t="str">
        <f>IF('S.D. Paste sheet'!H340="","",UPPER('S.D. Paste sheet'!H340))</f>
        <v/>
      </c>
      <c r="I340" s="20" t="str">
        <f>IF('S.D. Paste sheet'!I340="","",'S.D. Paste sheet'!I340)</f>
        <v/>
      </c>
      <c r="J340" s="20" t="str">
        <f>IF('S.D. Paste sheet'!J340="","",'S.D. Paste sheet'!J340)</f>
        <v/>
      </c>
      <c r="K340" s="20" t="str">
        <f>IF('S.D. Paste sheet'!K340="","",'S.D. Paste sheet'!K340)</f>
        <v/>
      </c>
      <c r="L340" s="20" t="str">
        <f>IF('S.D. Paste sheet'!L340="","",'S.D. Paste sheet'!L340)</f>
        <v/>
      </c>
      <c r="M340" s="20" t="str">
        <f>IF('S.D. Paste sheet'!M340="","",'S.D. Paste sheet'!M340)</f>
        <v/>
      </c>
      <c r="N340" s="20" t="str">
        <f>IF('S.D. Paste sheet'!N340="","",'S.D. Paste sheet'!N340)</f>
        <v/>
      </c>
      <c r="O340" s="20" t="str">
        <f>IF('S.D. Paste sheet'!O340="","",'S.D. Paste sheet'!O340)</f>
        <v>OBC</v>
      </c>
      <c r="P340" s="20" t="str">
        <f>IF('S.D. Paste sheet'!P340="","",'S.D. Paste sheet'!P340)</f>
        <v>Hindu</v>
      </c>
      <c r="Q340" s="20" t="str">
        <f>IF('S.D. Paste sheet'!Q340="","",'S.D. Paste sheet'!Q340)</f>
        <v/>
      </c>
      <c r="R340" s="20" t="str">
        <f>IF('S.D. Paste sheet'!R340="","",'S.D. Paste sheet'!R340)</f>
        <v>MAHATMA GANDHI GOVT. SCHOOL BAR (214110)</v>
      </c>
      <c r="S340" s="20">
        <f>IF('S.D. Paste sheet'!S340="","",'S.D. Paste sheet'!S340)</f>
        <v>8200204302</v>
      </c>
      <c r="T340" s="20" t="str">
        <f>IF('S.D. Paste sheet'!T340="","",'S.D. Paste sheet'!T340)</f>
        <v>XXXX7049</v>
      </c>
      <c r="U340" s="20" t="str">
        <f>IF('S.D. Paste sheet'!U340="","",'S.D. Paste sheet'!U340)</f>
        <v/>
      </c>
      <c r="V340" s="20">
        <f>IF('S.D. Paste sheet'!V340="","",'S.D. Paste sheet'!V340)</f>
        <v>6350260004</v>
      </c>
      <c r="W340" s="20" t="str">
        <f>IF('S.D. Paste sheet'!W340="","",'S.D. Paste sheet'!W340)</f>
        <v>LUCKY TALAB ,RAIPUR,RAIPUR,306105</v>
      </c>
      <c r="X340" s="20">
        <f>IF('S.D. Paste sheet'!X340="","",'S.D. Paste sheet'!X340)</f>
        <v>33000</v>
      </c>
      <c r="Y340" s="20" t="str">
        <f>IF('S.D. Paste sheet'!Y340="","",'S.D. Paste sheet'!Y340)</f>
        <v>N</v>
      </c>
      <c r="Z340" s="20" t="str">
        <f>IF('S.D. Paste sheet'!Z340="","",'S.D. Paste sheet'!Z340)</f>
        <v>N</v>
      </c>
      <c r="AA340" s="20" t="str">
        <f>IF('S.D. Paste sheet'!AA340="","",'S.D. Paste sheet'!AA340)</f>
        <v>No</v>
      </c>
      <c r="AB340" s="20">
        <f>IF('S.D. Paste sheet'!AB340="","",'S.D. Paste sheet'!AB340)</f>
        <v>16</v>
      </c>
      <c r="AC340" s="20" t="str">
        <f>IF('S.D. Paste sheet'!AC340="","",'S.D. Paste sheet'!AC340)</f>
        <v>None</v>
      </c>
      <c r="AD340" s="20">
        <f>IF('S.D. Paste sheet'!AD340="","",'S.D. Paste sheet'!AD340)</f>
        <v>7</v>
      </c>
      <c r="AE340" s="28"/>
      <c r="AF340" t="str">
        <f>IF(AK340="","",IF(AK340&gt;0,COUNT($AG$2:AG340),""))</f>
        <v/>
      </c>
      <c r="AG340" s="25" t="str">
        <f t="shared" si="163"/>
        <v/>
      </c>
      <c r="AH340" s="25" t="str">
        <f t="shared" si="164"/>
        <v/>
      </c>
      <c r="AI340" s="25" t="str">
        <f t="shared" si="165"/>
        <v/>
      </c>
      <c r="AJ340" s="25" t="str">
        <f t="shared" si="166"/>
        <v/>
      </c>
      <c r="AK340" s="25" t="str">
        <f t="shared" si="167"/>
        <v/>
      </c>
      <c r="AL340" s="25" t="str">
        <f t="shared" si="168"/>
        <v/>
      </c>
      <c r="AM340" s="25" t="str">
        <f t="shared" si="169"/>
        <v/>
      </c>
      <c r="AN340" s="25" t="str">
        <f t="shared" si="170"/>
        <v/>
      </c>
      <c r="AO340" s="25" t="str">
        <f t="shared" si="171"/>
        <v/>
      </c>
      <c r="AP340" s="25" t="str">
        <f t="shared" si="172"/>
        <v/>
      </c>
      <c r="AQ340" s="25" t="str">
        <f t="shared" si="173"/>
        <v/>
      </c>
      <c r="AR340" s="25" t="str">
        <f t="shared" si="174"/>
        <v/>
      </c>
      <c r="AS340" s="25" t="str">
        <f t="shared" si="175"/>
        <v/>
      </c>
      <c r="AT340" s="25" t="str">
        <f t="shared" si="176"/>
        <v/>
      </c>
      <c r="AU340" s="25" t="str">
        <f t="shared" si="177"/>
        <v/>
      </c>
      <c r="AV340" s="25" t="str">
        <f t="shared" si="178"/>
        <v/>
      </c>
      <c r="AX340" t="str">
        <f>IF(BC340="","",IF(BC340&gt;0,COUNT($AY$2:AY340),""))</f>
        <v/>
      </c>
      <c r="AY340" s="25" t="str">
        <f t="shared" si="179"/>
        <v/>
      </c>
      <c r="AZ340" s="25" t="str">
        <f t="shared" si="180"/>
        <v/>
      </c>
      <c r="BA340" s="25" t="str">
        <f t="shared" si="181"/>
        <v/>
      </c>
      <c r="BB340" s="25" t="str">
        <f t="shared" si="182"/>
        <v/>
      </c>
      <c r="BC340" s="25" t="str">
        <f t="shared" si="183"/>
        <v/>
      </c>
      <c r="BD340" s="25" t="str">
        <f t="shared" si="184"/>
        <v/>
      </c>
      <c r="BE340" s="25" t="str">
        <f t="shared" si="185"/>
        <v/>
      </c>
      <c r="BF340" s="25" t="str">
        <f t="shared" si="186"/>
        <v/>
      </c>
      <c r="BG340" s="25" t="str">
        <f t="shared" si="187"/>
        <v/>
      </c>
      <c r="BH340" s="25" t="str">
        <f t="shared" si="188"/>
        <v/>
      </c>
      <c r="BI340" s="25" t="str">
        <f t="shared" si="189"/>
        <v/>
      </c>
      <c r="BJ340" s="25" t="str">
        <f t="shared" si="190"/>
        <v/>
      </c>
      <c r="BK340" s="25" t="str">
        <f t="shared" si="191"/>
        <v/>
      </c>
      <c r="BL340" s="25" t="str">
        <f t="shared" si="192"/>
        <v/>
      </c>
      <c r="BM340" s="25" t="str">
        <f t="shared" si="193"/>
        <v/>
      </c>
      <c r="BN340" s="25" t="str">
        <f t="shared" si="194"/>
        <v/>
      </c>
    </row>
    <row r="341" spans="1:66" ht="45" x14ac:dyDescent="0.25">
      <c r="A341" s="20" t="str">
        <f>IF('S.D. Paste sheet'!A341="","",'S.D. Paste sheet'!A341)</f>
        <v/>
      </c>
      <c r="B341" s="20" t="str">
        <f>IF('S.D. Paste sheet'!B341="","",'S.D. Paste sheet'!B341)</f>
        <v/>
      </c>
      <c r="C341" s="20" t="str">
        <f>IF('S.D. Paste sheet'!C341="","",'S.D. Paste sheet'!C341)</f>
        <v/>
      </c>
      <c r="D341" s="20" t="str">
        <f>IF('S.D. Paste sheet'!D341="","",'S.D. Paste sheet'!D341)</f>
        <v/>
      </c>
      <c r="E341" s="20" t="str">
        <f>IF('S.D. Paste sheet'!E341="","",UPPER('S.D. Paste sheet'!E341))</f>
        <v/>
      </c>
      <c r="F341" s="20" t="str">
        <f>IF('S.D. Paste sheet'!F341="","",'S.D. Paste sheet'!F341)</f>
        <v/>
      </c>
      <c r="G341" s="20" t="str">
        <f>IF('S.D. Paste sheet'!G341="","",UPPER('S.D. Paste sheet'!G341))</f>
        <v/>
      </c>
      <c r="H341" s="20" t="str">
        <f>IF('S.D. Paste sheet'!H341="","",UPPER('S.D. Paste sheet'!H341))</f>
        <v/>
      </c>
      <c r="I341" s="20" t="str">
        <f>IF('S.D. Paste sheet'!I341="","",'S.D. Paste sheet'!I341)</f>
        <v/>
      </c>
      <c r="J341" s="20" t="str">
        <f>IF('S.D. Paste sheet'!J341="","",'S.D. Paste sheet'!J341)</f>
        <v/>
      </c>
      <c r="K341" s="20" t="str">
        <f>IF('S.D. Paste sheet'!K341="","",'S.D. Paste sheet'!K341)</f>
        <v/>
      </c>
      <c r="L341" s="20" t="str">
        <f>IF('S.D. Paste sheet'!L341="","",'S.D. Paste sheet'!L341)</f>
        <v/>
      </c>
      <c r="M341" s="20" t="str">
        <f>IF('S.D. Paste sheet'!M341="","",'S.D. Paste sheet'!M341)</f>
        <v/>
      </c>
      <c r="N341" s="20" t="str">
        <f>IF('S.D. Paste sheet'!N341="","",'S.D. Paste sheet'!N341)</f>
        <v/>
      </c>
      <c r="O341" s="20" t="str">
        <f>IF('S.D. Paste sheet'!O341="","",'S.D. Paste sheet'!O341)</f>
        <v>OBC</v>
      </c>
      <c r="P341" s="20" t="str">
        <f>IF('S.D. Paste sheet'!P341="","",'S.D. Paste sheet'!P341)</f>
        <v>Hindu</v>
      </c>
      <c r="Q341" s="20" t="str">
        <f>IF('S.D. Paste sheet'!Q341="","",'S.D. Paste sheet'!Q341)</f>
        <v/>
      </c>
      <c r="R341" s="20" t="str">
        <f>IF('S.D. Paste sheet'!R341="","",'S.D. Paste sheet'!R341)</f>
        <v>MAHATMA GANDHI GOVT. SCHOOL BAR (214110)</v>
      </c>
      <c r="S341" s="20">
        <f>IF('S.D. Paste sheet'!S341="","",'S.D. Paste sheet'!S341)</f>
        <v>8200204302</v>
      </c>
      <c r="T341" s="20" t="str">
        <f>IF('S.D. Paste sheet'!T341="","",'S.D. Paste sheet'!T341)</f>
        <v>XXXX5837</v>
      </c>
      <c r="U341" s="20" t="str">
        <f>IF('S.D. Paste sheet'!U341="","",'S.D. Paste sheet'!U341)</f>
        <v/>
      </c>
      <c r="V341" s="20">
        <f>IF('S.D. Paste sheet'!V341="","",'S.D. Paste sheet'!V341)</f>
        <v>9829114826</v>
      </c>
      <c r="W341" s="20" t="str">
        <f>IF('S.D. Paste sheet'!W341="","",'S.D. Paste sheet'!W341)</f>
        <v>JHOONTHA KA BADIYA,RAIPUR,KJOONTHA KA BADIYA,306105</v>
      </c>
      <c r="X341" s="20">
        <f>IF('S.D. Paste sheet'!X341="","",'S.D. Paste sheet'!X341)</f>
        <v>48000</v>
      </c>
      <c r="Y341" s="20" t="str">
        <f>IF('S.D. Paste sheet'!Y341="","",'S.D. Paste sheet'!Y341)</f>
        <v>N</v>
      </c>
      <c r="Z341" s="20" t="str">
        <f>IF('S.D. Paste sheet'!Z341="","",'S.D. Paste sheet'!Z341)</f>
        <v>N</v>
      </c>
      <c r="AA341" s="20" t="str">
        <f>IF('S.D. Paste sheet'!AA341="","",'S.D. Paste sheet'!AA341)</f>
        <v>No</v>
      </c>
      <c r="AB341" s="20">
        <f>IF('S.D. Paste sheet'!AB341="","",'S.D. Paste sheet'!AB341)</f>
        <v>18</v>
      </c>
      <c r="AC341" s="20" t="str">
        <f>IF('S.D. Paste sheet'!AC341="","",'S.D. Paste sheet'!AC341)</f>
        <v>None</v>
      </c>
      <c r="AD341" s="20">
        <f>IF('S.D. Paste sheet'!AD341="","",'S.D. Paste sheet'!AD341)</f>
        <v>16</v>
      </c>
      <c r="AE341" s="28"/>
      <c r="AF341" t="str">
        <f>IF(AK341="","",IF(AK341&gt;0,COUNT($AG$2:AG341),""))</f>
        <v/>
      </c>
      <c r="AG341" s="25" t="str">
        <f t="shared" si="163"/>
        <v/>
      </c>
      <c r="AH341" s="25" t="str">
        <f t="shared" si="164"/>
        <v/>
      </c>
      <c r="AI341" s="25" t="str">
        <f t="shared" si="165"/>
        <v/>
      </c>
      <c r="AJ341" s="25" t="str">
        <f t="shared" si="166"/>
        <v/>
      </c>
      <c r="AK341" s="25" t="str">
        <f t="shared" si="167"/>
        <v/>
      </c>
      <c r="AL341" s="25" t="str">
        <f t="shared" si="168"/>
        <v/>
      </c>
      <c r="AM341" s="25" t="str">
        <f t="shared" si="169"/>
        <v/>
      </c>
      <c r="AN341" s="25" t="str">
        <f t="shared" si="170"/>
        <v/>
      </c>
      <c r="AO341" s="25" t="str">
        <f t="shared" si="171"/>
        <v/>
      </c>
      <c r="AP341" s="25" t="str">
        <f t="shared" si="172"/>
        <v/>
      </c>
      <c r="AQ341" s="25" t="str">
        <f t="shared" si="173"/>
        <v/>
      </c>
      <c r="AR341" s="25" t="str">
        <f t="shared" si="174"/>
        <v/>
      </c>
      <c r="AS341" s="25" t="str">
        <f t="shared" si="175"/>
        <v/>
      </c>
      <c r="AT341" s="25" t="str">
        <f t="shared" si="176"/>
        <v/>
      </c>
      <c r="AU341" s="25" t="str">
        <f t="shared" si="177"/>
        <v/>
      </c>
      <c r="AV341" s="25" t="str">
        <f t="shared" si="178"/>
        <v/>
      </c>
      <c r="AX341" t="str">
        <f>IF(BC341="","",IF(BC341&gt;0,COUNT($AY$2:AY341),""))</f>
        <v/>
      </c>
      <c r="AY341" s="25" t="str">
        <f t="shared" si="179"/>
        <v/>
      </c>
      <c r="AZ341" s="25" t="str">
        <f t="shared" si="180"/>
        <v/>
      </c>
      <c r="BA341" s="25" t="str">
        <f t="shared" si="181"/>
        <v/>
      </c>
      <c r="BB341" s="25" t="str">
        <f t="shared" si="182"/>
        <v/>
      </c>
      <c r="BC341" s="25" t="str">
        <f t="shared" si="183"/>
        <v/>
      </c>
      <c r="BD341" s="25" t="str">
        <f t="shared" si="184"/>
        <v/>
      </c>
      <c r="BE341" s="25" t="str">
        <f t="shared" si="185"/>
        <v/>
      </c>
      <c r="BF341" s="25" t="str">
        <f t="shared" si="186"/>
        <v/>
      </c>
      <c r="BG341" s="25" t="str">
        <f t="shared" si="187"/>
        <v/>
      </c>
      <c r="BH341" s="25" t="str">
        <f t="shared" si="188"/>
        <v/>
      </c>
      <c r="BI341" s="25" t="str">
        <f t="shared" si="189"/>
        <v/>
      </c>
      <c r="BJ341" s="25" t="str">
        <f t="shared" si="190"/>
        <v/>
      </c>
      <c r="BK341" s="25" t="str">
        <f t="shared" si="191"/>
        <v/>
      </c>
      <c r="BL341" s="25" t="str">
        <f t="shared" si="192"/>
        <v/>
      </c>
      <c r="BM341" s="25" t="str">
        <f t="shared" si="193"/>
        <v/>
      </c>
      <c r="BN341" s="25" t="str">
        <f t="shared" si="194"/>
        <v/>
      </c>
    </row>
    <row r="342" spans="1:66" ht="30" x14ac:dyDescent="0.25">
      <c r="A342" s="20" t="str">
        <f>IF('S.D. Paste sheet'!A342="","",'S.D. Paste sheet'!A342)</f>
        <v/>
      </c>
      <c r="B342" s="20" t="str">
        <f>IF('S.D. Paste sheet'!B342="","",'S.D. Paste sheet'!B342)</f>
        <v/>
      </c>
      <c r="C342" s="20" t="str">
        <f>IF('S.D. Paste sheet'!C342="","",'S.D. Paste sheet'!C342)</f>
        <v/>
      </c>
      <c r="D342" s="20" t="str">
        <f>IF('S.D. Paste sheet'!D342="","",'S.D. Paste sheet'!D342)</f>
        <v/>
      </c>
      <c r="E342" s="20" t="str">
        <f>IF('S.D. Paste sheet'!E342="","",UPPER('S.D. Paste sheet'!E342))</f>
        <v/>
      </c>
      <c r="F342" s="20" t="str">
        <f>IF('S.D. Paste sheet'!F342="","",'S.D. Paste sheet'!F342)</f>
        <v/>
      </c>
      <c r="G342" s="20" t="str">
        <f>IF('S.D. Paste sheet'!G342="","",UPPER('S.D. Paste sheet'!G342))</f>
        <v/>
      </c>
      <c r="H342" s="20" t="str">
        <f>IF('S.D. Paste sheet'!H342="","",UPPER('S.D. Paste sheet'!H342))</f>
        <v/>
      </c>
      <c r="I342" s="20" t="str">
        <f>IF('S.D. Paste sheet'!I342="","",'S.D. Paste sheet'!I342)</f>
        <v/>
      </c>
      <c r="J342" s="20" t="str">
        <f>IF('S.D. Paste sheet'!J342="","",'S.D. Paste sheet'!J342)</f>
        <v/>
      </c>
      <c r="K342" s="20" t="str">
        <f>IF('S.D. Paste sheet'!K342="","",'S.D. Paste sheet'!K342)</f>
        <v/>
      </c>
      <c r="L342" s="20" t="str">
        <f>IF('S.D. Paste sheet'!L342="","",'S.D. Paste sheet'!L342)</f>
        <v/>
      </c>
      <c r="M342" s="20" t="str">
        <f>IF('S.D. Paste sheet'!M342="","",'S.D. Paste sheet'!M342)</f>
        <v/>
      </c>
      <c r="N342" s="20" t="str">
        <f>IF('S.D. Paste sheet'!N342="","",'S.D. Paste sheet'!N342)</f>
        <v/>
      </c>
      <c r="O342" s="20" t="str">
        <f>IF('S.D. Paste sheet'!O342="","",'S.D. Paste sheet'!O342)</f>
        <v>OBC</v>
      </c>
      <c r="P342" s="20" t="str">
        <f>IF('S.D. Paste sheet'!P342="","",'S.D. Paste sheet'!P342)</f>
        <v>Muslim</v>
      </c>
      <c r="Q342" s="20" t="str">
        <f>IF('S.D. Paste sheet'!Q342="","",'S.D. Paste sheet'!Q342)</f>
        <v/>
      </c>
      <c r="R342" s="20" t="str">
        <f>IF('S.D. Paste sheet'!R342="","",'S.D. Paste sheet'!R342)</f>
        <v>MAHATMA GANDHI GOVT. SCHOOL BAR (214110)</v>
      </c>
      <c r="S342" s="20">
        <f>IF('S.D. Paste sheet'!S342="","",'S.D. Paste sheet'!S342)</f>
        <v>8200204302</v>
      </c>
      <c r="T342" s="20" t="str">
        <f>IF('S.D. Paste sheet'!T342="","",'S.D. Paste sheet'!T342)</f>
        <v>XXXX9592</v>
      </c>
      <c r="U342" s="20" t="str">
        <f>IF('S.D. Paste sheet'!U342="","",'S.D. Paste sheet'!U342)</f>
        <v/>
      </c>
      <c r="V342" s="20">
        <f>IF('S.D. Paste sheet'!V342="","",'S.D. Paste sheet'!V342)</f>
        <v>8955980539</v>
      </c>
      <c r="W342" s="20" t="str">
        <f>IF('S.D. Paste sheet'!W342="","",'S.D. Paste sheet'!W342)</f>
        <v>KANPURA,RAIPUR,KANPURA,306105</v>
      </c>
      <c r="X342" s="20">
        <f>IF('S.D. Paste sheet'!X342="","",'S.D. Paste sheet'!X342)</f>
        <v>40000</v>
      </c>
      <c r="Y342" s="20" t="str">
        <f>IF('S.D. Paste sheet'!Y342="","",'S.D. Paste sheet'!Y342)</f>
        <v>N</v>
      </c>
      <c r="Z342" s="20" t="str">
        <f>IF('S.D. Paste sheet'!Z342="","",'S.D. Paste sheet'!Z342)</f>
        <v>N</v>
      </c>
      <c r="AA342" s="20" t="str">
        <f>IF('S.D. Paste sheet'!AA342="","",'S.D. Paste sheet'!AA342)</f>
        <v>Yes</v>
      </c>
      <c r="AB342" s="20">
        <f>IF('S.D. Paste sheet'!AB342="","",'S.D. Paste sheet'!AB342)</f>
        <v>17</v>
      </c>
      <c r="AC342" s="20" t="str">
        <f>IF('S.D. Paste sheet'!AC342="","",'S.D. Paste sheet'!AC342)</f>
        <v>None</v>
      </c>
      <c r="AD342" s="20">
        <f>IF('S.D. Paste sheet'!AD342="","",'S.D. Paste sheet'!AD342)</f>
        <v>20</v>
      </c>
      <c r="AE342" s="28"/>
      <c r="AF342" t="str">
        <f>IF(AK342="","",IF(AK342&gt;0,COUNT($AG$2:AG342),""))</f>
        <v/>
      </c>
      <c r="AG342" s="25" t="str">
        <f t="shared" si="163"/>
        <v/>
      </c>
      <c r="AH342" s="25" t="str">
        <f t="shared" si="164"/>
        <v/>
      </c>
      <c r="AI342" s="25" t="str">
        <f t="shared" si="165"/>
        <v/>
      </c>
      <c r="AJ342" s="25" t="str">
        <f t="shared" si="166"/>
        <v/>
      </c>
      <c r="AK342" s="25" t="str">
        <f t="shared" si="167"/>
        <v/>
      </c>
      <c r="AL342" s="25" t="str">
        <f t="shared" si="168"/>
        <v/>
      </c>
      <c r="AM342" s="25" t="str">
        <f t="shared" si="169"/>
        <v/>
      </c>
      <c r="AN342" s="25" t="str">
        <f t="shared" si="170"/>
        <v/>
      </c>
      <c r="AO342" s="25" t="str">
        <f t="shared" si="171"/>
        <v/>
      </c>
      <c r="AP342" s="25" t="str">
        <f t="shared" si="172"/>
        <v/>
      </c>
      <c r="AQ342" s="25" t="str">
        <f t="shared" si="173"/>
        <v/>
      </c>
      <c r="AR342" s="25" t="str">
        <f t="shared" si="174"/>
        <v/>
      </c>
      <c r="AS342" s="25" t="str">
        <f t="shared" si="175"/>
        <v/>
      </c>
      <c r="AT342" s="25" t="str">
        <f t="shared" si="176"/>
        <v/>
      </c>
      <c r="AU342" s="25" t="str">
        <f t="shared" si="177"/>
        <v/>
      </c>
      <c r="AV342" s="25" t="str">
        <f t="shared" si="178"/>
        <v/>
      </c>
      <c r="AX342" t="str">
        <f>IF(BC342="","",IF(BC342&gt;0,COUNT($AY$2:AY342),""))</f>
        <v/>
      </c>
      <c r="AY342" s="25" t="str">
        <f t="shared" si="179"/>
        <v/>
      </c>
      <c r="AZ342" s="25" t="str">
        <f t="shared" si="180"/>
        <v/>
      </c>
      <c r="BA342" s="25" t="str">
        <f t="shared" si="181"/>
        <v/>
      </c>
      <c r="BB342" s="25" t="str">
        <f t="shared" si="182"/>
        <v/>
      </c>
      <c r="BC342" s="25" t="str">
        <f t="shared" si="183"/>
        <v/>
      </c>
      <c r="BD342" s="25" t="str">
        <f t="shared" si="184"/>
        <v/>
      </c>
      <c r="BE342" s="25" t="str">
        <f t="shared" si="185"/>
        <v/>
      </c>
      <c r="BF342" s="25" t="str">
        <f t="shared" si="186"/>
        <v/>
      </c>
      <c r="BG342" s="25" t="str">
        <f t="shared" si="187"/>
        <v/>
      </c>
      <c r="BH342" s="25" t="str">
        <f t="shared" si="188"/>
        <v/>
      </c>
      <c r="BI342" s="25" t="str">
        <f t="shared" si="189"/>
        <v/>
      </c>
      <c r="BJ342" s="25" t="str">
        <f t="shared" si="190"/>
        <v/>
      </c>
      <c r="BK342" s="25" t="str">
        <f t="shared" si="191"/>
        <v/>
      </c>
      <c r="BL342" s="25" t="str">
        <f t="shared" si="192"/>
        <v/>
      </c>
      <c r="BM342" s="25" t="str">
        <f t="shared" si="193"/>
        <v/>
      </c>
      <c r="BN342" s="25" t="str">
        <f t="shared" si="194"/>
        <v/>
      </c>
    </row>
    <row r="343" spans="1:66" ht="30" x14ac:dyDescent="0.25">
      <c r="A343" s="20" t="str">
        <f>IF('S.D. Paste sheet'!A343="","",'S.D. Paste sheet'!A343)</f>
        <v/>
      </c>
      <c r="B343" s="20" t="str">
        <f>IF('S.D. Paste sheet'!B343="","",'S.D. Paste sheet'!B343)</f>
        <v/>
      </c>
      <c r="C343" s="20" t="str">
        <f>IF('S.D. Paste sheet'!C343="","",'S.D. Paste sheet'!C343)</f>
        <v/>
      </c>
      <c r="D343" s="20" t="str">
        <f>IF('S.D. Paste sheet'!D343="","",'S.D. Paste sheet'!D343)</f>
        <v/>
      </c>
      <c r="E343" s="20" t="str">
        <f>IF('S.D. Paste sheet'!E343="","",UPPER('S.D. Paste sheet'!E343))</f>
        <v/>
      </c>
      <c r="F343" s="20" t="str">
        <f>IF('S.D. Paste sheet'!F343="","",'S.D. Paste sheet'!F343)</f>
        <v/>
      </c>
      <c r="G343" s="20" t="str">
        <f>IF('S.D. Paste sheet'!G343="","",UPPER('S.D. Paste sheet'!G343))</f>
        <v/>
      </c>
      <c r="H343" s="20" t="str">
        <f>IF('S.D. Paste sheet'!H343="","",UPPER('S.D. Paste sheet'!H343))</f>
        <v/>
      </c>
      <c r="I343" s="20" t="str">
        <f>IF('S.D. Paste sheet'!I343="","",'S.D. Paste sheet'!I343)</f>
        <v/>
      </c>
      <c r="J343" s="20" t="str">
        <f>IF('S.D. Paste sheet'!J343="","",'S.D. Paste sheet'!J343)</f>
        <v/>
      </c>
      <c r="K343" s="20" t="str">
        <f>IF('S.D. Paste sheet'!K343="","",'S.D. Paste sheet'!K343)</f>
        <v/>
      </c>
      <c r="L343" s="20" t="str">
        <f>IF('S.D. Paste sheet'!L343="","",'S.D. Paste sheet'!L343)</f>
        <v/>
      </c>
      <c r="M343" s="20" t="str">
        <f>IF('S.D. Paste sheet'!M343="","",'S.D. Paste sheet'!M343)</f>
        <v/>
      </c>
      <c r="N343" s="20" t="str">
        <f>IF('S.D. Paste sheet'!N343="","",'S.D. Paste sheet'!N343)</f>
        <v/>
      </c>
      <c r="O343" s="20" t="str">
        <f>IF('S.D. Paste sheet'!O343="","",'S.D. Paste sheet'!O343)</f>
        <v>OBC</v>
      </c>
      <c r="P343" s="20" t="str">
        <f>IF('S.D. Paste sheet'!P343="","",'S.D. Paste sheet'!P343)</f>
        <v>Hindu</v>
      </c>
      <c r="Q343" s="20" t="str">
        <f>IF('S.D. Paste sheet'!Q343="","",'S.D. Paste sheet'!Q343)</f>
        <v/>
      </c>
      <c r="R343" s="20" t="str">
        <f>IF('S.D. Paste sheet'!R343="","",'S.D. Paste sheet'!R343)</f>
        <v>MAHATMA GANDHI GOVT. SCHOOL BAR (214110)</v>
      </c>
      <c r="S343" s="20">
        <f>IF('S.D. Paste sheet'!S343="","",'S.D. Paste sheet'!S343)</f>
        <v>8200204302</v>
      </c>
      <c r="T343" s="20" t="str">
        <f>IF('S.D. Paste sheet'!T343="","",'S.D. Paste sheet'!T343)</f>
        <v>XXXX6117</v>
      </c>
      <c r="U343" s="20" t="str">
        <f>IF('S.D. Paste sheet'!U343="","",'S.D. Paste sheet'!U343)</f>
        <v/>
      </c>
      <c r="V343" s="20">
        <f>IF('S.D. Paste sheet'!V343="","",'S.D. Paste sheet'!V343)</f>
        <v>9887083039</v>
      </c>
      <c r="W343" s="20" t="str">
        <f>IF('S.D. Paste sheet'!W343="","",'S.D. Paste sheet'!W343)</f>
        <v>LUCKY TALAB,RAIPUR,RAIPUR,306105</v>
      </c>
      <c r="X343" s="20">
        <f>IF('S.D. Paste sheet'!X343="","",'S.D. Paste sheet'!X343)</f>
        <v>48000</v>
      </c>
      <c r="Y343" s="20" t="str">
        <f>IF('S.D. Paste sheet'!Y343="","",'S.D. Paste sheet'!Y343)</f>
        <v>N</v>
      </c>
      <c r="Z343" s="20" t="str">
        <f>IF('S.D. Paste sheet'!Z343="","",'S.D. Paste sheet'!Z343)</f>
        <v>N</v>
      </c>
      <c r="AA343" s="20" t="str">
        <f>IF('S.D. Paste sheet'!AA343="","",'S.D. Paste sheet'!AA343)</f>
        <v>No</v>
      </c>
      <c r="AB343" s="20">
        <f>IF('S.D. Paste sheet'!AB343="","",'S.D. Paste sheet'!AB343)</f>
        <v>15</v>
      </c>
      <c r="AC343" s="20" t="str">
        <f>IF('S.D. Paste sheet'!AC343="","",'S.D. Paste sheet'!AC343)</f>
        <v>None</v>
      </c>
      <c r="AD343" s="20">
        <f>IF('S.D. Paste sheet'!AD343="","",'S.D. Paste sheet'!AD343)</f>
        <v>5</v>
      </c>
      <c r="AE343" s="28"/>
      <c r="AF343" t="str">
        <f>IF(AK343="","",IF(AK343&gt;0,COUNT($AG$2:AG343),""))</f>
        <v/>
      </c>
      <c r="AG343" s="25" t="str">
        <f t="shared" si="163"/>
        <v/>
      </c>
      <c r="AH343" s="25" t="str">
        <f t="shared" si="164"/>
        <v/>
      </c>
      <c r="AI343" s="25" t="str">
        <f t="shared" si="165"/>
        <v/>
      </c>
      <c r="AJ343" s="25" t="str">
        <f t="shared" si="166"/>
        <v/>
      </c>
      <c r="AK343" s="25" t="str">
        <f t="shared" si="167"/>
        <v/>
      </c>
      <c r="AL343" s="25" t="str">
        <f t="shared" si="168"/>
        <v/>
      </c>
      <c r="AM343" s="25" t="str">
        <f t="shared" si="169"/>
        <v/>
      </c>
      <c r="AN343" s="25" t="str">
        <f t="shared" si="170"/>
        <v/>
      </c>
      <c r="AO343" s="25" t="str">
        <f t="shared" si="171"/>
        <v/>
      </c>
      <c r="AP343" s="25" t="str">
        <f t="shared" si="172"/>
        <v/>
      </c>
      <c r="AQ343" s="25" t="str">
        <f t="shared" si="173"/>
        <v/>
      </c>
      <c r="AR343" s="25" t="str">
        <f t="shared" si="174"/>
        <v/>
      </c>
      <c r="AS343" s="25" t="str">
        <f t="shared" si="175"/>
        <v/>
      </c>
      <c r="AT343" s="25" t="str">
        <f t="shared" si="176"/>
        <v/>
      </c>
      <c r="AU343" s="25" t="str">
        <f t="shared" si="177"/>
        <v/>
      </c>
      <c r="AV343" s="25" t="str">
        <f t="shared" si="178"/>
        <v/>
      </c>
      <c r="AX343" t="str">
        <f>IF(BC343="","",IF(BC343&gt;0,COUNT($AY$2:AY343),""))</f>
        <v/>
      </c>
      <c r="AY343" s="25" t="str">
        <f t="shared" si="179"/>
        <v/>
      </c>
      <c r="AZ343" s="25" t="str">
        <f t="shared" si="180"/>
        <v/>
      </c>
      <c r="BA343" s="25" t="str">
        <f t="shared" si="181"/>
        <v/>
      </c>
      <c r="BB343" s="25" t="str">
        <f t="shared" si="182"/>
        <v/>
      </c>
      <c r="BC343" s="25" t="str">
        <f t="shared" si="183"/>
        <v/>
      </c>
      <c r="BD343" s="25" t="str">
        <f t="shared" si="184"/>
        <v/>
      </c>
      <c r="BE343" s="25" t="str">
        <f t="shared" si="185"/>
        <v/>
      </c>
      <c r="BF343" s="25" t="str">
        <f t="shared" si="186"/>
        <v/>
      </c>
      <c r="BG343" s="25" t="str">
        <f t="shared" si="187"/>
        <v/>
      </c>
      <c r="BH343" s="25" t="str">
        <f t="shared" si="188"/>
        <v/>
      </c>
      <c r="BI343" s="25" t="str">
        <f t="shared" si="189"/>
        <v/>
      </c>
      <c r="BJ343" s="25" t="str">
        <f t="shared" si="190"/>
        <v/>
      </c>
      <c r="BK343" s="25" t="str">
        <f t="shared" si="191"/>
        <v/>
      </c>
      <c r="BL343" s="25" t="str">
        <f t="shared" si="192"/>
        <v/>
      </c>
      <c r="BM343" s="25" t="str">
        <f t="shared" si="193"/>
        <v/>
      </c>
      <c r="BN343" s="25" t="str">
        <f t="shared" si="194"/>
        <v/>
      </c>
    </row>
    <row r="344" spans="1:66" ht="30" x14ac:dyDescent="0.25">
      <c r="A344" s="20" t="str">
        <f>IF('S.D. Paste sheet'!A344="","",'S.D. Paste sheet'!A344)</f>
        <v/>
      </c>
      <c r="B344" s="20" t="str">
        <f>IF('S.D. Paste sheet'!B344="","",'S.D. Paste sheet'!B344)</f>
        <v/>
      </c>
      <c r="C344" s="20" t="str">
        <f>IF('S.D. Paste sheet'!C344="","",'S.D. Paste sheet'!C344)</f>
        <v/>
      </c>
      <c r="D344" s="20" t="str">
        <f>IF('S.D. Paste sheet'!D344="","",'S.D. Paste sheet'!D344)</f>
        <v/>
      </c>
      <c r="E344" s="20" t="str">
        <f>IF('S.D. Paste sheet'!E344="","",UPPER('S.D. Paste sheet'!E344))</f>
        <v/>
      </c>
      <c r="F344" s="20" t="str">
        <f>IF('S.D. Paste sheet'!F344="","",'S.D. Paste sheet'!F344)</f>
        <v/>
      </c>
      <c r="G344" s="20" t="str">
        <f>IF('S.D. Paste sheet'!G344="","",UPPER('S.D. Paste sheet'!G344))</f>
        <v/>
      </c>
      <c r="H344" s="20" t="str">
        <f>IF('S.D. Paste sheet'!H344="","",UPPER('S.D. Paste sheet'!H344))</f>
        <v/>
      </c>
      <c r="I344" s="20" t="str">
        <f>IF('S.D. Paste sheet'!I344="","",'S.D. Paste sheet'!I344)</f>
        <v/>
      </c>
      <c r="J344" s="20" t="str">
        <f>IF('S.D. Paste sheet'!J344="","",'S.D. Paste sheet'!J344)</f>
        <v/>
      </c>
      <c r="K344" s="20" t="str">
        <f>IF('S.D. Paste sheet'!K344="","",'S.D. Paste sheet'!K344)</f>
        <v/>
      </c>
      <c r="L344" s="20" t="str">
        <f>IF('S.D. Paste sheet'!L344="","",'S.D. Paste sheet'!L344)</f>
        <v/>
      </c>
      <c r="M344" s="20" t="str">
        <f>IF('S.D. Paste sheet'!M344="","",'S.D. Paste sheet'!M344)</f>
        <v/>
      </c>
      <c r="N344" s="20" t="str">
        <f>IF('S.D. Paste sheet'!N344="","",'S.D. Paste sheet'!N344)</f>
        <v/>
      </c>
      <c r="O344" s="20" t="str">
        <f>IF('S.D. Paste sheet'!O344="","",'S.D. Paste sheet'!O344)</f>
        <v>OBC</v>
      </c>
      <c r="P344" s="20" t="str">
        <f>IF('S.D. Paste sheet'!P344="","",'S.D. Paste sheet'!P344)</f>
        <v>Muslim</v>
      </c>
      <c r="Q344" s="20" t="str">
        <f>IF('S.D. Paste sheet'!Q344="","",'S.D. Paste sheet'!Q344)</f>
        <v/>
      </c>
      <c r="R344" s="20" t="str">
        <f>IF('S.D. Paste sheet'!R344="","",'S.D. Paste sheet'!R344)</f>
        <v>MAHATMA GANDHI GOVT. SCHOOL BAR (214110)</v>
      </c>
      <c r="S344" s="20">
        <f>IF('S.D. Paste sheet'!S344="","",'S.D. Paste sheet'!S344)</f>
        <v>8200204302</v>
      </c>
      <c r="T344" s="20" t="str">
        <f>IF('S.D. Paste sheet'!T344="","",'S.D. Paste sheet'!T344)</f>
        <v>XXXX6383</v>
      </c>
      <c r="U344" s="20" t="str">
        <f>IF('S.D. Paste sheet'!U344="","",'S.D. Paste sheet'!U344)</f>
        <v>VRGNCCV</v>
      </c>
      <c r="V344" s="20">
        <f>IF('S.D. Paste sheet'!V344="","",'S.D. Paste sheet'!V344)</f>
        <v>9950943451</v>
      </c>
      <c r="W344" s="20" t="str">
        <f>IF('S.D. Paste sheet'!W344="","",'S.D. Paste sheet'!W344)</f>
        <v>Jodhpur road,Raipur,Bar,306105</v>
      </c>
      <c r="X344" s="20">
        <f>IF('S.D. Paste sheet'!X344="","",'S.D. Paste sheet'!X344)</f>
        <v>44000</v>
      </c>
      <c r="Y344" s="20" t="str">
        <f>IF('S.D. Paste sheet'!Y344="","",'S.D. Paste sheet'!Y344)</f>
        <v>N</v>
      </c>
      <c r="Z344" s="20" t="str">
        <f>IF('S.D. Paste sheet'!Z344="","",'S.D. Paste sheet'!Z344)</f>
        <v>N</v>
      </c>
      <c r="AA344" s="20" t="str">
        <f>IF('S.D. Paste sheet'!AA344="","",'S.D. Paste sheet'!AA344)</f>
        <v>Yes</v>
      </c>
      <c r="AB344" s="20">
        <f>IF('S.D. Paste sheet'!AB344="","",'S.D. Paste sheet'!AB344)</f>
        <v>14</v>
      </c>
      <c r="AC344" s="20" t="str">
        <f>IF('S.D. Paste sheet'!AC344="","",'S.D. Paste sheet'!AC344)</f>
        <v>None</v>
      </c>
      <c r="AD344" s="20">
        <f>IF('S.D. Paste sheet'!AD344="","",'S.D. Paste sheet'!AD344)</f>
        <v>0</v>
      </c>
      <c r="AE344" s="28"/>
      <c r="AF344" t="str">
        <f>IF(AK344="","",IF(AK344&gt;0,COUNT($AG$2:AG344),""))</f>
        <v/>
      </c>
      <c r="AG344" s="25" t="str">
        <f t="shared" si="163"/>
        <v/>
      </c>
      <c r="AH344" s="25" t="str">
        <f t="shared" si="164"/>
        <v/>
      </c>
      <c r="AI344" s="25" t="str">
        <f t="shared" si="165"/>
        <v/>
      </c>
      <c r="AJ344" s="25" t="str">
        <f t="shared" si="166"/>
        <v/>
      </c>
      <c r="AK344" s="25" t="str">
        <f t="shared" si="167"/>
        <v/>
      </c>
      <c r="AL344" s="25" t="str">
        <f t="shared" si="168"/>
        <v/>
      </c>
      <c r="AM344" s="25" t="str">
        <f t="shared" si="169"/>
        <v/>
      </c>
      <c r="AN344" s="25" t="str">
        <f t="shared" si="170"/>
        <v/>
      </c>
      <c r="AO344" s="25" t="str">
        <f t="shared" si="171"/>
        <v/>
      </c>
      <c r="AP344" s="25" t="str">
        <f t="shared" si="172"/>
        <v/>
      </c>
      <c r="AQ344" s="25" t="str">
        <f t="shared" si="173"/>
        <v/>
      </c>
      <c r="AR344" s="25" t="str">
        <f t="shared" si="174"/>
        <v/>
      </c>
      <c r="AS344" s="25" t="str">
        <f t="shared" si="175"/>
        <v/>
      </c>
      <c r="AT344" s="25" t="str">
        <f t="shared" si="176"/>
        <v/>
      </c>
      <c r="AU344" s="25" t="str">
        <f t="shared" si="177"/>
        <v/>
      </c>
      <c r="AV344" s="25" t="str">
        <f t="shared" si="178"/>
        <v/>
      </c>
      <c r="AX344" t="str">
        <f>IF(BC344="","",IF(BC344&gt;0,COUNT($AY$2:AY344),""))</f>
        <v/>
      </c>
      <c r="AY344" s="25" t="str">
        <f t="shared" si="179"/>
        <v/>
      </c>
      <c r="AZ344" s="25" t="str">
        <f t="shared" si="180"/>
        <v/>
      </c>
      <c r="BA344" s="25" t="str">
        <f t="shared" si="181"/>
        <v/>
      </c>
      <c r="BB344" s="25" t="str">
        <f t="shared" si="182"/>
        <v/>
      </c>
      <c r="BC344" s="25" t="str">
        <f t="shared" si="183"/>
        <v/>
      </c>
      <c r="BD344" s="25" t="str">
        <f t="shared" si="184"/>
        <v/>
      </c>
      <c r="BE344" s="25" t="str">
        <f t="shared" si="185"/>
        <v/>
      </c>
      <c r="BF344" s="25" t="str">
        <f t="shared" si="186"/>
        <v/>
      </c>
      <c r="BG344" s="25" t="str">
        <f t="shared" si="187"/>
        <v/>
      </c>
      <c r="BH344" s="25" t="str">
        <f t="shared" si="188"/>
        <v/>
      </c>
      <c r="BI344" s="25" t="str">
        <f t="shared" si="189"/>
        <v/>
      </c>
      <c r="BJ344" s="25" t="str">
        <f t="shared" si="190"/>
        <v/>
      </c>
      <c r="BK344" s="25" t="str">
        <f t="shared" si="191"/>
        <v/>
      </c>
      <c r="BL344" s="25" t="str">
        <f t="shared" si="192"/>
        <v/>
      </c>
      <c r="BM344" s="25" t="str">
        <f t="shared" si="193"/>
        <v/>
      </c>
      <c r="BN344" s="25" t="str">
        <f t="shared" si="194"/>
        <v/>
      </c>
    </row>
    <row r="345" spans="1:66" ht="30" x14ac:dyDescent="0.25">
      <c r="A345" s="20" t="str">
        <f>IF('S.D. Paste sheet'!A345="","",'S.D. Paste sheet'!A345)</f>
        <v/>
      </c>
      <c r="B345" s="20" t="str">
        <f>IF('S.D. Paste sheet'!B345="","",'S.D. Paste sheet'!B345)</f>
        <v/>
      </c>
      <c r="C345" s="20" t="str">
        <f>IF('S.D. Paste sheet'!C345="","",'S.D. Paste sheet'!C345)</f>
        <v/>
      </c>
      <c r="D345" s="20" t="str">
        <f>IF('S.D. Paste sheet'!D345="","",'S.D. Paste sheet'!D345)</f>
        <v/>
      </c>
      <c r="E345" s="20" t="str">
        <f>IF('S.D. Paste sheet'!E345="","",UPPER('S.D. Paste sheet'!E345))</f>
        <v/>
      </c>
      <c r="F345" s="20" t="str">
        <f>IF('S.D. Paste sheet'!F345="","",'S.D. Paste sheet'!F345)</f>
        <v/>
      </c>
      <c r="G345" s="20" t="str">
        <f>IF('S.D. Paste sheet'!G345="","",UPPER('S.D. Paste sheet'!G345))</f>
        <v/>
      </c>
      <c r="H345" s="20" t="str">
        <f>IF('S.D. Paste sheet'!H345="","",UPPER('S.D. Paste sheet'!H345))</f>
        <v/>
      </c>
      <c r="I345" s="20" t="str">
        <f>IF('S.D. Paste sheet'!I345="","",'S.D. Paste sheet'!I345)</f>
        <v/>
      </c>
      <c r="J345" s="20" t="str">
        <f>IF('S.D. Paste sheet'!J345="","",'S.D. Paste sheet'!J345)</f>
        <v/>
      </c>
      <c r="K345" s="20" t="str">
        <f>IF('S.D. Paste sheet'!K345="","",'S.D. Paste sheet'!K345)</f>
        <v/>
      </c>
      <c r="L345" s="20" t="str">
        <f>IF('S.D. Paste sheet'!L345="","",'S.D. Paste sheet'!L345)</f>
        <v/>
      </c>
      <c r="M345" s="20" t="str">
        <f>IF('S.D. Paste sheet'!M345="","",'S.D. Paste sheet'!M345)</f>
        <v/>
      </c>
      <c r="N345" s="20" t="str">
        <f>IF('S.D. Paste sheet'!N345="","",'S.D. Paste sheet'!N345)</f>
        <v/>
      </c>
      <c r="O345" s="20" t="str">
        <f>IF('S.D. Paste sheet'!O345="","",'S.D. Paste sheet'!O345)</f>
        <v>OBC</v>
      </c>
      <c r="P345" s="20" t="str">
        <f>IF('S.D. Paste sheet'!P345="","",'S.D. Paste sheet'!P345)</f>
        <v>Hindu</v>
      </c>
      <c r="Q345" s="20" t="str">
        <f>IF('S.D. Paste sheet'!Q345="","",'S.D. Paste sheet'!Q345)</f>
        <v/>
      </c>
      <c r="R345" s="20" t="str">
        <f>IF('S.D. Paste sheet'!R345="","",'S.D. Paste sheet'!R345)</f>
        <v>MAHATMA GANDHI GOVT. SCHOOL BAR (214110)</v>
      </c>
      <c r="S345" s="20">
        <f>IF('S.D. Paste sheet'!S345="","",'S.D. Paste sheet'!S345)</f>
        <v>8200204302</v>
      </c>
      <c r="T345" s="20" t="str">
        <f>IF('S.D. Paste sheet'!T345="","",'S.D. Paste sheet'!T345)</f>
        <v>XXXX7481</v>
      </c>
      <c r="U345" s="20" t="str">
        <f>IF('S.D. Paste sheet'!U345="","",'S.D. Paste sheet'!U345)</f>
        <v>VHOHRZR</v>
      </c>
      <c r="V345" s="20">
        <f>IF('S.D. Paste sheet'!V345="","",'S.D. Paste sheet'!V345)</f>
        <v>9950590397</v>
      </c>
      <c r="W345" s="20" t="str">
        <f>IF('S.D. Paste sheet'!W345="","",'S.D. Paste sheet'!W345)</f>
        <v>BHATIYO KA BERA BAR,RAIPUR,BAR,306105</v>
      </c>
      <c r="X345" s="20">
        <f>IF('S.D. Paste sheet'!X345="","",'S.D. Paste sheet'!X345)</f>
        <v>36000</v>
      </c>
      <c r="Y345" s="20" t="str">
        <f>IF('S.D. Paste sheet'!Y345="","",'S.D. Paste sheet'!Y345)</f>
        <v>N</v>
      </c>
      <c r="Z345" s="20" t="str">
        <f>IF('S.D. Paste sheet'!Z345="","",'S.D. Paste sheet'!Z345)</f>
        <v>Y</v>
      </c>
      <c r="AA345" s="20" t="str">
        <f>IF('S.D. Paste sheet'!AA345="","",'S.D. Paste sheet'!AA345)</f>
        <v>No</v>
      </c>
      <c r="AB345" s="20">
        <f>IF('S.D. Paste sheet'!AB345="","",'S.D. Paste sheet'!AB345)</f>
        <v>16</v>
      </c>
      <c r="AC345" s="20" t="str">
        <f>IF('S.D. Paste sheet'!AC345="","",'S.D. Paste sheet'!AC345)</f>
        <v>None</v>
      </c>
      <c r="AD345" s="20">
        <f>IF('S.D. Paste sheet'!AD345="","",'S.D. Paste sheet'!AD345)</f>
        <v>3</v>
      </c>
      <c r="AE345" s="28"/>
      <c r="AF345" t="str">
        <f>IF(AK345="","",IF(AK345&gt;0,COUNT($AG$2:AG345),""))</f>
        <v/>
      </c>
      <c r="AG345" s="25" t="str">
        <f t="shared" si="163"/>
        <v/>
      </c>
      <c r="AH345" s="25" t="str">
        <f t="shared" si="164"/>
        <v/>
      </c>
      <c r="AI345" s="25" t="str">
        <f t="shared" si="165"/>
        <v/>
      </c>
      <c r="AJ345" s="25" t="str">
        <f t="shared" si="166"/>
        <v/>
      </c>
      <c r="AK345" s="25" t="str">
        <f t="shared" si="167"/>
        <v/>
      </c>
      <c r="AL345" s="25" t="str">
        <f t="shared" si="168"/>
        <v/>
      </c>
      <c r="AM345" s="25" t="str">
        <f t="shared" si="169"/>
        <v/>
      </c>
      <c r="AN345" s="25" t="str">
        <f t="shared" si="170"/>
        <v/>
      </c>
      <c r="AO345" s="25" t="str">
        <f t="shared" si="171"/>
        <v/>
      </c>
      <c r="AP345" s="25" t="str">
        <f t="shared" si="172"/>
        <v/>
      </c>
      <c r="AQ345" s="25" t="str">
        <f t="shared" si="173"/>
        <v/>
      </c>
      <c r="AR345" s="25" t="str">
        <f t="shared" si="174"/>
        <v/>
      </c>
      <c r="AS345" s="25" t="str">
        <f t="shared" si="175"/>
        <v/>
      </c>
      <c r="AT345" s="25" t="str">
        <f t="shared" si="176"/>
        <v/>
      </c>
      <c r="AU345" s="25" t="str">
        <f t="shared" si="177"/>
        <v/>
      </c>
      <c r="AV345" s="25" t="str">
        <f t="shared" si="178"/>
        <v/>
      </c>
      <c r="AX345" t="str">
        <f>IF(BC345="","",IF(BC345&gt;0,COUNT($AY$2:AY345),""))</f>
        <v/>
      </c>
      <c r="AY345" s="25" t="str">
        <f t="shared" si="179"/>
        <v/>
      </c>
      <c r="AZ345" s="25" t="str">
        <f t="shared" si="180"/>
        <v/>
      </c>
      <c r="BA345" s="25" t="str">
        <f t="shared" si="181"/>
        <v/>
      </c>
      <c r="BB345" s="25" t="str">
        <f t="shared" si="182"/>
        <v/>
      </c>
      <c r="BC345" s="25" t="str">
        <f t="shared" si="183"/>
        <v/>
      </c>
      <c r="BD345" s="25" t="str">
        <f t="shared" si="184"/>
        <v/>
      </c>
      <c r="BE345" s="25" t="str">
        <f t="shared" si="185"/>
        <v/>
      </c>
      <c r="BF345" s="25" t="str">
        <f t="shared" si="186"/>
        <v/>
      </c>
      <c r="BG345" s="25" t="str">
        <f t="shared" si="187"/>
        <v/>
      </c>
      <c r="BH345" s="25" t="str">
        <f t="shared" si="188"/>
        <v/>
      </c>
      <c r="BI345" s="25" t="str">
        <f t="shared" si="189"/>
        <v/>
      </c>
      <c r="BJ345" s="25" t="str">
        <f t="shared" si="190"/>
        <v/>
      </c>
      <c r="BK345" s="25" t="str">
        <f t="shared" si="191"/>
        <v/>
      </c>
      <c r="BL345" s="25" t="str">
        <f t="shared" si="192"/>
        <v/>
      </c>
      <c r="BM345" s="25" t="str">
        <f t="shared" si="193"/>
        <v/>
      </c>
      <c r="BN345" s="25" t="str">
        <f t="shared" si="194"/>
        <v/>
      </c>
    </row>
    <row r="346" spans="1:66" ht="30" x14ac:dyDescent="0.25">
      <c r="A346" s="20" t="str">
        <f>IF('S.D. Paste sheet'!A346="","",'S.D. Paste sheet'!A346)</f>
        <v/>
      </c>
      <c r="B346" s="20" t="str">
        <f>IF('S.D. Paste sheet'!B346="","",'S.D. Paste sheet'!B346)</f>
        <v/>
      </c>
      <c r="C346" s="20" t="str">
        <f>IF('S.D. Paste sheet'!C346="","",'S.D. Paste sheet'!C346)</f>
        <v/>
      </c>
      <c r="D346" s="20" t="str">
        <f>IF('S.D. Paste sheet'!D346="","",'S.D. Paste sheet'!D346)</f>
        <v/>
      </c>
      <c r="E346" s="20" t="str">
        <f>IF('S.D. Paste sheet'!E346="","",UPPER('S.D. Paste sheet'!E346))</f>
        <v/>
      </c>
      <c r="F346" s="20" t="str">
        <f>IF('S.D. Paste sheet'!F346="","",'S.D. Paste sheet'!F346)</f>
        <v/>
      </c>
      <c r="G346" s="20" t="str">
        <f>IF('S.D. Paste sheet'!G346="","",UPPER('S.D. Paste sheet'!G346))</f>
        <v/>
      </c>
      <c r="H346" s="20" t="str">
        <f>IF('S.D. Paste sheet'!H346="","",UPPER('S.D. Paste sheet'!H346))</f>
        <v/>
      </c>
      <c r="I346" s="20" t="str">
        <f>IF('S.D. Paste sheet'!I346="","",'S.D. Paste sheet'!I346)</f>
        <v/>
      </c>
      <c r="J346" s="20" t="str">
        <f>IF('S.D. Paste sheet'!J346="","",'S.D. Paste sheet'!J346)</f>
        <v/>
      </c>
      <c r="K346" s="20" t="str">
        <f>IF('S.D. Paste sheet'!K346="","",'S.D. Paste sheet'!K346)</f>
        <v/>
      </c>
      <c r="L346" s="20" t="str">
        <f>IF('S.D. Paste sheet'!L346="","",'S.D. Paste sheet'!L346)</f>
        <v/>
      </c>
      <c r="M346" s="20" t="str">
        <f>IF('S.D. Paste sheet'!M346="","",'S.D. Paste sheet'!M346)</f>
        <v/>
      </c>
      <c r="N346" s="20" t="str">
        <f>IF('S.D. Paste sheet'!N346="","",'S.D. Paste sheet'!N346)</f>
        <v/>
      </c>
      <c r="O346" s="20" t="str">
        <f>IF('S.D. Paste sheet'!O346="","",'S.D. Paste sheet'!O346)</f>
        <v>SBC</v>
      </c>
      <c r="P346" s="20" t="str">
        <f>IF('S.D. Paste sheet'!P346="","",'S.D. Paste sheet'!P346)</f>
        <v>Hindu</v>
      </c>
      <c r="Q346" s="20" t="str">
        <f>IF('S.D. Paste sheet'!Q346="","",'S.D. Paste sheet'!Q346)</f>
        <v/>
      </c>
      <c r="R346" s="20" t="str">
        <f>IF('S.D. Paste sheet'!R346="","",'S.D. Paste sheet'!R346)</f>
        <v>MAHATMA GANDHI GOVT. SCHOOL BAR (214110)</v>
      </c>
      <c r="S346" s="20">
        <f>IF('S.D. Paste sheet'!S346="","",'S.D. Paste sheet'!S346)</f>
        <v>8200204302</v>
      </c>
      <c r="T346" s="20" t="str">
        <f>IF('S.D. Paste sheet'!T346="","",'S.D. Paste sheet'!T346)</f>
        <v>XXXX2700</v>
      </c>
      <c r="U346" s="20" t="str">
        <f>IF('S.D. Paste sheet'!U346="","",'S.D. Paste sheet'!U346)</f>
        <v>YWQBUKC</v>
      </c>
      <c r="V346" s="20">
        <f>IF('S.D. Paste sheet'!V346="","",'S.D. Paste sheet'!V346)</f>
        <v>9799837975</v>
      </c>
      <c r="W346" s="20" t="str">
        <f>IF('S.D. Paste sheet'!W346="","",'S.D. Paste sheet'!W346)</f>
        <v>gurjaro ka mohalla,Raipur,Bar,306105</v>
      </c>
      <c r="X346" s="20">
        <f>IF('S.D. Paste sheet'!X346="","",'S.D. Paste sheet'!X346)</f>
        <v>36000</v>
      </c>
      <c r="Y346" s="20" t="str">
        <f>IF('S.D. Paste sheet'!Y346="","",'S.D. Paste sheet'!Y346)</f>
        <v>N</v>
      </c>
      <c r="Z346" s="20" t="str">
        <f>IF('S.D. Paste sheet'!Z346="","",'S.D. Paste sheet'!Z346)</f>
        <v>Y</v>
      </c>
      <c r="AA346" s="20" t="str">
        <f>IF('S.D. Paste sheet'!AA346="","",'S.D. Paste sheet'!AA346)</f>
        <v>No</v>
      </c>
      <c r="AB346" s="20">
        <f>IF('S.D. Paste sheet'!AB346="","",'S.D. Paste sheet'!AB346)</f>
        <v>16</v>
      </c>
      <c r="AC346" s="20" t="str">
        <f>IF('S.D. Paste sheet'!AC346="","",'S.D. Paste sheet'!AC346)</f>
        <v>None</v>
      </c>
      <c r="AD346" s="20">
        <f>IF('S.D. Paste sheet'!AD346="","",'S.D. Paste sheet'!AD346)</f>
        <v>1</v>
      </c>
      <c r="AE346" s="28"/>
      <c r="AF346" t="str">
        <f>IF(AK346="","",IF(AK346&gt;0,COUNT($AG$2:AG346),""))</f>
        <v/>
      </c>
      <c r="AG346" s="25" t="str">
        <f t="shared" si="163"/>
        <v/>
      </c>
      <c r="AH346" s="25" t="str">
        <f t="shared" si="164"/>
        <v/>
      </c>
      <c r="AI346" s="25" t="str">
        <f t="shared" si="165"/>
        <v/>
      </c>
      <c r="AJ346" s="25" t="str">
        <f t="shared" si="166"/>
        <v/>
      </c>
      <c r="AK346" s="25" t="str">
        <f t="shared" si="167"/>
        <v/>
      </c>
      <c r="AL346" s="25" t="str">
        <f t="shared" si="168"/>
        <v/>
      </c>
      <c r="AM346" s="25" t="str">
        <f t="shared" si="169"/>
        <v/>
      </c>
      <c r="AN346" s="25" t="str">
        <f t="shared" si="170"/>
        <v/>
      </c>
      <c r="AO346" s="25" t="str">
        <f t="shared" si="171"/>
        <v/>
      </c>
      <c r="AP346" s="25" t="str">
        <f t="shared" si="172"/>
        <v/>
      </c>
      <c r="AQ346" s="25" t="str">
        <f t="shared" si="173"/>
        <v/>
      </c>
      <c r="AR346" s="25" t="str">
        <f t="shared" si="174"/>
        <v/>
      </c>
      <c r="AS346" s="25" t="str">
        <f t="shared" si="175"/>
        <v/>
      </c>
      <c r="AT346" s="25" t="str">
        <f t="shared" si="176"/>
        <v/>
      </c>
      <c r="AU346" s="25" t="str">
        <f t="shared" si="177"/>
        <v/>
      </c>
      <c r="AV346" s="25" t="str">
        <f t="shared" si="178"/>
        <v/>
      </c>
      <c r="AX346" t="str">
        <f>IF(BC346="","",IF(BC346&gt;0,COUNT($AY$2:AY346),""))</f>
        <v/>
      </c>
      <c r="AY346" s="25" t="str">
        <f t="shared" si="179"/>
        <v/>
      </c>
      <c r="AZ346" s="25" t="str">
        <f t="shared" si="180"/>
        <v/>
      </c>
      <c r="BA346" s="25" t="str">
        <f t="shared" si="181"/>
        <v/>
      </c>
      <c r="BB346" s="25" t="str">
        <f t="shared" si="182"/>
        <v/>
      </c>
      <c r="BC346" s="25" t="str">
        <f t="shared" si="183"/>
        <v/>
      </c>
      <c r="BD346" s="25" t="str">
        <f t="shared" si="184"/>
        <v/>
      </c>
      <c r="BE346" s="25" t="str">
        <f t="shared" si="185"/>
        <v/>
      </c>
      <c r="BF346" s="25" t="str">
        <f t="shared" si="186"/>
        <v/>
      </c>
      <c r="BG346" s="25" t="str">
        <f t="shared" si="187"/>
        <v/>
      </c>
      <c r="BH346" s="25" t="str">
        <f t="shared" si="188"/>
        <v/>
      </c>
      <c r="BI346" s="25" t="str">
        <f t="shared" si="189"/>
        <v/>
      </c>
      <c r="BJ346" s="25" t="str">
        <f t="shared" si="190"/>
        <v/>
      </c>
      <c r="BK346" s="25" t="str">
        <f t="shared" si="191"/>
        <v/>
      </c>
      <c r="BL346" s="25" t="str">
        <f t="shared" si="192"/>
        <v/>
      </c>
      <c r="BM346" s="25" t="str">
        <f t="shared" si="193"/>
        <v/>
      </c>
      <c r="BN346" s="25" t="str">
        <f t="shared" si="194"/>
        <v/>
      </c>
    </row>
    <row r="347" spans="1:66" ht="30" x14ac:dyDescent="0.25">
      <c r="A347" s="20" t="str">
        <f>IF('S.D. Paste sheet'!A347="","",'S.D. Paste sheet'!A347)</f>
        <v/>
      </c>
      <c r="B347" s="20" t="str">
        <f>IF('S.D. Paste sheet'!B347="","",'S.D. Paste sheet'!B347)</f>
        <v/>
      </c>
      <c r="C347" s="20" t="str">
        <f>IF('S.D. Paste sheet'!C347="","",'S.D. Paste sheet'!C347)</f>
        <v/>
      </c>
      <c r="D347" s="20" t="str">
        <f>IF('S.D. Paste sheet'!D347="","",'S.D. Paste sheet'!D347)</f>
        <v/>
      </c>
      <c r="E347" s="20" t="str">
        <f>IF('S.D. Paste sheet'!E347="","",UPPER('S.D. Paste sheet'!E347))</f>
        <v/>
      </c>
      <c r="F347" s="20" t="str">
        <f>IF('S.D. Paste sheet'!F347="","",'S.D. Paste sheet'!F347)</f>
        <v/>
      </c>
      <c r="G347" s="20" t="str">
        <f>IF('S.D. Paste sheet'!G347="","",UPPER('S.D. Paste sheet'!G347))</f>
        <v/>
      </c>
      <c r="H347" s="20" t="str">
        <f>IF('S.D. Paste sheet'!H347="","",UPPER('S.D. Paste sheet'!H347))</f>
        <v/>
      </c>
      <c r="I347" s="20" t="str">
        <f>IF('S.D. Paste sheet'!I347="","",'S.D. Paste sheet'!I347)</f>
        <v/>
      </c>
      <c r="J347" s="20" t="str">
        <f>IF('S.D. Paste sheet'!J347="","",'S.D. Paste sheet'!J347)</f>
        <v/>
      </c>
      <c r="K347" s="20" t="str">
        <f>IF('S.D. Paste sheet'!K347="","",'S.D. Paste sheet'!K347)</f>
        <v/>
      </c>
      <c r="L347" s="20" t="str">
        <f>IF('S.D. Paste sheet'!L347="","",'S.D. Paste sheet'!L347)</f>
        <v/>
      </c>
      <c r="M347" s="20" t="str">
        <f>IF('S.D. Paste sheet'!M347="","",'S.D. Paste sheet'!M347)</f>
        <v/>
      </c>
      <c r="N347" s="20" t="str">
        <f>IF('S.D. Paste sheet'!N347="","",'S.D. Paste sheet'!N347)</f>
        <v/>
      </c>
      <c r="O347" s="20" t="str">
        <f>IF('S.D. Paste sheet'!O347="","",'S.D. Paste sheet'!O347)</f>
        <v>OBC</v>
      </c>
      <c r="P347" s="20" t="str">
        <f>IF('S.D. Paste sheet'!P347="","",'S.D. Paste sheet'!P347)</f>
        <v>Muslim</v>
      </c>
      <c r="Q347" s="20" t="str">
        <f>IF('S.D. Paste sheet'!Q347="","",'S.D. Paste sheet'!Q347)</f>
        <v/>
      </c>
      <c r="R347" s="20" t="str">
        <f>IF('S.D. Paste sheet'!R347="","",'S.D. Paste sheet'!R347)</f>
        <v>MAHATMA GANDHI GOVT. SCHOOL BAR (214110)</v>
      </c>
      <c r="S347" s="20">
        <f>IF('S.D. Paste sheet'!S347="","",'S.D. Paste sheet'!S347)</f>
        <v>8200204302</v>
      </c>
      <c r="T347" s="20" t="str">
        <f>IF('S.D. Paste sheet'!T347="","",'S.D. Paste sheet'!T347)</f>
        <v>XXXX7476</v>
      </c>
      <c r="U347" s="20" t="str">
        <f>IF('S.D. Paste sheet'!U347="","",'S.D. Paste sheet'!U347)</f>
        <v>VNSBCRT</v>
      </c>
      <c r="V347" s="20">
        <f>IF('S.D. Paste sheet'!V347="","",'S.D. Paste sheet'!V347)</f>
        <v>7742248609</v>
      </c>
      <c r="W347" s="20" t="str">
        <f>IF('S.D. Paste sheet'!W347="","",'S.D. Paste sheet'!W347)</f>
        <v>KACHARWALA,RAIPUR,JHITRA,306105</v>
      </c>
      <c r="X347" s="20">
        <f>IF('S.D. Paste sheet'!X347="","",'S.D. Paste sheet'!X347)</f>
        <v>30000</v>
      </c>
      <c r="Y347" s="20" t="str">
        <f>IF('S.D. Paste sheet'!Y347="","",'S.D. Paste sheet'!Y347)</f>
        <v>N</v>
      </c>
      <c r="Z347" s="20" t="str">
        <f>IF('S.D. Paste sheet'!Z347="","",'S.D. Paste sheet'!Z347)</f>
        <v>N</v>
      </c>
      <c r="AA347" s="20" t="str">
        <f>IF('S.D. Paste sheet'!AA347="","",'S.D. Paste sheet'!AA347)</f>
        <v>Yes</v>
      </c>
      <c r="AB347" s="20">
        <f>IF('S.D. Paste sheet'!AB347="","",'S.D. Paste sheet'!AB347)</f>
        <v>14</v>
      </c>
      <c r="AC347" s="20" t="str">
        <f>IF('S.D. Paste sheet'!AC347="","",'S.D. Paste sheet'!AC347)</f>
        <v>None</v>
      </c>
      <c r="AD347" s="20">
        <f>IF('S.D. Paste sheet'!AD347="","",'S.D. Paste sheet'!AD347)</f>
        <v>3</v>
      </c>
      <c r="AE347" s="28"/>
      <c r="AF347" t="str">
        <f>IF(AK347="","",IF(AK347&gt;0,COUNT($AG$2:AG347),""))</f>
        <v/>
      </c>
      <c r="AG347" s="25" t="str">
        <f t="shared" si="163"/>
        <v/>
      </c>
      <c r="AH347" s="25" t="str">
        <f t="shared" si="164"/>
        <v/>
      </c>
      <c r="AI347" s="25" t="str">
        <f t="shared" si="165"/>
        <v/>
      </c>
      <c r="AJ347" s="25" t="str">
        <f t="shared" si="166"/>
        <v/>
      </c>
      <c r="AK347" s="25" t="str">
        <f t="shared" si="167"/>
        <v/>
      </c>
      <c r="AL347" s="25" t="str">
        <f t="shared" si="168"/>
        <v/>
      </c>
      <c r="AM347" s="25" t="str">
        <f t="shared" si="169"/>
        <v/>
      </c>
      <c r="AN347" s="25" t="str">
        <f t="shared" si="170"/>
        <v/>
      </c>
      <c r="AO347" s="25" t="str">
        <f t="shared" si="171"/>
        <v/>
      </c>
      <c r="AP347" s="25" t="str">
        <f t="shared" si="172"/>
        <v/>
      </c>
      <c r="AQ347" s="25" t="str">
        <f t="shared" si="173"/>
        <v/>
      </c>
      <c r="AR347" s="25" t="str">
        <f t="shared" si="174"/>
        <v/>
      </c>
      <c r="AS347" s="25" t="str">
        <f t="shared" si="175"/>
        <v/>
      </c>
      <c r="AT347" s="25" t="str">
        <f t="shared" si="176"/>
        <v/>
      </c>
      <c r="AU347" s="25" t="str">
        <f t="shared" si="177"/>
        <v/>
      </c>
      <c r="AV347" s="25" t="str">
        <f t="shared" si="178"/>
        <v/>
      </c>
      <c r="AX347" t="str">
        <f>IF(BC347="","",IF(BC347&gt;0,COUNT($AY$2:AY347),""))</f>
        <v/>
      </c>
      <c r="AY347" s="25" t="str">
        <f t="shared" si="179"/>
        <v/>
      </c>
      <c r="AZ347" s="25" t="str">
        <f t="shared" si="180"/>
        <v/>
      </c>
      <c r="BA347" s="25" t="str">
        <f t="shared" si="181"/>
        <v/>
      </c>
      <c r="BB347" s="25" t="str">
        <f t="shared" si="182"/>
        <v/>
      </c>
      <c r="BC347" s="25" t="str">
        <f t="shared" si="183"/>
        <v/>
      </c>
      <c r="BD347" s="25" t="str">
        <f t="shared" si="184"/>
        <v/>
      </c>
      <c r="BE347" s="25" t="str">
        <f t="shared" si="185"/>
        <v/>
      </c>
      <c r="BF347" s="25" t="str">
        <f t="shared" si="186"/>
        <v/>
      </c>
      <c r="BG347" s="25" t="str">
        <f t="shared" si="187"/>
        <v/>
      </c>
      <c r="BH347" s="25" t="str">
        <f t="shared" si="188"/>
        <v/>
      </c>
      <c r="BI347" s="25" t="str">
        <f t="shared" si="189"/>
        <v/>
      </c>
      <c r="BJ347" s="25" t="str">
        <f t="shared" si="190"/>
        <v/>
      </c>
      <c r="BK347" s="25" t="str">
        <f t="shared" si="191"/>
        <v/>
      </c>
      <c r="BL347" s="25" t="str">
        <f t="shared" si="192"/>
        <v/>
      </c>
      <c r="BM347" s="25" t="str">
        <f t="shared" si="193"/>
        <v/>
      </c>
      <c r="BN347" s="25" t="str">
        <f t="shared" si="194"/>
        <v/>
      </c>
    </row>
    <row r="348" spans="1:66" ht="30" x14ac:dyDescent="0.25">
      <c r="A348" s="20" t="str">
        <f>IF('S.D. Paste sheet'!A348="","",'S.D. Paste sheet'!A348)</f>
        <v/>
      </c>
      <c r="B348" s="20" t="str">
        <f>IF('S.D. Paste sheet'!B348="","",'S.D. Paste sheet'!B348)</f>
        <v/>
      </c>
      <c r="C348" s="20" t="str">
        <f>IF('S.D. Paste sheet'!C348="","",'S.D. Paste sheet'!C348)</f>
        <v/>
      </c>
      <c r="D348" s="20" t="str">
        <f>IF('S.D. Paste sheet'!D348="","",'S.D. Paste sheet'!D348)</f>
        <v/>
      </c>
      <c r="E348" s="20" t="str">
        <f>IF('S.D. Paste sheet'!E348="","",UPPER('S.D. Paste sheet'!E348))</f>
        <v/>
      </c>
      <c r="F348" s="20" t="str">
        <f>IF('S.D. Paste sheet'!F348="","",'S.D. Paste sheet'!F348)</f>
        <v/>
      </c>
      <c r="G348" s="20" t="str">
        <f>IF('S.D. Paste sheet'!G348="","",UPPER('S.D. Paste sheet'!G348))</f>
        <v/>
      </c>
      <c r="H348" s="20" t="str">
        <f>IF('S.D. Paste sheet'!H348="","",UPPER('S.D. Paste sheet'!H348))</f>
        <v/>
      </c>
      <c r="I348" s="20" t="str">
        <f>IF('S.D. Paste sheet'!I348="","",'S.D. Paste sheet'!I348)</f>
        <v/>
      </c>
      <c r="J348" s="20" t="str">
        <f>IF('S.D. Paste sheet'!J348="","",'S.D. Paste sheet'!J348)</f>
        <v/>
      </c>
      <c r="K348" s="20" t="str">
        <f>IF('S.D. Paste sheet'!K348="","",'S.D. Paste sheet'!K348)</f>
        <v/>
      </c>
      <c r="L348" s="20" t="str">
        <f>IF('S.D. Paste sheet'!L348="","",'S.D. Paste sheet'!L348)</f>
        <v/>
      </c>
      <c r="M348" s="20" t="str">
        <f>IF('S.D. Paste sheet'!M348="","",'S.D. Paste sheet'!M348)</f>
        <v/>
      </c>
      <c r="N348" s="20" t="str">
        <f>IF('S.D. Paste sheet'!N348="","",'S.D. Paste sheet'!N348)</f>
        <v/>
      </c>
      <c r="O348" s="20" t="str">
        <f>IF('S.D. Paste sheet'!O348="","",'S.D. Paste sheet'!O348)</f>
        <v>OBC</v>
      </c>
      <c r="P348" s="20" t="str">
        <f>IF('S.D. Paste sheet'!P348="","",'S.D. Paste sheet'!P348)</f>
        <v>Muslim</v>
      </c>
      <c r="Q348" s="20" t="str">
        <f>IF('S.D. Paste sheet'!Q348="","",'S.D. Paste sheet'!Q348)</f>
        <v/>
      </c>
      <c r="R348" s="20" t="str">
        <f>IF('S.D. Paste sheet'!R348="","",'S.D. Paste sheet'!R348)</f>
        <v>MAHATMA GANDHI GOVT. SCHOOL BAR (214110)</v>
      </c>
      <c r="S348" s="20">
        <f>IF('S.D. Paste sheet'!S348="","",'S.D. Paste sheet'!S348)</f>
        <v>8200204302</v>
      </c>
      <c r="T348" s="20" t="str">
        <f>IF('S.D. Paste sheet'!T348="","",'S.D. Paste sheet'!T348)</f>
        <v>XXXX3641</v>
      </c>
      <c r="U348" s="20" t="str">
        <f>IF('S.D. Paste sheet'!U348="","",'S.D. Paste sheet'!U348)</f>
        <v/>
      </c>
      <c r="V348" s="20">
        <f>IF('S.D. Paste sheet'!V348="","",'S.D. Paste sheet'!V348)</f>
        <v>9772162410</v>
      </c>
      <c r="W348" s="20" t="str">
        <f>IF('S.D. Paste sheet'!W348="","",'S.D. Paste sheet'!W348)</f>
        <v>BADIYA KASIYA,RAIPUR,CHITTAD,306102</v>
      </c>
      <c r="X348" s="20">
        <f>IF('S.D. Paste sheet'!X348="","",'S.D. Paste sheet'!X348)</f>
        <v>600000</v>
      </c>
      <c r="Y348" s="20" t="str">
        <f>IF('S.D. Paste sheet'!Y348="","",'S.D. Paste sheet'!Y348)</f>
        <v>N</v>
      </c>
      <c r="Z348" s="20" t="str">
        <f>IF('S.D. Paste sheet'!Z348="","",'S.D. Paste sheet'!Z348)</f>
        <v>N</v>
      </c>
      <c r="AA348" s="20" t="str">
        <f>IF('S.D. Paste sheet'!AA348="","",'S.D. Paste sheet'!AA348)</f>
        <v>Yes</v>
      </c>
      <c r="AB348" s="20">
        <f>IF('S.D. Paste sheet'!AB348="","",'S.D. Paste sheet'!AB348)</f>
        <v>16</v>
      </c>
      <c r="AC348" s="20" t="str">
        <f>IF('S.D. Paste sheet'!AC348="","",'S.D. Paste sheet'!AC348)</f>
        <v>None</v>
      </c>
      <c r="AD348" s="20">
        <f>IF('S.D. Paste sheet'!AD348="","",'S.D. Paste sheet'!AD348)</f>
        <v>2</v>
      </c>
      <c r="AE348" s="28"/>
      <c r="AF348" t="str">
        <f>IF(AK348="","",IF(AK348&gt;0,COUNT($AG$2:AG348),""))</f>
        <v/>
      </c>
      <c r="AG348" s="25" t="str">
        <f t="shared" si="163"/>
        <v/>
      </c>
      <c r="AH348" s="25" t="str">
        <f t="shared" si="164"/>
        <v/>
      </c>
      <c r="AI348" s="25" t="str">
        <f t="shared" si="165"/>
        <v/>
      </c>
      <c r="AJ348" s="25" t="str">
        <f t="shared" si="166"/>
        <v/>
      </c>
      <c r="AK348" s="25" t="str">
        <f t="shared" si="167"/>
        <v/>
      </c>
      <c r="AL348" s="25" t="str">
        <f t="shared" si="168"/>
        <v/>
      </c>
      <c r="AM348" s="25" t="str">
        <f t="shared" si="169"/>
        <v/>
      </c>
      <c r="AN348" s="25" t="str">
        <f t="shared" si="170"/>
        <v/>
      </c>
      <c r="AO348" s="25" t="str">
        <f t="shared" si="171"/>
        <v/>
      </c>
      <c r="AP348" s="25" t="str">
        <f t="shared" si="172"/>
        <v/>
      </c>
      <c r="AQ348" s="25" t="str">
        <f t="shared" si="173"/>
        <v/>
      </c>
      <c r="AR348" s="25" t="str">
        <f t="shared" si="174"/>
        <v/>
      </c>
      <c r="AS348" s="25" t="str">
        <f t="shared" si="175"/>
        <v/>
      </c>
      <c r="AT348" s="25" t="str">
        <f t="shared" si="176"/>
        <v/>
      </c>
      <c r="AU348" s="25" t="str">
        <f t="shared" si="177"/>
        <v/>
      </c>
      <c r="AV348" s="25" t="str">
        <f t="shared" si="178"/>
        <v/>
      </c>
      <c r="AX348" t="str">
        <f>IF(BC348="","",IF(BC348&gt;0,COUNT($AY$2:AY348),""))</f>
        <v/>
      </c>
      <c r="AY348" s="25" t="str">
        <f t="shared" si="179"/>
        <v/>
      </c>
      <c r="AZ348" s="25" t="str">
        <f t="shared" si="180"/>
        <v/>
      </c>
      <c r="BA348" s="25" t="str">
        <f t="shared" si="181"/>
        <v/>
      </c>
      <c r="BB348" s="25" t="str">
        <f t="shared" si="182"/>
        <v/>
      </c>
      <c r="BC348" s="25" t="str">
        <f t="shared" si="183"/>
        <v/>
      </c>
      <c r="BD348" s="25" t="str">
        <f t="shared" si="184"/>
        <v/>
      </c>
      <c r="BE348" s="25" t="str">
        <f t="shared" si="185"/>
        <v/>
      </c>
      <c r="BF348" s="25" t="str">
        <f t="shared" si="186"/>
        <v/>
      </c>
      <c r="BG348" s="25" t="str">
        <f t="shared" si="187"/>
        <v/>
      </c>
      <c r="BH348" s="25" t="str">
        <f t="shared" si="188"/>
        <v/>
      </c>
      <c r="BI348" s="25" t="str">
        <f t="shared" si="189"/>
        <v/>
      </c>
      <c r="BJ348" s="25" t="str">
        <f t="shared" si="190"/>
        <v/>
      </c>
      <c r="BK348" s="25" t="str">
        <f t="shared" si="191"/>
        <v/>
      </c>
      <c r="BL348" s="25" t="str">
        <f t="shared" si="192"/>
        <v/>
      </c>
      <c r="BM348" s="25" t="str">
        <f t="shared" si="193"/>
        <v/>
      </c>
      <c r="BN348" s="25" t="str">
        <f t="shared" si="194"/>
        <v/>
      </c>
    </row>
    <row r="349" spans="1:66" ht="30" x14ac:dyDescent="0.25">
      <c r="A349" s="20" t="str">
        <f>IF('S.D. Paste sheet'!A349="","",'S.D. Paste sheet'!A349)</f>
        <v/>
      </c>
      <c r="B349" s="20" t="str">
        <f>IF('S.D. Paste sheet'!B349="","",'S.D. Paste sheet'!B349)</f>
        <v/>
      </c>
      <c r="C349" s="20" t="str">
        <f>IF('S.D. Paste sheet'!C349="","",'S.D. Paste sheet'!C349)</f>
        <v/>
      </c>
      <c r="D349" s="20" t="str">
        <f>IF('S.D. Paste sheet'!D349="","",'S.D. Paste sheet'!D349)</f>
        <v/>
      </c>
      <c r="E349" s="20" t="str">
        <f>IF('S.D. Paste sheet'!E349="","",UPPER('S.D. Paste sheet'!E349))</f>
        <v/>
      </c>
      <c r="F349" s="20" t="str">
        <f>IF('S.D. Paste sheet'!F349="","",'S.D. Paste sheet'!F349)</f>
        <v/>
      </c>
      <c r="G349" s="20" t="str">
        <f>IF('S.D. Paste sheet'!G349="","",UPPER('S.D. Paste sheet'!G349))</f>
        <v/>
      </c>
      <c r="H349" s="20" t="str">
        <f>IF('S.D. Paste sheet'!H349="","",UPPER('S.D. Paste sheet'!H349))</f>
        <v/>
      </c>
      <c r="I349" s="20" t="str">
        <f>IF('S.D. Paste sheet'!I349="","",'S.D. Paste sheet'!I349)</f>
        <v/>
      </c>
      <c r="J349" s="20" t="str">
        <f>IF('S.D. Paste sheet'!J349="","",'S.D. Paste sheet'!J349)</f>
        <v/>
      </c>
      <c r="K349" s="20" t="str">
        <f>IF('S.D. Paste sheet'!K349="","",'S.D. Paste sheet'!K349)</f>
        <v/>
      </c>
      <c r="L349" s="20" t="str">
        <f>IF('S.D. Paste sheet'!L349="","",'S.D. Paste sheet'!L349)</f>
        <v/>
      </c>
      <c r="M349" s="20" t="str">
        <f>IF('S.D. Paste sheet'!M349="","",'S.D. Paste sheet'!M349)</f>
        <v/>
      </c>
      <c r="N349" s="20" t="str">
        <f>IF('S.D. Paste sheet'!N349="","",'S.D. Paste sheet'!N349)</f>
        <v/>
      </c>
      <c r="O349" s="20" t="str">
        <f>IF('S.D. Paste sheet'!O349="","",'S.D. Paste sheet'!O349)</f>
        <v>OBC</v>
      </c>
      <c r="P349" s="20" t="str">
        <f>IF('S.D. Paste sheet'!P349="","",'S.D. Paste sheet'!P349)</f>
        <v>Hindu</v>
      </c>
      <c r="Q349" s="20" t="str">
        <f>IF('S.D. Paste sheet'!Q349="","",'S.D. Paste sheet'!Q349)</f>
        <v/>
      </c>
      <c r="R349" s="20" t="str">
        <f>IF('S.D. Paste sheet'!R349="","",'S.D. Paste sheet'!R349)</f>
        <v>MAHATMA GANDHI GOVT. SCHOOL BAR (214110)</v>
      </c>
      <c r="S349" s="20">
        <f>IF('S.D. Paste sheet'!S349="","",'S.D. Paste sheet'!S349)</f>
        <v>8200204302</v>
      </c>
      <c r="T349" s="20" t="str">
        <f>IF('S.D. Paste sheet'!T349="","",'S.D. Paste sheet'!T349)</f>
        <v>XXXX6930</v>
      </c>
      <c r="U349" s="20" t="str">
        <f>IF('S.D. Paste sheet'!U349="","",'S.D. Paste sheet'!U349)</f>
        <v>VTBXGKT</v>
      </c>
      <c r="V349" s="20">
        <f>IF('S.D. Paste sheet'!V349="","",'S.D. Paste sheet'!V349)</f>
        <v>9001497814</v>
      </c>
      <c r="W349" s="20" t="str">
        <f>IF('S.D. Paste sheet'!W349="","",'S.D. Paste sheet'!W349)</f>
        <v>BADIYA MOTA,JAWAJA,BADIYA MOTA,305927</v>
      </c>
      <c r="X349" s="20">
        <f>IF('S.D. Paste sheet'!X349="","",'S.D. Paste sheet'!X349)</f>
        <v>0</v>
      </c>
      <c r="Y349" s="20" t="str">
        <f>IF('S.D. Paste sheet'!Y349="","",'S.D. Paste sheet'!Y349)</f>
        <v>N</v>
      </c>
      <c r="Z349" s="20" t="str">
        <f>IF('S.D. Paste sheet'!Z349="","",'S.D. Paste sheet'!Z349)</f>
        <v>Y</v>
      </c>
      <c r="AA349" s="20" t="str">
        <f>IF('S.D. Paste sheet'!AA349="","",'S.D. Paste sheet'!AA349)</f>
        <v>No</v>
      </c>
      <c r="AB349" s="20">
        <f>IF('S.D. Paste sheet'!AB349="","",'S.D. Paste sheet'!AB349)</f>
        <v>15</v>
      </c>
      <c r="AC349" s="20" t="str">
        <f>IF('S.D. Paste sheet'!AC349="","",'S.D. Paste sheet'!AC349)</f>
        <v>None</v>
      </c>
      <c r="AD349" s="20">
        <f>IF('S.D. Paste sheet'!AD349="","",'S.D. Paste sheet'!AD349)</f>
        <v>2</v>
      </c>
      <c r="AE349" s="28"/>
      <c r="AF349" t="str">
        <f>IF(AK349="","",IF(AK349&gt;0,COUNT($AG$2:AG349),""))</f>
        <v/>
      </c>
      <c r="AG349" s="25" t="str">
        <f t="shared" si="163"/>
        <v/>
      </c>
      <c r="AH349" s="25" t="str">
        <f t="shared" si="164"/>
        <v/>
      </c>
      <c r="AI349" s="25" t="str">
        <f t="shared" si="165"/>
        <v/>
      </c>
      <c r="AJ349" s="25" t="str">
        <f t="shared" si="166"/>
        <v/>
      </c>
      <c r="AK349" s="25" t="str">
        <f t="shared" si="167"/>
        <v/>
      </c>
      <c r="AL349" s="25" t="str">
        <f t="shared" si="168"/>
        <v/>
      </c>
      <c r="AM349" s="25" t="str">
        <f t="shared" si="169"/>
        <v/>
      </c>
      <c r="AN349" s="25" t="str">
        <f t="shared" si="170"/>
        <v/>
      </c>
      <c r="AO349" s="25" t="str">
        <f t="shared" si="171"/>
        <v/>
      </c>
      <c r="AP349" s="25" t="str">
        <f t="shared" si="172"/>
        <v/>
      </c>
      <c r="AQ349" s="25" t="str">
        <f t="shared" si="173"/>
        <v/>
      </c>
      <c r="AR349" s="25" t="str">
        <f t="shared" si="174"/>
        <v/>
      </c>
      <c r="AS349" s="25" t="str">
        <f t="shared" si="175"/>
        <v/>
      </c>
      <c r="AT349" s="25" t="str">
        <f t="shared" si="176"/>
        <v/>
      </c>
      <c r="AU349" s="25" t="str">
        <f t="shared" si="177"/>
        <v/>
      </c>
      <c r="AV349" s="25" t="str">
        <f t="shared" si="178"/>
        <v/>
      </c>
      <c r="AX349" t="str">
        <f>IF(BC349="","",IF(BC349&gt;0,COUNT($AY$2:AY349),""))</f>
        <v/>
      </c>
      <c r="AY349" s="25" t="str">
        <f t="shared" si="179"/>
        <v/>
      </c>
      <c r="AZ349" s="25" t="str">
        <f t="shared" si="180"/>
        <v/>
      </c>
      <c r="BA349" s="25" t="str">
        <f t="shared" si="181"/>
        <v/>
      </c>
      <c r="BB349" s="25" t="str">
        <f t="shared" si="182"/>
        <v/>
      </c>
      <c r="BC349" s="25" t="str">
        <f t="shared" si="183"/>
        <v/>
      </c>
      <c r="BD349" s="25" t="str">
        <f t="shared" si="184"/>
        <v/>
      </c>
      <c r="BE349" s="25" t="str">
        <f t="shared" si="185"/>
        <v/>
      </c>
      <c r="BF349" s="25" t="str">
        <f t="shared" si="186"/>
        <v/>
      </c>
      <c r="BG349" s="25" t="str">
        <f t="shared" si="187"/>
        <v/>
      </c>
      <c r="BH349" s="25" t="str">
        <f t="shared" si="188"/>
        <v/>
      </c>
      <c r="BI349" s="25" t="str">
        <f t="shared" si="189"/>
        <v/>
      </c>
      <c r="BJ349" s="25" t="str">
        <f t="shared" si="190"/>
        <v/>
      </c>
      <c r="BK349" s="25" t="str">
        <f t="shared" si="191"/>
        <v/>
      </c>
      <c r="BL349" s="25" t="str">
        <f t="shared" si="192"/>
        <v/>
      </c>
      <c r="BM349" s="25" t="str">
        <f t="shared" si="193"/>
        <v/>
      </c>
      <c r="BN349" s="25" t="str">
        <f t="shared" si="194"/>
        <v/>
      </c>
    </row>
    <row r="350" spans="1:66" ht="30" x14ac:dyDescent="0.25">
      <c r="A350" s="20" t="str">
        <f>IF('S.D. Paste sheet'!A350="","",'S.D. Paste sheet'!A350)</f>
        <v/>
      </c>
      <c r="B350" s="20" t="str">
        <f>IF('S.D. Paste sheet'!B350="","",'S.D. Paste sheet'!B350)</f>
        <v/>
      </c>
      <c r="C350" s="20" t="str">
        <f>IF('S.D. Paste sheet'!C350="","",'S.D. Paste sheet'!C350)</f>
        <v/>
      </c>
      <c r="D350" s="20" t="str">
        <f>IF('S.D. Paste sheet'!D350="","",'S.D. Paste sheet'!D350)</f>
        <v/>
      </c>
      <c r="E350" s="20" t="str">
        <f>IF('S.D. Paste sheet'!E350="","",UPPER('S.D. Paste sheet'!E350))</f>
        <v/>
      </c>
      <c r="F350" s="20" t="str">
        <f>IF('S.D. Paste sheet'!F350="","",'S.D. Paste sheet'!F350)</f>
        <v/>
      </c>
      <c r="G350" s="20" t="str">
        <f>IF('S.D. Paste sheet'!G350="","",UPPER('S.D. Paste sheet'!G350))</f>
        <v/>
      </c>
      <c r="H350" s="20" t="str">
        <f>IF('S.D. Paste sheet'!H350="","",UPPER('S.D. Paste sheet'!H350))</f>
        <v/>
      </c>
      <c r="I350" s="20" t="str">
        <f>IF('S.D. Paste sheet'!I350="","",'S.D. Paste sheet'!I350)</f>
        <v/>
      </c>
      <c r="J350" s="20" t="str">
        <f>IF('S.D. Paste sheet'!J350="","",'S.D. Paste sheet'!J350)</f>
        <v/>
      </c>
      <c r="K350" s="20" t="str">
        <f>IF('S.D. Paste sheet'!K350="","",'S.D. Paste sheet'!K350)</f>
        <v/>
      </c>
      <c r="L350" s="20" t="str">
        <f>IF('S.D. Paste sheet'!L350="","",'S.D. Paste sheet'!L350)</f>
        <v/>
      </c>
      <c r="M350" s="20" t="str">
        <f>IF('S.D. Paste sheet'!M350="","",'S.D. Paste sheet'!M350)</f>
        <v/>
      </c>
      <c r="N350" s="20" t="str">
        <f>IF('S.D. Paste sheet'!N350="","",'S.D. Paste sheet'!N350)</f>
        <v/>
      </c>
      <c r="O350" s="20" t="str">
        <f>IF('S.D. Paste sheet'!O350="","",'S.D. Paste sheet'!O350)</f>
        <v>OBC</v>
      </c>
      <c r="P350" s="20" t="str">
        <f>IF('S.D. Paste sheet'!P350="","",'S.D. Paste sheet'!P350)</f>
        <v>Hindu</v>
      </c>
      <c r="Q350" s="20" t="str">
        <f>IF('S.D. Paste sheet'!Q350="","",'S.D. Paste sheet'!Q350)</f>
        <v/>
      </c>
      <c r="R350" s="20" t="str">
        <f>IF('S.D. Paste sheet'!R350="","",'S.D. Paste sheet'!R350)</f>
        <v>MAHATMA GANDHI GOVT. SCHOOL BAR (214110)</v>
      </c>
      <c r="S350" s="20">
        <f>IF('S.D. Paste sheet'!S350="","",'S.D. Paste sheet'!S350)</f>
        <v>8200204302</v>
      </c>
      <c r="T350" s="20" t="str">
        <f>IF('S.D. Paste sheet'!T350="","",'S.D. Paste sheet'!T350)</f>
        <v>XXXX6957</v>
      </c>
      <c r="U350" s="20" t="str">
        <f>IF('S.D. Paste sheet'!U350="","",'S.D. Paste sheet'!U350)</f>
        <v/>
      </c>
      <c r="V350" s="20">
        <f>IF('S.D. Paste sheet'!V350="","",'S.D. Paste sheet'!V350)</f>
        <v>7877706507</v>
      </c>
      <c r="W350" s="20" t="str">
        <f>IF('S.D. Paste sheet'!W350="","",'S.D. Paste sheet'!W350)</f>
        <v>KHOKHARI,RAIPUR,KHOKHARI,306105</v>
      </c>
      <c r="X350" s="20">
        <f>IF('S.D. Paste sheet'!X350="","",'S.D. Paste sheet'!X350)</f>
        <v>48000</v>
      </c>
      <c r="Y350" s="20" t="str">
        <f>IF('S.D. Paste sheet'!Y350="","",'S.D. Paste sheet'!Y350)</f>
        <v>N</v>
      </c>
      <c r="Z350" s="20" t="str">
        <f>IF('S.D. Paste sheet'!Z350="","",'S.D. Paste sheet'!Z350)</f>
        <v>N</v>
      </c>
      <c r="AA350" s="20" t="str">
        <f>IF('S.D. Paste sheet'!AA350="","",'S.D. Paste sheet'!AA350)</f>
        <v>No</v>
      </c>
      <c r="AB350" s="20">
        <f>IF('S.D. Paste sheet'!AB350="","",'S.D. Paste sheet'!AB350)</f>
        <v>16</v>
      </c>
      <c r="AC350" s="20" t="str">
        <f>IF('S.D. Paste sheet'!AC350="","",'S.D. Paste sheet'!AC350)</f>
        <v>None</v>
      </c>
      <c r="AD350" s="20">
        <f>IF('S.D. Paste sheet'!AD350="","",'S.D. Paste sheet'!AD350)</f>
        <v>15</v>
      </c>
      <c r="AE350" s="28"/>
      <c r="AF350" t="str">
        <f>IF(AK350="","",IF(AK350&gt;0,COUNT($AG$2:AG350),""))</f>
        <v/>
      </c>
      <c r="AG350" s="25" t="str">
        <f t="shared" si="163"/>
        <v/>
      </c>
      <c r="AH350" s="25" t="str">
        <f t="shared" si="164"/>
        <v/>
      </c>
      <c r="AI350" s="25" t="str">
        <f t="shared" si="165"/>
        <v/>
      </c>
      <c r="AJ350" s="25" t="str">
        <f t="shared" si="166"/>
        <v/>
      </c>
      <c r="AK350" s="25" t="str">
        <f t="shared" si="167"/>
        <v/>
      </c>
      <c r="AL350" s="25" t="str">
        <f t="shared" si="168"/>
        <v/>
      </c>
      <c r="AM350" s="25" t="str">
        <f t="shared" si="169"/>
        <v/>
      </c>
      <c r="AN350" s="25" t="str">
        <f t="shared" si="170"/>
        <v/>
      </c>
      <c r="AO350" s="25" t="str">
        <f t="shared" si="171"/>
        <v/>
      </c>
      <c r="AP350" s="25" t="str">
        <f t="shared" si="172"/>
        <v/>
      </c>
      <c r="AQ350" s="25" t="str">
        <f t="shared" si="173"/>
        <v/>
      </c>
      <c r="AR350" s="25" t="str">
        <f t="shared" si="174"/>
        <v/>
      </c>
      <c r="AS350" s="25" t="str">
        <f t="shared" si="175"/>
        <v/>
      </c>
      <c r="AT350" s="25" t="str">
        <f t="shared" si="176"/>
        <v/>
      </c>
      <c r="AU350" s="25" t="str">
        <f t="shared" si="177"/>
        <v/>
      </c>
      <c r="AV350" s="25" t="str">
        <f t="shared" si="178"/>
        <v/>
      </c>
      <c r="AX350" t="str">
        <f>IF(BC350="","",IF(BC350&gt;0,COUNT($AY$2:AY350),""))</f>
        <v/>
      </c>
      <c r="AY350" s="25" t="str">
        <f t="shared" si="179"/>
        <v/>
      </c>
      <c r="AZ350" s="25" t="str">
        <f t="shared" si="180"/>
        <v/>
      </c>
      <c r="BA350" s="25" t="str">
        <f t="shared" si="181"/>
        <v/>
      </c>
      <c r="BB350" s="25" t="str">
        <f t="shared" si="182"/>
        <v/>
      </c>
      <c r="BC350" s="25" t="str">
        <f t="shared" si="183"/>
        <v/>
      </c>
      <c r="BD350" s="25" t="str">
        <f t="shared" si="184"/>
        <v/>
      </c>
      <c r="BE350" s="25" t="str">
        <f t="shared" si="185"/>
        <v/>
      </c>
      <c r="BF350" s="25" t="str">
        <f t="shared" si="186"/>
        <v/>
      </c>
      <c r="BG350" s="25" t="str">
        <f t="shared" si="187"/>
        <v/>
      </c>
      <c r="BH350" s="25" t="str">
        <f t="shared" si="188"/>
        <v/>
      </c>
      <c r="BI350" s="25" t="str">
        <f t="shared" si="189"/>
        <v/>
      </c>
      <c r="BJ350" s="25" t="str">
        <f t="shared" si="190"/>
        <v/>
      </c>
      <c r="BK350" s="25" t="str">
        <f t="shared" si="191"/>
        <v/>
      </c>
      <c r="BL350" s="25" t="str">
        <f t="shared" si="192"/>
        <v/>
      </c>
      <c r="BM350" s="25" t="str">
        <f t="shared" si="193"/>
        <v/>
      </c>
      <c r="BN350" s="25" t="str">
        <f t="shared" si="194"/>
        <v/>
      </c>
    </row>
    <row r="351" spans="1:66" ht="30" x14ac:dyDescent="0.25">
      <c r="A351" s="20" t="str">
        <f>IF('S.D. Paste sheet'!A351="","",'S.D. Paste sheet'!A351)</f>
        <v/>
      </c>
      <c r="B351" s="20" t="str">
        <f>IF('S.D. Paste sheet'!B351="","",'S.D. Paste sheet'!B351)</f>
        <v/>
      </c>
      <c r="C351" s="20" t="str">
        <f>IF('S.D. Paste sheet'!C351="","",'S.D. Paste sheet'!C351)</f>
        <v/>
      </c>
      <c r="D351" s="20" t="str">
        <f>IF('S.D. Paste sheet'!D351="","",'S.D. Paste sheet'!D351)</f>
        <v/>
      </c>
      <c r="E351" s="20" t="str">
        <f>IF('S.D. Paste sheet'!E351="","",UPPER('S.D. Paste sheet'!E351))</f>
        <v/>
      </c>
      <c r="F351" s="20" t="str">
        <f>IF('S.D. Paste sheet'!F351="","",'S.D. Paste sheet'!F351)</f>
        <v/>
      </c>
      <c r="G351" s="20" t="str">
        <f>IF('S.D. Paste sheet'!G351="","",UPPER('S.D. Paste sheet'!G351))</f>
        <v/>
      </c>
      <c r="H351" s="20" t="str">
        <f>IF('S.D. Paste sheet'!H351="","",UPPER('S.D. Paste sheet'!H351))</f>
        <v/>
      </c>
      <c r="I351" s="20" t="str">
        <f>IF('S.D. Paste sheet'!I351="","",'S.D. Paste sheet'!I351)</f>
        <v/>
      </c>
      <c r="J351" s="20" t="str">
        <f>IF('S.D. Paste sheet'!J351="","",'S.D. Paste sheet'!J351)</f>
        <v/>
      </c>
      <c r="K351" s="20" t="str">
        <f>IF('S.D. Paste sheet'!K351="","",'S.D. Paste sheet'!K351)</f>
        <v/>
      </c>
      <c r="L351" s="20" t="str">
        <f>IF('S.D. Paste sheet'!L351="","",'S.D. Paste sheet'!L351)</f>
        <v/>
      </c>
      <c r="M351" s="20" t="str">
        <f>IF('S.D. Paste sheet'!M351="","",'S.D. Paste sheet'!M351)</f>
        <v/>
      </c>
      <c r="N351" s="20" t="str">
        <f>IF('S.D. Paste sheet'!N351="","",'S.D. Paste sheet'!N351)</f>
        <v/>
      </c>
      <c r="O351" s="20" t="str">
        <f>IF('S.D. Paste sheet'!O351="","",'S.D. Paste sheet'!O351)</f>
        <v>SC</v>
      </c>
      <c r="P351" s="20" t="str">
        <f>IF('S.D. Paste sheet'!P351="","",'S.D. Paste sheet'!P351)</f>
        <v>Hindu</v>
      </c>
      <c r="Q351" s="20" t="str">
        <f>IF('S.D. Paste sheet'!Q351="","",'S.D. Paste sheet'!Q351)</f>
        <v/>
      </c>
      <c r="R351" s="20" t="str">
        <f>IF('S.D. Paste sheet'!R351="","",'S.D. Paste sheet'!R351)</f>
        <v>MAHATMA GANDHI GOVT. SCHOOL BAR (214110)</v>
      </c>
      <c r="S351" s="20">
        <f>IF('S.D. Paste sheet'!S351="","",'S.D. Paste sheet'!S351)</f>
        <v>8200204302</v>
      </c>
      <c r="T351" s="20" t="str">
        <f>IF('S.D. Paste sheet'!T351="","",'S.D. Paste sheet'!T351)</f>
        <v>XXXX7315</v>
      </c>
      <c r="U351" s="20" t="str">
        <f>IF('S.D. Paste sheet'!U351="","",'S.D. Paste sheet'!U351)</f>
        <v/>
      </c>
      <c r="V351" s="20">
        <f>IF('S.D. Paste sheet'!V351="","",'S.D. Paste sheet'!V351)</f>
        <v>9464366789</v>
      </c>
      <c r="W351" s="20" t="str">
        <f>IF('S.D. Paste sheet'!W351="","",'S.D. Paste sheet'!W351)</f>
        <v>DAK BANGLA, BAR , PALI,PALI,BAR,306105</v>
      </c>
      <c r="X351" s="20">
        <f>IF('S.D. Paste sheet'!X351="","",'S.D. Paste sheet'!X351)</f>
        <v>36000</v>
      </c>
      <c r="Y351" s="20" t="str">
        <f>IF('S.D. Paste sheet'!Y351="","",'S.D. Paste sheet'!Y351)</f>
        <v>N</v>
      </c>
      <c r="Z351" s="20" t="str">
        <f>IF('S.D. Paste sheet'!Z351="","",'S.D. Paste sheet'!Z351)</f>
        <v>N</v>
      </c>
      <c r="AA351" s="20" t="str">
        <f>IF('S.D. Paste sheet'!AA351="","",'S.D. Paste sheet'!AA351)</f>
        <v>No</v>
      </c>
      <c r="AB351" s="20">
        <f>IF('S.D. Paste sheet'!AB351="","",'S.D. Paste sheet'!AB351)</f>
        <v>17</v>
      </c>
      <c r="AC351" s="20" t="str">
        <f>IF('S.D. Paste sheet'!AC351="","",'S.D. Paste sheet'!AC351)</f>
        <v>None</v>
      </c>
      <c r="AD351" s="20">
        <f>IF('S.D. Paste sheet'!AD351="","",'S.D. Paste sheet'!AD351)</f>
        <v>0</v>
      </c>
      <c r="AE351" s="28"/>
      <c r="AF351" t="str">
        <f>IF(AK351="","",IF(AK351&gt;0,COUNT($AG$2:AG351),""))</f>
        <v/>
      </c>
      <c r="AG351" s="25" t="str">
        <f t="shared" si="163"/>
        <v/>
      </c>
      <c r="AH351" s="25" t="str">
        <f t="shared" si="164"/>
        <v/>
      </c>
      <c r="AI351" s="25" t="str">
        <f t="shared" si="165"/>
        <v/>
      </c>
      <c r="AJ351" s="25" t="str">
        <f t="shared" si="166"/>
        <v/>
      </c>
      <c r="AK351" s="25" t="str">
        <f t="shared" si="167"/>
        <v/>
      </c>
      <c r="AL351" s="25" t="str">
        <f t="shared" si="168"/>
        <v/>
      </c>
      <c r="AM351" s="25" t="str">
        <f t="shared" si="169"/>
        <v/>
      </c>
      <c r="AN351" s="25" t="str">
        <f t="shared" si="170"/>
        <v/>
      </c>
      <c r="AO351" s="25" t="str">
        <f t="shared" si="171"/>
        <v/>
      </c>
      <c r="AP351" s="25" t="str">
        <f t="shared" si="172"/>
        <v/>
      </c>
      <c r="AQ351" s="25" t="str">
        <f t="shared" si="173"/>
        <v/>
      </c>
      <c r="AR351" s="25" t="str">
        <f t="shared" si="174"/>
        <v/>
      </c>
      <c r="AS351" s="25" t="str">
        <f t="shared" si="175"/>
        <v/>
      </c>
      <c r="AT351" s="25" t="str">
        <f t="shared" si="176"/>
        <v/>
      </c>
      <c r="AU351" s="25" t="str">
        <f t="shared" si="177"/>
        <v/>
      </c>
      <c r="AV351" s="25" t="str">
        <f t="shared" si="178"/>
        <v/>
      </c>
      <c r="AX351" t="str">
        <f>IF(BC351="","",IF(BC351&gt;0,COUNT($AY$2:AY351),""))</f>
        <v/>
      </c>
      <c r="AY351" s="25" t="str">
        <f t="shared" si="179"/>
        <v/>
      </c>
      <c r="AZ351" s="25" t="str">
        <f t="shared" si="180"/>
        <v/>
      </c>
      <c r="BA351" s="25" t="str">
        <f t="shared" si="181"/>
        <v/>
      </c>
      <c r="BB351" s="25" t="str">
        <f t="shared" si="182"/>
        <v/>
      </c>
      <c r="BC351" s="25" t="str">
        <f t="shared" si="183"/>
        <v/>
      </c>
      <c r="BD351" s="25" t="str">
        <f t="shared" si="184"/>
        <v/>
      </c>
      <c r="BE351" s="25" t="str">
        <f t="shared" si="185"/>
        <v/>
      </c>
      <c r="BF351" s="25" t="str">
        <f t="shared" si="186"/>
        <v/>
      </c>
      <c r="BG351" s="25" t="str">
        <f t="shared" si="187"/>
        <v/>
      </c>
      <c r="BH351" s="25" t="str">
        <f t="shared" si="188"/>
        <v/>
      </c>
      <c r="BI351" s="25" t="str">
        <f t="shared" si="189"/>
        <v/>
      </c>
      <c r="BJ351" s="25" t="str">
        <f t="shared" si="190"/>
        <v/>
      </c>
      <c r="BK351" s="25" t="str">
        <f t="shared" si="191"/>
        <v/>
      </c>
      <c r="BL351" s="25" t="str">
        <f t="shared" si="192"/>
        <v/>
      </c>
      <c r="BM351" s="25" t="str">
        <f t="shared" si="193"/>
        <v/>
      </c>
      <c r="BN351" s="25" t="str">
        <f t="shared" si="194"/>
        <v/>
      </c>
    </row>
    <row r="352" spans="1:66" ht="30" x14ac:dyDescent="0.25">
      <c r="A352" s="20" t="str">
        <f>IF('S.D. Paste sheet'!A352="","",'S.D. Paste sheet'!A352)</f>
        <v/>
      </c>
      <c r="B352" s="20" t="str">
        <f>IF('S.D. Paste sheet'!B352="","",'S.D. Paste sheet'!B352)</f>
        <v/>
      </c>
      <c r="C352" s="20" t="str">
        <f>IF('S.D. Paste sheet'!C352="","",'S.D. Paste sheet'!C352)</f>
        <v/>
      </c>
      <c r="D352" s="20" t="str">
        <f>IF('S.D. Paste sheet'!D352="","",'S.D. Paste sheet'!D352)</f>
        <v/>
      </c>
      <c r="E352" s="20" t="str">
        <f>IF('S.D. Paste sheet'!E352="","",UPPER('S.D. Paste sheet'!E352))</f>
        <v/>
      </c>
      <c r="F352" s="20" t="str">
        <f>IF('S.D. Paste sheet'!F352="","",'S.D. Paste sheet'!F352)</f>
        <v/>
      </c>
      <c r="G352" s="20" t="str">
        <f>IF('S.D. Paste sheet'!G352="","",UPPER('S.D. Paste sheet'!G352))</f>
        <v/>
      </c>
      <c r="H352" s="20" t="str">
        <f>IF('S.D. Paste sheet'!H352="","",UPPER('S.D. Paste sheet'!H352))</f>
        <v/>
      </c>
      <c r="I352" s="20" t="str">
        <f>IF('S.D. Paste sheet'!I352="","",'S.D. Paste sheet'!I352)</f>
        <v/>
      </c>
      <c r="J352" s="20" t="str">
        <f>IF('S.D. Paste sheet'!J352="","",'S.D. Paste sheet'!J352)</f>
        <v/>
      </c>
      <c r="K352" s="20" t="str">
        <f>IF('S.D. Paste sheet'!K352="","",'S.D. Paste sheet'!K352)</f>
        <v/>
      </c>
      <c r="L352" s="20" t="str">
        <f>IF('S.D. Paste sheet'!L352="","",'S.D. Paste sheet'!L352)</f>
        <v/>
      </c>
      <c r="M352" s="20" t="str">
        <f>IF('S.D. Paste sheet'!M352="","",'S.D. Paste sheet'!M352)</f>
        <v/>
      </c>
      <c r="N352" s="20" t="str">
        <f>IF('S.D. Paste sheet'!N352="","",'S.D. Paste sheet'!N352)</f>
        <v/>
      </c>
      <c r="O352" s="20" t="str">
        <f>IF('S.D. Paste sheet'!O352="","",'S.D. Paste sheet'!O352)</f>
        <v>OBC</v>
      </c>
      <c r="P352" s="20" t="str">
        <f>IF('S.D. Paste sheet'!P352="","",'S.D. Paste sheet'!P352)</f>
        <v>Hindu</v>
      </c>
      <c r="Q352" s="20" t="str">
        <f>IF('S.D. Paste sheet'!Q352="","",'S.D. Paste sheet'!Q352)</f>
        <v/>
      </c>
      <c r="R352" s="20" t="str">
        <f>IF('S.D. Paste sheet'!R352="","",'S.D. Paste sheet'!R352)</f>
        <v>MAHATMA GANDHI GOVT. SCHOOL BAR (214110)</v>
      </c>
      <c r="S352" s="20">
        <f>IF('S.D. Paste sheet'!S352="","",'S.D. Paste sheet'!S352)</f>
        <v>8200204302</v>
      </c>
      <c r="T352" s="20" t="str">
        <f>IF('S.D. Paste sheet'!T352="","",'S.D. Paste sheet'!T352)</f>
        <v>XXXX0432</v>
      </c>
      <c r="U352" s="20" t="str">
        <f>IF('S.D. Paste sheet'!U352="","",'S.D. Paste sheet'!U352)</f>
        <v/>
      </c>
      <c r="V352" s="20">
        <f>IF('S.D. Paste sheet'!V352="","",'S.D. Paste sheet'!V352)</f>
        <v>9029936289</v>
      </c>
      <c r="W352" s="20" t="str">
        <f>IF('S.D. Paste sheet'!W352="","",'S.D. Paste sheet'!W352)</f>
        <v>DHOLIDHED,RAIPUR,BIRATIYA KALA,306105</v>
      </c>
      <c r="X352" s="20">
        <f>IF('S.D. Paste sheet'!X352="","",'S.D. Paste sheet'!X352)</f>
        <v>36000</v>
      </c>
      <c r="Y352" s="20" t="str">
        <f>IF('S.D. Paste sheet'!Y352="","",'S.D. Paste sheet'!Y352)</f>
        <v>N</v>
      </c>
      <c r="Z352" s="20" t="str">
        <f>IF('S.D. Paste sheet'!Z352="","",'S.D. Paste sheet'!Z352)</f>
        <v>N</v>
      </c>
      <c r="AA352" s="20" t="str">
        <f>IF('S.D. Paste sheet'!AA352="","",'S.D. Paste sheet'!AA352)</f>
        <v>No</v>
      </c>
      <c r="AB352" s="20">
        <f>IF('S.D. Paste sheet'!AB352="","",'S.D. Paste sheet'!AB352)</f>
        <v>16</v>
      </c>
      <c r="AC352" s="20" t="str">
        <f>IF('S.D. Paste sheet'!AC352="","",'S.D. Paste sheet'!AC352)</f>
        <v>None</v>
      </c>
      <c r="AD352" s="20">
        <f>IF('S.D. Paste sheet'!AD352="","",'S.D. Paste sheet'!AD352)</f>
        <v>0.1</v>
      </c>
      <c r="AE352" s="28"/>
      <c r="AF352" t="str">
        <f>IF(AK352="","",IF(AK352&gt;0,COUNT($AG$2:AG352),""))</f>
        <v/>
      </c>
      <c r="AG352" s="25" t="str">
        <f t="shared" si="163"/>
        <v/>
      </c>
      <c r="AH352" s="25" t="str">
        <f t="shared" si="164"/>
        <v/>
      </c>
      <c r="AI352" s="25" t="str">
        <f t="shared" si="165"/>
        <v/>
      </c>
      <c r="AJ352" s="25" t="str">
        <f t="shared" si="166"/>
        <v/>
      </c>
      <c r="AK352" s="25" t="str">
        <f t="shared" si="167"/>
        <v/>
      </c>
      <c r="AL352" s="25" t="str">
        <f t="shared" si="168"/>
        <v/>
      </c>
      <c r="AM352" s="25" t="str">
        <f t="shared" si="169"/>
        <v/>
      </c>
      <c r="AN352" s="25" t="str">
        <f t="shared" si="170"/>
        <v/>
      </c>
      <c r="AO352" s="25" t="str">
        <f t="shared" si="171"/>
        <v/>
      </c>
      <c r="AP352" s="25" t="str">
        <f t="shared" si="172"/>
        <v/>
      </c>
      <c r="AQ352" s="25" t="str">
        <f t="shared" si="173"/>
        <v/>
      </c>
      <c r="AR352" s="25" t="str">
        <f t="shared" si="174"/>
        <v/>
      </c>
      <c r="AS352" s="25" t="str">
        <f t="shared" si="175"/>
        <v/>
      </c>
      <c r="AT352" s="25" t="str">
        <f t="shared" si="176"/>
        <v/>
      </c>
      <c r="AU352" s="25" t="str">
        <f t="shared" si="177"/>
        <v/>
      </c>
      <c r="AV352" s="25" t="str">
        <f t="shared" si="178"/>
        <v/>
      </c>
      <c r="AX352" t="str">
        <f>IF(BC352="","",IF(BC352&gt;0,COUNT($AY$2:AY352),""))</f>
        <v/>
      </c>
      <c r="AY352" s="25" t="str">
        <f t="shared" si="179"/>
        <v/>
      </c>
      <c r="AZ352" s="25" t="str">
        <f t="shared" si="180"/>
        <v/>
      </c>
      <c r="BA352" s="25" t="str">
        <f t="shared" si="181"/>
        <v/>
      </c>
      <c r="BB352" s="25" t="str">
        <f t="shared" si="182"/>
        <v/>
      </c>
      <c r="BC352" s="25" t="str">
        <f t="shared" si="183"/>
        <v/>
      </c>
      <c r="BD352" s="25" t="str">
        <f t="shared" si="184"/>
        <v/>
      </c>
      <c r="BE352" s="25" t="str">
        <f t="shared" si="185"/>
        <v/>
      </c>
      <c r="BF352" s="25" t="str">
        <f t="shared" si="186"/>
        <v/>
      </c>
      <c r="BG352" s="25" t="str">
        <f t="shared" si="187"/>
        <v/>
      </c>
      <c r="BH352" s="25" t="str">
        <f t="shared" si="188"/>
        <v/>
      </c>
      <c r="BI352" s="25" t="str">
        <f t="shared" si="189"/>
        <v/>
      </c>
      <c r="BJ352" s="25" t="str">
        <f t="shared" si="190"/>
        <v/>
      </c>
      <c r="BK352" s="25" t="str">
        <f t="shared" si="191"/>
        <v/>
      </c>
      <c r="BL352" s="25" t="str">
        <f t="shared" si="192"/>
        <v/>
      </c>
      <c r="BM352" s="25" t="str">
        <f t="shared" si="193"/>
        <v/>
      </c>
      <c r="BN352" s="25" t="str">
        <f t="shared" si="194"/>
        <v/>
      </c>
    </row>
    <row r="353" spans="1:66" ht="30" x14ac:dyDescent="0.25">
      <c r="A353" s="20" t="str">
        <f>IF('S.D. Paste sheet'!A353="","",'S.D. Paste sheet'!A353)</f>
        <v/>
      </c>
      <c r="B353" s="20" t="str">
        <f>IF('S.D. Paste sheet'!B353="","",'S.D. Paste sheet'!B353)</f>
        <v/>
      </c>
      <c r="C353" s="20" t="str">
        <f>IF('S.D. Paste sheet'!C353="","",'S.D. Paste sheet'!C353)</f>
        <v/>
      </c>
      <c r="D353" s="20" t="str">
        <f>IF('S.D. Paste sheet'!D353="","",'S.D. Paste sheet'!D353)</f>
        <v/>
      </c>
      <c r="E353" s="20" t="str">
        <f>IF('S.D. Paste sheet'!E353="","",UPPER('S.D. Paste sheet'!E353))</f>
        <v/>
      </c>
      <c r="F353" s="20" t="str">
        <f>IF('S.D. Paste sheet'!F353="","",'S.D. Paste sheet'!F353)</f>
        <v/>
      </c>
      <c r="G353" s="20" t="str">
        <f>IF('S.D. Paste sheet'!G353="","",UPPER('S.D. Paste sheet'!G353))</f>
        <v/>
      </c>
      <c r="H353" s="20" t="str">
        <f>IF('S.D. Paste sheet'!H353="","",UPPER('S.D. Paste sheet'!H353))</f>
        <v/>
      </c>
      <c r="I353" s="20" t="str">
        <f>IF('S.D. Paste sheet'!I353="","",'S.D. Paste sheet'!I353)</f>
        <v/>
      </c>
      <c r="J353" s="20" t="str">
        <f>IF('S.D. Paste sheet'!J353="","",'S.D. Paste sheet'!J353)</f>
        <v/>
      </c>
      <c r="K353" s="20" t="str">
        <f>IF('S.D. Paste sheet'!K353="","",'S.D. Paste sheet'!K353)</f>
        <v/>
      </c>
      <c r="L353" s="20" t="str">
        <f>IF('S.D. Paste sheet'!L353="","",'S.D. Paste sheet'!L353)</f>
        <v/>
      </c>
      <c r="M353" s="20" t="str">
        <f>IF('S.D. Paste sheet'!M353="","",'S.D. Paste sheet'!M353)</f>
        <v/>
      </c>
      <c r="N353" s="20" t="str">
        <f>IF('S.D. Paste sheet'!N353="","",'S.D. Paste sheet'!N353)</f>
        <v/>
      </c>
      <c r="O353" s="20" t="str">
        <f>IF('S.D. Paste sheet'!O353="","",'S.D. Paste sheet'!O353)</f>
        <v>OBC</v>
      </c>
      <c r="P353" s="20" t="str">
        <f>IF('S.D. Paste sheet'!P353="","",'S.D. Paste sheet'!P353)</f>
        <v>Hindu</v>
      </c>
      <c r="Q353" s="20" t="str">
        <f>IF('S.D. Paste sheet'!Q353="","",'S.D. Paste sheet'!Q353)</f>
        <v/>
      </c>
      <c r="R353" s="20" t="str">
        <f>IF('S.D. Paste sheet'!R353="","",'S.D. Paste sheet'!R353)</f>
        <v>MAHATMA GANDHI GOVT. SCHOOL BAR (214110)</v>
      </c>
      <c r="S353" s="20">
        <f>IF('S.D. Paste sheet'!S353="","",'S.D. Paste sheet'!S353)</f>
        <v>8200204302</v>
      </c>
      <c r="T353" s="20" t="str">
        <f>IF('S.D. Paste sheet'!T353="","",'S.D. Paste sheet'!T353)</f>
        <v>XXXX9173</v>
      </c>
      <c r="U353" s="20" t="str">
        <f>IF('S.D. Paste sheet'!U353="","",'S.D. Paste sheet'!U353)</f>
        <v>VHCRCVX</v>
      </c>
      <c r="V353" s="20">
        <f>IF('S.D. Paste sheet'!V353="","",'S.D. Paste sheet'!V353)</f>
        <v>9001818642</v>
      </c>
      <c r="W353" s="20" t="str">
        <f>IF('S.D. Paste sheet'!W353="","",'S.D. Paste sheet'!W353)</f>
        <v>KANAWATO KA BERA,RAIPUR,BAR,306105</v>
      </c>
      <c r="X353" s="20">
        <f>IF('S.D. Paste sheet'!X353="","",'S.D. Paste sheet'!X353)</f>
        <v>42000</v>
      </c>
      <c r="Y353" s="20" t="str">
        <f>IF('S.D. Paste sheet'!Y353="","",'S.D. Paste sheet'!Y353)</f>
        <v>N</v>
      </c>
      <c r="Z353" s="20" t="str">
        <f>IF('S.D. Paste sheet'!Z353="","",'S.D. Paste sheet'!Z353)</f>
        <v>N</v>
      </c>
      <c r="AA353" s="20" t="str">
        <f>IF('S.D. Paste sheet'!AA353="","",'S.D. Paste sheet'!AA353)</f>
        <v>No</v>
      </c>
      <c r="AB353" s="20">
        <f>IF('S.D. Paste sheet'!AB353="","",'S.D. Paste sheet'!AB353)</f>
        <v>16</v>
      </c>
      <c r="AC353" s="20" t="str">
        <f>IF('S.D. Paste sheet'!AC353="","",'S.D. Paste sheet'!AC353)</f>
        <v>None</v>
      </c>
      <c r="AD353" s="20">
        <f>IF('S.D. Paste sheet'!AD353="","",'S.D. Paste sheet'!AD353)</f>
        <v>2</v>
      </c>
      <c r="AE353" s="28"/>
      <c r="AF353" t="str">
        <f>IF(AK353="","",IF(AK353&gt;0,COUNT($AG$2:AG353),""))</f>
        <v/>
      </c>
      <c r="AG353" s="25" t="str">
        <f t="shared" si="163"/>
        <v/>
      </c>
      <c r="AH353" s="25" t="str">
        <f t="shared" si="164"/>
        <v/>
      </c>
      <c r="AI353" s="25" t="str">
        <f t="shared" si="165"/>
        <v/>
      </c>
      <c r="AJ353" s="25" t="str">
        <f t="shared" si="166"/>
        <v/>
      </c>
      <c r="AK353" s="25" t="str">
        <f t="shared" si="167"/>
        <v/>
      </c>
      <c r="AL353" s="25" t="str">
        <f t="shared" si="168"/>
        <v/>
      </c>
      <c r="AM353" s="25" t="str">
        <f t="shared" si="169"/>
        <v/>
      </c>
      <c r="AN353" s="25" t="str">
        <f t="shared" si="170"/>
        <v/>
      </c>
      <c r="AO353" s="25" t="str">
        <f t="shared" si="171"/>
        <v/>
      </c>
      <c r="AP353" s="25" t="str">
        <f t="shared" si="172"/>
        <v/>
      </c>
      <c r="AQ353" s="25" t="str">
        <f t="shared" si="173"/>
        <v/>
      </c>
      <c r="AR353" s="25" t="str">
        <f t="shared" si="174"/>
        <v/>
      </c>
      <c r="AS353" s="25" t="str">
        <f t="shared" si="175"/>
        <v/>
      </c>
      <c r="AT353" s="25" t="str">
        <f t="shared" si="176"/>
        <v/>
      </c>
      <c r="AU353" s="25" t="str">
        <f t="shared" si="177"/>
        <v/>
      </c>
      <c r="AV353" s="25" t="str">
        <f t="shared" si="178"/>
        <v/>
      </c>
      <c r="AX353" t="str">
        <f>IF(BC353="","",IF(BC353&gt;0,COUNT($AY$2:AY353),""))</f>
        <v/>
      </c>
      <c r="AY353" s="25" t="str">
        <f t="shared" si="179"/>
        <v/>
      </c>
      <c r="AZ353" s="25" t="str">
        <f t="shared" si="180"/>
        <v/>
      </c>
      <c r="BA353" s="25" t="str">
        <f t="shared" si="181"/>
        <v/>
      </c>
      <c r="BB353" s="25" t="str">
        <f t="shared" si="182"/>
        <v/>
      </c>
      <c r="BC353" s="25" t="str">
        <f t="shared" si="183"/>
        <v/>
      </c>
      <c r="BD353" s="25" t="str">
        <f t="shared" si="184"/>
        <v/>
      </c>
      <c r="BE353" s="25" t="str">
        <f t="shared" si="185"/>
        <v/>
      </c>
      <c r="BF353" s="25" t="str">
        <f t="shared" si="186"/>
        <v/>
      </c>
      <c r="BG353" s="25" t="str">
        <f t="shared" si="187"/>
        <v/>
      </c>
      <c r="BH353" s="25" t="str">
        <f t="shared" si="188"/>
        <v/>
      </c>
      <c r="BI353" s="25" t="str">
        <f t="shared" si="189"/>
        <v/>
      </c>
      <c r="BJ353" s="25" t="str">
        <f t="shared" si="190"/>
        <v/>
      </c>
      <c r="BK353" s="25" t="str">
        <f t="shared" si="191"/>
        <v/>
      </c>
      <c r="BL353" s="25" t="str">
        <f t="shared" si="192"/>
        <v/>
      </c>
      <c r="BM353" s="25" t="str">
        <f t="shared" si="193"/>
        <v/>
      </c>
      <c r="BN353" s="25" t="str">
        <f t="shared" si="194"/>
        <v/>
      </c>
    </row>
    <row r="354" spans="1:66" ht="30" x14ac:dyDescent="0.25">
      <c r="A354" s="20" t="str">
        <f>IF('S.D. Paste sheet'!A354="","",'S.D. Paste sheet'!A354)</f>
        <v/>
      </c>
      <c r="B354" s="20" t="str">
        <f>IF('S.D. Paste sheet'!B354="","",'S.D. Paste sheet'!B354)</f>
        <v/>
      </c>
      <c r="C354" s="20" t="str">
        <f>IF('S.D. Paste sheet'!C354="","",'S.D. Paste sheet'!C354)</f>
        <v/>
      </c>
      <c r="D354" s="20" t="str">
        <f>IF('S.D. Paste sheet'!D354="","",'S.D. Paste sheet'!D354)</f>
        <v/>
      </c>
      <c r="E354" s="20" t="str">
        <f>IF('S.D. Paste sheet'!E354="","",UPPER('S.D. Paste sheet'!E354))</f>
        <v/>
      </c>
      <c r="F354" s="20" t="str">
        <f>IF('S.D. Paste sheet'!F354="","",'S.D. Paste sheet'!F354)</f>
        <v/>
      </c>
      <c r="G354" s="20" t="str">
        <f>IF('S.D. Paste sheet'!G354="","",UPPER('S.D. Paste sheet'!G354))</f>
        <v/>
      </c>
      <c r="H354" s="20" t="str">
        <f>IF('S.D. Paste sheet'!H354="","",UPPER('S.D. Paste sheet'!H354))</f>
        <v/>
      </c>
      <c r="I354" s="20" t="str">
        <f>IF('S.D. Paste sheet'!I354="","",'S.D. Paste sheet'!I354)</f>
        <v/>
      </c>
      <c r="J354" s="20" t="str">
        <f>IF('S.D. Paste sheet'!J354="","",'S.D. Paste sheet'!J354)</f>
        <v/>
      </c>
      <c r="K354" s="20" t="str">
        <f>IF('S.D. Paste sheet'!K354="","",'S.D. Paste sheet'!K354)</f>
        <v/>
      </c>
      <c r="L354" s="20" t="str">
        <f>IF('S.D. Paste sheet'!L354="","",'S.D. Paste sheet'!L354)</f>
        <v/>
      </c>
      <c r="M354" s="20" t="str">
        <f>IF('S.D. Paste sheet'!M354="","",'S.D. Paste sheet'!M354)</f>
        <v/>
      </c>
      <c r="N354" s="20" t="str">
        <f>IF('S.D. Paste sheet'!N354="","",'S.D. Paste sheet'!N354)</f>
        <v/>
      </c>
      <c r="O354" s="20" t="str">
        <f>IF('S.D. Paste sheet'!O354="","",'S.D. Paste sheet'!O354)</f>
        <v>SC</v>
      </c>
      <c r="P354" s="20" t="str">
        <f>IF('S.D. Paste sheet'!P354="","",'S.D. Paste sheet'!P354)</f>
        <v>Hindu</v>
      </c>
      <c r="Q354" s="20" t="str">
        <f>IF('S.D. Paste sheet'!Q354="","",'S.D. Paste sheet'!Q354)</f>
        <v/>
      </c>
      <c r="R354" s="20" t="str">
        <f>IF('S.D. Paste sheet'!R354="","",'S.D. Paste sheet'!R354)</f>
        <v>MAHATMA GANDHI GOVT. SCHOOL BAR (214110)</v>
      </c>
      <c r="S354" s="20">
        <f>IF('S.D. Paste sheet'!S354="","",'S.D. Paste sheet'!S354)</f>
        <v>8200204302</v>
      </c>
      <c r="T354" s="20" t="str">
        <f>IF('S.D. Paste sheet'!T354="","",'S.D. Paste sheet'!T354)</f>
        <v>XXXX9028</v>
      </c>
      <c r="U354" s="20" t="str">
        <f>IF('S.D. Paste sheet'!U354="","",'S.D. Paste sheet'!U354)</f>
        <v/>
      </c>
      <c r="V354" s="20">
        <f>IF('S.D. Paste sheet'!V354="","",'S.D. Paste sheet'!V354)</f>
        <v>9571397841</v>
      </c>
      <c r="W354" s="20" t="str">
        <f>IF('S.D. Paste sheet'!W354="","",'S.D. Paste sheet'!W354)</f>
        <v>SOLA PALADIYA ROAD BAWARIYO KA BAS,RAIPUR,PIPLIYA KALAL,306105</v>
      </c>
      <c r="X354" s="20">
        <f>IF('S.D. Paste sheet'!X354="","",'S.D. Paste sheet'!X354)</f>
        <v>160000</v>
      </c>
      <c r="Y354" s="20" t="str">
        <f>IF('S.D. Paste sheet'!Y354="","",'S.D. Paste sheet'!Y354)</f>
        <v>N</v>
      </c>
      <c r="Z354" s="20" t="str">
        <f>IF('S.D. Paste sheet'!Z354="","",'S.D. Paste sheet'!Z354)</f>
        <v>N</v>
      </c>
      <c r="AA354" s="20" t="str">
        <f>IF('S.D. Paste sheet'!AA354="","",'S.D. Paste sheet'!AA354)</f>
        <v>No</v>
      </c>
      <c r="AB354" s="20">
        <f>IF('S.D. Paste sheet'!AB354="","",'S.D. Paste sheet'!AB354)</f>
        <v>15</v>
      </c>
      <c r="AC354" s="20" t="str">
        <f>IF('S.D. Paste sheet'!AC354="","",'S.D. Paste sheet'!AC354)</f>
        <v>None</v>
      </c>
      <c r="AD354" s="20">
        <f>IF('S.D. Paste sheet'!AD354="","",'S.D. Paste sheet'!AD354)</f>
        <v>15</v>
      </c>
      <c r="AE354" s="28"/>
      <c r="AF354" t="str">
        <f>IF(AK354="","",IF(AK354&gt;0,COUNT($AG$2:AG354),""))</f>
        <v/>
      </c>
      <c r="AG354" s="25" t="str">
        <f t="shared" si="163"/>
        <v/>
      </c>
      <c r="AH354" s="25" t="str">
        <f t="shared" si="164"/>
        <v/>
      </c>
      <c r="AI354" s="25" t="str">
        <f t="shared" si="165"/>
        <v/>
      </c>
      <c r="AJ354" s="25" t="str">
        <f t="shared" si="166"/>
        <v/>
      </c>
      <c r="AK354" s="25" t="str">
        <f t="shared" si="167"/>
        <v/>
      </c>
      <c r="AL354" s="25" t="str">
        <f t="shared" si="168"/>
        <v/>
      </c>
      <c r="AM354" s="25" t="str">
        <f t="shared" si="169"/>
        <v/>
      </c>
      <c r="AN354" s="25" t="str">
        <f t="shared" si="170"/>
        <v/>
      </c>
      <c r="AO354" s="25" t="str">
        <f t="shared" si="171"/>
        <v/>
      </c>
      <c r="AP354" s="25" t="str">
        <f t="shared" si="172"/>
        <v/>
      </c>
      <c r="AQ354" s="25" t="str">
        <f t="shared" si="173"/>
        <v/>
      </c>
      <c r="AR354" s="25" t="str">
        <f t="shared" si="174"/>
        <v/>
      </c>
      <c r="AS354" s="25" t="str">
        <f t="shared" si="175"/>
        <v/>
      </c>
      <c r="AT354" s="25" t="str">
        <f t="shared" si="176"/>
        <v/>
      </c>
      <c r="AU354" s="25" t="str">
        <f t="shared" si="177"/>
        <v/>
      </c>
      <c r="AV354" s="25" t="str">
        <f t="shared" si="178"/>
        <v/>
      </c>
      <c r="AX354" t="str">
        <f>IF(BC354="","",IF(BC354&gt;0,COUNT($AY$2:AY354),""))</f>
        <v/>
      </c>
      <c r="AY354" s="25" t="str">
        <f t="shared" si="179"/>
        <v/>
      </c>
      <c r="AZ354" s="25" t="str">
        <f t="shared" si="180"/>
        <v/>
      </c>
      <c r="BA354" s="25" t="str">
        <f t="shared" si="181"/>
        <v/>
      </c>
      <c r="BB354" s="25" t="str">
        <f t="shared" si="182"/>
        <v/>
      </c>
      <c r="BC354" s="25" t="str">
        <f t="shared" si="183"/>
        <v/>
      </c>
      <c r="BD354" s="25" t="str">
        <f t="shared" si="184"/>
        <v/>
      </c>
      <c r="BE354" s="25" t="str">
        <f t="shared" si="185"/>
        <v/>
      </c>
      <c r="BF354" s="25" t="str">
        <f t="shared" si="186"/>
        <v/>
      </c>
      <c r="BG354" s="25" t="str">
        <f t="shared" si="187"/>
        <v/>
      </c>
      <c r="BH354" s="25" t="str">
        <f t="shared" si="188"/>
        <v/>
      </c>
      <c r="BI354" s="25" t="str">
        <f t="shared" si="189"/>
        <v/>
      </c>
      <c r="BJ354" s="25" t="str">
        <f t="shared" si="190"/>
        <v/>
      </c>
      <c r="BK354" s="25" t="str">
        <f t="shared" si="191"/>
        <v/>
      </c>
      <c r="BL354" s="25" t="str">
        <f t="shared" si="192"/>
        <v/>
      </c>
      <c r="BM354" s="25" t="str">
        <f t="shared" si="193"/>
        <v/>
      </c>
      <c r="BN354" s="25" t="str">
        <f t="shared" si="194"/>
        <v/>
      </c>
    </row>
    <row r="355" spans="1:66" ht="30" x14ac:dyDescent="0.25">
      <c r="A355" s="20" t="str">
        <f>IF('S.D. Paste sheet'!A355="","",'S.D. Paste sheet'!A355)</f>
        <v/>
      </c>
      <c r="B355" s="20" t="str">
        <f>IF('S.D. Paste sheet'!B355="","",'S.D. Paste sheet'!B355)</f>
        <v/>
      </c>
      <c r="C355" s="20" t="str">
        <f>IF('S.D. Paste sheet'!C355="","",'S.D. Paste sheet'!C355)</f>
        <v/>
      </c>
      <c r="D355" s="20" t="str">
        <f>IF('S.D. Paste sheet'!D355="","",'S.D. Paste sheet'!D355)</f>
        <v/>
      </c>
      <c r="E355" s="20" t="str">
        <f>IF('S.D. Paste sheet'!E355="","",UPPER('S.D. Paste sheet'!E355))</f>
        <v/>
      </c>
      <c r="F355" s="20" t="str">
        <f>IF('S.D. Paste sheet'!F355="","",'S.D. Paste sheet'!F355)</f>
        <v/>
      </c>
      <c r="G355" s="20" t="str">
        <f>IF('S.D. Paste sheet'!G355="","",UPPER('S.D. Paste sheet'!G355))</f>
        <v/>
      </c>
      <c r="H355" s="20" t="str">
        <f>IF('S.D. Paste sheet'!H355="","",UPPER('S.D. Paste sheet'!H355))</f>
        <v/>
      </c>
      <c r="I355" s="20" t="str">
        <f>IF('S.D. Paste sheet'!I355="","",'S.D. Paste sheet'!I355)</f>
        <v/>
      </c>
      <c r="J355" s="20" t="str">
        <f>IF('S.D. Paste sheet'!J355="","",'S.D. Paste sheet'!J355)</f>
        <v/>
      </c>
      <c r="K355" s="20" t="str">
        <f>IF('S.D. Paste sheet'!K355="","",'S.D. Paste sheet'!K355)</f>
        <v/>
      </c>
      <c r="L355" s="20" t="str">
        <f>IF('S.D. Paste sheet'!L355="","",'S.D. Paste sheet'!L355)</f>
        <v/>
      </c>
      <c r="M355" s="20" t="str">
        <f>IF('S.D. Paste sheet'!M355="","",'S.D. Paste sheet'!M355)</f>
        <v/>
      </c>
      <c r="N355" s="20" t="str">
        <f>IF('S.D. Paste sheet'!N355="","",'S.D. Paste sheet'!N355)</f>
        <v/>
      </c>
      <c r="O355" s="20" t="str">
        <f>IF('S.D. Paste sheet'!O355="","",'S.D. Paste sheet'!O355)</f>
        <v>SC</v>
      </c>
      <c r="P355" s="20" t="str">
        <f>IF('S.D. Paste sheet'!P355="","",'S.D. Paste sheet'!P355)</f>
        <v>Hindu</v>
      </c>
      <c r="Q355" s="20" t="str">
        <f>IF('S.D. Paste sheet'!Q355="","",'S.D. Paste sheet'!Q355)</f>
        <v/>
      </c>
      <c r="R355" s="20" t="str">
        <f>IF('S.D. Paste sheet'!R355="","",'S.D. Paste sheet'!R355)</f>
        <v>MAHATMA GANDHI GOVT. SCHOOL BAR (214110)</v>
      </c>
      <c r="S355" s="20">
        <f>IF('S.D. Paste sheet'!S355="","",'S.D. Paste sheet'!S355)</f>
        <v>8200204302</v>
      </c>
      <c r="T355" s="20" t="str">
        <f>IF('S.D. Paste sheet'!T355="","",'S.D. Paste sheet'!T355)</f>
        <v>XXXX3279</v>
      </c>
      <c r="U355" s="20" t="str">
        <f>IF('S.D. Paste sheet'!U355="","",'S.D. Paste sheet'!U355)</f>
        <v>VGBPTSN</v>
      </c>
      <c r="V355" s="20">
        <f>IF('S.D. Paste sheet'!V355="","",'S.D. Paste sheet'!V355)</f>
        <v>9950375819</v>
      </c>
      <c r="W355" s="20" t="str">
        <f>IF('S.D. Paste sheet'!W355="","",'S.D. Paste sheet'!W355)</f>
        <v>MEGHWALO KA BAS,JAITARAN,SINLA,306308</v>
      </c>
      <c r="X355" s="20">
        <f>IF('S.D. Paste sheet'!X355="","",'S.D. Paste sheet'!X355)</f>
        <v>33000</v>
      </c>
      <c r="Y355" s="20" t="str">
        <f>IF('S.D. Paste sheet'!Y355="","",'S.D. Paste sheet'!Y355)</f>
        <v>N</v>
      </c>
      <c r="Z355" s="20" t="str">
        <f>IF('S.D. Paste sheet'!Z355="","",'S.D. Paste sheet'!Z355)</f>
        <v>N</v>
      </c>
      <c r="AA355" s="20" t="str">
        <f>IF('S.D. Paste sheet'!AA355="","",'S.D. Paste sheet'!AA355)</f>
        <v>No</v>
      </c>
      <c r="AB355" s="20">
        <f>IF('S.D. Paste sheet'!AB355="","",'S.D. Paste sheet'!AB355)</f>
        <v>15</v>
      </c>
      <c r="AC355" s="20" t="str">
        <f>IF('S.D. Paste sheet'!AC355="","",'S.D. Paste sheet'!AC355)</f>
        <v>None</v>
      </c>
      <c r="AD355" s="20">
        <f>IF('S.D. Paste sheet'!AD355="","",'S.D. Paste sheet'!AD355)</f>
        <v>0.2</v>
      </c>
      <c r="AE355" s="28"/>
      <c r="AF355" t="str">
        <f>IF(AK355="","",IF(AK355&gt;0,COUNT($AG$2:AG355),""))</f>
        <v/>
      </c>
      <c r="AG355" s="25" t="str">
        <f t="shared" si="163"/>
        <v/>
      </c>
      <c r="AH355" s="25" t="str">
        <f t="shared" si="164"/>
        <v/>
      </c>
      <c r="AI355" s="25" t="str">
        <f t="shared" si="165"/>
        <v/>
      </c>
      <c r="AJ355" s="25" t="str">
        <f t="shared" si="166"/>
        <v/>
      </c>
      <c r="AK355" s="25" t="str">
        <f t="shared" si="167"/>
        <v/>
      </c>
      <c r="AL355" s="25" t="str">
        <f t="shared" si="168"/>
        <v/>
      </c>
      <c r="AM355" s="25" t="str">
        <f t="shared" si="169"/>
        <v/>
      </c>
      <c r="AN355" s="25" t="str">
        <f t="shared" si="170"/>
        <v/>
      </c>
      <c r="AO355" s="25" t="str">
        <f t="shared" si="171"/>
        <v/>
      </c>
      <c r="AP355" s="25" t="str">
        <f t="shared" si="172"/>
        <v/>
      </c>
      <c r="AQ355" s="25" t="str">
        <f t="shared" si="173"/>
        <v/>
      </c>
      <c r="AR355" s="25" t="str">
        <f t="shared" si="174"/>
        <v/>
      </c>
      <c r="AS355" s="25" t="str">
        <f t="shared" si="175"/>
        <v/>
      </c>
      <c r="AT355" s="25" t="str">
        <f t="shared" si="176"/>
        <v/>
      </c>
      <c r="AU355" s="25" t="str">
        <f t="shared" si="177"/>
        <v/>
      </c>
      <c r="AV355" s="25" t="str">
        <f t="shared" si="178"/>
        <v/>
      </c>
      <c r="AX355" t="str">
        <f>IF(BC355="","",IF(BC355&gt;0,COUNT($AY$2:AY355),""))</f>
        <v/>
      </c>
      <c r="AY355" s="25" t="str">
        <f t="shared" si="179"/>
        <v/>
      </c>
      <c r="AZ355" s="25" t="str">
        <f t="shared" si="180"/>
        <v/>
      </c>
      <c r="BA355" s="25" t="str">
        <f t="shared" si="181"/>
        <v/>
      </c>
      <c r="BB355" s="25" t="str">
        <f t="shared" si="182"/>
        <v/>
      </c>
      <c r="BC355" s="25" t="str">
        <f t="shared" si="183"/>
        <v/>
      </c>
      <c r="BD355" s="25" t="str">
        <f t="shared" si="184"/>
        <v/>
      </c>
      <c r="BE355" s="25" t="str">
        <f t="shared" si="185"/>
        <v/>
      </c>
      <c r="BF355" s="25" t="str">
        <f t="shared" si="186"/>
        <v/>
      </c>
      <c r="BG355" s="25" t="str">
        <f t="shared" si="187"/>
        <v/>
      </c>
      <c r="BH355" s="25" t="str">
        <f t="shared" si="188"/>
        <v/>
      </c>
      <c r="BI355" s="25" t="str">
        <f t="shared" si="189"/>
        <v/>
      </c>
      <c r="BJ355" s="25" t="str">
        <f t="shared" si="190"/>
        <v/>
      </c>
      <c r="BK355" s="25" t="str">
        <f t="shared" si="191"/>
        <v/>
      </c>
      <c r="BL355" s="25" t="str">
        <f t="shared" si="192"/>
        <v/>
      </c>
      <c r="BM355" s="25" t="str">
        <f t="shared" si="193"/>
        <v/>
      </c>
      <c r="BN355" s="25" t="str">
        <f t="shared" si="194"/>
        <v/>
      </c>
    </row>
    <row r="356" spans="1:66" ht="30" x14ac:dyDescent="0.25">
      <c r="A356" s="20" t="str">
        <f>IF('S.D. Paste sheet'!A356="","",'S.D. Paste sheet'!A356)</f>
        <v/>
      </c>
      <c r="B356" s="20" t="str">
        <f>IF('S.D. Paste sheet'!B356="","",'S.D. Paste sheet'!B356)</f>
        <v/>
      </c>
      <c r="C356" s="20" t="str">
        <f>IF('S.D. Paste sheet'!C356="","",'S.D. Paste sheet'!C356)</f>
        <v/>
      </c>
      <c r="D356" s="20" t="str">
        <f>IF('S.D. Paste sheet'!D356="","",'S.D. Paste sheet'!D356)</f>
        <v/>
      </c>
      <c r="E356" s="20" t="str">
        <f>IF('S.D. Paste sheet'!E356="","",UPPER('S.D. Paste sheet'!E356))</f>
        <v/>
      </c>
      <c r="F356" s="20" t="str">
        <f>IF('S.D. Paste sheet'!F356="","",'S.D. Paste sheet'!F356)</f>
        <v/>
      </c>
      <c r="G356" s="20" t="str">
        <f>IF('S.D. Paste sheet'!G356="","",UPPER('S.D. Paste sheet'!G356))</f>
        <v/>
      </c>
      <c r="H356" s="20" t="str">
        <f>IF('S.D. Paste sheet'!H356="","",UPPER('S.D. Paste sheet'!H356))</f>
        <v/>
      </c>
      <c r="I356" s="20" t="str">
        <f>IF('S.D. Paste sheet'!I356="","",'S.D. Paste sheet'!I356)</f>
        <v/>
      </c>
      <c r="J356" s="20" t="str">
        <f>IF('S.D. Paste sheet'!J356="","",'S.D. Paste sheet'!J356)</f>
        <v/>
      </c>
      <c r="K356" s="20" t="str">
        <f>IF('S.D. Paste sheet'!K356="","",'S.D. Paste sheet'!K356)</f>
        <v/>
      </c>
      <c r="L356" s="20" t="str">
        <f>IF('S.D. Paste sheet'!L356="","",'S.D. Paste sheet'!L356)</f>
        <v/>
      </c>
      <c r="M356" s="20" t="str">
        <f>IF('S.D. Paste sheet'!M356="","",'S.D. Paste sheet'!M356)</f>
        <v/>
      </c>
      <c r="N356" s="20" t="str">
        <f>IF('S.D. Paste sheet'!N356="","",'S.D. Paste sheet'!N356)</f>
        <v/>
      </c>
      <c r="O356" s="20" t="str">
        <f>IF('S.D. Paste sheet'!O356="","",'S.D. Paste sheet'!O356)</f>
        <v>OBC</v>
      </c>
      <c r="P356" s="20" t="str">
        <f>IF('S.D. Paste sheet'!P356="","",'S.D. Paste sheet'!P356)</f>
        <v>Hindu</v>
      </c>
      <c r="Q356" s="20" t="str">
        <f>IF('S.D. Paste sheet'!Q356="","",'S.D. Paste sheet'!Q356)</f>
        <v/>
      </c>
      <c r="R356" s="20" t="str">
        <f>IF('S.D. Paste sheet'!R356="","",'S.D. Paste sheet'!R356)</f>
        <v>MAHATMA GANDHI GOVT. SCHOOL BAR (214110)</v>
      </c>
      <c r="S356" s="20">
        <f>IF('S.D. Paste sheet'!S356="","",'S.D. Paste sheet'!S356)</f>
        <v>8200204302</v>
      </c>
      <c r="T356" s="20" t="str">
        <f>IF('S.D. Paste sheet'!T356="","",'S.D. Paste sheet'!T356)</f>
        <v>XXXX3728</v>
      </c>
      <c r="U356" s="20" t="str">
        <f>IF('S.D. Paste sheet'!U356="","",'S.D. Paste sheet'!U356)</f>
        <v/>
      </c>
      <c r="V356" s="20">
        <f>IF('S.D. Paste sheet'!V356="","",'S.D. Paste sheet'!V356)</f>
        <v>7877980694</v>
      </c>
      <c r="W356" s="20" t="str">
        <f>IF('S.D. Paste sheet'!W356="","",'S.D. Paste sheet'!W356)</f>
        <v>dholidhed,raipur,biratiya kala,306105</v>
      </c>
      <c r="X356" s="20">
        <f>IF('S.D. Paste sheet'!X356="","",'S.D. Paste sheet'!X356)</f>
        <v>48000</v>
      </c>
      <c r="Y356" s="20" t="str">
        <f>IF('S.D. Paste sheet'!Y356="","",'S.D. Paste sheet'!Y356)</f>
        <v>N</v>
      </c>
      <c r="Z356" s="20" t="str">
        <f>IF('S.D. Paste sheet'!Z356="","",'S.D. Paste sheet'!Z356)</f>
        <v>Y</v>
      </c>
      <c r="AA356" s="20" t="str">
        <f>IF('S.D. Paste sheet'!AA356="","",'S.D. Paste sheet'!AA356)</f>
        <v>No</v>
      </c>
      <c r="AB356" s="20">
        <f>IF('S.D. Paste sheet'!AB356="","",'S.D. Paste sheet'!AB356)</f>
        <v>16</v>
      </c>
      <c r="AC356" s="20" t="str">
        <f>IF('S.D. Paste sheet'!AC356="","",'S.D. Paste sheet'!AC356)</f>
        <v>None</v>
      </c>
      <c r="AD356" s="20">
        <f>IF('S.D. Paste sheet'!AD356="","",'S.D. Paste sheet'!AD356)</f>
        <v>0.4</v>
      </c>
      <c r="AE356" s="28"/>
      <c r="AF356" t="str">
        <f>IF(AK356="","",IF(AK356&gt;0,COUNT($AG$2:AG356),""))</f>
        <v/>
      </c>
      <c r="AG356" s="25" t="str">
        <f t="shared" si="163"/>
        <v/>
      </c>
      <c r="AH356" s="25" t="str">
        <f t="shared" si="164"/>
        <v/>
      </c>
      <c r="AI356" s="25" t="str">
        <f t="shared" si="165"/>
        <v/>
      </c>
      <c r="AJ356" s="25" t="str">
        <f t="shared" si="166"/>
        <v/>
      </c>
      <c r="AK356" s="25" t="str">
        <f t="shared" si="167"/>
        <v/>
      </c>
      <c r="AL356" s="25" t="str">
        <f t="shared" si="168"/>
        <v/>
      </c>
      <c r="AM356" s="25" t="str">
        <f t="shared" si="169"/>
        <v/>
      </c>
      <c r="AN356" s="25" t="str">
        <f t="shared" si="170"/>
        <v/>
      </c>
      <c r="AO356" s="25" t="str">
        <f t="shared" si="171"/>
        <v/>
      </c>
      <c r="AP356" s="25" t="str">
        <f t="shared" si="172"/>
        <v/>
      </c>
      <c r="AQ356" s="25" t="str">
        <f t="shared" si="173"/>
        <v/>
      </c>
      <c r="AR356" s="25" t="str">
        <f t="shared" si="174"/>
        <v/>
      </c>
      <c r="AS356" s="25" t="str">
        <f t="shared" si="175"/>
        <v/>
      </c>
      <c r="AT356" s="25" t="str">
        <f t="shared" si="176"/>
        <v/>
      </c>
      <c r="AU356" s="25" t="str">
        <f t="shared" si="177"/>
        <v/>
      </c>
      <c r="AV356" s="25" t="str">
        <f t="shared" si="178"/>
        <v/>
      </c>
      <c r="AX356" t="str">
        <f>IF(BC356="","",IF(BC356&gt;0,COUNT($AY$2:AY356),""))</f>
        <v/>
      </c>
      <c r="AY356" s="25" t="str">
        <f t="shared" si="179"/>
        <v/>
      </c>
      <c r="AZ356" s="25" t="str">
        <f t="shared" si="180"/>
        <v/>
      </c>
      <c r="BA356" s="25" t="str">
        <f t="shared" si="181"/>
        <v/>
      </c>
      <c r="BB356" s="25" t="str">
        <f t="shared" si="182"/>
        <v/>
      </c>
      <c r="BC356" s="25" t="str">
        <f t="shared" si="183"/>
        <v/>
      </c>
      <c r="BD356" s="25" t="str">
        <f t="shared" si="184"/>
        <v/>
      </c>
      <c r="BE356" s="25" t="str">
        <f t="shared" si="185"/>
        <v/>
      </c>
      <c r="BF356" s="25" t="str">
        <f t="shared" si="186"/>
        <v/>
      </c>
      <c r="BG356" s="25" t="str">
        <f t="shared" si="187"/>
        <v/>
      </c>
      <c r="BH356" s="25" t="str">
        <f t="shared" si="188"/>
        <v/>
      </c>
      <c r="BI356" s="25" t="str">
        <f t="shared" si="189"/>
        <v/>
      </c>
      <c r="BJ356" s="25" t="str">
        <f t="shared" si="190"/>
        <v/>
      </c>
      <c r="BK356" s="25" t="str">
        <f t="shared" si="191"/>
        <v/>
      </c>
      <c r="BL356" s="25" t="str">
        <f t="shared" si="192"/>
        <v/>
      </c>
      <c r="BM356" s="25" t="str">
        <f t="shared" si="193"/>
        <v/>
      </c>
      <c r="BN356" s="25" t="str">
        <f t="shared" si="194"/>
        <v/>
      </c>
    </row>
    <row r="357" spans="1:66" ht="30" x14ac:dyDescent="0.25">
      <c r="A357" s="20" t="str">
        <f>IF('S.D. Paste sheet'!A357="","",'S.D. Paste sheet'!A357)</f>
        <v/>
      </c>
      <c r="B357" s="20" t="str">
        <f>IF('S.D. Paste sheet'!B357="","",'S.D. Paste sheet'!B357)</f>
        <v/>
      </c>
      <c r="C357" s="20" t="str">
        <f>IF('S.D. Paste sheet'!C357="","",'S.D. Paste sheet'!C357)</f>
        <v/>
      </c>
      <c r="D357" s="20" t="str">
        <f>IF('S.D. Paste sheet'!D357="","",'S.D. Paste sheet'!D357)</f>
        <v/>
      </c>
      <c r="E357" s="20" t="str">
        <f>IF('S.D. Paste sheet'!E357="","",UPPER('S.D. Paste sheet'!E357))</f>
        <v/>
      </c>
      <c r="F357" s="20" t="str">
        <f>IF('S.D. Paste sheet'!F357="","",'S.D. Paste sheet'!F357)</f>
        <v/>
      </c>
      <c r="G357" s="20" t="str">
        <f>IF('S.D. Paste sheet'!G357="","",UPPER('S.D. Paste sheet'!G357))</f>
        <v/>
      </c>
      <c r="H357" s="20" t="str">
        <f>IF('S.D. Paste sheet'!H357="","",UPPER('S.D. Paste sheet'!H357))</f>
        <v/>
      </c>
      <c r="I357" s="20" t="str">
        <f>IF('S.D. Paste sheet'!I357="","",'S.D. Paste sheet'!I357)</f>
        <v/>
      </c>
      <c r="J357" s="20" t="str">
        <f>IF('S.D. Paste sheet'!J357="","",'S.D. Paste sheet'!J357)</f>
        <v/>
      </c>
      <c r="K357" s="20" t="str">
        <f>IF('S.D. Paste sheet'!K357="","",'S.D. Paste sheet'!K357)</f>
        <v/>
      </c>
      <c r="L357" s="20" t="str">
        <f>IF('S.D. Paste sheet'!L357="","",'S.D. Paste sheet'!L357)</f>
        <v/>
      </c>
      <c r="M357" s="20" t="str">
        <f>IF('S.D. Paste sheet'!M357="","",'S.D. Paste sheet'!M357)</f>
        <v/>
      </c>
      <c r="N357" s="20" t="str">
        <f>IF('S.D. Paste sheet'!N357="","",'S.D. Paste sheet'!N357)</f>
        <v/>
      </c>
      <c r="O357" s="20" t="str">
        <f>IF('S.D. Paste sheet'!O357="","",'S.D. Paste sheet'!O357)</f>
        <v>SC</v>
      </c>
      <c r="P357" s="20" t="str">
        <f>IF('S.D. Paste sheet'!P357="","",'S.D. Paste sheet'!P357)</f>
        <v>Hindu</v>
      </c>
      <c r="Q357" s="20" t="str">
        <f>IF('S.D. Paste sheet'!Q357="","",'S.D. Paste sheet'!Q357)</f>
        <v/>
      </c>
      <c r="R357" s="20" t="str">
        <f>IF('S.D. Paste sheet'!R357="","",'S.D. Paste sheet'!R357)</f>
        <v>MAHATMA GANDHI GOVT. SCHOOL BAR (214110)</v>
      </c>
      <c r="S357" s="20">
        <f>IF('S.D. Paste sheet'!S357="","",'S.D. Paste sheet'!S357)</f>
        <v>8200204302</v>
      </c>
      <c r="T357" s="20" t="str">
        <f>IF('S.D. Paste sheet'!T357="","",'S.D. Paste sheet'!T357)</f>
        <v>XXXX2372</v>
      </c>
      <c r="U357" s="20" t="str">
        <f>IF('S.D. Paste sheet'!U357="","",'S.D. Paste sheet'!U357)</f>
        <v/>
      </c>
      <c r="V357" s="20">
        <f>IF('S.D. Paste sheet'!V357="","",'S.D. Paste sheet'!V357)</f>
        <v>9660427679</v>
      </c>
      <c r="W357" s="20" t="str">
        <f>IF('S.D. Paste sheet'!W357="","",'S.D. Paste sheet'!W357)</f>
        <v>BALAIKHERA,BEAWER,BALAIKHERA,305921</v>
      </c>
      <c r="X357" s="20">
        <f>IF('S.D. Paste sheet'!X357="","",'S.D. Paste sheet'!X357)</f>
        <v>36000</v>
      </c>
      <c r="Y357" s="20" t="str">
        <f>IF('S.D. Paste sheet'!Y357="","",'S.D. Paste sheet'!Y357)</f>
        <v>N</v>
      </c>
      <c r="Z357" s="20" t="str">
        <f>IF('S.D. Paste sheet'!Z357="","",'S.D. Paste sheet'!Z357)</f>
        <v>N</v>
      </c>
      <c r="AA357" s="20" t="str">
        <f>IF('S.D. Paste sheet'!AA357="","",'S.D. Paste sheet'!AA357)</f>
        <v>No</v>
      </c>
      <c r="AB357" s="20">
        <f>IF('S.D. Paste sheet'!AB357="","",'S.D. Paste sheet'!AB357)</f>
        <v>16</v>
      </c>
      <c r="AC357" s="20" t="str">
        <f>IF('S.D. Paste sheet'!AC357="","",'S.D. Paste sheet'!AC357)</f>
        <v>None</v>
      </c>
      <c r="AD357" s="20">
        <f>IF('S.D. Paste sheet'!AD357="","",'S.D. Paste sheet'!AD357)</f>
        <v>40</v>
      </c>
      <c r="AE357" s="28"/>
      <c r="AF357" t="str">
        <f>IF(AK357="","",IF(AK357&gt;0,COUNT($AG$2:AG357),""))</f>
        <v/>
      </c>
      <c r="AG357" s="25" t="str">
        <f t="shared" si="163"/>
        <v/>
      </c>
      <c r="AH357" s="25" t="str">
        <f t="shared" si="164"/>
        <v/>
      </c>
      <c r="AI357" s="25" t="str">
        <f t="shared" si="165"/>
        <v/>
      </c>
      <c r="AJ357" s="25" t="str">
        <f t="shared" si="166"/>
        <v/>
      </c>
      <c r="AK357" s="25" t="str">
        <f t="shared" si="167"/>
        <v/>
      </c>
      <c r="AL357" s="25" t="str">
        <f t="shared" si="168"/>
        <v/>
      </c>
      <c r="AM357" s="25" t="str">
        <f t="shared" si="169"/>
        <v/>
      </c>
      <c r="AN357" s="25" t="str">
        <f t="shared" si="170"/>
        <v/>
      </c>
      <c r="AO357" s="25" t="str">
        <f t="shared" si="171"/>
        <v/>
      </c>
      <c r="AP357" s="25" t="str">
        <f t="shared" si="172"/>
        <v/>
      </c>
      <c r="AQ357" s="25" t="str">
        <f t="shared" si="173"/>
        <v/>
      </c>
      <c r="AR357" s="25" t="str">
        <f t="shared" si="174"/>
        <v/>
      </c>
      <c r="AS357" s="25" t="str">
        <f t="shared" si="175"/>
        <v/>
      </c>
      <c r="AT357" s="25" t="str">
        <f t="shared" si="176"/>
        <v/>
      </c>
      <c r="AU357" s="25" t="str">
        <f t="shared" si="177"/>
        <v/>
      </c>
      <c r="AV357" s="25" t="str">
        <f t="shared" si="178"/>
        <v/>
      </c>
      <c r="AX357" t="str">
        <f>IF(BC357="","",IF(BC357&gt;0,COUNT($AY$2:AY357),""))</f>
        <v/>
      </c>
      <c r="AY357" s="25" t="str">
        <f t="shared" si="179"/>
        <v/>
      </c>
      <c r="AZ357" s="25" t="str">
        <f t="shared" si="180"/>
        <v/>
      </c>
      <c r="BA357" s="25" t="str">
        <f t="shared" si="181"/>
        <v/>
      </c>
      <c r="BB357" s="25" t="str">
        <f t="shared" si="182"/>
        <v/>
      </c>
      <c r="BC357" s="25" t="str">
        <f t="shared" si="183"/>
        <v/>
      </c>
      <c r="BD357" s="25" t="str">
        <f t="shared" si="184"/>
        <v/>
      </c>
      <c r="BE357" s="25" t="str">
        <f t="shared" si="185"/>
        <v/>
      </c>
      <c r="BF357" s="25" t="str">
        <f t="shared" si="186"/>
        <v/>
      </c>
      <c r="BG357" s="25" t="str">
        <f t="shared" si="187"/>
        <v/>
      </c>
      <c r="BH357" s="25" t="str">
        <f t="shared" si="188"/>
        <v/>
      </c>
      <c r="BI357" s="25" t="str">
        <f t="shared" si="189"/>
        <v/>
      </c>
      <c r="BJ357" s="25" t="str">
        <f t="shared" si="190"/>
        <v/>
      </c>
      <c r="BK357" s="25" t="str">
        <f t="shared" si="191"/>
        <v/>
      </c>
      <c r="BL357" s="25" t="str">
        <f t="shared" si="192"/>
        <v/>
      </c>
      <c r="BM357" s="25" t="str">
        <f t="shared" si="193"/>
        <v/>
      </c>
      <c r="BN357" s="25" t="str">
        <f t="shared" si="194"/>
        <v/>
      </c>
    </row>
    <row r="358" spans="1:66" ht="30" x14ac:dyDescent="0.25">
      <c r="A358" s="20" t="str">
        <f>IF('S.D. Paste sheet'!A358="","",'S.D. Paste sheet'!A358)</f>
        <v/>
      </c>
      <c r="B358" s="20" t="str">
        <f>IF('S.D. Paste sheet'!B358="","",'S.D. Paste sheet'!B358)</f>
        <v/>
      </c>
      <c r="C358" s="20" t="str">
        <f>IF('S.D. Paste sheet'!C358="","",'S.D. Paste sheet'!C358)</f>
        <v/>
      </c>
      <c r="D358" s="20" t="str">
        <f>IF('S.D. Paste sheet'!D358="","",'S.D. Paste sheet'!D358)</f>
        <v/>
      </c>
      <c r="E358" s="20" t="str">
        <f>IF('S.D. Paste sheet'!E358="","",UPPER('S.D. Paste sheet'!E358))</f>
        <v/>
      </c>
      <c r="F358" s="20" t="str">
        <f>IF('S.D. Paste sheet'!F358="","",'S.D. Paste sheet'!F358)</f>
        <v/>
      </c>
      <c r="G358" s="20" t="str">
        <f>IF('S.D. Paste sheet'!G358="","",UPPER('S.D. Paste sheet'!G358))</f>
        <v/>
      </c>
      <c r="H358" s="20" t="str">
        <f>IF('S.D. Paste sheet'!H358="","",UPPER('S.D. Paste sheet'!H358))</f>
        <v/>
      </c>
      <c r="I358" s="20" t="str">
        <f>IF('S.D. Paste sheet'!I358="","",'S.D. Paste sheet'!I358)</f>
        <v/>
      </c>
      <c r="J358" s="20" t="str">
        <f>IF('S.D. Paste sheet'!J358="","",'S.D. Paste sheet'!J358)</f>
        <v/>
      </c>
      <c r="K358" s="20" t="str">
        <f>IF('S.D. Paste sheet'!K358="","",'S.D. Paste sheet'!K358)</f>
        <v/>
      </c>
      <c r="L358" s="20" t="str">
        <f>IF('S.D. Paste sheet'!L358="","",'S.D. Paste sheet'!L358)</f>
        <v/>
      </c>
      <c r="M358" s="20" t="str">
        <f>IF('S.D. Paste sheet'!M358="","",'S.D. Paste sheet'!M358)</f>
        <v/>
      </c>
      <c r="N358" s="20" t="str">
        <f>IF('S.D. Paste sheet'!N358="","",'S.D. Paste sheet'!N358)</f>
        <v/>
      </c>
      <c r="O358" s="20" t="str">
        <f>IF('S.D. Paste sheet'!O358="","",'S.D. Paste sheet'!O358)</f>
        <v>OBC</v>
      </c>
      <c r="P358" s="20" t="str">
        <f>IF('S.D. Paste sheet'!P358="","",'S.D. Paste sheet'!P358)</f>
        <v>Hindu</v>
      </c>
      <c r="Q358" s="20" t="str">
        <f>IF('S.D. Paste sheet'!Q358="","",'S.D. Paste sheet'!Q358)</f>
        <v/>
      </c>
      <c r="R358" s="20" t="str">
        <f>IF('S.D. Paste sheet'!R358="","",'S.D. Paste sheet'!R358)</f>
        <v>MAHATMA GANDHI GOVT. SCHOOL BAR (214110)</v>
      </c>
      <c r="S358" s="20">
        <f>IF('S.D. Paste sheet'!S358="","",'S.D. Paste sheet'!S358)</f>
        <v>8200204302</v>
      </c>
      <c r="T358" s="20" t="str">
        <f>IF('S.D. Paste sheet'!T358="","",'S.D. Paste sheet'!T358)</f>
        <v>XXXX5682</v>
      </c>
      <c r="U358" s="20" t="str">
        <f>IF('S.D. Paste sheet'!U358="","",'S.D. Paste sheet'!U358)</f>
        <v/>
      </c>
      <c r="V358" s="20">
        <f>IF('S.D. Paste sheet'!V358="","",'S.D. Paste sheet'!V358)</f>
        <v>7665916811</v>
      </c>
      <c r="W358" s="20" t="str">
        <f>IF('S.D. Paste sheet'!W358="","",'S.D. Paste sheet'!W358)</f>
        <v>LUCKY TALAB,RAIPUR,RAIPUR,306105</v>
      </c>
      <c r="X358" s="20">
        <f>IF('S.D. Paste sheet'!X358="","",'S.D. Paste sheet'!X358)</f>
        <v>42000</v>
      </c>
      <c r="Y358" s="20" t="str">
        <f>IF('S.D. Paste sheet'!Y358="","",'S.D. Paste sheet'!Y358)</f>
        <v>N</v>
      </c>
      <c r="Z358" s="20" t="str">
        <f>IF('S.D. Paste sheet'!Z358="","",'S.D. Paste sheet'!Z358)</f>
        <v>N</v>
      </c>
      <c r="AA358" s="20" t="str">
        <f>IF('S.D. Paste sheet'!AA358="","",'S.D. Paste sheet'!AA358)</f>
        <v>No</v>
      </c>
      <c r="AB358" s="20">
        <f>IF('S.D. Paste sheet'!AB358="","",'S.D. Paste sheet'!AB358)</f>
        <v>17</v>
      </c>
      <c r="AC358" s="20" t="str">
        <f>IF('S.D. Paste sheet'!AC358="","",'S.D. Paste sheet'!AC358)</f>
        <v>None</v>
      </c>
      <c r="AD358" s="20">
        <f>IF('S.D. Paste sheet'!AD358="","",'S.D. Paste sheet'!AD358)</f>
        <v>7</v>
      </c>
      <c r="AE358" s="28"/>
      <c r="AF358" t="str">
        <f>IF(AK358="","",IF(AK358&gt;0,COUNT($AG$2:AG358),""))</f>
        <v/>
      </c>
      <c r="AG358" s="25" t="str">
        <f t="shared" si="163"/>
        <v/>
      </c>
      <c r="AH358" s="25" t="str">
        <f t="shared" si="164"/>
        <v/>
      </c>
      <c r="AI358" s="25" t="str">
        <f t="shared" si="165"/>
        <v/>
      </c>
      <c r="AJ358" s="25" t="str">
        <f t="shared" si="166"/>
        <v/>
      </c>
      <c r="AK358" s="25" t="str">
        <f t="shared" si="167"/>
        <v/>
      </c>
      <c r="AL358" s="25" t="str">
        <f t="shared" si="168"/>
        <v/>
      </c>
      <c r="AM358" s="25" t="str">
        <f t="shared" si="169"/>
        <v/>
      </c>
      <c r="AN358" s="25" t="str">
        <f t="shared" si="170"/>
        <v/>
      </c>
      <c r="AO358" s="25" t="str">
        <f t="shared" si="171"/>
        <v/>
      </c>
      <c r="AP358" s="25" t="str">
        <f t="shared" si="172"/>
        <v/>
      </c>
      <c r="AQ358" s="25" t="str">
        <f t="shared" si="173"/>
        <v/>
      </c>
      <c r="AR358" s="25" t="str">
        <f t="shared" si="174"/>
        <v/>
      </c>
      <c r="AS358" s="25" t="str">
        <f t="shared" si="175"/>
        <v/>
      </c>
      <c r="AT358" s="25" t="str">
        <f t="shared" si="176"/>
        <v/>
      </c>
      <c r="AU358" s="25" t="str">
        <f t="shared" si="177"/>
        <v/>
      </c>
      <c r="AV358" s="25" t="str">
        <f t="shared" si="178"/>
        <v/>
      </c>
      <c r="AX358" t="str">
        <f>IF(BC358="","",IF(BC358&gt;0,COUNT($AY$2:AY358),""))</f>
        <v/>
      </c>
      <c r="AY358" s="25" t="str">
        <f t="shared" si="179"/>
        <v/>
      </c>
      <c r="AZ358" s="25" t="str">
        <f t="shared" si="180"/>
        <v/>
      </c>
      <c r="BA358" s="25" t="str">
        <f t="shared" si="181"/>
        <v/>
      </c>
      <c r="BB358" s="25" t="str">
        <f t="shared" si="182"/>
        <v/>
      </c>
      <c r="BC358" s="25" t="str">
        <f t="shared" si="183"/>
        <v/>
      </c>
      <c r="BD358" s="25" t="str">
        <f t="shared" si="184"/>
        <v/>
      </c>
      <c r="BE358" s="25" t="str">
        <f t="shared" si="185"/>
        <v/>
      </c>
      <c r="BF358" s="25" t="str">
        <f t="shared" si="186"/>
        <v/>
      </c>
      <c r="BG358" s="25" t="str">
        <f t="shared" si="187"/>
        <v/>
      </c>
      <c r="BH358" s="25" t="str">
        <f t="shared" si="188"/>
        <v/>
      </c>
      <c r="BI358" s="25" t="str">
        <f t="shared" si="189"/>
        <v/>
      </c>
      <c r="BJ358" s="25" t="str">
        <f t="shared" si="190"/>
        <v/>
      </c>
      <c r="BK358" s="25" t="str">
        <f t="shared" si="191"/>
        <v/>
      </c>
      <c r="BL358" s="25" t="str">
        <f t="shared" si="192"/>
        <v/>
      </c>
      <c r="BM358" s="25" t="str">
        <f t="shared" si="193"/>
        <v/>
      </c>
      <c r="BN358" s="25" t="str">
        <f t="shared" si="194"/>
        <v/>
      </c>
    </row>
    <row r="359" spans="1:66" ht="30" x14ac:dyDescent="0.25">
      <c r="A359" s="20" t="str">
        <f>IF('S.D. Paste sheet'!A359="","",'S.D. Paste sheet'!A359)</f>
        <v/>
      </c>
      <c r="B359" s="20" t="str">
        <f>IF('S.D. Paste sheet'!B359="","",'S.D. Paste sheet'!B359)</f>
        <v/>
      </c>
      <c r="C359" s="20" t="str">
        <f>IF('S.D. Paste sheet'!C359="","",'S.D. Paste sheet'!C359)</f>
        <v/>
      </c>
      <c r="D359" s="20" t="str">
        <f>IF('S.D. Paste sheet'!D359="","",'S.D. Paste sheet'!D359)</f>
        <v/>
      </c>
      <c r="E359" s="20" t="str">
        <f>IF('S.D. Paste sheet'!E359="","",UPPER('S.D. Paste sheet'!E359))</f>
        <v/>
      </c>
      <c r="F359" s="20" t="str">
        <f>IF('S.D. Paste sheet'!F359="","",'S.D. Paste sheet'!F359)</f>
        <v/>
      </c>
      <c r="G359" s="20" t="str">
        <f>IF('S.D. Paste sheet'!G359="","",UPPER('S.D. Paste sheet'!G359))</f>
        <v/>
      </c>
      <c r="H359" s="20" t="str">
        <f>IF('S.D. Paste sheet'!H359="","",UPPER('S.D. Paste sheet'!H359))</f>
        <v/>
      </c>
      <c r="I359" s="20" t="str">
        <f>IF('S.D. Paste sheet'!I359="","",'S.D. Paste sheet'!I359)</f>
        <v/>
      </c>
      <c r="J359" s="20" t="str">
        <f>IF('S.D. Paste sheet'!J359="","",'S.D. Paste sheet'!J359)</f>
        <v/>
      </c>
      <c r="K359" s="20" t="str">
        <f>IF('S.D. Paste sheet'!K359="","",'S.D. Paste sheet'!K359)</f>
        <v/>
      </c>
      <c r="L359" s="20" t="str">
        <f>IF('S.D. Paste sheet'!L359="","",'S.D. Paste sheet'!L359)</f>
        <v/>
      </c>
      <c r="M359" s="20" t="str">
        <f>IF('S.D. Paste sheet'!M359="","",'S.D. Paste sheet'!M359)</f>
        <v/>
      </c>
      <c r="N359" s="20" t="str">
        <f>IF('S.D. Paste sheet'!N359="","",'S.D. Paste sheet'!N359)</f>
        <v/>
      </c>
      <c r="O359" s="20" t="str">
        <f>IF('S.D. Paste sheet'!O359="","",'S.D. Paste sheet'!O359)</f>
        <v>OBC</v>
      </c>
      <c r="P359" s="20" t="str">
        <f>IF('S.D. Paste sheet'!P359="","",'S.D. Paste sheet'!P359)</f>
        <v>Hindu</v>
      </c>
      <c r="Q359" s="20" t="str">
        <f>IF('S.D. Paste sheet'!Q359="","",'S.D. Paste sheet'!Q359)</f>
        <v/>
      </c>
      <c r="R359" s="20" t="str">
        <f>IF('S.D. Paste sheet'!R359="","",'S.D. Paste sheet'!R359)</f>
        <v>MAHATMA GANDHI GOVT. SCHOOL BAR (214110)</v>
      </c>
      <c r="S359" s="20">
        <f>IF('S.D. Paste sheet'!S359="","",'S.D. Paste sheet'!S359)</f>
        <v>8200204302</v>
      </c>
      <c r="T359" s="20" t="str">
        <f>IF('S.D. Paste sheet'!T359="","",'S.D. Paste sheet'!T359)</f>
        <v>XXXX8290</v>
      </c>
      <c r="U359" s="20" t="str">
        <f>IF('S.D. Paste sheet'!U359="","",'S.D. Paste sheet'!U359)</f>
        <v>YAIOGBS</v>
      </c>
      <c r="V359" s="20">
        <f>IF('S.D. Paste sheet'!V359="","",'S.D. Paste sheet'!V359)</f>
        <v>9829412763</v>
      </c>
      <c r="W359" s="20" t="str">
        <f>IF('S.D. Paste sheet'!W359="","",'S.D. Paste sheet'!W359)</f>
        <v>KEERO KA BASS,BAR,BAR,306105</v>
      </c>
      <c r="X359" s="20">
        <f>IF('S.D. Paste sheet'!X359="","",'S.D. Paste sheet'!X359)</f>
        <v>42000</v>
      </c>
      <c r="Y359" s="20" t="str">
        <f>IF('S.D. Paste sheet'!Y359="","",'S.D. Paste sheet'!Y359)</f>
        <v>N</v>
      </c>
      <c r="Z359" s="20" t="str">
        <f>IF('S.D. Paste sheet'!Z359="","",'S.D. Paste sheet'!Z359)</f>
        <v>N</v>
      </c>
      <c r="AA359" s="20" t="str">
        <f>IF('S.D. Paste sheet'!AA359="","",'S.D. Paste sheet'!AA359)</f>
        <v>No</v>
      </c>
      <c r="AB359" s="20">
        <f>IF('S.D. Paste sheet'!AB359="","",'S.D. Paste sheet'!AB359)</f>
        <v>17</v>
      </c>
      <c r="AC359" s="20" t="str">
        <f>IF('S.D. Paste sheet'!AC359="","",'S.D. Paste sheet'!AC359)</f>
        <v>None</v>
      </c>
      <c r="AD359" s="20">
        <f>IF('S.D. Paste sheet'!AD359="","",'S.D. Paste sheet'!AD359)</f>
        <v>2</v>
      </c>
      <c r="AE359" s="28"/>
      <c r="AF359" t="str">
        <f>IF(AK359="","",IF(AK359&gt;0,COUNT($AG$2:AG359),""))</f>
        <v/>
      </c>
      <c r="AG359" s="25" t="str">
        <f t="shared" si="163"/>
        <v/>
      </c>
      <c r="AH359" s="25" t="str">
        <f t="shared" si="164"/>
        <v/>
      </c>
      <c r="AI359" s="25" t="str">
        <f t="shared" si="165"/>
        <v/>
      </c>
      <c r="AJ359" s="25" t="str">
        <f t="shared" si="166"/>
        <v/>
      </c>
      <c r="AK359" s="25" t="str">
        <f t="shared" si="167"/>
        <v/>
      </c>
      <c r="AL359" s="25" t="str">
        <f t="shared" si="168"/>
        <v/>
      </c>
      <c r="AM359" s="25" t="str">
        <f t="shared" si="169"/>
        <v/>
      </c>
      <c r="AN359" s="25" t="str">
        <f t="shared" si="170"/>
        <v/>
      </c>
      <c r="AO359" s="25" t="str">
        <f t="shared" si="171"/>
        <v/>
      </c>
      <c r="AP359" s="25" t="str">
        <f t="shared" si="172"/>
        <v/>
      </c>
      <c r="AQ359" s="25" t="str">
        <f t="shared" si="173"/>
        <v/>
      </c>
      <c r="AR359" s="25" t="str">
        <f t="shared" si="174"/>
        <v/>
      </c>
      <c r="AS359" s="25" t="str">
        <f t="shared" si="175"/>
        <v/>
      </c>
      <c r="AT359" s="25" t="str">
        <f t="shared" si="176"/>
        <v/>
      </c>
      <c r="AU359" s="25" t="str">
        <f t="shared" si="177"/>
        <v/>
      </c>
      <c r="AV359" s="25" t="str">
        <f t="shared" si="178"/>
        <v/>
      </c>
      <c r="AX359" t="str">
        <f>IF(BC359="","",IF(BC359&gt;0,COUNT($AY$2:AY359),""))</f>
        <v/>
      </c>
      <c r="AY359" s="25" t="str">
        <f t="shared" si="179"/>
        <v/>
      </c>
      <c r="AZ359" s="25" t="str">
        <f t="shared" si="180"/>
        <v/>
      </c>
      <c r="BA359" s="25" t="str">
        <f t="shared" si="181"/>
        <v/>
      </c>
      <c r="BB359" s="25" t="str">
        <f t="shared" si="182"/>
        <v/>
      </c>
      <c r="BC359" s="25" t="str">
        <f t="shared" si="183"/>
        <v/>
      </c>
      <c r="BD359" s="25" t="str">
        <f t="shared" si="184"/>
        <v/>
      </c>
      <c r="BE359" s="25" t="str">
        <f t="shared" si="185"/>
        <v/>
      </c>
      <c r="BF359" s="25" t="str">
        <f t="shared" si="186"/>
        <v/>
      </c>
      <c r="BG359" s="25" t="str">
        <f t="shared" si="187"/>
        <v/>
      </c>
      <c r="BH359" s="25" t="str">
        <f t="shared" si="188"/>
        <v/>
      </c>
      <c r="BI359" s="25" t="str">
        <f t="shared" si="189"/>
        <v/>
      </c>
      <c r="BJ359" s="25" t="str">
        <f t="shared" si="190"/>
        <v/>
      </c>
      <c r="BK359" s="25" t="str">
        <f t="shared" si="191"/>
        <v/>
      </c>
      <c r="BL359" s="25" t="str">
        <f t="shared" si="192"/>
        <v/>
      </c>
      <c r="BM359" s="25" t="str">
        <f t="shared" si="193"/>
        <v/>
      </c>
      <c r="BN359" s="25" t="str">
        <f t="shared" si="194"/>
        <v/>
      </c>
    </row>
    <row r="360" spans="1:66" ht="30" x14ac:dyDescent="0.25">
      <c r="A360" s="20" t="str">
        <f>IF('S.D. Paste sheet'!A360="","",'S.D. Paste sheet'!A360)</f>
        <v/>
      </c>
      <c r="B360" s="20" t="str">
        <f>IF('S.D. Paste sheet'!B360="","",'S.D. Paste sheet'!B360)</f>
        <v/>
      </c>
      <c r="C360" s="20" t="str">
        <f>IF('S.D. Paste sheet'!C360="","",'S.D. Paste sheet'!C360)</f>
        <v/>
      </c>
      <c r="D360" s="20" t="str">
        <f>IF('S.D. Paste sheet'!D360="","",'S.D. Paste sheet'!D360)</f>
        <v/>
      </c>
      <c r="E360" s="20" t="str">
        <f>IF('S.D. Paste sheet'!E360="","",UPPER('S.D. Paste sheet'!E360))</f>
        <v/>
      </c>
      <c r="F360" s="20" t="str">
        <f>IF('S.D. Paste sheet'!F360="","",'S.D. Paste sheet'!F360)</f>
        <v/>
      </c>
      <c r="G360" s="20" t="str">
        <f>IF('S.D. Paste sheet'!G360="","",UPPER('S.D. Paste sheet'!G360))</f>
        <v/>
      </c>
      <c r="H360" s="20" t="str">
        <f>IF('S.D. Paste sheet'!H360="","",UPPER('S.D. Paste sheet'!H360))</f>
        <v/>
      </c>
      <c r="I360" s="20" t="str">
        <f>IF('S.D. Paste sheet'!I360="","",'S.D. Paste sheet'!I360)</f>
        <v/>
      </c>
      <c r="J360" s="20" t="str">
        <f>IF('S.D. Paste sheet'!J360="","",'S.D. Paste sheet'!J360)</f>
        <v/>
      </c>
      <c r="K360" s="20" t="str">
        <f>IF('S.D. Paste sheet'!K360="","",'S.D. Paste sheet'!K360)</f>
        <v/>
      </c>
      <c r="L360" s="20" t="str">
        <f>IF('S.D. Paste sheet'!L360="","",'S.D. Paste sheet'!L360)</f>
        <v/>
      </c>
      <c r="M360" s="20" t="str">
        <f>IF('S.D. Paste sheet'!M360="","",'S.D. Paste sheet'!M360)</f>
        <v/>
      </c>
      <c r="N360" s="20" t="str">
        <f>IF('S.D. Paste sheet'!N360="","",'S.D. Paste sheet'!N360)</f>
        <v/>
      </c>
      <c r="O360" s="20" t="str">
        <f>IF('S.D. Paste sheet'!O360="","",'S.D. Paste sheet'!O360)</f>
        <v>OBC</v>
      </c>
      <c r="P360" s="20" t="str">
        <f>IF('S.D. Paste sheet'!P360="","",'S.D. Paste sheet'!P360)</f>
        <v>Muslim</v>
      </c>
      <c r="Q360" s="20" t="str">
        <f>IF('S.D. Paste sheet'!Q360="","",'S.D. Paste sheet'!Q360)</f>
        <v/>
      </c>
      <c r="R360" s="20" t="str">
        <f>IF('S.D. Paste sheet'!R360="","",'S.D. Paste sheet'!R360)</f>
        <v>MAHATMA GANDHI GOVT. SCHOOL BAR (214110)</v>
      </c>
      <c r="S360" s="20">
        <f>IF('S.D. Paste sheet'!S360="","",'S.D. Paste sheet'!S360)</f>
        <v>8200204302</v>
      </c>
      <c r="T360" s="20" t="str">
        <f>IF('S.D. Paste sheet'!T360="","",'S.D. Paste sheet'!T360)</f>
        <v>XXXX9093</v>
      </c>
      <c r="U360" s="20" t="str">
        <f>IF('S.D. Paste sheet'!U360="","",'S.D. Paste sheet'!U360)</f>
        <v>YAOOKWF</v>
      </c>
      <c r="V360" s="20">
        <f>IF('S.D. Paste sheet'!V360="","",'S.D. Paste sheet'!V360)</f>
        <v>9928049530</v>
      </c>
      <c r="W360" s="20" t="str">
        <f>IF('S.D. Paste sheet'!W360="","",'S.D. Paste sheet'!W360)</f>
        <v>Miyan magri,Raipur,Bar,306105</v>
      </c>
      <c r="X360" s="20">
        <f>IF('S.D. Paste sheet'!X360="","",'S.D. Paste sheet'!X360)</f>
        <v>42000</v>
      </c>
      <c r="Y360" s="20" t="str">
        <f>IF('S.D. Paste sheet'!Y360="","",'S.D. Paste sheet'!Y360)</f>
        <v>N</v>
      </c>
      <c r="Z360" s="20" t="str">
        <f>IF('S.D. Paste sheet'!Z360="","",'S.D. Paste sheet'!Z360)</f>
        <v>N</v>
      </c>
      <c r="AA360" s="20" t="str">
        <f>IF('S.D. Paste sheet'!AA360="","",'S.D. Paste sheet'!AA360)</f>
        <v>Yes</v>
      </c>
      <c r="AB360" s="20">
        <f>IF('S.D. Paste sheet'!AB360="","",'S.D. Paste sheet'!AB360)</f>
        <v>16</v>
      </c>
      <c r="AC360" s="20" t="str">
        <f>IF('S.D. Paste sheet'!AC360="","",'S.D. Paste sheet'!AC360)</f>
        <v>None</v>
      </c>
      <c r="AD360" s="20">
        <f>IF('S.D. Paste sheet'!AD360="","",'S.D. Paste sheet'!AD360)</f>
        <v>0</v>
      </c>
      <c r="AE360" s="28"/>
      <c r="AF360" t="str">
        <f>IF(AK360="","",IF(AK360&gt;0,COUNT($AG$2:AG360),""))</f>
        <v/>
      </c>
      <c r="AG360" s="25" t="str">
        <f t="shared" si="163"/>
        <v/>
      </c>
      <c r="AH360" s="25" t="str">
        <f t="shared" si="164"/>
        <v/>
      </c>
      <c r="AI360" s="25" t="str">
        <f t="shared" si="165"/>
        <v/>
      </c>
      <c r="AJ360" s="25" t="str">
        <f t="shared" si="166"/>
        <v/>
      </c>
      <c r="AK360" s="25" t="str">
        <f t="shared" si="167"/>
        <v/>
      </c>
      <c r="AL360" s="25" t="str">
        <f t="shared" si="168"/>
        <v/>
      </c>
      <c r="AM360" s="25" t="str">
        <f t="shared" si="169"/>
        <v/>
      </c>
      <c r="AN360" s="25" t="str">
        <f t="shared" si="170"/>
        <v/>
      </c>
      <c r="AO360" s="25" t="str">
        <f t="shared" si="171"/>
        <v/>
      </c>
      <c r="AP360" s="25" t="str">
        <f t="shared" si="172"/>
        <v/>
      </c>
      <c r="AQ360" s="25" t="str">
        <f t="shared" si="173"/>
        <v/>
      </c>
      <c r="AR360" s="25" t="str">
        <f t="shared" si="174"/>
        <v/>
      </c>
      <c r="AS360" s="25" t="str">
        <f t="shared" si="175"/>
        <v/>
      </c>
      <c r="AT360" s="25" t="str">
        <f t="shared" si="176"/>
        <v/>
      </c>
      <c r="AU360" s="25" t="str">
        <f t="shared" si="177"/>
        <v/>
      </c>
      <c r="AV360" s="25" t="str">
        <f t="shared" si="178"/>
        <v/>
      </c>
      <c r="AX360" t="str">
        <f>IF(BC360="","",IF(BC360&gt;0,COUNT($AY$2:AY360),""))</f>
        <v/>
      </c>
      <c r="AY360" s="25" t="str">
        <f t="shared" si="179"/>
        <v/>
      </c>
      <c r="AZ360" s="25" t="str">
        <f t="shared" si="180"/>
        <v/>
      </c>
      <c r="BA360" s="25" t="str">
        <f t="shared" si="181"/>
        <v/>
      </c>
      <c r="BB360" s="25" t="str">
        <f t="shared" si="182"/>
        <v/>
      </c>
      <c r="BC360" s="25" t="str">
        <f t="shared" si="183"/>
        <v/>
      </c>
      <c r="BD360" s="25" t="str">
        <f t="shared" si="184"/>
        <v/>
      </c>
      <c r="BE360" s="25" t="str">
        <f t="shared" si="185"/>
        <v/>
      </c>
      <c r="BF360" s="25" t="str">
        <f t="shared" si="186"/>
        <v/>
      </c>
      <c r="BG360" s="25" t="str">
        <f t="shared" si="187"/>
        <v/>
      </c>
      <c r="BH360" s="25" t="str">
        <f t="shared" si="188"/>
        <v/>
      </c>
      <c r="BI360" s="25" t="str">
        <f t="shared" si="189"/>
        <v/>
      </c>
      <c r="BJ360" s="25" t="str">
        <f t="shared" si="190"/>
        <v/>
      </c>
      <c r="BK360" s="25" t="str">
        <f t="shared" si="191"/>
        <v/>
      </c>
      <c r="BL360" s="25" t="str">
        <f t="shared" si="192"/>
        <v/>
      </c>
      <c r="BM360" s="25" t="str">
        <f t="shared" si="193"/>
        <v/>
      </c>
      <c r="BN360" s="25" t="str">
        <f t="shared" si="194"/>
        <v/>
      </c>
    </row>
    <row r="361" spans="1:66" x14ac:dyDescent="0.25">
      <c r="A361" s="20" t="str">
        <f>IF('S.D. Paste sheet'!A361="","",'S.D. Paste sheet'!A361)</f>
        <v/>
      </c>
      <c r="B361" s="20" t="str">
        <f>IF('S.D. Paste sheet'!B361="","",'S.D. Paste sheet'!B361)</f>
        <v/>
      </c>
      <c r="C361" s="20" t="str">
        <f>IF('S.D. Paste sheet'!C361="","",'S.D. Paste sheet'!C361)</f>
        <v/>
      </c>
      <c r="D361" s="20" t="str">
        <f>IF('S.D. Paste sheet'!D361="","",'S.D. Paste sheet'!D361)</f>
        <v/>
      </c>
      <c r="E361" s="20" t="str">
        <f>IF('S.D. Paste sheet'!E361="","",UPPER('S.D. Paste sheet'!E361))</f>
        <v/>
      </c>
      <c r="F361" s="20" t="str">
        <f>IF('S.D. Paste sheet'!F361="","",'S.D. Paste sheet'!F361)</f>
        <v/>
      </c>
      <c r="G361" s="20" t="str">
        <f>IF('S.D. Paste sheet'!G361="","",UPPER('S.D. Paste sheet'!G361))</f>
        <v/>
      </c>
      <c r="H361" s="20" t="str">
        <f>IF('S.D. Paste sheet'!H361="","",UPPER('S.D. Paste sheet'!H361))</f>
        <v/>
      </c>
      <c r="I361" s="20" t="str">
        <f>IF('S.D. Paste sheet'!I361="","",'S.D. Paste sheet'!I361)</f>
        <v/>
      </c>
      <c r="J361" s="20" t="str">
        <f>IF('S.D. Paste sheet'!J361="","",'S.D. Paste sheet'!J361)</f>
        <v/>
      </c>
      <c r="K361" s="20" t="str">
        <f>IF('S.D. Paste sheet'!K361="","",'S.D. Paste sheet'!K361)</f>
        <v/>
      </c>
      <c r="L361" s="20" t="str">
        <f>IF('S.D. Paste sheet'!L361="","",'S.D. Paste sheet'!L361)</f>
        <v/>
      </c>
      <c r="M361" s="20" t="str">
        <f>IF('S.D. Paste sheet'!M361="","",'S.D. Paste sheet'!M361)</f>
        <v/>
      </c>
      <c r="N361" s="20" t="str">
        <f>IF('S.D. Paste sheet'!N361="","",'S.D. Paste sheet'!N361)</f>
        <v/>
      </c>
      <c r="O361" s="20" t="str">
        <f>IF('S.D. Paste sheet'!O361="","",'S.D. Paste sheet'!O361)</f>
        <v/>
      </c>
      <c r="P361" s="20" t="str">
        <f>IF('S.D. Paste sheet'!P361="","",'S.D. Paste sheet'!P361)</f>
        <v/>
      </c>
      <c r="Q361" s="20" t="str">
        <f>IF('S.D. Paste sheet'!Q361="","",'S.D. Paste sheet'!Q361)</f>
        <v/>
      </c>
      <c r="R361" s="20" t="str">
        <f>IF('S.D. Paste sheet'!R361="","",'S.D. Paste sheet'!R361)</f>
        <v/>
      </c>
      <c r="S361" s="20" t="str">
        <f>IF('S.D. Paste sheet'!S361="","",'S.D. Paste sheet'!S361)</f>
        <v/>
      </c>
      <c r="T361" s="20" t="str">
        <f>IF('S.D. Paste sheet'!T361="","",'S.D. Paste sheet'!T361)</f>
        <v/>
      </c>
      <c r="U361" s="20" t="str">
        <f>IF('S.D. Paste sheet'!U361="","",'S.D. Paste sheet'!U361)</f>
        <v/>
      </c>
      <c r="V361" s="20" t="str">
        <f>IF('S.D. Paste sheet'!V361="","",'S.D. Paste sheet'!V361)</f>
        <v/>
      </c>
      <c r="W361" s="20" t="str">
        <f>IF('S.D. Paste sheet'!W361="","",'S.D. Paste sheet'!W361)</f>
        <v/>
      </c>
      <c r="X361" s="20" t="str">
        <f>IF('S.D. Paste sheet'!X361="","",'S.D. Paste sheet'!X361)</f>
        <v/>
      </c>
      <c r="Y361" s="20" t="str">
        <f>IF('S.D. Paste sheet'!Y361="","",'S.D. Paste sheet'!Y361)</f>
        <v/>
      </c>
      <c r="Z361" s="20" t="str">
        <f>IF('S.D. Paste sheet'!Z361="","",'S.D. Paste sheet'!Z361)</f>
        <v/>
      </c>
      <c r="AA361" s="20" t="str">
        <f>IF('S.D. Paste sheet'!AA361="","",'S.D. Paste sheet'!AA361)</f>
        <v/>
      </c>
      <c r="AB361" s="20" t="str">
        <f>IF('S.D. Paste sheet'!AB361="","",'S.D. Paste sheet'!AB361)</f>
        <v/>
      </c>
      <c r="AC361" s="20" t="str">
        <f>IF('S.D. Paste sheet'!AC361="","",'S.D. Paste sheet'!AC361)</f>
        <v/>
      </c>
      <c r="AD361" s="20" t="str">
        <f>IF('S.D. Paste sheet'!AD361="","",'S.D. Paste sheet'!AD361)</f>
        <v/>
      </c>
      <c r="AE361" s="28"/>
      <c r="AF361" t="str">
        <f>IF(AK361="","",IF(AK361&gt;0,COUNT($AG$2:AG361),""))</f>
        <v/>
      </c>
      <c r="AG361" s="25" t="str">
        <f t="shared" si="163"/>
        <v/>
      </c>
      <c r="AH361" s="25" t="str">
        <f t="shared" si="164"/>
        <v/>
      </c>
      <c r="AI361" s="25" t="str">
        <f t="shared" si="165"/>
        <v/>
      </c>
      <c r="AJ361" s="25" t="str">
        <f t="shared" si="166"/>
        <v/>
      </c>
      <c r="AK361" s="25" t="str">
        <f t="shared" si="167"/>
        <v/>
      </c>
      <c r="AL361" s="25" t="str">
        <f t="shared" si="168"/>
        <v/>
      </c>
      <c r="AM361" s="25" t="str">
        <f t="shared" si="169"/>
        <v/>
      </c>
      <c r="AN361" s="25" t="str">
        <f t="shared" si="170"/>
        <v/>
      </c>
      <c r="AO361" s="25" t="str">
        <f t="shared" si="171"/>
        <v/>
      </c>
      <c r="AP361" s="25" t="str">
        <f t="shared" si="172"/>
        <v/>
      </c>
      <c r="AQ361" s="25" t="str">
        <f t="shared" si="173"/>
        <v/>
      </c>
      <c r="AR361" s="25" t="str">
        <f t="shared" si="174"/>
        <v/>
      </c>
      <c r="AS361" s="25" t="str">
        <f t="shared" si="175"/>
        <v/>
      </c>
      <c r="AT361" s="25" t="str">
        <f t="shared" si="176"/>
        <v/>
      </c>
      <c r="AU361" s="25" t="str">
        <f t="shared" si="177"/>
        <v/>
      </c>
      <c r="AV361" s="25" t="str">
        <f t="shared" si="178"/>
        <v/>
      </c>
      <c r="AX361" t="str">
        <f>IF(BC361="","",IF(BC361&gt;0,COUNT($AY$2:AY361),""))</f>
        <v/>
      </c>
      <c r="AY361" s="25" t="str">
        <f t="shared" si="179"/>
        <v/>
      </c>
      <c r="AZ361" s="25" t="str">
        <f t="shared" si="180"/>
        <v/>
      </c>
      <c r="BA361" s="25" t="str">
        <f t="shared" si="181"/>
        <v/>
      </c>
      <c r="BB361" s="25" t="str">
        <f t="shared" si="182"/>
        <v/>
      </c>
      <c r="BC361" s="25" t="str">
        <f t="shared" si="183"/>
        <v/>
      </c>
      <c r="BD361" s="25" t="str">
        <f t="shared" si="184"/>
        <v/>
      </c>
      <c r="BE361" s="25" t="str">
        <f t="shared" si="185"/>
        <v/>
      </c>
      <c r="BF361" s="25" t="str">
        <f t="shared" si="186"/>
        <v/>
      </c>
      <c r="BG361" s="25" t="str">
        <f t="shared" si="187"/>
        <v/>
      </c>
      <c r="BH361" s="25" t="str">
        <f t="shared" si="188"/>
        <v/>
      </c>
      <c r="BI361" s="25" t="str">
        <f t="shared" si="189"/>
        <v/>
      </c>
      <c r="BJ361" s="25" t="str">
        <f t="shared" si="190"/>
        <v/>
      </c>
      <c r="BK361" s="25" t="str">
        <f t="shared" si="191"/>
        <v/>
      </c>
      <c r="BL361" s="25" t="str">
        <f t="shared" si="192"/>
        <v/>
      </c>
      <c r="BM361" s="25" t="str">
        <f t="shared" si="193"/>
        <v/>
      </c>
      <c r="BN361" s="25" t="str">
        <f t="shared" si="194"/>
        <v/>
      </c>
    </row>
    <row r="362" spans="1:66" x14ac:dyDescent="0.25">
      <c r="A362" s="20" t="str">
        <f>IF('S.D. Paste sheet'!A362="","",'S.D. Paste sheet'!A362)</f>
        <v/>
      </c>
      <c r="B362" s="20" t="str">
        <f>IF('S.D. Paste sheet'!B362="","",'S.D. Paste sheet'!B362)</f>
        <v/>
      </c>
      <c r="C362" s="20" t="str">
        <f>IF('S.D. Paste sheet'!C362="","",'S.D. Paste sheet'!C362)</f>
        <v/>
      </c>
      <c r="D362" s="20" t="str">
        <f>IF('S.D. Paste sheet'!D362="","",'S.D. Paste sheet'!D362)</f>
        <v/>
      </c>
      <c r="E362" s="20" t="str">
        <f>IF('S.D. Paste sheet'!E362="","",UPPER('S.D. Paste sheet'!E362))</f>
        <v/>
      </c>
      <c r="F362" s="20" t="str">
        <f>IF('S.D. Paste sheet'!F362="","",'S.D. Paste sheet'!F362)</f>
        <v/>
      </c>
      <c r="G362" s="20" t="str">
        <f>IF('S.D. Paste sheet'!G362="","",UPPER('S.D. Paste sheet'!G362))</f>
        <v/>
      </c>
      <c r="H362" s="20" t="str">
        <f>IF('S.D. Paste sheet'!H362="","",UPPER('S.D. Paste sheet'!H362))</f>
        <v/>
      </c>
      <c r="I362" s="20" t="str">
        <f>IF('S.D. Paste sheet'!I362="","",'S.D. Paste sheet'!I362)</f>
        <v/>
      </c>
      <c r="J362" s="20" t="str">
        <f>IF('S.D. Paste sheet'!J362="","",'S.D. Paste sheet'!J362)</f>
        <v/>
      </c>
      <c r="K362" s="20" t="str">
        <f>IF('S.D. Paste sheet'!K362="","",'S.D. Paste sheet'!K362)</f>
        <v/>
      </c>
      <c r="L362" s="20" t="str">
        <f>IF('S.D. Paste sheet'!L362="","",'S.D. Paste sheet'!L362)</f>
        <v/>
      </c>
      <c r="M362" s="20" t="str">
        <f>IF('S.D. Paste sheet'!M362="","",'S.D. Paste sheet'!M362)</f>
        <v/>
      </c>
      <c r="N362" s="20" t="str">
        <f>IF('S.D. Paste sheet'!N362="","",'S.D. Paste sheet'!N362)</f>
        <v/>
      </c>
      <c r="O362" s="20" t="str">
        <f>IF('S.D. Paste sheet'!O362="","",'S.D. Paste sheet'!O362)</f>
        <v/>
      </c>
      <c r="P362" s="20" t="str">
        <f>IF('S.D. Paste sheet'!P362="","",'S.D. Paste sheet'!P362)</f>
        <v/>
      </c>
      <c r="Q362" s="20" t="str">
        <f>IF('S.D. Paste sheet'!Q362="","",'S.D. Paste sheet'!Q362)</f>
        <v/>
      </c>
      <c r="R362" s="20" t="str">
        <f>IF('S.D. Paste sheet'!R362="","",'S.D. Paste sheet'!R362)</f>
        <v/>
      </c>
      <c r="S362" s="20" t="str">
        <f>IF('S.D. Paste sheet'!S362="","",'S.D. Paste sheet'!S362)</f>
        <v/>
      </c>
      <c r="T362" s="20" t="str">
        <f>IF('S.D. Paste sheet'!T362="","",'S.D. Paste sheet'!T362)</f>
        <v/>
      </c>
      <c r="U362" s="20" t="str">
        <f>IF('S.D. Paste sheet'!U362="","",'S.D. Paste sheet'!U362)</f>
        <v/>
      </c>
      <c r="V362" s="20" t="str">
        <f>IF('S.D. Paste sheet'!V362="","",'S.D. Paste sheet'!V362)</f>
        <v/>
      </c>
      <c r="W362" s="20" t="str">
        <f>IF('S.D. Paste sheet'!W362="","",'S.D. Paste sheet'!W362)</f>
        <v/>
      </c>
      <c r="X362" s="20" t="str">
        <f>IF('S.D. Paste sheet'!X362="","",'S.D. Paste sheet'!X362)</f>
        <v/>
      </c>
      <c r="Y362" s="20" t="str">
        <f>IF('S.D. Paste sheet'!Y362="","",'S.D. Paste sheet'!Y362)</f>
        <v/>
      </c>
      <c r="Z362" s="20" t="str">
        <f>IF('S.D. Paste sheet'!Z362="","",'S.D. Paste sheet'!Z362)</f>
        <v/>
      </c>
      <c r="AA362" s="20" t="str">
        <f>IF('S.D. Paste sheet'!AA362="","",'S.D. Paste sheet'!AA362)</f>
        <v/>
      </c>
      <c r="AB362" s="20" t="str">
        <f>IF('S.D. Paste sheet'!AB362="","",'S.D. Paste sheet'!AB362)</f>
        <v/>
      </c>
      <c r="AC362" s="20" t="str">
        <f>IF('S.D. Paste sheet'!AC362="","",'S.D. Paste sheet'!AC362)</f>
        <v/>
      </c>
      <c r="AD362" s="20" t="str">
        <f>IF('S.D. Paste sheet'!AD362="","",'S.D. Paste sheet'!AD362)</f>
        <v/>
      </c>
      <c r="AE362" s="28"/>
      <c r="AF362" t="str">
        <f>IF(AK362="","",IF(AK362&gt;0,COUNT($AG$2:AG362),""))</f>
        <v/>
      </c>
      <c r="AG362" s="25" t="str">
        <f t="shared" si="163"/>
        <v/>
      </c>
      <c r="AH362" s="25" t="str">
        <f t="shared" si="164"/>
        <v/>
      </c>
      <c r="AI362" s="25" t="str">
        <f t="shared" si="165"/>
        <v/>
      </c>
      <c r="AJ362" s="25" t="str">
        <f t="shared" si="166"/>
        <v/>
      </c>
      <c r="AK362" s="25" t="str">
        <f t="shared" si="167"/>
        <v/>
      </c>
      <c r="AL362" s="25" t="str">
        <f t="shared" si="168"/>
        <v/>
      </c>
      <c r="AM362" s="25" t="str">
        <f t="shared" si="169"/>
        <v/>
      </c>
      <c r="AN362" s="25" t="str">
        <f t="shared" si="170"/>
        <v/>
      </c>
      <c r="AO362" s="25" t="str">
        <f t="shared" si="171"/>
        <v/>
      </c>
      <c r="AP362" s="25" t="str">
        <f t="shared" si="172"/>
        <v/>
      </c>
      <c r="AQ362" s="25" t="str">
        <f t="shared" si="173"/>
        <v/>
      </c>
      <c r="AR362" s="25" t="str">
        <f t="shared" si="174"/>
        <v/>
      </c>
      <c r="AS362" s="25" t="str">
        <f t="shared" si="175"/>
        <v/>
      </c>
      <c r="AT362" s="25" t="str">
        <f t="shared" si="176"/>
        <v/>
      </c>
      <c r="AU362" s="25" t="str">
        <f t="shared" si="177"/>
        <v/>
      </c>
      <c r="AV362" s="25" t="str">
        <f t="shared" si="178"/>
        <v/>
      </c>
      <c r="AX362" t="str">
        <f>IF(BC362="","",IF(BC362&gt;0,COUNT($AY$2:AY362),""))</f>
        <v/>
      </c>
      <c r="AY362" s="25" t="str">
        <f t="shared" si="179"/>
        <v/>
      </c>
      <c r="AZ362" s="25" t="str">
        <f t="shared" si="180"/>
        <v/>
      </c>
      <c r="BA362" s="25" t="str">
        <f t="shared" si="181"/>
        <v/>
      </c>
      <c r="BB362" s="25" t="str">
        <f t="shared" si="182"/>
        <v/>
      </c>
      <c r="BC362" s="25" t="str">
        <f t="shared" si="183"/>
        <v/>
      </c>
      <c r="BD362" s="25" t="str">
        <f t="shared" si="184"/>
        <v/>
      </c>
      <c r="BE362" s="25" t="str">
        <f t="shared" si="185"/>
        <v/>
      </c>
      <c r="BF362" s="25" t="str">
        <f t="shared" si="186"/>
        <v/>
      </c>
      <c r="BG362" s="25" t="str">
        <f t="shared" si="187"/>
        <v/>
      </c>
      <c r="BH362" s="25" t="str">
        <f t="shared" si="188"/>
        <v/>
      </c>
      <c r="BI362" s="25" t="str">
        <f t="shared" si="189"/>
        <v/>
      </c>
      <c r="BJ362" s="25" t="str">
        <f t="shared" si="190"/>
        <v/>
      </c>
      <c r="BK362" s="25" t="str">
        <f t="shared" si="191"/>
        <v/>
      </c>
      <c r="BL362" s="25" t="str">
        <f t="shared" si="192"/>
        <v/>
      </c>
      <c r="BM362" s="25" t="str">
        <f t="shared" si="193"/>
        <v/>
      </c>
      <c r="BN362" s="25" t="str">
        <f t="shared" si="194"/>
        <v/>
      </c>
    </row>
    <row r="363" spans="1:66" x14ac:dyDescent="0.25">
      <c r="A363" s="20" t="str">
        <f>IF('S.D. Paste sheet'!A363="","",'S.D. Paste sheet'!A363)</f>
        <v/>
      </c>
      <c r="B363" s="20" t="str">
        <f>IF('S.D. Paste sheet'!B363="","",'S.D. Paste sheet'!B363)</f>
        <v/>
      </c>
      <c r="C363" s="20" t="str">
        <f>IF('S.D. Paste sheet'!C363="","",'S.D. Paste sheet'!C363)</f>
        <v/>
      </c>
      <c r="D363" s="20" t="str">
        <f>IF('S.D. Paste sheet'!D363="","",'S.D. Paste sheet'!D363)</f>
        <v/>
      </c>
      <c r="E363" s="20" t="str">
        <f>IF('S.D. Paste sheet'!E363="","",UPPER('S.D. Paste sheet'!E363))</f>
        <v/>
      </c>
      <c r="F363" s="20" t="str">
        <f>IF('S.D. Paste sheet'!F363="","",'S.D. Paste sheet'!F363)</f>
        <v/>
      </c>
      <c r="G363" s="20" t="str">
        <f>IF('S.D. Paste sheet'!G363="","",UPPER('S.D. Paste sheet'!G363))</f>
        <v/>
      </c>
      <c r="H363" s="20" t="str">
        <f>IF('S.D. Paste sheet'!H363="","",UPPER('S.D. Paste sheet'!H363))</f>
        <v/>
      </c>
      <c r="I363" s="20" t="str">
        <f>IF('S.D. Paste sheet'!I363="","",'S.D. Paste sheet'!I363)</f>
        <v/>
      </c>
      <c r="J363" s="20" t="str">
        <f>IF('S.D. Paste sheet'!J363="","",'S.D. Paste sheet'!J363)</f>
        <v/>
      </c>
      <c r="K363" s="20" t="str">
        <f>IF('S.D. Paste sheet'!K363="","",'S.D. Paste sheet'!K363)</f>
        <v/>
      </c>
      <c r="L363" s="20" t="str">
        <f>IF('S.D. Paste sheet'!L363="","",'S.D. Paste sheet'!L363)</f>
        <v/>
      </c>
      <c r="M363" s="20" t="str">
        <f>IF('S.D. Paste sheet'!M363="","",'S.D. Paste sheet'!M363)</f>
        <v/>
      </c>
      <c r="N363" s="20" t="str">
        <f>IF('S.D. Paste sheet'!N363="","",'S.D. Paste sheet'!N363)</f>
        <v/>
      </c>
      <c r="O363" s="20" t="str">
        <f>IF('S.D. Paste sheet'!O363="","",'S.D. Paste sheet'!O363)</f>
        <v/>
      </c>
      <c r="P363" s="20" t="str">
        <f>IF('S.D. Paste sheet'!P363="","",'S.D. Paste sheet'!P363)</f>
        <v/>
      </c>
      <c r="Q363" s="20" t="str">
        <f>IF('S.D. Paste sheet'!Q363="","",'S.D. Paste sheet'!Q363)</f>
        <v/>
      </c>
      <c r="R363" s="20" t="str">
        <f>IF('S.D. Paste sheet'!R363="","",'S.D. Paste sheet'!R363)</f>
        <v/>
      </c>
      <c r="S363" s="20" t="str">
        <f>IF('S.D. Paste sheet'!S363="","",'S.D. Paste sheet'!S363)</f>
        <v/>
      </c>
      <c r="T363" s="20" t="str">
        <f>IF('S.D. Paste sheet'!T363="","",'S.D. Paste sheet'!T363)</f>
        <v/>
      </c>
      <c r="U363" s="20" t="str">
        <f>IF('S.D. Paste sheet'!U363="","",'S.D. Paste sheet'!U363)</f>
        <v/>
      </c>
      <c r="V363" s="20" t="str">
        <f>IF('S.D. Paste sheet'!V363="","",'S.D. Paste sheet'!V363)</f>
        <v/>
      </c>
      <c r="W363" s="20" t="str">
        <f>IF('S.D. Paste sheet'!W363="","",'S.D. Paste sheet'!W363)</f>
        <v/>
      </c>
      <c r="X363" s="20" t="str">
        <f>IF('S.D. Paste sheet'!X363="","",'S.D. Paste sheet'!X363)</f>
        <v/>
      </c>
      <c r="Y363" s="20" t="str">
        <f>IF('S.D. Paste sheet'!Y363="","",'S.D. Paste sheet'!Y363)</f>
        <v/>
      </c>
      <c r="Z363" s="20" t="str">
        <f>IF('S.D. Paste sheet'!Z363="","",'S.D. Paste sheet'!Z363)</f>
        <v/>
      </c>
      <c r="AA363" s="20" t="str">
        <f>IF('S.D. Paste sheet'!AA363="","",'S.D. Paste sheet'!AA363)</f>
        <v/>
      </c>
      <c r="AB363" s="20" t="str">
        <f>IF('S.D. Paste sheet'!AB363="","",'S.D. Paste sheet'!AB363)</f>
        <v/>
      </c>
      <c r="AC363" s="20" t="str">
        <f>IF('S.D. Paste sheet'!AC363="","",'S.D. Paste sheet'!AC363)</f>
        <v/>
      </c>
      <c r="AD363" s="20" t="str">
        <f>IF('S.D. Paste sheet'!AD363="","",'S.D. Paste sheet'!AD363)</f>
        <v/>
      </c>
      <c r="AE363" s="28"/>
      <c r="AF363" t="str">
        <f>IF(AK363="","",IF(AK363&gt;0,COUNT($AG$2:AG363),""))</f>
        <v/>
      </c>
      <c r="AG363" s="25" t="str">
        <f t="shared" si="163"/>
        <v/>
      </c>
      <c r="AH363" s="25" t="str">
        <f t="shared" si="164"/>
        <v/>
      </c>
      <c r="AI363" s="25" t="str">
        <f t="shared" si="165"/>
        <v/>
      </c>
      <c r="AJ363" s="25" t="str">
        <f t="shared" si="166"/>
        <v/>
      </c>
      <c r="AK363" s="25" t="str">
        <f t="shared" si="167"/>
        <v/>
      </c>
      <c r="AL363" s="25" t="str">
        <f t="shared" si="168"/>
        <v/>
      </c>
      <c r="AM363" s="25" t="str">
        <f t="shared" si="169"/>
        <v/>
      </c>
      <c r="AN363" s="25" t="str">
        <f t="shared" si="170"/>
        <v/>
      </c>
      <c r="AO363" s="25" t="str">
        <f t="shared" si="171"/>
        <v/>
      </c>
      <c r="AP363" s="25" t="str">
        <f t="shared" si="172"/>
        <v/>
      </c>
      <c r="AQ363" s="25" t="str">
        <f t="shared" si="173"/>
        <v/>
      </c>
      <c r="AR363" s="25" t="str">
        <f t="shared" si="174"/>
        <v/>
      </c>
      <c r="AS363" s="25" t="str">
        <f t="shared" si="175"/>
        <v/>
      </c>
      <c r="AT363" s="25" t="str">
        <f t="shared" si="176"/>
        <v/>
      </c>
      <c r="AU363" s="25" t="str">
        <f t="shared" si="177"/>
        <v/>
      </c>
      <c r="AV363" s="25" t="str">
        <f t="shared" si="178"/>
        <v/>
      </c>
      <c r="AX363" t="str">
        <f>IF(BC363="","",IF(BC363&gt;0,COUNT($AY$2:AY363),""))</f>
        <v/>
      </c>
      <c r="AY363" s="25" t="str">
        <f t="shared" si="179"/>
        <v/>
      </c>
      <c r="AZ363" s="25" t="str">
        <f t="shared" si="180"/>
        <v/>
      </c>
      <c r="BA363" s="25" t="str">
        <f t="shared" si="181"/>
        <v/>
      </c>
      <c r="BB363" s="25" t="str">
        <f t="shared" si="182"/>
        <v/>
      </c>
      <c r="BC363" s="25" t="str">
        <f t="shared" si="183"/>
        <v/>
      </c>
      <c r="BD363" s="25" t="str">
        <f t="shared" si="184"/>
        <v/>
      </c>
      <c r="BE363" s="25" t="str">
        <f t="shared" si="185"/>
        <v/>
      </c>
      <c r="BF363" s="25" t="str">
        <f t="shared" si="186"/>
        <v/>
      </c>
      <c r="BG363" s="25" t="str">
        <f t="shared" si="187"/>
        <v/>
      </c>
      <c r="BH363" s="25" t="str">
        <f t="shared" si="188"/>
        <v/>
      </c>
      <c r="BI363" s="25" t="str">
        <f t="shared" si="189"/>
        <v/>
      </c>
      <c r="BJ363" s="25" t="str">
        <f t="shared" si="190"/>
        <v/>
      </c>
      <c r="BK363" s="25" t="str">
        <f t="shared" si="191"/>
        <v/>
      </c>
      <c r="BL363" s="25" t="str">
        <f t="shared" si="192"/>
        <v/>
      </c>
      <c r="BM363" s="25" t="str">
        <f t="shared" si="193"/>
        <v/>
      </c>
      <c r="BN363" s="25" t="str">
        <f t="shared" si="194"/>
        <v/>
      </c>
    </row>
    <row r="364" spans="1:66" x14ac:dyDescent="0.25">
      <c r="A364" s="20" t="str">
        <f>IF('S.D. Paste sheet'!A364="","",'S.D. Paste sheet'!A364)</f>
        <v/>
      </c>
      <c r="B364" s="20" t="str">
        <f>IF('S.D. Paste sheet'!B364="","",'S.D. Paste sheet'!B364)</f>
        <v/>
      </c>
      <c r="C364" s="20" t="str">
        <f>IF('S.D. Paste sheet'!C364="","",'S.D. Paste sheet'!C364)</f>
        <v/>
      </c>
      <c r="D364" s="20" t="str">
        <f>IF('S.D. Paste sheet'!D364="","",'S.D. Paste sheet'!D364)</f>
        <v/>
      </c>
      <c r="E364" s="20" t="str">
        <f>IF('S.D. Paste sheet'!E364="","",UPPER('S.D. Paste sheet'!E364))</f>
        <v/>
      </c>
      <c r="F364" s="20" t="str">
        <f>IF('S.D. Paste sheet'!F364="","",'S.D. Paste sheet'!F364)</f>
        <v/>
      </c>
      <c r="G364" s="20" t="str">
        <f>IF('S.D. Paste sheet'!G364="","",UPPER('S.D. Paste sheet'!G364))</f>
        <v/>
      </c>
      <c r="H364" s="20" t="str">
        <f>IF('S.D. Paste sheet'!H364="","",UPPER('S.D. Paste sheet'!H364))</f>
        <v/>
      </c>
      <c r="I364" s="20" t="str">
        <f>IF('S.D. Paste sheet'!I364="","",'S.D. Paste sheet'!I364)</f>
        <v/>
      </c>
      <c r="J364" s="20" t="str">
        <f>IF('S.D. Paste sheet'!J364="","",'S.D. Paste sheet'!J364)</f>
        <v/>
      </c>
      <c r="K364" s="20" t="str">
        <f>IF('S.D. Paste sheet'!K364="","",'S.D. Paste sheet'!K364)</f>
        <v/>
      </c>
      <c r="L364" s="20" t="str">
        <f>IF('S.D. Paste sheet'!L364="","",'S.D. Paste sheet'!L364)</f>
        <v/>
      </c>
      <c r="M364" s="20" t="str">
        <f>IF('S.D. Paste sheet'!M364="","",'S.D. Paste sheet'!M364)</f>
        <v/>
      </c>
      <c r="N364" s="20" t="str">
        <f>IF('S.D. Paste sheet'!N364="","",'S.D. Paste sheet'!N364)</f>
        <v/>
      </c>
      <c r="O364" s="20" t="str">
        <f>IF('S.D. Paste sheet'!O364="","",'S.D. Paste sheet'!O364)</f>
        <v/>
      </c>
      <c r="P364" s="20" t="str">
        <f>IF('S.D. Paste sheet'!P364="","",'S.D. Paste sheet'!P364)</f>
        <v/>
      </c>
      <c r="Q364" s="20" t="str">
        <f>IF('S.D. Paste sheet'!Q364="","",'S.D. Paste sheet'!Q364)</f>
        <v/>
      </c>
      <c r="R364" s="20" t="str">
        <f>IF('S.D. Paste sheet'!R364="","",'S.D. Paste sheet'!R364)</f>
        <v/>
      </c>
      <c r="S364" s="20" t="str">
        <f>IF('S.D. Paste sheet'!S364="","",'S.D. Paste sheet'!S364)</f>
        <v/>
      </c>
      <c r="T364" s="20" t="str">
        <f>IF('S.D. Paste sheet'!T364="","",'S.D. Paste sheet'!T364)</f>
        <v/>
      </c>
      <c r="U364" s="20" t="str">
        <f>IF('S.D. Paste sheet'!U364="","",'S.D. Paste sheet'!U364)</f>
        <v/>
      </c>
      <c r="V364" s="20" t="str">
        <f>IF('S.D. Paste sheet'!V364="","",'S.D. Paste sheet'!V364)</f>
        <v/>
      </c>
      <c r="W364" s="20" t="str">
        <f>IF('S.D. Paste sheet'!W364="","",'S.D. Paste sheet'!W364)</f>
        <v/>
      </c>
      <c r="X364" s="20" t="str">
        <f>IF('S.D. Paste sheet'!X364="","",'S.D. Paste sheet'!X364)</f>
        <v/>
      </c>
      <c r="Y364" s="20" t="str">
        <f>IF('S.D. Paste sheet'!Y364="","",'S.D. Paste sheet'!Y364)</f>
        <v/>
      </c>
      <c r="Z364" s="20" t="str">
        <f>IF('S.D. Paste sheet'!Z364="","",'S.D. Paste sheet'!Z364)</f>
        <v/>
      </c>
      <c r="AA364" s="20" t="str">
        <f>IF('S.D. Paste sheet'!AA364="","",'S.D. Paste sheet'!AA364)</f>
        <v/>
      </c>
      <c r="AB364" s="20" t="str">
        <f>IF('S.D. Paste sheet'!AB364="","",'S.D. Paste sheet'!AB364)</f>
        <v/>
      </c>
      <c r="AC364" s="20" t="str">
        <f>IF('S.D. Paste sheet'!AC364="","",'S.D. Paste sheet'!AC364)</f>
        <v/>
      </c>
      <c r="AD364" s="20" t="str">
        <f>IF('S.D. Paste sheet'!AD364="","",'S.D. Paste sheet'!AD364)</f>
        <v/>
      </c>
      <c r="AE364" s="28"/>
      <c r="AF364" t="str">
        <f>IF(AK364="","",IF(AK364&gt;0,COUNT($AG$2:AG364),""))</f>
        <v/>
      </c>
      <c r="AG364" s="25" t="str">
        <f t="shared" si="163"/>
        <v/>
      </c>
      <c r="AH364" s="25" t="str">
        <f t="shared" si="164"/>
        <v/>
      </c>
      <c r="AI364" s="25" t="str">
        <f t="shared" si="165"/>
        <v/>
      </c>
      <c r="AJ364" s="25" t="str">
        <f t="shared" si="166"/>
        <v/>
      </c>
      <c r="AK364" s="25" t="str">
        <f t="shared" si="167"/>
        <v/>
      </c>
      <c r="AL364" s="25" t="str">
        <f t="shared" si="168"/>
        <v/>
      </c>
      <c r="AM364" s="25" t="str">
        <f t="shared" si="169"/>
        <v/>
      </c>
      <c r="AN364" s="25" t="str">
        <f t="shared" si="170"/>
        <v/>
      </c>
      <c r="AO364" s="25" t="str">
        <f t="shared" si="171"/>
        <v/>
      </c>
      <c r="AP364" s="25" t="str">
        <f t="shared" si="172"/>
        <v/>
      </c>
      <c r="AQ364" s="25" t="str">
        <f t="shared" si="173"/>
        <v/>
      </c>
      <c r="AR364" s="25" t="str">
        <f t="shared" si="174"/>
        <v/>
      </c>
      <c r="AS364" s="25" t="str">
        <f t="shared" si="175"/>
        <v/>
      </c>
      <c r="AT364" s="25" t="str">
        <f t="shared" si="176"/>
        <v/>
      </c>
      <c r="AU364" s="25" t="str">
        <f t="shared" si="177"/>
        <v/>
      </c>
      <c r="AV364" s="25" t="str">
        <f t="shared" si="178"/>
        <v/>
      </c>
      <c r="AX364" t="str">
        <f>IF(BC364="","",IF(BC364&gt;0,COUNT($AY$2:AY364),""))</f>
        <v/>
      </c>
      <c r="AY364" s="25" t="str">
        <f t="shared" si="179"/>
        <v/>
      </c>
      <c r="AZ364" s="25" t="str">
        <f t="shared" si="180"/>
        <v/>
      </c>
      <c r="BA364" s="25" t="str">
        <f t="shared" si="181"/>
        <v/>
      </c>
      <c r="BB364" s="25" t="str">
        <f t="shared" si="182"/>
        <v/>
      </c>
      <c r="BC364" s="25" t="str">
        <f t="shared" si="183"/>
        <v/>
      </c>
      <c r="BD364" s="25" t="str">
        <f t="shared" si="184"/>
        <v/>
      </c>
      <c r="BE364" s="25" t="str">
        <f t="shared" si="185"/>
        <v/>
      </c>
      <c r="BF364" s="25" t="str">
        <f t="shared" si="186"/>
        <v/>
      </c>
      <c r="BG364" s="25" t="str">
        <f t="shared" si="187"/>
        <v/>
      </c>
      <c r="BH364" s="25" t="str">
        <f t="shared" si="188"/>
        <v/>
      </c>
      <c r="BI364" s="25" t="str">
        <f t="shared" si="189"/>
        <v/>
      </c>
      <c r="BJ364" s="25" t="str">
        <f t="shared" si="190"/>
        <v/>
      </c>
      <c r="BK364" s="25" t="str">
        <f t="shared" si="191"/>
        <v/>
      </c>
      <c r="BL364" s="25" t="str">
        <f t="shared" si="192"/>
        <v/>
      </c>
      <c r="BM364" s="25" t="str">
        <f t="shared" si="193"/>
        <v/>
      </c>
      <c r="BN364" s="25" t="str">
        <f t="shared" si="194"/>
        <v/>
      </c>
    </row>
    <row r="365" spans="1:66" x14ac:dyDescent="0.25">
      <c r="A365" s="20" t="str">
        <f>IF('S.D. Paste sheet'!A365="","",'S.D. Paste sheet'!A365)</f>
        <v/>
      </c>
      <c r="B365" s="20" t="str">
        <f>IF('S.D. Paste sheet'!B365="","",'S.D. Paste sheet'!B365)</f>
        <v/>
      </c>
      <c r="C365" s="20" t="str">
        <f>IF('S.D. Paste sheet'!C365="","",'S.D. Paste sheet'!C365)</f>
        <v/>
      </c>
      <c r="D365" s="20" t="str">
        <f>IF('S.D. Paste sheet'!D365="","",'S.D. Paste sheet'!D365)</f>
        <v/>
      </c>
      <c r="E365" s="20" t="str">
        <f>IF('S.D. Paste sheet'!E365="","",UPPER('S.D. Paste sheet'!E365))</f>
        <v/>
      </c>
      <c r="F365" s="20" t="str">
        <f>IF('S.D. Paste sheet'!F365="","",'S.D. Paste sheet'!F365)</f>
        <v/>
      </c>
      <c r="G365" s="20" t="str">
        <f>IF('S.D. Paste sheet'!G365="","",UPPER('S.D. Paste sheet'!G365))</f>
        <v/>
      </c>
      <c r="H365" s="20" t="str">
        <f>IF('S.D. Paste sheet'!H365="","",UPPER('S.D. Paste sheet'!H365))</f>
        <v/>
      </c>
      <c r="I365" s="20" t="str">
        <f>IF('S.D. Paste sheet'!I365="","",'S.D. Paste sheet'!I365)</f>
        <v/>
      </c>
      <c r="J365" s="20" t="str">
        <f>IF('S.D. Paste sheet'!J365="","",'S.D. Paste sheet'!J365)</f>
        <v/>
      </c>
      <c r="K365" s="20" t="str">
        <f>IF('S.D. Paste sheet'!K365="","",'S.D. Paste sheet'!K365)</f>
        <v/>
      </c>
      <c r="L365" s="20" t="str">
        <f>IF('S.D. Paste sheet'!L365="","",'S.D. Paste sheet'!L365)</f>
        <v/>
      </c>
      <c r="M365" s="20" t="str">
        <f>IF('S.D. Paste sheet'!M365="","",'S.D. Paste sheet'!M365)</f>
        <v/>
      </c>
      <c r="N365" s="20" t="str">
        <f>IF('S.D. Paste sheet'!N365="","",'S.D. Paste sheet'!N365)</f>
        <v/>
      </c>
      <c r="O365" s="20" t="str">
        <f>IF('S.D. Paste sheet'!O365="","",'S.D. Paste sheet'!O365)</f>
        <v/>
      </c>
      <c r="P365" s="20" t="str">
        <f>IF('S.D. Paste sheet'!P365="","",'S.D. Paste sheet'!P365)</f>
        <v/>
      </c>
      <c r="Q365" s="20" t="str">
        <f>IF('S.D. Paste sheet'!Q365="","",'S.D. Paste sheet'!Q365)</f>
        <v/>
      </c>
      <c r="R365" s="20" t="str">
        <f>IF('S.D. Paste sheet'!R365="","",'S.D. Paste sheet'!R365)</f>
        <v/>
      </c>
      <c r="S365" s="20" t="str">
        <f>IF('S.D. Paste sheet'!S365="","",'S.D. Paste sheet'!S365)</f>
        <v/>
      </c>
      <c r="T365" s="20" t="str">
        <f>IF('S.D. Paste sheet'!T365="","",'S.D. Paste sheet'!T365)</f>
        <v/>
      </c>
      <c r="U365" s="20" t="str">
        <f>IF('S.D. Paste sheet'!U365="","",'S.D. Paste sheet'!U365)</f>
        <v/>
      </c>
      <c r="V365" s="20" t="str">
        <f>IF('S.D. Paste sheet'!V365="","",'S.D. Paste sheet'!V365)</f>
        <v/>
      </c>
      <c r="W365" s="20" t="str">
        <f>IF('S.D. Paste sheet'!W365="","",'S.D. Paste sheet'!W365)</f>
        <v/>
      </c>
      <c r="X365" s="20" t="str">
        <f>IF('S.D. Paste sheet'!X365="","",'S.D. Paste sheet'!X365)</f>
        <v/>
      </c>
      <c r="Y365" s="20" t="str">
        <f>IF('S.D. Paste sheet'!Y365="","",'S.D. Paste sheet'!Y365)</f>
        <v/>
      </c>
      <c r="Z365" s="20" t="str">
        <f>IF('S.D. Paste sheet'!Z365="","",'S.D. Paste sheet'!Z365)</f>
        <v/>
      </c>
      <c r="AA365" s="20" t="str">
        <f>IF('S.D. Paste sheet'!AA365="","",'S.D. Paste sheet'!AA365)</f>
        <v/>
      </c>
      <c r="AB365" s="20" t="str">
        <f>IF('S.D. Paste sheet'!AB365="","",'S.D. Paste sheet'!AB365)</f>
        <v/>
      </c>
      <c r="AC365" s="20" t="str">
        <f>IF('S.D. Paste sheet'!AC365="","",'S.D. Paste sheet'!AC365)</f>
        <v/>
      </c>
      <c r="AD365" s="20" t="str">
        <f>IF('S.D. Paste sheet'!AD365="","",'S.D. Paste sheet'!AD365)</f>
        <v/>
      </c>
      <c r="AE365" s="28"/>
      <c r="AF365" t="str">
        <f>IF(AK365="","",IF(AK365&gt;0,COUNT($AG$2:AG365),""))</f>
        <v/>
      </c>
      <c r="AG365" s="25" t="str">
        <f t="shared" si="163"/>
        <v/>
      </c>
      <c r="AH365" s="25" t="str">
        <f t="shared" si="164"/>
        <v/>
      </c>
      <c r="AI365" s="25" t="str">
        <f t="shared" si="165"/>
        <v/>
      </c>
      <c r="AJ365" s="25" t="str">
        <f t="shared" si="166"/>
        <v/>
      </c>
      <c r="AK365" s="25" t="str">
        <f t="shared" si="167"/>
        <v/>
      </c>
      <c r="AL365" s="25" t="str">
        <f t="shared" si="168"/>
        <v/>
      </c>
      <c r="AM365" s="25" t="str">
        <f t="shared" si="169"/>
        <v/>
      </c>
      <c r="AN365" s="25" t="str">
        <f t="shared" si="170"/>
        <v/>
      </c>
      <c r="AO365" s="25" t="str">
        <f t="shared" si="171"/>
        <v/>
      </c>
      <c r="AP365" s="25" t="str">
        <f t="shared" si="172"/>
        <v/>
      </c>
      <c r="AQ365" s="25" t="str">
        <f t="shared" si="173"/>
        <v/>
      </c>
      <c r="AR365" s="25" t="str">
        <f t="shared" si="174"/>
        <v/>
      </c>
      <c r="AS365" s="25" t="str">
        <f t="shared" si="175"/>
        <v/>
      </c>
      <c r="AT365" s="25" t="str">
        <f t="shared" si="176"/>
        <v/>
      </c>
      <c r="AU365" s="25" t="str">
        <f t="shared" si="177"/>
        <v/>
      </c>
      <c r="AV365" s="25" t="str">
        <f t="shared" si="178"/>
        <v/>
      </c>
      <c r="AX365" t="str">
        <f>IF(BC365="","",IF(BC365&gt;0,COUNT($AY$2:AY365),""))</f>
        <v/>
      </c>
      <c r="AY365" s="25" t="str">
        <f t="shared" si="179"/>
        <v/>
      </c>
      <c r="AZ365" s="25" t="str">
        <f t="shared" si="180"/>
        <v/>
      </c>
      <c r="BA365" s="25" t="str">
        <f t="shared" si="181"/>
        <v/>
      </c>
      <c r="BB365" s="25" t="str">
        <f t="shared" si="182"/>
        <v/>
      </c>
      <c r="BC365" s="25" t="str">
        <f t="shared" si="183"/>
        <v/>
      </c>
      <c r="BD365" s="25" t="str">
        <f t="shared" si="184"/>
        <v/>
      </c>
      <c r="BE365" s="25" t="str">
        <f t="shared" si="185"/>
        <v/>
      </c>
      <c r="BF365" s="25" t="str">
        <f t="shared" si="186"/>
        <v/>
      </c>
      <c r="BG365" s="25" t="str">
        <f t="shared" si="187"/>
        <v/>
      </c>
      <c r="BH365" s="25" t="str">
        <f t="shared" si="188"/>
        <v/>
      </c>
      <c r="BI365" s="25" t="str">
        <f t="shared" si="189"/>
        <v/>
      </c>
      <c r="BJ365" s="25" t="str">
        <f t="shared" si="190"/>
        <v/>
      </c>
      <c r="BK365" s="25" t="str">
        <f t="shared" si="191"/>
        <v/>
      </c>
      <c r="BL365" s="25" t="str">
        <f t="shared" si="192"/>
        <v/>
      </c>
      <c r="BM365" s="25" t="str">
        <f t="shared" si="193"/>
        <v/>
      </c>
      <c r="BN365" s="25" t="str">
        <f t="shared" si="194"/>
        <v/>
      </c>
    </row>
    <row r="366" spans="1:66" x14ac:dyDescent="0.25">
      <c r="A366" s="20" t="str">
        <f>IF('S.D. Paste sheet'!A366="","",'S.D. Paste sheet'!A366)</f>
        <v/>
      </c>
      <c r="B366" s="20" t="str">
        <f>IF('S.D. Paste sheet'!B366="","",'S.D. Paste sheet'!B366)</f>
        <v/>
      </c>
      <c r="C366" s="20" t="str">
        <f>IF('S.D. Paste sheet'!C366="","",'S.D. Paste sheet'!C366)</f>
        <v/>
      </c>
      <c r="D366" s="20" t="str">
        <f>IF('S.D. Paste sheet'!D366="","",'S.D. Paste sheet'!D366)</f>
        <v/>
      </c>
      <c r="E366" s="20" t="str">
        <f>IF('S.D. Paste sheet'!E366="","",UPPER('S.D. Paste sheet'!E366))</f>
        <v/>
      </c>
      <c r="F366" s="20" t="str">
        <f>IF('S.D. Paste sheet'!F366="","",'S.D. Paste sheet'!F366)</f>
        <v/>
      </c>
      <c r="G366" s="20" t="str">
        <f>IF('S.D. Paste sheet'!G366="","",UPPER('S.D. Paste sheet'!G366))</f>
        <v/>
      </c>
      <c r="H366" s="20" t="str">
        <f>IF('S.D. Paste sheet'!H366="","",UPPER('S.D. Paste sheet'!H366))</f>
        <v/>
      </c>
      <c r="I366" s="20" t="str">
        <f>IF('S.D. Paste sheet'!I366="","",'S.D. Paste sheet'!I366)</f>
        <v/>
      </c>
      <c r="J366" s="20" t="str">
        <f>IF('S.D. Paste sheet'!J366="","",'S.D. Paste sheet'!J366)</f>
        <v/>
      </c>
      <c r="K366" s="20" t="str">
        <f>IF('S.D. Paste sheet'!K366="","",'S.D. Paste sheet'!K366)</f>
        <v/>
      </c>
      <c r="L366" s="20" t="str">
        <f>IF('S.D. Paste sheet'!L366="","",'S.D. Paste sheet'!L366)</f>
        <v/>
      </c>
      <c r="M366" s="20" t="str">
        <f>IF('S.D. Paste sheet'!M366="","",'S.D. Paste sheet'!M366)</f>
        <v/>
      </c>
      <c r="N366" s="20" t="str">
        <f>IF('S.D. Paste sheet'!N366="","",'S.D. Paste sheet'!N366)</f>
        <v/>
      </c>
      <c r="O366" s="20" t="str">
        <f>IF('S.D. Paste sheet'!O366="","",'S.D. Paste sheet'!O366)</f>
        <v/>
      </c>
      <c r="P366" s="20" t="str">
        <f>IF('S.D. Paste sheet'!P366="","",'S.D. Paste sheet'!P366)</f>
        <v/>
      </c>
      <c r="Q366" s="20" t="str">
        <f>IF('S.D. Paste sheet'!Q366="","",'S.D. Paste sheet'!Q366)</f>
        <v/>
      </c>
      <c r="R366" s="20" t="str">
        <f>IF('S.D. Paste sheet'!R366="","",'S.D. Paste sheet'!R366)</f>
        <v/>
      </c>
      <c r="S366" s="20" t="str">
        <f>IF('S.D. Paste sheet'!S366="","",'S.D. Paste sheet'!S366)</f>
        <v/>
      </c>
      <c r="T366" s="20" t="str">
        <f>IF('S.D. Paste sheet'!T366="","",'S.D. Paste sheet'!T366)</f>
        <v/>
      </c>
      <c r="U366" s="20" t="str">
        <f>IF('S.D. Paste sheet'!U366="","",'S.D. Paste sheet'!U366)</f>
        <v/>
      </c>
      <c r="V366" s="20" t="str">
        <f>IF('S.D. Paste sheet'!V366="","",'S.D. Paste sheet'!V366)</f>
        <v/>
      </c>
      <c r="W366" s="20" t="str">
        <f>IF('S.D. Paste sheet'!W366="","",'S.D. Paste sheet'!W366)</f>
        <v/>
      </c>
      <c r="X366" s="20" t="str">
        <f>IF('S.D. Paste sheet'!X366="","",'S.D. Paste sheet'!X366)</f>
        <v/>
      </c>
      <c r="Y366" s="20" t="str">
        <f>IF('S.D. Paste sheet'!Y366="","",'S.D. Paste sheet'!Y366)</f>
        <v/>
      </c>
      <c r="Z366" s="20" t="str">
        <f>IF('S.D. Paste sheet'!Z366="","",'S.D. Paste sheet'!Z366)</f>
        <v/>
      </c>
      <c r="AA366" s="20" t="str">
        <f>IF('S.D. Paste sheet'!AA366="","",'S.D. Paste sheet'!AA366)</f>
        <v/>
      </c>
      <c r="AB366" s="20" t="str">
        <f>IF('S.D. Paste sheet'!AB366="","",'S.D. Paste sheet'!AB366)</f>
        <v/>
      </c>
      <c r="AC366" s="20" t="str">
        <f>IF('S.D. Paste sheet'!AC366="","",'S.D. Paste sheet'!AC366)</f>
        <v/>
      </c>
      <c r="AD366" s="20" t="str">
        <f>IF('S.D. Paste sheet'!AD366="","",'S.D. Paste sheet'!AD366)</f>
        <v/>
      </c>
      <c r="AE366" s="28"/>
      <c r="AF366" t="str">
        <f>IF(AK366="","",IF(AK366&gt;0,COUNT($AG$2:AG366),""))</f>
        <v/>
      </c>
      <c r="AG366" s="25" t="str">
        <f t="shared" si="163"/>
        <v/>
      </c>
      <c r="AH366" s="25" t="str">
        <f t="shared" si="164"/>
        <v/>
      </c>
      <c r="AI366" s="25" t="str">
        <f t="shared" si="165"/>
        <v/>
      </c>
      <c r="AJ366" s="25" t="str">
        <f t="shared" si="166"/>
        <v/>
      </c>
      <c r="AK366" s="25" t="str">
        <f t="shared" si="167"/>
        <v/>
      </c>
      <c r="AL366" s="25" t="str">
        <f t="shared" si="168"/>
        <v/>
      </c>
      <c r="AM366" s="25" t="str">
        <f t="shared" si="169"/>
        <v/>
      </c>
      <c r="AN366" s="25" t="str">
        <f t="shared" si="170"/>
        <v/>
      </c>
      <c r="AO366" s="25" t="str">
        <f t="shared" si="171"/>
        <v/>
      </c>
      <c r="AP366" s="25" t="str">
        <f t="shared" si="172"/>
        <v/>
      </c>
      <c r="AQ366" s="25" t="str">
        <f t="shared" si="173"/>
        <v/>
      </c>
      <c r="AR366" s="25" t="str">
        <f t="shared" si="174"/>
        <v/>
      </c>
      <c r="AS366" s="25" t="str">
        <f t="shared" si="175"/>
        <v/>
      </c>
      <c r="AT366" s="25" t="str">
        <f t="shared" si="176"/>
        <v/>
      </c>
      <c r="AU366" s="25" t="str">
        <f t="shared" si="177"/>
        <v/>
      </c>
      <c r="AV366" s="25" t="str">
        <f t="shared" si="178"/>
        <v/>
      </c>
      <c r="AX366" t="str">
        <f>IF(BC366="","",IF(BC366&gt;0,COUNT($AY$2:AY366),""))</f>
        <v/>
      </c>
      <c r="AY366" s="25" t="str">
        <f t="shared" si="179"/>
        <v/>
      </c>
      <c r="AZ366" s="25" t="str">
        <f t="shared" si="180"/>
        <v/>
      </c>
      <c r="BA366" s="25" t="str">
        <f t="shared" si="181"/>
        <v/>
      </c>
      <c r="BB366" s="25" t="str">
        <f t="shared" si="182"/>
        <v/>
      </c>
      <c r="BC366" s="25" t="str">
        <f t="shared" si="183"/>
        <v/>
      </c>
      <c r="BD366" s="25" t="str">
        <f t="shared" si="184"/>
        <v/>
      </c>
      <c r="BE366" s="25" t="str">
        <f t="shared" si="185"/>
        <v/>
      </c>
      <c r="BF366" s="25" t="str">
        <f t="shared" si="186"/>
        <v/>
      </c>
      <c r="BG366" s="25" t="str">
        <f t="shared" si="187"/>
        <v/>
      </c>
      <c r="BH366" s="25" t="str">
        <f t="shared" si="188"/>
        <v/>
      </c>
      <c r="BI366" s="25" t="str">
        <f t="shared" si="189"/>
        <v/>
      </c>
      <c r="BJ366" s="25" t="str">
        <f t="shared" si="190"/>
        <v/>
      </c>
      <c r="BK366" s="25" t="str">
        <f t="shared" si="191"/>
        <v/>
      </c>
      <c r="BL366" s="25" t="str">
        <f t="shared" si="192"/>
        <v/>
      </c>
      <c r="BM366" s="25" t="str">
        <f t="shared" si="193"/>
        <v/>
      </c>
      <c r="BN366" s="25" t="str">
        <f t="shared" si="194"/>
        <v/>
      </c>
    </row>
    <row r="367" spans="1:66" x14ac:dyDescent="0.25">
      <c r="A367" s="20" t="str">
        <f>IF('S.D. Paste sheet'!A367="","",'S.D. Paste sheet'!A367)</f>
        <v/>
      </c>
      <c r="B367" s="20" t="str">
        <f>IF('S.D. Paste sheet'!B367="","",'S.D. Paste sheet'!B367)</f>
        <v/>
      </c>
      <c r="C367" s="20" t="str">
        <f>IF('S.D. Paste sheet'!C367="","",'S.D. Paste sheet'!C367)</f>
        <v/>
      </c>
      <c r="D367" s="20" t="str">
        <f>IF('S.D. Paste sheet'!D367="","",'S.D. Paste sheet'!D367)</f>
        <v/>
      </c>
      <c r="E367" s="20" t="str">
        <f>IF('S.D. Paste sheet'!E367="","",UPPER('S.D. Paste sheet'!E367))</f>
        <v/>
      </c>
      <c r="F367" s="20" t="str">
        <f>IF('S.D. Paste sheet'!F367="","",'S.D. Paste sheet'!F367)</f>
        <v/>
      </c>
      <c r="G367" s="20" t="str">
        <f>IF('S.D. Paste sheet'!G367="","",UPPER('S.D. Paste sheet'!G367))</f>
        <v/>
      </c>
      <c r="H367" s="20" t="str">
        <f>IF('S.D. Paste sheet'!H367="","",UPPER('S.D. Paste sheet'!H367))</f>
        <v/>
      </c>
      <c r="I367" s="20" t="str">
        <f>IF('S.D. Paste sheet'!I367="","",'S.D. Paste sheet'!I367)</f>
        <v/>
      </c>
      <c r="J367" s="20" t="str">
        <f>IF('S.D. Paste sheet'!J367="","",'S.D. Paste sheet'!J367)</f>
        <v/>
      </c>
      <c r="K367" s="20" t="str">
        <f>IF('S.D. Paste sheet'!K367="","",'S.D. Paste sheet'!K367)</f>
        <v/>
      </c>
      <c r="L367" s="20" t="str">
        <f>IF('S.D. Paste sheet'!L367="","",'S.D. Paste sheet'!L367)</f>
        <v/>
      </c>
      <c r="M367" s="20" t="str">
        <f>IF('S.D. Paste sheet'!M367="","",'S.D. Paste sheet'!M367)</f>
        <v/>
      </c>
      <c r="N367" s="20" t="str">
        <f>IF('S.D. Paste sheet'!N367="","",'S.D. Paste sheet'!N367)</f>
        <v/>
      </c>
      <c r="O367" s="20" t="str">
        <f>IF('S.D. Paste sheet'!O367="","",'S.D. Paste sheet'!O367)</f>
        <v/>
      </c>
      <c r="P367" s="20" t="str">
        <f>IF('S.D. Paste sheet'!P367="","",'S.D. Paste sheet'!P367)</f>
        <v/>
      </c>
      <c r="Q367" s="20" t="str">
        <f>IF('S.D. Paste sheet'!Q367="","",'S.D. Paste sheet'!Q367)</f>
        <v/>
      </c>
      <c r="R367" s="20" t="str">
        <f>IF('S.D. Paste sheet'!R367="","",'S.D. Paste sheet'!R367)</f>
        <v/>
      </c>
      <c r="S367" s="20" t="str">
        <f>IF('S.D. Paste sheet'!S367="","",'S.D. Paste sheet'!S367)</f>
        <v/>
      </c>
      <c r="T367" s="20" t="str">
        <f>IF('S.D. Paste sheet'!T367="","",'S.D. Paste sheet'!T367)</f>
        <v/>
      </c>
      <c r="U367" s="20" t="str">
        <f>IF('S.D. Paste sheet'!U367="","",'S.D. Paste sheet'!U367)</f>
        <v/>
      </c>
      <c r="V367" s="20" t="str">
        <f>IF('S.D. Paste sheet'!V367="","",'S.D. Paste sheet'!V367)</f>
        <v/>
      </c>
      <c r="W367" s="20" t="str">
        <f>IF('S.D. Paste sheet'!W367="","",'S.D. Paste sheet'!W367)</f>
        <v/>
      </c>
      <c r="X367" s="20" t="str">
        <f>IF('S.D. Paste sheet'!X367="","",'S.D. Paste sheet'!X367)</f>
        <v/>
      </c>
      <c r="Y367" s="20" t="str">
        <f>IF('S.D. Paste sheet'!Y367="","",'S.D. Paste sheet'!Y367)</f>
        <v/>
      </c>
      <c r="Z367" s="20" t="str">
        <f>IF('S.D. Paste sheet'!Z367="","",'S.D. Paste sheet'!Z367)</f>
        <v/>
      </c>
      <c r="AA367" s="20" t="str">
        <f>IF('S.D. Paste sheet'!AA367="","",'S.D. Paste sheet'!AA367)</f>
        <v/>
      </c>
      <c r="AB367" s="20" t="str">
        <f>IF('S.D. Paste sheet'!AB367="","",'S.D. Paste sheet'!AB367)</f>
        <v/>
      </c>
      <c r="AC367" s="20" t="str">
        <f>IF('S.D. Paste sheet'!AC367="","",'S.D. Paste sheet'!AC367)</f>
        <v/>
      </c>
      <c r="AD367" s="20" t="str">
        <f>IF('S.D. Paste sheet'!AD367="","",'S.D. Paste sheet'!AD367)</f>
        <v/>
      </c>
      <c r="AE367" s="28"/>
      <c r="AF367" t="str">
        <f>IF(AK367="","",IF(AK367&gt;0,COUNT($AG$2:AG367),""))</f>
        <v/>
      </c>
      <c r="AG367" s="25" t="str">
        <f t="shared" si="163"/>
        <v/>
      </c>
      <c r="AH367" s="25" t="str">
        <f t="shared" si="164"/>
        <v/>
      </c>
      <c r="AI367" s="25" t="str">
        <f t="shared" si="165"/>
        <v/>
      </c>
      <c r="AJ367" s="25" t="str">
        <f t="shared" si="166"/>
        <v/>
      </c>
      <c r="AK367" s="25" t="str">
        <f t="shared" si="167"/>
        <v/>
      </c>
      <c r="AL367" s="25" t="str">
        <f t="shared" si="168"/>
        <v/>
      </c>
      <c r="AM367" s="25" t="str">
        <f t="shared" si="169"/>
        <v/>
      </c>
      <c r="AN367" s="25" t="str">
        <f t="shared" si="170"/>
        <v/>
      </c>
      <c r="AO367" s="25" t="str">
        <f t="shared" si="171"/>
        <v/>
      </c>
      <c r="AP367" s="25" t="str">
        <f t="shared" si="172"/>
        <v/>
      </c>
      <c r="AQ367" s="25" t="str">
        <f t="shared" si="173"/>
        <v/>
      </c>
      <c r="AR367" s="25" t="str">
        <f t="shared" si="174"/>
        <v/>
      </c>
      <c r="AS367" s="25" t="str">
        <f t="shared" si="175"/>
        <v/>
      </c>
      <c r="AT367" s="25" t="str">
        <f t="shared" si="176"/>
        <v/>
      </c>
      <c r="AU367" s="25" t="str">
        <f t="shared" si="177"/>
        <v/>
      </c>
      <c r="AV367" s="25" t="str">
        <f t="shared" si="178"/>
        <v/>
      </c>
      <c r="AX367" t="str">
        <f>IF(BC367="","",IF(BC367&gt;0,COUNT($AY$2:AY367),""))</f>
        <v/>
      </c>
      <c r="AY367" s="25" t="str">
        <f t="shared" si="179"/>
        <v/>
      </c>
      <c r="AZ367" s="25" t="str">
        <f t="shared" si="180"/>
        <v/>
      </c>
      <c r="BA367" s="25" t="str">
        <f t="shared" si="181"/>
        <v/>
      </c>
      <c r="BB367" s="25" t="str">
        <f t="shared" si="182"/>
        <v/>
      </c>
      <c r="BC367" s="25" t="str">
        <f t="shared" si="183"/>
        <v/>
      </c>
      <c r="BD367" s="25" t="str">
        <f t="shared" si="184"/>
        <v/>
      </c>
      <c r="BE367" s="25" t="str">
        <f t="shared" si="185"/>
        <v/>
      </c>
      <c r="BF367" s="25" t="str">
        <f t="shared" si="186"/>
        <v/>
      </c>
      <c r="BG367" s="25" t="str">
        <f t="shared" si="187"/>
        <v/>
      </c>
      <c r="BH367" s="25" t="str">
        <f t="shared" si="188"/>
        <v/>
      </c>
      <c r="BI367" s="25" t="str">
        <f t="shared" si="189"/>
        <v/>
      </c>
      <c r="BJ367" s="25" t="str">
        <f t="shared" si="190"/>
        <v/>
      </c>
      <c r="BK367" s="25" t="str">
        <f t="shared" si="191"/>
        <v/>
      </c>
      <c r="BL367" s="25" t="str">
        <f t="shared" si="192"/>
        <v/>
      </c>
      <c r="BM367" s="25" t="str">
        <f t="shared" si="193"/>
        <v/>
      </c>
      <c r="BN367" s="25" t="str">
        <f t="shared" si="194"/>
        <v/>
      </c>
    </row>
    <row r="368" spans="1:66" x14ac:dyDescent="0.25">
      <c r="A368" s="20" t="str">
        <f>IF('S.D. Paste sheet'!A368="","",'S.D. Paste sheet'!A368)</f>
        <v/>
      </c>
      <c r="B368" s="20" t="str">
        <f>IF('S.D. Paste sheet'!B368="","",'S.D. Paste sheet'!B368)</f>
        <v/>
      </c>
      <c r="C368" s="20" t="str">
        <f>IF('S.D. Paste sheet'!C368="","",'S.D. Paste sheet'!C368)</f>
        <v/>
      </c>
      <c r="D368" s="20" t="str">
        <f>IF('S.D. Paste sheet'!D368="","",'S.D. Paste sheet'!D368)</f>
        <v/>
      </c>
      <c r="E368" s="20" t="str">
        <f>IF('S.D. Paste sheet'!E368="","",UPPER('S.D. Paste sheet'!E368))</f>
        <v/>
      </c>
      <c r="F368" s="20" t="str">
        <f>IF('S.D. Paste sheet'!F368="","",'S.D. Paste sheet'!F368)</f>
        <v/>
      </c>
      <c r="G368" s="20" t="str">
        <f>IF('S.D. Paste sheet'!G368="","",UPPER('S.D. Paste sheet'!G368))</f>
        <v/>
      </c>
      <c r="H368" s="20" t="str">
        <f>IF('S.D. Paste sheet'!H368="","",UPPER('S.D. Paste sheet'!H368))</f>
        <v/>
      </c>
      <c r="I368" s="20" t="str">
        <f>IF('S.D. Paste sheet'!I368="","",'S.D. Paste sheet'!I368)</f>
        <v/>
      </c>
      <c r="J368" s="20" t="str">
        <f>IF('S.D. Paste sheet'!J368="","",'S.D. Paste sheet'!J368)</f>
        <v/>
      </c>
      <c r="K368" s="20" t="str">
        <f>IF('S.D. Paste sheet'!K368="","",'S.D. Paste sheet'!K368)</f>
        <v/>
      </c>
      <c r="L368" s="20" t="str">
        <f>IF('S.D. Paste sheet'!L368="","",'S.D. Paste sheet'!L368)</f>
        <v/>
      </c>
      <c r="M368" s="20" t="str">
        <f>IF('S.D. Paste sheet'!M368="","",'S.D. Paste sheet'!M368)</f>
        <v/>
      </c>
      <c r="N368" s="20" t="str">
        <f>IF('S.D. Paste sheet'!N368="","",'S.D. Paste sheet'!N368)</f>
        <v/>
      </c>
      <c r="O368" s="20" t="str">
        <f>IF('S.D. Paste sheet'!O368="","",'S.D. Paste sheet'!O368)</f>
        <v/>
      </c>
      <c r="P368" s="20" t="str">
        <f>IF('S.D. Paste sheet'!P368="","",'S.D. Paste sheet'!P368)</f>
        <v/>
      </c>
      <c r="Q368" s="20" t="str">
        <f>IF('S.D. Paste sheet'!Q368="","",'S.D. Paste sheet'!Q368)</f>
        <v/>
      </c>
      <c r="R368" s="20" t="str">
        <f>IF('S.D. Paste sheet'!R368="","",'S.D. Paste sheet'!R368)</f>
        <v/>
      </c>
      <c r="S368" s="20" t="str">
        <f>IF('S.D. Paste sheet'!S368="","",'S.D. Paste sheet'!S368)</f>
        <v/>
      </c>
      <c r="T368" s="20" t="str">
        <f>IF('S.D. Paste sheet'!T368="","",'S.D. Paste sheet'!T368)</f>
        <v/>
      </c>
      <c r="U368" s="20" t="str">
        <f>IF('S.D. Paste sheet'!U368="","",'S.D. Paste sheet'!U368)</f>
        <v/>
      </c>
      <c r="V368" s="20" t="str">
        <f>IF('S.D. Paste sheet'!V368="","",'S.D. Paste sheet'!V368)</f>
        <v/>
      </c>
      <c r="W368" s="20" t="str">
        <f>IF('S.D. Paste sheet'!W368="","",'S.D. Paste sheet'!W368)</f>
        <v/>
      </c>
      <c r="X368" s="20" t="str">
        <f>IF('S.D. Paste sheet'!X368="","",'S.D. Paste sheet'!X368)</f>
        <v/>
      </c>
      <c r="Y368" s="20" t="str">
        <f>IF('S.D. Paste sheet'!Y368="","",'S.D. Paste sheet'!Y368)</f>
        <v/>
      </c>
      <c r="Z368" s="20" t="str">
        <f>IF('S.D. Paste sheet'!Z368="","",'S.D. Paste sheet'!Z368)</f>
        <v/>
      </c>
      <c r="AA368" s="20" t="str">
        <f>IF('S.D. Paste sheet'!AA368="","",'S.D. Paste sheet'!AA368)</f>
        <v/>
      </c>
      <c r="AB368" s="20" t="str">
        <f>IF('S.D. Paste sheet'!AB368="","",'S.D. Paste sheet'!AB368)</f>
        <v/>
      </c>
      <c r="AC368" s="20" t="str">
        <f>IF('S.D. Paste sheet'!AC368="","",'S.D. Paste sheet'!AC368)</f>
        <v/>
      </c>
      <c r="AD368" s="20" t="str">
        <f>IF('S.D. Paste sheet'!AD368="","",'S.D. Paste sheet'!AD368)</f>
        <v/>
      </c>
      <c r="AE368" s="28"/>
      <c r="AF368" t="str">
        <f>IF(AK368="","",IF(AK368&gt;0,COUNT($AG$2:AG368),""))</f>
        <v/>
      </c>
      <c r="AG368" s="25" t="str">
        <f t="shared" si="163"/>
        <v/>
      </c>
      <c r="AH368" s="25" t="str">
        <f t="shared" si="164"/>
        <v/>
      </c>
      <c r="AI368" s="25" t="str">
        <f t="shared" si="165"/>
        <v/>
      </c>
      <c r="AJ368" s="25" t="str">
        <f t="shared" si="166"/>
        <v/>
      </c>
      <c r="AK368" s="25" t="str">
        <f t="shared" si="167"/>
        <v/>
      </c>
      <c r="AL368" s="25" t="str">
        <f t="shared" si="168"/>
        <v/>
      </c>
      <c r="AM368" s="25" t="str">
        <f t="shared" si="169"/>
        <v/>
      </c>
      <c r="AN368" s="25" t="str">
        <f t="shared" si="170"/>
        <v/>
      </c>
      <c r="AO368" s="25" t="str">
        <f t="shared" si="171"/>
        <v/>
      </c>
      <c r="AP368" s="25" t="str">
        <f t="shared" si="172"/>
        <v/>
      </c>
      <c r="AQ368" s="25" t="str">
        <f t="shared" si="173"/>
        <v/>
      </c>
      <c r="AR368" s="25" t="str">
        <f t="shared" si="174"/>
        <v/>
      </c>
      <c r="AS368" s="25" t="str">
        <f t="shared" si="175"/>
        <v/>
      </c>
      <c r="AT368" s="25" t="str">
        <f t="shared" si="176"/>
        <v/>
      </c>
      <c r="AU368" s="25" t="str">
        <f t="shared" si="177"/>
        <v/>
      </c>
      <c r="AV368" s="25" t="str">
        <f t="shared" si="178"/>
        <v/>
      </c>
      <c r="AX368" t="str">
        <f>IF(BC368="","",IF(BC368&gt;0,COUNT($AY$2:AY368),""))</f>
        <v/>
      </c>
      <c r="AY368" s="25" t="str">
        <f t="shared" si="179"/>
        <v/>
      </c>
      <c r="AZ368" s="25" t="str">
        <f t="shared" si="180"/>
        <v/>
      </c>
      <c r="BA368" s="25" t="str">
        <f t="shared" si="181"/>
        <v/>
      </c>
      <c r="BB368" s="25" t="str">
        <f t="shared" si="182"/>
        <v/>
      </c>
      <c r="BC368" s="25" t="str">
        <f t="shared" si="183"/>
        <v/>
      </c>
      <c r="BD368" s="25" t="str">
        <f t="shared" si="184"/>
        <v/>
      </c>
      <c r="BE368" s="25" t="str">
        <f t="shared" si="185"/>
        <v/>
      </c>
      <c r="BF368" s="25" t="str">
        <f t="shared" si="186"/>
        <v/>
      </c>
      <c r="BG368" s="25" t="str">
        <f t="shared" si="187"/>
        <v/>
      </c>
      <c r="BH368" s="25" t="str">
        <f t="shared" si="188"/>
        <v/>
      </c>
      <c r="BI368" s="25" t="str">
        <f t="shared" si="189"/>
        <v/>
      </c>
      <c r="BJ368" s="25" t="str">
        <f t="shared" si="190"/>
        <v/>
      </c>
      <c r="BK368" s="25" t="str">
        <f t="shared" si="191"/>
        <v/>
      </c>
      <c r="BL368" s="25" t="str">
        <f t="shared" si="192"/>
        <v/>
      </c>
      <c r="BM368" s="25" t="str">
        <f t="shared" si="193"/>
        <v/>
      </c>
      <c r="BN368" s="25" t="str">
        <f t="shared" si="194"/>
        <v/>
      </c>
    </row>
    <row r="369" spans="1:66" x14ac:dyDescent="0.25">
      <c r="A369" s="20" t="str">
        <f>IF('S.D. Paste sheet'!A369="","",'S.D. Paste sheet'!A369)</f>
        <v/>
      </c>
      <c r="B369" s="20" t="str">
        <f>IF('S.D. Paste sheet'!B369="","",'S.D. Paste sheet'!B369)</f>
        <v/>
      </c>
      <c r="C369" s="20" t="str">
        <f>IF('S.D. Paste sheet'!C369="","",'S.D. Paste sheet'!C369)</f>
        <v/>
      </c>
      <c r="D369" s="20" t="str">
        <f>IF('S.D. Paste sheet'!D369="","",'S.D. Paste sheet'!D369)</f>
        <v/>
      </c>
      <c r="E369" s="20" t="str">
        <f>IF('S.D. Paste sheet'!E369="","",UPPER('S.D. Paste sheet'!E369))</f>
        <v/>
      </c>
      <c r="F369" s="20" t="str">
        <f>IF('S.D. Paste sheet'!F369="","",'S.D. Paste sheet'!F369)</f>
        <v/>
      </c>
      <c r="G369" s="20" t="str">
        <f>IF('S.D. Paste sheet'!G369="","",UPPER('S.D. Paste sheet'!G369))</f>
        <v/>
      </c>
      <c r="H369" s="20" t="str">
        <f>IF('S.D. Paste sheet'!H369="","",UPPER('S.D. Paste sheet'!H369))</f>
        <v/>
      </c>
      <c r="I369" s="20" t="str">
        <f>IF('S.D. Paste sheet'!I369="","",'S.D. Paste sheet'!I369)</f>
        <v/>
      </c>
      <c r="J369" s="20" t="str">
        <f>IF('S.D. Paste sheet'!J369="","",'S.D. Paste sheet'!J369)</f>
        <v/>
      </c>
      <c r="K369" s="20" t="str">
        <f>IF('S.D. Paste sheet'!K369="","",'S.D. Paste sheet'!K369)</f>
        <v/>
      </c>
      <c r="L369" s="20" t="str">
        <f>IF('S.D. Paste sheet'!L369="","",'S.D. Paste sheet'!L369)</f>
        <v/>
      </c>
      <c r="M369" s="20" t="str">
        <f>IF('S.D. Paste sheet'!M369="","",'S.D. Paste sheet'!M369)</f>
        <v/>
      </c>
      <c r="N369" s="20" t="str">
        <f>IF('S.D. Paste sheet'!N369="","",'S.D. Paste sheet'!N369)</f>
        <v/>
      </c>
      <c r="O369" s="20" t="str">
        <f>IF('S.D. Paste sheet'!O369="","",'S.D. Paste sheet'!O369)</f>
        <v/>
      </c>
      <c r="P369" s="20" t="str">
        <f>IF('S.D. Paste sheet'!P369="","",'S.D. Paste sheet'!P369)</f>
        <v/>
      </c>
      <c r="Q369" s="20" t="str">
        <f>IF('S.D. Paste sheet'!Q369="","",'S.D. Paste sheet'!Q369)</f>
        <v/>
      </c>
      <c r="R369" s="20" t="str">
        <f>IF('S.D. Paste sheet'!R369="","",'S.D. Paste sheet'!R369)</f>
        <v/>
      </c>
      <c r="S369" s="20" t="str">
        <f>IF('S.D. Paste sheet'!S369="","",'S.D. Paste sheet'!S369)</f>
        <v/>
      </c>
      <c r="T369" s="20" t="str">
        <f>IF('S.D. Paste sheet'!T369="","",'S.D. Paste sheet'!T369)</f>
        <v/>
      </c>
      <c r="U369" s="20" t="str">
        <f>IF('S.D. Paste sheet'!U369="","",'S.D. Paste sheet'!U369)</f>
        <v/>
      </c>
      <c r="V369" s="20" t="str">
        <f>IF('S.D. Paste sheet'!V369="","",'S.D. Paste sheet'!V369)</f>
        <v/>
      </c>
      <c r="W369" s="20" t="str">
        <f>IF('S.D. Paste sheet'!W369="","",'S.D. Paste sheet'!W369)</f>
        <v/>
      </c>
      <c r="X369" s="20" t="str">
        <f>IF('S.D. Paste sheet'!X369="","",'S.D. Paste sheet'!X369)</f>
        <v/>
      </c>
      <c r="Y369" s="20" t="str">
        <f>IF('S.D. Paste sheet'!Y369="","",'S.D. Paste sheet'!Y369)</f>
        <v/>
      </c>
      <c r="Z369" s="20" t="str">
        <f>IF('S.D. Paste sheet'!Z369="","",'S.D. Paste sheet'!Z369)</f>
        <v/>
      </c>
      <c r="AA369" s="20" t="str">
        <f>IF('S.D. Paste sheet'!AA369="","",'S.D. Paste sheet'!AA369)</f>
        <v/>
      </c>
      <c r="AB369" s="20" t="str">
        <f>IF('S.D. Paste sheet'!AB369="","",'S.D. Paste sheet'!AB369)</f>
        <v/>
      </c>
      <c r="AC369" s="20" t="str">
        <f>IF('S.D. Paste sheet'!AC369="","",'S.D. Paste sheet'!AC369)</f>
        <v/>
      </c>
      <c r="AD369" s="20" t="str">
        <f>IF('S.D. Paste sheet'!AD369="","",'S.D. Paste sheet'!AD369)</f>
        <v/>
      </c>
      <c r="AE369" s="28"/>
      <c r="AF369" t="str">
        <f>IF(AK369="","",IF(AK369&gt;0,COUNT($AG$2:AG369),""))</f>
        <v/>
      </c>
      <c r="AG369" s="25" t="str">
        <f t="shared" si="163"/>
        <v/>
      </c>
      <c r="AH369" s="25" t="str">
        <f t="shared" si="164"/>
        <v/>
      </c>
      <c r="AI369" s="25" t="str">
        <f t="shared" si="165"/>
        <v/>
      </c>
      <c r="AJ369" s="25" t="str">
        <f t="shared" si="166"/>
        <v/>
      </c>
      <c r="AK369" s="25" t="str">
        <f t="shared" si="167"/>
        <v/>
      </c>
      <c r="AL369" s="25" t="str">
        <f t="shared" si="168"/>
        <v/>
      </c>
      <c r="AM369" s="25" t="str">
        <f t="shared" si="169"/>
        <v/>
      </c>
      <c r="AN369" s="25" t="str">
        <f t="shared" si="170"/>
        <v/>
      </c>
      <c r="AO369" s="25" t="str">
        <f t="shared" si="171"/>
        <v/>
      </c>
      <c r="AP369" s="25" t="str">
        <f t="shared" si="172"/>
        <v/>
      </c>
      <c r="AQ369" s="25" t="str">
        <f t="shared" si="173"/>
        <v/>
      </c>
      <c r="AR369" s="25" t="str">
        <f t="shared" si="174"/>
        <v/>
      </c>
      <c r="AS369" s="25" t="str">
        <f t="shared" si="175"/>
        <v/>
      </c>
      <c r="AT369" s="25" t="str">
        <f t="shared" si="176"/>
        <v/>
      </c>
      <c r="AU369" s="25" t="str">
        <f t="shared" si="177"/>
        <v/>
      </c>
      <c r="AV369" s="25" t="str">
        <f t="shared" si="178"/>
        <v/>
      </c>
      <c r="AX369" t="str">
        <f>IF(BC369="","",IF(BC369&gt;0,COUNT($AY$2:AY369),""))</f>
        <v/>
      </c>
      <c r="AY369" s="25" t="str">
        <f t="shared" si="179"/>
        <v/>
      </c>
      <c r="AZ369" s="25" t="str">
        <f t="shared" si="180"/>
        <v/>
      </c>
      <c r="BA369" s="25" t="str">
        <f t="shared" si="181"/>
        <v/>
      </c>
      <c r="BB369" s="25" t="str">
        <f t="shared" si="182"/>
        <v/>
      </c>
      <c r="BC369" s="25" t="str">
        <f t="shared" si="183"/>
        <v/>
      </c>
      <c r="BD369" s="25" t="str">
        <f t="shared" si="184"/>
        <v/>
      </c>
      <c r="BE369" s="25" t="str">
        <f t="shared" si="185"/>
        <v/>
      </c>
      <c r="BF369" s="25" t="str">
        <f t="shared" si="186"/>
        <v/>
      </c>
      <c r="BG369" s="25" t="str">
        <f t="shared" si="187"/>
        <v/>
      </c>
      <c r="BH369" s="25" t="str">
        <f t="shared" si="188"/>
        <v/>
      </c>
      <c r="BI369" s="25" t="str">
        <f t="shared" si="189"/>
        <v/>
      </c>
      <c r="BJ369" s="25" t="str">
        <f t="shared" si="190"/>
        <v/>
      </c>
      <c r="BK369" s="25" t="str">
        <f t="shared" si="191"/>
        <v/>
      </c>
      <c r="BL369" s="25" t="str">
        <f t="shared" si="192"/>
        <v/>
      </c>
      <c r="BM369" s="25" t="str">
        <f t="shared" si="193"/>
        <v/>
      </c>
      <c r="BN369" s="25" t="str">
        <f t="shared" si="194"/>
        <v/>
      </c>
    </row>
    <row r="370" spans="1:66" x14ac:dyDescent="0.25">
      <c r="A370" s="20" t="str">
        <f>IF('S.D. Paste sheet'!A370="","",'S.D. Paste sheet'!A370)</f>
        <v/>
      </c>
      <c r="B370" s="20" t="str">
        <f>IF('S.D. Paste sheet'!B370="","",'S.D. Paste sheet'!B370)</f>
        <v/>
      </c>
      <c r="C370" s="20" t="str">
        <f>IF('S.D. Paste sheet'!C370="","",'S.D. Paste sheet'!C370)</f>
        <v/>
      </c>
      <c r="D370" s="20" t="str">
        <f>IF('S.D. Paste sheet'!D370="","",'S.D. Paste sheet'!D370)</f>
        <v/>
      </c>
      <c r="E370" s="20" t="str">
        <f>IF('S.D. Paste sheet'!E370="","",UPPER('S.D. Paste sheet'!E370))</f>
        <v/>
      </c>
      <c r="F370" s="20" t="str">
        <f>IF('S.D. Paste sheet'!F370="","",'S.D. Paste sheet'!F370)</f>
        <v/>
      </c>
      <c r="G370" s="20" t="str">
        <f>IF('S.D. Paste sheet'!G370="","",UPPER('S.D. Paste sheet'!G370))</f>
        <v/>
      </c>
      <c r="H370" s="20" t="str">
        <f>IF('S.D. Paste sheet'!H370="","",UPPER('S.D. Paste sheet'!H370))</f>
        <v/>
      </c>
      <c r="I370" s="20" t="str">
        <f>IF('S.D. Paste sheet'!I370="","",'S.D. Paste sheet'!I370)</f>
        <v/>
      </c>
      <c r="J370" s="20" t="str">
        <f>IF('S.D. Paste sheet'!J370="","",'S.D. Paste sheet'!J370)</f>
        <v/>
      </c>
      <c r="K370" s="20" t="str">
        <f>IF('S.D. Paste sheet'!K370="","",'S.D. Paste sheet'!K370)</f>
        <v/>
      </c>
      <c r="L370" s="20" t="str">
        <f>IF('S.D. Paste sheet'!L370="","",'S.D. Paste sheet'!L370)</f>
        <v/>
      </c>
      <c r="M370" s="20" t="str">
        <f>IF('S.D. Paste sheet'!M370="","",'S.D. Paste sheet'!M370)</f>
        <v/>
      </c>
      <c r="N370" s="20" t="str">
        <f>IF('S.D. Paste sheet'!N370="","",'S.D. Paste sheet'!N370)</f>
        <v/>
      </c>
      <c r="O370" s="20" t="str">
        <f>IF('S.D. Paste sheet'!O370="","",'S.D. Paste sheet'!O370)</f>
        <v/>
      </c>
      <c r="P370" s="20" t="str">
        <f>IF('S.D. Paste sheet'!P370="","",'S.D. Paste sheet'!P370)</f>
        <v/>
      </c>
      <c r="Q370" s="20" t="str">
        <f>IF('S.D. Paste sheet'!Q370="","",'S.D. Paste sheet'!Q370)</f>
        <v/>
      </c>
      <c r="R370" s="20" t="str">
        <f>IF('S.D. Paste sheet'!R370="","",'S.D. Paste sheet'!R370)</f>
        <v/>
      </c>
      <c r="S370" s="20" t="str">
        <f>IF('S.D. Paste sheet'!S370="","",'S.D. Paste sheet'!S370)</f>
        <v/>
      </c>
      <c r="T370" s="20" t="str">
        <f>IF('S.D. Paste sheet'!T370="","",'S.D. Paste sheet'!T370)</f>
        <v/>
      </c>
      <c r="U370" s="20" t="str">
        <f>IF('S.D. Paste sheet'!U370="","",'S.D. Paste sheet'!U370)</f>
        <v/>
      </c>
      <c r="V370" s="20" t="str">
        <f>IF('S.D. Paste sheet'!V370="","",'S.D. Paste sheet'!V370)</f>
        <v/>
      </c>
      <c r="W370" s="20" t="str">
        <f>IF('S.D. Paste sheet'!W370="","",'S.D. Paste sheet'!W370)</f>
        <v/>
      </c>
      <c r="X370" s="20" t="str">
        <f>IF('S.D. Paste sheet'!X370="","",'S.D. Paste sheet'!X370)</f>
        <v/>
      </c>
      <c r="Y370" s="20" t="str">
        <f>IF('S.D. Paste sheet'!Y370="","",'S.D. Paste sheet'!Y370)</f>
        <v/>
      </c>
      <c r="Z370" s="20" t="str">
        <f>IF('S.D. Paste sheet'!Z370="","",'S.D. Paste sheet'!Z370)</f>
        <v/>
      </c>
      <c r="AA370" s="20" t="str">
        <f>IF('S.D. Paste sheet'!AA370="","",'S.D. Paste sheet'!AA370)</f>
        <v/>
      </c>
      <c r="AB370" s="20" t="str">
        <f>IF('S.D. Paste sheet'!AB370="","",'S.D. Paste sheet'!AB370)</f>
        <v/>
      </c>
      <c r="AC370" s="20" t="str">
        <f>IF('S.D. Paste sheet'!AC370="","",'S.D. Paste sheet'!AC370)</f>
        <v/>
      </c>
      <c r="AD370" s="20" t="str">
        <f>IF('S.D. Paste sheet'!AD370="","",'S.D. Paste sheet'!AD370)</f>
        <v/>
      </c>
      <c r="AE370" s="28"/>
      <c r="AF370" t="str">
        <f>IF(AK370="","",IF(AK370&gt;0,COUNT($AG$2:AG370),""))</f>
        <v/>
      </c>
      <c r="AG370" s="25" t="str">
        <f t="shared" si="163"/>
        <v/>
      </c>
      <c r="AH370" s="25" t="str">
        <f t="shared" si="164"/>
        <v/>
      </c>
      <c r="AI370" s="25" t="str">
        <f t="shared" si="165"/>
        <v/>
      </c>
      <c r="AJ370" s="25" t="str">
        <f t="shared" si="166"/>
        <v/>
      </c>
      <c r="AK370" s="25" t="str">
        <f t="shared" si="167"/>
        <v/>
      </c>
      <c r="AL370" s="25" t="str">
        <f t="shared" si="168"/>
        <v/>
      </c>
      <c r="AM370" s="25" t="str">
        <f t="shared" si="169"/>
        <v/>
      </c>
      <c r="AN370" s="25" t="str">
        <f t="shared" si="170"/>
        <v/>
      </c>
      <c r="AO370" s="25" t="str">
        <f t="shared" si="171"/>
        <v/>
      </c>
      <c r="AP370" s="25" t="str">
        <f t="shared" si="172"/>
        <v/>
      </c>
      <c r="AQ370" s="25" t="str">
        <f t="shared" si="173"/>
        <v/>
      </c>
      <c r="AR370" s="25" t="str">
        <f t="shared" si="174"/>
        <v/>
      </c>
      <c r="AS370" s="25" t="str">
        <f t="shared" si="175"/>
        <v/>
      </c>
      <c r="AT370" s="25" t="str">
        <f t="shared" si="176"/>
        <v/>
      </c>
      <c r="AU370" s="25" t="str">
        <f t="shared" si="177"/>
        <v/>
      </c>
      <c r="AV370" s="25" t="str">
        <f t="shared" si="178"/>
        <v/>
      </c>
      <c r="AX370" t="str">
        <f>IF(BC370="","",IF(BC370&gt;0,COUNT($AY$2:AY370),""))</f>
        <v/>
      </c>
      <c r="AY370" s="25" t="str">
        <f t="shared" si="179"/>
        <v/>
      </c>
      <c r="AZ370" s="25" t="str">
        <f t="shared" si="180"/>
        <v/>
      </c>
      <c r="BA370" s="25" t="str">
        <f t="shared" si="181"/>
        <v/>
      </c>
      <c r="BB370" s="25" t="str">
        <f t="shared" si="182"/>
        <v/>
      </c>
      <c r="BC370" s="25" t="str">
        <f t="shared" si="183"/>
        <v/>
      </c>
      <c r="BD370" s="25" t="str">
        <f t="shared" si="184"/>
        <v/>
      </c>
      <c r="BE370" s="25" t="str">
        <f t="shared" si="185"/>
        <v/>
      </c>
      <c r="BF370" s="25" t="str">
        <f t="shared" si="186"/>
        <v/>
      </c>
      <c r="BG370" s="25" t="str">
        <f t="shared" si="187"/>
        <v/>
      </c>
      <c r="BH370" s="25" t="str">
        <f t="shared" si="188"/>
        <v/>
      </c>
      <c r="BI370" s="25" t="str">
        <f t="shared" si="189"/>
        <v/>
      </c>
      <c r="BJ370" s="25" t="str">
        <f t="shared" si="190"/>
        <v/>
      </c>
      <c r="BK370" s="25" t="str">
        <f t="shared" si="191"/>
        <v/>
      </c>
      <c r="BL370" s="25" t="str">
        <f t="shared" si="192"/>
        <v/>
      </c>
      <c r="BM370" s="25" t="str">
        <f t="shared" si="193"/>
        <v/>
      </c>
      <c r="BN370" s="25" t="str">
        <f t="shared" si="194"/>
        <v/>
      </c>
    </row>
    <row r="371" spans="1:66" x14ac:dyDescent="0.25">
      <c r="A371" s="20" t="str">
        <f>IF('S.D. Paste sheet'!A371="","",'S.D. Paste sheet'!A371)</f>
        <v/>
      </c>
      <c r="B371" s="20" t="str">
        <f>IF('S.D. Paste sheet'!B371="","",'S.D. Paste sheet'!B371)</f>
        <v/>
      </c>
      <c r="C371" s="20" t="str">
        <f>IF('S.D. Paste sheet'!C371="","",'S.D. Paste sheet'!C371)</f>
        <v/>
      </c>
      <c r="D371" s="20" t="str">
        <f>IF('S.D. Paste sheet'!D371="","",'S.D. Paste sheet'!D371)</f>
        <v/>
      </c>
      <c r="E371" s="20" t="str">
        <f>IF('S.D. Paste sheet'!E371="","",UPPER('S.D. Paste sheet'!E371))</f>
        <v/>
      </c>
      <c r="F371" s="20" t="str">
        <f>IF('S.D. Paste sheet'!F371="","",'S.D. Paste sheet'!F371)</f>
        <v/>
      </c>
      <c r="G371" s="20" t="str">
        <f>IF('S.D. Paste sheet'!G371="","",UPPER('S.D. Paste sheet'!G371))</f>
        <v/>
      </c>
      <c r="H371" s="20" t="str">
        <f>IF('S.D. Paste sheet'!H371="","",UPPER('S.D. Paste sheet'!H371))</f>
        <v/>
      </c>
      <c r="I371" s="20" t="str">
        <f>IF('S.D. Paste sheet'!I371="","",'S.D. Paste sheet'!I371)</f>
        <v/>
      </c>
      <c r="J371" s="20" t="str">
        <f>IF('S.D. Paste sheet'!J371="","",'S.D. Paste sheet'!J371)</f>
        <v/>
      </c>
      <c r="K371" s="20" t="str">
        <f>IF('S.D. Paste sheet'!K371="","",'S.D. Paste sheet'!K371)</f>
        <v/>
      </c>
      <c r="L371" s="20" t="str">
        <f>IF('S.D. Paste sheet'!L371="","",'S.D. Paste sheet'!L371)</f>
        <v/>
      </c>
      <c r="M371" s="20" t="str">
        <f>IF('S.D. Paste sheet'!M371="","",'S.D. Paste sheet'!M371)</f>
        <v/>
      </c>
      <c r="N371" s="20" t="str">
        <f>IF('S.D. Paste sheet'!N371="","",'S.D. Paste sheet'!N371)</f>
        <v/>
      </c>
      <c r="O371" s="20" t="str">
        <f>IF('S.D. Paste sheet'!O371="","",'S.D. Paste sheet'!O371)</f>
        <v/>
      </c>
      <c r="P371" s="20" t="str">
        <f>IF('S.D. Paste sheet'!P371="","",'S.D. Paste sheet'!P371)</f>
        <v/>
      </c>
      <c r="Q371" s="20" t="str">
        <f>IF('S.D. Paste sheet'!Q371="","",'S.D. Paste sheet'!Q371)</f>
        <v/>
      </c>
      <c r="R371" s="20" t="str">
        <f>IF('S.D. Paste sheet'!R371="","",'S.D. Paste sheet'!R371)</f>
        <v/>
      </c>
      <c r="S371" s="20" t="str">
        <f>IF('S.D. Paste sheet'!S371="","",'S.D. Paste sheet'!S371)</f>
        <v/>
      </c>
      <c r="T371" s="20" t="str">
        <f>IF('S.D. Paste sheet'!T371="","",'S.D. Paste sheet'!T371)</f>
        <v/>
      </c>
      <c r="U371" s="20" t="str">
        <f>IF('S.D. Paste sheet'!U371="","",'S.D. Paste sheet'!U371)</f>
        <v/>
      </c>
      <c r="V371" s="20" t="str">
        <f>IF('S.D. Paste sheet'!V371="","",'S.D. Paste sheet'!V371)</f>
        <v/>
      </c>
      <c r="W371" s="20" t="str">
        <f>IF('S.D. Paste sheet'!W371="","",'S.D. Paste sheet'!W371)</f>
        <v/>
      </c>
      <c r="X371" s="20" t="str">
        <f>IF('S.D. Paste sheet'!X371="","",'S.D. Paste sheet'!X371)</f>
        <v/>
      </c>
      <c r="Y371" s="20" t="str">
        <f>IF('S.D. Paste sheet'!Y371="","",'S.D. Paste sheet'!Y371)</f>
        <v/>
      </c>
      <c r="Z371" s="20" t="str">
        <f>IF('S.D. Paste sheet'!Z371="","",'S.D. Paste sheet'!Z371)</f>
        <v/>
      </c>
      <c r="AA371" s="20" t="str">
        <f>IF('S.D. Paste sheet'!AA371="","",'S.D. Paste sheet'!AA371)</f>
        <v/>
      </c>
      <c r="AB371" s="20" t="str">
        <f>IF('S.D. Paste sheet'!AB371="","",'S.D. Paste sheet'!AB371)</f>
        <v/>
      </c>
      <c r="AC371" s="20" t="str">
        <f>IF('S.D. Paste sheet'!AC371="","",'S.D. Paste sheet'!AC371)</f>
        <v/>
      </c>
      <c r="AD371" s="20" t="str">
        <f>IF('S.D. Paste sheet'!AD371="","",'S.D. Paste sheet'!AD371)</f>
        <v/>
      </c>
      <c r="AE371" s="28"/>
      <c r="AF371" t="str">
        <f>IF(AK371="","",IF(AK371&gt;0,COUNT($AG$2:AG371),""))</f>
        <v/>
      </c>
      <c r="AG371" s="25" t="str">
        <f t="shared" si="163"/>
        <v/>
      </c>
      <c r="AH371" s="25" t="str">
        <f t="shared" si="164"/>
        <v/>
      </c>
      <c r="AI371" s="25" t="str">
        <f t="shared" si="165"/>
        <v/>
      </c>
      <c r="AJ371" s="25" t="str">
        <f t="shared" si="166"/>
        <v/>
      </c>
      <c r="AK371" s="25" t="str">
        <f t="shared" si="167"/>
        <v/>
      </c>
      <c r="AL371" s="25" t="str">
        <f t="shared" si="168"/>
        <v/>
      </c>
      <c r="AM371" s="25" t="str">
        <f t="shared" si="169"/>
        <v/>
      </c>
      <c r="AN371" s="25" t="str">
        <f t="shared" si="170"/>
        <v/>
      </c>
      <c r="AO371" s="25" t="str">
        <f t="shared" si="171"/>
        <v/>
      </c>
      <c r="AP371" s="25" t="str">
        <f t="shared" si="172"/>
        <v/>
      </c>
      <c r="AQ371" s="25" t="str">
        <f t="shared" si="173"/>
        <v/>
      </c>
      <c r="AR371" s="25" t="str">
        <f t="shared" si="174"/>
        <v/>
      </c>
      <c r="AS371" s="25" t="str">
        <f t="shared" si="175"/>
        <v/>
      </c>
      <c r="AT371" s="25" t="str">
        <f t="shared" si="176"/>
        <v/>
      </c>
      <c r="AU371" s="25" t="str">
        <f t="shared" si="177"/>
        <v/>
      </c>
      <c r="AV371" s="25" t="str">
        <f t="shared" si="178"/>
        <v/>
      </c>
      <c r="AX371" t="str">
        <f>IF(BC371="","",IF(BC371&gt;0,COUNT($AY$2:AY371),""))</f>
        <v/>
      </c>
      <c r="AY371" s="25" t="str">
        <f t="shared" si="179"/>
        <v/>
      </c>
      <c r="AZ371" s="25" t="str">
        <f t="shared" si="180"/>
        <v/>
      </c>
      <c r="BA371" s="25" t="str">
        <f t="shared" si="181"/>
        <v/>
      </c>
      <c r="BB371" s="25" t="str">
        <f t="shared" si="182"/>
        <v/>
      </c>
      <c r="BC371" s="25" t="str">
        <f t="shared" si="183"/>
        <v/>
      </c>
      <c r="BD371" s="25" t="str">
        <f t="shared" si="184"/>
        <v/>
      </c>
      <c r="BE371" s="25" t="str">
        <f t="shared" si="185"/>
        <v/>
      </c>
      <c r="BF371" s="25" t="str">
        <f t="shared" si="186"/>
        <v/>
      </c>
      <c r="BG371" s="25" t="str">
        <f t="shared" si="187"/>
        <v/>
      </c>
      <c r="BH371" s="25" t="str">
        <f t="shared" si="188"/>
        <v/>
      </c>
      <c r="BI371" s="25" t="str">
        <f t="shared" si="189"/>
        <v/>
      </c>
      <c r="BJ371" s="25" t="str">
        <f t="shared" si="190"/>
        <v/>
      </c>
      <c r="BK371" s="25" t="str">
        <f t="shared" si="191"/>
        <v/>
      </c>
      <c r="BL371" s="25" t="str">
        <f t="shared" si="192"/>
        <v/>
      </c>
      <c r="BM371" s="25" t="str">
        <f t="shared" si="193"/>
        <v/>
      </c>
      <c r="BN371" s="25" t="str">
        <f t="shared" si="194"/>
        <v/>
      </c>
    </row>
    <row r="372" spans="1:66" x14ac:dyDescent="0.25">
      <c r="A372" s="20" t="str">
        <f>IF('S.D. Paste sheet'!A372="","",'S.D. Paste sheet'!A372)</f>
        <v/>
      </c>
      <c r="B372" s="20" t="str">
        <f>IF('S.D. Paste sheet'!B372="","",'S.D. Paste sheet'!B372)</f>
        <v/>
      </c>
      <c r="C372" s="20" t="str">
        <f>IF('S.D. Paste sheet'!C372="","",'S.D. Paste sheet'!C372)</f>
        <v/>
      </c>
      <c r="D372" s="20" t="str">
        <f>IF('S.D. Paste sheet'!D372="","",'S.D. Paste sheet'!D372)</f>
        <v/>
      </c>
      <c r="E372" s="20" t="str">
        <f>IF('S.D. Paste sheet'!E372="","",UPPER('S.D. Paste sheet'!E372))</f>
        <v/>
      </c>
      <c r="F372" s="20" t="str">
        <f>IF('S.D. Paste sheet'!F372="","",'S.D. Paste sheet'!F372)</f>
        <v/>
      </c>
      <c r="G372" s="20" t="str">
        <f>IF('S.D. Paste sheet'!G372="","",UPPER('S.D. Paste sheet'!G372))</f>
        <v/>
      </c>
      <c r="H372" s="20" t="str">
        <f>IF('S.D. Paste sheet'!H372="","",UPPER('S.D. Paste sheet'!H372))</f>
        <v/>
      </c>
      <c r="I372" s="20" t="str">
        <f>IF('S.D. Paste sheet'!I372="","",'S.D. Paste sheet'!I372)</f>
        <v/>
      </c>
      <c r="J372" s="20" t="str">
        <f>IF('S.D. Paste sheet'!J372="","",'S.D. Paste sheet'!J372)</f>
        <v/>
      </c>
      <c r="K372" s="20" t="str">
        <f>IF('S.D. Paste sheet'!K372="","",'S.D. Paste sheet'!K372)</f>
        <v/>
      </c>
      <c r="L372" s="20" t="str">
        <f>IF('S.D. Paste sheet'!L372="","",'S.D. Paste sheet'!L372)</f>
        <v/>
      </c>
      <c r="M372" s="20" t="str">
        <f>IF('S.D. Paste sheet'!M372="","",'S.D. Paste sheet'!M372)</f>
        <v/>
      </c>
      <c r="N372" s="20" t="str">
        <f>IF('S.D. Paste sheet'!N372="","",'S.D. Paste sheet'!N372)</f>
        <v/>
      </c>
      <c r="O372" s="20" t="str">
        <f>IF('S.D. Paste sheet'!O372="","",'S.D. Paste sheet'!O372)</f>
        <v/>
      </c>
      <c r="P372" s="20" t="str">
        <f>IF('S.D. Paste sheet'!P372="","",'S.D. Paste sheet'!P372)</f>
        <v/>
      </c>
      <c r="Q372" s="20" t="str">
        <f>IF('S.D. Paste sheet'!Q372="","",'S.D. Paste sheet'!Q372)</f>
        <v/>
      </c>
      <c r="R372" s="20" t="str">
        <f>IF('S.D. Paste sheet'!R372="","",'S.D. Paste sheet'!R372)</f>
        <v/>
      </c>
      <c r="S372" s="20" t="str">
        <f>IF('S.D. Paste sheet'!S372="","",'S.D. Paste sheet'!S372)</f>
        <v/>
      </c>
      <c r="T372" s="20" t="str">
        <f>IF('S.D. Paste sheet'!T372="","",'S.D. Paste sheet'!T372)</f>
        <v/>
      </c>
      <c r="U372" s="20" t="str">
        <f>IF('S.D. Paste sheet'!U372="","",'S.D. Paste sheet'!U372)</f>
        <v/>
      </c>
      <c r="V372" s="20" t="str">
        <f>IF('S.D. Paste sheet'!V372="","",'S.D. Paste sheet'!V372)</f>
        <v/>
      </c>
      <c r="W372" s="20" t="str">
        <f>IF('S.D. Paste sheet'!W372="","",'S.D. Paste sheet'!W372)</f>
        <v/>
      </c>
      <c r="X372" s="20" t="str">
        <f>IF('S.D. Paste sheet'!X372="","",'S.D. Paste sheet'!X372)</f>
        <v/>
      </c>
      <c r="Y372" s="20" t="str">
        <f>IF('S.D. Paste sheet'!Y372="","",'S.D. Paste sheet'!Y372)</f>
        <v/>
      </c>
      <c r="Z372" s="20" t="str">
        <f>IF('S.D. Paste sheet'!Z372="","",'S.D. Paste sheet'!Z372)</f>
        <v/>
      </c>
      <c r="AA372" s="20" t="str">
        <f>IF('S.D. Paste sheet'!AA372="","",'S.D. Paste sheet'!AA372)</f>
        <v/>
      </c>
      <c r="AB372" s="20" t="str">
        <f>IF('S.D. Paste sheet'!AB372="","",'S.D. Paste sheet'!AB372)</f>
        <v/>
      </c>
      <c r="AC372" s="20" t="str">
        <f>IF('S.D. Paste sheet'!AC372="","",'S.D. Paste sheet'!AC372)</f>
        <v/>
      </c>
      <c r="AD372" s="20" t="str">
        <f>IF('S.D. Paste sheet'!AD372="","",'S.D. Paste sheet'!AD372)</f>
        <v/>
      </c>
      <c r="AE372" s="28"/>
      <c r="AF372" t="str">
        <f>IF(AK372="","",IF(AK372&gt;0,COUNT($AG$2:AG372),""))</f>
        <v/>
      </c>
      <c r="AG372" s="25" t="str">
        <f t="shared" si="163"/>
        <v/>
      </c>
      <c r="AH372" s="25" t="str">
        <f t="shared" si="164"/>
        <v/>
      </c>
      <c r="AI372" s="25" t="str">
        <f t="shared" si="165"/>
        <v/>
      </c>
      <c r="AJ372" s="25" t="str">
        <f t="shared" si="166"/>
        <v/>
      </c>
      <c r="AK372" s="25" t="str">
        <f t="shared" si="167"/>
        <v/>
      </c>
      <c r="AL372" s="25" t="str">
        <f t="shared" si="168"/>
        <v/>
      </c>
      <c r="AM372" s="25" t="str">
        <f t="shared" si="169"/>
        <v/>
      </c>
      <c r="AN372" s="25" t="str">
        <f t="shared" si="170"/>
        <v/>
      </c>
      <c r="AO372" s="25" t="str">
        <f t="shared" si="171"/>
        <v/>
      </c>
      <c r="AP372" s="25" t="str">
        <f t="shared" si="172"/>
        <v/>
      </c>
      <c r="AQ372" s="25" t="str">
        <f t="shared" si="173"/>
        <v/>
      </c>
      <c r="AR372" s="25" t="str">
        <f t="shared" si="174"/>
        <v/>
      </c>
      <c r="AS372" s="25" t="str">
        <f t="shared" si="175"/>
        <v/>
      </c>
      <c r="AT372" s="25" t="str">
        <f t="shared" si="176"/>
        <v/>
      </c>
      <c r="AU372" s="25" t="str">
        <f t="shared" si="177"/>
        <v/>
      </c>
      <c r="AV372" s="25" t="str">
        <f t="shared" si="178"/>
        <v/>
      </c>
      <c r="AX372" t="str">
        <f>IF(BC372="","",IF(BC372&gt;0,COUNT($AY$2:AY372),""))</f>
        <v/>
      </c>
      <c r="AY372" s="25" t="str">
        <f t="shared" si="179"/>
        <v/>
      </c>
      <c r="AZ372" s="25" t="str">
        <f t="shared" si="180"/>
        <v/>
      </c>
      <c r="BA372" s="25" t="str">
        <f t="shared" si="181"/>
        <v/>
      </c>
      <c r="BB372" s="25" t="str">
        <f t="shared" si="182"/>
        <v/>
      </c>
      <c r="BC372" s="25" t="str">
        <f t="shared" si="183"/>
        <v/>
      </c>
      <c r="BD372" s="25" t="str">
        <f t="shared" si="184"/>
        <v/>
      </c>
      <c r="BE372" s="25" t="str">
        <f t="shared" si="185"/>
        <v/>
      </c>
      <c r="BF372" s="25" t="str">
        <f t="shared" si="186"/>
        <v/>
      </c>
      <c r="BG372" s="25" t="str">
        <f t="shared" si="187"/>
        <v/>
      </c>
      <c r="BH372" s="25" t="str">
        <f t="shared" si="188"/>
        <v/>
      </c>
      <c r="BI372" s="25" t="str">
        <f t="shared" si="189"/>
        <v/>
      </c>
      <c r="BJ372" s="25" t="str">
        <f t="shared" si="190"/>
        <v/>
      </c>
      <c r="BK372" s="25" t="str">
        <f t="shared" si="191"/>
        <v/>
      </c>
      <c r="BL372" s="25" t="str">
        <f t="shared" si="192"/>
        <v/>
      </c>
      <c r="BM372" s="25" t="str">
        <f t="shared" si="193"/>
        <v/>
      </c>
      <c r="BN372" s="25" t="str">
        <f t="shared" si="194"/>
        <v/>
      </c>
    </row>
    <row r="373" spans="1:66" x14ac:dyDescent="0.25">
      <c r="A373" s="20" t="str">
        <f>IF('S.D. Paste sheet'!A373="","",'S.D. Paste sheet'!A373)</f>
        <v/>
      </c>
      <c r="B373" s="20" t="str">
        <f>IF('S.D. Paste sheet'!B373="","",'S.D. Paste sheet'!B373)</f>
        <v/>
      </c>
      <c r="C373" s="20" t="str">
        <f>IF('S.D. Paste sheet'!C373="","",'S.D. Paste sheet'!C373)</f>
        <v/>
      </c>
      <c r="D373" s="20" t="str">
        <f>IF('S.D. Paste sheet'!D373="","",'S.D. Paste sheet'!D373)</f>
        <v/>
      </c>
      <c r="E373" s="20" t="str">
        <f>IF('S.D. Paste sheet'!E373="","",UPPER('S.D. Paste sheet'!E373))</f>
        <v/>
      </c>
      <c r="F373" s="20" t="str">
        <f>IF('S.D. Paste sheet'!F373="","",'S.D. Paste sheet'!F373)</f>
        <v/>
      </c>
      <c r="G373" s="20" t="str">
        <f>IF('S.D. Paste sheet'!G373="","",UPPER('S.D. Paste sheet'!G373))</f>
        <v/>
      </c>
      <c r="H373" s="20" t="str">
        <f>IF('S.D. Paste sheet'!H373="","",UPPER('S.D. Paste sheet'!H373))</f>
        <v/>
      </c>
      <c r="I373" s="20" t="str">
        <f>IF('S.D. Paste sheet'!I373="","",'S.D. Paste sheet'!I373)</f>
        <v/>
      </c>
      <c r="J373" s="20" t="str">
        <f>IF('S.D. Paste sheet'!J373="","",'S.D. Paste sheet'!J373)</f>
        <v/>
      </c>
      <c r="K373" s="20" t="str">
        <f>IF('S.D. Paste sheet'!K373="","",'S.D. Paste sheet'!K373)</f>
        <v/>
      </c>
      <c r="L373" s="20" t="str">
        <f>IF('S.D. Paste sheet'!L373="","",'S.D. Paste sheet'!L373)</f>
        <v/>
      </c>
      <c r="M373" s="20" t="str">
        <f>IF('S.D. Paste sheet'!M373="","",'S.D. Paste sheet'!M373)</f>
        <v/>
      </c>
      <c r="N373" s="20" t="str">
        <f>IF('S.D. Paste sheet'!N373="","",'S.D. Paste sheet'!N373)</f>
        <v/>
      </c>
      <c r="O373" s="20" t="str">
        <f>IF('S.D. Paste sheet'!O373="","",'S.D. Paste sheet'!O373)</f>
        <v/>
      </c>
      <c r="P373" s="20" t="str">
        <f>IF('S.D. Paste sheet'!P373="","",'S.D. Paste sheet'!P373)</f>
        <v/>
      </c>
      <c r="Q373" s="20" t="str">
        <f>IF('S.D. Paste sheet'!Q373="","",'S.D. Paste sheet'!Q373)</f>
        <v/>
      </c>
      <c r="R373" s="20" t="str">
        <f>IF('S.D. Paste sheet'!R373="","",'S.D. Paste sheet'!R373)</f>
        <v/>
      </c>
      <c r="S373" s="20" t="str">
        <f>IF('S.D. Paste sheet'!S373="","",'S.D. Paste sheet'!S373)</f>
        <v/>
      </c>
      <c r="T373" s="20" t="str">
        <f>IF('S.D. Paste sheet'!T373="","",'S.D. Paste sheet'!T373)</f>
        <v/>
      </c>
      <c r="U373" s="20" t="str">
        <f>IF('S.D. Paste sheet'!U373="","",'S.D. Paste sheet'!U373)</f>
        <v/>
      </c>
      <c r="V373" s="20" t="str">
        <f>IF('S.D. Paste sheet'!V373="","",'S.D. Paste sheet'!V373)</f>
        <v/>
      </c>
      <c r="W373" s="20" t="str">
        <f>IF('S.D. Paste sheet'!W373="","",'S.D. Paste sheet'!W373)</f>
        <v/>
      </c>
      <c r="X373" s="20" t="str">
        <f>IF('S.D. Paste sheet'!X373="","",'S.D. Paste sheet'!X373)</f>
        <v/>
      </c>
      <c r="Y373" s="20" t="str">
        <f>IF('S.D. Paste sheet'!Y373="","",'S.D. Paste sheet'!Y373)</f>
        <v/>
      </c>
      <c r="Z373" s="20" t="str">
        <f>IF('S.D. Paste sheet'!Z373="","",'S.D. Paste sheet'!Z373)</f>
        <v/>
      </c>
      <c r="AA373" s="20" t="str">
        <f>IF('S.D. Paste sheet'!AA373="","",'S.D. Paste sheet'!AA373)</f>
        <v/>
      </c>
      <c r="AB373" s="20" t="str">
        <f>IF('S.D. Paste sheet'!AB373="","",'S.D. Paste sheet'!AB373)</f>
        <v/>
      </c>
      <c r="AC373" s="20" t="str">
        <f>IF('S.D. Paste sheet'!AC373="","",'S.D. Paste sheet'!AC373)</f>
        <v/>
      </c>
      <c r="AD373" s="20" t="str">
        <f>IF('S.D. Paste sheet'!AD373="","",'S.D. Paste sheet'!AD373)</f>
        <v/>
      </c>
      <c r="AE373" s="28"/>
      <c r="AF373" t="str">
        <f>IF(AK373="","",IF(AK373&gt;0,COUNT($AG$2:AG373),""))</f>
        <v/>
      </c>
      <c r="AG373" s="25" t="str">
        <f t="shared" si="163"/>
        <v/>
      </c>
      <c r="AH373" s="25" t="str">
        <f t="shared" si="164"/>
        <v/>
      </c>
      <c r="AI373" s="25" t="str">
        <f t="shared" si="165"/>
        <v/>
      </c>
      <c r="AJ373" s="25" t="str">
        <f t="shared" si="166"/>
        <v/>
      </c>
      <c r="AK373" s="25" t="str">
        <f t="shared" si="167"/>
        <v/>
      </c>
      <c r="AL373" s="25" t="str">
        <f t="shared" si="168"/>
        <v/>
      </c>
      <c r="AM373" s="25" t="str">
        <f t="shared" si="169"/>
        <v/>
      </c>
      <c r="AN373" s="25" t="str">
        <f t="shared" si="170"/>
        <v/>
      </c>
      <c r="AO373" s="25" t="str">
        <f t="shared" si="171"/>
        <v/>
      </c>
      <c r="AP373" s="25" t="str">
        <f t="shared" si="172"/>
        <v/>
      </c>
      <c r="AQ373" s="25" t="str">
        <f t="shared" si="173"/>
        <v/>
      </c>
      <c r="AR373" s="25" t="str">
        <f t="shared" si="174"/>
        <v/>
      </c>
      <c r="AS373" s="25" t="str">
        <f t="shared" si="175"/>
        <v/>
      </c>
      <c r="AT373" s="25" t="str">
        <f t="shared" si="176"/>
        <v/>
      </c>
      <c r="AU373" s="25" t="str">
        <f t="shared" si="177"/>
        <v/>
      </c>
      <c r="AV373" s="25" t="str">
        <f t="shared" si="178"/>
        <v/>
      </c>
      <c r="AX373" t="str">
        <f>IF(BC373="","",IF(BC373&gt;0,COUNT($AY$2:AY373),""))</f>
        <v/>
      </c>
      <c r="AY373" s="25" t="str">
        <f t="shared" si="179"/>
        <v/>
      </c>
      <c r="AZ373" s="25" t="str">
        <f t="shared" si="180"/>
        <v/>
      </c>
      <c r="BA373" s="25" t="str">
        <f t="shared" si="181"/>
        <v/>
      </c>
      <c r="BB373" s="25" t="str">
        <f t="shared" si="182"/>
        <v/>
      </c>
      <c r="BC373" s="25" t="str">
        <f t="shared" si="183"/>
        <v/>
      </c>
      <c r="BD373" s="25" t="str">
        <f t="shared" si="184"/>
        <v/>
      </c>
      <c r="BE373" s="25" t="str">
        <f t="shared" si="185"/>
        <v/>
      </c>
      <c r="BF373" s="25" t="str">
        <f t="shared" si="186"/>
        <v/>
      </c>
      <c r="BG373" s="25" t="str">
        <f t="shared" si="187"/>
        <v/>
      </c>
      <c r="BH373" s="25" t="str">
        <f t="shared" si="188"/>
        <v/>
      </c>
      <c r="BI373" s="25" t="str">
        <f t="shared" si="189"/>
        <v/>
      </c>
      <c r="BJ373" s="25" t="str">
        <f t="shared" si="190"/>
        <v/>
      </c>
      <c r="BK373" s="25" t="str">
        <f t="shared" si="191"/>
        <v/>
      </c>
      <c r="BL373" s="25" t="str">
        <f t="shared" si="192"/>
        <v/>
      </c>
      <c r="BM373" s="25" t="str">
        <f t="shared" si="193"/>
        <v/>
      </c>
      <c r="BN373" s="25" t="str">
        <f t="shared" si="194"/>
        <v/>
      </c>
    </row>
    <row r="374" spans="1:66" x14ac:dyDescent="0.25">
      <c r="A374" s="20" t="str">
        <f>IF('S.D. Paste sheet'!A374="","",'S.D. Paste sheet'!A374)</f>
        <v/>
      </c>
      <c r="B374" s="20" t="str">
        <f>IF('S.D. Paste sheet'!B374="","",'S.D. Paste sheet'!B374)</f>
        <v/>
      </c>
      <c r="C374" s="20" t="str">
        <f>IF('S.D. Paste sheet'!C374="","",'S.D. Paste sheet'!C374)</f>
        <v/>
      </c>
      <c r="D374" s="20" t="str">
        <f>IF('S.D. Paste sheet'!D374="","",'S.D. Paste sheet'!D374)</f>
        <v/>
      </c>
      <c r="E374" s="20" t="str">
        <f>IF('S.D. Paste sheet'!E374="","",UPPER('S.D. Paste sheet'!E374))</f>
        <v/>
      </c>
      <c r="F374" s="20" t="str">
        <f>IF('S.D. Paste sheet'!F374="","",'S.D. Paste sheet'!F374)</f>
        <v/>
      </c>
      <c r="G374" s="20" t="str">
        <f>IF('S.D. Paste sheet'!G374="","",UPPER('S.D. Paste sheet'!G374))</f>
        <v/>
      </c>
      <c r="H374" s="20" t="str">
        <f>IF('S.D. Paste sheet'!H374="","",UPPER('S.D. Paste sheet'!H374))</f>
        <v/>
      </c>
      <c r="I374" s="20" t="str">
        <f>IF('S.D. Paste sheet'!I374="","",'S.D. Paste sheet'!I374)</f>
        <v/>
      </c>
      <c r="J374" s="20" t="str">
        <f>IF('S.D. Paste sheet'!J374="","",'S.D. Paste sheet'!J374)</f>
        <v/>
      </c>
      <c r="K374" s="20" t="str">
        <f>IF('S.D. Paste sheet'!K374="","",'S.D. Paste sheet'!K374)</f>
        <v/>
      </c>
      <c r="L374" s="20" t="str">
        <f>IF('S.D. Paste sheet'!L374="","",'S.D. Paste sheet'!L374)</f>
        <v/>
      </c>
      <c r="M374" s="20" t="str">
        <f>IF('S.D. Paste sheet'!M374="","",'S.D. Paste sheet'!M374)</f>
        <v/>
      </c>
      <c r="N374" s="20" t="str">
        <f>IF('S.D. Paste sheet'!N374="","",'S.D. Paste sheet'!N374)</f>
        <v/>
      </c>
      <c r="O374" s="20" t="str">
        <f>IF('S.D. Paste sheet'!O374="","",'S.D. Paste sheet'!O374)</f>
        <v/>
      </c>
      <c r="P374" s="20" t="str">
        <f>IF('S.D. Paste sheet'!P374="","",'S.D. Paste sheet'!P374)</f>
        <v/>
      </c>
      <c r="Q374" s="20" t="str">
        <f>IF('S.D. Paste sheet'!Q374="","",'S.D. Paste sheet'!Q374)</f>
        <v/>
      </c>
      <c r="R374" s="20" t="str">
        <f>IF('S.D. Paste sheet'!R374="","",'S.D. Paste sheet'!R374)</f>
        <v/>
      </c>
      <c r="S374" s="20" t="str">
        <f>IF('S.D. Paste sheet'!S374="","",'S.D. Paste sheet'!S374)</f>
        <v/>
      </c>
      <c r="T374" s="20" t="str">
        <f>IF('S.D. Paste sheet'!T374="","",'S.D. Paste sheet'!T374)</f>
        <v/>
      </c>
      <c r="U374" s="20" t="str">
        <f>IF('S.D. Paste sheet'!U374="","",'S.D. Paste sheet'!U374)</f>
        <v/>
      </c>
      <c r="V374" s="20" t="str">
        <f>IF('S.D. Paste sheet'!V374="","",'S.D. Paste sheet'!V374)</f>
        <v/>
      </c>
      <c r="W374" s="20" t="str">
        <f>IF('S.D. Paste sheet'!W374="","",'S.D. Paste sheet'!W374)</f>
        <v/>
      </c>
      <c r="X374" s="20" t="str">
        <f>IF('S.D. Paste sheet'!X374="","",'S.D. Paste sheet'!X374)</f>
        <v/>
      </c>
      <c r="Y374" s="20" t="str">
        <f>IF('S.D. Paste sheet'!Y374="","",'S.D. Paste sheet'!Y374)</f>
        <v/>
      </c>
      <c r="Z374" s="20" t="str">
        <f>IF('S.D. Paste sheet'!Z374="","",'S.D. Paste sheet'!Z374)</f>
        <v/>
      </c>
      <c r="AA374" s="20" t="str">
        <f>IF('S.D. Paste sheet'!AA374="","",'S.D. Paste sheet'!AA374)</f>
        <v/>
      </c>
      <c r="AB374" s="20" t="str">
        <f>IF('S.D. Paste sheet'!AB374="","",'S.D. Paste sheet'!AB374)</f>
        <v/>
      </c>
      <c r="AC374" s="20" t="str">
        <f>IF('S.D. Paste sheet'!AC374="","",'S.D. Paste sheet'!AC374)</f>
        <v/>
      </c>
      <c r="AD374" s="20" t="str">
        <f>IF('S.D. Paste sheet'!AD374="","",'S.D. Paste sheet'!AD374)</f>
        <v/>
      </c>
      <c r="AE374" s="28"/>
      <c r="AF374" t="str">
        <f>IF(AK374="","",IF(AK374&gt;0,COUNT($AG$2:AG374),""))</f>
        <v/>
      </c>
      <c r="AG374" s="25" t="str">
        <f t="shared" si="163"/>
        <v/>
      </c>
      <c r="AH374" s="25" t="str">
        <f t="shared" si="164"/>
        <v/>
      </c>
      <c r="AI374" s="25" t="str">
        <f t="shared" si="165"/>
        <v/>
      </c>
      <c r="AJ374" s="25" t="str">
        <f t="shared" si="166"/>
        <v/>
      </c>
      <c r="AK374" s="25" t="str">
        <f t="shared" si="167"/>
        <v/>
      </c>
      <c r="AL374" s="25" t="str">
        <f t="shared" si="168"/>
        <v/>
      </c>
      <c r="AM374" s="25" t="str">
        <f t="shared" si="169"/>
        <v/>
      </c>
      <c r="AN374" s="25" t="str">
        <f t="shared" si="170"/>
        <v/>
      </c>
      <c r="AO374" s="25" t="str">
        <f t="shared" si="171"/>
        <v/>
      </c>
      <c r="AP374" s="25" t="str">
        <f t="shared" si="172"/>
        <v/>
      </c>
      <c r="AQ374" s="25" t="str">
        <f t="shared" si="173"/>
        <v/>
      </c>
      <c r="AR374" s="25" t="str">
        <f t="shared" si="174"/>
        <v/>
      </c>
      <c r="AS374" s="25" t="str">
        <f t="shared" si="175"/>
        <v/>
      </c>
      <c r="AT374" s="25" t="str">
        <f t="shared" si="176"/>
        <v/>
      </c>
      <c r="AU374" s="25" t="str">
        <f t="shared" si="177"/>
        <v/>
      </c>
      <c r="AV374" s="25" t="str">
        <f t="shared" si="178"/>
        <v/>
      </c>
      <c r="AX374" t="str">
        <f>IF(BC374="","",IF(BC374&gt;0,COUNT($AY$2:AY374),""))</f>
        <v/>
      </c>
      <c r="AY374" s="25" t="str">
        <f t="shared" si="179"/>
        <v/>
      </c>
      <c r="AZ374" s="25" t="str">
        <f t="shared" si="180"/>
        <v/>
      </c>
      <c r="BA374" s="25" t="str">
        <f t="shared" si="181"/>
        <v/>
      </c>
      <c r="BB374" s="25" t="str">
        <f t="shared" si="182"/>
        <v/>
      </c>
      <c r="BC374" s="25" t="str">
        <f t="shared" si="183"/>
        <v/>
      </c>
      <c r="BD374" s="25" t="str">
        <f t="shared" si="184"/>
        <v/>
      </c>
      <c r="BE374" s="25" t="str">
        <f t="shared" si="185"/>
        <v/>
      </c>
      <c r="BF374" s="25" t="str">
        <f t="shared" si="186"/>
        <v/>
      </c>
      <c r="BG374" s="25" t="str">
        <f t="shared" si="187"/>
        <v/>
      </c>
      <c r="BH374" s="25" t="str">
        <f t="shared" si="188"/>
        <v/>
      </c>
      <c r="BI374" s="25" t="str">
        <f t="shared" si="189"/>
        <v/>
      </c>
      <c r="BJ374" s="25" t="str">
        <f t="shared" si="190"/>
        <v/>
      </c>
      <c r="BK374" s="25" t="str">
        <f t="shared" si="191"/>
        <v/>
      </c>
      <c r="BL374" s="25" t="str">
        <f t="shared" si="192"/>
        <v/>
      </c>
      <c r="BM374" s="25" t="str">
        <f t="shared" si="193"/>
        <v/>
      </c>
      <c r="BN374" s="25" t="str">
        <f t="shared" si="194"/>
        <v/>
      </c>
    </row>
    <row r="375" spans="1:66" x14ac:dyDescent="0.25">
      <c r="A375" s="20" t="str">
        <f>IF('S.D. Paste sheet'!A375="","",'S.D. Paste sheet'!A375)</f>
        <v/>
      </c>
      <c r="B375" s="20" t="str">
        <f>IF('S.D. Paste sheet'!B375="","",'S.D. Paste sheet'!B375)</f>
        <v/>
      </c>
      <c r="C375" s="20" t="str">
        <f>IF('S.D. Paste sheet'!C375="","",'S.D. Paste sheet'!C375)</f>
        <v/>
      </c>
      <c r="D375" s="20" t="str">
        <f>IF('S.D. Paste sheet'!D375="","",'S.D. Paste sheet'!D375)</f>
        <v/>
      </c>
      <c r="E375" s="20" t="str">
        <f>IF('S.D. Paste sheet'!E375="","",UPPER('S.D. Paste sheet'!E375))</f>
        <v/>
      </c>
      <c r="F375" s="20" t="str">
        <f>IF('S.D. Paste sheet'!F375="","",'S.D. Paste sheet'!F375)</f>
        <v/>
      </c>
      <c r="G375" s="20" t="str">
        <f>IF('S.D. Paste sheet'!G375="","",UPPER('S.D. Paste sheet'!G375))</f>
        <v/>
      </c>
      <c r="H375" s="20" t="str">
        <f>IF('S.D. Paste sheet'!H375="","",UPPER('S.D. Paste sheet'!H375))</f>
        <v/>
      </c>
      <c r="I375" s="20" t="str">
        <f>IF('S.D. Paste sheet'!I375="","",'S.D. Paste sheet'!I375)</f>
        <v/>
      </c>
      <c r="J375" s="20" t="str">
        <f>IF('S.D. Paste sheet'!J375="","",'S.D. Paste sheet'!J375)</f>
        <v/>
      </c>
      <c r="K375" s="20" t="str">
        <f>IF('S.D. Paste sheet'!K375="","",'S.D. Paste sheet'!K375)</f>
        <v/>
      </c>
      <c r="L375" s="20" t="str">
        <f>IF('S.D. Paste sheet'!L375="","",'S.D. Paste sheet'!L375)</f>
        <v/>
      </c>
      <c r="M375" s="20" t="str">
        <f>IF('S.D. Paste sheet'!M375="","",'S.D. Paste sheet'!M375)</f>
        <v/>
      </c>
      <c r="N375" s="20" t="str">
        <f>IF('S.D. Paste sheet'!N375="","",'S.D. Paste sheet'!N375)</f>
        <v/>
      </c>
      <c r="O375" s="20" t="str">
        <f>IF('S.D. Paste sheet'!O375="","",'S.D. Paste sheet'!O375)</f>
        <v/>
      </c>
      <c r="P375" s="20" t="str">
        <f>IF('S.D. Paste sheet'!P375="","",'S.D. Paste sheet'!P375)</f>
        <v/>
      </c>
      <c r="Q375" s="20" t="str">
        <f>IF('S.D. Paste sheet'!Q375="","",'S.D. Paste sheet'!Q375)</f>
        <v/>
      </c>
      <c r="R375" s="20" t="str">
        <f>IF('S.D. Paste sheet'!R375="","",'S.D. Paste sheet'!R375)</f>
        <v/>
      </c>
      <c r="S375" s="20" t="str">
        <f>IF('S.D. Paste sheet'!S375="","",'S.D. Paste sheet'!S375)</f>
        <v/>
      </c>
      <c r="T375" s="20" t="str">
        <f>IF('S.D. Paste sheet'!T375="","",'S.D. Paste sheet'!T375)</f>
        <v/>
      </c>
      <c r="U375" s="20" t="str">
        <f>IF('S.D. Paste sheet'!U375="","",'S.D. Paste sheet'!U375)</f>
        <v/>
      </c>
      <c r="V375" s="20" t="str">
        <f>IF('S.D. Paste sheet'!V375="","",'S.D. Paste sheet'!V375)</f>
        <v/>
      </c>
      <c r="W375" s="20" t="str">
        <f>IF('S.D. Paste sheet'!W375="","",'S.D. Paste sheet'!W375)</f>
        <v/>
      </c>
      <c r="X375" s="20" t="str">
        <f>IF('S.D. Paste sheet'!X375="","",'S.D. Paste sheet'!X375)</f>
        <v/>
      </c>
      <c r="Y375" s="20" t="str">
        <f>IF('S.D. Paste sheet'!Y375="","",'S.D. Paste sheet'!Y375)</f>
        <v/>
      </c>
      <c r="Z375" s="20" t="str">
        <f>IF('S.D. Paste sheet'!Z375="","",'S.D. Paste sheet'!Z375)</f>
        <v/>
      </c>
      <c r="AA375" s="20" t="str">
        <f>IF('S.D. Paste sheet'!AA375="","",'S.D. Paste sheet'!AA375)</f>
        <v/>
      </c>
      <c r="AB375" s="20" t="str">
        <f>IF('S.D. Paste sheet'!AB375="","",'S.D. Paste sheet'!AB375)</f>
        <v/>
      </c>
      <c r="AC375" s="20" t="str">
        <f>IF('S.D. Paste sheet'!AC375="","",'S.D. Paste sheet'!AC375)</f>
        <v/>
      </c>
      <c r="AD375" s="20" t="str">
        <f>IF('S.D. Paste sheet'!AD375="","",'S.D. Paste sheet'!AD375)</f>
        <v/>
      </c>
      <c r="AE375" s="28"/>
      <c r="AF375" t="str">
        <f>IF(AK375="","",IF(AK375&gt;0,COUNT($AG$2:AG375),""))</f>
        <v/>
      </c>
      <c r="AG375" s="25" t="str">
        <f t="shared" si="163"/>
        <v/>
      </c>
      <c r="AH375" s="25" t="str">
        <f t="shared" si="164"/>
        <v/>
      </c>
      <c r="AI375" s="25" t="str">
        <f t="shared" si="165"/>
        <v/>
      </c>
      <c r="AJ375" s="25" t="str">
        <f t="shared" si="166"/>
        <v/>
      </c>
      <c r="AK375" s="25" t="str">
        <f t="shared" si="167"/>
        <v/>
      </c>
      <c r="AL375" s="25" t="str">
        <f t="shared" si="168"/>
        <v/>
      </c>
      <c r="AM375" s="25" t="str">
        <f t="shared" si="169"/>
        <v/>
      </c>
      <c r="AN375" s="25" t="str">
        <f t="shared" si="170"/>
        <v/>
      </c>
      <c r="AO375" s="25" t="str">
        <f t="shared" si="171"/>
        <v/>
      </c>
      <c r="AP375" s="25" t="str">
        <f t="shared" si="172"/>
        <v/>
      </c>
      <c r="AQ375" s="25" t="str">
        <f t="shared" si="173"/>
        <v/>
      </c>
      <c r="AR375" s="25" t="str">
        <f t="shared" si="174"/>
        <v/>
      </c>
      <c r="AS375" s="25" t="str">
        <f t="shared" si="175"/>
        <v/>
      </c>
      <c r="AT375" s="25" t="str">
        <f t="shared" si="176"/>
        <v/>
      </c>
      <c r="AU375" s="25" t="str">
        <f t="shared" si="177"/>
        <v/>
      </c>
      <c r="AV375" s="25" t="str">
        <f t="shared" si="178"/>
        <v/>
      </c>
      <c r="AX375" t="str">
        <f>IF(BC375="","",IF(BC375&gt;0,COUNT($AY$2:AY375),""))</f>
        <v/>
      </c>
      <c r="AY375" s="25" t="str">
        <f t="shared" si="179"/>
        <v/>
      </c>
      <c r="AZ375" s="25" t="str">
        <f t="shared" si="180"/>
        <v/>
      </c>
      <c r="BA375" s="25" t="str">
        <f t="shared" si="181"/>
        <v/>
      </c>
      <c r="BB375" s="25" t="str">
        <f t="shared" si="182"/>
        <v/>
      </c>
      <c r="BC375" s="25" t="str">
        <f t="shared" si="183"/>
        <v/>
      </c>
      <c r="BD375" s="25" t="str">
        <f t="shared" si="184"/>
        <v/>
      </c>
      <c r="BE375" s="25" t="str">
        <f t="shared" si="185"/>
        <v/>
      </c>
      <c r="BF375" s="25" t="str">
        <f t="shared" si="186"/>
        <v/>
      </c>
      <c r="BG375" s="25" t="str">
        <f t="shared" si="187"/>
        <v/>
      </c>
      <c r="BH375" s="25" t="str">
        <f t="shared" si="188"/>
        <v/>
      </c>
      <c r="BI375" s="25" t="str">
        <f t="shared" si="189"/>
        <v/>
      </c>
      <c r="BJ375" s="25" t="str">
        <f t="shared" si="190"/>
        <v/>
      </c>
      <c r="BK375" s="25" t="str">
        <f t="shared" si="191"/>
        <v/>
      </c>
      <c r="BL375" s="25" t="str">
        <f t="shared" si="192"/>
        <v/>
      </c>
      <c r="BM375" s="25" t="str">
        <f t="shared" si="193"/>
        <v/>
      </c>
      <c r="BN375" s="25" t="str">
        <f t="shared" si="194"/>
        <v/>
      </c>
    </row>
    <row r="376" spans="1:66" x14ac:dyDescent="0.25">
      <c r="A376" s="20" t="str">
        <f>IF('S.D. Paste sheet'!A376="","",'S.D. Paste sheet'!A376)</f>
        <v/>
      </c>
      <c r="B376" s="20" t="str">
        <f>IF('S.D. Paste sheet'!B376="","",'S.D. Paste sheet'!B376)</f>
        <v/>
      </c>
      <c r="C376" s="20" t="str">
        <f>IF('S.D. Paste sheet'!C376="","",'S.D. Paste sheet'!C376)</f>
        <v/>
      </c>
      <c r="D376" s="20" t="str">
        <f>IF('S.D. Paste sheet'!D376="","",'S.D. Paste sheet'!D376)</f>
        <v/>
      </c>
      <c r="E376" s="20" t="str">
        <f>IF('S.D. Paste sheet'!E376="","",UPPER('S.D. Paste sheet'!E376))</f>
        <v/>
      </c>
      <c r="F376" s="20" t="str">
        <f>IF('S.D. Paste sheet'!F376="","",'S.D. Paste sheet'!F376)</f>
        <v/>
      </c>
      <c r="G376" s="20" t="str">
        <f>IF('S.D. Paste sheet'!G376="","",UPPER('S.D. Paste sheet'!G376))</f>
        <v/>
      </c>
      <c r="H376" s="20" t="str">
        <f>IF('S.D. Paste sheet'!H376="","",UPPER('S.D. Paste sheet'!H376))</f>
        <v/>
      </c>
      <c r="I376" s="20" t="str">
        <f>IF('S.D. Paste sheet'!I376="","",'S.D. Paste sheet'!I376)</f>
        <v/>
      </c>
      <c r="J376" s="20" t="str">
        <f>IF('S.D. Paste sheet'!J376="","",'S.D. Paste sheet'!J376)</f>
        <v/>
      </c>
      <c r="K376" s="20" t="str">
        <f>IF('S.D. Paste sheet'!K376="","",'S.D. Paste sheet'!K376)</f>
        <v/>
      </c>
      <c r="L376" s="20" t="str">
        <f>IF('S.D. Paste sheet'!L376="","",'S.D. Paste sheet'!L376)</f>
        <v/>
      </c>
      <c r="M376" s="20" t="str">
        <f>IF('S.D. Paste sheet'!M376="","",'S.D. Paste sheet'!M376)</f>
        <v/>
      </c>
      <c r="N376" s="20" t="str">
        <f>IF('S.D. Paste sheet'!N376="","",'S.D. Paste sheet'!N376)</f>
        <v/>
      </c>
      <c r="O376" s="20" t="str">
        <f>IF('S.D. Paste sheet'!O376="","",'S.D. Paste sheet'!O376)</f>
        <v/>
      </c>
      <c r="P376" s="20" t="str">
        <f>IF('S.D. Paste sheet'!P376="","",'S.D. Paste sheet'!P376)</f>
        <v/>
      </c>
      <c r="Q376" s="20" t="str">
        <f>IF('S.D. Paste sheet'!Q376="","",'S.D. Paste sheet'!Q376)</f>
        <v/>
      </c>
      <c r="R376" s="20" t="str">
        <f>IF('S.D. Paste sheet'!R376="","",'S.D. Paste sheet'!R376)</f>
        <v/>
      </c>
      <c r="S376" s="20" t="str">
        <f>IF('S.D. Paste sheet'!S376="","",'S.D. Paste sheet'!S376)</f>
        <v/>
      </c>
      <c r="T376" s="20" t="str">
        <f>IF('S.D. Paste sheet'!T376="","",'S.D. Paste sheet'!T376)</f>
        <v/>
      </c>
      <c r="U376" s="20" t="str">
        <f>IF('S.D. Paste sheet'!U376="","",'S.D. Paste sheet'!U376)</f>
        <v/>
      </c>
      <c r="V376" s="20" t="str">
        <f>IF('S.D. Paste sheet'!V376="","",'S.D. Paste sheet'!V376)</f>
        <v/>
      </c>
      <c r="W376" s="20" t="str">
        <f>IF('S.D. Paste sheet'!W376="","",'S.D. Paste sheet'!W376)</f>
        <v/>
      </c>
      <c r="X376" s="20" t="str">
        <f>IF('S.D. Paste sheet'!X376="","",'S.D. Paste sheet'!X376)</f>
        <v/>
      </c>
      <c r="Y376" s="20" t="str">
        <f>IF('S.D. Paste sheet'!Y376="","",'S.D. Paste sheet'!Y376)</f>
        <v/>
      </c>
      <c r="Z376" s="20" t="str">
        <f>IF('S.D. Paste sheet'!Z376="","",'S.D. Paste sheet'!Z376)</f>
        <v/>
      </c>
      <c r="AA376" s="20" t="str">
        <f>IF('S.D. Paste sheet'!AA376="","",'S.D. Paste sheet'!AA376)</f>
        <v/>
      </c>
      <c r="AB376" s="20" t="str">
        <f>IF('S.D. Paste sheet'!AB376="","",'S.D. Paste sheet'!AB376)</f>
        <v/>
      </c>
      <c r="AC376" s="20" t="str">
        <f>IF('S.D. Paste sheet'!AC376="","",'S.D. Paste sheet'!AC376)</f>
        <v/>
      </c>
      <c r="AD376" s="20" t="str">
        <f>IF('S.D. Paste sheet'!AD376="","",'S.D. Paste sheet'!AD376)</f>
        <v/>
      </c>
      <c r="AE376" s="28"/>
      <c r="AF376" t="str">
        <f>IF(AK376="","",IF(AK376&gt;0,COUNT($AG$2:AG376),""))</f>
        <v/>
      </c>
      <c r="AG376" s="25" t="str">
        <f t="shared" si="163"/>
        <v/>
      </c>
      <c r="AH376" s="25" t="str">
        <f t="shared" si="164"/>
        <v/>
      </c>
      <c r="AI376" s="25" t="str">
        <f t="shared" si="165"/>
        <v/>
      </c>
      <c r="AJ376" s="25" t="str">
        <f t="shared" si="166"/>
        <v/>
      </c>
      <c r="AK376" s="25" t="str">
        <f t="shared" si="167"/>
        <v/>
      </c>
      <c r="AL376" s="25" t="str">
        <f t="shared" si="168"/>
        <v/>
      </c>
      <c r="AM376" s="25" t="str">
        <f t="shared" si="169"/>
        <v/>
      </c>
      <c r="AN376" s="25" t="str">
        <f t="shared" si="170"/>
        <v/>
      </c>
      <c r="AO376" s="25" t="str">
        <f t="shared" si="171"/>
        <v/>
      </c>
      <c r="AP376" s="25" t="str">
        <f t="shared" si="172"/>
        <v/>
      </c>
      <c r="AQ376" s="25" t="str">
        <f t="shared" si="173"/>
        <v/>
      </c>
      <c r="AR376" s="25" t="str">
        <f t="shared" si="174"/>
        <v/>
      </c>
      <c r="AS376" s="25" t="str">
        <f t="shared" si="175"/>
        <v/>
      </c>
      <c r="AT376" s="25" t="str">
        <f t="shared" si="176"/>
        <v/>
      </c>
      <c r="AU376" s="25" t="str">
        <f t="shared" si="177"/>
        <v/>
      </c>
      <c r="AV376" s="25" t="str">
        <f t="shared" si="178"/>
        <v/>
      </c>
      <c r="AX376" t="str">
        <f>IF(BC376="","",IF(BC376&gt;0,COUNT($AY$2:AY376),""))</f>
        <v/>
      </c>
      <c r="AY376" s="25" t="str">
        <f t="shared" si="179"/>
        <v/>
      </c>
      <c r="AZ376" s="25" t="str">
        <f t="shared" si="180"/>
        <v/>
      </c>
      <c r="BA376" s="25" t="str">
        <f t="shared" si="181"/>
        <v/>
      </c>
      <c r="BB376" s="25" t="str">
        <f t="shared" si="182"/>
        <v/>
      </c>
      <c r="BC376" s="25" t="str">
        <f t="shared" si="183"/>
        <v/>
      </c>
      <c r="BD376" s="25" t="str">
        <f t="shared" si="184"/>
        <v/>
      </c>
      <c r="BE376" s="25" t="str">
        <f t="shared" si="185"/>
        <v/>
      </c>
      <c r="BF376" s="25" t="str">
        <f t="shared" si="186"/>
        <v/>
      </c>
      <c r="BG376" s="25" t="str">
        <f t="shared" si="187"/>
        <v/>
      </c>
      <c r="BH376" s="25" t="str">
        <f t="shared" si="188"/>
        <v/>
      </c>
      <c r="BI376" s="25" t="str">
        <f t="shared" si="189"/>
        <v/>
      </c>
      <c r="BJ376" s="25" t="str">
        <f t="shared" si="190"/>
        <v/>
      </c>
      <c r="BK376" s="25" t="str">
        <f t="shared" si="191"/>
        <v/>
      </c>
      <c r="BL376" s="25" t="str">
        <f t="shared" si="192"/>
        <v/>
      </c>
      <c r="BM376" s="25" t="str">
        <f t="shared" si="193"/>
        <v/>
      </c>
      <c r="BN376" s="25" t="str">
        <f t="shared" si="194"/>
        <v/>
      </c>
    </row>
    <row r="377" spans="1:66" x14ac:dyDescent="0.25">
      <c r="A377" s="20" t="str">
        <f>IF('S.D. Paste sheet'!A377="","",'S.D. Paste sheet'!A377)</f>
        <v/>
      </c>
      <c r="B377" s="20" t="str">
        <f>IF('S.D. Paste sheet'!B377="","",'S.D. Paste sheet'!B377)</f>
        <v/>
      </c>
      <c r="C377" s="20" t="str">
        <f>IF('S.D. Paste sheet'!C377="","",'S.D. Paste sheet'!C377)</f>
        <v/>
      </c>
      <c r="D377" s="20" t="str">
        <f>IF('S.D. Paste sheet'!D377="","",'S.D. Paste sheet'!D377)</f>
        <v/>
      </c>
      <c r="E377" s="20" t="str">
        <f>IF('S.D. Paste sheet'!E377="","",UPPER('S.D. Paste sheet'!E377))</f>
        <v/>
      </c>
      <c r="F377" s="20" t="str">
        <f>IF('S.D. Paste sheet'!F377="","",'S.D. Paste sheet'!F377)</f>
        <v/>
      </c>
      <c r="G377" s="20" t="str">
        <f>IF('S.D. Paste sheet'!G377="","",UPPER('S.D. Paste sheet'!G377))</f>
        <v/>
      </c>
      <c r="H377" s="20" t="str">
        <f>IF('S.D. Paste sheet'!H377="","",UPPER('S.D. Paste sheet'!H377))</f>
        <v/>
      </c>
      <c r="I377" s="20" t="str">
        <f>IF('S.D. Paste sheet'!I377="","",'S.D. Paste sheet'!I377)</f>
        <v/>
      </c>
      <c r="J377" s="20" t="str">
        <f>IF('S.D. Paste sheet'!J377="","",'S.D. Paste sheet'!J377)</f>
        <v/>
      </c>
      <c r="K377" s="20" t="str">
        <f>IF('S.D. Paste sheet'!K377="","",'S.D. Paste sheet'!K377)</f>
        <v/>
      </c>
      <c r="L377" s="20" t="str">
        <f>IF('S.D. Paste sheet'!L377="","",'S.D. Paste sheet'!L377)</f>
        <v/>
      </c>
      <c r="M377" s="20" t="str">
        <f>IF('S.D. Paste sheet'!M377="","",'S.D. Paste sheet'!M377)</f>
        <v/>
      </c>
      <c r="N377" s="20" t="str">
        <f>IF('S.D. Paste sheet'!N377="","",'S.D. Paste sheet'!N377)</f>
        <v/>
      </c>
      <c r="O377" s="20" t="str">
        <f>IF('S.D. Paste sheet'!O377="","",'S.D. Paste sheet'!O377)</f>
        <v/>
      </c>
      <c r="P377" s="20" t="str">
        <f>IF('S.D. Paste sheet'!P377="","",'S.D. Paste sheet'!P377)</f>
        <v/>
      </c>
      <c r="Q377" s="20" t="str">
        <f>IF('S.D. Paste sheet'!Q377="","",'S.D. Paste sheet'!Q377)</f>
        <v/>
      </c>
      <c r="R377" s="20" t="str">
        <f>IF('S.D. Paste sheet'!R377="","",'S.D. Paste sheet'!R377)</f>
        <v/>
      </c>
      <c r="S377" s="20" t="str">
        <f>IF('S.D. Paste sheet'!S377="","",'S.D. Paste sheet'!S377)</f>
        <v/>
      </c>
      <c r="T377" s="20" t="str">
        <f>IF('S.D. Paste sheet'!T377="","",'S.D. Paste sheet'!T377)</f>
        <v/>
      </c>
      <c r="U377" s="20" t="str">
        <f>IF('S.D. Paste sheet'!U377="","",'S.D. Paste sheet'!U377)</f>
        <v/>
      </c>
      <c r="V377" s="20" t="str">
        <f>IF('S.D. Paste sheet'!V377="","",'S.D. Paste sheet'!V377)</f>
        <v/>
      </c>
      <c r="W377" s="20" t="str">
        <f>IF('S.D. Paste sheet'!W377="","",'S.D. Paste sheet'!W377)</f>
        <v/>
      </c>
      <c r="X377" s="20" t="str">
        <f>IF('S.D. Paste sheet'!X377="","",'S.D. Paste sheet'!X377)</f>
        <v/>
      </c>
      <c r="Y377" s="20" t="str">
        <f>IF('S.D. Paste sheet'!Y377="","",'S.D. Paste sheet'!Y377)</f>
        <v/>
      </c>
      <c r="Z377" s="20" t="str">
        <f>IF('S.D. Paste sheet'!Z377="","",'S.D. Paste sheet'!Z377)</f>
        <v/>
      </c>
      <c r="AA377" s="20" t="str">
        <f>IF('S.D. Paste sheet'!AA377="","",'S.D. Paste sheet'!AA377)</f>
        <v/>
      </c>
      <c r="AB377" s="20" t="str">
        <f>IF('S.D. Paste sheet'!AB377="","",'S.D. Paste sheet'!AB377)</f>
        <v/>
      </c>
      <c r="AC377" s="20" t="str">
        <f>IF('S.D. Paste sheet'!AC377="","",'S.D. Paste sheet'!AC377)</f>
        <v/>
      </c>
      <c r="AD377" s="20" t="str">
        <f>IF('S.D. Paste sheet'!AD377="","",'S.D. Paste sheet'!AD377)</f>
        <v/>
      </c>
      <c r="AE377" s="28"/>
      <c r="AF377" t="str">
        <f>IF(AK377="","",IF(AK377&gt;0,COUNT($AG$2:AG377),""))</f>
        <v/>
      </c>
      <c r="AG377" s="25" t="str">
        <f t="shared" si="163"/>
        <v/>
      </c>
      <c r="AH377" s="25" t="str">
        <f t="shared" si="164"/>
        <v/>
      </c>
      <c r="AI377" s="25" t="str">
        <f t="shared" si="165"/>
        <v/>
      </c>
      <c r="AJ377" s="25" t="str">
        <f t="shared" si="166"/>
        <v/>
      </c>
      <c r="AK377" s="25" t="str">
        <f t="shared" si="167"/>
        <v/>
      </c>
      <c r="AL377" s="25" t="str">
        <f t="shared" si="168"/>
        <v/>
      </c>
      <c r="AM377" s="25" t="str">
        <f t="shared" si="169"/>
        <v/>
      </c>
      <c r="AN377" s="25" t="str">
        <f t="shared" si="170"/>
        <v/>
      </c>
      <c r="AO377" s="25" t="str">
        <f t="shared" si="171"/>
        <v/>
      </c>
      <c r="AP377" s="25" t="str">
        <f t="shared" si="172"/>
        <v/>
      </c>
      <c r="AQ377" s="25" t="str">
        <f t="shared" si="173"/>
        <v/>
      </c>
      <c r="AR377" s="25" t="str">
        <f t="shared" si="174"/>
        <v/>
      </c>
      <c r="AS377" s="25" t="str">
        <f t="shared" si="175"/>
        <v/>
      </c>
      <c r="AT377" s="25" t="str">
        <f t="shared" si="176"/>
        <v/>
      </c>
      <c r="AU377" s="25" t="str">
        <f t="shared" si="177"/>
        <v/>
      </c>
      <c r="AV377" s="25" t="str">
        <f t="shared" si="178"/>
        <v/>
      </c>
      <c r="AX377" t="str">
        <f>IF(BC377="","",IF(BC377&gt;0,COUNT($AY$2:AY377),""))</f>
        <v/>
      </c>
      <c r="AY377" s="25" t="str">
        <f t="shared" si="179"/>
        <v/>
      </c>
      <c r="AZ377" s="25" t="str">
        <f t="shared" si="180"/>
        <v/>
      </c>
      <c r="BA377" s="25" t="str">
        <f t="shared" si="181"/>
        <v/>
      </c>
      <c r="BB377" s="25" t="str">
        <f t="shared" si="182"/>
        <v/>
      </c>
      <c r="BC377" s="25" t="str">
        <f t="shared" si="183"/>
        <v/>
      </c>
      <c r="BD377" s="25" t="str">
        <f t="shared" si="184"/>
        <v/>
      </c>
      <c r="BE377" s="25" t="str">
        <f t="shared" si="185"/>
        <v/>
      </c>
      <c r="BF377" s="25" t="str">
        <f t="shared" si="186"/>
        <v/>
      </c>
      <c r="BG377" s="25" t="str">
        <f t="shared" si="187"/>
        <v/>
      </c>
      <c r="BH377" s="25" t="str">
        <f t="shared" si="188"/>
        <v/>
      </c>
      <c r="BI377" s="25" t="str">
        <f t="shared" si="189"/>
        <v/>
      </c>
      <c r="BJ377" s="25" t="str">
        <f t="shared" si="190"/>
        <v/>
      </c>
      <c r="BK377" s="25" t="str">
        <f t="shared" si="191"/>
        <v/>
      </c>
      <c r="BL377" s="25" t="str">
        <f t="shared" si="192"/>
        <v/>
      </c>
      <c r="BM377" s="25" t="str">
        <f t="shared" si="193"/>
        <v/>
      </c>
      <c r="BN377" s="25" t="str">
        <f t="shared" si="194"/>
        <v/>
      </c>
    </row>
    <row r="378" spans="1:66" x14ac:dyDescent="0.25">
      <c r="A378" s="20" t="str">
        <f>IF('S.D. Paste sheet'!A378="","",'S.D. Paste sheet'!A378)</f>
        <v/>
      </c>
      <c r="B378" s="20" t="str">
        <f>IF('S.D. Paste sheet'!B378="","",'S.D. Paste sheet'!B378)</f>
        <v/>
      </c>
      <c r="C378" s="20" t="str">
        <f>IF('S.D. Paste sheet'!C378="","",'S.D. Paste sheet'!C378)</f>
        <v/>
      </c>
      <c r="D378" s="20" t="str">
        <f>IF('S.D. Paste sheet'!D378="","",'S.D. Paste sheet'!D378)</f>
        <v/>
      </c>
      <c r="E378" s="20" t="str">
        <f>IF('S.D. Paste sheet'!E378="","",UPPER('S.D. Paste sheet'!E378))</f>
        <v/>
      </c>
      <c r="F378" s="20" t="str">
        <f>IF('S.D. Paste sheet'!F378="","",'S.D. Paste sheet'!F378)</f>
        <v/>
      </c>
      <c r="G378" s="20" t="str">
        <f>IF('S.D. Paste sheet'!G378="","",UPPER('S.D. Paste sheet'!G378))</f>
        <v/>
      </c>
      <c r="H378" s="20" t="str">
        <f>IF('S.D. Paste sheet'!H378="","",UPPER('S.D. Paste sheet'!H378))</f>
        <v/>
      </c>
      <c r="I378" s="20" t="str">
        <f>IF('S.D. Paste sheet'!I378="","",'S.D. Paste sheet'!I378)</f>
        <v/>
      </c>
      <c r="J378" s="20" t="str">
        <f>IF('S.D. Paste sheet'!J378="","",'S.D. Paste sheet'!J378)</f>
        <v/>
      </c>
      <c r="K378" s="20" t="str">
        <f>IF('S.D. Paste sheet'!K378="","",'S.D. Paste sheet'!K378)</f>
        <v/>
      </c>
      <c r="L378" s="20" t="str">
        <f>IF('S.D. Paste sheet'!L378="","",'S.D. Paste sheet'!L378)</f>
        <v/>
      </c>
      <c r="M378" s="20" t="str">
        <f>IF('S.D. Paste sheet'!M378="","",'S.D. Paste sheet'!M378)</f>
        <v/>
      </c>
      <c r="N378" s="20" t="str">
        <f>IF('S.D. Paste sheet'!N378="","",'S.D. Paste sheet'!N378)</f>
        <v/>
      </c>
      <c r="O378" s="20" t="str">
        <f>IF('S.D. Paste sheet'!O378="","",'S.D. Paste sheet'!O378)</f>
        <v/>
      </c>
      <c r="P378" s="20" t="str">
        <f>IF('S.D. Paste sheet'!P378="","",'S.D. Paste sheet'!P378)</f>
        <v/>
      </c>
      <c r="Q378" s="20" t="str">
        <f>IF('S.D. Paste sheet'!Q378="","",'S.D. Paste sheet'!Q378)</f>
        <v/>
      </c>
      <c r="R378" s="20" t="str">
        <f>IF('S.D. Paste sheet'!R378="","",'S.D. Paste sheet'!R378)</f>
        <v/>
      </c>
      <c r="S378" s="20" t="str">
        <f>IF('S.D. Paste sheet'!S378="","",'S.D. Paste sheet'!S378)</f>
        <v/>
      </c>
      <c r="T378" s="20" t="str">
        <f>IF('S.D. Paste sheet'!T378="","",'S.D. Paste sheet'!T378)</f>
        <v/>
      </c>
      <c r="U378" s="20" t="str">
        <f>IF('S.D. Paste sheet'!U378="","",'S.D. Paste sheet'!U378)</f>
        <v/>
      </c>
      <c r="V378" s="20" t="str">
        <f>IF('S.D. Paste sheet'!V378="","",'S.D. Paste sheet'!V378)</f>
        <v/>
      </c>
      <c r="W378" s="20" t="str">
        <f>IF('S.D. Paste sheet'!W378="","",'S.D. Paste sheet'!W378)</f>
        <v/>
      </c>
      <c r="X378" s="20" t="str">
        <f>IF('S.D. Paste sheet'!X378="","",'S.D. Paste sheet'!X378)</f>
        <v/>
      </c>
      <c r="Y378" s="20" t="str">
        <f>IF('S.D. Paste sheet'!Y378="","",'S.D. Paste sheet'!Y378)</f>
        <v/>
      </c>
      <c r="Z378" s="20" t="str">
        <f>IF('S.D. Paste sheet'!Z378="","",'S.D. Paste sheet'!Z378)</f>
        <v/>
      </c>
      <c r="AA378" s="20" t="str">
        <f>IF('S.D. Paste sheet'!AA378="","",'S.D. Paste sheet'!AA378)</f>
        <v/>
      </c>
      <c r="AB378" s="20" t="str">
        <f>IF('S.D. Paste sheet'!AB378="","",'S.D. Paste sheet'!AB378)</f>
        <v/>
      </c>
      <c r="AC378" s="20" t="str">
        <f>IF('S.D. Paste sheet'!AC378="","",'S.D. Paste sheet'!AC378)</f>
        <v/>
      </c>
      <c r="AD378" s="20" t="str">
        <f>IF('S.D. Paste sheet'!AD378="","",'S.D. Paste sheet'!AD378)</f>
        <v/>
      </c>
      <c r="AE378" s="28"/>
      <c r="AF378" t="str">
        <f>IF(AK378="","",IF(AK378&gt;0,COUNT($AG$2:AG378),""))</f>
        <v/>
      </c>
      <c r="AG378" s="25" t="str">
        <f t="shared" si="163"/>
        <v/>
      </c>
      <c r="AH378" s="25" t="str">
        <f t="shared" si="164"/>
        <v/>
      </c>
      <c r="AI378" s="25" t="str">
        <f t="shared" si="165"/>
        <v/>
      </c>
      <c r="AJ378" s="25" t="str">
        <f t="shared" si="166"/>
        <v/>
      </c>
      <c r="AK378" s="25" t="str">
        <f t="shared" si="167"/>
        <v/>
      </c>
      <c r="AL378" s="25" t="str">
        <f t="shared" si="168"/>
        <v/>
      </c>
      <c r="AM378" s="25" t="str">
        <f t="shared" si="169"/>
        <v/>
      </c>
      <c r="AN378" s="25" t="str">
        <f t="shared" si="170"/>
        <v/>
      </c>
      <c r="AO378" s="25" t="str">
        <f t="shared" si="171"/>
        <v/>
      </c>
      <c r="AP378" s="25" t="str">
        <f t="shared" si="172"/>
        <v/>
      </c>
      <c r="AQ378" s="25" t="str">
        <f t="shared" si="173"/>
        <v/>
      </c>
      <c r="AR378" s="25" t="str">
        <f t="shared" si="174"/>
        <v/>
      </c>
      <c r="AS378" s="25" t="str">
        <f t="shared" si="175"/>
        <v/>
      </c>
      <c r="AT378" s="25" t="str">
        <f t="shared" si="176"/>
        <v/>
      </c>
      <c r="AU378" s="25" t="str">
        <f t="shared" si="177"/>
        <v/>
      </c>
      <c r="AV378" s="25" t="str">
        <f t="shared" si="178"/>
        <v/>
      </c>
      <c r="AX378" t="str">
        <f>IF(BC378="","",IF(BC378&gt;0,COUNT($AY$2:AY378),""))</f>
        <v/>
      </c>
      <c r="AY378" s="25" t="str">
        <f t="shared" si="179"/>
        <v/>
      </c>
      <c r="AZ378" s="25" t="str">
        <f t="shared" si="180"/>
        <v/>
      </c>
      <c r="BA378" s="25" t="str">
        <f t="shared" si="181"/>
        <v/>
      </c>
      <c r="BB378" s="25" t="str">
        <f t="shared" si="182"/>
        <v/>
      </c>
      <c r="BC378" s="25" t="str">
        <f t="shared" si="183"/>
        <v/>
      </c>
      <c r="BD378" s="25" t="str">
        <f t="shared" si="184"/>
        <v/>
      </c>
      <c r="BE378" s="25" t="str">
        <f t="shared" si="185"/>
        <v/>
      </c>
      <c r="BF378" s="25" t="str">
        <f t="shared" si="186"/>
        <v/>
      </c>
      <c r="BG378" s="25" t="str">
        <f t="shared" si="187"/>
        <v/>
      </c>
      <c r="BH378" s="25" t="str">
        <f t="shared" si="188"/>
        <v/>
      </c>
      <c r="BI378" s="25" t="str">
        <f t="shared" si="189"/>
        <v/>
      </c>
      <c r="BJ378" s="25" t="str">
        <f t="shared" si="190"/>
        <v/>
      </c>
      <c r="BK378" s="25" t="str">
        <f t="shared" si="191"/>
        <v/>
      </c>
      <c r="BL378" s="25" t="str">
        <f t="shared" si="192"/>
        <v/>
      </c>
      <c r="BM378" s="25" t="str">
        <f t="shared" si="193"/>
        <v/>
      </c>
      <c r="BN378" s="25" t="str">
        <f t="shared" si="194"/>
        <v/>
      </c>
    </row>
    <row r="379" spans="1:66" x14ac:dyDescent="0.25">
      <c r="A379" s="20" t="str">
        <f>IF('S.D. Paste sheet'!A379="","",'S.D. Paste sheet'!A379)</f>
        <v/>
      </c>
      <c r="B379" s="20" t="str">
        <f>IF('S.D. Paste sheet'!B379="","",'S.D. Paste sheet'!B379)</f>
        <v/>
      </c>
      <c r="C379" s="20" t="str">
        <f>IF('S.D. Paste sheet'!C379="","",'S.D. Paste sheet'!C379)</f>
        <v/>
      </c>
      <c r="D379" s="20" t="str">
        <f>IF('S.D. Paste sheet'!D379="","",'S.D. Paste sheet'!D379)</f>
        <v/>
      </c>
      <c r="E379" s="20" t="str">
        <f>IF('S.D. Paste sheet'!E379="","",UPPER('S.D. Paste sheet'!E379))</f>
        <v/>
      </c>
      <c r="F379" s="20" t="str">
        <f>IF('S.D. Paste sheet'!F379="","",'S.D. Paste sheet'!F379)</f>
        <v/>
      </c>
      <c r="G379" s="20" t="str">
        <f>IF('S.D. Paste sheet'!G379="","",UPPER('S.D. Paste sheet'!G379))</f>
        <v/>
      </c>
      <c r="H379" s="20" t="str">
        <f>IF('S.D. Paste sheet'!H379="","",UPPER('S.D. Paste sheet'!H379))</f>
        <v/>
      </c>
      <c r="I379" s="20" t="str">
        <f>IF('S.D. Paste sheet'!I379="","",'S.D. Paste sheet'!I379)</f>
        <v/>
      </c>
      <c r="J379" s="20" t="str">
        <f>IF('S.D. Paste sheet'!J379="","",'S.D. Paste sheet'!J379)</f>
        <v/>
      </c>
      <c r="K379" s="20" t="str">
        <f>IF('S.D. Paste sheet'!K379="","",'S.D. Paste sheet'!K379)</f>
        <v/>
      </c>
      <c r="L379" s="20" t="str">
        <f>IF('S.D. Paste sheet'!L379="","",'S.D. Paste sheet'!L379)</f>
        <v/>
      </c>
      <c r="M379" s="20" t="str">
        <f>IF('S.D. Paste sheet'!M379="","",'S.D. Paste sheet'!M379)</f>
        <v/>
      </c>
      <c r="N379" s="20" t="str">
        <f>IF('S.D. Paste sheet'!N379="","",'S.D. Paste sheet'!N379)</f>
        <v/>
      </c>
      <c r="O379" s="20" t="str">
        <f>IF('S.D. Paste sheet'!O379="","",'S.D. Paste sheet'!O379)</f>
        <v/>
      </c>
      <c r="P379" s="20" t="str">
        <f>IF('S.D. Paste sheet'!P379="","",'S.D. Paste sheet'!P379)</f>
        <v/>
      </c>
      <c r="Q379" s="20" t="str">
        <f>IF('S.D. Paste sheet'!Q379="","",'S.D. Paste sheet'!Q379)</f>
        <v/>
      </c>
      <c r="R379" s="20" t="str">
        <f>IF('S.D. Paste sheet'!R379="","",'S.D. Paste sheet'!R379)</f>
        <v/>
      </c>
      <c r="S379" s="20" t="str">
        <f>IF('S.D. Paste sheet'!S379="","",'S.D. Paste sheet'!S379)</f>
        <v/>
      </c>
      <c r="T379" s="20" t="str">
        <f>IF('S.D. Paste sheet'!T379="","",'S.D. Paste sheet'!T379)</f>
        <v/>
      </c>
      <c r="U379" s="20" t="str">
        <f>IF('S.D. Paste sheet'!U379="","",'S.D. Paste sheet'!U379)</f>
        <v/>
      </c>
      <c r="V379" s="20" t="str">
        <f>IF('S.D. Paste sheet'!V379="","",'S.D. Paste sheet'!V379)</f>
        <v/>
      </c>
      <c r="W379" s="20" t="str">
        <f>IF('S.D. Paste sheet'!W379="","",'S.D. Paste sheet'!W379)</f>
        <v/>
      </c>
      <c r="X379" s="20" t="str">
        <f>IF('S.D. Paste sheet'!X379="","",'S.D. Paste sheet'!X379)</f>
        <v/>
      </c>
      <c r="Y379" s="20" t="str">
        <f>IF('S.D. Paste sheet'!Y379="","",'S.D. Paste sheet'!Y379)</f>
        <v/>
      </c>
      <c r="Z379" s="20" t="str">
        <f>IF('S.D. Paste sheet'!Z379="","",'S.D. Paste sheet'!Z379)</f>
        <v/>
      </c>
      <c r="AA379" s="20" t="str">
        <f>IF('S.D. Paste sheet'!AA379="","",'S.D. Paste sheet'!AA379)</f>
        <v/>
      </c>
      <c r="AB379" s="20" t="str">
        <f>IF('S.D. Paste sheet'!AB379="","",'S.D. Paste sheet'!AB379)</f>
        <v/>
      </c>
      <c r="AC379" s="20" t="str">
        <f>IF('S.D. Paste sheet'!AC379="","",'S.D. Paste sheet'!AC379)</f>
        <v/>
      </c>
      <c r="AD379" s="20" t="str">
        <f>IF('S.D. Paste sheet'!AD379="","",'S.D. Paste sheet'!AD379)</f>
        <v/>
      </c>
      <c r="AE379" s="28"/>
      <c r="AF379" t="str">
        <f>IF(AK379="","",IF(AK379&gt;0,COUNT($AG$2:AG379),""))</f>
        <v/>
      </c>
      <c r="AG379" s="25" t="str">
        <f t="shared" si="163"/>
        <v/>
      </c>
      <c r="AH379" s="25" t="str">
        <f t="shared" si="164"/>
        <v/>
      </c>
      <c r="AI379" s="25" t="str">
        <f t="shared" si="165"/>
        <v/>
      </c>
      <c r="AJ379" s="25" t="str">
        <f t="shared" si="166"/>
        <v/>
      </c>
      <c r="AK379" s="25" t="str">
        <f t="shared" si="167"/>
        <v/>
      </c>
      <c r="AL379" s="25" t="str">
        <f t="shared" si="168"/>
        <v/>
      </c>
      <c r="AM379" s="25" t="str">
        <f t="shared" si="169"/>
        <v/>
      </c>
      <c r="AN379" s="25" t="str">
        <f t="shared" si="170"/>
        <v/>
      </c>
      <c r="AO379" s="25" t="str">
        <f t="shared" si="171"/>
        <v/>
      </c>
      <c r="AP379" s="25" t="str">
        <f t="shared" si="172"/>
        <v/>
      </c>
      <c r="AQ379" s="25" t="str">
        <f t="shared" si="173"/>
        <v/>
      </c>
      <c r="AR379" s="25" t="str">
        <f t="shared" si="174"/>
        <v/>
      </c>
      <c r="AS379" s="25" t="str">
        <f t="shared" si="175"/>
        <v/>
      </c>
      <c r="AT379" s="25" t="str">
        <f t="shared" si="176"/>
        <v/>
      </c>
      <c r="AU379" s="25" t="str">
        <f t="shared" si="177"/>
        <v/>
      </c>
      <c r="AV379" s="25" t="str">
        <f t="shared" si="178"/>
        <v/>
      </c>
      <c r="AX379" t="str">
        <f>IF(BC379="","",IF(BC379&gt;0,COUNT($AY$2:AY379),""))</f>
        <v/>
      </c>
      <c r="AY379" s="25" t="str">
        <f t="shared" si="179"/>
        <v/>
      </c>
      <c r="AZ379" s="25" t="str">
        <f t="shared" si="180"/>
        <v/>
      </c>
      <c r="BA379" s="25" t="str">
        <f t="shared" si="181"/>
        <v/>
      </c>
      <c r="BB379" s="25" t="str">
        <f t="shared" si="182"/>
        <v/>
      </c>
      <c r="BC379" s="25" t="str">
        <f t="shared" si="183"/>
        <v/>
      </c>
      <c r="BD379" s="25" t="str">
        <f t="shared" si="184"/>
        <v/>
      </c>
      <c r="BE379" s="25" t="str">
        <f t="shared" si="185"/>
        <v/>
      </c>
      <c r="BF379" s="25" t="str">
        <f t="shared" si="186"/>
        <v/>
      </c>
      <c r="BG379" s="25" t="str">
        <f t="shared" si="187"/>
        <v/>
      </c>
      <c r="BH379" s="25" t="str">
        <f t="shared" si="188"/>
        <v/>
      </c>
      <c r="BI379" s="25" t="str">
        <f t="shared" si="189"/>
        <v/>
      </c>
      <c r="BJ379" s="25" t="str">
        <f t="shared" si="190"/>
        <v/>
      </c>
      <c r="BK379" s="25" t="str">
        <f t="shared" si="191"/>
        <v/>
      </c>
      <c r="BL379" s="25" t="str">
        <f t="shared" si="192"/>
        <v/>
      </c>
      <c r="BM379" s="25" t="str">
        <f t="shared" si="193"/>
        <v/>
      </c>
      <c r="BN379" s="25" t="str">
        <f t="shared" si="194"/>
        <v/>
      </c>
    </row>
    <row r="380" spans="1:66" x14ac:dyDescent="0.25">
      <c r="A380" s="20" t="str">
        <f>IF('S.D. Paste sheet'!A380="","",'S.D. Paste sheet'!A380)</f>
        <v/>
      </c>
      <c r="B380" s="20" t="str">
        <f>IF('S.D. Paste sheet'!B380="","",'S.D. Paste sheet'!B380)</f>
        <v/>
      </c>
      <c r="C380" s="20" t="str">
        <f>IF('S.D. Paste sheet'!C380="","",'S.D. Paste sheet'!C380)</f>
        <v/>
      </c>
      <c r="D380" s="20" t="str">
        <f>IF('S.D. Paste sheet'!D380="","",'S.D. Paste sheet'!D380)</f>
        <v/>
      </c>
      <c r="E380" s="20" t="str">
        <f>IF('S.D. Paste sheet'!E380="","",UPPER('S.D. Paste sheet'!E380))</f>
        <v/>
      </c>
      <c r="F380" s="20" t="str">
        <f>IF('S.D. Paste sheet'!F380="","",'S.D. Paste sheet'!F380)</f>
        <v/>
      </c>
      <c r="G380" s="20" t="str">
        <f>IF('S.D. Paste sheet'!G380="","",UPPER('S.D. Paste sheet'!G380))</f>
        <v/>
      </c>
      <c r="H380" s="20" t="str">
        <f>IF('S.D. Paste sheet'!H380="","",UPPER('S.D. Paste sheet'!H380))</f>
        <v/>
      </c>
      <c r="I380" s="20" t="str">
        <f>IF('S.D. Paste sheet'!I380="","",'S.D. Paste sheet'!I380)</f>
        <v/>
      </c>
      <c r="J380" s="20" t="str">
        <f>IF('S.D. Paste sheet'!J380="","",'S.D. Paste sheet'!J380)</f>
        <v/>
      </c>
      <c r="K380" s="20" t="str">
        <f>IF('S.D. Paste sheet'!K380="","",'S.D. Paste sheet'!K380)</f>
        <v/>
      </c>
      <c r="L380" s="20" t="str">
        <f>IF('S.D. Paste sheet'!L380="","",'S.D. Paste sheet'!L380)</f>
        <v/>
      </c>
      <c r="M380" s="20" t="str">
        <f>IF('S.D. Paste sheet'!M380="","",'S.D. Paste sheet'!M380)</f>
        <v/>
      </c>
      <c r="N380" s="20" t="str">
        <f>IF('S.D. Paste sheet'!N380="","",'S.D. Paste sheet'!N380)</f>
        <v/>
      </c>
      <c r="O380" s="20" t="str">
        <f>IF('S.D. Paste sheet'!O380="","",'S.D. Paste sheet'!O380)</f>
        <v/>
      </c>
      <c r="P380" s="20" t="str">
        <f>IF('S.D. Paste sheet'!P380="","",'S.D. Paste sheet'!P380)</f>
        <v/>
      </c>
      <c r="Q380" s="20" t="str">
        <f>IF('S.D. Paste sheet'!Q380="","",'S.D. Paste sheet'!Q380)</f>
        <v/>
      </c>
      <c r="R380" s="20" t="str">
        <f>IF('S.D. Paste sheet'!R380="","",'S.D. Paste sheet'!R380)</f>
        <v/>
      </c>
      <c r="S380" s="20" t="str">
        <f>IF('S.D. Paste sheet'!S380="","",'S.D. Paste sheet'!S380)</f>
        <v/>
      </c>
      <c r="T380" s="20" t="str">
        <f>IF('S.D. Paste sheet'!T380="","",'S.D. Paste sheet'!T380)</f>
        <v/>
      </c>
      <c r="U380" s="20" t="str">
        <f>IF('S.D. Paste sheet'!U380="","",'S.D. Paste sheet'!U380)</f>
        <v/>
      </c>
      <c r="V380" s="20" t="str">
        <f>IF('S.D. Paste sheet'!V380="","",'S.D. Paste sheet'!V380)</f>
        <v/>
      </c>
      <c r="W380" s="20" t="str">
        <f>IF('S.D. Paste sheet'!W380="","",'S.D. Paste sheet'!W380)</f>
        <v/>
      </c>
      <c r="X380" s="20" t="str">
        <f>IF('S.D. Paste sheet'!X380="","",'S.D. Paste sheet'!X380)</f>
        <v/>
      </c>
      <c r="Y380" s="20" t="str">
        <f>IF('S.D. Paste sheet'!Y380="","",'S.D. Paste sheet'!Y380)</f>
        <v/>
      </c>
      <c r="Z380" s="20" t="str">
        <f>IF('S.D. Paste sheet'!Z380="","",'S.D. Paste sheet'!Z380)</f>
        <v/>
      </c>
      <c r="AA380" s="20" t="str">
        <f>IF('S.D. Paste sheet'!AA380="","",'S.D. Paste sheet'!AA380)</f>
        <v/>
      </c>
      <c r="AB380" s="20" t="str">
        <f>IF('S.D. Paste sheet'!AB380="","",'S.D. Paste sheet'!AB380)</f>
        <v/>
      </c>
      <c r="AC380" s="20" t="str">
        <f>IF('S.D. Paste sheet'!AC380="","",'S.D. Paste sheet'!AC380)</f>
        <v/>
      </c>
      <c r="AD380" s="20" t="str">
        <f>IF('S.D. Paste sheet'!AD380="","",'S.D. Paste sheet'!AD380)</f>
        <v/>
      </c>
      <c r="AE380" s="28"/>
      <c r="AF380" t="str">
        <f>IF(AK380="","",IF(AK380&gt;0,COUNT($AG$2:AG380),""))</f>
        <v/>
      </c>
      <c r="AG380" s="25" t="str">
        <f t="shared" si="163"/>
        <v/>
      </c>
      <c r="AH380" s="25" t="str">
        <f t="shared" si="164"/>
        <v/>
      </c>
      <c r="AI380" s="25" t="str">
        <f t="shared" si="165"/>
        <v/>
      </c>
      <c r="AJ380" s="25" t="str">
        <f t="shared" si="166"/>
        <v/>
      </c>
      <c r="AK380" s="25" t="str">
        <f t="shared" si="167"/>
        <v/>
      </c>
      <c r="AL380" s="25" t="str">
        <f t="shared" si="168"/>
        <v/>
      </c>
      <c r="AM380" s="25" t="str">
        <f t="shared" si="169"/>
        <v/>
      </c>
      <c r="AN380" s="25" t="str">
        <f t="shared" si="170"/>
        <v/>
      </c>
      <c r="AO380" s="25" t="str">
        <f t="shared" si="171"/>
        <v/>
      </c>
      <c r="AP380" s="25" t="str">
        <f t="shared" si="172"/>
        <v/>
      </c>
      <c r="AQ380" s="25" t="str">
        <f t="shared" si="173"/>
        <v/>
      </c>
      <c r="AR380" s="25" t="str">
        <f t="shared" si="174"/>
        <v/>
      </c>
      <c r="AS380" s="25" t="str">
        <f t="shared" si="175"/>
        <v/>
      </c>
      <c r="AT380" s="25" t="str">
        <f t="shared" si="176"/>
        <v/>
      </c>
      <c r="AU380" s="25" t="str">
        <f t="shared" si="177"/>
        <v/>
      </c>
      <c r="AV380" s="25" t="str">
        <f t="shared" si="178"/>
        <v/>
      </c>
      <c r="AX380" t="str">
        <f>IF(BC380="","",IF(BC380&gt;0,COUNT($AY$2:AY380),""))</f>
        <v/>
      </c>
      <c r="AY380" s="25" t="str">
        <f t="shared" si="179"/>
        <v/>
      </c>
      <c r="AZ380" s="25" t="str">
        <f t="shared" si="180"/>
        <v/>
      </c>
      <c r="BA380" s="25" t="str">
        <f t="shared" si="181"/>
        <v/>
      </c>
      <c r="BB380" s="25" t="str">
        <f t="shared" si="182"/>
        <v/>
      </c>
      <c r="BC380" s="25" t="str">
        <f t="shared" si="183"/>
        <v/>
      </c>
      <c r="BD380" s="25" t="str">
        <f t="shared" si="184"/>
        <v/>
      </c>
      <c r="BE380" s="25" t="str">
        <f t="shared" si="185"/>
        <v/>
      </c>
      <c r="BF380" s="25" t="str">
        <f t="shared" si="186"/>
        <v/>
      </c>
      <c r="BG380" s="25" t="str">
        <f t="shared" si="187"/>
        <v/>
      </c>
      <c r="BH380" s="25" t="str">
        <f t="shared" si="188"/>
        <v/>
      </c>
      <c r="BI380" s="25" t="str">
        <f t="shared" si="189"/>
        <v/>
      </c>
      <c r="BJ380" s="25" t="str">
        <f t="shared" si="190"/>
        <v/>
      </c>
      <c r="BK380" s="25" t="str">
        <f t="shared" si="191"/>
        <v/>
      </c>
      <c r="BL380" s="25" t="str">
        <f t="shared" si="192"/>
        <v/>
      </c>
      <c r="BM380" s="25" t="str">
        <f t="shared" si="193"/>
        <v/>
      </c>
      <c r="BN380" s="25" t="str">
        <f t="shared" si="194"/>
        <v/>
      </c>
    </row>
    <row r="381" spans="1:66" x14ac:dyDescent="0.25">
      <c r="A381" s="20" t="str">
        <f>IF('S.D. Paste sheet'!A381="","",'S.D. Paste sheet'!A381)</f>
        <v/>
      </c>
      <c r="B381" s="20" t="str">
        <f>IF('S.D. Paste sheet'!B381="","",'S.D. Paste sheet'!B381)</f>
        <v/>
      </c>
      <c r="C381" s="20" t="str">
        <f>IF('S.D. Paste sheet'!C381="","",'S.D. Paste sheet'!C381)</f>
        <v/>
      </c>
      <c r="D381" s="20" t="str">
        <f>IF('S.D. Paste sheet'!D381="","",'S.D. Paste sheet'!D381)</f>
        <v/>
      </c>
      <c r="E381" s="20" t="str">
        <f>IF('S.D. Paste sheet'!E381="","",UPPER('S.D. Paste sheet'!E381))</f>
        <v/>
      </c>
      <c r="F381" s="20" t="str">
        <f>IF('S.D. Paste sheet'!F381="","",'S.D. Paste sheet'!F381)</f>
        <v/>
      </c>
      <c r="G381" s="20" t="str">
        <f>IF('S.D. Paste sheet'!G381="","",UPPER('S.D. Paste sheet'!G381))</f>
        <v/>
      </c>
      <c r="H381" s="20" t="str">
        <f>IF('S.D. Paste sheet'!H381="","",UPPER('S.D. Paste sheet'!H381))</f>
        <v/>
      </c>
      <c r="I381" s="20" t="str">
        <f>IF('S.D. Paste sheet'!I381="","",'S.D. Paste sheet'!I381)</f>
        <v/>
      </c>
      <c r="J381" s="20" t="str">
        <f>IF('S.D. Paste sheet'!J381="","",'S.D. Paste sheet'!J381)</f>
        <v/>
      </c>
      <c r="K381" s="20" t="str">
        <f>IF('S.D. Paste sheet'!K381="","",'S.D. Paste sheet'!K381)</f>
        <v/>
      </c>
      <c r="L381" s="20" t="str">
        <f>IF('S.D. Paste sheet'!L381="","",'S.D. Paste sheet'!L381)</f>
        <v/>
      </c>
      <c r="M381" s="20" t="str">
        <f>IF('S.D. Paste sheet'!M381="","",'S.D. Paste sheet'!M381)</f>
        <v/>
      </c>
      <c r="N381" s="20" t="str">
        <f>IF('S.D. Paste sheet'!N381="","",'S.D. Paste sheet'!N381)</f>
        <v/>
      </c>
      <c r="O381" s="20" t="str">
        <f>IF('S.D. Paste sheet'!O381="","",'S.D. Paste sheet'!O381)</f>
        <v/>
      </c>
      <c r="P381" s="20" t="str">
        <f>IF('S.D. Paste sheet'!P381="","",'S.D. Paste sheet'!P381)</f>
        <v/>
      </c>
      <c r="Q381" s="20" t="str">
        <f>IF('S.D. Paste sheet'!Q381="","",'S.D. Paste sheet'!Q381)</f>
        <v/>
      </c>
      <c r="R381" s="20" t="str">
        <f>IF('S.D. Paste sheet'!R381="","",'S.D. Paste sheet'!R381)</f>
        <v/>
      </c>
      <c r="S381" s="20" t="str">
        <f>IF('S.D. Paste sheet'!S381="","",'S.D. Paste sheet'!S381)</f>
        <v/>
      </c>
      <c r="T381" s="20" t="str">
        <f>IF('S.D. Paste sheet'!T381="","",'S.D. Paste sheet'!T381)</f>
        <v/>
      </c>
      <c r="U381" s="20" t="str">
        <f>IF('S.D. Paste sheet'!U381="","",'S.D. Paste sheet'!U381)</f>
        <v/>
      </c>
      <c r="V381" s="20" t="str">
        <f>IF('S.D. Paste sheet'!V381="","",'S.D. Paste sheet'!V381)</f>
        <v/>
      </c>
      <c r="W381" s="20" t="str">
        <f>IF('S.D. Paste sheet'!W381="","",'S.D. Paste sheet'!W381)</f>
        <v/>
      </c>
      <c r="X381" s="20" t="str">
        <f>IF('S.D. Paste sheet'!X381="","",'S.D. Paste sheet'!X381)</f>
        <v/>
      </c>
      <c r="Y381" s="20" t="str">
        <f>IF('S.D. Paste sheet'!Y381="","",'S.D. Paste sheet'!Y381)</f>
        <v/>
      </c>
      <c r="Z381" s="20" t="str">
        <f>IF('S.D. Paste sheet'!Z381="","",'S.D. Paste sheet'!Z381)</f>
        <v/>
      </c>
      <c r="AA381" s="20" t="str">
        <f>IF('S.D. Paste sheet'!AA381="","",'S.D. Paste sheet'!AA381)</f>
        <v/>
      </c>
      <c r="AB381" s="20" t="str">
        <f>IF('S.D. Paste sheet'!AB381="","",'S.D. Paste sheet'!AB381)</f>
        <v/>
      </c>
      <c r="AC381" s="20" t="str">
        <f>IF('S.D. Paste sheet'!AC381="","",'S.D. Paste sheet'!AC381)</f>
        <v/>
      </c>
      <c r="AD381" s="20" t="str">
        <f>IF('S.D. Paste sheet'!AD381="","",'S.D. Paste sheet'!AD381)</f>
        <v/>
      </c>
      <c r="AE381" s="28"/>
      <c r="AF381" t="str">
        <f>IF(AK381="","",IF(AK381&gt;0,COUNT($AG$2:AG381),""))</f>
        <v/>
      </c>
      <c r="AG381" s="25" t="str">
        <f t="shared" si="163"/>
        <v/>
      </c>
      <c r="AH381" s="25" t="str">
        <f t="shared" si="164"/>
        <v/>
      </c>
      <c r="AI381" s="25" t="str">
        <f t="shared" si="165"/>
        <v/>
      </c>
      <c r="AJ381" s="25" t="str">
        <f t="shared" si="166"/>
        <v/>
      </c>
      <c r="AK381" s="25" t="str">
        <f t="shared" si="167"/>
        <v/>
      </c>
      <c r="AL381" s="25" t="str">
        <f t="shared" si="168"/>
        <v/>
      </c>
      <c r="AM381" s="25" t="str">
        <f t="shared" si="169"/>
        <v/>
      </c>
      <c r="AN381" s="25" t="str">
        <f t="shared" si="170"/>
        <v/>
      </c>
      <c r="AO381" s="25" t="str">
        <f t="shared" si="171"/>
        <v/>
      </c>
      <c r="AP381" s="25" t="str">
        <f t="shared" si="172"/>
        <v/>
      </c>
      <c r="AQ381" s="25" t="str">
        <f t="shared" si="173"/>
        <v/>
      </c>
      <c r="AR381" s="25" t="str">
        <f t="shared" si="174"/>
        <v/>
      </c>
      <c r="AS381" s="25" t="str">
        <f t="shared" si="175"/>
        <v/>
      </c>
      <c r="AT381" s="25" t="str">
        <f t="shared" si="176"/>
        <v/>
      </c>
      <c r="AU381" s="25" t="str">
        <f t="shared" si="177"/>
        <v/>
      </c>
      <c r="AV381" s="25" t="str">
        <f t="shared" si="178"/>
        <v/>
      </c>
      <c r="AX381" t="str">
        <f>IF(BC381="","",IF(BC381&gt;0,COUNT($AY$2:AY381),""))</f>
        <v/>
      </c>
      <c r="AY381" s="25" t="str">
        <f t="shared" si="179"/>
        <v/>
      </c>
      <c r="AZ381" s="25" t="str">
        <f t="shared" si="180"/>
        <v/>
      </c>
      <c r="BA381" s="25" t="str">
        <f t="shared" si="181"/>
        <v/>
      </c>
      <c r="BB381" s="25" t="str">
        <f t="shared" si="182"/>
        <v/>
      </c>
      <c r="BC381" s="25" t="str">
        <f t="shared" si="183"/>
        <v/>
      </c>
      <c r="BD381" s="25" t="str">
        <f t="shared" si="184"/>
        <v/>
      </c>
      <c r="BE381" s="25" t="str">
        <f t="shared" si="185"/>
        <v/>
      </c>
      <c r="BF381" s="25" t="str">
        <f t="shared" si="186"/>
        <v/>
      </c>
      <c r="BG381" s="25" t="str">
        <f t="shared" si="187"/>
        <v/>
      </c>
      <c r="BH381" s="25" t="str">
        <f t="shared" si="188"/>
        <v/>
      </c>
      <c r="BI381" s="25" t="str">
        <f t="shared" si="189"/>
        <v/>
      </c>
      <c r="BJ381" s="25" t="str">
        <f t="shared" si="190"/>
        <v/>
      </c>
      <c r="BK381" s="25" t="str">
        <f t="shared" si="191"/>
        <v/>
      </c>
      <c r="BL381" s="25" t="str">
        <f t="shared" si="192"/>
        <v/>
      </c>
      <c r="BM381" s="25" t="str">
        <f t="shared" si="193"/>
        <v/>
      </c>
      <c r="BN381" s="25" t="str">
        <f t="shared" si="194"/>
        <v/>
      </c>
    </row>
    <row r="382" spans="1:66" x14ac:dyDescent="0.25">
      <c r="A382" s="20" t="str">
        <f>IF('S.D. Paste sheet'!A382="","",'S.D. Paste sheet'!A382)</f>
        <v/>
      </c>
      <c r="B382" s="20" t="str">
        <f>IF('S.D. Paste sheet'!B382="","",'S.D. Paste sheet'!B382)</f>
        <v/>
      </c>
      <c r="C382" s="20" t="str">
        <f>IF('S.D. Paste sheet'!C382="","",'S.D. Paste sheet'!C382)</f>
        <v/>
      </c>
      <c r="D382" s="20" t="str">
        <f>IF('S.D. Paste sheet'!D382="","",'S.D. Paste sheet'!D382)</f>
        <v/>
      </c>
      <c r="E382" s="20" t="str">
        <f>IF('S.D. Paste sheet'!E382="","",UPPER('S.D. Paste sheet'!E382))</f>
        <v/>
      </c>
      <c r="F382" s="20" t="str">
        <f>IF('S.D. Paste sheet'!F382="","",'S.D. Paste sheet'!F382)</f>
        <v/>
      </c>
      <c r="G382" s="20" t="str">
        <f>IF('S.D. Paste sheet'!G382="","",UPPER('S.D. Paste sheet'!G382))</f>
        <v/>
      </c>
      <c r="H382" s="20" t="str">
        <f>IF('S.D. Paste sheet'!H382="","",UPPER('S.D. Paste sheet'!H382))</f>
        <v/>
      </c>
      <c r="I382" s="20" t="str">
        <f>IF('S.D. Paste sheet'!I382="","",'S.D. Paste sheet'!I382)</f>
        <v/>
      </c>
      <c r="J382" s="20" t="str">
        <f>IF('S.D. Paste sheet'!J382="","",'S.D. Paste sheet'!J382)</f>
        <v/>
      </c>
      <c r="K382" s="20" t="str">
        <f>IF('S.D. Paste sheet'!K382="","",'S.D. Paste sheet'!K382)</f>
        <v/>
      </c>
      <c r="L382" s="20" t="str">
        <f>IF('S.D. Paste sheet'!L382="","",'S.D. Paste sheet'!L382)</f>
        <v/>
      </c>
      <c r="M382" s="20" t="str">
        <f>IF('S.D. Paste sheet'!M382="","",'S.D. Paste sheet'!M382)</f>
        <v/>
      </c>
      <c r="N382" s="20" t="str">
        <f>IF('S.D. Paste sheet'!N382="","",'S.D. Paste sheet'!N382)</f>
        <v/>
      </c>
      <c r="O382" s="20" t="str">
        <f>IF('S.D. Paste sheet'!O382="","",'S.D. Paste sheet'!O382)</f>
        <v/>
      </c>
      <c r="P382" s="20" t="str">
        <f>IF('S.D. Paste sheet'!P382="","",'S.D. Paste sheet'!P382)</f>
        <v/>
      </c>
      <c r="Q382" s="20" t="str">
        <f>IF('S.D. Paste sheet'!Q382="","",'S.D. Paste sheet'!Q382)</f>
        <v/>
      </c>
      <c r="R382" s="20" t="str">
        <f>IF('S.D. Paste sheet'!R382="","",'S.D. Paste sheet'!R382)</f>
        <v/>
      </c>
      <c r="S382" s="20" t="str">
        <f>IF('S.D. Paste sheet'!S382="","",'S.D. Paste sheet'!S382)</f>
        <v/>
      </c>
      <c r="T382" s="20" t="str">
        <f>IF('S.D. Paste sheet'!T382="","",'S.D. Paste sheet'!T382)</f>
        <v/>
      </c>
      <c r="U382" s="20" t="str">
        <f>IF('S.D. Paste sheet'!U382="","",'S.D. Paste sheet'!U382)</f>
        <v/>
      </c>
      <c r="V382" s="20" t="str">
        <f>IF('S.D. Paste sheet'!V382="","",'S.D. Paste sheet'!V382)</f>
        <v/>
      </c>
      <c r="W382" s="20" t="str">
        <f>IF('S.D. Paste sheet'!W382="","",'S.D. Paste sheet'!W382)</f>
        <v/>
      </c>
      <c r="X382" s="20" t="str">
        <f>IF('S.D. Paste sheet'!X382="","",'S.D. Paste sheet'!X382)</f>
        <v/>
      </c>
      <c r="Y382" s="20" t="str">
        <f>IF('S.D. Paste sheet'!Y382="","",'S.D. Paste sheet'!Y382)</f>
        <v/>
      </c>
      <c r="Z382" s="20" t="str">
        <f>IF('S.D. Paste sheet'!Z382="","",'S.D. Paste sheet'!Z382)</f>
        <v/>
      </c>
      <c r="AA382" s="20" t="str">
        <f>IF('S.D. Paste sheet'!AA382="","",'S.D. Paste sheet'!AA382)</f>
        <v/>
      </c>
      <c r="AB382" s="20" t="str">
        <f>IF('S.D. Paste sheet'!AB382="","",'S.D. Paste sheet'!AB382)</f>
        <v/>
      </c>
      <c r="AC382" s="20" t="str">
        <f>IF('S.D. Paste sheet'!AC382="","",'S.D. Paste sheet'!AC382)</f>
        <v/>
      </c>
      <c r="AD382" s="20" t="str">
        <f>IF('S.D. Paste sheet'!AD382="","",'S.D. Paste sheet'!AD382)</f>
        <v/>
      </c>
      <c r="AE382" s="28"/>
      <c r="AF382" t="str">
        <f>IF(AK382="","",IF(AK382&gt;0,COUNT($AG$2:AG382),""))</f>
        <v/>
      </c>
      <c r="AG382" s="25" t="str">
        <f t="shared" si="163"/>
        <v/>
      </c>
      <c r="AH382" s="25" t="str">
        <f t="shared" si="164"/>
        <v/>
      </c>
      <c r="AI382" s="25" t="str">
        <f t="shared" si="165"/>
        <v/>
      </c>
      <c r="AJ382" s="25" t="str">
        <f t="shared" si="166"/>
        <v/>
      </c>
      <c r="AK382" s="25" t="str">
        <f t="shared" si="167"/>
        <v/>
      </c>
      <c r="AL382" s="25" t="str">
        <f t="shared" si="168"/>
        <v/>
      </c>
      <c r="AM382" s="25" t="str">
        <f t="shared" si="169"/>
        <v/>
      </c>
      <c r="AN382" s="25" t="str">
        <f t="shared" si="170"/>
        <v/>
      </c>
      <c r="AO382" s="25" t="str">
        <f t="shared" si="171"/>
        <v/>
      </c>
      <c r="AP382" s="25" t="str">
        <f t="shared" si="172"/>
        <v/>
      </c>
      <c r="AQ382" s="25" t="str">
        <f t="shared" si="173"/>
        <v/>
      </c>
      <c r="AR382" s="25" t="str">
        <f t="shared" si="174"/>
        <v/>
      </c>
      <c r="AS382" s="25" t="str">
        <f t="shared" si="175"/>
        <v/>
      </c>
      <c r="AT382" s="25" t="str">
        <f t="shared" si="176"/>
        <v/>
      </c>
      <c r="AU382" s="25" t="str">
        <f t="shared" si="177"/>
        <v/>
      </c>
      <c r="AV382" s="25" t="str">
        <f t="shared" si="178"/>
        <v/>
      </c>
      <c r="AX382" t="str">
        <f>IF(BC382="","",IF(BC382&gt;0,COUNT($AY$2:AY382),""))</f>
        <v/>
      </c>
      <c r="AY382" s="25" t="str">
        <f t="shared" si="179"/>
        <v/>
      </c>
      <c r="AZ382" s="25" t="str">
        <f t="shared" si="180"/>
        <v/>
      </c>
      <c r="BA382" s="25" t="str">
        <f t="shared" si="181"/>
        <v/>
      </c>
      <c r="BB382" s="25" t="str">
        <f t="shared" si="182"/>
        <v/>
      </c>
      <c r="BC382" s="25" t="str">
        <f t="shared" si="183"/>
        <v/>
      </c>
      <c r="BD382" s="25" t="str">
        <f t="shared" si="184"/>
        <v/>
      </c>
      <c r="BE382" s="25" t="str">
        <f t="shared" si="185"/>
        <v/>
      </c>
      <c r="BF382" s="25" t="str">
        <f t="shared" si="186"/>
        <v/>
      </c>
      <c r="BG382" s="25" t="str">
        <f t="shared" si="187"/>
        <v/>
      </c>
      <c r="BH382" s="25" t="str">
        <f t="shared" si="188"/>
        <v/>
      </c>
      <c r="BI382" s="25" t="str">
        <f t="shared" si="189"/>
        <v/>
      </c>
      <c r="BJ382" s="25" t="str">
        <f t="shared" si="190"/>
        <v/>
      </c>
      <c r="BK382" s="25" t="str">
        <f t="shared" si="191"/>
        <v/>
      </c>
      <c r="BL382" s="25" t="str">
        <f t="shared" si="192"/>
        <v/>
      </c>
      <c r="BM382" s="25" t="str">
        <f t="shared" si="193"/>
        <v/>
      </c>
      <c r="BN382" s="25" t="str">
        <f t="shared" si="194"/>
        <v/>
      </c>
    </row>
    <row r="383" spans="1:66" x14ac:dyDescent="0.25">
      <c r="A383" s="20" t="str">
        <f>IF('S.D. Paste sheet'!A383="","",'S.D. Paste sheet'!A383)</f>
        <v/>
      </c>
      <c r="B383" s="20" t="str">
        <f>IF('S.D. Paste sheet'!B383="","",'S.D. Paste sheet'!B383)</f>
        <v/>
      </c>
      <c r="C383" s="20" t="str">
        <f>IF('S.D. Paste sheet'!C383="","",'S.D. Paste sheet'!C383)</f>
        <v/>
      </c>
      <c r="D383" s="20" t="str">
        <f>IF('S.D. Paste sheet'!D383="","",'S.D. Paste sheet'!D383)</f>
        <v/>
      </c>
      <c r="E383" s="20" t="str">
        <f>IF('S.D. Paste sheet'!E383="","",UPPER('S.D. Paste sheet'!E383))</f>
        <v/>
      </c>
      <c r="F383" s="20" t="str">
        <f>IF('S.D. Paste sheet'!F383="","",'S.D. Paste sheet'!F383)</f>
        <v/>
      </c>
      <c r="G383" s="20" t="str">
        <f>IF('S.D. Paste sheet'!G383="","",UPPER('S.D. Paste sheet'!G383))</f>
        <v/>
      </c>
      <c r="H383" s="20" t="str">
        <f>IF('S.D. Paste sheet'!H383="","",UPPER('S.D. Paste sheet'!H383))</f>
        <v/>
      </c>
      <c r="I383" s="20" t="str">
        <f>IF('S.D. Paste sheet'!I383="","",'S.D. Paste sheet'!I383)</f>
        <v/>
      </c>
      <c r="J383" s="20" t="str">
        <f>IF('S.D. Paste sheet'!J383="","",'S.D. Paste sheet'!J383)</f>
        <v/>
      </c>
      <c r="K383" s="20" t="str">
        <f>IF('S.D. Paste sheet'!K383="","",'S.D. Paste sheet'!K383)</f>
        <v/>
      </c>
      <c r="L383" s="20" t="str">
        <f>IF('S.D. Paste sheet'!L383="","",'S.D. Paste sheet'!L383)</f>
        <v/>
      </c>
      <c r="M383" s="20" t="str">
        <f>IF('S.D. Paste sheet'!M383="","",'S.D. Paste sheet'!M383)</f>
        <v/>
      </c>
      <c r="N383" s="20" t="str">
        <f>IF('S.D. Paste sheet'!N383="","",'S.D. Paste sheet'!N383)</f>
        <v/>
      </c>
      <c r="O383" s="20" t="str">
        <f>IF('S.D. Paste sheet'!O383="","",'S.D. Paste sheet'!O383)</f>
        <v/>
      </c>
      <c r="P383" s="20" t="str">
        <f>IF('S.D. Paste sheet'!P383="","",'S.D. Paste sheet'!P383)</f>
        <v/>
      </c>
      <c r="Q383" s="20" t="str">
        <f>IF('S.D. Paste sheet'!Q383="","",'S.D. Paste sheet'!Q383)</f>
        <v/>
      </c>
      <c r="R383" s="20" t="str">
        <f>IF('S.D. Paste sheet'!R383="","",'S.D. Paste sheet'!R383)</f>
        <v/>
      </c>
      <c r="S383" s="20" t="str">
        <f>IF('S.D. Paste sheet'!S383="","",'S.D. Paste sheet'!S383)</f>
        <v/>
      </c>
      <c r="T383" s="20" t="str">
        <f>IF('S.D. Paste sheet'!T383="","",'S.D. Paste sheet'!T383)</f>
        <v/>
      </c>
      <c r="U383" s="20" t="str">
        <f>IF('S.D. Paste sheet'!U383="","",'S.D. Paste sheet'!U383)</f>
        <v/>
      </c>
      <c r="V383" s="20" t="str">
        <f>IF('S.D. Paste sheet'!V383="","",'S.D. Paste sheet'!V383)</f>
        <v/>
      </c>
      <c r="W383" s="20" t="str">
        <f>IF('S.D. Paste sheet'!W383="","",'S.D. Paste sheet'!W383)</f>
        <v/>
      </c>
      <c r="X383" s="20" t="str">
        <f>IF('S.D. Paste sheet'!X383="","",'S.D. Paste sheet'!X383)</f>
        <v/>
      </c>
      <c r="Y383" s="20" t="str">
        <f>IF('S.D. Paste sheet'!Y383="","",'S.D. Paste sheet'!Y383)</f>
        <v/>
      </c>
      <c r="Z383" s="20" t="str">
        <f>IF('S.D. Paste sheet'!Z383="","",'S.D. Paste sheet'!Z383)</f>
        <v/>
      </c>
      <c r="AA383" s="20" t="str">
        <f>IF('S.D. Paste sheet'!AA383="","",'S.D. Paste sheet'!AA383)</f>
        <v/>
      </c>
      <c r="AB383" s="20" t="str">
        <f>IF('S.D. Paste sheet'!AB383="","",'S.D. Paste sheet'!AB383)</f>
        <v/>
      </c>
      <c r="AC383" s="20" t="str">
        <f>IF('S.D. Paste sheet'!AC383="","",'S.D. Paste sheet'!AC383)</f>
        <v/>
      </c>
      <c r="AD383" s="20" t="str">
        <f>IF('S.D. Paste sheet'!AD383="","",'S.D. Paste sheet'!AD383)</f>
        <v/>
      </c>
      <c r="AE383" s="28"/>
      <c r="AF383" t="str">
        <f>IF(AK383="","",IF(AK383&gt;0,COUNT($AG$2:AG383),""))</f>
        <v/>
      </c>
      <c r="AG383" s="25" t="str">
        <f t="shared" si="163"/>
        <v/>
      </c>
      <c r="AH383" s="25" t="str">
        <f t="shared" si="164"/>
        <v/>
      </c>
      <c r="AI383" s="25" t="str">
        <f t="shared" si="165"/>
        <v/>
      </c>
      <c r="AJ383" s="25" t="str">
        <f t="shared" si="166"/>
        <v/>
      </c>
      <c r="AK383" s="25" t="str">
        <f t="shared" si="167"/>
        <v/>
      </c>
      <c r="AL383" s="25" t="str">
        <f t="shared" si="168"/>
        <v/>
      </c>
      <c r="AM383" s="25" t="str">
        <f t="shared" si="169"/>
        <v/>
      </c>
      <c r="AN383" s="25" t="str">
        <f t="shared" si="170"/>
        <v/>
      </c>
      <c r="AO383" s="25" t="str">
        <f t="shared" si="171"/>
        <v/>
      </c>
      <c r="AP383" s="25" t="str">
        <f t="shared" si="172"/>
        <v/>
      </c>
      <c r="AQ383" s="25" t="str">
        <f t="shared" si="173"/>
        <v/>
      </c>
      <c r="AR383" s="25" t="str">
        <f t="shared" si="174"/>
        <v/>
      </c>
      <c r="AS383" s="25" t="str">
        <f t="shared" si="175"/>
        <v/>
      </c>
      <c r="AT383" s="25" t="str">
        <f t="shared" si="176"/>
        <v/>
      </c>
      <c r="AU383" s="25" t="str">
        <f t="shared" si="177"/>
        <v/>
      </c>
      <c r="AV383" s="25" t="str">
        <f t="shared" si="178"/>
        <v/>
      </c>
      <c r="AX383" t="str">
        <f>IF(BC383="","",IF(BC383&gt;0,COUNT($AY$2:AY383),""))</f>
        <v/>
      </c>
      <c r="AY383" s="25" t="str">
        <f t="shared" si="179"/>
        <v/>
      </c>
      <c r="AZ383" s="25" t="str">
        <f t="shared" si="180"/>
        <v/>
      </c>
      <c r="BA383" s="25" t="str">
        <f t="shared" si="181"/>
        <v/>
      </c>
      <c r="BB383" s="25" t="str">
        <f t="shared" si="182"/>
        <v/>
      </c>
      <c r="BC383" s="25" t="str">
        <f t="shared" si="183"/>
        <v/>
      </c>
      <c r="BD383" s="25" t="str">
        <f t="shared" si="184"/>
        <v/>
      </c>
      <c r="BE383" s="25" t="str">
        <f t="shared" si="185"/>
        <v/>
      </c>
      <c r="BF383" s="25" t="str">
        <f t="shared" si="186"/>
        <v/>
      </c>
      <c r="BG383" s="25" t="str">
        <f t="shared" si="187"/>
        <v/>
      </c>
      <c r="BH383" s="25" t="str">
        <f t="shared" si="188"/>
        <v/>
      </c>
      <c r="BI383" s="25" t="str">
        <f t="shared" si="189"/>
        <v/>
      </c>
      <c r="BJ383" s="25" t="str">
        <f t="shared" si="190"/>
        <v/>
      </c>
      <c r="BK383" s="25" t="str">
        <f t="shared" si="191"/>
        <v/>
      </c>
      <c r="BL383" s="25" t="str">
        <f t="shared" si="192"/>
        <v/>
      </c>
      <c r="BM383" s="25" t="str">
        <f t="shared" si="193"/>
        <v/>
      </c>
      <c r="BN383" s="25" t="str">
        <f t="shared" si="194"/>
        <v/>
      </c>
    </row>
    <row r="384" spans="1:66" x14ac:dyDescent="0.25">
      <c r="A384" s="20" t="str">
        <f>IF('S.D. Paste sheet'!A384="","",'S.D. Paste sheet'!A384)</f>
        <v/>
      </c>
      <c r="B384" s="20" t="str">
        <f>IF('S.D. Paste sheet'!B384="","",'S.D. Paste sheet'!B384)</f>
        <v/>
      </c>
      <c r="C384" s="20" t="str">
        <f>IF('S.D. Paste sheet'!C384="","",'S.D. Paste sheet'!C384)</f>
        <v/>
      </c>
      <c r="D384" s="20" t="str">
        <f>IF('S.D. Paste sheet'!D384="","",'S.D. Paste sheet'!D384)</f>
        <v/>
      </c>
      <c r="E384" s="20" t="str">
        <f>IF('S.D. Paste sheet'!E384="","",UPPER('S.D. Paste sheet'!E384))</f>
        <v/>
      </c>
      <c r="F384" s="20" t="str">
        <f>IF('S.D. Paste sheet'!F384="","",'S.D. Paste sheet'!F384)</f>
        <v/>
      </c>
      <c r="G384" s="20" t="str">
        <f>IF('S.D. Paste sheet'!G384="","",UPPER('S.D. Paste sheet'!G384))</f>
        <v/>
      </c>
      <c r="H384" s="20" t="str">
        <f>IF('S.D. Paste sheet'!H384="","",UPPER('S.D. Paste sheet'!H384))</f>
        <v/>
      </c>
      <c r="I384" s="20" t="str">
        <f>IF('S.D. Paste sheet'!I384="","",'S.D. Paste sheet'!I384)</f>
        <v/>
      </c>
      <c r="J384" s="20" t="str">
        <f>IF('S.D. Paste sheet'!J384="","",'S.D. Paste sheet'!J384)</f>
        <v/>
      </c>
      <c r="K384" s="20" t="str">
        <f>IF('S.D. Paste sheet'!K384="","",'S.D. Paste sheet'!K384)</f>
        <v/>
      </c>
      <c r="L384" s="20" t="str">
        <f>IF('S.D. Paste sheet'!L384="","",'S.D. Paste sheet'!L384)</f>
        <v/>
      </c>
      <c r="M384" s="20" t="str">
        <f>IF('S.D. Paste sheet'!M384="","",'S.D. Paste sheet'!M384)</f>
        <v/>
      </c>
      <c r="N384" s="20" t="str">
        <f>IF('S.D. Paste sheet'!N384="","",'S.D. Paste sheet'!N384)</f>
        <v/>
      </c>
      <c r="O384" s="20" t="str">
        <f>IF('S.D. Paste sheet'!O384="","",'S.D. Paste sheet'!O384)</f>
        <v/>
      </c>
      <c r="P384" s="20" t="str">
        <f>IF('S.D. Paste sheet'!P384="","",'S.D. Paste sheet'!P384)</f>
        <v/>
      </c>
      <c r="Q384" s="20" t="str">
        <f>IF('S.D. Paste sheet'!Q384="","",'S.D. Paste sheet'!Q384)</f>
        <v/>
      </c>
      <c r="R384" s="20" t="str">
        <f>IF('S.D. Paste sheet'!R384="","",'S.D. Paste sheet'!R384)</f>
        <v/>
      </c>
      <c r="S384" s="20" t="str">
        <f>IF('S.D. Paste sheet'!S384="","",'S.D. Paste sheet'!S384)</f>
        <v/>
      </c>
      <c r="T384" s="20" t="str">
        <f>IF('S.D. Paste sheet'!T384="","",'S.D. Paste sheet'!T384)</f>
        <v/>
      </c>
      <c r="U384" s="20" t="str">
        <f>IF('S.D. Paste sheet'!U384="","",'S.D. Paste sheet'!U384)</f>
        <v/>
      </c>
      <c r="V384" s="20" t="str">
        <f>IF('S.D. Paste sheet'!V384="","",'S.D. Paste sheet'!V384)</f>
        <v/>
      </c>
      <c r="W384" s="20" t="str">
        <f>IF('S.D. Paste sheet'!W384="","",'S.D. Paste sheet'!W384)</f>
        <v/>
      </c>
      <c r="X384" s="20" t="str">
        <f>IF('S.D. Paste sheet'!X384="","",'S.D. Paste sheet'!X384)</f>
        <v/>
      </c>
      <c r="Y384" s="20" t="str">
        <f>IF('S.D. Paste sheet'!Y384="","",'S.D. Paste sheet'!Y384)</f>
        <v/>
      </c>
      <c r="Z384" s="20" t="str">
        <f>IF('S.D. Paste sheet'!Z384="","",'S.D. Paste sheet'!Z384)</f>
        <v/>
      </c>
      <c r="AA384" s="20" t="str">
        <f>IF('S.D. Paste sheet'!AA384="","",'S.D. Paste sheet'!AA384)</f>
        <v/>
      </c>
      <c r="AB384" s="20" t="str">
        <f>IF('S.D. Paste sheet'!AB384="","",'S.D. Paste sheet'!AB384)</f>
        <v/>
      </c>
      <c r="AC384" s="20" t="str">
        <f>IF('S.D. Paste sheet'!AC384="","",'S.D. Paste sheet'!AC384)</f>
        <v/>
      </c>
      <c r="AD384" s="20" t="str">
        <f>IF('S.D. Paste sheet'!AD384="","",'S.D. Paste sheet'!AD384)</f>
        <v/>
      </c>
      <c r="AE384" s="28"/>
      <c r="AF384" t="str">
        <f>IF(AK384="","",IF(AK384&gt;0,COUNT($AG$2:AG384),""))</f>
        <v/>
      </c>
      <c r="AG384" s="25" t="str">
        <f t="shared" si="163"/>
        <v/>
      </c>
      <c r="AH384" s="25" t="str">
        <f t="shared" si="164"/>
        <v/>
      </c>
      <c r="AI384" s="25" t="str">
        <f t="shared" si="165"/>
        <v/>
      </c>
      <c r="AJ384" s="25" t="str">
        <f t="shared" si="166"/>
        <v/>
      </c>
      <c r="AK384" s="25" t="str">
        <f t="shared" si="167"/>
        <v/>
      </c>
      <c r="AL384" s="25" t="str">
        <f t="shared" si="168"/>
        <v/>
      </c>
      <c r="AM384" s="25" t="str">
        <f t="shared" si="169"/>
        <v/>
      </c>
      <c r="AN384" s="25" t="str">
        <f t="shared" si="170"/>
        <v/>
      </c>
      <c r="AO384" s="25" t="str">
        <f t="shared" si="171"/>
        <v/>
      </c>
      <c r="AP384" s="25" t="str">
        <f t="shared" si="172"/>
        <v/>
      </c>
      <c r="AQ384" s="25" t="str">
        <f t="shared" si="173"/>
        <v/>
      </c>
      <c r="AR384" s="25" t="str">
        <f t="shared" si="174"/>
        <v/>
      </c>
      <c r="AS384" s="25" t="str">
        <f t="shared" si="175"/>
        <v/>
      </c>
      <c r="AT384" s="25" t="str">
        <f t="shared" si="176"/>
        <v/>
      </c>
      <c r="AU384" s="25" t="str">
        <f t="shared" si="177"/>
        <v/>
      </c>
      <c r="AV384" s="25" t="str">
        <f t="shared" si="178"/>
        <v/>
      </c>
      <c r="AX384" t="str">
        <f>IF(BC384="","",IF(BC384&gt;0,COUNT($AY$2:AY384),""))</f>
        <v/>
      </c>
      <c r="AY384" s="25" t="str">
        <f t="shared" si="179"/>
        <v/>
      </c>
      <c r="AZ384" s="25" t="str">
        <f t="shared" si="180"/>
        <v/>
      </c>
      <c r="BA384" s="25" t="str">
        <f t="shared" si="181"/>
        <v/>
      </c>
      <c r="BB384" s="25" t="str">
        <f t="shared" si="182"/>
        <v/>
      </c>
      <c r="BC384" s="25" t="str">
        <f t="shared" si="183"/>
        <v/>
      </c>
      <c r="BD384" s="25" t="str">
        <f t="shared" si="184"/>
        <v/>
      </c>
      <c r="BE384" s="25" t="str">
        <f t="shared" si="185"/>
        <v/>
      </c>
      <c r="BF384" s="25" t="str">
        <f t="shared" si="186"/>
        <v/>
      </c>
      <c r="BG384" s="25" t="str">
        <f t="shared" si="187"/>
        <v/>
      </c>
      <c r="BH384" s="25" t="str">
        <f t="shared" si="188"/>
        <v/>
      </c>
      <c r="BI384" s="25" t="str">
        <f t="shared" si="189"/>
        <v/>
      </c>
      <c r="BJ384" s="25" t="str">
        <f t="shared" si="190"/>
        <v/>
      </c>
      <c r="BK384" s="25" t="str">
        <f t="shared" si="191"/>
        <v/>
      </c>
      <c r="BL384" s="25" t="str">
        <f t="shared" si="192"/>
        <v/>
      </c>
      <c r="BM384" s="25" t="str">
        <f t="shared" si="193"/>
        <v/>
      </c>
      <c r="BN384" s="25" t="str">
        <f t="shared" si="194"/>
        <v/>
      </c>
    </row>
    <row r="385" spans="1:66" x14ac:dyDescent="0.25">
      <c r="A385" s="20" t="str">
        <f>IF('S.D. Paste sheet'!A385="","",'S.D. Paste sheet'!A385)</f>
        <v/>
      </c>
      <c r="B385" s="20" t="str">
        <f>IF('S.D. Paste sheet'!B385="","",'S.D. Paste sheet'!B385)</f>
        <v/>
      </c>
      <c r="C385" s="20" t="str">
        <f>IF('S.D. Paste sheet'!C385="","",'S.D. Paste sheet'!C385)</f>
        <v/>
      </c>
      <c r="D385" s="20" t="str">
        <f>IF('S.D. Paste sheet'!D385="","",'S.D. Paste sheet'!D385)</f>
        <v/>
      </c>
      <c r="E385" s="20" t="str">
        <f>IF('S.D. Paste sheet'!E385="","",UPPER('S.D. Paste sheet'!E385))</f>
        <v/>
      </c>
      <c r="F385" s="20" t="str">
        <f>IF('S.D. Paste sheet'!F385="","",'S.D. Paste sheet'!F385)</f>
        <v/>
      </c>
      <c r="G385" s="20" t="str">
        <f>IF('S.D. Paste sheet'!G385="","",UPPER('S.D. Paste sheet'!G385))</f>
        <v/>
      </c>
      <c r="H385" s="20" t="str">
        <f>IF('S.D. Paste sheet'!H385="","",UPPER('S.D. Paste sheet'!H385))</f>
        <v/>
      </c>
      <c r="I385" s="20" t="str">
        <f>IF('S.D. Paste sheet'!I385="","",'S.D. Paste sheet'!I385)</f>
        <v/>
      </c>
      <c r="J385" s="20" t="str">
        <f>IF('S.D. Paste sheet'!J385="","",'S.D. Paste sheet'!J385)</f>
        <v/>
      </c>
      <c r="K385" s="20" t="str">
        <f>IF('S.D. Paste sheet'!K385="","",'S.D. Paste sheet'!K385)</f>
        <v/>
      </c>
      <c r="L385" s="20" t="str">
        <f>IF('S.D. Paste sheet'!L385="","",'S.D. Paste sheet'!L385)</f>
        <v/>
      </c>
      <c r="M385" s="20" t="str">
        <f>IF('S.D. Paste sheet'!M385="","",'S.D. Paste sheet'!M385)</f>
        <v/>
      </c>
      <c r="N385" s="20" t="str">
        <f>IF('S.D. Paste sheet'!N385="","",'S.D. Paste sheet'!N385)</f>
        <v/>
      </c>
      <c r="O385" s="20" t="str">
        <f>IF('S.D. Paste sheet'!O385="","",'S.D. Paste sheet'!O385)</f>
        <v/>
      </c>
      <c r="P385" s="20" t="str">
        <f>IF('S.D. Paste sheet'!P385="","",'S.D. Paste sheet'!P385)</f>
        <v/>
      </c>
      <c r="Q385" s="20" t="str">
        <f>IF('S.D. Paste sheet'!Q385="","",'S.D. Paste sheet'!Q385)</f>
        <v/>
      </c>
      <c r="R385" s="20" t="str">
        <f>IF('S.D. Paste sheet'!R385="","",'S.D. Paste sheet'!R385)</f>
        <v/>
      </c>
      <c r="S385" s="20" t="str">
        <f>IF('S.D. Paste sheet'!S385="","",'S.D. Paste sheet'!S385)</f>
        <v/>
      </c>
      <c r="T385" s="20" t="str">
        <f>IF('S.D. Paste sheet'!T385="","",'S.D. Paste sheet'!T385)</f>
        <v/>
      </c>
      <c r="U385" s="20" t="str">
        <f>IF('S.D. Paste sheet'!U385="","",'S.D. Paste sheet'!U385)</f>
        <v/>
      </c>
      <c r="V385" s="20" t="str">
        <f>IF('S.D. Paste sheet'!V385="","",'S.D. Paste sheet'!V385)</f>
        <v/>
      </c>
      <c r="W385" s="20" t="str">
        <f>IF('S.D. Paste sheet'!W385="","",'S.D. Paste sheet'!W385)</f>
        <v/>
      </c>
      <c r="X385" s="20" t="str">
        <f>IF('S.D. Paste sheet'!X385="","",'S.D. Paste sheet'!X385)</f>
        <v/>
      </c>
      <c r="Y385" s="20" t="str">
        <f>IF('S.D. Paste sheet'!Y385="","",'S.D. Paste sheet'!Y385)</f>
        <v/>
      </c>
      <c r="Z385" s="20" t="str">
        <f>IF('S.D. Paste sheet'!Z385="","",'S.D. Paste sheet'!Z385)</f>
        <v/>
      </c>
      <c r="AA385" s="20" t="str">
        <f>IF('S.D. Paste sheet'!AA385="","",'S.D. Paste sheet'!AA385)</f>
        <v/>
      </c>
      <c r="AB385" s="20" t="str">
        <f>IF('S.D. Paste sheet'!AB385="","",'S.D. Paste sheet'!AB385)</f>
        <v/>
      </c>
      <c r="AC385" s="20" t="str">
        <f>IF('S.D. Paste sheet'!AC385="","",'S.D. Paste sheet'!AC385)</f>
        <v/>
      </c>
      <c r="AD385" s="20" t="str">
        <f>IF('S.D. Paste sheet'!AD385="","",'S.D. Paste sheet'!AD385)</f>
        <v/>
      </c>
      <c r="AE385" s="28"/>
      <c r="AF385" t="str">
        <f>IF(AK385="","",IF(AK385&gt;0,COUNT($AG$2:AG385),""))</f>
        <v/>
      </c>
      <c r="AG385" s="25" t="str">
        <f t="shared" si="163"/>
        <v/>
      </c>
      <c r="AH385" s="25" t="str">
        <f t="shared" si="164"/>
        <v/>
      </c>
      <c r="AI385" s="25" t="str">
        <f t="shared" si="165"/>
        <v/>
      </c>
      <c r="AJ385" s="25" t="str">
        <f t="shared" si="166"/>
        <v/>
      </c>
      <c r="AK385" s="25" t="str">
        <f t="shared" si="167"/>
        <v/>
      </c>
      <c r="AL385" s="25" t="str">
        <f t="shared" si="168"/>
        <v/>
      </c>
      <c r="AM385" s="25" t="str">
        <f t="shared" si="169"/>
        <v/>
      </c>
      <c r="AN385" s="25" t="str">
        <f t="shared" si="170"/>
        <v/>
      </c>
      <c r="AO385" s="25" t="str">
        <f t="shared" si="171"/>
        <v/>
      </c>
      <c r="AP385" s="25" t="str">
        <f t="shared" si="172"/>
        <v/>
      </c>
      <c r="AQ385" s="25" t="str">
        <f t="shared" si="173"/>
        <v/>
      </c>
      <c r="AR385" s="25" t="str">
        <f t="shared" si="174"/>
        <v/>
      </c>
      <c r="AS385" s="25" t="str">
        <f t="shared" si="175"/>
        <v/>
      </c>
      <c r="AT385" s="25" t="str">
        <f t="shared" si="176"/>
        <v/>
      </c>
      <c r="AU385" s="25" t="str">
        <f t="shared" si="177"/>
        <v/>
      </c>
      <c r="AV385" s="25" t="str">
        <f t="shared" si="178"/>
        <v/>
      </c>
      <c r="AX385" t="str">
        <f>IF(BC385="","",IF(BC385&gt;0,COUNT($AY$2:AY385),""))</f>
        <v/>
      </c>
      <c r="AY385" s="25" t="str">
        <f t="shared" si="179"/>
        <v/>
      </c>
      <c r="AZ385" s="25" t="str">
        <f t="shared" si="180"/>
        <v/>
      </c>
      <c r="BA385" s="25" t="str">
        <f t="shared" si="181"/>
        <v/>
      </c>
      <c r="BB385" s="25" t="str">
        <f t="shared" si="182"/>
        <v/>
      </c>
      <c r="BC385" s="25" t="str">
        <f t="shared" si="183"/>
        <v/>
      </c>
      <c r="BD385" s="25" t="str">
        <f t="shared" si="184"/>
        <v/>
      </c>
      <c r="BE385" s="25" t="str">
        <f t="shared" si="185"/>
        <v/>
      </c>
      <c r="BF385" s="25" t="str">
        <f t="shared" si="186"/>
        <v/>
      </c>
      <c r="BG385" s="25" t="str">
        <f t="shared" si="187"/>
        <v/>
      </c>
      <c r="BH385" s="25" t="str">
        <f t="shared" si="188"/>
        <v/>
      </c>
      <c r="BI385" s="25" t="str">
        <f t="shared" si="189"/>
        <v/>
      </c>
      <c r="BJ385" s="25" t="str">
        <f t="shared" si="190"/>
        <v/>
      </c>
      <c r="BK385" s="25" t="str">
        <f t="shared" si="191"/>
        <v/>
      </c>
      <c r="BL385" s="25" t="str">
        <f t="shared" si="192"/>
        <v/>
      </c>
      <c r="BM385" s="25" t="str">
        <f t="shared" si="193"/>
        <v/>
      </c>
      <c r="BN385" s="25" t="str">
        <f t="shared" si="194"/>
        <v/>
      </c>
    </row>
    <row r="386" spans="1:66" x14ac:dyDescent="0.25">
      <c r="A386" s="20" t="str">
        <f>IF('S.D. Paste sheet'!A386="","",'S.D. Paste sheet'!A386)</f>
        <v/>
      </c>
      <c r="B386" s="20" t="str">
        <f>IF('S.D. Paste sheet'!B386="","",'S.D. Paste sheet'!B386)</f>
        <v/>
      </c>
      <c r="C386" s="20" t="str">
        <f>IF('S.D. Paste sheet'!C386="","",'S.D. Paste sheet'!C386)</f>
        <v/>
      </c>
      <c r="D386" s="20" t="str">
        <f>IF('S.D. Paste sheet'!D386="","",'S.D. Paste sheet'!D386)</f>
        <v/>
      </c>
      <c r="E386" s="20" t="str">
        <f>IF('S.D. Paste sheet'!E386="","",UPPER('S.D. Paste sheet'!E386))</f>
        <v/>
      </c>
      <c r="F386" s="20" t="str">
        <f>IF('S.D. Paste sheet'!F386="","",'S.D. Paste sheet'!F386)</f>
        <v/>
      </c>
      <c r="G386" s="20" t="str">
        <f>IF('S.D. Paste sheet'!G386="","",UPPER('S.D. Paste sheet'!G386))</f>
        <v/>
      </c>
      <c r="H386" s="20" t="str">
        <f>IF('S.D. Paste sheet'!H386="","",UPPER('S.D. Paste sheet'!H386))</f>
        <v/>
      </c>
      <c r="I386" s="20" t="str">
        <f>IF('S.D. Paste sheet'!I386="","",'S.D. Paste sheet'!I386)</f>
        <v/>
      </c>
      <c r="J386" s="20" t="str">
        <f>IF('S.D. Paste sheet'!J386="","",'S.D. Paste sheet'!J386)</f>
        <v/>
      </c>
      <c r="K386" s="20" t="str">
        <f>IF('S.D. Paste sheet'!K386="","",'S.D. Paste sheet'!K386)</f>
        <v/>
      </c>
      <c r="L386" s="20" t="str">
        <f>IF('S.D. Paste sheet'!L386="","",'S.D. Paste sheet'!L386)</f>
        <v/>
      </c>
      <c r="M386" s="20" t="str">
        <f>IF('S.D. Paste sheet'!M386="","",'S.D. Paste sheet'!M386)</f>
        <v/>
      </c>
      <c r="N386" s="20" t="str">
        <f>IF('S.D. Paste sheet'!N386="","",'S.D. Paste sheet'!N386)</f>
        <v/>
      </c>
      <c r="O386" s="20" t="str">
        <f>IF('S.D. Paste sheet'!O386="","",'S.D. Paste sheet'!O386)</f>
        <v/>
      </c>
      <c r="P386" s="20" t="str">
        <f>IF('S.D. Paste sheet'!P386="","",'S.D. Paste sheet'!P386)</f>
        <v/>
      </c>
      <c r="Q386" s="20" t="str">
        <f>IF('S.D. Paste sheet'!Q386="","",'S.D. Paste sheet'!Q386)</f>
        <v/>
      </c>
      <c r="R386" s="20" t="str">
        <f>IF('S.D. Paste sheet'!R386="","",'S.D. Paste sheet'!R386)</f>
        <v/>
      </c>
      <c r="S386" s="20" t="str">
        <f>IF('S.D. Paste sheet'!S386="","",'S.D. Paste sheet'!S386)</f>
        <v/>
      </c>
      <c r="T386" s="20" t="str">
        <f>IF('S.D. Paste sheet'!T386="","",'S.D. Paste sheet'!T386)</f>
        <v/>
      </c>
      <c r="U386" s="20" t="str">
        <f>IF('S.D. Paste sheet'!U386="","",'S.D. Paste sheet'!U386)</f>
        <v/>
      </c>
      <c r="V386" s="20" t="str">
        <f>IF('S.D. Paste sheet'!V386="","",'S.D. Paste sheet'!V386)</f>
        <v/>
      </c>
      <c r="W386" s="20" t="str">
        <f>IF('S.D. Paste sheet'!W386="","",'S.D. Paste sheet'!W386)</f>
        <v/>
      </c>
      <c r="X386" s="20" t="str">
        <f>IF('S.D. Paste sheet'!X386="","",'S.D. Paste sheet'!X386)</f>
        <v/>
      </c>
      <c r="Y386" s="20" t="str">
        <f>IF('S.D. Paste sheet'!Y386="","",'S.D. Paste sheet'!Y386)</f>
        <v/>
      </c>
      <c r="Z386" s="20" t="str">
        <f>IF('S.D. Paste sheet'!Z386="","",'S.D. Paste sheet'!Z386)</f>
        <v/>
      </c>
      <c r="AA386" s="20" t="str">
        <f>IF('S.D. Paste sheet'!AA386="","",'S.D. Paste sheet'!AA386)</f>
        <v/>
      </c>
      <c r="AB386" s="20" t="str">
        <f>IF('S.D. Paste sheet'!AB386="","",'S.D. Paste sheet'!AB386)</f>
        <v/>
      </c>
      <c r="AC386" s="20" t="str">
        <f>IF('S.D. Paste sheet'!AC386="","",'S.D. Paste sheet'!AC386)</f>
        <v/>
      </c>
      <c r="AD386" s="20" t="str">
        <f>IF('S.D. Paste sheet'!AD386="","",'S.D. Paste sheet'!AD386)</f>
        <v/>
      </c>
      <c r="AE386" s="28"/>
      <c r="AF386" t="str">
        <f>IF(AK386="","",IF(AK386&gt;0,COUNT($AG$2:AG386),""))</f>
        <v/>
      </c>
      <c r="AG386" s="25" t="str">
        <f t="shared" si="163"/>
        <v/>
      </c>
      <c r="AH386" s="25" t="str">
        <f t="shared" si="164"/>
        <v/>
      </c>
      <c r="AI386" s="25" t="str">
        <f t="shared" si="165"/>
        <v/>
      </c>
      <c r="AJ386" s="25" t="str">
        <f t="shared" si="166"/>
        <v/>
      </c>
      <c r="AK386" s="25" t="str">
        <f t="shared" si="167"/>
        <v/>
      </c>
      <c r="AL386" s="25" t="str">
        <f t="shared" si="168"/>
        <v/>
      </c>
      <c r="AM386" s="25" t="str">
        <f t="shared" si="169"/>
        <v/>
      </c>
      <c r="AN386" s="25" t="str">
        <f t="shared" si="170"/>
        <v/>
      </c>
      <c r="AO386" s="25" t="str">
        <f t="shared" si="171"/>
        <v/>
      </c>
      <c r="AP386" s="25" t="str">
        <f t="shared" si="172"/>
        <v/>
      </c>
      <c r="AQ386" s="25" t="str">
        <f t="shared" si="173"/>
        <v/>
      </c>
      <c r="AR386" s="25" t="str">
        <f t="shared" si="174"/>
        <v/>
      </c>
      <c r="AS386" s="25" t="str">
        <f t="shared" si="175"/>
        <v/>
      </c>
      <c r="AT386" s="25" t="str">
        <f t="shared" si="176"/>
        <v/>
      </c>
      <c r="AU386" s="25" t="str">
        <f t="shared" si="177"/>
        <v/>
      </c>
      <c r="AV386" s="25" t="str">
        <f t="shared" si="178"/>
        <v/>
      </c>
      <c r="AX386" t="str">
        <f>IF(BC386="","",IF(BC386&gt;0,COUNT($AY$2:AY386),""))</f>
        <v/>
      </c>
      <c r="AY386" s="25" t="str">
        <f t="shared" si="179"/>
        <v/>
      </c>
      <c r="AZ386" s="25" t="str">
        <f t="shared" si="180"/>
        <v/>
      </c>
      <c r="BA386" s="25" t="str">
        <f t="shared" si="181"/>
        <v/>
      </c>
      <c r="BB386" s="25" t="str">
        <f t="shared" si="182"/>
        <v/>
      </c>
      <c r="BC386" s="25" t="str">
        <f t="shared" si="183"/>
        <v/>
      </c>
      <c r="BD386" s="25" t="str">
        <f t="shared" si="184"/>
        <v/>
      </c>
      <c r="BE386" s="25" t="str">
        <f t="shared" si="185"/>
        <v/>
      </c>
      <c r="BF386" s="25" t="str">
        <f t="shared" si="186"/>
        <v/>
      </c>
      <c r="BG386" s="25" t="str">
        <f t="shared" si="187"/>
        <v/>
      </c>
      <c r="BH386" s="25" t="str">
        <f t="shared" si="188"/>
        <v/>
      </c>
      <c r="BI386" s="25" t="str">
        <f t="shared" si="189"/>
        <v/>
      </c>
      <c r="BJ386" s="25" t="str">
        <f t="shared" si="190"/>
        <v/>
      </c>
      <c r="BK386" s="25" t="str">
        <f t="shared" si="191"/>
        <v/>
      </c>
      <c r="BL386" s="25" t="str">
        <f t="shared" si="192"/>
        <v/>
      </c>
      <c r="BM386" s="25" t="str">
        <f t="shared" si="193"/>
        <v/>
      </c>
      <c r="BN386" s="25" t="str">
        <f t="shared" si="194"/>
        <v/>
      </c>
    </row>
    <row r="387" spans="1:66" x14ac:dyDescent="0.25">
      <c r="A387" s="20" t="str">
        <f>IF('S.D. Paste sheet'!A387="","",'S.D. Paste sheet'!A387)</f>
        <v/>
      </c>
      <c r="B387" s="20" t="str">
        <f>IF('S.D. Paste sheet'!B387="","",'S.D. Paste sheet'!B387)</f>
        <v/>
      </c>
      <c r="C387" s="20" t="str">
        <f>IF('S.D. Paste sheet'!C387="","",'S.D. Paste sheet'!C387)</f>
        <v/>
      </c>
      <c r="D387" s="20" t="str">
        <f>IF('S.D. Paste sheet'!D387="","",'S.D. Paste sheet'!D387)</f>
        <v/>
      </c>
      <c r="E387" s="20" t="str">
        <f>IF('S.D. Paste sheet'!E387="","",UPPER('S.D. Paste sheet'!E387))</f>
        <v/>
      </c>
      <c r="F387" s="20" t="str">
        <f>IF('S.D. Paste sheet'!F387="","",'S.D. Paste sheet'!F387)</f>
        <v/>
      </c>
      <c r="G387" s="20" t="str">
        <f>IF('S.D. Paste sheet'!G387="","",UPPER('S.D. Paste sheet'!G387))</f>
        <v/>
      </c>
      <c r="H387" s="20" t="str">
        <f>IF('S.D. Paste sheet'!H387="","",UPPER('S.D. Paste sheet'!H387))</f>
        <v/>
      </c>
      <c r="I387" s="20" t="str">
        <f>IF('S.D. Paste sheet'!I387="","",'S.D. Paste sheet'!I387)</f>
        <v/>
      </c>
      <c r="J387" s="20" t="str">
        <f>IF('S.D. Paste sheet'!J387="","",'S.D. Paste sheet'!J387)</f>
        <v/>
      </c>
      <c r="K387" s="20" t="str">
        <f>IF('S.D. Paste sheet'!K387="","",'S.D. Paste sheet'!K387)</f>
        <v/>
      </c>
      <c r="L387" s="20" t="str">
        <f>IF('S.D. Paste sheet'!L387="","",'S.D. Paste sheet'!L387)</f>
        <v/>
      </c>
      <c r="M387" s="20" t="str">
        <f>IF('S.D. Paste sheet'!M387="","",'S.D. Paste sheet'!M387)</f>
        <v/>
      </c>
      <c r="N387" s="20" t="str">
        <f>IF('S.D. Paste sheet'!N387="","",'S.D. Paste sheet'!N387)</f>
        <v/>
      </c>
      <c r="O387" s="20" t="str">
        <f>IF('S.D. Paste sheet'!O387="","",'S.D. Paste sheet'!O387)</f>
        <v/>
      </c>
      <c r="P387" s="20" t="str">
        <f>IF('S.D. Paste sheet'!P387="","",'S.D. Paste sheet'!P387)</f>
        <v/>
      </c>
      <c r="Q387" s="20" t="str">
        <f>IF('S.D. Paste sheet'!Q387="","",'S.D. Paste sheet'!Q387)</f>
        <v/>
      </c>
      <c r="R387" s="20" t="str">
        <f>IF('S.D. Paste sheet'!R387="","",'S.D. Paste sheet'!R387)</f>
        <v/>
      </c>
      <c r="S387" s="20" t="str">
        <f>IF('S.D. Paste sheet'!S387="","",'S.D. Paste sheet'!S387)</f>
        <v/>
      </c>
      <c r="T387" s="20" t="str">
        <f>IF('S.D. Paste sheet'!T387="","",'S.D. Paste sheet'!T387)</f>
        <v/>
      </c>
      <c r="U387" s="20" t="str">
        <f>IF('S.D. Paste sheet'!U387="","",'S.D. Paste sheet'!U387)</f>
        <v/>
      </c>
      <c r="V387" s="20" t="str">
        <f>IF('S.D. Paste sheet'!V387="","",'S.D. Paste sheet'!V387)</f>
        <v/>
      </c>
      <c r="W387" s="20" t="str">
        <f>IF('S.D. Paste sheet'!W387="","",'S.D. Paste sheet'!W387)</f>
        <v/>
      </c>
      <c r="X387" s="20" t="str">
        <f>IF('S.D. Paste sheet'!X387="","",'S.D. Paste sheet'!X387)</f>
        <v/>
      </c>
      <c r="Y387" s="20" t="str">
        <f>IF('S.D. Paste sheet'!Y387="","",'S.D. Paste sheet'!Y387)</f>
        <v/>
      </c>
      <c r="Z387" s="20" t="str">
        <f>IF('S.D. Paste sheet'!Z387="","",'S.D. Paste sheet'!Z387)</f>
        <v/>
      </c>
      <c r="AA387" s="20" t="str">
        <f>IF('S.D. Paste sheet'!AA387="","",'S.D. Paste sheet'!AA387)</f>
        <v/>
      </c>
      <c r="AB387" s="20" t="str">
        <f>IF('S.D. Paste sheet'!AB387="","",'S.D. Paste sheet'!AB387)</f>
        <v/>
      </c>
      <c r="AC387" s="20" t="str">
        <f>IF('S.D. Paste sheet'!AC387="","",'S.D. Paste sheet'!AC387)</f>
        <v/>
      </c>
      <c r="AD387" s="20" t="str">
        <f>IF('S.D. Paste sheet'!AD387="","",'S.D. Paste sheet'!AD387)</f>
        <v/>
      </c>
      <c r="AE387" s="28"/>
      <c r="AF387" t="str">
        <f>IF(AK387="","",IF(AK387&gt;0,COUNT($AG$2:AG387),""))</f>
        <v/>
      </c>
      <c r="AG387" s="25" t="str">
        <f t="shared" ref="AG387:AG450" si="195">IF(AND($AJ$1=8,$A387=8),A387,"")</f>
        <v/>
      </c>
      <c r="AH387" s="25" t="str">
        <f t="shared" ref="AH387:AH450" si="196">IF(AND($AJ$1=8,$A387=8),B387,"")</f>
        <v/>
      </c>
      <c r="AI387" s="25" t="str">
        <f t="shared" ref="AI387:AI450" si="197">IF(AND($AJ$1=8,$A387=8),C387,"")</f>
        <v/>
      </c>
      <c r="AJ387" s="25" t="str">
        <f t="shared" ref="AJ387:AJ450" si="198">IF(AND($AJ$1=8,$A387=8),D387,"")</f>
        <v/>
      </c>
      <c r="AK387" s="25" t="str">
        <f t="shared" ref="AK387:AK450" si="199">IF(AND($AJ$1=8,$A387=8),E387,"")</f>
        <v/>
      </c>
      <c r="AL387" s="25" t="str">
        <f t="shared" ref="AL387:AL450" si="200">IF(AND($AJ$1=8,$A387=8),F387,"")</f>
        <v/>
      </c>
      <c r="AM387" s="25" t="str">
        <f t="shared" ref="AM387:AM450" si="201">IF(AND($AJ$1=8,$A387=8),G387,"")</f>
        <v/>
      </c>
      <c r="AN387" s="25" t="str">
        <f t="shared" ref="AN387:AN450" si="202">IF(AND($AJ$1=8,$A387=8),H387,"")</f>
        <v/>
      </c>
      <c r="AO387" s="25" t="str">
        <f t="shared" ref="AO387:AO450" si="203">IF(AND($AJ$1=8,$A387=8),I387,"")</f>
        <v/>
      </c>
      <c r="AP387" s="25" t="str">
        <f t="shared" ref="AP387:AP450" si="204">IF(AND($AJ$1=8,$A387=8),J387,"")</f>
        <v/>
      </c>
      <c r="AQ387" s="25" t="str">
        <f t="shared" ref="AQ387:AQ450" si="205">IF(AND($AJ$1=8,$A387=8),K387,"")</f>
        <v/>
      </c>
      <c r="AR387" s="25" t="str">
        <f t="shared" ref="AR387:AR450" si="206">IF(AND($AJ$1=8,$A387=8),L387,"")</f>
        <v/>
      </c>
      <c r="AS387" s="25" t="str">
        <f t="shared" ref="AS387:AS450" si="207">IF(AND($AJ$1=8,$A387=8),M387,"")</f>
        <v/>
      </c>
      <c r="AT387" s="25" t="str">
        <f t="shared" ref="AT387:AT450" si="208">IF(AND($AJ$1=8,$A387=8),N387,"")</f>
        <v/>
      </c>
      <c r="AU387" s="25" t="str">
        <f t="shared" ref="AU387:AU450" si="209">IF(AND($AJ$1=8,$A387=8),O387,"")</f>
        <v/>
      </c>
      <c r="AV387" s="25" t="str">
        <f t="shared" ref="AV387:AV450" si="210">IF(AND($AJ$1=8,$A387=8),P387,"")</f>
        <v/>
      </c>
      <c r="AX387" t="str">
        <f>IF(BC387="","",IF(BC387&gt;0,COUNT($AY$2:AY387),""))</f>
        <v/>
      </c>
      <c r="AY387" s="25" t="str">
        <f t="shared" ref="AY387:AY450" si="211">IF(AND($BB$1=8,$A387=8,$BC$1=B387),A387,"")</f>
        <v/>
      </c>
      <c r="AZ387" s="25" t="str">
        <f t="shared" ref="AZ387:AZ450" si="212">IF(AND($BB$1=8,$A387=8,$BC$1=$B387),B387,"")</f>
        <v/>
      </c>
      <c r="BA387" s="25" t="str">
        <f t="shared" ref="BA387:BA450" si="213">IF(AND($BB$1=8,$A387=8,$BC$1=$B387),C387,"")</f>
        <v/>
      </c>
      <c r="BB387" s="25" t="str">
        <f t="shared" ref="BB387:BB450" si="214">IF(AND($BB$1=8,$A387=8,$BC$1=$B387),D387,"")</f>
        <v/>
      </c>
      <c r="BC387" s="25" t="str">
        <f t="shared" ref="BC387:BC450" si="215">IF(AND($BB$1=8,$A387=8,$BC$1=$B387),E387,"")</f>
        <v/>
      </c>
      <c r="BD387" s="25" t="str">
        <f t="shared" ref="BD387:BD450" si="216">IF(AND($BB$1=8,$A387=8,$BC$1=$B387),F387,"")</f>
        <v/>
      </c>
      <c r="BE387" s="25" t="str">
        <f t="shared" ref="BE387:BE450" si="217">IF(AND($BB$1=8,$A387=8,$BC$1=$B387),G387,"")</f>
        <v/>
      </c>
      <c r="BF387" s="25" t="str">
        <f t="shared" ref="BF387:BF450" si="218">IF(AND($BB$1=8,$A387=8,$BC$1=$B387),H387,"")</f>
        <v/>
      </c>
      <c r="BG387" s="25" t="str">
        <f t="shared" ref="BG387:BG450" si="219">IF(AND($BB$1=8,$A387=8,$BC$1=$B387),I387,"")</f>
        <v/>
      </c>
      <c r="BH387" s="25" t="str">
        <f t="shared" ref="BH387:BH450" si="220">IF(AND($BB$1=8,$A387=8,$BC$1=$B387),J387,"")</f>
        <v/>
      </c>
      <c r="BI387" s="25" t="str">
        <f t="shared" ref="BI387:BI450" si="221">IF(AND($BB$1=8,$A387=8,$BC$1=$B387),K387,"")</f>
        <v/>
      </c>
      <c r="BJ387" s="25" t="str">
        <f t="shared" ref="BJ387:BJ450" si="222">IF(AND($BB$1=8,$A387=8,$BC$1=$B387),L387,"")</f>
        <v/>
      </c>
      <c r="BK387" s="25" t="str">
        <f t="shared" ref="BK387:BK450" si="223">IF(AND($BB$1=8,$A387=8,$BC$1=$B387),M387,"")</f>
        <v/>
      </c>
      <c r="BL387" s="25" t="str">
        <f t="shared" ref="BL387:BL450" si="224">IF(AND($BB$1=8,$A387=8,$BC$1=$B387),N387,"")</f>
        <v/>
      </c>
      <c r="BM387" s="25" t="str">
        <f t="shared" ref="BM387:BM450" si="225">IF(AND($BB$1=8,$A387=8,$BC$1=$B387),O387,"")</f>
        <v/>
      </c>
      <c r="BN387" s="25" t="str">
        <f t="shared" ref="BN387:BN450" si="226">IF(AND($BB$1=8,$A387=8,$BC$1=$B387),P387,"")</f>
        <v/>
      </c>
    </row>
    <row r="388" spans="1:66" x14ac:dyDescent="0.25">
      <c r="A388" s="20" t="str">
        <f>IF('S.D. Paste sheet'!A388="","",'S.D. Paste sheet'!A388)</f>
        <v/>
      </c>
      <c r="B388" s="20" t="str">
        <f>IF('S.D. Paste sheet'!B388="","",'S.D. Paste sheet'!B388)</f>
        <v/>
      </c>
      <c r="C388" s="20" t="str">
        <f>IF('S.D. Paste sheet'!C388="","",'S.D. Paste sheet'!C388)</f>
        <v/>
      </c>
      <c r="D388" s="20" t="str">
        <f>IF('S.D. Paste sheet'!D388="","",'S.D. Paste sheet'!D388)</f>
        <v/>
      </c>
      <c r="E388" s="20" t="str">
        <f>IF('S.D. Paste sheet'!E388="","",UPPER('S.D. Paste sheet'!E388))</f>
        <v/>
      </c>
      <c r="F388" s="20" t="str">
        <f>IF('S.D. Paste sheet'!F388="","",'S.D. Paste sheet'!F388)</f>
        <v/>
      </c>
      <c r="G388" s="20" t="str">
        <f>IF('S.D. Paste sheet'!G388="","",UPPER('S.D. Paste sheet'!G388))</f>
        <v/>
      </c>
      <c r="H388" s="20" t="str">
        <f>IF('S.D. Paste sheet'!H388="","",UPPER('S.D. Paste sheet'!H388))</f>
        <v/>
      </c>
      <c r="I388" s="20" t="str">
        <f>IF('S.D. Paste sheet'!I388="","",'S.D. Paste sheet'!I388)</f>
        <v/>
      </c>
      <c r="J388" s="20" t="str">
        <f>IF('S.D. Paste sheet'!J388="","",'S.D. Paste sheet'!J388)</f>
        <v/>
      </c>
      <c r="K388" s="20" t="str">
        <f>IF('S.D. Paste sheet'!K388="","",'S.D. Paste sheet'!K388)</f>
        <v/>
      </c>
      <c r="L388" s="20" t="str">
        <f>IF('S.D. Paste sheet'!L388="","",'S.D. Paste sheet'!L388)</f>
        <v/>
      </c>
      <c r="M388" s="20" t="str">
        <f>IF('S.D. Paste sheet'!M388="","",'S.D. Paste sheet'!M388)</f>
        <v/>
      </c>
      <c r="N388" s="20" t="str">
        <f>IF('S.D. Paste sheet'!N388="","",'S.D. Paste sheet'!N388)</f>
        <v/>
      </c>
      <c r="O388" s="20" t="str">
        <f>IF('S.D. Paste sheet'!O388="","",'S.D. Paste sheet'!O388)</f>
        <v/>
      </c>
      <c r="P388" s="20" t="str">
        <f>IF('S.D. Paste sheet'!P388="","",'S.D. Paste sheet'!P388)</f>
        <v/>
      </c>
      <c r="Q388" s="20" t="str">
        <f>IF('S.D. Paste sheet'!Q388="","",'S.D. Paste sheet'!Q388)</f>
        <v/>
      </c>
      <c r="R388" s="20" t="str">
        <f>IF('S.D. Paste sheet'!R388="","",'S.D. Paste sheet'!R388)</f>
        <v/>
      </c>
      <c r="S388" s="20" t="str">
        <f>IF('S.D. Paste sheet'!S388="","",'S.D. Paste sheet'!S388)</f>
        <v/>
      </c>
      <c r="T388" s="20" t="str">
        <f>IF('S.D. Paste sheet'!T388="","",'S.D. Paste sheet'!T388)</f>
        <v/>
      </c>
      <c r="U388" s="20" t="str">
        <f>IF('S.D. Paste sheet'!U388="","",'S.D. Paste sheet'!U388)</f>
        <v/>
      </c>
      <c r="V388" s="20" t="str">
        <f>IF('S.D. Paste sheet'!V388="","",'S.D. Paste sheet'!V388)</f>
        <v/>
      </c>
      <c r="W388" s="20" t="str">
        <f>IF('S.D. Paste sheet'!W388="","",'S.D. Paste sheet'!W388)</f>
        <v/>
      </c>
      <c r="X388" s="20" t="str">
        <f>IF('S.D. Paste sheet'!X388="","",'S.D. Paste sheet'!X388)</f>
        <v/>
      </c>
      <c r="Y388" s="20" t="str">
        <f>IF('S.D. Paste sheet'!Y388="","",'S.D. Paste sheet'!Y388)</f>
        <v/>
      </c>
      <c r="Z388" s="20" t="str">
        <f>IF('S.D. Paste sheet'!Z388="","",'S.D. Paste sheet'!Z388)</f>
        <v/>
      </c>
      <c r="AA388" s="20" t="str">
        <f>IF('S.D. Paste sheet'!AA388="","",'S.D. Paste sheet'!AA388)</f>
        <v/>
      </c>
      <c r="AB388" s="20" t="str">
        <f>IF('S.D. Paste sheet'!AB388="","",'S.D. Paste sheet'!AB388)</f>
        <v/>
      </c>
      <c r="AC388" s="20" t="str">
        <f>IF('S.D. Paste sheet'!AC388="","",'S.D. Paste sheet'!AC388)</f>
        <v/>
      </c>
      <c r="AD388" s="20" t="str">
        <f>IF('S.D. Paste sheet'!AD388="","",'S.D. Paste sheet'!AD388)</f>
        <v/>
      </c>
      <c r="AE388" s="28"/>
      <c r="AF388" t="str">
        <f>IF(AK388="","",IF(AK388&gt;0,COUNT($AG$2:AG388),""))</f>
        <v/>
      </c>
      <c r="AG388" s="25" t="str">
        <f t="shared" si="195"/>
        <v/>
      </c>
      <c r="AH388" s="25" t="str">
        <f t="shared" si="196"/>
        <v/>
      </c>
      <c r="AI388" s="25" t="str">
        <f t="shared" si="197"/>
        <v/>
      </c>
      <c r="AJ388" s="25" t="str">
        <f t="shared" si="198"/>
        <v/>
      </c>
      <c r="AK388" s="25" t="str">
        <f t="shared" si="199"/>
        <v/>
      </c>
      <c r="AL388" s="25" t="str">
        <f t="shared" si="200"/>
        <v/>
      </c>
      <c r="AM388" s="25" t="str">
        <f t="shared" si="201"/>
        <v/>
      </c>
      <c r="AN388" s="25" t="str">
        <f t="shared" si="202"/>
        <v/>
      </c>
      <c r="AO388" s="25" t="str">
        <f t="shared" si="203"/>
        <v/>
      </c>
      <c r="AP388" s="25" t="str">
        <f t="shared" si="204"/>
        <v/>
      </c>
      <c r="AQ388" s="25" t="str">
        <f t="shared" si="205"/>
        <v/>
      </c>
      <c r="AR388" s="25" t="str">
        <f t="shared" si="206"/>
        <v/>
      </c>
      <c r="AS388" s="25" t="str">
        <f t="shared" si="207"/>
        <v/>
      </c>
      <c r="AT388" s="25" t="str">
        <f t="shared" si="208"/>
        <v/>
      </c>
      <c r="AU388" s="25" t="str">
        <f t="shared" si="209"/>
        <v/>
      </c>
      <c r="AV388" s="25" t="str">
        <f t="shared" si="210"/>
        <v/>
      </c>
      <c r="AX388" t="str">
        <f>IF(BC388="","",IF(BC388&gt;0,COUNT($AY$2:AY388),""))</f>
        <v/>
      </c>
      <c r="AY388" s="25" t="str">
        <f t="shared" si="211"/>
        <v/>
      </c>
      <c r="AZ388" s="25" t="str">
        <f t="shared" si="212"/>
        <v/>
      </c>
      <c r="BA388" s="25" t="str">
        <f t="shared" si="213"/>
        <v/>
      </c>
      <c r="BB388" s="25" t="str">
        <f t="shared" si="214"/>
        <v/>
      </c>
      <c r="BC388" s="25" t="str">
        <f t="shared" si="215"/>
        <v/>
      </c>
      <c r="BD388" s="25" t="str">
        <f t="shared" si="216"/>
        <v/>
      </c>
      <c r="BE388" s="25" t="str">
        <f t="shared" si="217"/>
        <v/>
      </c>
      <c r="BF388" s="25" t="str">
        <f t="shared" si="218"/>
        <v/>
      </c>
      <c r="BG388" s="25" t="str">
        <f t="shared" si="219"/>
        <v/>
      </c>
      <c r="BH388" s="25" t="str">
        <f t="shared" si="220"/>
        <v/>
      </c>
      <c r="BI388" s="25" t="str">
        <f t="shared" si="221"/>
        <v/>
      </c>
      <c r="BJ388" s="25" t="str">
        <f t="shared" si="222"/>
        <v/>
      </c>
      <c r="BK388" s="25" t="str">
        <f t="shared" si="223"/>
        <v/>
      </c>
      <c r="BL388" s="25" t="str">
        <f t="shared" si="224"/>
        <v/>
      </c>
      <c r="BM388" s="25" t="str">
        <f t="shared" si="225"/>
        <v/>
      </c>
      <c r="BN388" s="25" t="str">
        <f t="shared" si="226"/>
        <v/>
      </c>
    </row>
    <row r="389" spans="1:66" x14ac:dyDescent="0.25">
      <c r="A389" s="20" t="str">
        <f>IF('S.D. Paste sheet'!A389="","",'S.D. Paste sheet'!A389)</f>
        <v/>
      </c>
      <c r="B389" s="20" t="str">
        <f>IF('S.D. Paste sheet'!B389="","",'S.D. Paste sheet'!B389)</f>
        <v/>
      </c>
      <c r="C389" s="20" t="str">
        <f>IF('S.D. Paste sheet'!C389="","",'S.D. Paste sheet'!C389)</f>
        <v/>
      </c>
      <c r="D389" s="20" t="str">
        <f>IF('S.D. Paste sheet'!D389="","",'S.D. Paste sheet'!D389)</f>
        <v/>
      </c>
      <c r="E389" s="20" t="str">
        <f>IF('S.D. Paste sheet'!E389="","",UPPER('S.D. Paste sheet'!E389))</f>
        <v/>
      </c>
      <c r="F389" s="20" t="str">
        <f>IF('S.D. Paste sheet'!F389="","",'S.D. Paste sheet'!F389)</f>
        <v/>
      </c>
      <c r="G389" s="20" t="str">
        <f>IF('S.D. Paste sheet'!G389="","",UPPER('S.D. Paste sheet'!G389))</f>
        <v/>
      </c>
      <c r="H389" s="20" t="str">
        <f>IF('S.D. Paste sheet'!H389="","",UPPER('S.D. Paste sheet'!H389))</f>
        <v/>
      </c>
      <c r="I389" s="20" t="str">
        <f>IF('S.D. Paste sheet'!I389="","",'S.D. Paste sheet'!I389)</f>
        <v/>
      </c>
      <c r="J389" s="20" t="str">
        <f>IF('S.D. Paste sheet'!J389="","",'S.D. Paste sheet'!J389)</f>
        <v/>
      </c>
      <c r="K389" s="20" t="str">
        <f>IF('S.D. Paste sheet'!K389="","",'S.D. Paste sheet'!K389)</f>
        <v/>
      </c>
      <c r="L389" s="20" t="str">
        <f>IF('S.D. Paste sheet'!L389="","",'S.D. Paste sheet'!L389)</f>
        <v/>
      </c>
      <c r="M389" s="20" t="str">
        <f>IF('S.D. Paste sheet'!M389="","",'S.D. Paste sheet'!M389)</f>
        <v/>
      </c>
      <c r="N389" s="20" t="str">
        <f>IF('S.D. Paste sheet'!N389="","",'S.D. Paste sheet'!N389)</f>
        <v/>
      </c>
      <c r="O389" s="20" t="str">
        <f>IF('S.D. Paste sheet'!O389="","",'S.D. Paste sheet'!O389)</f>
        <v/>
      </c>
      <c r="P389" s="20" t="str">
        <f>IF('S.D. Paste sheet'!P389="","",'S.D. Paste sheet'!P389)</f>
        <v/>
      </c>
      <c r="Q389" s="20" t="str">
        <f>IF('S.D. Paste sheet'!Q389="","",'S.D. Paste sheet'!Q389)</f>
        <v/>
      </c>
      <c r="R389" s="20" t="str">
        <f>IF('S.D. Paste sheet'!R389="","",'S.D. Paste sheet'!R389)</f>
        <v/>
      </c>
      <c r="S389" s="20" t="str">
        <f>IF('S.D. Paste sheet'!S389="","",'S.D. Paste sheet'!S389)</f>
        <v/>
      </c>
      <c r="T389" s="20" t="str">
        <f>IF('S.D. Paste sheet'!T389="","",'S.D. Paste sheet'!T389)</f>
        <v/>
      </c>
      <c r="U389" s="20" t="str">
        <f>IF('S.D. Paste sheet'!U389="","",'S.D. Paste sheet'!U389)</f>
        <v/>
      </c>
      <c r="V389" s="20" t="str">
        <f>IF('S.D. Paste sheet'!V389="","",'S.D. Paste sheet'!V389)</f>
        <v/>
      </c>
      <c r="W389" s="20" t="str">
        <f>IF('S.D. Paste sheet'!W389="","",'S.D. Paste sheet'!W389)</f>
        <v/>
      </c>
      <c r="X389" s="20" t="str">
        <f>IF('S.D. Paste sheet'!X389="","",'S.D. Paste sheet'!X389)</f>
        <v/>
      </c>
      <c r="Y389" s="20" t="str">
        <f>IF('S.D. Paste sheet'!Y389="","",'S.D. Paste sheet'!Y389)</f>
        <v/>
      </c>
      <c r="Z389" s="20" t="str">
        <f>IF('S.D. Paste sheet'!Z389="","",'S.D. Paste sheet'!Z389)</f>
        <v/>
      </c>
      <c r="AA389" s="20" t="str">
        <f>IF('S.D. Paste sheet'!AA389="","",'S.D. Paste sheet'!AA389)</f>
        <v/>
      </c>
      <c r="AB389" s="20" t="str">
        <f>IF('S.D. Paste sheet'!AB389="","",'S.D. Paste sheet'!AB389)</f>
        <v/>
      </c>
      <c r="AC389" s="20" t="str">
        <f>IF('S.D. Paste sheet'!AC389="","",'S.D. Paste sheet'!AC389)</f>
        <v/>
      </c>
      <c r="AD389" s="20" t="str">
        <f>IF('S.D. Paste sheet'!AD389="","",'S.D. Paste sheet'!AD389)</f>
        <v/>
      </c>
      <c r="AE389" s="28"/>
      <c r="AF389" t="str">
        <f>IF(AK389="","",IF(AK389&gt;0,COUNT($AG$2:AG389),""))</f>
        <v/>
      </c>
      <c r="AG389" s="25" t="str">
        <f t="shared" si="195"/>
        <v/>
      </c>
      <c r="AH389" s="25" t="str">
        <f t="shared" si="196"/>
        <v/>
      </c>
      <c r="AI389" s="25" t="str">
        <f t="shared" si="197"/>
        <v/>
      </c>
      <c r="AJ389" s="25" t="str">
        <f t="shared" si="198"/>
        <v/>
      </c>
      <c r="AK389" s="25" t="str">
        <f t="shared" si="199"/>
        <v/>
      </c>
      <c r="AL389" s="25" t="str">
        <f t="shared" si="200"/>
        <v/>
      </c>
      <c r="AM389" s="25" t="str">
        <f t="shared" si="201"/>
        <v/>
      </c>
      <c r="AN389" s="25" t="str">
        <f t="shared" si="202"/>
        <v/>
      </c>
      <c r="AO389" s="25" t="str">
        <f t="shared" si="203"/>
        <v/>
      </c>
      <c r="AP389" s="25" t="str">
        <f t="shared" si="204"/>
        <v/>
      </c>
      <c r="AQ389" s="25" t="str">
        <f t="shared" si="205"/>
        <v/>
      </c>
      <c r="AR389" s="25" t="str">
        <f t="shared" si="206"/>
        <v/>
      </c>
      <c r="AS389" s="25" t="str">
        <f t="shared" si="207"/>
        <v/>
      </c>
      <c r="AT389" s="25" t="str">
        <f t="shared" si="208"/>
        <v/>
      </c>
      <c r="AU389" s="25" t="str">
        <f t="shared" si="209"/>
        <v/>
      </c>
      <c r="AV389" s="25" t="str">
        <f t="shared" si="210"/>
        <v/>
      </c>
      <c r="AX389" t="str">
        <f>IF(BC389="","",IF(BC389&gt;0,COUNT($AY$2:AY389),""))</f>
        <v/>
      </c>
      <c r="AY389" s="25" t="str">
        <f t="shared" si="211"/>
        <v/>
      </c>
      <c r="AZ389" s="25" t="str">
        <f t="shared" si="212"/>
        <v/>
      </c>
      <c r="BA389" s="25" t="str">
        <f t="shared" si="213"/>
        <v/>
      </c>
      <c r="BB389" s="25" t="str">
        <f t="shared" si="214"/>
        <v/>
      </c>
      <c r="BC389" s="25" t="str">
        <f t="shared" si="215"/>
        <v/>
      </c>
      <c r="BD389" s="25" t="str">
        <f t="shared" si="216"/>
        <v/>
      </c>
      <c r="BE389" s="25" t="str">
        <f t="shared" si="217"/>
        <v/>
      </c>
      <c r="BF389" s="25" t="str">
        <f t="shared" si="218"/>
        <v/>
      </c>
      <c r="BG389" s="25" t="str">
        <f t="shared" si="219"/>
        <v/>
      </c>
      <c r="BH389" s="25" t="str">
        <f t="shared" si="220"/>
        <v/>
      </c>
      <c r="BI389" s="25" t="str">
        <f t="shared" si="221"/>
        <v/>
      </c>
      <c r="BJ389" s="25" t="str">
        <f t="shared" si="222"/>
        <v/>
      </c>
      <c r="BK389" s="25" t="str">
        <f t="shared" si="223"/>
        <v/>
      </c>
      <c r="BL389" s="25" t="str">
        <f t="shared" si="224"/>
        <v/>
      </c>
      <c r="BM389" s="25" t="str">
        <f t="shared" si="225"/>
        <v/>
      </c>
      <c r="BN389" s="25" t="str">
        <f t="shared" si="226"/>
        <v/>
      </c>
    </row>
    <row r="390" spans="1:66" x14ac:dyDescent="0.25">
      <c r="A390" s="20" t="str">
        <f>IF('S.D. Paste sheet'!A390="","",'S.D. Paste sheet'!A390)</f>
        <v/>
      </c>
      <c r="B390" s="20" t="str">
        <f>IF('S.D. Paste sheet'!B390="","",'S.D. Paste sheet'!B390)</f>
        <v/>
      </c>
      <c r="C390" s="20" t="str">
        <f>IF('S.D. Paste sheet'!C390="","",'S.D. Paste sheet'!C390)</f>
        <v/>
      </c>
      <c r="D390" s="20" t="str">
        <f>IF('S.D. Paste sheet'!D390="","",'S.D. Paste sheet'!D390)</f>
        <v/>
      </c>
      <c r="E390" s="20" t="str">
        <f>IF('S.D. Paste sheet'!E390="","",UPPER('S.D. Paste sheet'!E390))</f>
        <v/>
      </c>
      <c r="F390" s="20" t="str">
        <f>IF('S.D. Paste sheet'!F390="","",'S.D. Paste sheet'!F390)</f>
        <v/>
      </c>
      <c r="G390" s="20" t="str">
        <f>IF('S.D. Paste sheet'!G390="","",UPPER('S.D. Paste sheet'!G390))</f>
        <v/>
      </c>
      <c r="H390" s="20" t="str">
        <f>IF('S.D. Paste sheet'!H390="","",UPPER('S.D. Paste sheet'!H390))</f>
        <v/>
      </c>
      <c r="I390" s="20" t="str">
        <f>IF('S.D. Paste sheet'!I390="","",'S.D. Paste sheet'!I390)</f>
        <v/>
      </c>
      <c r="J390" s="20" t="str">
        <f>IF('S.D. Paste sheet'!J390="","",'S.D. Paste sheet'!J390)</f>
        <v/>
      </c>
      <c r="K390" s="20" t="str">
        <f>IF('S.D. Paste sheet'!K390="","",'S.D. Paste sheet'!K390)</f>
        <v/>
      </c>
      <c r="L390" s="20" t="str">
        <f>IF('S.D. Paste sheet'!L390="","",'S.D. Paste sheet'!L390)</f>
        <v/>
      </c>
      <c r="M390" s="20" t="str">
        <f>IF('S.D. Paste sheet'!M390="","",'S.D. Paste sheet'!M390)</f>
        <v/>
      </c>
      <c r="N390" s="20" t="str">
        <f>IF('S.D. Paste sheet'!N390="","",'S.D. Paste sheet'!N390)</f>
        <v/>
      </c>
      <c r="O390" s="20" t="str">
        <f>IF('S.D. Paste sheet'!O390="","",'S.D. Paste sheet'!O390)</f>
        <v/>
      </c>
      <c r="P390" s="20" t="str">
        <f>IF('S.D. Paste sheet'!P390="","",'S.D. Paste sheet'!P390)</f>
        <v/>
      </c>
      <c r="Q390" s="20" t="str">
        <f>IF('S.D. Paste sheet'!Q390="","",'S.D. Paste sheet'!Q390)</f>
        <v/>
      </c>
      <c r="R390" s="20" t="str">
        <f>IF('S.D. Paste sheet'!R390="","",'S.D. Paste sheet'!R390)</f>
        <v/>
      </c>
      <c r="S390" s="20" t="str">
        <f>IF('S.D. Paste sheet'!S390="","",'S.D. Paste sheet'!S390)</f>
        <v/>
      </c>
      <c r="T390" s="20" t="str">
        <f>IF('S.D. Paste sheet'!T390="","",'S.D. Paste sheet'!T390)</f>
        <v/>
      </c>
      <c r="U390" s="20" t="str">
        <f>IF('S.D. Paste sheet'!U390="","",'S.D. Paste sheet'!U390)</f>
        <v/>
      </c>
      <c r="V390" s="20" t="str">
        <f>IF('S.D. Paste sheet'!V390="","",'S.D. Paste sheet'!V390)</f>
        <v/>
      </c>
      <c r="W390" s="20" t="str">
        <f>IF('S.D. Paste sheet'!W390="","",'S.D. Paste sheet'!W390)</f>
        <v/>
      </c>
      <c r="X390" s="20" t="str">
        <f>IF('S.D. Paste sheet'!X390="","",'S.D. Paste sheet'!X390)</f>
        <v/>
      </c>
      <c r="Y390" s="20" t="str">
        <f>IF('S.D. Paste sheet'!Y390="","",'S.D. Paste sheet'!Y390)</f>
        <v/>
      </c>
      <c r="Z390" s="20" t="str">
        <f>IF('S.D. Paste sheet'!Z390="","",'S.D. Paste sheet'!Z390)</f>
        <v/>
      </c>
      <c r="AA390" s="20" t="str">
        <f>IF('S.D. Paste sheet'!AA390="","",'S.D. Paste sheet'!AA390)</f>
        <v/>
      </c>
      <c r="AB390" s="20" t="str">
        <f>IF('S.D. Paste sheet'!AB390="","",'S.D. Paste sheet'!AB390)</f>
        <v/>
      </c>
      <c r="AC390" s="20" t="str">
        <f>IF('S.D. Paste sheet'!AC390="","",'S.D. Paste sheet'!AC390)</f>
        <v/>
      </c>
      <c r="AD390" s="20" t="str">
        <f>IF('S.D. Paste sheet'!AD390="","",'S.D. Paste sheet'!AD390)</f>
        <v/>
      </c>
      <c r="AE390" s="28"/>
      <c r="AF390" t="str">
        <f>IF(AK390="","",IF(AK390&gt;0,COUNT($AG$2:AG390),""))</f>
        <v/>
      </c>
      <c r="AG390" s="25" t="str">
        <f t="shared" si="195"/>
        <v/>
      </c>
      <c r="AH390" s="25" t="str">
        <f t="shared" si="196"/>
        <v/>
      </c>
      <c r="AI390" s="25" t="str">
        <f t="shared" si="197"/>
        <v/>
      </c>
      <c r="AJ390" s="25" t="str">
        <f t="shared" si="198"/>
        <v/>
      </c>
      <c r="AK390" s="25" t="str">
        <f t="shared" si="199"/>
        <v/>
      </c>
      <c r="AL390" s="25" t="str">
        <f t="shared" si="200"/>
        <v/>
      </c>
      <c r="AM390" s="25" t="str">
        <f t="shared" si="201"/>
        <v/>
      </c>
      <c r="AN390" s="25" t="str">
        <f t="shared" si="202"/>
        <v/>
      </c>
      <c r="AO390" s="25" t="str">
        <f t="shared" si="203"/>
        <v/>
      </c>
      <c r="AP390" s="25" t="str">
        <f t="shared" si="204"/>
        <v/>
      </c>
      <c r="AQ390" s="25" t="str">
        <f t="shared" si="205"/>
        <v/>
      </c>
      <c r="AR390" s="25" t="str">
        <f t="shared" si="206"/>
        <v/>
      </c>
      <c r="AS390" s="25" t="str">
        <f t="shared" si="207"/>
        <v/>
      </c>
      <c r="AT390" s="25" t="str">
        <f t="shared" si="208"/>
        <v/>
      </c>
      <c r="AU390" s="25" t="str">
        <f t="shared" si="209"/>
        <v/>
      </c>
      <c r="AV390" s="25" t="str">
        <f t="shared" si="210"/>
        <v/>
      </c>
      <c r="AX390" t="str">
        <f>IF(BC390="","",IF(BC390&gt;0,COUNT($AY$2:AY390),""))</f>
        <v/>
      </c>
      <c r="AY390" s="25" t="str">
        <f t="shared" si="211"/>
        <v/>
      </c>
      <c r="AZ390" s="25" t="str">
        <f t="shared" si="212"/>
        <v/>
      </c>
      <c r="BA390" s="25" t="str">
        <f t="shared" si="213"/>
        <v/>
      </c>
      <c r="BB390" s="25" t="str">
        <f t="shared" si="214"/>
        <v/>
      </c>
      <c r="BC390" s="25" t="str">
        <f t="shared" si="215"/>
        <v/>
      </c>
      <c r="BD390" s="25" t="str">
        <f t="shared" si="216"/>
        <v/>
      </c>
      <c r="BE390" s="25" t="str">
        <f t="shared" si="217"/>
        <v/>
      </c>
      <c r="BF390" s="25" t="str">
        <f t="shared" si="218"/>
        <v/>
      </c>
      <c r="BG390" s="25" t="str">
        <f t="shared" si="219"/>
        <v/>
      </c>
      <c r="BH390" s="25" t="str">
        <f t="shared" si="220"/>
        <v/>
      </c>
      <c r="BI390" s="25" t="str">
        <f t="shared" si="221"/>
        <v/>
      </c>
      <c r="BJ390" s="25" t="str">
        <f t="shared" si="222"/>
        <v/>
      </c>
      <c r="BK390" s="25" t="str">
        <f t="shared" si="223"/>
        <v/>
      </c>
      <c r="BL390" s="25" t="str">
        <f t="shared" si="224"/>
        <v/>
      </c>
      <c r="BM390" s="25" t="str">
        <f t="shared" si="225"/>
        <v/>
      </c>
      <c r="BN390" s="25" t="str">
        <f t="shared" si="226"/>
        <v/>
      </c>
    </row>
    <row r="391" spans="1:66" x14ac:dyDescent="0.25">
      <c r="A391" s="20" t="str">
        <f>IF('S.D. Paste sheet'!A391="","",'S.D. Paste sheet'!A391)</f>
        <v/>
      </c>
      <c r="B391" s="20" t="str">
        <f>IF('S.D. Paste sheet'!B391="","",'S.D. Paste sheet'!B391)</f>
        <v/>
      </c>
      <c r="C391" s="20" t="str">
        <f>IF('S.D. Paste sheet'!C391="","",'S.D. Paste sheet'!C391)</f>
        <v/>
      </c>
      <c r="D391" s="20" t="str">
        <f>IF('S.D. Paste sheet'!D391="","",'S.D. Paste sheet'!D391)</f>
        <v/>
      </c>
      <c r="E391" s="20" t="str">
        <f>IF('S.D. Paste sheet'!E391="","",UPPER('S.D. Paste sheet'!E391))</f>
        <v/>
      </c>
      <c r="F391" s="20" t="str">
        <f>IF('S.D. Paste sheet'!F391="","",'S.D. Paste sheet'!F391)</f>
        <v/>
      </c>
      <c r="G391" s="20" t="str">
        <f>IF('S.D. Paste sheet'!G391="","",UPPER('S.D. Paste sheet'!G391))</f>
        <v/>
      </c>
      <c r="H391" s="20" t="str">
        <f>IF('S.D. Paste sheet'!H391="","",UPPER('S.D. Paste sheet'!H391))</f>
        <v/>
      </c>
      <c r="I391" s="20" t="str">
        <f>IF('S.D. Paste sheet'!I391="","",'S.D. Paste sheet'!I391)</f>
        <v/>
      </c>
      <c r="J391" s="20" t="str">
        <f>IF('S.D. Paste sheet'!J391="","",'S.D. Paste sheet'!J391)</f>
        <v/>
      </c>
      <c r="K391" s="20" t="str">
        <f>IF('S.D. Paste sheet'!K391="","",'S.D. Paste sheet'!K391)</f>
        <v/>
      </c>
      <c r="L391" s="20" t="str">
        <f>IF('S.D. Paste sheet'!L391="","",'S.D. Paste sheet'!L391)</f>
        <v/>
      </c>
      <c r="M391" s="20" t="str">
        <f>IF('S.D. Paste sheet'!M391="","",'S.D. Paste sheet'!M391)</f>
        <v/>
      </c>
      <c r="N391" s="20" t="str">
        <f>IF('S.D. Paste sheet'!N391="","",'S.D. Paste sheet'!N391)</f>
        <v/>
      </c>
      <c r="O391" s="20" t="str">
        <f>IF('S.D. Paste sheet'!O391="","",'S.D. Paste sheet'!O391)</f>
        <v/>
      </c>
      <c r="P391" s="20" t="str">
        <f>IF('S.D. Paste sheet'!P391="","",'S.D. Paste sheet'!P391)</f>
        <v/>
      </c>
      <c r="Q391" s="20" t="str">
        <f>IF('S.D. Paste sheet'!Q391="","",'S.D. Paste sheet'!Q391)</f>
        <v/>
      </c>
      <c r="R391" s="20" t="str">
        <f>IF('S.D. Paste sheet'!R391="","",'S.D. Paste sheet'!R391)</f>
        <v/>
      </c>
      <c r="S391" s="20" t="str">
        <f>IF('S.D. Paste sheet'!S391="","",'S.D. Paste sheet'!S391)</f>
        <v/>
      </c>
      <c r="T391" s="20" t="str">
        <f>IF('S.D. Paste sheet'!T391="","",'S.D. Paste sheet'!T391)</f>
        <v/>
      </c>
      <c r="U391" s="20" t="str">
        <f>IF('S.D. Paste sheet'!U391="","",'S.D. Paste sheet'!U391)</f>
        <v/>
      </c>
      <c r="V391" s="20" t="str">
        <f>IF('S.D. Paste sheet'!V391="","",'S.D. Paste sheet'!V391)</f>
        <v/>
      </c>
      <c r="W391" s="20" t="str">
        <f>IF('S.D. Paste sheet'!W391="","",'S.D. Paste sheet'!W391)</f>
        <v/>
      </c>
      <c r="X391" s="20" t="str">
        <f>IF('S.D. Paste sheet'!X391="","",'S.D. Paste sheet'!X391)</f>
        <v/>
      </c>
      <c r="Y391" s="20" t="str">
        <f>IF('S.D. Paste sheet'!Y391="","",'S.D. Paste sheet'!Y391)</f>
        <v/>
      </c>
      <c r="Z391" s="20" t="str">
        <f>IF('S.D. Paste sheet'!Z391="","",'S.D. Paste sheet'!Z391)</f>
        <v/>
      </c>
      <c r="AA391" s="20" t="str">
        <f>IF('S.D. Paste sheet'!AA391="","",'S.D. Paste sheet'!AA391)</f>
        <v/>
      </c>
      <c r="AB391" s="20" t="str">
        <f>IF('S.D. Paste sheet'!AB391="","",'S.D. Paste sheet'!AB391)</f>
        <v/>
      </c>
      <c r="AC391" s="20" t="str">
        <f>IF('S.D. Paste sheet'!AC391="","",'S.D. Paste sheet'!AC391)</f>
        <v/>
      </c>
      <c r="AD391" s="20" t="str">
        <f>IF('S.D. Paste sheet'!AD391="","",'S.D. Paste sheet'!AD391)</f>
        <v/>
      </c>
      <c r="AE391" s="28"/>
      <c r="AF391" t="str">
        <f>IF(AK391="","",IF(AK391&gt;0,COUNT($AG$2:AG391),""))</f>
        <v/>
      </c>
      <c r="AG391" s="25" t="str">
        <f t="shared" si="195"/>
        <v/>
      </c>
      <c r="AH391" s="25" t="str">
        <f t="shared" si="196"/>
        <v/>
      </c>
      <c r="AI391" s="25" t="str">
        <f t="shared" si="197"/>
        <v/>
      </c>
      <c r="AJ391" s="25" t="str">
        <f t="shared" si="198"/>
        <v/>
      </c>
      <c r="AK391" s="25" t="str">
        <f t="shared" si="199"/>
        <v/>
      </c>
      <c r="AL391" s="25" t="str">
        <f t="shared" si="200"/>
        <v/>
      </c>
      <c r="AM391" s="25" t="str">
        <f t="shared" si="201"/>
        <v/>
      </c>
      <c r="AN391" s="25" t="str">
        <f t="shared" si="202"/>
        <v/>
      </c>
      <c r="AO391" s="25" t="str">
        <f t="shared" si="203"/>
        <v/>
      </c>
      <c r="AP391" s="25" t="str">
        <f t="shared" si="204"/>
        <v/>
      </c>
      <c r="AQ391" s="25" t="str">
        <f t="shared" si="205"/>
        <v/>
      </c>
      <c r="AR391" s="25" t="str">
        <f t="shared" si="206"/>
        <v/>
      </c>
      <c r="AS391" s="25" t="str">
        <f t="shared" si="207"/>
        <v/>
      </c>
      <c r="AT391" s="25" t="str">
        <f t="shared" si="208"/>
        <v/>
      </c>
      <c r="AU391" s="25" t="str">
        <f t="shared" si="209"/>
        <v/>
      </c>
      <c r="AV391" s="25" t="str">
        <f t="shared" si="210"/>
        <v/>
      </c>
      <c r="AX391" t="str">
        <f>IF(BC391="","",IF(BC391&gt;0,COUNT($AY$2:AY391),""))</f>
        <v/>
      </c>
      <c r="AY391" s="25" t="str">
        <f t="shared" si="211"/>
        <v/>
      </c>
      <c r="AZ391" s="25" t="str">
        <f t="shared" si="212"/>
        <v/>
      </c>
      <c r="BA391" s="25" t="str">
        <f t="shared" si="213"/>
        <v/>
      </c>
      <c r="BB391" s="25" t="str">
        <f t="shared" si="214"/>
        <v/>
      </c>
      <c r="BC391" s="25" t="str">
        <f t="shared" si="215"/>
        <v/>
      </c>
      <c r="BD391" s="25" t="str">
        <f t="shared" si="216"/>
        <v/>
      </c>
      <c r="BE391" s="25" t="str">
        <f t="shared" si="217"/>
        <v/>
      </c>
      <c r="BF391" s="25" t="str">
        <f t="shared" si="218"/>
        <v/>
      </c>
      <c r="BG391" s="25" t="str">
        <f t="shared" si="219"/>
        <v/>
      </c>
      <c r="BH391" s="25" t="str">
        <f t="shared" si="220"/>
        <v/>
      </c>
      <c r="BI391" s="25" t="str">
        <f t="shared" si="221"/>
        <v/>
      </c>
      <c r="BJ391" s="25" t="str">
        <f t="shared" si="222"/>
        <v/>
      </c>
      <c r="BK391" s="25" t="str">
        <f t="shared" si="223"/>
        <v/>
      </c>
      <c r="BL391" s="25" t="str">
        <f t="shared" si="224"/>
        <v/>
      </c>
      <c r="BM391" s="25" t="str">
        <f t="shared" si="225"/>
        <v/>
      </c>
      <c r="BN391" s="25" t="str">
        <f t="shared" si="226"/>
        <v/>
      </c>
    </row>
    <row r="392" spans="1:66" x14ac:dyDescent="0.25">
      <c r="A392" s="20" t="str">
        <f>IF('S.D. Paste sheet'!A392="","",'S.D. Paste sheet'!A392)</f>
        <v/>
      </c>
      <c r="B392" s="20" t="str">
        <f>IF('S.D. Paste sheet'!B392="","",'S.D. Paste sheet'!B392)</f>
        <v/>
      </c>
      <c r="C392" s="20" t="str">
        <f>IF('S.D. Paste sheet'!C392="","",'S.D. Paste sheet'!C392)</f>
        <v/>
      </c>
      <c r="D392" s="20" t="str">
        <f>IF('S.D. Paste sheet'!D392="","",'S.D. Paste sheet'!D392)</f>
        <v/>
      </c>
      <c r="E392" s="20" t="str">
        <f>IF('S.D. Paste sheet'!E392="","",UPPER('S.D. Paste sheet'!E392))</f>
        <v/>
      </c>
      <c r="F392" s="20" t="str">
        <f>IF('S.D. Paste sheet'!F392="","",'S.D. Paste sheet'!F392)</f>
        <v/>
      </c>
      <c r="G392" s="20" t="str">
        <f>IF('S.D. Paste sheet'!G392="","",UPPER('S.D. Paste sheet'!G392))</f>
        <v/>
      </c>
      <c r="H392" s="20" t="str">
        <f>IF('S.D. Paste sheet'!H392="","",UPPER('S.D. Paste sheet'!H392))</f>
        <v/>
      </c>
      <c r="I392" s="20" t="str">
        <f>IF('S.D. Paste sheet'!I392="","",'S.D. Paste sheet'!I392)</f>
        <v/>
      </c>
      <c r="J392" s="20" t="str">
        <f>IF('S.D. Paste sheet'!J392="","",'S.D. Paste sheet'!J392)</f>
        <v/>
      </c>
      <c r="K392" s="20" t="str">
        <f>IF('S.D. Paste sheet'!K392="","",'S.D. Paste sheet'!K392)</f>
        <v/>
      </c>
      <c r="L392" s="20" t="str">
        <f>IF('S.D. Paste sheet'!L392="","",'S.D. Paste sheet'!L392)</f>
        <v/>
      </c>
      <c r="M392" s="20" t="str">
        <f>IF('S.D. Paste sheet'!M392="","",'S.D. Paste sheet'!M392)</f>
        <v/>
      </c>
      <c r="N392" s="20" t="str">
        <f>IF('S.D. Paste sheet'!N392="","",'S.D. Paste sheet'!N392)</f>
        <v/>
      </c>
      <c r="O392" s="20" t="str">
        <f>IF('S.D. Paste sheet'!O392="","",'S.D. Paste sheet'!O392)</f>
        <v/>
      </c>
      <c r="P392" s="20" t="str">
        <f>IF('S.D. Paste sheet'!P392="","",'S.D. Paste sheet'!P392)</f>
        <v/>
      </c>
      <c r="Q392" s="20" t="str">
        <f>IF('S.D. Paste sheet'!Q392="","",'S.D. Paste sheet'!Q392)</f>
        <v/>
      </c>
      <c r="R392" s="20" t="str">
        <f>IF('S.D. Paste sheet'!R392="","",'S.D. Paste sheet'!R392)</f>
        <v/>
      </c>
      <c r="S392" s="20" t="str">
        <f>IF('S.D. Paste sheet'!S392="","",'S.D. Paste sheet'!S392)</f>
        <v/>
      </c>
      <c r="T392" s="20" t="str">
        <f>IF('S.D. Paste sheet'!T392="","",'S.D. Paste sheet'!T392)</f>
        <v/>
      </c>
      <c r="U392" s="20" t="str">
        <f>IF('S.D. Paste sheet'!U392="","",'S.D. Paste sheet'!U392)</f>
        <v/>
      </c>
      <c r="V392" s="20" t="str">
        <f>IF('S.D. Paste sheet'!V392="","",'S.D. Paste sheet'!V392)</f>
        <v/>
      </c>
      <c r="W392" s="20" t="str">
        <f>IF('S.D. Paste sheet'!W392="","",'S.D. Paste sheet'!W392)</f>
        <v/>
      </c>
      <c r="X392" s="20" t="str">
        <f>IF('S.D. Paste sheet'!X392="","",'S.D. Paste sheet'!X392)</f>
        <v/>
      </c>
      <c r="Y392" s="20" t="str">
        <f>IF('S.D. Paste sheet'!Y392="","",'S.D. Paste sheet'!Y392)</f>
        <v/>
      </c>
      <c r="Z392" s="20" t="str">
        <f>IF('S.D. Paste sheet'!Z392="","",'S.D. Paste sheet'!Z392)</f>
        <v/>
      </c>
      <c r="AA392" s="20" t="str">
        <f>IF('S.D. Paste sheet'!AA392="","",'S.D. Paste sheet'!AA392)</f>
        <v/>
      </c>
      <c r="AB392" s="20" t="str">
        <f>IF('S.D. Paste sheet'!AB392="","",'S.D. Paste sheet'!AB392)</f>
        <v/>
      </c>
      <c r="AC392" s="20" t="str">
        <f>IF('S.D. Paste sheet'!AC392="","",'S.D. Paste sheet'!AC392)</f>
        <v/>
      </c>
      <c r="AD392" s="20" t="str">
        <f>IF('S.D. Paste sheet'!AD392="","",'S.D. Paste sheet'!AD392)</f>
        <v/>
      </c>
      <c r="AE392" s="28"/>
      <c r="AF392" t="str">
        <f>IF(AK392="","",IF(AK392&gt;0,COUNT($AG$2:AG392),""))</f>
        <v/>
      </c>
      <c r="AG392" s="25" t="str">
        <f t="shared" si="195"/>
        <v/>
      </c>
      <c r="AH392" s="25" t="str">
        <f t="shared" si="196"/>
        <v/>
      </c>
      <c r="AI392" s="25" t="str">
        <f t="shared" si="197"/>
        <v/>
      </c>
      <c r="AJ392" s="25" t="str">
        <f t="shared" si="198"/>
        <v/>
      </c>
      <c r="AK392" s="25" t="str">
        <f t="shared" si="199"/>
        <v/>
      </c>
      <c r="AL392" s="25" t="str">
        <f t="shared" si="200"/>
        <v/>
      </c>
      <c r="AM392" s="25" t="str">
        <f t="shared" si="201"/>
        <v/>
      </c>
      <c r="AN392" s="25" t="str">
        <f t="shared" si="202"/>
        <v/>
      </c>
      <c r="AO392" s="25" t="str">
        <f t="shared" si="203"/>
        <v/>
      </c>
      <c r="AP392" s="25" t="str">
        <f t="shared" si="204"/>
        <v/>
      </c>
      <c r="AQ392" s="25" t="str">
        <f t="shared" si="205"/>
        <v/>
      </c>
      <c r="AR392" s="25" t="str">
        <f t="shared" si="206"/>
        <v/>
      </c>
      <c r="AS392" s="25" t="str">
        <f t="shared" si="207"/>
        <v/>
      </c>
      <c r="AT392" s="25" t="str">
        <f t="shared" si="208"/>
        <v/>
      </c>
      <c r="AU392" s="25" t="str">
        <f t="shared" si="209"/>
        <v/>
      </c>
      <c r="AV392" s="25" t="str">
        <f t="shared" si="210"/>
        <v/>
      </c>
      <c r="AX392" t="str">
        <f>IF(BC392="","",IF(BC392&gt;0,COUNT($AY$2:AY392),""))</f>
        <v/>
      </c>
      <c r="AY392" s="25" t="str">
        <f t="shared" si="211"/>
        <v/>
      </c>
      <c r="AZ392" s="25" t="str">
        <f t="shared" si="212"/>
        <v/>
      </c>
      <c r="BA392" s="25" t="str">
        <f t="shared" si="213"/>
        <v/>
      </c>
      <c r="BB392" s="25" t="str">
        <f t="shared" si="214"/>
        <v/>
      </c>
      <c r="BC392" s="25" t="str">
        <f t="shared" si="215"/>
        <v/>
      </c>
      <c r="BD392" s="25" t="str">
        <f t="shared" si="216"/>
        <v/>
      </c>
      <c r="BE392" s="25" t="str">
        <f t="shared" si="217"/>
        <v/>
      </c>
      <c r="BF392" s="25" t="str">
        <f t="shared" si="218"/>
        <v/>
      </c>
      <c r="BG392" s="25" t="str">
        <f t="shared" si="219"/>
        <v/>
      </c>
      <c r="BH392" s="25" t="str">
        <f t="shared" si="220"/>
        <v/>
      </c>
      <c r="BI392" s="25" t="str">
        <f t="shared" si="221"/>
        <v/>
      </c>
      <c r="BJ392" s="25" t="str">
        <f t="shared" si="222"/>
        <v/>
      </c>
      <c r="BK392" s="25" t="str">
        <f t="shared" si="223"/>
        <v/>
      </c>
      <c r="BL392" s="25" t="str">
        <f t="shared" si="224"/>
        <v/>
      </c>
      <c r="BM392" s="25" t="str">
        <f t="shared" si="225"/>
        <v/>
      </c>
      <c r="BN392" s="25" t="str">
        <f t="shared" si="226"/>
        <v/>
      </c>
    </row>
    <row r="393" spans="1:66" x14ac:dyDescent="0.25">
      <c r="A393" s="20" t="str">
        <f>IF('S.D. Paste sheet'!A393="","",'S.D. Paste sheet'!A393)</f>
        <v/>
      </c>
      <c r="B393" s="20" t="str">
        <f>IF('S.D. Paste sheet'!B393="","",'S.D. Paste sheet'!B393)</f>
        <v/>
      </c>
      <c r="C393" s="20" t="str">
        <f>IF('S.D. Paste sheet'!C393="","",'S.D. Paste sheet'!C393)</f>
        <v/>
      </c>
      <c r="D393" s="20" t="str">
        <f>IF('S.D. Paste sheet'!D393="","",'S.D. Paste sheet'!D393)</f>
        <v/>
      </c>
      <c r="E393" s="20" t="str">
        <f>IF('S.D. Paste sheet'!E393="","",UPPER('S.D. Paste sheet'!E393))</f>
        <v/>
      </c>
      <c r="F393" s="20" t="str">
        <f>IF('S.D. Paste sheet'!F393="","",'S.D. Paste sheet'!F393)</f>
        <v/>
      </c>
      <c r="G393" s="20" t="str">
        <f>IF('S.D. Paste sheet'!G393="","",UPPER('S.D. Paste sheet'!G393))</f>
        <v/>
      </c>
      <c r="H393" s="20" t="str">
        <f>IF('S.D. Paste sheet'!H393="","",UPPER('S.D. Paste sheet'!H393))</f>
        <v/>
      </c>
      <c r="I393" s="20" t="str">
        <f>IF('S.D. Paste sheet'!I393="","",'S.D. Paste sheet'!I393)</f>
        <v/>
      </c>
      <c r="J393" s="20" t="str">
        <f>IF('S.D. Paste sheet'!J393="","",'S.D. Paste sheet'!J393)</f>
        <v/>
      </c>
      <c r="K393" s="20" t="str">
        <f>IF('S.D. Paste sheet'!K393="","",'S.D. Paste sheet'!K393)</f>
        <v/>
      </c>
      <c r="L393" s="20" t="str">
        <f>IF('S.D. Paste sheet'!L393="","",'S.D. Paste sheet'!L393)</f>
        <v/>
      </c>
      <c r="M393" s="20" t="str">
        <f>IF('S.D. Paste sheet'!M393="","",'S.D. Paste sheet'!M393)</f>
        <v/>
      </c>
      <c r="N393" s="20" t="str">
        <f>IF('S.D. Paste sheet'!N393="","",'S.D. Paste sheet'!N393)</f>
        <v/>
      </c>
      <c r="O393" s="20" t="str">
        <f>IF('S.D. Paste sheet'!O393="","",'S.D. Paste sheet'!O393)</f>
        <v/>
      </c>
      <c r="P393" s="20" t="str">
        <f>IF('S.D. Paste sheet'!P393="","",'S.D. Paste sheet'!P393)</f>
        <v/>
      </c>
      <c r="Q393" s="20" t="str">
        <f>IF('S.D. Paste sheet'!Q393="","",'S.D. Paste sheet'!Q393)</f>
        <v/>
      </c>
      <c r="R393" s="20" t="str">
        <f>IF('S.D. Paste sheet'!R393="","",'S.D. Paste sheet'!R393)</f>
        <v/>
      </c>
      <c r="S393" s="20" t="str">
        <f>IF('S.D. Paste sheet'!S393="","",'S.D. Paste sheet'!S393)</f>
        <v/>
      </c>
      <c r="T393" s="20" t="str">
        <f>IF('S.D. Paste sheet'!T393="","",'S.D. Paste sheet'!T393)</f>
        <v/>
      </c>
      <c r="U393" s="20" t="str">
        <f>IF('S.D. Paste sheet'!U393="","",'S.D. Paste sheet'!U393)</f>
        <v/>
      </c>
      <c r="V393" s="20" t="str">
        <f>IF('S.D. Paste sheet'!V393="","",'S.D. Paste sheet'!V393)</f>
        <v/>
      </c>
      <c r="W393" s="20" t="str">
        <f>IF('S.D. Paste sheet'!W393="","",'S.D. Paste sheet'!W393)</f>
        <v/>
      </c>
      <c r="X393" s="20" t="str">
        <f>IF('S.D. Paste sheet'!X393="","",'S.D. Paste sheet'!X393)</f>
        <v/>
      </c>
      <c r="Y393" s="20" t="str">
        <f>IF('S.D. Paste sheet'!Y393="","",'S.D. Paste sheet'!Y393)</f>
        <v/>
      </c>
      <c r="Z393" s="20" t="str">
        <f>IF('S.D. Paste sheet'!Z393="","",'S.D. Paste sheet'!Z393)</f>
        <v/>
      </c>
      <c r="AA393" s="20" t="str">
        <f>IF('S.D. Paste sheet'!AA393="","",'S.D. Paste sheet'!AA393)</f>
        <v/>
      </c>
      <c r="AB393" s="20" t="str">
        <f>IF('S.D. Paste sheet'!AB393="","",'S.D. Paste sheet'!AB393)</f>
        <v/>
      </c>
      <c r="AC393" s="20" t="str">
        <f>IF('S.D. Paste sheet'!AC393="","",'S.D. Paste sheet'!AC393)</f>
        <v/>
      </c>
      <c r="AD393" s="20" t="str">
        <f>IF('S.D. Paste sheet'!AD393="","",'S.D. Paste sheet'!AD393)</f>
        <v/>
      </c>
      <c r="AE393" s="28"/>
      <c r="AF393" t="str">
        <f>IF(AK393="","",IF(AK393&gt;0,COUNT($AG$2:AG393),""))</f>
        <v/>
      </c>
      <c r="AG393" s="25" t="str">
        <f t="shared" si="195"/>
        <v/>
      </c>
      <c r="AH393" s="25" t="str">
        <f t="shared" si="196"/>
        <v/>
      </c>
      <c r="AI393" s="25" t="str">
        <f t="shared" si="197"/>
        <v/>
      </c>
      <c r="AJ393" s="25" t="str">
        <f t="shared" si="198"/>
        <v/>
      </c>
      <c r="AK393" s="25" t="str">
        <f t="shared" si="199"/>
        <v/>
      </c>
      <c r="AL393" s="25" t="str">
        <f t="shared" si="200"/>
        <v/>
      </c>
      <c r="AM393" s="25" t="str">
        <f t="shared" si="201"/>
        <v/>
      </c>
      <c r="AN393" s="25" t="str">
        <f t="shared" si="202"/>
        <v/>
      </c>
      <c r="AO393" s="25" t="str">
        <f t="shared" si="203"/>
        <v/>
      </c>
      <c r="AP393" s="25" t="str">
        <f t="shared" si="204"/>
        <v/>
      </c>
      <c r="AQ393" s="25" t="str">
        <f t="shared" si="205"/>
        <v/>
      </c>
      <c r="AR393" s="25" t="str">
        <f t="shared" si="206"/>
        <v/>
      </c>
      <c r="AS393" s="25" t="str">
        <f t="shared" si="207"/>
        <v/>
      </c>
      <c r="AT393" s="25" t="str">
        <f t="shared" si="208"/>
        <v/>
      </c>
      <c r="AU393" s="25" t="str">
        <f t="shared" si="209"/>
        <v/>
      </c>
      <c r="AV393" s="25" t="str">
        <f t="shared" si="210"/>
        <v/>
      </c>
      <c r="AX393" t="str">
        <f>IF(BC393="","",IF(BC393&gt;0,COUNT($AY$2:AY393),""))</f>
        <v/>
      </c>
      <c r="AY393" s="25" t="str">
        <f t="shared" si="211"/>
        <v/>
      </c>
      <c r="AZ393" s="25" t="str">
        <f t="shared" si="212"/>
        <v/>
      </c>
      <c r="BA393" s="25" t="str">
        <f t="shared" si="213"/>
        <v/>
      </c>
      <c r="BB393" s="25" t="str">
        <f t="shared" si="214"/>
        <v/>
      </c>
      <c r="BC393" s="25" t="str">
        <f t="shared" si="215"/>
        <v/>
      </c>
      <c r="BD393" s="25" t="str">
        <f t="shared" si="216"/>
        <v/>
      </c>
      <c r="BE393" s="25" t="str">
        <f t="shared" si="217"/>
        <v/>
      </c>
      <c r="BF393" s="25" t="str">
        <f t="shared" si="218"/>
        <v/>
      </c>
      <c r="BG393" s="25" t="str">
        <f t="shared" si="219"/>
        <v/>
      </c>
      <c r="BH393" s="25" t="str">
        <f t="shared" si="220"/>
        <v/>
      </c>
      <c r="BI393" s="25" t="str">
        <f t="shared" si="221"/>
        <v/>
      </c>
      <c r="BJ393" s="25" t="str">
        <f t="shared" si="222"/>
        <v/>
      </c>
      <c r="BK393" s="25" t="str">
        <f t="shared" si="223"/>
        <v/>
      </c>
      <c r="BL393" s="25" t="str">
        <f t="shared" si="224"/>
        <v/>
      </c>
      <c r="BM393" s="25" t="str">
        <f t="shared" si="225"/>
        <v/>
      </c>
      <c r="BN393" s="25" t="str">
        <f t="shared" si="226"/>
        <v/>
      </c>
    </row>
    <row r="394" spans="1:66" x14ac:dyDescent="0.25">
      <c r="A394" s="20" t="str">
        <f>IF('S.D. Paste sheet'!A394="","",'S.D. Paste sheet'!A394)</f>
        <v/>
      </c>
      <c r="B394" s="20" t="str">
        <f>IF('S.D. Paste sheet'!B394="","",'S.D. Paste sheet'!B394)</f>
        <v/>
      </c>
      <c r="C394" s="20" t="str">
        <f>IF('S.D. Paste sheet'!C394="","",'S.D. Paste sheet'!C394)</f>
        <v/>
      </c>
      <c r="D394" s="20" t="str">
        <f>IF('S.D. Paste sheet'!D394="","",'S.D. Paste sheet'!D394)</f>
        <v/>
      </c>
      <c r="E394" s="20" t="str">
        <f>IF('S.D. Paste sheet'!E394="","",UPPER('S.D. Paste sheet'!E394))</f>
        <v/>
      </c>
      <c r="F394" s="20" t="str">
        <f>IF('S.D. Paste sheet'!F394="","",'S.D. Paste sheet'!F394)</f>
        <v/>
      </c>
      <c r="G394" s="20" t="str">
        <f>IF('S.D. Paste sheet'!G394="","",UPPER('S.D. Paste sheet'!G394))</f>
        <v/>
      </c>
      <c r="H394" s="20" t="str">
        <f>IF('S.D. Paste sheet'!H394="","",UPPER('S.D. Paste sheet'!H394))</f>
        <v/>
      </c>
      <c r="I394" s="20" t="str">
        <f>IF('S.D. Paste sheet'!I394="","",'S.D. Paste sheet'!I394)</f>
        <v/>
      </c>
      <c r="J394" s="20" t="str">
        <f>IF('S.D. Paste sheet'!J394="","",'S.D. Paste sheet'!J394)</f>
        <v/>
      </c>
      <c r="K394" s="20" t="str">
        <f>IF('S.D. Paste sheet'!K394="","",'S.D. Paste sheet'!K394)</f>
        <v/>
      </c>
      <c r="L394" s="20" t="str">
        <f>IF('S.D. Paste sheet'!L394="","",'S.D. Paste sheet'!L394)</f>
        <v/>
      </c>
      <c r="M394" s="20" t="str">
        <f>IF('S.D. Paste sheet'!M394="","",'S.D. Paste sheet'!M394)</f>
        <v/>
      </c>
      <c r="N394" s="20" t="str">
        <f>IF('S.D. Paste sheet'!N394="","",'S.D. Paste sheet'!N394)</f>
        <v/>
      </c>
      <c r="O394" s="20" t="str">
        <f>IF('S.D. Paste sheet'!O394="","",'S.D. Paste sheet'!O394)</f>
        <v/>
      </c>
      <c r="P394" s="20" t="str">
        <f>IF('S.D. Paste sheet'!P394="","",'S.D. Paste sheet'!P394)</f>
        <v/>
      </c>
      <c r="Q394" s="20" t="str">
        <f>IF('S.D. Paste sheet'!Q394="","",'S.D. Paste sheet'!Q394)</f>
        <v/>
      </c>
      <c r="R394" s="20" t="str">
        <f>IF('S.D. Paste sheet'!R394="","",'S.D. Paste sheet'!R394)</f>
        <v/>
      </c>
      <c r="S394" s="20" t="str">
        <f>IF('S.D. Paste sheet'!S394="","",'S.D. Paste sheet'!S394)</f>
        <v/>
      </c>
      <c r="T394" s="20" t="str">
        <f>IF('S.D. Paste sheet'!T394="","",'S.D. Paste sheet'!T394)</f>
        <v/>
      </c>
      <c r="U394" s="20" t="str">
        <f>IF('S.D. Paste sheet'!U394="","",'S.D. Paste sheet'!U394)</f>
        <v/>
      </c>
      <c r="V394" s="20" t="str">
        <f>IF('S.D. Paste sheet'!V394="","",'S.D. Paste sheet'!V394)</f>
        <v/>
      </c>
      <c r="W394" s="20" t="str">
        <f>IF('S.D. Paste sheet'!W394="","",'S.D. Paste sheet'!W394)</f>
        <v/>
      </c>
      <c r="X394" s="20" t="str">
        <f>IF('S.D. Paste sheet'!X394="","",'S.D. Paste sheet'!X394)</f>
        <v/>
      </c>
      <c r="Y394" s="20" t="str">
        <f>IF('S.D. Paste sheet'!Y394="","",'S.D. Paste sheet'!Y394)</f>
        <v/>
      </c>
      <c r="Z394" s="20" t="str">
        <f>IF('S.D. Paste sheet'!Z394="","",'S.D. Paste sheet'!Z394)</f>
        <v/>
      </c>
      <c r="AA394" s="20" t="str">
        <f>IF('S.D. Paste sheet'!AA394="","",'S.D. Paste sheet'!AA394)</f>
        <v/>
      </c>
      <c r="AB394" s="20" t="str">
        <f>IF('S.D. Paste sheet'!AB394="","",'S.D. Paste sheet'!AB394)</f>
        <v/>
      </c>
      <c r="AC394" s="20" t="str">
        <f>IF('S.D. Paste sheet'!AC394="","",'S.D. Paste sheet'!AC394)</f>
        <v/>
      </c>
      <c r="AD394" s="20" t="str">
        <f>IF('S.D. Paste sheet'!AD394="","",'S.D. Paste sheet'!AD394)</f>
        <v/>
      </c>
      <c r="AE394" s="28"/>
      <c r="AF394" t="str">
        <f>IF(AK394="","",IF(AK394&gt;0,COUNT($AG$2:AG394),""))</f>
        <v/>
      </c>
      <c r="AG394" s="25" t="str">
        <f t="shared" si="195"/>
        <v/>
      </c>
      <c r="AH394" s="25" t="str">
        <f t="shared" si="196"/>
        <v/>
      </c>
      <c r="AI394" s="25" t="str">
        <f t="shared" si="197"/>
        <v/>
      </c>
      <c r="AJ394" s="25" t="str">
        <f t="shared" si="198"/>
        <v/>
      </c>
      <c r="AK394" s="25" t="str">
        <f t="shared" si="199"/>
        <v/>
      </c>
      <c r="AL394" s="25" t="str">
        <f t="shared" si="200"/>
        <v/>
      </c>
      <c r="AM394" s="25" t="str">
        <f t="shared" si="201"/>
        <v/>
      </c>
      <c r="AN394" s="25" t="str">
        <f t="shared" si="202"/>
        <v/>
      </c>
      <c r="AO394" s="25" t="str">
        <f t="shared" si="203"/>
        <v/>
      </c>
      <c r="AP394" s="25" t="str">
        <f t="shared" si="204"/>
        <v/>
      </c>
      <c r="AQ394" s="25" t="str">
        <f t="shared" si="205"/>
        <v/>
      </c>
      <c r="AR394" s="25" t="str">
        <f t="shared" si="206"/>
        <v/>
      </c>
      <c r="AS394" s="25" t="str">
        <f t="shared" si="207"/>
        <v/>
      </c>
      <c r="AT394" s="25" t="str">
        <f t="shared" si="208"/>
        <v/>
      </c>
      <c r="AU394" s="25" t="str">
        <f t="shared" si="209"/>
        <v/>
      </c>
      <c r="AV394" s="25" t="str">
        <f t="shared" si="210"/>
        <v/>
      </c>
      <c r="AX394" t="str">
        <f>IF(BC394="","",IF(BC394&gt;0,COUNT($AY$2:AY394),""))</f>
        <v/>
      </c>
      <c r="AY394" s="25" t="str">
        <f t="shared" si="211"/>
        <v/>
      </c>
      <c r="AZ394" s="25" t="str">
        <f t="shared" si="212"/>
        <v/>
      </c>
      <c r="BA394" s="25" t="str">
        <f t="shared" si="213"/>
        <v/>
      </c>
      <c r="BB394" s="25" t="str">
        <f t="shared" si="214"/>
        <v/>
      </c>
      <c r="BC394" s="25" t="str">
        <f t="shared" si="215"/>
        <v/>
      </c>
      <c r="BD394" s="25" t="str">
        <f t="shared" si="216"/>
        <v/>
      </c>
      <c r="BE394" s="25" t="str">
        <f t="shared" si="217"/>
        <v/>
      </c>
      <c r="BF394" s="25" t="str">
        <f t="shared" si="218"/>
        <v/>
      </c>
      <c r="BG394" s="25" t="str">
        <f t="shared" si="219"/>
        <v/>
      </c>
      <c r="BH394" s="25" t="str">
        <f t="shared" si="220"/>
        <v/>
      </c>
      <c r="BI394" s="25" t="str">
        <f t="shared" si="221"/>
        <v/>
      </c>
      <c r="BJ394" s="25" t="str">
        <f t="shared" si="222"/>
        <v/>
      </c>
      <c r="BK394" s="25" t="str">
        <f t="shared" si="223"/>
        <v/>
      </c>
      <c r="BL394" s="25" t="str">
        <f t="shared" si="224"/>
        <v/>
      </c>
      <c r="BM394" s="25" t="str">
        <f t="shared" si="225"/>
        <v/>
      </c>
      <c r="BN394" s="25" t="str">
        <f t="shared" si="226"/>
        <v/>
      </c>
    </row>
    <row r="395" spans="1:66" x14ac:dyDescent="0.25">
      <c r="A395" s="20" t="str">
        <f>IF('S.D. Paste sheet'!A395="","",'S.D. Paste sheet'!A395)</f>
        <v/>
      </c>
      <c r="B395" s="20" t="str">
        <f>IF('S.D. Paste sheet'!B395="","",'S.D. Paste sheet'!B395)</f>
        <v/>
      </c>
      <c r="C395" s="20" t="str">
        <f>IF('S.D. Paste sheet'!C395="","",'S.D. Paste sheet'!C395)</f>
        <v/>
      </c>
      <c r="D395" s="20" t="str">
        <f>IF('S.D. Paste sheet'!D395="","",'S.D. Paste sheet'!D395)</f>
        <v/>
      </c>
      <c r="E395" s="20" t="str">
        <f>IF('S.D. Paste sheet'!E395="","",UPPER('S.D. Paste sheet'!E395))</f>
        <v/>
      </c>
      <c r="F395" s="20" t="str">
        <f>IF('S.D. Paste sheet'!F395="","",'S.D. Paste sheet'!F395)</f>
        <v/>
      </c>
      <c r="G395" s="20" t="str">
        <f>IF('S.D. Paste sheet'!G395="","",UPPER('S.D. Paste sheet'!G395))</f>
        <v/>
      </c>
      <c r="H395" s="20" t="str">
        <f>IF('S.D. Paste sheet'!H395="","",UPPER('S.D. Paste sheet'!H395))</f>
        <v/>
      </c>
      <c r="I395" s="20" t="str">
        <f>IF('S.D. Paste sheet'!I395="","",'S.D. Paste sheet'!I395)</f>
        <v/>
      </c>
      <c r="J395" s="20" t="str">
        <f>IF('S.D. Paste sheet'!J395="","",'S.D. Paste sheet'!J395)</f>
        <v/>
      </c>
      <c r="K395" s="20" t="str">
        <f>IF('S.D. Paste sheet'!K395="","",'S.D. Paste sheet'!K395)</f>
        <v/>
      </c>
      <c r="L395" s="20" t="str">
        <f>IF('S.D. Paste sheet'!L395="","",'S.D. Paste sheet'!L395)</f>
        <v/>
      </c>
      <c r="M395" s="20" t="str">
        <f>IF('S.D. Paste sheet'!M395="","",'S.D. Paste sheet'!M395)</f>
        <v/>
      </c>
      <c r="N395" s="20" t="str">
        <f>IF('S.D. Paste sheet'!N395="","",'S.D. Paste sheet'!N395)</f>
        <v/>
      </c>
      <c r="O395" s="20" t="str">
        <f>IF('S.D. Paste sheet'!O395="","",'S.D. Paste sheet'!O395)</f>
        <v/>
      </c>
      <c r="P395" s="20" t="str">
        <f>IF('S.D. Paste sheet'!P395="","",'S.D. Paste sheet'!P395)</f>
        <v/>
      </c>
      <c r="Q395" s="20" t="str">
        <f>IF('S.D. Paste sheet'!Q395="","",'S.D. Paste sheet'!Q395)</f>
        <v/>
      </c>
      <c r="R395" s="20" t="str">
        <f>IF('S.D. Paste sheet'!R395="","",'S.D. Paste sheet'!R395)</f>
        <v/>
      </c>
      <c r="S395" s="20" t="str">
        <f>IF('S.D. Paste sheet'!S395="","",'S.D. Paste sheet'!S395)</f>
        <v/>
      </c>
      <c r="T395" s="20" t="str">
        <f>IF('S.D. Paste sheet'!T395="","",'S.D. Paste sheet'!T395)</f>
        <v/>
      </c>
      <c r="U395" s="20" t="str">
        <f>IF('S.D. Paste sheet'!U395="","",'S.D. Paste sheet'!U395)</f>
        <v/>
      </c>
      <c r="V395" s="20" t="str">
        <f>IF('S.D. Paste sheet'!V395="","",'S.D. Paste sheet'!V395)</f>
        <v/>
      </c>
      <c r="W395" s="20" t="str">
        <f>IF('S.D. Paste sheet'!W395="","",'S.D. Paste sheet'!W395)</f>
        <v/>
      </c>
      <c r="X395" s="20" t="str">
        <f>IF('S.D. Paste sheet'!X395="","",'S.D. Paste sheet'!X395)</f>
        <v/>
      </c>
      <c r="Y395" s="20" t="str">
        <f>IF('S.D. Paste sheet'!Y395="","",'S.D. Paste sheet'!Y395)</f>
        <v/>
      </c>
      <c r="Z395" s="20" t="str">
        <f>IF('S.D. Paste sheet'!Z395="","",'S.D. Paste sheet'!Z395)</f>
        <v/>
      </c>
      <c r="AA395" s="20" t="str">
        <f>IF('S.D. Paste sheet'!AA395="","",'S.D. Paste sheet'!AA395)</f>
        <v/>
      </c>
      <c r="AB395" s="20" t="str">
        <f>IF('S.D. Paste sheet'!AB395="","",'S.D. Paste sheet'!AB395)</f>
        <v/>
      </c>
      <c r="AC395" s="20" t="str">
        <f>IF('S.D. Paste sheet'!AC395="","",'S.D. Paste sheet'!AC395)</f>
        <v/>
      </c>
      <c r="AD395" s="20" t="str">
        <f>IF('S.D. Paste sheet'!AD395="","",'S.D. Paste sheet'!AD395)</f>
        <v/>
      </c>
      <c r="AE395" s="28"/>
      <c r="AF395" t="str">
        <f>IF(AK395="","",IF(AK395&gt;0,COUNT($AG$2:AG395),""))</f>
        <v/>
      </c>
      <c r="AG395" s="25" t="str">
        <f t="shared" si="195"/>
        <v/>
      </c>
      <c r="AH395" s="25" t="str">
        <f t="shared" si="196"/>
        <v/>
      </c>
      <c r="AI395" s="25" t="str">
        <f t="shared" si="197"/>
        <v/>
      </c>
      <c r="AJ395" s="25" t="str">
        <f t="shared" si="198"/>
        <v/>
      </c>
      <c r="AK395" s="25" t="str">
        <f t="shared" si="199"/>
        <v/>
      </c>
      <c r="AL395" s="25" t="str">
        <f t="shared" si="200"/>
        <v/>
      </c>
      <c r="AM395" s="25" t="str">
        <f t="shared" si="201"/>
        <v/>
      </c>
      <c r="AN395" s="25" t="str">
        <f t="shared" si="202"/>
        <v/>
      </c>
      <c r="AO395" s="25" t="str">
        <f t="shared" si="203"/>
        <v/>
      </c>
      <c r="AP395" s="25" t="str">
        <f t="shared" si="204"/>
        <v/>
      </c>
      <c r="AQ395" s="25" t="str">
        <f t="shared" si="205"/>
        <v/>
      </c>
      <c r="AR395" s="25" t="str">
        <f t="shared" si="206"/>
        <v/>
      </c>
      <c r="AS395" s="25" t="str">
        <f t="shared" si="207"/>
        <v/>
      </c>
      <c r="AT395" s="25" t="str">
        <f t="shared" si="208"/>
        <v/>
      </c>
      <c r="AU395" s="25" t="str">
        <f t="shared" si="209"/>
        <v/>
      </c>
      <c r="AV395" s="25" t="str">
        <f t="shared" si="210"/>
        <v/>
      </c>
      <c r="AX395" t="str">
        <f>IF(BC395="","",IF(BC395&gt;0,COUNT($AY$2:AY395),""))</f>
        <v/>
      </c>
      <c r="AY395" s="25" t="str">
        <f t="shared" si="211"/>
        <v/>
      </c>
      <c r="AZ395" s="25" t="str">
        <f t="shared" si="212"/>
        <v/>
      </c>
      <c r="BA395" s="25" t="str">
        <f t="shared" si="213"/>
        <v/>
      </c>
      <c r="BB395" s="25" t="str">
        <f t="shared" si="214"/>
        <v/>
      </c>
      <c r="BC395" s="25" t="str">
        <f t="shared" si="215"/>
        <v/>
      </c>
      <c r="BD395" s="25" t="str">
        <f t="shared" si="216"/>
        <v/>
      </c>
      <c r="BE395" s="25" t="str">
        <f t="shared" si="217"/>
        <v/>
      </c>
      <c r="BF395" s="25" t="str">
        <f t="shared" si="218"/>
        <v/>
      </c>
      <c r="BG395" s="25" t="str">
        <f t="shared" si="219"/>
        <v/>
      </c>
      <c r="BH395" s="25" t="str">
        <f t="shared" si="220"/>
        <v/>
      </c>
      <c r="BI395" s="25" t="str">
        <f t="shared" si="221"/>
        <v/>
      </c>
      <c r="BJ395" s="25" t="str">
        <f t="shared" si="222"/>
        <v/>
      </c>
      <c r="BK395" s="25" t="str">
        <f t="shared" si="223"/>
        <v/>
      </c>
      <c r="BL395" s="25" t="str">
        <f t="shared" si="224"/>
        <v/>
      </c>
      <c r="BM395" s="25" t="str">
        <f t="shared" si="225"/>
        <v/>
      </c>
      <c r="BN395" s="25" t="str">
        <f t="shared" si="226"/>
        <v/>
      </c>
    </row>
    <row r="396" spans="1:66" x14ac:dyDescent="0.25">
      <c r="A396" s="20" t="str">
        <f>IF('S.D. Paste sheet'!A396="","",'S.D. Paste sheet'!A396)</f>
        <v/>
      </c>
      <c r="B396" s="20" t="str">
        <f>IF('S.D. Paste sheet'!B396="","",'S.D. Paste sheet'!B396)</f>
        <v/>
      </c>
      <c r="C396" s="20" t="str">
        <f>IF('S.D. Paste sheet'!C396="","",'S.D. Paste sheet'!C396)</f>
        <v/>
      </c>
      <c r="D396" s="20" t="str">
        <f>IF('S.D. Paste sheet'!D396="","",'S.D. Paste sheet'!D396)</f>
        <v/>
      </c>
      <c r="E396" s="20" t="str">
        <f>IF('S.D. Paste sheet'!E396="","",UPPER('S.D. Paste sheet'!E396))</f>
        <v/>
      </c>
      <c r="F396" s="20" t="str">
        <f>IF('S.D. Paste sheet'!F396="","",'S.D. Paste sheet'!F396)</f>
        <v/>
      </c>
      <c r="G396" s="20" t="str">
        <f>IF('S.D. Paste sheet'!G396="","",UPPER('S.D. Paste sheet'!G396))</f>
        <v/>
      </c>
      <c r="H396" s="20" t="str">
        <f>IF('S.D. Paste sheet'!H396="","",UPPER('S.D. Paste sheet'!H396))</f>
        <v/>
      </c>
      <c r="I396" s="20" t="str">
        <f>IF('S.D. Paste sheet'!I396="","",'S.D. Paste sheet'!I396)</f>
        <v/>
      </c>
      <c r="J396" s="20" t="str">
        <f>IF('S.D. Paste sheet'!J396="","",'S.D. Paste sheet'!J396)</f>
        <v/>
      </c>
      <c r="K396" s="20" t="str">
        <f>IF('S.D. Paste sheet'!K396="","",'S.D. Paste sheet'!K396)</f>
        <v/>
      </c>
      <c r="L396" s="20" t="str">
        <f>IF('S.D. Paste sheet'!L396="","",'S.D. Paste sheet'!L396)</f>
        <v/>
      </c>
      <c r="M396" s="20" t="str">
        <f>IF('S.D. Paste sheet'!M396="","",'S.D. Paste sheet'!M396)</f>
        <v/>
      </c>
      <c r="N396" s="20" t="str">
        <f>IF('S.D. Paste sheet'!N396="","",'S.D. Paste sheet'!N396)</f>
        <v/>
      </c>
      <c r="O396" s="20" t="str">
        <f>IF('S.D. Paste sheet'!O396="","",'S.D. Paste sheet'!O396)</f>
        <v/>
      </c>
      <c r="P396" s="20" t="str">
        <f>IF('S.D. Paste sheet'!P396="","",'S.D. Paste sheet'!P396)</f>
        <v/>
      </c>
      <c r="Q396" s="20" t="str">
        <f>IF('S.D. Paste sheet'!Q396="","",'S.D. Paste sheet'!Q396)</f>
        <v/>
      </c>
      <c r="R396" s="20" t="str">
        <f>IF('S.D. Paste sheet'!R396="","",'S.D. Paste sheet'!R396)</f>
        <v/>
      </c>
      <c r="S396" s="20" t="str">
        <f>IF('S.D. Paste sheet'!S396="","",'S.D. Paste sheet'!S396)</f>
        <v/>
      </c>
      <c r="T396" s="20" t="str">
        <f>IF('S.D. Paste sheet'!T396="","",'S.D. Paste sheet'!T396)</f>
        <v/>
      </c>
      <c r="U396" s="20" t="str">
        <f>IF('S.D. Paste sheet'!U396="","",'S.D. Paste sheet'!U396)</f>
        <v/>
      </c>
      <c r="V396" s="20" t="str">
        <f>IF('S.D. Paste sheet'!V396="","",'S.D. Paste sheet'!V396)</f>
        <v/>
      </c>
      <c r="W396" s="20" t="str">
        <f>IF('S.D. Paste sheet'!W396="","",'S.D. Paste sheet'!W396)</f>
        <v/>
      </c>
      <c r="X396" s="20" t="str">
        <f>IF('S.D. Paste sheet'!X396="","",'S.D. Paste sheet'!X396)</f>
        <v/>
      </c>
      <c r="Y396" s="20" t="str">
        <f>IF('S.D. Paste sheet'!Y396="","",'S.D. Paste sheet'!Y396)</f>
        <v/>
      </c>
      <c r="Z396" s="20" t="str">
        <f>IF('S.D. Paste sheet'!Z396="","",'S.D. Paste sheet'!Z396)</f>
        <v/>
      </c>
      <c r="AA396" s="20" t="str">
        <f>IF('S.D. Paste sheet'!AA396="","",'S.D. Paste sheet'!AA396)</f>
        <v/>
      </c>
      <c r="AB396" s="20" t="str">
        <f>IF('S.D. Paste sheet'!AB396="","",'S.D. Paste sheet'!AB396)</f>
        <v/>
      </c>
      <c r="AC396" s="20" t="str">
        <f>IF('S.D. Paste sheet'!AC396="","",'S.D. Paste sheet'!AC396)</f>
        <v/>
      </c>
      <c r="AD396" s="20" t="str">
        <f>IF('S.D. Paste sheet'!AD396="","",'S.D. Paste sheet'!AD396)</f>
        <v/>
      </c>
      <c r="AE396" s="28"/>
      <c r="AF396" t="str">
        <f>IF(AK396="","",IF(AK396&gt;0,COUNT($AG$2:AG396),""))</f>
        <v/>
      </c>
      <c r="AG396" s="25" t="str">
        <f t="shared" si="195"/>
        <v/>
      </c>
      <c r="AH396" s="25" t="str">
        <f t="shared" si="196"/>
        <v/>
      </c>
      <c r="AI396" s="25" t="str">
        <f t="shared" si="197"/>
        <v/>
      </c>
      <c r="AJ396" s="25" t="str">
        <f t="shared" si="198"/>
        <v/>
      </c>
      <c r="AK396" s="25" t="str">
        <f t="shared" si="199"/>
        <v/>
      </c>
      <c r="AL396" s="25" t="str">
        <f t="shared" si="200"/>
        <v/>
      </c>
      <c r="AM396" s="25" t="str">
        <f t="shared" si="201"/>
        <v/>
      </c>
      <c r="AN396" s="25" t="str">
        <f t="shared" si="202"/>
        <v/>
      </c>
      <c r="AO396" s="25" t="str">
        <f t="shared" si="203"/>
        <v/>
      </c>
      <c r="AP396" s="25" t="str">
        <f t="shared" si="204"/>
        <v/>
      </c>
      <c r="AQ396" s="25" t="str">
        <f t="shared" si="205"/>
        <v/>
      </c>
      <c r="AR396" s="25" t="str">
        <f t="shared" si="206"/>
        <v/>
      </c>
      <c r="AS396" s="25" t="str">
        <f t="shared" si="207"/>
        <v/>
      </c>
      <c r="AT396" s="25" t="str">
        <f t="shared" si="208"/>
        <v/>
      </c>
      <c r="AU396" s="25" t="str">
        <f t="shared" si="209"/>
        <v/>
      </c>
      <c r="AV396" s="25" t="str">
        <f t="shared" si="210"/>
        <v/>
      </c>
      <c r="AX396" t="str">
        <f>IF(BC396="","",IF(BC396&gt;0,COUNT($AY$2:AY396),""))</f>
        <v/>
      </c>
      <c r="AY396" s="25" t="str">
        <f t="shared" si="211"/>
        <v/>
      </c>
      <c r="AZ396" s="25" t="str">
        <f t="shared" si="212"/>
        <v/>
      </c>
      <c r="BA396" s="25" t="str">
        <f t="shared" si="213"/>
        <v/>
      </c>
      <c r="BB396" s="25" t="str">
        <f t="shared" si="214"/>
        <v/>
      </c>
      <c r="BC396" s="25" t="str">
        <f t="shared" si="215"/>
        <v/>
      </c>
      <c r="BD396" s="25" t="str">
        <f t="shared" si="216"/>
        <v/>
      </c>
      <c r="BE396" s="25" t="str">
        <f t="shared" si="217"/>
        <v/>
      </c>
      <c r="BF396" s="25" t="str">
        <f t="shared" si="218"/>
        <v/>
      </c>
      <c r="BG396" s="25" t="str">
        <f t="shared" si="219"/>
        <v/>
      </c>
      <c r="BH396" s="25" t="str">
        <f t="shared" si="220"/>
        <v/>
      </c>
      <c r="BI396" s="25" t="str">
        <f t="shared" si="221"/>
        <v/>
      </c>
      <c r="BJ396" s="25" t="str">
        <f t="shared" si="222"/>
        <v/>
      </c>
      <c r="BK396" s="25" t="str">
        <f t="shared" si="223"/>
        <v/>
      </c>
      <c r="BL396" s="25" t="str">
        <f t="shared" si="224"/>
        <v/>
      </c>
      <c r="BM396" s="25" t="str">
        <f t="shared" si="225"/>
        <v/>
      </c>
      <c r="BN396" s="25" t="str">
        <f t="shared" si="226"/>
        <v/>
      </c>
    </row>
    <row r="397" spans="1:66" x14ac:dyDescent="0.25">
      <c r="A397" s="20" t="str">
        <f>IF('S.D. Paste sheet'!A397="","",'S.D. Paste sheet'!A397)</f>
        <v/>
      </c>
      <c r="B397" s="20" t="str">
        <f>IF('S.D. Paste sheet'!B397="","",'S.D. Paste sheet'!B397)</f>
        <v/>
      </c>
      <c r="C397" s="20" t="str">
        <f>IF('S.D. Paste sheet'!C397="","",'S.D. Paste sheet'!C397)</f>
        <v/>
      </c>
      <c r="D397" s="20" t="str">
        <f>IF('S.D. Paste sheet'!D397="","",'S.D. Paste sheet'!D397)</f>
        <v/>
      </c>
      <c r="E397" s="20" t="str">
        <f>IF('S.D. Paste sheet'!E397="","",UPPER('S.D. Paste sheet'!E397))</f>
        <v/>
      </c>
      <c r="F397" s="20" t="str">
        <f>IF('S.D. Paste sheet'!F397="","",'S.D. Paste sheet'!F397)</f>
        <v/>
      </c>
      <c r="G397" s="20" t="str">
        <f>IF('S.D. Paste sheet'!G397="","",UPPER('S.D. Paste sheet'!G397))</f>
        <v/>
      </c>
      <c r="H397" s="20" t="str">
        <f>IF('S.D. Paste sheet'!H397="","",UPPER('S.D. Paste sheet'!H397))</f>
        <v/>
      </c>
      <c r="I397" s="20" t="str">
        <f>IF('S.D. Paste sheet'!I397="","",'S.D. Paste sheet'!I397)</f>
        <v/>
      </c>
      <c r="J397" s="20" t="str">
        <f>IF('S.D. Paste sheet'!J397="","",'S.D. Paste sheet'!J397)</f>
        <v/>
      </c>
      <c r="K397" s="20" t="str">
        <f>IF('S.D. Paste sheet'!K397="","",'S.D. Paste sheet'!K397)</f>
        <v/>
      </c>
      <c r="L397" s="20" t="str">
        <f>IF('S.D. Paste sheet'!L397="","",'S.D. Paste sheet'!L397)</f>
        <v/>
      </c>
      <c r="M397" s="20" t="str">
        <f>IF('S.D. Paste sheet'!M397="","",'S.D. Paste sheet'!M397)</f>
        <v/>
      </c>
      <c r="N397" s="20" t="str">
        <f>IF('S.D. Paste sheet'!N397="","",'S.D. Paste sheet'!N397)</f>
        <v/>
      </c>
      <c r="O397" s="20" t="str">
        <f>IF('S.D. Paste sheet'!O397="","",'S.D. Paste sheet'!O397)</f>
        <v/>
      </c>
      <c r="P397" s="20" t="str">
        <f>IF('S.D. Paste sheet'!P397="","",'S.D. Paste sheet'!P397)</f>
        <v/>
      </c>
      <c r="Q397" s="20" t="str">
        <f>IF('S.D. Paste sheet'!Q397="","",'S.D. Paste sheet'!Q397)</f>
        <v/>
      </c>
      <c r="R397" s="20" t="str">
        <f>IF('S.D. Paste sheet'!R397="","",'S.D. Paste sheet'!R397)</f>
        <v/>
      </c>
      <c r="S397" s="20" t="str">
        <f>IF('S.D. Paste sheet'!S397="","",'S.D. Paste sheet'!S397)</f>
        <v/>
      </c>
      <c r="T397" s="20" t="str">
        <f>IF('S.D. Paste sheet'!T397="","",'S.D. Paste sheet'!T397)</f>
        <v/>
      </c>
      <c r="U397" s="20" t="str">
        <f>IF('S.D. Paste sheet'!U397="","",'S.D. Paste sheet'!U397)</f>
        <v/>
      </c>
      <c r="V397" s="20" t="str">
        <f>IF('S.D. Paste sheet'!V397="","",'S.D. Paste sheet'!V397)</f>
        <v/>
      </c>
      <c r="W397" s="20" t="str">
        <f>IF('S.D. Paste sheet'!W397="","",'S.D. Paste sheet'!W397)</f>
        <v/>
      </c>
      <c r="X397" s="20" t="str">
        <f>IF('S.D. Paste sheet'!X397="","",'S.D. Paste sheet'!X397)</f>
        <v/>
      </c>
      <c r="Y397" s="20" t="str">
        <f>IF('S.D. Paste sheet'!Y397="","",'S.D. Paste sheet'!Y397)</f>
        <v/>
      </c>
      <c r="Z397" s="20" t="str">
        <f>IF('S.D. Paste sheet'!Z397="","",'S.D. Paste sheet'!Z397)</f>
        <v/>
      </c>
      <c r="AA397" s="20" t="str">
        <f>IF('S.D. Paste sheet'!AA397="","",'S.D. Paste sheet'!AA397)</f>
        <v/>
      </c>
      <c r="AB397" s="20" t="str">
        <f>IF('S.D. Paste sheet'!AB397="","",'S.D. Paste sheet'!AB397)</f>
        <v/>
      </c>
      <c r="AC397" s="20" t="str">
        <f>IF('S.D. Paste sheet'!AC397="","",'S.D. Paste sheet'!AC397)</f>
        <v/>
      </c>
      <c r="AD397" s="20" t="str">
        <f>IF('S.D. Paste sheet'!AD397="","",'S.D. Paste sheet'!AD397)</f>
        <v/>
      </c>
      <c r="AE397" s="28"/>
      <c r="AF397" t="str">
        <f>IF(AK397="","",IF(AK397&gt;0,COUNT($AG$2:AG397),""))</f>
        <v/>
      </c>
      <c r="AG397" s="25" t="str">
        <f t="shared" si="195"/>
        <v/>
      </c>
      <c r="AH397" s="25" t="str">
        <f t="shared" si="196"/>
        <v/>
      </c>
      <c r="AI397" s="25" t="str">
        <f t="shared" si="197"/>
        <v/>
      </c>
      <c r="AJ397" s="25" t="str">
        <f t="shared" si="198"/>
        <v/>
      </c>
      <c r="AK397" s="25" t="str">
        <f t="shared" si="199"/>
        <v/>
      </c>
      <c r="AL397" s="25" t="str">
        <f t="shared" si="200"/>
        <v/>
      </c>
      <c r="AM397" s="25" t="str">
        <f t="shared" si="201"/>
        <v/>
      </c>
      <c r="AN397" s="25" t="str">
        <f t="shared" si="202"/>
        <v/>
      </c>
      <c r="AO397" s="25" t="str">
        <f t="shared" si="203"/>
        <v/>
      </c>
      <c r="AP397" s="25" t="str">
        <f t="shared" si="204"/>
        <v/>
      </c>
      <c r="AQ397" s="25" t="str">
        <f t="shared" si="205"/>
        <v/>
      </c>
      <c r="AR397" s="25" t="str">
        <f t="shared" si="206"/>
        <v/>
      </c>
      <c r="AS397" s="25" t="str">
        <f t="shared" si="207"/>
        <v/>
      </c>
      <c r="AT397" s="25" t="str">
        <f t="shared" si="208"/>
        <v/>
      </c>
      <c r="AU397" s="25" t="str">
        <f t="shared" si="209"/>
        <v/>
      </c>
      <c r="AV397" s="25" t="str">
        <f t="shared" si="210"/>
        <v/>
      </c>
      <c r="AX397" t="str">
        <f>IF(BC397="","",IF(BC397&gt;0,COUNT($AY$2:AY397),""))</f>
        <v/>
      </c>
      <c r="AY397" s="25" t="str">
        <f t="shared" si="211"/>
        <v/>
      </c>
      <c r="AZ397" s="25" t="str">
        <f t="shared" si="212"/>
        <v/>
      </c>
      <c r="BA397" s="25" t="str">
        <f t="shared" si="213"/>
        <v/>
      </c>
      <c r="BB397" s="25" t="str">
        <f t="shared" si="214"/>
        <v/>
      </c>
      <c r="BC397" s="25" t="str">
        <f t="shared" si="215"/>
        <v/>
      </c>
      <c r="BD397" s="25" t="str">
        <f t="shared" si="216"/>
        <v/>
      </c>
      <c r="BE397" s="25" t="str">
        <f t="shared" si="217"/>
        <v/>
      </c>
      <c r="BF397" s="25" t="str">
        <f t="shared" si="218"/>
        <v/>
      </c>
      <c r="BG397" s="25" t="str">
        <f t="shared" si="219"/>
        <v/>
      </c>
      <c r="BH397" s="25" t="str">
        <f t="shared" si="220"/>
        <v/>
      </c>
      <c r="BI397" s="25" t="str">
        <f t="shared" si="221"/>
        <v/>
      </c>
      <c r="BJ397" s="25" t="str">
        <f t="shared" si="222"/>
        <v/>
      </c>
      <c r="BK397" s="25" t="str">
        <f t="shared" si="223"/>
        <v/>
      </c>
      <c r="BL397" s="25" t="str">
        <f t="shared" si="224"/>
        <v/>
      </c>
      <c r="BM397" s="25" t="str">
        <f t="shared" si="225"/>
        <v/>
      </c>
      <c r="BN397" s="25" t="str">
        <f t="shared" si="226"/>
        <v/>
      </c>
    </row>
    <row r="398" spans="1:66" x14ac:dyDescent="0.25">
      <c r="A398" s="20" t="str">
        <f>IF('S.D. Paste sheet'!A398="","",'S.D. Paste sheet'!A398)</f>
        <v/>
      </c>
      <c r="B398" s="20" t="str">
        <f>IF('S.D. Paste sheet'!B398="","",'S.D. Paste sheet'!B398)</f>
        <v/>
      </c>
      <c r="C398" s="20" t="str">
        <f>IF('S.D. Paste sheet'!C398="","",'S.D. Paste sheet'!C398)</f>
        <v/>
      </c>
      <c r="D398" s="20" t="str">
        <f>IF('S.D. Paste sheet'!D398="","",'S.D. Paste sheet'!D398)</f>
        <v/>
      </c>
      <c r="E398" s="20" t="str">
        <f>IF('S.D. Paste sheet'!E398="","",UPPER('S.D. Paste sheet'!E398))</f>
        <v/>
      </c>
      <c r="F398" s="20" t="str">
        <f>IF('S.D. Paste sheet'!F398="","",'S.D. Paste sheet'!F398)</f>
        <v/>
      </c>
      <c r="G398" s="20" t="str">
        <f>IF('S.D. Paste sheet'!G398="","",UPPER('S.D. Paste sheet'!G398))</f>
        <v/>
      </c>
      <c r="H398" s="20" t="str">
        <f>IF('S.D. Paste sheet'!H398="","",UPPER('S.D. Paste sheet'!H398))</f>
        <v/>
      </c>
      <c r="I398" s="20" t="str">
        <f>IF('S.D. Paste sheet'!I398="","",'S.D. Paste sheet'!I398)</f>
        <v/>
      </c>
      <c r="J398" s="20" t="str">
        <f>IF('S.D. Paste sheet'!J398="","",'S.D. Paste sheet'!J398)</f>
        <v/>
      </c>
      <c r="K398" s="20" t="str">
        <f>IF('S.D. Paste sheet'!K398="","",'S.D. Paste sheet'!K398)</f>
        <v/>
      </c>
      <c r="L398" s="20" t="str">
        <f>IF('S.D. Paste sheet'!L398="","",'S.D. Paste sheet'!L398)</f>
        <v/>
      </c>
      <c r="M398" s="20" t="str">
        <f>IF('S.D. Paste sheet'!M398="","",'S.D. Paste sheet'!M398)</f>
        <v/>
      </c>
      <c r="N398" s="20" t="str">
        <f>IF('S.D. Paste sheet'!N398="","",'S.D. Paste sheet'!N398)</f>
        <v/>
      </c>
      <c r="O398" s="20" t="str">
        <f>IF('S.D. Paste sheet'!O398="","",'S.D. Paste sheet'!O398)</f>
        <v/>
      </c>
      <c r="P398" s="20" t="str">
        <f>IF('S.D. Paste sheet'!P398="","",'S.D. Paste sheet'!P398)</f>
        <v/>
      </c>
      <c r="Q398" s="20" t="str">
        <f>IF('S.D. Paste sheet'!Q398="","",'S.D. Paste sheet'!Q398)</f>
        <v/>
      </c>
      <c r="R398" s="20" t="str">
        <f>IF('S.D. Paste sheet'!R398="","",'S.D. Paste sheet'!R398)</f>
        <v/>
      </c>
      <c r="S398" s="20" t="str">
        <f>IF('S.D. Paste sheet'!S398="","",'S.D. Paste sheet'!S398)</f>
        <v/>
      </c>
      <c r="T398" s="20" t="str">
        <f>IF('S.D. Paste sheet'!T398="","",'S.D. Paste sheet'!T398)</f>
        <v/>
      </c>
      <c r="U398" s="20" t="str">
        <f>IF('S.D. Paste sheet'!U398="","",'S.D. Paste sheet'!U398)</f>
        <v/>
      </c>
      <c r="V398" s="20" t="str">
        <f>IF('S.D. Paste sheet'!V398="","",'S.D. Paste sheet'!V398)</f>
        <v/>
      </c>
      <c r="W398" s="20" t="str">
        <f>IF('S.D. Paste sheet'!W398="","",'S.D. Paste sheet'!W398)</f>
        <v/>
      </c>
      <c r="X398" s="20" t="str">
        <f>IF('S.D. Paste sheet'!X398="","",'S.D. Paste sheet'!X398)</f>
        <v/>
      </c>
      <c r="Y398" s="20" t="str">
        <f>IF('S.D. Paste sheet'!Y398="","",'S.D. Paste sheet'!Y398)</f>
        <v/>
      </c>
      <c r="Z398" s="20" t="str">
        <f>IF('S.D. Paste sheet'!Z398="","",'S.D. Paste sheet'!Z398)</f>
        <v/>
      </c>
      <c r="AA398" s="20" t="str">
        <f>IF('S.D. Paste sheet'!AA398="","",'S.D. Paste sheet'!AA398)</f>
        <v/>
      </c>
      <c r="AB398" s="20" t="str">
        <f>IF('S.D. Paste sheet'!AB398="","",'S.D. Paste sheet'!AB398)</f>
        <v/>
      </c>
      <c r="AC398" s="20" t="str">
        <f>IF('S.D. Paste sheet'!AC398="","",'S.D. Paste sheet'!AC398)</f>
        <v/>
      </c>
      <c r="AD398" s="20" t="str">
        <f>IF('S.D. Paste sheet'!AD398="","",'S.D. Paste sheet'!AD398)</f>
        <v/>
      </c>
      <c r="AE398" s="28"/>
      <c r="AF398" t="str">
        <f>IF(AK398="","",IF(AK398&gt;0,COUNT($AG$2:AG398),""))</f>
        <v/>
      </c>
      <c r="AG398" s="25" t="str">
        <f t="shared" si="195"/>
        <v/>
      </c>
      <c r="AH398" s="25" t="str">
        <f t="shared" si="196"/>
        <v/>
      </c>
      <c r="AI398" s="25" t="str">
        <f t="shared" si="197"/>
        <v/>
      </c>
      <c r="AJ398" s="25" t="str">
        <f t="shared" si="198"/>
        <v/>
      </c>
      <c r="AK398" s="25" t="str">
        <f t="shared" si="199"/>
        <v/>
      </c>
      <c r="AL398" s="25" t="str">
        <f t="shared" si="200"/>
        <v/>
      </c>
      <c r="AM398" s="25" t="str">
        <f t="shared" si="201"/>
        <v/>
      </c>
      <c r="AN398" s="25" t="str">
        <f t="shared" si="202"/>
        <v/>
      </c>
      <c r="AO398" s="25" t="str">
        <f t="shared" si="203"/>
        <v/>
      </c>
      <c r="AP398" s="25" t="str">
        <f t="shared" si="204"/>
        <v/>
      </c>
      <c r="AQ398" s="25" t="str">
        <f t="shared" si="205"/>
        <v/>
      </c>
      <c r="AR398" s="25" t="str">
        <f t="shared" si="206"/>
        <v/>
      </c>
      <c r="AS398" s="25" t="str">
        <f t="shared" si="207"/>
        <v/>
      </c>
      <c r="AT398" s="25" t="str">
        <f t="shared" si="208"/>
        <v/>
      </c>
      <c r="AU398" s="25" t="str">
        <f t="shared" si="209"/>
        <v/>
      </c>
      <c r="AV398" s="25" t="str">
        <f t="shared" si="210"/>
        <v/>
      </c>
      <c r="AX398" t="str">
        <f>IF(BC398="","",IF(BC398&gt;0,COUNT($AY$2:AY398),""))</f>
        <v/>
      </c>
      <c r="AY398" s="25" t="str">
        <f t="shared" si="211"/>
        <v/>
      </c>
      <c r="AZ398" s="25" t="str">
        <f t="shared" si="212"/>
        <v/>
      </c>
      <c r="BA398" s="25" t="str">
        <f t="shared" si="213"/>
        <v/>
      </c>
      <c r="BB398" s="25" t="str">
        <f t="shared" si="214"/>
        <v/>
      </c>
      <c r="BC398" s="25" t="str">
        <f t="shared" si="215"/>
        <v/>
      </c>
      <c r="BD398" s="25" t="str">
        <f t="shared" si="216"/>
        <v/>
      </c>
      <c r="BE398" s="25" t="str">
        <f t="shared" si="217"/>
        <v/>
      </c>
      <c r="BF398" s="25" t="str">
        <f t="shared" si="218"/>
        <v/>
      </c>
      <c r="BG398" s="25" t="str">
        <f t="shared" si="219"/>
        <v/>
      </c>
      <c r="BH398" s="25" t="str">
        <f t="shared" si="220"/>
        <v/>
      </c>
      <c r="BI398" s="25" t="str">
        <f t="shared" si="221"/>
        <v/>
      </c>
      <c r="BJ398" s="25" t="str">
        <f t="shared" si="222"/>
        <v/>
      </c>
      <c r="BK398" s="25" t="str">
        <f t="shared" si="223"/>
        <v/>
      </c>
      <c r="BL398" s="25" t="str">
        <f t="shared" si="224"/>
        <v/>
      </c>
      <c r="BM398" s="25" t="str">
        <f t="shared" si="225"/>
        <v/>
      </c>
      <c r="BN398" s="25" t="str">
        <f t="shared" si="226"/>
        <v/>
      </c>
    </row>
    <row r="399" spans="1:66" x14ac:dyDescent="0.25">
      <c r="A399" s="20" t="str">
        <f>IF('S.D. Paste sheet'!A399="","",'S.D. Paste sheet'!A399)</f>
        <v/>
      </c>
      <c r="B399" s="20" t="str">
        <f>IF('S.D. Paste sheet'!B399="","",'S.D. Paste sheet'!B399)</f>
        <v/>
      </c>
      <c r="C399" s="20" t="str">
        <f>IF('S.D. Paste sheet'!C399="","",'S.D. Paste sheet'!C399)</f>
        <v/>
      </c>
      <c r="D399" s="20" t="str">
        <f>IF('S.D. Paste sheet'!D399="","",'S.D. Paste sheet'!D399)</f>
        <v/>
      </c>
      <c r="E399" s="20" t="str">
        <f>IF('S.D. Paste sheet'!E399="","",UPPER('S.D. Paste sheet'!E399))</f>
        <v/>
      </c>
      <c r="F399" s="20" t="str">
        <f>IF('S.D. Paste sheet'!F399="","",'S.D. Paste sheet'!F399)</f>
        <v/>
      </c>
      <c r="G399" s="20" t="str">
        <f>IF('S.D. Paste sheet'!G399="","",UPPER('S.D. Paste sheet'!G399))</f>
        <v/>
      </c>
      <c r="H399" s="20" t="str">
        <f>IF('S.D. Paste sheet'!H399="","",UPPER('S.D. Paste sheet'!H399))</f>
        <v/>
      </c>
      <c r="I399" s="20" t="str">
        <f>IF('S.D. Paste sheet'!I399="","",'S.D. Paste sheet'!I399)</f>
        <v/>
      </c>
      <c r="J399" s="20" t="str">
        <f>IF('S.D. Paste sheet'!J399="","",'S.D. Paste sheet'!J399)</f>
        <v/>
      </c>
      <c r="K399" s="20" t="str">
        <f>IF('S.D. Paste sheet'!K399="","",'S.D. Paste sheet'!K399)</f>
        <v/>
      </c>
      <c r="L399" s="20" t="str">
        <f>IF('S.D. Paste sheet'!L399="","",'S.D. Paste sheet'!L399)</f>
        <v/>
      </c>
      <c r="M399" s="20" t="str">
        <f>IF('S.D. Paste sheet'!M399="","",'S.D. Paste sheet'!M399)</f>
        <v/>
      </c>
      <c r="N399" s="20" t="str">
        <f>IF('S.D. Paste sheet'!N399="","",'S.D. Paste sheet'!N399)</f>
        <v/>
      </c>
      <c r="O399" s="20" t="str">
        <f>IF('S.D. Paste sheet'!O399="","",'S.D. Paste sheet'!O399)</f>
        <v/>
      </c>
      <c r="P399" s="20" t="str">
        <f>IF('S.D. Paste sheet'!P399="","",'S.D. Paste sheet'!P399)</f>
        <v/>
      </c>
      <c r="Q399" s="20" t="str">
        <f>IF('S.D. Paste sheet'!Q399="","",'S.D. Paste sheet'!Q399)</f>
        <v/>
      </c>
      <c r="R399" s="20" t="str">
        <f>IF('S.D. Paste sheet'!R399="","",'S.D. Paste sheet'!R399)</f>
        <v/>
      </c>
      <c r="S399" s="20" t="str">
        <f>IF('S.D. Paste sheet'!S399="","",'S.D. Paste sheet'!S399)</f>
        <v/>
      </c>
      <c r="T399" s="20" t="str">
        <f>IF('S.D. Paste sheet'!T399="","",'S.D. Paste sheet'!T399)</f>
        <v/>
      </c>
      <c r="U399" s="20" t="str">
        <f>IF('S.D. Paste sheet'!U399="","",'S.D. Paste sheet'!U399)</f>
        <v/>
      </c>
      <c r="V399" s="20" t="str">
        <f>IF('S.D. Paste sheet'!V399="","",'S.D. Paste sheet'!V399)</f>
        <v/>
      </c>
      <c r="W399" s="20" t="str">
        <f>IF('S.D. Paste sheet'!W399="","",'S.D. Paste sheet'!W399)</f>
        <v/>
      </c>
      <c r="X399" s="20" t="str">
        <f>IF('S.D. Paste sheet'!X399="","",'S.D. Paste sheet'!X399)</f>
        <v/>
      </c>
      <c r="Y399" s="20" t="str">
        <f>IF('S.D. Paste sheet'!Y399="","",'S.D. Paste sheet'!Y399)</f>
        <v/>
      </c>
      <c r="Z399" s="20" t="str">
        <f>IF('S.D. Paste sheet'!Z399="","",'S.D. Paste sheet'!Z399)</f>
        <v/>
      </c>
      <c r="AA399" s="20" t="str">
        <f>IF('S.D. Paste sheet'!AA399="","",'S.D. Paste sheet'!AA399)</f>
        <v/>
      </c>
      <c r="AB399" s="20" t="str">
        <f>IF('S.D. Paste sheet'!AB399="","",'S.D. Paste sheet'!AB399)</f>
        <v/>
      </c>
      <c r="AC399" s="20" t="str">
        <f>IF('S.D. Paste sheet'!AC399="","",'S.D. Paste sheet'!AC399)</f>
        <v/>
      </c>
      <c r="AD399" s="20" t="str">
        <f>IF('S.D. Paste sheet'!AD399="","",'S.D. Paste sheet'!AD399)</f>
        <v/>
      </c>
      <c r="AE399" s="28"/>
      <c r="AF399" t="str">
        <f>IF(AK399="","",IF(AK399&gt;0,COUNT($AG$2:AG399),""))</f>
        <v/>
      </c>
      <c r="AG399" s="25" t="str">
        <f t="shared" si="195"/>
        <v/>
      </c>
      <c r="AH399" s="25" t="str">
        <f t="shared" si="196"/>
        <v/>
      </c>
      <c r="AI399" s="25" t="str">
        <f t="shared" si="197"/>
        <v/>
      </c>
      <c r="AJ399" s="25" t="str">
        <f t="shared" si="198"/>
        <v/>
      </c>
      <c r="AK399" s="25" t="str">
        <f t="shared" si="199"/>
        <v/>
      </c>
      <c r="AL399" s="25" t="str">
        <f t="shared" si="200"/>
        <v/>
      </c>
      <c r="AM399" s="25" t="str">
        <f t="shared" si="201"/>
        <v/>
      </c>
      <c r="AN399" s="25" t="str">
        <f t="shared" si="202"/>
        <v/>
      </c>
      <c r="AO399" s="25" t="str">
        <f t="shared" si="203"/>
        <v/>
      </c>
      <c r="AP399" s="25" t="str">
        <f t="shared" si="204"/>
        <v/>
      </c>
      <c r="AQ399" s="25" t="str">
        <f t="shared" si="205"/>
        <v/>
      </c>
      <c r="AR399" s="25" t="str">
        <f t="shared" si="206"/>
        <v/>
      </c>
      <c r="AS399" s="25" t="str">
        <f t="shared" si="207"/>
        <v/>
      </c>
      <c r="AT399" s="25" t="str">
        <f t="shared" si="208"/>
        <v/>
      </c>
      <c r="AU399" s="25" t="str">
        <f t="shared" si="209"/>
        <v/>
      </c>
      <c r="AV399" s="25" t="str">
        <f t="shared" si="210"/>
        <v/>
      </c>
      <c r="AX399" t="str">
        <f>IF(BC399="","",IF(BC399&gt;0,COUNT($AY$2:AY399),""))</f>
        <v/>
      </c>
      <c r="AY399" s="25" t="str">
        <f t="shared" si="211"/>
        <v/>
      </c>
      <c r="AZ399" s="25" t="str">
        <f t="shared" si="212"/>
        <v/>
      </c>
      <c r="BA399" s="25" t="str">
        <f t="shared" si="213"/>
        <v/>
      </c>
      <c r="BB399" s="25" t="str">
        <f t="shared" si="214"/>
        <v/>
      </c>
      <c r="BC399" s="25" t="str">
        <f t="shared" si="215"/>
        <v/>
      </c>
      <c r="BD399" s="25" t="str">
        <f t="shared" si="216"/>
        <v/>
      </c>
      <c r="BE399" s="25" t="str">
        <f t="shared" si="217"/>
        <v/>
      </c>
      <c r="BF399" s="25" t="str">
        <f t="shared" si="218"/>
        <v/>
      </c>
      <c r="BG399" s="25" t="str">
        <f t="shared" si="219"/>
        <v/>
      </c>
      <c r="BH399" s="25" t="str">
        <f t="shared" si="220"/>
        <v/>
      </c>
      <c r="BI399" s="25" t="str">
        <f t="shared" si="221"/>
        <v/>
      </c>
      <c r="BJ399" s="25" t="str">
        <f t="shared" si="222"/>
        <v/>
      </c>
      <c r="BK399" s="25" t="str">
        <f t="shared" si="223"/>
        <v/>
      </c>
      <c r="BL399" s="25" t="str">
        <f t="shared" si="224"/>
        <v/>
      </c>
      <c r="BM399" s="25" t="str">
        <f t="shared" si="225"/>
        <v/>
      </c>
      <c r="BN399" s="25" t="str">
        <f t="shared" si="226"/>
        <v/>
      </c>
    </row>
    <row r="400" spans="1:66" x14ac:dyDescent="0.25">
      <c r="A400" s="20" t="str">
        <f>IF('S.D. Paste sheet'!A400="","",'S.D. Paste sheet'!A400)</f>
        <v/>
      </c>
      <c r="B400" s="20" t="str">
        <f>IF('S.D. Paste sheet'!B400="","",'S.D. Paste sheet'!B400)</f>
        <v/>
      </c>
      <c r="C400" s="20" t="str">
        <f>IF('S.D. Paste sheet'!C400="","",'S.D. Paste sheet'!C400)</f>
        <v/>
      </c>
      <c r="D400" s="20" t="str">
        <f>IF('S.D. Paste sheet'!D400="","",'S.D. Paste sheet'!D400)</f>
        <v/>
      </c>
      <c r="E400" s="20" t="str">
        <f>IF('S.D. Paste sheet'!E400="","",UPPER('S.D. Paste sheet'!E400))</f>
        <v/>
      </c>
      <c r="F400" s="20" t="str">
        <f>IF('S.D. Paste sheet'!F400="","",'S.D. Paste sheet'!F400)</f>
        <v/>
      </c>
      <c r="G400" s="20" t="str">
        <f>IF('S.D. Paste sheet'!G400="","",UPPER('S.D. Paste sheet'!G400))</f>
        <v/>
      </c>
      <c r="H400" s="20" t="str">
        <f>IF('S.D. Paste sheet'!H400="","",UPPER('S.D. Paste sheet'!H400))</f>
        <v/>
      </c>
      <c r="I400" s="20" t="str">
        <f>IF('S.D. Paste sheet'!I400="","",'S.D. Paste sheet'!I400)</f>
        <v/>
      </c>
      <c r="J400" s="20" t="str">
        <f>IF('S.D. Paste sheet'!J400="","",'S.D. Paste sheet'!J400)</f>
        <v/>
      </c>
      <c r="K400" s="20" t="str">
        <f>IF('S.D. Paste sheet'!K400="","",'S.D. Paste sheet'!K400)</f>
        <v/>
      </c>
      <c r="L400" s="20" t="str">
        <f>IF('S.D. Paste sheet'!L400="","",'S.D. Paste sheet'!L400)</f>
        <v/>
      </c>
      <c r="M400" s="20" t="str">
        <f>IF('S.D. Paste sheet'!M400="","",'S.D. Paste sheet'!M400)</f>
        <v/>
      </c>
      <c r="N400" s="20" t="str">
        <f>IF('S.D. Paste sheet'!N400="","",'S.D. Paste sheet'!N400)</f>
        <v/>
      </c>
      <c r="O400" s="20" t="str">
        <f>IF('S.D. Paste sheet'!O400="","",'S.D. Paste sheet'!O400)</f>
        <v/>
      </c>
      <c r="P400" s="20" t="str">
        <f>IF('S.D. Paste sheet'!P400="","",'S.D. Paste sheet'!P400)</f>
        <v/>
      </c>
      <c r="Q400" s="20" t="str">
        <f>IF('S.D. Paste sheet'!Q400="","",'S.D. Paste sheet'!Q400)</f>
        <v/>
      </c>
      <c r="R400" s="20" t="str">
        <f>IF('S.D. Paste sheet'!R400="","",'S.D. Paste sheet'!R400)</f>
        <v/>
      </c>
      <c r="S400" s="20" t="str">
        <f>IF('S.D. Paste sheet'!S400="","",'S.D. Paste sheet'!S400)</f>
        <v/>
      </c>
      <c r="T400" s="20" t="str">
        <f>IF('S.D. Paste sheet'!T400="","",'S.D. Paste sheet'!T400)</f>
        <v/>
      </c>
      <c r="U400" s="20" t="str">
        <f>IF('S.D. Paste sheet'!U400="","",'S.D. Paste sheet'!U400)</f>
        <v/>
      </c>
      <c r="V400" s="20" t="str">
        <f>IF('S.D. Paste sheet'!V400="","",'S.D. Paste sheet'!V400)</f>
        <v/>
      </c>
      <c r="W400" s="20" t="str">
        <f>IF('S.D. Paste sheet'!W400="","",'S.D. Paste sheet'!W400)</f>
        <v/>
      </c>
      <c r="X400" s="20" t="str">
        <f>IF('S.D. Paste sheet'!X400="","",'S.D. Paste sheet'!X400)</f>
        <v/>
      </c>
      <c r="Y400" s="20" t="str">
        <f>IF('S.D. Paste sheet'!Y400="","",'S.D. Paste sheet'!Y400)</f>
        <v/>
      </c>
      <c r="Z400" s="20" t="str">
        <f>IF('S.D. Paste sheet'!Z400="","",'S.D. Paste sheet'!Z400)</f>
        <v/>
      </c>
      <c r="AA400" s="20" t="str">
        <f>IF('S.D. Paste sheet'!AA400="","",'S.D. Paste sheet'!AA400)</f>
        <v/>
      </c>
      <c r="AB400" s="20" t="str">
        <f>IF('S.D. Paste sheet'!AB400="","",'S.D. Paste sheet'!AB400)</f>
        <v/>
      </c>
      <c r="AC400" s="20" t="str">
        <f>IF('S.D. Paste sheet'!AC400="","",'S.D. Paste sheet'!AC400)</f>
        <v/>
      </c>
      <c r="AD400" s="20" t="str">
        <f>IF('S.D. Paste sheet'!AD400="","",'S.D. Paste sheet'!AD400)</f>
        <v/>
      </c>
      <c r="AE400" s="28"/>
      <c r="AF400" t="str">
        <f>IF(AK400="","",IF(AK400&gt;0,COUNT($AG$2:AG400),""))</f>
        <v/>
      </c>
      <c r="AG400" s="25" t="str">
        <f t="shared" si="195"/>
        <v/>
      </c>
      <c r="AH400" s="25" t="str">
        <f t="shared" si="196"/>
        <v/>
      </c>
      <c r="AI400" s="25" t="str">
        <f t="shared" si="197"/>
        <v/>
      </c>
      <c r="AJ400" s="25" t="str">
        <f t="shared" si="198"/>
        <v/>
      </c>
      <c r="AK400" s="25" t="str">
        <f t="shared" si="199"/>
        <v/>
      </c>
      <c r="AL400" s="25" t="str">
        <f t="shared" si="200"/>
        <v/>
      </c>
      <c r="AM400" s="25" t="str">
        <f t="shared" si="201"/>
        <v/>
      </c>
      <c r="AN400" s="25" t="str">
        <f t="shared" si="202"/>
        <v/>
      </c>
      <c r="AO400" s="25" t="str">
        <f t="shared" si="203"/>
        <v/>
      </c>
      <c r="AP400" s="25" t="str">
        <f t="shared" si="204"/>
        <v/>
      </c>
      <c r="AQ400" s="25" t="str">
        <f t="shared" si="205"/>
        <v/>
      </c>
      <c r="AR400" s="25" t="str">
        <f t="shared" si="206"/>
        <v/>
      </c>
      <c r="AS400" s="25" t="str">
        <f t="shared" si="207"/>
        <v/>
      </c>
      <c r="AT400" s="25" t="str">
        <f t="shared" si="208"/>
        <v/>
      </c>
      <c r="AU400" s="25" t="str">
        <f t="shared" si="209"/>
        <v/>
      </c>
      <c r="AV400" s="25" t="str">
        <f t="shared" si="210"/>
        <v/>
      </c>
      <c r="AX400" t="str">
        <f>IF(BC400="","",IF(BC400&gt;0,COUNT($AY$2:AY400),""))</f>
        <v/>
      </c>
      <c r="AY400" s="25" t="str">
        <f t="shared" si="211"/>
        <v/>
      </c>
      <c r="AZ400" s="25" t="str">
        <f t="shared" si="212"/>
        <v/>
      </c>
      <c r="BA400" s="25" t="str">
        <f t="shared" si="213"/>
        <v/>
      </c>
      <c r="BB400" s="25" t="str">
        <f t="shared" si="214"/>
        <v/>
      </c>
      <c r="BC400" s="25" t="str">
        <f t="shared" si="215"/>
        <v/>
      </c>
      <c r="BD400" s="25" t="str">
        <f t="shared" si="216"/>
        <v/>
      </c>
      <c r="BE400" s="25" t="str">
        <f t="shared" si="217"/>
        <v/>
      </c>
      <c r="BF400" s="25" t="str">
        <f t="shared" si="218"/>
        <v/>
      </c>
      <c r="BG400" s="25" t="str">
        <f t="shared" si="219"/>
        <v/>
      </c>
      <c r="BH400" s="25" t="str">
        <f t="shared" si="220"/>
        <v/>
      </c>
      <c r="BI400" s="25" t="str">
        <f t="shared" si="221"/>
        <v/>
      </c>
      <c r="BJ400" s="25" t="str">
        <f t="shared" si="222"/>
        <v/>
      </c>
      <c r="BK400" s="25" t="str">
        <f t="shared" si="223"/>
        <v/>
      </c>
      <c r="BL400" s="25" t="str">
        <f t="shared" si="224"/>
        <v/>
      </c>
      <c r="BM400" s="25" t="str">
        <f t="shared" si="225"/>
        <v/>
      </c>
      <c r="BN400" s="25" t="str">
        <f t="shared" si="226"/>
        <v/>
      </c>
    </row>
    <row r="401" spans="1:66" x14ac:dyDescent="0.25">
      <c r="A401" s="20" t="str">
        <f>IF('S.D. Paste sheet'!A401="","",'S.D. Paste sheet'!A401)</f>
        <v/>
      </c>
      <c r="B401" s="20" t="str">
        <f>IF('S.D. Paste sheet'!B401="","",'S.D. Paste sheet'!B401)</f>
        <v/>
      </c>
      <c r="C401" s="20" t="str">
        <f>IF('S.D. Paste sheet'!C401="","",'S.D. Paste sheet'!C401)</f>
        <v/>
      </c>
      <c r="D401" s="20" t="str">
        <f>IF('S.D. Paste sheet'!D401="","",'S.D. Paste sheet'!D401)</f>
        <v/>
      </c>
      <c r="E401" s="20" t="str">
        <f>IF('S.D. Paste sheet'!E401="","",UPPER('S.D. Paste sheet'!E401))</f>
        <v/>
      </c>
      <c r="F401" s="20" t="str">
        <f>IF('S.D. Paste sheet'!F401="","",'S.D. Paste sheet'!F401)</f>
        <v/>
      </c>
      <c r="G401" s="20" t="str">
        <f>IF('S.D. Paste sheet'!G401="","",UPPER('S.D. Paste sheet'!G401))</f>
        <v/>
      </c>
      <c r="H401" s="20" t="str">
        <f>IF('S.D. Paste sheet'!H401="","",UPPER('S.D. Paste sheet'!H401))</f>
        <v/>
      </c>
      <c r="I401" s="20" t="str">
        <f>IF('S.D. Paste sheet'!I401="","",'S.D. Paste sheet'!I401)</f>
        <v/>
      </c>
      <c r="J401" s="20" t="str">
        <f>IF('S.D. Paste sheet'!J401="","",'S.D. Paste sheet'!J401)</f>
        <v/>
      </c>
      <c r="K401" s="20" t="str">
        <f>IF('S.D. Paste sheet'!K401="","",'S.D. Paste sheet'!K401)</f>
        <v/>
      </c>
      <c r="L401" s="20" t="str">
        <f>IF('S.D. Paste sheet'!L401="","",'S.D. Paste sheet'!L401)</f>
        <v/>
      </c>
      <c r="M401" s="20" t="str">
        <f>IF('S.D. Paste sheet'!M401="","",'S.D. Paste sheet'!M401)</f>
        <v/>
      </c>
      <c r="N401" s="20" t="str">
        <f>IF('S.D. Paste sheet'!N401="","",'S.D. Paste sheet'!N401)</f>
        <v/>
      </c>
      <c r="O401" s="20" t="str">
        <f>IF('S.D. Paste sheet'!O401="","",'S.D. Paste sheet'!O401)</f>
        <v/>
      </c>
      <c r="P401" s="20" t="str">
        <f>IF('S.D. Paste sheet'!P401="","",'S.D. Paste sheet'!P401)</f>
        <v/>
      </c>
      <c r="Q401" s="20" t="str">
        <f>IF('S.D. Paste sheet'!Q401="","",'S.D. Paste sheet'!Q401)</f>
        <v/>
      </c>
      <c r="R401" s="20" t="str">
        <f>IF('S.D. Paste sheet'!R401="","",'S.D. Paste sheet'!R401)</f>
        <v/>
      </c>
      <c r="S401" s="20" t="str">
        <f>IF('S.D. Paste sheet'!S401="","",'S.D. Paste sheet'!S401)</f>
        <v/>
      </c>
      <c r="T401" s="20" t="str">
        <f>IF('S.D. Paste sheet'!T401="","",'S.D. Paste sheet'!T401)</f>
        <v/>
      </c>
      <c r="U401" s="20" t="str">
        <f>IF('S.D. Paste sheet'!U401="","",'S.D. Paste sheet'!U401)</f>
        <v/>
      </c>
      <c r="V401" s="20" t="str">
        <f>IF('S.D. Paste sheet'!V401="","",'S.D. Paste sheet'!V401)</f>
        <v/>
      </c>
      <c r="W401" s="20" t="str">
        <f>IF('S.D. Paste sheet'!W401="","",'S.D. Paste sheet'!W401)</f>
        <v/>
      </c>
      <c r="X401" s="20" t="str">
        <f>IF('S.D. Paste sheet'!X401="","",'S.D. Paste sheet'!X401)</f>
        <v/>
      </c>
      <c r="Y401" s="20" t="str">
        <f>IF('S.D. Paste sheet'!Y401="","",'S.D. Paste sheet'!Y401)</f>
        <v/>
      </c>
      <c r="Z401" s="20" t="str">
        <f>IF('S.D. Paste sheet'!Z401="","",'S.D. Paste sheet'!Z401)</f>
        <v/>
      </c>
      <c r="AA401" s="20" t="str">
        <f>IF('S.D. Paste sheet'!AA401="","",'S.D. Paste sheet'!AA401)</f>
        <v/>
      </c>
      <c r="AB401" s="20" t="str">
        <f>IF('S.D. Paste sheet'!AB401="","",'S.D. Paste sheet'!AB401)</f>
        <v/>
      </c>
      <c r="AC401" s="20" t="str">
        <f>IF('S.D. Paste sheet'!AC401="","",'S.D. Paste sheet'!AC401)</f>
        <v/>
      </c>
      <c r="AD401" s="20" t="str">
        <f>IF('S.D. Paste sheet'!AD401="","",'S.D. Paste sheet'!AD401)</f>
        <v/>
      </c>
      <c r="AE401" s="28"/>
      <c r="AF401" t="str">
        <f>IF(AK401="","",IF(AK401&gt;0,COUNT($AG$2:AG401),""))</f>
        <v/>
      </c>
      <c r="AG401" s="25" t="str">
        <f t="shared" si="195"/>
        <v/>
      </c>
      <c r="AH401" s="25" t="str">
        <f t="shared" si="196"/>
        <v/>
      </c>
      <c r="AI401" s="25" t="str">
        <f t="shared" si="197"/>
        <v/>
      </c>
      <c r="AJ401" s="25" t="str">
        <f t="shared" si="198"/>
        <v/>
      </c>
      <c r="AK401" s="25" t="str">
        <f t="shared" si="199"/>
        <v/>
      </c>
      <c r="AL401" s="25" t="str">
        <f t="shared" si="200"/>
        <v/>
      </c>
      <c r="AM401" s="25" t="str">
        <f t="shared" si="201"/>
        <v/>
      </c>
      <c r="AN401" s="25" t="str">
        <f t="shared" si="202"/>
        <v/>
      </c>
      <c r="AO401" s="25" t="str">
        <f t="shared" si="203"/>
        <v/>
      </c>
      <c r="AP401" s="25" t="str">
        <f t="shared" si="204"/>
        <v/>
      </c>
      <c r="AQ401" s="25" t="str">
        <f t="shared" si="205"/>
        <v/>
      </c>
      <c r="AR401" s="25" t="str">
        <f t="shared" si="206"/>
        <v/>
      </c>
      <c r="AS401" s="25" t="str">
        <f t="shared" si="207"/>
        <v/>
      </c>
      <c r="AT401" s="25" t="str">
        <f t="shared" si="208"/>
        <v/>
      </c>
      <c r="AU401" s="25" t="str">
        <f t="shared" si="209"/>
        <v/>
      </c>
      <c r="AV401" s="25" t="str">
        <f t="shared" si="210"/>
        <v/>
      </c>
      <c r="AX401" t="str">
        <f>IF(BC401="","",IF(BC401&gt;0,COUNT($AY$2:AY401),""))</f>
        <v/>
      </c>
      <c r="AY401" s="25" t="str">
        <f t="shared" si="211"/>
        <v/>
      </c>
      <c r="AZ401" s="25" t="str">
        <f t="shared" si="212"/>
        <v/>
      </c>
      <c r="BA401" s="25" t="str">
        <f t="shared" si="213"/>
        <v/>
      </c>
      <c r="BB401" s="25" t="str">
        <f t="shared" si="214"/>
        <v/>
      </c>
      <c r="BC401" s="25" t="str">
        <f t="shared" si="215"/>
        <v/>
      </c>
      <c r="BD401" s="25" t="str">
        <f t="shared" si="216"/>
        <v/>
      </c>
      <c r="BE401" s="25" t="str">
        <f t="shared" si="217"/>
        <v/>
      </c>
      <c r="BF401" s="25" t="str">
        <f t="shared" si="218"/>
        <v/>
      </c>
      <c r="BG401" s="25" t="str">
        <f t="shared" si="219"/>
        <v/>
      </c>
      <c r="BH401" s="25" t="str">
        <f t="shared" si="220"/>
        <v/>
      </c>
      <c r="BI401" s="25" t="str">
        <f t="shared" si="221"/>
        <v/>
      </c>
      <c r="BJ401" s="25" t="str">
        <f t="shared" si="222"/>
        <v/>
      </c>
      <c r="BK401" s="25" t="str">
        <f t="shared" si="223"/>
        <v/>
      </c>
      <c r="BL401" s="25" t="str">
        <f t="shared" si="224"/>
        <v/>
      </c>
      <c r="BM401" s="25" t="str">
        <f t="shared" si="225"/>
        <v/>
      </c>
      <c r="BN401" s="25" t="str">
        <f t="shared" si="226"/>
        <v/>
      </c>
    </row>
    <row r="402" spans="1:66" x14ac:dyDescent="0.25">
      <c r="A402" s="20" t="str">
        <f>IF('S.D. Paste sheet'!A402="","",'S.D. Paste sheet'!A402)</f>
        <v/>
      </c>
      <c r="B402" s="20" t="str">
        <f>IF('S.D. Paste sheet'!B402="","",'S.D. Paste sheet'!B402)</f>
        <v/>
      </c>
      <c r="C402" s="20" t="str">
        <f>IF('S.D. Paste sheet'!C402="","",'S.D. Paste sheet'!C402)</f>
        <v/>
      </c>
      <c r="D402" s="20" t="str">
        <f>IF('S.D. Paste sheet'!D402="","",'S.D. Paste sheet'!D402)</f>
        <v/>
      </c>
      <c r="E402" s="20" t="str">
        <f>IF('S.D. Paste sheet'!E402="","",UPPER('S.D. Paste sheet'!E402))</f>
        <v/>
      </c>
      <c r="F402" s="20" t="str">
        <f>IF('S.D. Paste sheet'!F402="","",'S.D. Paste sheet'!F402)</f>
        <v/>
      </c>
      <c r="G402" s="20" t="str">
        <f>IF('S.D. Paste sheet'!G402="","",UPPER('S.D. Paste sheet'!G402))</f>
        <v/>
      </c>
      <c r="H402" s="20" t="str">
        <f>IF('S.D. Paste sheet'!H402="","",UPPER('S.D. Paste sheet'!H402))</f>
        <v/>
      </c>
      <c r="I402" s="20" t="str">
        <f>IF('S.D. Paste sheet'!I402="","",'S.D. Paste sheet'!I402)</f>
        <v/>
      </c>
      <c r="J402" s="20" t="str">
        <f>IF('S.D. Paste sheet'!J402="","",'S.D. Paste sheet'!J402)</f>
        <v/>
      </c>
      <c r="K402" s="20" t="str">
        <f>IF('S.D. Paste sheet'!K402="","",'S.D. Paste sheet'!K402)</f>
        <v/>
      </c>
      <c r="L402" s="20" t="str">
        <f>IF('S.D. Paste sheet'!L402="","",'S.D. Paste sheet'!L402)</f>
        <v/>
      </c>
      <c r="M402" s="20" t="str">
        <f>IF('S.D. Paste sheet'!M402="","",'S.D. Paste sheet'!M402)</f>
        <v/>
      </c>
      <c r="N402" s="20" t="str">
        <f>IF('S.D. Paste sheet'!N402="","",'S.D. Paste sheet'!N402)</f>
        <v/>
      </c>
      <c r="O402" s="20" t="str">
        <f>IF('S.D. Paste sheet'!O402="","",'S.D. Paste sheet'!O402)</f>
        <v/>
      </c>
      <c r="P402" s="20" t="str">
        <f>IF('S.D. Paste sheet'!P402="","",'S.D. Paste sheet'!P402)</f>
        <v/>
      </c>
      <c r="Q402" s="20" t="str">
        <f>IF('S.D. Paste sheet'!Q402="","",'S.D. Paste sheet'!Q402)</f>
        <v/>
      </c>
      <c r="R402" s="20" t="str">
        <f>IF('S.D. Paste sheet'!R402="","",'S.D. Paste sheet'!R402)</f>
        <v/>
      </c>
      <c r="S402" s="20" t="str">
        <f>IF('S.D. Paste sheet'!S402="","",'S.D. Paste sheet'!S402)</f>
        <v/>
      </c>
      <c r="T402" s="20" t="str">
        <f>IF('S.D. Paste sheet'!T402="","",'S.D. Paste sheet'!T402)</f>
        <v/>
      </c>
      <c r="U402" s="20" t="str">
        <f>IF('S.D. Paste sheet'!U402="","",'S.D. Paste sheet'!U402)</f>
        <v/>
      </c>
      <c r="V402" s="20" t="str">
        <f>IF('S.D. Paste sheet'!V402="","",'S.D. Paste sheet'!V402)</f>
        <v/>
      </c>
      <c r="W402" s="20" t="str">
        <f>IF('S.D. Paste sheet'!W402="","",'S.D. Paste sheet'!W402)</f>
        <v/>
      </c>
      <c r="X402" s="20" t="str">
        <f>IF('S.D. Paste sheet'!X402="","",'S.D. Paste sheet'!X402)</f>
        <v/>
      </c>
      <c r="Y402" s="20" t="str">
        <f>IF('S.D. Paste sheet'!Y402="","",'S.D. Paste sheet'!Y402)</f>
        <v/>
      </c>
      <c r="Z402" s="20" t="str">
        <f>IF('S.D. Paste sheet'!Z402="","",'S.D. Paste sheet'!Z402)</f>
        <v/>
      </c>
      <c r="AA402" s="20" t="str">
        <f>IF('S.D. Paste sheet'!AA402="","",'S.D. Paste sheet'!AA402)</f>
        <v/>
      </c>
      <c r="AB402" s="20" t="str">
        <f>IF('S.D. Paste sheet'!AB402="","",'S.D. Paste sheet'!AB402)</f>
        <v/>
      </c>
      <c r="AC402" s="20" t="str">
        <f>IF('S.D. Paste sheet'!AC402="","",'S.D. Paste sheet'!AC402)</f>
        <v/>
      </c>
      <c r="AD402" s="20" t="str">
        <f>IF('S.D. Paste sheet'!AD402="","",'S.D. Paste sheet'!AD402)</f>
        <v/>
      </c>
      <c r="AE402" s="28"/>
      <c r="AF402" t="str">
        <f>IF(AK402="","",IF(AK402&gt;0,COUNT($AG$2:AG402),""))</f>
        <v/>
      </c>
      <c r="AG402" s="25" t="str">
        <f t="shared" si="195"/>
        <v/>
      </c>
      <c r="AH402" s="25" t="str">
        <f t="shared" si="196"/>
        <v/>
      </c>
      <c r="AI402" s="25" t="str">
        <f t="shared" si="197"/>
        <v/>
      </c>
      <c r="AJ402" s="25" t="str">
        <f t="shared" si="198"/>
        <v/>
      </c>
      <c r="AK402" s="25" t="str">
        <f t="shared" si="199"/>
        <v/>
      </c>
      <c r="AL402" s="25" t="str">
        <f t="shared" si="200"/>
        <v/>
      </c>
      <c r="AM402" s="25" t="str">
        <f t="shared" si="201"/>
        <v/>
      </c>
      <c r="AN402" s="25" t="str">
        <f t="shared" si="202"/>
        <v/>
      </c>
      <c r="AO402" s="25" t="str">
        <f t="shared" si="203"/>
        <v/>
      </c>
      <c r="AP402" s="25" t="str">
        <f t="shared" si="204"/>
        <v/>
      </c>
      <c r="AQ402" s="25" t="str">
        <f t="shared" si="205"/>
        <v/>
      </c>
      <c r="AR402" s="25" t="str">
        <f t="shared" si="206"/>
        <v/>
      </c>
      <c r="AS402" s="25" t="str">
        <f t="shared" si="207"/>
        <v/>
      </c>
      <c r="AT402" s="25" t="str">
        <f t="shared" si="208"/>
        <v/>
      </c>
      <c r="AU402" s="25" t="str">
        <f t="shared" si="209"/>
        <v/>
      </c>
      <c r="AV402" s="25" t="str">
        <f t="shared" si="210"/>
        <v/>
      </c>
      <c r="AX402" t="str">
        <f>IF(BC402="","",IF(BC402&gt;0,COUNT($AY$2:AY402),""))</f>
        <v/>
      </c>
      <c r="AY402" s="25" t="str">
        <f t="shared" si="211"/>
        <v/>
      </c>
      <c r="AZ402" s="25" t="str">
        <f t="shared" si="212"/>
        <v/>
      </c>
      <c r="BA402" s="25" t="str">
        <f t="shared" si="213"/>
        <v/>
      </c>
      <c r="BB402" s="25" t="str">
        <f t="shared" si="214"/>
        <v/>
      </c>
      <c r="BC402" s="25" t="str">
        <f t="shared" si="215"/>
        <v/>
      </c>
      <c r="BD402" s="25" t="str">
        <f t="shared" si="216"/>
        <v/>
      </c>
      <c r="BE402" s="25" t="str">
        <f t="shared" si="217"/>
        <v/>
      </c>
      <c r="BF402" s="25" t="str">
        <f t="shared" si="218"/>
        <v/>
      </c>
      <c r="BG402" s="25" t="str">
        <f t="shared" si="219"/>
        <v/>
      </c>
      <c r="BH402" s="25" t="str">
        <f t="shared" si="220"/>
        <v/>
      </c>
      <c r="BI402" s="25" t="str">
        <f t="shared" si="221"/>
        <v/>
      </c>
      <c r="BJ402" s="25" t="str">
        <f t="shared" si="222"/>
        <v/>
      </c>
      <c r="BK402" s="25" t="str">
        <f t="shared" si="223"/>
        <v/>
      </c>
      <c r="BL402" s="25" t="str">
        <f t="shared" si="224"/>
        <v/>
      </c>
      <c r="BM402" s="25" t="str">
        <f t="shared" si="225"/>
        <v/>
      </c>
      <c r="BN402" s="25" t="str">
        <f t="shared" si="226"/>
        <v/>
      </c>
    </row>
    <row r="403" spans="1:66" x14ac:dyDescent="0.25">
      <c r="A403" s="20" t="str">
        <f>IF('S.D. Paste sheet'!A403="","",'S.D. Paste sheet'!A403)</f>
        <v/>
      </c>
      <c r="B403" s="20" t="str">
        <f>IF('S.D. Paste sheet'!B403="","",'S.D. Paste sheet'!B403)</f>
        <v/>
      </c>
      <c r="C403" s="20" t="str">
        <f>IF('S.D. Paste sheet'!C403="","",'S.D. Paste sheet'!C403)</f>
        <v/>
      </c>
      <c r="D403" s="20" t="str">
        <f>IF('S.D. Paste sheet'!D403="","",'S.D. Paste sheet'!D403)</f>
        <v/>
      </c>
      <c r="E403" s="20" t="str">
        <f>IF('S.D. Paste sheet'!E403="","",UPPER('S.D. Paste sheet'!E403))</f>
        <v/>
      </c>
      <c r="F403" s="20" t="str">
        <f>IF('S.D. Paste sheet'!F403="","",'S.D. Paste sheet'!F403)</f>
        <v/>
      </c>
      <c r="G403" s="20" t="str">
        <f>IF('S.D. Paste sheet'!G403="","",UPPER('S.D. Paste sheet'!G403))</f>
        <v/>
      </c>
      <c r="H403" s="20" t="str">
        <f>IF('S.D. Paste sheet'!H403="","",UPPER('S.D. Paste sheet'!H403))</f>
        <v/>
      </c>
      <c r="I403" s="20" t="str">
        <f>IF('S.D. Paste sheet'!I403="","",'S.D. Paste sheet'!I403)</f>
        <v/>
      </c>
      <c r="J403" s="20" t="str">
        <f>IF('S.D. Paste sheet'!J403="","",'S.D. Paste sheet'!J403)</f>
        <v/>
      </c>
      <c r="K403" s="20" t="str">
        <f>IF('S.D. Paste sheet'!K403="","",'S.D. Paste sheet'!K403)</f>
        <v/>
      </c>
      <c r="L403" s="20" t="str">
        <f>IF('S.D. Paste sheet'!L403="","",'S.D. Paste sheet'!L403)</f>
        <v/>
      </c>
      <c r="M403" s="20" t="str">
        <f>IF('S.D. Paste sheet'!M403="","",'S.D. Paste sheet'!M403)</f>
        <v/>
      </c>
      <c r="N403" s="20" t="str">
        <f>IF('S.D. Paste sheet'!N403="","",'S.D. Paste sheet'!N403)</f>
        <v/>
      </c>
      <c r="O403" s="20" t="str">
        <f>IF('S.D. Paste sheet'!O403="","",'S.D. Paste sheet'!O403)</f>
        <v/>
      </c>
      <c r="P403" s="20" t="str">
        <f>IF('S.D. Paste sheet'!P403="","",'S.D. Paste sheet'!P403)</f>
        <v/>
      </c>
      <c r="Q403" s="20" t="str">
        <f>IF('S.D. Paste sheet'!Q403="","",'S.D. Paste sheet'!Q403)</f>
        <v/>
      </c>
      <c r="R403" s="20" t="str">
        <f>IF('S.D. Paste sheet'!R403="","",'S.D. Paste sheet'!R403)</f>
        <v/>
      </c>
      <c r="S403" s="20" t="str">
        <f>IF('S.D. Paste sheet'!S403="","",'S.D. Paste sheet'!S403)</f>
        <v/>
      </c>
      <c r="T403" s="20" t="str">
        <f>IF('S.D. Paste sheet'!T403="","",'S.D. Paste sheet'!T403)</f>
        <v/>
      </c>
      <c r="U403" s="20" t="str">
        <f>IF('S.D. Paste sheet'!U403="","",'S.D. Paste sheet'!U403)</f>
        <v/>
      </c>
      <c r="V403" s="20" t="str">
        <f>IF('S.D. Paste sheet'!V403="","",'S.D. Paste sheet'!V403)</f>
        <v/>
      </c>
      <c r="W403" s="20" t="str">
        <f>IF('S.D. Paste sheet'!W403="","",'S.D. Paste sheet'!W403)</f>
        <v/>
      </c>
      <c r="X403" s="20" t="str">
        <f>IF('S.D. Paste sheet'!X403="","",'S.D. Paste sheet'!X403)</f>
        <v/>
      </c>
      <c r="Y403" s="20" t="str">
        <f>IF('S.D. Paste sheet'!Y403="","",'S.D. Paste sheet'!Y403)</f>
        <v/>
      </c>
      <c r="Z403" s="20" t="str">
        <f>IF('S.D. Paste sheet'!Z403="","",'S.D. Paste sheet'!Z403)</f>
        <v/>
      </c>
      <c r="AA403" s="20" t="str">
        <f>IF('S.D. Paste sheet'!AA403="","",'S.D. Paste sheet'!AA403)</f>
        <v/>
      </c>
      <c r="AB403" s="20" t="str">
        <f>IF('S.D. Paste sheet'!AB403="","",'S.D. Paste sheet'!AB403)</f>
        <v/>
      </c>
      <c r="AC403" s="20" t="str">
        <f>IF('S.D. Paste sheet'!AC403="","",'S.D. Paste sheet'!AC403)</f>
        <v/>
      </c>
      <c r="AD403" s="20" t="str">
        <f>IF('S.D. Paste sheet'!AD403="","",'S.D. Paste sheet'!AD403)</f>
        <v/>
      </c>
      <c r="AE403" s="28"/>
      <c r="AF403" t="str">
        <f>IF(AK403="","",IF(AK403&gt;0,COUNT($AG$2:AG403),""))</f>
        <v/>
      </c>
      <c r="AG403" s="25" t="str">
        <f t="shared" si="195"/>
        <v/>
      </c>
      <c r="AH403" s="25" t="str">
        <f t="shared" si="196"/>
        <v/>
      </c>
      <c r="AI403" s="25" t="str">
        <f t="shared" si="197"/>
        <v/>
      </c>
      <c r="AJ403" s="25" t="str">
        <f t="shared" si="198"/>
        <v/>
      </c>
      <c r="AK403" s="25" t="str">
        <f t="shared" si="199"/>
        <v/>
      </c>
      <c r="AL403" s="25" t="str">
        <f t="shared" si="200"/>
        <v/>
      </c>
      <c r="AM403" s="25" t="str">
        <f t="shared" si="201"/>
        <v/>
      </c>
      <c r="AN403" s="25" t="str">
        <f t="shared" si="202"/>
        <v/>
      </c>
      <c r="AO403" s="25" t="str">
        <f t="shared" si="203"/>
        <v/>
      </c>
      <c r="AP403" s="25" t="str">
        <f t="shared" si="204"/>
        <v/>
      </c>
      <c r="AQ403" s="25" t="str">
        <f t="shared" si="205"/>
        <v/>
      </c>
      <c r="AR403" s="25" t="str">
        <f t="shared" si="206"/>
        <v/>
      </c>
      <c r="AS403" s="25" t="str">
        <f t="shared" si="207"/>
        <v/>
      </c>
      <c r="AT403" s="25" t="str">
        <f t="shared" si="208"/>
        <v/>
      </c>
      <c r="AU403" s="25" t="str">
        <f t="shared" si="209"/>
        <v/>
      </c>
      <c r="AV403" s="25" t="str">
        <f t="shared" si="210"/>
        <v/>
      </c>
      <c r="AX403" t="str">
        <f>IF(BC403="","",IF(BC403&gt;0,COUNT($AY$2:AY403),""))</f>
        <v/>
      </c>
      <c r="AY403" s="25" t="str">
        <f t="shared" si="211"/>
        <v/>
      </c>
      <c r="AZ403" s="25" t="str">
        <f t="shared" si="212"/>
        <v/>
      </c>
      <c r="BA403" s="25" t="str">
        <f t="shared" si="213"/>
        <v/>
      </c>
      <c r="BB403" s="25" t="str">
        <f t="shared" si="214"/>
        <v/>
      </c>
      <c r="BC403" s="25" t="str">
        <f t="shared" si="215"/>
        <v/>
      </c>
      <c r="BD403" s="25" t="str">
        <f t="shared" si="216"/>
        <v/>
      </c>
      <c r="BE403" s="25" t="str">
        <f t="shared" si="217"/>
        <v/>
      </c>
      <c r="BF403" s="25" t="str">
        <f t="shared" si="218"/>
        <v/>
      </c>
      <c r="BG403" s="25" t="str">
        <f t="shared" si="219"/>
        <v/>
      </c>
      <c r="BH403" s="25" t="str">
        <f t="shared" si="220"/>
        <v/>
      </c>
      <c r="BI403" s="25" t="str">
        <f t="shared" si="221"/>
        <v/>
      </c>
      <c r="BJ403" s="25" t="str">
        <f t="shared" si="222"/>
        <v/>
      </c>
      <c r="BK403" s="25" t="str">
        <f t="shared" si="223"/>
        <v/>
      </c>
      <c r="BL403" s="25" t="str">
        <f t="shared" si="224"/>
        <v/>
      </c>
      <c r="BM403" s="25" t="str">
        <f t="shared" si="225"/>
        <v/>
      </c>
      <c r="BN403" s="25" t="str">
        <f t="shared" si="226"/>
        <v/>
      </c>
    </row>
    <row r="404" spans="1:66" x14ac:dyDescent="0.25">
      <c r="A404" s="20" t="str">
        <f>IF('S.D. Paste sheet'!A404="","",'S.D. Paste sheet'!A404)</f>
        <v/>
      </c>
      <c r="B404" s="20" t="str">
        <f>IF('S.D. Paste sheet'!B404="","",'S.D. Paste sheet'!B404)</f>
        <v/>
      </c>
      <c r="C404" s="20" t="str">
        <f>IF('S.D. Paste sheet'!C404="","",'S.D. Paste sheet'!C404)</f>
        <v/>
      </c>
      <c r="D404" s="20" t="str">
        <f>IF('S.D. Paste sheet'!D404="","",'S.D. Paste sheet'!D404)</f>
        <v/>
      </c>
      <c r="E404" s="20" t="str">
        <f>IF('S.D. Paste sheet'!E404="","",UPPER('S.D. Paste sheet'!E404))</f>
        <v/>
      </c>
      <c r="F404" s="20" t="str">
        <f>IF('S.D. Paste sheet'!F404="","",'S.D. Paste sheet'!F404)</f>
        <v/>
      </c>
      <c r="G404" s="20" t="str">
        <f>IF('S.D. Paste sheet'!G404="","",UPPER('S.D. Paste sheet'!G404))</f>
        <v/>
      </c>
      <c r="H404" s="20" t="str">
        <f>IF('S.D. Paste sheet'!H404="","",UPPER('S.D. Paste sheet'!H404))</f>
        <v/>
      </c>
      <c r="I404" s="20" t="str">
        <f>IF('S.D. Paste sheet'!I404="","",'S.D. Paste sheet'!I404)</f>
        <v/>
      </c>
      <c r="J404" s="20" t="str">
        <f>IF('S.D. Paste sheet'!J404="","",'S.D. Paste sheet'!J404)</f>
        <v/>
      </c>
      <c r="K404" s="20" t="str">
        <f>IF('S.D. Paste sheet'!K404="","",'S.D. Paste sheet'!K404)</f>
        <v/>
      </c>
      <c r="L404" s="20" t="str">
        <f>IF('S.D. Paste sheet'!L404="","",'S.D. Paste sheet'!L404)</f>
        <v/>
      </c>
      <c r="M404" s="20" t="str">
        <f>IF('S.D. Paste sheet'!M404="","",'S.D. Paste sheet'!M404)</f>
        <v/>
      </c>
      <c r="N404" s="20" t="str">
        <f>IF('S.D. Paste sheet'!N404="","",'S.D. Paste sheet'!N404)</f>
        <v/>
      </c>
      <c r="O404" s="20" t="str">
        <f>IF('S.D. Paste sheet'!O404="","",'S.D. Paste sheet'!O404)</f>
        <v/>
      </c>
      <c r="P404" s="20" t="str">
        <f>IF('S.D. Paste sheet'!P404="","",'S.D. Paste sheet'!P404)</f>
        <v/>
      </c>
      <c r="Q404" s="20" t="str">
        <f>IF('S.D. Paste sheet'!Q404="","",'S.D. Paste sheet'!Q404)</f>
        <v/>
      </c>
      <c r="R404" s="20" t="str">
        <f>IF('S.D. Paste sheet'!R404="","",'S.D. Paste sheet'!R404)</f>
        <v/>
      </c>
      <c r="S404" s="20" t="str">
        <f>IF('S.D. Paste sheet'!S404="","",'S.D. Paste sheet'!S404)</f>
        <v/>
      </c>
      <c r="T404" s="20" t="str">
        <f>IF('S.D. Paste sheet'!T404="","",'S.D. Paste sheet'!T404)</f>
        <v/>
      </c>
      <c r="U404" s="20" t="str">
        <f>IF('S.D. Paste sheet'!U404="","",'S.D. Paste sheet'!U404)</f>
        <v/>
      </c>
      <c r="V404" s="20" t="str">
        <f>IF('S.D. Paste sheet'!V404="","",'S.D. Paste sheet'!V404)</f>
        <v/>
      </c>
      <c r="W404" s="20" t="str">
        <f>IF('S.D. Paste sheet'!W404="","",'S.D. Paste sheet'!W404)</f>
        <v/>
      </c>
      <c r="X404" s="20" t="str">
        <f>IF('S.D. Paste sheet'!X404="","",'S.D. Paste sheet'!X404)</f>
        <v/>
      </c>
      <c r="Y404" s="20" t="str">
        <f>IF('S.D. Paste sheet'!Y404="","",'S.D. Paste sheet'!Y404)</f>
        <v/>
      </c>
      <c r="Z404" s="20" t="str">
        <f>IF('S.D. Paste sheet'!Z404="","",'S.D. Paste sheet'!Z404)</f>
        <v/>
      </c>
      <c r="AA404" s="20" t="str">
        <f>IF('S.D. Paste sheet'!AA404="","",'S.D. Paste sheet'!AA404)</f>
        <v/>
      </c>
      <c r="AB404" s="20" t="str">
        <f>IF('S.D. Paste sheet'!AB404="","",'S.D. Paste sheet'!AB404)</f>
        <v/>
      </c>
      <c r="AC404" s="20" t="str">
        <f>IF('S.D. Paste sheet'!AC404="","",'S.D. Paste sheet'!AC404)</f>
        <v/>
      </c>
      <c r="AD404" s="20" t="str">
        <f>IF('S.D. Paste sheet'!AD404="","",'S.D. Paste sheet'!AD404)</f>
        <v/>
      </c>
      <c r="AE404" s="28"/>
      <c r="AF404" t="str">
        <f>IF(AK404="","",IF(AK404&gt;0,COUNT($AG$2:AG404),""))</f>
        <v/>
      </c>
      <c r="AG404" s="25" t="str">
        <f t="shared" si="195"/>
        <v/>
      </c>
      <c r="AH404" s="25" t="str">
        <f t="shared" si="196"/>
        <v/>
      </c>
      <c r="AI404" s="25" t="str">
        <f t="shared" si="197"/>
        <v/>
      </c>
      <c r="AJ404" s="25" t="str">
        <f t="shared" si="198"/>
        <v/>
      </c>
      <c r="AK404" s="25" t="str">
        <f t="shared" si="199"/>
        <v/>
      </c>
      <c r="AL404" s="25" t="str">
        <f t="shared" si="200"/>
        <v/>
      </c>
      <c r="AM404" s="25" t="str">
        <f t="shared" si="201"/>
        <v/>
      </c>
      <c r="AN404" s="25" t="str">
        <f t="shared" si="202"/>
        <v/>
      </c>
      <c r="AO404" s="25" t="str">
        <f t="shared" si="203"/>
        <v/>
      </c>
      <c r="AP404" s="25" t="str">
        <f t="shared" si="204"/>
        <v/>
      </c>
      <c r="AQ404" s="25" t="str">
        <f t="shared" si="205"/>
        <v/>
      </c>
      <c r="AR404" s="25" t="str">
        <f t="shared" si="206"/>
        <v/>
      </c>
      <c r="AS404" s="25" t="str">
        <f t="shared" si="207"/>
        <v/>
      </c>
      <c r="AT404" s="25" t="str">
        <f t="shared" si="208"/>
        <v/>
      </c>
      <c r="AU404" s="25" t="str">
        <f t="shared" si="209"/>
        <v/>
      </c>
      <c r="AV404" s="25" t="str">
        <f t="shared" si="210"/>
        <v/>
      </c>
      <c r="AX404" t="str">
        <f>IF(BC404="","",IF(BC404&gt;0,COUNT($AY$2:AY404),""))</f>
        <v/>
      </c>
      <c r="AY404" s="25" t="str">
        <f t="shared" si="211"/>
        <v/>
      </c>
      <c r="AZ404" s="25" t="str">
        <f t="shared" si="212"/>
        <v/>
      </c>
      <c r="BA404" s="25" t="str">
        <f t="shared" si="213"/>
        <v/>
      </c>
      <c r="BB404" s="25" t="str">
        <f t="shared" si="214"/>
        <v/>
      </c>
      <c r="BC404" s="25" t="str">
        <f t="shared" si="215"/>
        <v/>
      </c>
      <c r="BD404" s="25" t="str">
        <f t="shared" si="216"/>
        <v/>
      </c>
      <c r="BE404" s="25" t="str">
        <f t="shared" si="217"/>
        <v/>
      </c>
      <c r="BF404" s="25" t="str">
        <f t="shared" si="218"/>
        <v/>
      </c>
      <c r="BG404" s="25" t="str">
        <f t="shared" si="219"/>
        <v/>
      </c>
      <c r="BH404" s="25" t="str">
        <f t="shared" si="220"/>
        <v/>
      </c>
      <c r="BI404" s="25" t="str">
        <f t="shared" si="221"/>
        <v/>
      </c>
      <c r="BJ404" s="25" t="str">
        <f t="shared" si="222"/>
        <v/>
      </c>
      <c r="BK404" s="25" t="str">
        <f t="shared" si="223"/>
        <v/>
      </c>
      <c r="BL404" s="25" t="str">
        <f t="shared" si="224"/>
        <v/>
      </c>
      <c r="BM404" s="25" t="str">
        <f t="shared" si="225"/>
        <v/>
      </c>
      <c r="BN404" s="25" t="str">
        <f t="shared" si="226"/>
        <v/>
      </c>
    </row>
    <row r="405" spans="1:66" x14ac:dyDescent="0.25">
      <c r="A405" s="20" t="str">
        <f>IF('S.D. Paste sheet'!A405="","",'S.D. Paste sheet'!A405)</f>
        <v/>
      </c>
      <c r="B405" s="20" t="str">
        <f>IF('S.D. Paste sheet'!B405="","",'S.D. Paste sheet'!B405)</f>
        <v/>
      </c>
      <c r="C405" s="20" t="str">
        <f>IF('S.D. Paste sheet'!C405="","",'S.D. Paste sheet'!C405)</f>
        <v/>
      </c>
      <c r="D405" s="20" t="str">
        <f>IF('S.D. Paste sheet'!D405="","",'S.D. Paste sheet'!D405)</f>
        <v/>
      </c>
      <c r="E405" s="20" t="str">
        <f>IF('S.D. Paste sheet'!E405="","",UPPER('S.D. Paste sheet'!E405))</f>
        <v/>
      </c>
      <c r="F405" s="20" t="str">
        <f>IF('S.D. Paste sheet'!F405="","",'S.D. Paste sheet'!F405)</f>
        <v/>
      </c>
      <c r="G405" s="20" t="str">
        <f>IF('S.D. Paste sheet'!G405="","",UPPER('S.D. Paste sheet'!G405))</f>
        <v/>
      </c>
      <c r="H405" s="20" t="str">
        <f>IF('S.D. Paste sheet'!H405="","",UPPER('S.D. Paste sheet'!H405))</f>
        <v/>
      </c>
      <c r="I405" s="20" t="str">
        <f>IF('S.D. Paste sheet'!I405="","",'S.D. Paste sheet'!I405)</f>
        <v/>
      </c>
      <c r="J405" s="20" t="str">
        <f>IF('S.D. Paste sheet'!J405="","",'S.D. Paste sheet'!J405)</f>
        <v/>
      </c>
      <c r="K405" s="20" t="str">
        <f>IF('S.D. Paste sheet'!K405="","",'S.D. Paste sheet'!K405)</f>
        <v/>
      </c>
      <c r="L405" s="20" t="str">
        <f>IF('S.D. Paste sheet'!L405="","",'S.D. Paste sheet'!L405)</f>
        <v/>
      </c>
      <c r="M405" s="20" t="str">
        <f>IF('S.D. Paste sheet'!M405="","",'S.D. Paste sheet'!M405)</f>
        <v/>
      </c>
      <c r="N405" s="20" t="str">
        <f>IF('S.D. Paste sheet'!N405="","",'S.D. Paste sheet'!N405)</f>
        <v/>
      </c>
      <c r="O405" s="20" t="str">
        <f>IF('S.D. Paste sheet'!O405="","",'S.D. Paste sheet'!O405)</f>
        <v/>
      </c>
      <c r="P405" s="20" t="str">
        <f>IF('S.D. Paste sheet'!P405="","",'S.D. Paste sheet'!P405)</f>
        <v/>
      </c>
      <c r="Q405" s="20" t="str">
        <f>IF('S.D. Paste sheet'!Q405="","",'S.D. Paste sheet'!Q405)</f>
        <v/>
      </c>
      <c r="R405" s="20" t="str">
        <f>IF('S.D. Paste sheet'!R405="","",'S.D. Paste sheet'!R405)</f>
        <v/>
      </c>
      <c r="S405" s="20" t="str">
        <f>IF('S.D. Paste sheet'!S405="","",'S.D. Paste sheet'!S405)</f>
        <v/>
      </c>
      <c r="T405" s="20" t="str">
        <f>IF('S.D. Paste sheet'!T405="","",'S.D. Paste sheet'!T405)</f>
        <v/>
      </c>
      <c r="U405" s="20" t="str">
        <f>IF('S.D. Paste sheet'!U405="","",'S.D. Paste sheet'!U405)</f>
        <v/>
      </c>
      <c r="V405" s="20" t="str">
        <f>IF('S.D. Paste sheet'!V405="","",'S.D. Paste sheet'!V405)</f>
        <v/>
      </c>
      <c r="W405" s="20" t="str">
        <f>IF('S.D. Paste sheet'!W405="","",'S.D. Paste sheet'!W405)</f>
        <v/>
      </c>
      <c r="X405" s="20" t="str">
        <f>IF('S.D. Paste sheet'!X405="","",'S.D. Paste sheet'!X405)</f>
        <v/>
      </c>
      <c r="Y405" s="20" t="str">
        <f>IF('S.D. Paste sheet'!Y405="","",'S.D. Paste sheet'!Y405)</f>
        <v/>
      </c>
      <c r="Z405" s="20" t="str">
        <f>IF('S.D. Paste sheet'!Z405="","",'S.D. Paste sheet'!Z405)</f>
        <v/>
      </c>
      <c r="AA405" s="20" t="str">
        <f>IF('S.D. Paste sheet'!AA405="","",'S.D. Paste sheet'!AA405)</f>
        <v/>
      </c>
      <c r="AB405" s="20" t="str">
        <f>IF('S.D. Paste sheet'!AB405="","",'S.D. Paste sheet'!AB405)</f>
        <v/>
      </c>
      <c r="AC405" s="20" t="str">
        <f>IF('S.D. Paste sheet'!AC405="","",'S.D. Paste sheet'!AC405)</f>
        <v/>
      </c>
      <c r="AD405" s="20" t="str">
        <f>IF('S.D. Paste sheet'!AD405="","",'S.D. Paste sheet'!AD405)</f>
        <v/>
      </c>
      <c r="AE405" s="28"/>
      <c r="AF405" t="str">
        <f>IF(AK405="","",IF(AK405&gt;0,COUNT($AG$2:AG405),""))</f>
        <v/>
      </c>
      <c r="AG405" s="25" t="str">
        <f t="shared" si="195"/>
        <v/>
      </c>
      <c r="AH405" s="25" t="str">
        <f t="shared" si="196"/>
        <v/>
      </c>
      <c r="AI405" s="25" t="str">
        <f t="shared" si="197"/>
        <v/>
      </c>
      <c r="AJ405" s="25" t="str">
        <f t="shared" si="198"/>
        <v/>
      </c>
      <c r="AK405" s="25" t="str">
        <f t="shared" si="199"/>
        <v/>
      </c>
      <c r="AL405" s="25" t="str">
        <f t="shared" si="200"/>
        <v/>
      </c>
      <c r="AM405" s="25" t="str">
        <f t="shared" si="201"/>
        <v/>
      </c>
      <c r="AN405" s="25" t="str">
        <f t="shared" si="202"/>
        <v/>
      </c>
      <c r="AO405" s="25" t="str">
        <f t="shared" si="203"/>
        <v/>
      </c>
      <c r="AP405" s="25" t="str">
        <f t="shared" si="204"/>
        <v/>
      </c>
      <c r="AQ405" s="25" t="str">
        <f t="shared" si="205"/>
        <v/>
      </c>
      <c r="AR405" s="25" t="str">
        <f t="shared" si="206"/>
        <v/>
      </c>
      <c r="AS405" s="25" t="str">
        <f t="shared" si="207"/>
        <v/>
      </c>
      <c r="AT405" s="25" t="str">
        <f t="shared" si="208"/>
        <v/>
      </c>
      <c r="AU405" s="25" t="str">
        <f t="shared" si="209"/>
        <v/>
      </c>
      <c r="AV405" s="25" t="str">
        <f t="shared" si="210"/>
        <v/>
      </c>
      <c r="AX405" t="str">
        <f>IF(BC405="","",IF(BC405&gt;0,COUNT($AY$2:AY405),""))</f>
        <v/>
      </c>
      <c r="AY405" s="25" t="str">
        <f t="shared" si="211"/>
        <v/>
      </c>
      <c r="AZ405" s="25" t="str">
        <f t="shared" si="212"/>
        <v/>
      </c>
      <c r="BA405" s="25" t="str">
        <f t="shared" si="213"/>
        <v/>
      </c>
      <c r="BB405" s="25" t="str">
        <f t="shared" si="214"/>
        <v/>
      </c>
      <c r="BC405" s="25" t="str">
        <f t="shared" si="215"/>
        <v/>
      </c>
      <c r="BD405" s="25" t="str">
        <f t="shared" si="216"/>
        <v/>
      </c>
      <c r="BE405" s="25" t="str">
        <f t="shared" si="217"/>
        <v/>
      </c>
      <c r="BF405" s="25" t="str">
        <f t="shared" si="218"/>
        <v/>
      </c>
      <c r="BG405" s="25" t="str">
        <f t="shared" si="219"/>
        <v/>
      </c>
      <c r="BH405" s="25" t="str">
        <f t="shared" si="220"/>
        <v/>
      </c>
      <c r="BI405" s="25" t="str">
        <f t="shared" si="221"/>
        <v/>
      </c>
      <c r="BJ405" s="25" t="str">
        <f t="shared" si="222"/>
        <v/>
      </c>
      <c r="BK405" s="25" t="str">
        <f t="shared" si="223"/>
        <v/>
      </c>
      <c r="BL405" s="25" t="str">
        <f t="shared" si="224"/>
        <v/>
      </c>
      <c r="BM405" s="25" t="str">
        <f t="shared" si="225"/>
        <v/>
      </c>
      <c r="BN405" s="25" t="str">
        <f t="shared" si="226"/>
        <v/>
      </c>
    </row>
    <row r="406" spans="1:66" x14ac:dyDescent="0.25">
      <c r="A406" s="20" t="str">
        <f>IF('S.D. Paste sheet'!A406="","",'S.D. Paste sheet'!A406)</f>
        <v/>
      </c>
      <c r="B406" s="20" t="str">
        <f>IF('S.D. Paste sheet'!B406="","",'S.D. Paste sheet'!B406)</f>
        <v/>
      </c>
      <c r="C406" s="20" t="str">
        <f>IF('S.D. Paste sheet'!C406="","",'S.D. Paste sheet'!C406)</f>
        <v/>
      </c>
      <c r="D406" s="20" t="str">
        <f>IF('S.D. Paste sheet'!D406="","",'S.D. Paste sheet'!D406)</f>
        <v/>
      </c>
      <c r="E406" s="20" t="str">
        <f>IF('S.D. Paste sheet'!E406="","",UPPER('S.D. Paste sheet'!E406))</f>
        <v/>
      </c>
      <c r="F406" s="20" t="str">
        <f>IF('S.D. Paste sheet'!F406="","",'S.D. Paste sheet'!F406)</f>
        <v/>
      </c>
      <c r="G406" s="20" t="str">
        <f>IF('S.D. Paste sheet'!G406="","",UPPER('S.D. Paste sheet'!G406))</f>
        <v/>
      </c>
      <c r="H406" s="20" t="str">
        <f>IF('S.D. Paste sheet'!H406="","",UPPER('S.D. Paste sheet'!H406))</f>
        <v/>
      </c>
      <c r="I406" s="20" t="str">
        <f>IF('S.D. Paste sheet'!I406="","",'S.D. Paste sheet'!I406)</f>
        <v/>
      </c>
      <c r="J406" s="20" t="str">
        <f>IF('S.D. Paste sheet'!J406="","",'S.D. Paste sheet'!J406)</f>
        <v/>
      </c>
      <c r="K406" s="20" t="str">
        <f>IF('S.D. Paste sheet'!K406="","",'S.D. Paste sheet'!K406)</f>
        <v/>
      </c>
      <c r="L406" s="20" t="str">
        <f>IF('S.D. Paste sheet'!L406="","",'S.D. Paste sheet'!L406)</f>
        <v/>
      </c>
      <c r="M406" s="20" t="str">
        <f>IF('S.D. Paste sheet'!M406="","",'S.D. Paste sheet'!M406)</f>
        <v/>
      </c>
      <c r="N406" s="20" t="str">
        <f>IF('S.D. Paste sheet'!N406="","",'S.D. Paste sheet'!N406)</f>
        <v/>
      </c>
      <c r="O406" s="20" t="str">
        <f>IF('S.D. Paste sheet'!O406="","",'S.D. Paste sheet'!O406)</f>
        <v/>
      </c>
      <c r="P406" s="20" t="str">
        <f>IF('S.D. Paste sheet'!P406="","",'S.D. Paste sheet'!P406)</f>
        <v/>
      </c>
      <c r="Q406" s="20" t="str">
        <f>IF('S.D. Paste sheet'!Q406="","",'S.D. Paste sheet'!Q406)</f>
        <v/>
      </c>
      <c r="R406" s="20" t="str">
        <f>IF('S.D. Paste sheet'!R406="","",'S.D. Paste sheet'!R406)</f>
        <v/>
      </c>
      <c r="S406" s="20" t="str">
        <f>IF('S.D. Paste sheet'!S406="","",'S.D. Paste sheet'!S406)</f>
        <v/>
      </c>
      <c r="T406" s="20" t="str">
        <f>IF('S.D. Paste sheet'!T406="","",'S.D. Paste sheet'!T406)</f>
        <v/>
      </c>
      <c r="U406" s="20" t="str">
        <f>IF('S.D. Paste sheet'!U406="","",'S.D. Paste sheet'!U406)</f>
        <v/>
      </c>
      <c r="V406" s="20" t="str">
        <f>IF('S.D. Paste sheet'!V406="","",'S.D. Paste sheet'!V406)</f>
        <v/>
      </c>
      <c r="W406" s="20" t="str">
        <f>IF('S.D. Paste sheet'!W406="","",'S.D. Paste sheet'!W406)</f>
        <v/>
      </c>
      <c r="X406" s="20" t="str">
        <f>IF('S.D. Paste sheet'!X406="","",'S.D. Paste sheet'!X406)</f>
        <v/>
      </c>
      <c r="Y406" s="20" t="str">
        <f>IF('S.D. Paste sheet'!Y406="","",'S.D. Paste sheet'!Y406)</f>
        <v/>
      </c>
      <c r="Z406" s="20" t="str">
        <f>IF('S.D. Paste sheet'!Z406="","",'S.D. Paste sheet'!Z406)</f>
        <v/>
      </c>
      <c r="AA406" s="20" t="str">
        <f>IF('S.D. Paste sheet'!AA406="","",'S.D. Paste sheet'!AA406)</f>
        <v/>
      </c>
      <c r="AB406" s="20" t="str">
        <f>IF('S.D. Paste sheet'!AB406="","",'S.D. Paste sheet'!AB406)</f>
        <v/>
      </c>
      <c r="AC406" s="20" t="str">
        <f>IF('S.D. Paste sheet'!AC406="","",'S.D. Paste sheet'!AC406)</f>
        <v/>
      </c>
      <c r="AD406" s="20" t="str">
        <f>IF('S.D. Paste sheet'!AD406="","",'S.D. Paste sheet'!AD406)</f>
        <v/>
      </c>
      <c r="AE406" s="28"/>
      <c r="AF406" t="str">
        <f>IF(AK406="","",IF(AK406&gt;0,COUNT($AG$2:AG406),""))</f>
        <v/>
      </c>
      <c r="AG406" s="25" t="str">
        <f t="shared" si="195"/>
        <v/>
      </c>
      <c r="AH406" s="25" t="str">
        <f t="shared" si="196"/>
        <v/>
      </c>
      <c r="AI406" s="25" t="str">
        <f t="shared" si="197"/>
        <v/>
      </c>
      <c r="AJ406" s="25" t="str">
        <f t="shared" si="198"/>
        <v/>
      </c>
      <c r="AK406" s="25" t="str">
        <f t="shared" si="199"/>
        <v/>
      </c>
      <c r="AL406" s="25" t="str">
        <f t="shared" si="200"/>
        <v/>
      </c>
      <c r="AM406" s="25" t="str">
        <f t="shared" si="201"/>
        <v/>
      </c>
      <c r="AN406" s="25" t="str">
        <f t="shared" si="202"/>
        <v/>
      </c>
      <c r="AO406" s="25" t="str">
        <f t="shared" si="203"/>
        <v/>
      </c>
      <c r="AP406" s="25" t="str">
        <f t="shared" si="204"/>
        <v/>
      </c>
      <c r="AQ406" s="25" t="str">
        <f t="shared" si="205"/>
        <v/>
      </c>
      <c r="AR406" s="25" t="str">
        <f t="shared" si="206"/>
        <v/>
      </c>
      <c r="AS406" s="25" t="str">
        <f t="shared" si="207"/>
        <v/>
      </c>
      <c r="AT406" s="25" t="str">
        <f t="shared" si="208"/>
        <v/>
      </c>
      <c r="AU406" s="25" t="str">
        <f t="shared" si="209"/>
        <v/>
      </c>
      <c r="AV406" s="25" t="str">
        <f t="shared" si="210"/>
        <v/>
      </c>
      <c r="AX406" t="str">
        <f>IF(BC406="","",IF(BC406&gt;0,COUNT($AY$2:AY406),""))</f>
        <v/>
      </c>
      <c r="AY406" s="25" t="str">
        <f t="shared" si="211"/>
        <v/>
      </c>
      <c r="AZ406" s="25" t="str">
        <f t="shared" si="212"/>
        <v/>
      </c>
      <c r="BA406" s="25" t="str">
        <f t="shared" si="213"/>
        <v/>
      </c>
      <c r="BB406" s="25" t="str">
        <f t="shared" si="214"/>
        <v/>
      </c>
      <c r="BC406" s="25" t="str">
        <f t="shared" si="215"/>
        <v/>
      </c>
      <c r="BD406" s="25" t="str">
        <f t="shared" si="216"/>
        <v/>
      </c>
      <c r="BE406" s="25" t="str">
        <f t="shared" si="217"/>
        <v/>
      </c>
      <c r="BF406" s="25" t="str">
        <f t="shared" si="218"/>
        <v/>
      </c>
      <c r="BG406" s="25" t="str">
        <f t="shared" si="219"/>
        <v/>
      </c>
      <c r="BH406" s="25" t="str">
        <f t="shared" si="220"/>
        <v/>
      </c>
      <c r="BI406" s="25" t="str">
        <f t="shared" si="221"/>
        <v/>
      </c>
      <c r="BJ406" s="25" t="str">
        <f t="shared" si="222"/>
        <v/>
      </c>
      <c r="BK406" s="25" t="str">
        <f t="shared" si="223"/>
        <v/>
      </c>
      <c r="BL406" s="25" t="str">
        <f t="shared" si="224"/>
        <v/>
      </c>
      <c r="BM406" s="25" t="str">
        <f t="shared" si="225"/>
        <v/>
      </c>
      <c r="BN406" s="25" t="str">
        <f t="shared" si="226"/>
        <v/>
      </c>
    </row>
    <row r="407" spans="1:66" x14ac:dyDescent="0.25">
      <c r="A407" s="20" t="str">
        <f>IF('S.D. Paste sheet'!A407="","",'S.D. Paste sheet'!A407)</f>
        <v/>
      </c>
      <c r="B407" s="20" t="str">
        <f>IF('S.D. Paste sheet'!B407="","",'S.D. Paste sheet'!B407)</f>
        <v/>
      </c>
      <c r="C407" s="20" t="str">
        <f>IF('S.D. Paste sheet'!C407="","",'S.D. Paste sheet'!C407)</f>
        <v/>
      </c>
      <c r="D407" s="20" t="str">
        <f>IF('S.D. Paste sheet'!D407="","",'S.D. Paste sheet'!D407)</f>
        <v/>
      </c>
      <c r="E407" s="20" t="str">
        <f>IF('S.D. Paste sheet'!E407="","",UPPER('S.D. Paste sheet'!E407))</f>
        <v/>
      </c>
      <c r="F407" s="20" t="str">
        <f>IF('S.D. Paste sheet'!F407="","",'S.D. Paste sheet'!F407)</f>
        <v/>
      </c>
      <c r="G407" s="20" t="str">
        <f>IF('S.D. Paste sheet'!G407="","",UPPER('S.D. Paste sheet'!G407))</f>
        <v/>
      </c>
      <c r="H407" s="20" t="str">
        <f>IF('S.D. Paste sheet'!H407="","",UPPER('S.D. Paste sheet'!H407))</f>
        <v/>
      </c>
      <c r="I407" s="20" t="str">
        <f>IF('S.D. Paste sheet'!I407="","",'S.D. Paste sheet'!I407)</f>
        <v/>
      </c>
      <c r="J407" s="20" t="str">
        <f>IF('S.D. Paste sheet'!J407="","",'S.D. Paste sheet'!J407)</f>
        <v/>
      </c>
      <c r="K407" s="20" t="str">
        <f>IF('S.D. Paste sheet'!K407="","",'S.D. Paste sheet'!K407)</f>
        <v/>
      </c>
      <c r="L407" s="20" t="str">
        <f>IF('S.D. Paste sheet'!L407="","",'S.D. Paste sheet'!L407)</f>
        <v/>
      </c>
      <c r="M407" s="20" t="str">
        <f>IF('S.D. Paste sheet'!M407="","",'S.D. Paste sheet'!M407)</f>
        <v/>
      </c>
      <c r="N407" s="20" t="str">
        <f>IF('S.D. Paste sheet'!N407="","",'S.D. Paste sheet'!N407)</f>
        <v/>
      </c>
      <c r="O407" s="20" t="str">
        <f>IF('S.D. Paste sheet'!O407="","",'S.D. Paste sheet'!O407)</f>
        <v/>
      </c>
      <c r="P407" s="20" t="str">
        <f>IF('S.D. Paste sheet'!P407="","",'S.D. Paste sheet'!P407)</f>
        <v/>
      </c>
      <c r="Q407" s="20" t="str">
        <f>IF('S.D. Paste sheet'!Q407="","",'S.D. Paste sheet'!Q407)</f>
        <v/>
      </c>
      <c r="R407" s="20" t="str">
        <f>IF('S.D. Paste sheet'!R407="","",'S.D. Paste sheet'!R407)</f>
        <v/>
      </c>
      <c r="S407" s="20" t="str">
        <f>IF('S.D. Paste sheet'!S407="","",'S.D. Paste sheet'!S407)</f>
        <v/>
      </c>
      <c r="T407" s="20" t="str">
        <f>IF('S.D. Paste sheet'!T407="","",'S.D. Paste sheet'!T407)</f>
        <v/>
      </c>
      <c r="U407" s="20" t="str">
        <f>IF('S.D. Paste sheet'!U407="","",'S.D. Paste sheet'!U407)</f>
        <v/>
      </c>
      <c r="V407" s="20" t="str">
        <f>IF('S.D. Paste sheet'!V407="","",'S.D. Paste sheet'!V407)</f>
        <v/>
      </c>
      <c r="W407" s="20" t="str">
        <f>IF('S.D. Paste sheet'!W407="","",'S.D. Paste sheet'!W407)</f>
        <v/>
      </c>
      <c r="X407" s="20" t="str">
        <f>IF('S.D. Paste sheet'!X407="","",'S.D. Paste sheet'!X407)</f>
        <v/>
      </c>
      <c r="Y407" s="20" t="str">
        <f>IF('S.D. Paste sheet'!Y407="","",'S.D. Paste sheet'!Y407)</f>
        <v/>
      </c>
      <c r="Z407" s="20" t="str">
        <f>IF('S.D. Paste sheet'!Z407="","",'S.D. Paste sheet'!Z407)</f>
        <v/>
      </c>
      <c r="AA407" s="20" t="str">
        <f>IF('S.D. Paste sheet'!AA407="","",'S.D. Paste sheet'!AA407)</f>
        <v/>
      </c>
      <c r="AB407" s="20" t="str">
        <f>IF('S.D. Paste sheet'!AB407="","",'S.D. Paste sheet'!AB407)</f>
        <v/>
      </c>
      <c r="AC407" s="20" t="str">
        <f>IF('S.D. Paste sheet'!AC407="","",'S.D. Paste sheet'!AC407)</f>
        <v/>
      </c>
      <c r="AD407" s="20" t="str">
        <f>IF('S.D. Paste sheet'!AD407="","",'S.D. Paste sheet'!AD407)</f>
        <v/>
      </c>
      <c r="AE407" s="28"/>
      <c r="AF407" t="str">
        <f>IF(AK407="","",IF(AK407&gt;0,COUNT($AG$2:AG407),""))</f>
        <v/>
      </c>
      <c r="AG407" s="25" t="str">
        <f t="shared" si="195"/>
        <v/>
      </c>
      <c r="AH407" s="25" t="str">
        <f t="shared" si="196"/>
        <v/>
      </c>
      <c r="AI407" s="25" t="str">
        <f t="shared" si="197"/>
        <v/>
      </c>
      <c r="AJ407" s="25" t="str">
        <f t="shared" si="198"/>
        <v/>
      </c>
      <c r="AK407" s="25" t="str">
        <f t="shared" si="199"/>
        <v/>
      </c>
      <c r="AL407" s="25" t="str">
        <f t="shared" si="200"/>
        <v/>
      </c>
      <c r="AM407" s="25" t="str">
        <f t="shared" si="201"/>
        <v/>
      </c>
      <c r="AN407" s="25" t="str">
        <f t="shared" si="202"/>
        <v/>
      </c>
      <c r="AO407" s="25" t="str">
        <f t="shared" si="203"/>
        <v/>
      </c>
      <c r="AP407" s="25" t="str">
        <f t="shared" si="204"/>
        <v/>
      </c>
      <c r="AQ407" s="25" t="str">
        <f t="shared" si="205"/>
        <v/>
      </c>
      <c r="AR407" s="25" t="str">
        <f t="shared" si="206"/>
        <v/>
      </c>
      <c r="AS407" s="25" t="str">
        <f t="shared" si="207"/>
        <v/>
      </c>
      <c r="AT407" s="25" t="str">
        <f t="shared" si="208"/>
        <v/>
      </c>
      <c r="AU407" s="25" t="str">
        <f t="shared" si="209"/>
        <v/>
      </c>
      <c r="AV407" s="25" t="str">
        <f t="shared" si="210"/>
        <v/>
      </c>
      <c r="AX407" t="str">
        <f>IF(BC407="","",IF(BC407&gt;0,COUNT($AY$2:AY407),""))</f>
        <v/>
      </c>
      <c r="AY407" s="25" t="str">
        <f t="shared" si="211"/>
        <v/>
      </c>
      <c r="AZ407" s="25" t="str">
        <f t="shared" si="212"/>
        <v/>
      </c>
      <c r="BA407" s="25" t="str">
        <f t="shared" si="213"/>
        <v/>
      </c>
      <c r="BB407" s="25" t="str">
        <f t="shared" si="214"/>
        <v/>
      </c>
      <c r="BC407" s="25" t="str">
        <f t="shared" si="215"/>
        <v/>
      </c>
      <c r="BD407" s="25" t="str">
        <f t="shared" si="216"/>
        <v/>
      </c>
      <c r="BE407" s="25" t="str">
        <f t="shared" si="217"/>
        <v/>
      </c>
      <c r="BF407" s="25" t="str">
        <f t="shared" si="218"/>
        <v/>
      </c>
      <c r="BG407" s="25" t="str">
        <f t="shared" si="219"/>
        <v/>
      </c>
      <c r="BH407" s="25" t="str">
        <f t="shared" si="220"/>
        <v/>
      </c>
      <c r="BI407" s="25" t="str">
        <f t="shared" si="221"/>
        <v/>
      </c>
      <c r="BJ407" s="25" t="str">
        <f t="shared" si="222"/>
        <v/>
      </c>
      <c r="BK407" s="25" t="str">
        <f t="shared" si="223"/>
        <v/>
      </c>
      <c r="BL407" s="25" t="str">
        <f t="shared" si="224"/>
        <v/>
      </c>
      <c r="BM407" s="25" t="str">
        <f t="shared" si="225"/>
        <v/>
      </c>
      <c r="BN407" s="25" t="str">
        <f t="shared" si="226"/>
        <v/>
      </c>
    </row>
    <row r="408" spans="1:66" x14ac:dyDescent="0.25">
      <c r="A408" s="20" t="str">
        <f>IF('S.D. Paste sheet'!A408="","",'S.D. Paste sheet'!A408)</f>
        <v/>
      </c>
      <c r="B408" s="20" t="str">
        <f>IF('S.D. Paste sheet'!B408="","",'S.D. Paste sheet'!B408)</f>
        <v/>
      </c>
      <c r="C408" s="20" t="str">
        <f>IF('S.D. Paste sheet'!C408="","",'S.D. Paste sheet'!C408)</f>
        <v/>
      </c>
      <c r="D408" s="20" t="str">
        <f>IF('S.D. Paste sheet'!D408="","",'S.D. Paste sheet'!D408)</f>
        <v/>
      </c>
      <c r="E408" s="20" t="str">
        <f>IF('S.D. Paste sheet'!E408="","",UPPER('S.D. Paste sheet'!E408))</f>
        <v/>
      </c>
      <c r="F408" s="20" t="str">
        <f>IF('S.D. Paste sheet'!F408="","",'S.D. Paste sheet'!F408)</f>
        <v/>
      </c>
      <c r="G408" s="20" t="str">
        <f>IF('S.D. Paste sheet'!G408="","",UPPER('S.D. Paste sheet'!G408))</f>
        <v/>
      </c>
      <c r="H408" s="20" t="str">
        <f>IF('S.D. Paste sheet'!H408="","",UPPER('S.D. Paste sheet'!H408))</f>
        <v/>
      </c>
      <c r="I408" s="20" t="str">
        <f>IF('S.D. Paste sheet'!I408="","",'S.D. Paste sheet'!I408)</f>
        <v/>
      </c>
      <c r="J408" s="20" t="str">
        <f>IF('S.D. Paste sheet'!J408="","",'S.D. Paste sheet'!J408)</f>
        <v/>
      </c>
      <c r="K408" s="20" t="str">
        <f>IF('S.D. Paste sheet'!K408="","",'S.D. Paste sheet'!K408)</f>
        <v/>
      </c>
      <c r="L408" s="20" t="str">
        <f>IF('S.D. Paste sheet'!L408="","",'S.D. Paste sheet'!L408)</f>
        <v/>
      </c>
      <c r="M408" s="20" t="str">
        <f>IF('S.D. Paste sheet'!M408="","",'S.D. Paste sheet'!M408)</f>
        <v/>
      </c>
      <c r="N408" s="20" t="str">
        <f>IF('S.D. Paste sheet'!N408="","",'S.D. Paste sheet'!N408)</f>
        <v/>
      </c>
      <c r="O408" s="20" t="str">
        <f>IF('S.D. Paste sheet'!O408="","",'S.D. Paste sheet'!O408)</f>
        <v/>
      </c>
      <c r="P408" s="20" t="str">
        <f>IF('S.D. Paste sheet'!P408="","",'S.D. Paste sheet'!P408)</f>
        <v/>
      </c>
      <c r="Q408" s="20" t="str">
        <f>IF('S.D. Paste sheet'!Q408="","",'S.D. Paste sheet'!Q408)</f>
        <v/>
      </c>
      <c r="R408" s="20" t="str">
        <f>IF('S.D. Paste sheet'!R408="","",'S.D. Paste sheet'!R408)</f>
        <v/>
      </c>
      <c r="S408" s="20" t="str">
        <f>IF('S.D. Paste sheet'!S408="","",'S.D. Paste sheet'!S408)</f>
        <v/>
      </c>
      <c r="T408" s="20" t="str">
        <f>IF('S.D. Paste sheet'!T408="","",'S.D. Paste sheet'!T408)</f>
        <v/>
      </c>
      <c r="U408" s="20" t="str">
        <f>IF('S.D. Paste sheet'!U408="","",'S.D. Paste sheet'!U408)</f>
        <v/>
      </c>
      <c r="V408" s="20" t="str">
        <f>IF('S.D. Paste sheet'!V408="","",'S.D. Paste sheet'!V408)</f>
        <v/>
      </c>
      <c r="W408" s="20" t="str">
        <f>IF('S.D. Paste sheet'!W408="","",'S.D. Paste sheet'!W408)</f>
        <v/>
      </c>
      <c r="X408" s="20" t="str">
        <f>IF('S.D. Paste sheet'!X408="","",'S.D. Paste sheet'!X408)</f>
        <v/>
      </c>
      <c r="Y408" s="20" t="str">
        <f>IF('S.D. Paste sheet'!Y408="","",'S.D. Paste sheet'!Y408)</f>
        <v/>
      </c>
      <c r="Z408" s="20" t="str">
        <f>IF('S.D. Paste sheet'!Z408="","",'S.D. Paste sheet'!Z408)</f>
        <v/>
      </c>
      <c r="AA408" s="20" t="str">
        <f>IF('S.D. Paste sheet'!AA408="","",'S.D. Paste sheet'!AA408)</f>
        <v/>
      </c>
      <c r="AB408" s="20" t="str">
        <f>IF('S.D. Paste sheet'!AB408="","",'S.D. Paste sheet'!AB408)</f>
        <v/>
      </c>
      <c r="AC408" s="20" t="str">
        <f>IF('S.D. Paste sheet'!AC408="","",'S.D. Paste sheet'!AC408)</f>
        <v/>
      </c>
      <c r="AD408" s="20" t="str">
        <f>IF('S.D. Paste sheet'!AD408="","",'S.D. Paste sheet'!AD408)</f>
        <v/>
      </c>
      <c r="AE408" s="28"/>
      <c r="AF408" t="str">
        <f>IF(AK408="","",IF(AK408&gt;0,COUNT($AG$2:AG408),""))</f>
        <v/>
      </c>
      <c r="AG408" s="25" t="str">
        <f t="shared" si="195"/>
        <v/>
      </c>
      <c r="AH408" s="25" t="str">
        <f t="shared" si="196"/>
        <v/>
      </c>
      <c r="AI408" s="25" t="str">
        <f t="shared" si="197"/>
        <v/>
      </c>
      <c r="AJ408" s="25" t="str">
        <f t="shared" si="198"/>
        <v/>
      </c>
      <c r="AK408" s="25" t="str">
        <f t="shared" si="199"/>
        <v/>
      </c>
      <c r="AL408" s="25" t="str">
        <f t="shared" si="200"/>
        <v/>
      </c>
      <c r="AM408" s="25" t="str">
        <f t="shared" si="201"/>
        <v/>
      </c>
      <c r="AN408" s="25" t="str">
        <f t="shared" si="202"/>
        <v/>
      </c>
      <c r="AO408" s="25" t="str">
        <f t="shared" si="203"/>
        <v/>
      </c>
      <c r="AP408" s="25" t="str">
        <f t="shared" si="204"/>
        <v/>
      </c>
      <c r="AQ408" s="25" t="str">
        <f t="shared" si="205"/>
        <v/>
      </c>
      <c r="AR408" s="25" t="str">
        <f t="shared" si="206"/>
        <v/>
      </c>
      <c r="AS408" s="25" t="str">
        <f t="shared" si="207"/>
        <v/>
      </c>
      <c r="AT408" s="25" t="str">
        <f t="shared" si="208"/>
        <v/>
      </c>
      <c r="AU408" s="25" t="str">
        <f t="shared" si="209"/>
        <v/>
      </c>
      <c r="AV408" s="25" t="str">
        <f t="shared" si="210"/>
        <v/>
      </c>
      <c r="AX408" t="str">
        <f>IF(BC408="","",IF(BC408&gt;0,COUNT($AY$2:AY408),""))</f>
        <v/>
      </c>
      <c r="AY408" s="25" t="str">
        <f t="shared" si="211"/>
        <v/>
      </c>
      <c r="AZ408" s="25" t="str">
        <f t="shared" si="212"/>
        <v/>
      </c>
      <c r="BA408" s="25" t="str">
        <f t="shared" si="213"/>
        <v/>
      </c>
      <c r="BB408" s="25" t="str">
        <f t="shared" si="214"/>
        <v/>
      </c>
      <c r="BC408" s="25" t="str">
        <f t="shared" si="215"/>
        <v/>
      </c>
      <c r="BD408" s="25" t="str">
        <f t="shared" si="216"/>
        <v/>
      </c>
      <c r="BE408" s="25" t="str">
        <f t="shared" si="217"/>
        <v/>
      </c>
      <c r="BF408" s="25" t="str">
        <f t="shared" si="218"/>
        <v/>
      </c>
      <c r="BG408" s="25" t="str">
        <f t="shared" si="219"/>
        <v/>
      </c>
      <c r="BH408" s="25" t="str">
        <f t="shared" si="220"/>
        <v/>
      </c>
      <c r="BI408" s="25" t="str">
        <f t="shared" si="221"/>
        <v/>
      </c>
      <c r="BJ408" s="25" t="str">
        <f t="shared" si="222"/>
        <v/>
      </c>
      <c r="BK408" s="25" t="str">
        <f t="shared" si="223"/>
        <v/>
      </c>
      <c r="BL408" s="25" t="str">
        <f t="shared" si="224"/>
        <v/>
      </c>
      <c r="BM408" s="25" t="str">
        <f t="shared" si="225"/>
        <v/>
      </c>
      <c r="BN408" s="25" t="str">
        <f t="shared" si="226"/>
        <v/>
      </c>
    </row>
    <row r="409" spans="1:66" x14ac:dyDescent="0.25">
      <c r="A409" s="20" t="str">
        <f>IF('S.D. Paste sheet'!A409="","",'S.D. Paste sheet'!A409)</f>
        <v/>
      </c>
      <c r="B409" s="20" t="str">
        <f>IF('S.D. Paste sheet'!B409="","",'S.D. Paste sheet'!B409)</f>
        <v/>
      </c>
      <c r="C409" s="20" t="str">
        <f>IF('S.D. Paste sheet'!C409="","",'S.D. Paste sheet'!C409)</f>
        <v/>
      </c>
      <c r="D409" s="20" t="str">
        <f>IF('S.D. Paste sheet'!D409="","",'S.D. Paste sheet'!D409)</f>
        <v/>
      </c>
      <c r="E409" s="20" t="str">
        <f>IF('S.D. Paste sheet'!E409="","",UPPER('S.D. Paste sheet'!E409))</f>
        <v/>
      </c>
      <c r="F409" s="20" t="str">
        <f>IF('S.D. Paste sheet'!F409="","",'S.D. Paste sheet'!F409)</f>
        <v/>
      </c>
      <c r="G409" s="20" t="str">
        <f>IF('S.D. Paste sheet'!G409="","",UPPER('S.D. Paste sheet'!G409))</f>
        <v/>
      </c>
      <c r="H409" s="20" t="str">
        <f>IF('S.D. Paste sheet'!H409="","",UPPER('S.D. Paste sheet'!H409))</f>
        <v/>
      </c>
      <c r="I409" s="20" t="str">
        <f>IF('S.D. Paste sheet'!I409="","",'S.D. Paste sheet'!I409)</f>
        <v/>
      </c>
      <c r="J409" s="20" t="str">
        <f>IF('S.D. Paste sheet'!J409="","",'S.D. Paste sheet'!J409)</f>
        <v/>
      </c>
      <c r="K409" s="20" t="str">
        <f>IF('S.D. Paste sheet'!K409="","",'S.D. Paste sheet'!K409)</f>
        <v/>
      </c>
      <c r="L409" s="20" t="str">
        <f>IF('S.D. Paste sheet'!L409="","",'S.D. Paste sheet'!L409)</f>
        <v/>
      </c>
      <c r="M409" s="20" t="str">
        <f>IF('S.D. Paste sheet'!M409="","",'S.D. Paste sheet'!M409)</f>
        <v/>
      </c>
      <c r="N409" s="20" t="str">
        <f>IF('S.D. Paste sheet'!N409="","",'S.D. Paste sheet'!N409)</f>
        <v/>
      </c>
      <c r="O409" s="20" t="str">
        <f>IF('S.D. Paste sheet'!O409="","",'S.D. Paste sheet'!O409)</f>
        <v/>
      </c>
      <c r="P409" s="20" t="str">
        <f>IF('S.D. Paste sheet'!P409="","",'S.D. Paste sheet'!P409)</f>
        <v/>
      </c>
      <c r="Q409" s="20" t="str">
        <f>IF('S.D. Paste sheet'!Q409="","",'S.D. Paste sheet'!Q409)</f>
        <v/>
      </c>
      <c r="R409" s="20" t="str">
        <f>IF('S.D. Paste sheet'!R409="","",'S.D. Paste sheet'!R409)</f>
        <v/>
      </c>
      <c r="S409" s="20" t="str">
        <f>IF('S.D. Paste sheet'!S409="","",'S.D. Paste sheet'!S409)</f>
        <v/>
      </c>
      <c r="T409" s="20" t="str">
        <f>IF('S.D. Paste sheet'!T409="","",'S.D. Paste sheet'!T409)</f>
        <v/>
      </c>
      <c r="U409" s="20" t="str">
        <f>IF('S.D. Paste sheet'!U409="","",'S.D. Paste sheet'!U409)</f>
        <v/>
      </c>
      <c r="V409" s="20" t="str">
        <f>IF('S.D. Paste sheet'!V409="","",'S.D. Paste sheet'!V409)</f>
        <v/>
      </c>
      <c r="W409" s="20" t="str">
        <f>IF('S.D. Paste sheet'!W409="","",'S.D. Paste sheet'!W409)</f>
        <v/>
      </c>
      <c r="X409" s="20" t="str">
        <f>IF('S.D. Paste sheet'!X409="","",'S.D. Paste sheet'!X409)</f>
        <v/>
      </c>
      <c r="Y409" s="20" t="str">
        <f>IF('S.D. Paste sheet'!Y409="","",'S.D. Paste sheet'!Y409)</f>
        <v/>
      </c>
      <c r="Z409" s="20" t="str">
        <f>IF('S.D. Paste sheet'!Z409="","",'S.D. Paste sheet'!Z409)</f>
        <v/>
      </c>
      <c r="AA409" s="20" t="str">
        <f>IF('S.D. Paste sheet'!AA409="","",'S.D. Paste sheet'!AA409)</f>
        <v/>
      </c>
      <c r="AB409" s="20" t="str">
        <f>IF('S.D. Paste sheet'!AB409="","",'S.D. Paste sheet'!AB409)</f>
        <v/>
      </c>
      <c r="AC409" s="20" t="str">
        <f>IF('S.D. Paste sheet'!AC409="","",'S.D. Paste sheet'!AC409)</f>
        <v/>
      </c>
      <c r="AD409" s="20" t="str">
        <f>IF('S.D. Paste sheet'!AD409="","",'S.D. Paste sheet'!AD409)</f>
        <v/>
      </c>
      <c r="AE409" s="28"/>
      <c r="AF409" t="str">
        <f>IF(AK409="","",IF(AK409&gt;0,COUNT($AG$2:AG409),""))</f>
        <v/>
      </c>
      <c r="AG409" s="25" t="str">
        <f t="shared" si="195"/>
        <v/>
      </c>
      <c r="AH409" s="25" t="str">
        <f t="shared" si="196"/>
        <v/>
      </c>
      <c r="AI409" s="25" t="str">
        <f t="shared" si="197"/>
        <v/>
      </c>
      <c r="AJ409" s="25" t="str">
        <f t="shared" si="198"/>
        <v/>
      </c>
      <c r="AK409" s="25" t="str">
        <f t="shared" si="199"/>
        <v/>
      </c>
      <c r="AL409" s="25" t="str">
        <f t="shared" si="200"/>
        <v/>
      </c>
      <c r="AM409" s="25" t="str">
        <f t="shared" si="201"/>
        <v/>
      </c>
      <c r="AN409" s="25" t="str">
        <f t="shared" si="202"/>
        <v/>
      </c>
      <c r="AO409" s="25" t="str">
        <f t="shared" si="203"/>
        <v/>
      </c>
      <c r="AP409" s="25" t="str">
        <f t="shared" si="204"/>
        <v/>
      </c>
      <c r="AQ409" s="25" t="str">
        <f t="shared" si="205"/>
        <v/>
      </c>
      <c r="AR409" s="25" t="str">
        <f t="shared" si="206"/>
        <v/>
      </c>
      <c r="AS409" s="25" t="str">
        <f t="shared" si="207"/>
        <v/>
      </c>
      <c r="AT409" s="25" t="str">
        <f t="shared" si="208"/>
        <v/>
      </c>
      <c r="AU409" s="25" t="str">
        <f t="shared" si="209"/>
        <v/>
      </c>
      <c r="AV409" s="25" t="str">
        <f t="shared" si="210"/>
        <v/>
      </c>
      <c r="AX409" t="str">
        <f>IF(BC409="","",IF(BC409&gt;0,COUNT($AY$2:AY409),""))</f>
        <v/>
      </c>
      <c r="AY409" s="25" t="str">
        <f t="shared" si="211"/>
        <v/>
      </c>
      <c r="AZ409" s="25" t="str">
        <f t="shared" si="212"/>
        <v/>
      </c>
      <c r="BA409" s="25" t="str">
        <f t="shared" si="213"/>
        <v/>
      </c>
      <c r="BB409" s="25" t="str">
        <f t="shared" si="214"/>
        <v/>
      </c>
      <c r="BC409" s="25" t="str">
        <f t="shared" si="215"/>
        <v/>
      </c>
      <c r="BD409" s="25" t="str">
        <f t="shared" si="216"/>
        <v/>
      </c>
      <c r="BE409" s="25" t="str">
        <f t="shared" si="217"/>
        <v/>
      </c>
      <c r="BF409" s="25" t="str">
        <f t="shared" si="218"/>
        <v/>
      </c>
      <c r="BG409" s="25" t="str">
        <f t="shared" si="219"/>
        <v/>
      </c>
      <c r="BH409" s="25" t="str">
        <f t="shared" si="220"/>
        <v/>
      </c>
      <c r="BI409" s="25" t="str">
        <f t="shared" si="221"/>
        <v/>
      </c>
      <c r="BJ409" s="25" t="str">
        <f t="shared" si="222"/>
        <v/>
      </c>
      <c r="BK409" s="25" t="str">
        <f t="shared" si="223"/>
        <v/>
      </c>
      <c r="BL409" s="25" t="str">
        <f t="shared" si="224"/>
        <v/>
      </c>
      <c r="BM409" s="25" t="str">
        <f t="shared" si="225"/>
        <v/>
      </c>
      <c r="BN409" s="25" t="str">
        <f t="shared" si="226"/>
        <v/>
      </c>
    </row>
    <row r="410" spans="1:66" x14ac:dyDescent="0.25">
      <c r="A410" s="20" t="str">
        <f>IF('S.D. Paste sheet'!A410="","",'S.D. Paste sheet'!A410)</f>
        <v/>
      </c>
      <c r="B410" s="20" t="str">
        <f>IF('S.D. Paste sheet'!B410="","",'S.D. Paste sheet'!B410)</f>
        <v/>
      </c>
      <c r="C410" s="20" t="str">
        <f>IF('S.D. Paste sheet'!C410="","",'S.D. Paste sheet'!C410)</f>
        <v/>
      </c>
      <c r="D410" s="20" t="str">
        <f>IF('S.D. Paste sheet'!D410="","",'S.D. Paste sheet'!D410)</f>
        <v/>
      </c>
      <c r="E410" s="20" t="str">
        <f>IF('S.D. Paste sheet'!E410="","",UPPER('S.D. Paste sheet'!E410))</f>
        <v/>
      </c>
      <c r="F410" s="20" t="str">
        <f>IF('S.D. Paste sheet'!F410="","",'S.D. Paste sheet'!F410)</f>
        <v/>
      </c>
      <c r="G410" s="20" t="str">
        <f>IF('S.D. Paste sheet'!G410="","",UPPER('S.D. Paste sheet'!G410))</f>
        <v/>
      </c>
      <c r="H410" s="20" t="str">
        <f>IF('S.D. Paste sheet'!H410="","",UPPER('S.D. Paste sheet'!H410))</f>
        <v/>
      </c>
      <c r="I410" s="20" t="str">
        <f>IF('S.D. Paste sheet'!I410="","",'S.D. Paste sheet'!I410)</f>
        <v/>
      </c>
      <c r="J410" s="20" t="str">
        <f>IF('S.D. Paste sheet'!J410="","",'S.D. Paste sheet'!J410)</f>
        <v/>
      </c>
      <c r="K410" s="20" t="str">
        <f>IF('S.D. Paste sheet'!K410="","",'S.D. Paste sheet'!K410)</f>
        <v/>
      </c>
      <c r="L410" s="20" t="str">
        <f>IF('S.D. Paste sheet'!L410="","",'S.D. Paste sheet'!L410)</f>
        <v/>
      </c>
      <c r="M410" s="20" t="str">
        <f>IF('S.D. Paste sheet'!M410="","",'S.D. Paste sheet'!M410)</f>
        <v/>
      </c>
      <c r="N410" s="20" t="str">
        <f>IF('S.D. Paste sheet'!N410="","",'S.D. Paste sheet'!N410)</f>
        <v/>
      </c>
      <c r="O410" s="20" t="str">
        <f>IF('S.D. Paste sheet'!O410="","",'S.D. Paste sheet'!O410)</f>
        <v/>
      </c>
      <c r="P410" s="20" t="str">
        <f>IF('S.D. Paste sheet'!P410="","",'S.D. Paste sheet'!P410)</f>
        <v/>
      </c>
      <c r="Q410" s="20" t="str">
        <f>IF('S.D. Paste sheet'!Q410="","",'S.D. Paste sheet'!Q410)</f>
        <v/>
      </c>
      <c r="R410" s="20" t="str">
        <f>IF('S.D. Paste sheet'!R410="","",'S.D. Paste sheet'!R410)</f>
        <v/>
      </c>
      <c r="S410" s="20" t="str">
        <f>IF('S.D. Paste sheet'!S410="","",'S.D. Paste sheet'!S410)</f>
        <v/>
      </c>
      <c r="T410" s="20" t="str">
        <f>IF('S.D. Paste sheet'!T410="","",'S.D. Paste sheet'!T410)</f>
        <v/>
      </c>
      <c r="U410" s="20" t="str">
        <f>IF('S.D. Paste sheet'!U410="","",'S.D. Paste sheet'!U410)</f>
        <v/>
      </c>
      <c r="V410" s="20" t="str">
        <f>IF('S.D. Paste sheet'!V410="","",'S.D. Paste sheet'!V410)</f>
        <v/>
      </c>
      <c r="W410" s="20" t="str">
        <f>IF('S.D. Paste sheet'!W410="","",'S.D. Paste sheet'!W410)</f>
        <v/>
      </c>
      <c r="X410" s="20" t="str">
        <f>IF('S.D. Paste sheet'!X410="","",'S.D. Paste sheet'!X410)</f>
        <v/>
      </c>
      <c r="Y410" s="20" t="str">
        <f>IF('S.D. Paste sheet'!Y410="","",'S.D. Paste sheet'!Y410)</f>
        <v/>
      </c>
      <c r="Z410" s="20" t="str">
        <f>IF('S.D. Paste sheet'!Z410="","",'S.D. Paste sheet'!Z410)</f>
        <v/>
      </c>
      <c r="AA410" s="20" t="str">
        <f>IF('S.D. Paste sheet'!AA410="","",'S.D. Paste sheet'!AA410)</f>
        <v/>
      </c>
      <c r="AB410" s="20" t="str">
        <f>IF('S.D. Paste sheet'!AB410="","",'S.D. Paste sheet'!AB410)</f>
        <v/>
      </c>
      <c r="AC410" s="20" t="str">
        <f>IF('S.D. Paste sheet'!AC410="","",'S.D. Paste sheet'!AC410)</f>
        <v/>
      </c>
      <c r="AD410" s="20" t="str">
        <f>IF('S.D. Paste sheet'!AD410="","",'S.D. Paste sheet'!AD410)</f>
        <v/>
      </c>
      <c r="AE410" s="28"/>
      <c r="AF410" t="str">
        <f>IF(AK410="","",IF(AK410&gt;0,COUNT($AG$2:AG410),""))</f>
        <v/>
      </c>
      <c r="AG410" s="25" t="str">
        <f t="shared" si="195"/>
        <v/>
      </c>
      <c r="AH410" s="25" t="str">
        <f t="shared" si="196"/>
        <v/>
      </c>
      <c r="AI410" s="25" t="str">
        <f t="shared" si="197"/>
        <v/>
      </c>
      <c r="AJ410" s="25" t="str">
        <f t="shared" si="198"/>
        <v/>
      </c>
      <c r="AK410" s="25" t="str">
        <f t="shared" si="199"/>
        <v/>
      </c>
      <c r="AL410" s="25" t="str">
        <f t="shared" si="200"/>
        <v/>
      </c>
      <c r="AM410" s="25" t="str">
        <f t="shared" si="201"/>
        <v/>
      </c>
      <c r="AN410" s="25" t="str">
        <f t="shared" si="202"/>
        <v/>
      </c>
      <c r="AO410" s="25" t="str">
        <f t="shared" si="203"/>
        <v/>
      </c>
      <c r="AP410" s="25" t="str">
        <f t="shared" si="204"/>
        <v/>
      </c>
      <c r="AQ410" s="25" t="str">
        <f t="shared" si="205"/>
        <v/>
      </c>
      <c r="AR410" s="25" t="str">
        <f t="shared" si="206"/>
        <v/>
      </c>
      <c r="AS410" s="25" t="str">
        <f t="shared" si="207"/>
        <v/>
      </c>
      <c r="AT410" s="25" t="str">
        <f t="shared" si="208"/>
        <v/>
      </c>
      <c r="AU410" s="25" t="str">
        <f t="shared" si="209"/>
        <v/>
      </c>
      <c r="AV410" s="25" t="str">
        <f t="shared" si="210"/>
        <v/>
      </c>
      <c r="AX410" t="str">
        <f>IF(BC410="","",IF(BC410&gt;0,COUNT($AY$2:AY410),""))</f>
        <v/>
      </c>
      <c r="AY410" s="25" t="str">
        <f t="shared" si="211"/>
        <v/>
      </c>
      <c r="AZ410" s="25" t="str">
        <f t="shared" si="212"/>
        <v/>
      </c>
      <c r="BA410" s="25" t="str">
        <f t="shared" si="213"/>
        <v/>
      </c>
      <c r="BB410" s="25" t="str">
        <f t="shared" si="214"/>
        <v/>
      </c>
      <c r="BC410" s="25" t="str">
        <f t="shared" si="215"/>
        <v/>
      </c>
      <c r="BD410" s="25" t="str">
        <f t="shared" si="216"/>
        <v/>
      </c>
      <c r="BE410" s="25" t="str">
        <f t="shared" si="217"/>
        <v/>
      </c>
      <c r="BF410" s="25" t="str">
        <f t="shared" si="218"/>
        <v/>
      </c>
      <c r="BG410" s="25" t="str">
        <f t="shared" si="219"/>
        <v/>
      </c>
      <c r="BH410" s="25" t="str">
        <f t="shared" si="220"/>
        <v/>
      </c>
      <c r="BI410" s="25" t="str">
        <f t="shared" si="221"/>
        <v/>
      </c>
      <c r="BJ410" s="25" t="str">
        <f t="shared" si="222"/>
        <v/>
      </c>
      <c r="BK410" s="25" t="str">
        <f t="shared" si="223"/>
        <v/>
      </c>
      <c r="BL410" s="25" t="str">
        <f t="shared" si="224"/>
        <v/>
      </c>
      <c r="BM410" s="25" t="str">
        <f t="shared" si="225"/>
        <v/>
      </c>
      <c r="BN410" s="25" t="str">
        <f t="shared" si="226"/>
        <v/>
      </c>
    </row>
    <row r="411" spans="1:66" x14ac:dyDescent="0.25">
      <c r="A411" s="20" t="str">
        <f>IF('S.D. Paste sheet'!A411="","",'S.D. Paste sheet'!A411)</f>
        <v/>
      </c>
      <c r="B411" s="20" t="str">
        <f>IF('S.D. Paste sheet'!B411="","",'S.D. Paste sheet'!B411)</f>
        <v/>
      </c>
      <c r="C411" s="20" t="str">
        <f>IF('S.D. Paste sheet'!C411="","",'S.D. Paste sheet'!C411)</f>
        <v/>
      </c>
      <c r="D411" s="20" t="str">
        <f>IF('S.D. Paste sheet'!D411="","",'S.D. Paste sheet'!D411)</f>
        <v/>
      </c>
      <c r="E411" s="20" t="str">
        <f>IF('S.D. Paste sheet'!E411="","",UPPER('S.D. Paste sheet'!E411))</f>
        <v/>
      </c>
      <c r="F411" s="20" t="str">
        <f>IF('S.D. Paste sheet'!F411="","",'S.D. Paste sheet'!F411)</f>
        <v/>
      </c>
      <c r="G411" s="20" t="str">
        <f>IF('S.D. Paste sheet'!G411="","",UPPER('S.D. Paste sheet'!G411))</f>
        <v/>
      </c>
      <c r="H411" s="20" t="str">
        <f>IF('S.D. Paste sheet'!H411="","",UPPER('S.D. Paste sheet'!H411))</f>
        <v/>
      </c>
      <c r="I411" s="20" t="str">
        <f>IF('S.D. Paste sheet'!I411="","",'S.D. Paste sheet'!I411)</f>
        <v/>
      </c>
      <c r="J411" s="20" t="str">
        <f>IF('S.D. Paste sheet'!J411="","",'S.D. Paste sheet'!J411)</f>
        <v/>
      </c>
      <c r="K411" s="20" t="str">
        <f>IF('S.D. Paste sheet'!K411="","",'S.D. Paste sheet'!K411)</f>
        <v/>
      </c>
      <c r="L411" s="20" t="str">
        <f>IF('S.D. Paste sheet'!L411="","",'S.D. Paste sheet'!L411)</f>
        <v/>
      </c>
      <c r="M411" s="20" t="str">
        <f>IF('S.D. Paste sheet'!M411="","",'S.D. Paste sheet'!M411)</f>
        <v/>
      </c>
      <c r="N411" s="20" t="str">
        <f>IF('S.D. Paste sheet'!N411="","",'S.D. Paste sheet'!N411)</f>
        <v/>
      </c>
      <c r="O411" s="20" t="str">
        <f>IF('S.D. Paste sheet'!O411="","",'S.D. Paste sheet'!O411)</f>
        <v/>
      </c>
      <c r="P411" s="20" t="str">
        <f>IF('S.D. Paste sheet'!P411="","",'S.D. Paste sheet'!P411)</f>
        <v/>
      </c>
      <c r="Q411" s="20" t="str">
        <f>IF('S.D. Paste sheet'!Q411="","",'S.D. Paste sheet'!Q411)</f>
        <v/>
      </c>
      <c r="R411" s="20" t="str">
        <f>IF('S.D. Paste sheet'!R411="","",'S.D. Paste sheet'!R411)</f>
        <v/>
      </c>
      <c r="S411" s="20" t="str">
        <f>IF('S.D. Paste sheet'!S411="","",'S.D. Paste sheet'!S411)</f>
        <v/>
      </c>
      <c r="T411" s="20" t="str">
        <f>IF('S.D. Paste sheet'!T411="","",'S.D. Paste sheet'!T411)</f>
        <v/>
      </c>
      <c r="U411" s="20" t="str">
        <f>IF('S.D. Paste sheet'!U411="","",'S.D. Paste sheet'!U411)</f>
        <v/>
      </c>
      <c r="V411" s="20" t="str">
        <f>IF('S.D. Paste sheet'!V411="","",'S.D. Paste sheet'!V411)</f>
        <v/>
      </c>
      <c r="W411" s="20" t="str">
        <f>IF('S.D. Paste sheet'!W411="","",'S.D. Paste sheet'!W411)</f>
        <v/>
      </c>
      <c r="X411" s="20" t="str">
        <f>IF('S.D. Paste sheet'!X411="","",'S.D. Paste sheet'!X411)</f>
        <v/>
      </c>
      <c r="Y411" s="20" t="str">
        <f>IF('S.D. Paste sheet'!Y411="","",'S.D. Paste sheet'!Y411)</f>
        <v/>
      </c>
      <c r="Z411" s="20" t="str">
        <f>IF('S.D. Paste sheet'!Z411="","",'S.D. Paste sheet'!Z411)</f>
        <v/>
      </c>
      <c r="AA411" s="20" t="str">
        <f>IF('S.D. Paste sheet'!AA411="","",'S.D. Paste sheet'!AA411)</f>
        <v/>
      </c>
      <c r="AB411" s="20" t="str">
        <f>IF('S.D. Paste sheet'!AB411="","",'S.D. Paste sheet'!AB411)</f>
        <v/>
      </c>
      <c r="AC411" s="20" t="str">
        <f>IF('S.D. Paste sheet'!AC411="","",'S.D. Paste sheet'!AC411)</f>
        <v/>
      </c>
      <c r="AD411" s="20" t="str">
        <f>IF('S.D. Paste sheet'!AD411="","",'S.D. Paste sheet'!AD411)</f>
        <v/>
      </c>
      <c r="AE411" s="28"/>
      <c r="AF411" t="str">
        <f>IF(AK411="","",IF(AK411&gt;0,COUNT($AG$2:AG411),""))</f>
        <v/>
      </c>
      <c r="AG411" s="25" t="str">
        <f t="shared" si="195"/>
        <v/>
      </c>
      <c r="AH411" s="25" t="str">
        <f t="shared" si="196"/>
        <v/>
      </c>
      <c r="AI411" s="25" t="str">
        <f t="shared" si="197"/>
        <v/>
      </c>
      <c r="AJ411" s="25" t="str">
        <f t="shared" si="198"/>
        <v/>
      </c>
      <c r="AK411" s="25" t="str">
        <f t="shared" si="199"/>
        <v/>
      </c>
      <c r="AL411" s="25" t="str">
        <f t="shared" si="200"/>
        <v/>
      </c>
      <c r="AM411" s="25" t="str">
        <f t="shared" si="201"/>
        <v/>
      </c>
      <c r="AN411" s="25" t="str">
        <f t="shared" si="202"/>
        <v/>
      </c>
      <c r="AO411" s="25" t="str">
        <f t="shared" si="203"/>
        <v/>
      </c>
      <c r="AP411" s="25" t="str">
        <f t="shared" si="204"/>
        <v/>
      </c>
      <c r="AQ411" s="25" t="str">
        <f t="shared" si="205"/>
        <v/>
      </c>
      <c r="AR411" s="25" t="str">
        <f t="shared" si="206"/>
        <v/>
      </c>
      <c r="AS411" s="25" t="str">
        <f t="shared" si="207"/>
        <v/>
      </c>
      <c r="AT411" s="25" t="str">
        <f t="shared" si="208"/>
        <v/>
      </c>
      <c r="AU411" s="25" t="str">
        <f t="shared" si="209"/>
        <v/>
      </c>
      <c r="AV411" s="25" t="str">
        <f t="shared" si="210"/>
        <v/>
      </c>
      <c r="AX411" t="str">
        <f>IF(BC411="","",IF(BC411&gt;0,COUNT($AY$2:AY411),""))</f>
        <v/>
      </c>
      <c r="AY411" s="25" t="str">
        <f t="shared" si="211"/>
        <v/>
      </c>
      <c r="AZ411" s="25" t="str">
        <f t="shared" si="212"/>
        <v/>
      </c>
      <c r="BA411" s="25" t="str">
        <f t="shared" si="213"/>
        <v/>
      </c>
      <c r="BB411" s="25" t="str">
        <f t="shared" si="214"/>
        <v/>
      </c>
      <c r="BC411" s="25" t="str">
        <f t="shared" si="215"/>
        <v/>
      </c>
      <c r="BD411" s="25" t="str">
        <f t="shared" si="216"/>
        <v/>
      </c>
      <c r="BE411" s="25" t="str">
        <f t="shared" si="217"/>
        <v/>
      </c>
      <c r="BF411" s="25" t="str">
        <f t="shared" si="218"/>
        <v/>
      </c>
      <c r="BG411" s="25" t="str">
        <f t="shared" si="219"/>
        <v/>
      </c>
      <c r="BH411" s="25" t="str">
        <f t="shared" si="220"/>
        <v/>
      </c>
      <c r="BI411" s="25" t="str">
        <f t="shared" si="221"/>
        <v/>
      </c>
      <c r="BJ411" s="25" t="str">
        <f t="shared" si="222"/>
        <v/>
      </c>
      <c r="BK411" s="25" t="str">
        <f t="shared" si="223"/>
        <v/>
      </c>
      <c r="BL411" s="25" t="str">
        <f t="shared" si="224"/>
        <v/>
      </c>
      <c r="BM411" s="25" t="str">
        <f t="shared" si="225"/>
        <v/>
      </c>
      <c r="BN411" s="25" t="str">
        <f t="shared" si="226"/>
        <v/>
      </c>
    </row>
    <row r="412" spans="1:66" x14ac:dyDescent="0.25">
      <c r="A412" s="20" t="str">
        <f>IF('S.D. Paste sheet'!A412="","",'S.D. Paste sheet'!A412)</f>
        <v/>
      </c>
      <c r="B412" s="20" t="str">
        <f>IF('S.D. Paste sheet'!B412="","",'S.D. Paste sheet'!B412)</f>
        <v/>
      </c>
      <c r="C412" s="20" t="str">
        <f>IF('S.D. Paste sheet'!C412="","",'S.D. Paste sheet'!C412)</f>
        <v/>
      </c>
      <c r="D412" s="20" t="str">
        <f>IF('S.D. Paste sheet'!D412="","",'S.D. Paste sheet'!D412)</f>
        <v/>
      </c>
      <c r="E412" s="20" t="str">
        <f>IF('S.D. Paste sheet'!E412="","",UPPER('S.D. Paste sheet'!E412))</f>
        <v/>
      </c>
      <c r="F412" s="20" t="str">
        <f>IF('S.D. Paste sheet'!F412="","",'S.D. Paste sheet'!F412)</f>
        <v/>
      </c>
      <c r="G412" s="20" t="str">
        <f>IF('S.D. Paste sheet'!G412="","",UPPER('S.D. Paste sheet'!G412))</f>
        <v/>
      </c>
      <c r="H412" s="20" t="str">
        <f>IF('S.D. Paste sheet'!H412="","",UPPER('S.D. Paste sheet'!H412))</f>
        <v/>
      </c>
      <c r="I412" s="20" t="str">
        <f>IF('S.D. Paste sheet'!I412="","",'S.D. Paste sheet'!I412)</f>
        <v/>
      </c>
      <c r="J412" s="20" t="str">
        <f>IF('S.D. Paste sheet'!J412="","",'S.D. Paste sheet'!J412)</f>
        <v/>
      </c>
      <c r="K412" s="20" t="str">
        <f>IF('S.D. Paste sheet'!K412="","",'S.D. Paste sheet'!K412)</f>
        <v/>
      </c>
      <c r="L412" s="20" t="str">
        <f>IF('S.D. Paste sheet'!L412="","",'S.D. Paste sheet'!L412)</f>
        <v/>
      </c>
      <c r="M412" s="20" t="str">
        <f>IF('S.D. Paste sheet'!M412="","",'S.D. Paste sheet'!M412)</f>
        <v/>
      </c>
      <c r="N412" s="20" t="str">
        <f>IF('S.D. Paste sheet'!N412="","",'S.D. Paste sheet'!N412)</f>
        <v/>
      </c>
      <c r="O412" s="20" t="str">
        <f>IF('S.D. Paste sheet'!O412="","",'S.D. Paste sheet'!O412)</f>
        <v/>
      </c>
      <c r="P412" s="20" t="str">
        <f>IF('S.D. Paste sheet'!P412="","",'S.D. Paste sheet'!P412)</f>
        <v/>
      </c>
      <c r="Q412" s="20" t="str">
        <f>IF('S.D. Paste sheet'!Q412="","",'S.D. Paste sheet'!Q412)</f>
        <v/>
      </c>
      <c r="R412" s="20" t="str">
        <f>IF('S.D. Paste sheet'!R412="","",'S.D. Paste sheet'!R412)</f>
        <v/>
      </c>
      <c r="S412" s="20" t="str">
        <f>IF('S.D. Paste sheet'!S412="","",'S.D. Paste sheet'!S412)</f>
        <v/>
      </c>
      <c r="T412" s="20" t="str">
        <f>IF('S.D. Paste sheet'!T412="","",'S.D. Paste sheet'!T412)</f>
        <v/>
      </c>
      <c r="U412" s="20" t="str">
        <f>IF('S.D. Paste sheet'!U412="","",'S.D. Paste sheet'!U412)</f>
        <v/>
      </c>
      <c r="V412" s="20" t="str">
        <f>IF('S.D. Paste sheet'!V412="","",'S.D. Paste sheet'!V412)</f>
        <v/>
      </c>
      <c r="W412" s="20" t="str">
        <f>IF('S.D. Paste sheet'!W412="","",'S.D. Paste sheet'!W412)</f>
        <v/>
      </c>
      <c r="X412" s="20" t="str">
        <f>IF('S.D. Paste sheet'!X412="","",'S.D. Paste sheet'!X412)</f>
        <v/>
      </c>
      <c r="Y412" s="20" t="str">
        <f>IF('S.D. Paste sheet'!Y412="","",'S.D. Paste sheet'!Y412)</f>
        <v/>
      </c>
      <c r="Z412" s="20" t="str">
        <f>IF('S.D. Paste sheet'!Z412="","",'S.D. Paste sheet'!Z412)</f>
        <v/>
      </c>
      <c r="AA412" s="20" t="str">
        <f>IF('S.D. Paste sheet'!AA412="","",'S.D. Paste sheet'!AA412)</f>
        <v/>
      </c>
      <c r="AB412" s="20" t="str">
        <f>IF('S.D. Paste sheet'!AB412="","",'S.D. Paste sheet'!AB412)</f>
        <v/>
      </c>
      <c r="AC412" s="20" t="str">
        <f>IF('S.D. Paste sheet'!AC412="","",'S.D. Paste sheet'!AC412)</f>
        <v/>
      </c>
      <c r="AD412" s="20" t="str">
        <f>IF('S.D. Paste sheet'!AD412="","",'S.D. Paste sheet'!AD412)</f>
        <v/>
      </c>
      <c r="AE412" s="28"/>
      <c r="AF412" t="str">
        <f>IF(AK412="","",IF(AK412&gt;0,COUNT($AG$2:AG412),""))</f>
        <v/>
      </c>
      <c r="AG412" s="25" t="str">
        <f t="shared" si="195"/>
        <v/>
      </c>
      <c r="AH412" s="25" t="str">
        <f t="shared" si="196"/>
        <v/>
      </c>
      <c r="AI412" s="25" t="str">
        <f t="shared" si="197"/>
        <v/>
      </c>
      <c r="AJ412" s="25" t="str">
        <f t="shared" si="198"/>
        <v/>
      </c>
      <c r="AK412" s="25" t="str">
        <f t="shared" si="199"/>
        <v/>
      </c>
      <c r="AL412" s="25" t="str">
        <f t="shared" si="200"/>
        <v/>
      </c>
      <c r="AM412" s="25" t="str">
        <f t="shared" si="201"/>
        <v/>
      </c>
      <c r="AN412" s="25" t="str">
        <f t="shared" si="202"/>
        <v/>
      </c>
      <c r="AO412" s="25" t="str">
        <f t="shared" si="203"/>
        <v/>
      </c>
      <c r="AP412" s="25" t="str">
        <f t="shared" si="204"/>
        <v/>
      </c>
      <c r="AQ412" s="25" t="str">
        <f t="shared" si="205"/>
        <v/>
      </c>
      <c r="AR412" s="25" t="str">
        <f t="shared" si="206"/>
        <v/>
      </c>
      <c r="AS412" s="25" t="str">
        <f t="shared" si="207"/>
        <v/>
      </c>
      <c r="AT412" s="25" t="str">
        <f t="shared" si="208"/>
        <v/>
      </c>
      <c r="AU412" s="25" t="str">
        <f t="shared" si="209"/>
        <v/>
      </c>
      <c r="AV412" s="25" t="str">
        <f t="shared" si="210"/>
        <v/>
      </c>
      <c r="AX412" t="str">
        <f>IF(BC412="","",IF(BC412&gt;0,COUNT($AY$2:AY412),""))</f>
        <v/>
      </c>
      <c r="AY412" s="25" t="str">
        <f t="shared" si="211"/>
        <v/>
      </c>
      <c r="AZ412" s="25" t="str">
        <f t="shared" si="212"/>
        <v/>
      </c>
      <c r="BA412" s="25" t="str">
        <f t="shared" si="213"/>
        <v/>
      </c>
      <c r="BB412" s="25" t="str">
        <f t="shared" si="214"/>
        <v/>
      </c>
      <c r="BC412" s="25" t="str">
        <f t="shared" si="215"/>
        <v/>
      </c>
      <c r="BD412" s="25" t="str">
        <f t="shared" si="216"/>
        <v/>
      </c>
      <c r="BE412" s="25" t="str">
        <f t="shared" si="217"/>
        <v/>
      </c>
      <c r="BF412" s="25" t="str">
        <f t="shared" si="218"/>
        <v/>
      </c>
      <c r="BG412" s="25" t="str">
        <f t="shared" si="219"/>
        <v/>
      </c>
      <c r="BH412" s="25" t="str">
        <f t="shared" si="220"/>
        <v/>
      </c>
      <c r="BI412" s="25" t="str">
        <f t="shared" si="221"/>
        <v/>
      </c>
      <c r="BJ412" s="25" t="str">
        <f t="shared" si="222"/>
        <v/>
      </c>
      <c r="BK412" s="25" t="str">
        <f t="shared" si="223"/>
        <v/>
      </c>
      <c r="BL412" s="25" t="str">
        <f t="shared" si="224"/>
        <v/>
      </c>
      <c r="BM412" s="25" t="str">
        <f t="shared" si="225"/>
        <v/>
      </c>
      <c r="BN412" s="25" t="str">
        <f t="shared" si="226"/>
        <v/>
      </c>
    </row>
    <row r="413" spans="1:66" x14ac:dyDescent="0.25">
      <c r="A413" s="20" t="str">
        <f>IF('S.D. Paste sheet'!A413="","",'S.D. Paste sheet'!A413)</f>
        <v/>
      </c>
      <c r="B413" s="20" t="str">
        <f>IF('S.D. Paste sheet'!B413="","",'S.D. Paste sheet'!B413)</f>
        <v/>
      </c>
      <c r="C413" s="20" t="str">
        <f>IF('S.D. Paste sheet'!C413="","",'S.D. Paste sheet'!C413)</f>
        <v/>
      </c>
      <c r="D413" s="20" t="str">
        <f>IF('S.D. Paste sheet'!D413="","",'S.D. Paste sheet'!D413)</f>
        <v/>
      </c>
      <c r="E413" s="20" t="str">
        <f>IF('S.D. Paste sheet'!E413="","",UPPER('S.D. Paste sheet'!E413))</f>
        <v/>
      </c>
      <c r="F413" s="20" t="str">
        <f>IF('S.D. Paste sheet'!F413="","",'S.D. Paste sheet'!F413)</f>
        <v/>
      </c>
      <c r="G413" s="20" t="str">
        <f>IF('S.D. Paste sheet'!G413="","",UPPER('S.D. Paste sheet'!G413))</f>
        <v/>
      </c>
      <c r="H413" s="20" t="str">
        <f>IF('S.D. Paste sheet'!H413="","",UPPER('S.D. Paste sheet'!H413))</f>
        <v/>
      </c>
      <c r="I413" s="20" t="str">
        <f>IF('S.D. Paste sheet'!I413="","",'S.D. Paste sheet'!I413)</f>
        <v/>
      </c>
      <c r="J413" s="20" t="str">
        <f>IF('S.D. Paste sheet'!J413="","",'S.D. Paste sheet'!J413)</f>
        <v/>
      </c>
      <c r="K413" s="20" t="str">
        <f>IF('S.D. Paste sheet'!K413="","",'S.D. Paste sheet'!K413)</f>
        <v/>
      </c>
      <c r="L413" s="20" t="str">
        <f>IF('S.D. Paste sheet'!L413="","",'S.D. Paste sheet'!L413)</f>
        <v/>
      </c>
      <c r="M413" s="20" t="str">
        <f>IF('S.D. Paste sheet'!M413="","",'S.D. Paste sheet'!M413)</f>
        <v/>
      </c>
      <c r="N413" s="20" t="str">
        <f>IF('S.D. Paste sheet'!N413="","",'S.D. Paste sheet'!N413)</f>
        <v/>
      </c>
      <c r="O413" s="20" t="str">
        <f>IF('S.D. Paste sheet'!O413="","",'S.D. Paste sheet'!O413)</f>
        <v/>
      </c>
      <c r="P413" s="20" t="str">
        <f>IF('S.D. Paste sheet'!P413="","",'S.D. Paste sheet'!P413)</f>
        <v/>
      </c>
      <c r="Q413" s="20" t="str">
        <f>IF('S.D. Paste sheet'!Q413="","",'S.D. Paste sheet'!Q413)</f>
        <v/>
      </c>
      <c r="R413" s="20" t="str">
        <f>IF('S.D. Paste sheet'!R413="","",'S.D. Paste sheet'!R413)</f>
        <v/>
      </c>
      <c r="S413" s="20" t="str">
        <f>IF('S.D. Paste sheet'!S413="","",'S.D. Paste sheet'!S413)</f>
        <v/>
      </c>
      <c r="T413" s="20" t="str">
        <f>IF('S.D. Paste sheet'!T413="","",'S.D. Paste sheet'!T413)</f>
        <v/>
      </c>
      <c r="U413" s="20" t="str">
        <f>IF('S.D. Paste sheet'!U413="","",'S.D. Paste sheet'!U413)</f>
        <v/>
      </c>
      <c r="V413" s="20" t="str">
        <f>IF('S.D. Paste sheet'!V413="","",'S.D. Paste sheet'!V413)</f>
        <v/>
      </c>
      <c r="W413" s="20" t="str">
        <f>IF('S.D. Paste sheet'!W413="","",'S.D. Paste sheet'!W413)</f>
        <v/>
      </c>
      <c r="X413" s="20" t="str">
        <f>IF('S.D. Paste sheet'!X413="","",'S.D. Paste sheet'!X413)</f>
        <v/>
      </c>
      <c r="Y413" s="20" t="str">
        <f>IF('S.D. Paste sheet'!Y413="","",'S.D. Paste sheet'!Y413)</f>
        <v/>
      </c>
      <c r="Z413" s="20" t="str">
        <f>IF('S.D. Paste sheet'!Z413="","",'S.D. Paste sheet'!Z413)</f>
        <v/>
      </c>
      <c r="AA413" s="20" t="str">
        <f>IF('S.D. Paste sheet'!AA413="","",'S.D. Paste sheet'!AA413)</f>
        <v/>
      </c>
      <c r="AB413" s="20" t="str">
        <f>IF('S.D. Paste sheet'!AB413="","",'S.D. Paste sheet'!AB413)</f>
        <v/>
      </c>
      <c r="AC413" s="20" t="str">
        <f>IF('S.D. Paste sheet'!AC413="","",'S.D. Paste sheet'!AC413)</f>
        <v/>
      </c>
      <c r="AD413" s="20" t="str">
        <f>IF('S.D. Paste sheet'!AD413="","",'S.D. Paste sheet'!AD413)</f>
        <v/>
      </c>
      <c r="AE413" s="28"/>
      <c r="AF413" t="str">
        <f>IF(AK413="","",IF(AK413&gt;0,COUNT($AG$2:AG413),""))</f>
        <v/>
      </c>
      <c r="AG413" s="25" t="str">
        <f t="shared" si="195"/>
        <v/>
      </c>
      <c r="AH413" s="25" t="str">
        <f t="shared" si="196"/>
        <v/>
      </c>
      <c r="AI413" s="25" t="str">
        <f t="shared" si="197"/>
        <v/>
      </c>
      <c r="AJ413" s="25" t="str">
        <f t="shared" si="198"/>
        <v/>
      </c>
      <c r="AK413" s="25" t="str">
        <f t="shared" si="199"/>
        <v/>
      </c>
      <c r="AL413" s="25" t="str">
        <f t="shared" si="200"/>
        <v/>
      </c>
      <c r="AM413" s="25" t="str">
        <f t="shared" si="201"/>
        <v/>
      </c>
      <c r="AN413" s="25" t="str">
        <f t="shared" si="202"/>
        <v/>
      </c>
      <c r="AO413" s="25" t="str">
        <f t="shared" si="203"/>
        <v/>
      </c>
      <c r="AP413" s="25" t="str">
        <f t="shared" si="204"/>
        <v/>
      </c>
      <c r="AQ413" s="25" t="str">
        <f t="shared" si="205"/>
        <v/>
      </c>
      <c r="AR413" s="25" t="str">
        <f t="shared" si="206"/>
        <v/>
      </c>
      <c r="AS413" s="25" t="str">
        <f t="shared" si="207"/>
        <v/>
      </c>
      <c r="AT413" s="25" t="str">
        <f t="shared" si="208"/>
        <v/>
      </c>
      <c r="AU413" s="25" t="str">
        <f t="shared" si="209"/>
        <v/>
      </c>
      <c r="AV413" s="25" t="str">
        <f t="shared" si="210"/>
        <v/>
      </c>
      <c r="AX413" t="str">
        <f>IF(BC413="","",IF(BC413&gt;0,COUNT($AY$2:AY413),""))</f>
        <v/>
      </c>
      <c r="AY413" s="25" t="str">
        <f t="shared" si="211"/>
        <v/>
      </c>
      <c r="AZ413" s="25" t="str">
        <f t="shared" si="212"/>
        <v/>
      </c>
      <c r="BA413" s="25" t="str">
        <f t="shared" si="213"/>
        <v/>
      </c>
      <c r="BB413" s="25" t="str">
        <f t="shared" si="214"/>
        <v/>
      </c>
      <c r="BC413" s="25" t="str">
        <f t="shared" si="215"/>
        <v/>
      </c>
      <c r="BD413" s="25" t="str">
        <f t="shared" si="216"/>
        <v/>
      </c>
      <c r="BE413" s="25" t="str">
        <f t="shared" si="217"/>
        <v/>
      </c>
      <c r="BF413" s="25" t="str">
        <f t="shared" si="218"/>
        <v/>
      </c>
      <c r="BG413" s="25" t="str">
        <f t="shared" si="219"/>
        <v/>
      </c>
      <c r="BH413" s="25" t="str">
        <f t="shared" si="220"/>
        <v/>
      </c>
      <c r="BI413" s="25" t="str">
        <f t="shared" si="221"/>
        <v/>
      </c>
      <c r="BJ413" s="25" t="str">
        <f t="shared" si="222"/>
        <v/>
      </c>
      <c r="BK413" s="25" t="str">
        <f t="shared" si="223"/>
        <v/>
      </c>
      <c r="BL413" s="25" t="str">
        <f t="shared" si="224"/>
        <v/>
      </c>
      <c r="BM413" s="25" t="str">
        <f t="shared" si="225"/>
        <v/>
      </c>
      <c r="BN413" s="25" t="str">
        <f t="shared" si="226"/>
        <v/>
      </c>
    </row>
    <row r="414" spans="1:66" x14ac:dyDescent="0.25">
      <c r="A414" s="20" t="str">
        <f>IF('S.D. Paste sheet'!A414="","",'S.D. Paste sheet'!A414)</f>
        <v/>
      </c>
      <c r="B414" s="20" t="str">
        <f>IF('S.D. Paste sheet'!B414="","",'S.D. Paste sheet'!B414)</f>
        <v/>
      </c>
      <c r="C414" s="20" t="str">
        <f>IF('S.D. Paste sheet'!C414="","",'S.D. Paste sheet'!C414)</f>
        <v/>
      </c>
      <c r="D414" s="20" t="str">
        <f>IF('S.D. Paste sheet'!D414="","",'S.D. Paste sheet'!D414)</f>
        <v/>
      </c>
      <c r="E414" s="20" t="str">
        <f>IF('S.D. Paste sheet'!E414="","",UPPER('S.D. Paste sheet'!E414))</f>
        <v/>
      </c>
      <c r="F414" s="20" t="str">
        <f>IF('S.D. Paste sheet'!F414="","",'S.D. Paste sheet'!F414)</f>
        <v/>
      </c>
      <c r="G414" s="20" t="str">
        <f>IF('S.D. Paste sheet'!G414="","",UPPER('S.D. Paste sheet'!G414))</f>
        <v/>
      </c>
      <c r="H414" s="20" t="str">
        <f>IF('S.D. Paste sheet'!H414="","",UPPER('S.D. Paste sheet'!H414))</f>
        <v/>
      </c>
      <c r="I414" s="20" t="str">
        <f>IF('S.D. Paste sheet'!I414="","",'S.D. Paste sheet'!I414)</f>
        <v/>
      </c>
      <c r="J414" s="20" t="str">
        <f>IF('S.D. Paste sheet'!J414="","",'S.D. Paste sheet'!J414)</f>
        <v/>
      </c>
      <c r="K414" s="20" t="str">
        <f>IF('S.D. Paste sheet'!K414="","",'S.D. Paste sheet'!K414)</f>
        <v/>
      </c>
      <c r="L414" s="20" t="str">
        <f>IF('S.D. Paste sheet'!L414="","",'S.D. Paste sheet'!L414)</f>
        <v/>
      </c>
      <c r="M414" s="20" t="str">
        <f>IF('S.D. Paste sheet'!M414="","",'S.D. Paste sheet'!M414)</f>
        <v/>
      </c>
      <c r="N414" s="20" t="str">
        <f>IF('S.D. Paste sheet'!N414="","",'S.D. Paste sheet'!N414)</f>
        <v/>
      </c>
      <c r="O414" s="20" t="str">
        <f>IF('S.D. Paste sheet'!O414="","",'S.D. Paste sheet'!O414)</f>
        <v/>
      </c>
      <c r="P414" s="20" t="str">
        <f>IF('S.D. Paste sheet'!P414="","",'S.D. Paste sheet'!P414)</f>
        <v/>
      </c>
      <c r="Q414" s="20" t="str">
        <f>IF('S.D. Paste sheet'!Q414="","",'S.D. Paste sheet'!Q414)</f>
        <v/>
      </c>
      <c r="R414" s="20" t="str">
        <f>IF('S.D. Paste sheet'!R414="","",'S.D. Paste sheet'!R414)</f>
        <v/>
      </c>
      <c r="S414" s="20" t="str">
        <f>IF('S.D. Paste sheet'!S414="","",'S.D. Paste sheet'!S414)</f>
        <v/>
      </c>
      <c r="T414" s="20" t="str">
        <f>IF('S.D. Paste sheet'!T414="","",'S.D. Paste sheet'!T414)</f>
        <v/>
      </c>
      <c r="U414" s="20" t="str">
        <f>IF('S.D. Paste sheet'!U414="","",'S.D. Paste sheet'!U414)</f>
        <v/>
      </c>
      <c r="V414" s="20" t="str">
        <f>IF('S.D. Paste sheet'!V414="","",'S.D. Paste sheet'!V414)</f>
        <v/>
      </c>
      <c r="W414" s="20" t="str">
        <f>IF('S.D. Paste sheet'!W414="","",'S.D. Paste sheet'!W414)</f>
        <v/>
      </c>
      <c r="X414" s="20" t="str">
        <f>IF('S.D. Paste sheet'!X414="","",'S.D. Paste sheet'!X414)</f>
        <v/>
      </c>
      <c r="Y414" s="20" t="str">
        <f>IF('S.D. Paste sheet'!Y414="","",'S.D. Paste sheet'!Y414)</f>
        <v/>
      </c>
      <c r="Z414" s="20" t="str">
        <f>IF('S.D. Paste sheet'!Z414="","",'S.D. Paste sheet'!Z414)</f>
        <v/>
      </c>
      <c r="AA414" s="20" t="str">
        <f>IF('S.D. Paste sheet'!AA414="","",'S.D. Paste sheet'!AA414)</f>
        <v/>
      </c>
      <c r="AB414" s="20" t="str">
        <f>IF('S.D. Paste sheet'!AB414="","",'S.D. Paste sheet'!AB414)</f>
        <v/>
      </c>
      <c r="AC414" s="20" t="str">
        <f>IF('S.D. Paste sheet'!AC414="","",'S.D. Paste sheet'!AC414)</f>
        <v/>
      </c>
      <c r="AD414" s="20" t="str">
        <f>IF('S.D. Paste sheet'!AD414="","",'S.D. Paste sheet'!AD414)</f>
        <v/>
      </c>
      <c r="AE414" s="28"/>
      <c r="AF414" t="str">
        <f>IF(AK414="","",IF(AK414&gt;0,COUNT($AG$2:AG414),""))</f>
        <v/>
      </c>
      <c r="AG414" s="25" t="str">
        <f t="shared" si="195"/>
        <v/>
      </c>
      <c r="AH414" s="25" t="str">
        <f t="shared" si="196"/>
        <v/>
      </c>
      <c r="AI414" s="25" t="str">
        <f t="shared" si="197"/>
        <v/>
      </c>
      <c r="AJ414" s="25" t="str">
        <f t="shared" si="198"/>
        <v/>
      </c>
      <c r="AK414" s="25" t="str">
        <f t="shared" si="199"/>
        <v/>
      </c>
      <c r="AL414" s="25" t="str">
        <f t="shared" si="200"/>
        <v/>
      </c>
      <c r="AM414" s="25" t="str">
        <f t="shared" si="201"/>
        <v/>
      </c>
      <c r="AN414" s="25" t="str">
        <f t="shared" si="202"/>
        <v/>
      </c>
      <c r="AO414" s="25" t="str">
        <f t="shared" si="203"/>
        <v/>
      </c>
      <c r="AP414" s="25" t="str">
        <f t="shared" si="204"/>
        <v/>
      </c>
      <c r="AQ414" s="25" t="str">
        <f t="shared" si="205"/>
        <v/>
      </c>
      <c r="AR414" s="25" t="str">
        <f t="shared" si="206"/>
        <v/>
      </c>
      <c r="AS414" s="25" t="str">
        <f t="shared" si="207"/>
        <v/>
      </c>
      <c r="AT414" s="25" t="str">
        <f t="shared" si="208"/>
        <v/>
      </c>
      <c r="AU414" s="25" t="str">
        <f t="shared" si="209"/>
        <v/>
      </c>
      <c r="AV414" s="25" t="str">
        <f t="shared" si="210"/>
        <v/>
      </c>
      <c r="AX414" t="str">
        <f>IF(BC414="","",IF(BC414&gt;0,COUNT($AY$2:AY414),""))</f>
        <v/>
      </c>
      <c r="AY414" s="25" t="str">
        <f t="shared" si="211"/>
        <v/>
      </c>
      <c r="AZ414" s="25" t="str">
        <f t="shared" si="212"/>
        <v/>
      </c>
      <c r="BA414" s="25" t="str">
        <f t="shared" si="213"/>
        <v/>
      </c>
      <c r="BB414" s="25" t="str">
        <f t="shared" si="214"/>
        <v/>
      </c>
      <c r="BC414" s="25" t="str">
        <f t="shared" si="215"/>
        <v/>
      </c>
      <c r="BD414" s="25" t="str">
        <f t="shared" si="216"/>
        <v/>
      </c>
      <c r="BE414" s="25" t="str">
        <f t="shared" si="217"/>
        <v/>
      </c>
      <c r="BF414" s="25" t="str">
        <f t="shared" si="218"/>
        <v/>
      </c>
      <c r="BG414" s="25" t="str">
        <f t="shared" si="219"/>
        <v/>
      </c>
      <c r="BH414" s="25" t="str">
        <f t="shared" si="220"/>
        <v/>
      </c>
      <c r="BI414" s="25" t="str">
        <f t="shared" si="221"/>
        <v/>
      </c>
      <c r="BJ414" s="25" t="str">
        <f t="shared" si="222"/>
        <v/>
      </c>
      <c r="BK414" s="25" t="str">
        <f t="shared" si="223"/>
        <v/>
      </c>
      <c r="BL414" s="25" t="str">
        <f t="shared" si="224"/>
        <v/>
      </c>
      <c r="BM414" s="25" t="str">
        <f t="shared" si="225"/>
        <v/>
      </c>
      <c r="BN414" s="25" t="str">
        <f t="shared" si="226"/>
        <v/>
      </c>
    </row>
    <row r="415" spans="1:66" x14ac:dyDescent="0.25">
      <c r="A415" s="20" t="str">
        <f>IF('S.D. Paste sheet'!A415="","",'S.D. Paste sheet'!A415)</f>
        <v/>
      </c>
      <c r="B415" s="20" t="str">
        <f>IF('S.D. Paste sheet'!B415="","",'S.D. Paste sheet'!B415)</f>
        <v/>
      </c>
      <c r="C415" s="20" t="str">
        <f>IF('S.D. Paste sheet'!C415="","",'S.D. Paste sheet'!C415)</f>
        <v/>
      </c>
      <c r="D415" s="20" t="str">
        <f>IF('S.D. Paste sheet'!D415="","",'S.D. Paste sheet'!D415)</f>
        <v/>
      </c>
      <c r="E415" s="20" t="str">
        <f>IF('S.D. Paste sheet'!E415="","",UPPER('S.D. Paste sheet'!E415))</f>
        <v/>
      </c>
      <c r="F415" s="20" t="str">
        <f>IF('S.D. Paste sheet'!F415="","",'S.D. Paste sheet'!F415)</f>
        <v/>
      </c>
      <c r="G415" s="20" t="str">
        <f>IF('S.D. Paste sheet'!G415="","",UPPER('S.D. Paste sheet'!G415))</f>
        <v/>
      </c>
      <c r="H415" s="20" t="str">
        <f>IF('S.D. Paste sheet'!H415="","",UPPER('S.D. Paste sheet'!H415))</f>
        <v/>
      </c>
      <c r="I415" s="20" t="str">
        <f>IF('S.D. Paste sheet'!I415="","",'S.D. Paste sheet'!I415)</f>
        <v/>
      </c>
      <c r="J415" s="20" t="str">
        <f>IF('S.D. Paste sheet'!J415="","",'S.D. Paste sheet'!J415)</f>
        <v/>
      </c>
      <c r="K415" s="20" t="str">
        <f>IF('S.D. Paste sheet'!K415="","",'S.D. Paste sheet'!K415)</f>
        <v/>
      </c>
      <c r="L415" s="20" t="str">
        <f>IF('S.D. Paste sheet'!L415="","",'S.D. Paste sheet'!L415)</f>
        <v/>
      </c>
      <c r="M415" s="20" t="str">
        <f>IF('S.D. Paste sheet'!M415="","",'S.D. Paste sheet'!M415)</f>
        <v/>
      </c>
      <c r="N415" s="20" t="str">
        <f>IF('S.D. Paste sheet'!N415="","",'S.D. Paste sheet'!N415)</f>
        <v/>
      </c>
      <c r="O415" s="20" t="str">
        <f>IF('S.D. Paste sheet'!O415="","",'S.D. Paste sheet'!O415)</f>
        <v/>
      </c>
      <c r="P415" s="20" t="str">
        <f>IF('S.D. Paste sheet'!P415="","",'S.D. Paste sheet'!P415)</f>
        <v/>
      </c>
      <c r="Q415" s="20" t="str">
        <f>IF('S.D. Paste sheet'!Q415="","",'S.D. Paste sheet'!Q415)</f>
        <v/>
      </c>
      <c r="R415" s="20" t="str">
        <f>IF('S.D. Paste sheet'!R415="","",'S.D. Paste sheet'!R415)</f>
        <v/>
      </c>
      <c r="S415" s="20" t="str">
        <f>IF('S.D. Paste sheet'!S415="","",'S.D. Paste sheet'!S415)</f>
        <v/>
      </c>
      <c r="T415" s="20" t="str">
        <f>IF('S.D. Paste sheet'!T415="","",'S.D. Paste sheet'!T415)</f>
        <v/>
      </c>
      <c r="U415" s="20" t="str">
        <f>IF('S.D. Paste sheet'!U415="","",'S.D. Paste sheet'!U415)</f>
        <v/>
      </c>
      <c r="V415" s="20" t="str">
        <f>IF('S.D. Paste sheet'!V415="","",'S.D. Paste sheet'!V415)</f>
        <v/>
      </c>
      <c r="W415" s="20" t="str">
        <f>IF('S.D. Paste sheet'!W415="","",'S.D. Paste sheet'!W415)</f>
        <v/>
      </c>
      <c r="X415" s="20" t="str">
        <f>IF('S.D. Paste sheet'!X415="","",'S.D. Paste sheet'!X415)</f>
        <v/>
      </c>
      <c r="Y415" s="20" t="str">
        <f>IF('S.D. Paste sheet'!Y415="","",'S.D. Paste sheet'!Y415)</f>
        <v/>
      </c>
      <c r="Z415" s="20" t="str">
        <f>IF('S.D. Paste sheet'!Z415="","",'S.D. Paste sheet'!Z415)</f>
        <v/>
      </c>
      <c r="AA415" s="20" t="str">
        <f>IF('S.D. Paste sheet'!AA415="","",'S.D. Paste sheet'!AA415)</f>
        <v/>
      </c>
      <c r="AB415" s="20" t="str">
        <f>IF('S.D. Paste sheet'!AB415="","",'S.D. Paste sheet'!AB415)</f>
        <v/>
      </c>
      <c r="AC415" s="20" t="str">
        <f>IF('S.D. Paste sheet'!AC415="","",'S.D. Paste sheet'!AC415)</f>
        <v/>
      </c>
      <c r="AD415" s="20" t="str">
        <f>IF('S.D. Paste sheet'!AD415="","",'S.D. Paste sheet'!AD415)</f>
        <v/>
      </c>
      <c r="AE415" s="28"/>
      <c r="AF415" t="str">
        <f>IF(AK415="","",IF(AK415&gt;0,COUNT($AG$2:AG415),""))</f>
        <v/>
      </c>
      <c r="AG415" s="25" t="str">
        <f t="shared" si="195"/>
        <v/>
      </c>
      <c r="AH415" s="25" t="str">
        <f t="shared" si="196"/>
        <v/>
      </c>
      <c r="AI415" s="25" t="str">
        <f t="shared" si="197"/>
        <v/>
      </c>
      <c r="AJ415" s="25" t="str">
        <f t="shared" si="198"/>
        <v/>
      </c>
      <c r="AK415" s="25" t="str">
        <f t="shared" si="199"/>
        <v/>
      </c>
      <c r="AL415" s="25" t="str">
        <f t="shared" si="200"/>
        <v/>
      </c>
      <c r="AM415" s="25" t="str">
        <f t="shared" si="201"/>
        <v/>
      </c>
      <c r="AN415" s="25" t="str">
        <f t="shared" si="202"/>
        <v/>
      </c>
      <c r="AO415" s="25" t="str">
        <f t="shared" si="203"/>
        <v/>
      </c>
      <c r="AP415" s="25" t="str">
        <f t="shared" si="204"/>
        <v/>
      </c>
      <c r="AQ415" s="25" t="str">
        <f t="shared" si="205"/>
        <v/>
      </c>
      <c r="AR415" s="25" t="str">
        <f t="shared" si="206"/>
        <v/>
      </c>
      <c r="AS415" s="25" t="str">
        <f t="shared" si="207"/>
        <v/>
      </c>
      <c r="AT415" s="25" t="str">
        <f t="shared" si="208"/>
        <v/>
      </c>
      <c r="AU415" s="25" t="str">
        <f t="shared" si="209"/>
        <v/>
      </c>
      <c r="AV415" s="25" t="str">
        <f t="shared" si="210"/>
        <v/>
      </c>
      <c r="AX415" t="str">
        <f>IF(BC415="","",IF(BC415&gt;0,COUNT($AY$2:AY415),""))</f>
        <v/>
      </c>
      <c r="AY415" s="25" t="str">
        <f t="shared" si="211"/>
        <v/>
      </c>
      <c r="AZ415" s="25" t="str">
        <f t="shared" si="212"/>
        <v/>
      </c>
      <c r="BA415" s="25" t="str">
        <f t="shared" si="213"/>
        <v/>
      </c>
      <c r="BB415" s="25" t="str">
        <f t="shared" si="214"/>
        <v/>
      </c>
      <c r="BC415" s="25" t="str">
        <f t="shared" si="215"/>
        <v/>
      </c>
      <c r="BD415" s="25" t="str">
        <f t="shared" si="216"/>
        <v/>
      </c>
      <c r="BE415" s="25" t="str">
        <f t="shared" si="217"/>
        <v/>
      </c>
      <c r="BF415" s="25" t="str">
        <f t="shared" si="218"/>
        <v/>
      </c>
      <c r="BG415" s="25" t="str">
        <f t="shared" si="219"/>
        <v/>
      </c>
      <c r="BH415" s="25" t="str">
        <f t="shared" si="220"/>
        <v/>
      </c>
      <c r="BI415" s="25" t="str">
        <f t="shared" si="221"/>
        <v/>
      </c>
      <c r="BJ415" s="25" t="str">
        <f t="shared" si="222"/>
        <v/>
      </c>
      <c r="BK415" s="25" t="str">
        <f t="shared" si="223"/>
        <v/>
      </c>
      <c r="BL415" s="25" t="str">
        <f t="shared" si="224"/>
        <v/>
      </c>
      <c r="BM415" s="25" t="str">
        <f t="shared" si="225"/>
        <v/>
      </c>
      <c r="BN415" s="25" t="str">
        <f t="shared" si="226"/>
        <v/>
      </c>
    </row>
    <row r="416" spans="1:66" x14ac:dyDescent="0.25">
      <c r="A416" s="20" t="str">
        <f>IF('S.D. Paste sheet'!A416="","",'S.D. Paste sheet'!A416)</f>
        <v/>
      </c>
      <c r="B416" s="20" t="str">
        <f>IF('S.D. Paste sheet'!B416="","",'S.D. Paste sheet'!B416)</f>
        <v/>
      </c>
      <c r="C416" s="20" t="str">
        <f>IF('S.D. Paste sheet'!C416="","",'S.D. Paste sheet'!C416)</f>
        <v/>
      </c>
      <c r="D416" s="20" t="str">
        <f>IF('S.D. Paste sheet'!D416="","",'S.D. Paste sheet'!D416)</f>
        <v/>
      </c>
      <c r="E416" s="20" t="str">
        <f>IF('S.D. Paste sheet'!E416="","",UPPER('S.D. Paste sheet'!E416))</f>
        <v/>
      </c>
      <c r="F416" s="20" t="str">
        <f>IF('S.D. Paste sheet'!F416="","",'S.D. Paste sheet'!F416)</f>
        <v/>
      </c>
      <c r="G416" s="20" t="str">
        <f>IF('S.D. Paste sheet'!G416="","",UPPER('S.D. Paste sheet'!G416))</f>
        <v/>
      </c>
      <c r="H416" s="20" t="str">
        <f>IF('S.D. Paste sheet'!H416="","",UPPER('S.D. Paste sheet'!H416))</f>
        <v/>
      </c>
      <c r="I416" s="20" t="str">
        <f>IF('S.D. Paste sheet'!I416="","",'S.D. Paste sheet'!I416)</f>
        <v/>
      </c>
      <c r="J416" s="20" t="str">
        <f>IF('S.D. Paste sheet'!J416="","",'S.D. Paste sheet'!J416)</f>
        <v/>
      </c>
      <c r="K416" s="20" t="str">
        <f>IF('S.D. Paste sheet'!K416="","",'S.D. Paste sheet'!K416)</f>
        <v/>
      </c>
      <c r="L416" s="20" t="str">
        <f>IF('S.D. Paste sheet'!L416="","",'S.D. Paste sheet'!L416)</f>
        <v/>
      </c>
      <c r="M416" s="20" t="str">
        <f>IF('S.D. Paste sheet'!M416="","",'S.D. Paste sheet'!M416)</f>
        <v/>
      </c>
      <c r="N416" s="20" t="str">
        <f>IF('S.D. Paste sheet'!N416="","",'S.D. Paste sheet'!N416)</f>
        <v/>
      </c>
      <c r="O416" s="20" t="str">
        <f>IF('S.D. Paste sheet'!O416="","",'S.D. Paste sheet'!O416)</f>
        <v/>
      </c>
      <c r="P416" s="20" t="str">
        <f>IF('S.D. Paste sheet'!P416="","",'S.D. Paste sheet'!P416)</f>
        <v/>
      </c>
      <c r="Q416" s="20" t="str">
        <f>IF('S.D. Paste sheet'!Q416="","",'S.D. Paste sheet'!Q416)</f>
        <v/>
      </c>
      <c r="R416" s="20" t="str">
        <f>IF('S.D. Paste sheet'!R416="","",'S.D. Paste sheet'!R416)</f>
        <v/>
      </c>
      <c r="S416" s="20" t="str">
        <f>IF('S.D. Paste sheet'!S416="","",'S.D. Paste sheet'!S416)</f>
        <v/>
      </c>
      <c r="T416" s="20" t="str">
        <f>IF('S.D. Paste sheet'!T416="","",'S.D. Paste sheet'!T416)</f>
        <v/>
      </c>
      <c r="U416" s="20" t="str">
        <f>IF('S.D. Paste sheet'!U416="","",'S.D. Paste sheet'!U416)</f>
        <v/>
      </c>
      <c r="V416" s="20" t="str">
        <f>IF('S.D. Paste sheet'!V416="","",'S.D. Paste sheet'!V416)</f>
        <v/>
      </c>
      <c r="W416" s="20" t="str">
        <f>IF('S.D. Paste sheet'!W416="","",'S.D. Paste sheet'!W416)</f>
        <v/>
      </c>
      <c r="X416" s="20" t="str">
        <f>IF('S.D. Paste sheet'!X416="","",'S.D. Paste sheet'!X416)</f>
        <v/>
      </c>
      <c r="Y416" s="20" t="str">
        <f>IF('S.D. Paste sheet'!Y416="","",'S.D. Paste sheet'!Y416)</f>
        <v/>
      </c>
      <c r="Z416" s="20" t="str">
        <f>IF('S.D. Paste sheet'!Z416="","",'S.D. Paste sheet'!Z416)</f>
        <v/>
      </c>
      <c r="AA416" s="20" t="str">
        <f>IF('S.D. Paste sheet'!AA416="","",'S.D. Paste sheet'!AA416)</f>
        <v/>
      </c>
      <c r="AB416" s="20" t="str">
        <f>IF('S.D. Paste sheet'!AB416="","",'S.D. Paste sheet'!AB416)</f>
        <v/>
      </c>
      <c r="AC416" s="20" t="str">
        <f>IF('S.D. Paste sheet'!AC416="","",'S.D. Paste sheet'!AC416)</f>
        <v/>
      </c>
      <c r="AD416" s="20" t="str">
        <f>IF('S.D. Paste sheet'!AD416="","",'S.D. Paste sheet'!AD416)</f>
        <v/>
      </c>
      <c r="AE416" s="28"/>
      <c r="AF416" t="str">
        <f>IF(AK416="","",IF(AK416&gt;0,COUNT($AG$2:AG416),""))</f>
        <v/>
      </c>
      <c r="AG416" s="25" t="str">
        <f t="shared" si="195"/>
        <v/>
      </c>
      <c r="AH416" s="25" t="str">
        <f t="shared" si="196"/>
        <v/>
      </c>
      <c r="AI416" s="25" t="str">
        <f t="shared" si="197"/>
        <v/>
      </c>
      <c r="AJ416" s="25" t="str">
        <f t="shared" si="198"/>
        <v/>
      </c>
      <c r="AK416" s="25" t="str">
        <f t="shared" si="199"/>
        <v/>
      </c>
      <c r="AL416" s="25" t="str">
        <f t="shared" si="200"/>
        <v/>
      </c>
      <c r="AM416" s="25" t="str">
        <f t="shared" si="201"/>
        <v/>
      </c>
      <c r="AN416" s="25" t="str">
        <f t="shared" si="202"/>
        <v/>
      </c>
      <c r="AO416" s="25" t="str">
        <f t="shared" si="203"/>
        <v/>
      </c>
      <c r="AP416" s="25" t="str">
        <f t="shared" si="204"/>
        <v/>
      </c>
      <c r="AQ416" s="25" t="str">
        <f t="shared" si="205"/>
        <v/>
      </c>
      <c r="AR416" s="25" t="str">
        <f t="shared" si="206"/>
        <v/>
      </c>
      <c r="AS416" s="25" t="str">
        <f t="shared" si="207"/>
        <v/>
      </c>
      <c r="AT416" s="25" t="str">
        <f t="shared" si="208"/>
        <v/>
      </c>
      <c r="AU416" s="25" t="str">
        <f t="shared" si="209"/>
        <v/>
      </c>
      <c r="AV416" s="25" t="str">
        <f t="shared" si="210"/>
        <v/>
      </c>
      <c r="AX416" t="str">
        <f>IF(BC416="","",IF(BC416&gt;0,COUNT($AY$2:AY416),""))</f>
        <v/>
      </c>
      <c r="AY416" s="25" t="str">
        <f t="shared" si="211"/>
        <v/>
      </c>
      <c r="AZ416" s="25" t="str">
        <f t="shared" si="212"/>
        <v/>
      </c>
      <c r="BA416" s="25" t="str">
        <f t="shared" si="213"/>
        <v/>
      </c>
      <c r="BB416" s="25" t="str">
        <f t="shared" si="214"/>
        <v/>
      </c>
      <c r="BC416" s="25" t="str">
        <f t="shared" si="215"/>
        <v/>
      </c>
      <c r="BD416" s="25" t="str">
        <f t="shared" si="216"/>
        <v/>
      </c>
      <c r="BE416" s="25" t="str">
        <f t="shared" si="217"/>
        <v/>
      </c>
      <c r="BF416" s="25" t="str">
        <f t="shared" si="218"/>
        <v/>
      </c>
      <c r="BG416" s="25" t="str">
        <f t="shared" si="219"/>
        <v/>
      </c>
      <c r="BH416" s="25" t="str">
        <f t="shared" si="220"/>
        <v/>
      </c>
      <c r="BI416" s="25" t="str">
        <f t="shared" si="221"/>
        <v/>
      </c>
      <c r="BJ416" s="25" t="str">
        <f t="shared" si="222"/>
        <v/>
      </c>
      <c r="BK416" s="25" t="str">
        <f t="shared" si="223"/>
        <v/>
      </c>
      <c r="BL416" s="25" t="str">
        <f t="shared" si="224"/>
        <v/>
      </c>
      <c r="BM416" s="25" t="str">
        <f t="shared" si="225"/>
        <v/>
      </c>
      <c r="BN416" s="25" t="str">
        <f t="shared" si="226"/>
        <v/>
      </c>
    </row>
    <row r="417" spans="1:66" x14ac:dyDescent="0.25">
      <c r="A417" s="20" t="str">
        <f>IF('S.D. Paste sheet'!A417="","",'S.D. Paste sheet'!A417)</f>
        <v/>
      </c>
      <c r="B417" s="20" t="str">
        <f>IF('S.D. Paste sheet'!B417="","",'S.D. Paste sheet'!B417)</f>
        <v/>
      </c>
      <c r="C417" s="20" t="str">
        <f>IF('S.D. Paste sheet'!C417="","",'S.D. Paste sheet'!C417)</f>
        <v/>
      </c>
      <c r="D417" s="20" t="str">
        <f>IF('S.D. Paste sheet'!D417="","",'S.D. Paste sheet'!D417)</f>
        <v/>
      </c>
      <c r="E417" s="20" t="str">
        <f>IF('S.D. Paste sheet'!E417="","",UPPER('S.D. Paste sheet'!E417))</f>
        <v/>
      </c>
      <c r="F417" s="20" t="str">
        <f>IF('S.D. Paste sheet'!F417="","",'S.D. Paste sheet'!F417)</f>
        <v/>
      </c>
      <c r="G417" s="20" t="str">
        <f>IF('S.D. Paste sheet'!G417="","",UPPER('S.D. Paste sheet'!G417))</f>
        <v/>
      </c>
      <c r="H417" s="20" t="str">
        <f>IF('S.D. Paste sheet'!H417="","",UPPER('S.D. Paste sheet'!H417))</f>
        <v/>
      </c>
      <c r="I417" s="20" t="str">
        <f>IF('S.D. Paste sheet'!I417="","",'S.D. Paste sheet'!I417)</f>
        <v/>
      </c>
      <c r="J417" s="20" t="str">
        <f>IF('S.D. Paste sheet'!J417="","",'S.D. Paste sheet'!J417)</f>
        <v/>
      </c>
      <c r="K417" s="20" t="str">
        <f>IF('S.D. Paste sheet'!K417="","",'S.D. Paste sheet'!K417)</f>
        <v/>
      </c>
      <c r="L417" s="20" t="str">
        <f>IF('S.D. Paste sheet'!L417="","",'S.D. Paste sheet'!L417)</f>
        <v/>
      </c>
      <c r="M417" s="20" t="str">
        <f>IF('S.D. Paste sheet'!M417="","",'S.D. Paste sheet'!M417)</f>
        <v/>
      </c>
      <c r="N417" s="20" t="str">
        <f>IF('S.D. Paste sheet'!N417="","",'S.D. Paste sheet'!N417)</f>
        <v/>
      </c>
      <c r="O417" s="20" t="str">
        <f>IF('S.D. Paste sheet'!O417="","",'S.D. Paste sheet'!O417)</f>
        <v/>
      </c>
      <c r="P417" s="20" t="str">
        <f>IF('S.D. Paste sheet'!P417="","",'S.D. Paste sheet'!P417)</f>
        <v/>
      </c>
      <c r="Q417" s="20" t="str">
        <f>IF('S.D. Paste sheet'!Q417="","",'S.D. Paste sheet'!Q417)</f>
        <v/>
      </c>
      <c r="R417" s="20" t="str">
        <f>IF('S.D. Paste sheet'!R417="","",'S.D. Paste sheet'!R417)</f>
        <v/>
      </c>
      <c r="S417" s="20" t="str">
        <f>IF('S.D. Paste sheet'!S417="","",'S.D. Paste sheet'!S417)</f>
        <v/>
      </c>
      <c r="T417" s="20" t="str">
        <f>IF('S.D. Paste sheet'!T417="","",'S.D. Paste sheet'!T417)</f>
        <v/>
      </c>
      <c r="U417" s="20" t="str">
        <f>IF('S.D. Paste sheet'!U417="","",'S.D. Paste sheet'!U417)</f>
        <v/>
      </c>
      <c r="V417" s="20" t="str">
        <f>IF('S.D. Paste sheet'!V417="","",'S.D. Paste sheet'!V417)</f>
        <v/>
      </c>
      <c r="W417" s="20" t="str">
        <f>IF('S.D. Paste sheet'!W417="","",'S.D. Paste sheet'!W417)</f>
        <v/>
      </c>
      <c r="X417" s="20" t="str">
        <f>IF('S.D. Paste sheet'!X417="","",'S.D. Paste sheet'!X417)</f>
        <v/>
      </c>
      <c r="Y417" s="20" t="str">
        <f>IF('S.D. Paste sheet'!Y417="","",'S.D. Paste sheet'!Y417)</f>
        <v/>
      </c>
      <c r="Z417" s="20" t="str">
        <f>IF('S.D. Paste sheet'!Z417="","",'S.D. Paste sheet'!Z417)</f>
        <v/>
      </c>
      <c r="AA417" s="20" t="str">
        <f>IF('S.D. Paste sheet'!AA417="","",'S.D. Paste sheet'!AA417)</f>
        <v/>
      </c>
      <c r="AB417" s="20" t="str">
        <f>IF('S.D. Paste sheet'!AB417="","",'S.D. Paste sheet'!AB417)</f>
        <v/>
      </c>
      <c r="AC417" s="20" t="str">
        <f>IF('S.D. Paste sheet'!AC417="","",'S.D. Paste sheet'!AC417)</f>
        <v/>
      </c>
      <c r="AD417" s="20" t="str">
        <f>IF('S.D. Paste sheet'!AD417="","",'S.D. Paste sheet'!AD417)</f>
        <v/>
      </c>
      <c r="AE417" s="28"/>
      <c r="AF417" t="str">
        <f>IF(AK417="","",IF(AK417&gt;0,COUNT($AG$2:AG417),""))</f>
        <v/>
      </c>
      <c r="AG417" s="25" t="str">
        <f t="shared" si="195"/>
        <v/>
      </c>
      <c r="AH417" s="25" t="str">
        <f t="shared" si="196"/>
        <v/>
      </c>
      <c r="AI417" s="25" t="str">
        <f t="shared" si="197"/>
        <v/>
      </c>
      <c r="AJ417" s="25" t="str">
        <f t="shared" si="198"/>
        <v/>
      </c>
      <c r="AK417" s="25" t="str">
        <f t="shared" si="199"/>
        <v/>
      </c>
      <c r="AL417" s="25" t="str">
        <f t="shared" si="200"/>
        <v/>
      </c>
      <c r="AM417" s="25" t="str">
        <f t="shared" si="201"/>
        <v/>
      </c>
      <c r="AN417" s="25" t="str">
        <f t="shared" si="202"/>
        <v/>
      </c>
      <c r="AO417" s="25" t="str">
        <f t="shared" si="203"/>
        <v/>
      </c>
      <c r="AP417" s="25" t="str">
        <f t="shared" si="204"/>
        <v/>
      </c>
      <c r="AQ417" s="25" t="str">
        <f t="shared" si="205"/>
        <v/>
      </c>
      <c r="AR417" s="25" t="str">
        <f t="shared" si="206"/>
        <v/>
      </c>
      <c r="AS417" s="25" t="str">
        <f t="shared" si="207"/>
        <v/>
      </c>
      <c r="AT417" s="25" t="str">
        <f t="shared" si="208"/>
        <v/>
      </c>
      <c r="AU417" s="25" t="str">
        <f t="shared" si="209"/>
        <v/>
      </c>
      <c r="AV417" s="25" t="str">
        <f t="shared" si="210"/>
        <v/>
      </c>
      <c r="AX417" t="str">
        <f>IF(BC417="","",IF(BC417&gt;0,COUNT($AY$2:AY417),""))</f>
        <v/>
      </c>
      <c r="AY417" s="25" t="str">
        <f t="shared" si="211"/>
        <v/>
      </c>
      <c r="AZ417" s="25" t="str">
        <f t="shared" si="212"/>
        <v/>
      </c>
      <c r="BA417" s="25" t="str">
        <f t="shared" si="213"/>
        <v/>
      </c>
      <c r="BB417" s="25" t="str">
        <f t="shared" si="214"/>
        <v/>
      </c>
      <c r="BC417" s="25" t="str">
        <f t="shared" si="215"/>
        <v/>
      </c>
      <c r="BD417" s="25" t="str">
        <f t="shared" si="216"/>
        <v/>
      </c>
      <c r="BE417" s="25" t="str">
        <f t="shared" si="217"/>
        <v/>
      </c>
      <c r="BF417" s="25" t="str">
        <f t="shared" si="218"/>
        <v/>
      </c>
      <c r="BG417" s="25" t="str">
        <f t="shared" si="219"/>
        <v/>
      </c>
      <c r="BH417" s="25" t="str">
        <f t="shared" si="220"/>
        <v/>
      </c>
      <c r="BI417" s="25" t="str">
        <f t="shared" si="221"/>
        <v/>
      </c>
      <c r="BJ417" s="25" t="str">
        <f t="shared" si="222"/>
        <v/>
      </c>
      <c r="BK417" s="25" t="str">
        <f t="shared" si="223"/>
        <v/>
      </c>
      <c r="BL417" s="25" t="str">
        <f t="shared" si="224"/>
        <v/>
      </c>
      <c r="BM417" s="25" t="str">
        <f t="shared" si="225"/>
        <v/>
      </c>
      <c r="BN417" s="25" t="str">
        <f t="shared" si="226"/>
        <v/>
      </c>
    </row>
    <row r="418" spans="1:66" x14ac:dyDescent="0.25">
      <c r="A418" s="20" t="str">
        <f>IF('S.D. Paste sheet'!A418="","",'S.D. Paste sheet'!A418)</f>
        <v/>
      </c>
      <c r="B418" s="20" t="str">
        <f>IF('S.D. Paste sheet'!B418="","",'S.D. Paste sheet'!B418)</f>
        <v/>
      </c>
      <c r="C418" s="20" t="str">
        <f>IF('S.D. Paste sheet'!C418="","",'S.D. Paste sheet'!C418)</f>
        <v/>
      </c>
      <c r="D418" s="20" t="str">
        <f>IF('S.D. Paste sheet'!D418="","",'S.D. Paste sheet'!D418)</f>
        <v/>
      </c>
      <c r="E418" s="20" t="str">
        <f>IF('S.D. Paste sheet'!E418="","",UPPER('S.D. Paste sheet'!E418))</f>
        <v/>
      </c>
      <c r="F418" s="20" t="str">
        <f>IF('S.D. Paste sheet'!F418="","",'S.D. Paste sheet'!F418)</f>
        <v/>
      </c>
      <c r="G418" s="20" t="str">
        <f>IF('S.D. Paste sheet'!G418="","",UPPER('S.D. Paste sheet'!G418))</f>
        <v/>
      </c>
      <c r="H418" s="20" t="str">
        <f>IF('S.D. Paste sheet'!H418="","",UPPER('S.D. Paste sheet'!H418))</f>
        <v/>
      </c>
      <c r="I418" s="20" t="str">
        <f>IF('S.D. Paste sheet'!I418="","",'S.D. Paste sheet'!I418)</f>
        <v/>
      </c>
      <c r="J418" s="20" t="str">
        <f>IF('S.D. Paste sheet'!J418="","",'S.D. Paste sheet'!J418)</f>
        <v/>
      </c>
      <c r="K418" s="20" t="str">
        <f>IF('S.D. Paste sheet'!K418="","",'S.D. Paste sheet'!K418)</f>
        <v/>
      </c>
      <c r="L418" s="20" t="str">
        <f>IF('S.D. Paste sheet'!L418="","",'S.D. Paste sheet'!L418)</f>
        <v/>
      </c>
      <c r="M418" s="20" t="str">
        <f>IF('S.D. Paste sheet'!M418="","",'S.D. Paste sheet'!M418)</f>
        <v/>
      </c>
      <c r="N418" s="20" t="str">
        <f>IF('S.D. Paste sheet'!N418="","",'S.D. Paste sheet'!N418)</f>
        <v/>
      </c>
      <c r="O418" s="20" t="str">
        <f>IF('S.D. Paste sheet'!O418="","",'S.D. Paste sheet'!O418)</f>
        <v/>
      </c>
      <c r="P418" s="20" t="str">
        <f>IF('S.D. Paste sheet'!P418="","",'S.D. Paste sheet'!P418)</f>
        <v/>
      </c>
      <c r="Q418" s="20" t="str">
        <f>IF('S.D. Paste sheet'!Q418="","",'S.D. Paste sheet'!Q418)</f>
        <v/>
      </c>
      <c r="R418" s="20" t="str">
        <f>IF('S.D. Paste sheet'!R418="","",'S.D. Paste sheet'!R418)</f>
        <v/>
      </c>
      <c r="S418" s="20" t="str">
        <f>IF('S.D. Paste sheet'!S418="","",'S.D. Paste sheet'!S418)</f>
        <v/>
      </c>
      <c r="T418" s="20" t="str">
        <f>IF('S.D. Paste sheet'!T418="","",'S.D. Paste sheet'!T418)</f>
        <v/>
      </c>
      <c r="U418" s="20" t="str">
        <f>IF('S.D. Paste sheet'!U418="","",'S.D. Paste sheet'!U418)</f>
        <v/>
      </c>
      <c r="V418" s="20" t="str">
        <f>IF('S.D. Paste sheet'!V418="","",'S.D. Paste sheet'!V418)</f>
        <v/>
      </c>
      <c r="W418" s="20" t="str">
        <f>IF('S.D. Paste sheet'!W418="","",'S.D. Paste sheet'!W418)</f>
        <v/>
      </c>
      <c r="X418" s="20" t="str">
        <f>IF('S.D. Paste sheet'!X418="","",'S.D. Paste sheet'!X418)</f>
        <v/>
      </c>
      <c r="Y418" s="20" t="str">
        <f>IF('S.D. Paste sheet'!Y418="","",'S.D. Paste sheet'!Y418)</f>
        <v/>
      </c>
      <c r="Z418" s="20" t="str">
        <f>IF('S.D. Paste sheet'!Z418="","",'S.D. Paste sheet'!Z418)</f>
        <v/>
      </c>
      <c r="AA418" s="20" t="str">
        <f>IF('S.D. Paste sheet'!AA418="","",'S.D. Paste sheet'!AA418)</f>
        <v/>
      </c>
      <c r="AB418" s="20" t="str">
        <f>IF('S.D. Paste sheet'!AB418="","",'S.D. Paste sheet'!AB418)</f>
        <v/>
      </c>
      <c r="AC418" s="20" t="str">
        <f>IF('S.D. Paste sheet'!AC418="","",'S.D. Paste sheet'!AC418)</f>
        <v/>
      </c>
      <c r="AD418" s="20" t="str">
        <f>IF('S.D. Paste sheet'!AD418="","",'S.D. Paste sheet'!AD418)</f>
        <v/>
      </c>
      <c r="AE418" s="28"/>
      <c r="AF418" t="str">
        <f>IF(AK418="","",IF(AK418&gt;0,COUNT($AG$2:AG418),""))</f>
        <v/>
      </c>
      <c r="AG418" s="25" t="str">
        <f t="shared" si="195"/>
        <v/>
      </c>
      <c r="AH418" s="25" t="str">
        <f t="shared" si="196"/>
        <v/>
      </c>
      <c r="AI418" s="25" t="str">
        <f t="shared" si="197"/>
        <v/>
      </c>
      <c r="AJ418" s="25" t="str">
        <f t="shared" si="198"/>
        <v/>
      </c>
      <c r="AK418" s="25" t="str">
        <f t="shared" si="199"/>
        <v/>
      </c>
      <c r="AL418" s="25" t="str">
        <f t="shared" si="200"/>
        <v/>
      </c>
      <c r="AM418" s="25" t="str">
        <f t="shared" si="201"/>
        <v/>
      </c>
      <c r="AN418" s="25" t="str">
        <f t="shared" si="202"/>
        <v/>
      </c>
      <c r="AO418" s="25" t="str">
        <f t="shared" si="203"/>
        <v/>
      </c>
      <c r="AP418" s="25" t="str">
        <f t="shared" si="204"/>
        <v/>
      </c>
      <c r="AQ418" s="25" t="str">
        <f t="shared" si="205"/>
        <v/>
      </c>
      <c r="AR418" s="25" t="str">
        <f t="shared" si="206"/>
        <v/>
      </c>
      <c r="AS418" s="25" t="str">
        <f t="shared" si="207"/>
        <v/>
      </c>
      <c r="AT418" s="25" t="str">
        <f t="shared" si="208"/>
        <v/>
      </c>
      <c r="AU418" s="25" t="str">
        <f t="shared" si="209"/>
        <v/>
      </c>
      <c r="AV418" s="25" t="str">
        <f t="shared" si="210"/>
        <v/>
      </c>
      <c r="AX418" t="str">
        <f>IF(BC418="","",IF(BC418&gt;0,COUNT($AY$2:AY418),""))</f>
        <v/>
      </c>
      <c r="AY418" s="25" t="str">
        <f t="shared" si="211"/>
        <v/>
      </c>
      <c r="AZ418" s="25" t="str">
        <f t="shared" si="212"/>
        <v/>
      </c>
      <c r="BA418" s="25" t="str">
        <f t="shared" si="213"/>
        <v/>
      </c>
      <c r="BB418" s="25" t="str">
        <f t="shared" si="214"/>
        <v/>
      </c>
      <c r="BC418" s="25" t="str">
        <f t="shared" si="215"/>
        <v/>
      </c>
      <c r="BD418" s="25" t="str">
        <f t="shared" si="216"/>
        <v/>
      </c>
      <c r="BE418" s="25" t="str">
        <f t="shared" si="217"/>
        <v/>
      </c>
      <c r="BF418" s="25" t="str">
        <f t="shared" si="218"/>
        <v/>
      </c>
      <c r="BG418" s="25" t="str">
        <f t="shared" si="219"/>
        <v/>
      </c>
      <c r="BH418" s="25" t="str">
        <f t="shared" si="220"/>
        <v/>
      </c>
      <c r="BI418" s="25" t="str">
        <f t="shared" si="221"/>
        <v/>
      </c>
      <c r="BJ418" s="25" t="str">
        <f t="shared" si="222"/>
        <v/>
      </c>
      <c r="BK418" s="25" t="str">
        <f t="shared" si="223"/>
        <v/>
      </c>
      <c r="BL418" s="25" t="str">
        <f t="shared" si="224"/>
        <v/>
      </c>
      <c r="BM418" s="25" t="str">
        <f t="shared" si="225"/>
        <v/>
      </c>
      <c r="BN418" s="25" t="str">
        <f t="shared" si="226"/>
        <v/>
      </c>
    </row>
    <row r="419" spans="1:66" x14ac:dyDescent="0.25">
      <c r="A419" s="20" t="str">
        <f>IF('S.D. Paste sheet'!A419="","",'S.D. Paste sheet'!A419)</f>
        <v/>
      </c>
      <c r="B419" s="20" t="str">
        <f>IF('S.D. Paste sheet'!B419="","",'S.D. Paste sheet'!B419)</f>
        <v/>
      </c>
      <c r="C419" s="20" t="str">
        <f>IF('S.D. Paste sheet'!C419="","",'S.D. Paste sheet'!C419)</f>
        <v/>
      </c>
      <c r="D419" s="20" t="str">
        <f>IF('S.D. Paste sheet'!D419="","",'S.D. Paste sheet'!D419)</f>
        <v/>
      </c>
      <c r="E419" s="20" t="str">
        <f>IF('S.D. Paste sheet'!E419="","",UPPER('S.D. Paste sheet'!E419))</f>
        <v/>
      </c>
      <c r="F419" s="20" t="str">
        <f>IF('S.D. Paste sheet'!F419="","",'S.D. Paste sheet'!F419)</f>
        <v/>
      </c>
      <c r="G419" s="20" t="str">
        <f>IF('S.D. Paste sheet'!G419="","",UPPER('S.D. Paste sheet'!G419))</f>
        <v/>
      </c>
      <c r="H419" s="20" t="str">
        <f>IF('S.D. Paste sheet'!H419="","",UPPER('S.D. Paste sheet'!H419))</f>
        <v/>
      </c>
      <c r="I419" s="20" t="str">
        <f>IF('S.D. Paste sheet'!I419="","",'S.D. Paste sheet'!I419)</f>
        <v/>
      </c>
      <c r="J419" s="20" t="str">
        <f>IF('S.D. Paste sheet'!J419="","",'S.D. Paste sheet'!J419)</f>
        <v/>
      </c>
      <c r="K419" s="20" t="str">
        <f>IF('S.D. Paste sheet'!K419="","",'S.D. Paste sheet'!K419)</f>
        <v/>
      </c>
      <c r="L419" s="20" t="str">
        <f>IF('S.D. Paste sheet'!L419="","",'S.D. Paste sheet'!L419)</f>
        <v/>
      </c>
      <c r="M419" s="20" t="str">
        <f>IF('S.D. Paste sheet'!M419="","",'S.D. Paste sheet'!M419)</f>
        <v/>
      </c>
      <c r="N419" s="20" t="str">
        <f>IF('S.D. Paste sheet'!N419="","",'S.D. Paste sheet'!N419)</f>
        <v/>
      </c>
      <c r="O419" s="20" t="str">
        <f>IF('S.D. Paste sheet'!O419="","",'S.D. Paste sheet'!O419)</f>
        <v/>
      </c>
      <c r="P419" s="20" t="str">
        <f>IF('S.D. Paste sheet'!P419="","",'S.D. Paste sheet'!P419)</f>
        <v/>
      </c>
      <c r="Q419" s="20" t="str">
        <f>IF('S.D. Paste sheet'!Q419="","",'S.D. Paste sheet'!Q419)</f>
        <v/>
      </c>
      <c r="R419" s="20" t="str">
        <f>IF('S.D. Paste sheet'!R419="","",'S.D. Paste sheet'!R419)</f>
        <v/>
      </c>
      <c r="S419" s="20" t="str">
        <f>IF('S.D. Paste sheet'!S419="","",'S.D. Paste sheet'!S419)</f>
        <v/>
      </c>
      <c r="T419" s="20" t="str">
        <f>IF('S.D. Paste sheet'!T419="","",'S.D. Paste sheet'!T419)</f>
        <v/>
      </c>
      <c r="U419" s="20" t="str">
        <f>IF('S.D. Paste sheet'!U419="","",'S.D. Paste sheet'!U419)</f>
        <v/>
      </c>
      <c r="V419" s="20" t="str">
        <f>IF('S.D. Paste sheet'!V419="","",'S.D. Paste sheet'!V419)</f>
        <v/>
      </c>
      <c r="W419" s="20" t="str">
        <f>IF('S.D. Paste sheet'!W419="","",'S.D. Paste sheet'!W419)</f>
        <v/>
      </c>
      <c r="X419" s="20" t="str">
        <f>IF('S.D. Paste sheet'!X419="","",'S.D. Paste sheet'!X419)</f>
        <v/>
      </c>
      <c r="Y419" s="20" t="str">
        <f>IF('S.D. Paste sheet'!Y419="","",'S.D. Paste sheet'!Y419)</f>
        <v/>
      </c>
      <c r="Z419" s="20" t="str">
        <f>IF('S.D. Paste sheet'!Z419="","",'S.D. Paste sheet'!Z419)</f>
        <v/>
      </c>
      <c r="AA419" s="20" t="str">
        <f>IF('S.D. Paste sheet'!AA419="","",'S.D. Paste sheet'!AA419)</f>
        <v/>
      </c>
      <c r="AB419" s="20" t="str">
        <f>IF('S.D. Paste sheet'!AB419="","",'S.D. Paste sheet'!AB419)</f>
        <v/>
      </c>
      <c r="AC419" s="20" t="str">
        <f>IF('S.D. Paste sheet'!AC419="","",'S.D. Paste sheet'!AC419)</f>
        <v/>
      </c>
      <c r="AD419" s="20" t="str">
        <f>IF('S.D. Paste sheet'!AD419="","",'S.D. Paste sheet'!AD419)</f>
        <v/>
      </c>
      <c r="AE419" s="28"/>
      <c r="AF419" t="str">
        <f>IF(AK419="","",IF(AK419&gt;0,COUNT($AG$2:AG419),""))</f>
        <v/>
      </c>
      <c r="AG419" s="25" t="str">
        <f t="shared" si="195"/>
        <v/>
      </c>
      <c r="AH419" s="25" t="str">
        <f t="shared" si="196"/>
        <v/>
      </c>
      <c r="AI419" s="25" t="str">
        <f t="shared" si="197"/>
        <v/>
      </c>
      <c r="AJ419" s="25" t="str">
        <f t="shared" si="198"/>
        <v/>
      </c>
      <c r="AK419" s="25" t="str">
        <f t="shared" si="199"/>
        <v/>
      </c>
      <c r="AL419" s="25" t="str">
        <f t="shared" si="200"/>
        <v/>
      </c>
      <c r="AM419" s="25" t="str">
        <f t="shared" si="201"/>
        <v/>
      </c>
      <c r="AN419" s="25" t="str">
        <f t="shared" si="202"/>
        <v/>
      </c>
      <c r="AO419" s="25" t="str">
        <f t="shared" si="203"/>
        <v/>
      </c>
      <c r="AP419" s="25" t="str">
        <f t="shared" si="204"/>
        <v/>
      </c>
      <c r="AQ419" s="25" t="str">
        <f t="shared" si="205"/>
        <v/>
      </c>
      <c r="AR419" s="25" t="str">
        <f t="shared" si="206"/>
        <v/>
      </c>
      <c r="AS419" s="25" t="str">
        <f t="shared" si="207"/>
        <v/>
      </c>
      <c r="AT419" s="25" t="str">
        <f t="shared" si="208"/>
        <v/>
      </c>
      <c r="AU419" s="25" t="str">
        <f t="shared" si="209"/>
        <v/>
      </c>
      <c r="AV419" s="25" t="str">
        <f t="shared" si="210"/>
        <v/>
      </c>
      <c r="AX419" t="str">
        <f>IF(BC419="","",IF(BC419&gt;0,COUNT($AY$2:AY419),""))</f>
        <v/>
      </c>
      <c r="AY419" s="25" t="str">
        <f t="shared" si="211"/>
        <v/>
      </c>
      <c r="AZ419" s="25" t="str">
        <f t="shared" si="212"/>
        <v/>
      </c>
      <c r="BA419" s="25" t="str">
        <f t="shared" si="213"/>
        <v/>
      </c>
      <c r="BB419" s="25" t="str">
        <f t="shared" si="214"/>
        <v/>
      </c>
      <c r="BC419" s="25" t="str">
        <f t="shared" si="215"/>
        <v/>
      </c>
      <c r="BD419" s="25" t="str">
        <f t="shared" si="216"/>
        <v/>
      </c>
      <c r="BE419" s="25" t="str">
        <f t="shared" si="217"/>
        <v/>
      </c>
      <c r="BF419" s="25" t="str">
        <f t="shared" si="218"/>
        <v/>
      </c>
      <c r="BG419" s="25" t="str">
        <f t="shared" si="219"/>
        <v/>
      </c>
      <c r="BH419" s="25" t="str">
        <f t="shared" si="220"/>
        <v/>
      </c>
      <c r="BI419" s="25" t="str">
        <f t="shared" si="221"/>
        <v/>
      </c>
      <c r="BJ419" s="25" t="str">
        <f t="shared" si="222"/>
        <v/>
      </c>
      <c r="BK419" s="25" t="str">
        <f t="shared" si="223"/>
        <v/>
      </c>
      <c r="BL419" s="25" t="str">
        <f t="shared" si="224"/>
        <v/>
      </c>
      <c r="BM419" s="25" t="str">
        <f t="shared" si="225"/>
        <v/>
      </c>
      <c r="BN419" s="25" t="str">
        <f t="shared" si="226"/>
        <v/>
      </c>
    </row>
    <row r="420" spans="1:66" x14ac:dyDescent="0.25">
      <c r="A420" s="20" t="str">
        <f>IF('S.D. Paste sheet'!A420="","",'S.D. Paste sheet'!A420)</f>
        <v/>
      </c>
      <c r="B420" s="20" t="str">
        <f>IF('S.D. Paste sheet'!B420="","",'S.D. Paste sheet'!B420)</f>
        <v/>
      </c>
      <c r="C420" s="20" t="str">
        <f>IF('S.D. Paste sheet'!C420="","",'S.D. Paste sheet'!C420)</f>
        <v/>
      </c>
      <c r="D420" s="20" t="str">
        <f>IF('S.D. Paste sheet'!D420="","",'S.D. Paste sheet'!D420)</f>
        <v/>
      </c>
      <c r="E420" s="20" t="str">
        <f>IF('S.D. Paste sheet'!E420="","",UPPER('S.D. Paste sheet'!E420))</f>
        <v/>
      </c>
      <c r="F420" s="20" t="str">
        <f>IF('S.D. Paste sheet'!F420="","",'S.D. Paste sheet'!F420)</f>
        <v/>
      </c>
      <c r="G420" s="20" t="str">
        <f>IF('S.D. Paste sheet'!G420="","",UPPER('S.D. Paste sheet'!G420))</f>
        <v/>
      </c>
      <c r="H420" s="20" t="str">
        <f>IF('S.D. Paste sheet'!H420="","",UPPER('S.D. Paste sheet'!H420))</f>
        <v/>
      </c>
      <c r="I420" s="20" t="str">
        <f>IF('S.D. Paste sheet'!I420="","",'S.D. Paste sheet'!I420)</f>
        <v/>
      </c>
      <c r="J420" s="20" t="str">
        <f>IF('S.D. Paste sheet'!J420="","",'S.D. Paste sheet'!J420)</f>
        <v/>
      </c>
      <c r="K420" s="20" t="str">
        <f>IF('S.D. Paste sheet'!K420="","",'S.D. Paste sheet'!K420)</f>
        <v/>
      </c>
      <c r="L420" s="20" t="str">
        <f>IF('S.D. Paste sheet'!L420="","",'S.D. Paste sheet'!L420)</f>
        <v/>
      </c>
      <c r="M420" s="20" t="str">
        <f>IF('S.D. Paste sheet'!M420="","",'S.D. Paste sheet'!M420)</f>
        <v/>
      </c>
      <c r="N420" s="20" t="str">
        <f>IF('S.D. Paste sheet'!N420="","",'S.D. Paste sheet'!N420)</f>
        <v/>
      </c>
      <c r="O420" s="20" t="str">
        <f>IF('S.D. Paste sheet'!O420="","",'S.D. Paste sheet'!O420)</f>
        <v/>
      </c>
      <c r="P420" s="20" t="str">
        <f>IF('S.D. Paste sheet'!P420="","",'S.D. Paste sheet'!P420)</f>
        <v/>
      </c>
      <c r="Q420" s="20" t="str">
        <f>IF('S.D. Paste sheet'!Q420="","",'S.D. Paste sheet'!Q420)</f>
        <v/>
      </c>
      <c r="R420" s="20" t="str">
        <f>IF('S.D. Paste sheet'!R420="","",'S.D. Paste sheet'!R420)</f>
        <v/>
      </c>
      <c r="S420" s="20" t="str">
        <f>IF('S.D. Paste sheet'!S420="","",'S.D. Paste sheet'!S420)</f>
        <v/>
      </c>
      <c r="T420" s="20" t="str">
        <f>IF('S.D. Paste sheet'!T420="","",'S.D. Paste sheet'!T420)</f>
        <v/>
      </c>
      <c r="U420" s="20" t="str">
        <f>IF('S.D. Paste sheet'!U420="","",'S.D. Paste sheet'!U420)</f>
        <v/>
      </c>
      <c r="V420" s="20" t="str">
        <f>IF('S.D. Paste sheet'!V420="","",'S.D. Paste sheet'!V420)</f>
        <v/>
      </c>
      <c r="W420" s="20" t="str">
        <f>IF('S.D. Paste sheet'!W420="","",'S.D. Paste sheet'!W420)</f>
        <v/>
      </c>
      <c r="X420" s="20" t="str">
        <f>IF('S.D. Paste sheet'!X420="","",'S.D. Paste sheet'!X420)</f>
        <v/>
      </c>
      <c r="Y420" s="20" t="str">
        <f>IF('S.D. Paste sheet'!Y420="","",'S.D. Paste sheet'!Y420)</f>
        <v/>
      </c>
      <c r="Z420" s="20" t="str">
        <f>IF('S.D. Paste sheet'!Z420="","",'S.D. Paste sheet'!Z420)</f>
        <v/>
      </c>
      <c r="AA420" s="20" t="str">
        <f>IF('S.D. Paste sheet'!AA420="","",'S.D. Paste sheet'!AA420)</f>
        <v/>
      </c>
      <c r="AB420" s="20" t="str">
        <f>IF('S.D. Paste sheet'!AB420="","",'S.D. Paste sheet'!AB420)</f>
        <v/>
      </c>
      <c r="AC420" s="20" t="str">
        <f>IF('S.D. Paste sheet'!AC420="","",'S.D. Paste sheet'!AC420)</f>
        <v/>
      </c>
      <c r="AD420" s="20" t="str">
        <f>IF('S.D. Paste sheet'!AD420="","",'S.D. Paste sheet'!AD420)</f>
        <v/>
      </c>
      <c r="AE420" s="28"/>
      <c r="AF420" t="str">
        <f>IF(AK420="","",IF(AK420&gt;0,COUNT($AG$2:AG420),""))</f>
        <v/>
      </c>
      <c r="AG420" s="25" t="str">
        <f t="shared" si="195"/>
        <v/>
      </c>
      <c r="AH420" s="25" t="str">
        <f t="shared" si="196"/>
        <v/>
      </c>
      <c r="AI420" s="25" t="str">
        <f t="shared" si="197"/>
        <v/>
      </c>
      <c r="AJ420" s="25" t="str">
        <f t="shared" si="198"/>
        <v/>
      </c>
      <c r="AK420" s="25" t="str">
        <f t="shared" si="199"/>
        <v/>
      </c>
      <c r="AL420" s="25" t="str">
        <f t="shared" si="200"/>
        <v/>
      </c>
      <c r="AM420" s="25" t="str">
        <f t="shared" si="201"/>
        <v/>
      </c>
      <c r="AN420" s="25" t="str">
        <f t="shared" si="202"/>
        <v/>
      </c>
      <c r="AO420" s="25" t="str">
        <f t="shared" si="203"/>
        <v/>
      </c>
      <c r="AP420" s="25" t="str">
        <f t="shared" si="204"/>
        <v/>
      </c>
      <c r="AQ420" s="25" t="str">
        <f t="shared" si="205"/>
        <v/>
      </c>
      <c r="AR420" s="25" t="str">
        <f t="shared" si="206"/>
        <v/>
      </c>
      <c r="AS420" s="25" t="str">
        <f t="shared" si="207"/>
        <v/>
      </c>
      <c r="AT420" s="25" t="str">
        <f t="shared" si="208"/>
        <v/>
      </c>
      <c r="AU420" s="25" t="str">
        <f t="shared" si="209"/>
        <v/>
      </c>
      <c r="AV420" s="25" t="str">
        <f t="shared" si="210"/>
        <v/>
      </c>
      <c r="AX420" t="str">
        <f>IF(BC420="","",IF(BC420&gt;0,COUNT($AY$2:AY420),""))</f>
        <v/>
      </c>
      <c r="AY420" s="25" t="str">
        <f t="shared" si="211"/>
        <v/>
      </c>
      <c r="AZ420" s="25" t="str">
        <f t="shared" si="212"/>
        <v/>
      </c>
      <c r="BA420" s="25" t="str">
        <f t="shared" si="213"/>
        <v/>
      </c>
      <c r="BB420" s="25" t="str">
        <f t="shared" si="214"/>
        <v/>
      </c>
      <c r="BC420" s="25" t="str">
        <f t="shared" si="215"/>
        <v/>
      </c>
      <c r="BD420" s="25" t="str">
        <f t="shared" si="216"/>
        <v/>
      </c>
      <c r="BE420" s="25" t="str">
        <f t="shared" si="217"/>
        <v/>
      </c>
      <c r="BF420" s="25" t="str">
        <f t="shared" si="218"/>
        <v/>
      </c>
      <c r="BG420" s="25" t="str">
        <f t="shared" si="219"/>
        <v/>
      </c>
      <c r="BH420" s="25" t="str">
        <f t="shared" si="220"/>
        <v/>
      </c>
      <c r="BI420" s="25" t="str">
        <f t="shared" si="221"/>
        <v/>
      </c>
      <c r="BJ420" s="25" t="str">
        <f t="shared" si="222"/>
        <v/>
      </c>
      <c r="BK420" s="25" t="str">
        <f t="shared" si="223"/>
        <v/>
      </c>
      <c r="BL420" s="25" t="str">
        <f t="shared" si="224"/>
        <v/>
      </c>
      <c r="BM420" s="25" t="str">
        <f t="shared" si="225"/>
        <v/>
      </c>
      <c r="BN420" s="25" t="str">
        <f t="shared" si="226"/>
        <v/>
      </c>
    </row>
    <row r="421" spans="1:66" x14ac:dyDescent="0.25">
      <c r="A421" s="20" t="str">
        <f>IF('S.D. Paste sheet'!A421="","",'S.D. Paste sheet'!A421)</f>
        <v/>
      </c>
      <c r="B421" s="20" t="str">
        <f>IF('S.D. Paste sheet'!B421="","",'S.D. Paste sheet'!B421)</f>
        <v/>
      </c>
      <c r="C421" s="20" t="str">
        <f>IF('S.D. Paste sheet'!C421="","",'S.D. Paste sheet'!C421)</f>
        <v/>
      </c>
      <c r="D421" s="20" t="str">
        <f>IF('S.D. Paste sheet'!D421="","",'S.D. Paste sheet'!D421)</f>
        <v/>
      </c>
      <c r="E421" s="20" t="str">
        <f>IF('S.D. Paste sheet'!E421="","",UPPER('S.D. Paste sheet'!E421))</f>
        <v/>
      </c>
      <c r="F421" s="20" t="str">
        <f>IF('S.D. Paste sheet'!F421="","",'S.D. Paste sheet'!F421)</f>
        <v/>
      </c>
      <c r="G421" s="20" t="str">
        <f>IF('S.D. Paste sheet'!G421="","",UPPER('S.D. Paste sheet'!G421))</f>
        <v/>
      </c>
      <c r="H421" s="20" t="str">
        <f>IF('S.D. Paste sheet'!H421="","",UPPER('S.D. Paste sheet'!H421))</f>
        <v/>
      </c>
      <c r="I421" s="20" t="str">
        <f>IF('S.D. Paste sheet'!I421="","",'S.D. Paste sheet'!I421)</f>
        <v/>
      </c>
      <c r="J421" s="20" t="str">
        <f>IF('S.D. Paste sheet'!J421="","",'S.D. Paste sheet'!J421)</f>
        <v/>
      </c>
      <c r="K421" s="20" t="str">
        <f>IF('S.D. Paste sheet'!K421="","",'S.D. Paste sheet'!K421)</f>
        <v/>
      </c>
      <c r="L421" s="20" t="str">
        <f>IF('S.D. Paste sheet'!L421="","",'S.D. Paste sheet'!L421)</f>
        <v/>
      </c>
      <c r="M421" s="20" t="str">
        <f>IF('S.D. Paste sheet'!M421="","",'S.D. Paste sheet'!M421)</f>
        <v/>
      </c>
      <c r="N421" s="20" t="str">
        <f>IF('S.D. Paste sheet'!N421="","",'S.D. Paste sheet'!N421)</f>
        <v/>
      </c>
      <c r="O421" s="20" t="str">
        <f>IF('S.D. Paste sheet'!O421="","",'S.D. Paste sheet'!O421)</f>
        <v/>
      </c>
      <c r="P421" s="20" t="str">
        <f>IF('S.D. Paste sheet'!P421="","",'S.D. Paste sheet'!P421)</f>
        <v/>
      </c>
      <c r="Q421" s="20" t="str">
        <f>IF('S.D. Paste sheet'!Q421="","",'S.D. Paste sheet'!Q421)</f>
        <v/>
      </c>
      <c r="R421" s="20" t="str">
        <f>IF('S.D. Paste sheet'!R421="","",'S.D. Paste sheet'!R421)</f>
        <v/>
      </c>
      <c r="S421" s="20" t="str">
        <f>IF('S.D. Paste sheet'!S421="","",'S.D. Paste sheet'!S421)</f>
        <v/>
      </c>
      <c r="T421" s="20" t="str">
        <f>IF('S.D. Paste sheet'!T421="","",'S.D. Paste sheet'!T421)</f>
        <v/>
      </c>
      <c r="U421" s="20" t="str">
        <f>IF('S.D. Paste sheet'!U421="","",'S.D. Paste sheet'!U421)</f>
        <v/>
      </c>
      <c r="V421" s="20" t="str">
        <f>IF('S.D. Paste sheet'!V421="","",'S.D. Paste sheet'!V421)</f>
        <v/>
      </c>
      <c r="W421" s="20" t="str">
        <f>IF('S.D. Paste sheet'!W421="","",'S.D. Paste sheet'!W421)</f>
        <v/>
      </c>
      <c r="X421" s="20" t="str">
        <f>IF('S.D. Paste sheet'!X421="","",'S.D. Paste sheet'!X421)</f>
        <v/>
      </c>
      <c r="Y421" s="20" t="str">
        <f>IF('S.D. Paste sheet'!Y421="","",'S.D. Paste sheet'!Y421)</f>
        <v/>
      </c>
      <c r="Z421" s="20" t="str">
        <f>IF('S.D. Paste sheet'!Z421="","",'S.D. Paste sheet'!Z421)</f>
        <v/>
      </c>
      <c r="AA421" s="20" t="str">
        <f>IF('S.D. Paste sheet'!AA421="","",'S.D. Paste sheet'!AA421)</f>
        <v/>
      </c>
      <c r="AB421" s="20" t="str">
        <f>IF('S.D. Paste sheet'!AB421="","",'S.D. Paste sheet'!AB421)</f>
        <v/>
      </c>
      <c r="AC421" s="20" t="str">
        <f>IF('S.D. Paste sheet'!AC421="","",'S.D. Paste sheet'!AC421)</f>
        <v/>
      </c>
      <c r="AD421" s="20" t="str">
        <f>IF('S.D. Paste sheet'!AD421="","",'S.D. Paste sheet'!AD421)</f>
        <v/>
      </c>
      <c r="AE421" s="28"/>
      <c r="AF421" t="str">
        <f>IF(AK421="","",IF(AK421&gt;0,COUNT($AG$2:AG421),""))</f>
        <v/>
      </c>
      <c r="AG421" s="25" t="str">
        <f t="shared" si="195"/>
        <v/>
      </c>
      <c r="AH421" s="25" t="str">
        <f t="shared" si="196"/>
        <v/>
      </c>
      <c r="AI421" s="25" t="str">
        <f t="shared" si="197"/>
        <v/>
      </c>
      <c r="AJ421" s="25" t="str">
        <f t="shared" si="198"/>
        <v/>
      </c>
      <c r="AK421" s="25" t="str">
        <f t="shared" si="199"/>
        <v/>
      </c>
      <c r="AL421" s="25" t="str">
        <f t="shared" si="200"/>
        <v/>
      </c>
      <c r="AM421" s="25" t="str">
        <f t="shared" si="201"/>
        <v/>
      </c>
      <c r="AN421" s="25" t="str">
        <f t="shared" si="202"/>
        <v/>
      </c>
      <c r="AO421" s="25" t="str">
        <f t="shared" si="203"/>
        <v/>
      </c>
      <c r="AP421" s="25" t="str">
        <f t="shared" si="204"/>
        <v/>
      </c>
      <c r="AQ421" s="25" t="str">
        <f t="shared" si="205"/>
        <v/>
      </c>
      <c r="AR421" s="25" t="str">
        <f t="shared" si="206"/>
        <v/>
      </c>
      <c r="AS421" s="25" t="str">
        <f t="shared" si="207"/>
        <v/>
      </c>
      <c r="AT421" s="25" t="str">
        <f t="shared" si="208"/>
        <v/>
      </c>
      <c r="AU421" s="25" t="str">
        <f t="shared" si="209"/>
        <v/>
      </c>
      <c r="AV421" s="25" t="str">
        <f t="shared" si="210"/>
        <v/>
      </c>
      <c r="AX421" t="str">
        <f>IF(BC421="","",IF(BC421&gt;0,COUNT($AY$2:AY421),""))</f>
        <v/>
      </c>
      <c r="AY421" s="25" t="str">
        <f t="shared" si="211"/>
        <v/>
      </c>
      <c r="AZ421" s="25" t="str">
        <f t="shared" si="212"/>
        <v/>
      </c>
      <c r="BA421" s="25" t="str">
        <f t="shared" si="213"/>
        <v/>
      </c>
      <c r="BB421" s="25" t="str">
        <f t="shared" si="214"/>
        <v/>
      </c>
      <c r="BC421" s="25" t="str">
        <f t="shared" si="215"/>
        <v/>
      </c>
      <c r="BD421" s="25" t="str">
        <f t="shared" si="216"/>
        <v/>
      </c>
      <c r="BE421" s="25" t="str">
        <f t="shared" si="217"/>
        <v/>
      </c>
      <c r="BF421" s="25" t="str">
        <f t="shared" si="218"/>
        <v/>
      </c>
      <c r="BG421" s="25" t="str">
        <f t="shared" si="219"/>
        <v/>
      </c>
      <c r="BH421" s="25" t="str">
        <f t="shared" si="220"/>
        <v/>
      </c>
      <c r="BI421" s="25" t="str">
        <f t="shared" si="221"/>
        <v/>
      </c>
      <c r="BJ421" s="25" t="str">
        <f t="shared" si="222"/>
        <v/>
      </c>
      <c r="BK421" s="25" t="str">
        <f t="shared" si="223"/>
        <v/>
      </c>
      <c r="BL421" s="25" t="str">
        <f t="shared" si="224"/>
        <v/>
      </c>
      <c r="BM421" s="25" t="str">
        <f t="shared" si="225"/>
        <v/>
      </c>
      <c r="BN421" s="25" t="str">
        <f t="shared" si="226"/>
        <v/>
      </c>
    </row>
    <row r="422" spans="1:66" x14ac:dyDescent="0.25">
      <c r="A422" s="20" t="str">
        <f>IF('S.D. Paste sheet'!A422="","",'S.D. Paste sheet'!A422)</f>
        <v/>
      </c>
      <c r="B422" s="20" t="str">
        <f>IF('S.D. Paste sheet'!B422="","",'S.D. Paste sheet'!B422)</f>
        <v/>
      </c>
      <c r="C422" s="20" t="str">
        <f>IF('S.D. Paste sheet'!C422="","",'S.D. Paste sheet'!C422)</f>
        <v/>
      </c>
      <c r="D422" s="20" t="str">
        <f>IF('S.D. Paste sheet'!D422="","",'S.D. Paste sheet'!D422)</f>
        <v/>
      </c>
      <c r="E422" s="20" t="str">
        <f>IF('S.D. Paste sheet'!E422="","",UPPER('S.D. Paste sheet'!E422))</f>
        <v/>
      </c>
      <c r="F422" s="20" t="str">
        <f>IF('S.D. Paste sheet'!F422="","",'S.D. Paste sheet'!F422)</f>
        <v/>
      </c>
      <c r="G422" s="20" t="str">
        <f>IF('S.D. Paste sheet'!G422="","",UPPER('S.D. Paste sheet'!G422))</f>
        <v/>
      </c>
      <c r="H422" s="20" t="str">
        <f>IF('S.D. Paste sheet'!H422="","",UPPER('S.D. Paste sheet'!H422))</f>
        <v/>
      </c>
      <c r="I422" s="20" t="str">
        <f>IF('S.D. Paste sheet'!I422="","",'S.D. Paste sheet'!I422)</f>
        <v/>
      </c>
      <c r="J422" s="20" t="str">
        <f>IF('S.D. Paste sheet'!J422="","",'S.D. Paste sheet'!J422)</f>
        <v/>
      </c>
      <c r="K422" s="20" t="str">
        <f>IF('S.D. Paste sheet'!K422="","",'S.D. Paste sheet'!K422)</f>
        <v/>
      </c>
      <c r="L422" s="20" t="str">
        <f>IF('S.D. Paste sheet'!L422="","",'S.D. Paste sheet'!L422)</f>
        <v/>
      </c>
      <c r="M422" s="20" t="str">
        <f>IF('S.D. Paste sheet'!M422="","",'S.D. Paste sheet'!M422)</f>
        <v/>
      </c>
      <c r="N422" s="20" t="str">
        <f>IF('S.D. Paste sheet'!N422="","",'S.D. Paste sheet'!N422)</f>
        <v/>
      </c>
      <c r="O422" s="20" t="str">
        <f>IF('S.D. Paste sheet'!O422="","",'S.D. Paste sheet'!O422)</f>
        <v/>
      </c>
      <c r="P422" s="20" t="str">
        <f>IF('S.D. Paste sheet'!P422="","",'S.D. Paste sheet'!P422)</f>
        <v/>
      </c>
      <c r="Q422" s="20" t="str">
        <f>IF('S.D. Paste sheet'!Q422="","",'S.D. Paste sheet'!Q422)</f>
        <v/>
      </c>
      <c r="R422" s="20" t="str">
        <f>IF('S.D. Paste sheet'!R422="","",'S.D. Paste sheet'!R422)</f>
        <v/>
      </c>
      <c r="S422" s="20" t="str">
        <f>IF('S.D. Paste sheet'!S422="","",'S.D. Paste sheet'!S422)</f>
        <v/>
      </c>
      <c r="T422" s="20" t="str">
        <f>IF('S.D. Paste sheet'!T422="","",'S.D. Paste sheet'!T422)</f>
        <v/>
      </c>
      <c r="U422" s="20" t="str">
        <f>IF('S.D. Paste sheet'!U422="","",'S.D. Paste sheet'!U422)</f>
        <v/>
      </c>
      <c r="V422" s="20" t="str">
        <f>IF('S.D. Paste sheet'!V422="","",'S.D. Paste sheet'!V422)</f>
        <v/>
      </c>
      <c r="W422" s="20" t="str">
        <f>IF('S.D. Paste sheet'!W422="","",'S.D. Paste sheet'!W422)</f>
        <v/>
      </c>
      <c r="X422" s="20" t="str">
        <f>IF('S.D. Paste sheet'!X422="","",'S.D. Paste sheet'!X422)</f>
        <v/>
      </c>
      <c r="Y422" s="20" t="str">
        <f>IF('S.D. Paste sheet'!Y422="","",'S.D. Paste sheet'!Y422)</f>
        <v/>
      </c>
      <c r="Z422" s="20" t="str">
        <f>IF('S.D. Paste sheet'!Z422="","",'S.D. Paste sheet'!Z422)</f>
        <v/>
      </c>
      <c r="AA422" s="20" t="str">
        <f>IF('S.D. Paste sheet'!AA422="","",'S.D. Paste sheet'!AA422)</f>
        <v/>
      </c>
      <c r="AB422" s="20" t="str">
        <f>IF('S.D. Paste sheet'!AB422="","",'S.D. Paste sheet'!AB422)</f>
        <v/>
      </c>
      <c r="AC422" s="20" t="str">
        <f>IF('S.D. Paste sheet'!AC422="","",'S.D. Paste sheet'!AC422)</f>
        <v/>
      </c>
      <c r="AD422" s="20" t="str">
        <f>IF('S.D. Paste sheet'!AD422="","",'S.D. Paste sheet'!AD422)</f>
        <v/>
      </c>
      <c r="AE422" s="28"/>
      <c r="AF422" t="str">
        <f>IF(AK422="","",IF(AK422&gt;0,COUNT($AG$2:AG422),""))</f>
        <v/>
      </c>
      <c r="AG422" s="25" t="str">
        <f t="shared" si="195"/>
        <v/>
      </c>
      <c r="AH422" s="25" t="str">
        <f t="shared" si="196"/>
        <v/>
      </c>
      <c r="AI422" s="25" t="str">
        <f t="shared" si="197"/>
        <v/>
      </c>
      <c r="AJ422" s="25" t="str">
        <f t="shared" si="198"/>
        <v/>
      </c>
      <c r="AK422" s="25" t="str">
        <f t="shared" si="199"/>
        <v/>
      </c>
      <c r="AL422" s="25" t="str">
        <f t="shared" si="200"/>
        <v/>
      </c>
      <c r="AM422" s="25" t="str">
        <f t="shared" si="201"/>
        <v/>
      </c>
      <c r="AN422" s="25" t="str">
        <f t="shared" si="202"/>
        <v/>
      </c>
      <c r="AO422" s="25" t="str">
        <f t="shared" si="203"/>
        <v/>
      </c>
      <c r="AP422" s="25" t="str">
        <f t="shared" si="204"/>
        <v/>
      </c>
      <c r="AQ422" s="25" t="str">
        <f t="shared" si="205"/>
        <v/>
      </c>
      <c r="AR422" s="25" t="str">
        <f t="shared" si="206"/>
        <v/>
      </c>
      <c r="AS422" s="25" t="str">
        <f t="shared" si="207"/>
        <v/>
      </c>
      <c r="AT422" s="25" t="str">
        <f t="shared" si="208"/>
        <v/>
      </c>
      <c r="AU422" s="25" t="str">
        <f t="shared" si="209"/>
        <v/>
      </c>
      <c r="AV422" s="25" t="str">
        <f t="shared" si="210"/>
        <v/>
      </c>
      <c r="AX422" t="str">
        <f>IF(BC422="","",IF(BC422&gt;0,COUNT($AY$2:AY422),""))</f>
        <v/>
      </c>
      <c r="AY422" s="25" t="str">
        <f t="shared" si="211"/>
        <v/>
      </c>
      <c r="AZ422" s="25" t="str">
        <f t="shared" si="212"/>
        <v/>
      </c>
      <c r="BA422" s="25" t="str">
        <f t="shared" si="213"/>
        <v/>
      </c>
      <c r="BB422" s="25" t="str">
        <f t="shared" si="214"/>
        <v/>
      </c>
      <c r="BC422" s="25" t="str">
        <f t="shared" si="215"/>
        <v/>
      </c>
      <c r="BD422" s="25" t="str">
        <f t="shared" si="216"/>
        <v/>
      </c>
      <c r="BE422" s="25" t="str">
        <f t="shared" si="217"/>
        <v/>
      </c>
      <c r="BF422" s="25" t="str">
        <f t="shared" si="218"/>
        <v/>
      </c>
      <c r="BG422" s="25" t="str">
        <f t="shared" si="219"/>
        <v/>
      </c>
      <c r="BH422" s="25" t="str">
        <f t="shared" si="220"/>
        <v/>
      </c>
      <c r="BI422" s="25" t="str">
        <f t="shared" si="221"/>
        <v/>
      </c>
      <c r="BJ422" s="25" t="str">
        <f t="shared" si="222"/>
        <v/>
      </c>
      <c r="BK422" s="25" t="str">
        <f t="shared" si="223"/>
        <v/>
      </c>
      <c r="BL422" s="25" t="str">
        <f t="shared" si="224"/>
        <v/>
      </c>
      <c r="BM422" s="25" t="str">
        <f t="shared" si="225"/>
        <v/>
      </c>
      <c r="BN422" s="25" t="str">
        <f t="shared" si="226"/>
        <v/>
      </c>
    </row>
    <row r="423" spans="1:66" x14ac:dyDescent="0.25">
      <c r="A423" s="20" t="str">
        <f>IF('S.D. Paste sheet'!A423="","",'S.D. Paste sheet'!A423)</f>
        <v/>
      </c>
      <c r="B423" s="20" t="str">
        <f>IF('S.D. Paste sheet'!B423="","",'S.D. Paste sheet'!B423)</f>
        <v/>
      </c>
      <c r="C423" s="20" t="str">
        <f>IF('S.D. Paste sheet'!C423="","",'S.D. Paste sheet'!C423)</f>
        <v/>
      </c>
      <c r="D423" s="20" t="str">
        <f>IF('S.D. Paste sheet'!D423="","",'S.D. Paste sheet'!D423)</f>
        <v/>
      </c>
      <c r="E423" s="20" t="str">
        <f>IF('S.D. Paste sheet'!E423="","",UPPER('S.D. Paste sheet'!E423))</f>
        <v/>
      </c>
      <c r="F423" s="20" t="str">
        <f>IF('S.D. Paste sheet'!F423="","",'S.D. Paste sheet'!F423)</f>
        <v/>
      </c>
      <c r="G423" s="20" t="str">
        <f>IF('S.D. Paste sheet'!G423="","",UPPER('S.D. Paste sheet'!G423))</f>
        <v/>
      </c>
      <c r="H423" s="20" t="str">
        <f>IF('S.D. Paste sheet'!H423="","",UPPER('S.D. Paste sheet'!H423))</f>
        <v/>
      </c>
      <c r="I423" s="20" t="str">
        <f>IF('S.D. Paste sheet'!I423="","",'S.D. Paste sheet'!I423)</f>
        <v/>
      </c>
      <c r="J423" s="20" t="str">
        <f>IF('S.D. Paste sheet'!J423="","",'S.D. Paste sheet'!J423)</f>
        <v/>
      </c>
      <c r="K423" s="20" t="str">
        <f>IF('S.D. Paste sheet'!K423="","",'S.D. Paste sheet'!K423)</f>
        <v/>
      </c>
      <c r="L423" s="20" t="str">
        <f>IF('S.D. Paste sheet'!L423="","",'S.D. Paste sheet'!L423)</f>
        <v/>
      </c>
      <c r="M423" s="20" t="str">
        <f>IF('S.D. Paste sheet'!M423="","",'S.D. Paste sheet'!M423)</f>
        <v/>
      </c>
      <c r="N423" s="20" t="str">
        <f>IF('S.D. Paste sheet'!N423="","",'S.D. Paste sheet'!N423)</f>
        <v/>
      </c>
      <c r="O423" s="20" t="str">
        <f>IF('S.D. Paste sheet'!O423="","",'S.D. Paste sheet'!O423)</f>
        <v/>
      </c>
      <c r="P423" s="20" t="str">
        <f>IF('S.D. Paste sheet'!P423="","",'S.D. Paste sheet'!P423)</f>
        <v/>
      </c>
      <c r="Q423" s="20" t="str">
        <f>IF('S.D. Paste sheet'!Q423="","",'S.D. Paste sheet'!Q423)</f>
        <v/>
      </c>
      <c r="R423" s="20" t="str">
        <f>IF('S.D. Paste sheet'!R423="","",'S.D. Paste sheet'!R423)</f>
        <v/>
      </c>
      <c r="S423" s="20" t="str">
        <f>IF('S.D. Paste sheet'!S423="","",'S.D. Paste sheet'!S423)</f>
        <v/>
      </c>
      <c r="T423" s="20" t="str">
        <f>IF('S.D. Paste sheet'!T423="","",'S.D. Paste sheet'!T423)</f>
        <v/>
      </c>
      <c r="U423" s="20" t="str">
        <f>IF('S.D. Paste sheet'!U423="","",'S.D. Paste sheet'!U423)</f>
        <v/>
      </c>
      <c r="V423" s="20" t="str">
        <f>IF('S.D. Paste sheet'!V423="","",'S.D. Paste sheet'!V423)</f>
        <v/>
      </c>
      <c r="W423" s="20" t="str">
        <f>IF('S.D. Paste sheet'!W423="","",'S.D. Paste sheet'!W423)</f>
        <v/>
      </c>
      <c r="X423" s="20" t="str">
        <f>IF('S.D. Paste sheet'!X423="","",'S.D. Paste sheet'!X423)</f>
        <v/>
      </c>
      <c r="Y423" s="20" t="str">
        <f>IF('S.D. Paste sheet'!Y423="","",'S.D. Paste sheet'!Y423)</f>
        <v/>
      </c>
      <c r="Z423" s="20" t="str">
        <f>IF('S.D. Paste sheet'!Z423="","",'S.D. Paste sheet'!Z423)</f>
        <v/>
      </c>
      <c r="AA423" s="20" t="str">
        <f>IF('S.D. Paste sheet'!AA423="","",'S.D. Paste sheet'!AA423)</f>
        <v/>
      </c>
      <c r="AB423" s="20" t="str">
        <f>IF('S.D. Paste sheet'!AB423="","",'S.D. Paste sheet'!AB423)</f>
        <v/>
      </c>
      <c r="AC423" s="20" t="str">
        <f>IF('S.D. Paste sheet'!AC423="","",'S.D. Paste sheet'!AC423)</f>
        <v/>
      </c>
      <c r="AD423" s="20" t="str">
        <f>IF('S.D. Paste sheet'!AD423="","",'S.D. Paste sheet'!AD423)</f>
        <v/>
      </c>
      <c r="AE423" s="28"/>
      <c r="AF423" t="str">
        <f>IF(AK423="","",IF(AK423&gt;0,COUNT($AG$2:AG423),""))</f>
        <v/>
      </c>
      <c r="AG423" s="25" t="str">
        <f t="shared" si="195"/>
        <v/>
      </c>
      <c r="AH423" s="25" t="str">
        <f t="shared" si="196"/>
        <v/>
      </c>
      <c r="AI423" s="25" t="str">
        <f t="shared" si="197"/>
        <v/>
      </c>
      <c r="AJ423" s="25" t="str">
        <f t="shared" si="198"/>
        <v/>
      </c>
      <c r="AK423" s="25" t="str">
        <f t="shared" si="199"/>
        <v/>
      </c>
      <c r="AL423" s="25" t="str">
        <f t="shared" si="200"/>
        <v/>
      </c>
      <c r="AM423" s="25" t="str">
        <f t="shared" si="201"/>
        <v/>
      </c>
      <c r="AN423" s="25" t="str">
        <f t="shared" si="202"/>
        <v/>
      </c>
      <c r="AO423" s="25" t="str">
        <f t="shared" si="203"/>
        <v/>
      </c>
      <c r="AP423" s="25" t="str">
        <f t="shared" si="204"/>
        <v/>
      </c>
      <c r="AQ423" s="25" t="str">
        <f t="shared" si="205"/>
        <v/>
      </c>
      <c r="AR423" s="25" t="str">
        <f t="shared" si="206"/>
        <v/>
      </c>
      <c r="AS423" s="25" t="str">
        <f t="shared" si="207"/>
        <v/>
      </c>
      <c r="AT423" s="25" t="str">
        <f t="shared" si="208"/>
        <v/>
      </c>
      <c r="AU423" s="25" t="str">
        <f t="shared" si="209"/>
        <v/>
      </c>
      <c r="AV423" s="25" t="str">
        <f t="shared" si="210"/>
        <v/>
      </c>
      <c r="AX423" t="str">
        <f>IF(BC423="","",IF(BC423&gt;0,COUNT($AY$2:AY423),""))</f>
        <v/>
      </c>
      <c r="AY423" s="25" t="str">
        <f t="shared" si="211"/>
        <v/>
      </c>
      <c r="AZ423" s="25" t="str">
        <f t="shared" si="212"/>
        <v/>
      </c>
      <c r="BA423" s="25" t="str">
        <f t="shared" si="213"/>
        <v/>
      </c>
      <c r="BB423" s="25" t="str">
        <f t="shared" si="214"/>
        <v/>
      </c>
      <c r="BC423" s="25" t="str">
        <f t="shared" si="215"/>
        <v/>
      </c>
      <c r="BD423" s="25" t="str">
        <f t="shared" si="216"/>
        <v/>
      </c>
      <c r="BE423" s="25" t="str">
        <f t="shared" si="217"/>
        <v/>
      </c>
      <c r="BF423" s="25" t="str">
        <f t="shared" si="218"/>
        <v/>
      </c>
      <c r="BG423" s="25" t="str">
        <f t="shared" si="219"/>
        <v/>
      </c>
      <c r="BH423" s="25" t="str">
        <f t="shared" si="220"/>
        <v/>
      </c>
      <c r="BI423" s="25" t="str">
        <f t="shared" si="221"/>
        <v/>
      </c>
      <c r="BJ423" s="25" t="str">
        <f t="shared" si="222"/>
        <v/>
      </c>
      <c r="BK423" s="25" t="str">
        <f t="shared" si="223"/>
        <v/>
      </c>
      <c r="BL423" s="25" t="str">
        <f t="shared" si="224"/>
        <v/>
      </c>
      <c r="BM423" s="25" t="str">
        <f t="shared" si="225"/>
        <v/>
      </c>
      <c r="BN423" s="25" t="str">
        <f t="shared" si="226"/>
        <v/>
      </c>
    </row>
    <row r="424" spans="1:66" x14ac:dyDescent="0.25">
      <c r="A424" s="20" t="str">
        <f>IF('S.D. Paste sheet'!A424="","",'S.D. Paste sheet'!A424)</f>
        <v/>
      </c>
      <c r="B424" s="20" t="str">
        <f>IF('S.D. Paste sheet'!B424="","",'S.D. Paste sheet'!B424)</f>
        <v/>
      </c>
      <c r="C424" s="20" t="str">
        <f>IF('S.D. Paste sheet'!C424="","",'S.D. Paste sheet'!C424)</f>
        <v/>
      </c>
      <c r="D424" s="20" t="str">
        <f>IF('S.D. Paste sheet'!D424="","",'S.D. Paste sheet'!D424)</f>
        <v/>
      </c>
      <c r="E424" s="20" t="str">
        <f>IF('S.D. Paste sheet'!E424="","",UPPER('S.D. Paste sheet'!E424))</f>
        <v/>
      </c>
      <c r="F424" s="20" t="str">
        <f>IF('S.D. Paste sheet'!F424="","",'S.D. Paste sheet'!F424)</f>
        <v/>
      </c>
      <c r="G424" s="20" t="str">
        <f>IF('S.D. Paste sheet'!G424="","",UPPER('S.D. Paste sheet'!G424))</f>
        <v/>
      </c>
      <c r="H424" s="20" t="str">
        <f>IF('S.D. Paste sheet'!H424="","",UPPER('S.D. Paste sheet'!H424))</f>
        <v/>
      </c>
      <c r="I424" s="20" t="str">
        <f>IF('S.D. Paste sheet'!I424="","",'S.D. Paste sheet'!I424)</f>
        <v/>
      </c>
      <c r="J424" s="20" t="str">
        <f>IF('S.D. Paste sheet'!J424="","",'S.D. Paste sheet'!J424)</f>
        <v/>
      </c>
      <c r="K424" s="20" t="str">
        <f>IF('S.D. Paste sheet'!K424="","",'S.D. Paste sheet'!K424)</f>
        <v/>
      </c>
      <c r="L424" s="20" t="str">
        <f>IF('S.D. Paste sheet'!L424="","",'S.D. Paste sheet'!L424)</f>
        <v/>
      </c>
      <c r="M424" s="20" t="str">
        <f>IF('S.D. Paste sheet'!M424="","",'S.D. Paste sheet'!M424)</f>
        <v/>
      </c>
      <c r="N424" s="20" t="str">
        <f>IF('S.D. Paste sheet'!N424="","",'S.D. Paste sheet'!N424)</f>
        <v/>
      </c>
      <c r="O424" s="20" t="str">
        <f>IF('S.D. Paste sheet'!O424="","",'S.D. Paste sheet'!O424)</f>
        <v/>
      </c>
      <c r="P424" s="20" t="str">
        <f>IF('S.D. Paste sheet'!P424="","",'S.D. Paste sheet'!P424)</f>
        <v/>
      </c>
      <c r="Q424" s="20" t="str">
        <f>IF('S.D. Paste sheet'!Q424="","",'S.D. Paste sheet'!Q424)</f>
        <v/>
      </c>
      <c r="R424" s="20" t="str">
        <f>IF('S.D. Paste sheet'!R424="","",'S.D. Paste sheet'!R424)</f>
        <v/>
      </c>
      <c r="S424" s="20" t="str">
        <f>IF('S.D. Paste sheet'!S424="","",'S.D. Paste sheet'!S424)</f>
        <v/>
      </c>
      <c r="T424" s="20" t="str">
        <f>IF('S.D. Paste sheet'!T424="","",'S.D. Paste sheet'!T424)</f>
        <v/>
      </c>
      <c r="U424" s="20" t="str">
        <f>IF('S.D. Paste sheet'!U424="","",'S.D. Paste sheet'!U424)</f>
        <v/>
      </c>
      <c r="V424" s="20" t="str">
        <f>IF('S.D. Paste sheet'!V424="","",'S.D. Paste sheet'!V424)</f>
        <v/>
      </c>
      <c r="W424" s="20" t="str">
        <f>IF('S.D. Paste sheet'!W424="","",'S.D. Paste sheet'!W424)</f>
        <v/>
      </c>
      <c r="X424" s="20" t="str">
        <f>IF('S.D. Paste sheet'!X424="","",'S.D. Paste sheet'!X424)</f>
        <v/>
      </c>
      <c r="Y424" s="20" t="str">
        <f>IF('S.D. Paste sheet'!Y424="","",'S.D. Paste sheet'!Y424)</f>
        <v/>
      </c>
      <c r="Z424" s="20" t="str">
        <f>IF('S.D. Paste sheet'!Z424="","",'S.D. Paste sheet'!Z424)</f>
        <v/>
      </c>
      <c r="AA424" s="20" t="str">
        <f>IF('S.D. Paste sheet'!AA424="","",'S.D. Paste sheet'!AA424)</f>
        <v/>
      </c>
      <c r="AB424" s="20" t="str">
        <f>IF('S.D. Paste sheet'!AB424="","",'S.D. Paste sheet'!AB424)</f>
        <v/>
      </c>
      <c r="AC424" s="20" t="str">
        <f>IF('S.D. Paste sheet'!AC424="","",'S.D. Paste sheet'!AC424)</f>
        <v/>
      </c>
      <c r="AD424" s="20" t="str">
        <f>IF('S.D. Paste sheet'!AD424="","",'S.D. Paste sheet'!AD424)</f>
        <v/>
      </c>
      <c r="AE424" s="28"/>
      <c r="AF424" t="str">
        <f>IF(AK424="","",IF(AK424&gt;0,COUNT($AG$2:AG424),""))</f>
        <v/>
      </c>
      <c r="AG424" s="25" t="str">
        <f t="shared" si="195"/>
        <v/>
      </c>
      <c r="AH424" s="25" t="str">
        <f t="shared" si="196"/>
        <v/>
      </c>
      <c r="AI424" s="25" t="str">
        <f t="shared" si="197"/>
        <v/>
      </c>
      <c r="AJ424" s="25" t="str">
        <f t="shared" si="198"/>
        <v/>
      </c>
      <c r="AK424" s="25" t="str">
        <f t="shared" si="199"/>
        <v/>
      </c>
      <c r="AL424" s="25" t="str">
        <f t="shared" si="200"/>
        <v/>
      </c>
      <c r="AM424" s="25" t="str">
        <f t="shared" si="201"/>
        <v/>
      </c>
      <c r="AN424" s="25" t="str">
        <f t="shared" si="202"/>
        <v/>
      </c>
      <c r="AO424" s="25" t="str">
        <f t="shared" si="203"/>
        <v/>
      </c>
      <c r="AP424" s="25" t="str">
        <f t="shared" si="204"/>
        <v/>
      </c>
      <c r="AQ424" s="25" t="str">
        <f t="shared" si="205"/>
        <v/>
      </c>
      <c r="AR424" s="25" t="str">
        <f t="shared" si="206"/>
        <v/>
      </c>
      <c r="AS424" s="25" t="str">
        <f t="shared" si="207"/>
        <v/>
      </c>
      <c r="AT424" s="25" t="str">
        <f t="shared" si="208"/>
        <v/>
      </c>
      <c r="AU424" s="25" t="str">
        <f t="shared" si="209"/>
        <v/>
      </c>
      <c r="AV424" s="25" t="str">
        <f t="shared" si="210"/>
        <v/>
      </c>
      <c r="AX424" t="str">
        <f>IF(BC424="","",IF(BC424&gt;0,COUNT($AY$2:AY424),""))</f>
        <v/>
      </c>
      <c r="AY424" s="25" t="str">
        <f t="shared" si="211"/>
        <v/>
      </c>
      <c r="AZ424" s="25" t="str">
        <f t="shared" si="212"/>
        <v/>
      </c>
      <c r="BA424" s="25" t="str">
        <f t="shared" si="213"/>
        <v/>
      </c>
      <c r="BB424" s="25" t="str">
        <f t="shared" si="214"/>
        <v/>
      </c>
      <c r="BC424" s="25" t="str">
        <f t="shared" si="215"/>
        <v/>
      </c>
      <c r="BD424" s="25" t="str">
        <f t="shared" si="216"/>
        <v/>
      </c>
      <c r="BE424" s="25" t="str">
        <f t="shared" si="217"/>
        <v/>
      </c>
      <c r="BF424" s="25" t="str">
        <f t="shared" si="218"/>
        <v/>
      </c>
      <c r="BG424" s="25" t="str">
        <f t="shared" si="219"/>
        <v/>
      </c>
      <c r="BH424" s="25" t="str">
        <f t="shared" si="220"/>
        <v/>
      </c>
      <c r="BI424" s="25" t="str">
        <f t="shared" si="221"/>
        <v/>
      </c>
      <c r="BJ424" s="25" t="str">
        <f t="shared" si="222"/>
        <v/>
      </c>
      <c r="BK424" s="25" t="str">
        <f t="shared" si="223"/>
        <v/>
      </c>
      <c r="BL424" s="25" t="str">
        <f t="shared" si="224"/>
        <v/>
      </c>
      <c r="BM424" s="25" t="str">
        <f t="shared" si="225"/>
        <v/>
      </c>
      <c r="BN424" s="25" t="str">
        <f t="shared" si="226"/>
        <v/>
      </c>
    </row>
    <row r="425" spans="1:66" x14ac:dyDescent="0.25">
      <c r="A425" s="20" t="str">
        <f>IF('S.D. Paste sheet'!A425="","",'S.D. Paste sheet'!A425)</f>
        <v/>
      </c>
      <c r="B425" s="20" t="str">
        <f>IF('S.D. Paste sheet'!B425="","",'S.D. Paste sheet'!B425)</f>
        <v/>
      </c>
      <c r="C425" s="20" t="str">
        <f>IF('S.D. Paste sheet'!C425="","",'S.D. Paste sheet'!C425)</f>
        <v/>
      </c>
      <c r="D425" s="20" t="str">
        <f>IF('S.D. Paste sheet'!D425="","",'S.D. Paste sheet'!D425)</f>
        <v/>
      </c>
      <c r="E425" s="20" t="str">
        <f>IF('S.D. Paste sheet'!E425="","",UPPER('S.D. Paste sheet'!E425))</f>
        <v/>
      </c>
      <c r="F425" s="20" t="str">
        <f>IF('S.D. Paste sheet'!F425="","",'S.D. Paste sheet'!F425)</f>
        <v/>
      </c>
      <c r="G425" s="20" t="str">
        <f>IF('S.D. Paste sheet'!G425="","",UPPER('S.D. Paste sheet'!G425))</f>
        <v/>
      </c>
      <c r="H425" s="20" t="str">
        <f>IF('S.D. Paste sheet'!H425="","",UPPER('S.D. Paste sheet'!H425))</f>
        <v/>
      </c>
      <c r="I425" s="20" t="str">
        <f>IF('S.D. Paste sheet'!I425="","",'S.D. Paste sheet'!I425)</f>
        <v/>
      </c>
      <c r="J425" s="20" t="str">
        <f>IF('S.D. Paste sheet'!J425="","",'S.D. Paste sheet'!J425)</f>
        <v/>
      </c>
      <c r="K425" s="20" t="str">
        <f>IF('S.D. Paste sheet'!K425="","",'S.D. Paste sheet'!K425)</f>
        <v/>
      </c>
      <c r="L425" s="20" t="str">
        <f>IF('S.D. Paste sheet'!L425="","",'S.D. Paste sheet'!L425)</f>
        <v/>
      </c>
      <c r="M425" s="20" t="str">
        <f>IF('S.D. Paste sheet'!M425="","",'S.D. Paste sheet'!M425)</f>
        <v/>
      </c>
      <c r="N425" s="20" t="str">
        <f>IF('S.D. Paste sheet'!N425="","",'S.D. Paste sheet'!N425)</f>
        <v/>
      </c>
      <c r="O425" s="20" t="str">
        <f>IF('S.D. Paste sheet'!O425="","",'S.D. Paste sheet'!O425)</f>
        <v/>
      </c>
      <c r="P425" s="20" t="str">
        <f>IF('S.D. Paste sheet'!P425="","",'S.D. Paste sheet'!P425)</f>
        <v/>
      </c>
      <c r="Q425" s="20" t="str">
        <f>IF('S.D. Paste sheet'!Q425="","",'S.D. Paste sheet'!Q425)</f>
        <v/>
      </c>
      <c r="R425" s="20" t="str">
        <f>IF('S.D. Paste sheet'!R425="","",'S.D. Paste sheet'!R425)</f>
        <v/>
      </c>
      <c r="S425" s="20" t="str">
        <f>IF('S.D. Paste sheet'!S425="","",'S.D. Paste sheet'!S425)</f>
        <v/>
      </c>
      <c r="T425" s="20" t="str">
        <f>IF('S.D. Paste sheet'!T425="","",'S.D. Paste sheet'!T425)</f>
        <v/>
      </c>
      <c r="U425" s="20" t="str">
        <f>IF('S.D. Paste sheet'!U425="","",'S.D. Paste sheet'!U425)</f>
        <v/>
      </c>
      <c r="V425" s="20" t="str">
        <f>IF('S.D. Paste sheet'!V425="","",'S.D. Paste sheet'!V425)</f>
        <v/>
      </c>
      <c r="W425" s="20" t="str">
        <f>IF('S.D. Paste sheet'!W425="","",'S.D. Paste sheet'!W425)</f>
        <v/>
      </c>
      <c r="X425" s="20" t="str">
        <f>IF('S.D. Paste sheet'!X425="","",'S.D. Paste sheet'!X425)</f>
        <v/>
      </c>
      <c r="Y425" s="20" t="str">
        <f>IF('S.D. Paste sheet'!Y425="","",'S.D. Paste sheet'!Y425)</f>
        <v/>
      </c>
      <c r="Z425" s="20" t="str">
        <f>IF('S.D. Paste sheet'!Z425="","",'S.D. Paste sheet'!Z425)</f>
        <v/>
      </c>
      <c r="AA425" s="20" t="str">
        <f>IF('S.D. Paste sheet'!AA425="","",'S.D. Paste sheet'!AA425)</f>
        <v/>
      </c>
      <c r="AB425" s="20" t="str">
        <f>IF('S.D. Paste sheet'!AB425="","",'S.D. Paste sheet'!AB425)</f>
        <v/>
      </c>
      <c r="AC425" s="20" t="str">
        <f>IF('S.D. Paste sheet'!AC425="","",'S.D. Paste sheet'!AC425)</f>
        <v/>
      </c>
      <c r="AD425" s="20" t="str">
        <f>IF('S.D. Paste sheet'!AD425="","",'S.D. Paste sheet'!AD425)</f>
        <v/>
      </c>
      <c r="AE425" s="28"/>
      <c r="AF425" t="str">
        <f>IF(AK425="","",IF(AK425&gt;0,COUNT($AG$2:AG425),""))</f>
        <v/>
      </c>
      <c r="AG425" s="25" t="str">
        <f t="shared" si="195"/>
        <v/>
      </c>
      <c r="AH425" s="25" t="str">
        <f t="shared" si="196"/>
        <v/>
      </c>
      <c r="AI425" s="25" t="str">
        <f t="shared" si="197"/>
        <v/>
      </c>
      <c r="AJ425" s="25" t="str">
        <f t="shared" si="198"/>
        <v/>
      </c>
      <c r="AK425" s="25" t="str">
        <f t="shared" si="199"/>
        <v/>
      </c>
      <c r="AL425" s="25" t="str">
        <f t="shared" si="200"/>
        <v/>
      </c>
      <c r="AM425" s="25" t="str">
        <f t="shared" si="201"/>
        <v/>
      </c>
      <c r="AN425" s="25" t="str">
        <f t="shared" si="202"/>
        <v/>
      </c>
      <c r="AO425" s="25" t="str">
        <f t="shared" si="203"/>
        <v/>
      </c>
      <c r="AP425" s="25" t="str">
        <f t="shared" si="204"/>
        <v/>
      </c>
      <c r="AQ425" s="25" t="str">
        <f t="shared" si="205"/>
        <v/>
      </c>
      <c r="AR425" s="25" t="str">
        <f t="shared" si="206"/>
        <v/>
      </c>
      <c r="AS425" s="25" t="str">
        <f t="shared" si="207"/>
        <v/>
      </c>
      <c r="AT425" s="25" t="str">
        <f t="shared" si="208"/>
        <v/>
      </c>
      <c r="AU425" s="25" t="str">
        <f t="shared" si="209"/>
        <v/>
      </c>
      <c r="AV425" s="25" t="str">
        <f t="shared" si="210"/>
        <v/>
      </c>
      <c r="AX425" t="str">
        <f>IF(BC425="","",IF(BC425&gt;0,COUNT($AY$2:AY425),""))</f>
        <v/>
      </c>
      <c r="AY425" s="25" t="str">
        <f t="shared" si="211"/>
        <v/>
      </c>
      <c r="AZ425" s="25" t="str">
        <f t="shared" si="212"/>
        <v/>
      </c>
      <c r="BA425" s="25" t="str">
        <f t="shared" si="213"/>
        <v/>
      </c>
      <c r="BB425" s="25" t="str">
        <f t="shared" si="214"/>
        <v/>
      </c>
      <c r="BC425" s="25" t="str">
        <f t="shared" si="215"/>
        <v/>
      </c>
      <c r="BD425" s="25" t="str">
        <f t="shared" si="216"/>
        <v/>
      </c>
      <c r="BE425" s="25" t="str">
        <f t="shared" si="217"/>
        <v/>
      </c>
      <c r="BF425" s="25" t="str">
        <f t="shared" si="218"/>
        <v/>
      </c>
      <c r="BG425" s="25" t="str">
        <f t="shared" si="219"/>
        <v/>
      </c>
      <c r="BH425" s="25" t="str">
        <f t="shared" si="220"/>
        <v/>
      </c>
      <c r="BI425" s="25" t="str">
        <f t="shared" si="221"/>
        <v/>
      </c>
      <c r="BJ425" s="25" t="str">
        <f t="shared" si="222"/>
        <v/>
      </c>
      <c r="BK425" s="25" t="str">
        <f t="shared" si="223"/>
        <v/>
      </c>
      <c r="BL425" s="25" t="str">
        <f t="shared" si="224"/>
        <v/>
      </c>
      <c r="BM425" s="25" t="str">
        <f t="shared" si="225"/>
        <v/>
      </c>
      <c r="BN425" s="25" t="str">
        <f t="shared" si="226"/>
        <v/>
      </c>
    </row>
    <row r="426" spans="1:66" x14ac:dyDescent="0.25">
      <c r="A426" s="20" t="str">
        <f>IF('S.D. Paste sheet'!A426="","",'S.D. Paste sheet'!A426)</f>
        <v/>
      </c>
      <c r="B426" s="20" t="str">
        <f>IF('S.D. Paste sheet'!B426="","",'S.D. Paste sheet'!B426)</f>
        <v/>
      </c>
      <c r="C426" s="20" t="str">
        <f>IF('S.D. Paste sheet'!C426="","",'S.D. Paste sheet'!C426)</f>
        <v/>
      </c>
      <c r="D426" s="20" t="str">
        <f>IF('S.D. Paste sheet'!D426="","",'S.D. Paste sheet'!D426)</f>
        <v/>
      </c>
      <c r="E426" s="20" t="str">
        <f>IF('S.D. Paste sheet'!E426="","",UPPER('S.D. Paste sheet'!E426))</f>
        <v/>
      </c>
      <c r="F426" s="20" t="str">
        <f>IF('S.D. Paste sheet'!F426="","",'S.D. Paste sheet'!F426)</f>
        <v/>
      </c>
      <c r="G426" s="20" t="str">
        <f>IF('S.D. Paste sheet'!G426="","",UPPER('S.D. Paste sheet'!G426))</f>
        <v/>
      </c>
      <c r="H426" s="20" t="str">
        <f>IF('S.D. Paste sheet'!H426="","",UPPER('S.D. Paste sheet'!H426))</f>
        <v/>
      </c>
      <c r="I426" s="20" t="str">
        <f>IF('S.D. Paste sheet'!I426="","",'S.D. Paste sheet'!I426)</f>
        <v/>
      </c>
      <c r="J426" s="20" t="str">
        <f>IF('S.D. Paste sheet'!J426="","",'S.D. Paste sheet'!J426)</f>
        <v/>
      </c>
      <c r="K426" s="20" t="str">
        <f>IF('S.D. Paste sheet'!K426="","",'S.D. Paste sheet'!K426)</f>
        <v/>
      </c>
      <c r="L426" s="20" t="str">
        <f>IF('S.D. Paste sheet'!L426="","",'S.D. Paste sheet'!L426)</f>
        <v/>
      </c>
      <c r="M426" s="20" t="str">
        <f>IF('S.D. Paste sheet'!M426="","",'S.D. Paste sheet'!M426)</f>
        <v/>
      </c>
      <c r="N426" s="20" t="str">
        <f>IF('S.D. Paste sheet'!N426="","",'S.D. Paste sheet'!N426)</f>
        <v/>
      </c>
      <c r="O426" s="20" t="str">
        <f>IF('S.D. Paste sheet'!O426="","",'S.D. Paste sheet'!O426)</f>
        <v/>
      </c>
      <c r="P426" s="20" t="str">
        <f>IF('S.D. Paste sheet'!P426="","",'S.D. Paste sheet'!P426)</f>
        <v/>
      </c>
      <c r="Q426" s="20" t="str">
        <f>IF('S.D. Paste sheet'!Q426="","",'S.D. Paste sheet'!Q426)</f>
        <v/>
      </c>
      <c r="R426" s="20" t="str">
        <f>IF('S.D. Paste sheet'!R426="","",'S.D. Paste sheet'!R426)</f>
        <v/>
      </c>
      <c r="S426" s="20" t="str">
        <f>IF('S.D. Paste sheet'!S426="","",'S.D. Paste sheet'!S426)</f>
        <v/>
      </c>
      <c r="T426" s="20" t="str">
        <f>IF('S.D. Paste sheet'!T426="","",'S.D. Paste sheet'!T426)</f>
        <v/>
      </c>
      <c r="U426" s="20" t="str">
        <f>IF('S.D. Paste sheet'!U426="","",'S.D. Paste sheet'!U426)</f>
        <v/>
      </c>
      <c r="V426" s="20" t="str">
        <f>IF('S.D. Paste sheet'!V426="","",'S.D. Paste sheet'!V426)</f>
        <v/>
      </c>
      <c r="W426" s="20" t="str">
        <f>IF('S.D. Paste sheet'!W426="","",'S.D. Paste sheet'!W426)</f>
        <v/>
      </c>
      <c r="X426" s="20" t="str">
        <f>IF('S.D. Paste sheet'!X426="","",'S.D. Paste sheet'!X426)</f>
        <v/>
      </c>
      <c r="Y426" s="20" t="str">
        <f>IF('S.D. Paste sheet'!Y426="","",'S.D. Paste sheet'!Y426)</f>
        <v/>
      </c>
      <c r="Z426" s="20" t="str">
        <f>IF('S.D. Paste sheet'!Z426="","",'S.D. Paste sheet'!Z426)</f>
        <v/>
      </c>
      <c r="AA426" s="20" t="str">
        <f>IF('S.D. Paste sheet'!AA426="","",'S.D. Paste sheet'!AA426)</f>
        <v/>
      </c>
      <c r="AB426" s="20" t="str">
        <f>IF('S.D. Paste sheet'!AB426="","",'S.D. Paste sheet'!AB426)</f>
        <v/>
      </c>
      <c r="AC426" s="20" t="str">
        <f>IF('S.D. Paste sheet'!AC426="","",'S.D. Paste sheet'!AC426)</f>
        <v/>
      </c>
      <c r="AD426" s="20" t="str">
        <f>IF('S.D. Paste sheet'!AD426="","",'S.D. Paste sheet'!AD426)</f>
        <v/>
      </c>
      <c r="AE426" s="28"/>
      <c r="AF426" t="str">
        <f>IF(AK426="","",IF(AK426&gt;0,COUNT($AG$2:AG426),""))</f>
        <v/>
      </c>
      <c r="AG426" s="25" t="str">
        <f t="shared" si="195"/>
        <v/>
      </c>
      <c r="AH426" s="25" t="str">
        <f t="shared" si="196"/>
        <v/>
      </c>
      <c r="AI426" s="25" t="str">
        <f t="shared" si="197"/>
        <v/>
      </c>
      <c r="AJ426" s="25" t="str">
        <f t="shared" si="198"/>
        <v/>
      </c>
      <c r="AK426" s="25" t="str">
        <f t="shared" si="199"/>
        <v/>
      </c>
      <c r="AL426" s="25" t="str">
        <f t="shared" si="200"/>
        <v/>
      </c>
      <c r="AM426" s="25" t="str">
        <f t="shared" si="201"/>
        <v/>
      </c>
      <c r="AN426" s="25" t="str">
        <f t="shared" si="202"/>
        <v/>
      </c>
      <c r="AO426" s="25" t="str">
        <f t="shared" si="203"/>
        <v/>
      </c>
      <c r="AP426" s="25" t="str">
        <f t="shared" si="204"/>
        <v/>
      </c>
      <c r="AQ426" s="25" t="str">
        <f t="shared" si="205"/>
        <v/>
      </c>
      <c r="AR426" s="25" t="str">
        <f t="shared" si="206"/>
        <v/>
      </c>
      <c r="AS426" s="25" t="str">
        <f t="shared" si="207"/>
        <v/>
      </c>
      <c r="AT426" s="25" t="str">
        <f t="shared" si="208"/>
        <v/>
      </c>
      <c r="AU426" s="25" t="str">
        <f t="shared" si="209"/>
        <v/>
      </c>
      <c r="AV426" s="25" t="str">
        <f t="shared" si="210"/>
        <v/>
      </c>
      <c r="AX426" t="str">
        <f>IF(BC426="","",IF(BC426&gt;0,COUNT($AY$2:AY426),""))</f>
        <v/>
      </c>
      <c r="AY426" s="25" t="str">
        <f t="shared" si="211"/>
        <v/>
      </c>
      <c r="AZ426" s="25" t="str">
        <f t="shared" si="212"/>
        <v/>
      </c>
      <c r="BA426" s="25" t="str">
        <f t="shared" si="213"/>
        <v/>
      </c>
      <c r="BB426" s="25" t="str">
        <f t="shared" si="214"/>
        <v/>
      </c>
      <c r="BC426" s="25" t="str">
        <f t="shared" si="215"/>
        <v/>
      </c>
      <c r="BD426" s="25" t="str">
        <f t="shared" si="216"/>
        <v/>
      </c>
      <c r="BE426" s="25" t="str">
        <f t="shared" si="217"/>
        <v/>
      </c>
      <c r="BF426" s="25" t="str">
        <f t="shared" si="218"/>
        <v/>
      </c>
      <c r="BG426" s="25" t="str">
        <f t="shared" si="219"/>
        <v/>
      </c>
      <c r="BH426" s="25" t="str">
        <f t="shared" si="220"/>
        <v/>
      </c>
      <c r="BI426" s="25" t="str">
        <f t="shared" si="221"/>
        <v/>
      </c>
      <c r="BJ426" s="25" t="str">
        <f t="shared" si="222"/>
        <v/>
      </c>
      <c r="BK426" s="25" t="str">
        <f t="shared" si="223"/>
        <v/>
      </c>
      <c r="BL426" s="25" t="str">
        <f t="shared" si="224"/>
        <v/>
      </c>
      <c r="BM426" s="25" t="str">
        <f t="shared" si="225"/>
        <v/>
      </c>
      <c r="BN426" s="25" t="str">
        <f t="shared" si="226"/>
        <v/>
      </c>
    </row>
    <row r="427" spans="1:66" x14ac:dyDescent="0.25">
      <c r="A427" s="20" t="str">
        <f>IF('S.D. Paste sheet'!A427="","",'S.D. Paste sheet'!A427)</f>
        <v/>
      </c>
      <c r="B427" s="20" t="str">
        <f>IF('S.D. Paste sheet'!B427="","",'S.D. Paste sheet'!B427)</f>
        <v/>
      </c>
      <c r="C427" s="20" t="str">
        <f>IF('S.D. Paste sheet'!C427="","",'S.D. Paste sheet'!C427)</f>
        <v/>
      </c>
      <c r="D427" s="20" t="str">
        <f>IF('S.D. Paste sheet'!D427="","",'S.D. Paste sheet'!D427)</f>
        <v/>
      </c>
      <c r="E427" s="20" t="str">
        <f>IF('S.D. Paste sheet'!E427="","",UPPER('S.D. Paste sheet'!E427))</f>
        <v/>
      </c>
      <c r="F427" s="20" t="str">
        <f>IF('S.D. Paste sheet'!F427="","",'S.D. Paste sheet'!F427)</f>
        <v/>
      </c>
      <c r="G427" s="20" t="str">
        <f>IF('S.D. Paste sheet'!G427="","",UPPER('S.D. Paste sheet'!G427))</f>
        <v/>
      </c>
      <c r="H427" s="20" t="str">
        <f>IF('S.D. Paste sheet'!H427="","",UPPER('S.D. Paste sheet'!H427))</f>
        <v/>
      </c>
      <c r="I427" s="20" t="str">
        <f>IF('S.D. Paste sheet'!I427="","",'S.D. Paste sheet'!I427)</f>
        <v/>
      </c>
      <c r="J427" s="20" t="str">
        <f>IF('S.D. Paste sheet'!J427="","",'S.D. Paste sheet'!J427)</f>
        <v/>
      </c>
      <c r="K427" s="20" t="str">
        <f>IF('S.D. Paste sheet'!K427="","",'S.D. Paste sheet'!K427)</f>
        <v/>
      </c>
      <c r="L427" s="20" t="str">
        <f>IF('S.D. Paste sheet'!L427="","",'S.D. Paste sheet'!L427)</f>
        <v/>
      </c>
      <c r="M427" s="20" t="str">
        <f>IF('S.D. Paste sheet'!M427="","",'S.D. Paste sheet'!M427)</f>
        <v/>
      </c>
      <c r="N427" s="20" t="str">
        <f>IF('S.D. Paste sheet'!N427="","",'S.D. Paste sheet'!N427)</f>
        <v/>
      </c>
      <c r="O427" s="20" t="str">
        <f>IF('S.D. Paste sheet'!O427="","",'S.D. Paste sheet'!O427)</f>
        <v/>
      </c>
      <c r="P427" s="20" t="str">
        <f>IF('S.D. Paste sheet'!P427="","",'S.D. Paste sheet'!P427)</f>
        <v/>
      </c>
      <c r="Q427" s="20" t="str">
        <f>IF('S.D. Paste sheet'!Q427="","",'S.D. Paste sheet'!Q427)</f>
        <v/>
      </c>
      <c r="R427" s="20" t="str">
        <f>IF('S.D. Paste sheet'!R427="","",'S.D. Paste sheet'!R427)</f>
        <v/>
      </c>
      <c r="S427" s="20" t="str">
        <f>IF('S.D. Paste sheet'!S427="","",'S.D. Paste sheet'!S427)</f>
        <v/>
      </c>
      <c r="T427" s="20" t="str">
        <f>IF('S.D. Paste sheet'!T427="","",'S.D. Paste sheet'!T427)</f>
        <v/>
      </c>
      <c r="U427" s="20" t="str">
        <f>IF('S.D. Paste sheet'!U427="","",'S.D. Paste sheet'!U427)</f>
        <v/>
      </c>
      <c r="V427" s="20" t="str">
        <f>IF('S.D. Paste sheet'!V427="","",'S.D. Paste sheet'!V427)</f>
        <v/>
      </c>
      <c r="W427" s="20" t="str">
        <f>IF('S.D. Paste sheet'!W427="","",'S.D. Paste sheet'!W427)</f>
        <v/>
      </c>
      <c r="X427" s="20" t="str">
        <f>IF('S.D. Paste sheet'!X427="","",'S.D. Paste sheet'!X427)</f>
        <v/>
      </c>
      <c r="Y427" s="20" t="str">
        <f>IF('S.D. Paste sheet'!Y427="","",'S.D. Paste sheet'!Y427)</f>
        <v/>
      </c>
      <c r="Z427" s="20" t="str">
        <f>IF('S.D. Paste sheet'!Z427="","",'S.D. Paste sheet'!Z427)</f>
        <v/>
      </c>
      <c r="AA427" s="20" t="str">
        <f>IF('S.D. Paste sheet'!AA427="","",'S.D. Paste sheet'!AA427)</f>
        <v/>
      </c>
      <c r="AB427" s="20" t="str">
        <f>IF('S.D. Paste sheet'!AB427="","",'S.D. Paste sheet'!AB427)</f>
        <v/>
      </c>
      <c r="AC427" s="20" t="str">
        <f>IF('S.D. Paste sheet'!AC427="","",'S.D. Paste sheet'!AC427)</f>
        <v/>
      </c>
      <c r="AD427" s="20" t="str">
        <f>IF('S.D. Paste sheet'!AD427="","",'S.D. Paste sheet'!AD427)</f>
        <v/>
      </c>
      <c r="AE427" s="28"/>
      <c r="AF427" t="str">
        <f>IF(AK427="","",IF(AK427&gt;0,COUNT($AG$2:AG427),""))</f>
        <v/>
      </c>
      <c r="AG427" s="25" t="str">
        <f t="shared" si="195"/>
        <v/>
      </c>
      <c r="AH427" s="25" t="str">
        <f t="shared" si="196"/>
        <v/>
      </c>
      <c r="AI427" s="25" t="str">
        <f t="shared" si="197"/>
        <v/>
      </c>
      <c r="AJ427" s="25" t="str">
        <f t="shared" si="198"/>
        <v/>
      </c>
      <c r="AK427" s="25" t="str">
        <f t="shared" si="199"/>
        <v/>
      </c>
      <c r="AL427" s="25" t="str">
        <f t="shared" si="200"/>
        <v/>
      </c>
      <c r="AM427" s="25" t="str">
        <f t="shared" si="201"/>
        <v/>
      </c>
      <c r="AN427" s="25" t="str">
        <f t="shared" si="202"/>
        <v/>
      </c>
      <c r="AO427" s="25" t="str">
        <f t="shared" si="203"/>
        <v/>
      </c>
      <c r="AP427" s="25" t="str">
        <f t="shared" si="204"/>
        <v/>
      </c>
      <c r="AQ427" s="25" t="str">
        <f t="shared" si="205"/>
        <v/>
      </c>
      <c r="AR427" s="25" t="str">
        <f t="shared" si="206"/>
        <v/>
      </c>
      <c r="AS427" s="25" t="str">
        <f t="shared" si="207"/>
        <v/>
      </c>
      <c r="AT427" s="25" t="str">
        <f t="shared" si="208"/>
        <v/>
      </c>
      <c r="AU427" s="25" t="str">
        <f t="shared" si="209"/>
        <v/>
      </c>
      <c r="AV427" s="25" t="str">
        <f t="shared" si="210"/>
        <v/>
      </c>
      <c r="AX427" t="str">
        <f>IF(BC427="","",IF(BC427&gt;0,COUNT($AY$2:AY427),""))</f>
        <v/>
      </c>
      <c r="AY427" s="25" t="str">
        <f t="shared" si="211"/>
        <v/>
      </c>
      <c r="AZ427" s="25" t="str">
        <f t="shared" si="212"/>
        <v/>
      </c>
      <c r="BA427" s="25" t="str">
        <f t="shared" si="213"/>
        <v/>
      </c>
      <c r="BB427" s="25" t="str">
        <f t="shared" si="214"/>
        <v/>
      </c>
      <c r="BC427" s="25" t="str">
        <f t="shared" si="215"/>
        <v/>
      </c>
      <c r="BD427" s="25" t="str">
        <f t="shared" si="216"/>
        <v/>
      </c>
      <c r="BE427" s="25" t="str">
        <f t="shared" si="217"/>
        <v/>
      </c>
      <c r="BF427" s="25" t="str">
        <f t="shared" si="218"/>
        <v/>
      </c>
      <c r="BG427" s="25" t="str">
        <f t="shared" si="219"/>
        <v/>
      </c>
      <c r="BH427" s="25" t="str">
        <f t="shared" si="220"/>
        <v/>
      </c>
      <c r="BI427" s="25" t="str">
        <f t="shared" si="221"/>
        <v/>
      </c>
      <c r="BJ427" s="25" t="str">
        <f t="shared" si="222"/>
        <v/>
      </c>
      <c r="BK427" s="25" t="str">
        <f t="shared" si="223"/>
        <v/>
      </c>
      <c r="BL427" s="25" t="str">
        <f t="shared" si="224"/>
        <v/>
      </c>
      <c r="BM427" s="25" t="str">
        <f t="shared" si="225"/>
        <v/>
      </c>
      <c r="BN427" s="25" t="str">
        <f t="shared" si="226"/>
        <v/>
      </c>
    </row>
    <row r="428" spans="1:66" x14ac:dyDescent="0.25">
      <c r="A428" s="20" t="str">
        <f>IF('S.D. Paste sheet'!A428="","",'S.D. Paste sheet'!A428)</f>
        <v/>
      </c>
      <c r="B428" s="20" t="str">
        <f>IF('S.D. Paste sheet'!B428="","",'S.D. Paste sheet'!B428)</f>
        <v/>
      </c>
      <c r="C428" s="20" t="str">
        <f>IF('S.D. Paste sheet'!C428="","",'S.D. Paste sheet'!C428)</f>
        <v/>
      </c>
      <c r="D428" s="20" t="str">
        <f>IF('S.D. Paste sheet'!D428="","",'S.D. Paste sheet'!D428)</f>
        <v/>
      </c>
      <c r="E428" s="20" t="str">
        <f>IF('S.D. Paste sheet'!E428="","",UPPER('S.D. Paste sheet'!E428))</f>
        <v/>
      </c>
      <c r="F428" s="20" t="str">
        <f>IF('S.D. Paste sheet'!F428="","",'S.D. Paste sheet'!F428)</f>
        <v/>
      </c>
      <c r="G428" s="20" t="str">
        <f>IF('S.D. Paste sheet'!G428="","",UPPER('S.D. Paste sheet'!G428))</f>
        <v/>
      </c>
      <c r="H428" s="20" t="str">
        <f>IF('S.D. Paste sheet'!H428="","",UPPER('S.D. Paste sheet'!H428))</f>
        <v/>
      </c>
      <c r="I428" s="20" t="str">
        <f>IF('S.D. Paste sheet'!I428="","",'S.D. Paste sheet'!I428)</f>
        <v/>
      </c>
      <c r="J428" s="20" t="str">
        <f>IF('S.D. Paste sheet'!J428="","",'S.D. Paste sheet'!J428)</f>
        <v/>
      </c>
      <c r="K428" s="20" t="str">
        <f>IF('S.D. Paste sheet'!K428="","",'S.D. Paste sheet'!K428)</f>
        <v/>
      </c>
      <c r="L428" s="20" t="str">
        <f>IF('S.D. Paste sheet'!L428="","",'S.D. Paste sheet'!L428)</f>
        <v/>
      </c>
      <c r="M428" s="20" t="str">
        <f>IF('S.D. Paste sheet'!M428="","",'S.D. Paste sheet'!M428)</f>
        <v/>
      </c>
      <c r="N428" s="20" t="str">
        <f>IF('S.D. Paste sheet'!N428="","",'S.D. Paste sheet'!N428)</f>
        <v/>
      </c>
      <c r="O428" s="20" t="str">
        <f>IF('S.D. Paste sheet'!O428="","",'S.D. Paste sheet'!O428)</f>
        <v/>
      </c>
      <c r="P428" s="20" t="str">
        <f>IF('S.D. Paste sheet'!P428="","",'S.D. Paste sheet'!P428)</f>
        <v/>
      </c>
      <c r="Q428" s="20" t="str">
        <f>IF('S.D. Paste sheet'!Q428="","",'S.D. Paste sheet'!Q428)</f>
        <v/>
      </c>
      <c r="R428" s="20" t="str">
        <f>IF('S.D. Paste sheet'!R428="","",'S.D. Paste sheet'!R428)</f>
        <v/>
      </c>
      <c r="S428" s="20" t="str">
        <f>IF('S.D. Paste sheet'!S428="","",'S.D. Paste sheet'!S428)</f>
        <v/>
      </c>
      <c r="T428" s="20" t="str">
        <f>IF('S.D. Paste sheet'!T428="","",'S.D. Paste sheet'!T428)</f>
        <v/>
      </c>
      <c r="U428" s="20" t="str">
        <f>IF('S.D. Paste sheet'!U428="","",'S.D. Paste sheet'!U428)</f>
        <v/>
      </c>
      <c r="V428" s="20" t="str">
        <f>IF('S.D. Paste sheet'!V428="","",'S.D. Paste sheet'!V428)</f>
        <v/>
      </c>
      <c r="W428" s="20" t="str">
        <f>IF('S.D. Paste sheet'!W428="","",'S.D. Paste sheet'!W428)</f>
        <v/>
      </c>
      <c r="X428" s="20" t="str">
        <f>IF('S.D. Paste sheet'!X428="","",'S.D. Paste sheet'!X428)</f>
        <v/>
      </c>
      <c r="Y428" s="20" t="str">
        <f>IF('S.D. Paste sheet'!Y428="","",'S.D. Paste sheet'!Y428)</f>
        <v/>
      </c>
      <c r="Z428" s="20" t="str">
        <f>IF('S.D. Paste sheet'!Z428="","",'S.D. Paste sheet'!Z428)</f>
        <v/>
      </c>
      <c r="AA428" s="20" t="str">
        <f>IF('S.D. Paste sheet'!AA428="","",'S.D. Paste sheet'!AA428)</f>
        <v/>
      </c>
      <c r="AB428" s="20" t="str">
        <f>IF('S.D. Paste sheet'!AB428="","",'S.D. Paste sheet'!AB428)</f>
        <v/>
      </c>
      <c r="AC428" s="20" t="str">
        <f>IF('S.D. Paste sheet'!AC428="","",'S.D. Paste sheet'!AC428)</f>
        <v/>
      </c>
      <c r="AD428" s="20" t="str">
        <f>IF('S.D. Paste sheet'!AD428="","",'S.D. Paste sheet'!AD428)</f>
        <v/>
      </c>
      <c r="AE428" s="28"/>
      <c r="AF428" t="str">
        <f>IF(AK428="","",IF(AK428&gt;0,COUNT($AG$2:AG428),""))</f>
        <v/>
      </c>
      <c r="AG428" s="25" t="str">
        <f t="shared" si="195"/>
        <v/>
      </c>
      <c r="AH428" s="25" t="str">
        <f t="shared" si="196"/>
        <v/>
      </c>
      <c r="AI428" s="25" t="str">
        <f t="shared" si="197"/>
        <v/>
      </c>
      <c r="AJ428" s="25" t="str">
        <f t="shared" si="198"/>
        <v/>
      </c>
      <c r="AK428" s="25" t="str">
        <f t="shared" si="199"/>
        <v/>
      </c>
      <c r="AL428" s="25" t="str">
        <f t="shared" si="200"/>
        <v/>
      </c>
      <c r="AM428" s="25" t="str">
        <f t="shared" si="201"/>
        <v/>
      </c>
      <c r="AN428" s="25" t="str">
        <f t="shared" si="202"/>
        <v/>
      </c>
      <c r="AO428" s="25" t="str">
        <f t="shared" si="203"/>
        <v/>
      </c>
      <c r="AP428" s="25" t="str">
        <f t="shared" si="204"/>
        <v/>
      </c>
      <c r="AQ428" s="25" t="str">
        <f t="shared" si="205"/>
        <v/>
      </c>
      <c r="AR428" s="25" t="str">
        <f t="shared" si="206"/>
        <v/>
      </c>
      <c r="AS428" s="25" t="str">
        <f t="shared" si="207"/>
        <v/>
      </c>
      <c r="AT428" s="25" t="str">
        <f t="shared" si="208"/>
        <v/>
      </c>
      <c r="AU428" s="25" t="str">
        <f t="shared" si="209"/>
        <v/>
      </c>
      <c r="AV428" s="25" t="str">
        <f t="shared" si="210"/>
        <v/>
      </c>
      <c r="AX428" t="str">
        <f>IF(BC428="","",IF(BC428&gt;0,COUNT($AY$2:AY428),""))</f>
        <v/>
      </c>
      <c r="AY428" s="25" t="str">
        <f t="shared" si="211"/>
        <v/>
      </c>
      <c r="AZ428" s="25" t="str">
        <f t="shared" si="212"/>
        <v/>
      </c>
      <c r="BA428" s="25" t="str">
        <f t="shared" si="213"/>
        <v/>
      </c>
      <c r="BB428" s="25" t="str">
        <f t="shared" si="214"/>
        <v/>
      </c>
      <c r="BC428" s="25" t="str">
        <f t="shared" si="215"/>
        <v/>
      </c>
      <c r="BD428" s="25" t="str">
        <f t="shared" si="216"/>
        <v/>
      </c>
      <c r="BE428" s="25" t="str">
        <f t="shared" si="217"/>
        <v/>
      </c>
      <c r="BF428" s="25" t="str">
        <f t="shared" si="218"/>
        <v/>
      </c>
      <c r="BG428" s="25" t="str">
        <f t="shared" si="219"/>
        <v/>
      </c>
      <c r="BH428" s="25" t="str">
        <f t="shared" si="220"/>
        <v/>
      </c>
      <c r="BI428" s="25" t="str">
        <f t="shared" si="221"/>
        <v/>
      </c>
      <c r="BJ428" s="25" t="str">
        <f t="shared" si="222"/>
        <v/>
      </c>
      <c r="BK428" s="25" t="str">
        <f t="shared" si="223"/>
        <v/>
      </c>
      <c r="BL428" s="25" t="str">
        <f t="shared" si="224"/>
        <v/>
      </c>
      <c r="BM428" s="25" t="str">
        <f t="shared" si="225"/>
        <v/>
      </c>
      <c r="BN428" s="25" t="str">
        <f t="shared" si="226"/>
        <v/>
      </c>
    </row>
    <row r="429" spans="1:66" x14ac:dyDescent="0.25">
      <c r="A429" s="20" t="str">
        <f>IF('S.D. Paste sheet'!A429="","",'S.D. Paste sheet'!A429)</f>
        <v/>
      </c>
      <c r="B429" s="20" t="str">
        <f>IF('S.D. Paste sheet'!B429="","",'S.D. Paste sheet'!B429)</f>
        <v/>
      </c>
      <c r="C429" s="20" t="str">
        <f>IF('S.D. Paste sheet'!C429="","",'S.D. Paste sheet'!C429)</f>
        <v/>
      </c>
      <c r="D429" s="20" t="str">
        <f>IF('S.D. Paste sheet'!D429="","",'S.D. Paste sheet'!D429)</f>
        <v/>
      </c>
      <c r="E429" s="20" t="str">
        <f>IF('S.D. Paste sheet'!E429="","",UPPER('S.D. Paste sheet'!E429))</f>
        <v/>
      </c>
      <c r="F429" s="20" t="str">
        <f>IF('S.D. Paste sheet'!F429="","",'S.D. Paste sheet'!F429)</f>
        <v/>
      </c>
      <c r="G429" s="20" t="str">
        <f>IF('S.D. Paste sheet'!G429="","",UPPER('S.D. Paste sheet'!G429))</f>
        <v/>
      </c>
      <c r="H429" s="20" t="str">
        <f>IF('S.D. Paste sheet'!H429="","",UPPER('S.D. Paste sheet'!H429))</f>
        <v/>
      </c>
      <c r="I429" s="20" t="str">
        <f>IF('S.D. Paste sheet'!I429="","",'S.D. Paste sheet'!I429)</f>
        <v/>
      </c>
      <c r="J429" s="20" t="str">
        <f>IF('S.D. Paste sheet'!J429="","",'S.D. Paste sheet'!J429)</f>
        <v/>
      </c>
      <c r="K429" s="20" t="str">
        <f>IF('S.D. Paste sheet'!K429="","",'S.D. Paste sheet'!K429)</f>
        <v/>
      </c>
      <c r="L429" s="20" t="str">
        <f>IF('S.D. Paste sheet'!L429="","",'S.D. Paste sheet'!L429)</f>
        <v/>
      </c>
      <c r="M429" s="20" t="str">
        <f>IF('S.D. Paste sheet'!M429="","",'S.D. Paste sheet'!M429)</f>
        <v/>
      </c>
      <c r="N429" s="20" t="str">
        <f>IF('S.D. Paste sheet'!N429="","",'S.D. Paste sheet'!N429)</f>
        <v/>
      </c>
      <c r="O429" s="20" t="str">
        <f>IF('S.D. Paste sheet'!O429="","",'S.D. Paste sheet'!O429)</f>
        <v/>
      </c>
      <c r="P429" s="20" t="str">
        <f>IF('S.D. Paste sheet'!P429="","",'S.D. Paste sheet'!P429)</f>
        <v/>
      </c>
      <c r="Q429" s="20" t="str">
        <f>IF('S.D. Paste sheet'!Q429="","",'S.D. Paste sheet'!Q429)</f>
        <v/>
      </c>
      <c r="R429" s="20" t="str">
        <f>IF('S.D. Paste sheet'!R429="","",'S.D. Paste sheet'!R429)</f>
        <v/>
      </c>
      <c r="S429" s="20" t="str">
        <f>IF('S.D. Paste sheet'!S429="","",'S.D. Paste sheet'!S429)</f>
        <v/>
      </c>
      <c r="T429" s="20" t="str">
        <f>IF('S.D. Paste sheet'!T429="","",'S.D. Paste sheet'!T429)</f>
        <v/>
      </c>
      <c r="U429" s="20" t="str">
        <f>IF('S.D. Paste sheet'!U429="","",'S.D. Paste sheet'!U429)</f>
        <v/>
      </c>
      <c r="V429" s="20" t="str">
        <f>IF('S.D. Paste sheet'!V429="","",'S.D. Paste sheet'!V429)</f>
        <v/>
      </c>
      <c r="W429" s="20" t="str">
        <f>IF('S.D. Paste sheet'!W429="","",'S.D. Paste sheet'!W429)</f>
        <v/>
      </c>
      <c r="X429" s="20" t="str">
        <f>IF('S.D. Paste sheet'!X429="","",'S.D. Paste sheet'!X429)</f>
        <v/>
      </c>
      <c r="Y429" s="20" t="str">
        <f>IF('S.D. Paste sheet'!Y429="","",'S.D. Paste sheet'!Y429)</f>
        <v/>
      </c>
      <c r="Z429" s="20" t="str">
        <f>IF('S.D. Paste sheet'!Z429="","",'S.D. Paste sheet'!Z429)</f>
        <v/>
      </c>
      <c r="AA429" s="20" t="str">
        <f>IF('S.D. Paste sheet'!AA429="","",'S.D. Paste sheet'!AA429)</f>
        <v/>
      </c>
      <c r="AB429" s="20" t="str">
        <f>IF('S.D. Paste sheet'!AB429="","",'S.D. Paste sheet'!AB429)</f>
        <v/>
      </c>
      <c r="AC429" s="20" t="str">
        <f>IF('S.D. Paste sheet'!AC429="","",'S.D. Paste sheet'!AC429)</f>
        <v/>
      </c>
      <c r="AD429" s="20" t="str">
        <f>IF('S.D. Paste sheet'!AD429="","",'S.D. Paste sheet'!AD429)</f>
        <v/>
      </c>
      <c r="AE429" s="28"/>
      <c r="AF429" t="str">
        <f>IF(AK429="","",IF(AK429&gt;0,COUNT($AG$2:AG429),""))</f>
        <v/>
      </c>
      <c r="AG429" s="25" t="str">
        <f t="shared" si="195"/>
        <v/>
      </c>
      <c r="AH429" s="25" t="str">
        <f t="shared" si="196"/>
        <v/>
      </c>
      <c r="AI429" s="25" t="str">
        <f t="shared" si="197"/>
        <v/>
      </c>
      <c r="AJ429" s="25" t="str">
        <f t="shared" si="198"/>
        <v/>
      </c>
      <c r="AK429" s="25" t="str">
        <f t="shared" si="199"/>
        <v/>
      </c>
      <c r="AL429" s="25" t="str">
        <f t="shared" si="200"/>
        <v/>
      </c>
      <c r="AM429" s="25" t="str">
        <f t="shared" si="201"/>
        <v/>
      </c>
      <c r="AN429" s="25" t="str">
        <f t="shared" si="202"/>
        <v/>
      </c>
      <c r="AO429" s="25" t="str">
        <f t="shared" si="203"/>
        <v/>
      </c>
      <c r="AP429" s="25" t="str">
        <f t="shared" si="204"/>
        <v/>
      </c>
      <c r="AQ429" s="25" t="str">
        <f t="shared" si="205"/>
        <v/>
      </c>
      <c r="AR429" s="25" t="str">
        <f t="shared" si="206"/>
        <v/>
      </c>
      <c r="AS429" s="25" t="str">
        <f t="shared" si="207"/>
        <v/>
      </c>
      <c r="AT429" s="25" t="str">
        <f t="shared" si="208"/>
        <v/>
      </c>
      <c r="AU429" s="25" t="str">
        <f t="shared" si="209"/>
        <v/>
      </c>
      <c r="AV429" s="25" t="str">
        <f t="shared" si="210"/>
        <v/>
      </c>
      <c r="AX429" t="str">
        <f>IF(BC429="","",IF(BC429&gt;0,COUNT($AY$2:AY429),""))</f>
        <v/>
      </c>
      <c r="AY429" s="25" t="str">
        <f t="shared" si="211"/>
        <v/>
      </c>
      <c r="AZ429" s="25" t="str">
        <f t="shared" si="212"/>
        <v/>
      </c>
      <c r="BA429" s="25" t="str">
        <f t="shared" si="213"/>
        <v/>
      </c>
      <c r="BB429" s="25" t="str">
        <f t="shared" si="214"/>
        <v/>
      </c>
      <c r="BC429" s="25" t="str">
        <f t="shared" si="215"/>
        <v/>
      </c>
      <c r="BD429" s="25" t="str">
        <f t="shared" si="216"/>
        <v/>
      </c>
      <c r="BE429" s="25" t="str">
        <f t="shared" si="217"/>
        <v/>
      </c>
      <c r="BF429" s="25" t="str">
        <f t="shared" si="218"/>
        <v/>
      </c>
      <c r="BG429" s="25" t="str">
        <f t="shared" si="219"/>
        <v/>
      </c>
      <c r="BH429" s="25" t="str">
        <f t="shared" si="220"/>
        <v/>
      </c>
      <c r="BI429" s="25" t="str">
        <f t="shared" si="221"/>
        <v/>
      </c>
      <c r="BJ429" s="25" t="str">
        <f t="shared" si="222"/>
        <v/>
      </c>
      <c r="BK429" s="25" t="str">
        <f t="shared" si="223"/>
        <v/>
      </c>
      <c r="BL429" s="25" t="str">
        <f t="shared" si="224"/>
        <v/>
      </c>
      <c r="BM429" s="25" t="str">
        <f t="shared" si="225"/>
        <v/>
      </c>
      <c r="BN429" s="25" t="str">
        <f t="shared" si="226"/>
        <v/>
      </c>
    </row>
    <row r="430" spans="1:66" x14ac:dyDescent="0.25">
      <c r="A430" s="20" t="str">
        <f>IF('S.D. Paste sheet'!A430="","",'S.D. Paste sheet'!A430)</f>
        <v/>
      </c>
      <c r="B430" s="20" t="str">
        <f>IF('S.D. Paste sheet'!B430="","",'S.D. Paste sheet'!B430)</f>
        <v/>
      </c>
      <c r="C430" s="20" t="str">
        <f>IF('S.D. Paste sheet'!C430="","",'S.D. Paste sheet'!C430)</f>
        <v/>
      </c>
      <c r="D430" s="20" t="str">
        <f>IF('S.D. Paste sheet'!D430="","",'S.D. Paste sheet'!D430)</f>
        <v/>
      </c>
      <c r="E430" s="20" t="str">
        <f>IF('S.D. Paste sheet'!E430="","",UPPER('S.D. Paste sheet'!E430))</f>
        <v/>
      </c>
      <c r="F430" s="20" t="str">
        <f>IF('S.D. Paste sheet'!F430="","",'S.D. Paste sheet'!F430)</f>
        <v/>
      </c>
      <c r="G430" s="20" t="str">
        <f>IF('S.D. Paste sheet'!G430="","",UPPER('S.D. Paste sheet'!G430))</f>
        <v/>
      </c>
      <c r="H430" s="20" t="str">
        <f>IF('S.D. Paste sheet'!H430="","",UPPER('S.D. Paste sheet'!H430))</f>
        <v/>
      </c>
      <c r="I430" s="20" t="str">
        <f>IF('S.D. Paste sheet'!I430="","",'S.D. Paste sheet'!I430)</f>
        <v/>
      </c>
      <c r="J430" s="20" t="str">
        <f>IF('S.D. Paste sheet'!J430="","",'S.D. Paste sheet'!J430)</f>
        <v/>
      </c>
      <c r="K430" s="20" t="str">
        <f>IF('S.D. Paste sheet'!K430="","",'S.D. Paste sheet'!K430)</f>
        <v/>
      </c>
      <c r="L430" s="20" t="str">
        <f>IF('S.D. Paste sheet'!L430="","",'S.D. Paste sheet'!L430)</f>
        <v/>
      </c>
      <c r="M430" s="20" t="str">
        <f>IF('S.D. Paste sheet'!M430="","",'S.D. Paste sheet'!M430)</f>
        <v/>
      </c>
      <c r="N430" s="20" t="str">
        <f>IF('S.D. Paste sheet'!N430="","",'S.D. Paste sheet'!N430)</f>
        <v/>
      </c>
      <c r="O430" s="20" t="str">
        <f>IF('S.D. Paste sheet'!O430="","",'S.D. Paste sheet'!O430)</f>
        <v/>
      </c>
      <c r="P430" s="20" t="str">
        <f>IF('S.D. Paste sheet'!P430="","",'S.D. Paste sheet'!P430)</f>
        <v/>
      </c>
      <c r="Q430" s="20" t="str">
        <f>IF('S.D. Paste sheet'!Q430="","",'S.D. Paste sheet'!Q430)</f>
        <v/>
      </c>
      <c r="R430" s="20" t="str">
        <f>IF('S.D. Paste sheet'!R430="","",'S.D. Paste sheet'!R430)</f>
        <v/>
      </c>
      <c r="S430" s="20" t="str">
        <f>IF('S.D. Paste sheet'!S430="","",'S.D. Paste sheet'!S430)</f>
        <v/>
      </c>
      <c r="T430" s="20" t="str">
        <f>IF('S.D. Paste sheet'!T430="","",'S.D. Paste sheet'!T430)</f>
        <v/>
      </c>
      <c r="U430" s="20" t="str">
        <f>IF('S.D. Paste sheet'!U430="","",'S.D. Paste sheet'!U430)</f>
        <v/>
      </c>
      <c r="V430" s="20" t="str">
        <f>IF('S.D. Paste sheet'!V430="","",'S.D. Paste sheet'!V430)</f>
        <v/>
      </c>
      <c r="W430" s="20" t="str">
        <f>IF('S.D. Paste sheet'!W430="","",'S.D. Paste sheet'!W430)</f>
        <v/>
      </c>
      <c r="X430" s="20" t="str">
        <f>IF('S.D. Paste sheet'!X430="","",'S.D. Paste sheet'!X430)</f>
        <v/>
      </c>
      <c r="Y430" s="20" t="str">
        <f>IF('S.D. Paste sheet'!Y430="","",'S.D. Paste sheet'!Y430)</f>
        <v/>
      </c>
      <c r="Z430" s="20" t="str">
        <f>IF('S.D. Paste sheet'!Z430="","",'S.D. Paste sheet'!Z430)</f>
        <v/>
      </c>
      <c r="AA430" s="20" t="str">
        <f>IF('S.D. Paste sheet'!AA430="","",'S.D. Paste sheet'!AA430)</f>
        <v/>
      </c>
      <c r="AB430" s="20" t="str">
        <f>IF('S.D. Paste sheet'!AB430="","",'S.D. Paste sheet'!AB430)</f>
        <v/>
      </c>
      <c r="AC430" s="20" t="str">
        <f>IF('S.D. Paste sheet'!AC430="","",'S.D. Paste sheet'!AC430)</f>
        <v/>
      </c>
      <c r="AD430" s="20" t="str">
        <f>IF('S.D. Paste sheet'!AD430="","",'S.D. Paste sheet'!AD430)</f>
        <v/>
      </c>
      <c r="AE430" s="28"/>
      <c r="AF430" t="str">
        <f>IF(AK430="","",IF(AK430&gt;0,COUNT($AG$2:AG430),""))</f>
        <v/>
      </c>
      <c r="AG430" s="25" t="str">
        <f t="shared" si="195"/>
        <v/>
      </c>
      <c r="AH430" s="25" t="str">
        <f t="shared" si="196"/>
        <v/>
      </c>
      <c r="AI430" s="25" t="str">
        <f t="shared" si="197"/>
        <v/>
      </c>
      <c r="AJ430" s="25" t="str">
        <f t="shared" si="198"/>
        <v/>
      </c>
      <c r="AK430" s="25" t="str">
        <f t="shared" si="199"/>
        <v/>
      </c>
      <c r="AL430" s="25" t="str">
        <f t="shared" si="200"/>
        <v/>
      </c>
      <c r="AM430" s="25" t="str">
        <f t="shared" si="201"/>
        <v/>
      </c>
      <c r="AN430" s="25" t="str">
        <f t="shared" si="202"/>
        <v/>
      </c>
      <c r="AO430" s="25" t="str">
        <f t="shared" si="203"/>
        <v/>
      </c>
      <c r="AP430" s="25" t="str">
        <f t="shared" si="204"/>
        <v/>
      </c>
      <c r="AQ430" s="25" t="str">
        <f t="shared" si="205"/>
        <v/>
      </c>
      <c r="AR430" s="25" t="str">
        <f t="shared" si="206"/>
        <v/>
      </c>
      <c r="AS430" s="25" t="str">
        <f t="shared" si="207"/>
        <v/>
      </c>
      <c r="AT430" s="25" t="str">
        <f t="shared" si="208"/>
        <v/>
      </c>
      <c r="AU430" s="25" t="str">
        <f t="shared" si="209"/>
        <v/>
      </c>
      <c r="AV430" s="25" t="str">
        <f t="shared" si="210"/>
        <v/>
      </c>
      <c r="AX430" t="str">
        <f>IF(BC430="","",IF(BC430&gt;0,COUNT($AY$2:AY430),""))</f>
        <v/>
      </c>
      <c r="AY430" s="25" t="str">
        <f t="shared" si="211"/>
        <v/>
      </c>
      <c r="AZ430" s="25" t="str">
        <f t="shared" si="212"/>
        <v/>
      </c>
      <c r="BA430" s="25" t="str">
        <f t="shared" si="213"/>
        <v/>
      </c>
      <c r="BB430" s="25" t="str">
        <f t="shared" si="214"/>
        <v/>
      </c>
      <c r="BC430" s="25" t="str">
        <f t="shared" si="215"/>
        <v/>
      </c>
      <c r="BD430" s="25" t="str">
        <f t="shared" si="216"/>
        <v/>
      </c>
      <c r="BE430" s="25" t="str">
        <f t="shared" si="217"/>
        <v/>
      </c>
      <c r="BF430" s="25" t="str">
        <f t="shared" si="218"/>
        <v/>
      </c>
      <c r="BG430" s="25" t="str">
        <f t="shared" si="219"/>
        <v/>
      </c>
      <c r="BH430" s="25" t="str">
        <f t="shared" si="220"/>
        <v/>
      </c>
      <c r="BI430" s="25" t="str">
        <f t="shared" si="221"/>
        <v/>
      </c>
      <c r="BJ430" s="25" t="str">
        <f t="shared" si="222"/>
        <v/>
      </c>
      <c r="BK430" s="25" t="str">
        <f t="shared" si="223"/>
        <v/>
      </c>
      <c r="BL430" s="25" t="str">
        <f t="shared" si="224"/>
        <v/>
      </c>
      <c r="BM430" s="25" t="str">
        <f t="shared" si="225"/>
        <v/>
      </c>
      <c r="BN430" s="25" t="str">
        <f t="shared" si="226"/>
        <v/>
      </c>
    </row>
    <row r="431" spans="1:66" x14ac:dyDescent="0.25">
      <c r="A431" s="20" t="str">
        <f>IF('S.D. Paste sheet'!A431="","",'S.D. Paste sheet'!A431)</f>
        <v/>
      </c>
      <c r="B431" s="20" t="str">
        <f>IF('S.D. Paste sheet'!B431="","",'S.D. Paste sheet'!B431)</f>
        <v/>
      </c>
      <c r="C431" s="20" t="str">
        <f>IF('S.D. Paste sheet'!C431="","",'S.D. Paste sheet'!C431)</f>
        <v/>
      </c>
      <c r="D431" s="20" t="str">
        <f>IF('S.D. Paste sheet'!D431="","",'S.D. Paste sheet'!D431)</f>
        <v/>
      </c>
      <c r="E431" s="20" t="str">
        <f>IF('S.D. Paste sheet'!E431="","",UPPER('S.D. Paste sheet'!E431))</f>
        <v/>
      </c>
      <c r="F431" s="20" t="str">
        <f>IF('S.D. Paste sheet'!F431="","",'S.D. Paste sheet'!F431)</f>
        <v/>
      </c>
      <c r="G431" s="20" t="str">
        <f>IF('S.D. Paste sheet'!G431="","",UPPER('S.D. Paste sheet'!G431))</f>
        <v/>
      </c>
      <c r="H431" s="20" t="str">
        <f>IF('S.D. Paste sheet'!H431="","",UPPER('S.D. Paste sheet'!H431))</f>
        <v/>
      </c>
      <c r="I431" s="20" t="str">
        <f>IF('S.D. Paste sheet'!I431="","",'S.D. Paste sheet'!I431)</f>
        <v/>
      </c>
      <c r="J431" s="20" t="str">
        <f>IF('S.D. Paste sheet'!J431="","",'S.D. Paste sheet'!J431)</f>
        <v/>
      </c>
      <c r="K431" s="20" t="str">
        <f>IF('S.D. Paste sheet'!K431="","",'S.D. Paste sheet'!K431)</f>
        <v/>
      </c>
      <c r="L431" s="20" t="str">
        <f>IF('S.D. Paste sheet'!L431="","",'S.D. Paste sheet'!L431)</f>
        <v/>
      </c>
      <c r="M431" s="20" t="str">
        <f>IF('S.D. Paste sheet'!M431="","",'S.D. Paste sheet'!M431)</f>
        <v/>
      </c>
      <c r="N431" s="20" t="str">
        <f>IF('S.D. Paste sheet'!N431="","",'S.D. Paste sheet'!N431)</f>
        <v/>
      </c>
      <c r="O431" s="20" t="str">
        <f>IF('S.D. Paste sheet'!O431="","",'S.D. Paste sheet'!O431)</f>
        <v/>
      </c>
      <c r="P431" s="20" t="str">
        <f>IF('S.D. Paste sheet'!P431="","",'S.D. Paste sheet'!P431)</f>
        <v/>
      </c>
      <c r="Q431" s="20" t="str">
        <f>IF('S.D. Paste sheet'!Q431="","",'S.D. Paste sheet'!Q431)</f>
        <v/>
      </c>
      <c r="R431" s="20" t="str">
        <f>IF('S.D. Paste sheet'!R431="","",'S.D. Paste sheet'!R431)</f>
        <v/>
      </c>
      <c r="S431" s="20" t="str">
        <f>IF('S.D. Paste sheet'!S431="","",'S.D. Paste sheet'!S431)</f>
        <v/>
      </c>
      <c r="T431" s="20" t="str">
        <f>IF('S.D. Paste sheet'!T431="","",'S.D. Paste sheet'!T431)</f>
        <v/>
      </c>
      <c r="U431" s="20" t="str">
        <f>IF('S.D. Paste sheet'!U431="","",'S.D. Paste sheet'!U431)</f>
        <v/>
      </c>
      <c r="V431" s="20" t="str">
        <f>IF('S.D. Paste sheet'!V431="","",'S.D. Paste sheet'!V431)</f>
        <v/>
      </c>
      <c r="W431" s="20" t="str">
        <f>IF('S.D. Paste sheet'!W431="","",'S.D. Paste sheet'!W431)</f>
        <v/>
      </c>
      <c r="X431" s="20" t="str">
        <f>IF('S.D. Paste sheet'!X431="","",'S.D. Paste sheet'!X431)</f>
        <v/>
      </c>
      <c r="Y431" s="20" t="str">
        <f>IF('S.D. Paste sheet'!Y431="","",'S.D. Paste sheet'!Y431)</f>
        <v/>
      </c>
      <c r="Z431" s="20" t="str">
        <f>IF('S.D. Paste sheet'!Z431="","",'S.D. Paste sheet'!Z431)</f>
        <v/>
      </c>
      <c r="AA431" s="20" t="str">
        <f>IF('S.D. Paste sheet'!AA431="","",'S.D. Paste sheet'!AA431)</f>
        <v/>
      </c>
      <c r="AB431" s="20" t="str">
        <f>IF('S.D. Paste sheet'!AB431="","",'S.D. Paste sheet'!AB431)</f>
        <v/>
      </c>
      <c r="AC431" s="20" t="str">
        <f>IF('S.D. Paste sheet'!AC431="","",'S.D. Paste sheet'!AC431)</f>
        <v/>
      </c>
      <c r="AD431" s="20" t="str">
        <f>IF('S.D. Paste sheet'!AD431="","",'S.D. Paste sheet'!AD431)</f>
        <v/>
      </c>
      <c r="AE431" s="28"/>
      <c r="AF431" t="str">
        <f>IF(AK431="","",IF(AK431&gt;0,COUNT($AG$2:AG431),""))</f>
        <v/>
      </c>
      <c r="AG431" s="25" t="str">
        <f t="shared" si="195"/>
        <v/>
      </c>
      <c r="AH431" s="25" t="str">
        <f t="shared" si="196"/>
        <v/>
      </c>
      <c r="AI431" s="25" t="str">
        <f t="shared" si="197"/>
        <v/>
      </c>
      <c r="AJ431" s="25" t="str">
        <f t="shared" si="198"/>
        <v/>
      </c>
      <c r="AK431" s="25" t="str">
        <f t="shared" si="199"/>
        <v/>
      </c>
      <c r="AL431" s="25" t="str">
        <f t="shared" si="200"/>
        <v/>
      </c>
      <c r="AM431" s="25" t="str">
        <f t="shared" si="201"/>
        <v/>
      </c>
      <c r="AN431" s="25" t="str">
        <f t="shared" si="202"/>
        <v/>
      </c>
      <c r="AO431" s="25" t="str">
        <f t="shared" si="203"/>
        <v/>
      </c>
      <c r="AP431" s="25" t="str">
        <f t="shared" si="204"/>
        <v/>
      </c>
      <c r="AQ431" s="25" t="str">
        <f t="shared" si="205"/>
        <v/>
      </c>
      <c r="AR431" s="25" t="str">
        <f t="shared" si="206"/>
        <v/>
      </c>
      <c r="AS431" s="25" t="str">
        <f t="shared" si="207"/>
        <v/>
      </c>
      <c r="AT431" s="25" t="str">
        <f t="shared" si="208"/>
        <v/>
      </c>
      <c r="AU431" s="25" t="str">
        <f t="shared" si="209"/>
        <v/>
      </c>
      <c r="AV431" s="25" t="str">
        <f t="shared" si="210"/>
        <v/>
      </c>
      <c r="AX431" t="str">
        <f>IF(BC431="","",IF(BC431&gt;0,COUNT($AY$2:AY431),""))</f>
        <v/>
      </c>
      <c r="AY431" s="25" t="str">
        <f t="shared" si="211"/>
        <v/>
      </c>
      <c r="AZ431" s="25" t="str">
        <f t="shared" si="212"/>
        <v/>
      </c>
      <c r="BA431" s="25" t="str">
        <f t="shared" si="213"/>
        <v/>
      </c>
      <c r="BB431" s="25" t="str">
        <f t="shared" si="214"/>
        <v/>
      </c>
      <c r="BC431" s="25" t="str">
        <f t="shared" si="215"/>
        <v/>
      </c>
      <c r="BD431" s="25" t="str">
        <f t="shared" si="216"/>
        <v/>
      </c>
      <c r="BE431" s="25" t="str">
        <f t="shared" si="217"/>
        <v/>
      </c>
      <c r="BF431" s="25" t="str">
        <f t="shared" si="218"/>
        <v/>
      </c>
      <c r="BG431" s="25" t="str">
        <f t="shared" si="219"/>
        <v/>
      </c>
      <c r="BH431" s="25" t="str">
        <f t="shared" si="220"/>
        <v/>
      </c>
      <c r="BI431" s="25" t="str">
        <f t="shared" si="221"/>
        <v/>
      </c>
      <c r="BJ431" s="25" t="str">
        <f t="shared" si="222"/>
        <v/>
      </c>
      <c r="BK431" s="25" t="str">
        <f t="shared" si="223"/>
        <v/>
      </c>
      <c r="BL431" s="25" t="str">
        <f t="shared" si="224"/>
        <v/>
      </c>
      <c r="BM431" s="25" t="str">
        <f t="shared" si="225"/>
        <v/>
      </c>
      <c r="BN431" s="25" t="str">
        <f t="shared" si="226"/>
        <v/>
      </c>
    </row>
    <row r="432" spans="1:66" x14ac:dyDescent="0.25">
      <c r="A432" s="20" t="str">
        <f>IF('S.D. Paste sheet'!A432="","",'S.D. Paste sheet'!A432)</f>
        <v/>
      </c>
      <c r="B432" s="20" t="str">
        <f>IF('S.D. Paste sheet'!B432="","",'S.D. Paste sheet'!B432)</f>
        <v/>
      </c>
      <c r="C432" s="20" t="str">
        <f>IF('S.D. Paste sheet'!C432="","",'S.D. Paste sheet'!C432)</f>
        <v/>
      </c>
      <c r="D432" s="20" t="str">
        <f>IF('S.D. Paste sheet'!D432="","",'S.D. Paste sheet'!D432)</f>
        <v/>
      </c>
      <c r="E432" s="20" t="str">
        <f>IF('S.D. Paste sheet'!E432="","",UPPER('S.D. Paste sheet'!E432))</f>
        <v/>
      </c>
      <c r="F432" s="20" t="str">
        <f>IF('S.D. Paste sheet'!F432="","",'S.D. Paste sheet'!F432)</f>
        <v/>
      </c>
      <c r="G432" s="20" t="str">
        <f>IF('S.D. Paste sheet'!G432="","",UPPER('S.D. Paste sheet'!G432))</f>
        <v/>
      </c>
      <c r="H432" s="20" t="str">
        <f>IF('S.D. Paste sheet'!H432="","",UPPER('S.D. Paste sheet'!H432))</f>
        <v/>
      </c>
      <c r="I432" s="20" t="str">
        <f>IF('S.D. Paste sheet'!I432="","",'S.D. Paste sheet'!I432)</f>
        <v/>
      </c>
      <c r="J432" s="20" t="str">
        <f>IF('S.D. Paste sheet'!J432="","",'S.D. Paste sheet'!J432)</f>
        <v/>
      </c>
      <c r="K432" s="20" t="str">
        <f>IF('S.D. Paste sheet'!K432="","",'S.D. Paste sheet'!K432)</f>
        <v/>
      </c>
      <c r="L432" s="20" t="str">
        <f>IF('S.D. Paste sheet'!L432="","",'S.D. Paste sheet'!L432)</f>
        <v/>
      </c>
      <c r="M432" s="20" t="str">
        <f>IF('S.D. Paste sheet'!M432="","",'S.D. Paste sheet'!M432)</f>
        <v/>
      </c>
      <c r="N432" s="20" t="str">
        <f>IF('S.D. Paste sheet'!N432="","",'S.D. Paste sheet'!N432)</f>
        <v/>
      </c>
      <c r="O432" s="20" t="str">
        <f>IF('S.D. Paste sheet'!O432="","",'S.D. Paste sheet'!O432)</f>
        <v/>
      </c>
      <c r="P432" s="20" t="str">
        <f>IF('S.D. Paste sheet'!P432="","",'S.D. Paste sheet'!P432)</f>
        <v/>
      </c>
      <c r="Q432" s="20" t="str">
        <f>IF('S.D. Paste sheet'!Q432="","",'S.D. Paste sheet'!Q432)</f>
        <v/>
      </c>
      <c r="R432" s="20" t="str">
        <f>IF('S.D. Paste sheet'!R432="","",'S.D. Paste sheet'!R432)</f>
        <v/>
      </c>
      <c r="S432" s="20" t="str">
        <f>IF('S.D. Paste sheet'!S432="","",'S.D. Paste sheet'!S432)</f>
        <v/>
      </c>
      <c r="T432" s="20" t="str">
        <f>IF('S.D. Paste sheet'!T432="","",'S.D. Paste sheet'!T432)</f>
        <v/>
      </c>
      <c r="U432" s="20" t="str">
        <f>IF('S.D. Paste sheet'!U432="","",'S.D. Paste sheet'!U432)</f>
        <v/>
      </c>
      <c r="V432" s="20" t="str">
        <f>IF('S.D. Paste sheet'!V432="","",'S.D. Paste sheet'!V432)</f>
        <v/>
      </c>
      <c r="W432" s="20" t="str">
        <f>IF('S.D. Paste sheet'!W432="","",'S.D. Paste sheet'!W432)</f>
        <v/>
      </c>
      <c r="X432" s="20" t="str">
        <f>IF('S.D. Paste sheet'!X432="","",'S.D. Paste sheet'!X432)</f>
        <v/>
      </c>
      <c r="Y432" s="20" t="str">
        <f>IF('S.D. Paste sheet'!Y432="","",'S.D. Paste sheet'!Y432)</f>
        <v/>
      </c>
      <c r="Z432" s="20" t="str">
        <f>IF('S.D. Paste sheet'!Z432="","",'S.D. Paste sheet'!Z432)</f>
        <v/>
      </c>
      <c r="AA432" s="20" t="str">
        <f>IF('S.D. Paste sheet'!AA432="","",'S.D. Paste sheet'!AA432)</f>
        <v/>
      </c>
      <c r="AB432" s="20" t="str">
        <f>IF('S.D. Paste sheet'!AB432="","",'S.D. Paste sheet'!AB432)</f>
        <v/>
      </c>
      <c r="AC432" s="20" t="str">
        <f>IF('S.D. Paste sheet'!AC432="","",'S.D. Paste sheet'!AC432)</f>
        <v/>
      </c>
      <c r="AD432" s="20" t="str">
        <f>IF('S.D. Paste sheet'!AD432="","",'S.D. Paste sheet'!AD432)</f>
        <v/>
      </c>
      <c r="AE432" s="28"/>
      <c r="AF432" t="str">
        <f>IF(AK432="","",IF(AK432&gt;0,COUNT($AG$2:AG432),""))</f>
        <v/>
      </c>
      <c r="AG432" s="25" t="str">
        <f t="shared" si="195"/>
        <v/>
      </c>
      <c r="AH432" s="25" t="str">
        <f t="shared" si="196"/>
        <v/>
      </c>
      <c r="AI432" s="25" t="str">
        <f t="shared" si="197"/>
        <v/>
      </c>
      <c r="AJ432" s="25" t="str">
        <f t="shared" si="198"/>
        <v/>
      </c>
      <c r="AK432" s="25" t="str">
        <f t="shared" si="199"/>
        <v/>
      </c>
      <c r="AL432" s="25" t="str">
        <f t="shared" si="200"/>
        <v/>
      </c>
      <c r="AM432" s="25" t="str">
        <f t="shared" si="201"/>
        <v/>
      </c>
      <c r="AN432" s="25" t="str">
        <f t="shared" si="202"/>
        <v/>
      </c>
      <c r="AO432" s="25" t="str">
        <f t="shared" si="203"/>
        <v/>
      </c>
      <c r="AP432" s="25" t="str">
        <f t="shared" si="204"/>
        <v/>
      </c>
      <c r="AQ432" s="25" t="str">
        <f t="shared" si="205"/>
        <v/>
      </c>
      <c r="AR432" s="25" t="str">
        <f t="shared" si="206"/>
        <v/>
      </c>
      <c r="AS432" s="25" t="str">
        <f t="shared" si="207"/>
        <v/>
      </c>
      <c r="AT432" s="25" t="str">
        <f t="shared" si="208"/>
        <v/>
      </c>
      <c r="AU432" s="25" t="str">
        <f t="shared" si="209"/>
        <v/>
      </c>
      <c r="AV432" s="25" t="str">
        <f t="shared" si="210"/>
        <v/>
      </c>
      <c r="AX432" t="str">
        <f>IF(BC432="","",IF(BC432&gt;0,COUNT($AY$2:AY432),""))</f>
        <v/>
      </c>
      <c r="AY432" s="25" t="str">
        <f t="shared" si="211"/>
        <v/>
      </c>
      <c r="AZ432" s="25" t="str">
        <f t="shared" si="212"/>
        <v/>
      </c>
      <c r="BA432" s="25" t="str">
        <f t="shared" si="213"/>
        <v/>
      </c>
      <c r="BB432" s="25" t="str">
        <f t="shared" si="214"/>
        <v/>
      </c>
      <c r="BC432" s="25" t="str">
        <f t="shared" si="215"/>
        <v/>
      </c>
      <c r="BD432" s="25" t="str">
        <f t="shared" si="216"/>
        <v/>
      </c>
      <c r="BE432" s="25" t="str">
        <f t="shared" si="217"/>
        <v/>
      </c>
      <c r="BF432" s="25" t="str">
        <f t="shared" si="218"/>
        <v/>
      </c>
      <c r="BG432" s="25" t="str">
        <f t="shared" si="219"/>
        <v/>
      </c>
      <c r="BH432" s="25" t="str">
        <f t="shared" si="220"/>
        <v/>
      </c>
      <c r="BI432" s="25" t="str">
        <f t="shared" si="221"/>
        <v/>
      </c>
      <c r="BJ432" s="25" t="str">
        <f t="shared" si="222"/>
        <v/>
      </c>
      <c r="BK432" s="25" t="str">
        <f t="shared" si="223"/>
        <v/>
      </c>
      <c r="BL432" s="25" t="str">
        <f t="shared" si="224"/>
        <v/>
      </c>
      <c r="BM432" s="25" t="str">
        <f t="shared" si="225"/>
        <v/>
      </c>
      <c r="BN432" s="25" t="str">
        <f t="shared" si="226"/>
        <v/>
      </c>
    </row>
    <row r="433" spans="1:66" x14ac:dyDescent="0.25">
      <c r="A433" s="20" t="str">
        <f>IF('S.D. Paste sheet'!A433="","",'S.D. Paste sheet'!A433)</f>
        <v/>
      </c>
      <c r="B433" s="20" t="str">
        <f>IF('S.D. Paste sheet'!B433="","",'S.D. Paste sheet'!B433)</f>
        <v/>
      </c>
      <c r="C433" s="20" t="str">
        <f>IF('S.D. Paste sheet'!C433="","",'S.D. Paste sheet'!C433)</f>
        <v/>
      </c>
      <c r="D433" s="20" t="str">
        <f>IF('S.D. Paste sheet'!D433="","",'S.D. Paste sheet'!D433)</f>
        <v/>
      </c>
      <c r="E433" s="20" t="str">
        <f>IF('S.D. Paste sheet'!E433="","",UPPER('S.D. Paste sheet'!E433))</f>
        <v/>
      </c>
      <c r="F433" s="20" t="str">
        <f>IF('S.D. Paste sheet'!F433="","",'S.D. Paste sheet'!F433)</f>
        <v/>
      </c>
      <c r="G433" s="20" t="str">
        <f>IF('S.D. Paste sheet'!G433="","",UPPER('S.D. Paste sheet'!G433))</f>
        <v/>
      </c>
      <c r="H433" s="20" t="str">
        <f>IF('S.D. Paste sheet'!H433="","",UPPER('S.D. Paste sheet'!H433))</f>
        <v/>
      </c>
      <c r="I433" s="20" t="str">
        <f>IF('S.D. Paste sheet'!I433="","",'S.D. Paste sheet'!I433)</f>
        <v/>
      </c>
      <c r="J433" s="20" t="str">
        <f>IF('S.D. Paste sheet'!J433="","",'S.D. Paste sheet'!J433)</f>
        <v/>
      </c>
      <c r="K433" s="20" t="str">
        <f>IF('S.D. Paste sheet'!K433="","",'S.D. Paste sheet'!K433)</f>
        <v/>
      </c>
      <c r="L433" s="20" t="str">
        <f>IF('S.D. Paste sheet'!L433="","",'S.D. Paste sheet'!L433)</f>
        <v/>
      </c>
      <c r="M433" s="20" t="str">
        <f>IF('S.D. Paste sheet'!M433="","",'S.D. Paste sheet'!M433)</f>
        <v/>
      </c>
      <c r="N433" s="20" t="str">
        <f>IF('S.D. Paste sheet'!N433="","",'S.D. Paste sheet'!N433)</f>
        <v/>
      </c>
      <c r="O433" s="20" t="str">
        <f>IF('S.D. Paste sheet'!O433="","",'S.D. Paste sheet'!O433)</f>
        <v/>
      </c>
      <c r="P433" s="20" t="str">
        <f>IF('S.D. Paste sheet'!P433="","",'S.D. Paste sheet'!P433)</f>
        <v/>
      </c>
      <c r="Q433" s="20" t="str">
        <f>IF('S.D. Paste sheet'!Q433="","",'S.D. Paste sheet'!Q433)</f>
        <v/>
      </c>
      <c r="R433" s="20" t="str">
        <f>IF('S.D. Paste sheet'!R433="","",'S.D. Paste sheet'!R433)</f>
        <v/>
      </c>
      <c r="S433" s="20" t="str">
        <f>IF('S.D. Paste sheet'!S433="","",'S.D. Paste sheet'!S433)</f>
        <v/>
      </c>
      <c r="T433" s="20" t="str">
        <f>IF('S.D. Paste sheet'!T433="","",'S.D. Paste sheet'!T433)</f>
        <v/>
      </c>
      <c r="U433" s="20" t="str">
        <f>IF('S.D. Paste sheet'!U433="","",'S.D. Paste sheet'!U433)</f>
        <v/>
      </c>
      <c r="V433" s="20" t="str">
        <f>IF('S.D. Paste sheet'!V433="","",'S.D. Paste sheet'!V433)</f>
        <v/>
      </c>
      <c r="W433" s="20" t="str">
        <f>IF('S.D. Paste sheet'!W433="","",'S.D. Paste sheet'!W433)</f>
        <v/>
      </c>
      <c r="X433" s="20" t="str">
        <f>IF('S.D. Paste sheet'!X433="","",'S.D. Paste sheet'!X433)</f>
        <v/>
      </c>
      <c r="Y433" s="20" t="str">
        <f>IF('S.D. Paste sheet'!Y433="","",'S.D. Paste sheet'!Y433)</f>
        <v/>
      </c>
      <c r="Z433" s="20" t="str">
        <f>IF('S.D. Paste sheet'!Z433="","",'S.D. Paste sheet'!Z433)</f>
        <v/>
      </c>
      <c r="AA433" s="20" t="str">
        <f>IF('S.D. Paste sheet'!AA433="","",'S.D. Paste sheet'!AA433)</f>
        <v/>
      </c>
      <c r="AB433" s="20" t="str">
        <f>IF('S.D. Paste sheet'!AB433="","",'S.D. Paste sheet'!AB433)</f>
        <v/>
      </c>
      <c r="AC433" s="20" t="str">
        <f>IF('S.D. Paste sheet'!AC433="","",'S.D. Paste sheet'!AC433)</f>
        <v/>
      </c>
      <c r="AD433" s="20" t="str">
        <f>IF('S.D. Paste sheet'!AD433="","",'S.D. Paste sheet'!AD433)</f>
        <v/>
      </c>
      <c r="AE433" s="28"/>
      <c r="AF433" t="str">
        <f>IF(AK433="","",IF(AK433&gt;0,COUNT($AG$2:AG433),""))</f>
        <v/>
      </c>
      <c r="AG433" s="25" t="str">
        <f t="shared" si="195"/>
        <v/>
      </c>
      <c r="AH433" s="25" t="str">
        <f t="shared" si="196"/>
        <v/>
      </c>
      <c r="AI433" s="25" t="str">
        <f t="shared" si="197"/>
        <v/>
      </c>
      <c r="AJ433" s="25" t="str">
        <f t="shared" si="198"/>
        <v/>
      </c>
      <c r="AK433" s="25" t="str">
        <f t="shared" si="199"/>
        <v/>
      </c>
      <c r="AL433" s="25" t="str">
        <f t="shared" si="200"/>
        <v/>
      </c>
      <c r="AM433" s="25" t="str">
        <f t="shared" si="201"/>
        <v/>
      </c>
      <c r="AN433" s="25" t="str">
        <f t="shared" si="202"/>
        <v/>
      </c>
      <c r="AO433" s="25" t="str">
        <f t="shared" si="203"/>
        <v/>
      </c>
      <c r="AP433" s="25" t="str">
        <f t="shared" si="204"/>
        <v/>
      </c>
      <c r="AQ433" s="25" t="str">
        <f t="shared" si="205"/>
        <v/>
      </c>
      <c r="AR433" s="25" t="str">
        <f t="shared" si="206"/>
        <v/>
      </c>
      <c r="AS433" s="25" t="str">
        <f t="shared" si="207"/>
        <v/>
      </c>
      <c r="AT433" s="25" t="str">
        <f t="shared" si="208"/>
        <v/>
      </c>
      <c r="AU433" s="25" t="str">
        <f t="shared" si="209"/>
        <v/>
      </c>
      <c r="AV433" s="25" t="str">
        <f t="shared" si="210"/>
        <v/>
      </c>
      <c r="AX433" t="str">
        <f>IF(BC433="","",IF(BC433&gt;0,COUNT($AY$2:AY433),""))</f>
        <v/>
      </c>
      <c r="AY433" s="25" t="str">
        <f t="shared" si="211"/>
        <v/>
      </c>
      <c r="AZ433" s="25" t="str">
        <f t="shared" si="212"/>
        <v/>
      </c>
      <c r="BA433" s="25" t="str">
        <f t="shared" si="213"/>
        <v/>
      </c>
      <c r="BB433" s="25" t="str">
        <f t="shared" si="214"/>
        <v/>
      </c>
      <c r="BC433" s="25" t="str">
        <f t="shared" si="215"/>
        <v/>
      </c>
      <c r="BD433" s="25" t="str">
        <f t="shared" si="216"/>
        <v/>
      </c>
      <c r="BE433" s="25" t="str">
        <f t="shared" si="217"/>
        <v/>
      </c>
      <c r="BF433" s="25" t="str">
        <f t="shared" si="218"/>
        <v/>
      </c>
      <c r="BG433" s="25" t="str">
        <f t="shared" si="219"/>
        <v/>
      </c>
      <c r="BH433" s="25" t="str">
        <f t="shared" si="220"/>
        <v/>
      </c>
      <c r="BI433" s="25" t="str">
        <f t="shared" si="221"/>
        <v/>
      </c>
      <c r="BJ433" s="25" t="str">
        <f t="shared" si="222"/>
        <v/>
      </c>
      <c r="BK433" s="25" t="str">
        <f t="shared" si="223"/>
        <v/>
      </c>
      <c r="BL433" s="25" t="str">
        <f t="shared" si="224"/>
        <v/>
      </c>
      <c r="BM433" s="25" t="str">
        <f t="shared" si="225"/>
        <v/>
      </c>
      <c r="BN433" s="25" t="str">
        <f t="shared" si="226"/>
        <v/>
      </c>
    </row>
    <row r="434" spans="1:66" x14ac:dyDescent="0.25">
      <c r="A434" s="20" t="str">
        <f>IF('S.D. Paste sheet'!A434="","",'S.D. Paste sheet'!A434)</f>
        <v/>
      </c>
      <c r="B434" s="20" t="str">
        <f>IF('S.D. Paste sheet'!B434="","",'S.D. Paste sheet'!B434)</f>
        <v/>
      </c>
      <c r="C434" s="20" t="str">
        <f>IF('S.D. Paste sheet'!C434="","",'S.D. Paste sheet'!C434)</f>
        <v/>
      </c>
      <c r="D434" s="20" t="str">
        <f>IF('S.D. Paste sheet'!D434="","",'S.D. Paste sheet'!D434)</f>
        <v/>
      </c>
      <c r="E434" s="20" t="str">
        <f>IF('S.D. Paste sheet'!E434="","",UPPER('S.D. Paste sheet'!E434))</f>
        <v/>
      </c>
      <c r="F434" s="20" t="str">
        <f>IF('S.D. Paste sheet'!F434="","",'S.D. Paste sheet'!F434)</f>
        <v/>
      </c>
      <c r="G434" s="20" t="str">
        <f>IF('S.D. Paste sheet'!G434="","",UPPER('S.D. Paste sheet'!G434))</f>
        <v/>
      </c>
      <c r="H434" s="20" t="str">
        <f>IF('S.D. Paste sheet'!H434="","",UPPER('S.D. Paste sheet'!H434))</f>
        <v/>
      </c>
      <c r="I434" s="20" t="str">
        <f>IF('S.D. Paste sheet'!I434="","",'S.D. Paste sheet'!I434)</f>
        <v/>
      </c>
      <c r="J434" s="20" t="str">
        <f>IF('S.D. Paste sheet'!J434="","",'S.D. Paste sheet'!J434)</f>
        <v/>
      </c>
      <c r="K434" s="20" t="str">
        <f>IF('S.D. Paste sheet'!K434="","",'S.D. Paste sheet'!K434)</f>
        <v/>
      </c>
      <c r="L434" s="20" t="str">
        <f>IF('S.D. Paste sheet'!L434="","",'S.D. Paste sheet'!L434)</f>
        <v/>
      </c>
      <c r="M434" s="20" t="str">
        <f>IF('S.D. Paste sheet'!M434="","",'S.D. Paste sheet'!M434)</f>
        <v/>
      </c>
      <c r="N434" s="20" t="str">
        <f>IF('S.D. Paste sheet'!N434="","",'S.D. Paste sheet'!N434)</f>
        <v/>
      </c>
      <c r="O434" s="20" t="str">
        <f>IF('S.D. Paste sheet'!O434="","",'S.D. Paste sheet'!O434)</f>
        <v/>
      </c>
      <c r="P434" s="20" t="str">
        <f>IF('S.D. Paste sheet'!P434="","",'S.D. Paste sheet'!P434)</f>
        <v/>
      </c>
      <c r="Q434" s="20" t="str">
        <f>IF('S.D. Paste sheet'!Q434="","",'S.D. Paste sheet'!Q434)</f>
        <v/>
      </c>
      <c r="R434" s="20" t="str">
        <f>IF('S.D. Paste sheet'!R434="","",'S.D. Paste sheet'!R434)</f>
        <v/>
      </c>
      <c r="S434" s="20" t="str">
        <f>IF('S.D. Paste sheet'!S434="","",'S.D. Paste sheet'!S434)</f>
        <v/>
      </c>
      <c r="T434" s="20" t="str">
        <f>IF('S.D. Paste sheet'!T434="","",'S.D. Paste sheet'!T434)</f>
        <v/>
      </c>
      <c r="U434" s="20" t="str">
        <f>IF('S.D. Paste sheet'!U434="","",'S.D. Paste sheet'!U434)</f>
        <v/>
      </c>
      <c r="V434" s="20" t="str">
        <f>IF('S.D. Paste sheet'!V434="","",'S.D. Paste sheet'!V434)</f>
        <v/>
      </c>
      <c r="W434" s="20" t="str">
        <f>IF('S.D. Paste sheet'!W434="","",'S.D. Paste sheet'!W434)</f>
        <v/>
      </c>
      <c r="X434" s="20" t="str">
        <f>IF('S.D. Paste sheet'!X434="","",'S.D. Paste sheet'!X434)</f>
        <v/>
      </c>
      <c r="Y434" s="20" t="str">
        <f>IF('S.D. Paste sheet'!Y434="","",'S.D. Paste sheet'!Y434)</f>
        <v/>
      </c>
      <c r="Z434" s="20" t="str">
        <f>IF('S.D. Paste sheet'!Z434="","",'S.D. Paste sheet'!Z434)</f>
        <v/>
      </c>
      <c r="AA434" s="20" t="str">
        <f>IF('S.D. Paste sheet'!AA434="","",'S.D. Paste sheet'!AA434)</f>
        <v/>
      </c>
      <c r="AB434" s="20" t="str">
        <f>IF('S.D. Paste sheet'!AB434="","",'S.D. Paste sheet'!AB434)</f>
        <v/>
      </c>
      <c r="AC434" s="20" t="str">
        <f>IF('S.D. Paste sheet'!AC434="","",'S.D. Paste sheet'!AC434)</f>
        <v/>
      </c>
      <c r="AD434" s="20" t="str">
        <f>IF('S.D. Paste sheet'!AD434="","",'S.D. Paste sheet'!AD434)</f>
        <v/>
      </c>
      <c r="AE434" s="28"/>
      <c r="AF434" t="str">
        <f>IF(AK434="","",IF(AK434&gt;0,COUNT($AG$2:AG434),""))</f>
        <v/>
      </c>
      <c r="AG434" s="25" t="str">
        <f t="shared" si="195"/>
        <v/>
      </c>
      <c r="AH434" s="25" t="str">
        <f t="shared" si="196"/>
        <v/>
      </c>
      <c r="AI434" s="25" t="str">
        <f t="shared" si="197"/>
        <v/>
      </c>
      <c r="AJ434" s="25" t="str">
        <f t="shared" si="198"/>
        <v/>
      </c>
      <c r="AK434" s="25" t="str">
        <f t="shared" si="199"/>
        <v/>
      </c>
      <c r="AL434" s="25" t="str">
        <f t="shared" si="200"/>
        <v/>
      </c>
      <c r="AM434" s="25" t="str">
        <f t="shared" si="201"/>
        <v/>
      </c>
      <c r="AN434" s="25" t="str">
        <f t="shared" si="202"/>
        <v/>
      </c>
      <c r="AO434" s="25" t="str">
        <f t="shared" si="203"/>
        <v/>
      </c>
      <c r="AP434" s="25" t="str">
        <f t="shared" si="204"/>
        <v/>
      </c>
      <c r="AQ434" s="25" t="str">
        <f t="shared" si="205"/>
        <v/>
      </c>
      <c r="AR434" s="25" t="str">
        <f t="shared" si="206"/>
        <v/>
      </c>
      <c r="AS434" s="25" t="str">
        <f t="shared" si="207"/>
        <v/>
      </c>
      <c r="AT434" s="25" t="str">
        <f t="shared" si="208"/>
        <v/>
      </c>
      <c r="AU434" s="25" t="str">
        <f t="shared" si="209"/>
        <v/>
      </c>
      <c r="AV434" s="25" t="str">
        <f t="shared" si="210"/>
        <v/>
      </c>
      <c r="AX434" t="str">
        <f>IF(BC434="","",IF(BC434&gt;0,COUNT($AY$2:AY434),""))</f>
        <v/>
      </c>
      <c r="AY434" s="25" t="str">
        <f t="shared" si="211"/>
        <v/>
      </c>
      <c r="AZ434" s="25" t="str">
        <f t="shared" si="212"/>
        <v/>
      </c>
      <c r="BA434" s="25" t="str">
        <f t="shared" si="213"/>
        <v/>
      </c>
      <c r="BB434" s="25" t="str">
        <f t="shared" si="214"/>
        <v/>
      </c>
      <c r="BC434" s="25" t="str">
        <f t="shared" si="215"/>
        <v/>
      </c>
      <c r="BD434" s="25" t="str">
        <f t="shared" si="216"/>
        <v/>
      </c>
      <c r="BE434" s="25" t="str">
        <f t="shared" si="217"/>
        <v/>
      </c>
      <c r="BF434" s="25" t="str">
        <f t="shared" si="218"/>
        <v/>
      </c>
      <c r="BG434" s="25" t="str">
        <f t="shared" si="219"/>
        <v/>
      </c>
      <c r="BH434" s="25" t="str">
        <f t="shared" si="220"/>
        <v/>
      </c>
      <c r="BI434" s="25" t="str">
        <f t="shared" si="221"/>
        <v/>
      </c>
      <c r="BJ434" s="25" t="str">
        <f t="shared" si="222"/>
        <v/>
      </c>
      <c r="BK434" s="25" t="str">
        <f t="shared" si="223"/>
        <v/>
      </c>
      <c r="BL434" s="25" t="str">
        <f t="shared" si="224"/>
        <v/>
      </c>
      <c r="BM434" s="25" t="str">
        <f t="shared" si="225"/>
        <v/>
      </c>
      <c r="BN434" s="25" t="str">
        <f t="shared" si="226"/>
        <v/>
      </c>
    </row>
    <row r="435" spans="1:66" x14ac:dyDescent="0.25">
      <c r="A435" s="20" t="str">
        <f>IF('S.D. Paste sheet'!A435="","",'S.D. Paste sheet'!A435)</f>
        <v/>
      </c>
      <c r="B435" s="20" t="str">
        <f>IF('S.D. Paste sheet'!B435="","",'S.D. Paste sheet'!B435)</f>
        <v/>
      </c>
      <c r="C435" s="20" t="str">
        <f>IF('S.D. Paste sheet'!C435="","",'S.D. Paste sheet'!C435)</f>
        <v/>
      </c>
      <c r="D435" s="20" t="str">
        <f>IF('S.D. Paste sheet'!D435="","",'S.D. Paste sheet'!D435)</f>
        <v/>
      </c>
      <c r="E435" s="20" t="str">
        <f>IF('S.D. Paste sheet'!E435="","",UPPER('S.D. Paste sheet'!E435))</f>
        <v/>
      </c>
      <c r="F435" s="20" t="str">
        <f>IF('S.D. Paste sheet'!F435="","",'S.D. Paste sheet'!F435)</f>
        <v/>
      </c>
      <c r="G435" s="20" t="str">
        <f>IF('S.D. Paste sheet'!G435="","",UPPER('S.D. Paste sheet'!G435))</f>
        <v/>
      </c>
      <c r="H435" s="20" t="str">
        <f>IF('S.D. Paste sheet'!H435="","",UPPER('S.D. Paste sheet'!H435))</f>
        <v/>
      </c>
      <c r="I435" s="20" t="str">
        <f>IF('S.D. Paste sheet'!I435="","",'S.D. Paste sheet'!I435)</f>
        <v/>
      </c>
      <c r="J435" s="20" t="str">
        <f>IF('S.D. Paste sheet'!J435="","",'S.D. Paste sheet'!J435)</f>
        <v/>
      </c>
      <c r="K435" s="20" t="str">
        <f>IF('S.D. Paste sheet'!K435="","",'S.D. Paste sheet'!K435)</f>
        <v/>
      </c>
      <c r="L435" s="20" t="str">
        <f>IF('S.D. Paste sheet'!L435="","",'S.D. Paste sheet'!L435)</f>
        <v/>
      </c>
      <c r="M435" s="20" t="str">
        <f>IF('S.D. Paste sheet'!M435="","",'S.D. Paste sheet'!M435)</f>
        <v/>
      </c>
      <c r="N435" s="20" t="str">
        <f>IF('S.D. Paste sheet'!N435="","",'S.D. Paste sheet'!N435)</f>
        <v/>
      </c>
      <c r="O435" s="20" t="str">
        <f>IF('S.D. Paste sheet'!O435="","",'S.D. Paste sheet'!O435)</f>
        <v/>
      </c>
      <c r="P435" s="20" t="str">
        <f>IF('S.D. Paste sheet'!P435="","",'S.D. Paste sheet'!P435)</f>
        <v/>
      </c>
      <c r="Q435" s="20" t="str">
        <f>IF('S.D. Paste sheet'!Q435="","",'S.D. Paste sheet'!Q435)</f>
        <v/>
      </c>
      <c r="R435" s="20" t="str">
        <f>IF('S.D. Paste sheet'!R435="","",'S.D. Paste sheet'!R435)</f>
        <v/>
      </c>
      <c r="S435" s="20" t="str">
        <f>IF('S.D. Paste sheet'!S435="","",'S.D. Paste sheet'!S435)</f>
        <v/>
      </c>
      <c r="T435" s="20" t="str">
        <f>IF('S.D. Paste sheet'!T435="","",'S.D. Paste sheet'!T435)</f>
        <v/>
      </c>
      <c r="U435" s="20" t="str">
        <f>IF('S.D. Paste sheet'!U435="","",'S.D. Paste sheet'!U435)</f>
        <v/>
      </c>
      <c r="V435" s="20" t="str">
        <f>IF('S.D. Paste sheet'!V435="","",'S.D. Paste sheet'!V435)</f>
        <v/>
      </c>
      <c r="W435" s="20" t="str">
        <f>IF('S.D. Paste sheet'!W435="","",'S.D. Paste sheet'!W435)</f>
        <v/>
      </c>
      <c r="X435" s="20" t="str">
        <f>IF('S.D. Paste sheet'!X435="","",'S.D. Paste sheet'!X435)</f>
        <v/>
      </c>
      <c r="Y435" s="20" t="str">
        <f>IF('S.D. Paste sheet'!Y435="","",'S.D. Paste sheet'!Y435)</f>
        <v/>
      </c>
      <c r="Z435" s="20" t="str">
        <f>IF('S.D. Paste sheet'!Z435="","",'S.D. Paste sheet'!Z435)</f>
        <v/>
      </c>
      <c r="AA435" s="20" t="str">
        <f>IF('S.D. Paste sheet'!AA435="","",'S.D. Paste sheet'!AA435)</f>
        <v/>
      </c>
      <c r="AB435" s="20" t="str">
        <f>IF('S.D. Paste sheet'!AB435="","",'S.D. Paste sheet'!AB435)</f>
        <v/>
      </c>
      <c r="AC435" s="20" t="str">
        <f>IF('S.D. Paste sheet'!AC435="","",'S.D. Paste sheet'!AC435)</f>
        <v/>
      </c>
      <c r="AD435" s="20" t="str">
        <f>IF('S.D. Paste sheet'!AD435="","",'S.D. Paste sheet'!AD435)</f>
        <v/>
      </c>
      <c r="AE435" s="28"/>
      <c r="AF435" t="str">
        <f>IF(AK435="","",IF(AK435&gt;0,COUNT($AG$2:AG435),""))</f>
        <v/>
      </c>
      <c r="AG435" s="25" t="str">
        <f t="shared" si="195"/>
        <v/>
      </c>
      <c r="AH435" s="25" t="str">
        <f t="shared" si="196"/>
        <v/>
      </c>
      <c r="AI435" s="25" t="str">
        <f t="shared" si="197"/>
        <v/>
      </c>
      <c r="AJ435" s="25" t="str">
        <f t="shared" si="198"/>
        <v/>
      </c>
      <c r="AK435" s="25" t="str">
        <f t="shared" si="199"/>
        <v/>
      </c>
      <c r="AL435" s="25" t="str">
        <f t="shared" si="200"/>
        <v/>
      </c>
      <c r="AM435" s="25" t="str">
        <f t="shared" si="201"/>
        <v/>
      </c>
      <c r="AN435" s="25" t="str">
        <f t="shared" si="202"/>
        <v/>
      </c>
      <c r="AO435" s="25" t="str">
        <f t="shared" si="203"/>
        <v/>
      </c>
      <c r="AP435" s="25" t="str">
        <f t="shared" si="204"/>
        <v/>
      </c>
      <c r="AQ435" s="25" t="str">
        <f t="shared" si="205"/>
        <v/>
      </c>
      <c r="AR435" s="25" t="str">
        <f t="shared" si="206"/>
        <v/>
      </c>
      <c r="AS435" s="25" t="str">
        <f t="shared" si="207"/>
        <v/>
      </c>
      <c r="AT435" s="25" t="str">
        <f t="shared" si="208"/>
        <v/>
      </c>
      <c r="AU435" s="25" t="str">
        <f t="shared" si="209"/>
        <v/>
      </c>
      <c r="AV435" s="25" t="str">
        <f t="shared" si="210"/>
        <v/>
      </c>
      <c r="AX435" t="str">
        <f>IF(BC435="","",IF(BC435&gt;0,COUNT($AY$2:AY435),""))</f>
        <v/>
      </c>
      <c r="AY435" s="25" t="str">
        <f t="shared" si="211"/>
        <v/>
      </c>
      <c r="AZ435" s="25" t="str">
        <f t="shared" si="212"/>
        <v/>
      </c>
      <c r="BA435" s="25" t="str">
        <f t="shared" si="213"/>
        <v/>
      </c>
      <c r="BB435" s="25" t="str">
        <f t="shared" si="214"/>
        <v/>
      </c>
      <c r="BC435" s="25" t="str">
        <f t="shared" si="215"/>
        <v/>
      </c>
      <c r="BD435" s="25" t="str">
        <f t="shared" si="216"/>
        <v/>
      </c>
      <c r="BE435" s="25" t="str">
        <f t="shared" si="217"/>
        <v/>
      </c>
      <c r="BF435" s="25" t="str">
        <f t="shared" si="218"/>
        <v/>
      </c>
      <c r="BG435" s="25" t="str">
        <f t="shared" si="219"/>
        <v/>
      </c>
      <c r="BH435" s="25" t="str">
        <f t="shared" si="220"/>
        <v/>
      </c>
      <c r="BI435" s="25" t="str">
        <f t="shared" si="221"/>
        <v/>
      </c>
      <c r="BJ435" s="25" t="str">
        <f t="shared" si="222"/>
        <v/>
      </c>
      <c r="BK435" s="25" t="str">
        <f t="shared" si="223"/>
        <v/>
      </c>
      <c r="BL435" s="25" t="str">
        <f t="shared" si="224"/>
        <v/>
      </c>
      <c r="BM435" s="25" t="str">
        <f t="shared" si="225"/>
        <v/>
      </c>
      <c r="BN435" s="25" t="str">
        <f t="shared" si="226"/>
        <v/>
      </c>
    </row>
    <row r="436" spans="1:66" x14ac:dyDescent="0.25">
      <c r="A436" s="20" t="str">
        <f>IF('S.D. Paste sheet'!A436="","",'S.D. Paste sheet'!A436)</f>
        <v/>
      </c>
      <c r="B436" s="20" t="str">
        <f>IF('S.D. Paste sheet'!B436="","",'S.D. Paste sheet'!B436)</f>
        <v/>
      </c>
      <c r="C436" s="20" t="str">
        <f>IF('S.D. Paste sheet'!C436="","",'S.D. Paste sheet'!C436)</f>
        <v/>
      </c>
      <c r="D436" s="20" t="str">
        <f>IF('S.D. Paste sheet'!D436="","",'S.D. Paste sheet'!D436)</f>
        <v/>
      </c>
      <c r="E436" s="20" t="str">
        <f>IF('S.D. Paste sheet'!E436="","",UPPER('S.D. Paste sheet'!E436))</f>
        <v/>
      </c>
      <c r="F436" s="20" t="str">
        <f>IF('S.D. Paste sheet'!F436="","",'S.D. Paste sheet'!F436)</f>
        <v/>
      </c>
      <c r="G436" s="20" t="str">
        <f>IF('S.D. Paste sheet'!G436="","",UPPER('S.D. Paste sheet'!G436))</f>
        <v/>
      </c>
      <c r="H436" s="20" t="str">
        <f>IF('S.D. Paste sheet'!H436="","",UPPER('S.D. Paste sheet'!H436))</f>
        <v/>
      </c>
      <c r="I436" s="20" t="str">
        <f>IF('S.D. Paste sheet'!I436="","",'S.D. Paste sheet'!I436)</f>
        <v/>
      </c>
      <c r="J436" s="20" t="str">
        <f>IF('S.D. Paste sheet'!J436="","",'S.D. Paste sheet'!J436)</f>
        <v/>
      </c>
      <c r="K436" s="20" t="str">
        <f>IF('S.D. Paste sheet'!K436="","",'S.D. Paste sheet'!K436)</f>
        <v/>
      </c>
      <c r="L436" s="20" t="str">
        <f>IF('S.D. Paste sheet'!L436="","",'S.D. Paste sheet'!L436)</f>
        <v/>
      </c>
      <c r="M436" s="20" t="str">
        <f>IF('S.D. Paste sheet'!M436="","",'S.D. Paste sheet'!M436)</f>
        <v/>
      </c>
      <c r="N436" s="20" t="str">
        <f>IF('S.D. Paste sheet'!N436="","",'S.D. Paste sheet'!N436)</f>
        <v/>
      </c>
      <c r="O436" s="20" t="str">
        <f>IF('S.D. Paste sheet'!O436="","",'S.D. Paste sheet'!O436)</f>
        <v/>
      </c>
      <c r="P436" s="20" t="str">
        <f>IF('S.D. Paste sheet'!P436="","",'S.D. Paste sheet'!P436)</f>
        <v/>
      </c>
      <c r="Q436" s="20" t="str">
        <f>IF('S.D. Paste sheet'!Q436="","",'S.D. Paste sheet'!Q436)</f>
        <v/>
      </c>
      <c r="R436" s="20" t="str">
        <f>IF('S.D. Paste sheet'!R436="","",'S.D. Paste sheet'!R436)</f>
        <v/>
      </c>
      <c r="S436" s="20" t="str">
        <f>IF('S.D. Paste sheet'!S436="","",'S.D. Paste sheet'!S436)</f>
        <v/>
      </c>
      <c r="T436" s="20" t="str">
        <f>IF('S.D. Paste sheet'!T436="","",'S.D. Paste sheet'!T436)</f>
        <v/>
      </c>
      <c r="U436" s="20" t="str">
        <f>IF('S.D. Paste sheet'!U436="","",'S.D. Paste sheet'!U436)</f>
        <v/>
      </c>
      <c r="V436" s="20" t="str">
        <f>IF('S.D. Paste sheet'!V436="","",'S.D. Paste sheet'!V436)</f>
        <v/>
      </c>
      <c r="W436" s="20" t="str">
        <f>IF('S.D. Paste sheet'!W436="","",'S.D. Paste sheet'!W436)</f>
        <v/>
      </c>
      <c r="X436" s="20" t="str">
        <f>IF('S.D. Paste sheet'!X436="","",'S.D. Paste sheet'!X436)</f>
        <v/>
      </c>
      <c r="Y436" s="20" t="str">
        <f>IF('S.D. Paste sheet'!Y436="","",'S.D. Paste sheet'!Y436)</f>
        <v/>
      </c>
      <c r="Z436" s="20" t="str">
        <f>IF('S.D. Paste sheet'!Z436="","",'S.D. Paste sheet'!Z436)</f>
        <v/>
      </c>
      <c r="AA436" s="20" t="str">
        <f>IF('S.D. Paste sheet'!AA436="","",'S.D. Paste sheet'!AA436)</f>
        <v/>
      </c>
      <c r="AB436" s="20" t="str">
        <f>IF('S.D. Paste sheet'!AB436="","",'S.D. Paste sheet'!AB436)</f>
        <v/>
      </c>
      <c r="AC436" s="20" t="str">
        <f>IF('S.D. Paste sheet'!AC436="","",'S.D. Paste sheet'!AC436)</f>
        <v/>
      </c>
      <c r="AD436" s="20" t="str">
        <f>IF('S.D. Paste sheet'!AD436="","",'S.D. Paste sheet'!AD436)</f>
        <v/>
      </c>
      <c r="AE436" s="28"/>
      <c r="AF436" t="str">
        <f>IF(AK436="","",IF(AK436&gt;0,COUNT($AG$2:AG436),""))</f>
        <v/>
      </c>
      <c r="AG436" s="25" t="str">
        <f t="shared" si="195"/>
        <v/>
      </c>
      <c r="AH436" s="25" t="str">
        <f t="shared" si="196"/>
        <v/>
      </c>
      <c r="AI436" s="25" t="str">
        <f t="shared" si="197"/>
        <v/>
      </c>
      <c r="AJ436" s="25" t="str">
        <f t="shared" si="198"/>
        <v/>
      </c>
      <c r="AK436" s="25" t="str">
        <f t="shared" si="199"/>
        <v/>
      </c>
      <c r="AL436" s="25" t="str">
        <f t="shared" si="200"/>
        <v/>
      </c>
      <c r="AM436" s="25" t="str">
        <f t="shared" si="201"/>
        <v/>
      </c>
      <c r="AN436" s="25" t="str">
        <f t="shared" si="202"/>
        <v/>
      </c>
      <c r="AO436" s="25" t="str">
        <f t="shared" si="203"/>
        <v/>
      </c>
      <c r="AP436" s="25" t="str">
        <f t="shared" si="204"/>
        <v/>
      </c>
      <c r="AQ436" s="25" t="str">
        <f t="shared" si="205"/>
        <v/>
      </c>
      <c r="AR436" s="25" t="str">
        <f t="shared" si="206"/>
        <v/>
      </c>
      <c r="AS436" s="25" t="str">
        <f t="shared" si="207"/>
        <v/>
      </c>
      <c r="AT436" s="25" t="str">
        <f t="shared" si="208"/>
        <v/>
      </c>
      <c r="AU436" s="25" t="str">
        <f t="shared" si="209"/>
        <v/>
      </c>
      <c r="AV436" s="25" t="str">
        <f t="shared" si="210"/>
        <v/>
      </c>
      <c r="AX436" t="str">
        <f>IF(BC436="","",IF(BC436&gt;0,COUNT($AY$2:AY436),""))</f>
        <v/>
      </c>
      <c r="AY436" s="25" t="str">
        <f t="shared" si="211"/>
        <v/>
      </c>
      <c r="AZ436" s="25" t="str">
        <f t="shared" si="212"/>
        <v/>
      </c>
      <c r="BA436" s="25" t="str">
        <f t="shared" si="213"/>
        <v/>
      </c>
      <c r="BB436" s="25" t="str">
        <f t="shared" si="214"/>
        <v/>
      </c>
      <c r="BC436" s="25" t="str">
        <f t="shared" si="215"/>
        <v/>
      </c>
      <c r="BD436" s="25" t="str">
        <f t="shared" si="216"/>
        <v/>
      </c>
      <c r="BE436" s="25" t="str">
        <f t="shared" si="217"/>
        <v/>
      </c>
      <c r="BF436" s="25" t="str">
        <f t="shared" si="218"/>
        <v/>
      </c>
      <c r="BG436" s="25" t="str">
        <f t="shared" si="219"/>
        <v/>
      </c>
      <c r="BH436" s="25" t="str">
        <f t="shared" si="220"/>
        <v/>
      </c>
      <c r="BI436" s="25" t="str">
        <f t="shared" si="221"/>
        <v/>
      </c>
      <c r="BJ436" s="25" t="str">
        <f t="shared" si="222"/>
        <v/>
      </c>
      <c r="BK436" s="25" t="str">
        <f t="shared" si="223"/>
        <v/>
      </c>
      <c r="BL436" s="25" t="str">
        <f t="shared" si="224"/>
        <v/>
      </c>
      <c r="BM436" s="25" t="str">
        <f t="shared" si="225"/>
        <v/>
      </c>
      <c r="BN436" s="25" t="str">
        <f t="shared" si="226"/>
        <v/>
      </c>
    </row>
    <row r="437" spans="1:66" x14ac:dyDescent="0.25">
      <c r="A437" s="20" t="str">
        <f>IF('S.D. Paste sheet'!A437="","",'S.D. Paste sheet'!A437)</f>
        <v/>
      </c>
      <c r="B437" s="20" t="str">
        <f>IF('S.D. Paste sheet'!B437="","",'S.D. Paste sheet'!B437)</f>
        <v/>
      </c>
      <c r="C437" s="20" t="str">
        <f>IF('S.D. Paste sheet'!C437="","",'S.D. Paste sheet'!C437)</f>
        <v/>
      </c>
      <c r="D437" s="20" t="str">
        <f>IF('S.D. Paste sheet'!D437="","",'S.D. Paste sheet'!D437)</f>
        <v/>
      </c>
      <c r="E437" s="20" t="str">
        <f>IF('S.D. Paste sheet'!E437="","",UPPER('S.D. Paste sheet'!E437))</f>
        <v/>
      </c>
      <c r="F437" s="20" t="str">
        <f>IF('S.D. Paste sheet'!F437="","",'S.D. Paste sheet'!F437)</f>
        <v/>
      </c>
      <c r="G437" s="20" t="str">
        <f>IF('S.D. Paste sheet'!G437="","",UPPER('S.D. Paste sheet'!G437))</f>
        <v/>
      </c>
      <c r="H437" s="20" t="str">
        <f>IF('S.D. Paste sheet'!H437="","",UPPER('S.D. Paste sheet'!H437))</f>
        <v/>
      </c>
      <c r="I437" s="20" t="str">
        <f>IF('S.D. Paste sheet'!I437="","",'S.D. Paste sheet'!I437)</f>
        <v/>
      </c>
      <c r="J437" s="20" t="str">
        <f>IF('S.D. Paste sheet'!J437="","",'S.D. Paste sheet'!J437)</f>
        <v/>
      </c>
      <c r="K437" s="20" t="str">
        <f>IF('S.D. Paste sheet'!K437="","",'S.D. Paste sheet'!K437)</f>
        <v/>
      </c>
      <c r="L437" s="20" t="str">
        <f>IF('S.D. Paste sheet'!L437="","",'S.D. Paste sheet'!L437)</f>
        <v/>
      </c>
      <c r="M437" s="20" t="str">
        <f>IF('S.D. Paste sheet'!M437="","",'S.D. Paste sheet'!M437)</f>
        <v/>
      </c>
      <c r="N437" s="20" t="str">
        <f>IF('S.D. Paste sheet'!N437="","",'S.D. Paste sheet'!N437)</f>
        <v/>
      </c>
      <c r="O437" s="20" t="str">
        <f>IF('S.D. Paste sheet'!O437="","",'S.D. Paste sheet'!O437)</f>
        <v/>
      </c>
      <c r="P437" s="20" t="str">
        <f>IF('S.D. Paste sheet'!P437="","",'S.D. Paste sheet'!P437)</f>
        <v/>
      </c>
      <c r="Q437" s="20" t="str">
        <f>IF('S.D. Paste sheet'!Q437="","",'S.D. Paste sheet'!Q437)</f>
        <v/>
      </c>
      <c r="R437" s="20" t="str">
        <f>IF('S.D. Paste sheet'!R437="","",'S.D. Paste sheet'!R437)</f>
        <v/>
      </c>
      <c r="S437" s="20" t="str">
        <f>IF('S.D. Paste sheet'!S437="","",'S.D. Paste sheet'!S437)</f>
        <v/>
      </c>
      <c r="T437" s="20" t="str">
        <f>IF('S.D. Paste sheet'!T437="","",'S.D. Paste sheet'!T437)</f>
        <v/>
      </c>
      <c r="U437" s="20" t="str">
        <f>IF('S.D. Paste sheet'!U437="","",'S.D. Paste sheet'!U437)</f>
        <v/>
      </c>
      <c r="V437" s="20" t="str">
        <f>IF('S.D. Paste sheet'!V437="","",'S.D. Paste sheet'!V437)</f>
        <v/>
      </c>
      <c r="W437" s="20" t="str">
        <f>IF('S.D. Paste sheet'!W437="","",'S.D. Paste sheet'!W437)</f>
        <v/>
      </c>
      <c r="X437" s="20" t="str">
        <f>IF('S.D. Paste sheet'!X437="","",'S.D. Paste sheet'!X437)</f>
        <v/>
      </c>
      <c r="Y437" s="20" t="str">
        <f>IF('S.D. Paste sheet'!Y437="","",'S.D. Paste sheet'!Y437)</f>
        <v/>
      </c>
      <c r="Z437" s="20" t="str">
        <f>IF('S.D. Paste sheet'!Z437="","",'S.D. Paste sheet'!Z437)</f>
        <v/>
      </c>
      <c r="AA437" s="20" t="str">
        <f>IF('S.D. Paste sheet'!AA437="","",'S.D. Paste sheet'!AA437)</f>
        <v/>
      </c>
      <c r="AB437" s="20" t="str">
        <f>IF('S.D. Paste sheet'!AB437="","",'S.D. Paste sheet'!AB437)</f>
        <v/>
      </c>
      <c r="AC437" s="20" t="str">
        <f>IF('S.D. Paste sheet'!AC437="","",'S.D. Paste sheet'!AC437)</f>
        <v/>
      </c>
      <c r="AD437" s="20" t="str">
        <f>IF('S.D. Paste sheet'!AD437="","",'S.D. Paste sheet'!AD437)</f>
        <v/>
      </c>
      <c r="AE437" s="28"/>
      <c r="AF437" t="str">
        <f>IF(AK437="","",IF(AK437&gt;0,COUNT($AG$2:AG437),""))</f>
        <v/>
      </c>
      <c r="AG437" s="25" t="str">
        <f t="shared" si="195"/>
        <v/>
      </c>
      <c r="AH437" s="25" t="str">
        <f t="shared" si="196"/>
        <v/>
      </c>
      <c r="AI437" s="25" t="str">
        <f t="shared" si="197"/>
        <v/>
      </c>
      <c r="AJ437" s="25" t="str">
        <f t="shared" si="198"/>
        <v/>
      </c>
      <c r="AK437" s="25" t="str">
        <f t="shared" si="199"/>
        <v/>
      </c>
      <c r="AL437" s="25" t="str">
        <f t="shared" si="200"/>
        <v/>
      </c>
      <c r="AM437" s="25" t="str">
        <f t="shared" si="201"/>
        <v/>
      </c>
      <c r="AN437" s="25" t="str">
        <f t="shared" si="202"/>
        <v/>
      </c>
      <c r="AO437" s="25" t="str">
        <f t="shared" si="203"/>
        <v/>
      </c>
      <c r="AP437" s="25" t="str">
        <f t="shared" si="204"/>
        <v/>
      </c>
      <c r="AQ437" s="25" t="str">
        <f t="shared" si="205"/>
        <v/>
      </c>
      <c r="AR437" s="25" t="str">
        <f t="shared" si="206"/>
        <v/>
      </c>
      <c r="AS437" s="25" t="str">
        <f t="shared" si="207"/>
        <v/>
      </c>
      <c r="AT437" s="25" t="str">
        <f t="shared" si="208"/>
        <v/>
      </c>
      <c r="AU437" s="25" t="str">
        <f t="shared" si="209"/>
        <v/>
      </c>
      <c r="AV437" s="25" t="str">
        <f t="shared" si="210"/>
        <v/>
      </c>
      <c r="AX437" t="str">
        <f>IF(BC437="","",IF(BC437&gt;0,COUNT($AY$2:AY437),""))</f>
        <v/>
      </c>
      <c r="AY437" s="25" t="str">
        <f t="shared" si="211"/>
        <v/>
      </c>
      <c r="AZ437" s="25" t="str">
        <f t="shared" si="212"/>
        <v/>
      </c>
      <c r="BA437" s="25" t="str">
        <f t="shared" si="213"/>
        <v/>
      </c>
      <c r="BB437" s="25" t="str">
        <f t="shared" si="214"/>
        <v/>
      </c>
      <c r="BC437" s="25" t="str">
        <f t="shared" si="215"/>
        <v/>
      </c>
      <c r="BD437" s="25" t="str">
        <f t="shared" si="216"/>
        <v/>
      </c>
      <c r="BE437" s="25" t="str">
        <f t="shared" si="217"/>
        <v/>
      </c>
      <c r="BF437" s="25" t="str">
        <f t="shared" si="218"/>
        <v/>
      </c>
      <c r="BG437" s="25" t="str">
        <f t="shared" si="219"/>
        <v/>
      </c>
      <c r="BH437" s="25" t="str">
        <f t="shared" si="220"/>
        <v/>
      </c>
      <c r="BI437" s="25" t="str">
        <f t="shared" si="221"/>
        <v/>
      </c>
      <c r="BJ437" s="25" t="str">
        <f t="shared" si="222"/>
        <v/>
      </c>
      <c r="BK437" s="25" t="str">
        <f t="shared" si="223"/>
        <v/>
      </c>
      <c r="BL437" s="25" t="str">
        <f t="shared" si="224"/>
        <v/>
      </c>
      <c r="BM437" s="25" t="str">
        <f t="shared" si="225"/>
        <v/>
      </c>
      <c r="BN437" s="25" t="str">
        <f t="shared" si="226"/>
        <v/>
      </c>
    </row>
    <row r="438" spans="1:66" x14ac:dyDescent="0.25">
      <c r="A438" s="20" t="str">
        <f>IF('S.D. Paste sheet'!A438="","",'S.D. Paste sheet'!A438)</f>
        <v/>
      </c>
      <c r="B438" s="20" t="str">
        <f>IF('S.D. Paste sheet'!B438="","",'S.D. Paste sheet'!B438)</f>
        <v/>
      </c>
      <c r="C438" s="20" t="str">
        <f>IF('S.D. Paste sheet'!C438="","",'S.D. Paste sheet'!C438)</f>
        <v/>
      </c>
      <c r="D438" s="20" t="str">
        <f>IF('S.D. Paste sheet'!D438="","",'S.D. Paste sheet'!D438)</f>
        <v/>
      </c>
      <c r="E438" s="20" t="str">
        <f>IF('S.D. Paste sheet'!E438="","",UPPER('S.D. Paste sheet'!E438))</f>
        <v/>
      </c>
      <c r="F438" s="20" t="str">
        <f>IF('S.D. Paste sheet'!F438="","",'S.D. Paste sheet'!F438)</f>
        <v/>
      </c>
      <c r="G438" s="20" t="str">
        <f>IF('S.D. Paste sheet'!G438="","",UPPER('S.D. Paste sheet'!G438))</f>
        <v/>
      </c>
      <c r="H438" s="20" t="str">
        <f>IF('S.D. Paste sheet'!H438="","",UPPER('S.D. Paste sheet'!H438))</f>
        <v/>
      </c>
      <c r="I438" s="20" t="str">
        <f>IF('S.D. Paste sheet'!I438="","",'S.D. Paste sheet'!I438)</f>
        <v/>
      </c>
      <c r="J438" s="20" t="str">
        <f>IF('S.D. Paste sheet'!J438="","",'S.D. Paste sheet'!J438)</f>
        <v/>
      </c>
      <c r="K438" s="20" t="str">
        <f>IF('S.D. Paste sheet'!K438="","",'S.D. Paste sheet'!K438)</f>
        <v/>
      </c>
      <c r="L438" s="20" t="str">
        <f>IF('S.D. Paste sheet'!L438="","",'S.D. Paste sheet'!L438)</f>
        <v/>
      </c>
      <c r="M438" s="20" t="str">
        <f>IF('S.D. Paste sheet'!M438="","",'S.D. Paste sheet'!M438)</f>
        <v/>
      </c>
      <c r="N438" s="20" t="str">
        <f>IF('S.D. Paste sheet'!N438="","",'S.D. Paste sheet'!N438)</f>
        <v/>
      </c>
      <c r="O438" s="20" t="str">
        <f>IF('S.D. Paste sheet'!O438="","",'S.D. Paste sheet'!O438)</f>
        <v/>
      </c>
      <c r="P438" s="20" t="str">
        <f>IF('S.D. Paste sheet'!P438="","",'S.D. Paste sheet'!P438)</f>
        <v/>
      </c>
      <c r="Q438" s="20" t="str">
        <f>IF('S.D. Paste sheet'!Q438="","",'S.D. Paste sheet'!Q438)</f>
        <v/>
      </c>
      <c r="R438" s="20" t="str">
        <f>IF('S.D. Paste sheet'!R438="","",'S.D. Paste sheet'!R438)</f>
        <v/>
      </c>
      <c r="S438" s="20" t="str">
        <f>IF('S.D. Paste sheet'!S438="","",'S.D. Paste sheet'!S438)</f>
        <v/>
      </c>
      <c r="T438" s="20" t="str">
        <f>IF('S.D. Paste sheet'!T438="","",'S.D. Paste sheet'!T438)</f>
        <v/>
      </c>
      <c r="U438" s="20" t="str">
        <f>IF('S.D. Paste sheet'!U438="","",'S.D. Paste sheet'!U438)</f>
        <v/>
      </c>
      <c r="V438" s="20" t="str">
        <f>IF('S.D. Paste sheet'!V438="","",'S.D. Paste sheet'!V438)</f>
        <v/>
      </c>
      <c r="W438" s="20" t="str">
        <f>IF('S.D. Paste sheet'!W438="","",'S.D. Paste sheet'!W438)</f>
        <v/>
      </c>
      <c r="X438" s="20" t="str">
        <f>IF('S.D. Paste sheet'!X438="","",'S.D. Paste sheet'!X438)</f>
        <v/>
      </c>
      <c r="Y438" s="20" t="str">
        <f>IF('S.D. Paste sheet'!Y438="","",'S.D. Paste sheet'!Y438)</f>
        <v/>
      </c>
      <c r="Z438" s="20" t="str">
        <f>IF('S.D. Paste sheet'!Z438="","",'S.D. Paste sheet'!Z438)</f>
        <v/>
      </c>
      <c r="AA438" s="20" t="str">
        <f>IF('S.D. Paste sheet'!AA438="","",'S.D. Paste sheet'!AA438)</f>
        <v/>
      </c>
      <c r="AB438" s="20" t="str">
        <f>IF('S.D. Paste sheet'!AB438="","",'S.D. Paste sheet'!AB438)</f>
        <v/>
      </c>
      <c r="AC438" s="20" t="str">
        <f>IF('S.D. Paste sheet'!AC438="","",'S.D. Paste sheet'!AC438)</f>
        <v/>
      </c>
      <c r="AD438" s="20" t="str">
        <f>IF('S.D. Paste sheet'!AD438="","",'S.D. Paste sheet'!AD438)</f>
        <v/>
      </c>
      <c r="AE438" s="28"/>
      <c r="AF438" t="str">
        <f>IF(AK438="","",IF(AK438&gt;0,COUNT($AG$2:AG438),""))</f>
        <v/>
      </c>
      <c r="AG438" s="25" t="str">
        <f t="shared" si="195"/>
        <v/>
      </c>
      <c r="AH438" s="25" t="str">
        <f t="shared" si="196"/>
        <v/>
      </c>
      <c r="AI438" s="25" t="str">
        <f t="shared" si="197"/>
        <v/>
      </c>
      <c r="AJ438" s="25" t="str">
        <f t="shared" si="198"/>
        <v/>
      </c>
      <c r="AK438" s="25" t="str">
        <f t="shared" si="199"/>
        <v/>
      </c>
      <c r="AL438" s="25" t="str">
        <f t="shared" si="200"/>
        <v/>
      </c>
      <c r="AM438" s="25" t="str">
        <f t="shared" si="201"/>
        <v/>
      </c>
      <c r="AN438" s="25" t="str">
        <f t="shared" si="202"/>
        <v/>
      </c>
      <c r="AO438" s="25" t="str">
        <f t="shared" si="203"/>
        <v/>
      </c>
      <c r="AP438" s="25" t="str">
        <f t="shared" si="204"/>
        <v/>
      </c>
      <c r="AQ438" s="25" t="str">
        <f t="shared" si="205"/>
        <v/>
      </c>
      <c r="AR438" s="25" t="str">
        <f t="shared" si="206"/>
        <v/>
      </c>
      <c r="AS438" s="25" t="str">
        <f t="shared" si="207"/>
        <v/>
      </c>
      <c r="AT438" s="25" t="str">
        <f t="shared" si="208"/>
        <v/>
      </c>
      <c r="AU438" s="25" t="str">
        <f t="shared" si="209"/>
        <v/>
      </c>
      <c r="AV438" s="25" t="str">
        <f t="shared" si="210"/>
        <v/>
      </c>
      <c r="AX438" t="str">
        <f>IF(BC438="","",IF(BC438&gt;0,COUNT($AY$2:AY438),""))</f>
        <v/>
      </c>
      <c r="AY438" s="25" t="str">
        <f t="shared" si="211"/>
        <v/>
      </c>
      <c r="AZ438" s="25" t="str">
        <f t="shared" si="212"/>
        <v/>
      </c>
      <c r="BA438" s="25" t="str">
        <f t="shared" si="213"/>
        <v/>
      </c>
      <c r="BB438" s="25" t="str">
        <f t="shared" si="214"/>
        <v/>
      </c>
      <c r="BC438" s="25" t="str">
        <f t="shared" si="215"/>
        <v/>
      </c>
      <c r="BD438" s="25" t="str">
        <f t="shared" si="216"/>
        <v/>
      </c>
      <c r="BE438" s="25" t="str">
        <f t="shared" si="217"/>
        <v/>
      </c>
      <c r="BF438" s="25" t="str">
        <f t="shared" si="218"/>
        <v/>
      </c>
      <c r="BG438" s="25" t="str">
        <f t="shared" si="219"/>
        <v/>
      </c>
      <c r="BH438" s="25" t="str">
        <f t="shared" si="220"/>
        <v/>
      </c>
      <c r="BI438" s="25" t="str">
        <f t="shared" si="221"/>
        <v/>
      </c>
      <c r="BJ438" s="25" t="str">
        <f t="shared" si="222"/>
        <v/>
      </c>
      <c r="BK438" s="25" t="str">
        <f t="shared" si="223"/>
        <v/>
      </c>
      <c r="BL438" s="25" t="str">
        <f t="shared" si="224"/>
        <v/>
      </c>
      <c r="BM438" s="25" t="str">
        <f t="shared" si="225"/>
        <v/>
      </c>
      <c r="BN438" s="25" t="str">
        <f t="shared" si="226"/>
        <v/>
      </c>
    </row>
    <row r="439" spans="1:66" x14ac:dyDescent="0.25">
      <c r="A439" s="20" t="str">
        <f>IF('S.D. Paste sheet'!A439="","",'S.D. Paste sheet'!A439)</f>
        <v/>
      </c>
      <c r="B439" s="20" t="str">
        <f>IF('S.D. Paste sheet'!B439="","",'S.D. Paste sheet'!B439)</f>
        <v/>
      </c>
      <c r="C439" s="20" t="str">
        <f>IF('S.D. Paste sheet'!C439="","",'S.D. Paste sheet'!C439)</f>
        <v/>
      </c>
      <c r="D439" s="20" t="str">
        <f>IF('S.D. Paste sheet'!D439="","",'S.D. Paste sheet'!D439)</f>
        <v/>
      </c>
      <c r="E439" s="20" t="str">
        <f>IF('S.D. Paste sheet'!E439="","",UPPER('S.D. Paste sheet'!E439))</f>
        <v/>
      </c>
      <c r="F439" s="20" t="str">
        <f>IF('S.D. Paste sheet'!F439="","",'S.D. Paste sheet'!F439)</f>
        <v/>
      </c>
      <c r="G439" s="20" t="str">
        <f>IF('S.D. Paste sheet'!G439="","",UPPER('S.D. Paste sheet'!G439))</f>
        <v/>
      </c>
      <c r="H439" s="20" t="str">
        <f>IF('S.D. Paste sheet'!H439="","",UPPER('S.D. Paste sheet'!H439))</f>
        <v/>
      </c>
      <c r="I439" s="20" t="str">
        <f>IF('S.D. Paste sheet'!I439="","",'S.D. Paste sheet'!I439)</f>
        <v/>
      </c>
      <c r="J439" s="20" t="str">
        <f>IF('S.D. Paste sheet'!J439="","",'S.D. Paste sheet'!J439)</f>
        <v/>
      </c>
      <c r="K439" s="20" t="str">
        <f>IF('S.D. Paste sheet'!K439="","",'S.D. Paste sheet'!K439)</f>
        <v/>
      </c>
      <c r="L439" s="20" t="str">
        <f>IF('S.D. Paste sheet'!L439="","",'S.D. Paste sheet'!L439)</f>
        <v/>
      </c>
      <c r="M439" s="20" t="str">
        <f>IF('S.D. Paste sheet'!M439="","",'S.D. Paste sheet'!M439)</f>
        <v/>
      </c>
      <c r="N439" s="20" t="str">
        <f>IF('S.D. Paste sheet'!N439="","",'S.D. Paste sheet'!N439)</f>
        <v/>
      </c>
      <c r="O439" s="20" t="str">
        <f>IF('S.D. Paste sheet'!O439="","",'S.D. Paste sheet'!O439)</f>
        <v/>
      </c>
      <c r="P439" s="20" t="str">
        <f>IF('S.D. Paste sheet'!P439="","",'S.D. Paste sheet'!P439)</f>
        <v/>
      </c>
      <c r="Q439" s="20" t="str">
        <f>IF('S.D. Paste sheet'!Q439="","",'S.D. Paste sheet'!Q439)</f>
        <v/>
      </c>
      <c r="R439" s="20" t="str">
        <f>IF('S.D. Paste sheet'!R439="","",'S.D. Paste sheet'!R439)</f>
        <v/>
      </c>
      <c r="S439" s="20" t="str">
        <f>IF('S.D. Paste sheet'!S439="","",'S.D. Paste sheet'!S439)</f>
        <v/>
      </c>
      <c r="T439" s="20" t="str">
        <f>IF('S.D. Paste sheet'!T439="","",'S.D. Paste sheet'!T439)</f>
        <v/>
      </c>
      <c r="U439" s="20" t="str">
        <f>IF('S.D. Paste sheet'!U439="","",'S.D. Paste sheet'!U439)</f>
        <v/>
      </c>
      <c r="V439" s="20" t="str">
        <f>IF('S.D. Paste sheet'!V439="","",'S.D. Paste sheet'!V439)</f>
        <v/>
      </c>
      <c r="W439" s="20" t="str">
        <f>IF('S.D. Paste sheet'!W439="","",'S.D. Paste sheet'!W439)</f>
        <v/>
      </c>
      <c r="X439" s="20" t="str">
        <f>IF('S.D. Paste sheet'!X439="","",'S.D. Paste sheet'!X439)</f>
        <v/>
      </c>
      <c r="Y439" s="20" t="str">
        <f>IF('S.D. Paste sheet'!Y439="","",'S.D. Paste sheet'!Y439)</f>
        <v/>
      </c>
      <c r="Z439" s="20" t="str">
        <f>IF('S.D. Paste sheet'!Z439="","",'S.D. Paste sheet'!Z439)</f>
        <v/>
      </c>
      <c r="AA439" s="20" t="str">
        <f>IF('S.D. Paste sheet'!AA439="","",'S.D. Paste sheet'!AA439)</f>
        <v/>
      </c>
      <c r="AB439" s="20" t="str">
        <f>IF('S.D. Paste sheet'!AB439="","",'S.D. Paste sheet'!AB439)</f>
        <v/>
      </c>
      <c r="AC439" s="20" t="str">
        <f>IF('S.D. Paste sheet'!AC439="","",'S.D. Paste sheet'!AC439)</f>
        <v/>
      </c>
      <c r="AD439" s="20" t="str">
        <f>IF('S.D. Paste sheet'!AD439="","",'S.D. Paste sheet'!AD439)</f>
        <v/>
      </c>
      <c r="AE439" s="28"/>
      <c r="AF439" t="str">
        <f>IF(AK439="","",IF(AK439&gt;0,COUNT($AG$2:AG439),""))</f>
        <v/>
      </c>
      <c r="AG439" s="25" t="str">
        <f t="shared" si="195"/>
        <v/>
      </c>
      <c r="AH439" s="25" t="str">
        <f t="shared" si="196"/>
        <v/>
      </c>
      <c r="AI439" s="25" t="str">
        <f t="shared" si="197"/>
        <v/>
      </c>
      <c r="AJ439" s="25" t="str">
        <f t="shared" si="198"/>
        <v/>
      </c>
      <c r="AK439" s="25" t="str">
        <f t="shared" si="199"/>
        <v/>
      </c>
      <c r="AL439" s="25" t="str">
        <f t="shared" si="200"/>
        <v/>
      </c>
      <c r="AM439" s="25" t="str">
        <f t="shared" si="201"/>
        <v/>
      </c>
      <c r="AN439" s="25" t="str">
        <f t="shared" si="202"/>
        <v/>
      </c>
      <c r="AO439" s="25" t="str">
        <f t="shared" si="203"/>
        <v/>
      </c>
      <c r="AP439" s="25" t="str">
        <f t="shared" si="204"/>
        <v/>
      </c>
      <c r="AQ439" s="25" t="str">
        <f t="shared" si="205"/>
        <v/>
      </c>
      <c r="AR439" s="25" t="str">
        <f t="shared" si="206"/>
        <v/>
      </c>
      <c r="AS439" s="25" t="str">
        <f t="shared" si="207"/>
        <v/>
      </c>
      <c r="AT439" s="25" t="str">
        <f t="shared" si="208"/>
        <v/>
      </c>
      <c r="AU439" s="25" t="str">
        <f t="shared" si="209"/>
        <v/>
      </c>
      <c r="AV439" s="25" t="str">
        <f t="shared" si="210"/>
        <v/>
      </c>
      <c r="AX439" t="str">
        <f>IF(BC439="","",IF(BC439&gt;0,COUNT($AY$2:AY439),""))</f>
        <v/>
      </c>
      <c r="AY439" s="25" t="str">
        <f t="shared" si="211"/>
        <v/>
      </c>
      <c r="AZ439" s="25" t="str">
        <f t="shared" si="212"/>
        <v/>
      </c>
      <c r="BA439" s="25" t="str">
        <f t="shared" si="213"/>
        <v/>
      </c>
      <c r="BB439" s="25" t="str">
        <f t="shared" si="214"/>
        <v/>
      </c>
      <c r="BC439" s="25" t="str">
        <f t="shared" si="215"/>
        <v/>
      </c>
      <c r="BD439" s="25" t="str">
        <f t="shared" si="216"/>
        <v/>
      </c>
      <c r="BE439" s="25" t="str">
        <f t="shared" si="217"/>
        <v/>
      </c>
      <c r="BF439" s="25" t="str">
        <f t="shared" si="218"/>
        <v/>
      </c>
      <c r="BG439" s="25" t="str">
        <f t="shared" si="219"/>
        <v/>
      </c>
      <c r="BH439" s="25" t="str">
        <f t="shared" si="220"/>
        <v/>
      </c>
      <c r="BI439" s="25" t="str">
        <f t="shared" si="221"/>
        <v/>
      </c>
      <c r="BJ439" s="25" t="str">
        <f t="shared" si="222"/>
        <v/>
      </c>
      <c r="BK439" s="25" t="str">
        <f t="shared" si="223"/>
        <v/>
      </c>
      <c r="BL439" s="25" t="str">
        <f t="shared" si="224"/>
        <v/>
      </c>
      <c r="BM439" s="25" t="str">
        <f t="shared" si="225"/>
        <v/>
      </c>
      <c r="BN439" s="25" t="str">
        <f t="shared" si="226"/>
        <v/>
      </c>
    </row>
    <row r="440" spans="1:66" x14ac:dyDescent="0.25">
      <c r="A440" s="20" t="str">
        <f>IF('S.D. Paste sheet'!A440="","",'S.D. Paste sheet'!A440)</f>
        <v/>
      </c>
      <c r="B440" s="20" t="str">
        <f>IF('S.D. Paste sheet'!B440="","",'S.D. Paste sheet'!B440)</f>
        <v/>
      </c>
      <c r="C440" s="20" t="str">
        <f>IF('S.D. Paste sheet'!C440="","",'S.D. Paste sheet'!C440)</f>
        <v/>
      </c>
      <c r="D440" s="20" t="str">
        <f>IF('S.D. Paste sheet'!D440="","",'S.D. Paste sheet'!D440)</f>
        <v/>
      </c>
      <c r="E440" s="20" t="str">
        <f>IF('S.D. Paste sheet'!E440="","",UPPER('S.D. Paste sheet'!E440))</f>
        <v/>
      </c>
      <c r="F440" s="20" t="str">
        <f>IF('S.D. Paste sheet'!F440="","",'S.D. Paste sheet'!F440)</f>
        <v/>
      </c>
      <c r="G440" s="20" t="str">
        <f>IF('S.D. Paste sheet'!G440="","",UPPER('S.D. Paste sheet'!G440))</f>
        <v/>
      </c>
      <c r="H440" s="20" t="str">
        <f>IF('S.D. Paste sheet'!H440="","",UPPER('S.D. Paste sheet'!H440))</f>
        <v/>
      </c>
      <c r="I440" s="20" t="str">
        <f>IF('S.D. Paste sheet'!I440="","",'S.D. Paste sheet'!I440)</f>
        <v/>
      </c>
      <c r="J440" s="20" t="str">
        <f>IF('S.D. Paste sheet'!J440="","",'S.D. Paste sheet'!J440)</f>
        <v/>
      </c>
      <c r="K440" s="20" t="str">
        <f>IF('S.D. Paste sheet'!K440="","",'S.D. Paste sheet'!K440)</f>
        <v/>
      </c>
      <c r="L440" s="20" t="str">
        <f>IF('S.D. Paste sheet'!L440="","",'S.D. Paste sheet'!L440)</f>
        <v/>
      </c>
      <c r="M440" s="20" t="str">
        <f>IF('S.D. Paste sheet'!M440="","",'S.D. Paste sheet'!M440)</f>
        <v/>
      </c>
      <c r="N440" s="20" t="str">
        <f>IF('S.D. Paste sheet'!N440="","",'S.D. Paste sheet'!N440)</f>
        <v/>
      </c>
      <c r="O440" s="20" t="str">
        <f>IF('S.D. Paste sheet'!O440="","",'S.D. Paste sheet'!O440)</f>
        <v/>
      </c>
      <c r="P440" s="20" t="str">
        <f>IF('S.D. Paste sheet'!P440="","",'S.D. Paste sheet'!P440)</f>
        <v/>
      </c>
      <c r="Q440" s="20" t="str">
        <f>IF('S.D. Paste sheet'!Q440="","",'S.D. Paste sheet'!Q440)</f>
        <v/>
      </c>
      <c r="R440" s="20" t="str">
        <f>IF('S.D. Paste sheet'!R440="","",'S.D. Paste sheet'!R440)</f>
        <v/>
      </c>
      <c r="S440" s="20" t="str">
        <f>IF('S.D. Paste sheet'!S440="","",'S.D. Paste sheet'!S440)</f>
        <v/>
      </c>
      <c r="T440" s="20" t="str">
        <f>IF('S.D. Paste sheet'!T440="","",'S.D. Paste sheet'!T440)</f>
        <v/>
      </c>
      <c r="U440" s="20" t="str">
        <f>IF('S.D. Paste sheet'!U440="","",'S.D. Paste sheet'!U440)</f>
        <v/>
      </c>
      <c r="V440" s="20" t="str">
        <f>IF('S.D. Paste sheet'!V440="","",'S.D. Paste sheet'!V440)</f>
        <v/>
      </c>
      <c r="W440" s="20" t="str">
        <f>IF('S.D. Paste sheet'!W440="","",'S.D. Paste sheet'!W440)</f>
        <v/>
      </c>
      <c r="X440" s="20" t="str">
        <f>IF('S.D. Paste sheet'!X440="","",'S.D. Paste sheet'!X440)</f>
        <v/>
      </c>
      <c r="Y440" s="20" t="str">
        <f>IF('S.D. Paste sheet'!Y440="","",'S.D. Paste sheet'!Y440)</f>
        <v/>
      </c>
      <c r="Z440" s="20" t="str">
        <f>IF('S.D. Paste sheet'!Z440="","",'S.D. Paste sheet'!Z440)</f>
        <v/>
      </c>
      <c r="AA440" s="20" t="str">
        <f>IF('S.D. Paste sheet'!AA440="","",'S.D. Paste sheet'!AA440)</f>
        <v/>
      </c>
      <c r="AB440" s="20" t="str">
        <f>IF('S.D. Paste sheet'!AB440="","",'S.D. Paste sheet'!AB440)</f>
        <v/>
      </c>
      <c r="AC440" s="20" t="str">
        <f>IF('S.D. Paste sheet'!AC440="","",'S.D. Paste sheet'!AC440)</f>
        <v/>
      </c>
      <c r="AD440" s="20" t="str">
        <f>IF('S.D. Paste sheet'!AD440="","",'S.D. Paste sheet'!AD440)</f>
        <v/>
      </c>
      <c r="AE440" s="28"/>
      <c r="AF440" t="str">
        <f>IF(AK440="","",IF(AK440&gt;0,COUNT($AG$2:AG440),""))</f>
        <v/>
      </c>
      <c r="AG440" s="25" t="str">
        <f t="shared" si="195"/>
        <v/>
      </c>
      <c r="AH440" s="25" t="str">
        <f t="shared" si="196"/>
        <v/>
      </c>
      <c r="AI440" s="25" t="str">
        <f t="shared" si="197"/>
        <v/>
      </c>
      <c r="AJ440" s="25" t="str">
        <f t="shared" si="198"/>
        <v/>
      </c>
      <c r="AK440" s="25" t="str">
        <f t="shared" si="199"/>
        <v/>
      </c>
      <c r="AL440" s="25" t="str">
        <f t="shared" si="200"/>
        <v/>
      </c>
      <c r="AM440" s="25" t="str">
        <f t="shared" si="201"/>
        <v/>
      </c>
      <c r="AN440" s="25" t="str">
        <f t="shared" si="202"/>
        <v/>
      </c>
      <c r="AO440" s="25" t="str">
        <f t="shared" si="203"/>
        <v/>
      </c>
      <c r="AP440" s="25" t="str">
        <f t="shared" si="204"/>
        <v/>
      </c>
      <c r="AQ440" s="25" t="str">
        <f t="shared" si="205"/>
        <v/>
      </c>
      <c r="AR440" s="25" t="str">
        <f t="shared" si="206"/>
        <v/>
      </c>
      <c r="AS440" s="25" t="str">
        <f t="shared" si="207"/>
        <v/>
      </c>
      <c r="AT440" s="25" t="str">
        <f t="shared" si="208"/>
        <v/>
      </c>
      <c r="AU440" s="25" t="str">
        <f t="shared" si="209"/>
        <v/>
      </c>
      <c r="AV440" s="25" t="str">
        <f t="shared" si="210"/>
        <v/>
      </c>
      <c r="AX440" t="str">
        <f>IF(BC440="","",IF(BC440&gt;0,COUNT($AY$2:AY440),""))</f>
        <v/>
      </c>
      <c r="AY440" s="25" t="str">
        <f t="shared" si="211"/>
        <v/>
      </c>
      <c r="AZ440" s="25" t="str">
        <f t="shared" si="212"/>
        <v/>
      </c>
      <c r="BA440" s="25" t="str">
        <f t="shared" si="213"/>
        <v/>
      </c>
      <c r="BB440" s="25" t="str">
        <f t="shared" si="214"/>
        <v/>
      </c>
      <c r="BC440" s="25" t="str">
        <f t="shared" si="215"/>
        <v/>
      </c>
      <c r="BD440" s="25" t="str">
        <f t="shared" si="216"/>
        <v/>
      </c>
      <c r="BE440" s="25" t="str">
        <f t="shared" si="217"/>
        <v/>
      </c>
      <c r="BF440" s="25" t="str">
        <f t="shared" si="218"/>
        <v/>
      </c>
      <c r="BG440" s="25" t="str">
        <f t="shared" si="219"/>
        <v/>
      </c>
      <c r="BH440" s="25" t="str">
        <f t="shared" si="220"/>
        <v/>
      </c>
      <c r="BI440" s="25" t="str">
        <f t="shared" si="221"/>
        <v/>
      </c>
      <c r="BJ440" s="25" t="str">
        <f t="shared" si="222"/>
        <v/>
      </c>
      <c r="BK440" s="25" t="str">
        <f t="shared" si="223"/>
        <v/>
      </c>
      <c r="BL440" s="25" t="str">
        <f t="shared" si="224"/>
        <v/>
      </c>
      <c r="BM440" s="25" t="str">
        <f t="shared" si="225"/>
        <v/>
      </c>
      <c r="BN440" s="25" t="str">
        <f t="shared" si="226"/>
        <v/>
      </c>
    </row>
    <row r="441" spans="1:66" x14ac:dyDescent="0.25">
      <c r="A441" s="20" t="str">
        <f>IF('S.D. Paste sheet'!A441="","",'S.D. Paste sheet'!A441)</f>
        <v/>
      </c>
      <c r="B441" s="20" t="str">
        <f>IF('S.D. Paste sheet'!B441="","",'S.D. Paste sheet'!B441)</f>
        <v/>
      </c>
      <c r="C441" s="20" t="str">
        <f>IF('S.D. Paste sheet'!C441="","",'S.D. Paste sheet'!C441)</f>
        <v/>
      </c>
      <c r="D441" s="20" t="str">
        <f>IF('S.D. Paste sheet'!D441="","",'S.D. Paste sheet'!D441)</f>
        <v/>
      </c>
      <c r="E441" s="20" t="str">
        <f>IF('S.D. Paste sheet'!E441="","",UPPER('S.D. Paste sheet'!E441))</f>
        <v/>
      </c>
      <c r="F441" s="20" t="str">
        <f>IF('S.D. Paste sheet'!F441="","",'S.D. Paste sheet'!F441)</f>
        <v/>
      </c>
      <c r="G441" s="20" t="str">
        <f>IF('S.D. Paste sheet'!G441="","",UPPER('S.D. Paste sheet'!G441))</f>
        <v/>
      </c>
      <c r="H441" s="20" t="str">
        <f>IF('S.D. Paste sheet'!H441="","",UPPER('S.D. Paste sheet'!H441))</f>
        <v/>
      </c>
      <c r="I441" s="20" t="str">
        <f>IF('S.D. Paste sheet'!I441="","",'S.D. Paste sheet'!I441)</f>
        <v/>
      </c>
      <c r="J441" s="20" t="str">
        <f>IF('S.D. Paste sheet'!J441="","",'S.D. Paste sheet'!J441)</f>
        <v/>
      </c>
      <c r="K441" s="20" t="str">
        <f>IF('S.D. Paste sheet'!K441="","",'S.D. Paste sheet'!K441)</f>
        <v/>
      </c>
      <c r="L441" s="20" t="str">
        <f>IF('S.D. Paste sheet'!L441="","",'S.D. Paste sheet'!L441)</f>
        <v/>
      </c>
      <c r="M441" s="20" t="str">
        <f>IF('S.D. Paste sheet'!M441="","",'S.D. Paste sheet'!M441)</f>
        <v/>
      </c>
      <c r="N441" s="20" t="str">
        <f>IF('S.D. Paste sheet'!N441="","",'S.D. Paste sheet'!N441)</f>
        <v/>
      </c>
      <c r="O441" s="20" t="str">
        <f>IF('S.D. Paste sheet'!O441="","",'S.D. Paste sheet'!O441)</f>
        <v/>
      </c>
      <c r="P441" s="20" t="str">
        <f>IF('S.D. Paste sheet'!P441="","",'S.D. Paste sheet'!P441)</f>
        <v/>
      </c>
      <c r="Q441" s="20" t="str">
        <f>IF('S.D. Paste sheet'!Q441="","",'S.D. Paste sheet'!Q441)</f>
        <v/>
      </c>
      <c r="R441" s="20" t="str">
        <f>IF('S.D. Paste sheet'!R441="","",'S.D. Paste sheet'!R441)</f>
        <v/>
      </c>
      <c r="S441" s="20" t="str">
        <f>IF('S.D. Paste sheet'!S441="","",'S.D. Paste sheet'!S441)</f>
        <v/>
      </c>
      <c r="T441" s="20" t="str">
        <f>IF('S.D. Paste sheet'!T441="","",'S.D. Paste sheet'!T441)</f>
        <v/>
      </c>
      <c r="U441" s="20" t="str">
        <f>IF('S.D. Paste sheet'!U441="","",'S.D. Paste sheet'!U441)</f>
        <v/>
      </c>
      <c r="V441" s="20" t="str">
        <f>IF('S.D. Paste sheet'!V441="","",'S.D. Paste sheet'!V441)</f>
        <v/>
      </c>
      <c r="W441" s="20" t="str">
        <f>IF('S.D. Paste sheet'!W441="","",'S.D. Paste sheet'!W441)</f>
        <v/>
      </c>
      <c r="X441" s="20" t="str">
        <f>IF('S.D. Paste sheet'!X441="","",'S.D. Paste sheet'!X441)</f>
        <v/>
      </c>
      <c r="Y441" s="20" t="str">
        <f>IF('S.D. Paste sheet'!Y441="","",'S.D. Paste sheet'!Y441)</f>
        <v/>
      </c>
      <c r="Z441" s="20" t="str">
        <f>IF('S.D. Paste sheet'!Z441="","",'S.D. Paste sheet'!Z441)</f>
        <v/>
      </c>
      <c r="AA441" s="20" t="str">
        <f>IF('S.D. Paste sheet'!AA441="","",'S.D. Paste sheet'!AA441)</f>
        <v/>
      </c>
      <c r="AB441" s="20" t="str">
        <f>IF('S.D. Paste sheet'!AB441="","",'S.D. Paste sheet'!AB441)</f>
        <v/>
      </c>
      <c r="AC441" s="20" t="str">
        <f>IF('S.D. Paste sheet'!AC441="","",'S.D. Paste sheet'!AC441)</f>
        <v/>
      </c>
      <c r="AD441" s="20" t="str">
        <f>IF('S.D. Paste sheet'!AD441="","",'S.D. Paste sheet'!AD441)</f>
        <v/>
      </c>
      <c r="AE441" s="28"/>
      <c r="AF441" t="str">
        <f>IF(AK441="","",IF(AK441&gt;0,COUNT($AG$2:AG441),""))</f>
        <v/>
      </c>
      <c r="AG441" s="25" t="str">
        <f t="shared" si="195"/>
        <v/>
      </c>
      <c r="AH441" s="25" t="str">
        <f t="shared" si="196"/>
        <v/>
      </c>
      <c r="AI441" s="25" t="str">
        <f t="shared" si="197"/>
        <v/>
      </c>
      <c r="AJ441" s="25" t="str">
        <f t="shared" si="198"/>
        <v/>
      </c>
      <c r="AK441" s="25" t="str">
        <f t="shared" si="199"/>
        <v/>
      </c>
      <c r="AL441" s="25" t="str">
        <f t="shared" si="200"/>
        <v/>
      </c>
      <c r="AM441" s="25" t="str">
        <f t="shared" si="201"/>
        <v/>
      </c>
      <c r="AN441" s="25" t="str">
        <f t="shared" si="202"/>
        <v/>
      </c>
      <c r="AO441" s="25" t="str">
        <f t="shared" si="203"/>
        <v/>
      </c>
      <c r="AP441" s="25" t="str">
        <f t="shared" si="204"/>
        <v/>
      </c>
      <c r="AQ441" s="25" t="str">
        <f t="shared" si="205"/>
        <v/>
      </c>
      <c r="AR441" s="25" t="str">
        <f t="shared" si="206"/>
        <v/>
      </c>
      <c r="AS441" s="25" t="str">
        <f t="shared" si="207"/>
        <v/>
      </c>
      <c r="AT441" s="25" t="str">
        <f t="shared" si="208"/>
        <v/>
      </c>
      <c r="AU441" s="25" t="str">
        <f t="shared" si="209"/>
        <v/>
      </c>
      <c r="AV441" s="25" t="str">
        <f t="shared" si="210"/>
        <v/>
      </c>
      <c r="AX441" t="str">
        <f>IF(BC441="","",IF(BC441&gt;0,COUNT($AY$2:AY441),""))</f>
        <v/>
      </c>
      <c r="AY441" s="25" t="str">
        <f t="shared" si="211"/>
        <v/>
      </c>
      <c r="AZ441" s="25" t="str">
        <f t="shared" si="212"/>
        <v/>
      </c>
      <c r="BA441" s="25" t="str">
        <f t="shared" si="213"/>
        <v/>
      </c>
      <c r="BB441" s="25" t="str">
        <f t="shared" si="214"/>
        <v/>
      </c>
      <c r="BC441" s="25" t="str">
        <f t="shared" si="215"/>
        <v/>
      </c>
      <c r="BD441" s="25" t="str">
        <f t="shared" si="216"/>
        <v/>
      </c>
      <c r="BE441" s="25" t="str">
        <f t="shared" si="217"/>
        <v/>
      </c>
      <c r="BF441" s="25" t="str">
        <f t="shared" si="218"/>
        <v/>
      </c>
      <c r="BG441" s="25" t="str">
        <f t="shared" si="219"/>
        <v/>
      </c>
      <c r="BH441" s="25" t="str">
        <f t="shared" si="220"/>
        <v/>
      </c>
      <c r="BI441" s="25" t="str">
        <f t="shared" si="221"/>
        <v/>
      </c>
      <c r="BJ441" s="25" t="str">
        <f t="shared" si="222"/>
        <v/>
      </c>
      <c r="BK441" s="25" t="str">
        <f t="shared" si="223"/>
        <v/>
      </c>
      <c r="BL441" s="25" t="str">
        <f t="shared" si="224"/>
        <v/>
      </c>
      <c r="BM441" s="25" t="str">
        <f t="shared" si="225"/>
        <v/>
      </c>
      <c r="BN441" s="25" t="str">
        <f t="shared" si="226"/>
        <v/>
      </c>
    </row>
    <row r="442" spans="1:66" x14ac:dyDescent="0.25">
      <c r="A442" s="20" t="str">
        <f>IF('S.D. Paste sheet'!A442="","",'S.D. Paste sheet'!A442)</f>
        <v/>
      </c>
      <c r="B442" s="20" t="str">
        <f>IF('S.D. Paste sheet'!B442="","",'S.D. Paste sheet'!B442)</f>
        <v/>
      </c>
      <c r="C442" s="20" t="str">
        <f>IF('S.D. Paste sheet'!C442="","",'S.D. Paste sheet'!C442)</f>
        <v/>
      </c>
      <c r="D442" s="20" t="str">
        <f>IF('S.D. Paste sheet'!D442="","",'S.D. Paste sheet'!D442)</f>
        <v/>
      </c>
      <c r="E442" s="20" t="str">
        <f>IF('S.D. Paste sheet'!E442="","",UPPER('S.D. Paste sheet'!E442))</f>
        <v/>
      </c>
      <c r="F442" s="20" t="str">
        <f>IF('S.D. Paste sheet'!F442="","",'S.D. Paste sheet'!F442)</f>
        <v/>
      </c>
      <c r="G442" s="20" t="str">
        <f>IF('S.D. Paste sheet'!G442="","",UPPER('S.D. Paste sheet'!G442))</f>
        <v/>
      </c>
      <c r="H442" s="20" t="str">
        <f>IF('S.D. Paste sheet'!H442="","",UPPER('S.D. Paste sheet'!H442))</f>
        <v/>
      </c>
      <c r="I442" s="20" t="str">
        <f>IF('S.D. Paste sheet'!I442="","",'S.D. Paste sheet'!I442)</f>
        <v/>
      </c>
      <c r="J442" s="20" t="str">
        <f>IF('S.D. Paste sheet'!J442="","",'S.D. Paste sheet'!J442)</f>
        <v/>
      </c>
      <c r="K442" s="20" t="str">
        <f>IF('S.D. Paste sheet'!K442="","",'S.D. Paste sheet'!K442)</f>
        <v/>
      </c>
      <c r="L442" s="20" t="str">
        <f>IF('S.D. Paste sheet'!L442="","",'S.D. Paste sheet'!L442)</f>
        <v/>
      </c>
      <c r="M442" s="20" t="str">
        <f>IF('S.D. Paste sheet'!M442="","",'S.D. Paste sheet'!M442)</f>
        <v/>
      </c>
      <c r="N442" s="20" t="str">
        <f>IF('S.D. Paste sheet'!N442="","",'S.D. Paste sheet'!N442)</f>
        <v/>
      </c>
      <c r="O442" s="20" t="str">
        <f>IF('S.D. Paste sheet'!O442="","",'S.D. Paste sheet'!O442)</f>
        <v/>
      </c>
      <c r="P442" s="20" t="str">
        <f>IF('S.D. Paste sheet'!P442="","",'S.D. Paste sheet'!P442)</f>
        <v/>
      </c>
      <c r="Q442" s="20" t="str">
        <f>IF('S.D. Paste sheet'!Q442="","",'S.D. Paste sheet'!Q442)</f>
        <v/>
      </c>
      <c r="R442" s="20" t="str">
        <f>IF('S.D. Paste sheet'!R442="","",'S.D. Paste sheet'!R442)</f>
        <v/>
      </c>
      <c r="S442" s="20" t="str">
        <f>IF('S.D. Paste sheet'!S442="","",'S.D. Paste sheet'!S442)</f>
        <v/>
      </c>
      <c r="T442" s="20" t="str">
        <f>IF('S.D. Paste sheet'!T442="","",'S.D. Paste sheet'!T442)</f>
        <v/>
      </c>
      <c r="U442" s="20" t="str">
        <f>IF('S.D. Paste sheet'!U442="","",'S.D. Paste sheet'!U442)</f>
        <v/>
      </c>
      <c r="V442" s="20" t="str">
        <f>IF('S.D. Paste sheet'!V442="","",'S.D. Paste sheet'!V442)</f>
        <v/>
      </c>
      <c r="W442" s="20" t="str">
        <f>IF('S.D. Paste sheet'!W442="","",'S.D. Paste sheet'!W442)</f>
        <v/>
      </c>
      <c r="X442" s="20" t="str">
        <f>IF('S.D. Paste sheet'!X442="","",'S.D. Paste sheet'!X442)</f>
        <v/>
      </c>
      <c r="Y442" s="20" t="str">
        <f>IF('S.D. Paste sheet'!Y442="","",'S.D. Paste sheet'!Y442)</f>
        <v/>
      </c>
      <c r="Z442" s="20" t="str">
        <f>IF('S.D. Paste sheet'!Z442="","",'S.D. Paste sheet'!Z442)</f>
        <v/>
      </c>
      <c r="AA442" s="20" t="str">
        <f>IF('S.D. Paste sheet'!AA442="","",'S.D. Paste sheet'!AA442)</f>
        <v/>
      </c>
      <c r="AB442" s="20" t="str">
        <f>IF('S.D. Paste sheet'!AB442="","",'S.D. Paste sheet'!AB442)</f>
        <v/>
      </c>
      <c r="AC442" s="20" t="str">
        <f>IF('S.D. Paste sheet'!AC442="","",'S.D. Paste sheet'!AC442)</f>
        <v/>
      </c>
      <c r="AD442" s="20" t="str">
        <f>IF('S.D. Paste sheet'!AD442="","",'S.D. Paste sheet'!AD442)</f>
        <v/>
      </c>
      <c r="AE442" s="28"/>
      <c r="AF442" t="str">
        <f>IF(AK442="","",IF(AK442&gt;0,COUNT($AG$2:AG442),""))</f>
        <v/>
      </c>
      <c r="AG442" s="25" t="str">
        <f t="shared" si="195"/>
        <v/>
      </c>
      <c r="AH442" s="25" t="str">
        <f t="shared" si="196"/>
        <v/>
      </c>
      <c r="AI442" s="25" t="str">
        <f t="shared" si="197"/>
        <v/>
      </c>
      <c r="AJ442" s="25" t="str">
        <f t="shared" si="198"/>
        <v/>
      </c>
      <c r="AK442" s="25" t="str">
        <f t="shared" si="199"/>
        <v/>
      </c>
      <c r="AL442" s="25" t="str">
        <f t="shared" si="200"/>
        <v/>
      </c>
      <c r="AM442" s="25" t="str">
        <f t="shared" si="201"/>
        <v/>
      </c>
      <c r="AN442" s="25" t="str">
        <f t="shared" si="202"/>
        <v/>
      </c>
      <c r="AO442" s="25" t="str">
        <f t="shared" si="203"/>
        <v/>
      </c>
      <c r="AP442" s="25" t="str">
        <f t="shared" si="204"/>
        <v/>
      </c>
      <c r="AQ442" s="25" t="str">
        <f t="shared" si="205"/>
        <v/>
      </c>
      <c r="AR442" s="25" t="str">
        <f t="shared" si="206"/>
        <v/>
      </c>
      <c r="AS442" s="25" t="str">
        <f t="shared" si="207"/>
        <v/>
      </c>
      <c r="AT442" s="25" t="str">
        <f t="shared" si="208"/>
        <v/>
      </c>
      <c r="AU442" s="25" t="str">
        <f t="shared" si="209"/>
        <v/>
      </c>
      <c r="AV442" s="25" t="str">
        <f t="shared" si="210"/>
        <v/>
      </c>
      <c r="AX442" t="str">
        <f>IF(BC442="","",IF(BC442&gt;0,COUNT($AY$2:AY442),""))</f>
        <v/>
      </c>
      <c r="AY442" s="25" t="str">
        <f t="shared" si="211"/>
        <v/>
      </c>
      <c r="AZ442" s="25" t="str">
        <f t="shared" si="212"/>
        <v/>
      </c>
      <c r="BA442" s="25" t="str">
        <f t="shared" si="213"/>
        <v/>
      </c>
      <c r="BB442" s="25" t="str">
        <f t="shared" si="214"/>
        <v/>
      </c>
      <c r="BC442" s="25" t="str">
        <f t="shared" si="215"/>
        <v/>
      </c>
      <c r="BD442" s="25" t="str">
        <f t="shared" si="216"/>
        <v/>
      </c>
      <c r="BE442" s="25" t="str">
        <f t="shared" si="217"/>
        <v/>
      </c>
      <c r="BF442" s="25" t="str">
        <f t="shared" si="218"/>
        <v/>
      </c>
      <c r="BG442" s="25" t="str">
        <f t="shared" si="219"/>
        <v/>
      </c>
      <c r="BH442" s="25" t="str">
        <f t="shared" si="220"/>
        <v/>
      </c>
      <c r="BI442" s="25" t="str">
        <f t="shared" si="221"/>
        <v/>
      </c>
      <c r="BJ442" s="25" t="str">
        <f t="shared" si="222"/>
        <v/>
      </c>
      <c r="BK442" s="25" t="str">
        <f t="shared" si="223"/>
        <v/>
      </c>
      <c r="BL442" s="25" t="str">
        <f t="shared" si="224"/>
        <v/>
      </c>
      <c r="BM442" s="25" t="str">
        <f t="shared" si="225"/>
        <v/>
      </c>
      <c r="BN442" s="25" t="str">
        <f t="shared" si="226"/>
        <v/>
      </c>
    </row>
    <row r="443" spans="1:66" x14ac:dyDescent="0.25">
      <c r="A443" s="20" t="str">
        <f>IF('S.D. Paste sheet'!A443="","",'S.D. Paste sheet'!A443)</f>
        <v/>
      </c>
      <c r="B443" s="20" t="str">
        <f>IF('S.D. Paste sheet'!B443="","",'S.D. Paste sheet'!B443)</f>
        <v/>
      </c>
      <c r="C443" s="20" t="str">
        <f>IF('S.D. Paste sheet'!C443="","",'S.D. Paste sheet'!C443)</f>
        <v/>
      </c>
      <c r="D443" s="20" t="str">
        <f>IF('S.D. Paste sheet'!D443="","",'S.D. Paste sheet'!D443)</f>
        <v/>
      </c>
      <c r="E443" s="20" t="str">
        <f>IF('S.D. Paste sheet'!E443="","",UPPER('S.D. Paste sheet'!E443))</f>
        <v/>
      </c>
      <c r="F443" s="20" t="str">
        <f>IF('S.D. Paste sheet'!F443="","",'S.D. Paste sheet'!F443)</f>
        <v/>
      </c>
      <c r="G443" s="20" t="str">
        <f>IF('S.D. Paste sheet'!G443="","",UPPER('S.D. Paste sheet'!G443))</f>
        <v/>
      </c>
      <c r="H443" s="20" t="str">
        <f>IF('S.D. Paste sheet'!H443="","",UPPER('S.D. Paste sheet'!H443))</f>
        <v/>
      </c>
      <c r="I443" s="20" t="str">
        <f>IF('S.D. Paste sheet'!I443="","",'S.D. Paste sheet'!I443)</f>
        <v/>
      </c>
      <c r="J443" s="20" t="str">
        <f>IF('S.D. Paste sheet'!J443="","",'S.D. Paste sheet'!J443)</f>
        <v/>
      </c>
      <c r="K443" s="20" t="str">
        <f>IF('S.D. Paste sheet'!K443="","",'S.D. Paste sheet'!K443)</f>
        <v/>
      </c>
      <c r="L443" s="20" t="str">
        <f>IF('S.D. Paste sheet'!L443="","",'S.D. Paste sheet'!L443)</f>
        <v/>
      </c>
      <c r="M443" s="20" t="str">
        <f>IF('S.D. Paste sheet'!M443="","",'S.D. Paste sheet'!M443)</f>
        <v/>
      </c>
      <c r="N443" s="20" t="str">
        <f>IF('S.D. Paste sheet'!N443="","",'S.D. Paste sheet'!N443)</f>
        <v/>
      </c>
      <c r="O443" s="20" t="str">
        <f>IF('S.D. Paste sheet'!O443="","",'S.D. Paste sheet'!O443)</f>
        <v/>
      </c>
      <c r="P443" s="20" t="str">
        <f>IF('S.D. Paste sheet'!P443="","",'S.D. Paste sheet'!P443)</f>
        <v/>
      </c>
      <c r="Q443" s="20" t="str">
        <f>IF('S.D. Paste sheet'!Q443="","",'S.D. Paste sheet'!Q443)</f>
        <v/>
      </c>
      <c r="R443" s="20" t="str">
        <f>IF('S.D. Paste sheet'!R443="","",'S.D. Paste sheet'!R443)</f>
        <v/>
      </c>
      <c r="S443" s="20" t="str">
        <f>IF('S.D. Paste sheet'!S443="","",'S.D. Paste sheet'!S443)</f>
        <v/>
      </c>
      <c r="T443" s="20" t="str">
        <f>IF('S.D. Paste sheet'!T443="","",'S.D. Paste sheet'!T443)</f>
        <v/>
      </c>
      <c r="U443" s="20" t="str">
        <f>IF('S.D. Paste sheet'!U443="","",'S.D. Paste sheet'!U443)</f>
        <v/>
      </c>
      <c r="V443" s="20" t="str">
        <f>IF('S.D. Paste sheet'!V443="","",'S.D. Paste sheet'!V443)</f>
        <v/>
      </c>
      <c r="W443" s="20" t="str">
        <f>IF('S.D. Paste sheet'!W443="","",'S.D. Paste sheet'!W443)</f>
        <v/>
      </c>
      <c r="X443" s="20" t="str">
        <f>IF('S.D. Paste sheet'!X443="","",'S.D. Paste sheet'!X443)</f>
        <v/>
      </c>
      <c r="Y443" s="20" t="str">
        <f>IF('S.D. Paste sheet'!Y443="","",'S.D. Paste sheet'!Y443)</f>
        <v/>
      </c>
      <c r="Z443" s="20" t="str">
        <f>IF('S.D. Paste sheet'!Z443="","",'S.D. Paste sheet'!Z443)</f>
        <v/>
      </c>
      <c r="AA443" s="20" t="str">
        <f>IF('S.D. Paste sheet'!AA443="","",'S.D. Paste sheet'!AA443)</f>
        <v/>
      </c>
      <c r="AB443" s="20" t="str">
        <f>IF('S.D. Paste sheet'!AB443="","",'S.D. Paste sheet'!AB443)</f>
        <v/>
      </c>
      <c r="AC443" s="20" t="str">
        <f>IF('S.D. Paste sheet'!AC443="","",'S.D. Paste sheet'!AC443)</f>
        <v/>
      </c>
      <c r="AD443" s="20" t="str">
        <f>IF('S.D. Paste sheet'!AD443="","",'S.D. Paste sheet'!AD443)</f>
        <v/>
      </c>
      <c r="AE443" s="28"/>
      <c r="AF443" t="str">
        <f>IF(AK443="","",IF(AK443&gt;0,COUNT($AG$2:AG443),""))</f>
        <v/>
      </c>
      <c r="AG443" s="25" t="str">
        <f t="shared" si="195"/>
        <v/>
      </c>
      <c r="AH443" s="25" t="str">
        <f t="shared" si="196"/>
        <v/>
      </c>
      <c r="AI443" s="25" t="str">
        <f t="shared" si="197"/>
        <v/>
      </c>
      <c r="AJ443" s="25" t="str">
        <f t="shared" si="198"/>
        <v/>
      </c>
      <c r="AK443" s="25" t="str">
        <f t="shared" si="199"/>
        <v/>
      </c>
      <c r="AL443" s="25" t="str">
        <f t="shared" si="200"/>
        <v/>
      </c>
      <c r="AM443" s="25" t="str">
        <f t="shared" si="201"/>
        <v/>
      </c>
      <c r="AN443" s="25" t="str">
        <f t="shared" si="202"/>
        <v/>
      </c>
      <c r="AO443" s="25" t="str">
        <f t="shared" si="203"/>
        <v/>
      </c>
      <c r="AP443" s="25" t="str">
        <f t="shared" si="204"/>
        <v/>
      </c>
      <c r="AQ443" s="25" t="str">
        <f t="shared" si="205"/>
        <v/>
      </c>
      <c r="AR443" s="25" t="str">
        <f t="shared" si="206"/>
        <v/>
      </c>
      <c r="AS443" s="25" t="str">
        <f t="shared" si="207"/>
        <v/>
      </c>
      <c r="AT443" s="25" t="str">
        <f t="shared" si="208"/>
        <v/>
      </c>
      <c r="AU443" s="25" t="str">
        <f t="shared" si="209"/>
        <v/>
      </c>
      <c r="AV443" s="25" t="str">
        <f t="shared" si="210"/>
        <v/>
      </c>
      <c r="AX443" t="str">
        <f>IF(BC443="","",IF(BC443&gt;0,COUNT($AY$2:AY443),""))</f>
        <v/>
      </c>
      <c r="AY443" s="25" t="str">
        <f t="shared" si="211"/>
        <v/>
      </c>
      <c r="AZ443" s="25" t="str">
        <f t="shared" si="212"/>
        <v/>
      </c>
      <c r="BA443" s="25" t="str">
        <f t="shared" si="213"/>
        <v/>
      </c>
      <c r="BB443" s="25" t="str">
        <f t="shared" si="214"/>
        <v/>
      </c>
      <c r="BC443" s="25" t="str">
        <f t="shared" si="215"/>
        <v/>
      </c>
      <c r="BD443" s="25" t="str">
        <f t="shared" si="216"/>
        <v/>
      </c>
      <c r="BE443" s="25" t="str">
        <f t="shared" si="217"/>
        <v/>
      </c>
      <c r="BF443" s="25" t="str">
        <f t="shared" si="218"/>
        <v/>
      </c>
      <c r="BG443" s="25" t="str">
        <f t="shared" si="219"/>
        <v/>
      </c>
      <c r="BH443" s="25" t="str">
        <f t="shared" si="220"/>
        <v/>
      </c>
      <c r="BI443" s="25" t="str">
        <f t="shared" si="221"/>
        <v/>
      </c>
      <c r="BJ443" s="25" t="str">
        <f t="shared" si="222"/>
        <v/>
      </c>
      <c r="BK443" s="25" t="str">
        <f t="shared" si="223"/>
        <v/>
      </c>
      <c r="BL443" s="25" t="str">
        <f t="shared" si="224"/>
        <v/>
      </c>
      <c r="BM443" s="25" t="str">
        <f t="shared" si="225"/>
        <v/>
      </c>
      <c r="BN443" s="25" t="str">
        <f t="shared" si="226"/>
        <v/>
      </c>
    </row>
    <row r="444" spans="1:66" x14ac:dyDescent="0.25">
      <c r="A444" s="20" t="str">
        <f>IF('S.D. Paste sheet'!A444="","",'S.D. Paste sheet'!A444)</f>
        <v/>
      </c>
      <c r="B444" s="20" t="str">
        <f>IF('S.D. Paste sheet'!B444="","",'S.D. Paste sheet'!B444)</f>
        <v/>
      </c>
      <c r="C444" s="20" t="str">
        <f>IF('S.D. Paste sheet'!C444="","",'S.D. Paste sheet'!C444)</f>
        <v/>
      </c>
      <c r="D444" s="20" t="str">
        <f>IF('S.D. Paste sheet'!D444="","",'S.D. Paste sheet'!D444)</f>
        <v/>
      </c>
      <c r="E444" s="20" t="str">
        <f>IF('S.D. Paste sheet'!E444="","",UPPER('S.D. Paste sheet'!E444))</f>
        <v/>
      </c>
      <c r="F444" s="20" t="str">
        <f>IF('S.D. Paste sheet'!F444="","",'S.D. Paste sheet'!F444)</f>
        <v/>
      </c>
      <c r="G444" s="20" t="str">
        <f>IF('S.D. Paste sheet'!G444="","",UPPER('S.D. Paste sheet'!G444))</f>
        <v/>
      </c>
      <c r="H444" s="20" t="str">
        <f>IF('S.D. Paste sheet'!H444="","",UPPER('S.D. Paste sheet'!H444))</f>
        <v/>
      </c>
      <c r="I444" s="20" t="str">
        <f>IF('S.D. Paste sheet'!I444="","",'S.D. Paste sheet'!I444)</f>
        <v/>
      </c>
      <c r="J444" s="20" t="str">
        <f>IF('S.D. Paste sheet'!J444="","",'S.D. Paste sheet'!J444)</f>
        <v/>
      </c>
      <c r="K444" s="20" t="str">
        <f>IF('S.D. Paste sheet'!K444="","",'S.D. Paste sheet'!K444)</f>
        <v/>
      </c>
      <c r="L444" s="20" t="str">
        <f>IF('S.D. Paste sheet'!L444="","",'S.D. Paste sheet'!L444)</f>
        <v/>
      </c>
      <c r="M444" s="20" t="str">
        <f>IF('S.D. Paste sheet'!M444="","",'S.D. Paste sheet'!M444)</f>
        <v/>
      </c>
      <c r="N444" s="20" t="str">
        <f>IF('S.D. Paste sheet'!N444="","",'S.D. Paste sheet'!N444)</f>
        <v/>
      </c>
      <c r="O444" s="20" t="str">
        <f>IF('S.D. Paste sheet'!O444="","",'S.D. Paste sheet'!O444)</f>
        <v/>
      </c>
      <c r="P444" s="20" t="str">
        <f>IF('S.D. Paste sheet'!P444="","",'S.D. Paste sheet'!P444)</f>
        <v/>
      </c>
      <c r="Q444" s="20" t="str">
        <f>IF('S.D. Paste sheet'!Q444="","",'S.D. Paste sheet'!Q444)</f>
        <v/>
      </c>
      <c r="R444" s="20" t="str">
        <f>IF('S.D. Paste sheet'!R444="","",'S.D. Paste sheet'!R444)</f>
        <v/>
      </c>
      <c r="S444" s="20" t="str">
        <f>IF('S.D. Paste sheet'!S444="","",'S.D. Paste sheet'!S444)</f>
        <v/>
      </c>
      <c r="T444" s="20" t="str">
        <f>IF('S.D. Paste sheet'!T444="","",'S.D. Paste sheet'!T444)</f>
        <v/>
      </c>
      <c r="U444" s="20" t="str">
        <f>IF('S.D. Paste sheet'!U444="","",'S.D. Paste sheet'!U444)</f>
        <v/>
      </c>
      <c r="V444" s="20" t="str">
        <f>IF('S.D. Paste sheet'!V444="","",'S.D. Paste sheet'!V444)</f>
        <v/>
      </c>
      <c r="W444" s="20" t="str">
        <f>IF('S.D. Paste sheet'!W444="","",'S.D. Paste sheet'!W444)</f>
        <v/>
      </c>
      <c r="X444" s="20" t="str">
        <f>IF('S.D. Paste sheet'!X444="","",'S.D. Paste sheet'!X444)</f>
        <v/>
      </c>
      <c r="Y444" s="20" t="str">
        <f>IF('S.D. Paste sheet'!Y444="","",'S.D. Paste sheet'!Y444)</f>
        <v/>
      </c>
      <c r="Z444" s="20" t="str">
        <f>IF('S.D. Paste sheet'!Z444="","",'S.D. Paste sheet'!Z444)</f>
        <v/>
      </c>
      <c r="AA444" s="20" t="str">
        <f>IF('S.D. Paste sheet'!AA444="","",'S.D. Paste sheet'!AA444)</f>
        <v/>
      </c>
      <c r="AB444" s="20" t="str">
        <f>IF('S.D. Paste sheet'!AB444="","",'S.D. Paste sheet'!AB444)</f>
        <v/>
      </c>
      <c r="AC444" s="20" t="str">
        <f>IF('S.D. Paste sheet'!AC444="","",'S.D. Paste sheet'!AC444)</f>
        <v/>
      </c>
      <c r="AD444" s="20" t="str">
        <f>IF('S.D. Paste sheet'!AD444="","",'S.D. Paste sheet'!AD444)</f>
        <v/>
      </c>
      <c r="AE444" s="28"/>
      <c r="AF444" t="str">
        <f>IF(AK444="","",IF(AK444&gt;0,COUNT($AG$2:AG444),""))</f>
        <v/>
      </c>
      <c r="AG444" s="25" t="str">
        <f t="shared" si="195"/>
        <v/>
      </c>
      <c r="AH444" s="25" t="str">
        <f t="shared" si="196"/>
        <v/>
      </c>
      <c r="AI444" s="25" t="str">
        <f t="shared" si="197"/>
        <v/>
      </c>
      <c r="AJ444" s="25" t="str">
        <f t="shared" si="198"/>
        <v/>
      </c>
      <c r="AK444" s="25" t="str">
        <f t="shared" si="199"/>
        <v/>
      </c>
      <c r="AL444" s="25" t="str">
        <f t="shared" si="200"/>
        <v/>
      </c>
      <c r="AM444" s="25" t="str">
        <f t="shared" si="201"/>
        <v/>
      </c>
      <c r="AN444" s="25" t="str">
        <f t="shared" si="202"/>
        <v/>
      </c>
      <c r="AO444" s="25" t="str">
        <f t="shared" si="203"/>
        <v/>
      </c>
      <c r="AP444" s="25" t="str">
        <f t="shared" si="204"/>
        <v/>
      </c>
      <c r="AQ444" s="25" t="str">
        <f t="shared" si="205"/>
        <v/>
      </c>
      <c r="AR444" s="25" t="str">
        <f t="shared" si="206"/>
        <v/>
      </c>
      <c r="AS444" s="25" t="str">
        <f t="shared" si="207"/>
        <v/>
      </c>
      <c r="AT444" s="25" t="str">
        <f t="shared" si="208"/>
        <v/>
      </c>
      <c r="AU444" s="25" t="str">
        <f t="shared" si="209"/>
        <v/>
      </c>
      <c r="AV444" s="25" t="str">
        <f t="shared" si="210"/>
        <v/>
      </c>
      <c r="AX444" t="str">
        <f>IF(BC444="","",IF(BC444&gt;0,COUNT($AY$2:AY444),""))</f>
        <v/>
      </c>
      <c r="AY444" s="25" t="str">
        <f t="shared" si="211"/>
        <v/>
      </c>
      <c r="AZ444" s="25" t="str">
        <f t="shared" si="212"/>
        <v/>
      </c>
      <c r="BA444" s="25" t="str">
        <f t="shared" si="213"/>
        <v/>
      </c>
      <c r="BB444" s="25" t="str">
        <f t="shared" si="214"/>
        <v/>
      </c>
      <c r="BC444" s="25" t="str">
        <f t="shared" si="215"/>
        <v/>
      </c>
      <c r="BD444" s="25" t="str">
        <f t="shared" si="216"/>
        <v/>
      </c>
      <c r="BE444" s="25" t="str">
        <f t="shared" si="217"/>
        <v/>
      </c>
      <c r="BF444" s="25" t="str">
        <f t="shared" si="218"/>
        <v/>
      </c>
      <c r="BG444" s="25" t="str">
        <f t="shared" si="219"/>
        <v/>
      </c>
      <c r="BH444" s="25" t="str">
        <f t="shared" si="220"/>
        <v/>
      </c>
      <c r="BI444" s="25" t="str">
        <f t="shared" si="221"/>
        <v/>
      </c>
      <c r="BJ444" s="25" t="str">
        <f t="shared" si="222"/>
        <v/>
      </c>
      <c r="BK444" s="25" t="str">
        <f t="shared" si="223"/>
        <v/>
      </c>
      <c r="BL444" s="25" t="str">
        <f t="shared" si="224"/>
        <v/>
      </c>
      <c r="BM444" s="25" t="str">
        <f t="shared" si="225"/>
        <v/>
      </c>
      <c r="BN444" s="25" t="str">
        <f t="shared" si="226"/>
        <v/>
      </c>
    </row>
    <row r="445" spans="1:66" x14ac:dyDescent="0.25">
      <c r="A445" s="20" t="str">
        <f>IF('S.D. Paste sheet'!A445="","",'S.D. Paste sheet'!A445)</f>
        <v/>
      </c>
      <c r="B445" s="20" t="str">
        <f>IF('S.D. Paste sheet'!B445="","",'S.D. Paste sheet'!B445)</f>
        <v/>
      </c>
      <c r="C445" s="20" t="str">
        <f>IF('S.D. Paste sheet'!C445="","",'S.D. Paste sheet'!C445)</f>
        <v/>
      </c>
      <c r="D445" s="20" t="str">
        <f>IF('S.D. Paste sheet'!D445="","",'S.D. Paste sheet'!D445)</f>
        <v/>
      </c>
      <c r="E445" s="20" t="str">
        <f>IF('S.D. Paste sheet'!E445="","",UPPER('S.D. Paste sheet'!E445))</f>
        <v/>
      </c>
      <c r="F445" s="20" t="str">
        <f>IF('S.D. Paste sheet'!F445="","",'S.D. Paste sheet'!F445)</f>
        <v/>
      </c>
      <c r="G445" s="20" t="str">
        <f>IF('S.D. Paste sheet'!G445="","",UPPER('S.D. Paste sheet'!G445))</f>
        <v/>
      </c>
      <c r="H445" s="20" t="str">
        <f>IF('S.D. Paste sheet'!H445="","",UPPER('S.D. Paste sheet'!H445))</f>
        <v/>
      </c>
      <c r="I445" s="20" t="str">
        <f>IF('S.D. Paste sheet'!I445="","",'S.D. Paste sheet'!I445)</f>
        <v/>
      </c>
      <c r="J445" s="20" t="str">
        <f>IF('S.D. Paste sheet'!J445="","",'S.D. Paste sheet'!J445)</f>
        <v/>
      </c>
      <c r="K445" s="20" t="str">
        <f>IF('S.D. Paste sheet'!K445="","",'S.D. Paste sheet'!K445)</f>
        <v/>
      </c>
      <c r="L445" s="20" t="str">
        <f>IF('S.D. Paste sheet'!L445="","",'S.D. Paste sheet'!L445)</f>
        <v/>
      </c>
      <c r="M445" s="20" t="str">
        <f>IF('S.D. Paste sheet'!M445="","",'S.D. Paste sheet'!M445)</f>
        <v/>
      </c>
      <c r="N445" s="20" t="str">
        <f>IF('S.D. Paste sheet'!N445="","",'S.D. Paste sheet'!N445)</f>
        <v/>
      </c>
      <c r="O445" s="20" t="str">
        <f>IF('S.D. Paste sheet'!O445="","",'S.D. Paste sheet'!O445)</f>
        <v/>
      </c>
      <c r="P445" s="20" t="str">
        <f>IF('S.D. Paste sheet'!P445="","",'S.D. Paste sheet'!P445)</f>
        <v/>
      </c>
      <c r="Q445" s="20" t="str">
        <f>IF('S.D. Paste sheet'!Q445="","",'S.D. Paste sheet'!Q445)</f>
        <v/>
      </c>
      <c r="R445" s="20" t="str">
        <f>IF('S.D. Paste sheet'!R445="","",'S.D. Paste sheet'!R445)</f>
        <v/>
      </c>
      <c r="S445" s="20" t="str">
        <f>IF('S.D. Paste sheet'!S445="","",'S.D. Paste sheet'!S445)</f>
        <v/>
      </c>
      <c r="T445" s="20" t="str">
        <f>IF('S.D. Paste sheet'!T445="","",'S.D. Paste sheet'!T445)</f>
        <v/>
      </c>
      <c r="U445" s="20" t="str">
        <f>IF('S.D. Paste sheet'!U445="","",'S.D. Paste sheet'!U445)</f>
        <v/>
      </c>
      <c r="V445" s="20" t="str">
        <f>IF('S.D. Paste sheet'!V445="","",'S.D. Paste sheet'!V445)</f>
        <v/>
      </c>
      <c r="W445" s="20" t="str">
        <f>IF('S.D. Paste sheet'!W445="","",'S.D. Paste sheet'!W445)</f>
        <v/>
      </c>
      <c r="X445" s="20" t="str">
        <f>IF('S.D. Paste sheet'!X445="","",'S.D. Paste sheet'!X445)</f>
        <v/>
      </c>
      <c r="Y445" s="20" t="str">
        <f>IF('S.D. Paste sheet'!Y445="","",'S.D. Paste sheet'!Y445)</f>
        <v/>
      </c>
      <c r="Z445" s="20" t="str">
        <f>IF('S.D. Paste sheet'!Z445="","",'S.D. Paste sheet'!Z445)</f>
        <v/>
      </c>
      <c r="AA445" s="20" t="str">
        <f>IF('S.D. Paste sheet'!AA445="","",'S.D. Paste sheet'!AA445)</f>
        <v/>
      </c>
      <c r="AB445" s="20" t="str">
        <f>IF('S.D. Paste sheet'!AB445="","",'S.D. Paste sheet'!AB445)</f>
        <v/>
      </c>
      <c r="AC445" s="20" t="str">
        <f>IF('S.D. Paste sheet'!AC445="","",'S.D. Paste sheet'!AC445)</f>
        <v/>
      </c>
      <c r="AD445" s="20" t="str">
        <f>IF('S.D. Paste sheet'!AD445="","",'S.D. Paste sheet'!AD445)</f>
        <v/>
      </c>
      <c r="AE445" s="28"/>
      <c r="AF445" t="str">
        <f>IF(AK445="","",IF(AK445&gt;0,COUNT($AG$2:AG445),""))</f>
        <v/>
      </c>
      <c r="AG445" s="25" t="str">
        <f t="shared" si="195"/>
        <v/>
      </c>
      <c r="AH445" s="25" t="str">
        <f t="shared" si="196"/>
        <v/>
      </c>
      <c r="AI445" s="25" t="str">
        <f t="shared" si="197"/>
        <v/>
      </c>
      <c r="AJ445" s="25" t="str">
        <f t="shared" si="198"/>
        <v/>
      </c>
      <c r="AK445" s="25" t="str">
        <f t="shared" si="199"/>
        <v/>
      </c>
      <c r="AL445" s="25" t="str">
        <f t="shared" si="200"/>
        <v/>
      </c>
      <c r="AM445" s="25" t="str">
        <f t="shared" si="201"/>
        <v/>
      </c>
      <c r="AN445" s="25" t="str">
        <f t="shared" si="202"/>
        <v/>
      </c>
      <c r="AO445" s="25" t="str">
        <f t="shared" si="203"/>
        <v/>
      </c>
      <c r="AP445" s="25" t="str">
        <f t="shared" si="204"/>
        <v/>
      </c>
      <c r="AQ445" s="25" t="str">
        <f t="shared" si="205"/>
        <v/>
      </c>
      <c r="AR445" s="25" t="str">
        <f t="shared" si="206"/>
        <v/>
      </c>
      <c r="AS445" s="25" t="str">
        <f t="shared" si="207"/>
        <v/>
      </c>
      <c r="AT445" s="25" t="str">
        <f t="shared" si="208"/>
        <v/>
      </c>
      <c r="AU445" s="25" t="str">
        <f t="shared" si="209"/>
        <v/>
      </c>
      <c r="AV445" s="25" t="str">
        <f t="shared" si="210"/>
        <v/>
      </c>
      <c r="AX445" t="str">
        <f>IF(BC445="","",IF(BC445&gt;0,COUNT($AY$2:AY445),""))</f>
        <v/>
      </c>
      <c r="AY445" s="25" t="str">
        <f t="shared" si="211"/>
        <v/>
      </c>
      <c r="AZ445" s="25" t="str">
        <f t="shared" si="212"/>
        <v/>
      </c>
      <c r="BA445" s="25" t="str">
        <f t="shared" si="213"/>
        <v/>
      </c>
      <c r="BB445" s="25" t="str">
        <f t="shared" si="214"/>
        <v/>
      </c>
      <c r="BC445" s="25" t="str">
        <f t="shared" si="215"/>
        <v/>
      </c>
      <c r="BD445" s="25" t="str">
        <f t="shared" si="216"/>
        <v/>
      </c>
      <c r="BE445" s="25" t="str">
        <f t="shared" si="217"/>
        <v/>
      </c>
      <c r="BF445" s="25" t="str">
        <f t="shared" si="218"/>
        <v/>
      </c>
      <c r="BG445" s="25" t="str">
        <f t="shared" si="219"/>
        <v/>
      </c>
      <c r="BH445" s="25" t="str">
        <f t="shared" si="220"/>
        <v/>
      </c>
      <c r="BI445" s="25" t="str">
        <f t="shared" si="221"/>
        <v/>
      </c>
      <c r="BJ445" s="25" t="str">
        <f t="shared" si="222"/>
        <v/>
      </c>
      <c r="BK445" s="25" t="str">
        <f t="shared" si="223"/>
        <v/>
      </c>
      <c r="BL445" s="25" t="str">
        <f t="shared" si="224"/>
        <v/>
      </c>
      <c r="BM445" s="25" t="str">
        <f t="shared" si="225"/>
        <v/>
      </c>
      <c r="BN445" s="25" t="str">
        <f t="shared" si="226"/>
        <v/>
      </c>
    </row>
    <row r="446" spans="1:66" x14ac:dyDescent="0.25">
      <c r="A446" s="20" t="str">
        <f>IF('S.D. Paste sheet'!A446="","",'S.D. Paste sheet'!A446)</f>
        <v/>
      </c>
      <c r="B446" s="20" t="str">
        <f>IF('S.D. Paste sheet'!B446="","",'S.D. Paste sheet'!B446)</f>
        <v/>
      </c>
      <c r="C446" s="20" t="str">
        <f>IF('S.D. Paste sheet'!C446="","",'S.D. Paste sheet'!C446)</f>
        <v/>
      </c>
      <c r="D446" s="20" t="str">
        <f>IF('S.D. Paste sheet'!D446="","",'S.D. Paste sheet'!D446)</f>
        <v/>
      </c>
      <c r="E446" s="20" t="str">
        <f>IF('S.D. Paste sheet'!E446="","",UPPER('S.D. Paste sheet'!E446))</f>
        <v/>
      </c>
      <c r="F446" s="20" t="str">
        <f>IF('S.D. Paste sheet'!F446="","",'S.D. Paste sheet'!F446)</f>
        <v/>
      </c>
      <c r="G446" s="20" t="str">
        <f>IF('S.D. Paste sheet'!G446="","",UPPER('S.D. Paste sheet'!G446))</f>
        <v/>
      </c>
      <c r="H446" s="20" t="str">
        <f>IF('S.D. Paste sheet'!H446="","",UPPER('S.D. Paste sheet'!H446))</f>
        <v/>
      </c>
      <c r="I446" s="20" t="str">
        <f>IF('S.D. Paste sheet'!I446="","",'S.D. Paste sheet'!I446)</f>
        <v/>
      </c>
      <c r="J446" s="20" t="str">
        <f>IF('S.D. Paste sheet'!J446="","",'S.D. Paste sheet'!J446)</f>
        <v/>
      </c>
      <c r="K446" s="20" t="str">
        <f>IF('S.D. Paste sheet'!K446="","",'S.D. Paste sheet'!K446)</f>
        <v/>
      </c>
      <c r="L446" s="20" t="str">
        <f>IF('S.D. Paste sheet'!L446="","",'S.D. Paste sheet'!L446)</f>
        <v/>
      </c>
      <c r="M446" s="20" t="str">
        <f>IF('S.D. Paste sheet'!M446="","",'S.D. Paste sheet'!M446)</f>
        <v/>
      </c>
      <c r="N446" s="20" t="str">
        <f>IF('S.D. Paste sheet'!N446="","",'S.D. Paste sheet'!N446)</f>
        <v/>
      </c>
      <c r="O446" s="20" t="str">
        <f>IF('S.D. Paste sheet'!O446="","",'S.D. Paste sheet'!O446)</f>
        <v/>
      </c>
      <c r="P446" s="20" t="str">
        <f>IF('S.D. Paste sheet'!P446="","",'S.D. Paste sheet'!P446)</f>
        <v/>
      </c>
      <c r="Q446" s="20" t="str">
        <f>IF('S.D. Paste sheet'!Q446="","",'S.D. Paste sheet'!Q446)</f>
        <v/>
      </c>
      <c r="R446" s="20" t="str">
        <f>IF('S.D. Paste sheet'!R446="","",'S.D. Paste sheet'!R446)</f>
        <v/>
      </c>
      <c r="S446" s="20" t="str">
        <f>IF('S.D. Paste sheet'!S446="","",'S.D. Paste sheet'!S446)</f>
        <v/>
      </c>
      <c r="T446" s="20" t="str">
        <f>IF('S.D. Paste sheet'!T446="","",'S.D. Paste sheet'!T446)</f>
        <v/>
      </c>
      <c r="U446" s="20" t="str">
        <f>IF('S.D. Paste sheet'!U446="","",'S.D. Paste sheet'!U446)</f>
        <v/>
      </c>
      <c r="V446" s="20" t="str">
        <f>IF('S.D. Paste sheet'!V446="","",'S.D. Paste sheet'!V446)</f>
        <v/>
      </c>
      <c r="W446" s="20" t="str">
        <f>IF('S.D. Paste sheet'!W446="","",'S.D. Paste sheet'!W446)</f>
        <v/>
      </c>
      <c r="X446" s="20" t="str">
        <f>IF('S.D. Paste sheet'!X446="","",'S.D. Paste sheet'!X446)</f>
        <v/>
      </c>
      <c r="Y446" s="20" t="str">
        <f>IF('S.D. Paste sheet'!Y446="","",'S.D. Paste sheet'!Y446)</f>
        <v/>
      </c>
      <c r="Z446" s="20" t="str">
        <f>IF('S.D. Paste sheet'!Z446="","",'S.D. Paste sheet'!Z446)</f>
        <v/>
      </c>
      <c r="AA446" s="20" t="str">
        <f>IF('S.D. Paste sheet'!AA446="","",'S.D. Paste sheet'!AA446)</f>
        <v/>
      </c>
      <c r="AB446" s="20" t="str">
        <f>IF('S.D. Paste sheet'!AB446="","",'S.D. Paste sheet'!AB446)</f>
        <v/>
      </c>
      <c r="AC446" s="20" t="str">
        <f>IF('S.D. Paste sheet'!AC446="","",'S.D. Paste sheet'!AC446)</f>
        <v/>
      </c>
      <c r="AD446" s="20" t="str">
        <f>IF('S.D. Paste sheet'!AD446="","",'S.D. Paste sheet'!AD446)</f>
        <v/>
      </c>
      <c r="AE446" s="28"/>
      <c r="AF446" t="str">
        <f>IF(AK446="","",IF(AK446&gt;0,COUNT($AG$2:AG446),""))</f>
        <v/>
      </c>
      <c r="AG446" s="25" t="str">
        <f t="shared" si="195"/>
        <v/>
      </c>
      <c r="AH446" s="25" t="str">
        <f t="shared" si="196"/>
        <v/>
      </c>
      <c r="AI446" s="25" t="str">
        <f t="shared" si="197"/>
        <v/>
      </c>
      <c r="AJ446" s="25" t="str">
        <f t="shared" si="198"/>
        <v/>
      </c>
      <c r="AK446" s="25" t="str">
        <f t="shared" si="199"/>
        <v/>
      </c>
      <c r="AL446" s="25" t="str">
        <f t="shared" si="200"/>
        <v/>
      </c>
      <c r="AM446" s="25" t="str">
        <f t="shared" si="201"/>
        <v/>
      </c>
      <c r="AN446" s="25" t="str">
        <f t="shared" si="202"/>
        <v/>
      </c>
      <c r="AO446" s="25" t="str">
        <f t="shared" si="203"/>
        <v/>
      </c>
      <c r="AP446" s="25" t="str">
        <f t="shared" si="204"/>
        <v/>
      </c>
      <c r="AQ446" s="25" t="str">
        <f t="shared" si="205"/>
        <v/>
      </c>
      <c r="AR446" s="25" t="str">
        <f t="shared" si="206"/>
        <v/>
      </c>
      <c r="AS446" s="25" t="str">
        <f t="shared" si="207"/>
        <v/>
      </c>
      <c r="AT446" s="25" t="str">
        <f t="shared" si="208"/>
        <v/>
      </c>
      <c r="AU446" s="25" t="str">
        <f t="shared" si="209"/>
        <v/>
      </c>
      <c r="AV446" s="25" t="str">
        <f t="shared" si="210"/>
        <v/>
      </c>
      <c r="AX446" t="str">
        <f>IF(BC446="","",IF(BC446&gt;0,COUNT($AY$2:AY446),""))</f>
        <v/>
      </c>
      <c r="AY446" s="25" t="str">
        <f t="shared" si="211"/>
        <v/>
      </c>
      <c r="AZ446" s="25" t="str">
        <f t="shared" si="212"/>
        <v/>
      </c>
      <c r="BA446" s="25" t="str">
        <f t="shared" si="213"/>
        <v/>
      </c>
      <c r="BB446" s="25" t="str">
        <f t="shared" si="214"/>
        <v/>
      </c>
      <c r="BC446" s="25" t="str">
        <f t="shared" si="215"/>
        <v/>
      </c>
      <c r="BD446" s="25" t="str">
        <f t="shared" si="216"/>
        <v/>
      </c>
      <c r="BE446" s="25" t="str">
        <f t="shared" si="217"/>
        <v/>
      </c>
      <c r="BF446" s="25" t="str">
        <f t="shared" si="218"/>
        <v/>
      </c>
      <c r="BG446" s="25" t="str">
        <f t="shared" si="219"/>
        <v/>
      </c>
      <c r="BH446" s="25" t="str">
        <f t="shared" si="220"/>
        <v/>
      </c>
      <c r="BI446" s="25" t="str">
        <f t="shared" si="221"/>
        <v/>
      </c>
      <c r="BJ446" s="25" t="str">
        <f t="shared" si="222"/>
        <v/>
      </c>
      <c r="BK446" s="25" t="str">
        <f t="shared" si="223"/>
        <v/>
      </c>
      <c r="BL446" s="25" t="str">
        <f t="shared" si="224"/>
        <v/>
      </c>
      <c r="BM446" s="25" t="str">
        <f t="shared" si="225"/>
        <v/>
      </c>
      <c r="BN446" s="25" t="str">
        <f t="shared" si="226"/>
        <v/>
      </c>
    </row>
    <row r="447" spans="1:66" x14ac:dyDescent="0.25">
      <c r="A447" s="20" t="str">
        <f>IF('S.D. Paste sheet'!A447="","",'S.D. Paste sheet'!A447)</f>
        <v/>
      </c>
      <c r="B447" s="20" t="str">
        <f>IF('S.D. Paste sheet'!B447="","",'S.D. Paste sheet'!B447)</f>
        <v/>
      </c>
      <c r="C447" s="20" t="str">
        <f>IF('S.D. Paste sheet'!C447="","",'S.D. Paste sheet'!C447)</f>
        <v/>
      </c>
      <c r="D447" s="20" t="str">
        <f>IF('S.D. Paste sheet'!D447="","",'S.D. Paste sheet'!D447)</f>
        <v/>
      </c>
      <c r="E447" s="20" t="str">
        <f>IF('S.D. Paste sheet'!E447="","",UPPER('S.D. Paste sheet'!E447))</f>
        <v/>
      </c>
      <c r="F447" s="20" t="str">
        <f>IF('S.D. Paste sheet'!F447="","",'S.D. Paste sheet'!F447)</f>
        <v/>
      </c>
      <c r="G447" s="20" t="str">
        <f>IF('S.D. Paste sheet'!G447="","",UPPER('S.D. Paste sheet'!G447))</f>
        <v/>
      </c>
      <c r="H447" s="20" t="str">
        <f>IF('S.D. Paste sheet'!H447="","",UPPER('S.D. Paste sheet'!H447))</f>
        <v/>
      </c>
      <c r="I447" s="20" t="str">
        <f>IF('S.D. Paste sheet'!I447="","",'S.D. Paste sheet'!I447)</f>
        <v/>
      </c>
      <c r="J447" s="20" t="str">
        <f>IF('S.D. Paste sheet'!J447="","",'S.D. Paste sheet'!J447)</f>
        <v/>
      </c>
      <c r="K447" s="20" t="str">
        <f>IF('S.D. Paste sheet'!K447="","",'S.D. Paste sheet'!K447)</f>
        <v/>
      </c>
      <c r="L447" s="20" t="str">
        <f>IF('S.D. Paste sheet'!L447="","",'S.D. Paste sheet'!L447)</f>
        <v/>
      </c>
      <c r="M447" s="20" t="str">
        <f>IF('S.D. Paste sheet'!M447="","",'S.D. Paste sheet'!M447)</f>
        <v/>
      </c>
      <c r="N447" s="20" t="str">
        <f>IF('S.D. Paste sheet'!N447="","",'S.D. Paste sheet'!N447)</f>
        <v/>
      </c>
      <c r="O447" s="20" t="str">
        <f>IF('S.D. Paste sheet'!O447="","",'S.D. Paste sheet'!O447)</f>
        <v/>
      </c>
      <c r="P447" s="20" t="str">
        <f>IF('S.D. Paste sheet'!P447="","",'S.D. Paste sheet'!P447)</f>
        <v/>
      </c>
      <c r="Q447" s="20" t="str">
        <f>IF('S.D. Paste sheet'!Q447="","",'S.D. Paste sheet'!Q447)</f>
        <v/>
      </c>
      <c r="R447" s="20" t="str">
        <f>IF('S.D. Paste sheet'!R447="","",'S.D. Paste sheet'!R447)</f>
        <v/>
      </c>
      <c r="S447" s="20" t="str">
        <f>IF('S.D. Paste sheet'!S447="","",'S.D. Paste sheet'!S447)</f>
        <v/>
      </c>
      <c r="T447" s="20" t="str">
        <f>IF('S.D. Paste sheet'!T447="","",'S.D. Paste sheet'!T447)</f>
        <v/>
      </c>
      <c r="U447" s="20" t="str">
        <f>IF('S.D. Paste sheet'!U447="","",'S.D. Paste sheet'!U447)</f>
        <v/>
      </c>
      <c r="V447" s="20" t="str">
        <f>IF('S.D. Paste sheet'!V447="","",'S.D. Paste sheet'!V447)</f>
        <v/>
      </c>
      <c r="W447" s="20" t="str">
        <f>IF('S.D. Paste sheet'!W447="","",'S.D. Paste sheet'!W447)</f>
        <v/>
      </c>
      <c r="X447" s="20" t="str">
        <f>IF('S.D. Paste sheet'!X447="","",'S.D. Paste sheet'!X447)</f>
        <v/>
      </c>
      <c r="Y447" s="20" t="str">
        <f>IF('S.D. Paste sheet'!Y447="","",'S.D. Paste sheet'!Y447)</f>
        <v/>
      </c>
      <c r="Z447" s="20" t="str">
        <f>IF('S.D. Paste sheet'!Z447="","",'S.D. Paste sheet'!Z447)</f>
        <v/>
      </c>
      <c r="AA447" s="20" t="str">
        <f>IF('S.D. Paste sheet'!AA447="","",'S.D. Paste sheet'!AA447)</f>
        <v/>
      </c>
      <c r="AB447" s="20" t="str">
        <f>IF('S.D. Paste sheet'!AB447="","",'S.D. Paste sheet'!AB447)</f>
        <v/>
      </c>
      <c r="AC447" s="20" t="str">
        <f>IF('S.D. Paste sheet'!AC447="","",'S.D. Paste sheet'!AC447)</f>
        <v/>
      </c>
      <c r="AD447" s="20" t="str">
        <f>IF('S.D. Paste sheet'!AD447="","",'S.D. Paste sheet'!AD447)</f>
        <v/>
      </c>
      <c r="AE447" s="28"/>
      <c r="AF447" t="str">
        <f>IF(AK447="","",IF(AK447&gt;0,COUNT($AG$2:AG447),""))</f>
        <v/>
      </c>
      <c r="AG447" s="25" t="str">
        <f t="shared" si="195"/>
        <v/>
      </c>
      <c r="AH447" s="25" t="str">
        <f t="shared" si="196"/>
        <v/>
      </c>
      <c r="AI447" s="25" t="str">
        <f t="shared" si="197"/>
        <v/>
      </c>
      <c r="AJ447" s="25" t="str">
        <f t="shared" si="198"/>
        <v/>
      </c>
      <c r="AK447" s="25" t="str">
        <f t="shared" si="199"/>
        <v/>
      </c>
      <c r="AL447" s="25" t="str">
        <f t="shared" si="200"/>
        <v/>
      </c>
      <c r="AM447" s="25" t="str">
        <f t="shared" si="201"/>
        <v/>
      </c>
      <c r="AN447" s="25" t="str">
        <f t="shared" si="202"/>
        <v/>
      </c>
      <c r="AO447" s="25" t="str">
        <f t="shared" si="203"/>
        <v/>
      </c>
      <c r="AP447" s="25" t="str">
        <f t="shared" si="204"/>
        <v/>
      </c>
      <c r="AQ447" s="25" t="str">
        <f t="shared" si="205"/>
        <v/>
      </c>
      <c r="AR447" s="25" t="str">
        <f t="shared" si="206"/>
        <v/>
      </c>
      <c r="AS447" s="25" t="str">
        <f t="shared" si="207"/>
        <v/>
      </c>
      <c r="AT447" s="25" t="str">
        <f t="shared" si="208"/>
        <v/>
      </c>
      <c r="AU447" s="25" t="str">
        <f t="shared" si="209"/>
        <v/>
      </c>
      <c r="AV447" s="25" t="str">
        <f t="shared" si="210"/>
        <v/>
      </c>
      <c r="AX447" t="str">
        <f>IF(BC447="","",IF(BC447&gt;0,COUNT($AY$2:AY447),""))</f>
        <v/>
      </c>
      <c r="AY447" s="25" t="str">
        <f t="shared" si="211"/>
        <v/>
      </c>
      <c r="AZ447" s="25" t="str">
        <f t="shared" si="212"/>
        <v/>
      </c>
      <c r="BA447" s="25" t="str">
        <f t="shared" si="213"/>
        <v/>
      </c>
      <c r="BB447" s="25" t="str">
        <f t="shared" si="214"/>
        <v/>
      </c>
      <c r="BC447" s="25" t="str">
        <f t="shared" si="215"/>
        <v/>
      </c>
      <c r="BD447" s="25" t="str">
        <f t="shared" si="216"/>
        <v/>
      </c>
      <c r="BE447" s="25" t="str">
        <f t="shared" si="217"/>
        <v/>
      </c>
      <c r="BF447" s="25" t="str">
        <f t="shared" si="218"/>
        <v/>
      </c>
      <c r="BG447" s="25" t="str">
        <f t="shared" si="219"/>
        <v/>
      </c>
      <c r="BH447" s="25" t="str">
        <f t="shared" si="220"/>
        <v/>
      </c>
      <c r="BI447" s="25" t="str">
        <f t="shared" si="221"/>
        <v/>
      </c>
      <c r="BJ447" s="25" t="str">
        <f t="shared" si="222"/>
        <v/>
      </c>
      <c r="BK447" s="25" t="str">
        <f t="shared" si="223"/>
        <v/>
      </c>
      <c r="BL447" s="25" t="str">
        <f t="shared" si="224"/>
        <v/>
      </c>
      <c r="BM447" s="25" t="str">
        <f t="shared" si="225"/>
        <v/>
      </c>
      <c r="BN447" s="25" t="str">
        <f t="shared" si="226"/>
        <v/>
      </c>
    </row>
    <row r="448" spans="1:66" x14ac:dyDescent="0.25">
      <c r="A448" s="20" t="str">
        <f>IF('S.D. Paste sheet'!A448="","",'S.D. Paste sheet'!A448)</f>
        <v/>
      </c>
      <c r="B448" s="20" t="str">
        <f>IF('S.D. Paste sheet'!B448="","",'S.D. Paste sheet'!B448)</f>
        <v/>
      </c>
      <c r="C448" s="20" t="str">
        <f>IF('S.D. Paste sheet'!C448="","",'S.D. Paste sheet'!C448)</f>
        <v/>
      </c>
      <c r="D448" s="20" t="str">
        <f>IF('S.D. Paste sheet'!D448="","",'S.D. Paste sheet'!D448)</f>
        <v/>
      </c>
      <c r="E448" s="20" t="str">
        <f>IF('S.D. Paste sheet'!E448="","",UPPER('S.D. Paste sheet'!E448))</f>
        <v/>
      </c>
      <c r="F448" s="20" t="str">
        <f>IF('S.D. Paste sheet'!F448="","",'S.D. Paste sheet'!F448)</f>
        <v/>
      </c>
      <c r="G448" s="20" t="str">
        <f>IF('S.D. Paste sheet'!G448="","",UPPER('S.D. Paste sheet'!G448))</f>
        <v/>
      </c>
      <c r="H448" s="20" t="str">
        <f>IF('S.D. Paste sheet'!H448="","",UPPER('S.D. Paste sheet'!H448))</f>
        <v/>
      </c>
      <c r="I448" s="20" t="str">
        <f>IF('S.D. Paste sheet'!I448="","",'S.D. Paste sheet'!I448)</f>
        <v/>
      </c>
      <c r="J448" s="20" t="str">
        <f>IF('S.D. Paste sheet'!J448="","",'S.D. Paste sheet'!J448)</f>
        <v/>
      </c>
      <c r="K448" s="20" t="str">
        <f>IF('S.D. Paste sheet'!K448="","",'S.D. Paste sheet'!K448)</f>
        <v/>
      </c>
      <c r="L448" s="20" t="str">
        <f>IF('S.D. Paste sheet'!L448="","",'S.D. Paste sheet'!L448)</f>
        <v/>
      </c>
      <c r="M448" s="20" t="str">
        <f>IF('S.D. Paste sheet'!M448="","",'S.D. Paste sheet'!M448)</f>
        <v/>
      </c>
      <c r="N448" s="20" t="str">
        <f>IF('S.D. Paste sheet'!N448="","",'S.D. Paste sheet'!N448)</f>
        <v/>
      </c>
      <c r="O448" s="20" t="str">
        <f>IF('S.D. Paste sheet'!O448="","",'S.D. Paste sheet'!O448)</f>
        <v/>
      </c>
      <c r="P448" s="20" t="str">
        <f>IF('S.D. Paste sheet'!P448="","",'S.D. Paste sheet'!P448)</f>
        <v/>
      </c>
      <c r="Q448" s="20" t="str">
        <f>IF('S.D. Paste sheet'!Q448="","",'S.D. Paste sheet'!Q448)</f>
        <v/>
      </c>
      <c r="R448" s="20" t="str">
        <f>IF('S.D. Paste sheet'!R448="","",'S.D. Paste sheet'!R448)</f>
        <v/>
      </c>
      <c r="S448" s="20" t="str">
        <f>IF('S.D. Paste sheet'!S448="","",'S.D. Paste sheet'!S448)</f>
        <v/>
      </c>
      <c r="T448" s="20" t="str">
        <f>IF('S.D. Paste sheet'!T448="","",'S.D. Paste sheet'!T448)</f>
        <v/>
      </c>
      <c r="U448" s="20" t="str">
        <f>IF('S.D. Paste sheet'!U448="","",'S.D. Paste sheet'!U448)</f>
        <v/>
      </c>
      <c r="V448" s="20" t="str">
        <f>IF('S.D. Paste sheet'!V448="","",'S.D. Paste sheet'!V448)</f>
        <v/>
      </c>
      <c r="W448" s="20" t="str">
        <f>IF('S.D. Paste sheet'!W448="","",'S.D. Paste sheet'!W448)</f>
        <v/>
      </c>
      <c r="X448" s="20" t="str">
        <f>IF('S.D. Paste sheet'!X448="","",'S.D. Paste sheet'!X448)</f>
        <v/>
      </c>
      <c r="Y448" s="20" t="str">
        <f>IF('S.D. Paste sheet'!Y448="","",'S.D. Paste sheet'!Y448)</f>
        <v/>
      </c>
      <c r="Z448" s="20" t="str">
        <f>IF('S.D. Paste sheet'!Z448="","",'S.D. Paste sheet'!Z448)</f>
        <v/>
      </c>
      <c r="AA448" s="20" t="str">
        <f>IF('S.D. Paste sheet'!AA448="","",'S.D. Paste sheet'!AA448)</f>
        <v/>
      </c>
      <c r="AB448" s="20" t="str">
        <f>IF('S.D. Paste sheet'!AB448="","",'S.D. Paste sheet'!AB448)</f>
        <v/>
      </c>
      <c r="AC448" s="20" t="str">
        <f>IF('S.D. Paste sheet'!AC448="","",'S.D. Paste sheet'!AC448)</f>
        <v/>
      </c>
      <c r="AD448" s="20" t="str">
        <f>IF('S.D. Paste sheet'!AD448="","",'S.D. Paste sheet'!AD448)</f>
        <v/>
      </c>
      <c r="AE448" s="28"/>
      <c r="AF448" t="str">
        <f>IF(AK448="","",IF(AK448&gt;0,COUNT($AG$2:AG448),""))</f>
        <v/>
      </c>
      <c r="AG448" s="25" t="str">
        <f t="shared" si="195"/>
        <v/>
      </c>
      <c r="AH448" s="25" t="str">
        <f t="shared" si="196"/>
        <v/>
      </c>
      <c r="AI448" s="25" t="str">
        <f t="shared" si="197"/>
        <v/>
      </c>
      <c r="AJ448" s="25" t="str">
        <f t="shared" si="198"/>
        <v/>
      </c>
      <c r="AK448" s="25" t="str">
        <f t="shared" si="199"/>
        <v/>
      </c>
      <c r="AL448" s="25" t="str">
        <f t="shared" si="200"/>
        <v/>
      </c>
      <c r="AM448" s="25" t="str">
        <f t="shared" si="201"/>
        <v/>
      </c>
      <c r="AN448" s="25" t="str">
        <f t="shared" si="202"/>
        <v/>
      </c>
      <c r="AO448" s="25" t="str">
        <f t="shared" si="203"/>
        <v/>
      </c>
      <c r="AP448" s="25" t="str">
        <f t="shared" si="204"/>
        <v/>
      </c>
      <c r="AQ448" s="25" t="str">
        <f t="shared" si="205"/>
        <v/>
      </c>
      <c r="AR448" s="25" t="str">
        <f t="shared" si="206"/>
        <v/>
      </c>
      <c r="AS448" s="25" t="str">
        <f t="shared" si="207"/>
        <v/>
      </c>
      <c r="AT448" s="25" t="str">
        <f t="shared" si="208"/>
        <v/>
      </c>
      <c r="AU448" s="25" t="str">
        <f t="shared" si="209"/>
        <v/>
      </c>
      <c r="AV448" s="25" t="str">
        <f t="shared" si="210"/>
        <v/>
      </c>
      <c r="AX448" t="str">
        <f>IF(BC448="","",IF(BC448&gt;0,COUNT($AY$2:AY448),""))</f>
        <v/>
      </c>
      <c r="AY448" s="25" t="str">
        <f t="shared" si="211"/>
        <v/>
      </c>
      <c r="AZ448" s="25" t="str">
        <f t="shared" si="212"/>
        <v/>
      </c>
      <c r="BA448" s="25" t="str">
        <f t="shared" si="213"/>
        <v/>
      </c>
      <c r="BB448" s="25" t="str">
        <f t="shared" si="214"/>
        <v/>
      </c>
      <c r="BC448" s="25" t="str">
        <f t="shared" si="215"/>
        <v/>
      </c>
      <c r="BD448" s="25" t="str">
        <f t="shared" si="216"/>
        <v/>
      </c>
      <c r="BE448" s="25" t="str">
        <f t="shared" si="217"/>
        <v/>
      </c>
      <c r="BF448" s="25" t="str">
        <f t="shared" si="218"/>
        <v/>
      </c>
      <c r="BG448" s="25" t="str">
        <f t="shared" si="219"/>
        <v/>
      </c>
      <c r="BH448" s="25" t="str">
        <f t="shared" si="220"/>
        <v/>
      </c>
      <c r="BI448" s="25" t="str">
        <f t="shared" si="221"/>
        <v/>
      </c>
      <c r="BJ448" s="25" t="str">
        <f t="shared" si="222"/>
        <v/>
      </c>
      <c r="BK448" s="25" t="str">
        <f t="shared" si="223"/>
        <v/>
      </c>
      <c r="BL448" s="25" t="str">
        <f t="shared" si="224"/>
        <v/>
      </c>
      <c r="BM448" s="25" t="str">
        <f t="shared" si="225"/>
        <v/>
      </c>
      <c r="BN448" s="25" t="str">
        <f t="shared" si="226"/>
        <v/>
      </c>
    </row>
    <row r="449" spans="1:66" x14ac:dyDescent="0.25">
      <c r="A449" s="20" t="str">
        <f>IF('S.D. Paste sheet'!A449="","",'S.D. Paste sheet'!A449)</f>
        <v/>
      </c>
      <c r="B449" s="20" t="str">
        <f>IF('S.D. Paste sheet'!B449="","",'S.D. Paste sheet'!B449)</f>
        <v/>
      </c>
      <c r="C449" s="20" t="str">
        <f>IF('S.D. Paste sheet'!C449="","",'S.D. Paste sheet'!C449)</f>
        <v/>
      </c>
      <c r="D449" s="20" t="str">
        <f>IF('S.D. Paste sheet'!D449="","",'S.D. Paste sheet'!D449)</f>
        <v/>
      </c>
      <c r="E449" s="20" t="str">
        <f>IF('S.D. Paste sheet'!E449="","",UPPER('S.D. Paste sheet'!E449))</f>
        <v/>
      </c>
      <c r="F449" s="20" t="str">
        <f>IF('S.D. Paste sheet'!F449="","",'S.D. Paste sheet'!F449)</f>
        <v/>
      </c>
      <c r="G449" s="20" t="str">
        <f>IF('S.D. Paste sheet'!G449="","",UPPER('S.D. Paste sheet'!G449))</f>
        <v/>
      </c>
      <c r="H449" s="20" t="str">
        <f>IF('S.D. Paste sheet'!H449="","",UPPER('S.D. Paste sheet'!H449))</f>
        <v/>
      </c>
      <c r="I449" s="20" t="str">
        <f>IF('S.D. Paste sheet'!I449="","",'S.D. Paste sheet'!I449)</f>
        <v/>
      </c>
      <c r="J449" s="20" t="str">
        <f>IF('S.D. Paste sheet'!J449="","",'S.D. Paste sheet'!J449)</f>
        <v/>
      </c>
      <c r="K449" s="20" t="str">
        <f>IF('S.D. Paste sheet'!K449="","",'S.D. Paste sheet'!K449)</f>
        <v/>
      </c>
      <c r="L449" s="20" t="str">
        <f>IF('S.D. Paste sheet'!L449="","",'S.D. Paste sheet'!L449)</f>
        <v/>
      </c>
      <c r="M449" s="20" t="str">
        <f>IF('S.D. Paste sheet'!M449="","",'S.D. Paste sheet'!M449)</f>
        <v/>
      </c>
      <c r="N449" s="20" t="str">
        <f>IF('S.D. Paste sheet'!N449="","",'S.D. Paste sheet'!N449)</f>
        <v/>
      </c>
      <c r="O449" s="20" t="str">
        <f>IF('S.D. Paste sheet'!O449="","",'S.D. Paste sheet'!O449)</f>
        <v/>
      </c>
      <c r="P449" s="20" t="str">
        <f>IF('S.D. Paste sheet'!P449="","",'S.D. Paste sheet'!P449)</f>
        <v/>
      </c>
      <c r="Q449" s="20" t="str">
        <f>IF('S.D. Paste sheet'!Q449="","",'S.D. Paste sheet'!Q449)</f>
        <v/>
      </c>
      <c r="R449" s="20" t="str">
        <f>IF('S.D. Paste sheet'!R449="","",'S.D. Paste sheet'!R449)</f>
        <v/>
      </c>
      <c r="S449" s="20" t="str">
        <f>IF('S.D. Paste sheet'!S449="","",'S.D. Paste sheet'!S449)</f>
        <v/>
      </c>
      <c r="T449" s="20" t="str">
        <f>IF('S.D. Paste sheet'!T449="","",'S.D. Paste sheet'!T449)</f>
        <v/>
      </c>
      <c r="U449" s="20" t="str">
        <f>IF('S.D. Paste sheet'!U449="","",'S.D. Paste sheet'!U449)</f>
        <v/>
      </c>
      <c r="V449" s="20" t="str">
        <f>IF('S.D. Paste sheet'!V449="","",'S.D. Paste sheet'!V449)</f>
        <v/>
      </c>
      <c r="W449" s="20" t="str">
        <f>IF('S.D. Paste sheet'!W449="","",'S.D. Paste sheet'!W449)</f>
        <v/>
      </c>
      <c r="X449" s="20" t="str">
        <f>IF('S.D. Paste sheet'!X449="","",'S.D. Paste sheet'!X449)</f>
        <v/>
      </c>
      <c r="Y449" s="20" t="str">
        <f>IF('S.D. Paste sheet'!Y449="","",'S.D. Paste sheet'!Y449)</f>
        <v/>
      </c>
      <c r="Z449" s="20" t="str">
        <f>IF('S.D. Paste sheet'!Z449="","",'S.D. Paste sheet'!Z449)</f>
        <v/>
      </c>
      <c r="AA449" s="20" t="str">
        <f>IF('S.D. Paste sheet'!AA449="","",'S.D. Paste sheet'!AA449)</f>
        <v/>
      </c>
      <c r="AB449" s="20" t="str">
        <f>IF('S.D. Paste sheet'!AB449="","",'S.D. Paste sheet'!AB449)</f>
        <v/>
      </c>
      <c r="AC449" s="20" t="str">
        <f>IF('S.D. Paste sheet'!AC449="","",'S.D. Paste sheet'!AC449)</f>
        <v/>
      </c>
      <c r="AD449" s="20" t="str">
        <f>IF('S.D. Paste sheet'!AD449="","",'S.D. Paste sheet'!AD449)</f>
        <v/>
      </c>
      <c r="AE449" s="28"/>
      <c r="AF449" t="str">
        <f>IF(AK449="","",IF(AK449&gt;0,COUNT($AG$2:AG449),""))</f>
        <v/>
      </c>
      <c r="AG449" s="25" t="str">
        <f t="shared" si="195"/>
        <v/>
      </c>
      <c r="AH449" s="25" t="str">
        <f t="shared" si="196"/>
        <v/>
      </c>
      <c r="AI449" s="25" t="str">
        <f t="shared" si="197"/>
        <v/>
      </c>
      <c r="AJ449" s="25" t="str">
        <f t="shared" si="198"/>
        <v/>
      </c>
      <c r="AK449" s="25" t="str">
        <f t="shared" si="199"/>
        <v/>
      </c>
      <c r="AL449" s="25" t="str">
        <f t="shared" si="200"/>
        <v/>
      </c>
      <c r="AM449" s="25" t="str">
        <f t="shared" si="201"/>
        <v/>
      </c>
      <c r="AN449" s="25" t="str">
        <f t="shared" si="202"/>
        <v/>
      </c>
      <c r="AO449" s="25" t="str">
        <f t="shared" si="203"/>
        <v/>
      </c>
      <c r="AP449" s="25" t="str">
        <f t="shared" si="204"/>
        <v/>
      </c>
      <c r="AQ449" s="25" t="str">
        <f t="shared" si="205"/>
        <v/>
      </c>
      <c r="AR449" s="25" t="str">
        <f t="shared" si="206"/>
        <v/>
      </c>
      <c r="AS449" s="25" t="str">
        <f t="shared" si="207"/>
        <v/>
      </c>
      <c r="AT449" s="25" t="str">
        <f t="shared" si="208"/>
        <v/>
      </c>
      <c r="AU449" s="25" t="str">
        <f t="shared" si="209"/>
        <v/>
      </c>
      <c r="AV449" s="25" t="str">
        <f t="shared" si="210"/>
        <v/>
      </c>
      <c r="AX449" t="str">
        <f>IF(BC449="","",IF(BC449&gt;0,COUNT($AY$2:AY449),""))</f>
        <v/>
      </c>
      <c r="AY449" s="25" t="str">
        <f t="shared" si="211"/>
        <v/>
      </c>
      <c r="AZ449" s="25" t="str">
        <f t="shared" si="212"/>
        <v/>
      </c>
      <c r="BA449" s="25" t="str">
        <f t="shared" si="213"/>
        <v/>
      </c>
      <c r="BB449" s="25" t="str">
        <f t="shared" si="214"/>
        <v/>
      </c>
      <c r="BC449" s="25" t="str">
        <f t="shared" si="215"/>
        <v/>
      </c>
      <c r="BD449" s="25" t="str">
        <f t="shared" si="216"/>
        <v/>
      </c>
      <c r="BE449" s="25" t="str">
        <f t="shared" si="217"/>
        <v/>
      </c>
      <c r="BF449" s="25" t="str">
        <f t="shared" si="218"/>
        <v/>
      </c>
      <c r="BG449" s="25" t="str">
        <f t="shared" si="219"/>
        <v/>
      </c>
      <c r="BH449" s="25" t="str">
        <f t="shared" si="220"/>
        <v/>
      </c>
      <c r="BI449" s="25" t="str">
        <f t="shared" si="221"/>
        <v/>
      </c>
      <c r="BJ449" s="25" t="str">
        <f t="shared" si="222"/>
        <v/>
      </c>
      <c r="BK449" s="25" t="str">
        <f t="shared" si="223"/>
        <v/>
      </c>
      <c r="BL449" s="25" t="str">
        <f t="shared" si="224"/>
        <v/>
      </c>
      <c r="BM449" s="25" t="str">
        <f t="shared" si="225"/>
        <v/>
      </c>
      <c r="BN449" s="25" t="str">
        <f t="shared" si="226"/>
        <v/>
      </c>
    </row>
    <row r="450" spans="1:66" x14ac:dyDescent="0.25">
      <c r="A450" s="20" t="str">
        <f>IF('S.D. Paste sheet'!A450="","",'S.D. Paste sheet'!A450)</f>
        <v/>
      </c>
      <c r="B450" s="20" t="str">
        <f>IF('S.D. Paste sheet'!B450="","",'S.D. Paste sheet'!B450)</f>
        <v/>
      </c>
      <c r="C450" s="20" t="str">
        <f>IF('S.D. Paste sheet'!C450="","",'S.D. Paste sheet'!C450)</f>
        <v/>
      </c>
      <c r="D450" s="20" t="str">
        <f>IF('S.D. Paste sheet'!D450="","",'S.D. Paste sheet'!D450)</f>
        <v/>
      </c>
      <c r="E450" s="20" t="str">
        <f>IF('S.D. Paste sheet'!E450="","",UPPER('S.D. Paste sheet'!E450))</f>
        <v/>
      </c>
      <c r="F450" s="20" t="str">
        <f>IF('S.D. Paste sheet'!F450="","",'S.D. Paste sheet'!F450)</f>
        <v/>
      </c>
      <c r="G450" s="20" t="str">
        <f>IF('S.D. Paste sheet'!G450="","",UPPER('S.D. Paste sheet'!G450))</f>
        <v/>
      </c>
      <c r="H450" s="20" t="str">
        <f>IF('S.D. Paste sheet'!H450="","",UPPER('S.D. Paste sheet'!H450))</f>
        <v/>
      </c>
      <c r="I450" s="20" t="str">
        <f>IF('S.D. Paste sheet'!I450="","",'S.D. Paste sheet'!I450)</f>
        <v/>
      </c>
      <c r="J450" s="20" t="str">
        <f>IF('S.D. Paste sheet'!J450="","",'S.D. Paste sheet'!J450)</f>
        <v/>
      </c>
      <c r="K450" s="20" t="str">
        <f>IF('S.D. Paste sheet'!K450="","",'S.D. Paste sheet'!K450)</f>
        <v/>
      </c>
      <c r="L450" s="20" t="str">
        <f>IF('S.D. Paste sheet'!L450="","",'S.D. Paste sheet'!L450)</f>
        <v/>
      </c>
      <c r="M450" s="20" t="str">
        <f>IF('S.D. Paste sheet'!M450="","",'S.D. Paste sheet'!M450)</f>
        <v/>
      </c>
      <c r="N450" s="20" t="str">
        <f>IF('S.D. Paste sheet'!N450="","",'S.D. Paste sheet'!N450)</f>
        <v/>
      </c>
      <c r="O450" s="20" t="str">
        <f>IF('S.D. Paste sheet'!O450="","",'S.D. Paste sheet'!O450)</f>
        <v/>
      </c>
      <c r="P450" s="20" t="str">
        <f>IF('S.D. Paste sheet'!P450="","",'S.D. Paste sheet'!P450)</f>
        <v/>
      </c>
      <c r="Q450" s="20" t="str">
        <f>IF('S.D. Paste sheet'!Q450="","",'S.D. Paste sheet'!Q450)</f>
        <v/>
      </c>
      <c r="R450" s="20" t="str">
        <f>IF('S.D. Paste sheet'!R450="","",'S.D. Paste sheet'!R450)</f>
        <v/>
      </c>
      <c r="S450" s="20" t="str">
        <f>IF('S.D. Paste sheet'!S450="","",'S.D. Paste sheet'!S450)</f>
        <v/>
      </c>
      <c r="T450" s="20" t="str">
        <f>IF('S.D. Paste sheet'!T450="","",'S.D. Paste sheet'!T450)</f>
        <v/>
      </c>
      <c r="U450" s="20" t="str">
        <f>IF('S.D. Paste sheet'!U450="","",'S.D. Paste sheet'!U450)</f>
        <v/>
      </c>
      <c r="V450" s="20" t="str">
        <f>IF('S.D. Paste sheet'!V450="","",'S.D. Paste sheet'!V450)</f>
        <v/>
      </c>
      <c r="W450" s="20" t="str">
        <f>IF('S.D. Paste sheet'!W450="","",'S.D. Paste sheet'!W450)</f>
        <v/>
      </c>
      <c r="X450" s="20" t="str">
        <f>IF('S.D. Paste sheet'!X450="","",'S.D. Paste sheet'!X450)</f>
        <v/>
      </c>
      <c r="Y450" s="20" t="str">
        <f>IF('S.D. Paste sheet'!Y450="","",'S.D. Paste sheet'!Y450)</f>
        <v/>
      </c>
      <c r="Z450" s="20" t="str">
        <f>IF('S.D. Paste sheet'!Z450="","",'S.D. Paste sheet'!Z450)</f>
        <v/>
      </c>
      <c r="AA450" s="20" t="str">
        <f>IF('S.D. Paste sheet'!AA450="","",'S.D. Paste sheet'!AA450)</f>
        <v/>
      </c>
      <c r="AB450" s="20" t="str">
        <f>IF('S.D. Paste sheet'!AB450="","",'S.D. Paste sheet'!AB450)</f>
        <v/>
      </c>
      <c r="AC450" s="20" t="str">
        <f>IF('S.D. Paste sheet'!AC450="","",'S.D. Paste sheet'!AC450)</f>
        <v/>
      </c>
      <c r="AD450" s="20" t="str">
        <f>IF('S.D. Paste sheet'!AD450="","",'S.D. Paste sheet'!AD450)</f>
        <v/>
      </c>
      <c r="AE450" s="28"/>
      <c r="AF450" t="str">
        <f>IF(AK450="","",IF(AK450&gt;0,COUNT($AG$2:AG450),""))</f>
        <v/>
      </c>
      <c r="AG450" s="25" t="str">
        <f t="shared" si="195"/>
        <v/>
      </c>
      <c r="AH450" s="25" t="str">
        <f t="shared" si="196"/>
        <v/>
      </c>
      <c r="AI450" s="25" t="str">
        <f t="shared" si="197"/>
        <v/>
      </c>
      <c r="AJ450" s="25" t="str">
        <f t="shared" si="198"/>
        <v/>
      </c>
      <c r="AK450" s="25" t="str">
        <f t="shared" si="199"/>
        <v/>
      </c>
      <c r="AL450" s="25" t="str">
        <f t="shared" si="200"/>
        <v/>
      </c>
      <c r="AM450" s="25" t="str">
        <f t="shared" si="201"/>
        <v/>
      </c>
      <c r="AN450" s="25" t="str">
        <f t="shared" si="202"/>
        <v/>
      </c>
      <c r="AO450" s="25" t="str">
        <f t="shared" si="203"/>
        <v/>
      </c>
      <c r="AP450" s="25" t="str">
        <f t="shared" si="204"/>
        <v/>
      </c>
      <c r="AQ450" s="25" t="str">
        <f t="shared" si="205"/>
        <v/>
      </c>
      <c r="AR450" s="25" t="str">
        <f t="shared" si="206"/>
        <v/>
      </c>
      <c r="AS450" s="25" t="str">
        <f t="shared" si="207"/>
        <v/>
      </c>
      <c r="AT450" s="25" t="str">
        <f t="shared" si="208"/>
        <v/>
      </c>
      <c r="AU450" s="25" t="str">
        <f t="shared" si="209"/>
        <v/>
      </c>
      <c r="AV450" s="25" t="str">
        <f t="shared" si="210"/>
        <v/>
      </c>
      <c r="AX450" t="str">
        <f>IF(BC450="","",IF(BC450&gt;0,COUNT($AY$2:AY450),""))</f>
        <v/>
      </c>
      <c r="AY450" s="25" t="str">
        <f t="shared" si="211"/>
        <v/>
      </c>
      <c r="AZ450" s="25" t="str">
        <f t="shared" si="212"/>
        <v/>
      </c>
      <c r="BA450" s="25" t="str">
        <f t="shared" si="213"/>
        <v/>
      </c>
      <c r="BB450" s="25" t="str">
        <f t="shared" si="214"/>
        <v/>
      </c>
      <c r="BC450" s="25" t="str">
        <f t="shared" si="215"/>
        <v/>
      </c>
      <c r="BD450" s="25" t="str">
        <f t="shared" si="216"/>
        <v/>
      </c>
      <c r="BE450" s="25" t="str">
        <f t="shared" si="217"/>
        <v/>
      </c>
      <c r="BF450" s="25" t="str">
        <f t="shared" si="218"/>
        <v/>
      </c>
      <c r="BG450" s="25" t="str">
        <f t="shared" si="219"/>
        <v/>
      </c>
      <c r="BH450" s="25" t="str">
        <f t="shared" si="220"/>
        <v/>
      </c>
      <c r="BI450" s="25" t="str">
        <f t="shared" si="221"/>
        <v/>
      </c>
      <c r="BJ450" s="25" t="str">
        <f t="shared" si="222"/>
        <v/>
      </c>
      <c r="BK450" s="25" t="str">
        <f t="shared" si="223"/>
        <v/>
      </c>
      <c r="BL450" s="25" t="str">
        <f t="shared" si="224"/>
        <v/>
      </c>
      <c r="BM450" s="25" t="str">
        <f t="shared" si="225"/>
        <v/>
      </c>
      <c r="BN450" s="25" t="str">
        <f t="shared" si="226"/>
        <v/>
      </c>
    </row>
    <row r="451" spans="1:66" x14ac:dyDescent="0.25">
      <c r="A451" s="20" t="str">
        <f>IF('S.D. Paste sheet'!A451="","",'S.D. Paste sheet'!A451)</f>
        <v/>
      </c>
      <c r="B451" s="20" t="str">
        <f>IF('S.D. Paste sheet'!B451="","",'S.D. Paste sheet'!B451)</f>
        <v/>
      </c>
      <c r="C451" s="20" t="str">
        <f>IF('S.D. Paste sheet'!C451="","",'S.D. Paste sheet'!C451)</f>
        <v/>
      </c>
      <c r="D451" s="20" t="str">
        <f>IF('S.D. Paste sheet'!D451="","",'S.D. Paste sheet'!D451)</f>
        <v/>
      </c>
      <c r="E451" s="20" t="str">
        <f>IF('S.D. Paste sheet'!E451="","",UPPER('S.D. Paste sheet'!E451))</f>
        <v/>
      </c>
      <c r="F451" s="20" t="str">
        <f>IF('S.D. Paste sheet'!F451="","",'S.D. Paste sheet'!F451)</f>
        <v/>
      </c>
      <c r="G451" s="20" t="str">
        <f>IF('S.D. Paste sheet'!G451="","",UPPER('S.D. Paste sheet'!G451))</f>
        <v/>
      </c>
      <c r="H451" s="20" t="str">
        <f>IF('S.D. Paste sheet'!H451="","",UPPER('S.D. Paste sheet'!H451))</f>
        <v/>
      </c>
      <c r="I451" s="20" t="str">
        <f>IF('S.D. Paste sheet'!I451="","",'S.D. Paste sheet'!I451)</f>
        <v/>
      </c>
      <c r="J451" s="20" t="str">
        <f>IF('S.D. Paste sheet'!J451="","",'S.D. Paste sheet'!J451)</f>
        <v/>
      </c>
      <c r="K451" s="20" t="str">
        <f>IF('S.D. Paste sheet'!K451="","",'S.D. Paste sheet'!K451)</f>
        <v/>
      </c>
      <c r="L451" s="20" t="str">
        <f>IF('S.D. Paste sheet'!L451="","",'S.D. Paste sheet'!L451)</f>
        <v/>
      </c>
      <c r="M451" s="20" t="str">
        <f>IF('S.D. Paste sheet'!M451="","",'S.D. Paste sheet'!M451)</f>
        <v/>
      </c>
      <c r="N451" s="20" t="str">
        <f>IF('S.D. Paste sheet'!N451="","",'S.D. Paste sheet'!N451)</f>
        <v/>
      </c>
      <c r="O451" s="20" t="str">
        <f>IF('S.D. Paste sheet'!O451="","",'S.D. Paste sheet'!O451)</f>
        <v/>
      </c>
      <c r="P451" s="20" t="str">
        <f>IF('S.D. Paste sheet'!P451="","",'S.D. Paste sheet'!P451)</f>
        <v/>
      </c>
      <c r="Q451" s="20" t="str">
        <f>IF('S.D. Paste sheet'!Q451="","",'S.D. Paste sheet'!Q451)</f>
        <v/>
      </c>
      <c r="R451" s="20" t="str">
        <f>IF('S.D. Paste sheet'!R451="","",'S.D. Paste sheet'!R451)</f>
        <v/>
      </c>
      <c r="S451" s="20" t="str">
        <f>IF('S.D. Paste sheet'!S451="","",'S.D. Paste sheet'!S451)</f>
        <v/>
      </c>
      <c r="T451" s="20" t="str">
        <f>IF('S.D. Paste sheet'!T451="","",'S.D. Paste sheet'!T451)</f>
        <v/>
      </c>
      <c r="U451" s="20" t="str">
        <f>IF('S.D. Paste sheet'!U451="","",'S.D. Paste sheet'!U451)</f>
        <v/>
      </c>
      <c r="V451" s="20" t="str">
        <f>IF('S.D. Paste sheet'!V451="","",'S.D. Paste sheet'!V451)</f>
        <v/>
      </c>
      <c r="W451" s="20" t="str">
        <f>IF('S.D. Paste sheet'!W451="","",'S.D. Paste sheet'!W451)</f>
        <v/>
      </c>
      <c r="X451" s="20" t="str">
        <f>IF('S.D. Paste sheet'!X451="","",'S.D. Paste sheet'!X451)</f>
        <v/>
      </c>
      <c r="Y451" s="20" t="str">
        <f>IF('S.D. Paste sheet'!Y451="","",'S.D. Paste sheet'!Y451)</f>
        <v/>
      </c>
      <c r="Z451" s="20" t="str">
        <f>IF('S.D. Paste sheet'!Z451="","",'S.D. Paste sheet'!Z451)</f>
        <v/>
      </c>
      <c r="AA451" s="20" t="str">
        <f>IF('S.D. Paste sheet'!AA451="","",'S.D. Paste sheet'!AA451)</f>
        <v/>
      </c>
      <c r="AB451" s="20" t="str">
        <f>IF('S.D. Paste sheet'!AB451="","",'S.D. Paste sheet'!AB451)</f>
        <v/>
      </c>
      <c r="AC451" s="20" t="str">
        <f>IF('S.D. Paste sheet'!AC451="","",'S.D. Paste sheet'!AC451)</f>
        <v/>
      </c>
      <c r="AD451" s="20" t="str">
        <f>IF('S.D. Paste sheet'!AD451="","",'S.D. Paste sheet'!AD451)</f>
        <v/>
      </c>
      <c r="AE451" s="28"/>
      <c r="AF451" t="str">
        <f>IF(AK451="","",IF(AK451&gt;0,COUNT($AG$2:AG451),""))</f>
        <v/>
      </c>
      <c r="AG451" s="25" t="str">
        <f t="shared" ref="AG451:AG514" si="227">IF(AND($AJ$1=8,$A451=8),A451,"")</f>
        <v/>
      </c>
      <c r="AH451" s="25" t="str">
        <f t="shared" ref="AH451:AH514" si="228">IF(AND($AJ$1=8,$A451=8),B451,"")</f>
        <v/>
      </c>
      <c r="AI451" s="25" t="str">
        <f t="shared" ref="AI451:AI514" si="229">IF(AND($AJ$1=8,$A451=8),C451,"")</f>
        <v/>
      </c>
      <c r="AJ451" s="25" t="str">
        <f t="shared" ref="AJ451:AJ514" si="230">IF(AND($AJ$1=8,$A451=8),D451,"")</f>
        <v/>
      </c>
      <c r="AK451" s="25" t="str">
        <f t="shared" ref="AK451:AK514" si="231">IF(AND($AJ$1=8,$A451=8),E451,"")</f>
        <v/>
      </c>
      <c r="AL451" s="25" t="str">
        <f t="shared" ref="AL451:AL514" si="232">IF(AND($AJ$1=8,$A451=8),F451,"")</f>
        <v/>
      </c>
      <c r="AM451" s="25" t="str">
        <f t="shared" ref="AM451:AM514" si="233">IF(AND($AJ$1=8,$A451=8),G451,"")</f>
        <v/>
      </c>
      <c r="AN451" s="25" t="str">
        <f t="shared" ref="AN451:AN514" si="234">IF(AND($AJ$1=8,$A451=8),H451,"")</f>
        <v/>
      </c>
      <c r="AO451" s="25" t="str">
        <f t="shared" ref="AO451:AO514" si="235">IF(AND($AJ$1=8,$A451=8),I451,"")</f>
        <v/>
      </c>
      <c r="AP451" s="25" t="str">
        <f t="shared" ref="AP451:AP514" si="236">IF(AND($AJ$1=8,$A451=8),J451,"")</f>
        <v/>
      </c>
      <c r="AQ451" s="25" t="str">
        <f t="shared" ref="AQ451:AQ514" si="237">IF(AND($AJ$1=8,$A451=8),K451,"")</f>
        <v/>
      </c>
      <c r="AR451" s="25" t="str">
        <f t="shared" ref="AR451:AR514" si="238">IF(AND($AJ$1=8,$A451=8),L451,"")</f>
        <v/>
      </c>
      <c r="AS451" s="25" t="str">
        <f t="shared" ref="AS451:AS514" si="239">IF(AND($AJ$1=8,$A451=8),M451,"")</f>
        <v/>
      </c>
      <c r="AT451" s="25" t="str">
        <f t="shared" ref="AT451:AT514" si="240">IF(AND($AJ$1=8,$A451=8),N451,"")</f>
        <v/>
      </c>
      <c r="AU451" s="25" t="str">
        <f t="shared" ref="AU451:AU514" si="241">IF(AND($AJ$1=8,$A451=8),O451,"")</f>
        <v/>
      </c>
      <c r="AV451" s="25" t="str">
        <f t="shared" ref="AV451:AV514" si="242">IF(AND($AJ$1=8,$A451=8),P451,"")</f>
        <v/>
      </c>
      <c r="AX451" t="str">
        <f>IF(BC451="","",IF(BC451&gt;0,COUNT($AY$2:AY451),""))</f>
        <v/>
      </c>
      <c r="AY451" s="25" t="str">
        <f t="shared" ref="AY451:AY514" si="243">IF(AND($BB$1=8,$A451=8,$BC$1=B451),A451,"")</f>
        <v/>
      </c>
      <c r="AZ451" s="25" t="str">
        <f t="shared" ref="AZ451:AZ514" si="244">IF(AND($BB$1=8,$A451=8,$BC$1=$B451),B451,"")</f>
        <v/>
      </c>
      <c r="BA451" s="25" t="str">
        <f t="shared" ref="BA451:BA514" si="245">IF(AND($BB$1=8,$A451=8,$BC$1=$B451),C451,"")</f>
        <v/>
      </c>
      <c r="BB451" s="25" t="str">
        <f t="shared" ref="BB451:BB514" si="246">IF(AND($BB$1=8,$A451=8,$BC$1=$B451),D451,"")</f>
        <v/>
      </c>
      <c r="BC451" s="25" t="str">
        <f t="shared" ref="BC451:BC514" si="247">IF(AND($BB$1=8,$A451=8,$BC$1=$B451),E451,"")</f>
        <v/>
      </c>
      <c r="BD451" s="25" t="str">
        <f t="shared" ref="BD451:BD514" si="248">IF(AND($BB$1=8,$A451=8,$BC$1=$B451),F451,"")</f>
        <v/>
      </c>
      <c r="BE451" s="25" t="str">
        <f t="shared" ref="BE451:BE514" si="249">IF(AND($BB$1=8,$A451=8,$BC$1=$B451),G451,"")</f>
        <v/>
      </c>
      <c r="BF451" s="25" t="str">
        <f t="shared" ref="BF451:BF514" si="250">IF(AND($BB$1=8,$A451=8,$BC$1=$B451),H451,"")</f>
        <v/>
      </c>
      <c r="BG451" s="25" t="str">
        <f t="shared" ref="BG451:BG514" si="251">IF(AND($BB$1=8,$A451=8,$BC$1=$B451),I451,"")</f>
        <v/>
      </c>
      <c r="BH451" s="25" t="str">
        <f t="shared" ref="BH451:BH514" si="252">IF(AND($BB$1=8,$A451=8,$BC$1=$B451),J451,"")</f>
        <v/>
      </c>
      <c r="BI451" s="25" t="str">
        <f t="shared" ref="BI451:BI514" si="253">IF(AND($BB$1=8,$A451=8,$BC$1=$B451),K451,"")</f>
        <v/>
      </c>
      <c r="BJ451" s="25" t="str">
        <f t="shared" ref="BJ451:BJ514" si="254">IF(AND($BB$1=8,$A451=8,$BC$1=$B451),L451,"")</f>
        <v/>
      </c>
      <c r="BK451" s="25" t="str">
        <f t="shared" ref="BK451:BK514" si="255">IF(AND($BB$1=8,$A451=8,$BC$1=$B451),M451,"")</f>
        <v/>
      </c>
      <c r="BL451" s="25" t="str">
        <f t="shared" ref="BL451:BL514" si="256">IF(AND($BB$1=8,$A451=8,$BC$1=$B451),N451,"")</f>
        <v/>
      </c>
      <c r="BM451" s="25" t="str">
        <f t="shared" ref="BM451:BM514" si="257">IF(AND($BB$1=8,$A451=8,$BC$1=$B451),O451,"")</f>
        <v/>
      </c>
      <c r="BN451" s="25" t="str">
        <f t="shared" ref="BN451:BN514" si="258">IF(AND($BB$1=8,$A451=8,$BC$1=$B451),P451,"")</f>
        <v/>
      </c>
    </row>
    <row r="452" spans="1:66" x14ac:dyDescent="0.25">
      <c r="A452" s="20" t="str">
        <f>IF('S.D. Paste sheet'!A452="","",'S.D. Paste sheet'!A452)</f>
        <v/>
      </c>
      <c r="B452" s="20" t="str">
        <f>IF('S.D. Paste sheet'!B452="","",'S.D. Paste sheet'!B452)</f>
        <v/>
      </c>
      <c r="C452" s="20" t="str">
        <f>IF('S.D. Paste sheet'!C452="","",'S.D. Paste sheet'!C452)</f>
        <v/>
      </c>
      <c r="D452" s="20" t="str">
        <f>IF('S.D. Paste sheet'!D452="","",'S.D. Paste sheet'!D452)</f>
        <v/>
      </c>
      <c r="E452" s="20" t="str">
        <f>IF('S.D. Paste sheet'!E452="","",UPPER('S.D. Paste sheet'!E452))</f>
        <v/>
      </c>
      <c r="F452" s="20" t="str">
        <f>IF('S.D. Paste sheet'!F452="","",'S.D. Paste sheet'!F452)</f>
        <v/>
      </c>
      <c r="G452" s="20" t="str">
        <f>IF('S.D. Paste sheet'!G452="","",UPPER('S.D. Paste sheet'!G452))</f>
        <v/>
      </c>
      <c r="H452" s="20" t="str">
        <f>IF('S.D. Paste sheet'!H452="","",UPPER('S.D. Paste sheet'!H452))</f>
        <v/>
      </c>
      <c r="I452" s="20" t="str">
        <f>IF('S.D. Paste sheet'!I452="","",'S.D. Paste sheet'!I452)</f>
        <v/>
      </c>
      <c r="J452" s="20" t="str">
        <f>IF('S.D. Paste sheet'!J452="","",'S.D. Paste sheet'!J452)</f>
        <v/>
      </c>
      <c r="K452" s="20" t="str">
        <f>IF('S.D. Paste sheet'!K452="","",'S.D. Paste sheet'!K452)</f>
        <v/>
      </c>
      <c r="L452" s="20" t="str">
        <f>IF('S.D. Paste sheet'!L452="","",'S.D. Paste sheet'!L452)</f>
        <v/>
      </c>
      <c r="M452" s="20" t="str">
        <f>IF('S.D. Paste sheet'!M452="","",'S.D. Paste sheet'!M452)</f>
        <v/>
      </c>
      <c r="N452" s="20" t="str">
        <f>IF('S.D. Paste sheet'!N452="","",'S.D. Paste sheet'!N452)</f>
        <v/>
      </c>
      <c r="O452" s="20" t="str">
        <f>IF('S.D. Paste sheet'!O452="","",'S.D. Paste sheet'!O452)</f>
        <v/>
      </c>
      <c r="P452" s="20" t="str">
        <f>IF('S.D. Paste sheet'!P452="","",'S.D. Paste sheet'!P452)</f>
        <v/>
      </c>
      <c r="Q452" s="20" t="str">
        <f>IF('S.D. Paste sheet'!Q452="","",'S.D. Paste sheet'!Q452)</f>
        <v/>
      </c>
      <c r="R452" s="20" t="str">
        <f>IF('S.D. Paste sheet'!R452="","",'S.D. Paste sheet'!R452)</f>
        <v/>
      </c>
      <c r="S452" s="20" t="str">
        <f>IF('S.D. Paste sheet'!S452="","",'S.D. Paste sheet'!S452)</f>
        <v/>
      </c>
      <c r="T452" s="20" t="str">
        <f>IF('S.D. Paste sheet'!T452="","",'S.D. Paste sheet'!T452)</f>
        <v/>
      </c>
      <c r="U452" s="20" t="str">
        <f>IF('S.D. Paste sheet'!U452="","",'S.D. Paste sheet'!U452)</f>
        <v/>
      </c>
      <c r="V452" s="20" t="str">
        <f>IF('S.D. Paste sheet'!V452="","",'S.D. Paste sheet'!V452)</f>
        <v/>
      </c>
      <c r="W452" s="20" t="str">
        <f>IF('S.D. Paste sheet'!W452="","",'S.D. Paste sheet'!W452)</f>
        <v/>
      </c>
      <c r="X452" s="20" t="str">
        <f>IF('S.D. Paste sheet'!X452="","",'S.D. Paste sheet'!X452)</f>
        <v/>
      </c>
      <c r="Y452" s="20" t="str">
        <f>IF('S.D. Paste sheet'!Y452="","",'S.D. Paste sheet'!Y452)</f>
        <v/>
      </c>
      <c r="Z452" s="20" t="str">
        <f>IF('S.D. Paste sheet'!Z452="","",'S.D. Paste sheet'!Z452)</f>
        <v/>
      </c>
      <c r="AA452" s="20" t="str">
        <f>IF('S.D. Paste sheet'!AA452="","",'S.D. Paste sheet'!AA452)</f>
        <v/>
      </c>
      <c r="AB452" s="20" t="str">
        <f>IF('S.D. Paste sheet'!AB452="","",'S.D. Paste sheet'!AB452)</f>
        <v/>
      </c>
      <c r="AC452" s="20" t="str">
        <f>IF('S.D. Paste sheet'!AC452="","",'S.D. Paste sheet'!AC452)</f>
        <v/>
      </c>
      <c r="AD452" s="20" t="str">
        <f>IF('S.D. Paste sheet'!AD452="","",'S.D. Paste sheet'!AD452)</f>
        <v/>
      </c>
      <c r="AE452" s="28"/>
      <c r="AF452" t="str">
        <f>IF(AK452="","",IF(AK452&gt;0,COUNT($AG$2:AG452),""))</f>
        <v/>
      </c>
      <c r="AG452" s="25" t="str">
        <f t="shared" si="227"/>
        <v/>
      </c>
      <c r="AH452" s="25" t="str">
        <f t="shared" si="228"/>
        <v/>
      </c>
      <c r="AI452" s="25" t="str">
        <f t="shared" si="229"/>
        <v/>
      </c>
      <c r="AJ452" s="25" t="str">
        <f t="shared" si="230"/>
        <v/>
      </c>
      <c r="AK452" s="25" t="str">
        <f t="shared" si="231"/>
        <v/>
      </c>
      <c r="AL452" s="25" t="str">
        <f t="shared" si="232"/>
        <v/>
      </c>
      <c r="AM452" s="25" t="str">
        <f t="shared" si="233"/>
        <v/>
      </c>
      <c r="AN452" s="25" t="str">
        <f t="shared" si="234"/>
        <v/>
      </c>
      <c r="AO452" s="25" t="str">
        <f t="shared" si="235"/>
        <v/>
      </c>
      <c r="AP452" s="25" t="str">
        <f t="shared" si="236"/>
        <v/>
      </c>
      <c r="AQ452" s="25" t="str">
        <f t="shared" si="237"/>
        <v/>
      </c>
      <c r="AR452" s="25" t="str">
        <f t="shared" si="238"/>
        <v/>
      </c>
      <c r="AS452" s="25" t="str">
        <f t="shared" si="239"/>
        <v/>
      </c>
      <c r="AT452" s="25" t="str">
        <f t="shared" si="240"/>
        <v/>
      </c>
      <c r="AU452" s="25" t="str">
        <f t="shared" si="241"/>
        <v/>
      </c>
      <c r="AV452" s="25" t="str">
        <f t="shared" si="242"/>
        <v/>
      </c>
      <c r="AX452" t="str">
        <f>IF(BC452="","",IF(BC452&gt;0,COUNT($AY$2:AY452),""))</f>
        <v/>
      </c>
      <c r="AY452" s="25" t="str">
        <f t="shared" si="243"/>
        <v/>
      </c>
      <c r="AZ452" s="25" t="str">
        <f t="shared" si="244"/>
        <v/>
      </c>
      <c r="BA452" s="25" t="str">
        <f t="shared" si="245"/>
        <v/>
      </c>
      <c r="BB452" s="25" t="str">
        <f t="shared" si="246"/>
        <v/>
      </c>
      <c r="BC452" s="25" t="str">
        <f t="shared" si="247"/>
        <v/>
      </c>
      <c r="BD452" s="25" t="str">
        <f t="shared" si="248"/>
        <v/>
      </c>
      <c r="BE452" s="25" t="str">
        <f t="shared" si="249"/>
        <v/>
      </c>
      <c r="BF452" s="25" t="str">
        <f t="shared" si="250"/>
        <v/>
      </c>
      <c r="BG452" s="25" t="str">
        <f t="shared" si="251"/>
        <v/>
      </c>
      <c r="BH452" s="25" t="str">
        <f t="shared" si="252"/>
        <v/>
      </c>
      <c r="BI452" s="25" t="str">
        <f t="shared" si="253"/>
        <v/>
      </c>
      <c r="BJ452" s="25" t="str">
        <f t="shared" si="254"/>
        <v/>
      </c>
      <c r="BK452" s="25" t="str">
        <f t="shared" si="255"/>
        <v/>
      </c>
      <c r="BL452" s="25" t="str">
        <f t="shared" si="256"/>
        <v/>
      </c>
      <c r="BM452" s="25" t="str">
        <f t="shared" si="257"/>
        <v/>
      </c>
      <c r="BN452" s="25" t="str">
        <f t="shared" si="258"/>
        <v/>
      </c>
    </row>
    <row r="453" spans="1:66" x14ac:dyDescent="0.25">
      <c r="A453" s="20" t="str">
        <f>IF('S.D. Paste sheet'!A453="","",'S.D. Paste sheet'!A453)</f>
        <v/>
      </c>
      <c r="B453" s="20" t="str">
        <f>IF('S.D. Paste sheet'!B453="","",'S.D. Paste sheet'!B453)</f>
        <v/>
      </c>
      <c r="C453" s="20" t="str">
        <f>IF('S.D. Paste sheet'!C453="","",'S.D. Paste sheet'!C453)</f>
        <v/>
      </c>
      <c r="D453" s="20" t="str">
        <f>IF('S.D. Paste sheet'!D453="","",'S.D. Paste sheet'!D453)</f>
        <v/>
      </c>
      <c r="E453" s="20" t="str">
        <f>IF('S.D. Paste sheet'!E453="","",UPPER('S.D. Paste sheet'!E453))</f>
        <v/>
      </c>
      <c r="F453" s="20" t="str">
        <f>IF('S.D. Paste sheet'!F453="","",'S.D. Paste sheet'!F453)</f>
        <v/>
      </c>
      <c r="G453" s="20" t="str">
        <f>IF('S.D. Paste sheet'!G453="","",UPPER('S.D. Paste sheet'!G453))</f>
        <v/>
      </c>
      <c r="H453" s="20" t="str">
        <f>IF('S.D. Paste sheet'!H453="","",UPPER('S.D. Paste sheet'!H453))</f>
        <v/>
      </c>
      <c r="I453" s="20" t="str">
        <f>IF('S.D. Paste sheet'!I453="","",'S.D. Paste sheet'!I453)</f>
        <v/>
      </c>
      <c r="J453" s="20" t="str">
        <f>IF('S.D. Paste sheet'!J453="","",'S.D. Paste sheet'!J453)</f>
        <v/>
      </c>
      <c r="K453" s="20" t="str">
        <f>IF('S.D. Paste sheet'!K453="","",'S.D. Paste sheet'!K453)</f>
        <v/>
      </c>
      <c r="L453" s="20" t="str">
        <f>IF('S.D. Paste sheet'!L453="","",'S.D. Paste sheet'!L453)</f>
        <v/>
      </c>
      <c r="M453" s="20" t="str">
        <f>IF('S.D. Paste sheet'!M453="","",'S.D. Paste sheet'!M453)</f>
        <v/>
      </c>
      <c r="N453" s="20" t="str">
        <f>IF('S.D. Paste sheet'!N453="","",'S.D. Paste sheet'!N453)</f>
        <v/>
      </c>
      <c r="O453" s="20" t="str">
        <f>IF('S.D. Paste sheet'!O453="","",'S.D. Paste sheet'!O453)</f>
        <v/>
      </c>
      <c r="P453" s="20" t="str">
        <f>IF('S.D. Paste sheet'!P453="","",'S.D. Paste sheet'!P453)</f>
        <v/>
      </c>
      <c r="Q453" s="20" t="str">
        <f>IF('S.D. Paste sheet'!Q453="","",'S.D. Paste sheet'!Q453)</f>
        <v/>
      </c>
      <c r="R453" s="20" t="str">
        <f>IF('S.D. Paste sheet'!R453="","",'S.D. Paste sheet'!R453)</f>
        <v/>
      </c>
      <c r="S453" s="20" t="str">
        <f>IF('S.D. Paste sheet'!S453="","",'S.D. Paste sheet'!S453)</f>
        <v/>
      </c>
      <c r="T453" s="20" t="str">
        <f>IF('S.D. Paste sheet'!T453="","",'S.D. Paste sheet'!T453)</f>
        <v/>
      </c>
      <c r="U453" s="20" t="str">
        <f>IF('S.D. Paste sheet'!U453="","",'S.D. Paste sheet'!U453)</f>
        <v/>
      </c>
      <c r="V453" s="20" t="str">
        <f>IF('S.D. Paste sheet'!V453="","",'S.D. Paste sheet'!V453)</f>
        <v/>
      </c>
      <c r="W453" s="20" t="str">
        <f>IF('S.D. Paste sheet'!W453="","",'S.D. Paste sheet'!W453)</f>
        <v/>
      </c>
      <c r="X453" s="20" t="str">
        <f>IF('S.D. Paste sheet'!X453="","",'S.D. Paste sheet'!X453)</f>
        <v/>
      </c>
      <c r="Y453" s="20" t="str">
        <f>IF('S.D. Paste sheet'!Y453="","",'S.D. Paste sheet'!Y453)</f>
        <v/>
      </c>
      <c r="Z453" s="20" t="str">
        <f>IF('S.D. Paste sheet'!Z453="","",'S.D. Paste sheet'!Z453)</f>
        <v/>
      </c>
      <c r="AA453" s="20" t="str">
        <f>IF('S.D. Paste sheet'!AA453="","",'S.D. Paste sheet'!AA453)</f>
        <v/>
      </c>
      <c r="AB453" s="20" t="str">
        <f>IF('S.D. Paste sheet'!AB453="","",'S.D. Paste sheet'!AB453)</f>
        <v/>
      </c>
      <c r="AC453" s="20" t="str">
        <f>IF('S.D. Paste sheet'!AC453="","",'S.D. Paste sheet'!AC453)</f>
        <v/>
      </c>
      <c r="AD453" s="20" t="str">
        <f>IF('S.D. Paste sheet'!AD453="","",'S.D. Paste sheet'!AD453)</f>
        <v/>
      </c>
      <c r="AE453" s="28"/>
      <c r="AF453" t="str">
        <f>IF(AK453="","",IF(AK453&gt;0,COUNT($AG$2:AG453),""))</f>
        <v/>
      </c>
      <c r="AG453" s="25" t="str">
        <f t="shared" si="227"/>
        <v/>
      </c>
      <c r="AH453" s="25" t="str">
        <f t="shared" si="228"/>
        <v/>
      </c>
      <c r="AI453" s="25" t="str">
        <f t="shared" si="229"/>
        <v/>
      </c>
      <c r="AJ453" s="25" t="str">
        <f t="shared" si="230"/>
        <v/>
      </c>
      <c r="AK453" s="25" t="str">
        <f t="shared" si="231"/>
        <v/>
      </c>
      <c r="AL453" s="25" t="str">
        <f t="shared" si="232"/>
        <v/>
      </c>
      <c r="AM453" s="25" t="str">
        <f t="shared" si="233"/>
        <v/>
      </c>
      <c r="AN453" s="25" t="str">
        <f t="shared" si="234"/>
        <v/>
      </c>
      <c r="AO453" s="25" t="str">
        <f t="shared" si="235"/>
        <v/>
      </c>
      <c r="AP453" s="25" t="str">
        <f t="shared" si="236"/>
        <v/>
      </c>
      <c r="AQ453" s="25" t="str">
        <f t="shared" si="237"/>
        <v/>
      </c>
      <c r="AR453" s="25" t="str">
        <f t="shared" si="238"/>
        <v/>
      </c>
      <c r="AS453" s="25" t="str">
        <f t="shared" si="239"/>
        <v/>
      </c>
      <c r="AT453" s="25" t="str">
        <f t="shared" si="240"/>
        <v/>
      </c>
      <c r="AU453" s="25" t="str">
        <f t="shared" si="241"/>
        <v/>
      </c>
      <c r="AV453" s="25" t="str">
        <f t="shared" si="242"/>
        <v/>
      </c>
      <c r="AX453" t="str">
        <f>IF(BC453="","",IF(BC453&gt;0,COUNT($AY$2:AY453),""))</f>
        <v/>
      </c>
      <c r="AY453" s="25" t="str">
        <f t="shared" si="243"/>
        <v/>
      </c>
      <c r="AZ453" s="25" t="str">
        <f t="shared" si="244"/>
        <v/>
      </c>
      <c r="BA453" s="25" t="str">
        <f t="shared" si="245"/>
        <v/>
      </c>
      <c r="BB453" s="25" t="str">
        <f t="shared" si="246"/>
        <v/>
      </c>
      <c r="BC453" s="25" t="str">
        <f t="shared" si="247"/>
        <v/>
      </c>
      <c r="BD453" s="25" t="str">
        <f t="shared" si="248"/>
        <v/>
      </c>
      <c r="BE453" s="25" t="str">
        <f t="shared" si="249"/>
        <v/>
      </c>
      <c r="BF453" s="25" t="str">
        <f t="shared" si="250"/>
        <v/>
      </c>
      <c r="BG453" s="25" t="str">
        <f t="shared" si="251"/>
        <v/>
      </c>
      <c r="BH453" s="25" t="str">
        <f t="shared" si="252"/>
        <v/>
      </c>
      <c r="BI453" s="25" t="str">
        <f t="shared" si="253"/>
        <v/>
      </c>
      <c r="BJ453" s="25" t="str">
        <f t="shared" si="254"/>
        <v/>
      </c>
      <c r="BK453" s="25" t="str">
        <f t="shared" si="255"/>
        <v/>
      </c>
      <c r="BL453" s="25" t="str">
        <f t="shared" si="256"/>
        <v/>
      </c>
      <c r="BM453" s="25" t="str">
        <f t="shared" si="257"/>
        <v/>
      </c>
      <c r="BN453" s="25" t="str">
        <f t="shared" si="258"/>
        <v/>
      </c>
    </row>
    <row r="454" spans="1:66" x14ac:dyDescent="0.25">
      <c r="A454" s="20" t="str">
        <f>IF('S.D. Paste sheet'!A454="","",'S.D. Paste sheet'!A454)</f>
        <v/>
      </c>
      <c r="B454" s="20" t="str">
        <f>IF('S.D. Paste sheet'!B454="","",'S.D. Paste sheet'!B454)</f>
        <v/>
      </c>
      <c r="C454" s="20" t="str">
        <f>IF('S.D. Paste sheet'!C454="","",'S.D. Paste sheet'!C454)</f>
        <v/>
      </c>
      <c r="D454" s="20" t="str">
        <f>IF('S.D. Paste sheet'!D454="","",'S.D. Paste sheet'!D454)</f>
        <v/>
      </c>
      <c r="E454" s="20" t="str">
        <f>IF('S.D. Paste sheet'!E454="","",UPPER('S.D. Paste sheet'!E454))</f>
        <v/>
      </c>
      <c r="F454" s="20" t="str">
        <f>IF('S.D. Paste sheet'!F454="","",'S.D. Paste sheet'!F454)</f>
        <v/>
      </c>
      <c r="G454" s="20" t="str">
        <f>IF('S.D. Paste sheet'!G454="","",UPPER('S.D. Paste sheet'!G454))</f>
        <v/>
      </c>
      <c r="H454" s="20" t="str">
        <f>IF('S.D. Paste sheet'!H454="","",UPPER('S.D. Paste sheet'!H454))</f>
        <v/>
      </c>
      <c r="I454" s="20" t="str">
        <f>IF('S.D. Paste sheet'!I454="","",'S.D. Paste sheet'!I454)</f>
        <v/>
      </c>
      <c r="J454" s="20" t="str">
        <f>IF('S.D. Paste sheet'!J454="","",'S.D. Paste sheet'!J454)</f>
        <v/>
      </c>
      <c r="K454" s="20" t="str">
        <f>IF('S.D. Paste sheet'!K454="","",'S.D. Paste sheet'!K454)</f>
        <v/>
      </c>
      <c r="L454" s="20" t="str">
        <f>IF('S.D. Paste sheet'!L454="","",'S.D. Paste sheet'!L454)</f>
        <v/>
      </c>
      <c r="M454" s="20" t="str">
        <f>IF('S.D. Paste sheet'!M454="","",'S.D. Paste sheet'!M454)</f>
        <v/>
      </c>
      <c r="N454" s="20" t="str">
        <f>IF('S.D. Paste sheet'!N454="","",'S.D. Paste sheet'!N454)</f>
        <v/>
      </c>
      <c r="O454" s="20" t="str">
        <f>IF('S.D. Paste sheet'!O454="","",'S.D. Paste sheet'!O454)</f>
        <v/>
      </c>
      <c r="P454" s="20" t="str">
        <f>IF('S.D. Paste sheet'!P454="","",'S.D. Paste sheet'!P454)</f>
        <v/>
      </c>
      <c r="Q454" s="20" t="str">
        <f>IF('S.D. Paste sheet'!Q454="","",'S.D. Paste sheet'!Q454)</f>
        <v/>
      </c>
      <c r="R454" s="20" t="str">
        <f>IF('S.D. Paste sheet'!R454="","",'S.D. Paste sheet'!R454)</f>
        <v/>
      </c>
      <c r="S454" s="20" t="str">
        <f>IF('S.D. Paste sheet'!S454="","",'S.D. Paste sheet'!S454)</f>
        <v/>
      </c>
      <c r="T454" s="20" t="str">
        <f>IF('S.D. Paste sheet'!T454="","",'S.D. Paste sheet'!T454)</f>
        <v/>
      </c>
      <c r="U454" s="20" t="str">
        <f>IF('S.D. Paste sheet'!U454="","",'S.D. Paste sheet'!U454)</f>
        <v/>
      </c>
      <c r="V454" s="20" t="str">
        <f>IF('S.D. Paste sheet'!V454="","",'S.D. Paste sheet'!V454)</f>
        <v/>
      </c>
      <c r="W454" s="20" t="str">
        <f>IF('S.D. Paste sheet'!W454="","",'S.D. Paste sheet'!W454)</f>
        <v/>
      </c>
      <c r="X454" s="20" t="str">
        <f>IF('S.D. Paste sheet'!X454="","",'S.D. Paste sheet'!X454)</f>
        <v/>
      </c>
      <c r="Y454" s="20" t="str">
        <f>IF('S.D. Paste sheet'!Y454="","",'S.D. Paste sheet'!Y454)</f>
        <v/>
      </c>
      <c r="Z454" s="20" t="str">
        <f>IF('S.D. Paste sheet'!Z454="","",'S.D. Paste sheet'!Z454)</f>
        <v/>
      </c>
      <c r="AA454" s="20" t="str">
        <f>IF('S.D. Paste sheet'!AA454="","",'S.D. Paste sheet'!AA454)</f>
        <v/>
      </c>
      <c r="AB454" s="20" t="str">
        <f>IF('S.D. Paste sheet'!AB454="","",'S.D. Paste sheet'!AB454)</f>
        <v/>
      </c>
      <c r="AC454" s="20" t="str">
        <f>IF('S.D. Paste sheet'!AC454="","",'S.D. Paste sheet'!AC454)</f>
        <v/>
      </c>
      <c r="AD454" s="20" t="str">
        <f>IF('S.D. Paste sheet'!AD454="","",'S.D. Paste sheet'!AD454)</f>
        <v/>
      </c>
      <c r="AE454" s="28"/>
      <c r="AF454" t="str">
        <f>IF(AK454="","",IF(AK454&gt;0,COUNT($AG$2:AG454),""))</f>
        <v/>
      </c>
      <c r="AG454" s="25" t="str">
        <f t="shared" si="227"/>
        <v/>
      </c>
      <c r="AH454" s="25" t="str">
        <f t="shared" si="228"/>
        <v/>
      </c>
      <c r="AI454" s="25" t="str">
        <f t="shared" si="229"/>
        <v/>
      </c>
      <c r="AJ454" s="25" t="str">
        <f t="shared" si="230"/>
        <v/>
      </c>
      <c r="AK454" s="25" t="str">
        <f t="shared" si="231"/>
        <v/>
      </c>
      <c r="AL454" s="25" t="str">
        <f t="shared" si="232"/>
        <v/>
      </c>
      <c r="AM454" s="25" t="str">
        <f t="shared" si="233"/>
        <v/>
      </c>
      <c r="AN454" s="25" t="str">
        <f t="shared" si="234"/>
        <v/>
      </c>
      <c r="AO454" s="25" t="str">
        <f t="shared" si="235"/>
        <v/>
      </c>
      <c r="AP454" s="25" t="str">
        <f t="shared" si="236"/>
        <v/>
      </c>
      <c r="AQ454" s="25" t="str">
        <f t="shared" si="237"/>
        <v/>
      </c>
      <c r="AR454" s="25" t="str">
        <f t="shared" si="238"/>
        <v/>
      </c>
      <c r="AS454" s="25" t="str">
        <f t="shared" si="239"/>
        <v/>
      </c>
      <c r="AT454" s="25" t="str">
        <f t="shared" si="240"/>
        <v/>
      </c>
      <c r="AU454" s="25" t="str">
        <f t="shared" si="241"/>
        <v/>
      </c>
      <c r="AV454" s="25" t="str">
        <f t="shared" si="242"/>
        <v/>
      </c>
      <c r="AX454" t="str">
        <f>IF(BC454="","",IF(BC454&gt;0,COUNT($AY$2:AY454),""))</f>
        <v/>
      </c>
      <c r="AY454" s="25" t="str">
        <f t="shared" si="243"/>
        <v/>
      </c>
      <c r="AZ454" s="25" t="str">
        <f t="shared" si="244"/>
        <v/>
      </c>
      <c r="BA454" s="25" t="str">
        <f t="shared" si="245"/>
        <v/>
      </c>
      <c r="BB454" s="25" t="str">
        <f t="shared" si="246"/>
        <v/>
      </c>
      <c r="BC454" s="25" t="str">
        <f t="shared" si="247"/>
        <v/>
      </c>
      <c r="BD454" s="25" t="str">
        <f t="shared" si="248"/>
        <v/>
      </c>
      <c r="BE454" s="25" t="str">
        <f t="shared" si="249"/>
        <v/>
      </c>
      <c r="BF454" s="25" t="str">
        <f t="shared" si="250"/>
        <v/>
      </c>
      <c r="BG454" s="25" t="str">
        <f t="shared" si="251"/>
        <v/>
      </c>
      <c r="BH454" s="25" t="str">
        <f t="shared" si="252"/>
        <v/>
      </c>
      <c r="BI454" s="25" t="str">
        <f t="shared" si="253"/>
        <v/>
      </c>
      <c r="BJ454" s="25" t="str">
        <f t="shared" si="254"/>
        <v/>
      </c>
      <c r="BK454" s="25" t="str">
        <f t="shared" si="255"/>
        <v/>
      </c>
      <c r="BL454" s="25" t="str">
        <f t="shared" si="256"/>
        <v/>
      </c>
      <c r="BM454" s="25" t="str">
        <f t="shared" si="257"/>
        <v/>
      </c>
      <c r="BN454" s="25" t="str">
        <f t="shared" si="258"/>
        <v/>
      </c>
    </row>
    <row r="455" spans="1:66" x14ac:dyDescent="0.25">
      <c r="A455" s="20" t="str">
        <f>IF('S.D. Paste sheet'!A455="","",'S.D. Paste sheet'!A455)</f>
        <v/>
      </c>
      <c r="B455" s="20" t="str">
        <f>IF('S.D. Paste sheet'!B455="","",'S.D. Paste sheet'!B455)</f>
        <v/>
      </c>
      <c r="C455" s="20" t="str">
        <f>IF('S.D. Paste sheet'!C455="","",'S.D. Paste sheet'!C455)</f>
        <v/>
      </c>
      <c r="D455" s="20" t="str">
        <f>IF('S.D. Paste sheet'!D455="","",'S.D. Paste sheet'!D455)</f>
        <v/>
      </c>
      <c r="E455" s="20" t="str">
        <f>IF('S.D. Paste sheet'!E455="","",UPPER('S.D. Paste sheet'!E455))</f>
        <v/>
      </c>
      <c r="F455" s="20" t="str">
        <f>IF('S.D. Paste sheet'!F455="","",'S.D. Paste sheet'!F455)</f>
        <v/>
      </c>
      <c r="G455" s="20" t="str">
        <f>IF('S.D. Paste sheet'!G455="","",UPPER('S.D. Paste sheet'!G455))</f>
        <v/>
      </c>
      <c r="H455" s="20" t="str">
        <f>IF('S.D. Paste sheet'!H455="","",UPPER('S.D. Paste sheet'!H455))</f>
        <v/>
      </c>
      <c r="I455" s="20" t="str">
        <f>IF('S.D. Paste sheet'!I455="","",'S.D. Paste sheet'!I455)</f>
        <v/>
      </c>
      <c r="J455" s="20" t="str">
        <f>IF('S.D. Paste sheet'!J455="","",'S.D. Paste sheet'!J455)</f>
        <v/>
      </c>
      <c r="K455" s="20" t="str">
        <f>IF('S.D. Paste sheet'!K455="","",'S.D. Paste sheet'!K455)</f>
        <v/>
      </c>
      <c r="L455" s="20" t="str">
        <f>IF('S.D. Paste sheet'!L455="","",'S.D. Paste sheet'!L455)</f>
        <v/>
      </c>
      <c r="M455" s="20" t="str">
        <f>IF('S.D. Paste sheet'!M455="","",'S.D. Paste sheet'!M455)</f>
        <v/>
      </c>
      <c r="N455" s="20" t="str">
        <f>IF('S.D. Paste sheet'!N455="","",'S.D. Paste sheet'!N455)</f>
        <v/>
      </c>
      <c r="O455" s="20" t="str">
        <f>IF('S.D. Paste sheet'!O455="","",'S.D. Paste sheet'!O455)</f>
        <v/>
      </c>
      <c r="P455" s="20" t="str">
        <f>IF('S.D. Paste sheet'!P455="","",'S.D. Paste sheet'!P455)</f>
        <v/>
      </c>
      <c r="Q455" s="20" t="str">
        <f>IF('S.D. Paste sheet'!Q455="","",'S.D. Paste sheet'!Q455)</f>
        <v/>
      </c>
      <c r="R455" s="20" t="str">
        <f>IF('S.D. Paste sheet'!R455="","",'S.D. Paste sheet'!R455)</f>
        <v/>
      </c>
      <c r="S455" s="20" t="str">
        <f>IF('S.D. Paste sheet'!S455="","",'S.D. Paste sheet'!S455)</f>
        <v/>
      </c>
      <c r="T455" s="20" t="str">
        <f>IF('S.D. Paste sheet'!T455="","",'S.D. Paste sheet'!T455)</f>
        <v/>
      </c>
      <c r="U455" s="20" t="str">
        <f>IF('S.D. Paste sheet'!U455="","",'S.D. Paste sheet'!U455)</f>
        <v/>
      </c>
      <c r="V455" s="20" t="str">
        <f>IF('S.D. Paste sheet'!V455="","",'S.D. Paste sheet'!V455)</f>
        <v/>
      </c>
      <c r="W455" s="20" t="str">
        <f>IF('S.D. Paste sheet'!W455="","",'S.D. Paste sheet'!W455)</f>
        <v/>
      </c>
      <c r="X455" s="20" t="str">
        <f>IF('S.D. Paste sheet'!X455="","",'S.D. Paste sheet'!X455)</f>
        <v/>
      </c>
      <c r="Y455" s="20" t="str">
        <f>IF('S.D. Paste sheet'!Y455="","",'S.D. Paste sheet'!Y455)</f>
        <v/>
      </c>
      <c r="Z455" s="20" t="str">
        <f>IF('S.D. Paste sheet'!Z455="","",'S.D. Paste sheet'!Z455)</f>
        <v/>
      </c>
      <c r="AA455" s="20" t="str">
        <f>IF('S.D. Paste sheet'!AA455="","",'S.D. Paste sheet'!AA455)</f>
        <v/>
      </c>
      <c r="AB455" s="20" t="str">
        <f>IF('S.D. Paste sheet'!AB455="","",'S.D. Paste sheet'!AB455)</f>
        <v/>
      </c>
      <c r="AC455" s="20" t="str">
        <f>IF('S.D. Paste sheet'!AC455="","",'S.D. Paste sheet'!AC455)</f>
        <v/>
      </c>
      <c r="AD455" s="20" t="str">
        <f>IF('S.D. Paste sheet'!AD455="","",'S.D. Paste sheet'!AD455)</f>
        <v/>
      </c>
      <c r="AE455" s="28"/>
      <c r="AF455" t="str">
        <f>IF(AK455="","",IF(AK455&gt;0,COUNT($AG$2:AG455),""))</f>
        <v/>
      </c>
      <c r="AG455" s="25" t="str">
        <f t="shared" si="227"/>
        <v/>
      </c>
      <c r="AH455" s="25" t="str">
        <f t="shared" si="228"/>
        <v/>
      </c>
      <c r="AI455" s="25" t="str">
        <f t="shared" si="229"/>
        <v/>
      </c>
      <c r="AJ455" s="25" t="str">
        <f t="shared" si="230"/>
        <v/>
      </c>
      <c r="AK455" s="25" t="str">
        <f t="shared" si="231"/>
        <v/>
      </c>
      <c r="AL455" s="25" t="str">
        <f t="shared" si="232"/>
        <v/>
      </c>
      <c r="AM455" s="25" t="str">
        <f t="shared" si="233"/>
        <v/>
      </c>
      <c r="AN455" s="25" t="str">
        <f t="shared" si="234"/>
        <v/>
      </c>
      <c r="AO455" s="25" t="str">
        <f t="shared" si="235"/>
        <v/>
      </c>
      <c r="AP455" s="25" t="str">
        <f t="shared" si="236"/>
        <v/>
      </c>
      <c r="AQ455" s="25" t="str">
        <f t="shared" si="237"/>
        <v/>
      </c>
      <c r="AR455" s="25" t="str">
        <f t="shared" si="238"/>
        <v/>
      </c>
      <c r="AS455" s="25" t="str">
        <f t="shared" si="239"/>
        <v/>
      </c>
      <c r="AT455" s="25" t="str">
        <f t="shared" si="240"/>
        <v/>
      </c>
      <c r="AU455" s="25" t="str">
        <f t="shared" si="241"/>
        <v/>
      </c>
      <c r="AV455" s="25" t="str">
        <f t="shared" si="242"/>
        <v/>
      </c>
      <c r="AX455" t="str">
        <f>IF(BC455="","",IF(BC455&gt;0,COUNT($AY$2:AY455),""))</f>
        <v/>
      </c>
      <c r="AY455" s="25" t="str">
        <f t="shared" si="243"/>
        <v/>
      </c>
      <c r="AZ455" s="25" t="str">
        <f t="shared" si="244"/>
        <v/>
      </c>
      <c r="BA455" s="25" t="str">
        <f t="shared" si="245"/>
        <v/>
      </c>
      <c r="BB455" s="25" t="str">
        <f t="shared" si="246"/>
        <v/>
      </c>
      <c r="BC455" s="25" t="str">
        <f t="shared" si="247"/>
        <v/>
      </c>
      <c r="BD455" s="25" t="str">
        <f t="shared" si="248"/>
        <v/>
      </c>
      <c r="BE455" s="25" t="str">
        <f t="shared" si="249"/>
        <v/>
      </c>
      <c r="BF455" s="25" t="str">
        <f t="shared" si="250"/>
        <v/>
      </c>
      <c r="BG455" s="25" t="str">
        <f t="shared" si="251"/>
        <v/>
      </c>
      <c r="BH455" s="25" t="str">
        <f t="shared" si="252"/>
        <v/>
      </c>
      <c r="BI455" s="25" t="str">
        <f t="shared" si="253"/>
        <v/>
      </c>
      <c r="BJ455" s="25" t="str">
        <f t="shared" si="254"/>
        <v/>
      </c>
      <c r="BK455" s="25" t="str">
        <f t="shared" si="255"/>
        <v/>
      </c>
      <c r="BL455" s="25" t="str">
        <f t="shared" si="256"/>
        <v/>
      </c>
      <c r="BM455" s="25" t="str">
        <f t="shared" si="257"/>
        <v/>
      </c>
      <c r="BN455" s="25" t="str">
        <f t="shared" si="258"/>
        <v/>
      </c>
    </row>
    <row r="456" spans="1:66" x14ac:dyDescent="0.25">
      <c r="A456" s="20" t="str">
        <f>IF('S.D. Paste sheet'!A456="","",'S.D. Paste sheet'!A456)</f>
        <v/>
      </c>
      <c r="B456" s="20" t="str">
        <f>IF('S.D. Paste sheet'!B456="","",'S.D. Paste sheet'!B456)</f>
        <v/>
      </c>
      <c r="C456" s="20" t="str">
        <f>IF('S.D. Paste sheet'!C456="","",'S.D. Paste sheet'!C456)</f>
        <v/>
      </c>
      <c r="D456" s="20" t="str">
        <f>IF('S.D. Paste sheet'!D456="","",'S.D. Paste sheet'!D456)</f>
        <v/>
      </c>
      <c r="E456" s="20" t="str">
        <f>IF('S.D. Paste sheet'!E456="","",UPPER('S.D. Paste sheet'!E456))</f>
        <v/>
      </c>
      <c r="F456" s="20" t="str">
        <f>IF('S.D. Paste sheet'!F456="","",'S.D. Paste sheet'!F456)</f>
        <v/>
      </c>
      <c r="G456" s="20" t="str">
        <f>IF('S.D. Paste sheet'!G456="","",UPPER('S.D. Paste sheet'!G456))</f>
        <v/>
      </c>
      <c r="H456" s="20" t="str">
        <f>IF('S.D. Paste sheet'!H456="","",UPPER('S.D. Paste sheet'!H456))</f>
        <v/>
      </c>
      <c r="I456" s="20" t="str">
        <f>IF('S.D. Paste sheet'!I456="","",'S.D. Paste sheet'!I456)</f>
        <v/>
      </c>
      <c r="J456" s="20" t="str">
        <f>IF('S.D. Paste sheet'!J456="","",'S.D. Paste sheet'!J456)</f>
        <v/>
      </c>
      <c r="K456" s="20" t="str">
        <f>IF('S.D. Paste sheet'!K456="","",'S.D. Paste sheet'!K456)</f>
        <v/>
      </c>
      <c r="L456" s="20" t="str">
        <f>IF('S.D. Paste sheet'!L456="","",'S.D. Paste sheet'!L456)</f>
        <v/>
      </c>
      <c r="M456" s="20" t="str">
        <f>IF('S.D. Paste sheet'!M456="","",'S.D. Paste sheet'!M456)</f>
        <v/>
      </c>
      <c r="N456" s="20" t="str">
        <f>IF('S.D. Paste sheet'!N456="","",'S.D. Paste sheet'!N456)</f>
        <v/>
      </c>
      <c r="O456" s="20" t="str">
        <f>IF('S.D. Paste sheet'!O456="","",'S.D. Paste sheet'!O456)</f>
        <v/>
      </c>
      <c r="P456" s="20" t="str">
        <f>IF('S.D. Paste sheet'!P456="","",'S.D. Paste sheet'!P456)</f>
        <v/>
      </c>
      <c r="Q456" s="20" t="str">
        <f>IF('S.D. Paste sheet'!Q456="","",'S.D. Paste sheet'!Q456)</f>
        <v/>
      </c>
      <c r="R456" s="20" t="str">
        <f>IF('S.D. Paste sheet'!R456="","",'S.D. Paste sheet'!R456)</f>
        <v/>
      </c>
      <c r="S456" s="20" t="str">
        <f>IF('S.D. Paste sheet'!S456="","",'S.D. Paste sheet'!S456)</f>
        <v/>
      </c>
      <c r="T456" s="20" t="str">
        <f>IF('S.D. Paste sheet'!T456="","",'S.D. Paste sheet'!T456)</f>
        <v/>
      </c>
      <c r="U456" s="20" t="str">
        <f>IF('S.D. Paste sheet'!U456="","",'S.D. Paste sheet'!U456)</f>
        <v/>
      </c>
      <c r="V456" s="20" t="str">
        <f>IF('S.D. Paste sheet'!V456="","",'S.D. Paste sheet'!V456)</f>
        <v/>
      </c>
      <c r="W456" s="20" t="str">
        <f>IF('S.D. Paste sheet'!W456="","",'S.D. Paste sheet'!W456)</f>
        <v/>
      </c>
      <c r="X456" s="20" t="str">
        <f>IF('S.D. Paste sheet'!X456="","",'S.D. Paste sheet'!X456)</f>
        <v/>
      </c>
      <c r="Y456" s="20" t="str">
        <f>IF('S.D. Paste sheet'!Y456="","",'S.D. Paste sheet'!Y456)</f>
        <v/>
      </c>
      <c r="Z456" s="20" t="str">
        <f>IF('S.D. Paste sheet'!Z456="","",'S.D. Paste sheet'!Z456)</f>
        <v/>
      </c>
      <c r="AA456" s="20" t="str">
        <f>IF('S.D. Paste sheet'!AA456="","",'S.D. Paste sheet'!AA456)</f>
        <v/>
      </c>
      <c r="AB456" s="20" t="str">
        <f>IF('S.D. Paste sheet'!AB456="","",'S.D. Paste sheet'!AB456)</f>
        <v/>
      </c>
      <c r="AC456" s="20" t="str">
        <f>IF('S.D. Paste sheet'!AC456="","",'S.D. Paste sheet'!AC456)</f>
        <v/>
      </c>
      <c r="AD456" s="20" t="str">
        <f>IF('S.D. Paste sheet'!AD456="","",'S.D. Paste sheet'!AD456)</f>
        <v/>
      </c>
      <c r="AE456" s="28"/>
      <c r="AF456" t="str">
        <f>IF(AK456="","",IF(AK456&gt;0,COUNT($AG$2:AG456),""))</f>
        <v/>
      </c>
      <c r="AG456" s="25" t="str">
        <f t="shared" si="227"/>
        <v/>
      </c>
      <c r="AH456" s="25" t="str">
        <f t="shared" si="228"/>
        <v/>
      </c>
      <c r="AI456" s="25" t="str">
        <f t="shared" si="229"/>
        <v/>
      </c>
      <c r="AJ456" s="25" t="str">
        <f t="shared" si="230"/>
        <v/>
      </c>
      <c r="AK456" s="25" t="str">
        <f t="shared" si="231"/>
        <v/>
      </c>
      <c r="AL456" s="25" t="str">
        <f t="shared" si="232"/>
        <v/>
      </c>
      <c r="AM456" s="25" t="str">
        <f t="shared" si="233"/>
        <v/>
      </c>
      <c r="AN456" s="25" t="str">
        <f t="shared" si="234"/>
        <v/>
      </c>
      <c r="AO456" s="25" t="str">
        <f t="shared" si="235"/>
        <v/>
      </c>
      <c r="AP456" s="25" t="str">
        <f t="shared" si="236"/>
        <v/>
      </c>
      <c r="AQ456" s="25" t="str">
        <f t="shared" si="237"/>
        <v/>
      </c>
      <c r="AR456" s="25" t="str">
        <f t="shared" si="238"/>
        <v/>
      </c>
      <c r="AS456" s="25" t="str">
        <f t="shared" si="239"/>
        <v/>
      </c>
      <c r="AT456" s="25" t="str">
        <f t="shared" si="240"/>
        <v/>
      </c>
      <c r="AU456" s="25" t="str">
        <f t="shared" si="241"/>
        <v/>
      </c>
      <c r="AV456" s="25" t="str">
        <f t="shared" si="242"/>
        <v/>
      </c>
      <c r="AX456" t="str">
        <f>IF(BC456="","",IF(BC456&gt;0,COUNT($AY$2:AY456),""))</f>
        <v/>
      </c>
      <c r="AY456" s="25" t="str">
        <f t="shared" si="243"/>
        <v/>
      </c>
      <c r="AZ456" s="25" t="str">
        <f t="shared" si="244"/>
        <v/>
      </c>
      <c r="BA456" s="25" t="str">
        <f t="shared" si="245"/>
        <v/>
      </c>
      <c r="BB456" s="25" t="str">
        <f t="shared" si="246"/>
        <v/>
      </c>
      <c r="BC456" s="25" t="str">
        <f t="shared" si="247"/>
        <v/>
      </c>
      <c r="BD456" s="25" t="str">
        <f t="shared" si="248"/>
        <v/>
      </c>
      <c r="BE456" s="25" t="str">
        <f t="shared" si="249"/>
        <v/>
      </c>
      <c r="BF456" s="25" t="str">
        <f t="shared" si="250"/>
        <v/>
      </c>
      <c r="BG456" s="25" t="str">
        <f t="shared" si="251"/>
        <v/>
      </c>
      <c r="BH456" s="25" t="str">
        <f t="shared" si="252"/>
        <v/>
      </c>
      <c r="BI456" s="25" t="str">
        <f t="shared" si="253"/>
        <v/>
      </c>
      <c r="BJ456" s="25" t="str">
        <f t="shared" si="254"/>
        <v/>
      </c>
      <c r="BK456" s="25" t="str">
        <f t="shared" si="255"/>
        <v/>
      </c>
      <c r="BL456" s="25" t="str">
        <f t="shared" si="256"/>
        <v/>
      </c>
      <c r="BM456" s="25" t="str">
        <f t="shared" si="257"/>
        <v/>
      </c>
      <c r="BN456" s="25" t="str">
        <f t="shared" si="258"/>
        <v/>
      </c>
    </row>
    <row r="457" spans="1:66" x14ac:dyDescent="0.25">
      <c r="A457" s="20" t="str">
        <f>IF('S.D. Paste sheet'!A457="","",'S.D. Paste sheet'!A457)</f>
        <v/>
      </c>
      <c r="B457" s="20" t="str">
        <f>IF('S.D. Paste sheet'!B457="","",'S.D. Paste sheet'!B457)</f>
        <v/>
      </c>
      <c r="C457" s="20" t="str">
        <f>IF('S.D. Paste sheet'!C457="","",'S.D. Paste sheet'!C457)</f>
        <v/>
      </c>
      <c r="D457" s="20" t="str">
        <f>IF('S.D. Paste sheet'!D457="","",'S.D. Paste sheet'!D457)</f>
        <v/>
      </c>
      <c r="E457" s="20" t="str">
        <f>IF('S.D. Paste sheet'!E457="","",UPPER('S.D. Paste sheet'!E457))</f>
        <v/>
      </c>
      <c r="F457" s="20" t="str">
        <f>IF('S.D. Paste sheet'!F457="","",'S.D. Paste sheet'!F457)</f>
        <v/>
      </c>
      <c r="G457" s="20" t="str">
        <f>IF('S.D. Paste sheet'!G457="","",UPPER('S.D. Paste sheet'!G457))</f>
        <v/>
      </c>
      <c r="H457" s="20" t="str">
        <f>IF('S.D. Paste sheet'!H457="","",UPPER('S.D. Paste sheet'!H457))</f>
        <v/>
      </c>
      <c r="I457" s="20" t="str">
        <f>IF('S.D. Paste sheet'!I457="","",'S.D. Paste sheet'!I457)</f>
        <v/>
      </c>
      <c r="J457" s="20" t="str">
        <f>IF('S.D. Paste sheet'!J457="","",'S.D. Paste sheet'!J457)</f>
        <v/>
      </c>
      <c r="K457" s="20" t="str">
        <f>IF('S.D. Paste sheet'!K457="","",'S.D. Paste sheet'!K457)</f>
        <v/>
      </c>
      <c r="L457" s="20" t="str">
        <f>IF('S.D. Paste sheet'!L457="","",'S.D. Paste sheet'!L457)</f>
        <v/>
      </c>
      <c r="M457" s="20" t="str">
        <f>IF('S.D. Paste sheet'!M457="","",'S.D. Paste sheet'!M457)</f>
        <v/>
      </c>
      <c r="N457" s="20" t="str">
        <f>IF('S.D. Paste sheet'!N457="","",'S.D. Paste sheet'!N457)</f>
        <v/>
      </c>
      <c r="O457" s="20" t="str">
        <f>IF('S.D. Paste sheet'!O457="","",'S.D. Paste sheet'!O457)</f>
        <v/>
      </c>
      <c r="P457" s="20" t="str">
        <f>IF('S.D. Paste sheet'!P457="","",'S.D. Paste sheet'!P457)</f>
        <v/>
      </c>
      <c r="Q457" s="20" t="str">
        <f>IF('S.D. Paste sheet'!Q457="","",'S.D. Paste sheet'!Q457)</f>
        <v/>
      </c>
      <c r="R457" s="20" t="str">
        <f>IF('S.D. Paste sheet'!R457="","",'S.D. Paste sheet'!R457)</f>
        <v/>
      </c>
      <c r="S457" s="20" t="str">
        <f>IF('S.D. Paste sheet'!S457="","",'S.D. Paste sheet'!S457)</f>
        <v/>
      </c>
      <c r="T457" s="20" t="str">
        <f>IF('S.D. Paste sheet'!T457="","",'S.D. Paste sheet'!T457)</f>
        <v/>
      </c>
      <c r="U457" s="20" t="str">
        <f>IF('S.D. Paste sheet'!U457="","",'S.D. Paste sheet'!U457)</f>
        <v/>
      </c>
      <c r="V457" s="20" t="str">
        <f>IF('S.D. Paste sheet'!V457="","",'S.D. Paste sheet'!V457)</f>
        <v/>
      </c>
      <c r="W457" s="20" t="str">
        <f>IF('S.D. Paste sheet'!W457="","",'S.D. Paste sheet'!W457)</f>
        <v/>
      </c>
      <c r="X457" s="20" t="str">
        <f>IF('S.D. Paste sheet'!X457="","",'S.D. Paste sheet'!X457)</f>
        <v/>
      </c>
      <c r="Y457" s="20" t="str">
        <f>IF('S.D. Paste sheet'!Y457="","",'S.D. Paste sheet'!Y457)</f>
        <v/>
      </c>
      <c r="Z457" s="20" t="str">
        <f>IF('S.D. Paste sheet'!Z457="","",'S.D. Paste sheet'!Z457)</f>
        <v/>
      </c>
      <c r="AA457" s="20" t="str">
        <f>IF('S.D. Paste sheet'!AA457="","",'S.D. Paste sheet'!AA457)</f>
        <v/>
      </c>
      <c r="AB457" s="20" t="str">
        <f>IF('S.D. Paste sheet'!AB457="","",'S.D. Paste sheet'!AB457)</f>
        <v/>
      </c>
      <c r="AC457" s="20" t="str">
        <f>IF('S.D. Paste sheet'!AC457="","",'S.D. Paste sheet'!AC457)</f>
        <v/>
      </c>
      <c r="AD457" s="20" t="str">
        <f>IF('S.D. Paste sheet'!AD457="","",'S.D. Paste sheet'!AD457)</f>
        <v/>
      </c>
      <c r="AE457" s="28"/>
      <c r="AF457" t="str">
        <f>IF(AK457="","",IF(AK457&gt;0,COUNT($AG$2:AG457),""))</f>
        <v/>
      </c>
      <c r="AG457" s="25" t="str">
        <f t="shared" si="227"/>
        <v/>
      </c>
      <c r="AH457" s="25" t="str">
        <f t="shared" si="228"/>
        <v/>
      </c>
      <c r="AI457" s="25" t="str">
        <f t="shared" si="229"/>
        <v/>
      </c>
      <c r="AJ457" s="25" t="str">
        <f t="shared" si="230"/>
        <v/>
      </c>
      <c r="AK457" s="25" t="str">
        <f t="shared" si="231"/>
        <v/>
      </c>
      <c r="AL457" s="25" t="str">
        <f t="shared" si="232"/>
        <v/>
      </c>
      <c r="AM457" s="25" t="str">
        <f t="shared" si="233"/>
        <v/>
      </c>
      <c r="AN457" s="25" t="str">
        <f t="shared" si="234"/>
        <v/>
      </c>
      <c r="AO457" s="25" t="str">
        <f t="shared" si="235"/>
        <v/>
      </c>
      <c r="AP457" s="25" t="str">
        <f t="shared" si="236"/>
        <v/>
      </c>
      <c r="AQ457" s="25" t="str">
        <f t="shared" si="237"/>
        <v/>
      </c>
      <c r="AR457" s="25" t="str">
        <f t="shared" si="238"/>
        <v/>
      </c>
      <c r="AS457" s="25" t="str">
        <f t="shared" si="239"/>
        <v/>
      </c>
      <c r="AT457" s="25" t="str">
        <f t="shared" si="240"/>
        <v/>
      </c>
      <c r="AU457" s="25" t="str">
        <f t="shared" si="241"/>
        <v/>
      </c>
      <c r="AV457" s="25" t="str">
        <f t="shared" si="242"/>
        <v/>
      </c>
      <c r="AX457" t="str">
        <f>IF(BC457="","",IF(BC457&gt;0,COUNT($AY$2:AY457),""))</f>
        <v/>
      </c>
      <c r="AY457" s="25" t="str">
        <f t="shared" si="243"/>
        <v/>
      </c>
      <c r="AZ457" s="25" t="str">
        <f t="shared" si="244"/>
        <v/>
      </c>
      <c r="BA457" s="25" t="str">
        <f t="shared" si="245"/>
        <v/>
      </c>
      <c r="BB457" s="25" t="str">
        <f t="shared" si="246"/>
        <v/>
      </c>
      <c r="BC457" s="25" t="str">
        <f t="shared" si="247"/>
        <v/>
      </c>
      <c r="BD457" s="25" t="str">
        <f t="shared" si="248"/>
        <v/>
      </c>
      <c r="BE457" s="25" t="str">
        <f t="shared" si="249"/>
        <v/>
      </c>
      <c r="BF457" s="25" t="str">
        <f t="shared" si="250"/>
        <v/>
      </c>
      <c r="BG457" s="25" t="str">
        <f t="shared" si="251"/>
        <v/>
      </c>
      <c r="BH457" s="25" t="str">
        <f t="shared" si="252"/>
        <v/>
      </c>
      <c r="BI457" s="25" t="str">
        <f t="shared" si="253"/>
        <v/>
      </c>
      <c r="BJ457" s="25" t="str">
        <f t="shared" si="254"/>
        <v/>
      </c>
      <c r="BK457" s="25" t="str">
        <f t="shared" si="255"/>
        <v/>
      </c>
      <c r="BL457" s="25" t="str">
        <f t="shared" si="256"/>
        <v/>
      </c>
      <c r="BM457" s="25" t="str">
        <f t="shared" si="257"/>
        <v/>
      </c>
      <c r="BN457" s="25" t="str">
        <f t="shared" si="258"/>
        <v/>
      </c>
    </row>
    <row r="458" spans="1:66" x14ac:dyDescent="0.25">
      <c r="A458" s="20" t="str">
        <f>IF('S.D. Paste sheet'!A458="","",'S.D. Paste sheet'!A458)</f>
        <v/>
      </c>
      <c r="B458" s="20" t="str">
        <f>IF('S.D. Paste sheet'!B458="","",'S.D. Paste sheet'!B458)</f>
        <v/>
      </c>
      <c r="C458" s="20" t="str">
        <f>IF('S.D. Paste sheet'!C458="","",'S.D. Paste sheet'!C458)</f>
        <v/>
      </c>
      <c r="D458" s="20" t="str">
        <f>IF('S.D. Paste sheet'!D458="","",'S.D. Paste sheet'!D458)</f>
        <v/>
      </c>
      <c r="E458" s="20" t="str">
        <f>IF('S.D. Paste sheet'!E458="","",UPPER('S.D. Paste sheet'!E458))</f>
        <v/>
      </c>
      <c r="F458" s="20" t="str">
        <f>IF('S.D. Paste sheet'!F458="","",'S.D. Paste sheet'!F458)</f>
        <v/>
      </c>
      <c r="G458" s="20" t="str">
        <f>IF('S.D. Paste sheet'!G458="","",UPPER('S.D. Paste sheet'!G458))</f>
        <v/>
      </c>
      <c r="H458" s="20" t="str">
        <f>IF('S.D. Paste sheet'!H458="","",UPPER('S.D. Paste sheet'!H458))</f>
        <v/>
      </c>
      <c r="I458" s="20" t="str">
        <f>IF('S.D. Paste sheet'!I458="","",'S.D. Paste sheet'!I458)</f>
        <v/>
      </c>
      <c r="J458" s="20" t="str">
        <f>IF('S.D. Paste sheet'!J458="","",'S.D. Paste sheet'!J458)</f>
        <v/>
      </c>
      <c r="K458" s="20" t="str">
        <f>IF('S.D. Paste sheet'!K458="","",'S.D. Paste sheet'!K458)</f>
        <v/>
      </c>
      <c r="L458" s="20" t="str">
        <f>IF('S.D. Paste sheet'!L458="","",'S.D. Paste sheet'!L458)</f>
        <v/>
      </c>
      <c r="M458" s="20" t="str">
        <f>IF('S.D. Paste sheet'!M458="","",'S.D. Paste sheet'!M458)</f>
        <v/>
      </c>
      <c r="N458" s="20" t="str">
        <f>IF('S.D. Paste sheet'!N458="","",'S.D. Paste sheet'!N458)</f>
        <v/>
      </c>
      <c r="O458" s="20" t="str">
        <f>IF('S.D. Paste sheet'!O458="","",'S.D. Paste sheet'!O458)</f>
        <v/>
      </c>
      <c r="P458" s="20" t="str">
        <f>IF('S.D. Paste sheet'!P458="","",'S.D. Paste sheet'!P458)</f>
        <v/>
      </c>
      <c r="Q458" s="20" t="str">
        <f>IF('S.D. Paste sheet'!Q458="","",'S.D. Paste sheet'!Q458)</f>
        <v/>
      </c>
      <c r="R458" s="20" t="str">
        <f>IF('S.D. Paste sheet'!R458="","",'S.D. Paste sheet'!R458)</f>
        <v/>
      </c>
      <c r="S458" s="20" t="str">
        <f>IF('S.D. Paste sheet'!S458="","",'S.D. Paste sheet'!S458)</f>
        <v/>
      </c>
      <c r="T458" s="20" t="str">
        <f>IF('S.D. Paste sheet'!T458="","",'S.D. Paste sheet'!T458)</f>
        <v/>
      </c>
      <c r="U458" s="20" t="str">
        <f>IF('S.D. Paste sheet'!U458="","",'S.D. Paste sheet'!U458)</f>
        <v/>
      </c>
      <c r="V458" s="20" t="str">
        <f>IF('S.D. Paste sheet'!V458="","",'S.D. Paste sheet'!V458)</f>
        <v/>
      </c>
      <c r="W458" s="20" t="str">
        <f>IF('S.D. Paste sheet'!W458="","",'S.D. Paste sheet'!W458)</f>
        <v/>
      </c>
      <c r="X458" s="20" t="str">
        <f>IF('S.D. Paste sheet'!X458="","",'S.D. Paste sheet'!X458)</f>
        <v/>
      </c>
      <c r="Y458" s="20" t="str">
        <f>IF('S.D. Paste sheet'!Y458="","",'S.D. Paste sheet'!Y458)</f>
        <v/>
      </c>
      <c r="Z458" s="20" t="str">
        <f>IF('S.D. Paste sheet'!Z458="","",'S.D. Paste sheet'!Z458)</f>
        <v/>
      </c>
      <c r="AA458" s="20" t="str">
        <f>IF('S.D. Paste sheet'!AA458="","",'S.D. Paste sheet'!AA458)</f>
        <v/>
      </c>
      <c r="AB458" s="20" t="str">
        <f>IF('S.D. Paste sheet'!AB458="","",'S.D. Paste sheet'!AB458)</f>
        <v/>
      </c>
      <c r="AC458" s="20" t="str">
        <f>IF('S.D. Paste sheet'!AC458="","",'S.D. Paste sheet'!AC458)</f>
        <v/>
      </c>
      <c r="AD458" s="20" t="str">
        <f>IF('S.D. Paste sheet'!AD458="","",'S.D. Paste sheet'!AD458)</f>
        <v/>
      </c>
      <c r="AE458" s="28"/>
      <c r="AF458" t="str">
        <f>IF(AK458="","",IF(AK458&gt;0,COUNT($AG$2:AG458),""))</f>
        <v/>
      </c>
      <c r="AG458" s="25" t="str">
        <f t="shared" si="227"/>
        <v/>
      </c>
      <c r="AH458" s="25" t="str">
        <f t="shared" si="228"/>
        <v/>
      </c>
      <c r="AI458" s="25" t="str">
        <f t="shared" si="229"/>
        <v/>
      </c>
      <c r="AJ458" s="25" t="str">
        <f t="shared" si="230"/>
        <v/>
      </c>
      <c r="AK458" s="25" t="str">
        <f t="shared" si="231"/>
        <v/>
      </c>
      <c r="AL458" s="25" t="str">
        <f t="shared" si="232"/>
        <v/>
      </c>
      <c r="AM458" s="25" t="str">
        <f t="shared" si="233"/>
        <v/>
      </c>
      <c r="AN458" s="25" t="str">
        <f t="shared" si="234"/>
        <v/>
      </c>
      <c r="AO458" s="25" t="str">
        <f t="shared" si="235"/>
        <v/>
      </c>
      <c r="AP458" s="25" t="str">
        <f t="shared" si="236"/>
        <v/>
      </c>
      <c r="AQ458" s="25" t="str">
        <f t="shared" si="237"/>
        <v/>
      </c>
      <c r="AR458" s="25" t="str">
        <f t="shared" si="238"/>
        <v/>
      </c>
      <c r="AS458" s="25" t="str">
        <f t="shared" si="239"/>
        <v/>
      </c>
      <c r="AT458" s="25" t="str">
        <f t="shared" si="240"/>
        <v/>
      </c>
      <c r="AU458" s="25" t="str">
        <f t="shared" si="241"/>
        <v/>
      </c>
      <c r="AV458" s="25" t="str">
        <f t="shared" si="242"/>
        <v/>
      </c>
      <c r="AX458" t="str">
        <f>IF(BC458="","",IF(BC458&gt;0,COUNT($AY$2:AY458),""))</f>
        <v/>
      </c>
      <c r="AY458" s="25" t="str">
        <f t="shared" si="243"/>
        <v/>
      </c>
      <c r="AZ458" s="25" t="str">
        <f t="shared" si="244"/>
        <v/>
      </c>
      <c r="BA458" s="25" t="str">
        <f t="shared" si="245"/>
        <v/>
      </c>
      <c r="BB458" s="25" t="str">
        <f t="shared" si="246"/>
        <v/>
      </c>
      <c r="BC458" s="25" t="str">
        <f t="shared" si="247"/>
        <v/>
      </c>
      <c r="BD458" s="25" t="str">
        <f t="shared" si="248"/>
        <v/>
      </c>
      <c r="BE458" s="25" t="str">
        <f t="shared" si="249"/>
        <v/>
      </c>
      <c r="BF458" s="25" t="str">
        <f t="shared" si="250"/>
        <v/>
      </c>
      <c r="BG458" s="25" t="str">
        <f t="shared" si="251"/>
        <v/>
      </c>
      <c r="BH458" s="25" t="str">
        <f t="shared" si="252"/>
        <v/>
      </c>
      <c r="BI458" s="25" t="str">
        <f t="shared" si="253"/>
        <v/>
      </c>
      <c r="BJ458" s="25" t="str">
        <f t="shared" si="254"/>
        <v/>
      </c>
      <c r="BK458" s="25" t="str">
        <f t="shared" si="255"/>
        <v/>
      </c>
      <c r="BL458" s="25" t="str">
        <f t="shared" si="256"/>
        <v/>
      </c>
      <c r="BM458" s="25" t="str">
        <f t="shared" si="257"/>
        <v/>
      </c>
      <c r="BN458" s="25" t="str">
        <f t="shared" si="258"/>
        <v/>
      </c>
    </row>
    <row r="459" spans="1:66" x14ac:dyDescent="0.25">
      <c r="A459" s="20" t="str">
        <f>IF('S.D. Paste sheet'!A459="","",'S.D. Paste sheet'!A459)</f>
        <v/>
      </c>
      <c r="B459" s="20" t="str">
        <f>IF('S.D. Paste sheet'!B459="","",'S.D. Paste sheet'!B459)</f>
        <v/>
      </c>
      <c r="C459" s="20" t="str">
        <f>IF('S.D. Paste sheet'!C459="","",'S.D. Paste sheet'!C459)</f>
        <v/>
      </c>
      <c r="D459" s="20" t="str">
        <f>IF('S.D. Paste sheet'!D459="","",'S.D. Paste sheet'!D459)</f>
        <v/>
      </c>
      <c r="E459" s="20" t="str">
        <f>IF('S.D. Paste sheet'!E459="","",UPPER('S.D. Paste sheet'!E459))</f>
        <v/>
      </c>
      <c r="F459" s="20" t="str">
        <f>IF('S.D. Paste sheet'!F459="","",'S.D. Paste sheet'!F459)</f>
        <v/>
      </c>
      <c r="G459" s="20" t="str">
        <f>IF('S.D. Paste sheet'!G459="","",UPPER('S.D. Paste sheet'!G459))</f>
        <v/>
      </c>
      <c r="H459" s="20" t="str">
        <f>IF('S.D. Paste sheet'!H459="","",UPPER('S.D. Paste sheet'!H459))</f>
        <v/>
      </c>
      <c r="I459" s="20" t="str">
        <f>IF('S.D. Paste sheet'!I459="","",'S.D. Paste sheet'!I459)</f>
        <v/>
      </c>
      <c r="J459" s="20" t="str">
        <f>IF('S.D. Paste sheet'!J459="","",'S.D. Paste sheet'!J459)</f>
        <v/>
      </c>
      <c r="K459" s="20" t="str">
        <f>IF('S.D. Paste sheet'!K459="","",'S.D. Paste sheet'!K459)</f>
        <v/>
      </c>
      <c r="L459" s="20" t="str">
        <f>IF('S.D. Paste sheet'!L459="","",'S.D. Paste sheet'!L459)</f>
        <v/>
      </c>
      <c r="M459" s="20" t="str">
        <f>IF('S.D. Paste sheet'!M459="","",'S.D. Paste sheet'!M459)</f>
        <v/>
      </c>
      <c r="N459" s="20" t="str">
        <f>IF('S.D. Paste sheet'!N459="","",'S.D. Paste sheet'!N459)</f>
        <v/>
      </c>
      <c r="O459" s="20" t="str">
        <f>IF('S.D. Paste sheet'!O459="","",'S.D. Paste sheet'!O459)</f>
        <v/>
      </c>
      <c r="P459" s="20" t="str">
        <f>IF('S.D. Paste sheet'!P459="","",'S.D. Paste sheet'!P459)</f>
        <v/>
      </c>
      <c r="Q459" s="20" t="str">
        <f>IF('S.D. Paste sheet'!Q459="","",'S.D. Paste sheet'!Q459)</f>
        <v/>
      </c>
      <c r="R459" s="20" t="str">
        <f>IF('S.D. Paste sheet'!R459="","",'S.D. Paste sheet'!R459)</f>
        <v/>
      </c>
      <c r="S459" s="20" t="str">
        <f>IF('S.D. Paste sheet'!S459="","",'S.D. Paste sheet'!S459)</f>
        <v/>
      </c>
      <c r="T459" s="20" t="str">
        <f>IF('S.D. Paste sheet'!T459="","",'S.D. Paste sheet'!T459)</f>
        <v/>
      </c>
      <c r="U459" s="20" t="str">
        <f>IF('S.D. Paste sheet'!U459="","",'S.D. Paste sheet'!U459)</f>
        <v/>
      </c>
      <c r="V459" s="20" t="str">
        <f>IF('S.D. Paste sheet'!V459="","",'S.D. Paste sheet'!V459)</f>
        <v/>
      </c>
      <c r="W459" s="20" t="str">
        <f>IF('S.D. Paste sheet'!W459="","",'S.D. Paste sheet'!W459)</f>
        <v/>
      </c>
      <c r="X459" s="20" t="str">
        <f>IF('S.D. Paste sheet'!X459="","",'S.D. Paste sheet'!X459)</f>
        <v/>
      </c>
      <c r="Y459" s="20" t="str">
        <f>IF('S.D. Paste sheet'!Y459="","",'S.D. Paste sheet'!Y459)</f>
        <v/>
      </c>
      <c r="Z459" s="20" t="str">
        <f>IF('S.D. Paste sheet'!Z459="","",'S.D. Paste sheet'!Z459)</f>
        <v/>
      </c>
      <c r="AA459" s="20" t="str">
        <f>IF('S.D. Paste sheet'!AA459="","",'S.D. Paste sheet'!AA459)</f>
        <v/>
      </c>
      <c r="AB459" s="20" t="str">
        <f>IF('S.D. Paste sheet'!AB459="","",'S.D. Paste sheet'!AB459)</f>
        <v/>
      </c>
      <c r="AC459" s="20" t="str">
        <f>IF('S.D. Paste sheet'!AC459="","",'S.D. Paste sheet'!AC459)</f>
        <v/>
      </c>
      <c r="AD459" s="20" t="str">
        <f>IF('S.D. Paste sheet'!AD459="","",'S.D. Paste sheet'!AD459)</f>
        <v/>
      </c>
      <c r="AE459" s="28"/>
      <c r="AF459" t="str">
        <f>IF(AK459="","",IF(AK459&gt;0,COUNT($AG$2:AG459),""))</f>
        <v/>
      </c>
      <c r="AG459" s="25" t="str">
        <f t="shared" si="227"/>
        <v/>
      </c>
      <c r="AH459" s="25" t="str">
        <f t="shared" si="228"/>
        <v/>
      </c>
      <c r="AI459" s="25" t="str">
        <f t="shared" si="229"/>
        <v/>
      </c>
      <c r="AJ459" s="25" t="str">
        <f t="shared" si="230"/>
        <v/>
      </c>
      <c r="AK459" s="25" t="str">
        <f t="shared" si="231"/>
        <v/>
      </c>
      <c r="AL459" s="25" t="str">
        <f t="shared" si="232"/>
        <v/>
      </c>
      <c r="AM459" s="25" t="str">
        <f t="shared" si="233"/>
        <v/>
      </c>
      <c r="AN459" s="25" t="str">
        <f t="shared" si="234"/>
        <v/>
      </c>
      <c r="AO459" s="25" t="str">
        <f t="shared" si="235"/>
        <v/>
      </c>
      <c r="AP459" s="25" t="str">
        <f t="shared" si="236"/>
        <v/>
      </c>
      <c r="AQ459" s="25" t="str">
        <f t="shared" si="237"/>
        <v/>
      </c>
      <c r="AR459" s="25" t="str">
        <f t="shared" si="238"/>
        <v/>
      </c>
      <c r="AS459" s="25" t="str">
        <f t="shared" si="239"/>
        <v/>
      </c>
      <c r="AT459" s="25" t="str">
        <f t="shared" si="240"/>
        <v/>
      </c>
      <c r="AU459" s="25" t="str">
        <f t="shared" si="241"/>
        <v/>
      </c>
      <c r="AV459" s="25" t="str">
        <f t="shared" si="242"/>
        <v/>
      </c>
      <c r="AX459" t="str">
        <f>IF(BC459="","",IF(BC459&gt;0,COUNT($AY$2:AY459),""))</f>
        <v/>
      </c>
      <c r="AY459" s="25" t="str">
        <f t="shared" si="243"/>
        <v/>
      </c>
      <c r="AZ459" s="25" t="str">
        <f t="shared" si="244"/>
        <v/>
      </c>
      <c r="BA459" s="25" t="str">
        <f t="shared" si="245"/>
        <v/>
      </c>
      <c r="BB459" s="25" t="str">
        <f t="shared" si="246"/>
        <v/>
      </c>
      <c r="BC459" s="25" t="str">
        <f t="shared" si="247"/>
        <v/>
      </c>
      <c r="BD459" s="25" t="str">
        <f t="shared" si="248"/>
        <v/>
      </c>
      <c r="BE459" s="25" t="str">
        <f t="shared" si="249"/>
        <v/>
      </c>
      <c r="BF459" s="25" t="str">
        <f t="shared" si="250"/>
        <v/>
      </c>
      <c r="BG459" s="25" t="str">
        <f t="shared" si="251"/>
        <v/>
      </c>
      <c r="BH459" s="25" t="str">
        <f t="shared" si="252"/>
        <v/>
      </c>
      <c r="BI459" s="25" t="str">
        <f t="shared" si="253"/>
        <v/>
      </c>
      <c r="BJ459" s="25" t="str">
        <f t="shared" si="254"/>
        <v/>
      </c>
      <c r="BK459" s="25" t="str">
        <f t="shared" si="255"/>
        <v/>
      </c>
      <c r="BL459" s="25" t="str">
        <f t="shared" si="256"/>
        <v/>
      </c>
      <c r="BM459" s="25" t="str">
        <f t="shared" si="257"/>
        <v/>
      </c>
      <c r="BN459" s="25" t="str">
        <f t="shared" si="258"/>
        <v/>
      </c>
    </row>
    <row r="460" spans="1:66" x14ac:dyDescent="0.25">
      <c r="A460" s="20" t="str">
        <f>IF('S.D. Paste sheet'!A460="","",'S.D. Paste sheet'!A460)</f>
        <v/>
      </c>
      <c r="B460" s="20" t="str">
        <f>IF('S.D. Paste sheet'!B460="","",'S.D. Paste sheet'!B460)</f>
        <v/>
      </c>
      <c r="C460" s="20" t="str">
        <f>IF('S.D. Paste sheet'!C460="","",'S.D. Paste sheet'!C460)</f>
        <v/>
      </c>
      <c r="D460" s="20" t="str">
        <f>IF('S.D. Paste sheet'!D460="","",'S.D. Paste sheet'!D460)</f>
        <v/>
      </c>
      <c r="E460" s="20" t="str">
        <f>IF('S.D. Paste sheet'!E460="","",UPPER('S.D. Paste sheet'!E460))</f>
        <v/>
      </c>
      <c r="F460" s="20" t="str">
        <f>IF('S.D. Paste sheet'!F460="","",'S.D. Paste sheet'!F460)</f>
        <v/>
      </c>
      <c r="G460" s="20" t="str">
        <f>IF('S.D. Paste sheet'!G460="","",UPPER('S.D. Paste sheet'!G460))</f>
        <v/>
      </c>
      <c r="H460" s="20" t="str">
        <f>IF('S.D. Paste sheet'!H460="","",UPPER('S.D. Paste sheet'!H460))</f>
        <v/>
      </c>
      <c r="I460" s="20" t="str">
        <f>IF('S.D. Paste sheet'!I460="","",'S.D. Paste sheet'!I460)</f>
        <v/>
      </c>
      <c r="J460" s="20" t="str">
        <f>IF('S.D. Paste sheet'!J460="","",'S.D. Paste sheet'!J460)</f>
        <v/>
      </c>
      <c r="K460" s="20" t="str">
        <f>IF('S.D. Paste sheet'!K460="","",'S.D. Paste sheet'!K460)</f>
        <v/>
      </c>
      <c r="L460" s="20" t="str">
        <f>IF('S.D. Paste sheet'!L460="","",'S.D. Paste sheet'!L460)</f>
        <v/>
      </c>
      <c r="M460" s="20" t="str">
        <f>IF('S.D. Paste sheet'!M460="","",'S.D. Paste sheet'!M460)</f>
        <v/>
      </c>
      <c r="N460" s="20" t="str">
        <f>IF('S.D. Paste sheet'!N460="","",'S.D. Paste sheet'!N460)</f>
        <v/>
      </c>
      <c r="O460" s="20" t="str">
        <f>IF('S.D. Paste sheet'!O460="","",'S.D. Paste sheet'!O460)</f>
        <v/>
      </c>
      <c r="P460" s="20" t="str">
        <f>IF('S.D. Paste sheet'!P460="","",'S.D. Paste sheet'!P460)</f>
        <v/>
      </c>
      <c r="Q460" s="20" t="str">
        <f>IF('S.D. Paste sheet'!Q460="","",'S.D. Paste sheet'!Q460)</f>
        <v/>
      </c>
      <c r="R460" s="20" t="str">
        <f>IF('S.D. Paste sheet'!R460="","",'S.D. Paste sheet'!R460)</f>
        <v/>
      </c>
      <c r="S460" s="20" t="str">
        <f>IF('S.D. Paste sheet'!S460="","",'S.D. Paste sheet'!S460)</f>
        <v/>
      </c>
      <c r="T460" s="20" t="str">
        <f>IF('S.D. Paste sheet'!T460="","",'S.D. Paste sheet'!T460)</f>
        <v/>
      </c>
      <c r="U460" s="20" t="str">
        <f>IF('S.D. Paste sheet'!U460="","",'S.D. Paste sheet'!U460)</f>
        <v/>
      </c>
      <c r="V460" s="20" t="str">
        <f>IF('S.D. Paste sheet'!V460="","",'S.D. Paste sheet'!V460)</f>
        <v/>
      </c>
      <c r="W460" s="20" t="str">
        <f>IF('S.D. Paste sheet'!W460="","",'S.D. Paste sheet'!W460)</f>
        <v/>
      </c>
      <c r="X460" s="20" t="str">
        <f>IF('S.D. Paste sheet'!X460="","",'S.D. Paste sheet'!X460)</f>
        <v/>
      </c>
      <c r="Y460" s="20" t="str">
        <f>IF('S.D. Paste sheet'!Y460="","",'S.D. Paste sheet'!Y460)</f>
        <v/>
      </c>
      <c r="Z460" s="20" t="str">
        <f>IF('S.D. Paste sheet'!Z460="","",'S.D. Paste sheet'!Z460)</f>
        <v/>
      </c>
      <c r="AA460" s="20" t="str">
        <f>IF('S.D. Paste sheet'!AA460="","",'S.D. Paste sheet'!AA460)</f>
        <v/>
      </c>
      <c r="AB460" s="20" t="str">
        <f>IF('S.D. Paste sheet'!AB460="","",'S.D. Paste sheet'!AB460)</f>
        <v/>
      </c>
      <c r="AC460" s="20" t="str">
        <f>IF('S.D. Paste sheet'!AC460="","",'S.D. Paste sheet'!AC460)</f>
        <v/>
      </c>
      <c r="AD460" s="20" t="str">
        <f>IF('S.D. Paste sheet'!AD460="","",'S.D. Paste sheet'!AD460)</f>
        <v/>
      </c>
      <c r="AE460" s="28"/>
      <c r="AF460" t="str">
        <f>IF(AK460="","",IF(AK460&gt;0,COUNT($AG$2:AG460),""))</f>
        <v/>
      </c>
      <c r="AG460" s="25" t="str">
        <f t="shared" si="227"/>
        <v/>
      </c>
      <c r="AH460" s="25" t="str">
        <f t="shared" si="228"/>
        <v/>
      </c>
      <c r="AI460" s="25" t="str">
        <f t="shared" si="229"/>
        <v/>
      </c>
      <c r="AJ460" s="25" t="str">
        <f t="shared" si="230"/>
        <v/>
      </c>
      <c r="AK460" s="25" t="str">
        <f t="shared" si="231"/>
        <v/>
      </c>
      <c r="AL460" s="25" t="str">
        <f t="shared" si="232"/>
        <v/>
      </c>
      <c r="AM460" s="25" t="str">
        <f t="shared" si="233"/>
        <v/>
      </c>
      <c r="AN460" s="25" t="str">
        <f t="shared" si="234"/>
        <v/>
      </c>
      <c r="AO460" s="25" t="str">
        <f t="shared" si="235"/>
        <v/>
      </c>
      <c r="AP460" s="25" t="str">
        <f t="shared" si="236"/>
        <v/>
      </c>
      <c r="AQ460" s="25" t="str">
        <f t="shared" si="237"/>
        <v/>
      </c>
      <c r="AR460" s="25" t="str">
        <f t="shared" si="238"/>
        <v/>
      </c>
      <c r="AS460" s="25" t="str">
        <f t="shared" si="239"/>
        <v/>
      </c>
      <c r="AT460" s="25" t="str">
        <f t="shared" si="240"/>
        <v/>
      </c>
      <c r="AU460" s="25" t="str">
        <f t="shared" si="241"/>
        <v/>
      </c>
      <c r="AV460" s="25" t="str">
        <f t="shared" si="242"/>
        <v/>
      </c>
      <c r="AX460" t="str">
        <f>IF(BC460="","",IF(BC460&gt;0,COUNT($AY$2:AY460),""))</f>
        <v/>
      </c>
      <c r="AY460" s="25" t="str">
        <f t="shared" si="243"/>
        <v/>
      </c>
      <c r="AZ460" s="25" t="str">
        <f t="shared" si="244"/>
        <v/>
      </c>
      <c r="BA460" s="25" t="str">
        <f t="shared" si="245"/>
        <v/>
      </c>
      <c r="BB460" s="25" t="str">
        <f t="shared" si="246"/>
        <v/>
      </c>
      <c r="BC460" s="25" t="str">
        <f t="shared" si="247"/>
        <v/>
      </c>
      <c r="BD460" s="25" t="str">
        <f t="shared" si="248"/>
        <v/>
      </c>
      <c r="BE460" s="25" t="str">
        <f t="shared" si="249"/>
        <v/>
      </c>
      <c r="BF460" s="25" t="str">
        <f t="shared" si="250"/>
        <v/>
      </c>
      <c r="BG460" s="25" t="str">
        <f t="shared" si="251"/>
        <v/>
      </c>
      <c r="BH460" s="25" t="str">
        <f t="shared" si="252"/>
        <v/>
      </c>
      <c r="BI460" s="25" t="str">
        <f t="shared" si="253"/>
        <v/>
      </c>
      <c r="BJ460" s="25" t="str">
        <f t="shared" si="254"/>
        <v/>
      </c>
      <c r="BK460" s="25" t="str">
        <f t="shared" si="255"/>
        <v/>
      </c>
      <c r="BL460" s="25" t="str">
        <f t="shared" si="256"/>
        <v/>
      </c>
      <c r="BM460" s="25" t="str">
        <f t="shared" si="257"/>
        <v/>
      </c>
      <c r="BN460" s="25" t="str">
        <f t="shared" si="258"/>
        <v/>
      </c>
    </row>
    <row r="461" spans="1:66" x14ac:dyDescent="0.25">
      <c r="A461" s="20" t="str">
        <f>IF('S.D. Paste sheet'!A461="","",'S.D. Paste sheet'!A461)</f>
        <v/>
      </c>
      <c r="B461" s="20" t="str">
        <f>IF('S.D. Paste sheet'!B461="","",'S.D. Paste sheet'!B461)</f>
        <v/>
      </c>
      <c r="C461" s="20" t="str">
        <f>IF('S.D. Paste sheet'!C461="","",'S.D. Paste sheet'!C461)</f>
        <v/>
      </c>
      <c r="D461" s="20" t="str">
        <f>IF('S.D. Paste sheet'!D461="","",'S.D. Paste sheet'!D461)</f>
        <v/>
      </c>
      <c r="E461" s="20" t="str">
        <f>IF('S.D. Paste sheet'!E461="","",UPPER('S.D. Paste sheet'!E461))</f>
        <v/>
      </c>
      <c r="F461" s="20" t="str">
        <f>IF('S.D. Paste sheet'!F461="","",'S.D. Paste sheet'!F461)</f>
        <v/>
      </c>
      <c r="G461" s="20" t="str">
        <f>IF('S.D. Paste sheet'!G461="","",UPPER('S.D. Paste sheet'!G461))</f>
        <v/>
      </c>
      <c r="H461" s="20" t="str">
        <f>IF('S.D. Paste sheet'!H461="","",UPPER('S.D. Paste sheet'!H461))</f>
        <v/>
      </c>
      <c r="I461" s="20" t="str">
        <f>IF('S.D. Paste sheet'!I461="","",'S.D. Paste sheet'!I461)</f>
        <v/>
      </c>
      <c r="J461" s="20" t="str">
        <f>IF('S.D. Paste sheet'!J461="","",'S.D. Paste sheet'!J461)</f>
        <v/>
      </c>
      <c r="K461" s="20" t="str">
        <f>IF('S.D. Paste sheet'!K461="","",'S.D. Paste sheet'!K461)</f>
        <v/>
      </c>
      <c r="L461" s="20" t="str">
        <f>IF('S.D. Paste sheet'!L461="","",'S.D. Paste sheet'!L461)</f>
        <v/>
      </c>
      <c r="M461" s="20" t="str">
        <f>IF('S.D. Paste sheet'!M461="","",'S.D. Paste sheet'!M461)</f>
        <v/>
      </c>
      <c r="N461" s="20" t="str">
        <f>IF('S.D. Paste sheet'!N461="","",'S.D. Paste sheet'!N461)</f>
        <v/>
      </c>
      <c r="O461" s="20" t="str">
        <f>IF('S.D. Paste sheet'!O461="","",'S.D. Paste sheet'!O461)</f>
        <v/>
      </c>
      <c r="P461" s="20" t="str">
        <f>IF('S.D. Paste sheet'!P461="","",'S.D. Paste sheet'!P461)</f>
        <v/>
      </c>
      <c r="Q461" s="20" t="str">
        <f>IF('S.D. Paste sheet'!Q461="","",'S.D. Paste sheet'!Q461)</f>
        <v/>
      </c>
      <c r="R461" s="20" t="str">
        <f>IF('S.D. Paste sheet'!R461="","",'S.D. Paste sheet'!R461)</f>
        <v/>
      </c>
      <c r="S461" s="20" t="str">
        <f>IF('S.D. Paste sheet'!S461="","",'S.D. Paste sheet'!S461)</f>
        <v/>
      </c>
      <c r="T461" s="20" t="str">
        <f>IF('S.D. Paste sheet'!T461="","",'S.D. Paste sheet'!T461)</f>
        <v/>
      </c>
      <c r="U461" s="20" t="str">
        <f>IF('S.D. Paste sheet'!U461="","",'S.D. Paste sheet'!U461)</f>
        <v/>
      </c>
      <c r="V461" s="20" t="str">
        <f>IF('S.D. Paste sheet'!V461="","",'S.D. Paste sheet'!V461)</f>
        <v/>
      </c>
      <c r="W461" s="20" t="str">
        <f>IF('S.D. Paste sheet'!W461="","",'S.D. Paste sheet'!W461)</f>
        <v/>
      </c>
      <c r="X461" s="20" t="str">
        <f>IF('S.D. Paste sheet'!X461="","",'S.D. Paste sheet'!X461)</f>
        <v/>
      </c>
      <c r="Y461" s="20" t="str">
        <f>IF('S.D. Paste sheet'!Y461="","",'S.D. Paste sheet'!Y461)</f>
        <v/>
      </c>
      <c r="Z461" s="20" t="str">
        <f>IF('S.D. Paste sheet'!Z461="","",'S.D. Paste sheet'!Z461)</f>
        <v/>
      </c>
      <c r="AA461" s="20" t="str">
        <f>IF('S.D. Paste sheet'!AA461="","",'S.D. Paste sheet'!AA461)</f>
        <v/>
      </c>
      <c r="AB461" s="20" t="str">
        <f>IF('S.D. Paste sheet'!AB461="","",'S.D. Paste sheet'!AB461)</f>
        <v/>
      </c>
      <c r="AC461" s="20" t="str">
        <f>IF('S.D. Paste sheet'!AC461="","",'S.D. Paste sheet'!AC461)</f>
        <v/>
      </c>
      <c r="AD461" s="20" t="str">
        <f>IF('S.D. Paste sheet'!AD461="","",'S.D. Paste sheet'!AD461)</f>
        <v/>
      </c>
      <c r="AE461" s="28"/>
      <c r="AF461" t="str">
        <f>IF(AK461="","",IF(AK461&gt;0,COUNT($AG$2:AG461),""))</f>
        <v/>
      </c>
      <c r="AG461" s="25" t="str">
        <f t="shared" si="227"/>
        <v/>
      </c>
      <c r="AH461" s="25" t="str">
        <f t="shared" si="228"/>
        <v/>
      </c>
      <c r="AI461" s="25" t="str">
        <f t="shared" si="229"/>
        <v/>
      </c>
      <c r="AJ461" s="25" t="str">
        <f t="shared" si="230"/>
        <v/>
      </c>
      <c r="AK461" s="25" t="str">
        <f t="shared" si="231"/>
        <v/>
      </c>
      <c r="AL461" s="25" t="str">
        <f t="shared" si="232"/>
        <v/>
      </c>
      <c r="AM461" s="25" t="str">
        <f t="shared" si="233"/>
        <v/>
      </c>
      <c r="AN461" s="25" t="str">
        <f t="shared" si="234"/>
        <v/>
      </c>
      <c r="AO461" s="25" t="str">
        <f t="shared" si="235"/>
        <v/>
      </c>
      <c r="AP461" s="25" t="str">
        <f t="shared" si="236"/>
        <v/>
      </c>
      <c r="AQ461" s="25" t="str">
        <f t="shared" si="237"/>
        <v/>
      </c>
      <c r="AR461" s="25" t="str">
        <f t="shared" si="238"/>
        <v/>
      </c>
      <c r="AS461" s="25" t="str">
        <f t="shared" si="239"/>
        <v/>
      </c>
      <c r="AT461" s="25" t="str">
        <f t="shared" si="240"/>
        <v/>
      </c>
      <c r="AU461" s="25" t="str">
        <f t="shared" si="241"/>
        <v/>
      </c>
      <c r="AV461" s="25" t="str">
        <f t="shared" si="242"/>
        <v/>
      </c>
      <c r="AX461" t="str">
        <f>IF(BC461="","",IF(BC461&gt;0,COUNT($AY$2:AY461),""))</f>
        <v/>
      </c>
      <c r="AY461" s="25" t="str">
        <f t="shared" si="243"/>
        <v/>
      </c>
      <c r="AZ461" s="25" t="str">
        <f t="shared" si="244"/>
        <v/>
      </c>
      <c r="BA461" s="25" t="str">
        <f t="shared" si="245"/>
        <v/>
      </c>
      <c r="BB461" s="25" t="str">
        <f t="shared" si="246"/>
        <v/>
      </c>
      <c r="BC461" s="25" t="str">
        <f t="shared" si="247"/>
        <v/>
      </c>
      <c r="BD461" s="25" t="str">
        <f t="shared" si="248"/>
        <v/>
      </c>
      <c r="BE461" s="25" t="str">
        <f t="shared" si="249"/>
        <v/>
      </c>
      <c r="BF461" s="25" t="str">
        <f t="shared" si="250"/>
        <v/>
      </c>
      <c r="BG461" s="25" t="str">
        <f t="shared" si="251"/>
        <v/>
      </c>
      <c r="BH461" s="25" t="str">
        <f t="shared" si="252"/>
        <v/>
      </c>
      <c r="BI461" s="25" t="str">
        <f t="shared" si="253"/>
        <v/>
      </c>
      <c r="BJ461" s="25" t="str">
        <f t="shared" si="254"/>
        <v/>
      </c>
      <c r="BK461" s="25" t="str">
        <f t="shared" si="255"/>
        <v/>
      </c>
      <c r="BL461" s="25" t="str">
        <f t="shared" si="256"/>
        <v/>
      </c>
      <c r="BM461" s="25" t="str">
        <f t="shared" si="257"/>
        <v/>
      </c>
      <c r="BN461" s="25" t="str">
        <f t="shared" si="258"/>
        <v/>
      </c>
    </row>
    <row r="462" spans="1:66" x14ac:dyDescent="0.25">
      <c r="A462" s="20" t="str">
        <f>IF('S.D. Paste sheet'!A462="","",'S.D. Paste sheet'!A462)</f>
        <v/>
      </c>
      <c r="B462" s="20" t="str">
        <f>IF('S.D. Paste sheet'!B462="","",'S.D. Paste sheet'!B462)</f>
        <v/>
      </c>
      <c r="C462" s="20" t="str">
        <f>IF('S.D. Paste sheet'!C462="","",'S.D. Paste sheet'!C462)</f>
        <v/>
      </c>
      <c r="D462" s="20" t="str">
        <f>IF('S.D. Paste sheet'!D462="","",'S.D. Paste sheet'!D462)</f>
        <v/>
      </c>
      <c r="E462" s="20" t="str">
        <f>IF('S.D. Paste sheet'!E462="","",UPPER('S.D. Paste sheet'!E462))</f>
        <v/>
      </c>
      <c r="F462" s="20" t="str">
        <f>IF('S.D. Paste sheet'!F462="","",'S.D. Paste sheet'!F462)</f>
        <v/>
      </c>
      <c r="G462" s="20" t="str">
        <f>IF('S.D. Paste sheet'!G462="","",UPPER('S.D. Paste sheet'!G462))</f>
        <v/>
      </c>
      <c r="H462" s="20" t="str">
        <f>IF('S.D. Paste sheet'!H462="","",UPPER('S.D. Paste sheet'!H462))</f>
        <v/>
      </c>
      <c r="I462" s="20" t="str">
        <f>IF('S.D. Paste sheet'!I462="","",'S.D. Paste sheet'!I462)</f>
        <v/>
      </c>
      <c r="J462" s="20" t="str">
        <f>IF('S.D. Paste sheet'!J462="","",'S.D. Paste sheet'!J462)</f>
        <v/>
      </c>
      <c r="K462" s="20" t="str">
        <f>IF('S.D. Paste sheet'!K462="","",'S.D. Paste sheet'!K462)</f>
        <v/>
      </c>
      <c r="L462" s="20" t="str">
        <f>IF('S.D. Paste sheet'!L462="","",'S.D. Paste sheet'!L462)</f>
        <v/>
      </c>
      <c r="M462" s="20" t="str">
        <f>IF('S.D. Paste sheet'!M462="","",'S.D. Paste sheet'!M462)</f>
        <v/>
      </c>
      <c r="N462" s="20" t="str">
        <f>IF('S.D. Paste sheet'!N462="","",'S.D. Paste sheet'!N462)</f>
        <v/>
      </c>
      <c r="O462" s="20" t="str">
        <f>IF('S.D. Paste sheet'!O462="","",'S.D. Paste sheet'!O462)</f>
        <v/>
      </c>
      <c r="P462" s="20" t="str">
        <f>IF('S.D. Paste sheet'!P462="","",'S.D. Paste sheet'!P462)</f>
        <v/>
      </c>
      <c r="Q462" s="20" t="str">
        <f>IF('S.D. Paste sheet'!Q462="","",'S.D. Paste sheet'!Q462)</f>
        <v/>
      </c>
      <c r="R462" s="20" t="str">
        <f>IF('S.D. Paste sheet'!R462="","",'S.D. Paste sheet'!R462)</f>
        <v/>
      </c>
      <c r="S462" s="20" t="str">
        <f>IF('S.D. Paste sheet'!S462="","",'S.D. Paste sheet'!S462)</f>
        <v/>
      </c>
      <c r="T462" s="20" t="str">
        <f>IF('S.D. Paste sheet'!T462="","",'S.D. Paste sheet'!T462)</f>
        <v/>
      </c>
      <c r="U462" s="20" t="str">
        <f>IF('S.D. Paste sheet'!U462="","",'S.D. Paste sheet'!U462)</f>
        <v/>
      </c>
      <c r="V462" s="20" t="str">
        <f>IF('S.D. Paste sheet'!V462="","",'S.D. Paste sheet'!V462)</f>
        <v/>
      </c>
      <c r="W462" s="20" t="str">
        <f>IF('S.D. Paste sheet'!W462="","",'S.D. Paste sheet'!W462)</f>
        <v/>
      </c>
      <c r="X462" s="20" t="str">
        <f>IF('S.D. Paste sheet'!X462="","",'S.D. Paste sheet'!X462)</f>
        <v/>
      </c>
      <c r="Y462" s="20" t="str">
        <f>IF('S.D. Paste sheet'!Y462="","",'S.D. Paste sheet'!Y462)</f>
        <v/>
      </c>
      <c r="Z462" s="20" t="str">
        <f>IF('S.D. Paste sheet'!Z462="","",'S.D. Paste sheet'!Z462)</f>
        <v/>
      </c>
      <c r="AA462" s="20" t="str">
        <f>IF('S.D. Paste sheet'!AA462="","",'S.D. Paste sheet'!AA462)</f>
        <v/>
      </c>
      <c r="AB462" s="20" t="str">
        <f>IF('S.D. Paste sheet'!AB462="","",'S.D. Paste sheet'!AB462)</f>
        <v/>
      </c>
      <c r="AC462" s="20" t="str">
        <f>IF('S.D. Paste sheet'!AC462="","",'S.D. Paste sheet'!AC462)</f>
        <v/>
      </c>
      <c r="AD462" s="20" t="str">
        <f>IF('S.D. Paste sheet'!AD462="","",'S.D. Paste sheet'!AD462)</f>
        <v/>
      </c>
      <c r="AE462" s="28"/>
      <c r="AF462" t="str">
        <f>IF(AK462="","",IF(AK462&gt;0,COUNT($AG$2:AG462),""))</f>
        <v/>
      </c>
      <c r="AG462" s="25" t="str">
        <f t="shared" si="227"/>
        <v/>
      </c>
      <c r="AH462" s="25" t="str">
        <f t="shared" si="228"/>
        <v/>
      </c>
      <c r="AI462" s="25" t="str">
        <f t="shared" si="229"/>
        <v/>
      </c>
      <c r="AJ462" s="25" t="str">
        <f t="shared" si="230"/>
        <v/>
      </c>
      <c r="AK462" s="25" t="str">
        <f t="shared" si="231"/>
        <v/>
      </c>
      <c r="AL462" s="25" t="str">
        <f t="shared" si="232"/>
        <v/>
      </c>
      <c r="AM462" s="25" t="str">
        <f t="shared" si="233"/>
        <v/>
      </c>
      <c r="AN462" s="25" t="str">
        <f t="shared" si="234"/>
        <v/>
      </c>
      <c r="AO462" s="25" t="str">
        <f t="shared" si="235"/>
        <v/>
      </c>
      <c r="AP462" s="25" t="str">
        <f t="shared" si="236"/>
        <v/>
      </c>
      <c r="AQ462" s="25" t="str">
        <f t="shared" si="237"/>
        <v/>
      </c>
      <c r="AR462" s="25" t="str">
        <f t="shared" si="238"/>
        <v/>
      </c>
      <c r="AS462" s="25" t="str">
        <f t="shared" si="239"/>
        <v/>
      </c>
      <c r="AT462" s="25" t="str">
        <f t="shared" si="240"/>
        <v/>
      </c>
      <c r="AU462" s="25" t="str">
        <f t="shared" si="241"/>
        <v/>
      </c>
      <c r="AV462" s="25" t="str">
        <f t="shared" si="242"/>
        <v/>
      </c>
      <c r="AX462" t="str">
        <f>IF(BC462="","",IF(BC462&gt;0,COUNT($AY$2:AY462),""))</f>
        <v/>
      </c>
      <c r="AY462" s="25" t="str">
        <f t="shared" si="243"/>
        <v/>
      </c>
      <c r="AZ462" s="25" t="str">
        <f t="shared" si="244"/>
        <v/>
      </c>
      <c r="BA462" s="25" t="str">
        <f t="shared" si="245"/>
        <v/>
      </c>
      <c r="BB462" s="25" t="str">
        <f t="shared" si="246"/>
        <v/>
      </c>
      <c r="BC462" s="25" t="str">
        <f t="shared" si="247"/>
        <v/>
      </c>
      <c r="BD462" s="25" t="str">
        <f t="shared" si="248"/>
        <v/>
      </c>
      <c r="BE462" s="25" t="str">
        <f t="shared" si="249"/>
        <v/>
      </c>
      <c r="BF462" s="25" t="str">
        <f t="shared" si="250"/>
        <v/>
      </c>
      <c r="BG462" s="25" t="str">
        <f t="shared" si="251"/>
        <v/>
      </c>
      <c r="BH462" s="25" t="str">
        <f t="shared" si="252"/>
        <v/>
      </c>
      <c r="BI462" s="25" t="str">
        <f t="shared" si="253"/>
        <v/>
      </c>
      <c r="BJ462" s="25" t="str">
        <f t="shared" si="254"/>
        <v/>
      </c>
      <c r="BK462" s="25" t="str">
        <f t="shared" si="255"/>
        <v/>
      </c>
      <c r="BL462" s="25" t="str">
        <f t="shared" si="256"/>
        <v/>
      </c>
      <c r="BM462" s="25" t="str">
        <f t="shared" si="257"/>
        <v/>
      </c>
      <c r="BN462" s="25" t="str">
        <f t="shared" si="258"/>
        <v/>
      </c>
    </row>
    <row r="463" spans="1:66" x14ac:dyDescent="0.25">
      <c r="A463" s="20" t="str">
        <f>IF('S.D. Paste sheet'!A463="","",'S.D. Paste sheet'!A463)</f>
        <v/>
      </c>
      <c r="B463" s="20" t="str">
        <f>IF('S.D. Paste sheet'!B463="","",'S.D. Paste sheet'!B463)</f>
        <v/>
      </c>
      <c r="C463" s="20" t="str">
        <f>IF('S.D. Paste sheet'!C463="","",'S.D. Paste sheet'!C463)</f>
        <v/>
      </c>
      <c r="D463" s="20" t="str">
        <f>IF('S.D. Paste sheet'!D463="","",'S.D. Paste sheet'!D463)</f>
        <v/>
      </c>
      <c r="E463" s="20" t="str">
        <f>IF('S.D. Paste sheet'!E463="","",UPPER('S.D. Paste sheet'!E463))</f>
        <v/>
      </c>
      <c r="F463" s="20" t="str">
        <f>IF('S.D. Paste sheet'!F463="","",'S.D. Paste sheet'!F463)</f>
        <v/>
      </c>
      <c r="G463" s="20" t="str">
        <f>IF('S.D. Paste sheet'!G463="","",UPPER('S.D. Paste sheet'!G463))</f>
        <v/>
      </c>
      <c r="H463" s="20" t="str">
        <f>IF('S.D. Paste sheet'!H463="","",UPPER('S.D. Paste sheet'!H463))</f>
        <v/>
      </c>
      <c r="I463" s="20" t="str">
        <f>IF('S.D. Paste sheet'!I463="","",'S.D. Paste sheet'!I463)</f>
        <v/>
      </c>
      <c r="J463" s="20" t="str">
        <f>IF('S.D. Paste sheet'!J463="","",'S.D. Paste sheet'!J463)</f>
        <v/>
      </c>
      <c r="K463" s="20" t="str">
        <f>IF('S.D. Paste sheet'!K463="","",'S.D. Paste sheet'!K463)</f>
        <v/>
      </c>
      <c r="L463" s="20" t="str">
        <f>IF('S.D. Paste sheet'!L463="","",'S.D. Paste sheet'!L463)</f>
        <v/>
      </c>
      <c r="M463" s="20" t="str">
        <f>IF('S.D. Paste sheet'!M463="","",'S.D. Paste sheet'!M463)</f>
        <v/>
      </c>
      <c r="N463" s="20" t="str">
        <f>IF('S.D. Paste sheet'!N463="","",'S.D. Paste sheet'!N463)</f>
        <v/>
      </c>
      <c r="O463" s="20" t="str">
        <f>IF('S.D. Paste sheet'!O463="","",'S.D. Paste sheet'!O463)</f>
        <v/>
      </c>
      <c r="P463" s="20" t="str">
        <f>IF('S.D. Paste sheet'!P463="","",'S.D. Paste sheet'!P463)</f>
        <v/>
      </c>
      <c r="Q463" s="20" t="str">
        <f>IF('S.D. Paste sheet'!Q463="","",'S.D. Paste sheet'!Q463)</f>
        <v/>
      </c>
      <c r="R463" s="20" t="str">
        <f>IF('S.D. Paste sheet'!R463="","",'S.D. Paste sheet'!R463)</f>
        <v/>
      </c>
      <c r="S463" s="20" t="str">
        <f>IF('S.D. Paste sheet'!S463="","",'S.D. Paste sheet'!S463)</f>
        <v/>
      </c>
      <c r="T463" s="20" t="str">
        <f>IF('S.D. Paste sheet'!T463="","",'S.D. Paste sheet'!T463)</f>
        <v/>
      </c>
      <c r="U463" s="20" t="str">
        <f>IF('S.D. Paste sheet'!U463="","",'S.D. Paste sheet'!U463)</f>
        <v/>
      </c>
      <c r="V463" s="20" t="str">
        <f>IF('S.D. Paste sheet'!V463="","",'S.D. Paste sheet'!V463)</f>
        <v/>
      </c>
      <c r="W463" s="20" t="str">
        <f>IF('S.D. Paste sheet'!W463="","",'S.D. Paste sheet'!W463)</f>
        <v/>
      </c>
      <c r="X463" s="20" t="str">
        <f>IF('S.D. Paste sheet'!X463="","",'S.D. Paste sheet'!X463)</f>
        <v/>
      </c>
      <c r="Y463" s="20" t="str">
        <f>IF('S.D. Paste sheet'!Y463="","",'S.D. Paste sheet'!Y463)</f>
        <v/>
      </c>
      <c r="Z463" s="20" t="str">
        <f>IF('S.D. Paste sheet'!Z463="","",'S.D. Paste sheet'!Z463)</f>
        <v/>
      </c>
      <c r="AA463" s="20" t="str">
        <f>IF('S.D. Paste sheet'!AA463="","",'S.D. Paste sheet'!AA463)</f>
        <v/>
      </c>
      <c r="AB463" s="20" t="str">
        <f>IF('S.D. Paste sheet'!AB463="","",'S.D. Paste sheet'!AB463)</f>
        <v/>
      </c>
      <c r="AC463" s="20" t="str">
        <f>IF('S.D. Paste sheet'!AC463="","",'S.D. Paste sheet'!AC463)</f>
        <v/>
      </c>
      <c r="AD463" s="20" t="str">
        <f>IF('S.D. Paste sheet'!AD463="","",'S.D. Paste sheet'!AD463)</f>
        <v/>
      </c>
      <c r="AE463" s="28"/>
      <c r="AF463" t="str">
        <f>IF(AK463="","",IF(AK463&gt;0,COUNT($AG$2:AG463),""))</f>
        <v/>
      </c>
      <c r="AG463" s="25" t="str">
        <f t="shared" si="227"/>
        <v/>
      </c>
      <c r="AH463" s="25" t="str">
        <f t="shared" si="228"/>
        <v/>
      </c>
      <c r="AI463" s="25" t="str">
        <f t="shared" si="229"/>
        <v/>
      </c>
      <c r="AJ463" s="25" t="str">
        <f t="shared" si="230"/>
        <v/>
      </c>
      <c r="AK463" s="25" t="str">
        <f t="shared" si="231"/>
        <v/>
      </c>
      <c r="AL463" s="25" t="str">
        <f t="shared" si="232"/>
        <v/>
      </c>
      <c r="AM463" s="25" t="str">
        <f t="shared" si="233"/>
        <v/>
      </c>
      <c r="AN463" s="25" t="str">
        <f t="shared" si="234"/>
        <v/>
      </c>
      <c r="AO463" s="25" t="str">
        <f t="shared" si="235"/>
        <v/>
      </c>
      <c r="AP463" s="25" t="str">
        <f t="shared" si="236"/>
        <v/>
      </c>
      <c r="AQ463" s="25" t="str">
        <f t="shared" si="237"/>
        <v/>
      </c>
      <c r="AR463" s="25" t="str">
        <f t="shared" si="238"/>
        <v/>
      </c>
      <c r="AS463" s="25" t="str">
        <f t="shared" si="239"/>
        <v/>
      </c>
      <c r="AT463" s="25" t="str">
        <f t="shared" si="240"/>
        <v/>
      </c>
      <c r="AU463" s="25" t="str">
        <f t="shared" si="241"/>
        <v/>
      </c>
      <c r="AV463" s="25" t="str">
        <f t="shared" si="242"/>
        <v/>
      </c>
      <c r="AX463" t="str">
        <f>IF(BC463="","",IF(BC463&gt;0,COUNT($AY$2:AY463),""))</f>
        <v/>
      </c>
      <c r="AY463" s="25" t="str">
        <f t="shared" si="243"/>
        <v/>
      </c>
      <c r="AZ463" s="25" t="str">
        <f t="shared" si="244"/>
        <v/>
      </c>
      <c r="BA463" s="25" t="str">
        <f t="shared" si="245"/>
        <v/>
      </c>
      <c r="BB463" s="25" t="str">
        <f t="shared" si="246"/>
        <v/>
      </c>
      <c r="BC463" s="25" t="str">
        <f t="shared" si="247"/>
        <v/>
      </c>
      <c r="BD463" s="25" t="str">
        <f t="shared" si="248"/>
        <v/>
      </c>
      <c r="BE463" s="25" t="str">
        <f t="shared" si="249"/>
        <v/>
      </c>
      <c r="BF463" s="25" t="str">
        <f t="shared" si="250"/>
        <v/>
      </c>
      <c r="BG463" s="25" t="str">
        <f t="shared" si="251"/>
        <v/>
      </c>
      <c r="BH463" s="25" t="str">
        <f t="shared" si="252"/>
        <v/>
      </c>
      <c r="BI463" s="25" t="str">
        <f t="shared" si="253"/>
        <v/>
      </c>
      <c r="BJ463" s="25" t="str">
        <f t="shared" si="254"/>
        <v/>
      </c>
      <c r="BK463" s="25" t="str">
        <f t="shared" si="255"/>
        <v/>
      </c>
      <c r="BL463" s="25" t="str">
        <f t="shared" si="256"/>
        <v/>
      </c>
      <c r="BM463" s="25" t="str">
        <f t="shared" si="257"/>
        <v/>
      </c>
      <c r="BN463" s="25" t="str">
        <f t="shared" si="258"/>
        <v/>
      </c>
    </row>
    <row r="464" spans="1:66" x14ac:dyDescent="0.25">
      <c r="A464" s="20" t="str">
        <f>IF('S.D. Paste sheet'!A464="","",'S.D. Paste sheet'!A464)</f>
        <v/>
      </c>
      <c r="B464" s="20" t="str">
        <f>IF('S.D. Paste sheet'!B464="","",'S.D. Paste sheet'!B464)</f>
        <v/>
      </c>
      <c r="C464" s="20" t="str">
        <f>IF('S.D. Paste sheet'!C464="","",'S.D. Paste sheet'!C464)</f>
        <v/>
      </c>
      <c r="D464" s="20" t="str">
        <f>IF('S.D. Paste sheet'!D464="","",'S.D. Paste sheet'!D464)</f>
        <v/>
      </c>
      <c r="E464" s="20" t="str">
        <f>IF('S.D. Paste sheet'!E464="","",UPPER('S.D. Paste sheet'!E464))</f>
        <v/>
      </c>
      <c r="F464" s="20" t="str">
        <f>IF('S.D. Paste sheet'!F464="","",'S.D. Paste sheet'!F464)</f>
        <v/>
      </c>
      <c r="G464" s="20" t="str">
        <f>IF('S.D. Paste sheet'!G464="","",UPPER('S.D. Paste sheet'!G464))</f>
        <v/>
      </c>
      <c r="H464" s="20" t="str">
        <f>IF('S.D. Paste sheet'!H464="","",UPPER('S.D. Paste sheet'!H464))</f>
        <v/>
      </c>
      <c r="I464" s="20" t="str">
        <f>IF('S.D. Paste sheet'!I464="","",'S.D. Paste sheet'!I464)</f>
        <v/>
      </c>
      <c r="J464" s="20" t="str">
        <f>IF('S.D. Paste sheet'!J464="","",'S.D. Paste sheet'!J464)</f>
        <v/>
      </c>
      <c r="K464" s="20" t="str">
        <f>IF('S.D. Paste sheet'!K464="","",'S.D. Paste sheet'!K464)</f>
        <v/>
      </c>
      <c r="L464" s="20" t="str">
        <f>IF('S.D. Paste sheet'!L464="","",'S.D. Paste sheet'!L464)</f>
        <v/>
      </c>
      <c r="M464" s="20" t="str">
        <f>IF('S.D. Paste sheet'!M464="","",'S.D. Paste sheet'!M464)</f>
        <v/>
      </c>
      <c r="N464" s="20" t="str">
        <f>IF('S.D. Paste sheet'!N464="","",'S.D. Paste sheet'!N464)</f>
        <v/>
      </c>
      <c r="O464" s="20" t="str">
        <f>IF('S.D. Paste sheet'!O464="","",'S.D. Paste sheet'!O464)</f>
        <v/>
      </c>
      <c r="P464" s="20" t="str">
        <f>IF('S.D. Paste sheet'!P464="","",'S.D. Paste sheet'!P464)</f>
        <v/>
      </c>
      <c r="Q464" s="20" t="str">
        <f>IF('S.D. Paste sheet'!Q464="","",'S.D. Paste sheet'!Q464)</f>
        <v/>
      </c>
      <c r="R464" s="20" t="str">
        <f>IF('S.D. Paste sheet'!R464="","",'S.D. Paste sheet'!R464)</f>
        <v/>
      </c>
      <c r="S464" s="20" t="str">
        <f>IF('S.D. Paste sheet'!S464="","",'S.D. Paste sheet'!S464)</f>
        <v/>
      </c>
      <c r="T464" s="20" t="str">
        <f>IF('S.D. Paste sheet'!T464="","",'S.D. Paste sheet'!T464)</f>
        <v/>
      </c>
      <c r="U464" s="20" t="str">
        <f>IF('S.D. Paste sheet'!U464="","",'S.D. Paste sheet'!U464)</f>
        <v/>
      </c>
      <c r="V464" s="20" t="str">
        <f>IF('S.D. Paste sheet'!V464="","",'S.D. Paste sheet'!V464)</f>
        <v/>
      </c>
      <c r="W464" s="20" t="str">
        <f>IF('S.D. Paste sheet'!W464="","",'S.D. Paste sheet'!W464)</f>
        <v/>
      </c>
      <c r="X464" s="20" t="str">
        <f>IF('S.D. Paste sheet'!X464="","",'S.D. Paste sheet'!X464)</f>
        <v/>
      </c>
      <c r="Y464" s="20" t="str">
        <f>IF('S.D. Paste sheet'!Y464="","",'S.D. Paste sheet'!Y464)</f>
        <v/>
      </c>
      <c r="Z464" s="20" t="str">
        <f>IF('S.D. Paste sheet'!Z464="","",'S.D. Paste sheet'!Z464)</f>
        <v/>
      </c>
      <c r="AA464" s="20" t="str">
        <f>IF('S.D. Paste sheet'!AA464="","",'S.D. Paste sheet'!AA464)</f>
        <v/>
      </c>
      <c r="AB464" s="20" t="str">
        <f>IF('S.D. Paste sheet'!AB464="","",'S.D. Paste sheet'!AB464)</f>
        <v/>
      </c>
      <c r="AC464" s="20" t="str">
        <f>IF('S.D. Paste sheet'!AC464="","",'S.D. Paste sheet'!AC464)</f>
        <v/>
      </c>
      <c r="AD464" s="20" t="str">
        <f>IF('S.D. Paste sheet'!AD464="","",'S.D. Paste sheet'!AD464)</f>
        <v/>
      </c>
      <c r="AE464" s="28"/>
      <c r="AF464" t="str">
        <f>IF(AK464="","",IF(AK464&gt;0,COUNT($AG$2:AG464),""))</f>
        <v/>
      </c>
      <c r="AG464" s="25" t="str">
        <f t="shared" si="227"/>
        <v/>
      </c>
      <c r="AH464" s="25" t="str">
        <f t="shared" si="228"/>
        <v/>
      </c>
      <c r="AI464" s="25" t="str">
        <f t="shared" si="229"/>
        <v/>
      </c>
      <c r="AJ464" s="25" t="str">
        <f t="shared" si="230"/>
        <v/>
      </c>
      <c r="AK464" s="25" t="str">
        <f t="shared" si="231"/>
        <v/>
      </c>
      <c r="AL464" s="25" t="str">
        <f t="shared" si="232"/>
        <v/>
      </c>
      <c r="AM464" s="25" t="str">
        <f t="shared" si="233"/>
        <v/>
      </c>
      <c r="AN464" s="25" t="str">
        <f t="shared" si="234"/>
        <v/>
      </c>
      <c r="AO464" s="25" t="str">
        <f t="shared" si="235"/>
        <v/>
      </c>
      <c r="AP464" s="25" t="str">
        <f t="shared" si="236"/>
        <v/>
      </c>
      <c r="AQ464" s="25" t="str">
        <f t="shared" si="237"/>
        <v/>
      </c>
      <c r="AR464" s="25" t="str">
        <f t="shared" si="238"/>
        <v/>
      </c>
      <c r="AS464" s="25" t="str">
        <f t="shared" si="239"/>
        <v/>
      </c>
      <c r="AT464" s="25" t="str">
        <f t="shared" si="240"/>
        <v/>
      </c>
      <c r="AU464" s="25" t="str">
        <f t="shared" si="241"/>
        <v/>
      </c>
      <c r="AV464" s="25" t="str">
        <f t="shared" si="242"/>
        <v/>
      </c>
      <c r="AX464" t="str">
        <f>IF(BC464="","",IF(BC464&gt;0,COUNT($AY$2:AY464),""))</f>
        <v/>
      </c>
      <c r="AY464" s="25" t="str">
        <f t="shared" si="243"/>
        <v/>
      </c>
      <c r="AZ464" s="25" t="str">
        <f t="shared" si="244"/>
        <v/>
      </c>
      <c r="BA464" s="25" t="str">
        <f t="shared" si="245"/>
        <v/>
      </c>
      <c r="BB464" s="25" t="str">
        <f t="shared" si="246"/>
        <v/>
      </c>
      <c r="BC464" s="25" t="str">
        <f t="shared" si="247"/>
        <v/>
      </c>
      <c r="BD464" s="25" t="str">
        <f t="shared" si="248"/>
        <v/>
      </c>
      <c r="BE464" s="25" t="str">
        <f t="shared" si="249"/>
        <v/>
      </c>
      <c r="BF464" s="25" t="str">
        <f t="shared" si="250"/>
        <v/>
      </c>
      <c r="BG464" s="25" t="str">
        <f t="shared" si="251"/>
        <v/>
      </c>
      <c r="BH464" s="25" t="str">
        <f t="shared" si="252"/>
        <v/>
      </c>
      <c r="BI464" s="25" t="str">
        <f t="shared" si="253"/>
        <v/>
      </c>
      <c r="BJ464" s="25" t="str">
        <f t="shared" si="254"/>
        <v/>
      </c>
      <c r="BK464" s="25" t="str">
        <f t="shared" si="255"/>
        <v/>
      </c>
      <c r="BL464" s="25" t="str">
        <f t="shared" si="256"/>
        <v/>
      </c>
      <c r="BM464" s="25" t="str">
        <f t="shared" si="257"/>
        <v/>
      </c>
      <c r="BN464" s="25" t="str">
        <f t="shared" si="258"/>
        <v/>
      </c>
    </row>
    <row r="465" spans="1:66" x14ac:dyDescent="0.25">
      <c r="A465" s="20" t="str">
        <f>IF('S.D. Paste sheet'!A465="","",'S.D. Paste sheet'!A465)</f>
        <v/>
      </c>
      <c r="B465" s="20" t="str">
        <f>IF('S.D. Paste sheet'!B465="","",'S.D. Paste sheet'!B465)</f>
        <v/>
      </c>
      <c r="C465" s="20" t="str">
        <f>IF('S.D. Paste sheet'!C465="","",'S.D. Paste sheet'!C465)</f>
        <v/>
      </c>
      <c r="D465" s="20" t="str">
        <f>IF('S.D. Paste sheet'!D465="","",'S.D. Paste sheet'!D465)</f>
        <v/>
      </c>
      <c r="E465" s="20" t="str">
        <f>IF('S.D. Paste sheet'!E465="","",UPPER('S.D. Paste sheet'!E465))</f>
        <v/>
      </c>
      <c r="F465" s="20" t="str">
        <f>IF('S.D. Paste sheet'!F465="","",'S.D. Paste sheet'!F465)</f>
        <v/>
      </c>
      <c r="G465" s="20" t="str">
        <f>IF('S.D. Paste sheet'!G465="","",UPPER('S.D. Paste sheet'!G465))</f>
        <v/>
      </c>
      <c r="H465" s="20" t="str">
        <f>IF('S.D. Paste sheet'!H465="","",UPPER('S.D. Paste sheet'!H465))</f>
        <v/>
      </c>
      <c r="I465" s="20" t="str">
        <f>IF('S.D. Paste sheet'!I465="","",'S.D. Paste sheet'!I465)</f>
        <v/>
      </c>
      <c r="J465" s="20" t="str">
        <f>IF('S.D. Paste sheet'!J465="","",'S.D. Paste sheet'!J465)</f>
        <v/>
      </c>
      <c r="K465" s="20" t="str">
        <f>IF('S.D. Paste sheet'!K465="","",'S.D. Paste sheet'!K465)</f>
        <v/>
      </c>
      <c r="L465" s="20" t="str">
        <f>IF('S.D. Paste sheet'!L465="","",'S.D. Paste sheet'!L465)</f>
        <v/>
      </c>
      <c r="M465" s="20" t="str">
        <f>IF('S.D. Paste sheet'!M465="","",'S.D. Paste sheet'!M465)</f>
        <v/>
      </c>
      <c r="N465" s="20" t="str">
        <f>IF('S.D. Paste sheet'!N465="","",'S.D. Paste sheet'!N465)</f>
        <v/>
      </c>
      <c r="O465" s="20" t="str">
        <f>IF('S.D. Paste sheet'!O465="","",'S.D. Paste sheet'!O465)</f>
        <v/>
      </c>
      <c r="P465" s="20" t="str">
        <f>IF('S.D. Paste sheet'!P465="","",'S.D. Paste sheet'!P465)</f>
        <v/>
      </c>
      <c r="Q465" s="20" t="str">
        <f>IF('S.D. Paste sheet'!Q465="","",'S.D. Paste sheet'!Q465)</f>
        <v/>
      </c>
      <c r="R465" s="20" t="str">
        <f>IF('S.D. Paste sheet'!R465="","",'S.D. Paste sheet'!R465)</f>
        <v/>
      </c>
      <c r="S465" s="20" t="str">
        <f>IF('S.D. Paste sheet'!S465="","",'S.D. Paste sheet'!S465)</f>
        <v/>
      </c>
      <c r="T465" s="20" t="str">
        <f>IF('S.D. Paste sheet'!T465="","",'S.D. Paste sheet'!T465)</f>
        <v/>
      </c>
      <c r="U465" s="20" t="str">
        <f>IF('S.D. Paste sheet'!U465="","",'S.D. Paste sheet'!U465)</f>
        <v/>
      </c>
      <c r="V465" s="20" t="str">
        <f>IF('S.D. Paste sheet'!V465="","",'S.D. Paste sheet'!V465)</f>
        <v/>
      </c>
      <c r="W465" s="20" t="str">
        <f>IF('S.D. Paste sheet'!W465="","",'S.D. Paste sheet'!W465)</f>
        <v/>
      </c>
      <c r="X465" s="20" t="str">
        <f>IF('S.D. Paste sheet'!X465="","",'S.D. Paste sheet'!X465)</f>
        <v/>
      </c>
      <c r="Y465" s="20" t="str">
        <f>IF('S.D. Paste sheet'!Y465="","",'S.D. Paste sheet'!Y465)</f>
        <v/>
      </c>
      <c r="Z465" s="20" t="str">
        <f>IF('S.D. Paste sheet'!Z465="","",'S.D. Paste sheet'!Z465)</f>
        <v/>
      </c>
      <c r="AA465" s="20" t="str">
        <f>IF('S.D. Paste sheet'!AA465="","",'S.D. Paste sheet'!AA465)</f>
        <v/>
      </c>
      <c r="AB465" s="20" t="str">
        <f>IF('S.D. Paste sheet'!AB465="","",'S.D. Paste sheet'!AB465)</f>
        <v/>
      </c>
      <c r="AC465" s="20" t="str">
        <f>IF('S.D. Paste sheet'!AC465="","",'S.D. Paste sheet'!AC465)</f>
        <v/>
      </c>
      <c r="AD465" s="20" t="str">
        <f>IF('S.D. Paste sheet'!AD465="","",'S.D. Paste sheet'!AD465)</f>
        <v/>
      </c>
      <c r="AE465" s="28"/>
      <c r="AF465" t="str">
        <f>IF(AK465="","",IF(AK465&gt;0,COUNT($AG$2:AG465),""))</f>
        <v/>
      </c>
      <c r="AG465" s="25" t="str">
        <f t="shared" si="227"/>
        <v/>
      </c>
      <c r="AH465" s="25" t="str">
        <f t="shared" si="228"/>
        <v/>
      </c>
      <c r="AI465" s="25" t="str">
        <f t="shared" si="229"/>
        <v/>
      </c>
      <c r="AJ465" s="25" t="str">
        <f t="shared" si="230"/>
        <v/>
      </c>
      <c r="AK465" s="25" t="str">
        <f t="shared" si="231"/>
        <v/>
      </c>
      <c r="AL465" s="25" t="str">
        <f t="shared" si="232"/>
        <v/>
      </c>
      <c r="AM465" s="25" t="str">
        <f t="shared" si="233"/>
        <v/>
      </c>
      <c r="AN465" s="25" t="str">
        <f t="shared" si="234"/>
        <v/>
      </c>
      <c r="AO465" s="25" t="str">
        <f t="shared" si="235"/>
        <v/>
      </c>
      <c r="AP465" s="25" t="str">
        <f t="shared" si="236"/>
        <v/>
      </c>
      <c r="AQ465" s="25" t="str">
        <f t="shared" si="237"/>
        <v/>
      </c>
      <c r="AR465" s="25" t="str">
        <f t="shared" si="238"/>
        <v/>
      </c>
      <c r="AS465" s="25" t="str">
        <f t="shared" si="239"/>
        <v/>
      </c>
      <c r="AT465" s="25" t="str">
        <f t="shared" si="240"/>
        <v/>
      </c>
      <c r="AU465" s="25" t="str">
        <f t="shared" si="241"/>
        <v/>
      </c>
      <c r="AV465" s="25" t="str">
        <f t="shared" si="242"/>
        <v/>
      </c>
      <c r="AX465" t="str">
        <f>IF(BC465="","",IF(BC465&gt;0,COUNT($AY$2:AY465),""))</f>
        <v/>
      </c>
      <c r="AY465" s="25" t="str">
        <f t="shared" si="243"/>
        <v/>
      </c>
      <c r="AZ465" s="25" t="str">
        <f t="shared" si="244"/>
        <v/>
      </c>
      <c r="BA465" s="25" t="str">
        <f t="shared" si="245"/>
        <v/>
      </c>
      <c r="BB465" s="25" t="str">
        <f t="shared" si="246"/>
        <v/>
      </c>
      <c r="BC465" s="25" t="str">
        <f t="shared" si="247"/>
        <v/>
      </c>
      <c r="BD465" s="25" t="str">
        <f t="shared" si="248"/>
        <v/>
      </c>
      <c r="BE465" s="25" t="str">
        <f t="shared" si="249"/>
        <v/>
      </c>
      <c r="BF465" s="25" t="str">
        <f t="shared" si="250"/>
        <v/>
      </c>
      <c r="BG465" s="25" t="str">
        <f t="shared" si="251"/>
        <v/>
      </c>
      <c r="BH465" s="25" t="str">
        <f t="shared" si="252"/>
        <v/>
      </c>
      <c r="BI465" s="25" t="str">
        <f t="shared" si="253"/>
        <v/>
      </c>
      <c r="BJ465" s="25" t="str">
        <f t="shared" si="254"/>
        <v/>
      </c>
      <c r="BK465" s="25" t="str">
        <f t="shared" si="255"/>
        <v/>
      </c>
      <c r="BL465" s="25" t="str">
        <f t="shared" si="256"/>
        <v/>
      </c>
      <c r="BM465" s="25" t="str">
        <f t="shared" si="257"/>
        <v/>
      </c>
      <c r="BN465" s="25" t="str">
        <f t="shared" si="258"/>
        <v/>
      </c>
    </row>
    <row r="466" spans="1:66" x14ac:dyDescent="0.25">
      <c r="A466" s="20" t="str">
        <f>IF('S.D. Paste sheet'!A466="","",'S.D. Paste sheet'!A466)</f>
        <v/>
      </c>
      <c r="B466" s="20" t="str">
        <f>IF('S.D. Paste sheet'!B466="","",'S.D. Paste sheet'!B466)</f>
        <v/>
      </c>
      <c r="C466" s="20" t="str">
        <f>IF('S.D. Paste sheet'!C466="","",'S.D. Paste sheet'!C466)</f>
        <v/>
      </c>
      <c r="D466" s="20" t="str">
        <f>IF('S.D. Paste sheet'!D466="","",'S.D. Paste sheet'!D466)</f>
        <v/>
      </c>
      <c r="E466" s="20" t="str">
        <f>IF('S.D. Paste sheet'!E466="","",UPPER('S.D. Paste sheet'!E466))</f>
        <v/>
      </c>
      <c r="F466" s="20" t="str">
        <f>IF('S.D. Paste sheet'!F466="","",'S.D. Paste sheet'!F466)</f>
        <v/>
      </c>
      <c r="G466" s="20" t="str">
        <f>IF('S.D. Paste sheet'!G466="","",UPPER('S.D. Paste sheet'!G466))</f>
        <v/>
      </c>
      <c r="H466" s="20" t="str">
        <f>IF('S.D. Paste sheet'!H466="","",UPPER('S.D. Paste sheet'!H466))</f>
        <v/>
      </c>
      <c r="I466" s="20" t="str">
        <f>IF('S.D. Paste sheet'!I466="","",'S.D. Paste sheet'!I466)</f>
        <v/>
      </c>
      <c r="J466" s="20" t="str">
        <f>IF('S.D. Paste sheet'!J466="","",'S.D. Paste sheet'!J466)</f>
        <v/>
      </c>
      <c r="K466" s="20" t="str">
        <f>IF('S.D. Paste sheet'!K466="","",'S.D. Paste sheet'!K466)</f>
        <v/>
      </c>
      <c r="L466" s="20" t="str">
        <f>IF('S.D. Paste sheet'!L466="","",'S.D. Paste sheet'!L466)</f>
        <v/>
      </c>
      <c r="M466" s="20" t="str">
        <f>IF('S.D. Paste sheet'!M466="","",'S.D. Paste sheet'!M466)</f>
        <v/>
      </c>
      <c r="N466" s="20" t="str">
        <f>IF('S.D. Paste sheet'!N466="","",'S.D. Paste sheet'!N466)</f>
        <v/>
      </c>
      <c r="O466" s="20" t="str">
        <f>IF('S.D. Paste sheet'!O466="","",'S.D. Paste sheet'!O466)</f>
        <v/>
      </c>
      <c r="P466" s="20" t="str">
        <f>IF('S.D. Paste sheet'!P466="","",'S.D. Paste sheet'!P466)</f>
        <v/>
      </c>
      <c r="Q466" s="20" t="str">
        <f>IF('S.D. Paste sheet'!Q466="","",'S.D. Paste sheet'!Q466)</f>
        <v/>
      </c>
      <c r="R466" s="20" t="str">
        <f>IF('S.D. Paste sheet'!R466="","",'S.D. Paste sheet'!R466)</f>
        <v/>
      </c>
      <c r="S466" s="20" t="str">
        <f>IF('S.D. Paste sheet'!S466="","",'S.D. Paste sheet'!S466)</f>
        <v/>
      </c>
      <c r="T466" s="20" t="str">
        <f>IF('S.D. Paste sheet'!T466="","",'S.D. Paste sheet'!T466)</f>
        <v/>
      </c>
      <c r="U466" s="20" t="str">
        <f>IF('S.D. Paste sheet'!U466="","",'S.D. Paste sheet'!U466)</f>
        <v/>
      </c>
      <c r="V466" s="20" t="str">
        <f>IF('S.D. Paste sheet'!V466="","",'S.D. Paste sheet'!V466)</f>
        <v/>
      </c>
      <c r="W466" s="20" t="str">
        <f>IF('S.D. Paste sheet'!W466="","",'S.D. Paste sheet'!W466)</f>
        <v/>
      </c>
      <c r="X466" s="20" t="str">
        <f>IF('S.D. Paste sheet'!X466="","",'S.D. Paste sheet'!X466)</f>
        <v/>
      </c>
      <c r="Y466" s="20" t="str">
        <f>IF('S.D. Paste sheet'!Y466="","",'S.D. Paste sheet'!Y466)</f>
        <v/>
      </c>
      <c r="Z466" s="20" t="str">
        <f>IF('S.D. Paste sheet'!Z466="","",'S.D. Paste sheet'!Z466)</f>
        <v/>
      </c>
      <c r="AA466" s="20" t="str">
        <f>IF('S.D. Paste sheet'!AA466="","",'S.D. Paste sheet'!AA466)</f>
        <v/>
      </c>
      <c r="AB466" s="20" t="str">
        <f>IF('S.D. Paste sheet'!AB466="","",'S.D. Paste sheet'!AB466)</f>
        <v/>
      </c>
      <c r="AC466" s="20" t="str">
        <f>IF('S.D. Paste sheet'!AC466="","",'S.D. Paste sheet'!AC466)</f>
        <v/>
      </c>
      <c r="AD466" s="20" t="str">
        <f>IF('S.D. Paste sheet'!AD466="","",'S.D. Paste sheet'!AD466)</f>
        <v/>
      </c>
      <c r="AE466" s="28"/>
      <c r="AF466" t="str">
        <f>IF(AK466="","",IF(AK466&gt;0,COUNT($AG$2:AG466),""))</f>
        <v/>
      </c>
      <c r="AG466" s="25" t="str">
        <f t="shared" si="227"/>
        <v/>
      </c>
      <c r="AH466" s="25" t="str">
        <f t="shared" si="228"/>
        <v/>
      </c>
      <c r="AI466" s="25" t="str">
        <f t="shared" si="229"/>
        <v/>
      </c>
      <c r="AJ466" s="25" t="str">
        <f t="shared" si="230"/>
        <v/>
      </c>
      <c r="AK466" s="25" t="str">
        <f t="shared" si="231"/>
        <v/>
      </c>
      <c r="AL466" s="25" t="str">
        <f t="shared" si="232"/>
        <v/>
      </c>
      <c r="AM466" s="25" t="str">
        <f t="shared" si="233"/>
        <v/>
      </c>
      <c r="AN466" s="25" t="str">
        <f t="shared" si="234"/>
        <v/>
      </c>
      <c r="AO466" s="25" t="str">
        <f t="shared" si="235"/>
        <v/>
      </c>
      <c r="AP466" s="25" t="str">
        <f t="shared" si="236"/>
        <v/>
      </c>
      <c r="AQ466" s="25" t="str">
        <f t="shared" si="237"/>
        <v/>
      </c>
      <c r="AR466" s="25" t="str">
        <f t="shared" si="238"/>
        <v/>
      </c>
      <c r="AS466" s="25" t="str">
        <f t="shared" si="239"/>
        <v/>
      </c>
      <c r="AT466" s="25" t="str">
        <f t="shared" si="240"/>
        <v/>
      </c>
      <c r="AU466" s="25" t="str">
        <f t="shared" si="241"/>
        <v/>
      </c>
      <c r="AV466" s="25" t="str">
        <f t="shared" si="242"/>
        <v/>
      </c>
      <c r="AX466" t="str">
        <f>IF(BC466="","",IF(BC466&gt;0,COUNT($AY$2:AY466),""))</f>
        <v/>
      </c>
      <c r="AY466" s="25" t="str">
        <f t="shared" si="243"/>
        <v/>
      </c>
      <c r="AZ466" s="25" t="str">
        <f t="shared" si="244"/>
        <v/>
      </c>
      <c r="BA466" s="25" t="str">
        <f t="shared" si="245"/>
        <v/>
      </c>
      <c r="BB466" s="25" t="str">
        <f t="shared" si="246"/>
        <v/>
      </c>
      <c r="BC466" s="25" t="str">
        <f t="shared" si="247"/>
        <v/>
      </c>
      <c r="BD466" s="25" t="str">
        <f t="shared" si="248"/>
        <v/>
      </c>
      <c r="BE466" s="25" t="str">
        <f t="shared" si="249"/>
        <v/>
      </c>
      <c r="BF466" s="25" t="str">
        <f t="shared" si="250"/>
        <v/>
      </c>
      <c r="BG466" s="25" t="str">
        <f t="shared" si="251"/>
        <v/>
      </c>
      <c r="BH466" s="25" t="str">
        <f t="shared" si="252"/>
        <v/>
      </c>
      <c r="BI466" s="25" t="str">
        <f t="shared" si="253"/>
        <v/>
      </c>
      <c r="BJ466" s="25" t="str">
        <f t="shared" si="254"/>
        <v/>
      </c>
      <c r="BK466" s="25" t="str">
        <f t="shared" si="255"/>
        <v/>
      </c>
      <c r="BL466" s="25" t="str">
        <f t="shared" si="256"/>
        <v/>
      </c>
      <c r="BM466" s="25" t="str">
        <f t="shared" si="257"/>
        <v/>
      </c>
      <c r="BN466" s="25" t="str">
        <f t="shared" si="258"/>
        <v/>
      </c>
    </row>
    <row r="467" spans="1:66" x14ac:dyDescent="0.25">
      <c r="A467" s="20" t="str">
        <f>IF('S.D. Paste sheet'!A467="","",'S.D. Paste sheet'!A467)</f>
        <v/>
      </c>
      <c r="B467" s="20" t="str">
        <f>IF('S.D. Paste sheet'!B467="","",'S.D. Paste sheet'!B467)</f>
        <v/>
      </c>
      <c r="C467" s="20" t="str">
        <f>IF('S.D. Paste sheet'!C467="","",'S.D. Paste sheet'!C467)</f>
        <v/>
      </c>
      <c r="D467" s="20" t="str">
        <f>IF('S.D. Paste sheet'!D467="","",'S.D. Paste sheet'!D467)</f>
        <v/>
      </c>
      <c r="E467" s="20" t="str">
        <f>IF('S.D. Paste sheet'!E467="","",UPPER('S.D. Paste sheet'!E467))</f>
        <v/>
      </c>
      <c r="F467" s="20" t="str">
        <f>IF('S.D. Paste sheet'!F467="","",'S.D. Paste sheet'!F467)</f>
        <v/>
      </c>
      <c r="G467" s="20" t="str">
        <f>IF('S.D. Paste sheet'!G467="","",UPPER('S.D. Paste sheet'!G467))</f>
        <v/>
      </c>
      <c r="H467" s="20" t="str">
        <f>IF('S.D. Paste sheet'!H467="","",UPPER('S.D. Paste sheet'!H467))</f>
        <v/>
      </c>
      <c r="I467" s="20" t="str">
        <f>IF('S.D. Paste sheet'!I467="","",'S.D. Paste sheet'!I467)</f>
        <v/>
      </c>
      <c r="J467" s="20" t="str">
        <f>IF('S.D. Paste sheet'!J467="","",'S.D. Paste sheet'!J467)</f>
        <v/>
      </c>
      <c r="K467" s="20" t="str">
        <f>IF('S.D. Paste sheet'!K467="","",'S.D. Paste sheet'!K467)</f>
        <v/>
      </c>
      <c r="L467" s="20" t="str">
        <f>IF('S.D. Paste sheet'!L467="","",'S.D. Paste sheet'!L467)</f>
        <v/>
      </c>
      <c r="M467" s="20" t="str">
        <f>IF('S.D. Paste sheet'!M467="","",'S.D. Paste sheet'!M467)</f>
        <v/>
      </c>
      <c r="N467" s="20" t="str">
        <f>IF('S.D. Paste sheet'!N467="","",'S.D. Paste sheet'!N467)</f>
        <v/>
      </c>
      <c r="O467" s="20" t="str">
        <f>IF('S.D. Paste sheet'!O467="","",'S.D. Paste sheet'!O467)</f>
        <v/>
      </c>
      <c r="P467" s="20" t="str">
        <f>IF('S.D. Paste sheet'!P467="","",'S.D. Paste sheet'!P467)</f>
        <v/>
      </c>
      <c r="Q467" s="20" t="str">
        <f>IF('S.D. Paste sheet'!Q467="","",'S.D. Paste sheet'!Q467)</f>
        <v/>
      </c>
      <c r="R467" s="20" t="str">
        <f>IF('S.D. Paste sheet'!R467="","",'S.D. Paste sheet'!R467)</f>
        <v/>
      </c>
      <c r="S467" s="20" t="str">
        <f>IF('S.D. Paste sheet'!S467="","",'S.D. Paste sheet'!S467)</f>
        <v/>
      </c>
      <c r="T467" s="20" t="str">
        <f>IF('S.D. Paste sheet'!T467="","",'S.D. Paste sheet'!T467)</f>
        <v/>
      </c>
      <c r="U467" s="20" t="str">
        <f>IF('S.D. Paste sheet'!U467="","",'S.D. Paste sheet'!U467)</f>
        <v/>
      </c>
      <c r="V467" s="20" t="str">
        <f>IF('S.D. Paste sheet'!V467="","",'S.D. Paste sheet'!V467)</f>
        <v/>
      </c>
      <c r="W467" s="20" t="str">
        <f>IF('S.D. Paste sheet'!W467="","",'S.D. Paste sheet'!W467)</f>
        <v/>
      </c>
      <c r="X467" s="20" t="str">
        <f>IF('S.D. Paste sheet'!X467="","",'S.D. Paste sheet'!X467)</f>
        <v/>
      </c>
      <c r="Y467" s="20" t="str">
        <f>IF('S.D. Paste sheet'!Y467="","",'S.D. Paste sheet'!Y467)</f>
        <v/>
      </c>
      <c r="Z467" s="20" t="str">
        <f>IF('S.D. Paste sheet'!Z467="","",'S.D. Paste sheet'!Z467)</f>
        <v/>
      </c>
      <c r="AA467" s="20" t="str">
        <f>IF('S.D. Paste sheet'!AA467="","",'S.D. Paste sheet'!AA467)</f>
        <v/>
      </c>
      <c r="AB467" s="20" t="str">
        <f>IF('S.D. Paste sheet'!AB467="","",'S.D. Paste sheet'!AB467)</f>
        <v/>
      </c>
      <c r="AC467" s="20" t="str">
        <f>IF('S.D. Paste sheet'!AC467="","",'S.D. Paste sheet'!AC467)</f>
        <v/>
      </c>
      <c r="AD467" s="20" t="str">
        <f>IF('S.D. Paste sheet'!AD467="","",'S.D. Paste sheet'!AD467)</f>
        <v/>
      </c>
      <c r="AE467" s="28"/>
      <c r="AF467" t="str">
        <f>IF(AK467="","",IF(AK467&gt;0,COUNT($AG$2:AG467),""))</f>
        <v/>
      </c>
      <c r="AG467" s="25" t="str">
        <f t="shared" si="227"/>
        <v/>
      </c>
      <c r="AH467" s="25" t="str">
        <f t="shared" si="228"/>
        <v/>
      </c>
      <c r="AI467" s="25" t="str">
        <f t="shared" si="229"/>
        <v/>
      </c>
      <c r="AJ467" s="25" t="str">
        <f t="shared" si="230"/>
        <v/>
      </c>
      <c r="AK467" s="25" t="str">
        <f t="shared" si="231"/>
        <v/>
      </c>
      <c r="AL467" s="25" t="str">
        <f t="shared" si="232"/>
        <v/>
      </c>
      <c r="AM467" s="25" t="str">
        <f t="shared" si="233"/>
        <v/>
      </c>
      <c r="AN467" s="25" t="str">
        <f t="shared" si="234"/>
        <v/>
      </c>
      <c r="AO467" s="25" t="str">
        <f t="shared" si="235"/>
        <v/>
      </c>
      <c r="AP467" s="25" t="str">
        <f t="shared" si="236"/>
        <v/>
      </c>
      <c r="AQ467" s="25" t="str">
        <f t="shared" si="237"/>
        <v/>
      </c>
      <c r="AR467" s="25" t="str">
        <f t="shared" si="238"/>
        <v/>
      </c>
      <c r="AS467" s="25" t="str">
        <f t="shared" si="239"/>
        <v/>
      </c>
      <c r="AT467" s="25" t="str">
        <f t="shared" si="240"/>
        <v/>
      </c>
      <c r="AU467" s="25" t="str">
        <f t="shared" si="241"/>
        <v/>
      </c>
      <c r="AV467" s="25" t="str">
        <f t="shared" si="242"/>
        <v/>
      </c>
      <c r="AX467" t="str">
        <f>IF(BC467="","",IF(BC467&gt;0,COUNT($AY$2:AY467),""))</f>
        <v/>
      </c>
      <c r="AY467" s="25" t="str">
        <f t="shared" si="243"/>
        <v/>
      </c>
      <c r="AZ467" s="25" t="str">
        <f t="shared" si="244"/>
        <v/>
      </c>
      <c r="BA467" s="25" t="str">
        <f t="shared" si="245"/>
        <v/>
      </c>
      <c r="BB467" s="25" t="str">
        <f t="shared" si="246"/>
        <v/>
      </c>
      <c r="BC467" s="25" t="str">
        <f t="shared" si="247"/>
        <v/>
      </c>
      <c r="BD467" s="25" t="str">
        <f t="shared" si="248"/>
        <v/>
      </c>
      <c r="BE467" s="25" t="str">
        <f t="shared" si="249"/>
        <v/>
      </c>
      <c r="BF467" s="25" t="str">
        <f t="shared" si="250"/>
        <v/>
      </c>
      <c r="BG467" s="25" t="str">
        <f t="shared" si="251"/>
        <v/>
      </c>
      <c r="BH467" s="25" t="str">
        <f t="shared" si="252"/>
        <v/>
      </c>
      <c r="BI467" s="25" t="str">
        <f t="shared" si="253"/>
        <v/>
      </c>
      <c r="BJ467" s="25" t="str">
        <f t="shared" si="254"/>
        <v/>
      </c>
      <c r="BK467" s="25" t="str">
        <f t="shared" si="255"/>
        <v/>
      </c>
      <c r="BL467" s="25" t="str">
        <f t="shared" si="256"/>
        <v/>
      </c>
      <c r="BM467" s="25" t="str">
        <f t="shared" si="257"/>
        <v/>
      </c>
      <c r="BN467" s="25" t="str">
        <f t="shared" si="258"/>
        <v/>
      </c>
    </row>
    <row r="468" spans="1:66" x14ac:dyDescent="0.25">
      <c r="A468" s="20" t="str">
        <f>IF('S.D. Paste sheet'!A468="","",'S.D. Paste sheet'!A468)</f>
        <v/>
      </c>
      <c r="B468" s="20" t="str">
        <f>IF('S.D. Paste sheet'!B468="","",'S.D. Paste sheet'!B468)</f>
        <v/>
      </c>
      <c r="C468" s="20" t="str">
        <f>IF('S.D. Paste sheet'!C468="","",'S.D. Paste sheet'!C468)</f>
        <v/>
      </c>
      <c r="D468" s="20" t="str">
        <f>IF('S.D. Paste sheet'!D468="","",'S.D. Paste sheet'!D468)</f>
        <v/>
      </c>
      <c r="E468" s="20" t="str">
        <f>IF('S.D. Paste sheet'!E468="","",UPPER('S.D. Paste sheet'!E468))</f>
        <v/>
      </c>
      <c r="F468" s="20" t="str">
        <f>IF('S.D. Paste sheet'!F468="","",'S.D. Paste sheet'!F468)</f>
        <v/>
      </c>
      <c r="G468" s="20" t="str">
        <f>IF('S.D. Paste sheet'!G468="","",UPPER('S.D. Paste sheet'!G468))</f>
        <v/>
      </c>
      <c r="H468" s="20" t="str">
        <f>IF('S.D. Paste sheet'!H468="","",UPPER('S.D. Paste sheet'!H468))</f>
        <v/>
      </c>
      <c r="I468" s="20" t="str">
        <f>IF('S.D. Paste sheet'!I468="","",'S.D. Paste sheet'!I468)</f>
        <v/>
      </c>
      <c r="J468" s="20" t="str">
        <f>IF('S.D. Paste sheet'!J468="","",'S.D. Paste sheet'!J468)</f>
        <v/>
      </c>
      <c r="K468" s="20" t="str">
        <f>IF('S.D. Paste sheet'!K468="","",'S.D. Paste sheet'!K468)</f>
        <v/>
      </c>
      <c r="L468" s="20" t="str">
        <f>IF('S.D. Paste sheet'!L468="","",'S.D. Paste sheet'!L468)</f>
        <v/>
      </c>
      <c r="M468" s="20" t="str">
        <f>IF('S.D. Paste sheet'!M468="","",'S.D. Paste sheet'!M468)</f>
        <v/>
      </c>
      <c r="N468" s="20" t="str">
        <f>IF('S.D. Paste sheet'!N468="","",'S.D. Paste sheet'!N468)</f>
        <v/>
      </c>
      <c r="O468" s="20" t="str">
        <f>IF('S.D. Paste sheet'!O468="","",'S.D. Paste sheet'!O468)</f>
        <v/>
      </c>
      <c r="P468" s="20" t="str">
        <f>IF('S.D. Paste sheet'!P468="","",'S.D. Paste sheet'!P468)</f>
        <v/>
      </c>
      <c r="Q468" s="20" t="str">
        <f>IF('S.D. Paste sheet'!Q468="","",'S.D. Paste sheet'!Q468)</f>
        <v/>
      </c>
      <c r="R468" s="20" t="str">
        <f>IF('S.D. Paste sheet'!R468="","",'S.D. Paste sheet'!R468)</f>
        <v/>
      </c>
      <c r="S468" s="20" t="str">
        <f>IF('S.D. Paste sheet'!S468="","",'S.D. Paste sheet'!S468)</f>
        <v/>
      </c>
      <c r="T468" s="20" t="str">
        <f>IF('S.D. Paste sheet'!T468="","",'S.D. Paste sheet'!T468)</f>
        <v/>
      </c>
      <c r="U468" s="20" t="str">
        <f>IF('S.D. Paste sheet'!U468="","",'S.D. Paste sheet'!U468)</f>
        <v/>
      </c>
      <c r="V468" s="20" t="str">
        <f>IF('S.D. Paste sheet'!V468="","",'S.D. Paste sheet'!V468)</f>
        <v/>
      </c>
      <c r="W468" s="20" t="str">
        <f>IF('S.D. Paste sheet'!W468="","",'S.D. Paste sheet'!W468)</f>
        <v/>
      </c>
      <c r="X468" s="20" t="str">
        <f>IF('S.D. Paste sheet'!X468="","",'S.D. Paste sheet'!X468)</f>
        <v/>
      </c>
      <c r="Y468" s="20" t="str">
        <f>IF('S.D. Paste sheet'!Y468="","",'S.D. Paste sheet'!Y468)</f>
        <v/>
      </c>
      <c r="Z468" s="20" t="str">
        <f>IF('S.D. Paste sheet'!Z468="","",'S.D. Paste sheet'!Z468)</f>
        <v/>
      </c>
      <c r="AA468" s="20" t="str">
        <f>IF('S.D. Paste sheet'!AA468="","",'S.D. Paste sheet'!AA468)</f>
        <v/>
      </c>
      <c r="AB468" s="20" t="str">
        <f>IF('S.D. Paste sheet'!AB468="","",'S.D. Paste sheet'!AB468)</f>
        <v/>
      </c>
      <c r="AC468" s="20" t="str">
        <f>IF('S.D. Paste sheet'!AC468="","",'S.D. Paste sheet'!AC468)</f>
        <v/>
      </c>
      <c r="AD468" s="20" t="str">
        <f>IF('S.D. Paste sheet'!AD468="","",'S.D. Paste sheet'!AD468)</f>
        <v/>
      </c>
      <c r="AE468" s="28"/>
      <c r="AF468" t="str">
        <f>IF(AK468="","",IF(AK468&gt;0,COUNT($AG$2:AG468),""))</f>
        <v/>
      </c>
      <c r="AG468" s="25" t="str">
        <f t="shared" si="227"/>
        <v/>
      </c>
      <c r="AH468" s="25" t="str">
        <f t="shared" si="228"/>
        <v/>
      </c>
      <c r="AI468" s="25" t="str">
        <f t="shared" si="229"/>
        <v/>
      </c>
      <c r="AJ468" s="25" t="str">
        <f t="shared" si="230"/>
        <v/>
      </c>
      <c r="AK468" s="25" t="str">
        <f t="shared" si="231"/>
        <v/>
      </c>
      <c r="AL468" s="25" t="str">
        <f t="shared" si="232"/>
        <v/>
      </c>
      <c r="AM468" s="25" t="str">
        <f t="shared" si="233"/>
        <v/>
      </c>
      <c r="AN468" s="25" t="str">
        <f t="shared" si="234"/>
        <v/>
      </c>
      <c r="AO468" s="25" t="str">
        <f t="shared" si="235"/>
        <v/>
      </c>
      <c r="AP468" s="25" t="str">
        <f t="shared" si="236"/>
        <v/>
      </c>
      <c r="AQ468" s="25" t="str">
        <f t="shared" si="237"/>
        <v/>
      </c>
      <c r="AR468" s="25" t="str">
        <f t="shared" si="238"/>
        <v/>
      </c>
      <c r="AS468" s="25" t="str">
        <f t="shared" si="239"/>
        <v/>
      </c>
      <c r="AT468" s="25" t="str">
        <f t="shared" si="240"/>
        <v/>
      </c>
      <c r="AU468" s="25" t="str">
        <f t="shared" si="241"/>
        <v/>
      </c>
      <c r="AV468" s="25" t="str">
        <f t="shared" si="242"/>
        <v/>
      </c>
      <c r="AX468" t="str">
        <f>IF(BC468="","",IF(BC468&gt;0,COUNT($AY$2:AY468),""))</f>
        <v/>
      </c>
      <c r="AY468" s="25" t="str">
        <f t="shared" si="243"/>
        <v/>
      </c>
      <c r="AZ468" s="25" t="str">
        <f t="shared" si="244"/>
        <v/>
      </c>
      <c r="BA468" s="25" t="str">
        <f t="shared" si="245"/>
        <v/>
      </c>
      <c r="BB468" s="25" t="str">
        <f t="shared" si="246"/>
        <v/>
      </c>
      <c r="BC468" s="25" t="str">
        <f t="shared" si="247"/>
        <v/>
      </c>
      <c r="BD468" s="25" t="str">
        <f t="shared" si="248"/>
        <v/>
      </c>
      <c r="BE468" s="25" t="str">
        <f t="shared" si="249"/>
        <v/>
      </c>
      <c r="BF468" s="25" t="str">
        <f t="shared" si="250"/>
        <v/>
      </c>
      <c r="BG468" s="25" t="str">
        <f t="shared" si="251"/>
        <v/>
      </c>
      <c r="BH468" s="25" t="str">
        <f t="shared" si="252"/>
        <v/>
      </c>
      <c r="BI468" s="25" t="str">
        <f t="shared" si="253"/>
        <v/>
      </c>
      <c r="BJ468" s="25" t="str">
        <f t="shared" si="254"/>
        <v/>
      </c>
      <c r="BK468" s="25" t="str">
        <f t="shared" si="255"/>
        <v/>
      </c>
      <c r="BL468" s="25" t="str">
        <f t="shared" si="256"/>
        <v/>
      </c>
      <c r="BM468" s="25" t="str">
        <f t="shared" si="257"/>
        <v/>
      </c>
      <c r="BN468" s="25" t="str">
        <f t="shared" si="258"/>
        <v/>
      </c>
    </row>
    <row r="469" spans="1:66" x14ac:dyDescent="0.25">
      <c r="A469" s="20" t="str">
        <f>IF('S.D. Paste sheet'!A469="","",'S.D. Paste sheet'!A469)</f>
        <v/>
      </c>
      <c r="B469" s="20" t="str">
        <f>IF('S.D. Paste sheet'!B469="","",'S.D. Paste sheet'!B469)</f>
        <v/>
      </c>
      <c r="C469" s="20" t="str">
        <f>IF('S.D. Paste sheet'!C469="","",'S.D. Paste sheet'!C469)</f>
        <v/>
      </c>
      <c r="D469" s="20" t="str">
        <f>IF('S.D. Paste sheet'!D469="","",'S.D. Paste sheet'!D469)</f>
        <v/>
      </c>
      <c r="E469" s="20" t="str">
        <f>IF('S.D. Paste sheet'!E469="","",UPPER('S.D. Paste sheet'!E469))</f>
        <v/>
      </c>
      <c r="F469" s="20" t="str">
        <f>IF('S.D. Paste sheet'!F469="","",'S.D. Paste sheet'!F469)</f>
        <v/>
      </c>
      <c r="G469" s="20" t="str">
        <f>IF('S.D. Paste sheet'!G469="","",UPPER('S.D. Paste sheet'!G469))</f>
        <v/>
      </c>
      <c r="H469" s="20" t="str">
        <f>IF('S.D. Paste sheet'!H469="","",UPPER('S.D. Paste sheet'!H469))</f>
        <v/>
      </c>
      <c r="I469" s="20" t="str">
        <f>IF('S.D. Paste sheet'!I469="","",'S.D. Paste sheet'!I469)</f>
        <v/>
      </c>
      <c r="J469" s="20" t="str">
        <f>IF('S.D. Paste sheet'!J469="","",'S.D. Paste sheet'!J469)</f>
        <v/>
      </c>
      <c r="K469" s="20" t="str">
        <f>IF('S.D. Paste sheet'!K469="","",'S.D. Paste sheet'!K469)</f>
        <v/>
      </c>
      <c r="L469" s="20" t="str">
        <f>IF('S.D. Paste sheet'!L469="","",'S.D. Paste sheet'!L469)</f>
        <v/>
      </c>
      <c r="M469" s="20" t="str">
        <f>IF('S.D. Paste sheet'!M469="","",'S.D. Paste sheet'!M469)</f>
        <v/>
      </c>
      <c r="N469" s="20" t="str">
        <f>IF('S.D. Paste sheet'!N469="","",'S.D. Paste sheet'!N469)</f>
        <v/>
      </c>
      <c r="O469" s="20" t="str">
        <f>IF('S.D. Paste sheet'!O469="","",'S.D. Paste sheet'!O469)</f>
        <v/>
      </c>
      <c r="P469" s="20" t="str">
        <f>IF('S.D. Paste sheet'!P469="","",'S.D. Paste sheet'!P469)</f>
        <v/>
      </c>
      <c r="Q469" s="20" t="str">
        <f>IF('S.D. Paste sheet'!Q469="","",'S.D. Paste sheet'!Q469)</f>
        <v/>
      </c>
      <c r="R469" s="20" t="str">
        <f>IF('S.D. Paste sheet'!R469="","",'S.D. Paste sheet'!R469)</f>
        <v/>
      </c>
      <c r="S469" s="20" t="str">
        <f>IF('S.D. Paste sheet'!S469="","",'S.D. Paste sheet'!S469)</f>
        <v/>
      </c>
      <c r="T469" s="20" t="str">
        <f>IF('S.D. Paste sheet'!T469="","",'S.D. Paste sheet'!T469)</f>
        <v/>
      </c>
      <c r="U469" s="20" t="str">
        <f>IF('S.D. Paste sheet'!U469="","",'S.D. Paste sheet'!U469)</f>
        <v/>
      </c>
      <c r="V469" s="20" t="str">
        <f>IF('S.D. Paste sheet'!V469="","",'S.D. Paste sheet'!V469)</f>
        <v/>
      </c>
      <c r="W469" s="20" t="str">
        <f>IF('S.D. Paste sheet'!W469="","",'S.D. Paste sheet'!W469)</f>
        <v/>
      </c>
      <c r="X469" s="20" t="str">
        <f>IF('S.D. Paste sheet'!X469="","",'S.D. Paste sheet'!X469)</f>
        <v/>
      </c>
      <c r="Y469" s="20" t="str">
        <f>IF('S.D. Paste sheet'!Y469="","",'S.D. Paste sheet'!Y469)</f>
        <v/>
      </c>
      <c r="Z469" s="20" t="str">
        <f>IF('S.D. Paste sheet'!Z469="","",'S.D. Paste sheet'!Z469)</f>
        <v/>
      </c>
      <c r="AA469" s="20" t="str">
        <f>IF('S.D. Paste sheet'!AA469="","",'S.D. Paste sheet'!AA469)</f>
        <v/>
      </c>
      <c r="AB469" s="20" t="str">
        <f>IF('S.D. Paste sheet'!AB469="","",'S.D. Paste sheet'!AB469)</f>
        <v/>
      </c>
      <c r="AC469" s="20" t="str">
        <f>IF('S.D. Paste sheet'!AC469="","",'S.D. Paste sheet'!AC469)</f>
        <v/>
      </c>
      <c r="AD469" s="20" t="str">
        <f>IF('S.D. Paste sheet'!AD469="","",'S.D. Paste sheet'!AD469)</f>
        <v/>
      </c>
      <c r="AE469" s="28"/>
      <c r="AF469" t="str">
        <f>IF(AK469="","",IF(AK469&gt;0,COUNT($AG$2:AG469),""))</f>
        <v/>
      </c>
      <c r="AG469" s="25" t="str">
        <f t="shared" si="227"/>
        <v/>
      </c>
      <c r="AH469" s="25" t="str">
        <f t="shared" si="228"/>
        <v/>
      </c>
      <c r="AI469" s="25" t="str">
        <f t="shared" si="229"/>
        <v/>
      </c>
      <c r="AJ469" s="25" t="str">
        <f t="shared" si="230"/>
        <v/>
      </c>
      <c r="AK469" s="25" t="str">
        <f t="shared" si="231"/>
        <v/>
      </c>
      <c r="AL469" s="25" t="str">
        <f t="shared" si="232"/>
        <v/>
      </c>
      <c r="AM469" s="25" t="str">
        <f t="shared" si="233"/>
        <v/>
      </c>
      <c r="AN469" s="25" t="str">
        <f t="shared" si="234"/>
        <v/>
      </c>
      <c r="AO469" s="25" t="str">
        <f t="shared" si="235"/>
        <v/>
      </c>
      <c r="AP469" s="25" t="str">
        <f t="shared" si="236"/>
        <v/>
      </c>
      <c r="AQ469" s="25" t="str">
        <f t="shared" si="237"/>
        <v/>
      </c>
      <c r="AR469" s="25" t="str">
        <f t="shared" si="238"/>
        <v/>
      </c>
      <c r="AS469" s="25" t="str">
        <f t="shared" si="239"/>
        <v/>
      </c>
      <c r="AT469" s="25" t="str">
        <f t="shared" si="240"/>
        <v/>
      </c>
      <c r="AU469" s="25" t="str">
        <f t="shared" si="241"/>
        <v/>
      </c>
      <c r="AV469" s="25" t="str">
        <f t="shared" si="242"/>
        <v/>
      </c>
      <c r="AX469" t="str">
        <f>IF(BC469="","",IF(BC469&gt;0,COUNT($AY$2:AY469),""))</f>
        <v/>
      </c>
      <c r="AY469" s="25" t="str">
        <f t="shared" si="243"/>
        <v/>
      </c>
      <c r="AZ469" s="25" t="str">
        <f t="shared" si="244"/>
        <v/>
      </c>
      <c r="BA469" s="25" t="str">
        <f t="shared" si="245"/>
        <v/>
      </c>
      <c r="BB469" s="25" t="str">
        <f t="shared" si="246"/>
        <v/>
      </c>
      <c r="BC469" s="25" t="str">
        <f t="shared" si="247"/>
        <v/>
      </c>
      <c r="BD469" s="25" t="str">
        <f t="shared" si="248"/>
        <v/>
      </c>
      <c r="BE469" s="25" t="str">
        <f t="shared" si="249"/>
        <v/>
      </c>
      <c r="BF469" s="25" t="str">
        <f t="shared" si="250"/>
        <v/>
      </c>
      <c r="BG469" s="25" t="str">
        <f t="shared" si="251"/>
        <v/>
      </c>
      <c r="BH469" s="25" t="str">
        <f t="shared" si="252"/>
        <v/>
      </c>
      <c r="BI469" s="25" t="str">
        <f t="shared" si="253"/>
        <v/>
      </c>
      <c r="BJ469" s="25" t="str">
        <f t="shared" si="254"/>
        <v/>
      </c>
      <c r="BK469" s="25" t="str">
        <f t="shared" si="255"/>
        <v/>
      </c>
      <c r="BL469" s="25" t="str">
        <f t="shared" si="256"/>
        <v/>
      </c>
      <c r="BM469" s="25" t="str">
        <f t="shared" si="257"/>
        <v/>
      </c>
      <c r="BN469" s="25" t="str">
        <f t="shared" si="258"/>
        <v/>
      </c>
    </row>
    <row r="470" spans="1:66" x14ac:dyDescent="0.25">
      <c r="A470" s="20" t="str">
        <f>IF('S.D. Paste sheet'!A470="","",'S.D. Paste sheet'!A470)</f>
        <v/>
      </c>
      <c r="B470" s="20" t="str">
        <f>IF('S.D. Paste sheet'!B470="","",'S.D. Paste sheet'!B470)</f>
        <v/>
      </c>
      <c r="C470" s="20" t="str">
        <f>IF('S.D. Paste sheet'!C470="","",'S.D. Paste sheet'!C470)</f>
        <v/>
      </c>
      <c r="D470" s="20" t="str">
        <f>IF('S.D. Paste sheet'!D470="","",'S.D. Paste sheet'!D470)</f>
        <v/>
      </c>
      <c r="E470" s="20" t="str">
        <f>IF('S.D. Paste sheet'!E470="","",UPPER('S.D. Paste sheet'!E470))</f>
        <v/>
      </c>
      <c r="F470" s="20" t="str">
        <f>IF('S.D. Paste sheet'!F470="","",'S.D. Paste sheet'!F470)</f>
        <v/>
      </c>
      <c r="G470" s="20" t="str">
        <f>IF('S.D. Paste sheet'!G470="","",UPPER('S.D. Paste sheet'!G470))</f>
        <v/>
      </c>
      <c r="H470" s="20" t="str">
        <f>IF('S.D. Paste sheet'!H470="","",UPPER('S.D. Paste sheet'!H470))</f>
        <v/>
      </c>
      <c r="I470" s="20" t="str">
        <f>IF('S.D. Paste sheet'!I470="","",'S.D. Paste sheet'!I470)</f>
        <v/>
      </c>
      <c r="J470" s="20" t="str">
        <f>IF('S.D. Paste sheet'!J470="","",'S.D. Paste sheet'!J470)</f>
        <v/>
      </c>
      <c r="K470" s="20" t="str">
        <f>IF('S.D. Paste sheet'!K470="","",'S.D. Paste sheet'!K470)</f>
        <v/>
      </c>
      <c r="L470" s="20" t="str">
        <f>IF('S.D. Paste sheet'!L470="","",'S.D. Paste sheet'!L470)</f>
        <v/>
      </c>
      <c r="M470" s="20" t="str">
        <f>IF('S.D. Paste sheet'!M470="","",'S.D. Paste sheet'!M470)</f>
        <v/>
      </c>
      <c r="N470" s="20" t="str">
        <f>IF('S.D. Paste sheet'!N470="","",'S.D. Paste sheet'!N470)</f>
        <v/>
      </c>
      <c r="O470" s="20" t="str">
        <f>IF('S.D. Paste sheet'!O470="","",'S.D. Paste sheet'!O470)</f>
        <v/>
      </c>
      <c r="P470" s="20" t="str">
        <f>IF('S.D. Paste sheet'!P470="","",'S.D. Paste sheet'!P470)</f>
        <v/>
      </c>
      <c r="Q470" s="20" t="str">
        <f>IF('S.D. Paste sheet'!Q470="","",'S.D. Paste sheet'!Q470)</f>
        <v/>
      </c>
      <c r="R470" s="20" t="str">
        <f>IF('S.D. Paste sheet'!R470="","",'S.D. Paste sheet'!R470)</f>
        <v/>
      </c>
      <c r="S470" s="20" t="str">
        <f>IF('S.D. Paste sheet'!S470="","",'S.D. Paste sheet'!S470)</f>
        <v/>
      </c>
      <c r="T470" s="20" t="str">
        <f>IF('S.D. Paste sheet'!T470="","",'S.D. Paste sheet'!T470)</f>
        <v/>
      </c>
      <c r="U470" s="20" t="str">
        <f>IF('S.D. Paste sheet'!U470="","",'S.D. Paste sheet'!U470)</f>
        <v/>
      </c>
      <c r="V470" s="20" t="str">
        <f>IF('S.D. Paste sheet'!V470="","",'S.D. Paste sheet'!V470)</f>
        <v/>
      </c>
      <c r="W470" s="20" t="str">
        <f>IF('S.D. Paste sheet'!W470="","",'S.D. Paste sheet'!W470)</f>
        <v/>
      </c>
      <c r="X470" s="20" t="str">
        <f>IF('S.D. Paste sheet'!X470="","",'S.D. Paste sheet'!X470)</f>
        <v/>
      </c>
      <c r="Y470" s="20" t="str">
        <f>IF('S.D. Paste sheet'!Y470="","",'S.D. Paste sheet'!Y470)</f>
        <v/>
      </c>
      <c r="Z470" s="20" t="str">
        <f>IF('S.D. Paste sheet'!Z470="","",'S.D. Paste sheet'!Z470)</f>
        <v/>
      </c>
      <c r="AA470" s="20" t="str">
        <f>IF('S.D. Paste sheet'!AA470="","",'S.D. Paste sheet'!AA470)</f>
        <v/>
      </c>
      <c r="AB470" s="20" t="str">
        <f>IF('S.D. Paste sheet'!AB470="","",'S.D. Paste sheet'!AB470)</f>
        <v/>
      </c>
      <c r="AC470" s="20" t="str">
        <f>IF('S.D. Paste sheet'!AC470="","",'S.D. Paste sheet'!AC470)</f>
        <v/>
      </c>
      <c r="AD470" s="20" t="str">
        <f>IF('S.D. Paste sheet'!AD470="","",'S.D. Paste sheet'!AD470)</f>
        <v/>
      </c>
      <c r="AE470" s="28"/>
      <c r="AF470" t="str">
        <f>IF(AK470="","",IF(AK470&gt;0,COUNT($AG$2:AG470),""))</f>
        <v/>
      </c>
      <c r="AG470" s="25" t="str">
        <f t="shared" si="227"/>
        <v/>
      </c>
      <c r="AH470" s="25" t="str">
        <f t="shared" si="228"/>
        <v/>
      </c>
      <c r="AI470" s="25" t="str">
        <f t="shared" si="229"/>
        <v/>
      </c>
      <c r="AJ470" s="25" t="str">
        <f t="shared" si="230"/>
        <v/>
      </c>
      <c r="AK470" s="25" t="str">
        <f t="shared" si="231"/>
        <v/>
      </c>
      <c r="AL470" s="25" t="str">
        <f t="shared" si="232"/>
        <v/>
      </c>
      <c r="AM470" s="25" t="str">
        <f t="shared" si="233"/>
        <v/>
      </c>
      <c r="AN470" s="25" t="str">
        <f t="shared" si="234"/>
        <v/>
      </c>
      <c r="AO470" s="25" t="str">
        <f t="shared" si="235"/>
        <v/>
      </c>
      <c r="AP470" s="25" t="str">
        <f t="shared" si="236"/>
        <v/>
      </c>
      <c r="AQ470" s="25" t="str">
        <f t="shared" si="237"/>
        <v/>
      </c>
      <c r="AR470" s="25" t="str">
        <f t="shared" si="238"/>
        <v/>
      </c>
      <c r="AS470" s="25" t="str">
        <f t="shared" si="239"/>
        <v/>
      </c>
      <c r="AT470" s="25" t="str">
        <f t="shared" si="240"/>
        <v/>
      </c>
      <c r="AU470" s="25" t="str">
        <f t="shared" si="241"/>
        <v/>
      </c>
      <c r="AV470" s="25" t="str">
        <f t="shared" si="242"/>
        <v/>
      </c>
      <c r="AX470" t="str">
        <f>IF(BC470="","",IF(BC470&gt;0,COUNT($AY$2:AY470),""))</f>
        <v/>
      </c>
      <c r="AY470" s="25" t="str">
        <f t="shared" si="243"/>
        <v/>
      </c>
      <c r="AZ470" s="25" t="str">
        <f t="shared" si="244"/>
        <v/>
      </c>
      <c r="BA470" s="25" t="str">
        <f t="shared" si="245"/>
        <v/>
      </c>
      <c r="BB470" s="25" t="str">
        <f t="shared" si="246"/>
        <v/>
      </c>
      <c r="BC470" s="25" t="str">
        <f t="shared" si="247"/>
        <v/>
      </c>
      <c r="BD470" s="25" t="str">
        <f t="shared" si="248"/>
        <v/>
      </c>
      <c r="BE470" s="25" t="str">
        <f t="shared" si="249"/>
        <v/>
      </c>
      <c r="BF470" s="25" t="str">
        <f t="shared" si="250"/>
        <v/>
      </c>
      <c r="BG470" s="25" t="str">
        <f t="shared" si="251"/>
        <v/>
      </c>
      <c r="BH470" s="25" t="str">
        <f t="shared" si="252"/>
        <v/>
      </c>
      <c r="BI470" s="25" t="str">
        <f t="shared" si="253"/>
        <v/>
      </c>
      <c r="BJ470" s="25" t="str">
        <f t="shared" si="254"/>
        <v/>
      </c>
      <c r="BK470" s="25" t="str">
        <f t="shared" si="255"/>
        <v/>
      </c>
      <c r="BL470" s="25" t="str">
        <f t="shared" si="256"/>
        <v/>
      </c>
      <c r="BM470" s="25" t="str">
        <f t="shared" si="257"/>
        <v/>
      </c>
      <c r="BN470" s="25" t="str">
        <f t="shared" si="258"/>
        <v/>
      </c>
    </row>
    <row r="471" spans="1:66" x14ac:dyDescent="0.25">
      <c r="A471" s="20" t="str">
        <f>IF('S.D. Paste sheet'!A471="","",'S.D. Paste sheet'!A471)</f>
        <v/>
      </c>
      <c r="B471" s="20" t="str">
        <f>IF('S.D. Paste sheet'!B471="","",'S.D. Paste sheet'!B471)</f>
        <v/>
      </c>
      <c r="C471" s="20" t="str">
        <f>IF('S.D. Paste sheet'!C471="","",'S.D. Paste sheet'!C471)</f>
        <v/>
      </c>
      <c r="D471" s="20" t="str">
        <f>IF('S.D. Paste sheet'!D471="","",'S.D. Paste sheet'!D471)</f>
        <v/>
      </c>
      <c r="E471" s="20" t="str">
        <f>IF('S.D. Paste sheet'!E471="","",UPPER('S.D. Paste sheet'!E471))</f>
        <v/>
      </c>
      <c r="F471" s="20" t="str">
        <f>IF('S.D. Paste sheet'!F471="","",'S.D. Paste sheet'!F471)</f>
        <v/>
      </c>
      <c r="G471" s="20" t="str">
        <f>IF('S.D. Paste sheet'!G471="","",UPPER('S.D. Paste sheet'!G471))</f>
        <v/>
      </c>
      <c r="H471" s="20" t="str">
        <f>IF('S.D. Paste sheet'!H471="","",UPPER('S.D. Paste sheet'!H471))</f>
        <v/>
      </c>
      <c r="I471" s="20" t="str">
        <f>IF('S.D. Paste sheet'!I471="","",'S.D. Paste sheet'!I471)</f>
        <v/>
      </c>
      <c r="J471" s="20" t="str">
        <f>IF('S.D. Paste sheet'!J471="","",'S.D. Paste sheet'!J471)</f>
        <v/>
      </c>
      <c r="K471" s="20" t="str">
        <f>IF('S.D. Paste sheet'!K471="","",'S.D. Paste sheet'!K471)</f>
        <v/>
      </c>
      <c r="L471" s="20" t="str">
        <f>IF('S.D. Paste sheet'!L471="","",'S.D. Paste sheet'!L471)</f>
        <v/>
      </c>
      <c r="M471" s="20" t="str">
        <f>IF('S.D. Paste sheet'!M471="","",'S.D. Paste sheet'!M471)</f>
        <v/>
      </c>
      <c r="N471" s="20" t="str">
        <f>IF('S.D. Paste sheet'!N471="","",'S.D. Paste sheet'!N471)</f>
        <v/>
      </c>
      <c r="O471" s="20" t="str">
        <f>IF('S.D. Paste sheet'!O471="","",'S.D. Paste sheet'!O471)</f>
        <v/>
      </c>
      <c r="P471" s="20" t="str">
        <f>IF('S.D. Paste sheet'!P471="","",'S.D. Paste sheet'!P471)</f>
        <v/>
      </c>
      <c r="Q471" s="20" t="str">
        <f>IF('S.D. Paste sheet'!Q471="","",'S.D. Paste sheet'!Q471)</f>
        <v/>
      </c>
      <c r="R471" s="20" t="str">
        <f>IF('S.D. Paste sheet'!R471="","",'S.D. Paste sheet'!R471)</f>
        <v/>
      </c>
      <c r="S471" s="20" t="str">
        <f>IF('S.D. Paste sheet'!S471="","",'S.D. Paste sheet'!S471)</f>
        <v/>
      </c>
      <c r="T471" s="20" t="str">
        <f>IF('S.D. Paste sheet'!T471="","",'S.D. Paste sheet'!T471)</f>
        <v/>
      </c>
      <c r="U471" s="20" t="str">
        <f>IF('S.D. Paste sheet'!U471="","",'S.D. Paste sheet'!U471)</f>
        <v/>
      </c>
      <c r="V471" s="20" t="str">
        <f>IF('S.D. Paste sheet'!V471="","",'S.D. Paste sheet'!V471)</f>
        <v/>
      </c>
      <c r="W471" s="20" t="str">
        <f>IF('S.D. Paste sheet'!W471="","",'S.D. Paste sheet'!W471)</f>
        <v/>
      </c>
      <c r="X471" s="20" t="str">
        <f>IF('S.D. Paste sheet'!X471="","",'S.D. Paste sheet'!X471)</f>
        <v/>
      </c>
      <c r="Y471" s="20" t="str">
        <f>IF('S.D. Paste sheet'!Y471="","",'S.D. Paste sheet'!Y471)</f>
        <v/>
      </c>
      <c r="Z471" s="20" t="str">
        <f>IF('S.D. Paste sheet'!Z471="","",'S.D. Paste sheet'!Z471)</f>
        <v/>
      </c>
      <c r="AA471" s="20" t="str">
        <f>IF('S.D. Paste sheet'!AA471="","",'S.D. Paste sheet'!AA471)</f>
        <v/>
      </c>
      <c r="AB471" s="20" t="str">
        <f>IF('S.D. Paste sheet'!AB471="","",'S.D. Paste sheet'!AB471)</f>
        <v/>
      </c>
      <c r="AC471" s="20" t="str">
        <f>IF('S.D. Paste sheet'!AC471="","",'S.D. Paste sheet'!AC471)</f>
        <v/>
      </c>
      <c r="AD471" s="20" t="str">
        <f>IF('S.D. Paste sheet'!AD471="","",'S.D. Paste sheet'!AD471)</f>
        <v/>
      </c>
      <c r="AE471" s="28"/>
      <c r="AF471" t="str">
        <f>IF(AK471="","",IF(AK471&gt;0,COUNT($AG$2:AG471),""))</f>
        <v/>
      </c>
      <c r="AG471" s="25" t="str">
        <f t="shared" si="227"/>
        <v/>
      </c>
      <c r="AH471" s="25" t="str">
        <f t="shared" si="228"/>
        <v/>
      </c>
      <c r="AI471" s="25" t="str">
        <f t="shared" si="229"/>
        <v/>
      </c>
      <c r="AJ471" s="25" t="str">
        <f t="shared" si="230"/>
        <v/>
      </c>
      <c r="AK471" s="25" t="str">
        <f t="shared" si="231"/>
        <v/>
      </c>
      <c r="AL471" s="25" t="str">
        <f t="shared" si="232"/>
        <v/>
      </c>
      <c r="AM471" s="25" t="str">
        <f t="shared" si="233"/>
        <v/>
      </c>
      <c r="AN471" s="25" t="str">
        <f t="shared" si="234"/>
        <v/>
      </c>
      <c r="AO471" s="25" t="str">
        <f t="shared" si="235"/>
        <v/>
      </c>
      <c r="AP471" s="25" t="str">
        <f t="shared" si="236"/>
        <v/>
      </c>
      <c r="AQ471" s="25" t="str">
        <f t="shared" si="237"/>
        <v/>
      </c>
      <c r="AR471" s="25" t="str">
        <f t="shared" si="238"/>
        <v/>
      </c>
      <c r="AS471" s="25" t="str">
        <f t="shared" si="239"/>
        <v/>
      </c>
      <c r="AT471" s="25" t="str">
        <f t="shared" si="240"/>
        <v/>
      </c>
      <c r="AU471" s="25" t="str">
        <f t="shared" si="241"/>
        <v/>
      </c>
      <c r="AV471" s="25" t="str">
        <f t="shared" si="242"/>
        <v/>
      </c>
      <c r="AX471" t="str">
        <f>IF(BC471="","",IF(BC471&gt;0,COUNT($AY$2:AY471),""))</f>
        <v/>
      </c>
      <c r="AY471" s="25" t="str">
        <f t="shared" si="243"/>
        <v/>
      </c>
      <c r="AZ471" s="25" t="str">
        <f t="shared" si="244"/>
        <v/>
      </c>
      <c r="BA471" s="25" t="str">
        <f t="shared" si="245"/>
        <v/>
      </c>
      <c r="BB471" s="25" t="str">
        <f t="shared" si="246"/>
        <v/>
      </c>
      <c r="BC471" s="25" t="str">
        <f t="shared" si="247"/>
        <v/>
      </c>
      <c r="BD471" s="25" t="str">
        <f t="shared" si="248"/>
        <v/>
      </c>
      <c r="BE471" s="25" t="str">
        <f t="shared" si="249"/>
        <v/>
      </c>
      <c r="BF471" s="25" t="str">
        <f t="shared" si="250"/>
        <v/>
      </c>
      <c r="BG471" s="25" t="str">
        <f t="shared" si="251"/>
        <v/>
      </c>
      <c r="BH471" s="25" t="str">
        <f t="shared" si="252"/>
        <v/>
      </c>
      <c r="BI471" s="25" t="str">
        <f t="shared" si="253"/>
        <v/>
      </c>
      <c r="BJ471" s="25" t="str">
        <f t="shared" si="254"/>
        <v/>
      </c>
      <c r="BK471" s="25" t="str">
        <f t="shared" si="255"/>
        <v/>
      </c>
      <c r="BL471" s="25" t="str">
        <f t="shared" si="256"/>
        <v/>
      </c>
      <c r="BM471" s="25" t="str">
        <f t="shared" si="257"/>
        <v/>
      </c>
      <c r="BN471" s="25" t="str">
        <f t="shared" si="258"/>
        <v/>
      </c>
    </row>
    <row r="472" spans="1:66" x14ac:dyDescent="0.25">
      <c r="A472" s="20" t="str">
        <f>IF('S.D. Paste sheet'!A472="","",'S.D. Paste sheet'!A472)</f>
        <v/>
      </c>
      <c r="B472" s="20" t="str">
        <f>IF('S.D. Paste sheet'!B472="","",'S.D. Paste sheet'!B472)</f>
        <v/>
      </c>
      <c r="C472" s="20" t="str">
        <f>IF('S.D. Paste sheet'!C472="","",'S.D. Paste sheet'!C472)</f>
        <v/>
      </c>
      <c r="D472" s="20" t="str">
        <f>IF('S.D. Paste sheet'!D472="","",'S.D. Paste sheet'!D472)</f>
        <v/>
      </c>
      <c r="E472" s="20" t="str">
        <f>IF('S.D. Paste sheet'!E472="","",UPPER('S.D. Paste sheet'!E472))</f>
        <v/>
      </c>
      <c r="F472" s="20" t="str">
        <f>IF('S.D. Paste sheet'!F472="","",'S.D. Paste sheet'!F472)</f>
        <v/>
      </c>
      <c r="G472" s="20" t="str">
        <f>IF('S.D. Paste sheet'!G472="","",UPPER('S.D. Paste sheet'!G472))</f>
        <v/>
      </c>
      <c r="H472" s="20" t="str">
        <f>IF('S.D. Paste sheet'!H472="","",UPPER('S.D. Paste sheet'!H472))</f>
        <v/>
      </c>
      <c r="I472" s="20" t="str">
        <f>IF('S.D. Paste sheet'!I472="","",'S.D. Paste sheet'!I472)</f>
        <v/>
      </c>
      <c r="J472" s="20" t="str">
        <f>IF('S.D. Paste sheet'!J472="","",'S.D. Paste sheet'!J472)</f>
        <v/>
      </c>
      <c r="K472" s="20" t="str">
        <f>IF('S.D. Paste sheet'!K472="","",'S.D. Paste sheet'!K472)</f>
        <v/>
      </c>
      <c r="L472" s="20" t="str">
        <f>IF('S.D. Paste sheet'!L472="","",'S.D. Paste sheet'!L472)</f>
        <v/>
      </c>
      <c r="M472" s="20" t="str">
        <f>IF('S.D. Paste sheet'!M472="","",'S.D. Paste sheet'!M472)</f>
        <v/>
      </c>
      <c r="N472" s="20" t="str">
        <f>IF('S.D. Paste sheet'!N472="","",'S.D. Paste sheet'!N472)</f>
        <v/>
      </c>
      <c r="O472" s="20" t="str">
        <f>IF('S.D. Paste sheet'!O472="","",'S.D. Paste sheet'!O472)</f>
        <v/>
      </c>
      <c r="P472" s="20" t="str">
        <f>IF('S.D. Paste sheet'!P472="","",'S.D. Paste sheet'!P472)</f>
        <v/>
      </c>
      <c r="Q472" s="20" t="str">
        <f>IF('S.D. Paste sheet'!Q472="","",'S.D. Paste sheet'!Q472)</f>
        <v/>
      </c>
      <c r="R472" s="20" t="str">
        <f>IF('S.D. Paste sheet'!R472="","",'S.D. Paste sheet'!R472)</f>
        <v/>
      </c>
      <c r="S472" s="20" t="str">
        <f>IF('S.D. Paste sheet'!S472="","",'S.D. Paste sheet'!S472)</f>
        <v/>
      </c>
      <c r="T472" s="20" t="str">
        <f>IF('S.D. Paste sheet'!T472="","",'S.D. Paste sheet'!T472)</f>
        <v/>
      </c>
      <c r="U472" s="20" t="str">
        <f>IF('S.D. Paste sheet'!U472="","",'S.D. Paste sheet'!U472)</f>
        <v/>
      </c>
      <c r="V472" s="20" t="str">
        <f>IF('S.D. Paste sheet'!V472="","",'S.D. Paste sheet'!V472)</f>
        <v/>
      </c>
      <c r="W472" s="20" t="str">
        <f>IF('S.D. Paste sheet'!W472="","",'S.D. Paste sheet'!W472)</f>
        <v/>
      </c>
      <c r="X472" s="20" t="str">
        <f>IF('S.D. Paste sheet'!X472="","",'S.D. Paste sheet'!X472)</f>
        <v/>
      </c>
      <c r="Y472" s="20" t="str">
        <f>IF('S.D. Paste sheet'!Y472="","",'S.D. Paste sheet'!Y472)</f>
        <v/>
      </c>
      <c r="Z472" s="20" t="str">
        <f>IF('S.D. Paste sheet'!Z472="","",'S.D. Paste sheet'!Z472)</f>
        <v/>
      </c>
      <c r="AA472" s="20" t="str">
        <f>IF('S.D. Paste sheet'!AA472="","",'S.D. Paste sheet'!AA472)</f>
        <v/>
      </c>
      <c r="AB472" s="20" t="str">
        <f>IF('S.D. Paste sheet'!AB472="","",'S.D. Paste sheet'!AB472)</f>
        <v/>
      </c>
      <c r="AC472" s="20" t="str">
        <f>IF('S.D. Paste sheet'!AC472="","",'S.D. Paste sheet'!AC472)</f>
        <v/>
      </c>
      <c r="AD472" s="20" t="str">
        <f>IF('S.D. Paste sheet'!AD472="","",'S.D. Paste sheet'!AD472)</f>
        <v/>
      </c>
      <c r="AE472" s="28"/>
      <c r="AF472" t="str">
        <f>IF(AK472="","",IF(AK472&gt;0,COUNT($AG$2:AG472),""))</f>
        <v/>
      </c>
      <c r="AG472" s="25" t="str">
        <f t="shared" si="227"/>
        <v/>
      </c>
      <c r="AH472" s="25" t="str">
        <f t="shared" si="228"/>
        <v/>
      </c>
      <c r="AI472" s="25" t="str">
        <f t="shared" si="229"/>
        <v/>
      </c>
      <c r="AJ472" s="25" t="str">
        <f t="shared" si="230"/>
        <v/>
      </c>
      <c r="AK472" s="25" t="str">
        <f t="shared" si="231"/>
        <v/>
      </c>
      <c r="AL472" s="25" t="str">
        <f t="shared" si="232"/>
        <v/>
      </c>
      <c r="AM472" s="25" t="str">
        <f t="shared" si="233"/>
        <v/>
      </c>
      <c r="AN472" s="25" t="str">
        <f t="shared" si="234"/>
        <v/>
      </c>
      <c r="AO472" s="25" t="str">
        <f t="shared" si="235"/>
        <v/>
      </c>
      <c r="AP472" s="25" t="str">
        <f t="shared" si="236"/>
        <v/>
      </c>
      <c r="AQ472" s="25" t="str">
        <f t="shared" si="237"/>
        <v/>
      </c>
      <c r="AR472" s="25" t="str">
        <f t="shared" si="238"/>
        <v/>
      </c>
      <c r="AS472" s="25" t="str">
        <f t="shared" si="239"/>
        <v/>
      </c>
      <c r="AT472" s="25" t="str">
        <f t="shared" si="240"/>
        <v/>
      </c>
      <c r="AU472" s="25" t="str">
        <f t="shared" si="241"/>
        <v/>
      </c>
      <c r="AV472" s="25" t="str">
        <f t="shared" si="242"/>
        <v/>
      </c>
      <c r="AX472" t="str">
        <f>IF(BC472="","",IF(BC472&gt;0,COUNT($AY$2:AY472),""))</f>
        <v/>
      </c>
      <c r="AY472" s="25" t="str">
        <f t="shared" si="243"/>
        <v/>
      </c>
      <c r="AZ472" s="25" t="str">
        <f t="shared" si="244"/>
        <v/>
      </c>
      <c r="BA472" s="25" t="str">
        <f t="shared" si="245"/>
        <v/>
      </c>
      <c r="BB472" s="25" t="str">
        <f t="shared" si="246"/>
        <v/>
      </c>
      <c r="BC472" s="25" t="str">
        <f t="shared" si="247"/>
        <v/>
      </c>
      <c r="BD472" s="25" t="str">
        <f t="shared" si="248"/>
        <v/>
      </c>
      <c r="BE472" s="25" t="str">
        <f t="shared" si="249"/>
        <v/>
      </c>
      <c r="BF472" s="25" t="str">
        <f t="shared" si="250"/>
        <v/>
      </c>
      <c r="BG472" s="25" t="str">
        <f t="shared" si="251"/>
        <v/>
      </c>
      <c r="BH472" s="25" t="str">
        <f t="shared" si="252"/>
        <v/>
      </c>
      <c r="BI472" s="25" t="str">
        <f t="shared" si="253"/>
        <v/>
      </c>
      <c r="BJ472" s="25" t="str">
        <f t="shared" si="254"/>
        <v/>
      </c>
      <c r="BK472" s="25" t="str">
        <f t="shared" si="255"/>
        <v/>
      </c>
      <c r="BL472" s="25" t="str">
        <f t="shared" si="256"/>
        <v/>
      </c>
      <c r="BM472" s="25" t="str">
        <f t="shared" si="257"/>
        <v/>
      </c>
      <c r="BN472" s="25" t="str">
        <f t="shared" si="258"/>
        <v/>
      </c>
    </row>
    <row r="473" spans="1:66" x14ac:dyDescent="0.25">
      <c r="A473" s="20" t="str">
        <f>IF('S.D. Paste sheet'!A473="","",'S.D. Paste sheet'!A473)</f>
        <v/>
      </c>
      <c r="B473" s="20" t="str">
        <f>IF('S.D. Paste sheet'!B473="","",'S.D. Paste sheet'!B473)</f>
        <v/>
      </c>
      <c r="C473" s="20" t="str">
        <f>IF('S.D. Paste sheet'!C473="","",'S.D. Paste sheet'!C473)</f>
        <v/>
      </c>
      <c r="D473" s="20" t="str">
        <f>IF('S.D. Paste sheet'!D473="","",'S.D. Paste sheet'!D473)</f>
        <v/>
      </c>
      <c r="E473" s="20" t="str">
        <f>IF('S.D. Paste sheet'!E473="","",UPPER('S.D. Paste sheet'!E473))</f>
        <v/>
      </c>
      <c r="F473" s="20" t="str">
        <f>IF('S.D. Paste sheet'!F473="","",'S.D. Paste sheet'!F473)</f>
        <v/>
      </c>
      <c r="G473" s="20" t="str">
        <f>IF('S.D. Paste sheet'!G473="","",UPPER('S.D. Paste sheet'!G473))</f>
        <v/>
      </c>
      <c r="H473" s="20" t="str">
        <f>IF('S.D. Paste sheet'!H473="","",UPPER('S.D. Paste sheet'!H473))</f>
        <v/>
      </c>
      <c r="I473" s="20" t="str">
        <f>IF('S.D. Paste sheet'!I473="","",'S.D. Paste sheet'!I473)</f>
        <v/>
      </c>
      <c r="J473" s="20" t="str">
        <f>IF('S.D. Paste sheet'!J473="","",'S.D. Paste sheet'!J473)</f>
        <v/>
      </c>
      <c r="K473" s="20" t="str">
        <f>IF('S.D. Paste sheet'!K473="","",'S.D. Paste sheet'!K473)</f>
        <v/>
      </c>
      <c r="L473" s="20" t="str">
        <f>IF('S.D. Paste sheet'!L473="","",'S.D. Paste sheet'!L473)</f>
        <v/>
      </c>
      <c r="M473" s="20" t="str">
        <f>IF('S.D. Paste sheet'!M473="","",'S.D. Paste sheet'!M473)</f>
        <v/>
      </c>
      <c r="N473" s="20" t="str">
        <f>IF('S.D. Paste sheet'!N473="","",'S.D. Paste sheet'!N473)</f>
        <v/>
      </c>
      <c r="O473" s="20" t="str">
        <f>IF('S.D. Paste sheet'!O473="","",'S.D. Paste sheet'!O473)</f>
        <v/>
      </c>
      <c r="P473" s="20" t="str">
        <f>IF('S.D. Paste sheet'!P473="","",'S.D. Paste sheet'!P473)</f>
        <v/>
      </c>
      <c r="Q473" s="20" t="str">
        <f>IF('S.D. Paste sheet'!Q473="","",'S.D. Paste sheet'!Q473)</f>
        <v/>
      </c>
      <c r="R473" s="20" t="str">
        <f>IF('S.D. Paste sheet'!R473="","",'S.D. Paste sheet'!R473)</f>
        <v/>
      </c>
      <c r="S473" s="20" t="str">
        <f>IF('S.D. Paste sheet'!S473="","",'S.D. Paste sheet'!S473)</f>
        <v/>
      </c>
      <c r="T473" s="20" t="str">
        <f>IF('S.D. Paste sheet'!T473="","",'S.D. Paste sheet'!T473)</f>
        <v/>
      </c>
      <c r="U473" s="20" t="str">
        <f>IF('S.D. Paste sheet'!U473="","",'S.D. Paste sheet'!U473)</f>
        <v/>
      </c>
      <c r="V473" s="20" t="str">
        <f>IF('S.D. Paste sheet'!V473="","",'S.D. Paste sheet'!V473)</f>
        <v/>
      </c>
      <c r="W473" s="20" t="str">
        <f>IF('S.D. Paste sheet'!W473="","",'S.D. Paste sheet'!W473)</f>
        <v/>
      </c>
      <c r="X473" s="20" t="str">
        <f>IF('S.D. Paste sheet'!X473="","",'S.D. Paste sheet'!X473)</f>
        <v/>
      </c>
      <c r="Y473" s="20" t="str">
        <f>IF('S.D. Paste sheet'!Y473="","",'S.D. Paste sheet'!Y473)</f>
        <v/>
      </c>
      <c r="Z473" s="20" t="str">
        <f>IF('S.D. Paste sheet'!Z473="","",'S.D. Paste sheet'!Z473)</f>
        <v/>
      </c>
      <c r="AA473" s="20" t="str">
        <f>IF('S.D. Paste sheet'!AA473="","",'S.D. Paste sheet'!AA473)</f>
        <v/>
      </c>
      <c r="AB473" s="20" t="str">
        <f>IF('S.D. Paste sheet'!AB473="","",'S.D. Paste sheet'!AB473)</f>
        <v/>
      </c>
      <c r="AC473" s="20" t="str">
        <f>IF('S.D. Paste sheet'!AC473="","",'S.D. Paste sheet'!AC473)</f>
        <v/>
      </c>
      <c r="AD473" s="20" t="str">
        <f>IF('S.D. Paste sheet'!AD473="","",'S.D. Paste sheet'!AD473)</f>
        <v/>
      </c>
      <c r="AE473" s="28"/>
      <c r="AF473" t="str">
        <f>IF(AK473="","",IF(AK473&gt;0,COUNT($AG$2:AG473),""))</f>
        <v/>
      </c>
      <c r="AG473" s="25" t="str">
        <f t="shared" si="227"/>
        <v/>
      </c>
      <c r="AH473" s="25" t="str">
        <f t="shared" si="228"/>
        <v/>
      </c>
      <c r="AI473" s="25" t="str">
        <f t="shared" si="229"/>
        <v/>
      </c>
      <c r="AJ473" s="25" t="str">
        <f t="shared" si="230"/>
        <v/>
      </c>
      <c r="AK473" s="25" t="str">
        <f t="shared" si="231"/>
        <v/>
      </c>
      <c r="AL473" s="25" t="str">
        <f t="shared" si="232"/>
        <v/>
      </c>
      <c r="AM473" s="25" t="str">
        <f t="shared" si="233"/>
        <v/>
      </c>
      <c r="AN473" s="25" t="str">
        <f t="shared" si="234"/>
        <v/>
      </c>
      <c r="AO473" s="25" t="str">
        <f t="shared" si="235"/>
        <v/>
      </c>
      <c r="AP473" s="25" t="str">
        <f t="shared" si="236"/>
        <v/>
      </c>
      <c r="AQ473" s="25" t="str">
        <f t="shared" si="237"/>
        <v/>
      </c>
      <c r="AR473" s="25" t="str">
        <f t="shared" si="238"/>
        <v/>
      </c>
      <c r="AS473" s="25" t="str">
        <f t="shared" si="239"/>
        <v/>
      </c>
      <c r="AT473" s="25" t="str">
        <f t="shared" si="240"/>
        <v/>
      </c>
      <c r="AU473" s="25" t="str">
        <f t="shared" si="241"/>
        <v/>
      </c>
      <c r="AV473" s="25" t="str">
        <f t="shared" si="242"/>
        <v/>
      </c>
      <c r="AX473" t="str">
        <f>IF(BC473="","",IF(BC473&gt;0,COUNT($AY$2:AY473),""))</f>
        <v/>
      </c>
      <c r="AY473" s="25" t="str">
        <f t="shared" si="243"/>
        <v/>
      </c>
      <c r="AZ473" s="25" t="str">
        <f t="shared" si="244"/>
        <v/>
      </c>
      <c r="BA473" s="25" t="str">
        <f t="shared" si="245"/>
        <v/>
      </c>
      <c r="BB473" s="25" t="str">
        <f t="shared" si="246"/>
        <v/>
      </c>
      <c r="BC473" s="25" t="str">
        <f t="shared" si="247"/>
        <v/>
      </c>
      <c r="BD473" s="25" t="str">
        <f t="shared" si="248"/>
        <v/>
      </c>
      <c r="BE473" s="25" t="str">
        <f t="shared" si="249"/>
        <v/>
      </c>
      <c r="BF473" s="25" t="str">
        <f t="shared" si="250"/>
        <v/>
      </c>
      <c r="BG473" s="25" t="str">
        <f t="shared" si="251"/>
        <v/>
      </c>
      <c r="BH473" s="25" t="str">
        <f t="shared" si="252"/>
        <v/>
      </c>
      <c r="BI473" s="25" t="str">
        <f t="shared" si="253"/>
        <v/>
      </c>
      <c r="BJ473" s="25" t="str">
        <f t="shared" si="254"/>
        <v/>
      </c>
      <c r="BK473" s="25" t="str">
        <f t="shared" si="255"/>
        <v/>
      </c>
      <c r="BL473" s="25" t="str">
        <f t="shared" si="256"/>
        <v/>
      </c>
      <c r="BM473" s="25" t="str">
        <f t="shared" si="257"/>
        <v/>
      </c>
      <c r="BN473" s="25" t="str">
        <f t="shared" si="258"/>
        <v/>
      </c>
    </row>
    <row r="474" spans="1:66" x14ac:dyDescent="0.25">
      <c r="A474" s="20" t="str">
        <f>IF('S.D. Paste sheet'!A474="","",'S.D. Paste sheet'!A474)</f>
        <v/>
      </c>
      <c r="B474" s="20" t="str">
        <f>IF('S.D. Paste sheet'!B474="","",'S.D. Paste sheet'!B474)</f>
        <v/>
      </c>
      <c r="C474" s="20" t="str">
        <f>IF('S.D. Paste sheet'!C474="","",'S.D. Paste sheet'!C474)</f>
        <v/>
      </c>
      <c r="D474" s="20" t="str">
        <f>IF('S.D. Paste sheet'!D474="","",'S.D. Paste sheet'!D474)</f>
        <v/>
      </c>
      <c r="E474" s="20" t="str">
        <f>IF('S.D. Paste sheet'!E474="","",UPPER('S.D. Paste sheet'!E474))</f>
        <v/>
      </c>
      <c r="F474" s="20" t="str">
        <f>IF('S.D. Paste sheet'!F474="","",'S.D. Paste sheet'!F474)</f>
        <v/>
      </c>
      <c r="G474" s="20" t="str">
        <f>IF('S.D. Paste sheet'!G474="","",UPPER('S.D. Paste sheet'!G474))</f>
        <v/>
      </c>
      <c r="H474" s="20" t="str">
        <f>IF('S.D. Paste sheet'!H474="","",UPPER('S.D. Paste sheet'!H474))</f>
        <v/>
      </c>
      <c r="I474" s="20" t="str">
        <f>IF('S.D. Paste sheet'!I474="","",'S.D. Paste sheet'!I474)</f>
        <v/>
      </c>
      <c r="J474" s="20" t="str">
        <f>IF('S.D. Paste sheet'!J474="","",'S.D. Paste sheet'!J474)</f>
        <v/>
      </c>
      <c r="K474" s="20" t="str">
        <f>IF('S.D. Paste sheet'!K474="","",'S.D. Paste sheet'!K474)</f>
        <v/>
      </c>
      <c r="L474" s="20" t="str">
        <f>IF('S.D. Paste sheet'!L474="","",'S.D. Paste sheet'!L474)</f>
        <v/>
      </c>
      <c r="M474" s="20" t="str">
        <f>IF('S.D. Paste sheet'!M474="","",'S.D. Paste sheet'!M474)</f>
        <v/>
      </c>
      <c r="N474" s="20" t="str">
        <f>IF('S.D. Paste sheet'!N474="","",'S.D. Paste sheet'!N474)</f>
        <v/>
      </c>
      <c r="O474" s="20" t="str">
        <f>IF('S.D. Paste sheet'!O474="","",'S.D. Paste sheet'!O474)</f>
        <v/>
      </c>
      <c r="P474" s="20" t="str">
        <f>IF('S.D. Paste sheet'!P474="","",'S.D. Paste sheet'!P474)</f>
        <v/>
      </c>
      <c r="Q474" s="20" t="str">
        <f>IF('S.D. Paste sheet'!Q474="","",'S.D. Paste sheet'!Q474)</f>
        <v/>
      </c>
      <c r="R474" s="20" t="str">
        <f>IF('S.D. Paste sheet'!R474="","",'S.D. Paste sheet'!R474)</f>
        <v/>
      </c>
      <c r="S474" s="20" t="str">
        <f>IF('S.D. Paste sheet'!S474="","",'S.D. Paste sheet'!S474)</f>
        <v/>
      </c>
      <c r="T474" s="20" t="str">
        <f>IF('S.D. Paste sheet'!T474="","",'S.D. Paste sheet'!T474)</f>
        <v/>
      </c>
      <c r="U474" s="20" t="str">
        <f>IF('S.D. Paste sheet'!U474="","",'S.D. Paste sheet'!U474)</f>
        <v/>
      </c>
      <c r="V474" s="20" t="str">
        <f>IF('S.D. Paste sheet'!V474="","",'S.D. Paste sheet'!V474)</f>
        <v/>
      </c>
      <c r="W474" s="20" t="str">
        <f>IF('S.D. Paste sheet'!W474="","",'S.D. Paste sheet'!W474)</f>
        <v/>
      </c>
      <c r="X474" s="20" t="str">
        <f>IF('S.D. Paste sheet'!X474="","",'S.D. Paste sheet'!X474)</f>
        <v/>
      </c>
      <c r="Y474" s="20" t="str">
        <f>IF('S.D. Paste sheet'!Y474="","",'S.D. Paste sheet'!Y474)</f>
        <v/>
      </c>
      <c r="Z474" s="20" t="str">
        <f>IF('S.D. Paste sheet'!Z474="","",'S.D. Paste sheet'!Z474)</f>
        <v/>
      </c>
      <c r="AA474" s="20" t="str">
        <f>IF('S.D. Paste sheet'!AA474="","",'S.D. Paste sheet'!AA474)</f>
        <v/>
      </c>
      <c r="AB474" s="20" t="str">
        <f>IF('S.D. Paste sheet'!AB474="","",'S.D. Paste sheet'!AB474)</f>
        <v/>
      </c>
      <c r="AC474" s="20" t="str">
        <f>IF('S.D. Paste sheet'!AC474="","",'S.D. Paste sheet'!AC474)</f>
        <v/>
      </c>
      <c r="AD474" s="20" t="str">
        <f>IF('S.D. Paste sheet'!AD474="","",'S.D. Paste sheet'!AD474)</f>
        <v/>
      </c>
      <c r="AE474" s="28"/>
      <c r="AF474" t="str">
        <f>IF(AK474="","",IF(AK474&gt;0,COUNT($AG$2:AG474),""))</f>
        <v/>
      </c>
      <c r="AG474" s="25" t="str">
        <f t="shared" si="227"/>
        <v/>
      </c>
      <c r="AH474" s="25" t="str">
        <f t="shared" si="228"/>
        <v/>
      </c>
      <c r="AI474" s="25" t="str">
        <f t="shared" si="229"/>
        <v/>
      </c>
      <c r="AJ474" s="25" t="str">
        <f t="shared" si="230"/>
        <v/>
      </c>
      <c r="AK474" s="25" t="str">
        <f t="shared" si="231"/>
        <v/>
      </c>
      <c r="AL474" s="25" t="str">
        <f t="shared" si="232"/>
        <v/>
      </c>
      <c r="AM474" s="25" t="str">
        <f t="shared" si="233"/>
        <v/>
      </c>
      <c r="AN474" s="25" t="str">
        <f t="shared" si="234"/>
        <v/>
      </c>
      <c r="AO474" s="25" t="str">
        <f t="shared" si="235"/>
        <v/>
      </c>
      <c r="AP474" s="25" t="str">
        <f t="shared" si="236"/>
        <v/>
      </c>
      <c r="AQ474" s="25" t="str">
        <f t="shared" si="237"/>
        <v/>
      </c>
      <c r="AR474" s="25" t="str">
        <f t="shared" si="238"/>
        <v/>
      </c>
      <c r="AS474" s="25" t="str">
        <f t="shared" si="239"/>
        <v/>
      </c>
      <c r="AT474" s="25" t="str">
        <f t="shared" si="240"/>
        <v/>
      </c>
      <c r="AU474" s="25" t="str">
        <f t="shared" si="241"/>
        <v/>
      </c>
      <c r="AV474" s="25" t="str">
        <f t="shared" si="242"/>
        <v/>
      </c>
      <c r="AX474" t="str">
        <f>IF(BC474="","",IF(BC474&gt;0,COUNT($AY$2:AY474),""))</f>
        <v/>
      </c>
      <c r="AY474" s="25" t="str">
        <f t="shared" si="243"/>
        <v/>
      </c>
      <c r="AZ474" s="25" t="str">
        <f t="shared" si="244"/>
        <v/>
      </c>
      <c r="BA474" s="25" t="str">
        <f t="shared" si="245"/>
        <v/>
      </c>
      <c r="BB474" s="25" t="str">
        <f t="shared" si="246"/>
        <v/>
      </c>
      <c r="BC474" s="25" t="str">
        <f t="shared" si="247"/>
        <v/>
      </c>
      <c r="BD474" s="25" t="str">
        <f t="shared" si="248"/>
        <v/>
      </c>
      <c r="BE474" s="25" t="str">
        <f t="shared" si="249"/>
        <v/>
      </c>
      <c r="BF474" s="25" t="str">
        <f t="shared" si="250"/>
        <v/>
      </c>
      <c r="BG474" s="25" t="str">
        <f t="shared" si="251"/>
        <v/>
      </c>
      <c r="BH474" s="25" t="str">
        <f t="shared" si="252"/>
        <v/>
      </c>
      <c r="BI474" s="25" t="str">
        <f t="shared" si="253"/>
        <v/>
      </c>
      <c r="BJ474" s="25" t="str">
        <f t="shared" si="254"/>
        <v/>
      </c>
      <c r="BK474" s="25" t="str">
        <f t="shared" si="255"/>
        <v/>
      </c>
      <c r="BL474" s="25" t="str">
        <f t="shared" si="256"/>
        <v/>
      </c>
      <c r="BM474" s="25" t="str">
        <f t="shared" si="257"/>
        <v/>
      </c>
      <c r="BN474" s="25" t="str">
        <f t="shared" si="258"/>
        <v/>
      </c>
    </row>
    <row r="475" spans="1:66" x14ac:dyDescent="0.25">
      <c r="A475" s="20" t="str">
        <f>IF('S.D. Paste sheet'!A475="","",'S.D. Paste sheet'!A475)</f>
        <v/>
      </c>
      <c r="B475" s="20" t="str">
        <f>IF('S.D. Paste sheet'!B475="","",'S.D. Paste sheet'!B475)</f>
        <v/>
      </c>
      <c r="C475" s="20" t="str">
        <f>IF('S.D. Paste sheet'!C475="","",'S.D. Paste sheet'!C475)</f>
        <v/>
      </c>
      <c r="D475" s="20" t="str">
        <f>IF('S.D. Paste sheet'!D475="","",'S.D. Paste sheet'!D475)</f>
        <v/>
      </c>
      <c r="E475" s="20" t="str">
        <f>IF('S.D. Paste sheet'!E475="","",UPPER('S.D. Paste sheet'!E475))</f>
        <v/>
      </c>
      <c r="F475" s="20" t="str">
        <f>IF('S.D. Paste sheet'!F475="","",'S.D. Paste sheet'!F475)</f>
        <v/>
      </c>
      <c r="G475" s="20" t="str">
        <f>IF('S.D. Paste sheet'!G475="","",UPPER('S.D. Paste sheet'!G475))</f>
        <v/>
      </c>
      <c r="H475" s="20" t="str">
        <f>IF('S.D. Paste sheet'!H475="","",UPPER('S.D. Paste sheet'!H475))</f>
        <v/>
      </c>
      <c r="I475" s="20" t="str">
        <f>IF('S.D. Paste sheet'!I475="","",'S.D. Paste sheet'!I475)</f>
        <v/>
      </c>
      <c r="J475" s="20" t="str">
        <f>IF('S.D. Paste sheet'!J475="","",'S.D. Paste sheet'!J475)</f>
        <v/>
      </c>
      <c r="K475" s="20" t="str">
        <f>IF('S.D. Paste sheet'!K475="","",'S.D. Paste sheet'!K475)</f>
        <v/>
      </c>
      <c r="L475" s="20" t="str">
        <f>IF('S.D. Paste sheet'!L475="","",'S.D. Paste sheet'!L475)</f>
        <v/>
      </c>
      <c r="M475" s="20" t="str">
        <f>IF('S.D. Paste sheet'!M475="","",'S.D. Paste sheet'!M475)</f>
        <v/>
      </c>
      <c r="N475" s="20" t="str">
        <f>IF('S.D. Paste sheet'!N475="","",'S.D. Paste sheet'!N475)</f>
        <v/>
      </c>
      <c r="O475" s="20" t="str">
        <f>IF('S.D. Paste sheet'!O475="","",'S.D. Paste sheet'!O475)</f>
        <v/>
      </c>
      <c r="P475" s="20" t="str">
        <f>IF('S.D. Paste sheet'!P475="","",'S.D. Paste sheet'!P475)</f>
        <v/>
      </c>
      <c r="Q475" s="20" t="str">
        <f>IF('S.D. Paste sheet'!Q475="","",'S.D. Paste sheet'!Q475)</f>
        <v/>
      </c>
      <c r="R475" s="20" t="str">
        <f>IF('S.D. Paste sheet'!R475="","",'S.D. Paste sheet'!R475)</f>
        <v/>
      </c>
      <c r="S475" s="20" t="str">
        <f>IF('S.D. Paste sheet'!S475="","",'S.D. Paste sheet'!S475)</f>
        <v/>
      </c>
      <c r="T475" s="20" t="str">
        <f>IF('S.D. Paste sheet'!T475="","",'S.D. Paste sheet'!T475)</f>
        <v/>
      </c>
      <c r="U475" s="20" t="str">
        <f>IF('S.D. Paste sheet'!U475="","",'S.D. Paste sheet'!U475)</f>
        <v/>
      </c>
      <c r="V475" s="20" t="str">
        <f>IF('S.D. Paste sheet'!V475="","",'S.D. Paste sheet'!V475)</f>
        <v/>
      </c>
      <c r="W475" s="20" t="str">
        <f>IF('S.D. Paste sheet'!W475="","",'S.D. Paste sheet'!W475)</f>
        <v/>
      </c>
      <c r="X475" s="20" t="str">
        <f>IF('S.D. Paste sheet'!X475="","",'S.D. Paste sheet'!X475)</f>
        <v/>
      </c>
      <c r="Y475" s="20" t="str">
        <f>IF('S.D. Paste sheet'!Y475="","",'S.D. Paste sheet'!Y475)</f>
        <v/>
      </c>
      <c r="Z475" s="20" t="str">
        <f>IF('S.D. Paste sheet'!Z475="","",'S.D. Paste sheet'!Z475)</f>
        <v/>
      </c>
      <c r="AA475" s="20" t="str">
        <f>IF('S.D. Paste sheet'!AA475="","",'S.D. Paste sheet'!AA475)</f>
        <v/>
      </c>
      <c r="AB475" s="20" t="str">
        <f>IF('S.D. Paste sheet'!AB475="","",'S.D. Paste sheet'!AB475)</f>
        <v/>
      </c>
      <c r="AC475" s="20" t="str">
        <f>IF('S.D. Paste sheet'!AC475="","",'S.D. Paste sheet'!AC475)</f>
        <v/>
      </c>
      <c r="AD475" s="20" t="str">
        <f>IF('S.D. Paste sheet'!AD475="","",'S.D. Paste sheet'!AD475)</f>
        <v/>
      </c>
      <c r="AE475" s="28"/>
      <c r="AF475" t="str">
        <f>IF(AK475="","",IF(AK475&gt;0,COUNT($AG$2:AG475),""))</f>
        <v/>
      </c>
      <c r="AG475" s="25" t="str">
        <f t="shared" si="227"/>
        <v/>
      </c>
      <c r="AH475" s="25" t="str">
        <f t="shared" si="228"/>
        <v/>
      </c>
      <c r="AI475" s="25" t="str">
        <f t="shared" si="229"/>
        <v/>
      </c>
      <c r="AJ475" s="25" t="str">
        <f t="shared" si="230"/>
        <v/>
      </c>
      <c r="AK475" s="25" t="str">
        <f t="shared" si="231"/>
        <v/>
      </c>
      <c r="AL475" s="25" t="str">
        <f t="shared" si="232"/>
        <v/>
      </c>
      <c r="AM475" s="25" t="str">
        <f t="shared" si="233"/>
        <v/>
      </c>
      <c r="AN475" s="25" t="str">
        <f t="shared" si="234"/>
        <v/>
      </c>
      <c r="AO475" s="25" t="str">
        <f t="shared" si="235"/>
        <v/>
      </c>
      <c r="AP475" s="25" t="str">
        <f t="shared" si="236"/>
        <v/>
      </c>
      <c r="AQ475" s="25" t="str">
        <f t="shared" si="237"/>
        <v/>
      </c>
      <c r="AR475" s="25" t="str">
        <f t="shared" si="238"/>
        <v/>
      </c>
      <c r="AS475" s="25" t="str">
        <f t="shared" si="239"/>
        <v/>
      </c>
      <c r="AT475" s="25" t="str">
        <f t="shared" si="240"/>
        <v/>
      </c>
      <c r="AU475" s="25" t="str">
        <f t="shared" si="241"/>
        <v/>
      </c>
      <c r="AV475" s="25" t="str">
        <f t="shared" si="242"/>
        <v/>
      </c>
      <c r="AX475" t="str">
        <f>IF(BC475="","",IF(BC475&gt;0,COUNT($AY$2:AY475),""))</f>
        <v/>
      </c>
      <c r="AY475" s="25" t="str">
        <f t="shared" si="243"/>
        <v/>
      </c>
      <c r="AZ475" s="25" t="str">
        <f t="shared" si="244"/>
        <v/>
      </c>
      <c r="BA475" s="25" t="str">
        <f t="shared" si="245"/>
        <v/>
      </c>
      <c r="BB475" s="25" t="str">
        <f t="shared" si="246"/>
        <v/>
      </c>
      <c r="BC475" s="25" t="str">
        <f t="shared" si="247"/>
        <v/>
      </c>
      <c r="BD475" s="25" t="str">
        <f t="shared" si="248"/>
        <v/>
      </c>
      <c r="BE475" s="25" t="str">
        <f t="shared" si="249"/>
        <v/>
      </c>
      <c r="BF475" s="25" t="str">
        <f t="shared" si="250"/>
        <v/>
      </c>
      <c r="BG475" s="25" t="str">
        <f t="shared" si="251"/>
        <v/>
      </c>
      <c r="BH475" s="25" t="str">
        <f t="shared" si="252"/>
        <v/>
      </c>
      <c r="BI475" s="25" t="str">
        <f t="shared" si="253"/>
        <v/>
      </c>
      <c r="BJ475" s="25" t="str">
        <f t="shared" si="254"/>
        <v/>
      </c>
      <c r="BK475" s="25" t="str">
        <f t="shared" si="255"/>
        <v/>
      </c>
      <c r="BL475" s="25" t="str">
        <f t="shared" si="256"/>
        <v/>
      </c>
      <c r="BM475" s="25" t="str">
        <f t="shared" si="257"/>
        <v/>
      </c>
      <c r="BN475" s="25" t="str">
        <f t="shared" si="258"/>
        <v/>
      </c>
    </row>
    <row r="476" spans="1:66" x14ac:dyDescent="0.25">
      <c r="A476" s="20" t="str">
        <f>IF('S.D. Paste sheet'!A476="","",'S.D. Paste sheet'!A476)</f>
        <v/>
      </c>
      <c r="B476" s="20" t="str">
        <f>IF('S.D. Paste sheet'!B476="","",'S.D. Paste sheet'!B476)</f>
        <v/>
      </c>
      <c r="C476" s="20" t="str">
        <f>IF('S.D. Paste sheet'!C476="","",'S.D. Paste sheet'!C476)</f>
        <v/>
      </c>
      <c r="D476" s="20" t="str">
        <f>IF('S.D. Paste sheet'!D476="","",'S.D. Paste sheet'!D476)</f>
        <v/>
      </c>
      <c r="E476" s="20" t="str">
        <f>IF('S.D. Paste sheet'!E476="","",UPPER('S.D. Paste sheet'!E476))</f>
        <v/>
      </c>
      <c r="F476" s="20" t="str">
        <f>IF('S.D. Paste sheet'!F476="","",'S.D. Paste sheet'!F476)</f>
        <v/>
      </c>
      <c r="G476" s="20" t="str">
        <f>IF('S.D. Paste sheet'!G476="","",UPPER('S.D. Paste sheet'!G476))</f>
        <v/>
      </c>
      <c r="H476" s="20" t="str">
        <f>IF('S.D. Paste sheet'!H476="","",UPPER('S.D. Paste sheet'!H476))</f>
        <v/>
      </c>
      <c r="I476" s="20" t="str">
        <f>IF('S.D. Paste sheet'!I476="","",'S.D. Paste sheet'!I476)</f>
        <v/>
      </c>
      <c r="J476" s="20" t="str">
        <f>IF('S.D. Paste sheet'!J476="","",'S.D. Paste sheet'!J476)</f>
        <v/>
      </c>
      <c r="K476" s="20" t="str">
        <f>IF('S.D. Paste sheet'!K476="","",'S.D. Paste sheet'!K476)</f>
        <v/>
      </c>
      <c r="L476" s="20" t="str">
        <f>IF('S.D. Paste sheet'!L476="","",'S.D. Paste sheet'!L476)</f>
        <v/>
      </c>
      <c r="M476" s="20" t="str">
        <f>IF('S.D. Paste sheet'!M476="","",'S.D. Paste sheet'!M476)</f>
        <v/>
      </c>
      <c r="N476" s="20" t="str">
        <f>IF('S.D. Paste sheet'!N476="","",'S.D. Paste sheet'!N476)</f>
        <v/>
      </c>
      <c r="O476" s="20" t="str">
        <f>IF('S.D. Paste sheet'!O476="","",'S.D. Paste sheet'!O476)</f>
        <v/>
      </c>
      <c r="P476" s="20" t="str">
        <f>IF('S.D. Paste sheet'!P476="","",'S.D. Paste sheet'!P476)</f>
        <v/>
      </c>
      <c r="Q476" s="20" t="str">
        <f>IF('S.D. Paste sheet'!Q476="","",'S.D. Paste sheet'!Q476)</f>
        <v/>
      </c>
      <c r="R476" s="20" t="str">
        <f>IF('S.D. Paste sheet'!R476="","",'S.D. Paste sheet'!R476)</f>
        <v/>
      </c>
      <c r="S476" s="20" t="str">
        <f>IF('S.D. Paste sheet'!S476="","",'S.D. Paste sheet'!S476)</f>
        <v/>
      </c>
      <c r="T476" s="20" t="str">
        <f>IF('S.D. Paste sheet'!T476="","",'S.D. Paste sheet'!T476)</f>
        <v/>
      </c>
      <c r="U476" s="20" t="str">
        <f>IF('S.D. Paste sheet'!U476="","",'S.D. Paste sheet'!U476)</f>
        <v/>
      </c>
      <c r="V476" s="20" t="str">
        <f>IF('S.D. Paste sheet'!V476="","",'S.D. Paste sheet'!V476)</f>
        <v/>
      </c>
      <c r="W476" s="20" t="str">
        <f>IF('S.D. Paste sheet'!W476="","",'S.D. Paste sheet'!W476)</f>
        <v/>
      </c>
      <c r="X476" s="20" t="str">
        <f>IF('S.D. Paste sheet'!X476="","",'S.D. Paste sheet'!X476)</f>
        <v/>
      </c>
      <c r="Y476" s="20" t="str">
        <f>IF('S.D. Paste sheet'!Y476="","",'S.D. Paste sheet'!Y476)</f>
        <v/>
      </c>
      <c r="Z476" s="20" t="str">
        <f>IF('S.D. Paste sheet'!Z476="","",'S.D. Paste sheet'!Z476)</f>
        <v/>
      </c>
      <c r="AA476" s="20" t="str">
        <f>IF('S.D. Paste sheet'!AA476="","",'S.D. Paste sheet'!AA476)</f>
        <v/>
      </c>
      <c r="AB476" s="20" t="str">
        <f>IF('S.D. Paste sheet'!AB476="","",'S.D. Paste sheet'!AB476)</f>
        <v/>
      </c>
      <c r="AC476" s="20" t="str">
        <f>IF('S.D. Paste sheet'!AC476="","",'S.D. Paste sheet'!AC476)</f>
        <v/>
      </c>
      <c r="AD476" s="20" t="str">
        <f>IF('S.D. Paste sheet'!AD476="","",'S.D. Paste sheet'!AD476)</f>
        <v/>
      </c>
      <c r="AE476" s="28"/>
      <c r="AF476" t="str">
        <f>IF(AK476="","",IF(AK476&gt;0,COUNT($AG$2:AG476),""))</f>
        <v/>
      </c>
      <c r="AG476" s="25" t="str">
        <f t="shared" si="227"/>
        <v/>
      </c>
      <c r="AH476" s="25" t="str">
        <f t="shared" si="228"/>
        <v/>
      </c>
      <c r="AI476" s="25" t="str">
        <f t="shared" si="229"/>
        <v/>
      </c>
      <c r="AJ476" s="25" t="str">
        <f t="shared" si="230"/>
        <v/>
      </c>
      <c r="AK476" s="25" t="str">
        <f t="shared" si="231"/>
        <v/>
      </c>
      <c r="AL476" s="25" t="str">
        <f t="shared" si="232"/>
        <v/>
      </c>
      <c r="AM476" s="25" t="str">
        <f t="shared" si="233"/>
        <v/>
      </c>
      <c r="AN476" s="25" t="str">
        <f t="shared" si="234"/>
        <v/>
      </c>
      <c r="AO476" s="25" t="str">
        <f t="shared" si="235"/>
        <v/>
      </c>
      <c r="AP476" s="25" t="str">
        <f t="shared" si="236"/>
        <v/>
      </c>
      <c r="AQ476" s="25" t="str">
        <f t="shared" si="237"/>
        <v/>
      </c>
      <c r="AR476" s="25" t="str">
        <f t="shared" si="238"/>
        <v/>
      </c>
      <c r="AS476" s="25" t="str">
        <f t="shared" si="239"/>
        <v/>
      </c>
      <c r="AT476" s="25" t="str">
        <f t="shared" si="240"/>
        <v/>
      </c>
      <c r="AU476" s="25" t="str">
        <f t="shared" si="241"/>
        <v/>
      </c>
      <c r="AV476" s="25" t="str">
        <f t="shared" si="242"/>
        <v/>
      </c>
      <c r="AX476" t="str">
        <f>IF(BC476="","",IF(BC476&gt;0,COUNT($AY$2:AY476),""))</f>
        <v/>
      </c>
      <c r="AY476" s="25" t="str">
        <f t="shared" si="243"/>
        <v/>
      </c>
      <c r="AZ476" s="25" t="str">
        <f t="shared" si="244"/>
        <v/>
      </c>
      <c r="BA476" s="25" t="str">
        <f t="shared" si="245"/>
        <v/>
      </c>
      <c r="BB476" s="25" t="str">
        <f t="shared" si="246"/>
        <v/>
      </c>
      <c r="BC476" s="25" t="str">
        <f t="shared" si="247"/>
        <v/>
      </c>
      <c r="BD476" s="25" t="str">
        <f t="shared" si="248"/>
        <v/>
      </c>
      <c r="BE476" s="25" t="str">
        <f t="shared" si="249"/>
        <v/>
      </c>
      <c r="BF476" s="25" t="str">
        <f t="shared" si="250"/>
        <v/>
      </c>
      <c r="BG476" s="25" t="str">
        <f t="shared" si="251"/>
        <v/>
      </c>
      <c r="BH476" s="25" t="str">
        <f t="shared" si="252"/>
        <v/>
      </c>
      <c r="BI476" s="25" t="str">
        <f t="shared" si="253"/>
        <v/>
      </c>
      <c r="BJ476" s="25" t="str">
        <f t="shared" si="254"/>
        <v/>
      </c>
      <c r="BK476" s="25" t="str">
        <f t="shared" si="255"/>
        <v/>
      </c>
      <c r="BL476" s="25" t="str">
        <f t="shared" si="256"/>
        <v/>
      </c>
      <c r="BM476" s="25" t="str">
        <f t="shared" si="257"/>
        <v/>
      </c>
      <c r="BN476" s="25" t="str">
        <f t="shared" si="258"/>
        <v/>
      </c>
    </row>
    <row r="477" spans="1:66" x14ac:dyDescent="0.25">
      <c r="A477" s="20" t="str">
        <f>IF('S.D. Paste sheet'!A477="","",'S.D. Paste sheet'!A477)</f>
        <v/>
      </c>
      <c r="B477" s="20" t="str">
        <f>IF('S.D. Paste sheet'!B477="","",'S.D. Paste sheet'!B477)</f>
        <v/>
      </c>
      <c r="C477" s="20" t="str">
        <f>IF('S.D. Paste sheet'!C477="","",'S.D. Paste sheet'!C477)</f>
        <v/>
      </c>
      <c r="D477" s="20" t="str">
        <f>IF('S.D. Paste sheet'!D477="","",'S.D. Paste sheet'!D477)</f>
        <v/>
      </c>
      <c r="E477" s="20" t="str">
        <f>IF('S.D. Paste sheet'!E477="","",UPPER('S.D. Paste sheet'!E477))</f>
        <v/>
      </c>
      <c r="F477" s="20" t="str">
        <f>IF('S.D. Paste sheet'!F477="","",'S.D. Paste sheet'!F477)</f>
        <v/>
      </c>
      <c r="G477" s="20" t="str">
        <f>IF('S.D. Paste sheet'!G477="","",UPPER('S.D. Paste sheet'!G477))</f>
        <v/>
      </c>
      <c r="H477" s="20" t="str">
        <f>IF('S.D. Paste sheet'!H477="","",UPPER('S.D. Paste sheet'!H477))</f>
        <v/>
      </c>
      <c r="I477" s="20" t="str">
        <f>IF('S.D. Paste sheet'!I477="","",'S.D. Paste sheet'!I477)</f>
        <v/>
      </c>
      <c r="J477" s="20" t="str">
        <f>IF('S.D. Paste sheet'!J477="","",'S.D. Paste sheet'!J477)</f>
        <v/>
      </c>
      <c r="K477" s="20" t="str">
        <f>IF('S.D. Paste sheet'!K477="","",'S.D. Paste sheet'!K477)</f>
        <v/>
      </c>
      <c r="L477" s="20" t="str">
        <f>IF('S.D. Paste sheet'!L477="","",'S.D. Paste sheet'!L477)</f>
        <v/>
      </c>
      <c r="M477" s="20" t="str">
        <f>IF('S.D. Paste sheet'!M477="","",'S.D. Paste sheet'!M477)</f>
        <v/>
      </c>
      <c r="N477" s="20" t="str">
        <f>IF('S.D. Paste sheet'!N477="","",'S.D. Paste sheet'!N477)</f>
        <v/>
      </c>
      <c r="O477" s="20" t="str">
        <f>IF('S.D. Paste sheet'!O477="","",'S.D. Paste sheet'!O477)</f>
        <v/>
      </c>
      <c r="P477" s="20" t="str">
        <f>IF('S.D. Paste sheet'!P477="","",'S.D. Paste sheet'!P477)</f>
        <v/>
      </c>
      <c r="Q477" s="20" t="str">
        <f>IF('S.D. Paste sheet'!Q477="","",'S.D. Paste sheet'!Q477)</f>
        <v/>
      </c>
      <c r="R477" s="20" t="str">
        <f>IF('S.D. Paste sheet'!R477="","",'S.D. Paste sheet'!R477)</f>
        <v/>
      </c>
      <c r="S477" s="20" t="str">
        <f>IF('S.D. Paste sheet'!S477="","",'S.D. Paste sheet'!S477)</f>
        <v/>
      </c>
      <c r="T477" s="20" t="str">
        <f>IF('S.D. Paste sheet'!T477="","",'S.D. Paste sheet'!T477)</f>
        <v/>
      </c>
      <c r="U477" s="20" t="str">
        <f>IF('S.D. Paste sheet'!U477="","",'S.D. Paste sheet'!U477)</f>
        <v/>
      </c>
      <c r="V477" s="20" t="str">
        <f>IF('S.D. Paste sheet'!V477="","",'S.D. Paste sheet'!V477)</f>
        <v/>
      </c>
      <c r="W477" s="20" t="str">
        <f>IF('S.D. Paste sheet'!W477="","",'S.D. Paste sheet'!W477)</f>
        <v/>
      </c>
      <c r="X477" s="20" t="str">
        <f>IF('S.D. Paste sheet'!X477="","",'S.D. Paste sheet'!X477)</f>
        <v/>
      </c>
      <c r="Y477" s="20" t="str">
        <f>IF('S.D. Paste sheet'!Y477="","",'S.D. Paste sheet'!Y477)</f>
        <v/>
      </c>
      <c r="Z477" s="20" t="str">
        <f>IF('S.D. Paste sheet'!Z477="","",'S.D. Paste sheet'!Z477)</f>
        <v/>
      </c>
      <c r="AA477" s="20" t="str">
        <f>IF('S.D. Paste sheet'!AA477="","",'S.D. Paste sheet'!AA477)</f>
        <v/>
      </c>
      <c r="AB477" s="20" t="str">
        <f>IF('S.D. Paste sheet'!AB477="","",'S.D. Paste sheet'!AB477)</f>
        <v/>
      </c>
      <c r="AC477" s="20" t="str">
        <f>IF('S.D. Paste sheet'!AC477="","",'S.D. Paste sheet'!AC477)</f>
        <v/>
      </c>
      <c r="AD477" s="20" t="str">
        <f>IF('S.D. Paste sheet'!AD477="","",'S.D. Paste sheet'!AD477)</f>
        <v/>
      </c>
      <c r="AE477" s="28"/>
      <c r="AF477" t="str">
        <f>IF(AK477="","",IF(AK477&gt;0,COUNT($AG$2:AG477),""))</f>
        <v/>
      </c>
      <c r="AG477" s="25" t="str">
        <f t="shared" si="227"/>
        <v/>
      </c>
      <c r="AH477" s="25" t="str">
        <f t="shared" si="228"/>
        <v/>
      </c>
      <c r="AI477" s="25" t="str">
        <f t="shared" si="229"/>
        <v/>
      </c>
      <c r="AJ477" s="25" t="str">
        <f t="shared" si="230"/>
        <v/>
      </c>
      <c r="AK477" s="25" t="str">
        <f t="shared" si="231"/>
        <v/>
      </c>
      <c r="AL477" s="25" t="str">
        <f t="shared" si="232"/>
        <v/>
      </c>
      <c r="AM477" s="25" t="str">
        <f t="shared" si="233"/>
        <v/>
      </c>
      <c r="AN477" s="25" t="str">
        <f t="shared" si="234"/>
        <v/>
      </c>
      <c r="AO477" s="25" t="str">
        <f t="shared" si="235"/>
        <v/>
      </c>
      <c r="AP477" s="25" t="str">
        <f t="shared" si="236"/>
        <v/>
      </c>
      <c r="AQ477" s="25" t="str">
        <f t="shared" si="237"/>
        <v/>
      </c>
      <c r="AR477" s="25" t="str">
        <f t="shared" si="238"/>
        <v/>
      </c>
      <c r="AS477" s="25" t="str">
        <f t="shared" si="239"/>
        <v/>
      </c>
      <c r="AT477" s="25" t="str">
        <f t="shared" si="240"/>
        <v/>
      </c>
      <c r="AU477" s="25" t="str">
        <f t="shared" si="241"/>
        <v/>
      </c>
      <c r="AV477" s="25" t="str">
        <f t="shared" si="242"/>
        <v/>
      </c>
      <c r="AX477" t="str">
        <f>IF(BC477="","",IF(BC477&gt;0,COUNT($AY$2:AY477),""))</f>
        <v/>
      </c>
      <c r="AY477" s="25" t="str">
        <f t="shared" si="243"/>
        <v/>
      </c>
      <c r="AZ477" s="25" t="str">
        <f t="shared" si="244"/>
        <v/>
      </c>
      <c r="BA477" s="25" t="str">
        <f t="shared" si="245"/>
        <v/>
      </c>
      <c r="BB477" s="25" t="str">
        <f t="shared" si="246"/>
        <v/>
      </c>
      <c r="BC477" s="25" t="str">
        <f t="shared" si="247"/>
        <v/>
      </c>
      <c r="BD477" s="25" t="str">
        <f t="shared" si="248"/>
        <v/>
      </c>
      <c r="BE477" s="25" t="str">
        <f t="shared" si="249"/>
        <v/>
      </c>
      <c r="BF477" s="25" t="str">
        <f t="shared" si="250"/>
        <v/>
      </c>
      <c r="BG477" s="25" t="str">
        <f t="shared" si="251"/>
        <v/>
      </c>
      <c r="BH477" s="25" t="str">
        <f t="shared" si="252"/>
        <v/>
      </c>
      <c r="BI477" s="25" t="str">
        <f t="shared" si="253"/>
        <v/>
      </c>
      <c r="BJ477" s="25" t="str">
        <f t="shared" si="254"/>
        <v/>
      </c>
      <c r="BK477" s="25" t="str">
        <f t="shared" si="255"/>
        <v/>
      </c>
      <c r="BL477" s="25" t="str">
        <f t="shared" si="256"/>
        <v/>
      </c>
      <c r="BM477" s="25" t="str">
        <f t="shared" si="257"/>
        <v/>
      </c>
      <c r="BN477" s="25" t="str">
        <f t="shared" si="258"/>
        <v/>
      </c>
    </row>
    <row r="478" spans="1:66" x14ac:dyDescent="0.25">
      <c r="A478" s="20" t="str">
        <f>IF('S.D. Paste sheet'!A478="","",'S.D. Paste sheet'!A478)</f>
        <v/>
      </c>
      <c r="B478" s="20" t="str">
        <f>IF('S.D. Paste sheet'!B478="","",'S.D. Paste sheet'!B478)</f>
        <v/>
      </c>
      <c r="C478" s="20" t="str">
        <f>IF('S.D. Paste sheet'!C478="","",'S.D. Paste sheet'!C478)</f>
        <v/>
      </c>
      <c r="D478" s="20" t="str">
        <f>IF('S.D. Paste sheet'!D478="","",'S.D. Paste sheet'!D478)</f>
        <v/>
      </c>
      <c r="E478" s="20" t="str">
        <f>IF('S.D. Paste sheet'!E478="","",UPPER('S.D. Paste sheet'!E478))</f>
        <v/>
      </c>
      <c r="F478" s="20" t="str">
        <f>IF('S.D. Paste sheet'!F478="","",'S.D. Paste sheet'!F478)</f>
        <v/>
      </c>
      <c r="G478" s="20" t="str">
        <f>IF('S.D. Paste sheet'!G478="","",UPPER('S.D. Paste sheet'!G478))</f>
        <v/>
      </c>
      <c r="H478" s="20" t="str">
        <f>IF('S.D. Paste sheet'!H478="","",UPPER('S.D. Paste sheet'!H478))</f>
        <v/>
      </c>
      <c r="I478" s="20" t="str">
        <f>IF('S.D. Paste sheet'!I478="","",'S.D. Paste sheet'!I478)</f>
        <v/>
      </c>
      <c r="J478" s="20" t="str">
        <f>IF('S.D. Paste sheet'!J478="","",'S.D. Paste sheet'!J478)</f>
        <v/>
      </c>
      <c r="K478" s="20" t="str">
        <f>IF('S.D. Paste sheet'!K478="","",'S.D. Paste sheet'!K478)</f>
        <v/>
      </c>
      <c r="L478" s="20" t="str">
        <f>IF('S.D. Paste sheet'!L478="","",'S.D. Paste sheet'!L478)</f>
        <v/>
      </c>
      <c r="M478" s="20" t="str">
        <f>IF('S.D. Paste sheet'!M478="","",'S.D. Paste sheet'!M478)</f>
        <v/>
      </c>
      <c r="N478" s="20" t="str">
        <f>IF('S.D. Paste sheet'!N478="","",'S.D. Paste sheet'!N478)</f>
        <v/>
      </c>
      <c r="O478" s="20" t="str">
        <f>IF('S.D. Paste sheet'!O478="","",'S.D. Paste sheet'!O478)</f>
        <v/>
      </c>
      <c r="P478" s="20" t="str">
        <f>IF('S.D. Paste sheet'!P478="","",'S.D. Paste sheet'!P478)</f>
        <v/>
      </c>
      <c r="Q478" s="20" t="str">
        <f>IF('S.D. Paste sheet'!Q478="","",'S.D. Paste sheet'!Q478)</f>
        <v/>
      </c>
      <c r="R478" s="20" t="str">
        <f>IF('S.D. Paste sheet'!R478="","",'S.D. Paste sheet'!R478)</f>
        <v/>
      </c>
      <c r="S478" s="20" t="str">
        <f>IF('S.D. Paste sheet'!S478="","",'S.D. Paste sheet'!S478)</f>
        <v/>
      </c>
      <c r="T478" s="20" t="str">
        <f>IF('S.D. Paste sheet'!T478="","",'S.D. Paste sheet'!T478)</f>
        <v/>
      </c>
      <c r="U478" s="20" t="str">
        <f>IF('S.D. Paste sheet'!U478="","",'S.D. Paste sheet'!U478)</f>
        <v/>
      </c>
      <c r="V478" s="20" t="str">
        <f>IF('S.D. Paste sheet'!V478="","",'S.D. Paste sheet'!V478)</f>
        <v/>
      </c>
      <c r="W478" s="20" t="str">
        <f>IF('S.D. Paste sheet'!W478="","",'S.D. Paste sheet'!W478)</f>
        <v/>
      </c>
      <c r="X478" s="20" t="str">
        <f>IF('S.D. Paste sheet'!X478="","",'S.D. Paste sheet'!X478)</f>
        <v/>
      </c>
      <c r="Y478" s="20" t="str">
        <f>IF('S.D. Paste sheet'!Y478="","",'S.D. Paste sheet'!Y478)</f>
        <v/>
      </c>
      <c r="Z478" s="20" t="str">
        <f>IF('S.D. Paste sheet'!Z478="","",'S.D. Paste sheet'!Z478)</f>
        <v/>
      </c>
      <c r="AA478" s="20" t="str">
        <f>IF('S.D. Paste sheet'!AA478="","",'S.D. Paste sheet'!AA478)</f>
        <v/>
      </c>
      <c r="AB478" s="20" t="str">
        <f>IF('S.D. Paste sheet'!AB478="","",'S.D. Paste sheet'!AB478)</f>
        <v/>
      </c>
      <c r="AC478" s="20" t="str">
        <f>IF('S.D. Paste sheet'!AC478="","",'S.D. Paste sheet'!AC478)</f>
        <v/>
      </c>
      <c r="AD478" s="20" t="str">
        <f>IF('S.D. Paste sheet'!AD478="","",'S.D. Paste sheet'!AD478)</f>
        <v/>
      </c>
      <c r="AE478" s="28"/>
      <c r="AF478" t="str">
        <f>IF(AK478="","",IF(AK478&gt;0,COUNT($AG$2:AG478),""))</f>
        <v/>
      </c>
      <c r="AG478" s="25" t="str">
        <f t="shared" si="227"/>
        <v/>
      </c>
      <c r="AH478" s="25" t="str">
        <f t="shared" si="228"/>
        <v/>
      </c>
      <c r="AI478" s="25" t="str">
        <f t="shared" si="229"/>
        <v/>
      </c>
      <c r="AJ478" s="25" t="str">
        <f t="shared" si="230"/>
        <v/>
      </c>
      <c r="AK478" s="25" t="str">
        <f t="shared" si="231"/>
        <v/>
      </c>
      <c r="AL478" s="25" t="str">
        <f t="shared" si="232"/>
        <v/>
      </c>
      <c r="AM478" s="25" t="str">
        <f t="shared" si="233"/>
        <v/>
      </c>
      <c r="AN478" s="25" t="str">
        <f t="shared" si="234"/>
        <v/>
      </c>
      <c r="AO478" s="25" t="str">
        <f t="shared" si="235"/>
        <v/>
      </c>
      <c r="AP478" s="25" t="str">
        <f t="shared" si="236"/>
        <v/>
      </c>
      <c r="AQ478" s="25" t="str">
        <f t="shared" si="237"/>
        <v/>
      </c>
      <c r="AR478" s="25" t="str">
        <f t="shared" si="238"/>
        <v/>
      </c>
      <c r="AS478" s="25" t="str">
        <f t="shared" si="239"/>
        <v/>
      </c>
      <c r="AT478" s="25" t="str">
        <f t="shared" si="240"/>
        <v/>
      </c>
      <c r="AU478" s="25" t="str">
        <f t="shared" si="241"/>
        <v/>
      </c>
      <c r="AV478" s="25" t="str">
        <f t="shared" si="242"/>
        <v/>
      </c>
      <c r="AX478" t="str">
        <f>IF(BC478="","",IF(BC478&gt;0,COUNT($AY$2:AY478),""))</f>
        <v/>
      </c>
      <c r="AY478" s="25" t="str">
        <f t="shared" si="243"/>
        <v/>
      </c>
      <c r="AZ478" s="25" t="str">
        <f t="shared" si="244"/>
        <v/>
      </c>
      <c r="BA478" s="25" t="str">
        <f t="shared" si="245"/>
        <v/>
      </c>
      <c r="BB478" s="25" t="str">
        <f t="shared" si="246"/>
        <v/>
      </c>
      <c r="BC478" s="25" t="str">
        <f t="shared" si="247"/>
        <v/>
      </c>
      <c r="BD478" s="25" t="str">
        <f t="shared" si="248"/>
        <v/>
      </c>
      <c r="BE478" s="25" t="str">
        <f t="shared" si="249"/>
        <v/>
      </c>
      <c r="BF478" s="25" t="str">
        <f t="shared" si="250"/>
        <v/>
      </c>
      <c r="BG478" s="25" t="str">
        <f t="shared" si="251"/>
        <v/>
      </c>
      <c r="BH478" s="25" t="str">
        <f t="shared" si="252"/>
        <v/>
      </c>
      <c r="BI478" s="25" t="str">
        <f t="shared" si="253"/>
        <v/>
      </c>
      <c r="BJ478" s="25" t="str">
        <f t="shared" si="254"/>
        <v/>
      </c>
      <c r="BK478" s="25" t="str">
        <f t="shared" si="255"/>
        <v/>
      </c>
      <c r="BL478" s="25" t="str">
        <f t="shared" si="256"/>
        <v/>
      </c>
      <c r="BM478" s="25" t="str">
        <f t="shared" si="257"/>
        <v/>
      </c>
      <c r="BN478" s="25" t="str">
        <f t="shared" si="258"/>
        <v/>
      </c>
    </row>
    <row r="479" spans="1:66" x14ac:dyDescent="0.25">
      <c r="A479" s="20" t="str">
        <f>IF('S.D. Paste sheet'!A479="","",'S.D. Paste sheet'!A479)</f>
        <v/>
      </c>
      <c r="B479" s="20" t="str">
        <f>IF('S.D. Paste sheet'!B479="","",'S.D. Paste sheet'!B479)</f>
        <v/>
      </c>
      <c r="C479" s="20" t="str">
        <f>IF('S.D. Paste sheet'!C479="","",'S.D. Paste sheet'!C479)</f>
        <v/>
      </c>
      <c r="D479" s="20" t="str">
        <f>IF('S.D. Paste sheet'!D479="","",'S.D. Paste sheet'!D479)</f>
        <v/>
      </c>
      <c r="E479" s="20" t="str">
        <f>IF('S.D. Paste sheet'!E479="","",UPPER('S.D. Paste sheet'!E479))</f>
        <v/>
      </c>
      <c r="F479" s="20" t="str">
        <f>IF('S.D. Paste sheet'!F479="","",'S.D. Paste sheet'!F479)</f>
        <v/>
      </c>
      <c r="G479" s="20" t="str">
        <f>IF('S.D. Paste sheet'!G479="","",UPPER('S.D. Paste sheet'!G479))</f>
        <v/>
      </c>
      <c r="H479" s="20" t="str">
        <f>IF('S.D. Paste sheet'!H479="","",UPPER('S.D. Paste sheet'!H479))</f>
        <v/>
      </c>
      <c r="I479" s="20" t="str">
        <f>IF('S.D. Paste sheet'!I479="","",'S.D. Paste sheet'!I479)</f>
        <v/>
      </c>
      <c r="J479" s="20" t="str">
        <f>IF('S.D. Paste sheet'!J479="","",'S.D. Paste sheet'!J479)</f>
        <v/>
      </c>
      <c r="K479" s="20" t="str">
        <f>IF('S.D. Paste sheet'!K479="","",'S.D. Paste sheet'!K479)</f>
        <v/>
      </c>
      <c r="L479" s="20" t="str">
        <f>IF('S.D. Paste sheet'!L479="","",'S.D. Paste sheet'!L479)</f>
        <v/>
      </c>
      <c r="M479" s="20" t="str">
        <f>IF('S.D. Paste sheet'!M479="","",'S.D. Paste sheet'!M479)</f>
        <v/>
      </c>
      <c r="N479" s="20" t="str">
        <f>IF('S.D. Paste sheet'!N479="","",'S.D. Paste sheet'!N479)</f>
        <v/>
      </c>
      <c r="O479" s="20" t="str">
        <f>IF('S.D. Paste sheet'!O479="","",'S.D. Paste sheet'!O479)</f>
        <v/>
      </c>
      <c r="P479" s="20" t="str">
        <f>IF('S.D. Paste sheet'!P479="","",'S.D. Paste sheet'!P479)</f>
        <v/>
      </c>
      <c r="Q479" s="20" t="str">
        <f>IF('S.D. Paste sheet'!Q479="","",'S.D. Paste sheet'!Q479)</f>
        <v/>
      </c>
      <c r="R479" s="20" t="str">
        <f>IF('S.D. Paste sheet'!R479="","",'S.D. Paste sheet'!R479)</f>
        <v/>
      </c>
      <c r="S479" s="20" t="str">
        <f>IF('S.D. Paste sheet'!S479="","",'S.D. Paste sheet'!S479)</f>
        <v/>
      </c>
      <c r="T479" s="20" t="str">
        <f>IF('S.D. Paste sheet'!T479="","",'S.D. Paste sheet'!T479)</f>
        <v/>
      </c>
      <c r="U479" s="20" t="str">
        <f>IF('S.D. Paste sheet'!U479="","",'S.D. Paste sheet'!U479)</f>
        <v/>
      </c>
      <c r="V479" s="20" t="str">
        <f>IF('S.D. Paste sheet'!V479="","",'S.D. Paste sheet'!V479)</f>
        <v/>
      </c>
      <c r="W479" s="20" t="str">
        <f>IF('S.D. Paste sheet'!W479="","",'S.D. Paste sheet'!W479)</f>
        <v/>
      </c>
      <c r="X479" s="20" t="str">
        <f>IF('S.D. Paste sheet'!X479="","",'S.D. Paste sheet'!X479)</f>
        <v/>
      </c>
      <c r="Y479" s="20" t="str">
        <f>IF('S.D. Paste sheet'!Y479="","",'S.D. Paste sheet'!Y479)</f>
        <v/>
      </c>
      <c r="Z479" s="20" t="str">
        <f>IF('S.D. Paste sheet'!Z479="","",'S.D. Paste sheet'!Z479)</f>
        <v/>
      </c>
      <c r="AA479" s="20" t="str">
        <f>IF('S.D. Paste sheet'!AA479="","",'S.D. Paste sheet'!AA479)</f>
        <v/>
      </c>
      <c r="AB479" s="20" t="str">
        <f>IF('S.D. Paste sheet'!AB479="","",'S.D. Paste sheet'!AB479)</f>
        <v/>
      </c>
      <c r="AC479" s="20" t="str">
        <f>IF('S.D. Paste sheet'!AC479="","",'S.D. Paste sheet'!AC479)</f>
        <v/>
      </c>
      <c r="AD479" s="20" t="str">
        <f>IF('S.D. Paste sheet'!AD479="","",'S.D. Paste sheet'!AD479)</f>
        <v/>
      </c>
      <c r="AE479" s="28"/>
      <c r="AF479" t="str">
        <f>IF(AK479="","",IF(AK479&gt;0,COUNT($AG$2:AG479),""))</f>
        <v/>
      </c>
      <c r="AG479" s="25" t="str">
        <f t="shared" si="227"/>
        <v/>
      </c>
      <c r="AH479" s="25" t="str">
        <f t="shared" si="228"/>
        <v/>
      </c>
      <c r="AI479" s="25" t="str">
        <f t="shared" si="229"/>
        <v/>
      </c>
      <c r="AJ479" s="25" t="str">
        <f t="shared" si="230"/>
        <v/>
      </c>
      <c r="AK479" s="25" t="str">
        <f t="shared" si="231"/>
        <v/>
      </c>
      <c r="AL479" s="25" t="str">
        <f t="shared" si="232"/>
        <v/>
      </c>
      <c r="AM479" s="25" t="str">
        <f t="shared" si="233"/>
        <v/>
      </c>
      <c r="AN479" s="25" t="str">
        <f t="shared" si="234"/>
        <v/>
      </c>
      <c r="AO479" s="25" t="str">
        <f t="shared" si="235"/>
        <v/>
      </c>
      <c r="AP479" s="25" t="str">
        <f t="shared" si="236"/>
        <v/>
      </c>
      <c r="AQ479" s="25" t="str">
        <f t="shared" si="237"/>
        <v/>
      </c>
      <c r="AR479" s="25" t="str">
        <f t="shared" si="238"/>
        <v/>
      </c>
      <c r="AS479" s="25" t="str">
        <f t="shared" si="239"/>
        <v/>
      </c>
      <c r="AT479" s="25" t="str">
        <f t="shared" si="240"/>
        <v/>
      </c>
      <c r="AU479" s="25" t="str">
        <f t="shared" si="241"/>
        <v/>
      </c>
      <c r="AV479" s="25" t="str">
        <f t="shared" si="242"/>
        <v/>
      </c>
      <c r="AX479" t="str">
        <f>IF(BC479="","",IF(BC479&gt;0,COUNT($AY$2:AY479),""))</f>
        <v/>
      </c>
      <c r="AY479" s="25" t="str">
        <f t="shared" si="243"/>
        <v/>
      </c>
      <c r="AZ479" s="25" t="str">
        <f t="shared" si="244"/>
        <v/>
      </c>
      <c r="BA479" s="25" t="str">
        <f t="shared" si="245"/>
        <v/>
      </c>
      <c r="BB479" s="25" t="str">
        <f t="shared" si="246"/>
        <v/>
      </c>
      <c r="BC479" s="25" t="str">
        <f t="shared" si="247"/>
        <v/>
      </c>
      <c r="BD479" s="25" t="str">
        <f t="shared" si="248"/>
        <v/>
      </c>
      <c r="BE479" s="25" t="str">
        <f t="shared" si="249"/>
        <v/>
      </c>
      <c r="BF479" s="25" t="str">
        <f t="shared" si="250"/>
        <v/>
      </c>
      <c r="BG479" s="25" t="str">
        <f t="shared" si="251"/>
        <v/>
      </c>
      <c r="BH479" s="25" t="str">
        <f t="shared" si="252"/>
        <v/>
      </c>
      <c r="BI479" s="25" t="str">
        <f t="shared" si="253"/>
        <v/>
      </c>
      <c r="BJ479" s="25" t="str">
        <f t="shared" si="254"/>
        <v/>
      </c>
      <c r="BK479" s="25" t="str">
        <f t="shared" si="255"/>
        <v/>
      </c>
      <c r="BL479" s="25" t="str">
        <f t="shared" si="256"/>
        <v/>
      </c>
      <c r="BM479" s="25" t="str">
        <f t="shared" si="257"/>
        <v/>
      </c>
      <c r="BN479" s="25" t="str">
        <f t="shared" si="258"/>
        <v/>
      </c>
    </row>
    <row r="480" spans="1:66" x14ac:dyDescent="0.25">
      <c r="A480" s="20" t="str">
        <f>IF('S.D. Paste sheet'!A480="","",'S.D. Paste sheet'!A480)</f>
        <v/>
      </c>
      <c r="B480" s="20" t="str">
        <f>IF('S.D. Paste sheet'!B480="","",'S.D. Paste sheet'!B480)</f>
        <v/>
      </c>
      <c r="C480" s="20" t="str">
        <f>IF('S.D. Paste sheet'!C480="","",'S.D. Paste sheet'!C480)</f>
        <v/>
      </c>
      <c r="D480" s="20" t="str">
        <f>IF('S.D. Paste sheet'!D480="","",'S.D. Paste sheet'!D480)</f>
        <v/>
      </c>
      <c r="E480" s="20" t="str">
        <f>IF('S.D. Paste sheet'!E480="","",UPPER('S.D. Paste sheet'!E480))</f>
        <v/>
      </c>
      <c r="F480" s="20" t="str">
        <f>IF('S.D. Paste sheet'!F480="","",'S.D. Paste sheet'!F480)</f>
        <v/>
      </c>
      <c r="G480" s="20" t="str">
        <f>IF('S.D. Paste sheet'!G480="","",UPPER('S.D. Paste sheet'!G480))</f>
        <v/>
      </c>
      <c r="H480" s="20" t="str">
        <f>IF('S.D. Paste sheet'!H480="","",UPPER('S.D. Paste sheet'!H480))</f>
        <v/>
      </c>
      <c r="I480" s="20" t="str">
        <f>IF('S.D. Paste sheet'!I480="","",'S.D. Paste sheet'!I480)</f>
        <v/>
      </c>
      <c r="J480" s="20" t="str">
        <f>IF('S.D. Paste sheet'!J480="","",'S.D. Paste sheet'!J480)</f>
        <v/>
      </c>
      <c r="K480" s="20" t="str">
        <f>IF('S.D. Paste sheet'!K480="","",'S.D. Paste sheet'!K480)</f>
        <v/>
      </c>
      <c r="L480" s="20" t="str">
        <f>IF('S.D. Paste sheet'!L480="","",'S.D. Paste sheet'!L480)</f>
        <v/>
      </c>
      <c r="M480" s="20" t="str">
        <f>IF('S.D. Paste sheet'!M480="","",'S.D. Paste sheet'!M480)</f>
        <v/>
      </c>
      <c r="N480" s="20" t="str">
        <f>IF('S.D. Paste sheet'!N480="","",'S.D. Paste sheet'!N480)</f>
        <v/>
      </c>
      <c r="O480" s="20" t="str">
        <f>IF('S.D. Paste sheet'!O480="","",'S.D. Paste sheet'!O480)</f>
        <v/>
      </c>
      <c r="P480" s="20" t="str">
        <f>IF('S.D. Paste sheet'!P480="","",'S.D. Paste sheet'!P480)</f>
        <v/>
      </c>
      <c r="Q480" s="20" t="str">
        <f>IF('S.D. Paste sheet'!Q480="","",'S.D. Paste sheet'!Q480)</f>
        <v/>
      </c>
      <c r="R480" s="20" t="str">
        <f>IF('S.D. Paste sheet'!R480="","",'S.D. Paste sheet'!R480)</f>
        <v/>
      </c>
      <c r="S480" s="20" t="str">
        <f>IF('S.D. Paste sheet'!S480="","",'S.D. Paste sheet'!S480)</f>
        <v/>
      </c>
      <c r="T480" s="20" t="str">
        <f>IF('S.D. Paste sheet'!T480="","",'S.D. Paste sheet'!T480)</f>
        <v/>
      </c>
      <c r="U480" s="20" t="str">
        <f>IF('S.D. Paste sheet'!U480="","",'S.D. Paste sheet'!U480)</f>
        <v/>
      </c>
      <c r="V480" s="20" t="str">
        <f>IF('S.D. Paste sheet'!V480="","",'S.D. Paste sheet'!V480)</f>
        <v/>
      </c>
      <c r="W480" s="20" t="str">
        <f>IF('S.D. Paste sheet'!W480="","",'S.D. Paste sheet'!W480)</f>
        <v/>
      </c>
      <c r="X480" s="20" t="str">
        <f>IF('S.D. Paste sheet'!X480="","",'S.D. Paste sheet'!X480)</f>
        <v/>
      </c>
      <c r="Y480" s="20" t="str">
        <f>IF('S.D. Paste sheet'!Y480="","",'S.D. Paste sheet'!Y480)</f>
        <v/>
      </c>
      <c r="Z480" s="20" t="str">
        <f>IF('S.D. Paste sheet'!Z480="","",'S.D. Paste sheet'!Z480)</f>
        <v/>
      </c>
      <c r="AA480" s="20" t="str">
        <f>IF('S.D. Paste sheet'!AA480="","",'S.D. Paste sheet'!AA480)</f>
        <v/>
      </c>
      <c r="AB480" s="20" t="str">
        <f>IF('S.D. Paste sheet'!AB480="","",'S.D. Paste sheet'!AB480)</f>
        <v/>
      </c>
      <c r="AC480" s="20" t="str">
        <f>IF('S.D. Paste sheet'!AC480="","",'S.D. Paste sheet'!AC480)</f>
        <v/>
      </c>
      <c r="AD480" s="20" t="str">
        <f>IF('S.D. Paste sheet'!AD480="","",'S.D. Paste sheet'!AD480)</f>
        <v/>
      </c>
      <c r="AE480" s="28"/>
      <c r="AF480" t="str">
        <f>IF(AK480="","",IF(AK480&gt;0,COUNT($AG$2:AG480),""))</f>
        <v/>
      </c>
      <c r="AG480" s="25" t="str">
        <f t="shared" si="227"/>
        <v/>
      </c>
      <c r="AH480" s="25" t="str">
        <f t="shared" si="228"/>
        <v/>
      </c>
      <c r="AI480" s="25" t="str">
        <f t="shared" si="229"/>
        <v/>
      </c>
      <c r="AJ480" s="25" t="str">
        <f t="shared" si="230"/>
        <v/>
      </c>
      <c r="AK480" s="25" t="str">
        <f t="shared" si="231"/>
        <v/>
      </c>
      <c r="AL480" s="25" t="str">
        <f t="shared" si="232"/>
        <v/>
      </c>
      <c r="AM480" s="25" t="str">
        <f t="shared" si="233"/>
        <v/>
      </c>
      <c r="AN480" s="25" t="str">
        <f t="shared" si="234"/>
        <v/>
      </c>
      <c r="AO480" s="25" t="str">
        <f t="shared" si="235"/>
        <v/>
      </c>
      <c r="AP480" s="25" t="str">
        <f t="shared" si="236"/>
        <v/>
      </c>
      <c r="AQ480" s="25" t="str">
        <f t="shared" si="237"/>
        <v/>
      </c>
      <c r="AR480" s="25" t="str">
        <f t="shared" si="238"/>
        <v/>
      </c>
      <c r="AS480" s="25" t="str">
        <f t="shared" si="239"/>
        <v/>
      </c>
      <c r="AT480" s="25" t="str">
        <f t="shared" si="240"/>
        <v/>
      </c>
      <c r="AU480" s="25" t="str">
        <f t="shared" si="241"/>
        <v/>
      </c>
      <c r="AV480" s="25" t="str">
        <f t="shared" si="242"/>
        <v/>
      </c>
      <c r="AX480" t="str">
        <f>IF(BC480="","",IF(BC480&gt;0,COUNT($AY$2:AY480),""))</f>
        <v/>
      </c>
      <c r="AY480" s="25" t="str">
        <f t="shared" si="243"/>
        <v/>
      </c>
      <c r="AZ480" s="25" t="str">
        <f t="shared" si="244"/>
        <v/>
      </c>
      <c r="BA480" s="25" t="str">
        <f t="shared" si="245"/>
        <v/>
      </c>
      <c r="BB480" s="25" t="str">
        <f t="shared" si="246"/>
        <v/>
      </c>
      <c r="BC480" s="25" t="str">
        <f t="shared" si="247"/>
        <v/>
      </c>
      <c r="BD480" s="25" t="str">
        <f t="shared" si="248"/>
        <v/>
      </c>
      <c r="BE480" s="25" t="str">
        <f t="shared" si="249"/>
        <v/>
      </c>
      <c r="BF480" s="25" t="str">
        <f t="shared" si="250"/>
        <v/>
      </c>
      <c r="BG480" s="25" t="str">
        <f t="shared" si="251"/>
        <v/>
      </c>
      <c r="BH480" s="25" t="str">
        <f t="shared" si="252"/>
        <v/>
      </c>
      <c r="BI480" s="25" t="str">
        <f t="shared" si="253"/>
        <v/>
      </c>
      <c r="BJ480" s="25" t="str">
        <f t="shared" si="254"/>
        <v/>
      </c>
      <c r="BK480" s="25" t="str">
        <f t="shared" si="255"/>
        <v/>
      </c>
      <c r="BL480" s="25" t="str">
        <f t="shared" si="256"/>
        <v/>
      </c>
      <c r="BM480" s="25" t="str">
        <f t="shared" si="257"/>
        <v/>
      </c>
      <c r="BN480" s="25" t="str">
        <f t="shared" si="258"/>
        <v/>
      </c>
    </row>
    <row r="481" spans="1:66" x14ac:dyDescent="0.25">
      <c r="A481" s="20" t="str">
        <f>IF('S.D. Paste sheet'!A481="","",'S.D. Paste sheet'!A481)</f>
        <v/>
      </c>
      <c r="B481" s="20" t="str">
        <f>IF('S.D. Paste sheet'!B481="","",'S.D. Paste sheet'!B481)</f>
        <v/>
      </c>
      <c r="C481" s="20" t="str">
        <f>IF('S.D. Paste sheet'!C481="","",'S.D. Paste sheet'!C481)</f>
        <v/>
      </c>
      <c r="D481" s="20" t="str">
        <f>IF('S.D. Paste sheet'!D481="","",'S.D. Paste sheet'!D481)</f>
        <v/>
      </c>
      <c r="E481" s="20" t="str">
        <f>IF('S.D. Paste sheet'!E481="","",UPPER('S.D. Paste sheet'!E481))</f>
        <v/>
      </c>
      <c r="F481" s="20" t="str">
        <f>IF('S.D. Paste sheet'!F481="","",'S.D. Paste sheet'!F481)</f>
        <v/>
      </c>
      <c r="G481" s="20" t="str">
        <f>IF('S.D. Paste sheet'!G481="","",UPPER('S.D. Paste sheet'!G481))</f>
        <v/>
      </c>
      <c r="H481" s="20" t="str">
        <f>IF('S.D. Paste sheet'!H481="","",UPPER('S.D. Paste sheet'!H481))</f>
        <v/>
      </c>
      <c r="I481" s="20" t="str">
        <f>IF('S.D. Paste sheet'!I481="","",'S.D. Paste sheet'!I481)</f>
        <v/>
      </c>
      <c r="J481" s="20" t="str">
        <f>IF('S.D. Paste sheet'!J481="","",'S.D. Paste sheet'!J481)</f>
        <v/>
      </c>
      <c r="K481" s="20" t="str">
        <f>IF('S.D. Paste sheet'!K481="","",'S.D. Paste sheet'!K481)</f>
        <v/>
      </c>
      <c r="L481" s="20" t="str">
        <f>IF('S.D. Paste sheet'!L481="","",'S.D. Paste sheet'!L481)</f>
        <v/>
      </c>
      <c r="M481" s="20" t="str">
        <f>IF('S.D. Paste sheet'!M481="","",'S.D. Paste sheet'!M481)</f>
        <v/>
      </c>
      <c r="N481" s="20" t="str">
        <f>IF('S.D. Paste sheet'!N481="","",'S.D. Paste sheet'!N481)</f>
        <v/>
      </c>
      <c r="O481" s="20" t="str">
        <f>IF('S.D. Paste sheet'!O481="","",'S.D. Paste sheet'!O481)</f>
        <v/>
      </c>
      <c r="P481" s="20" t="str">
        <f>IF('S.D. Paste sheet'!P481="","",'S.D. Paste sheet'!P481)</f>
        <v/>
      </c>
      <c r="Q481" s="20" t="str">
        <f>IF('S.D. Paste sheet'!Q481="","",'S.D. Paste sheet'!Q481)</f>
        <v/>
      </c>
      <c r="R481" s="20" t="str">
        <f>IF('S.D. Paste sheet'!R481="","",'S.D. Paste sheet'!R481)</f>
        <v/>
      </c>
      <c r="S481" s="20" t="str">
        <f>IF('S.D. Paste sheet'!S481="","",'S.D. Paste sheet'!S481)</f>
        <v/>
      </c>
      <c r="T481" s="20" t="str">
        <f>IF('S.D. Paste sheet'!T481="","",'S.D. Paste sheet'!T481)</f>
        <v/>
      </c>
      <c r="U481" s="20" t="str">
        <f>IF('S.D. Paste sheet'!U481="","",'S.D. Paste sheet'!U481)</f>
        <v/>
      </c>
      <c r="V481" s="20" t="str">
        <f>IF('S.D. Paste sheet'!V481="","",'S.D. Paste sheet'!V481)</f>
        <v/>
      </c>
      <c r="W481" s="20" t="str">
        <f>IF('S.D. Paste sheet'!W481="","",'S.D. Paste sheet'!W481)</f>
        <v/>
      </c>
      <c r="X481" s="20" t="str">
        <f>IF('S.D. Paste sheet'!X481="","",'S.D. Paste sheet'!X481)</f>
        <v/>
      </c>
      <c r="Y481" s="20" t="str">
        <f>IF('S.D. Paste sheet'!Y481="","",'S.D. Paste sheet'!Y481)</f>
        <v/>
      </c>
      <c r="Z481" s="20" t="str">
        <f>IF('S.D. Paste sheet'!Z481="","",'S.D. Paste sheet'!Z481)</f>
        <v/>
      </c>
      <c r="AA481" s="20" t="str">
        <f>IF('S.D. Paste sheet'!AA481="","",'S.D. Paste sheet'!AA481)</f>
        <v/>
      </c>
      <c r="AB481" s="20" t="str">
        <f>IF('S.D. Paste sheet'!AB481="","",'S.D. Paste sheet'!AB481)</f>
        <v/>
      </c>
      <c r="AC481" s="20" t="str">
        <f>IF('S.D. Paste sheet'!AC481="","",'S.D. Paste sheet'!AC481)</f>
        <v/>
      </c>
      <c r="AD481" s="20" t="str">
        <f>IF('S.D. Paste sheet'!AD481="","",'S.D. Paste sheet'!AD481)</f>
        <v/>
      </c>
      <c r="AE481" s="28"/>
      <c r="AF481" t="str">
        <f>IF(AK481="","",IF(AK481&gt;0,COUNT($AG$2:AG481),""))</f>
        <v/>
      </c>
      <c r="AG481" s="25" t="str">
        <f t="shared" si="227"/>
        <v/>
      </c>
      <c r="AH481" s="25" t="str">
        <f t="shared" si="228"/>
        <v/>
      </c>
      <c r="AI481" s="25" t="str">
        <f t="shared" si="229"/>
        <v/>
      </c>
      <c r="AJ481" s="25" t="str">
        <f t="shared" si="230"/>
        <v/>
      </c>
      <c r="AK481" s="25" t="str">
        <f t="shared" si="231"/>
        <v/>
      </c>
      <c r="AL481" s="25" t="str">
        <f t="shared" si="232"/>
        <v/>
      </c>
      <c r="AM481" s="25" t="str">
        <f t="shared" si="233"/>
        <v/>
      </c>
      <c r="AN481" s="25" t="str">
        <f t="shared" si="234"/>
        <v/>
      </c>
      <c r="AO481" s="25" t="str">
        <f t="shared" si="235"/>
        <v/>
      </c>
      <c r="AP481" s="25" t="str">
        <f t="shared" si="236"/>
        <v/>
      </c>
      <c r="AQ481" s="25" t="str">
        <f t="shared" si="237"/>
        <v/>
      </c>
      <c r="AR481" s="25" t="str">
        <f t="shared" si="238"/>
        <v/>
      </c>
      <c r="AS481" s="25" t="str">
        <f t="shared" si="239"/>
        <v/>
      </c>
      <c r="AT481" s="25" t="str">
        <f t="shared" si="240"/>
        <v/>
      </c>
      <c r="AU481" s="25" t="str">
        <f t="shared" si="241"/>
        <v/>
      </c>
      <c r="AV481" s="25" t="str">
        <f t="shared" si="242"/>
        <v/>
      </c>
      <c r="AX481" t="str">
        <f>IF(BC481="","",IF(BC481&gt;0,COUNT($AY$2:AY481),""))</f>
        <v/>
      </c>
      <c r="AY481" s="25" t="str">
        <f t="shared" si="243"/>
        <v/>
      </c>
      <c r="AZ481" s="25" t="str">
        <f t="shared" si="244"/>
        <v/>
      </c>
      <c r="BA481" s="25" t="str">
        <f t="shared" si="245"/>
        <v/>
      </c>
      <c r="BB481" s="25" t="str">
        <f t="shared" si="246"/>
        <v/>
      </c>
      <c r="BC481" s="25" t="str">
        <f t="shared" si="247"/>
        <v/>
      </c>
      <c r="BD481" s="25" t="str">
        <f t="shared" si="248"/>
        <v/>
      </c>
      <c r="BE481" s="25" t="str">
        <f t="shared" si="249"/>
        <v/>
      </c>
      <c r="BF481" s="25" t="str">
        <f t="shared" si="250"/>
        <v/>
      </c>
      <c r="BG481" s="25" t="str">
        <f t="shared" si="251"/>
        <v/>
      </c>
      <c r="BH481" s="25" t="str">
        <f t="shared" si="252"/>
        <v/>
      </c>
      <c r="BI481" s="25" t="str">
        <f t="shared" si="253"/>
        <v/>
      </c>
      <c r="BJ481" s="25" t="str">
        <f t="shared" si="254"/>
        <v/>
      </c>
      <c r="BK481" s="25" t="str">
        <f t="shared" si="255"/>
        <v/>
      </c>
      <c r="BL481" s="25" t="str">
        <f t="shared" si="256"/>
        <v/>
      </c>
      <c r="BM481" s="25" t="str">
        <f t="shared" si="257"/>
        <v/>
      </c>
      <c r="BN481" s="25" t="str">
        <f t="shared" si="258"/>
        <v/>
      </c>
    </row>
    <row r="482" spans="1:66" x14ac:dyDescent="0.25">
      <c r="A482" s="20" t="str">
        <f>IF('S.D. Paste sheet'!A482="","",'S.D. Paste sheet'!A482)</f>
        <v/>
      </c>
      <c r="B482" s="20" t="str">
        <f>IF('S.D. Paste sheet'!B482="","",'S.D. Paste sheet'!B482)</f>
        <v/>
      </c>
      <c r="C482" s="20" t="str">
        <f>IF('S.D. Paste sheet'!C482="","",'S.D. Paste sheet'!C482)</f>
        <v/>
      </c>
      <c r="D482" s="20" t="str">
        <f>IF('S.D. Paste sheet'!D482="","",'S.D. Paste sheet'!D482)</f>
        <v/>
      </c>
      <c r="E482" s="20" t="str">
        <f>IF('S.D. Paste sheet'!E482="","",UPPER('S.D. Paste sheet'!E482))</f>
        <v/>
      </c>
      <c r="F482" s="20" t="str">
        <f>IF('S.D. Paste sheet'!F482="","",'S.D. Paste sheet'!F482)</f>
        <v/>
      </c>
      <c r="G482" s="20" t="str">
        <f>IF('S.D. Paste sheet'!G482="","",UPPER('S.D. Paste sheet'!G482))</f>
        <v/>
      </c>
      <c r="H482" s="20" t="str">
        <f>IF('S.D. Paste sheet'!H482="","",UPPER('S.D. Paste sheet'!H482))</f>
        <v/>
      </c>
      <c r="I482" s="20" t="str">
        <f>IF('S.D. Paste sheet'!I482="","",'S.D. Paste sheet'!I482)</f>
        <v/>
      </c>
      <c r="J482" s="20" t="str">
        <f>IF('S.D. Paste sheet'!J482="","",'S.D. Paste sheet'!J482)</f>
        <v/>
      </c>
      <c r="K482" s="20" t="str">
        <f>IF('S.D. Paste sheet'!K482="","",'S.D. Paste sheet'!K482)</f>
        <v/>
      </c>
      <c r="L482" s="20" t="str">
        <f>IF('S.D. Paste sheet'!L482="","",'S.D. Paste sheet'!L482)</f>
        <v/>
      </c>
      <c r="M482" s="20" t="str">
        <f>IF('S.D. Paste sheet'!M482="","",'S.D. Paste sheet'!M482)</f>
        <v/>
      </c>
      <c r="N482" s="20" t="str">
        <f>IF('S.D. Paste sheet'!N482="","",'S.D. Paste sheet'!N482)</f>
        <v/>
      </c>
      <c r="O482" s="20" t="str">
        <f>IF('S.D. Paste sheet'!O482="","",'S.D. Paste sheet'!O482)</f>
        <v/>
      </c>
      <c r="P482" s="20" t="str">
        <f>IF('S.D. Paste sheet'!P482="","",'S.D. Paste sheet'!P482)</f>
        <v/>
      </c>
      <c r="Q482" s="20" t="str">
        <f>IF('S.D. Paste sheet'!Q482="","",'S.D. Paste sheet'!Q482)</f>
        <v/>
      </c>
      <c r="R482" s="20" t="str">
        <f>IF('S.D. Paste sheet'!R482="","",'S.D. Paste sheet'!R482)</f>
        <v/>
      </c>
      <c r="S482" s="20" t="str">
        <f>IF('S.D. Paste sheet'!S482="","",'S.D. Paste sheet'!S482)</f>
        <v/>
      </c>
      <c r="T482" s="20" t="str">
        <f>IF('S.D. Paste sheet'!T482="","",'S.D. Paste sheet'!T482)</f>
        <v/>
      </c>
      <c r="U482" s="20" t="str">
        <f>IF('S.D. Paste sheet'!U482="","",'S.D. Paste sheet'!U482)</f>
        <v/>
      </c>
      <c r="V482" s="20" t="str">
        <f>IF('S.D. Paste sheet'!V482="","",'S.D. Paste sheet'!V482)</f>
        <v/>
      </c>
      <c r="W482" s="20" t="str">
        <f>IF('S.D. Paste sheet'!W482="","",'S.D. Paste sheet'!W482)</f>
        <v/>
      </c>
      <c r="X482" s="20" t="str">
        <f>IF('S.D. Paste sheet'!X482="","",'S.D. Paste sheet'!X482)</f>
        <v/>
      </c>
      <c r="Y482" s="20" t="str">
        <f>IF('S.D. Paste sheet'!Y482="","",'S.D. Paste sheet'!Y482)</f>
        <v/>
      </c>
      <c r="Z482" s="20" t="str">
        <f>IF('S.D. Paste sheet'!Z482="","",'S.D. Paste sheet'!Z482)</f>
        <v/>
      </c>
      <c r="AA482" s="20" t="str">
        <f>IF('S.D. Paste sheet'!AA482="","",'S.D. Paste sheet'!AA482)</f>
        <v/>
      </c>
      <c r="AB482" s="20" t="str">
        <f>IF('S.D. Paste sheet'!AB482="","",'S.D. Paste sheet'!AB482)</f>
        <v/>
      </c>
      <c r="AC482" s="20" t="str">
        <f>IF('S.D. Paste sheet'!AC482="","",'S.D. Paste sheet'!AC482)</f>
        <v/>
      </c>
      <c r="AD482" s="20" t="str">
        <f>IF('S.D. Paste sheet'!AD482="","",'S.D. Paste sheet'!AD482)</f>
        <v/>
      </c>
      <c r="AE482" s="28"/>
      <c r="AF482" t="str">
        <f>IF(AK482="","",IF(AK482&gt;0,COUNT($AG$2:AG482),""))</f>
        <v/>
      </c>
      <c r="AG482" s="25" t="str">
        <f t="shared" si="227"/>
        <v/>
      </c>
      <c r="AH482" s="25" t="str">
        <f t="shared" si="228"/>
        <v/>
      </c>
      <c r="AI482" s="25" t="str">
        <f t="shared" si="229"/>
        <v/>
      </c>
      <c r="AJ482" s="25" t="str">
        <f t="shared" si="230"/>
        <v/>
      </c>
      <c r="AK482" s="25" t="str">
        <f t="shared" si="231"/>
        <v/>
      </c>
      <c r="AL482" s="25" t="str">
        <f t="shared" si="232"/>
        <v/>
      </c>
      <c r="AM482" s="25" t="str">
        <f t="shared" si="233"/>
        <v/>
      </c>
      <c r="AN482" s="25" t="str">
        <f t="shared" si="234"/>
        <v/>
      </c>
      <c r="AO482" s="25" t="str">
        <f t="shared" si="235"/>
        <v/>
      </c>
      <c r="AP482" s="25" t="str">
        <f t="shared" si="236"/>
        <v/>
      </c>
      <c r="AQ482" s="25" t="str">
        <f t="shared" si="237"/>
        <v/>
      </c>
      <c r="AR482" s="25" t="str">
        <f t="shared" si="238"/>
        <v/>
      </c>
      <c r="AS482" s="25" t="str">
        <f t="shared" si="239"/>
        <v/>
      </c>
      <c r="AT482" s="25" t="str">
        <f t="shared" si="240"/>
        <v/>
      </c>
      <c r="AU482" s="25" t="str">
        <f t="shared" si="241"/>
        <v/>
      </c>
      <c r="AV482" s="25" t="str">
        <f t="shared" si="242"/>
        <v/>
      </c>
      <c r="AX482" t="str">
        <f>IF(BC482="","",IF(BC482&gt;0,COUNT($AY$2:AY482),""))</f>
        <v/>
      </c>
      <c r="AY482" s="25" t="str">
        <f t="shared" si="243"/>
        <v/>
      </c>
      <c r="AZ482" s="25" t="str">
        <f t="shared" si="244"/>
        <v/>
      </c>
      <c r="BA482" s="25" t="str">
        <f t="shared" si="245"/>
        <v/>
      </c>
      <c r="BB482" s="25" t="str">
        <f t="shared" si="246"/>
        <v/>
      </c>
      <c r="BC482" s="25" t="str">
        <f t="shared" si="247"/>
        <v/>
      </c>
      <c r="BD482" s="25" t="str">
        <f t="shared" si="248"/>
        <v/>
      </c>
      <c r="BE482" s="25" t="str">
        <f t="shared" si="249"/>
        <v/>
      </c>
      <c r="BF482" s="25" t="str">
        <f t="shared" si="250"/>
        <v/>
      </c>
      <c r="BG482" s="25" t="str">
        <f t="shared" si="251"/>
        <v/>
      </c>
      <c r="BH482" s="25" t="str">
        <f t="shared" si="252"/>
        <v/>
      </c>
      <c r="BI482" s="25" t="str">
        <f t="shared" si="253"/>
        <v/>
      </c>
      <c r="BJ482" s="25" t="str">
        <f t="shared" si="254"/>
        <v/>
      </c>
      <c r="BK482" s="25" t="str">
        <f t="shared" si="255"/>
        <v/>
      </c>
      <c r="BL482" s="25" t="str">
        <f t="shared" si="256"/>
        <v/>
      </c>
      <c r="BM482" s="25" t="str">
        <f t="shared" si="257"/>
        <v/>
      </c>
      <c r="BN482" s="25" t="str">
        <f t="shared" si="258"/>
        <v/>
      </c>
    </row>
    <row r="483" spans="1:66" x14ac:dyDescent="0.25">
      <c r="A483" s="20" t="str">
        <f>IF('S.D. Paste sheet'!A483="","",'S.D. Paste sheet'!A483)</f>
        <v/>
      </c>
      <c r="B483" s="20" t="str">
        <f>IF('S.D. Paste sheet'!B483="","",'S.D. Paste sheet'!B483)</f>
        <v/>
      </c>
      <c r="C483" s="20" t="str">
        <f>IF('S.D. Paste sheet'!C483="","",'S.D. Paste sheet'!C483)</f>
        <v/>
      </c>
      <c r="D483" s="20" t="str">
        <f>IF('S.D. Paste sheet'!D483="","",'S.D. Paste sheet'!D483)</f>
        <v/>
      </c>
      <c r="E483" s="20" t="str">
        <f>IF('S.D. Paste sheet'!E483="","",UPPER('S.D. Paste sheet'!E483))</f>
        <v/>
      </c>
      <c r="F483" s="20" t="str">
        <f>IF('S.D. Paste sheet'!F483="","",'S.D. Paste sheet'!F483)</f>
        <v/>
      </c>
      <c r="G483" s="20" t="str">
        <f>IF('S.D. Paste sheet'!G483="","",UPPER('S.D. Paste sheet'!G483))</f>
        <v/>
      </c>
      <c r="H483" s="20" t="str">
        <f>IF('S.D. Paste sheet'!H483="","",UPPER('S.D. Paste sheet'!H483))</f>
        <v/>
      </c>
      <c r="I483" s="20" t="str">
        <f>IF('S.D. Paste sheet'!I483="","",'S.D. Paste sheet'!I483)</f>
        <v/>
      </c>
      <c r="J483" s="20" t="str">
        <f>IF('S.D. Paste sheet'!J483="","",'S.D. Paste sheet'!J483)</f>
        <v/>
      </c>
      <c r="K483" s="20" t="str">
        <f>IF('S.D. Paste sheet'!K483="","",'S.D. Paste sheet'!K483)</f>
        <v/>
      </c>
      <c r="L483" s="20" t="str">
        <f>IF('S.D. Paste sheet'!L483="","",'S.D. Paste sheet'!L483)</f>
        <v/>
      </c>
      <c r="M483" s="20" t="str">
        <f>IF('S.D. Paste sheet'!M483="","",'S.D. Paste sheet'!M483)</f>
        <v/>
      </c>
      <c r="N483" s="20" t="str">
        <f>IF('S.D. Paste sheet'!N483="","",'S.D. Paste sheet'!N483)</f>
        <v/>
      </c>
      <c r="O483" s="20" t="str">
        <f>IF('S.D. Paste sheet'!O483="","",'S.D. Paste sheet'!O483)</f>
        <v/>
      </c>
      <c r="P483" s="20" t="str">
        <f>IF('S.D. Paste sheet'!P483="","",'S.D. Paste sheet'!P483)</f>
        <v/>
      </c>
      <c r="Q483" s="20" t="str">
        <f>IF('S.D. Paste sheet'!Q483="","",'S.D. Paste sheet'!Q483)</f>
        <v/>
      </c>
      <c r="R483" s="20" t="str">
        <f>IF('S.D. Paste sheet'!R483="","",'S.D. Paste sheet'!R483)</f>
        <v/>
      </c>
      <c r="S483" s="20" t="str">
        <f>IF('S.D. Paste sheet'!S483="","",'S.D. Paste sheet'!S483)</f>
        <v/>
      </c>
      <c r="T483" s="20" t="str">
        <f>IF('S.D. Paste sheet'!T483="","",'S.D. Paste sheet'!T483)</f>
        <v/>
      </c>
      <c r="U483" s="20" t="str">
        <f>IF('S.D. Paste sheet'!U483="","",'S.D. Paste sheet'!U483)</f>
        <v/>
      </c>
      <c r="V483" s="20" t="str">
        <f>IF('S.D. Paste sheet'!V483="","",'S.D. Paste sheet'!V483)</f>
        <v/>
      </c>
      <c r="W483" s="20" t="str">
        <f>IF('S.D. Paste sheet'!W483="","",'S.D. Paste sheet'!W483)</f>
        <v/>
      </c>
      <c r="X483" s="20" t="str">
        <f>IF('S.D. Paste sheet'!X483="","",'S.D. Paste sheet'!X483)</f>
        <v/>
      </c>
      <c r="Y483" s="20" t="str">
        <f>IF('S.D. Paste sheet'!Y483="","",'S.D. Paste sheet'!Y483)</f>
        <v/>
      </c>
      <c r="Z483" s="20" t="str">
        <f>IF('S.D. Paste sheet'!Z483="","",'S.D. Paste sheet'!Z483)</f>
        <v/>
      </c>
      <c r="AA483" s="20" t="str">
        <f>IF('S.D. Paste sheet'!AA483="","",'S.D. Paste sheet'!AA483)</f>
        <v/>
      </c>
      <c r="AB483" s="20" t="str">
        <f>IF('S.D. Paste sheet'!AB483="","",'S.D. Paste sheet'!AB483)</f>
        <v/>
      </c>
      <c r="AC483" s="20" t="str">
        <f>IF('S.D. Paste sheet'!AC483="","",'S.D. Paste sheet'!AC483)</f>
        <v/>
      </c>
      <c r="AD483" s="20" t="str">
        <f>IF('S.D. Paste sheet'!AD483="","",'S.D. Paste sheet'!AD483)</f>
        <v/>
      </c>
      <c r="AE483" s="28"/>
      <c r="AF483" t="str">
        <f>IF(AK483="","",IF(AK483&gt;0,COUNT($AG$2:AG483),""))</f>
        <v/>
      </c>
      <c r="AG483" s="25" t="str">
        <f t="shared" si="227"/>
        <v/>
      </c>
      <c r="AH483" s="25" t="str">
        <f t="shared" si="228"/>
        <v/>
      </c>
      <c r="AI483" s="25" t="str">
        <f t="shared" si="229"/>
        <v/>
      </c>
      <c r="AJ483" s="25" t="str">
        <f t="shared" si="230"/>
        <v/>
      </c>
      <c r="AK483" s="25" t="str">
        <f t="shared" si="231"/>
        <v/>
      </c>
      <c r="AL483" s="25" t="str">
        <f t="shared" si="232"/>
        <v/>
      </c>
      <c r="AM483" s="25" t="str">
        <f t="shared" si="233"/>
        <v/>
      </c>
      <c r="AN483" s="25" t="str">
        <f t="shared" si="234"/>
        <v/>
      </c>
      <c r="AO483" s="25" t="str">
        <f t="shared" si="235"/>
        <v/>
      </c>
      <c r="AP483" s="25" t="str">
        <f t="shared" si="236"/>
        <v/>
      </c>
      <c r="AQ483" s="25" t="str">
        <f t="shared" si="237"/>
        <v/>
      </c>
      <c r="AR483" s="25" t="str">
        <f t="shared" si="238"/>
        <v/>
      </c>
      <c r="AS483" s="25" t="str">
        <f t="shared" si="239"/>
        <v/>
      </c>
      <c r="AT483" s="25" t="str">
        <f t="shared" si="240"/>
        <v/>
      </c>
      <c r="AU483" s="25" t="str">
        <f t="shared" si="241"/>
        <v/>
      </c>
      <c r="AV483" s="25" t="str">
        <f t="shared" si="242"/>
        <v/>
      </c>
      <c r="AX483" t="str">
        <f>IF(BC483="","",IF(BC483&gt;0,COUNT($AY$2:AY483),""))</f>
        <v/>
      </c>
      <c r="AY483" s="25" t="str">
        <f t="shared" si="243"/>
        <v/>
      </c>
      <c r="AZ483" s="25" t="str">
        <f t="shared" si="244"/>
        <v/>
      </c>
      <c r="BA483" s="25" t="str">
        <f t="shared" si="245"/>
        <v/>
      </c>
      <c r="BB483" s="25" t="str">
        <f t="shared" si="246"/>
        <v/>
      </c>
      <c r="BC483" s="25" t="str">
        <f t="shared" si="247"/>
        <v/>
      </c>
      <c r="BD483" s="25" t="str">
        <f t="shared" si="248"/>
        <v/>
      </c>
      <c r="BE483" s="25" t="str">
        <f t="shared" si="249"/>
        <v/>
      </c>
      <c r="BF483" s="25" t="str">
        <f t="shared" si="250"/>
        <v/>
      </c>
      <c r="BG483" s="25" t="str">
        <f t="shared" si="251"/>
        <v/>
      </c>
      <c r="BH483" s="25" t="str">
        <f t="shared" si="252"/>
        <v/>
      </c>
      <c r="BI483" s="25" t="str">
        <f t="shared" si="253"/>
        <v/>
      </c>
      <c r="BJ483" s="25" t="str">
        <f t="shared" si="254"/>
        <v/>
      </c>
      <c r="BK483" s="25" t="str">
        <f t="shared" si="255"/>
        <v/>
      </c>
      <c r="BL483" s="25" t="str">
        <f t="shared" si="256"/>
        <v/>
      </c>
      <c r="BM483" s="25" t="str">
        <f t="shared" si="257"/>
        <v/>
      </c>
      <c r="BN483" s="25" t="str">
        <f t="shared" si="258"/>
        <v/>
      </c>
    </row>
    <row r="484" spans="1:66" x14ac:dyDescent="0.25">
      <c r="A484" s="20" t="str">
        <f>IF('S.D. Paste sheet'!A484="","",'S.D. Paste sheet'!A484)</f>
        <v/>
      </c>
      <c r="B484" s="20" t="str">
        <f>IF('S.D. Paste sheet'!B484="","",'S.D. Paste sheet'!B484)</f>
        <v/>
      </c>
      <c r="C484" s="20" t="str">
        <f>IF('S.D. Paste sheet'!C484="","",'S.D. Paste sheet'!C484)</f>
        <v/>
      </c>
      <c r="D484" s="20" t="str">
        <f>IF('S.D. Paste sheet'!D484="","",'S.D. Paste sheet'!D484)</f>
        <v/>
      </c>
      <c r="E484" s="20" t="str">
        <f>IF('S.D. Paste sheet'!E484="","",UPPER('S.D. Paste sheet'!E484))</f>
        <v/>
      </c>
      <c r="F484" s="20" t="str">
        <f>IF('S.D. Paste sheet'!F484="","",'S.D. Paste sheet'!F484)</f>
        <v/>
      </c>
      <c r="G484" s="20" t="str">
        <f>IF('S.D. Paste sheet'!G484="","",UPPER('S.D. Paste sheet'!G484))</f>
        <v/>
      </c>
      <c r="H484" s="20" t="str">
        <f>IF('S.D. Paste sheet'!H484="","",UPPER('S.D. Paste sheet'!H484))</f>
        <v/>
      </c>
      <c r="I484" s="20" t="str">
        <f>IF('S.D. Paste sheet'!I484="","",'S.D. Paste sheet'!I484)</f>
        <v/>
      </c>
      <c r="J484" s="20" t="str">
        <f>IF('S.D. Paste sheet'!J484="","",'S.D. Paste sheet'!J484)</f>
        <v/>
      </c>
      <c r="K484" s="20" t="str">
        <f>IF('S.D. Paste sheet'!K484="","",'S.D. Paste sheet'!K484)</f>
        <v/>
      </c>
      <c r="L484" s="20" t="str">
        <f>IF('S.D. Paste sheet'!L484="","",'S.D. Paste sheet'!L484)</f>
        <v/>
      </c>
      <c r="M484" s="20" t="str">
        <f>IF('S.D. Paste sheet'!M484="","",'S.D. Paste sheet'!M484)</f>
        <v/>
      </c>
      <c r="N484" s="20" t="str">
        <f>IF('S.D. Paste sheet'!N484="","",'S.D. Paste sheet'!N484)</f>
        <v/>
      </c>
      <c r="O484" s="20" t="str">
        <f>IF('S.D. Paste sheet'!O484="","",'S.D. Paste sheet'!O484)</f>
        <v/>
      </c>
      <c r="P484" s="20" t="str">
        <f>IF('S.D. Paste sheet'!P484="","",'S.D. Paste sheet'!P484)</f>
        <v/>
      </c>
      <c r="Q484" s="20" t="str">
        <f>IF('S.D. Paste sheet'!Q484="","",'S.D. Paste sheet'!Q484)</f>
        <v/>
      </c>
      <c r="R484" s="20" t="str">
        <f>IF('S.D. Paste sheet'!R484="","",'S.D. Paste sheet'!R484)</f>
        <v/>
      </c>
      <c r="S484" s="20" t="str">
        <f>IF('S.D. Paste sheet'!S484="","",'S.D. Paste sheet'!S484)</f>
        <v/>
      </c>
      <c r="T484" s="20" t="str">
        <f>IF('S.D. Paste sheet'!T484="","",'S.D. Paste sheet'!T484)</f>
        <v/>
      </c>
      <c r="U484" s="20" t="str">
        <f>IF('S.D. Paste sheet'!U484="","",'S.D. Paste sheet'!U484)</f>
        <v/>
      </c>
      <c r="V484" s="20" t="str">
        <f>IF('S.D. Paste sheet'!V484="","",'S.D. Paste sheet'!V484)</f>
        <v/>
      </c>
      <c r="W484" s="20" t="str">
        <f>IF('S.D. Paste sheet'!W484="","",'S.D. Paste sheet'!W484)</f>
        <v/>
      </c>
      <c r="X484" s="20" t="str">
        <f>IF('S.D. Paste sheet'!X484="","",'S.D. Paste sheet'!X484)</f>
        <v/>
      </c>
      <c r="Y484" s="20" t="str">
        <f>IF('S.D. Paste sheet'!Y484="","",'S.D. Paste sheet'!Y484)</f>
        <v/>
      </c>
      <c r="Z484" s="20" t="str">
        <f>IF('S.D. Paste sheet'!Z484="","",'S.D. Paste sheet'!Z484)</f>
        <v/>
      </c>
      <c r="AA484" s="20" t="str">
        <f>IF('S.D. Paste sheet'!AA484="","",'S.D. Paste sheet'!AA484)</f>
        <v/>
      </c>
      <c r="AB484" s="20" t="str">
        <f>IF('S.D. Paste sheet'!AB484="","",'S.D. Paste sheet'!AB484)</f>
        <v/>
      </c>
      <c r="AC484" s="20" t="str">
        <f>IF('S.D. Paste sheet'!AC484="","",'S.D. Paste sheet'!AC484)</f>
        <v/>
      </c>
      <c r="AD484" s="20" t="str">
        <f>IF('S.D. Paste sheet'!AD484="","",'S.D. Paste sheet'!AD484)</f>
        <v/>
      </c>
      <c r="AE484" s="28"/>
      <c r="AF484" t="str">
        <f>IF(AK484="","",IF(AK484&gt;0,COUNT($AG$2:AG484),""))</f>
        <v/>
      </c>
      <c r="AG484" s="25" t="str">
        <f t="shared" si="227"/>
        <v/>
      </c>
      <c r="AH484" s="25" t="str">
        <f t="shared" si="228"/>
        <v/>
      </c>
      <c r="AI484" s="25" t="str">
        <f t="shared" si="229"/>
        <v/>
      </c>
      <c r="AJ484" s="25" t="str">
        <f t="shared" si="230"/>
        <v/>
      </c>
      <c r="AK484" s="25" t="str">
        <f t="shared" si="231"/>
        <v/>
      </c>
      <c r="AL484" s="25" t="str">
        <f t="shared" si="232"/>
        <v/>
      </c>
      <c r="AM484" s="25" t="str">
        <f t="shared" si="233"/>
        <v/>
      </c>
      <c r="AN484" s="25" t="str">
        <f t="shared" si="234"/>
        <v/>
      </c>
      <c r="AO484" s="25" t="str">
        <f t="shared" si="235"/>
        <v/>
      </c>
      <c r="AP484" s="25" t="str">
        <f t="shared" si="236"/>
        <v/>
      </c>
      <c r="AQ484" s="25" t="str">
        <f t="shared" si="237"/>
        <v/>
      </c>
      <c r="AR484" s="25" t="str">
        <f t="shared" si="238"/>
        <v/>
      </c>
      <c r="AS484" s="25" t="str">
        <f t="shared" si="239"/>
        <v/>
      </c>
      <c r="AT484" s="25" t="str">
        <f t="shared" si="240"/>
        <v/>
      </c>
      <c r="AU484" s="25" t="str">
        <f t="shared" si="241"/>
        <v/>
      </c>
      <c r="AV484" s="25" t="str">
        <f t="shared" si="242"/>
        <v/>
      </c>
      <c r="AX484" t="str">
        <f>IF(BC484="","",IF(BC484&gt;0,COUNT($AY$2:AY484),""))</f>
        <v/>
      </c>
      <c r="AY484" s="25" t="str">
        <f t="shared" si="243"/>
        <v/>
      </c>
      <c r="AZ484" s="25" t="str">
        <f t="shared" si="244"/>
        <v/>
      </c>
      <c r="BA484" s="25" t="str">
        <f t="shared" si="245"/>
        <v/>
      </c>
      <c r="BB484" s="25" t="str">
        <f t="shared" si="246"/>
        <v/>
      </c>
      <c r="BC484" s="25" t="str">
        <f t="shared" si="247"/>
        <v/>
      </c>
      <c r="BD484" s="25" t="str">
        <f t="shared" si="248"/>
        <v/>
      </c>
      <c r="BE484" s="25" t="str">
        <f t="shared" si="249"/>
        <v/>
      </c>
      <c r="BF484" s="25" t="str">
        <f t="shared" si="250"/>
        <v/>
      </c>
      <c r="BG484" s="25" t="str">
        <f t="shared" si="251"/>
        <v/>
      </c>
      <c r="BH484" s="25" t="str">
        <f t="shared" si="252"/>
        <v/>
      </c>
      <c r="BI484" s="25" t="str">
        <f t="shared" si="253"/>
        <v/>
      </c>
      <c r="BJ484" s="25" t="str">
        <f t="shared" si="254"/>
        <v/>
      </c>
      <c r="BK484" s="25" t="str">
        <f t="shared" si="255"/>
        <v/>
      </c>
      <c r="BL484" s="25" t="str">
        <f t="shared" si="256"/>
        <v/>
      </c>
      <c r="BM484" s="25" t="str">
        <f t="shared" si="257"/>
        <v/>
      </c>
      <c r="BN484" s="25" t="str">
        <f t="shared" si="258"/>
        <v/>
      </c>
    </row>
    <row r="485" spans="1:66" x14ac:dyDescent="0.25">
      <c r="A485" s="20" t="str">
        <f>IF('S.D. Paste sheet'!A485="","",'S.D. Paste sheet'!A485)</f>
        <v/>
      </c>
      <c r="B485" s="20" t="str">
        <f>IF('S.D. Paste sheet'!B485="","",'S.D. Paste sheet'!B485)</f>
        <v/>
      </c>
      <c r="C485" s="20" t="str">
        <f>IF('S.D. Paste sheet'!C485="","",'S.D. Paste sheet'!C485)</f>
        <v/>
      </c>
      <c r="D485" s="20" t="str">
        <f>IF('S.D. Paste sheet'!D485="","",'S.D. Paste sheet'!D485)</f>
        <v/>
      </c>
      <c r="E485" s="20" t="str">
        <f>IF('S.D. Paste sheet'!E485="","",UPPER('S.D. Paste sheet'!E485))</f>
        <v/>
      </c>
      <c r="F485" s="20" t="str">
        <f>IF('S.D. Paste sheet'!F485="","",'S.D. Paste sheet'!F485)</f>
        <v/>
      </c>
      <c r="G485" s="20" t="str">
        <f>IF('S.D. Paste sheet'!G485="","",UPPER('S.D. Paste sheet'!G485))</f>
        <v/>
      </c>
      <c r="H485" s="20" t="str">
        <f>IF('S.D. Paste sheet'!H485="","",UPPER('S.D. Paste sheet'!H485))</f>
        <v/>
      </c>
      <c r="I485" s="20" t="str">
        <f>IF('S.D. Paste sheet'!I485="","",'S.D. Paste sheet'!I485)</f>
        <v/>
      </c>
      <c r="J485" s="20" t="str">
        <f>IF('S.D. Paste sheet'!J485="","",'S.D. Paste sheet'!J485)</f>
        <v/>
      </c>
      <c r="K485" s="20" t="str">
        <f>IF('S.D. Paste sheet'!K485="","",'S.D. Paste sheet'!K485)</f>
        <v/>
      </c>
      <c r="L485" s="20" t="str">
        <f>IF('S.D. Paste sheet'!L485="","",'S.D. Paste sheet'!L485)</f>
        <v/>
      </c>
      <c r="M485" s="20" t="str">
        <f>IF('S.D. Paste sheet'!M485="","",'S.D. Paste sheet'!M485)</f>
        <v/>
      </c>
      <c r="N485" s="20" t="str">
        <f>IF('S.D. Paste sheet'!N485="","",'S.D. Paste sheet'!N485)</f>
        <v/>
      </c>
      <c r="O485" s="20" t="str">
        <f>IF('S.D. Paste sheet'!O485="","",'S.D. Paste sheet'!O485)</f>
        <v/>
      </c>
      <c r="P485" s="20" t="str">
        <f>IF('S.D. Paste sheet'!P485="","",'S.D. Paste sheet'!P485)</f>
        <v/>
      </c>
      <c r="Q485" s="20" t="str">
        <f>IF('S.D. Paste sheet'!Q485="","",'S.D. Paste sheet'!Q485)</f>
        <v/>
      </c>
      <c r="R485" s="20" t="str">
        <f>IF('S.D. Paste sheet'!R485="","",'S.D. Paste sheet'!R485)</f>
        <v/>
      </c>
      <c r="S485" s="20" t="str">
        <f>IF('S.D. Paste sheet'!S485="","",'S.D. Paste sheet'!S485)</f>
        <v/>
      </c>
      <c r="T485" s="20" t="str">
        <f>IF('S.D. Paste sheet'!T485="","",'S.D. Paste sheet'!T485)</f>
        <v/>
      </c>
      <c r="U485" s="20" t="str">
        <f>IF('S.D. Paste sheet'!U485="","",'S.D. Paste sheet'!U485)</f>
        <v/>
      </c>
      <c r="V485" s="20" t="str">
        <f>IF('S.D. Paste sheet'!V485="","",'S.D. Paste sheet'!V485)</f>
        <v/>
      </c>
      <c r="W485" s="20" t="str">
        <f>IF('S.D. Paste sheet'!W485="","",'S.D. Paste sheet'!W485)</f>
        <v/>
      </c>
      <c r="X485" s="20" t="str">
        <f>IF('S.D. Paste sheet'!X485="","",'S.D. Paste sheet'!X485)</f>
        <v/>
      </c>
      <c r="Y485" s="20" t="str">
        <f>IF('S.D. Paste sheet'!Y485="","",'S.D. Paste sheet'!Y485)</f>
        <v/>
      </c>
      <c r="Z485" s="20" t="str">
        <f>IF('S.D. Paste sheet'!Z485="","",'S.D. Paste sheet'!Z485)</f>
        <v/>
      </c>
      <c r="AA485" s="20" t="str">
        <f>IF('S.D. Paste sheet'!AA485="","",'S.D. Paste sheet'!AA485)</f>
        <v/>
      </c>
      <c r="AB485" s="20" t="str">
        <f>IF('S.D. Paste sheet'!AB485="","",'S.D. Paste sheet'!AB485)</f>
        <v/>
      </c>
      <c r="AC485" s="20" t="str">
        <f>IF('S.D. Paste sheet'!AC485="","",'S.D. Paste sheet'!AC485)</f>
        <v/>
      </c>
      <c r="AD485" s="20" t="str">
        <f>IF('S.D. Paste sheet'!AD485="","",'S.D. Paste sheet'!AD485)</f>
        <v/>
      </c>
      <c r="AE485" s="28"/>
      <c r="AF485" t="str">
        <f>IF(AK485="","",IF(AK485&gt;0,COUNT($AG$2:AG485),""))</f>
        <v/>
      </c>
      <c r="AG485" s="25" t="str">
        <f t="shared" si="227"/>
        <v/>
      </c>
      <c r="AH485" s="25" t="str">
        <f t="shared" si="228"/>
        <v/>
      </c>
      <c r="AI485" s="25" t="str">
        <f t="shared" si="229"/>
        <v/>
      </c>
      <c r="AJ485" s="25" t="str">
        <f t="shared" si="230"/>
        <v/>
      </c>
      <c r="AK485" s="25" t="str">
        <f t="shared" si="231"/>
        <v/>
      </c>
      <c r="AL485" s="25" t="str">
        <f t="shared" si="232"/>
        <v/>
      </c>
      <c r="AM485" s="25" t="str">
        <f t="shared" si="233"/>
        <v/>
      </c>
      <c r="AN485" s="25" t="str">
        <f t="shared" si="234"/>
        <v/>
      </c>
      <c r="AO485" s="25" t="str">
        <f t="shared" si="235"/>
        <v/>
      </c>
      <c r="AP485" s="25" t="str">
        <f t="shared" si="236"/>
        <v/>
      </c>
      <c r="AQ485" s="25" t="str">
        <f t="shared" si="237"/>
        <v/>
      </c>
      <c r="AR485" s="25" t="str">
        <f t="shared" si="238"/>
        <v/>
      </c>
      <c r="AS485" s="25" t="str">
        <f t="shared" si="239"/>
        <v/>
      </c>
      <c r="AT485" s="25" t="str">
        <f t="shared" si="240"/>
        <v/>
      </c>
      <c r="AU485" s="25" t="str">
        <f t="shared" si="241"/>
        <v/>
      </c>
      <c r="AV485" s="25" t="str">
        <f t="shared" si="242"/>
        <v/>
      </c>
      <c r="AX485" t="str">
        <f>IF(BC485="","",IF(BC485&gt;0,COUNT($AY$2:AY485),""))</f>
        <v/>
      </c>
      <c r="AY485" s="25" t="str">
        <f t="shared" si="243"/>
        <v/>
      </c>
      <c r="AZ485" s="25" t="str">
        <f t="shared" si="244"/>
        <v/>
      </c>
      <c r="BA485" s="25" t="str">
        <f t="shared" si="245"/>
        <v/>
      </c>
      <c r="BB485" s="25" t="str">
        <f t="shared" si="246"/>
        <v/>
      </c>
      <c r="BC485" s="25" t="str">
        <f t="shared" si="247"/>
        <v/>
      </c>
      <c r="BD485" s="25" t="str">
        <f t="shared" si="248"/>
        <v/>
      </c>
      <c r="BE485" s="25" t="str">
        <f t="shared" si="249"/>
        <v/>
      </c>
      <c r="BF485" s="25" t="str">
        <f t="shared" si="250"/>
        <v/>
      </c>
      <c r="BG485" s="25" t="str">
        <f t="shared" si="251"/>
        <v/>
      </c>
      <c r="BH485" s="25" t="str">
        <f t="shared" si="252"/>
        <v/>
      </c>
      <c r="BI485" s="25" t="str">
        <f t="shared" si="253"/>
        <v/>
      </c>
      <c r="BJ485" s="25" t="str">
        <f t="shared" si="254"/>
        <v/>
      </c>
      <c r="BK485" s="25" t="str">
        <f t="shared" si="255"/>
        <v/>
      </c>
      <c r="BL485" s="25" t="str">
        <f t="shared" si="256"/>
        <v/>
      </c>
      <c r="BM485" s="25" t="str">
        <f t="shared" si="257"/>
        <v/>
      </c>
      <c r="BN485" s="25" t="str">
        <f t="shared" si="258"/>
        <v/>
      </c>
    </row>
    <row r="486" spans="1:66" x14ac:dyDescent="0.25">
      <c r="A486" s="20" t="str">
        <f>IF('S.D. Paste sheet'!A486="","",'S.D. Paste sheet'!A486)</f>
        <v/>
      </c>
      <c r="B486" s="20" t="str">
        <f>IF('S.D. Paste sheet'!B486="","",'S.D. Paste sheet'!B486)</f>
        <v/>
      </c>
      <c r="C486" s="20" t="str">
        <f>IF('S.D. Paste sheet'!C486="","",'S.D. Paste sheet'!C486)</f>
        <v/>
      </c>
      <c r="D486" s="20" t="str">
        <f>IF('S.D. Paste sheet'!D486="","",'S.D. Paste sheet'!D486)</f>
        <v/>
      </c>
      <c r="E486" s="20" t="str">
        <f>IF('S.D. Paste sheet'!E486="","",UPPER('S.D. Paste sheet'!E486))</f>
        <v/>
      </c>
      <c r="F486" s="20" t="str">
        <f>IF('S.D. Paste sheet'!F486="","",'S.D. Paste sheet'!F486)</f>
        <v/>
      </c>
      <c r="G486" s="20" t="str">
        <f>IF('S.D. Paste sheet'!G486="","",UPPER('S.D. Paste sheet'!G486))</f>
        <v/>
      </c>
      <c r="H486" s="20" t="str">
        <f>IF('S.D. Paste sheet'!H486="","",UPPER('S.D. Paste sheet'!H486))</f>
        <v/>
      </c>
      <c r="I486" s="20" t="str">
        <f>IF('S.D. Paste sheet'!I486="","",'S.D. Paste sheet'!I486)</f>
        <v/>
      </c>
      <c r="J486" s="20" t="str">
        <f>IF('S.D. Paste sheet'!J486="","",'S.D. Paste sheet'!J486)</f>
        <v/>
      </c>
      <c r="K486" s="20" t="str">
        <f>IF('S.D. Paste sheet'!K486="","",'S.D. Paste sheet'!K486)</f>
        <v/>
      </c>
      <c r="L486" s="20" t="str">
        <f>IF('S.D. Paste sheet'!L486="","",'S.D. Paste sheet'!L486)</f>
        <v/>
      </c>
      <c r="M486" s="20" t="str">
        <f>IF('S.D. Paste sheet'!M486="","",'S.D. Paste sheet'!M486)</f>
        <v/>
      </c>
      <c r="N486" s="20" t="str">
        <f>IF('S.D. Paste sheet'!N486="","",'S.D. Paste sheet'!N486)</f>
        <v/>
      </c>
      <c r="O486" s="20" t="str">
        <f>IF('S.D. Paste sheet'!O486="","",'S.D. Paste sheet'!O486)</f>
        <v/>
      </c>
      <c r="P486" s="20" t="str">
        <f>IF('S.D. Paste sheet'!P486="","",'S.D. Paste sheet'!P486)</f>
        <v/>
      </c>
      <c r="Q486" s="20" t="str">
        <f>IF('S.D. Paste sheet'!Q486="","",'S.D. Paste sheet'!Q486)</f>
        <v/>
      </c>
      <c r="R486" s="20" t="str">
        <f>IF('S.D. Paste sheet'!R486="","",'S.D. Paste sheet'!R486)</f>
        <v/>
      </c>
      <c r="S486" s="20" t="str">
        <f>IF('S.D. Paste sheet'!S486="","",'S.D. Paste sheet'!S486)</f>
        <v/>
      </c>
      <c r="T486" s="20" t="str">
        <f>IF('S.D. Paste sheet'!T486="","",'S.D. Paste sheet'!T486)</f>
        <v/>
      </c>
      <c r="U486" s="20" t="str">
        <f>IF('S.D. Paste sheet'!U486="","",'S.D. Paste sheet'!U486)</f>
        <v/>
      </c>
      <c r="V486" s="20" t="str">
        <f>IF('S.D. Paste sheet'!V486="","",'S.D. Paste sheet'!V486)</f>
        <v/>
      </c>
      <c r="W486" s="20" t="str">
        <f>IF('S.D. Paste sheet'!W486="","",'S.D. Paste sheet'!W486)</f>
        <v/>
      </c>
      <c r="X486" s="20" t="str">
        <f>IF('S.D. Paste sheet'!X486="","",'S.D. Paste sheet'!X486)</f>
        <v/>
      </c>
      <c r="Y486" s="20" t="str">
        <f>IF('S.D. Paste sheet'!Y486="","",'S.D. Paste sheet'!Y486)</f>
        <v/>
      </c>
      <c r="Z486" s="20" t="str">
        <f>IF('S.D. Paste sheet'!Z486="","",'S.D. Paste sheet'!Z486)</f>
        <v/>
      </c>
      <c r="AA486" s="20" t="str">
        <f>IF('S.D. Paste sheet'!AA486="","",'S.D. Paste sheet'!AA486)</f>
        <v/>
      </c>
      <c r="AB486" s="20" t="str">
        <f>IF('S.D. Paste sheet'!AB486="","",'S.D. Paste sheet'!AB486)</f>
        <v/>
      </c>
      <c r="AC486" s="20" t="str">
        <f>IF('S.D. Paste sheet'!AC486="","",'S.D. Paste sheet'!AC486)</f>
        <v/>
      </c>
      <c r="AD486" s="20" t="str">
        <f>IF('S.D. Paste sheet'!AD486="","",'S.D. Paste sheet'!AD486)</f>
        <v/>
      </c>
      <c r="AE486" s="28"/>
      <c r="AF486" t="str">
        <f>IF(AK486="","",IF(AK486&gt;0,COUNT($AG$2:AG486),""))</f>
        <v/>
      </c>
      <c r="AG486" s="25" t="str">
        <f t="shared" si="227"/>
        <v/>
      </c>
      <c r="AH486" s="25" t="str">
        <f t="shared" si="228"/>
        <v/>
      </c>
      <c r="AI486" s="25" t="str">
        <f t="shared" si="229"/>
        <v/>
      </c>
      <c r="AJ486" s="25" t="str">
        <f t="shared" si="230"/>
        <v/>
      </c>
      <c r="AK486" s="25" t="str">
        <f t="shared" si="231"/>
        <v/>
      </c>
      <c r="AL486" s="25" t="str">
        <f t="shared" si="232"/>
        <v/>
      </c>
      <c r="AM486" s="25" t="str">
        <f t="shared" si="233"/>
        <v/>
      </c>
      <c r="AN486" s="25" t="str">
        <f t="shared" si="234"/>
        <v/>
      </c>
      <c r="AO486" s="25" t="str">
        <f t="shared" si="235"/>
        <v/>
      </c>
      <c r="AP486" s="25" t="str">
        <f t="shared" si="236"/>
        <v/>
      </c>
      <c r="AQ486" s="25" t="str">
        <f t="shared" si="237"/>
        <v/>
      </c>
      <c r="AR486" s="25" t="str">
        <f t="shared" si="238"/>
        <v/>
      </c>
      <c r="AS486" s="25" t="str">
        <f t="shared" si="239"/>
        <v/>
      </c>
      <c r="AT486" s="25" t="str">
        <f t="shared" si="240"/>
        <v/>
      </c>
      <c r="AU486" s="25" t="str">
        <f t="shared" si="241"/>
        <v/>
      </c>
      <c r="AV486" s="25" t="str">
        <f t="shared" si="242"/>
        <v/>
      </c>
      <c r="AX486" t="str">
        <f>IF(BC486="","",IF(BC486&gt;0,COUNT($AY$2:AY486),""))</f>
        <v/>
      </c>
      <c r="AY486" s="25" t="str">
        <f t="shared" si="243"/>
        <v/>
      </c>
      <c r="AZ486" s="25" t="str">
        <f t="shared" si="244"/>
        <v/>
      </c>
      <c r="BA486" s="25" t="str">
        <f t="shared" si="245"/>
        <v/>
      </c>
      <c r="BB486" s="25" t="str">
        <f t="shared" si="246"/>
        <v/>
      </c>
      <c r="BC486" s="25" t="str">
        <f t="shared" si="247"/>
        <v/>
      </c>
      <c r="BD486" s="25" t="str">
        <f t="shared" si="248"/>
        <v/>
      </c>
      <c r="BE486" s="25" t="str">
        <f t="shared" si="249"/>
        <v/>
      </c>
      <c r="BF486" s="25" t="str">
        <f t="shared" si="250"/>
        <v/>
      </c>
      <c r="BG486" s="25" t="str">
        <f t="shared" si="251"/>
        <v/>
      </c>
      <c r="BH486" s="25" t="str">
        <f t="shared" si="252"/>
        <v/>
      </c>
      <c r="BI486" s="25" t="str">
        <f t="shared" si="253"/>
        <v/>
      </c>
      <c r="BJ486" s="25" t="str">
        <f t="shared" si="254"/>
        <v/>
      </c>
      <c r="BK486" s="25" t="str">
        <f t="shared" si="255"/>
        <v/>
      </c>
      <c r="BL486" s="25" t="str">
        <f t="shared" si="256"/>
        <v/>
      </c>
      <c r="BM486" s="25" t="str">
        <f t="shared" si="257"/>
        <v/>
      </c>
      <c r="BN486" s="25" t="str">
        <f t="shared" si="258"/>
        <v/>
      </c>
    </row>
    <row r="487" spans="1:66" x14ac:dyDescent="0.25">
      <c r="A487" s="20" t="str">
        <f>IF('S.D. Paste sheet'!A487="","",'S.D. Paste sheet'!A487)</f>
        <v/>
      </c>
      <c r="B487" s="20" t="str">
        <f>IF('S.D. Paste sheet'!B487="","",'S.D. Paste sheet'!B487)</f>
        <v/>
      </c>
      <c r="C487" s="20" t="str">
        <f>IF('S.D. Paste sheet'!C487="","",'S.D. Paste sheet'!C487)</f>
        <v/>
      </c>
      <c r="D487" s="20" t="str">
        <f>IF('S.D. Paste sheet'!D487="","",'S.D. Paste sheet'!D487)</f>
        <v/>
      </c>
      <c r="E487" s="20" t="str">
        <f>IF('S.D. Paste sheet'!E487="","",UPPER('S.D. Paste sheet'!E487))</f>
        <v/>
      </c>
      <c r="F487" s="20" t="str">
        <f>IF('S.D. Paste sheet'!F487="","",'S.D. Paste sheet'!F487)</f>
        <v/>
      </c>
      <c r="G487" s="20" t="str">
        <f>IF('S.D. Paste sheet'!G487="","",UPPER('S.D. Paste sheet'!G487))</f>
        <v/>
      </c>
      <c r="H487" s="20" t="str">
        <f>IF('S.D. Paste sheet'!H487="","",UPPER('S.D. Paste sheet'!H487))</f>
        <v/>
      </c>
      <c r="I487" s="20" t="str">
        <f>IF('S.D. Paste sheet'!I487="","",'S.D. Paste sheet'!I487)</f>
        <v/>
      </c>
      <c r="J487" s="20" t="str">
        <f>IF('S.D. Paste sheet'!J487="","",'S.D. Paste sheet'!J487)</f>
        <v/>
      </c>
      <c r="K487" s="20" t="str">
        <f>IF('S.D. Paste sheet'!K487="","",'S.D. Paste sheet'!K487)</f>
        <v/>
      </c>
      <c r="L487" s="20" t="str">
        <f>IF('S.D. Paste sheet'!L487="","",'S.D. Paste sheet'!L487)</f>
        <v/>
      </c>
      <c r="M487" s="20" t="str">
        <f>IF('S.D. Paste sheet'!M487="","",'S.D. Paste sheet'!M487)</f>
        <v/>
      </c>
      <c r="N487" s="20" t="str">
        <f>IF('S.D. Paste sheet'!N487="","",'S.D. Paste sheet'!N487)</f>
        <v/>
      </c>
      <c r="O487" s="20" t="str">
        <f>IF('S.D. Paste sheet'!O487="","",'S.D. Paste sheet'!O487)</f>
        <v/>
      </c>
      <c r="P487" s="20" t="str">
        <f>IF('S.D. Paste sheet'!P487="","",'S.D. Paste sheet'!P487)</f>
        <v/>
      </c>
      <c r="Q487" s="20" t="str">
        <f>IF('S.D. Paste sheet'!Q487="","",'S.D. Paste sheet'!Q487)</f>
        <v/>
      </c>
      <c r="R487" s="20" t="str">
        <f>IF('S.D. Paste sheet'!R487="","",'S.D. Paste sheet'!R487)</f>
        <v/>
      </c>
      <c r="S487" s="20" t="str">
        <f>IF('S.D. Paste sheet'!S487="","",'S.D. Paste sheet'!S487)</f>
        <v/>
      </c>
      <c r="T487" s="20" t="str">
        <f>IF('S.D. Paste sheet'!T487="","",'S.D. Paste sheet'!T487)</f>
        <v/>
      </c>
      <c r="U487" s="20" t="str">
        <f>IF('S.D. Paste sheet'!U487="","",'S.D. Paste sheet'!U487)</f>
        <v/>
      </c>
      <c r="V487" s="20" t="str">
        <f>IF('S.D. Paste sheet'!V487="","",'S.D. Paste sheet'!V487)</f>
        <v/>
      </c>
      <c r="W487" s="20" t="str">
        <f>IF('S.D. Paste sheet'!W487="","",'S.D. Paste sheet'!W487)</f>
        <v/>
      </c>
      <c r="X487" s="20" t="str">
        <f>IF('S.D. Paste sheet'!X487="","",'S.D. Paste sheet'!X487)</f>
        <v/>
      </c>
      <c r="Y487" s="20" t="str">
        <f>IF('S.D. Paste sheet'!Y487="","",'S.D. Paste sheet'!Y487)</f>
        <v/>
      </c>
      <c r="Z487" s="20" t="str">
        <f>IF('S.D. Paste sheet'!Z487="","",'S.D. Paste sheet'!Z487)</f>
        <v/>
      </c>
      <c r="AA487" s="20" t="str">
        <f>IF('S.D. Paste sheet'!AA487="","",'S.D. Paste sheet'!AA487)</f>
        <v/>
      </c>
      <c r="AB487" s="20" t="str">
        <f>IF('S.D. Paste sheet'!AB487="","",'S.D. Paste sheet'!AB487)</f>
        <v/>
      </c>
      <c r="AC487" s="20" t="str">
        <f>IF('S.D. Paste sheet'!AC487="","",'S.D. Paste sheet'!AC487)</f>
        <v/>
      </c>
      <c r="AD487" s="20" t="str">
        <f>IF('S.D. Paste sheet'!AD487="","",'S.D. Paste sheet'!AD487)</f>
        <v/>
      </c>
      <c r="AE487" s="28"/>
      <c r="AF487" t="str">
        <f>IF(AK487="","",IF(AK487&gt;0,COUNT($AG$2:AG487),""))</f>
        <v/>
      </c>
      <c r="AG487" s="25" t="str">
        <f t="shared" si="227"/>
        <v/>
      </c>
      <c r="AH487" s="25" t="str">
        <f t="shared" si="228"/>
        <v/>
      </c>
      <c r="AI487" s="25" t="str">
        <f t="shared" si="229"/>
        <v/>
      </c>
      <c r="AJ487" s="25" t="str">
        <f t="shared" si="230"/>
        <v/>
      </c>
      <c r="AK487" s="25" t="str">
        <f t="shared" si="231"/>
        <v/>
      </c>
      <c r="AL487" s="25" t="str">
        <f t="shared" si="232"/>
        <v/>
      </c>
      <c r="AM487" s="25" t="str">
        <f t="shared" si="233"/>
        <v/>
      </c>
      <c r="AN487" s="25" t="str">
        <f t="shared" si="234"/>
        <v/>
      </c>
      <c r="AO487" s="25" t="str">
        <f t="shared" si="235"/>
        <v/>
      </c>
      <c r="AP487" s="25" t="str">
        <f t="shared" si="236"/>
        <v/>
      </c>
      <c r="AQ487" s="25" t="str">
        <f t="shared" si="237"/>
        <v/>
      </c>
      <c r="AR487" s="25" t="str">
        <f t="shared" si="238"/>
        <v/>
      </c>
      <c r="AS487" s="25" t="str">
        <f t="shared" si="239"/>
        <v/>
      </c>
      <c r="AT487" s="25" t="str">
        <f t="shared" si="240"/>
        <v/>
      </c>
      <c r="AU487" s="25" t="str">
        <f t="shared" si="241"/>
        <v/>
      </c>
      <c r="AV487" s="25" t="str">
        <f t="shared" si="242"/>
        <v/>
      </c>
      <c r="AX487" t="str">
        <f>IF(BC487="","",IF(BC487&gt;0,COUNT($AY$2:AY487),""))</f>
        <v/>
      </c>
      <c r="AY487" s="25" t="str">
        <f t="shared" si="243"/>
        <v/>
      </c>
      <c r="AZ487" s="25" t="str">
        <f t="shared" si="244"/>
        <v/>
      </c>
      <c r="BA487" s="25" t="str">
        <f t="shared" si="245"/>
        <v/>
      </c>
      <c r="BB487" s="25" t="str">
        <f t="shared" si="246"/>
        <v/>
      </c>
      <c r="BC487" s="25" t="str">
        <f t="shared" si="247"/>
        <v/>
      </c>
      <c r="BD487" s="25" t="str">
        <f t="shared" si="248"/>
        <v/>
      </c>
      <c r="BE487" s="25" t="str">
        <f t="shared" si="249"/>
        <v/>
      </c>
      <c r="BF487" s="25" t="str">
        <f t="shared" si="250"/>
        <v/>
      </c>
      <c r="BG487" s="25" t="str">
        <f t="shared" si="251"/>
        <v/>
      </c>
      <c r="BH487" s="25" t="str">
        <f t="shared" si="252"/>
        <v/>
      </c>
      <c r="BI487" s="25" t="str">
        <f t="shared" si="253"/>
        <v/>
      </c>
      <c r="BJ487" s="25" t="str">
        <f t="shared" si="254"/>
        <v/>
      </c>
      <c r="BK487" s="25" t="str">
        <f t="shared" si="255"/>
        <v/>
      </c>
      <c r="BL487" s="25" t="str">
        <f t="shared" si="256"/>
        <v/>
      </c>
      <c r="BM487" s="25" t="str">
        <f t="shared" si="257"/>
        <v/>
      </c>
      <c r="BN487" s="25" t="str">
        <f t="shared" si="258"/>
        <v/>
      </c>
    </row>
    <row r="488" spans="1:66" x14ac:dyDescent="0.25">
      <c r="A488" s="20" t="str">
        <f>IF('S.D. Paste sheet'!A488="","",'S.D. Paste sheet'!A488)</f>
        <v/>
      </c>
      <c r="B488" s="20" t="str">
        <f>IF('S.D. Paste sheet'!B488="","",'S.D. Paste sheet'!B488)</f>
        <v/>
      </c>
      <c r="C488" s="20" t="str">
        <f>IF('S.D. Paste sheet'!C488="","",'S.D. Paste sheet'!C488)</f>
        <v/>
      </c>
      <c r="D488" s="20" t="str">
        <f>IF('S.D. Paste sheet'!D488="","",'S.D. Paste sheet'!D488)</f>
        <v/>
      </c>
      <c r="E488" s="20" t="str">
        <f>IF('S.D. Paste sheet'!E488="","",UPPER('S.D. Paste sheet'!E488))</f>
        <v/>
      </c>
      <c r="F488" s="20" t="str">
        <f>IF('S.D. Paste sheet'!F488="","",'S.D. Paste sheet'!F488)</f>
        <v/>
      </c>
      <c r="G488" s="20" t="str">
        <f>IF('S.D. Paste sheet'!G488="","",UPPER('S.D. Paste sheet'!G488))</f>
        <v/>
      </c>
      <c r="H488" s="20" t="str">
        <f>IF('S.D. Paste sheet'!H488="","",UPPER('S.D. Paste sheet'!H488))</f>
        <v/>
      </c>
      <c r="I488" s="20" t="str">
        <f>IF('S.D. Paste sheet'!I488="","",'S.D. Paste sheet'!I488)</f>
        <v/>
      </c>
      <c r="J488" s="20" t="str">
        <f>IF('S.D. Paste sheet'!J488="","",'S.D. Paste sheet'!J488)</f>
        <v/>
      </c>
      <c r="K488" s="20" t="str">
        <f>IF('S.D. Paste sheet'!K488="","",'S.D. Paste sheet'!K488)</f>
        <v/>
      </c>
      <c r="L488" s="20" t="str">
        <f>IF('S.D. Paste sheet'!L488="","",'S.D. Paste sheet'!L488)</f>
        <v/>
      </c>
      <c r="M488" s="20" t="str">
        <f>IF('S.D. Paste sheet'!M488="","",'S.D. Paste sheet'!M488)</f>
        <v/>
      </c>
      <c r="N488" s="20" t="str">
        <f>IF('S.D. Paste sheet'!N488="","",'S.D. Paste sheet'!N488)</f>
        <v/>
      </c>
      <c r="O488" s="20" t="str">
        <f>IF('S.D. Paste sheet'!O488="","",'S.D. Paste sheet'!O488)</f>
        <v/>
      </c>
      <c r="P488" s="20" t="str">
        <f>IF('S.D. Paste sheet'!P488="","",'S.D. Paste sheet'!P488)</f>
        <v/>
      </c>
      <c r="Q488" s="20" t="str">
        <f>IF('S.D. Paste sheet'!Q488="","",'S.D. Paste sheet'!Q488)</f>
        <v/>
      </c>
      <c r="R488" s="20" t="str">
        <f>IF('S.D. Paste sheet'!R488="","",'S.D. Paste sheet'!R488)</f>
        <v/>
      </c>
      <c r="S488" s="20" t="str">
        <f>IF('S.D. Paste sheet'!S488="","",'S.D. Paste sheet'!S488)</f>
        <v/>
      </c>
      <c r="T488" s="20" t="str">
        <f>IF('S.D. Paste sheet'!T488="","",'S.D. Paste sheet'!T488)</f>
        <v/>
      </c>
      <c r="U488" s="20" t="str">
        <f>IF('S.D. Paste sheet'!U488="","",'S.D. Paste sheet'!U488)</f>
        <v/>
      </c>
      <c r="V488" s="20" t="str">
        <f>IF('S.D. Paste sheet'!V488="","",'S.D. Paste sheet'!V488)</f>
        <v/>
      </c>
      <c r="W488" s="20" t="str">
        <f>IF('S.D. Paste sheet'!W488="","",'S.D. Paste sheet'!W488)</f>
        <v/>
      </c>
      <c r="X488" s="20" t="str">
        <f>IF('S.D. Paste sheet'!X488="","",'S.D. Paste sheet'!X488)</f>
        <v/>
      </c>
      <c r="Y488" s="20" t="str">
        <f>IF('S.D. Paste sheet'!Y488="","",'S.D. Paste sheet'!Y488)</f>
        <v/>
      </c>
      <c r="Z488" s="20" t="str">
        <f>IF('S.D. Paste sheet'!Z488="","",'S.D. Paste sheet'!Z488)</f>
        <v/>
      </c>
      <c r="AA488" s="20" t="str">
        <f>IF('S.D. Paste sheet'!AA488="","",'S.D. Paste sheet'!AA488)</f>
        <v/>
      </c>
      <c r="AB488" s="20" t="str">
        <f>IF('S.D. Paste sheet'!AB488="","",'S.D. Paste sheet'!AB488)</f>
        <v/>
      </c>
      <c r="AC488" s="20" t="str">
        <f>IF('S.D. Paste sheet'!AC488="","",'S.D. Paste sheet'!AC488)</f>
        <v/>
      </c>
      <c r="AD488" s="20" t="str">
        <f>IF('S.D. Paste sheet'!AD488="","",'S.D. Paste sheet'!AD488)</f>
        <v/>
      </c>
      <c r="AE488" s="28"/>
      <c r="AF488" t="str">
        <f>IF(AK488="","",IF(AK488&gt;0,COUNT($AG$2:AG488),""))</f>
        <v/>
      </c>
      <c r="AG488" s="25" t="str">
        <f t="shared" si="227"/>
        <v/>
      </c>
      <c r="AH488" s="25" t="str">
        <f t="shared" si="228"/>
        <v/>
      </c>
      <c r="AI488" s="25" t="str">
        <f t="shared" si="229"/>
        <v/>
      </c>
      <c r="AJ488" s="25" t="str">
        <f t="shared" si="230"/>
        <v/>
      </c>
      <c r="AK488" s="25" t="str">
        <f t="shared" si="231"/>
        <v/>
      </c>
      <c r="AL488" s="25" t="str">
        <f t="shared" si="232"/>
        <v/>
      </c>
      <c r="AM488" s="25" t="str">
        <f t="shared" si="233"/>
        <v/>
      </c>
      <c r="AN488" s="25" t="str">
        <f t="shared" si="234"/>
        <v/>
      </c>
      <c r="AO488" s="25" t="str">
        <f t="shared" si="235"/>
        <v/>
      </c>
      <c r="AP488" s="25" t="str">
        <f t="shared" si="236"/>
        <v/>
      </c>
      <c r="AQ488" s="25" t="str">
        <f t="shared" si="237"/>
        <v/>
      </c>
      <c r="AR488" s="25" t="str">
        <f t="shared" si="238"/>
        <v/>
      </c>
      <c r="AS488" s="25" t="str">
        <f t="shared" si="239"/>
        <v/>
      </c>
      <c r="AT488" s="25" t="str">
        <f t="shared" si="240"/>
        <v/>
      </c>
      <c r="AU488" s="25" t="str">
        <f t="shared" si="241"/>
        <v/>
      </c>
      <c r="AV488" s="25" t="str">
        <f t="shared" si="242"/>
        <v/>
      </c>
      <c r="AX488" t="str">
        <f>IF(BC488="","",IF(BC488&gt;0,COUNT($AY$2:AY488),""))</f>
        <v/>
      </c>
      <c r="AY488" s="25" t="str">
        <f t="shared" si="243"/>
        <v/>
      </c>
      <c r="AZ488" s="25" t="str">
        <f t="shared" si="244"/>
        <v/>
      </c>
      <c r="BA488" s="25" t="str">
        <f t="shared" si="245"/>
        <v/>
      </c>
      <c r="BB488" s="25" t="str">
        <f t="shared" si="246"/>
        <v/>
      </c>
      <c r="BC488" s="25" t="str">
        <f t="shared" si="247"/>
        <v/>
      </c>
      <c r="BD488" s="25" t="str">
        <f t="shared" si="248"/>
        <v/>
      </c>
      <c r="BE488" s="25" t="str">
        <f t="shared" si="249"/>
        <v/>
      </c>
      <c r="BF488" s="25" t="str">
        <f t="shared" si="250"/>
        <v/>
      </c>
      <c r="BG488" s="25" t="str">
        <f t="shared" si="251"/>
        <v/>
      </c>
      <c r="BH488" s="25" t="str">
        <f t="shared" si="252"/>
        <v/>
      </c>
      <c r="BI488" s="25" t="str">
        <f t="shared" si="253"/>
        <v/>
      </c>
      <c r="BJ488" s="25" t="str">
        <f t="shared" si="254"/>
        <v/>
      </c>
      <c r="BK488" s="25" t="str">
        <f t="shared" si="255"/>
        <v/>
      </c>
      <c r="BL488" s="25" t="str">
        <f t="shared" si="256"/>
        <v/>
      </c>
      <c r="BM488" s="25" t="str">
        <f t="shared" si="257"/>
        <v/>
      </c>
      <c r="BN488" s="25" t="str">
        <f t="shared" si="258"/>
        <v/>
      </c>
    </row>
    <row r="489" spans="1:66" x14ac:dyDescent="0.25">
      <c r="A489" s="20" t="str">
        <f>IF('S.D. Paste sheet'!A489="","",'S.D. Paste sheet'!A489)</f>
        <v/>
      </c>
      <c r="B489" s="20" t="str">
        <f>IF('S.D. Paste sheet'!B489="","",'S.D. Paste sheet'!B489)</f>
        <v/>
      </c>
      <c r="C489" s="20" t="str">
        <f>IF('S.D. Paste sheet'!C489="","",'S.D. Paste sheet'!C489)</f>
        <v/>
      </c>
      <c r="D489" s="20" t="str">
        <f>IF('S.D. Paste sheet'!D489="","",'S.D. Paste sheet'!D489)</f>
        <v/>
      </c>
      <c r="E489" s="20" t="str">
        <f>IF('S.D. Paste sheet'!E489="","",UPPER('S.D. Paste sheet'!E489))</f>
        <v/>
      </c>
      <c r="F489" s="20" t="str">
        <f>IF('S.D. Paste sheet'!F489="","",'S.D. Paste sheet'!F489)</f>
        <v/>
      </c>
      <c r="G489" s="20" t="str">
        <f>IF('S.D. Paste sheet'!G489="","",UPPER('S.D. Paste sheet'!G489))</f>
        <v/>
      </c>
      <c r="H489" s="20" t="str">
        <f>IF('S.D. Paste sheet'!H489="","",UPPER('S.D. Paste sheet'!H489))</f>
        <v/>
      </c>
      <c r="I489" s="20" t="str">
        <f>IF('S.D. Paste sheet'!I489="","",'S.D. Paste sheet'!I489)</f>
        <v/>
      </c>
      <c r="J489" s="20" t="str">
        <f>IF('S.D. Paste sheet'!J489="","",'S.D. Paste sheet'!J489)</f>
        <v/>
      </c>
      <c r="K489" s="20" t="str">
        <f>IF('S.D. Paste sheet'!K489="","",'S.D. Paste sheet'!K489)</f>
        <v/>
      </c>
      <c r="L489" s="20" t="str">
        <f>IF('S.D. Paste sheet'!L489="","",'S.D. Paste sheet'!L489)</f>
        <v/>
      </c>
      <c r="M489" s="20" t="str">
        <f>IF('S.D. Paste sheet'!M489="","",'S.D. Paste sheet'!M489)</f>
        <v/>
      </c>
      <c r="N489" s="20" t="str">
        <f>IF('S.D. Paste sheet'!N489="","",'S.D. Paste sheet'!N489)</f>
        <v/>
      </c>
      <c r="O489" s="20" t="str">
        <f>IF('S.D. Paste sheet'!O489="","",'S.D. Paste sheet'!O489)</f>
        <v/>
      </c>
      <c r="P489" s="20" t="str">
        <f>IF('S.D. Paste sheet'!P489="","",'S.D. Paste sheet'!P489)</f>
        <v/>
      </c>
      <c r="Q489" s="20" t="str">
        <f>IF('S.D. Paste sheet'!Q489="","",'S.D. Paste sheet'!Q489)</f>
        <v/>
      </c>
      <c r="R489" s="20" t="str">
        <f>IF('S.D. Paste sheet'!R489="","",'S.D. Paste sheet'!R489)</f>
        <v/>
      </c>
      <c r="S489" s="20" t="str">
        <f>IF('S.D. Paste sheet'!S489="","",'S.D. Paste sheet'!S489)</f>
        <v/>
      </c>
      <c r="T489" s="20" t="str">
        <f>IF('S.D. Paste sheet'!T489="","",'S.D. Paste sheet'!T489)</f>
        <v/>
      </c>
      <c r="U489" s="20" t="str">
        <f>IF('S.D. Paste sheet'!U489="","",'S.D. Paste sheet'!U489)</f>
        <v/>
      </c>
      <c r="V489" s="20" t="str">
        <f>IF('S.D. Paste sheet'!V489="","",'S.D. Paste sheet'!V489)</f>
        <v/>
      </c>
      <c r="W489" s="20" t="str">
        <f>IF('S.D. Paste sheet'!W489="","",'S.D. Paste sheet'!W489)</f>
        <v/>
      </c>
      <c r="X489" s="20" t="str">
        <f>IF('S.D. Paste sheet'!X489="","",'S.D. Paste sheet'!X489)</f>
        <v/>
      </c>
      <c r="Y489" s="20" t="str">
        <f>IF('S.D. Paste sheet'!Y489="","",'S.D. Paste sheet'!Y489)</f>
        <v/>
      </c>
      <c r="Z489" s="20" t="str">
        <f>IF('S.D. Paste sheet'!Z489="","",'S.D. Paste sheet'!Z489)</f>
        <v/>
      </c>
      <c r="AA489" s="20" t="str">
        <f>IF('S.D. Paste sheet'!AA489="","",'S.D. Paste sheet'!AA489)</f>
        <v/>
      </c>
      <c r="AB489" s="20" t="str">
        <f>IF('S.D. Paste sheet'!AB489="","",'S.D. Paste sheet'!AB489)</f>
        <v/>
      </c>
      <c r="AC489" s="20" t="str">
        <f>IF('S.D. Paste sheet'!AC489="","",'S.D. Paste sheet'!AC489)</f>
        <v/>
      </c>
      <c r="AD489" s="20" t="str">
        <f>IF('S.D. Paste sheet'!AD489="","",'S.D. Paste sheet'!AD489)</f>
        <v/>
      </c>
      <c r="AE489" s="28"/>
      <c r="AF489" t="str">
        <f>IF(AK489="","",IF(AK489&gt;0,COUNT($AG$2:AG489),""))</f>
        <v/>
      </c>
      <c r="AG489" s="25" t="str">
        <f t="shared" si="227"/>
        <v/>
      </c>
      <c r="AH489" s="25" t="str">
        <f t="shared" si="228"/>
        <v/>
      </c>
      <c r="AI489" s="25" t="str">
        <f t="shared" si="229"/>
        <v/>
      </c>
      <c r="AJ489" s="25" t="str">
        <f t="shared" si="230"/>
        <v/>
      </c>
      <c r="AK489" s="25" t="str">
        <f t="shared" si="231"/>
        <v/>
      </c>
      <c r="AL489" s="25" t="str">
        <f t="shared" si="232"/>
        <v/>
      </c>
      <c r="AM489" s="25" t="str">
        <f t="shared" si="233"/>
        <v/>
      </c>
      <c r="AN489" s="25" t="str">
        <f t="shared" si="234"/>
        <v/>
      </c>
      <c r="AO489" s="25" t="str">
        <f t="shared" si="235"/>
        <v/>
      </c>
      <c r="AP489" s="25" t="str">
        <f t="shared" si="236"/>
        <v/>
      </c>
      <c r="AQ489" s="25" t="str">
        <f t="shared" si="237"/>
        <v/>
      </c>
      <c r="AR489" s="25" t="str">
        <f t="shared" si="238"/>
        <v/>
      </c>
      <c r="AS489" s="25" t="str">
        <f t="shared" si="239"/>
        <v/>
      </c>
      <c r="AT489" s="25" t="str">
        <f t="shared" si="240"/>
        <v/>
      </c>
      <c r="AU489" s="25" t="str">
        <f t="shared" si="241"/>
        <v/>
      </c>
      <c r="AV489" s="25" t="str">
        <f t="shared" si="242"/>
        <v/>
      </c>
      <c r="AX489" t="str">
        <f>IF(BC489="","",IF(BC489&gt;0,COUNT($AY$2:AY489),""))</f>
        <v/>
      </c>
      <c r="AY489" s="25" t="str">
        <f t="shared" si="243"/>
        <v/>
      </c>
      <c r="AZ489" s="25" t="str">
        <f t="shared" si="244"/>
        <v/>
      </c>
      <c r="BA489" s="25" t="str">
        <f t="shared" si="245"/>
        <v/>
      </c>
      <c r="BB489" s="25" t="str">
        <f t="shared" si="246"/>
        <v/>
      </c>
      <c r="BC489" s="25" t="str">
        <f t="shared" si="247"/>
        <v/>
      </c>
      <c r="BD489" s="25" t="str">
        <f t="shared" si="248"/>
        <v/>
      </c>
      <c r="BE489" s="25" t="str">
        <f t="shared" si="249"/>
        <v/>
      </c>
      <c r="BF489" s="25" t="str">
        <f t="shared" si="250"/>
        <v/>
      </c>
      <c r="BG489" s="25" t="str">
        <f t="shared" si="251"/>
        <v/>
      </c>
      <c r="BH489" s="25" t="str">
        <f t="shared" si="252"/>
        <v/>
      </c>
      <c r="BI489" s="25" t="str">
        <f t="shared" si="253"/>
        <v/>
      </c>
      <c r="BJ489" s="25" t="str">
        <f t="shared" si="254"/>
        <v/>
      </c>
      <c r="BK489" s="25" t="str">
        <f t="shared" si="255"/>
        <v/>
      </c>
      <c r="BL489" s="25" t="str">
        <f t="shared" si="256"/>
        <v/>
      </c>
      <c r="BM489" s="25" t="str">
        <f t="shared" si="257"/>
        <v/>
      </c>
      <c r="BN489" s="25" t="str">
        <f t="shared" si="258"/>
        <v/>
      </c>
    </row>
    <row r="490" spans="1:66" x14ac:dyDescent="0.25">
      <c r="A490" s="20" t="str">
        <f>IF('S.D. Paste sheet'!A490="","",'S.D. Paste sheet'!A490)</f>
        <v/>
      </c>
      <c r="B490" s="20" t="str">
        <f>IF('S.D. Paste sheet'!B490="","",'S.D. Paste sheet'!B490)</f>
        <v/>
      </c>
      <c r="C490" s="20" t="str">
        <f>IF('S.D. Paste sheet'!C490="","",'S.D. Paste sheet'!C490)</f>
        <v/>
      </c>
      <c r="D490" s="20" t="str">
        <f>IF('S.D. Paste sheet'!D490="","",'S.D. Paste sheet'!D490)</f>
        <v/>
      </c>
      <c r="E490" s="20" t="str">
        <f>IF('S.D. Paste sheet'!E490="","",UPPER('S.D. Paste sheet'!E490))</f>
        <v/>
      </c>
      <c r="F490" s="20" t="str">
        <f>IF('S.D. Paste sheet'!F490="","",'S.D. Paste sheet'!F490)</f>
        <v/>
      </c>
      <c r="G490" s="20" t="str">
        <f>IF('S.D. Paste sheet'!G490="","",UPPER('S.D. Paste sheet'!G490))</f>
        <v/>
      </c>
      <c r="H490" s="20" t="str">
        <f>IF('S.D. Paste sheet'!H490="","",UPPER('S.D. Paste sheet'!H490))</f>
        <v/>
      </c>
      <c r="I490" s="20" t="str">
        <f>IF('S.D. Paste sheet'!I490="","",'S.D. Paste sheet'!I490)</f>
        <v/>
      </c>
      <c r="J490" s="20" t="str">
        <f>IF('S.D. Paste sheet'!J490="","",'S.D. Paste sheet'!J490)</f>
        <v/>
      </c>
      <c r="K490" s="20" t="str">
        <f>IF('S.D. Paste sheet'!K490="","",'S.D. Paste sheet'!K490)</f>
        <v/>
      </c>
      <c r="L490" s="20" t="str">
        <f>IF('S.D. Paste sheet'!L490="","",'S.D. Paste sheet'!L490)</f>
        <v/>
      </c>
      <c r="M490" s="20" t="str">
        <f>IF('S.D. Paste sheet'!M490="","",'S.D. Paste sheet'!M490)</f>
        <v/>
      </c>
      <c r="N490" s="20" t="str">
        <f>IF('S.D. Paste sheet'!N490="","",'S.D. Paste sheet'!N490)</f>
        <v/>
      </c>
      <c r="O490" s="20" t="str">
        <f>IF('S.D. Paste sheet'!O490="","",'S.D. Paste sheet'!O490)</f>
        <v/>
      </c>
      <c r="P490" s="20" t="str">
        <f>IF('S.D. Paste sheet'!P490="","",'S.D. Paste sheet'!P490)</f>
        <v/>
      </c>
      <c r="Q490" s="20" t="str">
        <f>IF('S.D. Paste sheet'!Q490="","",'S.D. Paste sheet'!Q490)</f>
        <v/>
      </c>
      <c r="R490" s="20" t="str">
        <f>IF('S.D. Paste sheet'!R490="","",'S.D. Paste sheet'!R490)</f>
        <v/>
      </c>
      <c r="S490" s="20" t="str">
        <f>IF('S.D. Paste sheet'!S490="","",'S.D. Paste sheet'!S490)</f>
        <v/>
      </c>
      <c r="T490" s="20" t="str">
        <f>IF('S.D. Paste sheet'!T490="","",'S.D. Paste sheet'!T490)</f>
        <v/>
      </c>
      <c r="U490" s="20" t="str">
        <f>IF('S.D. Paste sheet'!U490="","",'S.D. Paste sheet'!U490)</f>
        <v/>
      </c>
      <c r="V490" s="20" t="str">
        <f>IF('S.D. Paste sheet'!V490="","",'S.D. Paste sheet'!V490)</f>
        <v/>
      </c>
      <c r="W490" s="20" t="str">
        <f>IF('S.D. Paste sheet'!W490="","",'S.D. Paste sheet'!W490)</f>
        <v/>
      </c>
      <c r="X490" s="20" t="str">
        <f>IF('S.D. Paste sheet'!X490="","",'S.D. Paste sheet'!X490)</f>
        <v/>
      </c>
      <c r="Y490" s="20" t="str">
        <f>IF('S.D. Paste sheet'!Y490="","",'S.D. Paste sheet'!Y490)</f>
        <v/>
      </c>
      <c r="Z490" s="20" t="str">
        <f>IF('S.D. Paste sheet'!Z490="","",'S.D. Paste sheet'!Z490)</f>
        <v/>
      </c>
      <c r="AA490" s="20" t="str">
        <f>IF('S.D. Paste sheet'!AA490="","",'S.D. Paste sheet'!AA490)</f>
        <v/>
      </c>
      <c r="AB490" s="20" t="str">
        <f>IF('S.D. Paste sheet'!AB490="","",'S.D. Paste sheet'!AB490)</f>
        <v/>
      </c>
      <c r="AC490" s="20" t="str">
        <f>IF('S.D. Paste sheet'!AC490="","",'S.D. Paste sheet'!AC490)</f>
        <v/>
      </c>
      <c r="AD490" s="20" t="str">
        <f>IF('S.D. Paste sheet'!AD490="","",'S.D. Paste sheet'!AD490)</f>
        <v/>
      </c>
      <c r="AE490" s="28"/>
      <c r="AF490" t="str">
        <f>IF(AK490="","",IF(AK490&gt;0,COUNT($AG$2:AG490),""))</f>
        <v/>
      </c>
      <c r="AG490" s="25" t="str">
        <f t="shared" si="227"/>
        <v/>
      </c>
      <c r="AH490" s="25" t="str">
        <f t="shared" si="228"/>
        <v/>
      </c>
      <c r="AI490" s="25" t="str">
        <f t="shared" si="229"/>
        <v/>
      </c>
      <c r="AJ490" s="25" t="str">
        <f t="shared" si="230"/>
        <v/>
      </c>
      <c r="AK490" s="25" t="str">
        <f t="shared" si="231"/>
        <v/>
      </c>
      <c r="AL490" s="25" t="str">
        <f t="shared" si="232"/>
        <v/>
      </c>
      <c r="AM490" s="25" t="str">
        <f t="shared" si="233"/>
        <v/>
      </c>
      <c r="AN490" s="25" t="str">
        <f t="shared" si="234"/>
        <v/>
      </c>
      <c r="AO490" s="25" t="str">
        <f t="shared" si="235"/>
        <v/>
      </c>
      <c r="AP490" s="25" t="str">
        <f t="shared" si="236"/>
        <v/>
      </c>
      <c r="AQ490" s="25" t="str">
        <f t="shared" si="237"/>
        <v/>
      </c>
      <c r="AR490" s="25" t="str">
        <f t="shared" si="238"/>
        <v/>
      </c>
      <c r="AS490" s="25" t="str">
        <f t="shared" si="239"/>
        <v/>
      </c>
      <c r="AT490" s="25" t="str">
        <f t="shared" si="240"/>
        <v/>
      </c>
      <c r="AU490" s="25" t="str">
        <f t="shared" si="241"/>
        <v/>
      </c>
      <c r="AV490" s="25" t="str">
        <f t="shared" si="242"/>
        <v/>
      </c>
      <c r="AX490" t="str">
        <f>IF(BC490="","",IF(BC490&gt;0,COUNT($AY$2:AY490),""))</f>
        <v/>
      </c>
      <c r="AY490" s="25" t="str">
        <f t="shared" si="243"/>
        <v/>
      </c>
      <c r="AZ490" s="25" t="str">
        <f t="shared" si="244"/>
        <v/>
      </c>
      <c r="BA490" s="25" t="str">
        <f t="shared" si="245"/>
        <v/>
      </c>
      <c r="BB490" s="25" t="str">
        <f t="shared" si="246"/>
        <v/>
      </c>
      <c r="BC490" s="25" t="str">
        <f t="shared" si="247"/>
        <v/>
      </c>
      <c r="BD490" s="25" t="str">
        <f t="shared" si="248"/>
        <v/>
      </c>
      <c r="BE490" s="25" t="str">
        <f t="shared" si="249"/>
        <v/>
      </c>
      <c r="BF490" s="25" t="str">
        <f t="shared" si="250"/>
        <v/>
      </c>
      <c r="BG490" s="25" t="str">
        <f t="shared" si="251"/>
        <v/>
      </c>
      <c r="BH490" s="25" t="str">
        <f t="shared" si="252"/>
        <v/>
      </c>
      <c r="BI490" s="25" t="str">
        <f t="shared" si="253"/>
        <v/>
      </c>
      <c r="BJ490" s="25" t="str">
        <f t="shared" si="254"/>
        <v/>
      </c>
      <c r="BK490" s="25" t="str">
        <f t="shared" si="255"/>
        <v/>
      </c>
      <c r="BL490" s="25" t="str">
        <f t="shared" si="256"/>
        <v/>
      </c>
      <c r="BM490" s="25" t="str">
        <f t="shared" si="257"/>
        <v/>
      </c>
      <c r="BN490" s="25" t="str">
        <f t="shared" si="258"/>
        <v/>
      </c>
    </row>
    <row r="491" spans="1:66" x14ac:dyDescent="0.25">
      <c r="A491" s="20" t="str">
        <f>IF('S.D. Paste sheet'!A491="","",'S.D. Paste sheet'!A491)</f>
        <v/>
      </c>
      <c r="B491" s="20" t="str">
        <f>IF('S.D. Paste sheet'!B491="","",'S.D. Paste sheet'!B491)</f>
        <v/>
      </c>
      <c r="C491" s="20" t="str">
        <f>IF('S.D. Paste sheet'!C491="","",'S.D. Paste sheet'!C491)</f>
        <v/>
      </c>
      <c r="D491" s="20" t="str">
        <f>IF('S.D. Paste sheet'!D491="","",'S.D. Paste sheet'!D491)</f>
        <v/>
      </c>
      <c r="E491" s="20" t="str">
        <f>IF('S.D. Paste sheet'!E491="","",UPPER('S.D. Paste sheet'!E491))</f>
        <v/>
      </c>
      <c r="F491" s="20" t="str">
        <f>IF('S.D. Paste sheet'!F491="","",'S.D. Paste sheet'!F491)</f>
        <v/>
      </c>
      <c r="G491" s="20" t="str">
        <f>IF('S.D. Paste sheet'!G491="","",UPPER('S.D. Paste sheet'!G491))</f>
        <v/>
      </c>
      <c r="H491" s="20" t="str">
        <f>IF('S.D. Paste sheet'!H491="","",UPPER('S.D. Paste sheet'!H491))</f>
        <v/>
      </c>
      <c r="I491" s="20" t="str">
        <f>IF('S.D. Paste sheet'!I491="","",'S.D. Paste sheet'!I491)</f>
        <v/>
      </c>
      <c r="J491" s="20" t="str">
        <f>IF('S.D. Paste sheet'!J491="","",'S.D. Paste sheet'!J491)</f>
        <v/>
      </c>
      <c r="K491" s="20" t="str">
        <f>IF('S.D. Paste sheet'!K491="","",'S.D. Paste sheet'!K491)</f>
        <v/>
      </c>
      <c r="L491" s="20" t="str">
        <f>IF('S.D. Paste sheet'!L491="","",'S.D. Paste sheet'!L491)</f>
        <v/>
      </c>
      <c r="M491" s="20" t="str">
        <f>IF('S.D. Paste sheet'!M491="","",'S.D. Paste sheet'!M491)</f>
        <v/>
      </c>
      <c r="N491" s="20" t="str">
        <f>IF('S.D. Paste sheet'!N491="","",'S.D. Paste sheet'!N491)</f>
        <v/>
      </c>
      <c r="O491" s="20" t="str">
        <f>IF('S.D. Paste sheet'!O491="","",'S.D. Paste sheet'!O491)</f>
        <v/>
      </c>
      <c r="P491" s="20" t="str">
        <f>IF('S.D. Paste sheet'!P491="","",'S.D. Paste sheet'!P491)</f>
        <v/>
      </c>
      <c r="Q491" s="20" t="str">
        <f>IF('S.D. Paste sheet'!Q491="","",'S.D. Paste sheet'!Q491)</f>
        <v/>
      </c>
      <c r="R491" s="20" t="str">
        <f>IF('S.D. Paste sheet'!R491="","",'S.D. Paste sheet'!R491)</f>
        <v/>
      </c>
      <c r="S491" s="20" t="str">
        <f>IF('S.D. Paste sheet'!S491="","",'S.D. Paste sheet'!S491)</f>
        <v/>
      </c>
      <c r="T491" s="20" t="str">
        <f>IF('S.D. Paste sheet'!T491="","",'S.D. Paste sheet'!T491)</f>
        <v/>
      </c>
      <c r="U491" s="20" t="str">
        <f>IF('S.D. Paste sheet'!U491="","",'S.D. Paste sheet'!U491)</f>
        <v/>
      </c>
      <c r="V491" s="20" t="str">
        <f>IF('S.D. Paste sheet'!V491="","",'S.D. Paste sheet'!V491)</f>
        <v/>
      </c>
      <c r="W491" s="20" t="str">
        <f>IF('S.D. Paste sheet'!W491="","",'S.D. Paste sheet'!W491)</f>
        <v/>
      </c>
      <c r="X491" s="20" t="str">
        <f>IF('S.D. Paste sheet'!X491="","",'S.D. Paste sheet'!X491)</f>
        <v/>
      </c>
      <c r="Y491" s="20" t="str">
        <f>IF('S.D. Paste sheet'!Y491="","",'S.D. Paste sheet'!Y491)</f>
        <v/>
      </c>
      <c r="Z491" s="20" t="str">
        <f>IF('S.D. Paste sheet'!Z491="","",'S.D. Paste sheet'!Z491)</f>
        <v/>
      </c>
      <c r="AA491" s="20" t="str">
        <f>IF('S.D. Paste sheet'!AA491="","",'S.D. Paste sheet'!AA491)</f>
        <v/>
      </c>
      <c r="AB491" s="20" t="str">
        <f>IF('S.D. Paste sheet'!AB491="","",'S.D. Paste sheet'!AB491)</f>
        <v/>
      </c>
      <c r="AC491" s="20" t="str">
        <f>IF('S.D. Paste sheet'!AC491="","",'S.D. Paste sheet'!AC491)</f>
        <v/>
      </c>
      <c r="AD491" s="20" t="str">
        <f>IF('S.D. Paste sheet'!AD491="","",'S.D. Paste sheet'!AD491)</f>
        <v/>
      </c>
      <c r="AE491" s="28"/>
      <c r="AF491" t="str">
        <f>IF(AK491="","",IF(AK491&gt;0,COUNT($AG$2:AG491),""))</f>
        <v/>
      </c>
      <c r="AG491" s="25" t="str">
        <f t="shared" si="227"/>
        <v/>
      </c>
      <c r="AH491" s="25" t="str">
        <f t="shared" si="228"/>
        <v/>
      </c>
      <c r="AI491" s="25" t="str">
        <f t="shared" si="229"/>
        <v/>
      </c>
      <c r="AJ491" s="25" t="str">
        <f t="shared" si="230"/>
        <v/>
      </c>
      <c r="AK491" s="25" t="str">
        <f t="shared" si="231"/>
        <v/>
      </c>
      <c r="AL491" s="25" t="str">
        <f t="shared" si="232"/>
        <v/>
      </c>
      <c r="AM491" s="25" t="str">
        <f t="shared" si="233"/>
        <v/>
      </c>
      <c r="AN491" s="25" t="str">
        <f t="shared" si="234"/>
        <v/>
      </c>
      <c r="AO491" s="25" t="str">
        <f t="shared" si="235"/>
        <v/>
      </c>
      <c r="AP491" s="25" t="str">
        <f t="shared" si="236"/>
        <v/>
      </c>
      <c r="AQ491" s="25" t="str">
        <f t="shared" si="237"/>
        <v/>
      </c>
      <c r="AR491" s="25" t="str">
        <f t="shared" si="238"/>
        <v/>
      </c>
      <c r="AS491" s="25" t="str">
        <f t="shared" si="239"/>
        <v/>
      </c>
      <c r="AT491" s="25" t="str">
        <f t="shared" si="240"/>
        <v/>
      </c>
      <c r="AU491" s="25" t="str">
        <f t="shared" si="241"/>
        <v/>
      </c>
      <c r="AV491" s="25" t="str">
        <f t="shared" si="242"/>
        <v/>
      </c>
      <c r="AX491" t="str">
        <f>IF(BC491="","",IF(BC491&gt;0,COUNT($AY$2:AY491),""))</f>
        <v/>
      </c>
      <c r="AY491" s="25" t="str">
        <f t="shared" si="243"/>
        <v/>
      </c>
      <c r="AZ491" s="25" t="str">
        <f t="shared" si="244"/>
        <v/>
      </c>
      <c r="BA491" s="25" t="str">
        <f t="shared" si="245"/>
        <v/>
      </c>
      <c r="BB491" s="25" t="str">
        <f t="shared" si="246"/>
        <v/>
      </c>
      <c r="BC491" s="25" t="str">
        <f t="shared" si="247"/>
        <v/>
      </c>
      <c r="BD491" s="25" t="str">
        <f t="shared" si="248"/>
        <v/>
      </c>
      <c r="BE491" s="25" t="str">
        <f t="shared" si="249"/>
        <v/>
      </c>
      <c r="BF491" s="25" t="str">
        <f t="shared" si="250"/>
        <v/>
      </c>
      <c r="BG491" s="25" t="str">
        <f t="shared" si="251"/>
        <v/>
      </c>
      <c r="BH491" s="25" t="str">
        <f t="shared" si="252"/>
        <v/>
      </c>
      <c r="BI491" s="25" t="str">
        <f t="shared" si="253"/>
        <v/>
      </c>
      <c r="BJ491" s="25" t="str">
        <f t="shared" si="254"/>
        <v/>
      </c>
      <c r="BK491" s="25" t="str">
        <f t="shared" si="255"/>
        <v/>
      </c>
      <c r="BL491" s="25" t="str">
        <f t="shared" si="256"/>
        <v/>
      </c>
      <c r="BM491" s="25" t="str">
        <f t="shared" si="257"/>
        <v/>
      </c>
      <c r="BN491" s="25" t="str">
        <f t="shared" si="258"/>
        <v/>
      </c>
    </row>
    <row r="492" spans="1:66" x14ac:dyDescent="0.25">
      <c r="A492" s="20" t="str">
        <f>IF('S.D. Paste sheet'!A492="","",'S.D. Paste sheet'!A492)</f>
        <v/>
      </c>
      <c r="B492" s="20" t="str">
        <f>IF('S.D. Paste sheet'!B492="","",'S.D. Paste sheet'!B492)</f>
        <v/>
      </c>
      <c r="C492" s="20" t="str">
        <f>IF('S.D. Paste sheet'!C492="","",'S.D. Paste sheet'!C492)</f>
        <v/>
      </c>
      <c r="D492" s="20" t="str">
        <f>IF('S.D. Paste sheet'!D492="","",'S.D. Paste sheet'!D492)</f>
        <v/>
      </c>
      <c r="E492" s="20" t="str">
        <f>IF('S.D. Paste sheet'!E492="","",UPPER('S.D. Paste sheet'!E492))</f>
        <v/>
      </c>
      <c r="F492" s="20" t="str">
        <f>IF('S.D. Paste sheet'!F492="","",'S.D. Paste sheet'!F492)</f>
        <v/>
      </c>
      <c r="G492" s="20" t="str">
        <f>IF('S.D. Paste sheet'!G492="","",UPPER('S.D. Paste sheet'!G492))</f>
        <v/>
      </c>
      <c r="H492" s="20" t="str">
        <f>IF('S.D. Paste sheet'!H492="","",UPPER('S.D. Paste sheet'!H492))</f>
        <v/>
      </c>
      <c r="I492" s="20" t="str">
        <f>IF('S.D. Paste sheet'!I492="","",'S.D. Paste sheet'!I492)</f>
        <v/>
      </c>
      <c r="J492" s="20" t="str">
        <f>IF('S.D. Paste sheet'!J492="","",'S.D. Paste sheet'!J492)</f>
        <v/>
      </c>
      <c r="K492" s="20" t="str">
        <f>IF('S.D. Paste sheet'!K492="","",'S.D. Paste sheet'!K492)</f>
        <v/>
      </c>
      <c r="L492" s="20" t="str">
        <f>IF('S.D. Paste sheet'!L492="","",'S.D. Paste sheet'!L492)</f>
        <v/>
      </c>
      <c r="M492" s="20" t="str">
        <f>IF('S.D. Paste sheet'!M492="","",'S.D. Paste sheet'!M492)</f>
        <v/>
      </c>
      <c r="N492" s="20" t="str">
        <f>IF('S.D. Paste sheet'!N492="","",'S.D. Paste sheet'!N492)</f>
        <v/>
      </c>
      <c r="O492" s="20" t="str">
        <f>IF('S.D. Paste sheet'!O492="","",'S.D. Paste sheet'!O492)</f>
        <v/>
      </c>
      <c r="P492" s="20" t="str">
        <f>IF('S.D. Paste sheet'!P492="","",'S.D. Paste sheet'!P492)</f>
        <v/>
      </c>
      <c r="Q492" s="20" t="str">
        <f>IF('S.D. Paste sheet'!Q492="","",'S.D. Paste sheet'!Q492)</f>
        <v/>
      </c>
      <c r="R492" s="20" t="str">
        <f>IF('S.D. Paste sheet'!R492="","",'S.D. Paste sheet'!R492)</f>
        <v/>
      </c>
      <c r="S492" s="20" t="str">
        <f>IF('S.D. Paste sheet'!S492="","",'S.D. Paste sheet'!S492)</f>
        <v/>
      </c>
      <c r="T492" s="20" t="str">
        <f>IF('S.D. Paste sheet'!T492="","",'S.D. Paste sheet'!T492)</f>
        <v/>
      </c>
      <c r="U492" s="20" t="str">
        <f>IF('S.D. Paste sheet'!U492="","",'S.D. Paste sheet'!U492)</f>
        <v/>
      </c>
      <c r="V492" s="20" t="str">
        <f>IF('S.D. Paste sheet'!V492="","",'S.D. Paste sheet'!V492)</f>
        <v/>
      </c>
      <c r="W492" s="20" t="str">
        <f>IF('S.D. Paste sheet'!W492="","",'S.D. Paste sheet'!W492)</f>
        <v/>
      </c>
      <c r="X492" s="20" t="str">
        <f>IF('S.D. Paste sheet'!X492="","",'S.D. Paste sheet'!X492)</f>
        <v/>
      </c>
      <c r="Y492" s="20" t="str">
        <f>IF('S.D. Paste sheet'!Y492="","",'S.D. Paste sheet'!Y492)</f>
        <v/>
      </c>
      <c r="Z492" s="20" t="str">
        <f>IF('S.D. Paste sheet'!Z492="","",'S.D. Paste sheet'!Z492)</f>
        <v/>
      </c>
      <c r="AA492" s="20" t="str">
        <f>IF('S.D. Paste sheet'!AA492="","",'S.D. Paste sheet'!AA492)</f>
        <v/>
      </c>
      <c r="AB492" s="20" t="str">
        <f>IF('S.D. Paste sheet'!AB492="","",'S.D. Paste sheet'!AB492)</f>
        <v/>
      </c>
      <c r="AC492" s="20" t="str">
        <f>IF('S.D. Paste sheet'!AC492="","",'S.D. Paste sheet'!AC492)</f>
        <v/>
      </c>
      <c r="AD492" s="20" t="str">
        <f>IF('S.D. Paste sheet'!AD492="","",'S.D. Paste sheet'!AD492)</f>
        <v/>
      </c>
      <c r="AE492" s="28"/>
      <c r="AF492" t="str">
        <f>IF(AK492="","",IF(AK492&gt;0,COUNT($AG$2:AG492),""))</f>
        <v/>
      </c>
      <c r="AG492" s="25" t="str">
        <f t="shared" si="227"/>
        <v/>
      </c>
      <c r="AH492" s="25" t="str">
        <f t="shared" si="228"/>
        <v/>
      </c>
      <c r="AI492" s="25" t="str">
        <f t="shared" si="229"/>
        <v/>
      </c>
      <c r="AJ492" s="25" t="str">
        <f t="shared" si="230"/>
        <v/>
      </c>
      <c r="AK492" s="25" t="str">
        <f t="shared" si="231"/>
        <v/>
      </c>
      <c r="AL492" s="25" t="str">
        <f t="shared" si="232"/>
        <v/>
      </c>
      <c r="AM492" s="25" t="str">
        <f t="shared" si="233"/>
        <v/>
      </c>
      <c r="AN492" s="25" t="str">
        <f t="shared" si="234"/>
        <v/>
      </c>
      <c r="AO492" s="25" t="str">
        <f t="shared" si="235"/>
        <v/>
      </c>
      <c r="AP492" s="25" t="str">
        <f t="shared" si="236"/>
        <v/>
      </c>
      <c r="AQ492" s="25" t="str">
        <f t="shared" si="237"/>
        <v/>
      </c>
      <c r="AR492" s="25" t="str">
        <f t="shared" si="238"/>
        <v/>
      </c>
      <c r="AS492" s="25" t="str">
        <f t="shared" si="239"/>
        <v/>
      </c>
      <c r="AT492" s="25" t="str">
        <f t="shared" si="240"/>
        <v/>
      </c>
      <c r="AU492" s="25" t="str">
        <f t="shared" si="241"/>
        <v/>
      </c>
      <c r="AV492" s="25" t="str">
        <f t="shared" si="242"/>
        <v/>
      </c>
      <c r="AX492" t="str">
        <f>IF(BC492="","",IF(BC492&gt;0,COUNT($AY$2:AY492),""))</f>
        <v/>
      </c>
      <c r="AY492" s="25" t="str">
        <f t="shared" si="243"/>
        <v/>
      </c>
      <c r="AZ492" s="25" t="str">
        <f t="shared" si="244"/>
        <v/>
      </c>
      <c r="BA492" s="25" t="str">
        <f t="shared" si="245"/>
        <v/>
      </c>
      <c r="BB492" s="25" t="str">
        <f t="shared" si="246"/>
        <v/>
      </c>
      <c r="BC492" s="25" t="str">
        <f t="shared" si="247"/>
        <v/>
      </c>
      <c r="BD492" s="25" t="str">
        <f t="shared" si="248"/>
        <v/>
      </c>
      <c r="BE492" s="25" t="str">
        <f t="shared" si="249"/>
        <v/>
      </c>
      <c r="BF492" s="25" t="str">
        <f t="shared" si="250"/>
        <v/>
      </c>
      <c r="BG492" s="25" t="str">
        <f t="shared" si="251"/>
        <v/>
      </c>
      <c r="BH492" s="25" t="str">
        <f t="shared" si="252"/>
        <v/>
      </c>
      <c r="BI492" s="25" t="str">
        <f t="shared" si="253"/>
        <v/>
      </c>
      <c r="BJ492" s="25" t="str">
        <f t="shared" si="254"/>
        <v/>
      </c>
      <c r="BK492" s="25" t="str">
        <f t="shared" si="255"/>
        <v/>
      </c>
      <c r="BL492" s="25" t="str">
        <f t="shared" si="256"/>
        <v/>
      </c>
      <c r="BM492" s="25" t="str">
        <f t="shared" si="257"/>
        <v/>
      </c>
      <c r="BN492" s="25" t="str">
        <f t="shared" si="258"/>
        <v/>
      </c>
    </row>
    <row r="493" spans="1:66" x14ac:dyDescent="0.25">
      <c r="A493" s="20" t="str">
        <f>IF('S.D. Paste sheet'!A493="","",'S.D. Paste sheet'!A493)</f>
        <v/>
      </c>
      <c r="B493" s="20" t="str">
        <f>IF('S.D. Paste sheet'!B493="","",'S.D. Paste sheet'!B493)</f>
        <v/>
      </c>
      <c r="C493" s="20" t="str">
        <f>IF('S.D. Paste sheet'!C493="","",'S.D. Paste sheet'!C493)</f>
        <v/>
      </c>
      <c r="D493" s="20" t="str">
        <f>IF('S.D. Paste sheet'!D493="","",'S.D. Paste sheet'!D493)</f>
        <v/>
      </c>
      <c r="E493" s="20" t="str">
        <f>IF('S.D. Paste sheet'!E493="","",UPPER('S.D. Paste sheet'!E493))</f>
        <v/>
      </c>
      <c r="F493" s="20" t="str">
        <f>IF('S.D. Paste sheet'!F493="","",'S.D. Paste sheet'!F493)</f>
        <v/>
      </c>
      <c r="G493" s="20" t="str">
        <f>IF('S.D. Paste sheet'!G493="","",UPPER('S.D. Paste sheet'!G493))</f>
        <v/>
      </c>
      <c r="H493" s="20" t="str">
        <f>IF('S.D. Paste sheet'!H493="","",UPPER('S.D. Paste sheet'!H493))</f>
        <v/>
      </c>
      <c r="I493" s="20" t="str">
        <f>IF('S.D. Paste sheet'!I493="","",'S.D. Paste sheet'!I493)</f>
        <v/>
      </c>
      <c r="J493" s="20" t="str">
        <f>IF('S.D. Paste sheet'!J493="","",'S.D. Paste sheet'!J493)</f>
        <v/>
      </c>
      <c r="K493" s="20" t="str">
        <f>IF('S.D. Paste sheet'!K493="","",'S.D. Paste sheet'!K493)</f>
        <v/>
      </c>
      <c r="L493" s="20" t="str">
        <f>IF('S.D. Paste sheet'!L493="","",'S.D. Paste sheet'!L493)</f>
        <v/>
      </c>
      <c r="M493" s="20" t="str">
        <f>IF('S.D. Paste sheet'!M493="","",'S.D. Paste sheet'!M493)</f>
        <v/>
      </c>
      <c r="N493" s="20" t="str">
        <f>IF('S.D. Paste sheet'!N493="","",'S.D. Paste sheet'!N493)</f>
        <v/>
      </c>
      <c r="O493" s="20" t="str">
        <f>IF('S.D. Paste sheet'!O493="","",'S.D. Paste sheet'!O493)</f>
        <v/>
      </c>
      <c r="P493" s="20" t="str">
        <f>IF('S.D. Paste sheet'!P493="","",'S.D. Paste sheet'!P493)</f>
        <v/>
      </c>
      <c r="Q493" s="20" t="str">
        <f>IF('S.D. Paste sheet'!Q493="","",'S.D. Paste sheet'!Q493)</f>
        <v/>
      </c>
      <c r="R493" s="20" t="str">
        <f>IF('S.D. Paste sheet'!R493="","",'S.D. Paste sheet'!R493)</f>
        <v/>
      </c>
      <c r="S493" s="20" t="str">
        <f>IF('S.D. Paste sheet'!S493="","",'S.D. Paste sheet'!S493)</f>
        <v/>
      </c>
      <c r="T493" s="20" t="str">
        <f>IF('S.D. Paste sheet'!T493="","",'S.D. Paste sheet'!T493)</f>
        <v/>
      </c>
      <c r="U493" s="20" t="str">
        <f>IF('S.D. Paste sheet'!U493="","",'S.D. Paste sheet'!U493)</f>
        <v/>
      </c>
      <c r="V493" s="20" t="str">
        <f>IF('S.D. Paste sheet'!V493="","",'S.D. Paste sheet'!V493)</f>
        <v/>
      </c>
      <c r="W493" s="20" t="str">
        <f>IF('S.D. Paste sheet'!W493="","",'S.D. Paste sheet'!W493)</f>
        <v/>
      </c>
      <c r="X493" s="20" t="str">
        <f>IF('S.D. Paste sheet'!X493="","",'S.D. Paste sheet'!X493)</f>
        <v/>
      </c>
      <c r="Y493" s="20" t="str">
        <f>IF('S.D. Paste sheet'!Y493="","",'S.D. Paste sheet'!Y493)</f>
        <v/>
      </c>
      <c r="Z493" s="20" t="str">
        <f>IF('S.D. Paste sheet'!Z493="","",'S.D. Paste sheet'!Z493)</f>
        <v/>
      </c>
      <c r="AA493" s="20" t="str">
        <f>IF('S.D. Paste sheet'!AA493="","",'S.D. Paste sheet'!AA493)</f>
        <v/>
      </c>
      <c r="AB493" s="20" t="str">
        <f>IF('S.D. Paste sheet'!AB493="","",'S.D. Paste sheet'!AB493)</f>
        <v/>
      </c>
      <c r="AC493" s="20" t="str">
        <f>IF('S.D. Paste sheet'!AC493="","",'S.D. Paste sheet'!AC493)</f>
        <v/>
      </c>
      <c r="AD493" s="20" t="str">
        <f>IF('S.D. Paste sheet'!AD493="","",'S.D. Paste sheet'!AD493)</f>
        <v/>
      </c>
      <c r="AE493" s="28"/>
      <c r="AF493" t="str">
        <f>IF(AK493="","",IF(AK493&gt;0,COUNT($AG$2:AG493),""))</f>
        <v/>
      </c>
      <c r="AG493" s="25" t="str">
        <f t="shared" si="227"/>
        <v/>
      </c>
      <c r="AH493" s="25" t="str">
        <f t="shared" si="228"/>
        <v/>
      </c>
      <c r="AI493" s="25" t="str">
        <f t="shared" si="229"/>
        <v/>
      </c>
      <c r="AJ493" s="25" t="str">
        <f t="shared" si="230"/>
        <v/>
      </c>
      <c r="AK493" s="25" t="str">
        <f t="shared" si="231"/>
        <v/>
      </c>
      <c r="AL493" s="25" t="str">
        <f t="shared" si="232"/>
        <v/>
      </c>
      <c r="AM493" s="25" t="str">
        <f t="shared" si="233"/>
        <v/>
      </c>
      <c r="AN493" s="25" t="str">
        <f t="shared" si="234"/>
        <v/>
      </c>
      <c r="AO493" s="25" t="str">
        <f t="shared" si="235"/>
        <v/>
      </c>
      <c r="AP493" s="25" t="str">
        <f t="shared" si="236"/>
        <v/>
      </c>
      <c r="AQ493" s="25" t="str">
        <f t="shared" si="237"/>
        <v/>
      </c>
      <c r="AR493" s="25" t="str">
        <f t="shared" si="238"/>
        <v/>
      </c>
      <c r="AS493" s="25" t="str">
        <f t="shared" si="239"/>
        <v/>
      </c>
      <c r="AT493" s="25" t="str">
        <f t="shared" si="240"/>
        <v/>
      </c>
      <c r="AU493" s="25" t="str">
        <f t="shared" si="241"/>
        <v/>
      </c>
      <c r="AV493" s="25" t="str">
        <f t="shared" si="242"/>
        <v/>
      </c>
      <c r="AX493" t="str">
        <f>IF(BC493="","",IF(BC493&gt;0,COUNT($AY$2:AY493),""))</f>
        <v/>
      </c>
      <c r="AY493" s="25" t="str">
        <f t="shared" si="243"/>
        <v/>
      </c>
      <c r="AZ493" s="25" t="str">
        <f t="shared" si="244"/>
        <v/>
      </c>
      <c r="BA493" s="25" t="str">
        <f t="shared" si="245"/>
        <v/>
      </c>
      <c r="BB493" s="25" t="str">
        <f t="shared" si="246"/>
        <v/>
      </c>
      <c r="BC493" s="25" t="str">
        <f t="shared" si="247"/>
        <v/>
      </c>
      <c r="BD493" s="25" t="str">
        <f t="shared" si="248"/>
        <v/>
      </c>
      <c r="BE493" s="25" t="str">
        <f t="shared" si="249"/>
        <v/>
      </c>
      <c r="BF493" s="25" t="str">
        <f t="shared" si="250"/>
        <v/>
      </c>
      <c r="BG493" s="25" t="str">
        <f t="shared" si="251"/>
        <v/>
      </c>
      <c r="BH493" s="25" t="str">
        <f t="shared" si="252"/>
        <v/>
      </c>
      <c r="BI493" s="25" t="str">
        <f t="shared" si="253"/>
        <v/>
      </c>
      <c r="BJ493" s="25" t="str">
        <f t="shared" si="254"/>
        <v/>
      </c>
      <c r="BK493" s="25" t="str">
        <f t="shared" si="255"/>
        <v/>
      </c>
      <c r="BL493" s="25" t="str">
        <f t="shared" si="256"/>
        <v/>
      </c>
      <c r="BM493" s="25" t="str">
        <f t="shared" si="257"/>
        <v/>
      </c>
      <c r="BN493" s="25" t="str">
        <f t="shared" si="258"/>
        <v/>
      </c>
    </row>
    <row r="494" spans="1:66" x14ac:dyDescent="0.25">
      <c r="A494" s="20" t="str">
        <f>IF('S.D. Paste sheet'!A494="","",'S.D. Paste sheet'!A494)</f>
        <v/>
      </c>
      <c r="B494" s="20" t="str">
        <f>IF('S.D. Paste sheet'!B494="","",'S.D. Paste sheet'!B494)</f>
        <v/>
      </c>
      <c r="C494" s="20" t="str">
        <f>IF('S.D. Paste sheet'!C494="","",'S.D. Paste sheet'!C494)</f>
        <v/>
      </c>
      <c r="D494" s="20" t="str">
        <f>IF('S.D. Paste sheet'!D494="","",'S.D. Paste sheet'!D494)</f>
        <v/>
      </c>
      <c r="E494" s="20" t="str">
        <f>IF('S.D. Paste sheet'!E494="","",UPPER('S.D. Paste sheet'!E494))</f>
        <v/>
      </c>
      <c r="F494" s="20" t="str">
        <f>IF('S.D. Paste sheet'!F494="","",'S.D. Paste sheet'!F494)</f>
        <v/>
      </c>
      <c r="G494" s="20" t="str">
        <f>IF('S.D. Paste sheet'!G494="","",UPPER('S.D. Paste sheet'!G494))</f>
        <v/>
      </c>
      <c r="H494" s="20" t="str">
        <f>IF('S.D. Paste sheet'!H494="","",UPPER('S.D. Paste sheet'!H494))</f>
        <v/>
      </c>
      <c r="I494" s="20" t="str">
        <f>IF('S.D. Paste sheet'!I494="","",'S.D. Paste sheet'!I494)</f>
        <v/>
      </c>
      <c r="J494" s="20" t="str">
        <f>IF('S.D. Paste sheet'!J494="","",'S.D. Paste sheet'!J494)</f>
        <v/>
      </c>
      <c r="K494" s="20" t="str">
        <f>IF('S.D. Paste sheet'!K494="","",'S.D. Paste sheet'!K494)</f>
        <v/>
      </c>
      <c r="L494" s="20" t="str">
        <f>IF('S.D. Paste sheet'!L494="","",'S.D. Paste sheet'!L494)</f>
        <v/>
      </c>
      <c r="M494" s="20" t="str">
        <f>IF('S.D. Paste sheet'!M494="","",'S.D. Paste sheet'!M494)</f>
        <v/>
      </c>
      <c r="N494" s="20" t="str">
        <f>IF('S.D. Paste sheet'!N494="","",'S.D. Paste sheet'!N494)</f>
        <v/>
      </c>
      <c r="O494" s="20" t="str">
        <f>IF('S.D. Paste sheet'!O494="","",'S.D. Paste sheet'!O494)</f>
        <v/>
      </c>
      <c r="P494" s="20" t="str">
        <f>IF('S.D. Paste sheet'!P494="","",'S.D. Paste sheet'!P494)</f>
        <v/>
      </c>
      <c r="Q494" s="20" t="str">
        <f>IF('S.D. Paste sheet'!Q494="","",'S.D. Paste sheet'!Q494)</f>
        <v/>
      </c>
      <c r="R494" s="20" t="str">
        <f>IF('S.D. Paste sheet'!R494="","",'S.D. Paste sheet'!R494)</f>
        <v/>
      </c>
      <c r="S494" s="20" t="str">
        <f>IF('S.D. Paste sheet'!S494="","",'S.D. Paste sheet'!S494)</f>
        <v/>
      </c>
      <c r="T494" s="20" t="str">
        <f>IF('S.D. Paste sheet'!T494="","",'S.D. Paste sheet'!T494)</f>
        <v/>
      </c>
      <c r="U494" s="20" t="str">
        <f>IF('S.D. Paste sheet'!U494="","",'S.D. Paste sheet'!U494)</f>
        <v/>
      </c>
      <c r="V494" s="20" t="str">
        <f>IF('S.D. Paste sheet'!V494="","",'S.D. Paste sheet'!V494)</f>
        <v/>
      </c>
      <c r="W494" s="20" t="str">
        <f>IF('S.D. Paste sheet'!W494="","",'S.D. Paste sheet'!W494)</f>
        <v/>
      </c>
      <c r="X494" s="20" t="str">
        <f>IF('S.D. Paste sheet'!X494="","",'S.D. Paste sheet'!X494)</f>
        <v/>
      </c>
      <c r="Y494" s="20" t="str">
        <f>IF('S.D. Paste sheet'!Y494="","",'S.D. Paste sheet'!Y494)</f>
        <v/>
      </c>
      <c r="Z494" s="20" t="str">
        <f>IF('S.D. Paste sheet'!Z494="","",'S.D. Paste sheet'!Z494)</f>
        <v/>
      </c>
      <c r="AA494" s="20" t="str">
        <f>IF('S.D. Paste sheet'!AA494="","",'S.D. Paste sheet'!AA494)</f>
        <v/>
      </c>
      <c r="AB494" s="20" t="str">
        <f>IF('S.D. Paste sheet'!AB494="","",'S.D. Paste sheet'!AB494)</f>
        <v/>
      </c>
      <c r="AC494" s="20" t="str">
        <f>IF('S.D. Paste sheet'!AC494="","",'S.D. Paste sheet'!AC494)</f>
        <v/>
      </c>
      <c r="AD494" s="20" t="str">
        <f>IF('S.D. Paste sheet'!AD494="","",'S.D. Paste sheet'!AD494)</f>
        <v/>
      </c>
      <c r="AE494" s="28"/>
      <c r="AF494" t="str">
        <f>IF(AK494="","",IF(AK494&gt;0,COUNT($AG$2:AG494),""))</f>
        <v/>
      </c>
      <c r="AG494" s="25" t="str">
        <f t="shared" si="227"/>
        <v/>
      </c>
      <c r="AH494" s="25" t="str">
        <f t="shared" si="228"/>
        <v/>
      </c>
      <c r="AI494" s="25" t="str">
        <f t="shared" si="229"/>
        <v/>
      </c>
      <c r="AJ494" s="25" t="str">
        <f t="shared" si="230"/>
        <v/>
      </c>
      <c r="AK494" s="25" t="str">
        <f t="shared" si="231"/>
        <v/>
      </c>
      <c r="AL494" s="25" t="str">
        <f t="shared" si="232"/>
        <v/>
      </c>
      <c r="AM494" s="25" t="str">
        <f t="shared" si="233"/>
        <v/>
      </c>
      <c r="AN494" s="25" t="str">
        <f t="shared" si="234"/>
        <v/>
      </c>
      <c r="AO494" s="25" t="str">
        <f t="shared" si="235"/>
        <v/>
      </c>
      <c r="AP494" s="25" t="str">
        <f t="shared" si="236"/>
        <v/>
      </c>
      <c r="AQ494" s="25" t="str">
        <f t="shared" si="237"/>
        <v/>
      </c>
      <c r="AR494" s="25" t="str">
        <f t="shared" si="238"/>
        <v/>
      </c>
      <c r="AS494" s="25" t="str">
        <f t="shared" si="239"/>
        <v/>
      </c>
      <c r="AT494" s="25" t="str">
        <f t="shared" si="240"/>
        <v/>
      </c>
      <c r="AU494" s="25" t="str">
        <f t="shared" si="241"/>
        <v/>
      </c>
      <c r="AV494" s="25" t="str">
        <f t="shared" si="242"/>
        <v/>
      </c>
      <c r="AX494" t="str">
        <f>IF(BC494="","",IF(BC494&gt;0,COUNT($AY$2:AY494),""))</f>
        <v/>
      </c>
      <c r="AY494" s="25" t="str">
        <f t="shared" si="243"/>
        <v/>
      </c>
      <c r="AZ494" s="25" t="str">
        <f t="shared" si="244"/>
        <v/>
      </c>
      <c r="BA494" s="25" t="str">
        <f t="shared" si="245"/>
        <v/>
      </c>
      <c r="BB494" s="25" t="str">
        <f t="shared" si="246"/>
        <v/>
      </c>
      <c r="BC494" s="25" t="str">
        <f t="shared" si="247"/>
        <v/>
      </c>
      <c r="BD494" s="25" t="str">
        <f t="shared" si="248"/>
        <v/>
      </c>
      <c r="BE494" s="25" t="str">
        <f t="shared" si="249"/>
        <v/>
      </c>
      <c r="BF494" s="25" t="str">
        <f t="shared" si="250"/>
        <v/>
      </c>
      <c r="BG494" s="25" t="str">
        <f t="shared" si="251"/>
        <v/>
      </c>
      <c r="BH494" s="25" t="str">
        <f t="shared" si="252"/>
        <v/>
      </c>
      <c r="BI494" s="25" t="str">
        <f t="shared" si="253"/>
        <v/>
      </c>
      <c r="BJ494" s="25" t="str">
        <f t="shared" si="254"/>
        <v/>
      </c>
      <c r="BK494" s="25" t="str">
        <f t="shared" si="255"/>
        <v/>
      </c>
      <c r="BL494" s="25" t="str">
        <f t="shared" si="256"/>
        <v/>
      </c>
      <c r="BM494" s="25" t="str">
        <f t="shared" si="257"/>
        <v/>
      </c>
      <c r="BN494" s="25" t="str">
        <f t="shared" si="258"/>
        <v/>
      </c>
    </row>
    <row r="495" spans="1:66" x14ac:dyDescent="0.25">
      <c r="A495" s="20" t="str">
        <f>IF('S.D. Paste sheet'!A495="","",'S.D. Paste sheet'!A495)</f>
        <v/>
      </c>
      <c r="B495" s="20" t="str">
        <f>IF('S.D. Paste sheet'!B495="","",'S.D. Paste sheet'!B495)</f>
        <v/>
      </c>
      <c r="C495" s="20" t="str">
        <f>IF('S.D. Paste sheet'!C495="","",'S.D. Paste sheet'!C495)</f>
        <v/>
      </c>
      <c r="D495" s="20" t="str">
        <f>IF('S.D. Paste sheet'!D495="","",'S.D. Paste sheet'!D495)</f>
        <v/>
      </c>
      <c r="E495" s="20" t="str">
        <f>IF('S.D. Paste sheet'!E495="","",UPPER('S.D. Paste sheet'!E495))</f>
        <v/>
      </c>
      <c r="F495" s="20" t="str">
        <f>IF('S.D. Paste sheet'!F495="","",'S.D. Paste sheet'!F495)</f>
        <v/>
      </c>
      <c r="G495" s="20" t="str">
        <f>IF('S.D. Paste sheet'!G495="","",UPPER('S.D. Paste sheet'!G495))</f>
        <v/>
      </c>
      <c r="H495" s="20" t="str">
        <f>IF('S.D. Paste sheet'!H495="","",UPPER('S.D. Paste sheet'!H495))</f>
        <v/>
      </c>
      <c r="I495" s="20" t="str">
        <f>IF('S.D. Paste sheet'!I495="","",'S.D. Paste sheet'!I495)</f>
        <v/>
      </c>
      <c r="J495" s="20" t="str">
        <f>IF('S.D. Paste sheet'!J495="","",'S.D. Paste sheet'!J495)</f>
        <v/>
      </c>
      <c r="K495" s="20" t="str">
        <f>IF('S.D. Paste sheet'!K495="","",'S.D. Paste sheet'!K495)</f>
        <v/>
      </c>
      <c r="L495" s="20" t="str">
        <f>IF('S.D. Paste sheet'!L495="","",'S.D. Paste sheet'!L495)</f>
        <v/>
      </c>
      <c r="M495" s="20" t="str">
        <f>IF('S.D. Paste sheet'!M495="","",'S.D. Paste sheet'!M495)</f>
        <v/>
      </c>
      <c r="N495" s="20" t="str">
        <f>IF('S.D. Paste sheet'!N495="","",'S.D. Paste sheet'!N495)</f>
        <v/>
      </c>
      <c r="O495" s="20" t="str">
        <f>IF('S.D. Paste sheet'!O495="","",'S.D. Paste sheet'!O495)</f>
        <v/>
      </c>
      <c r="P495" s="20" t="str">
        <f>IF('S.D. Paste sheet'!P495="","",'S.D. Paste sheet'!P495)</f>
        <v/>
      </c>
      <c r="Q495" s="20" t="str">
        <f>IF('S.D. Paste sheet'!Q495="","",'S.D. Paste sheet'!Q495)</f>
        <v/>
      </c>
      <c r="R495" s="20" t="str">
        <f>IF('S.D. Paste sheet'!R495="","",'S.D. Paste sheet'!R495)</f>
        <v/>
      </c>
      <c r="S495" s="20" t="str">
        <f>IF('S.D. Paste sheet'!S495="","",'S.D. Paste sheet'!S495)</f>
        <v/>
      </c>
      <c r="T495" s="20" t="str">
        <f>IF('S.D. Paste sheet'!T495="","",'S.D. Paste sheet'!T495)</f>
        <v/>
      </c>
      <c r="U495" s="20" t="str">
        <f>IF('S.D. Paste sheet'!U495="","",'S.D. Paste sheet'!U495)</f>
        <v/>
      </c>
      <c r="V495" s="20" t="str">
        <f>IF('S.D. Paste sheet'!V495="","",'S.D. Paste sheet'!V495)</f>
        <v/>
      </c>
      <c r="W495" s="20" t="str">
        <f>IF('S.D. Paste sheet'!W495="","",'S.D. Paste sheet'!W495)</f>
        <v/>
      </c>
      <c r="X495" s="20" t="str">
        <f>IF('S.D. Paste sheet'!X495="","",'S.D. Paste sheet'!X495)</f>
        <v/>
      </c>
      <c r="Y495" s="20" t="str">
        <f>IF('S.D. Paste sheet'!Y495="","",'S.D. Paste sheet'!Y495)</f>
        <v/>
      </c>
      <c r="Z495" s="20" t="str">
        <f>IF('S.D. Paste sheet'!Z495="","",'S.D. Paste sheet'!Z495)</f>
        <v/>
      </c>
      <c r="AA495" s="20" t="str">
        <f>IF('S.D. Paste sheet'!AA495="","",'S.D. Paste sheet'!AA495)</f>
        <v/>
      </c>
      <c r="AB495" s="20" t="str">
        <f>IF('S.D. Paste sheet'!AB495="","",'S.D. Paste sheet'!AB495)</f>
        <v/>
      </c>
      <c r="AC495" s="20" t="str">
        <f>IF('S.D. Paste sheet'!AC495="","",'S.D. Paste sheet'!AC495)</f>
        <v/>
      </c>
      <c r="AD495" s="20" t="str">
        <f>IF('S.D. Paste sheet'!AD495="","",'S.D. Paste sheet'!AD495)</f>
        <v/>
      </c>
      <c r="AE495" s="28"/>
      <c r="AF495" t="str">
        <f>IF(AK495="","",IF(AK495&gt;0,COUNT($AG$2:AG495),""))</f>
        <v/>
      </c>
      <c r="AG495" s="25" t="str">
        <f t="shared" si="227"/>
        <v/>
      </c>
      <c r="AH495" s="25" t="str">
        <f t="shared" si="228"/>
        <v/>
      </c>
      <c r="AI495" s="25" t="str">
        <f t="shared" si="229"/>
        <v/>
      </c>
      <c r="AJ495" s="25" t="str">
        <f t="shared" si="230"/>
        <v/>
      </c>
      <c r="AK495" s="25" t="str">
        <f t="shared" si="231"/>
        <v/>
      </c>
      <c r="AL495" s="25" t="str">
        <f t="shared" si="232"/>
        <v/>
      </c>
      <c r="AM495" s="25" t="str">
        <f t="shared" si="233"/>
        <v/>
      </c>
      <c r="AN495" s="25" t="str">
        <f t="shared" si="234"/>
        <v/>
      </c>
      <c r="AO495" s="25" t="str">
        <f t="shared" si="235"/>
        <v/>
      </c>
      <c r="AP495" s="25" t="str">
        <f t="shared" si="236"/>
        <v/>
      </c>
      <c r="AQ495" s="25" t="str">
        <f t="shared" si="237"/>
        <v/>
      </c>
      <c r="AR495" s="25" t="str">
        <f t="shared" si="238"/>
        <v/>
      </c>
      <c r="AS495" s="25" t="str">
        <f t="shared" si="239"/>
        <v/>
      </c>
      <c r="AT495" s="25" t="str">
        <f t="shared" si="240"/>
        <v/>
      </c>
      <c r="AU495" s="25" t="str">
        <f t="shared" si="241"/>
        <v/>
      </c>
      <c r="AV495" s="25" t="str">
        <f t="shared" si="242"/>
        <v/>
      </c>
      <c r="AX495" t="str">
        <f>IF(BC495="","",IF(BC495&gt;0,COUNT($AY$2:AY495),""))</f>
        <v/>
      </c>
      <c r="AY495" s="25" t="str">
        <f t="shared" si="243"/>
        <v/>
      </c>
      <c r="AZ495" s="25" t="str">
        <f t="shared" si="244"/>
        <v/>
      </c>
      <c r="BA495" s="25" t="str">
        <f t="shared" si="245"/>
        <v/>
      </c>
      <c r="BB495" s="25" t="str">
        <f t="shared" si="246"/>
        <v/>
      </c>
      <c r="BC495" s="25" t="str">
        <f t="shared" si="247"/>
        <v/>
      </c>
      <c r="BD495" s="25" t="str">
        <f t="shared" si="248"/>
        <v/>
      </c>
      <c r="BE495" s="25" t="str">
        <f t="shared" si="249"/>
        <v/>
      </c>
      <c r="BF495" s="25" t="str">
        <f t="shared" si="250"/>
        <v/>
      </c>
      <c r="BG495" s="25" t="str">
        <f t="shared" si="251"/>
        <v/>
      </c>
      <c r="BH495" s="25" t="str">
        <f t="shared" si="252"/>
        <v/>
      </c>
      <c r="BI495" s="25" t="str">
        <f t="shared" si="253"/>
        <v/>
      </c>
      <c r="BJ495" s="25" t="str">
        <f t="shared" si="254"/>
        <v/>
      </c>
      <c r="BK495" s="25" t="str">
        <f t="shared" si="255"/>
        <v/>
      </c>
      <c r="BL495" s="25" t="str">
        <f t="shared" si="256"/>
        <v/>
      </c>
      <c r="BM495" s="25" t="str">
        <f t="shared" si="257"/>
        <v/>
      </c>
      <c r="BN495" s="25" t="str">
        <f t="shared" si="258"/>
        <v/>
      </c>
    </row>
    <row r="496" spans="1:66" x14ac:dyDescent="0.25">
      <c r="A496" s="20" t="str">
        <f>IF('S.D. Paste sheet'!A496="","",'S.D. Paste sheet'!A496)</f>
        <v/>
      </c>
      <c r="B496" s="20" t="str">
        <f>IF('S.D. Paste sheet'!B496="","",'S.D. Paste sheet'!B496)</f>
        <v/>
      </c>
      <c r="C496" s="20" t="str">
        <f>IF('S.D. Paste sheet'!C496="","",'S.D. Paste sheet'!C496)</f>
        <v/>
      </c>
      <c r="D496" s="20" t="str">
        <f>IF('S.D. Paste sheet'!D496="","",'S.D. Paste sheet'!D496)</f>
        <v/>
      </c>
      <c r="E496" s="20" t="str">
        <f>IF('S.D. Paste sheet'!E496="","",UPPER('S.D. Paste sheet'!E496))</f>
        <v/>
      </c>
      <c r="F496" s="20" t="str">
        <f>IF('S.D. Paste sheet'!F496="","",'S.D. Paste sheet'!F496)</f>
        <v/>
      </c>
      <c r="G496" s="20" t="str">
        <f>IF('S.D. Paste sheet'!G496="","",UPPER('S.D. Paste sheet'!G496))</f>
        <v/>
      </c>
      <c r="H496" s="20" t="str">
        <f>IF('S.D. Paste sheet'!H496="","",UPPER('S.D. Paste sheet'!H496))</f>
        <v/>
      </c>
      <c r="I496" s="20" t="str">
        <f>IF('S.D. Paste sheet'!I496="","",'S.D. Paste sheet'!I496)</f>
        <v/>
      </c>
      <c r="J496" s="20" t="str">
        <f>IF('S.D. Paste sheet'!J496="","",'S.D. Paste sheet'!J496)</f>
        <v/>
      </c>
      <c r="K496" s="20" t="str">
        <f>IF('S.D. Paste sheet'!K496="","",'S.D. Paste sheet'!K496)</f>
        <v/>
      </c>
      <c r="L496" s="20" t="str">
        <f>IF('S.D. Paste sheet'!L496="","",'S.D. Paste sheet'!L496)</f>
        <v/>
      </c>
      <c r="M496" s="20" t="str">
        <f>IF('S.D. Paste sheet'!M496="","",'S.D. Paste sheet'!M496)</f>
        <v/>
      </c>
      <c r="N496" s="20" t="str">
        <f>IF('S.D. Paste sheet'!N496="","",'S.D. Paste sheet'!N496)</f>
        <v/>
      </c>
      <c r="O496" s="20" t="str">
        <f>IF('S.D. Paste sheet'!O496="","",'S.D. Paste sheet'!O496)</f>
        <v/>
      </c>
      <c r="P496" s="20" t="str">
        <f>IF('S.D. Paste sheet'!P496="","",'S.D. Paste sheet'!P496)</f>
        <v/>
      </c>
      <c r="Q496" s="20" t="str">
        <f>IF('S.D. Paste sheet'!Q496="","",'S.D. Paste sheet'!Q496)</f>
        <v/>
      </c>
      <c r="R496" s="20" t="str">
        <f>IF('S.D. Paste sheet'!R496="","",'S.D. Paste sheet'!R496)</f>
        <v/>
      </c>
      <c r="S496" s="20" t="str">
        <f>IF('S.D. Paste sheet'!S496="","",'S.D. Paste sheet'!S496)</f>
        <v/>
      </c>
      <c r="T496" s="20" t="str">
        <f>IF('S.D. Paste sheet'!T496="","",'S.D. Paste sheet'!T496)</f>
        <v/>
      </c>
      <c r="U496" s="20" t="str">
        <f>IF('S.D. Paste sheet'!U496="","",'S.D. Paste sheet'!U496)</f>
        <v/>
      </c>
      <c r="V496" s="20" t="str">
        <f>IF('S.D. Paste sheet'!V496="","",'S.D. Paste sheet'!V496)</f>
        <v/>
      </c>
      <c r="W496" s="20" t="str">
        <f>IF('S.D. Paste sheet'!W496="","",'S.D. Paste sheet'!W496)</f>
        <v/>
      </c>
      <c r="X496" s="20" t="str">
        <f>IF('S.D. Paste sheet'!X496="","",'S.D. Paste sheet'!X496)</f>
        <v/>
      </c>
      <c r="Y496" s="20" t="str">
        <f>IF('S.D. Paste sheet'!Y496="","",'S.D. Paste sheet'!Y496)</f>
        <v/>
      </c>
      <c r="Z496" s="20" t="str">
        <f>IF('S.D. Paste sheet'!Z496="","",'S.D. Paste sheet'!Z496)</f>
        <v/>
      </c>
      <c r="AA496" s="20" t="str">
        <f>IF('S.D. Paste sheet'!AA496="","",'S.D. Paste sheet'!AA496)</f>
        <v/>
      </c>
      <c r="AB496" s="20" t="str">
        <f>IF('S.D. Paste sheet'!AB496="","",'S.D. Paste sheet'!AB496)</f>
        <v/>
      </c>
      <c r="AC496" s="20" t="str">
        <f>IF('S.D. Paste sheet'!AC496="","",'S.D. Paste sheet'!AC496)</f>
        <v/>
      </c>
      <c r="AD496" s="20" t="str">
        <f>IF('S.D. Paste sheet'!AD496="","",'S.D. Paste sheet'!AD496)</f>
        <v/>
      </c>
      <c r="AE496" s="28"/>
      <c r="AF496" t="str">
        <f>IF(AK496="","",IF(AK496&gt;0,COUNT($AG$2:AG496),""))</f>
        <v/>
      </c>
      <c r="AG496" s="25" t="str">
        <f t="shared" si="227"/>
        <v/>
      </c>
      <c r="AH496" s="25" t="str">
        <f t="shared" si="228"/>
        <v/>
      </c>
      <c r="AI496" s="25" t="str">
        <f t="shared" si="229"/>
        <v/>
      </c>
      <c r="AJ496" s="25" t="str">
        <f t="shared" si="230"/>
        <v/>
      </c>
      <c r="AK496" s="25" t="str">
        <f t="shared" si="231"/>
        <v/>
      </c>
      <c r="AL496" s="25" t="str">
        <f t="shared" si="232"/>
        <v/>
      </c>
      <c r="AM496" s="25" t="str">
        <f t="shared" si="233"/>
        <v/>
      </c>
      <c r="AN496" s="25" t="str">
        <f t="shared" si="234"/>
        <v/>
      </c>
      <c r="AO496" s="25" t="str">
        <f t="shared" si="235"/>
        <v/>
      </c>
      <c r="AP496" s="25" t="str">
        <f t="shared" si="236"/>
        <v/>
      </c>
      <c r="AQ496" s="25" t="str">
        <f t="shared" si="237"/>
        <v/>
      </c>
      <c r="AR496" s="25" t="str">
        <f t="shared" si="238"/>
        <v/>
      </c>
      <c r="AS496" s="25" t="str">
        <f t="shared" si="239"/>
        <v/>
      </c>
      <c r="AT496" s="25" t="str">
        <f t="shared" si="240"/>
        <v/>
      </c>
      <c r="AU496" s="25" t="str">
        <f t="shared" si="241"/>
        <v/>
      </c>
      <c r="AV496" s="25" t="str">
        <f t="shared" si="242"/>
        <v/>
      </c>
      <c r="AX496" t="str">
        <f>IF(BC496="","",IF(BC496&gt;0,COUNT($AY$2:AY496),""))</f>
        <v/>
      </c>
      <c r="AY496" s="25" t="str">
        <f t="shared" si="243"/>
        <v/>
      </c>
      <c r="AZ496" s="25" t="str">
        <f t="shared" si="244"/>
        <v/>
      </c>
      <c r="BA496" s="25" t="str">
        <f t="shared" si="245"/>
        <v/>
      </c>
      <c r="BB496" s="25" t="str">
        <f t="shared" si="246"/>
        <v/>
      </c>
      <c r="BC496" s="25" t="str">
        <f t="shared" si="247"/>
        <v/>
      </c>
      <c r="BD496" s="25" t="str">
        <f t="shared" si="248"/>
        <v/>
      </c>
      <c r="BE496" s="25" t="str">
        <f t="shared" si="249"/>
        <v/>
      </c>
      <c r="BF496" s="25" t="str">
        <f t="shared" si="250"/>
        <v/>
      </c>
      <c r="BG496" s="25" t="str">
        <f t="shared" si="251"/>
        <v/>
      </c>
      <c r="BH496" s="25" t="str">
        <f t="shared" si="252"/>
        <v/>
      </c>
      <c r="BI496" s="25" t="str">
        <f t="shared" si="253"/>
        <v/>
      </c>
      <c r="BJ496" s="25" t="str">
        <f t="shared" si="254"/>
        <v/>
      </c>
      <c r="BK496" s="25" t="str">
        <f t="shared" si="255"/>
        <v/>
      </c>
      <c r="BL496" s="25" t="str">
        <f t="shared" si="256"/>
        <v/>
      </c>
      <c r="BM496" s="25" t="str">
        <f t="shared" si="257"/>
        <v/>
      </c>
      <c r="BN496" s="25" t="str">
        <f t="shared" si="258"/>
        <v/>
      </c>
    </row>
    <row r="497" spans="1:66" x14ac:dyDescent="0.25">
      <c r="A497" s="20" t="str">
        <f>IF('S.D. Paste sheet'!A497="","",'S.D. Paste sheet'!A497)</f>
        <v/>
      </c>
      <c r="B497" s="20" t="str">
        <f>IF('S.D. Paste sheet'!B497="","",'S.D. Paste sheet'!B497)</f>
        <v/>
      </c>
      <c r="C497" s="20" t="str">
        <f>IF('S.D. Paste sheet'!C497="","",'S.D. Paste sheet'!C497)</f>
        <v/>
      </c>
      <c r="D497" s="20" t="str">
        <f>IF('S.D. Paste sheet'!D497="","",'S.D. Paste sheet'!D497)</f>
        <v/>
      </c>
      <c r="E497" s="20" t="str">
        <f>IF('S.D. Paste sheet'!E497="","",UPPER('S.D. Paste sheet'!E497))</f>
        <v/>
      </c>
      <c r="F497" s="20" t="str">
        <f>IF('S.D. Paste sheet'!F497="","",'S.D. Paste sheet'!F497)</f>
        <v/>
      </c>
      <c r="G497" s="20" t="str">
        <f>IF('S.D. Paste sheet'!G497="","",UPPER('S.D. Paste sheet'!G497))</f>
        <v/>
      </c>
      <c r="H497" s="20" t="str">
        <f>IF('S.D. Paste sheet'!H497="","",UPPER('S.D. Paste sheet'!H497))</f>
        <v/>
      </c>
      <c r="I497" s="20" t="str">
        <f>IF('S.D. Paste sheet'!I497="","",'S.D. Paste sheet'!I497)</f>
        <v/>
      </c>
      <c r="J497" s="20" t="str">
        <f>IF('S.D. Paste sheet'!J497="","",'S.D. Paste sheet'!J497)</f>
        <v/>
      </c>
      <c r="K497" s="20" t="str">
        <f>IF('S.D. Paste sheet'!K497="","",'S.D. Paste sheet'!K497)</f>
        <v/>
      </c>
      <c r="L497" s="20" t="str">
        <f>IF('S.D. Paste sheet'!L497="","",'S.D. Paste sheet'!L497)</f>
        <v/>
      </c>
      <c r="M497" s="20" t="str">
        <f>IF('S.D. Paste sheet'!M497="","",'S.D. Paste sheet'!M497)</f>
        <v/>
      </c>
      <c r="N497" s="20" t="str">
        <f>IF('S.D. Paste sheet'!N497="","",'S.D. Paste sheet'!N497)</f>
        <v/>
      </c>
      <c r="O497" s="20" t="str">
        <f>IF('S.D. Paste sheet'!O497="","",'S.D. Paste sheet'!O497)</f>
        <v/>
      </c>
      <c r="P497" s="20" t="str">
        <f>IF('S.D. Paste sheet'!P497="","",'S.D. Paste sheet'!P497)</f>
        <v/>
      </c>
      <c r="Q497" s="20" t="str">
        <f>IF('S.D. Paste sheet'!Q497="","",'S.D. Paste sheet'!Q497)</f>
        <v/>
      </c>
      <c r="R497" s="20" t="str">
        <f>IF('S.D. Paste sheet'!R497="","",'S.D. Paste sheet'!R497)</f>
        <v/>
      </c>
      <c r="S497" s="20" t="str">
        <f>IF('S.D. Paste sheet'!S497="","",'S.D. Paste sheet'!S497)</f>
        <v/>
      </c>
      <c r="T497" s="20" t="str">
        <f>IF('S.D. Paste sheet'!T497="","",'S.D. Paste sheet'!T497)</f>
        <v/>
      </c>
      <c r="U497" s="20" t="str">
        <f>IF('S.D. Paste sheet'!U497="","",'S.D. Paste sheet'!U497)</f>
        <v/>
      </c>
      <c r="V497" s="20" t="str">
        <f>IF('S.D. Paste sheet'!V497="","",'S.D. Paste sheet'!V497)</f>
        <v/>
      </c>
      <c r="W497" s="20" t="str">
        <f>IF('S.D. Paste sheet'!W497="","",'S.D. Paste sheet'!W497)</f>
        <v/>
      </c>
      <c r="X497" s="20" t="str">
        <f>IF('S.D. Paste sheet'!X497="","",'S.D. Paste sheet'!X497)</f>
        <v/>
      </c>
      <c r="Y497" s="20" t="str">
        <f>IF('S.D. Paste sheet'!Y497="","",'S.D. Paste sheet'!Y497)</f>
        <v/>
      </c>
      <c r="Z497" s="20" t="str">
        <f>IF('S.D. Paste sheet'!Z497="","",'S.D. Paste sheet'!Z497)</f>
        <v/>
      </c>
      <c r="AA497" s="20" t="str">
        <f>IF('S.D. Paste sheet'!AA497="","",'S.D. Paste sheet'!AA497)</f>
        <v/>
      </c>
      <c r="AB497" s="20" t="str">
        <f>IF('S.D. Paste sheet'!AB497="","",'S.D. Paste sheet'!AB497)</f>
        <v/>
      </c>
      <c r="AC497" s="20" t="str">
        <f>IF('S.D. Paste sheet'!AC497="","",'S.D. Paste sheet'!AC497)</f>
        <v/>
      </c>
      <c r="AD497" s="20" t="str">
        <f>IF('S.D. Paste sheet'!AD497="","",'S.D. Paste sheet'!AD497)</f>
        <v/>
      </c>
      <c r="AE497" s="28"/>
      <c r="AF497" t="str">
        <f>IF(AK497="","",IF(AK497&gt;0,COUNT($AG$2:AG497),""))</f>
        <v/>
      </c>
      <c r="AG497" s="25" t="str">
        <f t="shared" si="227"/>
        <v/>
      </c>
      <c r="AH497" s="25" t="str">
        <f t="shared" si="228"/>
        <v/>
      </c>
      <c r="AI497" s="25" t="str">
        <f t="shared" si="229"/>
        <v/>
      </c>
      <c r="AJ497" s="25" t="str">
        <f t="shared" si="230"/>
        <v/>
      </c>
      <c r="AK497" s="25" t="str">
        <f t="shared" si="231"/>
        <v/>
      </c>
      <c r="AL497" s="25" t="str">
        <f t="shared" si="232"/>
        <v/>
      </c>
      <c r="AM497" s="25" t="str">
        <f t="shared" si="233"/>
        <v/>
      </c>
      <c r="AN497" s="25" t="str">
        <f t="shared" si="234"/>
        <v/>
      </c>
      <c r="AO497" s="25" t="str">
        <f t="shared" si="235"/>
        <v/>
      </c>
      <c r="AP497" s="25" t="str">
        <f t="shared" si="236"/>
        <v/>
      </c>
      <c r="AQ497" s="25" t="str">
        <f t="shared" si="237"/>
        <v/>
      </c>
      <c r="AR497" s="25" t="str">
        <f t="shared" si="238"/>
        <v/>
      </c>
      <c r="AS497" s="25" t="str">
        <f t="shared" si="239"/>
        <v/>
      </c>
      <c r="AT497" s="25" t="str">
        <f t="shared" si="240"/>
        <v/>
      </c>
      <c r="AU497" s="25" t="str">
        <f t="shared" si="241"/>
        <v/>
      </c>
      <c r="AV497" s="25" t="str">
        <f t="shared" si="242"/>
        <v/>
      </c>
      <c r="AX497" t="str">
        <f>IF(BC497="","",IF(BC497&gt;0,COUNT($AY$2:AY497),""))</f>
        <v/>
      </c>
      <c r="AY497" s="25" t="str">
        <f t="shared" si="243"/>
        <v/>
      </c>
      <c r="AZ497" s="25" t="str">
        <f t="shared" si="244"/>
        <v/>
      </c>
      <c r="BA497" s="25" t="str">
        <f t="shared" si="245"/>
        <v/>
      </c>
      <c r="BB497" s="25" t="str">
        <f t="shared" si="246"/>
        <v/>
      </c>
      <c r="BC497" s="25" t="str">
        <f t="shared" si="247"/>
        <v/>
      </c>
      <c r="BD497" s="25" t="str">
        <f t="shared" si="248"/>
        <v/>
      </c>
      <c r="BE497" s="25" t="str">
        <f t="shared" si="249"/>
        <v/>
      </c>
      <c r="BF497" s="25" t="str">
        <f t="shared" si="250"/>
        <v/>
      </c>
      <c r="BG497" s="25" t="str">
        <f t="shared" si="251"/>
        <v/>
      </c>
      <c r="BH497" s="25" t="str">
        <f t="shared" si="252"/>
        <v/>
      </c>
      <c r="BI497" s="25" t="str">
        <f t="shared" si="253"/>
        <v/>
      </c>
      <c r="BJ497" s="25" t="str">
        <f t="shared" si="254"/>
        <v/>
      </c>
      <c r="BK497" s="25" t="str">
        <f t="shared" si="255"/>
        <v/>
      </c>
      <c r="BL497" s="25" t="str">
        <f t="shared" si="256"/>
        <v/>
      </c>
      <c r="BM497" s="25" t="str">
        <f t="shared" si="257"/>
        <v/>
      </c>
      <c r="BN497" s="25" t="str">
        <f t="shared" si="258"/>
        <v/>
      </c>
    </row>
    <row r="498" spans="1:66" x14ac:dyDescent="0.25">
      <c r="A498" s="20" t="str">
        <f>IF('S.D. Paste sheet'!A498="","",'S.D. Paste sheet'!A498)</f>
        <v/>
      </c>
      <c r="B498" s="20" t="str">
        <f>IF('S.D. Paste sheet'!B498="","",'S.D. Paste sheet'!B498)</f>
        <v/>
      </c>
      <c r="C498" s="20" t="str">
        <f>IF('S.D. Paste sheet'!C498="","",'S.D. Paste sheet'!C498)</f>
        <v/>
      </c>
      <c r="D498" s="20" t="str">
        <f>IF('S.D. Paste sheet'!D498="","",'S.D. Paste sheet'!D498)</f>
        <v/>
      </c>
      <c r="E498" s="20" t="str">
        <f>IF('S.D. Paste sheet'!E498="","",UPPER('S.D. Paste sheet'!E498))</f>
        <v/>
      </c>
      <c r="F498" s="20" t="str">
        <f>IF('S.D. Paste sheet'!F498="","",'S.D. Paste sheet'!F498)</f>
        <v/>
      </c>
      <c r="G498" s="20" t="str">
        <f>IF('S.D. Paste sheet'!G498="","",UPPER('S.D. Paste sheet'!G498))</f>
        <v/>
      </c>
      <c r="H498" s="20" t="str">
        <f>IF('S.D. Paste sheet'!H498="","",UPPER('S.D. Paste sheet'!H498))</f>
        <v/>
      </c>
      <c r="I498" s="20" t="str">
        <f>IF('S.D. Paste sheet'!I498="","",'S.D. Paste sheet'!I498)</f>
        <v/>
      </c>
      <c r="J498" s="20" t="str">
        <f>IF('S.D. Paste sheet'!J498="","",'S.D. Paste sheet'!J498)</f>
        <v/>
      </c>
      <c r="K498" s="20" t="str">
        <f>IF('S.D. Paste sheet'!K498="","",'S.D. Paste sheet'!K498)</f>
        <v/>
      </c>
      <c r="L498" s="20" t="str">
        <f>IF('S.D. Paste sheet'!L498="","",'S.D. Paste sheet'!L498)</f>
        <v/>
      </c>
      <c r="M498" s="20" t="str">
        <f>IF('S.D. Paste sheet'!M498="","",'S.D. Paste sheet'!M498)</f>
        <v/>
      </c>
      <c r="N498" s="20" t="str">
        <f>IF('S.D. Paste sheet'!N498="","",'S.D. Paste sheet'!N498)</f>
        <v/>
      </c>
      <c r="O498" s="20" t="str">
        <f>IF('S.D. Paste sheet'!O498="","",'S.D. Paste sheet'!O498)</f>
        <v/>
      </c>
      <c r="P498" s="20" t="str">
        <f>IF('S.D. Paste sheet'!P498="","",'S.D. Paste sheet'!P498)</f>
        <v/>
      </c>
      <c r="Q498" s="20" t="str">
        <f>IF('S.D. Paste sheet'!Q498="","",'S.D. Paste sheet'!Q498)</f>
        <v/>
      </c>
      <c r="R498" s="20" t="str">
        <f>IF('S.D. Paste sheet'!R498="","",'S.D. Paste sheet'!R498)</f>
        <v/>
      </c>
      <c r="S498" s="20" t="str">
        <f>IF('S.D. Paste sheet'!S498="","",'S.D. Paste sheet'!S498)</f>
        <v/>
      </c>
      <c r="T498" s="20" t="str">
        <f>IF('S.D. Paste sheet'!T498="","",'S.D. Paste sheet'!T498)</f>
        <v/>
      </c>
      <c r="U498" s="20" t="str">
        <f>IF('S.D. Paste sheet'!U498="","",'S.D. Paste sheet'!U498)</f>
        <v/>
      </c>
      <c r="V498" s="20" t="str">
        <f>IF('S.D. Paste sheet'!V498="","",'S.D. Paste sheet'!V498)</f>
        <v/>
      </c>
      <c r="W498" s="20" t="str">
        <f>IF('S.D. Paste sheet'!W498="","",'S.D. Paste sheet'!W498)</f>
        <v/>
      </c>
      <c r="X498" s="20" t="str">
        <f>IF('S.D. Paste sheet'!X498="","",'S.D. Paste sheet'!X498)</f>
        <v/>
      </c>
      <c r="Y498" s="20" t="str">
        <f>IF('S.D. Paste sheet'!Y498="","",'S.D. Paste sheet'!Y498)</f>
        <v/>
      </c>
      <c r="Z498" s="20" t="str">
        <f>IF('S.D. Paste sheet'!Z498="","",'S.D. Paste sheet'!Z498)</f>
        <v/>
      </c>
      <c r="AA498" s="20" t="str">
        <f>IF('S.D. Paste sheet'!AA498="","",'S.D. Paste sheet'!AA498)</f>
        <v/>
      </c>
      <c r="AB498" s="20" t="str">
        <f>IF('S.D. Paste sheet'!AB498="","",'S.D. Paste sheet'!AB498)</f>
        <v/>
      </c>
      <c r="AC498" s="20" t="str">
        <f>IF('S.D. Paste sheet'!AC498="","",'S.D. Paste sheet'!AC498)</f>
        <v/>
      </c>
      <c r="AD498" s="20" t="str">
        <f>IF('S.D. Paste sheet'!AD498="","",'S.D. Paste sheet'!AD498)</f>
        <v/>
      </c>
      <c r="AE498" s="28"/>
      <c r="AF498" t="str">
        <f>IF(AK498="","",IF(AK498&gt;0,COUNT($AG$2:AG498),""))</f>
        <v/>
      </c>
      <c r="AG498" s="25" t="str">
        <f t="shared" si="227"/>
        <v/>
      </c>
      <c r="AH498" s="25" t="str">
        <f t="shared" si="228"/>
        <v/>
      </c>
      <c r="AI498" s="25" t="str">
        <f t="shared" si="229"/>
        <v/>
      </c>
      <c r="AJ498" s="25" t="str">
        <f t="shared" si="230"/>
        <v/>
      </c>
      <c r="AK498" s="25" t="str">
        <f t="shared" si="231"/>
        <v/>
      </c>
      <c r="AL498" s="25" t="str">
        <f t="shared" si="232"/>
        <v/>
      </c>
      <c r="AM498" s="25" t="str">
        <f t="shared" si="233"/>
        <v/>
      </c>
      <c r="AN498" s="25" t="str">
        <f t="shared" si="234"/>
        <v/>
      </c>
      <c r="AO498" s="25" t="str">
        <f t="shared" si="235"/>
        <v/>
      </c>
      <c r="AP498" s="25" t="str">
        <f t="shared" si="236"/>
        <v/>
      </c>
      <c r="AQ498" s="25" t="str">
        <f t="shared" si="237"/>
        <v/>
      </c>
      <c r="AR498" s="25" t="str">
        <f t="shared" si="238"/>
        <v/>
      </c>
      <c r="AS498" s="25" t="str">
        <f t="shared" si="239"/>
        <v/>
      </c>
      <c r="AT498" s="25" t="str">
        <f t="shared" si="240"/>
        <v/>
      </c>
      <c r="AU498" s="25" t="str">
        <f t="shared" si="241"/>
        <v/>
      </c>
      <c r="AV498" s="25" t="str">
        <f t="shared" si="242"/>
        <v/>
      </c>
      <c r="AX498" t="str">
        <f>IF(BC498="","",IF(BC498&gt;0,COUNT($AY$2:AY498),""))</f>
        <v/>
      </c>
      <c r="AY498" s="25" t="str">
        <f t="shared" si="243"/>
        <v/>
      </c>
      <c r="AZ498" s="25" t="str">
        <f t="shared" si="244"/>
        <v/>
      </c>
      <c r="BA498" s="25" t="str">
        <f t="shared" si="245"/>
        <v/>
      </c>
      <c r="BB498" s="25" t="str">
        <f t="shared" si="246"/>
        <v/>
      </c>
      <c r="BC498" s="25" t="str">
        <f t="shared" si="247"/>
        <v/>
      </c>
      <c r="BD498" s="25" t="str">
        <f t="shared" si="248"/>
        <v/>
      </c>
      <c r="BE498" s="25" t="str">
        <f t="shared" si="249"/>
        <v/>
      </c>
      <c r="BF498" s="25" t="str">
        <f t="shared" si="250"/>
        <v/>
      </c>
      <c r="BG498" s="25" t="str">
        <f t="shared" si="251"/>
        <v/>
      </c>
      <c r="BH498" s="25" t="str">
        <f t="shared" si="252"/>
        <v/>
      </c>
      <c r="BI498" s="25" t="str">
        <f t="shared" si="253"/>
        <v/>
      </c>
      <c r="BJ498" s="25" t="str">
        <f t="shared" si="254"/>
        <v/>
      </c>
      <c r="BK498" s="25" t="str">
        <f t="shared" si="255"/>
        <v/>
      </c>
      <c r="BL498" s="25" t="str">
        <f t="shared" si="256"/>
        <v/>
      </c>
      <c r="BM498" s="25" t="str">
        <f t="shared" si="257"/>
        <v/>
      </c>
      <c r="BN498" s="25" t="str">
        <f t="shared" si="258"/>
        <v/>
      </c>
    </row>
    <row r="499" spans="1:66" x14ac:dyDescent="0.25">
      <c r="A499" s="20" t="str">
        <f>IF('S.D. Paste sheet'!A499="","",'S.D. Paste sheet'!A499)</f>
        <v/>
      </c>
      <c r="B499" s="20" t="str">
        <f>IF('S.D. Paste sheet'!B499="","",'S.D. Paste sheet'!B499)</f>
        <v/>
      </c>
      <c r="C499" s="20" t="str">
        <f>IF('S.D. Paste sheet'!C499="","",'S.D. Paste sheet'!C499)</f>
        <v/>
      </c>
      <c r="D499" s="20" t="str">
        <f>IF('S.D. Paste sheet'!D499="","",'S.D. Paste sheet'!D499)</f>
        <v/>
      </c>
      <c r="E499" s="20" t="str">
        <f>IF('S.D. Paste sheet'!E499="","",UPPER('S.D. Paste sheet'!E499))</f>
        <v/>
      </c>
      <c r="F499" s="20" t="str">
        <f>IF('S.D. Paste sheet'!F499="","",'S.D. Paste sheet'!F499)</f>
        <v/>
      </c>
      <c r="G499" s="20" t="str">
        <f>IF('S.D. Paste sheet'!G499="","",UPPER('S.D. Paste sheet'!G499))</f>
        <v/>
      </c>
      <c r="H499" s="20" t="str">
        <f>IF('S.D. Paste sheet'!H499="","",UPPER('S.D. Paste sheet'!H499))</f>
        <v/>
      </c>
      <c r="I499" s="20" t="str">
        <f>IF('S.D. Paste sheet'!I499="","",'S.D. Paste sheet'!I499)</f>
        <v/>
      </c>
      <c r="J499" s="20" t="str">
        <f>IF('S.D. Paste sheet'!J499="","",'S.D. Paste sheet'!J499)</f>
        <v/>
      </c>
      <c r="K499" s="20" t="str">
        <f>IF('S.D. Paste sheet'!K499="","",'S.D. Paste sheet'!K499)</f>
        <v/>
      </c>
      <c r="L499" s="20" t="str">
        <f>IF('S.D. Paste sheet'!L499="","",'S.D. Paste sheet'!L499)</f>
        <v/>
      </c>
      <c r="M499" s="20" t="str">
        <f>IF('S.D. Paste sheet'!M499="","",'S.D. Paste sheet'!M499)</f>
        <v/>
      </c>
      <c r="N499" s="20" t="str">
        <f>IF('S.D. Paste sheet'!N499="","",'S.D. Paste sheet'!N499)</f>
        <v/>
      </c>
      <c r="O499" s="20" t="str">
        <f>IF('S.D. Paste sheet'!O499="","",'S.D. Paste sheet'!O499)</f>
        <v/>
      </c>
      <c r="P499" s="20" t="str">
        <f>IF('S.D. Paste sheet'!P499="","",'S.D. Paste sheet'!P499)</f>
        <v/>
      </c>
      <c r="Q499" s="20" t="str">
        <f>IF('S.D. Paste sheet'!Q499="","",'S.D. Paste sheet'!Q499)</f>
        <v/>
      </c>
      <c r="R499" s="20" t="str">
        <f>IF('S.D. Paste sheet'!R499="","",'S.D. Paste sheet'!R499)</f>
        <v/>
      </c>
      <c r="S499" s="20" t="str">
        <f>IF('S.D. Paste sheet'!S499="","",'S.D. Paste sheet'!S499)</f>
        <v/>
      </c>
      <c r="T499" s="20" t="str">
        <f>IF('S.D. Paste sheet'!T499="","",'S.D. Paste sheet'!T499)</f>
        <v/>
      </c>
      <c r="U499" s="20" t="str">
        <f>IF('S.D. Paste sheet'!U499="","",'S.D. Paste sheet'!U499)</f>
        <v/>
      </c>
      <c r="V499" s="20" t="str">
        <f>IF('S.D. Paste sheet'!V499="","",'S.D. Paste sheet'!V499)</f>
        <v/>
      </c>
      <c r="W499" s="20" t="str">
        <f>IF('S.D. Paste sheet'!W499="","",'S.D. Paste sheet'!W499)</f>
        <v/>
      </c>
      <c r="X499" s="20" t="str">
        <f>IF('S.D. Paste sheet'!X499="","",'S.D. Paste sheet'!X499)</f>
        <v/>
      </c>
      <c r="Y499" s="20" t="str">
        <f>IF('S.D. Paste sheet'!Y499="","",'S.D. Paste sheet'!Y499)</f>
        <v/>
      </c>
      <c r="Z499" s="20" t="str">
        <f>IF('S.D. Paste sheet'!Z499="","",'S.D. Paste sheet'!Z499)</f>
        <v/>
      </c>
      <c r="AA499" s="20" t="str">
        <f>IF('S.D. Paste sheet'!AA499="","",'S.D. Paste sheet'!AA499)</f>
        <v/>
      </c>
      <c r="AB499" s="20" t="str">
        <f>IF('S.D. Paste sheet'!AB499="","",'S.D. Paste sheet'!AB499)</f>
        <v/>
      </c>
      <c r="AC499" s="20" t="str">
        <f>IF('S.D. Paste sheet'!AC499="","",'S.D. Paste sheet'!AC499)</f>
        <v/>
      </c>
      <c r="AD499" s="20" t="str">
        <f>IF('S.D. Paste sheet'!AD499="","",'S.D. Paste sheet'!AD499)</f>
        <v/>
      </c>
      <c r="AE499" s="28"/>
      <c r="AF499" t="str">
        <f>IF(AK499="","",IF(AK499&gt;0,COUNT($AG$2:AG499),""))</f>
        <v/>
      </c>
      <c r="AG499" s="25" t="str">
        <f t="shared" si="227"/>
        <v/>
      </c>
      <c r="AH499" s="25" t="str">
        <f t="shared" si="228"/>
        <v/>
      </c>
      <c r="AI499" s="25" t="str">
        <f t="shared" si="229"/>
        <v/>
      </c>
      <c r="AJ499" s="25" t="str">
        <f t="shared" si="230"/>
        <v/>
      </c>
      <c r="AK499" s="25" t="str">
        <f t="shared" si="231"/>
        <v/>
      </c>
      <c r="AL499" s="25" t="str">
        <f t="shared" si="232"/>
        <v/>
      </c>
      <c r="AM499" s="25" t="str">
        <f t="shared" si="233"/>
        <v/>
      </c>
      <c r="AN499" s="25" t="str">
        <f t="shared" si="234"/>
        <v/>
      </c>
      <c r="AO499" s="25" t="str">
        <f t="shared" si="235"/>
        <v/>
      </c>
      <c r="AP499" s="25" t="str">
        <f t="shared" si="236"/>
        <v/>
      </c>
      <c r="AQ499" s="25" t="str">
        <f t="shared" si="237"/>
        <v/>
      </c>
      <c r="AR499" s="25" t="str">
        <f t="shared" si="238"/>
        <v/>
      </c>
      <c r="AS499" s="25" t="str">
        <f t="shared" si="239"/>
        <v/>
      </c>
      <c r="AT499" s="25" t="str">
        <f t="shared" si="240"/>
        <v/>
      </c>
      <c r="AU499" s="25" t="str">
        <f t="shared" si="241"/>
        <v/>
      </c>
      <c r="AV499" s="25" t="str">
        <f t="shared" si="242"/>
        <v/>
      </c>
      <c r="AX499" t="str">
        <f>IF(BC499="","",IF(BC499&gt;0,COUNT($AY$2:AY499),""))</f>
        <v/>
      </c>
      <c r="AY499" s="25" t="str">
        <f t="shared" si="243"/>
        <v/>
      </c>
      <c r="AZ499" s="25" t="str">
        <f t="shared" si="244"/>
        <v/>
      </c>
      <c r="BA499" s="25" t="str">
        <f t="shared" si="245"/>
        <v/>
      </c>
      <c r="BB499" s="25" t="str">
        <f t="shared" si="246"/>
        <v/>
      </c>
      <c r="BC499" s="25" t="str">
        <f t="shared" si="247"/>
        <v/>
      </c>
      <c r="BD499" s="25" t="str">
        <f t="shared" si="248"/>
        <v/>
      </c>
      <c r="BE499" s="25" t="str">
        <f t="shared" si="249"/>
        <v/>
      </c>
      <c r="BF499" s="25" t="str">
        <f t="shared" si="250"/>
        <v/>
      </c>
      <c r="BG499" s="25" t="str">
        <f t="shared" si="251"/>
        <v/>
      </c>
      <c r="BH499" s="25" t="str">
        <f t="shared" si="252"/>
        <v/>
      </c>
      <c r="BI499" s="25" t="str">
        <f t="shared" si="253"/>
        <v/>
      </c>
      <c r="BJ499" s="25" t="str">
        <f t="shared" si="254"/>
        <v/>
      </c>
      <c r="BK499" s="25" t="str">
        <f t="shared" si="255"/>
        <v/>
      </c>
      <c r="BL499" s="25" t="str">
        <f t="shared" si="256"/>
        <v/>
      </c>
      <c r="BM499" s="25" t="str">
        <f t="shared" si="257"/>
        <v/>
      </c>
      <c r="BN499" s="25" t="str">
        <f t="shared" si="258"/>
        <v/>
      </c>
    </row>
    <row r="500" spans="1:66" x14ac:dyDescent="0.25">
      <c r="A500" s="20" t="str">
        <f>IF('S.D. Paste sheet'!A500="","",'S.D. Paste sheet'!A500)</f>
        <v/>
      </c>
      <c r="B500" s="20" t="str">
        <f>IF('S.D. Paste sheet'!B500="","",'S.D. Paste sheet'!B500)</f>
        <v/>
      </c>
      <c r="C500" s="20" t="str">
        <f>IF('S.D. Paste sheet'!C500="","",'S.D. Paste sheet'!C500)</f>
        <v/>
      </c>
      <c r="D500" s="20" t="str">
        <f>IF('S.D. Paste sheet'!D500="","",'S.D. Paste sheet'!D500)</f>
        <v/>
      </c>
      <c r="E500" s="20" t="str">
        <f>IF('S.D. Paste sheet'!E500="","",UPPER('S.D. Paste sheet'!E500))</f>
        <v/>
      </c>
      <c r="F500" s="20" t="str">
        <f>IF('S.D. Paste sheet'!F500="","",'S.D. Paste sheet'!F500)</f>
        <v/>
      </c>
      <c r="G500" s="20" t="str">
        <f>IF('S.D. Paste sheet'!G500="","",UPPER('S.D. Paste sheet'!G500))</f>
        <v/>
      </c>
      <c r="H500" s="20" t="str">
        <f>IF('S.D. Paste sheet'!H500="","",UPPER('S.D. Paste sheet'!H500))</f>
        <v/>
      </c>
      <c r="I500" s="20" t="str">
        <f>IF('S.D. Paste sheet'!I500="","",'S.D. Paste sheet'!I500)</f>
        <v/>
      </c>
      <c r="J500" s="20" t="str">
        <f>IF('S.D. Paste sheet'!J500="","",'S.D. Paste sheet'!J500)</f>
        <v/>
      </c>
      <c r="K500" s="20" t="str">
        <f>IF('S.D. Paste sheet'!K500="","",'S.D. Paste sheet'!K500)</f>
        <v/>
      </c>
      <c r="L500" s="20" t="str">
        <f>IF('S.D. Paste sheet'!L500="","",'S.D. Paste sheet'!L500)</f>
        <v/>
      </c>
      <c r="M500" s="20" t="str">
        <f>IF('S.D. Paste sheet'!M500="","",'S.D. Paste sheet'!M500)</f>
        <v/>
      </c>
      <c r="N500" s="20" t="str">
        <f>IF('S.D. Paste sheet'!N500="","",'S.D. Paste sheet'!N500)</f>
        <v/>
      </c>
      <c r="O500" s="20" t="str">
        <f>IF('S.D. Paste sheet'!O500="","",'S.D. Paste sheet'!O500)</f>
        <v/>
      </c>
      <c r="P500" s="20" t="str">
        <f>IF('S.D. Paste sheet'!P500="","",'S.D. Paste sheet'!P500)</f>
        <v/>
      </c>
      <c r="Q500" s="20" t="str">
        <f>IF('S.D. Paste sheet'!Q500="","",'S.D. Paste sheet'!Q500)</f>
        <v/>
      </c>
      <c r="R500" s="20" t="str">
        <f>IF('S.D. Paste sheet'!R500="","",'S.D. Paste sheet'!R500)</f>
        <v/>
      </c>
      <c r="S500" s="20" t="str">
        <f>IF('S.D. Paste sheet'!S500="","",'S.D. Paste sheet'!S500)</f>
        <v/>
      </c>
      <c r="T500" s="20" t="str">
        <f>IF('S.D. Paste sheet'!T500="","",'S.D. Paste sheet'!T500)</f>
        <v/>
      </c>
      <c r="U500" s="20" t="str">
        <f>IF('S.D. Paste sheet'!U500="","",'S.D. Paste sheet'!U500)</f>
        <v/>
      </c>
      <c r="V500" s="20" t="str">
        <f>IF('S.D. Paste sheet'!V500="","",'S.D. Paste sheet'!V500)</f>
        <v/>
      </c>
      <c r="W500" s="20" t="str">
        <f>IF('S.D. Paste sheet'!W500="","",'S.D. Paste sheet'!W500)</f>
        <v/>
      </c>
      <c r="X500" s="20" t="str">
        <f>IF('S.D. Paste sheet'!X500="","",'S.D. Paste sheet'!X500)</f>
        <v/>
      </c>
      <c r="Y500" s="20" t="str">
        <f>IF('S.D. Paste sheet'!Y500="","",'S.D. Paste sheet'!Y500)</f>
        <v/>
      </c>
      <c r="Z500" s="20" t="str">
        <f>IF('S.D. Paste sheet'!Z500="","",'S.D. Paste sheet'!Z500)</f>
        <v/>
      </c>
      <c r="AA500" s="20" t="str">
        <f>IF('S.D. Paste sheet'!AA500="","",'S.D. Paste sheet'!AA500)</f>
        <v/>
      </c>
      <c r="AB500" s="20" t="str">
        <f>IF('S.D. Paste sheet'!AB500="","",'S.D. Paste sheet'!AB500)</f>
        <v/>
      </c>
      <c r="AC500" s="20" t="str">
        <f>IF('S.D. Paste sheet'!AC500="","",'S.D. Paste sheet'!AC500)</f>
        <v/>
      </c>
      <c r="AD500" s="20" t="str">
        <f>IF('S.D. Paste sheet'!AD500="","",'S.D. Paste sheet'!AD500)</f>
        <v/>
      </c>
      <c r="AE500" s="28"/>
      <c r="AF500" t="str">
        <f>IF(AK500="","",IF(AK500&gt;0,COUNT($AG$2:AG500),""))</f>
        <v/>
      </c>
      <c r="AG500" s="25" t="str">
        <f t="shared" si="227"/>
        <v/>
      </c>
      <c r="AH500" s="25" t="str">
        <f t="shared" si="228"/>
        <v/>
      </c>
      <c r="AI500" s="25" t="str">
        <f t="shared" si="229"/>
        <v/>
      </c>
      <c r="AJ500" s="25" t="str">
        <f t="shared" si="230"/>
        <v/>
      </c>
      <c r="AK500" s="25" t="str">
        <f t="shared" si="231"/>
        <v/>
      </c>
      <c r="AL500" s="25" t="str">
        <f t="shared" si="232"/>
        <v/>
      </c>
      <c r="AM500" s="25" t="str">
        <f t="shared" si="233"/>
        <v/>
      </c>
      <c r="AN500" s="25" t="str">
        <f t="shared" si="234"/>
        <v/>
      </c>
      <c r="AO500" s="25" t="str">
        <f t="shared" si="235"/>
        <v/>
      </c>
      <c r="AP500" s="25" t="str">
        <f t="shared" si="236"/>
        <v/>
      </c>
      <c r="AQ500" s="25" t="str">
        <f t="shared" si="237"/>
        <v/>
      </c>
      <c r="AR500" s="25" t="str">
        <f t="shared" si="238"/>
        <v/>
      </c>
      <c r="AS500" s="25" t="str">
        <f t="shared" si="239"/>
        <v/>
      </c>
      <c r="AT500" s="25" t="str">
        <f t="shared" si="240"/>
        <v/>
      </c>
      <c r="AU500" s="25" t="str">
        <f t="shared" si="241"/>
        <v/>
      </c>
      <c r="AV500" s="25" t="str">
        <f t="shared" si="242"/>
        <v/>
      </c>
      <c r="AX500" t="str">
        <f>IF(BC500="","",IF(BC500&gt;0,COUNT($AY$2:AY500),""))</f>
        <v/>
      </c>
      <c r="AY500" s="25" t="str">
        <f t="shared" si="243"/>
        <v/>
      </c>
      <c r="AZ500" s="25" t="str">
        <f t="shared" si="244"/>
        <v/>
      </c>
      <c r="BA500" s="25" t="str">
        <f t="shared" si="245"/>
        <v/>
      </c>
      <c r="BB500" s="25" t="str">
        <f t="shared" si="246"/>
        <v/>
      </c>
      <c r="BC500" s="25" t="str">
        <f t="shared" si="247"/>
        <v/>
      </c>
      <c r="BD500" s="25" t="str">
        <f t="shared" si="248"/>
        <v/>
      </c>
      <c r="BE500" s="25" t="str">
        <f t="shared" si="249"/>
        <v/>
      </c>
      <c r="BF500" s="25" t="str">
        <f t="shared" si="250"/>
        <v/>
      </c>
      <c r="BG500" s="25" t="str">
        <f t="shared" si="251"/>
        <v/>
      </c>
      <c r="BH500" s="25" t="str">
        <f t="shared" si="252"/>
        <v/>
      </c>
      <c r="BI500" s="25" t="str">
        <f t="shared" si="253"/>
        <v/>
      </c>
      <c r="BJ500" s="25" t="str">
        <f t="shared" si="254"/>
        <v/>
      </c>
      <c r="BK500" s="25" t="str">
        <f t="shared" si="255"/>
        <v/>
      </c>
      <c r="BL500" s="25" t="str">
        <f t="shared" si="256"/>
        <v/>
      </c>
      <c r="BM500" s="25" t="str">
        <f t="shared" si="257"/>
        <v/>
      </c>
      <c r="BN500" s="25" t="str">
        <f t="shared" si="258"/>
        <v/>
      </c>
    </row>
    <row r="501" spans="1:66" x14ac:dyDescent="0.25">
      <c r="A501" s="20" t="str">
        <f>IF('S.D. Paste sheet'!A501="","",'S.D. Paste sheet'!A501)</f>
        <v/>
      </c>
      <c r="B501" s="20" t="str">
        <f>IF('S.D. Paste sheet'!B501="","",'S.D. Paste sheet'!B501)</f>
        <v/>
      </c>
      <c r="C501" s="20" t="str">
        <f>IF('S.D. Paste sheet'!C501="","",'S.D. Paste sheet'!C501)</f>
        <v/>
      </c>
      <c r="D501" s="20" t="str">
        <f>IF('S.D. Paste sheet'!D501="","",'S.D. Paste sheet'!D501)</f>
        <v/>
      </c>
      <c r="E501" s="20" t="str">
        <f>IF('S.D. Paste sheet'!E501="","",UPPER('S.D. Paste sheet'!E501))</f>
        <v/>
      </c>
      <c r="F501" s="20" t="str">
        <f>IF('S.D. Paste sheet'!F501="","",'S.D. Paste sheet'!F501)</f>
        <v/>
      </c>
      <c r="G501" s="20" t="str">
        <f>IF('S.D. Paste sheet'!G501="","",UPPER('S.D. Paste sheet'!G501))</f>
        <v/>
      </c>
      <c r="H501" s="20" t="str">
        <f>IF('S.D. Paste sheet'!H501="","",UPPER('S.D. Paste sheet'!H501))</f>
        <v/>
      </c>
      <c r="I501" s="20" t="str">
        <f>IF('S.D. Paste sheet'!I501="","",'S.D. Paste sheet'!I501)</f>
        <v/>
      </c>
      <c r="J501" s="20" t="str">
        <f>IF('S.D. Paste sheet'!J501="","",'S.D. Paste sheet'!J501)</f>
        <v/>
      </c>
      <c r="K501" s="20" t="str">
        <f>IF('S.D. Paste sheet'!K501="","",'S.D. Paste sheet'!K501)</f>
        <v/>
      </c>
      <c r="L501" s="20" t="str">
        <f>IF('S.D. Paste sheet'!L501="","",'S.D. Paste sheet'!L501)</f>
        <v/>
      </c>
      <c r="M501" s="20" t="str">
        <f>IF('S.D. Paste sheet'!M501="","",'S.D. Paste sheet'!M501)</f>
        <v/>
      </c>
      <c r="N501" s="20" t="str">
        <f>IF('S.D. Paste sheet'!N501="","",'S.D. Paste sheet'!N501)</f>
        <v/>
      </c>
      <c r="O501" s="20" t="str">
        <f>IF('S.D. Paste sheet'!O501="","",'S.D. Paste sheet'!O501)</f>
        <v/>
      </c>
      <c r="P501" s="20" t="str">
        <f>IF('S.D. Paste sheet'!P501="","",'S.D. Paste sheet'!P501)</f>
        <v/>
      </c>
      <c r="Q501" s="20" t="str">
        <f>IF('S.D. Paste sheet'!Q501="","",'S.D. Paste sheet'!Q501)</f>
        <v/>
      </c>
      <c r="R501" s="20" t="str">
        <f>IF('S.D. Paste sheet'!R501="","",'S.D. Paste sheet'!R501)</f>
        <v/>
      </c>
      <c r="S501" s="20" t="str">
        <f>IF('S.D. Paste sheet'!S501="","",'S.D. Paste sheet'!S501)</f>
        <v/>
      </c>
      <c r="T501" s="20" t="str">
        <f>IF('S.D. Paste sheet'!T501="","",'S.D. Paste sheet'!T501)</f>
        <v/>
      </c>
      <c r="U501" s="20" t="str">
        <f>IF('S.D. Paste sheet'!U501="","",'S.D. Paste sheet'!U501)</f>
        <v/>
      </c>
      <c r="V501" s="20" t="str">
        <f>IF('S.D. Paste sheet'!V501="","",'S.D. Paste sheet'!V501)</f>
        <v/>
      </c>
      <c r="W501" s="20" t="str">
        <f>IF('S.D. Paste sheet'!W501="","",'S.D. Paste sheet'!W501)</f>
        <v/>
      </c>
      <c r="X501" s="20" t="str">
        <f>IF('S.D. Paste sheet'!X501="","",'S.D. Paste sheet'!X501)</f>
        <v/>
      </c>
      <c r="Y501" s="20" t="str">
        <f>IF('S.D. Paste sheet'!Y501="","",'S.D. Paste sheet'!Y501)</f>
        <v/>
      </c>
      <c r="Z501" s="20" t="str">
        <f>IF('S.D. Paste sheet'!Z501="","",'S.D. Paste sheet'!Z501)</f>
        <v/>
      </c>
      <c r="AA501" s="20" t="str">
        <f>IF('S.D. Paste sheet'!AA501="","",'S.D. Paste sheet'!AA501)</f>
        <v/>
      </c>
      <c r="AB501" s="20" t="str">
        <f>IF('S.D. Paste sheet'!AB501="","",'S.D. Paste sheet'!AB501)</f>
        <v/>
      </c>
      <c r="AC501" s="20" t="str">
        <f>IF('S.D. Paste sheet'!AC501="","",'S.D. Paste sheet'!AC501)</f>
        <v/>
      </c>
      <c r="AD501" s="20" t="str">
        <f>IF('S.D. Paste sheet'!AD501="","",'S.D. Paste sheet'!AD501)</f>
        <v/>
      </c>
      <c r="AE501" s="28"/>
      <c r="AF501" t="str">
        <f>IF(AK501="","",IF(AK501&gt;0,COUNT($AG$2:AG501),""))</f>
        <v/>
      </c>
      <c r="AG501" s="25" t="str">
        <f t="shared" si="227"/>
        <v/>
      </c>
      <c r="AH501" s="25" t="str">
        <f t="shared" si="228"/>
        <v/>
      </c>
      <c r="AI501" s="25" t="str">
        <f t="shared" si="229"/>
        <v/>
      </c>
      <c r="AJ501" s="25" t="str">
        <f t="shared" si="230"/>
        <v/>
      </c>
      <c r="AK501" s="25" t="str">
        <f t="shared" si="231"/>
        <v/>
      </c>
      <c r="AL501" s="25" t="str">
        <f t="shared" si="232"/>
        <v/>
      </c>
      <c r="AM501" s="25" t="str">
        <f t="shared" si="233"/>
        <v/>
      </c>
      <c r="AN501" s="25" t="str">
        <f t="shared" si="234"/>
        <v/>
      </c>
      <c r="AO501" s="25" t="str">
        <f t="shared" si="235"/>
        <v/>
      </c>
      <c r="AP501" s="25" t="str">
        <f t="shared" si="236"/>
        <v/>
      </c>
      <c r="AQ501" s="25" t="str">
        <f t="shared" si="237"/>
        <v/>
      </c>
      <c r="AR501" s="25" t="str">
        <f t="shared" si="238"/>
        <v/>
      </c>
      <c r="AS501" s="25" t="str">
        <f t="shared" si="239"/>
        <v/>
      </c>
      <c r="AT501" s="25" t="str">
        <f t="shared" si="240"/>
        <v/>
      </c>
      <c r="AU501" s="25" t="str">
        <f t="shared" si="241"/>
        <v/>
      </c>
      <c r="AV501" s="25" t="str">
        <f t="shared" si="242"/>
        <v/>
      </c>
      <c r="AX501" t="str">
        <f>IF(BC501="","",IF(BC501&gt;0,COUNT($AY$2:AY501),""))</f>
        <v/>
      </c>
      <c r="AY501" s="25" t="str">
        <f t="shared" si="243"/>
        <v/>
      </c>
      <c r="AZ501" s="25" t="str">
        <f t="shared" si="244"/>
        <v/>
      </c>
      <c r="BA501" s="25" t="str">
        <f t="shared" si="245"/>
        <v/>
      </c>
      <c r="BB501" s="25" t="str">
        <f t="shared" si="246"/>
        <v/>
      </c>
      <c r="BC501" s="25" t="str">
        <f t="shared" si="247"/>
        <v/>
      </c>
      <c r="BD501" s="25" t="str">
        <f t="shared" si="248"/>
        <v/>
      </c>
      <c r="BE501" s="25" t="str">
        <f t="shared" si="249"/>
        <v/>
      </c>
      <c r="BF501" s="25" t="str">
        <f t="shared" si="250"/>
        <v/>
      </c>
      <c r="BG501" s="25" t="str">
        <f t="shared" si="251"/>
        <v/>
      </c>
      <c r="BH501" s="25" t="str">
        <f t="shared" si="252"/>
        <v/>
      </c>
      <c r="BI501" s="25" t="str">
        <f t="shared" si="253"/>
        <v/>
      </c>
      <c r="BJ501" s="25" t="str">
        <f t="shared" si="254"/>
        <v/>
      </c>
      <c r="BK501" s="25" t="str">
        <f t="shared" si="255"/>
        <v/>
      </c>
      <c r="BL501" s="25" t="str">
        <f t="shared" si="256"/>
        <v/>
      </c>
      <c r="BM501" s="25" t="str">
        <f t="shared" si="257"/>
        <v/>
      </c>
      <c r="BN501" s="25" t="str">
        <f t="shared" si="258"/>
        <v/>
      </c>
    </row>
    <row r="502" spans="1:66" x14ac:dyDescent="0.25">
      <c r="A502" s="20" t="str">
        <f>IF('S.D. Paste sheet'!A502="","",'S.D. Paste sheet'!A502)</f>
        <v/>
      </c>
      <c r="B502" s="20" t="str">
        <f>IF('S.D. Paste sheet'!B502="","",'S.D. Paste sheet'!B502)</f>
        <v/>
      </c>
      <c r="C502" s="20" t="str">
        <f>IF('S.D. Paste sheet'!C502="","",'S.D. Paste sheet'!C502)</f>
        <v/>
      </c>
      <c r="D502" s="20" t="str">
        <f>IF('S.D. Paste sheet'!D502="","",'S.D. Paste sheet'!D502)</f>
        <v/>
      </c>
      <c r="E502" s="20" t="str">
        <f>IF('S.D. Paste sheet'!E502="","",UPPER('S.D. Paste sheet'!E502))</f>
        <v/>
      </c>
      <c r="F502" s="20" t="str">
        <f>IF('S.D. Paste sheet'!F502="","",'S.D. Paste sheet'!F502)</f>
        <v/>
      </c>
      <c r="G502" s="20" t="str">
        <f>IF('S.D. Paste sheet'!G502="","",UPPER('S.D. Paste sheet'!G502))</f>
        <v/>
      </c>
      <c r="H502" s="20" t="str">
        <f>IF('S.D. Paste sheet'!H502="","",UPPER('S.D. Paste sheet'!H502))</f>
        <v/>
      </c>
      <c r="I502" s="20" t="str">
        <f>IF('S.D. Paste sheet'!I502="","",'S.D. Paste sheet'!I502)</f>
        <v/>
      </c>
      <c r="J502" s="20" t="str">
        <f>IF('S.D. Paste sheet'!J502="","",'S.D. Paste sheet'!J502)</f>
        <v/>
      </c>
      <c r="K502" s="20" t="str">
        <f>IF('S.D. Paste sheet'!K502="","",'S.D. Paste sheet'!K502)</f>
        <v/>
      </c>
      <c r="L502" s="20" t="str">
        <f>IF('S.D. Paste sheet'!L502="","",'S.D. Paste sheet'!L502)</f>
        <v/>
      </c>
      <c r="M502" s="20" t="str">
        <f>IF('S.D. Paste sheet'!M502="","",'S.D. Paste sheet'!M502)</f>
        <v/>
      </c>
      <c r="N502" s="20" t="str">
        <f>IF('S.D. Paste sheet'!N502="","",'S.D. Paste sheet'!N502)</f>
        <v/>
      </c>
      <c r="O502" s="20" t="str">
        <f>IF('S.D. Paste sheet'!O502="","",'S.D. Paste sheet'!O502)</f>
        <v/>
      </c>
      <c r="P502" s="20" t="str">
        <f>IF('S.D. Paste sheet'!P502="","",'S.D. Paste sheet'!P502)</f>
        <v/>
      </c>
      <c r="Q502" s="20" t="str">
        <f>IF('S.D. Paste sheet'!Q502="","",'S.D. Paste sheet'!Q502)</f>
        <v/>
      </c>
      <c r="R502" s="20" t="str">
        <f>IF('S.D. Paste sheet'!R502="","",'S.D. Paste sheet'!R502)</f>
        <v/>
      </c>
      <c r="S502" s="20" t="str">
        <f>IF('S.D. Paste sheet'!S502="","",'S.D. Paste sheet'!S502)</f>
        <v/>
      </c>
      <c r="T502" s="20" t="str">
        <f>IF('S.D. Paste sheet'!T502="","",'S.D. Paste sheet'!T502)</f>
        <v/>
      </c>
      <c r="U502" s="20" t="str">
        <f>IF('S.D. Paste sheet'!U502="","",'S.D. Paste sheet'!U502)</f>
        <v/>
      </c>
      <c r="V502" s="20" t="str">
        <f>IF('S.D. Paste sheet'!V502="","",'S.D. Paste sheet'!V502)</f>
        <v/>
      </c>
      <c r="W502" s="20" t="str">
        <f>IF('S.D. Paste sheet'!W502="","",'S.D. Paste sheet'!W502)</f>
        <v/>
      </c>
      <c r="X502" s="20" t="str">
        <f>IF('S.D. Paste sheet'!X502="","",'S.D. Paste sheet'!X502)</f>
        <v/>
      </c>
      <c r="Y502" s="20" t="str">
        <f>IF('S.D. Paste sheet'!Y502="","",'S.D. Paste sheet'!Y502)</f>
        <v/>
      </c>
      <c r="Z502" s="20" t="str">
        <f>IF('S.D. Paste sheet'!Z502="","",'S.D. Paste sheet'!Z502)</f>
        <v/>
      </c>
      <c r="AA502" s="20" t="str">
        <f>IF('S.D. Paste sheet'!AA502="","",'S.D. Paste sheet'!AA502)</f>
        <v/>
      </c>
      <c r="AB502" s="20" t="str">
        <f>IF('S.D. Paste sheet'!AB502="","",'S.D. Paste sheet'!AB502)</f>
        <v/>
      </c>
      <c r="AC502" s="20" t="str">
        <f>IF('S.D. Paste sheet'!AC502="","",'S.D. Paste sheet'!AC502)</f>
        <v/>
      </c>
      <c r="AD502" s="20" t="str">
        <f>IF('S.D. Paste sheet'!AD502="","",'S.D. Paste sheet'!AD502)</f>
        <v/>
      </c>
      <c r="AE502" s="28"/>
      <c r="AF502" t="str">
        <f>IF(AK502="","",IF(AK502&gt;0,COUNT($AG$2:AG502),""))</f>
        <v/>
      </c>
      <c r="AG502" s="25" t="str">
        <f t="shared" si="227"/>
        <v/>
      </c>
      <c r="AH502" s="25" t="str">
        <f t="shared" si="228"/>
        <v/>
      </c>
      <c r="AI502" s="25" t="str">
        <f t="shared" si="229"/>
        <v/>
      </c>
      <c r="AJ502" s="25" t="str">
        <f t="shared" si="230"/>
        <v/>
      </c>
      <c r="AK502" s="25" t="str">
        <f t="shared" si="231"/>
        <v/>
      </c>
      <c r="AL502" s="25" t="str">
        <f t="shared" si="232"/>
        <v/>
      </c>
      <c r="AM502" s="25" t="str">
        <f t="shared" si="233"/>
        <v/>
      </c>
      <c r="AN502" s="25" t="str">
        <f t="shared" si="234"/>
        <v/>
      </c>
      <c r="AO502" s="25" t="str">
        <f t="shared" si="235"/>
        <v/>
      </c>
      <c r="AP502" s="25" t="str">
        <f t="shared" si="236"/>
        <v/>
      </c>
      <c r="AQ502" s="25" t="str">
        <f t="shared" si="237"/>
        <v/>
      </c>
      <c r="AR502" s="25" t="str">
        <f t="shared" si="238"/>
        <v/>
      </c>
      <c r="AS502" s="25" t="str">
        <f t="shared" si="239"/>
        <v/>
      </c>
      <c r="AT502" s="25" t="str">
        <f t="shared" si="240"/>
        <v/>
      </c>
      <c r="AU502" s="25" t="str">
        <f t="shared" si="241"/>
        <v/>
      </c>
      <c r="AV502" s="25" t="str">
        <f t="shared" si="242"/>
        <v/>
      </c>
      <c r="AX502" t="str">
        <f>IF(BC502="","",IF(BC502&gt;0,COUNT($AY$2:AY502),""))</f>
        <v/>
      </c>
      <c r="AY502" s="25" t="str">
        <f t="shared" si="243"/>
        <v/>
      </c>
      <c r="AZ502" s="25" t="str">
        <f t="shared" si="244"/>
        <v/>
      </c>
      <c r="BA502" s="25" t="str">
        <f t="shared" si="245"/>
        <v/>
      </c>
      <c r="BB502" s="25" t="str">
        <f t="shared" si="246"/>
        <v/>
      </c>
      <c r="BC502" s="25" t="str">
        <f t="shared" si="247"/>
        <v/>
      </c>
      <c r="BD502" s="25" t="str">
        <f t="shared" si="248"/>
        <v/>
      </c>
      <c r="BE502" s="25" t="str">
        <f t="shared" si="249"/>
        <v/>
      </c>
      <c r="BF502" s="25" t="str">
        <f t="shared" si="250"/>
        <v/>
      </c>
      <c r="BG502" s="25" t="str">
        <f t="shared" si="251"/>
        <v/>
      </c>
      <c r="BH502" s="25" t="str">
        <f t="shared" si="252"/>
        <v/>
      </c>
      <c r="BI502" s="25" t="str">
        <f t="shared" si="253"/>
        <v/>
      </c>
      <c r="BJ502" s="25" t="str">
        <f t="shared" si="254"/>
        <v/>
      </c>
      <c r="BK502" s="25" t="str">
        <f t="shared" si="255"/>
        <v/>
      </c>
      <c r="BL502" s="25" t="str">
        <f t="shared" si="256"/>
        <v/>
      </c>
      <c r="BM502" s="25" t="str">
        <f t="shared" si="257"/>
        <v/>
      </c>
      <c r="BN502" s="25" t="str">
        <f t="shared" si="258"/>
        <v/>
      </c>
    </row>
    <row r="503" spans="1:66" x14ac:dyDescent="0.25">
      <c r="A503" s="20" t="str">
        <f>IF('S.D. Paste sheet'!A503="","",'S.D. Paste sheet'!A503)</f>
        <v/>
      </c>
      <c r="B503" s="20" t="str">
        <f>IF('S.D. Paste sheet'!B503="","",'S.D. Paste sheet'!B503)</f>
        <v/>
      </c>
      <c r="C503" s="20" t="str">
        <f>IF('S.D. Paste sheet'!C503="","",'S.D. Paste sheet'!C503)</f>
        <v/>
      </c>
      <c r="D503" s="20" t="str">
        <f>IF('S.D. Paste sheet'!D503="","",'S.D. Paste sheet'!D503)</f>
        <v/>
      </c>
      <c r="E503" s="20" t="str">
        <f>IF('S.D. Paste sheet'!E503="","",UPPER('S.D. Paste sheet'!E503))</f>
        <v/>
      </c>
      <c r="F503" s="20" t="str">
        <f>IF('S.D. Paste sheet'!F503="","",'S.D. Paste sheet'!F503)</f>
        <v/>
      </c>
      <c r="G503" s="20" t="str">
        <f>IF('S.D. Paste sheet'!G503="","",UPPER('S.D. Paste sheet'!G503))</f>
        <v/>
      </c>
      <c r="H503" s="20" t="str">
        <f>IF('S.D. Paste sheet'!H503="","",UPPER('S.D. Paste sheet'!H503))</f>
        <v/>
      </c>
      <c r="I503" s="20" t="str">
        <f>IF('S.D. Paste sheet'!I503="","",'S.D. Paste sheet'!I503)</f>
        <v/>
      </c>
      <c r="J503" s="20" t="str">
        <f>IF('S.D. Paste sheet'!J503="","",'S.D. Paste sheet'!J503)</f>
        <v/>
      </c>
      <c r="K503" s="20" t="str">
        <f>IF('S.D. Paste sheet'!K503="","",'S.D. Paste sheet'!K503)</f>
        <v/>
      </c>
      <c r="L503" s="20" t="str">
        <f>IF('S.D. Paste sheet'!L503="","",'S.D. Paste sheet'!L503)</f>
        <v/>
      </c>
      <c r="M503" s="20" t="str">
        <f>IF('S.D. Paste sheet'!M503="","",'S.D. Paste sheet'!M503)</f>
        <v/>
      </c>
      <c r="N503" s="20" t="str">
        <f>IF('S.D. Paste sheet'!N503="","",'S.D. Paste sheet'!N503)</f>
        <v/>
      </c>
      <c r="O503" s="20" t="str">
        <f>IF('S.D. Paste sheet'!O503="","",'S.D. Paste sheet'!O503)</f>
        <v/>
      </c>
      <c r="P503" s="20" t="str">
        <f>IF('S.D. Paste sheet'!P503="","",'S.D. Paste sheet'!P503)</f>
        <v/>
      </c>
      <c r="Q503" s="20" t="str">
        <f>IF('S.D. Paste sheet'!Q503="","",'S.D. Paste sheet'!Q503)</f>
        <v/>
      </c>
      <c r="R503" s="20" t="str">
        <f>IF('S.D. Paste sheet'!R503="","",'S.D. Paste sheet'!R503)</f>
        <v/>
      </c>
      <c r="S503" s="20" t="str">
        <f>IF('S.D. Paste sheet'!S503="","",'S.D. Paste sheet'!S503)</f>
        <v/>
      </c>
      <c r="T503" s="20" t="str">
        <f>IF('S.D. Paste sheet'!T503="","",'S.D. Paste sheet'!T503)</f>
        <v/>
      </c>
      <c r="U503" s="20" t="str">
        <f>IF('S.D. Paste sheet'!U503="","",'S.D. Paste sheet'!U503)</f>
        <v/>
      </c>
      <c r="V503" s="20" t="str">
        <f>IF('S.D. Paste sheet'!V503="","",'S.D. Paste sheet'!V503)</f>
        <v/>
      </c>
      <c r="W503" s="20" t="str">
        <f>IF('S.D. Paste sheet'!W503="","",'S.D. Paste sheet'!W503)</f>
        <v/>
      </c>
      <c r="X503" s="20" t="str">
        <f>IF('S.D. Paste sheet'!X503="","",'S.D. Paste sheet'!X503)</f>
        <v/>
      </c>
      <c r="Y503" s="20" t="str">
        <f>IF('S.D. Paste sheet'!Y503="","",'S.D. Paste sheet'!Y503)</f>
        <v/>
      </c>
      <c r="Z503" s="20" t="str">
        <f>IF('S.D. Paste sheet'!Z503="","",'S.D. Paste sheet'!Z503)</f>
        <v/>
      </c>
      <c r="AA503" s="20" t="str">
        <f>IF('S.D. Paste sheet'!AA503="","",'S.D. Paste sheet'!AA503)</f>
        <v/>
      </c>
      <c r="AB503" s="20" t="str">
        <f>IF('S.D. Paste sheet'!AB503="","",'S.D. Paste sheet'!AB503)</f>
        <v/>
      </c>
      <c r="AC503" s="20" t="str">
        <f>IF('S.D. Paste sheet'!AC503="","",'S.D. Paste sheet'!AC503)</f>
        <v/>
      </c>
      <c r="AD503" s="20" t="str">
        <f>IF('S.D. Paste sheet'!AD503="","",'S.D. Paste sheet'!AD503)</f>
        <v/>
      </c>
      <c r="AE503" s="28"/>
      <c r="AF503" t="str">
        <f>IF(AK503="","",IF(AK503&gt;0,COUNT($AG$2:AG503),""))</f>
        <v/>
      </c>
      <c r="AG503" s="25" t="str">
        <f t="shared" si="227"/>
        <v/>
      </c>
      <c r="AH503" s="25" t="str">
        <f t="shared" si="228"/>
        <v/>
      </c>
      <c r="AI503" s="25" t="str">
        <f t="shared" si="229"/>
        <v/>
      </c>
      <c r="AJ503" s="25" t="str">
        <f t="shared" si="230"/>
        <v/>
      </c>
      <c r="AK503" s="25" t="str">
        <f t="shared" si="231"/>
        <v/>
      </c>
      <c r="AL503" s="25" t="str">
        <f t="shared" si="232"/>
        <v/>
      </c>
      <c r="AM503" s="25" t="str">
        <f t="shared" si="233"/>
        <v/>
      </c>
      <c r="AN503" s="25" t="str">
        <f t="shared" si="234"/>
        <v/>
      </c>
      <c r="AO503" s="25" t="str">
        <f t="shared" si="235"/>
        <v/>
      </c>
      <c r="AP503" s="25" t="str">
        <f t="shared" si="236"/>
        <v/>
      </c>
      <c r="AQ503" s="25" t="str">
        <f t="shared" si="237"/>
        <v/>
      </c>
      <c r="AR503" s="25" t="str">
        <f t="shared" si="238"/>
        <v/>
      </c>
      <c r="AS503" s="25" t="str">
        <f t="shared" si="239"/>
        <v/>
      </c>
      <c r="AT503" s="25" t="str">
        <f t="shared" si="240"/>
        <v/>
      </c>
      <c r="AU503" s="25" t="str">
        <f t="shared" si="241"/>
        <v/>
      </c>
      <c r="AV503" s="25" t="str">
        <f t="shared" si="242"/>
        <v/>
      </c>
      <c r="AX503" t="str">
        <f>IF(BC503="","",IF(BC503&gt;0,COUNT($AY$2:AY503),""))</f>
        <v/>
      </c>
      <c r="AY503" s="25" t="str">
        <f t="shared" si="243"/>
        <v/>
      </c>
      <c r="AZ503" s="25" t="str">
        <f t="shared" si="244"/>
        <v/>
      </c>
      <c r="BA503" s="25" t="str">
        <f t="shared" si="245"/>
        <v/>
      </c>
      <c r="BB503" s="25" t="str">
        <f t="shared" si="246"/>
        <v/>
      </c>
      <c r="BC503" s="25" t="str">
        <f t="shared" si="247"/>
        <v/>
      </c>
      <c r="BD503" s="25" t="str">
        <f t="shared" si="248"/>
        <v/>
      </c>
      <c r="BE503" s="25" t="str">
        <f t="shared" si="249"/>
        <v/>
      </c>
      <c r="BF503" s="25" t="str">
        <f t="shared" si="250"/>
        <v/>
      </c>
      <c r="BG503" s="25" t="str">
        <f t="shared" si="251"/>
        <v/>
      </c>
      <c r="BH503" s="25" t="str">
        <f t="shared" si="252"/>
        <v/>
      </c>
      <c r="BI503" s="25" t="str">
        <f t="shared" si="253"/>
        <v/>
      </c>
      <c r="BJ503" s="25" t="str">
        <f t="shared" si="254"/>
        <v/>
      </c>
      <c r="BK503" s="25" t="str">
        <f t="shared" si="255"/>
        <v/>
      </c>
      <c r="BL503" s="25" t="str">
        <f t="shared" si="256"/>
        <v/>
      </c>
      <c r="BM503" s="25" t="str">
        <f t="shared" si="257"/>
        <v/>
      </c>
      <c r="BN503" s="25" t="str">
        <f t="shared" si="258"/>
        <v/>
      </c>
    </row>
    <row r="504" spans="1:66" x14ac:dyDescent="0.25">
      <c r="A504" s="20" t="str">
        <f>IF('S.D. Paste sheet'!A504="","",'S.D. Paste sheet'!A504)</f>
        <v/>
      </c>
      <c r="B504" s="20" t="str">
        <f>IF('S.D. Paste sheet'!B504="","",'S.D. Paste sheet'!B504)</f>
        <v/>
      </c>
      <c r="C504" s="20" t="str">
        <f>IF('S.D. Paste sheet'!C504="","",'S.D. Paste sheet'!C504)</f>
        <v/>
      </c>
      <c r="D504" s="20" t="str">
        <f>IF('S.D. Paste sheet'!D504="","",'S.D. Paste sheet'!D504)</f>
        <v/>
      </c>
      <c r="E504" s="20" t="str">
        <f>IF('S.D. Paste sheet'!E504="","",UPPER('S.D. Paste sheet'!E504))</f>
        <v/>
      </c>
      <c r="F504" s="20" t="str">
        <f>IF('S.D. Paste sheet'!F504="","",'S.D. Paste sheet'!F504)</f>
        <v/>
      </c>
      <c r="G504" s="20" t="str">
        <f>IF('S.D. Paste sheet'!G504="","",UPPER('S.D. Paste sheet'!G504))</f>
        <v/>
      </c>
      <c r="H504" s="20" t="str">
        <f>IF('S.D. Paste sheet'!H504="","",UPPER('S.D. Paste sheet'!H504))</f>
        <v/>
      </c>
      <c r="I504" s="20" t="str">
        <f>IF('S.D. Paste sheet'!I504="","",'S.D. Paste sheet'!I504)</f>
        <v/>
      </c>
      <c r="J504" s="20" t="str">
        <f>IF('S.D. Paste sheet'!J504="","",'S.D. Paste sheet'!J504)</f>
        <v/>
      </c>
      <c r="K504" s="20" t="str">
        <f>IF('S.D. Paste sheet'!K504="","",'S.D. Paste sheet'!K504)</f>
        <v/>
      </c>
      <c r="L504" s="20" t="str">
        <f>IF('S.D. Paste sheet'!L504="","",'S.D. Paste sheet'!L504)</f>
        <v/>
      </c>
      <c r="M504" s="20" t="str">
        <f>IF('S.D. Paste sheet'!M504="","",'S.D. Paste sheet'!M504)</f>
        <v/>
      </c>
      <c r="N504" s="20" t="str">
        <f>IF('S.D. Paste sheet'!N504="","",'S.D. Paste sheet'!N504)</f>
        <v/>
      </c>
      <c r="O504" s="20" t="str">
        <f>IF('S.D. Paste sheet'!O504="","",'S.D. Paste sheet'!O504)</f>
        <v/>
      </c>
      <c r="P504" s="20" t="str">
        <f>IF('S.D. Paste sheet'!P504="","",'S.D. Paste sheet'!P504)</f>
        <v/>
      </c>
      <c r="Q504" s="20" t="str">
        <f>IF('S.D. Paste sheet'!Q504="","",'S.D. Paste sheet'!Q504)</f>
        <v/>
      </c>
      <c r="R504" s="20" t="str">
        <f>IF('S.D. Paste sheet'!R504="","",'S.D. Paste sheet'!R504)</f>
        <v/>
      </c>
      <c r="S504" s="20" t="str">
        <f>IF('S.D. Paste sheet'!S504="","",'S.D. Paste sheet'!S504)</f>
        <v/>
      </c>
      <c r="T504" s="20" t="str">
        <f>IF('S.D. Paste sheet'!T504="","",'S.D. Paste sheet'!T504)</f>
        <v/>
      </c>
      <c r="U504" s="20" t="str">
        <f>IF('S.D. Paste sheet'!U504="","",'S.D. Paste sheet'!U504)</f>
        <v/>
      </c>
      <c r="V504" s="20" t="str">
        <f>IF('S.D. Paste sheet'!V504="","",'S.D. Paste sheet'!V504)</f>
        <v/>
      </c>
      <c r="W504" s="20" t="str">
        <f>IF('S.D. Paste sheet'!W504="","",'S.D. Paste sheet'!W504)</f>
        <v/>
      </c>
      <c r="X504" s="20" t="str">
        <f>IF('S.D. Paste sheet'!X504="","",'S.D. Paste sheet'!X504)</f>
        <v/>
      </c>
      <c r="Y504" s="20" t="str">
        <f>IF('S.D. Paste sheet'!Y504="","",'S.D. Paste sheet'!Y504)</f>
        <v/>
      </c>
      <c r="Z504" s="20" t="str">
        <f>IF('S.D. Paste sheet'!Z504="","",'S.D. Paste sheet'!Z504)</f>
        <v/>
      </c>
      <c r="AA504" s="20" t="str">
        <f>IF('S.D. Paste sheet'!AA504="","",'S.D. Paste sheet'!AA504)</f>
        <v/>
      </c>
      <c r="AB504" s="20" t="str">
        <f>IF('S.D. Paste sheet'!AB504="","",'S.D. Paste sheet'!AB504)</f>
        <v/>
      </c>
      <c r="AC504" s="20" t="str">
        <f>IF('S.D. Paste sheet'!AC504="","",'S.D. Paste sheet'!AC504)</f>
        <v/>
      </c>
      <c r="AD504" s="20" t="str">
        <f>IF('S.D. Paste sheet'!AD504="","",'S.D. Paste sheet'!AD504)</f>
        <v/>
      </c>
      <c r="AE504" s="28"/>
      <c r="AF504" t="str">
        <f>IF(AK504="","",IF(AK504&gt;0,COUNT($AG$2:AG504),""))</f>
        <v/>
      </c>
      <c r="AG504" s="25" t="str">
        <f t="shared" si="227"/>
        <v/>
      </c>
      <c r="AH504" s="25" t="str">
        <f t="shared" si="228"/>
        <v/>
      </c>
      <c r="AI504" s="25" t="str">
        <f t="shared" si="229"/>
        <v/>
      </c>
      <c r="AJ504" s="25" t="str">
        <f t="shared" si="230"/>
        <v/>
      </c>
      <c r="AK504" s="25" t="str">
        <f t="shared" si="231"/>
        <v/>
      </c>
      <c r="AL504" s="25" t="str">
        <f t="shared" si="232"/>
        <v/>
      </c>
      <c r="AM504" s="25" t="str">
        <f t="shared" si="233"/>
        <v/>
      </c>
      <c r="AN504" s="25" t="str">
        <f t="shared" si="234"/>
        <v/>
      </c>
      <c r="AO504" s="25" t="str">
        <f t="shared" si="235"/>
        <v/>
      </c>
      <c r="AP504" s="25" t="str">
        <f t="shared" si="236"/>
        <v/>
      </c>
      <c r="AQ504" s="25" t="str">
        <f t="shared" si="237"/>
        <v/>
      </c>
      <c r="AR504" s="25" t="str">
        <f t="shared" si="238"/>
        <v/>
      </c>
      <c r="AS504" s="25" t="str">
        <f t="shared" si="239"/>
        <v/>
      </c>
      <c r="AT504" s="25" t="str">
        <f t="shared" si="240"/>
        <v/>
      </c>
      <c r="AU504" s="25" t="str">
        <f t="shared" si="241"/>
        <v/>
      </c>
      <c r="AV504" s="25" t="str">
        <f t="shared" si="242"/>
        <v/>
      </c>
      <c r="AX504" t="str">
        <f>IF(BC504="","",IF(BC504&gt;0,COUNT($AY$2:AY504),""))</f>
        <v/>
      </c>
      <c r="AY504" s="25" t="str">
        <f t="shared" si="243"/>
        <v/>
      </c>
      <c r="AZ504" s="25" t="str">
        <f t="shared" si="244"/>
        <v/>
      </c>
      <c r="BA504" s="25" t="str">
        <f t="shared" si="245"/>
        <v/>
      </c>
      <c r="BB504" s="25" t="str">
        <f t="shared" si="246"/>
        <v/>
      </c>
      <c r="BC504" s="25" t="str">
        <f t="shared" si="247"/>
        <v/>
      </c>
      <c r="BD504" s="25" t="str">
        <f t="shared" si="248"/>
        <v/>
      </c>
      <c r="BE504" s="25" t="str">
        <f t="shared" si="249"/>
        <v/>
      </c>
      <c r="BF504" s="25" t="str">
        <f t="shared" si="250"/>
        <v/>
      </c>
      <c r="BG504" s="25" t="str">
        <f t="shared" si="251"/>
        <v/>
      </c>
      <c r="BH504" s="25" t="str">
        <f t="shared" si="252"/>
        <v/>
      </c>
      <c r="BI504" s="25" t="str">
        <f t="shared" si="253"/>
        <v/>
      </c>
      <c r="BJ504" s="25" t="str">
        <f t="shared" si="254"/>
        <v/>
      </c>
      <c r="BK504" s="25" t="str">
        <f t="shared" si="255"/>
        <v/>
      </c>
      <c r="BL504" s="25" t="str">
        <f t="shared" si="256"/>
        <v/>
      </c>
      <c r="BM504" s="25" t="str">
        <f t="shared" si="257"/>
        <v/>
      </c>
      <c r="BN504" s="25" t="str">
        <f t="shared" si="258"/>
        <v/>
      </c>
    </row>
    <row r="505" spans="1:66" x14ac:dyDescent="0.25">
      <c r="A505" s="20" t="str">
        <f>IF('S.D. Paste sheet'!A505="","",'S.D. Paste sheet'!A505)</f>
        <v/>
      </c>
      <c r="B505" s="20" t="str">
        <f>IF('S.D. Paste sheet'!B505="","",'S.D. Paste sheet'!B505)</f>
        <v/>
      </c>
      <c r="C505" s="20" t="str">
        <f>IF('S.D. Paste sheet'!C505="","",'S.D. Paste sheet'!C505)</f>
        <v/>
      </c>
      <c r="D505" s="20" t="str">
        <f>IF('S.D. Paste sheet'!D505="","",'S.D. Paste sheet'!D505)</f>
        <v/>
      </c>
      <c r="E505" s="20" t="str">
        <f>IF('S.D. Paste sheet'!E505="","",UPPER('S.D. Paste sheet'!E505))</f>
        <v/>
      </c>
      <c r="F505" s="20" t="str">
        <f>IF('S.D. Paste sheet'!F505="","",'S.D. Paste sheet'!F505)</f>
        <v/>
      </c>
      <c r="G505" s="20" t="str">
        <f>IF('S.D. Paste sheet'!G505="","",UPPER('S.D. Paste sheet'!G505))</f>
        <v/>
      </c>
      <c r="H505" s="20" t="str">
        <f>IF('S.D. Paste sheet'!H505="","",UPPER('S.D. Paste sheet'!H505))</f>
        <v/>
      </c>
      <c r="I505" s="20" t="str">
        <f>IF('S.D. Paste sheet'!I505="","",'S.D. Paste sheet'!I505)</f>
        <v/>
      </c>
      <c r="J505" s="20" t="str">
        <f>IF('S.D. Paste sheet'!J505="","",'S.D. Paste sheet'!J505)</f>
        <v/>
      </c>
      <c r="K505" s="20" t="str">
        <f>IF('S.D. Paste sheet'!K505="","",'S.D. Paste sheet'!K505)</f>
        <v/>
      </c>
      <c r="L505" s="20" t="str">
        <f>IF('S.D. Paste sheet'!L505="","",'S.D. Paste sheet'!L505)</f>
        <v/>
      </c>
      <c r="M505" s="20" t="str">
        <f>IF('S.D. Paste sheet'!M505="","",'S.D. Paste sheet'!M505)</f>
        <v/>
      </c>
      <c r="N505" s="20" t="str">
        <f>IF('S.D. Paste sheet'!N505="","",'S.D. Paste sheet'!N505)</f>
        <v/>
      </c>
      <c r="O505" s="20" t="str">
        <f>IF('S.D. Paste sheet'!O505="","",'S.D. Paste sheet'!O505)</f>
        <v/>
      </c>
      <c r="P505" s="20" t="str">
        <f>IF('S.D. Paste sheet'!P505="","",'S.D. Paste sheet'!P505)</f>
        <v/>
      </c>
      <c r="Q505" s="20" t="str">
        <f>IF('S.D. Paste sheet'!Q505="","",'S.D. Paste sheet'!Q505)</f>
        <v/>
      </c>
      <c r="R505" s="20" t="str">
        <f>IF('S.D. Paste sheet'!R505="","",'S.D. Paste sheet'!R505)</f>
        <v/>
      </c>
      <c r="S505" s="20" t="str">
        <f>IF('S.D. Paste sheet'!S505="","",'S.D. Paste sheet'!S505)</f>
        <v/>
      </c>
      <c r="T505" s="20" t="str">
        <f>IF('S.D. Paste sheet'!T505="","",'S.D. Paste sheet'!T505)</f>
        <v/>
      </c>
      <c r="U505" s="20" t="str">
        <f>IF('S.D. Paste sheet'!U505="","",'S.D. Paste sheet'!U505)</f>
        <v/>
      </c>
      <c r="V505" s="20" t="str">
        <f>IF('S.D. Paste sheet'!V505="","",'S.D. Paste sheet'!V505)</f>
        <v/>
      </c>
      <c r="W505" s="20" t="str">
        <f>IF('S.D. Paste sheet'!W505="","",'S.D. Paste sheet'!W505)</f>
        <v/>
      </c>
      <c r="X505" s="20" t="str">
        <f>IF('S.D. Paste sheet'!X505="","",'S.D. Paste sheet'!X505)</f>
        <v/>
      </c>
      <c r="Y505" s="20" t="str">
        <f>IF('S.D. Paste sheet'!Y505="","",'S.D. Paste sheet'!Y505)</f>
        <v/>
      </c>
      <c r="Z505" s="20" t="str">
        <f>IF('S.D. Paste sheet'!Z505="","",'S.D. Paste sheet'!Z505)</f>
        <v/>
      </c>
      <c r="AA505" s="20" t="str">
        <f>IF('S.D. Paste sheet'!AA505="","",'S.D. Paste sheet'!AA505)</f>
        <v/>
      </c>
      <c r="AB505" s="20" t="str">
        <f>IF('S.D. Paste sheet'!AB505="","",'S.D. Paste sheet'!AB505)</f>
        <v/>
      </c>
      <c r="AC505" s="20" t="str">
        <f>IF('S.D. Paste sheet'!AC505="","",'S.D. Paste sheet'!AC505)</f>
        <v/>
      </c>
      <c r="AD505" s="20" t="str">
        <f>IF('S.D. Paste sheet'!AD505="","",'S.D. Paste sheet'!AD505)</f>
        <v/>
      </c>
      <c r="AE505" s="28"/>
      <c r="AF505" t="str">
        <f>IF(AK505="","",IF(AK505&gt;0,COUNT($AG$2:AG505),""))</f>
        <v/>
      </c>
      <c r="AG505" s="25" t="str">
        <f t="shared" si="227"/>
        <v/>
      </c>
      <c r="AH505" s="25" t="str">
        <f t="shared" si="228"/>
        <v/>
      </c>
      <c r="AI505" s="25" t="str">
        <f t="shared" si="229"/>
        <v/>
      </c>
      <c r="AJ505" s="25" t="str">
        <f t="shared" si="230"/>
        <v/>
      </c>
      <c r="AK505" s="25" t="str">
        <f t="shared" si="231"/>
        <v/>
      </c>
      <c r="AL505" s="25" t="str">
        <f t="shared" si="232"/>
        <v/>
      </c>
      <c r="AM505" s="25" t="str">
        <f t="shared" si="233"/>
        <v/>
      </c>
      <c r="AN505" s="25" t="str">
        <f t="shared" si="234"/>
        <v/>
      </c>
      <c r="AO505" s="25" t="str">
        <f t="shared" si="235"/>
        <v/>
      </c>
      <c r="AP505" s="25" t="str">
        <f t="shared" si="236"/>
        <v/>
      </c>
      <c r="AQ505" s="25" t="str">
        <f t="shared" si="237"/>
        <v/>
      </c>
      <c r="AR505" s="25" t="str">
        <f t="shared" si="238"/>
        <v/>
      </c>
      <c r="AS505" s="25" t="str">
        <f t="shared" si="239"/>
        <v/>
      </c>
      <c r="AT505" s="25" t="str">
        <f t="shared" si="240"/>
        <v/>
      </c>
      <c r="AU505" s="25" t="str">
        <f t="shared" si="241"/>
        <v/>
      </c>
      <c r="AV505" s="25" t="str">
        <f t="shared" si="242"/>
        <v/>
      </c>
      <c r="AX505" t="str">
        <f>IF(BC505="","",IF(BC505&gt;0,COUNT($AY$2:AY505),""))</f>
        <v/>
      </c>
      <c r="AY505" s="25" t="str">
        <f t="shared" si="243"/>
        <v/>
      </c>
      <c r="AZ505" s="25" t="str">
        <f t="shared" si="244"/>
        <v/>
      </c>
      <c r="BA505" s="25" t="str">
        <f t="shared" si="245"/>
        <v/>
      </c>
      <c r="BB505" s="25" t="str">
        <f t="shared" si="246"/>
        <v/>
      </c>
      <c r="BC505" s="25" t="str">
        <f t="shared" si="247"/>
        <v/>
      </c>
      <c r="BD505" s="25" t="str">
        <f t="shared" si="248"/>
        <v/>
      </c>
      <c r="BE505" s="25" t="str">
        <f t="shared" si="249"/>
        <v/>
      </c>
      <c r="BF505" s="25" t="str">
        <f t="shared" si="250"/>
        <v/>
      </c>
      <c r="BG505" s="25" t="str">
        <f t="shared" si="251"/>
        <v/>
      </c>
      <c r="BH505" s="25" t="str">
        <f t="shared" si="252"/>
        <v/>
      </c>
      <c r="BI505" s="25" t="str">
        <f t="shared" si="253"/>
        <v/>
      </c>
      <c r="BJ505" s="25" t="str">
        <f t="shared" si="254"/>
        <v/>
      </c>
      <c r="BK505" s="25" t="str">
        <f t="shared" si="255"/>
        <v/>
      </c>
      <c r="BL505" s="25" t="str">
        <f t="shared" si="256"/>
        <v/>
      </c>
      <c r="BM505" s="25" t="str">
        <f t="shared" si="257"/>
        <v/>
      </c>
      <c r="BN505" s="25" t="str">
        <f t="shared" si="258"/>
        <v/>
      </c>
    </row>
    <row r="506" spans="1:66" x14ac:dyDescent="0.25">
      <c r="A506" s="20" t="str">
        <f>IF('S.D. Paste sheet'!A506="","",'S.D. Paste sheet'!A506)</f>
        <v/>
      </c>
      <c r="B506" s="20" t="str">
        <f>IF('S.D. Paste sheet'!B506="","",'S.D. Paste sheet'!B506)</f>
        <v/>
      </c>
      <c r="C506" s="20" t="str">
        <f>IF('S.D. Paste sheet'!C506="","",'S.D. Paste sheet'!C506)</f>
        <v/>
      </c>
      <c r="D506" s="20" t="str">
        <f>IF('S.D. Paste sheet'!D506="","",'S.D. Paste sheet'!D506)</f>
        <v/>
      </c>
      <c r="E506" s="20" t="str">
        <f>IF('S.D. Paste sheet'!E506="","",UPPER('S.D. Paste sheet'!E506))</f>
        <v/>
      </c>
      <c r="F506" s="20" t="str">
        <f>IF('S.D. Paste sheet'!F506="","",'S.D. Paste sheet'!F506)</f>
        <v/>
      </c>
      <c r="G506" s="20" t="str">
        <f>IF('S.D. Paste sheet'!G506="","",UPPER('S.D. Paste sheet'!G506))</f>
        <v/>
      </c>
      <c r="H506" s="20" t="str">
        <f>IF('S.D. Paste sheet'!H506="","",UPPER('S.D. Paste sheet'!H506))</f>
        <v/>
      </c>
      <c r="I506" s="20" t="str">
        <f>IF('S.D. Paste sheet'!I506="","",'S.D. Paste sheet'!I506)</f>
        <v/>
      </c>
      <c r="J506" s="20" t="str">
        <f>IF('S.D. Paste sheet'!J506="","",'S.D. Paste sheet'!J506)</f>
        <v/>
      </c>
      <c r="K506" s="20" t="str">
        <f>IF('S.D. Paste sheet'!K506="","",'S.D. Paste sheet'!K506)</f>
        <v/>
      </c>
      <c r="L506" s="20" t="str">
        <f>IF('S.D. Paste sheet'!L506="","",'S.D. Paste sheet'!L506)</f>
        <v/>
      </c>
      <c r="M506" s="20" t="str">
        <f>IF('S.D. Paste sheet'!M506="","",'S.D. Paste sheet'!M506)</f>
        <v/>
      </c>
      <c r="N506" s="20" t="str">
        <f>IF('S.D. Paste sheet'!N506="","",'S.D. Paste sheet'!N506)</f>
        <v/>
      </c>
      <c r="O506" s="20" t="str">
        <f>IF('S.D. Paste sheet'!O506="","",'S.D. Paste sheet'!O506)</f>
        <v/>
      </c>
      <c r="P506" s="20" t="str">
        <f>IF('S.D. Paste sheet'!P506="","",'S.D. Paste sheet'!P506)</f>
        <v/>
      </c>
      <c r="Q506" s="20" t="str">
        <f>IF('S.D. Paste sheet'!Q506="","",'S.D. Paste sheet'!Q506)</f>
        <v/>
      </c>
      <c r="R506" s="20" t="str">
        <f>IF('S.D. Paste sheet'!R506="","",'S.D. Paste sheet'!R506)</f>
        <v/>
      </c>
      <c r="S506" s="20" t="str">
        <f>IF('S.D. Paste sheet'!S506="","",'S.D. Paste sheet'!S506)</f>
        <v/>
      </c>
      <c r="T506" s="20" t="str">
        <f>IF('S.D. Paste sheet'!T506="","",'S.D. Paste sheet'!T506)</f>
        <v/>
      </c>
      <c r="U506" s="20" t="str">
        <f>IF('S.D. Paste sheet'!U506="","",'S.D. Paste sheet'!U506)</f>
        <v/>
      </c>
      <c r="V506" s="20" t="str">
        <f>IF('S.D. Paste sheet'!V506="","",'S.D. Paste sheet'!V506)</f>
        <v/>
      </c>
      <c r="W506" s="20" t="str">
        <f>IF('S.D. Paste sheet'!W506="","",'S.D. Paste sheet'!W506)</f>
        <v/>
      </c>
      <c r="X506" s="20" t="str">
        <f>IF('S.D. Paste sheet'!X506="","",'S.D. Paste sheet'!X506)</f>
        <v/>
      </c>
      <c r="Y506" s="20" t="str">
        <f>IF('S.D. Paste sheet'!Y506="","",'S.D. Paste sheet'!Y506)</f>
        <v/>
      </c>
      <c r="Z506" s="20" t="str">
        <f>IF('S.D. Paste sheet'!Z506="","",'S.D. Paste sheet'!Z506)</f>
        <v/>
      </c>
      <c r="AA506" s="20" t="str">
        <f>IF('S.D. Paste sheet'!AA506="","",'S.D. Paste sheet'!AA506)</f>
        <v/>
      </c>
      <c r="AB506" s="20" t="str">
        <f>IF('S.D. Paste sheet'!AB506="","",'S.D. Paste sheet'!AB506)</f>
        <v/>
      </c>
      <c r="AC506" s="20" t="str">
        <f>IF('S.D. Paste sheet'!AC506="","",'S.D. Paste sheet'!AC506)</f>
        <v/>
      </c>
      <c r="AD506" s="20" t="str">
        <f>IF('S.D. Paste sheet'!AD506="","",'S.D. Paste sheet'!AD506)</f>
        <v/>
      </c>
      <c r="AE506" s="28"/>
      <c r="AF506" t="str">
        <f>IF(AK506="","",IF(AK506&gt;0,COUNT($AG$2:AG506),""))</f>
        <v/>
      </c>
      <c r="AG506" s="25" t="str">
        <f t="shared" si="227"/>
        <v/>
      </c>
      <c r="AH506" s="25" t="str">
        <f t="shared" si="228"/>
        <v/>
      </c>
      <c r="AI506" s="25" t="str">
        <f t="shared" si="229"/>
        <v/>
      </c>
      <c r="AJ506" s="25" t="str">
        <f t="shared" si="230"/>
        <v/>
      </c>
      <c r="AK506" s="25" t="str">
        <f t="shared" si="231"/>
        <v/>
      </c>
      <c r="AL506" s="25" t="str">
        <f t="shared" si="232"/>
        <v/>
      </c>
      <c r="AM506" s="25" t="str">
        <f t="shared" si="233"/>
        <v/>
      </c>
      <c r="AN506" s="25" t="str">
        <f t="shared" si="234"/>
        <v/>
      </c>
      <c r="AO506" s="25" t="str">
        <f t="shared" si="235"/>
        <v/>
      </c>
      <c r="AP506" s="25" t="str">
        <f t="shared" si="236"/>
        <v/>
      </c>
      <c r="AQ506" s="25" t="str">
        <f t="shared" si="237"/>
        <v/>
      </c>
      <c r="AR506" s="25" t="str">
        <f t="shared" si="238"/>
        <v/>
      </c>
      <c r="AS506" s="25" t="str">
        <f t="shared" si="239"/>
        <v/>
      </c>
      <c r="AT506" s="25" t="str">
        <f t="shared" si="240"/>
        <v/>
      </c>
      <c r="AU506" s="25" t="str">
        <f t="shared" si="241"/>
        <v/>
      </c>
      <c r="AV506" s="25" t="str">
        <f t="shared" si="242"/>
        <v/>
      </c>
      <c r="AX506" t="str">
        <f>IF(BC506="","",IF(BC506&gt;0,COUNT($AY$2:AY506),""))</f>
        <v/>
      </c>
      <c r="AY506" s="25" t="str">
        <f t="shared" si="243"/>
        <v/>
      </c>
      <c r="AZ506" s="25" t="str">
        <f t="shared" si="244"/>
        <v/>
      </c>
      <c r="BA506" s="25" t="str">
        <f t="shared" si="245"/>
        <v/>
      </c>
      <c r="BB506" s="25" t="str">
        <f t="shared" si="246"/>
        <v/>
      </c>
      <c r="BC506" s="25" t="str">
        <f t="shared" si="247"/>
        <v/>
      </c>
      <c r="BD506" s="25" t="str">
        <f t="shared" si="248"/>
        <v/>
      </c>
      <c r="BE506" s="25" t="str">
        <f t="shared" si="249"/>
        <v/>
      </c>
      <c r="BF506" s="25" t="str">
        <f t="shared" si="250"/>
        <v/>
      </c>
      <c r="BG506" s="25" t="str">
        <f t="shared" si="251"/>
        <v/>
      </c>
      <c r="BH506" s="25" t="str">
        <f t="shared" si="252"/>
        <v/>
      </c>
      <c r="BI506" s="25" t="str">
        <f t="shared" si="253"/>
        <v/>
      </c>
      <c r="BJ506" s="25" t="str">
        <f t="shared" si="254"/>
        <v/>
      </c>
      <c r="BK506" s="25" t="str">
        <f t="shared" si="255"/>
        <v/>
      </c>
      <c r="BL506" s="25" t="str">
        <f t="shared" si="256"/>
        <v/>
      </c>
      <c r="BM506" s="25" t="str">
        <f t="shared" si="257"/>
        <v/>
      </c>
      <c r="BN506" s="25" t="str">
        <f t="shared" si="258"/>
        <v/>
      </c>
    </row>
    <row r="507" spans="1:66" x14ac:dyDescent="0.25">
      <c r="A507" s="20" t="str">
        <f>IF('S.D. Paste sheet'!A507="","",'S.D. Paste sheet'!A507)</f>
        <v/>
      </c>
      <c r="B507" s="20" t="str">
        <f>IF('S.D. Paste sheet'!B507="","",'S.D. Paste sheet'!B507)</f>
        <v/>
      </c>
      <c r="C507" s="20" t="str">
        <f>IF('S.D. Paste sheet'!C507="","",'S.D. Paste sheet'!C507)</f>
        <v/>
      </c>
      <c r="D507" s="20" t="str">
        <f>IF('S.D. Paste sheet'!D507="","",'S.D. Paste sheet'!D507)</f>
        <v/>
      </c>
      <c r="E507" s="20" t="str">
        <f>IF('S.D. Paste sheet'!E507="","",UPPER('S.D. Paste sheet'!E507))</f>
        <v/>
      </c>
      <c r="F507" s="20" t="str">
        <f>IF('S.D. Paste sheet'!F507="","",'S.D. Paste sheet'!F507)</f>
        <v/>
      </c>
      <c r="G507" s="20" t="str">
        <f>IF('S.D. Paste sheet'!G507="","",UPPER('S.D. Paste sheet'!G507))</f>
        <v/>
      </c>
      <c r="H507" s="20" t="str">
        <f>IF('S.D. Paste sheet'!H507="","",UPPER('S.D. Paste sheet'!H507))</f>
        <v/>
      </c>
      <c r="I507" s="20" t="str">
        <f>IF('S.D. Paste sheet'!I507="","",'S.D. Paste sheet'!I507)</f>
        <v/>
      </c>
      <c r="J507" s="20" t="str">
        <f>IF('S.D. Paste sheet'!J507="","",'S.D. Paste sheet'!J507)</f>
        <v/>
      </c>
      <c r="K507" s="20" t="str">
        <f>IF('S.D. Paste sheet'!K507="","",'S.D. Paste sheet'!K507)</f>
        <v/>
      </c>
      <c r="L507" s="20" t="str">
        <f>IF('S.D. Paste sheet'!L507="","",'S.D. Paste sheet'!L507)</f>
        <v/>
      </c>
      <c r="M507" s="20" t="str">
        <f>IF('S.D. Paste sheet'!M507="","",'S.D. Paste sheet'!M507)</f>
        <v/>
      </c>
      <c r="N507" s="20" t="str">
        <f>IF('S.D. Paste sheet'!N507="","",'S.D. Paste sheet'!N507)</f>
        <v/>
      </c>
      <c r="O507" s="20" t="str">
        <f>IF('S.D. Paste sheet'!O507="","",'S.D. Paste sheet'!O507)</f>
        <v/>
      </c>
      <c r="P507" s="20" t="str">
        <f>IF('S.D. Paste sheet'!P507="","",'S.D. Paste sheet'!P507)</f>
        <v/>
      </c>
      <c r="Q507" s="20" t="str">
        <f>IF('S.D. Paste sheet'!Q507="","",'S.D. Paste sheet'!Q507)</f>
        <v/>
      </c>
      <c r="R507" s="20" t="str">
        <f>IF('S.D. Paste sheet'!R507="","",'S.D. Paste sheet'!R507)</f>
        <v/>
      </c>
      <c r="S507" s="20" t="str">
        <f>IF('S.D. Paste sheet'!S507="","",'S.D. Paste sheet'!S507)</f>
        <v/>
      </c>
      <c r="T507" s="20" t="str">
        <f>IF('S.D. Paste sheet'!T507="","",'S.D. Paste sheet'!T507)</f>
        <v/>
      </c>
      <c r="U507" s="20" t="str">
        <f>IF('S.D. Paste sheet'!U507="","",'S.D. Paste sheet'!U507)</f>
        <v/>
      </c>
      <c r="V507" s="20" t="str">
        <f>IF('S.D. Paste sheet'!V507="","",'S.D. Paste sheet'!V507)</f>
        <v/>
      </c>
      <c r="W507" s="20" t="str">
        <f>IF('S.D. Paste sheet'!W507="","",'S.D. Paste sheet'!W507)</f>
        <v/>
      </c>
      <c r="X507" s="20" t="str">
        <f>IF('S.D. Paste sheet'!X507="","",'S.D. Paste sheet'!X507)</f>
        <v/>
      </c>
      <c r="Y507" s="20" t="str">
        <f>IF('S.D. Paste sheet'!Y507="","",'S.D. Paste sheet'!Y507)</f>
        <v/>
      </c>
      <c r="Z507" s="20" t="str">
        <f>IF('S.D. Paste sheet'!Z507="","",'S.D. Paste sheet'!Z507)</f>
        <v/>
      </c>
      <c r="AA507" s="20" t="str">
        <f>IF('S.D. Paste sheet'!AA507="","",'S.D. Paste sheet'!AA507)</f>
        <v/>
      </c>
      <c r="AB507" s="20" t="str">
        <f>IF('S.D. Paste sheet'!AB507="","",'S.D. Paste sheet'!AB507)</f>
        <v/>
      </c>
      <c r="AC507" s="20" t="str">
        <f>IF('S.D. Paste sheet'!AC507="","",'S.D. Paste sheet'!AC507)</f>
        <v/>
      </c>
      <c r="AD507" s="20" t="str">
        <f>IF('S.D. Paste sheet'!AD507="","",'S.D. Paste sheet'!AD507)</f>
        <v/>
      </c>
      <c r="AE507" s="28"/>
      <c r="AF507" t="str">
        <f>IF(AK507="","",IF(AK507&gt;0,COUNT($AG$2:AG507),""))</f>
        <v/>
      </c>
      <c r="AG507" s="25" t="str">
        <f t="shared" si="227"/>
        <v/>
      </c>
      <c r="AH507" s="25" t="str">
        <f t="shared" si="228"/>
        <v/>
      </c>
      <c r="AI507" s="25" t="str">
        <f t="shared" si="229"/>
        <v/>
      </c>
      <c r="AJ507" s="25" t="str">
        <f t="shared" si="230"/>
        <v/>
      </c>
      <c r="AK507" s="25" t="str">
        <f t="shared" si="231"/>
        <v/>
      </c>
      <c r="AL507" s="25" t="str">
        <f t="shared" si="232"/>
        <v/>
      </c>
      <c r="AM507" s="25" t="str">
        <f t="shared" si="233"/>
        <v/>
      </c>
      <c r="AN507" s="25" t="str">
        <f t="shared" si="234"/>
        <v/>
      </c>
      <c r="AO507" s="25" t="str">
        <f t="shared" si="235"/>
        <v/>
      </c>
      <c r="AP507" s="25" t="str">
        <f t="shared" si="236"/>
        <v/>
      </c>
      <c r="AQ507" s="25" t="str">
        <f t="shared" si="237"/>
        <v/>
      </c>
      <c r="AR507" s="25" t="str">
        <f t="shared" si="238"/>
        <v/>
      </c>
      <c r="AS507" s="25" t="str">
        <f t="shared" si="239"/>
        <v/>
      </c>
      <c r="AT507" s="25" t="str">
        <f t="shared" si="240"/>
        <v/>
      </c>
      <c r="AU507" s="25" t="str">
        <f t="shared" si="241"/>
        <v/>
      </c>
      <c r="AV507" s="25" t="str">
        <f t="shared" si="242"/>
        <v/>
      </c>
      <c r="AX507" t="str">
        <f>IF(BC507="","",IF(BC507&gt;0,COUNT($AY$2:AY507),""))</f>
        <v/>
      </c>
      <c r="AY507" s="25" t="str">
        <f t="shared" si="243"/>
        <v/>
      </c>
      <c r="AZ507" s="25" t="str">
        <f t="shared" si="244"/>
        <v/>
      </c>
      <c r="BA507" s="25" t="str">
        <f t="shared" si="245"/>
        <v/>
      </c>
      <c r="BB507" s="25" t="str">
        <f t="shared" si="246"/>
        <v/>
      </c>
      <c r="BC507" s="25" t="str">
        <f t="shared" si="247"/>
        <v/>
      </c>
      <c r="BD507" s="25" t="str">
        <f t="shared" si="248"/>
        <v/>
      </c>
      <c r="BE507" s="25" t="str">
        <f t="shared" si="249"/>
        <v/>
      </c>
      <c r="BF507" s="25" t="str">
        <f t="shared" si="250"/>
        <v/>
      </c>
      <c r="BG507" s="25" t="str">
        <f t="shared" si="251"/>
        <v/>
      </c>
      <c r="BH507" s="25" t="str">
        <f t="shared" si="252"/>
        <v/>
      </c>
      <c r="BI507" s="25" t="str">
        <f t="shared" si="253"/>
        <v/>
      </c>
      <c r="BJ507" s="25" t="str">
        <f t="shared" si="254"/>
        <v/>
      </c>
      <c r="BK507" s="25" t="str">
        <f t="shared" si="255"/>
        <v/>
      </c>
      <c r="BL507" s="25" t="str">
        <f t="shared" si="256"/>
        <v/>
      </c>
      <c r="BM507" s="25" t="str">
        <f t="shared" si="257"/>
        <v/>
      </c>
      <c r="BN507" s="25" t="str">
        <f t="shared" si="258"/>
        <v/>
      </c>
    </row>
    <row r="508" spans="1:66" x14ac:dyDescent="0.25">
      <c r="A508" s="20" t="str">
        <f>IF('S.D. Paste sheet'!A508="","",'S.D. Paste sheet'!A508)</f>
        <v/>
      </c>
      <c r="B508" s="20" t="str">
        <f>IF('S.D. Paste sheet'!B508="","",'S.D. Paste sheet'!B508)</f>
        <v/>
      </c>
      <c r="C508" s="20" t="str">
        <f>IF('S.D. Paste sheet'!C508="","",'S.D. Paste sheet'!C508)</f>
        <v/>
      </c>
      <c r="D508" s="20" t="str">
        <f>IF('S.D. Paste sheet'!D508="","",'S.D. Paste sheet'!D508)</f>
        <v/>
      </c>
      <c r="E508" s="20" t="str">
        <f>IF('S.D. Paste sheet'!E508="","",UPPER('S.D. Paste sheet'!E508))</f>
        <v/>
      </c>
      <c r="F508" s="20" t="str">
        <f>IF('S.D. Paste sheet'!F508="","",'S.D. Paste sheet'!F508)</f>
        <v/>
      </c>
      <c r="G508" s="20" t="str">
        <f>IF('S.D. Paste sheet'!G508="","",UPPER('S.D. Paste sheet'!G508))</f>
        <v/>
      </c>
      <c r="H508" s="20" t="str">
        <f>IF('S.D. Paste sheet'!H508="","",UPPER('S.D. Paste sheet'!H508))</f>
        <v/>
      </c>
      <c r="I508" s="20" t="str">
        <f>IF('S.D. Paste sheet'!I508="","",'S.D. Paste sheet'!I508)</f>
        <v/>
      </c>
      <c r="J508" s="20" t="str">
        <f>IF('S.D. Paste sheet'!J508="","",'S.D. Paste sheet'!J508)</f>
        <v/>
      </c>
      <c r="K508" s="20" t="str">
        <f>IF('S.D. Paste sheet'!K508="","",'S.D. Paste sheet'!K508)</f>
        <v/>
      </c>
      <c r="L508" s="20" t="str">
        <f>IF('S.D. Paste sheet'!L508="","",'S.D. Paste sheet'!L508)</f>
        <v/>
      </c>
      <c r="M508" s="20" t="str">
        <f>IF('S.D. Paste sheet'!M508="","",'S.D. Paste sheet'!M508)</f>
        <v/>
      </c>
      <c r="N508" s="20" t="str">
        <f>IF('S.D. Paste sheet'!N508="","",'S.D. Paste sheet'!N508)</f>
        <v/>
      </c>
      <c r="O508" s="20" t="str">
        <f>IF('S.D. Paste sheet'!O508="","",'S.D. Paste sheet'!O508)</f>
        <v/>
      </c>
      <c r="P508" s="20" t="str">
        <f>IF('S.D. Paste sheet'!P508="","",'S.D. Paste sheet'!P508)</f>
        <v/>
      </c>
      <c r="Q508" s="20" t="str">
        <f>IF('S.D. Paste sheet'!Q508="","",'S.D. Paste sheet'!Q508)</f>
        <v/>
      </c>
      <c r="R508" s="20" t="str">
        <f>IF('S.D. Paste sheet'!R508="","",'S.D. Paste sheet'!R508)</f>
        <v/>
      </c>
      <c r="S508" s="20" t="str">
        <f>IF('S.D. Paste sheet'!S508="","",'S.D. Paste sheet'!S508)</f>
        <v/>
      </c>
      <c r="T508" s="20" t="str">
        <f>IF('S.D. Paste sheet'!T508="","",'S.D. Paste sheet'!T508)</f>
        <v/>
      </c>
      <c r="U508" s="20" t="str">
        <f>IF('S.D. Paste sheet'!U508="","",'S.D. Paste sheet'!U508)</f>
        <v/>
      </c>
      <c r="V508" s="20" t="str">
        <f>IF('S.D. Paste sheet'!V508="","",'S.D. Paste sheet'!V508)</f>
        <v/>
      </c>
      <c r="W508" s="20" t="str">
        <f>IF('S.D. Paste sheet'!W508="","",'S.D. Paste sheet'!W508)</f>
        <v/>
      </c>
      <c r="X508" s="20" t="str">
        <f>IF('S.D. Paste sheet'!X508="","",'S.D. Paste sheet'!X508)</f>
        <v/>
      </c>
      <c r="Y508" s="20" t="str">
        <f>IF('S.D. Paste sheet'!Y508="","",'S.D. Paste sheet'!Y508)</f>
        <v/>
      </c>
      <c r="Z508" s="20" t="str">
        <f>IF('S.D. Paste sheet'!Z508="","",'S.D. Paste sheet'!Z508)</f>
        <v/>
      </c>
      <c r="AA508" s="20" t="str">
        <f>IF('S.D. Paste sheet'!AA508="","",'S.D. Paste sheet'!AA508)</f>
        <v/>
      </c>
      <c r="AB508" s="20" t="str">
        <f>IF('S.D. Paste sheet'!AB508="","",'S.D. Paste sheet'!AB508)</f>
        <v/>
      </c>
      <c r="AC508" s="20" t="str">
        <f>IF('S.D. Paste sheet'!AC508="","",'S.D. Paste sheet'!AC508)</f>
        <v/>
      </c>
      <c r="AD508" s="20" t="str">
        <f>IF('S.D. Paste sheet'!AD508="","",'S.D. Paste sheet'!AD508)</f>
        <v/>
      </c>
      <c r="AE508" s="28"/>
      <c r="AF508" t="str">
        <f>IF(AK508="","",IF(AK508&gt;0,COUNT($AG$2:AG508),""))</f>
        <v/>
      </c>
      <c r="AG508" s="25" t="str">
        <f t="shared" si="227"/>
        <v/>
      </c>
      <c r="AH508" s="25" t="str">
        <f t="shared" si="228"/>
        <v/>
      </c>
      <c r="AI508" s="25" t="str">
        <f t="shared" si="229"/>
        <v/>
      </c>
      <c r="AJ508" s="25" t="str">
        <f t="shared" si="230"/>
        <v/>
      </c>
      <c r="AK508" s="25" t="str">
        <f t="shared" si="231"/>
        <v/>
      </c>
      <c r="AL508" s="25" t="str">
        <f t="shared" si="232"/>
        <v/>
      </c>
      <c r="AM508" s="25" t="str">
        <f t="shared" si="233"/>
        <v/>
      </c>
      <c r="AN508" s="25" t="str">
        <f t="shared" si="234"/>
        <v/>
      </c>
      <c r="AO508" s="25" t="str">
        <f t="shared" si="235"/>
        <v/>
      </c>
      <c r="AP508" s="25" t="str">
        <f t="shared" si="236"/>
        <v/>
      </c>
      <c r="AQ508" s="25" t="str">
        <f t="shared" si="237"/>
        <v/>
      </c>
      <c r="AR508" s="25" t="str">
        <f t="shared" si="238"/>
        <v/>
      </c>
      <c r="AS508" s="25" t="str">
        <f t="shared" si="239"/>
        <v/>
      </c>
      <c r="AT508" s="25" t="str">
        <f t="shared" si="240"/>
        <v/>
      </c>
      <c r="AU508" s="25" t="str">
        <f t="shared" si="241"/>
        <v/>
      </c>
      <c r="AV508" s="25" t="str">
        <f t="shared" si="242"/>
        <v/>
      </c>
      <c r="AX508" t="str">
        <f>IF(BC508="","",IF(BC508&gt;0,COUNT($AY$2:AY508),""))</f>
        <v/>
      </c>
      <c r="AY508" s="25" t="str">
        <f t="shared" si="243"/>
        <v/>
      </c>
      <c r="AZ508" s="25" t="str">
        <f t="shared" si="244"/>
        <v/>
      </c>
      <c r="BA508" s="25" t="str">
        <f t="shared" si="245"/>
        <v/>
      </c>
      <c r="BB508" s="25" t="str">
        <f t="shared" si="246"/>
        <v/>
      </c>
      <c r="BC508" s="25" t="str">
        <f t="shared" si="247"/>
        <v/>
      </c>
      <c r="BD508" s="25" t="str">
        <f t="shared" si="248"/>
        <v/>
      </c>
      <c r="BE508" s="25" t="str">
        <f t="shared" si="249"/>
        <v/>
      </c>
      <c r="BF508" s="25" t="str">
        <f t="shared" si="250"/>
        <v/>
      </c>
      <c r="BG508" s="25" t="str">
        <f t="shared" si="251"/>
        <v/>
      </c>
      <c r="BH508" s="25" t="str">
        <f t="shared" si="252"/>
        <v/>
      </c>
      <c r="BI508" s="25" t="str">
        <f t="shared" si="253"/>
        <v/>
      </c>
      <c r="BJ508" s="25" t="str">
        <f t="shared" si="254"/>
        <v/>
      </c>
      <c r="BK508" s="25" t="str">
        <f t="shared" si="255"/>
        <v/>
      </c>
      <c r="BL508" s="25" t="str">
        <f t="shared" si="256"/>
        <v/>
      </c>
      <c r="BM508" s="25" t="str">
        <f t="shared" si="257"/>
        <v/>
      </c>
      <c r="BN508" s="25" t="str">
        <f t="shared" si="258"/>
        <v/>
      </c>
    </row>
    <row r="509" spans="1:66" x14ac:dyDescent="0.25">
      <c r="A509" s="20" t="str">
        <f>IF('S.D. Paste sheet'!A509="","",'S.D. Paste sheet'!A509)</f>
        <v/>
      </c>
      <c r="B509" s="20" t="str">
        <f>IF('S.D. Paste sheet'!B509="","",'S.D. Paste sheet'!B509)</f>
        <v/>
      </c>
      <c r="C509" s="20" t="str">
        <f>IF('S.D. Paste sheet'!C509="","",'S.D. Paste sheet'!C509)</f>
        <v/>
      </c>
      <c r="D509" s="20" t="str">
        <f>IF('S.D. Paste sheet'!D509="","",'S.D. Paste sheet'!D509)</f>
        <v/>
      </c>
      <c r="E509" s="20" t="str">
        <f>IF('S.D. Paste sheet'!E509="","",UPPER('S.D. Paste sheet'!E509))</f>
        <v/>
      </c>
      <c r="F509" s="20" t="str">
        <f>IF('S.D. Paste sheet'!F509="","",'S.D. Paste sheet'!F509)</f>
        <v/>
      </c>
      <c r="G509" s="20" t="str">
        <f>IF('S.D. Paste sheet'!G509="","",UPPER('S.D. Paste sheet'!G509))</f>
        <v/>
      </c>
      <c r="H509" s="20" t="str">
        <f>IF('S.D. Paste sheet'!H509="","",UPPER('S.D. Paste sheet'!H509))</f>
        <v/>
      </c>
      <c r="I509" s="20" t="str">
        <f>IF('S.D. Paste sheet'!I509="","",'S.D. Paste sheet'!I509)</f>
        <v/>
      </c>
      <c r="J509" s="20" t="str">
        <f>IF('S.D. Paste sheet'!J509="","",'S.D. Paste sheet'!J509)</f>
        <v/>
      </c>
      <c r="K509" s="20" t="str">
        <f>IF('S.D. Paste sheet'!K509="","",'S.D. Paste sheet'!K509)</f>
        <v/>
      </c>
      <c r="L509" s="20" t="str">
        <f>IF('S.D. Paste sheet'!L509="","",'S.D. Paste sheet'!L509)</f>
        <v/>
      </c>
      <c r="M509" s="20" t="str">
        <f>IF('S.D. Paste sheet'!M509="","",'S.D. Paste sheet'!M509)</f>
        <v/>
      </c>
      <c r="N509" s="20" t="str">
        <f>IF('S.D. Paste sheet'!N509="","",'S.D. Paste sheet'!N509)</f>
        <v/>
      </c>
      <c r="O509" s="20" t="str">
        <f>IF('S.D. Paste sheet'!O509="","",'S.D. Paste sheet'!O509)</f>
        <v/>
      </c>
      <c r="P509" s="20" t="str">
        <f>IF('S.D. Paste sheet'!P509="","",'S.D. Paste sheet'!P509)</f>
        <v/>
      </c>
      <c r="Q509" s="20" t="str">
        <f>IF('S.D. Paste sheet'!Q509="","",'S.D. Paste sheet'!Q509)</f>
        <v/>
      </c>
      <c r="R509" s="20" t="str">
        <f>IF('S.D. Paste sheet'!R509="","",'S.D. Paste sheet'!R509)</f>
        <v/>
      </c>
      <c r="S509" s="20" t="str">
        <f>IF('S.D. Paste sheet'!S509="","",'S.D. Paste sheet'!S509)</f>
        <v/>
      </c>
      <c r="T509" s="20" t="str">
        <f>IF('S.D. Paste sheet'!T509="","",'S.D. Paste sheet'!T509)</f>
        <v/>
      </c>
      <c r="U509" s="20" t="str">
        <f>IF('S.D. Paste sheet'!U509="","",'S.D. Paste sheet'!U509)</f>
        <v/>
      </c>
      <c r="V509" s="20" t="str">
        <f>IF('S.D. Paste sheet'!V509="","",'S.D. Paste sheet'!V509)</f>
        <v/>
      </c>
      <c r="W509" s="20" t="str">
        <f>IF('S.D. Paste sheet'!W509="","",'S.D. Paste sheet'!W509)</f>
        <v/>
      </c>
      <c r="X509" s="20" t="str">
        <f>IF('S.D. Paste sheet'!X509="","",'S.D. Paste sheet'!X509)</f>
        <v/>
      </c>
      <c r="Y509" s="20" t="str">
        <f>IF('S.D. Paste sheet'!Y509="","",'S.D. Paste sheet'!Y509)</f>
        <v/>
      </c>
      <c r="Z509" s="20" t="str">
        <f>IF('S.D. Paste sheet'!Z509="","",'S.D. Paste sheet'!Z509)</f>
        <v/>
      </c>
      <c r="AA509" s="20" t="str">
        <f>IF('S.D. Paste sheet'!AA509="","",'S.D. Paste sheet'!AA509)</f>
        <v/>
      </c>
      <c r="AB509" s="20" t="str">
        <f>IF('S.D. Paste sheet'!AB509="","",'S.D. Paste sheet'!AB509)</f>
        <v/>
      </c>
      <c r="AC509" s="20" t="str">
        <f>IF('S.D. Paste sheet'!AC509="","",'S.D. Paste sheet'!AC509)</f>
        <v/>
      </c>
      <c r="AD509" s="20" t="str">
        <f>IF('S.D. Paste sheet'!AD509="","",'S.D. Paste sheet'!AD509)</f>
        <v/>
      </c>
      <c r="AE509" s="28"/>
      <c r="AF509" t="str">
        <f>IF(AK509="","",IF(AK509&gt;0,COUNT($AG$2:AG509),""))</f>
        <v/>
      </c>
      <c r="AG509" s="25" t="str">
        <f t="shared" si="227"/>
        <v/>
      </c>
      <c r="AH509" s="25" t="str">
        <f t="shared" si="228"/>
        <v/>
      </c>
      <c r="AI509" s="25" t="str">
        <f t="shared" si="229"/>
        <v/>
      </c>
      <c r="AJ509" s="25" t="str">
        <f t="shared" si="230"/>
        <v/>
      </c>
      <c r="AK509" s="25" t="str">
        <f t="shared" si="231"/>
        <v/>
      </c>
      <c r="AL509" s="25" t="str">
        <f t="shared" si="232"/>
        <v/>
      </c>
      <c r="AM509" s="25" t="str">
        <f t="shared" si="233"/>
        <v/>
      </c>
      <c r="AN509" s="25" t="str">
        <f t="shared" si="234"/>
        <v/>
      </c>
      <c r="AO509" s="25" t="str">
        <f t="shared" si="235"/>
        <v/>
      </c>
      <c r="AP509" s="25" t="str">
        <f t="shared" si="236"/>
        <v/>
      </c>
      <c r="AQ509" s="25" t="str">
        <f t="shared" si="237"/>
        <v/>
      </c>
      <c r="AR509" s="25" t="str">
        <f t="shared" si="238"/>
        <v/>
      </c>
      <c r="AS509" s="25" t="str">
        <f t="shared" si="239"/>
        <v/>
      </c>
      <c r="AT509" s="25" t="str">
        <f t="shared" si="240"/>
        <v/>
      </c>
      <c r="AU509" s="25" t="str">
        <f t="shared" si="241"/>
        <v/>
      </c>
      <c r="AV509" s="25" t="str">
        <f t="shared" si="242"/>
        <v/>
      </c>
      <c r="AX509" t="str">
        <f>IF(BC509="","",IF(BC509&gt;0,COUNT($AY$2:AY509),""))</f>
        <v/>
      </c>
      <c r="AY509" s="25" t="str">
        <f t="shared" si="243"/>
        <v/>
      </c>
      <c r="AZ509" s="25" t="str">
        <f t="shared" si="244"/>
        <v/>
      </c>
      <c r="BA509" s="25" t="str">
        <f t="shared" si="245"/>
        <v/>
      </c>
      <c r="BB509" s="25" t="str">
        <f t="shared" si="246"/>
        <v/>
      </c>
      <c r="BC509" s="25" t="str">
        <f t="shared" si="247"/>
        <v/>
      </c>
      <c r="BD509" s="25" t="str">
        <f t="shared" si="248"/>
        <v/>
      </c>
      <c r="BE509" s="25" t="str">
        <f t="shared" si="249"/>
        <v/>
      </c>
      <c r="BF509" s="25" t="str">
        <f t="shared" si="250"/>
        <v/>
      </c>
      <c r="BG509" s="25" t="str">
        <f t="shared" si="251"/>
        <v/>
      </c>
      <c r="BH509" s="25" t="str">
        <f t="shared" si="252"/>
        <v/>
      </c>
      <c r="BI509" s="25" t="str">
        <f t="shared" si="253"/>
        <v/>
      </c>
      <c r="BJ509" s="25" t="str">
        <f t="shared" si="254"/>
        <v/>
      </c>
      <c r="BK509" s="25" t="str">
        <f t="shared" si="255"/>
        <v/>
      </c>
      <c r="BL509" s="25" t="str">
        <f t="shared" si="256"/>
        <v/>
      </c>
      <c r="BM509" s="25" t="str">
        <f t="shared" si="257"/>
        <v/>
      </c>
      <c r="BN509" s="25" t="str">
        <f t="shared" si="258"/>
        <v/>
      </c>
    </row>
    <row r="510" spans="1:66" x14ac:dyDescent="0.25">
      <c r="A510" s="20" t="str">
        <f>IF('S.D. Paste sheet'!A510="","",'S.D. Paste sheet'!A510)</f>
        <v/>
      </c>
      <c r="B510" s="20" t="str">
        <f>IF('S.D. Paste sheet'!B510="","",'S.D. Paste sheet'!B510)</f>
        <v/>
      </c>
      <c r="C510" s="20" t="str">
        <f>IF('S.D. Paste sheet'!C510="","",'S.D. Paste sheet'!C510)</f>
        <v/>
      </c>
      <c r="D510" s="20" t="str">
        <f>IF('S.D. Paste sheet'!D510="","",'S.D. Paste sheet'!D510)</f>
        <v/>
      </c>
      <c r="E510" s="20" t="str">
        <f>IF('S.D. Paste sheet'!E510="","",UPPER('S.D. Paste sheet'!E510))</f>
        <v/>
      </c>
      <c r="F510" s="20" t="str">
        <f>IF('S.D. Paste sheet'!F510="","",'S.D. Paste sheet'!F510)</f>
        <v/>
      </c>
      <c r="G510" s="20" t="str">
        <f>IF('S.D. Paste sheet'!G510="","",UPPER('S.D. Paste sheet'!G510))</f>
        <v/>
      </c>
      <c r="H510" s="20" t="str">
        <f>IF('S.D. Paste sheet'!H510="","",UPPER('S.D. Paste sheet'!H510))</f>
        <v/>
      </c>
      <c r="I510" s="20" t="str">
        <f>IF('S.D. Paste sheet'!I510="","",'S.D. Paste sheet'!I510)</f>
        <v/>
      </c>
      <c r="J510" s="20" t="str">
        <f>IF('S.D. Paste sheet'!J510="","",'S.D. Paste sheet'!J510)</f>
        <v/>
      </c>
      <c r="K510" s="20" t="str">
        <f>IF('S.D. Paste sheet'!K510="","",'S.D. Paste sheet'!K510)</f>
        <v/>
      </c>
      <c r="L510" s="20" t="str">
        <f>IF('S.D. Paste sheet'!L510="","",'S.D. Paste sheet'!L510)</f>
        <v/>
      </c>
      <c r="M510" s="20" t="str">
        <f>IF('S.D. Paste sheet'!M510="","",'S.D. Paste sheet'!M510)</f>
        <v/>
      </c>
      <c r="N510" s="20" t="str">
        <f>IF('S.D. Paste sheet'!N510="","",'S.D. Paste sheet'!N510)</f>
        <v/>
      </c>
      <c r="O510" s="20" t="str">
        <f>IF('S.D. Paste sheet'!O510="","",'S.D. Paste sheet'!O510)</f>
        <v/>
      </c>
      <c r="P510" s="20" t="str">
        <f>IF('S.D. Paste sheet'!P510="","",'S.D. Paste sheet'!P510)</f>
        <v/>
      </c>
      <c r="Q510" s="20" t="str">
        <f>IF('S.D. Paste sheet'!Q510="","",'S.D. Paste sheet'!Q510)</f>
        <v/>
      </c>
      <c r="R510" s="20" t="str">
        <f>IF('S.D. Paste sheet'!R510="","",'S.D. Paste sheet'!R510)</f>
        <v/>
      </c>
      <c r="S510" s="20" t="str">
        <f>IF('S.D. Paste sheet'!S510="","",'S.D. Paste sheet'!S510)</f>
        <v/>
      </c>
      <c r="T510" s="20" t="str">
        <f>IF('S.D. Paste sheet'!T510="","",'S.D. Paste sheet'!T510)</f>
        <v/>
      </c>
      <c r="U510" s="20" t="str">
        <f>IF('S.D. Paste sheet'!U510="","",'S.D. Paste sheet'!U510)</f>
        <v/>
      </c>
      <c r="V510" s="20" t="str">
        <f>IF('S.D. Paste sheet'!V510="","",'S.D. Paste sheet'!V510)</f>
        <v/>
      </c>
      <c r="W510" s="20" t="str">
        <f>IF('S.D. Paste sheet'!W510="","",'S.D. Paste sheet'!W510)</f>
        <v/>
      </c>
      <c r="X510" s="20" t="str">
        <f>IF('S.D. Paste sheet'!X510="","",'S.D. Paste sheet'!X510)</f>
        <v/>
      </c>
      <c r="Y510" s="20" t="str">
        <f>IF('S.D. Paste sheet'!Y510="","",'S.D. Paste sheet'!Y510)</f>
        <v/>
      </c>
      <c r="Z510" s="20" t="str">
        <f>IF('S.D. Paste sheet'!Z510="","",'S.D. Paste sheet'!Z510)</f>
        <v/>
      </c>
      <c r="AA510" s="20" t="str">
        <f>IF('S.D. Paste sheet'!AA510="","",'S.D. Paste sheet'!AA510)</f>
        <v/>
      </c>
      <c r="AB510" s="20" t="str">
        <f>IF('S.D. Paste sheet'!AB510="","",'S.D. Paste sheet'!AB510)</f>
        <v/>
      </c>
      <c r="AC510" s="20" t="str">
        <f>IF('S.D. Paste sheet'!AC510="","",'S.D. Paste sheet'!AC510)</f>
        <v/>
      </c>
      <c r="AD510" s="20" t="str">
        <f>IF('S.D. Paste sheet'!AD510="","",'S.D. Paste sheet'!AD510)</f>
        <v/>
      </c>
      <c r="AE510" s="28"/>
      <c r="AF510" t="str">
        <f>IF(AK510="","",IF(AK510&gt;0,COUNT($AG$2:AG510),""))</f>
        <v/>
      </c>
      <c r="AG510" s="25" t="str">
        <f t="shared" si="227"/>
        <v/>
      </c>
      <c r="AH510" s="25" t="str">
        <f t="shared" si="228"/>
        <v/>
      </c>
      <c r="AI510" s="25" t="str">
        <f t="shared" si="229"/>
        <v/>
      </c>
      <c r="AJ510" s="25" t="str">
        <f t="shared" si="230"/>
        <v/>
      </c>
      <c r="AK510" s="25" t="str">
        <f t="shared" si="231"/>
        <v/>
      </c>
      <c r="AL510" s="25" t="str">
        <f t="shared" si="232"/>
        <v/>
      </c>
      <c r="AM510" s="25" t="str">
        <f t="shared" si="233"/>
        <v/>
      </c>
      <c r="AN510" s="25" t="str">
        <f t="shared" si="234"/>
        <v/>
      </c>
      <c r="AO510" s="25" t="str">
        <f t="shared" si="235"/>
        <v/>
      </c>
      <c r="AP510" s="25" t="str">
        <f t="shared" si="236"/>
        <v/>
      </c>
      <c r="AQ510" s="25" t="str">
        <f t="shared" si="237"/>
        <v/>
      </c>
      <c r="AR510" s="25" t="str">
        <f t="shared" si="238"/>
        <v/>
      </c>
      <c r="AS510" s="25" t="str">
        <f t="shared" si="239"/>
        <v/>
      </c>
      <c r="AT510" s="25" t="str">
        <f t="shared" si="240"/>
        <v/>
      </c>
      <c r="AU510" s="25" t="str">
        <f t="shared" si="241"/>
        <v/>
      </c>
      <c r="AV510" s="25" t="str">
        <f t="shared" si="242"/>
        <v/>
      </c>
      <c r="AX510" t="str">
        <f>IF(BC510="","",IF(BC510&gt;0,COUNT($AY$2:AY510),""))</f>
        <v/>
      </c>
      <c r="AY510" s="25" t="str">
        <f t="shared" si="243"/>
        <v/>
      </c>
      <c r="AZ510" s="25" t="str">
        <f t="shared" si="244"/>
        <v/>
      </c>
      <c r="BA510" s="25" t="str">
        <f t="shared" si="245"/>
        <v/>
      </c>
      <c r="BB510" s="25" t="str">
        <f t="shared" si="246"/>
        <v/>
      </c>
      <c r="BC510" s="25" t="str">
        <f t="shared" si="247"/>
        <v/>
      </c>
      <c r="BD510" s="25" t="str">
        <f t="shared" si="248"/>
        <v/>
      </c>
      <c r="BE510" s="25" t="str">
        <f t="shared" si="249"/>
        <v/>
      </c>
      <c r="BF510" s="25" t="str">
        <f t="shared" si="250"/>
        <v/>
      </c>
      <c r="BG510" s="25" t="str">
        <f t="shared" si="251"/>
        <v/>
      </c>
      <c r="BH510" s="25" t="str">
        <f t="shared" si="252"/>
        <v/>
      </c>
      <c r="BI510" s="25" t="str">
        <f t="shared" si="253"/>
        <v/>
      </c>
      <c r="BJ510" s="25" t="str">
        <f t="shared" si="254"/>
        <v/>
      </c>
      <c r="BK510" s="25" t="str">
        <f t="shared" si="255"/>
        <v/>
      </c>
      <c r="BL510" s="25" t="str">
        <f t="shared" si="256"/>
        <v/>
      </c>
      <c r="BM510" s="25" t="str">
        <f t="shared" si="257"/>
        <v/>
      </c>
      <c r="BN510" s="25" t="str">
        <f t="shared" si="258"/>
        <v/>
      </c>
    </row>
    <row r="511" spans="1:66" x14ac:dyDescent="0.25">
      <c r="A511" s="20" t="str">
        <f>IF('S.D. Paste sheet'!A511="","",'S.D. Paste sheet'!A511)</f>
        <v/>
      </c>
      <c r="B511" s="20" t="str">
        <f>IF('S.D. Paste sheet'!B511="","",'S.D. Paste sheet'!B511)</f>
        <v/>
      </c>
      <c r="C511" s="20" t="str">
        <f>IF('S.D. Paste sheet'!C511="","",'S.D. Paste sheet'!C511)</f>
        <v/>
      </c>
      <c r="D511" s="20" t="str">
        <f>IF('S.D. Paste sheet'!D511="","",'S.D. Paste sheet'!D511)</f>
        <v/>
      </c>
      <c r="E511" s="20" t="str">
        <f>IF('S.D. Paste sheet'!E511="","",UPPER('S.D. Paste sheet'!E511))</f>
        <v/>
      </c>
      <c r="F511" s="20" t="str">
        <f>IF('S.D. Paste sheet'!F511="","",'S.D. Paste sheet'!F511)</f>
        <v/>
      </c>
      <c r="G511" s="20" t="str">
        <f>IF('S.D. Paste sheet'!G511="","",UPPER('S.D. Paste sheet'!G511))</f>
        <v/>
      </c>
      <c r="H511" s="20" t="str">
        <f>IF('S.D. Paste sheet'!H511="","",UPPER('S.D. Paste sheet'!H511))</f>
        <v/>
      </c>
      <c r="I511" s="20" t="str">
        <f>IF('S.D. Paste sheet'!I511="","",'S.D. Paste sheet'!I511)</f>
        <v/>
      </c>
      <c r="J511" s="20" t="str">
        <f>IF('S.D. Paste sheet'!J511="","",'S.D. Paste sheet'!J511)</f>
        <v/>
      </c>
      <c r="K511" s="20" t="str">
        <f>IF('S.D. Paste sheet'!K511="","",'S.D. Paste sheet'!K511)</f>
        <v/>
      </c>
      <c r="L511" s="20" t="str">
        <f>IF('S.D. Paste sheet'!L511="","",'S.D. Paste sheet'!L511)</f>
        <v/>
      </c>
      <c r="M511" s="20" t="str">
        <f>IF('S.D. Paste sheet'!M511="","",'S.D. Paste sheet'!M511)</f>
        <v/>
      </c>
      <c r="N511" s="20" t="str">
        <f>IF('S.D. Paste sheet'!N511="","",'S.D. Paste sheet'!N511)</f>
        <v/>
      </c>
      <c r="O511" s="20" t="str">
        <f>IF('S.D. Paste sheet'!O511="","",'S.D. Paste sheet'!O511)</f>
        <v/>
      </c>
      <c r="P511" s="20" t="str">
        <f>IF('S.D. Paste sheet'!P511="","",'S.D. Paste sheet'!P511)</f>
        <v/>
      </c>
      <c r="Q511" s="20" t="str">
        <f>IF('S.D. Paste sheet'!Q511="","",'S.D. Paste sheet'!Q511)</f>
        <v/>
      </c>
      <c r="R511" s="20" t="str">
        <f>IF('S.D. Paste sheet'!R511="","",'S.D. Paste sheet'!R511)</f>
        <v/>
      </c>
      <c r="S511" s="20" t="str">
        <f>IF('S.D. Paste sheet'!S511="","",'S.D. Paste sheet'!S511)</f>
        <v/>
      </c>
      <c r="T511" s="20" t="str">
        <f>IF('S.D. Paste sheet'!T511="","",'S.D. Paste sheet'!T511)</f>
        <v/>
      </c>
      <c r="U511" s="20" t="str">
        <f>IF('S.D. Paste sheet'!U511="","",'S.D. Paste sheet'!U511)</f>
        <v/>
      </c>
      <c r="V511" s="20" t="str">
        <f>IF('S.D. Paste sheet'!V511="","",'S.D. Paste sheet'!V511)</f>
        <v/>
      </c>
      <c r="W511" s="20" t="str">
        <f>IF('S.D. Paste sheet'!W511="","",'S.D. Paste sheet'!W511)</f>
        <v/>
      </c>
      <c r="X511" s="20" t="str">
        <f>IF('S.D. Paste sheet'!X511="","",'S.D. Paste sheet'!X511)</f>
        <v/>
      </c>
      <c r="Y511" s="20" t="str">
        <f>IF('S.D. Paste sheet'!Y511="","",'S.D. Paste sheet'!Y511)</f>
        <v/>
      </c>
      <c r="Z511" s="20" t="str">
        <f>IF('S.D. Paste sheet'!Z511="","",'S.D. Paste sheet'!Z511)</f>
        <v/>
      </c>
      <c r="AA511" s="20" t="str">
        <f>IF('S.D. Paste sheet'!AA511="","",'S.D. Paste sheet'!AA511)</f>
        <v/>
      </c>
      <c r="AB511" s="20" t="str">
        <f>IF('S.D. Paste sheet'!AB511="","",'S.D. Paste sheet'!AB511)</f>
        <v/>
      </c>
      <c r="AC511" s="20" t="str">
        <f>IF('S.D. Paste sheet'!AC511="","",'S.D. Paste sheet'!AC511)</f>
        <v/>
      </c>
      <c r="AD511" s="20" t="str">
        <f>IF('S.D. Paste sheet'!AD511="","",'S.D. Paste sheet'!AD511)</f>
        <v/>
      </c>
      <c r="AE511" s="28"/>
      <c r="AF511" t="str">
        <f>IF(AK511="","",IF(AK511&gt;0,COUNT($AG$2:AG511),""))</f>
        <v/>
      </c>
      <c r="AG511" s="25" t="str">
        <f t="shared" si="227"/>
        <v/>
      </c>
      <c r="AH511" s="25" t="str">
        <f t="shared" si="228"/>
        <v/>
      </c>
      <c r="AI511" s="25" t="str">
        <f t="shared" si="229"/>
        <v/>
      </c>
      <c r="AJ511" s="25" t="str">
        <f t="shared" si="230"/>
        <v/>
      </c>
      <c r="AK511" s="25" t="str">
        <f t="shared" si="231"/>
        <v/>
      </c>
      <c r="AL511" s="25" t="str">
        <f t="shared" si="232"/>
        <v/>
      </c>
      <c r="AM511" s="25" t="str">
        <f t="shared" si="233"/>
        <v/>
      </c>
      <c r="AN511" s="25" t="str">
        <f t="shared" si="234"/>
        <v/>
      </c>
      <c r="AO511" s="25" t="str">
        <f t="shared" si="235"/>
        <v/>
      </c>
      <c r="AP511" s="25" t="str">
        <f t="shared" si="236"/>
        <v/>
      </c>
      <c r="AQ511" s="25" t="str">
        <f t="shared" si="237"/>
        <v/>
      </c>
      <c r="AR511" s="25" t="str">
        <f t="shared" si="238"/>
        <v/>
      </c>
      <c r="AS511" s="25" t="str">
        <f t="shared" si="239"/>
        <v/>
      </c>
      <c r="AT511" s="25" t="str">
        <f t="shared" si="240"/>
        <v/>
      </c>
      <c r="AU511" s="25" t="str">
        <f t="shared" si="241"/>
        <v/>
      </c>
      <c r="AV511" s="25" t="str">
        <f t="shared" si="242"/>
        <v/>
      </c>
      <c r="AX511" t="str">
        <f>IF(BC511="","",IF(BC511&gt;0,COUNT($AY$2:AY511),""))</f>
        <v/>
      </c>
      <c r="AY511" s="25" t="str">
        <f t="shared" si="243"/>
        <v/>
      </c>
      <c r="AZ511" s="25" t="str">
        <f t="shared" si="244"/>
        <v/>
      </c>
      <c r="BA511" s="25" t="str">
        <f t="shared" si="245"/>
        <v/>
      </c>
      <c r="BB511" s="25" t="str">
        <f t="shared" si="246"/>
        <v/>
      </c>
      <c r="BC511" s="25" t="str">
        <f t="shared" si="247"/>
        <v/>
      </c>
      <c r="BD511" s="25" t="str">
        <f t="shared" si="248"/>
        <v/>
      </c>
      <c r="BE511" s="25" t="str">
        <f t="shared" si="249"/>
        <v/>
      </c>
      <c r="BF511" s="25" t="str">
        <f t="shared" si="250"/>
        <v/>
      </c>
      <c r="BG511" s="25" t="str">
        <f t="shared" si="251"/>
        <v/>
      </c>
      <c r="BH511" s="25" t="str">
        <f t="shared" si="252"/>
        <v/>
      </c>
      <c r="BI511" s="25" t="str">
        <f t="shared" si="253"/>
        <v/>
      </c>
      <c r="BJ511" s="25" t="str">
        <f t="shared" si="254"/>
        <v/>
      </c>
      <c r="BK511" s="25" t="str">
        <f t="shared" si="255"/>
        <v/>
      </c>
      <c r="BL511" s="25" t="str">
        <f t="shared" si="256"/>
        <v/>
      </c>
      <c r="BM511" s="25" t="str">
        <f t="shared" si="257"/>
        <v/>
      </c>
      <c r="BN511" s="25" t="str">
        <f t="shared" si="258"/>
        <v/>
      </c>
    </row>
    <row r="512" spans="1:66" x14ac:dyDescent="0.25">
      <c r="A512" s="20" t="str">
        <f>IF('S.D. Paste sheet'!A512="","",'S.D. Paste sheet'!A512)</f>
        <v/>
      </c>
      <c r="B512" s="20" t="str">
        <f>IF('S.D. Paste sheet'!B512="","",'S.D. Paste sheet'!B512)</f>
        <v/>
      </c>
      <c r="C512" s="20" t="str">
        <f>IF('S.D. Paste sheet'!C512="","",'S.D. Paste sheet'!C512)</f>
        <v/>
      </c>
      <c r="D512" s="20" t="str">
        <f>IF('S.D. Paste sheet'!D512="","",'S.D. Paste sheet'!D512)</f>
        <v/>
      </c>
      <c r="E512" s="20" t="str">
        <f>IF('S.D. Paste sheet'!E512="","",UPPER('S.D. Paste sheet'!E512))</f>
        <v/>
      </c>
      <c r="F512" s="20" t="str">
        <f>IF('S.D. Paste sheet'!F512="","",'S.D. Paste sheet'!F512)</f>
        <v/>
      </c>
      <c r="G512" s="20" t="str">
        <f>IF('S.D. Paste sheet'!G512="","",UPPER('S.D. Paste sheet'!G512))</f>
        <v/>
      </c>
      <c r="H512" s="20" t="str">
        <f>IF('S.D. Paste sheet'!H512="","",UPPER('S.D. Paste sheet'!H512))</f>
        <v/>
      </c>
      <c r="I512" s="20" t="str">
        <f>IF('S.D. Paste sheet'!I512="","",'S.D. Paste sheet'!I512)</f>
        <v/>
      </c>
      <c r="J512" s="20" t="str">
        <f>IF('S.D. Paste sheet'!J512="","",'S.D. Paste sheet'!J512)</f>
        <v/>
      </c>
      <c r="K512" s="20" t="str">
        <f>IF('S.D. Paste sheet'!K512="","",'S.D. Paste sheet'!K512)</f>
        <v/>
      </c>
      <c r="L512" s="20" t="str">
        <f>IF('S.D. Paste sheet'!L512="","",'S.D. Paste sheet'!L512)</f>
        <v/>
      </c>
      <c r="M512" s="20" t="str">
        <f>IF('S.D. Paste sheet'!M512="","",'S.D. Paste sheet'!M512)</f>
        <v/>
      </c>
      <c r="N512" s="20" t="str">
        <f>IF('S.D. Paste sheet'!N512="","",'S.D. Paste sheet'!N512)</f>
        <v/>
      </c>
      <c r="O512" s="20" t="str">
        <f>IF('S.D. Paste sheet'!O512="","",'S.D. Paste sheet'!O512)</f>
        <v/>
      </c>
      <c r="P512" s="20" t="str">
        <f>IF('S.D. Paste sheet'!P512="","",'S.D. Paste sheet'!P512)</f>
        <v/>
      </c>
      <c r="Q512" s="20" t="str">
        <f>IF('S.D. Paste sheet'!Q512="","",'S.D. Paste sheet'!Q512)</f>
        <v/>
      </c>
      <c r="R512" s="20" t="str">
        <f>IF('S.D. Paste sheet'!R512="","",'S.D. Paste sheet'!R512)</f>
        <v/>
      </c>
      <c r="S512" s="20" t="str">
        <f>IF('S.D. Paste sheet'!S512="","",'S.D. Paste sheet'!S512)</f>
        <v/>
      </c>
      <c r="T512" s="20" t="str">
        <f>IF('S.D. Paste sheet'!T512="","",'S.D. Paste sheet'!T512)</f>
        <v/>
      </c>
      <c r="U512" s="20" t="str">
        <f>IF('S.D. Paste sheet'!U512="","",'S.D. Paste sheet'!U512)</f>
        <v/>
      </c>
      <c r="V512" s="20" t="str">
        <f>IF('S.D. Paste sheet'!V512="","",'S.D. Paste sheet'!V512)</f>
        <v/>
      </c>
      <c r="W512" s="20" t="str">
        <f>IF('S.D. Paste sheet'!W512="","",'S.D. Paste sheet'!W512)</f>
        <v/>
      </c>
      <c r="X512" s="20" t="str">
        <f>IF('S.D. Paste sheet'!X512="","",'S.D. Paste sheet'!X512)</f>
        <v/>
      </c>
      <c r="Y512" s="20" t="str">
        <f>IF('S.D. Paste sheet'!Y512="","",'S.D. Paste sheet'!Y512)</f>
        <v/>
      </c>
      <c r="Z512" s="20" t="str">
        <f>IF('S.D. Paste sheet'!Z512="","",'S.D. Paste sheet'!Z512)</f>
        <v/>
      </c>
      <c r="AA512" s="20" t="str">
        <f>IF('S.D. Paste sheet'!AA512="","",'S.D. Paste sheet'!AA512)</f>
        <v/>
      </c>
      <c r="AB512" s="20" t="str">
        <f>IF('S.D. Paste sheet'!AB512="","",'S.D. Paste sheet'!AB512)</f>
        <v/>
      </c>
      <c r="AC512" s="20" t="str">
        <f>IF('S.D. Paste sheet'!AC512="","",'S.D. Paste sheet'!AC512)</f>
        <v/>
      </c>
      <c r="AD512" s="20" t="str">
        <f>IF('S.D. Paste sheet'!AD512="","",'S.D. Paste sheet'!AD512)</f>
        <v/>
      </c>
      <c r="AE512" s="28"/>
      <c r="AF512" t="str">
        <f>IF(AK512="","",IF(AK512&gt;0,COUNT($AG$2:AG512),""))</f>
        <v/>
      </c>
      <c r="AG512" s="25" t="str">
        <f t="shared" si="227"/>
        <v/>
      </c>
      <c r="AH512" s="25" t="str">
        <f t="shared" si="228"/>
        <v/>
      </c>
      <c r="AI512" s="25" t="str">
        <f t="shared" si="229"/>
        <v/>
      </c>
      <c r="AJ512" s="25" t="str">
        <f t="shared" si="230"/>
        <v/>
      </c>
      <c r="AK512" s="25" t="str">
        <f t="shared" si="231"/>
        <v/>
      </c>
      <c r="AL512" s="25" t="str">
        <f t="shared" si="232"/>
        <v/>
      </c>
      <c r="AM512" s="25" t="str">
        <f t="shared" si="233"/>
        <v/>
      </c>
      <c r="AN512" s="25" t="str">
        <f t="shared" si="234"/>
        <v/>
      </c>
      <c r="AO512" s="25" t="str">
        <f t="shared" si="235"/>
        <v/>
      </c>
      <c r="AP512" s="25" t="str">
        <f t="shared" si="236"/>
        <v/>
      </c>
      <c r="AQ512" s="25" t="str">
        <f t="shared" si="237"/>
        <v/>
      </c>
      <c r="AR512" s="25" t="str">
        <f t="shared" si="238"/>
        <v/>
      </c>
      <c r="AS512" s="25" t="str">
        <f t="shared" si="239"/>
        <v/>
      </c>
      <c r="AT512" s="25" t="str">
        <f t="shared" si="240"/>
        <v/>
      </c>
      <c r="AU512" s="25" t="str">
        <f t="shared" si="241"/>
        <v/>
      </c>
      <c r="AV512" s="25" t="str">
        <f t="shared" si="242"/>
        <v/>
      </c>
      <c r="AX512" t="str">
        <f>IF(BC512="","",IF(BC512&gt;0,COUNT($AY$2:AY512),""))</f>
        <v/>
      </c>
      <c r="AY512" s="25" t="str">
        <f t="shared" si="243"/>
        <v/>
      </c>
      <c r="AZ512" s="25" t="str">
        <f t="shared" si="244"/>
        <v/>
      </c>
      <c r="BA512" s="25" t="str">
        <f t="shared" si="245"/>
        <v/>
      </c>
      <c r="BB512" s="25" t="str">
        <f t="shared" si="246"/>
        <v/>
      </c>
      <c r="BC512" s="25" t="str">
        <f t="shared" si="247"/>
        <v/>
      </c>
      <c r="BD512" s="25" t="str">
        <f t="shared" si="248"/>
        <v/>
      </c>
      <c r="BE512" s="25" t="str">
        <f t="shared" si="249"/>
        <v/>
      </c>
      <c r="BF512" s="25" t="str">
        <f t="shared" si="250"/>
        <v/>
      </c>
      <c r="BG512" s="25" t="str">
        <f t="shared" si="251"/>
        <v/>
      </c>
      <c r="BH512" s="25" t="str">
        <f t="shared" si="252"/>
        <v/>
      </c>
      <c r="BI512" s="25" t="str">
        <f t="shared" si="253"/>
        <v/>
      </c>
      <c r="BJ512" s="25" t="str">
        <f t="shared" si="254"/>
        <v/>
      </c>
      <c r="BK512" s="25" t="str">
        <f t="shared" si="255"/>
        <v/>
      </c>
      <c r="BL512" s="25" t="str">
        <f t="shared" si="256"/>
        <v/>
      </c>
      <c r="BM512" s="25" t="str">
        <f t="shared" si="257"/>
        <v/>
      </c>
      <c r="BN512" s="25" t="str">
        <f t="shared" si="258"/>
        <v/>
      </c>
    </row>
    <row r="513" spans="1:66" x14ac:dyDescent="0.25">
      <c r="A513" s="20" t="str">
        <f>IF('S.D. Paste sheet'!A513="","",'S.D. Paste sheet'!A513)</f>
        <v/>
      </c>
      <c r="B513" s="20" t="str">
        <f>IF('S.D. Paste sheet'!B513="","",'S.D. Paste sheet'!B513)</f>
        <v/>
      </c>
      <c r="C513" s="20" t="str">
        <f>IF('S.D. Paste sheet'!C513="","",'S.D. Paste sheet'!C513)</f>
        <v/>
      </c>
      <c r="D513" s="20" t="str">
        <f>IF('S.D. Paste sheet'!D513="","",'S.D. Paste sheet'!D513)</f>
        <v/>
      </c>
      <c r="E513" s="20" t="str">
        <f>IF('S.D. Paste sheet'!E513="","",UPPER('S.D. Paste sheet'!E513))</f>
        <v/>
      </c>
      <c r="F513" s="20" t="str">
        <f>IF('S.D. Paste sheet'!F513="","",'S.D. Paste sheet'!F513)</f>
        <v/>
      </c>
      <c r="G513" s="20" t="str">
        <f>IF('S.D. Paste sheet'!G513="","",UPPER('S.D. Paste sheet'!G513))</f>
        <v/>
      </c>
      <c r="H513" s="20" t="str">
        <f>IF('S.D. Paste sheet'!H513="","",UPPER('S.D. Paste sheet'!H513))</f>
        <v/>
      </c>
      <c r="I513" s="20" t="str">
        <f>IF('S.D. Paste sheet'!I513="","",'S.D. Paste sheet'!I513)</f>
        <v/>
      </c>
      <c r="J513" s="20" t="str">
        <f>IF('S.D. Paste sheet'!J513="","",'S.D. Paste sheet'!J513)</f>
        <v/>
      </c>
      <c r="K513" s="20" t="str">
        <f>IF('S.D. Paste sheet'!K513="","",'S.D. Paste sheet'!K513)</f>
        <v/>
      </c>
      <c r="L513" s="20" t="str">
        <f>IF('S.D. Paste sheet'!L513="","",'S.D. Paste sheet'!L513)</f>
        <v/>
      </c>
      <c r="M513" s="20" t="str">
        <f>IF('S.D. Paste sheet'!M513="","",'S.D. Paste sheet'!M513)</f>
        <v/>
      </c>
      <c r="N513" s="20" t="str">
        <f>IF('S.D. Paste sheet'!N513="","",'S.D. Paste sheet'!N513)</f>
        <v/>
      </c>
      <c r="O513" s="20" t="str">
        <f>IF('S.D. Paste sheet'!O513="","",'S.D. Paste sheet'!O513)</f>
        <v/>
      </c>
      <c r="P513" s="20" t="str">
        <f>IF('S.D. Paste sheet'!P513="","",'S.D. Paste sheet'!P513)</f>
        <v/>
      </c>
      <c r="Q513" s="20" t="str">
        <f>IF('S.D. Paste sheet'!Q513="","",'S.D. Paste sheet'!Q513)</f>
        <v/>
      </c>
      <c r="R513" s="20" t="str">
        <f>IF('S.D. Paste sheet'!R513="","",'S.D. Paste sheet'!R513)</f>
        <v/>
      </c>
      <c r="S513" s="20" t="str">
        <f>IF('S.D. Paste sheet'!S513="","",'S.D. Paste sheet'!S513)</f>
        <v/>
      </c>
      <c r="T513" s="20" t="str">
        <f>IF('S.D. Paste sheet'!T513="","",'S.D. Paste sheet'!T513)</f>
        <v/>
      </c>
      <c r="U513" s="20" t="str">
        <f>IF('S.D. Paste sheet'!U513="","",'S.D. Paste sheet'!U513)</f>
        <v/>
      </c>
      <c r="V513" s="20" t="str">
        <f>IF('S.D. Paste sheet'!V513="","",'S.D. Paste sheet'!V513)</f>
        <v/>
      </c>
      <c r="W513" s="20" t="str">
        <f>IF('S.D. Paste sheet'!W513="","",'S.D. Paste sheet'!W513)</f>
        <v/>
      </c>
      <c r="X513" s="20" t="str">
        <f>IF('S.D. Paste sheet'!X513="","",'S.D. Paste sheet'!X513)</f>
        <v/>
      </c>
      <c r="Y513" s="20" t="str">
        <f>IF('S.D. Paste sheet'!Y513="","",'S.D. Paste sheet'!Y513)</f>
        <v/>
      </c>
      <c r="Z513" s="20" t="str">
        <f>IF('S.D. Paste sheet'!Z513="","",'S.D. Paste sheet'!Z513)</f>
        <v/>
      </c>
      <c r="AA513" s="20" t="str">
        <f>IF('S.D. Paste sheet'!AA513="","",'S.D. Paste sheet'!AA513)</f>
        <v/>
      </c>
      <c r="AB513" s="20" t="str">
        <f>IF('S.D. Paste sheet'!AB513="","",'S.D. Paste sheet'!AB513)</f>
        <v/>
      </c>
      <c r="AC513" s="20" t="str">
        <f>IF('S.D. Paste sheet'!AC513="","",'S.D. Paste sheet'!AC513)</f>
        <v/>
      </c>
      <c r="AD513" s="20" t="str">
        <f>IF('S.D. Paste sheet'!AD513="","",'S.D. Paste sheet'!AD513)</f>
        <v/>
      </c>
      <c r="AE513" s="28"/>
      <c r="AF513" t="str">
        <f>IF(AK513="","",IF(AK513&gt;0,COUNT($AG$2:AG513),""))</f>
        <v/>
      </c>
      <c r="AG513" s="25" t="str">
        <f t="shared" si="227"/>
        <v/>
      </c>
      <c r="AH513" s="25" t="str">
        <f t="shared" si="228"/>
        <v/>
      </c>
      <c r="AI513" s="25" t="str">
        <f t="shared" si="229"/>
        <v/>
      </c>
      <c r="AJ513" s="25" t="str">
        <f t="shared" si="230"/>
        <v/>
      </c>
      <c r="AK513" s="25" t="str">
        <f t="shared" si="231"/>
        <v/>
      </c>
      <c r="AL513" s="25" t="str">
        <f t="shared" si="232"/>
        <v/>
      </c>
      <c r="AM513" s="25" t="str">
        <f t="shared" si="233"/>
        <v/>
      </c>
      <c r="AN513" s="25" t="str">
        <f t="shared" si="234"/>
        <v/>
      </c>
      <c r="AO513" s="25" t="str">
        <f t="shared" si="235"/>
        <v/>
      </c>
      <c r="AP513" s="25" t="str">
        <f t="shared" si="236"/>
        <v/>
      </c>
      <c r="AQ513" s="25" t="str">
        <f t="shared" si="237"/>
        <v/>
      </c>
      <c r="AR513" s="25" t="str">
        <f t="shared" si="238"/>
        <v/>
      </c>
      <c r="AS513" s="25" t="str">
        <f t="shared" si="239"/>
        <v/>
      </c>
      <c r="AT513" s="25" t="str">
        <f t="shared" si="240"/>
        <v/>
      </c>
      <c r="AU513" s="25" t="str">
        <f t="shared" si="241"/>
        <v/>
      </c>
      <c r="AV513" s="25" t="str">
        <f t="shared" si="242"/>
        <v/>
      </c>
      <c r="AX513" t="str">
        <f>IF(BC513="","",IF(BC513&gt;0,COUNT($AY$2:AY513),""))</f>
        <v/>
      </c>
      <c r="AY513" s="25" t="str">
        <f t="shared" si="243"/>
        <v/>
      </c>
      <c r="AZ513" s="25" t="str">
        <f t="shared" si="244"/>
        <v/>
      </c>
      <c r="BA513" s="25" t="str">
        <f t="shared" si="245"/>
        <v/>
      </c>
      <c r="BB513" s="25" t="str">
        <f t="shared" si="246"/>
        <v/>
      </c>
      <c r="BC513" s="25" t="str">
        <f t="shared" si="247"/>
        <v/>
      </c>
      <c r="BD513" s="25" t="str">
        <f t="shared" si="248"/>
        <v/>
      </c>
      <c r="BE513" s="25" t="str">
        <f t="shared" si="249"/>
        <v/>
      </c>
      <c r="BF513" s="25" t="str">
        <f t="shared" si="250"/>
        <v/>
      </c>
      <c r="BG513" s="25" t="str">
        <f t="shared" si="251"/>
        <v/>
      </c>
      <c r="BH513" s="25" t="str">
        <f t="shared" si="252"/>
        <v/>
      </c>
      <c r="BI513" s="25" t="str">
        <f t="shared" si="253"/>
        <v/>
      </c>
      <c r="BJ513" s="25" t="str">
        <f t="shared" si="254"/>
        <v/>
      </c>
      <c r="BK513" s="25" t="str">
        <f t="shared" si="255"/>
        <v/>
      </c>
      <c r="BL513" s="25" t="str">
        <f t="shared" si="256"/>
        <v/>
      </c>
      <c r="BM513" s="25" t="str">
        <f t="shared" si="257"/>
        <v/>
      </c>
      <c r="BN513" s="25" t="str">
        <f t="shared" si="258"/>
        <v/>
      </c>
    </row>
    <row r="514" spans="1:66" x14ac:dyDescent="0.25">
      <c r="A514" s="20" t="str">
        <f>IF('S.D. Paste sheet'!A514="","",'S.D. Paste sheet'!A514)</f>
        <v/>
      </c>
      <c r="B514" s="20" t="str">
        <f>IF('S.D. Paste sheet'!B514="","",'S.D. Paste sheet'!B514)</f>
        <v/>
      </c>
      <c r="C514" s="20" t="str">
        <f>IF('S.D. Paste sheet'!C514="","",'S.D. Paste sheet'!C514)</f>
        <v/>
      </c>
      <c r="D514" s="20" t="str">
        <f>IF('S.D. Paste sheet'!D514="","",'S.D. Paste sheet'!D514)</f>
        <v/>
      </c>
      <c r="E514" s="20" t="str">
        <f>IF('S.D. Paste sheet'!E514="","",UPPER('S.D. Paste sheet'!E514))</f>
        <v/>
      </c>
      <c r="F514" s="20" t="str">
        <f>IF('S.D. Paste sheet'!F514="","",'S.D. Paste sheet'!F514)</f>
        <v/>
      </c>
      <c r="G514" s="20" t="str">
        <f>IF('S.D. Paste sheet'!G514="","",UPPER('S.D. Paste sheet'!G514))</f>
        <v/>
      </c>
      <c r="H514" s="20" t="str">
        <f>IF('S.D. Paste sheet'!H514="","",UPPER('S.D. Paste sheet'!H514))</f>
        <v/>
      </c>
      <c r="I514" s="20" t="str">
        <f>IF('S.D. Paste sheet'!I514="","",'S.D. Paste sheet'!I514)</f>
        <v/>
      </c>
      <c r="J514" s="20" t="str">
        <f>IF('S.D. Paste sheet'!J514="","",'S.D. Paste sheet'!J514)</f>
        <v/>
      </c>
      <c r="K514" s="20" t="str">
        <f>IF('S.D. Paste sheet'!K514="","",'S.D. Paste sheet'!K514)</f>
        <v/>
      </c>
      <c r="L514" s="20" t="str">
        <f>IF('S.D. Paste sheet'!L514="","",'S.D. Paste sheet'!L514)</f>
        <v/>
      </c>
      <c r="M514" s="20" t="str">
        <f>IF('S.D. Paste sheet'!M514="","",'S.D. Paste sheet'!M514)</f>
        <v/>
      </c>
      <c r="N514" s="20" t="str">
        <f>IF('S.D. Paste sheet'!N514="","",'S.D. Paste sheet'!N514)</f>
        <v/>
      </c>
      <c r="O514" s="20" t="str">
        <f>IF('S.D. Paste sheet'!O514="","",'S.D. Paste sheet'!O514)</f>
        <v/>
      </c>
      <c r="P514" s="20" t="str">
        <f>IF('S.D. Paste sheet'!P514="","",'S.D. Paste sheet'!P514)</f>
        <v/>
      </c>
      <c r="Q514" s="20" t="str">
        <f>IF('S.D. Paste sheet'!Q514="","",'S.D. Paste sheet'!Q514)</f>
        <v/>
      </c>
      <c r="R514" s="20" t="str">
        <f>IF('S.D. Paste sheet'!R514="","",'S.D. Paste sheet'!R514)</f>
        <v/>
      </c>
      <c r="S514" s="20" t="str">
        <f>IF('S.D. Paste sheet'!S514="","",'S.D. Paste sheet'!S514)</f>
        <v/>
      </c>
      <c r="T514" s="20" t="str">
        <f>IF('S.D. Paste sheet'!T514="","",'S.D. Paste sheet'!T514)</f>
        <v/>
      </c>
      <c r="U514" s="20" t="str">
        <f>IF('S.D. Paste sheet'!U514="","",'S.D. Paste sheet'!U514)</f>
        <v/>
      </c>
      <c r="V514" s="20" t="str">
        <f>IF('S.D. Paste sheet'!V514="","",'S.D. Paste sheet'!V514)</f>
        <v/>
      </c>
      <c r="W514" s="20" t="str">
        <f>IF('S.D. Paste sheet'!W514="","",'S.D. Paste sheet'!W514)</f>
        <v/>
      </c>
      <c r="X514" s="20" t="str">
        <f>IF('S.D. Paste sheet'!X514="","",'S.D. Paste sheet'!X514)</f>
        <v/>
      </c>
      <c r="Y514" s="20" t="str">
        <f>IF('S.D. Paste sheet'!Y514="","",'S.D. Paste sheet'!Y514)</f>
        <v/>
      </c>
      <c r="Z514" s="20" t="str">
        <f>IF('S.D. Paste sheet'!Z514="","",'S.D. Paste sheet'!Z514)</f>
        <v/>
      </c>
      <c r="AA514" s="20" t="str">
        <f>IF('S.D. Paste sheet'!AA514="","",'S.D. Paste sheet'!AA514)</f>
        <v/>
      </c>
      <c r="AB514" s="20" t="str">
        <f>IF('S.D. Paste sheet'!AB514="","",'S.D. Paste sheet'!AB514)</f>
        <v/>
      </c>
      <c r="AC514" s="20" t="str">
        <f>IF('S.D. Paste sheet'!AC514="","",'S.D. Paste sheet'!AC514)</f>
        <v/>
      </c>
      <c r="AD514" s="20" t="str">
        <f>IF('S.D. Paste sheet'!AD514="","",'S.D. Paste sheet'!AD514)</f>
        <v/>
      </c>
      <c r="AE514" s="28"/>
      <c r="AF514" t="str">
        <f>IF(AK514="","",IF(AK514&gt;0,COUNT($AG$2:AG514),""))</f>
        <v/>
      </c>
      <c r="AG514" s="25" t="str">
        <f t="shared" si="227"/>
        <v/>
      </c>
      <c r="AH514" s="25" t="str">
        <f t="shared" si="228"/>
        <v/>
      </c>
      <c r="AI514" s="25" t="str">
        <f t="shared" si="229"/>
        <v/>
      </c>
      <c r="AJ514" s="25" t="str">
        <f t="shared" si="230"/>
        <v/>
      </c>
      <c r="AK514" s="25" t="str">
        <f t="shared" si="231"/>
        <v/>
      </c>
      <c r="AL514" s="25" t="str">
        <f t="shared" si="232"/>
        <v/>
      </c>
      <c r="AM514" s="25" t="str">
        <f t="shared" si="233"/>
        <v/>
      </c>
      <c r="AN514" s="25" t="str">
        <f t="shared" si="234"/>
        <v/>
      </c>
      <c r="AO514" s="25" t="str">
        <f t="shared" si="235"/>
        <v/>
      </c>
      <c r="AP514" s="25" t="str">
        <f t="shared" si="236"/>
        <v/>
      </c>
      <c r="AQ514" s="25" t="str">
        <f t="shared" si="237"/>
        <v/>
      </c>
      <c r="AR514" s="25" t="str">
        <f t="shared" si="238"/>
        <v/>
      </c>
      <c r="AS514" s="25" t="str">
        <f t="shared" si="239"/>
        <v/>
      </c>
      <c r="AT514" s="25" t="str">
        <f t="shared" si="240"/>
        <v/>
      </c>
      <c r="AU514" s="25" t="str">
        <f t="shared" si="241"/>
        <v/>
      </c>
      <c r="AV514" s="25" t="str">
        <f t="shared" si="242"/>
        <v/>
      </c>
      <c r="AX514" t="str">
        <f>IF(BC514="","",IF(BC514&gt;0,COUNT($AY$2:AY514),""))</f>
        <v/>
      </c>
      <c r="AY514" s="25" t="str">
        <f t="shared" si="243"/>
        <v/>
      </c>
      <c r="AZ514" s="25" t="str">
        <f t="shared" si="244"/>
        <v/>
      </c>
      <c r="BA514" s="25" t="str">
        <f t="shared" si="245"/>
        <v/>
      </c>
      <c r="BB514" s="25" t="str">
        <f t="shared" si="246"/>
        <v/>
      </c>
      <c r="BC514" s="25" t="str">
        <f t="shared" si="247"/>
        <v/>
      </c>
      <c r="BD514" s="25" t="str">
        <f t="shared" si="248"/>
        <v/>
      </c>
      <c r="BE514" s="25" t="str">
        <f t="shared" si="249"/>
        <v/>
      </c>
      <c r="BF514" s="25" t="str">
        <f t="shared" si="250"/>
        <v/>
      </c>
      <c r="BG514" s="25" t="str">
        <f t="shared" si="251"/>
        <v/>
      </c>
      <c r="BH514" s="25" t="str">
        <f t="shared" si="252"/>
        <v/>
      </c>
      <c r="BI514" s="25" t="str">
        <f t="shared" si="253"/>
        <v/>
      </c>
      <c r="BJ514" s="25" t="str">
        <f t="shared" si="254"/>
        <v/>
      </c>
      <c r="BK514" s="25" t="str">
        <f t="shared" si="255"/>
        <v/>
      </c>
      <c r="BL514" s="25" t="str">
        <f t="shared" si="256"/>
        <v/>
      </c>
      <c r="BM514" s="25" t="str">
        <f t="shared" si="257"/>
        <v/>
      </c>
      <c r="BN514" s="25" t="str">
        <f t="shared" si="258"/>
        <v/>
      </c>
    </row>
    <row r="515" spans="1:66" x14ac:dyDescent="0.25">
      <c r="A515" s="20" t="str">
        <f>IF('S.D. Paste sheet'!A515="","",'S.D. Paste sheet'!A515)</f>
        <v/>
      </c>
      <c r="B515" s="20" t="str">
        <f>IF('S.D. Paste sheet'!B515="","",'S.D. Paste sheet'!B515)</f>
        <v/>
      </c>
      <c r="C515" s="20" t="str">
        <f>IF('S.D. Paste sheet'!C515="","",'S.D. Paste sheet'!C515)</f>
        <v/>
      </c>
      <c r="D515" s="20" t="str">
        <f>IF('S.D. Paste sheet'!D515="","",'S.D. Paste sheet'!D515)</f>
        <v/>
      </c>
      <c r="E515" s="20" t="str">
        <f>IF('S.D. Paste sheet'!E515="","",UPPER('S.D. Paste sheet'!E515))</f>
        <v/>
      </c>
      <c r="F515" s="20" t="str">
        <f>IF('S.D. Paste sheet'!F515="","",'S.D. Paste sheet'!F515)</f>
        <v/>
      </c>
      <c r="G515" s="20" t="str">
        <f>IF('S.D. Paste sheet'!G515="","",UPPER('S.D. Paste sheet'!G515))</f>
        <v/>
      </c>
      <c r="H515" s="20" t="str">
        <f>IF('S.D. Paste sheet'!H515="","",UPPER('S.D. Paste sheet'!H515))</f>
        <v/>
      </c>
      <c r="I515" s="20" t="str">
        <f>IF('S.D. Paste sheet'!I515="","",'S.D. Paste sheet'!I515)</f>
        <v/>
      </c>
      <c r="J515" s="20" t="str">
        <f>IF('S.D. Paste sheet'!J515="","",'S.D. Paste sheet'!J515)</f>
        <v/>
      </c>
      <c r="K515" s="20" t="str">
        <f>IF('S.D. Paste sheet'!K515="","",'S.D. Paste sheet'!K515)</f>
        <v/>
      </c>
      <c r="L515" s="20" t="str">
        <f>IF('S.D. Paste sheet'!L515="","",'S.D. Paste sheet'!L515)</f>
        <v/>
      </c>
      <c r="M515" s="20" t="str">
        <f>IF('S.D. Paste sheet'!M515="","",'S.D. Paste sheet'!M515)</f>
        <v/>
      </c>
      <c r="N515" s="20" t="str">
        <f>IF('S.D. Paste sheet'!N515="","",'S.D. Paste sheet'!N515)</f>
        <v/>
      </c>
      <c r="O515" s="20" t="str">
        <f>IF('S.D. Paste sheet'!O515="","",'S.D. Paste sheet'!O515)</f>
        <v/>
      </c>
      <c r="P515" s="20" t="str">
        <f>IF('S.D. Paste sheet'!P515="","",'S.D. Paste sheet'!P515)</f>
        <v/>
      </c>
      <c r="Q515" s="20" t="str">
        <f>IF('S.D. Paste sheet'!Q515="","",'S.D. Paste sheet'!Q515)</f>
        <v/>
      </c>
      <c r="R515" s="20" t="str">
        <f>IF('S.D. Paste sheet'!R515="","",'S.D. Paste sheet'!R515)</f>
        <v/>
      </c>
      <c r="S515" s="20" t="str">
        <f>IF('S.D. Paste sheet'!S515="","",'S.D. Paste sheet'!S515)</f>
        <v/>
      </c>
      <c r="T515" s="20" t="str">
        <f>IF('S.D. Paste sheet'!T515="","",'S.D. Paste sheet'!T515)</f>
        <v/>
      </c>
      <c r="U515" s="20" t="str">
        <f>IF('S.D. Paste sheet'!U515="","",'S.D. Paste sheet'!U515)</f>
        <v/>
      </c>
      <c r="V515" s="20" t="str">
        <f>IF('S.D. Paste sheet'!V515="","",'S.D. Paste sheet'!V515)</f>
        <v/>
      </c>
      <c r="W515" s="20" t="str">
        <f>IF('S.D. Paste sheet'!W515="","",'S.D. Paste sheet'!W515)</f>
        <v/>
      </c>
      <c r="X515" s="20" t="str">
        <f>IF('S.D. Paste sheet'!X515="","",'S.D. Paste sheet'!X515)</f>
        <v/>
      </c>
      <c r="Y515" s="20" t="str">
        <f>IF('S.D. Paste sheet'!Y515="","",'S.D. Paste sheet'!Y515)</f>
        <v/>
      </c>
      <c r="Z515" s="20" t="str">
        <f>IF('S.D. Paste sheet'!Z515="","",'S.D. Paste sheet'!Z515)</f>
        <v/>
      </c>
      <c r="AA515" s="20" t="str">
        <f>IF('S.D. Paste sheet'!AA515="","",'S.D. Paste sheet'!AA515)</f>
        <v/>
      </c>
      <c r="AB515" s="20" t="str">
        <f>IF('S.D. Paste sheet'!AB515="","",'S.D. Paste sheet'!AB515)</f>
        <v/>
      </c>
      <c r="AC515" s="20" t="str">
        <f>IF('S.D. Paste sheet'!AC515="","",'S.D. Paste sheet'!AC515)</f>
        <v/>
      </c>
      <c r="AD515" s="20" t="str">
        <f>IF('S.D. Paste sheet'!AD515="","",'S.D. Paste sheet'!AD515)</f>
        <v/>
      </c>
      <c r="AE515" s="28"/>
      <c r="AF515" t="str">
        <f>IF(AK515="","",IF(AK515&gt;0,COUNT($AG$2:AG515),""))</f>
        <v/>
      </c>
      <c r="AG515" s="25" t="str">
        <f t="shared" ref="AG515:AG578" si="259">IF(AND($AJ$1=8,$A515=8),A515,"")</f>
        <v/>
      </c>
      <c r="AH515" s="25" t="str">
        <f t="shared" ref="AH515:AH578" si="260">IF(AND($AJ$1=8,$A515=8),B515,"")</f>
        <v/>
      </c>
      <c r="AI515" s="25" t="str">
        <f t="shared" ref="AI515:AI578" si="261">IF(AND($AJ$1=8,$A515=8),C515,"")</f>
        <v/>
      </c>
      <c r="AJ515" s="25" t="str">
        <f t="shared" ref="AJ515:AJ578" si="262">IF(AND($AJ$1=8,$A515=8),D515,"")</f>
        <v/>
      </c>
      <c r="AK515" s="25" t="str">
        <f t="shared" ref="AK515:AK578" si="263">IF(AND($AJ$1=8,$A515=8),E515,"")</f>
        <v/>
      </c>
      <c r="AL515" s="25" t="str">
        <f t="shared" ref="AL515:AL578" si="264">IF(AND($AJ$1=8,$A515=8),F515,"")</f>
        <v/>
      </c>
      <c r="AM515" s="25" t="str">
        <f t="shared" ref="AM515:AM578" si="265">IF(AND($AJ$1=8,$A515=8),G515,"")</f>
        <v/>
      </c>
      <c r="AN515" s="25" t="str">
        <f t="shared" ref="AN515:AN578" si="266">IF(AND($AJ$1=8,$A515=8),H515,"")</f>
        <v/>
      </c>
      <c r="AO515" s="25" t="str">
        <f t="shared" ref="AO515:AO578" si="267">IF(AND($AJ$1=8,$A515=8),I515,"")</f>
        <v/>
      </c>
      <c r="AP515" s="25" t="str">
        <f t="shared" ref="AP515:AP578" si="268">IF(AND($AJ$1=8,$A515=8),J515,"")</f>
        <v/>
      </c>
      <c r="AQ515" s="25" t="str">
        <f t="shared" ref="AQ515:AQ578" si="269">IF(AND($AJ$1=8,$A515=8),K515,"")</f>
        <v/>
      </c>
      <c r="AR515" s="25" t="str">
        <f t="shared" ref="AR515:AR578" si="270">IF(AND($AJ$1=8,$A515=8),L515,"")</f>
        <v/>
      </c>
      <c r="AS515" s="25" t="str">
        <f t="shared" ref="AS515:AS578" si="271">IF(AND($AJ$1=8,$A515=8),M515,"")</f>
        <v/>
      </c>
      <c r="AT515" s="25" t="str">
        <f t="shared" ref="AT515:AT578" si="272">IF(AND($AJ$1=8,$A515=8),N515,"")</f>
        <v/>
      </c>
      <c r="AU515" s="25" t="str">
        <f t="shared" ref="AU515:AU578" si="273">IF(AND($AJ$1=8,$A515=8),O515,"")</f>
        <v/>
      </c>
      <c r="AV515" s="25" t="str">
        <f t="shared" ref="AV515:AV578" si="274">IF(AND($AJ$1=8,$A515=8),P515,"")</f>
        <v/>
      </c>
      <c r="AX515" t="str">
        <f>IF(BC515="","",IF(BC515&gt;0,COUNT($AY$2:AY515),""))</f>
        <v/>
      </c>
      <c r="AY515" s="25" t="str">
        <f t="shared" ref="AY515:AY578" si="275">IF(AND($BB$1=8,$A515=8,$BC$1=B515),A515,"")</f>
        <v/>
      </c>
      <c r="AZ515" s="25" t="str">
        <f t="shared" ref="AZ515:AZ578" si="276">IF(AND($BB$1=8,$A515=8,$BC$1=$B515),B515,"")</f>
        <v/>
      </c>
      <c r="BA515" s="25" t="str">
        <f t="shared" ref="BA515:BA578" si="277">IF(AND($BB$1=8,$A515=8,$BC$1=$B515),C515,"")</f>
        <v/>
      </c>
      <c r="BB515" s="25" t="str">
        <f t="shared" ref="BB515:BB578" si="278">IF(AND($BB$1=8,$A515=8,$BC$1=$B515),D515,"")</f>
        <v/>
      </c>
      <c r="BC515" s="25" t="str">
        <f t="shared" ref="BC515:BC578" si="279">IF(AND($BB$1=8,$A515=8,$BC$1=$B515),E515,"")</f>
        <v/>
      </c>
      <c r="BD515" s="25" t="str">
        <f t="shared" ref="BD515:BD578" si="280">IF(AND($BB$1=8,$A515=8,$BC$1=$B515),F515,"")</f>
        <v/>
      </c>
      <c r="BE515" s="25" t="str">
        <f t="shared" ref="BE515:BE578" si="281">IF(AND($BB$1=8,$A515=8,$BC$1=$B515),G515,"")</f>
        <v/>
      </c>
      <c r="BF515" s="25" t="str">
        <f t="shared" ref="BF515:BF578" si="282">IF(AND($BB$1=8,$A515=8,$BC$1=$B515),H515,"")</f>
        <v/>
      </c>
      <c r="BG515" s="25" t="str">
        <f t="shared" ref="BG515:BG578" si="283">IF(AND($BB$1=8,$A515=8,$BC$1=$B515),I515,"")</f>
        <v/>
      </c>
      <c r="BH515" s="25" t="str">
        <f t="shared" ref="BH515:BH578" si="284">IF(AND($BB$1=8,$A515=8,$BC$1=$B515),J515,"")</f>
        <v/>
      </c>
      <c r="BI515" s="25" t="str">
        <f t="shared" ref="BI515:BI578" si="285">IF(AND($BB$1=8,$A515=8,$BC$1=$B515),K515,"")</f>
        <v/>
      </c>
      <c r="BJ515" s="25" t="str">
        <f t="shared" ref="BJ515:BJ578" si="286">IF(AND($BB$1=8,$A515=8,$BC$1=$B515),L515,"")</f>
        <v/>
      </c>
      <c r="BK515" s="25" t="str">
        <f t="shared" ref="BK515:BK578" si="287">IF(AND($BB$1=8,$A515=8,$BC$1=$B515),M515,"")</f>
        <v/>
      </c>
      <c r="BL515" s="25" t="str">
        <f t="shared" ref="BL515:BL578" si="288">IF(AND($BB$1=8,$A515=8,$BC$1=$B515),N515,"")</f>
        <v/>
      </c>
      <c r="BM515" s="25" t="str">
        <f t="shared" ref="BM515:BM578" si="289">IF(AND($BB$1=8,$A515=8,$BC$1=$B515),O515,"")</f>
        <v/>
      </c>
      <c r="BN515" s="25" t="str">
        <f t="shared" ref="BN515:BN578" si="290">IF(AND($BB$1=8,$A515=8,$BC$1=$B515),P515,"")</f>
        <v/>
      </c>
    </row>
    <row r="516" spans="1:66" x14ac:dyDescent="0.25">
      <c r="A516" s="20" t="str">
        <f>IF('S.D. Paste sheet'!A516="","",'S.D. Paste sheet'!A516)</f>
        <v/>
      </c>
      <c r="B516" s="20" t="str">
        <f>IF('S.D. Paste sheet'!B516="","",'S.D. Paste sheet'!B516)</f>
        <v/>
      </c>
      <c r="C516" s="20" t="str">
        <f>IF('S.D. Paste sheet'!C516="","",'S.D. Paste sheet'!C516)</f>
        <v/>
      </c>
      <c r="D516" s="20" t="str">
        <f>IF('S.D. Paste sheet'!D516="","",'S.D. Paste sheet'!D516)</f>
        <v/>
      </c>
      <c r="E516" s="20" t="str">
        <f>IF('S.D. Paste sheet'!E516="","",UPPER('S.D. Paste sheet'!E516))</f>
        <v/>
      </c>
      <c r="F516" s="20" t="str">
        <f>IF('S.D. Paste sheet'!F516="","",'S.D. Paste sheet'!F516)</f>
        <v/>
      </c>
      <c r="G516" s="20" t="str">
        <f>IF('S.D. Paste sheet'!G516="","",UPPER('S.D. Paste sheet'!G516))</f>
        <v/>
      </c>
      <c r="H516" s="20" t="str">
        <f>IF('S.D. Paste sheet'!H516="","",UPPER('S.D. Paste sheet'!H516))</f>
        <v/>
      </c>
      <c r="I516" s="20" t="str">
        <f>IF('S.D. Paste sheet'!I516="","",'S.D. Paste sheet'!I516)</f>
        <v/>
      </c>
      <c r="J516" s="20" t="str">
        <f>IF('S.D. Paste sheet'!J516="","",'S.D. Paste sheet'!J516)</f>
        <v/>
      </c>
      <c r="K516" s="20" t="str">
        <f>IF('S.D. Paste sheet'!K516="","",'S.D. Paste sheet'!K516)</f>
        <v/>
      </c>
      <c r="L516" s="20" t="str">
        <f>IF('S.D. Paste sheet'!L516="","",'S.D. Paste sheet'!L516)</f>
        <v/>
      </c>
      <c r="M516" s="20" t="str">
        <f>IF('S.D. Paste sheet'!M516="","",'S.D. Paste sheet'!M516)</f>
        <v/>
      </c>
      <c r="N516" s="20" t="str">
        <f>IF('S.D. Paste sheet'!N516="","",'S.D. Paste sheet'!N516)</f>
        <v/>
      </c>
      <c r="O516" s="20" t="str">
        <f>IF('S.D. Paste sheet'!O516="","",'S.D. Paste sheet'!O516)</f>
        <v/>
      </c>
      <c r="P516" s="20" t="str">
        <f>IF('S.D. Paste sheet'!P516="","",'S.D. Paste sheet'!P516)</f>
        <v/>
      </c>
      <c r="Q516" s="20" t="str">
        <f>IF('S.D. Paste sheet'!Q516="","",'S.D. Paste sheet'!Q516)</f>
        <v/>
      </c>
      <c r="R516" s="20" t="str">
        <f>IF('S.D. Paste sheet'!R516="","",'S.D. Paste sheet'!R516)</f>
        <v/>
      </c>
      <c r="S516" s="20" t="str">
        <f>IF('S.D. Paste sheet'!S516="","",'S.D. Paste sheet'!S516)</f>
        <v/>
      </c>
      <c r="T516" s="20" t="str">
        <f>IF('S.D. Paste sheet'!T516="","",'S.D. Paste sheet'!T516)</f>
        <v/>
      </c>
      <c r="U516" s="20" t="str">
        <f>IF('S.D. Paste sheet'!U516="","",'S.D. Paste sheet'!U516)</f>
        <v/>
      </c>
      <c r="V516" s="20" t="str">
        <f>IF('S.D. Paste sheet'!V516="","",'S.D. Paste sheet'!V516)</f>
        <v/>
      </c>
      <c r="W516" s="20" t="str">
        <f>IF('S.D. Paste sheet'!W516="","",'S.D. Paste sheet'!W516)</f>
        <v/>
      </c>
      <c r="X516" s="20" t="str">
        <f>IF('S.D. Paste sheet'!X516="","",'S.D. Paste sheet'!X516)</f>
        <v/>
      </c>
      <c r="Y516" s="20" t="str">
        <f>IF('S.D. Paste sheet'!Y516="","",'S.D. Paste sheet'!Y516)</f>
        <v/>
      </c>
      <c r="Z516" s="20" t="str">
        <f>IF('S.D. Paste sheet'!Z516="","",'S.D. Paste sheet'!Z516)</f>
        <v/>
      </c>
      <c r="AA516" s="20" t="str">
        <f>IF('S.D. Paste sheet'!AA516="","",'S.D. Paste sheet'!AA516)</f>
        <v/>
      </c>
      <c r="AB516" s="20" t="str">
        <f>IF('S.D. Paste sheet'!AB516="","",'S.D. Paste sheet'!AB516)</f>
        <v/>
      </c>
      <c r="AC516" s="20" t="str">
        <f>IF('S.D. Paste sheet'!AC516="","",'S.D. Paste sheet'!AC516)</f>
        <v/>
      </c>
      <c r="AD516" s="20" t="str">
        <f>IF('S.D. Paste sheet'!AD516="","",'S.D. Paste sheet'!AD516)</f>
        <v/>
      </c>
      <c r="AE516" s="28"/>
      <c r="AF516" t="str">
        <f>IF(AK516="","",IF(AK516&gt;0,COUNT($AG$2:AG516),""))</f>
        <v/>
      </c>
      <c r="AG516" s="25" t="str">
        <f t="shared" si="259"/>
        <v/>
      </c>
      <c r="AH516" s="25" t="str">
        <f t="shared" si="260"/>
        <v/>
      </c>
      <c r="AI516" s="25" t="str">
        <f t="shared" si="261"/>
        <v/>
      </c>
      <c r="AJ516" s="25" t="str">
        <f t="shared" si="262"/>
        <v/>
      </c>
      <c r="AK516" s="25" t="str">
        <f t="shared" si="263"/>
        <v/>
      </c>
      <c r="AL516" s="25" t="str">
        <f t="shared" si="264"/>
        <v/>
      </c>
      <c r="AM516" s="25" t="str">
        <f t="shared" si="265"/>
        <v/>
      </c>
      <c r="AN516" s="25" t="str">
        <f t="shared" si="266"/>
        <v/>
      </c>
      <c r="AO516" s="25" t="str">
        <f t="shared" si="267"/>
        <v/>
      </c>
      <c r="AP516" s="25" t="str">
        <f t="shared" si="268"/>
        <v/>
      </c>
      <c r="AQ516" s="25" t="str">
        <f t="shared" si="269"/>
        <v/>
      </c>
      <c r="AR516" s="25" t="str">
        <f t="shared" si="270"/>
        <v/>
      </c>
      <c r="AS516" s="25" t="str">
        <f t="shared" si="271"/>
        <v/>
      </c>
      <c r="AT516" s="25" t="str">
        <f t="shared" si="272"/>
        <v/>
      </c>
      <c r="AU516" s="25" t="str">
        <f t="shared" si="273"/>
        <v/>
      </c>
      <c r="AV516" s="25" t="str">
        <f t="shared" si="274"/>
        <v/>
      </c>
      <c r="AX516" t="str">
        <f>IF(BC516="","",IF(BC516&gt;0,COUNT($AY$2:AY516),""))</f>
        <v/>
      </c>
      <c r="AY516" s="25" t="str">
        <f t="shared" si="275"/>
        <v/>
      </c>
      <c r="AZ516" s="25" t="str">
        <f t="shared" si="276"/>
        <v/>
      </c>
      <c r="BA516" s="25" t="str">
        <f t="shared" si="277"/>
        <v/>
      </c>
      <c r="BB516" s="25" t="str">
        <f t="shared" si="278"/>
        <v/>
      </c>
      <c r="BC516" s="25" t="str">
        <f t="shared" si="279"/>
        <v/>
      </c>
      <c r="BD516" s="25" t="str">
        <f t="shared" si="280"/>
        <v/>
      </c>
      <c r="BE516" s="25" t="str">
        <f t="shared" si="281"/>
        <v/>
      </c>
      <c r="BF516" s="25" t="str">
        <f t="shared" si="282"/>
        <v/>
      </c>
      <c r="BG516" s="25" t="str">
        <f t="shared" si="283"/>
        <v/>
      </c>
      <c r="BH516" s="25" t="str">
        <f t="shared" si="284"/>
        <v/>
      </c>
      <c r="BI516" s="25" t="str">
        <f t="shared" si="285"/>
        <v/>
      </c>
      <c r="BJ516" s="25" t="str">
        <f t="shared" si="286"/>
        <v/>
      </c>
      <c r="BK516" s="25" t="str">
        <f t="shared" si="287"/>
        <v/>
      </c>
      <c r="BL516" s="25" t="str">
        <f t="shared" si="288"/>
        <v/>
      </c>
      <c r="BM516" s="25" t="str">
        <f t="shared" si="289"/>
        <v/>
      </c>
      <c r="BN516" s="25" t="str">
        <f t="shared" si="290"/>
        <v/>
      </c>
    </row>
    <row r="517" spans="1:66" x14ac:dyDescent="0.25">
      <c r="A517" s="20" t="str">
        <f>IF('S.D. Paste sheet'!A517="","",'S.D. Paste sheet'!A517)</f>
        <v/>
      </c>
      <c r="B517" s="20" t="str">
        <f>IF('S.D. Paste sheet'!B517="","",'S.D. Paste sheet'!B517)</f>
        <v/>
      </c>
      <c r="C517" s="20" t="str">
        <f>IF('S.D. Paste sheet'!C517="","",'S.D. Paste sheet'!C517)</f>
        <v/>
      </c>
      <c r="D517" s="20" t="str">
        <f>IF('S.D. Paste sheet'!D517="","",'S.D. Paste sheet'!D517)</f>
        <v/>
      </c>
      <c r="E517" s="20" t="str">
        <f>IF('S.D. Paste sheet'!E517="","",UPPER('S.D. Paste sheet'!E517))</f>
        <v/>
      </c>
      <c r="F517" s="20" t="str">
        <f>IF('S.D. Paste sheet'!F517="","",'S.D. Paste sheet'!F517)</f>
        <v/>
      </c>
      <c r="G517" s="20" t="str">
        <f>IF('S.D. Paste sheet'!G517="","",UPPER('S.D. Paste sheet'!G517))</f>
        <v/>
      </c>
      <c r="H517" s="20" t="str">
        <f>IF('S.D. Paste sheet'!H517="","",UPPER('S.D. Paste sheet'!H517))</f>
        <v/>
      </c>
      <c r="I517" s="20" t="str">
        <f>IF('S.D. Paste sheet'!I517="","",'S.D. Paste sheet'!I517)</f>
        <v/>
      </c>
      <c r="J517" s="20" t="str">
        <f>IF('S.D. Paste sheet'!J517="","",'S.D. Paste sheet'!J517)</f>
        <v/>
      </c>
      <c r="K517" s="20" t="str">
        <f>IF('S.D. Paste sheet'!K517="","",'S.D. Paste sheet'!K517)</f>
        <v/>
      </c>
      <c r="L517" s="20" t="str">
        <f>IF('S.D. Paste sheet'!L517="","",'S.D. Paste sheet'!L517)</f>
        <v/>
      </c>
      <c r="M517" s="20" t="str">
        <f>IF('S.D. Paste sheet'!M517="","",'S.D. Paste sheet'!M517)</f>
        <v/>
      </c>
      <c r="N517" s="20" t="str">
        <f>IF('S.D. Paste sheet'!N517="","",'S.D. Paste sheet'!N517)</f>
        <v/>
      </c>
      <c r="O517" s="20" t="str">
        <f>IF('S.D. Paste sheet'!O517="","",'S.D. Paste sheet'!O517)</f>
        <v/>
      </c>
      <c r="P517" s="20" t="str">
        <f>IF('S.D. Paste sheet'!P517="","",'S.D. Paste sheet'!P517)</f>
        <v/>
      </c>
      <c r="Q517" s="20" t="str">
        <f>IF('S.D. Paste sheet'!Q517="","",'S.D. Paste sheet'!Q517)</f>
        <v/>
      </c>
      <c r="R517" s="20" t="str">
        <f>IF('S.D. Paste sheet'!R517="","",'S.D. Paste sheet'!R517)</f>
        <v/>
      </c>
      <c r="S517" s="20" t="str">
        <f>IF('S.D. Paste sheet'!S517="","",'S.D. Paste sheet'!S517)</f>
        <v/>
      </c>
      <c r="T517" s="20" t="str">
        <f>IF('S.D. Paste sheet'!T517="","",'S.D. Paste sheet'!T517)</f>
        <v/>
      </c>
      <c r="U517" s="20" t="str">
        <f>IF('S.D. Paste sheet'!U517="","",'S.D. Paste sheet'!U517)</f>
        <v/>
      </c>
      <c r="V517" s="20" t="str">
        <f>IF('S.D. Paste sheet'!V517="","",'S.D. Paste sheet'!V517)</f>
        <v/>
      </c>
      <c r="W517" s="20" t="str">
        <f>IF('S.D. Paste sheet'!W517="","",'S.D. Paste sheet'!W517)</f>
        <v/>
      </c>
      <c r="X517" s="20" t="str">
        <f>IF('S.D. Paste sheet'!X517="","",'S.D. Paste sheet'!X517)</f>
        <v/>
      </c>
      <c r="Y517" s="20" t="str">
        <f>IF('S.D. Paste sheet'!Y517="","",'S.D. Paste sheet'!Y517)</f>
        <v/>
      </c>
      <c r="Z517" s="20" t="str">
        <f>IF('S.D. Paste sheet'!Z517="","",'S.D. Paste sheet'!Z517)</f>
        <v/>
      </c>
      <c r="AA517" s="20" t="str">
        <f>IF('S.D. Paste sheet'!AA517="","",'S.D. Paste sheet'!AA517)</f>
        <v/>
      </c>
      <c r="AB517" s="20" t="str">
        <f>IF('S.D. Paste sheet'!AB517="","",'S.D. Paste sheet'!AB517)</f>
        <v/>
      </c>
      <c r="AC517" s="20" t="str">
        <f>IF('S.D. Paste sheet'!AC517="","",'S.D. Paste sheet'!AC517)</f>
        <v/>
      </c>
      <c r="AD517" s="20" t="str">
        <f>IF('S.D. Paste sheet'!AD517="","",'S.D. Paste sheet'!AD517)</f>
        <v/>
      </c>
      <c r="AE517" s="28"/>
      <c r="AF517" t="str">
        <f>IF(AK517="","",IF(AK517&gt;0,COUNT($AG$2:AG517),""))</f>
        <v/>
      </c>
      <c r="AG517" s="25" t="str">
        <f t="shared" si="259"/>
        <v/>
      </c>
      <c r="AH517" s="25" t="str">
        <f t="shared" si="260"/>
        <v/>
      </c>
      <c r="AI517" s="25" t="str">
        <f t="shared" si="261"/>
        <v/>
      </c>
      <c r="AJ517" s="25" t="str">
        <f t="shared" si="262"/>
        <v/>
      </c>
      <c r="AK517" s="25" t="str">
        <f t="shared" si="263"/>
        <v/>
      </c>
      <c r="AL517" s="25" t="str">
        <f t="shared" si="264"/>
        <v/>
      </c>
      <c r="AM517" s="25" t="str">
        <f t="shared" si="265"/>
        <v/>
      </c>
      <c r="AN517" s="25" t="str">
        <f t="shared" si="266"/>
        <v/>
      </c>
      <c r="AO517" s="25" t="str">
        <f t="shared" si="267"/>
        <v/>
      </c>
      <c r="AP517" s="25" t="str">
        <f t="shared" si="268"/>
        <v/>
      </c>
      <c r="AQ517" s="25" t="str">
        <f t="shared" si="269"/>
        <v/>
      </c>
      <c r="AR517" s="25" t="str">
        <f t="shared" si="270"/>
        <v/>
      </c>
      <c r="AS517" s="25" t="str">
        <f t="shared" si="271"/>
        <v/>
      </c>
      <c r="AT517" s="25" t="str">
        <f t="shared" si="272"/>
        <v/>
      </c>
      <c r="AU517" s="25" t="str">
        <f t="shared" si="273"/>
        <v/>
      </c>
      <c r="AV517" s="25" t="str">
        <f t="shared" si="274"/>
        <v/>
      </c>
      <c r="AX517" t="str">
        <f>IF(BC517="","",IF(BC517&gt;0,COUNT($AY$2:AY517),""))</f>
        <v/>
      </c>
      <c r="AY517" s="25" t="str">
        <f t="shared" si="275"/>
        <v/>
      </c>
      <c r="AZ517" s="25" t="str">
        <f t="shared" si="276"/>
        <v/>
      </c>
      <c r="BA517" s="25" t="str">
        <f t="shared" si="277"/>
        <v/>
      </c>
      <c r="BB517" s="25" t="str">
        <f t="shared" si="278"/>
        <v/>
      </c>
      <c r="BC517" s="25" t="str">
        <f t="shared" si="279"/>
        <v/>
      </c>
      <c r="BD517" s="25" t="str">
        <f t="shared" si="280"/>
        <v/>
      </c>
      <c r="BE517" s="25" t="str">
        <f t="shared" si="281"/>
        <v/>
      </c>
      <c r="BF517" s="25" t="str">
        <f t="shared" si="282"/>
        <v/>
      </c>
      <c r="BG517" s="25" t="str">
        <f t="shared" si="283"/>
        <v/>
      </c>
      <c r="BH517" s="25" t="str">
        <f t="shared" si="284"/>
        <v/>
      </c>
      <c r="BI517" s="25" t="str">
        <f t="shared" si="285"/>
        <v/>
      </c>
      <c r="BJ517" s="25" t="str">
        <f t="shared" si="286"/>
        <v/>
      </c>
      <c r="BK517" s="25" t="str">
        <f t="shared" si="287"/>
        <v/>
      </c>
      <c r="BL517" s="25" t="str">
        <f t="shared" si="288"/>
        <v/>
      </c>
      <c r="BM517" s="25" t="str">
        <f t="shared" si="289"/>
        <v/>
      </c>
      <c r="BN517" s="25" t="str">
        <f t="shared" si="290"/>
        <v/>
      </c>
    </row>
    <row r="518" spans="1:66" x14ac:dyDescent="0.25">
      <c r="A518" s="20" t="str">
        <f>IF('S.D. Paste sheet'!A518="","",'S.D. Paste sheet'!A518)</f>
        <v/>
      </c>
      <c r="B518" s="20" t="str">
        <f>IF('S.D. Paste sheet'!B518="","",'S.D. Paste sheet'!B518)</f>
        <v/>
      </c>
      <c r="C518" s="20" t="str">
        <f>IF('S.D. Paste sheet'!C518="","",'S.D. Paste sheet'!C518)</f>
        <v/>
      </c>
      <c r="D518" s="20" t="str">
        <f>IF('S.D. Paste sheet'!D518="","",'S.D. Paste sheet'!D518)</f>
        <v/>
      </c>
      <c r="E518" s="20" t="str">
        <f>IF('S.D. Paste sheet'!E518="","",UPPER('S.D. Paste sheet'!E518))</f>
        <v/>
      </c>
      <c r="F518" s="20" t="str">
        <f>IF('S.D. Paste sheet'!F518="","",'S.D. Paste sheet'!F518)</f>
        <v/>
      </c>
      <c r="G518" s="20" t="str">
        <f>IF('S.D. Paste sheet'!G518="","",UPPER('S.D. Paste sheet'!G518))</f>
        <v/>
      </c>
      <c r="H518" s="20" t="str">
        <f>IF('S.D. Paste sheet'!H518="","",UPPER('S.D. Paste sheet'!H518))</f>
        <v/>
      </c>
      <c r="I518" s="20" t="str">
        <f>IF('S.D. Paste sheet'!I518="","",'S.D. Paste sheet'!I518)</f>
        <v/>
      </c>
      <c r="J518" s="20" t="str">
        <f>IF('S.D. Paste sheet'!J518="","",'S.D. Paste sheet'!J518)</f>
        <v/>
      </c>
      <c r="K518" s="20" t="str">
        <f>IF('S.D. Paste sheet'!K518="","",'S.D. Paste sheet'!K518)</f>
        <v/>
      </c>
      <c r="L518" s="20" t="str">
        <f>IF('S.D. Paste sheet'!L518="","",'S.D. Paste sheet'!L518)</f>
        <v/>
      </c>
      <c r="M518" s="20" t="str">
        <f>IF('S.D. Paste sheet'!M518="","",'S.D. Paste sheet'!M518)</f>
        <v/>
      </c>
      <c r="N518" s="20" t="str">
        <f>IF('S.D. Paste sheet'!N518="","",'S.D. Paste sheet'!N518)</f>
        <v/>
      </c>
      <c r="O518" s="20" t="str">
        <f>IF('S.D. Paste sheet'!O518="","",'S.D. Paste sheet'!O518)</f>
        <v/>
      </c>
      <c r="P518" s="20" t="str">
        <f>IF('S.D. Paste sheet'!P518="","",'S.D. Paste sheet'!P518)</f>
        <v/>
      </c>
      <c r="Q518" s="20" t="str">
        <f>IF('S.D. Paste sheet'!Q518="","",'S.D. Paste sheet'!Q518)</f>
        <v/>
      </c>
      <c r="R518" s="20" t="str">
        <f>IF('S.D. Paste sheet'!R518="","",'S.D. Paste sheet'!R518)</f>
        <v/>
      </c>
      <c r="S518" s="20" t="str">
        <f>IF('S.D. Paste sheet'!S518="","",'S.D. Paste sheet'!S518)</f>
        <v/>
      </c>
      <c r="T518" s="20" t="str">
        <f>IF('S.D. Paste sheet'!T518="","",'S.D. Paste sheet'!T518)</f>
        <v/>
      </c>
      <c r="U518" s="20" t="str">
        <f>IF('S.D. Paste sheet'!U518="","",'S.D. Paste sheet'!U518)</f>
        <v/>
      </c>
      <c r="V518" s="20" t="str">
        <f>IF('S.D. Paste sheet'!V518="","",'S.D. Paste sheet'!V518)</f>
        <v/>
      </c>
      <c r="W518" s="20" t="str">
        <f>IF('S.D. Paste sheet'!W518="","",'S.D. Paste sheet'!W518)</f>
        <v/>
      </c>
      <c r="X518" s="20" t="str">
        <f>IF('S.D. Paste sheet'!X518="","",'S.D. Paste sheet'!X518)</f>
        <v/>
      </c>
      <c r="Y518" s="20" t="str">
        <f>IF('S.D. Paste sheet'!Y518="","",'S.D. Paste sheet'!Y518)</f>
        <v/>
      </c>
      <c r="Z518" s="20" t="str">
        <f>IF('S.D. Paste sheet'!Z518="","",'S.D. Paste sheet'!Z518)</f>
        <v/>
      </c>
      <c r="AA518" s="20" t="str">
        <f>IF('S.D. Paste sheet'!AA518="","",'S.D. Paste sheet'!AA518)</f>
        <v/>
      </c>
      <c r="AB518" s="20" t="str">
        <f>IF('S.D. Paste sheet'!AB518="","",'S.D. Paste sheet'!AB518)</f>
        <v/>
      </c>
      <c r="AC518" s="20" t="str">
        <f>IF('S.D. Paste sheet'!AC518="","",'S.D. Paste sheet'!AC518)</f>
        <v/>
      </c>
      <c r="AD518" s="20" t="str">
        <f>IF('S.D. Paste sheet'!AD518="","",'S.D. Paste sheet'!AD518)</f>
        <v/>
      </c>
      <c r="AE518" s="28"/>
      <c r="AF518" t="str">
        <f>IF(AK518="","",IF(AK518&gt;0,COUNT($AG$2:AG518),""))</f>
        <v/>
      </c>
      <c r="AG518" s="25" t="str">
        <f t="shared" si="259"/>
        <v/>
      </c>
      <c r="AH518" s="25" t="str">
        <f t="shared" si="260"/>
        <v/>
      </c>
      <c r="AI518" s="25" t="str">
        <f t="shared" si="261"/>
        <v/>
      </c>
      <c r="AJ518" s="25" t="str">
        <f t="shared" si="262"/>
        <v/>
      </c>
      <c r="AK518" s="25" t="str">
        <f t="shared" si="263"/>
        <v/>
      </c>
      <c r="AL518" s="25" t="str">
        <f t="shared" si="264"/>
        <v/>
      </c>
      <c r="AM518" s="25" t="str">
        <f t="shared" si="265"/>
        <v/>
      </c>
      <c r="AN518" s="25" t="str">
        <f t="shared" si="266"/>
        <v/>
      </c>
      <c r="AO518" s="25" t="str">
        <f t="shared" si="267"/>
        <v/>
      </c>
      <c r="AP518" s="25" t="str">
        <f t="shared" si="268"/>
        <v/>
      </c>
      <c r="AQ518" s="25" t="str">
        <f t="shared" si="269"/>
        <v/>
      </c>
      <c r="AR518" s="25" t="str">
        <f t="shared" si="270"/>
        <v/>
      </c>
      <c r="AS518" s="25" t="str">
        <f t="shared" si="271"/>
        <v/>
      </c>
      <c r="AT518" s="25" t="str">
        <f t="shared" si="272"/>
        <v/>
      </c>
      <c r="AU518" s="25" t="str">
        <f t="shared" si="273"/>
        <v/>
      </c>
      <c r="AV518" s="25" t="str">
        <f t="shared" si="274"/>
        <v/>
      </c>
      <c r="AX518" t="str">
        <f>IF(BC518="","",IF(BC518&gt;0,COUNT($AY$2:AY518),""))</f>
        <v/>
      </c>
      <c r="AY518" s="25" t="str">
        <f t="shared" si="275"/>
        <v/>
      </c>
      <c r="AZ518" s="25" t="str">
        <f t="shared" si="276"/>
        <v/>
      </c>
      <c r="BA518" s="25" t="str">
        <f t="shared" si="277"/>
        <v/>
      </c>
      <c r="BB518" s="25" t="str">
        <f t="shared" si="278"/>
        <v/>
      </c>
      <c r="BC518" s="25" t="str">
        <f t="shared" si="279"/>
        <v/>
      </c>
      <c r="BD518" s="25" t="str">
        <f t="shared" si="280"/>
        <v/>
      </c>
      <c r="BE518" s="25" t="str">
        <f t="shared" si="281"/>
        <v/>
      </c>
      <c r="BF518" s="25" t="str">
        <f t="shared" si="282"/>
        <v/>
      </c>
      <c r="BG518" s="25" t="str">
        <f t="shared" si="283"/>
        <v/>
      </c>
      <c r="BH518" s="25" t="str">
        <f t="shared" si="284"/>
        <v/>
      </c>
      <c r="BI518" s="25" t="str">
        <f t="shared" si="285"/>
        <v/>
      </c>
      <c r="BJ518" s="25" t="str">
        <f t="shared" si="286"/>
        <v/>
      </c>
      <c r="BK518" s="25" t="str">
        <f t="shared" si="287"/>
        <v/>
      </c>
      <c r="BL518" s="25" t="str">
        <f t="shared" si="288"/>
        <v/>
      </c>
      <c r="BM518" s="25" t="str">
        <f t="shared" si="289"/>
        <v/>
      </c>
      <c r="BN518" s="25" t="str">
        <f t="shared" si="290"/>
        <v/>
      </c>
    </row>
    <row r="519" spans="1:66" x14ac:dyDescent="0.25">
      <c r="A519" s="20" t="str">
        <f>IF('S.D. Paste sheet'!A519="","",'S.D. Paste sheet'!A519)</f>
        <v/>
      </c>
      <c r="B519" s="20" t="str">
        <f>IF('S.D. Paste sheet'!B519="","",'S.D. Paste sheet'!B519)</f>
        <v/>
      </c>
      <c r="C519" s="20" t="str">
        <f>IF('S.D. Paste sheet'!C519="","",'S.D. Paste sheet'!C519)</f>
        <v/>
      </c>
      <c r="D519" s="20" t="str">
        <f>IF('S.D. Paste sheet'!D519="","",'S.D. Paste sheet'!D519)</f>
        <v/>
      </c>
      <c r="E519" s="20" t="str">
        <f>IF('S.D. Paste sheet'!E519="","",UPPER('S.D. Paste sheet'!E519))</f>
        <v/>
      </c>
      <c r="F519" s="20" t="str">
        <f>IF('S.D. Paste sheet'!F519="","",'S.D. Paste sheet'!F519)</f>
        <v/>
      </c>
      <c r="G519" s="20" t="str">
        <f>IF('S.D. Paste sheet'!G519="","",UPPER('S.D. Paste sheet'!G519))</f>
        <v/>
      </c>
      <c r="H519" s="20" t="str">
        <f>IF('S.D. Paste sheet'!H519="","",UPPER('S.D. Paste sheet'!H519))</f>
        <v/>
      </c>
      <c r="I519" s="20" t="str">
        <f>IF('S.D. Paste sheet'!I519="","",'S.D. Paste sheet'!I519)</f>
        <v/>
      </c>
      <c r="J519" s="20" t="str">
        <f>IF('S.D. Paste sheet'!J519="","",'S.D. Paste sheet'!J519)</f>
        <v/>
      </c>
      <c r="K519" s="20" t="str">
        <f>IF('S.D. Paste sheet'!K519="","",'S.D. Paste sheet'!K519)</f>
        <v/>
      </c>
      <c r="L519" s="20" t="str">
        <f>IF('S.D. Paste sheet'!L519="","",'S.D. Paste sheet'!L519)</f>
        <v/>
      </c>
      <c r="M519" s="20" t="str">
        <f>IF('S.D. Paste sheet'!M519="","",'S.D. Paste sheet'!M519)</f>
        <v/>
      </c>
      <c r="N519" s="20" t="str">
        <f>IF('S.D. Paste sheet'!N519="","",'S.D. Paste sheet'!N519)</f>
        <v/>
      </c>
      <c r="O519" s="20" t="str">
        <f>IF('S.D. Paste sheet'!O519="","",'S.D. Paste sheet'!O519)</f>
        <v/>
      </c>
      <c r="P519" s="20" t="str">
        <f>IF('S.D. Paste sheet'!P519="","",'S.D. Paste sheet'!P519)</f>
        <v/>
      </c>
      <c r="Q519" s="20" t="str">
        <f>IF('S.D. Paste sheet'!Q519="","",'S.D. Paste sheet'!Q519)</f>
        <v/>
      </c>
      <c r="R519" s="20" t="str">
        <f>IF('S.D. Paste sheet'!R519="","",'S.D. Paste sheet'!R519)</f>
        <v/>
      </c>
      <c r="S519" s="20" t="str">
        <f>IF('S.D. Paste sheet'!S519="","",'S.D. Paste sheet'!S519)</f>
        <v/>
      </c>
      <c r="T519" s="20" t="str">
        <f>IF('S.D. Paste sheet'!T519="","",'S.D. Paste sheet'!T519)</f>
        <v/>
      </c>
      <c r="U519" s="20" t="str">
        <f>IF('S.D. Paste sheet'!U519="","",'S.D. Paste sheet'!U519)</f>
        <v/>
      </c>
      <c r="V519" s="20" t="str">
        <f>IF('S.D. Paste sheet'!V519="","",'S.D. Paste sheet'!V519)</f>
        <v/>
      </c>
      <c r="W519" s="20" t="str">
        <f>IF('S.D. Paste sheet'!W519="","",'S.D. Paste sheet'!W519)</f>
        <v/>
      </c>
      <c r="X519" s="20" t="str">
        <f>IF('S.D. Paste sheet'!X519="","",'S.D. Paste sheet'!X519)</f>
        <v/>
      </c>
      <c r="Y519" s="20" t="str">
        <f>IF('S.D. Paste sheet'!Y519="","",'S.D. Paste sheet'!Y519)</f>
        <v/>
      </c>
      <c r="Z519" s="20" t="str">
        <f>IF('S.D. Paste sheet'!Z519="","",'S.D. Paste sheet'!Z519)</f>
        <v/>
      </c>
      <c r="AA519" s="20" t="str">
        <f>IF('S.D. Paste sheet'!AA519="","",'S.D. Paste sheet'!AA519)</f>
        <v/>
      </c>
      <c r="AB519" s="20" t="str">
        <f>IF('S.D. Paste sheet'!AB519="","",'S.D. Paste sheet'!AB519)</f>
        <v/>
      </c>
      <c r="AC519" s="20" t="str">
        <f>IF('S.D. Paste sheet'!AC519="","",'S.D. Paste sheet'!AC519)</f>
        <v/>
      </c>
      <c r="AD519" s="20" t="str">
        <f>IF('S.D. Paste sheet'!AD519="","",'S.D. Paste sheet'!AD519)</f>
        <v/>
      </c>
      <c r="AE519" s="28"/>
      <c r="AF519" t="str">
        <f>IF(AK519="","",IF(AK519&gt;0,COUNT($AG$2:AG519),""))</f>
        <v/>
      </c>
      <c r="AG519" s="25" t="str">
        <f t="shared" si="259"/>
        <v/>
      </c>
      <c r="AH519" s="25" t="str">
        <f t="shared" si="260"/>
        <v/>
      </c>
      <c r="AI519" s="25" t="str">
        <f t="shared" si="261"/>
        <v/>
      </c>
      <c r="AJ519" s="25" t="str">
        <f t="shared" si="262"/>
        <v/>
      </c>
      <c r="AK519" s="25" t="str">
        <f t="shared" si="263"/>
        <v/>
      </c>
      <c r="AL519" s="25" t="str">
        <f t="shared" si="264"/>
        <v/>
      </c>
      <c r="AM519" s="25" t="str">
        <f t="shared" si="265"/>
        <v/>
      </c>
      <c r="AN519" s="25" t="str">
        <f t="shared" si="266"/>
        <v/>
      </c>
      <c r="AO519" s="25" t="str">
        <f t="shared" si="267"/>
        <v/>
      </c>
      <c r="AP519" s="25" t="str">
        <f t="shared" si="268"/>
        <v/>
      </c>
      <c r="AQ519" s="25" t="str">
        <f t="shared" si="269"/>
        <v/>
      </c>
      <c r="AR519" s="25" t="str">
        <f t="shared" si="270"/>
        <v/>
      </c>
      <c r="AS519" s="25" t="str">
        <f t="shared" si="271"/>
        <v/>
      </c>
      <c r="AT519" s="25" t="str">
        <f t="shared" si="272"/>
        <v/>
      </c>
      <c r="AU519" s="25" t="str">
        <f t="shared" si="273"/>
        <v/>
      </c>
      <c r="AV519" s="25" t="str">
        <f t="shared" si="274"/>
        <v/>
      </c>
      <c r="AX519" t="str">
        <f>IF(BC519="","",IF(BC519&gt;0,COUNT($AY$2:AY519),""))</f>
        <v/>
      </c>
      <c r="AY519" s="25" t="str">
        <f t="shared" si="275"/>
        <v/>
      </c>
      <c r="AZ519" s="25" t="str">
        <f t="shared" si="276"/>
        <v/>
      </c>
      <c r="BA519" s="25" t="str">
        <f t="shared" si="277"/>
        <v/>
      </c>
      <c r="BB519" s="25" t="str">
        <f t="shared" si="278"/>
        <v/>
      </c>
      <c r="BC519" s="25" t="str">
        <f t="shared" si="279"/>
        <v/>
      </c>
      <c r="BD519" s="25" t="str">
        <f t="shared" si="280"/>
        <v/>
      </c>
      <c r="BE519" s="25" t="str">
        <f t="shared" si="281"/>
        <v/>
      </c>
      <c r="BF519" s="25" t="str">
        <f t="shared" si="282"/>
        <v/>
      </c>
      <c r="BG519" s="25" t="str">
        <f t="shared" si="283"/>
        <v/>
      </c>
      <c r="BH519" s="25" t="str">
        <f t="shared" si="284"/>
        <v/>
      </c>
      <c r="BI519" s="25" t="str">
        <f t="shared" si="285"/>
        <v/>
      </c>
      <c r="BJ519" s="25" t="str">
        <f t="shared" si="286"/>
        <v/>
      </c>
      <c r="BK519" s="25" t="str">
        <f t="shared" si="287"/>
        <v/>
      </c>
      <c r="BL519" s="25" t="str">
        <f t="shared" si="288"/>
        <v/>
      </c>
      <c r="BM519" s="25" t="str">
        <f t="shared" si="289"/>
        <v/>
      </c>
      <c r="BN519" s="25" t="str">
        <f t="shared" si="290"/>
        <v/>
      </c>
    </row>
    <row r="520" spans="1:66" x14ac:dyDescent="0.25">
      <c r="A520" s="20" t="str">
        <f>IF('S.D. Paste sheet'!A520="","",'S.D. Paste sheet'!A520)</f>
        <v/>
      </c>
      <c r="B520" s="20" t="str">
        <f>IF('S.D. Paste sheet'!B520="","",'S.D. Paste sheet'!B520)</f>
        <v/>
      </c>
      <c r="C520" s="20" t="str">
        <f>IF('S.D. Paste sheet'!C520="","",'S.D. Paste sheet'!C520)</f>
        <v/>
      </c>
      <c r="D520" s="20" t="str">
        <f>IF('S.D. Paste sheet'!D520="","",'S.D. Paste sheet'!D520)</f>
        <v/>
      </c>
      <c r="E520" s="20" t="str">
        <f>IF('S.D. Paste sheet'!E520="","",UPPER('S.D. Paste sheet'!E520))</f>
        <v/>
      </c>
      <c r="F520" s="20" t="str">
        <f>IF('S.D. Paste sheet'!F520="","",'S.D. Paste sheet'!F520)</f>
        <v/>
      </c>
      <c r="G520" s="20" t="str">
        <f>IF('S.D. Paste sheet'!G520="","",UPPER('S.D. Paste sheet'!G520))</f>
        <v/>
      </c>
      <c r="H520" s="20" t="str">
        <f>IF('S.D. Paste sheet'!H520="","",UPPER('S.D. Paste sheet'!H520))</f>
        <v/>
      </c>
      <c r="I520" s="20" t="str">
        <f>IF('S.D. Paste sheet'!I520="","",'S.D. Paste sheet'!I520)</f>
        <v/>
      </c>
      <c r="J520" s="20" t="str">
        <f>IF('S.D. Paste sheet'!J520="","",'S.D. Paste sheet'!J520)</f>
        <v/>
      </c>
      <c r="K520" s="20" t="str">
        <f>IF('S.D. Paste sheet'!K520="","",'S.D. Paste sheet'!K520)</f>
        <v/>
      </c>
      <c r="L520" s="20" t="str">
        <f>IF('S.D. Paste sheet'!L520="","",'S.D. Paste sheet'!L520)</f>
        <v/>
      </c>
      <c r="M520" s="20" t="str">
        <f>IF('S.D. Paste sheet'!M520="","",'S.D. Paste sheet'!M520)</f>
        <v/>
      </c>
      <c r="N520" s="20" t="str">
        <f>IF('S.D. Paste sheet'!N520="","",'S.D. Paste sheet'!N520)</f>
        <v/>
      </c>
      <c r="O520" s="20" t="str">
        <f>IF('S.D. Paste sheet'!O520="","",'S.D. Paste sheet'!O520)</f>
        <v/>
      </c>
      <c r="P520" s="20" t="str">
        <f>IF('S.D. Paste sheet'!P520="","",'S.D. Paste sheet'!P520)</f>
        <v/>
      </c>
      <c r="Q520" s="20" t="str">
        <f>IF('S.D. Paste sheet'!Q520="","",'S.D. Paste sheet'!Q520)</f>
        <v/>
      </c>
      <c r="R520" s="20" t="str">
        <f>IF('S.D. Paste sheet'!R520="","",'S.D. Paste sheet'!R520)</f>
        <v/>
      </c>
      <c r="S520" s="20" t="str">
        <f>IF('S.D. Paste sheet'!S520="","",'S.D. Paste sheet'!S520)</f>
        <v/>
      </c>
      <c r="T520" s="20" t="str">
        <f>IF('S.D. Paste sheet'!T520="","",'S.D. Paste sheet'!T520)</f>
        <v/>
      </c>
      <c r="U520" s="20" t="str">
        <f>IF('S.D. Paste sheet'!U520="","",'S.D. Paste sheet'!U520)</f>
        <v/>
      </c>
      <c r="V520" s="20" t="str">
        <f>IF('S.D. Paste sheet'!V520="","",'S.D. Paste sheet'!V520)</f>
        <v/>
      </c>
      <c r="W520" s="20" t="str">
        <f>IF('S.D. Paste sheet'!W520="","",'S.D. Paste sheet'!W520)</f>
        <v/>
      </c>
      <c r="X520" s="20" t="str">
        <f>IF('S.D. Paste sheet'!X520="","",'S.D. Paste sheet'!X520)</f>
        <v/>
      </c>
      <c r="Y520" s="20" t="str">
        <f>IF('S.D. Paste sheet'!Y520="","",'S.D. Paste sheet'!Y520)</f>
        <v/>
      </c>
      <c r="Z520" s="20" t="str">
        <f>IF('S.D. Paste sheet'!Z520="","",'S.D. Paste sheet'!Z520)</f>
        <v/>
      </c>
      <c r="AA520" s="20" t="str">
        <f>IF('S.D. Paste sheet'!AA520="","",'S.D. Paste sheet'!AA520)</f>
        <v/>
      </c>
      <c r="AB520" s="20" t="str">
        <f>IF('S.D. Paste sheet'!AB520="","",'S.D. Paste sheet'!AB520)</f>
        <v/>
      </c>
      <c r="AC520" s="20" t="str">
        <f>IF('S.D. Paste sheet'!AC520="","",'S.D. Paste sheet'!AC520)</f>
        <v/>
      </c>
      <c r="AD520" s="20" t="str">
        <f>IF('S.D. Paste sheet'!AD520="","",'S.D. Paste sheet'!AD520)</f>
        <v/>
      </c>
      <c r="AE520" s="28"/>
      <c r="AF520" t="str">
        <f>IF(AK520="","",IF(AK520&gt;0,COUNT($AG$2:AG520),""))</f>
        <v/>
      </c>
      <c r="AG520" s="25" t="str">
        <f t="shared" si="259"/>
        <v/>
      </c>
      <c r="AH520" s="25" t="str">
        <f t="shared" si="260"/>
        <v/>
      </c>
      <c r="AI520" s="25" t="str">
        <f t="shared" si="261"/>
        <v/>
      </c>
      <c r="AJ520" s="25" t="str">
        <f t="shared" si="262"/>
        <v/>
      </c>
      <c r="AK520" s="25" t="str">
        <f t="shared" si="263"/>
        <v/>
      </c>
      <c r="AL520" s="25" t="str">
        <f t="shared" si="264"/>
        <v/>
      </c>
      <c r="AM520" s="25" t="str">
        <f t="shared" si="265"/>
        <v/>
      </c>
      <c r="AN520" s="25" t="str">
        <f t="shared" si="266"/>
        <v/>
      </c>
      <c r="AO520" s="25" t="str">
        <f t="shared" si="267"/>
        <v/>
      </c>
      <c r="AP520" s="25" t="str">
        <f t="shared" si="268"/>
        <v/>
      </c>
      <c r="AQ520" s="25" t="str">
        <f t="shared" si="269"/>
        <v/>
      </c>
      <c r="AR520" s="25" t="str">
        <f t="shared" si="270"/>
        <v/>
      </c>
      <c r="AS520" s="25" t="str">
        <f t="shared" si="271"/>
        <v/>
      </c>
      <c r="AT520" s="25" t="str">
        <f t="shared" si="272"/>
        <v/>
      </c>
      <c r="AU520" s="25" t="str">
        <f t="shared" si="273"/>
        <v/>
      </c>
      <c r="AV520" s="25" t="str">
        <f t="shared" si="274"/>
        <v/>
      </c>
      <c r="AX520" t="str">
        <f>IF(BC520="","",IF(BC520&gt;0,COUNT($AY$2:AY520),""))</f>
        <v/>
      </c>
      <c r="AY520" s="25" t="str">
        <f t="shared" si="275"/>
        <v/>
      </c>
      <c r="AZ520" s="25" t="str">
        <f t="shared" si="276"/>
        <v/>
      </c>
      <c r="BA520" s="25" t="str">
        <f t="shared" si="277"/>
        <v/>
      </c>
      <c r="BB520" s="25" t="str">
        <f t="shared" si="278"/>
        <v/>
      </c>
      <c r="BC520" s="25" t="str">
        <f t="shared" si="279"/>
        <v/>
      </c>
      <c r="BD520" s="25" t="str">
        <f t="shared" si="280"/>
        <v/>
      </c>
      <c r="BE520" s="25" t="str">
        <f t="shared" si="281"/>
        <v/>
      </c>
      <c r="BF520" s="25" t="str">
        <f t="shared" si="282"/>
        <v/>
      </c>
      <c r="BG520" s="25" t="str">
        <f t="shared" si="283"/>
        <v/>
      </c>
      <c r="BH520" s="25" t="str">
        <f t="shared" si="284"/>
        <v/>
      </c>
      <c r="BI520" s="25" t="str">
        <f t="shared" si="285"/>
        <v/>
      </c>
      <c r="BJ520" s="25" t="str">
        <f t="shared" si="286"/>
        <v/>
      </c>
      <c r="BK520" s="25" t="str">
        <f t="shared" si="287"/>
        <v/>
      </c>
      <c r="BL520" s="25" t="str">
        <f t="shared" si="288"/>
        <v/>
      </c>
      <c r="BM520" s="25" t="str">
        <f t="shared" si="289"/>
        <v/>
      </c>
      <c r="BN520" s="25" t="str">
        <f t="shared" si="290"/>
        <v/>
      </c>
    </row>
    <row r="521" spans="1:66" x14ac:dyDescent="0.25">
      <c r="A521" s="20" t="str">
        <f>IF('S.D. Paste sheet'!A521="","",'S.D. Paste sheet'!A521)</f>
        <v/>
      </c>
      <c r="B521" s="20" t="str">
        <f>IF('S.D. Paste sheet'!B521="","",'S.D. Paste sheet'!B521)</f>
        <v/>
      </c>
      <c r="C521" s="20" t="str">
        <f>IF('S.D. Paste sheet'!C521="","",'S.D. Paste sheet'!C521)</f>
        <v/>
      </c>
      <c r="D521" s="20" t="str">
        <f>IF('S.D. Paste sheet'!D521="","",'S.D. Paste sheet'!D521)</f>
        <v/>
      </c>
      <c r="E521" s="20" t="str">
        <f>IF('S.D. Paste sheet'!E521="","",UPPER('S.D. Paste sheet'!E521))</f>
        <v/>
      </c>
      <c r="F521" s="20" t="str">
        <f>IF('S.D. Paste sheet'!F521="","",'S.D. Paste sheet'!F521)</f>
        <v/>
      </c>
      <c r="G521" s="20" t="str">
        <f>IF('S.D. Paste sheet'!G521="","",UPPER('S.D. Paste sheet'!G521))</f>
        <v/>
      </c>
      <c r="H521" s="20" t="str">
        <f>IF('S.D. Paste sheet'!H521="","",UPPER('S.D. Paste sheet'!H521))</f>
        <v/>
      </c>
      <c r="I521" s="20" t="str">
        <f>IF('S.D. Paste sheet'!I521="","",'S.D. Paste sheet'!I521)</f>
        <v/>
      </c>
      <c r="J521" s="20" t="str">
        <f>IF('S.D. Paste sheet'!J521="","",'S.D. Paste sheet'!J521)</f>
        <v/>
      </c>
      <c r="K521" s="20" t="str">
        <f>IF('S.D. Paste sheet'!K521="","",'S.D. Paste sheet'!K521)</f>
        <v/>
      </c>
      <c r="L521" s="20" t="str">
        <f>IF('S.D. Paste sheet'!L521="","",'S.D. Paste sheet'!L521)</f>
        <v/>
      </c>
      <c r="M521" s="20" t="str">
        <f>IF('S.D. Paste sheet'!M521="","",'S.D. Paste sheet'!M521)</f>
        <v/>
      </c>
      <c r="N521" s="20" t="str">
        <f>IF('S.D. Paste sheet'!N521="","",'S.D. Paste sheet'!N521)</f>
        <v/>
      </c>
      <c r="O521" s="20" t="str">
        <f>IF('S.D. Paste sheet'!O521="","",'S.D. Paste sheet'!O521)</f>
        <v/>
      </c>
      <c r="P521" s="20" t="str">
        <f>IF('S.D. Paste sheet'!P521="","",'S.D. Paste sheet'!P521)</f>
        <v/>
      </c>
      <c r="Q521" s="20" t="str">
        <f>IF('S.D. Paste sheet'!Q521="","",'S.D. Paste sheet'!Q521)</f>
        <v/>
      </c>
      <c r="R521" s="20" t="str">
        <f>IF('S.D. Paste sheet'!R521="","",'S.D. Paste sheet'!R521)</f>
        <v/>
      </c>
      <c r="S521" s="20" t="str">
        <f>IF('S.D. Paste sheet'!S521="","",'S.D. Paste sheet'!S521)</f>
        <v/>
      </c>
      <c r="T521" s="20" t="str">
        <f>IF('S.D. Paste sheet'!T521="","",'S.D. Paste sheet'!T521)</f>
        <v/>
      </c>
      <c r="U521" s="20" t="str">
        <f>IF('S.D. Paste sheet'!U521="","",'S.D. Paste sheet'!U521)</f>
        <v/>
      </c>
      <c r="V521" s="20" t="str">
        <f>IF('S.D. Paste sheet'!V521="","",'S.D. Paste sheet'!V521)</f>
        <v/>
      </c>
      <c r="W521" s="20" t="str">
        <f>IF('S.D. Paste sheet'!W521="","",'S.D. Paste sheet'!W521)</f>
        <v/>
      </c>
      <c r="X521" s="20" t="str">
        <f>IF('S.D. Paste sheet'!X521="","",'S.D. Paste sheet'!X521)</f>
        <v/>
      </c>
      <c r="Y521" s="20" t="str">
        <f>IF('S.D. Paste sheet'!Y521="","",'S.D. Paste sheet'!Y521)</f>
        <v/>
      </c>
      <c r="Z521" s="20" t="str">
        <f>IF('S.D. Paste sheet'!Z521="","",'S.D. Paste sheet'!Z521)</f>
        <v/>
      </c>
      <c r="AA521" s="20" t="str">
        <f>IF('S.D. Paste sheet'!AA521="","",'S.D. Paste sheet'!AA521)</f>
        <v/>
      </c>
      <c r="AB521" s="20" t="str">
        <f>IF('S.D. Paste sheet'!AB521="","",'S.D. Paste sheet'!AB521)</f>
        <v/>
      </c>
      <c r="AC521" s="20" t="str">
        <f>IF('S.D. Paste sheet'!AC521="","",'S.D. Paste sheet'!AC521)</f>
        <v/>
      </c>
      <c r="AD521" s="20" t="str">
        <f>IF('S.D. Paste sheet'!AD521="","",'S.D. Paste sheet'!AD521)</f>
        <v/>
      </c>
      <c r="AE521" s="28"/>
      <c r="AF521" t="str">
        <f>IF(AK521="","",IF(AK521&gt;0,COUNT($AG$2:AG521),""))</f>
        <v/>
      </c>
      <c r="AG521" s="25" t="str">
        <f t="shared" si="259"/>
        <v/>
      </c>
      <c r="AH521" s="25" t="str">
        <f t="shared" si="260"/>
        <v/>
      </c>
      <c r="AI521" s="25" t="str">
        <f t="shared" si="261"/>
        <v/>
      </c>
      <c r="AJ521" s="25" t="str">
        <f t="shared" si="262"/>
        <v/>
      </c>
      <c r="AK521" s="25" t="str">
        <f t="shared" si="263"/>
        <v/>
      </c>
      <c r="AL521" s="25" t="str">
        <f t="shared" si="264"/>
        <v/>
      </c>
      <c r="AM521" s="25" t="str">
        <f t="shared" si="265"/>
        <v/>
      </c>
      <c r="AN521" s="25" t="str">
        <f t="shared" si="266"/>
        <v/>
      </c>
      <c r="AO521" s="25" t="str">
        <f t="shared" si="267"/>
        <v/>
      </c>
      <c r="AP521" s="25" t="str">
        <f t="shared" si="268"/>
        <v/>
      </c>
      <c r="AQ521" s="25" t="str">
        <f t="shared" si="269"/>
        <v/>
      </c>
      <c r="AR521" s="25" t="str">
        <f t="shared" si="270"/>
        <v/>
      </c>
      <c r="AS521" s="25" t="str">
        <f t="shared" si="271"/>
        <v/>
      </c>
      <c r="AT521" s="25" t="str">
        <f t="shared" si="272"/>
        <v/>
      </c>
      <c r="AU521" s="25" t="str">
        <f t="shared" si="273"/>
        <v/>
      </c>
      <c r="AV521" s="25" t="str">
        <f t="shared" si="274"/>
        <v/>
      </c>
      <c r="AX521" t="str">
        <f>IF(BC521="","",IF(BC521&gt;0,COUNT($AY$2:AY521),""))</f>
        <v/>
      </c>
      <c r="AY521" s="25" t="str">
        <f t="shared" si="275"/>
        <v/>
      </c>
      <c r="AZ521" s="25" t="str">
        <f t="shared" si="276"/>
        <v/>
      </c>
      <c r="BA521" s="25" t="str">
        <f t="shared" si="277"/>
        <v/>
      </c>
      <c r="BB521" s="25" t="str">
        <f t="shared" si="278"/>
        <v/>
      </c>
      <c r="BC521" s="25" t="str">
        <f t="shared" si="279"/>
        <v/>
      </c>
      <c r="BD521" s="25" t="str">
        <f t="shared" si="280"/>
        <v/>
      </c>
      <c r="BE521" s="25" t="str">
        <f t="shared" si="281"/>
        <v/>
      </c>
      <c r="BF521" s="25" t="str">
        <f t="shared" si="282"/>
        <v/>
      </c>
      <c r="BG521" s="25" t="str">
        <f t="shared" si="283"/>
        <v/>
      </c>
      <c r="BH521" s="25" t="str">
        <f t="shared" si="284"/>
        <v/>
      </c>
      <c r="BI521" s="25" t="str">
        <f t="shared" si="285"/>
        <v/>
      </c>
      <c r="BJ521" s="25" t="str">
        <f t="shared" si="286"/>
        <v/>
      </c>
      <c r="BK521" s="25" t="str">
        <f t="shared" si="287"/>
        <v/>
      </c>
      <c r="BL521" s="25" t="str">
        <f t="shared" si="288"/>
        <v/>
      </c>
      <c r="BM521" s="25" t="str">
        <f t="shared" si="289"/>
        <v/>
      </c>
      <c r="BN521" s="25" t="str">
        <f t="shared" si="290"/>
        <v/>
      </c>
    </row>
    <row r="522" spans="1:66" x14ac:dyDescent="0.25">
      <c r="A522" s="20" t="str">
        <f>IF('S.D. Paste sheet'!A522="","",'S.D. Paste sheet'!A522)</f>
        <v/>
      </c>
      <c r="B522" s="20" t="str">
        <f>IF('S.D. Paste sheet'!B522="","",'S.D. Paste sheet'!B522)</f>
        <v/>
      </c>
      <c r="C522" s="20" t="str">
        <f>IF('S.D. Paste sheet'!C522="","",'S.D. Paste sheet'!C522)</f>
        <v/>
      </c>
      <c r="D522" s="20" t="str">
        <f>IF('S.D. Paste sheet'!D522="","",'S.D. Paste sheet'!D522)</f>
        <v/>
      </c>
      <c r="E522" s="20" t="str">
        <f>IF('S.D. Paste sheet'!E522="","",UPPER('S.D. Paste sheet'!E522))</f>
        <v/>
      </c>
      <c r="F522" s="20" t="str">
        <f>IF('S.D. Paste sheet'!F522="","",'S.D. Paste sheet'!F522)</f>
        <v/>
      </c>
      <c r="G522" s="20" t="str">
        <f>IF('S.D. Paste sheet'!G522="","",UPPER('S.D. Paste sheet'!G522))</f>
        <v/>
      </c>
      <c r="H522" s="20" t="str">
        <f>IF('S.D. Paste sheet'!H522="","",UPPER('S.D. Paste sheet'!H522))</f>
        <v/>
      </c>
      <c r="I522" s="20" t="str">
        <f>IF('S.D. Paste sheet'!I522="","",'S.D. Paste sheet'!I522)</f>
        <v/>
      </c>
      <c r="J522" s="20" t="str">
        <f>IF('S.D. Paste sheet'!J522="","",'S.D. Paste sheet'!J522)</f>
        <v/>
      </c>
      <c r="K522" s="20" t="str">
        <f>IF('S.D. Paste sheet'!K522="","",'S.D. Paste sheet'!K522)</f>
        <v/>
      </c>
      <c r="L522" s="20" t="str">
        <f>IF('S.D. Paste sheet'!L522="","",'S.D. Paste sheet'!L522)</f>
        <v/>
      </c>
      <c r="M522" s="20" t="str">
        <f>IF('S.D. Paste sheet'!M522="","",'S.D. Paste sheet'!M522)</f>
        <v/>
      </c>
      <c r="N522" s="20" t="str">
        <f>IF('S.D. Paste sheet'!N522="","",'S.D. Paste sheet'!N522)</f>
        <v/>
      </c>
      <c r="O522" s="20" t="str">
        <f>IF('S.D. Paste sheet'!O522="","",'S.D. Paste sheet'!O522)</f>
        <v/>
      </c>
      <c r="P522" s="20" t="str">
        <f>IF('S.D. Paste sheet'!P522="","",'S.D. Paste sheet'!P522)</f>
        <v/>
      </c>
      <c r="Q522" s="20" t="str">
        <f>IF('S.D. Paste sheet'!Q522="","",'S.D. Paste sheet'!Q522)</f>
        <v/>
      </c>
      <c r="R522" s="20" t="str">
        <f>IF('S.D. Paste sheet'!R522="","",'S.D. Paste sheet'!R522)</f>
        <v/>
      </c>
      <c r="S522" s="20" t="str">
        <f>IF('S.D. Paste sheet'!S522="","",'S.D. Paste sheet'!S522)</f>
        <v/>
      </c>
      <c r="T522" s="20" t="str">
        <f>IF('S.D. Paste sheet'!T522="","",'S.D. Paste sheet'!T522)</f>
        <v/>
      </c>
      <c r="U522" s="20" t="str">
        <f>IF('S.D. Paste sheet'!U522="","",'S.D. Paste sheet'!U522)</f>
        <v/>
      </c>
      <c r="V522" s="20" t="str">
        <f>IF('S.D. Paste sheet'!V522="","",'S.D. Paste sheet'!V522)</f>
        <v/>
      </c>
      <c r="W522" s="20" t="str">
        <f>IF('S.D. Paste sheet'!W522="","",'S.D. Paste sheet'!W522)</f>
        <v/>
      </c>
      <c r="X522" s="20" t="str">
        <f>IF('S.D. Paste sheet'!X522="","",'S.D. Paste sheet'!X522)</f>
        <v/>
      </c>
      <c r="Y522" s="20" t="str">
        <f>IF('S.D. Paste sheet'!Y522="","",'S.D. Paste sheet'!Y522)</f>
        <v/>
      </c>
      <c r="Z522" s="20" t="str">
        <f>IF('S.D. Paste sheet'!Z522="","",'S.D. Paste sheet'!Z522)</f>
        <v/>
      </c>
      <c r="AA522" s="20" t="str">
        <f>IF('S.D. Paste sheet'!AA522="","",'S.D. Paste sheet'!AA522)</f>
        <v/>
      </c>
      <c r="AB522" s="20" t="str">
        <f>IF('S.D. Paste sheet'!AB522="","",'S.D. Paste sheet'!AB522)</f>
        <v/>
      </c>
      <c r="AC522" s="20" t="str">
        <f>IF('S.D. Paste sheet'!AC522="","",'S.D. Paste sheet'!AC522)</f>
        <v/>
      </c>
      <c r="AD522" s="20" t="str">
        <f>IF('S.D. Paste sheet'!AD522="","",'S.D. Paste sheet'!AD522)</f>
        <v/>
      </c>
      <c r="AE522" s="28"/>
      <c r="AF522" t="str">
        <f>IF(AK522="","",IF(AK522&gt;0,COUNT($AG$2:AG522),""))</f>
        <v/>
      </c>
      <c r="AG522" s="25" t="str">
        <f t="shared" si="259"/>
        <v/>
      </c>
      <c r="AH522" s="25" t="str">
        <f t="shared" si="260"/>
        <v/>
      </c>
      <c r="AI522" s="25" t="str">
        <f t="shared" si="261"/>
        <v/>
      </c>
      <c r="AJ522" s="25" t="str">
        <f t="shared" si="262"/>
        <v/>
      </c>
      <c r="AK522" s="25" t="str">
        <f t="shared" si="263"/>
        <v/>
      </c>
      <c r="AL522" s="25" t="str">
        <f t="shared" si="264"/>
        <v/>
      </c>
      <c r="AM522" s="25" t="str">
        <f t="shared" si="265"/>
        <v/>
      </c>
      <c r="AN522" s="25" t="str">
        <f t="shared" si="266"/>
        <v/>
      </c>
      <c r="AO522" s="25" t="str">
        <f t="shared" si="267"/>
        <v/>
      </c>
      <c r="AP522" s="25" t="str">
        <f t="shared" si="268"/>
        <v/>
      </c>
      <c r="AQ522" s="25" t="str">
        <f t="shared" si="269"/>
        <v/>
      </c>
      <c r="AR522" s="25" t="str">
        <f t="shared" si="270"/>
        <v/>
      </c>
      <c r="AS522" s="25" t="str">
        <f t="shared" si="271"/>
        <v/>
      </c>
      <c r="AT522" s="25" t="str">
        <f t="shared" si="272"/>
        <v/>
      </c>
      <c r="AU522" s="25" t="str">
        <f t="shared" si="273"/>
        <v/>
      </c>
      <c r="AV522" s="25" t="str">
        <f t="shared" si="274"/>
        <v/>
      </c>
      <c r="AX522" t="str">
        <f>IF(BC522="","",IF(BC522&gt;0,COUNT($AY$2:AY522),""))</f>
        <v/>
      </c>
      <c r="AY522" s="25" t="str">
        <f t="shared" si="275"/>
        <v/>
      </c>
      <c r="AZ522" s="25" t="str">
        <f t="shared" si="276"/>
        <v/>
      </c>
      <c r="BA522" s="25" t="str">
        <f t="shared" si="277"/>
        <v/>
      </c>
      <c r="BB522" s="25" t="str">
        <f t="shared" si="278"/>
        <v/>
      </c>
      <c r="BC522" s="25" t="str">
        <f t="shared" si="279"/>
        <v/>
      </c>
      <c r="BD522" s="25" t="str">
        <f t="shared" si="280"/>
        <v/>
      </c>
      <c r="BE522" s="25" t="str">
        <f t="shared" si="281"/>
        <v/>
      </c>
      <c r="BF522" s="25" t="str">
        <f t="shared" si="282"/>
        <v/>
      </c>
      <c r="BG522" s="25" t="str">
        <f t="shared" si="283"/>
        <v/>
      </c>
      <c r="BH522" s="25" t="str">
        <f t="shared" si="284"/>
        <v/>
      </c>
      <c r="BI522" s="25" t="str">
        <f t="shared" si="285"/>
        <v/>
      </c>
      <c r="BJ522" s="25" t="str">
        <f t="shared" si="286"/>
        <v/>
      </c>
      <c r="BK522" s="25" t="str">
        <f t="shared" si="287"/>
        <v/>
      </c>
      <c r="BL522" s="25" t="str">
        <f t="shared" si="288"/>
        <v/>
      </c>
      <c r="BM522" s="25" t="str">
        <f t="shared" si="289"/>
        <v/>
      </c>
      <c r="BN522" s="25" t="str">
        <f t="shared" si="290"/>
        <v/>
      </c>
    </row>
    <row r="523" spans="1:66" x14ac:dyDescent="0.25">
      <c r="A523" s="20" t="str">
        <f>IF('S.D. Paste sheet'!A523="","",'S.D. Paste sheet'!A523)</f>
        <v/>
      </c>
      <c r="B523" s="20" t="str">
        <f>IF('S.D. Paste sheet'!B523="","",'S.D. Paste sheet'!B523)</f>
        <v/>
      </c>
      <c r="C523" s="20" t="str">
        <f>IF('S.D. Paste sheet'!C523="","",'S.D. Paste sheet'!C523)</f>
        <v/>
      </c>
      <c r="D523" s="20" t="str">
        <f>IF('S.D. Paste sheet'!D523="","",'S.D. Paste sheet'!D523)</f>
        <v/>
      </c>
      <c r="E523" s="20" t="str">
        <f>IF('S.D. Paste sheet'!E523="","",UPPER('S.D. Paste sheet'!E523))</f>
        <v/>
      </c>
      <c r="F523" s="20" t="str">
        <f>IF('S.D. Paste sheet'!F523="","",'S.D. Paste sheet'!F523)</f>
        <v/>
      </c>
      <c r="G523" s="20" t="str">
        <f>IF('S.D. Paste sheet'!G523="","",UPPER('S.D. Paste sheet'!G523))</f>
        <v/>
      </c>
      <c r="H523" s="20" t="str">
        <f>IF('S.D. Paste sheet'!H523="","",UPPER('S.D. Paste sheet'!H523))</f>
        <v/>
      </c>
      <c r="I523" s="20" t="str">
        <f>IF('S.D. Paste sheet'!I523="","",'S.D. Paste sheet'!I523)</f>
        <v/>
      </c>
      <c r="J523" s="20" t="str">
        <f>IF('S.D. Paste sheet'!J523="","",'S.D. Paste sheet'!J523)</f>
        <v/>
      </c>
      <c r="K523" s="20" t="str">
        <f>IF('S.D. Paste sheet'!K523="","",'S.D. Paste sheet'!K523)</f>
        <v/>
      </c>
      <c r="L523" s="20" t="str">
        <f>IF('S.D. Paste sheet'!L523="","",'S.D. Paste sheet'!L523)</f>
        <v/>
      </c>
      <c r="M523" s="20" t="str">
        <f>IF('S.D. Paste sheet'!M523="","",'S.D. Paste sheet'!M523)</f>
        <v/>
      </c>
      <c r="N523" s="20" t="str">
        <f>IF('S.D. Paste sheet'!N523="","",'S.D. Paste sheet'!N523)</f>
        <v/>
      </c>
      <c r="O523" s="20" t="str">
        <f>IF('S.D. Paste sheet'!O523="","",'S.D. Paste sheet'!O523)</f>
        <v/>
      </c>
      <c r="P523" s="20" t="str">
        <f>IF('S.D. Paste sheet'!P523="","",'S.D. Paste sheet'!P523)</f>
        <v/>
      </c>
      <c r="Q523" s="20" t="str">
        <f>IF('S.D. Paste sheet'!Q523="","",'S.D. Paste sheet'!Q523)</f>
        <v/>
      </c>
      <c r="R523" s="20" t="str">
        <f>IF('S.D. Paste sheet'!R523="","",'S.D. Paste sheet'!R523)</f>
        <v/>
      </c>
      <c r="S523" s="20" t="str">
        <f>IF('S.D. Paste sheet'!S523="","",'S.D. Paste sheet'!S523)</f>
        <v/>
      </c>
      <c r="T523" s="20" t="str">
        <f>IF('S.D. Paste sheet'!T523="","",'S.D. Paste sheet'!T523)</f>
        <v/>
      </c>
      <c r="U523" s="20" t="str">
        <f>IF('S.D. Paste sheet'!U523="","",'S.D. Paste sheet'!U523)</f>
        <v/>
      </c>
      <c r="V523" s="20" t="str">
        <f>IF('S.D. Paste sheet'!V523="","",'S.D. Paste sheet'!V523)</f>
        <v/>
      </c>
      <c r="W523" s="20" t="str">
        <f>IF('S.D. Paste sheet'!W523="","",'S.D. Paste sheet'!W523)</f>
        <v/>
      </c>
      <c r="X523" s="20" t="str">
        <f>IF('S.D. Paste sheet'!X523="","",'S.D. Paste sheet'!X523)</f>
        <v/>
      </c>
      <c r="Y523" s="20" t="str">
        <f>IF('S.D. Paste sheet'!Y523="","",'S.D. Paste sheet'!Y523)</f>
        <v/>
      </c>
      <c r="Z523" s="20" t="str">
        <f>IF('S.D. Paste sheet'!Z523="","",'S.D. Paste sheet'!Z523)</f>
        <v/>
      </c>
      <c r="AA523" s="20" t="str">
        <f>IF('S.D. Paste sheet'!AA523="","",'S.D. Paste sheet'!AA523)</f>
        <v/>
      </c>
      <c r="AB523" s="20" t="str">
        <f>IF('S.D. Paste sheet'!AB523="","",'S.D. Paste sheet'!AB523)</f>
        <v/>
      </c>
      <c r="AC523" s="20" t="str">
        <f>IF('S.D. Paste sheet'!AC523="","",'S.D. Paste sheet'!AC523)</f>
        <v/>
      </c>
      <c r="AD523" s="20" t="str">
        <f>IF('S.D. Paste sheet'!AD523="","",'S.D. Paste sheet'!AD523)</f>
        <v/>
      </c>
      <c r="AE523" s="28"/>
      <c r="AF523" t="str">
        <f>IF(AK523="","",IF(AK523&gt;0,COUNT($AG$2:AG523),""))</f>
        <v/>
      </c>
      <c r="AG523" s="25" t="str">
        <f t="shared" si="259"/>
        <v/>
      </c>
      <c r="AH523" s="25" t="str">
        <f t="shared" si="260"/>
        <v/>
      </c>
      <c r="AI523" s="25" t="str">
        <f t="shared" si="261"/>
        <v/>
      </c>
      <c r="AJ523" s="25" t="str">
        <f t="shared" si="262"/>
        <v/>
      </c>
      <c r="AK523" s="25" t="str">
        <f t="shared" si="263"/>
        <v/>
      </c>
      <c r="AL523" s="25" t="str">
        <f t="shared" si="264"/>
        <v/>
      </c>
      <c r="AM523" s="25" t="str">
        <f t="shared" si="265"/>
        <v/>
      </c>
      <c r="AN523" s="25" t="str">
        <f t="shared" si="266"/>
        <v/>
      </c>
      <c r="AO523" s="25" t="str">
        <f t="shared" si="267"/>
        <v/>
      </c>
      <c r="AP523" s="25" t="str">
        <f t="shared" si="268"/>
        <v/>
      </c>
      <c r="AQ523" s="25" t="str">
        <f t="shared" si="269"/>
        <v/>
      </c>
      <c r="AR523" s="25" t="str">
        <f t="shared" si="270"/>
        <v/>
      </c>
      <c r="AS523" s="25" t="str">
        <f t="shared" si="271"/>
        <v/>
      </c>
      <c r="AT523" s="25" t="str">
        <f t="shared" si="272"/>
        <v/>
      </c>
      <c r="AU523" s="25" t="str">
        <f t="shared" si="273"/>
        <v/>
      </c>
      <c r="AV523" s="25" t="str">
        <f t="shared" si="274"/>
        <v/>
      </c>
      <c r="AX523" t="str">
        <f>IF(BC523="","",IF(BC523&gt;0,COUNT($AY$2:AY523),""))</f>
        <v/>
      </c>
      <c r="AY523" s="25" t="str">
        <f t="shared" si="275"/>
        <v/>
      </c>
      <c r="AZ523" s="25" t="str">
        <f t="shared" si="276"/>
        <v/>
      </c>
      <c r="BA523" s="25" t="str">
        <f t="shared" si="277"/>
        <v/>
      </c>
      <c r="BB523" s="25" t="str">
        <f t="shared" si="278"/>
        <v/>
      </c>
      <c r="BC523" s="25" t="str">
        <f t="shared" si="279"/>
        <v/>
      </c>
      <c r="BD523" s="25" t="str">
        <f t="shared" si="280"/>
        <v/>
      </c>
      <c r="BE523" s="25" t="str">
        <f t="shared" si="281"/>
        <v/>
      </c>
      <c r="BF523" s="25" t="str">
        <f t="shared" si="282"/>
        <v/>
      </c>
      <c r="BG523" s="25" t="str">
        <f t="shared" si="283"/>
        <v/>
      </c>
      <c r="BH523" s="25" t="str">
        <f t="shared" si="284"/>
        <v/>
      </c>
      <c r="BI523" s="25" t="str">
        <f t="shared" si="285"/>
        <v/>
      </c>
      <c r="BJ523" s="25" t="str">
        <f t="shared" si="286"/>
        <v/>
      </c>
      <c r="BK523" s="25" t="str">
        <f t="shared" si="287"/>
        <v/>
      </c>
      <c r="BL523" s="25" t="str">
        <f t="shared" si="288"/>
        <v/>
      </c>
      <c r="BM523" s="25" t="str">
        <f t="shared" si="289"/>
        <v/>
      </c>
      <c r="BN523" s="25" t="str">
        <f t="shared" si="290"/>
        <v/>
      </c>
    </row>
    <row r="524" spans="1:66" x14ac:dyDescent="0.25">
      <c r="A524" s="20" t="str">
        <f>IF('S.D. Paste sheet'!A524="","",'S.D. Paste sheet'!A524)</f>
        <v/>
      </c>
      <c r="B524" s="20" t="str">
        <f>IF('S.D. Paste sheet'!B524="","",'S.D. Paste sheet'!B524)</f>
        <v/>
      </c>
      <c r="C524" s="20" t="str">
        <f>IF('S.D. Paste sheet'!C524="","",'S.D. Paste sheet'!C524)</f>
        <v/>
      </c>
      <c r="D524" s="20" t="str">
        <f>IF('S.D. Paste sheet'!D524="","",'S.D. Paste sheet'!D524)</f>
        <v/>
      </c>
      <c r="E524" s="20" t="str">
        <f>IF('S.D. Paste sheet'!E524="","",UPPER('S.D. Paste sheet'!E524))</f>
        <v/>
      </c>
      <c r="F524" s="20" t="str">
        <f>IF('S.D. Paste sheet'!F524="","",'S.D. Paste sheet'!F524)</f>
        <v/>
      </c>
      <c r="G524" s="20" t="str">
        <f>IF('S.D. Paste sheet'!G524="","",UPPER('S.D. Paste sheet'!G524))</f>
        <v/>
      </c>
      <c r="H524" s="20" t="str">
        <f>IF('S.D. Paste sheet'!H524="","",UPPER('S.D. Paste sheet'!H524))</f>
        <v/>
      </c>
      <c r="I524" s="20" t="str">
        <f>IF('S.D. Paste sheet'!I524="","",'S.D. Paste sheet'!I524)</f>
        <v/>
      </c>
      <c r="J524" s="20" t="str">
        <f>IF('S.D. Paste sheet'!J524="","",'S.D. Paste sheet'!J524)</f>
        <v/>
      </c>
      <c r="K524" s="20" t="str">
        <f>IF('S.D. Paste sheet'!K524="","",'S.D. Paste sheet'!K524)</f>
        <v/>
      </c>
      <c r="L524" s="20" t="str">
        <f>IF('S.D. Paste sheet'!L524="","",'S.D. Paste sheet'!L524)</f>
        <v/>
      </c>
      <c r="M524" s="20" t="str">
        <f>IF('S.D. Paste sheet'!M524="","",'S.D. Paste sheet'!M524)</f>
        <v/>
      </c>
      <c r="N524" s="20" t="str">
        <f>IF('S.D. Paste sheet'!N524="","",'S.D. Paste sheet'!N524)</f>
        <v/>
      </c>
      <c r="O524" s="20" t="str">
        <f>IF('S.D. Paste sheet'!O524="","",'S.D. Paste sheet'!O524)</f>
        <v/>
      </c>
      <c r="P524" s="20" t="str">
        <f>IF('S.D. Paste sheet'!P524="","",'S.D. Paste sheet'!P524)</f>
        <v/>
      </c>
      <c r="Q524" s="20" t="str">
        <f>IF('S.D. Paste sheet'!Q524="","",'S.D. Paste sheet'!Q524)</f>
        <v/>
      </c>
      <c r="R524" s="20" t="str">
        <f>IF('S.D. Paste sheet'!R524="","",'S.D. Paste sheet'!R524)</f>
        <v/>
      </c>
      <c r="S524" s="20" t="str">
        <f>IF('S.D. Paste sheet'!S524="","",'S.D. Paste sheet'!S524)</f>
        <v/>
      </c>
      <c r="T524" s="20" t="str">
        <f>IF('S.D. Paste sheet'!T524="","",'S.D. Paste sheet'!T524)</f>
        <v/>
      </c>
      <c r="U524" s="20" t="str">
        <f>IF('S.D. Paste sheet'!U524="","",'S.D. Paste sheet'!U524)</f>
        <v/>
      </c>
      <c r="V524" s="20" t="str">
        <f>IF('S.D. Paste sheet'!V524="","",'S.D. Paste sheet'!V524)</f>
        <v/>
      </c>
      <c r="W524" s="20" t="str">
        <f>IF('S.D. Paste sheet'!W524="","",'S.D. Paste sheet'!W524)</f>
        <v/>
      </c>
      <c r="X524" s="20" t="str">
        <f>IF('S.D. Paste sheet'!X524="","",'S.D. Paste sheet'!X524)</f>
        <v/>
      </c>
      <c r="Y524" s="20" t="str">
        <f>IF('S.D. Paste sheet'!Y524="","",'S.D. Paste sheet'!Y524)</f>
        <v/>
      </c>
      <c r="Z524" s="20" t="str">
        <f>IF('S.D. Paste sheet'!Z524="","",'S.D. Paste sheet'!Z524)</f>
        <v/>
      </c>
      <c r="AA524" s="20" t="str">
        <f>IF('S.D. Paste sheet'!AA524="","",'S.D. Paste sheet'!AA524)</f>
        <v/>
      </c>
      <c r="AB524" s="20" t="str">
        <f>IF('S.D. Paste sheet'!AB524="","",'S.D. Paste sheet'!AB524)</f>
        <v/>
      </c>
      <c r="AC524" s="20" t="str">
        <f>IF('S.D. Paste sheet'!AC524="","",'S.D. Paste sheet'!AC524)</f>
        <v/>
      </c>
      <c r="AD524" s="20" t="str">
        <f>IF('S.D. Paste sheet'!AD524="","",'S.D. Paste sheet'!AD524)</f>
        <v/>
      </c>
      <c r="AE524" s="28"/>
      <c r="AF524" t="str">
        <f>IF(AK524="","",IF(AK524&gt;0,COUNT($AG$2:AG524),""))</f>
        <v/>
      </c>
      <c r="AG524" s="25" t="str">
        <f t="shared" si="259"/>
        <v/>
      </c>
      <c r="AH524" s="25" t="str">
        <f t="shared" si="260"/>
        <v/>
      </c>
      <c r="AI524" s="25" t="str">
        <f t="shared" si="261"/>
        <v/>
      </c>
      <c r="AJ524" s="25" t="str">
        <f t="shared" si="262"/>
        <v/>
      </c>
      <c r="AK524" s="25" t="str">
        <f t="shared" si="263"/>
        <v/>
      </c>
      <c r="AL524" s="25" t="str">
        <f t="shared" si="264"/>
        <v/>
      </c>
      <c r="AM524" s="25" t="str">
        <f t="shared" si="265"/>
        <v/>
      </c>
      <c r="AN524" s="25" t="str">
        <f t="shared" si="266"/>
        <v/>
      </c>
      <c r="AO524" s="25" t="str">
        <f t="shared" si="267"/>
        <v/>
      </c>
      <c r="AP524" s="25" t="str">
        <f t="shared" si="268"/>
        <v/>
      </c>
      <c r="AQ524" s="25" t="str">
        <f t="shared" si="269"/>
        <v/>
      </c>
      <c r="AR524" s="25" t="str">
        <f t="shared" si="270"/>
        <v/>
      </c>
      <c r="AS524" s="25" t="str">
        <f t="shared" si="271"/>
        <v/>
      </c>
      <c r="AT524" s="25" t="str">
        <f t="shared" si="272"/>
        <v/>
      </c>
      <c r="AU524" s="25" t="str">
        <f t="shared" si="273"/>
        <v/>
      </c>
      <c r="AV524" s="25" t="str">
        <f t="shared" si="274"/>
        <v/>
      </c>
      <c r="AX524" t="str">
        <f>IF(BC524="","",IF(BC524&gt;0,COUNT($AY$2:AY524),""))</f>
        <v/>
      </c>
      <c r="AY524" s="25" t="str">
        <f t="shared" si="275"/>
        <v/>
      </c>
      <c r="AZ524" s="25" t="str">
        <f t="shared" si="276"/>
        <v/>
      </c>
      <c r="BA524" s="25" t="str">
        <f t="shared" si="277"/>
        <v/>
      </c>
      <c r="BB524" s="25" t="str">
        <f t="shared" si="278"/>
        <v/>
      </c>
      <c r="BC524" s="25" t="str">
        <f t="shared" si="279"/>
        <v/>
      </c>
      <c r="BD524" s="25" t="str">
        <f t="shared" si="280"/>
        <v/>
      </c>
      <c r="BE524" s="25" t="str">
        <f t="shared" si="281"/>
        <v/>
      </c>
      <c r="BF524" s="25" t="str">
        <f t="shared" si="282"/>
        <v/>
      </c>
      <c r="BG524" s="25" t="str">
        <f t="shared" si="283"/>
        <v/>
      </c>
      <c r="BH524" s="25" t="str">
        <f t="shared" si="284"/>
        <v/>
      </c>
      <c r="BI524" s="25" t="str">
        <f t="shared" si="285"/>
        <v/>
      </c>
      <c r="BJ524" s="25" t="str">
        <f t="shared" si="286"/>
        <v/>
      </c>
      <c r="BK524" s="25" t="str">
        <f t="shared" si="287"/>
        <v/>
      </c>
      <c r="BL524" s="25" t="str">
        <f t="shared" si="288"/>
        <v/>
      </c>
      <c r="BM524" s="25" t="str">
        <f t="shared" si="289"/>
        <v/>
      </c>
      <c r="BN524" s="25" t="str">
        <f t="shared" si="290"/>
        <v/>
      </c>
    </row>
    <row r="525" spans="1:66" x14ac:dyDescent="0.25">
      <c r="A525" s="20" t="str">
        <f>IF('S.D. Paste sheet'!A525="","",'S.D. Paste sheet'!A525)</f>
        <v/>
      </c>
      <c r="B525" s="20" t="str">
        <f>IF('S.D. Paste sheet'!B525="","",'S.D. Paste sheet'!B525)</f>
        <v/>
      </c>
      <c r="C525" s="20" t="str">
        <f>IF('S.D. Paste sheet'!C525="","",'S.D. Paste sheet'!C525)</f>
        <v/>
      </c>
      <c r="D525" s="20" t="str">
        <f>IF('S.D. Paste sheet'!D525="","",'S.D. Paste sheet'!D525)</f>
        <v/>
      </c>
      <c r="E525" s="20" t="str">
        <f>IF('S.D. Paste sheet'!E525="","",UPPER('S.D. Paste sheet'!E525))</f>
        <v/>
      </c>
      <c r="F525" s="20" t="str">
        <f>IF('S.D. Paste sheet'!F525="","",'S.D. Paste sheet'!F525)</f>
        <v/>
      </c>
      <c r="G525" s="20" t="str">
        <f>IF('S.D. Paste sheet'!G525="","",UPPER('S.D. Paste sheet'!G525))</f>
        <v/>
      </c>
      <c r="H525" s="20" t="str">
        <f>IF('S.D. Paste sheet'!H525="","",UPPER('S.D. Paste sheet'!H525))</f>
        <v/>
      </c>
      <c r="I525" s="20" t="str">
        <f>IF('S.D. Paste sheet'!I525="","",'S.D. Paste sheet'!I525)</f>
        <v/>
      </c>
      <c r="J525" s="20" t="str">
        <f>IF('S.D. Paste sheet'!J525="","",'S.D. Paste sheet'!J525)</f>
        <v/>
      </c>
      <c r="K525" s="20" t="str">
        <f>IF('S.D. Paste sheet'!K525="","",'S.D. Paste sheet'!K525)</f>
        <v/>
      </c>
      <c r="L525" s="20" t="str">
        <f>IF('S.D. Paste sheet'!L525="","",'S.D. Paste sheet'!L525)</f>
        <v/>
      </c>
      <c r="M525" s="20" t="str">
        <f>IF('S.D. Paste sheet'!M525="","",'S.D. Paste sheet'!M525)</f>
        <v/>
      </c>
      <c r="N525" s="20" t="str">
        <f>IF('S.D. Paste sheet'!N525="","",'S.D. Paste sheet'!N525)</f>
        <v/>
      </c>
      <c r="O525" s="20" t="str">
        <f>IF('S.D. Paste sheet'!O525="","",'S.D. Paste sheet'!O525)</f>
        <v/>
      </c>
      <c r="P525" s="20" t="str">
        <f>IF('S.D. Paste sheet'!P525="","",'S.D. Paste sheet'!P525)</f>
        <v/>
      </c>
      <c r="Q525" s="20" t="str">
        <f>IF('S.D. Paste sheet'!Q525="","",'S.D. Paste sheet'!Q525)</f>
        <v/>
      </c>
      <c r="R525" s="20" t="str">
        <f>IF('S.D. Paste sheet'!R525="","",'S.D. Paste sheet'!R525)</f>
        <v/>
      </c>
      <c r="S525" s="20" t="str">
        <f>IF('S.D. Paste sheet'!S525="","",'S.D. Paste sheet'!S525)</f>
        <v/>
      </c>
      <c r="T525" s="20" t="str">
        <f>IF('S.D. Paste sheet'!T525="","",'S.D. Paste sheet'!T525)</f>
        <v/>
      </c>
      <c r="U525" s="20" t="str">
        <f>IF('S.D. Paste sheet'!U525="","",'S.D. Paste sheet'!U525)</f>
        <v/>
      </c>
      <c r="V525" s="20" t="str">
        <f>IF('S.D. Paste sheet'!V525="","",'S.D. Paste sheet'!V525)</f>
        <v/>
      </c>
      <c r="W525" s="20" t="str">
        <f>IF('S.D. Paste sheet'!W525="","",'S.D. Paste sheet'!W525)</f>
        <v/>
      </c>
      <c r="X525" s="20" t="str">
        <f>IF('S.D. Paste sheet'!X525="","",'S.D. Paste sheet'!X525)</f>
        <v/>
      </c>
      <c r="Y525" s="20" t="str">
        <f>IF('S.D. Paste sheet'!Y525="","",'S.D. Paste sheet'!Y525)</f>
        <v/>
      </c>
      <c r="Z525" s="20" t="str">
        <f>IF('S.D. Paste sheet'!Z525="","",'S.D. Paste sheet'!Z525)</f>
        <v/>
      </c>
      <c r="AA525" s="20" t="str">
        <f>IF('S.D. Paste sheet'!AA525="","",'S.D. Paste sheet'!AA525)</f>
        <v/>
      </c>
      <c r="AB525" s="20" t="str">
        <f>IF('S.D. Paste sheet'!AB525="","",'S.D. Paste sheet'!AB525)</f>
        <v/>
      </c>
      <c r="AC525" s="20" t="str">
        <f>IF('S.D. Paste sheet'!AC525="","",'S.D. Paste sheet'!AC525)</f>
        <v/>
      </c>
      <c r="AD525" s="20" t="str">
        <f>IF('S.D. Paste sheet'!AD525="","",'S.D. Paste sheet'!AD525)</f>
        <v/>
      </c>
      <c r="AE525" s="28"/>
      <c r="AF525" t="str">
        <f>IF(AK525="","",IF(AK525&gt;0,COUNT($AG$2:AG525),""))</f>
        <v/>
      </c>
      <c r="AG525" s="25" t="str">
        <f t="shared" si="259"/>
        <v/>
      </c>
      <c r="AH525" s="25" t="str">
        <f t="shared" si="260"/>
        <v/>
      </c>
      <c r="AI525" s="25" t="str">
        <f t="shared" si="261"/>
        <v/>
      </c>
      <c r="AJ525" s="25" t="str">
        <f t="shared" si="262"/>
        <v/>
      </c>
      <c r="AK525" s="25" t="str">
        <f t="shared" si="263"/>
        <v/>
      </c>
      <c r="AL525" s="25" t="str">
        <f t="shared" si="264"/>
        <v/>
      </c>
      <c r="AM525" s="25" t="str">
        <f t="shared" si="265"/>
        <v/>
      </c>
      <c r="AN525" s="25" t="str">
        <f t="shared" si="266"/>
        <v/>
      </c>
      <c r="AO525" s="25" t="str">
        <f t="shared" si="267"/>
        <v/>
      </c>
      <c r="AP525" s="25" t="str">
        <f t="shared" si="268"/>
        <v/>
      </c>
      <c r="AQ525" s="25" t="str">
        <f t="shared" si="269"/>
        <v/>
      </c>
      <c r="AR525" s="25" t="str">
        <f t="shared" si="270"/>
        <v/>
      </c>
      <c r="AS525" s="25" t="str">
        <f t="shared" si="271"/>
        <v/>
      </c>
      <c r="AT525" s="25" t="str">
        <f t="shared" si="272"/>
        <v/>
      </c>
      <c r="AU525" s="25" t="str">
        <f t="shared" si="273"/>
        <v/>
      </c>
      <c r="AV525" s="25" t="str">
        <f t="shared" si="274"/>
        <v/>
      </c>
      <c r="AX525" t="str">
        <f>IF(BC525="","",IF(BC525&gt;0,COUNT($AY$2:AY525),""))</f>
        <v/>
      </c>
      <c r="AY525" s="25" t="str">
        <f t="shared" si="275"/>
        <v/>
      </c>
      <c r="AZ525" s="25" t="str">
        <f t="shared" si="276"/>
        <v/>
      </c>
      <c r="BA525" s="25" t="str">
        <f t="shared" si="277"/>
        <v/>
      </c>
      <c r="BB525" s="25" t="str">
        <f t="shared" si="278"/>
        <v/>
      </c>
      <c r="BC525" s="25" t="str">
        <f t="shared" si="279"/>
        <v/>
      </c>
      <c r="BD525" s="25" t="str">
        <f t="shared" si="280"/>
        <v/>
      </c>
      <c r="BE525" s="25" t="str">
        <f t="shared" si="281"/>
        <v/>
      </c>
      <c r="BF525" s="25" t="str">
        <f t="shared" si="282"/>
        <v/>
      </c>
      <c r="BG525" s="25" t="str">
        <f t="shared" si="283"/>
        <v/>
      </c>
      <c r="BH525" s="25" t="str">
        <f t="shared" si="284"/>
        <v/>
      </c>
      <c r="BI525" s="25" t="str">
        <f t="shared" si="285"/>
        <v/>
      </c>
      <c r="BJ525" s="25" t="str">
        <f t="shared" si="286"/>
        <v/>
      </c>
      <c r="BK525" s="25" t="str">
        <f t="shared" si="287"/>
        <v/>
      </c>
      <c r="BL525" s="25" t="str">
        <f t="shared" si="288"/>
        <v/>
      </c>
      <c r="BM525" s="25" t="str">
        <f t="shared" si="289"/>
        <v/>
      </c>
      <c r="BN525" s="25" t="str">
        <f t="shared" si="290"/>
        <v/>
      </c>
    </row>
    <row r="526" spans="1:66" x14ac:dyDescent="0.25">
      <c r="A526" s="20" t="str">
        <f>IF('S.D. Paste sheet'!A526="","",'S.D. Paste sheet'!A526)</f>
        <v/>
      </c>
      <c r="B526" s="20" t="str">
        <f>IF('S.D. Paste sheet'!B526="","",'S.D. Paste sheet'!B526)</f>
        <v/>
      </c>
      <c r="C526" s="20" t="str">
        <f>IF('S.D. Paste sheet'!C526="","",'S.D. Paste sheet'!C526)</f>
        <v/>
      </c>
      <c r="D526" s="20" t="str">
        <f>IF('S.D. Paste sheet'!D526="","",'S.D. Paste sheet'!D526)</f>
        <v/>
      </c>
      <c r="E526" s="20" t="str">
        <f>IF('S.D. Paste sheet'!E526="","",UPPER('S.D. Paste sheet'!E526))</f>
        <v/>
      </c>
      <c r="F526" s="20" t="str">
        <f>IF('S.D. Paste sheet'!F526="","",'S.D. Paste sheet'!F526)</f>
        <v/>
      </c>
      <c r="G526" s="20" t="str">
        <f>IF('S.D. Paste sheet'!G526="","",UPPER('S.D. Paste sheet'!G526))</f>
        <v/>
      </c>
      <c r="H526" s="20" t="str">
        <f>IF('S.D. Paste sheet'!H526="","",UPPER('S.D. Paste sheet'!H526))</f>
        <v/>
      </c>
      <c r="I526" s="20" t="str">
        <f>IF('S.D. Paste sheet'!I526="","",'S.D. Paste sheet'!I526)</f>
        <v/>
      </c>
      <c r="J526" s="20" t="str">
        <f>IF('S.D. Paste sheet'!J526="","",'S.D. Paste sheet'!J526)</f>
        <v/>
      </c>
      <c r="K526" s="20" t="str">
        <f>IF('S.D. Paste sheet'!K526="","",'S.D. Paste sheet'!K526)</f>
        <v/>
      </c>
      <c r="L526" s="20" t="str">
        <f>IF('S.D. Paste sheet'!L526="","",'S.D. Paste sheet'!L526)</f>
        <v/>
      </c>
      <c r="M526" s="20" t="str">
        <f>IF('S.D. Paste sheet'!M526="","",'S.D. Paste sheet'!M526)</f>
        <v/>
      </c>
      <c r="N526" s="20" t="str">
        <f>IF('S.D. Paste sheet'!N526="","",'S.D. Paste sheet'!N526)</f>
        <v/>
      </c>
      <c r="O526" s="20" t="str">
        <f>IF('S.D. Paste sheet'!O526="","",'S.D. Paste sheet'!O526)</f>
        <v/>
      </c>
      <c r="P526" s="20" t="str">
        <f>IF('S.D. Paste sheet'!P526="","",'S.D. Paste sheet'!P526)</f>
        <v/>
      </c>
      <c r="Q526" s="20" t="str">
        <f>IF('S.D. Paste sheet'!Q526="","",'S.D. Paste sheet'!Q526)</f>
        <v/>
      </c>
      <c r="R526" s="20" t="str">
        <f>IF('S.D. Paste sheet'!R526="","",'S.D. Paste sheet'!R526)</f>
        <v/>
      </c>
      <c r="S526" s="20" t="str">
        <f>IF('S.D. Paste sheet'!S526="","",'S.D. Paste sheet'!S526)</f>
        <v/>
      </c>
      <c r="T526" s="20" t="str">
        <f>IF('S.D. Paste sheet'!T526="","",'S.D. Paste sheet'!T526)</f>
        <v/>
      </c>
      <c r="U526" s="20" t="str">
        <f>IF('S.D. Paste sheet'!U526="","",'S.D. Paste sheet'!U526)</f>
        <v/>
      </c>
      <c r="V526" s="20" t="str">
        <f>IF('S.D. Paste sheet'!V526="","",'S.D. Paste sheet'!V526)</f>
        <v/>
      </c>
      <c r="W526" s="20" t="str">
        <f>IF('S.D. Paste sheet'!W526="","",'S.D. Paste sheet'!W526)</f>
        <v/>
      </c>
      <c r="X526" s="20" t="str">
        <f>IF('S.D. Paste sheet'!X526="","",'S.D. Paste sheet'!X526)</f>
        <v/>
      </c>
      <c r="Y526" s="20" t="str">
        <f>IF('S.D. Paste sheet'!Y526="","",'S.D. Paste sheet'!Y526)</f>
        <v/>
      </c>
      <c r="Z526" s="20" t="str">
        <f>IF('S.D. Paste sheet'!Z526="","",'S.D. Paste sheet'!Z526)</f>
        <v/>
      </c>
      <c r="AA526" s="20" t="str">
        <f>IF('S.D. Paste sheet'!AA526="","",'S.D. Paste sheet'!AA526)</f>
        <v/>
      </c>
      <c r="AB526" s="20" t="str">
        <f>IF('S.D. Paste sheet'!AB526="","",'S.D. Paste sheet'!AB526)</f>
        <v/>
      </c>
      <c r="AC526" s="20" t="str">
        <f>IF('S.D. Paste sheet'!AC526="","",'S.D. Paste sheet'!AC526)</f>
        <v/>
      </c>
      <c r="AD526" s="20" t="str">
        <f>IF('S.D. Paste sheet'!AD526="","",'S.D. Paste sheet'!AD526)</f>
        <v/>
      </c>
      <c r="AE526" s="28"/>
      <c r="AF526" t="str">
        <f>IF(AK526="","",IF(AK526&gt;0,COUNT($AG$2:AG526),""))</f>
        <v/>
      </c>
      <c r="AG526" s="25" t="str">
        <f t="shared" si="259"/>
        <v/>
      </c>
      <c r="AH526" s="25" t="str">
        <f t="shared" si="260"/>
        <v/>
      </c>
      <c r="AI526" s="25" t="str">
        <f t="shared" si="261"/>
        <v/>
      </c>
      <c r="AJ526" s="25" t="str">
        <f t="shared" si="262"/>
        <v/>
      </c>
      <c r="AK526" s="25" t="str">
        <f t="shared" si="263"/>
        <v/>
      </c>
      <c r="AL526" s="25" t="str">
        <f t="shared" si="264"/>
        <v/>
      </c>
      <c r="AM526" s="25" t="str">
        <f t="shared" si="265"/>
        <v/>
      </c>
      <c r="AN526" s="25" t="str">
        <f t="shared" si="266"/>
        <v/>
      </c>
      <c r="AO526" s="25" t="str">
        <f t="shared" si="267"/>
        <v/>
      </c>
      <c r="AP526" s="25" t="str">
        <f t="shared" si="268"/>
        <v/>
      </c>
      <c r="AQ526" s="25" t="str">
        <f t="shared" si="269"/>
        <v/>
      </c>
      <c r="AR526" s="25" t="str">
        <f t="shared" si="270"/>
        <v/>
      </c>
      <c r="AS526" s="25" t="str">
        <f t="shared" si="271"/>
        <v/>
      </c>
      <c r="AT526" s="25" t="str">
        <f t="shared" si="272"/>
        <v/>
      </c>
      <c r="AU526" s="25" t="str">
        <f t="shared" si="273"/>
        <v/>
      </c>
      <c r="AV526" s="25" t="str">
        <f t="shared" si="274"/>
        <v/>
      </c>
      <c r="AX526" t="str">
        <f>IF(BC526="","",IF(BC526&gt;0,COUNT($AY$2:AY526),""))</f>
        <v/>
      </c>
      <c r="AY526" s="25" t="str">
        <f t="shared" si="275"/>
        <v/>
      </c>
      <c r="AZ526" s="25" t="str">
        <f t="shared" si="276"/>
        <v/>
      </c>
      <c r="BA526" s="25" t="str">
        <f t="shared" si="277"/>
        <v/>
      </c>
      <c r="BB526" s="25" t="str">
        <f t="shared" si="278"/>
        <v/>
      </c>
      <c r="BC526" s="25" t="str">
        <f t="shared" si="279"/>
        <v/>
      </c>
      <c r="BD526" s="25" t="str">
        <f t="shared" si="280"/>
        <v/>
      </c>
      <c r="BE526" s="25" t="str">
        <f t="shared" si="281"/>
        <v/>
      </c>
      <c r="BF526" s="25" t="str">
        <f t="shared" si="282"/>
        <v/>
      </c>
      <c r="BG526" s="25" t="str">
        <f t="shared" si="283"/>
        <v/>
      </c>
      <c r="BH526" s="25" t="str">
        <f t="shared" si="284"/>
        <v/>
      </c>
      <c r="BI526" s="25" t="str">
        <f t="shared" si="285"/>
        <v/>
      </c>
      <c r="BJ526" s="25" t="str">
        <f t="shared" si="286"/>
        <v/>
      </c>
      <c r="BK526" s="25" t="str">
        <f t="shared" si="287"/>
        <v/>
      </c>
      <c r="BL526" s="25" t="str">
        <f t="shared" si="288"/>
        <v/>
      </c>
      <c r="BM526" s="25" t="str">
        <f t="shared" si="289"/>
        <v/>
      </c>
      <c r="BN526" s="25" t="str">
        <f t="shared" si="290"/>
        <v/>
      </c>
    </row>
    <row r="527" spans="1:66" x14ac:dyDescent="0.25">
      <c r="A527" s="20" t="str">
        <f>IF('S.D. Paste sheet'!A527="","",'S.D. Paste sheet'!A527)</f>
        <v/>
      </c>
      <c r="B527" s="20" t="str">
        <f>IF('S.D. Paste sheet'!B527="","",'S.D. Paste sheet'!B527)</f>
        <v/>
      </c>
      <c r="C527" s="20" t="str">
        <f>IF('S.D. Paste sheet'!C527="","",'S.D. Paste sheet'!C527)</f>
        <v/>
      </c>
      <c r="D527" s="20" t="str">
        <f>IF('S.D. Paste sheet'!D527="","",'S.D. Paste sheet'!D527)</f>
        <v/>
      </c>
      <c r="E527" s="20" t="str">
        <f>IF('S.D. Paste sheet'!E527="","",UPPER('S.D. Paste sheet'!E527))</f>
        <v/>
      </c>
      <c r="F527" s="20" t="str">
        <f>IF('S.D. Paste sheet'!F527="","",'S.D. Paste sheet'!F527)</f>
        <v/>
      </c>
      <c r="G527" s="20" t="str">
        <f>IF('S.D. Paste sheet'!G527="","",UPPER('S.D. Paste sheet'!G527))</f>
        <v/>
      </c>
      <c r="H527" s="20" t="str">
        <f>IF('S.D. Paste sheet'!H527="","",UPPER('S.D. Paste sheet'!H527))</f>
        <v/>
      </c>
      <c r="I527" s="20" t="str">
        <f>IF('S.D. Paste sheet'!I527="","",'S.D. Paste sheet'!I527)</f>
        <v/>
      </c>
      <c r="J527" s="20" t="str">
        <f>IF('S.D. Paste sheet'!J527="","",'S.D. Paste sheet'!J527)</f>
        <v/>
      </c>
      <c r="K527" s="20" t="str">
        <f>IF('S.D. Paste sheet'!K527="","",'S.D. Paste sheet'!K527)</f>
        <v/>
      </c>
      <c r="L527" s="20" t="str">
        <f>IF('S.D. Paste sheet'!L527="","",'S.D. Paste sheet'!L527)</f>
        <v/>
      </c>
      <c r="M527" s="20" t="str">
        <f>IF('S.D. Paste sheet'!M527="","",'S.D. Paste sheet'!M527)</f>
        <v/>
      </c>
      <c r="N527" s="20" t="str">
        <f>IF('S.D. Paste sheet'!N527="","",'S.D. Paste sheet'!N527)</f>
        <v/>
      </c>
      <c r="O527" s="20" t="str">
        <f>IF('S.D. Paste sheet'!O527="","",'S.D. Paste sheet'!O527)</f>
        <v/>
      </c>
      <c r="P527" s="20" t="str">
        <f>IF('S.D. Paste sheet'!P527="","",'S.D. Paste sheet'!P527)</f>
        <v/>
      </c>
      <c r="Q527" s="20" t="str">
        <f>IF('S.D. Paste sheet'!Q527="","",'S.D. Paste sheet'!Q527)</f>
        <v/>
      </c>
      <c r="R527" s="20" t="str">
        <f>IF('S.D. Paste sheet'!R527="","",'S.D. Paste sheet'!R527)</f>
        <v/>
      </c>
      <c r="S527" s="20" t="str">
        <f>IF('S.D. Paste sheet'!S527="","",'S.D. Paste sheet'!S527)</f>
        <v/>
      </c>
      <c r="T527" s="20" t="str">
        <f>IF('S.D. Paste sheet'!T527="","",'S.D. Paste sheet'!T527)</f>
        <v/>
      </c>
      <c r="U527" s="20" t="str">
        <f>IF('S.D. Paste sheet'!U527="","",'S.D. Paste sheet'!U527)</f>
        <v/>
      </c>
      <c r="V527" s="20" t="str">
        <f>IF('S.D. Paste sheet'!V527="","",'S.D. Paste sheet'!V527)</f>
        <v/>
      </c>
      <c r="W527" s="20" t="str">
        <f>IF('S.D. Paste sheet'!W527="","",'S.D. Paste sheet'!W527)</f>
        <v/>
      </c>
      <c r="X527" s="20" t="str">
        <f>IF('S.D. Paste sheet'!X527="","",'S.D. Paste sheet'!X527)</f>
        <v/>
      </c>
      <c r="Y527" s="20" t="str">
        <f>IF('S.D. Paste sheet'!Y527="","",'S.D. Paste sheet'!Y527)</f>
        <v/>
      </c>
      <c r="Z527" s="20" t="str">
        <f>IF('S.D. Paste sheet'!Z527="","",'S.D. Paste sheet'!Z527)</f>
        <v/>
      </c>
      <c r="AA527" s="20" t="str">
        <f>IF('S.D. Paste sheet'!AA527="","",'S.D. Paste sheet'!AA527)</f>
        <v/>
      </c>
      <c r="AB527" s="20" t="str">
        <f>IF('S.D. Paste sheet'!AB527="","",'S.D. Paste sheet'!AB527)</f>
        <v/>
      </c>
      <c r="AC527" s="20" t="str">
        <f>IF('S.D. Paste sheet'!AC527="","",'S.D. Paste sheet'!AC527)</f>
        <v/>
      </c>
      <c r="AD527" s="20" t="str">
        <f>IF('S.D. Paste sheet'!AD527="","",'S.D. Paste sheet'!AD527)</f>
        <v/>
      </c>
      <c r="AE527" s="28"/>
      <c r="AF527" t="str">
        <f>IF(AK527="","",IF(AK527&gt;0,COUNT($AG$2:AG527),""))</f>
        <v/>
      </c>
      <c r="AG527" s="25" t="str">
        <f t="shared" si="259"/>
        <v/>
      </c>
      <c r="AH527" s="25" t="str">
        <f t="shared" si="260"/>
        <v/>
      </c>
      <c r="AI527" s="25" t="str">
        <f t="shared" si="261"/>
        <v/>
      </c>
      <c r="AJ527" s="25" t="str">
        <f t="shared" si="262"/>
        <v/>
      </c>
      <c r="AK527" s="25" t="str">
        <f t="shared" si="263"/>
        <v/>
      </c>
      <c r="AL527" s="25" t="str">
        <f t="shared" si="264"/>
        <v/>
      </c>
      <c r="AM527" s="25" t="str">
        <f t="shared" si="265"/>
        <v/>
      </c>
      <c r="AN527" s="25" t="str">
        <f t="shared" si="266"/>
        <v/>
      </c>
      <c r="AO527" s="25" t="str">
        <f t="shared" si="267"/>
        <v/>
      </c>
      <c r="AP527" s="25" t="str">
        <f t="shared" si="268"/>
        <v/>
      </c>
      <c r="AQ527" s="25" t="str">
        <f t="shared" si="269"/>
        <v/>
      </c>
      <c r="AR527" s="25" t="str">
        <f t="shared" si="270"/>
        <v/>
      </c>
      <c r="AS527" s="25" t="str">
        <f t="shared" si="271"/>
        <v/>
      </c>
      <c r="AT527" s="25" t="str">
        <f t="shared" si="272"/>
        <v/>
      </c>
      <c r="AU527" s="25" t="str">
        <f t="shared" si="273"/>
        <v/>
      </c>
      <c r="AV527" s="25" t="str">
        <f t="shared" si="274"/>
        <v/>
      </c>
      <c r="AX527" t="str">
        <f>IF(BC527="","",IF(BC527&gt;0,COUNT($AY$2:AY527),""))</f>
        <v/>
      </c>
      <c r="AY527" s="25" t="str">
        <f t="shared" si="275"/>
        <v/>
      </c>
      <c r="AZ527" s="25" t="str">
        <f t="shared" si="276"/>
        <v/>
      </c>
      <c r="BA527" s="25" t="str">
        <f t="shared" si="277"/>
        <v/>
      </c>
      <c r="BB527" s="25" t="str">
        <f t="shared" si="278"/>
        <v/>
      </c>
      <c r="BC527" s="25" t="str">
        <f t="shared" si="279"/>
        <v/>
      </c>
      <c r="BD527" s="25" t="str">
        <f t="shared" si="280"/>
        <v/>
      </c>
      <c r="BE527" s="25" t="str">
        <f t="shared" si="281"/>
        <v/>
      </c>
      <c r="BF527" s="25" t="str">
        <f t="shared" si="282"/>
        <v/>
      </c>
      <c r="BG527" s="25" t="str">
        <f t="shared" si="283"/>
        <v/>
      </c>
      <c r="BH527" s="25" t="str">
        <f t="shared" si="284"/>
        <v/>
      </c>
      <c r="BI527" s="25" t="str">
        <f t="shared" si="285"/>
        <v/>
      </c>
      <c r="BJ527" s="25" t="str">
        <f t="shared" si="286"/>
        <v/>
      </c>
      <c r="BK527" s="25" t="str">
        <f t="shared" si="287"/>
        <v/>
      </c>
      <c r="BL527" s="25" t="str">
        <f t="shared" si="288"/>
        <v/>
      </c>
      <c r="BM527" s="25" t="str">
        <f t="shared" si="289"/>
        <v/>
      </c>
      <c r="BN527" s="25" t="str">
        <f t="shared" si="290"/>
        <v/>
      </c>
    </row>
    <row r="528" spans="1:66" x14ac:dyDescent="0.25">
      <c r="A528" s="20" t="str">
        <f>IF('S.D. Paste sheet'!A528="","",'S.D. Paste sheet'!A528)</f>
        <v/>
      </c>
      <c r="B528" s="20" t="str">
        <f>IF('S.D. Paste sheet'!B528="","",'S.D. Paste sheet'!B528)</f>
        <v/>
      </c>
      <c r="C528" s="20" t="str">
        <f>IF('S.D. Paste sheet'!C528="","",'S.D. Paste sheet'!C528)</f>
        <v/>
      </c>
      <c r="D528" s="20" t="str">
        <f>IF('S.D. Paste sheet'!D528="","",'S.D. Paste sheet'!D528)</f>
        <v/>
      </c>
      <c r="E528" s="20" t="str">
        <f>IF('S.D. Paste sheet'!E528="","",UPPER('S.D. Paste sheet'!E528))</f>
        <v/>
      </c>
      <c r="F528" s="20" t="str">
        <f>IF('S.D. Paste sheet'!F528="","",'S.D. Paste sheet'!F528)</f>
        <v/>
      </c>
      <c r="G528" s="20" t="str">
        <f>IF('S.D. Paste sheet'!G528="","",UPPER('S.D. Paste sheet'!G528))</f>
        <v/>
      </c>
      <c r="H528" s="20" t="str">
        <f>IF('S.D. Paste sheet'!H528="","",UPPER('S.D. Paste sheet'!H528))</f>
        <v/>
      </c>
      <c r="I528" s="20" t="str">
        <f>IF('S.D. Paste sheet'!I528="","",'S.D. Paste sheet'!I528)</f>
        <v/>
      </c>
      <c r="J528" s="20" t="str">
        <f>IF('S.D. Paste sheet'!J528="","",'S.D. Paste sheet'!J528)</f>
        <v/>
      </c>
      <c r="K528" s="20" t="str">
        <f>IF('S.D. Paste sheet'!K528="","",'S.D. Paste sheet'!K528)</f>
        <v/>
      </c>
      <c r="L528" s="20" t="str">
        <f>IF('S.D. Paste sheet'!L528="","",'S.D. Paste sheet'!L528)</f>
        <v/>
      </c>
      <c r="M528" s="20" t="str">
        <f>IF('S.D. Paste sheet'!M528="","",'S.D. Paste sheet'!M528)</f>
        <v/>
      </c>
      <c r="N528" s="20" t="str">
        <f>IF('S.D. Paste sheet'!N528="","",'S.D. Paste sheet'!N528)</f>
        <v/>
      </c>
      <c r="O528" s="20" t="str">
        <f>IF('S.D. Paste sheet'!O528="","",'S.D. Paste sheet'!O528)</f>
        <v/>
      </c>
      <c r="P528" s="20" t="str">
        <f>IF('S.D. Paste sheet'!P528="","",'S.D. Paste sheet'!P528)</f>
        <v/>
      </c>
      <c r="Q528" s="20" t="str">
        <f>IF('S.D. Paste sheet'!Q528="","",'S.D. Paste sheet'!Q528)</f>
        <v/>
      </c>
      <c r="R528" s="20" t="str">
        <f>IF('S.D. Paste sheet'!R528="","",'S.D. Paste sheet'!R528)</f>
        <v/>
      </c>
      <c r="S528" s="20" t="str">
        <f>IF('S.D. Paste sheet'!S528="","",'S.D. Paste sheet'!S528)</f>
        <v/>
      </c>
      <c r="T528" s="20" t="str">
        <f>IF('S.D. Paste sheet'!T528="","",'S.D. Paste sheet'!T528)</f>
        <v/>
      </c>
      <c r="U528" s="20" t="str">
        <f>IF('S.D. Paste sheet'!U528="","",'S.D. Paste sheet'!U528)</f>
        <v/>
      </c>
      <c r="V528" s="20" t="str">
        <f>IF('S.D. Paste sheet'!V528="","",'S.D. Paste sheet'!V528)</f>
        <v/>
      </c>
      <c r="W528" s="20" t="str">
        <f>IF('S.D. Paste sheet'!W528="","",'S.D. Paste sheet'!W528)</f>
        <v/>
      </c>
      <c r="X528" s="20" t="str">
        <f>IF('S.D. Paste sheet'!X528="","",'S.D. Paste sheet'!X528)</f>
        <v/>
      </c>
      <c r="Y528" s="20" t="str">
        <f>IF('S.D. Paste sheet'!Y528="","",'S.D. Paste sheet'!Y528)</f>
        <v/>
      </c>
      <c r="Z528" s="20" t="str">
        <f>IF('S.D. Paste sheet'!Z528="","",'S.D. Paste sheet'!Z528)</f>
        <v/>
      </c>
      <c r="AA528" s="20" t="str">
        <f>IF('S.D. Paste sheet'!AA528="","",'S.D. Paste sheet'!AA528)</f>
        <v/>
      </c>
      <c r="AB528" s="20" t="str">
        <f>IF('S.D. Paste sheet'!AB528="","",'S.D. Paste sheet'!AB528)</f>
        <v/>
      </c>
      <c r="AC528" s="20" t="str">
        <f>IF('S.D. Paste sheet'!AC528="","",'S.D. Paste sheet'!AC528)</f>
        <v/>
      </c>
      <c r="AD528" s="20" t="str">
        <f>IF('S.D. Paste sheet'!AD528="","",'S.D. Paste sheet'!AD528)</f>
        <v/>
      </c>
      <c r="AE528" s="28"/>
      <c r="AF528" t="str">
        <f>IF(AK528="","",IF(AK528&gt;0,COUNT($AG$2:AG528),""))</f>
        <v/>
      </c>
      <c r="AG528" s="25" t="str">
        <f t="shared" si="259"/>
        <v/>
      </c>
      <c r="AH528" s="25" t="str">
        <f t="shared" si="260"/>
        <v/>
      </c>
      <c r="AI528" s="25" t="str">
        <f t="shared" si="261"/>
        <v/>
      </c>
      <c r="AJ528" s="25" t="str">
        <f t="shared" si="262"/>
        <v/>
      </c>
      <c r="AK528" s="25" t="str">
        <f t="shared" si="263"/>
        <v/>
      </c>
      <c r="AL528" s="25" t="str">
        <f t="shared" si="264"/>
        <v/>
      </c>
      <c r="AM528" s="25" t="str">
        <f t="shared" si="265"/>
        <v/>
      </c>
      <c r="AN528" s="25" t="str">
        <f t="shared" si="266"/>
        <v/>
      </c>
      <c r="AO528" s="25" t="str">
        <f t="shared" si="267"/>
        <v/>
      </c>
      <c r="AP528" s="25" t="str">
        <f t="shared" si="268"/>
        <v/>
      </c>
      <c r="AQ528" s="25" t="str">
        <f t="shared" si="269"/>
        <v/>
      </c>
      <c r="AR528" s="25" t="str">
        <f t="shared" si="270"/>
        <v/>
      </c>
      <c r="AS528" s="25" t="str">
        <f t="shared" si="271"/>
        <v/>
      </c>
      <c r="AT528" s="25" t="str">
        <f t="shared" si="272"/>
        <v/>
      </c>
      <c r="AU528" s="25" t="str">
        <f t="shared" si="273"/>
        <v/>
      </c>
      <c r="AV528" s="25" t="str">
        <f t="shared" si="274"/>
        <v/>
      </c>
      <c r="AX528" t="str">
        <f>IF(BC528="","",IF(BC528&gt;0,COUNT($AY$2:AY528),""))</f>
        <v/>
      </c>
      <c r="AY528" s="25" t="str">
        <f t="shared" si="275"/>
        <v/>
      </c>
      <c r="AZ528" s="25" t="str">
        <f t="shared" si="276"/>
        <v/>
      </c>
      <c r="BA528" s="25" t="str">
        <f t="shared" si="277"/>
        <v/>
      </c>
      <c r="BB528" s="25" t="str">
        <f t="shared" si="278"/>
        <v/>
      </c>
      <c r="BC528" s="25" t="str">
        <f t="shared" si="279"/>
        <v/>
      </c>
      <c r="BD528" s="25" t="str">
        <f t="shared" si="280"/>
        <v/>
      </c>
      <c r="BE528" s="25" t="str">
        <f t="shared" si="281"/>
        <v/>
      </c>
      <c r="BF528" s="25" t="str">
        <f t="shared" si="282"/>
        <v/>
      </c>
      <c r="BG528" s="25" t="str">
        <f t="shared" si="283"/>
        <v/>
      </c>
      <c r="BH528" s="25" t="str">
        <f t="shared" si="284"/>
        <v/>
      </c>
      <c r="BI528" s="25" t="str">
        <f t="shared" si="285"/>
        <v/>
      </c>
      <c r="BJ528" s="25" t="str">
        <f t="shared" si="286"/>
        <v/>
      </c>
      <c r="BK528" s="25" t="str">
        <f t="shared" si="287"/>
        <v/>
      </c>
      <c r="BL528" s="25" t="str">
        <f t="shared" si="288"/>
        <v/>
      </c>
      <c r="BM528" s="25" t="str">
        <f t="shared" si="289"/>
        <v/>
      </c>
      <c r="BN528" s="25" t="str">
        <f t="shared" si="290"/>
        <v/>
      </c>
    </row>
    <row r="529" spans="1:66" x14ac:dyDescent="0.25">
      <c r="A529" s="20" t="str">
        <f>IF('S.D. Paste sheet'!A529="","",'S.D. Paste sheet'!A529)</f>
        <v/>
      </c>
      <c r="B529" s="20" t="str">
        <f>IF('S.D. Paste sheet'!B529="","",'S.D. Paste sheet'!B529)</f>
        <v/>
      </c>
      <c r="C529" s="20" t="str">
        <f>IF('S.D. Paste sheet'!C529="","",'S.D. Paste sheet'!C529)</f>
        <v/>
      </c>
      <c r="D529" s="20" t="str">
        <f>IF('S.D. Paste sheet'!D529="","",'S.D. Paste sheet'!D529)</f>
        <v/>
      </c>
      <c r="E529" s="20" t="str">
        <f>IF('S.D. Paste sheet'!E529="","",UPPER('S.D. Paste sheet'!E529))</f>
        <v/>
      </c>
      <c r="F529" s="20" t="str">
        <f>IF('S.D. Paste sheet'!F529="","",'S.D. Paste sheet'!F529)</f>
        <v/>
      </c>
      <c r="G529" s="20" t="str">
        <f>IF('S.D. Paste sheet'!G529="","",UPPER('S.D. Paste sheet'!G529))</f>
        <v/>
      </c>
      <c r="H529" s="20" t="str">
        <f>IF('S.D. Paste sheet'!H529="","",UPPER('S.D. Paste sheet'!H529))</f>
        <v/>
      </c>
      <c r="I529" s="20" t="str">
        <f>IF('S.D. Paste sheet'!I529="","",'S.D. Paste sheet'!I529)</f>
        <v/>
      </c>
      <c r="J529" s="20" t="str">
        <f>IF('S.D. Paste sheet'!J529="","",'S.D. Paste sheet'!J529)</f>
        <v/>
      </c>
      <c r="K529" s="20" t="str">
        <f>IF('S.D. Paste sheet'!K529="","",'S.D. Paste sheet'!K529)</f>
        <v/>
      </c>
      <c r="L529" s="20" t="str">
        <f>IF('S.D. Paste sheet'!L529="","",'S.D. Paste sheet'!L529)</f>
        <v/>
      </c>
      <c r="M529" s="20" t="str">
        <f>IF('S.D. Paste sheet'!M529="","",'S.D. Paste sheet'!M529)</f>
        <v/>
      </c>
      <c r="N529" s="20" t="str">
        <f>IF('S.D. Paste sheet'!N529="","",'S.D. Paste sheet'!N529)</f>
        <v/>
      </c>
      <c r="O529" s="20" t="str">
        <f>IF('S.D. Paste sheet'!O529="","",'S.D. Paste sheet'!O529)</f>
        <v/>
      </c>
      <c r="P529" s="20" t="str">
        <f>IF('S.D. Paste sheet'!P529="","",'S.D. Paste sheet'!P529)</f>
        <v/>
      </c>
      <c r="Q529" s="20" t="str">
        <f>IF('S.D. Paste sheet'!Q529="","",'S.D. Paste sheet'!Q529)</f>
        <v/>
      </c>
      <c r="R529" s="20" t="str">
        <f>IF('S.D. Paste sheet'!R529="","",'S.D. Paste sheet'!R529)</f>
        <v/>
      </c>
      <c r="S529" s="20" t="str">
        <f>IF('S.D. Paste sheet'!S529="","",'S.D. Paste sheet'!S529)</f>
        <v/>
      </c>
      <c r="T529" s="20" t="str">
        <f>IF('S.D. Paste sheet'!T529="","",'S.D. Paste sheet'!T529)</f>
        <v/>
      </c>
      <c r="U529" s="20" t="str">
        <f>IF('S.D. Paste sheet'!U529="","",'S.D. Paste sheet'!U529)</f>
        <v/>
      </c>
      <c r="V529" s="20" t="str">
        <f>IF('S.D. Paste sheet'!V529="","",'S.D. Paste sheet'!V529)</f>
        <v/>
      </c>
      <c r="W529" s="20" t="str">
        <f>IF('S.D. Paste sheet'!W529="","",'S.D. Paste sheet'!W529)</f>
        <v/>
      </c>
      <c r="X529" s="20" t="str">
        <f>IF('S.D. Paste sheet'!X529="","",'S.D. Paste sheet'!X529)</f>
        <v/>
      </c>
      <c r="Y529" s="20" t="str">
        <f>IF('S.D. Paste sheet'!Y529="","",'S.D. Paste sheet'!Y529)</f>
        <v/>
      </c>
      <c r="Z529" s="20" t="str">
        <f>IF('S.D. Paste sheet'!Z529="","",'S.D. Paste sheet'!Z529)</f>
        <v/>
      </c>
      <c r="AA529" s="20" t="str">
        <f>IF('S.D. Paste sheet'!AA529="","",'S.D. Paste sheet'!AA529)</f>
        <v/>
      </c>
      <c r="AB529" s="20" t="str">
        <f>IF('S.D. Paste sheet'!AB529="","",'S.D. Paste sheet'!AB529)</f>
        <v/>
      </c>
      <c r="AC529" s="20" t="str">
        <f>IF('S.D. Paste sheet'!AC529="","",'S.D. Paste sheet'!AC529)</f>
        <v/>
      </c>
      <c r="AD529" s="20" t="str">
        <f>IF('S.D. Paste sheet'!AD529="","",'S.D. Paste sheet'!AD529)</f>
        <v/>
      </c>
      <c r="AE529" s="28"/>
      <c r="AF529" t="str">
        <f>IF(AK529="","",IF(AK529&gt;0,COUNT($AG$2:AG529),""))</f>
        <v/>
      </c>
      <c r="AG529" s="25" t="str">
        <f t="shared" si="259"/>
        <v/>
      </c>
      <c r="AH529" s="25" t="str">
        <f t="shared" si="260"/>
        <v/>
      </c>
      <c r="AI529" s="25" t="str">
        <f t="shared" si="261"/>
        <v/>
      </c>
      <c r="AJ529" s="25" t="str">
        <f t="shared" si="262"/>
        <v/>
      </c>
      <c r="AK529" s="25" t="str">
        <f t="shared" si="263"/>
        <v/>
      </c>
      <c r="AL529" s="25" t="str">
        <f t="shared" si="264"/>
        <v/>
      </c>
      <c r="AM529" s="25" t="str">
        <f t="shared" si="265"/>
        <v/>
      </c>
      <c r="AN529" s="25" t="str">
        <f t="shared" si="266"/>
        <v/>
      </c>
      <c r="AO529" s="25" t="str">
        <f t="shared" si="267"/>
        <v/>
      </c>
      <c r="AP529" s="25" t="str">
        <f t="shared" si="268"/>
        <v/>
      </c>
      <c r="AQ529" s="25" t="str">
        <f t="shared" si="269"/>
        <v/>
      </c>
      <c r="AR529" s="25" t="str">
        <f t="shared" si="270"/>
        <v/>
      </c>
      <c r="AS529" s="25" t="str">
        <f t="shared" si="271"/>
        <v/>
      </c>
      <c r="AT529" s="25" t="str">
        <f t="shared" si="272"/>
        <v/>
      </c>
      <c r="AU529" s="25" t="str">
        <f t="shared" si="273"/>
        <v/>
      </c>
      <c r="AV529" s="25" t="str">
        <f t="shared" si="274"/>
        <v/>
      </c>
      <c r="AX529" t="str">
        <f>IF(BC529="","",IF(BC529&gt;0,COUNT($AY$2:AY529),""))</f>
        <v/>
      </c>
      <c r="AY529" s="25" t="str">
        <f t="shared" si="275"/>
        <v/>
      </c>
      <c r="AZ529" s="25" t="str">
        <f t="shared" si="276"/>
        <v/>
      </c>
      <c r="BA529" s="25" t="str">
        <f t="shared" si="277"/>
        <v/>
      </c>
      <c r="BB529" s="25" t="str">
        <f t="shared" si="278"/>
        <v/>
      </c>
      <c r="BC529" s="25" t="str">
        <f t="shared" si="279"/>
        <v/>
      </c>
      <c r="BD529" s="25" t="str">
        <f t="shared" si="280"/>
        <v/>
      </c>
      <c r="BE529" s="25" t="str">
        <f t="shared" si="281"/>
        <v/>
      </c>
      <c r="BF529" s="25" t="str">
        <f t="shared" si="282"/>
        <v/>
      </c>
      <c r="BG529" s="25" t="str">
        <f t="shared" si="283"/>
        <v/>
      </c>
      <c r="BH529" s="25" t="str">
        <f t="shared" si="284"/>
        <v/>
      </c>
      <c r="BI529" s="25" t="str">
        <f t="shared" si="285"/>
        <v/>
      </c>
      <c r="BJ529" s="25" t="str">
        <f t="shared" si="286"/>
        <v/>
      </c>
      <c r="BK529" s="25" t="str">
        <f t="shared" si="287"/>
        <v/>
      </c>
      <c r="BL529" s="25" t="str">
        <f t="shared" si="288"/>
        <v/>
      </c>
      <c r="BM529" s="25" t="str">
        <f t="shared" si="289"/>
        <v/>
      </c>
      <c r="BN529" s="25" t="str">
        <f t="shared" si="290"/>
        <v/>
      </c>
    </row>
    <row r="530" spans="1:66" x14ac:dyDescent="0.25">
      <c r="A530" s="20" t="str">
        <f>IF('S.D. Paste sheet'!A530="","",'S.D. Paste sheet'!A530)</f>
        <v/>
      </c>
      <c r="B530" s="20" t="str">
        <f>IF('S.D. Paste sheet'!B530="","",'S.D. Paste sheet'!B530)</f>
        <v/>
      </c>
      <c r="C530" s="20" t="str">
        <f>IF('S.D. Paste sheet'!C530="","",'S.D. Paste sheet'!C530)</f>
        <v/>
      </c>
      <c r="D530" s="20" t="str">
        <f>IF('S.D. Paste sheet'!D530="","",'S.D. Paste sheet'!D530)</f>
        <v/>
      </c>
      <c r="E530" s="20" t="str">
        <f>IF('S.D. Paste sheet'!E530="","",UPPER('S.D. Paste sheet'!E530))</f>
        <v/>
      </c>
      <c r="F530" s="20" t="str">
        <f>IF('S.D. Paste sheet'!F530="","",'S.D. Paste sheet'!F530)</f>
        <v/>
      </c>
      <c r="G530" s="20" t="str">
        <f>IF('S.D. Paste sheet'!G530="","",UPPER('S.D. Paste sheet'!G530))</f>
        <v/>
      </c>
      <c r="H530" s="20" t="str">
        <f>IF('S.D. Paste sheet'!H530="","",UPPER('S.D. Paste sheet'!H530))</f>
        <v/>
      </c>
      <c r="I530" s="20" t="str">
        <f>IF('S.D. Paste sheet'!I530="","",'S.D. Paste sheet'!I530)</f>
        <v/>
      </c>
      <c r="J530" s="20" t="str">
        <f>IF('S.D. Paste sheet'!J530="","",'S.D. Paste sheet'!J530)</f>
        <v/>
      </c>
      <c r="K530" s="20" t="str">
        <f>IF('S.D. Paste sheet'!K530="","",'S.D. Paste sheet'!K530)</f>
        <v/>
      </c>
      <c r="L530" s="20" t="str">
        <f>IF('S.D. Paste sheet'!L530="","",'S.D. Paste sheet'!L530)</f>
        <v/>
      </c>
      <c r="M530" s="20" t="str">
        <f>IF('S.D. Paste sheet'!M530="","",'S.D. Paste sheet'!M530)</f>
        <v/>
      </c>
      <c r="N530" s="20" t="str">
        <f>IF('S.D. Paste sheet'!N530="","",'S.D. Paste sheet'!N530)</f>
        <v/>
      </c>
      <c r="O530" s="20" t="str">
        <f>IF('S.D. Paste sheet'!O530="","",'S.D. Paste sheet'!O530)</f>
        <v/>
      </c>
      <c r="P530" s="20" t="str">
        <f>IF('S.D. Paste sheet'!P530="","",'S.D. Paste sheet'!P530)</f>
        <v/>
      </c>
      <c r="Q530" s="20" t="str">
        <f>IF('S.D. Paste sheet'!Q530="","",'S.D. Paste sheet'!Q530)</f>
        <v/>
      </c>
      <c r="R530" s="20" t="str">
        <f>IF('S.D. Paste sheet'!R530="","",'S.D. Paste sheet'!R530)</f>
        <v/>
      </c>
      <c r="S530" s="20" t="str">
        <f>IF('S.D. Paste sheet'!S530="","",'S.D. Paste sheet'!S530)</f>
        <v/>
      </c>
      <c r="T530" s="20" t="str">
        <f>IF('S.D. Paste sheet'!T530="","",'S.D. Paste sheet'!T530)</f>
        <v/>
      </c>
      <c r="U530" s="20" t="str">
        <f>IF('S.D. Paste sheet'!U530="","",'S.D. Paste sheet'!U530)</f>
        <v/>
      </c>
      <c r="V530" s="20" t="str">
        <f>IF('S.D. Paste sheet'!V530="","",'S.D. Paste sheet'!V530)</f>
        <v/>
      </c>
      <c r="W530" s="20" t="str">
        <f>IF('S.D. Paste sheet'!W530="","",'S.D. Paste sheet'!W530)</f>
        <v/>
      </c>
      <c r="X530" s="20" t="str">
        <f>IF('S.D. Paste sheet'!X530="","",'S.D. Paste sheet'!X530)</f>
        <v/>
      </c>
      <c r="Y530" s="20" t="str">
        <f>IF('S.D. Paste sheet'!Y530="","",'S.D. Paste sheet'!Y530)</f>
        <v/>
      </c>
      <c r="Z530" s="20" t="str">
        <f>IF('S.D. Paste sheet'!Z530="","",'S.D. Paste sheet'!Z530)</f>
        <v/>
      </c>
      <c r="AA530" s="20" t="str">
        <f>IF('S.D. Paste sheet'!AA530="","",'S.D. Paste sheet'!AA530)</f>
        <v/>
      </c>
      <c r="AB530" s="20" t="str">
        <f>IF('S.D. Paste sheet'!AB530="","",'S.D. Paste sheet'!AB530)</f>
        <v/>
      </c>
      <c r="AC530" s="20" t="str">
        <f>IF('S.D. Paste sheet'!AC530="","",'S.D. Paste sheet'!AC530)</f>
        <v/>
      </c>
      <c r="AD530" s="20" t="str">
        <f>IF('S.D. Paste sheet'!AD530="","",'S.D. Paste sheet'!AD530)</f>
        <v/>
      </c>
      <c r="AE530" s="28"/>
      <c r="AF530" t="str">
        <f>IF(AK530="","",IF(AK530&gt;0,COUNT($AG$2:AG530),""))</f>
        <v/>
      </c>
      <c r="AG530" s="25" t="str">
        <f t="shared" si="259"/>
        <v/>
      </c>
      <c r="AH530" s="25" t="str">
        <f t="shared" si="260"/>
        <v/>
      </c>
      <c r="AI530" s="25" t="str">
        <f t="shared" si="261"/>
        <v/>
      </c>
      <c r="AJ530" s="25" t="str">
        <f t="shared" si="262"/>
        <v/>
      </c>
      <c r="AK530" s="25" t="str">
        <f t="shared" si="263"/>
        <v/>
      </c>
      <c r="AL530" s="25" t="str">
        <f t="shared" si="264"/>
        <v/>
      </c>
      <c r="AM530" s="25" t="str">
        <f t="shared" si="265"/>
        <v/>
      </c>
      <c r="AN530" s="25" t="str">
        <f t="shared" si="266"/>
        <v/>
      </c>
      <c r="AO530" s="25" t="str">
        <f t="shared" si="267"/>
        <v/>
      </c>
      <c r="AP530" s="25" t="str">
        <f t="shared" si="268"/>
        <v/>
      </c>
      <c r="AQ530" s="25" t="str">
        <f t="shared" si="269"/>
        <v/>
      </c>
      <c r="AR530" s="25" t="str">
        <f t="shared" si="270"/>
        <v/>
      </c>
      <c r="AS530" s="25" t="str">
        <f t="shared" si="271"/>
        <v/>
      </c>
      <c r="AT530" s="25" t="str">
        <f t="shared" si="272"/>
        <v/>
      </c>
      <c r="AU530" s="25" t="str">
        <f t="shared" si="273"/>
        <v/>
      </c>
      <c r="AV530" s="25" t="str">
        <f t="shared" si="274"/>
        <v/>
      </c>
      <c r="AX530" t="str">
        <f>IF(BC530="","",IF(BC530&gt;0,COUNT($AY$2:AY530),""))</f>
        <v/>
      </c>
      <c r="AY530" s="25" t="str">
        <f t="shared" si="275"/>
        <v/>
      </c>
      <c r="AZ530" s="25" t="str">
        <f t="shared" si="276"/>
        <v/>
      </c>
      <c r="BA530" s="25" t="str">
        <f t="shared" si="277"/>
        <v/>
      </c>
      <c r="BB530" s="25" t="str">
        <f t="shared" si="278"/>
        <v/>
      </c>
      <c r="BC530" s="25" t="str">
        <f t="shared" si="279"/>
        <v/>
      </c>
      <c r="BD530" s="25" t="str">
        <f t="shared" si="280"/>
        <v/>
      </c>
      <c r="BE530" s="25" t="str">
        <f t="shared" si="281"/>
        <v/>
      </c>
      <c r="BF530" s="25" t="str">
        <f t="shared" si="282"/>
        <v/>
      </c>
      <c r="BG530" s="25" t="str">
        <f t="shared" si="283"/>
        <v/>
      </c>
      <c r="BH530" s="25" t="str">
        <f t="shared" si="284"/>
        <v/>
      </c>
      <c r="BI530" s="25" t="str">
        <f t="shared" si="285"/>
        <v/>
      </c>
      <c r="BJ530" s="25" t="str">
        <f t="shared" si="286"/>
        <v/>
      </c>
      <c r="BK530" s="25" t="str">
        <f t="shared" si="287"/>
        <v/>
      </c>
      <c r="BL530" s="25" t="str">
        <f t="shared" si="288"/>
        <v/>
      </c>
      <c r="BM530" s="25" t="str">
        <f t="shared" si="289"/>
        <v/>
      </c>
      <c r="BN530" s="25" t="str">
        <f t="shared" si="290"/>
        <v/>
      </c>
    </row>
    <row r="531" spans="1:66" x14ac:dyDescent="0.25">
      <c r="A531" s="20" t="str">
        <f>IF('S.D. Paste sheet'!A531="","",'S.D. Paste sheet'!A531)</f>
        <v/>
      </c>
      <c r="B531" s="20" t="str">
        <f>IF('S.D. Paste sheet'!B531="","",'S.D. Paste sheet'!B531)</f>
        <v/>
      </c>
      <c r="C531" s="20" t="str">
        <f>IF('S.D. Paste sheet'!C531="","",'S.D. Paste sheet'!C531)</f>
        <v/>
      </c>
      <c r="D531" s="20" t="str">
        <f>IF('S.D. Paste sheet'!D531="","",'S.D. Paste sheet'!D531)</f>
        <v/>
      </c>
      <c r="E531" s="20" t="str">
        <f>IF('S.D. Paste sheet'!E531="","",UPPER('S.D. Paste sheet'!E531))</f>
        <v/>
      </c>
      <c r="F531" s="20" t="str">
        <f>IF('S.D. Paste sheet'!F531="","",'S.D. Paste sheet'!F531)</f>
        <v/>
      </c>
      <c r="G531" s="20" t="str">
        <f>IF('S.D. Paste sheet'!G531="","",UPPER('S.D. Paste sheet'!G531))</f>
        <v/>
      </c>
      <c r="H531" s="20" t="str">
        <f>IF('S.D. Paste sheet'!H531="","",UPPER('S.D. Paste sheet'!H531))</f>
        <v/>
      </c>
      <c r="I531" s="20" t="str">
        <f>IF('S.D. Paste sheet'!I531="","",'S.D. Paste sheet'!I531)</f>
        <v/>
      </c>
      <c r="J531" s="20" t="str">
        <f>IF('S.D. Paste sheet'!J531="","",'S.D. Paste sheet'!J531)</f>
        <v/>
      </c>
      <c r="K531" s="20" t="str">
        <f>IF('S.D. Paste sheet'!K531="","",'S.D. Paste sheet'!K531)</f>
        <v/>
      </c>
      <c r="L531" s="20" t="str">
        <f>IF('S.D. Paste sheet'!L531="","",'S.D. Paste sheet'!L531)</f>
        <v/>
      </c>
      <c r="M531" s="20" t="str">
        <f>IF('S.D. Paste sheet'!M531="","",'S.D. Paste sheet'!M531)</f>
        <v/>
      </c>
      <c r="N531" s="20" t="str">
        <f>IF('S.D. Paste sheet'!N531="","",'S.D. Paste sheet'!N531)</f>
        <v/>
      </c>
      <c r="O531" s="20" t="str">
        <f>IF('S.D. Paste sheet'!O531="","",'S.D. Paste sheet'!O531)</f>
        <v/>
      </c>
      <c r="P531" s="20" t="str">
        <f>IF('S.D. Paste sheet'!P531="","",'S.D. Paste sheet'!P531)</f>
        <v/>
      </c>
      <c r="Q531" s="20" t="str">
        <f>IF('S.D. Paste sheet'!Q531="","",'S.D. Paste sheet'!Q531)</f>
        <v/>
      </c>
      <c r="R531" s="20" t="str">
        <f>IF('S.D. Paste sheet'!R531="","",'S.D. Paste sheet'!R531)</f>
        <v/>
      </c>
      <c r="S531" s="20" t="str">
        <f>IF('S.D. Paste sheet'!S531="","",'S.D. Paste sheet'!S531)</f>
        <v/>
      </c>
      <c r="T531" s="20" t="str">
        <f>IF('S.D. Paste sheet'!T531="","",'S.D. Paste sheet'!T531)</f>
        <v/>
      </c>
      <c r="U531" s="20" t="str">
        <f>IF('S.D. Paste sheet'!U531="","",'S.D. Paste sheet'!U531)</f>
        <v/>
      </c>
      <c r="V531" s="20" t="str">
        <f>IF('S.D. Paste sheet'!V531="","",'S.D. Paste sheet'!V531)</f>
        <v/>
      </c>
      <c r="W531" s="20" t="str">
        <f>IF('S.D. Paste sheet'!W531="","",'S.D. Paste sheet'!W531)</f>
        <v/>
      </c>
      <c r="X531" s="20" t="str">
        <f>IF('S.D. Paste sheet'!X531="","",'S.D. Paste sheet'!X531)</f>
        <v/>
      </c>
      <c r="Y531" s="20" t="str">
        <f>IF('S.D. Paste sheet'!Y531="","",'S.D. Paste sheet'!Y531)</f>
        <v/>
      </c>
      <c r="Z531" s="20" t="str">
        <f>IF('S.D. Paste sheet'!Z531="","",'S.D. Paste sheet'!Z531)</f>
        <v/>
      </c>
      <c r="AA531" s="20" t="str">
        <f>IF('S.D. Paste sheet'!AA531="","",'S.D. Paste sheet'!AA531)</f>
        <v/>
      </c>
      <c r="AB531" s="20" t="str">
        <f>IF('S.D. Paste sheet'!AB531="","",'S.D. Paste sheet'!AB531)</f>
        <v/>
      </c>
      <c r="AC531" s="20" t="str">
        <f>IF('S.D. Paste sheet'!AC531="","",'S.D. Paste sheet'!AC531)</f>
        <v/>
      </c>
      <c r="AD531" s="20" t="str">
        <f>IF('S.D. Paste sheet'!AD531="","",'S.D. Paste sheet'!AD531)</f>
        <v/>
      </c>
      <c r="AE531" s="28"/>
      <c r="AF531" t="str">
        <f>IF(AK531="","",IF(AK531&gt;0,COUNT($AG$2:AG531),""))</f>
        <v/>
      </c>
      <c r="AG531" s="25" t="str">
        <f t="shared" si="259"/>
        <v/>
      </c>
      <c r="AH531" s="25" t="str">
        <f t="shared" si="260"/>
        <v/>
      </c>
      <c r="AI531" s="25" t="str">
        <f t="shared" si="261"/>
        <v/>
      </c>
      <c r="AJ531" s="25" t="str">
        <f t="shared" si="262"/>
        <v/>
      </c>
      <c r="AK531" s="25" t="str">
        <f t="shared" si="263"/>
        <v/>
      </c>
      <c r="AL531" s="25" t="str">
        <f t="shared" si="264"/>
        <v/>
      </c>
      <c r="AM531" s="25" t="str">
        <f t="shared" si="265"/>
        <v/>
      </c>
      <c r="AN531" s="25" t="str">
        <f t="shared" si="266"/>
        <v/>
      </c>
      <c r="AO531" s="25" t="str">
        <f t="shared" si="267"/>
        <v/>
      </c>
      <c r="AP531" s="25" t="str">
        <f t="shared" si="268"/>
        <v/>
      </c>
      <c r="AQ531" s="25" t="str">
        <f t="shared" si="269"/>
        <v/>
      </c>
      <c r="AR531" s="25" t="str">
        <f t="shared" si="270"/>
        <v/>
      </c>
      <c r="AS531" s="25" t="str">
        <f t="shared" si="271"/>
        <v/>
      </c>
      <c r="AT531" s="25" t="str">
        <f t="shared" si="272"/>
        <v/>
      </c>
      <c r="AU531" s="25" t="str">
        <f t="shared" si="273"/>
        <v/>
      </c>
      <c r="AV531" s="25" t="str">
        <f t="shared" si="274"/>
        <v/>
      </c>
      <c r="AX531" t="str">
        <f>IF(BC531="","",IF(BC531&gt;0,COUNT($AY$2:AY531),""))</f>
        <v/>
      </c>
      <c r="AY531" s="25" t="str">
        <f t="shared" si="275"/>
        <v/>
      </c>
      <c r="AZ531" s="25" t="str">
        <f t="shared" si="276"/>
        <v/>
      </c>
      <c r="BA531" s="25" t="str">
        <f t="shared" si="277"/>
        <v/>
      </c>
      <c r="BB531" s="25" t="str">
        <f t="shared" si="278"/>
        <v/>
      </c>
      <c r="BC531" s="25" t="str">
        <f t="shared" si="279"/>
        <v/>
      </c>
      <c r="BD531" s="25" t="str">
        <f t="shared" si="280"/>
        <v/>
      </c>
      <c r="BE531" s="25" t="str">
        <f t="shared" si="281"/>
        <v/>
      </c>
      <c r="BF531" s="25" t="str">
        <f t="shared" si="282"/>
        <v/>
      </c>
      <c r="BG531" s="25" t="str">
        <f t="shared" si="283"/>
        <v/>
      </c>
      <c r="BH531" s="25" t="str">
        <f t="shared" si="284"/>
        <v/>
      </c>
      <c r="BI531" s="25" t="str">
        <f t="shared" si="285"/>
        <v/>
      </c>
      <c r="BJ531" s="25" t="str">
        <f t="shared" si="286"/>
        <v/>
      </c>
      <c r="BK531" s="25" t="str">
        <f t="shared" si="287"/>
        <v/>
      </c>
      <c r="BL531" s="25" t="str">
        <f t="shared" si="288"/>
        <v/>
      </c>
      <c r="BM531" s="25" t="str">
        <f t="shared" si="289"/>
        <v/>
      </c>
      <c r="BN531" s="25" t="str">
        <f t="shared" si="290"/>
        <v/>
      </c>
    </row>
    <row r="532" spans="1:66" x14ac:dyDescent="0.25">
      <c r="A532" s="20" t="str">
        <f>IF('S.D. Paste sheet'!A532="","",'S.D. Paste sheet'!A532)</f>
        <v/>
      </c>
      <c r="B532" s="20" t="str">
        <f>IF('S.D. Paste sheet'!B532="","",'S.D. Paste sheet'!B532)</f>
        <v/>
      </c>
      <c r="C532" s="20" t="str">
        <f>IF('S.D. Paste sheet'!C532="","",'S.D. Paste sheet'!C532)</f>
        <v/>
      </c>
      <c r="D532" s="20" t="str">
        <f>IF('S.D. Paste sheet'!D532="","",'S.D. Paste sheet'!D532)</f>
        <v/>
      </c>
      <c r="E532" s="20" t="str">
        <f>IF('S.D. Paste sheet'!E532="","",UPPER('S.D. Paste sheet'!E532))</f>
        <v/>
      </c>
      <c r="F532" s="20" t="str">
        <f>IF('S.D. Paste sheet'!F532="","",'S.D. Paste sheet'!F532)</f>
        <v/>
      </c>
      <c r="G532" s="20" t="str">
        <f>IF('S.D. Paste sheet'!G532="","",UPPER('S.D. Paste sheet'!G532))</f>
        <v/>
      </c>
      <c r="H532" s="20" t="str">
        <f>IF('S.D. Paste sheet'!H532="","",UPPER('S.D. Paste sheet'!H532))</f>
        <v/>
      </c>
      <c r="I532" s="20" t="str">
        <f>IF('S.D. Paste sheet'!I532="","",'S.D. Paste sheet'!I532)</f>
        <v/>
      </c>
      <c r="J532" s="20" t="str">
        <f>IF('S.D. Paste sheet'!J532="","",'S.D. Paste sheet'!J532)</f>
        <v/>
      </c>
      <c r="K532" s="20" t="str">
        <f>IF('S.D. Paste sheet'!K532="","",'S.D. Paste sheet'!K532)</f>
        <v/>
      </c>
      <c r="L532" s="20" t="str">
        <f>IF('S.D. Paste sheet'!L532="","",'S.D. Paste sheet'!L532)</f>
        <v/>
      </c>
      <c r="M532" s="20" t="str">
        <f>IF('S.D. Paste sheet'!M532="","",'S.D. Paste sheet'!M532)</f>
        <v/>
      </c>
      <c r="N532" s="20" t="str">
        <f>IF('S.D. Paste sheet'!N532="","",'S.D. Paste sheet'!N532)</f>
        <v/>
      </c>
      <c r="O532" s="20" t="str">
        <f>IF('S.D. Paste sheet'!O532="","",'S.D. Paste sheet'!O532)</f>
        <v/>
      </c>
      <c r="P532" s="20" t="str">
        <f>IF('S.D. Paste sheet'!P532="","",'S.D. Paste sheet'!P532)</f>
        <v/>
      </c>
      <c r="Q532" s="20" t="str">
        <f>IF('S.D. Paste sheet'!Q532="","",'S.D. Paste sheet'!Q532)</f>
        <v/>
      </c>
      <c r="R532" s="20" t="str">
        <f>IF('S.D. Paste sheet'!R532="","",'S.D. Paste sheet'!R532)</f>
        <v/>
      </c>
      <c r="S532" s="20" t="str">
        <f>IF('S.D. Paste sheet'!S532="","",'S.D. Paste sheet'!S532)</f>
        <v/>
      </c>
      <c r="T532" s="20" t="str">
        <f>IF('S.D. Paste sheet'!T532="","",'S.D. Paste sheet'!T532)</f>
        <v/>
      </c>
      <c r="U532" s="20" t="str">
        <f>IF('S.D. Paste sheet'!U532="","",'S.D. Paste sheet'!U532)</f>
        <v/>
      </c>
      <c r="V532" s="20" t="str">
        <f>IF('S.D. Paste sheet'!V532="","",'S.D. Paste sheet'!V532)</f>
        <v/>
      </c>
      <c r="W532" s="20" t="str">
        <f>IF('S.D. Paste sheet'!W532="","",'S.D. Paste sheet'!W532)</f>
        <v/>
      </c>
      <c r="X532" s="20" t="str">
        <f>IF('S.D. Paste sheet'!X532="","",'S.D. Paste sheet'!X532)</f>
        <v/>
      </c>
      <c r="Y532" s="20" t="str">
        <f>IF('S.D. Paste sheet'!Y532="","",'S.D. Paste sheet'!Y532)</f>
        <v/>
      </c>
      <c r="Z532" s="20" t="str">
        <f>IF('S.D. Paste sheet'!Z532="","",'S.D. Paste sheet'!Z532)</f>
        <v/>
      </c>
      <c r="AA532" s="20" t="str">
        <f>IF('S.D. Paste sheet'!AA532="","",'S.D. Paste sheet'!AA532)</f>
        <v/>
      </c>
      <c r="AB532" s="20" t="str">
        <f>IF('S.D. Paste sheet'!AB532="","",'S.D. Paste sheet'!AB532)</f>
        <v/>
      </c>
      <c r="AC532" s="20" t="str">
        <f>IF('S.D. Paste sheet'!AC532="","",'S.D. Paste sheet'!AC532)</f>
        <v/>
      </c>
      <c r="AD532" s="20" t="str">
        <f>IF('S.D. Paste sheet'!AD532="","",'S.D. Paste sheet'!AD532)</f>
        <v/>
      </c>
      <c r="AE532" s="28"/>
      <c r="AF532" t="str">
        <f>IF(AK532="","",IF(AK532&gt;0,COUNT($AG$2:AG532),""))</f>
        <v/>
      </c>
      <c r="AG532" s="25" t="str">
        <f t="shared" si="259"/>
        <v/>
      </c>
      <c r="AH532" s="25" t="str">
        <f t="shared" si="260"/>
        <v/>
      </c>
      <c r="AI532" s="25" t="str">
        <f t="shared" si="261"/>
        <v/>
      </c>
      <c r="AJ532" s="25" t="str">
        <f t="shared" si="262"/>
        <v/>
      </c>
      <c r="AK532" s="25" t="str">
        <f t="shared" si="263"/>
        <v/>
      </c>
      <c r="AL532" s="25" t="str">
        <f t="shared" si="264"/>
        <v/>
      </c>
      <c r="AM532" s="25" t="str">
        <f t="shared" si="265"/>
        <v/>
      </c>
      <c r="AN532" s="25" t="str">
        <f t="shared" si="266"/>
        <v/>
      </c>
      <c r="AO532" s="25" t="str">
        <f t="shared" si="267"/>
        <v/>
      </c>
      <c r="AP532" s="25" t="str">
        <f t="shared" si="268"/>
        <v/>
      </c>
      <c r="AQ532" s="25" t="str">
        <f t="shared" si="269"/>
        <v/>
      </c>
      <c r="AR532" s="25" t="str">
        <f t="shared" si="270"/>
        <v/>
      </c>
      <c r="AS532" s="25" t="str">
        <f t="shared" si="271"/>
        <v/>
      </c>
      <c r="AT532" s="25" t="str">
        <f t="shared" si="272"/>
        <v/>
      </c>
      <c r="AU532" s="25" t="str">
        <f t="shared" si="273"/>
        <v/>
      </c>
      <c r="AV532" s="25" t="str">
        <f t="shared" si="274"/>
        <v/>
      </c>
      <c r="AX532" t="str">
        <f>IF(BC532="","",IF(BC532&gt;0,COUNT($AY$2:AY532),""))</f>
        <v/>
      </c>
      <c r="AY532" s="25" t="str">
        <f t="shared" si="275"/>
        <v/>
      </c>
      <c r="AZ532" s="25" t="str">
        <f t="shared" si="276"/>
        <v/>
      </c>
      <c r="BA532" s="25" t="str">
        <f t="shared" si="277"/>
        <v/>
      </c>
      <c r="BB532" s="25" t="str">
        <f t="shared" si="278"/>
        <v/>
      </c>
      <c r="BC532" s="25" t="str">
        <f t="shared" si="279"/>
        <v/>
      </c>
      <c r="BD532" s="25" t="str">
        <f t="shared" si="280"/>
        <v/>
      </c>
      <c r="BE532" s="25" t="str">
        <f t="shared" si="281"/>
        <v/>
      </c>
      <c r="BF532" s="25" t="str">
        <f t="shared" si="282"/>
        <v/>
      </c>
      <c r="BG532" s="25" t="str">
        <f t="shared" si="283"/>
        <v/>
      </c>
      <c r="BH532" s="25" t="str">
        <f t="shared" si="284"/>
        <v/>
      </c>
      <c r="BI532" s="25" t="str">
        <f t="shared" si="285"/>
        <v/>
      </c>
      <c r="BJ532" s="25" t="str">
        <f t="shared" si="286"/>
        <v/>
      </c>
      <c r="BK532" s="25" t="str">
        <f t="shared" si="287"/>
        <v/>
      </c>
      <c r="BL532" s="25" t="str">
        <f t="shared" si="288"/>
        <v/>
      </c>
      <c r="BM532" s="25" t="str">
        <f t="shared" si="289"/>
        <v/>
      </c>
      <c r="BN532" s="25" t="str">
        <f t="shared" si="290"/>
        <v/>
      </c>
    </row>
    <row r="533" spans="1:66" x14ac:dyDescent="0.25">
      <c r="A533" s="20" t="str">
        <f>IF('S.D. Paste sheet'!A533="","",'S.D. Paste sheet'!A533)</f>
        <v/>
      </c>
      <c r="B533" s="20" t="str">
        <f>IF('S.D. Paste sheet'!B533="","",'S.D. Paste sheet'!B533)</f>
        <v/>
      </c>
      <c r="C533" s="20" t="str">
        <f>IF('S.D. Paste sheet'!C533="","",'S.D. Paste sheet'!C533)</f>
        <v/>
      </c>
      <c r="D533" s="20" t="str">
        <f>IF('S.D. Paste sheet'!D533="","",'S.D. Paste sheet'!D533)</f>
        <v/>
      </c>
      <c r="E533" s="20" t="str">
        <f>IF('S.D. Paste sheet'!E533="","",UPPER('S.D. Paste sheet'!E533))</f>
        <v/>
      </c>
      <c r="F533" s="20" t="str">
        <f>IF('S.D. Paste sheet'!F533="","",'S.D. Paste sheet'!F533)</f>
        <v/>
      </c>
      <c r="G533" s="20" t="str">
        <f>IF('S.D. Paste sheet'!G533="","",UPPER('S.D. Paste sheet'!G533))</f>
        <v/>
      </c>
      <c r="H533" s="20" t="str">
        <f>IF('S.D. Paste sheet'!H533="","",UPPER('S.D. Paste sheet'!H533))</f>
        <v/>
      </c>
      <c r="I533" s="20" t="str">
        <f>IF('S.D. Paste sheet'!I533="","",'S.D. Paste sheet'!I533)</f>
        <v/>
      </c>
      <c r="J533" s="20" t="str">
        <f>IF('S.D. Paste sheet'!J533="","",'S.D. Paste sheet'!J533)</f>
        <v/>
      </c>
      <c r="K533" s="20" t="str">
        <f>IF('S.D. Paste sheet'!K533="","",'S.D. Paste sheet'!K533)</f>
        <v/>
      </c>
      <c r="L533" s="20" t="str">
        <f>IF('S.D. Paste sheet'!L533="","",'S.D. Paste sheet'!L533)</f>
        <v/>
      </c>
      <c r="M533" s="20" t="str">
        <f>IF('S.D. Paste sheet'!M533="","",'S.D. Paste sheet'!M533)</f>
        <v/>
      </c>
      <c r="N533" s="20" t="str">
        <f>IF('S.D. Paste sheet'!N533="","",'S.D. Paste sheet'!N533)</f>
        <v/>
      </c>
      <c r="O533" s="20" t="str">
        <f>IF('S.D. Paste sheet'!O533="","",'S.D. Paste sheet'!O533)</f>
        <v/>
      </c>
      <c r="P533" s="20" t="str">
        <f>IF('S.D. Paste sheet'!P533="","",'S.D. Paste sheet'!P533)</f>
        <v/>
      </c>
      <c r="Q533" s="20" t="str">
        <f>IF('S.D. Paste sheet'!Q533="","",'S.D. Paste sheet'!Q533)</f>
        <v/>
      </c>
      <c r="R533" s="20" t="str">
        <f>IF('S.D. Paste sheet'!R533="","",'S.D. Paste sheet'!R533)</f>
        <v/>
      </c>
      <c r="S533" s="20" t="str">
        <f>IF('S.D. Paste sheet'!S533="","",'S.D. Paste sheet'!S533)</f>
        <v/>
      </c>
      <c r="T533" s="20" t="str">
        <f>IF('S.D. Paste sheet'!T533="","",'S.D. Paste sheet'!T533)</f>
        <v/>
      </c>
      <c r="U533" s="20" t="str">
        <f>IF('S.D. Paste sheet'!U533="","",'S.D. Paste sheet'!U533)</f>
        <v/>
      </c>
      <c r="V533" s="20" t="str">
        <f>IF('S.D. Paste sheet'!V533="","",'S.D. Paste sheet'!V533)</f>
        <v/>
      </c>
      <c r="W533" s="20" t="str">
        <f>IF('S.D. Paste sheet'!W533="","",'S.D. Paste sheet'!W533)</f>
        <v/>
      </c>
      <c r="X533" s="20" t="str">
        <f>IF('S.D. Paste sheet'!X533="","",'S.D. Paste sheet'!X533)</f>
        <v/>
      </c>
      <c r="Y533" s="20" t="str">
        <f>IF('S.D. Paste sheet'!Y533="","",'S.D. Paste sheet'!Y533)</f>
        <v/>
      </c>
      <c r="Z533" s="20" t="str">
        <f>IF('S.D. Paste sheet'!Z533="","",'S.D. Paste sheet'!Z533)</f>
        <v/>
      </c>
      <c r="AA533" s="20" t="str">
        <f>IF('S.D. Paste sheet'!AA533="","",'S.D. Paste sheet'!AA533)</f>
        <v/>
      </c>
      <c r="AB533" s="20" t="str">
        <f>IF('S.D. Paste sheet'!AB533="","",'S.D. Paste sheet'!AB533)</f>
        <v/>
      </c>
      <c r="AC533" s="20" t="str">
        <f>IF('S.D. Paste sheet'!AC533="","",'S.D. Paste sheet'!AC533)</f>
        <v/>
      </c>
      <c r="AD533" s="20" t="str">
        <f>IF('S.D. Paste sheet'!AD533="","",'S.D. Paste sheet'!AD533)</f>
        <v/>
      </c>
      <c r="AE533" s="28"/>
      <c r="AF533" t="str">
        <f>IF(AK533="","",IF(AK533&gt;0,COUNT($AG$2:AG533),""))</f>
        <v/>
      </c>
      <c r="AG533" s="25" t="str">
        <f t="shared" si="259"/>
        <v/>
      </c>
      <c r="AH533" s="25" t="str">
        <f t="shared" si="260"/>
        <v/>
      </c>
      <c r="AI533" s="25" t="str">
        <f t="shared" si="261"/>
        <v/>
      </c>
      <c r="AJ533" s="25" t="str">
        <f t="shared" si="262"/>
        <v/>
      </c>
      <c r="AK533" s="25" t="str">
        <f t="shared" si="263"/>
        <v/>
      </c>
      <c r="AL533" s="25" t="str">
        <f t="shared" si="264"/>
        <v/>
      </c>
      <c r="AM533" s="25" t="str">
        <f t="shared" si="265"/>
        <v/>
      </c>
      <c r="AN533" s="25" t="str">
        <f t="shared" si="266"/>
        <v/>
      </c>
      <c r="AO533" s="25" t="str">
        <f t="shared" si="267"/>
        <v/>
      </c>
      <c r="AP533" s="25" t="str">
        <f t="shared" si="268"/>
        <v/>
      </c>
      <c r="AQ533" s="25" t="str">
        <f t="shared" si="269"/>
        <v/>
      </c>
      <c r="AR533" s="25" t="str">
        <f t="shared" si="270"/>
        <v/>
      </c>
      <c r="AS533" s="25" t="str">
        <f t="shared" si="271"/>
        <v/>
      </c>
      <c r="AT533" s="25" t="str">
        <f t="shared" si="272"/>
        <v/>
      </c>
      <c r="AU533" s="25" t="str">
        <f t="shared" si="273"/>
        <v/>
      </c>
      <c r="AV533" s="25" t="str">
        <f t="shared" si="274"/>
        <v/>
      </c>
      <c r="AX533" t="str">
        <f>IF(BC533="","",IF(BC533&gt;0,COUNT($AY$2:AY533),""))</f>
        <v/>
      </c>
      <c r="AY533" s="25" t="str">
        <f t="shared" si="275"/>
        <v/>
      </c>
      <c r="AZ533" s="25" t="str">
        <f t="shared" si="276"/>
        <v/>
      </c>
      <c r="BA533" s="25" t="str">
        <f t="shared" si="277"/>
        <v/>
      </c>
      <c r="BB533" s="25" t="str">
        <f t="shared" si="278"/>
        <v/>
      </c>
      <c r="BC533" s="25" t="str">
        <f t="shared" si="279"/>
        <v/>
      </c>
      <c r="BD533" s="25" t="str">
        <f t="shared" si="280"/>
        <v/>
      </c>
      <c r="BE533" s="25" t="str">
        <f t="shared" si="281"/>
        <v/>
      </c>
      <c r="BF533" s="25" t="str">
        <f t="shared" si="282"/>
        <v/>
      </c>
      <c r="BG533" s="25" t="str">
        <f t="shared" si="283"/>
        <v/>
      </c>
      <c r="BH533" s="25" t="str">
        <f t="shared" si="284"/>
        <v/>
      </c>
      <c r="BI533" s="25" t="str">
        <f t="shared" si="285"/>
        <v/>
      </c>
      <c r="BJ533" s="25" t="str">
        <f t="shared" si="286"/>
        <v/>
      </c>
      <c r="BK533" s="25" t="str">
        <f t="shared" si="287"/>
        <v/>
      </c>
      <c r="BL533" s="25" t="str">
        <f t="shared" si="288"/>
        <v/>
      </c>
      <c r="BM533" s="25" t="str">
        <f t="shared" si="289"/>
        <v/>
      </c>
      <c r="BN533" s="25" t="str">
        <f t="shared" si="290"/>
        <v/>
      </c>
    </row>
    <row r="534" spans="1:66" x14ac:dyDescent="0.25">
      <c r="A534" s="20" t="str">
        <f>IF('S.D. Paste sheet'!A534="","",'S.D. Paste sheet'!A534)</f>
        <v/>
      </c>
      <c r="B534" s="20" t="str">
        <f>IF('S.D. Paste sheet'!B534="","",'S.D. Paste sheet'!B534)</f>
        <v/>
      </c>
      <c r="C534" s="20" t="str">
        <f>IF('S.D. Paste sheet'!C534="","",'S.D. Paste sheet'!C534)</f>
        <v/>
      </c>
      <c r="D534" s="20" t="str">
        <f>IF('S.D. Paste sheet'!D534="","",'S.D. Paste sheet'!D534)</f>
        <v/>
      </c>
      <c r="E534" s="20" t="str">
        <f>IF('S.D. Paste sheet'!E534="","",UPPER('S.D. Paste sheet'!E534))</f>
        <v/>
      </c>
      <c r="F534" s="20" t="str">
        <f>IF('S.D. Paste sheet'!F534="","",'S.D. Paste sheet'!F534)</f>
        <v/>
      </c>
      <c r="G534" s="20" t="str">
        <f>IF('S.D. Paste sheet'!G534="","",UPPER('S.D. Paste sheet'!G534))</f>
        <v/>
      </c>
      <c r="H534" s="20" t="str">
        <f>IF('S.D. Paste sheet'!H534="","",UPPER('S.D. Paste sheet'!H534))</f>
        <v/>
      </c>
      <c r="I534" s="20" t="str">
        <f>IF('S.D. Paste sheet'!I534="","",'S.D. Paste sheet'!I534)</f>
        <v/>
      </c>
      <c r="J534" s="20" t="str">
        <f>IF('S.D. Paste sheet'!J534="","",'S.D. Paste sheet'!J534)</f>
        <v/>
      </c>
      <c r="K534" s="20" t="str">
        <f>IF('S.D. Paste sheet'!K534="","",'S.D. Paste sheet'!K534)</f>
        <v/>
      </c>
      <c r="L534" s="20" t="str">
        <f>IF('S.D. Paste sheet'!L534="","",'S.D. Paste sheet'!L534)</f>
        <v/>
      </c>
      <c r="M534" s="20" t="str">
        <f>IF('S.D. Paste sheet'!M534="","",'S.D. Paste sheet'!M534)</f>
        <v/>
      </c>
      <c r="N534" s="20" t="str">
        <f>IF('S.D. Paste sheet'!N534="","",'S.D. Paste sheet'!N534)</f>
        <v/>
      </c>
      <c r="O534" s="20" t="str">
        <f>IF('S.D. Paste sheet'!O534="","",'S.D. Paste sheet'!O534)</f>
        <v/>
      </c>
      <c r="P534" s="20" t="str">
        <f>IF('S.D. Paste sheet'!P534="","",'S.D. Paste sheet'!P534)</f>
        <v/>
      </c>
      <c r="Q534" s="20" t="str">
        <f>IF('S.D. Paste sheet'!Q534="","",'S.D. Paste sheet'!Q534)</f>
        <v/>
      </c>
      <c r="R534" s="20" t="str">
        <f>IF('S.D. Paste sheet'!R534="","",'S.D. Paste sheet'!R534)</f>
        <v/>
      </c>
      <c r="S534" s="20" t="str">
        <f>IF('S.D. Paste sheet'!S534="","",'S.D. Paste sheet'!S534)</f>
        <v/>
      </c>
      <c r="T534" s="20" t="str">
        <f>IF('S.D. Paste sheet'!T534="","",'S.D. Paste sheet'!T534)</f>
        <v/>
      </c>
      <c r="U534" s="20" t="str">
        <f>IF('S.D. Paste sheet'!U534="","",'S.D. Paste sheet'!U534)</f>
        <v/>
      </c>
      <c r="V534" s="20" t="str">
        <f>IF('S.D. Paste sheet'!V534="","",'S.D. Paste sheet'!V534)</f>
        <v/>
      </c>
      <c r="W534" s="20" t="str">
        <f>IF('S.D. Paste sheet'!W534="","",'S.D. Paste sheet'!W534)</f>
        <v/>
      </c>
      <c r="X534" s="20" t="str">
        <f>IF('S.D. Paste sheet'!X534="","",'S.D. Paste sheet'!X534)</f>
        <v/>
      </c>
      <c r="Y534" s="20" t="str">
        <f>IF('S.D. Paste sheet'!Y534="","",'S.D. Paste sheet'!Y534)</f>
        <v/>
      </c>
      <c r="Z534" s="20" t="str">
        <f>IF('S.D. Paste sheet'!Z534="","",'S.D. Paste sheet'!Z534)</f>
        <v/>
      </c>
      <c r="AA534" s="20" t="str">
        <f>IF('S.D. Paste sheet'!AA534="","",'S.D. Paste sheet'!AA534)</f>
        <v/>
      </c>
      <c r="AB534" s="20" t="str">
        <f>IF('S.D. Paste sheet'!AB534="","",'S.D. Paste sheet'!AB534)</f>
        <v/>
      </c>
      <c r="AC534" s="20" t="str">
        <f>IF('S.D. Paste sheet'!AC534="","",'S.D. Paste sheet'!AC534)</f>
        <v/>
      </c>
      <c r="AD534" s="20" t="str">
        <f>IF('S.D. Paste sheet'!AD534="","",'S.D. Paste sheet'!AD534)</f>
        <v/>
      </c>
      <c r="AE534" s="28"/>
      <c r="AF534" t="str">
        <f>IF(AK534="","",IF(AK534&gt;0,COUNT($AG$2:AG534),""))</f>
        <v/>
      </c>
      <c r="AG534" s="25" t="str">
        <f t="shared" si="259"/>
        <v/>
      </c>
      <c r="AH534" s="25" t="str">
        <f t="shared" si="260"/>
        <v/>
      </c>
      <c r="AI534" s="25" t="str">
        <f t="shared" si="261"/>
        <v/>
      </c>
      <c r="AJ534" s="25" t="str">
        <f t="shared" si="262"/>
        <v/>
      </c>
      <c r="AK534" s="25" t="str">
        <f t="shared" si="263"/>
        <v/>
      </c>
      <c r="AL534" s="25" t="str">
        <f t="shared" si="264"/>
        <v/>
      </c>
      <c r="AM534" s="25" t="str">
        <f t="shared" si="265"/>
        <v/>
      </c>
      <c r="AN534" s="25" t="str">
        <f t="shared" si="266"/>
        <v/>
      </c>
      <c r="AO534" s="25" t="str">
        <f t="shared" si="267"/>
        <v/>
      </c>
      <c r="AP534" s="25" t="str">
        <f t="shared" si="268"/>
        <v/>
      </c>
      <c r="AQ534" s="25" t="str">
        <f t="shared" si="269"/>
        <v/>
      </c>
      <c r="AR534" s="25" t="str">
        <f t="shared" si="270"/>
        <v/>
      </c>
      <c r="AS534" s="25" t="str">
        <f t="shared" si="271"/>
        <v/>
      </c>
      <c r="AT534" s="25" t="str">
        <f t="shared" si="272"/>
        <v/>
      </c>
      <c r="AU534" s="25" t="str">
        <f t="shared" si="273"/>
        <v/>
      </c>
      <c r="AV534" s="25" t="str">
        <f t="shared" si="274"/>
        <v/>
      </c>
      <c r="AX534" t="str">
        <f>IF(BC534="","",IF(BC534&gt;0,COUNT($AY$2:AY534),""))</f>
        <v/>
      </c>
      <c r="AY534" s="25" t="str">
        <f t="shared" si="275"/>
        <v/>
      </c>
      <c r="AZ534" s="25" t="str">
        <f t="shared" si="276"/>
        <v/>
      </c>
      <c r="BA534" s="25" t="str">
        <f t="shared" si="277"/>
        <v/>
      </c>
      <c r="BB534" s="25" t="str">
        <f t="shared" si="278"/>
        <v/>
      </c>
      <c r="BC534" s="25" t="str">
        <f t="shared" si="279"/>
        <v/>
      </c>
      <c r="BD534" s="25" t="str">
        <f t="shared" si="280"/>
        <v/>
      </c>
      <c r="BE534" s="25" t="str">
        <f t="shared" si="281"/>
        <v/>
      </c>
      <c r="BF534" s="25" t="str">
        <f t="shared" si="282"/>
        <v/>
      </c>
      <c r="BG534" s="25" t="str">
        <f t="shared" si="283"/>
        <v/>
      </c>
      <c r="BH534" s="25" t="str">
        <f t="shared" si="284"/>
        <v/>
      </c>
      <c r="BI534" s="25" t="str">
        <f t="shared" si="285"/>
        <v/>
      </c>
      <c r="BJ534" s="25" t="str">
        <f t="shared" si="286"/>
        <v/>
      </c>
      <c r="BK534" s="25" t="str">
        <f t="shared" si="287"/>
        <v/>
      </c>
      <c r="BL534" s="25" t="str">
        <f t="shared" si="288"/>
        <v/>
      </c>
      <c r="BM534" s="25" t="str">
        <f t="shared" si="289"/>
        <v/>
      </c>
      <c r="BN534" s="25" t="str">
        <f t="shared" si="290"/>
        <v/>
      </c>
    </row>
    <row r="535" spans="1:66" x14ac:dyDescent="0.25">
      <c r="A535" s="20" t="str">
        <f>IF('S.D. Paste sheet'!A535="","",'S.D. Paste sheet'!A535)</f>
        <v/>
      </c>
      <c r="B535" s="20" t="str">
        <f>IF('S.D. Paste sheet'!B535="","",'S.D. Paste sheet'!B535)</f>
        <v/>
      </c>
      <c r="C535" s="20" t="str">
        <f>IF('S.D. Paste sheet'!C535="","",'S.D. Paste sheet'!C535)</f>
        <v/>
      </c>
      <c r="D535" s="20" t="str">
        <f>IF('S.D. Paste sheet'!D535="","",'S.D. Paste sheet'!D535)</f>
        <v/>
      </c>
      <c r="E535" s="20" t="str">
        <f>IF('S.D. Paste sheet'!E535="","",UPPER('S.D. Paste sheet'!E535))</f>
        <v/>
      </c>
      <c r="F535" s="20" t="str">
        <f>IF('S.D. Paste sheet'!F535="","",'S.D. Paste sheet'!F535)</f>
        <v/>
      </c>
      <c r="G535" s="20" t="str">
        <f>IF('S.D. Paste sheet'!G535="","",UPPER('S.D. Paste sheet'!G535))</f>
        <v/>
      </c>
      <c r="H535" s="20" t="str">
        <f>IF('S.D. Paste sheet'!H535="","",UPPER('S.D. Paste sheet'!H535))</f>
        <v/>
      </c>
      <c r="I535" s="20" t="str">
        <f>IF('S.D. Paste sheet'!I535="","",'S.D. Paste sheet'!I535)</f>
        <v/>
      </c>
      <c r="J535" s="20" t="str">
        <f>IF('S.D. Paste sheet'!J535="","",'S.D. Paste sheet'!J535)</f>
        <v/>
      </c>
      <c r="K535" s="20" t="str">
        <f>IF('S.D. Paste sheet'!K535="","",'S.D. Paste sheet'!K535)</f>
        <v/>
      </c>
      <c r="L535" s="20" t="str">
        <f>IF('S.D. Paste sheet'!L535="","",'S.D. Paste sheet'!L535)</f>
        <v/>
      </c>
      <c r="M535" s="20" t="str">
        <f>IF('S.D. Paste sheet'!M535="","",'S.D. Paste sheet'!M535)</f>
        <v/>
      </c>
      <c r="N535" s="20" t="str">
        <f>IF('S.D. Paste sheet'!N535="","",'S.D. Paste sheet'!N535)</f>
        <v/>
      </c>
      <c r="O535" s="20" t="str">
        <f>IF('S.D. Paste sheet'!O535="","",'S.D. Paste sheet'!O535)</f>
        <v/>
      </c>
      <c r="P535" s="20" t="str">
        <f>IF('S.D. Paste sheet'!P535="","",'S.D. Paste sheet'!P535)</f>
        <v/>
      </c>
      <c r="Q535" s="20" t="str">
        <f>IF('S.D. Paste sheet'!Q535="","",'S.D. Paste sheet'!Q535)</f>
        <v/>
      </c>
      <c r="R535" s="20" t="str">
        <f>IF('S.D. Paste sheet'!R535="","",'S.D. Paste sheet'!R535)</f>
        <v/>
      </c>
      <c r="S535" s="20" t="str">
        <f>IF('S.D. Paste sheet'!S535="","",'S.D. Paste sheet'!S535)</f>
        <v/>
      </c>
      <c r="T535" s="20" t="str">
        <f>IF('S.D. Paste sheet'!T535="","",'S.D. Paste sheet'!T535)</f>
        <v/>
      </c>
      <c r="U535" s="20" t="str">
        <f>IF('S.D. Paste sheet'!U535="","",'S.D. Paste sheet'!U535)</f>
        <v/>
      </c>
      <c r="V535" s="20" t="str">
        <f>IF('S.D. Paste sheet'!V535="","",'S.D. Paste sheet'!V535)</f>
        <v/>
      </c>
      <c r="W535" s="20" t="str">
        <f>IF('S.D. Paste sheet'!W535="","",'S.D. Paste sheet'!W535)</f>
        <v/>
      </c>
      <c r="X535" s="20" t="str">
        <f>IF('S.D. Paste sheet'!X535="","",'S.D. Paste sheet'!X535)</f>
        <v/>
      </c>
      <c r="Y535" s="20" t="str">
        <f>IF('S.D. Paste sheet'!Y535="","",'S.D. Paste sheet'!Y535)</f>
        <v/>
      </c>
      <c r="Z535" s="20" t="str">
        <f>IF('S.D. Paste sheet'!Z535="","",'S.D. Paste sheet'!Z535)</f>
        <v/>
      </c>
      <c r="AA535" s="20" t="str">
        <f>IF('S.D. Paste sheet'!AA535="","",'S.D. Paste sheet'!AA535)</f>
        <v/>
      </c>
      <c r="AB535" s="20" t="str">
        <f>IF('S.D. Paste sheet'!AB535="","",'S.D. Paste sheet'!AB535)</f>
        <v/>
      </c>
      <c r="AC535" s="20" t="str">
        <f>IF('S.D. Paste sheet'!AC535="","",'S.D. Paste sheet'!AC535)</f>
        <v/>
      </c>
      <c r="AD535" s="20" t="str">
        <f>IF('S.D. Paste sheet'!AD535="","",'S.D. Paste sheet'!AD535)</f>
        <v/>
      </c>
      <c r="AE535" s="28"/>
      <c r="AF535" t="str">
        <f>IF(AK535="","",IF(AK535&gt;0,COUNT($AG$2:AG535),""))</f>
        <v/>
      </c>
      <c r="AG535" s="25" t="str">
        <f t="shared" si="259"/>
        <v/>
      </c>
      <c r="AH535" s="25" t="str">
        <f t="shared" si="260"/>
        <v/>
      </c>
      <c r="AI535" s="25" t="str">
        <f t="shared" si="261"/>
        <v/>
      </c>
      <c r="AJ535" s="25" t="str">
        <f t="shared" si="262"/>
        <v/>
      </c>
      <c r="AK535" s="25" t="str">
        <f t="shared" si="263"/>
        <v/>
      </c>
      <c r="AL535" s="25" t="str">
        <f t="shared" si="264"/>
        <v/>
      </c>
      <c r="AM535" s="25" t="str">
        <f t="shared" si="265"/>
        <v/>
      </c>
      <c r="AN535" s="25" t="str">
        <f t="shared" si="266"/>
        <v/>
      </c>
      <c r="AO535" s="25" t="str">
        <f t="shared" si="267"/>
        <v/>
      </c>
      <c r="AP535" s="25" t="str">
        <f t="shared" si="268"/>
        <v/>
      </c>
      <c r="AQ535" s="25" t="str">
        <f t="shared" si="269"/>
        <v/>
      </c>
      <c r="AR535" s="25" t="str">
        <f t="shared" si="270"/>
        <v/>
      </c>
      <c r="AS535" s="25" t="str">
        <f t="shared" si="271"/>
        <v/>
      </c>
      <c r="AT535" s="25" t="str">
        <f t="shared" si="272"/>
        <v/>
      </c>
      <c r="AU535" s="25" t="str">
        <f t="shared" si="273"/>
        <v/>
      </c>
      <c r="AV535" s="25" t="str">
        <f t="shared" si="274"/>
        <v/>
      </c>
      <c r="AX535" t="str">
        <f>IF(BC535="","",IF(BC535&gt;0,COUNT($AY$2:AY535),""))</f>
        <v/>
      </c>
      <c r="AY535" s="25" t="str">
        <f t="shared" si="275"/>
        <v/>
      </c>
      <c r="AZ535" s="25" t="str">
        <f t="shared" si="276"/>
        <v/>
      </c>
      <c r="BA535" s="25" t="str">
        <f t="shared" si="277"/>
        <v/>
      </c>
      <c r="BB535" s="25" t="str">
        <f t="shared" si="278"/>
        <v/>
      </c>
      <c r="BC535" s="25" t="str">
        <f t="shared" si="279"/>
        <v/>
      </c>
      <c r="BD535" s="25" t="str">
        <f t="shared" si="280"/>
        <v/>
      </c>
      <c r="BE535" s="25" t="str">
        <f t="shared" si="281"/>
        <v/>
      </c>
      <c r="BF535" s="25" t="str">
        <f t="shared" si="282"/>
        <v/>
      </c>
      <c r="BG535" s="25" t="str">
        <f t="shared" si="283"/>
        <v/>
      </c>
      <c r="BH535" s="25" t="str">
        <f t="shared" si="284"/>
        <v/>
      </c>
      <c r="BI535" s="25" t="str">
        <f t="shared" si="285"/>
        <v/>
      </c>
      <c r="BJ535" s="25" t="str">
        <f t="shared" si="286"/>
        <v/>
      </c>
      <c r="BK535" s="25" t="str">
        <f t="shared" si="287"/>
        <v/>
      </c>
      <c r="BL535" s="25" t="str">
        <f t="shared" si="288"/>
        <v/>
      </c>
      <c r="BM535" s="25" t="str">
        <f t="shared" si="289"/>
        <v/>
      </c>
      <c r="BN535" s="25" t="str">
        <f t="shared" si="290"/>
        <v/>
      </c>
    </row>
    <row r="536" spans="1:66" x14ac:dyDescent="0.25">
      <c r="A536" s="20" t="str">
        <f>IF('S.D. Paste sheet'!A536="","",'S.D. Paste sheet'!A536)</f>
        <v/>
      </c>
      <c r="B536" s="20" t="str">
        <f>IF('S.D. Paste sheet'!B536="","",'S.D. Paste sheet'!B536)</f>
        <v/>
      </c>
      <c r="C536" s="20" t="str">
        <f>IF('S.D. Paste sheet'!C536="","",'S.D. Paste sheet'!C536)</f>
        <v/>
      </c>
      <c r="D536" s="20" t="str">
        <f>IF('S.D. Paste sheet'!D536="","",'S.D. Paste sheet'!D536)</f>
        <v/>
      </c>
      <c r="E536" s="20" t="str">
        <f>IF('S.D. Paste sheet'!E536="","",UPPER('S.D. Paste sheet'!E536))</f>
        <v/>
      </c>
      <c r="F536" s="20" t="str">
        <f>IF('S.D. Paste sheet'!F536="","",'S.D. Paste sheet'!F536)</f>
        <v/>
      </c>
      <c r="G536" s="20" t="str">
        <f>IF('S.D. Paste sheet'!G536="","",UPPER('S.D. Paste sheet'!G536))</f>
        <v/>
      </c>
      <c r="H536" s="20" t="str">
        <f>IF('S.D. Paste sheet'!H536="","",UPPER('S.D. Paste sheet'!H536))</f>
        <v/>
      </c>
      <c r="I536" s="20" t="str">
        <f>IF('S.D. Paste sheet'!I536="","",'S.D. Paste sheet'!I536)</f>
        <v/>
      </c>
      <c r="J536" s="20" t="str">
        <f>IF('S.D. Paste sheet'!J536="","",'S.D. Paste sheet'!J536)</f>
        <v/>
      </c>
      <c r="K536" s="20" t="str">
        <f>IF('S.D. Paste sheet'!K536="","",'S.D. Paste sheet'!K536)</f>
        <v/>
      </c>
      <c r="L536" s="20" t="str">
        <f>IF('S.D. Paste sheet'!L536="","",'S.D. Paste sheet'!L536)</f>
        <v/>
      </c>
      <c r="M536" s="20" t="str">
        <f>IF('S.D. Paste sheet'!M536="","",'S.D. Paste sheet'!M536)</f>
        <v/>
      </c>
      <c r="N536" s="20" t="str">
        <f>IF('S.D. Paste sheet'!N536="","",'S.D. Paste sheet'!N536)</f>
        <v/>
      </c>
      <c r="O536" s="20" t="str">
        <f>IF('S.D. Paste sheet'!O536="","",'S.D. Paste sheet'!O536)</f>
        <v/>
      </c>
      <c r="P536" s="20" t="str">
        <f>IF('S.D. Paste sheet'!P536="","",'S.D. Paste sheet'!P536)</f>
        <v/>
      </c>
      <c r="Q536" s="20" t="str">
        <f>IF('S.D. Paste sheet'!Q536="","",'S.D. Paste sheet'!Q536)</f>
        <v/>
      </c>
      <c r="R536" s="20" t="str">
        <f>IF('S.D. Paste sheet'!R536="","",'S.D. Paste sheet'!R536)</f>
        <v/>
      </c>
      <c r="S536" s="20" t="str">
        <f>IF('S.D. Paste sheet'!S536="","",'S.D. Paste sheet'!S536)</f>
        <v/>
      </c>
      <c r="T536" s="20" t="str">
        <f>IF('S.D. Paste sheet'!T536="","",'S.D. Paste sheet'!T536)</f>
        <v/>
      </c>
      <c r="U536" s="20" t="str">
        <f>IF('S.D. Paste sheet'!U536="","",'S.D. Paste sheet'!U536)</f>
        <v/>
      </c>
      <c r="V536" s="20" t="str">
        <f>IF('S.D. Paste sheet'!V536="","",'S.D. Paste sheet'!V536)</f>
        <v/>
      </c>
      <c r="W536" s="20" t="str">
        <f>IF('S.D. Paste sheet'!W536="","",'S.D. Paste sheet'!W536)</f>
        <v/>
      </c>
      <c r="X536" s="20" t="str">
        <f>IF('S.D. Paste sheet'!X536="","",'S.D. Paste sheet'!X536)</f>
        <v/>
      </c>
      <c r="Y536" s="20" t="str">
        <f>IF('S.D. Paste sheet'!Y536="","",'S.D. Paste sheet'!Y536)</f>
        <v/>
      </c>
      <c r="Z536" s="20" t="str">
        <f>IF('S.D. Paste sheet'!Z536="","",'S.D. Paste sheet'!Z536)</f>
        <v/>
      </c>
      <c r="AA536" s="20" t="str">
        <f>IF('S.D. Paste sheet'!AA536="","",'S.D. Paste sheet'!AA536)</f>
        <v/>
      </c>
      <c r="AB536" s="20" t="str">
        <f>IF('S.D. Paste sheet'!AB536="","",'S.D. Paste sheet'!AB536)</f>
        <v/>
      </c>
      <c r="AC536" s="20" t="str">
        <f>IF('S.D. Paste sheet'!AC536="","",'S.D. Paste sheet'!AC536)</f>
        <v/>
      </c>
      <c r="AD536" s="20" t="str">
        <f>IF('S.D. Paste sheet'!AD536="","",'S.D. Paste sheet'!AD536)</f>
        <v/>
      </c>
      <c r="AE536" s="28"/>
      <c r="AF536" t="str">
        <f>IF(AK536="","",IF(AK536&gt;0,COUNT($AG$2:AG536),""))</f>
        <v/>
      </c>
      <c r="AG536" s="25" t="str">
        <f t="shared" si="259"/>
        <v/>
      </c>
      <c r="AH536" s="25" t="str">
        <f t="shared" si="260"/>
        <v/>
      </c>
      <c r="AI536" s="25" t="str">
        <f t="shared" si="261"/>
        <v/>
      </c>
      <c r="AJ536" s="25" t="str">
        <f t="shared" si="262"/>
        <v/>
      </c>
      <c r="AK536" s="25" t="str">
        <f t="shared" si="263"/>
        <v/>
      </c>
      <c r="AL536" s="25" t="str">
        <f t="shared" si="264"/>
        <v/>
      </c>
      <c r="AM536" s="25" t="str">
        <f t="shared" si="265"/>
        <v/>
      </c>
      <c r="AN536" s="25" t="str">
        <f t="shared" si="266"/>
        <v/>
      </c>
      <c r="AO536" s="25" t="str">
        <f t="shared" si="267"/>
        <v/>
      </c>
      <c r="AP536" s="25" t="str">
        <f t="shared" si="268"/>
        <v/>
      </c>
      <c r="AQ536" s="25" t="str">
        <f t="shared" si="269"/>
        <v/>
      </c>
      <c r="AR536" s="25" t="str">
        <f t="shared" si="270"/>
        <v/>
      </c>
      <c r="AS536" s="25" t="str">
        <f t="shared" si="271"/>
        <v/>
      </c>
      <c r="AT536" s="25" t="str">
        <f t="shared" si="272"/>
        <v/>
      </c>
      <c r="AU536" s="25" t="str">
        <f t="shared" si="273"/>
        <v/>
      </c>
      <c r="AV536" s="25" t="str">
        <f t="shared" si="274"/>
        <v/>
      </c>
      <c r="AX536" t="str">
        <f>IF(BC536="","",IF(BC536&gt;0,COUNT($AY$2:AY536),""))</f>
        <v/>
      </c>
      <c r="AY536" s="25" t="str">
        <f t="shared" si="275"/>
        <v/>
      </c>
      <c r="AZ536" s="25" t="str">
        <f t="shared" si="276"/>
        <v/>
      </c>
      <c r="BA536" s="25" t="str">
        <f t="shared" si="277"/>
        <v/>
      </c>
      <c r="BB536" s="25" t="str">
        <f t="shared" si="278"/>
        <v/>
      </c>
      <c r="BC536" s="25" t="str">
        <f t="shared" si="279"/>
        <v/>
      </c>
      <c r="BD536" s="25" t="str">
        <f t="shared" si="280"/>
        <v/>
      </c>
      <c r="BE536" s="25" t="str">
        <f t="shared" si="281"/>
        <v/>
      </c>
      <c r="BF536" s="25" t="str">
        <f t="shared" si="282"/>
        <v/>
      </c>
      <c r="BG536" s="25" t="str">
        <f t="shared" si="283"/>
        <v/>
      </c>
      <c r="BH536" s="25" t="str">
        <f t="shared" si="284"/>
        <v/>
      </c>
      <c r="BI536" s="25" t="str">
        <f t="shared" si="285"/>
        <v/>
      </c>
      <c r="BJ536" s="25" t="str">
        <f t="shared" si="286"/>
        <v/>
      </c>
      <c r="BK536" s="25" t="str">
        <f t="shared" si="287"/>
        <v/>
      </c>
      <c r="BL536" s="25" t="str">
        <f t="shared" si="288"/>
        <v/>
      </c>
      <c r="BM536" s="25" t="str">
        <f t="shared" si="289"/>
        <v/>
      </c>
      <c r="BN536" s="25" t="str">
        <f t="shared" si="290"/>
        <v/>
      </c>
    </row>
    <row r="537" spans="1:66" x14ac:dyDescent="0.25">
      <c r="A537" s="20" t="str">
        <f>IF('S.D. Paste sheet'!A537="","",'S.D. Paste sheet'!A537)</f>
        <v/>
      </c>
      <c r="B537" s="20" t="str">
        <f>IF('S.D. Paste sheet'!B537="","",'S.D. Paste sheet'!B537)</f>
        <v/>
      </c>
      <c r="C537" s="20" t="str">
        <f>IF('S.D. Paste sheet'!C537="","",'S.D. Paste sheet'!C537)</f>
        <v/>
      </c>
      <c r="D537" s="20" t="str">
        <f>IF('S.D. Paste sheet'!D537="","",'S.D. Paste sheet'!D537)</f>
        <v/>
      </c>
      <c r="E537" s="20" t="str">
        <f>IF('S.D. Paste sheet'!E537="","",UPPER('S.D. Paste sheet'!E537))</f>
        <v/>
      </c>
      <c r="F537" s="20" t="str">
        <f>IF('S.D. Paste sheet'!F537="","",'S.D. Paste sheet'!F537)</f>
        <v/>
      </c>
      <c r="G537" s="20" t="str">
        <f>IF('S.D. Paste sheet'!G537="","",UPPER('S.D. Paste sheet'!G537))</f>
        <v/>
      </c>
      <c r="H537" s="20" t="str">
        <f>IF('S.D. Paste sheet'!H537="","",UPPER('S.D. Paste sheet'!H537))</f>
        <v/>
      </c>
      <c r="I537" s="20" t="str">
        <f>IF('S.D. Paste sheet'!I537="","",'S.D. Paste sheet'!I537)</f>
        <v/>
      </c>
      <c r="J537" s="20" t="str">
        <f>IF('S.D. Paste sheet'!J537="","",'S.D. Paste sheet'!J537)</f>
        <v/>
      </c>
      <c r="K537" s="20" t="str">
        <f>IF('S.D. Paste sheet'!K537="","",'S.D. Paste sheet'!K537)</f>
        <v/>
      </c>
      <c r="L537" s="20" t="str">
        <f>IF('S.D. Paste sheet'!L537="","",'S.D. Paste sheet'!L537)</f>
        <v/>
      </c>
      <c r="M537" s="20" t="str">
        <f>IF('S.D. Paste sheet'!M537="","",'S.D. Paste sheet'!M537)</f>
        <v/>
      </c>
      <c r="N537" s="20" t="str">
        <f>IF('S.D. Paste sheet'!N537="","",'S.D. Paste sheet'!N537)</f>
        <v/>
      </c>
      <c r="O537" s="20" t="str">
        <f>IF('S.D. Paste sheet'!O537="","",'S.D. Paste sheet'!O537)</f>
        <v/>
      </c>
      <c r="P537" s="20" t="str">
        <f>IF('S.D. Paste sheet'!P537="","",'S.D. Paste sheet'!P537)</f>
        <v/>
      </c>
      <c r="Q537" s="20" t="str">
        <f>IF('S.D. Paste sheet'!Q537="","",'S.D. Paste sheet'!Q537)</f>
        <v/>
      </c>
      <c r="R537" s="20" t="str">
        <f>IF('S.D. Paste sheet'!R537="","",'S.D. Paste sheet'!R537)</f>
        <v/>
      </c>
      <c r="S537" s="20" t="str">
        <f>IF('S.D. Paste sheet'!S537="","",'S.D. Paste sheet'!S537)</f>
        <v/>
      </c>
      <c r="T537" s="20" t="str">
        <f>IF('S.D. Paste sheet'!T537="","",'S.D. Paste sheet'!T537)</f>
        <v/>
      </c>
      <c r="U537" s="20" t="str">
        <f>IF('S.D. Paste sheet'!U537="","",'S.D. Paste sheet'!U537)</f>
        <v/>
      </c>
      <c r="V537" s="20" t="str">
        <f>IF('S.D. Paste sheet'!V537="","",'S.D. Paste sheet'!V537)</f>
        <v/>
      </c>
      <c r="W537" s="20" t="str">
        <f>IF('S.D. Paste sheet'!W537="","",'S.D. Paste sheet'!W537)</f>
        <v/>
      </c>
      <c r="X537" s="20" t="str">
        <f>IF('S.D. Paste sheet'!X537="","",'S.D. Paste sheet'!X537)</f>
        <v/>
      </c>
      <c r="Y537" s="20" t="str">
        <f>IF('S.D. Paste sheet'!Y537="","",'S.D. Paste sheet'!Y537)</f>
        <v/>
      </c>
      <c r="Z537" s="20" t="str">
        <f>IF('S.D. Paste sheet'!Z537="","",'S.D. Paste sheet'!Z537)</f>
        <v/>
      </c>
      <c r="AA537" s="20" t="str">
        <f>IF('S.D. Paste sheet'!AA537="","",'S.D. Paste sheet'!AA537)</f>
        <v/>
      </c>
      <c r="AB537" s="20" t="str">
        <f>IF('S.D. Paste sheet'!AB537="","",'S.D. Paste sheet'!AB537)</f>
        <v/>
      </c>
      <c r="AC537" s="20" t="str">
        <f>IF('S.D. Paste sheet'!AC537="","",'S.D. Paste sheet'!AC537)</f>
        <v/>
      </c>
      <c r="AD537" s="20" t="str">
        <f>IF('S.D. Paste sheet'!AD537="","",'S.D. Paste sheet'!AD537)</f>
        <v/>
      </c>
      <c r="AE537" s="28"/>
      <c r="AF537" t="str">
        <f>IF(AK537="","",IF(AK537&gt;0,COUNT($AG$2:AG537),""))</f>
        <v/>
      </c>
      <c r="AG537" s="25" t="str">
        <f t="shared" si="259"/>
        <v/>
      </c>
      <c r="AH537" s="25" t="str">
        <f t="shared" si="260"/>
        <v/>
      </c>
      <c r="AI537" s="25" t="str">
        <f t="shared" si="261"/>
        <v/>
      </c>
      <c r="AJ537" s="25" t="str">
        <f t="shared" si="262"/>
        <v/>
      </c>
      <c r="AK537" s="25" t="str">
        <f t="shared" si="263"/>
        <v/>
      </c>
      <c r="AL537" s="25" t="str">
        <f t="shared" si="264"/>
        <v/>
      </c>
      <c r="AM537" s="25" t="str">
        <f t="shared" si="265"/>
        <v/>
      </c>
      <c r="AN537" s="25" t="str">
        <f t="shared" si="266"/>
        <v/>
      </c>
      <c r="AO537" s="25" t="str">
        <f t="shared" si="267"/>
        <v/>
      </c>
      <c r="AP537" s="25" t="str">
        <f t="shared" si="268"/>
        <v/>
      </c>
      <c r="AQ537" s="25" t="str">
        <f t="shared" si="269"/>
        <v/>
      </c>
      <c r="AR537" s="25" t="str">
        <f t="shared" si="270"/>
        <v/>
      </c>
      <c r="AS537" s="25" t="str">
        <f t="shared" si="271"/>
        <v/>
      </c>
      <c r="AT537" s="25" t="str">
        <f t="shared" si="272"/>
        <v/>
      </c>
      <c r="AU537" s="25" t="str">
        <f t="shared" si="273"/>
        <v/>
      </c>
      <c r="AV537" s="25" t="str">
        <f t="shared" si="274"/>
        <v/>
      </c>
      <c r="AX537" t="str">
        <f>IF(BC537="","",IF(BC537&gt;0,COUNT($AY$2:AY537),""))</f>
        <v/>
      </c>
      <c r="AY537" s="25" t="str">
        <f t="shared" si="275"/>
        <v/>
      </c>
      <c r="AZ537" s="25" t="str">
        <f t="shared" si="276"/>
        <v/>
      </c>
      <c r="BA537" s="25" t="str">
        <f t="shared" si="277"/>
        <v/>
      </c>
      <c r="BB537" s="25" t="str">
        <f t="shared" si="278"/>
        <v/>
      </c>
      <c r="BC537" s="25" t="str">
        <f t="shared" si="279"/>
        <v/>
      </c>
      <c r="BD537" s="25" t="str">
        <f t="shared" si="280"/>
        <v/>
      </c>
      <c r="BE537" s="25" t="str">
        <f t="shared" si="281"/>
        <v/>
      </c>
      <c r="BF537" s="25" t="str">
        <f t="shared" si="282"/>
        <v/>
      </c>
      <c r="BG537" s="25" t="str">
        <f t="shared" si="283"/>
        <v/>
      </c>
      <c r="BH537" s="25" t="str">
        <f t="shared" si="284"/>
        <v/>
      </c>
      <c r="BI537" s="25" t="str">
        <f t="shared" si="285"/>
        <v/>
      </c>
      <c r="BJ537" s="25" t="str">
        <f t="shared" si="286"/>
        <v/>
      </c>
      <c r="BK537" s="25" t="str">
        <f t="shared" si="287"/>
        <v/>
      </c>
      <c r="BL537" s="25" t="str">
        <f t="shared" si="288"/>
        <v/>
      </c>
      <c r="BM537" s="25" t="str">
        <f t="shared" si="289"/>
        <v/>
      </c>
      <c r="BN537" s="25" t="str">
        <f t="shared" si="290"/>
        <v/>
      </c>
    </row>
    <row r="538" spans="1:66" x14ac:dyDescent="0.25">
      <c r="A538" s="20" t="str">
        <f>IF('S.D. Paste sheet'!A538="","",'S.D. Paste sheet'!A538)</f>
        <v/>
      </c>
      <c r="B538" s="20" t="str">
        <f>IF('S.D. Paste sheet'!B538="","",'S.D. Paste sheet'!B538)</f>
        <v/>
      </c>
      <c r="C538" s="20" t="str">
        <f>IF('S.D. Paste sheet'!C538="","",'S.D. Paste sheet'!C538)</f>
        <v/>
      </c>
      <c r="D538" s="20" t="str">
        <f>IF('S.D. Paste sheet'!D538="","",'S.D. Paste sheet'!D538)</f>
        <v/>
      </c>
      <c r="E538" s="20" t="str">
        <f>IF('S.D. Paste sheet'!E538="","",UPPER('S.D. Paste sheet'!E538))</f>
        <v/>
      </c>
      <c r="F538" s="20" t="str">
        <f>IF('S.D. Paste sheet'!F538="","",'S.D. Paste sheet'!F538)</f>
        <v/>
      </c>
      <c r="G538" s="20" t="str">
        <f>IF('S.D. Paste sheet'!G538="","",UPPER('S.D. Paste sheet'!G538))</f>
        <v/>
      </c>
      <c r="H538" s="20" t="str">
        <f>IF('S.D. Paste sheet'!H538="","",UPPER('S.D. Paste sheet'!H538))</f>
        <v/>
      </c>
      <c r="I538" s="20" t="str">
        <f>IF('S.D. Paste sheet'!I538="","",'S.D. Paste sheet'!I538)</f>
        <v/>
      </c>
      <c r="J538" s="20" t="str">
        <f>IF('S.D. Paste sheet'!J538="","",'S.D. Paste sheet'!J538)</f>
        <v/>
      </c>
      <c r="K538" s="20" t="str">
        <f>IF('S.D. Paste sheet'!K538="","",'S.D. Paste sheet'!K538)</f>
        <v/>
      </c>
      <c r="L538" s="20" t="str">
        <f>IF('S.D. Paste sheet'!L538="","",'S.D. Paste sheet'!L538)</f>
        <v/>
      </c>
      <c r="M538" s="20" t="str">
        <f>IF('S.D. Paste sheet'!M538="","",'S.D. Paste sheet'!M538)</f>
        <v/>
      </c>
      <c r="N538" s="20" t="str">
        <f>IF('S.D. Paste sheet'!N538="","",'S.D. Paste sheet'!N538)</f>
        <v/>
      </c>
      <c r="O538" s="20" t="str">
        <f>IF('S.D. Paste sheet'!O538="","",'S.D. Paste sheet'!O538)</f>
        <v/>
      </c>
      <c r="P538" s="20" t="str">
        <f>IF('S.D. Paste sheet'!P538="","",'S.D. Paste sheet'!P538)</f>
        <v/>
      </c>
      <c r="Q538" s="20" t="str">
        <f>IF('S.D. Paste sheet'!Q538="","",'S.D. Paste sheet'!Q538)</f>
        <v/>
      </c>
      <c r="R538" s="20" t="str">
        <f>IF('S.D. Paste sheet'!R538="","",'S.D. Paste sheet'!R538)</f>
        <v/>
      </c>
      <c r="S538" s="20" t="str">
        <f>IF('S.D. Paste sheet'!S538="","",'S.D. Paste sheet'!S538)</f>
        <v/>
      </c>
      <c r="T538" s="20" t="str">
        <f>IF('S.D. Paste sheet'!T538="","",'S.D. Paste sheet'!T538)</f>
        <v/>
      </c>
      <c r="U538" s="20" t="str">
        <f>IF('S.D. Paste sheet'!U538="","",'S.D. Paste sheet'!U538)</f>
        <v/>
      </c>
      <c r="V538" s="20" t="str">
        <f>IF('S.D. Paste sheet'!V538="","",'S.D. Paste sheet'!V538)</f>
        <v/>
      </c>
      <c r="W538" s="20" t="str">
        <f>IF('S.D. Paste sheet'!W538="","",'S.D. Paste sheet'!W538)</f>
        <v/>
      </c>
      <c r="X538" s="20" t="str">
        <f>IF('S.D. Paste sheet'!X538="","",'S.D. Paste sheet'!X538)</f>
        <v/>
      </c>
      <c r="Y538" s="20" t="str">
        <f>IF('S.D. Paste sheet'!Y538="","",'S.D. Paste sheet'!Y538)</f>
        <v/>
      </c>
      <c r="Z538" s="20" t="str">
        <f>IF('S.D. Paste sheet'!Z538="","",'S.D. Paste sheet'!Z538)</f>
        <v/>
      </c>
      <c r="AA538" s="20" t="str">
        <f>IF('S.D. Paste sheet'!AA538="","",'S.D. Paste sheet'!AA538)</f>
        <v/>
      </c>
      <c r="AB538" s="20" t="str">
        <f>IF('S.D. Paste sheet'!AB538="","",'S.D. Paste sheet'!AB538)</f>
        <v/>
      </c>
      <c r="AC538" s="20" t="str">
        <f>IF('S.D. Paste sheet'!AC538="","",'S.D. Paste sheet'!AC538)</f>
        <v/>
      </c>
      <c r="AD538" s="20" t="str">
        <f>IF('S.D. Paste sheet'!AD538="","",'S.D. Paste sheet'!AD538)</f>
        <v/>
      </c>
      <c r="AE538" s="28"/>
      <c r="AF538" t="str">
        <f>IF(AK538="","",IF(AK538&gt;0,COUNT($AG$2:AG538),""))</f>
        <v/>
      </c>
      <c r="AG538" s="25" t="str">
        <f t="shared" si="259"/>
        <v/>
      </c>
      <c r="AH538" s="25" t="str">
        <f t="shared" si="260"/>
        <v/>
      </c>
      <c r="AI538" s="25" t="str">
        <f t="shared" si="261"/>
        <v/>
      </c>
      <c r="AJ538" s="25" t="str">
        <f t="shared" si="262"/>
        <v/>
      </c>
      <c r="AK538" s="25" t="str">
        <f t="shared" si="263"/>
        <v/>
      </c>
      <c r="AL538" s="25" t="str">
        <f t="shared" si="264"/>
        <v/>
      </c>
      <c r="AM538" s="25" t="str">
        <f t="shared" si="265"/>
        <v/>
      </c>
      <c r="AN538" s="25" t="str">
        <f t="shared" si="266"/>
        <v/>
      </c>
      <c r="AO538" s="25" t="str">
        <f t="shared" si="267"/>
        <v/>
      </c>
      <c r="AP538" s="25" t="str">
        <f t="shared" si="268"/>
        <v/>
      </c>
      <c r="AQ538" s="25" t="str">
        <f t="shared" si="269"/>
        <v/>
      </c>
      <c r="AR538" s="25" t="str">
        <f t="shared" si="270"/>
        <v/>
      </c>
      <c r="AS538" s="25" t="str">
        <f t="shared" si="271"/>
        <v/>
      </c>
      <c r="AT538" s="25" t="str">
        <f t="shared" si="272"/>
        <v/>
      </c>
      <c r="AU538" s="25" t="str">
        <f t="shared" si="273"/>
        <v/>
      </c>
      <c r="AV538" s="25" t="str">
        <f t="shared" si="274"/>
        <v/>
      </c>
      <c r="AX538" t="str">
        <f>IF(BC538="","",IF(BC538&gt;0,COUNT($AY$2:AY538),""))</f>
        <v/>
      </c>
      <c r="AY538" s="25" t="str">
        <f t="shared" si="275"/>
        <v/>
      </c>
      <c r="AZ538" s="25" t="str">
        <f t="shared" si="276"/>
        <v/>
      </c>
      <c r="BA538" s="25" t="str">
        <f t="shared" si="277"/>
        <v/>
      </c>
      <c r="BB538" s="25" t="str">
        <f t="shared" si="278"/>
        <v/>
      </c>
      <c r="BC538" s="25" t="str">
        <f t="shared" si="279"/>
        <v/>
      </c>
      <c r="BD538" s="25" t="str">
        <f t="shared" si="280"/>
        <v/>
      </c>
      <c r="BE538" s="25" t="str">
        <f t="shared" si="281"/>
        <v/>
      </c>
      <c r="BF538" s="25" t="str">
        <f t="shared" si="282"/>
        <v/>
      </c>
      <c r="BG538" s="25" t="str">
        <f t="shared" si="283"/>
        <v/>
      </c>
      <c r="BH538" s="25" t="str">
        <f t="shared" si="284"/>
        <v/>
      </c>
      <c r="BI538" s="25" t="str">
        <f t="shared" si="285"/>
        <v/>
      </c>
      <c r="BJ538" s="25" t="str">
        <f t="shared" si="286"/>
        <v/>
      </c>
      <c r="BK538" s="25" t="str">
        <f t="shared" si="287"/>
        <v/>
      </c>
      <c r="BL538" s="25" t="str">
        <f t="shared" si="288"/>
        <v/>
      </c>
      <c r="BM538" s="25" t="str">
        <f t="shared" si="289"/>
        <v/>
      </c>
      <c r="BN538" s="25" t="str">
        <f t="shared" si="290"/>
        <v/>
      </c>
    </row>
    <row r="539" spans="1:66" x14ac:dyDescent="0.25">
      <c r="A539" s="20" t="str">
        <f>IF('S.D. Paste sheet'!A539="","",'S.D. Paste sheet'!A539)</f>
        <v/>
      </c>
      <c r="B539" s="20" t="str">
        <f>IF('S.D. Paste sheet'!B539="","",'S.D. Paste sheet'!B539)</f>
        <v/>
      </c>
      <c r="C539" s="20" t="str">
        <f>IF('S.D. Paste sheet'!C539="","",'S.D. Paste sheet'!C539)</f>
        <v/>
      </c>
      <c r="D539" s="20" t="str">
        <f>IF('S.D. Paste sheet'!D539="","",'S.D. Paste sheet'!D539)</f>
        <v/>
      </c>
      <c r="E539" s="20" t="str">
        <f>IF('S.D. Paste sheet'!E539="","",UPPER('S.D. Paste sheet'!E539))</f>
        <v/>
      </c>
      <c r="F539" s="20" t="str">
        <f>IF('S.D. Paste sheet'!F539="","",'S.D. Paste sheet'!F539)</f>
        <v/>
      </c>
      <c r="G539" s="20" t="str">
        <f>IF('S.D. Paste sheet'!G539="","",UPPER('S.D. Paste sheet'!G539))</f>
        <v/>
      </c>
      <c r="H539" s="20" t="str">
        <f>IF('S.D. Paste sheet'!H539="","",UPPER('S.D. Paste sheet'!H539))</f>
        <v/>
      </c>
      <c r="I539" s="20" t="str">
        <f>IF('S.D. Paste sheet'!I539="","",'S.D. Paste sheet'!I539)</f>
        <v/>
      </c>
      <c r="J539" s="20" t="str">
        <f>IF('S.D. Paste sheet'!J539="","",'S.D. Paste sheet'!J539)</f>
        <v/>
      </c>
      <c r="K539" s="20" t="str">
        <f>IF('S.D. Paste sheet'!K539="","",'S.D. Paste sheet'!K539)</f>
        <v/>
      </c>
      <c r="L539" s="20" t="str">
        <f>IF('S.D. Paste sheet'!L539="","",'S.D. Paste sheet'!L539)</f>
        <v/>
      </c>
      <c r="M539" s="20" t="str">
        <f>IF('S.D. Paste sheet'!M539="","",'S.D. Paste sheet'!M539)</f>
        <v/>
      </c>
      <c r="N539" s="20" t="str">
        <f>IF('S.D. Paste sheet'!N539="","",'S.D. Paste sheet'!N539)</f>
        <v/>
      </c>
      <c r="O539" s="20" t="str">
        <f>IF('S.D. Paste sheet'!O539="","",'S.D. Paste sheet'!O539)</f>
        <v/>
      </c>
      <c r="P539" s="20" t="str">
        <f>IF('S.D. Paste sheet'!P539="","",'S.D. Paste sheet'!P539)</f>
        <v/>
      </c>
      <c r="Q539" s="20" t="str">
        <f>IF('S.D. Paste sheet'!Q539="","",'S.D. Paste sheet'!Q539)</f>
        <v/>
      </c>
      <c r="R539" s="20" t="str">
        <f>IF('S.D. Paste sheet'!R539="","",'S.D. Paste sheet'!R539)</f>
        <v/>
      </c>
      <c r="S539" s="20" t="str">
        <f>IF('S.D. Paste sheet'!S539="","",'S.D. Paste sheet'!S539)</f>
        <v/>
      </c>
      <c r="T539" s="20" t="str">
        <f>IF('S.D. Paste sheet'!T539="","",'S.D. Paste sheet'!T539)</f>
        <v/>
      </c>
      <c r="U539" s="20" t="str">
        <f>IF('S.D. Paste sheet'!U539="","",'S.D. Paste sheet'!U539)</f>
        <v/>
      </c>
      <c r="V539" s="20" t="str">
        <f>IF('S.D. Paste sheet'!V539="","",'S.D. Paste sheet'!V539)</f>
        <v/>
      </c>
      <c r="W539" s="20" t="str">
        <f>IF('S.D. Paste sheet'!W539="","",'S.D. Paste sheet'!W539)</f>
        <v/>
      </c>
      <c r="X539" s="20" t="str">
        <f>IF('S.D. Paste sheet'!X539="","",'S.D. Paste sheet'!X539)</f>
        <v/>
      </c>
      <c r="Y539" s="20" t="str">
        <f>IF('S.D. Paste sheet'!Y539="","",'S.D. Paste sheet'!Y539)</f>
        <v/>
      </c>
      <c r="Z539" s="20" t="str">
        <f>IF('S.D. Paste sheet'!Z539="","",'S.D. Paste sheet'!Z539)</f>
        <v/>
      </c>
      <c r="AA539" s="20" t="str">
        <f>IF('S.D. Paste sheet'!AA539="","",'S.D. Paste sheet'!AA539)</f>
        <v/>
      </c>
      <c r="AB539" s="20" t="str">
        <f>IF('S.D. Paste sheet'!AB539="","",'S.D. Paste sheet'!AB539)</f>
        <v/>
      </c>
      <c r="AC539" s="20" t="str">
        <f>IF('S.D. Paste sheet'!AC539="","",'S.D. Paste sheet'!AC539)</f>
        <v/>
      </c>
      <c r="AD539" s="20" t="str">
        <f>IF('S.D. Paste sheet'!AD539="","",'S.D. Paste sheet'!AD539)</f>
        <v/>
      </c>
      <c r="AE539" s="28"/>
      <c r="AF539" t="str">
        <f>IF(AK539="","",IF(AK539&gt;0,COUNT($AG$2:AG539),""))</f>
        <v/>
      </c>
      <c r="AG539" s="25" t="str">
        <f t="shared" si="259"/>
        <v/>
      </c>
      <c r="AH539" s="25" t="str">
        <f t="shared" si="260"/>
        <v/>
      </c>
      <c r="AI539" s="25" t="str">
        <f t="shared" si="261"/>
        <v/>
      </c>
      <c r="AJ539" s="25" t="str">
        <f t="shared" si="262"/>
        <v/>
      </c>
      <c r="AK539" s="25" t="str">
        <f t="shared" si="263"/>
        <v/>
      </c>
      <c r="AL539" s="25" t="str">
        <f t="shared" si="264"/>
        <v/>
      </c>
      <c r="AM539" s="25" t="str">
        <f t="shared" si="265"/>
        <v/>
      </c>
      <c r="AN539" s="25" t="str">
        <f t="shared" si="266"/>
        <v/>
      </c>
      <c r="AO539" s="25" t="str">
        <f t="shared" si="267"/>
        <v/>
      </c>
      <c r="AP539" s="25" t="str">
        <f t="shared" si="268"/>
        <v/>
      </c>
      <c r="AQ539" s="25" t="str">
        <f t="shared" si="269"/>
        <v/>
      </c>
      <c r="AR539" s="25" t="str">
        <f t="shared" si="270"/>
        <v/>
      </c>
      <c r="AS539" s="25" t="str">
        <f t="shared" si="271"/>
        <v/>
      </c>
      <c r="AT539" s="25" t="str">
        <f t="shared" si="272"/>
        <v/>
      </c>
      <c r="AU539" s="25" t="str">
        <f t="shared" si="273"/>
        <v/>
      </c>
      <c r="AV539" s="25" t="str">
        <f t="shared" si="274"/>
        <v/>
      </c>
      <c r="AX539" t="str">
        <f>IF(BC539="","",IF(BC539&gt;0,COUNT($AY$2:AY539),""))</f>
        <v/>
      </c>
      <c r="AY539" s="25" t="str">
        <f t="shared" si="275"/>
        <v/>
      </c>
      <c r="AZ539" s="25" t="str">
        <f t="shared" si="276"/>
        <v/>
      </c>
      <c r="BA539" s="25" t="str">
        <f t="shared" si="277"/>
        <v/>
      </c>
      <c r="BB539" s="25" t="str">
        <f t="shared" si="278"/>
        <v/>
      </c>
      <c r="BC539" s="25" t="str">
        <f t="shared" si="279"/>
        <v/>
      </c>
      <c r="BD539" s="25" t="str">
        <f t="shared" si="280"/>
        <v/>
      </c>
      <c r="BE539" s="25" t="str">
        <f t="shared" si="281"/>
        <v/>
      </c>
      <c r="BF539" s="25" t="str">
        <f t="shared" si="282"/>
        <v/>
      </c>
      <c r="BG539" s="25" t="str">
        <f t="shared" si="283"/>
        <v/>
      </c>
      <c r="BH539" s="25" t="str">
        <f t="shared" si="284"/>
        <v/>
      </c>
      <c r="BI539" s="25" t="str">
        <f t="shared" si="285"/>
        <v/>
      </c>
      <c r="BJ539" s="25" t="str">
        <f t="shared" si="286"/>
        <v/>
      </c>
      <c r="BK539" s="25" t="str">
        <f t="shared" si="287"/>
        <v/>
      </c>
      <c r="BL539" s="25" t="str">
        <f t="shared" si="288"/>
        <v/>
      </c>
      <c r="BM539" s="25" t="str">
        <f t="shared" si="289"/>
        <v/>
      </c>
      <c r="BN539" s="25" t="str">
        <f t="shared" si="290"/>
        <v/>
      </c>
    </row>
    <row r="540" spans="1:66" x14ac:dyDescent="0.25">
      <c r="A540" s="20" t="str">
        <f>IF('S.D. Paste sheet'!A540="","",'S.D. Paste sheet'!A540)</f>
        <v/>
      </c>
      <c r="B540" s="20" t="str">
        <f>IF('S.D. Paste sheet'!B540="","",'S.D. Paste sheet'!B540)</f>
        <v/>
      </c>
      <c r="C540" s="20" t="str">
        <f>IF('S.D. Paste sheet'!C540="","",'S.D. Paste sheet'!C540)</f>
        <v/>
      </c>
      <c r="D540" s="20" t="str">
        <f>IF('S.D. Paste sheet'!D540="","",'S.D. Paste sheet'!D540)</f>
        <v/>
      </c>
      <c r="E540" s="20" t="str">
        <f>IF('S.D. Paste sheet'!E540="","",UPPER('S.D. Paste sheet'!E540))</f>
        <v/>
      </c>
      <c r="F540" s="20" t="str">
        <f>IF('S.D. Paste sheet'!F540="","",'S.D. Paste sheet'!F540)</f>
        <v/>
      </c>
      <c r="G540" s="20" t="str">
        <f>IF('S.D. Paste sheet'!G540="","",UPPER('S.D. Paste sheet'!G540))</f>
        <v/>
      </c>
      <c r="H540" s="20" t="str">
        <f>IF('S.D. Paste sheet'!H540="","",UPPER('S.D. Paste sheet'!H540))</f>
        <v/>
      </c>
      <c r="I540" s="20" t="str">
        <f>IF('S.D. Paste sheet'!I540="","",'S.D. Paste sheet'!I540)</f>
        <v/>
      </c>
      <c r="J540" s="20" t="str">
        <f>IF('S.D. Paste sheet'!J540="","",'S.D. Paste sheet'!J540)</f>
        <v/>
      </c>
      <c r="K540" s="20" t="str">
        <f>IF('S.D. Paste sheet'!K540="","",'S.D. Paste sheet'!K540)</f>
        <v/>
      </c>
      <c r="L540" s="20" t="str">
        <f>IF('S.D. Paste sheet'!L540="","",'S.D. Paste sheet'!L540)</f>
        <v/>
      </c>
      <c r="M540" s="20" t="str">
        <f>IF('S.D. Paste sheet'!M540="","",'S.D. Paste sheet'!M540)</f>
        <v/>
      </c>
      <c r="N540" s="20" t="str">
        <f>IF('S.D. Paste sheet'!N540="","",'S.D. Paste sheet'!N540)</f>
        <v/>
      </c>
      <c r="O540" s="20" t="str">
        <f>IF('S.D. Paste sheet'!O540="","",'S.D. Paste sheet'!O540)</f>
        <v/>
      </c>
      <c r="P540" s="20" t="str">
        <f>IF('S.D. Paste sheet'!P540="","",'S.D. Paste sheet'!P540)</f>
        <v/>
      </c>
      <c r="Q540" s="20" t="str">
        <f>IF('S.D. Paste sheet'!Q540="","",'S.D. Paste sheet'!Q540)</f>
        <v/>
      </c>
      <c r="R540" s="20" t="str">
        <f>IF('S.D. Paste sheet'!R540="","",'S.D. Paste sheet'!R540)</f>
        <v/>
      </c>
      <c r="S540" s="20" t="str">
        <f>IF('S.D. Paste sheet'!S540="","",'S.D. Paste sheet'!S540)</f>
        <v/>
      </c>
      <c r="T540" s="20" t="str">
        <f>IF('S.D. Paste sheet'!T540="","",'S.D. Paste sheet'!T540)</f>
        <v/>
      </c>
      <c r="U540" s="20" t="str">
        <f>IF('S.D. Paste sheet'!U540="","",'S.D. Paste sheet'!U540)</f>
        <v/>
      </c>
      <c r="V540" s="20" t="str">
        <f>IF('S.D. Paste sheet'!V540="","",'S.D. Paste sheet'!V540)</f>
        <v/>
      </c>
      <c r="W540" s="20" t="str">
        <f>IF('S.D. Paste sheet'!W540="","",'S.D. Paste sheet'!W540)</f>
        <v/>
      </c>
      <c r="X540" s="20" t="str">
        <f>IF('S.D. Paste sheet'!X540="","",'S.D. Paste sheet'!X540)</f>
        <v/>
      </c>
      <c r="Y540" s="20" t="str">
        <f>IF('S.D. Paste sheet'!Y540="","",'S.D. Paste sheet'!Y540)</f>
        <v/>
      </c>
      <c r="Z540" s="20" t="str">
        <f>IF('S.D. Paste sheet'!Z540="","",'S.D. Paste sheet'!Z540)</f>
        <v/>
      </c>
      <c r="AA540" s="20" t="str">
        <f>IF('S.D. Paste sheet'!AA540="","",'S.D. Paste sheet'!AA540)</f>
        <v/>
      </c>
      <c r="AB540" s="20" t="str">
        <f>IF('S.D. Paste sheet'!AB540="","",'S.D. Paste sheet'!AB540)</f>
        <v/>
      </c>
      <c r="AC540" s="20" t="str">
        <f>IF('S.D. Paste sheet'!AC540="","",'S.D. Paste sheet'!AC540)</f>
        <v/>
      </c>
      <c r="AD540" s="20" t="str">
        <f>IF('S.D. Paste sheet'!AD540="","",'S.D. Paste sheet'!AD540)</f>
        <v/>
      </c>
      <c r="AE540" s="28"/>
      <c r="AF540" t="str">
        <f>IF(AK540="","",IF(AK540&gt;0,COUNT($AG$2:AG540),""))</f>
        <v/>
      </c>
      <c r="AG540" s="25" t="str">
        <f t="shared" si="259"/>
        <v/>
      </c>
      <c r="AH540" s="25" t="str">
        <f t="shared" si="260"/>
        <v/>
      </c>
      <c r="AI540" s="25" t="str">
        <f t="shared" si="261"/>
        <v/>
      </c>
      <c r="AJ540" s="25" t="str">
        <f t="shared" si="262"/>
        <v/>
      </c>
      <c r="AK540" s="25" t="str">
        <f t="shared" si="263"/>
        <v/>
      </c>
      <c r="AL540" s="25" t="str">
        <f t="shared" si="264"/>
        <v/>
      </c>
      <c r="AM540" s="25" t="str">
        <f t="shared" si="265"/>
        <v/>
      </c>
      <c r="AN540" s="25" t="str">
        <f t="shared" si="266"/>
        <v/>
      </c>
      <c r="AO540" s="25" t="str">
        <f t="shared" si="267"/>
        <v/>
      </c>
      <c r="AP540" s="25" t="str">
        <f t="shared" si="268"/>
        <v/>
      </c>
      <c r="AQ540" s="25" t="str">
        <f t="shared" si="269"/>
        <v/>
      </c>
      <c r="AR540" s="25" t="str">
        <f t="shared" si="270"/>
        <v/>
      </c>
      <c r="AS540" s="25" t="str">
        <f t="shared" si="271"/>
        <v/>
      </c>
      <c r="AT540" s="25" t="str">
        <f t="shared" si="272"/>
        <v/>
      </c>
      <c r="AU540" s="25" t="str">
        <f t="shared" si="273"/>
        <v/>
      </c>
      <c r="AV540" s="25" t="str">
        <f t="shared" si="274"/>
        <v/>
      </c>
      <c r="AX540" t="str">
        <f>IF(BC540="","",IF(BC540&gt;0,COUNT($AY$2:AY540),""))</f>
        <v/>
      </c>
      <c r="AY540" s="25" t="str">
        <f t="shared" si="275"/>
        <v/>
      </c>
      <c r="AZ540" s="25" t="str">
        <f t="shared" si="276"/>
        <v/>
      </c>
      <c r="BA540" s="25" t="str">
        <f t="shared" si="277"/>
        <v/>
      </c>
      <c r="BB540" s="25" t="str">
        <f t="shared" si="278"/>
        <v/>
      </c>
      <c r="BC540" s="25" t="str">
        <f t="shared" si="279"/>
        <v/>
      </c>
      <c r="BD540" s="25" t="str">
        <f t="shared" si="280"/>
        <v/>
      </c>
      <c r="BE540" s="25" t="str">
        <f t="shared" si="281"/>
        <v/>
      </c>
      <c r="BF540" s="25" t="str">
        <f t="shared" si="282"/>
        <v/>
      </c>
      <c r="BG540" s="25" t="str">
        <f t="shared" si="283"/>
        <v/>
      </c>
      <c r="BH540" s="25" t="str">
        <f t="shared" si="284"/>
        <v/>
      </c>
      <c r="BI540" s="25" t="str">
        <f t="shared" si="285"/>
        <v/>
      </c>
      <c r="BJ540" s="25" t="str">
        <f t="shared" si="286"/>
        <v/>
      </c>
      <c r="BK540" s="25" t="str">
        <f t="shared" si="287"/>
        <v/>
      </c>
      <c r="BL540" s="25" t="str">
        <f t="shared" si="288"/>
        <v/>
      </c>
      <c r="BM540" s="25" t="str">
        <f t="shared" si="289"/>
        <v/>
      </c>
      <c r="BN540" s="25" t="str">
        <f t="shared" si="290"/>
        <v/>
      </c>
    </row>
    <row r="541" spans="1:66" x14ac:dyDescent="0.25">
      <c r="A541" s="20" t="str">
        <f>IF('S.D. Paste sheet'!A541="","",'S.D. Paste sheet'!A541)</f>
        <v/>
      </c>
      <c r="B541" s="20" t="str">
        <f>IF('S.D. Paste sheet'!B541="","",'S.D. Paste sheet'!B541)</f>
        <v/>
      </c>
      <c r="C541" s="20" t="str">
        <f>IF('S.D. Paste sheet'!C541="","",'S.D. Paste sheet'!C541)</f>
        <v/>
      </c>
      <c r="D541" s="20" t="str">
        <f>IF('S.D. Paste sheet'!D541="","",'S.D. Paste sheet'!D541)</f>
        <v/>
      </c>
      <c r="E541" s="20" t="str">
        <f>IF('S.D. Paste sheet'!E541="","",UPPER('S.D. Paste sheet'!E541))</f>
        <v/>
      </c>
      <c r="F541" s="20" t="str">
        <f>IF('S.D. Paste sheet'!F541="","",'S.D. Paste sheet'!F541)</f>
        <v/>
      </c>
      <c r="G541" s="20" t="str">
        <f>IF('S.D. Paste sheet'!G541="","",UPPER('S.D. Paste sheet'!G541))</f>
        <v/>
      </c>
      <c r="H541" s="20" t="str">
        <f>IF('S.D. Paste sheet'!H541="","",UPPER('S.D. Paste sheet'!H541))</f>
        <v/>
      </c>
      <c r="I541" s="20" t="str">
        <f>IF('S.D. Paste sheet'!I541="","",'S.D. Paste sheet'!I541)</f>
        <v/>
      </c>
      <c r="J541" s="20" t="str">
        <f>IF('S.D. Paste sheet'!J541="","",'S.D. Paste sheet'!J541)</f>
        <v/>
      </c>
      <c r="K541" s="20" t="str">
        <f>IF('S.D. Paste sheet'!K541="","",'S.D. Paste sheet'!K541)</f>
        <v/>
      </c>
      <c r="L541" s="20" t="str">
        <f>IF('S.D. Paste sheet'!L541="","",'S.D. Paste sheet'!L541)</f>
        <v/>
      </c>
      <c r="M541" s="20" t="str">
        <f>IF('S.D. Paste sheet'!M541="","",'S.D. Paste sheet'!M541)</f>
        <v/>
      </c>
      <c r="N541" s="20" t="str">
        <f>IF('S.D. Paste sheet'!N541="","",'S.D. Paste sheet'!N541)</f>
        <v/>
      </c>
      <c r="O541" s="20" t="str">
        <f>IF('S.D. Paste sheet'!O541="","",'S.D. Paste sheet'!O541)</f>
        <v/>
      </c>
      <c r="P541" s="20" t="str">
        <f>IF('S.D. Paste sheet'!P541="","",'S.D. Paste sheet'!P541)</f>
        <v/>
      </c>
      <c r="Q541" s="20" t="str">
        <f>IF('S.D. Paste sheet'!Q541="","",'S.D. Paste sheet'!Q541)</f>
        <v/>
      </c>
      <c r="R541" s="20" t="str">
        <f>IF('S.D. Paste sheet'!R541="","",'S.D. Paste sheet'!R541)</f>
        <v/>
      </c>
      <c r="S541" s="20" t="str">
        <f>IF('S.D. Paste sheet'!S541="","",'S.D. Paste sheet'!S541)</f>
        <v/>
      </c>
      <c r="T541" s="20" t="str">
        <f>IF('S.D. Paste sheet'!T541="","",'S.D. Paste sheet'!T541)</f>
        <v/>
      </c>
      <c r="U541" s="20" t="str">
        <f>IF('S.D. Paste sheet'!U541="","",'S.D. Paste sheet'!U541)</f>
        <v/>
      </c>
      <c r="V541" s="20" t="str">
        <f>IF('S.D. Paste sheet'!V541="","",'S.D. Paste sheet'!V541)</f>
        <v/>
      </c>
      <c r="W541" s="20" t="str">
        <f>IF('S.D. Paste sheet'!W541="","",'S.D. Paste sheet'!W541)</f>
        <v/>
      </c>
      <c r="X541" s="20" t="str">
        <f>IF('S.D. Paste sheet'!X541="","",'S.D. Paste sheet'!X541)</f>
        <v/>
      </c>
      <c r="Y541" s="20" t="str">
        <f>IF('S.D. Paste sheet'!Y541="","",'S.D. Paste sheet'!Y541)</f>
        <v/>
      </c>
      <c r="Z541" s="20" t="str">
        <f>IF('S.D. Paste sheet'!Z541="","",'S.D. Paste sheet'!Z541)</f>
        <v/>
      </c>
      <c r="AA541" s="20" t="str">
        <f>IF('S.D. Paste sheet'!AA541="","",'S.D. Paste sheet'!AA541)</f>
        <v/>
      </c>
      <c r="AB541" s="20" t="str">
        <f>IF('S.D. Paste sheet'!AB541="","",'S.D. Paste sheet'!AB541)</f>
        <v/>
      </c>
      <c r="AC541" s="20" t="str">
        <f>IF('S.D. Paste sheet'!AC541="","",'S.D. Paste sheet'!AC541)</f>
        <v/>
      </c>
      <c r="AD541" s="20" t="str">
        <f>IF('S.D. Paste sheet'!AD541="","",'S.D. Paste sheet'!AD541)</f>
        <v/>
      </c>
      <c r="AE541" s="28"/>
      <c r="AF541" t="str">
        <f>IF(AK541="","",IF(AK541&gt;0,COUNT($AG$2:AG541),""))</f>
        <v/>
      </c>
      <c r="AG541" s="25" t="str">
        <f t="shared" si="259"/>
        <v/>
      </c>
      <c r="AH541" s="25" t="str">
        <f t="shared" si="260"/>
        <v/>
      </c>
      <c r="AI541" s="25" t="str">
        <f t="shared" si="261"/>
        <v/>
      </c>
      <c r="AJ541" s="25" t="str">
        <f t="shared" si="262"/>
        <v/>
      </c>
      <c r="AK541" s="25" t="str">
        <f t="shared" si="263"/>
        <v/>
      </c>
      <c r="AL541" s="25" t="str">
        <f t="shared" si="264"/>
        <v/>
      </c>
      <c r="AM541" s="25" t="str">
        <f t="shared" si="265"/>
        <v/>
      </c>
      <c r="AN541" s="25" t="str">
        <f t="shared" si="266"/>
        <v/>
      </c>
      <c r="AO541" s="25" t="str">
        <f t="shared" si="267"/>
        <v/>
      </c>
      <c r="AP541" s="25" t="str">
        <f t="shared" si="268"/>
        <v/>
      </c>
      <c r="AQ541" s="25" t="str">
        <f t="shared" si="269"/>
        <v/>
      </c>
      <c r="AR541" s="25" t="str">
        <f t="shared" si="270"/>
        <v/>
      </c>
      <c r="AS541" s="25" t="str">
        <f t="shared" si="271"/>
        <v/>
      </c>
      <c r="AT541" s="25" t="str">
        <f t="shared" si="272"/>
        <v/>
      </c>
      <c r="AU541" s="25" t="str">
        <f t="shared" si="273"/>
        <v/>
      </c>
      <c r="AV541" s="25" t="str">
        <f t="shared" si="274"/>
        <v/>
      </c>
      <c r="AX541" t="str">
        <f>IF(BC541="","",IF(BC541&gt;0,COUNT($AY$2:AY541),""))</f>
        <v/>
      </c>
      <c r="AY541" s="25" t="str">
        <f t="shared" si="275"/>
        <v/>
      </c>
      <c r="AZ541" s="25" t="str">
        <f t="shared" si="276"/>
        <v/>
      </c>
      <c r="BA541" s="25" t="str">
        <f t="shared" si="277"/>
        <v/>
      </c>
      <c r="BB541" s="25" t="str">
        <f t="shared" si="278"/>
        <v/>
      </c>
      <c r="BC541" s="25" t="str">
        <f t="shared" si="279"/>
        <v/>
      </c>
      <c r="BD541" s="25" t="str">
        <f t="shared" si="280"/>
        <v/>
      </c>
      <c r="BE541" s="25" t="str">
        <f t="shared" si="281"/>
        <v/>
      </c>
      <c r="BF541" s="25" t="str">
        <f t="shared" si="282"/>
        <v/>
      </c>
      <c r="BG541" s="25" t="str">
        <f t="shared" si="283"/>
        <v/>
      </c>
      <c r="BH541" s="25" t="str">
        <f t="shared" si="284"/>
        <v/>
      </c>
      <c r="BI541" s="25" t="str">
        <f t="shared" si="285"/>
        <v/>
      </c>
      <c r="BJ541" s="25" t="str">
        <f t="shared" si="286"/>
        <v/>
      </c>
      <c r="BK541" s="25" t="str">
        <f t="shared" si="287"/>
        <v/>
      </c>
      <c r="BL541" s="25" t="str">
        <f t="shared" si="288"/>
        <v/>
      </c>
      <c r="BM541" s="25" t="str">
        <f t="shared" si="289"/>
        <v/>
      </c>
      <c r="BN541" s="25" t="str">
        <f t="shared" si="290"/>
        <v/>
      </c>
    </row>
    <row r="542" spans="1:66" x14ac:dyDescent="0.25">
      <c r="A542" s="20" t="str">
        <f>IF('S.D. Paste sheet'!A542="","",'S.D. Paste sheet'!A542)</f>
        <v/>
      </c>
      <c r="B542" s="20" t="str">
        <f>IF('S.D. Paste sheet'!B542="","",'S.D. Paste sheet'!B542)</f>
        <v/>
      </c>
      <c r="C542" s="20" t="str">
        <f>IF('S.D. Paste sheet'!C542="","",'S.D. Paste sheet'!C542)</f>
        <v/>
      </c>
      <c r="D542" s="20" t="str">
        <f>IF('S.D. Paste sheet'!D542="","",'S.D. Paste sheet'!D542)</f>
        <v/>
      </c>
      <c r="E542" s="20" t="str">
        <f>IF('S.D. Paste sheet'!E542="","",UPPER('S.D. Paste sheet'!E542))</f>
        <v/>
      </c>
      <c r="F542" s="20" t="str">
        <f>IF('S.D. Paste sheet'!F542="","",'S.D. Paste sheet'!F542)</f>
        <v/>
      </c>
      <c r="G542" s="20" t="str">
        <f>IF('S.D. Paste sheet'!G542="","",UPPER('S.D. Paste sheet'!G542))</f>
        <v/>
      </c>
      <c r="H542" s="20" t="str">
        <f>IF('S.D. Paste sheet'!H542="","",UPPER('S.D. Paste sheet'!H542))</f>
        <v/>
      </c>
      <c r="I542" s="20" t="str">
        <f>IF('S.D. Paste sheet'!I542="","",'S.D. Paste sheet'!I542)</f>
        <v/>
      </c>
      <c r="J542" s="20" t="str">
        <f>IF('S.D. Paste sheet'!J542="","",'S.D. Paste sheet'!J542)</f>
        <v/>
      </c>
      <c r="K542" s="20" t="str">
        <f>IF('S.D. Paste sheet'!K542="","",'S.D. Paste sheet'!K542)</f>
        <v/>
      </c>
      <c r="L542" s="20" t="str">
        <f>IF('S.D. Paste sheet'!L542="","",'S.D. Paste sheet'!L542)</f>
        <v/>
      </c>
      <c r="M542" s="20" t="str">
        <f>IF('S.D. Paste sheet'!M542="","",'S.D. Paste sheet'!M542)</f>
        <v/>
      </c>
      <c r="N542" s="20" t="str">
        <f>IF('S.D. Paste sheet'!N542="","",'S.D. Paste sheet'!N542)</f>
        <v/>
      </c>
      <c r="O542" s="20" t="str">
        <f>IF('S.D. Paste sheet'!O542="","",'S.D. Paste sheet'!O542)</f>
        <v/>
      </c>
      <c r="P542" s="20" t="str">
        <f>IF('S.D. Paste sheet'!P542="","",'S.D. Paste sheet'!P542)</f>
        <v/>
      </c>
      <c r="Q542" s="20" t="str">
        <f>IF('S.D. Paste sheet'!Q542="","",'S.D. Paste sheet'!Q542)</f>
        <v/>
      </c>
      <c r="R542" s="20" t="str">
        <f>IF('S.D. Paste sheet'!R542="","",'S.D. Paste sheet'!R542)</f>
        <v/>
      </c>
      <c r="S542" s="20" t="str">
        <f>IF('S.D. Paste sheet'!S542="","",'S.D. Paste sheet'!S542)</f>
        <v/>
      </c>
      <c r="T542" s="20" t="str">
        <f>IF('S.D. Paste sheet'!T542="","",'S.D. Paste sheet'!T542)</f>
        <v/>
      </c>
      <c r="U542" s="20" t="str">
        <f>IF('S.D. Paste sheet'!U542="","",'S.D. Paste sheet'!U542)</f>
        <v/>
      </c>
      <c r="V542" s="20" t="str">
        <f>IF('S.D. Paste sheet'!V542="","",'S.D. Paste sheet'!V542)</f>
        <v/>
      </c>
      <c r="W542" s="20" t="str">
        <f>IF('S.D. Paste sheet'!W542="","",'S.D. Paste sheet'!W542)</f>
        <v/>
      </c>
      <c r="X542" s="20" t="str">
        <f>IF('S.D. Paste sheet'!X542="","",'S.D. Paste sheet'!X542)</f>
        <v/>
      </c>
      <c r="Y542" s="20" t="str">
        <f>IF('S.D. Paste sheet'!Y542="","",'S.D. Paste sheet'!Y542)</f>
        <v/>
      </c>
      <c r="Z542" s="20" t="str">
        <f>IF('S.D. Paste sheet'!Z542="","",'S.D. Paste sheet'!Z542)</f>
        <v/>
      </c>
      <c r="AA542" s="20" t="str">
        <f>IF('S.D. Paste sheet'!AA542="","",'S.D. Paste sheet'!AA542)</f>
        <v/>
      </c>
      <c r="AB542" s="20" t="str">
        <f>IF('S.D. Paste sheet'!AB542="","",'S.D. Paste sheet'!AB542)</f>
        <v/>
      </c>
      <c r="AC542" s="20" t="str">
        <f>IF('S.D. Paste sheet'!AC542="","",'S.D. Paste sheet'!AC542)</f>
        <v/>
      </c>
      <c r="AD542" s="20" t="str">
        <f>IF('S.D. Paste sheet'!AD542="","",'S.D. Paste sheet'!AD542)</f>
        <v/>
      </c>
      <c r="AE542" s="28"/>
      <c r="AF542" t="str">
        <f>IF(AK542="","",IF(AK542&gt;0,COUNT($AG$2:AG542),""))</f>
        <v/>
      </c>
      <c r="AG542" s="25" t="str">
        <f t="shared" si="259"/>
        <v/>
      </c>
      <c r="AH542" s="25" t="str">
        <f t="shared" si="260"/>
        <v/>
      </c>
      <c r="AI542" s="25" t="str">
        <f t="shared" si="261"/>
        <v/>
      </c>
      <c r="AJ542" s="25" t="str">
        <f t="shared" si="262"/>
        <v/>
      </c>
      <c r="AK542" s="25" t="str">
        <f t="shared" si="263"/>
        <v/>
      </c>
      <c r="AL542" s="25" t="str">
        <f t="shared" si="264"/>
        <v/>
      </c>
      <c r="AM542" s="25" t="str">
        <f t="shared" si="265"/>
        <v/>
      </c>
      <c r="AN542" s="25" t="str">
        <f t="shared" si="266"/>
        <v/>
      </c>
      <c r="AO542" s="25" t="str">
        <f t="shared" si="267"/>
        <v/>
      </c>
      <c r="AP542" s="25" t="str">
        <f t="shared" si="268"/>
        <v/>
      </c>
      <c r="AQ542" s="25" t="str">
        <f t="shared" si="269"/>
        <v/>
      </c>
      <c r="AR542" s="25" t="str">
        <f t="shared" si="270"/>
        <v/>
      </c>
      <c r="AS542" s="25" t="str">
        <f t="shared" si="271"/>
        <v/>
      </c>
      <c r="AT542" s="25" t="str">
        <f t="shared" si="272"/>
        <v/>
      </c>
      <c r="AU542" s="25" t="str">
        <f t="shared" si="273"/>
        <v/>
      </c>
      <c r="AV542" s="25" t="str">
        <f t="shared" si="274"/>
        <v/>
      </c>
      <c r="AX542" t="str">
        <f>IF(BC542="","",IF(BC542&gt;0,COUNT($AY$2:AY542),""))</f>
        <v/>
      </c>
      <c r="AY542" s="25" t="str">
        <f t="shared" si="275"/>
        <v/>
      </c>
      <c r="AZ542" s="25" t="str">
        <f t="shared" si="276"/>
        <v/>
      </c>
      <c r="BA542" s="25" t="str">
        <f t="shared" si="277"/>
        <v/>
      </c>
      <c r="BB542" s="25" t="str">
        <f t="shared" si="278"/>
        <v/>
      </c>
      <c r="BC542" s="25" t="str">
        <f t="shared" si="279"/>
        <v/>
      </c>
      <c r="BD542" s="25" t="str">
        <f t="shared" si="280"/>
        <v/>
      </c>
      <c r="BE542" s="25" t="str">
        <f t="shared" si="281"/>
        <v/>
      </c>
      <c r="BF542" s="25" t="str">
        <f t="shared" si="282"/>
        <v/>
      </c>
      <c r="BG542" s="25" t="str">
        <f t="shared" si="283"/>
        <v/>
      </c>
      <c r="BH542" s="25" t="str">
        <f t="shared" si="284"/>
        <v/>
      </c>
      <c r="BI542" s="25" t="str">
        <f t="shared" si="285"/>
        <v/>
      </c>
      <c r="BJ542" s="25" t="str">
        <f t="shared" si="286"/>
        <v/>
      </c>
      <c r="BK542" s="25" t="str">
        <f t="shared" si="287"/>
        <v/>
      </c>
      <c r="BL542" s="25" t="str">
        <f t="shared" si="288"/>
        <v/>
      </c>
      <c r="BM542" s="25" t="str">
        <f t="shared" si="289"/>
        <v/>
      </c>
      <c r="BN542" s="25" t="str">
        <f t="shared" si="290"/>
        <v/>
      </c>
    </row>
    <row r="543" spans="1:66" x14ac:dyDescent="0.25">
      <c r="A543" s="20" t="str">
        <f>IF('S.D. Paste sheet'!A543="","",'S.D. Paste sheet'!A543)</f>
        <v/>
      </c>
      <c r="B543" s="20" t="str">
        <f>IF('S.D. Paste sheet'!B543="","",'S.D. Paste sheet'!B543)</f>
        <v/>
      </c>
      <c r="C543" s="20" t="str">
        <f>IF('S.D. Paste sheet'!C543="","",'S.D. Paste sheet'!C543)</f>
        <v/>
      </c>
      <c r="D543" s="20" t="str">
        <f>IF('S.D. Paste sheet'!D543="","",'S.D. Paste sheet'!D543)</f>
        <v/>
      </c>
      <c r="E543" s="20" t="str">
        <f>IF('S.D. Paste sheet'!E543="","",UPPER('S.D. Paste sheet'!E543))</f>
        <v/>
      </c>
      <c r="F543" s="20" t="str">
        <f>IF('S.D. Paste sheet'!F543="","",'S.D. Paste sheet'!F543)</f>
        <v/>
      </c>
      <c r="G543" s="20" t="str">
        <f>IF('S.D. Paste sheet'!G543="","",UPPER('S.D. Paste sheet'!G543))</f>
        <v/>
      </c>
      <c r="H543" s="20" t="str">
        <f>IF('S.D. Paste sheet'!H543="","",UPPER('S.D. Paste sheet'!H543))</f>
        <v/>
      </c>
      <c r="I543" s="20" t="str">
        <f>IF('S.D. Paste sheet'!I543="","",'S.D. Paste sheet'!I543)</f>
        <v/>
      </c>
      <c r="J543" s="20" t="str">
        <f>IF('S.D. Paste sheet'!J543="","",'S.D. Paste sheet'!J543)</f>
        <v/>
      </c>
      <c r="K543" s="20" t="str">
        <f>IF('S.D. Paste sheet'!K543="","",'S.D. Paste sheet'!K543)</f>
        <v/>
      </c>
      <c r="L543" s="20" t="str">
        <f>IF('S.D. Paste sheet'!L543="","",'S.D. Paste sheet'!L543)</f>
        <v/>
      </c>
      <c r="M543" s="20" t="str">
        <f>IF('S.D. Paste sheet'!M543="","",'S.D. Paste sheet'!M543)</f>
        <v/>
      </c>
      <c r="N543" s="20" t="str">
        <f>IF('S.D. Paste sheet'!N543="","",'S.D. Paste sheet'!N543)</f>
        <v/>
      </c>
      <c r="O543" s="20" t="str">
        <f>IF('S.D. Paste sheet'!O543="","",'S.D. Paste sheet'!O543)</f>
        <v/>
      </c>
      <c r="P543" s="20" t="str">
        <f>IF('S.D. Paste sheet'!P543="","",'S.D. Paste sheet'!P543)</f>
        <v/>
      </c>
      <c r="Q543" s="20" t="str">
        <f>IF('S.D. Paste sheet'!Q543="","",'S.D. Paste sheet'!Q543)</f>
        <v/>
      </c>
      <c r="R543" s="20" t="str">
        <f>IF('S.D. Paste sheet'!R543="","",'S.D. Paste sheet'!R543)</f>
        <v/>
      </c>
      <c r="S543" s="20" t="str">
        <f>IF('S.D. Paste sheet'!S543="","",'S.D. Paste sheet'!S543)</f>
        <v/>
      </c>
      <c r="T543" s="20" t="str">
        <f>IF('S.D. Paste sheet'!T543="","",'S.D. Paste sheet'!T543)</f>
        <v/>
      </c>
      <c r="U543" s="20" t="str">
        <f>IF('S.D. Paste sheet'!U543="","",'S.D. Paste sheet'!U543)</f>
        <v/>
      </c>
      <c r="V543" s="20" t="str">
        <f>IF('S.D. Paste sheet'!V543="","",'S.D. Paste sheet'!V543)</f>
        <v/>
      </c>
      <c r="W543" s="20" t="str">
        <f>IF('S.D. Paste sheet'!W543="","",'S.D. Paste sheet'!W543)</f>
        <v/>
      </c>
      <c r="X543" s="20" t="str">
        <f>IF('S.D. Paste sheet'!X543="","",'S.D. Paste sheet'!X543)</f>
        <v/>
      </c>
      <c r="Y543" s="20" t="str">
        <f>IF('S.D. Paste sheet'!Y543="","",'S.D. Paste sheet'!Y543)</f>
        <v/>
      </c>
      <c r="Z543" s="20" t="str">
        <f>IF('S.D. Paste sheet'!Z543="","",'S.D. Paste sheet'!Z543)</f>
        <v/>
      </c>
      <c r="AA543" s="20" t="str">
        <f>IF('S.D. Paste sheet'!AA543="","",'S.D. Paste sheet'!AA543)</f>
        <v/>
      </c>
      <c r="AB543" s="20" t="str">
        <f>IF('S.D. Paste sheet'!AB543="","",'S.D. Paste sheet'!AB543)</f>
        <v/>
      </c>
      <c r="AC543" s="20" t="str">
        <f>IF('S.D. Paste sheet'!AC543="","",'S.D. Paste sheet'!AC543)</f>
        <v/>
      </c>
      <c r="AD543" s="20" t="str">
        <f>IF('S.D. Paste sheet'!AD543="","",'S.D. Paste sheet'!AD543)</f>
        <v/>
      </c>
      <c r="AE543" s="28"/>
      <c r="AF543" t="str">
        <f>IF(AK543="","",IF(AK543&gt;0,COUNT($AG$2:AG543),""))</f>
        <v/>
      </c>
      <c r="AG543" s="25" t="str">
        <f t="shared" si="259"/>
        <v/>
      </c>
      <c r="AH543" s="25" t="str">
        <f t="shared" si="260"/>
        <v/>
      </c>
      <c r="AI543" s="25" t="str">
        <f t="shared" si="261"/>
        <v/>
      </c>
      <c r="AJ543" s="25" t="str">
        <f t="shared" si="262"/>
        <v/>
      </c>
      <c r="AK543" s="25" t="str">
        <f t="shared" si="263"/>
        <v/>
      </c>
      <c r="AL543" s="25" t="str">
        <f t="shared" si="264"/>
        <v/>
      </c>
      <c r="AM543" s="25" t="str">
        <f t="shared" si="265"/>
        <v/>
      </c>
      <c r="AN543" s="25" t="str">
        <f t="shared" si="266"/>
        <v/>
      </c>
      <c r="AO543" s="25" t="str">
        <f t="shared" si="267"/>
        <v/>
      </c>
      <c r="AP543" s="25" t="str">
        <f t="shared" si="268"/>
        <v/>
      </c>
      <c r="AQ543" s="25" t="str">
        <f t="shared" si="269"/>
        <v/>
      </c>
      <c r="AR543" s="25" t="str">
        <f t="shared" si="270"/>
        <v/>
      </c>
      <c r="AS543" s="25" t="str">
        <f t="shared" si="271"/>
        <v/>
      </c>
      <c r="AT543" s="25" t="str">
        <f t="shared" si="272"/>
        <v/>
      </c>
      <c r="AU543" s="25" t="str">
        <f t="shared" si="273"/>
        <v/>
      </c>
      <c r="AV543" s="25" t="str">
        <f t="shared" si="274"/>
        <v/>
      </c>
      <c r="AX543" t="str">
        <f>IF(BC543="","",IF(BC543&gt;0,COUNT($AY$2:AY543),""))</f>
        <v/>
      </c>
      <c r="AY543" s="25" t="str">
        <f t="shared" si="275"/>
        <v/>
      </c>
      <c r="AZ543" s="25" t="str">
        <f t="shared" si="276"/>
        <v/>
      </c>
      <c r="BA543" s="25" t="str">
        <f t="shared" si="277"/>
        <v/>
      </c>
      <c r="BB543" s="25" t="str">
        <f t="shared" si="278"/>
        <v/>
      </c>
      <c r="BC543" s="25" t="str">
        <f t="shared" si="279"/>
        <v/>
      </c>
      <c r="BD543" s="25" t="str">
        <f t="shared" si="280"/>
        <v/>
      </c>
      <c r="BE543" s="25" t="str">
        <f t="shared" si="281"/>
        <v/>
      </c>
      <c r="BF543" s="25" t="str">
        <f t="shared" si="282"/>
        <v/>
      </c>
      <c r="BG543" s="25" t="str">
        <f t="shared" si="283"/>
        <v/>
      </c>
      <c r="BH543" s="25" t="str">
        <f t="shared" si="284"/>
        <v/>
      </c>
      <c r="BI543" s="25" t="str">
        <f t="shared" si="285"/>
        <v/>
      </c>
      <c r="BJ543" s="25" t="str">
        <f t="shared" si="286"/>
        <v/>
      </c>
      <c r="BK543" s="25" t="str">
        <f t="shared" si="287"/>
        <v/>
      </c>
      <c r="BL543" s="25" t="str">
        <f t="shared" si="288"/>
        <v/>
      </c>
      <c r="BM543" s="25" t="str">
        <f t="shared" si="289"/>
        <v/>
      </c>
      <c r="BN543" s="25" t="str">
        <f t="shared" si="290"/>
        <v/>
      </c>
    </row>
    <row r="544" spans="1:66" x14ac:dyDescent="0.25">
      <c r="A544" s="20" t="str">
        <f>IF('S.D. Paste sheet'!A544="","",'S.D. Paste sheet'!A544)</f>
        <v/>
      </c>
      <c r="B544" s="20" t="str">
        <f>IF('S.D. Paste sheet'!B544="","",'S.D. Paste sheet'!B544)</f>
        <v/>
      </c>
      <c r="C544" s="20" t="str">
        <f>IF('S.D. Paste sheet'!C544="","",'S.D. Paste sheet'!C544)</f>
        <v/>
      </c>
      <c r="D544" s="20" t="str">
        <f>IF('S.D. Paste sheet'!D544="","",'S.D. Paste sheet'!D544)</f>
        <v/>
      </c>
      <c r="E544" s="20" t="str">
        <f>IF('S.D. Paste sheet'!E544="","",UPPER('S.D. Paste sheet'!E544))</f>
        <v/>
      </c>
      <c r="F544" s="20" t="str">
        <f>IF('S.D. Paste sheet'!F544="","",'S.D. Paste sheet'!F544)</f>
        <v/>
      </c>
      <c r="G544" s="20" t="str">
        <f>IF('S.D. Paste sheet'!G544="","",UPPER('S.D. Paste sheet'!G544))</f>
        <v/>
      </c>
      <c r="H544" s="20" t="str">
        <f>IF('S.D. Paste sheet'!H544="","",UPPER('S.D. Paste sheet'!H544))</f>
        <v/>
      </c>
      <c r="I544" s="20" t="str">
        <f>IF('S.D. Paste sheet'!I544="","",'S.D. Paste sheet'!I544)</f>
        <v/>
      </c>
      <c r="J544" s="20" t="str">
        <f>IF('S.D. Paste sheet'!J544="","",'S.D. Paste sheet'!J544)</f>
        <v/>
      </c>
      <c r="K544" s="20" t="str">
        <f>IF('S.D. Paste sheet'!K544="","",'S.D. Paste sheet'!K544)</f>
        <v/>
      </c>
      <c r="L544" s="20" t="str">
        <f>IF('S.D. Paste sheet'!L544="","",'S.D. Paste sheet'!L544)</f>
        <v/>
      </c>
      <c r="M544" s="20" t="str">
        <f>IF('S.D. Paste sheet'!M544="","",'S.D. Paste sheet'!M544)</f>
        <v/>
      </c>
      <c r="N544" s="20" t="str">
        <f>IF('S.D. Paste sheet'!N544="","",'S.D. Paste sheet'!N544)</f>
        <v/>
      </c>
      <c r="O544" s="20" t="str">
        <f>IF('S.D. Paste sheet'!O544="","",'S.D. Paste sheet'!O544)</f>
        <v/>
      </c>
      <c r="P544" s="20" t="str">
        <f>IF('S.D. Paste sheet'!P544="","",'S.D. Paste sheet'!P544)</f>
        <v/>
      </c>
      <c r="Q544" s="20" t="str">
        <f>IF('S.D. Paste sheet'!Q544="","",'S.D. Paste sheet'!Q544)</f>
        <v/>
      </c>
      <c r="R544" s="20" t="str">
        <f>IF('S.D. Paste sheet'!R544="","",'S.D. Paste sheet'!R544)</f>
        <v/>
      </c>
      <c r="S544" s="20" t="str">
        <f>IF('S.D. Paste sheet'!S544="","",'S.D. Paste sheet'!S544)</f>
        <v/>
      </c>
      <c r="T544" s="20" t="str">
        <f>IF('S.D. Paste sheet'!T544="","",'S.D. Paste sheet'!T544)</f>
        <v/>
      </c>
      <c r="U544" s="20" t="str">
        <f>IF('S.D. Paste sheet'!U544="","",'S.D. Paste sheet'!U544)</f>
        <v/>
      </c>
      <c r="V544" s="20" t="str">
        <f>IF('S.D. Paste sheet'!V544="","",'S.D. Paste sheet'!V544)</f>
        <v/>
      </c>
      <c r="W544" s="20" t="str">
        <f>IF('S.D. Paste sheet'!W544="","",'S.D. Paste sheet'!W544)</f>
        <v/>
      </c>
      <c r="X544" s="20" t="str">
        <f>IF('S.D. Paste sheet'!X544="","",'S.D. Paste sheet'!X544)</f>
        <v/>
      </c>
      <c r="Y544" s="20" t="str">
        <f>IF('S.D. Paste sheet'!Y544="","",'S.D. Paste sheet'!Y544)</f>
        <v/>
      </c>
      <c r="Z544" s="20" t="str">
        <f>IF('S.D. Paste sheet'!Z544="","",'S.D. Paste sheet'!Z544)</f>
        <v/>
      </c>
      <c r="AA544" s="20" t="str">
        <f>IF('S.D. Paste sheet'!AA544="","",'S.D. Paste sheet'!AA544)</f>
        <v/>
      </c>
      <c r="AB544" s="20" t="str">
        <f>IF('S.D. Paste sheet'!AB544="","",'S.D. Paste sheet'!AB544)</f>
        <v/>
      </c>
      <c r="AC544" s="20" t="str">
        <f>IF('S.D. Paste sheet'!AC544="","",'S.D. Paste sheet'!AC544)</f>
        <v/>
      </c>
      <c r="AD544" s="20" t="str">
        <f>IF('S.D. Paste sheet'!AD544="","",'S.D. Paste sheet'!AD544)</f>
        <v/>
      </c>
      <c r="AE544" s="28"/>
      <c r="AF544" t="str">
        <f>IF(AK544="","",IF(AK544&gt;0,COUNT($AG$2:AG544),""))</f>
        <v/>
      </c>
      <c r="AG544" s="25" t="str">
        <f t="shared" si="259"/>
        <v/>
      </c>
      <c r="AH544" s="25" t="str">
        <f t="shared" si="260"/>
        <v/>
      </c>
      <c r="AI544" s="25" t="str">
        <f t="shared" si="261"/>
        <v/>
      </c>
      <c r="AJ544" s="25" t="str">
        <f t="shared" si="262"/>
        <v/>
      </c>
      <c r="AK544" s="25" t="str">
        <f t="shared" si="263"/>
        <v/>
      </c>
      <c r="AL544" s="25" t="str">
        <f t="shared" si="264"/>
        <v/>
      </c>
      <c r="AM544" s="25" t="str">
        <f t="shared" si="265"/>
        <v/>
      </c>
      <c r="AN544" s="25" t="str">
        <f t="shared" si="266"/>
        <v/>
      </c>
      <c r="AO544" s="25" t="str">
        <f t="shared" si="267"/>
        <v/>
      </c>
      <c r="AP544" s="25" t="str">
        <f t="shared" si="268"/>
        <v/>
      </c>
      <c r="AQ544" s="25" t="str">
        <f t="shared" si="269"/>
        <v/>
      </c>
      <c r="AR544" s="25" t="str">
        <f t="shared" si="270"/>
        <v/>
      </c>
      <c r="AS544" s="25" t="str">
        <f t="shared" si="271"/>
        <v/>
      </c>
      <c r="AT544" s="25" t="str">
        <f t="shared" si="272"/>
        <v/>
      </c>
      <c r="AU544" s="25" t="str">
        <f t="shared" si="273"/>
        <v/>
      </c>
      <c r="AV544" s="25" t="str">
        <f t="shared" si="274"/>
        <v/>
      </c>
      <c r="AX544" t="str">
        <f>IF(BC544="","",IF(BC544&gt;0,COUNT($AY$2:AY544),""))</f>
        <v/>
      </c>
      <c r="AY544" s="25" t="str">
        <f t="shared" si="275"/>
        <v/>
      </c>
      <c r="AZ544" s="25" t="str">
        <f t="shared" si="276"/>
        <v/>
      </c>
      <c r="BA544" s="25" t="str">
        <f t="shared" si="277"/>
        <v/>
      </c>
      <c r="BB544" s="25" t="str">
        <f t="shared" si="278"/>
        <v/>
      </c>
      <c r="BC544" s="25" t="str">
        <f t="shared" si="279"/>
        <v/>
      </c>
      <c r="BD544" s="25" t="str">
        <f t="shared" si="280"/>
        <v/>
      </c>
      <c r="BE544" s="25" t="str">
        <f t="shared" si="281"/>
        <v/>
      </c>
      <c r="BF544" s="25" t="str">
        <f t="shared" si="282"/>
        <v/>
      </c>
      <c r="BG544" s="25" t="str">
        <f t="shared" si="283"/>
        <v/>
      </c>
      <c r="BH544" s="25" t="str">
        <f t="shared" si="284"/>
        <v/>
      </c>
      <c r="BI544" s="25" t="str">
        <f t="shared" si="285"/>
        <v/>
      </c>
      <c r="BJ544" s="25" t="str">
        <f t="shared" si="286"/>
        <v/>
      </c>
      <c r="BK544" s="25" t="str">
        <f t="shared" si="287"/>
        <v/>
      </c>
      <c r="BL544" s="25" t="str">
        <f t="shared" si="288"/>
        <v/>
      </c>
      <c r="BM544" s="25" t="str">
        <f t="shared" si="289"/>
        <v/>
      </c>
      <c r="BN544" s="25" t="str">
        <f t="shared" si="290"/>
        <v/>
      </c>
    </row>
    <row r="545" spans="1:66" x14ac:dyDescent="0.25">
      <c r="A545" s="20" t="str">
        <f>IF('S.D. Paste sheet'!A545="","",'S.D. Paste sheet'!A545)</f>
        <v/>
      </c>
      <c r="B545" s="20" t="str">
        <f>IF('S.D. Paste sheet'!B545="","",'S.D. Paste sheet'!B545)</f>
        <v/>
      </c>
      <c r="C545" s="20" t="str">
        <f>IF('S.D. Paste sheet'!C545="","",'S.D. Paste sheet'!C545)</f>
        <v/>
      </c>
      <c r="D545" s="20" t="str">
        <f>IF('S.D. Paste sheet'!D545="","",'S.D. Paste sheet'!D545)</f>
        <v/>
      </c>
      <c r="E545" s="20" t="str">
        <f>IF('S.D. Paste sheet'!E545="","",UPPER('S.D. Paste sheet'!E545))</f>
        <v/>
      </c>
      <c r="F545" s="20" t="str">
        <f>IF('S.D. Paste sheet'!F545="","",'S.D. Paste sheet'!F545)</f>
        <v/>
      </c>
      <c r="G545" s="20" t="str">
        <f>IF('S.D. Paste sheet'!G545="","",UPPER('S.D. Paste sheet'!G545))</f>
        <v/>
      </c>
      <c r="H545" s="20" t="str">
        <f>IF('S.D. Paste sheet'!H545="","",UPPER('S.D. Paste sheet'!H545))</f>
        <v/>
      </c>
      <c r="I545" s="20" t="str">
        <f>IF('S.D. Paste sheet'!I545="","",'S.D. Paste sheet'!I545)</f>
        <v/>
      </c>
      <c r="J545" s="20" t="str">
        <f>IF('S.D. Paste sheet'!J545="","",'S.D. Paste sheet'!J545)</f>
        <v/>
      </c>
      <c r="K545" s="20" t="str">
        <f>IF('S.D. Paste sheet'!K545="","",'S.D. Paste sheet'!K545)</f>
        <v/>
      </c>
      <c r="L545" s="20" t="str">
        <f>IF('S.D. Paste sheet'!L545="","",'S.D. Paste sheet'!L545)</f>
        <v/>
      </c>
      <c r="M545" s="20" t="str">
        <f>IF('S.D. Paste sheet'!M545="","",'S.D. Paste sheet'!M545)</f>
        <v/>
      </c>
      <c r="N545" s="20" t="str">
        <f>IF('S.D. Paste sheet'!N545="","",'S.D. Paste sheet'!N545)</f>
        <v/>
      </c>
      <c r="O545" s="20" t="str">
        <f>IF('S.D. Paste sheet'!O545="","",'S.D. Paste sheet'!O545)</f>
        <v/>
      </c>
      <c r="P545" s="20" t="str">
        <f>IF('S.D. Paste sheet'!P545="","",'S.D. Paste sheet'!P545)</f>
        <v/>
      </c>
      <c r="Q545" s="20" t="str">
        <f>IF('S.D. Paste sheet'!Q545="","",'S.D. Paste sheet'!Q545)</f>
        <v/>
      </c>
      <c r="R545" s="20" t="str">
        <f>IF('S.D. Paste sheet'!R545="","",'S.D. Paste sheet'!R545)</f>
        <v/>
      </c>
      <c r="S545" s="20" t="str">
        <f>IF('S.D. Paste sheet'!S545="","",'S.D. Paste sheet'!S545)</f>
        <v/>
      </c>
      <c r="T545" s="20" t="str">
        <f>IF('S.D. Paste sheet'!T545="","",'S.D. Paste sheet'!T545)</f>
        <v/>
      </c>
      <c r="U545" s="20" t="str">
        <f>IF('S.D. Paste sheet'!U545="","",'S.D. Paste sheet'!U545)</f>
        <v/>
      </c>
      <c r="V545" s="20" t="str">
        <f>IF('S.D. Paste sheet'!V545="","",'S.D. Paste sheet'!V545)</f>
        <v/>
      </c>
      <c r="W545" s="20" t="str">
        <f>IF('S.D. Paste sheet'!W545="","",'S.D. Paste sheet'!W545)</f>
        <v/>
      </c>
      <c r="X545" s="20" t="str">
        <f>IF('S.D. Paste sheet'!X545="","",'S.D. Paste sheet'!X545)</f>
        <v/>
      </c>
      <c r="Y545" s="20" t="str">
        <f>IF('S.D. Paste sheet'!Y545="","",'S.D. Paste sheet'!Y545)</f>
        <v/>
      </c>
      <c r="Z545" s="20" t="str">
        <f>IF('S.D. Paste sheet'!Z545="","",'S.D. Paste sheet'!Z545)</f>
        <v/>
      </c>
      <c r="AA545" s="20" t="str">
        <f>IF('S.D. Paste sheet'!AA545="","",'S.D. Paste sheet'!AA545)</f>
        <v/>
      </c>
      <c r="AB545" s="20" t="str">
        <f>IF('S.D. Paste sheet'!AB545="","",'S.D. Paste sheet'!AB545)</f>
        <v/>
      </c>
      <c r="AC545" s="20" t="str">
        <f>IF('S.D. Paste sheet'!AC545="","",'S.D. Paste sheet'!AC545)</f>
        <v/>
      </c>
      <c r="AD545" s="20" t="str">
        <f>IF('S.D. Paste sheet'!AD545="","",'S.D. Paste sheet'!AD545)</f>
        <v/>
      </c>
      <c r="AE545" s="28"/>
      <c r="AF545" t="str">
        <f>IF(AK545="","",IF(AK545&gt;0,COUNT($AG$2:AG545),""))</f>
        <v/>
      </c>
      <c r="AG545" s="25" t="str">
        <f t="shared" si="259"/>
        <v/>
      </c>
      <c r="AH545" s="25" t="str">
        <f t="shared" si="260"/>
        <v/>
      </c>
      <c r="AI545" s="25" t="str">
        <f t="shared" si="261"/>
        <v/>
      </c>
      <c r="AJ545" s="25" t="str">
        <f t="shared" si="262"/>
        <v/>
      </c>
      <c r="AK545" s="25" t="str">
        <f t="shared" si="263"/>
        <v/>
      </c>
      <c r="AL545" s="25" t="str">
        <f t="shared" si="264"/>
        <v/>
      </c>
      <c r="AM545" s="25" t="str">
        <f t="shared" si="265"/>
        <v/>
      </c>
      <c r="AN545" s="25" t="str">
        <f t="shared" si="266"/>
        <v/>
      </c>
      <c r="AO545" s="25" t="str">
        <f t="shared" si="267"/>
        <v/>
      </c>
      <c r="AP545" s="25" t="str">
        <f t="shared" si="268"/>
        <v/>
      </c>
      <c r="AQ545" s="25" t="str">
        <f t="shared" si="269"/>
        <v/>
      </c>
      <c r="AR545" s="25" t="str">
        <f t="shared" si="270"/>
        <v/>
      </c>
      <c r="AS545" s="25" t="str">
        <f t="shared" si="271"/>
        <v/>
      </c>
      <c r="AT545" s="25" t="str">
        <f t="shared" si="272"/>
        <v/>
      </c>
      <c r="AU545" s="25" t="str">
        <f t="shared" si="273"/>
        <v/>
      </c>
      <c r="AV545" s="25" t="str">
        <f t="shared" si="274"/>
        <v/>
      </c>
      <c r="AX545" t="str">
        <f>IF(BC545="","",IF(BC545&gt;0,COUNT($AY$2:AY545),""))</f>
        <v/>
      </c>
      <c r="AY545" s="25" t="str">
        <f t="shared" si="275"/>
        <v/>
      </c>
      <c r="AZ545" s="25" t="str">
        <f t="shared" si="276"/>
        <v/>
      </c>
      <c r="BA545" s="25" t="str">
        <f t="shared" si="277"/>
        <v/>
      </c>
      <c r="BB545" s="25" t="str">
        <f t="shared" si="278"/>
        <v/>
      </c>
      <c r="BC545" s="25" t="str">
        <f t="shared" si="279"/>
        <v/>
      </c>
      <c r="BD545" s="25" t="str">
        <f t="shared" si="280"/>
        <v/>
      </c>
      <c r="BE545" s="25" t="str">
        <f t="shared" si="281"/>
        <v/>
      </c>
      <c r="BF545" s="25" t="str">
        <f t="shared" si="282"/>
        <v/>
      </c>
      <c r="BG545" s="25" t="str">
        <f t="shared" si="283"/>
        <v/>
      </c>
      <c r="BH545" s="25" t="str">
        <f t="shared" si="284"/>
        <v/>
      </c>
      <c r="BI545" s="25" t="str">
        <f t="shared" si="285"/>
        <v/>
      </c>
      <c r="BJ545" s="25" t="str">
        <f t="shared" si="286"/>
        <v/>
      </c>
      <c r="BK545" s="25" t="str">
        <f t="shared" si="287"/>
        <v/>
      </c>
      <c r="BL545" s="25" t="str">
        <f t="shared" si="288"/>
        <v/>
      </c>
      <c r="BM545" s="25" t="str">
        <f t="shared" si="289"/>
        <v/>
      </c>
      <c r="BN545" s="25" t="str">
        <f t="shared" si="290"/>
        <v/>
      </c>
    </row>
    <row r="546" spans="1:66" x14ac:dyDescent="0.25">
      <c r="A546" s="20" t="str">
        <f>IF('S.D. Paste sheet'!A546="","",'S.D. Paste sheet'!A546)</f>
        <v/>
      </c>
      <c r="B546" s="20" t="str">
        <f>IF('S.D. Paste sheet'!B546="","",'S.D. Paste sheet'!B546)</f>
        <v/>
      </c>
      <c r="C546" s="20" t="str">
        <f>IF('S.D. Paste sheet'!C546="","",'S.D. Paste sheet'!C546)</f>
        <v/>
      </c>
      <c r="D546" s="20" t="str">
        <f>IF('S.D. Paste sheet'!D546="","",'S.D. Paste sheet'!D546)</f>
        <v/>
      </c>
      <c r="E546" s="20" t="str">
        <f>IF('S.D. Paste sheet'!E546="","",UPPER('S.D. Paste sheet'!E546))</f>
        <v/>
      </c>
      <c r="F546" s="20" t="str">
        <f>IF('S.D. Paste sheet'!F546="","",'S.D. Paste sheet'!F546)</f>
        <v/>
      </c>
      <c r="G546" s="20" t="str">
        <f>IF('S.D. Paste sheet'!G546="","",UPPER('S.D. Paste sheet'!G546))</f>
        <v/>
      </c>
      <c r="H546" s="20" t="str">
        <f>IF('S.D. Paste sheet'!H546="","",UPPER('S.D. Paste sheet'!H546))</f>
        <v/>
      </c>
      <c r="I546" s="20" t="str">
        <f>IF('S.D. Paste sheet'!I546="","",'S.D. Paste sheet'!I546)</f>
        <v/>
      </c>
      <c r="J546" s="20" t="str">
        <f>IF('S.D. Paste sheet'!J546="","",'S.D. Paste sheet'!J546)</f>
        <v/>
      </c>
      <c r="K546" s="20" t="str">
        <f>IF('S.D. Paste sheet'!K546="","",'S.D. Paste sheet'!K546)</f>
        <v/>
      </c>
      <c r="L546" s="20" t="str">
        <f>IF('S.D. Paste sheet'!L546="","",'S.D. Paste sheet'!L546)</f>
        <v/>
      </c>
      <c r="M546" s="20" t="str">
        <f>IF('S.D. Paste sheet'!M546="","",'S.D. Paste sheet'!M546)</f>
        <v/>
      </c>
      <c r="N546" s="20" t="str">
        <f>IF('S.D. Paste sheet'!N546="","",'S.D. Paste sheet'!N546)</f>
        <v/>
      </c>
      <c r="O546" s="20" t="str">
        <f>IF('S.D. Paste sheet'!O546="","",'S.D. Paste sheet'!O546)</f>
        <v/>
      </c>
      <c r="P546" s="20" t="str">
        <f>IF('S.D. Paste sheet'!P546="","",'S.D. Paste sheet'!P546)</f>
        <v/>
      </c>
      <c r="Q546" s="20" t="str">
        <f>IF('S.D. Paste sheet'!Q546="","",'S.D. Paste sheet'!Q546)</f>
        <v/>
      </c>
      <c r="R546" s="20" t="str">
        <f>IF('S.D. Paste sheet'!R546="","",'S.D. Paste sheet'!R546)</f>
        <v/>
      </c>
      <c r="S546" s="20" t="str">
        <f>IF('S.D. Paste sheet'!S546="","",'S.D. Paste sheet'!S546)</f>
        <v/>
      </c>
      <c r="T546" s="20" t="str">
        <f>IF('S.D. Paste sheet'!T546="","",'S.D. Paste sheet'!T546)</f>
        <v/>
      </c>
      <c r="U546" s="20" t="str">
        <f>IF('S.D. Paste sheet'!U546="","",'S.D. Paste sheet'!U546)</f>
        <v/>
      </c>
      <c r="V546" s="20" t="str">
        <f>IF('S.D. Paste sheet'!V546="","",'S.D. Paste sheet'!V546)</f>
        <v/>
      </c>
      <c r="W546" s="20" t="str">
        <f>IF('S.D. Paste sheet'!W546="","",'S.D. Paste sheet'!W546)</f>
        <v/>
      </c>
      <c r="X546" s="20" t="str">
        <f>IF('S.D. Paste sheet'!X546="","",'S.D. Paste sheet'!X546)</f>
        <v/>
      </c>
      <c r="Y546" s="20" t="str">
        <f>IF('S.D. Paste sheet'!Y546="","",'S.D. Paste sheet'!Y546)</f>
        <v/>
      </c>
      <c r="Z546" s="20" t="str">
        <f>IF('S.D. Paste sheet'!Z546="","",'S.D. Paste sheet'!Z546)</f>
        <v/>
      </c>
      <c r="AA546" s="20" t="str">
        <f>IF('S.D. Paste sheet'!AA546="","",'S.D. Paste sheet'!AA546)</f>
        <v/>
      </c>
      <c r="AB546" s="20" t="str">
        <f>IF('S.D. Paste sheet'!AB546="","",'S.D. Paste sheet'!AB546)</f>
        <v/>
      </c>
      <c r="AC546" s="20" t="str">
        <f>IF('S.D. Paste sheet'!AC546="","",'S.D. Paste sheet'!AC546)</f>
        <v/>
      </c>
      <c r="AD546" s="20" t="str">
        <f>IF('S.D. Paste sheet'!AD546="","",'S.D. Paste sheet'!AD546)</f>
        <v/>
      </c>
      <c r="AE546" s="28"/>
      <c r="AF546" t="str">
        <f>IF(AK546="","",IF(AK546&gt;0,COUNT($AG$2:AG546),""))</f>
        <v/>
      </c>
      <c r="AG546" s="25" t="str">
        <f t="shared" si="259"/>
        <v/>
      </c>
      <c r="AH546" s="25" t="str">
        <f t="shared" si="260"/>
        <v/>
      </c>
      <c r="AI546" s="25" t="str">
        <f t="shared" si="261"/>
        <v/>
      </c>
      <c r="AJ546" s="25" t="str">
        <f t="shared" si="262"/>
        <v/>
      </c>
      <c r="AK546" s="25" t="str">
        <f t="shared" si="263"/>
        <v/>
      </c>
      <c r="AL546" s="25" t="str">
        <f t="shared" si="264"/>
        <v/>
      </c>
      <c r="AM546" s="25" t="str">
        <f t="shared" si="265"/>
        <v/>
      </c>
      <c r="AN546" s="25" t="str">
        <f t="shared" si="266"/>
        <v/>
      </c>
      <c r="AO546" s="25" t="str">
        <f t="shared" si="267"/>
        <v/>
      </c>
      <c r="AP546" s="25" t="str">
        <f t="shared" si="268"/>
        <v/>
      </c>
      <c r="AQ546" s="25" t="str">
        <f t="shared" si="269"/>
        <v/>
      </c>
      <c r="AR546" s="25" t="str">
        <f t="shared" si="270"/>
        <v/>
      </c>
      <c r="AS546" s="25" t="str">
        <f t="shared" si="271"/>
        <v/>
      </c>
      <c r="AT546" s="25" t="str">
        <f t="shared" si="272"/>
        <v/>
      </c>
      <c r="AU546" s="25" t="str">
        <f t="shared" si="273"/>
        <v/>
      </c>
      <c r="AV546" s="25" t="str">
        <f t="shared" si="274"/>
        <v/>
      </c>
      <c r="AX546" t="str">
        <f>IF(BC546="","",IF(BC546&gt;0,COUNT($AY$2:AY546),""))</f>
        <v/>
      </c>
      <c r="AY546" s="25" t="str">
        <f t="shared" si="275"/>
        <v/>
      </c>
      <c r="AZ546" s="25" t="str">
        <f t="shared" si="276"/>
        <v/>
      </c>
      <c r="BA546" s="25" t="str">
        <f t="shared" si="277"/>
        <v/>
      </c>
      <c r="BB546" s="25" t="str">
        <f t="shared" si="278"/>
        <v/>
      </c>
      <c r="BC546" s="25" t="str">
        <f t="shared" si="279"/>
        <v/>
      </c>
      <c r="BD546" s="25" t="str">
        <f t="shared" si="280"/>
        <v/>
      </c>
      <c r="BE546" s="25" t="str">
        <f t="shared" si="281"/>
        <v/>
      </c>
      <c r="BF546" s="25" t="str">
        <f t="shared" si="282"/>
        <v/>
      </c>
      <c r="BG546" s="25" t="str">
        <f t="shared" si="283"/>
        <v/>
      </c>
      <c r="BH546" s="25" t="str">
        <f t="shared" si="284"/>
        <v/>
      </c>
      <c r="BI546" s="25" t="str">
        <f t="shared" si="285"/>
        <v/>
      </c>
      <c r="BJ546" s="25" t="str">
        <f t="shared" si="286"/>
        <v/>
      </c>
      <c r="BK546" s="25" t="str">
        <f t="shared" si="287"/>
        <v/>
      </c>
      <c r="BL546" s="25" t="str">
        <f t="shared" si="288"/>
        <v/>
      </c>
      <c r="BM546" s="25" t="str">
        <f t="shared" si="289"/>
        <v/>
      </c>
      <c r="BN546" s="25" t="str">
        <f t="shared" si="290"/>
        <v/>
      </c>
    </row>
    <row r="547" spans="1:66" x14ac:dyDescent="0.25">
      <c r="A547" s="20" t="str">
        <f>IF('S.D. Paste sheet'!A547="","",'S.D. Paste sheet'!A547)</f>
        <v/>
      </c>
      <c r="B547" s="20" t="str">
        <f>IF('S.D. Paste sheet'!B547="","",'S.D. Paste sheet'!B547)</f>
        <v/>
      </c>
      <c r="C547" s="20" t="str">
        <f>IF('S.D. Paste sheet'!C547="","",'S.D. Paste sheet'!C547)</f>
        <v/>
      </c>
      <c r="D547" s="20" t="str">
        <f>IF('S.D. Paste sheet'!D547="","",'S.D. Paste sheet'!D547)</f>
        <v/>
      </c>
      <c r="E547" s="20" t="str">
        <f>IF('S.D. Paste sheet'!E547="","",UPPER('S.D. Paste sheet'!E547))</f>
        <v/>
      </c>
      <c r="F547" s="20" t="str">
        <f>IF('S.D. Paste sheet'!F547="","",'S.D. Paste sheet'!F547)</f>
        <v/>
      </c>
      <c r="G547" s="20" t="str">
        <f>IF('S.D. Paste sheet'!G547="","",UPPER('S.D. Paste sheet'!G547))</f>
        <v/>
      </c>
      <c r="H547" s="20" t="str">
        <f>IF('S.D. Paste sheet'!H547="","",UPPER('S.D. Paste sheet'!H547))</f>
        <v/>
      </c>
      <c r="I547" s="20" t="str">
        <f>IF('S.D. Paste sheet'!I547="","",'S.D. Paste sheet'!I547)</f>
        <v/>
      </c>
      <c r="J547" s="20" t="str">
        <f>IF('S.D. Paste sheet'!J547="","",'S.D. Paste sheet'!J547)</f>
        <v/>
      </c>
      <c r="K547" s="20" t="str">
        <f>IF('S.D. Paste sheet'!K547="","",'S.D. Paste sheet'!K547)</f>
        <v/>
      </c>
      <c r="L547" s="20" t="str">
        <f>IF('S.D. Paste sheet'!L547="","",'S.D. Paste sheet'!L547)</f>
        <v/>
      </c>
      <c r="M547" s="20" t="str">
        <f>IF('S.D. Paste sheet'!M547="","",'S.D. Paste sheet'!M547)</f>
        <v/>
      </c>
      <c r="N547" s="20" t="str">
        <f>IF('S.D. Paste sheet'!N547="","",'S.D. Paste sheet'!N547)</f>
        <v/>
      </c>
      <c r="O547" s="20" t="str">
        <f>IF('S.D. Paste sheet'!O547="","",'S.D. Paste sheet'!O547)</f>
        <v/>
      </c>
      <c r="P547" s="20" t="str">
        <f>IF('S.D. Paste sheet'!P547="","",'S.D. Paste sheet'!P547)</f>
        <v/>
      </c>
      <c r="Q547" s="20" t="str">
        <f>IF('S.D. Paste sheet'!Q547="","",'S.D. Paste sheet'!Q547)</f>
        <v/>
      </c>
      <c r="R547" s="20" t="str">
        <f>IF('S.D. Paste sheet'!R547="","",'S.D. Paste sheet'!R547)</f>
        <v/>
      </c>
      <c r="S547" s="20" t="str">
        <f>IF('S.D. Paste sheet'!S547="","",'S.D. Paste sheet'!S547)</f>
        <v/>
      </c>
      <c r="T547" s="20" t="str">
        <f>IF('S.D. Paste sheet'!T547="","",'S.D. Paste sheet'!T547)</f>
        <v/>
      </c>
      <c r="U547" s="20" t="str">
        <f>IF('S.D. Paste sheet'!U547="","",'S.D. Paste sheet'!U547)</f>
        <v/>
      </c>
      <c r="V547" s="20" t="str">
        <f>IF('S.D. Paste sheet'!V547="","",'S.D. Paste sheet'!V547)</f>
        <v/>
      </c>
      <c r="W547" s="20" t="str">
        <f>IF('S.D. Paste sheet'!W547="","",'S.D. Paste sheet'!W547)</f>
        <v/>
      </c>
      <c r="X547" s="20" t="str">
        <f>IF('S.D. Paste sheet'!X547="","",'S.D. Paste sheet'!X547)</f>
        <v/>
      </c>
      <c r="Y547" s="20" t="str">
        <f>IF('S.D. Paste sheet'!Y547="","",'S.D. Paste sheet'!Y547)</f>
        <v/>
      </c>
      <c r="Z547" s="20" t="str">
        <f>IF('S.D. Paste sheet'!Z547="","",'S.D. Paste sheet'!Z547)</f>
        <v/>
      </c>
      <c r="AA547" s="20" t="str">
        <f>IF('S.D. Paste sheet'!AA547="","",'S.D. Paste sheet'!AA547)</f>
        <v/>
      </c>
      <c r="AB547" s="20" t="str">
        <f>IF('S.D. Paste sheet'!AB547="","",'S.D. Paste sheet'!AB547)</f>
        <v/>
      </c>
      <c r="AC547" s="20" t="str">
        <f>IF('S.D. Paste sheet'!AC547="","",'S.D. Paste sheet'!AC547)</f>
        <v/>
      </c>
      <c r="AD547" s="20" t="str">
        <f>IF('S.D. Paste sheet'!AD547="","",'S.D. Paste sheet'!AD547)</f>
        <v/>
      </c>
      <c r="AE547" s="28"/>
      <c r="AF547" t="str">
        <f>IF(AK547="","",IF(AK547&gt;0,COUNT($AG$2:AG547),""))</f>
        <v/>
      </c>
      <c r="AG547" s="25" t="str">
        <f t="shared" si="259"/>
        <v/>
      </c>
      <c r="AH547" s="25" t="str">
        <f t="shared" si="260"/>
        <v/>
      </c>
      <c r="AI547" s="25" t="str">
        <f t="shared" si="261"/>
        <v/>
      </c>
      <c r="AJ547" s="25" t="str">
        <f t="shared" si="262"/>
        <v/>
      </c>
      <c r="AK547" s="25" t="str">
        <f t="shared" si="263"/>
        <v/>
      </c>
      <c r="AL547" s="25" t="str">
        <f t="shared" si="264"/>
        <v/>
      </c>
      <c r="AM547" s="25" t="str">
        <f t="shared" si="265"/>
        <v/>
      </c>
      <c r="AN547" s="25" t="str">
        <f t="shared" si="266"/>
        <v/>
      </c>
      <c r="AO547" s="25" t="str">
        <f t="shared" si="267"/>
        <v/>
      </c>
      <c r="AP547" s="25" t="str">
        <f t="shared" si="268"/>
        <v/>
      </c>
      <c r="AQ547" s="25" t="str">
        <f t="shared" si="269"/>
        <v/>
      </c>
      <c r="AR547" s="25" t="str">
        <f t="shared" si="270"/>
        <v/>
      </c>
      <c r="AS547" s="25" t="str">
        <f t="shared" si="271"/>
        <v/>
      </c>
      <c r="AT547" s="25" t="str">
        <f t="shared" si="272"/>
        <v/>
      </c>
      <c r="AU547" s="25" t="str">
        <f t="shared" si="273"/>
        <v/>
      </c>
      <c r="AV547" s="25" t="str">
        <f t="shared" si="274"/>
        <v/>
      </c>
      <c r="AX547" t="str">
        <f>IF(BC547="","",IF(BC547&gt;0,COUNT($AY$2:AY547),""))</f>
        <v/>
      </c>
      <c r="AY547" s="25" t="str">
        <f t="shared" si="275"/>
        <v/>
      </c>
      <c r="AZ547" s="25" t="str">
        <f t="shared" si="276"/>
        <v/>
      </c>
      <c r="BA547" s="25" t="str">
        <f t="shared" si="277"/>
        <v/>
      </c>
      <c r="BB547" s="25" t="str">
        <f t="shared" si="278"/>
        <v/>
      </c>
      <c r="BC547" s="25" t="str">
        <f t="shared" si="279"/>
        <v/>
      </c>
      <c r="BD547" s="25" t="str">
        <f t="shared" si="280"/>
        <v/>
      </c>
      <c r="BE547" s="25" t="str">
        <f t="shared" si="281"/>
        <v/>
      </c>
      <c r="BF547" s="25" t="str">
        <f t="shared" si="282"/>
        <v/>
      </c>
      <c r="BG547" s="25" t="str">
        <f t="shared" si="283"/>
        <v/>
      </c>
      <c r="BH547" s="25" t="str">
        <f t="shared" si="284"/>
        <v/>
      </c>
      <c r="BI547" s="25" t="str">
        <f t="shared" si="285"/>
        <v/>
      </c>
      <c r="BJ547" s="25" t="str">
        <f t="shared" si="286"/>
        <v/>
      </c>
      <c r="BK547" s="25" t="str">
        <f t="shared" si="287"/>
        <v/>
      </c>
      <c r="BL547" s="25" t="str">
        <f t="shared" si="288"/>
        <v/>
      </c>
      <c r="BM547" s="25" t="str">
        <f t="shared" si="289"/>
        <v/>
      </c>
      <c r="BN547" s="25" t="str">
        <f t="shared" si="290"/>
        <v/>
      </c>
    </row>
    <row r="548" spans="1:66" x14ac:dyDescent="0.25">
      <c r="A548" s="20" t="str">
        <f>IF('S.D. Paste sheet'!A548="","",'S.D. Paste sheet'!A548)</f>
        <v/>
      </c>
      <c r="B548" s="20" t="str">
        <f>IF('S.D. Paste sheet'!B548="","",'S.D. Paste sheet'!B548)</f>
        <v/>
      </c>
      <c r="C548" s="20" t="str">
        <f>IF('S.D. Paste sheet'!C548="","",'S.D. Paste sheet'!C548)</f>
        <v/>
      </c>
      <c r="D548" s="20" t="str">
        <f>IF('S.D. Paste sheet'!D548="","",'S.D. Paste sheet'!D548)</f>
        <v/>
      </c>
      <c r="E548" s="20" t="str">
        <f>IF('S.D. Paste sheet'!E548="","",UPPER('S.D. Paste sheet'!E548))</f>
        <v/>
      </c>
      <c r="F548" s="20" t="str">
        <f>IF('S.D. Paste sheet'!F548="","",'S.D. Paste sheet'!F548)</f>
        <v/>
      </c>
      <c r="G548" s="20" t="str">
        <f>IF('S.D. Paste sheet'!G548="","",UPPER('S.D. Paste sheet'!G548))</f>
        <v/>
      </c>
      <c r="H548" s="20" t="str">
        <f>IF('S.D. Paste sheet'!H548="","",UPPER('S.D. Paste sheet'!H548))</f>
        <v/>
      </c>
      <c r="I548" s="20" t="str">
        <f>IF('S.D. Paste sheet'!I548="","",'S.D. Paste sheet'!I548)</f>
        <v/>
      </c>
      <c r="J548" s="20" t="str">
        <f>IF('S.D. Paste sheet'!J548="","",'S.D. Paste sheet'!J548)</f>
        <v/>
      </c>
      <c r="K548" s="20" t="str">
        <f>IF('S.D. Paste sheet'!K548="","",'S.D. Paste sheet'!K548)</f>
        <v/>
      </c>
      <c r="L548" s="20" t="str">
        <f>IF('S.D. Paste sheet'!L548="","",'S.D. Paste sheet'!L548)</f>
        <v/>
      </c>
      <c r="M548" s="20" t="str">
        <f>IF('S.D. Paste sheet'!M548="","",'S.D. Paste sheet'!M548)</f>
        <v/>
      </c>
      <c r="N548" s="20" t="str">
        <f>IF('S.D. Paste sheet'!N548="","",'S.D. Paste sheet'!N548)</f>
        <v/>
      </c>
      <c r="O548" s="20" t="str">
        <f>IF('S.D. Paste sheet'!O548="","",'S.D. Paste sheet'!O548)</f>
        <v/>
      </c>
      <c r="P548" s="20" t="str">
        <f>IF('S.D. Paste sheet'!P548="","",'S.D. Paste sheet'!P548)</f>
        <v/>
      </c>
      <c r="Q548" s="20" t="str">
        <f>IF('S.D. Paste sheet'!Q548="","",'S.D. Paste sheet'!Q548)</f>
        <v/>
      </c>
      <c r="R548" s="20" t="str">
        <f>IF('S.D. Paste sheet'!R548="","",'S.D. Paste sheet'!R548)</f>
        <v/>
      </c>
      <c r="S548" s="20" t="str">
        <f>IF('S.D. Paste sheet'!S548="","",'S.D. Paste sheet'!S548)</f>
        <v/>
      </c>
      <c r="T548" s="20" t="str">
        <f>IF('S.D. Paste sheet'!T548="","",'S.D. Paste sheet'!T548)</f>
        <v/>
      </c>
      <c r="U548" s="20" t="str">
        <f>IF('S.D. Paste sheet'!U548="","",'S.D. Paste sheet'!U548)</f>
        <v/>
      </c>
      <c r="V548" s="20" t="str">
        <f>IF('S.D. Paste sheet'!V548="","",'S.D. Paste sheet'!V548)</f>
        <v/>
      </c>
      <c r="W548" s="20" t="str">
        <f>IF('S.D. Paste sheet'!W548="","",'S.D. Paste sheet'!W548)</f>
        <v/>
      </c>
      <c r="X548" s="20" t="str">
        <f>IF('S.D. Paste sheet'!X548="","",'S.D. Paste sheet'!X548)</f>
        <v/>
      </c>
      <c r="Y548" s="20" t="str">
        <f>IF('S.D. Paste sheet'!Y548="","",'S.D. Paste sheet'!Y548)</f>
        <v/>
      </c>
      <c r="Z548" s="20" t="str">
        <f>IF('S.D. Paste sheet'!Z548="","",'S.D. Paste sheet'!Z548)</f>
        <v/>
      </c>
      <c r="AA548" s="20" t="str">
        <f>IF('S.D. Paste sheet'!AA548="","",'S.D. Paste sheet'!AA548)</f>
        <v/>
      </c>
      <c r="AB548" s="20" t="str">
        <f>IF('S.D. Paste sheet'!AB548="","",'S.D. Paste sheet'!AB548)</f>
        <v/>
      </c>
      <c r="AC548" s="20" t="str">
        <f>IF('S.D. Paste sheet'!AC548="","",'S.D. Paste sheet'!AC548)</f>
        <v/>
      </c>
      <c r="AD548" s="20" t="str">
        <f>IF('S.D. Paste sheet'!AD548="","",'S.D. Paste sheet'!AD548)</f>
        <v/>
      </c>
      <c r="AE548" s="28"/>
      <c r="AF548" t="str">
        <f>IF(AK548="","",IF(AK548&gt;0,COUNT($AG$2:AG548),""))</f>
        <v/>
      </c>
      <c r="AG548" s="25" t="str">
        <f t="shared" si="259"/>
        <v/>
      </c>
      <c r="AH548" s="25" t="str">
        <f t="shared" si="260"/>
        <v/>
      </c>
      <c r="AI548" s="25" t="str">
        <f t="shared" si="261"/>
        <v/>
      </c>
      <c r="AJ548" s="25" t="str">
        <f t="shared" si="262"/>
        <v/>
      </c>
      <c r="AK548" s="25" t="str">
        <f t="shared" si="263"/>
        <v/>
      </c>
      <c r="AL548" s="25" t="str">
        <f t="shared" si="264"/>
        <v/>
      </c>
      <c r="AM548" s="25" t="str">
        <f t="shared" si="265"/>
        <v/>
      </c>
      <c r="AN548" s="25" t="str">
        <f t="shared" si="266"/>
        <v/>
      </c>
      <c r="AO548" s="25" t="str">
        <f t="shared" si="267"/>
        <v/>
      </c>
      <c r="AP548" s="25" t="str">
        <f t="shared" si="268"/>
        <v/>
      </c>
      <c r="AQ548" s="25" t="str">
        <f t="shared" si="269"/>
        <v/>
      </c>
      <c r="AR548" s="25" t="str">
        <f t="shared" si="270"/>
        <v/>
      </c>
      <c r="AS548" s="25" t="str">
        <f t="shared" si="271"/>
        <v/>
      </c>
      <c r="AT548" s="25" t="str">
        <f t="shared" si="272"/>
        <v/>
      </c>
      <c r="AU548" s="25" t="str">
        <f t="shared" si="273"/>
        <v/>
      </c>
      <c r="AV548" s="25" t="str">
        <f t="shared" si="274"/>
        <v/>
      </c>
      <c r="AX548" t="str">
        <f>IF(BC548="","",IF(BC548&gt;0,COUNT($AY$2:AY548),""))</f>
        <v/>
      </c>
      <c r="AY548" s="25" t="str">
        <f t="shared" si="275"/>
        <v/>
      </c>
      <c r="AZ548" s="25" t="str">
        <f t="shared" si="276"/>
        <v/>
      </c>
      <c r="BA548" s="25" t="str">
        <f t="shared" si="277"/>
        <v/>
      </c>
      <c r="BB548" s="25" t="str">
        <f t="shared" si="278"/>
        <v/>
      </c>
      <c r="BC548" s="25" t="str">
        <f t="shared" si="279"/>
        <v/>
      </c>
      <c r="BD548" s="25" t="str">
        <f t="shared" si="280"/>
        <v/>
      </c>
      <c r="BE548" s="25" t="str">
        <f t="shared" si="281"/>
        <v/>
      </c>
      <c r="BF548" s="25" t="str">
        <f t="shared" si="282"/>
        <v/>
      </c>
      <c r="BG548" s="25" t="str">
        <f t="shared" si="283"/>
        <v/>
      </c>
      <c r="BH548" s="25" t="str">
        <f t="shared" si="284"/>
        <v/>
      </c>
      <c r="BI548" s="25" t="str">
        <f t="shared" si="285"/>
        <v/>
      </c>
      <c r="BJ548" s="25" t="str">
        <f t="shared" si="286"/>
        <v/>
      </c>
      <c r="BK548" s="25" t="str">
        <f t="shared" si="287"/>
        <v/>
      </c>
      <c r="BL548" s="25" t="str">
        <f t="shared" si="288"/>
        <v/>
      </c>
      <c r="BM548" s="25" t="str">
        <f t="shared" si="289"/>
        <v/>
      </c>
      <c r="BN548" s="25" t="str">
        <f t="shared" si="290"/>
        <v/>
      </c>
    </row>
    <row r="549" spans="1:66" x14ac:dyDescent="0.25">
      <c r="A549" s="20" t="str">
        <f>IF('S.D. Paste sheet'!A549="","",'S.D. Paste sheet'!A549)</f>
        <v/>
      </c>
      <c r="B549" s="20" t="str">
        <f>IF('S.D. Paste sheet'!B549="","",'S.D. Paste sheet'!B549)</f>
        <v/>
      </c>
      <c r="C549" s="20" t="str">
        <f>IF('S.D. Paste sheet'!C549="","",'S.D. Paste sheet'!C549)</f>
        <v/>
      </c>
      <c r="D549" s="20" t="str">
        <f>IF('S.D. Paste sheet'!D549="","",'S.D. Paste sheet'!D549)</f>
        <v/>
      </c>
      <c r="E549" s="20" t="str">
        <f>IF('S.D. Paste sheet'!E549="","",UPPER('S.D. Paste sheet'!E549))</f>
        <v/>
      </c>
      <c r="F549" s="20" t="str">
        <f>IF('S.D. Paste sheet'!F549="","",'S.D. Paste sheet'!F549)</f>
        <v/>
      </c>
      <c r="G549" s="20" t="str">
        <f>IF('S.D. Paste sheet'!G549="","",UPPER('S.D. Paste sheet'!G549))</f>
        <v/>
      </c>
      <c r="H549" s="20" t="str">
        <f>IF('S.D. Paste sheet'!H549="","",UPPER('S.D. Paste sheet'!H549))</f>
        <v/>
      </c>
      <c r="I549" s="20" t="str">
        <f>IF('S.D. Paste sheet'!I549="","",'S.D. Paste sheet'!I549)</f>
        <v/>
      </c>
      <c r="J549" s="20" t="str">
        <f>IF('S.D. Paste sheet'!J549="","",'S.D. Paste sheet'!J549)</f>
        <v/>
      </c>
      <c r="K549" s="20" t="str">
        <f>IF('S.D. Paste sheet'!K549="","",'S.D. Paste sheet'!K549)</f>
        <v/>
      </c>
      <c r="L549" s="20" t="str">
        <f>IF('S.D. Paste sheet'!L549="","",'S.D. Paste sheet'!L549)</f>
        <v/>
      </c>
      <c r="M549" s="20" t="str">
        <f>IF('S.D. Paste sheet'!M549="","",'S.D. Paste sheet'!M549)</f>
        <v/>
      </c>
      <c r="N549" s="20" t="str">
        <f>IF('S.D. Paste sheet'!N549="","",'S.D. Paste sheet'!N549)</f>
        <v/>
      </c>
      <c r="O549" s="20" t="str">
        <f>IF('S.D. Paste sheet'!O549="","",'S.D. Paste sheet'!O549)</f>
        <v/>
      </c>
      <c r="P549" s="20" t="str">
        <f>IF('S.D. Paste sheet'!P549="","",'S.D. Paste sheet'!P549)</f>
        <v/>
      </c>
      <c r="Q549" s="20" t="str">
        <f>IF('S.D. Paste sheet'!Q549="","",'S.D. Paste sheet'!Q549)</f>
        <v/>
      </c>
      <c r="R549" s="20" t="str">
        <f>IF('S.D. Paste sheet'!R549="","",'S.D. Paste sheet'!R549)</f>
        <v/>
      </c>
      <c r="S549" s="20" t="str">
        <f>IF('S.D. Paste sheet'!S549="","",'S.D. Paste sheet'!S549)</f>
        <v/>
      </c>
      <c r="T549" s="20" t="str">
        <f>IF('S.D. Paste sheet'!T549="","",'S.D. Paste sheet'!T549)</f>
        <v/>
      </c>
      <c r="U549" s="20" t="str">
        <f>IF('S.D. Paste sheet'!U549="","",'S.D. Paste sheet'!U549)</f>
        <v/>
      </c>
      <c r="V549" s="20" t="str">
        <f>IF('S.D. Paste sheet'!V549="","",'S.D. Paste sheet'!V549)</f>
        <v/>
      </c>
      <c r="W549" s="20" t="str">
        <f>IF('S.D. Paste sheet'!W549="","",'S.D. Paste sheet'!W549)</f>
        <v/>
      </c>
      <c r="X549" s="20" t="str">
        <f>IF('S.D. Paste sheet'!X549="","",'S.D. Paste sheet'!X549)</f>
        <v/>
      </c>
      <c r="Y549" s="20" t="str">
        <f>IF('S.D. Paste sheet'!Y549="","",'S.D. Paste sheet'!Y549)</f>
        <v/>
      </c>
      <c r="Z549" s="20" t="str">
        <f>IF('S.D. Paste sheet'!Z549="","",'S.D. Paste sheet'!Z549)</f>
        <v/>
      </c>
      <c r="AA549" s="20" t="str">
        <f>IF('S.D. Paste sheet'!AA549="","",'S.D. Paste sheet'!AA549)</f>
        <v/>
      </c>
      <c r="AB549" s="20" t="str">
        <f>IF('S.D. Paste sheet'!AB549="","",'S.D. Paste sheet'!AB549)</f>
        <v/>
      </c>
      <c r="AC549" s="20" t="str">
        <f>IF('S.D. Paste sheet'!AC549="","",'S.D. Paste sheet'!AC549)</f>
        <v/>
      </c>
      <c r="AD549" s="20" t="str">
        <f>IF('S.D. Paste sheet'!AD549="","",'S.D. Paste sheet'!AD549)</f>
        <v/>
      </c>
      <c r="AE549" s="28"/>
      <c r="AF549" t="str">
        <f>IF(AK549="","",IF(AK549&gt;0,COUNT($AG$2:AG549),""))</f>
        <v/>
      </c>
      <c r="AG549" s="25" t="str">
        <f t="shared" si="259"/>
        <v/>
      </c>
      <c r="AH549" s="25" t="str">
        <f t="shared" si="260"/>
        <v/>
      </c>
      <c r="AI549" s="25" t="str">
        <f t="shared" si="261"/>
        <v/>
      </c>
      <c r="AJ549" s="25" t="str">
        <f t="shared" si="262"/>
        <v/>
      </c>
      <c r="AK549" s="25" t="str">
        <f t="shared" si="263"/>
        <v/>
      </c>
      <c r="AL549" s="25" t="str">
        <f t="shared" si="264"/>
        <v/>
      </c>
      <c r="AM549" s="25" t="str">
        <f t="shared" si="265"/>
        <v/>
      </c>
      <c r="AN549" s="25" t="str">
        <f t="shared" si="266"/>
        <v/>
      </c>
      <c r="AO549" s="25" t="str">
        <f t="shared" si="267"/>
        <v/>
      </c>
      <c r="AP549" s="25" t="str">
        <f t="shared" si="268"/>
        <v/>
      </c>
      <c r="AQ549" s="25" t="str">
        <f t="shared" si="269"/>
        <v/>
      </c>
      <c r="AR549" s="25" t="str">
        <f t="shared" si="270"/>
        <v/>
      </c>
      <c r="AS549" s="25" t="str">
        <f t="shared" si="271"/>
        <v/>
      </c>
      <c r="AT549" s="25" t="str">
        <f t="shared" si="272"/>
        <v/>
      </c>
      <c r="AU549" s="25" t="str">
        <f t="shared" si="273"/>
        <v/>
      </c>
      <c r="AV549" s="25" t="str">
        <f t="shared" si="274"/>
        <v/>
      </c>
      <c r="AX549" t="str">
        <f>IF(BC549="","",IF(BC549&gt;0,COUNT($AY$2:AY549),""))</f>
        <v/>
      </c>
      <c r="AY549" s="25" t="str">
        <f t="shared" si="275"/>
        <v/>
      </c>
      <c r="AZ549" s="25" t="str">
        <f t="shared" si="276"/>
        <v/>
      </c>
      <c r="BA549" s="25" t="str">
        <f t="shared" si="277"/>
        <v/>
      </c>
      <c r="BB549" s="25" t="str">
        <f t="shared" si="278"/>
        <v/>
      </c>
      <c r="BC549" s="25" t="str">
        <f t="shared" si="279"/>
        <v/>
      </c>
      <c r="BD549" s="25" t="str">
        <f t="shared" si="280"/>
        <v/>
      </c>
      <c r="BE549" s="25" t="str">
        <f t="shared" si="281"/>
        <v/>
      </c>
      <c r="BF549" s="25" t="str">
        <f t="shared" si="282"/>
        <v/>
      </c>
      <c r="BG549" s="25" t="str">
        <f t="shared" si="283"/>
        <v/>
      </c>
      <c r="BH549" s="25" t="str">
        <f t="shared" si="284"/>
        <v/>
      </c>
      <c r="BI549" s="25" t="str">
        <f t="shared" si="285"/>
        <v/>
      </c>
      <c r="BJ549" s="25" t="str">
        <f t="shared" si="286"/>
        <v/>
      </c>
      <c r="BK549" s="25" t="str">
        <f t="shared" si="287"/>
        <v/>
      </c>
      <c r="BL549" s="25" t="str">
        <f t="shared" si="288"/>
        <v/>
      </c>
      <c r="BM549" s="25" t="str">
        <f t="shared" si="289"/>
        <v/>
      </c>
      <c r="BN549" s="25" t="str">
        <f t="shared" si="290"/>
        <v/>
      </c>
    </row>
    <row r="550" spans="1:66" x14ac:dyDescent="0.25">
      <c r="A550" s="20" t="str">
        <f>IF('S.D. Paste sheet'!A550="","",'S.D. Paste sheet'!A550)</f>
        <v/>
      </c>
      <c r="B550" s="20" t="str">
        <f>IF('S.D. Paste sheet'!B550="","",'S.D. Paste sheet'!B550)</f>
        <v/>
      </c>
      <c r="C550" s="20" t="str">
        <f>IF('S.D. Paste sheet'!C550="","",'S.D. Paste sheet'!C550)</f>
        <v/>
      </c>
      <c r="D550" s="20" t="str">
        <f>IF('S.D. Paste sheet'!D550="","",'S.D. Paste sheet'!D550)</f>
        <v/>
      </c>
      <c r="E550" s="20" t="str">
        <f>IF('S.D. Paste sheet'!E550="","",UPPER('S.D. Paste sheet'!E550))</f>
        <v/>
      </c>
      <c r="F550" s="20" t="str">
        <f>IF('S.D. Paste sheet'!F550="","",'S.D. Paste sheet'!F550)</f>
        <v/>
      </c>
      <c r="G550" s="20" t="str">
        <f>IF('S.D. Paste sheet'!G550="","",UPPER('S.D. Paste sheet'!G550))</f>
        <v/>
      </c>
      <c r="H550" s="20" t="str">
        <f>IF('S.D. Paste sheet'!H550="","",UPPER('S.D. Paste sheet'!H550))</f>
        <v/>
      </c>
      <c r="I550" s="20" t="str">
        <f>IF('S.D. Paste sheet'!I550="","",'S.D. Paste sheet'!I550)</f>
        <v/>
      </c>
      <c r="J550" s="20" t="str">
        <f>IF('S.D. Paste sheet'!J550="","",'S.D. Paste sheet'!J550)</f>
        <v/>
      </c>
      <c r="K550" s="20" t="str">
        <f>IF('S.D. Paste sheet'!K550="","",'S.D. Paste sheet'!K550)</f>
        <v/>
      </c>
      <c r="L550" s="20" t="str">
        <f>IF('S.D. Paste sheet'!L550="","",'S.D. Paste sheet'!L550)</f>
        <v/>
      </c>
      <c r="M550" s="20" t="str">
        <f>IF('S.D. Paste sheet'!M550="","",'S.D. Paste sheet'!M550)</f>
        <v/>
      </c>
      <c r="N550" s="20" t="str">
        <f>IF('S.D. Paste sheet'!N550="","",'S.D. Paste sheet'!N550)</f>
        <v/>
      </c>
      <c r="O550" s="20" t="str">
        <f>IF('S.D. Paste sheet'!O550="","",'S.D. Paste sheet'!O550)</f>
        <v/>
      </c>
      <c r="P550" s="20" t="str">
        <f>IF('S.D. Paste sheet'!P550="","",'S.D. Paste sheet'!P550)</f>
        <v/>
      </c>
      <c r="Q550" s="20" t="str">
        <f>IF('S.D. Paste sheet'!Q550="","",'S.D. Paste sheet'!Q550)</f>
        <v/>
      </c>
      <c r="R550" s="20" t="str">
        <f>IF('S.D. Paste sheet'!R550="","",'S.D. Paste sheet'!R550)</f>
        <v/>
      </c>
      <c r="S550" s="20" t="str">
        <f>IF('S.D. Paste sheet'!S550="","",'S.D. Paste sheet'!S550)</f>
        <v/>
      </c>
      <c r="T550" s="20" t="str">
        <f>IF('S.D. Paste sheet'!T550="","",'S.D. Paste sheet'!T550)</f>
        <v/>
      </c>
      <c r="U550" s="20" t="str">
        <f>IF('S.D. Paste sheet'!U550="","",'S.D. Paste sheet'!U550)</f>
        <v/>
      </c>
      <c r="V550" s="20" t="str">
        <f>IF('S.D. Paste sheet'!V550="","",'S.D. Paste sheet'!V550)</f>
        <v/>
      </c>
      <c r="W550" s="20" t="str">
        <f>IF('S.D. Paste sheet'!W550="","",'S.D. Paste sheet'!W550)</f>
        <v/>
      </c>
      <c r="X550" s="20" t="str">
        <f>IF('S.D. Paste sheet'!X550="","",'S.D. Paste sheet'!X550)</f>
        <v/>
      </c>
      <c r="Y550" s="20" t="str">
        <f>IF('S.D. Paste sheet'!Y550="","",'S.D. Paste sheet'!Y550)</f>
        <v/>
      </c>
      <c r="Z550" s="20" t="str">
        <f>IF('S.D. Paste sheet'!Z550="","",'S.D. Paste sheet'!Z550)</f>
        <v/>
      </c>
      <c r="AA550" s="20" t="str">
        <f>IF('S.D. Paste sheet'!AA550="","",'S.D. Paste sheet'!AA550)</f>
        <v/>
      </c>
      <c r="AB550" s="20" t="str">
        <f>IF('S.D. Paste sheet'!AB550="","",'S.D. Paste sheet'!AB550)</f>
        <v/>
      </c>
      <c r="AC550" s="20" t="str">
        <f>IF('S.D. Paste sheet'!AC550="","",'S.D. Paste sheet'!AC550)</f>
        <v/>
      </c>
      <c r="AD550" s="20" t="str">
        <f>IF('S.D. Paste sheet'!AD550="","",'S.D. Paste sheet'!AD550)</f>
        <v/>
      </c>
      <c r="AE550" s="28"/>
      <c r="AF550" t="str">
        <f>IF(AK550="","",IF(AK550&gt;0,COUNT($AG$2:AG550),""))</f>
        <v/>
      </c>
      <c r="AG550" s="25" t="str">
        <f t="shared" si="259"/>
        <v/>
      </c>
      <c r="AH550" s="25" t="str">
        <f t="shared" si="260"/>
        <v/>
      </c>
      <c r="AI550" s="25" t="str">
        <f t="shared" si="261"/>
        <v/>
      </c>
      <c r="AJ550" s="25" t="str">
        <f t="shared" si="262"/>
        <v/>
      </c>
      <c r="AK550" s="25" t="str">
        <f t="shared" si="263"/>
        <v/>
      </c>
      <c r="AL550" s="25" t="str">
        <f t="shared" si="264"/>
        <v/>
      </c>
      <c r="AM550" s="25" t="str">
        <f t="shared" si="265"/>
        <v/>
      </c>
      <c r="AN550" s="25" t="str">
        <f t="shared" si="266"/>
        <v/>
      </c>
      <c r="AO550" s="25" t="str">
        <f t="shared" si="267"/>
        <v/>
      </c>
      <c r="AP550" s="25" t="str">
        <f t="shared" si="268"/>
        <v/>
      </c>
      <c r="AQ550" s="25" t="str">
        <f t="shared" si="269"/>
        <v/>
      </c>
      <c r="AR550" s="25" t="str">
        <f t="shared" si="270"/>
        <v/>
      </c>
      <c r="AS550" s="25" t="str">
        <f t="shared" si="271"/>
        <v/>
      </c>
      <c r="AT550" s="25" t="str">
        <f t="shared" si="272"/>
        <v/>
      </c>
      <c r="AU550" s="25" t="str">
        <f t="shared" si="273"/>
        <v/>
      </c>
      <c r="AV550" s="25" t="str">
        <f t="shared" si="274"/>
        <v/>
      </c>
      <c r="AX550" t="str">
        <f>IF(BC550="","",IF(BC550&gt;0,COUNT($AY$2:AY550),""))</f>
        <v/>
      </c>
      <c r="AY550" s="25" t="str">
        <f t="shared" si="275"/>
        <v/>
      </c>
      <c r="AZ550" s="25" t="str">
        <f t="shared" si="276"/>
        <v/>
      </c>
      <c r="BA550" s="25" t="str">
        <f t="shared" si="277"/>
        <v/>
      </c>
      <c r="BB550" s="25" t="str">
        <f t="shared" si="278"/>
        <v/>
      </c>
      <c r="BC550" s="25" t="str">
        <f t="shared" si="279"/>
        <v/>
      </c>
      <c r="BD550" s="25" t="str">
        <f t="shared" si="280"/>
        <v/>
      </c>
      <c r="BE550" s="25" t="str">
        <f t="shared" si="281"/>
        <v/>
      </c>
      <c r="BF550" s="25" t="str">
        <f t="shared" si="282"/>
        <v/>
      </c>
      <c r="BG550" s="25" t="str">
        <f t="shared" si="283"/>
        <v/>
      </c>
      <c r="BH550" s="25" t="str">
        <f t="shared" si="284"/>
        <v/>
      </c>
      <c r="BI550" s="25" t="str">
        <f t="shared" si="285"/>
        <v/>
      </c>
      <c r="BJ550" s="25" t="str">
        <f t="shared" si="286"/>
        <v/>
      </c>
      <c r="BK550" s="25" t="str">
        <f t="shared" si="287"/>
        <v/>
      </c>
      <c r="BL550" s="25" t="str">
        <f t="shared" si="288"/>
        <v/>
      </c>
      <c r="BM550" s="25" t="str">
        <f t="shared" si="289"/>
        <v/>
      </c>
      <c r="BN550" s="25" t="str">
        <f t="shared" si="290"/>
        <v/>
      </c>
    </row>
    <row r="551" spans="1:66" x14ac:dyDescent="0.25">
      <c r="A551" s="20" t="str">
        <f>IF('S.D. Paste sheet'!A551="","",'S.D. Paste sheet'!A551)</f>
        <v/>
      </c>
      <c r="B551" s="20" t="str">
        <f>IF('S.D. Paste sheet'!B551="","",'S.D. Paste sheet'!B551)</f>
        <v/>
      </c>
      <c r="C551" s="20" t="str">
        <f>IF('S.D. Paste sheet'!C551="","",'S.D. Paste sheet'!C551)</f>
        <v/>
      </c>
      <c r="D551" s="20" t="str">
        <f>IF('S.D. Paste sheet'!D551="","",'S.D. Paste sheet'!D551)</f>
        <v/>
      </c>
      <c r="E551" s="20" t="str">
        <f>IF('S.D. Paste sheet'!E551="","",UPPER('S.D. Paste sheet'!E551))</f>
        <v/>
      </c>
      <c r="F551" s="20" t="str">
        <f>IF('S.D. Paste sheet'!F551="","",'S.D. Paste sheet'!F551)</f>
        <v/>
      </c>
      <c r="G551" s="20" t="str">
        <f>IF('S.D. Paste sheet'!G551="","",UPPER('S.D. Paste sheet'!G551))</f>
        <v/>
      </c>
      <c r="H551" s="20" t="str">
        <f>IF('S.D. Paste sheet'!H551="","",UPPER('S.D. Paste sheet'!H551))</f>
        <v/>
      </c>
      <c r="I551" s="20" t="str">
        <f>IF('S.D. Paste sheet'!I551="","",'S.D. Paste sheet'!I551)</f>
        <v/>
      </c>
      <c r="J551" s="20" t="str">
        <f>IF('S.D. Paste sheet'!J551="","",'S.D. Paste sheet'!J551)</f>
        <v/>
      </c>
      <c r="K551" s="20" t="str">
        <f>IF('S.D. Paste sheet'!K551="","",'S.D. Paste sheet'!K551)</f>
        <v/>
      </c>
      <c r="L551" s="20" t="str">
        <f>IF('S.D. Paste sheet'!L551="","",'S.D. Paste sheet'!L551)</f>
        <v/>
      </c>
      <c r="M551" s="20" t="str">
        <f>IF('S.D. Paste sheet'!M551="","",'S.D. Paste sheet'!M551)</f>
        <v/>
      </c>
      <c r="N551" s="20" t="str">
        <f>IF('S.D. Paste sheet'!N551="","",'S.D. Paste sheet'!N551)</f>
        <v/>
      </c>
      <c r="O551" s="20" t="str">
        <f>IF('S.D. Paste sheet'!O551="","",'S.D. Paste sheet'!O551)</f>
        <v/>
      </c>
      <c r="P551" s="20" t="str">
        <f>IF('S.D. Paste sheet'!P551="","",'S.D. Paste sheet'!P551)</f>
        <v/>
      </c>
      <c r="Q551" s="20" t="str">
        <f>IF('S.D. Paste sheet'!Q551="","",'S.D. Paste sheet'!Q551)</f>
        <v/>
      </c>
      <c r="R551" s="20" t="str">
        <f>IF('S.D. Paste sheet'!R551="","",'S.D. Paste sheet'!R551)</f>
        <v/>
      </c>
      <c r="S551" s="20" t="str">
        <f>IF('S.D. Paste sheet'!S551="","",'S.D. Paste sheet'!S551)</f>
        <v/>
      </c>
      <c r="T551" s="20" t="str">
        <f>IF('S.D. Paste sheet'!T551="","",'S.D. Paste sheet'!T551)</f>
        <v/>
      </c>
      <c r="U551" s="20" t="str">
        <f>IF('S.D. Paste sheet'!U551="","",'S.D. Paste sheet'!U551)</f>
        <v/>
      </c>
      <c r="V551" s="20" t="str">
        <f>IF('S.D. Paste sheet'!V551="","",'S.D. Paste sheet'!V551)</f>
        <v/>
      </c>
      <c r="W551" s="20" t="str">
        <f>IF('S.D. Paste sheet'!W551="","",'S.D. Paste sheet'!W551)</f>
        <v/>
      </c>
      <c r="X551" s="20" t="str">
        <f>IF('S.D. Paste sheet'!X551="","",'S.D. Paste sheet'!X551)</f>
        <v/>
      </c>
      <c r="Y551" s="20" t="str">
        <f>IF('S.D. Paste sheet'!Y551="","",'S.D. Paste sheet'!Y551)</f>
        <v/>
      </c>
      <c r="Z551" s="20" t="str">
        <f>IF('S.D. Paste sheet'!Z551="","",'S.D. Paste sheet'!Z551)</f>
        <v/>
      </c>
      <c r="AA551" s="20" t="str">
        <f>IF('S.D. Paste sheet'!AA551="","",'S.D. Paste sheet'!AA551)</f>
        <v/>
      </c>
      <c r="AB551" s="20" t="str">
        <f>IF('S.D. Paste sheet'!AB551="","",'S.D. Paste sheet'!AB551)</f>
        <v/>
      </c>
      <c r="AC551" s="20" t="str">
        <f>IF('S.D. Paste sheet'!AC551="","",'S.D. Paste sheet'!AC551)</f>
        <v/>
      </c>
      <c r="AD551" s="20" t="str">
        <f>IF('S.D. Paste sheet'!AD551="","",'S.D. Paste sheet'!AD551)</f>
        <v/>
      </c>
      <c r="AE551" s="28"/>
      <c r="AF551" t="str">
        <f>IF(AK551="","",IF(AK551&gt;0,COUNT($AG$2:AG551),""))</f>
        <v/>
      </c>
      <c r="AG551" s="25" t="str">
        <f t="shared" si="259"/>
        <v/>
      </c>
      <c r="AH551" s="25" t="str">
        <f t="shared" si="260"/>
        <v/>
      </c>
      <c r="AI551" s="25" t="str">
        <f t="shared" si="261"/>
        <v/>
      </c>
      <c r="AJ551" s="25" t="str">
        <f t="shared" si="262"/>
        <v/>
      </c>
      <c r="AK551" s="25" t="str">
        <f t="shared" si="263"/>
        <v/>
      </c>
      <c r="AL551" s="25" t="str">
        <f t="shared" si="264"/>
        <v/>
      </c>
      <c r="AM551" s="25" t="str">
        <f t="shared" si="265"/>
        <v/>
      </c>
      <c r="AN551" s="25" t="str">
        <f t="shared" si="266"/>
        <v/>
      </c>
      <c r="AO551" s="25" t="str">
        <f t="shared" si="267"/>
        <v/>
      </c>
      <c r="AP551" s="25" t="str">
        <f t="shared" si="268"/>
        <v/>
      </c>
      <c r="AQ551" s="25" t="str">
        <f t="shared" si="269"/>
        <v/>
      </c>
      <c r="AR551" s="25" t="str">
        <f t="shared" si="270"/>
        <v/>
      </c>
      <c r="AS551" s="25" t="str">
        <f t="shared" si="271"/>
        <v/>
      </c>
      <c r="AT551" s="25" t="str">
        <f t="shared" si="272"/>
        <v/>
      </c>
      <c r="AU551" s="25" t="str">
        <f t="shared" si="273"/>
        <v/>
      </c>
      <c r="AV551" s="25" t="str">
        <f t="shared" si="274"/>
        <v/>
      </c>
      <c r="AX551" t="str">
        <f>IF(BC551="","",IF(BC551&gt;0,COUNT($AY$2:AY551),""))</f>
        <v/>
      </c>
      <c r="AY551" s="25" t="str">
        <f t="shared" si="275"/>
        <v/>
      </c>
      <c r="AZ551" s="25" t="str">
        <f t="shared" si="276"/>
        <v/>
      </c>
      <c r="BA551" s="25" t="str">
        <f t="shared" si="277"/>
        <v/>
      </c>
      <c r="BB551" s="25" t="str">
        <f t="shared" si="278"/>
        <v/>
      </c>
      <c r="BC551" s="25" t="str">
        <f t="shared" si="279"/>
        <v/>
      </c>
      <c r="BD551" s="25" t="str">
        <f t="shared" si="280"/>
        <v/>
      </c>
      <c r="BE551" s="25" t="str">
        <f t="shared" si="281"/>
        <v/>
      </c>
      <c r="BF551" s="25" t="str">
        <f t="shared" si="282"/>
        <v/>
      </c>
      <c r="BG551" s="25" t="str">
        <f t="shared" si="283"/>
        <v/>
      </c>
      <c r="BH551" s="25" t="str">
        <f t="shared" si="284"/>
        <v/>
      </c>
      <c r="BI551" s="25" t="str">
        <f t="shared" si="285"/>
        <v/>
      </c>
      <c r="BJ551" s="25" t="str">
        <f t="shared" si="286"/>
        <v/>
      </c>
      <c r="BK551" s="25" t="str">
        <f t="shared" si="287"/>
        <v/>
      </c>
      <c r="BL551" s="25" t="str">
        <f t="shared" si="288"/>
        <v/>
      </c>
      <c r="BM551" s="25" t="str">
        <f t="shared" si="289"/>
        <v/>
      </c>
      <c r="BN551" s="25" t="str">
        <f t="shared" si="290"/>
        <v/>
      </c>
    </row>
    <row r="552" spans="1:66" x14ac:dyDescent="0.25">
      <c r="A552" s="20" t="str">
        <f>IF('S.D. Paste sheet'!A552="","",'S.D. Paste sheet'!A552)</f>
        <v/>
      </c>
      <c r="B552" s="20" t="str">
        <f>IF('S.D. Paste sheet'!B552="","",'S.D. Paste sheet'!B552)</f>
        <v/>
      </c>
      <c r="C552" s="20" t="str">
        <f>IF('S.D. Paste sheet'!C552="","",'S.D. Paste sheet'!C552)</f>
        <v/>
      </c>
      <c r="D552" s="20" t="str">
        <f>IF('S.D. Paste sheet'!D552="","",'S.D. Paste sheet'!D552)</f>
        <v/>
      </c>
      <c r="E552" s="20" t="str">
        <f>IF('S.D. Paste sheet'!E552="","",UPPER('S.D. Paste sheet'!E552))</f>
        <v/>
      </c>
      <c r="F552" s="20" t="str">
        <f>IF('S.D. Paste sheet'!F552="","",'S.D. Paste sheet'!F552)</f>
        <v/>
      </c>
      <c r="G552" s="20" t="str">
        <f>IF('S.D. Paste sheet'!G552="","",UPPER('S.D. Paste sheet'!G552))</f>
        <v/>
      </c>
      <c r="H552" s="20" t="str">
        <f>IF('S.D. Paste sheet'!H552="","",UPPER('S.D. Paste sheet'!H552))</f>
        <v/>
      </c>
      <c r="I552" s="20" t="str">
        <f>IF('S.D. Paste sheet'!I552="","",'S.D. Paste sheet'!I552)</f>
        <v/>
      </c>
      <c r="J552" s="20" t="str">
        <f>IF('S.D. Paste sheet'!J552="","",'S.D. Paste sheet'!J552)</f>
        <v/>
      </c>
      <c r="K552" s="20" t="str">
        <f>IF('S.D. Paste sheet'!K552="","",'S.D. Paste sheet'!K552)</f>
        <v/>
      </c>
      <c r="L552" s="20" t="str">
        <f>IF('S.D. Paste sheet'!L552="","",'S.D. Paste sheet'!L552)</f>
        <v/>
      </c>
      <c r="M552" s="20" t="str">
        <f>IF('S.D. Paste sheet'!M552="","",'S.D. Paste sheet'!M552)</f>
        <v/>
      </c>
      <c r="N552" s="20" t="str">
        <f>IF('S.D. Paste sheet'!N552="","",'S.D. Paste sheet'!N552)</f>
        <v/>
      </c>
      <c r="O552" s="20" t="str">
        <f>IF('S.D. Paste sheet'!O552="","",'S.D. Paste sheet'!O552)</f>
        <v/>
      </c>
      <c r="P552" s="20" t="str">
        <f>IF('S.D. Paste sheet'!P552="","",'S.D. Paste sheet'!P552)</f>
        <v/>
      </c>
      <c r="Q552" s="20" t="str">
        <f>IF('S.D. Paste sheet'!Q552="","",'S.D. Paste sheet'!Q552)</f>
        <v/>
      </c>
      <c r="R552" s="20" t="str">
        <f>IF('S.D. Paste sheet'!R552="","",'S.D. Paste sheet'!R552)</f>
        <v/>
      </c>
      <c r="S552" s="20" t="str">
        <f>IF('S.D. Paste sheet'!S552="","",'S.D. Paste sheet'!S552)</f>
        <v/>
      </c>
      <c r="T552" s="20" t="str">
        <f>IF('S.D. Paste sheet'!T552="","",'S.D. Paste sheet'!T552)</f>
        <v/>
      </c>
      <c r="U552" s="20" t="str">
        <f>IF('S.D. Paste sheet'!U552="","",'S.D. Paste sheet'!U552)</f>
        <v/>
      </c>
      <c r="V552" s="20" t="str">
        <f>IF('S.D. Paste sheet'!V552="","",'S.D. Paste sheet'!V552)</f>
        <v/>
      </c>
      <c r="W552" s="20" t="str">
        <f>IF('S.D. Paste sheet'!W552="","",'S.D. Paste sheet'!W552)</f>
        <v/>
      </c>
      <c r="X552" s="20" t="str">
        <f>IF('S.D. Paste sheet'!X552="","",'S.D. Paste sheet'!X552)</f>
        <v/>
      </c>
      <c r="Y552" s="20" t="str">
        <f>IF('S.D. Paste sheet'!Y552="","",'S.D. Paste sheet'!Y552)</f>
        <v/>
      </c>
      <c r="Z552" s="20" t="str">
        <f>IF('S.D. Paste sheet'!Z552="","",'S.D. Paste sheet'!Z552)</f>
        <v/>
      </c>
      <c r="AA552" s="20" t="str">
        <f>IF('S.D. Paste sheet'!AA552="","",'S.D. Paste sheet'!AA552)</f>
        <v/>
      </c>
      <c r="AB552" s="20" t="str">
        <f>IF('S.D. Paste sheet'!AB552="","",'S.D. Paste sheet'!AB552)</f>
        <v/>
      </c>
      <c r="AC552" s="20" t="str">
        <f>IF('S.D. Paste sheet'!AC552="","",'S.D. Paste sheet'!AC552)</f>
        <v/>
      </c>
      <c r="AD552" s="20" t="str">
        <f>IF('S.D. Paste sheet'!AD552="","",'S.D. Paste sheet'!AD552)</f>
        <v/>
      </c>
      <c r="AE552" s="28"/>
      <c r="AF552" t="str">
        <f>IF(AK552="","",IF(AK552&gt;0,COUNT($AG$2:AG552),""))</f>
        <v/>
      </c>
      <c r="AG552" s="25" t="str">
        <f t="shared" si="259"/>
        <v/>
      </c>
      <c r="AH552" s="25" t="str">
        <f t="shared" si="260"/>
        <v/>
      </c>
      <c r="AI552" s="25" t="str">
        <f t="shared" si="261"/>
        <v/>
      </c>
      <c r="AJ552" s="25" t="str">
        <f t="shared" si="262"/>
        <v/>
      </c>
      <c r="AK552" s="25" t="str">
        <f t="shared" si="263"/>
        <v/>
      </c>
      <c r="AL552" s="25" t="str">
        <f t="shared" si="264"/>
        <v/>
      </c>
      <c r="AM552" s="25" t="str">
        <f t="shared" si="265"/>
        <v/>
      </c>
      <c r="AN552" s="25" t="str">
        <f t="shared" si="266"/>
        <v/>
      </c>
      <c r="AO552" s="25" t="str">
        <f t="shared" si="267"/>
        <v/>
      </c>
      <c r="AP552" s="25" t="str">
        <f t="shared" si="268"/>
        <v/>
      </c>
      <c r="AQ552" s="25" t="str">
        <f t="shared" si="269"/>
        <v/>
      </c>
      <c r="AR552" s="25" t="str">
        <f t="shared" si="270"/>
        <v/>
      </c>
      <c r="AS552" s="25" t="str">
        <f t="shared" si="271"/>
        <v/>
      </c>
      <c r="AT552" s="25" t="str">
        <f t="shared" si="272"/>
        <v/>
      </c>
      <c r="AU552" s="25" t="str">
        <f t="shared" si="273"/>
        <v/>
      </c>
      <c r="AV552" s="25" t="str">
        <f t="shared" si="274"/>
        <v/>
      </c>
      <c r="AX552" t="str">
        <f>IF(BC552="","",IF(BC552&gt;0,COUNT($AY$2:AY552),""))</f>
        <v/>
      </c>
      <c r="AY552" s="25" t="str">
        <f t="shared" si="275"/>
        <v/>
      </c>
      <c r="AZ552" s="25" t="str">
        <f t="shared" si="276"/>
        <v/>
      </c>
      <c r="BA552" s="25" t="str">
        <f t="shared" si="277"/>
        <v/>
      </c>
      <c r="BB552" s="25" t="str">
        <f t="shared" si="278"/>
        <v/>
      </c>
      <c r="BC552" s="25" t="str">
        <f t="shared" si="279"/>
        <v/>
      </c>
      <c r="BD552" s="25" t="str">
        <f t="shared" si="280"/>
        <v/>
      </c>
      <c r="BE552" s="25" t="str">
        <f t="shared" si="281"/>
        <v/>
      </c>
      <c r="BF552" s="25" t="str">
        <f t="shared" si="282"/>
        <v/>
      </c>
      <c r="BG552" s="25" t="str">
        <f t="shared" si="283"/>
        <v/>
      </c>
      <c r="BH552" s="25" t="str">
        <f t="shared" si="284"/>
        <v/>
      </c>
      <c r="BI552" s="25" t="str">
        <f t="shared" si="285"/>
        <v/>
      </c>
      <c r="BJ552" s="25" t="str">
        <f t="shared" si="286"/>
        <v/>
      </c>
      <c r="BK552" s="25" t="str">
        <f t="shared" si="287"/>
        <v/>
      </c>
      <c r="BL552" s="25" t="str">
        <f t="shared" si="288"/>
        <v/>
      </c>
      <c r="BM552" s="25" t="str">
        <f t="shared" si="289"/>
        <v/>
      </c>
      <c r="BN552" s="25" t="str">
        <f t="shared" si="290"/>
        <v/>
      </c>
    </row>
    <row r="553" spans="1:66" x14ac:dyDescent="0.25">
      <c r="A553" s="20" t="str">
        <f>IF('S.D. Paste sheet'!A553="","",'S.D. Paste sheet'!A553)</f>
        <v/>
      </c>
      <c r="B553" s="20" t="str">
        <f>IF('S.D. Paste sheet'!B553="","",'S.D. Paste sheet'!B553)</f>
        <v/>
      </c>
      <c r="C553" s="20" t="str">
        <f>IF('S.D. Paste sheet'!C553="","",'S.D. Paste sheet'!C553)</f>
        <v/>
      </c>
      <c r="D553" s="20" t="str">
        <f>IF('S.D. Paste sheet'!D553="","",'S.D. Paste sheet'!D553)</f>
        <v/>
      </c>
      <c r="E553" s="20" t="str">
        <f>IF('S.D. Paste sheet'!E553="","",UPPER('S.D. Paste sheet'!E553))</f>
        <v/>
      </c>
      <c r="F553" s="20" t="str">
        <f>IF('S.D. Paste sheet'!F553="","",'S.D. Paste sheet'!F553)</f>
        <v/>
      </c>
      <c r="G553" s="20" t="str">
        <f>IF('S.D. Paste sheet'!G553="","",UPPER('S.D. Paste sheet'!G553))</f>
        <v/>
      </c>
      <c r="H553" s="20" t="str">
        <f>IF('S.D. Paste sheet'!H553="","",UPPER('S.D. Paste sheet'!H553))</f>
        <v/>
      </c>
      <c r="I553" s="20" t="str">
        <f>IF('S.D. Paste sheet'!I553="","",'S.D. Paste sheet'!I553)</f>
        <v/>
      </c>
      <c r="J553" s="20" t="str">
        <f>IF('S.D. Paste sheet'!J553="","",'S.D. Paste sheet'!J553)</f>
        <v/>
      </c>
      <c r="K553" s="20" t="str">
        <f>IF('S.D. Paste sheet'!K553="","",'S.D. Paste sheet'!K553)</f>
        <v/>
      </c>
      <c r="L553" s="20" t="str">
        <f>IF('S.D. Paste sheet'!L553="","",'S.D. Paste sheet'!L553)</f>
        <v/>
      </c>
      <c r="M553" s="20" t="str">
        <f>IF('S.D. Paste sheet'!M553="","",'S.D. Paste sheet'!M553)</f>
        <v/>
      </c>
      <c r="N553" s="20" t="str">
        <f>IF('S.D. Paste sheet'!N553="","",'S.D. Paste sheet'!N553)</f>
        <v/>
      </c>
      <c r="O553" s="20" t="str">
        <f>IF('S.D. Paste sheet'!O553="","",'S.D. Paste sheet'!O553)</f>
        <v/>
      </c>
      <c r="P553" s="20" t="str">
        <f>IF('S.D. Paste sheet'!P553="","",'S.D. Paste sheet'!P553)</f>
        <v/>
      </c>
      <c r="Q553" s="20" t="str">
        <f>IF('S.D. Paste sheet'!Q553="","",'S.D. Paste sheet'!Q553)</f>
        <v/>
      </c>
      <c r="R553" s="20" t="str">
        <f>IF('S.D. Paste sheet'!R553="","",'S.D. Paste sheet'!R553)</f>
        <v/>
      </c>
      <c r="S553" s="20" t="str">
        <f>IF('S.D. Paste sheet'!S553="","",'S.D. Paste sheet'!S553)</f>
        <v/>
      </c>
      <c r="T553" s="20" t="str">
        <f>IF('S.D. Paste sheet'!T553="","",'S.D. Paste sheet'!T553)</f>
        <v/>
      </c>
      <c r="U553" s="20" t="str">
        <f>IF('S.D. Paste sheet'!U553="","",'S.D. Paste sheet'!U553)</f>
        <v/>
      </c>
      <c r="V553" s="20" t="str">
        <f>IF('S.D. Paste sheet'!V553="","",'S.D. Paste sheet'!V553)</f>
        <v/>
      </c>
      <c r="W553" s="20" t="str">
        <f>IF('S.D. Paste sheet'!W553="","",'S.D. Paste sheet'!W553)</f>
        <v/>
      </c>
      <c r="X553" s="20" t="str">
        <f>IF('S.D. Paste sheet'!X553="","",'S.D. Paste sheet'!X553)</f>
        <v/>
      </c>
      <c r="Y553" s="20" t="str">
        <f>IF('S.D. Paste sheet'!Y553="","",'S.D. Paste sheet'!Y553)</f>
        <v/>
      </c>
      <c r="Z553" s="20" t="str">
        <f>IF('S.D. Paste sheet'!Z553="","",'S.D. Paste sheet'!Z553)</f>
        <v/>
      </c>
      <c r="AA553" s="20" t="str">
        <f>IF('S.D. Paste sheet'!AA553="","",'S.D. Paste sheet'!AA553)</f>
        <v/>
      </c>
      <c r="AB553" s="20" t="str">
        <f>IF('S.D. Paste sheet'!AB553="","",'S.D. Paste sheet'!AB553)</f>
        <v/>
      </c>
      <c r="AC553" s="20" t="str">
        <f>IF('S.D. Paste sheet'!AC553="","",'S.D. Paste sheet'!AC553)</f>
        <v/>
      </c>
      <c r="AD553" s="20" t="str">
        <f>IF('S.D. Paste sheet'!AD553="","",'S.D. Paste sheet'!AD553)</f>
        <v/>
      </c>
      <c r="AE553" s="28"/>
      <c r="AF553" t="str">
        <f>IF(AK553="","",IF(AK553&gt;0,COUNT($AG$2:AG553),""))</f>
        <v/>
      </c>
      <c r="AG553" s="25" t="str">
        <f t="shared" si="259"/>
        <v/>
      </c>
      <c r="AH553" s="25" t="str">
        <f t="shared" si="260"/>
        <v/>
      </c>
      <c r="AI553" s="25" t="str">
        <f t="shared" si="261"/>
        <v/>
      </c>
      <c r="AJ553" s="25" t="str">
        <f t="shared" si="262"/>
        <v/>
      </c>
      <c r="AK553" s="25" t="str">
        <f t="shared" si="263"/>
        <v/>
      </c>
      <c r="AL553" s="25" t="str">
        <f t="shared" si="264"/>
        <v/>
      </c>
      <c r="AM553" s="25" t="str">
        <f t="shared" si="265"/>
        <v/>
      </c>
      <c r="AN553" s="25" t="str">
        <f t="shared" si="266"/>
        <v/>
      </c>
      <c r="AO553" s="25" t="str">
        <f t="shared" si="267"/>
        <v/>
      </c>
      <c r="AP553" s="25" t="str">
        <f t="shared" si="268"/>
        <v/>
      </c>
      <c r="AQ553" s="25" t="str">
        <f t="shared" si="269"/>
        <v/>
      </c>
      <c r="AR553" s="25" t="str">
        <f t="shared" si="270"/>
        <v/>
      </c>
      <c r="AS553" s="25" t="str">
        <f t="shared" si="271"/>
        <v/>
      </c>
      <c r="AT553" s="25" t="str">
        <f t="shared" si="272"/>
        <v/>
      </c>
      <c r="AU553" s="25" t="str">
        <f t="shared" si="273"/>
        <v/>
      </c>
      <c r="AV553" s="25" t="str">
        <f t="shared" si="274"/>
        <v/>
      </c>
      <c r="AX553" t="str">
        <f>IF(BC553="","",IF(BC553&gt;0,COUNT($AY$2:AY553),""))</f>
        <v/>
      </c>
      <c r="AY553" s="25" t="str">
        <f t="shared" si="275"/>
        <v/>
      </c>
      <c r="AZ553" s="25" t="str">
        <f t="shared" si="276"/>
        <v/>
      </c>
      <c r="BA553" s="25" t="str">
        <f t="shared" si="277"/>
        <v/>
      </c>
      <c r="BB553" s="25" t="str">
        <f t="shared" si="278"/>
        <v/>
      </c>
      <c r="BC553" s="25" t="str">
        <f t="shared" si="279"/>
        <v/>
      </c>
      <c r="BD553" s="25" t="str">
        <f t="shared" si="280"/>
        <v/>
      </c>
      <c r="BE553" s="25" t="str">
        <f t="shared" si="281"/>
        <v/>
      </c>
      <c r="BF553" s="25" t="str">
        <f t="shared" si="282"/>
        <v/>
      </c>
      <c r="BG553" s="25" t="str">
        <f t="shared" si="283"/>
        <v/>
      </c>
      <c r="BH553" s="25" t="str">
        <f t="shared" si="284"/>
        <v/>
      </c>
      <c r="BI553" s="25" t="str">
        <f t="shared" si="285"/>
        <v/>
      </c>
      <c r="BJ553" s="25" t="str">
        <f t="shared" si="286"/>
        <v/>
      </c>
      <c r="BK553" s="25" t="str">
        <f t="shared" si="287"/>
        <v/>
      </c>
      <c r="BL553" s="25" t="str">
        <f t="shared" si="288"/>
        <v/>
      </c>
      <c r="BM553" s="25" t="str">
        <f t="shared" si="289"/>
        <v/>
      </c>
      <c r="BN553" s="25" t="str">
        <f t="shared" si="290"/>
        <v/>
      </c>
    </row>
    <row r="554" spans="1:66" x14ac:dyDescent="0.25">
      <c r="A554" s="20" t="str">
        <f>IF('S.D. Paste sheet'!A554="","",'S.D. Paste sheet'!A554)</f>
        <v/>
      </c>
      <c r="B554" s="20" t="str">
        <f>IF('S.D. Paste sheet'!B554="","",'S.D. Paste sheet'!B554)</f>
        <v/>
      </c>
      <c r="C554" s="20" t="str">
        <f>IF('S.D. Paste sheet'!C554="","",'S.D. Paste sheet'!C554)</f>
        <v/>
      </c>
      <c r="D554" s="20" t="str">
        <f>IF('S.D. Paste sheet'!D554="","",'S.D. Paste sheet'!D554)</f>
        <v/>
      </c>
      <c r="E554" s="20" t="str">
        <f>IF('S.D. Paste sheet'!E554="","",UPPER('S.D. Paste sheet'!E554))</f>
        <v/>
      </c>
      <c r="F554" s="20" t="str">
        <f>IF('S.D. Paste sheet'!F554="","",'S.D. Paste sheet'!F554)</f>
        <v/>
      </c>
      <c r="G554" s="20" t="str">
        <f>IF('S.D. Paste sheet'!G554="","",UPPER('S.D. Paste sheet'!G554))</f>
        <v/>
      </c>
      <c r="H554" s="20" t="str">
        <f>IF('S.D. Paste sheet'!H554="","",UPPER('S.D. Paste sheet'!H554))</f>
        <v/>
      </c>
      <c r="I554" s="20" t="str">
        <f>IF('S.D. Paste sheet'!I554="","",'S.D. Paste sheet'!I554)</f>
        <v/>
      </c>
      <c r="J554" s="20" t="str">
        <f>IF('S.D. Paste sheet'!J554="","",'S.D. Paste sheet'!J554)</f>
        <v/>
      </c>
      <c r="K554" s="20" t="str">
        <f>IF('S.D. Paste sheet'!K554="","",'S.D. Paste sheet'!K554)</f>
        <v/>
      </c>
      <c r="L554" s="20" t="str">
        <f>IF('S.D. Paste sheet'!L554="","",'S.D. Paste sheet'!L554)</f>
        <v/>
      </c>
      <c r="M554" s="20" t="str">
        <f>IF('S.D. Paste sheet'!M554="","",'S.D. Paste sheet'!M554)</f>
        <v/>
      </c>
      <c r="N554" s="20" t="str">
        <f>IF('S.D. Paste sheet'!N554="","",'S.D. Paste sheet'!N554)</f>
        <v/>
      </c>
      <c r="O554" s="20" t="str">
        <f>IF('S.D. Paste sheet'!O554="","",'S.D. Paste sheet'!O554)</f>
        <v/>
      </c>
      <c r="P554" s="20" t="str">
        <f>IF('S.D. Paste sheet'!P554="","",'S.D. Paste sheet'!P554)</f>
        <v/>
      </c>
      <c r="Q554" s="20" t="str">
        <f>IF('S.D. Paste sheet'!Q554="","",'S.D. Paste sheet'!Q554)</f>
        <v/>
      </c>
      <c r="R554" s="20" t="str">
        <f>IF('S.D. Paste sheet'!R554="","",'S.D. Paste sheet'!R554)</f>
        <v/>
      </c>
      <c r="S554" s="20" t="str">
        <f>IF('S.D. Paste sheet'!S554="","",'S.D. Paste sheet'!S554)</f>
        <v/>
      </c>
      <c r="T554" s="20" t="str">
        <f>IF('S.D. Paste sheet'!T554="","",'S.D. Paste sheet'!T554)</f>
        <v/>
      </c>
      <c r="U554" s="20" t="str">
        <f>IF('S.D. Paste sheet'!U554="","",'S.D. Paste sheet'!U554)</f>
        <v/>
      </c>
      <c r="V554" s="20" t="str">
        <f>IF('S.D. Paste sheet'!V554="","",'S.D. Paste sheet'!V554)</f>
        <v/>
      </c>
      <c r="W554" s="20" t="str">
        <f>IF('S.D. Paste sheet'!W554="","",'S.D. Paste sheet'!W554)</f>
        <v/>
      </c>
      <c r="X554" s="20" t="str">
        <f>IF('S.D. Paste sheet'!X554="","",'S.D. Paste sheet'!X554)</f>
        <v/>
      </c>
      <c r="Y554" s="20" t="str">
        <f>IF('S.D. Paste sheet'!Y554="","",'S.D. Paste sheet'!Y554)</f>
        <v/>
      </c>
      <c r="Z554" s="20" t="str">
        <f>IF('S.D. Paste sheet'!Z554="","",'S.D. Paste sheet'!Z554)</f>
        <v/>
      </c>
      <c r="AA554" s="20" t="str">
        <f>IF('S.D. Paste sheet'!AA554="","",'S.D. Paste sheet'!AA554)</f>
        <v/>
      </c>
      <c r="AB554" s="20" t="str">
        <f>IF('S.D. Paste sheet'!AB554="","",'S.D. Paste sheet'!AB554)</f>
        <v/>
      </c>
      <c r="AC554" s="20" t="str">
        <f>IF('S.D. Paste sheet'!AC554="","",'S.D. Paste sheet'!AC554)</f>
        <v/>
      </c>
      <c r="AD554" s="20" t="str">
        <f>IF('S.D. Paste sheet'!AD554="","",'S.D. Paste sheet'!AD554)</f>
        <v/>
      </c>
      <c r="AE554" s="28"/>
      <c r="AF554" t="str">
        <f>IF(AK554="","",IF(AK554&gt;0,COUNT($AG$2:AG554),""))</f>
        <v/>
      </c>
      <c r="AG554" s="25" t="str">
        <f t="shared" si="259"/>
        <v/>
      </c>
      <c r="AH554" s="25" t="str">
        <f t="shared" si="260"/>
        <v/>
      </c>
      <c r="AI554" s="25" t="str">
        <f t="shared" si="261"/>
        <v/>
      </c>
      <c r="AJ554" s="25" t="str">
        <f t="shared" si="262"/>
        <v/>
      </c>
      <c r="AK554" s="25" t="str">
        <f t="shared" si="263"/>
        <v/>
      </c>
      <c r="AL554" s="25" t="str">
        <f t="shared" si="264"/>
        <v/>
      </c>
      <c r="AM554" s="25" t="str">
        <f t="shared" si="265"/>
        <v/>
      </c>
      <c r="AN554" s="25" t="str">
        <f t="shared" si="266"/>
        <v/>
      </c>
      <c r="AO554" s="25" t="str">
        <f t="shared" si="267"/>
        <v/>
      </c>
      <c r="AP554" s="25" t="str">
        <f t="shared" si="268"/>
        <v/>
      </c>
      <c r="AQ554" s="25" t="str">
        <f t="shared" si="269"/>
        <v/>
      </c>
      <c r="AR554" s="25" t="str">
        <f t="shared" si="270"/>
        <v/>
      </c>
      <c r="AS554" s="25" t="str">
        <f t="shared" si="271"/>
        <v/>
      </c>
      <c r="AT554" s="25" t="str">
        <f t="shared" si="272"/>
        <v/>
      </c>
      <c r="AU554" s="25" t="str">
        <f t="shared" si="273"/>
        <v/>
      </c>
      <c r="AV554" s="25" t="str">
        <f t="shared" si="274"/>
        <v/>
      </c>
      <c r="AX554" t="str">
        <f>IF(BC554="","",IF(BC554&gt;0,COUNT($AY$2:AY554),""))</f>
        <v/>
      </c>
      <c r="AY554" s="25" t="str">
        <f t="shared" si="275"/>
        <v/>
      </c>
      <c r="AZ554" s="25" t="str">
        <f t="shared" si="276"/>
        <v/>
      </c>
      <c r="BA554" s="25" t="str">
        <f t="shared" si="277"/>
        <v/>
      </c>
      <c r="BB554" s="25" t="str">
        <f t="shared" si="278"/>
        <v/>
      </c>
      <c r="BC554" s="25" t="str">
        <f t="shared" si="279"/>
        <v/>
      </c>
      <c r="BD554" s="25" t="str">
        <f t="shared" si="280"/>
        <v/>
      </c>
      <c r="BE554" s="25" t="str">
        <f t="shared" si="281"/>
        <v/>
      </c>
      <c r="BF554" s="25" t="str">
        <f t="shared" si="282"/>
        <v/>
      </c>
      <c r="BG554" s="25" t="str">
        <f t="shared" si="283"/>
        <v/>
      </c>
      <c r="BH554" s="25" t="str">
        <f t="shared" si="284"/>
        <v/>
      </c>
      <c r="BI554" s="25" t="str">
        <f t="shared" si="285"/>
        <v/>
      </c>
      <c r="BJ554" s="25" t="str">
        <f t="shared" si="286"/>
        <v/>
      </c>
      <c r="BK554" s="25" t="str">
        <f t="shared" si="287"/>
        <v/>
      </c>
      <c r="BL554" s="25" t="str">
        <f t="shared" si="288"/>
        <v/>
      </c>
      <c r="BM554" s="25" t="str">
        <f t="shared" si="289"/>
        <v/>
      </c>
      <c r="BN554" s="25" t="str">
        <f t="shared" si="290"/>
        <v/>
      </c>
    </row>
    <row r="555" spans="1:66" x14ac:dyDescent="0.25">
      <c r="A555" s="20" t="str">
        <f>IF('S.D. Paste sheet'!A555="","",'S.D. Paste sheet'!A555)</f>
        <v/>
      </c>
      <c r="B555" s="20" t="str">
        <f>IF('S.D. Paste sheet'!B555="","",'S.D. Paste sheet'!B555)</f>
        <v/>
      </c>
      <c r="C555" s="20" t="str">
        <f>IF('S.D. Paste sheet'!C555="","",'S.D. Paste sheet'!C555)</f>
        <v/>
      </c>
      <c r="D555" s="20" t="str">
        <f>IF('S.D. Paste sheet'!D555="","",'S.D. Paste sheet'!D555)</f>
        <v/>
      </c>
      <c r="E555" s="20" t="str">
        <f>IF('S.D. Paste sheet'!E555="","",UPPER('S.D. Paste sheet'!E555))</f>
        <v/>
      </c>
      <c r="F555" s="20" t="str">
        <f>IF('S.D. Paste sheet'!F555="","",'S.D. Paste sheet'!F555)</f>
        <v/>
      </c>
      <c r="G555" s="20" t="str">
        <f>IF('S.D. Paste sheet'!G555="","",UPPER('S.D. Paste sheet'!G555))</f>
        <v/>
      </c>
      <c r="H555" s="20" t="str">
        <f>IF('S.D. Paste sheet'!H555="","",UPPER('S.D. Paste sheet'!H555))</f>
        <v/>
      </c>
      <c r="I555" s="20" t="str">
        <f>IF('S.D. Paste sheet'!I555="","",'S.D. Paste sheet'!I555)</f>
        <v/>
      </c>
      <c r="J555" s="20" t="str">
        <f>IF('S.D. Paste sheet'!J555="","",'S.D. Paste sheet'!J555)</f>
        <v/>
      </c>
      <c r="K555" s="20" t="str">
        <f>IF('S.D. Paste sheet'!K555="","",'S.D. Paste sheet'!K555)</f>
        <v/>
      </c>
      <c r="L555" s="20" t="str">
        <f>IF('S.D. Paste sheet'!L555="","",'S.D. Paste sheet'!L555)</f>
        <v/>
      </c>
      <c r="M555" s="20" t="str">
        <f>IF('S.D. Paste sheet'!M555="","",'S.D. Paste sheet'!M555)</f>
        <v/>
      </c>
      <c r="N555" s="20" t="str">
        <f>IF('S.D. Paste sheet'!N555="","",'S.D. Paste sheet'!N555)</f>
        <v/>
      </c>
      <c r="O555" s="20" t="str">
        <f>IF('S.D. Paste sheet'!O555="","",'S.D. Paste sheet'!O555)</f>
        <v/>
      </c>
      <c r="P555" s="20" t="str">
        <f>IF('S.D. Paste sheet'!P555="","",'S.D. Paste sheet'!P555)</f>
        <v/>
      </c>
      <c r="Q555" s="20" t="str">
        <f>IF('S.D. Paste sheet'!Q555="","",'S.D. Paste sheet'!Q555)</f>
        <v/>
      </c>
      <c r="R555" s="20" t="str">
        <f>IF('S.D. Paste sheet'!R555="","",'S.D. Paste sheet'!R555)</f>
        <v/>
      </c>
      <c r="S555" s="20" t="str">
        <f>IF('S.D. Paste sheet'!S555="","",'S.D. Paste sheet'!S555)</f>
        <v/>
      </c>
      <c r="T555" s="20" t="str">
        <f>IF('S.D. Paste sheet'!T555="","",'S.D. Paste sheet'!T555)</f>
        <v/>
      </c>
      <c r="U555" s="20" t="str">
        <f>IF('S.D. Paste sheet'!U555="","",'S.D. Paste sheet'!U555)</f>
        <v/>
      </c>
      <c r="V555" s="20" t="str">
        <f>IF('S.D. Paste sheet'!V555="","",'S.D. Paste sheet'!V555)</f>
        <v/>
      </c>
      <c r="W555" s="20" t="str">
        <f>IF('S.D. Paste sheet'!W555="","",'S.D. Paste sheet'!W555)</f>
        <v/>
      </c>
      <c r="X555" s="20" t="str">
        <f>IF('S.D. Paste sheet'!X555="","",'S.D. Paste sheet'!X555)</f>
        <v/>
      </c>
      <c r="Y555" s="20" t="str">
        <f>IF('S.D. Paste sheet'!Y555="","",'S.D. Paste sheet'!Y555)</f>
        <v/>
      </c>
      <c r="Z555" s="20" t="str">
        <f>IF('S.D. Paste sheet'!Z555="","",'S.D. Paste sheet'!Z555)</f>
        <v/>
      </c>
      <c r="AA555" s="20" t="str">
        <f>IF('S.D. Paste sheet'!AA555="","",'S.D. Paste sheet'!AA555)</f>
        <v/>
      </c>
      <c r="AB555" s="20" t="str">
        <f>IF('S.D. Paste sheet'!AB555="","",'S.D. Paste sheet'!AB555)</f>
        <v/>
      </c>
      <c r="AC555" s="20" t="str">
        <f>IF('S.D. Paste sheet'!AC555="","",'S.D. Paste sheet'!AC555)</f>
        <v/>
      </c>
      <c r="AD555" s="20" t="str">
        <f>IF('S.D. Paste sheet'!AD555="","",'S.D. Paste sheet'!AD555)</f>
        <v/>
      </c>
      <c r="AE555" s="28"/>
      <c r="AF555" t="str">
        <f>IF(AK555="","",IF(AK555&gt;0,COUNT($AG$2:AG555),""))</f>
        <v/>
      </c>
      <c r="AG555" s="25" t="str">
        <f t="shared" si="259"/>
        <v/>
      </c>
      <c r="AH555" s="25" t="str">
        <f t="shared" si="260"/>
        <v/>
      </c>
      <c r="AI555" s="25" t="str">
        <f t="shared" si="261"/>
        <v/>
      </c>
      <c r="AJ555" s="25" t="str">
        <f t="shared" si="262"/>
        <v/>
      </c>
      <c r="AK555" s="25" t="str">
        <f t="shared" si="263"/>
        <v/>
      </c>
      <c r="AL555" s="25" t="str">
        <f t="shared" si="264"/>
        <v/>
      </c>
      <c r="AM555" s="25" t="str">
        <f t="shared" si="265"/>
        <v/>
      </c>
      <c r="AN555" s="25" t="str">
        <f t="shared" si="266"/>
        <v/>
      </c>
      <c r="AO555" s="25" t="str">
        <f t="shared" si="267"/>
        <v/>
      </c>
      <c r="AP555" s="25" t="str">
        <f t="shared" si="268"/>
        <v/>
      </c>
      <c r="AQ555" s="25" t="str">
        <f t="shared" si="269"/>
        <v/>
      </c>
      <c r="AR555" s="25" t="str">
        <f t="shared" si="270"/>
        <v/>
      </c>
      <c r="AS555" s="25" t="str">
        <f t="shared" si="271"/>
        <v/>
      </c>
      <c r="AT555" s="25" t="str">
        <f t="shared" si="272"/>
        <v/>
      </c>
      <c r="AU555" s="25" t="str">
        <f t="shared" si="273"/>
        <v/>
      </c>
      <c r="AV555" s="25" t="str">
        <f t="shared" si="274"/>
        <v/>
      </c>
      <c r="AX555" t="str">
        <f>IF(BC555="","",IF(BC555&gt;0,COUNT($AY$2:AY555),""))</f>
        <v/>
      </c>
      <c r="AY555" s="25" t="str">
        <f t="shared" si="275"/>
        <v/>
      </c>
      <c r="AZ555" s="25" t="str">
        <f t="shared" si="276"/>
        <v/>
      </c>
      <c r="BA555" s="25" t="str">
        <f t="shared" si="277"/>
        <v/>
      </c>
      <c r="BB555" s="25" t="str">
        <f t="shared" si="278"/>
        <v/>
      </c>
      <c r="BC555" s="25" t="str">
        <f t="shared" si="279"/>
        <v/>
      </c>
      <c r="BD555" s="25" t="str">
        <f t="shared" si="280"/>
        <v/>
      </c>
      <c r="BE555" s="25" t="str">
        <f t="shared" si="281"/>
        <v/>
      </c>
      <c r="BF555" s="25" t="str">
        <f t="shared" si="282"/>
        <v/>
      </c>
      <c r="BG555" s="25" t="str">
        <f t="shared" si="283"/>
        <v/>
      </c>
      <c r="BH555" s="25" t="str">
        <f t="shared" si="284"/>
        <v/>
      </c>
      <c r="BI555" s="25" t="str">
        <f t="shared" si="285"/>
        <v/>
      </c>
      <c r="BJ555" s="25" t="str">
        <f t="shared" si="286"/>
        <v/>
      </c>
      <c r="BK555" s="25" t="str">
        <f t="shared" si="287"/>
        <v/>
      </c>
      <c r="BL555" s="25" t="str">
        <f t="shared" si="288"/>
        <v/>
      </c>
      <c r="BM555" s="25" t="str">
        <f t="shared" si="289"/>
        <v/>
      </c>
      <c r="BN555" s="25" t="str">
        <f t="shared" si="290"/>
        <v/>
      </c>
    </row>
    <row r="556" spans="1:66" x14ac:dyDescent="0.25">
      <c r="A556" s="20" t="str">
        <f>IF('S.D. Paste sheet'!A556="","",'S.D. Paste sheet'!A556)</f>
        <v/>
      </c>
      <c r="B556" s="20" t="str">
        <f>IF('S.D. Paste sheet'!B556="","",'S.D. Paste sheet'!B556)</f>
        <v/>
      </c>
      <c r="C556" s="20" t="str">
        <f>IF('S.D. Paste sheet'!C556="","",'S.D. Paste sheet'!C556)</f>
        <v/>
      </c>
      <c r="D556" s="20" t="str">
        <f>IF('S.D. Paste sheet'!D556="","",'S.D. Paste sheet'!D556)</f>
        <v/>
      </c>
      <c r="E556" s="20" t="str">
        <f>IF('S.D. Paste sheet'!E556="","",UPPER('S.D. Paste sheet'!E556))</f>
        <v/>
      </c>
      <c r="F556" s="20" t="str">
        <f>IF('S.D. Paste sheet'!F556="","",'S.D. Paste sheet'!F556)</f>
        <v/>
      </c>
      <c r="G556" s="20" t="str">
        <f>IF('S.D. Paste sheet'!G556="","",UPPER('S.D. Paste sheet'!G556))</f>
        <v/>
      </c>
      <c r="H556" s="20" t="str">
        <f>IF('S.D. Paste sheet'!H556="","",UPPER('S.D. Paste sheet'!H556))</f>
        <v/>
      </c>
      <c r="I556" s="20" t="str">
        <f>IF('S.D. Paste sheet'!I556="","",'S.D. Paste sheet'!I556)</f>
        <v/>
      </c>
      <c r="J556" s="20" t="str">
        <f>IF('S.D. Paste sheet'!J556="","",'S.D. Paste sheet'!J556)</f>
        <v/>
      </c>
      <c r="K556" s="20" t="str">
        <f>IF('S.D. Paste sheet'!K556="","",'S.D. Paste sheet'!K556)</f>
        <v/>
      </c>
      <c r="L556" s="20" t="str">
        <f>IF('S.D. Paste sheet'!L556="","",'S.D. Paste sheet'!L556)</f>
        <v/>
      </c>
      <c r="M556" s="20" t="str">
        <f>IF('S.D. Paste sheet'!M556="","",'S.D. Paste sheet'!M556)</f>
        <v/>
      </c>
      <c r="N556" s="20" t="str">
        <f>IF('S.D. Paste sheet'!N556="","",'S.D. Paste sheet'!N556)</f>
        <v/>
      </c>
      <c r="O556" s="20" t="str">
        <f>IF('S.D. Paste sheet'!O556="","",'S.D. Paste sheet'!O556)</f>
        <v/>
      </c>
      <c r="P556" s="20" t="str">
        <f>IF('S.D. Paste sheet'!P556="","",'S.D. Paste sheet'!P556)</f>
        <v/>
      </c>
      <c r="Q556" s="20" t="str">
        <f>IF('S.D. Paste sheet'!Q556="","",'S.D. Paste sheet'!Q556)</f>
        <v/>
      </c>
      <c r="R556" s="20" t="str">
        <f>IF('S.D. Paste sheet'!R556="","",'S.D. Paste sheet'!R556)</f>
        <v/>
      </c>
      <c r="S556" s="20" t="str">
        <f>IF('S.D. Paste sheet'!S556="","",'S.D. Paste sheet'!S556)</f>
        <v/>
      </c>
      <c r="T556" s="20" t="str">
        <f>IF('S.D. Paste sheet'!T556="","",'S.D. Paste sheet'!T556)</f>
        <v/>
      </c>
      <c r="U556" s="20" t="str">
        <f>IF('S.D. Paste sheet'!U556="","",'S.D. Paste sheet'!U556)</f>
        <v/>
      </c>
      <c r="V556" s="20" t="str">
        <f>IF('S.D. Paste sheet'!V556="","",'S.D. Paste sheet'!V556)</f>
        <v/>
      </c>
      <c r="W556" s="20" t="str">
        <f>IF('S.D. Paste sheet'!W556="","",'S.D. Paste sheet'!W556)</f>
        <v/>
      </c>
      <c r="X556" s="20" t="str">
        <f>IF('S.D. Paste sheet'!X556="","",'S.D. Paste sheet'!X556)</f>
        <v/>
      </c>
      <c r="Y556" s="20" t="str">
        <f>IF('S.D. Paste sheet'!Y556="","",'S.D. Paste sheet'!Y556)</f>
        <v/>
      </c>
      <c r="Z556" s="20" t="str">
        <f>IF('S.D. Paste sheet'!Z556="","",'S.D. Paste sheet'!Z556)</f>
        <v/>
      </c>
      <c r="AA556" s="20" t="str">
        <f>IF('S.D. Paste sheet'!AA556="","",'S.D. Paste sheet'!AA556)</f>
        <v/>
      </c>
      <c r="AB556" s="20" t="str">
        <f>IF('S.D. Paste sheet'!AB556="","",'S.D. Paste sheet'!AB556)</f>
        <v/>
      </c>
      <c r="AC556" s="20" t="str">
        <f>IF('S.D. Paste sheet'!AC556="","",'S.D. Paste sheet'!AC556)</f>
        <v/>
      </c>
      <c r="AD556" s="20" t="str">
        <f>IF('S.D. Paste sheet'!AD556="","",'S.D. Paste sheet'!AD556)</f>
        <v/>
      </c>
      <c r="AE556" s="28"/>
      <c r="AF556" t="str">
        <f>IF(AK556="","",IF(AK556&gt;0,COUNT($AG$2:AG556),""))</f>
        <v/>
      </c>
      <c r="AG556" s="25" t="str">
        <f t="shared" si="259"/>
        <v/>
      </c>
      <c r="AH556" s="25" t="str">
        <f t="shared" si="260"/>
        <v/>
      </c>
      <c r="AI556" s="25" t="str">
        <f t="shared" si="261"/>
        <v/>
      </c>
      <c r="AJ556" s="25" t="str">
        <f t="shared" si="262"/>
        <v/>
      </c>
      <c r="AK556" s="25" t="str">
        <f t="shared" si="263"/>
        <v/>
      </c>
      <c r="AL556" s="25" t="str">
        <f t="shared" si="264"/>
        <v/>
      </c>
      <c r="AM556" s="25" t="str">
        <f t="shared" si="265"/>
        <v/>
      </c>
      <c r="AN556" s="25" t="str">
        <f t="shared" si="266"/>
        <v/>
      </c>
      <c r="AO556" s="25" t="str">
        <f t="shared" si="267"/>
        <v/>
      </c>
      <c r="AP556" s="25" t="str">
        <f t="shared" si="268"/>
        <v/>
      </c>
      <c r="AQ556" s="25" t="str">
        <f t="shared" si="269"/>
        <v/>
      </c>
      <c r="AR556" s="25" t="str">
        <f t="shared" si="270"/>
        <v/>
      </c>
      <c r="AS556" s="25" t="str">
        <f t="shared" si="271"/>
        <v/>
      </c>
      <c r="AT556" s="25" t="str">
        <f t="shared" si="272"/>
        <v/>
      </c>
      <c r="AU556" s="25" t="str">
        <f t="shared" si="273"/>
        <v/>
      </c>
      <c r="AV556" s="25" t="str">
        <f t="shared" si="274"/>
        <v/>
      </c>
      <c r="AX556" t="str">
        <f>IF(BC556="","",IF(BC556&gt;0,COUNT($AY$2:AY556),""))</f>
        <v/>
      </c>
      <c r="AY556" s="25" t="str">
        <f t="shared" si="275"/>
        <v/>
      </c>
      <c r="AZ556" s="25" t="str">
        <f t="shared" si="276"/>
        <v/>
      </c>
      <c r="BA556" s="25" t="str">
        <f t="shared" si="277"/>
        <v/>
      </c>
      <c r="BB556" s="25" t="str">
        <f t="shared" si="278"/>
        <v/>
      </c>
      <c r="BC556" s="25" t="str">
        <f t="shared" si="279"/>
        <v/>
      </c>
      <c r="BD556" s="25" t="str">
        <f t="shared" si="280"/>
        <v/>
      </c>
      <c r="BE556" s="25" t="str">
        <f t="shared" si="281"/>
        <v/>
      </c>
      <c r="BF556" s="25" t="str">
        <f t="shared" si="282"/>
        <v/>
      </c>
      <c r="BG556" s="25" t="str">
        <f t="shared" si="283"/>
        <v/>
      </c>
      <c r="BH556" s="25" t="str">
        <f t="shared" si="284"/>
        <v/>
      </c>
      <c r="BI556" s="25" t="str">
        <f t="shared" si="285"/>
        <v/>
      </c>
      <c r="BJ556" s="25" t="str">
        <f t="shared" si="286"/>
        <v/>
      </c>
      <c r="BK556" s="25" t="str">
        <f t="shared" si="287"/>
        <v/>
      </c>
      <c r="BL556" s="25" t="str">
        <f t="shared" si="288"/>
        <v/>
      </c>
      <c r="BM556" s="25" t="str">
        <f t="shared" si="289"/>
        <v/>
      </c>
      <c r="BN556" s="25" t="str">
        <f t="shared" si="290"/>
        <v/>
      </c>
    </row>
    <row r="557" spans="1:66" x14ac:dyDescent="0.25">
      <c r="A557" s="20" t="str">
        <f>IF('S.D. Paste sheet'!A557="","",'S.D. Paste sheet'!A557)</f>
        <v/>
      </c>
      <c r="B557" s="20" t="str">
        <f>IF('S.D. Paste sheet'!B557="","",'S.D. Paste sheet'!B557)</f>
        <v/>
      </c>
      <c r="C557" s="20" t="str">
        <f>IF('S.D. Paste sheet'!C557="","",'S.D. Paste sheet'!C557)</f>
        <v/>
      </c>
      <c r="D557" s="20" t="str">
        <f>IF('S.D. Paste sheet'!D557="","",'S.D. Paste sheet'!D557)</f>
        <v/>
      </c>
      <c r="E557" s="20" t="str">
        <f>IF('S.D. Paste sheet'!E557="","",UPPER('S.D. Paste sheet'!E557))</f>
        <v/>
      </c>
      <c r="F557" s="20" t="str">
        <f>IF('S.D. Paste sheet'!F557="","",'S.D. Paste sheet'!F557)</f>
        <v/>
      </c>
      <c r="G557" s="20" t="str">
        <f>IF('S.D. Paste sheet'!G557="","",UPPER('S.D. Paste sheet'!G557))</f>
        <v/>
      </c>
      <c r="H557" s="20" t="str">
        <f>IF('S.D. Paste sheet'!H557="","",UPPER('S.D. Paste sheet'!H557))</f>
        <v/>
      </c>
      <c r="I557" s="20" t="str">
        <f>IF('S.D. Paste sheet'!I557="","",'S.D. Paste sheet'!I557)</f>
        <v/>
      </c>
      <c r="J557" s="20" t="str">
        <f>IF('S.D. Paste sheet'!J557="","",'S.D. Paste sheet'!J557)</f>
        <v/>
      </c>
      <c r="K557" s="20" t="str">
        <f>IF('S.D. Paste sheet'!K557="","",'S.D. Paste sheet'!K557)</f>
        <v/>
      </c>
      <c r="L557" s="20" t="str">
        <f>IF('S.D. Paste sheet'!L557="","",'S.D. Paste sheet'!L557)</f>
        <v/>
      </c>
      <c r="M557" s="20" t="str">
        <f>IF('S.D. Paste sheet'!M557="","",'S.D. Paste sheet'!M557)</f>
        <v/>
      </c>
      <c r="N557" s="20" t="str">
        <f>IF('S.D. Paste sheet'!N557="","",'S.D. Paste sheet'!N557)</f>
        <v/>
      </c>
      <c r="O557" s="20" t="str">
        <f>IF('S.D. Paste sheet'!O557="","",'S.D. Paste sheet'!O557)</f>
        <v/>
      </c>
      <c r="P557" s="20" t="str">
        <f>IF('S.D. Paste sheet'!P557="","",'S.D. Paste sheet'!P557)</f>
        <v/>
      </c>
      <c r="Q557" s="20" t="str">
        <f>IF('S.D. Paste sheet'!Q557="","",'S.D. Paste sheet'!Q557)</f>
        <v/>
      </c>
      <c r="R557" s="20" t="str">
        <f>IF('S.D. Paste sheet'!R557="","",'S.D. Paste sheet'!R557)</f>
        <v/>
      </c>
      <c r="S557" s="20" t="str">
        <f>IF('S.D. Paste sheet'!S557="","",'S.D. Paste sheet'!S557)</f>
        <v/>
      </c>
      <c r="T557" s="20" t="str">
        <f>IF('S.D. Paste sheet'!T557="","",'S.D. Paste sheet'!T557)</f>
        <v/>
      </c>
      <c r="U557" s="20" t="str">
        <f>IF('S.D. Paste sheet'!U557="","",'S.D. Paste sheet'!U557)</f>
        <v/>
      </c>
      <c r="V557" s="20" t="str">
        <f>IF('S.D. Paste sheet'!V557="","",'S.D. Paste sheet'!V557)</f>
        <v/>
      </c>
      <c r="W557" s="20" t="str">
        <f>IF('S.D. Paste sheet'!W557="","",'S.D. Paste sheet'!W557)</f>
        <v/>
      </c>
      <c r="X557" s="20" t="str">
        <f>IF('S.D. Paste sheet'!X557="","",'S.D. Paste sheet'!X557)</f>
        <v/>
      </c>
      <c r="Y557" s="20" t="str">
        <f>IF('S.D. Paste sheet'!Y557="","",'S.D. Paste sheet'!Y557)</f>
        <v/>
      </c>
      <c r="Z557" s="20" t="str">
        <f>IF('S.D. Paste sheet'!Z557="","",'S.D. Paste sheet'!Z557)</f>
        <v/>
      </c>
      <c r="AA557" s="20" t="str">
        <f>IF('S.D. Paste sheet'!AA557="","",'S.D. Paste sheet'!AA557)</f>
        <v/>
      </c>
      <c r="AB557" s="20" t="str">
        <f>IF('S.D. Paste sheet'!AB557="","",'S.D. Paste sheet'!AB557)</f>
        <v/>
      </c>
      <c r="AC557" s="20" t="str">
        <f>IF('S.D. Paste sheet'!AC557="","",'S.D. Paste sheet'!AC557)</f>
        <v/>
      </c>
      <c r="AD557" s="20" t="str">
        <f>IF('S.D. Paste sheet'!AD557="","",'S.D. Paste sheet'!AD557)</f>
        <v/>
      </c>
      <c r="AE557" s="28"/>
      <c r="AF557" t="str">
        <f>IF(AK557="","",IF(AK557&gt;0,COUNT($AG$2:AG557),""))</f>
        <v/>
      </c>
      <c r="AG557" s="25" t="str">
        <f t="shared" si="259"/>
        <v/>
      </c>
      <c r="AH557" s="25" t="str">
        <f t="shared" si="260"/>
        <v/>
      </c>
      <c r="AI557" s="25" t="str">
        <f t="shared" si="261"/>
        <v/>
      </c>
      <c r="AJ557" s="25" t="str">
        <f t="shared" si="262"/>
        <v/>
      </c>
      <c r="AK557" s="25" t="str">
        <f t="shared" si="263"/>
        <v/>
      </c>
      <c r="AL557" s="25" t="str">
        <f t="shared" si="264"/>
        <v/>
      </c>
      <c r="AM557" s="25" t="str">
        <f t="shared" si="265"/>
        <v/>
      </c>
      <c r="AN557" s="25" t="str">
        <f t="shared" si="266"/>
        <v/>
      </c>
      <c r="AO557" s="25" t="str">
        <f t="shared" si="267"/>
        <v/>
      </c>
      <c r="AP557" s="25" t="str">
        <f t="shared" si="268"/>
        <v/>
      </c>
      <c r="AQ557" s="25" t="str">
        <f t="shared" si="269"/>
        <v/>
      </c>
      <c r="AR557" s="25" t="str">
        <f t="shared" si="270"/>
        <v/>
      </c>
      <c r="AS557" s="25" t="str">
        <f t="shared" si="271"/>
        <v/>
      </c>
      <c r="AT557" s="25" t="str">
        <f t="shared" si="272"/>
        <v/>
      </c>
      <c r="AU557" s="25" t="str">
        <f t="shared" si="273"/>
        <v/>
      </c>
      <c r="AV557" s="25" t="str">
        <f t="shared" si="274"/>
        <v/>
      </c>
      <c r="AX557" t="str">
        <f>IF(BC557="","",IF(BC557&gt;0,COUNT($AY$2:AY557),""))</f>
        <v/>
      </c>
      <c r="AY557" s="25" t="str">
        <f t="shared" si="275"/>
        <v/>
      </c>
      <c r="AZ557" s="25" t="str">
        <f t="shared" si="276"/>
        <v/>
      </c>
      <c r="BA557" s="25" t="str">
        <f t="shared" si="277"/>
        <v/>
      </c>
      <c r="BB557" s="25" t="str">
        <f t="shared" si="278"/>
        <v/>
      </c>
      <c r="BC557" s="25" t="str">
        <f t="shared" si="279"/>
        <v/>
      </c>
      <c r="BD557" s="25" t="str">
        <f t="shared" si="280"/>
        <v/>
      </c>
      <c r="BE557" s="25" t="str">
        <f t="shared" si="281"/>
        <v/>
      </c>
      <c r="BF557" s="25" t="str">
        <f t="shared" si="282"/>
        <v/>
      </c>
      <c r="BG557" s="25" t="str">
        <f t="shared" si="283"/>
        <v/>
      </c>
      <c r="BH557" s="25" t="str">
        <f t="shared" si="284"/>
        <v/>
      </c>
      <c r="BI557" s="25" t="str">
        <f t="shared" si="285"/>
        <v/>
      </c>
      <c r="BJ557" s="25" t="str">
        <f t="shared" si="286"/>
        <v/>
      </c>
      <c r="BK557" s="25" t="str">
        <f t="shared" si="287"/>
        <v/>
      </c>
      <c r="BL557" s="25" t="str">
        <f t="shared" si="288"/>
        <v/>
      </c>
      <c r="BM557" s="25" t="str">
        <f t="shared" si="289"/>
        <v/>
      </c>
      <c r="BN557" s="25" t="str">
        <f t="shared" si="290"/>
        <v/>
      </c>
    </row>
    <row r="558" spans="1:66" x14ac:dyDescent="0.25">
      <c r="A558" s="20" t="str">
        <f>IF('S.D. Paste sheet'!A558="","",'S.D. Paste sheet'!A558)</f>
        <v/>
      </c>
      <c r="B558" s="20" t="str">
        <f>IF('S.D. Paste sheet'!B558="","",'S.D. Paste sheet'!B558)</f>
        <v/>
      </c>
      <c r="C558" s="20" t="str">
        <f>IF('S.D. Paste sheet'!C558="","",'S.D. Paste sheet'!C558)</f>
        <v/>
      </c>
      <c r="D558" s="20" t="str">
        <f>IF('S.D. Paste sheet'!D558="","",'S.D. Paste sheet'!D558)</f>
        <v/>
      </c>
      <c r="E558" s="20" t="str">
        <f>IF('S.D. Paste sheet'!E558="","",UPPER('S.D. Paste sheet'!E558))</f>
        <v/>
      </c>
      <c r="F558" s="20" t="str">
        <f>IF('S.D. Paste sheet'!F558="","",'S.D. Paste sheet'!F558)</f>
        <v/>
      </c>
      <c r="G558" s="20" t="str">
        <f>IF('S.D. Paste sheet'!G558="","",UPPER('S.D. Paste sheet'!G558))</f>
        <v/>
      </c>
      <c r="H558" s="20" t="str">
        <f>IF('S.D. Paste sheet'!H558="","",UPPER('S.D. Paste sheet'!H558))</f>
        <v/>
      </c>
      <c r="I558" s="20" t="str">
        <f>IF('S.D. Paste sheet'!I558="","",'S.D. Paste sheet'!I558)</f>
        <v/>
      </c>
      <c r="J558" s="20" t="str">
        <f>IF('S.D. Paste sheet'!J558="","",'S.D. Paste sheet'!J558)</f>
        <v/>
      </c>
      <c r="K558" s="20" t="str">
        <f>IF('S.D. Paste sheet'!K558="","",'S.D. Paste sheet'!K558)</f>
        <v/>
      </c>
      <c r="L558" s="20" t="str">
        <f>IF('S.D. Paste sheet'!L558="","",'S.D. Paste sheet'!L558)</f>
        <v/>
      </c>
      <c r="M558" s="20" t="str">
        <f>IF('S.D. Paste sheet'!M558="","",'S.D. Paste sheet'!M558)</f>
        <v/>
      </c>
      <c r="N558" s="20" t="str">
        <f>IF('S.D. Paste sheet'!N558="","",'S.D. Paste sheet'!N558)</f>
        <v/>
      </c>
      <c r="O558" s="20" t="str">
        <f>IF('S.D. Paste sheet'!O558="","",'S.D. Paste sheet'!O558)</f>
        <v/>
      </c>
      <c r="P558" s="20" t="str">
        <f>IF('S.D. Paste sheet'!P558="","",'S.D. Paste sheet'!P558)</f>
        <v/>
      </c>
      <c r="Q558" s="20" t="str">
        <f>IF('S.D. Paste sheet'!Q558="","",'S.D. Paste sheet'!Q558)</f>
        <v/>
      </c>
      <c r="R558" s="20" t="str">
        <f>IF('S.D. Paste sheet'!R558="","",'S.D. Paste sheet'!R558)</f>
        <v/>
      </c>
      <c r="S558" s="20" t="str">
        <f>IF('S.D. Paste sheet'!S558="","",'S.D. Paste sheet'!S558)</f>
        <v/>
      </c>
      <c r="T558" s="20" t="str">
        <f>IF('S.D. Paste sheet'!T558="","",'S.D. Paste sheet'!T558)</f>
        <v/>
      </c>
      <c r="U558" s="20" t="str">
        <f>IF('S.D. Paste sheet'!U558="","",'S.D. Paste sheet'!U558)</f>
        <v/>
      </c>
      <c r="V558" s="20" t="str">
        <f>IF('S.D. Paste sheet'!V558="","",'S.D. Paste sheet'!V558)</f>
        <v/>
      </c>
      <c r="W558" s="20" t="str">
        <f>IF('S.D. Paste sheet'!W558="","",'S.D. Paste sheet'!W558)</f>
        <v/>
      </c>
      <c r="X558" s="20" t="str">
        <f>IF('S.D. Paste sheet'!X558="","",'S.D. Paste sheet'!X558)</f>
        <v/>
      </c>
      <c r="Y558" s="20" t="str">
        <f>IF('S.D. Paste sheet'!Y558="","",'S.D. Paste sheet'!Y558)</f>
        <v/>
      </c>
      <c r="Z558" s="20" t="str">
        <f>IF('S.D. Paste sheet'!Z558="","",'S.D. Paste sheet'!Z558)</f>
        <v/>
      </c>
      <c r="AA558" s="20" t="str">
        <f>IF('S.D. Paste sheet'!AA558="","",'S.D. Paste sheet'!AA558)</f>
        <v/>
      </c>
      <c r="AB558" s="20" t="str">
        <f>IF('S.D. Paste sheet'!AB558="","",'S.D. Paste sheet'!AB558)</f>
        <v/>
      </c>
      <c r="AC558" s="20" t="str">
        <f>IF('S.D. Paste sheet'!AC558="","",'S.D. Paste sheet'!AC558)</f>
        <v/>
      </c>
      <c r="AD558" s="20" t="str">
        <f>IF('S.D. Paste sheet'!AD558="","",'S.D. Paste sheet'!AD558)</f>
        <v/>
      </c>
      <c r="AE558" s="28"/>
      <c r="AF558" t="str">
        <f>IF(AK558="","",IF(AK558&gt;0,COUNT($AG$2:AG558),""))</f>
        <v/>
      </c>
      <c r="AG558" s="25" t="str">
        <f t="shared" si="259"/>
        <v/>
      </c>
      <c r="AH558" s="25" t="str">
        <f t="shared" si="260"/>
        <v/>
      </c>
      <c r="AI558" s="25" t="str">
        <f t="shared" si="261"/>
        <v/>
      </c>
      <c r="AJ558" s="25" t="str">
        <f t="shared" si="262"/>
        <v/>
      </c>
      <c r="AK558" s="25" t="str">
        <f t="shared" si="263"/>
        <v/>
      </c>
      <c r="AL558" s="25" t="str">
        <f t="shared" si="264"/>
        <v/>
      </c>
      <c r="AM558" s="25" t="str">
        <f t="shared" si="265"/>
        <v/>
      </c>
      <c r="AN558" s="25" t="str">
        <f t="shared" si="266"/>
        <v/>
      </c>
      <c r="AO558" s="25" t="str">
        <f t="shared" si="267"/>
        <v/>
      </c>
      <c r="AP558" s="25" t="str">
        <f t="shared" si="268"/>
        <v/>
      </c>
      <c r="AQ558" s="25" t="str">
        <f t="shared" si="269"/>
        <v/>
      </c>
      <c r="AR558" s="25" t="str">
        <f t="shared" si="270"/>
        <v/>
      </c>
      <c r="AS558" s="25" t="str">
        <f t="shared" si="271"/>
        <v/>
      </c>
      <c r="AT558" s="25" t="str">
        <f t="shared" si="272"/>
        <v/>
      </c>
      <c r="AU558" s="25" t="str">
        <f t="shared" si="273"/>
        <v/>
      </c>
      <c r="AV558" s="25" t="str">
        <f t="shared" si="274"/>
        <v/>
      </c>
      <c r="AX558" t="str">
        <f>IF(BC558="","",IF(BC558&gt;0,COUNT($AY$2:AY558),""))</f>
        <v/>
      </c>
      <c r="AY558" s="25" t="str">
        <f t="shared" si="275"/>
        <v/>
      </c>
      <c r="AZ558" s="25" t="str">
        <f t="shared" si="276"/>
        <v/>
      </c>
      <c r="BA558" s="25" t="str">
        <f t="shared" si="277"/>
        <v/>
      </c>
      <c r="BB558" s="25" t="str">
        <f t="shared" si="278"/>
        <v/>
      </c>
      <c r="BC558" s="25" t="str">
        <f t="shared" si="279"/>
        <v/>
      </c>
      <c r="BD558" s="25" t="str">
        <f t="shared" si="280"/>
        <v/>
      </c>
      <c r="BE558" s="25" t="str">
        <f t="shared" si="281"/>
        <v/>
      </c>
      <c r="BF558" s="25" t="str">
        <f t="shared" si="282"/>
        <v/>
      </c>
      <c r="BG558" s="25" t="str">
        <f t="shared" si="283"/>
        <v/>
      </c>
      <c r="BH558" s="25" t="str">
        <f t="shared" si="284"/>
        <v/>
      </c>
      <c r="BI558" s="25" t="str">
        <f t="shared" si="285"/>
        <v/>
      </c>
      <c r="BJ558" s="25" t="str">
        <f t="shared" si="286"/>
        <v/>
      </c>
      <c r="BK558" s="25" t="str">
        <f t="shared" si="287"/>
        <v/>
      </c>
      <c r="BL558" s="25" t="str">
        <f t="shared" si="288"/>
        <v/>
      </c>
      <c r="BM558" s="25" t="str">
        <f t="shared" si="289"/>
        <v/>
      </c>
      <c r="BN558" s="25" t="str">
        <f t="shared" si="290"/>
        <v/>
      </c>
    </row>
    <row r="559" spans="1:66" x14ac:dyDescent="0.25">
      <c r="A559" s="20" t="str">
        <f>IF('S.D. Paste sheet'!A559="","",'S.D. Paste sheet'!A559)</f>
        <v/>
      </c>
      <c r="B559" s="20" t="str">
        <f>IF('S.D. Paste sheet'!B559="","",'S.D. Paste sheet'!B559)</f>
        <v/>
      </c>
      <c r="C559" s="20" t="str">
        <f>IF('S.D. Paste sheet'!C559="","",'S.D. Paste sheet'!C559)</f>
        <v/>
      </c>
      <c r="D559" s="20" t="str">
        <f>IF('S.D. Paste sheet'!D559="","",'S.D. Paste sheet'!D559)</f>
        <v/>
      </c>
      <c r="E559" s="20" t="str">
        <f>IF('S.D. Paste sheet'!E559="","",UPPER('S.D. Paste sheet'!E559))</f>
        <v/>
      </c>
      <c r="F559" s="20" t="str">
        <f>IF('S.D. Paste sheet'!F559="","",'S.D. Paste sheet'!F559)</f>
        <v/>
      </c>
      <c r="G559" s="20" t="str">
        <f>IF('S.D. Paste sheet'!G559="","",UPPER('S.D. Paste sheet'!G559))</f>
        <v/>
      </c>
      <c r="H559" s="20" t="str">
        <f>IF('S.D. Paste sheet'!H559="","",UPPER('S.D. Paste sheet'!H559))</f>
        <v/>
      </c>
      <c r="I559" s="20" t="str">
        <f>IF('S.D. Paste sheet'!I559="","",'S.D. Paste sheet'!I559)</f>
        <v/>
      </c>
      <c r="J559" s="20" t="str">
        <f>IF('S.D. Paste sheet'!J559="","",'S.D. Paste sheet'!J559)</f>
        <v/>
      </c>
      <c r="K559" s="20" t="str">
        <f>IF('S.D. Paste sheet'!K559="","",'S.D. Paste sheet'!K559)</f>
        <v/>
      </c>
      <c r="L559" s="20" t="str">
        <f>IF('S.D. Paste sheet'!L559="","",'S.D. Paste sheet'!L559)</f>
        <v/>
      </c>
      <c r="M559" s="20" t="str">
        <f>IF('S.D. Paste sheet'!M559="","",'S.D. Paste sheet'!M559)</f>
        <v/>
      </c>
      <c r="N559" s="20" t="str">
        <f>IF('S.D. Paste sheet'!N559="","",'S.D. Paste sheet'!N559)</f>
        <v/>
      </c>
      <c r="O559" s="20" t="str">
        <f>IF('S.D. Paste sheet'!O559="","",'S.D. Paste sheet'!O559)</f>
        <v/>
      </c>
      <c r="P559" s="20" t="str">
        <f>IF('S.D. Paste sheet'!P559="","",'S.D. Paste sheet'!P559)</f>
        <v/>
      </c>
      <c r="Q559" s="20" t="str">
        <f>IF('S.D. Paste sheet'!Q559="","",'S.D. Paste sheet'!Q559)</f>
        <v/>
      </c>
      <c r="R559" s="20" t="str">
        <f>IF('S.D. Paste sheet'!R559="","",'S.D. Paste sheet'!R559)</f>
        <v/>
      </c>
      <c r="S559" s="20" t="str">
        <f>IF('S.D. Paste sheet'!S559="","",'S.D. Paste sheet'!S559)</f>
        <v/>
      </c>
      <c r="T559" s="20" t="str">
        <f>IF('S.D. Paste sheet'!T559="","",'S.D. Paste sheet'!T559)</f>
        <v/>
      </c>
      <c r="U559" s="20" t="str">
        <f>IF('S.D. Paste sheet'!U559="","",'S.D. Paste sheet'!U559)</f>
        <v/>
      </c>
      <c r="V559" s="20" t="str">
        <f>IF('S.D. Paste sheet'!V559="","",'S.D. Paste sheet'!V559)</f>
        <v/>
      </c>
      <c r="W559" s="20" t="str">
        <f>IF('S.D. Paste sheet'!W559="","",'S.D. Paste sheet'!W559)</f>
        <v/>
      </c>
      <c r="X559" s="20" t="str">
        <f>IF('S.D. Paste sheet'!X559="","",'S.D. Paste sheet'!X559)</f>
        <v/>
      </c>
      <c r="Y559" s="20" t="str">
        <f>IF('S.D. Paste sheet'!Y559="","",'S.D. Paste sheet'!Y559)</f>
        <v/>
      </c>
      <c r="Z559" s="20" t="str">
        <f>IF('S.D. Paste sheet'!Z559="","",'S.D. Paste sheet'!Z559)</f>
        <v/>
      </c>
      <c r="AA559" s="20" t="str">
        <f>IF('S.D. Paste sheet'!AA559="","",'S.D. Paste sheet'!AA559)</f>
        <v/>
      </c>
      <c r="AB559" s="20" t="str">
        <f>IF('S.D. Paste sheet'!AB559="","",'S.D. Paste sheet'!AB559)</f>
        <v/>
      </c>
      <c r="AC559" s="20" t="str">
        <f>IF('S.D. Paste sheet'!AC559="","",'S.D. Paste sheet'!AC559)</f>
        <v/>
      </c>
      <c r="AD559" s="20" t="str">
        <f>IF('S.D. Paste sheet'!AD559="","",'S.D. Paste sheet'!AD559)</f>
        <v/>
      </c>
      <c r="AE559" s="28"/>
      <c r="AF559" t="str">
        <f>IF(AK559="","",IF(AK559&gt;0,COUNT($AG$2:AG559),""))</f>
        <v/>
      </c>
      <c r="AG559" s="25" t="str">
        <f t="shared" si="259"/>
        <v/>
      </c>
      <c r="AH559" s="25" t="str">
        <f t="shared" si="260"/>
        <v/>
      </c>
      <c r="AI559" s="25" t="str">
        <f t="shared" si="261"/>
        <v/>
      </c>
      <c r="AJ559" s="25" t="str">
        <f t="shared" si="262"/>
        <v/>
      </c>
      <c r="AK559" s="25" t="str">
        <f t="shared" si="263"/>
        <v/>
      </c>
      <c r="AL559" s="25" t="str">
        <f t="shared" si="264"/>
        <v/>
      </c>
      <c r="AM559" s="25" t="str">
        <f t="shared" si="265"/>
        <v/>
      </c>
      <c r="AN559" s="25" t="str">
        <f t="shared" si="266"/>
        <v/>
      </c>
      <c r="AO559" s="25" t="str">
        <f t="shared" si="267"/>
        <v/>
      </c>
      <c r="AP559" s="25" t="str">
        <f t="shared" si="268"/>
        <v/>
      </c>
      <c r="AQ559" s="25" t="str">
        <f t="shared" si="269"/>
        <v/>
      </c>
      <c r="AR559" s="25" t="str">
        <f t="shared" si="270"/>
        <v/>
      </c>
      <c r="AS559" s="25" t="str">
        <f t="shared" si="271"/>
        <v/>
      </c>
      <c r="AT559" s="25" t="str">
        <f t="shared" si="272"/>
        <v/>
      </c>
      <c r="AU559" s="25" t="str">
        <f t="shared" si="273"/>
        <v/>
      </c>
      <c r="AV559" s="25" t="str">
        <f t="shared" si="274"/>
        <v/>
      </c>
      <c r="AX559" t="str">
        <f>IF(BC559="","",IF(BC559&gt;0,COUNT($AY$2:AY559),""))</f>
        <v/>
      </c>
      <c r="AY559" s="25" t="str">
        <f t="shared" si="275"/>
        <v/>
      </c>
      <c r="AZ559" s="25" t="str">
        <f t="shared" si="276"/>
        <v/>
      </c>
      <c r="BA559" s="25" t="str">
        <f t="shared" si="277"/>
        <v/>
      </c>
      <c r="BB559" s="25" t="str">
        <f t="shared" si="278"/>
        <v/>
      </c>
      <c r="BC559" s="25" t="str">
        <f t="shared" si="279"/>
        <v/>
      </c>
      <c r="BD559" s="25" t="str">
        <f t="shared" si="280"/>
        <v/>
      </c>
      <c r="BE559" s="25" t="str">
        <f t="shared" si="281"/>
        <v/>
      </c>
      <c r="BF559" s="25" t="str">
        <f t="shared" si="282"/>
        <v/>
      </c>
      <c r="BG559" s="25" t="str">
        <f t="shared" si="283"/>
        <v/>
      </c>
      <c r="BH559" s="25" t="str">
        <f t="shared" si="284"/>
        <v/>
      </c>
      <c r="BI559" s="25" t="str">
        <f t="shared" si="285"/>
        <v/>
      </c>
      <c r="BJ559" s="25" t="str">
        <f t="shared" si="286"/>
        <v/>
      </c>
      <c r="BK559" s="25" t="str">
        <f t="shared" si="287"/>
        <v/>
      </c>
      <c r="BL559" s="25" t="str">
        <f t="shared" si="288"/>
        <v/>
      </c>
      <c r="BM559" s="25" t="str">
        <f t="shared" si="289"/>
        <v/>
      </c>
      <c r="BN559" s="25" t="str">
        <f t="shared" si="290"/>
        <v/>
      </c>
    </row>
    <row r="560" spans="1:66" x14ac:dyDescent="0.25">
      <c r="A560" s="20" t="str">
        <f>IF('S.D. Paste sheet'!A560="","",'S.D. Paste sheet'!A560)</f>
        <v/>
      </c>
      <c r="B560" s="20" t="str">
        <f>IF('S.D. Paste sheet'!B560="","",'S.D. Paste sheet'!B560)</f>
        <v/>
      </c>
      <c r="C560" s="20" t="str">
        <f>IF('S.D. Paste sheet'!C560="","",'S.D. Paste sheet'!C560)</f>
        <v/>
      </c>
      <c r="D560" s="20" t="str">
        <f>IF('S.D. Paste sheet'!D560="","",'S.D. Paste sheet'!D560)</f>
        <v/>
      </c>
      <c r="E560" s="20" t="str">
        <f>IF('S.D. Paste sheet'!E560="","",UPPER('S.D. Paste sheet'!E560))</f>
        <v/>
      </c>
      <c r="F560" s="20" t="str">
        <f>IF('S.D. Paste sheet'!F560="","",'S.D. Paste sheet'!F560)</f>
        <v/>
      </c>
      <c r="G560" s="20" t="str">
        <f>IF('S.D. Paste sheet'!G560="","",UPPER('S.D. Paste sheet'!G560))</f>
        <v/>
      </c>
      <c r="H560" s="20" t="str">
        <f>IF('S.D. Paste sheet'!H560="","",UPPER('S.D. Paste sheet'!H560))</f>
        <v/>
      </c>
      <c r="I560" s="20" t="str">
        <f>IF('S.D. Paste sheet'!I560="","",'S.D. Paste sheet'!I560)</f>
        <v/>
      </c>
      <c r="J560" s="20" t="str">
        <f>IF('S.D. Paste sheet'!J560="","",'S.D. Paste sheet'!J560)</f>
        <v/>
      </c>
      <c r="K560" s="20" t="str">
        <f>IF('S.D. Paste sheet'!K560="","",'S.D. Paste sheet'!K560)</f>
        <v/>
      </c>
      <c r="L560" s="20" t="str">
        <f>IF('S.D. Paste sheet'!L560="","",'S.D. Paste sheet'!L560)</f>
        <v/>
      </c>
      <c r="M560" s="20" t="str">
        <f>IF('S.D. Paste sheet'!M560="","",'S.D. Paste sheet'!M560)</f>
        <v/>
      </c>
      <c r="N560" s="20" t="str">
        <f>IF('S.D. Paste sheet'!N560="","",'S.D. Paste sheet'!N560)</f>
        <v/>
      </c>
      <c r="O560" s="20" t="str">
        <f>IF('S.D. Paste sheet'!O560="","",'S.D. Paste sheet'!O560)</f>
        <v/>
      </c>
      <c r="P560" s="20" t="str">
        <f>IF('S.D. Paste sheet'!P560="","",'S.D. Paste sheet'!P560)</f>
        <v/>
      </c>
      <c r="Q560" s="20" t="str">
        <f>IF('S.D. Paste sheet'!Q560="","",'S.D. Paste sheet'!Q560)</f>
        <v/>
      </c>
      <c r="R560" s="20" t="str">
        <f>IF('S.D. Paste sheet'!R560="","",'S.D. Paste sheet'!R560)</f>
        <v/>
      </c>
      <c r="S560" s="20" t="str">
        <f>IF('S.D. Paste sheet'!S560="","",'S.D. Paste sheet'!S560)</f>
        <v/>
      </c>
      <c r="T560" s="20" t="str">
        <f>IF('S.D. Paste sheet'!T560="","",'S.D. Paste sheet'!T560)</f>
        <v/>
      </c>
      <c r="U560" s="20" t="str">
        <f>IF('S.D. Paste sheet'!U560="","",'S.D. Paste sheet'!U560)</f>
        <v/>
      </c>
      <c r="V560" s="20" t="str">
        <f>IF('S.D. Paste sheet'!V560="","",'S.D. Paste sheet'!V560)</f>
        <v/>
      </c>
      <c r="W560" s="20" t="str">
        <f>IF('S.D. Paste sheet'!W560="","",'S.D. Paste sheet'!W560)</f>
        <v/>
      </c>
      <c r="X560" s="20" t="str">
        <f>IF('S.D. Paste sheet'!X560="","",'S.D. Paste sheet'!X560)</f>
        <v/>
      </c>
      <c r="Y560" s="20" t="str">
        <f>IF('S.D. Paste sheet'!Y560="","",'S.D. Paste sheet'!Y560)</f>
        <v/>
      </c>
      <c r="Z560" s="20" t="str">
        <f>IF('S.D. Paste sheet'!Z560="","",'S.D. Paste sheet'!Z560)</f>
        <v/>
      </c>
      <c r="AA560" s="20" t="str">
        <f>IF('S.D. Paste sheet'!AA560="","",'S.D. Paste sheet'!AA560)</f>
        <v/>
      </c>
      <c r="AB560" s="20" t="str">
        <f>IF('S.D. Paste sheet'!AB560="","",'S.D. Paste sheet'!AB560)</f>
        <v/>
      </c>
      <c r="AC560" s="20" t="str">
        <f>IF('S.D. Paste sheet'!AC560="","",'S.D. Paste sheet'!AC560)</f>
        <v/>
      </c>
      <c r="AD560" s="20" t="str">
        <f>IF('S.D. Paste sheet'!AD560="","",'S.D. Paste sheet'!AD560)</f>
        <v/>
      </c>
      <c r="AE560" s="28"/>
      <c r="AF560" t="str">
        <f>IF(AK560="","",IF(AK560&gt;0,COUNT($AG$2:AG560),""))</f>
        <v/>
      </c>
      <c r="AG560" s="25" t="str">
        <f t="shared" si="259"/>
        <v/>
      </c>
      <c r="AH560" s="25" t="str">
        <f t="shared" si="260"/>
        <v/>
      </c>
      <c r="AI560" s="25" t="str">
        <f t="shared" si="261"/>
        <v/>
      </c>
      <c r="AJ560" s="25" t="str">
        <f t="shared" si="262"/>
        <v/>
      </c>
      <c r="AK560" s="25" t="str">
        <f t="shared" si="263"/>
        <v/>
      </c>
      <c r="AL560" s="25" t="str">
        <f t="shared" si="264"/>
        <v/>
      </c>
      <c r="AM560" s="25" t="str">
        <f t="shared" si="265"/>
        <v/>
      </c>
      <c r="AN560" s="25" t="str">
        <f t="shared" si="266"/>
        <v/>
      </c>
      <c r="AO560" s="25" t="str">
        <f t="shared" si="267"/>
        <v/>
      </c>
      <c r="AP560" s="25" t="str">
        <f t="shared" si="268"/>
        <v/>
      </c>
      <c r="AQ560" s="25" t="str">
        <f t="shared" si="269"/>
        <v/>
      </c>
      <c r="AR560" s="25" t="str">
        <f t="shared" si="270"/>
        <v/>
      </c>
      <c r="AS560" s="25" t="str">
        <f t="shared" si="271"/>
        <v/>
      </c>
      <c r="AT560" s="25" t="str">
        <f t="shared" si="272"/>
        <v/>
      </c>
      <c r="AU560" s="25" t="str">
        <f t="shared" si="273"/>
        <v/>
      </c>
      <c r="AV560" s="25" t="str">
        <f t="shared" si="274"/>
        <v/>
      </c>
      <c r="AX560" t="str">
        <f>IF(BC560="","",IF(BC560&gt;0,COUNT($AY$2:AY560),""))</f>
        <v/>
      </c>
      <c r="AY560" s="25" t="str">
        <f t="shared" si="275"/>
        <v/>
      </c>
      <c r="AZ560" s="25" t="str">
        <f t="shared" si="276"/>
        <v/>
      </c>
      <c r="BA560" s="25" t="str">
        <f t="shared" si="277"/>
        <v/>
      </c>
      <c r="BB560" s="25" t="str">
        <f t="shared" si="278"/>
        <v/>
      </c>
      <c r="BC560" s="25" t="str">
        <f t="shared" si="279"/>
        <v/>
      </c>
      <c r="BD560" s="25" t="str">
        <f t="shared" si="280"/>
        <v/>
      </c>
      <c r="BE560" s="25" t="str">
        <f t="shared" si="281"/>
        <v/>
      </c>
      <c r="BF560" s="25" t="str">
        <f t="shared" si="282"/>
        <v/>
      </c>
      <c r="BG560" s="25" t="str">
        <f t="shared" si="283"/>
        <v/>
      </c>
      <c r="BH560" s="25" t="str">
        <f t="shared" si="284"/>
        <v/>
      </c>
      <c r="BI560" s="25" t="str">
        <f t="shared" si="285"/>
        <v/>
      </c>
      <c r="BJ560" s="25" t="str">
        <f t="shared" si="286"/>
        <v/>
      </c>
      <c r="BK560" s="25" t="str">
        <f t="shared" si="287"/>
        <v/>
      </c>
      <c r="BL560" s="25" t="str">
        <f t="shared" si="288"/>
        <v/>
      </c>
      <c r="BM560" s="25" t="str">
        <f t="shared" si="289"/>
        <v/>
      </c>
      <c r="BN560" s="25" t="str">
        <f t="shared" si="290"/>
        <v/>
      </c>
    </row>
    <row r="561" spans="1:66" x14ac:dyDescent="0.25">
      <c r="A561" s="20" t="str">
        <f>IF('S.D. Paste sheet'!A561="","",'S.D. Paste sheet'!A561)</f>
        <v/>
      </c>
      <c r="B561" s="20" t="str">
        <f>IF('S.D. Paste sheet'!B561="","",'S.D. Paste sheet'!B561)</f>
        <v/>
      </c>
      <c r="C561" s="20" t="str">
        <f>IF('S.D. Paste sheet'!C561="","",'S.D. Paste sheet'!C561)</f>
        <v/>
      </c>
      <c r="D561" s="20" t="str">
        <f>IF('S.D. Paste sheet'!D561="","",'S.D. Paste sheet'!D561)</f>
        <v/>
      </c>
      <c r="E561" s="20" t="str">
        <f>IF('S.D. Paste sheet'!E561="","",UPPER('S.D. Paste sheet'!E561))</f>
        <v/>
      </c>
      <c r="F561" s="20" t="str">
        <f>IF('S.D. Paste sheet'!F561="","",'S.D. Paste sheet'!F561)</f>
        <v/>
      </c>
      <c r="G561" s="20" t="str">
        <f>IF('S.D. Paste sheet'!G561="","",UPPER('S.D. Paste sheet'!G561))</f>
        <v/>
      </c>
      <c r="H561" s="20" t="str">
        <f>IF('S.D. Paste sheet'!H561="","",UPPER('S.D. Paste sheet'!H561))</f>
        <v/>
      </c>
      <c r="I561" s="20" t="str">
        <f>IF('S.D. Paste sheet'!I561="","",'S.D. Paste sheet'!I561)</f>
        <v/>
      </c>
      <c r="J561" s="20" t="str">
        <f>IF('S.D. Paste sheet'!J561="","",'S.D. Paste sheet'!J561)</f>
        <v/>
      </c>
      <c r="K561" s="20" t="str">
        <f>IF('S.D. Paste sheet'!K561="","",'S.D. Paste sheet'!K561)</f>
        <v/>
      </c>
      <c r="L561" s="20" t="str">
        <f>IF('S.D. Paste sheet'!L561="","",'S.D. Paste sheet'!L561)</f>
        <v/>
      </c>
      <c r="M561" s="20" t="str">
        <f>IF('S.D. Paste sheet'!M561="","",'S.D. Paste sheet'!M561)</f>
        <v/>
      </c>
      <c r="N561" s="20" t="str">
        <f>IF('S.D. Paste sheet'!N561="","",'S.D. Paste sheet'!N561)</f>
        <v/>
      </c>
      <c r="O561" s="20" t="str">
        <f>IF('S.D. Paste sheet'!O561="","",'S.D. Paste sheet'!O561)</f>
        <v/>
      </c>
      <c r="P561" s="20" t="str">
        <f>IF('S.D. Paste sheet'!P561="","",'S.D. Paste sheet'!P561)</f>
        <v/>
      </c>
      <c r="Q561" s="20" t="str">
        <f>IF('S.D. Paste sheet'!Q561="","",'S.D. Paste sheet'!Q561)</f>
        <v/>
      </c>
      <c r="R561" s="20" t="str">
        <f>IF('S.D. Paste sheet'!R561="","",'S.D. Paste sheet'!R561)</f>
        <v/>
      </c>
      <c r="S561" s="20" t="str">
        <f>IF('S.D. Paste sheet'!S561="","",'S.D. Paste sheet'!S561)</f>
        <v/>
      </c>
      <c r="T561" s="20" t="str">
        <f>IF('S.D. Paste sheet'!T561="","",'S.D. Paste sheet'!T561)</f>
        <v/>
      </c>
      <c r="U561" s="20" t="str">
        <f>IF('S.D. Paste sheet'!U561="","",'S.D. Paste sheet'!U561)</f>
        <v/>
      </c>
      <c r="V561" s="20" t="str">
        <f>IF('S.D. Paste sheet'!V561="","",'S.D. Paste sheet'!V561)</f>
        <v/>
      </c>
      <c r="W561" s="20" t="str">
        <f>IF('S.D. Paste sheet'!W561="","",'S.D. Paste sheet'!W561)</f>
        <v/>
      </c>
      <c r="X561" s="20" t="str">
        <f>IF('S.D. Paste sheet'!X561="","",'S.D. Paste sheet'!X561)</f>
        <v/>
      </c>
      <c r="Y561" s="20" t="str">
        <f>IF('S.D. Paste sheet'!Y561="","",'S.D. Paste sheet'!Y561)</f>
        <v/>
      </c>
      <c r="Z561" s="20" t="str">
        <f>IF('S.D. Paste sheet'!Z561="","",'S.D. Paste sheet'!Z561)</f>
        <v/>
      </c>
      <c r="AA561" s="20" t="str">
        <f>IF('S.D. Paste sheet'!AA561="","",'S.D. Paste sheet'!AA561)</f>
        <v/>
      </c>
      <c r="AB561" s="20" t="str">
        <f>IF('S.D. Paste sheet'!AB561="","",'S.D. Paste sheet'!AB561)</f>
        <v/>
      </c>
      <c r="AC561" s="20" t="str">
        <f>IF('S.D. Paste sheet'!AC561="","",'S.D. Paste sheet'!AC561)</f>
        <v/>
      </c>
      <c r="AD561" s="20" t="str">
        <f>IF('S.D. Paste sheet'!AD561="","",'S.D. Paste sheet'!AD561)</f>
        <v/>
      </c>
      <c r="AE561" s="28"/>
      <c r="AF561" t="str">
        <f>IF(AK561="","",IF(AK561&gt;0,COUNT($AG$2:AG561),""))</f>
        <v/>
      </c>
      <c r="AG561" s="25" t="str">
        <f t="shared" si="259"/>
        <v/>
      </c>
      <c r="AH561" s="25" t="str">
        <f t="shared" si="260"/>
        <v/>
      </c>
      <c r="AI561" s="25" t="str">
        <f t="shared" si="261"/>
        <v/>
      </c>
      <c r="AJ561" s="25" t="str">
        <f t="shared" si="262"/>
        <v/>
      </c>
      <c r="AK561" s="25" t="str">
        <f t="shared" si="263"/>
        <v/>
      </c>
      <c r="AL561" s="25" t="str">
        <f t="shared" si="264"/>
        <v/>
      </c>
      <c r="AM561" s="25" t="str">
        <f t="shared" si="265"/>
        <v/>
      </c>
      <c r="AN561" s="25" t="str">
        <f t="shared" si="266"/>
        <v/>
      </c>
      <c r="AO561" s="25" t="str">
        <f t="shared" si="267"/>
        <v/>
      </c>
      <c r="AP561" s="25" t="str">
        <f t="shared" si="268"/>
        <v/>
      </c>
      <c r="AQ561" s="25" t="str">
        <f t="shared" si="269"/>
        <v/>
      </c>
      <c r="AR561" s="25" t="str">
        <f t="shared" si="270"/>
        <v/>
      </c>
      <c r="AS561" s="25" t="str">
        <f t="shared" si="271"/>
        <v/>
      </c>
      <c r="AT561" s="25" t="str">
        <f t="shared" si="272"/>
        <v/>
      </c>
      <c r="AU561" s="25" t="str">
        <f t="shared" si="273"/>
        <v/>
      </c>
      <c r="AV561" s="25" t="str">
        <f t="shared" si="274"/>
        <v/>
      </c>
      <c r="AX561" t="str">
        <f>IF(BC561="","",IF(BC561&gt;0,COUNT($AY$2:AY561),""))</f>
        <v/>
      </c>
      <c r="AY561" s="25" t="str">
        <f t="shared" si="275"/>
        <v/>
      </c>
      <c r="AZ561" s="25" t="str">
        <f t="shared" si="276"/>
        <v/>
      </c>
      <c r="BA561" s="25" t="str">
        <f t="shared" si="277"/>
        <v/>
      </c>
      <c r="BB561" s="25" t="str">
        <f t="shared" si="278"/>
        <v/>
      </c>
      <c r="BC561" s="25" t="str">
        <f t="shared" si="279"/>
        <v/>
      </c>
      <c r="BD561" s="25" t="str">
        <f t="shared" si="280"/>
        <v/>
      </c>
      <c r="BE561" s="25" t="str">
        <f t="shared" si="281"/>
        <v/>
      </c>
      <c r="BF561" s="25" t="str">
        <f t="shared" si="282"/>
        <v/>
      </c>
      <c r="BG561" s="25" t="str">
        <f t="shared" si="283"/>
        <v/>
      </c>
      <c r="BH561" s="25" t="str">
        <f t="shared" si="284"/>
        <v/>
      </c>
      <c r="BI561" s="25" t="str">
        <f t="shared" si="285"/>
        <v/>
      </c>
      <c r="BJ561" s="25" t="str">
        <f t="shared" si="286"/>
        <v/>
      </c>
      <c r="BK561" s="25" t="str">
        <f t="shared" si="287"/>
        <v/>
      </c>
      <c r="BL561" s="25" t="str">
        <f t="shared" si="288"/>
        <v/>
      </c>
      <c r="BM561" s="25" t="str">
        <f t="shared" si="289"/>
        <v/>
      </c>
      <c r="BN561" s="25" t="str">
        <f t="shared" si="290"/>
        <v/>
      </c>
    </row>
    <row r="562" spans="1:66" x14ac:dyDescent="0.25">
      <c r="A562" s="20" t="str">
        <f>IF('S.D. Paste sheet'!A562="","",'S.D. Paste sheet'!A562)</f>
        <v/>
      </c>
      <c r="B562" s="20" t="str">
        <f>IF('S.D. Paste sheet'!B562="","",'S.D. Paste sheet'!B562)</f>
        <v/>
      </c>
      <c r="C562" s="20" t="str">
        <f>IF('S.D. Paste sheet'!C562="","",'S.D. Paste sheet'!C562)</f>
        <v/>
      </c>
      <c r="D562" s="20" t="str">
        <f>IF('S.D. Paste sheet'!D562="","",'S.D. Paste sheet'!D562)</f>
        <v/>
      </c>
      <c r="E562" s="20" t="str">
        <f>IF('S.D. Paste sheet'!E562="","",UPPER('S.D. Paste sheet'!E562))</f>
        <v/>
      </c>
      <c r="F562" s="20" t="str">
        <f>IF('S.D. Paste sheet'!F562="","",'S.D. Paste sheet'!F562)</f>
        <v/>
      </c>
      <c r="G562" s="20" t="str">
        <f>IF('S.D. Paste sheet'!G562="","",UPPER('S.D. Paste sheet'!G562))</f>
        <v/>
      </c>
      <c r="H562" s="20" t="str">
        <f>IF('S.D. Paste sheet'!H562="","",UPPER('S.D. Paste sheet'!H562))</f>
        <v/>
      </c>
      <c r="I562" s="20" t="str">
        <f>IF('S.D. Paste sheet'!I562="","",'S.D. Paste sheet'!I562)</f>
        <v/>
      </c>
      <c r="J562" s="20" t="str">
        <f>IF('S.D. Paste sheet'!J562="","",'S.D. Paste sheet'!J562)</f>
        <v/>
      </c>
      <c r="K562" s="20" t="str">
        <f>IF('S.D. Paste sheet'!K562="","",'S.D. Paste sheet'!K562)</f>
        <v/>
      </c>
      <c r="L562" s="20" t="str">
        <f>IF('S.D. Paste sheet'!L562="","",'S.D. Paste sheet'!L562)</f>
        <v/>
      </c>
      <c r="M562" s="20" t="str">
        <f>IF('S.D. Paste sheet'!M562="","",'S.D. Paste sheet'!M562)</f>
        <v/>
      </c>
      <c r="N562" s="20" t="str">
        <f>IF('S.D. Paste sheet'!N562="","",'S.D. Paste sheet'!N562)</f>
        <v/>
      </c>
      <c r="O562" s="20" t="str">
        <f>IF('S.D. Paste sheet'!O562="","",'S.D. Paste sheet'!O562)</f>
        <v/>
      </c>
      <c r="P562" s="20" t="str">
        <f>IF('S.D. Paste sheet'!P562="","",'S.D. Paste sheet'!P562)</f>
        <v/>
      </c>
      <c r="Q562" s="20" t="str">
        <f>IF('S.D. Paste sheet'!Q562="","",'S.D. Paste sheet'!Q562)</f>
        <v/>
      </c>
      <c r="R562" s="20" t="str">
        <f>IF('S.D. Paste sheet'!R562="","",'S.D. Paste sheet'!R562)</f>
        <v/>
      </c>
      <c r="S562" s="20" t="str">
        <f>IF('S.D. Paste sheet'!S562="","",'S.D. Paste sheet'!S562)</f>
        <v/>
      </c>
      <c r="T562" s="20" t="str">
        <f>IF('S.D. Paste sheet'!T562="","",'S.D. Paste sheet'!T562)</f>
        <v/>
      </c>
      <c r="U562" s="20" t="str">
        <f>IF('S.D. Paste sheet'!U562="","",'S.D. Paste sheet'!U562)</f>
        <v/>
      </c>
      <c r="V562" s="20" t="str">
        <f>IF('S.D. Paste sheet'!V562="","",'S.D. Paste sheet'!V562)</f>
        <v/>
      </c>
      <c r="W562" s="20" t="str">
        <f>IF('S.D. Paste sheet'!W562="","",'S.D. Paste sheet'!W562)</f>
        <v/>
      </c>
      <c r="X562" s="20" t="str">
        <f>IF('S.D. Paste sheet'!X562="","",'S.D. Paste sheet'!X562)</f>
        <v/>
      </c>
      <c r="Y562" s="20" t="str">
        <f>IF('S.D. Paste sheet'!Y562="","",'S.D. Paste sheet'!Y562)</f>
        <v/>
      </c>
      <c r="Z562" s="20" t="str">
        <f>IF('S.D. Paste sheet'!Z562="","",'S.D. Paste sheet'!Z562)</f>
        <v/>
      </c>
      <c r="AA562" s="20" t="str">
        <f>IF('S.D. Paste sheet'!AA562="","",'S.D. Paste sheet'!AA562)</f>
        <v/>
      </c>
      <c r="AB562" s="20" t="str">
        <f>IF('S.D. Paste sheet'!AB562="","",'S.D. Paste sheet'!AB562)</f>
        <v/>
      </c>
      <c r="AC562" s="20" t="str">
        <f>IF('S.D. Paste sheet'!AC562="","",'S.D. Paste sheet'!AC562)</f>
        <v/>
      </c>
      <c r="AD562" s="20" t="str">
        <f>IF('S.D. Paste sheet'!AD562="","",'S.D. Paste sheet'!AD562)</f>
        <v/>
      </c>
      <c r="AE562" s="28"/>
      <c r="AF562" t="str">
        <f>IF(AK562="","",IF(AK562&gt;0,COUNT($AG$2:AG562),""))</f>
        <v/>
      </c>
      <c r="AG562" s="25" t="str">
        <f t="shared" si="259"/>
        <v/>
      </c>
      <c r="AH562" s="25" t="str">
        <f t="shared" si="260"/>
        <v/>
      </c>
      <c r="AI562" s="25" t="str">
        <f t="shared" si="261"/>
        <v/>
      </c>
      <c r="AJ562" s="25" t="str">
        <f t="shared" si="262"/>
        <v/>
      </c>
      <c r="AK562" s="25" t="str">
        <f t="shared" si="263"/>
        <v/>
      </c>
      <c r="AL562" s="25" t="str">
        <f t="shared" si="264"/>
        <v/>
      </c>
      <c r="AM562" s="25" t="str">
        <f t="shared" si="265"/>
        <v/>
      </c>
      <c r="AN562" s="25" t="str">
        <f t="shared" si="266"/>
        <v/>
      </c>
      <c r="AO562" s="25" t="str">
        <f t="shared" si="267"/>
        <v/>
      </c>
      <c r="AP562" s="25" t="str">
        <f t="shared" si="268"/>
        <v/>
      </c>
      <c r="AQ562" s="25" t="str">
        <f t="shared" si="269"/>
        <v/>
      </c>
      <c r="AR562" s="25" t="str">
        <f t="shared" si="270"/>
        <v/>
      </c>
      <c r="AS562" s="25" t="str">
        <f t="shared" si="271"/>
        <v/>
      </c>
      <c r="AT562" s="25" t="str">
        <f t="shared" si="272"/>
        <v/>
      </c>
      <c r="AU562" s="25" t="str">
        <f t="shared" si="273"/>
        <v/>
      </c>
      <c r="AV562" s="25" t="str">
        <f t="shared" si="274"/>
        <v/>
      </c>
      <c r="AX562" t="str">
        <f>IF(BC562="","",IF(BC562&gt;0,COUNT($AY$2:AY562),""))</f>
        <v/>
      </c>
      <c r="AY562" s="25" t="str">
        <f t="shared" si="275"/>
        <v/>
      </c>
      <c r="AZ562" s="25" t="str">
        <f t="shared" si="276"/>
        <v/>
      </c>
      <c r="BA562" s="25" t="str">
        <f t="shared" si="277"/>
        <v/>
      </c>
      <c r="BB562" s="25" t="str">
        <f t="shared" si="278"/>
        <v/>
      </c>
      <c r="BC562" s="25" t="str">
        <f t="shared" si="279"/>
        <v/>
      </c>
      <c r="BD562" s="25" t="str">
        <f t="shared" si="280"/>
        <v/>
      </c>
      <c r="BE562" s="25" t="str">
        <f t="shared" si="281"/>
        <v/>
      </c>
      <c r="BF562" s="25" t="str">
        <f t="shared" si="282"/>
        <v/>
      </c>
      <c r="BG562" s="25" t="str">
        <f t="shared" si="283"/>
        <v/>
      </c>
      <c r="BH562" s="25" t="str">
        <f t="shared" si="284"/>
        <v/>
      </c>
      <c r="BI562" s="25" t="str">
        <f t="shared" si="285"/>
        <v/>
      </c>
      <c r="BJ562" s="25" t="str">
        <f t="shared" si="286"/>
        <v/>
      </c>
      <c r="BK562" s="25" t="str">
        <f t="shared" si="287"/>
        <v/>
      </c>
      <c r="BL562" s="25" t="str">
        <f t="shared" si="288"/>
        <v/>
      </c>
      <c r="BM562" s="25" t="str">
        <f t="shared" si="289"/>
        <v/>
      </c>
      <c r="BN562" s="25" t="str">
        <f t="shared" si="290"/>
        <v/>
      </c>
    </row>
    <row r="563" spans="1:66" x14ac:dyDescent="0.25">
      <c r="A563" s="20" t="str">
        <f>IF('S.D. Paste sheet'!A563="","",'S.D. Paste sheet'!A563)</f>
        <v/>
      </c>
      <c r="B563" s="20" t="str">
        <f>IF('S.D. Paste sheet'!B563="","",'S.D. Paste sheet'!B563)</f>
        <v/>
      </c>
      <c r="C563" s="20" t="str">
        <f>IF('S.D. Paste sheet'!C563="","",'S.D. Paste sheet'!C563)</f>
        <v/>
      </c>
      <c r="D563" s="20" t="str">
        <f>IF('S.D. Paste sheet'!D563="","",'S.D. Paste sheet'!D563)</f>
        <v/>
      </c>
      <c r="E563" s="20" t="str">
        <f>IF('S.D. Paste sheet'!E563="","",UPPER('S.D. Paste sheet'!E563))</f>
        <v/>
      </c>
      <c r="F563" s="20" t="str">
        <f>IF('S.D. Paste sheet'!F563="","",'S.D. Paste sheet'!F563)</f>
        <v/>
      </c>
      <c r="G563" s="20" t="str">
        <f>IF('S.D. Paste sheet'!G563="","",UPPER('S.D. Paste sheet'!G563))</f>
        <v/>
      </c>
      <c r="H563" s="20" t="str">
        <f>IF('S.D. Paste sheet'!H563="","",UPPER('S.D. Paste sheet'!H563))</f>
        <v/>
      </c>
      <c r="I563" s="20" t="str">
        <f>IF('S.D. Paste sheet'!I563="","",'S.D. Paste sheet'!I563)</f>
        <v/>
      </c>
      <c r="J563" s="20" t="str">
        <f>IF('S.D. Paste sheet'!J563="","",'S.D. Paste sheet'!J563)</f>
        <v/>
      </c>
      <c r="K563" s="20" t="str">
        <f>IF('S.D. Paste sheet'!K563="","",'S.D. Paste sheet'!K563)</f>
        <v/>
      </c>
      <c r="L563" s="20" t="str">
        <f>IF('S.D. Paste sheet'!L563="","",'S.D. Paste sheet'!L563)</f>
        <v/>
      </c>
      <c r="M563" s="20" t="str">
        <f>IF('S.D. Paste sheet'!M563="","",'S.D. Paste sheet'!M563)</f>
        <v/>
      </c>
      <c r="N563" s="20" t="str">
        <f>IF('S.D. Paste sheet'!N563="","",'S.D. Paste sheet'!N563)</f>
        <v/>
      </c>
      <c r="O563" s="20" t="str">
        <f>IF('S.D. Paste sheet'!O563="","",'S.D. Paste sheet'!O563)</f>
        <v/>
      </c>
      <c r="P563" s="20" t="str">
        <f>IF('S.D. Paste sheet'!P563="","",'S.D. Paste sheet'!P563)</f>
        <v/>
      </c>
      <c r="Q563" s="20" t="str">
        <f>IF('S.D. Paste sheet'!Q563="","",'S.D. Paste sheet'!Q563)</f>
        <v/>
      </c>
      <c r="R563" s="20" t="str">
        <f>IF('S.D. Paste sheet'!R563="","",'S.D. Paste sheet'!R563)</f>
        <v/>
      </c>
      <c r="S563" s="20" t="str">
        <f>IF('S.D. Paste sheet'!S563="","",'S.D. Paste sheet'!S563)</f>
        <v/>
      </c>
      <c r="T563" s="20" t="str">
        <f>IF('S.D. Paste sheet'!T563="","",'S.D. Paste sheet'!T563)</f>
        <v/>
      </c>
      <c r="U563" s="20" t="str">
        <f>IF('S.D. Paste sheet'!U563="","",'S.D. Paste sheet'!U563)</f>
        <v/>
      </c>
      <c r="V563" s="20" t="str">
        <f>IF('S.D. Paste sheet'!V563="","",'S.D. Paste sheet'!V563)</f>
        <v/>
      </c>
      <c r="W563" s="20" t="str">
        <f>IF('S.D. Paste sheet'!W563="","",'S.D. Paste sheet'!W563)</f>
        <v/>
      </c>
      <c r="X563" s="20" t="str">
        <f>IF('S.D. Paste sheet'!X563="","",'S.D. Paste sheet'!X563)</f>
        <v/>
      </c>
      <c r="Y563" s="20" t="str">
        <f>IF('S.D. Paste sheet'!Y563="","",'S.D. Paste sheet'!Y563)</f>
        <v/>
      </c>
      <c r="Z563" s="20" t="str">
        <f>IF('S.D. Paste sheet'!Z563="","",'S.D. Paste sheet'!Z563)</f>
        <v/>
      </c>
      <c r="AA563" s="20" t="str">
        <f>IF('S.D. Paste sheet'!AA563="","",'S.D. Paste sheet'!AA563)</f>
        <v/>
      </c>
      <c r="AB563" s="20" t="str">
        <f>IF('S.D. Paste sheet'!AB563="","",'S.D. Paste sheet'!AB563)</f>
        <v/>
      </c>
      <c r="AC563" s="20" t="str">
        <f>IF('S.D. Paste sheet'!AC563="","",'S.D. Paste sheet'!AC563)</f>
        <v/>
      </c>
      <c r="AD563" s="20" t="str">
        <f>IF('S.D. Paste sheet'!AD563="","",'S.D. Paste sheet'!AD563)</f>
        <v/>
      </c>
      <c r="AE563" s="28"/>
      <c r="AF563" t="str">
        <f>IF(AK563="","",IF(AK563&gt;0,COUNT($AG$2:AG563),""))</f>
        <v/>
      </c>
      <c r="AG563" s="25" t="str">
        <f t="shared" si="259"/>
        <v/>
      </c>
      <c r="AH563" s="25" t="str">
        <f t="shared" si="260"/>
        <v/>
      </c>
      <c r="AI563" s="25" t="str">
        <f t="shared" si="261"/>
        <v/>
      </c>
      <c r="AJ563" s="25" t="str">
        <f t="shared" si="262"/>
        <v/>
      </c>
      <c r="AK563" s="25" t="str">
        <f t="shared" si="263"/>
        <v/>
      </c>
      <c r="AL563" s="25" t="str">
        <f t="shared" si="264"/>
        <v/>
      </c>
      <c r="AM563" s="25" t="str">
        <f t="shared" si="265"/>
        <v/>
      </c>
      <c r="AN563" s="25" t="str">
        <f t="shared" si="266"/>
        <v/>
      </c>
      <c r="AO563" s="25" t="str">
        <f t="shared" si="267"/>
        <v/>
      </c>
      <c r="AP563" s="25" t="str">
        <f t="shared" si="268"/>
        <v/>
      </c>
      <c r="AQ563" s="25" t="str">
        <f t="shared" si="269"/>
        <v/>
      </c>
      <c r="AR563" s="25" t="str">
        <f t="shared" si="270"/>
        <v/>
      </c>
      <c r="AS563" s="25" t="str">
        <f t="shared" si="271"/>
        <v/>
      </c>
      <c r="AT563" s="25" t="str">
        <f t="shared" si="272"/>
        <v/>
      </c>
      <c r="AU563" s="25" t="str">
        <f t="shared" si="273"/>
        <v/>
      </c>
      <c r="AV563" s="25" t="str">
        <f t="shared" si="274"/>
        <v/>
      </c>
      <c r="AX563" t="str">
        <f>IF(BC563="","",IF(BC563&gt;0,COUNT($AY$2:AY563),""))</f>
        <v/>
      </c>
      <c r="AY563" s="25" t="str">
        <f t="shared" si="275"/>
        <v/>
      </c>
      <c r="AZ563" s="25" t="str">
        <f t="shared" si="276"/>
        <v/>
      </c>
      <c r="BA563" s="25" t="str">
        <f t="shared" si="277"/>
        <v/>
      </c>
      <c r="BB563" s="25" t="str">
        <f t="shared" si="278"/>
        <v/>
      </c>
      <c r="BC563" s="25" t="str">
        <f t="shared" si="279"/>
        <v/>
      </c>
      <c r="BD563" s="25" t="str">
        <f t="shared" si="280"/>
        <v/>
      </c>
      <c r="BE563" s="25" t="str">
        <f t="shared" si="281"/>
        <v/>
      </c>
      <c r="BF563" s="25" t="str">
        <f t="shared" si="282"/>
        <v/>
      </c>
      <c r="BG563" s="25" t="str">
        <f t="shared" si="283"/>
        <v/>
      </c>
      <c r="BH563" s="25" t="str">
        <f t="shared" si="284"/>
        <v/>
      </c>
      <c r="BI563" s="25" t="str">
        <f t="shared" si="285"/>
        <v/>
      </c>
      <c r="BJ563" s="25" t="str">
        <f t="shared" si="286"/>
        <v/>
      </c>
      <c r="BK563" s="25" t="str">
        <f t="shared" si="287"/>
        <v/>
      </c>
      <c r="BL563" s="25" t="str">
        <f t="shared" si="288"/>
        <v/>
      </c>
      <c r="BM563" s="25" t="str">
        <f t="shared" si="289"/>
        <v/>
      </c>
      <c r="BN563" s="25" t="str">
        <f t="shared" si="290"/>
        <v/>
      </c>
    </row>
    <row r="564" spans="1:66" x14ac:dyDescent="0.25">
      <c r="A564" s="20" t="str">
        <f>IF('S.D. Paste sheet'!A564="","",'S.D. Paste sheet'!A564)</f>
        <v/>
      </c>
      <c r="B564" s="20" t="str">
        <f>IF('S.D. Paste sheet'!B564="","",'S.D. Paste sheet'!B564)</f>
        <v/>
      </c>
      <c r="C564" s="20" t="str">
        <f>IF('S.D. Paste sheet'!C564="","",'S.D. Paste sheet'!C564)</f>
        <v/>
      </c>
      <c r="D564" s="20" t="str">
        <f>IF('S.D. Paste sheet'!D564="","",'S.D. Paste sheet'!D564)</f>
        <v/>
      </c>
      <c r="E564" s="20" t="str">
        <f>IF('S.D. Paste sheet'!E564="","",UPPER('S.D. Paste sheet'!E564))</f>
        <v/>
      </c>
      <c r="F564" s="20" t="str">
        <f>IF('S.D. Paste sheet'!F564="","",'S.D. Paste sheet'!F564)</f>
        <v/>
      </c>
      <c r="G564" s="20" t="str">
        <f>IF('S.D. Paste sheet'!G564="","",UPPER('S.D. Paste sheet'!G564))</f>
        <v/>
      </c>
      <c r="H564" s="20" t="str">
        <f>IF('S.D. Paste sheet'!H564="","",UPPER('S.D. Paste sheet'!H564))</f>
        <v/>
      </c>
      <c r="I564" s="20" t="str">
        <f>IF('S.D. Paste sheet'!I564="","",'S.D. Paste sheet'!I564)</f>
        <v/>
      </c>
      <c r="J564" s="20" t="str">
        <f>IF('S.D. Paste sheet'!J564="","",'S.D. Paste sheet'!J564)</f>
        <v/>
      </c>
      <c r="K564" s="20" t="str">
        <f>IF('S.D. Paste sheet'!K564="","",'S.D. Paste sheet'!K564)</f>
        <v/>
      </c>
      <c r="L564" s="20" t="str">
        <f>IF('S.D. Paste sheet'!L564="","",'S.D. Paste sheet'!L564)</f>
        <v/>
      </c>
      <c r="M564" s="20" t="str">
        <f>IF('S.D. Paste sheet'!M564="","",'S.D. Paste sheet'!M564)</f>
        <v/>
      </c>
      <c r="N564" s="20" t="str">
        <f>IF('S.D. Paste sheet'!N564="","",'S.D. Paste sheet'!N564)</f>
        <v/>
      </c>
      <c r="O564" s="20" t="str">
        <f>IF('S.D. Paste sheet'!O564="","",'S.D. Paste sheet'!O564)</f>
        <v/>
      </c>
      <c r="P564" s="20" t="str">
        <f>IF('S.D. Paste sheet'!P564="","",'S.D. Paste sheet'!P564)</f>
        <v/>
      </c>
      <c r="Q564" s="20" t="str">
        <f>IF('S.D. Paste sheet'!Q564="","",'S.D. Paste sheet'!Q564)</f>
        <v/>
      </c>
      <c r="R564" s="20" t="str">
        <f>IF('S.D. Paste sheet'!R564="","",'S.D. Paste sheet'!R564)</f>
        <v/>
      </c>
      <c r="S564" s="20" t="str">
        <f>IF('S.D. Paste sheet'!S564="","",'S.D. Paste sheet'!S564)</f>
        <v/>
      </c>
      <c r="T564" s="20" t="str">
        <f>IF('S.D. Paste sheet'!T564="","",'S.D. Paste sheet'!T564)</f>
        <v/>
      </c>
      <c r="U564" s="20" t="str">
        <f>IF('S.D. Paste sheet'!U564="","",'S.D. Paste sheet'!U564)</f>
        <v/>
      </c>
      <c r="V564" s="20" t="str">
        <f>IF('S.D. Paste sheet'!V564="","",'S.D. Paste sheet'!V564)</f>
        <v/>
      </c>
      <c r="W564" s="20" t="str">
        <f>IF('S.D. Paste sheet'!W564="","",'S.D. Paste sheet'!W564)</f>
        <v/>
      </c>
      <c r="X564" s="20" t="str">
        <f>IF('S.D. Paste sheet'!X564="","",'S.D. Paste sheet'!X564)</f>
        <v/>
      </c>
      <c r="Y564" s="20" t="str">
        <f>IF('S.D. Paste sheet'!Y564="","",'S.D. Paste sheet'!Y564)</f>
        <v/>
      </c>
      <c r="Z564" s="20" t="str">
        <f>IF('S.D. Paste sheet'!Z564="","",'S.D. Paste sheet'!Z564)</f>
        <v/>
      </c>
      <c r="AA564" s="20" t="str">
        <f>IF('S.D. Paste sheet'!AA564="","",'S.D. Paste sheet'!AA564)</f>
        <v/>
      </c>
      <c r="AB564" s="20" t="str">
        <f>IF('S.D. Paste sheet'!AB564="","",'S.D. Paste sheet'!AB564)</f>
        <v/>
      </c>
      <c r="AC564" s="20" t="str">
        <f>IF('S.D. Paste sheet'!AC564="","",'S.D. Paste sheet'!AC564)</f>
        <v/>
      </c>
      <c r="AD564" s="20" t="str">
        <f>IF('S.D. Paste sheet'!AD564="","",'S.D. Paste sheet'!AD564)</f>
        <v/>
      </c>
      <c r="AE564" s="28"/>
      <c r="AF564" t="str">
        <f>IF(AK564="","",IF(AK564&gt;0,COUNT($AG$2:AG564),""))</f>
        <v/>
      </c>
      <c r="AG564" s="25" t="str">
        <f t="shared" si="259"/>
        <v/>
      </c>
      <c r="AH564" s="25" t="str">
        <f t="shared" si="260"/>
        <v/>
      </c>
      <c r="AI564" s="25" t="str">
        <f t="shared" si="261"/>
        <v/>
      </c>
      <c r="AJ564" s="25" t="str">
        <f t="shared" si="262"/>
        <v/>
      </c>
      <c r="AK564" s="25" t="str">
        <f t="shared" si="263"/>
        <v/>
      </c>
      <c r="AL564" s="25" t="str">
        <f t="shared" si="264"/>
        <v/>
      </c>
      <c r="AM564" s="25" t="str">
        <f t="shared" si="265"/>
        <v/>
      </c>
      <c r="AN564" s="25" t="str">
        <f t="shared" si="266"/>
        <v/>
      </c>
      <c r="AO564" s="25" t="str">
        <f t="shared" si="267"/>
        <v/>
      </c>
      <c r="AP564" s="25" t="str">
        <f t="shared" si="268"/>
        <v/>
      </c>
      <c r="AQ564" s="25" t="str">
        <f t="shared" si="269"/>
        <v/>
      </c>
      <c r="AR564" s="25" t="str">
        <f t="shared" si="270"/>
        <v/>
      </c>
      <c r="AS564" s="25" t="str">
        <f t="shared" si="271"/>
        <v/>
      </c>
      <c r="AT564" s="25" t="str">
        <f t="shared" si="272"/>
        <v/>
      </c>
      <c r="AU564" s="25" t="str">
        <f t="shared" si="273"/>
        <v/>
      </c>
      <c r="AV564" s="25" t="str">
        <f t="shared" si="274"/>
        <v/>
      </c>
      <c r="AX564" t="str">
        <f>IF(BC564="","",IF(BC564&gt;0,COUNT($AY$2:AY564),""))</f>
        <v/>
      </c>
      <c r="AY564" s="25" t="str">
        <f t="shared" si="275"/>
        <v/>
      </c>
      <c r="AZ564" s="25" t="str">
        <f t="shared" si="276"/>
        <v/>
      </c>
      <c r="BA564" s="25" t="str">
        <f t="shared" si="277"/>
        <v/>
      </c>
      <c r="BB564" s="25" t="str">
        <f t="shared" si="278"/>
        <v/>
      </c>
      <c r="BC564" s="25" t="str">
        <f t="shared" si="279"/>
        <v/>
      </c>
      <c r="BD564" s="25" t="str">
        <f t="shared" si="280"/>
        <v/>
      </c>
      <c r="BE564" s="25" t="str">
        <f t="shared" si="281"/>
        <v/>
      </c>
      <c r="BF564" s="25" t="str">
        <f t="shared" si="282"/>
        <v/>
      </c>
      <c r="BG564" s="25" t="str">
        <f t="shared" si="283"/>
        <v/>
      </c>
      <c r="BH564" s="25" t="str">
        <f t="shared" si="284"/>
        <v/>
      </c>
      <c r="BI564" s="25" t="str">
        <f t="shared" si="285"/>
        <v/>
      </c>
      <c r="BJ564" s="25" t="str">
        <f t="shared" si="286"/>
        <v/>
      </c>
      <c r="BK564" s="25" t="str">
        <f t="shared" si="287"/>
        <v/>
      </c>
      <c r="BL564" s="25" t="str">
        <f t="shared" si="288"/>
        <v/>
      </c>
      <c r="BM564" s="25" t="str">
        <f t="shared" si="289"/>
        <v/>
      </c>
      <c r="BN564" s="25" t="str">
        <f t="shared" si="290"/>
        <v/>
      </c>
    </row>
    <row r="565" spans="1:66" x14ac:dyDescent="0.25">
      <c r="A565" s="20" t="str">
        <f>IF('S.D. Paste sheet'!A565="","",'S.D. Paste sheet'!A565)</f>
        <v/>
      </c>
      <c r="B565" s="20" t="str">
        <f>IF('S.D. Paste sheet'!B565="","",'S.D. Paste sheet'!B565)</f>
        <v/>
      </c>
      <c r="C565" s="20" t="str">
        <f>IF('S.D. Paste sheet'!C565="","",'S.D. Paste sheet'!C565)</f>
        <v/>
      </c>
      <c r="D565" s="20" t="str">
        <f>IF('S.D. Paste sheet'!D565="","",'S.D. Paste sheet'!D565)</f>
        <v/>
      </c>
      <c r="E565" s="20" t="str">
        <f>IF('S.D. Paste sheet'!E565="","",UPPER('S.D. Paste sheet'!E565))</f>
        <v/>
      </c>
      <c r="F565" s="20" t="str">
        <f>IF('S.D. Paste sheet'!F565="","",'S.D. Paste sheet'!F565)</f>
        <v/>
      </c>
      <c r="G565" s="20" t="str">
        <f>IF('S.D. Paste sheet'!G565="","",UPPER('S.D. Paste sheet'!G565))</f>
        <v/>
      </c>
      <c r="H565" s="20" t="str">
        <f>IF('S.D. Paste sheet'!H565="","",UPPER('S.D. Paste sheet'!H565))</f>
        <v/>
      </c>
      <c r="I565" s="20" t="str">
        <f>IF('S.D. Paste sheet'!I565="","",'S.D. Paste sheet'!I565)</f>
        <v/>
      </c>
      <c r="J565" s="20" t="str">
        <f>IF('S.D. Paste sheet'!J565="","",'S.D. Paste sheet'!J565)</f>
        <v/>
      </c>
      <c r="K565" s="20" t="str">
        <f>IF('S.D. Paste sheet'!K565="","",'S.D. Paste sheet'!K565)</f>
        <v/>
      </c>
      <c r="L565" s="20" t="str">
        <f>IF('S.D. Paste sheet'!L565="","",'S.D. Paste sheet'!L565)</f>
        <v/>
      </c>
      <c r="M565" s="20" t="str">
        <f>IF('S.D. Paste sheet'!M565="","",'S.D. Paste sheet'!M565)</f>
        <v/>
      </c>
      <c r="N565" s="20" t="str">
        <f>IF('S.D. Paste sheet'!N565="","",'S.D. Paste sheet'!N565)</f>
        <v/>
      </c>
      <c r="O565" s="20" t="str">
        <f>IF('S.D. Paste sheet'!O565="","",'S.D. Paste sheet'!O565)</f>
        <v/>
      </c>
      <c r="P565" s="20" t="str">
        <f>IF('S.D. Paste sheet'!P565="","",'S.D. Paste sheet'!P565)</f>
        <v/>
      </c>
      <c r="Q565" s="20" t="str">
        <f>IF('S.D. Paste sheet'!Q565="","",'S.D. Paste sheet'!Q565)</f>
        <v/>
      </c>
      <c r="R565" s="20" t="str">
        <f>IF('S.D. Paste sheet'!R565="","",'S.D. Paste sheet'!R565)</f>
        <v/>
      </c>
      <c r="S565" s="20" t="str">
        <f>IF('S.D. Paste sheet'!S565="","",'S.D. Paste sheet'!S565)</f>
        <v/>
      </c>
      <c r="T565" s="20" t="str">
        <f>IF('S.D. Paste sheet'!T565="","",'S.D. Paste sheet'!T565)</f>
        <v/>
      </c>
      <c r="U565" s="20" t="str">
        <f>IF('S.D. Paste sheet'!U565="","",'S.D. Paste sheet'!U565)</f>
        <v/>
      </c>
      <c r="V565" s="20" t="str">
        <f>IF('S.D. Paste sheet'!V565="","",'S.D. Paste sheet'!V565)</f>
        <v/>
      </c>
      <c r="W565" s="20" t="str">
        <f>IF('S.D. Paste sheet'!W565="","",'S.D. Paste sheet'!W565)</f>
        <v/>
      </c>
      <c r="X565" s="20" t="str">
        <f>IF('S.D. Paste sheet'!X565="","",'S.D. Paste sheet'!X565)</f>
        <v/>
      </c>
      <c r="Y565" s="20" t="str">
        <f>IF('S.D. Paste sheet'!Y565="","",'S.D. Paste sheet'!Y565)</f>
        <v/>
      </c>
      <c r="Z565" s="20" t="str">
        <f>IF('S.D. Paste sheet'!Z565="","",'S.D. Paste sheet'!Z565)</f>
        <v/>
      </c>
      <c r="AA565" s="20" t="str">
        <f>IF('S.D. Paste sheet'!AA565="","",'S.D. Paste sheet'!AA565)</f>
        <v/>
      </c>
      <c r="AB565" s="20" t="str">
        <f>IF('S.D. Paste sheet'!AB565="","",'S.D. Paste sheet'!AB565)</f>
        <v/>
      </c>
      <c r="AC565" s="20" t="str">
        <f>IF('S.D. Paste sheet'!AC565="","",'S.D. Paste sheet'!AC565)</f>
        <v/>
      </c>
      <c r="AD565" s="20" t="str">
        <f>IF('S.D. Paste sheet'!AD565="","",'S.D. Paste sheet'!AD565)</f>
        <v/>
      </c>
      <c r="AE565" s="28"/>
      <c r="AF565" t="str">
        <f>IF(AK565="","",IF(AK565&gt;0,COUNT($AG$2:AG565),""))</f>
        <v/>
      </c>
      <c r="AG565" s="25" t="str">
        <f t="shared" si="259"/>
        <v/>
      </c>
      <c r="AH565" s="25" t="str">
        <f t="shared" si="260"/>
        <v/>
      </c>
      <c r="AI565" s="25" t="str">
        <f t="shared" si="261"/>
        <v/>
      </c>
      <c r="AJ565" s="25" t="str">
        <f t="shared" si="262"/>
        <v/>
      </c>
      <c r="AK565" s="25" t="str">
        <f t="shared" si="263"/>
        <v/>
      </c>
      <c r="AL565" s="25" t="str">
        <f t="shared" si="264"/>
        <v/>
      </c>
      <c r="AM565" s="25" t="str">
        <f t="shared" si="265"/>
        <v/>
      </c>
      <c r="AN565" s="25" t="str">
        <f t="shared" si="266"/>
        <v/>
      </c>
      <c r="AO565" s="25" t="str">
        <f t="shared" si="267"/>
        <v/>
      </c>
      <c r="AP565" s="25" t="str">
        <f t="shared" si="268"/>
        <v/>
      </c>
      <c r="AQ565" s="25" t="str">
        <f t="shared" si="269"/>
        <v/>
      </c>
      <c r="AR565" s="25" t="str">
        <f t="shared" si="270"/>
        <v/>
      </c>
      <c r="AS565" s="25" t="str">
        <f t="shared" si="271"/>
        <v/>
      </c>
      <c r="AT565" s="25" t="str">
        <f t="shared" si="272"/>
        <v/>
      </c>
      <c r="AU565" s="25" t="str">
        <f t="shared" si="273"/>
        <v/>
      </c>
      <c r="AV565" s="25" t="str">
        <f t="shared" si="274"/>
        <v/>
      </c>
      <c r="AX565" t="str">
        <f>IF(BC565="","",IF(BC565&gt;0,COUNT($AY$2:AY565),""))</f>
        <v/>
      </c>
      <c r="AY565" s="25" t="str">
        <f t="shared" si="275"/>
        <v/>
      </c>
      <c r="AZ565" s="25" t="str">
        <f t="shared" si="276"/>
        <v/>
      </c>
      <c r="BA565" s="25" t="str">
        <f t="shared" si="277"/>
        <v/>
      </c>
      <c r="BB565" s="25" t="str">
        <f t="shared" si="278"/>
        <v/>
      </c>
      <c r="BC565" s="25" t="str">
        <f t="shared" si="279"/>
        <v/>
      </c>
      <c r="BD565" s="25" t="str">
        <f t="shared" si="280"/>
        <v/>
      </c>
      <c r="BE565" s="25" t="str">
        <f t="shared" si="281"/>
        <v/>
      </c>
      <c r="BF565" s="25" t="str">
        <f t="shared" si="282"/>
        <v/>
      </c>
      <c r="BG565" s="25" t="str">
        <f t="shared" si="283"/>
        <v/>
      </c>
      <c r="BH565" s="25" t="str">
        <f t="shared" si="284"/>
        <v/>
      </c>
      <c r="BI565" s="25" t="str">
        <f t="shared" si="285"/>
        <v/>
      </c>
      <c r="BJ565" s="25" t="str">
        <f t="shared" si="286"/>
        <v/>
      </c>
      <c r="BK565" s="25" t="str">
        <f t="shared" si="287"/>
        <v/>
      </c>
      <c r="BL565" s="25" t="str">
        <f t="shared" si="288"/>
        <v/>
      </c>
      <c r="BM565" s="25" t="str">
        <f t="shared" si="289"/>
        <v/>
      </c>
      <c r="BN565" s="25" t="str">
        <f t="shared" si="290"/>
        <v/>
      </c>
    </row>
    <row r="566" spans="1:66" x14ac:dyDescent="0.25">
      <c r="A566" s="20" t="str">
        <f>IF('S.D. Paste sheet'!A566="","",'S.D. Paste sheet'!A566)</f>
        <v/>
      </c>
      <c r="B566" s="20" t="str">
        <f>IF('S.D. Paste sheet'!B566="","",'S.D. Paste sheet'!B566)</f>
        <v/>
      </c>
      <c r="C566" s="20" t="str">
        <f>IF('S.D. Paste sheet'!C566="","",'S.D. Paste sheet'!C566)</f>
        <v/>
      </c>
      <c r="D566" s="20" t="str">
        <f>IF('S.D. Paste sheet'!D566="","",'S.D. Paste sheet'!D566)</f>
        <v/>
      </c>
      <c r="E566" s="20" t="str">
        <f>IF('S.D. Paste sheet'!E566="","",UPPER('S.D. Paste sheet'!E566))</f>
        <v/>
      </c>
      <c r="F566" s="20" t="str">
        <f>IF('S.D. Paste sheet'!F566="","",'S.D. Paste sheet'!F566)</f>
        <v/>
      </c>
      <c r="G566" s="20" t="str">
        <f>IF('S.D. Paste sheet'!G566="","",UPPER('S.D. Paste sheet'!G566))</f>
        <v/>
      </c>
      <c r="H566" s="20" t="str">
        <f>IF('S.D. Paste sheet'!H566="","",UPPER('S.D. Paste sheet'!H566))</f>
        <v/>
      </c>
      <c r="I566" s="20" t="str">
        <f>IF('S.D. Paste sheet'!I566="","",'S.D. Paste sheet'!I566)</f>
        <v/>
      </c>
      <c r="J566" s="20" t="str">
        <f>IF('S.D. Paste sheet'!J566="","",'S.D. Paste sheet'!J566)</f>
        <v/>
      </c>
      <c r="K566" s="20" t="str">
        <f>IF('S.D. Paste sheet'!K566="","",'S.D. Paste sheet'!K566)</f>
        <v/>
      </c>
      <c r="L566" s="20" t="str">
        <f>IF('S.D. Paste sheet'!L566="","",'S.D. Paste sheet'!L566)</f>
        <v/>
      </c>
      <c r="M566" s="20" t="str">
        <f>IF('S.D. Paste sheet'!M566="","",'S.D. Paste sheet'!M566)</f>
        <v/>
      </c>
      <c r="N566" s="20" t="str">
        <f>IF('S.D. Paste sheet'!N566="","",'S.D. Paste sheet'!N566)</f>
        <v/>
      </c>
      <c r="O566" s="20" t="str">
        <f>IF('S.D. Paste sheet'!O566="","",'S.D. Paste sheet'!O566)</f>
        <v/>
      </c>
      <c r="P566" s="20" t="str">
        <f>IF('S.D. Paste sheet'!P566="","",'S.D. Paste sheet'!P566)</f>
        <v/>
      </c>
      <c r="Q566" s="20" t="str">
        <f>IF('S.D. Paste sheet'!Q566="","",'S.D. Paste sheet'!Q566)</f>
        <v/>
      </c>
      <c r="R566" s="20" t="str">
        <f>IF('S.D. Paste sheet'!R566="","",'S.D. Paste sheet'!R566)</f>
        <v/>
      </c>
      <c r="S566" s="20" t="str">
        <f>IF('S.D. Paste sheet'!S566="","",'S.D. Paste sheet'!S566)</f>
        <v/>
      </c>
      <c r="T566" s="20" t="str">
        <f>IF('S.D. Paste sheet'!T566="","",'S.D. Paste sheet'!T566)</f>
        <v/>
      </c>
      <c r="U566" s="20" t="str">
        <f>IF('S.D. Paste sheet'!U566="","",'S.D. Paste sheet'!U566)</f>
        <v/>
      </c>
      <c r="V566" s="20" t="str">
        <f>IF('S.D. Paste sheet'!V566="","",'S.D. Paste sheet'!V566)</f>
        <v/>
      </c>
      <c r="W566" s="20" t="str">
        <f>IF('S.D. Paste sheet'!W566="","",'S.D. Paste sheet'!W566)</f>
        <v/>
      </c>
      <c r="X566" s="20" t="str">
        <f>IF('S.D. Paste sheet'!X566="","",'S.D. Paste sheet'!X566)</f>
        <v/>
      </c>
      <c r="Y566" s="20" t="str">
        <f>IF('S.D. Paste sheet'!Y566="","",'S.D. Paste sheet'!Y566)</f>
        <v/>
      </c>
      <c r="Z566" s="20" t="str">
        <f>IF('S.D. Paste sheet'!Z566="","",'S.D. Paste sheet'!Z566)</f>
        <v/>
      </c>
      <c r="AA566" s="20" t="str">
        <f>IF('S.D. Paste sheet'!AA566="","",'S.D. Paste sheet'!AA566)</f>
        <v/>
      </c>
      <c r="AB566" s="20" t="str">
        <f>IF('S.D. Paste sheet'!AB566="","",'S.D. Paste sheet'!AB566)</f>
        <v/>
      </c>
      <c r="AC566" s="20" t="str">
        <f>IF('S.D. Paste sheet'!AC566="","",'S.D. Paste sheet'!AC566)</f>
        <v/>
      </c>
      <c r="AD566" s="20" t="str">
        <f>IF('S.D. Paste sheet'!AD566="","",'S.D. Paste sheet'!AD566)</f>
        <v/>
      </c>
      <c r="AE566" s="28"/>
      <c r="AF566" t="str">
        <f>IF(AK566="","",IF(AK566&gt;0,COUNT($AG$2:AG566),""))</f>
        <v/>
      </c>
      <c r="AG566" s="25" t="str">
        <f t="shared" si="259"/>
        <v/>
      </c>
      <c r="AH566" s="25" t="str">
        <f t="shared" si="260"/>
        <v/>
      </c>
      <c r="AI566" s="25" t="str">
        <f t="shared" si="261"/>
        <v/>
      </c>
      <c r="AJ566" s="25" t="str">
        <f t="shared" si="262"/>
        <v/>
      </c>
      <c r="AK566" s="25" t="str">
        <f t="shared" si="263"/>
        <v/>
      </c>
      <c r="AL566" s="25" t="str">
        <f t="shared" si="264"/>
        <v/>
      </c>
      <c r="AM566" s="25" t="str">
        <f t="shared" si="265"/>
        <v/>
      </c>
      <c r="AN566" s="25" t="str">
        <f t="shared" si="266"/>
        <v/>
      </c>
      <c r="AO566" s="25" t="str">
        <f t="shared" si="267"/>
        <v/>
      </c>
      <c r="AP566" s="25" t="str">
        <f t="shared" si="268"/>
        <v/>
      </c>
      <c r="AQ566" s="25" t="str">
        <f t="shared" si="269"/>
        <v/>
      </c>
      <c r="AR566" s="25" t="str">
        <f t="shared" si="270"/>
        <v/>
      </c>
      <c r="AS566" s="25" t="str">
        <f t="shared" si="271"/>
        <v/>
      </c>
      <c r="AT566" s="25" t="str">
        <f t="shared" si="272"/>
        <v/>
      </c>
      <c r="AU566" s="25" t="str">
        <f t="shared" si="273"/>
        <v/>
      </c>
      <c r="AV566" s="25" t="str">
        <f t="shared" si="274"/>
        <v/>
      </c>
      <c r="AX566" t="str">
        <f>IF(BC566="","",IF(BC566&gt;0,COUNT($AY$2:AY566),""))</f>
        <v/>
      </c>
      <c r="AY566" s="25" t="str">
        <f t="shared" si="275"/>
        <v/>
      </c>
      <c r="AZ566" s="25" t="str">
        <f t="shared" si="276"/>
        <v/>
      </c>
      <c r="BA566" s="25" t="str">
        <f t="shared" si="277"/>
        <v/>
      </c>
      <c r="BB566" s="25" t="str">
        <f t="shared" si="278"/>
        <v/>
      </c>
      <c r="BC566" s="25" t="str">
        <f t="shared" si="279"/>
        <v/>
      </c>
      <c r="BD566" s="25" t="str">
        <f t="shared" si="280"/>
        <v/>
      </c>
      <c r="BE566" s="25" t="str">
        <f t="shared" si="281"/>
        <v/>
      </c>
      <c r="BF566" s="25" t="str">
        <f t="shared" si="282"/>
        <v/>
      </c>
      <c r="BG566" s="25" t="str">
        <f t="shared" si="283"/>
        <v/>
      </c>
      <c r="BH566" s="25" t="str">
        <f t="shared" si="284"/>
        <v/>
      </c>
      <c r="BI566" s="25" t="str">
        <f t="shared" si="285"/>
        <v/>
      </c>
      <c r="BJ566" s="25" t="str">
        <f t="shared" si="286"/>
        <v/>
      </c>
      <c r="BK566" s="25" t="str">
        <f t="shared" si="287"/>
        <v/>
      </c>
      <c r="BL566" s="25" t="str">
        <f t="shared" si="288"/>
        <v/>
      </c>
      <c r="BM566" s="25" t="str">
        <f t="shared" si="289"/>
        <v/>
      </c>
      <c r="BN566" s="25" t="str">
        <f t="shared" si="290"/>
        <v/>
      </c>
    </row>
    <row r="567" spans="1:66" x14ac:dyDescent="0.25">
      <c r="A567" s="20" t="str">
        <f>IF('S.D. Paste sheet'!A567="","",'S.D. Paste sheet'!A567)</f>
        <v/>
      </c>
      <c r="B567" s="20" t="str">
        <f>IF('S.D. Paste sheet'!B567="","",'S.D. Paste sheet'!B567)</f>
        <v/>
      </c>
      <c r="C567" s="20" t="str">
        <f>IF('S.D. Paste sheet'!C567="","",'S.D. Paste sheet'!C567)</f>
        <v/>
      </c>
      <c r="D567" s="20" t="str">
        <f>IF('S.D. Paste sheet'!D567="","",'S.D. Paste sheet'!D567)</f>
        <v/>
      </c>
      <c r="E567" s="20" t="str">
        <f>IF('S.D. Paste sheet'!E567="","",UPPER('S.D. Paste sheet'!E567))</f>
        <v/>
      </c>
      <c r="F567" s="20" t="str">
        <f>IF('S.D. Paste sheet'!F567="","",'S.D. Paste sheet'!F567)</f>
        <v/>
      </c>
      <c r="G567" s="20" t="str">
        <f>IF('S.D. Paste sheet'!G567="","",UPPER('S.D. Paste sheet'!G567))</f>
        <v/>
      </c>
      <c r="H567" s="20" t="str">
        <f>IF('S.D. Paste sheet'!H567="","",UPPER('S.D. Paste sheet'!H567))</f>
        <v/>
      </c>
      <c r="I567" s="20" t="str">
        <f>IF('S.D. Paste sheet'!I567="","",'S.D. Paste sheet'!I567)</f>
        <v/>
      </c>
      <c r="J567" s="20" t="str">
        <f>IF('S.D. Paste sheet'!J567="","",'S.D. Paste sheet'!J567)</f>
        <v/>
      </c>
      <c r="K567" s="20" t="str">
        <f>IF('S.D. Paste sheet'!K567="","",'S.D. Paste sheet'!K567)</f>
        <v/>
      </c>
      <c r="L567" s="20" t="str">
        <f>IF('S.D. Paste sheet'!L567="","",'S.D. Paste sheet'!L567)</f>
        <v/>
      </c>
      <c r="M567" s="20" t="str">
        <f>IF('S.D. Paste sheet'!M567="","",'S.D. Paste sheet'!M567)</f>
        <v/>
      </c>
      <c r="N567" s="20" t="str">
        <f>IF('S.D. Paste sheet'!N567="","",'S.D. Paste sheet'!N567)</f>
        <v/>
      </c>
      <c r="O567" s="20" t="str">
        <f>IF('S.D. Paste sheet'!O567="","",'S.D. Paste sheet'!O567)</f>
        <v/>
      </c>
      <c r="P567" s="20" t="str">
        <f>IF('S.D. Paste sheet'!P567="","",'S.D. Paste sheet'!P567)</f>
        <v/>
      </c>
      <c r="Q567" s="20" t="str">
        <f>IF('S.D. Paste sheet'!Q567="","",'S.D. Paste sheet'!Q567)</f>
        <v/>
      </c>
      <c r="R567" s="20" t="str">
        <f>IF('S.D. Paste sheet'!R567="","",'S.D. Paste sheet'!R567)</f>
        <v/>
      </c>
      <c r="S567" s="20" t="str">
        <f>IF('S.D. Paste sheet'!S567="","",'S.D. Paste sheet'!S567)</f>
        <v/>
      </c>
      <c r="T567" s="20" t="str">
        <f>IF('S.D. Paste sheet'!T567="","",'S.D. Paste sheet'!T567)</f>
        <v/>
      </c>
      <c r="U567" s="20" t="str">
        <f>IF('S.D. Paste sheet'!U567="","",'S.D. Paste sheet'!U567)</f>
        <v/>
      </c>
      <c r="V567" s="20" t="str">
        <f>IF('S.D. Paste sheet'!V567="","",'S.D. Paste sheet'!V567)</f>
        <v/>
      </c>
      <c r="W567" s="20" t="str">
        <f>IF('S.D. Paste sheet'!W567="","",'S.D. Paste sheet'!W567)</f>
        <v/>
      </c>
      <c r="X567" s="20" t="str">
        <f>IF('S.D. Paste sheet'!X567="","",'S.D. Paste sheet'!X567)</f>
        <v/>
      </c>
      <c r="Y567" s="20" t="str">
        <f>IF('S.D. Paste sheet'!Y567="","",'S.D. Paste sheet'!Y567)</f>
        <v/>
      </c>
      <c r="Z567" s="20" t="str">
        <f>IF('S.D. Paste sheet'!Z567="","",'S.D. Paste sheet'!Z567)</f>
        <v/>
      </c>
      <c r="AA567" s="20" t="str">
        <f>IF('S.D. Paste sheet'!AA567="","",'S.D. Paste sheet'!AA567)</f>
        <v/>
      </c>
      <c r="AB567" s="20" t="str">
        <f>IF('S.D. Paste sheet'!AB567="","",'S.D. Paste sheet'!AB567)</f>
        <v/>
      </c>
      <c r="AC567" s="20" t="str">
        <f>IF('S.D. Paste sheet'!AC567="","",'S.D. Paste sheet'!AC567)</f>
        <v/>
      </c>
      <c r="AD567" s="20" t="str">
        <f>IF('S.D. Paste sheet'!AD567="","",'S.D. Paste sheet'!AD567)</f>
        <v/>
      </c>
      <c r="AE567" s="28"/>
      <c r="AF567" t="str">
        <f>IF(AK567="","",IF(AK567&gt;0,COUNT($AG$2:AG567),""))</f>
        <v/>
      </c>
      <c r="AG567" s="25" t="str">
        <f t="shared" si="259"/>
        <v/>
      </c>
      <c r="AH567" s="25" t="str">
        <f t="shared" si="260"/>
        <v/>
      </c>
      <c r="AI567" s="25" t="str">
        <f t="shared" si="261"/>
        <v/>
      </c>
      <c r="AJ567" s="25" t="str">
        <f t="shared" si="262"/>
        <v/>
      </c>
      <c r="AK567" s="25" t="str">
        <f t="shared" si="263"/>
        <v/>
      </c>
      <c r="AL567" s="25" t="str">
        <f t="shared" si="264"/>
        <v/>
      </c>
      <c r="AM567" s="25" t="str">
        <f t="shared" si="265"/>
        <v/>
      </c>
      <c r="AN567" s="25" t="str">
        <f t="shared" si="266"/>
        <v/>
      </c>
      <c r="AO567" s="25" t="str">
        <f t="shared" si="267"/>
        <v/>
      </c>
      <c r="AP567" s="25" t="str">
        <f t="shared" si="268"/>
        <v/>
      </c>
      <c r="AQ567" s="25" t="str">
        <f t="shared" si="269"/>
        <v/>
      </c>
      <c r="AR567" s="25" t="str">
        <f t="shared" si="270"/>
        <v/>
      </c>
      <c r="AS567" s="25" t="str">
        <f t="shared" si="271"/>
        <v/>
      </c>
      <c r="AT567" s="25" t="str">
        <f t="shared" si="272"/>
        <v/>
      </c>
      <c r="AU567" s="25" t="str">
        <f t="shared" si="273"/>
        <v/>
      </c>
      <c r="AV567" s="25" t="str">
        <f t="shared" si="274"/>
        <v/>
      </c>
      <c r="AX567" t="str">
        <f>IF(BC567="","",IF(BC567&gt;0,COUNT($AY$2:AY567),""))</f>
        <v/>
      </c>
      <c r="AY567" s="25" t="str">
        <f t="shared" si="275"/>
        <v/>
      </c>
      <c r="AZ567" s="25" t="str">
        <f t="shared" si="276"/>
        <v/>
      </c>
      <c r="BA567" s="25" t="str">
        <f t="shared" si="277"/>
        <v/>
      </c>
      <c r="BB567" s="25" t="str">
        <f t="shared" si="278"/>
        <v/>
      </c>
      <c r="BC567" s="25" t="str">
        <f t="shared" si="279"/>
        <v/>
      </c>
      <c r="BD567" s="25" t="str">
        <f t="shared" si="280"/>
        <v/>
      </c>
      <c r="BE567" s="25" t="str">
        <f t="shared" si="281"/>
        <v/>
      </c>
      <c r="BF567" s="25" t="str">
        <f t="shared" si="282"/>
        <v/>
      </c>
      <c r="BG567" s="25" t="str">
        <f t="shared" si="283"/>
        <v/>
      </c>
      <c r="BH567" s="25" t="str">
        <f t="shared" si="284"/>
        <v/>
      </c>
      <c r="BI567" s="25" t="str">
        <f t="shared" si="285"/>
        <v/>
      </c>
      <c r="BJ567" s="25" t="str">
        <f t="shared" si="286"/>
        <v/>
      </c>
      <c r="BK567" s="25" t="str">
        <f t="shared" si="287"/>
        <v/>
      </c>
      <c r="BL567" s="25" t="str">
        <f t="shared" si="288"/>
        <v/>
      </c>
      <c r="BM567" s="25" t="str">
        <f t="shared" si="289"/>
        <v/>
      </c>
      <c r="BN567" s="25" t="str">
        <f t="shared" si="290"/>
        <v/>
      </c>
    </row>
    <row r="568" spans="1:66" x14ac:dyDescent="0.25">
      <c r="A568" s="20" t="str">
        <f>IF('S.D. Paste sheet'!A568="","",'S.D. Paste sheet'!A568)</f>
        <v/>
      </c>
      <c r="B568" s="20" t="str">
        <f>IF('S.D. Paste sheet'!B568="","",'S.D. Paste sheet'!B568)</f>
        <v/>
      </c>
      <c r="C568" s="20" t="str">
        <f>IF('S.D. Paste sheet'!C568="","",'S.D. Paste sheet'!C568)</f>
        <v/>
      </c>
      <c r="D568" s="20" t="str">
        <f>IF('S.D. Paste sheet'!D568="","",'S.D. Paste sheet'!D568)</f>
        <v/>
      </c>
      <c r="E568" s="20" t="str">
        <f>IF('S.D. Paste sheet'!E568="","",UPPER('S.D. Paste sheet'!E568))</f>
        <v/>
      </c>
      <c r="F568" s="20" t="str">
        <f>IF('S.D. Paste sheet'!F568="","",'S.D. Paste sheet'!F568)</f>
        <v/>
      </c>
      <c r="G568" s="20" t="str">
        <f>IF('S.D. Paste sheet'!G568="","",UPPER('S.D. Paste sheet'!G568))</f>
        <v/>
      </c>
      <c r="H568" s="20" t="str">
        <f>IF('S.D. Paste sheet'!H568="","",UPPER('S.D. Paste sheet'!H568))</f>
        <v/>
      </c>
      <c r="I568" s="20" t="str">
        <f>IF('S.D. Paste sheet'!I568="","",'S.D. Paste sheet'!I568)</f>
        <v/>
      </c>
      <c r="J568" s="20" t="str">
        <f>IF('S.D. Paste sheet'!J568="","",'S.D. Paste sheet'!J568)</f>
        <v/>
      </c>
      <c r="K568" s="20" t="str">
        <f>IF('S.D. Paste sheet'!K568="","",'S.D. Paste sheet'!K568)</f>
        <v/>
      </c>
      <c r="L568" s="20" t="str">
        <f>IF('S.D. Paste sheet'!L568="","",'S.D. Paste sheet'!L568)</f>
        <v/>
      </c>
      <c r="M568" s="20" t="str">
        <f>IF('S.D. Paste sheet'!M568="","",'S.D. Paste sheet'!M568)</f>
        <v/>
      </c>
      <c r="N568" s="20" t="str">
        <f>IF('S.D. Paste sheet'!N568="","",'S.D. Paste sheet'!N568)</f>
        <v/>
      </c>
      <c r="O568" s="20" t="str">
        <f>IF('S.D. Paste sheet'!O568="","",'S.D. Paste sheet'!O568)</f>
        <v/>
      </c>
      <c r="P568" s="20" t="str">
        <f>IF('S.D. Paste sheet'!P568="","",'S.D. Paste sheet'!P568)</f>
        <v/>
      </c>
      <c r="Q568" s="20" t="str">
        <f>IF('S.D. Paste sheet'!Q568="","",'S.D. Paste sheet'!Q568)</f>
        <v/>
      </c>
      <c r="R568" s="20" t="str">
        <f>IF('S.D. Paste sheet'!R568="","",'S.D. Paste sheet'!R568)</f>
        <v/>
      </c>
      <c r="S568" s="20" t="str">
        <f>IF('S.D. Paste sheet'!S568="","",'S.D. Paste sheet'!S568)</f>
        <v/>
      </c>
      <c r="T568" s="20" t="str">
        <f>IF('S.D. Paste sheet'!T568="","",'S.D. Paste sheet'!T568)</f>
        <v/>
      </c>
      <c r="U568" s="20" t="str">
        <f>IF('S.D. Paste sheet'!U568="","",'S.D. Paste sheet'!U568)</f>
        <v/>
      </c>
      <c r="V568" s="20" t="str">
        <f>IF('S.D. Paste sheet'!V568="","",'S.D. Paste sheet'!V568)</f>
        <v/>
      </c>
      <c r="W568" s="20" t="str">
        <f>IF('S.D. Paste sheet'!W568="","",'S.D. Paste sheet'!W568)</f>
        <v/>
      </c>
      <c r="X568" s="20" t="str">
        <f>IF('S.D. Paste sheet'!X568="","",'S.D. Paste sheet'!X568)</f>
        <v/>
      </c>
      <c r="Y568" s="20" t="str">
        <f>IF('S.D. Paste sheet'!Y568="","",'S.D. Paste sheet'!Y568)</f>
        <v/>
      </c>
      <c r="Z568" s="20" t="str">
        <f>IF('S.D. Paste sheet'!Z568="","",'S.D. Paste sheet'!Z568)</f>
        <v/>
      </c>
      <c r="AA568" s="20" t="str">
        <f>IF('S.D. Paste sheet'!AA568="","",'S.D. Paste sheet'!AA568)</f>
        <v/>
      </c>
      <c r="AB568" s="20" t="str">
        <f>IF('S.D. Paste sheet'!AB568="","",'S.D. Paste sheet'!AB568)</f>
        <v/>
      </c>
      <c r="AC568" s="20" t="str">
        <f>IF('S.D. Paste sheet'!AC568="","",'S.D. Paste sheet'!AC568)</f>
        <v/>
      </c>
      <c r="AD568" s="20" t="str">
        <f>IF('S.D. Paste sheet'!AD568="","",'S.D. Paste sheet'!AD568)</f>
        <v/>
      </c>
      <c r="AE568" s="28"/>
      <c r="AF568" t="str">
        <f>IF(AK568="","",IF(AK568&gt;0,COUNT($AG$2:AG568),""))</f>
        <v/>
      </c>
      <c r="AG568" s="25" t="str">
        <f t="shared" si="259"/>
        <v/>
      </c>
      <c r="AH568" s="25" t="str">
        <f t="shared" si="260"/>
        <v/>
      </c>
      <c r="AI568" s="25" t="str">
        <f t="shared" si="261"/>
        <v/>
      </c>
      <c r="AJ568" s="25" t="str">
        <f t="shared" si="262"/>
        <v/>
      </c>
      <c r="AK568" s="25" t="str">
        <f t="shared" si="263"/>
        <v/>
      </c>
      <c r="AL568" s="25" t="str">
        <f t="shared" si="264"/>
        <v/>
      </c>
      <c r="AM568" s="25" t="str">
        <f t="shared" si="265"/>
        <v/>
      </c>
      <c r="AN568" s="25" t="str">
        <f t="shared" si="266"/>
        <v/>
      </c>
      <c r="AO568" s="25" t="str">
        <f t="shared" si="267"/>
        <v/>
      </c>
      <c r="AP568" s="25" t="str">
        <f t="shared" si="268"/>
        <v/>
      </c>
      <c r="AQ568" s="25" t="str">
        <f t="shared" si="269"/>
        <v/>
      </c>
      <c r="AR568" s="25" t="str">
        <f t="shared" si="270"/>
        <v/>
      </c>
      <c r="AS568" s="25" t="str">
        <f t="shared" si="271"/>
        <v/>
      </c>
      <c r="AT568" s="25" t="str">
        <f t="shared" si="272"/>
        <v/>
      </c>
      <c r="AU568" s="25" t="str">
        <f t="shared" si="273"/>
        <v/>
      </c>
      <c r="AV568" s="25" t="str">
        <f t="shared" si="274"/>
        <v/>
      </c>
      <c r="AX568" t="str">
        <f>IF(BC568="","",IF(BC568&gt;0,COUNT($AY$2:AY568),""))</f>
        <v/>
      </c>
      <c r="AY568" s="25" t="str">
        <f t="shared" si="275"/>
        <v/>
      </c>
      <c r="AZ568" s="25" t="str">
        <f t="shared" si="276"/>
        <v/>
      </c>
      <c r="BA568" s="25" t="str">
        <f t="shared" si="277"/>
        <v/>
      </c>
      <c r="BB568" s="25" t="str">
        <f t="shared" si="278"/>
        <v/>
      </c>
      <c r="BC568" s="25" t="str">
        <f t="shared" si="279"/>
        <v/>
      </c>
      <c r="BD568" s="25" t="str">
        <f t="shared" si="280"/>
        <v/>
      </c>
      <c r="BE568" s="25" t="str">
        <f t="shared" si="281"/>
        <v/>
      </c>
      <c r="BF568" s="25" t="str">
        <f t="shared" si="282"/>
        <v/>
      </c>
      <c r="BG568" s="25" t="str">
        <f t="shared" si="283"/>
        <v/>
      </c>
      <c r="BH568" s="25" t="str">
        <f t="shared" si="284"/>
        <v/>
      </c>
      <c r="BI568" s="25" t="str">
        <f t="shared" si="285"/>
        <v/>
      </c>
      <c r="BJ568" s="25" t="str">
        <f t="shared" si="286"/>
        <v/>
      </c>
      <c r="BK568" s="25" t="str">
        <f t="shared" si="287"/>
        <v/>
      </c>
      <c r="BL568" s="25" t="str">
        <f t="shared" si="288"/>
        <v/>
      </c>
      <c r="BM568" s="25" t="str">
        <f t="shared" si="289"/>
        <v/>
      </c>
      <c r="BN568" s="25" t="str">
        <f t="shared" si="290"/>
        <v/>
      </c>
    </row>
    <row r="569" spans="1:66" x14ac:dyDescent="0.25">
      <c r="A569" s="20" t="str">
        <f>IF('S.D. Paste sheet'!A569="","",'S.D. Paste sheet'!A569)</f>
        <v/>
      </c>
      <c r="B569" s="20" t="str">
        <f>IF('S.D. Paste sheet'!B569="","",'S.D. Paste sheet'!B569)</f>
        <v/>
      </c>
      <c r="C569" s="20" t="str">
        <f>IF('S.D. Paste sheet'!C569="","",'S.D. Paste sheet'!C569)</f>
        <v/>
      </c>
      <c r="D569" s="20" t="str">
        <f>IF('S.D. Paste sheet'!D569="","",'S.D. Paste sheet'!D569)</f>
        <v/>
      </c>
      <c r="E569" s="20" t="str">
        <f>IF('S.D. Paste sheet'!E569="","",UPPER('S.D. Paste sheet'!E569))</f>
        <v/>
      </c>
      <c r="F569" s="20" t="str">
        <f>IF('S.D. Paste sheet'!F569="","",'S.D. Paste sheet'!F569)</f>
        <v/>
      </c>
      <c r="G569" s="20" t="str">
        <f>IF('S.D. Paste sheet'!G569="","",UPPER('S.D. Paste sheet'!G569))</f>
        <v/>
      </c>
      <c r="H569" s="20" t="str">
        <f>IF('S.D. Paste sheet'!H569="","",UPPER('S.D. Paste sheet'!H569))</f>
        <v/>
      </c>
      <c r="I569" s="20" t="str">
        <f>IF('S.D. Paste sheet'!I569="","",'S.D. Paste sheet'!I569)</f>
        <v/>
      </c>
      <c r="J569" s="20" t="str">
        <f>IF('S.D. Paste sheet'!J569="","",'S.D. Paste sheet'!J569)</f>
        <v/>
      </c>
      <c r="K569" s="20" t="str">
        <f>IF('S.D. Paste sheet'!K569="","",'S.D. Paste sheet'!K569)</f>
        <v/>
      </c>
      <c r="L569" s="20" t="str">
        <f>IF('S.D. Paste sheet'!L569="","",'S.D. Paste sheet'!L569)</f>
        <v/>
      </c>
      <c r="M569" s="20" t="str">
        <f>IF('S.D. Paste sheet'!M569="","",'S.D. Paste sheet'!M569)</f>
        <v/>
      </c>
      <c r="N569" s="20" t="str">
        <f>IF('S.D. Paste sheet'!N569="","",'S.D. Paste sheet'!N569)</f>
        <v/>
      </c>
      <c r="O569" s="20" t="str">
        <f>IF('S.D. Paste sheet'!O569="","",'S.D. Paste sheet'!O569)</f>
        <v/>
      </c>
      <c r="P569" s="20" t="str">
        <f>IF('S.D. Paste sheet'!P569="","",'S.D. Paste sheet'!P569)</f>
        <v/>
      </c>
      <c r="Q569" s="20" t="str">
        <f>IF('S.D. Paste sheet'!Q569="","",'S.D. Paste sheet'!Q569)</f>
        <v/>
      </c>
      <c r="R569" s="20" t="str">
        <f>IF('S.D. Paste sheet'!R569="","",'S.D. Paste sheet'!R569)</f>
        <v/>
      </c>
      <c r="S569" s="20" t="str">
        <f>IF('S.D. Paste sheet'!S569="","",'S.D. Paste sheet'!S569)</f>
        <v/>
      </c>
      <c r="T569" s="20" t="str">
        <f>IF('S.D. Paste sheet'!T569="","",'S.D. Paste sheet'!T569)</f>
        <v/>
      </c>
      <c r="U569" s="20" t="str">
        <f>IF('S.D. Paste sheet'!U569="","",'S.D. Paste sheet'!U569)</f>
        <v/>
      </c>
      <c r="V569" s="20" t="str">
        <f>IF('S.D. Paste sheet'!V569="","",'S.D. Paste sheet'!V569)</f>
        <v/>
      </c>
      <c r="W569" s="20" t="str">
        <f>IF('S.D. Paste sheet'!W569="","",'S.D. Paste sheet'!W569)</f>
        <v/>
      </c>
      <c r="X569" s="20" t="str">
        <f>IF('S.D. Paste sheet'!X569="","",'S.D. Paste sheet'!X569)</f>
        <v/>
      </c>
      <c r="Y569" s="20" t="str">
        <f>IF('S.D. Paste sheet'!Y569="","",'S.D. Paste sheet'!Y569)</f>
        <v/>
      </c>
      <c r="Z569" s="20" t="str">
        <f>IF('S.D. Paste sheet'!Z569="","",'S.D. Paste sheet'!Z569)</f>
        <v/>
      </c>
      <c r="AA569" s="20" t="str">
        <f>IF('S.D. Paste sheet'!AA569="","",'S.D. Paste sheet'!AA569)</f>
        <v/>
      </c>
      <c r="AB569" s="20" t="str">
        <f>IF('S.D. Paste sheet'!AB569="","",'S.D. Paste sheet'!AB569)</f>
        <v/>
      </c>
      <c r="AC569" s="20" t="str">
        <f>IF('S.D. Paste sheet'!AC569="","",'S.D. Paste sheet'!AC569)</f>
        <v/>
      </c>
      <c r="AD569" s="20" t="str">
        <f>IF('S.D. Paste sheet'!AD569="","",'S.D. Paste sheet'!AD569)</f>
        <v/>
      </c>
      <c r="AE569" s="28"/>
      <c r="AF569" t="str">
        <f>IF(AK569="","",IF(AK569&gt;0,COUNT($AG$2:AG569),""))</f>
        <v/>
      </c>
      <c r="AG569" s="25" t="str">
        <f t="shared" si="259"/>
        <v/>
      </c>
      <c r="AH569" s="25" t="str">
        <f t="shared" si="260"/>
        <v/>
      </c>
      <c r="AI569" s="25" t="str">
        <f t="shared" si="261"/>
        <v/>
      </c>
      <c r="AJ569" s="25" t="str">
        <f t="shared" si="262"/>
        <v/>
      </c>
      <c r="AK569" s="25" t="str">
        <f t="shared" si="263"/>
        <v/>
      </c>
      <c r="AL569" s="25" t="str">
        <f t="shared" si="264"/>
        <v/>
      </c>
      <c r="AM569" s="25" t="str">
        <f t="shared" si="265"/>
        <v/>
      </c>
      <c r="AN569" s="25" t="str">
        <f t="shared" si="266"/>
        <v/>
      </c>
      <c r="AO569" s="25" t="str">
        <f t="shared" si="267"/>
        <v/>
      </c>
      <c r="AP569" s="25" t="str">
        <f t="shared" si="268"/>
        <v/>
      </c>
      <c r="AQ569" s="25" t="str">
        <f t="shared" si="269"/>
        <v/>
      </c>
      <c r="AR569" s="25" t="str">
        <f t="shared" si="270"/>
        <v/>
      </c>
      <c r="AS569" s="25" t="str">
        <f t="shared" si="271"/>
        <v/>
      </c>
      <c r="AT569" s="25" t="str">
        <f t="shared" si="272"/>
        <v/>
      </c>
      <c r="AU569" s="25" t="str">
        <f t="shared" si="273"/>
        <v/>
      </c>
      <c r="AV569" s="25" t="str">
        <f t="shared" si="274"/>
        <v/>
      </c>
      <c r="AX569" t="str">
        <f>IF(BC569="","",IF(BC569&gt;0,COUNT($AY$2:AY569),""))</f>
        <v/>
      </c>
      <c r="AY569" s="25" t="str">
        <f t="shared" si="275"/>
        <v/>
      </c>
      <c r="AZ569" s="25" t="str">
        <f t="shared" si="276"/>
        <v/>
      </c>
      <c r="BA569" s="25" t="str">
        <f t="shared" si="277"/>
        <v/>
      </c>
      <c r="BB569" s="25" t="str">
        <f t="shared" si="278"/>
        <v/>
      </c>
      <c r="BC569" s="25" t="str">
        <f t="shared" si="279"/>
        <v/>
      </c>
      <c r="BD569" s="25" t="str">
        <f t="shared" si="280"/>
        <v/>
      </c>
      <c r="BE569" s="25" t="str">
        <f t="shared" si="281"/>
        <v/>
      </c>
      <c r="BF569" s="25" t="str">
        <f t="shared" si="282"/>
        <v/>
      </c>
      <c r="BG569" s="25" t="str">
        <f t="shared" si="283"/>
        <v/>
      </c>
      <c r="BH569" s="25" t="str">
        <f t="shared" si="284"/>
        <v/>
      </c>
      <c r="BI569" s="25" t="str">
        <f t="shared" si="285"/>
        <v/>
      </c>
      <c r="BJ569" s="25" t="str">
        <f t="shared" si="286"/>
        <v/>
      </c>
      <c r="BK569" s="25" t="str">
        <f t="shared" si="287"/>
        <v/>
      </c>
      <c r="BL569" s="25" t="str">
        <f t="shared" si="288"/>
        <v/>
      </c>
      <c r="BM569" s="25" t="str">
        <f t="shared" si="289"/>
        <v/>
      </c>
      <c r="BN569" s="25" t="str">
        <f t="shared" si="290"/>
        <v/>
      </c>
    </row>
    <row r="570" spans="1:66" x14ac:dyDescent="0.25">
      <c r="A570" s="20" t="str">
        <f>IF('S.D. Paste sheet'!A570="","",'S.D. Paste sheet'!A570)</f>
        <v/>
      </c>
      <c r="B570" s="20" t="str">
        <f>IF('S.D. Paste sheet'!B570="","",'S.D. Paste sheet'!B570)</f>
        <v/>
      </c>
      <c r="C570" s="20" t="str">
        <f>IF('S.D. Paste sheet'!C570="","",'S.D. Paste sheet'!C570)</f>
        <v/>
      </c>
      <c r="D570" s="20" t="str">
        <f>IF('S.D. Paste sheet'!D570="","",'S.D. Paste sheet'!D570)</f>
        <v/>
      </c>
      <c r="E570" s="20" t="str">
        <f>IF('S.D. Paste sheet'!E570="","",UPPER('S.D. Paste sheet'!E570))</f>
        <v/>
      </c>
      <c r="F570" s="20" t="str">
        <f>IF('S.D. Paste sheet'!F570="","",'S.D. Paste sheet'!F570)</f>
        <v/>
      </c>
      <c r="G570" s="20" t="str">
        <f>IF('S.D. Paste sheet'!G570="","",UPPER('S.D. Paste sheet'!G570))</f>
        <v/>
      </c>
      <c r="H570" s="20" t="str">
        <f>IF('S.D. Paste sheet'!H570="","",UPPER('S.D. Paste sheet'!H570))</f>
        <v/>
      </c>
      <c r="I570" s="20" t="str">
        <f>IF('S.D. Paste sheet'!I570="","",'S.D. Paste sheet'!I570)</f>
        <v/>
      </c>
      <c r="J570" s="20" t="str">
        <f>IF('S.D. Paste sheet'!J570="","",'S.D. Paste sheet'!J570)</f>
        <v/>
      </c>
      <c r="K570" s="20" t="str">
        <f>IF('S.D. Paste sheet'!K570="","",'S.D. Paste sheet'!K570)</f>
        <v/>
      </c>
      <c r="L570" s="20" t="str">
        <f>IF('S.D. Paste sheet'!L570="","",'S.D. Paste sheet'!L570)</f>
        <v/>
      </c>
      <c r="M570" s="20" t="str">
        <f>IF('S.D. Paste sheet'!M570="","",'S.D. Paste sheet'!M570)</f>
        <v/>
      </c>
      <c r="N570" s="20" t="str">
        <f>IF('S.D. Paste sheet'!N570="","",'S.D. Paste sheet'!N570)</f>
        <v/>
      </c>
      <c r="O570" s="20" t="str">
        <f>IF('S.D. Paste sheet'!O570="","",'S.D. Paste sheet'!O570)</f>
        <v/>
      </c>
      <c r="P570" s="20" t="str">
        <f>IF('S.D. Paste sheet'!P570="","",'S.D. Paste sheet'!P570)</f>
        <v/>
      </c>
      <c r="Q570" s="20" t="str">
        <f>IF('S.D. Paste sheet'!Q570="","",'S.D. Paste sheet'!Q570)</f>
        <v/>
      </c>
      <c r="R570" s="20" t="str">
        <f>IF('S.D. Paste sheet'!R570="","",'S.D. Paste sheet'!R570)</f>
        <v/>
      </c>
      <c r="S570" s="20" t="str">
        <f>IF('S.D. Paste sheet'!S570="","",'S.D. Paste sheet'!S570)</f>
        <v/>
      </c>
      <c r="T570" s="20" t="str">
        <f>IF('S.D. Paste sheet'!T570="","",'S.D. Paste sheet'!T570)</f>
        <v/>
      </c>
      <c r="U570" s="20" t="str">
        <f>IF('S.D. Paste sheet'!U570="","",'S.D. Paste sheet'!U570)</f>
        <v/>
      </c>
      <c r="V570" s="20" t="str">
        <f>IF('S.D. Paste sheet'!V570="","",'S.D. Paste sheet'!V570)</f>
        <v/>
      </c>
      <c r="W570" s="20" t="str">
        <f>IF('S.D. Paste sheet'!W570="","",'S.D. Paste sheet'!W570)</f>
        <v/>
      </c>
      <c r="X570" s="20" t="str">
        <f>IF('S.D. Paste sheet'!X570="","",'S.D. Paste sheet'!X570)</f>
        <v/>
      </c>
      <c r="Y570" s="20" t="str">
        <f>IF('S.D. Paste sheet'!Y570="","",'S.D. Paste sheet'!Y570)</f>
        <v/>
      </c>
      <c r="Z570" s="20" t="str">
        <f>IF('S.D. Paste sheet'!Z570="","",'S.D. Paste sheet'!Z570)</f>
        <v/>
      </c>
      <c r="AA570" s="20" t="str">
        <f>IF('S.D. Paste sheet'!AA570="","",'S.D. Paste sheet'!AA570)</f>
        <v/>
      </c>
      <c r="AB570" s="20" t="str">
        <f>IF('S.D. Paste sheet'!AB570="","",'S.D. Paste sheet'!AB570)</f>
        <v/>
      </c>
      <c r="AC570" s="20" t="str">
        <f>IF('S.D. Paste sheet'!AC570="","",'S.D. Paste sheet'!AC570)</f>
        <v/>
      </c>
      <c r="AD570" s="20" t="str">
        <f>IF('S.D. Paste sheet'!AD570="","",'S.D. Paste sheet'!AD570)</f>
        <v/>
      </c>
      <c r="AE570" s="28"/>
      <c r="AF570" t="str">
        <f>IF(AK570="","",IF(AK570&gt;0,COUNT($AG$2:AG570),""))</f>
        <v/>
      </c>
      <c r="AG570" s="25" t="str">
        <f t="shared" si="259"/>
        <v/>
      </c>
      <c r="AH570" s="25" t="str">
        <f t="shared" si="260"/>
        <v/>
      </c>
      <c r="AI570" s="25" t="str">
        <f t="shared" si="261"/>
        <v/>
      </c>
      <c r="AJ570" s="25" t="str">
        <f t="shared" si="262"/>
        <v/>
      </c>
      <c r="AK570" s="25" t="str">
        <f t="shared" si="263"/>
        <v/>
      </c>
      <c r="AL570" s="25" t="str">
        <f t="shared" si="264"/>
        <v/>
      </c>
      <c r="AM570" s="25" t="str">
        <f t="shared" si="265"/>
        <v/>
      </c>
      <c r="AN570" s="25" t="str">
        <f t="shared" si="266"/>
        <v/>
      </c>
      <c r="AO570" s="25" t="str">
        <f t="shared" si="267"/>
        <v/>
      </c>
      <c r="AP570" s="25" t="str">
        <f t="shared" si="268"/>
        <v/>
      </c>
      <c r="AQ570" s="25" t="str">
        <f t="shared" si="269"/>
        <v/>
      </c>
      <c r="AR570" s="25" t="str">
        <f t="shared" si="270"/>
        <v/>
      </c>
      <c r="AS570" s="25" t="str">
        <f t="shared" si="271"/>
        <v/>
      </c>
      <c r="AT570" s="25" t="str">
        <f t="shared" si="272"/>
        <v/>
      </c>
      <c r="AU570" s="25" t="str">
        <f t="shared" si="273"/>
        <v/>
      </c>
      <c r="AV570" s="25" t="str">
        <f t="shared" si="274"/>
        <v/>
      </c>
      <c r="AX570" t="str">
        <f>IF(BC570="","",IF(BC570&gt;0,COUNT($AY$2:AY570),""))</f>
        <v/>
      </c>
      <c r="AY570" s="25" t="str">
        <f t="shared" si="275"/>
        <v/>
      </c>
      <c r="AZ570" s="25" t="str">
        <f t="shared" si="276"/>
        <v/>
      </c>
      <c r="BA570" s="25" t="str">
        <f t="shared" si="277"/>
        <v/>
      </c>
      <c r="BB570" s="25" t="str">
        <f t="shared" si="278"/>
        <v/>
      </c>
      <c r="BC570" s="25" t="str">
        <f t="shared" si="279"/>
        <v/>
      </c>
      <c r="BD570" s="25" t="str">
        <f t="shared" si="280"/>
        <v/>
      </c>
      <c r="BE570" s="25" t="str">
        <f t="shared" si="281"/>
        <v/>
      </c>
      <c r="BF570" s="25" t="str">
        <f t="shared" si="282"/>
        <v/>
      </c>
      <c r="BG570" s="25" t="str">
        <f t="shared" si="283"/>
        <v/>
      </c>
      <c r="BH570" s="25" t="str">
        <f t="shared" si="284"/>
        <v/>
      </c>
      <c r="BI570" s="25" t="str">
        <f t="shared" si="285"/>
        <v/>
      </c>
      <c r="BJ570" s="25" t="str">
        <f t="shared" si="286"/>
        <v/>
      </c>
      <c r="BK570" s="25" t="str">
        <f t="shared" si="287"/>
        <v/>
      </c>
      <c r="BL570" s="25" t="str">
        <f t="shared" si="288"/>
        <v/>
      </c>
      <c r="BM570" s="25" t="str">
        <f t="shared" si="289"/>
        <v/>
      </c>
      <c r="BN570" s="25" t="str">
        <f t="shared" si="290"/>
        <v/>
      </c>
    </row>
    <row r="571" spans="1:66" x14ac:dyDescent="0.25">
      <c r="A571" s="20" t="str">
        <f>IF('S.D. Paste sheet'!A571="","",'S.D. Paste sheet'!A571)</f>
        <v/>
      </c>
      <c r="B571" s="20" t="str">
        <f>IF('S.D. Paste sheet'!B571="","",'S.D. Paste sheet'!B571)</f>
        <v/>
      </c>
      <c r="C571" s="20" t="str">
        <f>IF('S.D. Paste sheet'!C571="","",'S.D. Paste sheet'!C571)</f>
        <v/>
      </c>
      <c r="D571" s="20" t="str">
        <f>IF('S.D. Paste sheet'!D571="","",'S.D. Paste sheet'!D571)</f>
        <v/>
      </c>
      <c r="E571" s="20" t="str">
        <f>IF('S.D. Paste sheet'!E571="","",UPPER('S.D. Paste sheet'!E571))</f>
        <v/>
      </c>
      <c r="F571" s="20" t="str">
        <f>IF('S.D. Paste sheet'!F571="","",'S.D. Paste sheet'!F571)</f>
        <v/>
      </c>
      <c r="G571" s="20" t="str">
        <f>IF('S.D. Paste sheet'!G571="","",UPPER('S.D. Paste sheet'!G571))</f>
        <v/>
      </c>
      <c r="H571" s="20" t="str">
        <f>IF('S.D. Paste sheet'!H571="","",UPPER('S.D. Paste sheet'!H571))</f>
        <v/>
      </c>
      <c r="I571" s="20" t="str">
        <f>IF('S.D. Paste sheet'!I571="","",'S.D. Paste sheet'!I571)</f>
        <v/>
      </c>
      <c r="J571" s="20" t="str">
        <f>IF('S.D. Paste sheet'!J571="","",'S.D. Paste sheet'!J571)</f>
        <v/>
      </c>
      <c r="K571" s="20" t="str">
        <f>IF('S.D. Paste sheet'!K571="","",'S.D. Paste sheet'!K571)</f>
        <v/>
      </c>
      <c r="L571" s="20" t="str">
        <f>IF('S.D. Paste sheet'!L571="","",'S.D. Paste sheet'!L571)</f>
        <v/>
      </c>
      <c r="M571" s="20" t="str">
        <f>IF('S.D. Paste sheet'!M571="","",'S.D. Paste sheet'!M571)</f>
        <v/>
      </c>
      <c r="N571" s="20" t="str">
        <f>IF('S.D. Paste sheet'!N571="","",'S.D. Paste sheet'!N571)</f>
        <v/>
      </c>
      <c r="O571" s="20" t="str">
        <f>IF('S.D. Paste sheet'!O571="","",'S.D. Paste sheet'!O571)</f>
        <v/>
      </c>
      <c r="P571" s="20" t="str">
        <f>IF('S.D. Paste sheet'!P571="","",'S.D. Paste sheet'!P571)</f>
        <v/>
      </c>
      <c r="Q571" s="20" t="str">
        <f>IF('S.D. Paste sheet'!Q571="","",'S.D. Paste sheet'!Q571)</f>
        <v/>
      </c>
      <c r="R571" s="20" t="str">
        <f>IF('S.D. Paste sheet'!R571="","",'S.D. Paste sheet'!R571)</f>
        <v/>
      </c>
      <c r="S571" s="20" t="str">
        <f>IF('S.D. Paste sheet'!S571="","",'S.D. Paste sheet'!S571)</f>
        <v/>
      </c>
      <c r="T571" s="20" t="str">
        <f>IF('S.D. Paste sheet'!T571="","",'S.D. Paste sheet'!T571)</f>
        <v/>
      </c>
      <c r="U571" s="20" t="str">
        <f>IF('S.D. Paste sheet'!U571="","",'S.D. Paste sheet'!U571)</f>
        <v/>
      </c>
      <c r="V571" s="20" t="str">
        <f>IF('S.D. Paste sheet'!V571="","",'S.D. Paste sheet'!V571)</f>
        <v/>
      </c>
      <c r="W571" s="20" t="str">
        <f>IF('S.D. Paste sheet'!W571="","",'S.D. Paste sheet'!W571)</f>
        <v/>
      </c>
      <c r="X571" s="20" t="str">
        <f>IF('S.D. Paste sheet'!X571="","",'S.D. Paste sheet'!X571)</f>
        <v/>
      </c>
      <c r="Y571" s="20" t="str">
        <f>IF('S.D. Paste sheet'!Y571="","",'S.D. Paste sheet'!Y571)</f>
        <v/>
      </c>
      <c r="Z571" s="20" t="str">
        <f>IF('S.D. Paste sheet'!Z571="","",'S.D. Paste sheet'!Z571)</f>
        <v/>
      </c>
      <c r="AA571" s="20" t="str">
        <f>IF('S.D. Paste sheet'!AA571="","",'S.D. Paste sheet'!AA571)</f>
        <v/>
      </c>
      <c r="AB571" s="20" t="str">
        <f>IF('S.D. Paste sheet'!AB571="","",'S.D. Paste sheet'!AB571)</f>
        <v/>
      </c>
      <c r="AC571" s="20" t="str">
        <f>IF('S.D. Paste sheet'!AC571="","",'S.D. Paste sheet'!AC571)</f>
        <v/>
      </c>
      <c r="AD571" s="20" t="str">
        <f>IF('S.D. Paste sheet'!AD571="","",'S.D. Paste sheet'!AD571)</f>
        <v/>
      </c>
      <c r="AE571" s="28"/>
      <c r="AF571" t="str">
        <f>IF(AK571="","",IF(AK571&gt;0,COUNT($AG$2:AG571),""))</f>
        <v/>
      </c>
      <c r="AG571" s="25" t="str">
        <f t="shared" si="259"/>
        <v/>
      </c>
      <c r="AH571" s="25" t="str">
        <f t="shared" si="260"/>
        <v/>
      </c>
      <c r="AI571" s="25" t="str">
        <f t="shared" si="261"/>
        <v/>
      </c>
      <c r="AJ571" s="25" t="str">
        <f t="shared" si="262"/>
        <v/>
      </c>
      <c r="AK571" s="25" t="str">
        <f t="shared" si="263"/>
        <v/>
      </c>
      <c r="AL571" s="25" t="str">
        <f t="shared" si="264"/>
        <v/>
      </c>
      <c r="AM571" s="25" t="str">
        <f t="shared" si="265"/>
        <v/>
      </c>
      <c r="AN571" s="25" t="str">
        <f t="shared" si="266"/>
        <v/>
      </c>
      <c r="AO571" s="25" t="str">
        <f t="shared" si="267"/>
        <v/>
      </c>
      <c r="AP571" s="25" t="str">
        <f t="shared" si="268"/>
        <v/>
      </c>
      <c r="AQ571" s="25" t="str">
        <f t="shared" si="269"/>
        <v/>
      </c>
      <c r="AR571" s="25" t="str">
        <f t="shared" si="270"/>
        <v/>
      </c>
      <c r="AS571" s="25" t="str">
        <f t="shared" si="271"/>
        <v/>
      </c>
      <c r="AT571" s="25" t="str">
        <f t="shared" si="272"/>
        <v/>
      </c>
      <c r="AU571" s="25" t="str">
        <f t="shared" si="273"/>
        <v/>
      </c>
      <c r="AV571" s="25" t="str">
        <f t="shared" si="274"/>
        <v/>
      </c>
      <c r="AX571" t="str">
        <f>IF(BC571="","",IF(BC571&gt;0,COUNT($AY$2:AY571),""))</f>
        <v/>
      </c>
      <c r="AY571" s="25" t="str">
        <f t="shared" si="275"/>
        <v/>
      </c>
      <c r="AZ571" s="25" t="str">
        <f t="shared" si="276"/>
        <v/>
      </c>
      <c r="BA571" s="25" t="str">
        <f t="shared" si="277"/>
        <v/>
      </c>
      <c r="BB571" s="25" t="str">
        <f t="shared" si="278"/>
        <v/>
      </c>
      <c r="BC571" s="25" t="str">
        <f t="shared" si="279"/>
        <v/>
      </c>
      <c r="BD571" s="25" t="str">
        <f t="shared" si="280"/>
        <v/>
      </c>
      <c r="BE571" s="25" t="str">
        <f t="shared" si="281"/>
        <v/>
      </c>
      <c r="BF571" s="25" t="str">
        <f t="shared" si="282"/>
        <v/>
      </c>
      <c r="BG571" s="25" t="str">
        <f t="shared" si="283"/>
        <v/>
      </c>
      <c r="BH571" s="25" t="str">
        <f t="shared" si="284"/>
        <v/>
      </c>
      <c r="BI571" s="25" t="str">
        <f t="shared" si="285"/>
        <v/>
      </c>
      <c r="BJ571" s="25" t="str">
        <f t="shared" si="286"/>
        <v/>
      </c>
      <c r="BK571" s="25" t="str">
        <f t="shared" si="287"/>
        <v/>
      </c>
      <c r="BL571" s="25" t="str">
        <f t="shared" si="288"/>
        <v/>
      </c>
      <c r="BM571" s="25" t="str">
        <f t="shared" si="289"/>
        <v/>
      </c>
      <c r="BN571" s="25" t="str">
        <f t="shared" si="290"/>
        <v/>
      </c>
    </row>
    <row r="572" spans="1:66" x14ac:dyDescent="0.25">
      <c r="A572" s="20" t="str">
        <f>IF('S.D. Paste sheet'!A572="","",'S.D. Paste sheet'!A572)</f>
        <v/>
      </c>
      <c r="B572" s="20" t="str">
        <f>IF('S.D. Paste sheet'!B572="","",'S.D. Paste sheet'!B572)</f>
        <v/>
      </c>
      <c r="C572" s="20" t="str">
        <f>IF('S.D. Paste sheet'!C572="","",'S.D. Paste sheet'!C572)</f>
        <v/>
      </c>
      <c r="D572" s="20" t="str">
        <f>IF('S.D. Paste sheet'!D572="","",'S.D. Paste sheet'!D572)</f>
        <v/>
      </c>
      <c r="E572" s="20" t="str">
        <f>IF('S.D. Paste sheet'!E572="","",UPPER('S.D. Paste sheet'!E572))</f>
        <v/>
      </c>
      <c r="F572" s="20" t="str">
        <f>IF('S.D. Paste sheet'!F572="","",'S.D. Paste sheet'!F572)</f>
        <v/>
      </c>
      <c r="G572" s="20" t="str">
        <f>IF('S.D. Paste sheet'!G572="","",UPPER('S.D. Paste sheet'!G572))</f>
        <v/>
      </c>
      <c r="H572" s="20" t="str">
        <f>IF('S.D. Paste sheet'!H572="","",UPPER('S.D. Paste sheet'!H572))</f>
        <v/>
      </c>
      <c r="I572" s="20" t="str">
        <f>IF('S.D. Paste sheet'!I572="","",'S.D. Paste sheet'!I572)</f>
        <v/>
      </c>
      <c r="J572" s="20" t="str">
        <f>IF('S.D. Paste sheet'!J572="","",'S.D. Paste sheet'!J572)</f>
        <v/>
      </c>
      <c r="K572" s="20" t="str">
        <f>IF('S.D. Paste sheet'!K572="","",'S.D. Paste sheet'!K572)</f>
        <v/>
      </c>
      <c r="L572" s="20" t="str">
        <f>IF('S.D. Paste sheet'!L572="","",'S.D. Paste sheet'!L572)</f>
        <v/>
      </c>
      <c r="M572" s="20" t="str">
        <f>IF('S.D. Paste sheet'!M572="","",'S.D. Paste sheet'!M572)</f>
        <v/>
      </c>
      <c r="N572" s="20" t="str">
        <f>IF('S.D. Paste sheet'!N572="","",'S.D. Paste sheet'!N572)</f>
        <v/>
      </c>
      <c r="O572" s="20" t="str">
        <f>IF('S.D. Paste sheet'!O572="","",'S.D. Paste sheet'!O572)</f>
        <v/>
      </c>
      <c r="P572" s="20" t="str">
        <f>IF('S.D. Paste sheet'!P572="","",'S.D. Paste sheet'!P572)</f>
        <v/>
      </c>
      <c r="Q572" s="20" t="str">
        <f>IF('S.D. Paste sheet'!Q572="","",'S.D. Paste sheet'!Q572)</f>
        <v/>
      </c>
      <c r="R572" s="20" t="str">
        <f>IF('S.D. Paste sheet'!R572="","",'S.D. Paste sheet'!R572)</f>
        <v/>
      </c>
      <c r="S572" s="20" t="str">
        <f>IF('S.D. Paste sheet'!S572="","",'S.D. Paste sheet'!S572)</f>
        <v/>
      </c>
      <c r="T572" s="20" t="str">
        <f>IF('S.D. Paste sheet'!T572="","",'S.D. Paste sheet'!T572)</f>
        <v/>
      </c>
      <c r="U572" s="20" t="str">
        <f>IF('S.D. Paste sheet'!U572="","",'S.D. Paste sheet'!U572)</f>
        <v/>
      </c>
      <c r="V572" s="20" t="str">
        <f>IF('S.D. Paste sheet'!V572="","",'S.D. Paste sheet'!V572)</f>
        <v/>
      </c>
      <c r="W572" s="20" t="str">
        <f>IF('S.D. Paste sheet'!W572="","",'S.D. Paste sheet'!W572)</f>
        <v/>
      </c>
      <c r="X572" s="20" t="str">
        <f>IF('S.D. Paste sheet'!X572="","",'S.D. Paste sheet'!X572)</f>
        <v/>
      </c>
      <c r="Y572" s="20" t="str">
        <f>IF('S.D. Paste sheet'!Y572="","",'S.D. Paste sheet'!Y572)</f>
        <v/>
      </c>
      <c r="Z572" s="20" t="str">
        <f>IF('S.D. Paste sheet'!Z572="","",'S.D. Paste sheet'!Z572)</f>
        <v/>
      </c>
      <c r="AA572" s="20" t="str">
        <f>IF('S.D. Paste sheet'!AA572="","",'S.D. Paste sheet'!AA572)</f>
        <v/>
      </c>
      <c r="AB572" s="20" t="str">
        <f>IF('S.D. Paste sheet'!AB572="","",'S.D. Paste sheet'!AB572)</f>
        <v/>
      </c>
      <c r="AC572" s="20" t="str">
        <f>IF('S.D. Paste sheet'!AC572="","",'S.D. Paste sheet'!AC572)</f>
        <v/>
      </c>
      <c r="AD572" s="20" t="str">
        <f>IF('S.D. Paste sheet'!AD572="","",'S.D. Paste sheet'!AD572)</f>
        <v/>
      </c>
      <c r="AE572" s="28"/>
      <c r="AF572" t="str">
        <f>IF(AK572="","",IF(AK572&gt;0,COUNT($AG$2:AG572),""))</f>
        <v/>
      </c>
      <c r="AG572" s="25" t="str">
        <f t="shared" si="259"/>
        <v/>
      </c>
      <c r="AH572" s="25" t="str">
        <f t="shared" si="260"/>
        <v/>
      </c>
      <c r="AI572" s="25" t="str">
        <f t="shared" si="261"/>
        <v/>
      </c>
      <c r="AJ572" s="25" t="str">
        <f t="shared" si="262"/>
        <v/>
      </c>
      <c r="AK572" s="25" t="str">
        <f t="shared" si="263"/>
        <v/>
      </c>
      <c r="AL572" s="25" t="str">
        <f t="shared" si="264"/>
        <v/>
      </c>
      <c r="AM572" s="25" t="str">
        <f t="shared" si="265"/>
        <v/>
      </c>
      <c r="AN572" s="25" t="str">
        <f t="shared" si="266"/>
        <v/>
      </c>
      <c r="AO572" s="25" t="str">
        <f t="shared" si="267"/>
        <v/>
      </c>
      <c r="AP572" s="25" t="str">
        <f t="shared" si="268"/>
        <v/>
      </c>
      <c r="AQ572" s="25" t="str">
        <f t="shared" si="269"/>
        <v/>
      </c>
      <c r="AR572" s="25" t="str">
        <f t="shared" si="270"/>
        <v/>
      </c>
      <c r="AS572" s="25" t="str">
        <f t="shared" si="271"/>
        <v/>
      </c>
      <c r="AT572" s="25" t="str">
        <f t="shared" si="272"/>
        <v/>
      </c>
      <c r="AU572" s="25" t="str">
        <f t="shared" si="273"/>
        <v/>
      </c>
      <c r="AV572" s="25" t="str">
        <f t="shared" si="274"/>
        <v/>
      </c>
      <c r="AX572" t="str">
        <f>IF(BC572="","",IF(BC572&gt;0,COUNT($AY$2:AY572),""))</f>
        <v/>
      </c>
      <c r="AY572" s="25" t="str">
        <f t="shared" si="275"/>
        <v/>
      </c>
      <c r="AZ572" s="25" t="str">
        <f t="shared" si="276"/>
        <v/>
      </c>
      <c r="BA572" s="25" t="str">
        <f t="shared" si="277"/>
        <v/>
      </c>
      <c r="BB572" s="25" t="str">
        <f t="shared" si="278"/>
        <v/>
      </c>
      <c r="BC572" s="25" t="str">
        <f t="shared" si="279"/>
        <v/>
      </c>
      <c r="BD572" s="25" t="str">
        <f t="shared" si="280"/>
        <v/>
      </c>
      <c r="BE572" s="25" t="str">
        <f t="shared" si="281"/>
        <v/>
      </c>
      <c r="BF572" s="25" t="str">
        <f t="shared" si="282"/>
        <v/>
      </c>
      <c r="BG572" s="25" t="str">
        <f t="shared" si="283"/>
        <v/>
      </c>
      <c r="BH572" s="25" t="str">
        <f t="shared" si="284"/>
        <v/>
      </c>
      <c r="BI572" s="25" t="str">
        <f t="shared" si="285"/>
        <v/>
      </c>
      <c r="BJ572" s="25" t="str">
        <f t="shared" si="286"/>
        <v/>
      </c>
      <c r="BK572" s="25" t="str">
        <f t="shared" si="287"/>
        <v/>
      </c>
      <c r="BL572" s="25" t="str">
        <f t="shared" si="288"/>
        <v/>
      </c>
      <c r="BM572" s="25" t="str">
        <f t="shared" si="289"/>
        <v/>
      </c>
      <c r="BN572" s="25" t="str">
        <f t="shared" si="290"/>
        <v/>
      </c>
    </row>
    <row r="573" spans="1:66" x14ac:dyDescent="0.25">
      <c r="A573" s="20" t="str">
        <f>IF('S.D. Paste sheet'!A573="","",'S.D. Paste sheet'!A573)</f>
        <v/>
      </c>
      <c r="B573" s="20" t="str">
        <f>IF('S.D. Paste sheet'!B573="","",'S.D. Paste sheet'!B573)</f>
        <v/>
      </c>
      <c r="C573" s="20" t="str">
        <f>IF('S.D. Paste sheet'!C573="","",'S.D. Paste sheet'!C573)</f>
        <v/>
      </c>
      <c r="D573" s="20" t="str">
        <f>IF('S.D. Paste sheet'!D573="","",'S.D. Paste sheet'!D573)</f>
        <v/>
      </c>
      <c r="E573" s="20" t="str">
        <f>IF('S.D. Paste sheet'!E573="","",UPPER('S.D. Paste sheet'!E573))</f>
        <v/>
      </c>
      <c r="F573" s="20" t="str">
        <f>IF('S.D. Paste sheet'!F573="","",'S.D. Paste sheet'!F573)</f>
        <v/>
      </c>
      <c r="G573" s="20" t="str">
        <f>IF('S.D. Paste sheet'!G573="","",UPPER('S.D. Paste sheet'!G573))</f>
        <v/>
      </c>
      <c r="H573" s="20" t="str">
        <f>IF('S.D. Paste sheet'!H573="","",UPPER('S.D. Paste sheet'!H573))</f>
        <v/>
      </c>
      <c r="I573" s="20" t="str">
        <f>IF('S.D. Paste sheet'!I573="","",'S.D. Paste sheet'!I573)</f>
        <v/>
      </c>
      <c r="J573" s="20" t="str">
        <f>IF('S.D. Paste sheet'!J573="","",'S.D. Paste sheet'!J573)</f>
        <v/>
      </c>
      <c r="K573" s="20" t="str">
        <f>IF('S.D. Paste sheet'!K573="","",'S.D. Paste sheet'!K573)</f>
        <v/>
      </c>
      <c r="L573" s="20" t="str">
        <f>IF('S.D. Paste sheet'!L573="","",'S.D. Paste sheet'!L573)</f>
        <v/>
      </c>
      <c r="M573" s="20" t="str">
        <f>IF('S.D. Paste sheet'!M573="","",'S.D. Paste sheet'!M573)</f>
        <v/>
      </c>
      <c r="N573" s="20" t="str">
        <f>IF('S.D. Paste sheet'!N573="","",'S.D. Paste sheet'!N573)</f>
        <v/>
      </c>
      <c r="O573" s="20" t="str">
        <f>IF('S.D. Paste sheet'!O573="","",'S.D. Paste sheet'!O573)</f>
        <v/>
      </c>
      <c r="P573" s="20" t="str">
        <f>IF('S.D. Paste sheet'!P573="","",'S.D. Paste sheet'!P573)</f>
        <v/>
      </c>
      <c r="Q573" s="20" t="str">
        <f>IF('S.D. Paste sheet'!Q573="","",'S.D. Paste sheet'!Q573)</f>
        <v/>
      </c>
      <c r="R573" s="20" t="str">
        <f>IF('S.D. Paste sheet'!R573="","",'S.D. Paste sheet'!R573)</f>
        <v/>
      </c>
      <c r="S573" s="20" t="str">
        <f>IF('S.D. Paste sheet'!S573="","",'S.D. Paste sheet'!S573)</f>
        <v/>
      </c>
      <c r="T573" s="20" t="str">
        <f>IF('S.D. Paste sheet'!T573="","",'S.D. Paste sheet'!T573)</f>
        <v/>
      </c>
      <c r="U573" s="20" t="str">
        <f>IF('S.D. Paste sheet'!U573="","",'S.D. Paste sheet'!U573)</f>
        <v/>
      </c>
      <c r="V573" s="20" t="str">
        <f>IF('S.D. Paste sheet'!V573="","",'S.D. Paste sheet'!V573)</f>
        <v/>
      </c>
      <c r="W573" s="20" t="str">
        <f>IF('S.D. Paste sheet'!W573="","",'S.D. Paste sheet'!W573)</f>
        <v/>
      </c>
      <c r="X573" s="20" t="str">
        <f>IF('S.D. Paste sheet'!X573="","",'S.D. Paste sheet'!X573)</f>
        <v/>
      </c>
      <c r="Y573" s="20" t="str">
        <f>IF('S.D. Paste sheet'!Y573="","",'S.D. Paste sheet'!Y573)</f>
        <v/>
      </c>
      <c r="Z573" s="20" t="str">
        <f>IF('S.D. Paste sheet'!Z573="","",'S.D. Paste sheet'!Z573)</f>
        <v/>
      </c>
      <c r="AA573" s="20" t="str">
        <f>IF('S.D. Paste sheet'!AA573="","",'S.D. Paste sheet'!AA573)</f>
        <v/>
      </c>
      <c r="AB573" s="20" t="str">
        <f>IF('S.D. Paste sheet'!AB573="","",'S.D. Paste sheet'!AB573)</f>
        <v/>
      </c>
      <c r="AC573" s="20" t="str">
        <f>IF('S.D. Paste sheet'!AC573="","",'S.D. Paste sheet'!AC573)</f>
        <v/>
      </c>
      <c r="AD573" s="20" t="str">
        <f>IF('S.D. Paste sheet'!AD573="","",'S.D. Paste sheet'!AD573)</f>
        <v/>
      </c>
      <c r="AE573" s="28"/>
      <c r="AF573" t="str">
        <f>IF(AK573="","",IF(AK573&gt;0,COUNT($AG$2:AG573),""))</f>
        <v/>
      </c>
      <c r="AG573" s="25" t="str">
        <f t="shared" si="259"/>
        <v/>
      </c>
      <c r="AH573" s="25" t="str">
        <f t="shared" si="260"/>
        <v/>
      </c>
      <c r="AI573" s="25" t="str">
        <f t="shared" si="261"/>
        <v/>
      </c>
      <c r="AJ573" s="25" t="str">
        <f t="shared" si="262"/>
        <v/>
      </c>
      <c r="AK573" s="25" t="str">
        <f t="shared" si="263"/>
        <v/>
      </c>
      <c r="AL573" s="25" t="str">
        <f t="shared" si="264"/>
        <v/>
      </c>
      <c r="AM573" s="25" t="str">
        <f t="shared" si="265"/>
        <v/>
      </c>
      <c r="AN573" s="25" t="str">
        <f t="shared" si="266"/>
        <v/>
      </c>
      <c r="AO573" s="25" t="str">
        <f t="shared" si="267"/>
        <v/>
      </c>
      <c r="AP573" s="25" t="str">
        <f t="shared" si="268"/>
        <v/>
      </c>
      <c r="AQ573" s="25" t="str">
        <f t="shared" si="269"/>
        <v/>
      </c>
      <c r="AR573" s="25" t="str">
        <f t="shared" si="270"/>
        <v/>
      </c>
      <c r="AS573" s="25" t="str">
        <f t="shared" si="271"/>
        <v/>
      </c>
      <c r="AT573" s="25" t="str">
        <f t="shared" si="272"/>
        <v/>
      </c>
      <c r="AU573" s="25" t="str">
        <f t="shared" si="273"/>
        <v/>
      </c>
      <c r="AV573" s="25" t="str">
        <f t="shared" si="274"/>
        <v/>
      </c>
      <c r="AX573" t="str">
        <f>IF(BC573="","",IF(BC573&gt;0,COUNT($AY$2:AY573),""))</f>
        <v/>
      </c>
      <c r="AY573" s="25" t="str">
        <f t="shared" si="275"/>
        <v/>
      </c>
      <c r="AZ573" s="25" t="str">
        <f t="shared" si="276"/>
        <v/>
      </c>
      <c r="BA573" s="25" t="str">
        <f t="shared" si="277"/>
        <v/>
      </c>
      <c r="BB573" s="25" t="str">
        <f t="shared" si="278"/>
        <v/>
      </c>
      <c r="BC573" s="25" t="str">
        <f t="shared" si="279"/>
        <v/>
      </c>
      <c r="BD573" s="25" t="str">
        <f t="shared" si="280"/>
        <v/>
      </c>
      <c r="BE573" s="25" t="str">
        <f t="shared" si="281"/>
        <v/>
      </c>
      <c r="BF573" s="25" t="str">
        <f t="shared" si="282"/>
        <v/>
      </c>
      <c r="BG573" s="25" t="str">
        <f t="shared" si="283"/>
        <v/>
      </c>
      <c r="BH573" s="25" t="str">
        <f t="shared" si="284"/>
        <v/>
      </c>
      <c r="BI573" s="25" t="str">
        <f t="shared" si="285"/>
        <v/>
      </c>
      <c r="BJ573" s="25" t="str">
        <f t="shared" si="286"/>
        <v/>
      </c>
      <c r="BK573" s="25" t="str">
        <f t="shared" si="287"/>
        <v/>
      </c>
      <c r="BL573" s="25" t="str">
        <f t="shared" si="288"/>
        <v/>
      </c>
      <c r="BM573" s="25" t="str">
        <f t="shared" si="289"/>
        <v/>
      </c>
      <c r="BN573" s="25" t="str">
        <f t="shared" si="290"/>
        <v/>
      </c>
    </row>
    <row r="574" spans="1:66" x14ac:dyDescent="0.25">
      <c r="A574" s="20" t="str">
        <f>IF('S.D. Paste sheet'!A574="","",'S.D. Paste sheet'!A574)</f>
        <v/>
      </c>
      <c r="B574" s="20" t="str">
        <f>IF('S.D. Paste sheet'!B574="","",'S.D. Paste sheet'!B574)</f>
        <v/>
      </c>
      <c r="C574" s="20" t="str">
        <f>IF('S.D. Paste sheet'!C574="","",'S.D. Paste sheet'!C574)</f>
        <v/>
      </c>
      <c r="D574" s="20" t="str">
        <f>IF('S.D. Paste sheet'!D574="","",'S.D. Paste sheet'!D574)</f>
        <v/>
      </c>
      <c r="E574" s="20" t="str">
        <f>IF('S.D. Paste sheet'!E574="","",UPPER('S.D. Paste sheet'!E574))</f>
        <v/>
      </c>
      <c r="F574" s="20" t="str">
        <f>IF('S.D. Paste sheet'!F574="","",'S.D. Paste sheet'!F574)</f>
        <v/>
      </c>
      <c r="G574" s="20" t="str">
        <f>IF('S.D. Paste sheet'!G574="","",UPPER('S.D. Paste sheet'!G574))</f>
        <v/>
      </c>
      <c r="H574" s="20" t="str">
        <f>IF('S.D. Paste sheet'!H574="","",UPPER('S.D. Paste sheet'!H574))</f>
        <v/>
      </c>
      <c r="I574" s="20" t="str">
        <f>IF('S.D. Paste sheet'!I574="","",'S.D. Paste sheet'!I574)</f>
        <v/>
      </c>
      <c r="J574" s="20" t="str">
        <f>IF('S.D. Paste sheet'!J574="","",'S.D. Paste sheet'!J574)</f>
        <v/>
      </c>
      <c r="K574" s="20" t="str">
        <f>IF('S.D. Paste sheet'!K574="","",'S.D. Paste sheet'!K574)</f>
        <v/>
      </c>
      <c r="L574" s="20" t="str">
        <f>IF('S.D. Paste sheet'!L574="","",'S.D. Paste sheet'!L574)</f>
        <v/>
      </c>
      <c r="M574" s="20" t="str">
        <f>IF('S.D. Paste sheet'!M574="","",'S.D. Paste sheet'!M574)</f>
        <v/>
      </c>
      <c r="N574" s="20" t="str">
        <f>IF('S.D. Paste sheet'!N574="","",'S.D. Paste sheet'!N574)</f>
        <v/>
      </c>
      <c r="O574" s="20" t="str">
        <f>IF('S.D. Paste sheet'!O574="","",'S.D. Paste sheet'!O574)</f>
        <v/>
      </c>
      <c r="P574" s="20" t="str">
        <f>IF('S.D. Paste sheet'!P574="","",'S.D. Paste sheet'!P574)</f>
        <v/>
      </c>
      <c r="Q574" s="20" t="str">
        <f>IF('S.D. Paste sheet'!Q574="","",'S.D. Paste sheet'!Q574)</f>
        <v/>
      </c>
      <c r="R574" s="20" t="str">
        <f>IF('S.D. Paste sheet'!R574="","",'S.D. Paste sheet'!R574)</f>
        <v/>
      </c>
      <c r="S574" s="20" t="str">
        <f>IF('S.D. Paste sheet'!S574="","",'S.D. Paste sheet'!S574)</f>
        <v/>
      </c>
      <c r="T574" s="20" t="str">
        <f>IF('S.D. Paste sheet'!T574="","",'S.D. Paste sheet'!T574)</f>
        <v/>
      </c>
      <c r="U574" s="20" t="str">
        <f>IF('S.D. Paste sheet'!U574="","",'S.D. Paste sheet'!U574)</f>
        <v/>
      </c>
      <c r="V574" s="20" t="str">
        <f>IF('S.D. Paste sheet'!V574="","",'S.D. Paste sheet'!V574)</f>
        <v/>
      </c>
      <c r="W574" s="20" t="str">
        <f>IF('S.D. Paste sheet'!W574="","",'S.D. Paste sheet'!W574)</f>
        <v/>
      </c>
      <c r="X574" s="20" t="str">
        <f>IF('S.D. Paste sheet'!X574="","",'S.D. Paste sheet'!X574)</f>
        <v/>
      </c>
      <c r="Y574" s="20" t="str">
        <f>IF('S.D. Paste sheet'!Y574="","",'S.D. Paste sheet'!Y574)</f>
        <v/>
      </c>
      <c r="Z574" s="20" t="str">
        <f>IF('S.D. Paste sheet'!Z574="","",'S.D. Paste sheet'!Z574)</f>
        <v/>
      </c>
      <c r="AA574" s="20" t="str">
        <f>IF('S.D. Paste sheet'!AA574="","",'S.D. Paste sheet'!AA574)</f>
        <v/>
      </c>
      <c r="AB574" s="20" t="str">
        <f>IF('S.D. Paste sheet'!AB574="","",'S.D. Paste sheet'!AB574)</f>
        <v/>
      </c>
      <c r="AC574" s="20" t="str">
        <f>IF('S.D. Paste sheet'!AC574="","",'S.D. Paste sheet'!AC574)</f>
        <v/>
      </c>
      <c r="AD574" s="20" t="str">
        <f>IF('S.D. Paste sheet'!AD574="","",'S.D. Paste sheet'!AD574)</f>
        <v/>
      </c>
      <c r="AE574" s="28"/>
      <c r="AF574" t="str">
        <f>IF(AK574="","",IF(AK574&gt;0,COUNT($AG$2:AG574),""))</f>
        <v/>
      </c>
      <c r="AG574" s="25" t="str">
        <f t="shared" si="259"/>
        <v/>
      </c>
      <c r="AH574" s="25" t="str">
        <f t="shared" si="260"/>
        <v/>
      </c>
      <c r="AI574" s="25" t="str">
        <f t="shared" si="261"/>
        <v/>
      </c>
      <c r="AJ574" s="25" t="str">
        <f t="shared" si="262"/>
        <v/>
      </c>
      <c r="AK574" s="25" t="str">
        <f t="shared" si="263"/>
        <v/>
      </c>
      <c r="AL574" s="25" t="str">
        <f t="shared" si="264"/>
        <v/>
      </c>
      <c r="AM574" s="25" t="str">
        <f t="shared" si="265"/>
        <v/>
      </c>
      <c r="AN574" s="25" t="str">
        <f t="shared" si="266"/>
        <v/>
      </c>
      <c r="AO574" s="25" t="str">
        <f t="shared" si="267"/>
        <v/>
      </c>
      <c r="AP574" s="25" t="str">
        <f t="shared" si="268"/>
        <v/>
      </c>
      <c r="AQ574" s="25" t="str">
        <f t="shared" si="269"/>
        <v/>
      </c>
      <c r="AR574" s="25" t="str">
        <f t="shared" si="270"/>
        <v/>
      </c>
      <c r="AS574" s="25" t="str">
        <f t="shared" si="271"/>
        <v/>
      </c>
      <c r="AT574" s="25" t="str">
        <f t="shared" si="272"/>
        <v/>
      </c>
      <c r="AU574" s="25" t="str">
        <f t="shared" si="273"/>
        <v/>
      </c>
      <c r="AV574" s="25" t="str">
        <f t="shared" si="274"/>
        <v/>
      </c>
      <c r="AX574" t="str">
        <f>IF(BC574="","",IF(BC574&gt;0,COUNT($AY$2:AY574),""))</f>
        <v/>
      </c>
      <c r="AY574" s="25" t="str">
        <f t="shared" si="275"/>
        <v/>
      </c>
      <c r="AZ574" s="25" t="str">
        <f t="shared" si="276"/>
        <v/>
      </c>
      <c r="BA574" s="25" t="str">
        <f t="shared" si="277"/>
        <v/>
      </c>
      <c r="BB574" s="25" t="str">
        <f t="shared" si="278"/>
        <v/>
      </c>
      <c r="BC574" s="25" t="str">
        <f t="shared" si="279"/>
        <v/>
      </c>
      <c r="BD574" s="25" t="str">
        <f t="shared" si="280"/>
        <v/>
      </c>
      <c r="BE574" s="25" t="str">
        <f t="shared" si="281"/>
        <v/>
      </c>
      <c r="BF574" s="25" t="str">
        <f t="shared" si="282"/>
        <v/>
      </c>
      <c r="BG574" s="25" t="str">
        <f t="shared" si="283"/>
        <v/>
      </c>
      <c r="BH574" s="25" t="str">
        <f t="shared" si="284"/>
        <v/>
      </c>
      <c r="BI574" s="25" t="str">
        <f t="shared" si="285"/>
        <v/>
      </c>
      <c r="BJ574" s="25" t="str">
        <f t="shared" si="286"/>
        <v/>
      </c>
      <c r="BK574" s="25" t="str">
        <f t="shared" si="287"/>
        <v/>
      </c>
      <c r="BL574" s="25" t="str">
        <f t="shared" si="288"/>
        <v/>
      </c>
      <c r="BM574" s="25" t="str">
        <f t="shared" si="289"/>
        <v/>
      </c>
      <c r="BN574" s="25" t="str">
        <f t="shared" si="290"/>
        <v/>
      </c>
    </row>
    <row r="575" spans="1:66" x14ac:dyDescent="0.25">
      <c r="A575" s="20" t="str">
        <f>IF('S.D. Paste sheet'!A575="","",'S.D. Paste sheet'!A575)</f>
        <v/>
      </c>
      <c r="B575" s="20" t="str">
        <f>IF('S.D. Paste sheet'!B575="","",'S.D. Paste sheet'!B575)</f>
        <v/>
      </c>
      <c r="C575" s="20" t="str">
        <f>IF('S.D. Paste sheet'!C575="","",'S.D. Paste sheet'!C575)</f>
        <v/>
      </c>
      <c r="D575" s="20" t="str">
        <f>IF('S.D. Paste sheet'!D575="","",'S.D. Paste sheet'!D575)</f>
        <v/>
      </c>
      <c r="E575" s="20" t="str">
        <f>IF('S.D. Paste sheet'!E575="","",UPPER('S.D. Paste sheet'!E575))</f>
        <v/>
      </c>
      <c r="F575" s="20" t="str">
        <f>IF('S.D. Paste sheet'!F575="","",'S.D. Paste sheet'!F575)</f>
        <v/>
      </c>
      <c r="G575" s="20" t="str">
        <f>IF('S.D. Paste sheet'!G575="","",UPPER('S.D. Paste sheet'!G575))</f>
        <v/>
      </c>
      <c r="H575" s="20" t="str">
        <f>IF('S.D. Paste sheet'!H575="","",UPPER('S.D. Paste sheet'!H575))</f>
        <v/>
      </c>
      <c r="I575" s="20" t="str">
        <f>IF('S.D. Paste sheet'!I575="","",'S.D. Paste sheet'!I575)</f>
        <v/>
      </c>
      <c r="J575" s="20" t="str">
        <f>IF('S.D. Paste sheet'!J575="","",'S.D. Paste sheet'!J575)</f>
        <v/>
      </c>
      <c r="K575" s="20" t="str">
        <f>IF('S.D. Paste sheet'!K575="","",'S.D. Paste sheet'!K575)</f>
        <v/>
      </c>
      <c r="L575" s="20" t="str">
        <f>IF('S.D. Paste sheet'!L575="","",'S.D. Paste sheet'!L575)</f>
        <v/>
      </c>
      <c r="M575" s="20" t="str">
        <f>IF('S.D. Paste sheet'!M575="","",'S.D. Paste sheet'!M575)</f>
        <v/>
      </c>
      <c r="N575" s="20" t="str">
        <f>IF('S.D. Paste sheet'!N575="","",'S.D. Paste sheet'!N575)</f>
        <v/>
      </c>
      <c r="O575" s="20" t="str">
        <f>IF('S.D. Paste sheet'!O575="","",'S.D. Paste sheet'!O575)</f>
        <v/>
      </c>
      <c r="P575" s="20" t="str">
        <f>IF('S.D. Paste sheet'!P575="","",'S.D. Paste sheet'!P575)</f>
        <v/>
      </c>
      <c r="Q575" s="20" t="str">
        <f>IF('S.D. Paste sheet'!Q575="","",'S.D. Paste sheet'!Q575)</f>
        <v/>
      </c>
      <c r="R575" s="20" t="str">
        <f>IF('S.D. Paste sheet'!R575="","",'S.D. Paste sheet'!R575)</f>
        <v/>
      </c>
      <c r="S575" s="20" t="str">
        <f>IF('S.D. Paste sheet'!S575="","",'S.D. Paste sheet'!S575)</f>
        <v/>
      </c>
      <c r="T575" s="20" t="str">
        <f>IF('S.D. Paste sheet'!T575="","",'S.D. Paste sheet'!T575)</f>
        <v/>
      </c>
      <c r="U575" s="20" t="str">
        <f>IF('S.D. Paste sheet'!U575="","",'S.D. Paste sheet'!U575)</f>
        <v/>
      </c>
      <c r="V575" s="20" t="str">
        <f>IF('S.D. Paste sheet'!V575="","",'S.D. Paste sheet'!V575)</f>
        <v/>
      </c>
      <c r="W575" s="20" t="str">
        <f>IF('S.D. Paste sheet'!W575="","",'S.D. Paste sheet'!W575)</f>
        <v/>
      </c>
      <c r="X575" s="20" t="str">
        <f>IF('S.D. Paste sheet'!X575="","",'S.D. Paste sheet'!X575)</f>
        <v/>
      </c>
      <c r="Y575" s="20" t="str">
        <f>IF('S.D. Paste sheet'!Y575="","",'S.D. Paste sheet'!Y575)</f>
        <v/>
      </c>
      <c r="Z575" s="20" t="str">
        <f>IF('S.D. Paste sheet'!Z575="","",'S.D. Paste sheet'!Z575)</f>
        <v/>
      </c>
      <c r="AA575" s="20" t="str">
        <f>IF('S.D. Paste sheet'!AA575="","",'S.D. Paste sheet'!AA575)</f>
        <v/>
      </c>
      <c r="AB575" s="20" t="str">
        <f>IF('S.D. Paste sheet'!AB575="","",'S.D. Paste sheet'!AB575)</f>
        <v/>
      </c>
      <c r="AC575" s="20" t="str">
        <f>IF('S.D. Paste sheet'!AC575="","",'S.D. Paste sheet'!AC575)</f>
        <v/>
      </c>
      <c r="AD575" s="20" t="str">
        <f>IF('S.D. Paste sheet'!AD575="","",'S.D. Paste sheet'!AD575)</f>
        <v/>
      </c>
      <c r="AE575" s="28"/>
      <c r="AF575" t="str">
        <f>IF(AK575="","",IF(AK575&gt;0,COUNT($AG$2:AG575),""))</f>
        <v/>
      </c>
      <c r="AG575" s="25" t="str">
        <f t="shared" si="259"/>
        <v/>
      </c>
      <c r="AH575" s="25" t="str">
        <f t="shared" si="260"/>
        <v/>
      </c>
      <c r="AI575" s="25" t="str">
        <f t="shared" si="261"/>
        <v/>
      </c>
      <c r="AJ575" s="25" t="str">
        <f t="shared" si="262"/>
        <v/>
      </c>
      <c r="AK575" s="25" t="str">
        <f t="shared" si="263"/>
        <v/>
      </c>
      <c r="AL575" s="25" t="str">
        <f t="shared" si="264"/>
        <v/>
      </c>
      <c r="AM575" s="25" t="str">
        <f t="shared" si="265"/>
        <v/>
      </c>
      <c r="AN575" s="25" t="str">
        <f t="shared" si="266"/>
        <v/>
      </c>
      <c r="AO575" s="25" t="str">
        <f t="shared" si="267"/>
        <v/>
      </c>
      <c r="AP575" s="25" t="str">
        <f t="shared" si="268"/>
        <v/>
      </c>
      <c r="AQ575" s="25" t="str">
        <f t="shared" si="269"/>
        <v/>
      </c>
      <c r="AR575" s="25" t="str">
        <f t="shared" si="270"/>
        <v/>
      </c>
      <c r="AS575" s="25" t="str">
        <f t="shared" si="271"/>
        <v/>
      </c>
      <c r="AT575" s="25" t="str">
        <f t="shared" si="272"/>
        <v/>
      </c>
      <c r="AU575" s="25" t="str">
        <f t="shared" si="273"/>
        <v/>
      </c>
      <c r="AV575" s="25" t="str">
        <f t="shared" si="274"/>
        <v/>
      </c>
      <c r="AX575" t="str">
        <f>IF(BC575="","",IF(BC575&gt;0,COUNT($AY$2:AY575),""))</f>
        <v/>
      </c>
      <c r="AY575" s="25" t="str">
        <f t="shared" si="275"/>
        <v/>
      </c>
      <c r="AZ575" s="25" t="str">
        <f t="shared" si="276"/>
        <v/>
      </c>
      <c r="BA575" s="25" t="str">
        <f t="shared" si="277"/>
        <v/>
      </c>
      <c r="BB575" s="25" t="str">
        <f t="shared" si="278"/>
        <v/>
      </c>
      <c r="BC575" s="25" t="str">
        <f t="shared" si="279"/>
        <v/>
      </c>
      <c r="BD575" s="25" t="str">
        <f t="shared" si="280"/>
        <v/>
      </c>
      <c r="BE575" s="25" t="str">
        <f t="shared" si="281"/>
        <v/>
      </c>
      <c r="BF575" s="25" t="str">
        <f t="shared" si="282"/>
        <v/>
      </c>
      <c r="BG575" s="25" t="str">
        <f t="shared" si="283"/>
        <v/>
      </c>
      <c r="BH575" s="25" t="str">
        <f t="shared" si="284"/>
        <v/>
      </c>
      <c r="BI575" s="25" t="str">
        <f t="shared" si="285"/>
        <v/>
      </c>
      <c r="BJ575" s="25" t="str">
        <f t="shared" si="286"/>
        <v/>
      </c>
      <c r="BK575" s="25" t="str">
        <f t="shared" si="287"/>
        <v/>
      </c>
      <c r="BL575" s="25" t="str">
        <f t="shared" si="288"/>
        <v/>
      </c>
      <c r="BM575" s="25" t="str">
        <f t="shared" si="289"/>
        <v/>
      </c>
      <c r="BN575" s="25" t="str">
        <f t="shared" si="290"/>
        <v/>
      </c>
    </row>
    <row r="576" spans="1:66" x14ac:dyDescent="0.25">
      <c r="A576" s="20" t="str">
        <f>IF('S.D. Paste sheet'!A576="","",'S.D. Paste sheet'!A576)</f>
        <v/>
      </c>
      <c r="B576" s="20" t="str">
        <f>IF('S.D. Paste sheet'!B576="","",'S.D. Paste sheet'!B576)</f>
        <v/>
      </c>
      <c r="C576" s="20" t="str">
        <f>IF('S.D. Paste sheet'!C576="","",'S.D. Paste sheet'!C576)</f>
        <v/>
      </c>
      <c r="D576" s="20" t="str">
        <f>IF('S.D. Paste sheet'!D576="","",'S.D. Paste sheet'!D576)</f>
        <v/>
      </c>
      <c r="E576" s="20" t="str">
        <f>IF('S.D. Paste sheet'!E576="","",UPPER('S.D. Paste sheet'!E576))</f>
        <v/>
      </c>
      <c r="F576" s="20" t="str">
        <f>IF('S.D. Paste sheet'!F576="","",'S.D. Paste sheet'!F576)</f>
        <v/>
      </c>
      <c r="G576" s="20" t="str">
        <f>IF('S.D. Paste sheet'!G576="","",UPPER('S.D. Paste sheet'!G576))</f>
        <v/>
      </c>
      <c r="H576" s="20" t="str">
        <f>IF('S.D. Paste sheet'!H576="","",UPPER('S.D. Paste sheet'!H576))</f>
        <v/>
      </c>
      <c r="I576" s="20" t="str">
        <f>IF('S.D. Paste sheet'!I576="","",'S.D. Paste sheet'!I576)</f>
        <v/>
      </c>
      <c r="J576" s="20" t="str">
        <f>IF('S.D. Paste sheet'!J576="","",'S.D. Paste sheet'!J576)</f>
        <v/>
      </c>
      <c r="K576" s="20" t="str">
        <f>IF('S.D. Paste sheet'!K576="","",'S.D. Paste sheet'!K576)</f>
        <v/>
      </c>
      <c r="L576" s="20" t="str">
        <f>IF('S.D. Paste sheet'!L576="","",'S.D. Paste sheet'!L576)</f>
        <v/>
      </c>
      <c r="M576" s="20" t="str">
        <f>IF('S.D. Paste sheet'!M576="","",'S.D. Paste sheet'!M576)</f>
        <v/>
      </c>
      <c r="N576" s="20" t="str">
        <f>IF('S.D. Paste sheet'!N576="","",'S.D. Paste sheet'!N576)</f>
        <v/>
      </c>
      <c r="O576" s="20" t="str">
        <f>IF('S.D. Paste sheet'!O576="","",'S.D. Paste sheet'!O576)</f>
        <v/>
      </c>
      <c r="P576" s="20" t="str">
        <f>IF('S.D. Paste sheet'!P576="","",'S.D. Paste sheet'!P576)</f>
        <v/>
      </c>
      <c r="Q576" s="20" t="str">
        <f>IF('S.D. Paste sheet'!Q576="","",'S.D. Paste sheet'!Q576)</f>
        <v/>
      </c>
      <c r="R576" s="20" t="str">
        <f>IF('S.D. Paste sheet'!R576="","",'S.D. Paste sheet'!R576)</f>
        <v/>
      </c>
      <c r="S576" s="20" t="str">
        <f>IF('S.D. Paste sheet'!S576="","",'S.D. Paste sheet'!S576)</f>
        <v/>
      </c>
      <c r="T576" s="20" t="str">
        <f>IF('S.D. Paste sheet'!T576="","",'S.D. Paste sheet'!T576)</f>
        <v/>
      </c>
      <c r="U576" s="20" t="str">
        <f>IF('S.D. Paste sheet'!U576="","",'S.D. Paste sheet'!U576)</f>
        <v/>
      </c>
      <c r="V576" s="20" t="str">
        <f>IF('S.D. Paste sheet'!V576="","",'S.D. Paste sheet'!V576)</f>
        <v/>
      </c>
      <c r="W576" s="20" t="str">
        <f>IF('S.D. Paste sheet'!W576="","",'S.D. Paste sheet'!W576)</f>
        <v/>
      </c>
      <c r="X576" s="20" t="str">
        <f>IF('S.D. Paste sheet'!X576="","",'S.D. Paste sheet'!X576)</f>
        <v/>
      </c>
      <c r="Y576" s="20" t="str">
        <f>IF('S.D. Paste sheet'!Y576="","",'S.D. Paste sheet'!Y576)</f>
        <v/>
      </c>
      <c r="Z576" s="20" t="str">
        <f>IF('S.D. Paste sheet'!Z576="","",'S.D. Paste sheet'!Z576)</f>
        <v/>
      </c>
      <c r="AA576" s="20" t="str">
        <f>IF('S.D. Paste sheet'!AA576="","",'S.D. Paste sheet'!AA576)</f>
        <v/>
      </c>
      <c r="AB576" s="20" t="str">
        <f>IF('S.D. Paste sheet'!AB576="","",'S.D. Paste sheet'!AB576)</f>
        <v/>
      </c>
      <c r="AC576" s="20" t="str">
        <f>IF('S.D. Paste sheet'!AC576="","",'S.D. Paste sheet'!AC576)</f>
        <v/>
      </c>
      <c r="AD576" s="20" t="str">
        <f>IF('S.D. Paste sheet'!AD576="","",'S.D. Paste sheet'!AD576)</f>
        <v/>
      </c>
      <c r="AE576" s="28"/>
      <c r="AF576" t="str">
        <f>IF(AK576="","",IF(AK576&gt;0,COUNT($AG$2:AG576),""))</f>
        <v/>
      </c>
      <c r="AG576" s="25" t="str">
        <f t="shared" si="259"/>
        <v/>
      </c>
      <c r="AH576" s="25" t="str">
        <f t="shared" si="260"/>
        <v/>
      </c>
      <c r="AI576" s="25" t="str">
        <f t="shared" si="261"/>
        <v/>
      </c>
      <c r="AJ576" s="25" t="str">
        <f t="shared" si="262"/>
        <v/>
      </c>
      <c r="AK576" s="25" t="str">
        <f t="shared" si="263"/>
        <v/>
      </c>
      <c r="AL576" s="25" t="str">
        <f t="shared" si="264"/>
        <v/>
      </c>
      <c r="AM576" s="25" t="str">
        <f t="shared" si="265"/>
        <v/>
      </c>
      <c r="AN576" s="25" t="str">
        <f t="shared" si="266"/>
        <v/>
      </c>
      <c r="AO576" s="25" t="str">
        <f t="shared" si="267"/>
        <v/>
      </c>
      <c r="AP576" s="25" t="str">
        <f t="shared" si="268"/>
        <v/>
      </c>
      <c r="AQ576" s="25" t="str">
        <f t="shared" si="269"/>
        <v/>
      </c>
      <c r="AR576" s="25" t="str">
        <f t="shared" si="270"/>
        <v/>
      </c>
      <c r="AS576" s="25" t="str">
        <f t="shared" si="271"/>
        <v/>
      </c>
      <c r="AT576" s="25" t="str">
        <f t="shared" si="272"/>
        <v/>
      </c>
      <c r="AU576" s="25" t="str">
        <f t="shared" si="273"/>
        <v/>
      </c>
      <c r="AV576" s="25" t="str">
        <f t="shared" si="274"/>
        <v/>
      </c>
      <c r="AX576" t="str">
        <f>IF(BC576="","",IF(BC576&gt;0,COUNT($AY$2:AY576),""))</f>
        <v/>
      </c>
      <c r="AY576" s="25" t="str">
        <f t="shared" si="275"/>
        <v/>
      </c>
      <c r="AZ576" s="25" t="str">
        <f t="shared" si="276"/>
        <v/>
      </c>
      <c r="BA576" s="25" t="str">
        <f t="shared" si="277"/>
        <v/>
      </c>
      <c r="BB576" s="25" t="str">
        <f t="shared" si="278"/>
        <v/>
      </c>
      <c r="BC576" s="25" t="str">
        <f t="shared" si="279"/>
        <v/>
      </c>
      <c r="BD576" s="25" t="str">
        <f t="shared" si="280"/>
        <v/>
      </c>
      <c r="BE576" s="25" t="str">
        <f t="shared" si="281"/>
        <v/>
      </c>
      <c r="BF576" s="25" t="str">
        <f t="shared" si="282"/>
        <v/>
      </c>
      <c r="BG576" s="25" t="str">
        <f t="shared" si="283"/>
        <v/>
      </c>
      <c r="BH576" s="25" t="str">
        <f t="shared" si="284"/>
        <v/>
      </c>
      <c r="BI576" s="25" t="str">
        <f t="shared" si="285"/>
        <v/>
      </c>
      <c r="BJ576" s="25" t="str">
        <f t="shared" si="286"/>
        <v/>
      </c>
      <c r="BK576" s="25" t="str">
        <f t="shared" si="287"/>
        <v/>
      </c>
      <c r="BL576" s="25" t="str">
        <f t="shared" si="288"/>
        <v/>
      </c>
      <c r="BM576" s="25" t="str">
        <f t="shared" si="289"/>
        <v/>
      </c>
      <c r="BN576" s="25" t="str">
        <f t="shared" si="290"/>
        <v/>
      </c>
    </row>
    <row r="577" spans="1:66" x14ac:dyDescent="0.25">
      <c r="A577" s="20" t="str">
        <f>IF('S.D. Paste sheet'!A577="","",'S.D. Paste sheet'!A577)</f>
        <v/>
      </c>
      <c r="B577" s="20" t="str">
        <f>IF('S.D. Paste sheet'!B577="","",'S.D. Paste sheet'!B577)</f>
        <v/>
      </c>
      <c r="C577" s="20" t="str">
        <f>IF('S.D. Paste sheet'!C577="","",'S.D. Paste sheet'!C577)</f>
        <v/>
      </c>
      <c r="D577" s="20" t="str">
        <f>IF('S.D. Paste sheet'!D577="","",'S.D. Paste sheet'!D577)</f>
        <v/>
      </c>
      <c r="E577" s="20" t="str">
        <f>IF('S.D. Paste sheet'!E577="","",UPPER('S.D. Paste sheet'!E577))</f>
        <v/>
      </c>
      <c r="F577" s="20" t="str">
        <f>IF('S.D. Paste sheet'!F577="","",'S.D. Paste sheet'!F577)</f>
        <v/>
      </c>
      <c r="G577" s="20" t="str">
        <f>IF('S.D. Paste sheet'!G577="","",UPPER('S.D. Paste sheet'!G577))</f>
        <v/>
      </c>
      <c r="H577" s="20" t="str">
        <f>IF('S.D. Paste sheet'!H577="","",UPPER('S.D. Paste sheet'!H577))</f>
        <v/>
      </c>
      <c r="I577" s="20" t="str">
        <f>IF('S.D. Paste sheet'!I577="","",'S.D. Paste sheet'!I577)</f>
        <v/>
      </c>
      <c r="J577" s="20" t="str">
        <f>IF('S.D. Paste sheet'!J577="","",'S.D. Paste sheet'!J577)</f>
        <v/>
      </c>
      <c r="K577" s="20" t="str">
        <f>IF('S.D. Paste sheet'!K577="","",'S.D. Paste sheet'!K577)</f>
        <v/>
      </c>
      <c r="L577" s="20" t="str">
        <f>IF('S.D. Paste sheet'!L577="","",'S.D. Paste sheet'!L577)</f>
        <v/>
      </c>
      <c r="M577" s="20" t="str">
        <f>IF('S.D. Paste sheet'!M577="","",'S.D. Paste sheet'!M577)</f>
        <v/>
      </c>
      <c r="N577" s="20" t="str">
        <f>IF('S.D. Paste sheet'!N577="","",'S.D. Paste sheet'!N577)</f>
        <v/>
      </c>
      <c r="O577" s="20" t="str">
        <f>IF('S.D. Paste sheet'!O577="","",'S.D. Paste sheet'!O577)</f>
        <v/>
      </c>
      <c r="P577" s="20" t="str">
        <f>IF('S.D. Paste sheet'!P577="","",'S.D. Paste sheet'!P577)</f>
        <v/>
      </c>
      <c r="Q577" s="20" t="str">
        <f>IF('S.D. Paste sheet'!Q577="","",'S.D. Paste sheet'!Q577)</f>
        <v/>
      </c>
      <c r="R577" s="20" t="str">
        <f>IF('S.D. Paste sheet'!R577="","",'S.D. Paste sheet'!R577)</f>
        <v/>
      </c>
      <c r="S577" s="20" t="str">
        <f>IF('S.D. Paste sheet'!S577="","",'S.D. Paste sheet'!S577)</f>
        <v/>
      </c>
      <c r="T577" s="20" t="str">
        <f>IF('S.D. Paste sheet'!T577="","",'S.D. Paste sheet'!T577)</f>
        <v/>
      </c>
      <c r="U577" s="20" t="str">
        <f>IF('S.D. Paste sheet'!U577="","",'S.D. Paste sheet'!U577)</f>
        <v/>
      </c>
      <c r="V577" s="20" t="str">
        <f>IF('S.D. Paste sheet'!V577="","",'S.D. Paste sheet'!V577)</f>
        <v/>
      </c>
      <c r="W577" s="20" t="str">
        <f>IF('S.D. Paste sheet'!W577="","",'S.D. Paste sheet'!W577)</f>
        <v/>
      </c>
      <c r="X577" s="20" t="str">
        <f>IF('S.D. Paste sheet'!X577="","",'S.D. Paste sheet'!X577)</f>
        <v/>
      </c>
      <c r="Y577" s="20" t="str">
        <f>IF('S.D. Paste sheet'!Y577="","",'S.D. Paste sheet'!Y577)</f>
        <v/>
      </c>
      <c r="Z577" s="20" t="str">
        <f>IF('S.D. Paste sheet'!Z577="","",'S.D. Paste sheet'!Z577)</f>
        <v/>
      </c>
      <c r="AA577" s="20" t="str">
        <f>IF('S.D. Paste sheet'!AA577="","",'S.D. Paste sheet'!AA577)</f>
        <v/>
      </c>
      <c r="AB577" s="20" t="str">
        <f>IF('S.D. Paste sheet'!AB577="","",'S.D. Paste sheet'!AB577)</f>
        <v/>
      </c>
      <c r="AC577" s="20" t="str">
        <f>IF('S.D. Paste sheet'!AC577="","",'S.D. Paste sheet'!AC577)</f>
        <v/>
      </c>
      <c r="AD577" s="20" t="str">
        <f>IF('S.D. Paste sheet'!AD577="","",'S.D. Paste sheet'!AD577)</f>
        <v/>
      </c>
      <c r="AE577" s="28"/>
      <c r="AF577" t="str">
        <f>IF(AK577="","",IF(AK577&gt;0,COUNT($AG$2:AG577),""))</f>
        <v/>
      </c>
      <c r="AG577" s="25" t="str">
        <f t="shared" si="259"/>
        <v/>
      </c>
      <c r="AH577" s="25" t="str">
        <f t="shared" si="260"/>
        <v/>
      </c>
      <c r="AI577" s="25" t="str">
        <f t="shared" si="261"/>
        <v/>
      </c>
      <c r="AJ577" s="25" t="str">
        <f t="shared" si="262"/>
        <v/>
      </c>
      <c r="AK577" s="25" t="str">
        <f t="shared" si="263"/>
        <v/>
      </c>
      <c r="AL577" s="25" t="str">
        <f t="shared" si="264"/>
        <v/>
      </c>
      <c r="AM577" s="25" t="str">
        <f t="shared" si="265"/>
        <v/>
      </c>
      <c r="AN577" s="25" t="str">
        <f t="shared" si="266"/>
        <v/>
      </c>
      <c r="AO577" s="25" t="str">
        <f t="shared" si="267"/>
        <v/>
      </c>
      <c r="AP577" s="25" t="str">
        <f t="shared" si="268"/>
        <v/>
      </c>
      <c r="AQ577" s="25" t="str">
        <f t="shared" si="269"/>
        <v/>
      </c>
      <c r="AR577" s="25" t="str">
        <f t="shared" si="270"/>
        <v/>
      </c>
      <c r="AS577" s="25" t="str">
        <f t="shared" si="271"/>
        <v/>
      </c>
      <c r="AT577" s="25" t="str">
        <f t="shared" si="272"/>
        <v/>
      </c>
      <c r="AU577" s="25" t="str">
        <f t="shared" si="273"/>
        <v/>
      </c>
      <c r="AV577" s="25" t="str">
        <f t="shared" si="274"/>
        <v/>
      </c>
      <c r="AX577" t="str">
        <f>IF(BC577="","",IF(BC577&gt;0,COUNT($AY$2:AY577),""))</f>
        <v/>
      </c>
      <c r="AY577" s="25" t="str">
        <f t="shared" si="275"/>
        <v/>
      </c>
      <c r="AZ577" s="25" t="str">
        <f t="shared" si="276"/>
        <v/>
      </c>
      <c r="BA577" s="25" t="str">
        <f t="shared" si="277"/>
        <v/>
      </c>
      <c r="BB577" s="25" t="str">
        <f t="shared" si="278"/>
        <v/>
      </c>
      <c r="BC577" s="25" t="str">
        <f t="shared" si="279"/>
        <v/>
      </c>
      <c r="BD577" s="25" t="str">
        <f t="shared" si="280"/>
        <v/>
      </c>
      <c r="BE577" s="25" t="str">
        <f t="shared" si="281"/>
        <v/>
      </c>
      <c r="BF577" s="25" t="str">
        <f t="shared" si="282"/>
        <v/>
      </c>
      <c r="BG577" s="25" t="str">
        <f t="shared" si="283"/>
        <v/>
      </c>
      <c r="BH577" s="25" t="str">
        <f t="shared" si="284"/>
        <v/>
      </c>
      <c r="BI577" s="25" t="str">
        <f t="shared" si="285"/>
        <v/>
      </c>
      <c r="BJ577" s="25" t="str">
        <f t="shared" si="286"/>
        <v/>
      </c>
      <c r="BK577" s="25" t="str">
        <f t="shared" si="287"/>
        <v/>
      </c>
      <c r="BL577" s="25" t="str">
        <f t="shared" si="288"/>
        <v/>
      </c>
      <c r="BM577" s="25" t="str">
        <f t="shared" si="289"/>
        <v/>
      </c>
      <c r="BN577" s="25" t="str">
        <f t="shared" si="290"/>
        <v/>
      </c>
    </row>
    <row r="578" spans="1:66" x14ac:dyDescent="0.25">
      <c r="A578" s="20" t="str">
        <f>IF('S.D. Paste sheet'!A578="","",'S.D. Paste sheet'!A578)</f>
        <v/>
      </c>
      <c r="B578" s="20" t="str">
        <f>IF('S.D. Paste sheet'!B578="","",'S.D. Paste sheet'!B578)</f>
        <v/>
      </c>
      <c r="C578" s="20" t="str">
        <f>IF('S.D. Paste sheet'!C578="","",'S.D. Paste sheet'!C578)</f>
        <v/>
      </c>
      <c r="D578" s="20" t="str">
        <f>IF('S.D. Paste sheet'!D578="","",'S.D. Paste sheet'!D578)</f>
        <v/>
      </c>
      <c r="E578" s="20" t="str">
        <f>IF('S.D. Paste sheet'!E578="","",UPPER('S.D. Paste sheet'!E578))</f>
        <v/>
      </c>
      <c r="F578" s="20" t="str">
        <f>IF('S.D. Paste sheet'!F578="","",'S.D. Paste sheet'!F578)</f>
        <v/>
      </c>
      <c r="G578" s="20" t="str">
        <f>IF('S.D. Paste sheet'!G578="","",UPPER('S.D. Paste sheet'!G578))</f>
        <v/>
      </c>
      <c r="H578" s="20" t="str">
        <f>IF('S.D. Paste sheet'!H578="","",UPPER('S.D. Paste sheet'!H578))</f>
        <v/>
      </c>
      <c r="I578" s="20" t="str">
        <f>IF('S.D. Paste sheet'!I578="","",'S.D. Paste sheet'!I578)</f>
        <v/>
      </c>
      <c r="J578" s="20" t="str">
        <f>IF('S.D. Paste sheet'!J578="","",'S.D. Paste sheet'!J578)</f>
        <v/>
      </c>
      <c r="K578" s="20" t="str">
        <f>IF('S.D. Paste sheet'!K578="","",'S.D. Paste sheet'!K578)</f>
        <v/>
      </c>
      <c r="L578" s="20" t="str">
        <f>IF('S.D. Paste sheet'!L578="","",'S.D. Paste sheet'!L578)</f>
        <v/>
      </c>
      <c r="M578" s="20" t="str">
        <f>IF('S.D. Paste sheet'!M578="","",'S.D. Paste sheet'!M578)</f>
        <v/>
      </c>
      <c r="N578" s="20" t="str">
        <f>IF('S.D. Paste sheet'!N578="","",'S.D. Paste sheet'!N578)</f>
        <v/>
      </c>
      <c r="O578" s="20" t="str">
        <f>IF('S.D. Paste sheet'!O578="","",'S.D. Paste sheet'!O578)</f>
        <v/>
      </c>
      <c r="P578" s="20" t="str">
        <f>IF('S.D. Paste sheet'!P578="","",'S.D. Paste sheet'!P578)</f>
        <v/>
      </c>
      <c r="Q578" s="20" t="str">
        <f>IF('S.D. Paste sheet'!Q578="","",'S.D. Paste sheet'!Q578)</f>
        <v/>
      </c>
      <c r="R578" s="20" t="str">
        <f>IF('S.D. Paste sheet'!R578="","",'S.D. Paste sheet'!R578)</f>
        <v/>
      </c>
      <c r="S578" s="20" t="str">
        <f>IF('S.D. Paste sheet'!S578="","",'S.D. Paste sheet'!S578)</f>
        <v/>
      </c>
      <c r="T578" s="20" t="str">
        <f>IF('S.D. Paste sheet'!T578="","",'S.D. Paste sheet'!T578)</f>
        <v/>
      </c>
      <c r="U578" s="20" t="str">
        <f>IF('S.D. Paste sheet'!U578="","",'S.D. Paste sheet'!U578)</f>
        <v/>
      </c>
      <c r="V578" s="20" t="str">
        <f>IF('S.D. Paste sheet'!V578="","",'S.D. Paste sheet'!V578)</f>
        <v/>
      </c>
      <c r="W578" s="20" t="str">
        <f>IF('S.D. Paste sheet'!W578="","",'S.D. Paste sheet'!W578)</f>
        <v/>
      </c>
      <c r="X578" s="20" t="str">
        <f>IF('S.D. Paste sheet'!X578="","",'S.D. Paste sheet'!X578)</f>
        <v/>
      </c>
      <c r="Y578" s="20" t="str">
        <f>IF('S.D. Paste sheet'!Y578="","",'S.D. Paste sheet'!Y578)</f>
        <v/>
      </c>
      <c r="Z578" s="20" t="str">
        <f>IF('S.D. Paste sheet'!Z578="","",'S.D. Paste sheet'!Z578)</f>
        <v/>
      </c>
      <c r="AA578" s="20" t="str">
        <f>IF('S.D. Paste sheet'!AA578="","",'S.D. Paste sheet'!AA578)</f>
        <v/>
      </c>
      <c r="AB578" s="20" t="str">
        <f>IF('S.D. Paste sheet'!AB578="","",'S.D. Paste sheet'!AB578)</f>
        <v/>
      </c>
      <c r="AC578" s="20" t="str">
        <f>IF('S.D. Paste sheet'!AC578="","",'S.D. Paste sheet'!AC578)</f>
        <v/>
      </c>
      <c r="AD578" s="20" t="str">
        <f>IF('S.D. Paste sheet'!AD578="","",'S.D. Paste sheet'!AD578)</f>
        <v/>
      </c>
      <c r="AE578" s="28"/>
      <c r="AF578" t="str">
        <f>IF(AK578="","",IF(AK578&gt;0,COUNT($AG$2:AG578),""))</f>
        <v/>
      </c>
      <c r="AG578" s="25" t="str">
        <f t="shared" si="259"/>
        <v/>
      </c>
      <c r="AH578" s="25" t="str">
        <f t="shared" si="260"/>
        <v/>
      </c>
      <c r="AI578" s="25" t="str">
        <f t="shared" si="261"/>
        <v/>
      </c>
      <c r="AJ578" s="25" t="str">
        <f t="shared" si="262"/>
        <v/>
      </c>
      <c r="AK578" s="25" t="str">
        <f t="shared" si="263"/>
        <v/>
      </c>
      <c r="AL578" s="25" t="str">
        <f t="shared" si="264"/>
        <v/>
      </c>
      <c r="AM578" s="25" t="str">
        <f t="shared" si="265"/>
        <v/>
      </c>
      <c r="AN578" s="25" t="str">
        <f t="shared" si="266"/>
        <v/>
      </c>
      <c r="AO578" s="25" t="str">
        <f t="shared" si="267"/>
        <v/>
      </c>
      <c r="AP578" s="25" t="str">
        <f t="shared" si="268"/>
        <v/>
      </c>
      <c r="AQ578" s="25" t="str">
        <f t="shared" si="269"/>
        <v/>
      </c>
      <c r="AR578" s="25" t="str">
        <f t="shared" si="270"/>
        <v/>
      </c>
      <c r="AS578" s="25" t="str">
        <f t="shared" si="271"/>
        <v/>
      </c>
      <c r="AT578" s="25" t="str">
        <f t="shared" si="272"/>
        <v/>
      </c>
      <c r="AU578" s="25" t="str">
        <f t="shared" si="273"/>
        <v/>
      </c>
      <c r="AV578" s="25" t="str">
        <f t="shared" si="274"/>
        <v/>
      </c>
      <c r="AX578" t="str">
        <f>IF(BC578="","",IF(BC578&gt;0,COUNT($AY$2:AY578),""))</f>
        <v/>
      </c>
      <c r="AY578" s="25" t="str">
        <f t="shared" si="275"/>
        <v/>
      </c>
      <c r="AZ578" s="25" t="str">
        <f t="shared" si="276"/>
        <v/>
      </c>
      <c r="BA578" s="25" t="str">
        <f t="shared" si="277"/>
        <v/>
      </c>
      <c r="BB578" s="25" t="str">
        <f t="shared" si="278"/>
        <v/>
      </c>
      <c r="BC578" s="25" t="str">
        <f t="shared" si="279"/>
        <v/>
      </c>
      <c r="BD578" s="25" t="str">
        <f t="shared" si="280"/>
        <v/>
      </c>
      <c r="BE578" s="25" t="str">
        <f t="shared" si="281"/>
        <v/>
      </c>
      <c r="BF578" s="25" t="str">
        <f t="shared" si="282"/>
        <v/>
      </c>
      <c r="BG578" s="25" t="str">
        <f t="shared" si="283"/>
        <v/>
      </c>
      <c r="BH578" s="25" t="str">
        <f t="shared" si="284"/>
        <v/>
      </c>
      <c r="BI578" s="25" t="str">
        <f t="shared" si="285"/>
        <v/>
      </c>
      <c r="BJ578" s="25" t="str">
        <f t="shared" si="286"/>
        <v/>
      </c>
      <c r="BK578" s="25" t="str">
        <f t="shared" si="287"/>
        <v/>
      </c>
      <c r="BL578" s="25" t="str">
        <f t="shared" si="288"/>
        <v/>
      </c>
      <c r="BM578" s="25" t="str">
        <f t="shared" si="289"/>
        <v/>
      </c>
      <c r="BN578" s="25" t="str">
        <f t="shared" si="290"/>
        <v/>
      </c>
    </row>
    <row r="579" spans="1:66" x14ac:dyDescent="0.25">
      <c r="A579" s="20" t="str">
        <f>IF('S.D. Paste sheet'!A579="","",'S.D. Paste sheet'!A579)</f>
        <v/>
      </c>
      <c r="B579" s="20" t="str">
        <f>IF('S.D. Paste sheet'!B579="","",'S.D. Paste sheet'!B579)</f>
        <v/>
      </c>
      <c r="C579" s="20" t="str">
        <f>IF('S.D. Paste sheet'!C579="","",'S.D. Paste sheet'!C579)</f>
        <v/>
      </c>
      <c r="D579" s="20" t="str">
        <f>IF('S.D. Paste sheet'!D579="","",'S.D. Paste sheet'!D579)</f>
        <v/>
      </c>
      <c r="E579" s="20" t="str">
        <f>IF('S.D. Paste sheet'!E579="","",UPPER('S.D. Paste sheet'!E579))</f>
        <v/>
      </c>
      <c r="F579" s="20" t="str">
        <f>IF('S.D. Paste sheet'!F579="","",'S.D. Paste sheet'!F579)</f>
        <v/>
      </c>
      <c r="G579" s="20" t="str">
        <f>IF('S.D. Paste sheet'!G579="","",UPPER('S.D. Paste sheet'!G579))</f>
        <v/>
      </c>
      <c r="H579" s="20" t="str">
        <f>IF('S.D. Paste sheet'!H579="","",UPPER('S.D. Paste sheet'!H579))</f>
        <v/>
      </c>
      <c r="I579" s="20" t="str">
        <f>IF('S.D. Paste sheet'!I579="","",'S.D. Paste sheet'!I579)</f>
        <v/>
      </c>
      <c r="J579" s="20" t="str">
        <f>IF('S.D. Paste sheet'!J579="","",'S.D. Paste sheet'!J579)</f>
        <v/>
      </c>
      <c r="K579" s="20" t="str">
        <f>IF('S.D. Paste sheet'!K579="","",'S.D. Paste sheet'!K579)</f>
        <v/>
      </c>
      <c r="L579" s="20" t="str">
        <f>IF('S.D. Paste sheet'!L579="","",'S.D. Paste sheet'!L579)</f>
        <v/>
      </c>
      <c r="M579" s="20" t="str">
        <f>IF('S.D. Paste sheet'!M579="","",'S.D. Paste sheet'!M579)</f>
        <v/>
      </c>
      <c r="N579" s="20" t="str">
        <f>IF('S.D. Paste sheet'!N579="","",'S.D. Paste sheet'!N579)</f>
        <v/>
      </c>
      <c r="O579" s="20" t="str">
        <f>IF('S.D. Paste sheet'!O579="","",'S.D. Paste sheet'!O579)</f>
        <v/>
      </c>
      <c r="P579" s="20" t="str">
        <f>IF('S.D. Paste sheet'!P579="","",'S.D. Paste sheet'!P579)</f>
        <v/>
      </c>
      <c r="Q579" s="20" t="str">
        <f>IF('S.D. Paste sheet'!Q579="","",'S.D. Paste sheet'!Q579)</f>
        <v/>
      </c>
      <c r="R579" s="20" t="str">
        <f>IF('S.D. Paste sheet'!R579="","",'S.D. Paste sheet'!R579)</f>
        <v/>
      </c>
      <c r="S579" s="20" t="str">
        <f>IF('S.D. Paste sheet'!S579="","",'S.D. Paste sheet'!S579)</f>
        <v/>
      </c>
      <c r="T579" s="20" t="str">
        <f>IF('S.D. Paste sheet'!T579="","",'S.D. Paste sheet'!T579)</f>
        <v/>
      </c>
      <c r="U579" s="20" t="str">
        <f>IF('S.D. Paste sheet'!U579="","",'S.D. Paste sheet'!U579)</f>
        <v/>
      </c>
      <c r="V579" s="20" t="str">
        <f>IF('S.D. Paste sheet'!V579="","",'S.D. Paste sheet'!V579)</f>
        <v/>
      </c>
      <c r="W579" s="20" t="str">
        <f>IF('S.D. Paste sheet'!W579="","",'S.D. Paste sheet'!W579)</f>
        <v/>
      </c>
      <c r="X579" s="20" t="str">
        <f>IF('S.D. Paste sheet'!X579="","",'S.D. Paste sheet'!X579)</f>
        <v/>
      </c>
      <c r="Y579" s="20" t="str">
        <f>IF('S.D. Paste sheet'!Y579="","",'S.D. Paste sheet'!Y579)</f>
        <v/>
      </c>
      <c r="Z579" s="20" t="str">
        <f>IF('S.D. Paste sheet'!Z579="","",'S.D. Paste sheet'!Z579)</f>
        <v/>
      </c>
      <c r="AA579" s="20" t="str">
        <f>IF('S.D. Paste sheet'!AA579="","",'S.D. Paste sheet'!AA579)</f>
        <v/>
      </c>
      <c r="AB579" s="20" t="str">
        <f>IF('S.D. Paste sheet'!AB579="","",'S.D. Paste sheet'!AB579)</f>
        <v/>
      </c>
      <c r="AC579" s="20" t="str">
        <f>IF('S.D. Paste sheet'!AC579="","",'S.D. Paste sheet'!AC579)</f>
        <v/>
      </c>
      <c r="AD579" s="20" t="str">
        <f>IF('S.D. Paste sheet'!AD579="","",'S.D. Paste sheet'!AD579)</f>
        <v/>
      </c>
      <c r="AE579" s="28"/>
      <c r="AF579" t="str">
        <f>IF(AK579="","",IF(AK579&gt;0,COUNT($AG$2:AG579),""))</f>
        <v/>
      </c>
      <c r="AG579" s="25" t="str">
        <f t="shared" ref="AG579:AG642" si="291">IF(AND($AJ$1=8,$A579=8),A579,"")</f>
        <v/>
      </c>
      <c r="AH579" s="25" t="str">
        <f t="shared" ref="AH579:AH642" si="292">IF(AND($AJ$1=8,$A579=8),B579,"")</f>
        <v/>
      </c>
      <c r="AI579" s="25" t="str">
        <f t="shared" ref="AI579:AI642" si="293">IF(AND($AJ$1=8,$A579=8),C579,"")</f>
        <v/>
      </c>
      <c r="AJ579" s="25" t="str">
        <f t="shared" ref="AJ579:AJ642" si="294">IF(AND($AJ$1=8,$A579=8),D579,"")</f>
        <v/>
      </c>
      <c r="AK579" s="25" t="str">
        <f t="shared" ref="AK579:AK642" si="295">IF(AND($AJ$1=8,$A579=8),E579,"")</f>
        <v/>
      </c>
      <c r="AL579" s="25" t="str">
        <f t="shared" ref="AL579:AL642" si="296">IF(AND($AJ$1=8,$A579=8),F579,"")</f>
        <v/>
      </c>
      <c r="AM579" s="25" t="str">
        <f t="shared" ref="AM579:AM642" si="297">IF(AND($AJ$1=8,$A579=8),G579,"")</f>
        <v/>
      </c>
      <c r="AN579" s="25" t="str">
        <f t="shared" ref="AN579:AN642" si="298">IF(AND($AJ$1=8,$A579=8),H579,"")</f>
        <v/>
      </c>
      <c r="AO579" s="25" t="str">
        <f t="shared" ref="AO579:AO642" si="299">IF(AND($AJ$1=8,$A579=8),I579,"")</f>
        <v/>
      </c>
      <c r="AP579" s="25" t="str">
        <f t="shared" ref="AP579:AP642" si="300">IF(AND($AJ$1=8,$A579=8),J579,"")</f>
        <v/>
      </c>
      <c r="AQ579" s="25" t="str">
        <f t="shared" ref="AQ579:AQ642" si="301">IF(AND($AJ$1=8,$A579=8),K579,"")</f>
        <v/>
      </c>
      <c r="AR579" s="25" t="str">
        <f t="shared" ref="AR579:AR642" si="302">IF(AND($AJ$1=8,$A579=8),L579,"")</f>
        <v/>
      </c>
      <c r="AS579" s="25" t="str">
        <f t="shared" ref="AS579:AS642" si="303">IF(AND($AJ$1=8,$A579=8),M579,"")</f>
        <v/>
      </c>
      <c r="AT579" s="25" t="str">
        <f t="shared" ref="AT579:AT642" si="304">IF(AND($AJ$1=8,$A579=8),N579,"")</f>
        <v/>
      </c>
      <c r="AU579" s="25" t="str">
        <f t="shared" ref="AU579:AU642" si="305">IF(AND($AJ$1=8,$A579=8),O579,"")</f>
        <v/>
      </c>
      <c r="AV579" s="25" t="str">
        <f t="shared" ref="AV579:AV642" si="306">IF(AND($AJ$1=8,$A579=8),P579,"")</f>
        <v/>
      </c>
      <c r="AX579" t="str">
        <f>IF(BC579="","",IF(BC579&gt;0,COUNT($AY$2:AY579),""))</f>
        <v/>
      </c>
      <c r="AY579" s="25" t="str">
        <f t="shared" ref="AY579:AY642" si="307">IF(AND($BB$1=8,$A579=8,$BC$1=B579),A579,"")</f>
        <v/>
      </c>
      <c r="AZ579" s="25" t="str">
        <f t="shared" ref="AZ579:AZ642" si="308">IF(AND($BB$1=8,$A579=8,$BC$1=$B579),B579,"")</f>
        <v/>
      </c>
      <c r="BA579" s="25" t="str">
        <f t="shared" ref="BA579:BA642" si="309">IF(AND($BB$1=8,$A579=8,$BC$1=$B579),C579,"")</f>
        <v/>
      </c>
      <c r="BB579" s="25" t="str">
        <f t="shared" ref="BB579:BB642" si="310">IF(AND($BB$1=8,$A579=8,$BC$1=$B579),D579,"")</f>
        <v/>
      </c>
      <c r="BC579" s="25" t="str">
        <f t="shared" ref="BC579:BC642" si="311">IF(AND($BB$1=8,$A579=8,$BC$1=$B579),E579,"")</f>
        <v/>
      </c>
      <c r="BD579" s="25" t="str">
        <f t="shared" ref="BD579:BD642" si="312">IF(AND($BB$1=8,$A579=8,$BC$1=$B579),F579,"")</f>
        <v/>
      </c>
      <c r="BE579" s="25" t="str">
        <f t="shared" ref="BE579:BE642" si="313">IF(AND($BB$1=8,$A579=8,$BC$1=$B579),G579,"")</f>
        <v/>
      </c>
      <c r="BF579" s="25" t="str">
        <f t="shared" ref="BF579:BF642" si="314">IF(AND($BB$1=8,$A579=8,$BC$1=$B579),H579,"")</f>
        <v/>
      </c>
      <c r="BG579" s="25" t="str">
        <f t="shared" ref="BG579:BG642" si="315">IF(AND($BB$1=8,$A579=8,$BC$1=$B579),I579,"")</f>
        <v/>
      </c>
      <c r="BH579" s="25" t="str">
        <f t="shared" ref="BH579:BH642" si="316">IF(AND($BB$1=8,$A579=8,$BC$1=$B579),J579,"")</f>
        <v/>
      </c>
      <c r="BI579" s="25" t="str">
        <f t="shared" ref="BI579:BI642" si="317">IF(AND($BB$1=8,$A579=8,$BC$1=$B579),K579,"")</f>
        <v/>
      </c>
      <c r="BJ579" s="25" t="str">
        <f t="shared" ref="BJ579:BJ642" si="318">IF(AND($BB$1=8,$A579=8,$BC$1=$B579),L579,"")</f>
        <v/>
      </c>
      <c r="BK579" s="25" t="str">
        <f t="shared" ref="BK579:BK642" si="319">IF(AND($BB$1=8,$A579=8,$BC$1=$B579),M579,"")</f>
        <v/>
      </c>
      <c r="BL579" s="25" t="str">
        <f t="shared" ref="BL579:BL642" si="320">IF(AND($BB$1=8,$A579=8,$BC$1=$B579),N579,"")</f>
        <v/>
      </c>
      <c r="BM579" s="25" t="str">
        <f t="shared" ref="BM579:BM642" si="321">IF(AND($BB$1=8,$A579=8,$BC$1=$B579),O579,"")</f>
        <v/>
      </c>
      <c r="BN579" s="25" t="str">
        <f t="shared" ref="BN579:BN642" si="322">IF(AND($BB$1=8,$A579=8,$BC$1=$B579),P579,"")</f>
        <v/>
      </c>
    </row>
    <row r="580" spans="1:66" x14ac:dyDescent="0.25">
      <c r="A580" s="20" t="str">
        <f>IF('S.D. Paste sheet'!A580="","",'S.D. Paste sheet'!A580)</f>
        <v/>
      </c>
      <c r="B580" s="20" t="str">
        <f>IF('S.D. Paste sheet'!B580="","",'S.D. Paste sheet'!B580)</f>
        <v/>
      </c>
      <c r="C580" s="20" t="str">
        <f>IF('S.D. Paste sheet'!C580="","",'S.D. Paste sheet'!C580)</f>
        <v/>
      </c>
      <c r="D580" s="20" t="str">
        <f>IF('S.D. Paste sheet'!D580="","",'S.D. Paste sheet'!D580)</f>
        <v/>
      </c>
      <c r="E580" s="20" t="str">
        <f>IF('S.D. Paste sheet'!E580="","",UPPER('S.D. Paste sheet'!E580))</f>
        <v/>
      </c>
      <c r="F580" s="20" t="str">
        <f>IF('S.D. Paste sheet'!F580="","",'S.D. Paste sheet'!F580)</f>
        <v/>
      </c>
      <c r="G580" s="20" t="str">
        <f>IF('S.D. Paste sheet'!G580="","",UPPER('S.D. Paste sheet'!G580))</f>
        <v/>
      </c>
      <c r="H580" s="20" t="str">
        <f>IF('S.D. Paste sheet'!H580="","",UPPER('S.D. Paste sheet'!H580))</f>
        <v/>
      </c>
      <c r="I580" s="20" t="str">
        <f>IF('S.D. Paste sheet'!I580="","",'S.D. Paste sheet'!I580)</f>
        <v/>
      </c>
      <c r="J580" s="20" t="str">
        <f>IF('S.D. Paste sheet'!J580="","",'S.D. Paste sheet'!J580)</f>
        <v/>
      </c>
      <c r="K580" s="20" t="str">
        <f>IF('S.D. Paste sheet'!K580="","",'S.D. Paste sheet'!K580)</f>
        <v/>
      </c>
      <c r="L580" s="20" t="str">
        <f>IF('S.D. Paste sheet'!L580="","",'S.D. Paste sheet'!L580)</f>
        <v/>
      </c>
      <c r="M580" s="20" t="str">
        <f>IF('S.D. Paste sheet'!M580="","",'S.D. Paste sheet'!M580)</f>
        <v/>
      </c>
      <c r="N580" s="20" t="str">
        <f>IF('S.D. Paste sheet'!N580="","",'S.D. Paste sheet'!N580)</f>
        <v/>
      </c>
      <c r="O580" s="20" t="str">
        <f>IF('S.D. Paste sheet'!O580="","",'S.D. Paste sheet'!O580)</f>
        <v/>
      </c>
      <c r="P580" s="20" t="str">
        <f>IF('S.D. Paste sheet'!P580="","",'S.D. Paste sheet'!P580)</f>
        <v/>
      </c>
      <c r="Q580" s="20" t="str">
        <f>IF('S.D. Paste sheet'!Q580="","",'S.D. Paste sheet'!Q580)</f>
        <v/>
      </c>
      <c r="R580" s="20" t="str">
        <f>IF('S.D. Paste sheet'!R580="","",'S.D. Paste sheet'!R580)</f>
        <v/>
      </c>
      <c r="S580" s="20" t="str">
        <f>IF('S.D. Paste sheet'!S580="","",'S.D. Paste sheet'!S580)</f>
        <v/>
      </c>
      <c r="T580" s="20" t="str">
        <f>IF('S.D. Paste sheet'!T580="","",'S.D. Paste sheet'!T580)</f>
        <v/>
      </c>
      <c r="U580" s="20" t="str">
        <f>IF('S.D. Paste sheet'!U580="","",'S.D. Paste sheet'!U580)</f>
        <v/>
      </c>
      <c r="V580" s="20" t="str">
        <f>IF('S.D. Paste sheet'!V580="","",'S.D. Paste sheet'!V580)</f>
        <v/>
      </c>
      <c r="W580" s="20" t="str">
        <f>IF('S.D. Paste sheet'!W580="","",'S.D. Paste sheet'!W580)</f>
        <v/>
      </c>
      <c r="X580" s="20" t="str">
        <f>IF('S.D. Paste sheet'!X580="","",'S.D. Paste sheet'!X580)</f>
        <v/>
      </c>
      <c r="Y580" s="20" t="str">
        <f>IF('S.D. Paste sheet'!Y580="","",'S.D. Paste sheet'!Y580)</f>
        <v/>
      </c>
      <c r="Z580" s="20" t="str">
        <f>IF('S.D. Paste sheet'!Z580="","",'S.D. Paste sheet'!Z580)</f>
        <v/>
      </c>
      <c r="AA580" s="20" t="str">
        <f>IF('S.D. Paste sheet'!AA580="","",'S.D. Paste sheet'!AA580)</f>
        <v/>
      </c>
      <c r="AB580" s="20" t="str">
        <f>IF('S.D. Paste sheet'!AB580="","",'S.D. Paste sheet'!AB580)</f>
        <v/>
      </c>
      <c r="AC580" s="20" t="str">
        <f>IF('S.D. Paste sheet'!AC580="","",'S.D. Paste sheet'!AC580)</f>
        <v/>
      </c>
      <c r="AD580" s="20" t="str">
        <f>IF('S.D. Paste sheet'!AD580="","",'S.D. Paste sheet'!AD580)</f>
        <v/>
      </c>
      <c r="AE580" s="28"/>
      <c r="AF580" t="str">
        <f>IF(AK580="","",IF(AK580&gt;0,COUNT($AG$2:AG580),""))</f>
        <v/>
      </c>
      <c r="AG580" s="25" t="str">
        <f t="shared" si="291"/>
        <v/>
      </c>
      <c r="AH580" s="25" t="str">
        <f t="shared" si="292"/>
        <v/>
      </c>
      <c r="AI580" s="25" t="str">
        <f t="shared" si="293"/>
        <v/>
      </c>
      <c r="AJ580" s="25" t="str">
        <f t="shared" si="294"/>
        <v/>
      </c>
      <c r="AK580" s="25" t="str">
        <f t="shared" si="295"/>
        <v/>
      </c>
      <c r="AL580" s="25" t="str">
        <f t="shared" si="296"/>
        <v/>
      </c>
      <c r="AM580" s="25" t="str">
        <f t="shared" si="297"/>
        <v/>
      </c>
      <c r="AN580" s="25" t="str">
        <f t="shared" si="298"/>
        <v/>
      </c>
      <c r="AO580" s="25" t="str">
        <f t="shared" si="299"/>
        <v/>
      </c>
      <c r="AP580" s="25" t="str">
        <f t="shared" si="300"/>
        <v/>
      </c>
      <c r="AQ580" s="25" t="str">
        <f t="shared" si="301"/>
        <v/>
      </c>
      <c r="AR580" s="25" t="str">
        <f t="shared" si="302"/>
        <v/>
      </c>
      <c r="AS580" s="25" t="str">
        <f t="shared" si="303"/>
        <v/>
      </c>
      <c r="AT580" s="25" t="str">
        <f t="shared" si="304"/>
        <v/>
      </c>
      <c r="AU580" s="25" t="str">
        <f t="shared" si="305"/>
        <v/>
      </c>
      <c r="AV580" s="25" t="str">
        <f t="shared" si="306"/>
        <v/>
      </c>
      <c r="AX580" t="str">
        <f>IF(BC580="","",IF(BC580&gt;0,COUNT($AY$2:AY580),""))</f>
        <v/>
      </c>
      <c r="AY580" s="25" t="str">
        <f t="shared" si="307"/>
        <v/>
      </c>
      <c r="AZ580" s="25" t="str">
        <f t="shared" si="308"/>
        <v/>
      </c>
      <c r="BA580" s="25" t="str">
        <f t="shared" si="309"/>
        <v/>
      </c>
      <c r="BB580" s="25" t="str">
        <f t="shared" si="310"/>
        <v/>
      </c>
      <c r="BC580" s="25" t="str">
        <f t="shared" si="311"/>
        <v/>
      </c>
      <c r="BD580" s="25" t="str">
        <f t="shared" si="312"/>
        <v/>
      </c>
      <c r="BE580" s="25" t="str">
        <f t="shared" si="313"/>
        <v/>
      </c>
      <c r="BF580" s="25" t="str">
        <f t="shared" si="314"/>
        <v/>
      </c>
      <c r="BG580" s="25" t="str">
        <f t="shared" si="315"/>
        <v/>
      </c>
      <c r="BH580" s="25" t="str">
        <f t="shared" si="316"/>
        <v/>
      </c>
      <c r="BI580" s="25" t="str">
        <f t="shared" si="317"/>
        <v/>
      </c>
      <c r="BJ580" s="25" t="str">
        <f t="shared" si="318"/>
        <v/>
      </c>
      <c r="BK580" s="25" t="str">
        <f t="shared" si="319"/>
        <v/>
      </c>
      <c r="BL580" s="25" t="str">
        <f t="shared" si="320"/>
        <v/>
      </c>
      <c r="BM580" s="25" t="str">
        <f t="shared" si="321"/>
        <v/>
      </c>
      <c r="BN580" s="25" t="str">
        <f t="shared" si="322"/>
        <v/>
      </c>
    </row>
    <row r="581" spans="1:66" x14ac:dyDescent="0.25">
      <c r="A581" s="20" t="str">
        <f>IF('S.D. Paste sheet'!A581="","",'S.D. Paste sheet'!A581)</f>
        <v/>
      </c>
      <c r="B581" s="20" t="str">
        <f>IF('S.D. Paste sheet'!B581="","",'S.D. Paste sheet'!B581)</f>
        <v/>
      </c>
      <c r="C581" s="20" t="str">
        <f>IF('S.D. Paste sheet'!C581="","",'S.D. Paste sheet'!C581)</f>
        <v/>
      </c>
      <c r="D581" s="20" t="str">
        <f>IF('S.D. Paste sheet'!D581="","",'S.D. Paste sheet'!D581)</f>
        <v/>
      </c>
      <c r="E581" s="20" t="str">
        <f>IF('S.D. Paste sheet'!E581="","",UPPER('S.D. Paste sheet'!E581))</f>
        <v/>
      </c>
      <c r="F581" s="20" t="str">
        <f>IF('S.D. Paste sheet'!F581="","",'S.D. Paste sheet'!F581)</f>
        <v/>
      </c>
      <c r="G581" s="20" t="str">
        <f>IF('S.D. Paste sheet'!G581="","",UPPER('S.D. Paste sheet'!G581))</f>
        <v/>
      </c>
      <c r="H581" s="20" t="str">
        <f>IF('S.D. Paste sheet'!H581="","",UPPER('S.D. Paste sheet'!H581))</f>
        <v/>
      </c>
      <c r="I581" s="20" t="str">
        <f>IF('S.D. Paste sheet'!I581="","",'S.D. Paste sheet'!I581)</f>
        <v/>
      </c>
      <c r="J581" s="20" t="str">
        <f>IF('S.D. Paste sheet'!J581="","",'S.D. Paste sheet'!J581)</f>
        <v/>
      </c>
      <c r="K581" s="20" t="str">
        <f>IF('S.D. Paste sheet'!K581="","",'S.D. Paste sheet'!K581)</f>
        <v/>
      </c>
      <c r="L581" s="20" t="str">
        <f>IF('S.D. Paste sheet'!L581="","",'S.D. Paste sheet'!L581)</f>
        <v/>
      </c>
      <c r="M581" s="20" t="str">
        <f>IF('S.D. Paste sheet'!M581="","",'S.D. Paste sheet'!M581)</f>
        <v/>
      </c>
      <c r="N581" s="20" t="str">
        <f>IF('S.D. Paste sheet'!N581="","",'S.D. Paste sheet'!N581)</f>
        <v/>
      </c>
      <c r="O581" s="20" t="str">
        <f>IF('S.D. Paste sheet'!O581="","",'S.D. Paste sheet'!O581)</f>
        <v/>
      </c>
      <c r="P581" s="20" t="str">
        <f>IF('S.D. Paste sheet'!P581="","",'S.D. Paste sheet'!P581)</f>
        <v/>
      </c>
      <c r="Q581" s="20" t="str">
        <f>IF('S.D. Paste sheet'!Q581="","",'S.D. Paste sheet'!Q581)</f>
        <v/>
      </c>
      <c r="R581" s="20" t="str">
        <f>IF('S.D. Paste sheet'!R581="","",'S.D. Paste sheet'!R581)</f>
        <v/>
      </c>
      <c r="S581" s="20" t="str">
        <f>IF('S.D. Paste sheet'!S581="","",'S.D. Paste sheet'!S581)</f>
        <v/>
      </c>
      <c r="T581" s="20" t="str">
        <f>IF('S.D. Paste sheet'!T581="","",'S.D. Paste sheet'!T581)</f>
        <v/>
      </c>
      <c r="U581" s="20" t="str">
        <f>IF('S.D. Paste sheet'!U581="","",'S.D. Paste sheet'!U581)</f>
        <v/>
      </c>
      <c r="V581" s="20" t="str">
        <f>IF('S.D. Paste sheet'!V581="","",'S.D. Paste sheet'!V581)</f>
        <v/>
      </c>
      <c r="W581" s="20" t="str">
        <f>IF('S.D. Paste sheet'!W581="","",'S.D. Paste sheet'!W581)</f>
        <v/>
      </c>
      <c r="X581" s="20" t="str">
        <f>IF('S.D. Paste sheet'!X581="","",'S.D. Paste sheet'!X581)</f>
        <v/>
      </c>
      <c r="Y581" s="20" t="str">
        <f>IF('S.D. Paste sheet'!Y581="","",'S.D. Paste sheet'!Y581)</f>
        <v/>
      </c>
      <c r="Z581" s="20" t="str">
        <f>IF('S.D. Paste sheet'!Z581="","",'S.D. Paste sheet'!Z581)</f>
        <v/>
      </c>
      <c r="AA581" s="20" t="str">
        <f>IF('S.D. Paste sheet'!AA581="","",'S.D. Paste sheet'!AA581)</f>
        <v/>
      </c>
      <c r="AB581" s="20" t="str">
        <f>IF('S.D. Paste sheet'!AB581="","",'S.D. Paste sheet'!AB581)</f>
        <v/>
      </c>
      <c r="AC581" s="20" t="str">
        <f>IF('S.D. Paste sheet'!AC581="","",'S.D. Paste sheet'!AC581)</f>
        <v/>
      </c>
      <c r="AD581" s="20" t="str">
        <f>IF('S.D. Paste sheet'!AD581="","",'S.D. Paste sheet'!AD581)</f>
        <v/>
      </c>
      <c r="AE581" s="28"/>
      <c r="AF581" t="str">
        <f>IF(AK581="","",IF(AK581&gt;0,COUNT($AG$2:AG581),""))</f>
        <v/>
      </c>
      <c r="AG581" s="25" t="str">
        <f t="shared" si="291"/>
        <v/>
      </c>
      <c r="AH581" s="25" t="str">
        <f t="shared" si="292"/>
        <v/>
      </c>
      <c r="AI581" s="25" t="str">
        <f t="shared" si="293"/>
        <v/>
      </c>
      <c r="AJ581" s="25" t="str">
        <f t="shared" si="294"/>
        <v/>
      </c>
      <c r="AK581" s="25" t="str">
        <f t="shared" si="295"/>
        <v/>
      </c>
      <c r="AL581" s="25" t="str">
        <f t="shared" si="296"/>
        <v/>
      </c>
      <c r="AM581" s="25" t="str">
        <f t="shared" si="297"/>
        <v/>
      </c>
      <c r="AN581" s="25" t="str">
        <f t="shared" si="298"/>
        <v/>
      </c>
      <c r="AO581" s="25" t="str">
        <f t="shared" si="299"/>
        <v/>
      </c>
      <c r="AP581" s="25" t="str">
        <f t="shared" si="300"/>
        <v/>
      </c>
      <c r="AQ581" s="25" t="str">
        <f t="shared" si="301"/>
        <v/>
      </c>
      <c r="AR581" s="25" t="str">
        <f t="shared" si="302"/>
        <v/>
      </c>
      <c r="AS581" s="25" t="str">
        <f t="shared" si="303"/>
        <v/>
      </c>
      <c r="AT581" s="25" t="str">
        <f t="shared" si="304"/>
        <v/>
      </c>
      <c r="AU581" s="25" t="str">
        <f t="shared" si="305"/>
        <v/>
      </c>
      <c r="AV581" s="25" t="str">
        <f t="shared" si="306"/>
        <v/>
      </c>
      <c r="AX581" t="str">
        <f>IF(BC581="","",IF(BC581&gt;0,COUNT($AY$2:AY581),""))</f>
        <v/>
      </c>
      <c r="AY581" s="25" t="str">
        <f t="shared" si="307"/>
        <v/>
      </c>
      <c r="AZ581" s="25" t="str">
        <f t="shared" si="308"/>
        <v/>
      </c>
      <c r="BA581" s="25" t="str">
        <f t="shared" si="309"/>
        <v/>
      </c>
      <c r="BB581" s="25" t="str">
        <f t="shared" si="310"/>
        <v/>
      </c>
      <c r="BC581" s="25" t="str">
        <f t="shared" si="311"/>
        <v/>
      </c>
      <c r="BD581" s="25" t="str">
        <f t="shared" si="312"/>
        <v/>
      </c>
      <c r="BE581" s="25" t="str">
        <f t="shared" si="313"/>
        <v/>
      </c>
      <c r="BF581" s="25" t="str">
        <f t="shared" si="314"/>
        <v/>
      </c>
      <c r="BG581" s="25" t="str">
        <f t="shared" si="315"/>
        <v/>
      </c>
      <c r="BH581" s="25" t="str">
        <f t="shared" si="316"/>
        <v/>
      </c>
      <c r="BI581" s="25" t="str">
        <f t="shared" si="317"/>
        <v/>
      </c>
      <c r="BJ581" s="25" t="str">
        <f t="shared" si="318"/>
        <v/>
      </c>
      <c r="BK581" s="25" t="str">
        <f t="shared" si="319"/>
        <v/>
      </c>
      <c r="BL581" s="25" t="str">
        <f t="shared" si="320"/>
        <v/>
      </c>
      <c r="BM581" s="25" t="str">
        <f t="shared" si="321"/>
        <v/>
      </c>
      <c r="BN581" s="25" t="str">
        <f t="shared" si="322"/>
        <v/>
      </c>
    </row>
    <row r="582" spans="1:66" x14ac:dyDescent="0.25">
      <c r="A582" s="20" t="str">
        <f>IF('S.D. Paste sheet'!A582="","",'S.D. Paste sheet'!A582)</f>
        <v/>
      </c>
      <c r="B582" s="20" t="str">
        <f>IF('S.D. Paste sheet'!B582="","",'S.D. Paste sheet'!B582)</f>
        <v/>
      </c>
      <c r="C582" s="20" t="str">
        <f>IF('S.D. Paste sheet'!C582="","",'S.D. Paste sheet'!C582)</f>
        <v/>
      </c>
      <c r="D582" s="20" t="str">
        <f>IF('S.D. Paste sheet'!D582="","",'S.D. Paste sheet'!D582)</f>
        <v/>
      </c>
      <c r="E582" s="20" t="str">
        <f>IF('S.D. Paste sheet'!E582="","",UPPER('S.D. Paste sheet'!E582))</f>
        <v/>
      </c>
      <c r="F582" s="20" t="str">
        <f>IF('S.D. Paste sheet'!F582="","",'S.D. Paste sheet'!F582)</f>
        <v/>
      </c>
      <c r="G582" s="20" t="str">
        <f>IF('S.D. Paste sheet'!G582="","",UPPER('S.D. Paste sheet'!G582))</f>
        <v/>
      </c>
      <c r="H582" s="20" t="str">
        <f>IF('S.D. Paste sheet'!H582="","",UPPER('S.D. Paste sheet'!H582))</f>
        <v/>
      </c>
      <c r="I582" s="20" t="str">
        <f>IF('S.D. Paste sheet'!I582="","",'S.D. Paste sheet'!I582)</f>
        <v/>
      </c>
      <c r="J582" s="20" t="str">
        <f>IF('S.D. Paste sheet'!J582="","",'S.D. Paste sheet'!J582)</f>
        <v/>
      </c>
      <c r="K582" s="20" t="str">
        <f>IF('S.D. Paste sheet'!K582="","",'S.D. Paste sheet'!K582)</f>
        <v/>
      </c>
      <c r="L582" s="20" t="str">
        <f>IF('S.D. Paste sheet'!L582="","",'S.D. Paste sheet'!L582)</f>
        <v/>
      </c>
      <c r="M582" s="20" t="str">
        <f>IF('S.D. Paste sheet'!M582="","",'S.D. Paste sheet'!M582)</f>
        <v/>
      </c>
      <c r="N582" s="20" t="str">
        <f>IF('S.D. Paste sheet'!N582="","",'S.D. Paste sheet'!N582)</f>
        <v/>
      </c>
      <c r="O582" s="20" t="str">
        <f>IF('S.D. Paste sheet'!O582="","",'S.D. Paste sheet'!O582)</f>
        <v/>
      </c>
      <c r="P582" s="20" t="str">
        <f>IF('S.D. Paste sheet'!P582="","",'S.D. Paste sheet'!P582)</f>
        <v/>
      </c>
      <c r="Q582" s="20" t="str">
        <f>IF('S.D. Paste sheet'!Q582="","",'S.D. Paste sheet'!Q582)</f>
        <v/>
      </c>
      <c r="R582" s="20" t="str">
        <f>IF('S.D. Paste sheet'!R582="","",'S.D. Paste sheet'!R582)</f>
        <v/>
      </c>
      <c r="S582" s="20" t="str">
        <f>IF('S.D. Paste sheet'!S582="","",'S.D. Paste sheet'!S582)</f>
        <v/>
      </c>
      <c r="T582" s="20" t="str">
        <f>IF('S.D. Paste sheet'!T582="","",'S.D. Paste sheet'!T582)</f>
        <v/>
      </c>
      <c r="U582" s="20" t="str">
        <f>IF('S.D. Paste sheet'!U582="","",'S.D. Paste sheet'!U582)</f>
        <v/>
      </c>
      <c r="V582" s="20" t="str">
        <f>IF('S.D. Paste sheet'!V582="","",'S.D. Paste sheet'!V582)</f>
        <v/>
      </c>
      <c r="W582" s="20" t="str">
        <f>IF('S.D. Paste sheet'!W582="","",'S.D. Paste sheet'!W582)</f>
        <v/>
      </c>
      <c r="X582" s="20" t="str">
        <f>IF('S.D. Paste sheet'!X582="","",'S.D. Paste sheet'!X582)</f>
        <v/>
      </c>
      <c r="Y582" s="20" t="str">
        <f>IF('S.D. Paste sheet'!Y582="","",'S.D. Paste sheet'!Y582)</f>
        <v/>
      </c>
      <c r="Z582" s="20" t="str">
        <f>IF('S.D. Paste sheet'!Z582="","",'S.D. Paste sheet'!Z582)</f>
        <v/>
      </c>
      <c r="AA582" s="20" t="str">
        <f>IF('S.D. Paste sheet'!AA582="","",'S.D. Paste sheet'!AA582)</f>
        <v/>
      </c>
      <c r="AB582" s="20" t="str">
        <f>IF('S.D. Paste sheet'!AB582="","",'S.D. Paste sheet'!AB582)</f>
        <v/>
      </c>
      <c r="AC582" s="20" t="str">
        <f>IF('S.D. Paste sheet'!AC582="","",'S.D. Paste sheet'!AC582)</f>
        <v/>
      </c>
      <c r="AD582" s="20" t="str">
        <f>IF('S.D. Paste sheet'!AD582="","",'S.D. Paste sheet'!AD582)</f>
        <v/>
      </c>
      <c r="AE582" s="28"/>
      <c r="AF582" t="str">
        <f>IF(AK582="","",IF(AK582&gt;0,COUNT($AG$2:AG582),""))</f>
        <v/>
      </c>
      <c r="AG582" s="25" t="str">
        <f t="shared" si="291"/>
        <v/>
      </c>
      <c r="AH582" s="25" t="str">
        <f t="shared" si="292"/>
        <v/>
      </c>
      <c r="AI582" s="25" t="str">
        <f t="shared" si="293"/>
        <v/>
      </c>
      <c r="AJ582" s="25" t="str">
        <f t="shared" si="294"/>
        <v/>
      </c>
      <c r="AK582" s="25" t="str">
        <f t="shared" si="295"/>
        <v/>
      </c>
      <c r="AL582" s="25" t="str">
        <f t="shared" si="296"/>
        <v/>
      </c>
      <c r="AM582" s="25" t="str">
        <f t="shared" si="297"/>
        <v/>
      </c>
      <c r="AN582" s="25" t="str">
        <f t="shared" si="298"/>
        <v/>
      </c>
      <c r="AO582" s="25" t="str">
        <f t="shared" si="299"/>
        <v/>
      </c>
      <c r="AP582" s="25" t="str">
        <f t="shared" si="300"/>
        <v/>
      </c>
      <c r="AQ582" s="25" t="str">
        <f t="shared" si="301"/>
        <v/>
      </c>
      <c r="AR582" s="25" t="str">
        <f t="shared" si="302"/>
        <v/>
      </c>
      <c r="AS582" s="25" t="str">
        <f t="shared" si="303"/>
        <v/>
      </c>
      <c r="AT582" s="25" t="str">
        <f t="shared" si="304"/>
        <v/>
      </c>
      <c r="AU582" s="25" t="str">
        <f t="shared" si="305"/>
        <v/>
      </c>
      <c r="AV582" s="25" t="str">
        <f t="shared" si="306"/>
        <v/>
      </c>
      <c r="AX582" t="str">
        <f>IF(BC582="","",IF(BC582&gt;0,COUNT($AY$2:AY582),""))</f>
        <v/>
      </c>
      <c r="AY582" s="25" t="str">
        <f t="shared" si="307"/>
        <v/>
      </c>
      <c r="AZ582" s="25" t="str">
        <f t="shared" si="308"/>
        <v/>
      </c>
      <c r="BA582" s="25" t="str">
        <f t="shared" si="309"/>
        <v/>
      </c>
      <c r="BB582" s="25" t="str">
        <f t="shared" si="310"/>
        <v/>
      </c>
      <c r="BC582" s="25" t="str">
        <f t="shared" si="311"/>
        <v/>
      </c>
      <c r="BD582" s="25" t="str">
        <f t="shared" si="312"/>
        <v/>
      </c>
      <c r="BE582" s="25" t="str">
        <f t="shared" si="313"/>
        <v/>
      </c>
      <c r="BF582" s="25" t="str">
        <f t="shared" si="314"/>
        <v/>
      </c>
      <c r="BG582" s="25" t="str">
        <f t="shared" si="315"/>
        <v/>
      </c>
      <c r="BH582" s="25" t="str">
        <f t="shared" si="316"/>
        <v/>
      </c>
      <c r="BI582" s="25" t="str">
        <f t="shared" si="317"/>
        <v/>
      </c>
      <c r="BJ582" s="25" t="str">
        <f t="shared" si="318"/>
        <v/>
      </c>
      <c r="BK582" s="25" t="str">
        <f t="shared" si="319"/>
        <v/>
      </c>
      <c r="BL582" s="25" t="str">
        <f t="shared" si="320"/>
        <v/>
      </c>
      <c r="BM582" s="25" t="str">
        <f t="shared" si="321"/>
        <v/>
      </c>
      <c r="BN582" s="25" t="str">
        <f t="shared" si="322"/>
        <v/>
      </c>
    </row>
    <row r="583" spans="1:66" x14ac:dyDescent="0.25">
      <c r="A583" s="20" t="str">
        <f>IF('S.D. Paste sheet'!A583="","",'S.D. Paste sheet'!A583)</f>
        <v/>
      </c>
      <c r="B583" s="20" t="str">
        <f>IF('S.D. Paste sheet'!B583="","",'S.D. Paste sheet'!B583)</f>
        <v/>
      </c>
      <c r="C583" s="20" t="str">
        <f>IF('S.D. Paste sheet'!C583="","",'S.D. Paste sheet'!C583)</f>
        <v/>
      </c>
      <c r="D583" s="20" t="str">
        <f>IF('S.D. Paste sheet'!D583="","",'S.D. Paste sheet'!D583)</f>
        <v/>
      </c>
      <c r="E583" s="20" t="str">
        <f>IF('S.D. Paste sheet'!E583="","",UPPER('S.D. Paste sheet'!E583))</f>
        <v/>
      </c>
      <c r="F583" s="20" t="str">
        <f>IF('S.D. Paste sheet'!F583="","",'S.D. Paste sheet'!F583)</f>
        <v/>
      </c>
      <c r="G583" s="20" t="str">
        <f>IF('S.D. Paste sheet'!G583="","",UPPER('S.D. Paste sheet'!G583))</f>
        <v/>
      </c>
      <c r="H583" s="20" t="str">
        <f>IF('S.D. Paste sheet'!H583="","",UPPER('S.D. Paste sheet'!H583))</f>
        <v/>
      </c>
      <c r="I583" s="20" t="str">
        <f>IF('S.D. Paste sheet'!I583="","",'S.D. Paste sheet'!I583)</f>
        <v/>
      </c>
      <c r="J583" s="20" t="str">
        <f>IF('S.D. Paste sheet'!J583="","",'S.D. Paste sheet'!J583)</f>
        <v/>
      </c>
      <c r="K583" s="20" t="str">
        <f>IF('S.D. Paste sheet'!K583="","",'S.D. Paste sheet'!K583)</f>
        <v/>
      </c>
      <c r="L583" s="20" t="str">
        <f>IF('S.D. Paste sheet'!L583="","",'S.D. Paste sheet'!L583)</f>
        <v/>
      </c>
      <c r="M583" s="20" t="str">
        <f>IF('S.D. Paste sheet'!M583="","",'S.D. Paste sheet'!M583)</f>
        <v/>
      </c>
      <c r="N583" s="20" t="str">
        <f>IF('S.D. Paste sheet'!N583="","",'S.D. Paste sheet'!N583)</f>
        <v/>
      </c>
      <c r="O583" s="20" t="str">
        <f>IF('S.D. Paste sheet'!O583="","",'S.D. Paste sheet'!O583)</f>
        <v/>
      </c>
      <c r="P583" s="20" t="str">
        <f>IF('S.D. Paste sheet'!P583="","",'S.D. Paste sheet'!P583)</f>
        <v/>
      </c>
      <c r="Q583" s="20" t="str">
        <f>IF('S.D. Paste sheet'!Q583="","",'S.D. Paste sheet'!Q583)</f>
        <v/>
      </c>
      <c r="R583" s="20" t="str">
        <f>IF('S.D. Paste sheet'!R583="","",'S.D. Paste sheet'!R583)</f>
        <v/>
      </c>
      <c r="S583" s="20" t="str">
        <f>IF('S.D. Paste sheet'!S583="","",'S.D. Paste sheet'!S583)</f>
        <v/>
      </c>
      <c r="T583" s="20" t="str">
        <f>IF('S.D. Paste sheet'!T583="","",'S.D. Paste sheet'!T583)</f>
        <v/>
      </c>
      <c r="U583" s="20" t="str">
        <f>IF('S.D. Paste sheet'!U583="","",'S.D. Paste sheet'!U583)</f>
        <v/>
      </c>
      <c r="V583" s="20" t="str">
        <f>IF('S.D. Paste sheet'!V583="","",'S.D. Paste sheet'!V583)</f>
        <v/>
      </c>
      <c r="W583" s="20" t="str">
        <f>IF('S.D. Paste sheet'!W583="","",'S.D. Paste sheet'!W583)</f>
        <v/>
      </c>
      <c r="X583" s="20" t="str">
        <f>IF('S.D. Paste sheet'!X583="","",'S.D. Paste sheet'!X583)</f>
        <v/>
      </c>
      <c r="Y583" s="20" t="str">
        <f>IF('S.D. Paste sheet'!Y583="","",'S.D. Paste sheet'!Y583)</f>
        <v/>
      </c>
      <c r="Z583" s="20" t="str">
        <f>IF('S.D. Paste sheet'!Z583="","",'S.D. Paste sheet'!Z583)</f>
        <v/>
      </c>
      <c r="AA583" s="20" t="str">
        <f>IF('S.D. Paste sheet'!AA583="","",'S.D. Paste sheet'!AA583)</f>
        <v/>
      </c>
      <c r="AB583" s="20" t="str">
        <f>IF('S.D. Paste sheet'!AB583="","",'S.D. Paste sheet'!AB583)</f>
        <v/>
      </c>
      <c r="AC583" s="20" t="str">
        <f>IF('S.D. Paste sheet'!AC583="","",'S.D. Paste sheet'!AC583)</f>
        <v/>
      </c>
      <c r="AD583" s="20" t="str">
        <f>IF('S.D. Paste sheet'!AD583="","",'S.D. Paste sheet'!AD583)</f>
        <v/>
      </c>
      <c r="AE583" s="28"/>
      <c r="AF583" t="str">
        <f>IF(AK583="","",IF(AK583&gt;0,COUNT($AG$2:AG583),""))</f>
        <v/>
      </c>
      <c r="AG583" s="25" t="str">
        <f t="shared" si="291"/>
        <v/>
      </c>
      <c r="AH583" s="25" t="str">
        <f t="shared" si="292"/>
        <v/>
      </c>
      <c r="AI583" s="25" t="str">
        <f t="shared" si="293"/>
        <v/>
      </c>
      <c r="AJ583" s="25" t="str">
        <f t="shared" si="294"/>
        <v/>
      </c>
      <c r="AK583" s="25" t="str">
        <f t="shared" si="295"/>
        <v/>
      </c>
      <c r="AL583" s="25" t="str">
        <f t="shared" si="296"/>
        <v/>
      </c>
      <c r="AM583" s="25" t="str">
        <f t="shared" si="297"/>
        <v/>
      </c>
      <c r="AN583" s="25" t="str">
        <f t="shared" si="298"/>
        <v/>
      </c>
      <c r="AO583" s="25" t="str">
        <f t="shared" si="299"/>
        <v/>
      </c>
      <c r="AP583" s="25" t="str">
        <f t="shared" si="300"/>
        <v/>
      </c>
      <c r="AQ583" s="25" t="str">
        <f t="shared" si="301"/>
        <v/>
      </c>
      <c r="AR583" s="25" t="str">
        <f t="shared" si="302"/>
        <v/>
      </c>
      <c r="AS583" s="25" t="str">
        <f t="shared" si="303"/>
        <v/>
      </c>
      <c r="AT583" s="25" t="str">
        <f t="shared" si="304"/>
        <v/>
      </c>
      <c r="AU583" s="25" t="str">
        <f t="shared" si="305"/>
        <v/>
      </c>
      <c r="AV583" s="25" t="str">
        <f t="shared" si="306"/>
        <v/>
      </c>
      <c r="AX583" t="str">
        <f>IF(BC583="","",IF(BC583&gt;0,COUNT($AY$2:AY583),""))</f>
        <v/>
      </c>
      <c r="AY583" s="25" t="str">
        <f t="shared" si="307"/>
        <v/>
      </c>
      <c r="AZ583" s="25" t="str">
        <f t="shared" si="308"/>
        <v/>
      </c>
      <c r="BA583" s="25" t="str">
        <f t="shared" si="309"/>
        <v/>
      </c>
      <c r="BB583" s="25" t="str">
        <f t="shared" si="310"/>
        <v/>
      </c>
      <c r="BC583" s="25" t="str">
        <f t="shared" si="311"/>
        <v/>
      </c>
      <c r="BD583" s="25" t="str">
        <f t="shared" si="312"/>
        <v/>
      </c>
      <c r="BE583" s="25" t="str">
        <f t="shared" si="313"/>
        <v/>
      </c>
      <c r="BF583" s="25" t="str">
        <f t="shared" si="314"/>
        <v/>
      </c>
      <c r="BG583" s="25" t="str">
        <f t="shared" si="315"/>
        <v/>
      </c>
      <c r="BH583" s="25" t="str">
        <f t="shared" si="316"/>
        <v/>
      </c>
      <c r="BI583" s="25" t="str">
        <f t="shared" si="317"/>
        <v/>
      </c>
      <c r="BJ583" s="25" t="str">
        <f t="shared" si="318"/>
        <v/>
      </c>
      <c r="BK583" s="25" t="str">
        <f t="shared" si="319"/>
        <v/>
      </c>
      <c r="BL583" s="25" t="str">
        <f t="shared" si="320"/>
        <v/>
      </c>
      <c r="BM583" s="25" t="str">
        <f t="shared" si="321"/>
        <v/>
      </c>
      <c r="BN583" s="25" t="str">
        <f t="shared" si="322"/>
        <v/>
      </c>
    </row>
    <row r="584" spans="1:66" x14ac:dyDescent="0.25">
      <c r="A584" s="20" t="str">
        <f>IF('S.D. Paste sheet'!A584="","",'S.D. Paste sheet'!A584)</f>
        <v/>
      </c>
      <c r="B584" s="20" t="str">
        <f>IF('S.D. Paste sheet'!B584="","",'S.D. Paste sheet'!B584)</f>
        <v/>
      </c>
      <c r="C584" s="20" t="str">
        <f>IF('S.D. Paste sheet'!C584="","",'S.D. Paste sheet'!C584)</f>
        <v/>
      </c>
      <c r="D584" s="20" t="str">
        <f>IF('S.D. Paste sheet'!D584="","",'S.D. Paste sheet'!D584)</f>
        <v/>
      </c>
      <c r="E584" s="20" t="str">
        <f>IF('S.D. Paste sheet'!E584="","",UPPER('S.D. Paste sheet'!E584))</f>
        <v/>
      </c>
      <c r="F584" s="20" t="str">
        <f>IF('S.D. Paste sheet'!F584="","",'S.D. Paste sheet'!F584)</f>
        <v/>
      </c>
      <c r="G584" s="20" t="str">
        <f>IF('S.D. Paste sheet'!G584="","",UPPER('S.D. Paste sheet'!G584))</f>
        <v/>
      </c>
      <c r="H584" s="20" t="str">
        <f>IF('S.D. Paste sheet'!H584="","",UPPER('S.D. Paste sheet'!H584))</f>
        <v/>
      </c>
      <c r="I584" s="20" t="str">
        <f>IF('S.D. Paste sheet'!I584="","",'S.D. Paste sheet'!I584)</f>
        <v/>
      </c>
      <c r="J584" s="20" t="str">
        <f>IF('S.D. Paste sheet'!J584="","",'S.D. Paste sheet'!J584)</f>
        <v/>
      </c>
      <c r="K584" s="20" t="str">
        <f>IF('S.D. Paste sheet'!K584="","",'S.D. Paste sheet'!K584)</f>
        <v/>
      </c>
      <c r="L584" s="20" t="str">
        <f>IF('S.D. Paste sheet'!L584="","",'S.D. Paste sheet'!L584)</f>
        <v/>
      </c>
      <c r="M584" s="20" t="str">
        <f>IF('S.D. Paste sheet'!M584="","",'S.D. Paste sheet'!M584)</f>
        <v/>
      </c>
      <c r="N584" s="20" t="str">
        <f>IF('S.D. Paste sheet'!N584="","",'S.D. Paste sheet'!N584)</f>
        <v/>
      </c>
      <c r="O584" s="20" t="str">
        <f>IF('S.D. Paste sheet'!O584="","",'S.D. Paste sheet'!O584)</f>
        <v/>
      </c>
      <c r="P584" s="20" t="str">
        <f>IF('S.D. Paste sheet'!P584="","",'S.D. Paste sheet'!P584)</f>
        <v/>
      </c>
      <c r="Q584" s="20" t="str">
        <f>IF('S.D. Paste sheet'!Q584="","",'S.D. Paste sheet'!Q584)</f>
        <v/>
      </c>
      <c r="R584" s="20" t="str">
        <f>IF('S.D. Paste sheet'!R584="","",'S.D. Paste sheet'!R584)</f>
        <v/>
      </c>
      <c r="S584" s="20" t="str">
        <f>IF('S.D. Paste sheet'!S584="","",'S.D. Paste sheet'!S584)</f>
        <v/>
      </c>
      <c r="T584" s="20" t="str">
        <f>IF('S.D. Paste sheet'!T584="","",'S.D. Paste sheet'!T584)</f>
        <v/>
      </c>
      <c r="U584" s="20" t="str">
        <f>IF('S.D. Paste sheet'!U584="","",'S.D. Paste sheet'!U584)</f>
        <v/>
      </c>
      <c r="V584" s="20" t="str">
        <f>IF('S.D. Paste sheet'!V584="","",'S.D. Paste sheet'!V584)</f>
        <v/>
      </c>
      <c r="W584" s="20" t="str">
        <f>IF('S.D. Paste sheet'!W584="","",'S.D. Paste sheet'!W584)</f>
        <v/>
      </c>
      <c r="X584" s="20" t="str">
        <f>IF('S.D. Paste sheet'!X584="","",'S.D. Paste sheet'!X584)</f>
        <v/>
      </c>
      <c r="Y584" s="20" t="str">
        <f>IF('S.D. Paste sheet'!Y584="","",'S.D. Paste sheet'!Y584)</f>
        <v/>
      </c>
      <c r="Z584" s="20" t="str">
        <f>IF('S.D. Paste sheet'!Z584="","",'S.D. Paste sheet'!Z584)</f>
        <v/>
      </c>
      <c r="AA584" s="20" t="str">
        <f>IF('S.D. Paste sheet'!AA584="","",'S.D. Paste sheet'!AA584)</f>
        <v/>
      </c>
      <c r="AB584" s="20" t="str">
        <f>IF('S.D. Paste sheet'!AB584="","",'S.D. Paste sheet'!AB584)</f>
        <v/>
      </c>
      <c r="AC584" s="20" t="str">
        <f>IF('S.D. Paste sheet'!AC584="","",'S.D. Paste sheet'!AC584)</f>
        <v/>
      </c>
      <c r="AD584" s="20" t="str">
        <f>IF('S.D. Paste sheet'!AD584="","",'S.D. Paste sheet'!AD584)</f>
        <v/>
      </c>
      <c r="AE584" s="28"/>
      <c r="AF584" t="str">
        <f>IF(AK584="","",IF(AK584&gt;0,COUNT($AG$2:AG584),""))</f>
        <v/>
      </c>
      <c r="AG584" s="25" t="str">
        <f t="shared" si="291"/>
        <v/>
      </c>
      <c r="AH584" s="25" t="str">
        <f t="shared" si="292"/>
        <v/>
      </c>
      <c r="AI584" s="25" t="str">
        <f t="shared" si="293"/>
        <v/>
      </c>
      <c r="AJ584" s="25" t="str">
        <f t="shared" si="294"/>
        <v/>
      </c>
      <c r="AK584" s="25" t="str">
        <f t="shared" si="295"/>
        <v/>
      </c>
      <c r="AL584" s="25" t="str">
        <f t="shared" si="296"/>
        <v/>
      </c>
      <c r="AM584" s="25" t="str">
        <f t="shared" si="297"/>
        <v/>
      </c>
      <c r="AN584" s="25" t="str">
        <f t="shared" si="298"/>
        <v/>
      </c>
      <c r="AO584" s="25" t="str">
        <f t="shared" si="299"/>
        <v/>
      </c>
      <c r="AP584" s="25" t="str">
        <f t="shared" si="300"/>
        <v/>
      </c>
      <c r="AQ584" s="25" t="str">
        <f t="shared" si="301"/>
        <v/>
      </c>
      <c r="AR584" s="25" t="str">
        <f t="shared" si="302"/>
        <v/>
      </c>
      <c r="AS584" s="25" t="str">
        <f t="shared" si="303"/>
        <v/>
      </c>
      <c r="AT584" s="25" t="str">
        <f t="shared" si="304"/>
        <v/>
      </c>
      <c r="AU584" s="25" t="str">
        <f t="shared" si="305"/>
        <v/>
      </c>
      <c r="AV584" s="25" t="str">
        <f t="shared" si="306"/>
        <v/>
      </c>
      <c r="AX584" t="str">
        <f>IF(BC584="","",IF(BC584&gt;0,COUNT($AY$2:AY584),""))</f>
        <v/>
      </c>
      <c r="AY584" s="25" t="str">
        <f t="shared" si="307"/>
        <v/>
      </c>
      <c r="AZ584" s="25" t="str">
        <f t="shared" si="308"/>
        <v/>
      </c>
      <c r="BA584" s="25" t="str">
        <f t="shared" si="309"/>
        <v/>
      </c>
      <c r="BB584" s="25" t="str">
        <f t="shared" si="310"/>
        <v/>
      </c>
      <c r="BC584" s="25" t="str">
        <f t="shared" si="311"/>
        <v/>
      </c>
      <c r="BD584" s="25" t="str">
        <f t="shared" si="312"/>
        <v/>
      </c>
      <c r="BE584" s="25" t="str">
        <f t="shared" si="313"/>
        <v/>
      </c>
      <c r="BF584" s="25" t="str">
        <f t="shared" si="314"/>
        <v/>
      </c>
      <c r="BG584" s="25" t="str">
        <f t="shared" si="315"/>
        <v/>
      </c>
      <c r="BH584" s="25" t="str">
        <f t="shared" si="316"/>
        <v/>
      </c>
      <c r="BI584" s="25" t="str">
        <f t="shared" si="317"/>
        <v/>
      </c>
      <c r="BJ584" s="25" t="str">
        <f t="shared" si="318"/>
        <v/>
      </c>
      <c r="BK584" s="25" t="str">
        <f t="shared" si="319"/>
        <v/>
      </c>
      <c r="BL584" s="25" t="str">
        <f t="shared" si="320"/>
        <v/>
      </c>
      <c r="BM584" s="25" t="str">
        <f t="shared" si="321"/>
        <v/>
      </c>
      <c r="BN584" s="25" t="str">
        <f t="shared" si="322"/>
        <v/>
      </c>
    </row>
    <row r="585" spans="1:66" x14ac:dyDescent="0.25">
      <c r="A585" s="20" t="str">
        <f>IF('S.D. Paste sheet'!A585="","",'S.D. Paste sheet'!A585)</f>
        <v/>
      </c>
      <c r="B585" s="20" t="str">
        <f>IF('S.D. Paste sheet'!B585="","",'S.D. Paste sheet'!B585)</f>
        <v/>
      </c>
      <c r="C585" s="20" t="str">
        <f>IF('S.D. Paste sheet'!C585="","",'S.D. Paste sheet'!C585)</f>
        <v/>
      </c>
      <c r="D585" s="20" t="str">
        <f>IF('S.D. Paste sheet'!D585="","",'S.D. Paste sheet'!D585)</f>
        <v/>
      </c>
      <c r="E585" s="20" t="str">
        <f>IF('S.D. Paste sheet'!E585="","",UPPER('S.D. Paste sheet'!E585))</f>
        <v/>
      </c>
      <c r="F585" s="20" t="str">
        <f>IF('S.D. Paste sheet'!F585="","",'S.D. Paste sheet'!F585)</f>
        <v/>
      </c>
      <c r="G585" s="20" t="str">
        <f>IF('S.D. Paste sheet'!G585="","",UPPER('S.D. Paste sheet'!G585))</f>
        <v/>
      </c>
      <c r="H585" s="20" t="str">
        <f>IF('S.D. Paste sheet'!H585="","",UPPER('S.D. Paste sheet'!H585))</f>
        <v/>
      </c>
      <c r="I585" s="20" t="str">
        <f>IF('S.D. Paste sheet'!I585="","",'S.D. Paste sheet'!I585)</f>
        <v/>
      </c>
      <c r="J585" s="20" t="str">
        <f>IF('S.D. Paste sheet'!J585="","",'S.D. Paste sheet'!J585)</f>
        <v/>
      </c>
      <c r="K585" s="20" t="str">
        <f>IF('S.D. Paste sheet'!K585="","",'S.D. Paste sheet'!K585)</f>
        <v/>
      </c>
      <c r="L585" s="20" t="str">
        <f>IF('S.D. Paste sheet'!L585="","",'S.D. Paste sheet'!L585)</f>
        <v/>
      </c>
      <c r="M585" s="20" t="str">
        <f>IF('S.D. Paste sheet'!M585="","",'S.D. Paste sheet'!M585)</f>
        <v/>
      </c>
      <c r="N585" s="20" t="str">
        <f>IF('S.D. Paste sheet'!N585="","",'S.D. Paste sheet'!N585)</f>
        <v/>
      </c>
      <c r="O585" s="20" t="str">
        <f>IF('S.D. Paste sheet'!O585="","",'S.D. Paste sheet'!O585)</f>
        <v/>
      </c>
      <c r="P585" s="20" t="str">
        <f>IF('S.D. Paste sheet'!P585="","",'S.D. Paste sheet'!P585)</f>
        <v/>
      </c>
      <c r="Q585" s="20" t="str">
        <f>IF('S.D. Paste sheet'!Q585="","",'S.D. Paste sheet'!Q585)</f>
        <v/>
      </c>
      <c r="R585" s="20" t="str">
        <f>IF('S.D. Paste sheet'!R585="","",'S.D. Paste sheet'!R585)</f>
        <v/>
      </c>
      <c r="S585" s="20" t="str">
        <f>IF('S.D. Paste sheet'!S585="","",'S.D. Paste sheet'!S585)</f>
        <v/>
      </c>
      <c r="T585" s="20" t="str">
        <f>IF('S.D. Paste sheet'!T585="","",'S.D. Paste sheet'!T585)</f>
        <v/>
      </c>
      <c r="U585" s="20" t="str">
        <f>IF('S.D. Paste sheet'!U585="","",'S.D. Paste sheet'!U585)</f>
        <v/>
      </c>
      <c r="V585" s="20" t="str">
        <f>IF('S.D. Paste sheet'!V585="","",'S.D. Paste sheet'!V585)</f>
        <v/>
      </c>
      <c r="W585" s="20" t="str">
        <f>IF('S.D. Paste sheet'!W585="","",'S.D. Paste sheet'!W585)</f>
        <v/>
      </c>
      <c r="X585" s="20" t="str">
        <f>IF('S.D. Paste sheet'!X585="","",'S.D. Paste sheet'!X585)</f>
        <v/>
      </c>
      <c r="Y585" s="20" t="str">
        <f>IF('S.D. Paste sheet'!Y585="","",'S.D. Paste sheet'!Y585)</f>
        <v/>
      </c>
      <c r="Z585" s="20" t="str">
        <f>IF('S.D. Paste sheet'!Z585="","",'S.D. Paste sheet'!Z585)</f>
        <v/>
      </c>
      <c r="AA585" s="20" t="str">
        <f>IF('S.D. Paste sheet'!AA585="","",'S.D. Paste sheet'!AA585)</f>
        <v/>
      </c>
      <c r="AB585" s="20" t="str">
        <f>IF('S.D. Paste sheet'!AB585="","",'S.D. Paste sheet'!AB585)</f>
        <v/>
      </c>
      <c r="AC585" s="20" t="str">
        <f>IF('S.D. Paste sheet'!AC585="","",'S.D. Paste sheet'!AC585)</f>
        <v/>
      </c>
      <c r="AD585" s="20" t="str">
        <f>IF('S.D. Paste sheet'!AD585="","",'S.D. Paste sheet'!AD585)</f>
        <v/>
      </c>
      <c r="AE585" s="28"/>
      <c r="AF585" t="str">
        <f>IF(AK585="","",IF(AK585&gt;0,COUNT($AG$2:AG585),""))</f>
        <v/>
      </c>
      <c r="AG585" s="25" t="str">
        <f t="shared" si="291"/>
        <v/>
      </c>
      <c r="AH585" s="25" t="str">
        <f t="shared" si="292"/>
        <v/>
      </c>
      <c r="AI585" s="25" t="str">
        <f t="shared" si="293"/>
        <v/>
      </c>
      <c r="AJ585" s="25" t="str">
        <f t="shared" si="294"/>
        <v/>
      </c>
      <c r="AK585" s="25" t="str">
        <f t="shared" si="295"/>
        <v/>
      </c>
      <c r="AL585" s="25" t="str">
        <f t="shared" si="296"/>
        <v/>
      </c>
      <c r="AM585" s="25" t="str">
        <f t="shared" si="297"/>
        <v/>
      </c>
      <c r="AN585" s="25" t="str">
        <f t="shared" si="298"/>
        <v/>
      </c>
      <c r="AO585" s="25" t="str">
        <f t="shared" si="299"/>
        <v/>
      </c>
      <c r="AP585" s="25" t="str">
        <f t="shared" si="300"/>
        <v/>
      </c>
      <c r="AQ585" s="25" t="str">
        <f t="shared" si="301"/>
        <v/>
      </c>
      <c r="AR585" s="25" t="str">
        <f t="shared" si="302"/>
        <v/>
      </c>
      <c r="AS585" s="25" t="str">
        <f t="shared" si="303"/>
        <v/>
      </c>
      <c r="AT585" s="25" t="str">
        <f t="shared" si="304"/>
        <v/>
      </c>
      <c r="AU585" s="25" t="str">
        <f t="shared" si="305"/>
        <v/>
      </c>
      <c r="AV585" s="25" t="str">
        <f t="shared" si="306"/>
        <v/>
      </c>
      <c r="AX585" t="str">
        <f>IF(BC585="","",IF(BC585&gt;0,COUNT($AY$2:AY585),""))</f>
        <v/>
      </c>
      <c r="AY585" s="25" t="str">
        <f t="shared" si="307"/>
        <v/>
      </c>
      <c r="AZ585" s="25" t="str">
        <f t="shared" si="308"/>
        <v/>
      </c>
      <c r="BA585" s="25" t="str">
        <f t="shared" si="309"/>
        <v/>
      </c>
      <c r="BB585" s="25" t="str">
        <f t="shared" si="310"/>
        <v/>
      </c>
      <c r="BC585" s="25" t="str">
        <f t="shared" si="311"/>
        <v/>
      </c>
      <c r="BD585" s="25" t="str">
        <f t="shared" si="312"/>
        <v/>
      </c>
      <c r="BE585" s="25" t="str">
        <f t="shared" si="313"/>
        <v/>
      </c>
      <c r="BF585" s="25" t="str">
        <f t="shared" si="314"/>
        <v/>
      </c>
      <c r="BG585" s="25" t="str">
        <f t="shared" si="315"/>
        <v/>
      </c>
      <c r="BH585" s="25" t="str">
        <f t="shared" si="316"/>
        <v/>
      </c>
      <c r="BI585" s="25" t="str">
        <f t="shared" si="317"/>
        <v/>
      </c>
      <c r="BJ585" s="25" t="str">
        <f t="shared" si="318"/>
        <v/>
      </c>
      <c r="BK585" s="25" t="str">
        <f t="shared" si="319"/>
        <v/>
      </c>
      <c r="BL585" s="25" t="str">
        <f t="shared" si="320"/>
        <v/>
      </c>
      <c r="BM585" s="25" t="str">
        <f t="shared" si="321"/>
        <v/>
      </c>
      <c r="BN585" s="25" t="str">
        <f t="shared" si="322"/>
        <v/>
      </c>
    </row>
    <row r="586" spans="1:66" x14ac:dyDescent="0.25">
      <c r="A586" s="20" t="str">
        <f>IF('S.D. Paste sheet'!A586="","",'S.D. Paste sheet'!A586)</f>
        <v/>
      </c>
      <c r="B586" s="20" t="str">
        <f>IF('S.D. Paste sheet'!B586="","",'S.D. Paste sheet'!B586)</f>
        <v/>
      </c>
      <c r="C586" s="20" t="str">
        <f>IF('S.D. Paste sheet'!C586="","",'S.D. Paste sheet'!C586)</f>
        <v/>
      </c>
      <c r="D586" s="20" t="str">
        <f>IF('S.D. Paste sheet'!D586="","",'S.D. Paste sheet'!D586)</f>
        <v/>
      </c>
      <c r="E586" s="20" t="str">
        <f>IF('S.D. Paste sheet'!E586="","",UPPER('S.D. Paste sheet'!E586))</f>
        <v/>
      </c>
      <c r="F586" s="20" t="str">
        <f>IF('S.D. Paste sheet'!F586="","",'S.D. Paste sheet'!F586)</f>
        <v/>
      </c>
      <c r="G586" s="20" t="str">
        <f>IF('S.D. Paste sheet'!G586="","",UPPER('S.D. Paste sheet'!G586))</f>
        <v/>
      </c>
      <c r="H586" s="20" t="str">
        <f>IF('S.D. Paste sheet'!H586="","",UPPER('S.D. Paste sheet'!H586))</f>
        <v/>
      </c>
      <c r="I586" s="20" t="str">
        <f>IF('S.D. Paste sheet'!I586="","",'S.D. Paste sheet'!I586)</f>
        <v/>
      </c>
      <c r="J586" s="20" t="str">
        <f>IF('S.D. Paste sheet'!J586="","",'S.D. Paste sheet'!J586)</f>
        <v/>
      </c>
      <c r="K586" s="20" t="str">
        <f>IF('S.D. Paste sheet'!K586="","",'S.D. Paste sheet'!K586)</f>
        <v/>
      </c>
      <c r="L586" s="20" t="str">
        <f>IF('S.D. Paste sheet'!L586="","",'S.D. Paste sheet'!L586)</f>
        <v/>
      </c>
      <c r="M586" s="20" t="str">
        <f>IF('S.D. Paste sheet'!M586="","",'S.D. Paste sheet'!M586)</f>
        <v/>
      </c>
      <c r="N586" s="20" t="str">
        <f>IF('S.D. Paste sheet'!N586="","",'S.D. Paste sheet'!N586)</f>
        <v/>
      </c>
      <c r="O586" s="20" t="str">
        <f>IF('S.D. Paste sheet'!O586="","",'S.D. Paste sheet'!O586)</f>
        <v/>
      </c>
      <c r="P586" s="20" t="str">
        <f>IF('S.D. Paste sheet'!P586="","",'S.D. Paste sheet'!P586)</f>
        <v/>
      </c>
      <c r="Q586" s="20" t="str">
        <f>IF('S.D. Paste sheet'!Q586="","",'S.D. Paste sheet'!Q586)</f>
        <v/>
      </c>
      <c r="R586" s="20" t="str">
        <f>IF('S.D. Paste sheet'!R586="","",'S.D. Paste sheet'!R586)</f>
        <v/>
      </c>
      <c r="S586" s="20" t="str">
        <f>IF('S.D. Paste sheet'!S586="","",'S.D. Paste sheet'!S586)</f>
        <v/>
      </c>
      <c r="T586" s="20" t="str">
        <f>IF('S.D. Paste sheet'!T586="","",'S.D. Paste sheet'!T586)</f>
        <v/>
      </c>
      <c r="U586" s="20" t="str">
        <f>IF('S.D. Paste sheet'!U586="","",'S.D. Paste sheet'!U586)</f>
        <v/>
      </c>
      <c r="V586" s="20" t="str">
        <f>IF('S.D. Paste sheet'!V586="","",'S.D. Paste sheet'!V586)</f>
        <v/>
      </c>
      <c r="W586" s="20" t="str">
        <f>IF('S.D. Paste sheet'!W586="","",'S.D. Paste sheet'!W586)</f>
        <v/>
      </c>
      <c r="X586" s="20" t="str">
        <f>IF('S.D. Paste sheet'!X586="","",'S.D. Paste sheet'!X586)</f>
        <v/>
      </c>
      <c r="Y586" s="20" t="str">
        <f>IF('S.D. Paste sheet'!Y586="","",'S.D. Paste sheet'!Y586)</f>
        <v/>
      </c>
      <c r="Z586" s="20" t="str">
        <f>IF('S.D. Paste sheet'!Z586="","",'S.D. Paste sheet'!Z586)</f>
        <v/>
      </c>
      <c r="AA586" s="20" t="str">
        <f>IF('S.D. Paste sheet'!AA586="","",'S.D. Paste sheet'!AA586)</f>
        <v/>
      </c>
      <c r="AB586" s="20" t="str">
        <f>IF('S.D. Paste sheet'!AB586="","",'S.D. Paste sheet'!AB586)</f>
        <v/>
      </c>
      <c r="AC586" s="20" t="str">
        <f>IF('S.D. Paste sheet'!AC586="","",'S.D. Paste sheet'!AC586)</f>
        <v/>
      </c>
      <c r="AD586" s="20" t="str">
        <f>IF('S.D. Paste sheet'!AD586="","",'S.D. Paste sheet'!AD586)</f>
        <v/>
      </c>
      <c r="AE586" s="28"/>
      <c r="AF586" t="str">
        <f>IF(AK586="","",IF(AK586&gt;0,COUNT($AG$2:AG586),""))</f>
        <v/>
      </c>
      <c r="AG586" s="25" t="str">
        <f t="shared" si="291"/>
        <v/>
      </c>
      <c r="AH586" s="25" t="str">
        <f t="shared" si="292"/>
        <v/>
      </c>
      <c r="AI586" s="25" t="str">
        <f t="shared" si="293"/>
        <v/>
      </c>
      <c r="AJ586" s="25" t="str">
        <f t="shared" si="294"/>
        <v/>
      </c>
      <c r="AK586" s="25" t="str">
        <f t="shared" si="295"/>
        <v/>
      </c>
      <c r="AL586" s="25" t="str">
        <f t="shared" si="296"/>
        <v/>
      </c>
      <c r="AM586" s="25" t="str">
        <f t="shared" si="297"/>
        <v/>
      </c>
      <c r="AN586" s="25" t="str">
        <f t="shared" si="298"/>
        <v/>
      </c>
      <c r="AO586" s="25" t="str">
        <f t="shared" si="299"/>
        <v/>
      </c>
      <c r="AP586" s="25" t="str">
        <f t="shared" si="300"/>
        <v/>
      </c>
      <c r="AQ586" s="25" t="str">
        <f t="shared" si="301"/>
        <v/>
      </c>
      <c r="AR586" s="25" t="str">
        <f t="shared" si="302"/>
        <v/>
      </c>
      <c r="AS586" s="25" t="str">
        <f t="shared" si="303"/>
        <v/>
      </c>
      <c r="AT586" s="25" t="str">
        <f t="shared" si="304"/>
        <v/>
      </c>
      <c r="AU586" s="25" t="str">
        <f t="shared" si="305"/>
        <v/>
      </c>
      <c r="AV586" s="25" t="str">
        <f t="shared" si="306"/>
        <v/>
      </c>
      <c r="AX586" t="str">
        <f>IF(BC586="","",IF(BC586&gt;0,COUNT($AY$2:AY586),""))</f>
        <v/>
      </c>
      <c r="AY586" s="25" t="str">
        <f t="shared" si="307"/>
        <v/>
      </c>
      <c r="AZ586" s="25" t="str">
        <f t="shared" si="308"/>
        <v/>
      </c>
      <c r="BA586" s="25" t="str">
        <f t="shared" si="309"/>
        <v/>
      </c>
      <c r="BB586" s="25" t="str">
        <f t="shared" si="310"/>
        <v/>
      </c>
      <c r="BC586" s="25" t="str">
        <f t="shared" si="311"/>
        <v/>
      </c>
      <c r="BD586" s="25" t="str">
        <f t="shared" si="312"/>
        <v/>
      </c>
      <c r="BE586" s="25" t="str">
        <f t="shared" si="313"/>
        <v/>
      </c>
      <c r="BF586" s="25" t="str">
        <f t="shared" si="314"/>
        <v/>
      </c>
      <c r="BG586" s="25" t="str">
        <f t="shared" si="315"/>
        <v/>
      </c>
      <c r="BH586" s="25" t="str">
        <f t="shared" si="316"/>
        <v/>
      </c>
      <c r="BI586" s="25" t="str">
        <f t="shared" si="317"/>
        <v/>
      </c>
      <c r="BJ586" s="25" t="str">
        <f t="shared" si="318"/>
        <v/>
      </c>
      <c r="BK586" s="25" t="str">
        <f t="shared" si="319"/>
        <v/>
      </c>
      <c r="BL586" s="25" t="str">
        <f t="shared" si="320"/>
        <v/>
      </c>
      <c r="BM586" s="25" t="str">
        <f t="shared" si="321"/>
        <v/>
      </c>
      <c r="BN586" s="25" t="str">
        <f t="shared" si="322"/>
        <v/>
      </c>
    </row>
    <row r="587" spans="1:66" x14ac:dyDescent="0.25">
      <c r="A587" s="20" t="str">
        <f>IF('S.D. Paste sheet'!A587="","",'S.D. Paste sheet'!A587)</f>
        <v/>
      </c>
      <c r="B587" s="20" t="str">
        <f>IF('S.D. Paste sheet'!B587="","",'S.D. Paste sheet'!B587)</f>
        <v/>
      </c>
      <c r="C587" s="20" t="str">
        <f>IF('S.D. Paste sheet'!C587="","",'S.D. Paste sheet'!C587)</f>
        <v/>
      </c>
      <c r="D587" s="20" t="str">
        <f>IF('S.D. Paste sheet'!D587="","",'S.D. Paste sheet'!D587)</f>
        <v/>
      </c>
      <c r="E587" s="20" t="str">
        <f>IF('S.D. Paste sheet'!E587="","",UPPER('S.D. Paste sheet'!E587))</f>
        <v/>
      </c>
      <c r="F587" s="20" t="str">
        <f>IF('S.D. Paste sheet'!F587="","",'S.D. Paste sheet'!F587)</f>
        <v/>
      </c>
      <c r="G587" s="20" t="str">
        <f>IF('S.D. Paste sheet'!G587="","",UPPER('S.D. Paste sheet'!G587))</f>
        <v/>
      </c>
      <c r="H587" s="20" t="str">
        <f>IF('S.D. Paste sheet'!H587="","",UPPER('S.D. Paste sheet'!H587))</f>
        <v/>
      </c>
      <c r="I587" s="20" t="str">
        <f>IF('S.D. Paste sheet'!I587="","",'S.D. Paste sheet'!I587)</f>
        <v/>
      </c>
      <c r="J587" s="20" t="str">
        <f>IF('S.D. Paste sheet'!J587="","",'S.D. Paste sheet'!J587)</f>
        <v/>
      </c>
      <c r="K587" s="20" t="str">
        <f>IF('S.D. Paste sheet'!K587="","",'S.D. Paste sheet'!K587)</f>
        <v/>
      </c>
      <c r="L587" s="20" t="str">
        <f>IF('S.D. Paste sheet'!L587="","",'S.D. Paste sheet'!L587)</f>
        <v/>
      </c>
      <c r="M587" s="20" t="str">
        <f>IF('S.D. Paste sheet'!M587="","",'S.D. Paste sheet'!M587)</f>
        <v/>
      </c>
      <c r="N587" s="20" t="str">
        <f>IF('S.D. Paste sheet'!N587="","",'S.D. Paste sheet'!N587)</f>
        <v/>
      </c>
      <c r="O587" s="20" t="str">
        <f>IF('S.D. Paste sheet'!O587="","",'S.D. Paste sheet'!O587)</f>
        <v/>
      </c>
      <c r="P587" s="20" t="str">
        <f>IF('S.D. Paste sheet'!P587="","",'S.D. Paste sheet'!P587)</f>
        <v/>
      </c>
      <c r="Q587" s="20" t="str">
        <f>IF('S.D. Paste sheet'!Q587="","",'S.D. Paste sheet'!Q587)</f>
        <v/>
      </c>
      <c r="R587" s="20" t="str">
        <f>IF('S.D. Paste sheet'!R587="","",'S.D. Paste sheet'!R587)</f>
        <v/>
      </c>
      <c r="S587" s="20" t="str">
        <f>IF('S.D. Paste sheet'!S587="","",'S.D. Paste sheet'!S587)</f>
        <v/>
      </c>
      <c r="T587" s="20" t="str">
        <f>IF('S.D. Paste sheet'!T587="","",'S.D. Paste sheet'!T587)</f>
        <v/>
      </c>
      <c r="U587" s="20" t="str">
        <f>IF('S.D. Paste sheet'!U587="","",'S.D. Paste sheet'!U587)</f>
        <v/>
      </c>
      <c r="V587" s="20" t="str">
        <f>IF('S.D. Paste sheet'!V587="","",'S.D. Paste sheet'!V587)</f>
        <v/>
      </c>
      <c r="W587" s="20" t="str">
        <f>IF('S.D. Paste sheet'!W587="","",'S.D. Paste sheet'!W587)</f>
        <v/>
      </c>
      <c r="X587" s="20" t="str">
        <f>IF('S.D. Paste sheet'!X587="","",'S.D. Paste sheet'!X587)</f>
        <v/>
      </c>
      <c r="Y587" s="20" t="str">
        <f>IF('S.D. Paste sheet'!Y587="","",'S.D. Paste sheet'!Y587)</f>
        <v/>
      </c>
      <c r="Z587" s="20" t="str">
        <f>IF('S.D. Paste sheet'!Z587="","",'S.D. Paste sheet'!Z587)</f>
        <v/>
      </c>
      <c r="AA587" s="20" t="str">
        <f>IF('S.D. Paste sheet'!AA587="","",'S.D. Paste sheet'!AA587)</f>
        <v/>
      </c>
      <c r="AB587" s="20" t="str">
        <f>IF('S.D. Paste sheet'!AB587="","",'S.D. Paste sheet'!AB587)</f>
        <v/>
      </c>
      <c r="AC587" s="20" t="str">
        <f>IF('S.D. Paste sheet'!AC587="","",'S.D. Paste sheet'!AC587)</f>
        <v/>
      </c>
      <c r="AD587" s="20" t="str">
        <f>IF('S.D. Paste sheet'!AD587="","",'S.D. Paste sheet'!AD587)</f>
        <v/>
      </c>
      <c r="AE587" s="28"/>
      <c r="AF587" t="str">
        <f>IF(AK587="","",IF(AK587&gt;0,COUNT($AG$2:AG587),""))</f>
        <v/>
      </c>
      <c r="AG587" s="25" t="str">
        <f t="shared" si="291"/>
        <v/>
      </c>
      <c r="AH587" s="25" t="str">
        <f t="shared" si="292"/>
        <v/>
      </c>
      <c r="AI587" s="25" t="str">
        <f t="shared" si="293"/>
        <v/>
      </c>
      <c r="AJ587" s="25" t="str">
        <f t="shared" si="294"/>
        <v/>
      </c>
      <c r="AK587" s="25" t="str">
        <f t="shared" si="295"/>
        <v/>
      </c>
      <c r="AL587" s="25" t="str">
        <f t="shared" si="296"/>
        <v/>
      </c>
      <c r="AM587" s="25" t="str">
        <f t="shared" si="297"/>
        <v/>
      </c>
      <c r="AN587" s="25" t="str">
        <f t="shared" si="298"/>
        <v/>
      </c>
      <c r="AO587" s="25" t="str">
        <f t="shared" si="299"/>
        <v/>
      </c>
      <c r="AP587" s="25" t="str">
        <f t="shared" si="300"/>
        <v/>
      </c>
      <c r="AQ587" s="25" t="str">
        <f t="shared" si="301"/>
        <v/>
      </c>
      <c r="AR587" s="25" t="str">
        <f t="shared" si="302"/>
        <v/>
      </c>
      <c r="AS587" s="25" t="str">
        <f t="shared" si="303"/>
        <v/>
      </c>
      <c r="AT587" s="25" t="str">
        <f t="shared" si="304"/>
        <v/>
      </c>
      <c r="AU587" s="25" t="str">
        <f t="shared" si="305"/>
        <v/>
      </c>
      <c r="AV587" s="25" t="str">
        <f t="shared" si="306"/>
        <v/>
      </c>
      <c r="AX587" t="str">
        <f>IF(BC587="","",IF(BC587&gt;0,COUNT($AY$2:AY587),""))</f>
        <v/>
      </c>
      <c r="AY587" s="25" t="str">
        <f t="shared" si="307"/>
        <v/>
      </c>
      <c r="AZ587" s="25" t="str">
        <f t="shared" si="308"/>
        <v/>
      </c>
      <c r="BA587" s="25" t="str">
        <f t="shared" si="309"/>
        <v/>
      </c>
      <c r="BB587" s="25" t="str">
        <f t="shared" si="310"/>
        <v/>
      </c>
      <c r="BC587" s="25" t="str">
        <f t="shared" si="311"/>
        <v/>
      </c>
      <c r="BD587" s="25" t="str">
        <f t="shared" si="312"/>
        <v/>
      </c>
      <c r="BE587" s="25" t="str">
        <f t="shared" si="313"/>
        <v/>
      </c>
      <c r="BF587" s="25" t="str">
        <f t="shared" si="314"/>
        <v/>
      </c>
      <c r="BG587" s="25" t="str">
        <f t="shared" si="315"/>
        <v/>
      </c>
      <c r="BH587" s="25" t="str">
        <f t="shared" si="316"/>
        <v/>
      </c>
      <c r="BI587" s="25" t="str">
        <f t="shared" si="317"/>
        <v/>
      </c>
      <c r="BJ587" s="25" t="str">
        <f t="shared" si="318"/>
        <v/>
      </c>
      <c r="BK587" s="25" t="str">
        <f t="shared" si="319"/>
        <v/>
      </c>
      <c r="BL587" s="25" t="str">
        <f t="shared" si="320"/>
        <v/>
      </c>
      <c r="BM587" s="25" t="str">
        <f t="shared" si="321"/>
        <v/>
      </c>
      <c r="BN587" s="25" t="str">
        <f t="shared" si="322"/>
        <v/>
      </c>
    </row>
    <row r="588" spans="1:66" x14ac:dyDescent="0.25">
      <c r="A588" s="20" t="str">
        <f>IF('S.D. Paste sheet'!A588="","",'S.D. Paste sheet'!A588)</f>
        <v/>
      </c>
      <c r="B588" s="20" t="str">
        <f>IF('S.D. Paste sheet'!B588="","",'S.D. Paste sheet'!B588)</f>
        <v/>
      </c>
      <c r="C588" s="20" t="str">
        <f>IF('S.D. Paste sheet'!C588="","",'S.D. Paste sheet'!C588)</f>
        <v/>
      </c>
      <c r="D588" s="20" t="str">
        <f>IF('S.D. Paste sheet'!D588="","",'S.D. Paste sheet'!D588)</f>
        <v/>
      </c>
      <c r="E588" s="20" t="str">
        <f>IF('S.D. Paste sheet'!E588="","",UPPER('S.D. Paste sheet'!E588))</f>
        <v/>
      </c>
      <c r="F588" s="20" t="str">
        <f>IF('S.D. Paste sheet'!F588="","",'S.D. Paste sheet'!F588)</f>
        <v/>
      </c>
      <c r="G588" s="20" t="str">
        <f>IF('S.D. Paste sheet'!G588="","",UPPER('S.D. Paste sheet'!G588))</f>
        <v/>
      </c>
      <c r="H588" s="20" t="str">
        <f>IF('S.D. Paste sheet'!H588="","",UPPER('S.D. Paste sheet'!H588))</f>
        <v/>
      </c>
      <c r="I588" s="20" t="str">
        <f>IF('S.D. Paste sheet'!I588="","",'S.D. Paste sheet'!I588)</f>
        <v/>
      </c>
      <c r="J588" s="20" t="str">
        <f>IF('S.D. Paste sheet'!J588="","",'S.D. Paste sheet'!J588)</f>
        <v/>
      </c>
      <c r="K588" s="20" t="str">
        <f>IF('S.D. Paste sheet'!K588="","",'S.D. Paste sheet'!K588)</f>
        <v/>
      </c>
      <c r="L588" s="20" t="str">
        <f>IF('S.D. Paste sheet'!L588="","",'S.D. Paste sheet'!L588)</f>
        <v/>
      </c>
      <c r="M588" s="20" t="str">
        <f>IF('S.D. Paste sheet'!M588="","",'S.D. Paste sheet'!M588)</f>
        <v/>
      </c>
      <c r="N588" s="20" t="str">
        <f>IF('S.D. Paste sheet'!N588="","",'S.D. Paste sheet'!N588)</f>
        <v/>
      </c>
      <c r="O588" s="20" t="str">
        <f>IF('S.D. Paste sheet'!O588="","",'S.D. Paste sheet'!O588)</f>
        <v/>
      </c>
      <c r="P588" s="20" t="str">
        <f>IF('S.D. Paste sheet'!P588="","",'S.D. Paste sheet'!P588)</f>
        <v/>
      </c>
      <c r="Q588" s="20" t="str">
        <f>IF('S.D. Paste sheet'!Q588="","",'S.D. Paste sheet'!Q588)</f>
        <v/>
      </c>
      <c r="R588" s="20" t="str">
        <f>IF('S.D. Paste sheet'!R588="","",'S.D. Paste sheet'!R588)</f>
        <v/>
      </c>
      <c r="S588" s="20" t="str">
        <f>IF('S.D. Paste sheet'!S588="","",'S.D. Paste sheet'!S588)</f>
        <v/>
      </c>
      <c r="T588" s="20" t="str">
        <f>IF('S.D. Paste sheet'!T588="","",'S.D. Paste sheet'!T588)</f>
        <v/>
      </c>
      <c r="U588" s="20" t="str">
        <f>IF('S.D. Paste sheet'!U588="","",'S.D. Paste sheet'!U588)</f>
        <v/>
      </c>
      <c r="V588" s="20" t="str">
        <f>IF('S.D. Paste sheet'!V588="","",'S.D. Paste sheet'!V588)</f>
        <v/>
      </c>
      <c r="W588" s="20" t="str">
        <f>IF('S.D. Paste sheet'!W588="","",'S.D. Paste sheet'!W588)</f>
        <v/>
      </c>
      <c r="X588" s="20" t="str">
        <f>IF('S.D. Paste sheet'!X588="","",'S.D. Paste sheet'!X588)</f>
        <v/>
      </c>
      <c r="Y588" s="20" t="str">
        <f>IF('S.D. Paste sheet'!Y588="","",'S.D. Paste sheet'!Y588)</f>
        <v/>
      </c>
      <c r="Z588" s="20" t="str">
        <f>IF('S.D. Paste sheet'!Z588="","",'S.D. Paste sheet'!Z588)</f>
        <v/>
      </c>
      <c r="AA588" s="20" t="str">
        <f>IF('S.D. Paste sheet'!AA588="","",'S.D. Paste sheet'!AA588)</f>
        <v/>
      </c>
      <c r="AB588" s="20" t="str">
        <f>IF('S.D. Paste sheet'!AB588="","",'S.D. Paste sheet'!AB588)</f>
        <v/>
      </c>
      <c r="AC588" s="20" t="str">
        <f>IF('S.D. Paste sheet'!AC588="","",'S.D. Paste sheet'!AC588)</f>
        <v/>
      </c>
      <c r="AD588" s="20" t="str">
        <f>IF('S.D. Paste sheet'!AD588="","",'S.D. Paste sheet'!AD588)</f>
        <v/>
      </c>
      <c r="AE588" s="28"/>
      <c r="AF588" t="str">
        <f>IF(AK588="","",IF(AK588&gt;0,COUNT($AG$2:AG588),""))</f>
        <v/>
      </c>
      <c r="AG588" s="25" t="str">
        <f t="shared" si="291"/>
        <v/>
      </c>
      <c r="AH588" s="25" t="str">
        <f t="shared" si="292"/>
        <v/>
      </c>
      <c r="AI588" s="25" t="str">
        <f t="shared" si="293"/>
        <v/>
      </c>
      <c r="AJ588" s="25" t="str">
        <f t="shared" si="294"/>
        <v/>
      </c>
      <c r="AK588" s="25" t="str">
        <f t="shared" si="295"/>
        <v/>
      </c>
      <c r="AL588" s="25" t="str">
        <f t="shared" si="296"/>
        <v/>
      </c>
      <c r="AM588" s="25" t="str">
        <f t="shared" si="297"/>
        <v/>
      </c>
      <c r="AN588" s="25" t="str">
        <f t="shared" si="298"/>
        <v/>
      </c>
      <c r="AO588" s="25" t="str">
        <f t="shared" si="299"/>
        <v/>
      </c>
      <c r="AP588" s="25" t="str">
        <f t="shared" si="300"/>
        <v/>
      </c>
      <c r="AQ588" s="25" t="str">
        <f t="shared" si="301"/>
        <v/>
      </c>
      <c r="AR588" s="25" t="str">
        <f t="shared" si="302"/>
        <v/>
      </c>
      <c r="AS588" s="25" t="str">
        <f t="shared" si="303"/>
        <v/>
      </c>
      <c r="AT588" s="25" t="str">
        <f t="shared" si="304"/>
        <v/>
      </c>
      <c r="AU588" s="25" t="str">
        <f t="shared" si="305"/>
        <v/>
      </c>
      <c r="AV588" s="25" t="str">
        <f t="shared" si="306"/>
        <v/>
      </c>
      <c r="AX588" t="str">
        <f>IF(BC588="","",IF(BC588&gt;0,COUNT($AY$2:AY588),""))</f>
        <v/>
      </c>
      <c r="AY588" s="25" t="str">
        <f t="shared" si="307"/>
        <v/>
      </c>
      <c r="AZ588" s="25" t="str">
        <f t="shared" si="308"/>
        <v/>
      </c>
      <c r="BA588" s="25" t="str">
        <f t="shared" si="309"/>
        <v/>
      </c>
      <c r="BB588" s="25" t="str">
        <f t="shared" si="310"/>
        <v/>
      </c>
      <c r="BC588" s="25" t="str">
        <f t="shared" si="311"/>
        <v/>
      </c>
      <c r="BD588" s="25" t="str">
        <f t="shared" si="312"/>
        <v/>
      </c>
      <c r="BE588" s="25" t="str">
        <f t="shared" si="313"/>
        <v/>
      </c>
      <c r="BF588" s="25" t="str">
        <f t="shared" si="314"/>
        <v/>
      </c>
      <c r="BG588" s="25" t="str">
        <f t="shared" si="315"/>
        <v/>
      </c>
      <c r="BH588" s="25" t="str">
        <f t="shared" si="316"/>
        <v/>
      </c>
      <c r="BI588" s="25" t="str">
        <f t="shared" si="317"/>
        <v/>
      </c>
      <c r="BJ588" s="25" t="str">
        <f t="shared" si="318"/>
        <v/>
      </c>
      <c r="BK588" s="25" t="str">
        <f t="shared" si="319"/>
        <v/>
      </c>
      <c r="BL588" s="25" t="str">
        <f t="shared" si="320"/>
        <v/>
      </c>
      <c r="BM588" s="25" t="str">
        <f t="shared" si="321"/>
        <v/>
      </c>
      <c r="BN588" s="25" t="str">
        <f t="shared" si="322"/>
        <v/>
      </c>
    </row>
    <row r="589" spans="1:66" x14ac:dyDescent="0.25">
      <c r="A589" s="20" t="str">
        <f>IF('S.D. Paste sheet'!A589="","",'S.D. Paste sheet'!A589)</f>
        <v/>
      </c>
      <c r="B589" s="20" t="str">
        <f>IF('S.D. Paste sheet'!B589="","",'S.D. Paste sheet'!B589)</f>
        <v/>
      </c>
      <c r="C589" s="20" t="str">
        <f>IF('S.D. Paste sheet'!C589="","",'S.D. Paste sheet'!C589)</f>
        <v/>
      </c>
      <c r="D589" s="20" t="str">
        <f>IF('S.D. Paste sheet'!D589="","",'S.D. Paste sheet'!D589)</f>
        <v/>
      </c>
      <c r="E589" s="20" t="str">
        <f>IF('S.D. Paste sheet'!E589="","",UPPER('S.D. Paste sheet'!E589))</f>
        <v/>
      </c>
      <c r="F589" s="20" t="str">
        <f>IF('S.D. Paste sheet'!F589="","",'S.D. Paste sheet'!F589)</f>
        <v/>
      </c>
      <c r="G589" s="20" t="str">
        <f>IF('S.D. Paste sheet'!G589="","",UPPER('S.D. Paste sheet'!G589))</f>
        <v/>
      </c>
      <c r="H589" s="20" t="str">
        <f>IF('S.D. Paste sheet'!H589="","",UPPER('S.D. Paste sheet'!H589))</f>
        <v/>
      </c>
      <c r="I589" s="20" t="str">
        <f>IF('S.D. Paste sheet'!I589="","",'S.D. Paste sheet'!I589)</f>
        <v/>
      </c>
      <c r="J589" s="20" t="str">
        <f>IF('S.D. Paste sheet'!J589="","",'S.D. Paste sheet'!J589)</f>
        <v/>
      </c>
      <c r="K589" s="20" t="str">
        <f>IF('S.D. Paste sheet'!K589="","",'S.D. Paste sheet'!K589)</f>
        <v/>
      </c>
      <c r="L589" s="20" t="str">
        <f>IF('S.D. Paste sheet'!L589="","",'S.D. Paste sheet'!L589)</f>
        <v/>
      </c>
      <c r="M589" s="20" t="str">
        <f>IF('S.D. Paste sheet'!M589="","",'S.D. Paste sheet'!M589)</f>
        <v/>
      </c>
      <c r="N589" s="20" t="str">
        <f>IF('S.D. Paste sheet'!N589="","",'S.D. Paste sheet'!N589)</f>
        <v/>
      </c>
      <c r="O589" s="20" t="str">
        <f>IF('S.D. Paste sheet'!O589="","",'S.D. Paste sheet'!O589)</f>
        <v/>
      </c>
      <c r="P589" s="20" t="str">
        <f>IF('S.D. Paste sheet'!P589="","",'S.D. Paste sheet'!P589)</f>
        <v/>
      </c>
      <c r="Q589" s="20" t="str">
        <f>IF('S.D. Paste sheet'!Q589="","",'S.D. Paste sheet'!Q589)</f>
        <v/>
      </c>
      <c r="R589" s="20" t="str">
        <f>IF('S.D. Paste sheet'!R589="","",'S.D. Paste sheet'!R589)</f>
        <v/>
      </c>
      <c r="S589" s="20" t="str">
        <f>IF('S.D. Paste sheet'!S589="","",'S.D. Paste sheet'!S589)</f>
        <v/>
      </c>
      <c r="T589" s="20" t="str">
        <f>IF('S.D. Paste sheet'!T589="","",'S.D. Paste sheet'!T589)</f>
        <v/>
      </c>
      <c r="U589" s="20" t="str">
        <f>IF('S.D. Paste sheet'!U589="","",'S.D. Paste sheet'!U589)</f>
        <v/>
      </c>
      <c r="V589" s="20" t="str">
        <f>IF('S.D. Paste sheet'!V589="","",'S.D. Paste sheet'!V589)</f>
        <v/>
      </c>
      <c r="W589" s="20" t="str">
        <f>IF('S.D. Paste sheet'!W589="","",'S.D. Paste sheet'!W589)</f>
        <v/>
      </c>
      <c r="X589" s="20" t="str">
        <f>IF('S.D. Paste sheet'!X589="","",'S.D. Paste sheet'!X589)</f>
        <v/>
      </c>
      <c r="Y589" s="20" t="str">
        <f>IF('S.D. Paste sheet'!Y589="","",'S.D. Paste sheet'!Y589)</f>
        <v/>
      </c>
      <c r="Z589" s="20" t="str">
        <f>IF('S.D. Paste sheet'!Z589="","",'S.D. Paste sheet'!Z589)</f>
        <v/>
      </c>
      <c r="AA589" s="20" t="str">
        <f>IF('S.D. Paste sheet'!AA589="","",'S.D. Paste sheet'!AA589)</f>
        <v/>
      </c>
      <c r="AB589" s="20" t="str">
        <f>IF('S.D. Paste sheet'!AB589="","",'S.D. Paste sheet'!AB589)</f>
        <v/>
      </c>
      <c r="AC589" s="20" t="str">
        <f>IF('S.D. Paste sheet'!AC589="","",'S.D. Paste sheet'!AC589)</f>
        <v/>
      </c>
      <c r="AD589" s="20" t="str">
        <f>IF('S.D. Paste sheet'!AD589="","",'S.D. Paste sheet'!AD589)</f>
        <v/>
      </c>
      <c r="AE589" s="28"/>
      <c r="AF589" t="str">
        <f>IF(AK589="","",IF(AK589&gt;0,COUNT($AG$2:AG589),""))</f>
        <v/>
      </c>
      <c r="AG589" s="25" t="str">
        <f t="shared" si="291"/>
        <v/>
      </c>
      <c r="AH589" s="25" t="str">
        <f t="shared" si="292"/>
        <v/>
      </c>
      <c r="AI589" s="25" t="str">
        <f t="shared" si="293"/>
        <v/>
      </c>
      <c r="AJ589" s="25" t="str">
        <f t="shared" si="294"/>
        <v/>
      </c>
      <c r="AK589" s="25" t="str">
        <f t="shared" si="295"/>
        <v/>
      </c>
      <c r="AL589" s="25" t="str">
        <f t="shared" si="296"/>
        <v/>
      </c>
      <c r="AM589" s="25" t="str">
        <f t="shared" si="297"/>
        <v/>
      </c>
      <c r="AN589" s="25" t="str">
        <f t="shared" si="298"/>
        <v/>
      </c>
      <c r="AO589" s="25" t="str">
        <f t="shared" si="299"/>
        <v/>
      </c>
      <c r="AP589" s="25" t="str">
        <f t="shared" si="300"/>
        <v/>
      </c>
      <c r="AQ589" s="25" t="str">
        <f t="shared" si="301"/>
        <v/>
      </c>
      <c r="AR589" s="25" t="str">
        <f t="shared" si="302"/>
        <v/>
      </c>
      <c r="AS589" s="25" t="str">
        <f t="shared" si="303"/>
        <v/>
      </c>
      <c r="AT589" s="25" t="str">
        <f t="shared" si="304"/>
        <v/>
      </c>
      <c r="AU589" s="25" t="str">
        <f t="shared" si="305"/>
        <v/>
      </c>
      <c r="AV589" s="25" t="str">
        <f t="shared" si="306"/>
        <v/>
      </c>
      <c r="AX589" t="str">
        <f>IF(BC589="","",IF(BC589&gt;0,COUNT($AY$2:AY589),""))</f>
        <v/>
      </c>
      <c r="AY589" s="25" t="str">
        <f t="shared" si="307"/>
        <v/>
      </c>
      <c r="AZ589" s="25" t="str">
        <f t="shared" si="308"/>
        <v/>
      </c>
      <c r="BA589" s="25" t="str">
        <f t="shared" si="309"/>
        <v/>
      </c>
      <c r="BB589" s="25" t="str">
        <f t="shared" si="310"/>
        <v/>
      </c>
      <c r="BC589" s="25" t="str">
        <f t="shared" si="311"/>
        <v/>
      </c>
      <c r="BD589" s="25" t="str">
        <f t="shared" si="312"/>
        <v/>
      </c>
      <c r="BE589" s="25" t="str">
        <f t="shared" si="313"/>
        <v/>
      </c>
      <c r="BF589" s="25" t="str">
        <f t="shared" si="314"/>
        <v/>
      </c>
      <c r="BG589" s="25" t="str">
        <f t="shared" si="315"/>
        <v/>
      </c>
      <c r="BH589" s="25" t="str">
        <f t="shared" si="316"/>
        <v/>
      </c>
      <c r="BI589" s="25" t="str">
        <f t="shared" si="317"/>
        <v/>
      </c>
      <c r="BJ589" s="25" t="str">
        <f t="shared" si="318"/>
        <v/>
      </c>
      <c r="BK589" s="25" t="str">
        <f t="shared" si="319"/>
        <v/>
      </c>
      <c r="BL589" s="25" t="str">
        <f t="shared" si="320"/>
        <v/>
      </c>
      <c r="BM589" s="25" t="str">
        <f t="shared" si="321"/>
        <v/>
      </c>
      <c r="BN589" s="25" t="str">
        <f t="shared" si="322"/>
        <v/>
      </c>
    </row>
    <row r="590" spans="1:66" x14ac:dyDescent="0.25">
      <c r="A590" s="20" t="str">
        <f>IF('S.D. Paste sheet'!A590="","",'S.D. Paste sheet'!A590)</f>
        <v/>
      </c>
      <c r="B590" s="20" t="str">
        <f>IF('S.D. Paste sheet'!B590="","",'S.D. Paste sheet'!B590)</f>
        <v/>
      </c>
      <c r="C590" s="20" t="str">
        <f>IF('S.D. Paste sheet'!C590="","",'S.D. Paste sheet'!C590)</f>
        <v/>
      </c>
      <c r="D590" s="20" t="str">
        <f>IF('S.D. Paste sheet'!D590="","",'S.D. Paste sheet'!D590)</f>
        <v/>
      </c>
      <c r="E590" s="20" t="str">
        <f>IF('S.D. Paste sheet'!E590="","",UPPER('S.D. Paste sheet'!E590))</f>
        <v/>
      </c>
      <c r="F590" s="20" t="str">
        <f>IF('S.D. Paste sheet'!F590="","",'S.D. Paste sheet'!F590)</f>
        <v/>
      </c>
      <c r="G590" s="20" t="str">
        <f>IF('S.D. Paste sheet'!G590="","",UPPER('S.D. Paste sheet'!G590))</f>
        <v/>
      </c>
      <c r="H590" s="20" t="str">
        <f>IF('S.D. Paste sheet'!H590="","",UPPER('S.D. Paste sheet'!H590))</f>
        <v/>
      </c>
      <c r="I590" s="20" t="str">
        <f>IF('S.D. Paste sheet'!I590="","",'S.D. Paste sheet'!I590)</f>
        <v/>
      </c>
      <c r="J590" s="20" t="str">
        <f>IF('S.D. Paste sheet'!J590="","",'S.D. Paste sheet'!J590)</f>
        <v/>
      </c>
      <c r="K590" s="20" t="str">
        <f>IF('S.D. Paste sheet'!K590="","",'S.D. Paste sheet'!K590)</f>
        <v/>
      </c>
      <c r="L590" s="20" t="str">
        <f>IF('S.D. Paste sheet'!L590="","",'S.D. Paste sheet'!L590)</f>
        <v/>
      </c>
      <c r="M590" s="20" t="str">
        <f>IF('S.D. Paste sheet'!M590="","",'S.D. Paste sheet'!M590)</f>
        <v/>
      </c>
      <c r="N590" s="20" t="str">
        <f>IF('S.D. Paste sheet'!N590="","",'S.D. Paste sheet'!N590)</f>
        <v/>
      </c>
      <c r="O590" s="20" t="str">
        <f>IF('S.D. Paste sheet'!O590="","",'S.D. Paste sheet'!O590)</f>
        <v/>
      </c>
      <c r="P590" s="20" t="str">
        <f>IF('S.D. Paste sheet'!P590="","",'S.D. Paste sheet'!P590)</f>
        <v/>
      </c>
      <c r="Q590" s="20" t="str">
        <f>IF('S.D. Paste sheet'!Q590="","",'S.D. Paste sheet'!Q590)</f>
        <v/>
      </c>
      <c r="R590" s="20" t="str">
        <f>IF('S.D. Paste sheet'!R590="","",'S.D. Paste sheet'!R590)</f>
        <v/>
      </c>
      <c r="S590" s="20" t="str">
        <f>IF('S.D. Paste sheet'!S590="","",'S.D. Paste sheet'!S590)</f>
        <v/>
      </c>
      <c r="T590" s="20" t="str">
        <f>IF('S.D. Paste sheet'!T590="","",'S.D. Paste sheet'!T590)</f>
        <v/>
      </c>
      <c r="U590" s="20" t="str">
        <f>IF('S.D. Paste sheet'!U590="","",'S.D. Paste sheet'!U590)</f>
        <v/>
      </c>
      <c r="V590" s="20" t="str">
        <f>IF('S.D. Paste sheet'!V590="","",'S.D. Paste sheet'!V590)</f>
        <v/>
      </c>
      <c r="W590" s="20" t="str">
        <f>IF('S.D. Paste sheet'!W590="","",'S.D. Paste sheet'!W590)</f>
        <v/>
      </c>
      <c r="X590" s="20" t="str">
        <f>IF('S.D. Paste sheet'!X590="","",'S.D. Paste sheet'!X590)</f>
        <v/>
      </c>
      <c r="Y590" s="20" t="str">
        <f>IF('S.D. Paste sheet'!Y590="","",'S.D. Paste sheet'!Y590)</f>
        <v/>
      </c>
      <c r="Z590" s="20" t="str">
        <f>IF('S.D. Paste sheet'!Z590="","",'S.D. Paste sheet'!Z590)</f>
        <v/>
      </c>
      <c r="AA590" s="20" t="str">
        <f>IF('S.D. Paste sheet'!AA590="","",'S.D. Paste sheet'!AA590)</f>
        <v/>
      </c>
      <c r="AB590" s="20" t="str">
        <f>IF('S.D. Paste sheet'!AB590="","",'S.D. Paste sheet'!AB590)</f>
        <v/>
      </c>
      <c r="AC590" s="20" t="str">
        <f>IF('S.D. Paste sheet'!AC590="","",'S.D. Paste sheet'!AC590)</f>
        <v/>
      </c>
      <c r="AD590" s="20" t="str">
        <f>IF('S.D. Paste sheet'!AD590="","",'S.D. Paste sheet'!AD590)</f>
        <v/>
      </c>
      <c r="AE590" s="28"/>
      <c r="AF590" t="str">
        <f>IF(AK590="","",IF(AK590&gt;0,COUNT($AG$2:AG590),""))</f>
        <v/>
      </c>
      <c r="AG590" s="25" t="str">
        <f t="shared" si="291"/>
        <v/>
      </c>
      <c r="AH590" s="25" t="str">
        <f t="shared" si="292"/>
        <v/>
      </c>
      <c r="AI590" s="25" t="str">
        <f t="shared" si="293"/>
        <v/>
      </c>
      <c r="AJ590" s="25" t="str">
        <f t="shared" si="294"/>
        <v/>
      </c>
      <c r="AK590" s="25" t="str">
        <f t="shared" si="295"/>
        <v/>
      </c>
      <c r="AL590" s="25" t="str">
        <f t="shared" si="296"/>
        <v/>
      </c>
      <c r="AM590" s="25" t="str">
        <f t="shared" si="297"/>
        <v/>
      </c>
      <c r="AN590" s="25" t="str">
        <f t="shared" si="298"/>
        <v/>
      </c>
      <c r="AO590" s="25" t="str">
        <f t="shared" si="299"/>
        <v/>
      </c>
      <c r="AP590" s="25" t="str">
        <f t="shared" si="300"/>
        <v/>
      </c>
      <c r="AQ590" s="25" t="str">
        <f t="shared" si="301"/>
        <v/>
      </c>
      <c r="AR590" s="25" t="str">
        <f t="shared" si="302"/>
        <v/>
      </c>
      <c r="AS590" s="25" t="str">
        <f t="shared" si="303"/>
        <v/>
      </c>
      <c r="AT590" s="25" t="str">
        <f t="shared" si="304"/>
        <v/>
      </c>
      <c r="AU590" s="25" t="str">
        <f t="shared" si="305"/>
        <v/>
      </c>
      <c r="AV590" s="25" t="str">
        <f t="shared" si="306"/>
        <v/>
      </c>
      <c r="AX590" t="str">
        <f>IF(BC590="","",IF(BC590&gt;0,COUNT($AY$2:AY590),""))</f>
        <v/>
      </c>
      <c r="AY590" s="25" t="str">
        <f t="shared" si="307"/>
        <v/>
      </c>
      <c r="AZ590" s="25" t="str">
        <f t="shared" si="308"/>
        <v/>
      </c>
      <c r="BA590" s="25" t="str">
        <f t="shared" si="309"/>
        <v/>
      </c>
      <c r="BB590" s="25" t="str">
        <f t="shared" si="310"/>
        <v/>
      </c>
      <c r="BC590" s="25" t="str">
        <f t="shared" si="311"/>
        <v/>
      </c>
      <c r="BD590" s="25" t="str">
        <f t="shared" si="312"/>
        <v/>
      </c>
      <c r="BE590" s="25" t="str">
        <f t="shared" si="313"/>
        <v/>
      </c>
      <c r="BF590" s="25" t="str">
        <f t="shared" si="314"/>
        <v/>
      </c>
      <c r="BG590" s="25" t="str">
        <f t="shared" si="315"/>
        <v/>
      </c>
      <c r="BH590" s="25" t="str">
        <f t="shared" si="316"/>
        <v/>
      </c>
      <c r="BI590" s="25" t="str">
        <f t="shared" si="317"/>
        <v/>
      </c>
      <c r="BJ590" s="25" t="str">
        <f t="shared" si="318"/>
        <v/>
      </c>
      <c r="BK590" s="25" t="str">
        <f t="shared" si="319"/>
        <v/>
      </c>
      <c r="BL590" s="25" t="str">
        <f t="shared" si="320"/>
        <v/>
      </c>
      <c r="BM590" s="25" t="str">
        <f t="shared" si="321"/>
        <v/>
      </c>
      <c r="BN590" s="25" t="str">
        <f t="shared" si="322"/>
        <v/>
      </c>
    </row>
    <row r="591" spans="1:66" x14ac:dyDescent="0.25">
      <c r="A591" s="20" t="str">
        <f>IF('S.D. Paste sheet'!A591="","",'S.D. Paste sheet'!A591)</f>
        <v/>
      </c>
      <c r="B591" s="20" t="str">
        <f>IF('S.D. Paste sheet'!B591="","",'S.D. Paste sheet'!B591)</f>
        <v/>
      </c>
      <c r="C591" s="20" t="str">
        <f>IF('S.D. Paste sheet'!C591="","",'S.D. Paste sheet'!C591)</f>
        <v/>
      </c>
      <c r="D591" s="20" t="str">
        <f>IF('S.D. Paste sheet'!D591="","",'S.D. Paste sheet'!D591)</f>
        <v/>
      </c>
      <c r="E591" s="20" t="str">
        <f>IF('S.D. Paste sheet'!E591="","",UPPER('S.D. Paste sheet'!E591))</f>
        <v/>
      </c>
      <c r="F591" s="20" t="str">
        <f>IF('S.D. Paste sheet'!F591="","",'S.D. Paste sheet'!F591)</f>
        <v/>
      </c>
      <c r="G591" s="20" t="str">
        <f>IF('S.D. Paste sheet'!G591="","",UPPER('S.D. Paste sheet'!G591))</f>
        <v/>
      </c>
      <c r="H591" s="20" t="str">
        <f>IF('S.D. Paste sheet'!H591="","",UPPER('S.D. Paste sheet'!H591))</f>
        <v/>
      </c>
      <c r="I591" s="20" t="str">
        <f>IF('S.D. Paste sheet'!I591="","",'S.D. Paste sheet'!I591)</f>
        <v/>
      </c>
      <c r="J591" s="20" t="str">
        <f>IF('S.D. Paste sheet'!J591="","",'S.D. Paste sheet'!J591)</f>
        <v/>
      </c>
      <c r="K591" s="20" t="str">
        <f>IF('S.D. Paste sheet'!K591="","",'S.D. Paste sheet'!K591)</f>
        <v/>
      </c>
      <c r="L591" s="20" t="str">
        <f>IF('S.D. Paste sheet'!L591="","",'S.D. Paste sheet'!L591)</f>
        <v/>
      </c>
      <c r="M591" s="20" t="str">
        <f>IF('S.D. Paste sheet'!M591="","",'S.D. Paste sheet'!M591)</f>
        <v/>
      </c>
      <c r="N591" s="20" t="str">
        <f>IF('S.D. Paste sheet'!N591="","",'S.D. Paste sheet'!N591)</f>
        <v/>
      </c>
      <c r="O591" s="20" t="str">
        <f>IF('S.D. Paste sheet'!O591="","",'S.D. Paste sheet'!O591)</f>
        <v/>
      </c>
      <c r="P591" s="20" t="str">
        <f>IF('S.D. Paste sheet'!P591="","",'S.D. Paste sheet'!P591)</f>
        <v/>
      </c>
      <c r="Q591" s="20" t="str">
        <f>IF('S.D. Paste sheet'!Q591="","",'S.D. Paste sheet'!Q591)</f>
        <v/>
      </c>
      <c r="R591" s="20" t="str">
        <f>IF('S.D. Paste sheet'!R591="","",'S.D. Paste sheet'!R591)</f>
        <v/>
      </c>
      <c r="S591" s="20" t="str">
        <f>IF('S.D. Paste sheet'!S591="","",'S.D. Paste sheet'!S591)</f>
        <v/>
      </c>
      <c r="T591" s="20" t="str">
        <f>IF('S.D. Paste sheet'!T591="","",'S.D. Paste sheet'!T591)</f>
        <v/>
      </c>
      <c r="U591" s="20" t="str">
        <f>IF('S.D. Paste sheet'!U591="","",'S.D. Paste sheet'!U591)</f>
        <v/>
      </c>
      <c r="V591" s="20" t="str">
        <f>IF('S.D. Paste sheet'!V591="","",'S.D. Paste sheet'!V591)</f>
        <v/>
      </c>
      <c r="W591" s="20" t="str">
        <f>IF('S.D. Paste sheet'!W591="","",'S.D. Paste sheet'!W591)</f>
        <v/>
      </c>
      <c r="X591" s="20" t="str">
        <f>IF('S.D. Paste sheet'!X591="","",'S.D. Paste sheet'!X591)</f>
        <v/>
      </c>
      <c r="Y591" s="20" t="str">
        <f>IF('S.D. Paste sheet'!Y591="","",'S.D. Paste sheet'!Y591)</f>
        <v/>
      </c>
      <c r="Z591" s="20" t="str">
        <f>IF('S.D. Paste sheet'!Z591="","",'S.D. Paste sheet'!Z591)</f>
        <v/>
      </c>
      <c r="AA591" s="20" t="str">
        <f>IF('S.D. Paste sheet'!AA591="","",'S.D. Paste sheet'!AA591)</f>
        <v/>
      </c>
      <c r="AB591" s="20" t="str">
        <f>IF('S.D. Paste sheet'!AB591="","",'S.D. Paste sheet'!AB591)</f>
        <v/>
      </c>
      <c r="AC591" s="20" t="str">
        <f>IF('S.D. Paste sheet'!AC591="","",'S.D. Paste sheet'!AC591)</f>
        <v/>
      </c>
      <c r="AD591" s="20" t="str">
        <f>IF('S.D. Paste sheet'!AD591="","",'S.D. Paste sheet'!AD591)</f>
        <v/>
      </c>
      <c r="AE591" s="28"/>
      <c r="AF591" t="str">
        <f>IF(AK591="","",IF(AK591&gt;0,COUNT($AG$2:AG591),""))</f>
        <v/>
      </c>
      <c r="AG591" s="25" t="str">
        <f t="shared" si="291"/>
        <v/>
      </c>
      <c r="AH591" s="25" t="str">
        <f t="shared" si="292"/>
        <v/>
      </c>
      <c r="AI591" s="25" t="str">
        <f t="shared" si="293"/>
        <v/>
      </c>
      <c r="AJ591" s="25" t="str">
        <f t="shared" si="294"/>
        <v/>
      </c>
      <c r="AK591" s="25" t="str">
        <f t="shared" si="295"/>
        <v/>
      </c>
      <c r="AL591" s="25" t="str">
        <f t="shared" si="296"/>
        <v/>
      </c>
      <c r="AM591" s="25" t="str">
        <f t="shared" si="297"/>
        <v/>
      </c>
      <c r="AN591" s="25" t="str">
        <f t="shared" si="298"/>
        <v/>
      </c>
      <c r="AO591" s="25" t="str">
        <f t="shared" si="299"/>
        <v/>
      </c>
      <c r="AP591" s="25" t="str">
        <f t="shared" si="300"/>
        <v/>
      </c>
      <c r="AQ591" s="25" t="str">
        <f t="shared" si="301"/>
        <v/>
      </c>
      <c r="AR591" s="25" t="str">
        <f t="shared" si="302"/>
        <v/>
      </c>
      <c r="AS591" s="25" t="str">
        <f t="shared" si="303"/>
        <v/>
      </c>
      <c r="AT591" s="25" t="str">
        <f t="shared" si="304"/>
        <v/>
      </c>
      <c r="AU591" s="25" t="str">
        <f t="shared" si="305"/>
        <v/>
      </c>
      <c r="AV591" s="25" t="str">
        <f t="shared" si="306"/>
        <v/>
      </c>
      <c r="AX591" t="str">
        <f>IF(BC591="","",IF(BC591&gt;0,COUNT($AY$2:AY591),""))</f>
        <v/>
      </c>
      <c r="AY591" s="25" t="str">
        <f t="shared" si="307"/>
        <v/>
      </c>
      <c r="AZ591" s="25" t="str">
        <f t="shared" si="308"/>
        <v/>
      </c>
      <c r="BA591" s="25" t="str">
        <f t="shared" si="309"/>
        <v/>
      </c>
      <c r="BB591" s="25" t="str">
        <f t="shared" si="310"/>
        <v/>
      </c>
      <c r="BC591" s="25" t="str">
        <f t="shared" si="311"/>
        <v/>
      </c>
      <c r="BD591" s="25" t="str">
        <f t="shared" si="312"/>
        <v/>
      </c>
      <c r="BE591" s="25" t="str">
        <f t="shared" si="313"/>
        <v/>
      </c>
      <c r="BF591" s="25" t="str">
        <f t="shared" si="314"/>
        <v/>
      </c>
      <c r="BG591" s="25" t="str">
        <f t="shared" si="315"/>
        <v/>
      </c>
      <c r="BH591" s="25" t="str">
        <f t="shared" si="316"/>
        <v/>
      </c>
      <c r="BI591" s="25" t="str">
        <f t="shared" si="317"/>
        <v/>
      </c>
      <c r="BJ591" s="25" t="str">
        <f t="shared" si="318"/>
        <v/>
      </c>
      <c r="BK591" s="25" t="str">
        <f t="shared" si="319"/>
        <v/>
      </c>
      <c r="BL591" s="25" t="str">
        <f t="shared" si="320"/>
        <v/>
      </c>
      <c r="BM591" s="25" t="str">
        <f t="shared" si="321"/>
        <v/>
      </c>
      <c r="BN591" s="25" t="str">
        <f t="shared" si="322"/>
        <v/>
      </c>
    </row>
    <row r="592" spans="1:66" x14ac:dyDescent="0.25">
      <c r="A592" s="20" t="str">
        <f>IF('S.D. Paste sheet'!A592="","",'S.D. Paste sheet'!A592)</f>
        <v/>
      </c>
      <c r="B592" s="20" t="str">
        <f>IF('S.D. Paste sheet'!B592="","",'S.D. Paste sheet'!B592)</f>
        <v/>
      </c>
      <c r="C592" s="20" t="str">
        <f>IF('S.D. Paste sheet'!C592="","",'S.D. Paste sheet'!C592)</f>
        <v/>
      </c>
      <c r="D592" s="20" t="str">
        <f>IF('S.D. Paste sheet'!D592="","",'S.D. Paste sheet'!D592)</f>
        <v/>
      </c>
      <c r="E592" s="20" t="str">
        <f>IF('S.D. Paste sheet'!E592="","",UPPER('S.D. Paste sheet'!E592))</f>
        <v/>
      </c>
      <c r="F592" s="20" t="str">
        <f>IF('S.D. Paste sheet'!F592="","",'S.D. Paste sheet'!F592)</f>
        <v/>
      </c>
      <c r="G592" s="20" t="str">
        <f>IF('S.D. Paste sheet'!G592="","",UPPER('S.D. Paste sheet'!G592))</f>
        <v/>
      </c>
      <c r="H592" s="20" t="str">
        <f>IF('S.D. Paste sheet'!H592="","",UPPER('S.D. Paste sheet'!H592))</f>
        <v/>
      </c>
      <c r="I592" s="20" t="str">
        <f>IF('S.D. Paste sheet'!I592="","",'S.D. Paste sheet'!I592)</f>
        <v/>
      </c>
      <c r="J592" s="20" t="str">
        <f>IF('S.D. Paste sheet'!J592="","",'S.D. Paste sheet'!J592)</f>
        <v/>
      </c>
      <c r="K592" s="20" t="str">
        <f>IF('S.D. Paste sheet'!K592="","",'S.D. Paste sheet'!K592)</f>
        <v/>
      </c>
      <c r="L592" s="20" t="str">
        <f>IF('S.D. Paste sheet'!L592="","",'S.D. Paste sheet'!L592)</f>
        <v/>
      </c>
      <c r="M592" s="20" t="str">
        <f>IF('S.D. Paste sheet'!M592="","",'S.D. Paste sheet'!M592)</f>
        <v/>
      </c>
      <c r="N592" s="20" t="str">
        <f>IF('S.D. Paste sheet'!N592="","",'S.D. Paste sheet'!N592)</f>
        <v/>
      </c>
      <c r="O592" s="20" t="str">
        <f>IF('S.D. Paste sheet'!O592="","",'S.D. Paste sheet'!O592)</f>
        <v/>
      </c>
      <c r="P592" s="20" t="str">
        <f>IF('S.D. Paste sheet'!P592="","",'S.D. Paste sheet'!P592)</f>
        <v/>
      </c>
      <c r="Q592" s="20" t="str">
        <f>IF('S.D. Paste sheet'!Q592="","",'S.D. Paste sheet'!Q592)</f>
        <v/>
      </c>
      <c r="R592" s="20" t="str">
        <f>IF('S.D. Paste sheet'!R592="","",'S.D. Paste sheet'!R592)</f>
        <v/>
      </c>
      <c r="S592" s="20" t="str">
        <f>IF('S.D. Paste sheet'!S592="","",'S.D. Paste sheet'!S592)</f>
        <v/>
      </c>
      <c r="T592" s="20" t="str">
        <f>IF('S.D. Paste sheet'!T592="","",'S.D. Paste sheet'!T592)</f>
        <v/>
      </c>
      <c r="U592" s="20" t="str">
        <f>IF('S.D. Paste sheet'!U592="","",'S.D. Paste sheet'!U592)</f>
        <v/>
      </c>
      <c r="V592" s="20" t="str">
        <f>IF('S.D. Paste sheet'!V592="","",'S.D. Paste sheet'!V592)</f>
        <v/>
      </c>
      <c r="W592" s="20" t="str">
        <f>IF('S.D. Paste sheet'!W592="","",'S.D. Paste sheet'!W592)</f>
        <v/>
      </c>
      <c r="X592" s="20" t="str">
        <f>IF('S.D. Paste sheet'!X592="","",'S.D. Paste sheet'!X592)</f>
        <v/>
      </c>
      <c r="Y592" s="20" t="str">
        <f>IF('S.D. Paste sheet'!Y592="","",'S.D. Paste sheet'!Y592)</f>
        <v/>
      </c>
      <c r="Z592" s="20" t="str">
        <f>IF('S.D. Paste sheet'!Z592="","",'S.D. Paste sheet'!Z592)</f>
        <v/>
      </c>
      <c r="AA592" s="20" t="str">
        <f>IF('S.D. Paste sheet'!AA592="","",'S.D. Paste sheet'!AA592)</f>
        <v/>
      </c>
      <c r="AB592" s="20" t="str">
        <f>IF('S.D. Paste sheet'!AB592="","",'S.D. Paste sheet'!AB592)</f>
        <v/>
      </c>
      <c r="AC592" s="20" t="str">
        <f>IF('S.D. Paste sheet'!AC592="","",'S.D. Paste sheet'!AC592)</f>
        <v/>
      </c>
      <c r="AD592" s="20" t="str">
        <f>IF('S.D. Paste sheet'!AD592="","",'S.D. Paste sheet'!AD592)</f>
        <v/>
      </c>
      <c r="AE592" s="28"/>
      <c r="AF592" t="str">
        <f>IF(AK592="","",IF(AK592&gt;0,COUNT($AG$2:AG592),""))</f>
        <v/>
      </c>
      <c r="AG592" s="25" t="str">
        <f t="shared" si="291"/>
        <v/>
      </c>
      <c r="AH592" s="25" t="str">
        <f t="shared" si="292"/>
        <v/>
      </c>
      <c r="AI592" s="25" t="str">
        <f t="shared" si="293"/>
        <v/>
      </c>
      <c r="AJ592" s="25" t="str">
        <f t="shared" si="294"/>
        <v/>
      </c>
      <c r="AK592" s="25" t="str">
        <f t="shared" si="295"/>
        <v/>
      </c>
      <c r="AL592" s="25" t="str">
        <f t="shared" si="296"/>
        <v/>
      </c>
      <c r="AM592" s="25" t="str">
        <f t="shared" si="297"/>
        <v/>
      </c>
      <c r="AN592" s="25" t="str">
        <f t="shared" si="298"/>
        <v/>
      </c>
      <c r="AO592" s="25" t="str">
        <f t="shared" si="299"/>
        <v/>
      </c>
      <c r="AP592" s="25" t="str">
        <f t="shared" si="300"/>
        <v/>
      </c>
      <c r="AQ592" s="25" t="str">
        <f t="shared" si="301"/>
        <v/>
      </c>
      <c r="AR592" s="25" t="str">
        <f t="shared" si="302"/>
        <v/>
      </c>
      <c r="AS592" s="25" t="str">
        <f t="shared" si="303"/>
        <v/>
      </c>
      <c r="AT592" s="25" t="str">
        <f t="shared" si="304"/>
        <v/>
      </c>
      <c r="AU592" s="25" t="str">
        <f t="shared" si="305"/>
        <v/>
      </c>
      <c r="AV592" s="25" t="str">
        <f t="shared" si="306"/>
        <v/>
      </c>
      <c r="AX592" t="str">
        <f>IF(BC592="","",IF(BC592&gt;0,COUNT($AY$2:AY592),""))</f>
        <v/>
      </c>
      <c r="AY592" s="25" t="str">
        <f t="shared" si="307"/>
        <v/>
      </c>
      <c r="AZ592" s="25" t="str">
        <f t="shared" si="308"/>
        <v/>
      </c>
      <c r="BA592" s="25" t="str">
        <f t="shared" si="309"/>
        <v/>
      </c>
      <c r="BB592" s="25" t="str">
        <f t="shared" si="310"/>
        <v/>
      </c>
      <c r="BC592" s="25" t="str">
        <f t="shared" si="311"/>
        <v/>
      </c>
      <c r="BD592" s="25" t="str">
        <f t="shared" si="312"/>
        <v/>
      </c>
      <c r="BE592" s="25" t="str">
        <f t="shared" si="313"/>
        <v/>
      </c>
      <c r="BF592" s="25" t="str">
        <f t="shared" si="314"/>
        <v/>
      </c>
      <c r="BG592" s="25" t="str">
        <f t="shared" si="315"/>
        <v/>
      </c>
      <c r="BH592" s="25" t="str">
        <f t="shared" si="316"/>
        <v/>
      </c>
      <c r="BI592" s="25" t="str">
        <f t="shared" si="317"/>
        <v/>
      </c>
      <c r="BJ592" s="25" t="str">
        <f t="shared" si="318"/>
        <v/>
      </c>
      <c r="BK592" s="25" t="str">
        <f t="shared" si="319"/>
        <v/>
      </c>
      <c r="BL592" s="25" t="str">
        <f t="shared" si="320"/>
        <v/>
      </c>
      <c r="BM592" s="25" t="str">
        <f t="shared" si="321"/>
        <v/>
      </c>
      <c r="BN592" s="25" t="str">
        <f t="shared" si="322"/>
        <v/>
      </c>
    </row>
    <row r="593" spans="1:66" x14ac:dyDescent="0.25">
      <c r="A593" s="20" t="str">
        <f>IF('S.D. Paste sheet'!A593="","",'S.D. Paste sheet'!A593)</f>
        <v/>
      </c>
      <c r="B593" s="20" t="str">
        <f>IF('S.D. Paste sheet'!B593="","",'S.D. Paste sheet'!B593)</f>
        <v/>
      </c>
      <c r="C593" s="20" t="str">
        <f>IF('S.D. Paste sheet'!C593="","",'S.D. Paste sheet'!C593)</f>
        <v/>
      </c>
      <c r="D593" s="20" t="str">
        <f>IF('S.D. Paste sheet'!D593="","",'S.D. Paste sheet'!D593)</f>
        <v/>
      </c>
      <c r="E593" s="20" t="str">
        <f>IF('S.D. Paste sheet'!E593="","",UPPER('S.D. Paste sheet'!E593))</f>
        <v/>
      </c>
      <c r="F593" s="20" t="str">
        <f>IF('S.D. Paste sheet'!F593="","",'S.D. Paste sheet'!F593)</f>
        <v/>
      </c>
      <c r="G593" s="20" t="str">
        <f>IF('S.D. Paste sheet'!G593="","",UPPER('S.D. Paste sheet'!G593))</f>
        <v/>
      </c>
      <c r="H593" s="20" t="str">
        <f>IF('S.D. Paste sheet'!H593="","",UPPER('S.D. Paste sheet'!H593))</f>
        <v/>
      </c>
      <c r="I593" s="20" t="str">
        <f>IF('S.D. Paste sheet'!I593="","",'S.D. Paste sheet'!I593)</f>
        <v/>
      </c>
      <c r="J593" s="20" t="str">
        <f>IF('S.D. Paste sheet'!J593="","",'S.D. Paste sheet'!J593)</f>
        <v/>
      </c>
      <c r="K593" s="20" t="str">
        <f>IF('S.D. Paste sheet'!K593="","",'S.D. Paste sheet'!K593)</f>
        <v/>
      </c>
      <c r="L593" s="20" t="str">
        <f>IF('S.D. Paste sheet'!L593="","",'S.D. Paste sheet'!L593)</f>
        <v/>
      </c>
      <c r="M593" s="20" t="str">
        <f>IF('S.D. Paste sheet'!M593="","",'S.D. Paste sheet'!M593)</f>
        <v/>
      </c>
      <c r="N593" s="20" t="str">
        <f>IF('S.D. Paste sheet'!N593="","",'S.D. Paste sheet'!N593)</f>
        <v/>
      </c>
      <c r="O593" s="20" t="str">
        <f>IF('S.D. Paste sheet'!O593="","",'S.D. Paste sheet'!O593)</f>
        <v/>
      </c>
      <c r="P593" s="20" t="str">
        <f>IF('S.D. Paste sheet'!P593="","",'S.D. Paste sheet'!P593)</f>
        <v/>
      </c>
      <c r="Q593" s="20" t="str">
        <f>IF('S.D. Paste sheet'!Q593="","",'S.D. Paste sheet'!Q593)</f>
        <v/>
      </c>
      <c r="R593" s="20" t="str">
        <f>IF('S.D. Paste sheet'!R593="","",'S.D. Paste sheet'!R593)</f>
        <v/>
      </c>
      <c r="S593" s="20" t="str">
        <f>IF('S.D. Paste sheet'!S593="","",'S.D. Paste sheet'!S593)</f>
        <v/>
      </c>
      <c r="T593" s="20" t="str">
        <f>IF('S.D. Paste sheet'!T593="","",'S.D. Paste sheet'!T593)</f>
        <v/>
      </c>
      <c r="U593" s="20" t="str">
        <f>IF('S.D. Paste sheet'!U593="","",'S.D. Paste sheet'!U593)</f>
        <v/>
      </c>
      <c r="V593" s="20" t="str">
        <f>IF('S.D. Paste sheet'!V593="","",'S.D. Paste sheet'!V593)</f>
        <v/>
      </c>
      <c r="W593" s="20" t="str">
        <f>IF('S.D. Paste sheet'!W593="","",'S.D. Paste sheet'!W593)</f>
        <v/>
      </c>
      <c r="X593" s="20" t="str">
        <f>IF('S.D. Paste sheet'!X593="","",'S.D. Paste sheet'!X593)</f>
        <v/>
      </c>
      <c r="Y593" s="20" t="str">
        <f>IF('S.D. Paste sheet'!Y593="","",'S.D. Paste sheet'!Y593)</f>
        <v/>
      </c>
      <c r="Z593" s="20" t="str">
        <f>IF('S.D. Paste sheet'!Z593="","",'S.D. Paste sheet'!Z593)</f>
        <v/>
      </c>
      <c r="AA593" s="20" t="str">
        <f>IF('S.D. Paste sheet'!AA593="","",'S.D. Paste sheet'!AA593)</f>
        <v/>
      </c>
      <c r="AB593" s="20" t="str">
        <f>IF('S.D. Paste sheet'!AB593="","",'S.D. Paste sheet'!AB593)</f>
        <v/>
      </c>
      <c r="AC593" s="20" t="str">
        <f>IF('S.D. Paste sheet'!AC593="","",'S.D. Paste sheet'!AC593)</f>
        <v/>
      </c>
      <c r="AD593" s="20" t="str">
        <f>IF('S.D. Paste sheet'!AD593="","",'S.D. Paste sheet'!AD593)</f>
        <v/>
      </c>
      <c r="AE593" s="28"/>
      <c r="AF593" t="str">
        <f>IF(AK593="","",IF(AK593&gt;0,COUNT($AG$2:AG593),""))</f>
        <v/>
      </c>
      <c r="AG593" s="25" t="str">
        <f t="shared" si="291"/>
        <v/>
      </c>
      <c r="AH593" s="25" t="str">
        <f t="shared" si="292"/>
        <v/>
      </c>
      <c r="AI593" s="25" t="str">
        <f t="shared" si="293"/>
        <v/>
      </c>
      <c r="AJ593" s="25" t="str">
        <f t="shared" si="294"/>
        <v/>
      </c>
      <c r="AK593" s="25" t="str">
        <f t="shared" si="295"/>
        <v/>
      </c>
      <c r="AL593" s="25" t="str">
        <f t="shared" si="296"/>
        <v/>
      </c>
      <c r="AM593" s="25" t="str">
        <f t="shared" si="297"/>
        <v/>
      </c>
      <c r="AN593" s="25" t="str">
        <f t="shared" si="298"/>
        <v/>
      </c>
      <c r="AO593" s="25" t="str">
        <f t="shared" si="299"/>
        <v/>
      </c>
      <c r="AP593" s="25" t="str">
        <f t="shared" si="300"/>
        <v/>
      </c>
      <c r="AQ593" s="25" t="str">
        <f t="shared" si="301"/>
        <v/>
      </c>
      <c r="AR593" s="25" t="str">
        <f t="shared" si="302"/>
        <v/>
      </c>
      <c r="AS593" s="25" t="str">
        <f t="shared" si="303"/>
        <v/>
      </c>
      <c r="AT593" s="25" t="str">
        <f t="shared" si="304"/>
        <v/>
      </c>
      <c r="AU593" s="25" t="str">
        <f t="shared" si="305"/>
        <v/>
      </c>
      <c r="AV593" s="25" t="str">
        <f t="shared" si="306"/>
        <v/>
      </c>
      <c r="AX593" t="str">
        <f>IF(BC593="","",IF(BC593&gt;0,COUNT($AY$2:AY593),""))</f>
        <v/>
      </c>
      <c r="AY593" s="25" t="str">
        <f t="shared" si="307"/>
        <v/>
      </c>
      <c r="AZ593" s="25" t="str">
        <f t="shared" si="308"/>
        <v/>
      </c>
      <c r="BA593" s="25" t="str">
        <f t="shared" si="309"/>
        <v/>
      </c>
      <c r="BB593" s="25" t="str">
        <f t="shared" si="310"/>
        <v/>
      </c>
      <c r="BC593" s="25" t="str">
        <f t="shared" si="311"/>
        <v/>
      </c>
      <c r="BD593" s="25" t="str">
        <f t="shared" si="312"/>
        <v/>
      </c>
      <c r="BE593" s="25" t="str">
        <f t="shared" si="313"/>
        <v/>
      </c>
      <c r="BF593" s="25" t="str">
        <f t="shared" si="314"/>
        <v/>
      </c>
      <c r="BG593" s="25" t="str">
        <f t="shared" si="315"/>
        <v/>
      </c>
      <c r="BH593" s="25" t="str">
        <f t="shared" si="316"/>
        <v/>
      </c>
      <c r="BI593" s="25" t="str">
        <f t="shared" si="317"/>
        <v/>
      </c>
      <c r="BJ593" s="25" t="str">
        <f t="shared" si="318"/>
        <v/>
      </c>
      <c r="BK593" s="25" t="str">
        <f t="shared" si="319"/>
        <v/>
      </c>
      <c r="BL593" s="25" t="str">
        <f t="shared" si="320"/>
        <v/>
      </c>
      <c r="BM593" s="25" t="str">
        <f t="shared" si="321"/>
        <v/>
      </c>
      <c r="BN593" s="25" t="str">
        <f t="shared" si="322"/>
        <v/>
      </c>
    </row>
    <row r="594" spans="1:66" x14ac:dyDescent="0.25">
      <c r="A594" s="20" t="str">
        <f>IF('S.D. Paste sheet'!A594="","",'S.D. Paste sheet'!A594)</f>
        <v/>
      </c>
      <c r="B594" s="20" t="str">
        <f>IF('S.D. Paste sheet'!B594="","",'S.D. Paste sheet'!B594)</f>
        <v/>
      </c>
      <c r="C594" s="20" t="str">
        <f>IF('S.D. Paste sheet'!C594="","",'S.D. Paste sheet'!C594)</f>
        <v/>
      </c>
      <c r="D594" s="20" t="str">
        <f>IF('S.D. Paste sheet'!D594="","",'S.D. Paste sheet'!D594)</f>
        <v/>
      </c>
      <c r="E594" s="20" t="str">
        <f>IF('S.D. Paste sheet'!E594="","",UPPER('S.D. Paste sheet'!E594))</f>
        <v/>
      </c>
      <c r="F594" s="20" t="str">
        <f>IF('S.D. Paste sheet'!F594="","",'S.D. Paste sheet'!F594)</f>
        <v/>
      </c>
      <c r="G594" s="20" t="str">
        <f>IF('S.D. Paste sheet'!G594="","",UPPER('S.D. Paste sheet'!G594))</f>
        <v/>
      </c>
      <c r="H594" s="20" t="str">
        <f>IF('S.D. Paste sheet'!H594="","",UPPER('S.D. Paste sheet'!H594))</f>
        <v/>
      </c>
      <c r="I594" s="20" t="str">
        <f>IF('S.D. Paste sheet'!I594="","",'S.D. Paste sheet'!I594)</f>
        <v/>
      </c>
      <c r="J594" s="20" t="str">
        <f>IF('S.D. Paste sheet'!J594="","",'S.D. Paste sheet'!J594)</f>
        <v/>
      </c>
      <c r="K594" s="20" t="str">
        <f>IF('S.D. Paste sheet'!K594="","",'S.D. Paste sheet'!K594)</f>
        <v/>
      </c>
      <c r="L594" s="20" t="str">
        <f>IF('S.D. Paste sheet'!L594="","",'S.D. Paste sheet'!L594)</f>
        <v/>
      </c>
      <c r="M594" s="20" t="str">
        <f>IF('S.D. Paste sheet'!M594="","",'S.D. Paste sheet'!M594)</f>
        <v/>
      </c>
      <c r="N594" s="20" t="str">
        <f>IF('S.D. Paste sheet'!N594="","",'S.D. Paste sheet'!N594)</f>
        <v/>
      </c>
      <c r="O594" s="20" t="str">
        <f>IF('S.D. Paste sheet'!O594="","",'S.D. Paste sheet'!O594)</f>
        <v/>
      </c>
      <c r="P594" s="20" t="str">
        <f>IF('S.D. Paste sheet'!P594="","",'S.D. Paste sheet'!P594)</f>
        <v/>
      </c>
      <c r="Q594" s="20" t="str">
        <f>IF('S.D. Paste sheet'!Q594="","",'S.D. Paste sheet'!Q594)</f>
        <v/>
      </c>
      <c r="R594" s="20" t="str">
        <f>IF('S.D. Paste sheet'!R594="","",'S.D. Paste sheet'!R594)</f>
        <v/>
      </c>
      <c r="S594" s="20" t="str">
        <f>IF('S.D. Paste sheet'!S594="","",'S.D. Paste sheet'!S594)</f>
        <v/>
      </c>
      <c r="T594" s="20" t="str">
        <f>IF('S.D. Paste sheet'!T594="","",'S.D. Paste sheet'!T594)</f>
        <v/>
      </c>
      <c r="U594" s="20" t="str">
        <f>IF('S.D. Paste sheet'!U594="","",'S.D. Paste sheet'!U594)</f>
        <v/>
      </c>
      <c r="V594" s="20" t="str">
        <f>IF('S.D. Paste sheet'!V594="","",'S.D. Paste sheet'!V594)</f>
        <v/>
      </c>
      <c r="W594" s="20" t="str">
        <f>IF('S.D. Paste sheet'!W594="","",'S.D. Paste sheet'!W594)</f>
        <v/>
      </c>
      <c r="X594" s="20" t="str">
        <f>IF('S.D. Paste sheet'!X594="","",'S.D. Paste sheet'!X594)</f>
        <v/>
      </c>
      <c r="Y594" s="20" t="str">
        <f>IF('S.D. Paste sheet'!Y594="","",'S.D. Paste sheet'!Y594)</f>
        <v/>
      </c>
      <c r="Z594" s="20" t="str">
        <f>IF('S.D. Paste sheet'!Z594="","",'S.D. Paste sheet'!Z594)</f>
        <v/>
      </c>
      <c r="AA594" s="20" t="str">
        <f>IF('S.D. Paste sheet'!AA594="","",'S.D. Paste sheet'!AA594)</f>
        <v/>
      </c>
      <c r="AB594" s="20" t="str">
        <f>IF('S.D. Paste sheet'!AB594="","",'S.D. Paste sheet'!AB594)</f>
        <v/>
      </c>
      <c r="AC594" s="20" t="str">
        <f>IF('S.D. Paste sheet'!AC594="","",'S.D. Paste sheet'!AC594)</f>
        <v/>
      </c>
      <c r="AD594" s="20" t="str">
        <f>IF('S.D. Paste sheet'!AD594="","",'S.D. Paste sheet'!AD594)</f>
        <v/>
      </c>
      <c r="AE594" s="28"/>
      <c r="AF594" t="str">
        <f>IF(AK594="","",IF(AK594&gt;0,COUNT($AG$2:AG594),""))</f>
        <v/>
      </c>
      <c r="AG594" s="25" t="str">
        <f t="shared" si="291"/>
        <v/>
      </c>
      <c r="AH594" s="25" t="str">
        <f t="shared" si="292"/>
        <v/>
      </c>
      <c r="AI594" s="25" t="str">
        <f t="shared" si="293"/>
        <v/>
      </c>
      <c r="AJ594" s="25" t="str">
        <f t="shared" si="294"/>
        <v/>
      </c>
      <c r="AK594" s="25" t="str">
        <f t="shared" si="295"/>
        <v/>
      </c>
      <c r="AL594" s="25" t="str">
        <f t="shared" si="296"/>
        <v/>
      </c>
      <c r="AM594" s="25" t="str">
        <f t="shared" si="297"/>
        <v/>
      </c>
      <c r="AN594" s="25" t="str">
        <f t="shared" si="298"/>
        <v/>
      </c>
      <c r="AO594" s="25" t="str">
        <f t="shared" si="299"/>
        <v/>
      </c>
      <c r="AP594" s="25" t="str">
        <f t="shared" si="300"/>
        <v/>
      </c>
      <c r="AQ594" s="25" t="str">
        <f t="shared" si="301"/>
        <v/>
      </c>
      <c r="AR594" s="25" t="str">
        <f t="shared" si="302"/>
        <v/>
      </c>
      <c r="AS594" s="25" t="str">
        <f t="shared" si="303"/>
        <v/>
      </c>
      <c r="AT594" s="25" t="str">
        <f t="shared" si="304"/>
        <v/>
      </c>
      <c r="AU594" s="25" t="str">
        <f t="shared" si="305"/>
        <v/>
      </c>
      <c r="AV594" s="25" t="str">
        <f t="shared" si="306"/>
        <v/>
      </c>
      <c r="AX594" t="str">
        <f>IF(BC594="","",IF(BC594&gt;0,COUNT($AY$2:AY594),""))</f>
        <v/>
      </c>
      <c r="AY594" s="25" t="str">
        <f t="shared" si="307"/>
        <v/>
      </c>
      <c r="AZ594" s="25" t="str">
        <f t="shared" si="308"/>
        <v/>
      </c>
      <c r="BA594" s="25" t="str">
        <f t="shared" si="309"/>
        <v/>
      </c>
      <c r="BB594" s="25" t="str">
        <f t="shared" si="310"/>
        <v/>
      </c>
      <c r="BC594" s="25" t="str">
        <f t="shared" si="311"/>
        <v/>
      </c>
      <c r="BD594" s="25" t="str">
        <f t="shared" si="312"/>
        <v/>
      </c>
      <c r="BE594" s="25" t="str">
        <f t="shared" si="313"/>
        <v/>
      </c>
      <c r="BF594" s="25" t="str">
        <f t="shared" si="314"/>
        <v/>
      </c>
      <c r="BG594" s="25" t="str">
        <f t="shared" si="315"/>
        <v/>
      </c>
      <c r="BH594" s="25" t="str">
        <f t="shared" si="316"/>
        <v/>
      </c>
      <c r="BI594" s="25" t="str">
        <f t="shared" si="317"/>
        <v/>
      </c>
      <c r="BJ594" s="25" t="str">
        <f t="shared" si="318"/>
        <v/>
      </c>
      <c r="BK594" s="25" t="str">
        <f t="shared" si="319"/>
        <v/>
      </c>
      <c r="BL594" s="25" t="str">
        <f t="shared" si="320"/>
        <v/>
      </c>
      <c r="BM594" s="25" t="str">
        <f t="shared" si="321"/>
        <v/>
      </c>
      <c r="BN594" s="25" t="str">
        <f t="shared" si="322"/>
        <v/>
      </c>
    </row>
    <row r="595" spans="1:66" x14ac:dyDescent="0.25">
      <c r="A595" s="20" t="str">
        <f>IF('S.D. Paste sheet'!A595="","",'S.D. Paste sheet'!A595)</f>
        <v/>
      </c>
      <c r="B595" s="20" t="str">
        <f>IF('S.D. Paste sheet'!B595="","",'S.D. Paste sheet'!B595)</f>
        <v/>
      </c>
      <c r="C595" s="20" t="str">
        <f>IF('S.D. Paste sheet'!C595="","",'S.D. Paste sheet'!C595)</f>
        <v/>
      </c>
      <c r="D595" s="20" t="str">
        <f>IF('S.D. Paste sheet'!D595="","",'S.D. Paste sheet'!D595)</f>
        <v/>
      </c>
      <c r="E595" s="20" t="str">
        <f>IF('S.D. Paste sheet'!E595="","",UPPER('S.D. Paste sheet'!E595))</f>
        <v/>
      </c>
      <c r="F595" s="20" t="str">
        <f>IF('S.D. Paste sheet'!F595="","",'S.D. Paste sheet'!F595)</f>
        <v/>
      </c>
      <c r="G595" s="20" t="str">
        <f>IF('S.D. Paste sheet'!G595="","",UPPER('S.D. Paste sheet'!G595))</f>
        <v/>
      </c>
      <c r="H595" s="20" t="str">
        <f>IF('S.D. Paste sheet'!H595="","",UPPER('S.D. Paste sheet'!H595))</f>
        <v/>
      </c>
      <c r="I595" s="20" t="str">
        <f>IF('S.D. Paste sheet'!I595="","",'S.D. Paste sheet'!I595)</f>
        <v/>
      </c>
      <c r="J595" s="20" t="str">
        <f>IF('S.D. Paste sheet'!J595="","",'S.D. Paste sheet'!J595)</f>
        <v/>
      </c>
      <c r="K595" s="20" t="str">
        <f>IF('S.D. Paste sheet'!K595="","",'S.D. Paste sheet'!K595)</f>
        <v/>
      </c>
      <c r="L595" s="20" t="str">
        <f>IF('S.D. Paste sheet'!L595="","",'S.D. Paste sheet'!L595)</f>
        <v/>
      </c>
      <c r="M595" s="20" t="str">
        <f>IF('S.D. Paste sheet'!M595="","",'S.D. Paste sheet'!M595)</f>
        <v/>
      </c>
      <c r="N595" s="20" t="str">
        <f>IF('S.D. Paste sheet'!N595="","",'S.D. Paste sheet'!N595)</f>
        <v/>
      </c>
      <c r="O595" s="20" t="str">
        <f>IF('S.D. Paste sheet'!O595="","",'S.D. Paste sheet'!O595)</f>
        <v/>
      </c>
      <c r="P595" s="20" t="str">
        <f>IF('S.D. Paste sheet'!P595="","",'S.D. Paste sheet'!P595)</f>
        <v/>
      </c>
      <c r="Q595" s="20" t="str">
        <f>IF('S.D. Paste sheet'!Q595="","",'S.D. Paste sheet'!Q595)</f>
        <v/>
      </c>
      <c r="R595" s="20" t="str">
        <f>IF('S.D. Paste sheet'!R595="","",'S.D. Paste sheet'!R595)</f>
        <v/>
      </c>
      <c r="S595" s="20" t="str">
        <f>IF('S.D. Paste sheet'!S595="","",'S.D. Paste sheet'!S595)</f>
        <v/>
      </c>
      <c r="T595" s="20" t="str">
        <f>IF('S.D. Paste sheet'!T595="","",'S.D. Paste sheet'!T595)</f>
        <v/>
      </c>
      <c r="U595" s="20" t="str">
        <f>IF('S.D. Paste sheet'!U595="","",'S.D. Paste sheet'!U595)</f>
        <v/>
      </c>
      <c r="V595" s="20" t="str">
        <f>IF('S.D. Paste sheet'!V595="","",'S.D. Paste sheet'!V595)</f>
        <v/>
      </c>
      <c r="W595" s="20" t="str">
        <f>IF('S.D. Paste sheet'!W595="","",'S.D. Paste sheet'!W595)</f>
        <v/>
      </c>
      <c r="X595" s="20" t="str">
        <f>IF('S.D. Paste sheet'!X595="","",'S.D. Paste sheet'!X595)</f>
        <v/>
      </c>
      <c r="Y595" s="20" t="str">
        <f>IF('S.D. Paste sheet'!Y595="","",'S.D. Paste sheet'!Y595)</f>
        <v/>
      </c>
      <c r="Z595" s="20" t="str">
        <f>IF('S.D. Paste sheet'!Z595="","",'S.D. Paste sheet'!Z595)</f>
        <v/>
      </c>
      <c r="AA595" s="20" t="str">
        <f>IF('S.D. Paste sheet'!AA595="","",'S.D. Paste sheet'!AA595)</f>
        <v/>
      </c>
      <c r="AB595" s="20" t="str">
        <f>IF('S.D. Paste sheet'!AB595="","",'S.D. Paste sheet'!AB595)</f>
        <v/>
      </c>
      <c r="AC595" s="20" t="str">
        <f>IF('S.D. Paste sheet'!AC595="","",'S.D. Paste sheet'!AC595)</f>
        <v/>
      </c>
      <c r="AD595" s="20" t="str">
        <f>IF('S.D. Paste sheet'!AD595="","",'S.D. Paste sheet'!AD595)</f>
        <v/>
      </c>
      <c r="AE595" s="28"/>
      <c r="AF595" t="str">
        <f>IF(AK595="","",IF(AK595&gt;0,COUNT($AG$2:AG595),""))</f>
        <v/>
      </c>
      <c r="AG595" s="25" t="str">
        <f t="shared" si="291"/>
        <v/>
      </c>
      <c r="AH595" s="25" t="str">
        <f t="shared" si="292"/>
        <v/>
      </c>
      <c r="AI595" s="25" t="str">
        <f t="shared" si="293"/>
        <v/>
      </c>
      <c r="AJ595" s="25" t="str">
        <f t="shared" si="294"/>
        <v/>
      </c>
      <c r="AK595" s="25" t="str">
        <f t="shared" si="295"/>
        <v/>
      </c>
      <c r="AL595" s="25" t="str">
        <f t="shared" si="296"/>
        <v/>
      </c>
      <c r="AM595" s="25" t="str">
        <f t="shared" si="297"/>
        <v/>
      </c>
      <c r="AN595" s="25" t="str">
        <f t="shared" si="298"/>
        <v/>
      </c>
      <c r="AO595" s="25" t="str">
        <f t="shared" si="299"/>
        <v/>
      </c>
      <c r="AP595" s="25" t="str">
        <f t="shared" si="300"/>
        <v/>
      </c>
      <c r="AQ595" s="25" t="str">
        <f t="shared" si="301"/>
        <v/>
      </c>
      <c r="AR595" s="25" t="str">
        <f t="shared" si="302"/>
        <v/>
      </c>
      <c r="AS595" s="25" t="str">
        <f t="shared" si="303"/>
        <v/>
      </c>
      <c r="AT595" s="25" t="str">
        <f t="shared" si="304"/>
        <v/>
      </c>
      <c r="AU595" s="25" t="str">
        <f t="shared" si="305"/>
        <v/>
      </c>
      <c r="AV595" s="25" t="str">
        <f t="shared" si="306"/>
        <v/>
      </c>
      <c r="AX595" t="str">
        <f>IF(BC595="","",IF(BC595&gt;0,COUNT($AY$2:AY595),""))</f>
        <v/>
      </c>
      <c r="AY595" s="25" t="str">
        <f t="shared" si="307"/>
        <v/>
      </c>
      <c r="AZ595" s="25" t="str">
        <f t="shared" si="308"/>
        <v/>
      </c>
      <c r="BA595" s="25" t="str">
        <f t="shared" si="309"/>
        <v/>
      </c>
      <c r="BB595" s="25" t="str">
        <f t="shared" si="310"/>
        <v/>
      </c>
      <c r="BC595" s="25" t="str">
        <f t="shared" si="311"/>
        <v/>
      </c>
      <c r="BD595" s="25" t="str">
        <f t="shared" si="312"/>
        <v/>
      </c>
      <c r="BE595" s="25" t="str">
        <f t="shared" si="313"/>
        <v/>
      </c>
      <c r="BF595" s="25" t="str">
        <f t="shared" si="314"/>
        <v/>
      </c>
      <c r="BG595" s="25" t="str">
        <f t="shared" si="315"/>
        <v/>
      </c>
      <c r="BH595" s="25" t="str">
        <f t="shared" si="316"/>
        <v/>
      </c>
      <c r="BI595" s="25" t="str">
        <f t="shared" si="317"/>
        <v/>
      </c>
      <c r="BJ595" s="25" t="str">
        <f t="shared" si="318"/>
        <v/>
      </c>
      <c r="BK595" s="25" t="str">
        <f t="shared" si="319"/>
        <v/>
      </c>
      <c r="BL595" s="25" t="str">
        <f t="shared" si="320"/>
        <v/>
      </c>
      <c r="BM595" s="25" t="str">
        <f t="shared" si="321"/>
        <v/>
      </c>
      <c r="BN595" s="25" t="str">
        <f t="shared" si="322"/>
        <v/>
      </c>
    </row>
    <row r="596" spans="1:66" x14ac:dyDescent="0.25">
      <c r="A596" s="20" t="str">
        <f>IF('S.D. Paste sheet'!A596="","",'S.D. Paste sheet'!A596)</f>
        <v/>
      </c>
      <c r="B596" s="20" t="str">
        <f>IF('S.D. Paste sheet'!B596="","",'S.D. Paste sheet'!B596)</f>
        <v/>
      </c>
      <c r="C596" s="20" t="str">
        <f>IF('S.D. Paste sheet'!C596="","",'S.D. Paste sheet'!C596)</f>
        <v/>
      </c>
      <c r="D596" s="20" t="str">
        <f>IF('S.D. Paste sheet'!D596="","",'S.D. Paste sheet'!D596)</f>
        <v/>
      </c>
      <c r="E596" s="20" t="str">
        <f>IF('S.D. Paste sheet'!E596="","",UPPER('S.D. Paste sheet'!E596))</f>
        <v/>
      </c>
      <c r="F596" s="20" t="str">
        <f>IF('S.D. Paste sheet'!F596="","",'S.D. Paste sheet'!F596)</f>
        <v/>
      </c>
      <c r="G596" s="20" t="str">
        <f>IF('S.D. Paste sheet'!G596="","",UPPER('S.D. Paste sheet'!G596))</f>
        <v/>
      </c>
      <c r="H596" s="20" t="str">
        <f>IF('S.D. Paste sheet'!H596="","",UPPER('S.D. Paste sheet'!H596))</f>
        <v/>
      </c>
      <c r="I596" s="20" t="str">
        <f>IF('S.D. Paste sheet'!I596="","",'S.D. Paste sheet'!I596)</f>
        <v/>
      </c>
      <c r="J596" s="20" t="str">
        <f>IF('S.D. Paste sheet'!J596="","",'S.D. Paste sheet'!J596)</f>
        <v/>
      </c>
      <c r="K596" s="20" t="str">
        <f>IF('S.D. Paste sheet'!K596="","",'S.D. Paste sheet'!K596)</f>
        <v/>
      </c>
      <c r="L596" s="20" t="str">
        <f>IF('S.D. Paste sheet'!L596="","",'S.D. Paste sheet'!L596)</f>
        <v/>
      </c>
      <c r="M596" s="20" t="str">
        <f>IF('S.D. Paste sheet'!M596="","",'S.D. Paste sheet'!M596)</f>
        <v/>
      </c>
      <c r="N596" s="20" t="str">
        <f>IF('S.D. Paste sheet'!N596="","",'S.D. Paste sheet'!N596)</f>
        <v/>
      </c>
      <c r="O596" s="20" t="str">
        <f>IF('S.D. Paste sheet'!O596="","",'S.D. Paste sheet'!O596)</f>
        <v/>
      </c>
      <c r="P596" s="20" t="str">
        <f>IF('S.D. Paste sheet'!P596="","",'S.D. Paste sheet'!P596)</f>
        <v/>
      </c>
      <c r="Q596" s="20" t="str">
        <f>IF('S.D. Paste sheet'!Q596="","",'S.D. Paste sheet'!Q596)</f>
        <v/>
      </c>
      <c r="R596" s="20" t="str">
        <f>IF('S.D. Paste sheet'!R596="","",'S.D. Paste sheet'!R596)</f>
        <v/>
      </c>
      <c r="S596" s="20" t="str">
        <f>IF('S.D. Paste sheet'!S596="","",'S.D. Paste sheet'!S596)</f>
        <v/>
      </c>
      <c r="T596" s="20" t="str">
        <f>IF('S.D. Paste sheet'!T596="","",'S.D. Paste sheet'!T596)</f>
        <v/>
      </c>
      <c r="U596" s="20" t="str">
        <f>IF('S.D. Paste sheet'!U596="","",'S.D. Paste sheet'!U596)</f>
        <v/>
      </c>
      <c r="V596" s="20" t="str">
        <f>IF('S.D. Paste sheet'!V596="","",'S.D. Paste sheet'!V596)</f>
        <v/>
      </c>
      <c r="W596" s="20" t="str">
        <f>IF('S.D. Paste sheet'!W596="","",'S.D. Paste sheet'!W596)</f>
        <v/>
      </c>
      <c r="X596" s="20" t="str">
        <f>IF('S.D. Paste sheet'!X596="","",'S.D. Paste sheet'!X596)</f>
        <v/>
      </c>
      <c r="Y596" s="20" t="str">
        <f>IF('S.D. Paste sheet'!Y596="","",'S.D. Paste sheet'!Y596)</f>
        <v/>
      </c>
      <c r="Z596" s="20" t="str">
        <f>IF('S.D. Paste sheet'!Z596="","",'S.D. Paste sheet'!Z596)</f>
        <v/>
      </c>
      <c r="AA596" s="20" t="str">
        <f>IF('S.D. Paste sheet'!AA596="","",'S.D. Paste sheet'!AA596)</f>
        <v/>
      </c>
      <c r="AB596" s="20" t="str">
        <f>IF('S.D. Paste sheet'!AB596="","",'S.D. Paste sheet'!AB596)</f>
        <v/>
      </c>
      <c r="AC596" s="20" t="str">
        <f>IF('S.D. Paste sheet'!AC596="","",'S.D. Paste sheet'!AC596)</f>
        <v/>
      </c>
      <c r="AD596" s="20" t="str">
        <f>IF('S.D. Paste sheet'!AD596="","",'S.D. Paste sheet'!AD596)</f>
        <v/>
      </c>
      <c r="AE596" s="28"/>
      <c r="AF596" t="str">
        <f>IF(AK596="","",IF(AK596&gt;0,COUNT($AG$2:AG596),""))</f>
        <v/>
      </c>
      <c r="AG596" s="25" t="str">
        <f t="shared" si="291"/>
        <v/>
      </c>
      <c r="AH596" s="25" t="str">
        <f t="shared" si="292"/>
        <v/>
      </c>
      <c r="AI596" s="25" t="str">
        <f t="shared" si="293"/>
        <v/>
      </c>
      <c r="AJ596" s="25" t="str">
        <f t="shared" si="294"/>
        <v/>
      </c>
      <c r="AK596" s="25" t="str">
        <f t="shared" si="295"/>
        <v/>
      </c>
      <c r="AL596" s="25" t="str">
        <f t="shared" si="296"/>
        <v/>
      </c>
      <c r="AM596" s="25" t="str">
        <f t="shared" si="297"/>
        <v/>
      </c>
      <c r="AN596" s="25" t="str">
        <f t="shared" si="298"/>
        <v/>
      </c>
      <c r="AO596" s="25" t="str">
        <f t="shared" si="299"/>
        <v/>
      </c>
      <c r="AP596" s="25" t="str">
        <f t="shared" si="300"/>
        <v/>
      </c>
      <c r="AQ596" s="25" t="str">
        <f t="shared" si="301"/>
        <v/>
      </c>
      <c r="AR596" s="25" t="str">
        <f t="shared" si="302"/>
        <v/>
      </c>
      <c r="AS596" s="25" t="str">
        <f t="shared" si="303"/>
        <v/>
      </c>
      <c r="AT596" s="25" t="str">
        <f t="shared" si="304"/>
        <v/>
      </c>
      <c r="AU596" s="25" t="str">
        <f t="shared" si="305"/>
        <v/>
      </c>
      <c r="AV596" s="25" t="str">
        <f t="shared" si="306"/>
        <v/>
      </c>
      <c r="AX596" t="str">
        <f>IF(BC596="","",IF(BC596&gt;0,COUNT($AY$2:AY596),""))</f>
        <v/>
      </c>
      <c r="AY596" s="25" t="str">
        <f t="shared" si="307"/>
        <v/>
      </c>
      <c r="AZ596" s="25" t="str">
        <f t="shared" si="308"/>
        <v/>
      </c>
      <c r="BA596" s="25" t="str">
        <f t="shared" si="309"/>
        <v/>
      </c>
      <c r="BB596" s="25" t="str">
        <f t="shared" si="310"/>
        <v/>
      </c>
      <c r="BC596" s="25" t="str">
        <f t="shared" si="311"/>
        <v/>
      </c>
      <c r="BD596" s="25" t="str">
        <f t="shared" si="312"/>
        <v/>
      </c>
      <c r="BE596" s="25" t="str">
        <f t="shared" si="313"/>
        <v/>
      </c>
      <c r="BF596" s="25" t="str">
        <f t="shared" si="314"/>
        <v/>
      </c>
      <c r="BG596" s="25" t="str">
        <f t="shared" si="315"/>
        <v/>
      </c>
      <c r="BH596" s="25" t="str">
        <f t="shared" si="316"/>
        <v/>
      </c>
      <c r="BI596" s="25" t="str">
        <f t="shared" si="317"/>
        <v/>
      </c>
      <c r="BJ596" s="25" t="str">
        <f t="shared" si="318"/>
        <v/>
      </c>
      <c r="BK596" s="25" t="str">
        <f t="shared" si="319"/>
        <v/>
      </c>
      <c r="BL596" s="25" t="str">
        <f t="shared" si="320"/>
        <v/>
      </c>
      <c r="BM596" s="25" t="str">
        <f t="shared" si="321"/>
        <v/>
      </c>
      <c r="BN596" s="25" t="str">
        <f t="shared" si="322"/>
        <v/>
      </c>
    </row>
    <row r="597" spans="1:66" x14ac:dyDescent="0.25">
      <c r="A597" s="20" t="str">
        <f>IF('S.D. Paste sheet'!A597="","",'S.D. Paste sheet'!A597)</f>
        <v/>
      </c>
      <c r="B597" s="20" t="str">
        <f>IF('S.D. Paste sheet'!B597="","",'S.D. Paste sheet'!B597)</f>
        <v/>
      </c>
      <c r="C597" s="20" t="str">
        <f>IF('S.D. Paste sheet'!C597="","",'S.D. Paste sheet'!C597)</f>
        <v/>
      </c>
      <c r="D597" s="20" t="str">
        <f>IF('S.D. Paste sheet'!D597="","",'S.D. Paste sheet'!D597)</f>
        <v/>
      </c>
      <c r="E597" s="20" t="str">
        <f>IF('S.D. Paste sheet'!E597="","",UPPER('S.D. Paste sheet'!E597))</f>
        <v/>
      </c>
      <c r="F597" s="20" t="str">
        <f>IF('S.D. Paste sheet'!F597="","",'S.D. Paste sheet'!F597)</f>
        <v/>
      </c>
      <c r="G597" s="20" t="str">
        <f>IF('S.D. Paste sheet'!G597="","",UPPER('S.D. Paste sheet'!G597))</f>
        <v/>
      </c>
      <c r="H597" s="20" t="str">
        <f>IF('S.D. Paste sheet'!H597="","",UPPER('S.D. Paste sheet'!H597))</f>
        <v/>
      </c>
      <c r="I597" s="20" t="str">
        <f>IF('S.D. Paste sheet'!I597="","",'S.D. Paste sheet'!I597)</f>
        <v/>
      </c>
      <c r="J597" s="20" t="str">
        <f>IF('S.D. Paste sheet'!J597="","",'S.D. Paste sheet'!J597)</f>
        <v/>
      </c>
      <c r="K597" s="20" t="str">
        <f>IF('S.D. Paste sheet'!K597="","",'S.D. Paste sheet'!K597)</f>
        <v/>
      </c>
      <c r="L597" s="20" t="str">
        <f>IF('S.D. Paste sheet'!L597="","",'S.D. Paste sheet'!L597)</f>
        <v/>
      </c>
      <c r="M597" s="20" t="str">
        <f>IF('S.D. Paste sheet'!M597="","",'S.D. Paste sheet'!M597)</f>
        <v/>
      </c>
      <c r="N597" s="20" t="str">
        <f>IF('S.D. Paste sheet'!N597="","",'S.D. Paste sheet'!N597)</f>
        <v/>
      </c>
      <c r="O597" s="20" t="str">
        <f>IF('S.D. Paste sheet'!O597="","",'S.D. Paste sheet'!O597)</f>
        <v/>
      </c>
      <c r="P597" s="20" t="str">
        <f>IF('S.D. Paste sheet'!P597="","",'S.D. Paste sheet'!P597)</f>
        <v/>
      </c>
      <c r="Q597" s="20" t="str">
        <f>IF('S.D. Paste sheet'!Q597="","",'S.D. Paste sheet'!Q597)</f>
        <v/>
      </c>
      <c r="R597" s="20" t="str">
        <f>IF('S.D. Paste sheet'!R597="","",'S.D. Paste sheet'!R597)</f>
        <v/>
      </c>
      <c r="S597" s="20" t="str">
        <f>IF('S.D. Paste sheet'!S597="","",'S.D. Paste sheet'!S597)</f>
        <v/>
      </c>
      <c r="T597" s="20" t="str">
        <f>IF('S.D. Paste sheet'!T597="","",'S.D. Paste sheet'!T597)</f>
        <v/>
      </c>
      <c r="U597" s="20" t="str">
        <f>IF('S.D. Paste sheet'!U597="","",'S.D. Paste sheet'!U597)</f>
        <v/>
      </c>
      <c r="V597" s="20" t="str">
        <f>IF('S.D. Paste sheet'!V597="","",'S.D. Paste sheet'!V597)</f>
        <v/>
      </c>
      <c r="W597" s="20" t="str">
        <f>IF('S.D. Paste sheet'!W597="","",'S.D. Paste sheet'!W597)</f>
        <v/>
      </c>
      <c r="X597" s="20" t="str">
        <f>IF('S.D. Paste sheet'!X597="","",'S.D. Paste sheet'!X597)</f>
        <v/>
      </c>
      <c r="Y597" s="20" t="str">
        <f>IF('S.D. Paste sheet'!Y597="","",'S.D. Paste sheet'!Y597)</f>
        <v/>
      </c>
      <c r="Z597" s="20" t="str">
        <f>IF('S.D. Paste sheet'!Z597="","",'S.D. Paste sheet'!Z597)</f>
        <v/>
      </c>
      <c r="AA597" s="20" t="str">
        <f>IF('S.D. Paste sheet'!AA597="","",'S.D. Paste sheet'!AA597)</f>
        <v/>
      </c>
      <c r="AB597" s="20" t="str">
        <f>IF('S.D. Paste sheet'!AB597="","",'S.D. Paste sheet'!AB597)</f>
        <v/>
      </c>
      <c r="AC597" s="20" t="str">
        <f>IF('S.D. Paste sheet'!AC597="","",'S.D. Paste sheet'!AC597)</f>
        <v/>
      </c>
      <c r="AD597" s="20" t="str">
        <f>IF('S.D. Paste sheet'!AD597="","",'S.D. Paste sheet'!AD597)</f>
        <v/>
      </c>
      <c r="AE597" s="28"/>
      <c r="AF597" t="str">
        <f>IF(AK597="","",IF(AK597&gt;0,COUNT($AG$2:AG597),""))</f>
        <v/>
      </c>
      <c r="AG597" s="25" t="str">
        <f t="shared" si="291"/>
        <v/>
      </c>
      <c r="AH597" s="25" t="str">
        <f t="shared" si="292"/>
        <v/>
      </c>
      <c r="AI597" s="25" t="str">
        <f t="shared" si="293"/>
        <v/>
      </c>
      <c r="AJ597" s="25" t="str">
        <f t="shared" si="294"/>
        <v/>
      </c>
      <c r="AK597" s="25" t="str">
        <f t="shared" si="295"/>
        <v/>
      </c>
      <c r="AL597" s="25" t="str">
        <f t="shared" si="296"/>
        <v/>
      </c>
      <c r="AM597" s="25" t="str">
        <f t="shared" si="297"/>
        <v/>
      </c>
      <c r="AN597" s="25" t="str">
        <f t="shared" si="298"/>
        <v/>
      </c>
      <c r="AO597" s="25" t="str">
        <f t="shared" si="299"/>
        <v/>
      </c>
      <c r="AP597" s="25" t="str">
        <f t="shared" si="300"/>
        <v/>
      </c>
      <c r="AQ597" s="25" t="str">
        <f t="shared" si="301"/>
        <v/>
      </c>
      <c r="AR597" s="25" t="str">
        <f t="shared" si="302"/>
        <v/>
      </c>
      <c r="AS597" s="25" t="str">
        <f t="shared" si="303"/>
        <v/>
      </c>
      <c r="AT597" s="25" t="str">
        <f t="shared" si="304"/>
        <v/>
      </c>
      <c r="AU597" s="25" t="str">
        <f t="shared" si="305"/>
        <v/>
      </c>
      <c r="AV597" s="25" t="str">
        <f t="shared" si="306"/>
        <v/>
      </c>
      <c r="AX597" t="str">
        <f>IF(BC597="","",IF(BC597&gt;0,COUNT($AY$2:AY597),""))</f>
        <v/>
      </c>
      <c r="AY597" s="25" t="str">
        <f t="shared" si="307"/>
        <v/>
      </c>
      <c r="AZ597" s="25" t="str">
        <f t="shared" si="308"/>
        <v/>
      </c>
      <c r="BA597" s="25" t="str">
        <f t="shared" si="309"/>
        <v/>
      </c>
      <c r="BB597" s="25" t="str">
        <f t="shared" si="310"/>
        <v/>
      </c>
      <c r="BC597" s="25" t="str">
        <f t="shared" si="311"/>
        <v/>
      </c>
      <c r="BD597" s="25" t="str">
        <f t="shared" si="312"/>
        <v/>
      </c>
      <c r="BE597" s="25" t="str">
        <f t="shared" si="313"/>
        <v/>
      </c>
      <c r="BF597" s="25" t="str">
        <f t="shared" si="314"/>
        <v/>
      </c>
      <c r="BG597" s="25" t="str">
        <f t="shared" si="315"/>
        <v/>
      </c>
      <c r="BH597" s="25" t="str">
        <f t="shared" si="316"/>
        <v/>
      </c>
      <c r="BI597" s="25" t="str">
        <f t="shared" si="317"/>
        <v/>
      </c>
      <c r="BJ597" s="25" t="str">
        <f t="shared" si="318"/>
        <v/>
      </c>
      <c r="BK597" s="25" t="str">
        <f t="shared" si="319"/>
        <v/>
      </c>
      <c r="BL597" s="25" t="str">
        <f t="shared" si="320"/>
        <v/>
      </c>
      <c r="BM597" s="25" t="str">
        <f t="shared" si="321"/>
        <v/>
      </c>
      <c r="BN597" s="25" t="str">
        <f t="shared" si="322"/>
        <v/>
      </c>
    </row>
    <row r="598" spans="1:66" x14ac:dyDescent="0.25">
      <c r="A598" s="20" t="str">
        <f>IF('S.D. Paste sheet'!A598="","",'S.D. Paste sheet'!A598)</f>
        <v/>
      </c>
      <c r="B598" s="20" t="str">
        <f>IF('S.D. Paste sheet'!B598="","",'S.D. Paste sheet'!B598)</f>
        <v/>
      </c>
      <c r="C598" s="20" t="str">
        <f>IF('S.D. Paste sheet'!C598="","",'S.D. Paste sheet'!C598)</f>
        <v/>
      </c>
      <c r="D598" s="20" t="str">
        <f>IF('S.D. Paste sheet'!D598="","",'S.D. Paste sheet'!D598)</f>
        <v/>
      </c>
      <c r="E598" s="20" t="str">
        <f>IF('S.D. Paste sheet'!E598="","",UPPER('S.D. Paste sheet'!E598))</f>
        <v/>
      </c>
      <c r="F598" s="20" t="str">
        <f>IF('S.D. Paste sheet'!F598="","",'S.D. Paste sheet'!F598)</f>
        <v/>
      </c>
      <c r="G598" s="20" t="str">
        <f>IF('S.D. Paste sheet'!G598="","",UPPER('S.D. Paste sheet'!G598))</f>
        <v/>
      </c>
      <c r="H598" s="20" t="str">
        <f>IF('S.D. Paste sheet'!H598="","",UPPER('S.D. Paste sheet'!H598))</f>
        <v/>
      </c>
      <c r="I598" s="20" t="str">
        <f>IF('S.D. Paste sheet'!I598="","",'S.D. Paste sheet'!I598)</f>
        <v/>
      </c>
      <c r="J598" s="20" t="str">
        <f>IF('S.D. Paste sheet'!J598="","",'S.D. Paste sheet'!J598)</f>
        <v/>
      </c>
      <c r="K598" s="20" t="str">
        <f>IF('S.D. Paste sheet'!K598="","",'S.D. Paste sheet'!K598)</f>
        <v/>
      </c>
      <c r="L598" s="20" t="str">
        <f>IF('S.D. Paste sheet'!L598="","",'S.D. Paste sheet'!L598)</f>
        <v/>
      </c>
      <c r="M598" s="20" t="str">
        <f>IF('S.D. Paste sheet'!M598="","",'S.D. Paste sheet'!M598)</f>
        <v/>
      </c>
      <c r="N598" s="20" t="str">
        <f>IF('S.D. Paste sheet'!N598="","",'S.D. Paste sheet'!N598)</f>
        <v/>
      </c>
      <c r="O598" s="20" t="str">
        <f>IF('S.D. Paste sheet'!O598="","",'S.D. Paste sheet'!O598)</f>
        <v/>
      </c>
      <c r="P598" s="20" t="str">
        <f>IF('S.D. Paste sheet'!P598="","",'S.D. Paste sheet'!P598)</f>
        <v/>
      </c>
      <c r="Q598" s="20" t="str">
        <f>IF('S.D. Paste sheet'!Q598="","",'S.D. Paste sheet'!Q598)</f>
        <v/>
      </c>
      <c r="R598" s="20" t="str">
        <f>IF('S.D. Paste sheet'!R598="","",'S.D. Paste sheet'!R598)</f>
        <v/>
      </c>
      <c r="S598" s="20" t="str">
        <f>IF('S.D. Paste sheet'!S598="","",'S.D. Paste sheet'!S598)</f>
        <v/>
      </c>
      <c r="T598" s="20" t="str">
        <f>IF('S.D. Paste sheet'!T598="","",'S.D. Paste sheet'!T598)</f>
        <v/>
      </c>
      <c r="U598" s="20" t="str">
        <f>IF('S.D. Paste sheet'!U598="","",'S.D. Paste sheet'!U598)</f>
        <v/>
      </c>
      <c r="V598" s="20" t="str">
        <f>IF('S.D. Paste sheet'!V598="","",'S.D. Paste sheet'!V598)</f>
        <v/>
      </c>
      <c r="W598" s="20" t="str">
        <f>IF('S.D. Paste sheet'!W598="","",'S.D. Paste sheet'!W598)</f>
        <v/>
      </c>
      <c r="X598" s="20" t="str">
        <f>IF('S.D. Paste sheet'!X598="","",'S.D. Paste sheet'!X598)</f>
        <v/>
      </c>
      <c r="Y598" s="20" t="str">
        <f>IF('S.D. Paste sheet'!Y598="","",'S.D. Paste sheet'!Y598)</f>
        <v/>
      </c>
      <c r="Z598" s="20" t="str">
        <f>IF('S.D. Paste sheet'!Z598="","",'S.D. Paste sheet'!Z598)</f>
        <v/>
      </c>
      <c r="AA598" s="20" t="str">
        <f>IF('S.D. Paste sheet'!AA598="","",'S.D. Paste sheet'!AA598)</f>
        <v/>
      </c>
      <c r="AB598" s="20" t="str">
        <f>IF('S.D. Paste sheet'!AB598="","",'S.D. Paste sheet'!AB598)</f>
        <v/>
      </c>
      <c r="AC598" s="20" t="str">
        <f>IF('S.D. Paste sheet'!AC598="","",'S.D. Paste sheet'!AC598)</f>
        <v/>
      </c>
      <c r="AD598" s="20" t="str">
        <f>IF('S.D. Paste sheet'!AD598="","",'S.D. Paste sheet'!AD598)</f>
        <v/>
      </c>
      <c r="AE598" s="28"/>
      <c r="AF598" t="str">
        <f>IF(AK598="","",IF(AK598&gt;0,COUNT($AG$2:AG598),""))</f>
        <v/>
      </c>
      <c r="AG598" s="25" t="str">
        <f t="shared" si="291"/>
        <v/>
      </c>
      <c r="AH598" s="25" t="str">
        <f t="shared" si="292"/>
        <v/>
      </c>
      <c r="AI598" s="25" t="str">
        <f t="shared" si="293"/>
        <v/>
      </c>
      <c r="AJ598" s="25" t="str">
        <f t="shared" si="294"/>
        <v/>
      </c>
      <c r="AK598" s="25" t="str">
        <f t="shared" si="295"/>
        <v/>
      </c>
      <c r="AL598" s="25" t="str">
        <f t="shared" si="296"/>
        <v/>
      </c>
      <c r="AM598" s="25" t="str">
        <f t="shared" si="297"/>
        <v/>
      </c>
      <c r="AN598" s="25" t="str">
        <f t="shared" si="298"/>
        <v/>
      </c>
      <c r="AO598" s="25" t="str">
        <f t="shared" si="299"/>
        <v/>
      </c>
      <c r="AP598" s="25" t="str">
        <f t="shared" si="300"/>
        <v/>
      </c>
      <c r="AQ598" s="25" t="str">
        <f t="shared" si="301"/>
        <v/>
      </c>
      <c r="AR598" s="25" t="str">
        <f t="shared" si="302"/>
        <v/>
      </c>
      <c r="AS598" s="25" t="str">
        <f t="shared" si="303"/>
        <v/>
      </c>
      <c r="AT598" s="25" t="str">
        <f t="shared" si="304"/>
        <v/>
      </c>
      <c r="AU598" s="25" t="str">
        <f t="shared" si="305"/>
        <v/>
      </c>
      <c r="AV598" s="25" t="str">
        <f t="shared" si="306"/>
        <v/>
      </c>
      <c r="AX598" t="str">
        <f>IF(BC598="","",IF(BC598&gt;0,COUNT($AY$2:AY598),""))</f>
        <v/>
      </c>
      <c r="AY598" s="25" t="str">
        <f t="shared" si="307"/>
        <v/>
      </c>
      <c r="AZ598" s="25" t="str">
        <f t="shared" si="308"/>
        <v/>
      </c>
      <c r="BA598" s="25" t="str">
        <f t="shared" si="309"/>
        <v/>
      </c>
      <c r="BB598" s="25" t="str">
        <f t="shared" si="310"/>
        <v/>
      </c>
      <c r="BC598" s="25" t="str">
        <f t="shared" si="311"/>
        <v/>
      </c>
      <c r="BD598" s="25" t="str">
        <f t="shared" si="312"/>
        <v/>
      </c>
      <c r="BE598" s="25" t="str">
        <f t="shared" si="313"/>
        <v/>
      </c>
      <c r="BF598" s="25" t="str">
        <f t="shared" si="314"/>
        <v/>
      </c>
      <c r="BG598" s="25" t="str">
        <f t="shared" si="315"/>
        <v/>
      </c>
      <c r="BH598" s="25" t="str">
        <f t="shared" si="316"/>
        <v/>
      </c>
      <c r="BI598" s="25" t="str">
        <f t="shared" si="317"/>
        <v/>
      </c>
      <c r="BJ598" s="25" t="str">
        <f t="shared" si="318"/>
        <v/>
      </c>
      <c r="BK598" s="25" t="str">
        <f t="shared" si="319"/>
        <v/>
      </c>
      <c r="BL598" s="25" t="str">
        <f t="shared" si="320"/>
        <v/>
      </c>
      <c r="BM598" s="25" t="str">
        <f t="shared" si="321"/>
        <v/>
      </c>
      <c r="BN598" s="25" t="str">
        <f t="shared" si="322"/>
        <v/>
      </c>
    </row>
    <row r="599" spans="1:66" x14ac:dyDescent="0.25">
      <c r="A599" s="20" t="str">
        <f>IF('S.D. Paste sheet'!A599="","",'S.D. Paste sheet'!A599)</f>
        <v/>
      </c>
      <c r="B599" s="20" t="str">
        <f>IF('S.D. Paste sheet'!B599="","",'S.D. Paste sheet'!B599)</f>
        <v/>
      </c>
      <c r="C599" s="20" t="str">
        <f>IF('S.D. Paste sheet'!C599="","",'S.D. Paste sheet'!C599)</f>
        <v/>
      </c>
      <c r="D599" s="20" t="str">
        <f>IF('S.D. Paste sheet'!D599="","",'S.D. Paste sheet'!D599)</f>
        <v/>
      </c>
      <c r="E599" s="20" t="str">
        <f>IF('S.D. Paste sheet'!E599="","",UPPER('S.D. Paste sheet'!E599))</f>
        <v/>
      </c>
      <c r="F599" s="20" t="str">
        <f>IF('S.D. Paste sheet'!F599="","",'S.D. Paste sheet'!F599)</f>
        <v/>
      </c>
      <c r="G599" s="20" t="str">
        <f>IF('S.D. Paste sheet'!G599="","",UPPER('S.D. Paste sheet'!G599))</f>
        <v/>
      </c>
      <c r="H599" s="20" t="str">
        <f>IF('S.D. Paste sheet'!H599="","",UPPER('S.D. Paste sheet'!H599))</f>
        <v/>
      </c>
      <c r="I599" s="20" t="str">
        <f>IF('S.D. Paste sheet'!I599="","",'S.D. Paste sheet'!I599)</f>
        <v/>
      </c>
      <c r="J599" s="20" t="str">
        <f>IF('S.D. Paste sheet'!J599="","",'S.D. Paste sheet'!J599)</f>
        <v/>
      </c>
      <c r="K599" s="20" t="str">
        <f>IF('S.D. Paste sheet'!K599="","",'S.D. Paste sheet'!K599)</f>
        <v/>
      </c>
      <c r="L599" s="20" t="str">
        <f>IF('S.D. Paste sheet'!L599="","",'S.D. Paste sheet'!L599)</f>
        <v/>
      </c>
      <c r="M599" s="20" t="str">
        <f>IF('S.D. Paste sheet'!M599="","",'S.D. Paste sheet'!M599)</f>
        <v/>
      </c>
      <c r="N599" s="20" t="str">
        <f>IF('S.D. Paste sheet'!N599="","",'S.D. Paste sheet'!N599)</f>
        <v/>
      </c>
      <c r="O599" s="20" t="str">
        <f>IF('S.D. Paste sheet'!O599="","",'S.D. Paste sheet'!O599)</f>
        <v/>
      </c>
      <c r="P599" s="20" t="str">
        <f>IF('S.D. Paste sheet'!P599="","",'S.D. Paste sheet'!P599)</f>
        <v/>
      </c>
      <c r="Q599" s="20" t="str">
        <f>IF('S.D. Paste sheet'!Q599="","",'S.D. Paste sheet'!Q599)</f>
        <v/>
      </c>
      <c r="R599" s="20" t="str">
        <f>IF('S.D. Paste sheet'!R599="","",'S.D. Paste sheet'!R599)</f>
        <v/>
      </c>
      <c r="S599" s="20" t="str">
        <f>IF('S.D. Paste sheet'!S599="","",'S.D. Paste sheet'!S599)</f>
        <v/>
      </c>
      <c r="T599" s="20" t="str">
        <f>IF('S.D. Paste sheet'!T599="","",'S.D. Paste sheet'!T599)</f>
        <v/>
      </c>
      <c r="U599" s="20" t="str">
        <f>IF('S.D. Paste sheet'!U599="","",'S.D. Paste sheet'!U599)</f>
        <v/>
      </c>
      <c r="V599" s="20" t="str">
        <f>IF('S.D. Paste sheet'!V599="","",'S.D. Paste sheet'!V599)</f>
        <v/>
      </c>
      <c r="W599" s="20" t="str">
        <f>IF('S.D. Paste sheet'!W599="","",'S.D. Paste sheet'!W599)</f>
        <v/>
      </c>
      <c r="X599" s="20" t="str">
        <f>IF('S.D. Paste sheet'!X599="","",'S.D. Paste sheet'!X599)</f>
        <v/>
      </c>
      <c r="Y599" s="20" t="str">
        <f>IF('S.D. Paste sheet'!Y599="","",'S.D. Paste sheet'!Y599)</f>
        <v/>
      </c>
      <c r="Z599" s="20" t="str">
        <f>IF('S.D. Paste sheet'!Z599="","",'S.D. Paste sheet'!Z599)</f>
        <v/>
      </c>
      <c r="AA599" s="20" t="str">
        <f>IF('S.D. Paste sheet'!AA599="","",'S.D. Paste sheet'!AA599)</f>
        <v/>
      </c>
      <c r="AB599" s="20" t="str">
        <f>IF('S.D. Paste sheet'!AB599="","",'S.D. Paste sheet'!AB599)</f>
        <v/>
      </c>
      <c r="AC599" s="20" t="str">
        <f>IF('S.D. Paste sheet'!AC599="","",'S.D. Paste sheet'!AC599)</f>
        <v/>
      </c>
      <c r="AD599" s="20" t="str">
        <f>IF('S.D. Paste sheet'!AD599="","",'S.D. Paste sheet'!AD599)</f>
        <v/>
      </c>
      <c r="AE599" s="28"/>
      <c r="AF599" t="str">
        <f>IF(AK599="","",IF(AK599&gt;0,COUNT($AG$2:AG599),""))</f>
        <v/>
      </c>
      <c r="AG599" s="25" t="str">
        <f t="shared" si="291"/>
        <v/>
      </c>
      <c r="AH599" s="25" t="str">
        <f t="shared" si="292"/>
        <v/>
      </c>
      <c r="AI599" s="25" t="str">
        <f t="shared" si="293"/>
        <v/>
      </c>
      <c r="AJ599" s="25" t="str">
        <f t="shared" si="294"/>
        <v/>
      </c>
      <c r="AK599" s="25" t="str">
        <f t="shared" si="295"/>
        <v/>
      </c>
      <c r="AL599" s="25" t="str">
        <f t="shared" si="296"/>
        <v/>
      </c>
      <c r="AM599" s="25" t="str">
        <f t="shared" si="297"/>
        <v/>
      </c>
      <c r="AN599" s="25" t="str">
        <f t="shared" si="298"/>
        <v/>
      </c>
      <c r="AO599" s="25" t="str">
        <f t="shared" si="299"/>
        <v/>
      </c>
      <c r="AP599" s="25" t="str">
        <f t="shared" si="300"/>
        <v/>
      </c>
      <c r="AQ599" s="25" t="str">
        <f t="shared" si="301"/>
        <v/>
      </c>
      <c r="AR599" s="25" t="str">
        <f t="shared" si="302"/>
        <v/>
      </c>
      <c r="AS599" s="25" t="str">
        <f t="shared" si="303"/>
        <v/>
      </c>
      <c r="AT599" s="25" t="str">
        <f t="shared" si="304"/>
        <v/>
      </c>
      <c r="AU599" s="25" t="str">
        <f t="shared" si="305"/>
        <v/>
      </c>
      <c r="AV599" s="25" t="str">
        <f t="shared" si="306"/>
        <v/>
      </c>
      <c r="AX599" t="str">
        <f>IF(BC599="","",IF(BC599&gt;0,COUNT($AY$2:AY599),""))</f>
        <v/>
      </c>
      <c r="AY599" s="25" t="str">
        <f t="shared" si="307"/>
        <v/>
      </c>
      <c r="AZ599" s="25" t="str">
        <f t="shared" si="308"/>
        <v/>
      </c>
      <c r="BA599" s="25" t="str">
        <f t="shared" si="309"/>
        <v/>
      </c>
      <c r="BB599" s="25" t="str">
        <f t="shared" si="310"/>
        <v/>
      </c>
      <c r="BC599" s="25" t="str">
        <f t="shared" si="311"/>
        <v/>
      </c>
      <c r="BD599" s="25" t="str">
        <f t="shared" si="312"/>
        <v/>
      </c>
      <c r="BE599" s="25" t="str">
        <f t="shared" si="313"/>
        <v/>
      </c>
      <c r="BF599" s="25" t="str">
        <f t="shared" si="314"/>
        <v/>
      </c>
      <c r="BG599" s="25" t="str">
        <f t="shared" si="315"/>
        <v/>
      </c>
      <c r="BH599" s="25" t="str">
        <f t="shared" si="316"/>
        <v/>
      </c>
      <c r="BI599" s="25" t="str">
        <f t="shared" si="317"/>
        <v/>
      </c>
      <c r="BJ599" s="25" t="str">
        <f t="shared" si="318"/>
        <v/>
      </c>
      <c r="BK599" s="25" t="str">
        <f t="shared" si="319"/>
        <v/>
      </c>
      <c r="BL599" s="25" t="str">
        <f t="shared" si="320"/>
        <v/>
      </c>
      <c r="BM599" s="25" t="str">
        <f t="shared" si="321"/>
        <v/>
      </c>
      <c r="BN599" s="25" t="str">
        <f t="shared" si="322"/>
        <v/>
      </c>
    </row>
    <row r="600" spans="1:66" x14ac:dyDescent="0.25">
      <c r="A600" s="20" t="str">
        <f>IF('S.D. Paste sheet'!A600="","",'S.D. Paste sheet'!A600)</f>
        <v/>
      </c>
      <c r="B600" s="20" t="str">
        <f>IF('S.D. Paste sheet'!B600="","",'S.D. Paste sheet'!B600)</f>
        <v/>
      </c>
      <c r="C600" s="20" t="str">
        <f>IF('S.D. Paste sheet'!C600="","",'S.D. Paste sheet'!C600)</f>
        <v/>
      </c>
      <c r="D600" s="20" t="str">
        <f>IF('S.D. Paste sheet'!D600="","",'S.D. Paste sheet'!D600)</f>
        <v/>
      </c>
      <c r="E600" s="20" t="str">
        <f>IF('S.D. Paste sheet'!E600="","",UPPER('S.D. Paste sheet'!E600))</f>
        <v/>
      </c>
      <c r="F600" s="20" t="str">
        <f>IF('S.D. Paste sheet'!F600="","",'S.D. Paste sheet'!F600)</f>
        <v/>
      </c>
      <c r="G600" s="20" t="str">
        <f>IF('S.D. Paste sheet'!G600="","",UPPER('S.D. Paste sheet'!G600))</f>
        <v/>
      </c>
      <c r="H600" s="20" t="str">
        <f>IF('S.D. Paste sheet'!H600="","",UPPER('S.D. Paste sheet'!H600))</f>
        <v/>
      </c>
      <c r="I600" s="20" t="str">
        <f>IF('S.D. Paste sheet'!I600="","",'S.D. Paste sheet'!I600)</f>
        <v/>
      </c>
      <c r="J600" s="20" t="str">
        <f>IF('S.D. Paste sheet'!J600="","",'S.D. Paste sheet'!J600)</f>
        <v/>
      </c>
      <c r="K600" s="20" t="str">
        <f>IF('S.D. Paste sheet'!K600="","",'S.D. Paste sheet'!K600)</f>
        <v/>
      </c>
      <c r="L600" s="20" t="str">
        <f>IF('S.D. Paste sheet'!L600="","",'S.D. Paste sheet'!L600)</f>
        <v/>
      </c>
      <c r="M600" s="20" t="str">
        <f>IF('S.D. Paste sheet'!M600="","",'S.D. Paste sheet'!M600)</f>
        <v/>
      </c>
      <c r="N600" s="20" t="str">
        <f>IF('S.D. Paste sheet'!N600="","",'S.D. Paste sheet'!N600)</f>
        <v/>
      </c>
      <c r="O600" s="20" t="str">
        <f>IF('S.D. Paste sheet'!O600="","",'S.D. Paste sheet'!O600)</f>
        <v/>
      </c>
      <c r="P600" s="20" t="str">
        <f>IF('S.D. Paste sheet'!P600="","",'S.D. Paste sheet'!P600)</f>
        <v/>
      </c>
      <c r="Q600" s="20" t="str">
        <f>IF('S.D. Paste sheet'!Q600="","",'S.D. Paste sheet'!Q600)</f>
        <v/>
      </c>
      <c r="R600" s="20" t="str">
        <f>IF('S.D. Paste sheet'!R600="","",'S.D. Paste sheet'!R600)</f>
        <v/>
      </c>
      <c r="S600" s="20" t="str">
        <f>IF('S.D. Paste sheet'!S600="","",'S.D. Paste sheet'!S600)</f>
        <v/>
      </c>
      <c r="T600" s="20" t="str">
        <f>IF('S.D. Paste sheet'!T600="","",'S.D. Paste sheet'!T600)</f>
        <v/>
      </c>
      <c r="U600" s="20" t="str">
        <f>IF('S.D. Paste sheet'!U600="","",'S.D. Paste sheet'!U600)</f>
        <v/>
      </c>
      <c r="V600" s="20" t="str">
        <f>IF('S.D. Paste sheet'!V600="","",'S.D. Paste sheet'!V600)</f>
        <v/>
      </c>
      <c r="W600" s="20" t="str">
        <f>IF('S.D. Paste sheet'!W600="","",'S.D. Paste sheet'!W600)</f>
        <v/>
      </c>
      <c r="X600" s="20" t="str">
        <f>IF('S.D. Paste sheet'!X600="","",'S.D. Paste sheet'!X600)</f>
        <v/>
      </c>
      <c r="Y600" s="20" t="str">
        <f>IF('S.D. Paste sheet'!Y600="","",'S.D. Paste sheet'!Y600)</f>
        <v/>
      </c>
      <c r="Z600" s="20" t="str">
        <f>IF('S.D. Paste sheet'!Z600="","",'S.D. Paste sheet'!Z600)</f>
        <v/>
      </c>
      <c r="AA600" s="20" t="str">
        <f>IF('S.D. Paste sheet'!AA600="","",'S.D. Paste sheet'!AA600)</f>
        <v/>
      </c>
      <c r="AB600" s="20" t="str">
        <f>IF('S.D. Paste sheet'!AB600="","",'S.D. Paste sheet'!AB600)</f>
        <v/>
      </c>
      <c r="AC600" s="20" t="str">
        <f>IF('S.D. Paste sheet'!AC600="","",'S.D. Paste sheet'!AC600)</f>
        <v/>
      </c>
      <c r="AD600" s="20" t="str">
        <f>IF('S.D. Paste sheet'!AD600="","",'S.D. Paste sheet'!AD600)</f>
        <v/>
      </c>
      <c r="AE600" s="28"/>
      <c r="AF600" t="str">
        <f>IF(AK600="","",IF(AK600&gt;0,COUNT($AG$2:AG600),""))</f>
        <v/>
      </c>
      <c r="AG600" s="25" t="str">
        <f t="shared" si="291"/>
        <v/>
      </c>
      <c r="AH600" s="25" t="str">
        <f t="shared" si="292"/>
        <v/>
      </c>
      <c r="AI600" s="25" t="str">
        <f t="shared" si="293"/>
        <v/>
      </c>
      <c r="AJ600" s="25" t="str">
        <f t="shared" si="294"/>
        <v/>
      </c>
      <c r="AK600" s="25" t="str">
        <f t="shared" si="295"/>
        <v/>
      </c>
      <c r="AL600" s="25" t="str">
        <f t="shared" si="296"/>
        <v/>
      </c>
      <c r="AM600" s="25" t="str">
        <f t="shared" si="297"/>
        <v/>
      </c>
      <c r="AN600" s="25" t="str">
        <f t="shared" si="298"/>
        <v/>
      </c>
      <c r="AO600" s="25" t="str">
        <f t="shared" si="299"/>
        <v/>
      </c>
      <c r="AP600" s="25" t="str">
        <f t="shared" si="300"/>
        <v/>
      </c>
      <c r="AQ600" s="25" t="str">
        <f t="shared" si="301"/>
        <v/>
      </c>
      <c r="AR600" s="25" t="str">
        <f t="shared" si="302"/>
        <v/>
      </c>
      <c r="AS600" s="25" t="str">
        <f t="shared" si="303"/>
        <v/>
      </c>
      <c r="AT600" s="25" t="str">
        <f t="shared" si="304"/>
        <v/>
      </c>
      <c r="AU600" s="25" t="str">
        <f t="shared" si="305"/>
        <v/>
      </c>
      <c r="AV600" s="25" t="str">
        <f t="shared" si="306"/>
        <v/>
      </c>
      <c r="AX600" t="str">
        <f>IF(BC600="","",IF(BC600&gt;0,COUNT($AY$2:AY600),""))</f>
        <v/>
      </c>
      <c r="AY600" s="25" t="str">
        <f t="shared" si="307"/>
        <v/>
      </c>
      <c r="AZ600" s="25" t="str">
        <f t="shared" si="308"/>
        <v/>
      </c>
      <c r="BA600" s="25" t="str">
        <f t="shared" si="309"/>
        <v/>
      </c>
      <c r="BB600" s="25" t="str">
        <f t="shared" si="310"/>
        <v/>
      </c>
      <c r="BC600" s="25" t="str">
        <f t="shared" si="311"/>
        <v/>
      </c>
      <c r="BD600" s="25" t="str">
        <f t="shared" si="312"/>
        <v/>
      </c>
      <c r="BE600" s="25" t="str">
        <f t="shared" si="313"/>
        <v/>
      </c>
      <c r="BF600" s="25" t="str">
        <f t="shared" si="314"/>
        <v/>
      </c>
      <c r="BG600" s="25" t="str">
        <f t="shared" si="315"/>
        <v/>
      </c>
      <c r="BH600" s="25" t="str">
        <f t="shared" si="316"/>
        <v/>
      </c>
      <c r="BI600" s="25" t="str">
        <f t="shared" si="317"/>
        <v/>
      </c>
      <c r="BJ600" s="25" t="str">
        <f t="shared" si="318"/>
        <v/>
      </c>
      <c r="BK600" s="25" t="str">
        <f t="shared" si="319"/>
        <v/>
      </c>
      <c r="BL600" s="25" t="str">
        <f t="shared" si="320"/>
        <v/>
      </c>
      <c r="BM600" s="25" t="str">
        <f t="shared" si="321"/>
        <v/>
      </c>
      <c r="BN600" s="25" t="str">
        <f t="shared" si="322"/>
        <v/>
      </c>
    </row>
    <row r="601" spans="1:66" x14ac:dyDescent="0.25">
      <c r="A601" s="20" t="str">
        <f>IF('S.D. Paste sheet'!A601="","",'S.D. Paste sheet'!A601)</f>
        <v/>
      </c>
      <c r="B601" s="20" t="str">
        <f>IF('S.D. Paste sheet'!B601="","",'S.D. Paste sheet'!B601)</f>
        <v/>
      </c>
      <c r="C601" s="20" t="str">
        <f>IF('S.D. Paste sheet'!C601="","",'S.D. Paste sheet'!C601)</f>
        <v/>
      </c>
      <c r="D601" s="20" t="str">
        <f>IF('S.D. Paste sheet'!D601="","",'S.D. Paste sheet'!D601)</f>
        <v/>
      </c>
      <c r="E601" s="20" t="str">
        <f>IF('S.D. Paste sheet'!E601="","",UPPER('S.D. Paste sheet'!E601))</f>
        <v/>
      </c>
      <c r="F601" s="20" t="str">
        <f>IF('S.D. Paste sheet'!F601="","",'S.D. Paste sheet'!F601)</f>
        <v/>
      </c>
      <c r="G601" s="20" t="str">
        <f>IF('S.D. Paste sheet'!G601="","",UPPER('S.D. Paste sheet'!G601))</f>
        <v/>
      </c>
      <c r="H601" s="20" t="str">
        <f>IF('S.D. Paste sheet'!H601="","",UPPER('S.D. Paste sheet'!H601))</f>
        <v/>
      </c>
      <c r="I601" s="20" t="str">
        <f>IF('S.D. Paste sheet'!I601="","",'S.D. Paste sheet'!I601)</f>
        <v/>
      </c>
      <c r="J601" s="20" t="str">
        <f>IF('S.D. Paste sheet'!J601="","",'S.D. Paste sheet'!J601)</f>
        <v/>
      </c>
      <c r="K601" s="20" t="str">
        <f>IF('S.D. Paste sheet'!K601="","",'S.D. Paste sheet'!K601)</f>
        <v/>
      </c>
      <c r="L601" s="20" t="str">
        <f>IF('S.D. Paste sheet'!L601="","",'S.D. Paste sheet'!L601)</f>
        <v/>
      </c>
      <c r="M601" s="20" t="str">
        <f>IF('S.D. Paste sheet'!M601="","",'S.D. Paste sheet'!M601)</f>
        <v/>
      </c>
      <c r="N601" s="20" t="str">
        <f>IF('S.D. Paste sheet'!N601="","",'S.D. Paste sheet'!N601)</f>
        <v/>
      </c>
      <c r="O601" s="20" t="str">
        <f>IF('S.D. Paste sheet'!O601="","",'S.D. Paste sheet'!O601)</f>
        <v/>
      </c>
      <c r="P601" s="20" t="str">
        <f>IF('S.D. Paste sheet'!P601="","",'S.D. Paste sheet'!P601)</f>
        <v/>
      </c>
      <c r="Q601" s="20" t="str">
        <f>IF('S.D. Paste sheet'!Q601="","",'S.D. Paste sheet'!Q601)</f>
        <v/>
      </c>
      <c r="R601" s="20" t="str">
        <f>IF('S.D. Paste sheet'!R601="","",'S.D. Paste sheet'!R601)</f>
        <v/>
      </c>
      <c r="S601" s="20" t="str">
        <f>IF('S.D. Paste sheet'!S601="","",'S.D. Paste sheet'!S601)</f>
        <v/>
      </c>
      <c r="T601" s="20" t="str">
        <f>IF('S.D. Paste sheet'!T601="","",'S.D. Paste sheet'!T601)</f>
        <v/>
      </c>
      <c r="U601" s="20" t="str">
        <f>IF('S.D. Paste sheet'!U601="","",'S.D. Paste sheet'!U601)</f>
        <v/>
      </c>
      <c r="V601" s="20" t="str">
        <f>IF('S.D. Paste sheet'!V601="","",'S.D. Paste sheet'!V601)</f>
        <v/>
      </c>
      <c r="W601" s="20" t="str">
        <f>IF('S.D. Paste sheet'!W601="","",'S.D. Paste sheet'!W601)</f>
        <v/>
      </c>
      <c r="X601" s="20" t="str">
        <f>IF('S.D. Paste sheet'!X601="","",'S.D. Paste sheet'!X601)</f>
        <v/>
      </c>
      <c r="Y601" s="20" t="str">
        <f>IF('S.D. Paste sheet'!Y601="","",'S.D. Paste sheet'!Y601)</f>
        <v/>
      </c>
      <c r="Z601" s="20" t="str">
        <f>IF('S.D. Paste sheet'!Z601="","",'S.D. Paste sheet'!Z601)</f>
        <v/>
      </c>
      <c r="AA601" s="20" t="str">
        <f>IF('S.D. Paste sheet'!AA601="","",'S.D. Paste sheet'!AA601)</f>
        <v/>
      </c>
      <c r="AB601" s="20" t="str">
        <f>IF('S.D. Paste sheet'!AB601="","",'S.D. Paste sheet'!AB601)</f>
        <v/>
      </c>
      <c r="AC601" s="20" t="str">
        <f>IF('S.D. Paste sheet'!AC601="","",'S.D. Paste sheet'!AC601)</f>
        <v/>
      </c>
      <c r="AD601" s="20" t="str">
        <f>IF('S.D. Paste sheet'!AD601="","",'S.D. Paste sheet'!AD601)</f>
        <v/>
      </c>
      <c r="AE601" s="28"/>
      <c r="AF601" t="str">
        <f>IF(AK601="","",IF(AK601&gt;0,COUNT($AG$2:AG601),""))</f>
        <v/>
      </c>
      <c r="AG601" s="25" t="str">
        <f t="shared" si="291"/>
        <v/>
      </c>
      <c r="AH601" s="25" t="str">
        <f t="shared" si="292"/>
        <v/>
      </c>
      <c r="AI601" s="25" t="str">
        <f t="shared" si="293"/>
        <v/>
      </c>
      <c r="AJ601" s="25" t="str">
        <f t="shared" si="294"/>
        <v/>
      </c>
      <c r="AK601" s="25" t="str">
        <f t="shared" si="295"/>
        <v/>
      </c>
      <c r="AL601" s="25" t="str">
        <f t="shared" si="296"/>
        <v/>
      </c>
      <c r="AM601" s="25" t="str">
        <f t="shared" si="297"/>
        <v/>
      </c>
      <c r="AN601" s="25" t="str">
        <f t="shared" si="298"/>
        <v/>
      </c>
      <c r="AO601" s="25" t="str">
        <f t="shared" si="299"/>
        <v/>
      </c>
      <c r="AP601" s="25" t="str">
        <f t="shared" si="300"/>
        <v/>
      </c>
      <c r="AQ601" s="25" t="str">
        <f t="shared" si="301"/>
        <v/>
      </c>
      <c r="AR601" s="25" t="str">
        <f t="shared" si="302"/>
        <v/>
      </c>
      <c r="AS601" s="25" t="str">
        <f t="shared" si="303"/>
        <v/>
      </c>
      <c r="AT601" s="25" t="str">
        <f t="shared" si="304"/>
        <v/>
      </c>
      <c r="AU601" s="25" t="str">
        <f t="shared" si="305"/>
        <v/>
      </c>
      <c r="AV601" s="25" t="str">
        <f t="shared" si="306"/>
        <v/>
      </c>
      <c r="AX601" t="str">
        <f>IF(BC601="","",IF(BC601&gt;0,COUNT($AY$2:AY601),""))</f>
        <v/>
      </c>
      <c r="AY601" s="25" t="str">
        <f t="shared" si="307"/>
        <v/>
      </c>
      <c r="AZ601" s="25" t="str">
        <f t="shared" si="308"/>
        <v/>
      </c>
      <c r="BA601" s="25" t="str">
        <f t="shared" si="309"/>
        <v/>
      </c>
      <c r="BB601" s="25" t="str">
        <f t="shared" si="310"/>
        <v/>
      </c>
      <c r="BC601" s="25" t="str">
        <f t="shared" si="311"/>
        <v/>
      </c>
      <c r="BD601" s="25" t="str">
        <f t="shared" si="312"/>
        <v/>
      </c>
      <c r="BE601" s="25" t="str">
        <f t="shared" si="313"/>
        <v/>
      </c>
      <c r="BF601" s="25" t="str">
        <f t="shared" si="314"/>
        <v/>
      </c>
      <c r="BG601" s="25" t="str">
        <f t="shared" si="315"/>
        <v/>
      </c>
      <c r="BH601" s="25" t="str">
        <f t="shared" si="316"/>
        <v/>
      </c>
      <c r="BI601" s="25" t="str">
        <f t="shared" si="317"/>
        <v/>
      </c>
      <c r="BJ601" s="25" t="str">
        <f t="shared" si="318"/>
        <v/>
      </c>
      <c r="BK601" s="25" t="str">
        <f t="shared" si="319"/>
        <v/>
      </c>
      <c r="BL601" s="25" t="str">
        <f t="shared" si="320"/>
        <v/>
      </c>
      <c r="BM601" s="25" t="str">
        <f t="shared" si="321"/>
        <v/>
      </c>
      <c r="BN601" s="25" t="str">
        <f t="shared" si="322"/>
        <v/>
      </c>
    </row>
    <row r="602" spans="1:66" x14ac:dyDescent="0.25">
      <c r="A602" s="20" t="str">
        <f>IF('S.D. Paste sheet'!A602="","",'S.D. Paste sheet'!A602)</f>
        <v/>
      </c>
      <c r="B602" s="20" t="str">
        <f>IF('S.D. Paste sheet'!B602="","",'S.D. Paste sheet'!B602)</f>
        <v/>
      </c>
      <c r="C602" s="20" t="str">
        <f>IF('S.D. Paste sheet'!C602="","",'S.D. Paste sheet'!C602)</f>
        <v/>
      </c>
      <c r="D602" s="20" t="str">
        <f>IF('S.D. Paste sheet'!D602="","",'S.D. Paste sheet'!D602)</f>
        <v/>
      </c>
      <c r="E602" s="20" t="str">
        <f>IF('S.D. Paste sheet'!E602="","",UPPER('S.D. Paste sheet'!E602))</f>
        <v/>
      </c>
      <c r="F602" s="20" t="str">
        <f>IF('S.D. Paste sheet'!F602="","",'S.D. Paste sheet'!F602)</f>
        <v/>
      </c>
      <c r="G602" s="20" t="str">
        <f>IF('S.D. Paste sheet'!G602="","",UPPER('S.D. Paste sheet'!G602))</f>
        <v/>
      </c>
      <c r="H602" s="20" t="str">
        <f>IF('S.D. Paste sheet'!H602="","",UPPER('S.D. Paste sheet'!H602))</f>
        <v/>
      </c>
      <c r="I602" s="20" t="str">
        <f>IF('S.D. Paste sheet'!I602="","",'S.D. Paste sheet'!I602)</f>
        <v/>
      </c>
      <c r="J602" s="20" t="str">
        <f>IF('S.D. Paste sheet'!J602="","",'S.D. Paste sheet'!J602)</f>
        <v/>
      </c>
      <c r="K602" s="20" t="str">
        <f>IF('S.D. Paste sheet'!K602="","",'S.D. Paste sheet'!K602)</f>
        <v/>
      </c>
      <c r="L602" s="20" t="str">
        <f>IF('S.D. Paste sheet'!L602="","",'S.D. Paste sheet'!L602)</f>
        <v/>
      </c>
      <c r="M602" s="20" t="str">
        <f>IF('S.D. Paste sheet'!M602="","",'S.D. Paste sheet'!M602)</f>
        <v/>
      </c>
      <c r="N602" s="20" t="str">
        <f>IF('S.D. Paste sheet'!N602="","",'S.D. Paste sheet'!N602)</f>
        <v/>
      </c>
      <c r="O602" s="20" t="str">
        <f>IF('S.D. Paste sheet'!O602="","",'S.D. Paste sheet'!O602)</f>
        <v/>
      </c>
      <c r="P602" s="20" t="str">
        <f>IF('S.D. Paste sheet'!P602="","",'S.D. Paste sheet'!P602)</f>
        <v/>
      </c>
      <c r="Q602" s="20" t="str">
        <f>IF('S.D. Paste sheet'!Q602="","",'S.D. Paste sheet'!Q602)</f>
        <v/>
      </c>
      <c r="R602" s="20" t="str">
        <f>IF('S.D. Paste sheet'!R602="","",'S.D. Paste sheet'!R602)</f>
        <v/>
      </c>
      <c r="S602" s="20" t="str">
        <f>IF('S.D. Paste sheet'!S602="","",'S.D. Paste sheet'!S602)</f>
        <v/>
      </c>
      <c r="T602" s="20" t="str">
        <f>IF('S.D. Paste sheet'!T602="","",'S.D. Paste sheet'!T602)</f>
        <v/>
      </c>
      <c r="U602" s="20" t="str">
        <f>IF('S.D. Paste sheet'!U602="","",'S.D. Paste sheet'!U602)</f>
        <v/>
      </c>
      <c r="V602" s="20" t="str">
        <f>IF('S.D. Paste sheet'!V602="","",'S.D. Paste sheet'!V602)</f>
        <v/>
      </c>
      <c r="W602" s="20" t="str">
        <f>IF('S.D. Paste sheet'!W602="","",'S.D. Paste sheet'!W602)</f>
        <v/>
      </c>
      <c r="X602" s="20" t="str">
        <f>IF('S.D. Paste sheet'!X602="","",'S.D. Paste sheet'!X602)</f>
        <v/>
      </c>
      <c r="Y602" s="20" t="str">
        <f>IF('S.D. Paste sheet'!Y602="","",'S.D. Paste sheet'!Y602)</f>
        <v/>
      </c>
      <c r="Z602" s="20" t="str">
        <f>IF('S.D. Paste sheet'!Z602="","",'S.D. Paste sheet'!Z602)</f>
        <v/>
      </c>
      <c r="AA602" s="20" t="str">
        <f>IF('S.D. Paste sheet'!AA602="","",'S.D. Paste sheet'!AA602)</f>
        <v/>
      </c>
      <c r="AB602" s="20" t="str">
        <f>IF('S.D. Paste sheet'!AB602="","",'S.D. Paste sheet'!AB602)</f>
        <v/>
      </c>
      <c r="AC602" s="20" t="str">
        <f>IF('S.D. Paste sheet'!AC602="","",'S.D. Paste sheet'!AC602)</f>
        <v/>
      </c>
      <c r="AD602" s="20" t="str">
        <f>IF('S.D. Paste sheet'!AD602="","",'S.D. Paste sheet'!AD602)</f>
        <v/>
      </c>
      <c r="AE602" s="28"/>
      <c r="AF602" t="str">
        <f>IF(AK602="","",IF(AK602&gt;0,COUNT($AG$2:AG602),""))</f>
        <v/>
      </c>
      <c r="AG602" s="25" t="str">
        <f t="shared" si="291"/>
        <v/>
      </c>
      <c r="AH602" s="25" t="str">
        <f t="shared" si="292"/>
        <v/>
      </c>
      <c r="AI602" s="25" t="str">
        <f t="shared" si="293"/>
        <v/>
      </c>
      <c r="AJ602" s="25" t="str">
        <f t="shared" si="294"/>
        <v/>
      </c>
      <c r="AK602" s="25" t="str">
        <f t="shared" si="295"/>
        <v/>
      </c>
      <c r="AL602" s="25" t="str">
        <f t="shared" si="296"/>
        <v/>
      </c>
      <c r="AM602" s="25" t="str">
        <f t="shared" si="297"/>
        <v/>
      </c>
      <c r="AN602" s="25" t="str">
        <f t="shared" si="298"/>
        <v/>
      </c>
      <c r="AO602" s="25" t="str">
        <f t="shared" si="299"/>
        <v/>
      </c>
      <c r="AP602" s="25" t="str">
        <f t="shared" si="300"/>
        <v/>
      </c>
      <c r="AQ602" s="25" t="str">
        <f t="shared" si="301"/>
        <v/>
      </c>
      <c r="AR602" s="25" t="str">
        <f t="shared" si="302"/>
        <v/>
      </c>
      <c r="AS602" s="25" t="str">
        <f t="shared" si="303"/>
        <v/>
      </c>
      <c r="AT602" s="25" t="str">
        <f t="shared" si="304"/>
        <v/>
      </c>
      <c r="AU602" s="25" t="str">
        <f t="shared" si="305"/>
        <v/>
      </c>
      <c r="AV602" s="25" t="str">
        <f t="shared" si="306"/>
        <v/>
      </c>
      <c r="AX602" t="str">
        <f>IF(BC602="","",IF(BC602&gt;0,COUNT($AY$2:AY602),""))</f>
        <v/>
      </c>
      <c r="AY602" s="25" t="str">
        <f t="shared" si="307"/>
        <v/>
      </c>
      <c r="AZ602" s="25" t="str">
        <f t="shared" si="308"/>
        <v/>
      </c>
      <c r="BA602" s="25" t="str">
        <f t="shared" si="309"/>
        <v/>
      </c>
      <c r="BB602" s="25" t="str">
        <f t="shared" si="310"/>
        <v/>
      </c>
      <c r="BC602" s="25" t="str">
        <f t="shared" si="311"/>
        <v/>
      </c>
      <c r="BD602" s="25" t="str">
        <f t="shared" si="312"/>
        <v/>
      </c>
      <c r="BE602" s="25" t="str">
        <f t="shared" si="313"/>
        <v/>
      </c>
      <c r="BF602" s="25" t="str">
        <f t="shared" si="314"/>
        <v/>
      </c>
      <c r="BG602" s="25" t="str">
        <f t="shared" si="315"/>
        <v/>
      </c>
      <c r="BH602" s="25" t="str">
        <f t="shared" si="316"/>
        <v/>
      </c>
      <c r="BI602" s="25" t="str">
        <f t="shared" si="317"/>
        <v/>
      </c>
      <c r="BJ602" s="25" t="str">
        <f t="shared" si="318"/>
        <v/>
      </c>
      <c r="BK602" s="25" t="str">
        <f t="shared" si="319"/>
        <v/>
      </c>
      <c r="BL602" s="25" t="str">
        <f t="shared" si="320"/>
        <v/>
      </c>
      <c r="BM602" s="25" t="str">
        <f t="shared" si="321"/>
        <v/>
      </c>
      <c r="BN602" s="25" t="str">
        <f t="shared" si="322"/>
        <v/>
      </c>
    </row>
    <row r="603" spans="1:66" x14ac:dyDescent="0.25">
      <c r="A603" s="20" t="str">
        <f>IF('S.D. Paste sheet'!A603="","",'S.D. Paste sheet'!A603)</f>
        <v/>
      </c>
      <c r="B603" s="20" t="str">
        <f>IF('S.D. Paste sheet'!B603="","",'S.D. Paste sheet'!B603)</f>
        <v/>
      </c>
      <c r="C603" s="20" t="str">
        <f>IF('S.D. Paste sheet'!C603="","",'S.D. Paste sheet'!C603)</f>
        <v/>
      </c>
      <c r="D603" s="20" t="str">
        <f>IF('S.D. Paste sheet'!D603="","",'S.D. Paste sheet'!D603)</f>
        <v/>
      </c>
      <c r="E603" s="20" t="str">
        <f>IF('S.D. Paste sheet'!E603="","",UPPER('S.D. Paste sheet'!E603))</f>
        <v/>
      </c>
      <c r="F603" s="20" t="str">
        <f>IF('S.D. Paste sheet'!F603="","",'S.D. Paste sheet'!F603)</f>
        <v/>
      </c>
      <c r="G603" s="20" t="str">
        <f>IF('S.D. Paste sheet'!G603="","",UPPER('S.D. Paste sheet'!G603))</f>
        <v/>
      </c>
      <c r="H603" s="20" t="str">
        <f>IF('S.D. Paste sheet'!H603="","",UPPER('S.D. Paste sheet'!H603))</f>
        <v/>
      </c>
      <c r="I603" s="20" t="str">
        <f>IF('S.D. Paste sheet'!I603="","",'S.D. Paste sheet'!I603)</f>
        <v/>
      </c>
      <c r="J603" s="20" t="str">
        <f>IF('S.D. Paste sheet'!J603="","",'S.D. Paste sheet'!J603)</f>
        <v/>
      </c>
      <c r="K603" s="20" t="str">
        <f>IF('S.D. Paste sheet'!K603="","",'S.D. Paste sheet'!K603)</f>
        <v/>
      </c>
      <c r="L603" s="20" t="str">
        <f>IF('S.D. Paste sheet'!L603="","",'S.D. Paste sheet'!L603)</f>
        <v/>
      </c>
      <c r="M603" s="20" t="str">
        <f>IF('S.D. Paste sheet'!M603="","",'S.D. Paste sheet'!M603)</f>
        <v/>
      </c>
      <c r="N603" s="20" t="str">
        <f>IF('S.D. Paste sheet'!N603="","",'S.D. Paste sheet'!N603)</f>
        <v/>
      </c>
      <c r="O603" s="20" t="str">
        <f>IF('S.D. Paste sheet'!O603="","",'S.D. Paste sheet'!O603)</f>
        <v/>
      </c>
      <c r="P603" s="20" t="str">
        <f>IF('S.D. Paste sheet'!P603="","",'S.D. Paste sheet'!P603)</f>
        <v/>
      </c>
      <c r="Q603" s="20" t="str">
        <f>IF('S.D. Paste sheet'!Q603="","",'S.D. Paste sheet'!Q603)</f>
        <v/>
      </c>
      <c r="R603" s="20" t="str">
        <f>IF('S.D. Paste sheet'!R603="","",'S.D. Paste sheet'!R603)</f>
        <v/>
      </c>
      <c r="S603" s="20" t="str">
        <f>IF('S.D. Paste sheet'!S603="","",'S.D. Paste sheet'!S603)</f>
        <v/>
      </c>
      <c r="T603" s="20" t="str">
        <f>IF('S.D. Paste sheet'!T603="","",'S.D. Paste sheet'!T603)</f>
        <v/>
      </c>
      <c r="U603" s="20" t="str">
        <f>IF('S.D. Paste sheet'!U603="","",'S.D. Paste sheet'!U603)</f>
        <v/>
      </c>
      <c r="V603" s="20" t="str">
        <f>IF('S.D. Paste sheet'!V603="","",'S.D. Paste sheet'!V603)</f>
        <v/>
      </c>
      <c r="W603" s="20" t="str">
        <f>IF('S.D. Paste sheet'!W603="","",'S.D. Paste sheet'!W603)</f>
        <v/>
      </c>
      <c r="X603" s="20" t="str">
        <f>IF('S.D. Paste sheet'!X603="","",'S.D. Paste sheet'!X603)</f>
        <v/>
      </c>
      <c r="Y603" s="20" t="str">
        <f>IF('S.D. Paste sheet'!Y603="","",'S.D. Paste sheet'!Y603)</f>
        <v/>
      </c>
      <c r="Z603" s="20" t="str">
        <f>IF('S.D. Paste sheet'!Z603="","",'S.D. Paste sheet'!Z603)</f>
        <v/>
      </c>
      <c r="AA603" s="20" t="str">
        <f>IF('S.D. Paste sheet'!AA603="","",'S.D. Paste sheet'!AA603)</f>
        <v/>
      </c>
      <c r="AB603" s="20" t="str">
        <f>IF('S.D. Paste sheet'!AB603="","",'S.D. Paste sheet'!AB603)</f>
        <v/>
      </c>
      <c r="AC603" s="20" t="str">
        <f>IF('S.D. Paste sheet'!AC603="","",'S.D. Paste sheet'!AC603)</f>
        <v/>
      </c>
      <c r="AD603" s="20" t="str">
        <f>IF('S.D. Paste sheet'!AD603="","",'S.D. Paste sheet'!AD603)</f>
        <v/>
      </c>
      <c r="AE603" s="28"/>
      <c r="AF603" t="str">
        <f>IF(AK603="","",IF(AK603&gt;0,COUNT($AG$2:AG603),""))</f>
        <v/>
      </c>
      <c r="AG603" s="25" t="str">
        <f t="shared" si="291"/>
        <v/>
      </c>
      <c r="AH603" s="25" t="str">
        <f t="shared" si="292"/>
        <v/>
      </c>
      <c r="AI603" s="25" t="str">
        <f t="shared" si="293"/>
        <v/>
      </c>
      <c r="AJ603" s="25" t="str">
        <f t="shared" si="294"/>
        <v/>
      </c>
      <c r="AK603" s="25" t="str">
        <f t="shared" si="295"/>
        <v/>
      </c>
      <c r="AL603" s="25" t="str">
        <f t="shared" si="296"/>
        <v/>
      </c>
      <c r="AM603" s="25" t="str">
        <f t="shared" si="297"/>
        <v/>
      </c>
      <c r="AN603" s="25" t="str">
        <f t="shared" si="298"/>
        <v/>
      </c>
      <c r="AO603" s="25" t="str">
        <f t="shared" si="299"/>
        <v/>
      </c>
      <c r="AP603" s="25" t="str">
        <f t="shared" si="300"/>
        <v/>
      </c>
      <c r="AQ603" s="25" t="str">
        <f t="shared" si="301"/>
        <v/>
      </c>
      <c r="AR603" s="25" t="str">
        <f t="shared" si="302"/>
        <v/>
      </c>
      <c r="AS603" s="25" t="str">
        <f t="shared" si="303"/>
        <v/>
      </c>
      <c r="AT603" s="25" t="str">
        <f t="shared" si="304"/>
        <v/>
      </c>
      <c r="AU603" s="25" t="str">
        <f t="shared" si="305"/>
        <v/>
      </c>
      <c r="AV603" s="25" t="str">
        <f t="shared" si="306"/>
        <v/>
      </c>
      <c r="AX603" t="str">
        <f>IF(BC603="","",IF(BC603&gt;0,COUNT($AY$2:AY603),""))</f>
        <v/>
      </c>
      <c r="AY603" s="25" t="str">
        <f t="shared" si="307"/>
        <v/>
      </c>
      <c r="AZ603" s="25" t="str">
        <f t="shared" si="308"/>
        <v/>
      </c>
      <c r="BA603" s="25" t="str">
        <f t="shared" si="309"/>
        <v/>
      </c>
      <c r="BB603" s="25" t="str">
        <f t="shared" si="310"/>
        <v/>
      </c>
      <c r="BC603" s="25" t="str">
        <f t="shared" si="311"/>
        <v/>
      </c>
      <c r="BD603" s="25" t="str">
        <f t="shared" si="312"/>
        <v/>
      </c>
      <c r="BE603" s="25" t="str">
        <f t="shared" si="313"/>
        <v/>
      </c>
      <c r="BF603" s="25" t="str">
        <f t="shared" si="314"/>
        <v/>
      </c>
      <c r="BG603" s="25" t="str">
        <f t="shared" si="315"/>
        <v/>
      </c>
      <c r="BH603" s="25" t="str">
        <f t="shared" si="316"/>
        <v/>
      </c>
      <c r="BI603" s="25" t="str">
        <f t="shared" si="317"/>
        <v/>
      </c>
      <c r="BJ603" s="25" t="str">
        <f t="shared" si="318"/>
        <v/>
      </c>
      <c r="BK603" s="25" t="str">
        <f t="shared" si="319"/>
        <v/>
      </c>
      <c r="BL603" s="25" t="str">
        <f t="shared" si="320"/>
        <v/>
      </c>
      <c r="BM603" s="25" t="str">
        <f t="shared" si="321"/>
        <v/>
      </c>
      <c r="BN603" s="25" t="str">
        <f t="shared" si="322"/>
        <v/>
      </c>
    </row>
    <row r="604" spans="1:66" x14ac:dyDescent="0.25">
      <c r="A604" s="20" t="str">
        <f>IF('S.D. Paste sheet'!A604="","",'S.D. Paste sheet'!A604)</f>
        <v/>
      </c>
      <c r="B604" s="20" t="str">
        <f>IF('S.D. Paste sheet'!B604="","",'S.D. Paste sheet'!B604)</f>
        <v/>
      </c>
      <c r="C604" s="20" t="str">
        <f>IF('S.D. Paste sheet'!C604="","",'S.D. Paste sheet'!C604)</f>
        <v/>
      </c>
      <c r="D604" s="20" t="str">
        <f>IF('S.D. Paste sheet'!D604="","",'S.D. Paste sheet'!D604)</f>
        <v/>
      </c>
      <c r="E604" s="20" t="str">
        <f>IF('S.D. Paste sheet'!E604="","",UPPER('S.D. Paste sheet'!E604))</f>
        <v/>
      </c>
      <c r="F604" s="20" t="str">
        <f>IF('S.D. Paste sheet'!F604="","",'S.D. Paste sheet'!F604)</f>
        <v/>
      </c>
      <c r="G604" s="20" t="str">
        <f>IF('S.D. Paste sheet'!G604="","",UPPER('S.D. Paste sheet'!G604))</f>
        <v/>
      </c>
      <c r="H604" s="20" t="str">
        <f>IF('S.D. Paste sheet'!H604="","",UPPER('S.D. Paste sheet'!H604))</f>
        <v/>
      </c>
      <c r="I604" s="20" t="str">
        <f>IF('S.D. Paste sheet'!I604="","",'S.D. Paste sheet'!I604)</f>
        <v/>
      </c>
      <c r="J604" s="20" t="str">
        <f>IF('S.D. Paste sheet'!J604="","",'S.D. Paste sheet'!J604)</f>
        <v/>
      </c>
      <c r="K604" s="20" t="str">
        <f>IF('S.D. Paste sheet'!K604="","",'S.D. Paste sheet'!K604)</f>
        <v/>
      </c>
      <c r="L604" s="20" t="str">
        <f>IF('S.D. Paste sheet'!L604="","",'S.D. Paste sheet'!L604)</f>
        <v/>
      </c>
      <c r="M604" s="20" t="str">
        <f>IF('S.D. Paste sheet'!M604="","",'S.D. Paste sheet'!M604)</f>
        <v/>
      </c>
      <c r="N604" s="20" t="str">
        <f>IF('S.D. Paste sheet'!N604="","",'S.D. Paste sheet'!N604)</f>
        <v/>
      </c>
      <c r="O604" s="20" t="str">
        <f>IF('S.D. Paste sheet'!O604="","",'S.D. Paste sheet'!O604)</f>
        <v/>
      </c>
      <c r="P604" s="20" t="str">
        <f>IF('S.D. Paste sheet'!P604="","",'S.D. Paste sheet'!P604)</f>
        <v/>
      </c>
      <c r="Q604" s="20" t="str">
        <f>IF('S.D. Paste sheet'!Q604="","",'S.D. Paste sheet'!Q604)</f>
        <v/>
      </c>
      <c r="R604" s="20" t="str">
        <f>IF('S.D. Paste sheet'!R604="","",'S.D. Paste sheet'!R604)</f>
        <v/>
      </c>
      <c r="S604" s="20" t="str">
        <f>IF('S.D. Paste sheet'!S604="","",'S.D. Paste sheet'!S604)</f>
        <v/>
      </c>
      <c r="T604" s="20" t="str">
        <f>IF('S.D. Paste sheet'!T604="","",'S.D. Paste sheet'!T604)</f>
        <v/>
      </c>
      <c r="U604" s="20" t="str">
        <f>IF('S.D. Paste sheet'!U604="","",'S.D. Paste sheet'!U604)</f>
        <v/>
      </c>
      <c r="V604" s="20" t="str">
        <f>IF('S.D. Paste sheet'!V604="","",'S.D. Paste sheet'!V604)</f>
        <v/>
      </c>
      <c r="W604" s="20" t="str">
        <f>IF('S.D. Paste sheet'!W604="","",'S.D. Paste sheet'!W604)</f>
        <v/>
      </c>
      <c r="X604" s="20" t="str">
        <f>IF('S.D. Paste sheet'!X604="","",'S.D. Paste sheet'!X604)</f>
        <v/>
      </c>
      <c r="Y604" s="20" t="str">
        <f>IF('S.D. Paste sheet'!Y604="","",'S.D. Paste sheet'!Y604)</f>
        <v/>
      </c>
      <c r="Z604" s="20" t="str">
        <f>IF('S.D. Paste sheet'!Z604="","",'S.D. Paste sheet'!Z604)</f>
        <v/>
      </c>
      <c r="AA604" s="20" t="str">
        <f>IF('S.D. Paste sheet'!AA604="","",'S.D. Paste sheet'!AA604)</f>
        <v/>
      </c>
      <c r="AB604" s="20" t="str">
        <f>IF('S.D. Paste sheet'!AB604="","",'S.D. Paste sheet'!AB604)</f>
        <v/>
      </c>
      <c r="AC604" s="20" t="str">
        <f>IF('S.D. Paste sheet'!AC604="","",'S.D. Paste sheet'!AC604)</f>
        <v/>
      </c>
      <c r="AD604" s="20" t="str">
        <f>IF('S.D. Paste sheet'!AD604="","",'S.D. Paste sheet'!AD604)</f>
        <v/>
      </c>
      <c r="AE604" s="28"/>
      <c r="AF604" t="str">
        <f>IF(AK604="","",IF(AK604&gt;0,COUNT($AG$2:AG604),""))</f>
        <v/>
      </c>
      <c r="AG604" s="25" t="str">
        <f t="shared" si="291"/>
        <v/>
      </c>
      <c r="AH604" s="25" t="str">
        <f t="shared" si="292"/>
        <v/>
      </c>
      <c r="AI604" s="25" t="str">
        <f t="shared" si="293"/>
        <v/>
      </c>
      <c r="AJ604" s="25" t="str">
        <f t="shared" si="294"/>
        <v/>
      </c>
      <c r="AK604" s="25" t="str">
        <f t="shared" si="295"/>
        <v/>
      </c>
      <c r="AL604" s="25" t="str">
        <f t="shared" si="296"/>
        <v/>
      </c>
      <c r="AM604" s="25" t="str">
        <f t="shared" si="297"/>
        <v/>
      </c>
      <c r="AN604" s="25" t="str">
        <f t="shared" si="298"/>
        <v/>
      </c>
      <c r="AO604" s="25" t="str">
        <f t="shared" si="299"/>
        <v/>
      </c>
      <c r="AP604" s="25" t="str">
        <f t="shared" si="300"/>
        <v/>
      </c>
      <c r="AQ604" s="25" t="str">
        <f t="shared" si="301"/>
        <v/>
      </c>
      <c r="AR604" s="25" t="str">
        <f t="shared" si="302"/>
        <v/>
      </c>
      <c r="AS604" s="25" t="str">
        <f t="shared" si="303"/>
        <v/>
      </c>
      <c r="AT604" s="25" t="str">
        <f t="shared" si="304"/>
        <v/>
      </c>
      <c r="AU604" s="25" t="str">
        <f t="shared" si="305"/>
        <v/>
      </c>
      <c r="AV604" s="25" t="str">
        <f t="shared" si="306"/>
        <v/>
      </c>
      <c r="AX604" t="str">
        <f>IF(BC604="","",IF(BC604&gt;0,COUNT($AY$2:AY604),""))</f>
        <v/>
      </c>
      <c r="AY604" s="25" t="str">
        <f t="shared" si="307"/>
        <v/>
      </c>
      <c r="AZ604" s="25" t="str">
        <f t="shared" si="308"/>
        <v/>
      </c>
      <c r="BA604" s="25" t="str">
        <f t="shared" si="309"/>
        <v/>
      </c>
      <c r="BB604" s="25" t="str">
        <f t="shared" si="310"/>
        <v/>
      </c>
      <c r="BC604" s="25" t="str">
        <f t="shared" si="311"/>
        <v/>
      </c>
      <c r="BD604" s="25" t="str">
        <f t="shared" si="312"/>
        <v/>
      </c>
      <c r="BE604" s="25" t="str">
        <f t="shared" si="313"/>
        <v/>
      </c>
      <c r="BF604" s="25" t="str">
        <f t="shared" si="314"/>
        <v/>
      </c>
      <c r="BG604" s="25" t="str">
        <f t="shared" si="315"/>
        <v/>
      </c>
      <c r="BH604" s="25" t="str">
        <f t="shared" si="316"/>
        <v/>
      </c>
      <c r="BI604" s="25" t="str">
        <f t="shared" si="317"/>
        <v/>
      </c>
      <c r="BJ604" s="25" t="str">
        <f t="shared" si="318"/>
        <v/>
      </c>
      <c r="BK604" s="25" t="str">
        <f t="shared" si="319"/>
        <v/>
      </c>
      <c r="BL604" s="25" t="str">
        <f t="shared" si="320"/>
        <v/>
      </c>
      <c r="BM604" s="25" t="str">
        <f t="shared" si="321"/>
        <v/>
      </c>
      <c r="BN604" s="25" t="str">
        <f t="shared" si="322"/>
        <v/>
      </c>
    </row>
    <row r="605" spans="1:66" x14ac:dyDescent="0.25">
      <c r="A605" s="20" t="str">
        <f>IF('S.D. Paste sheet'!A605="","",'S.D. Paste sheet'!A605)</f>
        <v/>
      </c>
      <c r="B605" s="20" t="str">
        <f>IF('S.D. Paste sheet'!B605="","",'S.D. Paste sheet'!B605)</f>
        <v/>
      </c>
      <c r="C605" s="20" t="str">
        <f>IF('S.D. Paste sheet'!C605="","",'S.D. Paste sheet'!C605)</f>
        <v/>
      </c>
      <c r="D605" s="20" t="str">
        <f>IF('S.D. Paste sheet'!D605="","",'S.D. Paste sheet'!D605)</f>
        <v/>
      </c>
      <c r="E605" s="20" t="str">
        <f>IF('S.D. Paste sheet'!E605="","",UPPER('S.D. Paste sheet'!E605))</f>
        <v/>
      </c>
      <c r="F605" s="20" t="str">
        <f>IF('S.D. Paste sheet'!F605="","",'S.D. Paste sheet'!F605)</f>
        <v/>
      </c>
      <c r="G605" s="20" t="str">
        <f>IF('S.D. Paste sheet'!G605="","",UPPER('S.D. Paste sheet'!G605))</f>
        <v/>
      </c>
      <c r="H605" s="20" t="str">
        <f>IF('S.D. Paste sheet'!H605="","",UPPER('S.D. Paste sheet'!H605))</f>
        <v/>
      </c>
      <c r="I605" s="20" t="str">
        <f>IF('S.D. Paste sheet'!I605="","",'S.D. Paste sheet'!I605)</f>
        <v/>
      </c>
      <c r="J605" s="20" t="str">
        <f>IF('S.D. Paste sheet'!J605="","",'S.D. Paste sheet'!J605)</f>
        <v/>
      </c>
      <c r="K605" s="20" t="str">
        <f>IF('S.D. Paste sheet'!K605="","",'S.D. Paste sheet'!K605)</f>
        <v/>
      </c>
      <c r="L605" s="20" t="str">
        <f>IF('S.D. Paste sheet'!L605="","",'S.D. Paste sheet'!L605)</f>
        <v/>
      </c>
      <c r="M605" s="20" t="str">
        <f>IF('S.D. Paste sheet'!M605="","",'S.D. Paste sheet'!M605)</f>
        <v/>
      </c>
      <c r="N605" s="20" t="str">
        <f>IF('S.D. Paste sheet'!N605="","",'S.D. Paste sheet'!N605)</f>
        <v/>
      </c>
      <c r="O605" s="20" t="str">
        <f>IF('S.D. Paste sheet'!O605="","",'S.D. Paste sheet'!O605)</f>
        <v/>
      </c>
      <c r="P605" s="20" t="str">
        <f>IF('S.D. Paste sheet'!P605="","",'S.D. Paste sheet'!P605)</f>
        <v/>
      </c>
      <c r="Q605" s="20" t="str">
        <f>IF('S.D. Paste sheet'!Q605="","",'S.D. Paste sheet'!Q605)</f>
        <v/>
      </c>
      <c r="R605" s="20" t="str">
        <f>IF('S.D. Paste sheet'!R605="","",'S.D. Paste sheet'!R605)</f>
        <v/>
      </c>
      <c r="S605" s="20" t="str">
        <f>IF('S.D. Paste sheet'!S605="","",'S.D. Paste sheet'!S605)</f>
        <v/>
      </c>
      <c r="T605" s="20" t="str">
        <f>IF('S.D. Paste sheet'!T605="","",'S.D. Paste sheet'!T605)</f>
        <v/>
      </c>
      <c r="U605" s="20" t="str">
        <f>IF('S.D. Paste sheet'!U605="","",'S.D. Paste sheet'!U605)</f>
        <v/>
      </c>
      <c r="V605" s="20" t="str">
        <f>IF('S.D. Paste sheet'!V605="","",'S.D. Paste sheet'!V605)</f>
        <v/>
      </c>
      <c r="W605" s="20" t="str">
        <f>IF('S.D. Paste sheet'!W605="","",'S.D. Paste sheet'!W605)</f>
        <v/>
      </c>
      <c r="X605" s="20" t="str">
        <f>IF('S.D. Paste sheet'!X605="","",'S.D. Paste sheet'!X605)</f>
        <v/>
      </c>
      <c r="Y605" s="20" t="str">
        <f>IF('S.D. Paste sheet'!Y605="","",'S.D. Paste sheet'!Y605)</f>
        <v/>
      </c>
      <c r="Z605" s="20" t="str">
        <f>IF('S.D. Paste sheet'!Z605="","",'S.D. Paste sheet'!Z605)</f>
        <v/>
      </c>
      <c r="AA605" s="20" t="str">
        <f>IF('S.D. Paste sheet'!AA605="","",'S.D. Paste sheet'!AA605)</f>
        <v/>
      </c>
      <c r="AB605" s="20" t="str">
        <f>IF('S.D. Paste sheet'!AB605="","",'S.D. Paste sheet'!AB605)</f>
        <v/>
      </c>
      <c r="AC605" s="20" t="str">
        <f>IF('S.D. Paste sheet'!AC605="","",'S.D. Paste sheet'!AC605)</f>
        <v/>
      </c>
      <c r="AD605" s="20" t="str">
        <f>IF('S.D. Paste sheet'!AD605="","",'S.D. Paste sheet'!AD605)</f>
        <v/>
      </c>
      <c r="AE605" s="28"/>
      <c r="AF605" t="str">
        <f>IF(AK605="","",IF(AK605&gt;0,COUNT($AG$2:AG605),""))</f>
        <v/>
      </c>
      <c r="AG605" s="25" t="str">
        <f t="shared" si="291"/>
        <v/>
      </c>
      <c r="AH605" s="25" t="str">
        <f t="shared" si="292"/>
        <v/>
      </c>
      <c r="AI605" s="25" t="str">
        <f t="shared" si="293"/>
        <v/>
      </c>
      <c r="AJ605" s="25" t="str">
        <f t="shared" si="294"/>
        <v/>
      </c>
      <c r="AK605" s="25" t="str">
        <f t="shared" si="295"/>
        <v/>
      </c>
      <c r="AL605" s="25" t="str">
        <f t="shared" si="296"/>
        <v/>
      </c>
      <c r="AM605" s="25" t="str">
        <f t="shared" si="297"/>
        <v/>
      </c>
      <c r="AN605" s="25" t="str">
        <f t="shared" si="298"/>
        <v/>
      </c>
      <c r="AO605" s="25" t="str">
        <f t="shared" si="299"/>
        <v/>
      </c>
      <c r="AP605" s="25" t="str">
        <f t="shared" si="300"/>
        <v/>
      </c>
      <c r="AQ605" s="25" t="str">
        <f t="shared" si="301"/>
        <v/>
      </c>
      <c r="AR605" s="25" t="str">
        <f t="shared" si="302"/>
        <v/>
      </c>
      <c r="AS605" s="25" t="str">
        <f t="shared" si="303"/>
        <v/>
      </c>
      <c r="AT605" s="25" t="str">
        <f t="shared" si="304"/>
        <v/>
      </c>
      <c r="AU605" s="25" t="str">
        <f t="shared" si="305"/>
        <v/>
      </c>
      <c r="AV605" s="25" t="str">
        <f t="shared" si="306"/>
        <v/>
      </c>
      <c r="AX605" t="str">
        <f>IF(BC605="","",IF(BC605&gt;0,COUNT($AY$2:AY605),""))</f>
        <v/>
      </c>
      <c r="AY605" s="25" t="str">
        <f t="shared" si="307"/>
        <v/>
      </c>
      <c r="AZ605" s="25" t="str">
        <f t="shared" si="308"/>
        <v/>
      </c>
      <c r="BA605" s="25" t="str">
        <f t="shared" si="309"/>
        <v/>
      </c>
      <c r="BB605" s="25" t="str">
        <f t="shared" si="310"/>
        <v/>
      </c>
      <c r="BC605" s="25" t="str">
        <f t="shared" si="311"/>
        <v/>
      </c>
      <c r="BD605" s="25" t="str">
        <f t="shared" si="312"/>
        <v/>
      </c>
      <c r="BE605" s="25" t="str">
        <f t="shared" si="313"/>
        <v/>
      </c>
      <c r="BF605" s="25" t="str">
        <f t="shared" si="314"/>
        <v/>
      </c>
      <c r="BG605" s="25" t="str">
        <f t="shared" si="315"/>
        <v/>
      </c>
      <c r="BH605" s="25" t="str">
        <f t="shared" si="316"/>
        <v/>
      </c>
      <c r="BI605" s="25" t="str">
        <f t="shared" si="317"/>
        <v/>
      </c>
      <c r="BJ605" s="25" t="str">
        <f t="shared" si="318"/>
        <v/>
      </c>
      <c r="BK605" s="25" t="str">
        <f t="shared" si="319"/>
        <v/>
      </c>
      <c r="BL605" s="25" t="str">
        <f t="shared" si="320"/>
        <v/>
      </c>
      <c r="BM605" s="25" t="str">
        <f t="shared" si="321"/>
        <v/>
      </c>
      <c r="BN605" s="25" t="str">
        <f t="shared" si="322"/>
        <v/>
      </c>
    </row>
    <row r="606" spans="1:66" x14ac:dyDescent="0.25">
      <c r="A606" s="20" t="str">
        <f>IF('S.D. Paste sheet'!A606="","",'S.D. Paste sheet'!A606)</f>
        <v/>
      </c>
      <c r="B606" s="20" t="str">
        <f>IF('S.D. Paste sheet'!B606="","",'S.D. Paste sheet'!B606)</f>
        <v/>
      </c>
      <c r="C606" s="20" t="str">
        <f>IF('S.D. Paste sheet'!C606="","",'S.D. Paste sheet'!C606)</f>
        <v/>
      </c>
      <c r="D606" s="20" t="str">
        <f>IF('S.D. Paste sheet'!D606="","",'S.D. Paste sheet'!D606)</f>
        <v/>
      </c>
      <c r="E606" s="20" t="str">
        <f>IF('S.D. Paste sheet'!E606="","",UPPER('S.D. Paste sheet'!E606))</f>
        <v/>
      </c>
      <c r="F606" s="20" t="str">
        <f>IF('S.D. Paste sheet'!F606="","",'S.D. Paste sheet'!F606)</f>
        <v/>
      </c>
      <c r="G606" s="20" t="str">
        <f>IF('S.D. Paste sheet'!G606="","",UPPER('S.D. Paste sheet'!G606))</f>
        <v/>
      </c>
      <c r="H606" s="20" t="str">
        <f>IF('S.D. Paste sheet'!H606="","",UPPER('S.D. Paste sheet'!H606))</f>
        <v/>
      </c>
      <c r="I606" s="20" t="str">
        <f>IF('S.D. Paste sheet'!I606="","",'S.D. Paste sheet'!I606)</f>
        <v/>
      </c>
      <c r="J606" s="20" t="str">
        <f>IF('S.D. Paste sheet'!J606="","",'S.D. Paste sheet'!J606)</f>
        <v/>
      </c>
      <c r="K606" s="20" t="str">
        <f>IF('S.D. Paste sheet'!K606="","",'S.D. Paste sheet'!K606)</f>
        <v/>
      </c>
      <c r="L606" s="20" t="str">
        <f>IF('S.D. Paste sheet'!L606="","",'S.D. Paste sheet'!L606)</f>
        <v/>
      </c>
      <c r="M606" s="20" t="str">
        <f>IF('S.D. Paste sheet'!M606="","",'S.D. Paste sheet'!M606)</f>
        <v/>
      </c>
      <c r="N606" s="20" t="str">
        <f>IF('S.D. Paste sheet'!N606="","",'S.D. Paste sheet'!N606)</f>
        <v/>
      </c>
      <c r="O606" s="20" t="str">
        <f>IF('S.D. Paste sheet'!O606="","",'S.D. Paste sheet'!O606)</f>
        <v/>
      </c>
      <c r="P606" s="20" t="str">
        <f>IF('S.D. Paste sheet'!P606="","",'S.D. Paste sheet'!P606)</f>
        <v/>
      </c>
      <c r="Q606" s="20" t="str">
        <f>IF('S.D. Paste sheet'!Q606="","",'S.D. Paste sheet'!Q606)</f>
        <v/>
      </c>
      <c r="R606" s="20" t="str">
        <f>IF('S.D. Paste sheet'!R606="","",'S.D. Paste sheet'!R606)</f>
        <v/>
      </c>
      <c r="S606" s="20" t="str">
        <f>IF('S.D. Paste sheet'!S606="","",'S.D. Paste sheet'!S606)</f>
        <v/>
      </c>
      <c r="T606" s="20" t="str">
        <f>IF('S.D. Paste sheet'!T606="","",'S.D. Paste sheet'!T606)</f>
        <v/>
      </c>
      <c r="U606" s="20" t="str">
        <f>IF('S.D. Paste sheet'!U606="","",'S.D. Paste sheet'!U606)</f>
        <v/>
      </c>
      <c r="V606" s="20" t="str">
        <f>IF('S.D. Paste sheet'!V606="","",'S.D. Paste sheet'!V606)</f>
        <v/>
      </c>
      <c r="W606" s="20" t="str">
        <f>IF('S.D. Paste sheet'!W606="","",'S.D. Paste sheet'!W606)</f>
        <v/>
      </c>
      <c r="X606" s="20" t="str">
        <f>IF('S.D. Paste sheet'!X606="","",'S.D. Paste sheet'!X606)</f>
        <v/>
      </c>
      <c r="Y606" s="20" t="str">
        <f>IF('S.D. Paste sheet'!Y606="","",'S.D. Paste sheet'!Y606)</f>
        <v/>
      </c>
      <c r="Z606" s="20" t="str">
        <f>IF('S.D. Paste sheet'!Z606="","",'S.D. Paste sheet'!Z606)</f>
        <v/>
      </c>
      <c r="AA606" s="20" t="str">
        <f>IF('S.D. Paste sheet'!AA606="","",'S.D. Paste sheet'!AA606)</f>
        <v/>
      </c>
      <c r="AB606" s="20" t="str">
        <f>IF('S.D. Paste sheet'!AB606="","",'S.D. Paste sheet'!AB606)</f>
        <v/>
      </c>
      <c r="AC606" s="20" t="str">
        <f>IF('S.D. Paste sheet'!AC606="","",'S.D. Paste sheet'!AC606)</f>
        <v/>
      </c>
      <c r="AD606" s="20" t="str">
        <f>IF('S.D. Paste sheet'!AD606="","",'S.D. Paste sheet'!AD606)</f>
        <v/>
      </c>
      <c r="AE606" s="28"/>
      <c r="AF606" t="str">
        <f>IF(AK606="","",IF(AK606&gt;0,COUNT($AG$2:AG606),""))</f>
        <v/>
      </c>
      <c r="AG606" s="25" t="str">
        <f t="shared" si="291"/>
        <v/>
      </c>
      <c r="AH606" s="25" t="str">
        <f t="shared" si="292"/>
        <v/>
      </c>
      <c r="AI606" s="25" t="str">
        <f t="shared" si="293"/>
        <v/>
      </c>
      <c r="AJ606" s="25" t="str">
        <f t="shared" si="294"/>
        <v/>
      </c>
      <c r="AK606" s="25" t="str">
        <f t="shared" si="295"/>
        <v/>
      </c>
      <c r="AL606" s="25" t="str">
        <f t="shared" si="296"/>
        <v/>
      </c>
      <c r="AM606" s="25" t="str">
        <f t="shared" si="297"/>
        <v/>
      </c>
      <c r="AN606" s="25" t="str">
        <f t="shared" si="298"/>
        <v/>
      </c>
      <c r="AO606" s="25" t="str">
        <f t="shared" si="299"/>
        <v/>
      </c>
      <c r="AP606" s="25" t="str">
        <f t="shared" si="300"/>
        <v/>
      </c>
      <c r="AQ606" s="25" t="str">
        <f t="shared" si="301"/>
        <v/>
      </c>
      <c r="AR606" s="25" t="str">
        <f t="shared" si="302"/>
        <v/>
      </c>
      <c r="AS606" s="25" t="str">
        <f t="shared" si="303"/>
        <v/>
      </c>
      <c r="AT606" s="25" t="str">
        <f t="shared" si="304"/>
        <v/>
      </c>
      <c r="AU606" s="25" t="str">
        <f t="shared" si="305"/>
        <v/>
      </c>
      <c r="AV606" s="25" t="str">
        <f t="shared" si="306"/>
        <v/>
      </c>
      <c r="AX606" t="str">
        <f>IF(BC606="","",IF(BC606&gt;0,COUNT($AY$2:AY606),""))</f>
        <v/>
      </c>
      <c r="AY606" s="25" t="str">
        <f t="shared" si="307"/>
        <v/>
      </c>
      <c r="AZ606" s="25" t="str">
        <f t="shared" si="308"/>
        <v/>
      </c>
      <c r="BA606" s="25" t="str">
        <f t="shared" si="309"/>
        <v/>
      </c>
      <c r="BB606" s="25" t="str">
        <f t="shared" si="310"/>
        <v/>
      </c>
      <c r="BC606" s="25" t="str">
        <f t="shared" si="311"/>
        <v/>
      </c>
      <c r="BD606" s="25" t="str">
        <f t="shared" si="312"/>
        <v/>
      </c>
      <c r="BE606" s="25" t="str">
        <f t="shared" si="313"/>
        <v/>
      </c>
      <c r="BF606" s="25" t="str">
        <f t="shared" si="314"/>
        <v/>
      </c>
      <c r="BG606" s="25" t="str">
        <f t="shared" si="315"/>
        <v/>
      </c>
      <c r="BH606" s="25" t="str">
        <f t="shared" si="316"/>
        <v/>
      </c>
      <c r="BI606" s="25" t="str">
        <f t="shared" si="317"/>
        <v/>
      </c>
      <c r="BJ606" s="25" t="str">
        <f t="shared" si="318"/>
        <v/>
      </c>
      <c r="BK606" s="25" t="str">
        <f t="shared" si="319"/>
        <v/>
      </c>
      <c r="BL606" s="25" t="str">
        <f t="shared" si="320"/>
        <v/>
      </c>
      <c r="BM606" s="25" t="str">
        <f t="shared" si="321"/>
        <v/>
      </c>
      <c r="BN606" s="25" t="str">
        <f t="shared" si="322"/>
        <v/>
      </c>
    </row>
    <row r="607" spans="1:66" x14ac:dyDescent="0.25">
      <c r="A607" s="20" t="str">
        <f>IF('S.D. Paste sheet'!A607="","",'S.D. Paste sheet'!A607)</f>
        <v/>
      </c>
      <c r="B607" s="20" t="str">
        <f>IF('S.D. Paste sheet'!B607="","",'S.D. Paste sheet'!B607)</f>
        <v/>
      </c>
      <c r="C607" s="20" t="str">
        <f>IF('S.D. Paste sheet'!C607="","",'S.D. Paste sheet'!C607)</f>
        <v/>
      </c>
      <c r="D607" s="20" t="str">
        <f>IF('S.D. Paste sheet'!D607="","",'S.D. Paste sheet'!D607)</f>
        <v/>
      </c>
      <c r="E607" s="20" t="str">
        <f>IF('S.D. Paste sheet'!E607="","",UPPER('S.D. Paste sheet'!E607))</f>
        <v/>
      </c>
      <c r="F607" s="20" t="str">
        <f>IF('S.D. Paste sheet'!F607="","",'S.D. Paste sheet'!F607)</f>
        <v/>
      </c>
      <c r="G607" s="20" t="str">
        <f>IF('S.D. Paste sheet'!G607="","",UPPER('S.D. Paste sheet'!G607))</f>
        <v/>
      </c>
      <c r="H607" s="20" t="str">
        <f>IF('S.D. Paste sheet'!H607="","",UPPER('S.D. Paste sheet'!H607))</f>
        <v/>
      </c>
      <c r="I607" s="20" t="str">
        <f>IF('S.D. Paste sheet'!I607="","",'S.D. Paste sheet'!I607)</f>
        <v/>
      </c>
      <c r="J607" s="20" t="str">
        <f>IF('S.D. Paste sheet'!J607="","",'S.D. Paste sheet'!J607)</f>
        <v/>
      </c>
      <c r="K607" s="20" t="str">
        <f>IF('S.D. Paste sheet'!K607="","",'S.D. Paste sheet'!K607)</f>
        <v/>
      </c>
      <c r="L607" s="20" t="str">
        <f>IF('S.D. Paste sheet'!L607="","",'S.D. Paste sheet'!L607)</f>
        <v/>
      </c>
      <c r="M607" s="20" t="str">
        <f>IF('S.D. Paste sheet'!M607="","",'S.D. Paste sheet'!M607)</f>
        <v/>
      </c>
      <c r="N607" s="20" t="str">
        <f>IF('S.D. Paste sheet'!N607="","",'S.D. Paste sheet'!N607)</f>
        <v/>
      </c>
      <c r="O607" s="20" t="str">
        <f>IF('S.D. Paste sheet'!O607="","",'S.D. Paste sheet'!O607)</f>
        <v/>
      </c>
      <c r="P607" s="20" t="str">
        <f>IF('S.D. Paste sheet'!P607="","",'S.D. Paste sheet'!P607)</f>
        <v/>
      </c>
      <c r="Q607" s="20" t="str">
        <f>IF('S.D. Paste sheet'!Q607="","",'S.D. Paste sheet'!Q607)</f>
        <v/>
      </c>
      <c r="R607" s="20" t="str">
        <f>IF('S.D. Paste sheet'!R607="","",'S.D. Paste sheet'!R607)</f>
        <v/>
      </c>
      <c r="S607" s="20" t="str">
        <f>IF('S.D. Paste sheet'!S607="","",'S.D. Paste sheet'!S607)</f>
        <v/>
      </c>
      <c r="T607" s="20" t="str">
        <f>IF('S.D. Paste sheet'!T607="","",'S.D. Paste sheet'!T607)</f>
        <v/>
      </c>
      <c r="U607" s="20" t="str">
        <f>IF('S.D. Paste sheet'!U607="","",'S.D. Paste sheet'!U607)</f>
        <v/>
      </c>
      <c r="V607" s="20" t="str">
        <f>IF('S.D. Paste sheet'!V607="","",'S.D. Paste sheet'!V607)</f>
        <v/>
      </c>
      <c r="W607" s="20" t="str">
        <f>IF('S.D. Paste sheet'!W607="","",'S.D. Paste sheet'!W607)</f>
        <v/>
      </c>
      <c r="X607" s="20" t="str">
        <f>IF('S.D. Paste sheet'!X607="","",'S.D. Paste sheet'!X607)</f>
        <v/>
      </c>
      <c r="Y607" s="20" t="str">
        <f>IF('S.D. Paste sheet'!Y607="","",'S.D. Paste sheet'!Y607)</f>
        <v/>
      </c>
      <c r="Z607" s="20" t="str">
        <f>IF('S.D. Paste sheet'!Z607="","",'S.D. Paste sheet'!Z607)</f>
        <v/>
      </c>
      <c r="AA607" s="20" t="str">
        <f>IF('S.D. Paste sheet'!AA607="","",'S.D. Paste sheet'!AA607)</f>
        <v/>
      </c>
      <c r="AB607" s="20" t="str">
        <f>IF('S.D. Paste sheet'!AB607="","",'S.D. Paste sheet'!AB607)</f>
        <v/>
      </c>
      <c r="AC607" s="20" t="str">
        <f>IF('S.D. Paste sheet'!AC607="","",'S.D. Paste sheet'!AC607)</f>
        <v/>
      </c>
      <c r="AD607" s="20" t="str">
        <f>IF('S.D. Paste sheet'!AD607="","",'S.D. Paste sheet'!AD607)</f>
        <v/>
      </c>
      <c r="AE607" s="28"/>
      <c r="AF607" t="str">
        <f>IF(AK607="","",IF(AK607&gt;0,COUNT($AG$2:AG607),""))</f>
        <v/>
      </c>
      <c r="AG607" s="25" t="str">
        <f t="shared" si="291"/>
        <v/>
      </c>
      <c r="AH607" s="25" t="str">
        <f t="shared" si="292"/>
        <v/>
      </c>
      <c r="AI607" s="25" t="str">
        <f t="shared" si="293"/>
        <v/>
      </c>
      <c r="AJ607" s="25" t="str">
        <f t="shared" si="294"/>
        <v/>
      </c>
      <c r="AK607" s="25" t="str">
        <f t="shared" si="295"/>
        <v/>
      </c>
      <c r="AL607" s="25" t="str">
        <f t="shared" si="296"/>
        <v/>
      </c>
      <c r="AM607" s="25" t="str">
        <f t="shared" si="297"/>
        <v/>
      </c>
      <c r="AN607" s="25" t="str">
        <f t="shared" si="298"/>
        <v/>
      </c>
      <c r="AO607" s="25" t="str">
        <f t="shared" si="299"/>
        <v/>
      </c>
      <c r="AP607" s="25" t="str">
        <f t="shared" si="300"/>
        <v/>
      </c>
      <c r="AQ607" s="25" t="str">
        <f t="shared" si="301"/>
        <v/>
      </c>
      <c r="AR607" s="25" t="str">
        <f t="shared" si="302"/>
        <v/>
      </c>
      <c r="AS607" s="25" t="str">
        <f t="shared" si="303"/>
        <v/>
      </c>
      <c r="AT607" s="25" t="str">
        <f t="shared" si="304"/>
        <v/>
      </c>
      <c r="AU607" s="25" t="str">
        <f t="shared" si="305"/>
        <v/>
      </c>
      <c r="AV607" s="25" t="str">
        <f t="shared" si="306"/>
        <v/>
      </c>
      <c r="AX607" t="str">
        <f>IF(BC607="","",IF(BC607&gt;0,COUNT($AY$2:AY607),""))</f>
        <v/>
      </c>
      <c r="AY607" s="25" t="str">
        <f t="shared" si="307"/>
        <v/>
      </c>
      <c r="AZ607" s="25" t="str">
        <f t="shared" si="308"/>
        <v/>
      </c>
      <c r="BA607" s="25" t="str">
        <f t="shared" si="309"/>
        <v/>
      </c>
      <c r="BB607" s="25" t="str">
        <f t="shared" si="310"/>
        <v/>
      </c>
      <c r="BC607" s="25" t="str">
        <f t="shared" si="311"/>
        <v/>
      </c>
      <c r="BD607" s="25" t="str">
        <f t="shared" si="312"/>
        <v/>
      </c>
      <c r="BE607" s="25" t="str">
        <f t="shared" si="313"/>
        <v/>
      </c>
      <c r="BF607" s="25" t="str">
        <f t="shared" si="314"/>
        <v/>
      </c>
      <c r="BG607" s="25" t="str">
        <f t="shared" si="315"/>
        <v/>
      </c>
      <c r="BH607" s="25" t="str">
        <f t="shared" si="316"/>
        <v/>
      </c>
      <c r="BI607" s="25" t="str">
        <f t="shared" si="317"/>
        <v/>
      </c>
      <c r="BJ607" s="25" t="str">
        <f t="shared" si="318"/>
        <v/>
      </c>
      <c r="BK607" s="25" t="str">
        <f t="shared" si="319"/>
        <v/>
      </c>
      <c r="BL607" s="25" t="str">
        <f t="shared" si="320"/>
        <v/>
      </c>
      <c r="BM607" s="25" t="str">
        <f t="shared" si="321"/>
        <v/>
      </c>
      <c r="BN607" s="25" t="str">
        <f t="shared" si="322"/>
        <v/>
      </c>
    </row>
    <row r="608" spans="1:66" x14ac:dyDescent="0.25">
      <c r="A608" s="20" t="str">
        <f>IF('S.D. Paste sheet'!A608="","",'S.D. Paste sheet'!A608)</f>
        <v/>
      </c>
      <c r="B608" s="20" t="str">
        <f>IF('S.D. Paste sheet'!B608="","",'S.D. Paste sheet'!B608)</f>
        <v/>
      </c>
      <c r="C608" s="20" t="str">
        <f>IF('S.D. Paste sheet'!C608="","",'S.D. Paste sheet'!C608)</f>
        <v/>
      </c>
      <c r="D608" s="20" t="str">
        <f>IF('S.D. Paste sheet'!D608="","",'S.D. Paste sheet'!D608)</f>
        <v/>
      </c>
      <c r="E608" s="20" t="str">
        <f>IF('S.D. Paste sheet'!E608="","",UPPER('S.D. Paste sheet'!E608))</f>
        <v/>
      </c>
      <c r="F608" s="20" t="str">
        <f>IF('S.D. Paste sheet'!F608="","",'S.D. Paste sheet'!F608)</f>
        <v/>
      </c>
      <c r="G608" s="20" t="str">
        <f>IF('S.D. Paste sheet'!G608="","",UPPER('S.D. Paste sheet'!G608))</f>
        <v/>
      </c>
      <c r="H608" s="20" t="str">
        <f>IF('S.D. Paste sheet'!H608="","",UPPER('S.D. Paste sheet'!H608))</f>
        <v/>
      </c>
      <c r="I608" s="20" t="str">
        <f>IF('S.D. Paste sheet'!I608="","",'S.D. Paste sheet'!I608)</f>
        <v/>
      </c>
      <c r="J608" s="20" t="str">
        <f>IF('S.D. Paste sheet'!J608="","",'S.D. Paste sheet'!J608)</f>
        <v/>
      </c>
      <c r="K608" s="20" t="str">
        <f>IF('S.D. Paste sheet'!K608="","",'S.D. Paste sheet'!K608)</f>
        <v/>
      </c>
      <c r="L608" s="20" t="str">
        <f>IF('S.D. Paste sheet'!L608="","",'S.D. Paste sheet'!L608)</f>
        <v/>
      </c>
      <c r="M608" s="20" t="str">
        <f>IF('S.D. Paste sheet'!M608="","",'S.D. Paste sheet'!M608)</f>
        <v/>
      </c>
      <c r="N608" s="20" t="str">
        <f>IF('S.D. Paste sheet'!N608="","",'S.D. Paste sheet'!N608)</f>
        <v/>
      </c>
      <c r="O608" s="20" t="str">
        <f>IF('S.D. Paste sheet'!O608="","",'S.D. Paste sheet'!O608)</f>
        <v/>
      </c>
      <c r="P608" s="20" t="str">
        <f>IF('S.D. Paste sheet'!P608="","",'S.D. Paste sheet'!P608)</f>
        <v/>
      </c>
      <c r="Q608" s="20" t="str">
        <f>IF('S.D. Paste sheet'!Q608="","",'S.D. Paste sheet'!Q608)</f>
        <v/>
      </c>
      <c r="R608" s="20" t="str">
        <f>IF('S.D. Paste sheet'!R608="","",'S.D. Paste sheet'!R608)</f>
        <v/>
      </c>
      <c r="S608" s="20" t="str">
        <f>IF('S.D. Paste sheet'!S608="","",'S.D. Paste sheet'!S608)</f>
        <v/>
      </c>
      <c r="T608" s="20" t="str">
        <f>IF('S.D. Paste sheet'!T608="","",'S.D. Paste sheet'!T608)</f>
        <v/>
      </c>
      <c r="U608" s="20" t="str">
        <f>IF('S.D. Paste sheet'!U608="","",'S.D. Paste sheet'!U608)</f>
        <v/>
      </c>
      <c r="V608" s="20" t="str">
        <f>IF('S.D. Paste sheet'!V608="","",'S.D. Paste sheet'!V608)</f>
        <v/>
      </c>
      <c r="W608" s="20" t="str">
        <f>IF('S.D. Paste sheet'!W608="","",'S.D. Paste sheet'!W608)</f>
        <v/>
      </c>
      <c r="X608" s="20" t="str">
        <f>IF('S.D. Paste sheet'!X608="","",'S.D. Paste sheet'!X608)</f>
        <v/>
      </c>
      <c r="Y608" s="20" t="str">
        <f>IF('S.D. Paste sheet'!Y608="","",'S.D. Paste sheet'!Y608)</f>
        <v/>
      </c>
      <c r="Z608" s="20" t="str">
        <f>IF('S.D. Paste sheet'!Z608="","",'S.D. Paste sheet'!Z608)</f>
        <v/>
      </c>
      <c r="AA608" s="20" t="str">
        <f>IF('S.D. Paste sheet'!AA608="","",'S.D. Paste sheet'!AA608)</f>
        <v/>
      </c>
      <c r="AB608" s="20" t="str">
        <f>IF('S.D. Paste sheet'!AB608="","",'S.D. Paste sheet'!AB608)</f>
        <v/>
      </c>
      <c r="AC608" s="20" t="str">
        <f>IF('S.D. Paste sheet'!AC608="","",'S.D. Paste sheet'!AC608)</f>
        <v/>
      </c>
      <c r="AD608" s="20" t="str">
        <f>IF('S.D. Paste sheet'!AD608="","",'S.D. Paste sheet'!AD608)</f>
        <v/>
      </c>
      <c r="AE608" s="28"/>
      <c r="AF608" t="str">
        <f>IF(AK608="","",IF(AK608&gt;0,COUNT($AG$2:AG608),""))</f>
        <v/>
      </c>
      <c r="AG608" s="25" t="str">
        <f t="shared" si="291"/>
        <v/>
      </c>
      <c r="AH608" s="25" t="str">
        <f t="shared" si="292"/>
        <v/>
      </c>
      <c r="AI608" s="25" t="str">
        <f t="shared" si="293"/>
        <v/>
      </c>
      <c r="AJ608" s="25" t="str">
        <f t="shared" si="294"/>
        <v/>
      </c>
      <c r="AK608" s="25" t="str">
        <f t="shared" si="295"/>
        <v/>
      </c>
      <c r="AL608" s="25" t="str">
        <f t="shared" si="296"/>
        <v/>
      </c>
      <c r="AM608" s="25" t="str">
        <f t="shared" si="297"/>
        <v/>
      </c>
      <c r="AN608" s="25" t="str">
        <f t="shared" si="298"/>
        <v/>
      </c>
      <c r="AO608" s="25" t="str">
        <f t="shared" si="299"/>
        <v/>
      </c>
      <c r="AP608" s="25" t="str">
        <f t="shared" si="300"/>
        <v/>
      </c>
      <c r="AQ608" s="25" t="str">
        <f t="shared" si="301"/>
        <v/>
      </c>
      <c r="AR608" s="25" t="str">
        <f t="shared" si="302"/>
        <v/>
      </c>
      <c r="AS608" s="25" t="str">
        <f t="shared" si="303"/>
        <v/>
      </c>
      <c r="AT608" s="25" t="str">
        <f t="shared" si="304"/>
        <v/>
      </c>
      <c r="AU608" s="25" t="str">
        <f t="shared" si="305"/>
        <v/>
      </c>
      <c r="AV608" s="25" t="str">
        <f t="shared" si="306"/>
        <v/>
      </c>
      <c r="AX608" t="str">
        <f>IF(BC608="","",IF(BC608&gt;0,COUNT($AY$2:AY608),""))</f>
        <v/>
      </c>
      <c r="AY608" s="25" t="str">
        <f t="shared" si="307"/>
        <v/>
      </c>
      <c r="AZ608" s="25" t="str">
        <f t="shared" si="308"/>
        <v/>
      </c>
      <c r="BA608" s="25" t="str">
        <f t="shared" si="309"/>
        <v/>
      </c>
      <c r="BB608" s="25" t="str">
        <f t="shared" si="310"/>
        <v/>
      </c>
      <c r="BC608" s="25" t="str">
        <f t="shared" si="311"/>
        <v/>
      </c>
      <c r="BD608" s="25" t="str">
        <f t="shared" si="312"/>
        <v/>
      </c>
      <c r="BE608" s="25" t="str">
        <f t="shared" si="313"/>
        <v/>
      </c>
      <c r="BF608" s="25" t="str">
        <f t="shared" si="314"/>
        <v/>
      </c>
      <c r="BG608" s="25" t="str">
        <f t="shared" si="315"/>
        <v/>
      </c>
      <c r="BH608" s="25" t="str">
        <f t="shared" si="316"/>
        <v/>
      </c>
      <c r="BI608" s="25" t="str">
        <f t="shared" si="317"/>
        <v/>
      </c>
      <c r="BJ608" s="25" t="str">
        <f t="shared" si="318"/>
        <v/>
      </c>
      <c r="BK608" s="25" t="str">
        <f t="shared" si="319"/>
        <v/>
      </c>
      <c r="BL608" s="25" t="str">
        <f t="shared" si="320"/>
        <v/>
      </c>
      <c r="BM608" s="25" t="str">
        <f t="shared" si="321"/>
        <v/>
      </c>
      <c r="BN608" s="25" t="str">
        <f t="shared" si="322"/>
        <v/>
      </c>
    </row>
    <row r="609" spans="1:66" x14ac:dyDescent="0.25">
      <c r="A609" s="20" t="str">
        <f>IF('S.D. Paste sheet'!A609="","",'S.D. Paste sheet'!A609)</f>
        <v/>
      </c>
      <c r="B609" s="20" t="str">
        <f>IF('S.D. Paste sheet'!B609="","",'S.D. Paste sheet'!B609)</f>
        <v/>
      </c>
      <c r="C609" s="20" t="str">
        <f>IF('S.D. Paste sheet'!C609="","",'S.D. Paste sheet'!C609)</f>
        <v/>
      </c>
      <c r="D609" s="20" t="str">
        <f>IF('S.D. Paste sheet'!D609="","",'S.D. Paste sheet'!D609)</f>
        <v/>
      </c>
      <c r="E609" s="20" t="str">
        <f>IF('S.D. Paste sheet'!E609="","",UPPER('S.D. Paste sheet'!E609))</f>
        <v/>
      </c>
      <c r="F609" s="20" t="str">
        <f>IF('S.D. Paste sheet'!F609="","",'S.D. Paste sheet'!F609)</f>
        <v/>
      </c>
      <c r="G609" s="20" t="str">
        <f>IF('S.D. Paste sheet'!G609="","",UPPER('S.D. Paste sheet'!G609))</f>
        <v/>
      </c>
      <c r="H609" s="20" t="str">
        <f>IF('S.D. Paste sheet'!H609="","",UPPER('S.D. Paste sheet'!H609))</f>
        <v/>
      </c>
      <c r="I609" s="20" t="str">
        <f>IF('S.D. Paste sheet'!I609="","",'S.D. Paste sheet'!I609)</f>
        <v/>
      </c>
      <c r="J609" s="20" t="str">
        <f>IF('S.D. Paste sheet'!J609="","",'S.D. Paste sheet'!J609)</f>
        <v/>
      </c>
      <c r="K609" s="20" t="str">
        <f>IF('S.D. Paste sheet'!K609="","",'S.D. Paste sheet'!K609)</f>
        <v/>
      </c>
      <c r="L609" s="20" t="str">
        <f>IF('S.D. Paste sheet'!L609="","",'S.D. Paste sheet'!L609)</f>
        <v/>
      </c>
      <c r="M609" s="20" t="str">
        <f>IF('S.D. Paste sheet'!M609="","",'S.D. Paste sheet'!M609)</f>
        <v/>
      </c>
      <c r="N609" s="20" t="str">
        <f>IF('S.D. Paste sheet'!N609="","",'S.D. Paste sheet'!N609)</f>
        <v/>
      </c>
      <c r="O609" s="20" t="str">
        <f>IF('S.D. Paste sheet'!O609="","",'S.D. Paste sheet'!O609)</f>
        <v/>
      </c>
      <c r="P609" s="20" t="str">
        <f>IF('S.D. Paste sheet'!P609="","",'S.D. Paste sheet'!P609)</f>
        <v/>
      </c>
      <c r="Q609" s="20" t="str">
        <f>IF('S.D. Paste sheet'!Q609="","",'S.D. Paste sheet'!Q609)</f>
        <v/>
      </c>
      <c r="R609" s="20" t="str">
        <f>IF('S.D. Paste sheet'!R609="","",'S.D. Paste sheet'!R609)</f>
        <v/>
      </c>
      <c r="S609" s="20" t="str">
        <f>IF('S.D. Paste sheet'!S609="","",'S.D. Paste sheet'!S609)</f>
        <v/>
      </c>
      <c r="T609" s="20" t="str">
        <f>IF('S.D. Paste sheet'!T609="","",'S.D. Paste sheet'!T609)</f>
        <v/>
      </c>
      <c r="U609" s="20" t="str">
        <f>IF('S.D. Paste sheet'!U609="","",'S.D. Paste sheet'!U609)</f>
        <v/>
      </c>
      <c r="V609" s="20" t="str">
        <f>IF('S.D. Paste sheet'!V609="","",'S.D. Paste sheet'!V609)</f>
        <v/>
      </c>
      <c r="W609" s="20" t="str">
        <f>IF('S.D. Paste sheet'!W609="","",'S.D. Paste sheet'!W609)</f>
        <v/>
      </c>
      <c r="X609" s="20" t="str">
        <f>IF('S.D. Paste sheet'!X609="","",'S.D. Paste sheet'!X609)</f>
        <v/>
      </c>
      <c r="Y609" s="20" t="str">
        <f>IF('S.D. Paste sheet'!Y609="","",'S.D. Paste sheet'!Y609)</f>
        <v/>
      </c>
      <c r="Z609" s="20" t="str">
        <f>IF('S.D. Paste sheet'!Z609="","",'S.D. Paste sheet'!Z609)</f>
        <v/>
      </c>
      <c r="AA609" s="20" t="str">
        <f>IF('S.D. Paste sheet'!AA609="","",'S.D. Paste sheet'!AA609)</f>
        <v/>
      </c>
      <c r="AB609" s="20" t="str">
        <f>IF('S.D. Paste sheet'!AB609="","",'S.D. Paste sheet'!AB609)</f>
        <v/>
      </c>
      <c r="AC609" s="20" t="str">
        <f>IF('S.D. Paste sheet'!AC609="","",'S.D. Paste sheet'!AC609)</f>
        <v/>
      </c>
      <c r="AD609" s="20" t="str">
        <f>IF('S.D. Paste sheet'!AD609="","",'S.D. Paste sheet'!AD609)</f>
        <v/>
      </c>
      <c r="AE609" s="28"/>
      <c r="AF609" t="str">
        <f>IF(AK609="","",IF(AK609&gt;0,COUNT($AG$2:AG609),""))</f>
        <v/>
      </c>
      <c r="AG609" s="25" t="str">
        <f t="shared" si="291"/>
        <v/>
      </c>
      <c r="AH609" s="25" t="str">
        <f t="shared" si="292"/>
        <v/>
      </c>
      <c r="AI609" s="25" t="str">
        <f t="shared" si="293"/>
        <v/>
      </c>
      <c r="AJ609" s="25" t="str">
        <f t="shared" si="294"/>
        <v/>
      </c>
      <c r="AK609" s="25" t="str">
        <f t="shared" si="295"/>
        <v/>
      </c>
      <c r="AL609" s="25" t="str">
        <f t="shared" si="296"/>
        <v/>
      </c>
      <c r="AM609" s="25" t="str">
        <f t="shared" si="297"/>
        <v/>
      </c>
      <c r="AN609" s="25" t="str">
        <f t="shared" si="298"/>
        <v/>
      </c>
      <c r="AO609" s="25" t="str">
        <f t="shared" si="299"/>
        <v/>
      </c>
      <c r="AP609" s="25" t="str">
        <f t="shared" si="300"/>
        <v/>
      </c>
      <c r="AQ609" s="25" t="str">
        <f t="shared" si="301"/>
        <v/>
      </c>
      <c r="AR609" s="25" t="str">
        <f t="shared" si="302"/>
        <v/>
      </c>
      <c r="AS609" s="25" t="str">
        <f t="shared" si="303"/>
        <v/>
      </c>
      <c r="AT609" s="25" t="str">
        <f t="shared" si="304"/>
        <v/>
      </c>
      <c r="AU609" s="25" t="str">
        <f t="shared" si="305"/>
        <v/>
      </c>
      <c r="AV609" s="25" t="str">
        <f t="shared" si="306"/>
        <v/>
      </c>
      <c r="AX609" t="str">
        <f>IF(BC609="","",IF(BC609&gt;0,COUNT($AY$2:AY609),""))</f>
        <v/>
      </c>
      <c r="AY609" s="25" t="str">
        <f t="shared" si="307"/>
        <v/>
      </c>
      <c r="AZ609" s="25" t="str">
        <f t="shared" si="308"/>
        <v/>
      </c>
      <c r="BA609" s="25" t="str">
        <f t="shared" si="309"/>
        <v/>
      </c>
      <c r="BB609" s="25" t="str">
        <f t="shared" si="310"/>
        <v/>
      </c>
      <c r="BC609" s="25" t="str">
        <f t="shared" si="311"/>
        <v/>
      </c>
      <c r="BD609" s="25" t="str">
        <f t="shared" si="312"/>
        <v/>
      </c>
      <c r="BE609" s="25" t="str">
        <f t="shared" si="313"/>
        <v/>
      </c>
      <c r="BF609" s="25" t="str">
        <f t="shared" si="314"/>
        <v/>
      </c>
      <c r="BG609" s="25" t="str">
        <f t="shared" si="315"/>
        <v/>
      </c>
      <c r="BH609" s="25" t="str">
        <f t="shared" si="316"/>
        <v/>
      </c>
      <c r="BI609" s="25" t="str">
        <f t="shared" si="317"/>
        <v/>
      </c>
      <c r="BJ609" s="25" t="str">
        <f t="shared" si="318"/>
        <v/>
      </c>
      <c r="BK609" s="25" t="str">
        <f t="shared" si="319"/>
        <v/>
      </c>
      <c r="BL609" s="25" t="str">
        <f t="shared" si="320"/>
        <v/>
      </c>
      <c r="BM609" s="25" t="str">
        <f t="shared" si="321"/>
        <v/>
      </c>
      <c r="BN609" s="25" t="str">
        <f t="shared" si="322"/>
        <v/>
      </c>
    </row>
    <row r="610" spans="1:66" x14ac:dyDescent="0.25">
      <c r="A610" s="20" t="str">
        <f>IF('S.D. Paste sheet'!A610="","",'S.D. Paste sheet'!A610)</f>
        <v/>
      </c>
      <c r="B610" s="20" t="str">
        <f>IF('S.D. Paste sheet'!B610="","",'S.D. Paste sheet'!B610)</f>
        <v/>
      </c>
      <c r="C610" s="20" t="str">
        <f>IF('S.D. Paste sheet'!C610="","",'S.D. Paste sheet'!C610)</f>
        <v/>
      </c>
      <c r="D610" s="20" t="str">
        <f>IF('S.D. Paste sheet'!D610="","",'S.D. Paste sheet'!D610)</f>
        <v/>
      </c>
      <c r="E610" s="20" t="str">
        <f>IF('S.D. Paste sheet'!E610="","",UPPER('S.D. Paste sheet'!E610))</f>
        <v/>
      </c>
      <c r="F610" s="20" t="str">
        <f>IF('S.D. Paste sheet'!F610="","",'S.D. Paste sheet'!F610)</f>
        <v/>
      </c>
      <c r="G610" s="20" t="str">
        <f>IF('S.D. Paste sheet'!G610="","",UPPER('S.D. Paste sheet'!G610))</f>
        <v/>
      </c>
      <c r="H610" s="20" t="str">
        <f>IF('S.D. Paste sheet'!H610="","",UPPER('S.D. Paste sheet'!H610))</f>
        <v/>
      </c>
      <c r="I610" s="20" t="str">
        <f>IF('S.D. Paste sheet'!I610="","",'S.D. Paste sheet'!I610)</f>
        <v/>
      </c>
      <c r="J610" s="20" t="str">
        <f>IF('S.D. Paste sheet'!J610="","",'S.D. Paste sheet'!J610)</f>
        <v/>
      </c>
      <c r="K610" s="20" t="str">
        <f>IF('S.D. Paste sheet'!K610="","",'S.D. Paste sheet'!K610)</f>
        <v/>
      </c>
      <c r="L610" s="20" t="str">
        <f>IF('S.D. Paste sheet'!L610="","",'S.D. Paste sheet'!L610)</f>
        <v/>
      </c>
      <c r="M610" s="20" t="str">
        <f>IF('S.D. Paste sheet'!M610="","",'S.D. Paste sheet'!M610)</f>
        <v/>
      </c>
      <c r="N610" s="20" t="str">
        <f>IF('S.D. Paste sheet'!N610="","",'S.D. Paste sheet'!N610)</f>
        <v/>
      </c>
      <c r="O610" s="20" t="str">
        <f>IF('S.D. Paste sheet'!O610="","",'S.D. Paste sheet'!O610)</f>
        <v/>
      </c>
      <c r="P610" s="20" t="str">
        <f>IF('S.D. Paste sheet'!P610="","",'S.D. Paste sheet'!P610)</f>
        <v/>
      </c>
      <c r="Q610" s="20" t="str">
        <f>IF('S.D. Paste sheet'!Q610="","",'S.D. Paste sheet'!Q610)</f>
        <v/>
      </c>
      <c r="R610" s="20" t="str">
        <f>IF('S.D. Paste sheet'!R610="","",'S.D. Paste sheet'!R610)</f>
        <v/>
      </c>
      <c r="S610" s="20" t="str">
        <f>IF('S.D. Paste sheet'!S610="","",'S.D. Paste sheet'!S610)</f>
        <v/>
      </c>
      <c r="T610" s="20" t="str">
        <f>IF('S.D. Paste sheet'!T610="","",'S.D. Paste sheet'!T610)</f>
        <v/>
      </c>
      <c r="U610" s="20" t="str">
        <f>IF('S.D. Paste sheet'!U610="","",'S.D. Paste sheet'!U610)</f>
        <v/>
      </c>
      <c r="V610" s="20" t="str">
        <f>IF('S.D. Paste sheet'!V610="","",'S.D. Paste sheet'!V610)</f>
        <v/>
      </c>
      <c r="W610" s="20" t="str">
        <f>IF('S.D. Paste sheet'!W610="","",'S.D. Paste sheet'!W610)</f>
        <v/>
      </c>
      <c r="X610" s="20" t="str">
        <f>IF('S.D. Paste sheet'!X610="","",'S.D. Paste sheet'!X610)</f>
        <v/>
      </c>
      <c r="Y610" s="20" t="str">
        <f>IF('S.D. Paste sheet'!Y610="","",'S.D. Paste sheet'!Y610)</f>
        <v/>
      </c>
      <c r="Z610" s="20" t="str">
        <f>IF('S.D. Paste sheet'!Z610="","",'S.D. Paste sheet'!Z610)</f>
        <v/>
      </c>
      <c r="AA610" s="20" t="str">
        <f>IF('S.D. Paste sheet'!AA610="","",'S.D. Paste sheet'!AA610)</f>
        <v/>
      </c>
      <c r="AB610" s="20" t="str">
        <f>IF('S.D. Paste sheet'!AB610="","",'S.D. Paste sheet'!AB610)</f>
        <v/>
      </c>
      <c r="AC610" s="20" t="str">
        <f>IF('S.D. Paste sheet'!AC610="","",'S.D. Paste sheet'!AC610)</f>
        <v/>
      </c>
      <c r="AD610" s="20" t="str">
        <f>IF('S.D. Paste sheet'!AD610="","",'S.D. Paste sheet'!AD610)</f>
        <v/>
      </c>
      <c r="AE610" s="28"/>
      <c r="AF610" t="str">
        <f>IF(AK610="","",IF(AK610&gt;0,COUNT($AG$2:AG610),""))</f>
        <v/>
      </c>
      <c r="AG610" s="25" t="str">
        <f t="shared" si="291"/>
        <v/>
      </c>
      <c r="AH610" s="25" t="str">
        <f t="shared" si="292"/>
        <v/>
      </c>
      <c r="AI610" s="25" t="str">
        <f t="shared" si="293"/>
        <v/>
      </c>
      <c r="AJ610" s="25" t="str">
        <f t="shared" si="294"/>
        <v/>
      </c>
      <c r="AK610" s="25" t="str">
        <f t="shared" si="295"/>
        <v/>
      </c>
      <c r="AL610" s="25" t="str">
        <f t="shared" si="296"/>
        <v/>
      </c>
      <c r="AM610" s="25" t="str">
        <f t="shared" si="297"/>
        <v/>
      </c>
      <c r="AN610" s="25" t="str">
        <f t="shared" si="298"/>
        <v/>
      </c>
      <c r="AO610" s="25" t="str">
        <f t="shared" si="299"/>
        <v/>
      </c>
      <c r="AP610" s="25" t="str">
        <f t="shared" si="300"/>
        <v/>
      </c>
      <c r="AQ610" s="25" t="str">
        <f t="shared" si="301"/>
        <v/>
      </c>
      <c r="AR610" s="25" t="str">
        <f t="shared" si="302"/>
        <v/>
      </c>
      <c r="AS610" s="25" t="str">
        <f t="shared" si="303"/>
        <v/>
      </c>
      <c r="AT610" s="25" t="str">
        <f t="shared" si="304"/>
        <v/>
      </c>
      <c r="AU610" s="25" t="str">
        <f t="shared" si="305"/>
        <v/>
      </c>
      <c r="AV610" s="25" t="str">
        <f t="shared" si="306"/>
        <v/>
      </c>
      <c r="AX610" t="str">
        <f>IF(BC610="","",IF(BC610&gt;0,COUNT($AY$2:AY610),""))</f>
        <v/>
      </c>
      <c r="AY610" s="25" t="str">
        <f t="shared" si="307"/>
        <v/>
      </c>
      <c r="AZ610" s="25" t="str">
        <f t="shared" si="308"/>
        <v/>
      </c>
      <c r="BA610" s="25" t="str">
        <f t="shared" si="309"/>
        <v/>
      </c>
      <c r="BB610" s="25" t="str">
        <f t="shared" si="310"/>
        <v/>
      </c>
      <c r="BC610" s="25" t="str">
        <f t="shared" si="311"/>
        <v/>
      </c>
      <c r="BD610" s="25" t="str">
        <f t="shared" si="312"/>
        <v/>
      </c>
      <c r="BE610" s="25" t="str">
        <f t="shared" si="313"/>
        <v/>
      </c>
      <c r="BF610" s="25" t="str">
        <f t="shared" si="314"/>
        <v/>
      </c>
      <c r="BG610" s="25" t="str">
        <f t="shared" si="315"/>
        <v/>
      </c>
      <c r="BH610" s="25" t="str">
        <f t="shared" si="316"/>
        <v/>
      </c>
      <c r="BI610" s="25" t="str">
        <f t="shared" si="317"/>
        <v/>
      </c>
      <c r="BJ610" s="25" t="str">
        <f t="shared" si="318"/>
        <v/>
      </c>
      <c r="BK610" s="25" t="str">
        <f t="shared" si="319"/>
        <v/>
      </c>
      <c r="BL610" s="25" t="str">
        <f t="shared" si="320"/>
        <v/>
      </c>
      <c r="BM610" s="25" t="str">
        <f t="shared" si="321"/>
        <v/>
      </c>
      <c r="BN610" s="25" t="str">
        <f t="shared" si="322"/>
        <v/>
      </c>
    </row>
    <row r="611" spans="1:66" x14ac:dyDescent="0.25">
      <c r="A611" s="20" t="str">
        <f>IF('S.D. Paste sheet'!A611="","",'S.D. Paste sheet'!A611)</f>
        <v/>
      </c>
      <c r="B611" s="20" t="str">
        <f>IF('S.D. Paste sheet'!B611="","",'S.D. Paste sheet'!B611)</f>
        <v/>
      </c>
      <c r="C611" s="20" t="str">
        <f>IF('S.D. Paste sheet'!C611="","",'S.D. Paste sheet'!C611)</f>
        <v/>
      </c>
      <c r="D611" s="20" t="str">
        <f>IF('S.D. Paste sheet'!D611="","",'S.D. Paste sheet'!D611)</f>
        <v/>
      </c>
      <c r="E611" s="20" t="str">
        <f>IF('S.D. Paste sheet'!E611="","",UPPER('S.D. Paste sheet'!E611))</f>
        <v/>
      </c>
      <c r="F611" s="20" t="str">
        <f>IF('S.D. Paste sheet'!F611="","",'S.D. Paste sheet'!F611)</f>
        <v/>
      </c>
      <c r="G611" s="20" t="str">
        <f>IF('S.D. Paste sheet'!G611="","",UPPER('S.D. Paste sheet'!G611))</f>
        <v/>
      </c>
      <c r="H611" s="20" t="str">
        <f>IF('S.D. Paste sheet'!H611="","",UPPER('S.D. Paste sheet'!H611))</f>
        <v/>
      </c>
      <c r="I611" s="20" t="str">
        <f>IF('S.D. Paste sheet'!I611="","",'S.D. Paste sheet'!I611)</f>
        <v/>
      </c>
      <c r="J611" s="20" t="str">
        <f>IF('S.D. Paste sheet'!J611="","",'S.D. Paste sheet'!J611)</f>
        <v/>
      </c>
      <c r="K611" s="20" t="str">
        <f>IF('S.D. Paste sheet'!K611="","",'S.D. Paste sheet'!K611)</f>
        <v/>
      </c>
      <c r="L611" s="20" t="str">
        <f>IF('S.D. Paste sheet'!L611="","",'S.D. Paste sheet'!L611)</f>
        <v/>
      </c>
      <c r="M611" s="20" t="str">
        <f>IF('S.D. Paste sheet'!M611="","",'S.D. Paste sheet'!M611)</f>
        <v/>
      </c>
      <c r="N611" s="20" t="str">
        <f>IF('S.D. Paste sheet'!N611="","",'S.D. Paste sheet'!N611)</f>
        <v/>
      </c>
      <c r="O611" s="20" t="str">
        <f>IF('S.D. Paste sheet'!O611="","",'S.D. Paste sheet'!O611)</f>
        <v/>
      </c>
      <c r="P611" s="20" t="str">
        <f>IF('S.D. Paste sheet'!P611="","",'S.D. Paste sheet'!P611)</f>
        <v/>
      </c>
      <c r="Q611" s="20" t="str">
        <f>IF('S.D. Paste sheet'!Q611="","",'S.D. Paste sheet'!Q611)</f>
        <v/>
      </c>
      <c r="R611" s="20" t="str">
        <f>IF('S.D. Paste sheet'!R611="","",'S.D. Paste sheet'!R611)</f>
        <v/>
      </c>
      <c r="S611" s="20" t="str">
        <f>IF('S.D. Paste sheet'!S611="","",'S.D. Paste sheet'!S611)</f>
        <v/>
      </c>
      <c r="T611" s="20" t="str">
        <f>IF('S.D. Paste sheet'!T611="","",'S.D. Paste sheet'!T611)</f>
        <v/>
      </c>
      <c r="U611" s="20" t="str">
        <f>IF('S.D. Paste sheet'!U611="","",'S.D. Paste sheet'!U611)</f>
        <v/>
      </c>
      <c r="V611" s="20" t="str">
        <f>IF('S.D. Paste sheet'!V611="","",'S.D. Paste sheet'!V611)</f>
        <v/>
      </c>
      <c r="W611" s="20" t="str">
        <f>IF('S.D. Paste sheet'!W611="","",'S.D. Paste sheet'!W611)</f>
        <v/>
      </c>
      <c r="X611" s="20" t="str">
        <f>IF('S.D. Paste sheet'!X611="","",'S.D. Paste sheet'!X611)</f>
        <v/>
      </c>
      <c r="Y611" s="20" t="str">
        <f>IF('S.D. Paste sheet'!Y611="","",'S.D. Paste sheet'!Y611)</f>
        <v/>
      </c>
      <c r="Z611" s="20" t="str">
        <f>IF('S.D. Paste sheet'!Z611="","",'S.D. Paste sheet'!Z611)</f>
        <v/>
      </c>
      <c r="AA611" s="20" t="str">
        <f>IF('S.D. Paste sheet'!AA611="","",'S.D. Paste sheet'!AA611)</f>
        <v/>
      </c>
      <c r="AB611" s="20" t="str">
        <f>IF('S.D. Paste sheet'!AB611="","",'S.D. Paste sheet'!AB611)</f>
        <v/>
      </c>
      <c r="AC611" s="20" t="str">
        <f>IF('S.D. Paste sheet'!AC611="","",'S.D. Paste sheet'!AC611)</f>
        <v/>
      </c>
      <c r="AD611" s="20" t="str">
        <f>IF('S.D. Paste sheet'!AD611="","",'S.D. Paste sheet'!AD611)</f>
        <v/>
      </c>
      <c r="AE611" s="28"/>
      <c r="AF611" t="str">
        <f>IF(AK611="","",IF(AK611&gt;0,COUNT($AG$2:AG611),""))</f>
        <v/>
      </c>
      <c r="AG611" s="25" t="str">
        <f t="shared" si="291"/>
        <v/>
      </c>
      <c r="AH611" s="25" t="str">
        <f t="shared" si="292"/>
        <v/>
      </c>
      <c r="AI611" s="25" t="str">
        <f t="shared" si="293"/>
        <v/>
      </c>
      <c r="AJ611" s="25" t="str">
        <f t="shared" si="294"/>
        <v/>
      </c>
      <c r="AK611" s="25" t="str">
        <f t="shared" si="295"/>
        <v/>
      </c>
      <c r="AL611" s="25" t="str">
        <f t="shared" si="296"/>
        <v/>
      </c>
      <c r="AM611" s="25" t="str">
        <f t="shared" si="297"/>
        <v/>
      </c>
      <c r="AN611" s="25" t="str">
        <f t="shared" si="298"/>
        <v/>
      </c>
      <c r="AO611" s="25" t="str">
        <f t="shared" si="299"/>
        <v/>
      </c>
      <c r="AP611" s="25" t="str">
        <f t="shared" si="300"/>
        <v/>
      </c>
      <c r="AQ611" s="25" t="str">
        <f t="shared" si="301"/>
        <v/>
      </c>
      <c r="AR611" s="25" t="str">
        <f t="shared" si="302"/>
        <v/>
      </c>
      <c r="AS611" s="25" t="str">
        <f t="shared" si="303"/>
        <v/>
      </c>
      <c r="AT611" s="25" t="str">
        <f t="shared" si="304"/>
        <v/>
      </c>
      <c r="AU611" s="25" t="str">
        <f t="shared" si="305"/>
        <v/>
      </c>
      <c r="AV611" s="25" t="str">
        <f t="shared" si="306"/>
        <v/>
      </c>
      <c r="AX611" t="str">
        <f>IF(BC611="","",IF(BC611&gt;0,COUNT($AY$2:AY611),""))</f>
        <v/>
      </c>
      <c r="AY611" s="25" t="str">
        <f t="shared" si="307"/>
        <v/>
      </c>
      <c r="AZ611" s="25" t="str">
        <f t="shared" si="308"/>
        <v/>
      </c>
      <c r="BA611" s="25" t="str">
        <f t="shared" si="309"/>
        <v/>
      </c>
      <c r="BB611" s="25" t="str">
        <f t="shared" si="310"/>
        <v/>
      </c>
      <c r="BC611" s="25" t="str">
        <f t="shared" si="311"/>
        <v/>
      </c>
      <c r="BD611" s="25" t="str">
        <f t="shared" si="312"/>
        <v/>
      </c>
      <c r="BE611" s="25" t="str">
        <f t="shared" si="313"/>
        <v/>
      </c>
      <c r="BF611" s="25" t="str">
        <f t="shared" si="314"/>
        <v/>
      </c>
      <c r="BG611" s="25" t="str">
        <f t="shared" si="315"/>
        <v/>
      </c>
      <c r="BH611" s="25" t="str">
        <f t="shared" si="316"/>
        <v/>
      </c>
      <c r="BI611" s="25" t="str">
        <f t="shared" si="317"/>
        <v/>
      </c>
      <c r="BJ611" s="25" t="str">
        <f t="shared" si="318"/>
        <v/>
      </c>
      <c r="BK611" s="25" t="str">
        <f t="shared" si="319"/>
        <v/>
      </c>
      <c r="BL611" s="25" t="str">
        <f t="shared" si="320"/>
        <v/>
      </c>
      <c r="BM611" s="25" t="str">
        <f t="shared" si="321"/>
        <v/>
      </c>
      <c r="BN611" s="25" t="str">
        <f t="shared" si="322"/>
        <v/>
      </c>
    </row>
    <row r="612" spans="1:66" x14ac:dyDescent="0.25">
      <c r="A612" s="20" t="str">
        <f>IF('S.D. Paste sheet'!A612="","",'S.D. Paste sheet'!A612)</f>
        <v/>
      </c>
      <c r="B612" s="20" t="str">
        <f>IF('S.D. Paste sheet'!B612="","",'S.D. Paste sheet'!B612)</f>
        <v/>
      </c>
      <c r="C612" s="20" t="str">
        <f>IF('S.D. Paste sheet'!C612="","",'S.D. Paste sheet'!C612)</f>
        <v/>
      </c>
      <c r="D612" s="20" t="str">
        <f>IF('S.D. Paste sheet'!D612="","",'S.D. Paste sheet'!D612)</f>
        <v/>
      </c>
      <c r="E612" s="20" t="str">
        <f>IF('S.D. Paste sheet'!E612="","",UPPER('S.D. Paste sheet'!E612))</f>
        <v/>
      </c>
      <c r="F612" s="20" t="str">
        <f>IF('S.D. Paste sheet'!F612="","",'S.D. Paste sheet'!F612)</f>
        <v/>
      </c>
      <c r="G612" s="20" t="str">
        <f>IF('S.D. Paste sheet'!G612="","",UPPER('S.D. Paste sheet'!G612))</f>
        <v/>
      </c>
      <c r="H612" s="20" t="str">
        <f>IF('S.D. Paste sheet'!H612="","",UPPER('S.D. Paste sheet'!H612))</f>
        <v/>
      </c>
      <c r="I612" s="20" t="str">
        <f>IF('S.D. Paste sheet'!I612="","",'S.D. Paste sheet'!I612)</f>
        <v/>
      </c>
      <c r="J612" s="20" t="str">
        <f>IF('S.D. Paste sheet'!J612="","",'S.D. Paste sheet'!J612)</f>
        <v/>
      </c>
      <c r="K612" s="20" t="str">
        <f>IF('S.D. Paste sheet'!K612="","",'S.D. Paste sheet'!K612)</f>
        <v/>
      </c>
      <c r="L612" s="20" t="str">
        <f>IF('S.D. Paste sheet'!L612="","",'S.D. Paste sheet'!L612)</f>
        <v/>
      </c>
      <c r="M612" s="20" t="str">
        <f>IF('S.D. Paste sheet'!M612="","",'S.D. Paste sheet'!M612)</f>
        <v/>
      </c>
      <c r="N612" s="20" t="str">
        <f>IF('S.D. Paste sheet'!N612="","",'S.D. Paste sheet'!N612)</f>
        <v/>
      </c>
      <c r="O612" s="20" t="str">
        <f>IF('S.D. Paste sheet'!O612="","",'S.D. Paste sheet'!O612)</f>
        <v/>
      </c>
      <c r="P612" s="20" t="str">
        <f>IF('S.D. Paste sheet'!P612="","",'S.D. Paste sheet'!P612)</f>
        <v/>
      </c>
      <c r="Q612" s="20" t="str">
        <f>IF('S.D. Paste sheet'!Q612="","",'S.D. Paste sheet'!Q612)</f>
        <v/>
      </c>
      <c r="R612" s="20" t="str">
        <f>IF('S.D. Paste sheet'!R612="","",'S.D. Paste sheet'!R612)</f>
        <v/>
      </c>
      <c r="S612" s="20" t="str">
        <f>IF('S.D. Paste sheet'!S612="","",'S.D. Paste sheet'!S612)</f>
        <v/>
      </c>
      <c r="T612" s="20" t="str">
        <f>IF('S.D. Paste sheet'!T612="","",'S.D. Paste sheet'!T612)</f>
        <v/>
      </c>
      <c r="U612" s="20" t="str">
        <f>IF('S.D. Paste sheet'!U612="","",'S.D. Paste sheet'!U612)</f>
        <v/>
      </c>
      <c r="V612" s="20" t="str">
        <f>IF('S.D. Paste sheet'!V612="","",'S.D. Paste sheet'!V612)</f>
        <v/>
      </c>
      <c r="W612" s="20" t="str">
        <f>IF('S.D. Paste sheet'!W612="","",'S.D. Paste sheet'!W612)</f>
        <v/>
      </c>
      <c r="X612" s="20" t="str">
        <f>IF('S.D. Paste sheet'!X612="","",'S.D. Paste sheet'!X612)</f>
        <v/>
      </c>
      <c r="Y612" s="20" t="str">
        <f>IF('S.D. Paste sheet'!Y612="","",'S.D. Paste sheet'!Y612)</f>
        <v/>
      </c>
      <c r="Z612" s="20" t="str">
        <f>IF('S.D. Paste sheet'!Z612="","",'S.D. Paste sheet'!Z612)</f>
        <v/>
      </c>
      <c r="AA612" s="20" t="str">
        <f>IF('S.D. Paste sheet'!AA612="","",'S.D. Paste sheet'!AA612)</f>
        <v/>
      </c>
      <c r="AB612" s="20" t="str">
        <f>IF('S.D. Paste sheet'!AB612="","",'S.D. Paste sheet'!AB612)</f>
        <v/>
      </c>
      <c r="AC612" s="20" t="str">
        <f>IF('S.D. Paste sheet'!AC612="","",'S.D. Paste sheet'!AC612)</f>
        <v/>
      </c>
      <c r="AD612" s="20" t="str">
        <f>IF('S.D. Paste sheet'!AD612="","",'S.D. Paste sheet'!AD612)</f>
        <v/>
      </c>
      <c r="AE612" s="28"/>
      <c r="AF612" t="str">
        <f>IF(AK612="","",IF(AK612&gt;0,COUNT($AG$2:AG612),""))</f>
        <v/>
      </c>
      <c r="AG612" s="25" t="str">
        <f t="shared" si="291"/>
        <v/>
      </c>
      <c r="AH612" s="25" t="str">
        <f t="shared" si="292"/>
        <v/>
      </c>
      <c r="AI612" s="25" t="str">
        <f t="shared" si="293"/>
        <v/>
      </c>
      <c r="AJ612" s="25" t="str">
        <f t="shared" si="294"/>
        <v/>
      </c>
      <c r="AK612" s="25" t="str">
        <f t="shared" si="295"/>
        <v/>
      </c>
      <c r="AL612" s="25" t="str">
        <f t="shared" si="296"/>
        <v/>
      </c>
      <c r="AM612" s="25" t="str">
        <f t="shared" si="297"/>
        <v/>
      </c>
      <c r="AN612" s="25" t="str">
        <f t="shared" si="298"/>
        <v/>
      </c>
      <c r="AO612" s="25" t="str">
        <f t="shared" si="299"/>
        <v/>
      </c>
      <c r="AP612" s="25" t="str">
        <f t="shared" si="300"/>
        <v/>
      </c>
      <c r="AQ612" s="25" t="str">
        <f t="shared" si="301"/>
        <v/>
      </c>
      <c r="AR612" s="25" t="str">
        <f t="shared" si="302"/>
        <v/>
      </c>
      <c r="AS612" s="25" t="str">
        <f t="shared" si="303"/>
        <v/>
      </c>
      <c r="AT612" s="25" t="str">
        <f t="shared" si="304"/>
        <v/>
      </c>
      <c r="AU612" s="25" t="str">
        <f t="shared" si="305"/>
        <v/>
      </c>
      <c r="AV612" s="25" t="str">
        <f t="shared" si="306"/>
        <v/>
      </c>
      <c r="AX612" t="str">
        <f>IF(BC612="","",IF(BC612&gt;0,COUNT($AY$2:AY612),""))</f>
        <v/>
      </c>
      <c r="AY612" s="25" t="str">
        <f t="shared" si="307"/>
        <v/>
      </c>
      <c r="AZ612" s="25" t="str">
        <f t="shared" si="308"/>
        <v/>
      </c>
      <c r="BA612" s="25" t="str">
        <f t="shared" si="309"/>
        <v/>
      </c>
      <c r="BB612" s="25" t="str">
        <f t="shared" si="310"/>
        <v/>
      </c>
      <c r="BC612" s="25" t="str">
        <f t="shared" si="311"/>
        <v/>
      </c>
      <c r="BD612" s="25" t="str">
        <f t="shared" si="312"/>
        <v/>
      </c>
      <c r="BE612" s="25" t="str">
        <f t="shared" si="313"/>
        <v/>
      </c>
      <c r="BF612" s="25" t="str">
        <f t="shared" si="314"/>
        <v/>
      </c>
      <c r="BG612" s="25" t="str">
        <f t="shared" si="315"/>
        <v/>
      </c>
      <c r="BH612" s="25" t="str">
        <f t="shared" si="316"/>
        <v/>
      </c>
      <c r="BI612" s="25" t="str">
        <f t="shared" si="317"/>
        <v/>
      </c>
      <c r="BJ612" s="25" t="str">
        <f t="shared" si="318"/>
        <v/>
      </c>
      <c r="BK612" s="25" t="str">
        <f t="shared" si="319"/>
        <v/>
      </c>
      <c r="BL612" s="25" t="str">
        <f t="shared" si="320"/>
        <v/>
      </c>
      <c r="BM612" s="25" t="str">
        <f t="shared" si="321"/>
        <v/>
      </c>
      <c r="BN612" s="25" t="str">
        <f t="shared" si="322"/>
        <v/>
      </c>
    </row>
    <row r="613" spans="1:66" x14ac:dyDescent="0.25">
      <c r="A613" s="20" t="str">
        <f>IF('S.D. Paste sheet'!A613="","",'S.D. Paste sheet'!A613)</f>
        <v/>
      </c>
      <c r="B613" s="20" t="str">
        <f>IF('S.D. Paste sheet'!B613="","",'S.D. Paste sheet'!B613)</f>
        <v/>
      </c>
      <c r="C613" s="20" t="str">
        <f>IF('S.D. Paste sheet'!C613="","",'S.D. Paste sheet'!C613)</f>
        <v/>
      </c>
      <c r="D613" s="20" t="str">
        <f>IF('S.D. Paste sheet'!D613="","",'S.D. Paste sheet'!D613)</f>
        <v/>
      </c>
      <c r="E613" s="20" t="str">
        <f>IF('S.D. Paste sheet'!E613="","",UPPER('S.D. Paste sheet'!E613))</f>
        <v/>
      </c>
      <c r="F613" s="20" t="str">
        <f>IF('S.D. Paste sheet'!F613="","",'S.D. Paste sheet'!F613)</f>
        <v/>
      </c>
      <c r="G613" s="20" t="str">
        <f>IF('S.D. Paste sheet'!G613="","",UPPER('S.D. Paste sheet'!G613))</f>
        <v/>
      </c>
      <c r="H613" s="20" t="str">
        <f>IF('S.D. Paste sheet'!H613="","",UPPER('S.D. Paste sheet'!H613))</f>
        <v/>
      </c>
      <c r="I613" s="20" t="str">
        <f>IF('S.D. Paste sheet'!I613="","",'S.D. Paste sheet'!I613)</f>
        <v/>
      </c>
      <c r="J613" s="20" t="str">
        <f>IF('S.D. Paste sheet'!J613="","",'S.D. Paste sheet'!J613)</f>
        <v/>
      </c>
      <c r="K613" s="20" t="str">
        <f>IF('S.D. Paste sheet'!K613="","",'S.D. Paste sheet'!K613)</f>
        <v/>
      </c>
      <c r="L613" s="20" t="str">
        <f>IF('S.D. Paste sheet'!L613="","",'S.D. Paste sheet'!L613)</f>
        <v/>
      </c>
      <c r="M613" s="20" t="str">
        <f>IF('S.D. Paste sheet'!M613="","",'S.D. Paste sheet'!M613)</f>
        <v/>
      </c>
      <c r="N613" s="20" t="str">
        <f>IF('S.D. Paste sheet'!N613="","",'S.D. Paste sheet'!N613)</f>
        <v/>
      </c>
      <c r="O613" s="20" t="str">
        <f>IF('S.D. Paste sheet'!O613="","",'S.D. Paste sheet'!O613)</f>
        <v/>
      </c>
      <c r="P613" s="20" t="str">
        <f>IF('S.D. Paste sheet'!P613="","",'S.D. Paste sheet'!P613)</f>
        <v/>
      </c>
      <c r="Q613" s="20" t="str">
        <f>IF('S.D. Paste sheet'!Q613="","",'S.D. Paste sheet'!Q613)</f>
        <v/>
      </c>
      <c r="R613" s="20" t="str">
        <f>IF('S.D. Paste sheet'!R613="","",'S.D. Paste sheet'!R613)</f>
        <v/>
      </c>
      <c r="S613" s="20" t="str">
        <f>IF('S.D. Paste sheet'!S613="","",'S.D. Paste sheet'!S613)</f>
        <v/>
      </c>
      <c r="T613" s="20" t="str">
        <f>IF('S.D. Paste sheet'!T613="","",'S.D. Paste sheet'!T613)</f>
        <v/>
      </c>
      <c r="U613" s="20" t="str">
        <f>IF('S.D. Paste sheet'!U613="","",'S.D. Paste sheet'!U613)</f>
        <v/>
      </c>
      <c r="V613" s="20" t="str">
        <f>IF('S.D. Paste sheet'!V613="","",'S.D. Paste sheet'!V613)</f>
        <v/>
      </c>
      <c r="W613" s="20" t="str">
        <f>IF('S.D. Paste sheet'!W613="","",'S.D. Paste sheet'!W613)</f>
        <v/>
      </c>
      <c r="X613" s="20" t="str">
        <f>IF('S.D. Paste sheet'!X613="","",'S.D. Paste sheet'!X613)</f>
        <v/>
      </c>
      <c r="Y613" s="20" t="str">
        <f>IF('S.D. Paste sheet'!Y613="","",'S.D. Paste sheet'!Y613)</f>
        <v/>
      </c>
      <c r="Z613" s="20" t="str">
        <f>IF('S.D. Paste sheet'!Z613="","",'S.D. Paste sheet'!Z613)</f>
        <v/>
      </c>
      <c r="AA613" s="20" t="str">
        <f>IF('S.D. Paste sheet'!AA613="","",'S.D. Paste sheet'!AA613)</f>
        <v/>
      </c>
      <c r="AB613" s="20" t="str">
        <f>IF('S.D. Paste sheet'!AB613="","",'S.D. Paste sheet'!AB613)</f>
        <v/>
      </c>
      <c r="AC613" s="20" t="str">
        <f>IF('S.D. Paste sheet'!AC613="","",'S.D. Paste sheet'!AC613)</f>
        <v/>
      </c>
      <c r="AD613" s="20" t="str">
        <f>IF('S.D. Paste sheet'!AD613="","",'S.D. Paste sheet'!AD613)</f>
        <v/>
      </c>
      <c r="AE613" s="28"/>
      <c r="AF613" t="str">
        <f>IF(AK613="","",IF(AK613&gt;0,COUNT($AG$2:AG613),""))</f>
        <v/>
      </c>
      <c r="AG613" s="25" t="str">
        <f t="shared" si="291"/>
        <v/>
      </c>
      <c r="AH613" s="25" t="str">
        <f t="shared" si="292"/>
        <v/>
      </c>
      <c r="AI613" s="25" t="str">
        <f t="shared" si="293"/>
        <v/>
      </c>
      <c r="AJ613" s="25" t="str">
        <f t="shared" si="294"/>
        <v/>
      </c>
      <c r="AK613" s="25" t="str">
        <f t="shared" si="295"/>
        <v/>
      </c>
      <c r="AL613" s="25" t="str">
        <f t="shared" si="296"/>
        <v/>
      </c>
      <c r="AM613" s="25" t="str">
        <f t="shared" si="297"/>
        <v/>
      </c>
      <c r="AN613" s="25" t="str">
        <f t="shared" si="298"/>
        <v/>
      </c>
      <c r="AO613" s="25" t="str">
        <f t="shared" si="299"/>
        <v/>
      </c>
      <c r="AP613" s="25" t="str">
        <f t="shared" si="300"/>
        <v/>
      </c>
      <c r="AQ613" s="25" t="str">
        <f t="shared" si="301"/>
        <v/>
      </c>
      <c r="AR613" s="25" t="str">
        <f t="shared" si="302"/>
        <v/>
      </c>
      <c r="AS613" s="25" t="str">
        <f t="shared" si="303"/>
        <v/>
      </c>
      <c r="AT613" s="25" t="str">
        <f t="shared" si="304"/>
        <v/>
      </c>
      <c r="AU613" s="25" t="str">
        <f t="shared" si="305"/>
        <v/>
      </c>
      <c r="AV613" s="25" t="str">
        <f t="shared" si="306"/>
        <v/>
      </c>
      <c r="AX613" t="str">
        <f>IF(BC613="","",IF(BC613&gt;0,COUNT($AY$2:AY613),""))</f>
        <v/>
      </c>
      <c r="AY613" s="25" t="str">
        <f t="shared" si="307"/>
        <v/>
      </c>
      <c r="AZ613" s="25" t="str">
        <f t="shared" si="308"/>
        <v/>
      </c>
      <c r="BA613" s="25" t="str">
        <f t="shared" si="309"/>
        <v/>
      </c>
      <c r="BB613" s="25" t="str">
        <f t="shared" si="310"/>
        <v/>
      </c>
      <c r="BC613" s="25" t="str">
        <f t="shared" si="311"/>
        <v/>
      </c>
      <c r="BD613" s="25" t="str">
        <f t="shared" si="312"/>
        <v/>
      </c>
      <c r="BE613" s="25" t="str">
        <f t="shared" si="313"/>
        <v/>
      </c>
      <c r="BF613" s="25" t="str">
        <f t="shared" si="314"/>
        <v/>
      </c>
      <c r="BG613" s="25" t="str">
        <f t="shared" si="315"/>
        <v/>
      </c>
      <c r="BH613" s="25" t="str">
        <f t="shared" si="316"/>
        <v/>
      </c>
      <c r="BI613" s="25" t="str">
        <f t="shared" si="317"/>
        <v/>
      </c>
      <c r="BJ613" s="25" t="str">
        <f t="shared" si="318"/>
        <v/>
      </c>
      <c r="BK613" s="25" t="str">
        <f t="shared" si="319"/>
        <v/>
      </c>
      <c r="BL613" s="25" t="str">
        <f t="shared" si="320"/>
        <v/>
      </c>
      <c r="BM613" s="25" t="str">
        <f t="shared" si="321"/>
        <v/>
      </c>
      <c r="BN613" s="25" t="str">
        <f t="shared" si="322"/>
        <v/>
      </c>
    </row>
    <row r="614" spans="1:66" x14ac:dyDescent="0.25">
      <c r="A614" s="20" t="str">
        <f>IF('S.D. Paste sheet'!A614="","",'S.D. Paste sheet'!A614)</f>
        <v/>
      </c>
      <c r="B614" s="20" t="str">
        <f>IF('S.D. Paste sheet'!B614="","",'S.D. Paste sheet'!B614)</f>
        <v/>
      </c>
      <c r="C614" s="20" t="str">
        <f>IF('S.D. Paste sheet'!C614="","",'S.D. Paste sheet'!C614)</f>
        <v/>
      </c>
      <c r="D614" s="20" t="str">
        <f>IF('S.D. Paste sheet'!D614="","",'S.D. Paste sheet'!D614)</f>
        <v/>
      </c>
      <c r="E614" s="20" t="str">
        <f>IF('S.D. Paste sheet'!E614="","",UPPER('S.D. Paste sheet'!E614))</f>
        <v/>
      </c>
      <c r="F614" s="20" t="str">
        <f>IF('S.D. Paste sheet'!F614="","",'S.D. Paste sheet'!F614)</f>
        <v/>
      </c>
      <c r="G614" s="20" t="str">
        <f>IF('S.D. Paste sheet'!G614="","",UPPER('S.D. Paste sheet'!G614))</f>
        <v/>
      </c>
      <c r="H614" s="20" t="str">
        <f>IF('S.D. Paste sheet'!H614="","",UPPER('S.D. Paste sheet'!H614))</f>
        <v/>
      </c>
      <c r="I614" s="20" t="str">
        <f>IF('S.D. Paste sheet'!I614="","",'S.D. Paste sheet'!I614)</f>
        <v/>
      </c>
      <c r="J614" s="20" t="str">
        <f>IF('S.D. Paste sheet'!J614="","",'S.D. Paste sheet'!J614)</f>
        <v/>
      </c>
      <c r="K614" s="20" t="str">
        <f>IF('S.D. Paste sheet'!K614="","",'S.D. Paste sheet'!K614)</f>
        <v/>
      </c>
      <c r="L614" s="20" t="str">
        <f>IF('S.D. Paste sheet'!L614="","",'S.D. Paste sheet'!L614)</f>
        <v/>
      </c>
      <c r="M614" s="20" t="str">
        <f>IF('S.D. Paste sheet'!M614="","",'S.D. Paste sheet'!M614)</f>
        <v/>
      </c>
      <c r="N614" s="20" t="str">
        <f>IF('S.D. Paste sheet'!N614="","",'S.D. Paste sheet'!N614)</f>
        <v/>
      </c>
      <c r="O614" s="20" t="str">
        <f>IF('S.D. Paste sheet'!O614="","",'S.D. Paste sheet'!O614)</f>
        <v/>
      </c>
      <c r="P614" s="20" t="str">
        <f>IF('S.D. Paste sheet'!P614="","",'S.D. Paste sheet'!P614)</f>
        <v/>
      </c>
      <c r="Q614" s="20" t="str">
        <f>IF('S.D. Paste sheet'!Q614="","",'S.D. Paste sheet'!Q614)</f>
        <v/>
      </c>
      <c r="R614" s="20" t="str">
        <f>IF('S.D. Paste sheet'!R614="","",'S.D. Paste sheet'!R614)</f>
        <v/>
      </c>
      <c r="S614" s="20" t="str">
        <f>IF('S.D. Paste sheet'!S614="","",'S.D. Paste sheet'!S614)</f>
        <v/>
      </c>
      <c r="T614" s="20" t="str">
        <f>IF('S.D. Paste sheet'!T614="","",'S.D. Paste sheet'!T614)</f>
        <v/>
      </c>
      <c r="U614" s="20" t="str">
        <f>IF('S.D. Paste sheet'!U614="","",'S.D. Paste sheet'!U614)</f>
        <v/>
      </c>
      <c r="V614" s="20" t="str">
        <f>IF('S.D. Paste sheet'!V614="","",'S.D. Paste sheet'!V614)</f>
        <v/>
      </c>
      <c r="W614" s="20" t="str">
        <f>IF('S.D. Paste sheet'!W614="","",'S.D. Paste sheet'!W614)</f>
        <v/>
      </c>
      <c r="X614" s="20" t="str">
        <f>IF('S.D. Paste sheet'!X614="","",'S.D. Paste sheet'!X614)</f>
        <v/>
      </c>
      <c r="Y614" s="20" t="str">
        <f>IF('S.D. Paste sheet'!Y614="","",'S.D. Paste sheet'!Y614)</f>
        <v/>
      </c>
      <c r="Z614" s="20" t="str">
        <f>IF('S.D. Paste sheet'!Z614="","",'S.D. Paste sheet'!Z614)</f>
        <v/>
      </c>
      <c r="AA614" s="20" t="str">
        <f>IF('S.D. Paste sheet'!AA614="","",'S.D. Paste sheet'!AA614)</f>
        <v/>
      </c>
      <c r="AB614" s="20" t="str">
        <f>IF('S.D. Paste sheet'!AB614="","",'S.D. Paste sheet'!AB614)</f>
        <v/>
      </c>
      <c r="AC614" s="20" t="str">
        <f>IF('S.D. Paste sheet'!AC614="","",'S.D. Paste sheet'!AC614)</f>
        <v/>
      </c>
      <c r="AD614" s="20" t="str">
        <f>IF('S.D. Paste sheet'!AD614="","",'S.D. Paste sheet'!AD614)</f>
        <v/>
      </c>
      <c r="AE614" s="28"/>
      <c r="AF614" t="str">
        <f>IF(AK614="","",IF(AK614&gt;0,COUNT($AG$2:AG614),""))</f>
        <v/>
      </c>
      <c r="AG614" s="25" t="str">
        <f t="shared" si="291"/>
        <v/>
      </c>
      <c r="AH614" s="25" t="str">
        <f t="shared" si="292"/>
        <v/>
      </c>
      <c r="AI614" s="25" t="str">
        <f t="shared" si="293"/>
        <v/>
      </c>
      <c r="AJ614" s="25" t="str">
        <f t="shared" si="294"/>
        <v/>
      </c>
      <c r="AK614" s="25" t="str">
        <f t="shared" si="295"/>
        <v/>
      </c>
      <c r="AL614" s="25" t="str">
        <f t="shared" si="296"/>
        <v/>
      </c>
      <c r="AM614" s="25" t="str">
        <f t="shared" si="297"/>
        <v/>
      </c>
      <c r="AN614" s="25" t="str">
        <f t="shared" si="298"/>
        <v/>
      </c>
      <c r="AO614" s="25" t="str">
        <f t="shared" si="299"/>
        <v/>
      </c>
      <c r="AP614" s="25" t="str">
        <f t="shared" si="300"/>
        <v/>
      </c>
      <c r="AQ614" s="25" t="str">
        <f t="shared" si="301"/>
        <v/>
      </c>
      <c r="AR614" s="25" t="str">
        <f t="shared" si="302"/>
        <v/>
      </c>
      <c r="AS614" s="25" t="str">
        <f t="shared" si="303"/>
        <v/>
      </c>
      <c r="AT614" s="25" t="str">
        <f t="shared" si="304"/>
        <v/>
      </c>
      <c r="AU614" s="25" t="str">
        <f t="shared" si="305"/>
        <v/>
      </c>
      <c r="AV614" s="25" t="str">
        <f t="shared" si="306"/>
        <v/>
      </c>
      <c r="AX614" t="str">
        <f>IF(BC614="","",IF(BC614&gt;0,COUNT($AY$2:AY614),""))</f>
        <v/>
      </c>
      <c r="AY614" s="25" t="str">
        <f t="shared" si="307"/>
        <v/>
      </c>
      <c r="AZ614" s="25" t="str">
        <f t="shared" si="308"/>
        <v/>
      </c>
      <c r="BA614" s="25" t="str">
        <f t="shared" si="309"/>
        <v/>
      </c>
      <c r="BB614" s="25" t="str">
        <f t="shared" si="310"/>
        <v/>
      </c>
      <c r="BC614" s="25" t="str">
        <f t="shared" si="311"/>
        <v/>
      </c>
      <c r="BD614" s="25" t="str">
        <f t="shared" si="312"/>
        <v/>
      </c>
      <c r="BE614" s="25" t="str">
        <f t="shared" si="313"/>
        <v/>
      </c>
      <c r="BF614" s="25" t="str">
        <f t="shared" si="314"/>
        <v/>
      </c>
      <c r="BG614" s="25" t="str">
        <f t="shared" si="315"/>
        <v/>
      </c>
      <c r="BH614" s="25" t="str">
        <f t="shared" si="316"/>
        <v/>
      </c>
      <c r="BI614" s="25" t="str">
        <f t="shared" si="317"/>
        <v/>
      </c>
      <c r="BJ614" s="25" t="str">
        <f t="shared" si="318"/>
        <v/>
      </c>
      <c r="BK614" s="25" t="str">
        <f t="shared" si="319"/>
        <v/>
      </c>
      <c r="BL614" s="25" t="str">
        <f t="shared" si="320"/>
        <v/>
      </c>
      <c r="BM614" s="25" t="str">
        <f t="shared" si="321"/>
        <v/>
      </c>
      <c r="BN614" s="25" t="str">
        <f t="shared" si="322"/>
        <v/>
      </c>
    </row>
    <row r="615" spans="1:66" x14ac:dyDescent="0.25">
      <c r="A615" s="20" t="str">
        <f>IF('S.D. Paste sheet'!A615="","",'S.D. Paste sheet'!A615)</f>
        <v/>
      </c>
      <c r="B615" s="20" t="str">
        <f>IF('S.D. Paste sheet'!B615="","",'S.D. Paste sheet'!B615)</f>
        <v/>
      </c>
      <c r="C615" s="20" t="str">
        <f>IF('S.D. Paste sheet'!C615="","",'S.D. Paste sheet'!C615)</f>
        <v/>
      </c>
      <c r="D615" s="20" t="str">
        <f>IF('S.D. Paste sheet'!D615="","",'S.D. Paste sheet'!D615)</f>
        <v/>
      </c>
      <c r="E615" s="20" t="str">
        <f>IF('S.D. Paste sheet'!E615="","",UPPER('S.D. Paste sheet'!E615))</f>
        <v/>
      </c>
      <c r="F615" s="20" t="str">
        <f>IF('S.D. Paste sheet'!F615="","",'S.D. Paste sheet'!F615)</f>
        <v/>
      </c>
      <c r="G615" s="20" t="str">
        <f>IF('S.D. Paste sheet'!G615="","",UPPER('S.D. Paste sheet'!G615))</f>
        <v/>
      </c>
      <c r="H615" s="20" t="str">
        <f>IF('S.D. Paste sheet'!H615="","",UPPER('S.D. Paste sheet'!H615))</f>
        <v/>
      </c>
      <c r="I615" s="20" t="str">
        <f>IF('S.D. Paste sheet'!I615="","",'S.D. Paste sheet'!I615)</f>
        <v/>
      </c>
      <c r="J615" s="20" t="str">
        <f>IF('S.D. Paste sheet'!J615="","",'S.D. Paste sheet'!J615)</f>
        <v/>
      </c>
      <c r="K615" s="20" t="str">
        <f>IF('S.D. Paste sheet'!K615="","",'S.D. Paste sheet'!K615)</f>
        <v/>
      </c>
      <c r="L615" s="20" t="str">
        <f>IF('S.D. Paste sheet'!L615="","",'S.D. Paste sheet'!L615)</f>
        <v/>
      </c>
      <c r="M615" s="20" t="str">
        <f>IF('S.D. Paste sheet'!M615="","",'S.D. Paste sheet'!M615)</f>
        <v/>
      </c>
      <c r="N615" s="20" t="str">
        <f>IF('S.D. Paste sheet'!N615="","",'S.D. Paste sheet'!N615)</f>
        <v/>
      </c>
      <c r="O615" s="20" t="str">
        <f>IF('S.D. Paste sheet'!O615="","",'S.D. Paste sheet'!O615)</f>
        <v/>
      </c>
      <c r="P615" s="20" t="str">
        <f>IF('S.D. Paste sheet'!P615="","",'S.D. Paste sheet'!P615)</f>
        <v/>
      </c>
      <c r="Q615" s="20" t="str">
        <f>IF('S.D. Paste sheet'!Q615="","",'S.D. Paste sheet'!Q615)</f>
        <v/>
      </c>
      <c r="R615" s="20" t="str">
        <f>IF('S.D. Paste sheet'!R615="","",'S.D. Paste sheet'!R615)</f>
        <v/>
      </c>
      <c r="S615" s="20" t="str">
        <f>IF('S.D. Paste sheet'!S615="","",'S.D. Paste sheet'!S615)</f>
        <v/>
      </c>
      <c r="T615" s="20" t="str">
        <f>IF('S.D. Paste sheet'!T615="","",'S.D. Paste sheet'!T615)</f>
        <v/>
      </c>
      <c r="U615" s="20" t="str">
        <f>IF('S.D. Paste sheet'!U615="","",'S.D. Paste sheet'!U615)</f>
        <v/>
      </c>
      <c r="V615" s="20" t="str">
        <f>IF('S.D. Paste sheet'!V615="","",'S.D. Paste sheet'!V615)</f>
        <v/>
      </c>
      <c r="W615" s="20" t="str">
        <f>IF('S.D. Paste sheet'!W615="","",'S.D. Paste sheet'!W615)</f>
        <v/>
      </c>
      <c r="X615" s="20" t="str">
        <f>IF('S.D. Paste sheet'!X615="","",'S.D. Paste sheet'!X615)</f>
        <v/>
      </c>
      <c r="Y615" s="20" t="str">
        <f>IF('S.D. Paste sheet'!Y615="","",'S.D. Paste sheet'!Y615)</f>
        <v/>
      </c>
      <c r="Z615" s="20" t="str">
        <f>IF('S.D. Paste sheet'!Z615="","",'S.D. Paste sheet'!Z615)</f>
        <v/>
      </c>
      <c r="AA615" s="20" t="str">
        <f>IF('S.D. Paste sheet'!AA615="","",'S.D. Paste sheet'!AA615)</f>
        <v/>
      </c>
      <c r="AB615" s="20" t="str">
        <f>IF('S.D. Paste sheet'!AB615="","",'S.D. Paste sheet'!AB615)</f>
        <v/>
      </c>
      <c r="AC615" s="20" t="str">
        <f>IF('S.D. Paste sheet'!AC615="","",'S.D. Paste sheet'!AC615)</f>
        <v/>
      </c>
      <c r="AD615" s="20" t="str">
        <f>IF('S.D. Paste sheet'!AD615="","",'S.D. Paste sheet'!AD615)</f>
        <v/>
      </c>
      <c r="AE615" s="28"/>
      <c r="AF615" t="str">
        <f>IF(AK615="","",IF(AK615&gt;0,COUNT($AG$2:AG615),""))</f>
        <v/>
      </c>
      <c r="AG615" s="25" t="str">
        <f t="shared" si="291"/>
        <v/>
      </c>
      <c r="AH615" s="25" t="str">
        <f t="shared" si="292"/>
        <v/>
      </c>
      <c r="AI615" s="25" t="str">
        <f t="shared" si="293"/>
        <v/>
      </c>
      <c r="AJ615" s="25" t="str">
        <f t="shared" si="294"/>
        <v/>
      </c>
      <c r="AK615" s="25" t="str">
        <f t="shared" si="295"/>
        <v/>
      </c>
      <c r="AL615" s="25" t="str">
        <f t="shared" si="296"/>
        <v/>
      </c>
      <c r="AM615" s="25" t="str">
        <f t="shared" si="297"/>
        <v/>
      </c>
      <c r="AN615" s="25" t="str">
        <f t="shared" si="298"/>
        <v/>
      </c>
      <c r="AO615" s="25" t="str">
        <f t="shared" si="299"/>
        <v/>
      </c>
      <c r="AP615" s="25" t="str">
        <f t="shared" si="300"/>
        <v/>
      </c>
      <c r="AQ615" s="25" t="str">
        <f t="shared" si="301"/>
        <v/>
      </c>
      <c r="AR615" s="25" t="str">
        <f t="shared" si="302"/>
        <v/>
      </c>
      <c r="AS615" s="25" t="str">
        <f t="shared" si="303"/>
        <v/>
      </c>
      <c r="AT615" s="25" t="str">
        <f t="shared" si="304"/>
        <v/>
      </c>
      <c r="AU615" s="25" t="str">
        <f t="shared" si="305"/>
        <v/>
      </c>
      <c r="AV615" s="25" t="str">
        <f t="shared" si="306"/>
        <v/>
      </c>
      <c r="AX615" t="str">
        <f>IF(BC615="","",IF(BC615&gt;0,COUNT($AY$2:AY615),""))</f>
        <v/>
      </c>
      <c r="AY615" s="25" t="str">
        <f t="shared" si="307"/>
        <v/>
      </c>
      <c r="AZ615" s="25" t="str">
        <f t="shared" si="308"/>
        <v/>
      </c>
      <c r="BA615" s="25" t="str">
        <f t="shared" si="309"/>
        <v/>
      </c>
      <c r="BB615" s="25" t="str">
        <f t="shared" si="310"/>
        <v/>
      </c>
      <c r="BC615" s="25" t="str">
        <f t="shared" si="311"/>
        <v/>
      </c>
      <c r="BD615" s="25" t="str">
        <f t="shared" si="312"/>
        <v/>
      </c>
      <c r="BE615" s="25" t="str">
        <f t="shared" si="313"/>
        <v/>
      </c>
      <c r="BF615" s="25" t="str">
        <f t="shared" si="314"/>
        <v/>
      </c>
      <c r="BG615" s="25" t="str">
        <f t="shared" si="315"/>
        <v/>
      </c>
      <c r="BH615" s="25" t="str">
        <f t="shared" si="316"/>
        <v/>
      </c>
      <c r="BI615" s="25" t="str">
        <f t="shared" si="317"/>
        <v/>
      </c>
      <c r="BJ615" s="25" t="str">
        <f t="shared" si="318"/>
        <v/>
      </c>
      <c r="BK615" s="25" t="str">
        <f t="shared" si="319"/>
        <v/>
      </c>
      <c r="BL615" s="25" t="str">
        <f t="shared" si="320"/>
        <v/>
      </c>
      <c r="BM615" s="25" t="str">
        <f t="shared" si="321"/>
        <v/>
      </c>
      <c r="BN615" s="25" t="str">
        <f t="shared" si="322"/>
        <v/>
      </c>
    </row>
    <row r="616" spans="1:66" x14ac:dyDescent="0.25">
      <c r="A616" s="20" t="str">
        <f>IF('S.D. Paste sheet'!A616="","",'S.D. Paste sheet'!A616)</f>
        <v/>
      </c>
      <c r="B616" s="20" t="str">
        <f>IF('S.D. Paste sheet'!B616="","",'S.D. Paste sheet'!B616)</f>
        <v/>
      </c>
      <c r="C616" s="20" t="str">
        <f>IF('S.D. Paste sheet'!C616="","",'S.D. Paste sheet'!C616)</f>
        <v/>
      </c>
      <c r="D616" s="20" t="str">
        <f>IF('S.D. Paste sheet'!D616="","",'S.D. Paste sheet'!D616)</f>
        <v/>
      </c>
      <c r="E616" s="20" t="str">
        <f>IF('S.D. Paste sheet'!E616="","",UPPER('S.D. Paste sheet'!E616))</f>
        <v/>
      </c>
      <c r="F616" s="20" t="str">
        <f>IF('S.D. Paste sheet'!F616="","",'S.D. Paste sheet'!F616)</f>
        <v/>
      </c>
      <c r="G616" s="20" t="str">
        <f>IF('S.D. Paste sheet'!G616="","",UPPER('S.D. Paste sheet'!G616))</f>
        <v/>
      </c>
      <c r="H616" s="20" t="str">
        <f>IF('S.D. Paste sheet'!H616="","",UPPER('S.D. Paste sheet'!H616))</f>
        <v/>
      </c>
      <c r="I616" s="20" t="str">
        <f>IF('S.D. Paste sheet'!I616="","",'S.D. Paste sheet'!I616)</f>
        <v/>
      </c>
      <c r="J616" s="20" t="str">
        <f>IF('S.D. Paste sheet'!J616="","",'S.D. Paste sheet'!J616)</f>
        <v/>
      </c>
      <c r="K616" s="20" t="str">
        <f>IF('S.D. Paste sheet'!K616="","",'S.D. Paste sheet'!K616)</f>
        <v/>
      </c>
      <c r="L616" s="20" t="str">
        <f>IF('S.D. Paste sheet'!L616="","",'S.D. Paste sheet'!L616)</f>
        <v/>
      </c>
      <c r="M616" s="20" t="str">
        <f>IF('S.D. Paste sheet'!M616="","",'S.D. Paste sheet'!M616)</f>
        <v/>
      </c>
      <c r="N616" s="20" t="str">
        <f>IF('S.D. Paste sheet'!N616="","",'S.D. Paste sheet'!N616)</f>
        <v/>
      </c>
      <c r="O616" s="20" t="str">
        <f>IF('S.D. Paste sheet'!O616="","",'S.D. Paste sheet'!O616)</f>
        <v/>
      </c>
      <c r="P616" s="20" t="str">
        <f>IF('S.D. Paste sheet'!P616="","",'S.D. Paste sheet'!P616)</f>
        <v/>
      </c>
      <c r="Q616" s="20" t="str">
        <f>IF('S.D. Paste sheet'!Q616="","",'S.D. Paste sheet'!Q616)</f>
        <v/>
      </c>
      <c r="R616" s="20" t="str">
        <f>IF('S.D. Paste sheet'!R616="","",'S.D. Paste sheet'!R616)</f>
        <v/>
      </c>
      <c r="S616" s="20" t="str">
        <f>IF('S.D. Paste sheet'!S616="","",'S.D. Paste sheet'!S616)</f>
        <v/>
      </c>
      <c r="T616" s="20" t="str">
        <f>IF('S.D. Paste sheet'!T616="","",'S.D. Paste sheet'!T616)</f>
        <v/>
      </c>
      <c r="U616" s="20" t="str">
        <f>IF('S.D. Paste sheet'!U616="","",'S.D. Paste sheet'!U616)</f>
        <v/>
      </c>
      <c r="V616" s="20" t="str">
        <f>IF('S.D. Paste sheet'!V616="","",'S.D. Paste sheet'!V616)</f>
        <v/>
      </c>
      <c r="W616" s="20" t="str">
        <f>IF('S.D. Paste sheet'!W616="","",'S.D. Paste sheet'!W616)</f>
        <v/>
      </c>
      <c r="X616" s="20" t="str">
        <f>IF('S.D. Paste sheet'!X616="","",'S.D. Paste sheet'!X616)</f>
        <v/>
      </c>
      <c r="Y616" s="20" t="str">
        <f>IF('S.D. Paste sheet'!Y616="","",'S.D. Paste sheet'!Y616)</f>
        <v/>
      </c>
      <c r="Z616" s="20" t="str">
        <f>IF('S.D. Paste sheet'!Z616="","",'S.D. Paste sheet'!Z616)</f>
        <v/>
      </c>
      <c r="AA616" s="20" t="str">
        <f>IF('S.D. Paste sheet'!AA616="","",'S.D. Paste sheet'!AA616)</f>
        <v/>
      </c>
      <c r="AB616" s="20" t="str">
        <f>IF('S.D. Paste sheet'!AB616="","",'S.D. Paste sheet'!AB616)</f>
        <v/>
      </c>
      <c r="AC616" s="20" t="str">
        <f>IF('S.D. Paste sheet'!AC616="","",'S.D. Paste sheet'!AC616)</f>
        <v/>
      </c>
      <c r="AD616" s="20" t="str">
        <f>IF('S.D. Paste sheet'!AD616="","",'S.D. Paste sheet'!AD616)</f>
        <v/>
      </c>
      <c r="AE616" s="28"/>
      <c r="AF616" t="str">
        <f>IF(AK616="","",IF(AK616&gt;0,COUNT($AG$2:AG616),""))</f>
        <v/>
      </c>
      <c r="AG616" s="25" t="str">
        <f t="shared" si="291"/>
        <v/>
      </c>
      <c r="AH616" s="25" t="str">
        <f t="shared" si="292"/>
        <v/>
      </c>
      <c r="AI616" s="25" t="str">
        <f t="shared" si="293"/>
        <v/>
      </c>
      <c r="AJ616" s="25" t="str">
        <f t="shared" si="294"/>
        <v/>
      </c>
      <c r="AK616" s="25" t="str">
        <f t="shared" si="295"/>
        <v/>
      </c>
      <c r="AL616" s="25" t="str">
        <f t="shared" si="296"/>
        <v/>
      </c>
      <c r="AM616" s="25" t="str">
        <f t="shared" si="297"/>
        <v/>
      </c>
      <c r="AN616" s="25" t="str">
        <f t="shared" si="298"/>
        <v/>
      </c>
      <c r="AO616" s="25" t="str">
        <f t="shared" si="299"/>
        <v/>
      </c>
      <c r="AP616" s="25" t="str">
        <f t="shared" si="300"/>
        <v/>
      </c>
      <c r="AQ616" s="25" t="str">
        <f t="shared" si="301"/>
        <v/>
      </c>
      <c r="AR616" s="25" t="str">
        <f t="shared" si="302"/>
        <v/>
      </c>
      <c r="AS616" s="25" t="str">
        <f t="shared" si="303"/>
        <v/>
      </c>
      <c r="AT616" s="25" t="str">
        <f t="shared" si="304"/>
        <v/>
      </c>
      <c r="AU616" s="25" t="str">
        <f t="shared" si="305"/>
        <v/>
      </c>
      <c r="AV616" s="25" t="str">
        <f t="shared" si="306"/>
        <v/>
      </c>
      <c r="AX616" t="str">
        <f>IF(BC616="","",IF(BC616&gt;0,COUNT($AY$2:AY616),""))</f>
        <v/>
      </c>
      <c r="AY616" s="25" t="str">
        <f t="shared" si="307"/>
        <v/>
      </c>
      <c r="AZ616" s="25" t="str">
        <f t="shared" si="308"/>
        <v/>
      </c>
      <c r="BA616" s="25" t="str">
        <f t="shared" si="309"/>
        <v/>
      </c>
      <c r="BB616" s="25" t="str">
        <f t="shared" si="310"/>
        <v/>
      </c>
      <c r="BC616" s="25" t="str">
        <f t="shared" si="311"/>
        <v/>
      </c>
      <c r="BD616" s="25" t="str">
        <f t="shared" si="312"/>
        <v/>
      </c>
      <c r="BE616" s="25" t="str">
        <f t="shared" si="313"/>
        <v/>
      </c>
      <c r="BF616" s="25" t="str">
        <f t="shared" si="314"/>
        <v/>
      </c>
      <c r="BG616" s="25" t="str">
        <f t="shared" si="315"/>
        <v/>
      </c>
      <c r="BH616" s="25" t="str">
        <f t="shared" si="316"/>
        <v/>
      </c>
      <c r="BI616" s="25" t="str">
        <f t="shared" si="317"/>
        <v/>
      </c>
      <c r="BJ616" s="25" t="str">
        <f t="shared" si="318"/>
        <v/>
      </c>
      <c r="BK616" s="25" t="str">
        <f t="shared" si="319"/>
        <v/>
      </c>
      <c r="BL616" s="25" t="str">
        <f t="shared" si="320"/>
        <v/>
      </c>
      <c r="BM616" s="25" t="str">
        <f t="shared" si="321"/>
        <v/>
      </c>
      <c r="BN616" s="25" t="str">
        <f t="shared" si="322"/>
        <v/>
      </c>
    </row>
    <row r="617" spans="1:66" x14ac:dyDescent="0.25">
      <c r="A617" s="20" t="str">
        <f>IF('S.D. Paste sheet'!A617="","",'S.D. Paste sheet'!A617)</f>
        <v/>
      </c>
      <c r="B617" s="20" t="str">
        <f>IF('S.D. Paste sheet'!B617="","",'S.D. Paste sheet'!B617)</f>
        <v/>
      </c>
      <c r="C617" s="20" t="str">
        <f>IF('S.D. Paste sheet'!C617="","",'S.D. Paste sheet'!C617)</f>
        <v/>
      </c>
      <c r="D617" s="20" t="str">
        <f>IF('S.D. Paste sheet'!D617="","",'S.D. Paste sheet'!D617)</f>
        <v/>
      </c>
      <c r="E617" s="20" t="str">
        <f>IF('S.D. Paste sheet'!E617="","",UPPER('S.D. Paste sheet'!E617))</f>
        <v/>
      </c>
      <c r="F617" s="20" t="str">
        <f>IF('S.D. Paste sheet'!F617="","",'S.D. Paste sheet'!F617)</f>
        <v/>
      </c>
      <c r="G617" s="20" t="str">
        <f>IF('S.D. Paste sheet'!G617="","",UPPER('S.D. Paste sheet'!G617))</f>
        <v/>
      </c>
      <c r="H617" s="20" t="str">
        <f>IF('S.D. Paste sheet'!H617="","",UPPER('S.D. Paste sheet'!H617))</f>
        <v/>
      </c>
      <c r="I617" s="20" t="str">
        <f>IF('S.D. Paste sheet'!I617="","",'S.D. Paste sheet'!I617)</f>
        <v/>
      </c>
      <c r="J617" s="20" t="str">
        <f>IF('S.D. Paste sheet'!J617="","",'S.D. Paste sheet'!J617)</f>
        <v/>
      </c>
      <c r="K617" s="20" t="str">
        <f>IF('S.D. Paste sheet'!K617="","",'S.D. Paste sheet'!K617)</f>
        <v/>
      </c>
      <c r="L617" s="20" t="str">
        <f>IF('S.D. Paste sheet'!L617="","",'S.D. Paste sheet'!L617)</f>
        <v/>
      </c>
      <c r="M617" s="20" t="str">
        <f>IF('S.D. Paste sheet'!M617="","",'S.D. Paste sheet'!M617)</f>
        <v/>
      </c>
      <c r="N617" s="20" t="str">
        <f>IF('S.D. Paste sheet'!N617="","",'S.D. Paste sheet'!N617)</f>
        <v/>
      </c>
      <c r="O617" s="20" t="str">
        <f>IF('S.D. Paste sheet'!O617="","",'S.D. Paste sheet'!O617)</f>
        <v/>
      </c>
      <c r="P617" s="20" t="str">
        <f>IF('S.D. Paste sheet'!P617="","",'S.D. Paste sheet'!P617)</f>
        <v/>
      </c>
      <c r="Q617" s="20" t="str">
        <f>IF('S.D. Paste sheet'!Q617="","",'S.D. Paste sheet'!Q617)</f>
        <v/>
      </c>
      <c r="R617" s="20" t="str">
        <f>IF('S.D. Paste sheet'!R617="","",'S.D. Paste sheet'!R617)</f>
        <v/>
      </c>
      <c r="S617" s="20" t="str">
        <f>IF('S.D. Paste sheet'!S617="","",'S.D. Paste sheet'!S617)</f>
        <v/>
      </c>
      <c r="T617" s="20" t="str">
        <f>IF('S.D. Paste sheet'!T617="","",'S.D. Paste sheet'!T617)</f>
        <v/>
      </c>
      <c r="U617" s="20" t="str">
        <f>IF('S.D. Paste sheet'!U617="","",'S.D. Paste sheet'!U617)</f>
        <v/>
      </c>
      <c r="V617" s="20" t="str">
        <f>IF('S.D. Paste sheet'!V617="","",'S.D. Paste sheet'!V617)</f>
        <v/>
      </c>
      <c r="W617" s="20" t="str">
        <f>IF('S.D. Paste sheet'!W617="","",'S.D. Paste sheet'!W617)</f>
        <v/>
      </c>
      <c r="X617" s="20" t="str">
        <f>IF('S.D. Paste sheet'!X617="","",'S.D. Paste sheet'!X617)</f>
        <v/>
      </c>
      <c r="Y617" s="20" t="str">
        <f>IF('S.D. Paste sheet'!Y617="","",'S.D. Paste sheet'!Y617)</f>
        <v/>
      </c>
      <c r="Z617" s="20" t="str">
        <f>IF('S.D. Paste sheet'!Z617="","",'S.D. Paste sheet'!Z617)</f>
        <v/>
      </c>
      <c r="AA617" s="20" t="str">
        <f>IF('S.D. Paste sheet'!AA617="","",'S.D. Paste sheet'!AA617)</f>
        <v/>
      </c>
      <c r="AB617" s="20" t="str">
        <f>IF('S.D. Paste sheet'!AB617="","",'S.D. Paste sheet'!AB617)</f>
        <v/>
      </c>
      <c r="AC617" s="20" t="str">
        <f>IF('S.D. Paste sheet'!AC617="","",'S.D. Paste sheet'!AC617)</f>
        <v/>
      </c>
      <c r="AD617" s="20" t="str">
        <f>IF('S.D. Paste sheet'!AD617="","",'S.D. Paste sheet'!AD617)</f>
        <v/>
      </c>
      <c r="AE617" s="28"/>
      <c r="AF617" t="str">
        <f>IF(AK617="","",IF(AK617&gt;0,COUNT($AG$2:AG617),""))</f>
        <v/>
      </c>
      <c r="AG617" s="25" t="str">
        <f t="shared" si="291"/>
        <v/>
      </c>
      <c r="AH617" s="25" t="str">
        <f t="shared" si="292"/>
        <v/>
      </c>
      <c r="AI617" s="25" t="str">
        <f t="shared" si="293"/>
        <v/>
      </c>
      <c r="AJ617" s="25" t="str">
        <f t="shared" si="294"/>
        <v/>
      </c>
      <c r="AK617" s="25" t="str">
        <f t="shared" si="295"/>
        <v/>
      </c>
      <c r="AL617" s="25" t="str">
        <f t="shared" si="296"/>
        <v/>
      </c>
      <c r="AM617" s="25" t="str">
        <f t="shared" si="297"/>
        <v/>
      </c>
      <c r="AN617" s="25" t="str">
        <f t="shared" si="298"/>
        <v/>
      </c>
      <c r="AO617" s="25" t="str">
        <f t="shared" si="299"/>
        <v/>
      </c>
      <c r="AP617" s="25" t="str">
        <f t="shared" si="300"/>
        <v/>
      </c>
      <c r="AQ617" s="25" t="str">
        <f t="shared" si="301"/>
        <v/>
      </c>
      <c r="AR617" s="25" t="str">
        <f t="shared" si="302"/>
        <v/>
      </c>
      <c r="AS617" s="25" t="str">
        <f t="shared" si="303"/>
        <v/>
      </c>
      <c r="AT617" s="25" t="str">
        <f t="shared" si="304"/>
        <v/>
      </c>
      <c r="AU617" s="25" t="str">
        <f t="shared" si="305"/>
        <v/>
      </c>
      <c r="AV617" s="25" t="str">
        <f t="shared" si="306"/>
        <v/>
      </c>
      <c r="AX617" t="str">
        <f>IF(BC617="","",IF(BC617&gt;0,COUNT($AY$2:AY617),""))</f>
        <v/>
      </c>
      <c r="AY617" s="25" t="str">
        <f t="shared" si="307"/>
        <v/>
      </c>
      <c r="AZ617" s="25" t="str">
        <f t="shared" si="308"/>
        <v/>
      </c>
      <c r="BA617" s="25" t="str">
        <f t="shared" si="309"/>
        <v/>
      </c>
      <c r="BB617" s="25" t="str">
        <f t="shared" si="310"/>
        <v/>
      </c>
      <c r="BC617" s="25" t="str">
        <f t="shared" si="311"/>
        <v/>
      </c>
      <c r="BD617" s="25" t="str">
        <f t="shared" si="312"/>
        <v/>
      </c>
      <c r="BE617" s="25" t="str">
        <f t="shared" si="313"/>
        <v/>
      </c>
      <c r="BF617" s="25" t="str">
        <f t="shared" si="314"/>
        <v/>
      </c>
      <c r="BG617" s="25" t="str">
        <f t="shared" si="315"/>
        <v/>
      </c>
      <c r="BH617" s="25" t="str">
        <f t="shared" si="316"/>
        <v/>
      </c>
      <c r="BI617" s="25" t="str">
        <f t="shared" si="317"/>
        <v/>
      </c>
      <c r="BJ617" s="25" t="str">
        <f t="shared" si="318"/>
        <v/>
      </c>
      <c r="BK617" s="25" t="str">
        <f t="shared" si="319"/>
        <v/>
      </c>
      <c r="BL617" s="25" t="str">
        <f t="shared" si="320"/>
        <v/>
      </c>
      <c r="BM617" s="25" t="str">
        <f t="shared" si="321"/>
        <v/>
      </c>
      <c r="BN617" s="25" t="str">
        <f t="shared" si="322"/>
        <v/>
      </c>
    </row>
    <row r="618" spans="1:66" x14ac:dyDescent="0.25">
      <c r="A618" s="20" t="str">
        <f>IF('S.D. Paste sheet'!A618="","",'S.D. Paste sheet'!A618)</f>
        <v/>
      </c>
      <c r="B618" s="20" t="str">
        <f>IF('S.D. Paste sheet'!B618="","",'S.D. Paste sheet'!B618)</f>
        <v/>
      </c>
      <c r="C618" s="20" t="str">
        <f>IF('S.D. Paste sheet'!C618="","",'S.D. Paste sheet'!C618)</f>
        <v/>
      </c>
      <c r="D618" s="20" t="str">
        <f>IF('S.D. Paste sheet'!D618="","",'S.D. Paste sheet'!D618)</f>
        <v/>
      </c>
      <c r="E618" s="20" t="str">
        <f>IF('S.D. Paste sheet'!E618="","",UPPER('S.D. Paste sheet'!E618))</f>
        <v/>
      </c>
      <c r="F618" s="20" t="str">
        <f>IF('S.D. Paste sheet'!F618="","",'S.D. Paste sheet'!F618)</f>
        <v/>
      </c>
      <c r="G618" s="20" t="str">
        <f>IF('S.D. Paste sheet'!G618="","",UPPER('S.D. Paste sheet'!G618))</f>
        <v/>
      </c>
      <c r="H618" s="20" t="str">
        <f>IF('S.D. Paste sheet'!H618="","",UPPER('S.D. Paste sheet'!H618))</f>
        <v/>
      </c>
      <c r="I618" s="20" t="str">
        <f>IF('S.D. Paste sheet'!I618="","",'S.D. Paste sheet'!I618)</f>
        <v/>
      </c>
      <c r="J618" s="20" t="str">
        <f>IF('S.D. Paste sheet'!J618="","",'S.D. Paste sheet'!J618)</f>
        <v/>
      </c>
      <c r="K618" s="20" t="str">
        <f>IF('S.D. Paste sheet'!K618="","",'S.D. Paste sheet'!K618)</f>
        <v/>
      </c>
      <c r="L618" s="20" t="str">
        <f>IF('S.D. Paste sheet'!L618="","",'S.D. Paste sheet'!L618)</f>
        <v/>
      </c>
      <c r="M618" s="20" t="str">
        <f>IF('S.D. Paste sheet'!M618="","",'S.D. Paste sheet'!M618)</f>
        <v/>
      </c>
      <c r="N618" s="20" t="str">
        <f>IF('S.D. Paste sheet'!N618="","",'S.D. Paste sheet'!N618)</f>
        <v/>
      </c>
      <c r="O618" s="20" t="str">
        <f>IF('S.D. Paste sheet'!O618="","",'S.D. Paste sheet'!O618)</f>
        <v/>
      </c>
      <c r="P618" s="20" t="str">
        <f>IF('S.D. Paste sheet'!P618="","",'S.D. Paste sheet'!P618)</f>
        <v/>
      </c>
      <c r="Q618" s="20" t="str">
        <f>IF('S.D. Paste sheet'!Q618="","",'S.D. Paste sheet'!Q618)</f>
        <v/>
      </c>
      <c r="R618" s="20" t="str">
        <f>IF('S.D. Paste sheet'!R618="","",'S.D. Paste sheet'!R618)</f>
        <v/>
      </c>
      <c r="S618" s="20" t="str">
        <f>IF('S.D. Paste sheet'!S618="","",'S.D. Paste sheet'!S618)</f>
        <v/>
      </c>
      <c r="T618" s="20" t="str">
        <f>IF('S.D. Paste sheet'!T618="","",'S.D. Paste sheet'!T618)</f>
        <v/>
      </c>
      <c r="U618" s="20" t="str">
        <f>IF('S.D. Paste sheet'!U618="","",'S.D. Paste sheet'!U618)</f>
        <v/>
      </c>
      <c r="V618" s="20" t="str">
        <f>IF('S.D. Paste sheet'!V618="","",'S.D. Paste sheet'!V618)</f>
        <v/>
      </c>
      <c r="W618" s="20" t="str">
        <f>IF('S.D. Paste sheet'!W618="","",'S.D. Paste sheet'!W618)</f>
        <v/>
      </c>
      <c r="X618" s="20" t="str">
        <f>IF('S.D. Paste sheet'!X618="","",'S.D. Paste sheet'!X618)</f>
        <v/>
      </c>
      <c r="Y618" s="20" t="str">
        <f>IF('S.D. Paste sheet'!Y618="","",'S.D. Paste sheet'!Y618)</f>
        <v/>
      </c>
      <c r="Z618" s="20" t="str">
        <f>IF('S.D. Paste sheet'!Z618="","",'S.D. Paste sheet'!Z618)</f>
        <v/>
      </c>
      <c r="AA618" s="20" t="str">
        <f>IF('S.D. Paste sheet'!AA618="","",'S.D. Paste sheet'!AA618)</f>
        <v/>
      </c>
      <c r="AB618" s="20" t="str">
        <f>IF('S.D. Paste sheet'!AB618="","",'S.D. Paste sheet'!AB618)</f>
        <v/>
      </c>
      <c r="AC618" s="20" t="str">
        <f>IF('S.D. Paste sheet'!AC618="","",'S.D. Paste sheet'!AC618)</f>
        <v/>
      </c>
      <c r="AD618" s="20" t="str">
        <f>IF('S.D. Paste sheet'!AD618="","",'S.D. Paste sheet'!AD618)</f>
        <v/>
      </c>
      <c r="AE618" s="28"/>
      <c r="AF618" t="str">
        <f>IF(AK618="","",IF(AK618&gt;0,COUNT($AG$2:AG618),""))</f>
        <v/>
      </c>
      <c r="AG618" s="25" t="str">
        <f t="shared" si="291"/>
        <v/>
      </c>
      <c r="AH618" s="25" t="str">
        <f t="shared" si="292"/>
        <v/>
      </c>
      <c r="AI618" s="25" t="str">
        <f t="shared" si="293"/>
        <v/>
      </c>
      <c r="AJ618" s="25" t="str">
        <f t="shared" si="294"/>
        <v/>
      </c>
      <c r="AK618" s="25" t="str">
        <f t="shared" si="295"/>
        <v/>
      </c>
      <c r="AL618" s="25" t="str">
        <f t="shared" si="296"/>
        <v/>
      </c>
      <c r="AM618" s="25" t="str">
        <f t="shared" si="297"/>
        <v/>
      </c>
      <c r="AN618" s="25" t="str">
        <f t="shared" si="298"/>
        <v/>
      </c>
      <c r="AO618" s="25" t="str">
        <f t="shared" si="299"/>
        <v/>
      </c>
      <c r="AP618" s="25" t="str">
        <f t="shared" si="300"/>
        <v/>
      </c>
      <c r="AQ618" s="25" t="str">
        <f t="shared" si="301"/>
        <v/>
      </c>
      <c r="AR618" s="25" t="str">
        <f t="shared" si="302"/>
        <v/>
      </c>
      <c r="AS618" s="25" t="str">
        <f t="shared" si="303"/>
        <v/>
      </c>
      <c r="AT618" s="25" t="str">
        <f t="shared" si="304"/>
        <v/>
      </c>
      <c r="AU618" s="25" t="str">
        <f t="shared" si="305"/>
        <v/>
      </c>
      <c r="AV618" s="25" t="str">
        <f t="shared" si="306"/>
        <v/>
      </c>
      <c r="AX618" t="str">
        <f>IF(BC618="","",IF(BC618&gt;0,COUNT($AY$2:AY618),""))</f>
        <v/>
      </c>
      <c r="AY618" s="25" t="str">
        <f t="shared" si="307"/>
        <v/>
      </c>
      <c r="AZ618" s="25" t="str">
        <f t="shared" si="308"/>
        <v/>
      </c>
      <c r="BA618" s="25" t="str">
        <f t="shared" si="309"/>
        <v/>
      </c>
      <c r="BB618" s="25" t="str">
        <f t="shared" si="310"/>
        <v/>
      </c>
      <c r="BC618" s="25" t="str">
        <f t="shared" si="311"/>
        <v/>
      </c>
      <c r="BD618" s="25" t="str">
        <f t="shared" si="312"/>
        <v/>
      </c>
      <c r="BE618" s="25" t="str">
        <f t="shared" si="313"/>
        <v/>
      </c>
      <c r="BF618" s="25" t="str">
        <f t="shared" si="314"/>
        <v/>
      </c>
      <c r="BG618" s="25" t="str">
        <f t="shared" si="315"/>
        <v/>
      </c>
      <c r="BH618" s="25" t="str">
        <f t="shared" si="316"/>
        <v/>
      </c>
      <c r="BI618" s="25" t="str">
        <f t="shared" si="317"/>
        <v/>
      </c>
      <c r="BJ618" s="25" t="str">
        <f t="shared" si="318"/>
        <v/>
      </c>
      <c r="BK618" s="25" t="str">
        <f t="shared" si="319"/>
        <v/>
      </c>
      <c r="BL618" s="25" t="str">
        <f t="shared" si="320"/>
        <v/>
      </c>
      <c r="BM618" s="25" t="str">
        <f t="shared" si="321"/>
        <v/>
      </c>
      <c r="BN618" s="25" t="str">
        <f t="shared" si="322"/>
        <v/>
      </c>
    </row>
    <row r="619" spans="1:66" x14ac:dyDescent="0.25">
      <c r="A619" s="20" t="str">
        <f>IF('S.D. Paste sheet'!A619="","",'S.D. Paste sheet'!A619)</f>
        <v/>
      </c>
      <c r="B619" s="20" t="str">
        <f>IF('S.D. Paste sheet'!B619="","",'S.D. Paste sheet'!B619)</f>
        <v/>
      </c>
      <c r="C619" s="20" t="str">
        <f>IF('S.D. Paste sheet'!C619="","",'S.D. Paste sheet'!C619)</f>
        <v/>
      </c>
      <c r="D619" s="20" t="str">
        <f>IF('S.D. Paste sheet'!D619="","",'S.D. Paste sheet'!D619)</f>
        <v/>
      </c>
      <c r="E619" s="20" t="str">
        <f>IF('S.D. Paste sheet'!E619="","",UPPER('S.D. Paste sheet'!E619))</f>
        <v/>
      </c>
      <c r="F619" s="20" t="str">
        <f>IF('S.D. Paste sheet'!F619="","",'S.D. Paste sheet'!F619)</f>
        <v/>
      </c>
      <c r="G619" s="20" t="str">
        <f>IF('S.D. Paste sheet'!G619="","",UPPER('S.D. Paste sheet'!G619))</f>
        <v/>
      </c>
      <c r="H619" s="20" t="str">
        <f>IF('S.D. Paste sheet'!H619="","",UPPER('S.D. Paste sheet'!H619))</f>
        <v/>
      </c>
      <c r="I619" s="20" t="str">
        <f>IF('S.D. Paste sheet'!I619="","",'S.D. Paste sheet'!I619)</f>
        <v/>
      </c>
      <c r="J619" s="20" t="str">
        <f>IF('S.D. Paste sheet'!J619="","",'S.D. Paste sheet'!J619)</f>
        <v/>
      </c>
      <c r="K619" s="20" t="str">
        <f>IF('S.D. Paste sheet'!K619="","",'S.D. Paste sheet'!K619)</f>
        <v/>
      </c>
      <c r="L619" s="20" t="str">
        <f>IF('S.D. Paste sheet'!L619="","",'S.D. Paste sheet'!L619)</f>
        <v/>
      </c>
      <c r="M619" s="20" t="str">
        <f>IF('S.D. Paste sheet'!M619="","",'S.D. Paste sheet'!M619)</f>
        <v/>
      </c>
      <c r="N619" s="20" t="str">
        <f>IF('S.D. Paste sheet'!N619="","",'S.D. Paste sheet'!N619)</f>
        <v/>
      </c>
      <c r="O619" s="20" t="str">
        <f>IF('S.D. Paste sheet'!O619="","",'S.D. Paste sheet'!O619)</f>
        <v/>
      </c>
      <c r="P619" s="20" t="str">
        <f>IF('S.D. Paste sheet'!P619="","",'S.D. Paste sheet'!P619)</f>
        <v/>
      </c>
      <c r="Q619" s="20" t="str">
        <f>IF('S.D. Paste sheet'!Q619="","",'S.D. Paste sheet'!Q619)</f>
        <v/>
      </c>
      <c r="R619" s="20" t="str">
        <f>IF('S.D. Paste sheet'!R619="","",'S.D. Paste sheet'!R619)</f>
        <v/>
      </c>
      <c r="S619" s="20" t="str">
        <f>IF('S.D. Paste sheet'!S619="","",'S.D. Paste sheet'!S619)</f>
        <v/>
      </c>
      <c r="T619" s="20" t="str">
        <f>IF('S.D. Paste sheet'!T619="","",'S.D. Paste sheet'!T619)</f>
        <v/>
      </c>
      <c r="U619" s="20" t="str">
        <f>IF('S.D. Paste sheet'!U619="","",'S.D. Paste sheet'!U619)</f>
        <v/>
      </c>
      <c r="V619" s="20" t="str">
        <f>IF('S.D. Paste sheet'!V619="","",'S.D. Paste sheet'!V619)</f>
        <v/>
      </c>
      <c r="W619" s="20" t="str">
        <f>IF('S.D. Paste sheet'!W619="","",'S.D. Paste sheet'!W619)</f>
        <v/>
      </c>
      <c r="X619" s="20" t="str">
        <f>IF('S.D. Paste sheet'!X619="","",'S.D. Paste sheet'!X619)</f>
        <v/>
      </c>
      <c r="Y619" s="20" t="str">
        <f>IF('S.D. Paste sheet'!Y619="","",'S.D. Paste sheet'!Y619)</f>
        <v/>
      </c>
      <c r="Z619" s="20" t="str">
        <f>IF('S.D. Paste sheet'!Z619="","",'S.D. Paste sheet'!Z619)</f>
        <v/>
      </c>
      <c r="AA619" s="20" t="str">
        <f>IF('S.D. Paste sheet'!AA619="","",'S.D. Paste sheet'!AA619)</f>
        <v/>
      </c>
      <c r="AB619" s="20" t="str">
        <f>IF('S.D. Paste sheet'!AB619="","",'S.D. Paste sheet'!AB619)</f>
        <v/>
      </c>
      <c r="AC619" s="20" t="str">
        <f>IF('S.D. Paste sheet'!AC619="","",'S.D. Paste sheet'!AC619)</f>
        <v/>
      </c>
      <c r="AD619" s="20" t="str">
        <f>IF('S.D. Paste sheet'!AD619="","",'S.D. Paste sheet'!AD619)</f>
        <v/>
      </c>
      <c r="AE619" s="28"/>
      <c r="AF619" t="str">
        <f>IF(AK619="","",IF(AK619&gt;0,COUNT($AG$2:AG619),""))</f>
        <v/>
      </c>
      <c r="AG619" s="25" t="str">
        <f t="shared" si="291"/>
        <v/>
      </c>
      <c r="AH619" s="25" t="str">
        <f t="shared" si="292"/>
        <v/>
      </c>
      <c r="AI619" s="25" t="str">
        <f t="shared" si="293"/>
        <v/>
      </c>
      <c r="AJ619" s="25" t="str">
        <f t="shared" si="294"/>
        <v/>
      </c>
      <c r="AK619" s="25" t="str">
        <f t="shared" si="295"/>
        <v/>
      </c>
      <c r="AL619" s="25" t="str">
        <f t="shared" si="296"/>
        <v/>
      </c>
      <c r="AM619" s="25" t="str">
        <f t="shared" si="297"/>
        <v/>
      </c>
      <c r="AN619" s="25" t="str">
        <f t="shared" si="298"/>
        <v/>
      </c>
      <c r="AO619" s="25" t="str">
        <f t="shared" si="299"/>
        <v/>
      </c>
      <c r="AP619" s="25" t="str">
        <f t="shared" si="300"/>
        <v/>
      </c>
      <c r="AQ619" s="25" t="str">
        <f t="shared" si="301"/>
        <v/>
      </c>
      <c r="AR619" s="25" t="str">
        <f t="shared" si="302"/>
        <v/>
      </c>
      <c r="AS619" s="25" t="str">
        <f t="shared" si="303"/>
        <v/>
      </c>
      <c r="AT619" s="25" t="str">
        <f t="shared" si="304"/>
        <v/>
      </c>
      <c r="AU619" s="25" t="str">
        <f t="shared" si="305"/>
        <v/>
      </c>
      <c r="AV619" s="25" t="str">
        <f t="shared" si="306"/>
        <v/>
      </c>
      <c r="AX619" t="str">
        <f>IF(BC619="","",IF(BC619&gt;0,COUNT($AY$2:AY619),""))</f>
        <v/>
      </c>
      <c r="AY619" s="25" t="str">
        <f t="shared" si="307"/>
        <v/>
      </c>
      <c r="AZ619" s="25" t="str">
        <f t="shared" si="308"/>
        <v/>
      </c>
      <c r="BA619" s="25" t="str">
        <f t="shared" si="309"/>
        <v/>
      </c>
      <c r="BB619" s="25" t="str">
        <f t="shared" si="310"/>
        <v/>
      </c>
      <c r="BC619" s="25" t="str">
        <f t="shared" si="311"/>
        <v/>
      </c>
      <c r="BD619" s="25" t="str">
        <f t="shared" si="312"/>
        <v/>
      </c>
      <c r="BE619" s="25" t="str">
        <f t="shared" si="313"/>
        <v/>
      </c>
      <c r="BF619" s="25" t="str">
        <f t="shared" si="314"/>
        <v/>
      </c>
      <c r="BG619" s="25" t="str">
        <f t="shared" si="315"/>
        <v/>
      </c>
      <c r="BH619" s="25" t="str">
        <f t="shared" si="316"/>
        <v/>
      </c>
      <c r="BI619" s="25" t="str">
        <f t="shared" si="317"/>
        <v/>
      </c>
      <c r="BJ619" s="25" t="str">
        <f t="shared" si="318"/>
        <v/>
      </c>
      <c r="BK619" s="25" t="str">
        <f t="shared" si="319"/>
        <v/>
      </c>
      <c r="BL619" s="25" t="str">
        <f t="shared" si="320"/>
        <v/>
      </c>
      <c r="BM619" s="25" t="str">
        <f t="shared" si="321"/>
        <v/>
      </c>
      <c r="BN619" s="25" t="str">
        <f t="shared" si="322"/>
        <v/>
      </c>
    </row>
    <row r="620" spans="1:66" x14ac:dyDescent="0.25">
      <c r="A620" s="20" t="str">
        <f>IF('S.D. Paste sheet'!A620="","",'S.D. Paste sheet'!A620)</f>
        <v/>
      </c>
      <c r="B620" s="20" t="str">
        <f>IF('S.D. Paste sheet'!B620="","",'S.D. Paste sheet'!B620)</f>
        <v/>
      </c>
      <c r="C620" s="20" t="str">
        <f>IF('S.D. Paste sheet'!C620="","",'S.D. Paste sheet'!C620)</f>
        <v/>
      </c>
      <c r="D620" s="20" t="str">
        <f>IF('S.D. Paste sheet'!D620="","",'S.D. Paste sheet'!D620)</f>
        <v/>
      </c>
      <c r="E620" s="20" t="str">
        <f>IF('S.D. Paste sheet'!E620="","",UPPER('S.D. Paste sheet'!E620))</f>
        <v/>
      </c>
      <c r="F620" s="20" t="str">
        <f>IF('S.D. Paste sheet'!F620="","",'S.D. Paste sheet'!F620)</f>
        <v/>
      </c>
      <c r="G620" s="20" t="str">
        <f>IF('S.D. Paste sheet'!G620="","",UPPER('S.D. Paste sheet'!G620))</f>
        <v/>
      </c>
      <c r="H620" s="20" t="str">
        <f>IF('S.D. Paste sheet'!H620="","",UPPER('S.D. Paste sheet'!H620))</f>
        <v/>
      </c>
      <c r="I620" s="20" t="str">
        <f>IF('S.D. Paste sheet'!I620="","",'S.D. Paste sheet'!I620)</f>
        <v/>
      </c>
      <c r="J620" s="20" t="str">
        <f>IF('S.D. Paste sheet'!J620="","",'S.D. Paste sheet'!J620)</f>
        <v/>
      </c>
      <c r="K620" s="20" t="str">
        <f>IF('S.D. Paste sheet'!K620="","",'S.D. Paste sheet'!K620)</f>
        <v/>
      </c>
      <c r="L620" s="20" t="str">
        <f>IF('S.D. Paste sheet'!L620="","",'S.D. Paste sheet'!L620)</f>
        <v/>
      </c>
      <c r="M620" s="20" t="str">
        <f>IF('S.D. Paste sheet'!M620="","",'S.D. Paste sheet'!M620)</f>
        <v/>
      </c>
      <c r="N620" s="20" t="str">
        <f>IF('S.D. Paste sheet'!N620="","",'S.D. Paste sheet'!N620)</f>
        <v/>
      </c>
      <c r="O620" s="20" t="str">
        <f>IF('S.D. Paste sheet'!O620="","",'S.D. Paste sheet'!O620)</f>
        <v/>
      </c>
      <c r="P620" s="20" t="str">
        <f>IF('S.D. Paste sheet'!P620="","",'S.D. Paste sheet'!P620)</f>
        <v/>
      </c>
      <c r="Q620" s="20" t="str">
        <f>IF('S.D. Paste sheet'!Q620="","",'S.D. Paste sheet'!Q620)</f>
        <v/>
      </c>
      <c r="R620" s="20" t="str">
        <f>IF('S.D. Paste sheet'!R620="","",'S.D. Paste sheet'!R620)</f>
        <v/>
      </c>
      <c r="S620" s="20" t="str">
        <f>IF('S.D. Paste sheet'!S620="","",'S.D. Paste sheet'!S620)</f>
        <v/>
      </c>
      <c r="T620" s="20" t="str">
        <f>IF('S.D. Paste sheet'!T620="","",'S.D. Paste sheet'!T620)</f>
        <v/>
      </c>
      <c r="U620" s="20" t="str">
        <f>IF('S.D. Paste sheet'!U620="","",'S.D. Paste sheet'!U620)</f>
        <v/>
      </c>
      <c r="V620" s="20" t="str">
        <f>IF('S.D. Paste sheet'!V620="","",'S.D. Paste sheet'!V620)</f>
        <v/>
      </c>
      <c r="W620" s="20" t="str">
        <f>IF('S.D. Paste sheet'!W620="","",'S.D. Paste sheet'!W620)</f>
        <v/>
      </c>
      <c r="X620" s="20" t="str">
        <f>IF('S.D. Paste sheet'!X620="","",'S.D. Paste sheet'!X620)</f>
        <v/>
      </c>
      <c r="Y620" s="20" t="str">
        <f>IF('S.D. Paste sheet'!Y620="","",'S.D. Paste sheet'!Y620)</f>
        <v/>
      </c>
      <c r="Z620" s="20" t="str">
        <f>IF('S.D. Paste sheet'!Z620="","",'S.D. Paste sheet'!Z620)</f>
        <v/>
      </c>
      <c r="AA620" s="20" t="str">
        <f>IF('S.D. Paste sheet'!AA620="","",'S.D. Paste sheet'!AA620)</f>
        <v/>
      </c>
      <c r="AB620" s="20" t="str">
        <f>IF('S.D. Paste sheet'!AB620="","",'S.D. Paste sheet'!AB620)</f>
        <v/>
      </c>
      <c r="AC620" s="20" t="str">
        <f>IF('S.D. Paste sheet'!AC620="","",'S.D. Paste sheet'!AC620)</f>
        <v/>
      </c>
      <c r="AD620" s="20" t="str">
        <f>IF('S.D. Paste sheet'!AD620="","",'S.D. Paste sheet'!AD620)</f>
        <v/>
      </c>
      <c r="AE620" s="28"/>
      <c r="AF620" t="str">
        <f>IF(AK620="","",IF(AK620&gt;0,COUNT($AG$2:AG620),""))</f>
        <v/>
      </c>
      <c r="AG620" s="25" t="str">
        <f t="shared" si="291"/>
        <v/>
      </c>
      <c r="AH620" s="25" t="str">
        <f t="shared" si="292"/>
        <v/>
      </c>
      <c r="AI620" s="25" t="str">
        <f t="shared" si="293"/>
        <v/>
      </c>
      <c r="AJ620" s="25" t="str">
        <f t="shared" si="294"/>
        <v/>
      </c>
      <c r="AK620" s="25" t="str">
        <f t="shared" si="295"/>
        <v/>
      </c>
      <c r="AL620" s="25" t="str">
        <f t="shared" si="296"/>
        <v/>
      </c>
      <c r="AM620" s="25" t="str">
        <f t="shared" si="297"/>
        <v/>
      </c>
      <c r="AN620" s="25" t="str">
        <f t="shared" si="298"/>
        <v/>
      </c>
      <c r="AO620" s="25" t="str">
        <f t="shared" si="299"/>
        <v/>
      </c>
      <c r="AP620" s="25" t="str">
        <f t="shared" si="300"/>
        <v/>
      </c>
      <c r="AQ620" s="25" t="str">
        <f t="shared" si="301"/>
        <v/>
      </c>
      <c r="AR620" s="25" t="str">
        <f t="shared" si="302"/>
        <v/>
      </c>
      <c r="AS620" s="25" t="str">
        <f t="shared" si="303"/>
        <v/>
      </c>
      <c r="AT620" s="25" t="str">
        <f t="shared" si="304"/>
        <v/>
      </c>
      <c r="AU620" s="25" t="str">
        <f t="shared" si="305"/>
        <v/>
      </c>
      <c r="AV620" s="25" t="str">
        <f t="shared" si="306"/>
        <v/>
      </c>
      <c r="AX620" t="str">
        <f>IF(BC620="","",IF(BC620&gt;0,COUNT($AY$2:AY620),""))</f>
        <v/>
      </c>
      <c r="AY620" s="25" t="str">
        <f t="shared" si="307"/>
        <v/>
      </c>
      <c r="AZ620" s="25" t="str">
        <f t="shared" si="308"/>
        <v/>
      </c>
      <c r="BA620" s="25" t="str">
        <f t="shared" si="309"/>
        <v/>
      </c>
      <c r="BB620" s="25" t="str">
        <f t="shared" si="310"/>
        <v/>
      </c>
      <c r="BC620" s="25" t="str">
        <f t="shared" si="311"/>
        <v/>
      </c>
      <c r="BD620" s="25" t="str">
        <f t="shared" si="312"/>
        <v/>
      </c>
      <c r="BE620" s="25" t="str">
        <f t="shared" si="313"/>
        <v/>
      </c>
      <c r="BF620" s="25" t="str">
        <f t="shared" si="314"/>
        <v/>
      </c>
      <c r="BG620" s="25" t="str">
        <f t="shared" si="315"/>
        <v/>
      </c>
      <c r="BH620" s="25" t="str">
        <f t="shared" si="316"/>
        <v/>
      </c>
      <c r="BI620" s="25" t="str">
        <f t="shared" si="317"/>
        <v/>
      </c>
      <c r="BJ620" s="25" t="str">
        <f t="shared" si="318"/>
        <v/>
      </c>
      <c r="BK620" s="25" t="str">
        <f t="shared" si="319"/>
        <v/>
      </c>
      <c r="BL620" s="25" t="str">
        <f t="shared" si="320"/>
        <v/>
      </c>
      <c r="BM620" s="25" t="str">
        <f t="shared" si="321"/>
        <v/>
      </c>
      <c r="BN620" s="25" t="str">
        <f t="shared" si="322"/>
        <v/>
      </c>
    </row>
    <row r="621" spans="1:66" x14ac:dyDescent="0.25">
      <c r="A621" s="20" t="str">
        <f>IF('S.D. Paste sheet'!A621="","",'S.D. Paste sheet'!A621)</f>
        <v/>
      </c>
      <c r="B621" s="20" t="str">
        <f>IF('S.D. Paste sheet'!B621="","",'S.D. Paste sheet'!B621)</f>
        <v/>
      </c>
      <c r="C621" s="20" t="str">
        <f>IF('S.D. Paste sheet'!C621="","",'S.D. Paste sheet'!C621)</f>
        <v/>
      </c>
      <c r="D621" s="20" t="str">
        <f>IF('S.D. Paste sheet'!D621="","",'S.D. Paste sheet'!D621)</f>
        <v/>
      </c>
      <c r="E621" s="20" t="str">
        <f>IF('S.D. Paste sheet'!E621="","",UPPER('S.D. Paste sheet'!E621))</f>
        <v/>
      </c>
      <c r="F621" s="20" t="str">
        <f>IF('S.D. Paste sheet'!F621="","",'S.D. Paste sheet'!F621)</f>
        <v/>
      </c>
      <c r="G621" s="20" t="str">
        <f>IF('S.D. Paste sheet'!G621="","",UPPER('S.D. Paste sheet'!G621))</f>
        <v/>
      </c>
      <c r="H621" s="20" t="str">
        <f>IF('S.D. Paste sheet'!H621="","",UPPER('S.D. Paste sheet'!H621))</f>
        <v/>
      </c>
      <c r="I621" s="20" t="str">
        <f>IF('S.D. Paste sheet'!I621="","",'S.D. Paste sheet'!I621)</f>
        <v/>
      </c>
      <c r="J621" s="20" t="str">
        <f>IF('S.D. Paste sheet'!J621="","",'S.D. Paste sheet'!J621)</f>
        <v/>
      </c>
      <c r="K621" s="20" t="str">
        <f>IF('S.D. Paste sheet'!K621="","",'S.D. Paste sheet'!K621)</f>
        <v/>
      </c>
      <c r="L621" s="20" t="str">
        <f>IF('S.D. Paste sheet'!L621="","",'S.D. Paste sheet'!L621)</f>
        <v/>
      </c>
      <c r="M621" s="20" t="str">
        <f>IF('S.D. Paste sheet'!M621="","",'S.D. Paste sheet'!M621)</f>
        <v/>
      </c>
      <c r="N621" s="20" t="str">
        <f>IF('S.D. Paste sheet'!N621="","",'S.D. Paste sheet'!N621)</f>
        <v/>
      </c>
      <c r="O621" s="20" t="str">
        <f>IF('S.D. Paste sheet'!O621="","",'S.D. Paste sheet'!O621)</f>
        <v/>
      </c>
      <c r="P621" s="20" t="str">
        <f>IF('S.D. Paste sheet'!P621="","",'S.D. Paste sheet'!P621)</f>
        <v/>
      </c>
      <c r="Q621" s="20" t="str">
        <f>IF('S.D. Paste sheet'!Q621="","",'S.D. Paste sheet'!Q621)</f>
        <v/>
      </c>
      <c r="R621" s="20" t="str">
        <f>IF('S.D. Paste sheet'!R621="","",'S.D. Paste sheet'!R621)</f>
        <v/>
      </c>
      <c r="S621" s="20" t="str">
        <f>IF('S.D. Paste sheet'!S621="","",'S.D. Paste sheet'!S621)</f>
        <v/>
      </c>
      <c r="T621" s="20" t="str">
        <f>IF('S.D. Paste sheet'!T621="","",'S.D. Paste sheet'!T621)</f>
        <v/>
      </c>
      <c r="U621" s="20" t="str">
        <f>IF('S.D. Paste sheet'!U621="","",'S.D. Paste sheet'!U621)</f>
        <v/>
      </c>
      <c r="V621" s="20" t="str">
        <f>IF('S.D. Paste sheet'!V621="","",'S.D. Paste sheet'!V621)</f>
        <v/>
      </c>
      <c r="W621" s="20" t="str">
        <f>IF('S.D. Paste sheet'!W621="","",'S.D. Paste sheet'!W621)</f>
        <v/>
      </c>
      <c r="X621" s="20" t="str">
        <f>IF('S.D. Paste sheet'!X621="","",'S.D. Paste sheet'!X621)</f>
        <v/>
      </c>
      <c r="Y621" s="20" t="str">
        <f>IF('S.D. Paste sheet'!Y621="","",'S.D. Paste sheet'!Y621)</f>
        <v/>
      </c>
      <c r="Z621" s="20" t="str">
        <f>IF('S.D. Paste sheet'!Z621="","",'S.D. Paste sheet'!Z621)</f>
        <v/>
      </c>
      <c r="AA621" s="20" t="str">
        <f>IF('S.D. Paste sheet'!AA621="","",'S.D. Paste sheet'!AA621)</f>
        <v/>
      </c>
      <c r="AB621" s="20" t="str">
        <f>IF('S.D. Paste sheet'!AB621="","",'S.D. Paste sheet'!AB621)</f>
        <v/>
      </c>
      <c r="AC621" s="20" t="str">
        <f>IF('S.D. Paste sheet'!AC621="","",'S.D. Paste sheet'!AC621)</f>
        <v/>
      </c>
      <c r="AD621" s="20" t="str">
        <f>IF('S.D. Paste sheet'!AD621="","",'S.D. Paste sheet'!AD621)</f>
        <v/>
      </c>
      <c r="AE621" s="28"/>
      <c r="AF621" t="str">
        <f>IF(AK621="","",IF(AK621&gt;0,COUNT($AG$2:AG621),""))</f>
        <v/>
      </c>
      <c r="AG621" s="25" t="str">
        <f t="shared" si="291"/>
        <v/>
      </c>
      <c r="AH621" s="25" t="str">
        <f t="shared" si="292"/>
        <v/>
      </c>
      <c r="AI621" s="25" t="str">
        <f t="shared" si="293"/>
        <v/>
      </c>
      <c r="AJ621" s="25" t="str">
        <f t="shared" si="294"/>
        <v/>
      </c>
      <c r="AK621" s="25" t="str">
        <f t="shared" si="295"/>
        <v/>
      </c>
      <c r="AL621" s="25" t="str">
        <f t="shared" si="296"/>
        <v/>
      </c>
      <c r="AM621" s="25" t="str">
        <f t="shared" si="297"/>
        <v/>
      </c>
      <c r="AN621" s="25" t="str">
        <f t="shared" si="298"/>
        <v/>
      </c>
      <c r="AO621" s="25" t="str">
        <f t="shared" si="299"/>
        <v/>
      </c>
      <c r="AP621" s="25" t="str">
        <f t="shared" si="300"/>
        <v/>
      </c>
      <c r="AQ621" s="25" t="str">
        <f t="shared" si="301"/>
        <v/>
      </c>
      <c r="AR621" s="25" t="str">
        <f t="shared" si="302"/>
        <v/>
      </c>
      <c r="AS621" s="25" t="str">
        <f t="shared" si="303"/>
        <v/>
      </c>
      <c r="AT621" s="25" t="str">
        <f t="shared" si="304"/>
        <v/>
      </c>
      <c r="AU621" s="25" t="str">
        <f t="shared" si="305"/>
        <v/>
      </c>
      <c r="AV621" s="25" t="str">
        <f t="shared" si="306"/>
        <v/>
      </c>
      <c r="AX621" t="str">
        <f>IF(BC621="","",IF(BC621&gt;0,COUNT($AY$2:AY621),""))</f>
        <v/>
      </c>
      <c r="AY621" s="25" t="str">
        <f t="shared" si="307"/>
        <v/>
      </c>
      <c r="AZ621" s="25" t="str">
        <f t="shared" si="308"/>
        <v/>
      </c>
      <c r="BA621" s="25" t="str">
        <f t="shared" si="309"/>
        <v/>
      </c>
      <c r="BB621" s="25" t="str">
        <f t="shared" si="310"/>
        <v/>
      </c>
      <c r="BC621" s="25" t="str">
        <f t="shared" si="311"/>
        <v/>
      </c>
      <c r="BD621" s="25" t="str">
        <f t="shared" si="312"/>
        <v/>
      </c>
      <c r="BE621" s="25" t="str">
        <f t="shared" si="313"/>
        <v/>
      </c>
      <c r="BF621" s="25" t="str">
        <f t="shared" si="314"/>
        <v/>
      </c>
      <c r="BG621" s="25" t="str">
        <f t="shared" si="315"/>
        <v/>
      </c>
      <c r="BH621" s="25" t="str">
        <f t="shared" si="316"/>
        <v/>
      </c>
      <c r="BI621" s="25" t="str">
        <f t="shared" si="317"/>
        <v/>
      </c>
      <c r="BJ621" s="25" t="str">
        <f t="shared" si="318"/>
        <v/>
      </c>
      <c r="BK621" s="25" t="str">
        <f t="shared" si="319"/>
        <v/>
      </c>
      <c r="BL621" s="25" t="str">
        <f t="shared" si="320"/>
        <v/>
      </c>
      <c r="BM621" s="25" t="str">
        <f t="shared" si="321"/>
        <v/>
      </c>
      <c r="BN621" s="25" t="str">
        <f t="shared" si="322"/>
        <v/>
      </c>
    </row>
    <row r="622" spans="1:66" x14ac:dyDescent="0.25">
      <c r="A622" s="20" t="str">
        <f>IF('S.D. Paste sheet'!A622="","",'S.D. Paste sheet'!A622)</f>
        <v/>
      </c>
      <c r="B622" s="20" t="str">
        <f>IF('S.D. Paste sheet'!B622="","",'S.D. Paste sheet'!B622)</f>
        <v/>
      </c>
      <c r="C622" s="20" t="str">
        <f>IF('S.D. Paste sheet'!C622="","",'S.D. Paste sheet'!C622)</f>
        <v/>
      </c>
      <c r="D622" s="20" t="str">
        <f>IF('S.D. Paste sheet'!D622="","",'S.D. Paste sheet'!D622)</f>
        <v/>
      </c>
      <c r="E622" s="20" t="str">
        <f>IF('S.D. Paste sheet'!E622="","",UPPER('S.D. Paste sheet'!E622))</f>
        <v/>
      </c>
      <c r="F622" s="20" t="str">
        <f>IF('S.D. Paste sheet'!F622="","",'S.D. Paste sheet'!F622)</f>
        <v/>
      </c>
      <c r="G622" s="20" t="str">
        <f>IF('S.D. Paste sheet'!G622="","",UPPER('S.D. Paste sheet'!G622))</f>
        <v/>
      </c>
      <c r="H622" s="20" t="str">
        <f>IF('S.D. Paste sheet'!H622="","",UPPER('S.D. Paste sheet'!H622))</f>
        <v/>
      </c>
      <c r="I622" s="20" t="str">
        <f>IF('S.D. Paste sheet'!I622="","",'S.D. Paste sheet'!I622)</f>
        <v/>
      </c>
      <c r="J622" s="20" t="str">
        <f>IF('S.D. Paste sheet'!J622="","",'S.D. Paste sheet'!J622)</f>
        <v/>
      </c>
      <c r="K622" s="20" t="str">
        <f>IF('S.D. Paste sheet'!K622="","",'S.D. Paste sheet'!K622)</f>
        <v/>
      </c>
      <c r="L622" s="20" t="str">
        <f>IF('S.D. Paste sheet'!L622="","",'S.D. Paste sheet'!L622)</f>
        <v/>
      </c>
      <c r="M622" s="20" t="str">
        <f>IF('S.D. Paste sheet'!M622="","",'S.D. Paste sheet'!M622)</f>
        <v/>
      </c>
      <c r="N622" s="20" t="str">
        <f>IF('S.D. Paste sheet'!N622="","",'S.D. Paste sheet'!N622)</f>
        <v/>
      </c>
      <c r="O622" s="20" t="str">
        <f>IF('S.D. Paste sheet'!O622="","",'S.D. Paste sheet'!O622)</f>
        <v/>
      </c>
      <c r="P622" s="20" t="str">
        <f>IF('S.D. Paste sheet'!P622="","",'S.D. Paste sheet'!P622)</f>
        <v/>
      </c>
      <c r="Q622" s="20" t="str">
        <f>IF('S.D. Paste sheet'!Q622="","",'S.D. Paste sheet'!Q622)</f>
        <v/>
      </c>
      <c r="R622" s="20" t="str">
        <f>IF('S.D. Paste sheet'!R622="","",'S.D. Paste sheet'!R622)</f>
        <v/>
      </c>
      <c r="S622" s="20" t="str">
        <f>IF('S.D. Paste sheet'!S622="","",'S.D. Paste sheet'!S622)</f>
        <v/>
      </c>
      <c r="T622" s="20" t="str">
        <f>IF('S.D. Paste sheet'!T622="","",'S.D. Paste sheet'!T622)</f>
        <v/>
      </c>
      <c r="U622" s="20" t="str">
        <f>IF('S.D. Paste sheet'!U622="","",'S.D. Paste sheet'!U622)</f>
        <v/>
      </c>
      <c r="V622" s="20" t="str">
        <f>IF('S.D. Paste sheet'!V622="","",'S.D. Paste sheet'!V622)</f>
        <v/>
      </c>
      <c r="W622" s="20" t="str">
        <f>IF('S.D. Paste sheet'!W622="","",'S.D. Paste sheet'!W622)</f>
        <v/>
      </c>
      <c r="X622" s="20" t="str">
        <f>IF('S.D. Paste sheet'!X622="","",'S.D. Paste sheet'!X622)</f>
        <v/>
      </c>
      <c r="Y622" s="20" t="str">
        <f>IF('S.D. Paste sheet'!Y622="","",'S.D. Paste sheet'!Y622)</f>
        <v/>
      </c>
      <c r="Z622" s="20" t="str">
        <f>IF('S.D. Paste sheet'!Z622="","",'S.D. Paste sheet'!Z622)</f>
        <v/>
      </c>
      <c r="AA622" s="20" t="str">
        <f>IF('S.D. Paste sheet'!AA622="","",'S.D. Paste sheet'!AA622)</f>
        <v/>
      </c>
      <c r="AB622" s="20" t="str">
        <f>IF('S.D. Paste sheet'!AB622="","",'S.D. Paste sheet'!AB622)</f>
        <v/>
      </c>
      <c r="AC622" s="20" t="str">
        <f>IF('S.D. Paste sheet'!AC622="","",'S.D. Paste sheet'!AC622)</f>
        <v/>
      </c>
      <c r="AD622" s="20" t="str">
        <f>IF('S.D. Paste sheet'!AD622="","",'S.D. Paste sheet'!AD622)</f>
        <v/>
      </c>
      <c r="AE622" s="28"/>
      <c r="AF622" t="str">
        <f>IF(AK622="","",IF(AK622&gt;0,COUNT($AG$2:AG622),""))</f>
        <v/>
      </c>
      <c r="AG622" s="25" t="str">
        <f t="shared" si="291"/>
        <v/>
      </c>
      <c r="AH622" s="25" t="str">
        <f t="shared" si="292"/>
        <v/>
      </c>
      <c r="AI622" s="25" t="str">
        <f t="shared" si="293"/>
        <v/>
      </c>
      <c r="AJ622" s="25" t="str">
        <f t="shared" si="294"/>
        <v/>
      </c>
      <c r="AK622" s="25" t="str">
        <f t="shared" si="295"/>
        <v/>
      </c>
      <c r="AL622" s="25" t="str">
        <f t="shared" si="296"/>
        <v/>
      </c>
      <c r="AM622" s="25" t="str">
        <f t="shared" si="297"/>
        <v/>
      </c>
      <c r="AN622" s="25" t="str">
        <f t="shared" si="298"/>
        <v/>
      </c>
      <c r="AO622" s="25" t="str">
        <f t="shared" si="299"/>
        <v/>
      </c>
      <c r="AP622" s="25" t="str">
        <f t="shared" si="300"/>
        <v/>
      </c>
      <c r="AQ622" s="25" t="str">
        <f t="shared" si="301"/>
        <v/>
      </c>
      <c r="AR622" s="25" t="str">
        <f t="shared" si="302"/>
        <v/>
      </c>
      <c r="AS622" s="25" t="str">
        <f t="shared" si="303"/>
        <v/>
      </c>
      <c r="AT622" s="25" t="str">
        <f t="shared" si="304"/>
        <v/>
      </c>
      <c r="AU622" s="25" t="str">
        <f t="shared" si="305"/>
        <v/>
      </c>
      <c r="AV622" s="25" t="str">
        <f t="shared" si="306"/>
        <v/>
      </c>
      <c r="AX622" t="str">
        <f>IF(BC622="","",IF(BC622&gt;0,COUNT($AY$2:AY622),""))</f>
        <v/>
      </c>
      <c r="AY622" s="25" t="str">
        <f t="shared" si="307"/>
        <v/>
      </c>
      <c r="AZ622" s="25" t="str">
        <f t="shared" si="308"/>
        <v/>
      </c>
      <c r="BA622" s="25" t="str">
        <f t="shared" si="309"/>
        <v/>
      </c>
      <c r="BB622" s="25" t="str">
        <f t="shared" si="310"/>
        <v/>
      </c>
      <c r="BC622" s="25" t="str">
        <f t="shared" si="311"/>
        <v/>
      </c>
      <c r="BD622" s="25" t="str">
        <f t="shared" si="312"/>
        <v/>
      </c>
      <c r="BE622" s="25" t="str">
        <f t="shared" si="313"/>
        <v/>
      </c>
      <c r="BF622" s="25" t="str">
        <f t="shared" si="314"/>
        <v/>
      </c>
      <c r="BG622" s="25" t="str">
        <f t="shared" si="315"/>
        <v/>
      </c>
      <c r="BH622" s="25" t="str">
        <f t="shared" si="316"/>
        <v/>
      </c>
      <c r="BI622" s="25" t="str">
        <f t="shared" si="317"/>
        <v/>
      </c>
      <c r="BJ622" s="25" t="str">
        <f t="shared" si="318"/>
        <v/>
      </c>
      <c r="BK622" s="25" t="str">
        <f t="shared" si="319"/>
        <v/>
      </c>
      <c r="BL622" s="25" t="str">
        <f t="shared" si="320"/>
        <v/>
      </c>
      <c r="BM622" s="25" t="str">
        <f t="shared" si="321"/>
        <v/>
      </c>
      <c r="BN622" s="25" t="str">
        <f t="shared" si="322"/>
        <v/>
      </c>
    </row>
    <row r="623" spans="1:66" x14ac:dyDescent="0.25">
      <c r="A623" s="20" t="str">
        <f>IF('S.D. Paste sheet'!A623="","",'S.D. Paste sheet'!A623)</f>
        <v/>
      </c>
      <c r="B623" s="20" t="str">
        <f>IF('S.D. Paste sheet'!B623="","",'S.D. Paste sheet'!B623)</f>
        <v/>
      </c>
      <c r="C623" s="20" t="str">
        <f>IF('S.D. Paste sheet'!C623="","",'S.D. Paste sheet'!C623)</f>
        <v/>
      </c>
      <c r="D623" s="20" t="str">
        <f>IF('S.D. Paste sheet'!D623="","",'S.D. Paste sheet'!D623)</f>
        <v/>
      </c>
      <c r="E623" s="20" t="str">
        <f>IF('S.D. Paste sheet'!E623="","",UPPER('S.D. Paste sheet'!E623))</f>
        <v/>
      </c>
      <c r="F623" s="20" t="str">
        <f>IF('S.D. Paste sheet'!F623="","",'S.D. Paste sheet'!F623)</f>
        <v/>
      </c>
      <c r="G623" s="20" t="str">
        <f>IF('S.D. Paste sheet'!G623="","",UPPER('S.D. Paste sheet'!G623))</f>
        <v/>
      </c>
      <c r="H623" s="20" t="str">
        <f>IF('S.D. Paste sheet'!H623="","",UPPER('S.D. Paste sheet'!H623))</f>
        <v/>
      </c>
      <c r="I623" s="20" t="str">
        <f>IF('S.D. Paste sheet'!I623="","",'S.D. Paste sheet'!I623)</f>
        <v/>
      </c>
      <c r="J623" s="20" t="str">
        <f>IF('S.D. Paste sheet'!J623="","",'S.D. Paste sheet'!J623)</f>
        <v/>
      </c>
      <c r="K623" s="20" t="str">
        <f>IF('S.D. Paste sheet'!K623="","",'S.D. Paste sheet'!K623)</f>
        <v/>
      </c>
      <c r="L623" s="20" t="str">
        <f>IF('S.D. Paste sheet'!L623="","",'S.D. Paste sheet'!L623)</f>
        <v/>
      </c>
      <c r="M623" s="20" t="str">
        <f>IF('S.D. Paste sheet'!M623="","",'S.D. Paste sheet'!M623)</f>
        <v/>
      </c>
      <c r="N623" s="20" t="str">
        <f>IF('S.D. Paste sheet'!N623="","",'S.D. Paste sheet'!N623)</f>
        <v/>
      </c>
      <c r="O623" s="20" t="str">
        <f>IF('S.D. Paste sheet'!O623="","",'S.D. Paste sheet'!O623)</f>
        <v/>
      </c>
      <c r="P623" s="20" t="str">
        <f>IF('S.D. Paste sheet'!P623="","",'S.D. Paste sheet'!P623)</f>
        <v/>
      </c>
      <c r="Q623" s="20" t="str">
        <f>IF('S.D. Paste sheet'!Q623="","",'S.D. Paste sheet'!Q623)</f>
        <v/>
      </c>
      <c r="R623" s="20" t="str">
        <f>IF('S.D. Paste sheet'!R623="","",'S.D. Paste sheet'!R623)</f>
        <v/>
      </c>
      <c r="S623" s="20" t="str">
        <f>IF('S.D. Paste sheet'!S623="","",'S.D. Paste sheet'!S623)</f>
        <v/>
      </c>
      <c r="T623" s="20" t="str">
        <f>IF('S.D. Paste sheet'!T623="","",'S.D. Paste sheet'!T623)</f>
        <v/>
      </c>
      <c r="U623" s="20" t="str">
        <f>IF('S.D. Paste sheet'!U623="","",'S.D. Paste sheet'!U623)</f>
        <v/>
      </c>
      <c r="V623" s="20" t="str">
        <f>IF('S.D. Paste sheet'!V623="","",'S.D. Paste sheet'!V623)</f>
        <v/>
      </c>
      <c r="W623" s="20" t="str">
        <f>IF('S.D. Paste sheet'!W623="","",'S.D. Paste sheet'!W623)</f>
        <v/>
      </c>
      <c r="X623" s="20" t="str">
        <f>IF('S.D. Paste sheet'!X623="","",'S.D. Paste sheet'!X623)</f>
        <v/>
      </c>
      <c r="Y623" s="20" t="str">
        <f>IF('S.D. Paste sheet'!Y623="","",'S.D. Paste sheet'!Y623)</f>
        <v/>
      </c>
      <c r="Z623" s="20" t="str">
        <f>IF('S.D. Paste sheet'!Z623="","",'S.D. Paste sheet'!Z623)</f>
        <v/>
      </c>
      <c r="AA623" s="20" t="str">
        <f>IF('S.D. Paste sheet'!AA623="","",'S.D. Paste sheet'!AA623)</f>
        <v/>
      </c>
      <c r="AB623" s="20" t="str">
        <f>IF('S.D. Paste sheet'!AB623="","",'S.D. Paste sheet'!AB623)</f>
        <v/>
      </c>
      <c r="AC623" s="20" t="str">
        <f>IF('S.D. Paste sheet'!AC623="","",'S.D. Paste sheet'!AC623)</f>
        <v/>
      </c>
      <c r="AD623" s="20" t="str">
        <f>IF('S.D. Paste sheet'!AD623="","",'S.D. Paste sheet'!AD623)</f>
        <v/>
      </c>
      <c r="AE623" s="28"/>
      <c r="AF623" t="str">
        <f>IF(AK623="","",IF(AK623&gt;0,COUNT($AG$2:AG623),""))</f>
        <v/>
      </c>
      <c r="AG623" s="25" t="str">
        <f t="shared" si="291"/>
        <v/>
      </c>
      <c r="AH623" s="25" t="str">
        <f t="shared" si="292"/>
        <v/>
      </c>
      <c r="AI623" s="25" t="str">
        <f t="shared" si="293"/>
        <v/>
      </c>
      <c r="AJ623" s="25" t="str">
        <f t="shared" si="294"/>
        <v/>
      </c>
      <c r="AK623" s="25" t="str">
        <f t="shared" si="295"/>
        <v/>
      </c>
      <c r="AL623" s="25" t="str">
        <f t="shared" si="296"/>
        <v/>
      </c>
      <c r="AM623" s="25" t="str">
        <f t="shared" si="297"/>
        <v/>
      </c>
      <c r="AN623" s="25" t="str">
        <f t="shared" si="298"/>
        <v/>
      </c>
      <c r="AO623" s="25" t="str">
        <f t="shared" si="299"/>
        <v/>
      </c>
      <c r="AP623" s="25" t="str">
        <f t="shared" si="300"/>
        <v/>
      </c>
      <c r="AQ623" s="25" t="str">
        <f t="shared" si="301"/>
        <v/>
      </c>
      <c r="AR623" s="25" t="str">
        <f t="shared" si="302"/>
        <v/>
      </c>
      <c r="AS623" s="25" t="str">
        <f t="shared" si="303"/>
        <v/>
      </c>
      <c r="AT623" s="25" t="str">
        <f t="shared" si="304"/>
        <v/>
      </c>
      <c r="AU623" s="25" t="str">
        <f t="shared" si="305"/>
        <v/>
      </c>
      <c r="AV623" s="25" t="str">
        <f t="shared" si="306"/>
        <v/>
      </c>
      <c r="AX623" t="str">
        <f>IF(BC623="","",IF(BC623&gt;0,COUNT($AY$2:AY623),""))</f>
        <v/>
      </c>
      <c r="AY623" s="25" t="str">
        <f t="shared" si="307"/>
        <v/>
      </c>
      <c r="AZ623" s="25" t="str">
        <f t="shared" si="308"/>
        <v/>
      </c>
      <c r="BA623" s="25" t="str">
        <f t="shared" si="309"/>
        <v/>
      </c>
      <c r="BB623" s="25" t="str">
        <f t="shared" si="310"/>
        <v/>
      </c>
      <c r="BC623" s="25" t="str">
        <f t="shared" si="311"/>
        <v/>
      </c>
      <c r="BD623" s="25" t="str">
        <f t="shared" si="312"/>
        <v/>
      </c>
      <c r="BE623" s="25" t="str">
        <f t="shared" si="313"/>
        <v/>
      </c>
      <c r="BF623" s="25" t="str">
        <f t="shared" si="314"/>
        <v/>
      </c>
      <c r="BG623" s="25" t="str">
        <f t="shared" si="315"/>
        <v/>
      </c>
      <c r="BH623" s="25" t="str">
        <f t="shared" si="316"/>
        <v/>
      </c>
      <c r="BI623" s="25" t="str">
        <f t="shared" si="317"/>
        <v/>
      </c>
      <c r="BJ623" s="25" t="str">
        <f t="shared" si="318"/>
        <v/>
      </c>
      <c r="BK623" s="25" t="str">
        <f t="shared" si="319"/>
        <v/>
      </c>
      <c r="BL623" s="25" t="str">
        <f t="shared" si="320"/>
        <v/>
      </c>
      <c r="BM623" s="25" t="str">
        <f t="shared" si="321"/>
        <v/>
      </c>
      <c r="BN623" s="25" t="str">
        <f t="shared" si="322"/>
        <v/>
      </c>
    </row>
    <row r="624" spans="1:66" x14ac:dyDescent="0.25">
      <c r="A624" s="20" t="str">
        <f>IF('S.D. Paste sheet'!A624="","",'S.D. Paste sheet'!A624)</f>
        <v/>
      </c>
      <c r="B624" s="20" t="str">
        <f>IF('S.D. Paste sheet'!B624="","",'S.D. Paste sheet'!B624)</f>
        <v/>
      </c>
      <c r="C624" s="20" t="str">
        <f>IF('S.D. Paste sheet'!C624="","",'S.D. Paste sheet'!C624)</f>
        <v/>
      </c>
      <c r="D624" s="20" t="str">
        <f>IF('S.D. Paste sheet'!D624="","",'S.D. Paste sheet'!D624)</f>
        <v/>
      </c>
      <c r="E624" s="20" t="str">
        <f>IF('S.D. Paste sheet'!E624="","",UPPER('S.D. Paste sheet'!E624))</f>
        <v/>
      </c>
      <c r="F624" s="20" t="str">
        <f>IF('S.D. Paste sheet'!F624="","",'S.D. Paste sheet'!F624)</f>
        <v/>
      </c>
      <c r="G624" s="20" t="str">
        <f>IF('S.D. Paste sheet'!G624="","",UPPER('S.D. Paste sheet'!G624))</f>
        <v/>
      </c>
      <c r="H624" s="20" t="str">
        <f>IF('S.D. Paste sheet'!H624="","",UPPER('S.D. Paste sheet'!H624))</f>
        <v/>
      </c>
      <c r="I624" s="20" t="str">
        <f>IF('S.D. Paste sheet'!I624="","",'S.D. Paste sheet'!I624)</f>
        <v/>
      </c>
      <c r="J624" s="20" t="str">
        <f>IF('S.D. Paste sheet'!J624="","",'S.D. Paste sheet'!J624)</f>
        <v/>
      </c>
      <c r="K624" s="20" t="str">
        <f>IF('S.D. Paste sheet'!K624="","",'S.D. Paste sheet'!K624)</f>
        <v/>
      </c>
      <c r="L624" s="20" t="str">
        <f>IF('S.D. Paste sheet'!L624="","",'S.D. Paste sheet'!L624)</f>
        <v/>
      </c>
      <c r="M624" s="20" t="str">
        <f>IF('S.D. Paste sheet'!M624="","",'S.D. Paste sheet'!M624)</f>
        <v/>
      </c>
      <c r="N624" s="20" t="str">
        <f>IF('S.D. Paste sheet'!N624="","",'S.D. Paste sheet'!N624)</f>
        <v/>
      </c>
      <c r="O624" s="20" t="str">
        <f>IF('S.D. Paste sheet'!O624="","",'S.D. Paste sheet'!O624)</f>
        <v/>
      </c>
      <c r="P624" s="20" t="str">
        <f>IF('S.D. Paste sheet'!P624="","",'S.D. Paste sheet'!P624)</f>
        <v/>
      </c>
      <c r="Q624" s="20" t="str">
        <f>IF('S.D. Paste sheet'!Q624="","",'S.D. Paste sheet'!Q624)</f>
        <v/>
      </c>
      <c r="R624" s="20" t="str">
        <f>IF('S.D. Paste sheet'!R624="","",'S.D. Paste sheet'!R624)</f>
        <v/>
      </c>
      <c r="S624" s="20" t="str">
        <f>IF('S.D. Paste sheet'!S624="","",'S.D. Paste sheet'!S624)</f>
        <v/>
      </c>
      <c r="T624" s="20" t="str">
        <f>IF('S.D. Paste sheet'!T624="","",'S.D. Paste sheet'!T624)</f>
        <v/>
      </c>
      <c r="U624" s="20" t="str">
        <f>IF('S.D. Paste sheet'!U624="","",'S.D. Paste sheet'!U624)</f>
        <v/>
      </c>
      <c r="V624" s="20" t="str">
        <f>IF('S.D. Paste sheet'!V624="","",'S.D. Paste sheet'!V624)</f>
        <v/>
      </c>
      <c r="W624" s="20" t="str">
        <f>IF('S.D. Paste sheet'!W624="","",'S.D. Paste sheet'!W624)</f>
        <v/>
      </c>
      <c r="X624" s="20" t="str">
        <f>IF('S.D. Paste sheet'!X624="","",'S.D. Paste sheet'!X624)</f>
        <v/>
      </c>
      <c r="Y624" s="20" t="str">
        <f>IF('S.D. Paste sheet'!Y624="","",'S.D. Paste sheet'!Y624)</f>
        <v/>
      </c>
      <c r="Z624" s="20" t="str">
        <f>IF('S.D. Paste sheet'!Z624="","",'S.D. Paste sheet'!Z624)</f>
        <v/>
      </c>
      <c r="AA624" s="20" t="str">
        <f>IF('S.D. Paste sheet'!AA624="","",'S.D. Paste sheet'!AA624)</f>
        <v/>
      </c>
      <c r="AB624" s="20" t="str">
        <f>IF('S.D. Paste sheet'!AB624="","",'S.D. Paste sheet'!AB624)</f>
        <v/>
      </c>
      <c r="AC624" s="20" t="str">
        <f>IF('S.D. Paste sheet'!AC624="","",'S.D. Paste sheet'!AC624)</f>
        <v/>
      </c>
      <c r="AD624" s="20" t="str">
        <f>IF('S.D. Paste sheet'!AD624="","",'S.D. Paste sheet'!AD624)</f>
        <v/>
      </c>
      <c r="AE624" s="28"/>
      <c r="AF624" t="str">
        <f>IF(AK624="","",IF(AK624&gt;0,COUNT($AG$2:AG624),""))</f>
        <v/>
      </c>
      <c r="AG624" s="25" t="str">
        <f t="shared" si="291"/>
        <v/>
      </c>
      <c r="AH624" s="25" t="str">
        <f t="shared" si="292"/>
        <v/>
      </c>
      <c r="AI624" s="25" t="str">
        <f t="shared" si="293"/>
        <v/>
      </c>
      <c r="AJ624" s="25" t="str">
        <f t="shared" si="294"/>
        <v/>
      </c>
      <c r="AK624" s="25" t="str">
        <f t="shared" si="295"/>
        <v/>
      </c>
      <c r="AL624" s="25" t="str">
        <f t="shared" si="296"/>
        <v/>
      </c>
      <c r="AM624" s="25" t="str">
        <f t="shared" si="297"/>
        <v/>
      </c>
      <c r="AN624" s="25" t="str">
        <f t="shared" si="298"/>
        <v/>
      </c>
      <c r="AO624" s="25" t="str">
        <f t="shared" si="299"/>
        <v/>
      </c>
      <c r="AP624" s="25" t="str">
        <f t="shared" si="300"/>
        <v/>
      </c>
      <c r="AQ624" s="25" t="str">
        <f t="shared" si="301"/>
        <v/>
      </c>
      <c r="AR624" s="25" t="str">
        <f t="shared" si="302"/>
        <v/>
      </c>
      <c r="AS624" s="25" t="str">
        <f t="shared" si="303"/>
        <v/>
      </c>
      <c r="AT624" s="25" t="str">
        <f t="shared" si="304"/>
        <v/>
      </c>
      <c r="AU624" s="25" t="str">
        <f t="shared" si="305"/>
        <v/>
      </c>
      <c r="AV624" s="25" t="str">
        <f t="shared" si="306"/>
        <v/>
      </c>
      <c r="AX624" t="str">
        <f>IF(BC624="","",IF(BC624&gt;0,COUNT($AY$2:AY624),""))</f>
        <v/>
      </c>
      <c r="AY624" s="25" t="str">
        <f t="shared" si="307"/>
        <v/>
      </c>
      <c r="AZ624" s="25" t="str">
        <f t="shared" si="308"/>
        <v/>
      </c>
      <c r="BA624" s="25" t="str">
        <f t="shared" si="309"/>
        <v/>
      </c>
      <c r="BB624" s="25" t="str">
        <f t="shared" si="310"/>
        <v/>
      </c>
      <c r="BC624" s="25" t="str">
        <f t="shared" si="311"/>
        <v/>
      </c>
      <c r="BD624" s="25" t="str">
        <f t="shared" si="312"/>
        <v/>
      </c>
      <c r="BE624" s="25" t="str">
        <f t="shared" si="313"/>
        <v/>
      </c>
      <c r="BF624" s="25" t="str">
        <f t="shared" si="314"/>
        <v/>
      </c>
      <c r="BG624" s="25" t="str">
        <f t="shared" si="315"/>
        <v/>
      </c>
      <c r="BH624" s="25" t="str">
        <f t="shared" si="316"/>
        <v/>
      </c>
      <c r="BI624" s="25" t="str">
        <f t="shared" si="317"/>
        <v/>
      </c>
      <c r="BJ624" s="25" t="str">
        <f t="shared" si="318"/>
        <v/>
      </c>
      <c r="BK624" s="25" t="str">
        <f t="shared" si="319"/>
        <v/>
      </c>
      <c r="BL624" s="25" t="str">
        <f t="shared" si="320"/>
        <v/>
      </c>
      <c r="BM624" s="25" t="str">
        <f t="shared" si="321"/>
        <v/>
      </c>
      <c r="BN624" s="25" t="str">
        <f t="shared" si="322"/>
        <v/>
      </c>
    </row>
    <row r="625" spans="1:66" x14ac:dyDescent="0.25">
      <c r="A625" s="20" t="str">
        <f>IF('S.D. Paste sheet'!A625="","",'S.D. Paste sheet'!A625)</f>
        <v/>
      </c>
      <c r="B625" s="20" t="str">
        <f>IF('S.D. Paste sheet'!B625="","",'S.D. Paste sheet'!B625)</f>
        <v/>
      </c>
      <c r="C625" s="20" t="str">
        <f>IF('S.D. Paste sheet'!C625="","",'S.D. Paste sheet'!C625)</f>
        <v/>
      </c>
      <c r="D625" s="20" t="str">
        <f>IF('S.D. Paste sheet'!D625="","",'S.D. Paste sheet'!D625)</f>
        <v/>
      </c>
      <c r="E625" s="20" t="str">
        <f>IF('S.D. Paste sheet'!E625="","",UPPER('S.D. Paste sheet'!E625))</f>
        <v/>
      </c>
      <c r="F625" s="20" t="str">
        <f>IF('S.D. Paste sheet'!F625="","",'S.D. Paste sheet'!F625)</f>
        <v/>
      </c>
      <c r="G625" s="20" t="str">
        <f>IF('S.D. Paste sheet'!G625="","",UPPER('S.D. Paste sheet'!G625))</f>
        <v/>
      </c>
      <c r="H625" s="20" t="str">
        <f>IF('S.D. Paste sheet'!H625="","",UPPER('S.D. Paste sheet'!H625))</f>
        <v/>
      </c>
      <c r="I625" s="20" t="str">
        <f>IF('S.D. Paste sheet'!I625="","",'S.D. Paste sheet'!I625)</f>
        <v/>
      </c>
      <c r="J625" s="20" t="str">
        <f>IF('S.D. Paste sheet'!J625="","",'S.D. Paste sheet'!J625)</f>
        <v/>
      </c>
      <c r="K625" s="20" t="str">
        <f>IF('S.D. Paste sheet'!K625="","",'S.D. Paste sheet'!K625)</f>
        <v/>
      </c>
      <c r="L625" s="20" t="str">
        <f>IF('S.D. Paste sheet'!L625="","",'S.D. Paste sheet'!L625)</f>
        <v/>
      </c>
      <c r="M625" s="20" t="str">
        <f>IF('S.D. Paste sheet'!M625="","",'S.D. Paste sheet'!M625)</f>
        <v/>
      </c>
      <c r="N625" s="20" t="str">
        <f>IF('S.D. Paste sheet'!N625="","",'S.D. Paste sheet'!N625)</f>
        <v/>
      </c>
      <c r="O625" s="20" t="str">
        <f>IF('S.D. Paste sheet'!O625="","",'S.D. Paste sheet'!O625)</f>
        <v/>
      </c>
      <c r="P625" s="20" t="str">
        <f>IF('S.D. Paste sheet'!P625="","",'S.D. Paste sheet'!P625)</f>
        <v/>
      </c>
      <c r="Q625" s="20" t="str">
        <f>IF('S.D. Paste sheet'!Q625="","",'S.D. Paste sheet'!Q625)</f>
        <v/>
      </c>
      <c r="R625" s="20" t="str">
        <f>IF('S.D. Paste sheet'!R625="","",'S.D. Paste sheet'!R625)</f>
        <v/>
      </c>
      <c r="S625" s="20" t="str">
        <f>IF('S.D. Paste sheet'!S625="","",'S.D. Paste sheet'!S625)</f>
        <v/>
      </c>
      <c r="T625" s="20" t="str">
        <f>IF('S.D. Paste sheet'!T625="","",'S.D. Paste sheet'!T625)</f>
        <v/>
      </c>
      <c r="U625" s="20" t="str">
        <f>IF('S.D. Paste sheet'!U625="","",'S.D. Paste sheet'!U625)</f>
        <v/>
      </c>
      <c r="V625" s="20" t="str">
        <f>IF('S.D. Paste sheet'!V625="","",'S.D. Paste sheet'!V625)</f>
        <v/>
      </c>
      <c r="W625" s="20" t="str">
        <f>IF('S.D. Paste sheet'!W625="","",'S.D. Paste sheet'!W625)</f>
        <v/>
      </c>
      <c r="X625" s="20" t="str">
        <f>IF('S.D. Paste sheet'!X625="","",'S.D. Paste sheet'!X625)</f>
        <v/>
      </c>
      <c r="Y625" s="20" t="str">
        <f>IF('S.D. Paste sheet'!Y625="","",'S.D. Paste sheet'!Y625)</f>
        <v/>
      </c>
      <c r="Z625" s="20" t="str">
        <f>IF('S.D. Paste sheet'!Z625="","",'S.D. Paste sheet'!Z625)</f>
        <v/>
      </c>
      <c r="AA625" s="20" t="str">
        <f>IF('S.D. Paste sheet'!AA625="","",'S.D. Paste sheet'!AA625)</f>
        <v/>
      </c>
      <c r="AB625" s="20" t="str">
        <f>IF('S.D. Paste sheet'!AB625="","",'S.D. Paste sheet'!AB625)</f>
        <v/>
      </c>
      <c r="AC625" s="20" t="str">
        <f>IF('S.D. Paste sheet'!AC625="","",'S.D. Paste sheet'!AC625)</f>
        <v/>
      </c>
      <c r="AD625" s="20" t="str">
        <f>IF('S.D. Paste sheet'!AD625="","",'S.D. Paste sheet'!AD625)</f>
        <v/>
      </c>
      <c r="AE625" s="28"/>
      <c r="AF625" t="str">
        <f>IF(AK625="","",IF(AK625&gt;0,COUNT($AG$2:AG625),""))</f>
        <v/>
      </c>
      <c r="AG625" s="25" t="str">
        <f t="shared" si="291"/>
        <v/>
      </c>
      <c r="AH625" s="25" t="str">
        <f t="shared" si="292"/>
        <v/>
      </c>
      <c r="AI625" s="25" t="str">
        <f t="shared" si="293"/>
        <v/>
      </c>
      <c r="AJ625" s="25" t="str">
        <f t="shared" si="294"/>
        <v/>
      </c>
      <c r="AK625" s="25" t="str">
        <f t="shared" si="295"/>
        <v/>
      </c>
      <c r="AL625" s="25" t="str">
        <f t="shared" si="296"/>
        <v/>
      </c>
      <c r="AM625" s="25" t="str">
        <f t="shared" si="297"/>
        <v/>
      </c>
      <c r="AN625" s="25" t="str">
        <f t="shared" si="298"/>
        <v/>
      </c>
      <c r="AO625" s="25" t="str">
        <f t="shared" si="299"/>
        <v/>
      </c>
      <c r="AP625" s="25" t="str">
        <f t="shared" si="300"/>
        <v/>
      </c>
      <c r="AQ625" s="25" t="str">
        <f t="shared" si="301"/>
        <v/>
      </c>
      <c r="AR625" s="25" t="str">
        <f t="shared" si="302"/>
        <v/>
      </c>
      <c r="AS625" s="25" t="str">
        <f t="shared" si="303"/>
        <v/>
      </c>
      <c r="AT625" s="25" t="str">
        <f t="shared" si="304"/>
        <v/>
      </c>
      <c r="AU625" s="25" t="str">
        <f t="shared" si="305"/>
        <v/>
      </c>
      <c r="AV625" s="25" t="str">
        <f t="shared" si="306"/>
        <v/>
      </c>
      <c r="AX625" t="str">
        <f>IF(BC625="","",IF(BC625&gt;0,COUNT($AY$2:AY625),""))</f>
        <v/>
      </c>
      <c r="AY625" s="25" t="str">
        <f t="shared" si="307"/>
        <v/>
      </c>
      <c r="AZ625" s="25" t="str">
        <f t="shared" si="308"/>
        <v/>
      </c>
      <c r="BA625" s="25" t="str">
        <f t="shared" si="309"/>
        <v/>
      </c>
      <c r="BB625" s="25" t="str">
        <f t="shared" si="310"/>
        <v/>
      </c>
      <c r="BC625" s="25" t="str">
        <f t="shared" si="311"/>
        <v/>
      </c>
      <c r="BD625" s="25" t="str">
        <f t="shared" si="312"/>
        <v/>
      </c>
      <c r="BE625" s="25" t="str">
        <f t="shared" si="313"/>
        <v/>
      </c>
      <c r="BF625" s="25" t="str">
        <f t="shared" si="314"/>
        <v/>
      </c>
      <c r="BG625" s="25" t="str">
        <f t="shared" si="315"/>
        <v/>
      </c>
      <c r="BH625" s="25" t="str">
        <f t="shared" si="316"/>
        <v/>
      </c>
      <c r="BI625" s="25" t="str">
        <f t="shared" si="317"/>
        <v/>
      </c>
      <c r="BJ625" s="25" t="str">
        <f t="shared" si="318"/>
        <v/>
      </c>
      <c r="BK625" s="25" t="str">
        <f t="shared" si="319"/>
        <v/>
      </c>
      <c r="BL625" s="25" t="str">
        <f t="shared" si="320"/>
        <v/>
      </c>
      <c r="BM625" s="25" t="str">
        <f t="shared" si="321"/>
        <v/>
      </c>
      <c r="BN625" s="25" t="str">
        <f t="shared" si="322"/>
        <v/>
      </c>
    </row>
    <row r="626" spans="1:66" x14ac:dyDescent="0.25">
      <c r="A626" s="20" t="str">
        <f>IF('S.D. Paste sheet'!A626="","",'S.D. Paste sheet'!A626)</f>
        <v/>
      </c>
      <c r="B626" s="20" t="str">
        <f>IF('S.D. Paste sheet'!B626="","",'S.D. Paste sheet'!B626)</f>
        <v/>
      </c>
      <c r="C626" s="20" t="str">
        <f>IF('S.D. Paste sheet'!C626="","",'S.D. Paste sheet'!C626)</f>
        <v/>
      </c>
      <c r="D626" s="20" t="str">
        <f>IF('S.D. Paste sheet'!D626="","",'S.D. Paste sheet'!D626)</f>
        <v/>
      </c>
      <c r="E626" s="20" t="str">
        <f>IF('S.D. Paste sheet'!E626="","",UPPER('S.D. Paste sheet'!E626))</f>
        <v/>
      </c>
      <c r="F626" s="20" t="str">
        <f>IF('S.D. Paste sheet'!F626="","",'S.D. Paste sheet'!F626)</f>
        <v/>
      </c>
      <c r="G626" s="20" t="str">
        <f>IF('S.D. Paste sheet'!G626="","",UPPER('S.D. Paste sheet'!G626))</f>
        <v/>
      </c>
      <c r="H626" s="20" t="str">
        <f>IF('S.D. Paste sheet'!H626="","",UPPER('S.D. Paste sheet'!H626))</f>
        <v/>
      </c>
      <c r="I626" s="20" t="str">
        <f>IF('S.D. Paste sheet'!I626="","",'S.D. Paste sheet'!I626)</f>
        <v/>
      </c>
      <c r="J626" s="20" t="str">
        <f>IF('S.D. Paste sheet'!J626="","",'S.D. Paste sheet'!J626)</f>
        <v/>
      </c>
      <c r="K626" s="20" t="str">
        <f>IF('S.D. Paste sheet'!K626="","",'S.D. Paste sheet'!K626)</f>
        <v/>
      </c>
      <c r="L626" s="20" t="str">
        <f>IF('S.D. Paste sheet'!L626="","",'S.D. Paste sheet'!L626)</f>
        <v/>
      </c>
      <c r="M626" s="20" t="str">
        <f>IF('S.D. Paste sheet'!M626="","",'S.D. Paste sheet'!M626)</f>
        <v/>
      </c>
      <c r="N626" s="20" t="str">
        <f>IF('S.D. Paste sheet'!N626="","",'S.D. Paste sheet'!N626)</f>
        <v/>
      </c>
      <c r="O626" s="20" t="str">
        <f>IF('S.D. Paste sheet'!O626="","",'S.D. Paste sheet'!O626)</f>
        <v/>
      </c>
      <c r="P626" s="20" t="str">
        <f>IF('S.D. Paste sheet'!P626="","",'S.D. Paste sheet'!P626)</f>
        <v/>
      </c>
      <c r="Q626" s="20" t="str">
        <f>IF('S.D. Paste sheet'!Q626="","",'S.D. Paste sheet'!Q626)</f>
        <v/>
      </c>
      <c r="R626" s="20" t="str">
        <f>IF('S.D. Paste sheet'!R626="","",'S.D. Paste sheet'!R626)</f>
        <v/>
      </c>
      <c r="S626" s="20" t="str">
        <f>IF('S.D. Paste sheet'!S626="","",'S.D. Paste sheet'!S626)</f>
        <v/>
      </c>
      <c r="T626" s="20" t="str">
        <f>IF('S.D. Paste sheet'!T626="","",'S.D. Paste sheet'!T626)</f>
        <v/>
      </c>
      <c r="U626" s="20" t="str">
        <f>IF('S.D. Paste sheet'!U626="","",'S.D. Paste sheet'!U626)</f>
        <v/>
      </c>
      <c r="V626" s="20" t="str">
        <f>IF('S.D. Paste sheet'!V626="","",'S.D. Paste sheet'!V626)</f>
        <v/>
      </c>
      <c r="W626" s="20" t="str">
        <f>IF('S.D. Paste sheet'!W626="","",'S.D. Paste sheet'!W626)</f>
        <v/>
      </c>
      <c r="X626" s="20" t="str">
        <f>IF('S.D. Paste sheet'!X626="","",'S.D. Paste sheet'!X626)</f>
        <v/>
      </c>
      <c r="Y626" s="20" t="str">
        <f>IF('S.D. Paste sheet'!Y626="","",'S.D. Paste sheet'!Y626)</f>
        <v/>
      </c>
      <c r="Z626" s="20" t="str">
        <f>IF('S.D. Paste sheet'!Z626="","",'S.D. Paste sheet'!Z626)</f>
        <v/>
      </c>
      <c r="AA626" s="20" t="str">
        <f>IF('S.D. Paste sheet'!AA626="","",'S.D. Paste sheet'!AA626)</f>
        <v/>
      </c>
      <c r="AB626" s="20" t="str">
        <f>IF('S.D. Paste sheet'!AB626="","",'S.D. Paste sheet'!AB626)</f>
        <v/>
      </c>
      <c r="AC626" s="20" t="str">
        <f>IF('S.D. Paste sheet'!AC626="","",'S.D. Paste sheet'!AC626)</f>
        <v/>
      </c>
      <c r="AD626" s="20" t="str">
        <f>IF('S.D. Paste sheet'!AD626="","",'S.D. Paste sheet'!AD626)</f>
        <v/>
      </c>
      <c r="AE626" s="28"/>
      <c r="AF626" t="str">
        <f>IF(AK626="","",IF(AK626&gt;0,COUNT($AG$2:AG626),""))</f>
        <v/>
      </c>
      <c r="AG626" s="25" t="str">
        <f t="shared" si="291"/>
        <v/>
      </c>
      <c r="AH626" s="25" t="str">
        <f t="shared" si="292"/>
        <v/>
      </c>
      <c r="AI626" s="25" t="str">
        <f t="shared" si="293"/>
        <v/>
      </c>
      <c r="AJ626" s="25" t="str">
        <f t="shared" si="294"/>
        <v/>
      </c>
      <c r="AK626" s="25" t="str">
        <f t="shared" si="295"/>
        <v/>
      </c>
      <c r="AL626" s="25" t="str">
        <f t="shared" si="296"/>
        <v/>
      </c>
      <c r="AM626" s="25" t="str">
        <f t="shared" si="297"/>
        <v/>
      </c>
      <c r="AN626" s="25" t="str">
        <f t="shared" si="298"/>
        <v/>
      </c>
      <c r="AO626" s="25" t="str">
        <f t="shared" si="299"/>
        <v/>
      </c>
      <c r="AP626" s="25" t="str">
        <f t="shared" si="300"/>
        <v/>
      </c>
      <c r="AQ626" s="25" t="str">
        <f t="shared" si="301"/>
        <v/>
      </c>
      <c r="AR626" s="25" t="str">
        <f t="shared" si="302"/>
        <v/>
      </c>
      <c r="AS626" s="25" t="str">
        <f t="shared" si="303"/>
        <v/>
      </c>
      <c r="AT626" s="25" t="str">
        <f t="shared" si="304"/>
        <v/>
      </c>
      <c r="AU626" s="25" t="str">
        <f t="shared" si="305"/>
        <v/>
      </c>
      <c r="AV626" s="25" t="str">
        <f t="shared" si="306"/>
        <v/>
      </c>
      <c r="AX626" t="str">
        <f>IF(BC626="","",IF(BC626&gt;0,COUNT($AY$2:AY626),""))</f>
        <v/>
      </c>
      <c r="AY626" s="25" t="str">
        <f t="shared" si="307"/>
        <v/>
      </c>
      <c r="AZ626" s="25" t="str">
        <f t="shared" si="308"/>
        <v/>
      </c>
      <c r="BA626" s="25" t="str">
        <f t="shared" si="309"/>
        <v/>
      </c>
      <c r="BB626" s="25" t="str">
        <f t="shared" si="310"/>
        <v/>
      </c>
      <c r="BC626" s="25" t="str">
        <f t="shared" si="311"/>
        <v/>
      </c>
      <c r="BD626" s="25" t="str">
        <f t="shared" si="312"/>
        <v/>
      </c>
      <c r="BE626" s="25" t="str">
        <f t="shared" si="313"/>
        <v/>
      </c>
      <c r="BF626" s="25" t="str">
        <f t="shared" si="314"/>
        <v/>
      </c>
      <c r="BG626" s="25" t="str">
        <f t="shared" si="315"/>
        <v/>
      </c>
      <c r="BH626" s="25" t="str">
        <f t="shared" si="316"/>
        <v/>
      </c>
      <c r="BI626" s="25" t="str">
        <f t="shared" si="317"/>
        <v/>
      </c>
      <c r="BJ626" s="25" t="str">
        <f t="shared" si="318"/>
        <v/>
      </c>
      <c r="BK626" s="25" t="str">
        <f t="shared" si="319"/>
        <v/>
      </c>
      <c r="BL626" s="25" t="str">
        <f t="shared" si="320"/>
        <v/>
      </c>
      <c r="BM626" s="25" t="str">
        <f t="shared" si="321"/>
        <v/>
      </c>
      <c r="BN626" s="25" t="str">
        <f t="shared" si="322"/>
        <v/>
      </c>
    </row>
    <row r="627" spans="1:66" x14ac:dyDescent="0.25">
      <c r="A627" s="20" t="str">
        <f>IF('S.D. Paste sheet'!A627="","",'S.D. Paste sheet'!A627)</f>
        <v/>
      </c>
      <c r="B627" s="20" t="str">
        <f>IF('S.D. Paste sheet'!B627="","",'S.D. Paste sheet'!B627)</f>
        <v/>
      </c>
      <c r="C627" s="20" t="str">
        <f>IF('S.D. Paste sheet'!C627="","",'S.D. Paste sheet'!C627)</f>
        <v/>
      </c>
      <c r="D627" s="20" t="str">
        <f>IF('S.D. Paste sheet'!D627="","",'S.D. Paste sheet'!D627)</f>
        <v/>
      </c>
      <c r="E627" s="20" t="str">
        <f>IF('S.D. Paste sheet'!E627="","",UPPER('S.D. Paste sheet'!E627))</f>
        <v/>
      </c>
      <c r="F627" s="20" t="str">
        <f>IF('S.D. Paste sheet'!F627="","",'S.D. Paste sheet'!F627)</f>
        <v/>
      </c>
      <c r="G627" s="20" t="str">
        <f>IF('S.D. Paste sheet'!G627="","",UPPER('S.D. Paste sheet'!G627))</f>
        <v/>
      </c>
      <c r="H627" s="20" t="str">
        <f>IF('S.D. Paste sheet'!H627="","",UPPER('S.D. Paste sheet'!H627))</f>
        <v/>
      </c>
      <c r="I627" s="20" t="str">
        <f>IF('S.D. Paste sheet'!I627="","",'S.D. Paste sheet'!I627)</f>
        <v/>
      </c>
      <c r="J627" s="20" t="str">
        <f>IF('S.D. Paste sheet'!J627="","",'S.D. Paste sheet'!J627)</f>
        <v/>
      </c>
      <c r="K627" s="20" t="str">
        <f>IF('S.D. Paste sheet'!K627="","",'S.D. Paste sheet'!K627)</f>
        <v/>
      </c>
      <c r="L627" s="20" t="str">
        <f>IF('S.D. Paste sheet'!L627="","",'S.D. Paste sheet'!L627)</f>
        <v/>
      </c>
      <c r="M627" s="20" t="str">
        <f>IF('S.D. Paste sheet'!M627="","",'S.D. Paste sheet'!M627)</f>
        <v/>
      </c>
      <c r="N627" s="20" t="str">
        <f>IF('S.D. Paste sheet'!N627="","",'S.D. Paste sheet'!N627)</f>
        <v/>
      </c>
      <c r="O627" s="20" t="str">
        <f>IF('S.D. Paste sheet'!O627="","",'S.D. Paste sheet'!O627)</f>
        <v/>
      </c>
      <c r="P627" s="20" t="str">
        <f>IF('S.D. Paste sheet'!P627="","",'S.D. Paste sheet'!P627)</f>
        <v/>
      </c>
      <c r="Q627" s="20" t="str">
        <f>IF('S.D. Paste sheet'!Q627="","",'S.D. Paste sheet'!Q627)</f>
        <v/>
      </c>
      <c r="R627" s="20" t="str">
        <f>IF('S.D. Paste sheet'!R627="","",'S.D. Paste sheet'!R627)</f>
        <v/>
      </c>
      <c r="S627" s="20" t="str">
        <f>IF('S.D. Paste sheet'!S627="","",'S.D. Paste sheet'!S627)</f>
        <v/>
      </c>
      <c r="T627" s="20" t="str">
        <f>IF('S.D. Paste sheet'!T627="","",'S.D. Paste sheet'!T627)</f>
        <v/>
      </c>
      <c r="U627" s="20" t="str">
        <f>IF('S.D. Paste sheet'!U627="","",'S.D. Paste sheet'!U627)</f>
        <v/>
      </c>
      <c r="V627" s="20" t="str">
        <f>IF('S.D. Paste sheet'!V627="","",'S.D. Paste sheet'!V627)</f>
        <v/>
      </c>
      <c r="W627" s="20" t="str">
        <f>IF('S.D. Paste sheet'!W627="","",'S.D. Paste sheet'!W627)</f>
        <v/>
      </c>
      <c r="X627" s="20" t="str">
        <f>IF('S.D. Paste sheet'!X627="","",'S.D. Paste sheet'!X627)</f>
        <v/>
      </c>
      <c r="Y627" s="20" t="str">
        <f>IF('S.D. Paste sheet'!Y627="","",'S.D. Paste sheet'!Y627)</f>
        <v/>
      </c>
      <c r="Z627" s="20" t="str">
        <f>IF('S.D. Paste sheet'!Z627="","",'S.D. Paste sheet'!Z627)</f>
        <v/>
      </c>
      <c r="AA627" s="20" t="str">
        <f>IF('S.D. Paste sheet'!AA627="","",'S.D. Paste sheet'!AA627)</f>
        <v/>
      </c>
      <c r="AB627" s="20" t="str">
        <f>IF('S.D. Paste sheet'!AB627="","",'S.D. Paste sheet'!AB627)</f>
        <v/>
      </c>
      <c r="AC627" s="20" t="str">
        <f>IF('S.D. Paste sheet'!AC627="","",'S.D. Paste sheet'!AC627)</f>
        <v/>
      </c>
      <c r="AD627" s="20" t="str">
        <f>IF('S.D. Paste sheet'!AD627="","",'S.D. Paste sheet'!AD627)</f>
        <v/>
      </c>
      <c r="AE627" s="28"/>
      <c r="AF627" t="str">
        <f>IF(AK627="","",IF(AK627&gt;0,COUNT($AG$2:AG627),""))</f>
        <v/>
      </c>
      <c r="AG627" s="25" t="str">
        <f t="shared" si="291"/>
        <v/>
      </c>
      <c r="AH627" s="25" t="str">
        <f t="shared" si="292"/>
        <v/>
      </c>
      <c r="AI627" s="25" t="str">
        <f t="shared" si="293"/>
        <v/>
      </c>
      <c r="AJ627" s="25" t="str">
        <f t="shared" si="294"/>
        <v/>
      </c>
      <c r="AK627" s="25" t="str">
        <f t="shared" si="295"/>
        <v/>
      </c>
      <c r="AL627" s="25" t="str">
        <f t="shared" si="296"/>
        <v/>
      </c>
      <c r="AM627" s="25" t="str">
        <f t="shared" si="297"/>
        <v/>
      </c>
      <c r="AN627" s="25" t="str">
        <f t="shared" si="298"/>
        <v/>
      </c>
      <c r="AO627" s="25" t="str">
        <f t="shared" si="299"/>
        <v/>
      </c>
      <c r="AP627" s="25" t="str">
        <f t="shared" si="300"/>
        <v/>
      </c>
      <c r="AQ627" s="25" t="str">
        <f t="shared" si="301"/>
        <v/>
      </c>
      <c r="AR627" s="25" t="str">
        <f t="shared" si="302"/>
        <v/>
      </c>
      <c r="AS627" s="25" t="str">
        <f t="shared" si="303"/>
        <v/>
      </c>
      <c r="AT627" s="25" t="str">
        <f t="shared" si="304"/>
        <v/>
      </c>
      <c r="AU627" s="25" t="str">
        <f t="shared" si="305"/>
        <v/>
      </c>
      <c r="AV627" s="25" t="str">
        <f t="shared" si="306"/>
        <v/>
      </c>
      <c r="AX627" t="str">
        <f>IF(BC627="","",IF(BC627&gt;0,COUNT($AY$2:AY627),""))</f>
        <v/>
      </c>
      <c r="AY627" s="25" t="str">
        <f t="shared" si="307"/>
        <v/>
      </c>
      <c r="AZ627" s="25" t="str">
        <f t="shared" si="308"/>
        <v/>
      </c>
      <c r="BA627" s="25" t="str">
        <f t="shared" si="309"/>
        <v/>
      </c>
      <c r="BB627" s="25" t="str">
        <f t="shared" si="310"/>
        <v/>
      </c>
      <c r="BC627" s="25" t="str">
        <f t="shared" si="311"/>
        <v/>
      </c>
      <c r="BD627" s="25" t="str">
        <f t="shared" si="312"/>
        <v/>
      </c>
      <c r="BE627" s="25" t="str">
        <f t="shared" si="313"/>
        <v/>
      </c>
      <c r="BF627" s="25" t="str">
        <f t="shared" si="314"/>
        <v/>
      </c>
      <c r="BG627" s="25" t="str">
        <f t="shared" si="315"/>
        <v/>
      </c>
      <c r="BH627" s="25" t="str">
        <f t="shared" si="316"/>
        <v/>
      </c>
      <c r="BI627" s="25" t="str">
        <f t="shared" si="317"/>
        <v/>
      </c>
      <c r="BJ627" s="25" t="str">
        <f t="shared" si="318"/>
        <v/>
      </c>
      <c r="BK627" s="25" t="str">
        <f t="shared" si="319"/>
        <v/>
      </c>
      <c r="BL627" s="25" t="str">
        <f t="shared" si="320"/>
        <v/>
      </c>
      <c r="BM627" s="25" t="str">
        <f t="shared" si="321"/>
        <v/>
      </c>
      <c r="BN627" s="25" t="str">
        <f t="shared" si="322"/>
        <v/>
      </c>
    </row>
    <row r="628" spans="1:66" x14ac:dyDescent="0.25">
      <c r="A628" s="20" t="str">
        <f>IF('S.D. Paste sheet'!A628="","",'S.D. Paste sheet'!A628)</f>
        <v/>
      </c>
      <c r="B628" s="20" t="str">
        <f>IF('S.D. Paste sheet'!B628="","",'S.D. Paste sheet'!B628)</f>
        <v/>
      </c>
      <c r="C628" s="20" t="str">
        <f>IF('S.D. Paste sheet'!C628="","",'S.D. Paste sheet'!C628)</f>
        <v/>
      </c>
      <c r="D628" s="20" t="str">
        <f>IF('S.D. Paste sheet'!D628="","",'S.D. Paste sheet'!D628)</f>
        <v/>
      </c>
      <c r="E628" s="20" t="str">
        <f>IF('S.D. Paste sheet'!E628="","",UPPER('S.D. Paste sheet'!E628))</f>
        <v/>
      </c>
      <c r="F628" s="20" t="str">
        <f>IF('S.D. Paste sheet'!F628="","",'S.D. Paste sheet'!F628)</f>
        <v/>
      </c>
      <c r="G628" s="20" t="str">
        <f>IF('S.D. Paste sheet'!G628="","",UPPER('S.D. Paste sheet'!G628))</f>
        <v/>
      </c>
      <c r="H628" s="20" t="str">
        <f>IF('S.D. Paste sheet'!H628="","",UPPER('S.D. Paste sheet'!H628))</f>
        <v/>
      </c>
      <c r="I628" s="20" t="str">
        <f>IF('S.D. Paste sheet'!I628="","",'S.D. Paste sheet'!I628)</f>
        <v/>
      </c>
      <c r="J628" s="20" t="str">
        <f>IF('S.D. Paste sheet'!J628="","",'S.D. Paste sheet'!J628)</f>
        <v/>
      </c>
      <c r="K628" s="20" t="str">
        <f>IF('S.D. Paste sheet'!K628="","",'S.D. Paste sheet'!K628)</f>
        <v/>
      </c>
      <c r="L628" s="20" t="str">
        <f>IF('S.D. Paste sheet'!L628="","",'S.D. Paste sheet'!L628)</f>
        <v/>
      </c>
      <c r="M628" s="20" t="str">
        <f>IF('S.D. Paste sheet'!M628="","",'S.D. Paste sheet'!M628)</f>
        <v/>
      </c>
      <c r="N628" s="20" t="str">
        <f>IF('S.D. Paste sheet'!N628="","",'S.D. Paste sheet'!N628)</f>
        <v/>
      </c>
      <c r="O628" s="20" t="str">
        <f>IF('S.D. Paste sheet'!O628="","",'S.D. Paste sheet'!O628)</f>
        <v/>
      </c>
      <c r="P628" s="20" t="str">
        <f>IF('S.D. Paste sheet'!P628="","",'S.D. Paste sheet'!P628)</f>
        <v/>
      </c>
      <c r="Q628" s="20" t="str">
        <f>IF('S.D. Paste sheet'!Q628="","",'S.D. Paste sheet'!Q628)</f>
        <v/>
      </c>
      <c r="R628" s="20" t="str">
        <f>IF('S.D. Paste sheet'!R628="","",'S.D. Paste sheet'!R628)</f>
        <v/>
      </c>
      <c r="S628" s="20" t="str">
        <f>IF('S.D. Paste sheet'!S628="","",'S.D. Paste sheet'!S628)</f>
        <v/>
      </c>
      <c r="T628" s="20" t="str">
        <f>IF('S.D. Paste sheet'!T628="","",'S.D. Paste sheet'!T628)</f>
        <v/>
      </c>
      <c r="U628" s="20" t="str">
        <f>IF('S.D. Paste sheet'!U628="","",'S.D. Paste sheet'!U628)</f>
        <v/>
      </c>
      <c r="V628" s="20" t="str">
        <f>IF('S.D. Paste sheet'!V628="","",'S.D. Paste sheet'!V628)</f>
        <v/>
      </c>
      <c r="W628" s="20" t="str">
        <f>IF('S.D. Paste sheet'!W628="","",'S.D. Paste sheet'!W628)</f>
        <v/>
      </c>
      <c r="X628" s="20" t="str">
        <f>IF('S.D. Paste sheet'!X628="","",'S.D. Paste sheet'!X628)</f>
        <v/>
      </c>
      <c r="Y628" s="20" t="str">
        <f>IF('S.D. Paste sheet'!Y628="","",'S.D. Paste sheet'!Y628)</f>
        <v/>
      </c>
      <c r="Z628" s="20" t="str">
        <f>IF('S.D. Paste sheet'!Z628="","",'S.D. Paste sheet'!Z628)</f>
        <v/>
      </c>
      <c r="AA628" s="20" t="str">
        <f>IF('S.D. Paste sheet'!AA628="","",'S.D. Paste sheet'!AA628)</f>
        <v/>
      </c>
      <c r="AB628" s="20" t="str">
        <f>IF('S.D. Paste sheet'!AB628="","",'S.D. Paste sheet'!AB628)</f>
        <v/>
      </c>
      <c r="AC628" s="20" t="str">
        <f>IF('S.D. Paste sheet'!AC628="","",'S.D. Paste sheet'!AC628)</f>
        <v/>
      </c>
      <c r="AD628" s="20" t="str">
        <f>IF('S.D. Paste sheet'!AD628="","",'S.D. Paste sheet'!AD628)</f>
        <v/>
      </c>
      <c r="AE628" s="28"/>
      <c r="AF628" t="str">
        <f>IF(AK628="","",IF(AK628&gt;0,COUNT($AG$2:AG628),""))</f>
        <v/>
      </c>
      <c r="AG628" s="25" t="str">
        <f t="shared" si="291"/>
        <v/>
      </c>
      <c r="AH628" s="25" t="str">
        <f t="shared" si="292"/>
        <v/>
      </c>
      <c r="AI628" s="25" t="str">
        <f t="shared" si="293"/>
        <v/>
      </c>
      <c r="AJ628" s="25" t="str">
        <f t="shared" si="294"/>
        <v/>
      </c>
      <c r="AK628" s="25" t="str">
        <f t="shared" si="295"/>
        <v/>
      </c>
      <c r="AL628" s="25" t="str">
        <f t="shared" si="296"/>
        <v/>
      </c>
      <c r="AM628" s="25" t="str">
        <f t="shared" si="297"/>
        <v/>
      </c>
      <c r="AN628" s="25" t="str">
        <f t="shared" si="298"/>
        <v/>
      </c>
      <c r="AO628" s="25" t="str">
        <f t="shared" si="299"/>
        <v/>
      </c>
      <c r="AP628" s="25" t="str">
        <f t="shared" si="300"/>
        <v/>
      </c>
      <c r="AQ628" s="25" t="str">
        <f t="shared" si="301"/>
        <v/>
      </c>
      <c r="AR628" s="25" t="str">
        <f t="shared" si="302"/>
        <v/>
      </c>
      <c r="AS628" s="25" t="str">
        <f t="shared" si="303"/>
        <v/>
      </c>
      <c r="AT628" s="25" t="str">
        <f t="shared" si="304"/>
        <v/>
      </c>
      <c r="AU628" s="25" t="str">
        <f t="shared" si="305"/>
        <v/>
      </c>
      <c r="AV628" s="25" t="str">
        <f t="shared" si="306"/>
        <v/>
      </c>
      <c r="AX628" t="str">
        <f>IF(BC628="","",IF(BC628&gt;0,COUNT($AY$2:AY628),""))</f>
        <v/>
      </c>
      <c r="AY628" s="25" t="str">
        <f t="shared" si="307"/>
        <v/>
      </c>
      <c r="AZ628" s="25" t="str">
        <f t="shared" si="308"/>
        <v/>
      </c>
      <c r="BA628" s="25" t="str">
        <f t="shared" si="309"/>
        <v/>
      </c>
      <c r="BB628" s="25" t="str">
        <f t="shared" si="310"/>
        <v/>
      </c>
      <c r="BC628" s="25" t="str">
        <f t="shared" si="311"/>
        <v/>
      </c>
      <c r="BD628" s="25" t="str">
        <f t="shared" si="312"/>
        <v/>
      </c>
      <c r="BE628" s="25" t="str">
        <f t="shared" si="313"/>
        <v/>
      </c>
      <c r="BF628" s="25" t="str">
        <f t="shared" si="314"/>
        <v/>
      </c>
      <c r="BG628" s="25" t="str">
        <f t="shared" si="315"/>
        <v/>
      </c>
      <c r="BH628" s="25" t="str">
        <f t="shared" si="316"/>
        <v/>
      </c>
      <c r="BI628" s="25" t="str">
        <f t="shared" si="317"/>
        <v/>
      </c>
      <c r="BJ628" s="25" t="str">
        <f t="shared" si="318"/>
        <v/>
      </c>
      <c r="BK628" s="25" t="str">
        <f t="shared" si="319"/>
        <v/>
      </c>
      <c r="BL628" s="25" t="str">
        <f t="shared" si="320"/>
        <v/>
      </c>
      <c r="BM628" s="25" t="str">
        <f t="shared" si="321"/>
        <v/>
      </c>
      <c r="BN628" s="25" t="str">
        <f t="shared" si="322"/>
        <v/>
      </c>
    </row>
    <row r="629" spans="1:66" x14ac:dyDescent="0.25">
      <c r="A629" s="20" t="str">
        <f>IF('S.D. Paste sheet'!A629="","",'S.D. Paste sheet'!A629)</f>
        <v/>
      </c>
      <c r="B629" s="20" t="str">
        <f>IF('S.D. Paste sheet'!B629="","",'S.D. Paste sheet'!B629)</f>
        <v/>
      </c>
      <c r="C629" s="20" t="str">
        <f>IF('S.D. Paste sheet'!C629="","",'S.D. Paste sheet'!C629)</f>
        <v/>
      </c>
      <c r="D629" s="20" t="str">
        <f>IF('S.D. Paste sheet'!D629="","",'S.D. Paste sheet'!D629)</f>
        <v/>
      </c>
      <c r="E629" s="20" t="str">
        <f>IF('S.D. Paste sheet'!E629="","",UPPER('S.D. Paste sheet'!E629))</f>
        <v/>
      </c>
      <c r="F629" s="20" t="str">
        <f>IF('S.D. Paste sheet'!F629="","",'S.D. Paste sheet'!F629)</f>
        <v/>
      </c>
      <c r="G629" s="20" t="str">
        <f>IF('S.D. Paste sheet'!G629="","",UPPER('S.D. Paste sheet'!G629))</f>
        <v/>
      </c>
      <c r="H629" s="20" t="str">
        <f>IF('S.D. Paste sheet'!H629="","",UPPER('S.D. Paste sheet'!H629))</f>
        <v/>
      </c>
      <c r="I629" s="20" t="str">
        <f>IF('S.D. Paste sheet'!I629="","",'S.D. Paste sheet'!I629)</f>
        <v/>
      </c>
      <c r="J629" s="20" t="str">
        <f>IF('S.D. Paste sheet'!J629="","",'S.D. Paste sheet'!J629)</f>
        <v/>
      </c>
      <c r="K629" s="20" t="str">
        <f>IF('S.D. Paste sheet'!K629="","",'S.D. Paste sheet'!K629)</f>
        <v/>
      </c>
      <c r="L629" s="20" t="str">
        <f>IF('S.D. Paste sheet'!L629="","",'S.D. Paste sheet'!L629)</f>
        <v/>
      </c>
      <c r="M629" s="20" t="str">
        <f>IF('S.D. Paste sheet'!M629="","",'S.D. Paste sheet'!M629)</f>
        <v/>
      </c>
      <c r="N629" s="20" t="str">
        <f>IF('S.D. Paste sheet'!N629="","",'S.D. Paste sheet'!N629)</f>
        <v/>
      </c>
      <c r="O629" s="20" t="str">
        <f>IF('S.D. Paste sheet'!O629="","",'S.D. Paste sheet'!O629)</f>
        <v/>
      </c>
      <c r="P629" s="20" t="str">
        <f>IF('S.D. Paste sheet'!P629="","",'S.D. Paste sheet'!P629)</f>
        <v/>
      </c>
      <c r="Q629" s="20" t="str">
        <f>IF('S.D. Paste sheet'!Q629="","",'S.D. Paste sheet'!Q629)</f>
        <v/>
      </c>
      <c r="R629" s="20" t="str">
        <f>IF('S.D. Paste sheet'!R629="","",'S.D. Paste sheet'!R629)</f>
        <v/>
      </c>
      <c r="S629" s="20" t="str">
        <f>IF('S.D. Paste sheet'!S629="","",'S.D. Paste sheet'!S629)</f>
        <v/>
      </c>
      <c r="T629" s="20" t="str">
        <f>IF('S.D. Paste sheet'!T629="","",'S.D. Paste sheet'!T629)</f>
        <v/>
      </c>
      <c r="U629" s="20" t="str">
        <f>IF('S.D. Paste sheet'!U629="","",'S.D. Paste sheet'!U629)</f>
        <v/>
      </c>
      <c r="V629" s="20" t="str">
        <f>IF('S.D. Paste sheet'!V629="","",'S.D. Paste sheet'!V629)</f>
        <v/>
      </c>
      <c r="W629" s="20" t="str">
        <f>IF('S.D. Paste sheet'!W629="","",'S.D. Paste sheet'!W629)</f>
        <v/>
      </c>
      <c r="X629" s="20" t="str">
        <f>IF('S.D. Paste sheet'!X629="","",'S.D. Paste sheet'!X629)</f>
        <v/>
      </c>
      <c r="Y629" s="20" t="str">
        <f>IF('S.D. Paste sheet'!Y629="","",'S.D. Paste sheet'!Y629)</f>
        <v/>
      </c>
      <c r="Z629" s="20" t="str">
        <f>IF('S.D. Paste sheet'!Z629="","",'S.D. Paste sheet'!Z629)</f>
        <v/>
      </c>
      <c r="AA629" s="20" t="str">
        <f>IF('S.D. Paste sheet'!AA629="","",'S.D. Paste sheet'!AA629)</f>
        <v/>
      </c>
      <c r="AB629" s="20" t="str">
        <f>IF('S.D. Paste sheet'!AB629="","",'S.D. Paste sheet'!AB629)</f>
        <v/>
      </c>
      <c r="AC629" s="20" t="str">
        <f>IF('S.D. Paste sheet'!AC629="","",'S.D. Paste sheet'!AC629)</f>
        <v/>
      </c>
      <c r="AD629" s="20" t="str">
        <f>IF('S.D. Paste sheet'!AD629="","",'S.D. Paste sheet'!AD629)</f>
        <v/>
      </c>
      <c r="AE629" s="28"/>
      <c r="AF629" t="str">
        <f>IF(AK629="","",IF(AK629&gt;0,COUNT($AG$2:AG629),""))</f>
        <v/>
      </c>
      <c r="AG629" s="25" t="str">
        <f t="shared" si="291"/>
        <v/>
      </c>
      <c r="AH629" s="25" t="str">
        <f t="shared" si="292"/>
        <v/>
      </c>
      <c r="AI629" s="25" t="str">
        <f t="shared" si="293"/>
        <v/>
      </c>
      <c r="AJ629" s="25" t="str">
        <f t="shared" si="294"/>
        <v/>
      </c>
      <c r="AK629" s="25" t="str">
        <f t="shared" si="295"/>
        <v/>
      </c>
      <c r="AL629" s="25" t="str">
        <f t="shared" si="296"/>
        <v/>
      </c>
      <c r="AM629" s="25" t="str">
        <f t="shared" si="297"/>
        <v/>
      </c>
      <c r="AN629" s="25" t="str">
        <f t="shared" si="298"/>
        <v/>
      </c>
      <c r="AO629" s="25" t="str">
        <f t="shared" si="299"/>
        <v/>
      </c>
      <c r="AP629" s="25" t="str">
        <f t="shared" si="300"/>
        <v/>
      </c>
      <c r="AQ629" s="25" t="str">
        <f t="shared" si="301"/>
        <v/>
      </c>
      <c r="AR629" s="25" t="str">
        <f t="shared" si="302"/>
        <v/>
      </c>
      <c r="AS629" s="25" t="str">
        <f t="shared" si="303"/>
        <v/>
      </c>
      <c r="AT629" s="25" t="str">
        <f t="shared" si="304"/>
        <v/>
      </c>
      <c r="AU629" s="25" t="str">
        <f t="shared" si="305"/>
        <v/>
      </c>
      <c r="AV629" s="25" t="str">
        <f t="shared" si="306"/>
        <v/>
      </c>
      <c r="AX629" t="str">
        <f>IF(BC629="","",IF(BC629&gt;0,COUNT($AY$2:AY629),""))</f>
        <v/>
      </c>
      <c r="AY629" s="25" t="str">
        <f t="shared" si="307"/>
        <v/>
      </c>
      <c r="AZ629" s="25" t="str">
        <f t="shared" si="308"/>
        <v/>
      </c>
      <c r="BA629" s="25" t="str">
        <f t="shared" si="309"/>
        <v/>
      </c>
      <c r="BB629" s="25" t="str">
        <f t="shared" si="310"/>
        <v/>
      </c>
      <c r="BC629" s="25" t="str">
        <f t="shared" si="311"/>
        <v/>
      </c>
      <c r="BD629" s="25" t="str">
        <f t="shared" si="312"/>
        <v/>
      </c>
      <c r="BE629" s="25" t="str">
        <f t="shared" si="313"/>
        <v/>
      </c>
      <c r="BF629" s="25" t="str">
        <f t="shared" si="314"/>
        <v/>
      </c>
      <c r="BG629" s="25" t="str">
        <f t="shared" si="315"/>
        <v/>
      </c>
      <c r="BH629" s="25" t="str">
        <f t="shared" si="316"/>
        <v/>
      </c>
      <c r="BI629" s="25" t="str">
        <f t="shared" si="317"/>
        <v/>
      </c>
      <c r="BJ629" s="25" t="str">
        <f t="shared" si="318"/>
        <v/>
      </c>
      <c r="BK629" s="25" t="str">
        <f t="shared" si="319"/>
        <v/>
      </c>
      <c r="BL629" s="25" t="str">
        <f t="shared" si="320"/>
        <v/>
      </c>
      <c r="BM629" s="25" t="str">
        <f t="shared" si="321"/>
        <v/>
      </c>
      <c r="BN629" s="25" t="str">
        <f t="shared" si="322"/>
        <v/>
      </c>
    </row>
    <row r="630" spans="1:66" x14ac:dyDescent="0.25">
      <c r="A630" s="20" t="str">
        <f>IF('S.D. Paste sheet'!A630="","",'S.D. Paste sheet'!A630)</f>
        <v/>
      </c>
      <c r="B630" s="20" t="str">
        <f>IF('S.D. Paste sheet'!B630="","",'S.D. Paste sheet'!B630)</f>
        <v/>
      </c>
      <c r="C630" s="20" t="str">
        <f>IF('S.D. Paste sheet'!C630="","",'S.D. Paste sheet'!C630)</f>
        <v/>
      </c>
      <c r="D630" s="20" t="str">
        <f>IF('S.D. Paste sheet'!D630="","",'S.D. Paste sheet'!D630)</f>
        <v/>
      </c>
      <c r="E630" s="20" t="str">
        <f>IF('S.D. Paste sheet'!E630="","",UPPER('S.D. Paste sheet'!E630))</f>
        <v/>
      </c>
      <c r="F630" s="20" t="str">
        <f>IF('S.D. Paste sheet'!F630="","",'S.D. Paste sheet'!F630)</f>
        <v/>
      </c>
      <c r="G630" s="20" t="str">
        <f>IF('S.D. Paste sheet'!G630="","",UPPER('S.D. Paste sheet'!G630))</f>
        <v/>
      </c>
      <c r="H630" s="20" t="str">
        <f>IF('S.D. Paste sheet'!H630="","",UPPER('S.D. Paste sheet'!H630))</f>
        <v/>
      </c>
      <c r="I630" s="20" t="str">
        <f>IF('S.D. Paste sheet'!I630="","",'S.D. Paste sheet'!I630)</f>
        <v/>
      </c>
      <c r="J630" s="20" t="str">
        <f>IF('S.D. Paste sheet'!J630="","",'S.D. Paste sheet'!J630)</f>
        <v/>
      </c>
      <c r="K630" s="20" t="str">
        <f>IF('S.D. Paste sheet'!K630="","",'S.D. Paste sheet'!K630)</f>
        <v/>
      </c>
      <c r="L630" s="20" t="str">
        <f>IF('S.D. Paste sheet'!L630="","",'S.D. Paste sheet'!L630)</f>
        <v/>
      </c>
      <c r="M630" s="20" t="str">
        <f>IF('S.D. Paste sheet'!M630="","",'S.D. Paste sheet'!M630)</f>
        <v/>
      </c>
      <c r="N630" s="20" t="str">
        <f>IF('S.D. Paste sheet'!N630="","",'S.D. Paste sheet'!N630)</f>
        <v/>
      </c>
      <c r="O630" s="20" t="str">
        <f>IF('S.D. Paste sheet'!O630="","",'S.D. Paste sheet'!O630)</f>
        <v/>
      </c>
      <c r="P630" s="20" t="str">
        <f>IF('S.D. Paste sheet'!P630="","",'S.D. Paste sheet'!P630)</f>
        <v/>
      </c>
      <c r="Q630" s="20" t="str">
        <f>IF('S.D. Paste sheet'!Q630="","",'S.D. Paste sheet'!Q630)</f>
        <v/>
      </c>
      <c r="R630" s="20" t="str">
        <f>IF('S.D. Paste sheet'!R630="","",'S.D. Paste sheet'!R630)</f>
        <v/>
      </c>
      <c r="S630" s="20" t="str">
        <f>IF('S.D. Paste sheet'!S630="","",'S.D. Paste sheet'!S630)</f>
        <v/>
      </c>
      <c r="T630" s="20" t="str">
        <f>IF('S.D. Paste sheet'!T630="","",'S.D. Paste sheet'!T630)</f>
        <v/>
      </c>
      <c r="U630" s="20" t="str">
        <f>IF('S.D. Paste sheet'!U630="","",'S.D. Paste sheet'!U630)</f>
        <v/>
      </c>
      <c r="V630" s="20" t="str">
        <f>IF('S.D. Paste sheet'!V630="","",'S.D. Paste sheet'!V630)</f>
        <v/>
      </c>
      <c r="W630" s="20" t="str">
        <f>IF('S.D. Paste sheet'!W630="","",'S.D. Paste sheet'!W630)</f>
        <v/>
      </c>
      <c r="X630" s="20" t="str">
        <f>IF('S.D. Paste sheet'!X630="","",'S.D. Paste sheet'!X630)</f>
        <v/>
      </c>
      <c r="Y630" s="20" t="str">
        <f>IF('S.D. Paste sheet'!Y630="","",'S.D. Paste sheet'!Y630)</f>
        <v/>
      </c>
      <c r="Z630" s="20" t="str">
        <f>IF('S.D. Paste sheet'!Z630="","",'S.D. Paste sheet'!Z630)</f>
        <v/>
      </c>
      <c r="AA630" s="20" t="str">
        <f>IF('S.D. Paste sheet'!AA630="","",'S.D. Paste sheet'!AA630)</f>
        <v/>
      </c>
      <c r="AB630" s="20" t="str">
        <f>IF('S.D. Paste sheet'!AB630="","",'S.D. Paste sheet'!AB630)</f>
        <v/>
      </c>
      <c r="AC630" s="20" t="str">
        <f>IF('S.D. Paste sheet'!AC630="","",'S.D. Paste sheet'!AC630)</f>
        <v/>
      </c>
      <c r="AD630" s="20" t="str">
        <f>IF('S.D. Paste sheet'!AD630="","",'S.D. Paste sheet'!AD630)</f>
        <v/>
      </c>
      <c r="AE630" s="28"/>
      <c r="AF630" t="str">
        <f>IF(AK630="","",IF(AK630&gt;0,COUNT($AG$2:AG630),""))</f>
        <v/>
      </c>
      <c r="AG630" s="25" t="str">
        <f t="shared" si="291"/>
        <v/>
      </c>
      <c r="AH630" s="25" t="str">
        <f t="shared" si="292"/>
        <v/>
      </c>
      <c r="AI630" s="25" t="str">
        <f t="shared" si="293"/>
        <v/>
      </c>
      <c r="AJ630" s="25" t="str">
        <f t="shared" si="294"/>
        <v/>
      </c>
      <c r="AK630" s="25" t="str">
        <f t="shared" si="295"/>
        <v/>
      </c>
      <c r="AL630" s="25" t="str">
        <f t="shared" si="296"/>
        <v/>
      </c>
      <c r="AM630" s="25" t="str">
        <f t="shared" si="297"/>
        <v/>
      </c>
      <c r="AN630" s="25" t="str">
        <f t="shared" si="298"/>
        <v/>
      </c>
      <c r="AO630" s="25" t="str">
        <f t="shared" si="299"/>
        <v/>
      </c>
      <c r="AP630" s="25" t="str">
        <f t="shared" si="300"/>
        <v/>
      </c>
      <c r="AQ630" s="25" t="str">
        <f t="shared" si="301"/>
        <v/>
      </c>
      <c r="AR630" s="25" t="str">
        <f t="shared" si="302"/>
        <v/>
      </c>
      <c r="AS630" s="25" t="str">
        <f t="shared" si="303"/>
        <v/>
      </c>
      <c r="AT630" s="25" t="str">
        <f t="shared" si="304"/>
        <v/>
      </c>
      <c r="AU630" s="25" t="str">
        <f t="shared" si="305"/>
        <v/>
      </c>
      <c r="AV630" s="25" t="str">
        <f t="shared" si="306"/>
        <v/>
      </c>
      <c r="AX630" t="str">
        <f>IF(BC630="","",IF(BC630&gt;0,COUNT($AY$2:AY630),""))</f>
        <v/>
      </c>
      <c r="AY630" s="25" t="str">
        <f t="shared" si="307"/>
        <v/>
      </c>
      <c r="AZ630" s="25" t="str">
        <f t="shared" si="308"/>
        <v/>
      </c>
      <c r="BA630" s="25" t="str">
        <f t="shared" si="309"/>
        <v/>
      </c>
      <c r="BB630" s="25" t="str">
        <f t="shared" si="310"/>
        <v/>
      </c>
      <c r="BC630" s="25" t="str">
        <f t="shared" si="311"/>
        <v/>
      </c>
      <c r="BD630" s="25" t="str">
        <f t="shared" si="312"/>
        <v/>
      </c>
      <c r="BE630" s="25" t="str">
        <f t="shared" si="313"/>
        <v/>
      </c>
      <c r="BF630" s="25" t="str">
        <f t="shared" si="314"/>
        <v/>
      </c>
      <c r="BG630" s="25" t="str">
        <f t="shared" si="315"/>
        <v/>
      </c>
      <c r="BH630" s="25" t="str">
        <f t="shared" si="316"/>
        <v/>
      </c>
      <c r="BI630" s="25" t="str">
        <f t="shared" si="317"/>
        <v/>
      </c>
      <c r="BJ630" s="25" t="str">
        <f t="shared" si="318"/>
        <v/>
      </c>
      <c r="BK630" s="25" t="str">
        <f t="shared" si="319"/>
        <v/>
      </c>
      <c r="BL630" s="25" t="str">
        <f t="shared" si="320"/>
        <v/>
      </c>
      <c r="BM630" s="25" t="str">
        <f t="shared" si="321"/>
        <v/>
      </c>
      <c r="BN630" s="25" t="str">
        <f t="shared" si="322"/>
        <v/>
      </c>
    </row>
    <row r="631" spans="1:66" x14ac:dyDescent="0.25">
      <c r="A631" s="20" t="str">
        <f>IF('S.D. Paste sheet'!A631="","",'S.D. Paste sheet'!A631)</f>
        <v/>
      </c>
      <c r="B631" s="20" t="str">
        <f>IF('S.D. Paste sheet'!B631="","",'S.D. Paste sheet'!B631)</f>
        <v/>
      </c>
      <c r="C631" s="20" t="str">
        <f>IF('S.D. Paste sheet'!C631="","",'S.D. Paste sheet'!C631)</f>
        <v/>
      </c>
      <c r="D631" s="20" t="str">
        <f>IF('S.D. Paste sheet'!D631="","",'S.D. Paste sheet'!D631)</f>
        <v/>
      </c>
      <c r="E631" s="20" t="str">
        <f>IF('S.D. Paste sheet'!E631="","",UPPER('S.D. Paste sheet'!E631))</f>
        <v/>
      </c>
      <c r="F631" s="20" t="str">
        <f>IF('S.D. Paste sheet'!F631="","",'S.D. Paste sheet'!F631)</f>
        <v/>
      </c>
      <c r="G631" s="20" t="str">
        <f>IF('S.D. Paste sheet'!G631="","",UPPER('S.D. Paste sheet'!G631))</f>
        <v/>
      </c>
      <c r="H631" s="20" t="str">
        <f>IF('S.D. Paste sheet'!H631="","",UPPER('S.D. Paste sheet'!H631))</f>
        <v/>
      </c>
      <c r="I631" s="20" t="str">
        <f>IF('S.D. Paste sheet'!I631="","",'S.D. Paste sheet'!I631)</f>
        <v/>
      </c>
      <c r="J631" s="20" t="str">
        <f>IF('S.D. Paste sheet'!J631="","",'S.D. Paste sheet'!J631)</f>
        <v/>
      </c>
      <c r="K631" s="20" t="str">
        <f>IF('S.D. Paste sheet'!K631="","",'S.D. Paste sheet'!K631)</f>
        <v/>
      </c>
      <c r="L631" s="20" t="str">
        <f>IF('S.D. Paste sheet'!L631="","",'S.D. Paste sheet'!L631)</f>
        <v/>
      </c>
      <c r="M631" s="20" t="str">
        <f>IF('S.D. Paste sheet'!M631="","",'S.D. Paste sheet'!M631)</f>
        <v/>
      </c>
      <c r="N631" s="20" t="str">
        <f>IF('S.D. Paste sheet'!N631="","",'S.D. Paste sheet'!N631)</f>
        <v/>
      </c>
      <c r="O631" s="20" t="str">
        <f>IF('S.D. Paste sheet'!O631="","",'S.D. Paste sheet'!O631)</f>
        <v/>
      </c>
      <c r="P631" s="20" t="str">
        <f>IF('S.D. Paste sheet'!P631="","",'S.D. Paste sheet'!P631)</f>
        <v/>
      </c>
      <c r="Q631" s="20" t="str">
        <f>IF('S.D. Paste sheet'!Q631="","",'S.D. Paste sheet'!Q631)</f>
        <v/>
      </c>
      <c r="R631" s="20" t="str">
        <f>IF('S.D. Paste sheet'!R631="","",'S.D. Paste sheet'!R631)</f>
        <v/>
      </c>
      <c r="S631" s="20" t="str">
        <f>IF('S.D. Paste sheet'!S631="","",'S.D. Paste sheet'!S631)</f>
        <v/>
      </c>
      <c r="T631" s="20" t="str">
        <f>IF('S.D. Paste sheet'!T631="","",'S.D. Paste sheet'!T631)</f>
        <v/>
      </c>
      <c r="U631" s="20" t="str">
        <f>IF('S.D. Paste sheet'!U631="","",'S.D. Paste sheet'!U631)</f>
        <v/>
      </c>
      <c r="V631" s="20" t="str">
        <f>IF('S.D. Paste sheet'!V631="","",'S.D. Paste sheet'!V631)</f>
        <v/>
      </c>
      <c r="W631" s="20" t="str">
        <f>IF('S.D. Paste sheet'!W631="","",'S.D. Paste sheet'!W631)</f>
        <v/>
      </c>
      <c r="X631" s="20" t="str">
        <f>IF('S.D. Paste sheet'!X631="","",'S.D. Paste sheet'!X631)</f>
        <v/>
      </c>
      <c r="Y631" s="20" t="str">
        <f>IF('S.D. Paste sheet'!Y631="","",'S.D. Paste sheet'!Y631)</f>
        <v/>
      </c>
      <c r="Z631" s="20" t="str">
        <f>IF('S.D. Paste sheet'!Z631="","",'S.D. Paste sheet'!Z631)</f>
        <v/>
      </c>
      <c r="AA631" s="20" t="str">
        <f>IF('S.D. Paste sheet'!AA631="","",'S.D. Paste sheet'!AA631)</f>
        <v/>
      </c>
      <c r="AB631" s="20" t="str">
        <f>IF('S.D. Paste sheet'!AB631="","",'S.D. Paste sheet'!AB631)</f>
        <v/>
      </c>
      <c r="AC631" s="20" t="str">
        <f>IF('S.D. Paste sheet'!AC631="","",'S.D. Paste sheet'!AC631)</f>
        <v/>
      </c>
      <c r="AD631" s="20" t="str">
        <f>IF('S.D. Paste sheet'!AD631="","",'S.D. Paste sheet'!AD631)</f>
        <v/>
      </c>
      <c r="AE631" s="28"/>
      <c r="AF631" t="str">
        <f>IF(AK631="","",IF(AK631&gt;0,COUNT($AG$2:AG631),""))</f>
        <v/>
      </c>
      <c r="AG631" s="25" t="str">
        <f t="shared" si="291"/>
        <v/>
      </c>
      <c r="AH631" s="25" t="str">
        <f t="shared" si="292"/>
        <v/>
      </c>
      <c r="AI631" s="25" t="str">
        <f t="shared" si="293"/>
        <v/>
      </c>
      <c r="AJ631" s="25" t="str">
        <f t="shared" si="294"/>
        <v/>
      </c>
      <c r="AK631" s="25" t="str">
        <f t="shared" si="295"/>
        <v/>
      </c>
      <c r="AL631" s="25" t="str">
        <f t="shared" si="296"/>
        <v/>
      </c>
      <c r="AM631" s="25" t="str">
        <f t="shared" si="297"/>
        <v/>
      </c>
      <c r="AN631" s="25" t="str">
        <f t="shared" si="298"/>
        <v/>
      </c>
      <c r="AO631" s="25" t="str">
        <f t="shared" si="299"/>
        <v/>
      </c>
      <c r="AP631" s="25" t="str">
        <f t="shared" si="300"/>
        <v/>
      </c>
      <c r="AQ631" s="25" t="str">
        <f t="shared" si="301"/>
        <v/>
      </c>
      <c r="AR631" s="25" t="str">
        <f t="shared" si="302"/>
        <v/>
      </c>
      <c r="AS631" s="25" t="str">
        <f t="shared" si="303"/>
        <v/>
      </c>
      <c r="AT631" s="25" t="str">
        <f t="shared" si="304"/>
        <v/>
      </c>
      <c r="AU631" s="25" t="str">
        <f t="shared" si="305"/>
        <v/>
      </c>
      <c r="AV631" s="25" t="str">
        <f t="shared" si="306"/>
        <v/>
      </c>
      <c r="AX631" t="str">
        <f>IF(BC631="","",IF(BC631&gt;0,COUNT($AY$2:AY631),""))</f>
        <v/>
      </c>
      <c r="AY631" s="25" t="str">
        <f t="shared" si="307"/>
        <v/>
      </c>
      <c r="AZ631" s="25" t="str">
        <f t="shared" si="308"/>
        <v/>
      </c>
      <c r="BA631" s="25" t="str">
        <f t="shared" si="309"/>
        <v/>
      </c>
      <c r="BB631" s="25" t="str">
        <f t="shared" si="310"/>
        <v/>
      </c>
      <c r="BC631" s="25" t="str">
        <f t="shared" si="311"/>
        <v/>
      </c>
      <c r="BD631" s="25" t="str">
        <f t="shared" si="312"/>
        <v/>
      </c>
      <c r="BE631" s="25" t="str">
        <f t="shared" si="313"/>
        <v/>
      </c>
      <c r="BF631" s="25" t="str">
        <f t="shared" si="314"/>
        <v/>
      </c>
      <c r="BG631" s="25" t="str">
        <f t="shared" si="315"/>
        <v/>
      </c>
      <c r="BH631" s="25" t="str">
        <f t="shared" si="316"/>
        <v/>
      </c>
      <c r="BI631" s="25" t="str">
        <f t="shared" si="317"/>
        <v/>
      </c>
      <c r="BJ631" s="25" t="str">
        <f t="shared" si="318"/>
        <v/>
      </c>
      <c r="BK631" s="25" t="str">
        <f t="shared" si="319"/>
        <v/>
      </c>
      <c r="BL631" s="25" t="str">
        <f t="shared" si="320"/>
        <v/>
      </c>
      <c r="BM631" s="25" t="str">
        <f t="shared" si="321"/>
        <v/>
      </c>
      <c r="BN631" s="25" t="str">
        <f t="shared" si="322"/>
        <v/>
      </c>
    </row>
    <row r="632" spans="1:66" x14ac:dyDescent="0.25">
      <c r="A632" s="20" t="str">
        <f>IF('S.D. Paste sheet'!A632="","",'S.D. Paste sheet'!A632)</f>
        <v/>
      </c>
      <c r="B632" s="20" t="str">
        <f>IF('S.D. Paste sheet'!B632="","",'S.D. Paste sheet'!B632)</f>
        <v/>
      </c>
      <c r="C632" s="20" t="str">
        <f>IF('S.D. Paste sheet'!C632="","",'S.D. Paste sheet'!C632)</f>
        <v/>
      </c>
      <c r="D632" s="20" t="str">
        <f>IF('S.D. Paste sheet'!D632="","",'S.D. Paste sheet'!D632)</f>
        <v/>
      </c>
      <c r="E632" s="20" t="str">
        <f>IF('S.D. Paste sheet'!E632="","",UPPER('S.D. Paste sheet'!E632))</f>
        <v/>
      </c>
      <c r="F632" s="20" t="str">
        <f>IF('S.D. Paste sheet'!F632="","",'S.D. Paste sheet'!F632)</f>
        <v/>
      </c>
      <c r="G632" s="20" t="str">
        <f>IF('S.D. Paste sheet'!G632="","",UPPER('S.D. Paste sheet'!G632))</f>
        <v/>
      </c>
      <c r="H632" s="20" t="str">
        <f>IF('S.D. Paste sheet'!H632="","",UPPER('S.D. Paste sheet'!H632))</f>
        <v/>
      </c>
      <c r="I632" s="20" t="str">
        <f>IF('S.D. Paste sheet'!I632="","",'S.D. Paste sheet'!I632)</f>
        <v/>
      </c>
      <c r="J632" s="20" t="str">
        <f>IF('S.D. Paste sheet'!J632="","",'S.D. Paste sheet'!J632)</f>
        <v/>
      </c>
      <c r="K632" s="20" t="str">
        <f>IF('S.D. Paste sheet'!K632="","",'S.D. Paste sheet'!K632)</f>
        <v/>
      </c>
      <c r="L632" s="20" t="str">
        <f>IF('S.D. Paste sheet'!L632="","",'S.D. Paste sheet'!L632)</f>
        <v/>
      </c>
      <c r="M632" s="20" t="str">
        <f>IF('S.D. Paste sheet'!M632="","",'S.D. Paste sheet'!M632)</f>
        <v/>
      </c>
      <c r="N632" s="20" t="str">
        <f>IF('S.D. Paste sheet'!N632="","",'S.D. Paste sheet'!N632)</f>
        <v/>
      </c>
      <c r="O632" s="20" t="str">
        <f>IF('S.D. Paste sheet'!O632="","",'S.D. Paste sheet'!O632)</f>
        <v/>
      </c>
      <c r="P632" s="20" t="str">
        <f>IF('S.D. Paste sheet'!P632="","",'S.D. Paste sheet'!P632)</f>
        <v/>
      </c>
      <c r="Q632" s="20" t="str">
        <f>IF('S.D. Paste sheet'!Q632="","",'S.D. Paste sheet'!Q632)</f>
        <v/>
      </c>
      <c r="R632" s="20" t="str">
        <f>IF('S.D. Paste sheet'!R632="","",'S.D. Paste sheet'!R632)</f>
        <v/>
      </c>
      <c r="S632" s="20" t="str">
        <f>IF('S.D. Paste sheet'!S632="","",'S.D. Paste sheet'!S632)</f>
        <v/>
      </c>
      <c r="T632" s="20" t="str">
        <f>IF('S.D. Paste sheet'!T632="","",'S.D. Paste sheet'!T632)</f>
        <v/>
      </c>
      <c r="U632" s="20" t="str">
        <f>IF('S.D. Paste sheet'!U632="","",'S.D. Paste sheet'!U632)</f>
        <v/>
      </c>
      <c r="V632" s="20" t="str">
        <f>IF('S.D. Paste sheet'!V632="","",'S.D. Paste sheet'!V632)</f>
        <v/>
      </c>
      <c r="W632" s="20" t="str">
        <f>IF('S.D. Paste sheet'!W632="","",'S.D. Paste sheet'!W632)</f>
        <v/>
      </c>
      <c r="X632" s="20" t="str">
        <f>IF('S.D. Paste sheet'!X632="","",'S.D. Paste sheet'!X632)</f>
        <v/>
      </c>
      <c r="Y632" s="20" t="str">
        <f>IF('S.D. Paste sheet'!Y632="","",'S.D. Paste sheet'!Y632)</f>
        <v/>
      </c>
      <c r="Z632" s="20" t="str">
        <f>IF('S.D. Paste sheet'!Z632="","",'S.D. Paste sheet'!Z632)</f>
        <v/>
      </c>
      <c r="AA632" s="20" t="str">
        <f>IF('S.D. Paste sheet'!AA632="","",'S.D. Paste sheet'!AA632)</f>
        <v/>
      </c>
      <c r="AB632" s="20" t="str">
        <f>IF('S.D. Paste sheet'!AB632="","",'S.D. Paste sheet'!AB632)</f>
        <v/>
      </c>
      <c r="AC632" s="20" t="str">
        <f>IF('S.D. Paste sheet'!AC632="","",'S.D. Paste sheet'!AC632)</f>
        <v/>
      </c>
      <c r="AD632" s="20" t="str">
        <f>IF('S.D. Paste sheet'!AD632="","",'S.D. Paste sheet'!AD632)</f>
        <v/>
      </c>
      <c r="AE632" s="28"/>
      <c r="AF632" t="str">
        <f>IF(AK632="","",IF(AK632&gt;0,COUNT($AG$2:AG632),""))</f>
        <v/>
      </c>
      <c r="AG632" s="25" t="str">
        <f t="shared" si="291"/>
        <v/>
      </c>
      <c r="AH632" s="25" t="str">
        <f t="shared" si="292"/>
        <v/>
      </c>
      <c r="AI632" s="25" t="str">
        <f t="shared" si="293"/>
        <v/>
      </c>
      <c r="AJ632" s="25" t="str">
        <f t="shared" si="294"/>
        <v/>
      </c>
      <c r="AK632" s="25" t="str">
        <f t="shared" si="295"/>
        <v/>
      </c>
      <c r="AL632" s="25" t="str">
        <f t="shared" si="296"/>
        <v/>
      </c>
      <c r="AM632" s="25" t="str">
        <f t="shared" si="297"/>
        <v/>
      </c>
      <c r="AN632" s="25" t="str">
        <f t="shared" si="298"/>
        <v/>
      </c>
      <c r="AO632" s="25" t="str">
        <f t="shared" si="299"/>
        <v/>
      </c>
      <c r="AP632" s="25" t="str">
        <f t="shared" si="300"/>
        <v/>
      </c>
      <c r="AQ632" s="25" t="str">
        <f t="shared" si="301"/>
        <v/>
      </c>
      <c r="AR632" s="25" t="str">
        <f t="shared" si="302"/>
        <v/>
      </c>
      <c r="AS632" s="25" t="str">
        <f t="shared" si="303"/>
        <v/>
      </c>
      <c r="AT632" s="25" t="str">
        <f t="shared" si="304"/>
        <v/>
      </c>
      <c r="AU632" s="25" t="str">
        <f t="shared" si="305"/>
        <v/>
      </c>
      <c r="AV632" s="25" t="str">
        <f t="shared" si="306"/>
        <v/>
      </c>
      <c r="AX632" t="str">
        <f>IF(BC632="","",IF(BC632&gt;0,COUNT($AY$2:AY632),""))</f>
        <v/>
      </c>
      <c r="AY632" s="25" t="str">
        <f t="shared" si="307"/>
        <v/>
      </c>
      <c r="AZ632" s="25" t="str">
        <f t="shared" si="308"/>
        <v/>
      </c>
      <c r="BA632" s="25" t="str">
        <f t="shared" si="309"/>
        <v/>
      </c>
      <c r="BB632" s="25" t="str">
        <f t="shared" si="310"/>
        <v/>
      </c>
      <c r="BC632" s="25" t="str">
        <f t="shared" si="311"/>
        <v/>
      </c>
      <c r="BD632" s="25" t="str">
        <f t="shared" si="312"/>
        <v/>
      </c>
      <c r="BE632" s="25" t="str">
        <f t="shared" si="313"/>
        <v/>
      </c>
      <c r="BF632" s="25" t="str">
        <f t="shared" si="314"/>
        <v/>
      </c>
      <c r="BG632" s="25" t="str">
        <f t="shared" si="315"/>
        <v/>
      </c>
      <c r="BH632" s="25" t="str">
        <f t="shared" si="316"/>
        <v/>
      </c>
      <c r="BI632" s="25" t="str">
        <f t="shared" si="317"/>
        <v/>
      </c>
      <c r="BJ632" s="25" t="str">
        <f t="shared" si="318"/>
        <v/>
      </c>
      <c r="BK632" s="25" t="str">
        <f t="shared" si="319"/>
        <v/>
      </c>
      <c r="BL632" s="25" t="str">
        <f t="shared" si="320"/>
        <v/>
      </c>
      <c r="BM632" s="25" t="str">
        <f t="shared" si="321"/>
        <v/>
      </c>
      <c r="BN632" s="25" t="str">
        <f t="shared" si="322"/>
        <v/>
      </c>
    </row>
    <row r="633" spans="1:66" x14ac:dyDescent="0.25">
      <c r="A633" s="20" t="str">
        <f>IF('S.D. Paste sheet'!A633="","",'S.D. Paste sheet'!A633)</f>
        <v/>
      </c>
      <c r="B633" s="20" t="str">
        <f>IF('S.D. Paste sheet'!B633="","",'S.D. Paste sheet'!B633)</f>
        <v/>
      </c>
      <c r="C633" s="20" t="str">
        <f>IF('S.D. Paste sheet'!C633="","",'S.D. Paste sheet'!C633)</f>
        <v/>
      </c>
      <c r="D633" s="20" t="str">
        <f>IF('S.D. Paste sheet'!D633="","",'S.D. Paste sheet'!D633)</f>
        <v/>
      </c>
      <c r="E633" s="20" t="str">
        <f>IF('S.D. Paste sheet'!E633="","",UPPER('S.D. Paste sheet'!E633))</f>
        <v/>
      </c>
      <c r="F633" s="20" t="str">
        <f>IF('S.D. Paste sheet'!F633="","",'S.D. Paste sheet'!F633)</f>
        <v/>
      </c>
      <c r="G633" s="20" t="str">
        <f>IF('S.D. Paste sheet'!G633="","",UPPER('S.D. Paste sheet'!G633))</f>
        <v/>
      </c>
      <c r="H633" s="20" t="str">
        <f>IF('S.D. Paste sheet'!H633="","",UPPER('S.D. Paste sheet'!H633))</f>
        <v/>
      </c>
      <c r="I633" s="20" t="str">
        <f>IF('S.D. Paste sheet'!I633="","",'S.D. Paste sheet'!I633)</f>
        <v/>
      </c>
      <c r="J633" s="20" t="str">
        <f>IF('S.D. Paste sheet'!J633="","",'S.D. Paste sheet'!J633)</f>
        <v/>
      </c>
      <c r="K633" s="20" t="str">
        <f>IF('S.D. Paste sheet'!K633="","",'S.D. Paste sheet'!K633)</f>
        <v/>
      </c>
      <c r="L633" s="20" t="str">
        <f>IF('S.D. Paste sheet'!L633="","",'S.D. Paste sheet'!L633)</f>
        <v/>
      </c>
      <c r="M633" s="20" t="str">
        <f>IF('S.D. Paste sheet'!M633="","",'S.D. Paste sheet'!M633)</f>
        <v/>
      </c>
      <c r="N633" s="20" t="str">
        <f>IF('S.D. Paste sheet'!N633="","",'S.D. Paste sheet'!N633)</f>
        <v/>
      </c>
      <c r="O633" s="20" t="str">
        <f>IF('S.D. Paste sheet'!O633="","",'S.D. Paste sheet'!O633)</f>
        <v/>
      </c>
      <c r="P633" s="20" t="str">
        <f>IF('S.D. Paste sheet'!P633="","",'S.D. Paste sheet'!P633)</f>
        <v/>
      </c>
      <c r="Q633" s="20" t="str">
        <f>IF('S.D. Paste sheet'!Q633="","",'S.D. Paste sheet'!Q633)</f>
        <v/>
      </c>
      <c r="R633" s="20" t="str">
        <f>IF('S.D. Paste sheet'!R633="","",'S.D. Paste sheet'!R633)</f>
        <v/>
      </c>
      <c r="S633" s="20" t="str">
        <f>IF('S.D. Paste sheet'!S633="","",'S.D. Paste sheet'!S633)</f>
        <v/>
      </c>
      <c r="T633" s="20" t="str">
        <f>IF('S.D. Paste sheet'!T633="","",'S.D. Paste sheet'!T633)</f>
        <v/>
      </c>
      <c r="U633" s="20" t="str">
        <f>IF('S.D. Paste sheet'!U633="","",'S.D. Paste sheet'!U633)</f>
        <v/>
      </c>
      <c r="V633" s="20" t="str">
        <f>IF('S.D. Paste sheet'!V633="","",'S.D. Paste sheet'!V633)</f>
        <v/>
      </c>
      <c r="W633" s="20" t="str">
        <f>IF('S.D. Paste sheet'!W633="","",'S.D. Paste sheet'!W633)</f>
        <v/>
      </c>
      <c r="X633" s="20" t="str">
        <f>IF('S.D. Paste sheet'!X633="","",'S.D. Paste sheet'!X633)</f>
        <v/>
      </c>
      <c r="Y633" s="20" t="str">
        <f>IF('S.D. Paste sheet'!Y633="","",'S.D. Paste sheet'!Y633)</f>
        <v/>
      </c>
      <c r="Z633" s="20" t="str">
        <f>IF('S.D. Paste sheet'!Z633="","",'S.D. Paste sheet'!Z633)</f>
        <v/>
      </c>
      <c r="AA633" s="20" t="str">
        <f>IF('S.D. Paste sheet'!AA633="","",'S.D. Paste sheet'!AA633)</f>
        <v/>
      </c>
      <c r="AB633" s="20" t="str">
        <f>IF('S.D. Paste sheet'!AB633="","",'S.D. Paste sheet'!AB633)</f>
        <v/>
      </c>
      <c r="AC633" s="20" t="str">
        <f>IF('S.D. Paste sheet'!AC633="","",'S.D. Paste sheet'!AC633)</f>
        <v/>
      </c>
      <c r="AD633" s="20" t="str">
        <f>IF('S.D. Paste sheet'!AD633="","",'S.D. Paste sheet'!AD633)</f>
        <v/>
      </c>
      <c r="AE633" s="28"/>
      <c r="AF633" t="str">
        <f>IF(AK633="","",IF(AK633&gt;0,COUNT($AG$2:AG633),""))</f>
        <v/>
      </c>
      <c r="AG633" s="25" t="str">
        <f t="shared" si="291"/>
        <v/>
      </c>
      <c r="AH633" s="25" t="str">
        <f t="shared" si="292"/>
        <v/>
      </c>
      <c r="AI633" s="25" t="str">
        <f t="shared" si="293"/>
        <v/>
      </c>
      <c r="AJ633" s="25" t="str">
        <f t="shared" si="294"/>
        <v/>
      </c>
      <c r="AK633" s="25" t="str">
        <f t="shared" si="295"/>
        <v/>
      </c>
      <c r="AL633" s="25" t="str">
        <f t="shared" si="296"/>
        <v/>
      </c>
      <c r="AM633" s="25" t="str">
        <f t="shared" si="297"/>
        <v/>
      </c>
      <c r="AN633" s="25" t="str">
        <f t="shared" si="298"/>
        <v/>
      </c>
      <c r="AO633" s="25" t="str">
        <f t="shared" si="299"/>
        <v/>
      </c>
      <c r="AP633" s="25" t="str">
        <f t="shared" si="300"/>
        <v/>
      </c>
      <c r="AQ633" s="25" t="str">
        <f t="shared" si="301"/>
        <v/>
      </c>
      <c r="AR633" s="25" t="str">
        <f t="shared" si="302"/>
        <v/>
      </c>
      <c r="AS633" s="25" t="str">
        <f t="shared" si="303"/>
        <v/>
      </c>
      <c r="AT633" s="25" t="str">
        <f t="shared" si="304"/>
        <v/>
      </c>
      <c r="AU633" s="25" t="str">
        <f t="shared" si="305"/>
        <v/>
      </c>
      <c r="AV633" s="25" t="str">
        <f t="shared" si="306"/>
        <v/>
      </c>
      <c r="AX633" t="str">
        <f>IF(BC633="","",IF(BC633&gt;0,COUNT($AY$2:AY633),""))</f>
        <v/>
      </c>
      <c r="AY633" s="25" t="str">
        <f t="shared" si="307"/>
        <v/>
      </c>
      <c r="AZ633" s="25" t="str">
        <f t="shared" si="308"/>
        <v/>
      </c>
      <c r="BA633" s="25" t="str">
        <f t="shared" si="309"/>
        <v/>
      </c>
      <c r="BB633" s="25" t="str">
        <f t="shared" si="310"/>
        <v/>
      </c>
      <c r="BC633" s="25" t="str">
        <f t="shared" si="311"/>
        <v/>
      </c>
      <c r="BD633" s="25" t="str">
        <f t="shared" si="312"/>
        <v/>
      </c>
      <c r="BE633" s="25" t="str">
        <f t="shared" si="313"/>
        <v/>
      </c>
      <c r="BF633" s="25" t="str">
        <f t="shared" si="314"/>
        <v/>
      </c>
      <c r="BG633" s="25" t="str">
        <f t="shared" si="315"/>
        <v/>
      </c>
      <c r="BH633" s="25" t="str">
        <f t="shared" si="316"/>
        <v/>
      </c>
      <c r="BI633" s="25" t="str">
        <f t="shared" si="317"/>
        <v/>
      </c>
      <c r="BJ633" s="25" t="str">
        <f t="shared" si="318"/>
        <v/>
      </c>
      <c r="BK633" s="25" t="str">
        <f t="shared" si="319"/>
        <v/>
      </c>
      <c r="BL633" s="25" t="str">
        <f t="shared" si="320"/>
        <v/>
      </c>
      <c r="BM633" s="25" t="str">
        <f t="shared" si="321"/>
        <v/>
      </c>
      <c r="BN633" s="25" t="str">
        <f t="shared" si="322"/>
        <v/>
      </c>
    </row>
    <row r="634" spans="1:66" x14ac:dyDescent="0.25">
      <c r="A634" s="20" t="str">
        <f>IF('S.D. Paste sheet'!A634="","",'S.D. Paste sheet'!A634)</f>
        <v/>
      </c>
      <c r="B634" s="20" t="str">
        <f>IF('S.D. Paste sheet'!B634="","",'S.D. Paste sheet'!B634)</f>
        <v/>
      </c>
      <c r="C634" s="20" t="str">
        <f>IF('S.D. Paste sheet'!C634="","",'S.D. Paste sheet'!C634)</f>
        <v/>
      </c>
      <c r="D634" s="20" t="str">
        <f>IF('S.D. Paste sheet'!D634="","",'S.D. Paste sheet'!D634)</f>
        <v/>
      </c>
      <c r="E634" s="20" t="str">
        <f>IF('S.D. Paste sheet'!E634="","",UPPER('S.D. Paste sheet'!E634))</f>
        <v/>
      </c>
      <c r="F634" s="20" t="str">
        <f>IF('S.D. Paste sheet'!F634="","",'S.D. Paste sheet'!F634)</f>
        <v/>
      </c>
      <c r="G634" s="20" t="str">
        <f>IF('S.D. Paste sheet'!G634="","",UPPER('S.D. Paste sheet'!G634))</f>
        <v/>
      </c>
      <c r="H634" s="20" t="str">
        <f>IF('S.D. Paste sheet'!H634="","",UPPER('S.D. Paste sheet'!H634))</f>
        <v/>
      </c>
      <c r="I634" s="20" t="str">
        <f>IF('S.D. Paste sheet'!I634="","",'S.D. Paste sheet'!I634)</f>
        <v/>
      </c>
      <c r="J634" s="20" t="str">
        <f>IF('S.D. Paste sheet'!J634="","",'S.D. Paste sheet'!J634)</f>
        <v/>
      </c>
      <c r="K634" s="20" t="str">
        <f>IF('S.D. Paste sheet'!K634="","",'S.D. Paste sheet'!K634)</f>
        <v/>
      </c>
      <c r="L634" s="20" t="str">
        <f>IF('S.D. Paste sheet'!L634="","",'S.D. Paste sheet'!L634)</f>
        <v/>
      </c>
      <c r="M634" s="20" t="str">
        <f>IF('S.D. Paste sheet'!M634="","",'S.D. Paste sheet'!M634)</f>
        <v/>
      </c>
      <c r="N634" s="20" t="str">
        <f>IF('S.D. Paste sheet'!N634="","",'S.D. Paste sheet'!N634)</f>
        <v/>
      </c>
      <c r="O634" s="20" t="str">
        <f>IF('S.D. Paste sheet'!O634="","",'S.D. Paste sheet'!O634)</f>
        <v/>
      </c>
      <c r="P634" s="20" t="str">
        <f>IF('S.D. Paste sheet'!P634="","",'S.D. Paste sheet'!P634)</f>
        <v/>
      </c>
      <c r="Q634" s="20" t="str">
        <f>IF('S.D. Paste sheet'!Q634="","",'S.D. Paste sheet'!Q634)</f>
        <v/>
      </c>
      <c r="R634" s="20" t="str">
        <f>IF('S.D. Paste sheet'!R634="","",'S.D. Paste sheet'!R634)</f>
        <v/>
      </c>
      <c r="S634" s="20" t="str">
        <f>IF('S.D. Paste sheet'!S634="","",'S.D. Paste sheet'!S634)</f>
        <v/>
      </c>
      <c r="T634" s="20" t="str">
        <f>IF('S.D. Paste sheet'!T634="","",'S.D. Paste sheet'!T634)</f>
        <v/>
      </c>
      <c r="U634" s="20" t="str">
        <f>IF('S.D. Paste sheet'!U634="","",'S.D. Paste sheet'!U634)</f>
        <v/>
      </c>
      <c r="V634" s="20" t="str">
        <f>IF('S.D. Paste sheet'!V634="","",'S.D. Paste sheet'!V634)</f>
        <v/>
      </c>
      <c r="W634" s="20" t="str">
        <f>IF('S.D. Paste sheet'!W634="","",'S.D. Paste sheet'!W634)</f>
        <v/>
      </c>
      <c r="X634" s="20" t="str">
        <f>IF('S.D. Paste sheet'!X634="","",'S.D. Paste sheet'!X634)</f>
        <v/>
      </c>
      <c r="Y634" s="20" t="str">
        <f>IF('S.D. Paste sheet'!Y634="","",'S.D. Paste sheet'!Y634)</f>
        <v/>
      </c>
      <c r="Z634" s="20" t="str">
        <f>IF('S.D. Paste sheet'!Z634="","",'S.D. Paste sheet'!Z634)</f>
        <v/>
      </c>
      <c r="AA634" s="20" t="str">
        <f>IF('S.D. Paste sheet'!AA634="","",'S.D. Paste sheet'!AA634)</f>
        <v/>
      </c>
      <c r="AB634" s="20" t="str">
        <f>IF('S.D. Paste sheet'!AB634="","",'S.D. Paste sheet'!AB634)</f>
        <v/>
      </c>
      <c r="AC634" s="20" t="str">
        <f>IF('S.D. Paste sheet'!AC634="","",'S.D. Paste sheet'!AC634)</f>
        <v/>
      </c>
      <c r="AD634" s="20" t="str">
        <f>IF('S.D. Paste sheet'!AD634="","",'S.D. Paste sheet'!AD634)</f>
        <v/>
      </c>
      <c r="AE634" s="28"/>
      <c r="AF634" t="str">
        <f>IF(AK634="","",IF(AK634&gt;0,COUNT($AG$2:AG634),""))</f>
        <v/>
      </c>
      <c r="AG634" s="25" t="str">
        <f t="shared" si="291"/>
        <v/>
      </c>
      <c r="AH634" s="25" t="str">
        <f t="shared" si="292"/>
        <v/>
      </c>
      <c r="AI634" s="25" t="str">
        <f t="shared" si="293"/>
        <v/>
      </c>
      <c r="AJ634" s="25" t="str">
        <f t="shared" si="294"/>
        <v/>
      </c>
      <c r="AK634" s="25" t="str">
        <f t="shared" si="295"/>
        <v/>
      </c>
      <c r="AL634" s="25" t="str">
        <f t="shared" si="296"/>
        <v/>
      </c>
      <c r="AM634" s="25" t="str">
        <f t="shared" si="297"/>
        <v/>
      </c>
      <c r="AN634" s="25" t="str">
        <f t="shared" si="298"/>
        <v/>
      </c>
      <c r="AO634" s="25" t="str">
        <f t="shared" si="299"/>
        <v/>
      </c>
      <c r="AP634" s="25" t="str">
        <f t="shared" si="300"/>
        <v/>
      </c>
      <c r="AQ634" s="25" t="str">
        <f t="shared" si="301"/>
        <v/>
      </c>
      <c r="AR634" s="25" t="str">
        <f t="shared" si="302"/>
        <v/>
      </c>
      <c r="AS634" s="25" t="str">
        <f t="shared" si="303"/>
        <v/>
      </c>
      <c r="AT634" s="25" t="str">
        <f t="shared" si="304"/>
        <v/>
      </c>
      <c r="AU634" s="25" t="str">
        <f t="shared" si="305"/>
        <v/>
      </c>
      <c r="AV634" s="25" t="str">
        <f t="shared" si="306"/>
        <v/>
      </c>
      <c r="AX634" t="str">
        <f>IF(BC634="","",IF(BC634&gt;0,COUNT($AY$2:AY634),""))</f>
        <v/>
      </c>
      <c r="AY634" s="25" t="str">
        <f t="shared" si="307"/>
        <v/>
      </c>
      <c r="AZ634" s="25" t="str">
        <f t="shared" si="308"/>
        <v/>
      </c>
      <c r="BA634" s="25" t="str">
        <f t="shared" si="309"/>
        <v/>
      </c>
      <c r="BB634" s="25" t="str">
        <f t="shared" si="310"/>
        <v/>
      </c>
      <c r="BC634" s="25" t="str">
        <f t="shared" si="311"/>
        <v/>
      </c>
      <c r="BD634" s="25" t="str">
        <f t="shared" si="312"/>
        <v/>
      </c>
      <c r="BE634" s="25" t="str">
        <f t="shared" si="313"/>
        <v/>
      </c>
      <c r="BF634" s="25" t="str">
        <f t="shared" si="314"/>
        <v/>
      </c>
      <c r="BG634" s="25" t="str">
        <f t="shared" si="315"/>
        <v/>
      </c>
      <c r="BH634" s="25" t="str">
        <f t="shared" si="316"/>
        <v/>
      </c>
      <c r="BI634" s="25" t="str">
        <f t="shared" si="317"/>
        <v/>
      </c>
      <c r="BJ634" s="25" t="str">
        <f t="shared" si="318"/>
        <v/>
      </c>
      <c r="BK634" s="25" t="str">
        <f t="shared" si="319"/>
        <v/>
      </c>
      <c r="BL634" s="25" t="str">
        <f t="shared" si="320"/>
        <v/>
      </c>
      <c r="BM634" s="25" t="str">
        <f t="shared" si="321"/>
        <v/>
      </c>
      <c r="BN634" s="25" t="str">
        <f t="shared" si="322"/>
        <v/>
      </c>
    </row>
    <row r="635" spans="1:66" x14ac:dyDescent="0.25">
      <c r="A635" s="20" t="str">
        <f>IF('S.D. Paste sheet'!A635="","",'S.D. Paste sheet'!A635)</f>
        <v/>
      </c>
      <c r="B635" s="20" t="str">
        <f>IF('S.D. Paste sheet'!B635="","",'S.D. Paste sheet'!B635)</f>
        <v/>
      </c>
      <c r="C635" s="20" t="str">
        <f>IF('S.D. Paste sheet'!C635="","",'S.D. Paste sheet'!C635)</f>
        <v/>
      </c>
      <c r="D635" s="20" t="str">
        <f>IF('S.D. Paste sheet'!D635="","",'S.D. Paste sheet'!D635)</f>
        <v/>
      </c>
      <c r="E635" s="20" t="str">
        <f>IF('S.D. Paste sheet'!E635="","",UPPER('S.D. Paste sheet'!E635))</f>
        <v/>
      </c>
      <c r="F635" s="20" t="str">
        <f>IF('S.D. Paste sheet'!F635="","",'S.D. Paste sheet'!F635)</f>
        <v/>
      </c>
      <c r="G635" s="20" t="str">
        <f>IF('S.D. Paste sheet'!G635="","",UPPER('S.D. Paste sheet'!G635))</f>
        <v/>
      </c>
      <c r="H635" s="20" t="str">
        <f>IF('S.D. Paste sheet'!H635="","",UPPER('S.D. Paste sheet'!H635))</f>
        <v/>
      </c>
      <c r="I635" s="20" t="str">
        <f>IF('S.D. Paste sheet'!I635="","",'S.D. Paste sheet'!I635)</f>
        <v/>
      </c>
      <c r="J635" s="20" t="str">
        <f>IF('S.D. Paste sheet'!J635="","",'S.D. Paste sheet'!J635)</f>
        <v/>
      </c>
      <c r="K635" s="20" t="str">
        <f>IF('S.D. Paste sheet'!K635="","",'S.D. Paste sheet'!K635)</f>
        <v/>
      </c>
      <c r="L635" s="20" t="str">
        <f>IF('S.D. Paste sheet'!L635="","",'S.D. Paste sheet'!L635)</f>
        <v/>
      </c>
      <c r="M635" s="20" t="str">
        <f>IF('S.D. Paste sheet'!M635="","",'S.D. Paste sheet'!M635)</f>
        <v/>
      </c>
      <c r="N635" s="20" t="str">
        <f>IF('S.D. Paste sheet'!N635="","",'S.D. Paste sheet'!N635)</f>
        <v/>
      </c>
      <c r="O635" s="20" t="str">
        <f>IF('S.D. Paste sheet'!O635="","",'S.D. Paste sheet'!O635)</f>
        <v/>
      </c>
      <c r="P635" s="20" t="str">
        <f>IF('S.D. Paste sheet'!P635="","",'S.D. Paste sheet'!P635)</f>
        <v/>
      </c>
      <c r="Q635" s="20" t="str">
        <f>IF('S.D. Paste sheet'!Q635="","",'S.D. Paste sheet'!Q635)</f>
        <v/>
      </c>
      <c r="R635" s="20" t="str">
        <f>IF('S.D. Paste sheet'!R635="","",'S.D. Paste sheet'!R635)</f>
        <v/>
      </c>
      <c r="S635" s="20" t="str">
        <f>IF('S.D. Paste sheet'!S635="","",'S.D. Paste sheet'!S635)</f>
        <v/>
      </c>
      <c r="T635" s="20" t="str">
        <f>IF('S.D. Paste sheet'!T635="","",'S.D. Paste sheet'!T635)</f>
        <v/>
      </c>
      <c r="U635" s="20" t="str">
        <f>IF('S.D. Paste sheet'!U635="","",'S.D. Paste sheet'!U635)</f>
        <v/>
      </c>
      <c r="V635" s="20" t="str">
        <f>IF('S.D. Paste sheet'!V635="","",'S.D. Paste sheet'!V635)</f>
        <v/>
      </c>
      <c r="W635" s="20" t="str">
        <f>IF('S.D. Paste sheet'!W635="","",'S.D. Paste sheet'!W635)</f>
        <v/>
      </c>
      <c r="X635" s="20" t="str">
        <f>IF('S.D. Paste sheet'!X635="","",'S.D. Paste sheet'!X635)</f>
        <v/>
      </c>
      <c r="Y635" s="20" t="str">
        <f>IF('S.D. Paste sheet'!Y635="","",'S.D. Paste sheet'!Y635)</f>
        <v/>
      </c>
      <c r="Z635" s="20" t="str">
        <f>IF('S.D. Paste sheet'!Z635="","",'S.D. Paste sheet'!Z635)</f>
        <v/>
      </c>
      <c r="AA635" s="20" t="str">
        <f>IF('S.D. Paste sheet'!AA635="","",'S.D. Paste sheet'!AA635)</f>
        <v/>
      </c>
      <c r="AB635" s="20" t="str">
        <f>IF('S.D. Paste sheet'!AB635="","",'S.D. Paste sheet'!AB635)</f>
        <v/>
      </c>
      <c r="AC635" s="20" t="str">
        <f>IF('S.D. Paste sheet'!AC635="","",'S.D. Paste sheet'!AC635)</f>
        <v/>
      </c>
      <c r="AD635" s="20" t="str">
        <f>IF('S.D. Paste sheet'!AD635="","",'S.D. Paste sheet'!AD635)</f>
        <v/>
      </c>
      <c r="AE635" s="28"/>
      <c r="AF635" t="str">
        <f>IF(AK635="","",IF(AK635&gt;0,COUNT($AG$2:AG635),""))</f>
        <v/>
      </c>
      <c r="AG635" s="25" t="str">
        <f t="shared" si="291"/>
        <v/>
      </c>
      <c r="AH635" s="25" t="str">
        <f t="shared" si="292"/>
        <v/>
      </c>
      <c r="AI635" s="25" t="str">
        <f t="shared" si="293"/>
        <v/>
      </c>
      <c r="AJ635" s="25" t="str">
        <f t="shared" si="294"/>
        <v/>
      </c>
      <c r="AK635" s="25" t="str">
        <f t="shared" si="295"/>
        <v/>
      </c>
      <c r="AL635" s="25" t="str">
        <f t="shared" si="296"/>
        <v/>
      </c>
      <c r="AM635" s="25" t="str">
        <f t="shared" si="297"/>
        <v/>
      </c>
      <c r="AN635" s="25" t="str">
        <f t="shared" si="298"/>
        <v/>
      </c>
      <c r="AO635" s="25" t="str">
        <f t="shared" si="299"/>
        <v/>
      </c>
      <c r="AP635" s="25" t="str">
        <f t="shared" si="300"/>
        <v/>
      </c>
      <c r="AQ635" s="25" t="str">
        <f t="shared" si="301"/>
        <v/>
      </c>
      <c r="AR635" s="25" t="str">
        <f t="shared" si="302"/>
        <v/>
      </c>
      <c r="AS635" s="25" t="str">
        <f t="shared" si="303"/>
        <v/>
      </c>
      <c r="AT635" s="25" t="str">
        <f t="shared" si="304"/>
        <v/>
      </c>
      <c r="AU635" s="25" t="str">
        <f t="shared" si="305"/>
        <v/>
      </c>
      <c r="AV635" s="25" t="str">
        <f t="shared" si="306"/>
        <v/>
      </c>
      <c r="AX635" t="str">
        <f>IF(BC635="","",IF(BC635&gt;0,COUNT($AY$2:AY635),""))</f>
        <v/>
      </c>
      <c r="AY635" s="25" t="str">
        <f t="shared" si="307"/>
        <v/>
      </c>
      <c r="AZ635" s="25" t="str">
        <f t="shared" si="308"/>
        <v/>
      </c>
      <c r="BA635" s="25" t="str">
        <f t="shared" si="309"/>
        <v/>
      </c>
      <c r="BB635" s="25" t="str">
        <f t="shared" si="310"/>
        <v/>
      </c>
      <c r="BC635" s="25" t="str">
        <f t="shared" si="311"/>
        <v/>
      </c>
      <c r="BD635" s="25" t="str">
        <f t="shared" si="312"/>
        <v/>
      </c>
      <c r="BE635" s="25" t="str">
        <f t="shared" si="313"/>
        <v/>
      </c>
      <c r="BF635" s="25" t="str">
        <f t="shared" si="314"/>
        <v/>
      </c>
      <c r="BG635" s="25" t="str">
        <f t="shared" si="315"/>
        <v/>
      </c>
      <c r="BH635" s="25" t="str">
        <f t="shared" si="316"/>
        <v/>
      </c>
      <c r="BI635" s="25" t="str">
        <f t="shared" si="317"/>
        <v/>
      </c>
      <c r="BJ635" s="25" t="str">
        <f t="shared" si="318"/>
        <v/>
      </c>
      <c r="BK635" s="25" t="str">
        <f t="shared" si="319"/>
        <v/>
      </c>
      <c r="BL635" s="25" t="str">
        <f t="shared" si="320"/>
        <v/>
      </c>
      <c r="BM635" s="25" t="str">
        <f t="shared" si="321"/>
        <v/>
      </c>
      <c r="BN635" s="25" t="str">
        <f t="shared" si="322"/>
        <v/>
      </c>
    </row>
    <row r="636" spans="1:66" x14ac:dyDescent="0.25">
      <c r="A636" s="20" t="str">
        <f>IF('S.D. Paste sheet'!A636="","",'S.D. Paste sheet'!A636)</f>
        <v/>
      </c>
      <c r="B636" s="20" t="str">
        <f>IF('S.D. Paste sheet'!B636="","",'S.D. Paste sheet'!B636)</f>
        <v/>
      </c>
      <c r="C636" s="20" t="str">
        <f>IF('S.D. Paste sheet'!C636="","",'S.D. Paste sheet'!C636)</f>
        <v/>
      </c>
      <c r="D636" s="20" t="str">
        <f>IF('S.D. Paste sheet'!D636="","",'S.D. Paste sheet'!D636)</f>
        <v/>
      </c>
      <c r="E636" s="20" t="str">
        <f>IF('S.D. Paste sheet'!E636="","",UPPER('S.D. Paste sheet'!E636))</f>
        <v/>
      </c>
      <c r="F636" s="20" t="str">
        <f>IF('S.D. Paste sheet'!F636="","",'S.D. Paste sheet'!F636)</f>
        <v/>
      </c>
      <c r="G636" s="20" t="str">
        <f>IF('S.D. Paste sheet'!G636="","",UPPER('S.D. Paste sheet'!G636))</f>
        <v/>
      </c>
      <c r="H636" s="20" t="str">
        <f>IF('S.D. Paste sheet'!H636="","",UPPER('S.D. Paste sheet'!H636))</f>
        <v/>
      </c>
      <c r="I636" s="20" t="str">
        <f>IF('S.D. Paste sheet'!I636="","",'S.D. Paste sheet'!I636)</f>
        <v/>
      </c>
      <c r="J636" s="20" t="str">
        <f>IF('S.D. Paste sheet'!J636="","",'S.D. Paste sheet'!J636)</f>
        <v/>
      </c>
      <c r="K636" s="20" t="str">
        <f>IF('S.D. Paste sheet'!K636="","",'S.D. Paste sheet'!K636)</f>
        <v/>
      </c>
      <c r="L636" s="20" t="str">
        <f>IF('S.D. Paste sheet'!L636="","",'S.D. Paste sheet'!L636)</f>
        <v/>
      </c>
      <c r="M636" s="20" t="str">
        <f>IF('S.D. Paste sheet'!M636="","",'S.D. Paste sheet'!M636)</f>
        <v/>
      </c>
      <c r="N636" s="20" t="str">
        <f>IF('S.D. Paste sheet'!N636="","",'S.D. Paste sheet'!N636)</f>
        <v/>
      </c>
      <c r="O636" s="20" t="str">
        <f>IF('S.D. Paste sheet'!O636="","",'S.D. Paste sheet'!O636)</f>
        <v/>
      </c>
      <c r="P636" s="20" t="str">
        <f>IF('S.D. Paste sheet'!P636="","",'S.D. Paste sheet'!P636)</f>
        <v/>
      </c>
      <c r="Q636" s="20" t="str">
        <f>IF('S.D. Paste sheet'!Q636="","",'S.D. Paste sheet'!Q636)</f>
        <v/>
      </c>
      <c r="R636" s="20" t="str">
        <f>IF('S.D. Paste sheet'!R636="","",'S.D. Paste sheet'!R636)</f>
        <v/>
      </c>
      <c r="S636" s="20" t="str">
        <f>IF('S.D. Paste sheet'!S636="","",'S.D. Paste sheet'!S636)</f>
        <v/>
      </c>
      <c r="T636" s="20" t="str">
        <f>IF('S.D. Paste sheet'!T636="","",'S.D. Paste sheet'!T636)</f>
        <v/>
      </c>
      <c r="U636" s="20" t="str">
        <f>IF('S.D. Paste sheet'!U636="","",'S.D. Paste sheet'!U636)</f>
        <v/>
      </c>
      <c r="V636" s="20" t="str">
        <f>IF('S.D. Paste sheet'!V636="","",'S.D. Paste sheet'!V636)</f>
        <v/>
      </c>
      <c r="W636" s="20" t="str">
        <f>IF('S.D. Paste sheet'!W636="","",'S.D. Paste sheet'!W636)</f>
        <v/>
      </c>
      <c r="X636" s="20" t="str">
        <f>IF('S.D. Paste sheet'!X636="","",'S.D. Paste sheet'!X636)</f>
        <v/>
      </c>
      <c r="Y636" s="20" t="str">
        <f>IF('S.D. Paste sheet'!Y636="","",'S.D. Paste sheet'!Y636)</f>
        <v/>
      </c>
      <c r="Z636" s="20" t="str">
        <f>IF('S.D. Paste sheet'!Z636="","",'S.D. Paste sheet'!Z636)</f>
        <v/>
      </c>
      <c r="AA636" s="20" t="str">
        <f>IF('S.D. Paste sheet'!AA636="","",'S.D. Paste sheet'!AA636)</f>
        <v/>
      </c>
      <c r="AB636" s="20" t="str">
        <f>IF('S.D. Paste sheet'!AB636="","",'S.D. Paste sheet'!AB636)</f>
        <v/>
      </c>
      <c r="AC636" s="20" t="str">
        <f>IF('S.D. Paste sheet'!AC636="","",'S.D. Paste sheet'!AC636)</f>
        <v/>
      </c>
      <c r="AD636" s="20" t="str">
        <f>IF('S.D. Paste sheet'!AD636="","",'S.D. Paste sheet'!AD636)</f>
        <v/>
      </c>
      <c r="AE636" s="28"/>
      <c r="AF636" t="str">
        <f>IF(AK636="","",IF(AK636&gt;0,COUNT($AG$2:AG636),""))</f>
        <v/>
      </c>
      <c r="AG636" s="25" t="str">
        <f t="shared" si="291"/>
        <v/>
      </c>
      <c r="AH636" s="25" t="str">
        <f t="shared" si="292"/>
        <v/>
      </c>
      <c r="AI636" s="25" t="str">
        <f t="shared" si="293"/>
        <v/>
      </c>
      <c r="AJ636" s="25" t="str">
        <f t="shared" si="294"/>
        <v/>
      </c>
      <c r="AK636" s="25" t="str">
        <f t="shared" si="295"/>
        <v/>
      </c>
      <c r="AL636" s="25" t="str">
        <f t="shared" si="296"/>
        <v/>
      </c>
      <c r="AM636" s="25" t="str">
        <f t="shared" si="297"/>
        <v/>
      </c>
      <c r="AN636" s="25" t="str">
        <f t="shared" si="298"/>
        <v/>
      </c>
      <c r="AO636" s="25" t="str">
        <f t="shared" si="299"/>
        <v/>
      </c>
      <c r="AP636" s="25" t="str">
        <f t="shared" si="300"/>
        <v/>
      </c>
      <c r="AQ636" s="25" t="str">
        <f t="shared" si="301"/>
        <v/>
      </c>
      <c r="AR636" s="25" t="str">
        <f t="shared" si="302"/>
        <v/>
      </c>
      <c r="AS636" s="25" t="str">
        <f t="shared" si="303"/>
        <v/>
      </c>
      <c r="AT636" s="25" t="str">
        <f t="shared" si="304"/>
        <v/>
      </c>
      <c r="AU636" s="25" t="str">
        <f t="shared" si="305"/>
        <v/>
      </c>
      <c r="AV636" s="25" t="str">
        <f t="shared" si="306"/>
        <v/>
      </c>
      <c r="AX636" t="str">
        <f>IF(BC636="","",IF(BC636&gt;0,COUNT($AY$2:AY636),""))</f>
        <v/>
      </c>
      <c r="AY636" s="25" t="str">
        <f t="shared" si="307"/>
        <v/>
      </c>
      <c r="AZ636" s="25" t="str">
        <f t="shared" si="308"/>
        <v/>
      </c>
      <c r="BA636" s="25" t="str">
        <f t="shared" si="309"/>
        <v/>
      </c>
      <c r="BB636" s="25" t="str">
        <f t="shared" si="310"/>
        <v/>
      </c>
      <c r="BC636" s="25" t="str">
        <f t="shared" si="311"/>
        <v/>
      </c>
      <c r="BD636" s="25" t="str">
        <f t="shared" si="312"/>
        <v/>
      </c>
      <c r="BE636" s="25" t="str">
        <f t="shared" si="313"/>
        <v/>
      </c>
      <c r="BF636" s="25" t="str">
        <f t="shared" si="314"/>
        <v/>
      </c>
      <c r="BG636" s="25" t="str">
        <f t="shared" si="315"/>
        <v/>
      </c>
      <c r="BH636" s="25" t="str">
        <f t="shared" si="316"/>
        <v/>
      </c>
      <c r="BI636" s="25" t="str">
        <f t="shared" si="317"/>
        <v/>
      </c>
      <c r="BJ636" s="25" t="str">
        <f t="shared" si="318"/>
        <v/>
      </c>
      <c r="BK636" s="25" t="str">
        <f t="shared" si="319"/>
        <v/>
      </c>
      <c r="BL636" s="25" t="str">
        <f t="shared" si="320"/>
        <v/>
      </c>
      <c r="BM636" s="25" t="str">
        <f t="shared" si="321"/>
        <v/>
      </c>
      <c r="BN636" s="25" t="str">
        <f t="shared" si="322"/>
        <v/>
      </c>
    </row>
    <row r="637" spans="1:66" x14ac:dyDescent="0.25">
      <c r="A637" s="20" t="str">
        <f>IF('S.D. Paste sheet'!A637="","",'S.D. Paste sheet'!A637)</f>
        <v/>
      </c>
      <c r="B637" s="20" t="str">
        <f>IF('S.D. Paste sheet'!B637="","",'S.D. Paste sheet'!B637)</f>
        <v/>
      </c>
      <c r="C637" s="20" t="str">
        <f>IF('S.D. Paste sheet'!C637="","",'S.D. Paste sheet'!C637)</f>
        <v/>
      </c>
      <c r="D637" s="20" t="str">
        <f>IF('S.D. Paste sheet'!D637="","",'S.D. Paste sheet'!D637)</f>
        <v/>
      </c>
      <c r="E637" s="20" t="str">
        <f>IF('S.D. Paste sheet'!E637="","",UPPER('S.D. Paste sheet'!E637))</f>
        <v/>
      </c>
      <c r="F637" s="20" t="str">
        <f>IF('S.D. Paste sheet'!F637="","",'S.D. Paste sheet'!F637)</f>
        <v/>
      </c>
      <c r="G637" s="20" t="str">
        <f>IF('S.D. Paste sheet'!G637="","",UPPER('S.D. Paste sheet'!G637))</f>
        <v/>
      </c>
      <c r="H637" s="20" t="str">
        <f>IF('S.D. Paste sheet'!H637="","",UPPER('S.D. Paste sheet'!H637))</f>
        <v/>
      </c>
      <c r="I637" s="20" t="str">
        <f>IF('S.D. Paste sheet'!I637="","",'S.D. Paste sheet'!I637)</f>
        <v/>
      </c>
      <c r="J637" s="20" t="str">
        <f>IF('S.D. Paste sheet'!J637="","",'S.D. Paste sheet'!J637)</f>
        <v/>
      </c>
      <c r="K637" s="20" t="str">
        <f>IF('S.D. Paste sheet'!K637="","",'S.D. Paste sheet'!K637)</f>
        <v/>
      </c>
      <c r="L637" s="20" t="str">
        <f>IF('S.D. Paste sheet'!L637="","",'S.D. Paste sheet'!L637)</f>
        <v/>
      </c>
      <c r="M637" s="20" t="str">
        <f>IF('S.D. Paste sheet'!M637="","",'S.D. Paste sheet'!M637)</f>
        <v/>
      </c>
      <c r="N637" s="20" t="str">
        <f>IF('S.D. Paste sheet'!N637="","",'S.D. Paste sheet'!N637)</f>
        <v/>
      </c>
      <c r="O637" s="20" t="str">
        <f>IF('S.D. Paste sheet'!O637="","",'S.D. Paste sheet'!O637)</f>
        <v/>
      </c>
      <c r="P637" s="20" t="str">
        <f>IF('S.D. Paste sheet'!P637="","",'S.D. Paste sheet'!P637)</f>
        <v/>
      </c>
      <c r="Q637" s="20" t="str">
        <f>IF('S.D. Paste sheet'!Q637="","",'S.D. Paste sheet'!Q637)</f>
        <v/>
      </c>
      <c r="R637" s="20" t="str">
        <f>IF('S.D. Paste sheet'!R637="","",'S.D. Paste sheet'!R637)</f>
        <v/>
      </c>
      <c r="S637" s="20" t="str">
        <f>IF('S.D. Paste sheet'!S637="","",'S.D. Paste sheet'!S637)</f>
        <v/>
      </c>
      <c r="T637" s="20" t="str">
        <f>IF('S.D. Paste sheet'!T637="","",'S.D. Paste sheet'!T637)</f>
        <v/>
      </c>
      <c r="U637" s="20" t="str">
        <f>IF('S.D. Paste sheet'!U637="","",'S.D. Paste sheet'!U637)</f>
        <v/>
      </c>
      <c r="V637" s="20" t="str">
        <f>IF('S.D. Paste sheet'!V637="","",'S.D. Paste sheet'!V637)</f>
        <v/>
      </c>
      <c r="W637" s="20" t="str">
        <f>IF('S.D. Paste sheet'!W637="","",'S.D. Paste sheet'!W637)</f>
        <v/>
      </c>
      <c r="X637" s="20" t="str">
        <f>IF('S.D. Paste sheet'!X637="","",'S.D. Paste sheet'!X637)</f>
        <v/>
      </c>
      <c r="Y637" s="20" t="str">
        <f>IF('S.D. Paste sheet'!Y637="","",'S.D. Paste sheet'!Y637)</f>
        <v/>
      </c>
      <c r="Z637" s="20" t="str">
        <f>IF('S.D. Paste sheet'!Z637="","",'S.D. Paste sheet'!Z637)</f>
        <v/>
      </c>
      <c r="AA637" s="20" t="str">
        <f>IF('S.D. Paste sheet'!AA637="","",'S.D. Paste sheet'!AA637)</f>
        <v/>
      </c>
      <c r="AB637" s="20" t="str">
        <f>IF('S.D. Paste sheet'!AB637="","",'S.D. Paste sheet'!AB637)</f>
        <v/>
      </c>
      <c r="AC637" s="20" t="str">
        <f>IF('S.D. Paste sheet'!AC637="","",'S.D. Paste sheet'!AC637)</f>
        <v/>
      </c>
      <c r="AD637" s="20" t="str">
        <f>IF('S.D. Paste sheet'!AD637="","",'S.D. Paste sheet'!AD637)</f>
        <v/>
      </c>
      <c r="AE637" s="28"/>
      <c r="AF637" t="str">
        <f>IF(AK637="","",IF(AK637&gt;0,COUNT($AG$2:AG637),""))</f>
        <v/>
      </c>
      <c r="AG637" s="25" t="str">
        <f t="shared" si="291"/>
        <v/>
      </c>
      <c r="AH637" s="25" t="str">
        <f t="shared" si="292"/>
        <v/>
      </c>
      <c r="AI637" s="25" t="str">
        <f t="shared" si="293"/>
        <v/>
      </c>
      <c r="AJ637" s="25" t="str">
        <f t="shared" si="294"/>
        <v/>
      </c>
      <c r="AK637" s="25" t="str">
        <f t="shared" si="295"/>
        <v/>
      </c>
      <c r="AL637" s="25" t="str">
        <f t="shared" si="296"/>
        <v/>
      </c>
      <c r="AM637" s="25" t="str">
        <f t="shared" si="297"/>
        <v/>
      </c>
      <c r="AN637" s="25" t="str">
        <f t="shared" si="298"/>
        <v/>
      </c>
      <c r="AO637" s="25" t="str">
        <f t="shared" si="299"/>
        <v/>
      </c>
      <c r="AP637" s="25" t="str">
        <f t="shared" si="300"/>
        <v/>
      </c>
      <c r="AQ637" s="25" t="str">
        <f t="shared" si="301"/>
        <v/>
      </c>
      <c r="AR637" s="25" t="str">
        <f t="shared" si="302"/>
        <v/>
      </c>
      <c r="AS637" s="25" t="str">
        <f t="shared" si="303"/>
        <v/>
      </c>
      <c r="AT637" s="25" t="str">
        <f t="shared" si="304"/>
        <v/>
      </c>
      <c r="AU637" s="25" t="str">
        <f t="shared" si="305"/>
        <v/>
      </c>
      <c r="AV637" s="25" t="str">
        <f t="shared" si="306"/>
        <v/>
      </c>
      <c r="AX637" t="str">
        <f>IF(BC637="","",IF(BC637&gt;0,COUNT($AY$2:AY637),""))</f>
        <v/>
      </c>
      <c r="AY637" s="25" t="str">
        <f t="shared" si="307"/>
        <v/>
      </c>
      <c r="AZ637" s="25" t="str">
        <f t="shared" si="308"/>
        <v/>
      </c>
      <c r="BA637" s="25" t="str">
        <f t="shared" si="309"/>
        <v/>
      </c>
      <c r="BB637" s="25" t="str">
        <f t="shared" si="310"/>
        <v/>
      </c>
      <c r="BC637" s="25" t="str">
        <f t="shared" si="311"/>
        <v/>
      </c>
      <c r="BD637" s="25" t="str">
        <f t="shared" si="312"/>
        <v/>
      </c>
      <c r="BE637" s="25" t="str">
        <f t="shared" si="313"/>
        <v/>
      </c>
      <c r="BF637" s="25" t="str">
        <f t="shared" si="314"/>
        <v/>
      </c>
      <c r="BG637" s="25" t="str">
        <f t="shared" si="315"/>
        <v/>
      </c>
      <c r="BH637" s="25" t="str">
        <f t="shared" si="316"/>
        <v/>
      </c>
      <c r="BI637" s="25" t="str">
        <f t="shared" si="317"/>
        <v/>
      </c>
      <c r="BJ637" s="25" t="str">
        <f t="shared" si="318"/>
        <v/>
      </c>
      <c r="BK637" s="25" t="str">
        <f t="shared" si="319"/>
        <v/>
      </c>
      <c r="BL637" s="25" t="str">
        <f t="shared" si="320"/>
        <v/>
      </c>
      <c r="BM637" s="25" t="str">
        <f t="shared" si="321"/>
        <v/>
      </c>
      <c r="BN637" s="25" t="str">
        <f t="shared" si="322"/>
        <v/>
      </c>
    </row>
    <row r="638" spans="1:66" x14ac:dyDescent="0.25">
      <c r="A638" s="20" t="str">
        <f>IF('S.D. Paste sheet'!A638="","",'S.D. Paste sheet'!A638)</f>
        <v/>
      </c>
      <c r="B638" s="20" t="str">
        <f>IF('S.D. Paste sheet'!B638="","",'S.D. Paste sheet'!B638)</f>
        <v/>
      </c>
      <c r="C638" s="20" t="str">
        <f>IF('S.D. Paste sheet'!C638="","",'S.D. Paste sheet'!C638)</f>
        <v/>
      </c>
      <c r="D638" s="20" t="str">
        <f>IF('S.D. Paste sheet'!D638="","",'S.D. Paste sheet'!D638)</f>
        <v/>
      </c>
      <c r="E638" s="20" t="str">
        <f>IF('S.D. Paste sheet'!E638="","",UPPER('S.D. Paste sheet'!E638))</f>
        <v/>
      </c>
      <c r="F638" s="20" t="str">
        <f>IF('S.D. Paste sheet'!F638="","",'S.D. Paste sheet'!F638)</f>
        <v/>
      </c>
      <c r="G638" s="20" t="str">
        <f>IF('S.D. Paste sheet'!G638="","",UPPER('S.D. Paste sheet'!G638))</f>
        <v/>
      </c>
      <c r="H638" s="20" t="str">
        <f>IF('S.D. Paste sheet'!H638="","",UPPER('S.D. Paste sheet'!H638))</f>
        <v/>
      </c>
      <c r="I638" s="20" t="str">
        <f>IF('S.D. Paste sheet'!I638="","",'S.D. Paste sheet'!I638)</f>
        <v/>
      </c>
      <c r="J638" s="20" t="str">
        <f>IF('S.D. Paste sheet'!J638="","",'S.D. Paste sheet'!J638)</f>
        <v/>
      </c>
      <c r="K638" s="20" t="str">
        <f>IF('S.D. Paste sheet'!K638="","",'S.D. Paste sheet'!K638)</f>
        <v/>
      </c>
      <c r="L638" s="20" t="str">
        <f>IF('S.D. Paste sheet'!L638="","",'S.D. Paste sheet'!L638)</f>
        <v/>
      </c>
      <c r="M638" s="20" t="str">
        <f>IF('S.D. Paste sheet'!M638="","",'S.D. Paste sheet'!M638)</f>
        <v/>
      </c>
      <c r="N638" s="20" t="str">
        <f>IF('S.D. Paste sheet'!N638="","",'S.D. Paste sheet'!N638)</f>
        <v/>
      </c>
      <c r="O638" s="20" t="str">
        <f>IF('S.D. Paste sheet'!O638="","",'S.D. Paste sheet'!O638)</f>
        <v/>
      </c>
      <c r="P638" s="20" t="str">
        <f>IF('S.D. Paste sheet'!P638="","",'S.D. Paste sheet'!P638)</f>
        <v/>
      </c>
      <c r="Q638" s="20" t="str">
        <f>IF('S.D. Paste sheet'!Q638="","",'S.D. Paste sheet'!Q638)</f>
        <v/>
      </c>
      <c r="R638" s="20" t="str">
        <f>IF('S.D. Paste sheet'!R638="","",'S.D. Paste sheet'!R638)</f>
        <v/>
      </c>
      <c r="S638" s="20" t="str">
        <f>IF('S.D. Paste sheet'!S638="","",'S.D. Paste sheet'!S638)</f>
        <v/>
      </c>
      <c r="T638" s="20" t="str">
        <f>IF('S.D. Paste sheet'!T638="","",'S.D. Paste sheet'!T638)</f>
        <v/>
      </c>
      <c r="U638" s="20" t="str">
        <f>IF('S.D. Paste sheet'!U638="","",'S.D. Paste sheet'!U638)</f>
        <v/>
      </c>
      <c r="V638" s="20" t="str">
        <f>IF('S.D. Paste sheet'!V638="","",'S.D. Paste sheet'!V638)</f>
        <v/>
      </c>
      <c r="W638" s="20" t="str">
        <f>IF('S.D. Paste sheet'!W638="","",'S.D. Paste sheet'!W638)</f>
        <v/>
      </c>
      <c r="X638" s="20" t="str">
        <f>IF('S.D. Paste sheet'!X638="","",'S.D. Paste sheet'!X638)</f>
        <v/>
      </c>
      <c r="Y638" s="20" t="str">
        <f>IF('S.D. Paste sheet'!Y638="","",'S.D. Paste sheet'!Y638)</f>
        <v/>
      </c>
      <c r="Z638" s="20" t="str">
        <f>IF('S.D. Paste sheet'!Z638="","",'S.D. Paste sheet'!Z638)</f>
        <v/>
      </c>
      <c r="AA638" s="20" t="str">
        <f>IF('S.D. Paste sheet'!AA638="","",'S.D. Paste sheet'!AA638)</f>
        <v/>
      </c>
      <c r="AB638" s="20" t="str">
        <f>IF('S.D. Paste sheet'!AB638="","",'S.D. Paste sheet'!AB638)</f>
        <v/>
      </c>
      <c r="AC638" s="20" t="str">
        <f>IF('S.D. Paste sheet'!AC638="","",'S.D. Paste sheet'!AC638)</f>
        <v/>
      </c>
      <c r="AD638" s="20" t="str">
        <f>IF('S.D. Paste sheet'!AD638="","",'S.D. Paste sheet'!AD638)</f>
        <v/>
      </c>
      <c r="AE638" s="28"/>
      <c r="AF638" t="str">
        <f>IF(AK638="","",IF(AK638&gt;0,COUNT($AG$2:AG638),""))</f>
        <v/>
      </c>
      <c r="AG638" s="25" t="str">
        <f t="shared" si="291"/>
        <v/>
      </c>
      <c r="AH638" s="25" t="str">
        <f t="shared" si="292"/>
        <v/>
      </c>
      <c r="AI638" s="25" t="str">
        <f t="shared" si="293"/>
        <v/>
      </c>
      <c r="AJ638" s="25" t="str">
        <f t="shared" si="294"/>
        <v/>
      </c>
      <c r="AK638" s="25" t="str">
        <f t="shared" si="295"/>
        <v/>
      </c>
      <c r="AL638" s="25" t="str">
        <f t="shared" si="296"/>
        <v/>
      </c>
      <c r="AM638" s="25" t="str">
        <f t="shared" si="297"/>
        <v/>
      </c>
      <c r="AN638" s="25" t="str">
        <f t="shared" si="298"/>
        <v/>
      </c>
      <c r="AO638" s="25" t="str">
        <f t="shared" si="299"/>
        <v/>
      </c>
      <c r="AP638" s="25" t="str">
        <f t="shared" si="300"/>
        <v/>
      </c>
      <c r="AQ638" s="25" t="str">
        <f t="shared" si="301"/>
        <v/>
      </c>
      <c r="AR638" s="25" t="str">
        <f t="shared" si="302"/>
        <v/>
      </c>
      <c r="AS638" s="25" t="str">
        <f t="shared" si="303"/>
        <v/>
      </c>
      <c r="AT638" s="25" t="str">
        <f t="shared" si="304"/>
        <v/>
      </c>
      <c r="AU638" s="25" t="str">
        <f t="shared" si="305"/>
        <v/>
      </c>
      <c r="AV638" s="25" t="str">
        <f t="shared" si="306"/>
        <v/>
      </c>
      <c r="AX638" t="str">
        <f>IF(BC638="","",IF(BC638&gt;0,COUNT($AY$2:AY638),""))</f>
        <v/>
      </c>
      <c r="AY638" s="25" t="str">
        <f t="shared" si="307"/>
        <v/>
      </c>
      <c r="AZ638" s="25" t="str">
        <f t="shared" si="308"/>
        <v/>
      </c>
      <c r="BA638" s="25" t="str">
        <f t="shared" si="309"/>
        <v/>
      </c>
      <c r="BB638" s="25" t="str">
        <f t="shared" si="310"/>
        <v/>
      </c>
      <c r="BC638" s="25" t="str">
        <f t="shared" si="311"/>
        <v/>
      </c>
      <c r="BD638" s="25" t="str">
        <f t="shared" si="312"/>
        <v/>
      </c>
      <c r="BE638" s="25" t="str">
        <f t="shared" si="313"/>
        <v/>
      </c>
      <c r="BF638" s="25" t="str">
        <f t="shared" si="314"/>
        <v/>
      </c>
      <c r="BG638" s="25" t="str">
        <f t="shared" si="315"/>
        <v/>
      </c>
      <c r="BH638" s="25" t="str">
        <f t="shared" si="316"/>
        <v/>
      </c>
      <c r="BI638" s="25" t="str">
        <f t="shared" si="317"/>
        <v/>
      </c>
      <c r="BJ638" s="25" t="str">
        <f t="shared" si="318"/>
        <v/>
      </c>
      <c r="BK638" s="25" t="str">
        <f t="shared" si="319"/>
        <v/>
      </c>
      <c r="BL638" s="25" t="str">
        <f t="shared" si="320"/>
        <v/>
      </c>
      <c r="BM638" s="25" t="str">
        <f t="shared" si="321"/>
        <v/>
      </c>
      <c r="BN638" s="25" t="str">
        <f t="shared" si="322"/>
        <v/>
      </c>
    </row>
    <row r="639" spans="1:66" x14ac:dyDescent="0.25">
      <c r="A639" s="20" t="str">
        <f>IF('S.D. Paste sheet'!A639="","",'S.D. Paste sheet'!A639)</f>
        <v/>
      </c>
      <c r="B639" s="20" t="str">
        <f>IF('S.D. Paste sheet'!B639="","",'S.D. Paste sheet'!B639)</f>
        <v/>
      </c>
      <c r="C639" s="20" t="str">
        <f>IF('S.D. Paste sheet'!C639="","",'S.D. Paste sheet'!C639)</f>
        <v/>
      </c>
      <c r="D639" s="20" t="str">
        <f>IF('S.D. Paste sheet'!D639="","",'S.D. Paste sheet'!D639)</f>
        <v/>
      </c>
      <c r="E639" s="20" t="str">
        <f>IF('S.D. Paste sheet'!E639="","",UPPER('S.D. Paste sheet'!E639))</f>
        <v/>
      </c>
      <c r="F639" s="20" t="str">
        <f>IF('S.D. Paste sheet'!F639="","",'S.D. Paste sheet'!F639)</f>
        <v/>
      </c>
      <c r="G639" s="20" t="str">
        <f>IF('S.D. Paste sheet'!G639="","",UPPER('S.D. Paste sheet'!G639))</f>
        <v/>
      </c>
      <c r="H639" s="20" t="str">
        <f>IF('S.D. Paste sheet'!H639="","",UPPER('S.D. Paste sheet'!H639))</f>
        <v/>
      </c>
      <c r="I639" s="20" t="str">
        <f>IF('S.D. Paste sheet'!I639="","",'S.D. Paste sheet'!I639)</f>
        <v/>
      </c>
      <c r="J639" s="20" t="str">
        <f>IF('S.D. Paste sheet'!J639="","",'S.D. Paste sheet'!J639)</f>
        <v/>
      </c>
      <c r="K639" s="20" t="str">
        <f>IF('S.D. Paste sheet'!K639="","",'S.D. Paste sheet'!K639)</f>
        <v/>
      </c>
      <c r="L639" s="20" t="str">
        <f>IF('S.D. Paste sheet'!L639="","",'S.D. Paste sheet'!L639)</f>
        <v/>
      </c>
      <c r="M639" s="20" t="str">
        <f>IF('S.D. Paste sheet'!M639="","",'S.D. Paste sheet'!M639)</f>
        <v/>
      </c>
      <c r="N639" s="20" t="str">
        <f>IF('S.D. Paste sheet'!N639="","",'S.D. Paste sheet'!N639)</f>
        <v/>
      </c>
      <c r="O639" s="20" t="str">
        <f>IF('S.D. Paste sheet'!O639="","",'S.D. Paste sheet'!O639)</f>
        <v/>
      </c>
      <c r="P639" s="20" t="str">
        <f>IF('S.D. Paste sheet'!P639="","",'S.D. Paste sheet'!P639)</f>
        <v/>
      </c>
      <c r="Q639" s="20" t="str">
        <f>IF('S.D. Paste sheet'!Q639="","",'S.D. Paste sheet'!Q639)</f>
        <v/>
      </c>
      <c r="R639" s="20" t="str">
        <f>IF('S.D. Paste sheet'!R639="","",'S.D. Paste sheet'!R639)</f>
        <v/>
      </c>
      <c r="S639" s="20" t="str">
        <f>IF('S.D. Paste sheet'!S639="","",'S.D. Paste sheet'!S639)</f>
        <v/>
      </c>
      <c r="T639" s="20" t="str">
        <f>IF('S.D. Paste sheet'!T639="","",'S.D. Paste sheet'!T639)</f>
        <v/>
      </c>
      <c r="U639" s="20" t="str">
        <f>IF('S.D. Paste sheet'!U639="","",'S.D. Paste sheet'!U639)</f>
        <v/>
      </c>
      <c r="V639" s="20" t="str">
        <f>IF('S.D. Paste sheet'!V639="","",'S.D. Paste sheet'!V639)</f>
        <v/>
      </c>
      <c r="W639" s="20" t="str">
        <f>IF('S.D. Paste sheet'!W639="","",'S.D. Paste sheet'!W639)</f>
        <v/>
      </c>
      <c r="X639" s="20" t="str">
        <f>IF('S.D. Paste sheet'!X639="","",'S.D. Paste sheet'!X639)</f>
        <v/>
      </c>
      <c r="Y639" s="20" t="str">
        <f>IF('S.D. Paste sheet'!Y639="","",'S.D. Paste sheet'!Y639)</f>
        <v/>
      </c>
      <c r="Z639" s="20" t="str">
        <f>IF('S.D. Paste sheet'!Z639="","",'S.D. Paste sheet'!Z639)</f>
        <v/>
      </c>
      <c r="AA639" s="20" t="str">
        <f>IF('S.D. Paste sheet'!AA639="","",'S.D. Paste sheet'!AA639)</f>
        <v/>
      </c>
      <c r="AB639" s="20" t="str">
        <f>IF('S.D. Paste sheet'!AB639="","",'S.D. Paste sheet'!AB639)</f>
        <v/>
      </c>
      <c r="AC639" s="20" t="str">
        <f>IF('S.D. Paste sheet'!AC639="","",'S.D. Paste sheet'!AC639)</f>
        <v/>
      </c>
      <c r="AD639" s="20" t="str">
        <f>IF('S.D. Paste sheet'!AD639="","",'S.D. Paste sheet'!AD639)</f>
        <v/>
      </c>
      <c r="AE639" s="28"/>
      <c r="AF639" t="str">
        <f>IF(AK639="","",IF(AK639&gt;0,COUNT($AG$2:AG639),""))</f>
        <v/>
      </c>
      <c r="AG639" s="25" t="str">
        <f t="shared" si="291"/>
        <v/>
      </c>
      <c r="AH639" s="25" t="str">
        <f t="shared" si="292"/>
        <v/>
      </c>
      <c r="AI639" s="25" t="str">
        <f t="shared" si="293"/>
        <v/>
      </c>
      <c r="AJ639" s="25" t="str">
        <f t="shared" si="294"/>
        <v/>
      </c>
      <c r="AK639" s="25" t="str">
        <f t="shared" si="295"/>
        <v/>
      </c>
      <c r="AL639" s="25" t="str">
        <f t="shared" si="296"/>
        <v/>
      </c>
      <c r="AM639" s="25" t="str">
        <f t="shared" si="297"/>
        <v/>
      </c>
      <c r="AN639" s="25" t="str">
        <f t="shared" si="298"/>
        <v/>
      </c>
      <c r="AO639" s="25" t="str">
        <f t="shared" si="299"/>
        <v/>
      </c>
      <c r="AP639" s="25" t="str">
        <f t="shared" si="300"/>
        <v/>
      </c>
      <c r="AQ639" s="25" t="str">
        <f t="shared" si="301"/>
        <v/>
      </c>
      <c r="AR639" s="25" t="str">
        <f t="shared" si="302"/>
        <v/>
      </c>
      <c r="AS639" s="25" t="str">
        <f t="shared" si="303"/>
        <v/>
      </c>
      <c r="AT639" s="25" t="str">
        <f t="shared" si="304"/>
        <v/>
      </c>
      <c r="AU639" s="25" t="str">
        <f t="shared" si="305"/>
        <v/>
      </c>
      <c r="AV639" s="25" t="str">
        <f t="shared" si="306"/>
        <v/>
      </c>
      <c r="AX639" t="str">
        <f>IF(BC639="","",IF(BC639&gt;0,COUNT($AY$2:AY639),""))</f>
        <v/>
      </c>
      <c r="AY639" s="25" t="str">
        <f t="shared" si="307"/>
        <v/>
      </c>
      <c r="AZ639" s="25" t="str">
        <f t="shared" si="308"/>
        <v/>
      </c>
      <c r="BA639" s="25" t="str">
        <f t="shared" si="309"/>
        <v/>
      </c>
      <c r="BB639" s="25" t="str">
        <f t="shared" si="310"/>
        <v/>
      </c>
      <c r="BC639" s="25" t="str">
        <f t="shared" si="311"/>
        <v/>
      </c>
      <c r="BD639" s="25" t="str">
        <f t="shared" si="312"/>
        <v/>
      </c>
      <c r="BE639" s="25" t="str">
        <f t="shared" si="313"/>
        <v/>
      </c>
      <c r="BF639" s="25" t="str">
        <f t="shared" si="314"/>
        <v/>
      </c>
      <c r="BG639" s="25" t="str">
        <f t="shared" si="315"/>
        <v/>
      </c>
      <c r="BH639" s="25" t="str">
        <f t="shared" si="316"/>
        <v/>
      </c>
      <c r="BI639" s="25" t="str">
        <f t="shared" si="317"/>
        <v/>
      </c>
      <c r="BJ639" s="25" t="str">
        <f t="shared" si="318"/>
        <v/>
      </c>
      <c r="BK639" s="25" t="str">
        <f t="shared" si="319"/>
        <v/>
      </c>
      <c r="BL639" s="25" t="str">
        <f t="shared" si="320"/>
        <v/>
      </c>
      <c r="BM639" s="25" t="str">
        <f t="shared" si="321"/>
        <v/>
      </c>
      <c r="BN639" s="25" t="str">
        <f t="shared" si="322"/>
        <v/>
      </c>
    </row>
    <row r="640" spans="1:66" x14ac:dyDescent="0.25">
      <c r="A640" s="20" t="str">
        <f>IF('S.D. Paste sheet'!A640="","",'S.D. Paste sheet'!A640)</f>
        <v/>
      </c>
      <c r="B640" s="20" t="str">
        <f>IF('S.D. Paste sheet'!B640="","",'S.D. Paste sheet'!B640)</f>
        <v/>
      </c>
      <c r="C640" s="20" t="str">
        <f>IF('S.D. Paste sheet'!C640="","",'S.D. Paste sheet'!C640)</f>
        <v/>
      </c>
      <c r="D640" s="20" t="str">
        <f>IF('S.D. Paste sheet'!D640="","",'S.D. Paste sheet'!D640)</f>
        <v/>
      </c>
      <c r="E640" s="20" t="str">
        <f>IF('S.D. Paste sheet'!E640="","",UPPER('S.D. Paste sheet'!E640))</f>
        <v/>
      </c>
      <c r="F640" s="20" t="str">
        <f>IF('S.D. Paste sheet'!F640="","",'S.D. Paste sheet'!F640)</f>
        <v/>
      </c>
      <c r="G640" s="20" t="str">
        <f>IF('S.D. Paste sheet'!G640="","",UPPER('S.D. Paste sheet'!G640))</f>
        <v/>
      </c>
      <c r="H640" s="20" t="str">
        <f>IF('S.D. Paste sheet'!H640="","",UPPER('S.D. Paste sheet'!H640))</f>
        <v/>
      </c>
      <c r="I640" s="20" t="str">
        <f>IF('S.D. Paste sheet'!I640="","",'S.D. Paste sheet'!I640)</f>
        <v/>
      </c>
      <c r="J640" s="20" t="str">
        <f>IF('S.D. Paste sheet'!J640="","",'S.D. Paste sheet'!J640)</f>
        <v/>
      </c>
      <c r="K640" s="20" t="str">
        <f>IF('S.D. Paste sheet'!K640="","",'S.D. Paste sheet'!K640)</f>
        <v/>
      </c>
      <c r="L640" s="20" t="str">
        <f>IF('S.D. Paste sheet'!L640="","",'S.D. Paste sheet'!L640)</f>
        <v/>
      </c>
      <c r="M640" s="20" t="str">
        <f>IF('S.D. Paste sheet'!M640="","",'S.D. Paste sheet'!M640)</f>
        <v/>
      </c>
      <c r="N640" s="20" t="str">
        <f>IF('S.D. Paste sheet'!N640="","",'S.D. Paste sheet'!N640)</f>
        <v/>
      </c>
      <c r="O640" s="20" t="str">
        <f>IF('S.D. Paste sheet'!O640="","",'S.D. Paste sheet'!O640)</f>
        <v/>
      </c>
      <c r="P640" s="20" t="str">
        <f>IF('S.D. Paste sheet'!P640="","",'S.D. Paste sheet'!P640)</f>
        <v/>
      </c>
      <c r="Q640" s="20" t="str">
        <f>IF('S.D. Paste sheet'!Q640="","",'S.D. Paste sheet'!Q640)</f>
        <v/>
      </c>
      <c r="R640" s="20" t="str">
        <f>IF('S.D. Paste sheet'!R640="","",'S.D. Paste sheet'!R640)</f>
        <v/>
      </c>
      <c r="S640" s="20" t="str">
        <f>IF('S.D. Paste sheet'!S640="","",'S.D. Paste sheet'!S640)</f>
        <v/>
      </c>
      <c r="T640" s="20" t="str">
        <f>IF('S.D. Paste sheet'!T640="","",'S.D. Paste sheet'!T640)</f>
        <v/>
      </c>
      <c r="U640" s="20" t="str">
        <f>IF('S.D. Paste sheet'!U640="","",'S.D. Paste sheet'!U640)</f>
        <v/>
      </c>
      <c r="V640" s="20" t="str">
        <f>IF('S.D. Paste sheet'!V640="","",'S.D. Paste sheet'!V640)</f>
        <v/>
      </c>
      <c r="W640" s="20" t="str">
        <f>IF('S.D. Paste sheet'!W640="","",'S.D. Paste sheet'!W640)</f>
        <v/>
      </c>
      <c r="X640" s="20" t="str">
        <f>IF('S.D. Paste sheet'!X640="","",'S.D. Paste sheet'!X640)</f>
        <v/>
      </c>
      <c r="Y640" s="20" t="str">
        <f>IF('S.D. Paste sheet'!Y640="","",'S.D. Paste sheet'!Y640)</f>
        <v/>
      </c>
      <c r="Z640" s="20" t="str">
        <f>IF('S.D. Paste sheet'!Z640="","",'S.D. Paste sheet'!Z640)</f>
        <v/>
      </c>
      <c r="AA640" s="20" t="str">
        <f>IF('S.D. Paste sheet'!AA640="","",'S.D. Paste sheet'!AA640)</f>
        <v/>
      </c>
      <c r="AB640" s="20" t="str">
        <f>IF('S.D. Paste sheet'!AB640="","",'S.D. Paste sheet'!AB640)</f>
        <v/>
      </c>
      <c r="AC640" s="20" t="str">
        <f>IF('S.D. Paste sheet'!AC640="","",'S.D. Paste sheet'!AC640)</f>
        <v/>
      </c>
      <c r="AD640" s="20" t="str">
        <f>IF('S.D. Paste sheet'!AD640="","",'S.D. Paste sheet'!AD640)</f>
        <v/>
      </c>
      <c r="AE640" s="28"/>
      <c r="AF640" t="str">
        <f>IF(AK640="","",IF(AK640&gt;0,COUNT($AG$2:AG640),""))</f>
        <v/>
      </c>
      <c r="AG640" s="25" t="str">
        <f t="shared" si="291"/>
        <v/>
      </c>
      <c r="AH640" s="25" t="str">
        <f t="shared" si="292"/>
        <v/>
      </c>
      <c r="AI640" s="25" t="str">
        <f t="shared" si="293"/>
        <v/>
      </c>
      <c r="AJ640" s="25" t="str">
        <f t="shared" si="294"/>
        <v/>
      </c>
      <c r="AK640" s="25" t="str">
        <f t="shared" si="295"/>
        <v/>
      </c>
      <c r="AL640" s="25" t="str">
        <f t="shared" si="296"/>
        <v/>
      </c>
      <c r="AM640" s="25" t="str">
        <f t="shared" si="297"/>
        <v/>
      </c>
      <c r="AN640" s="25" t="str">
        <f t="shared" si="298"/>
        <v/>
      </c>
      <c r="AO640" s="25" t="str">
        <f t="shared" si="299"/>
        <v/>
      </c>
      <c r="AP640" s="25" t="str">
        <f t="shared" si="300"/>
        <v/>
      </c>
      <c r="AQ640" s="25" t="str">
        <f t="shared" si="301"/>
        <v/>
      </c>
      <c r="AR640" s="25" t="str">
        <f t="shared" si="302"/>
        <v/>
      </c>
      <c r="AS640" s="25" t="str">
        <f t="shared" si="303"/>
        <v/>
      </c>
      <c r="AT640" s="25" t="str">
        <f t="shared" si="304"/>
        <v/>
      </c>
      <c r="AU640" s="25" t="str">
        <f t="shared" si="305"/>
        <v/>
      </c>
      <c r="AV640" s="25" t="str">
        <f t="shared" si="306"/>
        <v/>
      </c>
      <c r="AX640" t="str">
        <f>IF(BC640="","",IF(BC640&gt;0,COUNT($AY$2:AY640),""))</f>
        <v/>
      </c>
      <c r="AY640" s="25" t="str">
        <f t="shared" si="307"/>
        <v/>
      </c>
      <c r="AZ640" s="25" t="str">
        <f t="shared" si="308"/>
        <v/>
      </c>
      <c r="BA640" s="25" t="str">
        <f t="shared" si="309"/>
        <v/>
      </c>
      <c r="BB640" s="25" t="str">
        <f t="shared" si="310"/>
        <v/>
      </c>
      <c r="BC640" s="25" t="str">
        <f t="shared" si="311"/>
        <v/>
      </c>
      <c r="BD640" s="25" t="str">
        <f t="shared" si="312"/>
        <v/>
      </c>
      <c r="BE640" s="25" t="str">
        <f t="shared" si="313"/>
        <v/>
      </c>
      <c r="BF640" s="25" t="str">
        <f t="shared" si="314"/>
        <v/>
      </c>
      <c r="BG640" s="25" t="str">
        <f t="shared" si="315"/>
        <v/>
      </c>
      <c r="BH640" s="25" t="str">
        <f t="shared" si="316"/>
        <v/>
      </c>
      <c r="BI640" s="25" t="str">
        <f t="shared" si="317"/>
        <v/>
      </c>
      <c r="BJ640" s="25" t="str">
        <f t="shared" si="318"/>
        <v/>
      </c>
      <c r="BK640" s="25" t="str">
        <f t="shared" si="319"/>
        <v/>
      </c>
      <c r="BL640" s="25" t="str">
        <f t="shared" si="320"/>
        <v/>
      </c>
      <c r="BM640" s="25" t="str">
        <f t="shared" si="321"/>
        <v/>
      </c>
      <c r="BN640" s="25" t="str">
        <f t="shared" si="322"/>
        <v/>
      </c>
    </row>
    <row r="641" spans="1:66" x14ac:dyDescent="0.25">
      <c r="A641" s="20" t="str">
        <f>IF('S.D. Paste sheet'!A641="","",'S.D. Paste sheet'!A641)</f>
        <v/>
      </c>
      <c r="B641" s="20" t="str">
        <f>IF('S.D. Paste sheet'!B641="","",'S.D. Paste sheet'!B641)</f>
        <v/>
      </c>
      <c r="C641" s="20" t="str">
        <f>IF('S.D. Paste sheet'!C641="","",'S.D. Paste sheet'!C641)</f>
        <v/>
      </c>
      <c r="D641" s="20" t="str">
        <f>IF('S.D. Paste sheet'!D641="","",'S.D. Paste sheet'!D641)</f>
        <v/>
      </c>
      <c r="E641" s="20" t="str">
        <f>IF('S.D. Paste sheet'!E641="","",UPPER('S.D. Paste sheet'!E641))</f>
        <v/>
      </c>
      <c r="F641" s="20" t="str">
        <f>IF('S.D. Paste sheet'!F641="","",'S.D. Paste sheet'!F641)</f>
        <v/>
      </c>
      <c r="G641" s="20" t="str">
        <f>IF('S.D. Paste sheet'!G641="","",UPPER('S.D. Paste sheet'!G641))</f>
        <v/>
      </c>
      <c r="H641" s="20" t="str">
        <f>IF('S.D. Paste sheet'!H641="","",UPPER('S.D. Paste sheet'!H641))</f>
        <v/>
      </c>
      <c r="I641" s="20" t="str">
        <f>IF('S.D. Paste sheet'!I641="","",'S.D. Paste sheet'!I641)</f>
        <v/>
      </c>
      <c r="J641" s="20" t="str">
        <f>IF('S.D. Paste sheet'!J641="","",'S.D. Paste sheet'!J641)</f>
        <v/>
      </c>
      <c r="K641" s="20" t="str">
        <f>IF('S.D. Paste sheet'!K641="","",'S.D. Paste sheet'!K641)</f>
        <v/>
      </c>
      <c r="L641" s="20" t="str">
        <f>IF('S.D. Paste sheet'!L641="","",'S.D. Paste sheet'!L641)</f>
        <v/>
      </c>
      <c r="M641" s="20" t="str">
        <f>IF('S.D. Paste sheet'!M641="","",'S.D. Paste sheet'!M641)</f>
        <v/>
      </c>
      <c r="N641" s="20" t="str">
        <f>IF('S.D. Paste sheet'!N641="","",'S.D. Paste sheet'!N641)</f>
        <v/>
      </c>
      <c r="O641" s="20" t="str">
        <f>IF('S.D. Paste sheet'!O641="","",'S.D. Paste sheet'!O641)</f>
        <v/>
      </c>
      <c r="P641" s="20" t="str">
        <f>IF('S.D. Paste sheet'!P641="","",'S.D. Paste sheet'!P641)</f>
        <v/>
      </c>
      <c r="Q641" s="20" t="str">
        <f>IF('S.D. Paste sheet'!Q641="","",'S.D. Paste sheet'!Q641)</f>
        <v/>
      </c>
      <c r="R641" s="20" t="str">
        <f>IF('S.D. Paste sheet'!R641="","",'S.D. Paste sheet'!R641)</f>
        <v/>
      </c>
      <c r="S641" s="20" t="str">
        <f>IF('S.D. Paste sheet'!S641="","",'S.D. Paste sheet'!S641)</f>
        <v/>
      </c>
      <c r="T641" s="20" t="str">
        <f>IF('S.D. Paste sheet'!T641="","",'S.D. Paste sheet'!T641)</f>
        <v/>
      </c>
      <c r="U641" s="20" t="str">
        <f>IF('S.D. Paste sheet'!U641="","",'S.D. Paste sheet'!U641)</f>
        <v/>
      </c>
      <c r="V641" s="20" t="str">
        <f>IF('S.D. Paste sheet'!V641="","",'S.D. Paste sheet'!V641)</f>
        <v/>
      </c>
      <c r="W641" s="20" t="str">
        <f>IF('S.D. Paste sheet'!W641="","",'S.D. Paste sheet'!W641)</f>
        <v/>
      </c>
      <c r="X641" s="20" t="str">
        <f>IF('S.D. Paste sheet'!X641="","",'S.D. Paste sheet'!X641)</f>
        <v/>
      </c>
      <c r="Y641" s="20" t="str">
        <f>IF('S.D. Paste sheet'!Y641="","",'S.D. Paste sheet'!Y641)</f>
        <v/>
      </c>
      <c r="Z641" s="20" t="str">
        <f>IF('S.D. Paste sheet'!Z641="","",'S.D. Paste sheet'!Z641)</f>
        <v/>
      </c>
      <c r="AA641" s="20" t="str">
        <f>IF('S.D. Paste sheet'!AA641="","",'S.D. Paste sheet'!AA641)</f>
        <v/>
      </c>
      <c r="AB641" s="20" t="str">
        <f>IF('S.D. Paste sheet'!AB641="","",'S.D. Paste sheet'!AB641)</f>
        <v/>
      </c>
      <c r="AC641" s="20" t="str">
        <f>IF('S.D. Paste sheet'!AC641="","",'S.D. Paste sheet'!AC641)</f>
        <v/>
      </c>
      <c r="AD641" s="20" t="str">
        <f>IF('S.D. Paste sheet'!AD641="","",'S.D. Paste sheet'!AD641)</f>
        <v/>
      </c>
      <c r="AE641" s="28"/>
      <c r="AF641" t="str">
        <f>IF(AK641="","",IF(AK641&gt;0,COUNT($AG$2:AG641),""))</f>
        <v/>
      </c>
      <c r="AG641" s="25" t="str">
        <f t="shared" si="291"/>
        <v/>
      </c>
      <c r="AH641" s="25" t="str">
        <f t="shared" si="292"/>
        <v/>
      </c>
      <c r="AI641" s="25" t="str">
        <f t="shared" si="293"/>
        <v/>
      </c>
      <c r="AJ641" s="25" t="str">
        <f t="shared" si="294"/>
        <v/>
      </c>
      <c r="AK641" s="25" t="str">
        <f t="shared" si="295"/>
        <v/>
      </c>
      <c r="AL641" s="25" t="str">
        <f t="shared" si="296"/>
        <v/>
      </c>
      <c r="AM641" s="25" t="str">
        <f t="shared" si="297"/>
        <v/>
      </c>
      <c r="AN641" s="25" t="str">
        <f t="shared" si="298"/>
        <v/>
      </c>
      <c r="AO641" s="25" t="str">
        <f t="shared" si="299"/>
        <v/>
      </c>
      <c r="AP641" s="25" t="str">
        <f t="shared" si="300"/>
        <v/>
      </c>
      <c r="AQ641" s="25" t="str">
        <f t="shared" si="301"/>
        <v/>
      </c>
      <c r="AR641" s="25" t="str">
        <f t="shared" si="302"/>
        <v/>
      </c>
      <c r="AS641" s="25" t="str">
        <f t="shared" si="303"/>
        <v/>
      </c>
      <c r="AT641" s="25" t="str">
        <f t="shared" si="304"/>
        <v/>
      </c>
      <c r="AU641" s="25" t="str">
        <f t="shared" si="305"/>
        <v/>
      </c>
      <c r="AV641" s="25" t="str">
        <f t="shared" si="306"/>
        <v/>
      </c>
      <c r="AX641" t="str">
        <f>IF(BC641="","",IF(BC641&gt;0,COUNT($AY$2:AY641),""))</f>
        <v/>
      </c>
      <c r="AY641" s="25" t="str">
        <f t="shared" si="307"/>
        <v/>
      </c>
      <c r="AZ641" s="25" t="str">
        <f t="shared" si="308"/>
        <v/>
      </c>
      <c r="BA641" s="25" t="str">
        <f t="shared" si="309"/>
        <v/>
      </c>
      <c r="BB641" s="25" t="str">
        <f t="shared" si="310"/>
        <v/>
      </c>
      <c r="BC641" s="25" t="str">
        <f t="shared" si="311"/>
        <v/>
      </c>
      <c r="BD641" s="25" t="str">
        <f t="shared" si="312"/>
        <v/>
      </c>
      <c r="BE641" s="25" t="str">
        <f t="shared" si="313"/>
        <v/>
      </c>
      <c r="BF641" s="25" t="str">
        <f t="shared" si="314"/>
        <v/>
      </c>
      <c r="BG641" s="25" t="str">
        <f t="shared" si="315"/>
        <v/>
      </c>
      <c r="BH641" s="25" t="str">
        <f t="shared" si="316"/>
        <v/>
      </c>
      <c r="BI641" s="25" t="str">
        <f t="shared" si="317"/>
        <v/>
      </c>
      <c r="BJ641" s="25" t="str">
        <f t="shared" si="318"/>
        <v/>
      </c>
      <c r="BK641" s="25" t="str">
        <f t="shared" si="319"/>
        <v/>
      </c>
      <c r="BL641" s="25" t="str">
        <f t="shared" si="320"/>
        <v/>
      </c>
      <c r="BM641" s="25" t="str">
        <f t="shared" si="321"/>
        <v/>
      </c>
      <c r="BN641" s="25" t="str">
        <f t="shared" si="322"/>
        <v/>
      </c>
    </row>
    <row r="642" spans="1:66" x14ac:dyDescent="0.25">
      <c r="A642" s="20" t="str">
        <f>IF('S.D. Paste sheet'!A642="","",'S.D. Paste sheet'!A642)</f>
        <v/>
      </c>
      <c r="B642" s="20" t="str">
        <f>IF('S.D. Paste sheet'!B642="","",'S.D. Paste sheet'!B642)</f>
        <v/>
      </c>
      <c r="C642" s="20" t="str">
        <f>IF('S.D. Paste sheet'!C642="","",'S.D. Paste sheet'!C642)</f>
        <v/>
      </c>
      <c r="D642" s="20" t="str">
        <f>IF('S.D. Paste sheet'!D642="","",'S.D. Paste sheet'!D642)</f>
        <v/>
      </c>
      <c r="E642" s="20" t="str">
        <f>IF('S.D. Paste sheet'!E642="","",UPPER('S.D. Paste sheet'!E642))</f>
        <v/>
      </c>
      <c r="F642" s="20" t="str">
        <f>IF('S.D. Paste sheet'!F642="","",'S.D. Paste sheet'!F642)</f>
        <v/>
      </c>
      <c r="G642" s="20" t="str">
        <f>IF('S.D. Paste sheet'!G642="","",UPPER('S.D. Paste sheet'!G642))</f>
        <v/>
      </c>
      <c r="H642" s="20" t="str">
        <f>IF('S.D. Paste sheet'!H642="","",UPPER('S.D. Paste sheet'!H642))</f>
        <v/>
      </c>
      <c r="I642" s="20" t="str">
        <f>IF('S.D. Paste sheet'!I642="","",'S.D. Paste sheet'!I642)</f>
        <v/>
      </c>
      <c r="J642" s="20" t="str">
        <f>IF('S.D. Paste sheet'!J642="","",'S.D. Paste sheet'!J642)</f>
        <v/>
      </c>
      <c r="K642" s="20" t="str">
        <f>IF('S.D. Paste sheet'!K642="","",'S.D. Paste sheet'!K642)</f>
        <v/>
      </c>
      <c r="L642" s="20" t="str">
        <f>IF('S.D. Paste sheet'!L642="","",'S.D. Paste sheet'!L642)</f>
        <v/>
      </c>
      <c r="M642" s="20" t="str">
        <f>IF('S.D. Paste sheet'!M642="","",'S.D. Paste sheet'!M642)</f>
        <v/>
      </c>
      <c r="N642" s="20" t="str">
        <f>IF('S.D. Paste sheet'!N642="","",'S.D. Paste sheet'!N642)</f>
        <v/>
      </c>
      <c r="O642" s="20" t="str">
        <f>IF('S.D. Paste sheet'!O642="","",'S.D. Paste sheet'!O642)</f>
        <v/>
      </c>
      <c r="P642" s="20" t="str">
        <f>IF('S.D. Paste sheet'!P642="","",'S.D. Paste sheet'!P642)</f>
        <v/>
      </c>
      <c r="Q642" s="20" t="str">
        <f>IF('S.D. Paste sheet'!Q642="","",'S.D. Paste sheet'!Q642)</f>
        <v/>
      </c>
      <c r="R642" s="20" t="str">
        <f>IF('S.D. Paste sheet'!R642="","",'S.D. Paste sheet'!R642)</f>
        <v/>
      </c>
      <c r="S642" s="20" t="str">
        <f>IF('S.D. Paste sheet'!S642="","",'S.D. Paste sheet'!S642)</f>
        <v/>
      </c>
      <c r="T642" s="20" t="str">
        <f>IF('S.D. Paste sheet'!T642="","",'S.D. Paste sheet'!T642)</f>
        <v/>
      </c>
      <c r="U642" s="20" t="str">
        <f>IF('S.D. Paste sheet'!U642="","",'S.D. Paste sheet'!U642)</f>
        <v/>
      </c>
      <c r="V642" s="20" t="str">
        <f>IF('S.D. Paste sheet'!V642="","",'S.D. Paste sheet'!V642)</f>
        <v/>
      </c>
      <c r="W642" s="20" t="str">
        <f>IF('S.D. Paste sheet'!W642="","",'S.D. Paste sheet'!W642)</f>
        <v/>
      </c>
      <c r="X642" s="20" t="str">
        <f>IF('S.D. Paste sheet'!X642="","",'S.D. Paste sheet'!X642)</f>
        <v/>
      </c>
      <c r="Y642" s="20" t="str">
        <f>IF('S.D. Paste sheet'!Y642="","",'S.D. Paste sheet'!Y642)</f>
        <v/>
      </c>
      <c r="Z642" s="20" t="str">
        <f>IF('S.D. Paste sheet'!Z642="","",'S.D. Paste sheet'!Z642)</f>
        <v/>
      </c>
      <c r="AA642" s="20" t="str">
        <f>IF('S.D. Paste sheet'!AA642="","",'S.D. Paste sheet'!AA642)</f>
        <v/>
      </c>
      <c r="AB642" s="20" t="str">
        <f>IF('S.D. Paste sheet'!AB642="","",'S.D. Paste sheet'!AB642)</f>
        <v/>
      </c>
      <c r="AC642" s="20" t="str">
        <f>IF('S.D. Paste sheet'!AC642="","",'S.D. Paste sheet'!AC642)</f>
        <v/>
      </c>
      <c r="AD642" s="20" t="str">
        <f>IF('S.D. Paste sheet'!AD642="","",'S.D. Paste sheet'!AD642)</f>
        <v/>
      </c>
      <c r="AE642" s="28"/>
      <c r="AF642" t="str">
        <f>IF(AK642="","",IF(AK642&gt;0,COUNT($AG$2:AG642),""))</f>
        <v/>
      </c>
      <c r="AG642" s="25" t="str">
        <f t="shared" si="291"/>
        <v/>
      </c>
      <c r="AH642" s="25" t="str">
        <f t="shared" si="292"/>
        <v/>
      </c>
      <c r="AI642" s="25" t="str">
        <f t="shared" si="293"/>
        <v/>
      </c>
      <c r="AJ642" s="25" t="str">
        <f t="shared" si="294"/>
        <v/>
      </c>
      <c r="AK642" s="25" t="str">
        <f t="shared" si="295"/>
        <v/>
      </c>
      <c r="AL642" s="25" t="str">
        <f t="shared" si="296"/>
        <v/>
      </c>
      <c r="AM642" s="25" t="str">
        <f t="shared" si="297"/>
        <v/>
      </c>
      <c r="AN642" s="25" t="str">
        <f t="shared" si="298"/>
        <v/>
      </c>
      <c r="AO642" s="25" t="str">
        <f t="shared" si="299"/>
        <v/>
      </c>
      <c r="AP642" s="25" t="str">
        <f t="shared" si="300"/>
        <v/>
      </c>
      <c r="AQ642" s="25" t="str">
        <f t="shared" si="301"/>
        <v/>
      </c>
      <c r="AR642" s="25" t="str">
        <f t="shared" si="302"/>
        <v/>
      </c>
      <c r="AS642" s="25" t="str">
        <f t="shared" si="303"/>
        <v/>
      </c>
      <c r="AT642" s="25" t="str">
        <f t="shared" si="304"/>
        <v/>
      </c>
      <c r="AU642" s="25" t="str">
        <f t="shared" si="305"/>
        <v/>
      </c>
      <c r="AV642" s="25" t="str">
        <f t="shared" si="306"/>
        <v/>
      </c>
      <c r="AX642" t="str">
        <f>IF(BC642="","",IF(BC642&gt;0,COUNT($AY$2:AY642),""))</f>
        <v/>
      </c>
      <c r="AY642" s="25" t="str">
        <f t="shared" si="307"/>
        <v/>
      </c>
      <c r="AZ642" s="25" t="str">
        <f t="shared" si="308"/>
        <v/>
      </c>
      <c r="BA642" s="25" t="str">
        <f t="shared" si="309"/>
        <v/>
      </c>
      <c r="BB642" s="25" t="str">
        <f t="shared" si="310"/>
        <v/>
      </c>
      <c r="BC642" s="25" t="str">
        <f t="shared" si="311"/>
        <v/>
      </c>
      <c r="BD642" s="25" t="str">
        <f t="shared" si="312"/>
        <v/>
      </c>
      <c r="BE642" s="25" t="str">
        <f t="shared" si="313"/>
        <v/>
      </c>
      <c r="BF642" s="25" t="str">
        <f t="shared" si="314"/>
        <v/>
      </c>
      <c r="BG642" s="25" t="str">
        <f t="shared" si="315"/>
        <v/>
      </c>
      <c r="BH642" s="25" t="str">
        <f t="shared" si="316"/>
        <v/>
      </c>
      <c r="BI642" s="25" t="str">
        <f t="shared" si="317"/>
        <v/>
      </c>
      <c r="BJ642" s="25" t="str">
        <f t="shared" si="318"/>
        <v/>
      </c>
      <c r="BK642" s="25" t="str">
        <f t="shared" si="319"/>
        <v/>
      </c>
      <c r="BL642" s="25" t="str">
        <f t="shared" si="320"/>
        <v/>
      </c>
      <c r="BM642" s="25" t="str">
        <f t="shared" si="321"/>
        <v/>
      </c>
      <c r="BN642" s="25" t="str">
        <f t="shared" si="322"/>
        <v/>
      </c>
    </row>
    <row r="643" spans="1:66" x14ac:dyDescent="0.25">
      <c r="A643" s="20" t="str">
        <f>IF('S.D. Paste sheet'!A643="","",'S.D. Paste sheet'!A643)</f>
        <v/>
      </c>
      <c r="B643" s="20" t="str">
        <f>IF('S.D. Paste sheet'!B643="","",'S.D. Paste sheet'!B643)</f>
        <v/>
      </c>
      <c r="C643" s="20" t="str">
        <f>IF('S.D. Paste sheet'!C643="","",'S.D. Paste sheet'!C643)</f>
        <v/>
      </c>
      <c r="D643" s="20" t="str">
        <f>IF('S.D. Paste sheet'!D643="","",'S.D. Paste sheet'!D643)</f>
        <v/>
      </c>
      <c r="E643" s="20" t="str">
        <f>IF('S.D. Paste sheet'!E643="","",UPPER('S.D. Paste sheet'!E643))</f>
        <v/>
      </c>
      <c r="F643" s="20" t="str">
        <f>IF('S.D. Paste sheet'!F643="","",'S.D. Paste sheet'!F643)</f>
        <v/>
      </c>
      <c r="G643" s="20" t="str">
        <f>IF('S.D. Paste sheet'!G643="","",UPPER('S.D. Paste sheet'!G643))</f>
        <v/>
      </c>
      <c r="H643" s="20" t="str">
        <f>IF('S.D. Paste sheet'!H643="","",UPPER('S.D. Paste sheet'!H643))</f>
        <v/>
      </c>
      <c r="I643" s="20" t="str">
        <f>IF('S.D. Paste sheet'!I643="","",'S.D. Paste sheet'!I643)</f>
        <v/>
      </c>
      <c r="J643" s="20" t="str">
        <f>IF('S.D. Paste sheet'!J643="","",'S.D. Paste sheet'!J643)</f>
        <v/>
      </c>
      <c r="K643" s="20" t="str">
        <f>IF('S.D. Paste sheet'!K643="","",'S.D. Paste sheet'!K643)</f>
        <v/>
      </c>
      <c r="L643" s="20" t="str">
        <f>IF('S.D. Paste sheet'!L643="","",'S.D. Paste sheet'!L643)</f>
        <v/>
      </c>
      <c r="M643" s="20" t="str">
        <f>IF('S.D. Paste sheet'!M643="","",'S.D. Paste sheet'!M643)</f>
        <v/>
      </c>
      <c r="N643" s="20" t="str">
        <f>IF('S.D. Paste sheet'!N643="","",'S.D. Paste sheet'!N643)</f>
        <v/>
      </c>
      <c r="O643" s="20" t="str">
        <f>IF('S.D. Paste sheet'!O643="","",'S.D. Paste sheet'!O643)</f>
        <v/>
      </c>
      <c r="P643" s="20" t="str">
        <f>IF('S.D. Paste sheet'!P643="","",'S.D. Paste sheet'!P643)</f>
        <v/>
      </c>
      <c r="Q643" s="20" t="str">
        <f>IF('S.D. Paste sheet'!Q643="","",'S.D. Paste sheet'!Q643)</f>
        <v/>
      </c>
      <c r="R643" s="20" t="str">
        <f>IF('S.D. Paste sheet'!R643="","",'S.D. Paste sheet'!R643)</f>
        <v/>
      </c>
      <c r="S643" s="20" t="str">
        <f>IF('S.D. Paste sheet'!S643="","",'S.D. Paste sheet'!S643)</f>
        <v/>
      </c>
      <c r="T643" s="20" t="str">
        <f>IF('S.D. Paste sheet'!T643="","",'S.D. Paste sheet'!T643)</f>
        <v/>
      </c>
      <c r="U643" s="20" t="str">
        <f>IF('S.D. Paste sheet'!U643="","",'S.D. Paste sheet'!U643)</f>
        <v/>
      </c>
      <c r="V643" s="20" t="str">
        <f>IF('S.D. Paste sheet'!V643="","",'S.D. Paste sheet'!V643)</f>
        <v/>
      </c>
      <c r="W643" s="20" t="str">
        <f>IF('S.D. Paste sheet'!W643="","",'S.D. Paste sheet'!W643)</f>
        <v/>
      </c>
      <c r="X643" s="20" t="str">
        <f>IF('S.D. Paste sheet'!X643="","",'S.D. Paste sheet'!X643)</f>
        <v/>
      </c>
      <c r="Y643" s="20" t="str">
        <f>IF('S.D. Paste sheet'!Y643="","",'S.D. Paste sheet'!Y643)</f>
        <v/>
      </c>
      <c r="Z643" s="20" t="str">
        <f>IF('S.D. Paste sheet'!Z643="","",'S.D. Paste sheet'!Z643)</f>
        <v/>
      </c>
      <c r="AA643" s="20" t="str">
        <f>IF('S.D. Paste sheet'!AA643="","",'S.D. Paste sheet'!AA643)</f>
        <v/>
      </c>
      <c r="AB643" s="20" t="str">
        <f>IF('S.D. Paste sheet'!AB643="","",'S.D. Paste sheet'!AB643)</f>
        <v/>
      </c>
      <c r="AC643" s="20" t="str">
        <f>IF('S.D. Paste sheet'!AC643="","",'S.D. Paste sheet'!AC643)</f>
        <v/>
      </c>
      <c r="AD643" s="20" t="str">
        <f>IF('S.D. Paste sheet'!AD643="","",'S.D. Paste sheet'!AD643)</f>
        <v/>
      </c>
      <c r="AE643" s="28"/>
      <c r="AF643" t="str">
        <f>IF(AK643="","",IF(AK643&gt;0,COUNT($AG$2:AG643),""))</f>
        <v/>
      </c>
      <c r="AG643" s="25" t="str">
        <f t="shared" ref="AG643:AG706" si="323">IF(AND($AJ$1=8,$A643=8),A643,"")</f>
        <v/>
      </c>
      <c r="AH643" s="25" t="str">
        <f t="shared" ref="AH643:AH706" si="324">IF(AND($AJ$1=8,$A643=8),B643,"")</f>
        <v/>
      </c>
      <c r="AI643" s="25" t="str">
        <f t="shared" ref="AI643:AI706" si="325">IF(AND($AJ$1=8,$A643=8),C643,"")</f>
        <v/>
      </c>
      <c r="AJ643" s="25" t="str">
        <f t="shared" ref="AJ643:AJ706" si="326">IF(AND($AJ$1=8,$A643=8),D643,"")</f>
        <v/>
      </c>
      <c r="AK643" s="25" t="str">
        <f t="shared" ref="AK643:AK706" si="327">IF(AND($AJ$1=8,$A643=8),E643,"")</f>
        <v/>
      </c>
      <c r="AL643" s="25" t="str">
        <f t="shared" ref="AL643:AL706" si="328">IF(AND($AJ$1=8,$A643=8),F643,"")</f>
        <v/>
      </c>
      <c r="AM643" s="25" t="str">
        <f t="shared" ref="AM643:AM706" si="329">IF(AND($AJ$1=8,$A643=8),G643,"")</f>
        <v/>
      </c>
      <c r="AN643" s="25" t="str">
        <f t="shared" ref="AN643:AN706" si="330">IF(AND($AJ$1=8,$A643=8),H643,"")</f>
        <v/>
      </c>
      <c r="AO643" s="25" t="str">
        <f t="shared" ref="AO643:AO706" si="331">IF(AND($AJ$1=8,$A643=8),I643,"")</f>
        <v/>
      </c>
      <c r="AP643" s="25" t="str">
        <f t="shared" ref="AP643:AP706" si="332">IF(AND($AJ$1=8,$A643=8),J643,"")</f>
        <v/>
      </c>
      <c r="AQ643" s="25" t="str">
        <f t="shared" ref="AQ643:AQ706" si="333">IF(AND($AJ$1=8,$A643=8),K643,"")</f>
        <v/>
      </c>
      <c r="AR643" s="25" t="str">
        <f t="shared" ref="AR643:AR706" si="334">IF(AND($AJ$1=8,$A643=8),L643,"")</f>
        <v/>
      </c>
      <c r="AS643" s="25" t="str">
        <f t="shared" ref="AS643:AS706" si="335">IF(AND($AJ$1=8,$A643=8),M643,"")</f>
        <v/>
      </c>
      <c r="AT643" s="25" t="str">
        <f t="shared" ref="AT643:AT706" si="336">IF(AND($AJ$1=8,$A643=8),N643,"")</f>
        <v/>
      </c>
      <c r="AU643" s="25" t="str">
        <f t="shared" ref="AU643:AU706" si="337">IF(AND($AJ$1=8,$A643=8),O643,"")</f>
        <v/>
      </c>
      <c r="AV643" s="25" t="str">
        <f t="shared" ref="AV643:AV706" si="338">IF(AND($AJ$1=8,$A643=8),P643,"")</f>
        <v/>
      </c>
      <c r="AX643" t="str">
        <f>IF(BC643="","",IF(BC643&gt;0,COUNT($AY$2:AY643),""))</f>
        <v/>
      </c>
      <c r="AY643" s="25" t="str">
        <f t="shared" ref="AY643:AY706" si="339">IF(AND($BB$1=8,$A643=8,$BC$1=B643),A643,"")</f>
        <v/>
      </c>
      <c r="AZ643" s="25" t="str">
        <f t="shared" ref="AZ643:AZ706" si="340">IF(AND($BB$1=8,$A643=8,$BC$1=$B643),B643,"")</f>
        <v/>
      </c>
      <c r="BA643" s="25" t="str">
        <f t="shared" ref="BA643:BA706" si="341">IF(AND($BB$1=8,$A643=8,$BC$1=$B643),C643,"")</f>
        <v/>
      </c>
      <c r="BB643" s="25" t="str">
        <f t="shared" ref="BB643:BB706" si="342">IF(AND($BB$1=8,$A643=8,$BC$1=$B643),D643,"")</f>
        <v/>
      </c>
      <c r="BC643" s="25" t="str">
        <f t="shared" ref="BC643:BC706" si="343">IF(AND($BB$1=8,$A643=8,$BC$1=$B643),E643,"")</f>
        <v/>
      </c>
      <c r="BD643" s="25" t="str">
        <f t="shared" ref="BD643:BD706" si="344">IF(AND($BB$1=8,$A643=8,$BC$1=$B643),F643,"")</f>
        <v/>
      </c>
      <c r="BE643" s="25" t="str">
        <f t="shared" ref="BE643:BE706" si="345">IF(AND($BB$1=8,$A643=8,$BC$1=$B643),G643,"")</f>
        <v/>
      </c>
      <c r="BF643" s="25" t="str">
        <f t="shared" ref="BF643:BF706" si="346">IF(AND($BB$1=8,$A643=8,$BC$1=$B643),H643,"")</f>
        <v/>
      </c>
      <c r="BG643" s="25" t="str">
        <f t="shared" ref="BG643:BG706" si="347">IF(AND($BB$1=8,$A643=8,$BC$1=$B643),I643,"")</f>
        <v/>
      </c>
      <c r="BH643" s="25" t="str">
        <f t="shared" ref="BH643:BH706" si="348">IF(AND($BB$1=8,$A643=8,$BC$1=$B643),J643,"")</f>
        <v/>
      </c>
      <c r="BI643" s="25" t="str">
        <f t="shared" ref="BI643:BI706" si="349">IF(AND($BB$1=8,$A643=8,$BC$1=$B643),K643,"")</f>
        <v/>
      </c>
      <c r="BJ643" s="25" t="str">
        <f t="shared" ref="BJ643:BJ706" si="350">IF(AND($BB$1=8,$A643=8,$BC$1=$B643),L643,"")</f>
        <v/>
      </c>
      <c r="BK643" s="25" t="str">
        <f t="shared" ref="BK643:BK706" si="351">IF(AND($BB$1=8,$A643=8,$BC$1=$B643),M643,"")</f>
        <v/>
      </c>
      <c r="BL643" s="25" t="str">
        <f t="shared" ref="BL643:BL706" si="352">IF(AND($BB$1=8,$A643=8,$BC$1=$B643),N643,"")</f>
        <v/>
      </c>
      <c r="BM643" s="25" t="str">
        <f t="shared" ref="BM643:BM706" si="353">IF(AND($BB$1=8,$A643=8,$BC$1=$B643),O643,"")</f>
        <v/>
      </c>
      <c r="BN643" s="25" t="str">
        <f t="shared" ref="BN643:BN706" si="354">IF(AND($BB$1=8,$A643=8,$BC$1=$B643),P643,"")</f>
        <v/>
      </c>
    </row>
    <row r="644" spans="1:66" x14ac:dyDescent="0.25">
      <c r="A644" s="20" t="str">
        <f>IF('S.D. Paste sheet'!A644="","",'S.D. Paste sheet'!A644)</f>
        <v/>
      </c>
      <c r="B644" s="20" t="str">
        <f>IF('S.D. Paste sheet'!B644="","",'S.D. Paste sheet'!B644)</f>
        <v/>
      </c>
      <c r="C644" s="20" t="str">
        <f>IF('S.D. Paste sheet'!C644="","",'S.D. Paste sheet'!C644)</f>
        <v/>
      </c>
      <c r="D644" s="20" t="str">
        <f>IF('S.D. Paste sheet'!D644="","",'S.D. Paste sheet'!D644)</f>
        <v/>
      </c>
      <c r="E644" s="20" t="str">
        <f>IF('S.D. Paste sheet'!E644="","",UPPER('S.D. Paste sheet'!E644))</f>
        <v/>
      </c>
      <c r="F644" s="20" t="str">
        <f>IF('S.D. Paste sheet'!F644="","",'S.D. Paste sheet'!F644)</f>
        <v/>
      </c>
      <c r="G644" s="20" t="str">
        <f>IF('S.D. Paste sheet'!G644="","",UPPER('S.D. Paste sheet'!G644))</f>
        <v/>
      </c>
      <c r="H644" s="20" t="str">
        <f>IF('S.D. Paste sheet'!H644="","",UPPER('S.D. Paste sheet'!H644))</f>
        <v/>
      </c>
      <c r="I644" s="20" t="str">
        <f>IF('S.D. Paste sheet'!I644="","",'S.D. Paste sheet'!I644)</f>
        <v/>
      </c>
      <c r="J644" s="20" t="str">
        <f>IF('S.D. Paste sheet'!J644="","",'S.D. Paste sheet'!J644)</f>
        <v/>
      </c>
      <c r="K644" s="20" t="str">
        <f>IF('S.D. Paste sheet'!K644="","",'S.D. Paste sheet'!K644)</f>
        <v/>
      </c>
      <c r="L644" s="20" t="str">
        <f>IF('S.D. Paste sheet'!L644="","",'S.D. Paste sheet'!L644)</f>
        <v/>
      </c>
      <c r="M644" s="20" t="str">
        <f>IF('S.D. Paste sheet'!M644="","",'S.D. Paste sheet'!M644)</f>
        <v/>
      </c>
      <c r="N644" s="20" t="str">
        <f>IF('S.D. Paste sheet'!N644="","",'S.D. Paste sheet'!N644)</f>
        <v/>
      </c>
      <c r="O644" s="20" t="str">
        <f>IF('S.D. Paste sheet'!O644="","",'S.D. Paste sheet'!O644)</f>
        <v/>
      </c>
      <c r="P644" s="20" t="str">
        <f>IF('S.D. Paste sheet'!P644="","",'S.D. Paste sheet'!P644)</f>
        <v/>
      </c>
      <c r="Q644" s="20" t="str">
        <f>IF('S.D. Paste sheet'!Q644="","",'S.D. Paste sheet'!Q644)</f>
        <v/>
      </c>
      <c r="R644" s="20" t="str">
        <f>IF('S.D. Paste sheet'!R644="","",'S.D. Paste sheet'!R644)</f>
        <v/>
      </c>
      <c r="S644" s="20" t="str">
        <f>IF('S.D. Paste sheet'!S644="","",'S.D. Paste sheet'!S644)</f>
        <v/>
      </c>
      <c r="T644" s="20" t="str">
        <f>IF('S.D. Paste sheet'!T644="","",'S.D. Paste sheet'!T644)</f>
        <v/>
      </c>
      <c r="U644" s="20" t="str">
        <f>IF('S.D. Paste sheet'!U644="","",'S.D. Paste sheet'!U644)</f>
        <v/>
      </c>
      <c r="V644" s="20" t="str">
        <f>IF('S.D. Paste sheet'!V644="","",'S.D. Paste sheet'!V644)</f>
        <v/>
      </c>
      <c r="W644" s="20" t="str">
        <f>IF('S.D. Paste sheet'!W644="","",'S.D. Paste sheet'!W644)</f>
        <v/>
      </c>
      <c r="X644" s="20" t="str">
        <f>IF('S.D. Paste sheet'!X644="","",'S.D. Paste sheet'!X644)</f>
        <v/>
      </c>
      <c r="Y644" s="20" t="str">
        <f>IF('S.D. Paste sheet'!Y644="","",'S.D. Paste sheet'!Y644)</f>
        <v/>
      </c>
      <c r="Z644" s="20" t="str">
        <f>IF('S.D. Paste sheet'!Z644="","",'S.D. Paste sheet'!Z644)</f>
        <v/>
      </c>
      <c r="AA644" s="20" t="str">
        <f>IF('S.D. Paste sheet'!AA644="","",'S.D. Paste sheet'!AA644)</f>
        <v/>
      </c>
      <c r="AB644" s="20" t="str">
        <f>IF('S.D. Paste sheet'!AB644="","",'S.D. Paste sheet'!AB644)</f>
        <v/>
      </c>
      <c r="AC644" s="20" t="str">
        <f>IF('S.D. Paste sheet'!AC644="","",'S.D. Paste sheet'!AC644)</f>
        <v/>
      </c>
      <c r="AD644" s="20" t="str">
        <f>IF('S.D. Paste sheet'!AD644="","",'S.D. Paste sheet'!AD644)</f>
        <v/>
      </c>
      <c r="AE644" s="28"/>
      <c r="AF644" t="str">
        <f>IF(AK644="","",IF(AK644&gt;0,COUNT($AG$2:AG644),""))</f>
        <v/>
      </c>
      <c r="AG644" s="25" t="str">
        <f t="shared" si="323"/>
        <v/>
      </c>
      <c r="AH644" s="25" t="str">
        <f t="shared" si="324"/>
        <v/>
      </c>
      <c r="AI644" s="25" t="str">
        <f t="shared" si="325"/>
        <v/>
      </c>
      <c r="AJ644" s="25" t="str">
        <f t="shared" si="326"/>
        <v/>
      </c>
      <c r="AK644" s="25" t="str">
        <f t="shared" si="327"/>
        <v/>
      </c>
      <c r="AL644" s="25" t="str">
        <f t="shared" si="328"/>
        <v/>
      </c>
      <c r="AM644" s="25" t="str">
        <f t="shared" si="329"/>
        <v/>
      </c>
      <c r="AN644" s="25" t="str">
        <f t="shared" si="330"/>
        <v/>
      </c>
      <c r="AO644" s="25" t="str">
        <f t="shared" si="331"/>
        <v/>
      </c>
      <c r="AP644" s="25" t="str">
        <f t="shared" si="332"/>
        <v/>
      </c>
      <c r="AQ644" s="25" t="str">
        <f t="shared" si="333"/>
        <v/>
      </c>
      <c r="AR644" s="25" t="str">
        <f t="shared" si="334"/>
        <v/>
      </c>
      <c r="AS644" s="25" t="str">
        <f t="shared" si="335"/>
        <v/>
      </c>
      <c r="AT644" s="25" t="str">
        <f t="shared" si="336"/>
        <v/>
      </c>
      <c r="AU644" s="25" t="str">
        <f t="shared" si="337"/>
        <v/>
      </c>
      <c r="AV644" s="25" t="str">
        <f t="shared" si="338"/>
        <v/>
      </c>
      <c r="AX644" t="str">
        <f>IF(BC644="","",IF(BC644&gt;0,COUNT($AY$2:AY644),""))</f>
        <v/>
      </c>
      <c r="AY644" s="25" t="str">
        <f t="shared" si="339"/>
        <v/>
      </c>
      <c r="AZ644" s="25" t="str">
        <f t="shared" si="340"/>
        <v/>
      </c>
      <c r="BA644" s="25" t="str">
        <f t="shared" si="341"/>
        <v/>
      </c>
      <c r="BB644" s="25" t="str">
        <f t="shared" si="342"/>
        <v/>
      </c>
      <c r="BC644" s="25" t="str">
        <f t="shared" si="343"/>
        <v/>
      </c>
      <c r="BD644" s="25" t="str">
        <f t="shared" si="344"/>
        <v/>
      </c>
      <c r="BE644" s="25" t="str">
        <f t="shared" si="345"/>
        <v/>
      </c>
      <c r="BF644" s="25" t="str">
        <f t="shared" si="346"/>
        <v/>
      </c>
      <c r="BG644" s="25" t="str">
        <f t="shared" si="347"/>
        <v/>
      </c>
      <c r="BH644" s="25" t="str">
        <f t="shared" si="348"/>
        <v/>
      </c>
      <c r="BI644" s="25" t="str">
        <f t="shared" si="349"/>
        <v/>
      </c>
      <c r="BJ644" s="25" t="str">
        <f t="shared" si="350"/>
        <v/>
      </c>
      <c r="BK644" s="25" t="str">
        <f t="shared" si="351"/>
        <v/>
      </c>
      <c r="BL644" s="25" t="str">
        <f t="shared" si="352"/>
        <v/>
      </c>
      <c r="BM644" s="25" t="str">
        <f t="shared" si="353"/>
        <v/>
      </c>
      <c r="BN644" s="25" t="str">
        <f t="shared" si="354"/>
        <v/>
      </c>
    </row>
    <row r="645" spans="1:66" x14ac:dyDescent="0.25">
      <c r="A645" s="20" t="str">
        <f>IF('S.D. Paste sheet'!A645="","",'S.D. Paste sheet'!A645)</f>
        <v/>
      </c>
      <c r="B645" s="20" t="str">
        <f>IF('S.D. Paste sheet'!B645="","",'S.D. Paste sheet'!B645)</f>
        <v/>
      </c>
      <c r="C645" s="20" t="str">
        <f>IF('S.D. Paste sheet'!C645="","",'S.D. Paste sheet'!C645)</f>
        <v/>
      </c>
      <c r="D645" s="20" t="str">
        <f>IF('S.D. Paste sheet'!D645="","",'S.D. Paste sheet'!D645)</f>
        <v/>
      </c>
      <c r="E645" s="20" t="str">
        <f>IF('S.D. Paste sheet'!E645="","",UPPER('S.D. Paste sheet'!E645))</f>
        <v/>
      </c>
      <c r="F645" s="20" t="str">
        <f>IF('S.D. Paste sheet'!F645="","",'S.D. Paste sheet'!F645)</f>
        <v/>
      </c>
      <c r="G645" s="20" t="str">
        <f>IF('S.D. Paste sheet'!G645="","",UPPER('S.D. Paste sheet'!G645))</f>
        <v/>
      </c>
      <c r="H645" s="20" t="str">
        <f>IF('S.D. Paste sheet'!H645="","",UPPER('S.D. Paste sheet'!H645))</f>
        <v/>
      </c>
      <c r="I645" s="20" t="str">
        <f>IF('S.D. Paste sheet'!I645="","",'S.D. Paste sheet'!I645)</f>
        <v/>
      </c>
      <c r="J645" s="20" t="str">
        <f>IF('S.D. Paste sheet'!J645="","",'S.D. Paste sheet'!J645)</f>
        <v/>
      </c>
      <c r="K645" s="20" t="str">
        <f>IF('S.D. Paste sheet'!K645="","",'S.D. Paste sheet'!K645)</f>
        <v/>
      </c>
      <c r="L645" s="20" t="str">
        <f>IF('S.D. Paste sheet'!L645="","",'S.D. Paste sheet'!L645)</f>
        <v/>
      </c>
      <c r="M645" s="20" t="str">
        <f>IF('S.D. Paste sheet'!M645="","",'S.D. Paste sheet'!M645)</f>
        <v/>
      </c>
      <c r="N645" s="20" t="str">
        <f>IF('S.D. Paste sheet'!N645="","",'S.D. Paste sheet'!N645)</f>
        <v/>
      </c>
      <c r="O645" s="20" t="str">
        <f>IF('S.D. Paste sheet'!O645="","",'S.D. Paste sheet'!O645)</f>
        <v/>
      </c>
      <c r="P645" s="20" t="str">
        <f>IF('S.D. Paste sheet'!P645="","",'S.D. Paste sheet'!P645)</f>
        <v/>
      </c>
      <c r="Q645" s="20" t="str">
        <f>IF('S.D. Paste sheet'!Q645="","",'S.D. Paste sheet'!Q645)</f>
        <v/>
      </c>
      <c r="R645" s="20" t="str">
        <f>IF('S.D. Paste sheet'!R645="","",'S.D. Paste sheet'!R645)</f>
        <v/>
      </c>
      <c r="S645" s="20" t="str">
        <f>IF('S.D. Paste sheet'!S645="","",'S.D. Paste sheet'!S645)</f>
        <v/>
      </c>
      <c r="T645" s="20" t="str">
        <f>IF('S.D. Paste sheet'!T645="","",'S.D. Paste sheet'!T645)</f>
        <v/>
      </c>
      <c r="U645" s="20" t="str">
        <f>IF('S.D. Paste sheet'!U645="","",'S.D. Paste sheet'!U645)</f>
        <v/>
      </c>
      <c r="V645" s="20" t="str">
        <f>IF('S.D. Paste sheet'!V645="","",'S.D. Paste sheet'!V645)</f>
        <v/>
      </c>
      <c r="W645" s="20" t="str">
        <f>IF('S.D. Paste sheet'!W645="","",'S.D. Paste sheet'!W645)</f>
        <v/>
      </c>
      <c r="X645" s="20" t="str">
        <f>IF('S.D. Paste sheet'!X645="","",'S.D. Paste sheet'!X645)</f>
        <v/>
      </c>
      <c r="Y645" s="20" t="str">
        <f>IF('S.D. Paste sheet'!Y645="","",'S.D. Paste sheet'!Y645)</f>
        <v/>
      </c>
      <c r="Z645" s="20" t="str">
        <f>IF('S.D. Paste sheet'!Z645="","",'S.D. Paste sheet'!Z645)</f>
        <v/>
      </c>
      <c r="AA645" s="20" t="str">
        <f>IF('S.D. Paste sheet'!AA645="","",'S.D. Paste sheet'!AA645)</f>
        <v/>
      </c>
      <c r="AB645" s="20" t="str">
        <f>IF('S.D. Paste sheet'!AB645="","",'S.D. Paste sheet'!AB645)</f>
        <v/>
      </c>
      <c r="AC645" s="20" t="str">
        <f>IF('S.D. Paste sheet'!AC645="","",'S.D. Paste sheet'!AC645)</f>
        <v/>
      </c>
      <c r="AD645" s="20" t="str">
        <f>IF('S.D. Paste sheet'!AD645="","",'S.D. Paste sheet'!AD645)</f>
        <v/>
      </c>
      <c r="AE645" s="28"/>
      <c r="AF645" t="str">
        <f>IF(AK645="","",IF(AK645&gt;0,COUNT($AG$2:AG645),""))</f>
        <v/>
      </c>
      <c r="AG645" s="25" t="str">
        <f t="shared" si="323"/>
        <v/>
      </c>
      <c r="AH645" s="25" t="str">
        <f t="shared" si="324"/>
        <v/>
      </c>
      <c r="AI645" s="25" t="str">
        <f t="shared" si="325"/>
        <v/>
      </c>
      <c r="AJ645" s="25" t="str">
        <f t="shared" si="326"/>
        <v/>
      </c>
      <c r="AK645" s="25" t="str">
        <f t="shared" si="327"/>
        <v/>
      </c>
      <c r="AL645" s="25" t="str">
        <f t="shared" si="328"/>
        <v/>
      </c>
      <c r="AM645" s="25" t="str">
        <f t="shared" si="329"/>
        <v/>
      </c>
      <c r="AN645" s="25" t="str">
        <f t="shared" si="330"/>
        <v/>
      </c>
      <c r="AO645" s="25" t="str">
        <f t="shared" si="331"/>
        <v/>
      </c>
      <c r="AP645" s="25" t="str">
        <f t="shared" si="332"/>
        <v/>
      </c>
      <c r="AQ645" s="25" t="str">
        <f t="shared" si="333"/>
        <v/>
      </c>
      <c r="AR645" s="25" t="str">
        <f t="shared" si="334"/>
        <v/>
      </c>
      <c r="AS645" s="25" t="str">
        <f t="shared" si="335"/>
        <v/>
      </c>
      <c r="AT645" s="25" t="str">
        <f t="shared" si="336"/>
        <v/>
      </c>
      <c r="AU645" s="25" t="str">
        <f t="shared" si="337"/>
        <v/>
      </c>
      <c r="AV645" s="25" t="str">
        <f t="shared" si="338"/>
        <v/>
      </c>
      <c r="AX645" t="str">
        <f>IF(BC645="","",IF(BC645&gt;0,COUNT($AY$2:AY645),""))</f>
        <v/>
      </c>
      <c r="AY645" s="25" t="str">
        <f t="shared" si="339"/>
        <v/>
      </c>
      <c r="AZ645" s="25" t="str">
        <f t="shared" si="340"/>
        <v/>
      </c>
      <c r="BA645" s="25" t="str">
        <f t="shared" si="341"/>
        <v/>
      </c>
      <c r="BB645" s="25" t="str">
        <f t="shared" si="342"/>
        <v/>
      </c>
      <c r="BC645" s="25" t="str">
        <f t="shared" si="343"/>
        <v/>
      </c>
      <c r="BD645" s="25" t="str">
        <f t="shared" si="344"/>
        <v/>
      </c>
      <c r="BE645" s="25" t="str">
        <f t="shared" si="345"/>
        <v/>
      </c>
      <c r="BF645" s="25" t="str">
        <f t="shared" si="346"/>
        <v/>
      </c>
      <c r="BG645" s="25" t="str">
        <f t="shared" si="347"/>
        <v/>
      </c>
      <c r="BH645" s="25" t="str">
        <f t="shared" si="348"/>
        <v/>
      </c>
      <c r="BI645" s="25" t="str">
        <f t="shared" si="349"/>
        <v/>
      </c>
      <c r="BJ645" s="25" t="str">
        <f t="shared" si="350"/>
        <v/>
      </c>
      <c r="BK645" s="25" t="str">
        <f t="shared" si="351"/>
        <v/>
      </c>
      <c r="BL645" s="25" t="str">
        <f t="shared" si="352"/>
        <v/>
      </c>
      <c r="BM645" s="25" t="str">
        <f t="shared" si="353"/>
        <v/>
      </c>
      <c r="BN645" s="25" t="str">
        <f t="shared" si="354"/>
        <v/>
      </c>
    </row>
    <row r="646" spans="1:66" x14ac:dyDescent="0.25">
      <c r="A646" s="20" t="str">
        <f>IF('S.D. Paste sheet'!A646="","",'S.D. Paste sheet'!A646)</f>
        <v/>
      </c>
      <c r="B646" s="20" t="str">
        <f>IF('S.D. Paste sheet'!B646="","",'S.D. Paste sheet'!B646)</f>
        <v/>
      </c>
      <c r="C646" s="20" t="str">
        <f>IF('S.D. Paste sheet'!C646="","",'S.D. Paste sheet'!C646)</f>
        <v/>
      </c>
      <c r="D646" s="20" t="str">
        <f>IF('S.D. Paste sheet'!D646="","",'S.D. Paste sheet'!D646)</f>
        <v/>
      </c>
      <c r="E646" s="20" t="str">
        <f>IF('S.D. Paste sheet'!E646="","",UPPER('S.D. Paste sheet'!E646))</f>
        <v/>
      </c>
      <c r="F646" s="20" t="str">
        <f>IF('S.D. Paste sheet'!F646="","",'S.D. Paste sheet'!F646)</f>
        <v/>
      </c>
      <c r="G646" s="20" t="str">
        <f>IF('S.D. Paste sheet'!G646="","",UPPER('S.D. Paste sheet'!G646))</f>
        <v/>
      </c>
      <c r="H646" s="20" t="str">
        <f>IF('S.D. Paste sheet'!H646="","",UPPER('S.D. Paste sheet'!H646))</f>
        <v/>
      </c>
      <c r="I646" s="20" t="str">
        <f>IF('S.D. Paste sheet'!I646="","",'S.D. Paste sheet'!I646)</f>
        <v/>
      </c>
      <c r="J646" s="20" t="str">
        <f>IF('S.D. Paste sheet'!J646="","",'S.D. Paste sheet'!J646)</f>
        <v/>
      </c>
      <c r="K646" s="20" t="str">
        <f>IF('S.D. Paste sheet'!K646="","",'S.D. Paste sheet'!K646)</f>
        <v/>
      </c>
      <c r="L646" s="20" t="str">
        <f>IF('S.D. Paste sheet'!L646="","",'S.D. Paste sheet'!L646)</f>
        <v/>
      </c>
      <c r="M646" s="20" t="str">
        <f>IF('S.D. Paste sheet'!M646="","",'S.D. Paste sheet'!M646)</f>
        <v/>
      </c>
      <c r="N646" s="20" t="str">
        <f>IF('S.D. Paste sheet'!N646="","",'S.D. Paste sheet'!N646)</f>
        <v/>
      </c>
      <c r="O646" s="20" t="str">
        <f>IF('S.D. Paste sheet'!O646="","",'S.D. Paste sheet'!O646)</f>
        <v/>
      </c>
      <c r="P646" s="20" t="str">
        <f>IF('S.D. Paste sheet'!P646="","",'S.D. Paste sheet'!P646)</f>
        <v/>
      </c>
      <c r="Q646" s="20" t="str">
        <f>IF('S.D. Paste sheet'!Q646="","",'S.D. Paste sheet'!Q646)</f>
        <v/>
      </c>
      <c r="R646" s="20" t="str">
        <f>IF('S.D. Paste sheet'!R646="","",'S.D. Paste sheet'!R646)</f>
        <v/>
      </c>
      <c r="S646" s="20" t="str">
        <f>IF('S.D. Paste sheet'!S646="","",'S.D. Paste sheet'!S646)</f>
        <v/>
      </c>
      <c r="T646" s="20" t="str">
        <f>IF('S.D. Paste sheet'!T646="","",'S.D. Paste sheet'!T646)</f>
        <v/>
      </c>
      <c r="U646" s="20" t="str">
        <f>IF('S.D. Paste sheet'!U646="","",'S.D. Paste sheet'!U646)</f>
        <v/>
      </c>
      <c r="V646" s="20" t="str">
        <f>IF('S.D. Paste sheet'!V646="","",'S.D. Paste sheet'!V646)</f>
        <v/>
      </c>
      <c r="W646" s="20" t="str">
        <f>IF('S.D. Paste sheet'!W646="","",'S.D. Paste sheet'!W646)</f>
        <v/>
      </c>
      <c r="X646" s="20" t="str">
        <f>IF('S.D. Paste sheet'!X646="","",'S.D. Paste sheet'!X646)</f>
        <v/>
      </c>
      <c r="Y646" s="20" t="str">
        <f>IF('S.D. Paste sheet'!Y646="","",'S.D. Paste sheet'!Y646)</f>
        <v/>
      </c>
      <c r="Z646" s="20" t="str">
        <f>IF('S.D. Paste sheet'!Z646="","",'S.D. Paste sheet'!Z646)</f>
        <v/>
      </c>
      <c r="AA646" s="20" t="str">
        <f>IF('S.D. Paste sheet'!AA646="","",'S.D. Paste sheet'!AA646)</f>
        <v/>
      </c>
      <c r="AB646" s="20" t="str">
        <f>IF('S.D. Paste sheet'!AB646="","",'S.D. Paste sheet'!AB646)</f>
        <v/>
      </c>
      <c r="AC646" s="20" t="str">
        <f>IF('S.D. Paste sheet'!AC646="","",'S.D. Paste sheet'!AC646)</f>
        <v/>
      </c>
      <c r="AD646" s="20" t="str">
        <f>IF('S.D. Paste sheet'!AD646="","",'S.D. Paste sheet'!AD646)</f>
        <v/>
      </c>
      <c r="AE646" s="28"/>
      <c r="AF646" t="str">
        <f>IF(AK646="","",IF(AK646&gt;0,COUNT($AG$2:AG646),""))</f>
        <v/>
      </c>
      <c r="AG646" s="25" t="str">
        <f t="shared" si="323"/>
        <v/>
      </c>
      <c r="AH646" s="25" t="str">
        <f t="shared" si="324"/>
        <v/>
      </c>
      <c r="AI646" s="25" t="str">
        <f t="shared" si="325"/>
        <v/>
      </c>
      <c r="AJ646" s="25" t="str">
        <f t="shared" si="326"/>
        <v/>
      </c>
      <c r="AK646" s="25" t="str">
        <f t="shared" si="327"/>
        <v/>
      </c>
      <c r="AL646" s="25" t="str">
        <f t="shared" si="328"/>
        <v/>
      </c>
      <c r="AM646" s="25" t="str">
        <f t="shared" si="329"/>
        <v/>
      </c>
      <c r="AN646" s="25" t="str">
        <f t="shared" si="330"/>
        <v/>
      </c>
      <c r="AO646" s="25" t="str">
        <f t="shared" si="331"/>
        <v/>
      </c>
      <c r="AP646" s="25" t="str">
        <f t="shared" si="332"/>
        <v/>
      </c>
      <c r="AQ646" s="25" t="str">
        <f t="shared" si="333"/>
        <v/>
      </c>
      <c r="AR646" s="25" t="str">
        <f t="shared" si="334"/>
        <v/>
      </c>
      <c r="AS646" s="25" t="str">
        <f t="shared" si="335"/>
        <v/>
      </c>
      <c r="AT646" s="25" t="str">
        <f t="shared" si="336"/>
        <v/>
      </c>
      <c r="AU646" s="25" t="str">
        <f t="shared" si="337"/>
        <v/>
      </c>
      <c r="AV646" s="25" t="str">
        <f t="shared" si="338"/>
        <v/>
      </c>
      <c r="AX646" t="str">
        <f>IF(BC646="","",IF(BC646&gt;0,COUNT($AY$2:AY646),""))</f>
        <v/>
      </c>
      <c r="AY646" s="25" t="str">
        <f t="shared" si="339"/>
        <v/>
      </c>
      <c r="AZ646" s="25" t="str">
        <f t="shared" si="340"/>
        <v/>
      </c>
      <c r="BA646" s="25" t="str">
        <f t="shared" si="341"/>
        <v/>
      </c>
      <c r="BB646" s="25" t="str">
        <f t="shared" si="342"/>
        <v/>
      </c>
      <c r="BC646" s="25" t="str">
        <f t="shared" si="343"/>
        <v/>
      </c>
      <c r="BD646" s="25" t="str">
        <f t="shared" si="344"/>
        <v/>
      </c>
      <c r="BE646" s="25" t="str">
        <f t="shared" si="345"/>
        <v/>
      </c>
      <c r="BF646" s="25" t="str">
        <f t="shared" si="346"/>
        <v/>
      </c>
      <c r="BG646" s="25" t="str">
        <f t="shared" si="347"/>
        <v/>
      </c>
      <c r="BH646" s="25" t="str">
        <f t="shared" si="348"/>
        <v/>
      </c>
      <c r="BI646" s="25" t="str">
        <f t="shared" si="349"/>
        <v/>
      </c>
      <c r="BJ646" s="25" t="str">
        <f t="shared" si="350"/>
        <v/>
      </c>
      <c r="BK646" s="25" t="str">
        <f t="shared" si="351"/>
        <v/>
      </c>
      <c r="BL646" s="25" t="str">
        <f t="shared" si="352"/>
        <v/>
      </c>
      <c r="BM646" s="25" t="str">
        <f t="shared" si="353"/>
        <v/>
      </c>
      <c r="BN646" s="25" t="str">
        <f t="shared" si="354"/>
        <v/>
      </c>
    </row>
    <row r="647" spans="1:66" x14ac:dyDescent="0.25">
      <c r="A647" s="20" t="str">
        <f>IF('S.D. Paste sheet'!A647="","",'S.D. Paste sheet'!A647)</f>
        <v/>
      </c>
      <c r="B647" s="20" t="str">
        <f>IF('S.D. Paste sheet'!B647="","",'S.D. Paste sheet'!B647)</f>
        <v/>
      </c>
      <c r="C647" s="20" t="str">
        <f>IF('S.D. Paste sheet'!C647="","",'S.D. Paste sheet'!C647)</f>
        <v/>
      </c>
      <c r="D647" s="20" t="str">
        <f>IF('S.D. Paste sheet'!D647="","",'S.D. Paste sheet'!D647)</f>
        <v/>
      </c>
      <c r="E647" s="20" t="str">
        <f>IF('S.D. Paste sheet'!E647="","",UPPER('S.D. Paste sheet'!E647))</f>
        <v/>
      </c>
      <c r="F647" s="20" t="str">
        <f>IF('S.D. Paste sheet'!F647="","",'S.D. Paste sheet'!F647)</f>
        <v/>
      </c>
      <c r="G647" s="20" t="str">
        <f>IF('S.D. Paste sheet'!G647="","",UPPER('S.D. Paste sheet'!G647))</f>
        <v/>
      </c>
      <c r="H647" s="20" t="str">
        <f>IF('S.D. Paste sheet'!H647="","",UPPER('S.D. Paste sheet'!H647))</f>
        <v/>
      </c>
      <c r="I647" s="20" t="str">
        <f>IF('S.D. Paste sheet'!I647="","",'S.D. Paste sheet'!I647)</f>
        <v/>
      </c>
      <c r="J647" s="20" t="str">
        <f>IF('S.D. Paste sheet'!J647="","",'S.D. Paste sheet'!J647)</f>
        <v/>
      </c>
      <c r="K647" s="20" t="str">
        <f>IF('S.D. Paste sheet'!K647="","",'S.D. Paste sheet'!K647)</f>
        <v/>
      </c>
      <c r="L647" s="20" t="str">
        <f>IF('S.D. Paste sheet'!L647="","",'S.D. Paste sheet'!L647)</f>
        <v/>
      </c>
      <c r="M647" s="20" t="str">
        <f>IF('S.D. Paste sheet'!M647="","",'S.D. Paste sheet'!M647)</f>
        <v/>
      </c>
      <c r="N647" s="20" t="str">
        <f>IF('S.D. Paste sheet'!N647="","",'S.D. Paste sheet'!N647)</f>
        <v/>
      </c>
      <c r="O647" s="20" t="str">
        <f>IF('S.D. Paste sheet'!O647="","",'S.D. Paste sheet'!O647)</f>
        <v/>
      </c>
      <c r="P647" s="20" t="str">
        <f>IF('S.D. Paste sheet'!P647="","",'S.D. Paste sheet'!P647)</f>
        <v/>
      </c>
      <c r="Q647" s="20" t="str">
        <f>IF('S.D. Paste sheet'!Q647="","",'S.D. Paste sheet'!Q647)</f>
        <v/>
      </c>
      <c r="R647" s="20" t="str">
        <f>IF('S.D. Paste sheet'!R647="","",'S.D. Paste sheet'!R647)</f>
        <v/>
      </c>
      <c r="S647" s="20" t="str">
        <f>IF('S.D. Paste sheet'!S647="","",'S.D. Paste sheet'!S647)</f>
        <v/>
      </c>
      <c r="T647" s="20" t="str">
        <f>IF('S.D. Paste sheet'!T647="","",'S.D. Paste sheet'!T647)</f>
        <v/>
      </c>
      <c r="U647" s="20" t="str">
        <f>IF('S.D. Paste sheet'!U647="","",'S.D. Paste sheet'!U647)</f>
        <v/>
      </c>
      <c r="V647" s="20" t="str">
        <f>IF('S.D. Paste sheet'!V647="","",'S.D. Paste sheet'!V647)</f>
        <v/>
      </c>
      <c r="W647" s="20" t="str">
        <f>IF('S.D. Paste sheet'!W647="","",'S.D. Paste sheet'!W647)</f>
        <v/>
      </c>
      <c r="X647" s="20" t="str">
        <f>IF('S.D. Paste sheet'!X647="","",'S.D. Paste sheet'!X647)</f>
        <v/>
      </c>
      <c r="Y647" s="20" t="str">
        <f>IF('S.D. Paste sheet'!Y647="","",'S.D. Paste sheet'!Y647)</f>
        <v/>
      </c>
      <c r="Z647" s="20" t="str">
        <f>IF('S.D. Paste sheet'!Z647="","",'S.D. Paste sheet'!Z647)</f>
        <v/>
      </c>
      <c r="AA647" s="20" t="str">
        <f>IF('S.D. Paste sheet'!AA647="","",'S.D. Paste sheet'!AA647)</f>
        <v/>
      </c>
      <c r="AB647" s="20" t="str">
        <f>IF('S.D. Paste sheet'!AB647="","",'S.D. Paste sheet'!AB647)</f>
        <v/>
      </c>
      <c r="AC647" s="20" t="str">
        <f>IF('S.D. Paste sheet'!AC647="","",'S.D. Paste sheet'!AC647)</f>
        <v/>
      </c>
      <c r="AD647" s="20" t="str">
        <f>IF('S.D. Paste sheet'!AD647="","",'S.D. Paste sheet'!AD647)</f>
        <v/>
      </c>
      <c r="AE647" s="28"/>
      <c r="AF647" t="str">
        <f>IF(AK647="","",IF(AK647&gt;0,COUNT($AG$2:AG647),""))</f>
        <v/>
      </c>
      <c r="AG647" s="25" t="str">
        <f t="shared" si="323"/>
        <v/>
      </c>
      <c r="AH647" s="25" t="str">
        <f t="shared" si="324"/>
        <v/>
      </c>
      <c r="AI647" s="25" t="str">
        <f t="shared" si="325"/>
        <v/>
      </c>
      <c r="AJ647" s="25" t="str">
        <f t="shared" si="326"/>
        <v/>
      </c>
      <c r="AK647" s="25" t="str">
        <f t="shared" si="327"/>
        <v/>
      </c>
      <c r="AL647" s="25" t="str">
        <f t="shared" si="328"/>
        <v/>
      </c>
      <c r="AM647" s="25" t="str">
        <f t="shared" si="329"/>
        <v/>
      </c>
      <c r="AN647" s="25" t="str">
        <f t="shared" si="330"/>
        <v/>
      </c>
      <c r="AO647" s="25" t="str">
        <f t="shared" si="331"/>
        <v/>
      </c>
      <c r="AP647" s="25" t="str">
        <f t="shared" si="332"/>
        <v/>
      </c>
      <c r="AQ647" s="25" t="str">
        <f t="shared" si="333"/>
        <v/>
      </c>
      <c r="AR647" s="25" t="str">
        <f t="shared" si="334"/>
        <v/>
      </c>
      <c r="AS647" s="25" t="str">
        <f t="shared" si="335"/>
        <v/>
      </c>
      <c r="AT647" s="25" t="str">
        <f t="shared" si="336"/>
        <v/>
      </c>
      <c r="AU647" s="25" t="str">
        <f t="shared" si="337"/>
        <v/>
      </c>
      <c r="AV647" s="25" t="str">
        <f t="shared" si="338"/>
        <v/>
      </c>
      <c r="AX647" t="str">
        <f>IF(BC647="","",IF(BC647&gt;0,COUNT($AY$2:AY647),""))</f>
        <v/>
      </c>
      <c r="AY647" s="25" t="str">
        <f t="shared" si="339"/>
        <v/>
      </c>
      <c r="AZ647" s="25" t="str">
        <f t="shared" si="340"/>
        <v/>
      </c>
      <c r="BA647" s="25" t="str">
        <f t="shared" si="341"/>
        <v/>
      </c>
      <c r="BB647" s="25" t="str">
        <f t="shared" si="342"/>
        <v/>
      </c>
      <c r="BC647" s="25" t="str">
        <f t="shared" si="343"/>
        <v/>
      </c>
      <c r="BD647" s="25" t="str">
        <f t="shared" si="344"/>
        <v/>
      </c>
      <c r="BE647" s="25" t="str">
        <f t="shared" si="345"/>
        <v/>
      </c>
      <c r="BF647" s="25" t="str">
        <f t="shared" si="346"/>
        <v/>
      </c>
      <c r="BG647" s="25" t="str">
        <f t="shared" si="347"/>
        <v/>
      </c>
      <c r="BH647" s="25" t="str">
        <f t="shared" si="348"/>
        <v/>
      </c>
      <c r="BI647" s="25" t="str">
        <f t="shared" si="349"/>
        <v/>
      </c>
      <c r="BJ647" s="25" t="str">
        <f t="shared" si="350"/>
        <v/>
      </c>
      <c r="BK647" s="25" t="str">
        <f t="shared" si="351"/>
        <v/>
      </c>
      <c r="BL647" s="25" t="str">
        <f t="shared" si="352"/>
        <v/>
      </c>
      <c r="BM647" s="25" t="str">
        <f t="shared" si="353"/>
        <v/>
      </c>
      <c r="BN647" s="25" t="str">
        <f t="shared" si="354"/>
        <v/>
      </c>
    </row>
    <row r="648" spans="1:66" x14ac:dyDescent="0.25">
      <c r="A648" s="20" t="str">
        <f>IF('S.D. Paste sheet'!A648="","",'S.D. Paste sheet'!A648)</f>
        <v/>
      </c>
      <c r="B648" s="20" t="str">
        <f>IF('S.D. Paste sheet'!B648="","",'S.D. Paste sheet'!B648)</f>
        <v/>
      </c>
      <c r="C648" s="20" t="str">
        <f>IF('S.D. Paste sheet'!C648="","",'S.D. Paste sheet'!C648)</f>
        <v/>
      </c>
      <c r="D648" s="20" t="str">
        <f>IF('S.D. Paste sheet'!D648="","",'S.D. Paste sheet'!D648)</f>
        <v/>
      </c>
      <c r="E648" s="20" t="str">
        <f>IF('S.D. Paste sheet'!E648="","",UPPER('S.D. Paste sheet'!E648))</f>
        <v/>
      </c>
      <c r="F648" s="20" t="str">
        <f>IF('S.D. Paste sheet'!F648="","",'S.D. Paste sheet'!F648)</f>
        <v/>
      </c>
      <c r="G648" s="20" t="str">
        <f>IF('S.D. Paste sheet'!G648="","",UPPER('S.D. Paste sheet'!G648))</f>
        <v/>
      </c>
      <c r="H648" s="20" t="str">
        <f>IF('S.D. Paste sheet'!H648="","",UPPER('S.D. Paste sheet'!H648))</f>
        <v/>
      </c>
      <c r="I648" s="20" t="str">
        <f>IF('S.D. Paste sheet'!I648="","",'S.D. Paste sheet'!I648)</f>
        <v/>
      </c>
      <c r="J648" s="20" t="str">
        <f>IF('S.D. Paste sheet'!J648="","",'S.D. Paste sheet'!J648)</f>
        <v/>
      </c>
      <c r="K648" s="20" t="str">
        <f>IF('S.D. Paste sheet'!K648="","",'S.D. Paste sheet'!K648)</f>
        <v/>
      </c>
      <c r="L648" s="20" t="str">
        <f>IF('S.D. Paste sheet'!L648="","",'S.D. Paste sheet'!L648)</f>
        <v/>
      </c>
      <c r="M648" s="20" t="str">
        <f>IF('S.D. Paste sheet'!M648="","",'S.D. Paste sheet'!M648)</f>
        <v/>
      </c>
      <c r="N648" s="20" t="str">
        <f>IF('S.D. Paste sheet'!N648="","",'S.D. Paste sheet'!N648)</f>
        <v/>
      </c>
      <c r="O648" s="20" t="str">
        <f>IF('S.D. Paste sheet'!O648="","",'S.D. Paste sheet'!O648)</f>
        <v/>
      </c>
      <c r="P648" s="20" t="str">
        <f>IF('S.D. Paste sheet'!P648="","",'S.D. Paste sheet'!P648)</f>
        <v/>
      </c>
      <c r="Q648" s="20" t="str">
        <f>IF('S.D. Paste sheet'!Q648="","",'S.D. Paste sheet'!Q648)</f>
        <v/>
      </c>
      <c r="R648" s="20" t="str">
        <f>IF('S.D. Paste sheet'!R648="","",'S.D. Paste sheet'!R648)</f>
        <v/>
      </c>
      <c r="S648" s="20" t="str">
        <f>IF('S.D. Paste sheet'!S648="","",'S.D. Paste sheet'!S648)</f>
        <v/>
      </c>
      <c r="T648" s="20" t="str">
        <f>IF('S.D. Paste sheet'!T648="","",'S.D. Paste sheet'!T648)</f>
        <v/>
      </c>
      <c r="U648" s="20" t="str">
        <f>IF('S.D. Paste sheet'!U648="","",'S.D. Paste sheet'!U648)</f>
        <v/>
      </c>
      <c r="V648" s="20" t="str">
        <f>IF('S.D. Paste sheet'!V648="","",'S.D. Paste sheet'!V648)</f>
        <v/>
      </c>
      <c r="W648" s="20" t="str">
        <f>IF('S.D. Paste sheet'!W648="","",'S.D. Paste sheet'!W648)</f>
        <v/>
      </c>
      <c r="X648" s="20" t="str">
        <f>IF('S.D. Paste sheet'!X648="","",'S.D. Paste sheet'!X648)</f>
        <v/>
      </c>
      <c r="Y648" s="20" t="str">
        <f>IF('S.D. Paste sheet'!Y648="","",'S.D. Paste sheet'!Y648)</f>
        <v/>
      </c>
      <c r="Z648" s="20" t="str">
        <f>IF('S.D. Paste sheet'!Z648="","",'S.D. Paste sheet'!Z648)</f>
        <v/>
      </c>
      <c r="AA648" s="20" t="str">
        <f>IF('S.D. Paste sheet'!AA648="","",'S.D. Paste sheet'!AA648)</f>
        <v/>
      </c>
      <c r="AB648" s="20" t="str">
        <f>IF('S.D. Paste sheet'!AB648="","",'S.D. Paste sheet'!AB648)</f>
        <v/>
      </c>
      <c r="AC648" s="20" t="str">
        <f>IF('S.D. Paste sheet'!AC648="","",'S.D. Paste sheet'!AC648)</f>
        <v/>
      </c>
      <c r="AD648" s="20" t="str">
        <f>IF('S.D. Paste sheet'!AD648="","",'S.D. Paste sheet'!AD648)</f>
        <v/>
      </c>
      <c r="AE648" s="28"/>
      <c r="AF648" t="str">
        <f>IF(AK648="","",IF(AK648&gt;0,COUNT($AG$2:AG648),""))</f>
        <v/>
      </c>
      <c r="AG648" s="25" t="str">
        <f t="shared" si="323"/>
        <v/>
      </c>
      <c r="AH648" s="25" t="str">
        <f t="shared" si="324"/>
        <v/>
      </c>
      <c r="AI648" s="25" t="str">
        <f t="shared" si="325"/>
        <v/>
      </c>
      <c r="AJ648" s="25" t="str">
        <f t="shared" si="326"/>
        <v/>
      </c>
      <c r="AK648" s="25" t="str">
        <f t="shared" si="327"/>
        <v/>
      </c>
      <c r="AL648" s="25" t="str">
        <f t="shared" si="328"/>
        <v/>
      </c>
      <c r="AM648" s="25" t="str">
        <f t="shared" si="329"/>
        <v/>
      </c>
      <c r="AN648" s="25" t="str">
        <f t="shared" si="330"/>
        <v/>
      </c>
      <c r="AO648" s="25" t="str">
        <f t="shared" si="331"/>
        <v/>
      </c>
      <c r="AP648" s="25" t="str">
        <f t="shared" si="332"/>
        <v/>
      </c>
      <c r="AQ648" s="25" t="str">
        <f t="shared" si="333"/>
        <v/>
      </c>
      <c r="AR648" s="25" t="str">
        <f t="shared" si="334"/>
        <v/>
      </c>
      <c r="AS648" s="25" t="str">
        <f t="shared" si="335"/>
        <v/>
      </c>
      <c r="AT648" s="25" t="str">
        <f t="shared" si="336"/>
        <v/>
      </c>
      <c r="AU648" s="25" t="str">
        <f t="shared" si="337"/>
        <v/>
      </c>
      <c r="AV648" s="25" t="str">
        <f t="shared" si="338"/>
        <v/>
      </c>
      <c r="AX648" t="str">
        <f>IF(BC648="","",IF(BC648&gt;0,COUNT($AY$2:AY648),""))</f>
        <v/>
      </c>
      <c r="AY648" s="25" t="str">
        <f t="shared" si="339"/>
        <v/>
      </c>
      <c r="AZ648" s="25" t="str">
        <f t="shared" si="340"/>
        <v/>
      </c>
      <c r="BA648" s="25" t="str">
        <f t="shared" si="341"/>
        <v/>
      </c>
      <c r="BB648" s="25" t="str">
        <f t="shared" si="342"/>
        <v/>
      </c>
      <c r="BC648" s="25" t="str">
        <f t="shared" si="343"/>
        <v/>
      </c>
      <c r="BD648" s="25" t="str">
        <f t="shared" si="344"/>
        <v/>
      </c>
      <c r="BE648" s="25" t="str">
        <f t="shared" si="345"/>
        <v/>
      </c>
      <c r="BF648" s="25" t="str">
        <f t="shared" si="346"/>
        <v/>
      </c>
      <c r="BG648" s="25" t="str">
        <f t="shared" si="347"/>
        <v/>
      </c>
      <c r="BH648" s="25" t="str">
        <f t="shared" si="348"/>
        <v/>
      </c>
      <c r="BI648" s="25" t="str">
        <f t="shared" si="349"/>
        <v/>
      </c>
      <c r="BJ648" s="25" t="str">
        <f t="shared" si="350"/>
        <v/>
      </c>
      <c r="BK648" s="25" t="str">
        <f t="shared" si="351"/>
        <v/>
      </c>
      <c r="BL648" s="25" t="str">
        <f t="shared" si="352"/>
        <v/>
      </c>
      <c r="BM648" s="25" t="str">
        <f t="shared" si="353"/>
        <v/>
      </c>
      <c r="BN648" s="25" t="str">
        <f t="shared" si="354"/>
        <v/>
      </c>
    </row>
    <row r="649" spans="1:66" x14ac:dyDescent="0.25">
      <c r="A649" s="20" t="str">
        <f>IF('S.D. Paste sheet'!A649="","",'S.D. Paste sheet'!A649)</f>
        <v/>
      </c>
      <c r="B649" s="20" t="str">
        <f>IF('S.D. Paste sheet'!B649="","",'S.D. Paste sheet'!B649)</f>
        <v/>
      </c>
      <c r="C649" s="20" t="str">
        <f>IF('S.D. Paste sheet'!C649="","",'S.D. Paste sheet'!C649)</f>
        <v/>
      </c>
      <c r="D649" s="20" t="str">
        <f>IF('S.D. Paste sheet'!D649="","",'S.D. Paste sheet'!D649)</f>
        <v/>
      </c>
      <c r="E649" s="20" t="str">
        <f>IF('S.D. Paste sheet'!E649="","",UPPER('S.D. Paste sheet'!E649))</f>
        <v/>
      </c>
      <c r="F649" s="20" t="str">
        <f>IF('S.D. Paste sheet'!F649="","",'S.D. Paste sheet'!F649)</f>
        <v/>
      </c>
      <c r="G649" s="20" t="str">
        <f>IF('S.D. Paste sheet'!G649="","",UPPER('S.D. Paste sheet'!G649))</f>
        <v/>
      </c>
      <c r="H649" s="20" t="str">
        <f>IF('S.D. Paste sheet'!H649="","",UPPER('S.D. Paste sheet'!H649))</f>
        <v/>
      </c>
      <c r="I649" s="20" t="str">
        <f>IF('S.D. Paste sheet'!I649="","",'S.D. Paste sheet'!I649)</f>
        <v/>
      </c>
      <c r="J649" s="20" t="str">
        <f>IF('S.D. Paste sheet'!J649="","",'S.D. Paste sheet'!J649)</f>
        <v/>
      </c>
      <c r="K649" s="20" t="str">
        <f>IF('S.D. Paste sheet'!K649="","",'S.D. Paste sheet'!K649)</f>
        <v/>
      </c>
      <c r="L649" s="20" t="str">
        <f>IF('S.D. Paste sheet'!L649="","",'S.D. Paste sheet'!L649)</f>
        <v/>
      </c>
      <c r="M649" s="20" t="str">
        <f>IF('S.D. Paste sheet'!M649="","",'S.D. Paste sheet'!M649)</f>
        <v/>
      </c>
      <c r="N649" s="20" t="str">
        <f>IF('S.D. Paste sheet'!N649="","",'S.D. Paste sheet'!N649)</f>
        <v/>
      </c>
      <c r="O649" s="20" t="str">
        <f>IF('S.D. Paste sheet'!O649="","",'S.D. Paste sheet'!O649)</f>
        <v/>
      </c>
      <c r="P649" s="20" t="str">
        <f>IF('S.D. Paste sheet'!P649="","",'S.D. Paste sheet'!P649)</f>
        <v/>
      </c>
      <c r="Q649" s="20" t="str">
        <f>IF('S.D. Paste sheet'!Q649="","",'S.D. Paste sheet'!Q649)</f>
        <v/>
      </c>
      <c r="R649" s="20" t="str">
        <f>IF('S.D. Paste sheet'!R649="","",'S.D. Paste sheet'!R649)</f>
        <v/>
      </c>
      <c r="S649" s="20" t="str">
        <f>IF('S.D. Paste sheet'!S649="","",'S.D. Paste sheet'!S649)</f>
        <v/>
      </c>
      <c r="T649" s="20" t="str">
        <f>IF('S.D. Paste sheet'!T649="","",'S.D. Paste sheet'!T649)</f>
        <v/>
      </c>
      <c r="U649" s="20" t="str">
        <f>IF('S.D. Paste sheet'!U649="","",'S.D. Paste sheet'!U649)</f>
        <v/>
      </c>
      <c r="V649" s="20" t="str">
        <f>IF('S.D. Paste sheet'!V649="","",'S.D. Paste sheet'!V649)</f>
        <v/>
      </c>
      <c r="W649" s="20" t="str">
        <f>IF('S.D. Paste sheet'!W649="","",'S.D. Paste sheet'!W649)</f>
        <v/>
      </c>
      <c r="X649" s="20" t="str">
        <f>IF('S.D. Paste sheet'!X649="","",'S.D. Paste sheet'!X649)</f>
        <v/>
      </c>
      <c r="Y649" s="20" t="str">
        <f>IF('S.D. Paste sheet'!Y649="","",'S.D. Paste sheet'!Y649)</f>
        <v/>
      </c>
      <c r="Z649" s="20" t="str">
        <f>IF('S.D. Paste sheet'!Z649="","",'S.D. Paste sheet'!Z649)</f>
        <v/>
      </c>
      <c r="AA649" s="20" t="str">
        <f>IF('S.D. Paste sheet'!AA649="","",'S.D. Paste sheet'!AA649)</f>
        <v/>
      </c>
      <c r="AB649" s="20" t="str">
        <f>IF('S.D. Paste sheet'!AB649="","",'S.D. Paste sheet'!AB649)</f>
        <v/>
      </c>
      <c r="AC649" s="20" t="str">
        <f>IF('S.D. Paste sheet'!AC649="","",'S.D. Paste sheet'!AC649)</f>
        <v/>
      </c>
      <c r="AD649" s="20" t="str">
        <f>IF('S.D. Paste sheet'!AD649="","",'S.D. Paste sheet'!AD649)</f>
        <v/>
      </c>
      <c r="AE649" s="28"/>
      <c r="AF649" t="str">
        <f>IF(AK649="","",IF(AK649&gt;0,COUNT($AG$2:AG649),""))</f>
        <v/>
      </c>
      <c r="AG649" s="25" t="str">
        <f t="shared" si="323"/>
        <v/>
      </c>
      <c r="AH649" s="25" t="str">
        <f t="shared" si="324"/>
        <v/>
      </c>
      <c r="AI649" s="25" t="str">
        <f t="shared" si="325"/>
        <v/>
      </c>
      <c r="AJ649" s="25" t="str">
        <f t="shared" si="326"/>
        <v/>
      </c>
      <c r="AK649" s="25" t="str">
        <f t="shared" si="327"/>
        <v/>
      </c>
      <c r="AL649" s="25" t="str">
        <f t="shared" si="328"/>
        <v/>
      </c>
      <c r="AM649" s="25" t="str">
        <f t="shared" si="329"/>
        <v/>
      </c>
      <c r="AN649" s="25" t="str">
        <f t="shared" si="330"/>
        <v/>
      </c>
      <c r="AO649" s="25" t="str">
        <f t="shared" si="331"/>
        <v/>
      </c>
      <c r="AP649" s="25" t="str">
        <f t="shared" si="332"/>
        <v/>
      </c>
      <c r="AQ649" s="25" t="str">
        <f t="shared" si="333"/>
        <v/>
      </c>
      <c r="AR649" s="25" t="str">
        <f t="shared" si="334"/>
        <v/>
      </c>
      <c r="AS649" s="25" t="str">
        <f t="shared" si="335"/>
        <v/>
      </c>
      <c r="AT649" s="25" t="str">
        <f t="shared" si="336"/>
        <v/>
      </c>
      <c r="AU649" s="25" t="str">
        <f t="shared" si="337"/>
        <v/>
      </c>
      <c r="AV649" s="25" t="str">
        <f t="shared" si="338"/>
        <v/>
      </c>
      <c r="AX649" t="str">
        <f>IF(BC649="","",IF(BC649&gt;0,COUNT($AY$2:AY649),""))</f>
        <v/>
      </c>
      <c r="AY649" s="25" t="str">
        <f t="shared" si="339"/>
        <v/>
      </c>
      <c r="AZ649" s="25" t="str">
        <f t="shared" si="340"/>
        <v/>
      </c>
      <c r="BA649" s="25" t="str">
        <f t="shared" si="341"/>
        <v/>
      </c>
      <c r="BB649" s="25" t="str">
        <f t="shared" si="342"/>
        <v/>
      </c>
      <c r="BC649" s="25" t="str">
        <f t="shared" si="343"/>
        <v/>
      </c>
      <c r="BD649" s="25" t="str">
        <f t="shared" si="344"/>
        <v/>
      </c>
      <c r="BE649" s="25" t="str">
        <f t="shared" si="345"/>
        <v/>
      </c>
      <c r="BF649" s="25" t="str">
        <f t="shared" si="346"/>
        <v/>
      </c>
      <c r="BG649" s="25" t="str">
        <f t="shared" si="347"/>
        <v/>
      </c>
      <c r="BH649" s="25" t="str">
        <f t="shared" si="348"/>
        <v/>
      </c>
      <c r="BI649" s="25" t="str">
        <f t="shared" si="349"/>
        <v/>
      </c>
      <c r="BJ649" s="25" t="str">
        <f t="shared" si="350"/>
        <v/>
      </c>
      <c r="BK649" s="25" t="str">
        <f t="shared" si="351"/>
        <v/>
      </c>
      <c r="BL649" s="25" t="str">
        <f t="shared" si="352"/>
        <v/>
      </c>
      <c r="BM649" s="25" t="str">
        <f t="shared" si="353"/>
        <v/>
      </c>
      <c r="BN649" s="25" t="str">
        <f t="shared" si="354"/>
        <v/>
      </c>
    </row>
    <row r="650" spans="1:66" x14ac:dyDescent="0.25">
      <c r="A650" s="20" t="str">
        <f>IF('S.D. Paste sheet'!A650="","",'S.D. Paste sheet'!A650)</f>
        <v/>
      </c>
      <c r="B650" s="20" t="str">
        <f>IF('S.D. Paste sheet'!B650="","",'S.D. Paste sheet'!B650)</f>
        <v/>
      </c>
      <c r="C650" s="20" t="str">
        <f>IF('S.D. Paste sheet'!C650="","",'S.D. Paste sheet'!C650)</f>
        <v/>
      </c>
      <c r="D650" s="20" t="str">
        <f>IF('S.D. Paste sheet'!D650="","",'S.D. Paste sheet'!D650)</f>
        <v/>
      </c>
      <c r="E650" s="20" t="str">
        <f>IF('S.D. Paste sheet'!E650="","",UPPER('S.D. Paste sheet'!E650))</f>
        <v/>
      </c>
      <c r="F650" s="20" t="str">
        <f>IF('S.D. Paste sheet'!F650="","",'S.D. Paste sheet'!F650)</f>
        <v/>
      </c>
      <c r="G650" s="20" t="str">
        <f>IF('S.D. Paste sheet'!G650="","",UPPER('S.D. Paste sheet'!G650))</f>
        <v/>
      </c>
      <c r="H650" s="20" t="str">
        <f>IF('S.D. Paste sheet'!H650="","",UPPER('S.D. Paste sheet'!H650))</f>
        <v/>
      </c>
      <c r="I650" s="20" t="str">
        <f>IF('S.D. Paste sheet'!I650="","",'S.D. Paste sheet'!I650)</f>
        <v/>
      </c>
      <c r="J650" s="20" t="str">
        <f>IF('S.D. Paste sheet'!J650="","",'S.D. Paste sheet'!J650)</f>
        <v/>
      </c>
      <c r="K650" s="20" t="str">
        <f>IF('S.D. Paste sheet'!K650="","",'S.D. Paste sheet'!K650)</f>
        <v/>
      </c>
      <c r="L650" s="20" t="str">
        <f>IF('S.D. Paste sheet'!L650="","",'S.D. Paste sheet'!L650)</f>
        <v/>
      </c>
      <c r="M650" s="20" t="str">
        <f>IF('S.D. Paste sheet'!M650="","",'S.D. Paste sheet'!M650)</f>
        <v/>
      </c>
      <c r="N650" s="20" t="str">
        <f>IF('S.D. Paste sheet'!N650="","",'S.D. Paste sheet'!N650)</f>
        <v/>
      </c>
      <c r="O650" s="20" t="str">
        <f>IF('S.D. Paste sheet'!O650="","",'S.D. Paste sheet'!O650)</f>
        <v/>
      </c>
      <c r="P650" s="20" t="str">
        <f>IF('S.D. Paste sheet'!P650="","",'S.D. Paste sheet'!P650)</f>
        <v/>
      </c>
      <c r="Q650" s="20" t="str">
        <f>IF('S.D. Paste sheet'!Q650="","",'S.D. Paste sheet'!Q650)</f>
        <v/>
      </c>
      <c r="R650" s="20" t="str">
        <f>IF('S.D. Paste sheet'!R650="","",'S.D. Paste sheet'!R650)</f>
        <v/>
      </c>
      <c r="S650" s="20" t="str">
        <f>IF('S.D. Paste sheet'!S650="","",'S.D. Paste sheet'!S650)</f>
        <v/>
      </c>
      <c r="T650" s="20" t="str">
        <f>IF('S.D. Paste sheet'!T650="","",'S.D. Paste sheet'!T650)</f>
        <v/>
      </c>
      <c r="U650" s="20" t="str">
        <f>IF('S.D. Paste sheet'!U650="","",'S.D. Paste sheet'!U650)</f>
        <v/>
      </c>
      <c r="V650" s="20" t="str">
        <f>IF('S.D. Paste sheet'!V650="","",'S.D. Paste sheet'!V650)</f>
        <v/>
      </c>
      <c r="W650" s="20" t="str">
        <f>IF('S.D. Paste sheet'!W650="","",'S.D. Paste sheet'!W650)</f>
        <v/>
      </c>
      <c r="X650" s="20" t="str">
        <f>IF('S.D. Paste sheet'!X650="","",'S.D. Paste sheet'!X650)</f>
        <v/>
      </c>
      <c r="Y650" s="20" t="str">
        <f>IF('S.D. Paste sheet'!Y650="","",'S.D. Paste sheet'!Y650)</f>
        <v/>
      </c>
      <c r="Z650" s="20" t="str">
        <f>IF('S.D. Paste sheet'!Z650="","",'S.D. Paste sheet'!Z650)</f>
        <v/>
      </c>
      <c r="AA650" s="20" t="str">
        <f>IF('S.D. Paste sheet'!AA650="","",'S.D. Paste sheet'!AA650)</f>
        <v/>
      </c>
      <c r="AB650" s="20" t="str">
        <f>IF('S.D. Paste sheet'!AB650="","",'S.D. Paste sheet'!AB650)</f>
        <v/>
      </c>
      <c r="AC650" s="20" t="str">
        <f>IF('S.D. Paste sheet'!AC650="","",'S.D. Paste sheet'!AC650)</f>
        <v/>
      </c>
      <c r="AD650" s="20" t="str">
        <f>IF('S.D. Paste sheet'!AD650="","",'S.D. Paste sheet'!AD650)</f>
        <v/>
      </c>
      <c r="AE650" s="28"/>
      <c r="AF650" t="str">
        <f>IF(AK650="","",IF(AK650&gt;0,COUNT($AG$2:AG650),""))</f>
        <v/>
      </c>
      <c r="AG650" s="25" t="str">
        <f t="shared" si="323"/>
        <v/>
      </c>
      <c r="AH650" s="25" t="str">
        <f t="shared" si="324"/>
        <v/>
      </c>
      <c r="AI650" s="25" t="str">
        <f t="shared" si="325"/>
        <v/>
      </c>
      <c r="AJ650" s="25" t="str">
        <f t="shared" si="326"/>
        <v/>
      </c>
      <c r="AK650" s="25" t="str">
        <f t="shared" si="327"/>
        <v/>
      </c>
      <c r="AL650" s="25" t="str">
        <f t="shared" si="328"/>
        <v/>
      </c>
      <c r="AM650" s="25" t="str">
        <f t="shared" si="329"/>
        <v/>
      </c>
      <c r="AN650" s="25" t="str">
        <f t="shared" si="330"/>
        <v/>
      </c>
      <c r="AO650" s="25" t="str">
        <f t="shared" si="331"/>
        <v/>
      </c>
      <c r="AP650" s="25" t="str">
        <f t="shared" si="332"/>
        <v/>
      </c>
      <c r="AQ650" s="25" t="str">
        <f t="shared" si="333"/>
        <v/>
      </c>
      <c r="AR650" s="25" t="str">
        <f t="shared" si="334"/>
        <v/>
      </c>
      <c r="AS650" s="25" t="str">
        <f t="shared" si="335"/>
        <v/>
      </c>
      <c r="AT650" s="25" t="str">
        <f t="shared" si="336"/>
        <v/>
      </c>
      <c r="AU650" s="25" t="str">
        <f t="shared" si="337"/>
        <v/>
      </c>
      <c r="AV650" s="25" t="str">
        <f t="shared" si="338"/>
        <v/>
      </c>
      <c r="AX650" t="str">
        <f>IF(BC650="","",IF(BC650&gt;0,COUNT($AY$2:AY650),""))</f>
        <v/>
      </c>
      <c r="AY650" s="25" t="str">
        <f t="shared" si="339"/>
        <v/>
      </c>
      <c r="AZ650" s="25" t="str">
        <f t="shared" si="340"/>
        <v/>
      </c>
      <c r="BA650" s="25" t="str">
        <f t="shared" si="341"/>
        <v/>
      </c>
      <c r="BB650" s="25" t="str">
        <f t="shared" si="342"/>
        <v/>
      </c>
      <c r="BC650" s="25" t="str">
        <f t="shared" si="343"/>
        <v/>
      </c>
      <c r="BD650" s="25" t="str">
        <f t="shared" si="344"/>
        <v/>
      </c>
      <c r="BE650" s="25" t="str">
        <f t="shared" si="345"/>
        <v/>
      </c>
      <c r="BF650" s="25" t="str">
        <f t="shared" si="346"/>
        <v/>
      </c>
      <c r="BG650" s="25" t="str">
        <f t="shared" si="347"/>
        <v/>
      </c>
      <c r="BH650" s="25" t="str">
        <f t="shared" si="348"/>
        <v/>
      </c>
      <c r="BI650" s="25" t="str">
        <f t="shared" si="349"/>
        <v/>
      </c>
      <c r="BJ650" s="25" t="str">
        <f t="shared" si="350"/>
        <v/>
      </c>
      <c r="BK650" s="25" t="str">
        <f t="shared" si="351"/>
        <v/>
      </c>
      <c r="BL650" s="25" t="str">
        <f t="shared" si="352"/>
        <v/>
      </c>
      <c r="BM650" s="25" t="str">
        <f t="shared" si="353"/>
        <v/>
      </c>
      <c r="BN650" s="25" t="str">
        <f t="shared" si="354"/>
        <v/>
      </c>
    </row>
    <row r="651" spans="1:66" x14ac:dyDescent="0.25">
      <c r="A651" s="20" t="str">
        <f>IF('S.D. Paste sheet'!A651="","",'S.D. Paste sheet'!A651)</f>
        <v/>
      </c>
      <c r="B651" s="20" t="str">
        <f>IF('S.D. Paste sheet'!B651="","",'S.D. Paste sheet'!B651)</f>
        <v/>
      </c>
      <c r="C651" s="20" t="str">
        <f>IF('S.D. Paste sheet'!C651="","",'S.D. Paste sheet'!C651)</f>
        <v/>
      </c>
      <c r="D651" s="20" t="str">
        <f>IF('S.D. Paste sheet'!D651="","",'S.D. Paste sheet'!D651)</f>
        <v/>
      </c>
      <c r="E651" s="20" t="str">
        <f>IF('S.D. Paste sheet'!E651="","",UPPER('S.D. Paste sheet'!E651))</f>
        <v/>
      </c>
      <c r="F651" s="20" t="str">
        <f>IF('S.D. Paste sheet'!F651="","",'S.D. Paste sheet'!F651)</f>
        <v/>
      </c>
      <c r="G651" s="20" t="str">
        <f>IF('S.D. Paste sheet'!G651="","",UPPER('S.D. Paste sheet'!G651))</f>
        <v/>
      </c>
      <c r="H651" s="20" t="str">
        <f>IF('S.D. Paste sheet'!H651="","",UPPER('S.D. Paste sheet'!H651))</f>
        <v/>
      </c>
      <c r="I651" s="20" t="str">
        <f>IF('S.D. Paste sheet'!I651="","",'S.D. Paste sheet'!I651)</f>
        <v/>
      </c>
      <c r="J651" s="20" t="str">
        <f>IF('S.D. Paste sheet'!J651="","",'S.D. Paste sheet'!J651)</f>
        <v/>
      </c>
      <c r="K651" s="20" t="str">
        <f>IF('S.D. Paste sheet'!K651="","",'S.D. Paste sheet'!K651)</f>
        <v/>
      </c>
      <c r="L651" s="20" t="str">
        <f>IF('S.D. Paste sheet'!L651="","",'S.D. Paste sheet'!L651)</f>
        <v/>
      </c>
      <c r="M651" s="20" t="str">
        <f>IF('S.D. Paste sheet'!M651="","",'S.D. Paste sheet'!M651)</f>
        <v/>
      </c>
      <c r="N651" s="20" t="str">
        <f>IF('S.D. Paste sheet'!N651="","",'S.D. Paste sheet'!N651)</f>
        <v/>
      </c>
      <c r="O651" s="20" t="str">
        <f>IF('S.D. Paste sheet'!O651="","",'S.D. Paste sheet'!O651)</f>
        <v/>
      </c>
      <c r="P651" s="20" t="str">
        <f>IF('S.D. Paste sheet'!P651="","",'S.D. Paste sheet'!P651)</f>
        <v/>
      </c>
      <c r="Q651" s="20" t="str">
        <f>IF('S.D. Paste sheet'!Q651="","",'S.D. Paste sheet'!Q651)</f>
        <v/>
      </c>
      <c r="R651" s="20" t="str">
        <f>IF('S.D. Paste sheet'!R651="","",'S.D. Paste sheet'!R651)</f>
        <v/>
      </c>
      <c r="S651" s="20" t="str">
        <f>IF('S.D. Paste sheet'!S651="","",'S.D. Paste sheet'!S651)</f>
        <v/>
      </c>
      <c r="T651" s="20" t="str">
        <f>IF('S.D. Paste sheet'!T651="","",'S.D. Paste sheet'!T651)</f>
        <v/>
      </c>
      <c r="U651" s="20" t="str">
        <f>IF('S.D. Paste sheet'!U651="","",'S.D. Paste sheet'!U651)</f>
        <v/>
      </c>
      <c r="V651" s="20" t="str">
        <f>IF('S.D. Paste sheet'!V651="","",'S.D. Paste sheet'!V651)</f>
        <v/>
      </c>
      <c r="W651" s="20" t="str">
        <f>IF('S.D. Paste sheet'!W651="","",'S.D. Paste sheet'!W651)</f>
        <v/>
      </c>
      <c r="X651" s="20" t="str">
        <f>IF('S.D. Paste sheet'!X651="","",'S.D. Paste sheet'!X651)</f>
        <v/>
      </c>
      <c r="Y651" s="20" t="str">
        <f>IF('S.D. Paste sheet'!Y651="","",'S.D. Paste sheet'!Y651)</f>
        <v/>
      </c>
      <c r="Z651" s="20" t="str">
        <f>IF('S.D. Paste sheet'!Z651="","",'S.D. Paste sheet'!Z651)</f>
        <v/>
      </c>
      <c r="AA651" s="20" t="str">
        <f>IF('S.D. Paste sheet'!AA651="","",'S.D. Paste sheet'!AA651)</f>
        <v/>
      </c>
      <c r="AB651" s="20" t="str">
        <f>IF('S.D. Paste sheet'!AB651="","",'S.D. Paste sheet'!AB651)</f>
        <v/>
      </c>
      <c r="AC651" s="20" t="str">
        <f>IF('S.D. Paste sheet'!AC651="","",'S.D. Paste sheet'!AC651)</f>
        <v/>
      </c>
      <c r="AD651" s="20" t="str">
        <f>IF('S.D. Paste sheet'!AD651="","",'S.D. Paste sheet'!AD651)</f>
        <v/>
      </c>
      <c r="AE651" s="28"/>
      <c r="AF651" t="str">
        <f>IF(AK651="","",IF(AK651&gt;0,COUNT($AG$2:AG651),""))</f>
        <v/>
      </c>
      <c r="AG651" s="25" t="str">
        <f t="shared" si="323"/>
        <v/>
      </c>
      <c r="AH651" s="25" t="str">
        <f t="shared" si="324"/>
        <v/>
      </c>
      <c r="AI651" s="25" t="str">
        <f t="shared" si="325"/>
        <v/>
      </c>
      <c r="AJ651" s="25" t="str">
        <f t="shared" si="326"/>
        <v/>
      </c>
      <c r="AK651" s="25" t="str">
        <f t="shared" si="327"/>
        <v/>
      </c>
      <c r="AL651" s="25" t="str">
        <f t="shared" si="328"/>
        <v/>
      </c>
      <c r="AM651" s="25" t="str">
        <f t="shared" si="329"/>
        <v/>
      </c>
      <c r="AN651" s="25" t="str">
        <f t="shared" si="330"/>
        <v/>
      </c>
      <c r="AO651" s="25" t="str">
        <f t="shared" si="331"/>
        <v/>
      </c>
      <c r="AP651" s="25" t="str">
        <f t="shared" si="332"/>
        <v/>
      </c>
      <c r="AQ651" s="25" t="str">
        <f t="shared" si="333"/>
        <v/>
      </c>
      <c r="AR651" s="25" t="str">
        <f t="shared" si="334"/>
        <v/>
      </c>
      <c r="AS651" s="25" t="str">
        <f t="shared" si="335"/>
        <v/>
      </c>
      <c r="AT651" s="25" t="str">
        <f t="shared" si="336"/>
        <v/>
      </c>
      <c r="AU651" s="25" t="str">
        <f t="shared" si="337"/>
        <v/>
      </c>
      <c r="AV651" s="25" t="str">
        <f t="shared" si="338"/>
        <v/>
      </c>
      <c r="AX651" t="str">
        <f>IF(BC651="","",IF(BC651&gt;0,COUNT($AY$2:AY651),""))</f>
        <v/>
      </c>
      <c r="AY651" s="25" t="str">
        <f t="shared" si="339"/>
        <v/>
      </c>
      <c r="AZ651" s="25" t="str">
        <f t="shared" si="340"/>
        <v/>
      </c>
      <c r="BA651" s="25" t="str">
        <f t="shared" si="341"/>
        <v/>
      </c>
      <c r="BB651" s="25" t="str">
        <f t="shared" si="342"/>
        <v/>
      </c>
      <c r="BC651" s="25" t="str">
        <f t="shared" si="343"/>
        <v/>
      </c>
      <c r="BD651" s="25" t="str">
        <f t="shared" si="344"/>
        <v/>
      </c>
      <c r="BE651" s="25" t="str">
        <f t="shared" si="345"/>
        <v/>
      </c>
      <c r="BF651" s="25" t="str">
        <f t="shared" si="346"/>
        <v/>
      </c>
      <c r="BG651" s="25" t="str">
        <f t="shared" si="347"/>
        <v/>
      </c>
      <c r="BH651" s="25" t="str">
        <f t="shared" si="348"/>
        <v/>
      </c>
      <c r="BI651" s="25" t="str">
        <f t="shared" si="349"/>
        <v/>
      </c>
      <c r="BJ651" s="25" t="str">
        <f t="shared" si="350"/>
        <v/>
      </c>
      <c r="BK651" s="25" t="str">
        <f t="shared" si="351"/>
        <v/>
      </c>
      <c r="BL651" s="25" t="str">
        <f t="shared" si="352"/>
        <v/>
      </c>
      <c r="BM651" s="25" t="str">
        <f t="shared" si="353"/>
        <v/>
      </c>
      <c r="BN651" s="25" t="str">
        <f t="shared" si="354"/>
        <v/>
      </c>
    </row>
    <row r="652" spans="1:66" x14ac:dyDescent="0.25">
      <c r="A652" s="20" t="str">
        <f>IF('S.D. Paste sheet'!A652="","",'S.D. Paste sheet'!A652)</f>
        <v/>
      </c>
      <c r="B652" s="20" t="str">
        <f>IF('S.D. Paste sheet'!B652="","",'S.D. Paste sheet'!B652)</f>
        <v/>
      </c>
      <c r="C652" s="20" t="str">
        <f>IF('S.D. Paste sheet'!C652="","",'S.D. Paste sheet'!C652)</f>
        <v/>
      </c>
      <c r="D652" s="20" t="str">
        <f>IF('S.D. Paste sheet'!D652="","",'S.D. Paste sheet'!D652)</f>
        <v/>
      </c>
      <c r="E652" s="20" t="str">
        <f>IF('S.D. Paste sheet'!E652="","",UPPER('S.D. Paste sheet'!E652))</f>
        <v/>
      </c>
      <c r="F652" s="20" t="str">
        <f>IF('S.D. Paste sheet'!F652="","",'S.D. Paste sheet'!F652)</f>
        <v/>
      </c>
      <c r="G652" s="20" t="str">
        <f>IF('S.D. Paste sheet'!G652="","",UPPER('S.D. Paste sheet'!G652))</f>
        <v/>
      </c>
      <c r="H652" s="20" t="str">
        <f>IF('S.D. Paste sheet'!H652="","",UPPER('S.D. Paste sheet'!H652))</f>
        <v/>
      </c>
      <c r="I652" s="20" t="str">
        <f>IF('S.D. Paste sheet'!I652="","",'S.D. Paste sheet'!I652)</f>
        <v/>
      </c>
      <c r="J652" s="20" t="str">
        <f>IF('S.D. Paste sheet'!J652="","",'S.D. Paste sheet'!J652)</f>
        <v/>
      </c>
      <c r="K652" s="20" t="str">
        <f>IF('S.D. Paste sheet'!K652="","",'S.D. Paste sheet'!K652)</f>
        <v/>
      </c>
      <c r="L652" s="20" t="str">
        <f>IF('S.D. Paste sheet'!L652="","",'S.D. Paste sheet'!L652)</f>
        <v/>
      </c>
      <c r="M652" s="20" t="str">
        <f>IF('S.D. Paste sheet'!M652="","",'S.D. Paste sheet'!M652)</f>
        <v/>
      </c>
      <c r="N652" s="20" t="str">
        <f>IF('S.D. Paste sheet'!N652="","",'S.D. Paste sheet'!N652)</f>
        <v/>
      </c>
      <c r="O652" s="20" t="str">
        <f>IF('S.D. Paste sheet'!O652="","",'S.D. Paste sheet'!O652)</f>
        <v/>
      </c>
      <c r="P652" s="20" t="str">
        <f>IF('S.D. Paste sheet'!P652="","",'S.D. Paste sheet'!P652)</f>
        <v/>
      </c>
      <c r="Q652" s="20" t="str">
        <f>IF('S.D. Paste sheet'!Q652="","",'S.D. Paste sheet'!Q652)</f>
        <v/>
      </c>
      <c r="R652" s="20" t="str">
        <f>IF('S.D. Paste sheet'!R652="","",'S.D. Paste sheet'!R652)</f>
        <v/>
      </c>
      <c r="S652" s="20" t="str">
        <f>IF('S.D. Paste sheet'!S652="","",'S.D. Paste sheet'!S652)</f>
        <v/>
      </c>
      <c r="T652" s="20" t="str">
        <f>IF('S.D. Paste sheet'!T652="","",'S.D. Paste sheet'!T652)</f>
        <v/>
      </c>
      <c r="U652" s="20" t="str">
        <f>IF('S.D. Paste sheet'!U652="","",'S.D. Paste sheet'!U652)</f>
        <v/>
      </c>
      <c r="V652" s="20" t="str">
        <f>IF('S.D. Paste sheet'!V652="","",'S.D. Paste sheet'!V652)</f>
        <v/>
      </c>
      <c r="W652" s="20" t="str">
        <f>IF('S.D. Paste sheet'!W652="","",'S.D. Paste sheet'!W652)</f>
        <v/>
      </c>
      <c r="X652" s="20" t="str">
        <f>IF('S.D. Paste sheet'!X652="","",'S.D. Paste sheet'!X652)</f>
        <v/>
      </c>
      <c r="Y652" s="20" t="str">
        <f>IF('S.D. Paste sheet'!Y652="","",'S.D. Paste sheet'!Y652)</f>
        <v/>
      </c>
      <c r="Z652" s="20" t="str">
        <f>IF('S.D. Paste sheet'!Z652="","",'S.D. Paste sheet'!Z652)</f>
        <v/>
      </c>
      <c r="AA652" s="20" t="str">
        <f>IF('S.D. Paste sheet'!AA652="","",'S.D. Paste sheet'!AA652)</f>
        <v/>
      </c>
      <c r="AB652" s="20" t="str">
        <f>IF('S.D. Paste sheet'!AB652="","",'S.D. Paste sheet'!AB652)</f>
        <v/>
      </c>
      <c r="AC652" s="20" t="str">
        <f>IF('S.D. Paste sheet'!AC652="","",'S.D. Paste sheet'!AC652)</f>
        <v/>
      </c>
      <c r="AD652" s="20" t="str">
        <f>IF('S.D. Paste sheet'!AD652="","",'S.D. Paste sheet'!AD652)</f>
        <v/>
      </c>
      <c r="AE652" s="28"/>
      <c r="AF652" t="str">
        <f>IF(AK652="","",IF(AK652&gt;0,COUNT($AG$2:AG652),""))</f>
        <v/>
      </c>
      <c r="AG652" s="25" t="str">
        <f t="shared" si="323"/>
        <v/>
      </c>
      <c r="AH652" s="25" t="str">
        <f t="shared" si="324"/>
        <v/>
      </c>
      <c r="AI652" s="25" t="str">
        <f t="shared" si="325"/>
        <v/>
      </c>
      <c r="AJ652" s="25" t="str">
        <f t="shared" si="326"/>
        <v/>
      </c>
      <c r="AK652" s="25" t="str">
        <f t="shared" si="327"/>
        <v/>
      </c>
      <c r="AL652" s="25" t="str">
        <f t="shared" si="328"/>
        <v/>
      </c>
      <c r="AM652" s="25" t="str">
        <f t="shared" si="329"/>
        <v/>
      </c>
      <c r="AN652" s="25" t="str">
        <f t="shared" si="330"/>
        <v/>
      </c>
      <c r="AO652" s="25" t="str">
        <f t="shared" si="331"/>
        <v/>
      </c>
      <c r="AP652" s="25" t="str">
        <f t="shared" si="332"/>
        <v/>
      </c>
      <c r="AQ652" s="25" t="str">
        <f t="shared" si="333"/>
        <v/>
      </c>
      <c r="AR652" s="25" t="str">
        <f t="shared" si="334"/>
        <v/>
      </c>
      <c r="AS652" s="25" t="str">
        <f t="shared" si="335"/>
        <v/>
      </c>
      <c r="AT652" s="25" t="str">
        <f t="shared" si="336"/>
        <v/>
      </c>
      <c r="AU652" s="25" t="str">
        <f t="shared" si="337"/>
        <v/>
      </c>
      <c r="AV652" s="25" t="str">
        <f t="shared" si="338"/>
        <v/>
      </c>
      <c r="AX652" t="str">
        <f>IF(BC652="","",IF(BC652&gt;0,COUNT($AY$2:AY652),""))</f>
        <v/>
      </c>
      <c r="AY652" s="25" t="str">
        <f t="shared" si="339"/>
        <v/>
      </c>
      <c r="AZ652" s="25" t="str">
        <f t="shared" si="340"/>
        <v/>
      </c>
      <c r="BA652" s="25" t="str">
        <f t="shared" si="341"/>
        <v/>
      </c>
      <c r="BB652" s="25" t="str">
        <f t="shared" si="342"/>
        <v/>
      </c>
      <c r="BC652" s="25" t="str">
        <f t="shared" si="343"/>
        <v/>
      </c>
      <c r="BD652" s="25" t="str">
        <f t="shared" si="344"/>
        <v/>
      </c>
      <c r="BE652" s="25" t="str">
        <f t="shared" si="345"/>
        <v/>
      </c>
      <c r="BF652" s="25" t="str">
        <f t="shared" si="346"/>
        <v/>
      </c>
      <c r="BG652" s="25" t="str">
        <f t="shared" si="347"/>
        <v/>
      </c>
      <c r="BH652" s="25" t="str">
        <f t="shared" si="348"/>
        <v/>
      </c>
      <c r="BI652" s="25" t="str">
        <f t="shared" si="349"/>
        <v/>
      </c>
      <c r="BJ652" s="25" t="str">
        <f t="shared" si="350"/>
        <v/>
      </c>
      <c r="BK652" s="25" t="str">
        <f t="shared" si="351"/>
        <v/>
      </c>
      <c r="BL652" s="25" t="str">
        <f t="shared" si="352"/>
        <v/>
      </c>
      <c r="BM652" s="25" t="str">
        <f t="shared" si="353"/>
        <v/>
      </c>
      <c r="BN652" s="25" t="str">
        <f t="shared" si="354"/>
        <v/>
      </c>
    </row>
    <row r="653" spans="1:66" x14ac:dyDescent="0.25">
      <c r="A653" s="20" t="str">
        <f>IF('S.D. Paste sheet'!A653="","",'S.D. Paste sheet'!A653)</f>
        <v/>
      </c>
      <c r="B653" s="20" t="str">
        <f>IF('S.D. Paste sheet'!B653="","",'S.D. Paste sheet'!B653)</f>
        <v/>
      </c>
      <c r="C653" s="20" t="str">
        <f>IF('S.D. Paste sheet'!C653="","",'S.D. Paste sheet'!C653)</f>
        <v/>
      </c>
      <c r="D653" s="20" t="str">
        <f>IF('S.D. Paste sheet'!D653="","",'S.D. Paste sheet'!D653)</f>
        <v/>
      </c>
      <c r="E653" s="20" t="str">
        <f>IF('S.D. Paste sheet'!E653="","",UPPER('S.D. Paste sheet'!E653))</f>
        <v/>
      </c>
      <c r="F653" s="20" t="str">
        <f>IF('S.D. Paste sheet'!F653="","",'S.D. Paste sheet'!F653)</f>
        <v/>
      </c>
      <c r="G653" s="20" t="str">
        <f>IF('S.D. Paste sheet'!G653="","",UPPER('S.D. Paste sheet'!G653))</f>
        <v/>
      </c>
      <c r="H653" s="20" t="str">
        <f>IF('S.D. Paste sheet'!H653="","",UPPER('S.D. Paste sheet'!H653))</f>
        <v/>
      </c>
      <c r="I653" s="20" t="str">
        <f>IF('S.D. Paste sheet'!I653="","",'S.D. Paste sheet'!I653)</f>
        <v/>
      </c>
      <c r="J653" s="20" t="str">
        <f>IF('S.D. Paste sheet'!J653="","",'S.D. Paste sheet'!J653)</f>
        <v/>
      </c>
      <c r="K653" s="20" t="str">
        <f>IF('S.D. Paste sheet'!K653="","",'S.D. Paste sheet'!K653)</f>
        <v/>
      </c>
      <c r="L653" s="20" t="str">
        <f>IF('S.D. Paste sheet'!L653="","",'S.D. Paste sheet'!L653)</f>
        <v/>
      </c>
      <c r="M653" s="20" t="str">
        <f>IF('S.D. Paste sheet'!M653="","",'S.D. Paste sheet'!M653)</f>
        <v/>
      </c>
      <c r="N653" s="20" t="str">
        <f>IF('S.D. Paste sheet'!N653="","",'S.D. Paste sheet'!N653)</f>
        <v/>
      </c>
      <c r="O653" s="20" t="str">
        <f>IF('S.D. Paste sheet'!O653="","",'S.D. Paste sheet'!O653)</f>
        <v/>
      </c>
      <c r="P653" s="20" t="str">
        <f>IF('S.D. Paste sheet'!P653="","",'S.D. Paste sheet'!P653)</f>
        <v/>
      </c>
      <c r="Q653" s="20" t="str">
        <f>IF('S.D. Paste sheet'!Q653="","",'S.D. Paste sheet'!Q653)</f>
        <v/>
      </c>
      <c r="R653" s="20" t="str">
        <f>IF('S.D. Paste sheet'!R653="","",'S.D. Paste sheet'!R653)</f>
        <v/>
      </c>
      <c r="S653" s="20" t="str">
        <f>IF('S.D. Paste sheet'!S653="","",'S.D. Paste sheet'!S653)</f>
        <v/>
      </c>
      <c r="T653" s="20" t="str">
        <f>IF('S.D. Paste sheet'!T653="","",'S.D. Paste sheet'!T653)</f>
        <v/>
      </c>
      <c r="U653" s="20" t="str">
        <f>IF('S.D. Paste sheet'!U653="","",'S.D. Paste sheet'!U653)</f>
        <v/>
      </c>
      <c r="V653" s="20" t="str">
        <f>IF('S.D. Paste sheet'!V653="","",'S.D. Paste sheet'!V653)</f>
        <v/>
      </c>
      <c r="W653" s="20" t="str">
        <f>IF('S.D. Paste sheet'!W653="","",'S.D. Paste sheet'!W653)</f>
        <v/>
      </c>
      <c r="X653" s="20" t="str">
        <f>IF('S.D. Paste sheet'!X653="","",'S.D. Paste sheet'!X653)</f>
        <v/>
      </c>
      <c r="Y653" s="20" t="str">
        <f>IF('S.D. Paste sheet'!Y653="","",'S.D. Paste sheet'!Y653)</f>
        <v/>
      </c>
      <c r="Z653" s="20" t="str">
        <f>IF('S.D. Paste sheet'!Z653="","",'S.D. Paste sheet'!Z653)</f>
        <v/>
      </c>
      <c r="AA653" s="20" t="str">
        <f>IF('S.D. Paste sheet'!AA653="","",'S.D. Paste sheet'!AA653)</f>
        <v/>
      </c>
      <c r="AB653" s="20" t="str">
        <f>IF('S.D. Paste sheet'!AB653="","",'S.D. Paste sheet'!AB653)</f>
        <v/>
      </c>
      <c r="AC653" s="20" t="str">
        <f>IF('S.D. Paste sheet'!AC653="","",'S.D. Paste sheet'!AC653)</f>
        <v/>
      </c>
      <c r="AD653" s="20" t="str">
        <f>IF('S.D. Paste sheet'!AD653="","",'S.D. Paste sheet'!AD653)</f>
        <v/>
      </c>
      <c r="AE653" s="28"/>
      <c r="AF653" t="str">
        <f>IF(AK653="","",IF(AK653&gt;0,COUNT($AG$2:AG653),""))</f>
        <v/>
      </c>
      <c r="AG653" s="25" t="str">
        <f t="shared" si="323"/>
        <v/>
      </c>
      <c r="AH653" s="25" t="str">
        <f t="shared" si="324"/>
        <v/>
      </c>
      <c r="AI653" s="25" t="str">
        <f t="shared" si="325"/>
        <v/>
      </c>
      <c r="AJ653" s="25" t="str">
        <f t="shared" si="326"/>
        <v/>
      </c>
      <c r="AK653" s="25" t="str">
        <f t="shared" si="327"/>
        <v/>
      </c>
      <c r="AL653" s="25" t="str">
        <f t="shared" si="328"/>
        <v/>
      </c>
      <c r="AM653" s="25" t="str">
        <f t="shared" si="329"/>
        <v/>
      </c>
      <c r="AN653" s="25" t="str">
        <f t="shared" si="330"/>
        <v/>
      </c>
      <c r="AO653" s="25" t="str">
        <f t="shared" si="331"/>
        <v/>
      </c>
      <c r="AP653" s="25" t="str">
        <f t="shared" si="332"/>
        <v/>
      </c>
      <c r="AQ653" s="25" t="str">
        <f t="shared" si="333"/>
        <v/>
      </c>
      <c r="AR653" s="25" t="str">
        <f t="shared" si="334"/>
        <v/>
      </c>
      <c r="AS653" s="25" t="str">
        <f t="shared" si="335"/>
        <v/>
      </c>
      <c r="AT653" s="25" t="str">
        <f t="shared" si="336"/>
        <v/>
      </c>
      <c r="AU653" s="25" t="str">
        <f t="shared" si="337"/>
        <v/>
      </c>
      <c r="AV653" s="25" t="str">
        <f t="shared" si="338"/>
        <v/>
      </c>
      <c r="AX653" t="str">
        <f>IF(BC653="","",IF(BC653&gt;0,COUNT($AY$2:AY653),""))</f>
        <v/>
      </c>
      <c r="AY653" s="25" t="str">
        <f t="shared" si="339"/>
        <v/>
      </c>
      <c r="AZ653" s="25" t="str">
        <f t="shared" si="340"/>
        <v/>
      </c>
      <c r="BA653" s="25" t="str">
        <f t="shared" si="341"/>
        <v/>
      </c>
      <c r="BB653" s="25" t="str">
        <f t="shared" si="342"/>
        <v/>
      </c>
      <c r="BC653" s="25" t="str">
        <f t="shared" si="343"/>
        <v/>
      </c>
      <c r="BD653" s="25" t="str">
        <f t="shared" si="344"/>
        <v/>
      </c>
      <c r="BE653" s="25" t="str">
        <f t="shared" si="345"/>
        <v/>
      </c>
      <c r="BF653" s="25" t="str">
        <f t="shared" si="346"/>
        <v/>
      </c>
      <c r="BG653" s="25" t="str">
        <f t="shared" si="347"/>
        <v/>
      </c>
      <c r="BH653" s="25" t="str">
        <f t="shared" si="348"/>
        <v/>
      </c>
      <c r="BI653" s="25" t="str">
        <f t="shared" si="349"/>
        <v/>
      </c>
      <c r="BJ653" s="25" t="str">
        <f t="shared" si="350"/>
        <v/>
      </c>
      <c r="BK653" s="25" t="str">
        <f t="shared" si="351"/>
        <v/>
      </c>
      <c r="BL653" s="25" t="str">
        <f t="shared" si="352"/>
        <v/>
      </c>
      <c r="BM653" s="25" t="str">
        <f t="shared" si="353"/>
        <v/>
      </c>
      <c r="BN653" s="25" t="str">
        <f t="shared" si="354"/>
        <v/>
      </c>
    </row>
    <row r="654" spans="1:66" x14ac:dyDescent="0.25">
      <c r="A654" s="20" t="str">
        <f>IF('S.D. Paste sheet'!A654="","",'S.D. Paste sheet'!A654)</f>
        <v/>
      </c>
      <c r="B654" s="20" t="str">
        <f>IF('S.D. Paste sheet'!B654="","",'S.D. Paste sheet'!B654)</f>
        <v/>
      </c>
      <c r="C654" s="20" t="str">
        <f>IF('S.D. Paste sheet'!C654="","",'S.D. Paste sheet'!C654)</f>
        <v/>
      </c>
      <c r="D654" s="20" t="str">
        <f>IF('S.D. Paste sheet'!D654="","",'S.D. Paste sheet'!D654)</f>
        <v/>
      </c>
      <c r="E654" s="20" t="str">
        <f>IF('S.D. Paste sheet'!E654="","",UPPER('S.D. Paste sheet'!E654))</f>
        <v/>
      </c>
      <c r="F654" s="20" t="str">
        <f>IF('S.D. Paste sheet'!F654="","",'S.D. Paste sheet'!F654)</f>
        <v/>
      </c>
      <c r="G654" s="20" t="str">
        <f>IF('S.D. Paste sheet'!G654="","",UPPER('S.D. Paste sheet'!G654))</f>
        <v/>
      </c>
      <c r="H654" s="20" t="str">
        <f>IF('S.D. Paste sheet'!H654="","",UPPER('S.D. Paste sheet'!H654))</f>
        <v/>
      </c>
      <c r="I654" s="20" t="str">
        <f>IF('S.D. Paste sheet'!I654="","",'S.D. Paste sheet'!I654)</f>
        <v/>
      </c>
      <c r="J654" s="20" t="str">
        <f>IF('S.D. Paste sheet'!J654="","",'S.D. Paste sheet'!J654)</f>
        <v/>
      </c>
      <c r="K654" s="20" t="str">
        <f>IF('S.D. Paste sheet'!K654="","",'S.D. Paste sheet'!K654)</f>
        <v/>
      </c>
      <c r="L654" s="20" t="str">
        <f>IF('S.D. Paste sheet'!L654="","",'S.D. Paste sheet'!L654)</f>
        <v/>
      </c>
      <c r="M654" s="20" t="str">
        <f>IF('S.D. Paste sheet'!M654="","",'S.D. Paste sheet'!M654)</f>
        <v/>
      </c>
      <c r="N654" s="20" t="str">
        <f>IF('S.D. Paste sheet'!N654="","",'S.D. Paste sheet'!N654)</f>
        <v/>
      </c>
      <c r="O654" s="20" t="str">
        <f>IF('S.D. Paste sheet'!O654="","",'S.D. Paste sheet'!O654)</f>
        <v/>
      </c>
      <c r="P654" s="20" t="str">
        <f>IF('S.D. Paste sheet'!P654="","",'S.D. Paste sheet'!P654)</f>
        <v/>
      </c>
      <c r="Q654" s="20" t="str">
        <f>IF('S.D. Paste sheet'!Q654="","",'S.D. Paste sheet'!Q654)</f>
        <v/>
      </c>
      <c r="R654" s="20" t="str">
        <f>IF('S.D. Paste sheet'!R654="","",'S.D. Paste sheet'!R654)</f>
        <v/>
      </c>
      <c r="S654" s="20" t="str">
        <f>IF('S.D. Paste sheet'!S654="","",'S.D. Paste sheet'!S654)</f>
        <v/>
      </c>
      <c r="T654" s="20" t="str">
        <f>IF('S.D. Paste sheet'!T654="","",'S.D. Paste sheet'!T654)</f>
        <v/>
      </c>
      <c r="U654" s="20" t="str">
        <f>IF('S.D. Paste sheet'!U654="","",'S.D. Paste sheet'!U654)</f>
        <v/>
      </c>
      <c r="V654" s="20" t="str">
        <f>IF('S.D. Paste sheet'!V654="","",'S.D. Paste sheet'!V654)</f>
        <v/>
      </c>
      <c r="W654" s="20" t="str">
        <f>IF('S.D. Paste sheet'!W654="","",'S.D. Paste sheet'!W654)</f>
        <v/>
      </c>
      <c r="X654" s="20" t="str">
        <f>IF('S.D. Paste sheet'!X654="","",'S.D. Paste sheet'!X654)</f>
        <v/>
      </c>
      <c r="Y654" s="20" t="str">
        <f>IF('S.D. Paste sheet'!Y654="","",'S.D. Paste sheet'!Y654)</f>
        <v/>
      </c>
      <c r="Z654" s="20" t="str">
        <f>IF('S.D. Paste sheet'!Z654="","",'S.D. Paste sheet'!Z654)</f>
        <v/>
      </c>
      <c r="AA654" s="20" t="str">
        <f>IF('S.D. Paste sheet'!AA654="","",'S.D. Paste sheet'!AA654)</f>
        <v/>
      </c>
      <c r="AB654" s="20" t="str">
        <f>IF('S.D. Paste sheet'!AB654="","",'S.D. Paste sheet'!AB654)</f>
        <v/>
      </c>
      <c r="AC654" s="20" t="str">
        <f>IF('S.D. Paste sheet'!AC654="","",'S.D. Paste sheet'!AC654)</f>
        <v/>
      </c>
      <c r="AD654" s="20" t="str">
        <f>IF('S.D. Paste sheet'!AD654="","",'S.D. Paste sheet'!AD654)</f>
        <v/>
      </c>
      <c r="AE654" s="28"/>
      <c r="AF654" t="str">
        <f>IF(AK654="","",IF(AK654&gt;0,COUNT($AG$2:AG654),""))</f>
        <v/>
      </c>
      <c r="AG654" s="25" t="str">
        <f t="shared" si="323"/>
        <v/>
      </c>
      <c r="AH654" s="25" t="str">
        <f t="shared" si="324"/>
        <v/>
      </c>
      <c r="AI654" s="25" t="str">
        <f t="shared" si="325"/>
        <v/>
      </c>
      <c r="AJ654" s="25" t="str">
        <f t="shared" si="326"/>
        <v/>
      </c>
      <c r="AK654" s="25" t="str">
        <f t="shared" si="327"/>
        <v/>
      </c>
      <c r="AL654" s="25" t="str">
        <f t="shared" si="328"/>
        <v/>
      </c>
      <c r="AM654" s="25" t="str">
        <f t="shared" si="329"/>
        <v/>
      </c>
      <c r="AN654" s="25" t="str">
        <f t="shared" si="330"/>
        <v/>
      </c>
      <c r="AO654" s="25" t="str">
        <f t="shared" si="331"/>
        <v/>
      </c>
      <c r="AP654" s="25" t="str">
        <f t="shared" si="332"/>
        <v/>
      </c>
      <c r="AQ654" s="25" t="str">
        <f t="shared" si="333"/>
        <v/>
      </c>
      <c r="AR654" s="25" t="str">
        <f t="shared" si="334"/>
        <v/>
      </c>
      <c r="AS654" s="25" t="str">
        <f t="shared" si="335"/>
        <v/>
      </c>
      <c r="AT654" s="25" t="str">
        <f t="shared" si="336"/>
        <v/>
      </c>
      <c r="AU654" s="25" t="str">
        <f t="shared" si="337"/>
        <v/>
      </c>
      <c r="AV654" s="25" t="str">
        <f t="shared" si="338"/>
        <v/>
      </c>
      <c r="AX654" t="str">
        <f>IF(BC654="","",IF(BC654&gt;0,COUNT($AY$2:AY654),""))</f>
        <v/>
      </c>
      <c r="AY654" s="25" t="str">
        <f t="shared" si="339"/>
        <v/>
      </c>
      <c r="AZ654" s="25" t="str">
        <f t="shared" si="340"/>
        <v/>
      </c>
      <c r="BA654" s="25" t="str">
        <f t="shared" si="341"/>
        <v/>
      </c>
      <c r="BB654" s="25" t="str">
        <f t="shared" si="342"/>
        <v/>
      </c>
      <c r="BC654" s="25" t="str">
        <f t="shared" si="343"/>
        <v/>
      </c>
      <c r="BD654" s="25" t="str">
        <f t="shared" si="344"/>
        <v/>
      </c>
      <c r="BE654" s="25" t="str">
        <f t="shared" si="345"/>
        <v/>
      </c>
      <c r="BF654" s="25" t="str">
        <f t="shared" si="346"/>
        <v/>
      </c>
      <c r="BG654" s="25" t="str">
        <f t="shared" si="347"/>
        <v/>
      </c>
      <c r="BH654" s="25" t="str">
        <f t="shared" si="348"/>
        <v/>
      </c>
      <c r="BI654" s="25" t="str">
        <f t="shared" si="349"/>
        <v/>
      </c>
      <c r="BJ654" s="25" t="str">
        <f t="shared" si="350"/>
        <v/>
      </c>
      <c r="BK654" s="25" t="str">
        <f t="shared" si="351"/>
        <v/>
      </c>
      <c r="BL654" s="25" t="str">
        <f t="shared" si="352"/>
        <v/>
      </c>
      <c r="BM654" s="25" t="str">
        <f t="shared" si="353"/>
        <v/>
      </c>
      <c r="BN654" s="25" t="str">
        <f t="shared" si="354"/>
        <v/>
      </c>
    </row>
    <row r="655" spans="1:66" x14ac:dyDescent="0.25">
      <c r="A655" s="20" t="str">
        <f>IF('S.D. Paste sheet'!A655="","",'S.D. Paste sheet'!A655)</f>
        <v/>
      </c>
      <c r="B655" s="20" t="str">
        <f>IF('S.D. Paste sheet'!B655="","",'S.D. Paste sheet'!B655)</f>
        <v/>
      </c>
      <c r="C655" s="20" t="str">
        <f>IF('S.D. Paste sheet'!C655="","",'S.D. Paste sheet'!C655)</f>
        <v/>
      </c>
      <c r="D655" s="20" t="str">
        <f>IF('S.D. Paste sheet'!D655="","",'S.D. Paste sheet'!D655)</f>
        <v/>
      </c>
      <c r="E655" s="20" t="str">
        <f>IF('S.D. Paste sheet'!E655="","",UPPER('S.D. Paste sheet'!E655))</f>
        <v/>
      </c>
      <c r="F655" s="20" t="str">
        <f>IF('S.D. Paste sheet'!F655="","",'S.D. Paste sheet'!F655)</f>
        <v/>
      </c>
      <c r="G655" s="20" t="str">
        <f>IF('S.D. Paste sheet'!G655="","",UPPER('S.D. Paste sheet'!G655))</f>
        <v/>
      </c>
      <c r="H655" s="20" t="str">
        <f>IF('S.D. Paste sheet'!H655="","",UPPER('S.D. Paste sheet'!H655))</f>
        <v/>
      </c>
      <c r="I655" s="20" t="str">
        <f>IF('S.D. Paste sheet'!I655="","",'S.D. Paste sheet'!I655)</f>
        <v/>
      </c>
      <c r="J655" s="20" t="str">
        <f>IF('S.D. Paste sheet'!J655="","",'S.D. Paste sheet'!J655)</f>
        <v/>
      </c>
      <c r="K655" s="20" t="str">
        <f>IF('S.D. Paste sheet'!K655="","",'S.D. Paste sheet'!K655)</f>
        <v/>
      </c>
      <c r="L655" s="20" t="str">
        <f>IF('S.D. Paste sheet'!L655="","",'S.D. Paste sheet'!L655)</f>
        <v/>
      </c>
      <c r="M655" s="20" t="str">
        <f>IF('S.D. Paste sheet'!M655="","",'S.D. Paste sheet'!M655)</f>
        <v/>
      </c>
      <c r="N655" s="20" t="str">
        <f>IF('S.D. Paste sheet'!N655="","",'S.D. Paste sheet'!N655)</f>
        <v/>
      </c>
      <c r="O655" s="20" t="str">
        <f>IF('S.D. Paste sheet'!O655="","",'S.D. Paste sheet'!O655)</f>
        <v/>
      </c>
      <c r="P655" s="20" t="str">
        <f>IF('S.D. Paste sheet'!P655="","",'S.D. Paste sheet'!P655)</f>
        <v/>
      </c>
      <c r="Q655" s="20" t="str">
        <f>IF('S.D. Paste sheet'!Q655="","",'S.D. Paste sheet'!Q655)</f>
        <v/>
      </c>
      <c r="R655" s="20" t="str">
        <f>IF('S.D. Paste sheet'!R655="","",'S.D. Paste sheet'!R655)</f>
        <v/>
      </c>
      <c r="S655" s="20" t="str">
        <f>IF('S.D. Paste sheet'!S655="","",'S.D. Paste sheet'!S655)</f>
        <v/>
      </c>
      <c r="T655" s="20" t="str">
        <f>IF('S.D. Paste sheet'!T655="","",'S.D. Paste sheet'!T655)</f>
        <v/>
      </c>
      <c r="U655" s="20" t="str">
        <f>IF('S.D. Paste sheet'!U655="","",'S.D. Paste sheet'!U655)</f>
        <v/>
      </c>
      <c r="V655" s="20" t="str">
        <f>IF('S.D. Paste sheet'!V655="","",'S.D. Paste sheet'!V655)</f>
        <v/>
      </c>
      <c r="W655" s="20" t="str">
        <f>IF('S.D. Paste sheet'!W655="","",'S.D. Paste sheet'!W655)</f>
        <v/>
      </c>
      <c r="X655" s="20" t="str">
        <f>IF('S.D. Paste sheet'!X655="","",'S.D. Paste sheet'!X655)</f>
        <v/>
      </c>
      <c r="Y655" s="20" t="str">
        <f>IF('S.D. Paste sheet'!Y655="","",'S.D. Paste sheet'!Y655)</f>
        <v/>
      </c>
      <c r="Z655" s="20" t="str">
        <f>IF('S.D. Paste sheet'!Z655="","",'S.D. Paste sheet'!Z655)</f>
        <v/>
      </c>
      <c r="AA655" s="20" t="str">
        <f>IF('S.D. Paste sheet'!AA655="","",'S.D. Paste sheet'!AA655)</f>
        <v/>
      </c>
      <c r="AB655" s="20" t="str">
        <f>IF('S.D. Paste sheet'!AB655="","",'S.D. Paste sheet'!AB655)</f>
        <v/>
      </c>
      <c r="AC655" s="20" t="str">
        <f>IF('S.D. Paste sheet'!AC655="","",'S.D. Paste sheet'!AC655)</f>
        <v/>
      </c>
      <c r="AD655" s="20" t="str">
        <f>IF('S.D. Paste sheet'!AD655="","",'S.D. Paste sheet'!AD655)</f>
        <v/>
      </c>
      <c r="AE655" s="28"/>
      <c r="AF655" t="str">
        <f>IF(AK655="","",IF(AK655&gt;0,COUNT($AG$2:AG655),""))</f>
        <v/>
      </c>
      <c r="AG655" s="25" t="str">
        <f t="shared" si="323"/>
        <v/>
      </c>
      <c r="AH655" s="25" t="str">
        <f t="shared" si="324"/>
        <v/>
      </c>
      <c r="AI655" s="25" t="str">
        <f t="shared" si="325"/>
        <v/>
      </c>
      <c r="AJ655" s="25" t="str">
        <f t="shared" si="326"/>
        <v/>
      </c>
      <c r="AK655" s="25" t="str">
        <f t="shared" si="327"/>
        <v/>
      </c>
      <c r="AL655" s="25" t="str">
        <f t="shared" si="328"/>
        <v/>
      </c>
      <c r="AM655" s="25" t="str">
        <f t="shared" si="329"/>
        <v/>
      </c>
      <c r="AN655" s="25" t="str">
        <f t="shared" si="330"/>
        <v/>
      </c>
      <c r="AO655" s="25" t="str">
        <f t="shared" si="331"/>
        <v/>
      </c>
      <c r="AP655" s="25" t="str">
        <f t="shared" si="332"/>
        <v/>
      </c>
      <c r="AQ655" s="25" t="str">
        <f t="shared" si="333"/>
        <v/>
      </c>
      <c r="AR655" s="25" t="str">
        <f t="shared" si="334"/>
        <v/>
      </c>
      <c r="AS655" s="25" t="str">
        <f t="shared" si="335"/>
        <v/>
      </c>
      <c r="AT655" s="25" t="str">
        <f t="shared" si="336"/>
        <v/>
      </c>
      <c r="AU655" s="25" t="str">
        <f t="shared" si="337"/>
        <v/>
      </c>
      <c r="AV655" s="25" t="str">
        <f t="shared" si="338"/>
        <v/>
      </c>
      <c r="AX655" t="str">
        <f>IF(BC655="","",IF(BC655&gt;0,COUNT($AY$2:AY655),""))</f>
        <v/>
      </c>
      <c r="AY655" s="25" t="str">
        <f t="shared" si="339"/>
        <v/>
      </c>
      <c r="AZ655" s="25" t="str">
        <f t="shared" si="340"/>
        <v/>
      </c>
      <c r="BA655" s="25" t="str">
        <f t="shared" si="341"/>
        <v/>
      </c>
      <c r="BB655" s="25" t="str">
        <f t="shared" si="342"/>
        <v/>
      </c>
      <c r="BC655" s="25" t="str">
        <f t="shared" si="343"/>
        <v/>
      </c>
      <c r="BD655" s="25" t="str">
        <f t="shared" si="344"/>
        <v/>
      </c>
      <c r="BE655" s="25" t="str">
        <f t="shared" si="345"/>
        <v/>
      </c>
      <c r="BF655" s="25" t="str">
        <f t="shared" si="346"/>
        <v/>
      </c>
      <c r="BG655" s="25" t="str">
        <f t="shared" si="347"/>
        <v/>
      </c>
      <c r="BH655" s="25" t="str">
        <f t="shared" si="348"/>
        <v/>
      </c>
      <c r="BI655" s="25" t="str">
        <f t="shared" si="349"/>
        <v/>
      </c>
      <c r="BJ655" s="25" t="str">
        <f t="shared" si="350"/>
        <v/>
      </c>
      <c r="BK655" s="25" t="str">
        <f t="shared" si="351"/>
        <v/>
      </c>
      <c r="BL655" s="25" t="str">
        <f t="shared" si="352"/>
        <v/>
      </c>
      <c r="BM655" s="25" t="str">
        <f t="shared" si="353"/>
        <v/>
      </c>
      <c r="BN655" s="25" t="str">
        <f t="shared" si="354"/>
        <v/>
      </c>
    </row>
    <row r="656" spans="1:66" x14ac:dyDescent="0.25">
      <c r="A656" s="20" t="str">
        <f>IF('S.D. Paste sheet'!A656="","",'S.D. Paste sheet'!A656)</f>
        <v/>
      </c>
      <c r="B656" s="20" t="str">
        <f>IF('S.D. Paste sheet'!B656="","",'S.D. Paste sheet'!B656)</f>
        <v/>
      </c>
      <c r="C656" s="20" t="str">
        <f>IF('S.D. Paste sheet'!C656="","",'S.D. Paste sheet'!C656)</f>
        <v/>
      </c>
      <c r="D656" s="20" t="str">
        <f>IF('S.D. Paste sheet'!D656="","",'S.D. Paste sheet'!D656)</f>
        <v/>
      </c>
      <c r="E656" s="20" t="str">
        <f>IF('S.D. Paste sheet'!E656="","",UPPER('S.D. Paste sheet'!E656))</f>
        <v/>
      </c>
      <c r="F656" s="20" t="str">
        <f>IF('S.D. Paste sheet'!F656="","",'S.D. Paste sheet'!F656)</f>
        <v/>
      </c>
      <c r="G656" s="20" t="str">
        <f>IF('S.D. Paste sheet'!G656="","",UPPER('S.D. Paste sheet'!G656))</f>
        <v/>
      </c>
      <c r="H656" s="20" t="str">
        <f>IF('S.D. Paste sheet'!H656="","",UPPER('S.D. Paste sheet'!H656))</f>
        <v/>
      </c>
      <c r="I656" s="20" t="str">
        <f>IF('S.D. Paste sheet'!I656="","",'S.D. Paste sheet'!I656)</f>
        <v/>
      </c>
      <c r="J656" s="20" t="str">
        <f>IF('S.D. Paste sheet'!J656="","",'S.D. Paste sheet'!J656)</f>
        <v/>
      </c>
      <c r="K656" s="20" t="str">
        <f>IF('S.D. Paste sheet'!K656="","",'S.D. Paste sheet'!K656)</f>
        <v/>
      </c>
      <c r="L656" s="20" t="str">
        <f>IF('S.D. Paste sheet'!L656="","",'S.D. Paste sheet'!L656)</f>
        <v/>
      </c>
      <c r="M656" s="20" t="str">
        <f>IF('S.D. Paste sheet'!M656="","",'S.D. Paste sheet'!M656)</f>
        <v/>
      </c>
      <c r="N656" s="20" t="str">
        <f>IF('S.D. Paste sheet'!N656="","",'S.D. Paste sheet'!N656)</f>
        <v/>
      </c>
      <c r="O656" s="20" t="str">
        <f>IF('S.D. Paste sheet'!O656="","",'S.D. Paste sheet'!O656)</f>
        <v/>
      </c>
      <c r="P656" s="20" t="str">
        <f>IF('S.D. Paste sheet'!P656="","",'S.D. Paste sheet'!P656)</f>
        <v/>
      </c>
      <c r="Q656" s="20" t="str">
        <f>IF('S.D. Paste sheet'!Q656="","",'S.D. Paste sheet'!Q656)</f>
        <v/>
      </c>
      <c r="R656" s="20" t="str">
        <f>IF('S.D. Paste sheet'!R656="","",'S.D. Paste sheet'!R656)</f>
        <v/>
      </c>
      <c r="S656" s="20" t="str">
        <f>IF('S.D. Paste sheet'!S656="","",'S.D. Paste sheet'!S656)</f>
        <v/>
      </c>
      <c r="T656" s="20" t="str">
        <f>IF('S.D. Paste sheet'!T656="","",'S.D. Paste sheet'!T656)</f>
        <v/>
      </c>
      <c r="U656" s="20" t="str">
        <f>IF('S.D. Paste sheet'!U656="","",'S.D. Paste sheet'!U656)</f>
        <v/>
      </c>
      <c r="V656" s="20" t="str">
        <f>IF('S.D. Paste sheet'!V656="","",'S.D. Paste sheet'!V656)</f>
        <v/>
      </c>
      <c r="W656" s="20" t="str">
        <f>IF('S.D. Paste sheet'!W656="","",'S.D. Paste sheet'!W656)</f>
        <v/>
      </c>
      <c r="X656" s="20" t="str">
        <f>IF('S.D. Paste sheet'!X656="","",'S.D. Paste sheet'!X656)</f>
        <v/>
      </c>
      <c r="Y656" s="20" t="str">
        <f>IF('S.D. Paste sheet'!Y656="","",'S.D. Paste sheet'!Y656)</f>
        <v/>
      </c>
      <c r="Z656" s="20" t="str">
        <f>IF('S.D. Paste sheet'!Z656="","",'S.D. Paste sheet'!Z656)</f>
        <v/>
      </c>
      <c r="AA656" s="20" t="str">
        <f>IF('S.D. Paste sheet'!AA656="","",'S.D. Paste sheet'!AA656)</f>
        <v/>
      </c>
      <c r="AB656" s="20" t="str">
        <f>IF('S.D. Paste sheet'!AB656="","",'S.D. Paste sheet'!AB656)</f>
        <v/>
      </c>
      <c r="AC656" s="20" t="str">
        <f>IF('S.D. Paste sheet'!AC656="","",'S.D. Paste sheet'!AC656)</f>
        <v/>
      </c>
      <c r="AD656" s="20" t="str">
        <f>IF('S.D. Paste sheet'!AD656="","",'S.D. Paste sheet'!AD656)</f>
        <v/>
      </c>
      <c r="AE656" s="28"/>
      <c r="AF656" t="str">
        <f>IF(AK656="","",IF(AK656&gt;0,COUNT($AG$2:AG656),""))</f>
        <v/>
      </c>
      <c r="AG656" s="25" t="str">
        <f t="shared" si="323"/>
        <v/>
      </c>
      <c r="AH656" s="25" t="str">
        <f t="shared" si="324"/>
        <v/>
      </c>
      <c r="AI656" s="25" t="str">
        <f t="shared" si="325"/>
        <v/>
      </c>
      <c r="AJ656" s="25" t="str">
        <f t="shared" si="326"/>
        <v/>
      </c>
      <c r="AK656" s="25" t="str">
        <f t="shared" si="327"/>
        <v/>
      </c>
      <c r="AL656" s="25" t="str">
        <f t="shared" si="328"/>
        <v/>
      </c>
      <c r="AM656" s="25" t="str">
        <f t="shared" si="329"/>
        <v/>
      </c>
      <c r="AN656" s="25" t="str">
        <f t="shared" si="330"/>
        <v/>
      </c>
      <c r="AO656" s="25" t="str">
        <f t="shared" si="331"/>
        <v/>
      </c>
      <c r="AP656" s="25" t="str">
        <f t="shared" si="332"/>
        <v/>
      </c>
      <c r="AQ656" s="25" t="str">
        <f t="shared" si="333"/>
        <v/>
      </c>
      <c r="AR656" s="25" t="str">
        <f t="shared" si="334"/>
        <v/>
      </c>
      <c r="AS656" s="25" t="str">
        <f t="shared" si="335"/>
        <v/>
      </c>
      <c r="AT656" s="25" t="str">
        <f t="shared" si="336"/>
        <v/>
      </c>
      <c r="AU656" s="25" t="str">
        <f t="shared" si="337"/>
        <v/>
      </c>
      <c r="AV656" s="25" t="str">
        <f t="shared" si="338"/>
        <v/>
      </c>
      <c r="AX656" t="str">
        <f>IF(BC656="","",IF(BC656&gt;0,COUNT($AY$2:AY656),""))</f>
        <v/>
      </c>
      <c r="AY656" s="25" t="str">
        <f t="shared" si="339"/>
        <v/>
      </c>
      <c r="AZ656" s="25" t="str">
        <f t="shared" si="340"/>
        <v/>
      </c>
      <c r="BA656" s="25" t="str">
        <f t="shared" si="341"/>
        <v/>
      </c>
      <c r="BB656" s="25" t="str">
        <f t="shared" si="342"/>
        <v/>
      </c>
      <c r="BC656" s="25" t="str">
        <f t="shared" si="343"/>
        <v/>
      </c>
      <c r="BD656" s="25" t="str">
        <f t="shared" si="344"/>
        <v/>
      </c>
      <c r="BE656" s="25" t="str">
        <f t="shared" si="345"/>
        <v/>
      </c>
      <c r="BF656" s="25" t="str">
        <f t="shared" si="346"/>
        <v/>
      </c>
      <c r="BG656" s="25" t="str">
        <f t="shared" si="347"/>
        <v/>
      </c>
      <c r="BH656" s="25" t="str">
        <f t="shared" si="348"/>
        <v/>
      </c>
      <c r="BI656" s="25" t="str">
        <f t="shared" si="349"/>
        <v/>
      </c>
      <c r="BJ656" s="25" t="str">
        <f t="shared" si="350"/>
        <v/>
      </c>
      <c r="BK656" s="25" t="str">
        <f t="shared" si="351"/>
        <v/>
      </c>
      <c r="BL656" s="25" t="str">
        <f t="shared" si="352"/>
        <v/>
      </c>
      <c r="BM656" s="25" t="str">
        <f t="shared" si="353"/>
        <v/>
      </c>
      <c r="BN656" s="25" t="str">
        <f t="shared" si="354"/>
        <v/>
      </c>
    </row>
    <row r="657" spans="1:66" x14ac:dyDescent="0.25">
      <c r="A657" s="20" t="str">
        <f>IF('S.D. Paste sheet'!A657="","",'S.D. Paste sheet'!A657)</f>
        <v/>
      </c>
      <c r="B657" s="20" t="str">
        <f>IF('S.D. Paste sheet'!B657="","",'S.D. Paste sheet'!B657)</f>
        <v/>
      </c>
      <c r="C657" s="20" t="str">
        <f>IF('S.D. Paste sheet'!C657="","",'S.D. Paste sheet'!C657)</f>
        <v/>
      </c>
      <c r="D657" s="20" t="str">
        <f>IF('S.D. Paste sheet'!D657="","",'S.D. Paste sheet'!D657)</f>
        <v/>
      </c>
      <c r="E657" s="20" t="str">
        <f>IF('S.D. Paste sheet'!E657="","",UPPER('S.D. Paste sheet'!E657))</f>
        <v/>
      </c>
      <c r="F657" s="20" t="str">
        <f>IF('S.D. Paste sheet'!F657="","",'S.D. Paste sheet'!F657)</f>
        <v/>
      </c>
      <c r="G657" s="20" t="str">
        <f>IF('S.D. Paste sheet'!G657="","",UPPER('S.D. Paste sheet'!G657))</f>
        <v/>
      </c>
      <c r="H657" s="20" t="str">
        <f>IF('S.D. Paste sheet'!H657="","",UPPER('S.D. Paste sheet'!H657))</f>
        <v/>
      </c>
      <c r="I657" s="20" t="str">
        <f>IF('S.D. Paste sheet'!I657="","",'S.D. Paste sheet'!I657)</f>
        <v/>
      </c>
      <c r="J657" s="20" t="str">
        <f>IF('S.D. Paste sheet'!J657="","",'S.D. Paste sheet'!J657)</f>
        <v/>
      </c>
      <c r="K657" s="20" t="str">
        <f>IF('S.D. Paste sheet'!K657="","",'S.D. Paste sheet'!K657)</f>
        <v/>
      </c>
      <c r="L657" s="20" t="str">
        <f>IF('S.D. Paste sheet'!L657="","",'S.D. Paste sheet'!L657)</f>
        <v/>
      </c>
      <c r="M657" s="20" t="str">
        <f>IF('S.D. Paste sheet'!M657="","",'S.D. Paste sheet'!M657)</f>
        <v/>
      </c>
      <c r="N657" s="20" t="str">
        <f>IF('S.D. Paste sheet'!N657="","",'S.D. Paste sheet'!N657)</f>
        <v/>
      </c>
      <c r="O657" s="20" t="str">
        <f>IF('S.D. Paste sheet'!O657="","",'S.D. Paste sheet'!O657)</f>
        <v/>
      </c>
      <c r="P657" s="20" t="str">
        <f>IF('S.D. Paste sheet'!P657="","",'S.D. Paste sheet'!P657)</f>
        <v/>
      </c>
      <c r="Q657" s="20" t="str">
        <f>IF('S.D. Paste sheet'!Q657="","",'S.D. Paste sheet'!Q657)</f>
        <v/>
      </c>
      <c r="R657" s="20" t="str">
        <f>IF('S.D. Paste sheet'!R657="","",'S.D. Paste sheet'!R657)</f>
        <v/>
      </c>
      <c r="S657" s="20" t="str">
        <f>IF('S.D. Paste sheet'!S657="","",'S.D. Paste sheet'!S657)</f>
        <v/>
      </c>
      <c r="T657" s="20" t="str">
        <f>IF('S.D. Paste sheet'!T657="","",'S.D. Paste sheet'!T657)</f>
        <v/>
      </c>
      <c r="U657" s="20" t="str">
        <f>IF('S.D. Paste sheet'!U657="","",'S.D. Paste sheet'!U657)</f>
        <v/>
      </c>
      <c r="V657" s="20" t="str">
        <f>IF('S.D. Paste sheet'!V657="","",'S.D. Paste sheet'!V657)</f>
        <v/>
      </c>
      <c r="W657" s="20" t="str">
        <f>IF('S.D. Paste sheet'!W657="","",'S.D. Paste sheet'!W657)</f>
        <v/>
      </c>
      <c r="X657" s="20" t="str">
        <f>IF('S.D. Paste sheet'!X657="","",'S.D. Paste sheet'!X657)</f>
        <v/>
      </c>
      <c r="Y657" s="20" t="str">
        <f>IF('S.D. Paste sheet'!Y657="","",'S.D. Paste sheet'!Y657)</f>
        <v/>
      </c>
      <c r="Z657" s="20" t="str">
        <f>IF('S.D. Paste sheet'!Z657="","",'S.D. Paste sheet'!Z657)</f>
        <v/>
      </c>
      <c r="AA657" s="20" t="str">
        <f>IF('S.D. Paste sheet'!AA657="","",'S.D. Paste sheet'!AA657)</f>
        <v/>
      </c>
      <c r="AB657" s="20" t="str">
        <f>IF('S.D. Paste sheet'!AB657="","",'S.D. Paste sheet'!AB657)</f>
        <v/>
      </c>
      <c r="AC657" s="20" t="str">
        <f>IF('S.D. Paste sheet'!AC657="","",'S.D. Paste sheet'!AC657)</f>
        <v/>
      </c>
      <c r="AD657" s="20" t="str">
        <f>IF('S.D. Paste sheet'!AD657="","",'S.D. Paste sheet'!AD657)</f>
        <v/>
      </c>
      <c r="AE657" s="28"/>
      <c r="AF657" t="str">
        <f>IF(AK657="","",IF(AK657&gt;0,COUNT($AG$2:AG657),""))</f>
        <v/>
      </c>
      <c r="AG657" s="25" t="str">
        <f t="shared" si="323"/>
        <v/>
      </c>
      <c r="AH657" s="25" t="str">
        <f t="shared" si="324"/>
        <v/>
      </c>
      <c r="AI657" s="25" t="str">
        <f t="shared" si="325"/>
        <v/>
      </c>
      <c r="AJ657" s="25" t="str">
        <f t="shared" si="326"/>
        <v/>
      </c>
      <c r="AK657" s="25" t="str">
        <f t="shared" si="327"/>
        <v/>
      </c>
      <c r="AL657" s="25" t="str">
        <f t="shared" si="328"/>
        <v/>
      </c>
      <c r="AM657" s="25" t="str">
        <f t="shared" si="329"/>
        <v/>
      </c>
      <c r="AN657" s="25" t="str">
        <f t="shared" si="330"/>
        <v/>
      </c>
      <c r="AO657" s="25" t="str">
        <f t="shared" si="331"/>
        <v/>
      </c>
      <c r="AP657" s="25" t="str">
        <f t="shared" si="332"/>
        <v/>
      </c>
      <c r="AQ657" s="25" t="str">
        <f t="shared" si="333"/>
        <v/>
      </c>
      <c r="AR657" s="25" t="str">
        <f t="shared" si="334"/>
        <v/>
      </c>
      <c r="AS657" s="25" t="str">
        <f t="shared" si="335"/>
        <v/>
      </c>
      <c r="AT657" s="25" t="str">
        <f t="shared" si="336"/>
        <v/>
      </c>
      <c r="AU657" s="25" t="str">
        <f t="shared" si="337"/>
        <v/>
      </c>
      <c r="AV657" s="25" t="str">
        <f t="shared" si="338"/>
        <v/>
      </c>
      <c r="AX657" t="str">
        <f>IF(BC657="","",IF(BC657&gt;0,COUNT($AY$2:AY657),""))</f>
        <v/>
      </c>
      <c r="AY657" s="25" t="str">
        <f t="shared" si="339"/>
        <v/>
      </c>
      <c r="AZ657" s="25" t="str">
        <f t="shared" si="340"/>
        <v/>
      </c>
      <c r="BA657" s="25" t="str">
        <f t="shared" si="341"/>
        <v/>
      </c>
      <c r="BB657" s="25" t="str">
        <f t="shared" si="342"/>
        <v/>
      </c>
      <c r="BC657" s="25" t="str">
        <f t="shared" si="343"/>
        <v/>
      </c>
      <c r="BD657" s="25" t="str">
        <f t="shared" si="344"/>
        <v/>
      </c>
      <c r="BE657" s="25" t="str">
        <f t="shared" si="345"/>
        <v/>
      </c>
      <c r="BF657" s="25" t="str">
        <f t="shared" si="346"/>
        <v/>
      </c>
      <c r="BG657" s="25" t="str">
        <f t="shared" si="347"/>
        <v/>
      </c>
      <c r="BH657" s="25" t="str">
        <f t="shared" si="348"/>
        <v/>
      </c>
      <c r="BI657" s="25" t="str">
        <f t="shared" si="349"/>
        <v/>
      </c>
      <c r="BJ657" s="25" t="str">
        <f t="shared" si="350"/>
        <v/>
      </c>
      <c r="BK657" s="25" t="str">
        <f t="shared" si="351"/>
        <v/>
      </c>
      <c r="BL657" s="25" t="str">
        <f t="shared" si="352"/>
        <v/>
      </c>
      <c r="BM657" s="25" t="str">
        <f t="shared" si="353"/>
        <v/>
      </c>
      <c r="BN657" s="25" t="str">
        <f t="shared" si="354"/>
        <v/>
      </c>
    </row>
    <row r="658" spans="1:66" x14ac:dyDescent="0.25">
      <c r="A658" s="20" t="str">
        <f>IF('S.D. Paste sheet'!A658="","",'S.D. Paste sheet'!A658)</f>
        <v/>
      </c>
      <c r="B658" s="20" t="str">
        <f>IF('S.D. Paste sheet'!B658="","",'S.D. Paste sheet'!B658)</f>
        <v/>
      </c>
      <c r="C658" s="20" t="str">
        <f>IF('S.D. Paste sheet'!C658="","",'S.D. Paste sheet'!C658)</f>
        <v/>
      </c>
      <c r="D658" s="20" t="str">
        <f>IF('S.D. Paste sheet'!D658="","",'S.D. Paste sheet'!D658)</f>
        <v/>
      </c>
      <c r="E658" s="20" t="str">
        <f>IF('S.D. Paste sheet'!E658="","",UPPER('S.D. Paste sheet'!E658))</f>
        <v/>
      </c>
      <c r="F658" s="20" t="str">
        <f>IF('S.D. Paste sheet'!F658="","",'S.D. Paste sheet'!F658)</f>
        <v/>
      </c>
      <c r="G658" s="20" t="str">
        <f>IF('S.D. Paste sheet'!G658="","",UPPER('S.D. Paste sheet'!G658))</f>
        <v/>
      </c>
      <c r="H658" s="20" t="str">
        <f>IF('S.D. Paste sheet'!H658="","",UPPER('S.D. Paste sheet'!H658))</f>
        <v/>
      </c>
      <c r="I658" s="20" t="str">
        <f>IF('S.D. Paste sheet'!I658="","",'S.D. Paste sheet'!I658)</f>
        <v/>
      </c>
      <c r="J658" s="20" t="str">
        <f>IF('S.D. Paste sheet'!J658="","",'S.D. Paste sheet'!J658)</f>
        <v/>
      </c>
      <c r="K658" s="20" t="str">
        <f>IF('S.D. Paste sheet'!K658="","",'S.D. Paste sheet'!K658)</f>
        <v/>
      </c>
      <c r="L658" s="20" t="str">
        <f>IF('S.D. Paste sheet'!L658="","",'S.D. Paste sheet'!L658)</f>
        <v/>
      </c>
      <c r="M658" s="20" t="str">
        <f>IF('S.D. Paste sheet'!M658="","",'S.D. Paste sheet'!M658)</f>
        <v/>
      </c>
      <c r="N658" s="20" t="str">
        <f>IF('S.D. Paste sheet'!N658="","",'S.D. Paste sheet'!N658)</f>
        <v/>
      </c>
      <c r="O658" s="20" t="str">
        <f>IF('S.D. Paste sheet'!O658="","",'S.D. Paste sheet'!O658)</f>
        <v/>
      </c>
      <c r="P658" s="20" t="str">
        <f>IF('S.D. Paste sheet'!P658="","",'S.D. Paste sheet'!P658)</f>
        <v/>
      </c>
      <c r="Q658" s="20" t="str">
        <f>IF('S.D. Paste sheet'!Q658="","",'S.D. Paste sheet'!Q658)</f>
        <v/>
      </c>
      <c r="R658" s="20" t="str">
        <f>IF('S.D. Paste sheet'!R658="","",'S.D. Paste sheet'!R658)</f>
        <v/>
      </c>
      <c r="S658" s="20" t="str">
        <f>IF('S.D. Paste sheet'!S658="","",'S.D. Paste sheet'!S658)</f>
        <v/>
      </c>
      <c r="T658" s="20" t="str">
        <f>IF('S.D. Paste sheet'!T658="","",'S.D. Paste sheet'!T658)</f>
        <v/>
      </c>
      <c r="U658" s="20" t="str">
        <f>IF('S.D. Paste sheet'!U658="","",'S.D. Paste sheet'!U658)</f>
        <v/>
      </c>
      <c r="V658" s="20" t="str">
        <f>IF('S.D. Paste sheet'!V658="","",'S.D. Paste sheet'!V658)</f>
        <v/>
      </c>
      <c r="W658" s="20" t="str">
        <f>IF('S.D. Paste sheet'!W658="","",'S.D. Paste sheet'!W658)</f>
        <v/>
      </c>
      <c r="X658" s="20" t="str">
        <f>IF('S.D. Paste sheet'!X658="","",'S.D. Paste sheet'!X658)</f>
        <v/>
      </c>
      <c r="Y658" s="20" t="str">
        <f>IF('S.D. Paste sheet'!Y658="","",'S.D. Paste sheet'!Y658)</f>
        <v/>
      </c>
      <c r="Z658" s="20" t="str">
        <f>IF('S.D. Paste sheet'!Z658="","",'S.D. Paste sheet'!Z658)</f>
        <v/>
      </c>
      <c r="AA658" s="20" t="str">
        <f>IF('S.D. Paste sheet'!AA658="","",'S.D. Paste sheet'!AA658)</f>
        <v/>
      </c>
      <c r="AB658" s="20" t="str">
        <f>IF('S.D. Paste sheet'!AB658="","",'S.D. Paste sheet'!AB658)</f>
        <v/>
      </c>
      <c r="AC658" s="20" t="str">
        <f>IF('S.D. Paste sheet'!AC658="","",'S.D. Paste sheet'!AC658)</f>
        <v/>
      </c>
      <c r="AD658" s="20" t="str">
        <f>IF('S.D. Paste sheet'!AD658="","",'S.D. Paste sheet'!AD658)</f>
        <v/>
      </c>
      <c r="AE658" s="28"/>
      <c r="AF658" t="str">
        <f>IF(AK658="","",IF(AK658&gt;0,COUNT($AG$2:AG658),""))</f>
        <v/>
      </c>
      <c r="AG658" s="25" t="str">
        <f t="shared" si="323"/>
        <v/>
      </c>
      <c r="AH658" s="25" t="str">
        <f t="shared" si="324"/>
        <v/>
      </c>
      <c r="AI658" s="25" t="str">
        <f t="shared" si="325"/>
        <v/>
      </c>
      <c r="AJ658" s="25" t="str">
        <f t="shared" si="326"/>
        <v/>
      </c>
      <c r="AK658" s="25" t="str">
        <f t="shared" si="327"/>
        <v/>
      </c>
      <c r="AL658" s="25" t="str">
        <f t="shared" si="328"/>
        <v/>
      </c>
      <c r="AM658" s="25" t="str">
        <f t="shared" si="329"/>
        <v/>
      </c>
      <c r="AN658" s="25" t="str">
        <f t="shared" si="330"/>
        <v/>
      </c>
      <c r="AO658" s="25" t="str">
        <f t="shared" si="331"/>
        <v/>
      </c>
      <c r="AP658" s="25" t="str">
        <f t="shared" si="332"/>
        <v/>
      </c>
      <c r="AQ658" s="25" t="str">
        <f t="shared" si="333"/>
        <v/>
      </c>
      <c r="AR658" s="25" t="str">
        <f t="shared" si="334"/>
        <v/>
      </c>
      <c r="AS658" s="25" t="str">
        <f t="shared" si="335"/>
        <v/>
      </c>
      <c r="AT658" s="25" t="str">
        <f t="shared" si="336"/>
        <v/>
      </c>
      <c r="AU658" s="25" t="str">
        <f t="shared" si="337"/>
        <v/>
      </c>
      <c r="AV658" s="25" t="str">
        <f t="shared" si="338"/>
        <v/>
      </c>
      <c r="AX658" t="str">
        <f>IF(BC658="","",IF(BC658&gt;0,COUNT($AY$2:AY658),""))</f>
        <v/>
      </c>
      <c r="AY658" s="25" t="str">
        <f t="shared" si="339"/>
        <v/>
      </c>
      <c r="AZ658" s="25" t="str">
        <f t="shared" si="340"/>
        <v/>
      </c>
      <c r="BA658" s="25" t="str">
        <f t="shared" si="341"/>
        <v/>
      </c>
      <c r="BB658" s="25" t="str">
        <f t="shared" si="342"/>
        <v/>
      </c>
      <c r="BC658" s="25" t="str">
        <f t="shared" si="343"/>
        <v/>
      </c>
      <c r="BD658" s="25" t="str">
        <f t="shared" si="344"/>
        <v/>
      </c>
      <c r="BE658" s="25" t="str">
        <f t="shared" si="345"/>
        <v/>
      </c>
      <c r="BF658" s="25" t="str">
        <f t="shared" si="346"/>
        <v/>
      </c>
      <c r="BG658" s="25" t="str">
        <f t="shared" si="347"/>
        <v/>
      </c>
      <c r="BH658" s="25" t="str">
        <f t="shared" si="348"/>
        <v/>
      </c>
      <c r="BI658" s="25" t="str">
        <f t="shared" si="349"/>
        <v/>
      </c>
      <c r="BJ658" s="25" t="str">
        <f t="shared" si="350"/>
        <v/>
      </c>
      <c r="BK658" s="25" t="str">
        <f t="shared" si="351"/>
        <v/>
      </c>
      <c r="BL658" s="25" t="str">
        <f t="shared" si="352"/>
        <v/>
      </c>
      <c r="BM658" s="25" t="str">
        <f t="shared" si="353"/>
        <v/>
      </c>
      <c r="BN658" s="25" t="str">
        <f t="shared" si="354"/>
        <v/>
      </c>
    </row>
    <row r="659" spans="1:66" x14ac:dyDescent="0.25">
      <c r="A659" s="20" t="str">
        <f>IF('S.D. Paste sheet'!A659="","",'S.D. Paste sheet'!A659)</f>
        <v/>
      </c>
      <c r="B659" s="20" t="str">
        <f>IF('S.D. Paste sheet'!B659="","",'S.D. Paste sheet'!B659)</f>
        <v/>
      </c>
      <c r="C659" s="20" t="str">
        <f>IF('S.D. Paste sheet'!C659="","",'S.D. Paste sheet'!C659)</f>
        <v/>
      </c>
      <c r="D659" s="20" t="str">
        <f>IF('S.D. Paste sheet'!D659="","",'S.D. Paste sheet'!D659)</f>
        <v/>
      </c>
      <c r="E659" s="20" t="str">
        <f>IF('S.D. Paste sheet'!E659="","",UPPER('S.D. Paste sheet'!E659))</f>
        <v/>
      </c>
      <c r="F659" s="20" t="str">
        <f>IF('S.D. Paste sheet'!F659="","",'S.D. Paste sheet'!F659)</f>
        <v/>
      </c>
      <c r="G659" s="20" t="str">
        <f>IF('S.D. Paste sheet'!G659="","",UPPER('S.D. Paste sheet'!G659))</f>
        <v/>
      </c>
      <c r="H659" s="20" t="str">
        <f>IF('S.D. Paste sheet'!H659="","",UPPER('S.D. Paste sheet'!H659))</f>
        <v/>
      </c>
      <c r="I659" s="20" t="str">
        <f>IF('S.D. Paste sheet'!I659="","",'S.D. Paste sheet'!I659)</f>
        <v/>
      </c>
      <c r="J659" s="20" t="str">
        <f>IF('S.D. Paste sheet'!J659="","",'S.D. Paste sheet'!J659)</f>
        <v/>
      </c>
      <c r="K659" s="20" t="str">
        <f>IF('S.D. Paste sheet'!K659="","",'S.D. Paste sheet'!K659)</f>
        <v/>
      </c>
      <c r="L659" s="20" t="str">
        <f>IF('S.D. Paste sheet'!L659="","",'S.D. Paste sheet'!L659)</f>
        <v/>
      </c>
      <c r="M659" s="20" t="str">
        <f>IF('S.D. Paste sheet'!M659="","",'S.D. Paste sheet'!M659)</f>
        <v/>
      </c>
      <c r="N659" s="20" t="str">
        <f>IF('S.D. Paste sheet'!N659="","",'S.D. Paste sheet'!N659)</f>
        <v/>
      </c>
      <c r="O659" s="20" t="str">
        <f>IF('S.D. Paste sheet'!O659="","",'S.D. Paste sheet'!O659)</f>
        <v/>
      </c>
      <c r="P659" s="20" t="str">
        <f>IF('S.D. Paste sheet'!P659="","",'S.D. Paste sheet'!P659)</f>
        <v/>
      </c>
      <c r="Q659" s="20" t="str">
        <f>IF('S.D. Paste sheet'!Q659="","",'S.D. Paste sheet'!Q659)</f>
        <v/>
      </c>
      <c r="R659" s="20" t="str">
        <f>IF('S.D. Paste sheet'!R659="","",'S.D. Paste sheet'!R659)</f>
        <v/>
      </c>
      <c r="S659" s="20" t="str">
        <f>IF('S.D. Paste sheet'!S659="","",'S.D. Paste sheet'!S659)</f>
        <v/>
      </c>
      <c r="T659" s="20" t="str">
        <f>IF('S.D. Paste sheet'!T659="","",'S.D. Paste sheet'!T659)</f>
        <v/>
      </c>
      <c r="U659" s="20" t="str">
        <f>IF('S.D. Paste sheet'!U659="","",'S.D. Paste sheet'!U659)</f>
        <v/>
      </c>
      <c r="V659" s="20" t="str">
        <f>IF('S.D. Paste sheet'!V659="","",'S.D. Paste sheet'!V659)</f>
        <v/>
      </c>
      <c r="W659" s="20" t="str">
        <f>IF('S.D. Paste sheet'!W659="","",'S.D. Paste sheet'!W659)</f>
        <v/>
      </c>
      <c r="X659" s="20" t="str">
        <f>IF('S.D. Paste sheet'!X659="","",'S.D. Paste sheet'!X659)</f>
        <v/>
      </c>
      <c r="Y659" s="20" t="str">
        <f>IF('S.D. Paste sheet'!Y659="","",'S.D. Paste sheet'!Y659)</f>
        <v/>
      </c>
      <c r="Z659" s="20" t="str">
        <f>IF('S.D. Paste sheet'!Z659="","",'S.D. Paste sheet'!Z659)</f>
        <v/>
      </c>
      <c r="AA659" s="20" t="str">
        <f>IF('S.D. Paste sheet'!AA659="","",'S.D. Paste sheet'!AA659)</f>
        <v/>
      </c>
      <c r="AB659" s="20" t="str">
        <f>IF('S.D. Paste sheet'!AB659="","",'S.D. Paste sheet'!AB659)</f>
        <v/>
      </c>
      <c r="AC659" s="20" t="str">
        <f>IF('S.D. Paste sheet'!AC659="","",'S.D. Paste sheet'!AC659)</f>
        <v/>
      </c>
      <c r="AD659" s="20" t="str">
        <f>IF('S.D. Paste sheet'!AD659="","",'S.D. Paste sheet'!AD659)</f>
        <v/>
      </c>
      <c r="AE659" s="28"/>
      <c r="AF659" t="str">
        <f>IF(AK659="","",IF(AK659&gt;0,COUNT($AG$2:AG659),""))</f>
        <v/>
      </c>
      <c r="AG659" s="25" t="str">
        <f t="shared" si="323"/>
        <v/>
      </c>
      <c r="AH659" s="25" t="str">
        <f t="shared" si="324"/>
        <v/>
      </c>
      <c r="AI659" s="25" t="str">
        <f t="shared" si="325"/>
        <v/>
      </c>
      <c r="AJ659" s="25" t="str">
        <f t="shared" si="326"/>
        <v/>
      </c>
      <c r="AK659" s="25" t="str">
        <f t="shared" si="327"/>
        <v/>
      </c>
      <c r="AL659" s="25" t="str">
        <f t="shared" si="328"/>
        <v/>
      </c>
      <c r="AM659" s="25" t="str">
        <f t="shared" si="329"/>
        <v/>
      </c>
      <c r="AN659" s="25" t="str">
        <f t="shared" si="330"/>
        <v/>
      </c>
      <c r="AO659" s="25" t="str">
        <f t="shared" si="331"/>
        <v/>
      </c>
      <c r="AP659" s="25" t="str">
        <f t="shared" si="332"/>
        <v/>
      </c>
      <c r="AQ659" s="25" t="str">
        <f t="shared" si="333"/>
        <v/>
      </c>
      <c r="AR659" s="25" t="str">
        <f t="shared" si="334"/>
        <v/>
      </c>
      <c r="AS659" s="25" t="str">
        <f t="shared" si="335"/>
        <v/>
      </c>
      <c r="AT659" s="25" t="str">
        <f t="shared" si="336"/>
        <v/>
      </c>
      <c r="AU659" s="25" t="str">
        <f t="shared" si="337"/>
        <v/>
      </c>
      <c r="AV659" s="25" t="str">
        <f t="shared" si="338"/>
        <v/>
      </c>
      <c r="AX659" t="str">
        <f>IF(BC659="","",IF(BC659&gt;0,COUNT($AY$2:AY659),""))</f>
        <v/>
      </c>
      <c r="AY659" s="25" t="str">
        <f t="shared" si="339"/>
        <v/>
      </c>
      <c r="AZ659" s="25" t="str">
        <f t="shared" si="340"/>
        <v/>
      </c>
      <c r="BA659" s="25" t="str">
        <f t="shared" si="341"/>
        <v/>
      </c>
      <c r="BB659" s="25" t="str">
        <f t="shared" si="342"/>
        <v/>
      </c>
      <c r="BC659" s="25" t="str">
        <f t="shared" si="343"/>
        <v/>
      </c>
      <c r="BD659" s="25" t="str">
        <f t="shared" si="344"/>
        <v/>
      </c>
      <c r="BE659" s="25" t="str">
        <f t="shared" si="345"/>
        <v/>
      </c>
      <c r="BF659" s="25" t="str">
        <f t="shared" si="346"/>
        <v/>
      </c>
      <c r="BG659" s="25" t="str">
        <f t="shared" si="347"/>
        <v/>
      </c>
      <c r="BH659" s="25" t="str">
        <f t="shared" si="348"/>
        <v/>
      </c>
      <c r="BI659" s="25" t="str">
        <f t="shared" si="349"/>
        <v/>
      </c>
      <c r="BJ659" s="25" t="str">
        <f t="shared" si="350"/>
        <v/>
      </c>
      <c r="BK659" s="25" t="str">
        <f t="shared" si="351"/>
        <v/>
      </c>
      <c r="BL659" s="25" t="str">
        <f t="shared" si="352"/>
        <v/>
      </c>
      <c r="BM659" s="25" t="str">
        <f t="shared" si="353"/>
        <v/>
      </c>
      <c r="BN659" s="25" t="str">
        <f t="shared" si="354"/>
        <v/>
      </c>
    </row>
    <row r="660" spans="1:66" x14ac:dyDescent="0.25">
      <c r="A660" s="20" t="str">
        <f>IF('S.D. Paste sheet'!A660="","",'S.D. Paste sheet'!A660)</f>
        <v/>
      </c>
      <c r="B660" s="20" t="str">
        <f>IF('S.D. Paste sheet'!B660="","",'S.D. Paste sheet'!B660)</f>
        <v/>
      </c>
      <c r="C660" s="20" t="str">
        <f>IF('S.D. Paste sheet'!C660="","",'S.D. Paste sheet'!C660)</f>
        <v/>
      </c>
      <c r="D660" s="20" t="str">
        <f>IF('S.D. Paste sheet'!D660="","",'S.D. Paste sheet'!D660)</f>
        <v/>
      </c>
      <c r="E660" s="20" t="str">
        <f>IF('S.D. Paste sheet'!E660="","",UPPER('S.D. Paste sheet'!E660))</f>
        <v/>
      </c>
      <c r="F660" s="20" t="str">
        <f>IF('S.D. Paste sheet'!F660="","",'S.D. Paste sheet'!F660)</f>
        <v/>
      </c>
      <c r="G660" s="20" t="str">
        <f>IF('S.D. Paste sheet'!G660="","",UPPER('S.D. Paste sheet'!G660))</f>
        <v/>
      </c>
      <c r="H660" s="20" t="str">
        <f>IF('S.D. Paste sheet'!H660="","",UPPER('S.D. Paste sheet'!H660))</f>
        <v/>
      </c>
      <c r="I660" s="20" t="str">
        <f>IF('S.D. Paste sheet'!I660="","",'S.D. Paste sheet'!I660)</f>
        <v/>
      </c>
      <c r="J660" s="20" t="str">
        <f>IF('S.D. Paste sheet'!J660="","",'S.D. Paste sheet'!J660)</f>
        <v/>
      </c>
      <c r="K660" s="20" t="str">
        <f>IF('S.D. Paste sheet'!K660="","",'S.D. Paste sheet'!K660)</f>
        <v/>
      </c>
      <c r="L660" s="20" t="str">
        <f>IF('S.D. Paste sheet'!L660="","",'S.D. Paste sheet'!L660)</f>
        <v/>
      </c>
      <c r="M660" s="20" t="str">
        <f>IF('S.D. Paste sheet'!M660="","",'S.D. Paste sheet'!M660)</f>
        <v/>
      </c>
      <c r="N660" s="20" t="str">
        <f>IF('S.D. Paste sheet'!N660="","",'S.D. Paste sheet'!N660)</f>
        <v/>
      </c>
      <c r="O660" s="20" t="str">
        <f>IF('S.D. Paste sheet'!O660="","",'S.D. Paste sheet'!O660)</f>
        <v/>
      </c>
      <c r="P660" s="20" t="str">
        <f>IF('S.D. Paste sheet'!P660="","",'S.D. Paste sheet'!P660)</f>
        <v/>
      </c>
      <c r="Q660" s="20" t="str">
        <f>IF('S.D. Paste sheet'!Q660="","",'S.D. Paste sheet'!Q660)</f>
        <v/>
      </c>
      <c r="R660" s="20" t="str">
        <f>IF('S.D. Paste sheet'!R660="","",'S.D. Paste sheet'!R660)</f>
        <v/>
      </c>
      <c r="S660" s="20" t="str">
        <f>IF('S.D. Paste sheet'!S660="","",'S.D. Paste sheet'!S660)</f>
        <v/>
      </c>
      <c r="T660" s="20" t="str">
        <f>IF('S.D. Paste sheet'!T660="","",'S.D. Paste sheet'!T660)</f>
        <v/>
      </c>
      <c r="U660" s="20" t="str">
        <f>IF('S.D. Paste sheet'!U660="","",'S.D. Paste sheet'!U660)</f>
        <v/>
      </c>
      <c r="V660" s="20" t="str">
        <f>IF('S.D. Paste sheet'!V660="","",'S.D. Paste sheet'!V660)</f>
        <v/>
      </c>
      <c r="W660" s="20" t="str">
        <f>IF('S.D. Paste sheet'!W660="","",'S.D. Paste sheet'!W660)</f>
        <v/>
      </c>
      <c r="X660" s="20" t="str">
        <f>IF('S.D. Paste sheet'!X660="","",'S.D. Paste sheet'!X660)</f>
        <v/>
      </c>
      <c r="Y660" s="20" t="str">
        <f>IF('S.D. Paste sheet'!Y660="","",'S.D. Paste sheet'!Y660)</f>
        <v/>
      </c>
      <c r="Z660" s="20" t="str">
        <f>IF('S.D. Paste sheet'!Z660="","",'S.D. Paste sheet'!Z660)</f>
        <v/>
      </c>
      <c r="AA660" s="20" t="str">
        <f>IF('S.D. Paste sheet'!AA660="","",'S.D. Paste sheet'!AA660)</f>
        <v/>
      </c>
      <c r="AB660" s="20" t="str">
        <f>IF('S.D. Paste sheet'!AB660="","",'S.D. Paste sheet'!AB660)</f>
        <v/>
      </c>
      <c r="AC660" s="20" t="str">
        <f>IF('S.D. Paste sheet'!AC660="","",'S.D. Paste sheet'!AC660)</f>
        <v/>
      </c>
      <c r="AD660" s="20" t="str">
        <f>IF('S.D. Paste sheet'!AD660="","",'S.D. Paste sheet'!AD660)</f>
        <v/>
      </c>
      <c r="AE660" s="28"/>
      <c r="AF660" t="str">
        <f>IF(AK660="","",IF(AK660&gt;0,COUNT($AG$2:AG660),""))</f>
        <v/>
      </c>
      <c r="AG660" s="25" t="str">
        <f t="shared" si="323"/>
        <v/>
      </c>
      <c r="AH660" s="25" t="str">
        <f t="shared" si="324"/>
        <v/>
      </c>
      <c r="AI660" s="25" t="str">
        <f t="shared" si="325"/>
        <v/>
      </c>
      <c r="AJ660" s="25" t="str">
        <f t="shared" si="326"/>
        <v/>
      </c>
      <c r="AK660" s="25" t="str">
        <f t="shared" si="327"/>
        <v/>
      </c>
      <c r="AL660" s="25" t="str">
        <f t="shared" si="328"/>
        <v/>
      </c>
      <c r="AM660" s="25" t="str">
        <f t="shared" si="329"/>
        <v/>
      </c>
      <c r="AN660" s="25" t="str">
        <f t="shared" si="330"/>
        <v/>
      </c>
      <c r="AO660" s="25" t="str">
        <f t="shared" si="331"/>
        <v/>
      </c>
      <c r="AP660" s="25" t="str">
        <f t="shared" si="332"/>
        <v/>
      </c>
      <c r="AQ660" s="25" t="str">
        <f t="shared" si="333"/>
        <v/>
      </c>
      <c r="AR660" s="25" t="str">
        <f t="shared" si="334"/>
        <v/>
      </c>
      <c r="AS660" s="25" t="str">
        <f t="shared" si="335"/>
        <v/>
      </c>
      <c r="AT660" s="25" t="str">
        <f t="shared" si="336"/>
        <v/>
      </c>
      <c r="AU660" s="25" t="str">
        <f t="shared" si="337"/>
        <v/>
      </c>
      <c r="AV660" s="25" t="str">
        <f t="shared" si="338"/>
        <v/>
      </c>
      <c r="AX660" t="str">
        <f>IF(BC660="","",IF(BC660&gt;0,COUNT($AY$2:AY660),""))</f>
        <v/>
      </c>
      <c r="AY660" s="25" t="str">
        <f t="shared" si="339"/>
        <v/>
      </c>
      <c r="AZ660" s="25" t="str">
        <f t="shared" si="340"/>
        <v/>
      </c>
      <c r="BA660" s="25" t="str">
        <f t="shared" si="341"/>
        <v/>
      </c>
      <c r="BB660" s="25" t="str">
        <f t="shared" si="342"/>
        <v/>
      </c>
      <c r="BC660" s="25" t="str">
        <f t="shared" si="343"/>
        <v/>
      </c>
      <c r="BD660" s="25" t="str">
        <f t="shared" si="344"/>
        <v/>
      </c>
      <c r="BE660" s="25" t="str">
        <f t="shared" si="345"/>
        <v/>
      </c>
      <c r="BF660" s="25" t="str">
        <f t="shared" si="346"/>
        <v/>
      </c>
      <c r="BG660" s="25" t="str">
        <f t="shared" si="347"/>
        <v/>
      </c>
      <c r="BH660" s="25" t="str">
        <f t="shared" si="348"/>
        <v/>
      </c>
      <c r="BI660" s="25" t="str">
        <f t="shared" si="349"/>
        <v/>
      </c>
      <c r="BJ660" s="25" t="str">
        <f t="shared" si="350"/>
        <v/>
      </c>
      <c r="BK660" s="25" t="str">
        <f t="shared" si="351"/>
        <v/>
      </c>
      <c r="BL660" s="25" t="str">
        <f t="shared" si="352"/>
        <v/>
      </c>
      <c r="BM660" s="25" t="str">
        <f t="shared" si="353"/>
        <v/>
      </c>
      <c r="BN660" s="25" t="str">
        <f t="shared" si="354"/>
        <v/>
      </c>
    </row>
    <row r="661" spans="1:66" x14ac:dyDescent="0.25">
      <c r="A661" s="20" t="str">
        <f>IF('S.D. Paste sheet'!A661="","",'S.D. Paste sheet'!A661)</f>
        <v/>
      </c>
      <c r="B661" s="20" t="str">
        <f>IF('S.D. Paste sheet'!B661="","",'S.D. Paste sheet'!B661)</f>
        <v/>
      </c>
      <c r="C661" s="20" t="str">
        <f>IF('S.D. Paste sheet'!C661="","",'S.D. Paste sheet'!C661)</f>
        <v/>
      </c>
      <c r="D661" s="20" t="str">
        <f>IF('S.D. Paste sheet'!D661="","",'S.D. Paste sheet'!D661)</f>
        <v/>
      </c>
      <c r="E661" s="20" t="str">
        <f>IF('S.D. Paste sheet'!E661="","",UPPER('S.D. Paste sheet'!E661))</f>
        <v/>
      </c>
      <c r="F661" s="20" t="str">
        <f>IF('S.D. Paste sheet'!F661="","",'S.D. Paste sheet'!F661)</f>
        <v/>
      </c>
      <c r="G661" s="20" t="str">
        <f>IF('S.D. Paste sheet'!G661="","",UPPER('S.D. Paste sheet'!G661))</f>
        <v/>
      </c>
      <c r="H661" s="20" t="str">
        <f>IF('S.D. Paste sheet'!H661="","",UPPER('S.D. Paste sheet'!H661))</f>
        <v/>
      </c>
      <c r="I661" s="20" t="str">
        <f>IF('S.D. Paste sheet'!I661="","",'S.D. Paste sheet'!I661)</f>
        <v/>
      </c>
      <c r="J661" s="20" t="str">
        <f>IF('S.D. Paste sheet'!J661="","",'S.D. Paste sheet'!J661)</f>
        <v/>
      </c>
      <c r="K661" s="20" t="str">
        <f>IF('S.D. Paste sheet'!K661="","",'S.D. Paste sheet'!K661)</f>
        <v/>
      </c>
      <c r="L661" s="20" t="str">
        <f>IF('S.D. Paste sheet'!L661="","",'S.D. Paste sheet'!L661)</f>
        <v/>
      </c>
      <c r="M661" s="20" t="str">
        <f>IF('S.D. Paste sheet'!M661="","",'S.D. Paste sheet'!M661)</f>
        <v/>
      </c>
      <c r="N661" s="20" t="str">
        <f>IF('S.D. Paste sheet'!N661="","",'S.D. Paste sheet'!N661)</f>
        <v/>
      </c>
      <c r="O661" s="20" t="str">
        <f>IF('S.D. Paste sheet'!O661="","",'S.D. Paste sheet'!O661)</f>
        <v/>
      </c>
      <c r="P661" s="20" t="str">
        <f>IF('S.D. Paste sheet'!P661="","",'S.D. Paste sheet'!P661)</f>
        <v/>
      </c>
      <c r="Q661" s="20" t="str">
        <f>IF('S.D. Paste sheet'!Q661="","",'S.D. Paste sheet'!Q661)</f>
        <v/>
      </c>
      <c r="R661" s="20" t="str">
        <f>IF('S.D. Paste sheet'!R661="","",'S.D. Paste sheet'!R661)</f>
        <v/>
      </c>
      <c r="S661" s="20" t="str">
        <f>IF('S.D. Paste sheet'!S661="","",'S.D. Paste sheet'!S661)</f>
        <v/>
      </c>
      <c r="T661" s="20" t="str">
        <f>IF('S.D. Paste sheet'!T661="","",'S.D. Paste sheet'!T661)</f>
        <v/>
      </c>
      <c r="U661" s="20" t="str">
        <f>IF('S.D. Paste sheet'!U661="","",'S.D. Paste sheet'!U661)</f>
        <v/>
      </c>
      <c r="V661" s="20" t="str">
        <f>IF('S.D. Paste sheet'!V661="","",'S.D. Paste sheet'!V661)</f>
        <v/>
      </c>
      <c r="W661" s="20" t="str">
        <f>IF('S.D. Paste sheet'!W661="","",'S.D. Paste sheet'!W661)</f>
        <v/>
      </c>
      <c r="X661" s="20" t="str">
        <f>IF('S.D. Paste sheet'!X661="","",'S.D. Paste sheet'!X661)</f>
        <v/>
      </c>
      <c r="Y661" s="20" t="str">
        <f>IF('S.D. Paste sheet'!Y661="","",'S.D. Paste sheet'!Y661)</f>
        <v/>
      </c>
      <c r="Z661" s="20" t="str">
        <f>IF('S.D. Paste sheet'!Z661="","",'S.D. Paste sheet'!Z661)</f>
        <v/>
      </c>
      <c r="AA661" s="20" t="str">
        <f>IF('S.D. Paste sheet'!AA661="","",'S.D. Paste sheet'!AA661)</f>
        <v/>
      </c>
      <c r="AB661" s="20" t="str">
        <f>IF('S.D. Paste sheet'!AB661="","",'S.D. Paste sheet'!AB661)</f>
        <v/>
      </c>
      <c r="AC661" s="20" t="str">
        <f>IF('S.D. Paste sheet'!AC661="","",'S.D. Paste sheet'!AC661)</f>
        <v/>
      </c>
      <c r="AD661" s="20" t="str">
        <f>IF('S.D. Paste sheet'!AD661="","",'S.D. Paste sheet'!AD661)</f>
        <v/>
      </c>
      <c r="AE661" s="28"/>
      <c r="AF661" t="str">
        <f>IF(AK661="","",IF(AK661&gt;0,COUNT($AG$2:AG661),""))</f>
        <v/>
      </c>
      <c r="AG661" s="25" t="str">
        <f t="shared" si="323"/>
        <v/>
      </c>
      <c r="AH661" s="25" t="str">
        <f t="shared" si="324"/>
        <v/>
      </c>
      <c r="AI661" s="25" t="str">
        <f t="shared" si="325"/>
        <v/>
      </c>
      <c r="AJ661" s="25" t="str">
        <f t="shared" si="326"/>
        <v/>
      </c>
      <c r="AK661" s="25" t="str">
        <f t="shared" si="327"/>
        <v/>
      </c>
      <c r="AL661" s="25" t="str">
        <f t="shared" si="328"/>
        <v/>
      </c>
      <c r="AM661" s="25" t="str">
        <f t="shared" si="329"/>
        <v/>
      </c>
      <c r="AN661" s="25" t="str">
        <f t="shared" si="330"/>
        <v/>
      </c>
      <c r="AO661" s="25" t="str">
        <f t="shared" si="331"/>
        <v/>
      </c>
      <c r="AP661" s="25" t="str">
        <f t="shared" si="332"/>
        <v/>
      </c>
      <c r="AQ661" s="25" t="str">
        <f t="shared" si="333"/>
        <v/>
      </c>
      <c r="AR661" s="25" t="str">
        <f t="shared" si="334"/>
        <v/>
      </c>
      <c r="AS661" s="25" t="str">
        <f t="shared" si="335"/>
        <v/>
      </c>
      <c r="AT661" s="25" t="str">
        <f t="shared" si="336"/>
        <v/>
      </c>
      <c r="AU661" s="25" t="str">
        <f t="shared" si="337"/>
        <v/>
      </c>
      <c r="AV661" s="25" t="str">
        <f t="shared" si="338"/>
        <v/>
      </c>
      <c r="AX661" t="str">
        <f>IF(BC661="","",IF(BC661&gt;0,COUNT($AY$2:AY661),""))</f>
        <v/>
      </c>
      <c r="AY661" s="25" t="str">
        <f t="shared" si="339"/>
        <v/>
      </c>
      <c r="AZ661" s="25" t="str">
        <f t="shared" si="340"/>
        <v/>
      </c>
      <c r="BA661" s="25" t="str">
        <f t="shared" si="341"/>
        <v/>
      </c>
      <c r="BB661" s="25" t="str">
        <f t="shared" si="342"/>
        <v/>
      </c>
      <c r="BC661" s="25" t="str">
        <f t="shared" si="343"/>
        <v/>
      </c>
      <c r="BD661" s="25" t="str">
        <f t="shared" si="344"/>
        <v/>
      </c>
      <c r="BE661" s="25" t="str">
        <f t="shared" si="345"/>
        <v/>
      </c>
      <c r="BF661" s="25" t="str">
        <f t="shared" si="346"/>
        <v/>
      </c>
      <c r="BG661" s="25" t="str">
        <f t="shared" si="347"/>
        <v/>
      </c>
      <c r="BH661" s="25" t="str">
        <f t="shared" si="348"/>
        <v/>
      </c>
      <c r="BI661" s="25" t="str">
        <f t="shared" si="349"/>
        <v/>
      </c>
      <c r="BJ661" s="25" t="str">
        <f t="shared" si="350"/>
        <v/>
      </c>
      <c r="BK661" s="25" t="str">
        <f t="shared" si="351"/>
        <v/>
      </c>
      <c r="BL661" s="25" t="str">
        <f t="shared" si="352"/>
        <v/>
      </c>
      <c r="BM661" s="25" t="str">
        <f t="shared" si="353"/>
        <v/>
      </c>
      <c r="BN661" s="25" t="str">
        <f t="shared" si="354"/>
        <v/>
      </c>
    </row>
    <row r="662" spans="1:66" x14ac:dyDescent="0.25">
      <c r="A662" s="20" t="str">
        <f>IF('S.D. Paste sheet'!A662="","",'S.D. Paste sheet'!A662)</f>
        <v/>
      </c>
      <c r="B662" s="20" t="str">
        <f>IF('S.D. Paste sheet'!B662="","",'S.D. Paste sheet'!B662)</f>
        <v/>
      </c>
      <c r="C662" s="20" t="str">
        <f>IF('S.D. Paste sheet'!C662="","",'S.D. Paste sheet'!C662)</f>
        <v/>
      </c>
      <c r="D662" s="20" t="str">
        <f>IF('S.D. Paste sheet'!D662="","",'S.D. Paste sheet'!D662)</f>
        <v/>
      </c>
      <c r="E662" s="20" t="str">
        <f>IF('S.D. Paste sheet'!E662="","",UPPER('S.D. Paste sheet'!E662))</f>
        <v/>
      </c>
      <c r="F662" s="20" t="str">
        <f>IF('S.D. Paste sheet'!F662="","",'S.D. Paste sheet'!F662)</f>
        <v/>
      </c>
      <c r="G662" s="20" t="str">
        <f>IF('S.D. Paste sheet'!G662="","",UPPER('S.D. Paste sheet'!G662))</f>
        <v/>
      </c>
      <c r="H662" s="20" t="str">
        <f>IF('S.D. Paste sheet'!H662="","",UPPER('S.D. Paste sheet'!H662))</f>
        <v/>
      </c>
      <c r="I662" s="20" t="str">
        <f>IF('S.D. Paste sheet'!I662="","",'S.D. Paste sheet'!I662)</f>
        <v/>
      </c>
      <c r="J662" s="20" t="str">
        <f>IF('S.D. Paste sheet'!J662="","",'S.D. Paste sheet'!J662)</f>
        <v/>
      </c>
      <c r="K662" s="20" t="str">
        <f>IF('S.D. Paste sheet'!K662="","",'S.D. Paste sheet'!K662)</f>
        <v/>
      </c>
      <c r="L662" s="20" t="str">
        <f>IF('S.D. Paste sheet'!L662="","",'S.D. Paste sheet'!L662)</f>
        <v/>
      </c>
      <c r="M662" s="20" t="str">
        <f>IF('S.D. Paste sheet'!M662="","",'S.D. Paste sheet'!M662)</f>
        <v/>
      </c>
      <c r="N662" s="20" t="str">
        <f>IF('S.D. Paste sheet'!N662="","",'S.D. Paste sheet'!N662)</f>
        <v/>
      </c>
      <c r="O662" s="20" t="str">
        <f>IF('S.D. Paste sheet'!O662="","",'S.D. Paste sheet'!O662)</f>
        <v/>
      </c>
      <c r="P662" s="20" t="str">
        <f>IF('S.D. Paste sheet'!P662="","",'S.D. Paste sheet'!P662)</f>
        <v/>
      </c>
      <c r="Q662" s="20" t="str">
        <f>IF('S.D. Paste sheet'!Q662="","",'S.D. Paste sheet'!Q662)</f>
        <v/>
      </c>
      <c r="R662" s="20" t="str">
        <f>IF('S.D. Paste sheet'!R662="","",'S.D. Paste sheet'!R662)</f>
        <v/>
      </c>
      <c r="S662" s="20" t="str">
        <f>IF('S.D. Paste sheet'!S662="","",'S.D. Paste sheet'!S662)</f>
        <v/>
      </c>
      <c r="T662" s="20" t="str">
        <f>IF('S.D. Paste sheet'!T662="","",'S.D. Paste sheet'!T662)</f>
        <v/>
      </c>
      <c r="U662" s="20" t="str">
        <f>IF('S.D. Paste sheet'!U662="","",'S.D. Paste sheet'!U662)</f>
        <v/>
      </c>
      <c r="V662" s="20" t="str">
        <f>IF('S.D. Paste sheet'!V662="","",'S.D. Paste sheet'!V662)</f>
        <v/>
      </c>
      <c r="W662" s="20" t="str">
        <f>IF('S.D. Paste sheet'!W662="","",'S.D. Paste sheet'!W662)</f>
        <v/>
      </c>
      <c r="X662" s="20" t="str">
        <f>IF('S.D. Paste sheet'!X662="","",'S.D. Paste sheet'!X662)</f>
        <v/>
      </c>
      <c r="Y662" s="20" t="str">
        <f>IF('S.D. Paste sheet'!Y662="","",'S.D. Paste sheet'!Y662)</f>
        <v/>
      </c>
      <c r="Z662" s="20" t="str">
        <f>IF('S.D. Paste sheet'!Z662="","",'S.D. Paste sheet'!Z662)</f>
        <v/>
      </c>
      <c r="AA662" s="20" t="str">
        <f>IF('S.D. Paste sheet'!AA662="","",'S.D. Paste sheet'!AA662)</f>
        <v/>
      </c>
      <c r="AB662" s="20" t="str">
        <f>IF('S.D. Paste sheet'!AB662="","",'S.D. Paste sheet'!AB662)</f>
        <v/>
      </c>
      <c r="AC662" s="20" t="str">
        <f>IF('S.D. Paste sheet'!AC662="","",'S.D. Paste sheet'!AC662)</f>
        <v/>
      </c>
      <c r="AD662" s="20" t="str">
        <f>IF('S.D. Paste sheet'!AD662="","",'S.D. Paste sheet'!AD662)</f>
        <v/>
      </c>
      <c r="AE662" s="28"/>
      <c r="AF662" t="str">
        <f>IF(AK662="","",IF(AK662&gt;0,COUNT($AG$2:AG662),""))</f>
        <v/>
      </c>
      <c r="AG662" s="25" t="str">
        <f t="shared" si="323"/>
        <v/>
      </c>
      <c r="AH662" s="25" t="str">
        <f t="shared" si="324"/>
        <v/>
      </c>
      <c r="AI662" s="25" t="str">
        <f t="shared" si="325"/>
        <v/>
      </c>
      <c r="AJ662" s="25" t="str">
        <f t="shared" si="326"/>
        <v/>
      </c>
      <c r="AK662" s="25" t="str">
        <f t="shared" si="327"/>
        <v/>
      </c>
      <c r="AL662" s="25" t="str">
        <f t="shared" si="328"/>
        <v/>
      </c>
      <c r="AM662" s="25" t="str">
        <f t="shared" si="329"/>
        <v/>
      </c>
      <c r="AN662" s="25" t="str">
        <f t="shared" si="330"/>
        <v/>
      </c>
      <c r="AO662" s="25" t="str">
        <f t="shared" si="331"/>
        <v/>
      </c>
      <c r="AP662" s="25" t="str">
        <f t="shared" si="332"/>
        <v/>
      </c>
      <c r="AQ662" s="25" t="str">
        <f t="shared" si="333"/>
        <v/>
      </c>
      <c r="AR662" s="25" t="str">
        <f t="shared" si="334"/>
        <v/>
      </c>
      <c r="AS662" s="25" t="str">
        <f t="shared" si="335"/>
        <v/>
      </c>
      <c r="AT662" s="25" t="str">
        <f t="shared" si="336"/>
        <v/>
      </c>
      <c r="AU662" s="25" t="str">
        <f t="shared" si="337"/>
        <v/>
      </c>
      <c r="AV662" s="25" t="str">
        <f t="shared" si="338"/>
        <v/>
      </c>
      <c r="AX662" t="str">
        <f>IF(BC662="","",IF(BC662&gt;0,COUNT($AY$2:AY662),""))</f>
        <v/>
      </c>
      <c r="AY662" s="25" t="str">
        <f t="shared" si="339"/>
        <v/>
      </c>
      <c r="AZ662" s="25" t="str">
        <f t="shared" si="340"/>
        <v/>
      </c>
      <c r="BA662" s="25" t="str">
        <f t="shared" si="341"/>
        <v/>
      </c>
      <c r="BB662" s="25" t="str">
        <f t="shared" si="342"/>
        <v/>
      </c>
      <c r="BC662" s="25" t="str">
        <f t="shared" si="343"/>
        <v/>
      </c>
      <c r="BD662" s="25" t="str">
        <f t="shared" si="344"/>
        <v/>
      </c>
      <c r="BE662" s="25" t="str">
        <f t="shared" si="345"/>
        <v/>
      </c>
      <c r="BF662" s="25" t="str">
        <f t="shared" si="346"/>
        <v/>
      </c>
      <c r="BG662" s="25" t="str">
        <f t="shared" si="347"/>
        <v/>
      </c>
      <c r="BH662" s="25" t="str">
        <f t="shared" si="348"/>
        <v/>
      </c>
      <c r="BI662" s="25" t="str">
        <f t="shared" si="349"/>
        <v/>
      </c>
      <c r="BJ662" s="25" t="str">
        <f t="shared" si="350"/>
        <v/>
      </c>
      <c r="BK662" s="25" t="str">
        <f t="shared" si="351"/>
        <v/>
      </c>
      <c r="BL662" s="25" t="str">
        <f t="shared" si="352"/>
        <v/>
      </c>
      <c r="BM662" s="25" t="str">
        <f t="shared" si="353"/>
        <v/>
      </c>
      <c r="BN662" s="25" t="str">
        <f t="shared" si="354"/>
        <v/>
      </c>
    </row>
    <row r="663" spans="1:66" x14ac:dyDescent="0.25">
      <c r="A663" s="20" t="str">
        <f>IF('S.D. Paste sheet'!A663="","",'S.D. Paste sheet'!A663)</f>
        <v/>
      </c>
      <c r="B663" s="20" t="str">
        <f>IF('S.D. Paste sheet'!B663="","",'S.D. Paste sheet'!B663)</f>
        <v/>
      </c>
      <c r="C663" s="20" t="str">
        <f>IF('S.D. Paste sheet'!C663="","",'S.D. Paste sheet'!C663)</f>
        <v/>
      </c>
      <c r="D663" s="20" t="str">
        <f>IF('S.D. Paste sheet'!D663="","",'S.D. Paste sheet'!D663)</f>
        <v/>
      </c>
      <c r="E663" s="20" t="str">
        <f>IF('S.D. Paste sheet'!E663="","",UPPER('S.D. Paste sheet'!E663))</f>
        <v/>
      </c>
      <c r="F663" s="20" t="str">
        <f>IF('S.D. Paste sheet'!F663="","",'S.D. Paste sheet'!F663)</f>
        <v/>
      </c>
      <c r="G663" s="20" t="str">
        <f>IF('S.D. Paste sheet'!G663="","",UPPER('S.D. Paste sheet'!G663))</f>
        <v/>
      </c>
      <c r="H663" s="20" t="str">
        <f>IF('S.D. Paste sheet'!H663="","",UPPER('S.D. Paste sheet'!H663))</f>
        <v/>
      </c>
      <c r="I663" s="20" t="str">
        <f>IF('S.D. Paste sheet'!I663="","",'S.D. Paste sheet'!I663)</f>
        <v/>
      </c>
      <c r="J663" s="20" t="str">
        <f>IF('S.D. Paste sheet'!J663="","",'S.D. Paste sheet'!J663)</f>
        <v/>
      </c>
      <c r="K663" s="20" t="str">
        <f>IF('S.D. Paste sheet'!K663="","",'S.D. Paste sheet'!K663)</f>
        <v/>
      </c>
      <c r="L663" s="20" t="str">
        <f>IF('S.D. Paste sheet'!L663="","",'S.D. Paste sheet'!L663)</f>
        <v/>
      </c>
      <c r="M663" s="20" t="str">
        <f>IF('S.D. Paste sheet'!M663="","",'S.D. Paste sheet'!M663)</f>
        <v/>
      </c>
      <c r="N663" s="20" t="str">
        <f>IF('S.D. Paste sheet'!N663="","",'S.D. Paste sheet'!N663)</f>
        <v/>
      </c>
      <c r="O663" s="20" t="str">
        <f>IF('S.D. Paste sheet'!O663="","",'S.D. Paste sheet'!O663)</f>
        <v/>
      </c>
      <c r="P663" s="20" t="str">
        <f>IF('S.D. Paste sheet'!P663="","",'S.D. Paste sheet'!P663)</f>
        <v/>
      </c>
      <c r="Q663" s="20" t="str">
        <f>IF('S.D. Paste sheet'!Q663="","",'S.D. Paste sheet'!Q663)</f>
        <v/>
      </c>
      <c r="R663" s="20" t="str">
        <f>IF('S.D. Paste sheet'!R663="","",'S.D. Paste sheet'!R663)</f>
        <v/>
      </c>
      <c r="S663" s="20" t="str">
        <f>IF('S.D. Paste sheet'!S663="","",'S.D. Paste sheet'!S663)</f>
        <v/>
      </c>
      <c r="T663" s="20" t="str">
        <f>IF('S.D. Paste sheet'!T663="","",'S.D. Paste sheet'!T663)</f>
        <v/>
      </c>
      <c r="U663" s="20" t="str">
        <f>IF('S.D. Paste sheet'!U663="","",'S.D. Paste sheet'!U663)</f>
        <v/>
      </c>
      <c r="V663" s="20" t="str">
        <f>IF('S.D. Paste sheet'!V663="","",'S.D. Paste sheet'!V663)</f>
        <v/>
      </c>
      <c r="W663" s="20" t="str">
        <f>IF('S.D. Paste sheet'!W663="","",'S.D. Paste sheet'!W663)</f>
        <v/>
      </c>
      <c r="X663" s="20" t="str">
        <f>IF('S.D. Paste sheet'!X663="","",'S.D. Paste sheet'!X663)</f>
        <v/>
      </c>
      <c r="Y663" s="20" t="str">
        <f>IF('S.D. Paste sheet'!Y663="","",'S.D. Paste sheet'!Y663)</f>
        <v/>
      </c>
      <c r="Z663" s="20" t="str">
        <f>IF('S.D. Paste sheet'!Z663="","",'S.D. Paste sheet'!Z663)</f>
        <v/>
      </c>
      <c r="AA663" s="20" t="str">
        <f>IF('S.D. Paste sheet'!AA663="","",'S.D. Paste sheet'!AA663)</f>
        <v/>
      </c>
      <c r="AB663" s="20" t="str">
        <f>IF('S.D. Paste sheet'!AB663="","",'S.D. Paste sheet'!AB663)</f>
        <v/>
      </c>
      <c r="AC663" s="20" t="str">
        <f>IF('S.D. Paste sheet'!AC663="","",'S.D. Paste sheet'!AC663)</f>
        <v/>
      </c>
      <c r="AD663" s="20" t="str">
        <f>IF('S.D. Paste sheet'!AD663="","",'S.D. Paste sheet'!AD663)</f>
        <v/>
      </c>
      <c r="AE663" s="28"/>
      <c r="AF663" t="str">
        <f>IF(AK663="","",IF(AK663&gt;0,COUNT($AG$2:AG663),""))</f>
        <v/>
      </c>
      <c r="AG663" s="25" t="str">
        <f t="shared" si="323"/>
        <v/>
      </c>
      <c r="AH663" s="25" t="str">
        <f t="shared" si="324"/>
        <v/>
      </c>
      <c r="AI663" s="25" t="str">
        <f t="shared" si="325"/>
        <v/>
      </c>
      <c r="AJ663" s="25" t="str">
        <f t="shared" si="326"/>
        <v/>
      </c>
      <c r="AK663" s="25" t="str">
        <f t="shared" si="327"/>
        <v/>
      </c>
      <c r="AL663" s="25" t="str">
        <f t="shared" si="328"/>
        <v/>
      </c>
      <c r="AM663" s="25" t="str">
        <f t="shared" si="329"/>
        <v/>
      </c>
      <c r="AN663" s="25" t="str">
        <f t="shared" si="330"/>
        <v/>
      </c>
      <c r="AO663" s="25" t="str">
        <f t="shared" si="331"/>
        <v/>
      </c>
      <c r="AP663" s="25" t="str">
        <f t="shared" si="332"/>
        <v/>
      </c>
      <c r="AQ663" s="25" t="str">
        <f t="shared" si="333"/>
        <v/>
      </c>
      <c r="AR663" s="25" t="str">
        <f t="shared" si="334"/>
        <v/>
      </c>
      <c r="AS663" s="25" t="str">
        <f t="shared" si="335"/>
        <v/>
      </c>
      <c r="AT663" s="25" t="str">
        <f t="shared" si="336"/>
        <v/>
      </c>
      <c r="AU663" s="25" t="str">
        <f t="shared" si="337"/>
        <v/>
      </c>
      <c r="AV663" s="25" t="str">
        <f t="shared" si="338"/>
        <v/>
      </c>
      <c r="AX663" t="str">
        <f>IF(BC663="","",IF(BC663&gt;0,COUNT($AY$2:AY663),""))</f>
        <v/>
      </c>
      <c r="AY663" s="25" t="str">
        <f t="shared" si="339"/>
        <v/>
      </c>
      <c r="AZ663" s="25" t="str">
        <f t="shared" si="340"/>
        <v/>
      </c>
      <c r="BA663" s="25" t="str">
        <f t="shared" si="341"/>
        <v/>
      </c>
      <c r="BB663" s="25" t="str">
        <f t="shared" si="342"/>
        <v/>
      </c>
      <c r="BC663" s="25" t="str">
        <f t="shared" si="343"/>
        <v/>
      </c>
      <c r="BD663" s="25" t="str">
        <f t="shared" si="344"/>
        <v/>
      </c>
      <c r="BE663" s="25" t="str">
        <f t="shared" si="345"/>
        <v/>
      </c>
      <c r="BF663" s="25" t="str">
        <f t="shared" si="346"/>
        <v/>
      </c>
      <c r="BG663" s="25" t="str">
        <f t="shared" si="347"/>
        <v/>
      </c>
      <c r="BH663" s="25" t="str">
        <f t="shared" si="348"/>
        <v/>
      </c>
      <c r="BI663" s="25" t="str">
        <f t="shared" si="349"/>
        <v/>
      </c>
      <c r="BJ663" s="25" t="str">
        <f t="shared" si="350"/>
        <v/>
      </c>
      <c r="BK663" s="25" t="str">
        <f t="shared" si="351"/>
        <v/>
      </c>
      <c r="BL663" s="25" t="str">
        <f t="shared" si="352"/>
        <v/>
      </c>
      <c r="BM663" s="25" t="str">
        <f t="shared" si="353"/>
        <v/>
      </c>
      <c r="BN663" s="25" t="str">
        <f t="shared" si="354"/>
        <v/>
      </c>
    </row>
    <row r="664" spans="1:66" x14ac:dyDescent="0.25">
      <c r="A664" s="20" t="str">
        <f>IF('S.D. Paste sheet'!A664="","",'S.D. Paste sheet'!A664)</f>
        <v/>
      </c>
      <c r="B664" s="20" t="str">
        <f>IF('S.D. Paste sheet'!B664="","",'S.D. Paste sheet'!B664)</f>
        <v/>
      </c>
      <c r="C664" s="20" t="str">
        <f>IF('S.D. Paste sheet'!C664="","",'S.D. Paste sheet'!C664)</f>
        <v/>
      </c>
      <c r="D664" s="20" t="str">
        <f>IF('S.D. Paste sheet'!D664="","",'S.D. Paste sheet'!D664)</f>
        <v/>
      </c>
      <c r="E664" s="20" t="str">
        <f>IF('S.D. Paste sheet'!E664="","",UPPER('S.D. Paste sheet'!E664))</f>
        <v/>
      </c>
      <c r="F664" s="20" t="str">
        <f>IF('S.D. Paste sheet'!F664="","",'S.D. Paste sheet'!F664)</f>
        <v/>
      </c>
      <c r="G664" s="20" t="str">
        <f>IF('S.D. Paste sheet'!G664="","",UPPER('S.D. Paste sheet'!G664))</f>
        <v/>
      </c>
      <c r="H664" s="20" t="str">
        <f>IF('S.D. Paste sheet'!H664="","",UPPER('S.D. Paste sheet'!H664))</f>
        <v/>
      </c>
      <c r="I664" s="20" t="str">
        <f>IF('S.D. Paste sheet'!I664="","",'S.D. Paste sheet'!I664)</f>
        <v/>
      </c>
      <c r="J664" s="20" t="str">
        <f>IF('S.D. Paste sheet'!J664="","",'S.D. Paste sheet'!J664)</f>
        <v/>
      </c>
      <c r="K664" s="20" t="str">
        <f>IF('S.D. Paste sheet'!K664="","",'S.D. Paste sheet'!K664)</f>
        <v/>
      </c>
      <c r="L664" s="20" t="str">
        <f>IF('S.D. Paste sheet'!L664="","",'S.D. Paste sheet'!L664)</f>
        <v/>
      </c>
      <c r="M664" s="20" t="str">
        <f>IF('S.D. Paste sheet'!M664="","",'S.D. Paste sheet'!M664)</f>
        <v/>
      </c>
      <c r="N664" s="20" t="str">
        <f>IF('S.D. Paste sheet'!N664="","",'S.D. Paste sheet'!N664)</f>
        <v/>
      </c>
      <c r="O664" s="20" t="str">
        <f>IF('S.D. Paste sheet'!O664="","",'S.D. Paste sheet'!O664)</f>
        <v/>
      </c>
      <c r="P664" s="20" t="str">
        <f>IF('S.D. Paste sheet'!P664="","",'S.D. Paste sheet'!P664)</f>
        <v/>
      </c>
      <c r="Q664" s="20" t="str">
        <f>IF('S.D. Paste sheet'!Q664="","",'S.D. Paste sheet'!Q664)</f>
        <v/>
      </c>
      <c r="R664" s="20" t="str">
        <f>IF('S.D. Paste sheet'!R664="","",'S.D. Paste sheet'!R664)</f>
        <v/>
      </c>
      <c r="S664" s="20" t="str">
        <f>IF('S.D. Paste sheet'!S664="","",'S.D. Paste sheet'!S664)</f>
        <v/>
      </c>
      <c r="T664" s="20" t="str">
        <f>IF('S.D. Paste sheet'!T664="","",'S.D. Paste sheet'!T664)</f>
        <v/>
      </c>
      <c r="U664" s="20" t="str">
        <f>IF('S.D. Paste sheet'!U664="","",'S.D. Paste sheet'!U664)</f>
        <v/>
      </c>
      <c r="V664" s="20" t="str">
        <f>IF('S.D. Paste sheet'!V664="","",'S.D. Paste sheet'!V664)</f>
        <v/>
      </c>
      <c r="W664" s="20" t="str">
        <f>IF('S.D. Paste sheet'!W664="","",'S.D. Paste sheet'!W664)</f>
        <v/>
      </c>
      <c r="X664" s="20" t="str">
        <f>IF('S.D. Paste sheet'!X664="","",'S.D. Paste sheet'!X664)</f>
        <v/>
      </c>
      <c r="Y664" s="20" t="str">
        <f>IF('S.D. Paste sheet'!Y664="","",'S.D. Paste sheet'!Y664)</f>
        <v/>
      </c>
      <c r="Z664" s="20" t="str">
        <f>IF('S.D. Paste sheet'!Z664="","",'S.D. Paste sheet'!Z664)</f>
        <v/>
      </c>
      <c r="AA664" s="20" t="str">
        <f>IF('S.D. Paste sheet'!AA664="","",'S.D. Paste sheet'!AA664)</f>
        <v/>
      </c>
      <c r="AB664" s="20" t="str">
        <f>IF('S.D. Paste sheet'!AB664="","",'S.D. Paste sheet'!AB664)</f>
        <v/>
      </c>
      <c r="AC664" s="20" t="str">
        <f>IF('S.D. Paste sheet'!AC664="","",'S.D. Paste sheet'!AC664)</f>
        <v/>
      </c>
      <c r="AD664" s="20" t="str">
        <f>IF('S.D. Paste sheet'!AD664="","",'S.D. Paste sheet'!AD664)</f>
        <v/>
      </c>
      <c r="AE664" s="28"/>
      <c r="AF664" t="str">
        <f>IF(AK664="","",IF(AK664&gt;0,COUNT($AG$2:AG664),""))</f>
        <v/>
      </c>
      <c r="AG664" s="25" t="str">
        <f t="shared" si="323"/>
        <v/>
      </c>
      <c r="AH664" s="25" t="str">
        <f t="shared" si="324"/>
        <v/>
      </c>
      <c r="AI664" s="25" t="str">
        <f t="shared" si="325"/>
        <v/>
      </c>
      <c r="AJ664" s="25" t="str">
        <f t="shared" si="326"/>
        <v/>
      </c>
      <c r="AK664" s="25" t="str">
        <f t="shared" si="327"/>
        <v/>
      </c>
      <c r="AL664" s="25" t="str">
        <f t="shared" si="328"/>
        <v/>
      </c>
      <c r="AM664" s="25" t="str">
        <f t="shared" si="329"/>
        <v/>
      </c>
      <c r="AN664" s="25" t="str">
        <f t="shared" si="330"/>
        <v/>
      </c>
      <c r="AO664" s="25" t="str">
        <f t="shared" si="331"/>
        <v/>
      </c>
      <c r="AP664" s="25" t="str">
        <f t="shared" si="332"/>
        <v/>
      </c>
      <c r="AQ664" s="25" t="str">
        <f t="shared" si="333"/>
        <v/>
      </c>
      <c r="AR664" s="25" t="str">
        <f t="shared" si="334"/>
        <v/>
      </c>
      <c r="AS664" s="25" t="str">
        <f t="shared" si="335"/>
        <v/>
      </c>
      <c r="AT664" s="25" t="str">
        <f t="shared" si="336"/>
        <v/>
      </c>
      <c r="AU664" s="25" t="str">
        <f t="shared" si="337"/>
        <v/>
      </c>
      <c r="AV664" s="25" t="str">
        <f t="shared" si="338"/>
        <v/>
      </c>
      <c r="AX664" t="str">
        <f>IF(BC664="","",IF(BC664&gt;0,COUNT($AY$2:AY664),""))</f>
        <v/>
      </c>
      <c r="AY664" s="25" t="str">
        <f t="shared" si="339"/>
        <v/>
      </c>
      <c r="AZ664" s="25" t="str">
        <f t="shared" si="340"/>
        <v/>
      </c>
      <c r="BA664" s="25" t="str">
        <f t="shared" si="341"/>
        <v/>
      </c>
      <c r="BB664" s="25" t="str">
        <f t="shared" si="342"/>
        <v/>
      </c>
      <c r="BC664" s="25" t="str">
        <f t="shared" si="343"/>
        <v/>
      </c>
      <c r="BD664" s="25" t="str">
        <f t="shared" si="344"/>
        <v/>
      </c>
      <c r="BE664" s="25" t="str">
        <f t="shared" si="345"/>
        <v/>
      </c>
      <c r="BF664" s="25" t="str">
        <f t="shared" si="346"/>
        <v/>
      </c>
      <c r="BG664" s="25" t="str">
        <f t="shared" si="347"/>
        <v/>
      </c>
      <c r="BH664" s="25" t="str">
        <f t="shared" si="348"/>
        <v/>
      </c>
      <c r="BI664" s="25" t="str">
        <f t="shared" si="349"/>
        <v/>
      </c>
      <c r="BJ664" s="25" t="str">
        <f t="shared" si="350"/>
        <v/>
      </c>
      <c r="BK664" s="25" t="str">
        <f t="shared" si="351"/>
        <v/>
      </c>
      <c r="BL664" s="25" t="str">
        <f t="shared" si="352"/>
        <v/>
      </c>
      <c r="BM664" s="25" t="str">
        <f t="shared" si="353"/>
        <v/>
      </c>
      <c r="BN664" s="25" t="str">
        <f t="shared" si="354"/>
        <v/>
      </c>
    </row>
    <row r="665" spans="1:66" x14ac:dyDescent="0.25">
      <c r="A665" s="20" t="str">
        <f>IF('S.D. Paste sheet'!A665="","",'S.D. Paste sheet'!A665)</f>
        <v/>
      </c>
      <c r="B665" s="20" t="str">
        <f>IF('S.D. Paste sheet'!B665="","",'S.D. Paste sheet'!B665)</f>
        <v/>
      </c>
      <c r="C665" s="20" t="str">
        <f>IF('S.D. Paste sheet'!C665="","",'S.D. Paste sheet'!C665)</f>
        <v/>
      </c>
      <c r="D665" s="20" t="str">
        <f>IF('S.D. Paste sheet'!D665="","",'S.D. Paste sheet'!D665)</f>
        <v/>
      </c>
      <c r="E665" s="20" t="str">
        <f>IF('S.D. Paste sheet'!E665="","",UPPER('S.D. Paste sheet'!E665))</f>
        <v/>
      </c>
      <c r="F665" s="20" t="str">
        <f>IF('S.D. Paste sheet'!F665="","",'S.D. Paste sheet'!F665)</f>
        <v/>
      </c>
      <c r="G665" s="20" t="str">
        <f>IF('S.D. Paste sheet'!G665="","",UPPER('S.D. Paste sheet'!G665))</f>
        <v/>
      </c>
      <c r="H665" s="20" t="str">
        <f>IF('S.D. Paste sheet'!H665="","",UPPER('S.D. Paste sheet'!H665))</f>
        <v/>
      </c>
      <c r="I665" s="20" t="str">
        <f>IF('S.D. Paste sheet'!I665="","",'S.D. Paste sheet'!I665)</f>
        <v/>
      </c>
      <c r="J665" s="20" t="str">
        <f>IF('S.D. Paste sheet'!J665="","",'S.D. Paste sheet'!J665)</f>
        <v/>
      </c>
      <c r="K665" s="20" t="str">
        <f>IF('S.D. Paste sheet'!K665="","",'S.D. Paste sheet'!K665)</f>
        <v/>
      </c>
      <c r="L665" s="20" t="str">
        <f>IF('S.D. Paste sheet'!L665="","",'S.D. Paste sheet'!L665)</f>
        <v/>
      </c>
      <c r="M665" s="20" t="str">
        <f>IF('S.D. Paste sheet'!M665="","",'S.D. Paste sheet'!M665)</f>
        <v/>
      </c>
      <c r="N665" s="20" t="str">
        <f>IF('S.D. Paste sheet'!N665="","",'S.D. Paste sheet'!N665)</f>
        <v/>
      </c>
      <c r="O665" s="20" t="str">
        <f>IF('S.D. Paste sheet'!O665="","",'S.D. Paste sheet'!O665)</f>
        <v/>
      </c>
      <c r="P665" s="20" t="str">
        <f>IF('S.D. Paste sheet'!P665="","",'S.D. Paste sheet'!P665)</f>
        <v/>
      </c>
      <c r="Q665" s="20" t="str">
        <f>IF('S.D. Paste sheet'!Q665="","",'S.D. Paste sheet'!Q665)</f>
        <v/>
      </c>
      <c r="R665" s="20" t="str">
        <f>IF('S.D. Paste sheet'!R665="","",'S.D. Paste sheet'!R665)</f>
        <v/>
      </c>
      <c r="S665" s="20" t="str">
        <f>IF('S.D. Paste sheet'!S665="","",'S.D. Paste sheet'!S665)</f>
        <v/>
      </c>
      <c r="T665" s="20" t="str">
        <f>IF('S.D. Paste sheet'!T665="","",'S.D. Paste sheet'!T665)</f>
        <v/>
      </c>
      <c r="U665" s="20" t="str">
        <f>IF('S.D. Paste sheet'!U665="","",'S.D. Paste sheet'!U665)</f>
        <v/>
      </c>
      <c r="V665" s="20" t="str">
        <f>IF('S.D. Paste sheet'!V665="","",'S.D. Paste sheet'!V665)</f>
        <v/>
      </c>
      <c r="W665" s="20" t="str">
        <f>IF('S.D. Paste sheet'!W665="","",'S.D. Paste sheet'!W665)</f>
        <v/>
      </c>
      <c r="X665" s="20" t="str">
        <f>IF('S.D. Paste sheet'!X665="","",'S.D. Paste sheet'!X665)</f>
        <v/>
      </c>
      <c r="Y665" s="20" t="str">
        <f>IF('S.D. Paste sheet'!Y665="","",'S.D. Paste sheet'!Y665)</f>
        <v/>
      </c>
      <c r="Z665" s="20" t="str">
        <f>IF('S.D. Paste sheet'!Z665="","",'S.D. Paste sheet'!Z665)</f>
        <v/>
      </c>
      <c r="AA665" s="20" t="str">
        <f>IF('S.D. Paste sheet'!AA665="","",'S.D. Paste sheet'!AA665)</f>
        <v/>
      </c>
      <c r="AB665" s="20" t="str">
        <f>IF('S.D. Paste sheet'!AB665="","",'S.D. Paste sheet'!AB665)</f>
        <v/>
      </c>
      <c r="AC665" s="20" t="str">
        <f>IF('S.D. Paste sheet'!AC665="","",'S.D. Paste sheet'!AC665)</f>
        <v/>
      </c>
      <c r="AD665" s="20" t="str">
        <f>IF('S.D. Paste sheet'!AD665="","",'S.D. Paste sheet'!AD665)</f>
        <v/>
      </c>
      <c r="AE665" s="28"/>
      <c r="AF665" t="str">
        <f>IF(AK665="","",IF(AK665&gt;0,COUNT($AG$2:AG665),""))</f>
        <v/>
      </c>
      <c r="AG665" s="25" t="str">
        <f t="shared" si="323"/>
        <v/>
      </c>
      <c r="AH665" s="25" t="str">
        <f t="shared" si="324"/>
        <v/>
      </c>
      <c r="AI665" s="25" t="str">
        <f t="shared" si="325"/>
        <v/>
      </c>
      <c r="AJ665" s="25" t="str">
        <f t="shared" si="326"/>
        <v/>
      </c>
      <c r="AK665" s="25" t="str">
        <f t="shared" si="327"/>
        <v/>
      </c>
      <c r="AL665" s="25" t="str">
        <f t="shared" si="328"/>
        <v/>
      </c>
      <c r="AM665" s="25" t="str">
        <f t="shared" si="329"/>
        <v/>
      </c>
      <c r="AN665" s="25" t="str">
        <f t="shared" si="330"/>
        <v/>
      </c>
      <c r="AO665" s="25" t="str">
        <f t="shared" si="331"/>
        <v/>
      </c>
      <c r="AP665" s="25" t="str">
        <f t="shared" si="332"/>
        <v/>
      </c>
      <c r="AQ665" s="25" t="str">
        <f t="shared" si="333"/>
        <v/>
      </c>
      <c r="AR665" s="25" t="str">
        <f t="shared" si="334"/>
        <v/>
      </c>
      <c r="AS665" s="25" t="str">
        <f t="shared" si="335"/>
        <v/>
      </c>
      <c r="AT665" s="25" t="str">
        <f t="shared" si="336"/>
        <v/>
      </c>
      <c r="AU665" s="25" t="str">
        <f t="shared" si="337"/>
        <v/>
      </c>
      <c r="AV665" s="25" t="str">
        <f t="shared" si="338"/>
        <v/>
      </c>
      <c r="AX665" t="str">
        <f>IF(BC665="","",IF(BC665&gt;0,COUNT($AY$2:AY665),""))</f>
        <v/>
      </c>
      <c r="AY665" s="25" t="str">
        <f t="shared" si="339"/>
        <v/>
      </c>
      <c r="AZ665" s="25" t="str">
        <f t="shared" si="340"/>
        <v/>
      </c>
      <c r="BA665" s="25" t="str">
        <f t="shared" si="341"/>
        <v/>
      </c>
      <c r="BB665" s="25" t="str">
        <f t="shared" si="342"/>
        <v/>
      </c>
      <c r="BC665" s="25" t="str">
        <f t="shared" si="343"/>
        <v/>
      </c>
      <c r="BD665" s="25" t="str">
        <f t="shared" si="344"/>
        <v/>
      </c>
      <c r="BE665" s="25" t="str">
        <f t="shared" si="345"/>
        <v/>
      </c>
      <c r="BF665" s="25" t="str">
        <f t="shared" si="346"/>
        <v/>
      </c>
      <c r="BG665" s="25" t="str">
        <f t="shared" si="347"/>
        <v/>
      </c>
      <c r="BH665" s="25" t="str">
        <f t="shared" si="348"/>
        <v/>
      </c>
      <c r="BI665" s="25" t="str">
        <f t="shared" si="349"/>
        <v/>
      </c>
      <c r="BJ665" s="25" t="str">
        <f t="shared" si="350"/>
        <v/>
      </c>
      <c r="BK665" s="25" t="str">
        <f t="shared" si="351"/>
        <v/>
      </c>
      <c r="BL665" s="25" t="str">
        <f t="shared" si="352"/>
        <v/>
      </c>
      <c r="BM665" s="25" t="str">
        <f t="shared" si="353"/>
        <v/>
      </c>
      <c r="BN665" s="25" t="str">
        <f t="shared" si="354"/>
        <v/>
      </c>
    </row>
    <row r="666" spans="1:66" x14ac:dyDescent="0.25">
      <c r="A666" s="20" t="str">
        <f>IF('S.D. Paste sheet'!A666="","",'S.D. Paste sheet'!A666)</f>
        <v/>
      </c>
      <c r="B666" s="20" t="str">
        <f>IF('S.D. Paste sheet'!B666="","",'S.D. Paste sheet'!B666)</f>
        <v/>
      </c>
      <c r="C666" s="20" t="str">
        <f>IF('S.D. Paste sheet'!C666="","",'S.D. Paste sheet'!C666)</f>
        <v/>
      </c>
      <c r="D666" s="20" t="str">
        <f>IF('S.D. Paste sheet'!D666="","",'S.D. Paste sheet'!D666)</f>
        <v/>
      </c>
      <c r="E666" s="20" t="str">
        <f>IF('S.D. Paste sheet'!E666="","",UPPER('S.D. Paste sheet'!E666))</f>
        <v/>
      </c>
      <c r="F666" s="20" t="str">
        <f>IF('S.D. Paste sheet'!F666="","",'S.D. Paste sheet'!F666)</f>
        <v/>
      </c>
      <c r="G666" s="20" t="str">
        <f>IF('S.D. Paste sheet'!G666="","",UPPER('S.D. Paste sheet'!G666))</f>
        <v/>
      </c>
      <c r="H666" s="20" t="str">
        <f>IF('S.D. Paste sheet'!H666="","",UPPER('S.D. Paste sheet'!H666))</f>
        <v/>
      </c>
      <c r="I666" s="20" t="str">
        <f>IF('S.D. Paste sheet'!I666="","",'S.D. Paste sheet'!I666)</f>
        <v/>
      </c>
      <c r="J666" s="20" t="str">
        <f>IF('S.D. Paste sheet'!J666="","",'S.D. Paste sheet'!J666)</f>
        <v/>
      </c>
      <c r="K666" s="20" t="str">
        <f>IF('S.D. Paste sheet'!K666="","",'S.D. Paste sheet'!K666)</f>
        <v/>
      </c>
      <c r="L666" s="20" t="str">
        <f>IF('S.D. Paste sheet'!L666="","",'S.D. Paste sheet'!L666)</f>
        <v/>
      </c>
      <c r="M666" s="20" t="str">
        <f>IF('S.D. Paste sheet'!M666="","",'S.D. Paste sheet'!M666)</f>
        <v/>
      </c>
      <c r="N666" s="20" t="str">
        <f>IF('S.D. Paste sheet'!N666="","",'S.D. Paste sheet'!N666)</f>
        <v/>
      </c>
      <c r="O666" s="20" t="str">
        <f>IF('S.D. Paste sheet'!O666="","",'S.D. Paste sheet'!O666)</f>
        <v/>
      </c>
      <c r="P666" s="20" t="str">
        <f>IF('S.D. Paste sheet'!P666="","",'S.D. Paste sheet'!P666)</f>
        <v/>
      </c>
      <c r="Q666" s="20" t="str">
        <f>IF('S.D. Paste sheet'!Q666="","",'S.D. Paste sheet'!Q666)</f>
        <v/>
      </c>
      <c r="R666" s="20" t="str">
        <f>IF('S.D. Paste sheet'!R666="","",'S.D. Paste sheet'!R666)</f>
        <v/>
      </c>
      <c r="S666" s="20" t="str">
        <f>IF('S.D. Paste sheet'!S666="","",'S.D. Paste sheet'!S666)</f>
        <v/>
      </c>
      <c r="T666" s="20" t="str">
        <f>IF('S.D. Paste sheet'!T666="","",'S.D. Paste sheet'!T666)</f>
        <v/>
      </c>
      <c r="U666" s="20" t="str">
        <f>IF('S.D. Paste sheet'!U666="","",'S.D. Paste sheet'!U666)</f>
        <v/>
      </c>
      <c r="V666" s="20" t="str">
        <f>IF('S.D. Paste sheet'!V666="","",'S.D. Paste sheet'!V666)</f>
        <v/>
      </c>
      <c r="W666" s="20" t="str">
        <f>IF('S.D. Paste sheet'!W666="","",'S.D. Paste sheet'!W666)</f>
        <v/>
      </c>
      <c r="X666" s="20" t="str">
        <f>IF('S.D. Paste sheet'!X666="","",'S.D. Paste sheet'!X666)</f>
        <v/>
      </c>
      <c r="Y666" s="20" t="str">
        <f>IF('S.D. Paste sheet'!Y666="","",'S.D. Paste sheet'!Y666)</f>
        <v/>
      </c>
      <c r="Z666" s="20" t="str">
        <f>IF('S.D. Paste sheet'!Z666="","",'S.D. Paste sheet'!Z666)</f>
        <v/>
      </c>
      <c r="AA666" s="20" t="str">
        <f>IF('S.D. Paste sheet'!AA666="","",'S.D. Paste sheet'!AA666)</f>
        <v/>
      </c>
      <c r="AB666" s="20" t="str">
        <f>IF('S.D. Paste sheet'!AB666="","",'S.D. Paste sheet'!AB666)</f>
        <v/>
      </c>
      <c r="AC666" s="20" t="str">
        <f>IF('S.D. Paste sheet'!AC666="","",'S.D. Paste sheet'!AC666)</f>
        <v/>
      </c>
      <c r="AD666" s="20" t="str">
        <f>IF('S.D. Paste sheet'!AD666="","",'S.D. Paste sheet'!AD666)</f>
        <v/>
      </c>
      <c r="AE666" s="28"/>
      <c r="AF666" t="str">
        <f>IF(AK666="","",IF(AK666&gt;0,COUNT($AG$2:AG666),""))</f>
        <v/>
      </c>
      <c r="AG666" s="25" t="str">
        <f t="shared" si="323"/>
        <v/>
      </c>
      <c r="AH666" s="25" t="str">
        <f t="shared" si="324"/>
        <v/>
      </c>
      <c r="AI666" s="25" t="str">
        <f t="shared" si="325"/>
        <v/>
      </c>
      <c r="AJ666" s="25" t="str">
        <f t="shared" si="326"/>
        <v/>
      </c>
      <c r="AK666" s="25" t="str">
        <f t="shared" si="327"/>
        <v/>
      </c>
      <c r="AL666" s="25" t="str">
        <f t="shared" si="328"/>
        <v/>
      </c>
      <c r="AM666" s="25" t="str">
        <f t="shared" si="329"/>
        <v/>
      </c>
      <c r="AN666" s="25" t="str">
        <f t="shared" si="330"/>
        <v/>
      </c>
      <c r="AO666" s="25" t="str">
        <f t="shared" si="331"/>
        <v/>
      </c>
      <c r="AP666" s="25" t="str">
        <f t="shared" si="332"/>
        <v/>
      </c>
      <c r="AQ666" s="25" t="str">
        <f t="shared" si="333"/>
        <v/>
      </c>
      <c r="AR666" s="25" t="str">
        <f t="shared" si="334"/>
        <v/>
      </c>
      <c r="AS666" s="25" t="str">
        <f t="shared" si="335"/>
        <v/>
      </c>
      <c r="AT666" s="25" t="str">
        <f t="shared" si="336"/>
        <v/>
      </c>
      <c r="AU666" s="25" t="str">
        <f t="shared" si="337"/>
        <v/>
      </c>
      <c r="AV666" s="25" t="str">
        <f t="shared" si="338"/>
        <v/>
      </c>
      <c r="AX666" t="str">
        <f>IF(BC666="","",IF(BC666&gt;0,COUNT($AY$2:AY666),""))</f>
        <v/>
      </c>
      <c r="AY666" s="25" t="str">
        <f t="shared" si="339"/>
        <v/>
      </c>
      <c r="AZ666" s="25" t="str">
        <f t="shared" si="340"/>
        <v/>
      </c>
      <c r="BA666" s="25" t="str">
        <f t="shared" si="341"/>
        <v/>
      </c>
      <c r="BB666" s="25" t="str">
        <f t="shared" si="342"/>
        <v/>
      </c>
      <c r="BC666" s="25" t="str">
        <f t="shared" si="343"/>
        <v/>
      </c>
      <c r="BD666" s="25" t="str">
        <f t="shared" si="344"/>
        <v/>
      </c>
      <c r="BE666" s="25" t="str">
        <f t="shared" si="345"/>
        <v/>
      </c>
      <c r="BF666" s="25" t="str">
        <f t="shared" si="346"/>
        <v/>
      </c>
      <c r="BG666" s="25" t="str">
        <f t="shared" si="347"/>
        <v/>
      </c>
      <c r="BH666" s="25" t="str">
        <f t="shared" si="348"/>
        <v/>
      </c>
      <c r="BI666" s="25" t="str">
        <f t="shared" si="349"/>
        <v/>
      </c>
      <c r="BJ666" s="25" t="str">
        <f t="shared" si="350"/>
        <v/>
      </c>
      <c r="BK666" s="25" t="str">
        <f t="shared" si="351"/>
        <v/>
      </c>
      <c r="BL666" s="25" t="str">
        <f t="shared" si="352"/>
        <v/>
      </c>
      <c r="BM666" s="25" t="str">
        <f t="shared" si="353"/>
        <v/>
      </c>
      <c r="BN666" s="25" t="str">
        <f t="shared" si="354"/>
        <v/>
      </c>
    </row>
    <row r="667" spans="1:66" x14ac:dyDescent="0.25">
      <c r="A667" s="20" t="str">
        <f>IF('S.D. Paste sheet'!A667="","",'S.D. Paste sheet'!A667)</f>
        <v/>
      </c>
      <c r="B667" s="20" t="str">
        <f>IF('S.D. Paste sheet'!B667="","",'S.D. Paste sheet'!B667)</f>
        <v/>
      </c>
      <c r="C667" s="20" t="str">
        <f>IF('S.D. Paste sheet'!C667="","",'S.D. Paste sheet'!C667)</f>
        <v/>
      </c>
      <c r="D667" s="20" t="str">
        <f>IF('S.D. Paste sheet'!D667="","",'S.D. Paste sheet'!D667)</f>
        <v/>
      </c>
      <c r="E667" s="20" t="str">
        <f>IF('S.D. Paste sheet'!E667="","",UPPER('S.D. Paste sheet'!E667))</f>
        <v/>
      </c>
      <c r="F667" s="20" t="str">
        <f>IF('S.D. Paste sheet'!F667="","",'S.D. Paste sheet'!F667)</f>
        <v/>
      </c>
      <c r="G667" s="20" t="str">
        <f>IF('S.D. Paste sheet'!G667="","",UPPER('S.D. Paste sheet'!G667))</f>
        <v/>
      </c>
      <c r="H667" s="20" t="str">
        <f>IF('S.D. Paste sheet'!H667="","",UPPER('S.D. Paste sheet'!H667))</f>
        <v/>
      </c>
      <c r="I667" s="20" t="str">
        <f>IF('S.D. Paste sheet'!I667="","",'S.D. Paste sheet'!I667)</f>
        <v/>
      </c>
      <c r="J667" s="20" t="str">
        <f>IF('S.D. Paste sheet'!J667="","",'S.D. Paste sheet'!J667)</f>
        <v/>
      </c>
      <c r="K667" s="20" t="str">
        <f>IF('S.D. Paste sheet'!K667="","",'S.D. Paste sheet'!K667)</f>
        <v/>
      </c>
      <c r="L667" s="20" t="str">
        <f>IF('S.D. Paste sheet'!L667="","",'S.D. Paste sheet'!L667)</f>
        <v/>
      </c>
      <c r="M667" s="20" t="str">
        <f>IF('S.D. Paste sheet'!M667="","",'S.D. Paste sheet'!M667)</f>
        <v/>
      </c>
      <c r="N667" s="20" t="str">
        <f>IF('S.D. Paste sheet'!N667="","",'S.D. Paste sheet'!N667)</f>
        <v/>
      </c>
      <c r="O667" s="20" t="str">
        <f>IF('S.D. Paste sheet'!O667="","",'S.D. Paste sheet'!O667)</f>
        <v/>
      </c>
      <c r="P667" s="20" t="str">
        <f>IF('S.D. Paste sheet'!P667="","",'S.D. Paste sheet'!P667)</f>
        <v/>
      </c>
      <c r="Q667" s="20" t="str">
        <f>IF('S.D. Paste sheet'!Q667="","",'S.D. Paste sheet'!Q667)</f>
        <v/>
      </c>
      <c r="R667" s="20" t="str">
        <f>IF('S.D. Paste sheet'!R667="","",'S.D. Paste sheet'!R667)</f>
        <v/>
      </c>
      <c r="S667" s="20" t="str">
        <f>IF('S.D. Paste sheet'!S667="","",'S.D. Paste sheet'!S667)</f>
        <v/>
      </c>
      <c r="T667" s="20" t="str">
        <f>IF('S.D. Paste sheet'!T667="","",'S.D. Paste sheet'!T667)</f>
        <v/>
      </c>
      <c r="U667" s="20" t="str">
        <f>IF('S.D. Paste sheet'!U667="","",'S.D. Paste sheet'!U667)</f>
        <v/>
      </c>
      <c r="V667" s="20" t="str">
        <f>IF('S.D. Paste sheet'!V667="","",'S.D. Paste sheet'!V667)</f>
        <v/>
      </c>
      <c r="W667" s="20" t="str">
        <f>IF('S.D. Paste sheet'!W667="","",'S.D. Paste sheet'!W667)</f>
        <v/>
      </c>
      <c r="X667" s="20" t="str">
        <f>IF('S.D. Paste sheet'!X667="","",'S.D. Paste sheet'!X667)</f>
        <v/>
      </c>
      <c r="Y667" s="20" t="str">
        <f>IF('S.D. Paste sheet'!Y667="","",'S.D. Paste sheet'!Y667)</f>
        <v/>
      </c>
      <c r="Z667" s="20" t="str">
        <f>IF('S.D. Paste sheet'!Z667="","",'S.D. Paste sheet'!Z667)</f>
        <v/>
      </c>
      <c r="AA667" s="20" t="str">
        <f>IF('S.D. Paste sheet'!AA667="","",'S.D. Paste sheet'!AA667)</f>
        <v/>
      </c>
      <c r="AB667" s="20" t="str">
        <f>IF('S.D. Paste sheet'!AB667="","",'S.D. Paste sheet'!AB667)</f>
        <v/>
      </c>
      <c r="AC667" s="20" t="str">
        <f>IF('S.D. Paste sheet'!AC667="","",'S.D. Paste sheet'!AC667)</f>
        <v/>
      </c>
      <c r="AD667" s="20" t="str">
        <f>IF('S.D. Paste sheet'!AD667="","",'S.D. Paste sheet'!AD667)</f>
        <v/>
      </c>
      <c r="AE667" s="28"/>
      <c r="AF667" t="str">
        <f>IF(AK667="","",IF(AK667&gt;0,COUNT($AG$2:AG667),""))</f>
        <v/>
      </c>
      <c r="AG667" s="25" t="str">
        <f t="shared" si="323"/>
        <v/>
      </c>
      <c r="AH667" s="25" t="str">
        <f t="shared" si="324"/>
        <v/>
      </c>
      <c r="AI667" s="25" t="str">
        <f t="shared" si="325"/>
        <v/>
      </c>
      <c r="AJ667" s="25" t="str">
        <f t="shared" si="326"/>
        <v/>
      </c>
      <c r="AK667" s="25" t="str">
        <f t="shared" si="327"/>
        <v/>
      </c>
      <c r="AL667" s="25" t="str">
        <f t="shared" si="328"/>
        <v/>
      </c>
      <c r="AM667" s="25" t="str">
        <f t="shared" si="329"/>
        <v/>
      </c>
      <c r="AN667" s="25" t="str">
        <f t="shared" si="330"/>
        <v/>
      </c>
      <c r="AO667" s="25" t="str">
        <f t="shared" si="331"/>
        <v/>
      </c>
      <c r="AP667" s="25" t="str">
        <f t="shared" si="332"/>
        <v/>
      </c>
      <c r="AQ667" s="25" t="str">
        <f t="shared" si="333"/>
        <v/>
      </c>
      <c r="AR667" s="25" t="str">
        <f t="shared" si="334"/>
        <v/>
      </c>
      <c r="AS667" s="25" t="str">
        <f t="shared" si="335"/>
        <v/>
      </c>
      <c r="AT667" s="25" t="str">
        <f t="shared" si="336"/>
        <v/>
      </c>
      <c r="AU667" s="25" t="str">
        <f t="shared" si="337"/>
        <v/>
      </c>
      <c r="AV667" s="25" t="str">
        <f t="shared" si="338"/>
        <v/>
      </c>
      <c r="AX667" t="str">
        <f>IF(BC667="","",IF(BC667&gt;0,COUNT($AY$2:AY667),""))</f>
        <v/>
      </c>
      <c r="AY667" s="25" t="str">
        <f t="shared" si="339"/>
        <v/>
      </c>
      <c r="AZ667" s="25" t="str">
        <f t="shared" si="340"/>
        <v/>
      </c>
      <c r="BA667" s="25" t="str">
        <f t="shared" si="341"/>
        <v/>
      </c>
      <c r="BB667" s="25" t="str">
        <f t="shared" si="342"/>
        <v/>
      </c>
      <c r="BC667" s="25" t="str">
        <f t="shared" si="343"/>
        <v/>
      </c>
      <c r="BD667" s="25" t="str">
        <f t="shared" si="344"/>
        <v/>
      </c>
      <c r="BE667" s="25" t="str">
        <f t="shared" si="345"/>
        <v/>
      </c>
      <c r="BF667" s="25" t="str">
        <f t="shared" si="346"/>
        <v/>
      </c>
      <c r="BG667" s="25" t="str">
        <f t="shared" si="347"/>
        <v/>
      </c>
      <c r="BH667" s="25" t="str">
        <f t="shared" si="348"/>
        <v/>
      </c>
      <c r="BI667" s="25" t="str">
        <f t="shared" si="349"/>
        <v/>
      </c>
      <c r="BJ667" s="25" t="str">
        <f t="shared" si="350"/>
        <v/>
      </c>
      <c r="BK667" s="25" t="str">
        <f t="shared" si="351"/>
        <v/>
      </c>
      <c r="BL667" s="25" t="str">
        <f t="shared" si="352"/>
        <v/>
      </c>
      <c r="BM667" s="25" t="str">
        <f t="shared" si="353"/>
        <v/>
      </c>
      <c r="BN667" s="25" t="str">
        <f t="shared" si="354"/>
        <v/>
      </c>
    </row>
    <row r="668" spans="1:66" x14ac:dyDescent="0.25">
      <c r="A668" s="20" t="str">
        <f>IF('S.D. Paste sheet'!A668="","",'S.D. Paste sheet'!A668)</f>
        <v/>
      </c>
      <c r="B668" s="20" t="str">
        <f>IF('S.D. Paste sheet'!B668="","",'S.D. Paste sheet'!B668)</f>
        <v/>
      </c>
      <c r="C668" s="20" t="str">
        <f>IF('S.D. Paste sheet'!C668="","",'S.D. Paste sheet'!C668)</f>
        <v/>
      </c>
      <c r="D668" s="20" t="str">
        <f>IF('S.D. Paste sheet'!D668="","",'S.D. Paste sheet'!D668)</f>
        <v/>
      </c>
      <c r="E668" s="20" t="str">
        <f>IF('S.D. Paste sheet'!E668="","",UPPER('S.D. Paste sheet'!E668))</f>
        <v/>
      </c>
      <c r="F668" s="20" t="str">
        <f>IF('S.D. Paste sheet'!F668="","",'S.D. Paste sheet'!F668)</f>
        <v/>
      </c>
      <c r="G668" s="20" t="str">
        <f>IF('S.D. Paste sheet'!G668="","",UPPER('S.D. Paste sheet'!G668))</f>
        <v/>
      </c>
      <c r="H668" s="20" t="str">
        <f>IF('S.D. Paste sheet'!H668="","",UPPER('S.D. Paste sheet'!H668))</f>
        <v/>
      </c>
      <c r="I668" s="20" t="str">
        <f>IF('S.D. Paste sheet'!I668="","",'S.D. Paste sheet'!I668)</f>
        <v/>
      </c>
      <c r="J668" s="20" t="str">
        <f>IF('S.D. Paste sheet'!J668="","",'S.D. Paste sheet'!J668)</f>
        <v/>
      </c>
      <c r="K668" s="20" t="str">
        <f>IF('S.D. Paste sheet'!K668="","",'S.D. Paste sheet'!K668)</f>
        <v/>
      </c>
      <c r="L668" s="20" t="str">
        <f>IF('S.D. Paste sheet'!L668="","",'S.D. Paste sheet'!L668)</f>
        <v/>
      </c>
      <c r="M668" s="20" t="str">
        <f>IF('S.D. Paste sheet'!M668="","",'S.D. Paste sheet'!M668)</f>
        <v/>
      </c>
      <c r="N668" s="20" t="str">
        <f>IF('S.D. Paste sheet'!N668="","",'S.D. Paste sheet'!N668)</f>
        <v/>
      </c>
      <c r="O668" s="20" t="str">
        <f>IF('S.D. Paste sheet'!O668="","",'S.D. Paste sheet'!O668)</f>
        <v/>
      </c>
      <c r="P668" s="20" t="str">
        <f>IF('S.D. Paste sheet'!P668="","",'S.D. Paste sheet'!P668)</f>
        <v/>
      </c>
      <c r="Q668" s="20" t="str">
        <f>IF('S.D. Paste sheet'!Q668="","",'S.D. Paste sheet'!Q668)</f>
        <v/>
      </c>
      <c r="R668" s="20" t="str">
        <f>IF('S.D. Paste sheet'!R668="","",'S.D. Paste sheet'!R668)</f>
        <v/>
      </c>
      <c r="S668" s="20" t="str">
        <f>IF('S.D. Paste sheet'!S668="","",'S.D. Paste sheet'!S668)</f>
        <v/>
      </c>
      <c r="T668" s="20" t="str">
        <f>IF('S.D. Paste sheet'!T668="","",'S.D. Paste sheet'!T668)</f>
        <v/>
      </c>
      <c r="U668" s="20" t="str">
        <f>IF('S.D. Paste sheet'!U668="","",'S.D. Paste sheet'!U668)</f>
        <v/>
      </c>
      <c r="V668" s="20" t="str">
        <f>IF('S.D. Paste sheet'!V668="","",'S.D. Paste sheet'!V668)</f>
        <v/>
      </c>
      <c r="W668" s="20" t="str">
        <f>IF('S.D. Paste sheet'!W668="","",'S.D. Paste sheet'!W668)</f>
        <v/>
      </c>
      <c r="X668" s="20" t="str">
        <f>IF('S.D. Paste sheet'!X668="","",'S.D. Paste sheet'!X668)</f>
        <v/>
      </c>
      <c r="Y668" s="20" t="str">
        <f>IF('S.D. Paste sheet'!Y668="","",'S.D. Paste sheet'!Y668)</f>
        <v/>
      </c>
      <c r="Z668" s="20" t="str">
        <f>IF('S.D. Paste sheet'!Z668="","",'S.D. Paste sheet'!Z668)</f>
        <v/>
      </c>
      <c r="AA668" s="20" t="str">
        <f>IF('S.D. Paste sheet'!AA668="","",'S.D. Paste sheet'!AA668)</f>
        <v/>
      </c>
      <c r="AB668" s="20" t="str">
        <f>IF('S.D. Paste sheet'!AB668="","",'S.D. Paste sheet'!AB668)</f>
        <v/>
      </c>
      <c r="AC668" s="20" t="str">
        <f>IF('S.D. Paste sheet'!AC668="","",'S.D. Paste sheet'!AC668)</f>
        <v/>
      </c>
      <c r="AD668" s="20" t="str">
        <f>IF('S.D. Paste sheet'!AD668="","",'S.D. Paste sheet'!AD668)</f>
        <v/>
      </c>
      <c r="AE668" s="28"/>
      <c r="AF668" t="str">
        <f>IF(AK668="","",IF(AK668&gt;0,COUNT($AG$2:AG668),""))</f>
        <v/>
      </c>
      <c r="AG668" s="25" t="str">
        <f t="shared" si="323"/>
        <v/>
      </c>
      <c r="AH668" s="25" t="str">
        <f t="shared" si="324"/>
        <v/>
      </c>
      <c r="AI668" s="25" t="str">
        <f t="shared" si="325"/>
        <v/>
      </c>
      <c r="AJ668" s="25" t="str">
        <f t="shared" si="326"/>
        <v/>
      </c>
      <c r="AK668" s="25" t="str">
        <f t="shared" si="327"/>
        <v/>
      </c>
      <c r="AL668" s="25" t="str">
        <f t="shared" si="328"/>
        <v/>
      </c>
      <c r="AM668" s="25" t="str">
        <f t="shared" si="329"/>
        <v/>
      </c>
      <c r="AN668" s="25" t="str">
        <f t="shared" si="330"/>
        <v/>
      </c>
      <c r="AO668" s="25" t="str">
        <f t="shared" si="331"/>
        <v/>
      </c>
      <c r="AP668" s="25" t="str">
        <f t="shared" si="332"/>
        <v/>
      </c>
      <c r="AQ668" s="25" t="str">
        <f t="shared" si="333"/>
        <v/>
      </c>
      <c r="AR668" s="25" t="str">
        <f t="shared" si="334"/>
        <v/>
      </c>
      <c r="AS668" s="25" t="str">
        <f t="shared" si="335"/>
        <v/>
      </c>
      <c r="AT668" s="25" t="str">
        <f t="shared" si="336"/>
        <v/>
      </c>
      <c r="AU668" s="25" t="str">
        <f t="shared" si="337"/>
        <v/>
      </c>
      <c r="AV668" s="25" t="str">
        <f t="shared" si="338"/>
        <v/>
      </c>
      <c r="AX668" t="str">
        <f>IF(BC668="","",IF(BC668&gt;0,COUNT($AY$2:AY668),""))</f>
        <v/>
      </c>
      <c r="AY668" s="25" t="str">
        <f t="shared" si="339"/>
        <v/>
      </c>
      <c r="AZ668" s="25" t="str">
        <f t="shared" si="340"/>
        <v/>
      </c>
      <c r="BA668" s="25" t="str">
        <f t="shared" si="341"/>
        <v/>
      </c>
      <c r="BB668" s="25" t="str">
        <f t="shared" si="342"/>
        <v/>
      </c>
      <c r="BC668" s="25" t="str">
        <f t="shared" si="343"/>
        <v/>
      </c>
      <c r="BD668" s="25" t="str">
        <f t="shared" si="344"/>
        <v/>
      </c>
      <c r="BE668" s="25" t="str">
        <f t="shared" si="345"/>
        <v/>
      </c>
      <c r="BF668" s="25" t="str">
        <f t="shared" si="346"/>
        <v/>
      </c>
      <c r="BG668" s="25" t="str">
        <f t="shared" si="347"/>
        <v/>
      </c>
      <c r="BH668" s="25" t="str">
        <f t="shared" si="348"/>
        <v/>
      </c>
      <c r="BI668" s="25" t="str">
        <f t="shared" si="349"/>
        <v/>
      </c>
      <c r="BJ668" s="25" t="str">
        <f t="shared" si="350"/>
        <v/>
      </c>
      <c r="BK668" s="25" t="str">
        <f t="shared" si="351"/>
        <v/>
      </c>
      <c r="BL668" s="25" t="str">
        <f t="shared" si="352"/>
        <v/>
      </c>
      <c r="BM668" s="25" t="str">
        <f t="shared" si="353"/>
        <v/>
      </c>
      <c r="BN668" s="25" t="str">
        <f t="shared" si="354"/>
        <v/>
      </c>
    </row>
    <row r="669" spans="1:66" x14ac:dyDescent="0.25">
      <c r="A669" s="20" t="str">
        <f>IF('S.D. Paste sheet'!A669="","",'S.D. Paste sheet'!A669)</f>
        <v/>
      </c>
      <c r="B669" s="20" t="str">
        <f>IF('S.D. Paste sheet'!B669="","",'S.D. Paste sheet'!B669)</f>
        <v/>
      </c>
      <c r="C669" s="20" t="str">
        <f>IF('S.D. Paste sheet'!C669="","",'S.D. Paste sheet'!C669)</f>
        <v/>
      </c>
      <c r="D669" s="20" t="str">
        <f>IF('S.D. Paste sheet'!D669="","",'S.D. Paste sheet'!D669)</f>
        <v/>
      </c>
      <c r="E669" s="20" t="str">
        <f>IF('S.D. Paste sheet'!E669="","",UPPER('S.D. Paste sheet'!E669))</f>
        <v/>
      </c>
      <c r="F669" s="20" t="str">
        <f>IF('S.D. Paste sheet'!F669="","",'S.D. Paste sheet'!F669)</f>
        <v/>
      </c>
      <c r="G669" s="20" t="str">
        <f>IF('S.D. Paste sheet'!G669="","",UPPER('S.D. Paste sheet'!G669))</f>
        <v/>
      </c>
      <c r="H669" s="20" t="str">
        <f>IF('S.D. Paste sheet'!H669="","",UPPER('S.D. Paste sheet'!H669))</f>
        <v/>
      </c>
      <c r="I669" s="20" t="str">
        <f>IF('S.D. Paste sheet'!I669="","",'S.D. Paste sheet'!I669)</f>
        <v/>
      </c>
      <c r="J669" s="20" t="str">
        <f>IF('S.D. Paste sheet'!J669="","",'S.D. Paste sheet'!J669)</f>
        <v/>
      </c>
      <c r="K669" s="20" t="str">
        <f>IF('S.D. Paste sheet'!K669="","",'S.D. Paste sheet'!K669)</f>
        <v/>
      </c>
      <c r="L669" s="20" t="str">
        <f>IF('S.D. Paste sheet'!L669="","",'S.D. Paste sheet'!L669)</f>
        <v/>
      </c>
      <c r="M669" s="20" t="str">
        <f>IF('S.D. Paste sheet'!M669="","",'S.D. Paste sheet'!M669)</f>
        <v/>
      </c>
      <c r="N669" s="20" t="str">
        <f>IF('S.D. Paste sheet'!N669="","",'S.D. Paste sheet'!N669)</f>
        <v/>
      </c>
      <c r="O669" s="20" t="str">
        <f>IF('S.D. Paste sheet'!O669="","",'S.D. Paste sheet'!O669)</f>
        <v/>
      </c>
      <c r="P669" s="20" t="str">
        <f>IF('S.D. Paste sheet'!P669="","",'S.D. Paste sheet'!P669)</f>
        <v/>
      </c>
      <c r="Q669" s="20" t="str">
        <f>IF('S.D. Paste sheet'!Q669="","",'S.D. Paste sheet'!Q669)</f>
        <v/>
      </c>
      <c r="R669" s="20" t="str">
        <f>IF('S.D. Paste sheet'!R669="","",'S.D. Paste sheet'!R669)</f>
        <v/>
      </c>
      <c r="S669" s="20" t="str">
        <f>IF('S.D. Paste sheet'!S669="","",'S.D. Paste sheet'!S669)</f>
        <v/>
      </c>
      <c r="T669" s="20" t="str">
        <f>IF('S.D. Paste sheet'!T669="","",'S.D. Paste sheet'!T669)</f>
        <v/>
      </c>
      <c r="U669" s="20" t="str">
        <f>IF('S.D. Paste sheet'!U669="","",'S.D. Paste sheet'!U669)</f>
        <v/>
      </c>
      <c r="V669" s="20" t="str">
        <f>IF('S.D. Paste sheet'!V669="","",'S.D. Paste sheet'!V669)</f>
        <v/>
      </c>
      <c r="W669" s="20" t="str">
        <f>IF('S.D. Paste sheet'!W669="","",'S.D. Paste sheet'!W669)</f>
        <v/>
      </c>
      <c r="X669" s="20" t="str">
        <f>IF('S.D. Paste sheet'!X669="","",'S.D. Paste sheet'!X669)</f>
        <v/>
      </c>
      <c r="Y669" s="20" t="str">
        <f>IF('S.D. Paste sheet'!Y669="","",'S.D. Paste sheet'!Y669)</f>
        <v/>
      </c>
      <c r="Z669" s="20" t="str">
        <f>IF('S.D. Paste sheet'!Z669="","",'S.D. Paste sheet'!Z669)</f>
        <v/>
      </c>
      <c r="AA669" s="20" t="str">
        <f>IF('S.D. Paste sheet'!AA669="","",'S.D. Paste sheet'!AA669)</f>
        <v/>
      </c>
      <c r="AB669" s="20" t="str">
        <f>IF('S.D. Paste sheet'!AB669="","",'S.D. Paste sheet'!AB669)</f>
        <v/>
      </c>
      <c r="AC669" s="20" t="str">
        <f>IF('S.D. Paste sheet'!AC669="","",'S.D. Paste sheet'!AC669)</f>
        <v/>
      </c>
      <c r="AD669" s="20" t="str">
        <f>IF('S.D. Paste sheet'!AD669="","",'S.D. Paste sheet'!AD669)</f>
        <v/>
      </c>
      <c r="AE669" s="28"/>
      <c r="AF669" t="str">
        <f>IF(AK669="","",IF(AK669&gt;0,COUNT($AG$2:AG669),""))</f>
        <v/>
      </c>
      <c r="AG669" s="25" t="str">
        <f t="shared" si="323"/>
        <v/>
      </c>
      <c r="AH669" s="25" t="str">
        <f t="shared" si="324"/>
        <v/>
      </c>
      <c r="AI669" s="25" t="str">
        <f t="shared" si="325"/>
        <v/>
      </c>
      <c r="AJ669" s="25" t="str">
        <f t="shared" si="326"/>
        <v/>
      </c>
      <c r="AK669" s="25" t="str">
        <f t="shared" si="327"/>
        <v/>
      </c>
      <c r="AL669" s="25" t="str">
        <f t="shared" si="328"/>
        <v/>
      </c>
      <c r="AM669" s="25" t="str">
        <f t="shared" si="329"/>
        <v/>
      </c>
      <c r="AN669" s="25" t="str">
        <f t="shared" si="330"/>
        <v/>
      </c>
      <c r="AO669" s="25" t="str">
        <f t="shared" si="331"/>
        <v/>
      </c>
      <c r="AP669" s="25" t="str">
        <f t="shared" si="332"/>
        <v/>
      </c>
      <c r="AQ669" s="25" t="str">
        <f t="shared" si="333"/>
        <v/>
      </c>
      <c r="AR669" s="25" t="str">
        <f t="shared" si="334"/>
        <v/>
      </c>
      <c r="AS669" s="25" t="str">
        <f t="shared" si="335"/>
        <v/>
      </c>
      <c r="AT669" s="25" t="str">
        <f t="shared" si="336"/>
        <v/>
      </c>
      <c r="AU669" s="25" t="str">
        <f t="shared" si="337"/>
        <v/>
      </c>
      <c r="AV669" s="25" t="str">
        <f t="shared" si="338"/>
        <v/>
      </c>
      <c r="AX669" t="str">
        <f>IF(BC669="","",IF(BC669&gt;0,COUNT($AY$2:AY669),""))</f>
        <v/>
      </c>
      <c r="AY669" s="25" t="str">
        <f t="shared" si="339"/>
        <v/>
      </c>
      <c r="AZ669" s="25" t="str">
        <f t="shared" si="340"/>
        <v/>
      </c>
      <c r="BA669" s="25" t="str">
        <f t="shared" si="341"/>
        <v/>
      </c>
      <c r="BB669" s="25" t="str">
        <f t="shared" si="342"/>
        <v/>
      </c>
      <c r="BC669" s="25" t="str">
        <f t="shared" si="343"/>
        <v/>
      </c>
      <c r="BD669" s="25" t="str">
        <f t="shared" si="344"/>
        <v/>
      </c>
      <c r="BE669" s="25" t="str">
        <f t="shared" si="345"/>
        <v/>
      </c>
      <c r="BF669" s="25" t="str">
        <f t="shared" si="346"/>
        <v/>
      </c>
      <c r="BG669" s="25" t="str">
        <f t="shared" si="347"/>
        <v/>
      </c>
      <c r="BH669" s="25" t="str">
        <f t="shared" si="348"/>
        <v/>
      </c>
      <c r="BI669" s="25" t="str">
        <f t="shared" si="349"/>
        <v/>
      </c>
      <c r="BJ669" s="25" t="str">
        <f t="shared" si="350"/>
        <v/>
      </c>
      <c r="BK669" s="25" t="str">
        <f t="shared" si="351"/>
        <v/>
      </c>
      <c r="BL669" s="25" t="str">
        <f t="shared" si="352"/>
        <v/>
      </c>
      <c r="BM669" s="25" t="str">
        <f t="shared" si="353"/>
        <v/>
      </c>
      <c r="BN669" s="25" t="str">
        <f t="shared" si="354"/>
        <v/>
      </c>
    </row>
    <row r="670" spans="1:66" x14ac:dyDescent="0.25">
      <c r="A670" s="20" t="str">
        <f>IF('S.D. Paste sheet'!A670="","",'S.D. Paste sheet'!A670)</f>
        <v/>
      </c>
      <c r="B670" s="20" t="str">
        <f>IF('S.D. Paste sheet'!B670="","",'S.D. Paste sheet'!B670)</f>
        <v/>
      </c>
      <c r="C670" s="20" t="str">
        <f>IF('S.D. Paste sheet'!C670="","",'S.D. Paste sheet'!C670)</f>
        <v/>
      </c>
      <c r="D670" s="20" t="str">
        <f>IF('S.D. Paste sheet'!D670="","",'S.D. Paste sheet'!D670)</f>
        <v/>
      </c>
      <c r="E670" s="20" t="str">
        <f>IF('S.D. Paste sheet'!E670="","",UPPER('S.D. Paste sheet'!E670))</f>
        <v/>
      </c>
      <c r="F670" s="20" t="str">
        <f>IF('S.D. Paste sheet'!F670="","",'S.D. Paste sheet'!F670)</f>
        <v/>
      </c>
      <c r="G670" s="20" t="str">
        <f>IF('S.D. Paste sheet'!G670="","",UPPER('S.D. Paste sheet'!G670))</f>
        <v/>
      </c>
      <c r="H670" s="20" t="str">
        <f>IF('S.D. Paste sheet'!H670="","",UPPER('S.D. Paste sheet'!H670))</f>
        <v/>
      </c>
      <c r="I670" s="20" t="str">
        <f>IF('S.D. Paste sheet'!I670="","",'S.D. Paste sheet'!I670)</f>
        <v/>
      </c>
      <c r="J670" s="20" t="str">
        <f>IF('S.D. Paste sheet'!J670="","",'S.D. Paste sheet'!J670)</f>
        <v/>
      </c>
      <c r="K670" s="20" t="str">
        <f>IF('S.D. Paste sheet'!K670="","",'S.D. Paste sheet'!K670)</f>
        <v/>
      </c>
      <c r="L670" s="20" t="str">
        <f>IF('S.D. Paste sheet'!L670="","",'S.D. Paste sheet'!L670)</f>
        <v/>
      </c>
      <c r="M670" s="20" t="str">
        <f>IF('S.D. Paste sheet'!M670="","",'S.D. Paste sheet'!M670)</f>
        <v/>
      </c>
      <c r="N670" s="20" t="str">
        <f>IF('S.D. Paste sheet'!N670="","",'S.D. Paste sheet'!N670)</f>
        <v/>
      </c>
      <c r="O670" s="20" t="str">
        <f>IF('S.D. Paste sheet'!O670="","",'S.D. Paste sheet'!O670)</f>
        <v/>
      </c>
      <c r="P670" s="20" t="str">
        <f>IF('S.D. Paste sheet'!P670="","",'S.D. Paste sheet'!P670)</f>
        <v/>
      </c>
      <c r="Q670" s="20" t="str">
        <f>IF('S.D. Paste sheet'!Q670="","",'S.D. Paste sheet'!Q670)</f>
        <v/>
      </c>
      <c r="R670" s="20" t="str">
        <f>IF('S.D. Paste sheet'!R670="","",'S.D. Paste sheet'!R670)</f>
        <v/>
      </c>
      <c r="S670" s="20" t="str">
        <f>IF('S.D. Paste sheet'!S670="","",'S.D. Paste sheet'!S670)</f>
        <v/>
      </c>
      <c r="T670" s="20" t="str">
        <f>IF('S.D. Paste sheet'!T670="","",'S.D. Paste sheet'!T670)</f>
        <v/>
      </c>
      <c r="U670" s="20" t="str">
        <f>IF('S.D. Paste sheet'!U670="","",'S.D. Paste sheet'!U670)</f>
        <v/>
      </c>
      <c r="V670" s="20" t="str">
        <f>IF('S.D. Paste sheet'!V670="","",'S.D. Paste sheet'!V670)</f>
        <v/>
      </c>
      <c r="W670" s="20" t="str">
        <f>IF('S.D. Paste sheet'!W670="","",'S.D. Paste sheet'!W670)</f>
        <v/>
      </c>
      <c r="X670" s="20" t="str">
        <f>IF('S.D. Paste sheet'!X670="","",'S.D. Paste sheet'!X670)</f>
        <v/>
      </c>
      <c r="Y670" s="20" t="str">
        <f>IF('S.D. Paste sheet'!Y670="","",'S.D. Paste sheet'!Y670)</f>
        <v/>
      </c>
      <c r="Z670" s="20" t="str">
        <f>IF('S.D. Paste sheet'!Z670="","",'S.D. Paste sheet'!Z670)</f>
        <v/>
      </c>
      <c r="AA670" s="20" t="str">
        <f>IF('S.D. Paste sheet'!AA670="","",'S.D. Paste sheet'!AA670)</f>
        <v/>
      </c>
      <c r="AB670" s="20" t="str">
        <f>IF('S.D. Paste sheet'!AB670="","",'S.D. Paste sheet'!AB670)</f>
        <v/>
      </c>
      <c r="AC670" s="20" t="str">
        <f>IF('S.D. Paste sheet'!AC670="","",'S.D. Paste sheet'!AC670)</f>
        <v/>
      </c>
      <c r="AD670" s="20" t="str">
        <f>IF('S.D. Paste sheet'!AD670="","",'S.D. Paste sheet'!AD670)</f>
        <v/>
      </c>
      <c r="AE670" s="28"/>
      <c r="AF670" t="str">
        <f>IF(AK670="","",IF(AK670&gt;0,COUNT($AG$2:AG670),""))</f>
        <v/>
      </c>
      <c r="AG670" s="25" t="str">
        <f t="shared" si="323"/>
        <v/>
      </c>
      <c r="AH670" s="25" t="str">
        <f t="shared" si="324"/>
        <v/>
      </c>
      <c r="AI670" s="25" t="str">
        <f t="shared" si="325"/>
        <v/>
      </c>
      <c r="AJ670" s="25" t="str">
        <f t="shared" si="326"/>
        <v/>
      </c>
      <c r="AK670" s="25" t="str">
        <f t="shared" si="327"/>
        <v/>
      </c>
      <c r="AL670" s="25" t="str">
        <f t="shared" si="328"/>
        <v/>
      </c>
      <c r="AM670" s="25" t="str">
        <f t="shared" si="329"/>
        <v/>
      </c>
      <c r="AN670" s="25" t="str">
        <f t="shared" si="330"/>
        <v/>
      </c>
      <c r="AO670" s="25" t="str">
        <f t="shared" si="331"/>
        <v/>
      </c>
      <c r="AP670" s="25" t="str">
        <f t="shared" si="332"/>
        <v/>
      </c>
      <c r="AQ670" s="25" t="str">
        <f t="shared" si="333"/>
        <v/>
      </c>
      <c r="AR670" s="25" t="str">
        <f t="shared" si="334"/>
        <v/>
      </c>
      <c r="AS670" s="25" t="str">
        <f t="shared" si="335"/>
        <v/>
      </c>
      <c r="AT670" s="25" t="str">
        <f t="shared" si="336"/>
        <v/>
      </c>
      <c r="AU670" s="25" t="str">
        <f t="shared" si="337"/>
        <v/>
      </c>
      <c r="AV670" s="25" t="str">
        <f t="shared" si="338"/>
        <v/>
      </c>
      <c r="AX670" t="str">
        <f>IF(BC670="","",IF(BC670&gt;0,COUNT($AY$2:AY670),""))</f>
        <v/>
      </c>
      <c r="AY670" s="25" t="str">
        <f t="shared" si="339"/>
        <v/>
      </c>
      <c r="AZ670" s="25" t="str">
        <f t="shared" si="340"/>
        <v/>
      </c>
      <c r="BA670" s="25" t="str">
        <f t="shared" si="341"/>
        <v/>
      </c>
      <c r="BB670" s="25" t="str">
        <f t="shared" si="342"/>
        <v/>
      </c>
      <c r="BC670" s="25" t="str">
        <f t="shared" si="343"/>
        <v/>
      </c>
      <c r="BD670" s="25" t="str">
        <f t="shared" si="344"/>
        <v/>
      </c>
      <c r="BE670" s="25" t="str">
        <f t="shared" si="345"/>
        <v/>
      </c>
      <c r="BF670" s="25" t="str">
        <f t="shared" si="346"/>
        <v/>
      </c>
      <c r="BG670" s="25" t="str">
        <f t="shared" si="347"/>
        <v/>
      </c>
      <c r="BH670" s="25" t="str">
        <f t="shared" si="348"/>
        <v/>
      </c>
      <c r="BI670" s="25" t="str">
        <f t="shared" si="349"/>
        <v/>
      </c>
      <c r="BJ670" s="25" t="str">
        <f t="shared" si="350"/>
        <v/>
      </c>
      <c r="BK670" s="25" t="str">
        <f t="shared" si="351"/>
        <v/>
      </c>
      <c r="BL670" s="25" t="str">
        <f t="shared" si="352"/>
        <v/>
      </c>
      <c r="BM670" s="25" t="str">
        <f t="shared" si="353"/>
        <v/>
      </c>
      <c r="BN670" s="25" t="str">
        <f t="shared" si="354"/>
        <v/>
      </c>
    </row>
    <row r="671" spans="1:66" x14ac:dyDescent="0.25">
      <c r="A671" s="20" t="str">
        <f>IF('S.D. Paste sheet'!A671="","",'S.D. Paste sheet'!A671)</f>
        <v/>
      </c>
      <c r="B671" s="20" t="str">
        <f>IF('S.D. Paste sheet'!B671="","",'S.D. Paste sheet'!B671)</f>
        <v/>
      </c>
      <c r="C671" s="20" t="str">
        <f>IF('S.D. Paste sheet'!C671="","",'S.D. Paste sheet'!C671)</f>
        <v/>
      </c>
      <c r="D671" s="20" t="str">
        <f>IF('S.D. Paste sheet'!D671="","",'S.D. Paste sheet'!D671)</f>
        <v/>
      </c>
      <c r="E671" s="20" t="str">
        <f>IF('S.D. Paste sheet'!E671="","",UPPER('S.D. Paste sheet'!E671))</f>
        <v/>
      </c>
      <c r="F671" s="20" t="str">
        <f>IF('S.D. Paste sheet'!F671="","",'S.D. Paste sheet'!F671)</f>
        <v/>
      </c>
      <c r="G671" s="20" t="str">
        <f>IF('S.D. Paste sheet'!G671="","",UPPER('S.D. Paste sheet'!G671))</f>
        <v/>
      </c>
      <c r="H671" s="20" t="str">
        <f>IF('S.D. Paste sheet'!H671="","",UPPER('S.D. Paste sheet'!H671))</f>
        <v/>
      </c>
      <c r="I671" s="20" t="str">
        <f>IF('S.D. Paste sheet'!I671="","",'S.D. Paste sheet'!I671)</f>
        <v/>
      </c>
      <c r="J671" s="20" t="str">
        <f>IF('S.D. Paste sheet'!J671="","",'S.D. Paste sheet'!J671)</f>
        <v/>
      </c>
      <c r="K671" s="20" t="str">
        <f>IF('S.D. Paste sheet'!K671="","",'S.D. Paste sheet'!K671)</f>
        <v/>
      </c>
      <c r="L671" s="20" t="str">
        <f>IF('S.D. Paste sheet'!L671="","",'S.D. Paste sheet'!L671)</f>
        <v/>
      </c>
      <c r="M671" s="20" t="str">
        <f>IF('S.D. Paste sheet'!M671="","",'S.D. Paste sheet'!M671)</f>
        <v/>
      </c>
      <c r="N671" s="20" t="str">
        <f>IF('S.D. Paste sheet'!N671="","",'S.D. Paste sheet'!N671)</f>
        <v/>
      </c>
      <c r="O671" s="20" t="str">
        <f>IF('S.D. Paste sheet'!O671="","",'S.D. Paste sheet'!O671)</f>
        <v/>
      </c>
      <c r="P671" s="20" t="str">
        <f>IF('S.D. Paste sheet'!P671="","",'S.D. Paste sheet'!P671)</f>
        <v/>
      </c>
      <c r="Q671" s="20" t="str">
        <f>IF('S.D. Paste sheet'!Q671="","",'S.D. Paste sheet'!Q671)</f>
        <v/>
      </c>
      <c r="R671" s="20" t="str">
        <f>IF('S.D. Paste sheet'!R671="","",'S.D. Paste sheet'!R671)</f>
        <v/>
      </c>
      <c r="S671" s="20" t="str">
        <f>IF('S.D. Paste sheet'!S671="","",'S.D. Paste sheet'!S671)</f>
        <v/>
      </c>
      <c r="T671" s="20" t="str">
        <f>IF('S.D. Paste sheet'!T671="","",'S.D. Paste sheet'!T671)</f>
        <v/>
      </c>
      <c r="U671" s="20" t="str">
        <f>IF('S.D. Paste sheet'!U671="","",'S.D. Paste sheet'!U671)</f>
        <v/>
      </c>
      <c r="V671" s="20" t="str">
        <f>IF('S.D. Paste sheet'!V671="","",'S.D. Paste sheet'!V671)</f>
        <v/>
      </c>
      <c r="W671" s="20" t="str">
        <f>IF('S.D. Paste sheet'!W671="","",'S.D. Paste sheet'!W671)</f>
        <v/>
      </c>
      <c r="X671" s="20" t="str">
        <f>IF('S.D. Paste sheet'!X671="","",'S.D. Paste sheet'!X671)</f>
        <v/>
      </c>
      <c r="Y671" s="20" t="str">
        <f>IF('S.D. Paste sheet'!Y671="","",'S.D. Paste sheet'!Y671)</f>
        <v/>
      </c>
      <c r="Z671" s="20" t="str">
        <f>IF('S.D. Paste sheet'!Z671="","",'S.D. Paste sheet'!Z671)</f>
        <v/>
      </c>
      <c r="AA671" s="20" t="str">
        <f>IF('S.D. Paste sheet'!AA671="","",'S.D. Paste sheet'!AA671)</f>
        <v/>
      </c>
      <c r="AB671" s="20" t="str">
        <f>IF('S.D. Paste sheet'!AB671="","",'S.D. Paste sheet'!AB671)</f>
        <v/>
      </c>
      <c r="AC671" s="20" t="str">
        <f>IF('S.D. Paste sheet'!AC671="","",'S.D. Paste sheet'!AC671)</f>
        <v/>
      </c>
      <c r="AD671" s="20" t="str">
        <f>IF('S.D. Paste sheet'!AD671="","",'S.D. Paste sheet'!AD671)</f>
        <v/>
      </c>
      <c r="AE671" s="28"/>
      <c r="AF671" t="str">
        <f>IF(AK671="","",IF(AK671&gt;0,COUNT($AG$2:AG671),""))</f>
        <v/>
      </c>
      <c r="AG671" s="25" t="str">
        <f t="shared" si="323"/>
        <v/>
      </c>
      <c r="AH671" s="25" t="str">
        <f t="shared" si="324"/>
        <v/>
      </c>
      <c r="AI671" s="25" t="str">
        <f t="shared" si="325"/>
        <v/>
      </c>
      <c r="AJ671" s="25" t="str">
        <f t="shared" si="326"/>
        <v/>
      </c>
      <c r="AK671" s="25" t="str">
        <f t="shared" si="327"/>
        <v/>
      </c>
      <c r="AL671" s="25" t="str">
        <f t="shared" si="328"/>
        <v/>
      </c>
      <c r="AM671" s="25" t="str">
        <f t="shared" si="329"/>
        <v/>
      </c>
      <c r="AN671" s="25" t="str">
        <f t="shared" si="330"/>
        <v/>
      </c>
      <c r="AO671" s="25" t="str">
        <f t="shared" si="331"/>
        <v/>
      </c>
      <c r="AP671" s="25" t="str">
        <f t="shared" si="332"/>
        <v/>
      </c>
      <c r="AQ671" s="25" t="str">
        <f t="shared" si="333"/>
        <v/>
      </c>
      <c r="AR671" s="25" t="str">
        <f t="shared" si="334"/>
        <v/>
      </c>
      <c r="AS671" s="25" t="str">
        <f t="shared" si="335"/>
        <v/>
      </c>
      <c r="AT671" s="25" t="str">
        <f t="shared" si="336"/>
        <v/>
      </c>
      <c r="AU671" s="25" t="str">
        <f t="shared" si="337"/>
        <v/>
      </c>
      <c r="AV671" s="25" t="str">
        <f t="shared" si="338"/>
        <v/>
      </c>
      <c r="AX671" t="str">
        <f>IF(BC671="","",IF(BC671&gt;0,COUNT($AY$2:AY671),""))</f>
        <v/>
      </c>
      <c r="AY671" s="25" t="str">
        <f t="shared" si="339"/>
        <v/>
      </c>
      <c r="AZ671" s="25" t="str">
        <f t="shared" si="340"/>
        <v/>
      </c>
      <c r="BA671" s="25" t="str">
        <f t="shared" si="341"/>
        <v/>
      </c>
      <c r="BB671" s="25" t="str">
        <f t="shared" si="342"/>
        <v/>
      </c>
      <c r="BC671" s="25" t="str">
        <f t="shared" si="343"/>
        <v/>
      </c>
      <c r="BD671" s="25" t="str">
        <f t="shared" si="344"/>
        <v/>
      </c>
      <c r="BE671" s="25" t="str">
        <f t="shared" si="345"/>
        <v/>
      </c>
      <c r="BF671" s="25" t="str">
        <f t="shared" si="346"/>
        <v/>
      </c>
      <c r="BG671" s="25" t="str">
        <f t="shared" si="347"/>
        <v/>
      </c>
      <c r="BH671" s="25" t="str">
        <f t="shared" si="348"/>
        <v/>
      </c>
      <c r="BI671" s="25" t="str">
        <f t="shared" si="349"/>
        <v/>
      </c>
      <c r="BJ671" s="25" t="str">
        <f t="shared" si="350"/>
        <v/>
      </c>
      <c r="BK671" s="25" t="str">
        <f t="shared" si="351"/>
        <v/>
      </c>
      <c r="BL671" s="25" t="str">
        <f t="shared" si="352"/>
        <v/>
      </c>
      <c r="BM671" s="25" t="str">
        <f t="shared" si="353"/>
        <v/>
      </c>
      <c r="BN671" s="25" t="str">
        <f t="shared" si="354"/>
        <v/>
      </c>
    </row>
    <row r="672" spans="1:66" x14ac:dyDescent="0.25">
      <c r="A672" s="20" t="str">
        <f>IF('S.D. Paste sheet'!A672="","",'S.D. Paste sheet'!A672)</f>
        <v/>
      </c>
      <c r="B672" s="20" t="str">
        <f>IF('S.D. Paste sheet'!B672="","",'S.D. Paste sheet'!B672)</f>
        <v/>
      </c>
      <c r="C672" s="20" t="str">
        <f>IF('S.D. Paste sheet'!C672="","",'S.D. Paste sheet'!C672)</f>
        <v/>
      </c>
      <c r="D672" s="20" t="str">
        <f>IF('S.D. Paste sheet'!D672="","",'S.D. Paste sheet'!D672)</f>
        <v/>
      </c>
      <c r="E672" s="20" t="str">
        <f>IF('S.D. Paste sheet'!E672="","",UPPER('S.D. Paste sheet'!E672))</f>
        <v/>
      </c>
      <c r="F672" s="20" t="str">
        <f>IF('S.D. Paste sheet'!F672="","",'S.D. Paste sheet'!F672)</f>
        <v/>
      </c>
      <c r="G672" s="20" t="str">
        <f>IF('S.D. Paste sheet'!G672="","",UPPER('S.D. Paste sheet'!G672))</f>
        <v/>
      </c>
      <c r="H672" s="20" t="str">
        <f>IF('S.D. Paste sheet'!H672="","",UPPER('S.D. Paste sheet'!H672))</f>
        <v/>
      </c>
      <c r="I672" s="20" t="str">
        <f>IF('S.D. Paste sheet'!I672="","",'S.D. Paste sheet'!I672)</f>
        <v/>
      </c>
      <c r="J672" s="20" t="str">
        <f>IF('S.D. Paste sheet'!J672="","",'S.D. Paste sheet'!J672)</f>
        <v/>
      </c>
      <c r="K672" s="20" t="str">
        <f>IF('S.D. Paste sheet'!K672="","",'S.D. Paste sheet'!K672)</f>
        <v/>
      </c>
      <c r="L672" s="20" t="str">
        <f>IF('S.D. Paste sheet'!L672="","",'S.D. Paste sheet'!L672)</f>
        <v/>
      </c>
      <c r="M672" s="20" t="str">
        <f>IF('S.D. Paste sheet'!M672="","",'S.D. Paste sheet'!M672)</f>
        <v/>
      </c>
      <c r="N672" s="20" t="str">
        <f>IF('S.D. Paste sheet'!N672="","",'S.D. Paste sheet'!N672)</f>
        <v/>
      </c>
      <c r="O672" s="20" t="str">
        <f>IF('S.D. Paste sheet'!O672="","",'S.D. Paste sheet'!O672)</f>
        <v/>
      </c>
      <c r="P672" s="20" t="str">
        <f>IF('S.D. Paste sheet'!P672="","",'S.D. Paste sheet'!P672)</f>
        <v/>
      </c>
      <c r="Q672" s="20" t="str">
        <f>IF('S.D. Paste sheet'!Q672="","",'S.D. Paste sheet'!Q672)</f>
        <v/>
      </c>
      <c r="R672" s="20" t="str">
        <f>IF('S.D. Paste sheet'!R672="","",'S.D. Paste sheet'!R672)</f>
        <v/>
      </c>
      <c r="S672" s="20" t="str">
        <f>IF('S.D. Paste sheet'!S672="","",'S.D. Paste sheet'!S672)</f>
        <v/>
      </c>
      <c r="T672" s="20" t="str">
        <f>IF('S.D. Paste sheet'!T672="","",'S.D. Paste sheet'!T672)</f>
        <v/>
      </c>
      <c r="U672" s="20" t="str">
        <f>IF('S.D. Paste sheet'!U672="","",'S.D. Paste sheet'!U672)</f>
        <v/>
      </c>
      <c r="V672" s="20" t="str">
        <f>IF('S.D. Paste sheet'!V672="","",'S.D. Paste sheet'!V672)</f>
        <v/>
      </c>
      <c r="W672" s="20" t="str">
        <f>IF('S.D. Paste sheet'!W672="","",'S.D. Paste sheet'!W672)</f>
        <v/>
      </c>
      <c r="X672" s="20" t="str">
        <f>IF('S.D. Paste sheet'!X672="","",'S.D. Paste sheet'!X672)</f>
        <v/>
      </c>
      <c r="Y672" s="20" t="str">
        <f>IF('S.D. Paste sheet'!Y672="","",'S.D. Paste sheet'!Y672)</f>
        <v/>
      </c>
      <c r="Z672" s="20" t="str">
        <f>IF('S.D. Paste sheet'!Z672="","",'S.D. Paste sheet'!Z672)</f>
        <v/>
      </c>
      <c r="AA672" s="20" t="str">
        <f>IF('S.D. Paste sheet'!AA672="","",'S.D. Paste sheet'!AA672)</f>
        <v/>
      </c>
      <c r="AB672" s="20" t="str">
        <f>IF('S.D. Paste sheet'!AB672="","",'S.D. Paste sheet'!AB672)</f>
        <v/>
      </c>
      <c r="AC672" s="20" t="str">
        <f>IF('S.D. Paste sheet'!AC672="","",'S.D. Paste sheet'!AC672)</f>
        <v/>
      </c>
      <c r="AD672" s="20" t="str">
        <f>IF('S.D. Paste sheet'!AD672="","",'S.D. Paste sheet'!AD672)</f>
        <v/>
      </c>
      <c r="AE672" s="28"/>
      <c r="AF672" t="str">
        <f>IF(AK672="","",IF(AK672&gt;0,COUNT($AG$2:AG672),""))</f>
        <v/>
      </c>
      <c r="AG672" s="25" t="str">
        <f t="shared" si="323"/>
        <v/>
      </c>
      <c r="AH672" s="25" t="str">
        <f t="shared" si="324"/>
        <v/>
      </c>
      <c r="AI672" s="25" t="str">
        <f t="shared" si="325"/>
        <v/>
      </c>
      <c r="AJ672" s="25" t="str">
        <f t="shared" si="326"/>
        <v/>
      </c>
      <c r="AK672" s="25" t="str">
        <f t="shared" si="327"/>
        <v/>
      </c>
      <c r="AL672" s="25" t="str">
        <f t="shared" si="328"/>
        <v/>
      </c>
      <c r="AM672" s="25" t="str">
        <f t="shared" si="329"/>
        <v/>
      </c>
      <c r="AN672" s="25" t="str">
        <f t="shared" si="330"/>
        <v/>
      </c>
      <c r="AO672" s="25" t="str">
        <f t="shared" si="331"/>
        <v/>
      </c>
      <c r="AP672" s="25" t="str">
        <f t="shared" si="332"/>
        <v/>
      </c>
      <c r="AQ672" s="25" t="str">
        <f t="shared" si="333"/>
        <v/>
      </c>
      <c r="AR672" s="25" t="str">
        <f t="shared" si="334"/>
        <v/>
      </c>
      <c r="AS672" s="25" t="str">
        <f t="shared" si="335"/>
        <v/>
      </c>
      <c r="AT672" s="25" t="str">
        <f t="shared" si="336"/>
        <v/>
      </c>
      <c r="AU672" s="25" t="str">
        <f t="shared" si="337"/>
        <v/>
      </c>
      <c r="AV672" s="25" t="str">
        <f t="shared" si="338"/>
        <v/>
      </c>
      <c r="AX672" t="str">
        <f>IF(BC672="","",IF(BC672&gt;0,COUNT($AY$2:AY672),""))</f>
        <v/>
      </c>
      <c r="AY672" s="25" t="str">
        <f t="shared" si="339"/>
        <v/>
      </c>
      <c r="AZ672" s="25" t="str">
        <f t="shared" si="340"/>
        <v/>
      </c>
      <c r="BA672" s="25" t="str">
        <f t="shared" si="341"/>
        <v/>
      </c>
      <c r="BB672" s="25" t="str">
        <f t="shared" si="342"/>
        <v/>
      </c>
      <c r="BC672" s="25" t="str">
        <f t="shared" si="343"/>
        <v/>
      </c>
      <c r="BD672" s="25" t="str">
        <f t="shared" si="344"/>
        <v/>
      </c>
      <c r="BE672" s="25" t="str">
        <f t="shared" si="345"/>
        <v/>
      </c>
      <c r="BF672" s="25" t="str">
        <f t="shared" si="346"/>
        <v/>
      </c>
      <c r="BG672" s="25" t="str">
        <f t="shared" si="347"/>
        <v/>
      </c>
      <c r="BH672" s="25" t="str">
        <f t="shared" si="348"/>
        <v/>
      </c>
      <c r="BI672" s="25" t="str">
        <f t="shared" si="349"/>
        <v/>
      </c>
      <c r="BJ672" s="25" t="str">
        <f t="shared" si="350"/>
        <v/>
      </c>
      <c r="BK672" s="25" t="str">
        <f t="shared" si="351"/>
        <v/>
      </c>
      <c r="BL672" s="25" t="str">
        <f t="shared" si="352"/>
        <v/>
      </c>
      <c r="BM672" s="25" t="str">
        <f t="shared" si="353"/>
        <v/>
      </c>
      <c r="BN672" s="25" t="str">
        <f t="shared" si="354"/>
        <v/>
      </c>
    </row>
    <row r="673" spans="1:66" x14ac:dyDescent="0.25">
      <c r="A673" s="20" t="str">
        <f>IF('S.D. Paste sheet'!A673="","",'S.D. Paste sheet'!A673)</f>
        <v/>
      </c>
      <c r="B673" s="20" t="str">
        <f>IF('S.D. Paste sheet'!B673="","",'S.D. Paste sheet'!B673)</f>
        <v/>
      </c>
      <c r="C673" s="20" t="str">
        <f>IF('S.D. Paste sheet'!C673="","",'S.D. Paste sheet'!C673)</f>
        <v/>
      </c>
      <c r="D673" s="20" t="str">
        <f>IF('S.D. Paste sheet'!D673="","",'S.D. Paste sheet'!D673)</f>
        <v/>
      </c>
      <c r="E673" s="20" t="str">
        <f>IF('S.D. Paste sheet'!E673="","",UPPER('S.D. Paste sheet'!E673))</f>
        <v/>
      </c>
      <c r="F673" s="20" t="str">
        <f>IF('S.D. Paste sheet'!F673="","",'S.D. Paste sheet'!F673)</f>
        <v/>
      </c>
      <c r="G673" s="20" t="str">
        <f>IF('S.D. Paste sheet'!G673="","",UPPER('S.D. Paste sheet'!G673))</f>
        <v/>
      </c>
      <c r="H673" s="20" t="str">
        <f>IF('S.D. Paste sheet'!H673="","",UPPER('S.D. Paste sheet'!H673))</f>
        <v/>
      </c>
      <c r="I673" s="20" t="str">
        <f>IF('S.D. Paste sheet'!I673="","",'S.D. Paste sheet'!I673)</f>
        <v/>
      </c>
      <c r="J673" s="20" t="str">
        <f>IF('S.D. Paste sheet'!J673="","",'S.D. Paste sheet'!J673)</f>
        <v/>
      </c>
      <c r="K673" s="20" t="str">
        <f>IF('S.D. Paste sheet'!K673="","",'S.D. Paste sheet'!K673)</f>
        <v/>
      </c>
      <c r="L673" s="20" t="str">
        <f>IF('S.D. Paste sheet'!L673="","",'S.D. Paste sheet'!L673)</f>
        <v/>
      </c>
      <c r="M673" s="20" t="str">
        <f>IF('S.D. Paste sheet'!M673="","",'S.D. Paste sheet'!M673)</f>
        <v/>
      </c>
      <c r="N673" s="20" t="str">
        <f>IF('S.D. Paste sheet'!N673="","",'S.D. Paste sheet'!N673)</f>
        <v/>
      </c>
      <c r="O673" s="20" t="str">
        <f>IF('S.D. Paste sheet'!O673="","",'S.D. Paste sheet'!O673)</f>
        <v/>
      </c>
      <c r="P673" s="20" t="str">
        <f>IF('S.D. Paste sheet'!P673="","",'S.D. Paste sheet'!P673)</f>
        <v/>
      </c>
      <c r="Q673" s="20" t="str">
        <f>IF('S.D. Paste sheet'!Q673="","",'S.D. Paste sheet'!Q673)</f>
        <v/>
      </c>
      <c r="R673" s="20" t="str">
        <f>IF('S.D. Paste sheet'!R673="","",'S.D. Paste sheet'!R673)</f>
        <v/>
      </c>
      <c r="S673" s="20" t="str">
        <f>IF('S.D. Paste sheet'!S673="","",'S.D. Paste sheet'!S673)</f>
        <v/>
      </c>
      <c r="T673" s="20" t="str">
        <f>IF('S.D. Paste sheet'!T673="","",'S.D. Paste sheet'!T673)</f>
        <v/>
      </c>
      <c r="U673" s="20" t="str">
        <f>IF('S.D. Paste sheet'!U673="","",'S.D. Paste sheet'!U673)</f>
        <v/>
      </c>
      <c r="V673" s="20" t="str">
        <f>IF('S.D. Paste sheet'!V673="","",'S.D. Paste sheet'!V673)</f>
        <v/>
      </c>
      <c r="W673" s="20" t="str">
        <f>IF('S.D. Paste sheet'!W673="","",'S.D. Paste sheet'!W673)</f>
        <v/>
      </c>
      <c r="X673" s="20" t="str">
        <f>IF('S.D. Paste sheet'!X673="","",'S.D. Paste sheet'!X673)</f>
        <v/>
      </c>
      <c r="Y673" s="20" t="str">
        <f>IF('S.D. Paste sheet'!Y673="","",'S.D. Paste sheet'!Y673)</f>
        <v/>
      </c>
      <c r="Z673" s="20" t="str">
        <f>IF('S.D. Paste sheet'!Z673="","",'S.D. Paste sheet'!Z673)</f>
        <v/>
      </c>
      <c r="AA673" s="20" t="str">
        <f>IF('S.D. Paste sheet'!AA673="","",'S.D. Paste sheet'!AA673)</f>
        <v/>
      </c>
      <c r="AB673" s="20" t="str">
        <f>IF('S.D. Paste sheet'!AB673="","",'S.D. Paste sheet'!AB673)</f>
        <v/>
      </c>
      <c r="AC673" s="20" t="str">
        <f>IF('S.D. Paste sheet'!AC673="","",'S.D. Paste sheet'!AC673)</f>
        <v/>
      </c>
      <c r="AD673" s="20" t="str">
        <f>IF('S.D. Paste sheet'!AD673="","",'S.D. Paste sheet'!AD673)</f>
        <v/>
      </c>
      <c r="AE673" s="28"/>
      <c r="AF673" t="str">
        <f>IF(AK673="","",IF(AK673&gt;0,COUNT($AG$2:AG673),""))</f>
        <v/>
      </c>
      <c r="AG673" s="25" t="str">
        <f t="shared" si="323"/>
        <v/>
      </c>
      <c r="AH673" s="25" t="str">
        <f t="shared" si="324"/>
        <v/>
      </c>
      <c r="AI673" s="25" t="str">
        <f t="shared" si="325"/>
        <v/>
      </c>
      <c r="AJ673" s="25" t="str">
        <f t="shared" si="326"/>
        <v/>
      </c>
      <c r="AK673" s="25" t="str">
        <f t="shared" si="327"/>
        <v/>
      </c>
      <c r="AL673" s="25" t="str">
        <f t="shared" si="328"/>
        <v/>
      </c>
      <c r="AM673" s="25" t="str">
        <f t="shared" si="329"/>
        <v/>
      </c>
      <c r="AN673" s="25" t="str">
        <f t="shared" si="330"/>
        <v/>
      </c>
      <c r="AO673" s="25" t="str">
        <f t="shared" si="331"/>
        <v/>
      </c>
      <c r="AP673" s="25" t="str">
        <f t="shared" si="332"/>
        <v/>
      </c>
      <c r="AQ673" s="25" t="str">
        <f t="shared" si="333"/>
        <v/>
      </c>
      <c r="AR673" s="25" t="str">
        <f t="shared" si="334"/>
        <v/>
      </c>
      <c r="AS673" s="25" t="str">
        <f t="shared" si="335"/>
        <v/>
      </c>
      <c r="AT673" s="25" t="str">
        <f t="shared" si="336"/>
        <v/>
      </c>
      <c r="AU673" s="25" t="str">
        <f t="shared" si="337"/>
        <v/>
      </c>
      <c r="AV673" s="25" t="str">
        <f t="shared" si="338"/>
        <v/>
      </c>
      <c r="AX673" t="str">
        <f>IF(BC673="","",IF(BC673&gt;0,COUNT($AY$2:AY673),""))</f>
        <v/>
      </c>
      <c r="AY673" s="25" t="str">
        <f t="shared" si="339"/>
        <v/>
      </c>
      <c r="AZ673" s="25" t="str">
        <f t="shared" si="340"/>
        <v/>
      </c>
      <c r="BA673" s="25" t="str">
        <f t="shared" si="341"/>
        <v/>
      </c>
      <c r="BB673" s="25" t="str">
        <f t="shared" si="342"/>
        <v/>
      </c>
      <c r="BC673" s="25" t="str">
        <f t="shared" si="343"/>
        <v/>
      </c>
      <c r="BD673" s="25" t="str">
        <f t="shared" si="344"/>
        <v/>
      </c>
      <c r="BE673" s="25" t="str">
        <f t="shared" si="345"/>
        <v/>
      </c>
      <c r="BF673" s="25" t="str">
        <f t="shared" si="346"/>
        <v/>
      </c>
      <c r="BG673" s="25" t="str">
        <f t="shared" si="347"/>
        <v/>
      </c>
      <c r="BH673" s="25" t="str">
        <f t="shared" si="348"/>
        <v/>
      </c>
      <c r="BI673" s="25" t="str">
        <f t="shared" si="349"/>
        <v/>
      </c>
      <c r="BJ673" s="25" t="str">
        <f t="shared" si="350"/>
        <v/>
      </c>
      <c r="BK673" s="25" t="str">
        <f t="shared" si="351"/>
        <v/>
      </c>
      <c r="BL673" s="25" t="str">
        <f t="shared" si="352"/>
        <v/>
      </c>
      <c r="BM673" s="25" t="str">
        <f t="shared" si="353"/>
        <v/>
      </c>
      <c r="BN673" s="25" t="str">
        <f t="shared" si="354"/>
        <v/>
      </c>
    </row>
    <row r="674" spans="1:66" x14ac:dyDescent="0.25">
      <c r="A674" s="20" t="str">
        <f>IF('S.D. Paste sheet'!A674="","",'S.D. Paste sheet'!A674)</f>
        <v/>
      </c>
      <c r="B674" s="20" t="str">
        <f>IF('S.D. Paste sheet'!B674="","",'S.D. Paste sheet'!B674)</f>
        <v/>
      </c>
      <c r="C674" s="20" t="str">
        <f>IF('S.D. Paste sheet'!C674="","",'S.D. Paste sheet'!C674)</f>
        <v/>
      </c>
      <c r="D674" s="20" t="str">
        <f>IF('S.D. Paste sheet'!D674="","",'S.D. Paste sheet'!D674)</f>
        <v/>
      </c>
      <c r="E674" s="20" t="str">
        <f>IF('S.D. Paste sheet'!E674="","",UPPER('S.D. Paste sheet'!E674))</f>
        <v/>
      </c>
      <c r="F674" s="20" t="str">
        <f>IF('S.D. Paste sheet'!F674="","",'S.D. Paste sheet'!F674)</f>
        <v/>
      </c>
      <c r="G674" s="20" t="str">
        <f>IF('S.D. Paste sheet'!G674="","",UPPER('S.D. Paste sheet'!G674))</f>
        <v/>
      </c>
      <c r="H674" s="20" t="str">
        <f>IF('S.D. Paste sheet'!H674="","",UPPER('S.D. Paste sheet'!H674))</f>
        <v/>
      </c>
      <c r="I674" s="20" t="str">
        <f>IF('S.D. Paste sheet'!I674="","",'S.D. Paste sheet'!I674)</f>
        <v/>
      </c>
      <c r="J674" s="20" t="str">
        <f>IF('S.D. Paste sheet'!J674="","",'S.D. Paste sheet'!J674)</f>
        <v/>
      </c>
      <c r="K674" s="20" t="str">
        <f>IF('S.D. Paste sheet'!K674="","",'S.D. Paste sheet'!K674)</f>
        <v/>
      </c>
      <c r="L674" s="20" t="str">
        <f>IF('S.D. Paste sheet'!L674="","",'S.D. Paste sheet'!L674)</f>
        <v/>
      </c>
      <c r="M674" s="20" t="str">
        <f>IF('S.D. Paste sheet'!M674="","",'S.D. Paste sheet'!M674)</f>
        <v/>
      </c>
      <c r="N674" s="20" t="str">
        <f>IF('S.D. Paste sheet'!N674="","",'S.D. Paste sheet'!N674)</f>
        <v/>
      </c>
      <c r="O674" s="20" t="str">
        <f>IF('S.D. Paste sheet'!O674="","",'S.D. Paste sheet'!O674)</f>
        <v/>
      </c>
      <c r="P674" s="20" t="str">
        <f>IF('S.D. Paste sheet'!P674="","",'S.D. Paste sheet'!P674)</f>
        <v/>
      </c>
      <c r="Q674" s="20" t="str">
        <f>IF('S.D. Paste sheet'!Q674="","",'S.D. Paste sheet'!Q674)</f>
        <v/>
      </c>
      <c r="R674" s="20" t="str">
        <f>IF('S.D. Paste sheet'!R674="","",'S.D. Paste sheet'!R674)</f>
        <v/>
      </c>
      <c r="S674" s="20" t="str">
        <f>IF('S.D. Paste sheet'!S674="","",'S.D. Paste sheet'!S674)</f>
        <v/>
      </c>
      <c r="T674" s="20" t="str">
        <f>IF('S.D. Paste sheet'!T674="","",'S.D. Paste sheet'!T674)</f>
        <v/>
      </c>
      <c r="U674" s="20" t="str">
        <f>IF('S.D. Paste sheet'!U674="","",'S.D. Paste sheet'!U674)</f>
        <v/>
      </c>
      <c r="V674" s="20" t="str">
        <f>IF('S.D. Paste sheet'!V674="","",'S.D. Paste sheet'!V674)</f>
        <v/>
      </c>
      <c r="W674" s="20" t="str">
        <f>IF('S.D. Paste sheet'!W674="","",'S.D. Paste sheet'!W674)</f>
        <v/>
      </c>
      <c r="X674" s="20" t="str">
        <f>IF('S.D. Paste sheet'!X674="","",'S.D. Paste sheet'!X674)</f>
        <v/>
      </c>
      <c r="Y674" s="20" t="str">
        <f>IF('S.D. Paste sheet'!Y674="","",'S.D. Paste sheet'!Y674)</f>
        <v/>
      </c>
      <c r="Z674" s="20" t="str">
        <f>IF('S.D. Paste sheet'!Z674="","",'S.D. Paste sheet'!Z674)</f>
        <v/>
      </c>
      <c r="AA674" s="20" t="str">
        <f>IF('S.D. Paste sheet'!AA674="","",'S.D. Paste sheet'!AA674)</f>
        <v/>
      </c>
      <c r="AB674" s="20" t="str">
        <f>IF('S.D. Paste sheet'!AB674="","",'S.D. Paste sheet'!AB674)</f>
        <v/>
      </c>
      <c r="AC674" s="20" t="str">
        <f>IF('S.D. Paste sheet'!AC674="","",'S.D. Paste sheet'!AC674)</f>
        <v/>
      </c>
      <c r="AD674" s="20" t="str">
        <f>IF('S.D. Paste sheet'!AD674="","",'S.D. Paste sheet'!AD674)</f>
        <v/>
      </c>
      <c r="AE674" s="28"/>
      <c r="AF674" t="str">
        <f>IF(AK674="","",IF(AK674&gt;0,COUNT($AG$2:AG674),""))</f>
        <v/>
      </c>
      <c r="AG674" s="25" t="str">
        <f t="shared" si="323"/>
        <v/>
      </c>
      <c r="AH674" s="25" t="str">
        <f t="shared" si="324"/>
        <v/>
      </c>
      <c r="AI674" s="25" t="str">
        <f t="shared" si="325"/>
        <v/>
      </c>
      <c r="AJ674" s="25" t="str">
        <f t="shared" si="326"/>
        <v/>
      </c>
      <c r="AK674" s="25" t="str">
        <f t="shared" si="327"/>
        <v/>
      </c>
      <c r="AL674" s="25" t="str">
        <f t="shared" si="328"/>
        <v/>
      </c>
      <c r="AM674" s="25" t="str">
        <f t="shared" si="329"/>
        <v/>
      </c>
      <c r="AN674" s="25" t="str">
        <f t="shared" si="330"/>
        <v/>
      </c>
      <c r="AO674" s="25" t="str">
        <f t="shared" si="331"/>
        <v/>
      </c>
      <c r="AP674" s="25" t="str">
        <f t="shared" si="332"/>
        <v/>
      </c>
      <c r="AQ674" s="25" t="str">
        <f t="shared" si="333"/>
        <v/>
      </c>
      <c r="AR674" s="25" t="str">
        <f t="shared" si="334"/>
        <v/>
      </c>
      <c r="AS674" s="25" t="str">
        <f t="shared" si="335"/>
        <v/>
      </c>
      <c r="AT674" s="25" t="str">
        <f t="shared" si="336"/>
        <v/>
      </c>
      <c r="AU674" s="25" t="str">
        <f t="shared" si="337"/>
        <v/>
      </c>
      <c r="AV674" s="25" t="str">
        <f t="shared" si="338"/>
        <v/>
      </c>
      <c r="AX674" t="str">
        <f>IF(BC674="","",IF(BC674&gt;0,COUNT($AY$2:AY674),""))</f>
        <v/>
      </c>
      <c r="AY674" s="25" t="str">
        <f t="shared" si="339"/>
        <v/>
      </c>
      <c r="AZ674" s="25" t="str">
        <f t="shared" si="340"/>
        <v/>
      </c>
      <c r="BA674" s="25" t="str">
        <f t="shared" si="341"/>
        <v/>
      </c>
      <c r="BB674" s="25" t="str">
        <f t="shared" si="342"/>
        <v/>
      </c>
      <c r="BC674" s="25" t="str">
        <f t="shared" si="343"/>
        <v/>
      </c>
      <c r="BD674" s="25" t="str">
        <f t="shared" si="344"/>
        <v/>
      </c>
      <c r="BE674" s="25" t="str">
        <f t="shared" si="345"/>
        <v/>
      </c>
      <c r="BF674" s="25" t="str">
        <f t="shared" si="346"/>
        <v/>
      </c>
      <c r="BG674" s="25" t="str">
        <f t="shared" si="347"/>
        <v/>
      </c>
      <c r="BH674" s="25" t="str">
        <f t="shared" si="348"/>
        <v/>
      </c>
      <c r="BI674" s="25" t="str">
        <f t="shared" si="349"/>
        <v/>
      </c>
      <c r="BJ674" s="25" t="str">
        <f t="shared" si="350"/>
        <v/>
      </c>
      <c r="BK674" s="25" t="str">
        <f t="shared" si="351"/>
        <v/>
      </c>
      <c r="BL674" s="25" t="str">
        <f t="shared" si="352"/>
        <v/>
      </c>
      <c r="BM674" s="25" t="str">
        <f t="shared" si="353"/>
        <v/>
      </c>
      <c r="BN674" s="25" t="str">
        <f t="shared" si="354"/>
        <v/>
      </c>
    </row>
    <row r="675" spans="1:66" x14ac:dyDescent="0.25">
      <c r="A675" s="20" t="str">
        <f>IF('S.D. Paste sheet'!A675="","",'S.D. Paste sheet'!A675)</f>
        <v/>
      </c>
      <c r="B675" s="20" t="str">
        <f>IF('S.D. Paste sheet'!B675="","",'S.D. Paste sheet'!B675)</f>
        <v/>
      </c>
      <c r="C675" s="20" t="str">
        <f>IF('S.D. Paste sheet'!C675="","",'S.D. Paste sheet'!C675)</f>
        <v/>
      </c>
      <c r="D675" s="20" t="str">
        <f>IF('S.D. Paste sheet'!D675="","",'S.D. Paste sheet'!D675)</f>
        <v/>
      </c>
      <c r="E675" s="20" t="str">
        <f>IF('S.D. Paste sheet'!E675="","",UPPER('S.D. Paste sheet'!E675))</f>
        <v/>
      </c>
      <c r="F675" s="20" t="str">
        <f>IF('S.D. Paste sheet'!F675="","",'S.D. Paste sheet'!F675)</f>
        <v/>
      </c>
      <c r="G675" s="20" t="str">
        <f>IF('S.D. Paste sheet'!G675="","",UPPER('S.D. Paste sheet'!G675))</f>
        <v/>
      </c>
      <c r="H675" s="20" t="str">
        <f>IF('S.D. Paste sheet'!H675="","",UPPER('S.D. Paste sheet'!H675))</f>
        <v/>
      </c>
      <c r="I675" s="20" t="str">
        <f>IF('S.D. Paste sheet'!I675="","",'S.D. Paste sheet'!I675)</f>
        <v/>
      </c>
      <c r="J675" s="20" t="str">
        <f>IF('S.D. Paste sheet'!J675="","",'S.D. Paste sheet'!J675)</f>
        <v/>
      </c>
      <c r="K675" s="20" t="str">
        <f>IF('S.D. Paste sheet'!K675="","",'S.D. Paste sheet'!K675)</f>
        <v/>
      </c>
      <c r="L675" s="20" t="str">
        <f>IF('S.D. Paste sheet'!L675="","",'S.D. Paste sheet'!L675)</f>
        <v/>
      </c>
      <c r="M675" s="20" t="str">
        <f>IF('S.D. Paste sheet'!M675="","",'S.D. Paste sheet'!M675)</f>
        <v/>
      </c>
      <c r="N675" s="20" t="str">
        <f>IF('S.D. Paste sheet'!N675="","",'S.D. Paste sheet'!N675)</f>
        <v/>
      </c>
      <c r="O675" s="20" t="str">
        <f>IF('S.D. Paste sheet'!O675="","",'S.D. Paste sheet'!O675)</f>
        <v/>
      </c>
      <c r="P675" s="20" t="str">
        <f>IF('S.D. Paste sheet'!P675="","",'S.D. Paste sheet'!P675)</f>
        <v/>
      </c>
      <c r="Q675" s="20" t="str">
        <f>IF('S.D. Paste sheet'!Q675="","",'S.D. Paste sheet'!Q675)</f>
        <v/>
      </c>
      <c r="R675" s="20" t="str">
        <f>IF('S.D. Paste sheet'!R675="","",'S.D. Paste sheet'!R675)</f>
        <v/>
      </c>
      <c r="S675" s="20" t="str">
        <f>IF('S.D. Paste sheet'!S675="","",'S.D. Paste sheet'!S675)</f>
        <v/>
      </c>
      <c r="T675" s="20" t="str">
        <f>IF('S.D. Paste sheet'!T675="","",'S.D. Paste sheet'!T675)</f>
        <v/>
      </c>
      <c r="U675" s="20" t="str">
        <f>IF('S.D. Paste sheet'!U675="","",'S.D. Paste sheet'!U675)</f>
        <v/>
      </c>
      <c r="V675" s="20" t="str">
        <f>IF('S.D. Paste sheet'!V675="","",'S.D. Paste sheet'!V675)</f>
        <v/>
      </c>
      <c r="W675" s="20" t="str">
        <f>IF('S.D. Paste sheet'!W675="","",'S.D. Paste sheet'!W675)</f>
        <v/>
      </c>
      <c r="X675" s="20" t="str">
        <f>IF('S.D. Paste sheet'!X675="","",'S.D. Paste sheet'!X675)</f>
        <v/>
      </c>
      <c r="Y675" s="20" t="str">
        <f>IF('S.D. Paste sheet'!Y675="","",'S.D. Paste sheet'!Y675)</f>
        <v/>
      </c>
      <c r="Z675" s="20" t="str">
        <f>IF('S.D. Paste sheet'!Z675="","",'S.D. Paste sheet'!Z675)</f>
        <v/>
      </c>
      <c r="AA675" s="20" t="str">
        <f>IF('S.D. Paste sheet'!AA675="","",'S.D. Paste sheet'!AA675)</f>
        <v/>
      </c>
      <c r="AB675" s="20" t="str">
        <f>IF('S.D. Paste sheet'!AB675="","",'S.D. Paste sheet'!AB675)</f>
        <v/>
      </c>
      <c r="AC675" s="20" t="str">
        <f>IF('S.D. Paste sheet'!AC675="","",'S.D. Paste sheet'!AC675)</f>
        <v/>
      </c>
      <c r="AD675" s="20" t="str">
        <f>IF('S.D. Paste sheet'!AD675="","",'S.D. Paste sheet'!AD675)</f>
        <v/>
      </c>
      <c r="AE675" s="28"/>
      <c r="AF675" t="str">
        <f>IF(AK675="","",IF(AK675&gt;0,COUNT($AG$2:AG675),""))</f>
        <v/>
      </c>
      <c r="AG675" s="25" t="str">
        <f t="shared" si="323"/>
        <v/>
      </c>
      <c r="AH675" s="25" t="str">
        <f t="shared" si="324"/>
        <v/>
      </c>
      <c r="AI675" s="25" t="str">
        <f t="shared" si="325"/>
        <v/>
      </c>
      <c r="AJ675" s="25" t="str">
        <f t="shared" si="326"/>
        <v/>
      </c>
      <c r="AK675" s="25" t="str">
        <f t="shared" si="327"/>
        <v/>
      </c>
      <c r="AL675" s="25" t="str">
        <f t="shared" si="328"/>
        <v/>
      </c>
      <c r="AM675" s="25" t="str">
        <f t="shared" si="329"/>
        <v/>
      </c>
      <c r="AN675" s="25" t="str">
        <f t="shared" si="330"/>
        <v/>
      </c>
      <c r="AO675" s="25" t="str">
        <f t="shared" si="331"/>
        <v/>
      </c>
      <c r="AP675" s="25" t="str">
        <f t="shared" si="332"/>
        <v/>
      </c>
      <c r="AQ675" s="25" t="str">
        <f t="shared" si="333"/>
        <v/>
      </c>
      <c r="AR675" s="25" t="str">
        <f t="shared" si="334"/>
        <v/>
      </c>
      <c r="AS675" s="25" t="str">
        <f t="shared" si="335"/>
        <v/>
      </c>
      <c r="AT675" s="25" t="str">
        <f t="shared" si="336"/>
        <v/>
      </c>
      <c r="AU675" s="25" t="str">
        <f t="shared" si="337"/>
        <v/>
      </c>
      <c r="AV675" s="25" t="str">
        <f t="shared" si="338"/>
        <v/>
      </c>
      <c r="AX675" t="str">
        <f>IF(BC675="","",IF(BC675&gt;0,COUNT($AY$2:AY675),""))</f>
        <v/>
      </c>
      <c r="AY675" s="25" t="str">
        <f t="shared" si="339"/>
        <v/>
      </c>
      <c r="AZ675" s="25" t="str">
        <f t="shared" si="340"/>
        <v/>
      </c>
      <c r="BA675" s="25" t="str">
        <f t="shared" si="341"/>
        <v/>
      </c>
      <c r="BB675" s="25" t="str">
        <f t="shared" si="342"/>
        <v/>
      </c>
      <c r="BC675" s="25" t="str">
        <f t="shared" si="343"/>
        <v/>
      </c>
      <c r="BD675" s="25" t="str">
        <f t="shared" si="344"/>
        <v/>
      </c>
      <c r="BE675" s="25" t="str">
        <f t="shared" si="345"/>
        <v/>
      </c>
      <c r="BF675" s="25" t="str">
        <f t="shared" si="346"/>
        <v/>
      </c>
      <c r="BG675" s="25" t="str">
        <f t="shared" si="347"/>
        <v/>
      </c>
      <c r="BH675" s="25" t="str">
        <f t="shared" si="348"/>
        <v/>
      </c>
      <c r="BI675" s="25" t="str">
        <f t="shared" si="349"/>
        <v/>
      </c>
      <c r="BJ675" s="25" t="str">
        <f t="shared" si="350"/>
        <v/>
      </c>
      <c r="BK675" s="25" t="str">
        <f t="shared" si="351"/>
        <v/>
      </c>
      <c r="BL675" s="25" t="str">
        <f t="shared" si="352"/>
        <v/>
      </c>
      <c r="BM675" s="25" t="str">
        <f t="shared" si="353"/>
        <v/>
      </c>
      <c r="BN675" s="25" t="str">
        <f t="shared" si="354"/>
        <v/>
      </c>
    </row>
    <row r="676" spans="1:66" x14ac:dyDescent="0.25">
      <c r="A676" s="20" t="str">
        <f>IF('S.D. Paste sheet'!A676="","",'S.D. Paste sheet'!A676)</f>
        <v/>
      </c>
      <c r="B676" s="20" t="str">
        <f>IF('S.D. Paste sheet'!B676="","",'S.D. Paste sheet'!B676)</f>
        <v/>
      </c>
      <c r="C676" s="20" t="str">
        <f>IF('S.D. Paste sheet'!C676="","",'S.D. Paste sheet'!C676)</f>
        <v/>
      </c>
      <c r="D676" s="20" t="str">
        <f>IF('S.D. Paste sheet'!D676="","",'S.D. Paste sheet'!D676)</f>
        <v/>
      </c>
      <c r="E676" s="20" t="str">
        <f>IF('S.D. Paste sheet'!E676="","",UPPER('S.D. Paste sheet'!E676))</f>
        <v/>
      </c>
      <c r="F676" s="20" t="str">
        <f>IF('S.D. Paste sheet'!F676="","",'S.D. Paste sheet'!F676)</f>
        <v/>
      </c>
      <c r="G676" s="20" t="str">
        <f>IF('S.D. Paste sheet'!G676="","",UPPER('S.D. Paste sheet'!G676))</f>
        <v/>
      </c>
      <c r="H676" s="20" t="str">
        <f>IF('S.D. Paste sheet'!H676="","",UPPER('S.D. Paste sheet'!H676))</f>
        <v/>
      </c>
      <c r="I676" s="20" t="str">
        <f>IF('S.D. Paste sheet'!I676="","",'S.D. Paste sheet'!I676)</f>
        <v/>
      </c>
      <c r="J676" s="20" t="str">
        <f>IF('S.D. Paste sheet'!J676="","",'S.D. Paste sheet'!J676)</f>
        <v/>
      </c>
      <c r="K676" s="20" t="str">
        <f>IF('S.D. Paste sheet'!K676="","",'S.D. Paste sheet'!K676)</f>
        <v/>
      </c>
      <c r="L676" s="20" t="str">
        <f>IF('S.D. Paste sheet'!L676="","",'S.D. Paste sheet'!L676)</f>
        <v/>
      </c>
      <c r="M676" s="20" t="str">
        <f>IF('S.D. Paste sheet'!M676="","",'S.D. Paste sheet'!M676)</f>
        <v/>
      </c>
      <c r="N676" s="20" t="str">
        <f>IF('S.D. Paste sheet'!N676="","",'S.D. Paste sheet'!N676)</f>
        <v/>
      </c>
      <c r="O676" s="20" t="str">
        <f>IF('S.D. Paste sheet'!O676="","",'S.D. Paste sheet'!O676)</f>
        <v/>
      </c>
      <c r="P676" s="20" t="str">
        <f>IF('S.D. Paste sheet'!P676="","",'S.D. Paste sheet'!P676)</f>
        <v/>
      </c>
      <c r="Q676" s="20" t="str">
        <f>IF('S.D. Paste sheet'!Q676="","",'S.D. Paste sheet'!Q676)</f>
        <v/>
      </c>
      <c r="R676" s="20" t="str">
        <f>IF('S.D. Paste sheet'!R676="","",'S.D. Paste sheet'!R676)</f>
        <v/>
      </c>
      <c r="S676" s="20" t="str">
        <f>IF('S.D. Paste sheet'!S676="","",'S.D. Paste sheet'!S676)</f>
        <v/>
      </c>
      <c r="T676" s="20" t="str">
        <f>IF('S.D. Paste sheet'!T676="","",'S.D. Paste sheet'!T676)</f>
        <v/>
      </c>
      <c r="U676" s="20" t="str">
        <f>IF('S.D. Paste sheet'!U676="","",'S.D. Paste sheet'!U676)</f>
        <v/>
      </c>
      <c r="V676" s="20" t="str">
        <f>IF('S.D. Paste sheet'!V676="","",'S.D. Paste sheet'!V676)</f>
        <v/>
      </c>
      <c r="W676" s="20" t="str">
        <f>IF('S.D. Paste sheet'!W676="","",'S.D. Paste sheet'!W676)</f>
        <v/>
      </c>
      <c r="X676" s="20" t="str">
        <f>IF('S.D. Paste sheet'!X676="","",'S.D. Paste sheet'!X676)</f>
        <v/>
      </c>
      <c r="Y676" s="20" t="str">
        <f>IF('S.D. Paste sheet'!Y676="","",'S.D. Paste sheet'!Y676)</f>
        <v/>
      </c>
      <c r="Z676" s="20" t="str">
        <f>IF('S.D. Paste sheet'!Z676="","",'S.D. Paste sheet'!Z676)</f>
        <v/>
      </c>
      <c r="AA676" s="20" t="str">
        <f>IF('S.D. Paste sheet'!AA676="","",'S.D. Paste sheet'!AA676)</f>
        <v/>
      </c>
      <c r="AB676" s="20" t="str">
        <f>IF('S.D. Paste sheet'!AB676="","",'S.D. Paste sheet'!AB676)</f>
        <v/>
      </c>
      <c r="AC676" s="20" t="str">
        <f>IF('S.D. Paste sheet'!AC676="","",'S.D. Paste sheet'!AC676)</f>
        <v/>
      </c>
      <c r="AD676" s="20" t="str">
        <f>IF('S.D. Paste sheet'!AD676="","",'S.D. Paste sheet'!AD676)</f>
        <v/>
      </c>
      <c r="AE676" s="28"/>
      <c r="AF676" t="str">
        <f>IF(AK676="","",IF(AK676&gt;0,COUNT($AG$2:AG676),""))</f>
        <v/>
      </c>
      <c r="AG676" s="25" t="str">
        <f t="shared" si="323"/>
        <v/>
      </c>
      <c r="AH676" s="25" t="str">
        <f t="shared" si="324"/>
        <v/>
      </c>
      <c r="AI676" s="25" t="str">
        <f t="shared" si="325"/>
        <v/>
      </c>
      <c r="AJ676" s="25" t="str">
        <f t="shared" si="326"/>
        <v/>
      </c>
      <c r="AK676" s="25" t="str">
        <f t="shared" si="327"/>
        <v/>
      </c>
      <c r="AL676" s="25" t="str">
        <f t="shared" si="328"/>
        <v/>
      </c>
      <c r="AM676" s="25" t="str">
        <f t="shared" si="329"/>
        <v/>
      </c>
      <c r="AN676" s="25" t="str">
        <f t="shared" si="330"/>
        <v/>
      </c>
      <c r="AO676" s="25" t="str">
        <f t="shared" si="331"/>
        <v/>
      </c>
      <c r="AP676" s="25" t="str">
        <f t="shared" si="332"/>
        <v/>
      </c>
      <c r="AQ676" s="25" t="str">
        <f t="shared" si="333"/>
        <v/>
      </c>
      <c r="AR676" s="25" t="str">
        <f t="shared" si="334"/>
        <v/>
      </c>
      <c r="AS676" s="25" t="str">
        <f t="shared" si="335"/>
        <v/>
      </c>
      <c r="AT676" s="25" t="str">
        <f t="shared" si="336"/>
        <v/>
      </c>
      <c r="AU676" s="25" t="str">
        <f t="shared" si="337"/>
        <v/>
      </c>
      <c r="AV676" s="25" t="str">
        <f t="shared" si="338"/>
        <v/>
      </c>
      <c r="AX676" t="str">
        <f>IF(BC676="","",IF(BC676&gt;0,COUNT($AY$2:AY676),""))</f>
        <v/>
      </c>
      <c r="AY676" s="25" t="str">
        <f t="shared" si="339"/>
        <v/>
      </c>
      <c r="AZ676" s="25" t="str">
        <f t="shared" si="340"/>
        <v/>
      </c>
      <c r="BA676" s="25" t="str">
        <f t="shared" si="341"/>
        <v/>
      </c>
      <c r="BB676" s="25" t="str">
        <f t="shared" si="342"/>
        <v/>
      </c>
      <c r="BC676" s="25" t="str">
        <f t="shared" si="343"/>
        <v/>
      </c>
      <c r="BD676" s="25" t="str">
        <f t="shared" si="344"/>
        <v/>
      </c>
      <c r="BE676" s="25" t="str">
        <f t="shared" si="345"/>
        <v/>
      </c>
      <c r="BF676" s="25" t="str">
        <f t="shared" si="346"/>
        <v/>
      </c>
      <c r="BG676" s="25" t="str">
        <f t="shared" si="347"/>
        <v/>
      </c>
      <c r="BH676" s="25" t="str">
        <f t="shared" si="348"/>
        <v/>
      </c>
      <c r="BI676" s="25" t="str">
        <f t="shared" si="349"/>
        <v/>
      </c>
      <c r="BJ676" s="25" t="str">
        <f t="shared" si="350"/>
        <v/>
      </c>
      <c r="BK676" s="25" t="str">
        <f t="shared" si="351"/>
        <v/>
      </c>
      <c r="BL676" s="25" t="str">
        <f t="shared" si="352"/>
        <v/>
      </c>
      <c r="BM676" s="25" t="str">
        <f t="shared" si="353"/>
        <v/>
      </c>
      <c r="BN676" s="25" t="str">
        <f t="shared" si="354"/>
        <v/>
      </c>
    </row>
    <row r="677" spans="1:66" x14ac:dyDescent="0.25">
      <c r="A677" s="20" t="str">
        <f>IF('S.D. Paste sheet'!A677="","",'S.D. Paste sheet'!A677)</f>
        <v/>
      </c>
      <c r="B677" s="20" t="str">
        <f>IF('S.D. Paste sheet'!B677="","",'S.D. Paste sheet'!B677)</f>
        <v/>
      </c>
      <c r="C677" s="20" t="str">
        <f>IF('S.D. Paste sheet'!C677="","",'S.D. Paste sheet'!C677)</f>
        <v/>
      </c>
      <c r="D677" s="20" t="str">
        <f>IF('S.D. Paste sheet'!D677="","",'S.D. Paste sheet'!D677)</f>
        <v/>
      </c>
      <c r="E677" s="20" t="str">
        <f>IF('S.D. Paste sheet'!E677="","",UPPER('S.D. Paste sheet'!E677))</f>
        <v/>
      </c>
      <c r="F677" s="20" t="str">
        <f>IF('S.D. Paste sheet'!F677="","",'S.D. Paste sheet'!F677)</f>
        <v/>
      </c>
      <c r="G677" s="20" t="str">
        <f>IF('S.D. Paste sheet'!G677="","",UPPER('S.D. Paste sheet'!G677))</f>
        <v/>
      </c>
      <c r="H677" s="20" t="str">
        <f>IF('S.D. Paste sheet'!H677="","",UPPER('S.D. Paste sheet'!H677))</f>
        <v/>
      </c>
      <c r="I677" s="20" t="str">
        <f>IF('S.D. Paste sheet'!I677="","",'S.D. Paste sheet'!I677)</f>
        <v/>
      </c>
      <c r="J677" s="20" t="str">
        <f>IF('S.D. Paste sheet'!J677="","",'S.D. Paste sheet'!J677)</f>
        <v/>
      </c>
      <c r="K677" s="20" t="str">
        <f>IF('S.D. Paste sheet'!K677="","",'S.D. Paste sheet'!K677)</f>
        <v/>
      </c>
      <c r="L677" s="20" t="str">
        <f>IF('S.D. Paste sheet'!L677="","",'S.D. Paste sheet'!L677)</f>
        <v/>
      </c>
      <c r="M677" s="20" t="str">
        <f>IF('S.D. Paste sheet'!M677="","",'S.D. Paste sheet'!M677)</f>
        <v/>
      </c>
      <c r="N677" s="20" t="str">
        <f>IF('S.D. Paste sheet'!N677="","",'S.D. Paste sheet'!N677)</f>
        <v/>
      </c>
      <c r="O677" s="20" t="str">
        <f>IF('S.D. Paste sheet'!O677="","",'S.D. Paste sheet'!O677)</f>
        <v/>
      </c>
      <c r="P677" s="20" t="str">
        <f>IF('S.D. Paste sheet'!P677="","",'S.D. Paste sheet'!P677)</f>
        <v/>
      </c>
      <c r="Q677" s="20" t="str">
        <f>IF('S.D. Paste sheet'!Q677="","",'S.D. Paste sheet'!Q677)</f>
        <v/>
      </c>
      <c r="R677" s="20" t="str">
        <f>IF('S.D. Paste sheet'!R677="","",'S.D. Paste sheet'!R677)</f>
        <v/>
      </c>
      <c r="S677" s="20" t="str">
        <f>IF('S.D. Paste sheet'!S677="","",'S.D. Paste sheet'!S677)</f>
        <v/>
      </c>
      <c r="T677" s="20" t="str">
        <f>IF('S.D. Paste sheet'!T677="","",'S.D. Paste sheet'!T677)</f>
        <v/>
      </c>
      <c r="U677" s="20" t="str">
        <f>IF('S.D. Paste sheet'!U677="","",'S.D. Paste sheet'!U677)</f>
        <v/>
      </c>
      <c r="V677" s="20" t="str">
        <f>IF('S.D. Paste sheet'!V677="","",'S.D. Paste sheet'!V677)</f>
        <v/>
      </c>
      <c r="W677" s="20" t="str">
        <f>IF('S.D. Paste sheet'!W677="","",'S.D. Paste sheet'!W677)</f>
        <v/>
      </c>
      <c r="X677" s="20" t="str">
        <f>IF('S.D. Paste sheet'!X677="","",'S.D. Paste sheet'!X677)</f>
        <v/>
      </c>
      <c r="Y677" s="20" t="str">
        <f>IF('S.D. Paste sheet'!Y677="","",'S.D. Paste sheet'!Y677)</f>
        <v/>
      </c>
      <c r="Z677" s="20" t="str">
        <f>IF('S.D. Paste sheet'!Z677="","",'S.D. Paste sheet'!Z677)</f>
        <v/>
      </c>
      <c r="AA677" s="20" t="str">
        <f>IF('S.D. Paste sheet'!AA677="","",'S.D. Paste sheet'!AA677)</f>
        <v/>
      </c>
      <c r="AB677" s="20" t="str">
        <f>IF('S.D. Paste sheet'!AB677="","",'S.D. Paste sheet'!AB677)</f>
        <v/>
      </c>
      <c r="AC677" s="20" t="str">
        <f>IF('S.D. Paste sheet'!AC677="","",'S.D. Paste sheet'!AC677)</f>
        <v/>
      </c>
      <c r="AD677" s="20" t="str">
        <f>IF('S.D. Paste sheet'!AD677="","",'S.D. Paste sheet'!AD677)</f>
        <v/>
      </c>
      <c r="AE677" s="28"/>
      <c r="AF677" t="str">
        <f>IF(AK677="","",IF(AK677&gt;0,COUNT($AG$2:AG677),""))</f>
        <v/>
      </c>
      <c r="AG677" s="25" t="str">
        <f t="shared" si="323"/>
        <v/>
      </c>
      <c r="AH677" s="25" t="str">
        <f t="shared" si="324"/>
        <v/>
      </c>
      <c r="AI677" s="25" t="str">
        <f t="shared" si="325"/>
        <v/>
      </c>
      <c r="AJ677" s="25" t="str">
        <f t="shared" si="326"/>
        <v/>
      </c>
      <c r="AK677" s="25" t="str">
        <f t="shared" si="327"/>
        <v/>
      </c>
      <c r="AL677" s="25" t="str">
        <f t="shared" si="328"/>
        <v/>
      </c>
      <c r="AM677" s="25" t="str">
        <f t="shared" si="329"/>
        <v/>
      </c>
      <c r="AN677" s="25" t="str">
        <f t="shared" si="330"/>
        <v/>
      </c>
      <c r="AO677" s="25" t="str">
        <f t="shared" si="331"/>
        <v/>
      </c>
      <c r="AP677" s="25" t="str">
        <f t="shared" si="332"/>
        <v/>
      </c>
      <c r="AQ677" s="25" t="str">
        <f t="shared" si="333"/>
        <v/>
      </c>
      <c r="AR677" s="25" t="str">
        <f t="shared" si="334"/>
        <v/>
      </c>
      <c r="AS677" s="25" t="str">
        <f t="shared" si="335"/>
        <v/>
      </c>
      <c r="AT677" s="25" t="str">
        <f t="shared" si="336"/>
        <v/>
      </c>
      <c r="AU677" s="25" t="str">
        <f t="shared" si="337"/>
        <v/>
      </c>
      <c r="AV677" s="25" t="str">
        <f t="shared" si="338"/>
        <v/>
      </c>
      <c r="AX677" t="str">
        <f>IF(BC677="","",IF(BC677&gt;0,COUNT($AY$2:AY677),""))</f>
        <v/>
      </c>
      <c r="AY677" s="25" t="str">
        <f t="shared" si="339"/>
        <v/>
      </c>
      <c r="AZ677" s="25" t="str">
        <f t="shared" si="340"/>
        <v/>
      </c>
      <c r="BA677" s="25" t="str">
        <f t="shared" si="341"/>
        <v/>
      </c>
      <c r="BB677" s="25" t="str">
        <f t="shared" si="342"/>
        <v/>
      </c>
      <c r="BC677" s="25" t="str">
        <f t="shared" si="343"/>
        <v/>
      </c>
      <c r="BD677" s="25" t="str">
        <f t="shared" si="344"/>
        <v/>
      </c>
      <c r="BE677" s="25" t="str">
        <f t="shared" si="345"/>
        <v/>
      </c>
      <c r="BF677" s="25" t="str">
        <f t="shared" si="346"/>
        <v/>
      </c>
      <c r="BG677" s="25" t="str">
        <f t="shared" si="347"/>
        <v/>
      </c>
      <c r="BH677" s="25" t="str">
        <f t="shared" si="348"/>
        <v/>
      </c>
      <c r="BI677" s="25" t="str">
        <f t="shared" si="349"/>
        <v/>
      </c>
      <c r="BJ677" s="25" t="str">
        <f t="shared" si="350"/>
        <v/>
      </c>
      <c r="BK677" s="25" t="str">
        <f t="shared" si="351"/>
        <v/>
      </c>
      <c r="BL677" s="25" t="str">
        <f t="shared" si="352"/>
        <v/>
      </c>
      <c r="BM677" s="25" t="str">
        <f t="shared" si="353"/>
        <v/>
      </c>
      <c r="BN677" s="25" t="str">
        <f t="shared" si="354"/>
        <v/>
      </c>
    </row>
    <row r="678" spans="1:66" x14ac:dyDescent="0.25">
      <c r="A678" s="20" t="str">
        <f>IF('S.D. Paste sheet'!A678="","",'S.D. Paste sheet'!A678)</f>
        <v/>
      </c>
      <c r="B678" s="20" t="str">
        <f>IF('S.D. Paste sheet'!B678="","",'S.D. Paste sheet'!B678)</f>
        <v/>
      </c>
      <c r="C678" s="20" t="str">
        <f>IF('S.D. Paste sheet'!C678="","",'S.D. Paste sheet'!C678)</f>
        <v/>
      </c>
      <c r="D678" s="20" t="str">
        <f>IF('S.D. Paste sheet'!D678="","",'S.D. Paste sheet'!D678)</f>
        <v/>
      </c>
      <c r="E678" s="20" t="str">
        <f>IF('S.D. Paste sheet'!E678="","",UPPER('S.D. Paste sheet'!E678))</f>
        <v/>
      </c>
      <c r="F678" s="20" t="str">
        <f>IF('S.D. Paste sheet'!F678="","",'S.D. Paste sheet'!F678)</f>
        <v/>
      </c>
      <c r="G678" s="20" t="str">
        <f>IF('S.D. Paste sheet'!G678="","",UPPER('S.D. Paste sheet'!G678))</f>
        <v/>
      </c>
      <c r="H678" s="20" t="str">
        <f>IF('S.D. Paste sheet'!H678="","",UPPER('S.D. Paste sheet'!H678))</f>
        <v/>
      </c>
      <c r="I678" s="20" t="str">
        <f>IF('S.D. Paste sheet'!I678="","",'S.D. Paste sheet'!I678)</f>
        <v/>
      </c>
      <c r="J678" s="20" t="str">
        <f>IF('S.D. Paste sheet'!J678="","",'S.D. Paste sheet'!J678)</f>
        <v/>
      </c>
      <c r="K678" s="20" t="str">
        <f>IF('S.D. Paste sheet'!K678="","",'S.D. Paste sheet'!K678)</f>
        <v/>
      </c>
      <c r="L678" s="20" t="str">
        <f>IF('S.D. Paste sheet'!L678="","",'S.D. Paste sheet'!L678)</f>
        <v/>
      </c>
      <c r="M678" s="20" t="str">
        <f>IF('S.D. Paste sheet'!M678="","",'S.D. Paste sheet'!M678)</f>
        <v/>
      </c>
      <c r="N678" s="20" t="str">
        <f>IF('S.D. Paste sheet'!N678="","",'S.D. Paste sheet'!N678)</f>
        <v/>
      </c>
      <c r="O678" s="20" t="str">
        <f>IF('S.D. Paste sheet'!O678="","",'S.D. Paste sheet'!O678)</f>
        <v/>
      </c>
      <c r="P678" s="20" t="str">
        <f>IF('S.D. Paste sheet'!P678="","",'S.D. Paste sheet'!P678)</f>
        <v/>
      </c>
      <c r="Q678" s="20" t="str">
        <f>IF('S.D. Paste sheet'!Q678="","",'S.D. Paste sheet'!Q678)</f>
        <v/>
      </c>
      <c r="R678" s="20" t="str">
        <f>IF('S.D. Paste sheet'!R678="","",'S.D. Paste sheet'!R678)</f>
        <v/>
      </c>
      <c r="S678" s="20" t="str">
        <f>IF('S.D. Paste sheet'!S678="","",'S.D. Paste sheet'!S678)</f>
        <v/>
      </c>
      <c r="T678" s="20" t="str">
        <f>IF('S.D. Paste sheet'!T678="","",'S.D. Paste sheet'!T678)</f>
        <v/>
      </c>
      <c r="U678" s="20" t="str">
        <f>IF('S.D. Paste sheet'!U678="","",'S.D. Paste sheet'!U678)</f>
        <v/>
      </c>
      <c r="V678" s="20" t="str">
        <f>IF('S.D. Paste sheet'!V678="","",'S.D. Paste sheet'!V678)</f>
        <v/>
      </c>
      <c r="W678" s="20" t="str">
        <f>IF('S.D. Paste sheet'!W678="","",'S.D. Paste sheet'!W678)</f>
        <v/>
      </c>
      <c r="X678" s="20" t="str">
        <f>IF('S.D. Paste sheet'!X678="","",'S.D. Paste sheet'!X678)</f>
        <v/>
      </c>
      <c r="Y678" s="20" t="str">
        <f>IF('S.D. Paste sheet'!Y678="","",'S.D. Paste sheet'!Y678)</f>
        <v/>
      </c>
      <c r="Z678" s="20" t="str">
        <f>IF('S.D. Paste sheet'!Z678="","",'S.D. Paste sheet'!Z678)</f>
        <v/>
      </c>
      <c r="AA678" s="20" t="str">
        <f>IF('S.D. Paste sheet'!AA678="","",'S.D. Paste sheet'!AA678)</f>
        <v/>
      </c>
      <c r="AB678" s="20" t="str">
        <f>IF('S.D. Paste sheet'!AB678="","",'S.D. Paste sheet'!AB678)</f>
        <v/>
      </c>
      <c r="AC678" s="20" t="str">
        <f>IF('S.D. Paste sheet'!AC678="","",'S.D. Paste sheet'!AC678)</f>
        <v/>
      </c>
      <c r="AD678" s="20" t="str">
        <f>IF('S.D. Paste sheet'!AD678="","",'S.D. Paste sheet'!AD678)</f>
        <v/>
      </c>
      <c r="AE678" s="28"/>
      <c r="AF678" t="str">
        <f>IF(AK678="","",IF(AK678&gt;0,COUNT($AG$2:AG678),""))</f>
        <v/>
      </c>
      <c r="AG678" s="25" t="str">
        <f t="shared" si="323"/>
        <v/>
      </c>
      <c r="AH678" s="25" t="str">
        <f t="shared" si="324"/>
        <v/>
      </c>
      <c r="AI678" s="25" t="str">
        <f t="shared" si="325"/>
        <v/>
      </c>
      <c r="AJ678" s="25" t="str">
        <f t="shared" si="326"/>
        <v/>
      </c>
      <c r="AK678" s="25" t="str">
        <f t="shared" si="327"/>
        <v/>
      </c>
      <c r="AL678" s="25" t="str">
        <f t="shared" si="328"/>
        <v/>
      </c>
      <c r="AM678" s="25" t="str">
        <f t="shared" si="329"/>
        <v/>
      </c>
      <c r="AN678" s="25" t="str">
        <f t="shared" si="330"/>
        <v/>
      </c>
      <c r="AO678" s="25" t="str">
        <f t="shared" si="331"/>
        <v/>
      </c>
      <c r="AP678" s="25" t="str">
        <f t="shared" si="332"/>
        <v/>
      </c>
      <c r="AQ678" s="25" t="str">
        <f t="shared" si="333"/>
        <v/>
      </c>
      <c r="AR678" s="25" t="str">
        <f t="shared" si="334"/>
        <v/>
      </c>
      <c r="AS678" s="25" t="str">
        <f t="shared" si="335"/>
        <v/>
      </c>
      <c r="AT678" s="25" t="str">
        <f t="shared" si="336"/>
        <v/>
      </c>
      <c r="AU678" s="25" t="str">
        <f t="shared" si="337"/>
        <v/>
      </c>
      <c r="AV678" s="25" t="str">
        <f t="shared" si="338"/>
        <v/>
      </c>
      <c r="AX678" t="str">
        <f>IF(BC678="","",IF(BC678&gt;0,COUNT($AY$2:AY678),""))</f>
        <v/>
      </c>
      <c r="AY678" s="25" t="str">
        <f t="shared" si="339"/>
        <v/>
      </c>
      <c r="AZ678" s="25" t="str">
        <f t="shared" si="340"/>
        <v/>
      </c>
      <c r="BA678" s="25" t="str">
        <f t="shared" si="341"/>
        <v/>
      </c>
      <c r="BB678" s="25" t="str">
        <f t="shared" si="342"/>
        <v/>
      </c>
      <c r="BC678" s="25" t="str">
        <f t="shared" si="343"/>
        <v/>
      </c>
      <c r="BD678" s="25" t="str">
        <f t="shared" si="344"/>
        <v/>
      </c>
      <c r="BE678" s="25" t="str">
        <f t="shared" si="345"/>
        <v/>
      </c>
      <c r="BF678" s="25" t="str">
        <f t="shared" si="346"/>
        <v/>
      </c>
      <c r="BG678" s="25" t="str">
        <f t="shared" si="347"/>
        <v/>
      </c>
      <c r="BH678" s="25" t="str">
        <f t="shared" si="348"/>
        <v/>
      </c>
      <c r="BI678" s="25" t="str">
        <f t="shared" si="349"/>
        <v/>
      </c>
      <c r="BJ678" s="25" t="str">
        <f t="shared" si="350"/>
        <v/>
      </c>
      <c r="BK678" s="25" t="str">
        <f t="shared" si="351"/>
        <v/>
      </c>
      <c r="BL678" s="25" t="str">
        <f t="shared" si="352"/>
        <v/>
      </c>
      <c r="BM678" s="25" t="str">
        <f t="shared" si="353"/>
        <v/>
      </c>
      <c r="BN678" s="25" t="str">
        <f t="shared" si="354"/>
        <v/>
      </c>
    </row>
    <row r="679" spans="1:66" x14ac:dyDescent="0.25">
      <c r="A679" s="20" t="str">
        <f>IF('S.D. Paste sheet'!A679="","",'S.D. Paste sheet'!A679)</f>
        <v/>
      </c>
      <c r="B679" s="20" t="str">
        <f>IF('S.D. Paste sheet'!B679="","",'S.D. Paste sheet'!B679)</f>
        <v/>
      </c>
      <c r="C679" s="20" t="str">
        <f>IF('S.D. Paste sheet'!C679="","",'S.D. Paste sheet'!C679)</f>
        <v/>
      </c>
      <c r="D679" s="20" t="str">
        <f>IF('S.D. Paste sheet'!D679="","",'S.D. Paste sheet'!D679)</f>
        <v/>
      </c>
      <c r="E679" s="20" t="str">
        <f>IF('S.D. Paste sheet'!E679="","",UPPER('S.D. Paste sheet'!E679))</f>
        <v/>
      </c>
      <c r="F679" s="20" t="str">
        <f>IF('S.D. Paste sheet'!F679="","",'S.D. Paste sheet'!F679)</f>
        <v/>
      </c>
      <c r="G679" s="20" t="str">
        <f>IF('S.D. Paste sheet'!G679="","",UPPER('S.D. Paste sheet'!G679))</f>
        <v/>
      </c>
      <c r="H679" s="20" t="str">
        <f>IF('S.D. Paste sheet'!H679="","",UPPER('S.D. Paste sheet'!H679))</f>
        <v/>
      </c>
      <c r="I679" s="20" t="str">
        <f>IF('S.D. Paste sheet'!I679="","",'S.D. Paste sheet'!I679)</f>
        <v/>
      </c>
      <c r="J679" s="20" t="str">
        <f>IF('S.D. Paste sheet'!J679="","",'S.D. Paste sheet'!J679)</f>
        <v/>
      </c>
      <c r="K679" s="20" t="str">
        <f>IF('S.D. Paste sheet'!K679="","",'S.D. Paste sheet'!K679)</f>
        <v/>
      </c>
      <c r="L679" s="20" t="str">
        <f>IF('S.D. Paste sheet'!L679="","",'S.D. Paste sheet'!L679)</f>
        <v/>
      </c>
      <c r="M679" s="20" t="str">
        <f>IF('S.D. Paste sheet'!M679="","",'S.D. Paste sheet'!M679)</f>
        <v/>
      </c>
      <c r="N679" s="20" t="str">
        <f>IF('S.D. Paste sheet'!N679="","",'S.D. Paste sheet'!N679)</f>
        <v/>
      </c>
      <c r="O679" s="20" t="str">
        <f>IF('S.D. Paste sheet'!O679="","",'S.D. Paste sheet'!O679)</f>
        <v/>
      </c>
      <c r="P679" s="20" t="str">
        <f>IF('S.D. Paste sheet'!P679="","",'S.D. Paste sheet'!P679)</f>
        <v/>
      </c>
      <c r="Q679" s="20" t="str">
        <f>IF('S.D. Paste sheet'!Q679="","",'S.D. Paste sheet'!Q679)</f>
        <v/>
      </c>
      <c r="R679" s="20" t="str">
        <f>IF('S.D. Paste sheet'!R679="","",'S.D. Paste sheet'!R679)</f>
        <v/>
      </c>
      <c r="S679" s="20" t="str">
        <f>IF('S.D. Paste sheet'!S679="","",'S.D. Paste sheet'!S679)</f>
        <v/>
      </c>
      <c r="T679" s="20" t="str">
        <f>IF('S.D. Paste sheet'!T679="","",'S.D. Paste sheet'!T679)</f>
        <v/>
      </c>
      <c r="U679" s="20" t="str">
        <f>IF('S.D. Paste sheet'!U679="","",'S.D. Paste sheet'!U679)</f>
        <v/>
      </c>
      <c r="V679" s="20" t="str">
        <f>IF('S.D. Paste sheet'!V679="","",'S.D. Paste sheet'!V679)</f>
        <v/>
      </c>
      <c r="W679" s="20" t="str">
        <f>IF('S.D. Paste sheet'!W679="","",'S.D. Paste sheet'!W679)</f>
        <v/>
      </c>
      <c r="X679" s="20" t="str">
        <f>IF('S.D. Paste sheet'!X679="","",'S.D. Paste sheet'!X679)</f>
        <v/>
      </c>
      <c r="Y679" s="20" t="str">
        <f>IF('S.D. Paste sheet'!Y679="","",'S.D. Paste sheet'!Y679)</f>
        <v/>
      </c>
      <c r="Z679" s="20" t="str">
        <f>IF('S.D. Paste sheet'!Z679="","",'S.D. Paste sheet'!Z679)</f>
        <v/>
      </c>
      <c r="AA679" s="20" t="str">
        <f>IF('S.D. Paste sheet'!AA679="","",'S.D. Paste sheet'!AA679)</f>
        <v/>
      </c>
      <c r="AB679" s="20" t="str">
        <f>IF('S.D. Paste sheet'!AB679="","",'S.D. Paste sheet'!AB679)</f>
        <v/>
      </c>
      <c r="AC679" s="20" t="str">
        <f>IF('S.D. Paste sheet'!AC679="","",'S.D. Paste sheet'!AC679)</f>
        <v/>
      </c>
      <c r="AD679" s="20" t="str">
        <f>IF('S.D. Paste sheet'!AD679="","",'S.D. Paste sheet'!AD679)</f>
        <v/>
      </c>
      <c r="AE679" s="28"/>
      <c r="AF679" t="str">
        <f>IF(AK679="","",IF(AK679&gt;0,COUNT($AG$2:AG679),""))</f>
        <v/>
      </c>
      <c r="AG679" s="25" t="str">
        <f t="shared" si="323"/>
        <v/>
      </c>
      <c r="AH679" s="25" t="str">
        <f t="shared" si="324"/>
        <v/>
      </c>
      <c r="AI679" s="25" t="str">
        <f t="shared" si="325"/>
        <v/>
      </c>
      <c r="AJ679" s="25" t="str">
        <f t="shared" si="326"/>
        <v/>
      </c>
      <c r="AK679" s="25" t="str">
        <f t="shared" si="327"/>
        <v/>
      </c>
      <c r="AL679" s="25" t="str">
        <f t="shared" si="328"/>
        <v/>
      </c>
      <c r="AM679" s="25" t="str">
        <f t="shared" si="329"/>
        <v/>
      </c>
      <c r="AN679" s="25" t="str">
        <f t="shared" si="330"/>
        <v/>
      </c>
      <c r="AO679" s="25" t="str">
        <f t="shared" si="331"/>
        <v/>
      </c>
      <c r="AP679" s="25" t="str">
        <f t="shared" si="332"/>
        <v/>
      </c>
      <c r="AQ679" s="25" t="str">
        <f t="shared" si="333"/>
        <v/>
      </c>
      <c r="AR679" s="25" t="str">
        <f t="shared" si="334"/>
        <v/>
      </c>
      <c r="AS679" s="25" t="str">
        <f t="shared" si="335"/>
        <v/>
      </c>
      <c r="AT679" s="25" t="str">
        <f t="shared" si="336"/>
        <v/>
      </c>
      <c r="AU679" s="25" t="str">
        <f t="shared" si="337"/>
        <v/>
      </c>
      <c r="AV679" s="25" t="str">
        <f t="shared" si="338"/>
        <v/>
      </c>
      <c r="AX679" t="str">
        <f>IF(BC679="","",IF(BC679&gt;0,COUNT($AY$2:AY679),""))</f>
        <v/>
      </c>
      <c r="AY679" s="25" t="str">
        <f t="shared" si="339"/>
        <v/>
      </c>
      <c r="AZ679" s="25" t="str">
        <f t="shared" si="340"/>
        <v/>
      </c>
      <c r="BA679" s="25" t="str">
        <f t="shared" si="341"/>
        <v/>
      </c>
      <c r="BB679" s="25" t="str">
        <f t="shared" si="342"/>
        <v/>
      </c>
      <c r="BC679" s="25" t="str">
        <f t="shared" si="343"/>
        <v/>
      </c>
      <c r="BD679" s="25" t="str">
        <f t="shared" si="344"/>
        <v/>
      </c>
      <c r="BE679" s="25" t="str">
        <f t="shared" si="345"/>
        <v/>
      </c>
      <c r="BF679" s="25" t="str">
        <f t="shared" si="346"/>
        <v/>
      </c>
      <c r="BG679" s="25" t="str">
        <f t="shared" si="347"/>
        <v/>
      </c>
      <c r="BH679" s="25" t="str">
        <f t="shared" si="348"/>
        <v/>
      </c>
      <c r="BI679" s="25" t="str">
        <f t="shared" si="349"/>
        <v/>
      </c>
      <c r="BJ679" s="25" t="str">
        <f t="shared" si="350"/>
        <v/>
      </c>
      <c r="BK679" s="25" t="str">
        <f t="shared" si="351"/>
        <v/>
      </c>
      <c r="BL679" s="25" t="str">
        <f t="shared" si="352"/>
        <v/>
      </c>
      <c r="BM679" s="25" t="str">
        <f t="shared" si="353"/>
        <v/>
      </c>
      <c r="BN679" s="25" t="str">
        <f t="shared" si="354"/>
        <v/>
      </c>
    </row>
    <row r="680" spans="1:66" x14ac:dyDescent="0.25">
      <c r="A680" s="20" t="str">
        <f>IF('S.D. Paste sheet'!A680="","",'S.D. Paste sheet'!A680)</f>
        <v/>
      </c>
      <c r="B680" s="20" t="str">
        <f>IF('S.D. Paste sheet'!B680="","",'S.D. Paste sheet'!B680)</f>
        <v/>
      </c>
      <c r="C680" s="20" t="str">
        <f>IF('S.D. Paste sheet'!C680="","",'S.D. Paste sheet'!C680)</f>
        <v/>
      </c>
      <c r="D680" s="20" t="str">
        <f>IF('S.D. Paste sheet'!D680="","",'S.D. Paste sheet'!D680)</f>
        <v/>
      </c>
      <c r="E680" s="20" t="str">
        <f>IF('S.D. Paste sheet'!E680="","",UPPER('S.D. Paste sheet'!E680))</f>
        <v/>
      </c>
      <c r="F680" s="20" t="str">
        <f>IF('S.D. Paste sheet'!F680="","",'S.D. Paste sheet'!F680)</f>
        <v/>
      </c>
      <c r="G680" s="20" t="str">
        <f>IF('S.D. Paste sheet'!G680="","",UPPER('S.D. Paste sheet'!G680))</f>
        <v/>
      </c>
      <c r="H680" s="20" t="str">
        <f>IF('S.D. Paste sheet'!H680="","",UPPER('S.D. Paste sheet'!H680))</f>
        <v/>
      </c>
      <c r="I680" s="20" t="str">
        <f>IF('S.D. Paste sheet'!I680="","",'S.D. Paste sheet'!I680)</f>
        <v/>
      </c>
      <c r="J680" s="20" t="str">
        <f>IF('S.D. Paste sheet'!J680="","",'S.D. Paste sheet'!J680)</f>
        <v/>
      </c>
      <c r="K680" s="20" t="str">
        <f>IF('S.D. Paste sheet'!K680="","",'S.D. Paste sheet'!K680)</f>
        <v/>
      </c>
      <c r="L680" s="20" t="str">
        <f>IF('S.D. Paste sheet'!L680="","",'S.D. Paste sheet'!L680)</f>
        <v/>
      </c>
      <c r="M680" s="20" t="str">
        <f>IF('S.D. Paste sheet'!M680="","",'S.D. Paste sheet'!M680)</f>
        <v/>
      </c>
      <c r="N680" s="20" t="str">
        <f>IF('S.D. Paste sheet'!N680="","",'S.D. Paste sheet'!N680)</f>
        <v/>
      </c>
      <c r="O680" s="20" t="str">
        <f>IF('S.D. Paste sheet'!O680="","",'S.D. Paste sheet'!O680)</f>
        <v/>
      </c>
      <c r="P680" s="20" t="str">
        <f>IF('S.D. Paste sheet'!P680="","",'S.D. Paste sheet'!P680)</f>
        <v/>
      </c>
      <c r="Q680" s="20" t="str">
        <f>IF('S.D. Paste sheet'!Q680="","",'S.D. Paste sheet'!Q680)</f>
        <v/>
      </c>
      <c r="R680" s="20" t="str">
        <f>IF('S.D. Paste sheet'!R680="","",'S.D. Paste sheet'!R680)</f>
        <v/>
      </c>
      <c r="S680" s="20" t="str">
        <f>IF('S.D. Paste sheet'!S680="","",'S.D. Paste sheet'!S680)</f>
        <v/>
      </c>
      <c r="T680" s="20" t="str">
        <f>IF('S.D. Paste sheet'!T680="","",'S.D. Paste sheet'!T680)</f>
        <v/>
      </c>
      <c r="U680" s="20" t="str">
        <f>IF('S.D. Paste sheet'!U680="","",'S.D. Paste sheet'!U680)</f>
        <v/>
      </c>
      <c r="V680" s="20" t="str">
        <f>IF('S.D. Paste sheet'!V680="","",'S.D. Paste sheet'!V680)</f>
        <v/>
      </c>
      <c r="W680" s="20" t="str">
        <f>IF('S.D. Paste sheet'!W680="","",'S.D. Paste sheet'!W680)</f>
        <v/>
      </c>
      <c r="X680" s="20" t="str">
        <f>IF('S.D. Paste sheet'!X680="","",'S.D. Paste sheet'!X680)</f>
        <v/>
      </c>
      <c r="Y680" s="20" t="str">
        <f>IF('S.D. Paste sheet'!Y680="","",'S.D. Paste sheet'!Y680)</f>
        <v/>
      </c>
      <c r="Z680" s="20" t="str">
        <f>IF('S.D. Paste sheet'!Z680="","",'S.D. Paste sheet'!Z680)</f>
        <v/>
      </c>
      <c r="AA680" s="20" t="str">
        <f>IF('S.D. Paste sheet'!AA680="","",'S.D. Paste sheet'!AA680)</f>
        <v/>
      </c>
      <c r="AB680" s="20" t="str">
        <f>IF('S.D. Paste sheet'!AB680="","",'S.D. Paste sheet'!AB680)</f>
        <v/>
      </c>
      <c r="AC680" s="20" t="str">
        <f>IF('S.D. Paste sheet'!AC680="","",'S.D. Paste sheet'!AC680)</f>
        <v/>
      </c>
      <c r="AD680" s="20" t="str">
        <f>IF('S.D. Paste sheet'!AD680="","",'S.D. Paste sheet'!AD680)</f>
        <v/>
      </c>
      <c r="AE680" s="28"/>
      <c r="AF680" t="str">
        <f>IF(AK680="","",IF(AK680&gt;0,COUNT($AG$2:AG680),""))</f>
        <v/>
      </c>
      <c r="AG680" s="25" t="str">
        <f t="shared" si="323"/>
        <v/>
      </c>
      <c r="AH680" s="25" t="str">
        <f t="shared" si="324"/>
        <v/>
      </c>
      <c r="AI680" s="25" t="str">
        <f t="shared" si="325"/>
        <v/>
      </c>
      <c r="AJ680" s="25" t="str">
        <f t="shared" si="326"/>
        <v/>
      </c>
      <c r="AK680" s="25" t="str">
        <f t="shared" si="327"/>
        <v/>
      </c>
      <c r="AL680" s="25" t="str">
        <f t="shared" si="328"/>
        <v/>
      </c>
      <c r="AM680" s="25" t="str">
        <f t="shared" si="329"/>
        <v/>
      </c>
      <c r="AN680" s="25" t="str">
        <f t="shared" si="330"/>
        <v/>
      </c>
      <c r="AO680" s="25" t="str">
        <f t="shared" si="331"/>
        <v/>
      </c>
      <c r="AP680" s="25" t="str">
        <f t="shared" si="332"/>
        <v/>
      </c>
      <c r="AQ680" s="25" t="str">
        <f t="shared" si="333"/>
        <v/>
      </c>
      <c r="AR680" s="25" t="str">
        <f t="shared" si="334"/>
        <v/>
      </c>
      <c r="AS680" s="25" t="str">
        <f t="shared" si="335"/>
        <v/>
      </c>
      <c r="AT680" s="25" t="str">
        <f t="shared" si="336"/>
        <v/>
      </c>
      <c r="AU680" s="25" t="str">
        <f t="shared" si="337"/>
        <v/>
      </c>
      <c r="AV680" s="25" t="str">
        <f t="shared" si="338"/>
        <v/>
      </c>
      <c r="AX680" t="str">
        <f>IF(BC680="","",IF(BC680&gt;0,COUNT($AY$2:AY680),""))</f>
        <v/>
      </c>
      <c r="AY680" s="25" t="str">
        <f t="shared" si="339"/>
        <v/>
      </c>
      <c r="AZ680" s="25" t="str">
        <f t="shared" si="340"/>
        <v/>
      </c>
      <c r="BA680" s="25" t="str">
        <f t="shared" si="341"/>
        <v/>
      </c>
      <c r="BB680" s="25" t="str">
        <f t="shared" si="342"/>
        <v/>
      </c>
      <c r="BC680" s="25" t="str">
        <f t="shared" si="343"/>
        <v/>
      </c>
      <c r="BD680" s="25" t="str">
        <f t="shared" si="344"/>
        <v/>
      </c>
      <c r="BE680" s="25" t="str">
        <f t="shared" si="345"/>
        <v/>
      </c>
      <c r="BF680" s="25" t="str">
        <f t="shared" si="346"/>
        <v/>
      </c>
      <c r="BG680" s="25" t="str">
        <f t="shared" si="347"/>
        <v/>
      </c>
      <c r="BH680" s="25" t="str">
        <f t="shared" si="348"/>
        <v/>
      </c>
      <c r="BI680" s="25" t="str">
        <f t="shared" si="349"/>
        <v/>
      </c>
      <c r="BJ680" s="25" t="str">
        <f t="shared" si="350"/>
        <v/>
      </c>
      <c r="BK680" s="25" t="str">
        <f t="shared" si="351"/>
        <v/>
      </c>
      <c r="BL680" s="25" t="str">
        <f t="shared" si="352"/>
        <v/>
      </c>
      <c r="BM680" s="25" t="str">
        <f t="shared" si="353"/>
        <v/>
      </c>
      <c r="BN680" s="25" t="str">
        <f t="shared" si="354"/>
        <v/>
      </c>
    </row>
    <row r="681" spans="1:66" x14ac:dyDescent="0.25">
      <c r="A681" s="20" t="str">
        <f>IF('S.D. Paste sheet'!A681="","",'S.D. Paste sheet'!A681)</f>
        <v/>
      </c>
      <c r="B681" s="20" t="str">
        <f>IF('S.D. Paste sheet'!B681="","",'S.D. Paste sheet'!B681)</f>
        <v/>
      </c>
      <c r="C681" s="20" t="str">
        <f>IF('S.D. Paste sheet'!C681="","",'S.D. Paste sheet'!C681)</f>
        <v/>
      </c>
      <c r="D681" s="20" t="str">
        <f>IF('S.D. Paste sheet'!D681="","",'S.D. Paste sheet'!D681)</f>
        <v/>
      </c>
      <c r="E681" s="20" t="str">
        <f>IF('S.D. Paste sheet'!E681="","",UPPER('S.D. Paste sheet'!E681))</f>
        <v/>
      </c>
      <c r="F681" s="20" t="str">
        <f>IF('S.D. Paste sheet'!F681="","",'S.D. Paste sheet'!F681)</f>
        <v/>
      </c>
      <c r="G681" s="20" t="str">
        <f>IF('S.D. Paste sheet'!G681="","",UPPER('S.D. Paste sheet'!G681))</f>
        <v/>
      </c>
      <c r="H681" s="20" t="str">
        <f>IF('S.D. Paste sheet'!H681="","",UPPER('S.D. Paste sheet'!H681))</f>
        <v/>
      </c>
      <c r="I681" s="20" t="str">
        <f>IF('S.D. Paste sheet'!I681="","",'S.D. Paste sheet'!I681)</f>
        <v/>
      </c>
      <c r="J681" s="20" t="str">
        <f>IF('S.D. Paste sheet'!J681="","",'S.D. Paste sheet'!J681)</f>
        <v/>
      </c>
      <c r="K681" s="20" t="str">
        <f>IF('S.D. Paste sheet'!K681="","",'S.D. Paste sheet'!K681)</f>
        <v/>
      </c>
      <c r="L681" s="20" t="str">
        <f>IF('S.D. Paste sheet'!L681="","",'S.D. Paste sheet'!L681)</f>
        <v/>
      </c>
      <c r="M681" s="20" t="str">
        <f>IF('S.D. Paste sheet'!M681="","",'S.D. Paste sheet'!M681)</f>
        <v/>
      </c>
      <c r="N681" s="20" t="str">
        <f>IF('S.D. Paste sheet'!N681="","",'S.D. Paste sheet'!N681)</f>
        <v/>
      </c>
      <c r="O681" s="20" t="str">
        <f>IF('S.D. Paste sheet'!O681="","",'S.D. Paste sheet'!O681)</f>
        <v/>
      </c>
      <c r="P681" s="20" t="str">
        <f>IF('S.D. Paste sheet'!P681="","",'S.D. Paste sheet'!P681)</f>
        <v/>
      </c>
      <c r="Q681" s="20" t="str">
        <f>IF('S.D. Paste sheet'!Q681="","",'S.D. Paste sheet'!Q681)</f>
        <v/>
      </c>
      <c r="R681" s="20" t="str">
        <f>IF('S.D. Paste sheet'!R681="","",'S.D. Paste sheet'!R681)</f>
        <v/>
      </c>
      <c r="S681" s="20" t="str">
        <f>IF('S.D. Paste sheet'!S681="","",'S.D. Paste sheet'!S681)</f>
        <v/>
      </c>
      <c r="T681" s="20" t="str">
        <f>IF('S.D. Paste sheet'!T681="","",'S.D. Paste sheet'!T681)</f>
        <v/>
      </c>
      <c r="U681" s="20" t="str">
        <f>IF('S.D. Paste sheet'!U681="","",'S.D. Paste sheet'!U681)</f>
        <v/>
      </c>
      <c r="V681" s="20" t="str">
        <f>IF('S.D. Paste sheet'!V681="","",'S.D. Paste sheet'!V681)</f>
        <v/>
      </c>
      <c r="W681" s="20" t="str">
        <f>IF('S.D. Paste sheet'!W681="","",'S.D. Paste sheet'!W681)</f>
        <v/>
      </c>
      <c r="X681" s="20" t="str">
        <f>IF('S.D. Paste sheet'!X681="","",'S.D. Paste sheet'!X681)</f>
        <v/>
      </c>
      <c r="Y681" s="20" t="str">
        <f>IF('S.D. Paste sheet'!Y681="","",'S.D. Paste sheet'!Y681)</f>
        <v/>
      </c>
      <c r="Z681" s="20" t="str">
        <f>IF('S.D. Paste sheet'!Z681="","",'S.D. Paste sheet'!Z681)</f>
        <v/>
      </c>
      <c r="AA681" s="20" t="str">
        <f>IF('S.D. Paste sheet'!AA681="","",'S.D. Paste sheet'!AA681)</f>
        <v/>
      </c>
      <c r="AB681" s="20" t="str">
        <f>IF('S.D. Paste sheet'!AB681="","",'S.D. Paste sheet'!AB681)</f>
        <v/>
      </c>
      <c r="AC681" s="20" t="str">
        <f>IF('S.D. Paste sheet'!AC681="","",'S.D. Paste sheet'!AC681)</f>
        <v/>
      </c>
      <c r="AD681" s="20" t="str">
        <f>IF('S.D. Paste sheet'!AD681="","",'S.D. Paste sheet'!AD681)</f>
        <v/>
      </c>
      <c r="AE681" s="28"/>
      <c r="AF681" t="str">
        <f>IF(AK681="","",IF(AK681&gt;0,COUNT($AG$2:AG681),""))</f>
        <v/>
      </c>
      <c r="AG681" s="25" t="str">
        <f t="shared" si="323"/>
        <v/>
      </c>
      <c r="AH681" s="25" t="str">
        <f t="shared" si="324"/>
        <v/>
      </c>
      <c r="AI681" s="25" t="str">
        <f t="shared" si="325"/>
        <v/>
      </c>
      <c r="AJ681" s="25" t="str">
        <f t="shared" si="326"/>
        <v/>
      </c>
      <c r="AK681" s="25" t="str">
        <f t="shared" si="327"/>
        <v/>
      </c>
      <c r="AL681" s="25" t="str">
        <f t="shared" si="328"/>
        <v/>
      </c>
      <c r="AM681" s="25" t="str">
        <f t="shared" si="329"/>
        <v/>
      </c>
      <c r="AN681" s="25" t="str">
        <f t="shared" si="330"/>
        <v/>
      </c>
      <c r="AO681" s="25" t="str">
        <f t="shared" si="331"/>
        <v/>
      </c>
      <c r="AP681" s="25" t="str">
        <f t="shared" si="332"/>
        <v/>
      </c>
      <c r="AQ681" s="25" t="str">
        <f t="shared" si="333"/>
        <v/>
      </c>
      <c r="AR681" s="25" t="str">
        <f t="shared" si="334"/>
        <v/>
      </c>
      <c r="AS681" s="25" t="str">
        <f t="shared" si="335"/>
        <v/>
      </c>
      <c r="AT681" s="25" t="str">
        <f t="shared" si="336"/>
        <v/>
      </c>
      <c r="AU681" s="25" t="str">
        <f t="shared" si="337"/>
        <v/>
      </c>
      <c r="AV681" s="25" t="str">
        <f t="shared" si="338"/>
        <v/>
      </c>
      <c r="AX681" t="str">
        <f>IF(BC681="","",IF(BC681&gt;0,COUNT($AY$2:AY681),""))</f>
        <v/>
      </c>
      <c r="AY681" s="25" t="str">
        <f t="shared" si="339"/>
        <v/>
      </c>
      <c r="AZ681" s="25" t="str">
        <f t="shared" si="340"/>
        <v/>
      </c>
      <c r="BA681" s="25" t="str">
        <f t="shared" si="341"/>
        <v/>
      </c>
      <c r="BB681" s="25" t="str">
        <f t="shared" si="342"/>
        <v/>
      </c>
      <c r="BC681" s="25" t="str">
        <f t="shared" si="343"/>
        <v/>
      </c>
      <c r="BD681" s="25" t="str">
        <f t="shared" si="344"/>
        <v/>
      </c>
      <c r="BE681" s="25" t="str">
        <f t="shared" si="345"/>
        <v/>
      </c>
      <c r="BF681" s="25" t="str">
        <f t="shared" si="346"/>
        <v/>
      </c>
      <c r="BG681" s="25" t="str">
        <f t="shared" si="347"/>
        <v/>
      </c>
      <c r="BH681" s="25" t="str">
        <f t="shared" si="348"/>
        <v/>
      </c>
      <c r="BI681" s="25" t="str">
        <f t="shared" si="349"/>
        <v/>
      </c>
      <c r="BJ681" s="25" t="str">
        <f t="shared" si="350"/>
        <v/>
      </c>
      <c r="BK681" s="25" t="str">
        <f t="shared" si="351"/>
        <v/>
      </c>
      <c r="BL681" s="25" t="str">
        <f t="shared" si="352"/>
        <v/>
      </c>
      <c r="BM681" s="25" t="str">
        <f t="shared" si="353"/>
        <v/>
      </c>
      <c r="BN681" s="25" t="str">
        <f t="shared" si="354"/>
        <v/>
      </c>
    </row>
    <row r="682" spans="1:66" x14ac:dyDescent="0.25">
      <c r="A682" s="20" t="str">
        <f>IF('S.D. Paste sheet'!A682="","",'S.D. Paste sheet'!A682)</f>
        <v/>
      </c>
      <c r="B682" s="20" t="str">
        <f>IF('S.D. Paste sheet'!B682="","",'S.D. Paste sheet'!B682)</f>
        <v/>
      </c>
      <c r="C682" s="20" t="str">
        <f>IF('S.D. Paste sheet'!C682="","",'S.D. Paste sheet'!C682)</f>
        <v/>
      </c>
      <c r="D682" s="20" t="str">
        <f>IF('S.D. Paste sheet'!D682="","",'S.D. Paste sheet'!D682)</f>
        <v/>
      </c>
      <c r="E682" s="20" t="str">
        <f>IF('S.D. Paste sheet'!E682="","",UPPER('S.D. Paste sheet'!E682))</f>
        <v/>
      </c>
      <c r="F682" s="20" t="str">
        <f>IF('S.D. Paste sheet'!F682="","",'S.D. Paste sheet'!F682)</f>
        <v/>
      </c>
      <c r="G682" s="20" t="str">
        <f>IF('S.D. Paste sheet'!G682="","",UPPER('S.D. Paste sheet'!G682))</f>
        <v/>
      </c>
      <c r="H682" s="20" t="str">
        <f>IF('S.D. Paste sheet'!H682="","",UPPER('S.D. Paste sheet'!H682))</f>
        <v/>
      </c>
      <c r="I682" s="20" t="str">
        <f>IF('S.D. Paste sheet'!I682="","",'S.D. Paste sheet'!I682)</f>
        <v/>
      </c>
      <c r="J682" s="20" t="str">
        <f>IF('S.D. Paste sheet'!J682="","",'S.D. Paste sheet'!J682)</f>
        <v/>
      </c>
      <c r="K682" s="20" t="str">
        <f>IF('S.D. Paste sheet'!K682="","",'S.D. Paste sheet'!K682)</f>
        <v/>
      </c>
      <c r="L682" s="20" t="str">
        <f>IF('S.D. Paste sheet'!L682="","",'S.D. Paste sheet'!L682)</f>
        <v/>
      </c>
      <c r="M682" s="20" t="str">
        <f>IF('S.D. Paste sheet'!M682="","",'S.D. Paste sheet'!M682)</f>
        <v/>
      </c>
      <c r="N682" s="20" t="str">
        <f>IF('S.D. Paste sheet'!N682="","",'S.D. Paste sheet'!N682)</f>
        <v/>
      </c>
      <c r="O682" s="20" t="str">
        <f>IF('S.D. Paste sheet'!O682="","",'S.D. Paste sheet'!O682)</f>
        <v/>
      </c>
      <c r="P682" s="20" t="str">
        <f>IF('S.D. Paste sheet'!P682="","",'S.D. Paste sheet'!P682)</f>
        <v/>
      </c>
      <c r="Q682" s="20" t="str">
        <f>IF('S.D. Paste sheet'!Q682="","",'S.D. Paste sheet'!Q682)</f>
        <v/>
      </c>
      <c r="R682" s="20" t="str">
        <f>IF('S.D. Paste sheet'!R682="","",'S.D. Paste sheet'!R682)</f>
        <v/>
      </c>
      <c r="S682" s="20" t="str">
        <f>IF('S.D. Paste sheet'!S682="","",'S.D. Paste sheet'!S682)</f>
        <v/>
      </c>
      <c r="T682" s="20" t="str">
        <f>IF('S.D. Paste sheet'!T682="","",'S.D. Paste sheet'!T682)</f>
        <v/>
      </c>
      <c r="U682" s="20" t="str">
        <f>IF('S.D. Paste sheet'!U682="","",'S.D. Paste sheet'!U682)</f>
        <v/>
      </c>
      <c r="V682" s="20" t="str">
        <f>IF('S.D. Paste sheet'!V682="","",'S.D. Paste sheet'!V682)</f>
        <v/>
      </c>
      <c r="W682" s="20" t="str">
        <f>IF('S.D. Paste sheet'!W682="","",'S.D. Paste sheet'!W682)</f>
        <v/>
      </c>
      <c r="X682" s="20" t="str">
        <f>IF('S.D. Paste sheet'!X682="","",'S.D. Paste sheet'!X682)</f>
        <v/>
      </c>
      <c r="Y682" s="20" t="str">
        <f>IF('S.D. Paste sheet'!Y682="","",'S.D. Paste sheet'!Y682)</f>
        <v/>
      </c>
      <c r="Z682" s="20" t="str">
        <f>IF('S.D. Paste sheet'!Z682="","",'S.D. Paste sheet'!Z682)</f>
        <v/>
      </c>
      <c r="AA682" s="20" t="str">
        <f>IF('S.D. Paste sheet'!AA682="","",'S.D. Paste sheet'!AA682)</f>
        <v/>
      </c>
      <c r="AB682" s="20" t="str">
        <f>IF('S.D. Paste sheet'!AB682="","",'S.D. Paste sheet'!AB682)</f>
        <v/>
      </c>
      <c r="AC682" s="20" t="str">
        <f>IF('S.D. Paste sheet'!AC682="","",'S.D. Paste sheet'!AC682)</f>
        <v/>
      </c>
      <c r="AD682" s="20" t="str">
        <f>IF('S.D. Paste sheet'!AD682="","",'S.D. Paste sheet'!AD682)</f>
        <v/>
      </c>
      <c r="AE682" s="28"/>
      <c r="AF682" t="str">
        <f>IF(AK682="","",IF(AK682&gt;0,COUNT($AG$2:AG682),""))</f>
        <v/>
      </c>
      <c r="AG682" s="25" t="str">
        <f t="shared" si="323"/>
        <v/>
      </c>
      <c r="AH682" s="25" t="str">
        <f t="shared" si="324"/>
        <v/>
      </c>
      <c r="AI682" s="25" t="str">
        <f t="shared" si="325"/>
        <v/>
      </c>
      <c r="AJ682" s="25" t="str">
        <f t="shared" si="326"/>
        <v/>
      </c>
      <c r="AK682" s="25" t="str">
        <f t="shared" si="327"/>
        <v/>
      </c>
      <c r="AL682" s="25" t="str">
        <f t="shared" si="328"/>
        <v/>
      </c>
      <c r="AM682" s="25" t="str">
        <f t="shared" si="329"/>
        <v/>
      </c>
      <c r="AN682" s="25" t="str">
        <f t="shared" si="330"/>
        <v/>
      </c>
      <c r="AO682" s="25" t="str">
        <f t="shared" si="331"/>
        <v/>
      </c>
      <c r="AP682" s="25" t="str">
        <f t="shared" si="332"/>
        <v/>
      </c>
      <c r="AQ682" s="25" t="str">
        <f t="shared" si="333"/>
        <v/>
      </c>
      <c r="AR682" s="25" t="str">
        <f t="shared" si="334"/>
        <v/>
      </c>
      <c r="AS682" s="25" t="str">
        <f t="shared" si="335"/>
        <v/>
      </c>
      <c r="AT682" s="25" t="str">
        <f t="shared" si="336"/>
        <v/>
      </c>
      <c r="AU682" s="25" t="str">
        <f t="shared" si="337"/>
        <v/>
      </c>
      <c r="AV682" s="25" t="str">
        <f t="shared" si="338"/>
        <v/>
      </c>
      <c r="AX682" t="str">
        <f>IF(BC682="","",IF(BC682&gt;0,COUNT($AY$2:AY682),""))</f>
        <v/>
      </c>
      <c r="AY682" s="25" t="str">
        <f t="shared" si="339"/>
        <v/>
      </c>
      <c r="AZ682" s="25" t="str">
        <f t="shared" si="340"/>
        <v/>
      </c>
      <c r="BA682" s="25" t="str">
        <f t="shared" si="341"/>
        <v/>
      </c>
      <c r="BB682" s="25" t="str">
        <f t="shared" si="342"/>
        <v/>
      </c>
      <c r="BC682" s="25" t="str">
        <f t="shared" si="343"/>
        <v/>
      </c>
      <c r="BD682" s="25" t="str">
        <f t="shared" si="344"/>
        <v/>
      </c>
      <c r="BE682" s="25" t="str">
        <f t="shared" si="345"/>
        <v/>
      </c>
      <c r="BF682" s="25" t="str">
        <f t="shared" si="346"/>
        <v/>
      </c>
      <c r="BG682" s="25" t="str">
        <f t="shared" si="347"/>
        <v/>
      </c>
      <c r="BH682" s="25" t="str">
        <f t="shared" si="348"/>
        <v/>
      </c>
      <c r="BI682" s="25" t="str">
        <f t="shared" si="349"/>
        <v/>
      </c>
      <c r="BJ682" s="25" t="str">
        <f t="shared" si="350"/>
        <v/>
      </c>
      <c r="BK682" s="25" t="str">
        <f t="shared" si="351"/>
        <v/>
      </c>
      <c r="BL682" s="25" t="str">
        <f t="shared" si="352"/>
        <v/>
      </c>
      <c r="BM682" s="25" t="str">
        <f t="shared" si="353"/>
        <v/>
      </c>
      <c r="BN682" s="25" t="str">
        <f t="shared" si="354"/>
        <v/>
      </c>
    </row>
    <row r="683" spans="1:66" x14ac:dyDescent="0.25">
      <c r="A683" s="20" t="str">
        <f>IF('S.D. Paste sheet'!A683="","",'S.D. Paste sheet'!A683)</f>
        <v/>
      </c>
      <c r="B683" s="20" t="str">
        <f>IF('S.D. Paste sheet'!B683="","",'S.D. Paste sheet'!B683)</f>
        <v/>
      </c>
      <c r="C683" s="20" t="str">
        <f>IF('S.D. Paste sheet'!C683="","",'S.D. Paste sheet'!C683)</f>
        <v/>
      </c>
      <c r="D683" s="20" t="str">
        <f>IF('S.D. Paste sheet'!D683="","",'S.D. Paste sheet'!D683)</f>
        <v/>
      </c>
      <c r="E683" s="20" t="str">
        <f>IF('S.D. Paste sheet'!E683="","",UPPER('S.D. Paste sheet'!E683))</f>
        <v/>
      </c>
      <c r="F683" s="20" t="str">
        <f>IF('S.D. Paste sheet'!F683="","",'S.D. Paste sheet'!F683)</f>
        <v/>
      </c>
      <c r="G683" s="20" t="str">
        <f>IF('S.D. Paste sheet'!G683="","",UPPER('S.D. Paste sheet'!G683))</f>
        <v/>
      </c>
      <c r="H683" s="20" t="str">
        <f>IF('S.D. Paste sheet'!H683="","",UPPER('S.D. Paste sheet'!H683))</f>
        <v/>
      </c>
      <c r="I683" s="20" t="str">
        <f>IF('S.D. Paste sheet'!I683="","",'S.D. Paste sheet'!I683)</f>
        <v/>
      </c>
      <c r="J683" s="20" t="str">
        <f>IF('S.D. Paste sheet'!J683="","",'S.D. Paste sheet'!J683)</f>
        <v/>
      </c>
      <c r="K683" s="20" t="str">
        <f>IF('S.D. Paste sheet'!K683="","",'S.D. Paste sheet'!K683)</f>
        <v/>
      </c>
      <c r="L683" s="20" t="str">
        <f>IF('S.D. Paste sheet'!L683="","",'S.D. Paste sheet'!L683)</f>
        <v/>
      </c>
      <c r="M683" s="20" t="str">
        <f>IF('S.D. Paste sheet'!M683="","",'S.D. Paste sheet'!M683)</f>
        <v/>
      </c>
      <c r="N683" s="20" t="str">
        <f>IF('S.D. Paste sheet'!N683="","",'S.D. Paste sheet'!N683)</f>
        <v/>
      </c>
      <c r="O683" s="20" t="str">
        <f>IF('S.D. Paste sheet'!O683="","",'S.D. Paste sheet'!O683)</f>
        <v/>
      </c>
      <c r="P683" s="20" t="str">
        <f>IF('S.D. Paste sheet'!P683="","",'S.D. Paste sheet'!P683)</f>
        <v/>
      </c>
      <c r="Q683" s="20" t="str">
        <f>IF('S.D. Paste sheet'!Q683="","",'S.D. Paste sheet'!Q683)</f>
        <v/>
      </c>
      <c r="R683" s="20" t="str">
        <f>IF('S.D. Paste sheet'!R683="","",'S.D. Paste sheet'!R683)</f>
        <v/>
      </c>
      <c r="S683" s="20" t="str">
        <f>IF('S.D. Paste sheet'!S683="","",'S.D. Paste sheet'!S683)</f>
        <v/>
      </c>
      <c r="T683" s="20" t="str">
        <f>IF('S.D. Paste sheet'!T683="","",'S.D. Paste sheet'!T683)</f>
        <v/>
      </c>
      <c r="U683" s="20" t="str">
        <f>IF('S.D. Paste sheet'!U683="","",'S.D. Paste sheet'!U683)</f>
        <v/>
      </c>
      <c r="V683" s="20" t="str">
        <f>IF('S.D. Paste sheet'!V683="","",'S.D. Paste sheet'!V683)</f>
        <v/>
      </c>
      <c r="W683" s="20" t="str">
        <f>IF('S.D. Paste sheet'!W683="","",'S.D. Paste sheet'!W683)</f>
        <v/>
      </c>
      <c r="X683" s="20" t="str">
        <f>IF('S.D. Paste sheet'!X683="","",'S.D. Paste sheet'!X683)</f>
        <v/>
      </c>
      <c r="Y683" s="20" t="str">
        <f>IF('S.D. Paste sheet'!Y683="","",'S.D. Paste sheet'!Y683)</f>
        <v/>
      </c>
      <c r="Z683" s="20" t="str">
        <f>IF('S.D. Paste sheet'!Z683="","",'S.D. Paste sheet'!Z683)</f>
        <v/>
      </c>
      <c r="AA683" s="20" t="str">
        <f>IF('S.D. Paste sheet'!AA683="","",'S.D. Paste sheet'!AA683)</f>
        <v/>
      </c>
      <c r="AB683" s="20" t="str">
        <f>IF('S.D. Paste sheet'!AB683="","",'S.D. Paste sheet'!AB683)</f>
        <v/>
      </c>
      <c r="AC683" s="20" t="str">
        <f>IF('S.D. Paste sheet'!AC683="","",'S.D. Paste sheet'!AC683)</f>
        <v/>
      </c>
      <c r="AD683" s="20" t="str">
        <f>IF('S.D. Paste sheet'!AD683="","",'S.D. Paste sheet'!AD683)</f>
        <v/>
      </c>
      <c r="AE683" s="28"/>
      <c r="AF683" t="str">
        <f>IF(AK683="","",IF(AK683&gt;0,COUNT($AG$2:AG683),""))</f>
        <v/>
      </c>
      <c r="AG683" s="25" t="str">
        <f t="shared" si="323"/>
        <v/>
      </c>
      <c r="AH683" s="25" t="str">
        <f t="shared" si="324"/>
        <v/>
      </c>
      <c r="AI683" s="25" t="str">
        <f t="shared" si="325"/>
        <v/>
      </c>
      <c r="AJ683" s="25" t="str">
        <f t="shared" si="326"/>
        <v/>
      </c>
      <c r="AK683" s="25" t="str">
        <f t="shared" si="327"/>
        <v/>
      </c>
      <c r="AL683" s="25" t="str">
        <f t="shared" si="328"/>
        <v/>
      </c>
      <c r="AM683" s="25" t="str">
        <f t="shared" si="329"/>
        <v/>
      </c>
      <c r="AN683" s="25" t="str">
        <f t="shared" si="330"/>
        <v/>
      </c>
      <c r="AO683" s="25" t="str">
        <f t="shared" si="331"/>
        <v/>
      </c>
      <c r="AP683" s="25" t="str">
        <f t="shared" si="332"/>
        <v/>
      </c>
      <c r="AQ683" s="25" t="str">
        <f t="shared" si="333"/>
        <v/>
      </c>
      <c r="AR683" s="25" t="str">
        <f t="shared" si="334"/>
        <v/>
      </c>
      <c r="AS683" s="25" t="str">
        <f t="shared" si="335"/>
        <v/>
      </c>
      <c r="AT683" s="25" t="str">
        <f t="shared" si="336"/>
        <v/>
      </c>
      <c r="AU683" s="25" t="str">
        <f t="shared" si="337"/>
        <v/>
      </c>
      <c r="AV683" s="25" t="str">
        <f t="shared" si="338"/>
        <v/>
      </c>
      <c r="AX683" t="str">
        <f>IF(BC683="","",IF(BC683&gt;0,COUNT($AY$2:AY683),""))</f>
        <v/>
      </c>
      <c r="AY683" s="25" t="str">
        <f t="shared" si="339"/>
        <v/>
      </c>
      <c r="AZ683" s="25" t="str">
        <f t="shared" si="340"/>
        <v/>
      </c>
      <c r="BA683" s="25" t="str">
        <f t="shared" si="341"/>
        <v/>
      </c>
      <c r="BB683" s="25" t="str">
        <f t="shared" si="342"/>
        <v/>
      </c>
      <c r="BC683" s="25" t="str">
        <f t="shared" si="343"/>
        <v/>
      </c>
      <c r="BD683" s="25" t="str">
        <f t="shared" si="344"/>
        <v/>
      </c>
      <c r="BE683" s="25" t="str">
        <f t="shared" si="345"/>
        <v/>
      </c>
      <c r="BF683" s="25" t="str">
        <f t="shared" si="346"/>
        <v/>
      </c>
      <c r="BG683" s="25" t="str">
        <f t="shared" si="347"/>
        <v/>
      </c>
      <c r="BH683" s="25" t="str">
        <f t="shared" si="348"/>
        <v/>
      </c>
      <c r="BI683" s="25" t="str">
        <f t="shared" si="349"/>
        <v/>
      </c>
      <c r="BJ683" s="25" t="str">
        <f t="shared" si="350"/>
        <v/>
      </c>
      <c r="BK683" s="25" t="str">
        <f t="shared" si="351"/>
        <v/>
      </c>
      <c r="BL683" s="25" t="str">
        <f t="shared" si="352"/>
        <v/>
      </c>
      <c r="BM683" s="25" t="str">
        <f t="shared" si="353"/>
        <v/>
      </c>
      <c r="BN683" s="25" t="str">
        <f t="shared" si="354"/>
        <v/>
      </c>
    </row>
    <row r="684" spans="1:66" x14ac:dyDescent="0.25">
      <c r="A684" s="20" t="str">
        <f>IF('S.D. Paste sheet'!A684="","",'S.D. Paste sheet'!A684)</f>
        <v/>
      </c>
      <c r="B684" s="20" t="str">
        <f>IF('S.D. Paste sheet'!B684="","",'S.D. Paste sheet'!B684)</f>
        <v/>
      </c>
      <c r="C684" s="20" t="str">
        <f>IF('S.D. Paste sheet'!C684="","",'S.D. Paste sheet'!C684)</f>
        <v/>
      </c>
      <c r="D684" s="20" t="str">
        <f>IF('S.D. Paste sheet'!D684="","",'S.D. Paste sheet'!D684)</f>
        <v/>
      </c>
      <c r="E684" s="20" t="str">
        <f>IF('S.D. Paste sheet'!E684="","",UPPER('S.D. Paste sheet'!E684))</f>
        <v/>
      </c>
      <c r="F684" s="20" t="str">
        <f>IF('S.D. Paste sheet'!F684="","",'S.D. Paste sheet'!F684)</f>
        <v/>
      </c>
      <c r="G684" s="20" t="str">
        <f>IF('S.D. Paste sheet'!G684="","",UPPER('S.D. Paste sheet'!G684))</f>
        <v/>
      </c>
      <c r="H684" s="20" t="str">
        <f>IF('S.D. Paste sheet'!H684="","",UPPER('S.D. Paste sheet'!H684))</f>
        <v/>
      </c>
      <c r="I684" s="20" t="str">
        <f>IF('S.D. Paste sheet'!I684="","",'S.D. Paste sheet'!I684)</f>
        <v/>
      </c>
      <c r="J684" s="20" t="str">
        <f>IF('S.D. Paste sheet'!J684="","",'S.D. Paste sheet'!J684)</f>
        <v/>
      </c>
      <c r="K684" s="20" t="str">
        <f>IF('S.D. Paste sheet'!K684="","",'S.D. Paste sheet'!K684)</f>
        <v/>
      </c>
      <c r="L684" s="20" t="str">
        <f>IF('S.D. Paste sheet'!L684="","",'S.D. Paste sheet'!L684)</f>
        <v/>
      </c>
      <c r="M684" s="20" t="str">
        <f>IF('S.D. Paste sheet'!M684="","",'S.D. Paste sheet'!M684)</f>
        <v/>
      </c>
      <c r="N684" s="20" t="str">
        <f>IF('S.D. Paste sheet'!N684="","",'S.D. Paste sheet'!N684)</f>
        <v/>
      </c>
      <c r="O684" s="20" t="str">
        <f>IF('S.D. Paste sheet'!O684="","",'S.D. Paste sheet'!O684)</f>
        <v/>
      </c>
      <c r="P684" s="20" t="str">
        <f>IF('S.D. Paste sheet'!P684="","",'S.D. Paste sheet'!P684)</f>
        <v/>
      </c>
      <c r="Q684" s="20" t="str">
        <f>IF('S.D. Paste sheet'!Q684="","",'S.D. Paste sheet'!Q684)</f>
        <v/>
      </c>
      <c r="R684" s="20" t="str">
        <f>IF('S.D. Paste sheet'!R684="","",'S.D. Paste sheet'!R684)</f>
        <v/>
      </c>
      <c r="S684" s="20" t="str">
        <f>IF('S.D. Paste sheet'!S684="","",'S.D. Paste sheet'!S684)</f>
        <v/>
      </c>
      <c r="T684" s="20" t="str">
        <f>IF('S.D. Paste sheet'!T684="","",'S.D. Paste sheet'!T684)</f>
        <v/>
      </c>
      <c r="U684" s="20" t="str">
        <f>IF('S.D. Paste sheet'!U684="","",'S.D. Paste sheet'!U684)</f>
        <v/>
      </c>
      <c r="V684" s="20" t="str">
        <f>IF('S.D. Paste sheet'!V684="","",'S.D. Paste sheet'!V684)</f>
        <v/>
      </c>
      <c r="W684" s="20" t="str">
        <f>IF('S.D. Paste sheet'!W684="","",'S.D. Paste sheet'!W684)</f>
        <v/>
      </c>
      <c r="X684" s="20" t="str">
        <f>IF('S.D. Paste sheet'!X684="","",'S.D. Paste sheet'!X684)</f>
        <v/>
      </c>
      <c r="Y684" s="20" t="str">
        <f>IF('S.D. Paste sheet'!Y684="","",'S.D. Paste sheet'!Y684)</f>
        <v/>
      </c>
      <c r="Z684" s="20" t="str">
        <f>IF('S.D. Paste sheet'!Z684="","",'S.D. Paste sheet'!Z684)</f>
        <v/>
      </c>
      <c r="AA684" s="20" t="str">
        <f>IF('S.D. Paste sheet'!AA684="","",'S.D. Paste sheet'!AA684)</f>
        <v/>
      </c>
      <c r="AB684" s="20" t="str">
        <f>IF('S.D. Paste sheet'!AB684="","",'S.D. Paste sheet'!AB684)</f>
        <v/>
      </c>
      <c r="AC684" s="20" t="str">
        <f>IF('S.D. Paste sheet'!AC684="","",'S.D. Paste sheet'!AC684)</f>
        <v/>
      </c>
      <c r="AD684" s="20" t="str">
        <f>IF('S.D. Paste sheet'!AD684="","",'S.D. Paste sheet'!AD684)</f>
        <v/>
      </c>
      <c r="AE684" s="28"/>
      <c r="AF684" t="str">
        <f>IF(AK684="","",IF(AK684&gt;0,COUNT($AG$2:AG684),""))</f>
        <v/>
      </c>
      <c r="AG684" s="25" t="str">
        <f t="shared" si="323"/>
        <v/>
      </c>
      <c r="AH684" s="25" t="str">
        <f t="shared" si="324"/>
        <v/>
      </c>
      <c r="AI684" s="25" t="str">
        <f t="shared" si="325"/>
        <v/>
      </c>
      <c r="AJ684" s="25" t="str">
        <f t="shared" si="326"/>
        <v/>
      </c>
      <c r="AK684" s="25" t="str">
        <f t="shared" si="327"/>
        <v/>
      </c>
      <c r="AL684" s="25" t="str">
        <f t="shared" si="328"/>
        <v/>
      </c>
      <c r="AM684" s="25" t="str">
        <f t="shared" si="329"/>
        <v/>
      </c>
      <c r="AN684" s="25" t="str">
        <f t="shared" si="330"/>
        <v/>
      </c>
      <c r="AO684" s="25" t="str">
        <f t="shared" si="331"/>
        <v/>
      </c>
      <c r="AP684" s="25" t="str">
        <f t="shared" si="332"/>
        <v/>
      </c>
      <c r="AQ684" s="25" t="str">
        <f t="shared" si="333"/>
        <v/>
      </c>
      <c r="AR684" s="25" t="str">
        <f t="shared" si="334"/>
        <v/>
      </c>
      <c r="AS684" s="25" t="str">
        <f t="shared" si="335"/>
        <v/>
      </c>
      <c r="AT684" s="25" t="str">
        <f t="shared" si="336"/>
        <v/>
      </c>
      <c r="AU684" s="25" t="str">
        <f t="shared" si="337"/>
        <v/>
      </c>
      <c r="AV684" s="25" t="str">
        <f t="shared" si="338"/>
        <v/>
      </c>
      <c r="AX684" t="str">
        <f>IF(BC684="","",IF(BC684&gt;0,COUNT($AY$2:AY684),""))</f>
        <v/>
      </c>
      <c r="AY684" s="25" t="str">
        <f t="shared" si="339"/>
        <v/>
      </c>
      <c r="AZ684" s="25" t="str">
        <f t="shared" si="340"/>
        <v/>
      </c>
      <c r="BA684" s="25" t="str">
        <f t="shared" si="341"/>
        <v/>
      </c>
      <c r="BB684" s="25" t="str">
        <f t="shared" si="342"/>
        <v/>
      </c>
      <c r="BC684" s="25" t="str">
        <f t="shared" si="343"/>
        <v/>
      </c>
      <c r="BD684" s="25" t="str">
        <f t="shared" si="344"/>
        <v/>
      </c>
      <c r="BE684" s="25" t="str">
        <f t="shared" si="345"/>
        <v/>
      </c>
      <c r="BF684" s="25" t="str">
        <f t="shared" si="346"/>
        <v/>
      </c>
      <c r="BG684" s="25" t="str">
        <f t="shared" si="347"/>
        <v/>
      </c>
      <c r="BH684" s="25" t="str">
        <f t="shared" si="348"/>
        <v/>
      </c>
      <c r="BI684" s="25" t="str">
        <f t="shared" si="349"/>
        <v/>
      </c>
      <c r="BJ684" s="25" t="str">
        <f t="shared" si="350"/>
        <v/>
      </c>
      <c r="BK684" s="25" t="str">
        <f t="shared" si="351"/>
        <v/>
      </c>
      <c r="BL684" s="25" t="str">
        <f t="shared" si="352"/>
        <v/>
      </c>
      <c r="BM684" s="25" t="str">
        <f t="shared" si="353"/>
        <v/>
      </c>
      <c r="BN684" s="25" t="str">
        <f t="shared" si="354"/>
        <v/>
      </c>
    </row>
    <row r="685" spans="1:66" x14ac:dyDescent="0.25">
      <c r="A685" s="20" t="str">
        <f>IF('S.D. Paste sheet'!A685="","",'S.D. Paste sheet'!A685)</f>
        <v/>
      </c>
      <c r="B685" s="20" t="str">
        <f>IF('S.D. Paste sheet'!B685="","",'S.D. Paste sheet'!B685)</f>
        <v/>
      </c>
      <c r="C685" s="20" t="str">
        <f>IF('S.D. Paste sheet'!C685="","",'S.D. Paste sheet'!C685)</f>
        <v/>
      </c>
      <c r="D685" s="20" t="str">
        <f>IF('S.D. Paste sheet'!D685="","",'S.D. Paste sheet'!D685)</f>
        <v/>
      </c>
      <c r="E685" s="20" t="str">
        <f>IF('S.D. Paste sheet'!E685="","",UPPER('S.D. Paste sheet'!E685))</f>
        <v/>
      </c>
      <c r="F685" s="20" t="str">
        <f>IF('S.D. Paste sheet'!F685="","",'S.D. Paste sheet'!F685)</f>
        <v/>
      </c>
      <c r="G685" s="20" t="str">
        <f>IF('S.D. Paste sheet'!G685="","",UPPER('S.D. Paste sheet'!G685))</f>
        <v/>
      </c>
      <c r="H685" s="20" t="str">
        <f>IF('S.D. Paste sheet'!H685="","",UPPER('S.D. Paste sheet'!H685))</f>
        <v/>
      </c>
      <c r="I685" s="20" t="str">
        <f>IF('S.D. Paste sheet'!I685="","",'S.D. Paste sheet'!I685)</f>
        <v/>
      </c>
      <c r="J685" s="20" t="str">
        <f>IF('S.D. Paste sheet'!J685="","",'S.D. Paste sheet'!J685)</f>
        <v/>
      </c>
      <c r="K685" s="20" t="str">
        <f>IF('S.D. Paste sheet'!K685="","",'S.D. Paste sheet'!K685)</f>
        <v/>
      </c>
      <c r="L685" s="20" t="str">
        <f>IF('S.D. Paste sheet'!L685="","",'S.D. Paste sheet'!L685)</f>
        <v/>
      </c>
      <c r="M685" s="20" t="str">
        <f>IF('S.D. Paste sheet'!M685="","",'S.D. Paste sheet'!M685)</f>
        <v/>
      </c>
      <c r="N685" s="20" t="str">
        <f>IF('S.D. Paste sheet'!N685="","",'S.D. Paste sheet'!N685)</f>
        <v/>
      </c>
      <c r="O685" s="20" t="str">
        <f>IF('S.D. Paste sheet'!O685="","",'S.D. Paste sheet'!O685)</f>
        <v/>
      </c>
      <c r="P685" s="20" t="str">
        <f>IF('S.D. Paste sheet'!P685="","",'S.D. Paste sheet'!P685)</f>
        <v/>
      </c>
      <c r="Q685" s="20" t="str">
        <f>IF('S.D. Paste sheet'!Q685="","",'S.D. Paste sheet'!Q685)</f>
        <v/>
      </c>
      <c r="R685" s="20" t="str">
        <f>IF('S.D. Paste sheet'!R685="","",'S.D. Paste sheet'!R685)</f>
        <v/>
      </c>
      <c r="S685" s="20" t="str">
        <f>IF('S.D. Paste sheet'!S685="","",'S.D. Paste sheet'!S685)</f>
        <v/>
      </c>
      <c r="T685" s="20" t="str">
        <f>IF('S.D. Paste sheet'!T685="","",'S.D. Paste sheet'!T685)</f>
        <v/>
      </c>
      <c r="U685" s="20" t="str">
        <f>IF('S.D. Paste sheet'!U685="","",'S.D. Paste sheet'!U685)</f>
        <v/>
      </c>
      <c r="V685" s="20" t="str">
        <f>IF('S.D. Paste sheet'!V685="","",'S.D. Paste sheet'!V685)</f>
        <v/>
      </c>
      <c r="W685" s="20" t="str">
        <f>IF('S.D. Paste sheet'!W685="","",'S.D. Paste sheet'!W685)</f>
        <v/>
      </c>
      <c r="X685" s="20" t="str">
        <f>IF('S.D. Paste sheet'!X685="","",'S.D. Paste sheet'!X685)</f>
        <v/>
      </c>
      <c r="Y685" s="20" t="str">
        <f>IF('S.D. Paste sheet'!Y685="","",'S.D. Paste sheet'!Y685)</f>
        <v/>
      </c>
      <c r="Z685" s="20" t="str">
        <f>IF('S.D. Paste sheet'!Z685="","",'S.D. Paste sheet'!Z685)</f>
        <v/>
      </c>
      <c r="AA685" s="20" t="str">
        <f>IF('S.D. Paste sheet'!AA685="","",'S.D. Paste sheet'!AA685)</f>
        <v/>
      </c>
      <c r="AB685" s="20" t="str">
        <f>IF('S.D. Paste sheet'!AB685="","",'S.D. Paste sheet'!AB685)</f>
        <v/>
      </c>
      <c r="AC685" s="20" t="str">
        <f>IF('S.D. Paste sheet'!AC685="","",'S.D. Paste sheet'!AC685)</f>
        <v/>
      </c>
      <c r="AD685" s="20" t="str">
        <f>IF('S.D. Paste sheet'!AD685="","",'S.D. Paste sheet'!AD685)</f>
        <v/>
      </c>
      <c r="AE685" s="28"/>
      <c r="AF685" t="str">
        <f>IF(AK685="","",IF(AK685&gt;0,COUNT($AG$2:AG685),""))</f>
        <v/>
      </c>
      <c r="AG685" s="25" t="str">
        <f t="shared" si="323"/>
        <v/>
      </c>
      <c r="AH685" s="25" t="str">
        <f t="shared" si="324"/>
        <v/>
      </c>
      <c r="AI685" s="25" t="str">
        <f t="shared" si="325"/>
        <v/>
      </c>
      <c r="AJ685" s="25" t="str">
        <f t="shared" si="326"/>
        <v/>
      </c>
      <c r="AK685" s="25" t="str">
        <f t="shared" si="327"/>
        <v/>
      </c>
      <c r="AL685" s="25" t="str">
        <f t="shared" si="328"/>
        <v/>
      </c>
      <c r="AM685" s="25" t="str">
        <f t="shared" si="329"/>
        <v/>
      </c>
      <c r="AN685" s="25" t="str">
        <f t="shared" si="330"/>
        <v/>
      </c>
      <c r="AO685" s="25" t="str">
        <f t="shared" si="331"/>
        <v/>
      </c>
      <c r="AP685" s="25" t="str">
        <f t="shared" si="332"/>
        <v/>
      </c>
      <c r="AQ685" s="25" t="str">
        <f t="shared" si="333"/>
        <v/>
      </c>
      <c r="AR685" s="25" t="str">
        <f t="shared" si="334"/>
        <v/>
      </c>
      <c r="AS685" s="25" t="str">
        <f t="shared" si="335"/>
        <v/>
      </c>
      <c r="AT685" s="25" t="str">
        <f t="shared" si="336"/>
        <v/>
      </c>
      <c r="AU685" s="25" t="str">
        <f t="shared" si="337"/>
        <v/>
      </c>
      <c r="AV685" s="25" t="str">
        <f t="shared" si="338"/>
        <v/>
      </c>
      <c r="AX685" t="str">
        <f>IF(BC685="","",IF(BC685&gt;0,COUNT($AY$2:AY685),""))</f>
        <v/>
      </c>
      <c r="AY685" s="25" t="str">
        <f t="shared" si="339"/>
        <v/>
      </c>
      <c r="AZ685" s="25" t="str">
        <f t="shared" si="340"/>
        <v/>
      </c>
      <c r="BA685" s="25" t="str">
        <f t="shared" si="341"/>
        <v/>
      </c>
      <c r="BB685" s="25" t="str">
        <f t="shared" si="342"/>
        <v/>
      </c>
      <c r="BC685" s="25" t="str">
        <f t="shared" si="343"/>
        <v/>
      </c>
      <c r="BD685" s="25" t="str">
        <f t="shared" si="344"/>
        <v/>
      </c>
      <c r="BE685" s="25" t="str">
        <f t="shared" si="345"/>
        <v/>
      </c>
      <c r="BF685" s="25" t="str">
        <f t="shared" si="346"/>
        <v/>
      </c>
      <c r="BG685" s="25" t="str">
        <f t="shared" si="347"/>
        <v/>
      </c>
      <c r="BH685" s="25" t="str">
        <f t="shared" si="348"/>
        <v/>
      </c>
      <c r="BI685" s="25" t="str">
        <f t="shared" si="349"/>
        <v/>
      </c>
      <c r="BJ685" s="25" t="str">
        <f t="shared" si="350"/>
        <v/>
      </c>
      <c r="BK685" s="25" t="str">
        <f t="shared" si="351"/>
        <v/>
      </c>
      <c r="BL685" s="25" t="str">
        <f t="shared" si="352"/>
        <v/>
      </c>
      <c r="BM685" s="25" t="str">
        <f t="shared" si="353"/>
        <v/>
      </c>
      <c r="BN685" s="25" t="str">
        <f t="shared" si="354"/>
        <v/>
      </c>
    </row>
    <row r="686" spans="1:66" x14ac:dyDescent="0.25">
      <c r="A686" s="20" t="str">
        <f>IF('S.D. Paste sheet'!A686="","",'S.D. Paste sheet'!A686)</f>
        <v/>
      </c>
      <c r="B686" s="20" t="str">
        <f>IF('S.D. Paste sheet'!B686="","",'S.D. Paste sheet'!B686)</f>
        <v/>
      </c>
      <c r="C686" s="20" t="str">
        <f>IF('S.D. Paste sheet'!C686="","",'S.D. Paste sheet'!C686)</f>
        <v/>
      </c>
      <c r="D686" s="20" t="str">
        <f>IF('S.D. Paste sheet'!D686="","",'S.D. Paste sheet'!D686)</f>
        <v/>
      </c>
      <c r="E686" s="20" t="str">
        <f>IF('S.D. Paste sheet'!E686="","",UPPER('S.D. Paste sheet'!E686))</f>
        <v/>
      </c>
      <c r="F686" s="20" t="str">
        <f>IF('S.D. Paste sheet'!F686="","",'S.D. Paste sheet'!F686)</f>
        <v/>
      </c>
      <c r="G686" s="20" t="str">
        <f>IF('S.D. Paste sheet'!G686="","",UPPER('S.D. Paste sheet'!G686))</f>
        <v/>
      </c>
      <c r="H686" s="20" t="str">
        <f>IF('S.D. Paste sheet'!H686="","",UPPER('S.D. Paste sheet'!H686))</f>
        <v/>
      </c>
      <c r="I686" s="20" t="str">
        <f>IF('S.D. Paste sheet'!I686="","",'S.D. Paste sheet'!I686)</f>
        <v/>
      </c>
      <c r="J686" s="20" t="str">
        <f>IF('S.D. Paste sheet'!J686="","",'S.D. Paste sheet'!J686)</f>
        <v/>
      </c>
      <c r="K686" s="20" t="str">
        <f>IF('S.D. Paste sheet'!K686="","",'S.D. Paste sheet'!K686)</f>
        <v/>
      </c>
      <c r="L686" s="20" t="str">
        <f>IF('S.D. Paste sheet'!L686="","",'S.D. Paste sheet'!L686)</f>
        <v/>
      </c>
      <c r="M686" s="20" t="str">
        <f>IF('S.D. Paste sheet'!M686="","",'S.D. Paste sheet'!M686)</f>
        <v/>
      </c>
      <c r="N686" s="20" t="str">
        <f>IF('S.D. Paste sheet'!N686="","",'S.D. Paste sheet'!N686)</f>
        <v/>
      </c>
      <c r="O686" s="20" t="str">
        <f>IF('S.D. Paste sheet'!O686="","",'S.D. Paste sheet'!O686)</f>
        <v/>
      </c>
      <c r="P686" s="20" t="str">
        <f>IF('S.D. Paste sheet'!P686="","",'S.D. Paste sheet'!P686)</f>
        <v/>
      </c>
      <c r="Q686" s="20" t="str">
        <f>IF('S.D. Paste sheet'!Q686="","",'S.D. Paste sheet'!Q686)</f>
        <v/>
      </c>
      <c r="R686" s="20" t="str">
        <f>IF('S.D. Paste sheet'!R686="","",'S.D. Paste sheet'!R686)</f>
        <v/>
      </c>
      <c r="S686" s="20" t="str">
        <f>IF('S.D. Paste sheet'!S686="","",'S.D. Paste sheet'!S686)</f>
        <v/>
      </c>
      <c r="T686" s="20" t="str">
        <f>IF('S.D. Paste sheet'!T686="","",'S.D. Paste sheet'!T686)</f>
        <v/>
      </c>
      <c r="U686" s="20" t="str">
        <f>IF('S.D. Paste sheet'!U686="","",'S.D. Paste sheet'!U686)</f>
        <v/>
      </c>
      <c r="V686" s="20" t="str">
        <f>IF('S.D. Paste sheet'!V686="","",'S.D. Paste sheet'!V686)</f>
        <v/>
      </c>
      <c r="W686" s="20" t="str">
        <f>IF('S.D. Paste sheet'!W686="","",'S.D. Paste sheet'!W686)</f>
        <v/>
      </c>
      <c r="X686" s="20" t="str">
        <f>IF('S.D. Paste sheet'!X686="","",'S.D. Paste sheet'!X686)</f>
        <v/>
      </c>
      <c r="Y686" s="20" t="str">
        <f>IF('S.D. Paste sheet'!Y686="","",'S.D. Paste sheet'!Y686)</f>
        <v/>
      </c>
      <c r="Z686" s="20" t="str">
        <f>IF('S.D. Paste sheet'!Z686="","",'S.D. Paste sheet'!Z686)</f>
        <v/>
      </c>
      <c r="AA686" s="20" t="str">
        <f>IF('S.D. Paste sheet'!AA686="","",'S.D. Paste sheet'!AA686)</f>
        <v/>
      </c>
      <c r="AB686" s="20" t="str">
        <f>IF('S.D. Paste sheet'!AB686="","",'S.D. Paste sheet'!AB686)</f>
        <v/>
      </c>
      <c r="AC686" s="20" t="str">
        <f>IF('S.D. Paste sheet'!AC686="","",'S.D. Paste sheet'!AC686)</f>
        <v/>
      </c>
      <c r="AD686" s="20" t="str">
        <f>IF('S.D. Paste sheet'!AD686="","",'S.D. Paste sheet'!AD686)</f>
        <v/>
      </c>
      <c r="AE686" s="28"/>
      <c r="AF686" t="str">
        <f>IF(AK686="","",IF(AK686&gt;0,COUNT($AG$2:AG686),""))</f>
        <v/>
      </c>
      <c r="AG686" s="25" t="str">
        <f t="shared" si="323"/>
        <v/>
      </c>
      <c r="AH686" s="25" t="str">
        <f t="shared" si="324"/>
        <v/>
      </c>
      <c r="AI686" s="25" t="str">
        <f t="shared" si="325"/>
        <v/>
      </c>
      <c r="AJ686" s="25" t="str">
        <f t="shared" si="326"/>
        <v/>
      </c>
      <c r="AK686" s="25" t="str">
        <f t="shared" si="327"/>
        <v/>
      </c>
      <c r="AL686" s="25" t="str">
        <f t="shared" si="328"/>
        <v/>
      </c>
      <c r="AM686" s="25" t="str">
        <f t="shared" si="329"/>
        <v/>
      </c>
      <c r="AN686" s="25" t="str">
        <f t="shared" si="330"/>
        <v/>
      </c>
      <c r="AO686" s="25" t="str">
        <f t="shared" si="331"/>
        <v/>
      </c>
      <c r="AP686" s="25" t="str">
        <f t="shared" si="332"/>
        <v/>
      </c>
      <c r="AQ686" s="25" t="str">
        <f t="shared" si="333"/>
        <v/>
      </c>
      <c r="AR686" s="25" t="str">
        <f t="shared" si="334"/>
        <v/>
      </c>
      <c r="AS686" s="25" t="str">
        <f t="shared" si="335"/>
        <v/>
      </c>
      <c r="AT686" s="25" t="str">
        <f t="shared" si="336"/>
        <v/>
      </c>
      <c r="AU686" s="25" t="str">
        <f t="shared" si="337"/>
        <v/>
      </c>
      <c r="AV686" s="25" t="str">
        <f t="shared" si="338"/>
        <v/>
      </c>
      <c r="AX686" t="str">
        <f>IF(BC686="","",IF(BC686&gt;0,COUNT($AY$2:AY686),""))</f>
        <v/>
      </c>
      <c r="AY686" s="25" t="str">
        <f t="shared" si="339"/>
        <v/>
      </c>
      <c r="AZ686" s="25" t="str">
        <f t="shared" si="340"/>
        <v/>
      </c>
      <c r="BA686" s="25" t="str">
        <f t="shared" si="341"/>
        <v/>
      </c>
      <c r="BB686" s="25" t="str">
        <f t="shared" si="342"/>
        <v/>
      </c>
      <c r="BC686" s="25" t="str">
        <f t="shared" si="343"/>
        <v/>
      </c>
      <c r="BD686" s="25" t="str">
        <f t="shared" si="344"/>
        <v/>
      </c>
      <c r="BE686" s="25" t="str">
        <f t="shared" si="345"/>
        <v/>
      </c>
      <c r="BF686" s="25" t="str">
        <f t="shared" si="346"/>
        <v/>
      </c>
      <c r="BG686" s="25" t="str">
        <f t="shared" si="347"/>
        <v/>
      </c>
      <c r="BH686" s="25" t="str">
        <f t="shared" si="348"/>
        <v/>
      </c>
      <c r="BI686" s="25" t="str">
        <f t="shared" si="349"/>
        <v/>
      </c>
      <c r="BJ686" s="25" t="str">
        <f t="shared" si="350"/>
        <v/>
      </c>
      <c r="BK686" s="25" t="str">
        <f t="shared" si="351"/>
        <v/>
      </c>
      <c r="BL686" s="25" t="str">
        <f t="shared" si="352"/>
        <v/>
      </c>
      <c r="BM686" s="25" t="str">
        <f t="shared" si="353"/>
        <v/>
      </c>
      <c r="BN686" s="25" t="str">
        <f t="shared" si="354"/>
        <v/>
      </c>
    </row>
    <row r="687" spans="1:66" x14ac:dyDescent="0.25">
      <c r="A687" s="20" t="str">
        <f>IF('S.D. Paste sheet'!A687="","",'S.D. Paste sheet'!A687)</f>
        <v/>
      </c>
      <c r="B687" s="20" t="str">
        <f>IF('S.D. Paste sheet'!B687="","",'S.D. Paste sheet'!B687)</f>
        <v/>
      </c>
      <c r="C687" s="20" t="str">
        <f>IF('S.D. Paste sheet'!C687="","",'S.D. Paste sheet'!C687)</f>
        <v/>
      </c>
      <c r="D687" s="20" t="str">
        <f>IF('S.D. Paste sheet'!D687="","",'S.D. Paste sheet'!D687)</f>
        <v/>
      </c>
      <c r="E687" s="20" t="str">
        <f>IF('S.D. Paste sheet'!E687="","",UPPER('S.D. Paste sheet'!E687))</f>
        <v/>
      </c>
      <c r="F687" s="20" t="str">
        <f>IF('S.D. Paste sheet'!F687="","",'S.D. Paste sheet'!F687)</f>
        <v/>
      </c>
      <c r="G687" s="20" t="str">
        <f>IF('S.D. Paste sheet'!G687="","",UPPER('S.D. Paste sheet'!G687))</f>
        <v/>
      </c>
      <c r="H687" s="20" t="str">
        <f>IF('S.D. Paste sheet'!H687="","",UPPER('S.D. Paste sheet'!H687))</f>
        <v/>
      </c>
      <c r="I687" s="20" t="str">
        <f>IF('S.D. Paste sheet'!I687="","",'S.D. Paste sheet'!I687)</f>
        <v/>
      </c>
      <c r="J687" s="20" t="str">
        <f>IF('S.D. Paste sheet'!J687="","",'S.D. Paste sheet'!J687)</f>
        <v/>
      </c>
      <c r="K687" s="20" t="str">
        <f>IF('S.D. Paste sheet'!K687="","",'S.D. Paste sheet'!K687)</f>
        <v/>
      </c>
      <c r="L687" s="20" t="str">
        <f>IF('S.D. Paste sheet'!L687="","",'S.D. Paste sheet'!L687)</f>
        <v/>
      </c>
      <c r="M687" s="20" t="str">
        <f>IF('S.D. Paste sheet'!M687="","",'S.D. Paste sheet'!M687)</f>
        <v/>
      </c>
      <c r="N687" s="20" t="str">
        <f>IF('S.D. Paste sheet'!N687="","",'S.D. Paste sheet'!N687)</f>
        <v/>
      </c>
      <c r="O687" s="20" t="str">
        <f>IF('S.D. Paste sheet'!O687="","",'S.D. Paste sheet'!O687)</f>
        <v/>
      </c>
      <c r="P687" s="20" t="str">
        <f>IF('S.D. Paste sheet'!P687="","",'S.D. Paste sheet'!P687)</f>
        <v/>
      </c>
      <c r="Q687" s="20" t="str">
        <f>IF('S.D. Paste sheet'!Q687="","",'S.D. Paste sheet'!Q687)</f>
        <v/>
      </c>
      <c r="R687" s="20" t="str">
        <f>IF('S.D. Paste sheet'!R687="","",'S.D. Paste sheet'!R687)</f>
        <v/>
      </c>
      <c r="S687" s="20" t="str">
        <f>IF('S.D. Paste sheet'!S687="","",'S.D. Paste sheet'!S687)</f>
        <v/>
      </c>
      <c r="T687" s="20" t="str">
        <f>IF('S.D. Paste sheet'!T687="","",'S.D. Paste sheet'!T687)</f>
        <v/>
      </c>
      <c r="U687" s="20" t="str">
        <f>IF('S.D. Paste sheet'!U687="","",'S.D. Paste sheet'!U687)</f>
        <v/>
      </c>
      <c r="V687" s="20" t="str">
        <f>IF('S.D. Paste sheet'!V687="","",'S.D. Paste sheet'!V687)</f>
        <v/>
      </c>
      <c r="W687" s="20" t="str">
        <f>IF('S.D. Paste sheet'!W687="","",'S.D. Paste sheet'!W687)</f>
        <v/>
      </c>
      <c r="X687" s="20" t="str">
        <f>IF('S.D. Paste sheet'!X687="","",'S.D. Paste sheet'!X687)</f>
        <v/>
      </c>
      <c r="Y687" s="20" t="str">
        <f>IF('S.D. Paste sheet'!Y687="","",'S.D. Paste sheet'!Y687)</f>
        <v/>
      </c>
      <c r="Z687" s="20" t="str">
        <f>IF('S.D. Paste sheet'!Z687="","",'S.D. Paste sheet'!Z687)</f>
        <v/>
      </c>
      <c r="AA687" s="20" t="str">
        <f>IF('S.D. Paste sheet'!AA687="","",'S.D. Paste sheet'!AA687)</f>
        <v/>
      </c>
      <c r="AB687" s="20" t="str">
        <f>IF('S.D. Paste sheet'!AB687="","",'S.D. Paste sheet'!AB687)</f>
        <v/>
      </c>
      <c r="AC687" s="20" t="str">
        <f>IF('S.D. Paste sheet'!AC687="","",'S.D. Paste sheet'!AC687)</f>
        <v/>
      </c>
      <c r="AD687" s="20" t="str">
        <f>IF('S.D. Paste sheet'!AD687="","",'S.D. Paste sheet'!AD687)</f>
        <v/>
      </c>
      <c r="AE687" s="28"/>
      <c r="AF687" t="str">
        <f>IF(AK687="","",IF(AK687&gt;0,COUNT($AG$2:AG687),""))</f>
        <v/>
      </c>
      <c r="AG687" s="25" t="str">
        <f t="shared" si="323"/>
        <v/>
      </c>
      <c r="AH687" s="25" t="str">
        <f t="shared" si="324"/>
        <v/>
      </c>
      <c r="AI687" s="25" t="str">
        <f t="shared" si="325"/>
        <v/>
      </c>
      <c r="AJ687" s="25" t="str">
        <f t="shared" si="326"/>
        <v/>
      </c>
      <c r="AK687" s="25" t="str">
        <f t="shared" si="327"/>
        <v/>
      </c>
      <c r="AL687" s="25" t="str">
        <f t="shared" si="328"/>
        <v/>
      </c>
      <c r="AM687" s="25" t="str">
        <f t="shared" si="329"/>
        <v/>
      </c>
      <c r="AN687" s="25" t="str">
        <f t="shared" si="330"/>
        <v/>
      </c>
      <c r="AO687" s="25" t="str">
        <f t="shared" si="331"/>
        <v/>
      </c>
      <c r="AP687" s="25" t="str">
        <f t="shared" si="332"/>
        <v/>
      </c>
      <c r="AQ687" s="25" t="str">
        <f t="shared" si="333"/>
        <v/>
      </c>
      <c r="AR687" s="25" t="str">
        <f t="shared" si="334"/>
        <v/>
      </c>
      <c r="AS687" s="25" t="str">
        <f t="shared" si="335"/>
        <v/>
      </c>
      <c r="AT687" s="25" t="str">
        <f t="shared" si="336"/>
        <v/>
      </c>
      <c r="AU687" s="25" t="str">
        <f t="shared" si="337"/>
        <v/>
      </c>
      <c r="AV687" s="25" t="str">
        <f t="shared" si="338"/>
        <v/>
      </c>
      <c r="AX687" t="str">
        <f>IF(BC687="","",IF(BC687&gt;0,COUNT($AY$2:AY687),""))</f>
        <v/>
      </c>
      <c r="AY687" s="25" t="str">
        <f t="shared" si="339"/>
        <v/>
      </c>
      <c r="AZ687" s="25" t="str">
        <f t="shared" si="340"/>
        <v/>
      </c>
      <c r="BA687" s="25" t="str">
        <f t="shared" si="341"/>
        <v/>
      </c>
      <c r="BB687" s="25" t="str">
        <f t="shared" si="342"/>
        <v/>
      </c>
      <c r="BC687" s="25" t="str">
        <f t="shared" si="343"/>
        <v/>
      </c>
      <c r="BD687" s="25" t="str">
        <f t="shared" si="344"/>
        <v/>
      </c>
      <c r="BE687" s="25" t="str">
        <f t="shared" si="345"/>
        <v/>
      </c>
      <c r="BF687" s="25" t="str">
        <f t="shared" si="346"/>
        <v/>
      </c>
      <c r="BG687" s="25" t="str">
        <f t="shared" si="347"/>
        <v/>
      </c>
      <c r="BH687" s="25" t="str">
        <f t="shared" si="348"/>
        <v/>
      </c>
      <c r="BI687" s="25" t="str">
        <f t="shared" si="349"/>
        <v/>
      </c>
      <c r="BJ687" s="25" t="str">
        <f t="shared" si="350"/>
        <v/>
      </c>
      <c r="BK687" s="25" t="str">
        <f t="shared" si="351"/>
        <v/>
      </c>
      <c r="BL687" s="25" t="str">
        <f t="shared" si="352"/>
        <v/>
      </c>
      <c r="BM687" s="25" t="str">
        <f t="shared" si="353"/>
        <v/>
      </c>
      <c r="BN687" s="25" t="str">
        <f t="shared" si="354"/>
        <v/>
      </c>
    </row>
    <row r="688" spans="1:66" x14ac:dyDescent="0.25">
      <c r="A688" s="20" t="str">
        <f>IF('S.D. Paste sheet'!A688="","",'S.D. Paste sheet'!A688)</f>
        <v/>
      </c>
      <c r="B688" s="20" t="str">
        <f>IF('S.D. Paste sheet'!B688="","",'S.D. Paste sheet'!B688)</f>
        <v/>
      </c>
      <c r="C688" s="20" t="str">
        <f>IF('S.D. Paste sheet'!C688="","",'S.D. Paste sheet'!C688)</f>
        <v/>
      </c>
      <c r="D688" s="20" t="str">
        <f>IF('S.D. Paste sheet'!D688="","",'S.D. Paste sheet'!D688)</f>
        <v/>
      </c>
      <c r="E688" s="20" t="str">
        <f>IF('S.D. Paste sheet'!E688="","",UPPER('S.D. Paste sheet'!E688))</f>
        <v/>
      </c>
      <c r="F688" s="20" t="str">
        <f>IF('S.D. Paste sheet'!F688="","",'S.D. Paste sheet'!F688)</f>
        <v/>
      </c>
      <c r="G688" s="20" t="str">
        <f>IF('S.D. Paste sheet'!G688="","",UPPER('S.D. Paste sheet'!G688))</f>
        <v/>
      </c>
      <c r="H688" s="20" t="str">
        <f>IF('S.D. Paste sheet'!H688="","",UPPER('S.D. Paste sheet'!H688))</f>
        <v/>
      </c>
      <c r="I688" s="20" t="str">
        <f>IF('S.D. Paste sheet'!I688="","",'S.D. Paste sheet'!I688)</f>
        <v/>
      </c>
      <c r="J688" s="20" t="str">
        <f>IF('S.D. Paste sheet'!J688="","",'S.D. Paste sheet'!J688)</f>
        <v/>
      </c>
      <c r="K688" s="20" t="str">
        <f>IF('S.D. Paste sheet'!K688="","",'S.D. Paste sheet'!K688)</f>
        <v/>
      </c>
      <c r="L688" s="20" t="str">
        <f>IF('S.D. Paste sheet'!L688="","",'S.D. Paste sheet'!L688)</f>
        <v/>
      </c>
      <c r="M688" s="20" t="str">
        <f>IF('S.D. Paste sheet'!M688="","",'S.D. Paste sheet'!M688)</f>
        <v/>
      </c>
      <c r="N688" s="20" t="str">
        <f>IF('S.D. Paste sheet'!N688="","",'S.D. Paste sheet'!N688)</f>
        <v/>
      </c>
      <c r="O688" s="20" t="str">
        <f>IF('S.D. Paste sheet'!O688="","",'S.D. Paste sheet'!O688)</f>
        <v/>
      </c>
      <c r="P688" s="20" t="str">
        <f>IF('S.D. Paste sheet'!P688="","",'S.D. Paste sheet'!P688)</f>
        <v/>
      </c>
      <c r="Q688" s="20" t="str">
        <f>IF('S.D. Paste sheet'!Q688="","",'S.D. Paste sheet'!Q688)</f>
        <v/>
      </c>
      <c r="R688" s="20" t="str">
        <f>IF('S.D. Paste sheet'!R688="","",'S.D. Paste sheet'!R688)</f>
        <v/>
      </c>
      <c r="S688" s="20" t="str">
        <f>IF('S.D. Paste sheet'!S688="","",'S.D. Paste sheet'!S688)</f>
        <v/>
      </c>
      <c r="T688" s="20" t="str">
        <f>IF('S.D. Paste sheet'!T688="","",'S.D. Paste sheet'!T688)</f>
        <v/>
      </c>
      <c r="U688" s="20" t="str">
        <f>IF('S.D. Paste sheet'!U688="","",'S.D. Paste sheet'!U688)</f>
        <v/>
      </c>
      <c r="V688" s="20" t="str">
        <f>IF('S.D. Paste sheet'!V688="","",'S.D. Paste sheet'!V688)</f>
        <v/>
      </c>
      <c r="W688" s="20" t="str">
        <f>IF('S.D. Paste sheet'!W688="","",'S.D. Paste sheet'!W688)</f>
        <v/>
      </c>
      <c r="X688" s="20" t="str">
        <f>IF('S.D. Paste sheet'!X688="","",'S.D. Paste sheet'!X688)</f>
        <v/>
      </c>
      <c r="Y688" s="20" t="str">
        <f>IF('S.D. Paste sheet'!Y688="","",'S.D. Paste sheet'!Y688)</f>
        <v/>
      </c>
      <c r="Z688" s="20" t="str">
        <f>IF('S.D. Paste sheet'!Z688="","",'S.D. Paste sheet'!Z688)</f>
        <v/>
      </c>
      <c r="AA688" s="20" t="str">
        <f>IF('S.D. Paste sheet'!AA688="","",'S.D. Paste sheet'!AA688)</f>
        <v/>
      </c>
      <c r="AB688" s="20" t="str">
        <f>IF('S.D. Paste sheet'!AB688="","",'S.D. Paste sheet'!AB688)</f>
        <v/>
      </c>
      <c r="AC688" s="20" t="str">
        <f>IF('S.D. Paste sheet'!AC688="","",'S.D. Paste sheet'!AC688)</f>
        <v/>
      </c>
      <c r="AD688" s="20" t="str">
        <f>IF('S.D. Paste sheet'!AD688="","",'S.D. Paste sheet'!AD688)</f>
        <v/>
      </c>
      <c r="AE688" s="28"/>
      <c r="AF688" t="str">
        <f>IF(AK688="","",IF(AK688&gt;0,COUNT($AG$2:AG688),""))</f>
        <v/>
      </c>
      <c r="AG688" s="25" t="str">
        <f t="shared" si="323"/>
        <v/>
      </c>
      <c r="AH688" s="25" t="str">
        <f t="shared" si="324"/>
        <v/>
      </c>
      <c r="AI688" s="25" t="str">
        <f t="shared" si="325"/>
        <v/>
      </c>
      <c r="AJ688" s="25" t="str">
        <f t="shared" si="326"/>
        <v/>
      </c>
      <c r="AK688" s="25" t="str">
        <f t="shared" si="327"/>
        <v/>
      </c>
      <c r="AL688" s="25" t="str">
        <f t="shared" si="328"/>
        <v/>
      </c>
      <c r="AM688" s="25" t="str">
        <f t="shared" si="329"/>
        <v/>
      </c>
      <c r="AN688" s="25" t="str">
        <f t="shared" si="330"/>
        <v/>
      </c>
      <c r="AO688" s="25" t="str">
        <f t="shared" si="331"/>
        <v/>
      </c>
      <c r="AP688" s="25" t="str">
        <f t="shared" si="332"/>
        <v/>
      </c>
      <c r="AQ688" s="25" t="str">
        <f t="shared" si="333"/>
        <v/>
      </c>
      <c r="AR688" s="25" t="str">
        <f t="shared" si="334"/>
        <v/>
      </c>
      <c r="AS688" s="25" t="str">
        <f t="shared" si="335"/>
        <v/>
      </c>
      <c r="AT688" s="25" t="str">
        <f t="shared" si="336"/>
        <v/>
      </c>
      <c r="AU688" s="25" t="str">
        <f t="shared" si="337"/>
        <v/>
      </c>
      <c r="AV688" s="25" t="str">
        <f t="shared" si="338"/>
        <v/>
      </c>
      <c r="AX688" t="str">
        <f>IF(BC688="","",IF(BC688&gt;0,COUNT($AY$2:AY688),""))</f>
        <v/>
      </c>
      <c r="AY688" s="25" t="str">
        <f t="shared" si="339"/>
        <v/>
      </c>
      <c r="AZ688" s="25" t="str">
        <f t="shared" si="340"/>
        <v/>
      </c>
      <c r="BA688" s="25" t="str">
        <f t="shared" si="341"/>
        <v/>
      </c>
      <c r="BB688" s="25" t="str">
        <f t="shared" si="342"/>
        <v/>
      </c>
      <c r="BC688" s="25" t="str">
        <f t="shared" si="343"/>
        <v/>
      </c>
      <c r="BD688" s="25" t="str">
        <f t="shared" si="344"/>
        <v/>
      </c>
      <c r="BE688" s="25" t="str">
        <f t="shared" si="345"/>
        <v/>
      </c>
      <c r="BF688" s="25" t="str">
        <f t="shared" si="346"/>
        <v/>
      </c>
      <c r="BG688" s="25" t="str">
        <f t="shared" si="347"/>
        <v/>
      </c>
      <c r="BH688" s="25" t="str">
        <f t="shared" si="348"/>
        <v/>
      </c>
      <c r="BI688" s="25" t="str">
        <f t="shared" si="349"/>
        <v/>
      </c>
      <c r="BJ688" s="25" t="str">
        <f t="shared" si="350"/>
        <v/>
      </c>
      <c r="BK688" s="25" t="str">
        <f t="shared" si="351"/>
        <v/>
      </c>
      <c r="BL688" s="25" t="str">
        <f t="shared" si="352"/>
        <v/>
      </c>
      <c r="BM688" s="25" t="str">
        <f t="shared" si="353"/>
        <v/>
      </c>
      <c r="BN688" s="25" t="str">
        <f t="shared" si="354"/>
        <v/>
      </c>
    </row>
    <row r="689" spans="1:66" x14ac:dyDescent="0.25">
      <c r="A689" s="20" t="str">
        <f>IF('S.D. Paste sheet'!A689="","",'S.D. Paste sheet'!A689)</f>
        <v/>
      </c>
      <c r="B689" s="20" t="str">
        <f>IF('S.D. Paste sheet'!B689="","",'S.D. Paste sheet'!B689)</f>
        <v/>
      </c>
      <c r="C689" s="20" t="str">
        <f>IF('S.D. Paste sheet'!C689="","",'S.D. Paste sheet'!C689)</f>
        <v/>
      </c>
      <c r="D689" s="20" t="str">
        <f>IF('S.D. Paste sheet'!D689="","",'S.D. Paste sheet'!D689)</f>
        <v/>
      </c>
      <c r="E689" s="20" t="str">
        <f>IF('S.D. Paste sheet'!E689="","",UPPER('S.D. Paste sheet'!E689))</f>
        <v/>
      </c>
      <c r="F689" s="20" t="str">
        <f>IF('S.D. Paste sheet'!F689="","",'S.D. Paste sheet'!F689)</f>
        <v/>
      </c>
      <c r="G689" s="20" t="str">
        <f>IF('S.D. Paste sheet'!G689="","",UPPER('S.D. Paste sheet'!G689))</f>
        <v/>
      </c>
      <c r="H689" s="20" t="str">
        <f>IF('S.D. Paste sheet'!H689="","",UPPER('S.D. Paste sheet'!H689))</f>
        <v/>
      </c>
      <c r="I689" s="20" t="str">
        <f>IF('S.D. Paste sheet'!I689="","",'S.D. Paste sheet'!I689)</f>
        <v/>
      </c>
      <c r="J689" s="20" t="str">
        <f>IF('S.D. Paste sheet'!J689="","",'S.D. Paste sheet'!J689)</f>
        <v/>
      </c>
      <c r="K689" s="20" t="str">
        <f>IF('S.D. Paste sheet'!K689="","",'S.D. Paste sheet'!K689)</f>
        <v/>
      </c>
      <c r="L689" s="20" t="str">
        <f>IF('S.D. Paste sheet'!L689="","",'S.D. Paste sheet'!L689)</f>
        <v/>
      </c>
      <c r="M689" s="20" t="str">
        <f>IF('S.D. Paste sheet'!M689="","",'S.D. Paste sheet'!M689)</f>
        <v/>
      </c>
      <c r="N689" s="20" t="str">
        <f>IF('S.D. Paste sheet'!N689="","",'S.D. Paste sheet'!N689)</f>
        <v/>
      </c>
      <c r="O689" s="20" t="str">
        <f>IF('S.D. Paste sheet'!O689="","",'S.D. Paste sheet'!O689)</f>
        <v/>
      </c>
      <c r="P689" s="20" t="str">
        <f>IF('S.D. Paste sheet'!P689="","",'S.D. Paste sheet'!P689)</f>
        <v/>
      </c>
      <c r="Q689" s="20" t="str">
        <f>IF('S.D. Paste sheet'!Q689="","",'S.D. Paste sheet'!Q689)</f>
        <v/>
      </c>
      <c r="R689" s="20" t="str">
        <f>IF('S.D. Paste sheet'!R689="","",'S.D. Paste sheet'!R689)</f>
        <v/>
      </c>
      <c r="S689" s="20" t="str">
        <f>IF('S.D. Paste sheet'!S689="","",'S.D. Paste sheet'!S689)</f>
        <v/>
      </c>
      <c r="T689" s="20" t="str">
        <f>IF('S.D. Paste sheet'!T689="","",'S.D. Paste sheet'!T689)</f>
        <v/>
      </c>
      <c r="U689" s="20" t="str">
        <f>IF('S.D. Paste sheet'!U689="","",'S.D. Paste sheet'!U689)</f>
        <v/>
      </c>
      <c r="V689" s="20" t="str">
        <f>IF('S.D. Paste sheet'!V689="","",'S.D. Paste sheet'!V689)</f>
        <v/>
      </c>
      <c r="W689" s="20" t="str">
        <f>IF('S.D. Paste sheet'!W689="","",'S.D. Paste sheet'!W689)</f>
        <v/>
      </c>
      <c r="X689" s="20" t="str">
        <f>IF('S.D. Paste sheet'!X689="","",'S.D. Paste sheet'!X689)</f>
        <v/>
      </c>
      <c r="Y689" s="20" t="str">
        <f>IF('S.D. Paste sheet'!Y689="","",'S.D. Paste sheet'!Y689)</f>
        <v/>
      </c>
      <c r="Z689" s="20" t="str">
        <f>IF('S.D. Paste sheet'!Z689="","",'S.D. Paste sheet'!Z689)</f>
        <v/>
      </c>
      <c r="AA689" s="20" t="str">
        <f>IF('S.D. Paste sheet'!AA689="","",'S.D. Paste sheet'!AA689)</f>
        <v/>
      </c>
      <c r="AB689" s="20" t="str">
        <f>IF('S.D. Paste sheet'!AB689="","",'S.D. Paste sheet'!AB689)</f>
        <v/>
      </c>
      <c r="AC689" s="20" t="str">
        <f>IF('S.D. Paste sheet'!AC689="","",'S.D. Paste sheet'!AC689)</f>
        <v/>
      </c>
      <c r="AD689" s="20" t="str">
        <f>IF('S.D. Paste sheet'!AD689="","",'S.D. Paste sheet'!AD689)</f>
        <v/>
      </c>
      <c r="AE689" s="28"/>
      <c r="AF689" t="str">
        <f>IF(AK689="","",IF(AK689&gt;0,COUNT($AG$2:AG689),""))</f>
        <v/>
      </c>
      <c r="AG689" s="25" t="str">
        <f t="shared" si="323"/>
        <v/>
      </c>
      <c r="AH689" s="25" t="str">
        <f t="shared" si="324"/>
        <v/>
      </c>
      <c r="AI689" s="25" t="str">
        <f t="shared" si="325"/>
        <v/>
      </c>
      <c r="AJ689" s="25" t="str">
        <f t="shared" si="326"/>
        <v/>
      </c>
      <c r="AK689" s="25" t="str">
        <f t="shared" si="327"/>
        <v/>
      </c>
      <c r="AL689" s="25" t="str">
        <f t="shared" si="328"/>
        <v/>
      </c>
      <c r="AM689" s="25" t="str">
        <f t="shared" si="329"/>
        <v/>
      </c>
      <c r="AN689" s="25" t="str">
        <f t="shared" si="330"/>
        <v/>
      </c>
      <c r="AO689" s="25" t="str">
        <f t="shared" si="331"/>
        <v/>
      </c>
      <c r="AP689" s="25" t="str">
        <f t="shared" si="332"/>
        <v/>
      </c>
      <c r="AQ689" s="25" t="str">
        <f t="shared" si="333"/>
        <v/>
      </c>
      <c r="AR689" s="25" t="str">
        <f t="shared" si="334"/>
        <v/>
      </c>
      <c r="AS689" s="25" t="str">
        <f t="shared" si="335"/>
        <v/>
      </c>
      <c r="AT689" s="25" t="str">
        <f t="shared" si="336"/>
        <v/>
      </c>
      <c r="AU689" s="25" t="str">
        <f t="shared" si="337"/>
        <v/>
      </c>
      <c r="AV689" s="25" t="str">
        <f t="shared" si="338"/>
        <v/>
      </c>
      <c r="AX689" t="str">
        <f>IF(BC689="","",IF(BC689&gt;0,COUNT($AY$2:AY689),""))</f>
        <v/>
      </c>
      <c r="AY689" s="25" t="str">
        <f t="shared" si="339"/>
        <v/>
      </c>
      <c r="AZ689" s="25" t="str">
        <f t="shared" si="340"/>
        <v/>
      </c>
      <c r="BA689" s="25" t="str">
        <f t="shared" si="341"/>
        <v/>
      </c>
      <c r="BB689" s="25" t="str">
        <f t="shared" si="342"/>
        <v/>
      </c>
      <c r="BC689" s="25" t="str">
        <f t="shared" si="343"/>
        <v/>
      </c>
      <c r="BD689" s="25" t="str">
        <f t="shared" si="344"/>
        <v/>
      </c>
      <c r="BE689" s="25" t="str">
        <f t="shared" si="345"/>
        <v/>
      </c>
      <c r="BF689" s="25" t="str">
        <f t="shared" si="346"/>
        <v/>
      </c>
      <c r="BG689" s="25" t="str">
        <f t="shared" si="347"/>
        <v/>
      </c>
      <c r="BH689" s="25" t="str">
        <f t="shared" si="348"/>
        <v/>
      </c>
      <c r="BI689" s="25" t="str">
        <f t="shared" si="349"/>
        <v/>
      </c>
      <c r="BJ689" s="25" t="str">
        <f t="shared" si="350"/>
        <v/>
      </c>
      <c r="BK689" s="25" t="str">
        <f t="shared" si="351"/>
        <v/>
      </c>
      <c r="BL689" s="25" t="str">
        <f t="shared" si="352"/>
        <v/>
      </c>
      <c r="BM689" s="25" t="str">
        <f t="shared" si="353"/>
        <v/>
      </c>
      <c r="BN689" s="25" t="str">
        <f t="shared" si="354"/>
        <v/>
      </c>
    </row>
    <row r="690" spans="1:66" x14ac:dyDescent="0.25">
      <c r="A690" s="20" t="str">
        <f>IF('S.D. Paste sheet'!A690="","",'S.D. Paste sheet'!A690)</f>
        <v/>
      </c>
      <c r="B690" s="20" t="str">
        <f>IF('S.D. Paste sheet'!B690="","",'S.D. Paste sheet'!B690)</f>
        <v/>
      </c>
      <c r="C690" s="20" t="str">
        <f>IF('S.D. Paste sheet'!C690="","",'S.D. Paste sheet'!C690)</f>
        <v/>
      </c>
      <c r="D690" s="20" t="str">
        <f>IF('S.D. Paste sheet'!D690="","",'S.D. Paste sheet'!D690)</f>
        <v/>
      </c>
      <c r="E690" s="20" t="str">
        <f>IF('S.D. Paste sheet'!E690="","",UPPER('S.D. Paste sheet'!E690))</f>
        <v/>
      </c>
      <c r="F690" s="20" t="str">
        <f>IF('S.D. Paste sheet'!F690="","",'S.D. Paste sheet'!F690)</f>
        <v/>
      </c>
      <c r="G690" s="20" t="str">
        <f>IF('S.D. Paste sheet'!G690="","",UPPER('S.D. Paste sheet'!G690))</f>
        <v/>
      </c>
      <c r="H690" s="20" t="str">
        <f>IF('S.D. Paste sheet'!H690="","",UPPER('S.D. Paste sheet'!H690))</f>
        <v/>
      </c>
      <c r="I690" s="20" t="str">
        <f>IF('S.D. Paste sheet'!I690="","",'S.D. Paste sheet'!I690)</f>
        <v/>
      </c>
      <c r="J690" s="20" t="str">
        <f>IF('S.D. Paste sheet'!J690="","",'S.D. Paste sheet'!J690)</f>
        <v/>
      </c>
      <c r="K690" s="20" t="str">
        <f>IF('S.D. Paste sheet'!K690="","",'S.D. Paste sheet'!K690)</f>
        <v/>
      </c>
      <c r="L690" s="20" t="str">
        <f>IF('S.D. Paste sheet'!L690="","",'S.D. Paste sheet'!L690)</f>
        <v/>
      </c>
      <c r="M690" s="20" t="str">
        <f>IF('S.D. Paste sheet'!M690="","",'S.D. Paste sheet'!M690)</f>
        <v/>
      </c>
      <c r="N690" s="20" t="str">
        <f>IF('S.D. Paste sheet'!N690="","",'S.D. Paste sheet'!N690)</f>
        <v/>
      </c>
      <c r="O690" s="20" t="str">
        <f>IF('S.D. Paste sheet'!O690="","",'S.D. Paste sheet'!O690)</f>
        <v/>
      </c>
      <c r="P690" s="20" t="str">
        <f>IF('S.D. Paste sheet'!P690="","",'S.D. Paste sheet'!P690)</f>
        <v/>
      </c>
      <c r="Q690" s="20" t="str">
        <f>IF('S.D. Paste sheet'!Q690="","",'S.D. Paste sheet'!Q690)</f>
        <v/>
      </c>
      <c r="R690" s="20" t="str">
        <f>IF('S.D. Paste sheet'!R690="","",'S.D. Paste sheet'!R690)</f>
        <v/>
      </c>
      <c r="S690" s="20" t="str">
        <f>IF('S.D. Paste sheet'!S690="","",'S.D. Paste sheet'!S690)</f>
        <v/>
      </c>
      <c r="T690" s="20" t="str">
        <f>IF('S.D. Paste sheet'!T690="","",'S.D. Paste sheet'!T690)</f>
        <v/>
      </c>
      <c r="U690" s="20" t="str">
        <f>IF('S.D. Paste sheet'!U690="","",'S.D. Paste sheet'!U690)</f>
        <v/>
      </c>
      <c r="V690" s="20" t="str">
        <f>IF('S.D. Paste sheet'!V690="","",'S.D. Paste sheet'!V690)</f>
        <v/>
      </c>
      <c r="W690" s="20" t="str">
        <f>IF('S.D. Paste sheet'!W690="","",'S.D. Paste sheet'!W690)</f>
        <v/>
      </c>
      <c r="X690" s="20" t="str">
        <f>IF('S.D. Paste sheet'!X690="","",'S.D. Paste sheet'!X690)</f>
        <v/>
      </c>
      <c r="Y690" s="20" t="str">
        <f>IF('S.D. Paste sheet'!Y690="","",'S.D. Paste sheet'!Y690)</f>
        <v/>
      </c>
      <c r="Z690" s="20" t="str">
        <f>IF('S.D. Paste sheet'!Z690="","",'S.D. Paste sheet'!Z690)</f>
        <v/>
      </c>
      <c r="AA690" s="20" t="str">
        <f>IF('S.D. Paste sheet'!AA690="","",'S.D. Paste sheet'!AA690)</f>
        <v/>
      </c>
      <c r="AB690" s="20" t="str">
        <f>IF('S.D. Paste sheet'!AB690="","",'S.D. Paste sheet'!AB690)</f>
        <v/>
      </c>
      <c r="AC690" s="20" t="str">
        <f>IF('S.D. Paste sheet'!AC690="","",'S.D. Paste sheet'!AC690)</f>
        <v/>
      </c>
      <c r="AD690" s="20" t="str">
        <f>IF('S.D. Paste sheet'!AD690="","",'S.D. Paste sheet'!AD690)</f>
        <v/>
      </c>
      <c r="AE690" s="28"/>
      <c r="AF690" t="str">
        <f>IF(AK690="","",IF(AK690&gt;0,COUNT($AG$2:AG690),""))</f>
        <v/>
      </c>
      <c r="AG690" s="25" t="str">
        <f t="shared" si="323"/>
        <v/>
      </c>
      <c r="AH690" s="25" t="str">
        <f t="shared" si="324"/>
        <v/>
      </c>
      <c r="AI690" s="25" t="str">
        <f t="shared" si="325"/>
        <v/>
      </c>
      <c r="AJ690" s="25" t="str">
        <f t="shared" si="326"/>
        <v/>
      </c>
      <c r="AK690" s="25" t="str">
        <f t="shared" si="327"/>
        <v/>
      </c>
      <c r="AL690" s="25" t="str">
        <f t="shared" si="328"/>
        <v/>
      </c>
      <c r="AM690" s="25" t="str">
        <f t="shared" si="329"/>
        <v/>
      </c>
      <c r="AN690" s="25" t="str">
        <f t="shared" si="330"/>
        <v/>
      </c>
      <c r="AO690" s="25" t="str">
        <f t="shared" si="331"/>
        <v/>
      </c>
      <c r="AP690" s="25" t="str">
        <f t="shared" si="332"/>
        <v/>
      </c>
      <c r="AQ690" s="25" t="str">
        <f t="shared" si="333"/>
        <v/>
      </c>
      <c r="AR690" s="25" t="str">
        <f t="shared" si="334"/>
        <v/>
      </c>
      <c r="AS690" s="25" t="str">
        <f t="shared" si="335"/>
        <v/>
      </c>
      <c r="AT690" s="25" t="str">
        <f t="shared" si="336"/>
        <v/>
      </c>
      <c r="AU690" s="25" t="str">
        <f t="shared" si="337"/>
        <v/>
      </c>
      <c r="AV690" s="25" t="str">
        <f t="shared" si="338"/>
        <v/>
      </c>
      <c r="AX690" t="str">
        <f>IF(BC690="","",IF(BC690&gt;0,COUNT($AY$2:AY690),""))</f>
        <v/>
      </c>
      <c r="AY690" s="25" t="str">
        <f t="shared" si="339"/>
        <v/>
      </c>
      <c r="AZ690" s="25" t="str">
        <f t="shared" si="340"/>
        <v/>
      </c>
      <c r="BA690" s="25" t="str">
        <f t="shared" si="341"/>
        <v/>
      </c>
      <c r="BB690" s="25" t="str">
        <f t="shared" si="342"/>
        <v/>
      </c>
      <c r="BC690" s="25" t="str">
        <f t="shared" si="343"/>
        <v/>
      </c>
      <c r="BD690" s="25" t="str">
        <f t="shared" si="344"/>
        <v/>
      </c>
      <c r="BE690" s="25" t="str">
        <f t="shared" si="345"/>
        <v/>
      </c>
      <c r="BF690" s="25" t="str">
        <f t="shared" si="346"/>
        <v/>
      </c>
      <c r="BG690" s="25" t="str">
        <f t="shared" si="347"/>
        <v/>
      </c>
      <c r="BH690" s="25" t="str">
        <f t="shared" si="348"/>
        <v/>
      </c>
      <c r="BI690" s="25" t="str">
        <f t="shared" si="349"/>
        <v/>
      </c>
      <c r="BJ690" s="25" t="str">
        <f t="shared" si="350"/>
        <v/>
      </c>
      <c r="BK690" s="25" t="str">
        <f t="shared" si="351"/>
        <v/>
      </c>
      <c r="BL690" s="25" t="str">
        <f t="shared" si="352"/>
        <v/>
      </c>
      <c r="BM690" s="25" t="str">
        <f t="shared" si="353"/>
        <v/>
      </c>
      <c r="BN690" s="25" t="str">
        <f t="shared" si="354"/>
        <v/>
      </c>
    </row>
    <row r="691" spans="1:66" x14ac:dyDescent="0.25">
      <c r="A691" s="20" t="str">
        <f>IF('S.D. Paste sheet'!A691="","",'S.D. Paste sheet'!A691)</f>
        <v/>
      </c>
      <c r="B691" s="20" t="str">
        <f>IF('S.D. Paste sheet'!B691="","",'S.D. Paste sheet'!B691)</f>
        <v/>
      </c>
      <c r="C691" s="20" t="str">
        <f>IF('S.D. Paste sheet'!C691="","",'S.D. Paste sheet'!C691)</f>
        <v/>
      </c>
      <c r="D691" s="20" t="str">
        <f>IF('S.D. Paste sheet'!D691="","",'S.D. Paste sheet'!D691)</f>
        <v/>
      </c>
      <c r="E691" s="20" t="str">
        <f>IF('S.D. Paste sheet'!E691="","",UPPER('S.D. Paste sheet'!E691))</f>
        <v/>
      </c>
      <c r="F691" s="20" t="str">
        <f>IF('S.D. Paste sheet'!F691="","",'S.D. Paste sheet'!F691)</f>
        <v/>
      </c>
      <c r="G691" s="20" t="str">
        <f>IF('S.D. Paste sheet'!G691="","",UPPER('S.D. Paste sheet'!G691))</f>
        <v/>
      </c>
      <c r="H691" s="20" t="str">
        <f>IF('S.D. Paste sheet'!H691="","",UPPER('S.D. Paste sheet'!H691))</f>
        <v/>
      </c>
      <c r="I691" s="20" t="str">
        <f>IF('S.D. Paste sheet'!I691="","",'S.D. Paste sheet'!I691)</f>
        <v/>
      </c>
      <c r="J691" s="20" t="str">
        <f>IF('S.D. Paste sheet'!J691="","",'S.D. Paste sheet'!J691)</f>
        <v/>
      </c>
      <c r="K691" s="20" t="str">
        <f>IF('S.D. Paste sheet'!K691="","",'S.D. Paste sheet'!K691)</f>
        <v/>
      </c>
      <c r="L691" s="20" t="str">
        <f>IF('S.D. Paste sheet'!L691="","",'S.D. Paste sheet'!L691)</f>
        <v/>
      </c>
      <c r="M691" s="20" t="str">
        <f>IF('S.D. Paste sheet'!M691="","",'S.D. Paste sheet'!M691)</f>
        <v/>
      </c>
      <c r="N691" s="20" t="str">
        <f>IF('S.D. Paste sheet'!N691="","",'S.D. Paste sheet'!N691)</f>
        <v/>
      </c>
      <c r="O691" s="20" t="str">
        <f>IF('S.D. Paste sheet'!O691="","",'S.D. Paste sheet'!O691)</f>
        <v/>
      </c>
      <c r="P691" s="20" t="str">
        <f>IF('S.D. Paste sheet'!P691="","",'S.D. Paste sheet'!P691)</f>
        <v/>
      </c>
      <c r="Q691" s="20" t="str">
        <f>IF('S.D. Paste sheet'!Q691="","",'S.D. Paste sheet'!Q691)</f>
        <v/>
      </c>
      <c r="R691" s="20" t="str">
        <f>IF('S.D. Paste sheet'!R691="","",'S.D. Paste sheet'!R691)</f>
        <v/>
      </c>
      <c r="S691" s="20" t="str">
        <f>IF('S.D. Paste sheet'!S691="","",'S.D. Paste sheet'!S691)</f>
        <v/>
      </c>
      <c r="T691" s="20" t="str">
        <f>IF('S.D. Paste sheet'!T691="","",'S.D. Paste sheet'!T691)</f>
        <v/>
      </c>
      <c r="U691" s="20" t="str">
        <f>IF('S.D. Paste sheet'!U691="","",'S.D. Paste sheet'!U691)</f>
        <v/>
      </c>
      <c r="V691" s="20" t="str">
        <f>IF('S.D. Paste sheet'!V691="","",'S.D. Paste sheet'!V691)</f>
        <v/>
      </c>
      <c r="W691" s="20" t="str">
        <f>IF('S.D. Paste sheet'!W691="","",'S.D. Paste sheet'!W691)</f>
        <v/>
      </c>
      <c r="X691" s="20" t="str">
        <f>IF('S.D. Paste sheet'!X691="","",'S.D. Paste sheet'!X691)</f>
        <v/>
      </c>
      <c r="Y691" s="20" t="str">
        <f>IF('S.D. Paste sheet'!Y691="","",'S.D. Paste sheet'!Y691)</f>
        <v/>
      </c>
      <c r="Z691" s="20" t="str">
        <f>IF('S.D. Paste sheet'!Z691="","",'S.D. Paste sheet'!Z691)</f>
        <v/>
      </c>
      <c r="AA691" s="20" t="str">
        <f>IF('S.D. Paste sheet'!AA691="","",'S.D. Paste sheet'!AA691)</f>
        <v/>
      </c>
      <c r="AB691" s="20" t="str">
        <f>IF('S.D. Paste sheet'!AB691="","",'S.D. Paste sheet'!AB691)</f>
        <v/>
      </c>
      <c r="AC691" s="20" t="str">
        <f>IF('S.D. Paste sheet'!AC691="","",'S.D. Paste sheet'!AC691)</f>
        <v/>
      </c>
      <c r="AD691" s="20" t="str">
        <f>IF('S.D. Paste sheet'!AD691="","",'S.D. Paste sheet'!AD691)</f>
        <v/>
      </c>
      <c r="AE691" s="28"/>
      <c r="AF691" t="str">
        <f>IF(AK691="","",IF(AK691&gt;0,COUNT($AG$2:AG691),""))</f>
        <v/>
      </c>
      <c r="AG691" s="25" t="str">
        <f t="shared" si="323"/>
        <v/>
      </c>
      <c r="AH691" s="25" t="str">
        <f t="shared" si="324"/>
        <v/>
      </c>
      <c r="AI691" s="25" t="str">
        <f t="shared" si="325"/>
        <v/>
      </c>
      <c r="AJ691" s="25" t="str">
        <f t="shared" si="326"/>
        <v/>
      </c>
      <c r="AK691" s="25" t="str">
        <f t="shared" si="327"/>
        <v/>
      </c>
      <c r="AL691" s="25" t="str">
        <f t="shared" si="328"/>
        <v/>
      </c>
      <c r="AM691" s="25" t="str">
        <f t="shared" si="329"/>
        <v/>
      </c>
      <c r="AN691" s="25" t="str">
        <f t="shared" si="330"/>
        <v/>
      </c>
      <c r="AO691" s="25" t="str">
        <f t="shared" si="331"/>
        <v/>
      </c>
      <c r="AP691" s="25" t="str">
        <f t="shared" si="332"/>
        <v/>
      </c>
      <c r="AQ691" s="25" t="str">
        <f t="shared" si="333"/>
        <v/>
      </c>
      <c r="AR691" s="25" t="str">
        <f t="shared" si="334"/>
        <v/>
      </c>
      <c r="AS691" s="25" t="str">
        <f t="shared" si="335"/>
        <v/>
      </c>
      <c r="AT691" s="25" t="str">
        <f t="shared" si="336"/>
        <v/>
      </c>
      <c r="AU691" s="25" t="str">
        <f t="shared" si="337"/>
        <v/>
      </c>
      <c r="AV691" s="25" t="str">
        <f t="shared" si="338"/>
        <v/>
      </c>
      <c r="AX691" t="str">
        <f>IF(BC691="","",IF(BC691&gt;0,COUNT($AY$2:AY691),""))</f>
        <v/>
      </c>
      <c r="AY691" s="25" t="str">
        <f t="shared" si="339"/>
        <v/>
      </c>
      <c r="AZ691" s="25" t="str">
        <f t="shared" si="340"/>
        <v/>
      </c>
      <c r="BA691" s="25" t="str">
        <f t="shared" si="341"/>
        <v/>
      </c>
      <c r="BB691" s="25" t="str">
        <f t="shared" si="342"/>
        <v/>
      </c>
      <c r="BC691" s="25" t="str">
        <f t="shared" si="343"/>
        <v/>
      </c>
      <c r="BD691" s="25" t="str">
        <f t="shared" si="344"/>
        <v/>
      </c>
      <c r="BE691" s="25" t="str">
        <f t="shared" si="345"/>
        <v/>
      </c>
      <c r="BF691" s="25" t="str">
        <f t="shared" si="346"/>
        <v/>
      </c>
      <c r="BG691" s="25" t="str">
        <f t="shared" si="347"/>
        <v/>
      </c>
      <c r="BH691" s="25" t="str">
        <f t="shared" si="348"/>
        <v/>
      </c>
      <c r="BI691" s="25" t="str">
        <f t="shared" si="349"/>
        <v/>
      </c>
      <c r="BJ691" s="25" t="str">
        <f t="shared" si="350"/>
        <v/>
      </c>
      <c r="BK691" s="25" t="str">
        <f t="shared" si="351"/>
        <v/>
      </c>
      <c r="BL691" s="25" t="str">
        <f t="shared" si="352"/>
        <v/>
      </c>
      <c r="BM691" s="25" t="str">
        <f t="shared" si="353"/>
        <v/>
      </c>
      <c r="BN691" s="25" t="str">
        <f t="shared" si="354"/>
        <v/>
      </c>
    </row>
    <row r="692" spans="1:66" x14ac:dyDescent="0.25">
      <c r="A692" s="20" t="str">
        <f>IF('S.D. Paste sheet'!A692="","",'S.D. Paste sheet'!A692)</f>
        <v/>
      </c>
      <c r="B692" s="20" t="str">
        <f>IF('S.D. Paste sheet'!B692="","",'S.D. Paste sheet'!B692)</f>
        <v/>
      </c>
      <c r="C692" s="20" t="str">
        <f>IF('S.D. Paste sheet'!C692="","",'S.D. Paste sheet'!C692)</f>
        <v/>
      </c>
      <c r="D692" s="20" t="str">
        <f>IF('S.D. Paste sheet'!D692="","",'S.D. Paste sheet'!D692)</f>
        <v/>
      </c>
      <c r="E692" s="20" t="str">
        <f>IF('S.D. Paste sheet'!E692="","",UPPER('S.D. Paste sheet'!E692))</f>
        <v/>
      </c>
      <c r="F692" s="20" t="str">
        <f>IF('S.D. Paste sheet'!F692="","",'S.D. Paste sheet'!F692)</f>
        <v/>
      </c>
      <c r="G692" s="20" t="str">
        <f>IF('S.D. Paste sheet'!G692="","",UPPER('S.D. Paste sheet'!G692))</f>
        <v/>
      </c>
      <c r="H692" s="20" t="str">
        <f>IF('S.D. Paste sheet'!H692="","",UPPER('S.D. Paste sheet'!H692))</f>
        <v/>
      </c>
      <c r="I692" s="20" t="str">
        <f>IF('S.D. Paste sheet'!I692="","",'S.D. Paste sheet'!I692)</f>
        <v/>
      </c>
      <c r="J692" s="20" t="str">
        <f>IF('S.D. Paste sheet'!J692="","",'S.D. Paste sheet'!J692)</f>
        <v/>
      </c>
      <c r="K692" s="20" t="str">
        <f>IF('S.D. Paste sheet'!K692="","",'S.D. Paste sheet'!K692)</f>
        <v/>
      </c>
      <c r="L692" s="20" t="str">
        <f>IF('S.D. Paste sheet'!L692="","",'S.D. Paste sheet'!L692)</f>
        <v/>
      </c>
      <c r="M692" s="20" t="str">
        <f>IF('S.D. Paste sheet'!M692="","",'S.D. Paste sheet'!M692)</f>
        <v/>
      </c>
      <c r="N692" s="20" t="str">
        <f>IF('S.D. Paste sheet'!N692="","",'S.D. Paste sheet'!N692)</f>
        <v/>
      </c>
      <c r="O692" s="20" t="str">
        <f>IF('S.D. Paste sheet'!O692="","",'S.D. Paste sheet'!O692)</f>
        <v/>
      </c>
      <c r="P692" s="20" t="str">
        <f>IF('S.D. Paste sheet'!P692="","",'S.D. Paste sheet'!P692)</f>
        <v/>
      </c>
      <c r="Q692" s="20" t="str">
        <f>IF('S.D. Paste sheet'!Q692="","",'S.D. Paste sheet'!Q692)</f>
        <v/>
      </c>
      <c r="R692" s="20" t="str">
        <f>IF('S.D. Paste sheet'!R692="","",'S.D. Paste sheet'!R692)</f>
        <v/>
      </c>
      <c r="S692" s="20" t="str">
        <f>IF('S.D. Paste sheet'!S692="","",'S.D. Paste sheet'!S692)</f>
        <v/>
      </c>
      <c r="T692" s="20" t="str">
        <f>IF('S.D. Paste sheet'!T692="","",'S.D. Paste sheet'!T692)</f>
        <v/>
      </c>
      <c r="U692" s="20" t="str">
        <f>IF('S.D. Paste sheet'!U692="","",'S.D. Paste sheet'!U692)</f>
        <v/>
      </c>
      <c r="V692" s="20" t="str">
        <f>IF('S.D. Paste sheet'!V692="","",'S.D. Paste sheet'!V692)</f>
        <v/>
      </c>
      <c r="W692" s="20" t="str">
        <f>IF('S.D. Paste sheet'!W692="","",'S.D. Paste sheet'!W692)</f>
        <v/>
      </c>
      <c r="X692" s="20" t="str">
        <f>IF('S.D. Paste sheet'!X692="","",'S.D. Paste sheet'!X692)</f>
        <v/>
      </c>
      <c r="Y692" s="20" t="str">
        <f>IF('S.D. Paste sheet'!Y692="","",'S.D. Paste sheet'!Y692)</f>
        <v/>
      </c>
      <c r="Z692" s="20" t="str">
        <f>IF('S.D. Paste sheet'!Z692="","",'S.D. Paste sheet'!Z692)</f>
        <v/>
      </c>
      <c r="AA692" s="20" t="str">
        <f>IF('S.D. Paste sheet'!AA692="","",'S.D. Paste sheet'!AA692)</f>
        <v/>
      </c>
      <c r="AB692" s="20" t="str">
        <f>IF('S.D. Paste sheet'!AB692="","",'S.D. Paste sheet'!AB692)</f>
        <v/>
      </c>
      <c r="AC692" s="20" t="str">
        <f>IF('S.D. Paste sheet'!AC692="","",'S.D. Paste sheet'!AC692)</f>
        <v/>
      </c>
      <c r="AD692" s="20" t="str">
        <f>IF('S.D. Paste sheet'!AD692="","",'S.D. Paste sheet'!AD692)</f>
        <v/>
      </c>
      <c r="AE692" s="28"/>
      <c r="AF692" t="str">
        <f>IF(AK692="","",IF(AK692&gt;0,COUNT($AG$2:AG692),""))</f>
        <v/>
      </c>
      <c r="AG692" s="25" t="str">
        <f t="shared" si="323"/>
        <v/>
      </c>
      <c r="AH692" s="25" t="str">
        <f t="shared" si="324"/>
        <v/>
      </c>
      <c r="AI692" s="25" t="str">
        <f t="shared" si="325"/>
        <v/>
      </c>
      <c r="AJ692" s="25" t="str">
        <f t="shared" si="326"/>
        <v/>
      </c>
      <c r="AK692" s="25" t="str">
        <f t="shared" si="327"/>
        <v/>
      </c>
      <c r="AL692" s="25" t="str">
        <f t="shared" si="328"/>
        <v/>
      </c>
      <c r="AM692" s="25" t="str">
        <f t="shared" si="329"/>
        <v/>
      </c>
      <c r="AN692" s="25" t="str">
        <f t="shared" si="330"/>
        <v/>
      </c>
      <c r="AO692" s="25" t="str">
        <f t="shared" si="331"/>
        <v/>
      </c>
      <c r="AP692" s="25" t="str">
        <f t="shared" si="332"/>
        <v/>
      </c>
      <c r="AQ692" s="25" t="str">
        <f t="shared" si="333"/>
        <v/>
      </c>
      <c r="AR692" s="25" t="str">
        <f t="shared" si="334"/>
        <v/>
      </c>
      <c r="AS692" s="25" t="str">
        <f t="shared" si="335"/>
        <v/>
      </c>
      <c r="AT692" s="25" t="str">
        <f t="shared" si="336"/>
        <v/>
      </c>
      <c r="AU692" s="25" t="str">
        <f t="shared" si="337"/>
        <v/>
      </c>
      <c r="AV692" s="25" t="str">
        <f t="shared" si="338"/>
        <v/>
      </c>
      <c r="AX692" t="str">
        <f>IF(BC692="","",IF(BC692&gt;0,COUNT($AY$2:AY692),""))</f>
        <v/>
      </c>
      <c r="AY692" s="25" t="str">
        <f t="shared" si="339"/>
        <v/>
      </c>
      <c r="AZ692" s="25" t="str">
        <f t="shared" si="340"/>
        <v/>
      </c>
      <c r="BA692" s="25" t="str">
        <f t="shared" si="341"/>
        <v/>
      </c>
      <c r="BB692" s="25" t="str">
        <f t="shared" si="342"/>
        <v/>
      </c>
      <c r="BC692" s="25" t="str">
        <f t="shared" si="343"/>
        <v/>
      </c>
      <c r="BD692" s="25" t="str">
        <f t="shared" si="344"/>
        <v/>
      </c>
      <c r="BE692" s="25" t="str">
        <f t="shared" si="345"/>
        <v/>
      </c>
      <c r="BF692" s="25" t="str">
        <f t="shared" si="346"/>
        <v/>
      </c>
      <c r="BG692" s="25" t="str">
        <f t="shared" si="347"/>
        <v/>
      </c>
      <c r="BH692" s="25" t="str">
        <f t="shared" si="348"/>
        <v/>
      </c>
      <c r="BI692" s="25" t="str">
        <f t="shared" si="349"/>
        <v/>
      </c>
      <c r="BJ692" s="25" t="str">
        <f t="shared" si="350"/>
        <v/>
      </c>
      <c r="BK692" s="25" t="str">
        <f t="shared" si="351"/>
        <v/>
      </c>
      <c r="BL692" s="25" t="str">
        <f t="shared" si="352"/>
        <v/>
      </c>
      <c r="BM692" s="25" t="str">
        <f t="shared" si="353"/>
        <v/>
      </c>
      <c r="BN692" s="25" t="str">
        <f t="shared" si="354"/>
        <v/>
      </c>
    </row>
    <row r="693" spans="1:66" x14ac:dyDescent="0.25">
      <c r="A693" s="20" t="str">
        <f>IF('S.D. Paste sheet'!A693="","",'S.D. Paste sheet'!A693)</f>
        <v/>
      </c>
      <c r="B693" s="20" t="str">
        <f>IF('S.D. Paste sheet'!B693="","",'S.D. Paste sheet'!B693)</f>
        <v/>
      </c>
      <c r="C693" s="20" t="str">
        <f>IF('S.D. Paste sheet'!C693="","",'S.D. Paste sheet'!C693)</f>
        <v/>
      </c>
      <c r="D693" s="20" t="str">
        <f>IF('S.D. Paste sheet'!D693="","",'S.D. Paste sheet'!D693)</f>
        <v/>
      </c>
      <c r="E693" s="20" t="str">
        <f>IF('S.D. Paste sheet'!E693="","",UPPER('S.D. Paste sheet'!E693))</f>
        <v/>
      </c>
      <c r="F693" s="20" t="str">
        <f>IF('S.D. Paste sheet'!F693="","",'S.D. Paste sheet'!F693)</f>
        <v/>
      </c>
      <c r="G693" s="20" t="str">
        <f>IF('S.D. Paste sheet'!G693="","",UPPER('S.D. Paste sheet'!G693))</f>
        <v/>
      </c>
      <c r="H693" s="20" t="str">
        <f>IF('S.D. Paste sheet'!H693="","",UPPER('S.D. Paste sheet'!H693))</f>
        <v/>
      </c>
      <c r="I693" s="20" t="str">
        <f>IF('S.D. Paste sheet'!I693="","",'S.D. Paste sheet'!I693)</f>
        <v/>
      </c>
      <c r="J693" s="20" t="str">
        <f>IF('S.D. Paste sheet'!J693="","",'S.D. Paste sheet'!J693)</f>
        <v/>
      </c>
      <c r="K693" s="20" t="str">
        <f>IF('S.D. Paste sheet'!K693="","",'S.D. Paste sheet'!K693)</f>
        <v/>
      </c>
      <c r="L693" s="20" t="str">
        <f>IF('S.D. Paste sheet'!L693="","",'S.D. Paste sheet'!L693)</f>
        <v/>
      </c>
      <c r="M693" s="20" t="str">
        <f>IF('S.D. Paste sheet'!M693="","",'S.D. Paste sheet'!M693)</f>
        <v/>
      </c>
      <c r="N693" s="20" t="str">
        <f>IF('S.D. Paste sheet'!N693="","",'S.D. Paste sheet'!N693)</f>
        <v/>
      </c>
      <c r="O693" s="20" t="str">
        <f>IF('S.D. Paste sheet'!O693="","",'S.D. Paste sheet'!O693)</f>
        <v/>
      </c>
      <c r="P693" s="20" t="str">
        <f>IF('S.D. Paste sheet'!P693="","",'S.D. Paste sheet'!P693)</f>
        <v/>
      </c>
      <c r="Q693" s="20" t="str">
        <f>IF('S.D. Paste sheet'!Q693="","",'S.D. Paste sheet'!Q693)</f>
        <v/>
      </c>
      <c r="R693" s="20" t="str">
        <f>IF('S.D. Paste sheet'!R693="","",'S.D. Paste sheet'!R693)</f>
        <v/>
      </c>
      <c r="S693" s="20" t="str">
        <f>IF('S.D. Paste sheet'!S693="","",'S.D. Paste sheet'!S693)</f>
        <v/>
      </c>
      <c r="T693" s="20" t="str">
        <f>IF('S.D. Paste sheet'!T693="","",'S.D. Paste sheet'!T693)</f>
        <v/>
      </c>
      <c r="U693" s="20" t="str">
        <f>IF('S.D. Paste sheet'!U693="","",'S.D. Paste sheet'!U693)</f>
        <v/>
      </c>
      <c r="V693" s="20" t="str">
        <f>IF('S.D. Paste sheet'!V693="","",'S.D. Paste sheet'!V693)</f>
        <v/>
      </c>
      <c r="W693" s="20" t="str">
        <f>IF('S.D. Paste sheet'!W693="","",'S.D. Paste sheet'!W693)</f>
        <v/>
      </c>
      <c r="X693" s="20" t="str">
        <f>IF('S.D. Paste sheet'!X693="","",'S.D. Paste sheet'!X693)</f>
        <v/>
      </c>
      <c r="Y693" s="20" t="str">
        <f>IF('S.D. Paste sheet'!Y693="","",'S.D. Paste sheet'!Y693)</f>
        <v/>
      </c>
      <c r="Z693" s="20" t="str">
        <f>IF('S.D. Paste sheet'!Z693="","",'S.D. Paste sheet'!Z693)</f>
        <v/>
      </c>
      <c r="AA693" s="20" t="str">
        <f>IF('S.D. Paste sheet'!AA693="","",'S.D. Paste sheet'!AA693)</f>
        <v/>
      </c>
      <c r="AB693" s="20" t="str">
        <f>IF('S.D. Paste sheet'!AB693="","",'S.D. Paste sheet'!AB693)</f>
        <v/>
      </c>
      <c r="AC693" s="20" t="str">
        <f>IF('S.D. Paste sheet'!AC693="","",'S.D. Paste sheet'!AC693)</f>
        <v/>
      </c>
      <c r="AD693" s="20" t="str">
        <f>IF('S.D. Paste sheet'!AD693="","",'S.D. Paste sheet'!AD693)</f>
        <v/>
      </c>
      <c r="AE693" s="28"/>
      <c r="AF693" t="str">
        <f>IF(AK693="","",IF(AK693&gt;0,COUNT($AG$2:AG693),""))</f>
        <v/>
      </c>
      <c r="AG693" s="25" t="str">
        <f t="shared" si="323"/>
        <v/>
      </c>
      <c r="AH693" s="25" t="str">
        <f t="shared" si="324"/>
        <v/>
      </c>
      <c r="AI693" s="25" t="str">
        <f t="shared" si="325"/>
        <v/>
      </c>
      <c r="AJ693" s="25" t="str">
        <f t="shared" si="326"/>
        <v/>
      </c>
      <c r="AK693" s="25" t="str">
        <f t="shared" si="327"/>
        <v/>
      </c>
      <c r="AL693" s="25" t="str">
        <f t="shared" si="328"/>
        <v/>
      </c>
      <c r="AM693" s="25" t="str">
        <f t="shared" si="329"/>
        <v/>
      </c>
      <c r="AN693" s="25" t="str">
        <f t="shared" si="330"/>
        <v/>
      </c>
      <c r="AO693" s="25" t="str">
        <f t="shared" si="331"/>
        <v/>
      </c>
      <c r="AP693" s="25" t="str">
        <f t="shared" si="332"/>
        <v/>
      </c>
      <c r="AQ693" s="25" t="str">
        <f t="shared" si="333"/>
        <v/>
      </c>
      <c r="AR693" s="25" t="str">
        <f t="shared" si="334"/>
        <v/>
      </c>
      <c r="AS693" s="25" t="str">
        <f t="shared" si="335"/>
        <v/>
      </c>
      <c r="AT693" s="25" t="str">
        <f t="shared" si="336"/>
        <v/>
      </c>
      <c r="AU693" s="25" t="str">
        <f t="shared" si="337"/>
        <v/>
      </c>
      <c r="AV693" s="25" t="str">
        <f t="shared" si="338"/>
        <v/>
      </c>
      <c r="AX693" t="str">
        <f>IF(BC693="","",IF(BC693&gt;0,COUNT($AY$2:AY693),""))</f>
        <v/>
      </c>
      <c r="AY693" s="25" t="str">
        <f t="shared" si="339"/>
        <v/>
      </c>
      <c r="AZ693" s="25" t="str">
        <f t="shared" si="340"/>
        <v/>
      </c>
      <c r="BA693" s="25" t="str">
        <f t="shared" si="341"/>
        <v/>
      </c>
      <c r="BB693" s="25" t="str">
        <f t="shared" si="342"/>
        <v/>
      </c>
      <c r="BC693" s="25" t="str">
        <f t="shared" si="343"/>
        <v/>
      </c>
      <c r="BD693" s="25" t="str">
        <f t="shared" si="344"/>
        <v/>
      </c>
      <c r="BE693" s="25" t="str">
        <f t="shared" si="345"/>
        <v/>
      </c>
      <c r="BF693" s="25" t="str">
        <f t="shared" si="346"/>
        <v/>
      </c>
      <c r="BG693" s="25" t="str">
        <f t="shared" si="347"/>
        <v/>
      </c>
      <c r="BH693" s="25" t="str">
        <f t="shared" si="348"/>
        <v/>
      </c>
      <c r="BI693" s="25" t="str">
        <f t="shared" si="349"/>
        <v/>
      </c>
      <c r="BJ693" s="25" t="str">
        <f t="shared" si="350"/>
        <v/>
      </c>
      <c r="BK693" s="25" t="str">
        <f t="shared" si="351"/>
        <v/>
      </c>
      <c r="BL693" s="25" t="str">
        <f t="shared" si="352"/>
        <v/>
      </c>
      <c r="BM693" s="25" t="str">
        <f t="shared" si="353"/>
        <v/>
      </c>
      <c r="BN693" s="25" t="str">
        <f t="shared" si="354"/>
        <v/>
      </c>
    </row>
    <row r="694" spans="1:66" x14ac:dyDescent="0.25">
      <c r="A694" s="20" t="str">
        <f>IF('S.D. Paste sheet'!A694="","",'S.D. Paste sheet'!A694)</f>
        <v/>
      </c>
      <c r="B694" s="20" t="str">
        <f>IF('S.D. Paste sheet'!B694="","",'S.D. Paste sheet'!B694)</f>
        <v/>
      </c>
      <c r="C694" s="20" t="str">
        <f>IF('S.D. Paste sheet'!C694="","",'S.D. Paste sheet'!C694)</f>
        <v/>
      </c>
      <c r="D694" s="20" t="str">
        <f>IF('S.D. Paste sheet'!D694="","",'S.D. Paste sheet'!D694)</f>
        <v/>
      </c>
      <c r="E694" s="20" t="str">
        <f>IF('S.D. Paste sheet'!E694="","",UPPER('S.D. Paste sheet'!E694))</f>
        <v/>
      </c>
      <c r="F694" s="20" t="str">
        <f>IF('S.D. Paste sheet'!F694="","",'S.D. Paste sheet'!F694)</f>
        <v/>
      </c>
      <c r="G694" s="20" t="str">
        <f>IF('S.D. Paste sheet'!G694="","",UPPER('S.D. Paste sheet'!G694))</f>
        <v/>
      </c>
      <c r="H694" s="20" t="str">
        <f>IF('S.D. Paste sheet'!H694="","",UPPER('S.D. Paste sheet'!H694))</f>
        <v/>
      </c>
      <c r="I694" s="20" t="str">
        <f>IF('S.D. Paste sheet'!I694="","",'S.D. Paste sheet'!I694)</f>
        <v/>
      </c>
      <c r="J694" s="20" t="str">
        <f>IF('S.D. Paste sheet'!J694="","",'S.D. Paste sheet'!J694)</f>
        <v/>
      </c>
      <c r="K694" s="20" t="str">
        <f>IF('S.D. Paste sheet'!K694="","",'S.D. Paste sheet'!K694)</f>
        <v/>
      </c>
      <c r="L694" s="20" t="str">
        <f>IF('S.D. Paste sheet'!L694="","",'S.D. Paste sheet'!L694)</f>
        <v/>
      </c>
      <c r="M694" s="20" t="str">
        <f>IF('S.D. Paste sheet'!M694="","",'S.D. Paste sheet'!M694)</f>
        <v/>
      </c>
      <c r="N694" s="20" t="str">
        <f>IF('S.D. Paste sheet'!N694="","",'S.D. Paste sheet'!N694)</f>
        <v/>
      </c>
      <c r="O694" s="20" t="str">
        <f>IF('S.D. Paste sheet'!O694="","",'S.D. Paste sheet'!O694)</f>
        <v/>
      </c>
      <c r="P694" s="20" t="str">
        <f>IF('S.D. Paste sheet'!P694="","",'S.D. Paste sheet'!P694)</f>
        <v/>
      </c>
      <c r="Q694" s="20" t="str">
        <f>IF('S.D. Paste sheet'!Q694="","",'S.D. Paste sheet'!Q694)</f>
        <v/>
      </c>
      <c r="R694" s="20" t="str">
        <f>IF('S.D. Paste sheet'!R694="","",'S.D. Paste sheet'!R694)</f>
        <v/>
      </c>
      <c r="S694" s="20" t="str">
        <f>IF('S.D. Paste sheet'!S694="","",'S.D. Paste sheet'!S694)</f>
        <v/>
      </c>
      <c r="T694" s="20" t="str">
        <f>IF('S.D. Paste sheet'!T694="","",'S.D. Paste sheet'!T694)</f>
        <v/>
      </c>
      <c r="U694" s="20" t="str">
        <f>IF('S.D. Paste sheet'!U694="","",'S.D. Paste sheet'!U694)</f>
        <v/>
      </c>
      <c r="V694" s="20" t="str">
        <f>IF('S.D. Paste sheet'!V694="","",'S.D. Paste sheet'!V694)</f>
        <v/>
      </c>
      <c r="W694" s="20" t="str">
        <f>IF('S.D. Paste sheet'!W694="","",'S.D. Paste sheet'!W694)</f>
        <v/>
      </c>
      <c r="X694" s="20" t="str">
        <f>IF('S.D. Paste sheet'!X694="","",'S.D. Paste sheet'!X694)</f>
        <v/>
      </c>
      <c r="Y694" s="20" t="str">
        <f>IF('S.D. Paste sheet'!Y694="","",'S.D. Paste sheet'!Y694)</f>
        <v/>
      </c>
      <c r="Z694" s="20" t="str">
        <f>IF('S.D. Paste sheet'!Z694="","",'S.D. Paste sheet'!Z694)</f>
        <v/>
      </c>
      <c r="AA694" s="20" t="str">
        <f>IF('S.D. Paste sheet'!AA694="","",'S.D. Paste sheet'!AA694)</f>
        <v/>
      </c>
      <c r="AB694" s="20" t="str">
        <f>IF('S.D. Paste sheet'!AB694="","",'S.D. Paste sheet'!AB694)</f>
        <v/>
      </c>
      <c r="AC694" s="20" t="str">
        <f>IF('S.D. Paste sheet'!AC694="","",'S.D. Paste sheet'!AC694)</f>
        <v/>
      </c>
      <c r="AD694" s="20" t="str">
        <f>IF('S.D. Paste sheet'!AD694="","",'S.D. Paste sheet'!AD694)</f>
        <v/>
      </c>
      <c r="AE694" s="28"/>
      <c r="AF694" t="str">
        <f>IF(AK694="","",IF(AK694&gt;0,COUNT($AG$2:AG694),""))</f>
        <v/>
      </c>
      <c r="AG694" s="25" t="str">
        <f t="shared" si="323"/>
        <v/>
      </c>
      <c r="AH694" s="25" t="str">
        <f t="shared" si="324"/>
        <v/>
      </c>
      <c r="AI694" s="25" t="str">
        <f t="shared" si="325"/>
        <v/>
      </c>
      <c r="AJ694" s="25" t="str">
        <f t="shared" si="326"/>
        <v/>
      </c>
      <c r="AK694" s="25" t="str">
        <f t="shared" si="327"/>
        <v/>
      </c>
      <c r="AL694" s="25" t="str">
        <f t="shared" si="328"/>
        <v/>
      </c>
      <c r="AM694" s="25" t="str">
        <f t="shared" si="329"/>
        <v/>
      </c>
      <c r="AN694" s="25" t="str">
        <f t="shared" si="330"/>
        <v/>
      </c>
      <c r="AO694" s="25" t="str">
        <f t="shared" si="331"/>
        <v/>
      </c>
      <c r="AP694" s="25" t="str">
        <f t="shared" si="332"/>
        <v/>
      </c>
      <c r="AQ694" s="25" t="str">
        <f t="shared" si="333"/>
        <v/>
      </c>
      <c r="AR694" s="25" t="str">
        <f t="shared" si="334"/>
        <v/>
      </c>
      <c r="AS694" s="25" t="str">
        <f t="shared" si="335"/>
        <v/>
      </c>
      <c r="AT694" s="25" t="str">
        <f t="shared" si="336"/>
        <v/>
      </c>
      <c r="AU694" s="25" t="str">
        <f t="shared" si="337"/>
        <v/>
      </c>
      <c r="AV694" s="25" t="str">
        <f t="shared" si="338"/>
        <v/>
      </c>
      <c r="AX694" t="str">
        <f>IF(BC694="","",IF(BC694&gt;0,COUNT($AY$2:AY694),""))</f>
        <v/>
      </c>
      <c r="AY694" s="25" t="str">
        <f t="shared" si="339"/>
        <v/>
      </c>
      <c r="AZ694" s="25" t="str">
        <f t="shared" si="340"/>
        <v/>
      </c>
      <c r="BA694" s="25" t="str">
        <f t="shared" si="341"/>
        <v/>
      </c>
      <c r="BB694" s="25" t="str">
        <f t="shared" si="342"/>
        <v/>
      </c>
      <c r="BC694" s="25" t="str">
        <f t="shared" si="343"/>
        <v/>
      </c>
      <c r="BD694" s="25" t="str">
        <f t="shared" si="344"/>
        <v/>
      </c>
      <c r="BE694" s="25" t="str">
        <f t="shared" si="345"/>
        <v/>
      </c>
      <c r="BF694" s="25" t="str">
        <f t="shared" si="346"/>
        <v/>
      </c>
      <c r="BG694" s="25" t="str">
        <f t="shared" si="347"/>
        <v/>
      </c>
      <c r="BH694" s="25" t="str">
        <f t="shared" si="348"/>
        <v/>
      </c>
      <c r="BI694" s="25" t="str">
        <f t="shared" si="349"/>
        <v/>
      </c>
      <c r="BJ694" s="25" t="str">
        <f t="shared" si="350"/>
        <v/>
      </c>
      <c r="BK694" s="25" t="str">
        <f t="shared" si="351"/>
        <v/>
      </c>
      <c r="BL694" s="25" t="str">
        <f t="shared" si="352"/>
        <v/>
      </c>
      <c r="BM694" s="25" t="str">
        <f t="shared" si="353"/>
        <v/>
      </c>
      <c r="BN694" s="25" t="str">
        <f t="shared" si="354"/>
        <v/>
      </c>
    </row>
    <row r="695" spans="1:66" x14ac:dyDescent="0.25">
      <c r="A695" s="20" t="str">
        <f>IF('S.D. Paste sheet'!A695="","",'S.D. Paste sheet'!A695)</f>
        <v/>
      </c>
      <c r="B695" s="20" t="str">
        <f>IF('S.D. Paste sheet'!B695="","",'S.D. Paste sheet'!B695)</f>
        <v/>
      </c>
      <c r="C695" s="20" t="str">
        <f>IF('S.D. Paste sheet'!C695="","",'S.D. Paste sheet'!C695)</f>
        <v/>
      </c>
      <c r="D695" s="20" t="str">
        <f>IF('S.D. Paste sheet'!D695="","",'S.D. Paste sheet'!D695)</f>
        <v/>
      </c>
      <c r="E695" s="20" t="str">
        <f>IF('S.D. Paste sheet'!E695="","",UPPER('S.D. Paste sheet'!E695))</f>
        <v/>
      </c>
      <c r="F695" s="20" t="str">
        <f>IF('S.D. Paste sheet'!F695="","",'S.D. Paste sheet'!F695)</f>
        <v/>
      </c>
      <c r="G695" s="20" t="str">
        <f>IF('S.D. Paste sheet'!G695="","",UPPER('S.D. Paste sheet'!G695))</f>
        <v/>
      </c>
      <c r="H695" s="20" t="str">
        <f>IF('S.D. Paste sheet'!H695="","",UPPER('S.D. Paste sheet'!H695))</f>
        <v/>
      </c>
      <c r="I695" s="20" t="str">
        <f>IF('S.D. Paste sheet'!I695="","",'S.D. Paste sheet'!I695)</f>
        <v/>
      </c>
      <c r="J695" s="20" t="str">
        <f>IF('S.D. Paste sheet'!J695="","",'S.D. Paste sheet'!J695)</f>
        <v/>
      </c>
      <c r="K695" s="20" t="str">
        <f>IF('S.D. Paste sheet'!K695="","",'S.D. Paste sheet'!K695)</f>
        <v/>
      </c>
      <c r="L695" s="20" t="str">
        <f>IF('S.D. Paste sheet'!L695="","",'S.D. Paste sheet'!L695)</f>
        <v/>
      </c>
      <c r="M695" s="20" t="str">
        <f>IF('S.D. Paste sheet'!M695="","",'S.D. Paste sheet'!M695)</f>
        <v/>
      </c>
      <c r="N695" s="20" t="str">
        <f>IF('S.D. Paste sheet'!N695="","",'S.D. Paste sheet'!N695)</f>
        <v/>
      </c>
      <c r="O695" s="20" t="str">
        <f>IF('S.D. Paste sheet'!O695="","",'S.D. Paste sheet'!O695)</f>
        <v/>
      </c>
      <c r="P695" s="20" t="str">
        <f>IF('S.D. Paste sheet'!P695="","",'S.D. Paste sheet'!P695)</f>
        <v/>
      </c>
      <c r="Q695" s="20" t="str">
        <f>IF('S.D. Paste sheet'!Q695="","",'S.D. Paste sheet'!Q695)</f>
        <v/>
      </c>
      <c r="R695" s="20" t="str">
        <f>IF('S.D. Paste sheet'!R695="","",'S.D. Paste sheet'!R695)</f>
        <v/>
      </c>
      <c r="S695" s="20" t="str">
        <f>IF('S.D. Paste sheet'!S695="","",'S.D. Paste sheet'!S695)</f>
        <v/>
      </c>
      <c r="T695" s="20" t="str">
        <f>IF('S.D. Paste sheet'!T695="","",'S.D. Paste sheet'!T695)</f>
        <v/>
      </c>
      <c r="U695" s="20" t="str">
        <f>IF('S.D. Paste sheet'!U695="","",'S.D. Paste sheet'!U695)</f>
        <v/>
      </c>
      <c r="V695" s="20" t="str">
        <f>IF('S.D. Paste sheet'!V695="","",'S.D. Paste sheet'!V695)</f>
        <v/>
      </c>
      <c r="W695" s="20" t="str">
        <f>IF('S.D. Paste sheet'!W695="","",'S.D. Paste sheet'!W695)</f>
        <v/>
      </c>
      <c r="X695" s="20" t="str">
        <f>IF('S.D. Paste sheet'!X695="","",'S.D. Paste sheet'!X695)</f>
        <v/>
      </c>
      <c r="Y695" s="20" t="str">
        <f>IF('S.D. Paste sheet'!Y695="","",'S.D. Paste sheet'!Y695)</f>
        <v/>
      </c>
      <c r="Z695" s="20" t="str">
        <f>IF('S.D. Paste sheet'!Z695="","",'S.D. Paste sheet'!Z695)</f>
        <v/>
      </c>
      <c r="AA695" s="20" t="str">
        <f>IF('S.D. Paste sheet'!AA695="","",'S.D. Paste sheet'!AA695)</f>
        <v/>
      </c>
      <c r="AB695" s="20" t="str">
        <f>IF('S.D. Paste sheet'!AB695="","",'S.D. Paste sheet'!AB695)</f>
        <v/>
      </c>
      <c r="AC695" s="20" t="str">
        <f>IF('S.D. Paste sheet'!AC695="","",'S.D. Paste sheet'!AC695)</f>
        <v/>
      </c>
      <c r="AD695" s="20" t="str">
        <f>IF('S.D. Paste sheet'!AD695="","",'S.D. Paste sheet'!AD695)</f>
        <v/>
      </c>
      <c r="AE695" s="28"/>
      <c r="AF695" t="str">
        <f>IF(AK695="","",IF(AK695&gt;0,COUNT($AG$2:AG695),""))</f>
        <v/>
      </c>
      <c r="AG695" s="25" t="str">
        <f t="shared" si="323"/>
        <v/>
      </c>
      <c r="AH695" s="25" t="str">
        <f t="shared" si="324"/>
        <v/>
      </c>
      <c r="AI695" s="25" t="str">
        <f t="shared" si="325"/>
        <v/>
      </c>
      <c r="AJ695" s="25" t="str">
        <f t="shared" si="326"/>
        <v/>
      </c>
      <c r="AK695" s="25" t="str">
        <f t="shared" si="327"/>
        <v/>
      </c>
      <c r="AL695" s="25" t="str">
        <f t="shared" si="328"/>
        <v/>
      </c>
      <c r="AM695" s="25" t="str">
        <f t="shared" si="329"/>
        <v/>
      </c>
      <c r="AN695" s="25" t="str">
        <f t="shared" si="330"/>
        <v/>
      </c>
      <c r="AO695" s="25" t="str">
        <f t="shared" si="331"/>
        <v/>
      </c>
      <c r="AP695" s="25" t="str">
        <f t="shared" si="332"/>
        <v/>
      </c>
      <c r="AQ695" s="25" t="str">
        <f t="shared" si="333"/>
        <v/>
      </c>
      <c r="AR695" s="25" t="str">
        <f t="shared" si="334"/>
        <v/>
      </c>
      <c r="AS695" s="25" t="str">
        <f t="shared" si="335"/>
        <v/>
      </c>
      <c r="AT695" s="25" t="str">
        <f t="shared" si="336"/>
        <v/>
      </c>
      <c r="AU695" s="25" t="str">
        <f t="shared" si="337"/>
        <v/>
      </c>
      <c r="AV695" s="25" t="str">
        <f t="shared" si="338"/>
        <v/>
      </c>
      <c r="AX695" t="str">
        <f>IF(BC695="","",IF(BC695&gt;0,COUNT($AY$2:AY695),""))</f>
        <v/>
      </c>
      <c r="AY695" s="25" t="str">
        <f t="shared" si="339"/>
        <v/>
      </c>
      <c r="AZ695" s="25" t="str">
        <f t="shared" si="340"/>
        <v/>
      </c>
      <c r="BA695" s="25" t="str">
        <f t="shared" si="341"/>
        <v/>
      </c>
      <c r="BB695" s="25" t="str">
        <f t="shared" si="342"/>
        <v/>
      </c>
      <c r="BC695" s="25" t="str">
        <f t="shared" si="343"/>
        <v/>
      </c>
      <c r="BD695" s="25" t="str">
        <f t="shared" si="344"/>
        <v/>
      </c>
      <c r="BE695" s="25" t="str">
        <f t="shared" si="345"/>
        <v/>
      </c>
      <c r="BF695" s="25" t="str">
        <f t="shared" si="346"/>
        <v/>
      </c>
      <c r="BG695" s="25" t="str">
        <f t="shared" si="347"/>
        <v/>
      </c>
      <c r="BH695" s="25" t="str">
        <f t="shared" si="348"/>
        <v/>
      </c>
      <c r="BI695" s="25" t="str">
        <f t="shared" si="349"/>
        <v/>
      </c>
      <c r="BJ695" s="25" t="str">
        <f t="shared" si="350"/>
        <v/>
      </c>
      <c r="BK695" s="25" t="str">
        <f t="shared" si="351"/>
        <v/>
      </c>
      <c r="BL695" s="25" t="str">
        <f t="shared" si="352"/>
        <v/>
      </c>
      <c r="BM695" s="25" t="str">
        <f t="shared" si="353"/>
        <v/>
      </c>
      <c r="BN695" s="25" t="str">
        <f t="shared" si="354"/>
        <v/>
      </c>
    </row>
    <row r="696" spans="1:66" x14ac:dyDescent="0.25">
      <c r="A696" s="20" t="str">
        <f>IF('S.D. Paste sheet'!A696="","",'S.D. Paste sheet'!A696)</f>
        <v/>
      </c>
      <c r="B696" s="20" t="str">
        <f>IF('S.D. Paste sheet'!B696="","",'S.D. Paste sheet'!B696)</f>
        <v/>
      </c>
      <c r="C696" s="20" t="str">
        <f>IF('S.D. Paste sheet'!C696="","",'S.D. Paste sheet'!C696)</f>
        <v/>
      </c>
      <c r="D696" s="20" t="str">
        <f>IF('S.D. Paste sheet'!D696="","",'S.D. Paste sheet'!D696)</f>
        <v/>
      </c>
      <c r="E696" s="20" t="str">
        <f>IF('S.D. Paste sheet'!E696="","",UPPER('S.D. Paste sheet'!E696))</f>
        <v/>
      </c>
      <c r="F696" s="20" t="str">
        <f>IF('S.D. Paste sheet'!F696="","",'S.D. Paste sheet'!F696)</f>
        <v/>
      </c>
      <c r="G696" s="20" t="str">
        <f>IF('S.D. Paste sheet'!G696="","",UPPER('S.D. Paste sheet'!G696))</f>
        <v/>
      </c>
      <c r="H696" s="20" t="str">
        <f>IF('S.D. Paste sheet'!H696="","",UPPER('S.D. Paste sheet'!H696))</f>
        <v/>
      </c>
      <c r="I696" s="20" t="str">
        <f>IF('S.D. Paste sheet'!I696="","",'S.D. Paste sheet'!I696)</f>
        <v/>
      </c>
      <c r="J696" s="20" t="str">
        <f>IF('S.D. Paste sheet'!J696="","",'S.D. Paste sheet'!J696)</f>
        <v/>
      </c>
      <c r="K696" s="20" t="str">
        <f>IF('S.D. Paste sheet'!K696="","",'S.D. Paste sheet'!K696)</f>
        <v/>
      </c>
      <c r="L696" s="20" t="str">
        <f>IF('S.D. Paste sheet'!L696="","",'S.D. Paste sheet'!L696)</f>
        <v/>
      </c>
      <c r="M696" s="20" t="str">
        <f>IF('S.D. Paste sheet'!M696="","",'S.D. Paste sheet'!M696)</f>
        <v/>
      </c>
      <c r="N696" s="20" t="str">
        <f>IF('S.D. Paste sheet'!N696="","",'S.D. Paste sheet'!N696)</f>
        <v/>
      </c>
      <c r="O696" s="20" t="str">
        <f>IF('S.D. Paste sheet'!O696="","",'S.D. Paste sheet'!O696)</f>
        <v/>
      </c>
      <c r="P696" s="20" t="str">
        <f>IF('S.D. Paste sheet'!P696="","",'S.D. Paste sheet'!P696)</f>
        <v/>
      </c>
      <c r="Q696" s="20" t="str">
        <f>IF('S.D. Paste sheet'!Q696="","",'S.D. Paste sheet'!Q696)</f>
        <v/>
      </c>
      <c r="R696" s="20" t="str">
        <f>IF('S.D. Paste sheet'!R696="","",'S.D. Paste sheet'!R696)</f>
        <v/>
      </c>
      <c r="S696" s="20" t="str">
        <f>IF('S.D. Paste sheet'!S696="","",'S.D. Paste sheet'!S696)</f>
        <v/>
      </c>
      <c r="T696" s="20" t="str">
        <f>IF('S.D. Paste sheet'!T696="","",'S.D. Paste sheet'!T696)</f>
        <v/>
      </c>
      <c r="U696" s="20" t="str">
        <f>IF('S.D. Paste sheet'!U696="","",'S.D. Paste sheet'!U696)</f>
        <v/>
      </c>
      <c r="V696" s="20" t="str">
        <f>IF('S.D. Paste sheet'!V696="","",'S.D. Paste sheet'!V696)</f>
        <v/>
      </c>
      <c r="W696" s="20" t="str">
        <f>IF('S.D. Paste sheet'!W696="","",'S.D. Paste sheet'!W696)</f>
        <v/>
      </c>
      <c r="X696" s="20" t="str">
        <f>IF('S.D. Paste sheet'!X696="","",'S.D. Paste sheet'!X696)</f>
        <v/>
      </c>
      <c r="Y696" s="20" t="str">
        <f>IF('S.D. Paste sheet'!Y696="","",'S.D. Paste sheet'!Y696)</f>
        <v/>
      </c>
      <c r="Z696" s="20" t="str">
        <f>IF('S.D. Paste sheet'!Z696="","",'S.D. Paste sheet'!Z696)</f>
        <v/>
      </c>
      <c r="AA696" s="20" t="str">
        <f>IF('S.D. Paste sheet'!AA696="","",'S.D. Paste sheet'!AA696)</f>
        <v/>
      </c>
      <c r="AB696" s="20" t="str">
        <f>IF('S.D. Paste sheet'!AB696="","",'S.D. Paste sheet'!AB696)</f>
        <v/>
      </c>
      <c r="AC696" s="20" t="str">
        <f>IF('S.D. Paste sheet'!AC696="","",'S.D. Paste sheet'!AC696)</f>
        <v/>
      </c>
      <c r="AD696" s="20" t="str">
        <f>IF('S.D. Paste sheet'!AD696="","",'S.D. Paste sheet'!AD696)</f>
        <v/>
      </c>
      <c r="AE696" s="28"/>
      <c r="AF696" t="str">
        <f>IF(AK696="","",IF(AK696&gt;0,COUNT($AG$2:AG696),""))</f>
        <v/>
      </c>
      <c r="AG696" s="25" t="str">
        <f t="shared" si="323"/>
        <v/>
      </c>
      <c r="AH696" s="25" t="str">
        <f t="shared" si="324"/>
        <v/>
      </c>
      <c r="AI696" s="25" t="str">
        <f t="shared" si="325"/>
        <v/>
      </c>
      <c r="AJ696" s="25" t="str">
        <f t="shared" si="326"/>
        <v/>
      </c>
      <c r="AK696" s="25" t="str">
        <f t="shared" si="327"/>
        <v/>
      </c>
      <c r="AL696" s="25" t="str">
        <f t="shared" si="328"/>
        <v/>
      </c>
      <c r="AM696" s="25" t="str">
        <f t="shared" si="329"/>
        <v/>
      </c>
      <c r="AN696" s="25" t="str">
        <f t="shared" si="330"/>
        <v/>
      </c>
      <c r="AO696" s="25" t="str">
        <f t="shared" si="331"/>
        <v/>
      </c>
      <c r="AP696" s="25" t="str">
        <f t="shared" si="332"/>
        <v/>
      </c>
      <c r="AQ696" s="25" t="str">
        <f t="shared" si="333"/>
        <v/>
      </c>
      <c r="AR696" s="25" t="str">
        <f t="shared" si="334"/>
        <v/>
      </c>
      <c r="AS696" s="25" t="str">
        <f t="shared" si="335"/>
        <v/>
      </c>
      <c r="AT696" s="25" t="str">
        <f t="shared" si="336"/>
        <v/>
      </c>
      <c r="AU696" s="25" t="str">
        <f t="shared" si="337"/>
        <v/>
      </c>
      <c r="AV696" s="25" t="str">
        <f t="shared" si="338"/>
        <v/>
      </c>
      <c r="AX696" t="str">
        <f>IF(BC696="","",IF(BC696&gt;0,COUNT($AY$2:AY696),""))</f>
        <v/>
      </c>
      <c r="AY696" s="25" t="str">
        <f t="shared" si="339"/>
        <v/>
      </c>
      <c r="AZ696" s="25" t="str">
        <f t="shared" si="340"/>
        <v/>
      </c>
      <c r="BA696" s="25" t="str">
        <f t="shared" si="341"/>
        <v/>
      </c>
      <c r="BB696" s="25" t="str">
        <f t="shared" si="342"/>
        <v/>
      </c>
      <c r="BC696" s="25" t="str">
        <f t="shared" si="343"/>
        <v/>
      </c>
      <c r="BD696" s="25" t="str">
        <f t="shared" si="344"/>
        <v/>
      </c>
      <c r="BE696" s="25" t="str">
        <f t="shared" si="345"/>
        <v/>
      </c>
      <c r="BF696" s="25" t="str">
        <f t="shared" si="346"/>
        <v/>
      </c>
      <c r="BG696" s="25" t="str">
        <f t="shared" si="347"/>
        <v/>
      </c>
      <c r="BH696" s="25" t="str">
        <f t="shared" si="348"/>
        <v/>
      </c>
      <c r="BI696" s="25" t="str">
        <f t="shared" si="349"/>
        <v/>
      </c>
      <c r="BJ696" s="25" t="str">
        <f t="shared" si="350"/>
        <v/>
      </c>
      <c r="BK696" s="25" t="str">
        <f t="shared" si="351"/>
        <v/>
      </c>
      <c r="BL696" s="25" t="str">
        <f t="shared" si="352"/>
        <v/>
      </c>
      <c r="BM696" s="25" t="str">
        <f t="shared" si="353"/>
        <v/>
      </c>
      <c r="BN696" s="25" t="str">
        <f t="shared" si="354"/>
        <v/>
      </c>
    </row>
    <row r="697" spans="1:66" x14ac:dyDescent="0.25">
      <c r="A697" s="20" t="str">
        <f>IF('S.D. Paste sheet'!A697="","",'S.D. Paste sheet'!A697)</f>
        <v/>
      </c>
      <c r="B697" s="20" t="str">
        <f>IF('S.D. Paste sheet'!B697="","",'S.D. Paste sheet'!B697)</f>
        <v/>
      </c>
      <c r="C697" s="20" t="str">
        <f>IF('S.D. Paste sheet'!C697="","",'S.D. Paste sheet'!C697)</f>
        <v/>
      </c>
      <c r="D697" s="20" t="str">
        <f>IF('S.D. Paste sheet'!D697="","",'S.D. Paste sheet'!D697)</f>
        <v/>
      </c>
      <c r="E697" s="20" t="str">
        <f>IF('S.D. Paste sheet'!E697="","",UPPER('S.D. Paste sheet'!E697))</f>
        <v/>
      </c>
      <c r="F697" s="20" t="str">
        <f>IF('S.D. Paste sheet'!F697="","",'S.D. Paste sheet'!F697)</f>
        <v/>
      </c>
      <c r="G697" s="20" t="str">
        <f>IF('S.D. Paste sheet'!G697="","",UPPER('S.D. Paste sheet'!G697))</f>
        <v/>
      </c>
      <c r="H697" s="20" t="str">
        <f>IF('S.D. Paste sheet'!H697="","",UPPER('S.D. Paste sheet'!H697))</f>
        <v/>
      </c>
      <c r="I697" s="20" t="str">
        <f>IF('S.D. Paste sheet'!I697="","",'S.D. Paste sheet'!I697)</f>
        <v/>
      </c>
      <c r="J697" s="20" t="str">
        <f>IF('S.D. Paste sheet'!J697="","",'S.D. Paste sheet'!J697)</f>
        <v/>
      </c>
      <c r="K697" s="20" t="str">
        <f>IF('S.D. Paste sheet'!K697="","",'S.D. Paste sheet'!K697)</f>
        <v/>
      </c>
      <c r="L697" s="20" t="str">
        <f>IF('S.D. Paste sheet'!L697="","",'S.D. Paste sheet'!L697)</f>
        <v/>
      </c>
      <c r="M697" s="20" t="str">
        <f>IF('S.D. Paste sheet'!M697="","",'S.D. Paste sheet'!M697)</f>
        <v/>
      </c>
      <c r="N697" s="20" t="str">
        <f>IF('S.D. Paste sheet'!N697="","",'S.D. Paste sheet'!N697)</f>
        <v/>
      </c>
      <c r="O697" s="20" t="str">
        <f>IF('S.D. Paste sheet'!O697="","",'S.D. Paste sheet'!O697)</f>
        <v/>
      </c>
      <c r="P697" s="20" t="str">
        <f>IF('S.D. Paste sheet'!P697="","",'S.D. Paste sheet'!P697)</f>
        <v/>
      </c>
      <c r="Q697" s="20" t="str">
        <f>IF('S.D. Paste sheet'!Q697="","",'S.D. Paste sheet'!Q697)</f>
        <v/>
      </c>
      <c r="R697" s="20" t="str">
        <f>IF('S.D. Paste sheet'!R697="","",'S.D. Paste sheet'!R697)</f>
        <v/>
      </c>
      <c r="S697" s="20" t="str">
        <f>IF('S.D. Paste sheet'!S697="","",'S.D. Paste sheet'!S697)</f>
        <v/>
      </c>
      <c r="T697" s="20" t="str">
        <f>IF('S.D. Paste sheet'!T697="","",'S.D. Paste sheet'!T697)</f>
        <v/>
      </c>
      <c r="U697" s="20" t="str">
        <f>IF('S.D. Paste sheet'!U697="","",'S.D. Paste sheet'!U697)</f>
        <v/>
      </c>
      <c r="V697" s="20" t="str">
        <f>IF('S.D. Paste sheet'!V697="","",'S.D. Paste sheet'!V697)</f>
        <v/>
      </c>
      <c r="W697" s="20" t="str">
        <f>IF('S.D. Paste sheet'!W697="","",'S.D. Paste sheet'!W697)</f>
        <v/>
      </c>
      <c r="X697" s="20" t="str">
        <f>IF('S.D. Paste sheet'!X697="","",'S.D. Paste sheet'!X697)</f>
        <v/>
      </c>
      <c r="Y697" s="20" t="str">
        <f>IF('S.D. Paste sheet'!Y697="","",'S.D. Paste sheet'!Y697)</f>
        <v/>
      </c>
      <c r="Z697" s="20" t="str">
        <f>IF('S.D. Paste sheet'!Z697="","",'S.D. Paste sheet'!Z697)</f>
        <v/>
      </c>
      <c r="AA697" s="20" t="str">
        <f>IF('S.D. Paste sheet'!AA697="","",'S.D. Paste sheet'!AA697)</f>
        <v/>
      </c>
      <c r="AB697" s="20" t="str">
        <f>IF('S.D. Paste sheet'!AB697="","",'S.D. Paste sheet'!AB697)</f>
        <v/>
      </c>
      <c r="AC697" s="20" t="str">
        <f>IF('S.D. Paste sheet'!AC697="","",'S.D. Paste sheet'!AC697)</f>
        <v/>
      </c>
      <c r="AD697" s="20" t="str">
        <f>IF('S.D. Paste sheet'!AD697="","",'S.D. Paste sheet'!AD697)</f>
        <v/>
      </c>
      <c r="AE697" s="28"/>
      <c r="AF697" t="str">
        <f>IF(AK697="","",IF(AK697&gt;0,COUNT($AG$2:AG697),""))</f>
        <v/>
      </c>
      <c r="AG697" s="25" t="str">
        <f t="shared" si="323"/>
        <v/>
      </c>
      <c r="AH697" s="25" t="str">
        <f t="shared" si="324"/>
        <v/>
      </c>
      <c r="AI697" s="25" t="str">
        <f t="shared" si="325"/>
        <v/>
      </c>
      <c r="AJ697" s="25" t="str">
        <f t="shared" si="326"/>
        <v/>
      </c>
      <c r="AK697" s="25" t="str">
        <f t="shared" si="327"/>
        <v/>
      </c>
      <c r="AL697" s="25" t="str">
        <f t="shared" si="328"/>
        <v/>
      </c>
      <c r="AM697" s="25" t="str">
        <f t="shared" si="329"/>
        <v/>
      </c>
      <c r="AN697" s="25" t="str">
        <f t="shared" si="330"/>
        <v/>
      </c>
      <c r="AO697" s="25" t="str">
        <f t="shared" si="331"/>
        <v/>
      </c>
      <c r="AP697" s="25" t="str">
        <f t="shared" si="332"/>
        <v/>
      </c>
      <c r="AQ697" s="25" t="str">
        <f t="shared" si="333"/>
        <v/>
      </c>
      <c r="AR697" s="25" t="str">
        <f t="shared" si="334"/>
        <v/>
      </c>
      <c r="AS697" s="25" t="str">
        <f t="shared" si="335"/>
        <v/>
      </c>
      <c r="AT697" s="25" t="str">
        <f t="shared" si="336"/>
        <v/>
      </c>
      <c r="AU697" s="25" t="str">
        <f t="shared" si="337"/>
        <v/>
      </c>
      <c r="AV697" s="25" t="str">
        <f t="shared" si="338"/>
        <v/>
      </c>
      <c r="AX697" t="str">
        <f>IF(BC697="","",IF(BC697&gt;0,COUNT($AY$2:AY697),""))</f>
        <v/>
      </c>
      <c r="AY697" s="25" t="str">
        <f t="shared" si="339"/>
        <v/>
      </c>
      <c r="AZ697" s="25" t="str">
        <f t="shared" si="340"/>
        <v/>
      </c>
      <c r="BA697" s="25" t="str">
        <f t="shared" si="341"/>
        <v/>
      </c>
      <c r="BB697" s="25" t="str">
        <f t="shared" si="342"/>
        <v/>
      </c>
      <c r="BC697" s="25" t="str">
        <f t="shared" si="343"/>
        <v/>
      </c>
      <c r="BD697" s="25" t="str">
        <f t="shared" si="344"/>
        <v/>
      </c>
      <c r="BE697" s="25" t="str">
        <f t="shared" si="345"/>
        <v/>
      </c>
      <c r="BF697" s="25" t="str">
        <f t="shared" si="346"/>
        <v/>
      </c>
      <c r="BG697" s="25" t="str">
        <f t="shared" si="347"/>
        <v/>
      </c>
      <c r="BH697" s="25" t="str">
        <f t="shared" si="348"/>
        <v/>
      </c>
      <c r="BI697" s="25" t="str">
        <f t="shared" si="349"/>
        <v/>
      </c>
      <c r="BJ697" s="25" t="str">
        <f t="shared" si="350"/>
        <v/>
      </c>
      <c r="BK697" s="25" t="str">
        <f t="shared" si="351"/>
        <v/>
      </c>
      <c r="BL697" s="25" t="str">
        <f t="shared" si="352"/>
        <v/>
      </c>
      <c r="BM697" s="25" t="str">
        <f t="shared" si="353"/>
        <v/>
      </c>
      <c r="BN697" s="25" t="str">
        <f t="shared" si="354"/>
        <v/>
      </c>
    </row>
    <row r="698" spans="1:66" x14ac:dyDescent="0.25">
      <c r="A698" s="20" t="str">
        <f>IF('S.D. Paste sheet'!A698="","",'S.D. Paste sheet'!A698)</f>
        <v/>
      </c>
      <c r="B698" s="20" t="str">
        <f>IF('S.D. Paste sheet'!B698="","",'S.D. Paste sheet'!B698)</f>
        <v/>
      </c>
      <c r="C698" s="20" t="str">
        <f>IF('S.D. Paste sheet'!C698="","",'S.D. Paste sheet'!C698)</f>
        <v/>
      </c>
      <c r="D698" s="20" t="str">
        <f>IF('S.D. Paste sheet'!D698="","",'S.D. Paste sheet'!D698)</f>
        <v/>
      </c>
      <c r="E698" s="20" t="str">
        <f>IF('S.D. Paste sheet'!E698="","",UPPER('S.D. Paste sheet'!E698))</f>
        <v/>
      </c>
      <c r="F698" s="20" t="str">
        <f>IF('S.D. Paste sheet'!F698="","",'S.D. Paste sheet'!F698)</f>
        <v/>
      </c>
      <c r="G698" s="20" t="str">
        <f>IF('S.D. Paste sheet'!G698="","",UPPER('S.D. Paste sheet'!G698))</f>
        <v/>
      </c>
      <c r="H698" s="20" t="str">
        <f>IF('S.D. Paste sheet'!H698="","",UPPER('S.D. Paste sheet'!H698))</f>
        <v/>
      </c>
      <c r="I698" s="20" t="str">
        <f>IF('S.D. Paste sheet'!I698="","",'S.D. Paste sheet'!I698)</f>
        <v/>
      </c>
      <c r="J698" s="20" t="str">
        <f>IF('S.D. Paste sheet'!J698="","",'S.D. Paste sheet'!J698)</f>
        <v/>
      </c>
      <c r="K698" s="20" t="str">
        <f>IF('S.D. Paste sheet'!K698="","",'S.D. Paste sheet'!K698)</f>
        <v/>
      </c>
      <c r="L698" s="20" t="str">
        <f>IF('S.D. Paste sheet'!L698="","",'S.D. Paste sheet'!L698)</f>
        <v/>
      </c>
      <c r="M698" s="20" t="str">
        <f>IF('S.D. Paste sheet'!M698="","",'S.D. Paste sheet'!M698)</f>
        <v/>
      </c>
      <c r="N698" s="20" t="str">
        <f>IF('S.D. Paste sheet'!N698="","",'S.D. Paste sheet'!N698)</f>
        <v/>
      </c>
      <c r="O698" s="20" t="str">
        <f>IF('S.D. Paste sheet'!O698="","",'S.D. Paste sheet'!O698)</f>
        <v/>
      </c>
      <c r="P698" s="20" t="str">
        <f>IF('S.D. Paste sheet'!P698="","",'S.D. Paste sheet'!P698)</f>
        <v/>
      </c>
      <c r="Q698" s="20" t="str">
        <f>IF('S.D. Paste sheet'!Q698="","",'S.D. Paste sheet'!Q698)</f>
        <v/>
      </c>
      <c r="R698" s="20" t="str">
        <f>IF('S.D. Paste sheet'!R698="","",'S.D. Paste sheet'!R698)</f>
        <v/>
      </c>
      <c r="S698" s="20" t="str">
        <f>IF('S.D. Paste sheet'!S698="","",'S.D. Paste sheet'!S698)</f>
        <v/>
      </c>
      <c r="T698" s="20" t="str">
        <f>IF('S.D. Paste sheet'!T698="","",'S.D. Paste sheet'!T698)</f>
        <v/>
      </c>
      <c r="U698" s="20" t="str">
        <f>IF('S.D. Paste sheet'!U698="","",'S.D. Paste sheet'!U698)</f>
        <v/>
      </c>
      <c r="V698" s="20" t="str">
        <f>IF('S.D. Paste sheet'!V698="","",'S.D. Paste sheet'!V698)</f>
        <v/>
      </c>
      <c r="W698" s="20" t="str">
        <f>IF('S.D. Paste sheet'!W698="","",'S.D. Paste sheet'!W698)</f>
        <v/>
      </c>
      <c r="X698" s="20" t="str">
        <f>IF('S.D. Paste sheet'!X698="","",'S.D. Paste sheet'!X698)</f>
        <v/>
      </c>
      <c r="Y698" s="20" t="str">
        <f>IF('S.D. Paste sheet'!Y698="","",'S.D. Paste sheet'!Y698)</f>
        <v/>
      </c>
      <c r="Z698" s="20" t="str">
        <f>IF('S.D. Paste sheet'!Z698="","",'S.D. Paste sheet'!Z698)</f>
        <v/>
      </c>
      <c r="AA698" s="20" t="str">
        <f>IF('S.D. Paste sheet'!AA698="","",'S.D. Paste sheet'!AA698)</f>
        <v/>
      </c>
      <c r="AB698" s="20" t="str">
        <f>IF('S.D. Paste sheet'!AB698="","",'S.D. Paste sheet'!AB698)</f>
        <v/>
      </c>
      <c r="AC698" s="20" t="str">
        <f>IF('S.D. Paste sheet'!AC698="","",'S.D. Paste sheet'!AC698)</f>
        <v/>
      </c>
      <c r="AD698" s="20" t="str">
        <f>IF('S.D. Paste sheet'!AD698="","",'S.D. Paste sheet'!AD698)</f>
        <v/>
      </c>
      <c r="AE698" s="28"/>
      <c r="AF698" t="str">
        <f>IF(AK698="","",IF(AK698&gt;0,COUNT($AG$2:AG698),""))</f>
        <v/>
      </c>
      <c r="AG698" s="25" t="str">
        <f t="shared" si="323"/>
        <v/>
      </c>
      <c r="AH698" s="25" t="str">
        <f t="shared" si="324"/>
        <v/>
      </c>
      <c r="AI698" s="25" t="str">
        <f t="shared" si="325"/>
        <v/>
      </c>
      <c r="AJ698" s="25" t="str">
        <f t="shared" si="326"/>
        <v/>
      </c>
      <c r="AK698" s="25" t="str">
        <f t="shared" si="327"/>
        <v/>
      </c>
      <c r="AL698" s="25" t="str">
        <f t="shared" si="328"/>
        <v/>
      </c>
      <c r="AM698" s="25" t="str">
        <f t="shared" si="329"/>
        <v/>
      </c>
      <c r="AN698" s="25" t="str">
        <f t="shared" si="330"/>
        <v/>
      </c>
      <c r="AO698" s="25" t="str">
        <f t="shared" si="331"/>
        <v/>
      </c>
      <c r="AP698" s="25" t="str">
        <f t="shared" si="332"/>
        <v/>
      </c>
      <c r="AQ698" s="25" t="str">
        <f t="shared" si="333"/>
        <v/>
      </c>
      <c r="AR698" s="25" t="str">
        <f t="shared" si="334"/>
        <v/>
      </c>
      <c r="AS698" s="25" t="str">
        <f t="shared" si="335"/>
        <v/>
      </c>
      <c r="AT698" s="25" t="str">
        <f t="shared" si="336"/>
        <v/>
      </c>
      <c r="AU698" s="25" t="str">
        <f t="shared" si="337"/>
        <v/>
      </c>
      <c r="AV698" s="25" t="str">
        <f t="shared" si="338"/>
        <v/>
      </c>
      <c r="AX698" t="str">
        <f>IF(BC698="","",IF(BC698&gt;0,COUNT($AY$2:AY698),""))</f>
        <v/>
      </c>
      <c r="AY698" s="25" t="str">
        <f t="shared" si="339"/>
        <v/>
      </c>
      <c r="AZ698" s="25" t="str">
        <f t="shared" si="340"/>
        <v/>
      </c>
      <c r="BA698" s="25" t="str">
        <f t="shared" si="341"/>
        <v/>
      </c>
      <c r="BB698" s="25" t="str">
        <f t="shared" si="342"/>
        <v/>
      </c>
      <c r="BC698" s="25" t="str">
        <f t="shared" si="343"/>
        <v/>
      </c>
      <c r="BD698" s="25" t="str">
        <f t="shared" si="344"/>
        <v/>
      </c>
      <c r="BE698" s="25" t="str">
        <f t="shared" si="345"/>
        <v/>
      </c>
      <c r="BF698" s="25" t="str">
        <f t="shared" si="346"/>
        <v/>
      </c>
      <c r="BG698" s="25" t="str">
        <f t="shared" si="347"/>
        <v/>
      </c>
      <c r="BH698" s="25" t="str">
        <f t="shared" si="348"/>
        <v/>
      </c>
      <c r="BI698" s="25" t="str">
        <f t="shared" si="349"/>
        <v/>
      </c>
      <c r="BJ698" s="25" t="str">
        <f t="shared" si="350"/>
        <v/>
      </c>
      <c r="BK698" s="25" t="str">
        <f t="shared" si="351"/>
        <v/>
      </c>
      <c r="BL698" s="25" t="str">
        <f t="shared" si="352"/>
        <v/>
      </c>
      <c r="BM698" s="25" t="str">
        <f t="shared" si="353"/>
        <v/>
      </c>
      <c r="BN698" s="25" t="str">
        <f t="shared" si="354"/>
        <v/>
      </c>
    </row>
    <row r="699" spans="1:66" x14ac:dyDescent="0.25">
      <c r="A699" s="20" t="str">
        <f>IF('S.D. Paste sheet'!A699="","",'S.D. Paste sheet'!A699)</f>
        <v/>
      </c>
      <c r="B699" s="20" t="str">
        <f>IF('S.D. Paste sheet'!B699="","",'S.D. Paste sheet'!B699)</f>
        <v/>
      </c>
      <c r="C699" s="20" t="str">
        <f>IF('S.D. Paste sheet'!C699="","",'S.D. Paste sheet'!C699)</f>
        <v/>
      </c>
      <c r="D699" s="20" t="str">
        <f>IF('S.D. Paste sheet'!D699="","",'S.D. Paste sheet'!D699)</f>
        <v/>
      </c>
      <c r="E699" s="20" t="str">
        <f>IF('S.D. Paste sheet'!E699="","",UPPER('S.D. Paste sheet'!E699))</f>
        <v/>
      </c>
      <c r="F699" s="20" t="str">
        <f>IF('S.D. Paste sheet'!F699="","",'S.D. Paste sheet'!F699)</f>
        <v/>
      </c>
      <c r="G699" s="20" t="str">
        <f>IF('S.D. Paste sheet'!G699="","",UPPER('S.D. Paste sheet'!G699))</f>
        <v/>
      </c>
      <c r="H699" s="20" t="str">
        <f>IF('S.D. Paste sheet'!H699="","",UPPER('S.D. Paste sheet'!H699))</f>
        <v/>
      </c>
      <c r="I699" s="20" t="str">
        <f>IF('S.D. Paste sheet'!I699="","",'S.D. Paste sheet'!I699)</f>
        <v/>
      </c>
      <c r="J699" s="20" t="str">
        <f>IF('S.D. Paste sheet'!J699="","",'S.D. Paste sheet'!J699)</f>
        <v/>
      </c>
      <c r="K699" s="20" t="str">
        <f>IF('S.D. Paste sheet'!K699="","",'S.D. Paste sheet'!K699)</f>
        <v/>
      </c>
      <c r="L699" s="20" t="str">
        <f>IF('S.D. Paste sheet'!L699="","",'S.D. Paste sheet'!L699)</f>
        <v/>
      </c>
      <c r="M699" s="20" t="str">
        <f>IF('S.D. Paste sheet'!M699="","",'S.D. Paste sheet'!M699)</f>
        <v/>
      </c>
      <c r="N699" s="20" t="str">
        <f>IF('S.D. Paste sheet'!N699="","",'S.D. Paste sheet'!N699)</f>
        <v/>
      </c>
      <c r="O699" s="20" t="str">
        <f>IF('S.D. Paste sheet'!O699="","",'S.D. Paste sheet'!O699)</f>
        <v/>
      </c>
      <c r="P699" s="20" t="str">
        <f>IF('S.D. Paste sheet'!P699="","",'S.D. Paste sheet'!P699)</f>
        <v/>
      </c>
      <c r="Q699" s="20" t="str">
        <f>IF('S.D. Paste sheet'!Q699="","",'S.D. Paste sheet'!Q699)</f>
        <v/>
      </c>
      <c r="R699" s="20" t="str">
        <f>IF('S.D. Paste sheet'!R699="","",'S.D. Paste sheet'!R699)</f>
        <v/>
      </c>
      <c r="S699" s="20" t="str">
        <f>IF('S.D. Paste sheet'!S699="","",'S.D. Paste sheet'!S699)</f>
        <v/>
      </c>
      <c r="T699" s="20" t="str">
        <f>IF('S.D. Paste sheet'!T699="","",'S.D. Paste sheet'!T699)</f>
        <v/>
      </c>
      <c r="U699" s="20" t="str">
        <f>IF('S.D. Paste sheet'!U699="","",'S.D. Paste sheet'!U699)</f>
        <v/>
      </c>
      <c r="V699" s="20" t="str">
        <f>IF('S.D. Paste sheet'!V699="","",'S.D. Paste sheet'!V699)</f>
        <v/>
      </c>
      <c r="W699" s="20" t="str">
        <f>IF('S.D. Paste sheet'!W699="","",'S.D. Paste sheet'!W699)</f>
        <v/>
      </c>
      <c r="X699" s="20" t="str">
        <f>IF('S.D. Paste sheet'!X699="","",'S.D. Paste sheet'!X699)</f>
        <v/>
      </c>
      <c r="Y699" s="20" t="str">
        <f>IF('S.D. Paste sheet'!Y699="","",'S.D. Paste sheet'!Y699)</f>
        <v/>
      </c>
      <c r="Z699" s="20" t="str">
        <f>IF('S.D. Paste sheet'!Z699="","",'S.D. Paste sheet'!Z699)</f>
        <v/>
      </c>
      <c r="AA699" s="20" t="str">
        <f>IF('S.D. Paste sheet'!AA699="","",'S.D. Paste sheet'!AA699)</f>
        <v/>
      </c>
      <c r="AB699" s="20" t="str">
        <f>IF('S.D. Paste sheet'!AB699="","",'S.D. Paste sheet'!AB699)</f>
        <v/>
      </c>
      <c r="AC699" s="20" t="str">
        <f>IF('S.D. Paste sheet'!AC699="","",'S.D. Paste sheet'!AC699)</f>
        <v/>
      </c>
      <c r="AD699" s="20" t="str">
        <f>IF('S.D. Paste sheet'!AD699="","",'S.D. Paste sheet'!AD699)</f>
        <v/>
      </c>
      <c r="AE699" s="28"/>
      <c r="AF699" t="str">
        <f>IF(AK699="","",IF(AK699&gt;0,COUNT($AG$2:AG699),""))</f>
        <v/>
      </c>
      <c r="AG699" s="25" t="str">
        <f t="shared" si="323"/>
        <v/>
      </c>
      <c r="AH699" s="25" t="str">
        <f t="shared" si="324"/>
        <v/>
      </c>
      <c r="AI699" s="25" t="str">
        <f t="shared" si="325"/>
        <v/>
      </c>
      <c r="AJ699" s="25" t="str">
        <f t="shared" si="326"/>
        <v/>
      </c>
      <c r="AK699" s="25" t="str">
        <f t="shared" si="327"/>
        <v/>
      </c>
      <c r="AL699" s="25" t="str">
        <f t="shared" si="328"/>
        <v/>
      </c>
      <c r="AM699" s="25" t="str">
        <f t="shared" si="329"/>
        <v/>
      </c>
      <c r="AN699" s="25" t="str">
        <f t="shared" si="330"/>
        <v/>
      </c>
      <c r="AO699" s="25" t="str">
        <f t="shared" si="331"/>
        <v/>
      </c>
      <c r="AP699" s="25" t="str">
        <f t="shared" si="332"/>
        <v/>
      </c>
      <c r="AQ699" s="25" t="str">
        <f t="shared" si="333"/>
        <v/>
      </c>
      <c r="AR699" s="25" t="str">
        <f t="shared" si="334"/>
        <v/>
      </c>
      <c r="AS699" s="25" t="str">
        <f t="shared" si="335"/>
        <v/>
      </c>
      <c r="AT699" s="25" t="str">
        <f t="shared" si="336"/>
        <v/>
      </c>
      <c r="AU699" s="25" t="str">
        <f t="shared" si="337"/>
        <v/>
      </c>
      <c r="AV699" s="25" t="str">
        <f t="shared" si="338"/>
        <v/>
      </c>
      <c r="AX699" t="str">
        <f>IF(BC699="","",IF(BC699&gt;0,COUNT($AY$2:AY699),""))</f>
        <v/>
      </c>
      <c r="AY699" s="25" t="str">
        <f t="shared" si="339"/>
        <v/>
      </c>
      <c r="AZ699" s="25" t="str">
        <f t="shared" si="340"/>
        <v/>
      </c>
      <c r="BA699" s="25" t="str">
        <f t="shared" si="341"/>
        <v/>
      </c>
      <c r="BB699" s="25" t="str">
        <f t="shared" si="342"/>
        <v/>
      </c>
      <c r="BC699" s="25" t="str">
        <f t="shared" si="343"/>
        <v/>
      </c>
      <c r="BD699" s="25" t="str">
        <f t="shared" si="344"/>
        <v/>
      </c>
      <c r="BE699" s="25" t="str">
        <f t="shared" si="345"/>
        <v/>
      </c>
      <c r="BF699" s="25" t="str">
        <f t="shared" si="346"/>
        <v/>
      </c>
      <c r="BG699" s="25" t="str">
        <f t="shared" si="347"/>
        <v/>
      </c>
      <c r="BH699" s="25" t="str">
        <f t="shared" si="348"/>
        <v/>
      </c>
      <c r="BI699" s="25" t="str">
        <f t="shared" si="349"/>
        <v/>
      </c>
      <c r="BJ699" s="25" t="str">
        <f t="shared" si="350"/>
        <v/>
      </c>
      <c r="BK699" s="25" t="str">
        <f t="shared" si="351"/>
        <v/>
      </c>
      <c r="BL699" s="25" t="str">
        <f t="shared" si="352"/>
        <v/>
      </c>
      <c r="BM699" s="25" t="str">
        <f t="shared" si="353"/>
        <v/>
      </c>
      <c r="BN699" s="25" t="str">
        <f t="shared" si="354"/>
        <v/>
      </c>
    </row>
    <row r="700" spans="1:66" x14ac:dyDescent="0.25">
      <c r="A700" s="20" t="str">
        <f>IF('S.D. Paste sheet'!A700="","",'S.D. Paste sheet'!A700)</f>
        <v/>
      </c>
      <c r="B700" s="20" t="str">
        <f>IF('S.D. Paste sheet'!B700="","",'S.D. Paste sheet'!B700)</f>
        <v/>
      </c>
      <c r="C700" s="20" t="str">
        <f>IF('S.D. Paste sheet'!C700="","",'S.D. Paste sheet'!C700)</f>
        <v/>
      </c>
      <c r="D700" s="20" t="str">
        <f>IF('S.D. Paste sheet'!D700="","",'S.D. Paste sheet'!D700)</f>
        <v/>
      </c>
      <c r="E700" s="20" t="str">
        <f>IF('S.D. Paste sheet'!E700="","",UPPER('S.D. Paste sheet'!E700))</f>
        <v/>
      </c>
      <c r="F700" s="20" t="str">
        <f>IF('S.D. Paste sheet'!F700="","",'S.D. Paste sheet'!F700)</f>
        <v/>
      </c>
      <c r="G700" s="20" t="str">
        <f>IF('S.D. Paste sheet'!G700="","",UPPER('S.D. Paste sheet'!G700))</f>
        <v/>
      </c>
      <c r="H700" s="20" t="str">
        <f>IF('S.D. Paste sheet'!H700="","",UPPER('S.D. Paste sheet'!H700))</f>
        <v/>
      </c>
      <c r="I700" s="20" t="str">
        <f>IF('S.D. Paste sheet'!I700="","",'S.D. Paste sheet'!I700)</f>
        <v/>
      </c>
      <c r="J700" s="20" t="str">
        <f>IF('S.D. Paste sheet'!J700="","",'S.D. Paste sheet'!J700)</f>
        <v/>
      </c>
      <c r="K700" s="20" t="str">
        <f>IF('S.D. Paste sheet'!K700="","",'S.D. Paste sheet'!K700)</f>
        <v/>
      </c>
      <c r="L700" s="20" t="str">
        <f>IF('S.D. Paste sheet'!L700="","",'S.D. Paste sheet'!L700)</f>
        <v/>
      </c>
      <c r="M700" s="20" t="str">
        <f>IF('S.D. Paste sheet'!M700="","",'S.D. Paste sheet'!M700)</f>
        <v/>
      </c>
      <c r="N700" s="20" t="str">
        <f>IF('S.D. Paste sheet'!N700="","",'S.D. Paste sheet'!N700)</f>
        <v/>
      </c>
      <c r="O700" s="20" t="str">
        <f>IF('S.D. Paste sheet'!O700="","",'S.D. Paste sheet'!O700)</f>
        <v/>
      </c>
      <c r="P700" s="20" t="str">
        <f>IF('S.D. Paste sheet'!P700="","",'S.D. Paste sheet'!P700)</f>
        <v/>
      </c>
      <c r="Q700" s="20" t="str">
        <f>IF('S.D. Paste sheet'!Q700="","",'S.D. Paste sheet'!Q700)</f>
        <v/>
      </c>
      <c r="R700" s="20" t="str">
        <f>IF('S.D. Paste sheet'!R700="","",'S.D. Paste sheet'!R700)</f>
        <v/>
      </c>
      <c r="S700" s="20" t="str">
        <f>IF('S.D. Paste sheet'!S700="","",'S.D. Paste sheet'!S700)</f>
        <v/>
      </c>
      <c r="T700" s="20" t="str">
        <f>IF('S.D. Paste sheet'!T700="","",'S.D. Paste sheet'!T700)</f>
        <v/>
      </c>
      <c r="U700" s="20" t="str">
        <f>IF('S.D. Paste sheet'!U700="","",'S.D. Paste sheet'!U700)</f>
        <v/>
      </c>
      <c r="V700" s="20" t="str">
        <f>IF('S.D. Paste sheet'!V700="","",'S.D. Paste sheet'!V700)</f>
        <v/>
      </c>
      <c r="W700" s="20" t="str">
        <f>IF('S.D. Paste sheet'!W700="","",'S.D. Paste sheet'!W700)</f>
        <v/>
      </c>
      <c r="X700" s="20" t="str">
        <f>IF('S.D. Paste sheet'!X700="","",'S.D. Paste sheet'!X700)</f>
        <v/>
      </c>
      <c r="Y700" s="20" t="str">
        <f>IF('S.D. Paste sheet'!Y700="","",'S.D. Paste sheet'!Y700)</f>
        <v/>
      </c>
      <c r="Z700" s="20" t="str">
        <f>IF('S.D. Paste sheet'!Z700="","",'S.D. Paste sheet'!Z700)</f>
        <v/>
      </c>
      <c r="AA700" s="20" t="str">
        <f>IF('S.D. Paste sheet'!AA700="","",'S.D. Paste sheet'!AA700)</f>
        <v/>
      </c>
      <c r="AB700" s="20" t="str">
        <f>IF('S.D. Paste sheet'!AB700="","",'S.D. Paste sheet'!AB700)</f>
        <v/>
      </c>
      <c r="AC700" s="20" t="str">
        <f>IF('S.D. Paste sheet'!AC700="","",'S.D. Paste sheet'!AC700)</f>
        <v/>
      </c>
      <c r="AD700" s="20" t="str">
        <f>IF('S.D. Paste sheet'!AD700="","",'S.D. Paste sheet'!AD700)</f>
        <v/>
      </c>
      <c r="AE700" s="28"/>
      <c r="AF700" t="str">
        <f>IF(AK700="","",IF(AK700&gt;0,COUNT($AG$2:AG700),""))</f>
        <v/>
      </c>
      <c r="AG700" s="25" t="str">
        <f t="shared" si="323"/>
        <v/>
      </c>
      <c r="AH700" s="25" t="str">
        <f t="shared" si="324"/>
        <v/>
      </c>
      <c r="AI700" s="25" t="str">
        <f t="shared" si="325"/>
        <v/>
      </c>
      <c r="AJ700" s="25" t="str">
        <f t="shared" si="326"/>
        <v/>
      </c>
      <c r="AK700" s="25" t="str">
        <f t="shared" si="327"/>
        <v/>
      </c>
      <c r="AL700" s="25" t="str">
        <f t="shared" si="328"/>
        <v/>
      </c>
      <c r="AM700" s="25" t="str">
        <f t="shared" si="329"/>
        <v/>
      </c>
      <c r="AN700" s="25" t="str">
        <f t="shared" si="330"/>
        <v/>
      </c>
      <c r="AO700" s="25" t="str">
        <f t="shared" si="331"/>
        <v/>
      </c>
      <c r="AP700" s="25" t="str">
        <f t="shared" si="332"/>
        <v/>
      </c>
      <c r="AQ700" s="25" t="str">
        <f t="shared" si="333"/>
        <v/>
      </c>
      <c r="AR700" s="25" t="str">
        <f t="shared" si="334"/>
        <v/>
      </c>
      <c r="AS700" s="25" t="str">
        <f t="shared" si="335"/>
        <v/>
      </c>
      <c r="AT700" s="25" t="str">
        <f t="shared" si="336"/>
        <v/>
      </c>
      <c r="AU700" s="25" t="str">
        <f t="shared" si="337"/>
        <v/>
      </c>
      <c r="AV700" s="25" t="str">
        <f t="shared" si="338"/>
        <v/>
      </c>
      <c r="AX700" t="str">
        <f>IF(BC700="","",IF(BC700&gt;0,COUNT($AY$2:AY700),""))</f>
        <v/>
      </c>
      <c r="AY700" s="25" t="str">
        <f t="shared" si="339"/>
        <v/>
      </c>
      <c r="AZ700" s="25" t="str">
        <f t="shared" si="340"/>
        <v/>
      </c>
      <c r="BA700" s="25" t="str">
        <f t="shared" si="341"/>
        <v/>
      </c>
      <c r="BB700" s="25" t="str">
        <f t="shared" si="342"/>
        <v/>
      </c>
      <c r="BC700" s="25" t="str">
        <f t="shared" si="343"/>
        <v/>
      </c>
      <c r="BD700" s="25" t="str">
        <f t="shared" si="344"/>
        <v/>
      </c>
      <c r="BE700" s="25" t="str">
        <f t="shared" si="345"/>
        <v/>
      </c>
      <c r="BF700" s="25" t="str">
        <f t="shared" si="346"/>
        <v/>
      </c>
      <c r="BG700" s="25" t="str">
        <f t="shared" si="347"/>
        <v/>
      </c>
      <c r="BH700" s="25" t="str">
        <f t="shared" si="348"/>
        <v/>
      </c>
      <c r="BI700" s="25" t="str">
        <f t="shared" si="349"/>
        <v/>
      </c>
      <c r="BJ700" s="25" t="str">
        <f t="shared" si="350"/>
        <v/>
      </c>
      <c r="BK700" s="25" t="str">
        <f t="shared" si="351"/>
        <v/>
      </c>
      <c r="BL700" s="25" t="str">
        <f t="shared" si="352"/>
        <v/>
      </c>
      <c r="BM700" s="25" t="str">
        <f t="shared" si="353"/>
        <v/>
      </c>
      <c r="BN700" s="25" t="str">
        <f t="shared" si="354"/>
        <v/>
      </c>
    </row>
    <row r="701" spans="1:66" x14ac:dyDescent="0.25">
      <c r="A701" s="20" t="str">
        <f>IF('S.D. Paste sheet'!A701="","",'S.D. Paste sheet'!A701)</f>
        <v/>
      </c>
      <c r="B701" s="20" t="str">
        <f>IF('S.D. Paste sheet'!B701="","",'S.D. Paste sheet'!B701)</f>
        <v/>
      </c>
      <c r="C701" s="20" t="str">
        <f>IF('S.D. Paste sheet'!C701="","",'S.D. Paste sheet'!C701)</f>
        <v/>
      </c>
      <c r="D701" s="20" t="str">
        <f>IF('S.D. Paste sheet'!D701="","",'S.D. Paste sheet'!D701)</f>
        <v/>
      </c>
      <c r="E701" s="20" t="str">
        <f>IF('S.D. Paste sheet'!E701="","",UPPER('S.D. Paste sheet'!E701))</f>
        <v/>
      </c>
      <c r="F701" s="20" t="str">
        <f>IF('S.D. Paste sheet'!F701="","",'S.D. Paste sheet'!F701)</f>
        <v/>
      </c>
      <c r="G701" s="20" t="str">
        <f>IF('S.D. Paste sheet'!G701="","",UPPER('S.D. Paste sheet'!G701))</f>
        <v/>
      </c>
      <c r="H701" s="20" t="str">
        <f>IF('S.D. Paste sheet'!H701="","",UPPER('S.D. Paste sheet'!H701))</f>
        <v/>
      </c>
      <c r="I701" s="20" t="str">
        <f>IF('S.D. Paste sheet'!I701="","",'S.D. Paste sheet'!I701)</f>
        <v/>
      </c>
      <c r="J701" s="20" t="str">
        <f>IF('S.D. Paste sheet'!J701="","",'S.D. Paste sheet'!J701)</f>
        <v/>
      </c>
      <c r="K701" s="20" t="str">
        <f>IF('S.D. Paste sheet'!K701="","",'S.D. Paste sheet'!K701)</f>
        <v/>
      </c>
      <c r="L701" s="20" t="str">
        <f>IF('S.D. Paste sheet'!L701="","",'S.D. Paste sheet'!L701)</f>
        <v/>
      </c>
      <c r="M701" s="20" t="str">
        <f>IF('S.D. Paste sheet'!M701="","",'S.D. Paste sheet'!M701)</f>
        <v/>
      </c>
      <c r="N701" s="20" t="str">
        <f>IF('S.D. Paste sheet'!N701="","",'S.D. Paste sheet'!N701)</f>
        <v/>
      </c>
      <c r="O701" s="20" t="str">
        <f>IF('S.D. Paste sheet'!O701="","",'S.D. Paste sheet'!O701)</f>
        <v/>
      </c>
      <c r="P701" s="20" t="str">
        <f>IF('S.D. Paste sheet'!P701="","",'S.D. Paste sheet'!P701)</f>
        <v/>
      </c>
      <c r="Q701" s="20" t="str">
        <f>IF('S.D. Paste sheet'!Q701="","",'S.D. Paste sheet'!Q701)</f>
        <v/>
      </c>
      <c r="R701" s="20" t="str">
        <f>IF('S.D. Paste sheet'!R701="","",'S.D. Paste sheet'!R701)</f>
        <v/>
      </c>
      <c r="S701" s="20" t="str">
        <f>IF('S.D. Paste sheet'!S701="","",'S.D. Paste sheet'!S701)</f>
        <v/>
      </c>
      <c r="T701" s="20" t="str">
        <f>IF('S.D. Paste sheet'!T701="","",'S.D. Paste sheet'!T701)</f>
        <v/>
      </c>
      <c r="U701" s="20" t="str">
        <f>IF('S.D. Paste sheet'!U701="","",'S.D. Paste sheet'!U701)</f>
        <v/>
      </c>
      <c r="V701" s="20" t="str">
        <f>IF('S.D. Paste sheet'!V701="","",'S.D. Paste sheet'!V701)</f>
        <v/>
      </c>
      <c r="W701" s="20" t="str">
        <f>IF('S.D. Paste sheet'!W701="","",'S.D. Paste sheet'!W701)</f>
        <v/>
      </c>
      <c r="X701" s="20" t="str">
        <f>IF('S.D. Paste sheet'!X701="","",'S.D. Paste sheet'!X701)</f>
        <v/>
      </c>
      <c r="Y701" s="20" t="str">
        <f>IF('S.D. Paste sheet'!Y701="","",'S.D. Paste sheet'!Y701)</f>
        <v/>
      </c>
      <c r="Z701" s="20" t="str">
        <f>IF('S.D. Paste sheet'!Z701="","",'S.D. Paste sheet'!Z701)</f>
        <v/>
      </c>
      <c r="AA701" s="20" t="str">
        <f>IF('S.D. Paste sheet'!AA701="","",'S.D. Paste sheet'!AA701)</f>
        <v/>
      </c>
      <c r="AB701" s="20" t="str">
        <f>IF('S.D. Paste sheet'!AB701="","",'S.D. Paste sheet'!AB701)</f>
        <v/>
      </c>
      <c r="AC701" s="20" t="str">
        <f>IF('S.D. Paste sheet'!AC701="","",'S.D. Paste sheet'!AC701)</f>
        <v/>
      </c>
      <c r="AD701" s="20" t="str">
        <f>IF('S.D. Paste sheet'!AD701="","",'S.D. Paste sheet'!AD701)</f>
        <v/>
      </c>
      <c r="AE701" s="28"/>
      <c r="AF701" t="str">
        <f>IF(AK701="","",IF(AK701&gt;0,COUNT($AG$2:AG701),""))</f>
        <v/>
      </c>
      <c r="AG701" s="25" t="str">
        <f t="shared" si="323"/>
        <v/>
      </c>
      <c r="AH701" s="25" t="str">
        <f t="shared" si="324"/>
        <v/>
      </c>
      <c r="AI701" s="25" t="str">
        <f t="shared" si="325"/>
        <v/>
      </c>
      <c r="AJ701" s="25" t="str">
        <f t="shared" si="326"/>
        <v/>
      </c>
      <c r="AK701" s="25" t="str">
        <f t="shared" si="327"/>
        <v/>
      </c>
      <c r="AL701" s="25" t="str">
        <f t="shared" si="328"/>
        <v/>
      </c>
      <c r="AM701" s="25" t="str">
        <f t="shared" si="329"/>
        <v/>
      </c>
      <c r="AN701" s="25" t="str">
        <f t="shared" si="330"/>
        <v/>
      </c>
      <c r="AO701" s="25" t="str">
        <f t="shared" si="331"/>
        <v/>
      </c>
      <c r="AP701" s="25" t="str">
        <f t="shared" si="332"/>
        <v/>
      </c>
      <c r="AQ701" s="25" t="str">
        <f t="shared" si="333"/>
        <v/>
      </c>
      <c r="AR701" s="25" t="str">
        <f t="shared" si="334"/>
        <v/>
      </c>
      <c r="AS701" s="25" t="str">
        <f t="shared" si="335"/>
        <v/>
      </c>
      <c r="AT701" s="25" t="str">
        <f t="shared" si="336"/>
        <v/>
      </c>
      <c r="AU701" s="25" t="str">
        <f t="shared" si="337"/>
        <v/>
      </c>
      <c r="AV701" s="25" t="str">
        <f t="shared" si="338"/>
        <v/>
      </c>
      <c r="AX701" t="str">
        <f>IF(BC701="","",IF(BC701&gt;0,COUNT($AY$2:AY701),""))</f>
        <v/>
      </c>
      <c r="AY701" s="25" t="str">
        <f t="shared" si="339"/>
        <v/>
      </c>
      <c r="AZ701" s="25" t="str">
        <f t="shared" si="340"/>
        <v/>
      </c>
      <c r="BA701" s="25" t="str">
        <f t="shared" si="341"/>
        <v/>
      </c>
      <c r="BB701" s="25" t="str">
        <f t="shared" si="342"/>
        <v/>
      </c>
      <c r="BC701" s="25" t="str">
        <f t="shared" si="343"/>
        <v/>
      </c>
      <c r="BD701" s="25" t="str">
        <f t="shared" si="344"/>
        <v/>
      </c>
      <c r="BE701" s="25" t="str">
        <f t="shared" si="345"/>
        <v/>
      </c>
      <c r="BF701" s="25" t="str">
        <f t="shared" si="346"/>
        <v/>
      </c>
      <c r="BG701" s="25" t="str">
        <f t="shared" si="347"/>
        <v/>
      </c>
      <c r="BH701" s="25" t="str">
        <f t="shared" si="348"/>
        <v/>
      </c>
      <c r="BI701" s="25" t="str">
        <f t="shared" si="349"/>
        <v/>
      </c>
      <c r="BJ701" s="25" t="str">
        <f t="shared" si="350"/>
        <v/>
      </c>
      <c r="BK701" s="25" t="str">
        <f t="shared" si="351"/>
        <v/>
      </c>
      <c r="BL701" s="25" t="str">
        <f t="shared" si="352"/>
        <v/>
      </c>
      <c r="BM701" s="25" t="str">
        <f t="shared" si="353"/>
        <v/>
      </c>
      <c r="BN701" s="25" t="str">
        <f t="shared" si="354"/>
        <v/>
      </c>
    </row>
    <row r="702" spans="1:66" x14ac:dyDescent="0.25">
      <c r="A702" s="20" t="str">
        <f>IF('S.D. Paste sheet'!A702="","",'S.D. Paste sheet'!A702)</f>
        <v/>
      </c>
      <c r="B702" s="20" t="str">
        <f>IF('S.D. Paste sheet'!B702="","",'S.D. Paste sheet'!B702)</f>
        <v/>
      </c>
      <c r="C702" s="20" t="str">
        <f>IF('S.D. Paste sheet'!C702="","",'S.D. Paste sheet'!C702)</f>
        <v/>
      </c>
      <c r="D702" s="20" t="str">
        <f>IF('S.D. Paste sheet'!D702="","",'S.D. Paste sheet'!D702)</f>
        <v/>
      </c>
      <c r="E702" s="20" t="str">
        <f>IF('S.D. Paste sheet'!E702="","",UPPER('S.D. Paste sheet'!E702))</f>
        <v/>
      </c>
      <c r="F702" s="20" t="str">
        <f>IF('S.D. Paste sheet'!F702="","",'S.D. Paste sheet'!F702)</f>
        <v/>
      </c>
      <c r="G702" s="20" t="str">
        <f>IF('S.D. Paste sheet'!G702="","",UPPER('S.D. Paste sheet'!G702))</f>
        <v/>
      </c>
      <c r="H702" s="20" t="str">
        <f>IF('S.D. Paste sheet'!H702="","",UPPER('S.D. Paste sheet'!H702))</f>
        <v/>
      </c>
      <c r="I702" s="20" t="str">
        <f>IF('S.D. Paste sheet'!I702="","",'S.D. Paste sheet'!I702)</f>
        <v/>
      </c>
      <c r="J702" s="20" t="str">
        <f>IF('S.D. Paste sheet'!J702="","",'S.D. Paste sheet'!J702)</f>
        <v/>
      </c>
      <c r="K702" s="20" t="str">
        <f>IF('S.D. Paste sheet'!K702="","",'S.D. Paste sheet'!K702)</f>
        <v/>
      </c>
      <c r="L702" s="20" t="str">
        <f>IF('S.D. Paste sheet'!L702="","",'S.D. Paste sheet'!L702)</f>
        <v/>
      </c>
      <c r="M702" s="20" t="str">
        <f>IF('S.D. Paste sheet'!M702="","",'S.D. Paste sheet'!M702)</f>
        <v/>
      </c>
      <c r="N702" s="20" t="str">
        <f>IF('S.D. Paste sheet'!N702="","",'S.D. Paste sheet'!N702)</f>
        <v/>
      </c>
      <c r="O702" s="20" t="str">
        <f>IF('S.D. Paste sheet'!O702="","",'S.D. Paste sheet'!O702)</f>
        <v/>
      </c>
      <c r="P702" s="20" t="str">
        <f>IF('S.D. Paste sheet'!P702="","",'S.D. Paste sheet'!P702)</f>
        <v/>
      </c>
      <c r="Q702" s="20" t="str">
        <f>IF('S.D. Paste sheet'!Q702="","",'S.D. Paste sheet'!Q702)</f>
        <v/>
      </c>
      <c r="R702" s="20" t="str">
        <f>IF('S.D. Paste sheet'!R702="","",'S.D. Paste sheet'!R702)</f>
        <v/>
      </c>
      <c r="S702" s="20" t="str">
        <f>IF('S.D. Paste sheet'!S702="","",'S.D. Paste sheet'!S702)</f>
        <v/>
      </c>
      <c r="T702" s="20" t="str">
        <f>IF('S.D. Paste sheet'!T702="","",'S.D. Paste sheet'!T702)</f>
        <v/>
      </c>
      <c r="U702" s="20" t="str">
        <f>IF('S.D. Paste sheet'!U702="","",'S.D. Paste sheet'!U702)</f>
        <v/>
      </c>
      <c r="V702" s="20" t="str">
        <f>IF('S.D. Paste sheet'!V702="","",'S.D. Paste sheet'!V702)</f>
        <v/>
      </c>
      <c r="W702" s="20" t="str">
        <f>IF('S.D. Paste sheet'!W702="","",'S.D. Paste sheet'!W702)</f>
        <v/>
      </c>
      <c r="X702" s="20" t="str">
        <f>IF('S.D. Paste sheet'!X702="","",'S.D. Paste sheet'!X702)</f>
        <v/>
      </c>
      <c r="Y702" s="20" t="str">
        <f>IF('S.D. Paste sheet'!Y702="","",'S.D. Paste sheet'!Y702)</f>
        <v/>
      </c>
      <c r="Z702" s="20" t="str">
        <f>IF('S.D. Paste sheet'!Z702="","",'S.D. Paste sheet'!Z702)</f>
        <v/>
      </c>
      <c r="AA702" s="20" t="str">
        <f>IF('S.D. Paste sheet'!AA702="","",'S.D. Paste sheet'!AA702)</f>
        <v/>
      </c>
      <c r="AB702" s="20" t="str">
        <f>IF('S.D. Paste sheet'!AB702="","",'S.D. Paste sheet'!AB702)</f>
        <v/>
      </c>
      <c r="AC702" s="20" t="str">
        <f>IF('S.D. Paste sheet'!AC702="","",'S.D. Paste sheet'!AC702)</f>
        <v/>
      </c>
      <c r="AD702" s="20" t="str">
        <f>IF('S.D. Paste sheet'!AD702="","",'S.D. Paste sheet'!AD702)</f>
        <v/>
      </c>
      <c r="AE702" s="28"/>
      <c r="AF702" t="str">
        <f>IF(AK702="","",IF(AK702&gt;0,COUNT($AG$2:AG702),""))</f>
        <v/>
      </c>
      <c r="AG702" s="25" t="str">
        <f t="shared" si="323"/>
        <v/>
      </c>
      <c r="AH702" s="25" t="str">
        <f t="shared" si="324"/>
        <v/>
      </c>
      <c r="AI702" s="25" t="str">
        <f t="shared" si="325"/>
        <v/>
      </c>
      <c r="AJ702" s="25" t="str">
        <f t="shared" si="326"/>
        <v/>
      </c>
      <c r="AK702" s="25" t="str">
        <f t="shared" si="327"/>
        <v/>
      </c>
      <c r="AL702" s="25" t="str">
        <f t="shared" si="328"/>
        <v/>
      </c>
      <c r="AM702" s="25" t="str">
        <f t="shared" si="329"/>
        <v/>
      </c>
      <c r="AN702" s="25" t="str">
        <f t="shared" si="330"/>
        <v/>
      </c>
      <c r="AO702" s="25" t="str">
        <f t="shared" si="331"/>
        <v/>
      </c>
      <c r="AP702" s="25" t="str">
        <f t="shared" si="332"/>
        <v/>
      </c>
      <c r="AQ702" s="25" t="str">
        <f t="shared" si="333"/>
        <v/>
      </c>
      <c r="AR702" s="25" t="str">
        <f t="shared" si="334"/>
        <v/>
      </c>
      <c r="AS702" s="25" t="str">
        <f t="shared" si="335"/>
        <v/>
      </c>
      <c r="AT702" s="25" t="str">
        <f t="shared" si="336"/>
        <v/>
      </c>
      <c r="AU702" s="25" t="str">
        <f t="shared" si="337"/>
        <v/>
      </c>
      <c r="AV702" s="25" t="str">
        <f t="shared" si="338"/>
        <v/>
      </c>
      <c r="AX702" t="str">
        <f>IF(BC702="","",IF(BC702&gt;0,COUNT($AY$2:AY702),""))</f>
        <v/>
      </c>
      <c r="AY702" s="25" t="str">
        <f t="shared" si="339"/>
        <v/>
      </c>
      <c r="AZ702" s="25" t="str">
        <f t="shared" si="340"/>
        <v/>
      </c>
      <c r="BA702" s="25" t="str">
        <f t="shared" si="341"/>
        <v/>
      </c>
      <c r="BB702" s="25" t="str">
        <f t="shared" si="342"/>
        <v/>
      </c>
      <c r="BC702" s="25" t="str">
        <f t="shared" si="343"/>
        <v/>
      </c>
      <c r="BD702" s="25" t="str">
        <f t="shared" si="344"/>
        <v/>
      </c>
      <c r="BE702" s="25" t="str">
        <f t="shared" si="345"/>
        <v/>
      </c>
      <c r="BF702" s="25" t="str">
        <f t="shared" si="346"/>
        <v/>
      </c>
      <c r="BG702" s="25" t="str">
        <f t="shared" si="347"/>
        <v/>
      </c>
      <c r="BH702" s="25" t="str">
        <f t="shared" si="348"/>
        <v/>
      </c>
      <c r="BI702" s="25" t="str">
        <f t="shared" si="349"/>
        <v/>
      </c>
      <c r="BJ702" s="25" t="str">
        <f t="shared" si="350"/>
        <v/>
      </c>
      <c r="BK702" s="25" t="str">
        <f t="shared" si="351"/>
        <v/>
      </c>
      <c r="BL702" s="25" t="str">
        <f t="shared" si="352"/>
        <v/>
      </c>
      <c r="BM702" s="25" t="str">
        <f t="shared" si="353"/>
        <v/>
      </c>
      <c r="BN702" s="25" t="str">
        <f t="shared" si="354"/>
        <v/>
      </c>
    </row>
    <row r="703" spans="1:66" x14ac:dyDescent="0.25">
      <c r="A703" s="20" t="str">
        <f>IF('S.D. Paste sheet'!A703="","",'S.D. Paste sheet'!A703)</f>
        <v/>
      </c>
      <c r="B703" s="20" t="str">
        <f>IF('S.D. Paste sheet'!B703="","",'S.D. Paste sheet'!B703)</f>
        <v/>
      </c>
      <c r="C703" s="20" t="str">
        <f>IF('S.D. Paste sheet'!C703="","",'S.D. Paste sheet'!C703)</f>
        <v/>
      </c>
      <c r="D703" s="20" t="str">
        <f>IF('S.D. Paste sheet'!D703="","",'S.D. Paste sheet'!D703)</f>
        <v/>
      </c>
      <c r="E703" s="20" t="str">
        <f>IF('S.D. Paste sheet'!E703="","",UPPER('S.D. Paste sheet'!E703))</f>
        <v/>
      </c>
      <c r="F703" s="20" t="str">
        <f>IF('S.D. Paste sheet'!F703="","",'S.D. Paste sheet'!F703)</f>
        <v/>
      </c>
      <c r="G703" s="20" t="str">
        <f>IF('S.D. Paste sheet'!G703="","",UPPER('S.D. Paste sheet'!G703))</f>
        <v/>
      </c>
      <c r="H703" s="20" t="str">
        <f>IF('S.D. Paste sheet'!H703="","",UPPER('S.D. Paste sheet'!H703))</f>
        <v/>
      </c>
      <c r="I703" s="20" t="str">
        <f>IF('S.D. Paste sheet'!I703="","",'S.D. Paste sheet'!I703)</f>
        <v/>
      </c>
      <c r="J703" s="20" t="str">
        <f>IF('S.D. Paste sheet'!J703="","",'S.D. Paste sheet'!J703)</f>
        <v/>
      </c>
      <c r="K703" s="20" t="str">
        <f>IF('S.D. Paste sheet'!K703="","",'S.D. Paste sheet'!K703)</f>
        <v/>
      </c>
      <c r="L703" s="20" t="str">
        <f>IF('S.D. Paste sheet'!L703="","",'S.D. Paste sheet'!L703)</f>
        <v/>
      </c>
      <c r="M703" s="20" t="str">
        <f>IF('S.D. Paste sheet'!M703="","",'S.D. Paste sheet'!M703)</f>
        <v/>
      </c>
      <c r="N703" s="20" t="str">
        <f>IF('S.D. Paste sheet'!N703="","",'S.D. Paste sheet'!N703)</f>
        <v/>
      </c>
      <c r="O703" s="20" t="str">
        <f>IF('S.D. Paste sheet'!O703="","",'S.D. Paste sheet'!O703)</f>
        <v/>
      </c>
      <c r="P703" s="20" t="str">
        <f>IF('S.D. Paste sheet'!P703="","",'S.D. Paste sheet'!P703)</f>
        <v/>
      </c>
      <c r="Q703" s="20" t="str">
        <f>IF('S.D. Paste sheet'!Q703="","",'S.D. Paste sheet'!Q703)</f>
        <v/>
      </c>
      <c r="R703" s="20" t="str">
        <f>IF('S.D. Paste sheet'!R703="","",'S.D. Paste sheet'!R703)</f>
        <v/>
      </c>
      <c r="S703" s="20" t="str">
        <f>IF('S.D. Paste sheet'!S703="","",'S.D. Paste sheet'!S703)</f>
        <v/>
      </c>
      <c r="T703" s="20" t="str">
        <f>IF('S.D. Paste sheet'!T703="","",'S.D. Paste sheet'!T703)</f>
        <v/>
      </c>
      <c r="U703" s="20" t="str">
        <f>IF('S.D. Paste sheet'!U703="","",'S.D. Paste sheet'!U703)</f>
        <v/>
      </c>
      <c r="V703" s="20" t="str">
        <f>IF('S.D. Paste sheet'!V703="","",'S.D. Paste sheet'!V703)</f>
        <v/>
      </c>
      <c r="W703" s="20" t="str">
        <f>IF('S.D. Paste sheet'!W703="","",'S.D. Paste sheet'!W703)</f>
        <v/>
      </c>
      <c r="X703" s="20" t="str">
        <f>IF('S.D. Paste sheet'!X703="","",'S.D. Paste sheet'!X703)</f>
        <v/>
      </c>
      <c r="Y703" s="20" t="str">
        <f>IF('S.D. Paste sheet'!Y703="","",'S.D. Paste sheet'!Y703)</f>
        <v/>
      </c>
      <c r="Z703" s="20" t="str">
        <f>IF('S.D. Paste sheet'!Z703="","",'S.D. Paste sheet'!Z703)</f>
        <v/>
      </c>
      <c r="AA703" s="20" t="str">
        <f>IF('S.D. Paste sheet'!AA703="","",'S.D. Paste sheet'!AA703)</f>
        <v/>
      </c>
      <c r="AB703" s="20" t="str">
        <f>IF('S.D. Paste sheet'!AB703="","",'S.D. Paste sheet'!AB703)</f>
        <v/>
      </c>
      <c r="AC703" s="20" t="str">
        <f>IF('S.D. Paste sheet'!AC703="","",'S.D. Paste sheet'!AC703)</f>
        <v/>
      </c>
      <c r="AD703" s="20" t="str">
        <f>IF('S.D. Paste sheet'!AD703="","",'S.D. Paste sheet'!AD703)</f>
        <v/>
      </c>
      <c r="AE703" s="28"/>
      <c r="AF703" t="str">
        <f>IF(AK703="","",IF(AK703&gt;0,COUNT($AG$2:AG703),""))</f>
        <v/>
      </c>
      <c r="AG703" s="25" t="str">
        <f t="shared" si="323"/>
        <v/>
      </c>
      <c r="AH703" s="25" t="str">
        <f t="shared" si="324"/>
        <v/>
      </c>
      <c r="AI703" s="25" t="str">
        <f t="shared" si="325"/>
        <v/>
      </c>
      <c r="AJ703" s="25" t="str">
        <f t="shared" si="326"/>
        <v/>
      </c>
      <c r="AK703" s="25" t="str">
        <f t="shared" si="327"/>
        <v/>
      </c>
      <c r="AL703" s="25" t="str">
        <f t="shared" si="328"/>
        <v/>
      </c>
      <c r="AM703" s="25" t="str">
        <f t="shared" si="329"/>
        <v/>
      </c>
      <c r="AN703" s="25" t="str">
        <f t="shared" si="330"/>
        <v/>
      </c>
      <c r="AO703" s="25" t="str">
        <f t="shared" si="331"/>
        <v/>
      </c>
      <c r="AP703" s="25" t="str">
        <f t="shared" si="332"/>
        <v/>
      </c>
      <c r="AQ703" s="25" t="str">
        <f t="shared" si="333"/>
        <v/>
      </c>
      <c r="AR703" s="25" t="str">
        <f t="shared" si="334"/>
        <v/>
      </c>
      <c r="AS703" s="25" t="str">
        <f t="shared" si="335"/>
        <v/>
      </c>
      <c r="AT703" s="25" t="str">
        <f t="shared" si="336"/>
        <v/>
      </c>
      <c r="AU703" s="25" t="str">
        <f t="shared" si="337"/>
        <v/>
      </c>
      <c r="AV703" s="25" t="str">
        <f t="shared" si="338"/>
        <v/>
      </c>
      <c r="AX703" t="str">
        <f>IF(BC703="","",IF(BC703&gt;0,COUNT($AY$2:AY703),""))</f>
        <v/>
      </c>
      <c r="AY703" s="25" t="str">
        <f t="shared" si="339"/>
        <v/>
      </c>
      <c r="AZ703" s="25" t="str">
        <f t="shared" si="340"/>
        <v/>
      </c>
      <c r="BA703" s="25" t="str">
        <f t="shared" si="341"/>
        <v/>
      </c>
      <c r="BB703" s="25" t="str">
        <f t="shared" si="342"/>
        <v/>
      </c>
      <c r="BC703" s="25" t="str">
        <f t="shared" si="343"/>
        <v/>
      </c>
      <c r="BD703" s="25" t="str">
        <f t="shared" si="344"/>
        <v/>
      </c>
      <c r="BE703" s="25" t="str">
        <f t="shared" si="345"/>
        <v/>
      </c>
      <c r="BF703" s="25" t="str">
        <f t="shared" si="346"/>
        <v/>
      </c>
      <c r="BG703" s="25" t="str">
        <f t="shared" si="347"/>
        <v/>
      </c>
      <c r="BH703" s="25" t="str">
        <f t="shared" si="348"/>
        <v/>
      </c>
      <c r="BI703" s="25" t="str">
        <f t="shared" si="349"/>
        <v/>
      </c>
      <c r="BJ703" s="25" t="str">
        <f t="shared" si="350"/>
        <v/>
      </c>
      <c r="BK703" s="25" t="str">
        <f t="shared" si="351"/>
        <v/>
      </c>
      <c r="BL703" s="25" t="str">
        <f t="shared" si="352"/>
        <v/>
      </c>
      <c r="BM703" s="25" t="str">
        <f t="shared" si="353"/>
        <v/>
      </c>
      <c r="BN703" s="25" t="str">
        <f t="shared" si="354"/>
        <v/>
      </c>
    </row>
    <row r="704" spans="1:66" x14ac:dyDescent="0.25">
      <c r="A704" s="20" t="str">
        <f>IF('S.D. Paste sheet'!A704="","",'S.D. Paste sheet'!A704)</f>
        <v/>
      </c>
      <c r="B704" s="20" t="str">
        <f>IF('S.D. Paste sheet'!B704="","",'S.D. Paste sheet'!B704)</f>
        <v/>
      </c>
      <c r="C704" s="20" t="str">
        <f>IF('S.D. Paste sheet'!C704="","",'S.D. Paste sheet'!C704)</f>
        <v/>
      </c>
      <c r="D704" s="20" t="str">
        <f>IF('S.D. Paste sheet'!D704="","",'S.D. Paste sheet'!D704)</f>
        <v/>
      </c>
      <c r="E704" s="20" t="str">
        <f>IF('S.D. Paste sheet'!E704="","",UPPER('S.D. Paste sheet'!E704))</f>
        <v/>
      </c>
      <c r="F704" s="20" t="str">
        <f>IF('S.D. Paste sheet'!F704="","",'S.D. Paste sheet'!F704)</f>
        <v/>
      </c>
      <c r="G704" s="20" t="str">
        <f>IF('S.D. Paste sheet'!G704="","",UPPER('S.D. Paste sheet'!G704))</f>
        <v/>
      </c>
      <c r="H704" s="20" t="str">
        <f>IF('S.D. Paste sheet'!H704="","",UPPER('S.D. Paste sheet'!H704))</f>
        <v/>
      </c>
      <c r="I704" s="20" t="str">
        <f>IF('S.D. Paste sheet'!I704="","",'S.D. Paste sheet'!I704)</f>
        <v/>
      </c>
      <c r="J704" s="20" t="str">
        <f>IF('S.D. Paste sheet'!J704="","",'S.D. Paste sheet'!J704)</f>
        <v/>
      </c>
      <c r="K704" s="20" t="str">
        <f>IF('S.D. Paste sheet'!K704="","",'S.D. Paste sheet'!K704)</f>
        <v/>
      </c>
      <c r="L704" s="20" t="str">
        <f>IF('S.D. Paste sheet'!L704="","",'S.D. Paste sheet'!L704)</f>
        <v/>
      </c>
      <c r="M704" s="20" t="str">
        <f>IF('S.D. Paste sheet'!M704="","",'S.D. Paste sheet'!M704)</f>
        <v/>
      </c>
      <c r="N704" s="20" t="str">
        <f>IF('S.D. Paste sheet'!N704="","",'S.D. Paste sheet'!N704)</f>
        <v/>
      </c>
      <c r="O704" s="20" t="str">
        <f>IF('S.D. Paste sheet'!O704="","",'S.D. Paste sheet'!O704)</f>
        <v/>
      </c>
      <c r="P704" s="20" t="str">
        <f>IF('S.D. Paste sheet'!P704="","",'S.D. Paste sheet'!P704)</f>
        <v/>
      </c>
      <c r="Q704" s="20" t="str">
        <f>IF('S.D. Paste sheet'!Q704="","",'S.D. Paste sheet'!Q704)</f>
        <v/>
      </c>
      <c r="R704" s="20" t="str">
        <f>IF('S.D. Paste sheet'!R704="","",'S.D. Paste sheet'!R704)</f>
        <v/>
      </c>
      <c r="S704" s="20" t="str">
        <f>IF('S.D. Paste sheet'!S704="","",'S.D. Paste sheet'!S704)</f>
        <v/>
      </c>
      <c r="T704" s="20" t="str">
        <f>IF('S.D. Paste sheet'!T704="","",'S.D. Paste sheet'!T704)</f>
        <v/>
      </c>
      <c r="U704" s="20" t="str">
        <f>IF('S.D. Paste sheet'!U704="","",'S.D. Paste sheet'!U704)</f>
        <v/>
      </c>
      <c r="V704" s="20" t="str">
        <f>IF('S.D. Paste sheet'!V704="","",'S.D. Paste sheet'!V704)</f>
        <v/>
      </c>
      <c r="W704" s="20" t="str">
        <f>IF('S.D. Paste sheet'!W704="","",'S.D. Paste sheet'!W704)</f>
        <v/>
      </c>
      <c r="X704" s="20" t="str">
        <f>IF('S.D. Paste sheet'!X704="","",'S.D. Paste sheet'!X704)</f>
        <v/>
      </c>
      <c r="Y704" s="20" t="str">
        <f>IF('S.D. Paste sheet'!Y704="","",'S.D. Paste sheet'!Y704)</f>
        <v/>
      </c>
      <c r="Z704" s="20" t="str">
        <f>IF('S.D. Paste sheet'!Z704="","",'S.D. Paste sheet'!Z704)</f>
        <v/>
      </c>
      <c r="AA704" s="20" t="str">
        <f>IF('S.D. Paste sheet'!AA704="","",'S.D. Paste sheet'!AA704)</f>
        <v/>
      </c>
      <c r="AB704" s="20" t="str">
        <f>IF('S.D. Paste sheet'!AB704="","",'S.D. Paste sheet'!AB704)</f>
        <v/>
      </c>
      <c r="AC704" s="20" t="str">
        <f>IF('S.D. Paste sheet'!AC704="","",'S.D. Paste sheet'!AC704)</f>
        <v/>
      </c>
      <c r="AD704" s="20" t="str">
        <f>IF('S.D. Paste sheet'!AD704="","",'S.D. Paste sheet'!AD704)</f>
        <v/>
      </c>
      <c r="AE704" s="28"/>
      <c r="AF704" t="str">
        <f>IF(AK704="","",IF(AK704&gt;0,COUNT($AG$2:AG704),""))</f>
        <v/>
      </c>
      <c r="AG704" s="25" t="str">
        <f t="shared" si="323"/>
        <v/>
      </c>
      <c r="AH704" s="25" t="str">
        <f t="shared" si="324"/>
        <v/>
      </c>
      <c r="AI704" s="25" t="str">
        <f t="shared" si="325"/>
        <v/>
      </c>
      <c r="AJ704" s="25" t="str">
        <f t="shared" si="326"/>
        <v/>
      </c>
      <c r="AK704" s="25" t="str">
        <f t="shared" si="327"/>
        <v/>
      </c>
      <c r="AL704" s="25" t="str">
        <f t="shared" si="328"/>
        <v/>
      </c>
      <c r="AM704" s="25" t="str">
        <f t="shared" si="329"/>
        <v/>
      </c>
      <c r="AN704" s="25" t="str">
        <f t="shared" si="330"/>
        <v/>
      </c>
      <c r="AO704" s="25" t="str">
        <f t="shared" si="331"/>
        <v/>
      </c>
      <c r="AP704" s="25" t="str">
        <f t="shared" si="332"/>
        <v/>
      </c>
      <c r="AQ704" s="25" t="str">
        <f t="shared" si="333"/>
        <v/>
      </c>
      <c r="AR704" s="25" t="str">
        <f t="shared" si="334"/>
        <v/>
      </c>
      <c r="AS704" s="25" t="str">
        <f t="shared" si="335"/>
        <v/>
      </c>
      <c r="AT704" s="25" t="str">
        <f t="shared" si="336"/>
        <v/>
      </c>
      <c r="AU704" s="25" t="str">
        <f t="shared" si="337"/>
        <v/>
      </c>
      <c r="AV704" s="25" t="str">
        <f t="shared" si="338"/>
        <v/>
      </c>
      <c r="AX704" t="str">
        <f>IF(BC704="","",IF(BC704&gt;0,COUNT($AY$2:AY704),""))</f>
        <v/>
      </c>
      <c r="AY704" s="25" t="str">
        <f t="shared" si="339"/>
        <v/>
      </c>
      <c r="AZ704" s="25" t="str">
        <f t="shared" si="340"/>
        <v/>
      </c>
      <c r="BA704" s="25" t="str">
        <f t="shared" si="341"/>
        <v/>
      </c>
      <c r="BB704" s="25" t="str">
        <f t="shared" si="342"/>
        <v/>
      </c>
      <c r="BC704" s="25" t="str">
        <f t="shared" si="343"/>
        <v/>
      </c>
      <c r="BD704" s="25" t="str">
        <f t="shared" si="344"/>
        <v/>
      </c>
      <c r="BE704" s="25" t="str">
        <f t="shared" si="345"/>
        <v/>
      </c>
      <c r="BF704" s="25" t="str">
        <f t="shared" si="346"/>
        <v/>
      </c>
      <c r="BG704" s="25" t="str">
        <f t="shared" si="347"/>
        <v/>
      </c>
      <c r="BH704" s="25" t="str">
        <f t="shared" si="348"/>
        <v/>
      </c>
      <c r="BI704" s="25" t="str">
        <f t="shared" si="349"/>
        <v/>
      </c>
      <c r="BJ704" s="25" t="str">
        <f t="shared" si="350"/>
        <v/>
      </c>
      <c r="BK704" s="25" t="str">
        <f t="shared" si="351"/>
        <v/>
      </c>
      <c r="BL704" s="25" t="str">
        <f t="shared" si="352"/>
        <v/>
      </c>
      <c r="BM704" s="25" t="str">
        <f t="shared" si="353"/>
        <v/>
      </c>
      <c r="BN704" s="25" t="str">
        <f t="shared" si="354"/>
        <v/>
      </c>
    </row>
    <row r="705" spans="1:66" x14ac:dyDescent="0.25">
      <c r="A705" s="20" t="str">
        <f>IF('S.D. Paste sheet'!A705="","",'S.D. Paste sheet'!A705)</f>
        <v/>
      </c>
      <c r="B705" s="20" t="str">
        <f>IF('S.D. Paste sheet'!B705="","",'S.D. Paste sheet'!B705)</f>
        <v/>
      </c>
      <c r="C705" s="20" t="str">
        <f>IF('S.D. Paste sheet'!C705="","",'S.D. Paste sheet'!C705)</f>
        <v/>
      </c>
      <c r="D705" s="20" t="str">
        <f>IF('S.D. Paste sheet'!D705="","",'S.D. Paste sheet'!D705)</f>
        <v/>
      </c>
      <c r="E705" s="20" t="str">
        <f>IF('S.D. Paste sheet'!E705="","",UPPER('S.D. Paste sheet'!E705))</f>
        <v/>
      </c>
      <c r="F705" s="20" t="str">
        <f>IF('S.D. Paste sheet'!F705="","",'S.D. Paste sheet'!F705)</f>
        <v/>
      </c>
      <c r="G705" s="20" t="str">
        <f>IF('S.D. Paste sheet'!G705="","",UPPER('S.D. Paste sheet'!G705))</f>
        <v/>
      </c>
      <c r="H705" s="20" t="str">
        <f>IF('S.D. Paste sheet'!H705="","",UPPER('S.D. Paste sheet'!H705))</f>
        <v/>
      </c>
      <c r="I705" s="20" t="str">
        <f>IF('S.D. Paste sheet'!I705="","",'S.D. Paste sheet'!I705)</f>
        <v/>
      </c>
      <c r="J705" s="20" t="str">
        <f>IF('S.D. Paste sheet'!J705="","",'S.D. Paste sheet'!J705)</f>
        <v/>
      </c>
      <c r="K705" s="20" t="str">
        <f>IF('S.D. Paste sheet'!K705="","",'S.D. Paste sheet'!K705)</f>
        <v/>
      </c>
      <c r="L705" s="20" t="str">
        <f>IF('S.D. Paste sheet'!L705="","",'S.D. Paste sheet'!L705)</f>
        <v/>
      </c>
      <c r="M705" s="20" t="str">
        <f>IF('S.D. Paste sheet'!M705="","",'S.D. Paste sheet'!M705)</f>
        <v/>
      </c>
      <c r="N705" s="20" t="str">
        <f>IF('S.D. Paste sheet'!N705="","",'S.D. Paste sheet'!N705)</f>
        <v/>
      </c>
      <c r="O705" s="20" t="str">
        <f>IF('S.D. Paste sheet'!O705="","",'S.D. Paste sheet'!O705)</f>
        <v/>
      </c>
      <c r="P705" s="20" t="str">
        <f>IF('S.D. Paste sheet'!P705="","",'S.D. Paste sheet'!P705)</f>
        <v/>
      </c>
      <c r="Q705" s="20" t="str">
        <f>IF('S.D. Paste sheet'!Q705="","",'S.D. Paste sheet'!Q705)</f>
        <v/>
      </c>
      <c r="R705" s="20" t="str">
        <f>IF('S.D. Paste sheet'!R705="","",'S.D. Paste sheet'!R705)</f>
        <v/>
      </c>
      <c r="S705" s="20" t="str">
        <f>IF('S.D. Paste sheet'!S705="","",'S.D. Paste sheet'!S705)</f>
        <v/>
      </c>
      <c r="T705" s="20" t="str">
        <f>IF('S.D. Paste sheet'!T705="","",'S.D. Paste sheet'!T705)</f>
        <v/>
      </c>
      <c r="U705" s="20" t="str">
        <f>IF('S.D. Paste sheet'!U705="","",'S.D. Paste sheet'!U705)</f>
        <v/>
      </c>
      <c r="V705" s="20" t="str">
        <f>IF('S.D. Paste sheet'!V705="","",'S.D. Paste sheet'!V705)</f>
        <v/>
      </c>
      <c r="W705" s="20" t="str">
        <f>IF('S.D. Paste sheet'!W705="","",'S.D. Paste sheet'!W705)</f>
        <v/>
      </c>
      <c r="X705" s="20" t="str">
        <f>IF('S.D. Paste sheet'!X705="","",'S.D. Paste sheet'!X705)</f>
        <v/>
      </c>
      <c r="Y705" s="20" t="str">
        <f>IF('S.D. Paste sheet'!Y705="","",'S.D. Paste sheet'!Y705)</f>
        <v/>
      </c>
      <c r="Z705" s="20" t="str">
        <f>IF('S.D. Paste sheet'!Z705="","",'S.D. Paste sheet'!Z705)</f>
        <v/>
      </c>
      <c r="AA705" s="20" t="str">
        <f>IF('S.D. Paste sheet'!AA705="","",'S.D. Paste sheet'!AA705)</f>
        <v/>
      </c>
      <c r="AB705" s="20" t="str">
        <f>IF('S.D. Paste sheet'!AB705="","",'S.D. Paste sheet'!AB705)</f>
        <v/>
      </c>
      <c r="AC705" s="20" t="str">
        <f>IF('S.D. Paste sheet'!AC705="","",'S.D. Paste sheet'!AC705)</f>
        <v/>
      </c>
      <c r="AD705" s="20" t="str">
        <f>IF('S.D. Paste sheet'!AD705="","",'S.D. Paste sheet'!AD705)</f>
        <v/>
      </c>
      <c r="AE705" s="28"/>
      <c r="AF705" t="str">
        <f>IF(AK705="","",IF(AK705&gt;0,COUNT($AG$2:AG705),""))</f>
        <v/>
      </c>
      <c r="AG705" s="25" t="str">
        <f t="shared" si="323"/>
        <v/>
      </c>
      <c r="AH705" s="25" t="str">
        <f t="shared" si="324"/>
        <v/>
      </c>
      <c r="AI705" s="25" t="str">
        <f t="shared" si="325"/>
        <v/>
      </c>
      <c r="AJ705" s="25" t="str">
        <f t="shared" si="326"/>
        <v/>
      </c>
      <c r="AK705" s="25" t="str">
        <f t="shared" si="327"/>
        <v/>
      </c>
      <c r="AL705" s="25" t="str">
        <f t="shared" si="328"/>
        <v/>
      </c>
      <c r="AM705" s="25" t="str">
        <f t="shared" si="329"/>
        <v/>
      </c>
      <c r="AN705" s="25" t="str">
        <f t="shared" si="330"/>
        <v/>
      </c>
      <c r="AO705" s="25" t="str">
        <f t="shared" si="331"/>
        <v/>
      </c>
      <c r="AP705" s="25" t="str">
        <f t="shared" si="332"/>
        <v/>
      </c>
      <c r="AQ705" s="25" t="str">
        <f t="shared" si="333"/>
        <v/>
      </c>
      <c r="AR705" s="25" t="str">
        <f t="shared" si="334"/>
        <v/>
      </c>
      <c r="AS705" s="25" t="str">
        <f t="shared" si="335"/>
        <v/>
      </c>
      <c r="AT705" s="25" t="str">
        <f t="shared" si="336"/>
        <v/>
      </c>
      <c r="AU705" s="25" t="str">
        <f t="shared" si="337"/>
        <v/>
      </c>
      <c r="AV705" s="25" t="str">
        <f t="shared" si="338"/>
        <v/>
      </c>
      <c r="AX705" t="str">
        <f>IF(BC705="","",IF(BC705&gt;0,COUNT($AY$2:AY705),""))</f>
        <v/>
      </c>
      <c r="AY705" s="25" t="str">
        <f t="shared" si="339"/>
        <v/>
      </c>
      <c r="AZ705" s="25" t="str">
        <f t="shared" si="340"/>
        <v/>
      </c>
      <c r="BA705" s="25" t="str">
        <f t="shared" si="341"/>
        <v/>
      </c>
      <c r="BB705" s="25" t="str">
        <f t="shared" si="342"/>
        <v/>
      </c>
      <c r="BC705" s="25" t="str">
        <f t="shared" si="343"/>
        <v/>
      </c>
      <c r="BD705" s="25" t="str">
        <f t="shared" si="344"/>
        <v/>
      </c>
      <c r="BE705" s="25" t="str">
        <f t="shared" si="345"/>
        <v/>
      </c>
      <c r="BF705" s="25" t="str">
        <f t="shared" si="346"/>
        <v/>
      </c>
      <c r="BG705" s="25" t="str">
        <f t="shared" si="347"/>
        <v/>
      </c>
      <c r="BH705" s="25" t="str">
        <f t="shared" si="348"/>
        <v/>
      </c>
      <c r="BI705" s="25" t="str">
        <f t="shared" si="349"/>
        <v/>
      </c>
      <c r="BJ705" s="25" t="str">
        <f t="shared" si="350"/>
        <v/>
      </c>
      <c r="BK705" s="25" t="str">
        <f t="shared" si="351"/>
        <v/>
      </c>
      <c r="BL705" s="25" t="str">
        <f t="shared" si="352"/>
        <v/>
      </c>
      <c r="BM705" s="25" t="str">
        <f t="shared" si="353"/>
        <v/>
      </c>
      <c r="BN705" s="25" t="str">
        <f t="shared" si="354"/>
        <v/>
      </c>
    </row>
    <row r="706" spans="1:66" x14ac:dyDescent="0.25">
      <c r="A706" s="20" t="str">
        <f>IF('S.D. Paste sheet'!A706="","",'S.D. Paste sheet'!A706)</f>
        <v/>
      </c>
      <c r="B706" s="20" t="str">
        <f>IF('S.D. Paste sheet'!B706="","",'S.D. Paste sheet'!B706)</f>
        <v/>
      </c>
      <c r="C706" s="20" t="str">
        <f>IF('S.D. Paste sheet'!C706="","",'S.D. Paste sheet'!C706)</f>
        <v/>
      </c>
      <c r="D706" s="20" t="str">
        <f>IF('S.D. Paste sheet'!D706="","",'S.D. Paste sheet'!D706)</f>
        <v/>
      </c>
      <c r="E706" s="20" t="str">
        <f>IF('S.D. Paste sheet'!E706="","",UPPER('S.D. Paste sheet'!E706))</f>
        <v/>
      </c>
      <c r="F706" s="20" t="str">
        <f>IF('S.D. Paste sheet'!F706="","",'S.D. Paste sheet'!F706)</f>
        <v/>
      </c>
      <c r="G706" s="20" t="str">
        <f>IF('S.D. Paste sheet'!G706="","",UPPER('S.D. Paste sheet'!G706))</f>
        <v/>
      </c>
      <c r="H706" s="20" t="str">
        <f>IF('S.D. Paste sheet'!H706="","",UPPER('S.D. Paste sheet'!H706))</f>
        <v/>
      </c>
      <c r="I706" s="20" t="str">
        <f>IF('S.D. Paste sheet'!I706="","",'S.D. Paste sheet'!I706)</f>
        <v/>
      </c>
      <c r="J706" s="20" t="str">
        <f>IF('S.D. Paste sheet'!J706="","",'S.D. Paste sheet'!J706)</f>
        <v/>
      </c>
      <c r="K706" s="20" t="str">
        <f>IF('S.D. Paste sheet'!K706="","",'S.D. Paste sheet'!K706)</f>
        <v/>
      </c>
      <c r="L706" s="20" t="str">
        <f>IF('S.D. Paste sheet'!L706="","",'S.D. Paste sheet'!L706)</f>
        <v/>
      </c>
      <c r="M706" s="20" t="str">
        <f>IF('S.D. Paste sheet'!M706="","",'S.D. Paste sheet'!M706)</f>
        <v/>
      </c>
      <c r="N706" s="20" t="str">
        <f>IF('S.D. Paste sheet'!N706="","",'S.D. Paste sheet'!N706)</f>
        <v/>
      </c>
      <c r="O706" s="20" t="str">
        <f>IF('S.D. Paste sheet'!O706="","",'S.D. Paste sheet'!O706)</f>
        <v/>
      </c>
      <c r="P706" s="20" t="str">
        <f>IF('S.D. Paste sheet'!P706="","",'S.D. Paste sheet'!P706)</f>
        <v/>
      </c>
      <c r="Q706" s="20" t="str">
        <f>IF('S.D. Paste sheet'!Q706="","",'S.D. Paste sheet'!Q706)</f>
        <v/>
      </c>
      <c r="R706" s="20" t="str">
        <f>IF('S.D. Paste sheet'!R706="","",'S.D. Paste sheet'!R706)</f>
        <v/>
      </c>
      <c r="S706" s="20" t="str">
        <f>IF('S.D. Paste sheet'!S706="","",'S.D. Paste sheet'!S706)</f>
        <v/>
      </c>
      <c r="T706" s="20" t="str">
        <f>IF('S.D. Paste sheet'!T706="","",'S.D. Paste sheet'!T706)</f>
        <v/>
      </c>
      <c r="U706" s="20" t="str">
        <f>IF('S.D. Paste sheet'!U706="","",'S.D. Paste sheet'!U706)</f>
        <v/>
      </c>
      <c r="V706" s="20" t="str">
        <f>IF('S.D. Paste sheet'!V706="","",'S.D. Paste sheet'!V706)</f>
        <v/>
      </c>
      <c r="W706" s="20" t="str">
        <f>IF('S.D. Paste sheet'!W706="","",'S.D. Paste sheet'!W706)</f>
        <v/>
      </c>
      <c r="X706" s="20" t="str">
        <f>IF('S.D. Paste sheet'!X706="","",'S.D. Paste sheet'!X706)</f>
        <v/>
      </c>
      <c r="Y706" s="20" t="str">
        <f>IF('S.D. Paste sheet'!Y706="","",'S.D. Paste sheet'!Y706)</f>
        <v/>
      </c>
      <c r="Z706" s="20" t="str">
        <f>IF('S.D. Paste sheet'!Z706="","",'S.D. Paste sheet'!Z706)</f>
        <v/>
      </c>
      <c r="AA706" s="20" t="str">
        <f>IF('S.D. Paste sheet'!AA706="","",'S.D. Paste sheet'!AA706)</f>
        <v/>
      </c>
      <c r="AB706" s="20" t="str">
        <f>IF('S.D. Paste sheet'!AB706="","",'S.D. Paste sheet'!AB706)</f>
        <v/>
      </c>
      <c r="AC706" s="20" t="str">
        <f>IF('S.D. Paste sheet'!AC706="","",'S.D. Paste sheet'!AC706)</f>
        <v/>
      </c>
      <c r="AD706" s="20" t="str">
        <f>IF('S.D. Paste sheet'!AD706="","",'S.D. Paste sheet'!AD706)</f>
        <v/>
      </c>
      <c r="AE706" s="28"/>
      <c r="AF706" t="str">
        <f>IF(AK706="","",IF(AK706&gt;0,COUNT($AG$2:AG706),""))</f>
        <v/>
      </c>
      <c r="AG706" s="25" t="str">
        <f t="shared" si="323"/>
        <v/>
      </c>
      <c r="AH706" s="25" t="str">
        <f t="shared" si="324"/>
        <v/>
      </c>
      <c r="AI706" s="25" t="str">
        <f t="shared" si="325"/>
        <v/>
      </c>
      <c r="AJ706" s="25" t="str">
        <f t="shared" si="326"/>
        <v/>
      </c>
      <c r="AK706" s="25" t="str">
        <f t="shared" si="327"/>
        <v/>
      </c>
      <c r="AL706" s="25" t="str">
        <f t="shared" si="328"/>
        <v/>
      </c>
      <c r="AM706" s="25" t="str">
        <f t="shared" si="329"/>
        <v/>
      </c>
      <c r="AN706" s="25" t="str">
        <f t="shared" si="330"/>
        <v/>
      </c>
      <c r="AO706" s="25" t="str">
        <f t="shared" si="331"/>
        <v/>
      </c>
      <c r="AP706" s="25" t="str">
        <f t="shared" si="332"/>
        <v/>
      </c>
      <c r="AQ706" s="25" t="str">
        <f t="shared" si="333"/>
        <v/>
      </c>
      <c r="AR706" s="25" t="str">
        <f t="shared" si="334"/>
        <v/>
      </c>
      <c r="AS706" s="25" t="str">
        <f t="shared" si="335"/>
        <v/>
      </c>
      <c r="AT706" s="25" t="str">
        <f t="shared" si="336"/>
        <v/>
      </c>
      <c r="AU706" s="25" t="str">
        <f t="shared" si="337"/>
        <v/>
      </c>
      <c r="AV706" s="25" t="str">
        <f t="shared" si="338"/>
        <v/>
      </c>
      <c r="AX706" t="str">
        <f>IF(BC706="","",IF(BC706&gt;0,COUNT($AY$2:AY706),""))</f>
        <v/>
      </c>
      <c r="AY706" s="25" t="str">
        <f t="shared" si="339"/>
        <v/>
      </c>
      <c r="AZ706" s="25" t="str">
        <f t="shared" si="340"/>
        <v/>
      </c>
      <c r="BA706" s="25" t="str">
        <f t="shared" si="341"/>
        <v/>
      </c>
      <c r="BB706" s="25" t="str">
        <f t="shared" si="342"/>
        <v/>
      </c>
      <c r="BC706" s="25" t="str">
        <f t="shared" si="343"/>
        <v/>
      </c>
      <c r="BD706" s="25" t="str">
        <f t="shared" si="344"/>
        <v/>
      </c>
      <c r="BE706" s="25" t="str">
        <f t="shared" si="345"/>
        <v/>
      </c>
      <c r="BF706" s="25" t="str">
        <f t="shared" si="346"/>
        <v/>
      </c>
      <c r="BG706" s="25" t="str">
        <f t="shared" si="347"/>
        <v/>
      </c>
      <c r="BH706" s="25" t="str">
        <f t="shared" si="348"/>
        <v/>
      </c>
      <c r="BI706" s="25" t="str">
        <f t="shared" si="349"/>
        <v/>
      </c>
      <c r="BJ706" s="25" t="str">
        <f t="shared" si="350"/>
        <v/>
      </c>
      <c r="BK706" s="25" t="str">
        <f t="shared" si="351"/>
        <v/>
      </c>
      <c r="BL706" s="25" t="str">
        <f t="shared" si="352"/>
        <v/>
      </c>
      <c r="BM706" s="25" t="str">
        <f t="shared" si="353"/>
        <v/>
      </c>
      <c r="BN706" s="25" t="str">
        <f t="shared" si="354"/>
        <v/>
      </c>
    </row>
    <row r="707" spans="1:66" x14ac:dyDescent="0.25">
      <c r="A707" s="20" t="str">
        <f>IF('S.D. Paste sheet'!A707="","",'S.D. Paste sheet'!A707)</f>
        <v/>
      </c>
      <c r="B707" s="20" t="str">
        <f>IF('S.D. Paste sheet'!B707="","",'S.D. Paste sheet'!B707)</f>
        <v/>
      </c>
      <c r="C707" s="20" t="str">
        <f>IF('S.D. Paste sheet'!C707="","",'S.D. Paste sheet'!C707)</f>
        <v/>
      </c>
      <c r="D707" s="20" t="str">
        <f>IF('S.D. Paste sheet'!D707="","",'S.D. Paste sheet'!D707)</f>
        <v/>
      </c>
      <c r="E707" s="20" t="str">
        <f>IF('S.D. Paste sheet'!E707="","",UPPER('S.D. Paste sheet'!E707))</f>
        <v/>
      </c>
      <c r="F707" s="20" t="str">
        <f>IF('S.D. Paste sheet'!F707="","",'S.D. Paste sheet'!F707)</f>
        <v/>
      </c>
      <c r="G707" s="20" t="str">
        <f>IF('S.D. Paste sheet'!G707="","",UPPER('S.D. Paste sheet'!G707))</f>
        <v/>
      </c>
      <c r="H707" s="20" t="str">
        <f>IF('S.D. Paste sheet'!H707="","",UPPER('S.D. Paste sheet'!H707))</f>
        <v/>
      </c>
      <c r="I707" s="20" t="str">
        <f>IF('S.D. Paste sheet'!I707="","",'S.D. Paste sheet'!I707)</f>
        <v/>
      </c>
      <c r="J707" s="20" t="str">
        <f>IF('S.D. Paste sheet'!J707="","",'S.D. Paste sheet'!J707)</f>
        <v/>
      </c>
      <c r="K707" s="20" t="str">
        <f>IF('S.D. Paste sheet'!K707="","",'S.D. Paste sheet'!K707)</f>
        <v/>
      </c>
      <c r="L707" s="20" t="str">
        <f>IF('S.D. Paste sheet'!L707="","",'S.D. Paste sheet'!L707)</f>
        <v/>
      </c>
      <c r="M707" s="20" t="str">
        <f>IF('S.D. Paste sheet'!M707="","",'S.D. Paste sheet'!M707)</f>
        <v/>
      </c>
      <c r="N707" s="20" t="str">
        <f>IF('S.D. Paste sheet'!N707="","",'S.D. Paste sheet'!N707)</f>
        <v/>
      </c>
      <c r="O707" s="20" t="str">
        <f>IF('S.D. Paste sheet'!O707="","",'S.D. Paste sheet'!O707)</f>
        <v/>
      </c>
      <c r="P707" s="20" t="str">
        <f>IF('S.D. Paste sheet'!P707="","",'S.D. Paste sheet'!P707)</f>
        <v/>
      </c>
      <c r="Q707" s="20" t="str">
        <f>IF('S.D. Paste sheet'!Q707="","",'S.D. Paste sheet'!Q707)</f>
        <v/>
      </c>
      <c r="R707" s="20" t="str">
        <f>IF('S.D. Paste sheet'!R707="","",'S.D. Paste sheet'!R707)</f>
        <v/>
      </c>
      <c r="S707" s="20" t="str">
        <f>IF('S.D. Paste sheet'!S707="","",'S.D. Paste sheet'!S707)</f>
        <v/>
      </c>
      <c r="T707" s="20" t="str">
        <f>IF('S.D. Paste sheet'!T707="","",'S.D. Paste sheet'!T707)</f>
        <v/>
      </c>
      <c r="U707" s="20" t="str">
        <f>IF('S.D. Paste sheet'!U707="","",'S.D. Paste sheet'!U707)</f>
        <v/>
      </c>
      <c r="V707" s="20" t="str">
        <f>IF('S.D. Paste sheet'!V707="","",'S.D. Paste sheet'!V707)</f>
        <v/>
      </c>
      <c r="W707" s="20" t="str">
        <f>IF('S.D. Paste sheet'!W707="","",'S.D. Paste sheet'!W707)</f>
        <v/>
      </c>
      <c r="X707" s="20" t="str">
        <f>IF('S.D. Paste sheet'!X707="","",'S.D. Paste sheet'!X707)</f>
        <v/>
      </c>
      <c r="Y707" s="20" t="str">
        <f>IF('S.D. Paste sheet'!Y707="","",'S.D. Paste sheet'!Y707)</f>
        <v/>
      </c>
      <c r="Z707" s="20" t="str">
        <f>IF('S.D. Paste sheet'!Z707="","",'S.D. Paste sheet'!Z707)</f>
        <v/>
      </c>
      <c r="AA707" s="20" t="str">
        <f>IF('S.D. Paste sheet'!AA707="","",'S.D. Paste sheet'!AA707)</f>
        <v/>
      </c>
      <c r="AB707" s="20" t="str">
        <f>IF('S.D. Paste sheet'!AB707="","",'S.D. Paste sheet'!AB707)</f>
        <v/>
      </c>
      <c r="AC707" s="20" t="str">
        <f>IF('S.D. Paste sheet'!AC707="","",'S.D. Paste sheet'!AC707)</f>
        <v/>
      </c>
      <c r="AD707" s="20" t="str">
        <f>IF('S.D. Paste sheet'!AD707="","",'S.D. Paste sheet'!AD707)</f>
        <v/>
      </c>
      <c r="AE707" s="28"/>
      <c r="AF707" t="str">
        <f>IF(AK707="","",IF(AK707&gt;0,COUNT($AG$2:AG707),""))</f>
        <v/>
      </c>
      <c r="AG707" s="25" t="str">
        <f t="shared" ref="AG707:AG770" si="355">IF(AND($AJ$1=8,$A707=8),A707,"")</f>
        <v/>
      </c>
      <c r="AH707" s="25" t="str">
        <f t="shared" ref="AH707:AH770" si="356">IF(AND($AJ$1=8,$A707=8),B707,"")</f>
        <v/>
      </c>
      <c r="AI707" s="25" t="str">
        <f t="shared" ref="AI707:AI770" si="357">IF(AND($AJ$1=8,$A707=8),C707,"")</f>
        <v/>
      </c>
      <c r="AJ707" s="25" t="str">
        <f t="shared" ref="AJ707:AJ770" si="358">IF(AND($AJ$1=8,$A707=8),D707,"")</f>
        <v/>
      </c>
      <c r="AK707" s="25" t="str">
        <f t="shared" ref="AK707:AK770" si="359">IF(AND($AJ$1=8,$A707=8),E707,"")</f>
        <v/>
      </c>
      <c r="AL707" s="25" t="str">
        <f t="shared" ref="AL707:AL770" si="360">IF(AND($AJ$1=8,$A707=8),F707,"")</f>
        <v/>
      </c>
      <c r="AM707" s="25" t="str">
        <f t="shared" ref="AM707:AM770" si="361">IF(AND($AJ$1=8,$A707=8),G707,"")</f>
        <v/>
      </c>
      <c r="AN707" s="25" t="str">
        <f t="shared" ref="AN707:AN770" si="362">IF(AND($AJ$1=8,$A707=8),H707,"")</f>
        <v/>
      </c>
      <c r="AO707" s="25" t="str">
        <f t="shared" ref="AO707:AO770" si="363">IF(AND($AJ$1=8,$A707=8),I707,"")</f>
        <v/>
      </c>
      <c r="AP707" s="25" t="str">
        <f t="shared" ref="AP707:AP770" si="364">IF(AND($AJ$1=8,$A707=8),J707,"")</f>
        <v/>
      </c>
      <c r="AQ707" s="25" t="str">
        <f t="shared" ref="AQ707:AQ770" si="365">IF(AND($AJ$1=8,$A707=8),K707,"")</f>
        <v/>
      </c>
      <c r="AR707" s="25" t="str">
        <f t="shared" ref="AR707:AR770" si="366">IF(AND($AJ$1=8,$A707=8),L707,"")</f>
        <v/>
      </c>
      <c r="AS707" s="25" t="str">
        <f t="shared" ref="AS707:AS770" si="367">IF(AND($AJ$1=8,$A707=8),M707,"")</f>
        <v/>
      </c>
      <c r="AT707" s="25" t="str">
        <f t="shared" ref="AT707:AT770" si="368">IF(AND($AJ$1=8,$A707=8),N707,"")</f>
        <v/>
      </c>
      <c r="AU707" s="25" t="str">
        <f t="shared" ref="AU707:AU770" si="369">IF(AND($AJ$1=8,$A707=8),O707,"")</f>
        <v/>
      </c>
      <c r="AV707" s="25" t="str">
        <f t="shared" ref="AV707:AV770" si="370">IF(AND($AJ$1=8,$A707=8),P707,"")</f>
        <v/>
      </c>
      <c r="AX707" t="str">
        <f>IF(BC707="","",IF(BC707&gt;0,COUNT($AY$2:AY707),""))</f>
        <v/>
      </c>
      <c r="AY707" s="25" t="str">
        <f t="shared" ref="AY707:AY770" si="371">IF(AND($BB$1=8,$A707=8,$BC$1=B707),A707,"")</f>
        <v/>
      </c>
      <c r="AZ707" s="25" t="str">
        <f t="shared" ref="AZ707:AZ770" si="372">IF(AND($BB$1=8,$A707=8,$BC$1=$B707),B707,"")</f>
        <v/>
      </c>
      <c r="BA707" s="25" t="str">
        <f t="shared" ref="BA707:BA770" si="373">IF(AND($BB$1=8,$A707=8,$BC$1=$B707),C707,"")</f>
        <v/>
      </c>
      <c r="BB707" s="25" t="str">
        <f t="shared" ref="BB707:BB770" si="374">IF(AND($BB$1=8,$A707=8,$BC$1=$B707),D707,"")</f>
        <v/>
      </c>
      <c r="BC707" s="25" t="str">
        <f t="shared" ref="BC707:BC770" si="375">IF(AND($BB$1=8,$A707=8,$BC$1=$B707),E707,"")</f>
        <v/>
      </c>
      <c r="BD707" s="25" t="str">
        <f t="shared" ref="BD707:BD770" si="376">IF(AND($BB$1=8,$A707=8,$BC$1=$B707),F707,"")</f>
        <v/>
      </c>
      <c r="BE707" s="25" t="str">
        <f t="shared" ref="BE707:BE770" si="377">IF(AND($BB$1=8,$A707=8,$BC$1=$B707),G707,"")</f>
        <v/>
      </c>
      <c r="BF707" s="25" t="str">
        <f t="shared" ref="BF707:BF770" si="378">IF(AND($BB$1=8,$A707=8,$BC$1=$B707),H707,"")</f>
        <v/>
      </c>
      <c r="BG707" s="25" t="str">
        <f t="shared" ref="BG707:BG770" si="379">IF(AND($BB$1=8,$A707=8,$BC$1=$B707),I707,"")</f>
        <v/>
      </c>
      <c r="BH707" s="25" t="str">
        <f t="shared" ref="BH707:BH770" si="380">IF(AND($BB$1=8,$A707=8,$BC$1=$B707),J707,"")</f>
        <v/>
      </c>
      <c r="BI707" s="25" t="str">
        <f t="shared" ref="BI707:BI770" si="381">IF(AND($BB$1=8,$A707=8,$BC$1=$B707),K707,"")</f>
        <v/>
      </c>
      <c r="BJ707" s="25" t="str">
        <f t="shared" ref="BJ707:BJ770" si="382">IF(AND($BB$1=8,$A707=8,$BC$1=$B707),L707,"")</f>
        <v/>
      </c>
      <c r="BK707" s="25" t="str">
        <f t="shared" ref="BK707:BK770" si="383">IF(AND($BB$1=8,$A707=8,$BC$1=$B707),M707,"")</f>
        <v/>
      </c>
      <c r="BL707" s="25" t="str">
        <f t="shared" ref="BL707:BL770" si="384">IF(AND($BB$1=8,$A707=8,$BC$1=$B707),N707,"")</f>
        <v/>
      </c>
      <c r="BM707" s="25" t="str">
        <f t="shared" ref="BM707:BM770" si="385">IF(AND($BB$1=8,$A707=8,$BC$1=$B707),O707,"")</f>
        <v/>
      </c>
      <c r="BN707" s="25" t="str">
        <f t="shared" ref="BN707:BN770" si="386">IF(AND($BB$1=8,$A707=8,$BC$1=$B707),P707,"")</f>
        <v/>
      </c>
    </row>
    <row r="708" spans="1:66" x14ac:dyDescent="0.25">
      <c r="A708" s="20" t="str">
        <f>IF('S.D. Paste sheet'!A708="","",'S.D. Paste sheet'!A708)</f>
        <v/>
      </c>
      <c r="B708" s="20" t="str">
        <f>IF('S.D. Paste sheet'!B708="","",'S.D. Paste sheet'!B708)</f>
        <v/>
      </c>
      <c r="C708" s="20" t="str">
        <f>IF('S.D. Paste sheet'!C708="","",'S.D. Paste sheet'!C708)</f>
        <v/>
      </c>
      <c r="D708" s="20" t="str">
        <f>IF('S.D. Paste sheet'!D708="","",'S.D. Paste sheet'!D708)</f>
        <v/>
      </c>
      <c r="E708" s="20" t="str">
        <f>IF('S.D. Paste sheet'!E708="","",UPPER('S.D. Paste sheet'!E708))</f>
        <v/>
      </c>
      <c r="F708" s="20" t="str">
        <f>IF('S.D. Paste sheet'!F708="","",'S.D. Paste sheet'!F708)</f>
        <v/>
      </c>
      <c r="G708" s="20" t="str">
        <f>IF('S.D. Paste sheet'!G708="","",UPPER('S.D. Paste sheet'!G708))</f>
        <v/>
      </c>
      <c r="H708" s="20" t="str">
        <f>IF('S.D. Paste sheet'!H708="","",UPPER('S.D. Paste sheet'!H708))</f>
        <v/>
      </c>
      <c r="I708" s="20" t="str">
        <f>IF('S.D. Paste sheet'!I708="","",'S.D. Paste sheet'!I708)</f>
        <v/>
      </c>
      <c r="J708" s="20" t="str">
        <f>IF('S.D. Paste sheet'!J708="","",'S.D. Paste sheet'!J708)</f>
        <v/>
      </c>
      <c r="K708" s="20" t="str">
        <f>IF('S.D. Paste sheet'!K708="","",'S.D. Paste sheet'!K708)</f>
        <v/>
      </c>
      <c r="L708" s="20" t="str">
        <f>IF('S.D. Paste sheet'!L708="","",'S.D. Paste sheet'!L708)</f>
        <v/>
      </c>
      <c r="M708" s="20" t="str">
        <f>IF('S.D. Paste sheet'!M708="","",'S.D. Paste sheet'!M708)</f>
        <v/>
      </c>
      <c r="N708" s="20" t="str">
        <f>IF('S.D. Paste sheet'!N708="","",'S.D. Paste sheet'!N708)</f>
        <v/>
      </c>
      <c r="O708" s="20" t="str">
        <f>IF('S.D. Paste sheet'!O708="","",'S.D. Paste sheet'!O708)</f>
        <v/>
      </c>
      <c r="P708" s="20" t="str">
        <f>IF('S.D. Paste sheet'!P708="","",'S.D. Paste sheet'!P708)</f>
        <v/>
      </c>
      <c r="Q708" s="20" t="str">
        <f>IF('S.D. Paste sheet'!Q708="","",'S.D. Paste sheet'!Q708)</f>
        <v/>
      </c>
      <c r="R708" s="20" t="str">
        <f>IF('S.D. Paste sheet'!R708="","",'S.D. Paste sheet'!R708)</f>
        <v/>
      </c>
      <c r="S708" s="20" t="str">
        <f>IF('S.D. Paste sheet'!S708="","",'S.D. Paste sheet'!S708)</f>
        <v/>
      </c>
      <c r="T708" s="20" t="str">
        <f>IF('S.D. Paste sheet'!T708="","",'S.D. Paste sheet'!T708)</f>
        <v/>
      </c>
      <c r="U708" s="20" t="str">
        <f>IF('S.D. Paste sheet'!U708="","",'S.D. Paste sheet'!U708)</f>
        <v/>
      </c>
      <c r="V708" s="20" t="str">
        <f>IF('S.D. Paste sheet'!V708="","",'S.D. Paste sheet'!V708)</f>
        <v/>
      </c>
      <c r="W708" s="20" t="str">
        <f>IF('S.D. Paste sheet'!W708="","",'S.D. Paste sheet'!W708)</f>
        <v/>
      </c>
      <c r="X708" s="20" t="str">
        <f>IF('S.D. Paste sheet'!X708="","",'S.D. Paste sheet'!X708)</f>
        <v/>
      </c>
      <c r="Y708" s="20" t="str">
        <f>IF('S.D. Paste sheet'!Y708="","",'S.D. Paste sheet'!Y708)</f>
        <v/>
      </c>
      <c r="Z708" s="20" t="str">
        <f>IF('S.D. Paste sheet'!Z708="","",'S.D. Paste sheet'!Z708)</f>
        <v/>
      </c>
      <c r="AA708" s="20" t="str">
        <f>IF('S.D. Paste sheet'!AA708="","",'S.D. Paste sheet'!AA708)</f>
        <v/>
      </c>
      <c r="AB708" s="20" t="str">
        <f>IF('S.D. Paste sheet'!AB708="","",'S.D. Paste sheet'!AB708)</f>
        <v/>
      </c>
      <c r="AC708" s="20" t="str">
        <f>IF('S.D. Paste sheet'!AC708="","",'S.D. Paste sheet'!AC708)</f>
        <v/>
      </c>
      <c r="AD708" s="20" t="str">
        <f>IF('S.D. Paste sheet'!AD708="","",'S.D. Paste sheet'!AD708)</f>
        <v/>
      </c>
      <c r="AE708" s="28"/>
      <c r="AF708" t="str">
        <f>IF(AK708="","",IF(AK708&gt;0,COUNT($AG$2:AG708),""))</f>
        <v/>
      </c>
      <c r="AG708" s="25" t="str">
        <f t="shared" si="355"/>
        <v/>
      </c>
      <c r="AH708" s="25" t="str">
        <f t="shared" si="356"/>
        <v/>
      </c>
      <c r="AI708" s="25" t="str">
        <f t="shared" si="357"/>
        <v/>
      </c>
      <c r="AJ708" s="25" t="str">
        <f t="shared" si="358"/>
        <v/>
      </c>
      <c r="AK708" s="25" t="str">
        <f t="shared" si="359"/>
        <v/>
      </c>
      <c r="AL708" s="25" t="str">
        <f t="shared" si="360"/>
        <v/>
      </c>
      <c r="AM708" s="25" t="str">
        <f t="shared" si="361"/>
        <v/>
      </c>
      <c r="AN708" s="25" t="str">
        <f t="shared" si="362"/>
        <v/>
      </c>
      <c r="AO708" s="25" t="str">
        <f t="shared" si="363"/>
        <v/>
      </c>
      <c r="AP708" s="25" t="str">
        <f t="shared" si="364"/>
        <v/>
      </c>
      <c r="AQ708" s="25" t="str">
        <f t="shared" si="365"/>
        <v/>
      </c>
      <c r="AR708" s="25" t="str">
        <f t="shared" si="366"/>
        <v/>
      </c>
      <c r="AS708" s="25" t="str">
        <f t="shared" si="367"/>
        <v/>
      </c>
      <c r="AT708" s="25" t="str">
        <f t="shared" si="368"/>
        <v/>
      </c>
      <c r="AU708" s="25" t="str">
        <f t="shared" si="369"/>
        <v/>
      </c>
      <c r="AV708" s="25" t="str">
        <f t="shared" si="370"/>
        <v/>
      </c>
      <c r="AX708" t="str">
        <f>IF(BC708="","",IF(BC708&gt;0,COUNT($AY$2:AY708),""))</f>
        <v/>
      </c>
      <c r="AY708" s="25" t="str">
        <f t="shared" si="371"/>
        <v/>
      </c>
      <c r="AZ708" s="25" t="str">
        <f t="shared" si="372"/>
        <v/>
      </c>
      <c r="BA708" s="25" t="str">
        <f t="shared" si="373"/>
        <v/>
      </c>
      <c r="BB708" s="25" t="str">
        <f t="shared" si="374"/>
        <v/>
      </c>
      <c r="BC708" s="25" t="str">
        <f t="shared" si="375"/>
        <v/>
      </c>
      <c r="BD708" s="25" t="str">
        <f t="shared" si="376"/>
        <v/>
      </c>
      <c r="BE708" s="25" t="str">
        <f t="shared" si="377"/>
        <v/>
      </c>
      <c r="BF708" s="25" t="str">
        <f t="shared" si="378"/>
        <v/>
      </c>
      <c r="BG708" s="25" t="str">
        <f t="shared" si="379"/>
        <v/>
      </c>
      <c r="BH708" s="25" t="str">
        <f t="shared" si="380"/>
        <v/>
      </c>
      <c r="BI708" s="25" t="str">
        <f t="shared" si="381"/>
        <v/>
      </c>
      <c r="BJ708" s="25" t="str">
        <f t="shared" si="382"/>
        <v/>
      </c>
      <c r="BK708" s="25" t="str">
        <f t="shared" si="383"/>
        <v/>
      </c>
      <c r="BL708" s="25" t="str">
        <f t="shared" si="384"/>
        <v/>
      </c>
      <c r="BM708" s="25" t="str">
        <f t="shared" si="385"/>
        <v/>
      </c>
      <c r="BN708" s="25" t="str">
        <f t="shared" si="386"/>
        <v/>
      </c>
    </row>
    <row r="709" spans="1:66" x14ac:dyDescent="0.25">
      <c r="A709" s="20" t="str">
        <f>IF('S.D. Paste sheet'!A709="","",'S.D. Paste sheet'!A709)</f>
        <v/>
      </c>
      <c r="B709" s="20" t="str">
        <f>IF('S.D. Paste sheet'!B709="","",'S.D. Paste sheet'!B709)</f>
        <v/>
      </c>
      <c r="C709" s="20" t="str">
        <f>IF('S.D. Paste sheet'!C709="","",'S.D. Paste sheet'!C709)</f>
        <v/>
      </c>
      <c r="D709" s="20" t="str">
        <f>IF('S.D. Paste sheet'!D709="","",'S.D. Paste sheet'!D709)</f>
        <v/>
      </c>
      <c r="E709" s="20" t="str">
        <f>IF('S.D. Paste sheet'!E709="","",UPPER('S.D. Paste sheet'!E709))</f>
        <v/>
      </c>
      <c r="F709" s="20" t="str">
        <f>IF('S.D. Paste sheet'!F709="","",'S.D. Paste sheet'!F709)</f>
        <v/>
      </c>
      <c r="G709" s="20" t="str">
        <f>IF('S.D. Paste sheet'!G709="","",UPPER('S.D. Paste sheet'!G709))</f>
        <v/>
      </c>
      <c r="H709" s="20" t="str">
        <f>IF('S.D. Paste sheet'!H709="","",UPPER('S.D. Paste sheet'!H709))</f>
        <v/>
      </c>
      <c r="I709" s="20" t="str">
        <f>IF('S.D. Paste sheet'!I709="","",'S.D. Paste sheet'!I709)</f>
        <v/>
      </c>
      <c r="J709" s="20" t="str">
        <f>IF('S.D. Paste sheet'!J709="","",'S.D. Paste sheet'!J709)</f>
        <v/>
      </c>
      <c r="K709" s="20" t="str">
        <f>IF('S.D. Paste sheet'!K709="","",'S.D. Paste sheet'!K709)</f>
        <v/>
      </c>
      <c r="L709" s="20" t="str">
        <f>IF('S.D. Paste sheet'!L709="","",'S.D. Paste sheet'!L709)</f>
        <v/>
      </c>
      <c r="M709" s="20" t="str">
        <f>IF('S.D. Paste sheet'!M709="","",'S.D. Paste sheet'!M709)</f>
        <v/>
      </c>
      <c r="N709" s="20" t="str">
        <f>IF('S.D. Paste sheet'!N709="","",'S.D. Paste sheet'!N709)</f>
        <v/>
      </c>
      <c r="O709" s="20" t="str">
        <f>IF('S.D. Paste sheet'!O709="","",'S.D. Paste sheet'!O709)</f>
        <v/>
      </c>
      <c r="P709" s="20" t="str">
        <f>IF('S.D. Paste sheet'!P709="","",'S.D. Paste sheet'!P709)</f>
        <v/>
      </c>
      <c r="Q709" s="20" t="str">
        <f>IF('S.D. Paste sheet'!Q709="","",'S.D. Paste sheet'!Q709)</f>
        <v/>
      </c>
      <c r="R709" s="20" t="str">
        <f>IF('S.D. Paste sheet'!R709="","",'S.D. Paste sheet'!R709)</f>
        <v/>
      </c>
      <c r="S709" s="20" t="str">
        <f>IF('S.D. Paste sheet'!S709="","",'S.D. Paste sheet'!S709)</f>
        <v/>
      </c>
      <c r="T709" s="20" t="str">
        <f>IF('S.D. Paste sheet'!T709="","",'S.D. Paste sheet'!T709)</f>
        <v/>
      </c>
      <c r="U709" s="20" t="str">
        <f>IF('S.D. Paste sheet'!U709="","",'S.D. Paste sheet'!U709)</f>
        <v/>
      </c>
      <c r="V709" s="20" t="str">
        <f>IF('S.D. Paste sheet'!V709="","",'S.D. Paste sheet'!V709)</f>
        <v/>
      </c>
      <c r="W709" s="20" t="str">
        <f>IF('S.D. Paste sheet'!W709="","",'S.D. Paste sheet'!W709)</f>
        <v/>
      </c>
      <c r="X709" s="20" t="str">
        <f>IF('S.D. Paste sheet'!X709="","",'S.D. Paste sheet'!X709)</f>
        <v/>
      </c>
      <c r="Y709" s="20" t="str">
        <f>IF('S.D. Paste sheet'!Y709="","",'S.D. Paste sheet'!Y709)</f>
        <v/>
      </c>
      <c r="Z709" s="20" t="str">
        <f>IF('S.D. Paste sheet'!Z709="","",'S.D. Paste sheet'!Z709)</f>
        <v/>
      </c>
      <c r="AA709" s="20" t="str">
        <f>IF('S.D. Paste sheet'!AA709="","",'S.D. Paste sheet'!AA709)</f>
        <v/>
      </c>
      <c r="AB709" s="20" t="str">
        <f>IF('S.D. Paste sheet'!AB709="","",'S.D. Paste sheet'!AB709)</f>
        <v/>
      </c>
      <c r="AC709" s="20" t="str">
        <f>IF('S.D. Paste sheet'!AC709="","",'S.D. Paste sheet'!AC709)</f>
        <v/>
      </c>
      <c r="AD709" s="20" t="str">
        <f>IF('S.D. Paste sheet'!AD709="","",'S.D. Paste sheet'!AD709)</f>
        <v/>
      </c>
      <c r="AE709" s="28"/>
      <c r="AF709" t="str">
        <f>IF(AK709="","",IF(AK709&gt;0,COUNT($AG$2:AG709),""))</f>
        <v/>
      </c>
      <c r="AG709" s="25" t="str">
        <f t="shared" si="355"/>
        <v/>
      </c>
      <c r="AH709" s="25" t="str">
        <f t="shared" si="356"/>
        <v/>
      </c>
      <c r="AI709" s="25" t="str">
        <f t="shared" si="357"/>
        <v/>
      </c>
      <c r="AJ709" s="25" t="str">
        <f t="shared" si="358"/>
        <v/>
      </c>
      <c r="AK709" s="25" t="str">
        <f t="shared" si="359"/>
        <v/>
      </c>
      <c r="AL709" s="25" t="str">
        <f t="shared" si="360"/>
        <v/>
      </c>
      <c r="AM709" s="25" t="str">
        <f t="shared" si="361"/>
        <v/>
      </c>
      <c r="AN709" s="25" t="str">
        <f t="shared" si="362"/>
        <v/>
      </c>
      <c r="AO709" s="25" t="str">
        <f t="shared" si="363"/>
        <v/>
      </c>
      <c r="AP709" s="25" t="str">
        <f t="shared" si="364"/>
        <v/>
      </c>
      <c r="AQ709" s="25" t="str">
        <f t="shared" si="365"/>
        <v/>
      </c>
      <c r="AR709" s="25" t="str">
        <f t="shared" si="366"/>
        <v/>
      </c>
      <c r="AS709" s="25" t="str">
        <f t="shared" si="367"/>
        <v/>
      </c>
      <c r="AT709" s="25" t="str">
        <f t="shared" si="368"/>
        <v/>
      </c>
      <c r="AU709" s="25" t="str">
        <f t="shared" si="369"/>
        <v/>
      </c>
      <c r="AV709" s="25" t="str">
        <f t="shared" si="370"/>
        <v/>
      </c>
      <c r="AX709" t="str">
        <f>IF(BC709="","",IF(BC709&gt;0,COUNT($AY$2:AY709),""))</f>
        <v/>
      </c>
      <c r="AY709" s="25" t="str">
        <f t="shared" si="371"/>
        <v/>
      </c>
      <c r="AZ709" s="25" t="str">
        <f t="shared" si="372"/>
        <v/>
      </c>
      <c r="BA709" s="25" t="str">
        <f t="shared" si="373"/>
        <v/>
      </c>
      <c r="BB709" s="25" t="str">
        <f t="shared" si="374"/>
        <v/>
      </c>
      <c r="BC709" s="25" t="str">
        <f t="shared" si="375"/>
        <v/>
      </c>
      <c r="BD709" s="25" t="str">
        <f t="shared" si="376"/>
        <v/>
      </c>
      <c r="BE709" s="25" t="str">
        <f t="shared" si="377"/>
        <v/>
      </c>
      <c r="BF709" s="25" t="str">
        <f t="shared" si="378"/>
        <v/>
      </c>
      <c r="BG709" s="25" t="str">
        <f t="shared" si="379"/>
        <v/>
      </c>
      <c r="BH709" s="25" t="str">
        <f t="shared" si="380"/>
        <v/>
      </c>
      <c r="BI709" s="25" t="str">
        <f t="shared" si="381"/>
        <v/>
      </c>
      <c r="BJ709" s="25" t="str">
        <f t="shared" si="382"/>
        <v/>
      </c>
      <c r="BK709" s="25" t="str">
        <f t="shared" si="383"/>
        <v/>
      </c>
      <c r="BL709" s="25" t="str">
        <f t="shared" si="384"/>
        <v/>
      </c>
      <c r="BM709" s="25" t="str">
        <f t="shared" si="385"/>
        <v/>
      </c>
      <c r="BN709" s="25" t="str">
        <f t="shared" si="386"/>
        <v/>
      </c>
    </row>
    <row r="710" spans="1:66" x14ac:dyDescent="0.25">
      <c r="A710" s="20" t="str">
        <f>IF('S.D. Paste sheet'!A710="","",'S.D. Paste sheet'!A710)</f>
        <v/>
      </c>
      <c r="B710" s="20" t="str">
        <f>IF('S.D. Paste sheet'!B710="","",'S.D. Paste sheet'!B710)</f>
        <v/>
      </c>
      <c r="C710" s="20" t="str">
        <f>IF('S.D. Paste sheet'!C710="","",'S.D. Paste sheet'!C710)</f>
        <v/>
      </c>
      <c r="D710" s="20" t="str">
        <f>IF('S.D. Paste sheet'!D710="","",'S.D. Paste sheet'!D710)</f>
        <v/>
      </c>
      <c r="E710" s="20" t="str">
        <f>IF('S.D. Paste sheet'!E710="","",UPPER('S.D. Paste sheet'!E710))</f>
        <v/>
      </c>
      <c r="F710" s="20" t="str">
        <f>IF('S.D. Paste sheet'!F710="","",'S.D. Paste sheet'!F710)</f>
        <v/>
      </c>
      <c r="G710" s="20" t="str">
        <f>IF('S.D. Paste sheet'!G710="","",UPPER('S.D. Paste sheet'!G710))</f>
        <v/>
      </c>
      <c r="H710" s="20" t="str">
        <f>IF('S.D. Paste sheet'!H710="","",UPPER('S.D. Paste sheet'!H710))</f>
        <v/>
      </c>
      <c r="I710" s="20" t="str">
        <f>IF('S.D. Paste sheet'!I710="","",'S.D. Paste sheet'!I710)</f>
        <v/>
      </c>
      <c r="J710" s="20" t="str">
        <f>IF('S.D. Paste sheet'!J710="","",'S.D. Paste sheet'!J710)</f>
        <v/>
      </c>
      <c r="K710" s="20" t="str">
        <f>IF('S.D. Paste sheet'!K710="","",'S.D. Paste sheet'!K710)</f>
        <v/>
      </c>
      <c r="L710" s="20" t="str">
        <f>IF('S.D. Paste sheet'!L710="","",'S.D. Paste sheet'!L710)</f>
        <v/>
      </c>
      <c r="M710" s="20" t="str">
        <f>IF('S.D. Paste sheet'!M710="","",'S.D. Paste sheet'!M710)</f>
        <v/>
      </c>
      <c r="N710" s="20" t="str">
        <f>IF('S.D. Paste sheet'!N710="","",'S.D. Paste sheet'!N710)</f>
        <v/>
      </c>
      <c r="O710" s="20" t="str">
        <f>IF('S.D. Paste sheet'!O710="","",'S.D. Paste sheet'!O710)</f>
        <v/>
      </c>
      <c r="P710" s="20" t="str">
        <f>IF('S.D. Paste sheet'!P710="","",'S.D. Paste sheet'!P710)</f>
        <v/>
      </c>
      <c r="Q710" s="20" t="str">
        <f>IF('S.D. Paste sheet'!Q710="","",'S.D. Paste sheet'!Q710)</f>
        <v/>
      </c>
      <c r="R710" s="20" t="str">
        <f>IF('S.D. Paste sheet'!R710="","",'S.D. Paste sheet'!R710)</f>
        <v/>
      </c>
      <c r="S710" s="20" t="str">
        <f>IF('S.D. Paste sheet'!S710="","",'S.D. Paste sheet'!S710)</f>
        <v/>
      </c>
      <c r="T710" s="20" t="str">
        <f>IF('S.D. Paste sheet'!T710="","",'S.D. Paste sheet'!T710)</f>
        <v/>
      </c>
      <c r="U710" s="20" t="str">
        <f>IF('S.D. Paste sheet'!U710="","",'S.D. Paste sheet'!U710)</f>
        <v/>
      </c>
      <c r="V710" s="20" t="str">
        <f>IF('S.D. Paste sheet'!V710="","",'S.D. Paste sheet'!V710)</f>
        <v/>
      </c>
      <c r="W710" s="20" t="str">
        <f>IF('S.D. Paste sheet'!W710="","",'S.D. Paste sheet'!W710)</f>
        <v/>
      </c>
      <c r="X710" s="20" t="str">
        <f>IF('S.D. Paste sheet'!X710="","",'S.D. Paste sheet'!X710)</f>
        <v/>
      </c>
      <c r="Y710" s="20" t="str">
        <f>IF('S.D. Paste sheet'!Y710="","",'S.D. Paste sheet'!Y710)</f>
        <v/>
      </c>
      <c r="Z710" s="20" t="str">
        <f>IF('S.D. Paste sheet'!Z710="","",'S.D. Paste sheet'!Z710)</f>
        <v/>
      </c>
      <c r="AA710" s="20" t="str">
        <f>IF('S.D. Paste sheet'!AA710="","",'S.D. Paste sheet'!AA710)</f>
        <v/>
      </c>
      <c r="AB710" s="20" t="str">
        <f>IF('S.D. Paste sheet'!AB710="","",'S.D. Paste sheet'!AB710)</f>
        <v/>
      </c>
      <c r="AC710" s="20" t="str">
        <f>IF('S.D. Paste sheet'!AC710="","",'S.D. Paste sheet'!AC710)</f>
        <v/>
      </c>
      <c r="AD710" s="20" t="str">
        <f>IF('S.D. Paste sheet'!AD710="","",'S.D. Paste sheet'!AD710)</f>
        <v/>
      </c>
      <c r="AE710" s="28"/>
      <c r="AF710" t="str">
        <f>IF(AK710="","",IF(AK710&gt;0,COUNT($AG$2:AG710),""))</f>
        <v/>
      </c>
      <c r="AG710" s="25" t="str">
        <f t="shared" si="355"/>
        <v/>
      </c>
      <c r="AH710" s="25" t="str">
        <f t="shared" si="356"/>
        <v/>
      </c>
      <c r="AI710" s="25" t="str">
        <f t="shared" si="357"/>
        <v/>
      </c>
      <c r="AJ710" s="25" t="str">
        <f t="shared" si="358"/>
        <v/>
      </c>
      <c r="AK710" s="25" t="str">
        <f t="shared" si="359"/>
        <v/>
      </c>
      <c r="AL710" s="25" t="str">
        <f t="shared" si="360"/>
        <v/>
      </c>
      <c r="AM710" s="25" t="str">
        <f t="shared" si="361"/>
        <v/>
      </c>
      <c r="AN710" s="25" t="str">
        <f t="shared" si="362"/>
        <v/>
      </c>
      <c r="AO710" s="25" t="str">
        <f t="shared" si="363"/>
        <v/>
      </c>
      <c r="AP710" s="25" t="str">
        <f t="shared" si="364"/>
        <v/>
      </c>
      <c r="AQ710" s="25" t="str">
        <f t="shared" si="365"/>
        <v/>
      </c>
      <c r="AR710" s="25" t="str">
        <f t="shared" si="366"/>
        <v/>
      </c>
      <c r="AS710" s="25" t="str">
        <f t="shared" si="367"/>
        <v/>
      </c>
      <c r="AT710" s="25" t="str">
        <f t="shared" si="368"/>
        <v/>
      </c>
      <c r="AU710" s="25" t="str">
        <f t="shared" si="369"/>
        <v/>
      </c>
      <c r="AV710" s="25" t="str">
        <f t="shared" si="370"/>
        <v/>
      </c>
      <c r="AX710" t="str">
        <f>IF(BC710="","",IF(BC710&gt;0,COUNT($AY$2:AY710),""))</f>
        <v/>
      </c>
      <c r="AY710" s="25" t="str">
        <f t="shared" si="371"/>
        <v/>
      </c>
      <c r="AZ710" s="25" t="str">
        <f t="shared" si="372"/>
        <v/>
      </c>
      <c r="BA710" s="25" t="str">
        <f t="shared" si="373"/>
        <v/>
      </c>
      <c r="BB710" s="25" t="str">
        <f t="shared" si="374"/>
        <v/>
      </c>
      <c r="BC710" s="25" t="str">
        <f t="shared" si="375"/>
        <v/>
      </c>
      <c r="BD710" s="25" t="str">
        <f t="shared" si="376"/>
        <v/>
      </c>
      <c r="BE710" s="25" t="str">
        <f t="shared" si="377"/>
        <v/>
      </c>
      <c r="BF710" s="25" t="str">
        <f t="shared" si="378"/>
        <v/>
      </c>
      <c r="BG710" s="25" t="str">
        <f t="shared" si="379"/>
        <v/>
      </c>
      <c r="BH710" s="25" t="str">
        <f t="shared" si="380"/>
        <v/>
      </c>
      <c r="BI710" s="25" t="str">
        <f t="shared" si="381"/>
        <v/>
      </c>
      <c r="BJ710" s="25" t="str">
        <f t="shared" si="382"/>
        <v/>
      </c>
      <c r="BK710" s="25" t="str">
        <f t="shared" si="383"/>
        <v/>
      </c>
      <c r="BL710" s="25" t="str">
        <f t="shared" si="384"/>
        <v/>
      </c>
      <c r="BM710" s="25" t="str">
        <f t="shared" si="385"/>
        <v/>
      </c>
      <c r="BN710" s="25" t="str">
        <f t="shared" si="386"/>
        <v/>
      </c>
    </row>
    <row r="711" spans="1:66" x14ac:dyDescent="0.25">
      <c r="A711" s="20" t="str">
        <f>IF('S.D. Paste sheet'!A711="","",'S.D. Paste sheet'!A711)</f>
        <v/>
      </c>
      <c r="B711" s="20" t="str">
        <f>IF('S.D. Paste sheet'!B711="","",'S.D. Paste sheet'!B711)</f>
        <v/>
      </c>
      <c r="C711" s="20" t="str">
        <f>IF('S.D. Paste sheet'!C711="","",'S.D. Paste sheet'!C711)</f>
        <v/>
      </c>
      <c r="D711" s="20" t="str">
        <f>IF('S.D. Paste sheet'!D711="","",'S.D. Paste sheet'!D711)</f>
        <v/>
      </c>
      <c r="E711" s="20" t="str">
        <f>IF('S.D. Paste sheet'!E711="","",UPPER('S.D. Paste sheet'!E711))</f>
        <v/>
      </c>
      <c r="F711" s="20" t="str">
        <f>IF('S.D. Paste sheet'!F711="","",'S.D. Paste sheet'!F711)</f>
        <v/>
      </c>
      <c r="G711" s="20" t="str">
        <f>IF('S.D. Paste sheet'!G711="","",UPPER('S.D. Paste sheet'!G711))</f>
        <v/>
      </c>
      <c r="H711" s="20" t="str">
        <f>IF('S.D. Paste sheet'!H711="","",UPPER('S.D. Paste sheet'!H711))</f>
        <v/>
      </c>
      <c r="I711" s="20" t="str">
        <f>IF('S.D. Paste sheet'!I711="","",'S.D. Paste sheet'!I711)</f>
        <v/>
      </c>
      <c r="J711" s="20" t="str">
        <f>IF('S.D. Paste sheet'!J711="","",'S.D. Paste sheet'!J711)</f>
        <v/>
      </c>
      <c r="K711" s="20" t="str">
        <f>IF('S.D. Paste sheet'!K711="","",'S.D. Paste sheet'!K711)</f>
        <v/>
      </c>
      <c r="L711" s="20" t="str">
        <f>IF('S.D. Paste sheet'!L711="","",'S.D. Paste sheet'!L711)</f>
        <v/>
      </c>
      <c r="M711" s="20" t="str">
        <f>IF('S.D. Paste sheet'!M711="","",'S.D. Paste sheet'!M711)</f>
        <v/>
      </c>
      <c r="N711" s="20" t="str">
        <f>IF('S.D. Paste sheet'!N711="","",'S.D. Paste sheet'!N711)</f>
        <v/>
      </c>
      <c r="O711" s="20" t="str">
        <f>IF('S.D. Paste sheet'!O711="","",'S.D. Paste sheet'!O711)</f>
        <v/>
      </c>
      <c r="P711" s="20" t="str">
        <f>IF('S.D. Paste sheet'!P711="","",'S.D. Paste sheet'!P711)</f>
        <v/>
      </c>
      <c r="Q711" s="20" t="str">
        <f>IF('S.D. Paste sheet'!Q711="","",'S.D. Paste sheet'!Q711)</f>
        <v/>
      </c>
      <c r="R711" s="20" t="str">
        <f>IF('S.D. Paste sheet'!R711="","",'S.D. Paste sheet'!R711)</f>
        <v/>
      </c>
      <c r="S711" s="20" t="str">
        <f>IF('S.D. Paste sheet'!S711="","",'S.D. Paste sheet'!S711)</f>
        <v/>
      </c>
      <c r="T711" s="20" t="str">
        <f>IF('S.D. Paste sheet'!T711="","",'S.D. Paste sheet'!T711)</f>
        <v/>
      </c>
      <c r="U711" s="20" t="str">
        <f>IF('S.D. Paste sheet'!U711="","",'S.D. Paste sheet'!U711)</f>
        <v/>
      </c>
      <c r="V711" s="20" t="str">
        <f>IF('S.D. Paste sheet'!V711="","",'S.D. Paste sheet'!V711)</f>
        <v/>
      </c>
      <c r="W711" s="20" t="str">
        <f>IF('S.D. Paste sheet'!W711="","",'S.D. Paste sheet'!W711)</f>
        <v/>
      </c>
      <c r="X711" s="20" t="str">
        <f>IF('S.D. Paste sheet'!X711="","",'S.D. Paste sheet'!X711)</f>
        <v/>
      </c>
      <c r="Y711" s="20" t="str">
        <f>IF('S.D. Paste sheet'!Y711="","",'S.D. Paste sheet'!Y711)</f>
        <v/>
      </c>
      <c r="Z711" s="20" t="str">
        <f>IF('S.D. Paste sheet'!Z711="","",'S.D. Paste sheet'!Z711)</f>
        <v/>
      </c>
      <c r="AA711" s="20" t="str">
        <f>IF('S.D. Paste sheet'!AA711="","",'S.D. Paste sheet'!AA711)</f>
        <v/>
      </c>
      <c r="AB711" s="20" t="str">
        <f>IF('S.D. Paste sheet'!AB711="","",'S.D. Paste sheet'!AB711)</f>
        <v/>
      </c>
      <c r="AC711" s="20" t="str">
        <f>IF('S.D. Paste sheet'!AC711="","",'S.D. Paste sheet'!AC711)</f>
        <v/>
      </c>
      <c r="AD711" s="20" t="str">
        <f>IF('S.D. Paste sheet'!AD711="","",'S.D. Paste sheet'!AD711)</f>
        <v/>
      </c>
      <c r="AE711" s="28"/>
      <c r="AF711" t="str">
        <f>IF(AK711="","",IF(AK711&gt;0,COUNT($AG$2:AG711),""))</f>
        <v/>
      </c>
      <c r="AG711" s="25" t="str">
        <f t="shared" si="355"/>
        <v/>
      </c>
      <c r="AH711" s="25" t="str">
        <f t="shared" si="356"/>
        <v/>
      </c>
      <c r="AI711" s="25" t="str">
        <f t="shared" si="357"/>
        <v/>
      </c>
      <c r="AJ711" s="25" t="str">
        <f t="shared" si="358"/>
        <v/>
      </c>
      <c r="AK711" s="25" t="str">
        <f t="shared" si="359"/>
        <v/>
      </c>
      <c r="AL711" s="25" t="str">
        <f t="shared" si="360"/>
        <v/>
      </c>
      <c r="AM711" s="25" t="str">
        <f t="shared" si="361"/>
        <v/>
      </c>
      <c r="AN711" s="25" t="str">
        <f t="shared" si="362"/>
        <v/>
      </c>
      <c r="AO711" s="25" t="str">
        <f t="shared" si="363"/>
        <v/>
      </c>
      <c r="AP711" s="25" t="str">
        <f t="shared" si="364"/>
        <v/>
      </c>
      <c r="AQ711" s="25" t="str">
        <f t="shared" si="365"/>
        <v/>
      </c>
      <c r="AR711" s="25" t="str">
        <f t="shared" si="366"/>
        <v/>
      </c>
      <c r="AS711" s="25" t="str">
        <f t="shared" si="367"/>
        <v/>
      </c>
      <c r="AT711" s="25" t="str">
        <f t="shared" si="368"/>
        <v/>
      </c>
      <c r="AU711" s="25" t="str">
        <f t="shared" si="369"/>
        <v/>
      </c>
      <c r="AV711" s="25" t="str">
        <f t="shared" si="370"/>
        <v/>
      </c>
      <c r="AX711" t="str">
        <f>IF(BC711="","",IF(BC711&gt;0,COUNT($AY$2:AY711),""))</f>
        <v/>
      </c>
      <c r="AY711" s="25" t="str">
        <f t="shared" si="371"/>
        <v/>
      </c>
      <c r="AZ711" s="25" t="str">
        <f t="shared" si="372"/>
        <v/>
      </c>
      <c r="BA711" s="25" t="str">
        <f t="shared" si="373"/>
        <v/>
      </c>
      <c r="BB711" s="25" t="str">
        <f t="shared" si="374"/>
        <v/>
      </c>
      <c r="BC711" s="25" t="str">
        <f t="shared" si="375"/>
        <v/>
      </c>
      <c r="BD711" s="25" t="str">
        <f t="shared" si="376"/>
        <v/>
      </c>
      <c r="BE711" s="25" t="str">
        <f t="shared" si="377"/>
        <v/>
      </c>
      <c r="BF711" s="25" t="str">
        <f t="shared" si="378"/>
        <v/>
      </c>
      <c r="BG711" s="25" t="str">
        <f t="shared" si="379"/>
        <v/>
      </c>
      <c r="BH711" s="25" t="str">
        <f t="shared" si="380"/>
        <v/>
      </c>
      <c r="BI711" s="25" t="str">
        <f t="shared" si="381"/>
        <v/>
      </c>
      <c r="BJ711" s="25" t="str">
        <f t="shared" si="382"/>
        <v/>
      </c>
      <c r="BK711" s="25" t="str">
        <f t="shared" si="383"/>
        <v/>
      </c>
      <c r="BL711" s="25" t="str">
        <f t="shared" si="384"/>
        <v/>
      </c>
      <c r="BM711" s="25" t="str">
        <f t="shared" si="385"/>
        <v/>
      </c>
      <c r="BN711" s="25" t="str">
        <f t="shared" si="386"/>
        <v/>
      </c>
    </row>
    <row r="712" spans="1:66" x14ac:dyDescent="0.25">
      <c r="A712" s="20" t="str">
        <f>IF('S.D. Paste sheet'!A712="","",'S.D. Paste sheet'!A712)</f>
        <v/>
      </c>
      <c r="B712" s="20" t="str">
        <f>IF('S.D. Paste sheet'!B712="","",'S.D. Paste sheet'!B712)</f>
        <v/>
      </c>
      <c r="C712" s="20" t="str">
        <f>IF('S.D. Paste sheet'!C712="","",'S.D. Paste sheet'!C712)</f>
        <v/>
      </c>
      <c r="D712" s="20" t="str">
        <f>IF('S.D. Paste sheet'!D712="","",'S.D. Paste sheet'!D712)</f>
        <v/>
      </c>
      <c r="E712" s="20" t="str">
        <f>IF('S.D. Paste sheet'!E712="","",UPPER('S.D. Paste sheet'!E712))</f>
        <v/>
      </c>
      <c r="F712" s="20" t="str">
        <f>IF('S.D. Paste sheet'!F712="","",'S.D. Paste sheet'!F712)</f>
        <v/>
      </c>
      <c r="G712" s="20" t="str">
        <f>IF('S.D. Paste sheet'!G712="","",UPPER('S.D. Paste sheet'!G712))</f>
        <v/>
      </c>
      <c r="H712" s="20" t="str">
        <f>IF('S.D. Paste sheet'!H712="","",UPPER('S.D. Paste sheet'!H712))</f>
        <v/>
      </c>
      <c r="I712" s="20" t="str">
        <f>IF('S.D. Paste sheet'!I712="","",'S.D. Paste sheet'!I712)</f>
        <v/>
      </c>
      <c r="J712" s="20" t="str">
        <f>IF('S.D. Paste sheet'!J712="","",'S.D. Paste sheet'!J712)</f>
        <v/>
      </c>
      <c r="K712" s="20" t="str">
        <f>IF('S.D. Paste sheet'!K712="","",'S.D. Paste sheet'!K712)</f>
        <v/>
      </c>
      <c r="L712" s="20" t="str">
        <f>IF('S.D. Paste sheet'!L712="","",'S.D. Paste sheet'!L712)</f>
        <v/>
      </c>
      <c r="M712" s="20" t="str">
        <f>IF('S.D. Paste sheet'!M712="","",'S.D. Paste sheet'!M712)</f>
        <v/>
      </c>
      <c r="N712" s="20" t="str">
        <f>IF('S.D. Paste sheet'!N712="","",'S.D. Paste sheet'!N712)</f>
        <v/>
      </c>
      <c r="O712" s="20" t="str">
        <f>IF('S.D. Paste sheet'!O712="","",'S.D. Paste sheet'!O712)</f>
        <v/>
      </c>
      <c r="P712" s="20" t="str">
        <f>IF('S.D. Paste sheet'!P712="","",'S.D. Paste sheet'!P712)</f>
        <v/>
      </c>
      <c r="Q712" s="20" t="str">
        <f>IF('S.D. Paste sheet'!Q712="","",'S.D. Paste sheet'!Q712)</f>
        <v/>
      </c>
      <c r="R712" s="20" t="str">
        <f>IF('S.D. Paste sheet'!R712="","",'S.D. Paste sheet'!R712)</f>
        <v/>
      </c>
      <c r="S712" s="20" t="str">
        <f>IF('S.D. Paste sheet'!S712="","",'S.D. Paste sheet'!S712)</f>
        <v/>
      </c>
      <c r="T712" s="20" t="str">
        <f>IF('S.D. Paste sheet'!T712="","",'S.D. Paste sheet'!T712)</f>
        <v/>
      </c>
      <c r="U712" s="20" t="str">
        <f>IF('S.D. Paste sheet'!U712="","",'S.D. Paste sheet'!U712)</f>
        <v/>
      </c>
      <c r="V712" s="20" t="str">
        <f>IF('S.D. Paste sheet'!V712="","",'S.D. Paste sheet'!V712)</f>
        <v/>
      </c>
      <c r="W712" s="20" t="str">
        <f>IF('S.D. Paste sheet'!W712="","",'S.D. Paste sheet'!W712)</f>
        <v/>
      </c>
      <c r="X712" s="20" t="str">
        <f>IF('S.D. Paste sheet'!X712="","",'S.D. Paste sheet'!X712)</f>
        <v/>
      </c>
      <c r="Y712" s="20" t="str">
        <f>IF('S.D. Paste sheet'!Y712="","",'S.D. Paste sheet'!Y712)</f>
        <v/>
      </c>
      <c r="Z712" s="20" t="str">
        <f>IF('S.D. Paste sheet'!Z712="","",'S.D. Paste sheet'!Z712)</f>
        <v/>
      </c>
      <c r="AA712" s="20" t="str">
        <f>IF('S.D. Paste sheet'!AA712="","",'S.D. Paste sheet'!AA712)</f>
        <v/>
      </c>
      <c r="AB712" s="20" t="str">
        <f>IF('S.D. Paste sheet'!AB712="","",'S.D. Paste sheet'!AB712)</f>
        <v/>
      </c>
      <c r="AC712" s="20" t="str">
        <f>IF('S.D. Paste sheet'!AC712="","",'S.D. Paste sheet'!AC712)</f>
        <v/>
      </c>
      <c r="AD712" s="20" t="str">
        <f>IF('S.D. Paste sheet'!AD712="","",'S.D. Paste sheet'!AD712)</f>
        <v/>
      </c>
      <c r="AE712" s="28"/>
      <c r="AF712" t="str">
        <f>IF(AK712="","",IF(AK712&gt;0,COUNT($AG$2:AG712),""))</f>
        <v/>
      </c>
      <c r="AG712" s="25" t="str">
        <f t="shared" si="355"/>
        <v/>
      </c>
      <c r="AH712" s="25" t="str">
        <f t="shared" si="356"/>
        <v/>
      </c>
      <c r="AI712" s="25" t="str">
        <f t="shared" si="357"/>
        <v/>
      </c>
      <c r="AJ712" s="25" t="str">
        <f t="shared" si="358"/>
        <v/>
      </c>
      <c r="AK712" s="25" t="str">
        <f t="shared" si="359"/>
        <v/>
      </c>
      <c r="AL712" s="25" t="str">
        <f t="shared" si="360"/>
        <v/>
      </c>
      <c r="AM712" s="25" t="str">
        <f t="shared" si="361"/>
        <v/>
      </c>
      <c r="AN712" s="25" t="str">
        <f t="shared" si="362"/>
        <v/>
      </c>
      <c r="AO712" s="25" t="str">
        <f t="shared" si="363"/>
        <v/>
      </c>
      <c r="AP712" s="25" t="str">
        <f t="shared" si="364"/>
        <v/>
      </c>
      <c r="AQ712" s="25" t="str">
        <f t="shared" si="365"/>
        <v/>
      </c>
      <c r="AR712" s="25" t="str">
        <f t="shared" si="366"/>
        <v/>
      </c>
      <c r="AS712" s="25" t="str">
        <f t="shared" si="367"/>
        <v/>
      </c>
      <c r="AT712" s="25" t="str">
        <f t="shared" si="368"/>
        <v/>
      </c>
      <c r="AU712" s="25" t="str">
        <f t="shared" si="369"/>
        <v/>
      </c>
      <c r="AV712" s="25" t="str">
        <f t="shared" si="370"/>
        <v/>
      </c>
      <c r="AX712" t="str">
        <f>IF(BC712="","",IF(BC712&gt;0,COUNT($AY$2:AY712),""))</f>
        <v/>
      </c>
      <c r="AY712" s="25" t="str">
        <f t="shared" si="371"/>
        <v/>
      </c>
      <c r="AZ712" s="25" t="str">
        <f t="shared" si="372"/>
        <v/>
      </c>
      <c r="BA712" s="25" t="str">
        <f t="shared" si="373"/>
        <v/>
      </c>
      <c r="BB712" s="25" t="str">
        <f t="shared" si="374"/>
        <v/>
      </c>
      <c r="BC712" s="25" t="str">
        <f t="shared" si="375"/>
        <v/>
      </c>
      <c r="BD712" s="25" t="str">
        <f t="shared" si="376"/>
        <v/>
      </c>
      <c r="BE712" s="25" t="str">
        <f t="shared" si="377"/>
        <v/>
      </c>
      <c r="BF712" s="25" t="str">
        <f t="shared" si="378"/>
        <v/>
      </c>
      <c r="BG712" s="25" t="str">
        <f t="shared" si="379"/>
        <v/>
      </c>
      <c r="BH712" s="25" t="str">
        <f t="shared" si="380"/>
        <v/>
      </c>
      <c r="BI712" s="25" t="str">
        <f t="shared" si="381"/>
        <v/>
      </c>
      <c r="BJ712" s="25" t="str">
        <f t="shared" si="382"/>
        <v/>
      </c>
      <c r="BK712" s="25" t="str">
        <f t="shared" si="383"/>
        <v/>
      </c>
      <c r="BL712" s="25" t="str">
        <f t="shared" si="384"/>
        <v/>
      </c>
      <c r="BM712" s="25" t="str">
        <f t="shared" si="385"/>
        <v/>
      </c>
      <c r="BN712" s="25" t="str">
        <f t="shared" si="386"/>
        <v/>
      </c>
    </row>
    <row r="713" spans="1:66" x14ac:dyDescent="0.25">
      <c r="A713" s="20" t="str">
        <f>IF('S.D. Paste sheet'!A713="","",'S.D. Paste sheet'!A713)</f>
        <v/>
      </c>
      <c r="B713" s="20" t="str">
        <f>IF('S.D. Paste sheet'!B713="","",'S.D. Paste sheet'!B713)</f>
        <v/>
      </c>
      <c r="C713" s="20" t="str">
        <f>IF('S.D. Paste sheet'!C713="","",'S.D. Paste sheet'!C713)</f>
        <v/>
      </c>
      <c r="D713" s="20" t="str">
        <f>IF('S.D. Paste sheet'!D713="","",'S.D. Paste sheet'!D713)</f>
        <v/>
      </c>
      <c r="E713" s="20" t="str">
        <f>IF('S.D. Paste sheet'!E713="","",UPPER('S.D. Paste sheet'!E713))</f>
        <v/>
      </c>
      <c r="F713" s="20" t="str">
        <f>IF('S.D. Paste sheet'!F713="","",'S.D. Paste sheet'!F713)</f>
        <v/>
      </c>
      <c r="G713" s="20" t="str">
        <f>IF('S.D. Paste sheet'!G713="","",UPPER('S.D. Paste sheet'!G713))</f>
        <v/>
      </c>
      <c r="H713" s="20" t="str">
        <f>IF('S.D. Paste sheet'!H713="","",UPPER('S.D. Paste sheet'!H713))</f>
        <v/>
      </c>
      <c r="I713" s="20" t="str">
        <f>IF('S.D. Paste sheet'!I713="","",'S.D. Paste sheet'!I713)</f>
        <v/>
      </c>
      <c r="J713" s="20" t="str">
        <f>IF('S.D. Paste sheet'!J713="","",'S.D. Paste sheet'!J713)</f>
        <v/>
      </c>
      <c r="K713" s="20" t="str">
        <f>IF('S.D. Paste sheet'!K713="","",'S.D. Paste sheet'!K713)</f>
        <v/>
      </c>
      <c r="L713" s="20" t="str">
        <f>IF('S.D. Paste sheet'!L713="","",'S.D. Paste sheet'!L713)</f>
        <v/>
      </c>
      <c r="M713" s="20" t="str">
        <f>IF('S.D. Paste sheet'!M713="","",'S.D. Paste sheet'!M713)</f>
        <v/>
      </c>
      <c r="N713" s="20" t="str">
        <f>IF('S.D. Paste sheet'!N713="","",'S.D. Paste sheet'!N713)</f>
        <v/>
      </c>
      <c r="O713" s="20" t="str">
        <f>IF('S.D. Paste sheet'!O713="","",'S.D. Paste sheet'!O713)</f>
        <v/>
      </c>
      <c r="P713" s="20" t="str">
        <f>IF('S.D. Paste sheet'!P713="","",'S.D. Paste sheet'!P713)</f>
        <v/>
      </c>
      <c r="Q713" s="20" t="str">
        <f>IF('S.D. Paste sheet'!Q713="","",'S.D. Paste sheet'!Q713)</f>
        <v/>
      </c>
      <c r="R713" s="20" t="str">
        <f>IF('S.D. Paste sheet'!R713="","",'S.D. Paste sheet'!R713)</f>
        <v/>
      </c>
      <c r="S713" s="20" t="str">
        <f>IF('S.D. Paste sheet'!S713="","",'S.D. Paste sheet'!S713)</f>
        <v/>
      </c>
      <c r="T713" s="20" t="str">
        <f>IF('S.D. Paste sheet'!T713="","",'S.D. Paste sheet'!T713)</f>
        <v/>
      </c>
      <c r="U713" s="20" t="str">
        <f>IF('S.D. Paste sheet'!U713="","",'S.D. Paste sheet'!U713)</f>
        <v/>
      </c>
      <c r="V713" s="20" t="str">
        <f>IF('S.D. Paste sheet'!V713="","",'S.D. Paste sheet'!V713)</f>
        <v/>
      </c>
      <c r="W713" s="20" t="str">
        <f>IF('S.D. Paste sheet'!W713="","",'S.D. Paste sheet'!W713)</f>
        <v/>
      </c>
      <c r="X713" s="20" t="str">
        <f>IF('S.D. Paste sheet'!X713="","",'S.D. Paste sheet'!X713)</f>
        <v/>
      </c>
      <c r="Y713" s="20" t="str">
        <f>IF('S.D. Paste sheet'!Y713="","",'S.D. Paste sheet'!Y713)</f>
        <v/>
      </c>
      <c r="Z713" s="20" t="str">
        <f>IF('S.D. Paste sheet'!Z713="","",'S.D. Paste sheet'!Z713)</f>
        <v/>
      </c>
      <c r="AA713" s="20" t="str">
        <f>IF('S.D. Paste sheet'!AA713="","",'S.D. Paste sheet'!AA713)</f>
        <v/>
      </c>
      <c r="AB713" s="20" t="str">
        <f>IF('S.D. Paste sheet'!AB713="","",'S.D. Paste sheet'!AB713)</f>
        <v/>
      </c>
      <c r="AC713" s="20" t="str">
        <f>IF('S.D. Paste sheet'!AC713="","",'S.D. Paste sheet'!AC713)</f>
        <v/>
      </c>
      <c r="AD713" s="20" t="str">
        <f>IF('S.D. Paste sheet'!AD713="","",'S.D. Paste sheet'!AD713)</f>
        <v/>
      </c>
      <c r="AE713" s="28"/>
      <c r="AF713" t="str">
        <f>IF(AK713="","",IF(AK713&gt;0,COUNT($AG$2:AG713),""))</f>
        <v/>
      </c>
      <c r="AG713" s="25" t="str">
        <f t="shared" si="355"/>
        <v/>
      </c>
      <c r="AH713" s="25" t="str">
        <f t="shared" si="356"/>
        <v/>
      </c>
      <c r="AI713" s="25" t="str">
        <f t="shared" si="357"/>
        <v/>
      </c>
      <c r="AJ713" s="25" t="str">
        <f t="shared" si="358"/>
        <v/>
      </c>
      <c r="AK713" s="25" t="str">
        <f t="shared" si="359"/>
        <v/>
      </c>
      <c r="AL713" s="25" t="str">
        <f t="shared" si="360"/>
        <v/>
      </c>
      <c r="AM713" s="25" t="str">
        <f t="shared" si="361"/>
        <v/>
      </c>
      <c r="AN713" s="25" t="str">
        <f t="shared" si="362"/>
        <v/>
      </c>
      <c r="AO713" s="25" t="str">
        <f t="shared" si="363"/>
        <v/>
      </c>
      <c r="AP713" s="25" t="str">
        <f t="shared" si="364"/>
        <v/>
      </c>
      <c r="AQ713" s="25" t="str">
        <f t="shared" si="365"/>
        <v/>
      </c>
      <c r="AR713" s="25" t="str">
        <f t="shared" si="366"/>
        <v/>
      </c>
      <c r="AS713" s="25" t="str">
        <f t="shared" si="367"/>
        <v/>
      </c>
      <c r="AT713" s="25" t="str">
        <f t="shared" si="368"/>
        <v/>
      </c>
      <c r="AU713" s="25" t="str">
        <f t="shared" si="369"/>
        <v/>
      </c>
      <c r="AV713" s="25" t="str">
        <f t="shared" si="370"/>
        <v/>
      </c>
      <c r="AX713" t="str">
        <f>IF(BC713="","",IF(BC713&gt;0,COUNT($AY$2:AY713),""))</f>
        <v/>
      </c>
      <c r="AY713" s="25" t="str">
        <f t="shared" si="371"/>
        <v/>
      </c>
      <c r="AZ713" s="25" t="str">
        <f t="shared" si="372"/>
        <v/>
      </c>
      <c r="BA713" s="25" t="str">
        <f t="shared" si="373"/>
        <v/>
      </c>
      <c r="BB713" s="25" t="str">
        <f t="shared" si="374"/>
        <v/>
      </c>
      <c r="BC713" s="25" t="str">
        <f t="shared" si="375"/>
        <v/>
      </c>
      <c r="BD713" s="25" t="str">
        <f t="shared" si="376"/>
        <v/>
      </c>
      <c r="BE713" s="25" t="str">
        <f t="shared" si="377"/>
        <v/>
      </c>
      <c r="BF713" s="25" t="str">
        <f t="shared" si="378"/>
        <v/>
      </c>
      <c r="BG713" s="25" t="str">
        <f t="shared" si="379"/>
        <v/>
      </c>
      <c r="BH713" s="25" t="str">
        <f t="shared" si="380"/>
        <v/>
      </c>
      <c r="BI713" s="25" t="str">
        <f t="shared" si="381"/>
        <v/>
      </c>
      <c r="BJ713" s="25" t="str">
        <f t="shared" si="382"/>
        <v/>
      </c>
      <c r="BK713" s="25" t="str">
        <f t="shared" si="383"/>
        <v/>
      </c>
      <c r="BL713" s="25" t="str">
        <f t="shared" si="384"/>
        <v/>
      </c>
      <c r="BM713" s="25" t="str">
        <f t="shared" si="385"/>
        <v/>
      </c>
      <c r="BN713" s="25" t="str">
        <f t="shared" si="386"/>
        <v/>
      </c>
    </row>
    <row r="714" spans="1:66" x14ac:dyDescent="0.25">
      <c r="A714" s="20" t="str">
        <f>IF('S.D. Paste sheet'!A714="","",'S.D. Paste sheet'!A714)</f>
        <v/>
      </c>
      <c r="B714" s="20" t="str">
        <f>IF('S.D. Paste sheet'!B714="","",'S.D. Paste sheet'!B714)</f>
        <v/>
      </c>
      <c r="C714" s="20" t="str">
        <f>IF('S.D. Paste sheet'!C714="","",'S.D. Paste sheet'!C714)</f>
        <v/>
      </c>
      <c r="D714" s="20" t="str">
        <f>IF('S.D. Paste sheet'!D714="","",'S.D. Paste sheet'!D714)</f>
        <v/>
      </c>
      <c r="E714" s="20" t="str">
        <f>IF('S.D. Paste sheet'!E714="","",UPPER('S.D. Paste sheet'!E714))</f>
        <v/>
      </c>
      <c r="F714" s="20" t="str">
        <f>IF('S.D. Paste sheet'!F714="","",'S.D. Paste sheet'!F714)</f>
        <v/>
      </c>
      <c r="G714" s="20" t="str">
        <f>IF('S.D. Paste sheet'!G714="","",UPPER('S.D. Paste sheet'!G714))</f>
        <v/>
      </c>
      <c r="H714" s="20" t="str">
        <f>IF('S.D. Paste sheet'!H714="","",UPPER('S.D. Paste sheet'!H714))</f>
        <v/>
      </c>
      <c r="I714" s="20" t="str">
        <f>IF('S.D. Paste sheet'!I714="","",'S.D. Paste sheet'!I714)</f>
        <v/>
      </c>
      <c r="J714" s="20" t="str">
        <f>IF('S.D. Paste sheet'!J714="","",'S.D. Paste sheet'!J714)</f>
        <v/>
      </c>
      <c r="K714" s="20" t="str">
        <f>IF('S.D. Paste sheet'!K714="","",'S.D. Paste sheet'!K714)</f>
        <v/>
      </c>
      <c r="L714" s="20" t="str">
        <f>IF('S.D. Paste sheet'!L714="","",'S.D. Paste sheet'!L714)</f>
        <v/>
      </c>
      <c r="M714" s="20" t="str">
        <f>IF('S.D. Paste sheet'!M714="","",'S.D. Paste sheet'!M714)</f>
        <v/>
      </c>
      <c r="N714" s="20" t="str">
        <f>IF('S.D. Paste sheet'!N714="","",'S.D. Paste sheet'!N714)</f>
        <v/>
      </c>
      <c r="O714" s="20" t="str">
        <f>IF('S.D. Paste sheet'!O714="","",'S.D. Paste sheet'!O714)</f>
        <v/>
      </c>
      <c r="P714" s="20" t="str">
        <f>IF('S.D. Paste sheet'!P714="","",'S.D. Paste sheet'!P714)</f>
        <v/>
      </c>
      <c r="Q714" s="20" t="str">
        <f>IF('S.D. Paste sheet'!Q714="","",'S.D. Paste sheet'!Q714)</f>
        <v/>
      </c>
      <c r="R714" s="20" t="str">
        <f>IF('S.D. Paste sheet'!R714="","",'S.D. Paste sheet'!R714)</f>
        <v/>
      </c>
      <c r="S714" s="20" t="str">
        <f>IF('S.D. Paste sheet'!S714="","",'S.D. Paste sheet'!S714)</f>
        <v/>
      </c>
      <c r="T714" s="20" t="str">
        <f>IF('S.D. Paste sheet'!T714="","",'S.D. Paste sheet'!T714)</f>
        <v/>
      </c>
      <c r="U714" s="20" t="str">
        <f>IF('S.D. Paste sheet'!U714="","",'S.D. Paste sheet'!U714)</f>
        <v/>
      </c>
      <c r="V714" s="20" t="str">
        <f>IF('S.D. Paste sheet'!V714="","",'S.D. Paste sheet'!V714)</f>
        <v/>
      </c>
      <c r="W714" s="20" t="str">
        <f>IF('S.D. Paste sheet'!W714="","",'S.D. Paste sheet'!W714)</f>
        <v/>
      </c>
      <c r="X714" s="20" t="str">
        <f>IF('S.D. Paste sheet'!X714="","",'S.D. Paste sheet'!X714)</f>
        <v/>
      </c>
      <c r="Y714" s="20" t="str">
        <f>IF('S.D. Paste sheet'!Y714="","",'S.D. Paste sheet'!Y714)</f>
        <v/>
      </c>
      <c r="Z714" s="20" t="str">
        <f>IF('S.D. Paste sheet'!Z714="","",'S.D. Paste sheet'!Z714)</f>
        <v/>
      </c>
      <c r="AA714" s="20" t="str">
        <f>IF('S.D. Paste sheet'!AA714="","",'S.D. Paste sheet'!AA714)</f>
        <v/>
      </c>
      <c r="AB714" s="20" t="str">
        <f>IF('S.D. Paste sheet'!AB714="","",'S.D. Paste sheet'!AB714)</f>
        <v/>
      </c>
      <c r="AC714" s="20" t="str">
        <f>IF('S.D. Paste sheet'!AC714="","",'S.D. Paste sheet'!AC714)</f>
        <v/>
      </c>
      <c r="AD714" s="20" t="str">
        <f>IF('S.D. Paste sheet'!AD714="","",'S.D. Paste sheet'!AD714)</f>
        <v/>
      </c>
      <c r="AE714" s="28"/>
      <c r="AF714" t="str">
        <f>IF(AK714="","",IF(AK714&gt;0,COUNT($AG$2:AG714),""))</f>
        <v/>
      </c>
      <c r="AG714" s="25" t="str">
        <f t="shared" si="355"/>
        <v/>
      </c>
      <c r="AH714" s="25" t="str">
        <f t="shared" si="356"/>
        <v/>
      </c>
      <c r="AI714" s="25" t="str">
        <f t="shared" si="357"/>
        <v/>
      </c>
      <c r="AJ714" s="25" t="str">
        <f t="shared" si="358"/>
        <v/>
      </c>
      <c r="AK714" s="25" t="str">
        <f t="shared" si="359"/>
        <v/>
      </c>
      <c r="AL714" s="25" t="str">
        <f t="shared" si="360"/>
        <v/>
      </c>
      <c r="AM714" s="25" t="str">
        <f t="shared" si="361"/>
        <v/>
      </c>
      <c r="AN714" s="25" t="str">
        <f t="shared" si="362"/>
        <v/>
      </c>
      <c r="AO714" s="25" t="str">
        <f t="shared" si="363"/>
        <v/>
      </c>
      <c r="AP714" s="25" t="str">
        <f t="shared" si="364"/>
        <v/>
      </c>
      <c r="AQ714" s="25" t="str">
        <f t="shared" si="365"/>
        <v/>
      </c>
      <c r="AR714" s="25" t="str">
        <f t="shared" si="366"/>
        <v/>
      </c>
      <c r="AS714" s="25" t="str">
        <f t="shared" si="367"/>
        <v/>
      </c>
      <c r="AT714" s="25" t="str">
        <f t="shared" si="368"/>
        <v/>
      </c>
      <c r="AU714" s="25" t="str">
        <f t="shared" si="369"/>
        <v/>
      </c>
      <c r="AV714" s="25" t="str">
        <f t="shared" si="370"/>
        <v/>
      </c>
      <c r="AX714" t="str">
        <f>IF(BC714="","",IF(BC714&gt;0,COUNT($AY$2:AY714),""))</f>
        <v/>
      </c>
      <c r="AY714" s="25" t="str">
        <f t="shared" si="371"/>
        <v/>
      </c>
      <c r="AZ714" s="25" t="str">
        <f t="shared" si="372"/>
        <v/>
      </c>
      <c r="BA714" s="25" t="str">
        <f t="shared" si="373"/>
        <v/>
      </c>
      <c r="BB714" s="25" t="str">
        <f t="shared" si="374"/>
        <v/>
      </c>
      <c r="BC714" s="25" t="str">
        <f t="shared" si="375"/>
        <v/>
      </c>
      <c r="BD714" s="25" t="str">
        <f t="shared" si="376"/>
        <v/>
      </c>
      <c r="BE714" s="25" t="str">
        <f t="shared" si="377"/>
        <v/>
      </c>
      <c r="BF714" s="25" t="str">
        <f t="shared" si="378"/>
        <v/>
      </c>
      <c r="BG714" s="25" t="str">
        <f t="shared" si="379"/>
        <v/>
      </c>
      <c r="BH714" s="25" t="str">
        <f t="shared" si="380"/>
        <v/>
      </c>
      <c r="BI714" s="25" t="str">
        <f t="shared" si="381"/>
        <v/>
      </c>
      <c r="BJ714" s="25" t="str">
        <f t="shared" si="382"/>
        <v/>
      </c>
      <c r="BK714" s="25" t="str">
        <f t="shared" si="383"/>
        <v/>
      </c>
      <c r="BL714" s="25" t="str">
        <f t="shared" si="384"/>
        <v/>
      </c>
      <c r="BM714" s="25" t="str">
        <f t="shared" si="385"/>
        <v/>
      </c>
      <c r="BN714" s="25" t="str">
        <f t="shared" si="386"/>
        <v/>
      </c>
    </row>
    <row r="715" spans="1:66" x14ac:dyDescent="0.25">
      <c r="A715" s="20" t="str">
        <f>IF('S.D. Paste sheet'!A715="","",'S.D. Paste sheet'!A715)</f>
        <v/>
      </c>
      <c r="B715" s="20" t="str">
        <f>IF('S.D. Paste sheet'!B715="","",'S.D. Paste sheet'!B715)</f>
        <v/>
      </c>
      <c r="C715" s="20" t="str">
        <f>IF('S.D. Paste sheet'!C715="","",'S.D. Paste sheet'!C715)</f>
        <v/>
      </c>
      <c r="D715" s="20" t="str">
        <f>IF('S.D. Paste sheet'!D715="","",'S.D. Paste sheet'!D715)</f>
        <v/>
      </c>
      <c r="E715" s="20" t="str">
        <f>IF('S.D. Paste sheet'!E715="","",UPPER('S.D. Paste sheet'!E715))</f>
        <v/>
      </c>
      <c r="F715" s="20" t="str">
        <f>IF('S.D. Paste sheet'!F715="","",'S.D. Paste sheet'!F715)</f>
        <v/>
      </c>
      <c r="G715" s="20" t="str">
        <f>IF('S.D. Paste sheet'!G715="","",UPPER('S.D. Paste sheet'!G715))</f>
        <v/>
      </c>
      <c r="H715" s="20" t="str">
        <f>IF('S.D. Paste sheet'!H715="","",UPPER('S.D. Paste sheet'!H715))</f>
        <v/>
      </c>
      <c r="I715" s="20" t="str">
        <f>IF('S.D. Paste sheet'!I715="","",'S.D. Paste sheet'!I715)</f>
        <v/>
      </c>
      <c r="J715" s="20" t="str">
        <f>IF('S.D. Paste sheet'!J715="","",'S.D. Paste sheet'!J715)</f>
        <v/>
      </c>
      <c r="K715" s="20" t="str">
        <f>IF('S.D. Paste sheet'!K715="","",'S.D. Paste sheet'!K715)</f>
        <v/>
      </c>
      <c r="L715" s="20" t="str">
        <f>IF('S.D. Paste sheet'!L715="","",'S.D. Paste sheet'!L715)</f>
        <v/>
      </c>
      <c r="M715" s="20" t="str">
        <f>IF('S.D. Paste sheet'!M715="","",'S.D. Paste sheet'!M715)</f>
        <v/>
      </c>
      <c r="N715" s="20" t="str">
        <f>IF('S.D. Paste sheet'!N715="","",'S.D. Paste sheet'!N715)</f>
        <v/>
      </c>
      <c r="O715" s="20" t="str">
        <f>IF('S.D. Paste sheet'!O715="","",'S.D. Paste sheet'!O715)</f>
        <v/>
      </c>
      <c r="P715" s="20" t="str">
        <f>IF('S.D. Paste sheet'!P715="","",'S.D. Paste sheet'!P715)</f>
        <v/>
      </c>
      <c r="Q715" s="20" t="str">
        <f>IF('S.D. Paste sheet'!Q715="","",'S.D. Paste sheet'!Q715)</f>
        <v/>
      </c>
      <c r="R715" s="20" t="str">
        <f>IF('S.D. Paste sheet'!R715="","",'S.D. Paste sheet'!R715)</f>
        <v/>
      </c>
      <c r="S715" s="20" t="str">
        <f>IF('S.D. Paste sheet'!S715="","",'S.D. Paste sheet'!S715)</f>
        <v/>
      </c>
      <c r="T715" s="20" t="str">
        <f>IF('S.D. Paste sheet'!T715="","",'S.D. Paste sheet'!T715)</f>
        <v/>
      </c>
      <c r="U715" s="20" t="str">
        <f>IF('S.D. Paste sheet'!U715="","",'S.D. Paste sheet'!U715)</f>
        <v/>
      </c>
      <c r="V715" s="20" t="str">
        <f>IF('S.D. Paste sheet'!V715="","",'S.D. Paste sheet'!V715)</f>
        <v/>
      </c>
      <c r="W715" s="20" t="str">
        <f>IF('S.D. Paste sheet'!W715="","",'S.D. Paste sheet'!W715)</f>
        <v/>
      </c>
      <c r="X715" s="20" t="str">
        <f>IF('S.D. Paste sheet'!X715="","",'S.D. Paste sheet'!X715)</f>
        <v/>
      </c>
      <c r="Y715" s="20" t="str">
        <f>IF('S.D. Paste sheet'!Y715="","",'S.D. Paste sheet'!Y715)</f>
        <v/>
      </c>
      <c r="Z715" s="20" t="str">
        <f>IF('S.D. Paste sheet'!Z715="","",'S.D. Paste sheet'!Z715)</f>
        <v/>
      </c>
      <c r="AA715" s="20" t="str">
        <f>IF('S.D. Paste sheet'!AA715="","",'S.D. Paste sheet'!AA715)</f>
        <v/>
      </c>
      <c r="AB715" s="20" t="str">
        <f>IF('S.D. Paste sheet'!AB715="","",'S.D. Paste sheet'!AB715)</f>
        <v/>
      </c>
      <c r="AC715" s="20" t="str">
        <f>IF('S.D. Paste sheet'!AC715="","",'S.D. Paste sheet'!AC715)</f>
        <v/>
      </c>
      <c r="AD715" s="20" t="str">
        <f>IF('S.D. Paste sheet'!AD715="","",'S.D. Paste sheet'!AD715)</f>
        <v/>
      </c>
      <c r="AE715" s="28"/>
      <c r="AF715" t="str">
        <f>IF(AK715="","",IF(AK715&gt;0,COUNT($AG$2:AG715),""))</f>
        <v/>
      </c>
      <c r="AG715" s="25" t="str">
        <f t="shared" si="355"/>
        <v/>
      </c>
      <c r="AH715" s="25" t="str">
        <f t="shared" si="356"/>
        <v/>
      </c>
      <c r="AI715" s="25" t="str">
        <f t="shared" si="357"/>
        <v/>
      </c>
      <c r="AJ715" s="25" t="str">
        <f t="shared" si="358"/>
        <v/>
      </c>
      <c r="AK715" s="25" t="str">
        <f t="shared" si="359"/>
        <v/>
      </c>
      <c r="AL715" s="25" t="str">
        <f t="shared" si="360"/>
        <v/>
      </c>
      <c r="AM715" s="25" t="str">
        <f t="shared" si="361"/>
        <v/>
      </c>
      <c r="AN715" s="25" t="str">
        <f t="shared" si="362"/>
        <v/>
      </c>
      <c r="AO715" s="25" t="str">
        <f t="shared" si="363"/>
        <v/>
      </c>
      <c r="AP715" s="25" t="str">
        <f t="shared" si="364"/>
        <v/>
      </c>
      <c r="AQ715" s="25" t="str">
        <f t="shared" si="365"/>
        <v/>
      </c>
      <c r="AR715" s="25" t="str">
        <f t="shared" si="366"/>
        <v/>
      </c>
      <c r="AS715" s="25" t="str">
        <f t="shared" si="367"/>
        <v/>
      </c>
      <c r="AT715" s="25" t="str">
        <f t="shared" si="368"/>
        <v/>
      </c>
      <c r="AU715" s="25" t="str">
        <f t="shared" si="369"/>
        <v/>
      </c>
      <c r="AV715" s="25" t="str">
        <f t="shared" si="370"/>
        <v/>
      </c>
      <c r="AX715" t="str">
        <f>IF(BC715="","",IF(BC715&gt;0,COUNT($AY$2:AY715),""))</f>
        <v/>
      </c>
      <c r="AY715" s="25" t="str">
        <f t="shared" si="371"/>
        <v/>
      </c>
      <c r="AZ715" s="25" t="str">
        <f t="shared" si="372"/>
        <v/>
      </c>
      <c r="BA715" s="25" t="str">
        <f t="shared" si="373"/>
        <v/>
      </c>
      <c r="BB715" s="25" t="str">
        <f t="shared" si="374"/>
        <v/>
      </c>
      <c r="BC715" s="25" t="str">
        <f t="shared" si="375"/>
        <v/>
      </c>
      <c r="BD715" s="25" t="str">
        <f t="shared" si="376"/>
        <v/>
      </c>
      <c r="BE715" s="25" t="str">
        <f t="shared" si="377"/>
        <v/>
      </c>
      <c r="BF715" s="25" t="str">
        <f t="shared" si="378"/>
        <v/>
      </c>
      <c r="BG715" s="25" t="str">
        <f t="shared" si="379"/>
        <v/>
      </c>
      <c r="BH715" s="25" t="str">
        <f t="shared" si="380"/>
        <v/>
      </c>
      <c r="BI715" s="25" t="str">
        <f t="shared" si="381"/>
        <v/>
      </c>
      <c r="BJ715" s="25" t="str">
        <f t="shared" si="382"/>
        <v/>
      </c>
      <c r="BK715" s="25" t="str">
        <f t="shared" si="383"/>
        <v/>
      </c>
      <c r="BL715" s="25" t="str">
        <f t="shared" si="384"/>
        <v/>
      </c>
      <c r="BM715" s="25" t="str">
        <f t="shared" si="385"/>
        <v/>
      </c>
      <c r="BN715" s="25" t="str">
        <f t="shared" si="386"/>
        <v/>
      </c>
    </row>
    <row r="716" spans="1:66" x14ac:dyDescent="0.25">
      <c r="A716" s="20" t="str">
        <f>IF('S.D. Paste sheet'!A716="","",'S.D. Paste sheet'!A716)</f>
        <v/>
      </c>
      <c r="B716" s="20" t="str">
        <f>IF('S.D. Paste sheet'!B716="","",'S.D. Paste sheet'!B716)</f>
        <v/>
      </c>
      <c r="C716" s="20" t="str">
        <f>IF('S.D. Paste sheet'!C716="","",'S.D. Paste sheet'!C716)</f>
        <v/>
      </c>
      <c r="D716" s="20" t="str">
        <f>IF('S.D. Paste sheet'!D716="","",'S.D. Paste sheet'!D716)</f>
        <v/>
      </c>
      <c r="E716" s="20" t="str">
        <f>IF('S.D. Paste sheet'!E716="","",UPPER('S.D. Paste sheet'!E716))</f>
        <v/>
      </c>
      <c r="F716" s="20" t="str">
        <f>IF('S.D. Paste sheet'!F716="","",'S.D. Paste sheet'!F716)</f>
        <v/>
      </c>
      <c r="G716" s="20" t="str">
        <f>IF('S.D. Paste sheet'!G716="","",UPPER('S.D. Paste sheet'!G716))</f>
        <v/>
      </c>
      <c r="H716" s="20" t="str">
        <f>IF('S.D. Paste sheet'!H716="","",UPPER('S.D. Paste sheet'!H716))</f>
        <v/>
      </c>
      <c r="I716" s="20" t="str">
        <f>IF('S.D. Paste sheet'!I716="","",'S.D. Paste sheet'!I716)</f>
        <v/>
      </c>
      <c r="J716" s="20" t="str">
        <f>IF('S.D. Paste sheet'!J716="","",'S.D. Paste sheet'!J716)</f>
        <v/>
      </c>
      <c r="K716" s="20" t="str">
        <f>IF('S.D. Paste sheet'!K716="","",'S.D. Paste sheet'!K716)</f>
        <v/>
      </c>
      <c r="L716" s="20" t="str">
        <f>IF('S.D. Paste sheet'!L716="","",'S.D. Paste sheet'!L716)</f>
        <v/>
      </c>
      <c r="M716" s="20" t="str">
        <f>IF('S.D. Paste sheet'!M716="","",'S.D. Paste sheet'!M716)</f>
        <v/>
      </c>
      <c r="N716" s="20" t="str">
        <f>IF('S.D. Paste sheet'!N716="","",'S.D. Paste sheet'!N716)</f>
        <v/>
      </c>
      <c r="O716" s="20" t="str">
        <f>IF('S.D. Paste sheet'!O716="","",'S.D. Paste sheet'!O716)</f>
        <v/>
      </c>
      <c r="P716" s="20" t="str">
        <f>IF('S.D. Paste sheet'!P716="","",'S.D. Paste sheet'!P716)</f>
        <v/>
      </c>
      <c r="Q716" s="20" t="str">
        <f>IF('S.D. Paste sheet'!Q716="","",'S.D. Paste sheet'!Q716)</f>
        <v/>
      </c>
      <c r="R716" s="20" t="str">
        <f>IF('S.D. Paste sheet'!R716="","",'S.D. Paste sheet'!R716)</f>
        <v/>
      </c>
      <c r="S716" s="20" t="str">
        <f>IF('S.D. Paste sheet'!S716="","",'S.D. Paste sheet'!S716)</f>
        <v/>
      </c>
      <c r="T716" s="20" t="str">
        <f>IF('S.D. Paste sheet'!T716="","",'S.D. Paste sheet'!T716)</f>
        <v/>
      </c>
      <c r="U716" s="20" t="str">
        <f>IF('S.D. Paste sheet'!U716="","",'S.D. Paste sheet'!U716)</f>
        <v/>
      </c>
      <c r="V716" s="20" t="str">
        <f>IF('S.D. Paste sheet'!V716="","",'S.D. Paste sheet'!V716)</f>
        <v/>
      </c>
      <c r="W716" s="20" t="str">
        <f>IF('S.D. Paste sheet'!W716="","",'S.D. Paste sheet'!W716)</f>
        <v/>
      </c>
      <c r="X716" s="20" t="str">
        <f>IF('S.D. Paste sheet'!X716="","",'S.D. Paste sheet'!X716)</f>
        <v/>
      </c>
      <c r="Y716" s="20" t="str">
        <f>IF('S.D. Paste sheet'!Y716="","",'S.D. Paste sheet'!Y716)</f>
        <v/>
      </c>
      <c r="Z716" s="20" t="str">
        <f>IF('S.D. Paste sheet'!Z716="","",'S.D. Paste sheet'!Z716)</f>
        <v/>
      </c>
      <c r="AA716" s="20" t="str">
        <f>IF('S.D. Paste sheet'!AA716="","",'S.D. Paste sheet'!AA716)</f>
        <v/>
      </c>
      <c r="AB716" s="20" t="str">
        <f>IF('S.D. Paste sheet'!AB716="","",'S.D. Paste sheet'!AB716)</f>
        <v/>
      </c>
      <c r="AC716" s="20" t="str">
        <f>IF('S.D. Paste sheet'!AC716="","",'S.D. Paste sheet'!AC716)</f>
        <v/>
      </c>
      <c r="AD716" s="20" t="str">
        <f>IF('S.D. Paste sheet'!AD716="","",'S.D. Paste sheet'!AD716)</f>
        <v/>
      </c>
      <c r="AE716" s="28"/>
      <c r="AF716" t="str">
        <f>IF(AK716="","",IF(AK716&gt;0,COUNT($AG$2:AG716),""))</f>
        <v/>
      </c>
      <c r="AG716" s="25" t="str">
        <f t="shared" si="355"/>
        <v/>
      </c>
      <c r="AH716" s="25" t="str">
        <f t="shared" si="356"/>
        <v/>
      </c>
      <c r="AI716" s="25" t="str">
        <f t="shared" si="357"/>
        <v/>
      </c>
      <c r="AJ716" s="25" t="str">
        <f t="shared" si="358"/>
        <v/>
      </c>
      <c r="AK716" s="25" t="str">
        <f t="shared" si="359"/>
        <v/>
      </c>
      <c r="AL716" s="25" t="str">
        <f t="shared" si="360"/>
        <v/>
      </c>
      <c r="AM716" s="25" t="str">
        <f t="shared" si="361"/>
        <v/>
      </c>
      <c r="AN716" s="25" t="str">
        <f t="shared" si="362"/>
        <v/>
      </c>
      <c r="AO716" s="25" t="str">
        <f t="shared" si="363"/>
        <v/>
      </c>
      <c r="AP716" s="25" t="str">
        <f t="shared" si="364"/>
        <v/>
      </c>
      <c r="AQ716" s="25" t="str">
        <f t="shared" si="365"/>
        <v/>
      </c>
      <c r="AR716" s="25" t="str">
        <f t="shared" si="366"/>
        <v/>
      </c>
      <c r="AS716" s="25" t="str">
        <f t="shared" si="367"/>
        <v/>
      </c>
      <c r="AT716" s="25" t="str">
        <f t="shared" si="368"/>
        <v/>
      </c>
      <c r="AU716" s="25" t="str">
        <f t="shared" si="369"/>
        <v/>
      </c>
      <c r="AV716" s="25" t="str">
        <f t="shared" si="370"/>
        <v/>
      </c>
      <c r="AX716" t="str">
        <f>IF(BC716="","",IF(BC716&gt;0,COUNT($AY$2:AY716),""))</f>
        <v/>
      </c>
      <c r="AY716" s="25" t="str">
        <f t="shared" si="371"/>
        <v/>
      </c>
      <c r="AZ716" s="25" t="str">
        <f t="shared" si="372"/>
        <v/>
      </c>
      <c r="BA716" s="25" t="str">
        <f t="shared" si="373"/>
        <v/>
      </c>
      <c r="BB716" s="25" t="str">
        <f t="shared" si="374"/>
        <v/>
      </c>
      <c r="BC716" s="25" t="str">
        <f t="shared" si="375"/>
        <v/>
      </c>
      <c r="BD716" s="25" t="str">
        <f t="shared" si="376"/>
        <v/>
      </c>
      <c r="BE716" s="25" t="str">
        <f t="shared" si="377"/>
        <v/>
      </c>
      <c r="BF716" s="25" t="str">
        <f t="shared" si="378"/>
        <v/>
      </c>
      <c r="BG716" s="25" t="str">
        <f t="shared" si="379"/>
        <v/>
      </c>
      <c r="BH716" s="25" t="str">
        <f t="shared" si="380"/>
        <v/>
      </c>
      <c r="BI716" s="25" t="str">
        <f t="shared" si="381"/>
        <v/>
      </c>
      <c r="BJ716" s="25" t="str">
        <f t="shared" si="382"/>
        <v/>
      </c>
      <c r="BK716" s="25" t="str">
        <f t="shared" si="383"/>
        <v/>
      </c>
      <c r="BL716" s="25" t="str">
        <f t="shared" si="384"/>
        <v/>
      </c>
      <c r="BM716" s="25" t="str">
        <f t="shared" si="385"/>
        <v/>
      </c>
      <c r="BN716" s="25" t="str">
        <f t="shared" si="386"/>
        <v/>
      </c>
    </row>
    <row r="717" spans="1:66" x14ac:dyDescent="0.25">
      <c r="A717" s="20" t="str">
        <f>IF('S.D. Paste sheet'!A717="","",'S.D. Paste sheet'!A717)</f>
        <v/>
      </c>
      <c r="B717" s="20" t="str">
        <f>IF('S.D. Paste sheet'!B717="","",'S.D. Paste sheet'!B717)</f>
        <v/>
      </c>
      <c r="C717" s="20" t="str">
        <f>IF('S.D. Paste sheet'!C717="","",'S.D. Paste sheet'!C717)</f>
        <v/>
      </c>
      <c r="D717" s="20" t="str">
        <f>IF('S.D. Paste sheet'!D717="","",'S.D. Paste sheet'!D717)</f>
        <v/>
      </c>
      <c r="E717" s="20" t="str">
        <f>IF('S.D. Paste sheet'!E717="","",UPPER('S.D. Paste sheet'!E717))</f>
        <v/>
      </c>
      <c r="F717" s="20" t="str">
        <f>IF('S.D. Paste sheet'!F717="","",'S.D. Paste sheet'!F717)</f>
        <v/>
      </c>
      <c r="G717" s="20" t="str">
        <f>IF('S.D. Paste sheet'!G717="","",UPPER('S.D. Paste sheet'!G717))</f>
        <v/>
      </c>
      <c r="H717" s="20" t="str">
        <f>IF('S.D. Paste sheet'!H717="","",UPPER('S.D. Paste sheet'!H717))</f>
        <v/>
      </c>
      <c r="I717" s="20" t="str">
        <f>IF('S.D. Paste sheet'!I717="","",'S.D. Paste sheet'!I717)</f>
        <v/>
      </c>
      <c r="J717" s="20" t="str">
        <f>IF('S.D. Paste sheet'!J717="","",'S.D. Paste sheet'!J717)</f>
        <v/>
      </c>
      <c r="K717" s="20" t="str">
        <f>IF('S.D. Paste sheet'!K717="","",'S.D. Paste sheet'!K717)</f>
        <v/>
      </c>
      <c r="L717" s="20" t="str">
        <f>IF('S.D. Paste sheet'!L717="","",'S.D. Paste sheet'!L717)</f>
        <v/>
      </c>
      <c r="M717" s="20" t="str">
        <f>IF('S.D. Paste sheet'!M717="","",'S.D. Paste sheet'!M717)</f>
        <v/>
      </c>
      <c r="N717" s="20" t="str">
        <f>IF('S.D. Paste sheet'!N717="","",'S.D. Paste sheet'!N717)</f>
        <v/>
      </c>
      <c r="O717" s="20" t="str">
        <f>IF('S.D. Paste sheet'!O717="","",'S.D. Paste sheet'!O717)</f>
        <v/>
      </c>
      <c r="P717" s="20" t="str">
        <f>IF('S.D. Paste sheet'!P717="","",'S.D. Paste sheet'!P717)</f>
        <v/>
      </c>
      <c r="Q717" s="20" t="str">
        <f>IF('S.D. Paste sheet'!Q717="","",'S.D. Paste sheet'!Q717)</f>
        <v/>
      </c>
      <c r="R717" s="20" t="str">
        <f>IF('S.D. Paste sheet'!R717="","",'S.D. Paste sheet'!R717)</f>
        <v/>
      </c>
      <c r="S717" s="20" t="str">
        <f>IF('S.D. Paste sheet'!S717="","",'S.D. Paste sheet'!S717)</f>
        <v/>
      </c>
      <c r="T717" s="20" t="str">
        <f>IF('S.D. Paste sheet'!T717="","",'S.D. Paste sheet'!T717)</f>
        <v/>
      </c>
      <c r="U717" s="20" t="str">
        <f>IF('S.D. Paste sheet'!U717="","",'S.D. Paste sheet'!U717)</f>
        <v/>
      </c>
      <c r="V717" s="20" t="str">
        <f>IF('S.D. Paste sheet'!V717="","",'S.D. Paste sheet'!V717)</f>
        <v/>
      </c>
      <c r="W717" s="20" t="str">
        <f>IF('S.D. Paste sheet'!W717="","",'S.D. Paste sheet'!W717)</f>
        <v/>
      </c>
      <c r="X717" s="20" t="str">
        <f>IF('S.D. Paste sheet'!X717="","",'S.D. Paste sheet'!X717)</f>
        <v/>
      </c>
      <c r="Y717" s="20" t="str">
        <f>IF('S.D. Paste sheet'!Y717="","",'S.D. Paste sheet'!Y717)</f>
        <v/>
      </c>
      <c r="Z717" s="20" t="str">
        <f>IF('S.D. Paste sheet'!Z717="","",'S.D. Paste sheet'!Z717)</f>
        <v/>
      </c>
      <c r="AA717" s="20" t="str">
        <f>IF('S.D. Paste sheet'!AA717="","",'S.D. Paste sheet'!AA717)</f>
        <v/>
      </c>
      <c r="AB717" s="20" t="str">
        <f>IF('S.D. Paste sheet'!AB717="","",'S.D. Paste sheet'!AB717)</f>
        <v/>
      </c>
      <c r="AC717" s="20" t="str">
        <f>IF('S.D. Paste sheet'!AC717="","",'S.D. Paste sheet'!AC717)</f>
        <v/>
      </c>
      <c r="AD717" s="20" t="str">
        <f>IF('S.D. Paste sheet'!AD717="","",'S.D. Paste sheet'!AD717)</f>
        <v/>
      </c>
      <c r="AE717" s="28"/>
      <c r="AF717" t="str">
        <f>IF(AK717="","",IF(AK717&gt;0,COUNT($AG$2:AG717),""))</f>
        <v/>
      </c>
      <c r="AG717" s="25" t="str">
        <f t="shared" si="355"/>
        <v/>
      </c>
      <c r="AH717" s="25" t="str">
        <f t="shared" si="356"/>
        <v/>
      </c>
      <c r="AI717" s="25" t="str">
        <f t="shared" si="357"/>
        <v/>
      </c>
      <c r="AJ717" s="25" t="str">
        <f t="shared" si="358"/>
        <v/>
      </c>
      <c r="AK717" s="25" t="str">
        <f t="shared" si="359"/>
        <v/>
      </c>
      <c r="AL717" s="25" t="str">
        <f t="shared" si="360"/>
        <v/>
      </c>
      <c r="AM717" s="25" t="str">
        <f t="shared" si="361"/>
        <v/>
      </c>
      <c r="AN717" s="25" t="str">
        <f t="shared" si="362"/>
        <v/>
      </c>
      <c r="AO717" s="25" t="str">
        <f t="shared" si="363"/>
        <v/>
      </c>
      <c r="AP717" s="25" t="str">
        <f t="shared" si="364"/>
        <v/>
      </c>
      <c r="AQ717" s="25" t="str">
        <f t="shared" si="365"/>
        <v/>
      </c>
      <c r="AR717" s="25" t="str">
        <f t="shared" si="366"/>
        <v/>
      </c>
      <c r="AS717" s="25" t="str">
        <f t="shared" si="367"/>
        <v/>
      </c>
      <c r="AT717" s="25" t="str">
        <f t="shared" si="368"/>
        <v/>
      </c>
      <c r="AU717" s="25" t="str">
        <f t="shared" si="369"/>
        <v/>
      </c>
      <c r="AV717" s="25" t="str">
        <f t="shared" si="370"/>
        <v/>
      </c>
      <c r="AX717" t="str">
        <f>IF(BC717="","",IF(BC717&gt;0,COUNT($AY$2:AY717),""))</f>
        <v/>
      </c>
      <c r="AY717" s="25" t="str">
        <f t="shared" si="371"/>
        <v/>
      </c>
      <c r="AZ717" s="25" t="str">
        <f t="shared" si="372"/>
        <v/>
      </c>
      <c r="BA717" s="25" t="str">
        <f t="shared" si="373"/>
        <v/>
      </c>
      <c r="BB717" s="25" t="str">
        <f t="shared" si="374"/>
        <v/>
      </c>
      <c r="BC717" s="25" t="str">
        <f t="shared" si="375"/>
        <v/>
      </c>
      <c r="BD717" s="25" t="str">
        <f t="shared" si="376"/>
        <v/>
      </c>
      <c r="BE717" s="25" t="str">
        <f t="shared" si="377"/>
        <v/>
      </c>
      <c r="BF717" s="25" t="str">
        <f t="shared" si="378"/>
        <v/>
      </c>
      <c r="BG717" s="25" t="str">
        <f t="shared" si="379"/>
        <v/>
      </c>
      <c r="BH717" s="25" t="str">
        <f t="shared" si="380"/>
        <v/>
      </c>
      <c r="BI717" s="25" t="str">
        <f t="shared" si="381"/>
        <v/>
      </c>
      <c r="BJ717" s="25" t="str">
        <f t="shared" si="382"/>
        <v/>
      </c>
      <c r="BK717" s="25" t="str">
        <f t="shared" si="383"/>
        <v/>
      </c>
      <c r="BL717" s="25" t="str">
        <f t="shared" si="384"/>
        <v/>
      </c>
      <c r="BM717" s="25" t="str">
        <f t="shared" si="385"/>
        <v/>
      </c>
      <c r="BN717" s="25" t="str">
        <f t="shared" si="386"/>
        <v/>
      </c>
    </row>
    <row r="718" spans="1:66" x14ac:dyDescent="0.25">
      <c r="A718" s="20" t="str">
        <f>IF('S.D. Paste sheet'!A718="","",'S.D. Paste sheet'!A718)</f>
        <v/>
      </c>
      <c r="B718" s="20" t="str">
        <f>IF('S.D. Paste sheet'!B718="","",'S.D. Paste sheet'!B718)</f>
        <v/>
      </c>
      <c r="C718" s="20" t="str">
        <f>IF('S.D. Paste sheet'!C718="","",'S.D. Paste sheet'!C718)</f>
        <v/>
      </c>
      <c r="D718" s="20" t="str">
        <f>IF('S.D. Paste sheet'!D718="","",'S.D. Paste sheet'!D718)</f>
        <v/>
      </c>
      <c r="E718" s="20" t="str">
        <f>IF('S.D. Paste sheet'!E718="","",UPPER('S.D. Paste sheet'!E718))</f>
        <v/>
      </c>
      <c r="F718" s="20" t="str">
        <f>IF('S.D. Paste sheet'!F718="","",'S.D. Paste sheet'!F718)</f>
        <v/>
      </c>
      <c r="G718" s="20" t="str">
        <f>IF('S.D. Paste sheet'!G718="","",UPPER('S.D. Paste sheet'!G718))</f>
        <v/>
      </c>
      <c r="H718" s="20" t="str">
        <f>IF('S.D. Paste sheet'!H718="","",UPPER('S.D. Paste sheet'!H718))</f>
        <v/>
      </c>
      <c r="I718" s="20" t="str">
        <f>IF('S.D. Paste sheet'!I718="","",'S.D. Paste sheet'!I718)</f>
        <v/>
      </c>
      <c r="J718" s="20" t="str">
        <f>IF('S.D. Paste sheet'!J718="","",'S.D. Paste sheet'!J718)</f>
        <v/>
      </c>
      <c r="K718" s="20" t="str">
        <f>IF('S.D. Paste sheet'!K718="","",'S.D. Paste sheet'!K718)</f>
        <v/>
      </c>
      <c r="L718" s="20" t="str">
        <f>IF('S.D. Paste sheet'!L718="","",'S.D. Paste sheet'!L718)</f>
        <v/>
      </c>
      <c r="M718" s="20" t="str">
        <f>IF('S.D. Paste sheet'!M718="","",'S.D. Paste sheet'!M718)</f>
        <v/>
      </c>
      <c r="N718" s="20" t="str">
        <f>IF('S.D. Paste sheet'!N718="","",'S.D. Paste sheet'!N718)</f>
        <v/>
      </c>
      <c r="O718" s="20" t="str">
        <f>IF('S.D. Paste sheet'!O718="","",'S.D. Paste sheet'!O718)</f>
        <v/>
      </c>
      <c r="P718" s="20" t="str">
        <f>IF('S.D. Paste sheet'!P718="","",'S.D. Paste sheet'!P718)</f>
        <v/>
      </c>
      <c r="Q718" s="20" t="str">
        <f>IF('S.D. Paste sheet'!Q718="","",'S.D. Paste sheet'!Q718)</f>
        <v/>
      </c>
      <c r="R718" s="20" t="str">
        <f>IF('S.D. Paste sheet'!R718="","",'S.D. Paste sheet'!R718)</f>
        <v/>
      </c>
      <c r="S718" s="20" t="str">
        <f>IF('S.D. Paste sheet'!S718="","",'S.D. Paste sheet'!S718)</f>
        <v/>
      </c>
      <c r="T718" s="20" t="str">
        <f>IF('S.D. Paste sheet'!T718="","",'S.D. Paste sheet'!T718)</f>
        <v/>
      </c>
      <c r="U718" s="20" t="str">
        <f>IF('S.D. Paste sheet'!U718="","",'S.D. Paste sheet'!U718)</f>
        <v/>
      </c>
      <c r="V718" s="20" t="str">
        <f>IF('S.D. Paste sheet'!V718="","",'S.D. Paste sheet'!V718)</f>
        <v/>
      </c>
      <c r="W718" s="20" t="str">
        <f>IF('S.D. Paste sheet'!W718="","",'S.D. Paste sheet'!W718)</f>
        <v/>
      </c>
      <c r="X718" s="20" t="str">
        <f>IF('S.D. Paste sheet'!X718="","",'S.D. Paste sheet'!X718)</f>
        <v/>
      </c>
      <c r="Y718" s="20" t="str">
        <f>IF('S.D. Paste sheet'!Y718="","",'S.D. Paste sheet'!Y718)</f>
        <v/>
      </c>
      <c r="Z718" s="20" t="str">
        <f>IF('S.D. Paste sheet'!Z718="","",'S.D. Paste sheet'!Z718)</f>
        <v/>
      </c>
      <c r="AA718" s="20" t="str">
        <f>IF('S.D. Paste sheet'!AA718="","",'S.D. Paste sheet'!AA718)</f>
        <v/>
      </c>
      <c r="AB718" s="20" t="str">
        <f>IF('S.D. Paste sheet'!AB718="","",'S.D. Paste sheet'!AB718)</f>
        <v/>
      </c>
      <c r="AC718" s="20" t="str">
        <f>IF('S.D. Paste sheet'!AC718="","",'S.D. Paste sheet'!AC718)</f>
        <v/>
      </c>
      <c r="AD718" s="20" t="str">
        <f>IF('S.D. Paste sheet'!AD718="","",'S.D. Paste sheet'!AD718)</f>
        <v/>
      </c>
      <c r="AE718" s="28"/>
      <c r="AF718" t="str">
        <f>IF(AK718="","",IF(AK718&gt;0,COUNT($AG$2:AG718),""))</f>
        <v/>
      </c>
      <c r="AG718" s="25" t="str">
        <f t="shared" si="355"/>
        <v/>
      </c>
      <c r="AH718" s="25" t="str">
        <f t="shared" si="356"/>
        <v/>
      </c>
      <c r="AI718" s="25" t="str">
        <f t="shared" si="357"/>
        <v/>
      </c>
      <c r="AJ718" s="25" t="str">
        <f t="shared" si="358"/>
        <v/>
      </c>
      <c r="AK718" s="25" t="str">
        <f t="shared" si="359"/>
        <v/>
      </c>
      <c r="AL718" s="25" t="str">
        <f t="shared" si="360"/>
        <v/>
      </c>
      <c r="AM718" s="25" t="str">
        <f t="shared" si="361"/>
        <v/>
      </c>
      <c r="AN718" s="25" t="str">
        <f t="shared" si="362"/>
        <v/>
      </c>
      <c r="AO718" s="25" t="str">
        <f t="shared" si="363"/>
        <v/>
      </c>
      <c r="AP718" s="25" t="str">
        <f t="shared" si="364"/>
        <v/>
      </c>
      <c r="AQ718" s="25" t="str">
        <f t="shared" si="365"/>
        <v/>
      </c>
      <c r="AR718" s="25" t="str">
        <f t="shared" si="366"/>
        <v/>
      </c>
      <c r="AS718" s="25" t="str">
        <f t="shared" si="367"/>
        <v/>
      </c>
      <c r="AT718" s="25" t="str">
        <f t="shared" si="368"/>
        <v/>
      </c>
      <c r="AU718" s="25" t="str">
        <f t="shared" si="369"/>
        <v/>
      </c>
      <c r="AV718" s="25" t="str">
        <f t="shared" si="370"/>
        <v/>
      </c>
      <c r="AX718" t="str">
        <f>IF(BC718="","",IF(BC718&gt;0,COUNT($AY$2:AY718),""))</f>
        <v/>
      </c>
      <c r="AY718" s="25" t="str">
        <f t="shared" si="371"/>
        <v/>
      </c>
      <c r="AZ718" s="25" t="str">
        <f t="shared" si="372"/>
        <v/>
      </c>
      <c r="BA718" s="25" t="str">
        <f t="shared" si="373"/>
        <v/>
      </c>
      <c r="BB718" s="25" t="str">
        <f t="shared" si="374"/>
        <v/>
      </c>
      <c r="BC718" s="25" t="str">
        <f t="shared" si="375"/>
        <v/>
      </c>
      <c r="BD718" s="25" t="str">
        <f t="shared" si="376"/>
        <v/>
      </c>
      <c r="BE718" s="25" t="str">
        <f t="shared" si="377"/>
        <v/>
      </c>
      <c r="BF718" s="25" t="str">
        <f t="shared" si="378"/>
        <v/>
      </c>
      <c r="BG718" s="25" t="str">
        <f t="shared" si="379"/>
        <v/>
      </c>
      <c r="BH718" s="25" t="str">
        <f t="shared" si="380"/>
        <v/>
      </c>
      <c r="BI718" s="25" t="str">
        <f t="shared" si="381"/>
        <v/>
      </c>
      <c r="BJ718" s="25" t="str">
        <f t="shared" si="382"/>
        <v/>
      </c>
      <c r="BK718" s="25" t="str">
        <f t="shared" si="383"/>
        <v/>
      </c>
      <c r="BL718" s="25" t="str">
        <f t="shared" si="384"/>
        <v/>
      </c>
      <c r="BM718" s="25" t="str">
        <f t="shared" si="385"/>
        <v/>
      </c>
      <c r="BN718" s="25" t="str">
        <f t="shared" si="386"/>
        <v/>
      </c>
    </row>
    <row r="719" spans="1:66" x14ac:dyDescent="0.25">
      <c r="A719" s="20" t="str">
        <f>IF('S.D. Paste sheet'!A719="","",'S.D. Paste sheet'!A719)</f>
        <v/>
      </c>
      <c r="B719" s="20" t="str">
        <f>IF('S.D. Paste sheet'!B719="","",'S.D. Paste sheet'!B719)</f>
        <v/>
      </c>
      <c r="C719" s="20" t="str">
        <f>IF('S.D. Paste sheet'!C719="","",'S.D. Paste sheet'!C719)</f>
        <v/>
      </c>
      <c r="D719" s="20" t="str">
        <f>IF('S.D. Paste sheet'!D719="","",'S.D. Paste sheet'!D719)</f>
        <v/>
      </c>
      <c r="E719" s="20" t="str">
        <f>IF('S.D. Paste sheet'!E719="","",UPPER('S.D. Paste sheet'!E719))</f>
        <v/>
      </c>
      <c r="F719" s="20" t="str">
        <f>IF('S.D. Paste sheet'!F719="","",'S.D. Paste sheet'!F719)</f>
        <v/>
      </c>
      <c r="G719" s="20" t="str">
        <f>IF('S.D. Paste sheet'!G719="","",UPPER('S.D. Paste sheet'!G719))</f>
        <v/>
      </c>
      <c r="H719" s="20" t="str">
        <f>IF('S.D. Paste sheet'!H719="","",UPPER('S.D. Paste sheet'!H719))</f>
        <v/>
      </c>
      <c r="I719" s="20" t="str">
        <f>IF('S.D. Paste sheet'!I719="","",'S.D. Paste sheet'!I719)</f>
        <v/>
      </c>
      <c r="J719" s="20" t="str">
        <f>IF('S.D. Paste sheet'!J719="","",'S.D. Paste sheet'!J719)</f>
        <v/>
      </c>
      <c r="K719" s="20" t="str">
        <f>IF('S.D. Paste sheet'!K719="","",'S.D. Paste sheet'!K719)</f>
        <v/>
      </c>
      <c r="L719" s="20" t="str">
        <f>IF('S.D. Paste sheet'!L719="","",'S.D. Paste sheet'!L719)</f>
        <v/>
      </c>
      <c r="M719" s="20" t="str">
        <f>IF('S.D. Paste sheet'!M719="","",'S.D. Paste sheet'!M719)</f>
        <v/>
      </c>
      <c r="N719" s="20" t="str">
        <f>IF('S.D. Paste sheet'!N719="","",'S.D. Paste sheet'!N719)</f>
        <v/>
      </c>
      <c r="O719" s="20" t="str">
        <f>IF('S.D. Paste sheet'!O719="","",'S.D. Paste sheet'!O719)</f>
        <v/>
      </c>
      <c r="P719" s="20" t="str">
        <f>IF('S.D. Paste sheet'!P719="","",'S.D. Paste sheet'!P719)</f>
        <v/>
      </c>
      <c r="Q719" s="20" t="str">
        <f>IF('S.D. Paste sheet'!Q719="","",'S.D. Paste sheet'!Q719)</f>
        <v/>
      </c>
      <c r="R719" s="20" t="str">
        <f>IF('S.D. Paste sheet'!R719="","",'S.D. Paste sheet'!R719)</f>
        <v/>
      </c>
      <c r="S719" s="20" t="str">
        <f>IF('S.D. Paste sheet'!S719="","",'S.D. Paste sheet'!S719)</f>
        <v/>
      </c>
      <c r="T719" s="20" t="str">
        <f>IF('S.D. Paste sheet'!T719="","",'S.D. Paste sheet'!T719)</f>
        <v/>
      </c>
      <c r="U719" s="20" t="str">
        <f>IF('S.D. Paste sheet'!U719="","",'S.D. Paste sheet'!U719)</f>
        <v/>
      </c>
      <c r="V719" s="20" t="str">
        <f>IF('S.D. Paste sheet'!V719="","",'S.D. Paste sheet'!V719)</f>
        <v/>
      </c>
      <c r="W719" s="20" t="str">
        <f>IF('S.D. Paste sheet'!W719="","",'S.D. Paste sheet'!W719)</f>
        <v/>
      </c>
      <c r="X719" s="20" t="str">
        <f>IF('S.D. Paste sheet'!X719="","",'S.D. Paste sheet'!X719)</f>
        <v/>
      </c>
      <c r="Y719" s="20" t="str">
        <f>IF('S.D. Paste sheet'!Y719="","",'S.D. Paste sheet'!Y719)</f>
        <v/>
      </c>
      <c r="Z719" s="20" t="str">
        <f>IF('S.D. Paste sheet'!Z719="","",'S.D. Paste sheet'!Z719)</f>
        <v/>
      </c>
      <c r="AA719" s="20" t="str">
        <f>IF('S.D. Paste sheet'!AA719="","",'S.D. Paste sheet'!AA719)</f>
        <v/>
      </c>
      <c r="AB719" s="20" t="str">
        <f>IF('S.D. Paste sheet'!AB719="","",'S.D. Paste sheet'!AB719)</f>
        <v/>
      </c>
      <c r="AC719" s="20" t="str">
        <f>IF('S.D. Paste sheet'!AC719="","",'S.D. Paste sheet'!AC719)</f>
        <v/>
      </c>
      <c r="AD719" s="20" t="str">
        <f>IF('S.D. Paste sheet'!AD719="","",'S.D. Paste sheet'!AD719)</f>
        <v/>
      </c>
      <c r="AE719" s="28"/>
      <c r="AF719" t="str">
        <f>IF(AK719="","",IF(AK719&gt;0,COUNT($AG$2:AG719),""))</f>
        <v/>
      </c>
      <c r="AG719" s="25" t="str">
        <f t="shared" si="355"/>
        <v/>
      </c>
      <c r="AH719" s="25" t="str">
        <f t="shared" si="356"/>
        <v/>
      </c>
      <c r="AI719" s="25" t="str">
        <f t="shared" si="357"/>
        <v/>
      </c>
      <c r="AJ719" s="25" t="str">
        <f t="shared" si="358"/>
        <v/>
      </c>
      <c r="AK719" s="25" t="str">
        <f t="shared" si="359"/>
        <v/>
      </c>
      <c r="AL719" s="25" t="str">
        <f t="shared" si="360"/>
        <v/>
      </c>
      <c r="AM719" s="25" t="str">
        <f t="shared" si="361"/>
        <v/>
      </c>
      <c r="AN719" s="25" t="str">
        <f t="shared" si="362"/>
        <v/>
      </c>
      <c r="AO719" s="25" t="str">
        <f t="shared" si="363"/>
        <v/>
      </c>
      <c r="AP719" s="25" t="str">
        <f t="shared" si="364"/>
        <v/>
      </c>
      <c r="AQ719" s="25" t="str">
        <f t="shared" si="365"/>
        <v/>
      </c>
      <c r="AR719" s="25" t="str">
        <f t="shared" si="366"/>
        <v/>
      </c>
      <c r="AS719" s="25" t="str">
        <f t="shared" si="367"/>
        <v/>
      </c>
      <c r="AT719" s="25" t="str">
        <f t="shared" si="368"/>
        <v/>
      </c>
      <c r="AU719" s="25" t="str">
        <f t="shared" si="369"/>
        <v/>
      </c>
      <c r="AV719" s="25" t="str">
        <f t="shared" si="370"/>
        <v/>
      </c>
      <c r="AX719" t="str">
        <f>IF(BC719="","",IF(BC719&gt;0,COUNT($AY$2:AY719),""))</f>
        <v/>
      </c>
      <c r="AY719" s="25" t="str">
        <f t="shared" si="371"/>
        <v/>
      </c>
      <c r="AZ719" s="25" t="str">
        <f t="shared" si="372"/>
        <v/>
      </c>
      <c r="BA719" s="25" t="str">
        <f t="shared" si="373"/>
        <v/>
      </c>
      <c r="BB719" s="25" t="str">
        <f t="shared" si="374"/>
        <v/>
      </c>
      <c r="BC719" s="25" t="str">
        <f t="shared" si="375"/>
        <v/>
      </c>
      <c r="BD719" s="25" t="str">
        <f t="shared" si="376"/>
        <v/>
      </c>
      <c r="BE719" s="25" t="str">
        <f t="shared" si="377"/>
        <v/>
      </c>
      <c r="BF719" s="25" t="str">
        <f t="shared" si="378"/>
        <v/>
      </c>
      <c r="BG719" s="25" t="str">
        <f t="shared" si="379"/>
        <v/>
      </c>
      <c r="BH719" s="25" t="str">
        <f t="shared" si="380"/>
        <v/>
      </c>
      <c r="BI719" s="25" t="str">
        <f t="shared" si="381"/>
        <v/>
      </c>
      <c r="BJ719" s="25" t="str">
        <f t="shared" si="382"/>
        <v/>
      </c>
      <c r="BK719" s="25" t="str">
        <f t="shared" si="383"/>
        <v/>
      </c>
      <c r="BL719" s="25" t="str">
        <f t="shared" si="384"/>
        <v/>
      </c>
      <c r="BM719" s="25" t="str">
        <f t="shared" si="385"/>
        <v/>
      </c>
      <c r="BN719" s="25" t="str">
        <f t="shared" si="386"/>
        <v/>
      </c>
    </row>
    <row r="720" spans="1:66" x14ac:dyDescent="0.25">
      <c r="A720" s="20" t="str">
        <f>IF('S.D. Paste sheet'!A720="","",'S.D. Paste sheet'!A720)</f>
        <v/>
      </c>
      <c r="B720" s="20" t="str">
        <f>IF('S.D. Paste sheet'!B720="","",'S.D. Paste sheet'!B720)</f>
        <v/>
      </c>
      <c r="C720" s="20" t="str">
        <f>IF('S.D. Paste sheet'!C720="","",'S.D. Paste sheet'!C720)</f>
        <v/>
      </c>
      <c r="D720" s="20" t="str">
        <f>IF('S.D. Paste sheet'!D720="","",'S.D. Paste sheet'!D720)</f>
        <v/>
      </c>
      <c r="E720" s="20" t="str">
        <f>IF('S.D. Paste sheet'!E720="","",UPPER('S.D. Paste sheet'!E720))</f>
        <v/>
      </c>
      <c r="F720" s="20" t="str">
        <f>IF('S.D. Paste sheet'!F720="","",'S.D. Paste sheet'!F720)</f>
        <v/>
      </c>
      <c r="G720" s="20" t="str">
        <f>IF('S.D. Paste sheet'!G720="","",UPPER('S.D. Paste sheet'!G720))</f>
        <v/>
      </c>
      <c r="H720" s="20" t="str">
        <f>IF('S.D. Paste sheet'!H720="","",UPPER('S.D. Paste sheet'!H720))</f>
        <v/>
      </c>
      <c r="I720" s="20" t="str">
        <f>IF('S.D. Paste sheet'!I720="","",'S.D. Paste sheet'!I720)</f>
        <v/>
      </c>
      <c r="J720" s="20" t="str">
        <f>IF('S.D. Paste sheet'!J720="","",'S.D. Paste sheet'!J720)</f>
        <v/>
      </c>
      <c r="K720" s="20" t="str">
        <f>IF('S.D. Paste sheet'!K720="","",'S.D. Paste sheet'!K720)</f>
        <v/>
      </c>
      <c r="L720" s="20" t="str">
        <f>IF('S.D. Paste sheet'!L720="","",'S.D. Paste sheet'!L720)</f>
        <v/>
      </c>
      <c r="M720" s="20" t="str">
        <f>IF('S.D. Paste sheet'!M720="","",'S.D. Paste sheet'!M720)</f>
        <v/>
      </c>
      <c r="N720" s="20" t="str">
        <f>IF('S.D. Paste sheet'!N720="","",'S.D. Paste sheet'!N720)</f>
        <v/>
      </c>
      <c r="O720" s="20" t="str">
        <f>IF('S.D. Paste sheet'!O720="","",'S.D. Paste sheet'!O720)</f>
        <v/>
      </c>
      <c r="P720" s="20" t="str">
        <f>IF('S.D. Paste sheet'!P720="","",'S.D. Paste sheet'!P720)</f>
        <v/>
      </c>
      <c r="Q720" s="20" t="str">
        <f>IF('S.D. Paste sheet'!Q720="","",'S.D. Paste sheet'!Q720)</f>
        <v/>
      </c>
      <c r="R720" s="20" t="str">
        <f>IF('S.D. Paste sheet'!R720="","",'S.D. Paste sheet'!R720)</f>
        <v/>
      </c>
      <c r="S720" s="20" t="str">
        <f>IF('S.D. Paste sheet'!S720="","",'S.D. Paste sheet'!S720)</f>
        <v/>
      </c>
      <c r="T720" s="20" t="str">
        <f>IF('S.D. Paste sheet'!T720="","",'S.D. Paste sheet'!T720)</f>
        <v/>
      </c>
      <c r="U720" s="20" t="str">
        <f>IF('S.D. Paste sheet'!U720="","",'S.D. Paste sheet'!U720)</f>
        <v/>
      </c>
      <c r="V720" s="20" t="str">
        <f>IF('S.D. Paste sheet'!V720="","",'S.D. Paste sheet'!V720)</f>
        <v/>
      </c>
      <c r="W720" s="20" t="str">
        <f>IF('S.D. Paste sheet'!W720="","",'S.D. Paste sheet'!W720)</f>
        <v/>
      </c>
      <c r="X720" s="20" t="str">
        <f>IF('S.D. Paste sheet'!X720="","",'S.D. Paste sheet'!X720)</f>
        <v/>
      </c>
      <c r="Y720" s="20" t="str">
        <f>IF('S.D. Paste sheet'!Y720="","",'S.D. Paste sheet'!Y720)</f>
        <v/>
      </c>
      <c r="Z720" s="20" t="str">
        <f>IF('S.D. Paste sheet'!Z720="","",'S.D. Paste sheet'!Z720)</f>
        <v/>
      </c>
      <c r="AA720" s="20" t="str">
        <f>IF('S.D. Paste sheet'!AA720="","",'S.D. Paste sheet'!AA720)</f>
        <v/>
      </c>
      <c r="AB720" s="20" t="str">
        <f>IF('S.D. Paste sheet'!AB720="","",'S.D. Paste sheet'!AB720)</f>
        <v/>
      </c>
      <c r="AC720" s="20" t="str">
        <f>IF('S.D. Paste sheet'!AC720="","",'S.D. Paste sheet'!AC720)</f>
        <v/>
      </c>
      <c r="AD720" s="20" t="str">
        <f>IF('S.D. Paste sheet'!AD720="","",'S.D. Paste sheet'!AD720)</f>
        <v/>
      </c>
      <c r="AE720" s="28"/>
      <c r="AF720" t="str">
        <f>IF(AK720="","",IF(AK720&gt;0,COUNT($AG$2:AG720),""))</f>
        <v/>
      </c>
      <c r="AG720" s="25" t="str">
        <f t="shared" si="355"/>
        <v/>
      </c>
      <c r="AH720" s="25" t="str">
        <f t="shared" si="356"/>
        <v/>
      </c>
      <c r="AI720" s="25" t="str">
        <f t="shared" si="357"/>
        <v/>
      </c>
      <c r="AJ720" s="25" t="str">
        <f t="shared" si="358"/>
        <v/>
      </c>
      <c r="AK720" s="25" t="str">
        <f t="shared" si="359"/>
        <v/>
      </c>
      <c r="AL720" s="25" t="str">
        <f t="shared" si="360"/>
        <v/>
      </c>
      <c r="AM720" s="25" t="str">
        <f t="shared" si="361"/>
        <v/>
      </c>
      <c r="AN720" s="25" t="str">
        <f t="shared" si="362"/>
        <v/>
      </c>
      <c r="AO720" s="25" t="str">
        <f t="shared" si="363"/>
        <v/>
      </c>
      <c r="AP720" s="25" t="str">
        <f t="shared" si="364"/>
        <v/>
      </c>
      <c r="AQ720" s="25" t="str">
        <f t="shared" si="365"/>
        <v/>
      </c>
      <c r="AR720" s="25" t="str">
        <f t="shared" si="366"/>
        <v/>
      </c>
      <c r="AS720" s="25" t="str">
        <f t="shared" si="367"/>
        <v/>
      </c>
      <c r="AT720" s="25" t="str">
        <f t="shared" si="368"/>
        <v/>
      </c>
      <c r="AU720" s="25" t="str">
        <f t="shared" si="369"/>
        <v/>
      </c>
      <c r="AV720" s="25" t="str">
        <f t="shared" si="370"/>
        <v/>
      </c>
      <c r="AX720" t="str">
        <f>IF(BC720="","",IF(BC720&gt;0,COUNT($AY$2:AY720),""))</f>
        <v/>
      </c>
      <c r="AY720" s="25" t="str">
        <f t="shared" si="371"/>
        <v/>
      </c>
      <c r="AZ720" s="25" t="str">
        <f t="shared" si="372"/>
        <v/>
      </c>
      <c r="BA720" s="25" t="str">
        <f t="shared" si="373"/>
        <v/>
      </c>
      <c r="BB720" s="25" t="str">
        <f t="shared" si="374"/>
        <v/>
      </c>
      <c r="BC720" s="25" t="str">
        <f t="shared" si="375"/>
        <v/>
      </c>
      <c r="BD720" s="25" t="str">
        <f t="shared" si="376"/>
        <v/>
      </c>
      <c r="BE720" s="25" t="str">
        <f t="shared" si="377"/>
        <v/>
      </c>
      <c r="BF720" s="25" t="str">
        <f t="shared" si="378"/>
        <v/>
      </c>
      <c r="BG720" s="25" t="str">
        <f t="shared" si="379"/>
        <v/>
      </c>
      <c r="BH720" s="25" t="str">
        <f t="shared" si="380"/>
        <v/>
      </c>
      <c r="BI720" s="25" t="str">
        <f t="shared" si="381"/>
        <v/>
      </c>
      <c r="BJ720" s="25" t="str">
        <f t="shared" si="382"/>
        <v/>
      </c>
      <c r="BK720" s="25" t="str">
        <f t="shared" si="383"/>
        <v/>
      </c>
      <c r="BL720" s="25" t="str">
        <f t="shared" si="384"/>
        <v/>
      </c>
      <c r="BM720" s="25" t="str">
        <f t="shared" si="385"/>
        <v/>
      </c>
      <c r="BN720" s="25" t="str">
        <f t="shared" si="386"/>
        <v/>
      </c>
    </row>
    <row r="721" spans="1:66" x14ac:dyDescent="0.25">
      <c r="A721" s="20" t="str">
        <f>IF('S.D. Paste sheet'!A721="","",'S.D. Paste sheet'!A721)</f>
        <v/>
      </c>
      <c r="B721" s="20" t="str">
        <f>IF('S.D. Paste sheet'!B721="","",'S.D. Paste sheet'!B721)</f>
        <v/>
      </c>
      <c r="C721" s="20" t="str">
        <f>IF('S.D. Paste sheet'!C721="","",'S.D. Paste sheet'!C721)</f>
        <v/>
      </c>
      <c r="D721" s="20" t="str">
        <f>IF('S.D. Paste sheet'!D721="","",'S.D. Paste sheet'!D721)</f>
        <v/>
      </c>
      <c r="E721" s="20" t="str">
        <f>IF('S.D. Paste sheet'!E721="","",UPPER('S.D. Paste sheet'!E721))</f>
        <v/>
      </c>
      <c r="F721" s="20" t="str">
        <f>IF('S.D. Paste sheet'!F721="","",'S.D. Paste sheet'!F721)</f>
        <v/>
      </c>
      <c r="G721" s="20" t="str">
        <f>IF('S.D. Paste sheet'!G721="","",UPPER('S.D. Paste sheet'!G721))</f>
        <v/>
      </c>
      <c r="H721" s="20" t="str">
        <f>IF('S.D. Paste sheet'!H721="","",UPPER('S.D. Paste sheet'!H721))</f>
        <v/>
      </c>
      <c r="I721" s="20" t="str">
        <f>IF('S.D. Paste sheet'!I721="","",'S.D. Paste sheet'!I721)</f>
        <v/>
      </c>
      <c r="J721" s="20" t="str">
        <f>IF('S.D. Paste sheet'!J721="","",'S.D. Paste sheet'!J721)</f>
        <v/>
      </c>
      <c r="K721" s="20" t="str">
        <f>IF('S.D. Paste sheet'!K721="","",'S.D. Paste sheet'!K721)</f>
        <v/>
      </c>
      <c r="L721" s="20" t="str">
        <f>IF('S.D. Paste sheet'!L721="","",'S.D. Paste sheet'!L721)</f>
        <v/>
      </c>
      <c r="M721" s="20" t="str">
        <f>IF('S.D. Paste sheet'!M721="","",'S.D. Paste sheet'!M721)</f>
        <v/>
      </c>
      <c r="N721" s="20" t="str">
        <f>IF('S.D. Paste sheet'!N721="","",'S.D. Paste sheet'!N721)</f>
        <v/>
      </c>
      <c r="O721" s="20" t="str">
        <f>IF('S.D. Paste sheet'!O721="","",'S.D. Paste sheet'!O721)</f>
        <v/>
      </c>
      <c r="P721" s="20" t="str">
        <f>IF('S.D. Paste sheet'!P721="","",'S.D. Paste sheet'!P721)</f>
        <v/>
      </c>
      <c r="Q721" s="20" t="str">
        <f>IF('S.D. Paste sheet'!Q721="","",'S.D. Paste sheet'!Q721)</f>
        <v/>
      </c>
      <c r="R721" s="20" t="str">
        <f>IF('S.D. Paste sheet'!R721="","",'S.D. Paste sheet'!R721)</f>
        <v/>
      </c>
      <c r="S721" s="20" t="str">
        <f>IF('S.D. Paste sheet'!S721="","",'S.D. Paste sheet'!S721)</f>
        <v/>
      </c>
      <c r="T721" s="20" t="str">
        <f>IF('S.D. Paste sheet'!T721="","",'S.D. Paste sheet'!T721)</f>
        <v/>
      </c>
      <c r="U721" s="20" t="str">
        <f>IF('S.D. Paste sheet'!U721="","",'S.D. Paste sheet'!U721)</f>
        <v/>
      </c>
      <c r="V721" s="20" t="str">
        <f>IF('S.D. Paste sheet'!V721="","",'S.D. Paste sheet'!V721)</f>
        <v/>
      </c>
      <c r="W721" s="20" t="str">
        <f>IF('S.D. Paste sheet'!W721="","",'S.D. Paste sheet'!W721)</f>
        <v/>
      </c>
      <c r="X721" s="20" t="str">
        <f>IF('S.D. Paste sheet'!X721="","",'S.D. Paste sheet'!X721)</f>
        <v/>
      </c>
      <c r="Y721" s="20" t="str">
        <f>IF('S.D. Paste sheet'!Y721="","",'S.D. Paste sheet'!Y721)</f>
        <v/>
      </c>
      <c r="Z721" s="20" t="str">
        <f>IF('S.D. Paste sheet'!Z721="","",'S.D. Paste sheet'!Z721)</f>
        <v/>
      </c>
      <c r="AA721" s="20" t="str">
        <f>IF('S.D. Paste sheet'!AA721="","",'S.D. Paste sheet'!AA721)</f>
        <v/>
      </c>
      <c r="AB721" s="20" t="str">
        <f>IF('S.D. Paste sheet'!AB721="","",'S.D. Paste sheet'!AB721)</f>
        <v/>
      </c>
      <c r="AC721" s="20" t="str">
        <f>IF('S.D. Paste sheet'!AC721="","",'S.D. Paste sheet'!AC721)</f>
        <v/>
      </c>
      <c r="AD721" s="20" t="str">
        <f>IF('S.D. Paste sheet'!AD721="","",'S.D. Paste sheet'!AD721)</f>
        <v/>
      </c>
      <c r="AE721" s="28"/>
      <c r="AF721" t="str">
        <f>IF(AK721="","",IF(AK721&gt;0,COUNT($AG$2:AG721),""))</f>
        <v/>
      </c>
      <c r="AG721" s="25" t="str">
        <f t="shared" si="355"/>
        <v/>
      </c>
      <c r="AH721" s="25" t="str">
        <f t="shared" si="356"/>
        <v/>
      </c>
      <c r="AI721" s="25" t="str">
        <f t="shared" si="357"/>
        <v/>
      </c>
      <c r="AJ721" s="25" t="str">
        <f t="shared" si="358"/>
        <v/>
      </c>
      <c r="AK721" s="25" t="str">
        <f t="shared" si="359"/>
        <v/>
      </c>
      <c r="AL721" s="25" t="str">
        <f t="shared" si="360"/>
        <v/>
      </c>
      <c r="AM721" s="25" t="str">
        <f t="shared" si="361"/>
        <v/>
      </c>
      <c r="AN721" s="25" t="str">
        <f t="shared" si="362"/>
        <v/>
      </c>
      <c r="AO721" s="25" t="str">
        <f t="shared" si="363"/>
        <v/>
      </c>
      <c r="AP721" s="25" t="str">
        <f t="shared" si="364"/>
        <v/>
      </c>
      <c r="AQ721" s="25" t="str">
        <f t="shared" si="365"/>
        <v/>
      </c>
      <c r="AR721" s="25" t="str">
        <f t="shared" si="366"/>
        <v/>
      </c>
      <c r="AS721" s="25" t="str">
        <f t="shared" si="367"/>
        <v/>
      </c>
      <c r="AT721" s="25" t="str">
        <f t="shared" si="368"/>
        <v/>
      </c>
      <c r="AU721" s="25" t="str">
        <f t="shared" si="369"/>
        <v/>
      </c>
      <c r="AV721" s="25" t="str">
        <f t="shared" si="370"/>
        <v/>
      </c>
      <c r="AX721" t="str">
        <f>IF(BC721="","",IF(BC721&gt;0,COUNT($AY$2:AY721),""))</f>
        <v/>
      </c>
      <c r="AY721" s="25" t="str">
        <f t="shared" si="371"/>
        <v/>
      </c>
      <c r="AZ721" s="25" t="str">
        <f t="shared" si="372"/>
        <v/>
      </c>
      <c r="BA721" s="25" t="str">
        <f t="shared" si="373"/>
        <v/>
      </c>
      <c r="BB721" s="25" t="str">
        <f t="shared" si="374"/>
        <v/>
      </c>
      <c r="BC721" s="25" t="str">
        <f t="shared" si="375"/>
        <v/>
      </c>
      <c r="BD721" s="25" t="str">
        <f t="shared" si="376"/>
        <v/>
      </c>
      <c r="BE721" s="25" t="str">
        <f t="shared" si="377"/>
        <v/>
      </c>
      <c r="BF721" s="25" t="str">
        <f t="shared" si="378"/>
        <v/>
      </c>
      <c r="BG721" s="25" t="str">
        <f t="shared" si="379"/>
        <v/>
      </c>
      <c r="BH721" s="25" t="str">
        <f t="shared" si="380"/>
        <v/>
      </c>
      <c r="BI721" s="25" t="str">
        <f t="shared" si="381"/>
        <v/>
      </c>
      <c r="BJ721" s="25" t="str">
        <f t="shared" si="382"/>
        <v/>
      </c>
      <c r="BK721" s="25" t="str">
        <f t="shared" si="383"/>
        <v/>
      </c>
      <c r="BL721" s="25" t="str">
        <f t="shared" si="384"/>
        <v/>
      </c>
      <c r="BM721" s="25" t="str">
        <f t="shared" si="385"/>
        <v/>
      </c>
      <c r="BN721" s="25" t="str">
        <f t="shared" si="386"/>
        <v/>
      </c>
    </row>
    <row r="722" spans="1:66" x14ac:dyDescent="0.25">
      <c r="A722" s="20" t="str">
        <f>IF('S.D. Paste sheet'!A722="","",'S.D. Paste sheet'!A722)</f>
        <v/>
      </c>
      <c r="B722" s="20" t="str">
        <f>IF('S.D. Paste sheet'!B722="","",'S.D. Paste sheet'!B722)</f>
        <v/>
      </c>
      <c r="C722" s="20" t="str">
        <f>IF('S.D. Paste sheet'!C722="","",'S.D. Paste sheet'!C722)</f>
        <v/>
      </c>
      <c r="D722" s="20" t="str">
        <f>IF('S.D. Paste sheet'!D722="","",'S.D. Paste sheet'!D722)</f>
        <v/>
      </c>
      <c r="E722" s="20" t="str">
        <f>IF('S.D. Paste sheet'!E722="","",UPPER('S.D. Paste sheet'!E722))</f>
        <v/>
      </c>
      <c r="F722" s="20" t="str">
        <f>IF('S.D. Paste sheet'!F722="","",'S.D. Paste sheet'!F722)</f>
        <v/>
      </c>
      <c r="G722" s="20" t="str">
        <f>IF('S.D. Paste sheet'!G722="","",UPPER('S.D. Paste sheet'!G722))</f>
        <v/>
      </c>
      <c r="H722" s="20" t="str">
        <f>IF('S.D. Paste sheet'!H722="","",UPPER('S.D. Paste sheet'!H722))</f>
        <v/>
      </c>
      <c r="I722" s="20" t="str">
        <f>IF('S.D. Paste sheet'!I722="","",'S.D. Paste sheet'!I722)</f>
        <v/>
      </c>
      <c r="J722" s="20" t="str">
        <f>IF('S.D. Paste sheet'!J722="","",'S.D. Paste sheet'!J722)</f>
        <v/>
      </c>
      <c r="K722" s="20" t="str">
        <f>IF('S.D. Paste sheet'!K722="","",'S.D. Paste sheet'!K722)</f>
        <v/>
      </c>
      <c r="L722" s="20" t="str">
        <f>IF('S.D. Paste sheet'!L722="","",'S.D. Paste sheet'!L722)</f>
        <v/>
      </c>
      <c r="M722" s="20" t="str">
        <f>IF('S.D. Paste sheet'!M722="","",'S.D. Paste sheet'!M722)</f>
        <v/>
      </c>
      <c r="N722" s="20" t="str">
        <f>IF('S.D. Paste sheet'!N722="","",'S.D. Paste sheet'!N722)</f>
        <v/>
      </c>
      <c r="O722" s="20" t="str">
        <f>IF('S.D. Paste sheet'!O722="","",'S.D. Paste sheet'!O722)</f>
        <v/>
      </c>
      <c r="P722" s="20" t="str">
        <f>IF('S.D. Paste sheet'!P722="","",'S.D. Paste sheet'!P722)</f>
        <v/>
      </c>
      <c r="Q722" s="20" t="str">
        <f>IF('S.D. Paste sheet'!Q722="","",'S.D. Paste sheet'!Q722)</f>
        <v/>
      </c>
      <c r="R722" s="20" t="str">
        <f>IF('S.D. Paste sheet'!R722="","",'S.D. Paste sheet'!R722)</f>
        <v/>
      </c>
      <c r="S722" s="20" t="str">
        <f>IF('S.D. Paste sheet'!S722="","",'S.D. Paste sheet'!S722)</f>
        <v/>
      </c>
      <c r="T722" s="20" t="str">
        <f>IF('S.D. Paste sheet'!T722="","",'S.D. Paste sheet'!T722)</f>
        <v/>
      </c>
      <c r="U722" s="20" t="str">
        <f>IF('S.D. Paste sheet'!U722="","",'S.D. Paste sheet'!U722)</f>
        <v/>
      </c>
      <c r="V722" s="20" t="str">
        <f>IF('S.D. Paste sheet'!V722="","",'S.D. Paste sheet'!V722)</f>
        <v/>
      </c>
      <c r="W722" s="20" t="str">
        <f>IF('S.D. Paste sheet'!W722="","",'S.D. Paste sheet'!W722)</f>
        <v/>
      </c>
      <c r="X722" s="20" t="str">
        <f>IF('S.D. Paste sheet'!X722="","",'S.D. Paste sheet'!X722)</f>
        <v/>
      </c>
      <c r="Y722" s="20" t="str">
        <f>IF('S.D. Paste sheet'!Y722="","",'S.D. Paste sheet'!Y722)</f>
        <v/>
      </c>
      <c r="Z722" s="20" t="str">
        <f>IF('S.D. Paste sheet'!Z722="","",'S.D. Paste sheet'!Z722)</f>
        <v/>
      </c>
      <c r="AA722" s="20" t="str">
        <f>IF('S.D. Paste sheet'!AA722="","",'S.D. Paste sheet'!AA722)</f>
        <v/>
      </c>
      <c r="AB722" s="20" t="str">
        <f>IF('S.D. Paste sheet'!AB722="","",'S.D. Paste sheet'!AB722)</f>
        <v/>
      </c>
      <c r="AC722" s="20" t="str">
        <f>IF('S.D. Paste sheet'!AC722="","",'S.D. Paste sheet'!AC722)</f>
        <v/>
      </c>
      <c r="AD722" s="20" t="str">
        <f>IF('S.D. Paste sheet'!AD722="","",'S.D. Paste sheet'!AD722)</f>
        <v/>
      </c>
      <c r="AE722" s="28"/>
      <c r="AF722" t="str">
        <f>IF(AK722="","",IF(AK722&gt;0,COUNT($AG$2:AG722),""))</f>
        <v/>
      </c>
      <c r="AG722" s="25" t="str">
        <f t="shared" si="355"/>
        <v/>
      </c>
      <c r="AH722" s="25" t="str">
        <f t="shared" si="356"/>
        <v/>
      </c>
      <c r="AI722" s="25" t="str">
        <f t="shared" si="357"/>
        <v/>
      </c>
      <c r="AJ722" s="25" t="str">
        <f t="shared" si="358"/>
        <v/>
      </c>
      <c r="AK722" s="25" t="str">
        <f t="shared" si="359"/>
        <v/>
      </c>
      <c r="AL722" s="25" t="str">
        <f t="shared" si="360"/>
        <v/>
      </c>
      <c r="AM722" s="25" t="str">
        <f t="shared" si="361"/>
        <v/>
      </c>
      <c r="AN722" s="25" t="str">
        <f t="shared" si="362"/>
        <v/>
      </c>
      <c r="AO722" s="25" t="str">
        <f t="shared" si="363"/>
        <v/>
      </c>
      <c r="AP722" s="25" t="str">
        <f t="shared" si="364"/>
        <v/>
      </c>
      <c r="AQ722" s="25" t="str">
        <f t="shared" si="365"/>
        <v/>
      </c>
      <c r="AR722" s="25" t="str">
        <f t="shared" si="366"/>
        <v/>
      </c>
      <c r="AS722" s="25" t="str">
        <f t="shared" si="367"/>
        <v/>
      </c>
      <c r="AT722" s="25" t="str">
        <f t="shared" si="368"/>
        <v/>
      </c>
      <c r="AU722" s="25" t="str">
        <f t="shared" si="369"/>
        <v/>
      </c>
      <c r="AV722" s="25" t="str">
        <f t="shared" si="370"/>
        <v/>
      </c>
      <c r="AX722" t="str">
        <f>IF(BC722="","",IF(BC722&gt;0,COUNT($AY$2:AY722),""))</f>
        <v/>
      </c>
      <c r="AY722" s="25" t="str">
        <f t="shared" si="371"/>
        <v/>
      </c>
      <c r="AZ722" s="25" t="str">
        <f t="shared" si="372"/>
        <v/>
      </c>
      <c r="BA722" s="25" t="str">
        <f t="shared" si="373"/>
        <v/>
      </c>
      <c r="BB722" s="25" t="str">
        <f t="shared" si="374"/>
        <v/>
      </c>
      <c r="BC722" s="25" t="str">
        <f t="shared" si="375"/>
        <v/>
      </c>
      <c r="BD722" s="25" t="str">
        <f t="shared" si="376"/>
        <v/>
      </c>
      <c r="BE722" s="25" t="str">
        <f t="shared" si="377"/>
        <v/>
      </c>
      <c r="BF722" s="25" t="str">
        <f t="shared" si="378"/>
        <v/>
      </c>
      <c r="BG722" s="25" t="str">
        <f t="shared" si="379"/>
        <v/>
      </c>
      <c r="BH722" s="25" t="str">
        <f t="shared" si="380"/>
        <v/>
      </c>
      <c r="BI722" s="25" t="str">
        <f t="shared" si="381"/>
        <v/>
      </c>
      <c r="BJ722" s="25" t="str">
        <f t="shared" si="382"/>
        <v/>
      </c>
      <c r="BK722" s="25" t="str">
        <f t="shared" si="383"/>
        <v/>
      </c>
      <c r="BL722" s="25" t="str">
        <f t="shared" si="384"/>
        <v/>
      </c>
      <c r="BM722" s="25" t="str">
        <f t="shared" si="385"/>
        <v/>
      </c>
      <c r="BN722" s="25" t="str">
        <f t="shared" si="386"/>
        <v/>
      </c>
    </row>
    <row r="723" spans="1:66" x14ac:dyDescent="0.25">
      <c r="A723" s="20" t="str">
        <f>IF('S.D. Paste sheet'!A723="","",'S.D. Paste sheet'!A723)</f>
        <v/>
      </c>
      <c r="B723" s="20" t="str">
        <f>IF('S.D. Paste sheet'!B723="","",'S.D. Paste sheet'!B723)</f>
        <v/>
      </c>
      <c r="C723" s="20" t="str">
        <f>IF('S.D. Paste sheet'!C723="","",'S.D. Paste sheet'!C723)</f>
        <v/>
      </c>
      <c r="D723" s="20" t="str">
        <f>IF('S.D. Paste sheet'!D723="","",'S.D. Paste sheet'!D723)</f>
        <v/>
      </c>
      <c r="E723" s="20" t="str">
        <f>IF('S.D. Paste sheet'!E723="","",UPPER('S.D. Paste sheet'!E723))</f>
        <v/>
      </c>
      <c r="F723" s="20" t="str">
        <f>IF('S.D. Paste sheet'!F723="","",'S.D. Paste sheet'!F723)</f>
        <v/>
      </c>
      <c r="G723" s="20" t="str">
        <f>IF('S.D. Paste sheet'!G723="","",UPPER('S.D. Paste sheet'!G723))</f>
        <v/>
      </c>
      <c r="H723" s="20" t="str">
        <f>IF('S.D. Paste sheet'!H723="","",UPPER('S.D. Paste sheet'!H723))</f>
        <v/>
      </c>
      <c r="I723" s="20" t="str">
        <f>IF('S.D. Paste sheet'!I723="","",'S.D. Paste sheet'!I723)</f>
        <v/>
      </c>
      <c r="J723" s="20" t="str">
        <f>IF('S.D. Paste sheet'!J723="","",'S.D. Paste sheet'!J723)</f>
        <v/>
      </c>
      <c r="K723" s="20" t="str">
        <f>IF('S.D. Paste sheet'!K723="","",'S.D. Paste sheet'!K723)</f>
        <v/>
      </c>
      <c r="L723" s="20" t="str">
        <f>IF('S.D. Paste sheet'!L723="","",'S.D. Paste sheet'!L723)</f>
        <v/>
      </c>
      <c r="M723" s="20" t="str">
        <f>IF('S.D. Paste sheet'!M723="","",'S.D. Paste sheet'!M723)</f>
        <v/>
      </c>
      <c r="N723" s="20" t="str">
        <f>IF('S.D. Paste sheet'!N723="","",'S.D. Paste sheet'!N723)</f>
        <v/>
      </c>
      <c r="O723" s="20" t="str">
        <f>IF('S.D. Paste sheet'!O723="","",'S.D. Paste sheet'!O723)</f>
        <v/>
      </c>
      <c r="P723" s="20" t="str">
        <f>IF('S.D. Paste sheet'!P723="","",'S.D. Paste sheet'!P723)</f>
        <v/>
      </c>
      <c r="Q723" s="20" t="str">
        <f>IF('S.D. Paste sheet'!Q723="","",'S.D. Paste sheet'!Q723)</f>
        <v/>
      </c>
      <c r="R723" s="20" t="str">
        <f>IF('S.D. Paste sheet'!R723="","",'S.D. Paste sheet'!R723)</f>
        <v/>
      </c>
      <c r="S723" s="20" t="str">
        <f>IF('S.D. Paste sheet'!S723="","",'S.D. Paste sheet'!S723)</f>
        <v/>
      </c>
      <c r="T723" s="20" t="str">
        <f>IF('S.D. Paste sheet'!T723="","",'S.D. Paste sheet'!T723)</f>
        <v/>
      </c>
      <c r="U723" s="20" t="str">
        <f>IF('S.D. Paste sheet'!U723="","",'S.D. Paste sheet'!U723)</f>
        <v/>
      </c>
      <c r="V723" s="20" t="str">
        <f>IF('S.D. Paste sheet'!V723="","",'S.D. Paste sheet'!V723)</f>
        <v/>
      </c>
      <c r="W723" s="20" t="str">
        <f>IF('S.D. Paste sheet'!W723="","",'S.D. Paste sheet'!W723)</f>
        <v/>
      </c>
      <c r="X723" s="20" t="str">
        <f>IF('S.D. Paste sheet'!X723="","",'S.D. Paste sheet'!X723)</f>
        <v/>
      </c>
      <c r="Y723" s="20" t="str">
        <f>IF('S.D. Paste sheet'!Y723="","",'S.D. Paste sheet'!Y723)</f>
        <v/>
      </c>
      <c r="Z723" s="20" t="str">
        <f>IF('S.D. Paste sheet'!Z723="","",'S.D. Paste sheet'!Z723)</f>
        <v/>
      </c>
      <c r="AA723" s="20" t="str">
        <f>IF('S.D. Paste sheet'!AA723="","",'S.D. Paste sheet'!AA723)</f>
        <v/>
      </c>
      <c r="AB723" s="20" t="str">
        <f>IF('S.D. Paste sheet'!AB723="","",'S.D. Paste sheet'!AB723)</f>
        <v/>
      </c>
      <c r="AC723" s="20" t="str">
        <f>IF('S.D. Paste sheet'!AC723="","",'S.D. Paste sheet'!AC723)</f>
        <v/>
      </c>
      <c r="AD723" s="20" t="str">
        <f>IF('S.D. Paste sheet'!AD723="","",'S.D. Paste sheet'!AD723)</f>
        <v/>
      </c>
      <c r="AE723" s="28"/>
      <c r="AF723" t="str">
        <f>IF(AK723="","",IF(AK723&gt;0,COUNT($AG$2:AG723),""))</f>
        <v/>
      </c>
      <c r="AG723" s="25" t="str">
        <f t="shared" si="355"/>
        <v/>
      </c>
      <c r="AH723" s="25" t="str">
        <f t="shared" si="356"/>
        <v/>
      </c>
      <c r="AI723" s="25" t="str">
        <f t="shared" si="357"/>
        <v/>
      </c>
      <c r="AJ723" s="25" t="str">
        <f t="shared" si="358"/>
        <v/>
      </c>
      <c r="AK723" s="25" t="str">
        <f t="shared" si="359"/>
        <v/>
      </c>
      <c r="AL723" s="25" t="str">
        <f t="shared" si="360"/>
        <v/>
      </c>
      <c r="AM723" s="25" t="str">
        <f t="shared" si="361"/>
        <v/>
      </c>
      <c r="AN723" s="25" t="str">
        <f t="shared" si="362"/>
        <v/>
      </c>
      <c r="AO723" s="25" t="str">
        <f t="shared" si="363"/>
        <v/>
      </c>
      <c r="AP723" s="25" t="str">
        <f t="shared" si="364"/>
        <v/>
      </c>
      <c r="AQ723" s="25" t="str">
        <f t="shared" si="365"/>
        <v/>
      </c>
      <c r="AR723" s="25" t="str">
        <f t="shared" si="366"/>
        <v/>
      </c>
      <c r="AS723" s="25" t="str">
        <f t="shared" si="367"/>
        <v/>
      </c>
      <c r="AT723" s="25" t="str">
        <f t="shared" si="368"/>
        <v/>
      </c>
      <c r="AU723" s="25" t="str">
        <f t="shared" si="369"/>
        <v/>
      </c>
      <c r="AV723" s="25" t="str">
        <f t="shared" si="370"/>
        <v/>
      </c>
      <c r="AX723" t="str">
        <f>IF(BC723="","",IF(BC723&gt;0,COUNT($AY$2:AY723),""))</f>
        <v/>
      </c>
      <c r="AY723" s="25" t="str">
        <f t="shared" si="371"/>
        <v/>
      </c>
      <c r="AZ723" s="25" t="str">
        <f t="shared" si="372"/>
        <v/>
      </c>
      <c r="BA723" s="25" t="str">
        <f t="shared" si="373"/>
        <v/>
      </c>
      <c r="BB723" s="25" t="str">
        <f t="shared" si="374"/>
        <v/>
      </c>
      <c r="BC723" s="25" t="str">
        <f t="shared" si="375"/>
        <v/>
      </c>
      <c r="BD723" s="25" t="str">
        <f t="shared" si="376"/>
        <v/>
      </c>
      <c r="BE723" s="25" t="str">
        <f t="shared" si="377"/>
        <v/>
      </c>
      <c r="BF723" s="25" t="str">
        <f t="shared" si="378"/>
        <v/>
      </c>
      <c r="BG723" s="25" t="str">
        <f t="shared" si="379"/>
        <v/>
      </c>
      <c r="BH723" s="25" t="str">
        <f t="shared" si="380"/>
        <v/>
      </c>
      <c r="BI723" s="25" t="str">
        <f t="shared" si="381"/>
        <v/>
      </c>
      <c r="BJ723" s="25" t="str">
        <f t="shared" si="382"/>
        <v/>
      </c>
      <c r="BK723" s="25" t="str">
        <f t="shared" si="383"/>
        <v/>
      </c>
      <c r="BL723" s="25" t="str">
        <f t="shared" si="384"/>
        <v/>
      </c>
      <c r="BM723" s="25" t="str">
        <f t="shared" si="385"/>
        <v/>
      </c>
      <c r="BN723" s="25" t="str">
        <f t="shared" si="386"/>
        <v/>
      </c>
    </row>
    <row r="724" spans="1:66" x14ac:dyDescent="0.25">
      <c r="A724" s="20" t="str">
        <f>IF('S.D. Paste sheet'!A724="","",'S.D. Paste sheet'!A724)</f>
        <v/>
      </c>
      <c r="B724" s="20" t="str">
        <f>IF('S.D. Paste sheet'!B724="","",'S.D. Paste sheet'!B724)</f>
        <v/>
      </c>
      <c r="C724" s="20" t="str">
        <f>IF('S.D. Paste sheet'!C724="","",'S.D. Paste sheet'!C724)</f>
        <v/>
      </c>
      <c r="D724" s="20" t="str">
        <f>IF('S.D. Paste sheet'!D724="","",'S.D. Paste sheet'!D724)</f>
        <v/>
      </c>
      <c r="E724" s="20" t="str">
        <f>IF('S.D. Paste sheet'!E724="","",UPPER('S.D. Paste sheet'!E724))</f>
        <v/>
      </c>
      <c r="F724" s="20" t="str">
        <f>IF('S.D. Paste sheet'!F724="","",'S.D. Paste sheet'!F724)</f>
        <v/>
      </c>
      <c r="G724" s="20" t="str">
        <f>IF('S.D. Paste sheet'!G724="","",UPPER('S.D. Paste sheet'!G724))</f>
        <v/>
      </c>
      <c r="H724" s="20" t="str">
        <f>IF('S.D. Paste sheet'!H724="","",UPPER('S.D. Paste sheet'!H724))</f>
        <v/>
      </c>
      <c r="I724" s="20" t="str">
        <f>IF('S.D. Paste sheet'!I724="","",'S.D. Paste sheet'!I724)</f>
        <v/>
      </c>
      <c r="J724" s="20" t="str">
        <f>IF('S.D. Paste sheet'!J724="","",'S.D. Paste sheet'!J724)</f>
        <v/>
      </c>
      <c r="K724" s="20" t="str">
        <f>IF('S.D. Paste sheet'!K724="","",'S.D. Paste sheet'!K724)</f>
        <v/>
      </c>
      <c r="L724" s="20" t="str">
        <f>IF('S.D. Paste sheet'!L724="","",'S.D. Paste sheet'!L724)</f>
        <v/>
      </c>
      <c r="M724" s="20" t="str">
        <f>IF('S.D. Paste sheet'!M724="","",'S.D. Paste sheet'!M724)</f>
        <v/>
      </c>
      <c r="N724" s="20" t="str">
        <f>IF('S.D. Paste sheet'!N724="","",'S.D. Paste sheet'!N724)</f>
        <v/>
      </c>
      <c r="O724" s="20" t="str">
        <f>IF('S.D. Paste sheet'!O724="","",'S.D. Paste sheet'!O724)</f>
        <v/>
      </c>
      <c r="P724" s="20" t="str">
        <f>IF('S.D. Paste sheet'!P724="","",'S.D. Paste sheet'!P724)</f>
        <v/>
      </c>
      <c r="Q724" s="20" t="str">
        <f>IF('S.D. Paste sheet'!Q724="","",'S.D. Paste sheet'!Q724)</f>
        <v/>
      </c>
      <c r="R724" s="20" t="str">
        <f>IF('S.D. Paste sheet'!R724="","",'S.D. Paste sheet'!R724)</f>
        <v/>
      </c>
      <c r="S724" s="20" t="str">
        <f>IF('S.D. Paste sheet'!S724="","",'S.D. Paste sheet'!S724)</f>
        <v/>
      </c>
      <c r="T724" s="20" t="str">
        <f>IF('S.D. Paste sheet'!T724="","",'S.D. Paste sheet'!T724)</f>
        <v/>
      </c>
      <c r="U724" s="20" t="str">
        <f>IF('S.D. Paste sheet'!U724="","",'S.D. Paste sheet'!U724)</f>
        <v/>
      </c>
      <c r="V724" s="20" t="str">
        <f>IF('S.D. Paste sheet'!V724="","",'S.D. Paste sheet'!V724)</f>
        <v/>
      </c>
      <c r="W724" s="20" t="str">
        <f>IF('S.D. Paste sheet'!W724="","",'S.D. Paste sheet'!W724)</f>
        <v/>
      </c>
      <c r="X724" s="20" t="str">
        <f>IF('S.D. Paste sheet'!X724="","",'S.D. Paste sheet'!X724)</f>
        <v/>
      </c>
      <c r="Y724" s="20" t="str">
        <f>IF('S.D. Paste sheet'!Y724="","",'S.D. Paste sheet'!Y724)</f>
        <v/>
      </c>
      <c r="Z724" s="20" t="str">
        <f>IF('S.D. Paste sheet'!Z724="","",'S.D. Paste sheet'!Z724)</f>
        <v/>
      </c>
      <c r="AA724" s="20" t="str">
        <f>IF('S.D. Paste sheet'!AA724="","",'S.D. Paste sheet'!AA724)</f>
        <v/>
      </c>
      <c r="AB724" s="20" t="str">
        <f>IF('S.D. Paste sheet'!AB724="","",'S.D. Paste sheet'!AB724)</f>
        <v/>
      </c>
      <c r="AC724" s="20" t="str">
        <f>IF('S.D. Paste sheet'!AC724="","",'S.D. Paste sheet'!AC724)</f>
        <v/>
      </c>
      <c r="AD724" s="20" t="str">
        <f>IF('S.D. Paste sheet'!AD724="","",'S.D. Paste sheet'!AD724)</f>
        <v/>
      </c>
      <c r="AE724" s="28"/>
      <c r="AF724" t="str">
        <f>IF(AK724="","",IF(AK724&gt;0,COUNT($AG$2:AG724),""))</f>
        <v/>
      </c>
      <c r="AG724" s="25" t="str">
        <f t="shared" si="355"/>
        <v/>
      </c>
      <c r="AH724" s="25" t="str">
        <f t="shared" si="356"/>
        <v/>
      </c>
      <c r="AI724" s="25" t="str">
        <f t="shared" si="357"/>
        <v/>
      </c>
      <c r="AJ724" s="25" t="str">
        <f t="shared" si="358"/>
        <v/>
      </c>
      <c r="AK724" s="25" t="str">
        <f t="shared" si="359"/>
        <v/>
      </c>
      <c r="AL724" s="25" t="str">
        <f t="shared" si="360"/>
        <v/>
      </c>
      <c r="AM724" s="25" t="str">
        <f t="shared" si="361"/>
        <v/>
      </c>
      <c r="AN724" s="25" t="str">
        <f t="shared" si="362"/>
        <v/>
      </c>
      <c r="AO724" s="25" t="str">
        <f t="shared" si="363"/>
        <v/>
      </c>
      <c r="AP724" s="25" t="str">
        <f t="shared" si="364"/>
        <v/>
      </c>
      <c r="AQ724" s="25" t="str">
        <f t="shared" si="365"/>
        <v/>
      </c>
      <c r="AR724" s="25" t="str">
        <f t="shared" si="366"/>
        <v/>
      </c>
      <c r="AS724" s="25" t="str">
        <f t="shared" si="367"/>
        <v/>
      </c>
      <c r="AT724" s="25" t="str">
        <f t="shared" si="368"/>
        <v/>
      </c>
      <c r="AU724" s="25" t="str">
        <f t="shared" si="369"/>
        <v/>
      </c>
      <c r="AV724" s="25" t="str">
        <f t="shared" si="370"/>
        <v/>
      </c>
      <c r="AX724" t="str">
        <f>IF(BC724="","",IF(BC724&gt;0,COUNT($AY$2:AY724),""))</f>
        <v/>
      </c>
      <c r="AY724" s="25" t="str">
        <f t="shared" si="371"/>
        <v/>
      </c>
      <c r="AZ724" s="25" t="str">
        <f t="shared" si="372"/>
        <v/>
      </c>
      <c r="BA724" s="25" t="str">
        <f t="shared" si="373"/>
        <v/>
      </c>
      <c r="BB724" s="25" t="str">
        <f t="shared" si="374"/>
        <v/>
      </c>
      <c r="BC724" s="25" t="str">
        <f t="shared" si="375"/>
        <v/>
      </c>
      <c r="BD724" s="25" t="str">
        <f t="shared" si="376"/>
        <v/>
      </c>
      <c r="BE724" s="25" t="str">
        <f t="shared" si="377"/>
        <v/>
      </c>
      <c r="BF724" s="25" t="str">
        <f t="shared" si="378"/>
        <v/>
      </c>
      <c r="BG724" s="25" t="str">
        <f t="shared" si="379"/>
        <v/>
      </c>
      <c r="BH724" s="25" t="str">
        <f t="shared" si="380"/>
        <v/>
      </c>
      <c r="BI724" s="25" t="str">
        <f t="shared" si="381"/>
        <v/>
      </c>
      <c r="BJ724" s="25" t="str">
        <f t="shared" si="382"/>
        <v/>
      </c>
      <c r="BK724" s="25" t="str">
        <f t="shared" si="383"/>
        <v/>
      </c>
      <c r="BL724" s="25" t="str">
        <f t="shared" si="384"/>
        <v/>
      </c>
      <c r="BM724" s="25" t="str">
        <f t="shared" si="385"/>
        <v/>
      </c>
      <c r="BN724" s="25" t="str">
        <f t="shared" si="386"/>
        <v/>
      </c>
    </row>
    <row r="725" spans="1:66" x14ac:dyDescent="0.25">
      <c r="A725" s="20" t="str">
        <f>IF('S.D. Paste sheet'!A725="","",'S.D. Paste sheet'!A725)</f>
        <v/>
      </c>
      <c r="B725" s="20" t="str">
        <f>IF('S.D. Paste sheet'!B725="","",'S.D. Paste sheet'!B725)</f>
        <v/>
      </c>
      <c r="C725" s="20" t="str">
        <f>IF('S.D. Paste sheet'!C725="","",'S.D. Paste sheet'!C725)</f>
        <v/>
      </c>
      <c r="D725" s="20" t="str">
        <f>IF('S.D. Paste sheet'!D725="","",'S.D. Paste sheet'!D725)</f>
        <v/>
      </c>
      <c r="E725" s="20" t="str">
        <f>IF('S.D. Paste sheet'!E725="","",UPPER('S.D. Paste sheet'!E725))</f>
        <v/>
      </c>
      <c r="F725" s="20" t="str">
        <f>IF('S.D. Paste sheet'!F725="","",'S.D. Paste sheet'!F725)</f>
        <v/>
      </c>
      <c r="G725" s="20" t="str">
        <f>IF('S.D. Paste sheet'!G725="","",UPPER('S.D. Paste sheet'!G725))</f>
        <v/>
      </c>
      <c r="H725" s="20" t="str">
        <f>IF('S.D. Paste sheet'!H725="","",UPPER('S.D. Paste sheet'!H725))</f>
        <v/>
      </c>
      <c r="I725" s="20" t="str">
        <f>IF('S.D. Paste sheet'!I725="","",'S.D. Paste sheet'!I725)</f>
        <v/>
      </c>
      <c r="J725" s="20" t="str">
        <f>IF('S.D. Paste sheet'!J725="","",'S.D. Paste sheet'!J725)</f>
        <v/>
      </c>
      <c r="K725" s="20" t="str">
        <f>IF('S.D. Paste sheet'!K725="","",'S.D. Paste sheet'!K725)</f>
        <v/>
      </c>
      <c r="L725" s="20" t="str">
        <f>IF('S.D. Paste sheet'!L725="","",'S.D. Paste sheet'!L725)</f>
        <v/>
      </c>
      <c r="M725" s="20" t="str">
        <f>IF('S.D. Paste sheet'!M725="","",'S.D. Paste sheet'!M725)</f>
        <v/>
      </c>
      <c r="N725" s="20" t="str">
        <f>IF('S.D. Paste sheet'!N725="","",'S.D. Paste sheet'!N725)</f>
        <v/>
      </c>
      <c r="O725" s="20" t="str">
        <f>IF('S.D. Paste sheet'!O725="","",'S.D. Paste sheet'!O725)</f>
        <v/>
      </c>
      <c r="P725" s="20" t="str">
        <f>IF('S.D. Paste sheet'!P725="","",'S.D. Paste sheet'!P725)</f>
        <v/>
      </c>
      <c r="Q725" s="20" t="str">
        <f>IF('S.D. Paste sheet'!Q725="","",'S.D. Paste sheet'!Q725)</f>
        <v/>
      </c>
      <c r="R725" s="20" t="str">
        <f>IF('S.D. Paste sheet'!R725="","",'S.D. Paste sheet'!R725)</f>
        <v/>
      </c>
      <c r="S725" s="20" t="str">
        <f>IF('S.D. Paste sheet'!S725="","",'S.D. Paste sheet'!S725)</f>
        <v/>
      </c>
      <c r="T725" s="20" t="str">
        <f>IF('S.D. Paste sheet'!T725="","",'S.D. Paste sheet'!T725)</f>
        <v/>
      </c>
      <c r="U725" s="20" t="str">
        <f>IF('S.D. Paste sheet'!U725="","",'S.D. Paste sheet'!U725)</f>
        <v/>
      </c>
      <c r="V725" s="20" t="str">
        <f>IF('S.D. Paste sheet'!V725="","",'S.D. Paste sheet'!V725)</f>
        <v/>
      </c>
      <c r="W725" s="20" t="str">
        <f>IF('S.D. Paste sheet'!W725="","",'S.D. Paste sheet'!W725)</f>
        <v/>
      </c>
      <c r="X725" s="20" t="str">
        <f>IF('S.D. Paste sheet'!X725="","",'S.D. Paste sheet'!X725)</f>
        <v/>
      </c>
      <c r="Y725" s="20" t="str">
        <f>IF('S.D. Paste sheet'!Y725="","",'S.D. Paste sheet'!Y725)</f>
        <v/>
      </c>
      <c r="Z725" s="20" t="str">
        <f>IF('S.D. Paste sheet'!Z725="","",'S.D. Paste sheet'!Z725)</f>
        <v/>
      </c>
      <c r="AA725" s="20" t="str">
        <f>IF('S.D. Paste sheet'!AA725="","",'S.D. Paste sheet'!AA725)</f>
        <v/>
      </c>
      <c r="AB725" s="20" t="str">
        <f>IF('S.D. Paste sheet'!AB725="","",'S.D. Paste sheet'!AB725)</f>
        <v/>
      </c>
      <c r="AC725" s="20" t="str">
        <f>IF('S.D. Paste sheet'!AC725="","",'S.D. Paste sheet'!AC725)</f>
        <v/>
      </c>
      <c r="AD725" s="20" t="str">
        <f>IF('S.D. Paste sheet'!AD725="","",'S.D. Paste sheet'!AD725)</f>
        <v/>
      </c>
      <c r="AE725" s="28"/>
      <c r="AF725" t="str">
        <f>IF(AK725="","",IF(AK725&gt;0,COUNT($AG$2:AG725),""))</f>
        <v/>
      </c>
      <c r="AG725" s="25" t="str">
        <f t="shared" si="355"/>
        <v/>
      </c>
      <c r="AH725" s="25" t="str">
        <f t="shared" si="356"/>
        <v/>
      </c>
      <c r="AI725" s="25" t="str">
        <f t="shared" si="357"/>
        <v/>
      </c>
      <c r="AJ725" s="25" t="str">
        <f t="shared" si="358"/>
        <v/>
      </c>
      <c r="AK725" s="25" t="str">
        <f t="shared" si="359"/>
        <v/>
      </c>
      <c r="AL725" s="25" t="str">
        <f t="shared" si="360"/>
        <v/>
      </c>
      <c r="AM725" s="25" t="str">
        <f t="shared" si="361"/>
        <v/>
      </c>
      <c r="AN725" s="25" t="str">
        <f t="shared" si="362"/>
        <v/>
      </c>
      <c r="AO725" s="25" t="str">
        <f t="shared" si="363"/>
        <v/>
      </c>
      <c r="AP725" s="25" t="str">
        <f t="shared" si="364"/>
        <v/>
      </c>
      <c r="AQ725" s="25" t="str">
        <f t="shared" si="365"/>
        <v/>
      </c>
      <c r="AR725" s="25" t="str">
        <f t="shared" si="366"/>
        <v/>
      </c>
      <c r="AS725" s="25" t="str">
        <f t="shared" si="367"/>
        <v/>
      </c>
      <c r="AT725" s="25" t="str">
        <f t="shared" si="368"/>
        <v/>
      </c>
      <c r="AU725" s="25" t="str">
        <f t="shared" si="369"/>
        <v/>
      </c>
      <c r="AV725" s="25" t="str">
        <f t="shared" si="370"/>
        <v/>
      </c>
      <c r="AX725" t="str">
        <f>IF(BC725="","",IF(BC725&gt;0,COUNT($AY$2:AY725),""))</f>
        <v/>
      </c>
      <c r="AY725" s="25" t="str">
        <f t="shared" si="371"/>
        <v/>
      </c>
      <c r="AZ725" s="25" t="str">
        <f t="shared" si="372"/>
        <v/>
      </c>
      <c r="BA725" s="25" t="str">
        <f t="shared" si="373"/>
        <v/>
      </c>
      <c r="BB725" s="25" t="str">
        <f t="shared" si="374"/>
        <v/>
      </c>
      <c r="BC725" s="25" t="str">
        <f t="shared" si="375"/>
        <v/>
      </c>
      <c r="BD725" s="25" t="str">
        <f t="shared" si="376"/>
        <v/>
      </c>
      <c r="BE725" s="25" t="str">
        <f t="shared" si="377"/>
        <v/>
      </c>
      <c r="BF725" s="25" t="str">
        <f t="shared" si="378"/>
        <v/>
      </c>
      <c r="BG725" s="25" t="str">
        <f t="shared" si="379"/>
        <v/>
      </c>
      <c r="BH725" s="25" t="str">
        <f t="shared" si="380"/>
        <v/>
      </c>
      <c r="BI725" s="25" t="str">
        <f t="shared" si="381"/>
        <v/>
      </c>
      <c r="BJ725" s="25" t="str">
        <f t="shared" si="382"/>
        <v/>
      </c>
      <c r="BK725" s="25" t="str">
        <f t="shared" si="383"/>
        <v/>
      </c>
      <c r="BL725" s="25" t="str">
        <f t="shared" si="384"/>
        <v/>
      </c>
      <c r="BM725" s="25" t="str">
        <f t="shared" si="385"/>
        <v/>
      </c>
      <c r="BN725" s="25" t="str">
        <f t="shared" si="386"/>
        <v/>
      </c>
    </row>
    <row r="726" spans="1:66" x14ac:dyDescent="0.25">
      <c r="A726" s="20" t="str">
        <f>IF('S.D. Paste sheet'!A726="","",'S.D. Paste sheet'!A726)</f>
        <v/>
      </c>
      <c r="B726" s="20" t="str">
        <f>IF('S.D. Paste sheet'!B726="","",'S.D. Paste sheet'!B726)</f>
        <v/>
      </c>
      <c r="C726" s="20" t="str">
        <f>IF('S.D. Paste sheet'!C726="","",'S.D. Paste sheet'!C726)</f>
        <v/>
      </c>
      <c r="D726" s="20" t="str">
        <f>IF('S.D. Paste sheet'!D726="","",'S.D. Paste sheet'!D726)</f>
        <v/>
      </c>
      <c r="E726" s="20" t="str">
        <f>IF('S.D. Paste sheet'!E726="","",UPPER('S.D. Paste sheet'!E726))</f>
        <v/>
      </c>
      <c r="F726" s="20" t="str">
        <f>IF('S.D. Paste sheet'!F726="","",'S.D. Paste sheet'!F726)</f>
        <v/>
      </c>
      <c r="G726" s="20" t="str">
        <f>IF('S.D. Paste sheet'!G726="","",UPPER('S.D. Paste sheet'!G726))</f>
        <v/>
      </c>
      <c r="H726" s="20" t="str">
        <f>IF('S.D. Paste sheet'!H726="","",UPPER('S.D. Paste sheet'!H726))</f>
        <v/>
      </c>
      <c r="I726" s="20" t="str">
        <f>IF('S.D. Paste sheet'!I726="","",'S.D. Paste sheet'!I726)</f>
        <v/>
      </c>
      <c r="J726" s="20" t="str">
        <f>IF('S.D. Paste sheet'!J726="","",'S.D. Paste sheet'!J726)</f>
        <v/>
      </c>
      <c r="K726" s="20" t="str">
        <f>IF('S.D. Paste sheet'!K726="","",'S.D. Paste sheet'!K726)</f>
        <v/>
      </c>
      <c r="L726" s="20" t="str">
        <f>IF('S.D. Paste sheet'!L726="","",'S.D. Paste sheet'!L726)</f>
        <v/>
      </c>
      <c r="M726" s="20" t="str">
        <f>IF('S.D. Paste sheet'!M726="","",'S.D. Paste sheet'!M726)</f>
        <v/>
      </c>
      <c r="N726" s="20" t="str">
        <f>IF('S.D. Paste sheet'!N726="","",'S.D. Paste sheet'!N726)</f>
        <v/>
      </c>
      <c r="O726" s="20" t="str">
        <f>IF('S.D. Paste sheet'!O726="","",'S.D. Paste sheet'!O726)</f>
        <v/>
      </c>
      <c r="P726" s="20" t="str">
        <f>IF('S.D. Paste sheet'!P726="","",'S.D. Paste sheet'!P726)</f>
        <v/>
      </c>
      <c r="Q726" s="20" t="str">
        <f>IF('S.D. Paste sheet'!Q726="","",'S.D. Paste sheet'!Q726)</f>
        <v/>
      </c>
      <c r="R726" s="20" t="str">
        <f>IF('S.D. Paste sheet'!R726="","",'S.D. Paste sheet'!R726)</f>
        <v/>
      </c>
      <c r="S726" s="20" t="str">
        <f>IF('S.D. Paste sheet'!S726="","",'S.D. Paste sheet'!S726)</f>
        <v/>
      </c>
      <c r="T726" s="20" t="str">
        <f>IF('S.D. Paste sheet'!T726="","",'S.D. Paste sheet'!T726)</f>
        <v/>
      </c>
      <c r="U726" s="20" t="str">
        <f>IF('S.D. Paste sheet'!U726="","",'S.D. Paste sheet'!U726)</f>
        <v/>
      </c>
      <c r="V726" s="20" t="str">
        <f>IF('S.D. Paste sheet'!V726="","",'S.D. Paste sheet'!V726)</f>
        <v/>
      </c>
      <c r="W726" s="20" t="str">
        <f>IF('S.D. Paste sheet'!W726="","",'S.D. Paste sheet'!W726)</f>
        <v/>
      </c>
      <c r="X726" s="20" t="str">
        <f>IF('S.D. Paste sheet'!X726="","",'S.D. Paste sheet'!X726)</f>
        <v/>
      </c>
      <c r="Y726" s="20" t="str">
        <f>IF('S.D. Paste sheet'!Y726="","",'S.D. Paste sheet'!Y726)</f>
        <v/>
      </c>
      <c r="Z726" s="20" t="str">
        <f>IF('S.D. Paste sheet'!Z726="","",'S.D. Paste sheet'!Z726)</f>
        <v/>
      </c>
      <c r="AA726" s="20" t="str">
        <f>IF('S.D. Paste sheet'!AA726="","",'S.D. Paste sheet'!AA726)</f>
        <v/>
      </c>
      <c r="AB726" s="20" t="str">
        <f>IF('S.D. Paste sheet'!AB726="","",'S.D. Paste sheet'!AB726)</f>
        <v/>
      </c>
      <c r="AC726" s="20" t="str">
        <f>IF('S.D. Paste sheet'!AC726="","",'S.D. Paste sheet'!AC726)</f>
        <v/>
      </c>
      <c r="AD726" s="20" t="str">
        <f>IF('S.D. Paste sheet'!AD726="","",'S.D. Paste sheet'!AD726)</f>
        <v/>
      </c>
      <c r="AE726" s="28"/>
      <c r="AF726" t="str">
        <f>IF(AK726="","",IF(AK726&gt;0,COUNT($AG$2:AG726),""))</f>
        <v/>
      </c>
      <c r="AG726" s="25" t="str">
        <f t="shared" si="355"/>
        <v/>
      </c>
      <c r="AH726" s="25" t="str">
        <f t="shared" si="356"/>
        <v/>
      </c>
      <c r="AI726" s="25" t="str">
        <f t="shared" si="357"/>
        <v/>
      </c>
      <c r="AJ726" s="25" t="str">
        <f t="shared" si="358"/>
        <v/>
      </c>
      <c r="AK726" s="25" t="str">
        <f t="shared" si="359"/>
        <v/>
      </c>
      <c r="AL726" s="25" t="str">
        <f t="shared" si="360"/>
        <v/>
      </c>
      <c r="AM726" s="25" t="str">
        <f t="shared" si="361"/>
        <v/>
      </c>
      <c r="AN726" s="25" t="str">
        <f t="shared" si="362"/>
        <v/>
      </c>
      <c r="AO726" s="25" t="str">
        <f t="shared" si="363"/>
        <v/>
      </c>
      <c r="AP726" s="25" t="str">
        <f t="shared" si="364"/>
        <v/>
      </c>
      <c r="AQ726" s="25" t="str">
        <f t="shared" si="365"/>
        <v/>
      </c>
      <c r="AR726" s="25" t="str">
        <f t="shared" si="366"/>
        <v/>
      </c>
      <c r="AS726" s="25" t="str">
        <f t="shared" si="367"/>
        <v/>
      </c>
      <c r="AT726" s="25" t="str">
        <f t="shared" si="368"/>
        <v/>
      </c>
      <c r="AU726" s="25" t="str">
        <f t="shared" si="369"/>
        <v/>
      </c>
      <c r="AV726" s="25" t="str">
        <f t="shared" si="370"/>
        <v/>
      </c>
      <c r="AX726" t="str">
        <f>IF(BC726="","",IF(BC726&gt;0,COUNT($AY$2:AY726),""))</f>
        <v/>
      </c>
      <c r="AY726" s="25" t="str">
        <f t="shared" si="371"/>
        <v/>
      </c>
      <c r="AZ726" s="25" t="str">
        <f t="shared" si="372"/>
        <v/>
      </c>
      <c r="BA726" s="25" t="str">
        <f t="shared" si="373"/>
        <v/>
      </c>
      <c r="BB726" s="25" t="str">
        <f t="shared" si="374"/>
        <v/>
      </c>
      <c r="BC726" s="25" t="str">
        <f t="shared" si="375"/>
        <v/>
      </c>
      <c r="BD726" s="25" t="str">
        <f t="shared" si="376"/>
        <v/>
      </c>
      <c r="BE726" s="25" t="str">
        <f t="shared" si="377"/>
        <v/>
      </c>
      <c r="BF726" s="25" t="str">
        <f t="shared" si="378"/>
        <v/>
      </c>
      <c r="BG726" s="25" t="str">
        <f t="shared" si="379"/>
        <v/>
      </c>
      <c r="BH726" s="25" t="str">
        <f t="shared" si="380"/>
        <v/>
      </c>
      <c r="BI726" s="25" t="str">
        <f t="shared" si="381"/>
        <v/>
      </c>
      <c r="BJ726" s="25" t="str">
        <f t="shared" si="382"/>
        <v/>
      </c>
      <c r="BK726" s="25" t="str">
        <f t="shared" si="383"/>
        <v/>
      </c>
      <c r="BL726" s="25" t="str">
        <f t="shared" si="384"/>
        <v/>
      </c>
      <c r="BM726" s="25" t="str">
        <f t="shared" si="385"/>
        <v/>
      </c>
      <c r="BN726" s="25" t="str">
        <f t="shared" si="386"/>
        <v/>
      </c>
    </row>
    <row r="727" spans="1:66" x14ac:dyDescent="0.25">
      <c r="A727" s="20" t="str">
        <f>IF('S.D. Paste sheet'!A727="","",'S.D. Paste sheet'!A727)</f>
        <v/>
      </c>
      <c r="B727" s="20" t="str">
        <f>IF('S.D. Paste sheet'!B727="","",'S.D. Paste sheet'!B727)</f>
        <v/>
      </c>
      <c r="C727" s="20" t="str">
        <f>IF('S.D. Paste sheet'!C727="","",'S.D. Paste sheet'!C727)</f>
        <v/>
      </c>
      <c r="D727" s="20" t="str">
        <f>IF('S.D. Paste sheet'!D727="","",'S.D. Paste sheet'!D727)</f>
        <v/>
      </c>
      <c r="E727" s="20" t="str">
        <f>IF('S.D. Paste sheet'!E727="","",UPPER('S.D. Paste sheet'!E727))</f>
        <v/>
      </c>
      <c r="F727" s="20" t="str">
        <f>IF('S.D. Paste sheet'!F727="","",'S.D. Paste sheet'!F727)</f>
        <v/>
      </c>
      <c r="G727" s="20" t="str">
        <f>IF('S.D. Paste sheet'!G727="","",UPPER('S.D. Paste sheet'!G727))</f>
        <v/>
      </c>
      <c r="H727" s="20" t="str">
        <f>IF('S.D. Paste sheet'!H727="","",UPPER('S.D. Paste sheet'!H727))</f>
        <v/>
      </c>
      <c r="I727" s="20" t="str">
        <f>IF('S.D. Paste sheet'!I727="","",'S.D. Paste sheet'!I727)</f>
        <v/>
      </c>
      <c r="J727" s="20" t="str">
        <f>IF('S.D. Paste sheet'!J727="","",'S.D. Paste sheet'!J727)</f>
        <v/>
      </c>
      <c r="K727" s="20" t="str">
        <f>IF('S.D. Paste sheet'!K727="","",'S.D. Paste sheet'!K727)</f>
        <v/>
      </c>
      <c r="L727" s="20" t="str">
        <f>IF('S.D. Paste sheet'!L727="","",'S.D. Paste sheet'!L727)</f>
        <v/>
      </c>
      <c r="M727" s="20" t="str">
        <f>IF('S.D. Paste sheet'!M727="","",'S.D. Paste sheet'!M727)</f>
        <v/>
      </c>
      <c r="N727" s="20" t="str">
        <f>IF('S.D. Paste sheet'!N727="","",'S.D. Paste sheet'!N727)</f>
        <v/>
      </c>
      <c r="O727" s="20" t="str">
        <f>IF('S.D. Paste sheet'!O727="","",'S.D. Paste sheet'!O727)</f>
        <v/>
      </c>
      <c r="P727" s="20" t="str">
        <f>IF('S.D. Paste sheet'!P727="","",'S.D. Paste sheet'!P727)</f>
        <v/>
      </c>
      <c r="Q727" s="20" t="str">
        <f>IF('S.D. Paste sheet'!Q727="","",'S.D. Paste sheet'!Q727)</f>
        <v/>
      </c>
      <c r="R727" s="20" t="str">
        <f>IF('S.D. Paste sheet'!R727="","",'S.D. Paste sheet'!R727)</f>
        <v/>
      </c>
      <c r="S727" s="20" t="str">
        <f>IF('S.D. Paste sheet'!S727="","",'S.D. Paste sheet'!S727)</f>
        <v/>
      </c>
      <c r="T727" s="20" t="str">
        <f>IF('S.D. Paste sheet'!T727="","",'S.D. Paste sheet'!T727)</f>
        <v/>
      </c>
      <c r="U727" s="20" t="str">
        <f>IF('S.D. Paste sheet'!U727="","",'S.D. Paste sheet'!U727)</f>
        <v/>
      </c>
      <c r="V727" s="20" t="str">
        <f>IF('S.D. Paste sheet'!V727="","",'S.D. Paste sheet'!V727)</f>
        <v/>
      </c>
      <c r="W727" s="20" t="str">
        <f>IF('S.D. Paste sheet'!W727="","",'S.D. Paste sheet'!W727)</f>
        <v/>
      </c>
      <c r="X727" s="20" t="str">
        <f>IF('S.D. Paste sheet'!X727="","",'S.D. Paste sheet'!X727)</f>
        <v/>
      </c>
      <c r="Y727" s="20" t="str">
        <f>IF('S.D. Paste sheet'!Y727="","",'S.D. Paste sheet'!Y727)</f>
        <v/>
      </c>
      <c r="Z727" s="20" t="str">
        <f>IF('S.D. Paste sheet'!Z727="","",'S.D. Paste sheet'!Z727)</f>
        <v/>
      </c>
      <c r="AA727" s="20" t="str">
        <f>IF('S.D. Paste sheet'!AA727="","",'S.D. Paste sheet'!AA727)</f>
        <v/>
      </c>
      <c r="AB727" s="20" t="str">
        <f>IF('S.D. Paste sheet'!AB727="","",'S.D. Paste sheet'!AB727)</f>
        <v/>
      </c>
      <c r="AC727" s="20" t="str">
        <f>IF('S.D. Paste sheet'!AC727="","",'S.D. Paste sheet'!AC727)</f>
        <v/>
      </c>
      <c r="AD727" s="20" t="str">
        <f>IF('S.D. Paste sheet'!AD727="","",'S.D. Paste sheet'!AD727)</f>
        <v/>
      </c>
      <c r="AE727" s="28"/>
      <c r="AF727" t="str">
        <f>IF(AK727="","",IF(AK727&gt;0,COUNT($AG$2:AG727),""))</f>
        <v/>
      </c>
      <c r="AG727" s="25" t="str">
        <f t="shared" si="355"/>
        <v/>
      </c>
      <c r="AH727" s="25" t="str">
        <f t="shared" si="356"/>
        <v/>
      </c>
      <c r="AI727" s="25" t="str">
        <f t="shared" si="357"/>
        <v/>
      </c>
      <c r="AJ727" s="25" t="str">
        <f t="shared" si="358"/>
        <v/>
      </c>
      <c r="AK727" s="25" t="str">
        <f t="shared" si="359"/>
        <v/>
      </c>
      <c r="AL727" s="25" t="str">
        <f t="shared" si="360"/>
        <v/>
      </c>
      <c r="AM727" s="25" t="str">
        <f t="shared" si="361"/>
        <v/>
      </c>
      <c r="AN727" s="25" t="str">
        <f t="shared" si="362"/>
        <v/>
      </c>
      <c r="AO727" s="25" t="str">
        <f t="shared" si="363"/>
        <v/>
      </c>
      <c r="AP727" s="25" t="str">
        <f t="shared" si="364"/>
        <v/>
      </c>
      <c r="AQ727" s="25" t="str">
        <f t="shared" si="365"/>
        <v/>
      </c>
      <c r="AR727" s="25" t="str">
        <f t="shared" si="366"/>
        <v/>
      </c>
      <c r="AS727" s="25" t="str">
        <f t="shared" si="367"/>
        <v/>
      </c>
      <c r="AT727" s="25" t="str">
        <f t="shared" si="368"/>
        <v/>
      </c>
      <c r="AU727" s="25" t="str">
        <f t="shared" si="369"/>
        <v/>
      </c>
      <c r="AV727" s="25" t="str">
        <f t="shared" si="370"/>
        <v/>
      </c>
      <c r="AX727" t="str">
        <f>IF(BC727="","",IF(BC727&gt;0,COUNT($AY$2:AY727),""))</f>
        <v/>
      </c>
      <c r="AY727" s="25" t="str">
        <f t="shared" si="371"/>
        <v/>
      </c>
      <c r="AZ727" s="25" t="str">
        <f t="shared" si="372"/>
        <v/>
      </c>
      <c r="BA727" s="25" t="str">
        <f t="shared" si="373"/>
        <v/>
      </c>
      <c r="BB727" s="25" t="str">
        <f t="shared" si="374"/>
        <v/>
      </c>
      <c r="BC727" s="25" t="str">
        <f t="shared" si="375"/>
        <v/>
      </c>
      <c r="BD727" s="25" t="str">
        <f t="shared" si="376"/>
        <v/>
      </c>
      <c r="BE727" s="25" t="str">
        <f t="shared" si="377"/>
        <v/>
      </c>
      <c r="BF727" s="25" t="str">
        <f t="shared" si="378"/>
        <v/>
      </c>
      <c r="BG727" s="25" t="str">
        <f t="shared" si="379"/>
        <v/>
      </c>
      <c r="BH727" s="25" t="str">
        <f t="shared" si="380"/>
        <v/>
      </c>
      <c r="BI727" s="25" t="str">
        <f t="shared" si="381"/>
        <v/>
      </c>
      <c r="BJ727" s="25" t="str">
        <f t="shared" si="382"/>
        <v/>
      </c>
      <c r="BK727" s="25" t="str">
        <f t="shared" si="383"/>
        <v/>
      </c>
      <c r="BL727" s="25" t="str">
        <f t="shared" si="384"/>
        <v/>
      </c>
      <c r="BM727" s="25" t="str">
        <f t="shared" si="385"/>
        <v/>
      </c>
      <c r="BN727" s="25" t="str">
        <f t="shared" si="386"/>
        <v/>
      </c>
    </row>
    <row r="728" spans="1:66" x14ac:dyDescent="0.25">
      <c r="A728" s="20" t="str">
        <f>IF('S.D. Paste sheet'!A728="","",'S.D. Paste sheet'!A728)</f>
        <v/>
      </c>
      <c r="B728" s="20" t="str">
        <f>IF('S.D. Paste sheet'!B728="","",'S.D. Paste sheet'!B728)</f>
        <v/>
      </c>
      <c r="C728" s="20" t="str">
        <f>IF('S.D. Paste sheet'!C728="","",'S.D. Paste sheet'!C728)</f>
        <v/>
      </c>
      <c r="D728" s="20" t="str">
        <f>IF('S.D. Paste sheet'!D728="","",'S.D. Paste sheet'!D728)</f>
        <v/>
      </c>
      <c r="E728" s="20" t="str">
        <f>IF('S.D. Paste sheet'!E728="","",UPPER('S.D. Paste sheet'!E728))</f>
        <v/>
      </c>
      <c r="F728" s="20" t="str">
        <f>IF('S.D. Paste sheet'!F728="","",'S.D. Paste sheet'!F728)</f>
        <v/>
      </c>
      <c r="G728" s="20" t="str">
        <f>IF('S.D. Paste sheet'!G728="","",UPPER('S.D. Paste sheet'!G728))</f>
        <v/>
      </c>
      <c r="H728" s="20" t="str">
        <f>IF('S.D. Paste sheet'!H728="","",UPPER('S.D. Paste sheet'!H728))</f>
        <v/>
      </c>
      <c r="I728" s="20" t="str">
        <f>IF('S.D. Paste sheet'!I728="","",'S.D. Paste sheet'!I728)</f>
        <v/>
      </c>
      <c r="J728" s="20" t="str">
        <f>IF('S.D. Paste sheet'!J728="","",'S.D. Paste sheet'!J728)</f>
        <v/>
      </c>
      <c r="K728" s="20" t="str">
        <f>IF('S.D. Paste sheet'!K728="","",'S.D. Paste sheet'!K728)</f>
        <v/>
      </c>
      <c r="L728" s="20" t="str">
        <f>IF('S.D. Paste sheet'!L728="","",'S.D. Paste sheet'!L728)</f>
        <v/>
      </c>
      <c r="M728" s="20" t="str">
        <f>IF('S.D. Paste sheet'!M728="","",'S.D. Paste sheet'!M728)</f>
        <v/>
      </c>
      <c r="N728" s="20" t="str">
        <f>IF('S.D. Paste sheet'!N728="","",'S.D. Paste sheet'!N728)</f>
        <v/>
      </c>
      <c r="O728" s="20" t="str">
        <f>IF('S.D. Paste sheet'!O728="","",'S.D. Paste sheet'!O728)</f>
        <v/>
      </c>
      <c r="P728" s="20" t="str">
        <f>IF('S.D. Paste sheet'!P728="","",'S.D. Paste sheet'!P728)</f>
        <v/>
      </c>
      <c r="Q728" s="20" t="str">
        <f>IF('S.D. Paste sheet'!Q728="","",'S.D. Paste sheet'!Q728)</f>
        <v/>
      </c>
      <c r="R728" s="20" t="str">
        <f>IF('S.D. Paste sheet'!R728="","",'S.D. Paste sheet'!R728)</f>
        <v/>
      </c>
      <c r="S728" s="20" t="str">
        <f>IF('S.D. Paste sheet'!S728="","",'S.D. Paste sheet'!S728)</f>
        <v/>
      </c>
      <c r="T728" s="20" t="str">
        <f>IF('S.D. Paste sheet'!T728="","",'S.D. Paste sheet'!T728)</f>
        <v/>
      </c>
      <c r="U728" s="20" t="str">
        <f>IF('S.D. Paste sheet'!U728="","",'S.D. Paste sheet'!U728)</f>
        <v/>
      </c>
      <c r="V728" s="20" t="str">
        <f>IF('S.D. Paste sheet'!V728="","",'S.D. Paste sheet'!V728)</f>
        <v/>
      </c>
      <c r="W728" s="20" t="str">
        <f>IF('S.D. Paste sheet'!W728="","",'S.D. Paste sheet'!W728)</f>
        <v/>
      </c>
      <c r="X728" s="20" t="str">
        <f>IF('S.D. Paste sheet'!X728="","",'S.D. Paste sheet'!X728)</f>
        <v/>
      </c>
      <c r="Y728" s="20" t="str">
        <f>IF('S.D. Paste sheet'!Y728="","",'S.D. Paste sheet'!Y728)</f>
        <v/>
      </c>
      <c r="Z728" s="20" t="str">
        <f>IF('S.D. Paste sheet'!Z728="","",'S.D. Paste sheet'!Z728)</f>
        <v/>
      </c>
      <c r="AA728" s="20" t="str">
        <f>IF('S.D. Paste sheet'!AA728="","",'S.D. Paste sheet'!AA728)</f>
        <v/>
      </c>
      <c r="AB728" s="20" t="str">
        <f>IF('S.D. Paste sheet'!AB728="","",'S.D. Paste sheet'!AB728)</f>
        <v/>
      </c>
      <c r="AC728" s="20" t="str">
        <f>IF('S.D. Paste sheet'!AC728="","",'S.D. Paste sheet'!AC728)</f>
        <v/>
      </c>
      <c r="AD728" s="20" t="str">
        <f>IF('S.D. Paste sheet'!AD728="","",'S.D. Paste sheet'!AD728)</f>
        <v/>
      </c>
      <c r="AE728" s="28"/>
      <c r="AF728" t="str">
        <f>IF(AK728="","",IF(AK728&gt;0,COUNT($AG$2:AG728),""))</f>
        <v/>
      </c>
      <c r="AG728" s="25" t="str">
        <f t="shared" si="355"/>
        <v/>
      </c>
      <c r="AH728" s="25" t="str">
        <f t="shared" si="356"/>
        <v/>
      </c>
      <c r="AI728" s="25" t="str">
        <f t="shared" si="357"/>
        <v/>
      </c>
      <c r="AJ728" s="25" t="str">
        <f t="shared" si="358"/>
        <v/>
      </c>
      <c r="AK728" s="25" t="str">
        <f t="shared" si="359"/>
        <v/>
      </c>
      <c r="AL728" s="25" t="str">
        <f t="shared" si="360"/>
        <v/>
      </c>
      <c r="AM728" s="25" t="str">
        <f t="shared" si="361"/>
        <v/>
      </c>
      <c r="AN728" s="25" t="str">
        <f t="shared" si="362"/>
        <v/>
      </c>
      <c r="AO728" s="25" t="str">
        <f t="shared" si="363"/>
        <v/>
      </c>
      <c r="AP728" s="25" t="str">
        <f t="shared" si="364"/>
        <v/>
      </c>
      <c r="AQ728" s="25" t="str">
        <f t="shared" si="365"/>
        <v/>
      </c>
      <c r="AR728" s="25" t="str">
        <f t="shared" si="366"/>
        <v/>
      </c>
      <c r="AS728" s="25" t="str">
        <f t="shared" si="367"/>
        <v/>
      </c>
      <c r="AT728" s="25" t="str">
        <f t="shared" si="368"/>
        <v/>
      </c>
      <c r="AU728" s="25" t="str">
        <f t="shared" si="369"/>
        <v/>
      </c>
      <c r="AV728" s="25" t="str">
        <f t="shared" si="370"/>
        <v/>
      </c>
      <c r="AX728" t="str">
        <f>IF(BC728="","",IF(BC728&gt;0,COUNT($AY$2:AY728),""))</f>
        <v/>
      </c>
      <c r="AY728" s="25" t="str">
        <f t="shared" si="371"/>
        <v/>
      </c>
      <c r="AZ728" s="25" t="str">
        <f t="shared" si="372"/>
        <v/>
      </c>
      <c r="BA728" s="25" t="str">
        <f t="shared" si="373"/>
        <v/>
      </c>
      <c r="BB728" s="25" t="str">
        <f t="shared" si="374"/>
        <v/>
      </c>
      <c r="BC728" s="25" t="str">
        <f t="shared" si="375"/>
        <v/>
      </c>
      <c r="BD728" s="25" t="str">
        <f t="shared" si="376"/>
        <v/>
      </c>
      <c r="BE728" s="25" t="str">
        <f t="shared" si="377"/>
        <v/>
      </c>
      <c r="BF728" s="25" t="str">
        <f t="shared" si="378"/>
        <v/>
      </c>
      <c r="BG728" s="25" t="str">
        <f t="shared" si="379"/>
        <v/>
      </c>
      <c r="BH728" s="25" t="str">
        <f t="shared" si="380"/>
        <v/>
      </c>
      <c r="BI728" s="25" t="str">
        <f t="shared" si="381"/>
        <v/>
      </c>
      <c r="BJ728" s="25" t="str">
        <f t="shared" si="382"/>
        <v/>
      </c>
      <c r="BK728" s="25" t="str">
        <f t="shared" si="383"/>
        <v/>
      </c>
      <c r="BL728" s="25" t="str">
        <f t="shared" si="384"/>
        <v/>
      </c>
      <c r="BM728" s="25" t="str">
        <f t="shared" si="385"/>
        <v/>
      </c>
      <c r="BN728" s="25" t="str">
        <f t="shared" si="386"/>
        <v/>
      </c>
    </row>
    <row r="729" spans="1:66" x14ac:dyDescent="0.25">
      <c r="A729" s="20" t="str">
        <f>IF('S.D. Paste sheet'!A729="","",'S.D. Paste sheet'!A729)</f>
        <v/>
      </c>
      <c r="B729" s="20" t="str">
        <f>IF('S.D. Paste sheet'!B729="","",'S.D. Paste sheet'!B729)</f>
        <v/>
      </c>
      <c r="C729" s="20" t="str">
        <f>IF('S.D. Paste sheet'!C729="","",'S.D. Paste sheet'!C729)</f>
        <v/>
      </c>
      <c r="D729" s="20" t="str">
        <f>IF('S.D. Paste sheet'!D729="","",'S.D. Paste sheet'!D729)</f>
        <v/>
      </c>
      <c r="E729" s="20" t="str">
        <f>IF('S.D. Paste sheet'!E729="","",UPPER('S.D. Paste sheet'!E729))</f>
        <v/>
      </c>
      <c r="F729" s="20" t="str">
        <f>IF('S.D. Paste sheet'!F729="","",'S.D. Paste sheet'!F729)</f>
        <v/>
      </c>
      <c r="G729" s="20" t="str">
        <f>IF('S.D. Paste sheet'!G729="","",UPPER('S.D. Paste sheet'!G729))</f>
        <v/>
      </c>
      <c r="H729" s="20" t="str">
        <f>IF('S.D. Paste sheet'!H729="","",UPPER('S.D. Paste sheet'!H729))</f>
        <v/>
      </c>
      <c r="I729" s="20" t="str">
        <f>IF('S.D. Paste sheet'!I729="","",'S.D. Paste sheet'!I729)</f>
        <v/>
      </c>
      <c r="J729" s="20" t="str">
        <f>IF('S.D. Paste sheet'!J729="","",'S.D. Paste sheet'!J729)</f>
        <v/>
      </c>
      <c r="K729" s="20" t="str">
        <f>IF('S.D. Paste sheet'!K729="","",'S.D. Paste sheet'!K729)</f>
        <v/>
      </c>
      <c r="L729" s="20" t="str">
        <f>IF('S.D. Paste sheet'!L729="","",'S.D. Paste sheet'!L729)</f>
        <v/>
      </c>
      <c r="M729" s="20" t="str">
        <f>IF('S.D. Paste sheet'!M729="","",'S.D. Paste sheet'!M729)</f>
        <v/>
      </c>
      <c r="N729" s="20" t="str">
        <f>IF('S.D. Paste sheet'!N729="","",'S.D. Paste sheet'!N729)</f>
        <v/>
      </c>
      <c r="O729" s="20" t="str">
        <f>IF('S.D. Paste sheet'!O729="","",'S.D. Paste sheet'!O729)</f>
        <v/>
      </c>
      <c r="P729" s="20" t="str">
        <f>IF('S.D. Paste sheet'!P729="","",'S.D. Paste sheet'!P729)</f>
        <v/>
      </c>
      <c r="Q729" s="20" t="str">
        <f>IF('S.D. Paste sheet'!Q729="","",'S.D. Paste sheet'!Q729)</f>
        <v/>
      </c>
      <c r="R729" s="20" t="str">
        <f>IF('S.D. Paste sheet'!R729="","",'S.D. Paste sheet'!R729)</f>
        <v/>
      </c>
      <c r="S729" s="20" t="str">
        <f>IF('S.D. Paste sheet'!S729="","",'S.D. Paste sheet'!S729)</f>
        <v/>
      </c>
      <c r="T729" s="20" t="str">
        <f>IF('S.D. Paste sheet'!T729="","",'S.D. Paste sheet'!T729)</f>
        <v/>
      </c>
      <c r="U729" s="20" t="str">
        <f>IF('S.D. Paste sheet'!U729="","",'S.D. Paste sheet'!U729)</f>
        <v/>
      </c>
      <c r="V729" s="20" t="str">
        <f>IF('S.D. Paste sheet'!V729="","",'S.D. Paste sheet'!V729)</f>
        <v/>
      </c>
      <c r="W729" s="20" t="str">
        <f>IF('S.D. Paste sheet'!W729="","",'S.D. Paste sheet'!W729)</f>
        <v/>
      </c>
      <c r="X729" s="20" t="str">
        <f>IF('S.D. Paste sheet'!X729="","",'S.D. Paste sheet'!X729)</f>
        <v/>
      </c>
      <c r="Y729" s="20" t="str">
        <f>IF('S.D. Paste sheet'!Y729="","",'S.D. Paste sheet'!Y729)</f>
        <v/>
      </c>
      <c r="Z729" s="20" t="str">
        <f>IF('S.D. Paste sheet'!Z729="","",'S.D. Paste sheet'!Z729)</f>
        <v/>
      </c>
      <c r="AA729" s="20" t="str">
        <f>IF('S.D. Paste sheet'!AA729="","",'S.D. Paste sheet'!AA729)</f>
        <v/>
      </c>
      <c r="AB729" s="20" t="str">
        <f>IF('S.D. Paste sheet'!AB729="","",'S.D. Paste sheet'!AB729)</f>
        <v/>
      </c>
      <c r="AC729" s="20" t="str">
        <f>IF('S.D. Paste sheet'!AC729="","",'S.D. Paste sheet'!AC729)</f>
        <v/>
      </c>
      <c r="AD729" s="20" t="str">
        <f>IF('S.D. Paste sheet'!AD729="","",'S.D. Paste sheet'!AD729)</f>
        <v/>
      </c>
      <c r="AE729" s="28"/>
      <c r="AF729" t="str">
        <f>IF(AK729="","",IF(AK729&gt;0,COUNT($AG$2:AG729),""))</f>
        <v/>
      </c>
      <c r="AG729" s="25" t="str">
        <f t="shared" si="355"/>
        <v/>
      </c>
      <c r="AH729" s="25" t="str">
        <f t="shared" si="356"/>
        <v/>
      </c>
      <c r="AI729" s="25" t="str">
        <f t="shared" si="357"/>
        <v/>
      </c>
      <c r="AJ729" s="25" t="str">
        <f t="shared" si="358"/>
        <v/>
      </c>
      <c r="AK729" s="25" t="str">
        <f t="shared" si="359"/>
        <v/>
      </c>
      <c r="AL729" s="25" t="str">
        <f t="shared" si="360"/>
        <v/>
      </c>
      <c r="AM729" s="25" t="str">
        <f t="shared" si="361"/>
        <v/>
      </c>
      <c r="AN729" s="25" t="str">
        <f t="shared" si="362"/>
        <v/>
      </c>
      <c r="AO729" s="25" t="str">
        <f t="shared" si="363"/>
        <v/>
      </c>
      <c r="AP729" s="25" t="str">
        <f t="shared" si="364"/>
        <v/>
      </c>
      <c r="AQ729" s="25" t="str">
        <f t="shared" si="365"/>
        <v/>
      </c>
      <c r="AR729" s="25" t="str">
        <f t="shared" si="366"/>
        <v/>
      </c>
      <c r="AS729" s="25" t="str">
        <f t="shared" si="367"/>
        <v/>
      </c>
      <c r="AT729" s="25" t="str">
        <f t="shared" si="368"/>
        <v/>
      </c>
      <c r="AU729" s="25" t="str">
        <f t="shared" si="369"/>
        <v/>
      </c>
      <c r="AV729" s="25" t="str">
        <f t="shared" si="370"/>
        <v/>
      </c>
      <c r="AX729" t="str">
        <f>IF(BC729="","",IF(BC729&gt;0,COUNT($AY$2:AY729),""))</f>
        <v/>
      </c>
      <c r="AY729" s="25" t="str">
        <f t="shared" si="371"/>
        <v/>
      </c>
      <c r="AZ729" s="25" t="str">
        <f t="shared" si="372"/>
        <v/>
      </c>
      <c r="BA729" s="25" t="str">
        <f t="shared" si="373"/>
        <v/>
      </c>
      <c r="BB729" s="25" t="str">
        <f t="shared" si="374"/>
        <v/>
      </c>
      <c r="BC729" s="25" t="str">
        <f t="shared" si="375"/>
        <v/>
      </c>
      <c r="BD729" s="25" t="str">
        <f t="shared" si="376"/>
        <v/>
      </c>
      <c r="BE729" s="25" t="str">
        <f t="shared" si="377"/>
        <v/>
      </c>
      <c r="BF729" s="25" t="str">
        <f t="shared" si="378"/>
        <v/>
      </c>
      <c r="BG729" s="25" t="str">
        <f t="shared" si="379"/>
        <v/>
      </c>
      <c r="BH729" s="25" t="str">
        <f t="shared" si="380"/>
        <v/>
      </c>
      <c r="BI729" s="25" t="str">
        <f t="shared" si="381"/>
        <v/>
      </c>
      <c r="BJ729" s="25" t="str">
        <f t="shared" si="382"/>
        <v/>
      </c>
      <c r="BK729" s="25" t="str">
        <f t="shared" si="383"/>
        <v/>
      </c>
      <c r="BL729" s="25" t="str">
        <f t="shared" si="384"/>
        <v/>
      </c>
      <c r="BM729" s="25" t="str">
        <f t="shared" si="385"/>
        <v/>
      </c>
      <c r="BN729" s="25" t="str">
        <f t="shared" si="386"/>
        <v/>
      </c>
    </row>
    <row r="730" spans="1:66" x14ac:dyDescent="0.25">
      <c r="A730" s="20" t="str">
        <f>IF('S.D. Paste sheet'!A730="","",'S.D. Paste sheet'!A730)</f>
        <v/>
      </c>
      <c r="B730" s="20" t="str">
        <f>IF('S.D. Paste sheet'!B730="","",'S.D. Paste sheet'!B730)</f>
        <v/>
      </c>
      <c r="C730" s="20" t="str">
        <f>IF('S.D. Paste sheet'!C730="","",'S.D. Paste sheet'!C730)</f>
        <v/>
      </c>
      <c r="D730" s="20" t="str">
        <f>IF('S.D. Paste sheet'!D730="","",'S.D. Paste sheet'!D730)</f>
        <v/>
      </c>
      <c r="E730" s="20" t="str">
        <f>IF('S.D. Paste sheet'!E730="","",UPPER('S.D. Paste sheet'!E730))</f>
        <v/>
      </c>
      <c r="F730" s="20" t="str">
        <f>IF('S.D. Paste sheet'!F730="","",'S.D. Paste sheet'!F730)</f>
        <v/>
      </c>
      <c r="G730" s="20" t="str">
        <f>IF('S.D. Paste sheet'!G730="","",UPPER('S.D. Paste sheet'!G730))</f>
        <v/>
      </c>
      <c r="H730" s="20" t="str">
        <f>IF('S.D. Paste sheet'!H730="","",UPPER('S.D. Paste sheet'!H730))</f>
        <v/>
      </c>
      <c r="I730" s="20" t="str">
        <f>IF('S.D. Paste sheet'!I730="","",'S.D. Paste sheet'!I730)</f>
        <v/>
      </c>
      <c r="J730" s="20" t="str">
        <f>IF('S.D. Paste sheet'!J730="","",'S.D. Paste sheet'!J730)</f>
        <v/>
      </c>
      <c r="K730" s="20" t="str">
        <f>IF('S.D. Paste sheet'!K730="","",'S.D. Paste sheet'!K730)</f>
        <v/>
      </c>
      <c r="L730" s="20" t="str">
        <f>IF('S.D. Paste sheet'!L730="","",'S.D. Paste sheet'!L730)</f>
        <v/>
      </c>
      <c r="M730" s="20" t="str">
        <f>IF('S.D. Paste sheet'!M730="","",'S.D. Paste sheet'!M730)</f>
        <v/>
      </c>
      <c r="N730" s="20" t="str">
        <f>IF('S.D. Paste sheet'!N730="","",'S.D. Paste sheet'!N730)</f>
        <v/>
      </c>
      <c r="O730" s="20" t="str">
        <f>IF('S.D. Paste sheet'!O730="","",'S.D. Paste sheet'!O730)</f>
        <v/>
      </c>
      <c r="P730" s="20" t="str">
        <f>IF('S.D. Paste sheet'!P730="","",'S.D. Paste sheet'!P730)</f>
        <v/>
      </c>
      <c r="Q730" s="20" t="str">
        <f>IF('S.D. Paste sheet'!Q730="","",'S.D. Paste sheet'!Q730)</f>
        <v/>
      </c>
      <c r="R730" s="20" t="str">
        <f>IF('S.D. Paste sheet'!R730="","",'S.D. Paste sheet'!R730)</f>
        <v/>
      </c>
      <c r="S730" s="20" t="str">
        <f>IF('S.D. Paste sheet'!S730="","",'S.D. Paste sheet'!S730)</f>
        <v/>
      </c>
      <c r="T730" s="20" t="str">
        <f>IF('S.D. Paste sheet'!T730="","",'S.D. Paste sheet'!T730)</f>
        <v/>
      </c>
      <c r="U730" s="20" t="str">
        <f>IF('S.D. Paste sheet'!U730="","",'S.D. Paste sheet'!U730)</f>
        <v/>
      </c>
      <c r="V730" s="20" t="str">
        <f>IF('S.D. Paste sheet'!V730="","",'S.D. Paste sheet'!V730)</f>
        <v/>
      </c>
      <c r="W730" s="20" t="str">
        <f>IF('S.D. Paste sheet'!W730="","",'S.D. Paste sheet'!W730)</f>
        <v/>
      </c>
      <c r="X730" s="20" t="str">
        <f>IF('S.D. Paste sheet'!X730="","",'S.D. Paste sheet'!X730)</f>
        <v/>
      </c>
      <c r="Y730" s="20" t="str">
        <f>IF('S.D. Paste sheet'!Y730="","",'S.D. Paste sheet'!Y730)</f>
        <v/>
      </c>
      <c r="Z730" s="20" t="str">
        <f>IF('S.D. Paste sheet'!Z730="","",'S.D. Paste sheet'!Z730)</f>
        <v/>
      </c>
      <c r="AA730" s="20" t="str">
        <f>IF('S.D. Paste sheet'!AA730="","",'S.D. Paste sheet'!AA730)</f>
        <v/>
      </c>
      <c r="AB730" s="20" t="str">
        <f>IF('S.D. Paste sheet'!AB730="","",'S.D. Paste sheet'!AB730)</f>
        <v/>
      </c>
      <c r="AC730" s="20" t="str">
        <f>IF('S.D. Paste sheet'!AC730="","",'S.D. Paste sheet'!AC730)</f>
        <v/>
      </c>
      <c r="AD730" s="20" t="str">
        <f>IF('S.D. Paste sheet'!AD730="","",'S.D. Paste sheet'!AD730)</f>
        <v/>
      </c>
      <c r="AE730" s="28"/>
      <c r="AF730" t="str">
        <f>IF(AK730="","",IF(AK730&gt;0,COUNT($AG$2:AG730),""))</f>
        <v/>
      </c>
      <c r="AG730" s="25" t="str">
        <f t="shared" si="355"/>
        <v/>
      </c>
      <c r="AH730" s="25" t="str">
        <f t="shared" si="356"/>
        <v/>
      </c>
      <c r="AI730" s="25" t="str">
        <f t="shared" si="357"/>
        <v/>
      </c>
      <c r="AJ730" s="25" t="str">
        <f t="shared" si="358"/>
        <v/>
      </c>
      <c r="AK730" s="25" t="str">
        <f t="shared" si="359"/>
        <v/>
      </c>
      <c r="AL730" s="25" t="str">
        <f t="shared" si="360"/>
        <v/>
      </c>
      <c r="AM730" s="25" t="str">
        <f t="shared" si="361"/>
        <v/>
      </c>
      <c r="AN730" s="25" t="str">
        <f t="shared" si="362"/>
        <v/>
      </c>
      <c r="AO730" s="25" t="str">
        <f t="shared" si="363"/>
        <v/>
      </c>
      <c r="AP730" s="25" t="str">
        <f t="shared" si="364"/>
        <v/>
      </c>
      <c r="AQ730" s="25" t="str">
        <f t="shared" si="365"/>
        <v/>
      </c>
      <c r="AR730" s="25" t="str">
        <f t="shared" si="366"/>
        <v/>
      </c>
      <c r="AS730" s="25" t="str">
        <f t="shared" si="367"/>
        <v/>
      </c>
      <c r="AT730" s="25" t="str">
        <f t="shared" si="368"/>
        <v/>
      </c>
      <c r="AU730" s="25" t="str">
        <f t="shared" si="369"/>
        <v/>
      </c>
      <c r="AV730" s="25" t="str">
        <f t="shared" si="370"/>
        <v/>
      </c>
      <c r="AX730" t="str">
        <f>IF(BC730="","",IF(BC730&gt;0,COUNT($AY$2:AY730),""))</f>
        <v/>
      </c>
      <c r="AY730" s="25" t="str">
        <f t="shared" si="371"/>
        <v/>
      </c>
      <c r="AZ730" s="25" t="str">
        <f t="shared" si="372"/>
        <v/>
      </c>
      <c r="BA730" s="25" t="str">
        <f t="shared" si="373"/>
        <v/>
      </c>
      <c r="BB730" s="25" t="str">
        <f t="shared" si="374"/>
        <v/>
      </c>
      <c r="BC730" s="25" t="str">
        <f t="shared" si="375"/>
        <v/>
      </c>
      <c r="BD730" s="25" t="str">
        <f t="shared" si="376"/>
        <v/>
      </c>
      <c r="BE730" s="25" t="str">
        <f t="shared" si="377"/>
        <v/>
      </c>
      <c r="BF730" s="25" t="str">
        <f t="shared" si="378"/>
        <v/>
      </c>
      <c r="BG730" s="25" t="str">
        <f t="shared" si="379"/>
        <v/>
      </c>
      <c r="BH730" s="25" t="str">
        <f t="shared" si="380"/>
        <v/>
      </c>
      <c r="BI730" s="25" t="str">
        <f t="shared" si="381"/>
        <v/>
      </c>
      <c r="BJ730" s="25" t="str">
        <f t="shared" si="382"/>
        <v/>
      </c>
      <c r="BK730" s="25" t="str">
        <f t="shared" si="383"/>
        <v/>
      </c>
      <c r="BL730" s="25" t="str">
        <f t="shared" si="384"/>
        <v/>
      </c>
      <c r="BM730" s="25" t="str">
        <f t="shared" si="385"/>
        <v/>
      </c>
      <c r="BN730" s="25" t="str">
        <f t="shared" si="386"/>
        <v/>
      </c>
    </row>
    <row r="731" spans="1:66" x14ac:dyDescent="0.25">
      <c r="A731" s="20" t="str">
        <f>IF('S.D. Paste sheet'!A731="","",'S.D. Paste sheet'!A731)</f>
        <v/>
      </c>
      <c r="B731" s="20" t="str">
        <f>IF('S.D. Paste sheet'!B731="","",'S.D. Paste sheet'!B731)</f>
        <v/>
      </c>
      <c r="C731" s="20" t="str">
        <f>IF('S.D. Paste sheet'!C731="","",'S.D. Paste sheet'!C731)</f>
        <v/>
      </c>
      <c r="D731" s="20" t="str">
        <f>IF('S.D. Paste sheet'!D731="","",'S.D. Paste sheet'!D731)</f>
        <v/>
      </c>
      <c r="E731" s="20" t="str">
        <f>IF('S.D. Paste sheet'!E731="","",UPPER('S.D. Paste sheet'!E731))</f>
        <v/>
      </c>
      <c r="F731" s="20" t="str">
        <f>IF('S.D. Paste sheet'!F731="","",'S.D. Paste sheet'!F731)</f>
        <v/>
      </c>
      <c r="G731" s="20" t="str">
        <f>IF('S.D. Paste sheet'!G731="","",UPPER('S.D. Paste sheet'!G731))</f>
        <v/>
      </c>
      <c r="H731" s="20" t="str">
        <f>IF('S.D. Paste sheet'!H731="","",UPPER('S.D. Paste sheet'!H731))</f>
        <v/>
      </c>
      <c r="I731" s="20" t="str">
        <f>IF('S.D. Paste sheet'!I731="","",'S.D. Paste sheet'!I731)</f>
        <v/>
      </c>
      <c r="J731" s="20" t="str">
        <f>IF('S.D. Paste sheet'!J731="","",'S.D. Paste sheet'!J731)</f>
        <v/>
      </c>
      <c r="K731" s="20" t="str">
        <f>IF('S.D. Paste sheet'!K731="","",'S.D. Paste sheet'!K731)</f>
        <v/>
      </c>
      <c r="L731" s="20" t="str">
        <f>IF('S.D. Paste sheet'!L731="","",'S.D. Paste sheet'!L731)</f>
        <v/>
      </c>
      <c r="M731" s="20" t="str">
        <f>IF('S.D. Paste sheet'!M731="","",'S.D. Paste sheet'!M731)</f>
        <v/>
      </c>
      <c r="N731" s="20" t="str">
        <f>IF('S.D. Paste sheet'!N731="","",'S.D. Paste sheet'!N731)</f>
        <v/>
      </c>
      <c r="O731" s="20" t="str">
        <f>IF('S.D. Paste sheet'!O731="","",'S.D. Paste sheet'!O731)</f>
        <v/>
      </c>
      <c r="P731" s="20" t="str">
        <f>IF('S.D. Paste sheet'!P731="","",'S.D. Paste sheet'!P731)</f>
        <v/>
      </c>
      <c r="Q731" s="20" t="str">
        <f>IF('S.D. Paste sheet'!Q731="","",'S.D. Paste sheet'!Q731)</f>
        <v/>
      </c>
      <c r="R731" s="20" t="str">
        <f>IF('S.D. Paste sheet'!R731="","",'S.D. Paste sheet'!R731)</f>
        <v/>
      </c>
      <c r="S731" s="20" t="str">
        <f>IF('S.D. Paste sheet'!S731="","",'S.D. Paste sheet'!S731)</f>
        <v/>
      </c>
      <c r="T731" s="20" t="str">
        <f>IF('S.D. Paste sheet'!T731="","",'S.D. Paste sheet'!T731)</f>
        <v/>
      </c>
      <c r="U731" s="20" t="str">
        <f>IF('S.D. Paste sheet'!U731="","",'S.D. Paste sheet'!U731)</f>
        <v/>
      </c>
      <c r="V731" s="20" t="str">
        <f>IF('S.D. Paste sheet'!V731="","",'S.D. Paste sheet'!V731)</f>
        <v/>
      </c>
      <c r="W731" s="20" t="str">
        <f>IF('S.D. Paste sheet'!W731="","",'S.D. Paste sheet'!W731)</f>
        <v/>
      </c>
      <c r="X731" s="20" t="str">
        <f>IF('S.D. Paste sheet'!X731="","",'S.D. Paste sheet'!X731)</f>
        <v/>
      </c>
      <c r="Y731" s="20" t="str">
        <f>IF('S.D. Paste sheet'!Y731="","",'S.D. Paste sheet'!Y731)</f>
        <v/>
      </c>
      <c r="Z731" s="20" t="str">
        <f>IF('S.D. Paste sheet'!Z731="","",'S.D. Paste sheet'!Z731)</f>
        <v/>
      </c>
      <c r="AA731" s="20" t="str">
        <f>IF('S.D. Paste sheet'!AA731="","",'S.D. Paste sheet'!AA731)</f>
        <v/>
      </c>
      <c r="AB731" s="20" t="str">
        <f>IF('S.D. Paste sheet'!AB731="","",'S.D. Paste sheet'!AB731)</f>
        <v/>
      </c>
      <c r="AC731" s="20" t="str">
        <f>IF('S.D. Paste sheet'!AC731="","",'S.D. Paste sheet'!AC731)</f>
        <v/>
      </c>
      <c r="AD731" s="20" t="str">
        <f>IF('S.D. Paste sheet'!AD731="","",'S.D. Paste sheet'!AD731)</f>
        <v/>
      </c>
      <c r="AE731" s="28"/>
      <c r="AF731" t="str">
        <f>IF(AK731="","",IF(AK731&gt;0,COUNT($AG$2:AG731),""))</f>
        <v/>
      </c>
      <c r="AG731" s="25" t="str">
        <f t="shared" si="355"/>
        <v/>
      </c>
      <c r="AH731" s="25" t="str">
        <f t="shared" si="356"/>
        <v/>
      </c>
      <c r="AI731" s="25" t="str">
        <f t="shared" si="357"/>
        <v/>
      </c>
      <c r="AJ731" s="25" t="str">
        <f t="shared" si="358"/>
        <v/>
      </c>
      <c r="AK731" s="25" t="str">
        <f t="shared" si="359"/>
        <v/>
      </c>
      <c r="AL731" s="25" t="str">
        <f t="shared" si="360"/>
        <v/>
      </c>
      <c r="AM731" s="25" t="str">
        <f t="shared" si="361"/>
        <v/>
      </c>
      <c r="AN731" s="25" t="str">
        <f t="shared" si="362"/>
        <v/>
      </c>
      <c r="AO731" s="25" t="str">
        <f t="shared" si="363"/>
        <v/>
      </c>
      <c r="AP731" s="25" t="str">
        <f t="shared" si="364"/>
        <v/>
      </c>
      <c r="AQ731" s="25" t="str">
        <f t="shared" si="365"/>
        <v/>
      </c>
      <c r="AR731" s="25" t="str">
        <f t="shared" si="366"/>
        <v/>
      </c>
      <c r="AS731" s="25" t="str">
        <f t="shared" si="367"/>
        <v/>
      </c>
      <c r="AT731" s="25" t="str">
        <f t="shared" si="368"/>
        <v/>
      </c>
      <c r="AU731" s="25" t="str">
        <f t="shared" si="369"/>
        <v/>
      </c>
      <c r="AV731" s="25" t="str">
        <f t="shared" si="370"/>
        <v/>
      </c>
      <c r="AX731" t="str">
        <f>IF(BC731="","",IF(BC731&gt;0,COUNT($AY$2:AY731),""))</f>
        <v/>
      </c>
      <c r="AY731" s="25" t="str">
        <f t="shared" si="371"/>
        <v/>
      </c>
      <c r="AZ731" s="25" t="str">
        <f t="shared" si="372"/>
        <v/>
      </c>
      <c r="BA731" s="25" t="str">
        <f t="shared" si="373"/>
        <v/>
      </c>
      <c r="BB731" s="25" t="str">
        <f t="shared" si="374"/>
        <v/>
      </c>
      <c r="BC731" s="25" t="str">
        <f t="shared" si="375"/>
        <v/>
      </c>
      <c r="BD731" s="25" t="str">
        <f t="shared" si="376"/>
        <v/>
      </c>
      <c r="BE731" s="25" t="str">
        <f t="shared" si="377"/>
        <v/>
      </c>
      <c r="BF731" s="25" t="str">
        <f t="shared" si="378"/>
        <v/>
      </c>
      <c r="BG731" s="25" t="str">
        <f t="shared" si="379"/>
        <v/>
      </c>
      <c r="BH731" s="25" t="str">
        <f t="shared" si="380"/>
        <v/>
      </c>
      <c r="BI731" s="25" t="str">
        <f t="shared" si="381"/>
        <v/>
      </c>
      <c r="BJ731" s="25" t="str">
        <f t="shared" si="382"/>
        <v/>
      </c>
      <c r="BK731" s="25" t="str">
        <f t="shared" si="383"/>
        <v/>
      </c>
      <c r="BL731" s="25" t="str">
        <f t="shared" si="384"/>
        <v/>
      </c>
      <c r="BM731" s="25" t="str">
        <f t="shared" si="385"/>
        <v/>
      </c>
      <c r="BN731" s="25" t="str">
        <f t="shared" si="386"/>
        <v/>
      </c>
    </row>
    <row r="732" spans="1:66" x14ac:dyDescent="0.25">
      <c r="A732" s="20" t="str">
        <f>IF('S.D. Paste sheet'!A732="","",'S.D. Paste sheet'!A732)</f>
        <v/>
      </c>
      <c r="B732" s="20" t="str">
        <f>IF('S.D. Paste sheet'!B732="","",'S.D. Paste sheet'!B732)</f>
        <v/>
      </c>
      <c r="C732" s="20" t="str">
        <f>IF('S.D. Paste sheet'!C732="","",'S.D. Paste sheet'!C732)</f>
        <v/>
      </c>
      <c r="D732" s="20" t="str">
        <f>IF('S.D. Paste sheet'!D732="","",'S.D. Paste sheet'!D732)</f>
        <v/>
      </c>
      <c r="E732" s="20" t="str">
        <f>IF('S.D. Paste sheet'!E732="","",UPPER('S.D. Paste sheet'!E732))</f>
        <v/>
      </c>
      <c r="F732" s="20" t="str">
        <f>IF('S.D. Paste sheet'!F732="","",'S.D. Paste sheet'!F732)</f>
        <v/>
      </c>
      <c r="G732" s="20" t="str">
        <f>IF('S.D. Paste sheet'!G732="","",UPPER('S.D. Paste sheet'!G732))</f>
        <v/>
      </c>
      <c r="H732" s="20" t="str">
        <f>IF('S.D. Paste sheet'!H732="","",UPPER('S.D. Paste sheet'!H732))</f>
        <v/>
      </c>
      <c r="I732" s="20" t="str">
        <f>IF('S.D. Paste sheet'!I732="","",'S.D. Paste sheet'!I732)</f>
        <v/>
      </c>
      <c r="J732" s="20" t="str">
        <f>IF('S.D. Paste sheet'!J732="","",'S.D. Paste sheet'!J732)</f>
        <v/>
      </c>
      <c r="K732" s="20" t="str">
        <f>IF('S.D. Paste sheet'!K732="","",'S.D. Paste sheet'!K732)</f>
        <v/>
      </c>
      <c r="L732" s="20" t="str">
        <f>IF('S.D. Paste sheet'!L732="","",'S.D. Paste sheet'!L732)</f>
        <v/>
      </c>
      <c r="M732" s="20" t="str">
        <f>IF('S.D. Paste sheet'!M732="","",'S.D. Paste sheet'!M732)</f>
        <v/>
      </c>
      <c r="N732" s="20" t="str">
        <f>IF('S.D. Paste sheet'!N732="","",'S.D. Paste sheet'!N732)</f>
        <v/>
      </c>
      <c r="O732" s="20" t="str">
        <f>IF('S.D. Paste sheet'!O732="","",'S.D. Paste sheet'!O732)</f>
        <v/>
      </c>
      <c r="P732" s="20" t="str">
        <f>IF('S.D. Paste sheet'!P732="","",'S.D. Paste sheet'!P732)</f>
        <v/>
      </c>
      <c r="Q732" s="20" t="str">
        <f>IF('S.D. Paste sheet'!Q732="","",'S.D. Paste sheet'!Q732)</f>
        <v/>
      </c>
      <c r="R732" s="20" t="str">
        <f>IF('S.D. Paste sheet'!R732="","",'S.D. Paste sheet'!R732)</f>
        <v/>
      </c>
      <c r="S732" s="20" t="str">
        <f>IF('S.D. Paste sheet'!S732="","",'S.D. Paste sheet'!S732)</f>
        <v/>
      </c>
      <c r="T732" s="20" t="str">
        <f>IF('S.D. Paste sheet'!T732="","",'S.D. Paste sheet'!T732)</f>
        <v/>
      </c>
      <c r="U732" s="20" t="str">
        <f>IF('S.D. Paste sheet'!U732="","",'S.D. Paste sheet'!U732)</f>
        <v/>
      </c>
      <c r="V732" s="20" t="str">
        <f>IF('S.D. Paste sheet'!V732="","",'S.D. Paste sheet'!V732)</f>
        <v/>
      </c>
      <c r="W732" s="20" t="str">
        <f>IF('S.D. Paste sheet'!W732="","",'S.D. Paste sheet'!W732)</f>
        <v/>
      </c>
      <c r="X732" s="20" t="str">
        <f>IF('S.D. Paste sheet'!X732="","",'S.D. Paste sheet'!X732)</f>
        <v/>
      </c>
      <c r="Y732" s="20" t="str">
        <f>IF('S.D. Paste sheet'!Y732="","",'S.D. Paste sheet'!Y732)</f>
        <v/>
      </c>
      <c r="Z732" s="20" t="str">
        <f>IF('S.D. Paste sheet'!Z732="","",'S.D. Paste sheet'!Z732)</f>
        <v/>
      </c>
      <c r="AA732" s="20" t="str">
        <f>IF('S.D. Paste sheet'!AA732="","",'S.D. Paste sheet'!AA732)</f>
        <v/>
      </c>
      <c r="AB732" s="20" t="str">
        <f>IF('S.D. Paste sheet'!AB732="","",'S.D. Paste sheet'!AB732)</f>
        <v/>
      </c>
      <c r="AC732" s="20" t="str">
        <f>IF('S.D. Paste sheet'!AC732="","",'S.D. Paste sheet'!AC732)</f>
        <v/>
      </c>
      <c r="AD732" s="20" t="str">
        <f>IF('S.D. Paste sheet'!AD732="","",'S.D. Paste sheet'!AD732)</f>
        <v/>
      </c>
      <c r="AE732" s="28"/>
      <c r="AF732" t="str">
        <f>IF(AK732="","",IF(AK732&gt;0,COUNT($AG$2:AG732),""))</f>
        <v/>
      </c>
      <c r="AG732" s="25" t="str">
        <f t="shared" si="355"/>
        <v/>
      </c>
      <c r="AH732" s="25" t="str">
        <f t="shared" si="356"/>
        <v/>
      </c>
      <c r="AI732" s="25" t="str">
        <f t="shared" si="357"/>
        <v/>
      </c>
      <c r="AJ732" s="25" t="str">
        <f t="shared" si="358"/>
        <v/>
      </c>
      <c r="AK732" s="25" t="str">
        <f t="shared" si="359"/>
        <v/>
      </c>
      <c r="AL732" s="25" t="str">
        <f t="shared" si="360"/>
        <v/>
      </c>
      <c r="AM732" s="25" t="str">
        <f t="shared" si="361"/>
        <v/>
      </c>
      <c r="AN732" s="25" t="str">
        <f t="shared" si="362"/>
        <v/>
      </c>
      <c r="AO732" s="25" t="str">
        <f t="shared" si="363"/>
        <v/>
      </c>
      <c r="AP732" s="25" t="str">
        <f t="shared" si="364"/>
        <v/>
      </c>
      <c r="AQ732" s="25" t="str">
        <f t="shared" si="365"/>
        <v/>
      </c>
      <c r="AR732" s="25" t="str">
        <f t="shared" si="366"/>
        <v/>
      </c>
      <c r="AS732" s="25" t="str">
        <f t="shared" si="367"/>
        <v/>
      </c>
      <c r="AT732" s="25" t="str">
        <f t="shared" si="368"/>
        <v/>
      </c>
      <c r="AU732" s="25" t="str">
        <f t="shared" si="369"/>
        <v/>
      </c>
      <c r="AV732" s="25" t="str">
        <f t="shared" si="370"/>
        <v/>
      </c>
      <c r="AX732" t="str">
        <f>IF(BC732="","",IF(BC732&gt;0,COUNT($AY$2:AY732),""))</f>
        <v/>
      </c>
      <c r="AY732" s="25" t="str">
        <f t="shared" si="371"/>
        <v/>
      </c>
      <c r="AZ732" s="25" t="str">
        <f t="shared" si="372"/>
        <v/>
      </c>
      <c r="BA732" s="25" t="str">
        <f t="shared" si="373"/>
        <v/>
      </c>
      <c r="BB732" s="25" t="str">
        <f t="shared" si="374"/>
        <v/>
      </c>
      <c r="BC732" s="25" t="str">
        <f t="shared" si="375"/>
        <v/>
      </c>
      <c r="BD732" s="25" t="str">
        <f t="shared" si="376"/>
        <v/>
      </c>
      <c r="BE732" s="25" t="str">
        <f t="shared" si="377"/>
        <v/>
      </c>
      <c r="BF732" s="25" t="str">
        <f t="shared" si="378"/>
        <v/>
      </c>
      <c r="BG732" s="25" t="str">
        <f t="shared" si="379"/>
        <v/>
      </c>
      <c r="BH732" s="25" t="str">
        <f t="shared" si="380"/>
        <v/>
      </c>
      <c r="BI732" s="25" t="str">
        <f t="shared" si="381"/>
        <v/>
      </c>
      <c r="BJ732" s="25" t="str">
        <f t="shared" si="382"/>
        <v/>
      </c>
      <c r="BK732" s="25" t="str">
        <f t="shared" si="383"/>
        <v/>
      </c>
      <c r="BL732" s="25" t="str">
        <f t="shared" si="384"/>
        <v/>
      </c>
      <c r="BM732" s="25" t="str">
        <f t="shared" si="385"/>
        <v/>
      </c>
      <c r="BN732" s="25" t="str">
        <f t="shared" si="386"/>
        <v/>
      </c>
    </row>
    <row r="733" spans="1:66" x14ac:dyDescent="0.25">
      <c r="A733" s="20" t="str">
        <f>IF('S.D. Paste sheet'!A733="","",'S.D. Paste sheet'!A733)</f>
        <v/>
      </c>
      <c r="B733" s="20" t="str">
        <f>IF('S.D. Paste sheet'!B733="","",'S.D. Paste sheet'!B733)</f>
        <v/>
      </c>
      <c r="C733" s="20" t="str">
        <f>IF('S.D. Paste sheet'!C733="","",'S.D. Paste sheet'!C733)</f>
        <v/>
      </c>
      <c r="D733" s="20" t="str">
        <f>IF('S.D. Paste sheet'!D733="","",'S.D. Paste sheet'!D733)</f>
        <v/>
      </c>
      <c r="E733" s="20" t="str">
        <f>IF('S.D. Paste sheet'!E733="","",UPPER('S.D. Paste sheet'!E733))</f>
        <v/>
      </c>
      <c r="F733" s="20" t="str">
        <f>IF('S.D. Paste sheet'!F733="","",'S.D. Paste sheet'!F733)</f>
        <v/>
      </c>
      <c r="G733" s="20" t="str">
        <f>IF('S.D. Paste sheet'!G733="","",UPPER('S.D. Paste sheet'!G733))</f>
        <v/>
      </c>
      <c r="H733" s="20" t="str">
        <f>IF('S.D. Paste sheet'!H733="","",UPPER('S.D. Paste sheet'!H733))</f>
        <v/>
      </c>
      <c r="I733" s="20" t="str">
        <f>IF('S.D. Paste sheet'!I733="","",'S.D. Paste sheet'!I733)</f>
        <v/>
      </c>
      <c r="J733" s="20" t="str">
        <f>IF('S.D. Paste sheet'!J733="","",'S.D. Paste sheet'!J733)</f>
        <v/>
      </c>
      <c r="K733" s="20" t="str">
        <f>IF('S.D. Paste sheet'!K733="","",'S.D. Paste sheet'!K733)</f>
        <v/>
      </c>
      <c r="L733" s="20" t="str">
        <f>IF('S.D. Paste sheet'!L733="","",'S.D. Paste sheet'!L733)</f>
        <v/>
      </c>
      <c r="M733" s="20" t="str">
        <f>IF('S.D. Paste sheet'!M733="","",'S.D. Paste sheet'!M733)</f>
        <v/>
      </c>
      <c r="N733" s="20" t="str">
        <f>IF('S.D. Paste sheet'!N733="","",'S.D. Paste sheet'!N733)</f>
        <v/>
      </c>
      <c r="O733" s="20" t="str">
        <f>IF('S.D. Paste sheet'!O733="","",'S.D. Paste sheet'!O733)</f>
        <v/>
      </c>
      <c r="P733" s="20" t="str">
        <f>IF('S.D. Paste sheet'!P733="","",'S.D. Paste sheet'!P733)</f>
        <v/>
      </c>
      <c r="Q733" s="20" t="str">
        <f>IF('S.D. Paste sheet'!Q733="","",'S.D. Paste sheet'!Q733)</f>
        <v/>
      </c>
      <c r="R733" s="20" t="str">
        <f>IF('S.D. Paste sheet'!R733="","",'S.D. Paste sheet'!R733)</f>
        <v/>
      </c>
      <c r="S733" s="20" t="str">
        <f>IF('S.D. Paste sheet'!S733="","",'S.D. Paste sheet'!S733)</f>
        <v/>
      </c>
      <c r="T733" s="20" t="str">
        <f>IF('S.D. Paste sheet'!T733="","",'S.D. Paste sheet'!T733)</f>
        <v/>
      </c>
      <c r="U733" s="20" t="str">
        <f>IF('S.D. Paste sheet'!U733="","",'S.D. Paste sheet'!U733)</f>
        <v/>
      </c>
      <c r="V733" s="20" t="str">
        <f>IF('S.D. Paste sheet'!V733="","",'S.D. Paste sheet'!V733)</f>
        <v/>
      </c>
      <c r="W733" s="20" t="str">
        <f>IF('S.D. Paste sheet'!W733="","",'S.D. Paste sheet'!W733)</f>
        <v/>
      </c>
      <c r="X733" s="20" t="str">
        <f>IF('S.D. Paste sheet'!X733="","",'S.D. Paste sheet'!X733)</f>
        <v/>
      </c>
      <c r="Y733" s="20" t="str">
        <f>IF('S.D. Paste sheet'!Y733="","",'S.D. Paste sheet'!Y733)</f>
        <v/>
      </c>
      <c r="Z733" s="20" t="str">
        <f>IF('S.D. Paste sheet'!Z733="","",'S.D. Paste sheet'!Z733)</f>
        <v/>
      </c>
      <c r="AA733" s="20" t="str">
        <f>IF('S.D. Paste sheet'!AA733="","",'S.D. Paste sheet'!AA733)</f>
        <v/>
      </c>
      <c r="AB733" s="20" t="str">
        <f>IF('S.D. Paste sheet'!AB733="","",'S.D. Paste sheet'!AB733)</f>
        <v/>
      </c>
      <c r="AC733" s="20" t="str">
        <f>IF('S.D. Paste sheet'!AC733="","",'S.D. Paste sheet'!AC733)</f>
        <v/>
      </c>
      <c r="AD733" s="20" t="str">
        <f>IF('S.D. Paste sheet'!AD733="","",'S.D. Paste sheet'!AD733)</f>
        <v/>
      </c>
      <c r="AE733" s="28"/>
      <c r="AF733" t="str">
        <f>IF(AK733="","",IF(AK733&gt;0,COUNT($AG$2:AG733),""))</f>
        <v/>
      </c>
      <c r="AG733" s="25" t="str">
        <f t="shared" si="355"/>
        <v/>
      </c>
      <c r="AH733" s="25" t="str">
        <f t="shared" si="356"/>
        <v/>
      </c>
      <c r="AI733" s="25" t="str">
        <f t="shared" si="357"/>
        <v/>
      </c>
      <c r="AJ733" s="25" t="str">
        <f t="shared" si="358"/>
        <v/>
      </c>
      <c r="AK733" s="25" t="str">
        <f t="shared" si="359"/>
        <v/>
      </c>
      <c r="AL733" s="25" t="str">
        <f t="shared" si="360"/>
        <v/>
      </c>
      <c r="AM733" s="25" t="str">
        <f t="shared" si="361"/>
        <v/>
      </c>
      <c r="AN733" s="25" t="str">
        <f t="shared" si="362"/>
        <v/>
      </c>
      <c r="AO733" s="25" t="str">
        <f t="shared" si="363"/>
        <v/>
      </c>
      <c r="AP733" s="25" t="str">
        <f t="shared" si="364"/>
        <v/>
      </c>
      <c r="AQ733" s="25" t="str">
        <f t="shared" si="365"/>
        <v/>
      </c>
      <c r="AR733" s="25" t="str">
        <f t="shared" si="366"/>
        <v/>
      </c>
      <c r="AS733" s="25" t="str">
        <f t="shared" si="367"/>
        <v/>
      </c>
      <c r="AT733" s="25" t="str">
        <f t="shared" si="368"/>
        <v/>
      </c>
      <c r="AU733" s="25" t="str">
        <f t="shared" si="369"/>
        <v/>
      </c>
      <c r="AV733" s="25" t="str">
        <f t="shared" si="370"/>
        <v/>
      </c>
      <c r="AX733" t="str">
        <f>IF(BC733="","",IF(BC733&gt;0,COUNT($AY$2:AY733),""))</f>
        <v/>
      </c>
      <c r="AY733" s="25" t="str">
        <f t="shared" si="371"/>
        <v/>
      </c>
      <c r="AZ733" s="25" t="str">
        <f t="shared" si="372"/>
        <v/>
      </c>
      <c r="BA733" s="25" t="str">
        <f t="shared" si="373"/>
        <v/>
      </c>
      <c r="BB733" s="25" t="str">
        <f t="shared" si="374"/>
        <v/>
      </c>
      <c r="BC733" s="25" t="str">
        <f t="shared" si="375"/>
        <v/>
      </c>
      <c r="BD733" s="25" t="str">
        <f t="shared" si="376"/>
        <v/>
      </c>
      <c r="BE733" s="25" t="str">
        <f t="shared" si="377"/>
        <v/>
      </c>
      <c r="BF733" s="25" t="str">
        <f t="shared" si="378"/>
        <v/>
      </c>
      <c r="BG733" s="25" t="str">
        <f t="shared" si="379"/>
        <v/>
      </c>
      <c r="BH733" s="25" t="str">
        <f t="shared" si="380"/>
        <v/>
      </c>
      <c r="BI733" s="25" t="str">
        <f t="shared" si="381"/>
        <v/>
      </c>
      <c r="BJ733" s="25" t="str">
        <f t="shared" si="382"/>
        <v/>
      </c>
      <c r="BK733" s="25" t="str">
        <f t="shared" si="383"/>
        <v/>
      </c>
      <c r="BL733" s="25" t="str">
        <f t="shared" si="384"/>
        <v/>
      </c>
      <c r="BM733" s="25" t="str">
        <f t="shared" si="385"/>
        <v/>
      </c>
      <c r="BN733" s="25" t="str">
        <f t="shared" si="386"/>
        <v/>
      </c>
    </row>
    <row r="734" spans="1:66" x14ac:dyDescent="0.25">
      <c r="A734" s="20" t="str">
        <f>IF('S.D. Paste sheet'!A734="","",'S.D. Paste sheet'!A734)</f>
        <v/>
      </c>
      <c r="B734" s="20" t="str">
        <f>IF('S.D. Paste sheet'!B734="","",'S.D. Paste sheet'!B734)</f>
        <v/>
      </c>
      <c r="C734" s="20" t="str">
        <f>IF('S.D. Paste sheet'!C734="","",'S.D. Paste sheet'!C734)</f>
        <v/>
      </c>
      <c r="D734" s="20" t="str">
        <f>IF('S.D. Paste sheet'!D734="","",'S.D. Paste sheet'!D734)</f>
        <v/>
      </c>
      <c r="E734" s="20" t="str">
        <f>IF('S.D. Paste sheet'!E734="","",UPPER('S.D. Paste sheet'!E734))</f>
        <v/>
      </c>
      <c r="F734" s="20" t="str">
        <f>IF('S.D. Paste sheet'!F734="","",'S.D. Paste sheet'!F734)</f>
        <v/>
      </c>
      <c r="G734" s="20" t="str">
        <f>IF('S.D. Paste sheet'!G734="","",UPPER('S.D. Paste sheet'!G734))</f>
        <v/>
      </c>
      <c r="H734" s="20" t="str">
        <f>IF('S.D. Paste sheet'!H734="","",UPPER('S.D. Paste sheet'!H734))</f>
        <v/>
      </c>
      <c r="I734" s="20" t="str">
        <f>IF('S.D. Paste sheet'!I734="","",'S.D. Paste sheet'!I734)</f>
        <v/>
      </c>
      <c r="J734" s="20" t="str">
        <f>IF('S.D. Paste sheet'!J734="","",'S.D. Paste sheet'!J734)</f>
        <v/>
      </c>
      <c r="K734" s="20" t="str">
        <f>IF('S.D. Paste sheet'!K734="","",'S.D. Paste sheet'!K734)</f>
        <v/>
      </c>
      <c r="L734" s="20" t="str">
        <f>IF('S.D. Paste sheet'!L734="","",'S.D. Paste sheet'!L734)</f>
        <v/>
      </c>
      <c r="M734" s="20" t="str">
        <f>IF('S.D. Paste sheet'!M734="","",'S.D. Paste sheet'!M734)</f>
        <v/>
      </c>
      <c r="N734" s="20" t="str">
        <f>IF('S.D. Paste sheet'!N734="","",'S.D. Paste sheet'!N734)</f>
        <v/>
      </c>
      <c r="O734" s="20" t="str">
        <f>IF('S.D. Paste sheet'!O734="","",'S.D. Paste sheet'!O734)</f>
        <v/>
      </c>
      <c r="P734" s="20" t="str">
        <f>IF('S.D. Paste sheet'!P734="","",'S.D. Paste sheet'!P734)</f>
        <v/>
      </c>
      <c r="Q734" s="20" t="str">
        <f>IF('S.D. Paste sheet'!Q734="","",'S.D. Paste sheet'!Q734)</f>
        <v/>
      </c>
      <c r="R734" s="20" t="str">
        <f>IF('S.D. Paste sheet'!R734="","",'S.D. Paste sheet'!R734)</f>
        <v/>
      </c>
      <c r="S734" s="20" t="str">
        <f>IF('S.D. Paste sheet'!S734="","",'S.D. Paste sheet'!S734)</f>
        <v/>
      </c>
      <c r="T734" s="20" t="str">
        <f>IF('S.D. Paste sheet'!T734="","",'S.D. Paste sheet'!T734)</f>
        <v/>
      </c>
      <c r="U734" s="20" t="str">
        <f>IF('S.D. Paste sheet'!U734="","",'S.D. Paste sheet'!U734)</f>
        <v/>
      </c>
      <c r="V734" s="20" t="str">
        <f>IF('S.D. Paste sheet'!V734="","",'S.D. Paste sheet'!V734)</f>
        <v/>
      </c>
      <c r="W734" s="20" t="str">
        <f>IF('S.D. Paste sheet'!W734="","",'S.D. Paste sheet'!W734)</f>
        <v/>
      </c>
      <c r="X734" s="20" t="str">
        <f>IF('S.D. Paste sheet'!X734="","",'S.D. Paste sheet'!X734)</f>
        <v/>
      </c>
      <c r="Y734" s="20" t="str">
        <f>IF('S.D. Paste sheet'!Y734="","",'S.D. Paste sheet'!Y734)</f>
        <v/>
      </c>
      <c r="Z734" s="20" t="str">
        <f>IF('S.D. Paste sheet'!Z734="","",'S.D. Paste sheet'!Z734)</f>
        <v/>
      </c>
      <c r="AA734" s="20" t="str">
        <f>IF('S.D. Paste sheet'!AA734="","",'S.D. Paste sheet'!AA734)</f>
        <v/>
      </c>
      <c r="AB734" s="20" t="str">
        <f>IF('S.D. Paste sheet'!AB734="","",'S.D. Paste sheet'!AB734)</f>
        <v/>
      </c>
      <c r="AC734" s="20" t="str">
        <f>IF('S.D. Paste sheet'!AC734="","",'S.D. Paste sheet'!AC734)</f>
        <v/>
      </c>
      <c r="AD734" s="20" t="str">
        <f>IF('S.D. Paste sheet'!AD734="","",'S.D. Paste sheet'!AD734)</f>
        <v/>
      </c>
      <c r="AE734" s="28"/>
      <c r="AF734" t="str">
        <f>IF(AK734="","",IF(AK734&gt;0,COUNT($AG$2:AG734),""))</f>
        <v/>
      </c>
      <c r="AG734" s="25" t="str">
        <f t="shared" si="355"/>
        <v/>
      </c>
      <c r="AH734" s="25" t="str">
        <f t="shared" si="356"/>
        <v/>
      </c>
      <c r="AI734" s="25" t="str">
        <f t="shared" si="357"/>
        <v/>
      </c>
      <c r="AJ734" s="25" t="str">
        <f t="shared" si="358"/>
        <v/>
      </c>
      <c r="AK734" s="25" t="str">
        <f t="shared" si="359"/>
        <v/>
      </c>
      <c r="AL734" s="25" t="str">
        <f t="shared" si="360"/>
        <v/>
      </c>
      <c r="AM734" s="25" t="str">
        <f t="shared" si="361"/>
        <v/>
      </c>
      <c r="AN734" s="25" t="str">
        <f t="shared" si="362"/>
        <v/>
      </c>
      <c r="AO734" s="25" t="str">
        <f t="shared" si="363"/>
        <v/>
      </c>
      <c r="AP734" s="25" t="str">
        <f t="shared" si="364"/>
        <v/>
      </c>
      <c r="AQ734" s="25" t="str">
        <f t="shared" si="365"/>
        <v/>
      </c>
      <c r="AR734" s="25" t="str">
        <f t="shared" si="366"/>
        <v/>
      </c>
      <c r="AS734" s="25" t="str">
        <f t="shared" si="367"/>
        <v/>
      </c>
      <c r="AT734" s="25" t="str">
        <f t="shared" si="368"/>
        <v/>
      </c>
      <c r="AU734" s="25" t="str">
        <f t="shared" si="369"/>
        <v/>
      </c>
      <c r="AV734" s="25" t="str">
        <f t="shared" si="370"/>
        <v/>
      </c>
      <c r="AX734" t="str">
        <f>IF(BC734="","",IF(BC734&gt;0,COUNT($AY$2:AY734),""))</f>
        <v/>
      </c>
      <c r="AY734" s="25" t="str">
        <f t="shared" si="371"/>
        <v/>
      </c>
      <c r="AZ734" s="25" t="str">
        <f t="shared" si="372"/>
        <v/>
      </c>
      <c r="BA734" s="25" t="str">
        <f t="shared" si="373"/>
        <v/>
      </c>
      <c r="BB734" s="25" t="str">
        <f t="shared" si="374"/>
        <v/>
      </c>
      <c r="BC734" s="25" t="str">
        <f t="shared" si="375"/>
        <v/>
      </c>
      <c r="BD734" s="25" t="str">
        <f t="shared" si="376"/>
        <v/>
      </c>
      <c r="BE734" s="25" t="str">
        <f t="shared" si="377"/>
        <v/>
      </c>
      <c r="BF734" s="25" t="str">
        <f t="shared" si="378"/>
        <v/>
      </c>
      <c r="BG734" s="25" t="str">
        <f t="shared" si="379"/>
        <v/>
      </c>
      <c r="BH734" s="25" t="str">
        <f t="shared" si="380"/>
        <v/>
      </c>
      <c r="BI734" s="25" t="str">
        <f t="shared" si="381"/>
        <v/>
      </c>
      <c r="BJ734" s="25" t="str">
        <f t="shared" si="382"/>
        <v/>
      </c>
      <c r="BK734" s="25" t="str">
        <f t="shared" si="383"/>
        <v/>
      </c>
      <c r="BL734" s="25" t="str">
        <f t="shared" si="384"/>
        <v/>
      </c>
      <c r="BM734" s="25" t="str">
        <f t="shared" si="385"/>
        <v/>
      </c>
      <c r="BN734" s="25" t="str">
        <f t="shared" si="386"/>
        <v/>
      </c>
    </row>
    <row r="735" spans="1:66" x14ac:dyDescent="0.25">
      <c r="A735" s="20" t="str">
        <f>IF('S.D. Paste sheet'!A735="","",'S.D. Paste sheet'!A735)</f>
        <v/>
      </c>
      <c r="B735" s="20" t="str">
        <f>IF('S.D. Paste sheet'!B735="","",'S.D. Paste sheet'!B735)</f>
        <v/>
      </c>
      <c r="C735" s="20" t="str">
        <f>IF('S.D. Paste sheet'!C735="","",'S.D. Paste sheet'!C735)</f>
        <v/>
      </c>
      <c r="D735" s="20" t="str">
        <f>IF('S.D. Paste sheet'!D735="","",'S.D. Paste sheet'!D735)</f>
        <v/>
      </c>
      <c r="E735" s="20" t="str">
        <f>IF('S.D. Paste sheet'!E735="","",UPPER('S.D. Paste sheet'!E735))</f>
        <v/>
      </c>
      <c r="F735" s="20" t="str">
        <f>IF('S.D. Paste sheet'!F735="","",'S.D. Paste sheet'!F735)</f>
        <v/>
      </c>
      <c r="G735" s="20" t="str">
        <f>IF('S.D. Paste sheet'!G735="","",UPPER('S.D. Paste sheet'!G735))</f>
        <v/>
      </c>
      <c r="H735" s="20" t="str">
        <f>IF('S.D. Paste sheet'!H735="","",UPPER('S.D. Paste sheet'!H735))</f>
        <v/>
      </c>
      <c r="I735" s="20" t="str">
        <f>IF('S.D. Paste sheet'!I735="","",'S.D. Paste sheet'!I735)</f>
        <v/>
      </c>
      <c r="J735" s="20" t="str">
        <f>IF('S.D. Paste sheet'!J735="","",'S.D. Paste sheet'!J735)</f>
        <v/>
      </c>
      <c r="K735" s="20" t="str">
        <f>IF('S.D. Paste sheet'!K735="","",'S.D. Paste sheet'!K735)</f>
        <v/>
      </c>
      <c r="L735" s="20" t="str">
        <f>IF('S.D. Paste sheet'!L735="","",'S.D. Paste sheet'!L735)</f>
        <v/>
      </c>
      <c r="M735" s="20" t="str">
        <f>IF('S.D. Paste sheet'!M735="","",'S.D. Paste sheet'!M735)</f>
        <v/>
      </c>
      <c r="N735" s="20" t="str">
        <f>IF('S.D. Paste sheet'!N735="","",'S.D. Paste sheet'!N735)</f>
        <v/>
      </c>
      <c r="O735" s="20" t="str">
        <f>IF('S.D. Paste sheet'!O735="","",'S.D. Paste sheet'!O735)</f>
        <v/>
      </c>
      <c r="P735" s="20" t="str">
        <f>IF('S.D. Paste sheet'!P735="","",'S.D. Paste sheet'!P735)</f>
        <v/>
      </c>
      <c r="Q735" s="20" t="str">
        <f>IF('S.D. Paste sheet'!Q735="","",'S.D. Paste sheet'!Q735)</f>
        <v/>
      </c>
      <c r="R735" s="20" t="str">
        <f>IF('S.D. Paste sheet'!R735="","",'S.D. Paste sheet'!R735)</f>
        <v/>
      </c>
      <c r="S735" s="20" t="str">
        <f>IF('S.D. Paste sheet'!S735="","",'S.D. Paste sheet'!S735)</f>
        <v/>
      </c>
      <c r="T735" s="20" t="str">
        <f>IF('S.D. Paste sheet'!T735="","",'S.D. Paste sheet'!T735)</f>
        <v/>
      </c>
      <c r="U735" s="20" t="str">
        <f>IF('S.D. Paste sheet'!U735="","",'S.D. Paste sheet'!U735)</f>
        <v/>
      </c>
      <c r="V735" s="20" t="str">
        <f>IF('S.D. Paste sheet'!V735="","",'S.D. Paste sheet'!V735)</f>
        <v/>
      </c>
      <c r="W735" s="20" t="str">
        <f>IF('S.D. Paste sheet'!W735="","",'S.D. Paste sheet'!W735)</f>
        <v/>
      </c>
      <c r="X735" s="20" t="str">
        <f>IF('S.D. Paste sheet'!X735="","",'S.D. Paste sheet'!X735)</f>
        <v/>
      </c>
      <c r="Y735" s="20" t="str">
        <f>IF('S.D. Paste sheet'!Y735="","",'S.D. Paste sheet'!Y735)</f>
        <v/>
      </c>
      <c r="Z735" s="20" t="str">
        <f>IF('S.D. Paste sheet'!Z735="","",'S.D. Paste sheet'!Z735)</f>
        <v/>
      </c>
      <c r="AA735" s="20" t="str">
        <f>IF('S.D. Paste sheet'!AA735="","",'S.D. Paste sheet'!AA735)</f>
        <v/>
      </c>
      <c r="AB735" s="20" t="str">
        <f>IF('S.D. Paste sheet'!AB735="","",'S.D. Paste sheet'!AB735)</f>
        <v/>
      </c>
      <c r="AC735" s="20" t="str">
        <f>IF('S.D. Paste sheet'!AC735="","",'S.D. Paste sheet'!AC735)</f>
        <v/>
      </c>
      <c r="AD735" s="20" t="str">
        <f>IF('S.D. Paste sheet'!AD735="","",'S.D. Paste sheet'!AD735)</f>
        <v/>
      </c>
      <c r="AE735" s="28"/>
      <c r="AF735" t="str">
        <f>IF(AK735="","",IF(AK735&gt;0,COUNT($AG$2:AG735),""))</f>
        <v/>
      </c>
      <c r="AG735" s="25" t="str">
        <f t="shared" si="355"/>
        <v/>
      </c>
      <c r="AH735" s="25" t="str">
        <f t="shared" si="356"/>
        <v/>
      </c>
      <c r="AI735" s="25" t="str">
        <f t="shared" si="357"/>
        <v/>
      </c>
      <c r="AJ735" s="25" t="str">
        <f t="shared" si="358"/>
        <v/>
      </c>
      <c r="AK735" s="25" t="str">
        <f t="shared" si="359"/>
        <v/>
      </c>
      <c r="AL735" s="25" t="str">
        <f t="shared" si="360"/>
        <v/>
      </c>
      <c r="AM735" s="25" t="str">
        <f t="shared" si="361"/>
        <v/>
      </c>
      <c r="AN735" s="25" t="str">
        <f t="shared" si="362"/>
        <v/>
      </c>
      <c r="AO735" s="25" t="str">
        <f t="shared" si="363"/>
        <v/>
      </c>
      <c r="AP735" s="25" t="str">
        <f t="shared" si="364"/>
        <v/>
      </c>
      <c r="AQ735" s="25" t="str">
        <f t="shared" si="365"/>
        <v/>
      </c>
      <c r="AR735" s="25" t="str">
        <f t="shared" si="366"/>
        <v/>
      </c>
      <c r="AS735" s="25" t="str">
        <f t="shared" si="367"/>
        <v/>
      </c>
      <c r="AT735" s="25" t="str">
        <f t="shared" si="368"/>
        <v/>
      </c>
      <c r="AU735" s="25" t="str">
        <f t="shared" si="369"/>
        <v/>
      </c>
      <c r="AV735" s="25" t="str">
        <f t="shared" si="370"/>
        <v/>
      </c>
      <c r="AX735" t="str">
        <f>IF(BC735="","",IF(BC735&gt;0,COUNT($AY$2:AY735),""))</f>
        <v/>
      </c>
      <c r="AY735" s="25" t="str">
        <f t="shared" si="371"/>
        <v/>
      </c>
      <c r="AZ735" s="25" t="str">
        <f t="shared" si="372"/>
        <v/>
      </c>
      <c r="BA735" s="25" t="str">
        <f t="shared" si="373"/>
        <v/>
      </c>
      <c r="BB735" s="25" t="str">
        <f t="shared" si="374"/>
        <v/>
      </c>
      <c r="BC735" s="25" t="str">
        <f t="shared" si="375"/>
        <v/>
      </c>
      <c r="BD735" s="25" t="str">
        <f t="shared" si="376"/>
        <v/>
      </c>
      <c r="BE735" s="25" t="str">
        <f t="shared" si="377"/>
        <v/>
      </c>
      <c r="BF735" s="25" t="str">
        <f t="shared" si="378"/>
        <v/>
      </c>
      <c r="BG735" s="25" t="str">
        <f t="shared" si="379"/>
        <v/>
      </c>
      <c r="BH735" s="25" t="str">
        <f t="shared" si="380"/>
        <v/>
      </c>
      <c r="BI735" s="25" t="str">
        <f t="shared" si="381"/>
        <v/>
      </c>
      <c r="BJ735" s="25" t="str">
        <f t="shared" si="382"/>
        <v/>
      </c>
      <c r="BK735" s="25" t="str">
        <f t="shared" si="383"/>
        <v/>
      </c>
      <c r="BL735" s="25" t="str">
        <f t="shared" si="384"/>
        <v/>
      </c>
      <c r="BM735" s="25" t="str">
        <f t="shared" si="385"/>
        <v/>
      </c>
      <c r="BN735" s="25" t="str">
        <f t="shared" si="386"/>
        <v/>
      </c>
    </row>
    <row r="736" spans="1:66" x14ac:dyDescent="0.25">
      <c r="A736" s="20" t="str">
        <f>IF('S.D. Paste sheet'!A736="","",'S.D. Paste sheet'!A736)</f>
        <v/>
      </c>
      <c r="B736" s="20" t="str">
        <f>IF('S.D. Paste sheet'!B736="","",'S.D. Paste sheet'!B736)</f>
        <v/>
      </c>
      <c r="C736" s="20" t="str">
        <f>IF('S.D. Paste sheet'!C736="","",'S.D. Paste sheet'!C736)</f>
        <v/>
      </c>
      <c r="D736" s="20" t="str">
        <f>IF('S.D. Paste sheet'!D736="","",'S.D. Paste sheet'!D736)</f>
        <v/>
      </c>
      <c r="E736" s="20" t="str">
        <f>IF('S.D. Paste sheet'!E736="","",UPPER('S.D. Paste sheet'!E736))</f>
        <v/>
      </c>
      <c r="F736" s="20" t="str">
        <f>IF('S.D. Paste sheet'!F736="","",'S.D. Paste sheet'!F736)</f>
        <v/>
      </c>
      <c r="G736" s="20" t="str">
        <f>IF('S.D. Paste sheet'!G736="","",UPPER('S.D. Paste sheet'!G736))</f>
        <v/>
      </c>
      <c r="H736" s="20" t="str">
        <f>IF('S.D. Paste sheet'!H736="","",UPPER('S.D. Paste sheet'!H736))</f>
        <v/>
      </c>
      <c r="I736" s="20" t="str">
        <f>IF('S.D. Paste sheet'!I736="","",'S.D. Paste sheet'!I736)</f>
        <v/>
      </c>
      <c r="J736" s="20" t="str">
        <f>IF('S.D. Paste sheet'!J736="","",'S.D. Paste sheet'!J736)</f>
        <v/>
      </c>
      <c r="K736" s="20" t="str">
        <f>IF('S.D. Paste sheet'!K736="","",'S.D. Paste sheet'!K736)</f>
        <v/>
      </c>
      <c r="L736" s="20" t="str">
        <f>IF('S.D. Paste sheet'!L736="","",'S.D. Paste sheet'!L736)</f>
        <v/>
      </c>
      <c r="M736" s="20" t="str">
        <f>IF('S.D. Paste sheet'!M736="","",'S.D. Paste sheet'!M736)</f>
        <v/>
      </c>
      <c r="N736" s="20" t="str">
        <f>IF('S.D. Paste sheet'!N736="","",'S.D. Paste sheet'!N736)</f>
        <v/>
      </c>
      <c r="O736" s="20" t="str">
        <f>IF('S.D. Paste sheet'!O736="","",'S.D. Paste sheet'!O736)</f>
        <v/>
      </c>
      <c r="P736" s="20" t="str">
        <f>IF('S.D. Paste sheet'!P736="","",'S.D. Paste sheet'!P736)</f>
        <v/>
      </c>
      <c r="Q736" s="20" t="str">
        <f>IF('S.D. Paste sheet'!Q736="","",'S.D. Paste sheet'!Q736)</f>
        <v/>
      </c>
      <c r="R736" s="20" t="str">
        <f>IF('S.D. Paste sheet'!R736="","",'S.D. Paste sheet'!R736)</f>
        <v/>
      </c>
      <c r="S736" s="20" t="str">
        <f>IF('S.D. Paste sheet'!S736="","",'S.D. Paste sheet'!S736)</f>
        <v/>
      </c>
      <c r="T736" s="20" t="str">
        <f>IF('S.D. Paste sheet'!T736="","",'S.D. Paste sheet'!T736)</f>
        <v/>
      </c>
      <c r="U736" s="20" t="str">
        <f>IF('S.D. Paste sheet'!U736="","",'S.D. Paste sheet'!U736)</f>
        <v/>
      </c>
      <c r="V736" s="20" t="str">
        <f>IF('S.D. Paste sheet'!V736="","",'S.D. Paste sheet'!V736)</f>
        <v/>
      </c>
      <c r="W736" s="20" t="str">
        <f>IF('S.D. Paste sheet'!W736="","",'S.D. Paste sheet'!W736)</f>
        <v/>
      </c>
      <c r="X736" s="20" t="str">
        <f>IF('S.D. Paste sheet'!X736="","",'S.D. Paste sheet'!X736)</f>
        <v/>
      </c>
      <c r="Y736" s="20" t="str">
        <f>IF('S.D. Paste sheet'!Y736="","",'S.D. Paste sheet'!Y736)</f>
        <v/>
      </c>
      <c r="Z736" s="20" t="str">
        <f>IF('S.D. Paste sheet'!Z736="","",'S.D. Paste sheet'!Z736)</f>
        <v/>
      </c>
      <c r="AA736" s="20" t="str">
        <f>IF('S.D. Paste sheet'!AA736="","",'S.D. Paste sheet'!AA736)</f>
        <v/>
      </c>
      <c r="AB736" s="20" t="str">
        <f>IF('S.D. Paste sheet'!AB736="","",'S.D. Paste sheet'!AB736)</f>
        <v/>
      </c>
      <c r="AC736" s="20" t="str">
        <f>IF('S.D. Paste sheet'!AC736="","",'S.D. Paste sheet'!AC736)</f>
        <v/>
      </c>
      <c r="AD736" s="20" t="str">
        <f>IF('S.D. Paste sheet'!AD736="","",'S.D. Paste sheet'!AD736)</f>
        <v/>
      </c>
      <c r="AE736" s="28"/>
      <c r="AF736" t="str">
        <f>IF(AK736="","",IF(AK736&gt;0,COUNT($AG$2:AG736),""))</f>
        <v/>
      </c>
      <c r="AG736" s="25" t="str">
        <f t="shared" si="355"/>
        <v/>
      </c>
      <c r="AH736" s="25" t="str">
        <f t="shared" si="356"/>
        <v/>
      </c>
      <c r="AI736" s="25" t="str">
        <f t="shared" si="357"/>
        <v/>
      </c>
      <c r="AJ736" s="25" t="str">
        <f t="shared" si="358"/>
        <v/>
      </c>
      <c r="AK736" s="25" t="str">
        <f t="shared" si="359"/>
        <v/>
      </c>
      <c r="AL736" s="25" t="str">
        <f t="shared" si="360"/>
        <v/>
      </c>
      <c r="AM736" s="25" t="str">
        <f t="shared" si="361"/>
        <v/>
      </c>
      <c r="AN736" s="25" t="str">
        <f t="shared" si="362"/>
        <v/>
      </c>
      <c r="AO736" s="25" t="str">
        <f t="shared" si="363"/>
        <v/>
      </c>
      <c r="AP736" s="25" t="str">
        <f t="shared" si="364"/>
        <v/>
      </c>
      <c r="AQ736" s="25" t="str">
        <f t="shared" si="365"/>
        <v/>
      </c>
      <c r="AR736" s="25" t="str">
        <f t="shared" si="366"/>
        <v/>
      </c>
      <c r="AS736" s="25" t="str">
        <f t="shared" si="367"/>
        <v/>
      </c>
      <c r="AT736" s="25" t="str">
        <f t="shared" si="368"/>
        <v/>
      </c>
      <c r="AU736" s="25" t="str">
        <f t="shared" si="369"/>
        <v/>
      </c>
      <c r="AV736" s="25" t="str">
        <f t="shared" si="370"/>
        <v/>
      </c>
      <c r="AX736" t="str">
        <f>IF(BC736="","",IF(BC736&gt;0,COUNT($AY$2:AY736),""))</f>
        <v/>
      </c>
      <c r="AY736" s="25" t="str">
        <f t="shared" si="371"/>
        <v/>
      </c>
      <c r="AZ736" s="25" t="str">
        <f t="shared" si="372"/>
        <v/>
      </c>
      <c r="BA736" s="25" t="str">
        <f t="shared" si="373"/>
        <v/>
      </c>
      <c r="BB736" s="25" t="str">
        <f t="shared" si="374"/>
        <v/>
      </c>
      <c r="BC736" s="25" t="str">
        <f t="shared" si="375"/>
        <v/>
      </c>
      <c r="BD736" s="25" t="str">
        <f t="shared" si="376"/>
        <v/>
      </c>
      <c r="BE736" s="25" t="str">
        <f t="shared" si="377"/>
        <v/>
      </c>
      <c r="BF736" s="25" t="str">
        <f t="shared" si="378"/>
        <v/>
      </c>
      <c r="BG736" s="25" t="str">
        <f t="shared" si="379"/>
        <v/>
      </c>
      <c r="BH736" s="25" t="str">
        <f t="shared" si="380"/>
        <v/>
      </c>
      <c r="BI736" s="25" t="str">
        <f t="shared" si="381"/>
        <v/>
      </c>
      <c r="BJ736" s="25" t="str">
        <f t="shared" si="382"/>
        <v/>
      </c>
      <c r="BK736" s="25" t="str">
        <f t="shared" si="383"/>
        <v/>
      </c>
      <c r="BL736" s="25" t="str">
        <f t="shared" si="384"/>
        <v/>
      </c>
      <c r="BM736" s="25" t="str">
        <f t="shared" si="385"/>
        <v/>
      </c>
      <c r="BN736" s="25" t="str">
        <f t="shared" si="386"/>
        <v/>
      </c>
    </row>
    <row r="737" spans="1:66" x14ac:dyDescent="0.25">
      <c r="A737" s="20" t="str">
        <f>IF('S.D. Paste sheet'!A737="","",'S.D. Paste sheet'!A737)</f>
        <v/>
      </c>
      <c r="B737" s="20" t="str">
        <f>IF('S.D. Paste sheet'!B737="","",'S.D. Paste sheet'!B737)</f>
        <v/>
      </c>
      <c r="C737" s="20" t="str">
        <f>IF('S.D. Paste sheet'!C737="","",'S.D. Paste sheet'!C737)</f>
        <v/>
      </c>
      <c r="D737" s="20" t="str">
        <f>IF('S.D. Paste sheet'!D737="","",'S.D. Paste sheet'!D737)</f>
        <v/>
      </c>
      <c r="E737" s="20" t="str">
        <f>IF('S.D. Paste sheet'!E737="","",UPPER('S.D. Paste sheet'!E737))</f>
        <v/>
      </c>
      <c r="F737" s="20" t="str">
        <f>IF('S.D. Paste sheet'!F737="","",'S.D. Paste sheet'!F737)</f>
        <v/>
      </c>
      <c r="G737" s="20" t="str">
        <f>IF('S.D. Paste sheet'!G737="","",UPPER('S.D. Paste sheet'!G737))</f>
        <v/>
      </c>
      <c r="H737" s="20" t="str">
        <f>IF('S.D. Paste sheet'!H737="","",UPPER('S.D. Paste sheet'!H737))</f>
        <v/>
      </c>
      <c r="I737" s="20" t="str">
        <f>IF('S.D. Paste sheet'!I737="","",'S.D. Paste sheet'!I737)</f>
        <v/>
      </c>
      <c r="J737" s="20" t="str">
        <f>IF('S.D. Paste sheet'!J737="","",'S.D. Paste sheet'!J737)</f>
        <v/>
      </c>
      <c r="K737" s="20" t="str">
        <f>IF('S.D. Paste sheet'!K737="","",'S.D. Paste sheet'!K737)</f>
        <v/>
      </c>
      <c r="L737" s="20" t="str">
        <f>IF('S.D. Paste sheet'!L737="","",'S.D. Paste sheet'!L737)</f>
        <v/>
      </c>
      <c r="M737" s="20" t="str">
        <f>IF('S.D. Paste sheet'!M737="","",'S.D. Paste sheet'!M737)</f>
        <v/>
      </c>
      <c r="N737" s="20" t="str">
        <f>IF('S.D. Paste sheet'!N737="","",'S.D. Paste sheet'!N737)</f>
        <v/>
      </c>
      <c r="O737" s="20" t="str">
        <f>IF('S.D. Paste sheet'!O737="","",'S.D. Paste sheet'!O737)</f>
        <v/>
      </c>
      <c r="P737" s="20" t="str">
        <f>IF('S.D. Paste sheet'!P737="","",'S.D. Paste sheet'!P737)</f>
        <v/>
      </c>
      <c r="Q737" s="20" t="str">
        <f>IF('S.D. Paste sheet'!Q737="","",'S.D. Paste sheet'!Q737)</f>
        <v/>
      </c>
      <c r="R737" s="20" t="str">
        <f>IF('S.D. Paste sheet'!R737="","",'S.D. Paste sheet'!R737)</f>
        <v/>
      </c>
      <c r="S737" s="20" t="str">
        <f>IF('S.D. Paste sheet'!S737="","",'S.D. Paste sheet'!S737)</f>
        <v/>
      </c>
      <c r="T737" s="20" t="str">
        <f>IF('S.D. Paste sheet'!T737="","",'S.D. Paste sheet'!T737)</f>
        <v/>
      </c>
      <c r="U737" s="20" t="str">
        <f>IF('S.D. Paste sheet'!U737="","",'S.D. Paste sheet'!U737)</f>
        <v/>
      </c>
      <c r="V737" s="20" t="str">
        <f>IF('S.D. Paste sheet'!V737="","",'S.D. Paste sheet'!V737)</f>
        <v/>
      </c>
      <c r="W737" s="20" t="str">
        <f>IF('S.D. Paste sheet'!W737="","",'S.D. Paste sheet'!W737)</f>
        <v/>
      </c>
      <c r="X737" s="20" t="str">
        <f>IF('S.D. Paste sheet'!X737="","",'S.D. Paste sheet'!X737)</f>
        <v/>
      </c>
      <c r="Y737" s="20" t="str">
        <f>IF('S.D. Paste sheet'!Y737="","",'S.D. Paste sheet'!Y737)</f>
        <v/>
      </c>
      <c r="Z737" s="20" t="str">
        <f>IF('S.D. Paste sheet'!Z737="","",'S.D. Paste sheet'!Z737)</f>
        <v/>
      </c>
      <c r="AA737" s="20" t="str">
        <f>IF('S.D. Paste sheet'!AA737="","",'S.D. Paste sheet'!AA737)</f>
        <v/>
      </c>
      <c r="AB737" s="20" t="str">
        <f>IF('S.D. Paste sheet'!AB737="","",'S.D. Paste sheet'!AB737)</f>
        <v/>
      </c>
      <c r="AC737" s="20" t="str">
        <f>IF('S.D. Paste sheet'!AC737="","",'S.D. Paste sheet'!AC737)</f>
        <v/>
      </c>
      <c r="AD737" s="20" t="str">
        <f>IF('S.D. Paste sheet'!AD737="","",'S.D. Paste sheet'!AD737)</f>
        <v/>
      </c>
      <c r="AE737" s="28"/>
      <c r="AF737" t="str">
        <f>IF(AK737="","",IF(AK737&gt;0,COUNT($AG$2:AG737),""))</f>
        <v/>
      </c>
      <c r="AG737" s="25" t="str">
        <f t="shared" si="355"/>
        <v/>
      </c>
      <c r="AH737" s="25" t="str">
        <f t="shared" si="356"/>
        <v/>
      </c>
      <c r="AI737" s="25" t="str">
        <f t="shared" si="357"/>
        <v/>
      </c>
      <c r="AJ737" s="25" t="str">
        <f t="shared" si="358"/>
        <v/>
      </c>
      <c r="AK737" s="25" t="str">
        <f t="shared" si="359"/>
        <v/>
      </c>
      <c r="AL737" s="25" t="str">
        <f t="shared" si="360"/>
        <v/>
      </c>
      <c r="AM737" s="25" t="str">
        <f t="shared" si="361"/>
        <v/>
      </c>
      <c r="AN737" s="25" t="str">
        <f t="shared" si="362"/>
        <v/>
      </c>
      <c r="AO737" s="25" t="str">
        <f t="shared" si="363"/>
        <v/>
      </c>
      <c r="AP737" s="25" t="str">
        <f t="shared" si="364"/>
        <v/>
      </c>
      <c r="AQ737" s="25" t="str">
        <f t="shared" si="365"/>
        <v/>
      </c>
      <c r="AR737" s="25" t="str">
        <f t="shared" si="366"/>
        <v/>
      </c>
      <c r="AS737" s="25" t="str">
        <f t="shared" si="367"/>
        <v/>
      </c>
      <c r="AT737" s="25" t="str">
        <f t="shared" si="368"/>
        <v/>
      </c>
      <c r="AU737" s="25" t="str">
        <f t="shared" si="369"/>
        <v/>
      </c>
      <c r="AV737" s="25" t="str">
        <f t="shared" si="370"/>
        <v/>
      </c>
      <c r="AX737" t="str">
        <f>IF(BC737="","",IF(BC737&gt;0,COUNT($AY$2:AY737),""))</f>
        <v/>
      </c>
      <c r="AY737" s="25" t="str">
        <f t="shared" si="371"/>
        <v/>
      </c>
      <c r="AZ737" s="25" t="str">
        <f t="shared" si="372"/>
        <v/>
      </c>
      <c r="BA737" s="25" t="str">
        <f t="shared" si="373"/>
        <v/>
      </c>
      <c r="BB737" s="25" t="str">
        <f t="shared" si="374"/>
        <v/>
      </c>
      <c r="BC737" s="25" t="str">
        <f t="shared" si="375"/>
        <v/>
      </c>
      <c r="BD737" s="25" t="str">
        <f t="shared" si="376"/>
        <v/>
      </c>
      <c r="BE737" s="25" t="str">
        <f t="shared" si="377"/>
        <v/>
      </c>
      <c r="BF737" s="25" t="str">
        <f t="shared" si="378"/>
        <v/>
      </c>
      <c r="BG737" s="25" t="str">
        <f t="shared" si="379"/>
        <v/>
      </c>
      <c r="BH737" s="25" t="str">
        <f t="shared" si="380"/>
        <v/>
      </c>
      <c r="BI737" s="25" t="str">
        <f t="shared" si="381"/>
        <v/>
      </c>
      <c r="BJ737" s="25" t="str">
        <f t="shared" si="382"/>
        <v/>
      </c>
      <c r="BK737" s="25" t="str">
        <f t="shared" si="383"/>
        <v/>
      </c>
      <c r="BL737" s="25" t="str">
        <f t="shared" si="384"/>
        <v/>
      </c>
      <c r="BM737" s="25" t="str">
        <f t="shared" si="385"/>
        <v/>
      </c>
      <c r="BN737" s="25" t="str">
        <f t="shared" si="386"/>
        <v/>
      </c>
    </row>
    <row r="738" spans="1:66" x14ac:dyDescent="0.25">
      <c r="A738" s="20" t="str">
        <f>IF('S.D. Paste sheet'!A738="","",'S.D. Paste sheet'!A738)</f>
        <v/>
      </c>
      <c r="B738" s="20" t="str">
        <f>IF('S.D. Paste sheet'!B738="","",'S.D. Paste sheet'!B738)</f>
        <v/>
      </c>
      <c r="C738" s="20" t="str">
        <f>IF('S.D. Paste sheet'!C738="","",'S.D. Paste sheet'!C738)</f>
        <v/>
      </c>
      <c r="D738" s="20" t="str">
        <f>IF('S.D. Paste sheet'!D738="","",'S.D. Paste sheet'!D738)</f>
        <v/>
      </c>
      <c r="E738" s="20" t="str">
        <f>IF('S.D. Paste sheet'!E738="","",UPPER('S.D. Paste sheet'!E738))</f>
        <v/>
      </c>
      <c r="F738" s="20" t="str">
        <f>IF('S.D. Paste sheet'!F738="","",'S.D. Paste sheet'!F738)</f>
        <v/>
      </c>
      <c r="G738" s="20" t="str">
        <f>IF('S.D. Paste sheet'!G738="","",UPPER('S.D. Paste sheet'!G738))</f>
        <v/>
      </c>
      <c r="H738" s="20" t="str">
        <f>IF('S.D. Paste sheet'!H738="","",UPPER('S.D. Paste sheet'!H738))</f>
        <v/>
      </c>
      <c r="I738" s="20" t="str">
        <f>IF('S.D. Paste sheet'!I738="","",'S.D. Paste sheet'!I738)</f>
        <v/>
      </c>
      <c r="J738" s="20" t="str">
        <f>IF('S.D. Paste sheet'!J738="","",'S.D. Paste sheet'!J738)</f>
        <v/>
      </c>
      <c r="K738" s="20" t="str">
        <f>IF('S.D. Paste sheet'!K738="","",'S.D. Paste sheet'!K738)</f>
        <v/>
      </c>
      <c r="L738" s="20" t="str">
        <f>IF('S.D. Paste sheet'!L738="","",'S.D. Paste sheet'!L738)</f>
        <v/>
      </c>
      <c r="M738" s="20" t="str">
        <f>IF('S.D. Paste sheet'!M738="","",'S.D. Paste sheet'!M738)</f>
        <v/>
      </c>
      <c r="N738" s="20" t="str">
        <f>IF('S.D. Paste sheet'!N738="","",'S.D. Paste sheet'!N738)</f>
        <v/>
      </c>
      <c r="O738" s="20" t="str">
        <f>IF('S.D. Paste sheet'!O738="","",'S.D. Paste sheet'!O738)</f>
        <v/>
      </c>
      <c r="P738" s="20" t="str">
        <f>IF('S.D. Paste sheet'!P738="","",'S.D. Paste sheet'!P738)</f>
        <v/>
      </c>
      <c r="Q738" s="20" t="str">
        <f>IF('S.D. Paste sheet'!Q738="","",'S.D. Paste sheet'!Q738)</f>
        <v/>
      </c>
      <c r="R738" s="20" t="str">
        <f>IF('S.D. Paste sheet'!R738="","",'S.D. Paste sheet'!R738)</f>
        <v/>
      </c>
      <c r="S738" s="20" t="str">
        <f>IF('S.D. Paste sheet'!S738="","",'S.D. Paste sheet'!S738)</f>
        <v/>
      </c>
      <c r="T738" s="20" t="str">
        <f>IF('S.D. Paste sheet'!T738="","",'S.D. Paste sheet'!T738)</f>
        <v/>
      </c>
      <c r="U738" s="20" t="str">
        <f>IF('S.D. Paste sheet'!U738="","",'S.D. Paste sheet'!U738)</f>
        <v/>
      </c>
      <c r="V738" s="20" t="str">
        <f>IF('S.D. Paste sheet'!V738="","",'S.D. Paste sheet'!V738)</f>
        <v/>
      </c>
      <c r="W738" s="20" t="str">
        <f>IF('S.D. Paste sheet'!W738="","",'S.D. Paste sheet'!W738)</f>
        <v/>
      </c>
      <c r="X738" s="20" t="str">
        <f>IF('S.D. Paste sheet'!X738="","",'S.D. Paste sheet'!X738)</f>
        <v/>
      </c>
      <c r="Y738" s="20" t="str">
        <f>IF('S.D. Paste sheet'!Y738="","",'S.D. Paste sheet'!Y738)</f>
        <v/>
      </c>
      <c r="Z738" s="20" t="str">
        <f>IF('S.D. Paste sheet'!Z738="","",'S.D. Paste sheet'!Z738)</f>
        <v/>
      </c>
      <c r="AA738" s="20" t="str">
        <f>IF('S.D. Paste sheet'!AA738="","",'S.D. Paste sheet'!AA738)</f>
        <v/>
      </c>
      <c r="AB738" s="20" t="str">
        <f>IF('S.D. Paste sheet'!AB738="","",'S.D. Paste sheet'!AB738)</f>
        <v/>
      </c>
      <c r="AC738" s="20" t="str">
        <f>IF('S.D. Paste sheet'!AC738="","",'S.D. Paste sheet'!AC738)</f>
        <v/>
      </c>
      <c r="AD738" s="20" t="str">
        <f>IF('S.D. Paste sheet'!AD738="","",'S.D. Paste sheet'!AD738)</f>
        <v/>
      </c>
      <c r="AE738" s="28"/>
      <c r="AF738" t="str">
        <f>IF(AK738="","",IF(AK738&gt;0,COUNT($AG$2:AG738),""))</f>
        <v/>
      </c>
      <c r="AG738" s="25" t="str">
        <f t="shared" si="355"/>
        <v/>
      </c>
      <c r="AH738" s="25" t="str">
        <f t="shared" si="356"/>
        <v/>
      </c>
      <c r="AI738" s="25" t="str">
        <f t="shared" si="357"/>
        <v/>
      </c>
      <c r="AJ738" s="25" t="str">
        <f t="shared" si="358"/>
        <v/>
      </c>
      <c r="AK738" s="25" t="str">
        <f t="shared" si="359"/>
        <v/>
      </c>
      <c r="AL738" s="25" t="str">
        <f t="shared" si="360"/>
        <v/>
      </c>
      <c r="AM738" s="25" t="str">
        <f t="shared" si="361"/>
        <v/>
      </c>
      <c r="AN738" s="25" t="str">
        <f t="shared" si="362"/>
        <v/>
      </c>
      <c r="AO738" s="25" t="str">
        <f t="shared" si="363"/>
        <v/>
      </c>
      <c r="AP738" s="25" t="str">
        <f t="shared" si="364"/>
        <v/>
      </c>
      <c r="AQ738" s="25" t="str">
        <f t="shared" si="365"/>
        <v/>
      </c>
      <c r="AR738" s="25" t="str">
        <f t="shared" si="366"/>
        <v/>
      </c>
      <c r="AS738" s="25" t="str">
        <f t="shared" si="367"/>
        <v/>
      </c>
      <c r="AT738" s="25" t="str">
        <f t="shared" si="368"/>
        <v/>
      </c>
      <c r="AU738" s="25" t="str">
        <f t="shared" si="369"/>
        <v/>
      </c>
      <c r="AV738" s="25" t="str">
        <f t="shared" si="370"/>
        <v/>
      </c>
      <c r="AX738" t="str">
        <f>IF(BC738="","",IF(BC738&gt;0,COUNT($AY$2:AY738),""))</f>
        <v/>
      </c>
      <c r="AY738" s="25" t="str">
        <f t="shared" si="371"/>
        <v/>
      </c>
      <c r="AZ738" s="25" t="str">
        <f t="shared" si="372"/>
        <v/>
      </c>
      <c r="BA738" s="25" t="str">
        <f t="shared" si="373"/>
        <v/>
      </c>
      <c r="BB738" s="25" t="str">
        <f t="shared" si="374"/>
        <v/>
      </c>
      <c r="BC738" s="25" t="str">
        <f t="shared" si="375"/>
        <v/>
      </c>
      <c r="BD738" s="25" t="str">
        <f t="shared" si="376"/>
        <v/>
      </c>
      <c r="BE738" s="25" t="str">
        <f t="shared" si="377"/>
        <v/>
      </c>
      <c r="BF738" s="25" t="str">
        <f t="shared" si="378"/>
        <v/>
      </c>
      <c r="BG738" s="25" t="str">
        <f t="shared" si="379"/>
        <v/>
      </c>
      <c r="BH738" s="25" t="str">
        <f t="shared" si="380"/>
        <v/>
      </c>
      <c r="BI738" s="25" t="str">
        <f t="shared" si="381"/>
        <v/>
      </c>
      <c r="BJ738" s="25" t="str">
        <f t="shared" si="382"/>
        <v/>
      </c>
      <c r="BK738" s="25" t="str">
        <f t="shared" si="383"/>
        <v/>
      </c>
      <c r="BL738" s="25" t="str">
        <f t="shared" si="384"/>
        <v/>
      </c>
      <c r="BM738" s="25" t="str">
        <f t="shared" si="385"/>
        <v/>
      </c>
      <c r="BN738" s="25" t="str">
        <f t="shared" si="386"/>
        <v/>
      </c>
    </row>
    <row r="739" spans="1:66" x14ac:dyDescent="0.25">
      <c r="A739" s="20" t="str">
        <f>IF('S.D. Paste sheet'!A739="","",'S.D. Paste sheet'!A739)</f>
        <v/>
      </c>
      <c r="B739" s="20" t="str">
        <f>IF('S.D. Paste sheet'!B739="","",'S.D. Paste sheet'!B739)</f>
        <v/>
      </c>
      <c r="C739" s="20" t="str">
        <f>IF('S.D. Paste sheet'!C739="","",'S.D. Paste sheet'!C739)</f>
        <v/>
      </c>
      <c r="D739" s="20" t="str">
        <f>IF('S.D. Paste sheet'!D739="","",'S.D. Paste sheet'!D739)</f>
        <v/>
      </c>
      <c r="E739" s="20" t="str">
        <f>IF('S.D. Paste sheet'!E739="","",UPPER('S.D. Paste sheet'!E739))</f>
        <v/>
      </c>
      <c r="F739" s="20" t="str">
        <f>IF('S.D. Paste sheet'!F739="","",'S.D. Paste sheet'!F739)</f>
        <v/>
      </c>
      <c r="G739" s="20" t="str">
        <f>IF('S.D. Paste sheet'!G739="","",UPPER('S.D. Paste sheet'!G739))</f>
        <v/>
      </c>
      <c r="H739" s="20" t="str">
        <f>IF('S.D. Paste sheet'!H739="","",UPPER('S.D. Paste sheet'!H739))</f>
        <v/>
      </c>
      <c r="I739" s="20" t="str">
        <f>IF('S.D. Paste sheet'!I739="","",'S.D. Paste sheet'!I739)</f>
        <v/>
      </c>
      <c r="J739" s="20" t="str">
        <f>IF('S.D. Paste sheet'!J739="","",'S.D. Paste sheet'!J739)</f>
        <v/>
      </c>
      <c r="K739" s="20" t="str">
        <f>IF('S.D. Paste sheet'!K739="","",'S.D. Paste sheet'!K739)</f>
        <v/>
      </c>
      <c r="L739" s="20" t="str">
        <f>IF('S.D. Paste sheet'!L739="","",'S.D. Paste sheet'!L739)</f>
        <v/>
      </c>
      <c r="M739" s="20" t="str">
        <f>IF('S.D. Paste sheet'!M739="","",'S.D. Paste sheet'!M739)</f>
        <v/>
      </c>
      <c r="N739" s="20" t="str">
        <f>IF('S.D. Paste sheet'!N739="","",'S.D. Paste sheet'!N739)</f>
        <v/>
      </c>
      <c r="O739" s="20" t="str">
        <f>IF('S.D. Paste sheet'!O739="","",'S.D. Paste sheet'!O739)</f>
        <v/>
      </c>
      <c r="P739" s="20" t="str">
        <f>IF('S.D. Paste sheet'!P739="","",'S.D. Paste sheet'!P739)</f>
        <v/>
      </c>
      <c r="Q739" s="20" t="str">
        <f>IF('S.D. Paste sheet'!Q739="","",'S.D. Paste sheet'!Q739)</f>
        <v/>
      </c>
      <c r="R739" s="20" t="str">
        <f>IF('S.D. Paste sheet'!R739="","",'S.D. Paste sheet'!R739)</f>
        <v/>
      </c>
      <c r="S739" s="20" t="str">
        <f>IF('S.D. Paste sheet'!S739="","",'S.D. Paste sheet'!S739)</f>
        <v/>
      </c>
      <c r="T739" s="20" t="str">
        <f>IF('S.D. Paste sheet'!T739="","",'S.D. Paste sheet'!T739)</f>
        <v/>
      </c>
      <c r="U739" s="20" t="str">
        <f>IF('S.D. Paste sheet'!U739="","",'S.D. Paste sheet'!U739)</f>
        <v/>
      </c>
      <c r="V739" s="20" t="str">
        <f>IF('S.D. Paste sheet'!V739="","",'S.D. Paste sheet'!V739)</f>
        <v/>
      </c>
      <c r="W739" s="20" t="str">
        <f>IF('S.D. Paste sheet'!W739="","",'S.D. Paste sheet'!W739)</f>
        <v/>
      </c>
      <c r="X739" s="20" t="str">
        <f>IF('S.D. Paste sheet'!X739="","",'S.D. Paste sheet'!X739)</f>
        <v/>
      </c>
      <c r="Y739" s="20" t="str">
        <f>IF('S.D. Paste sheet'!Y739="","",'S.D. Paste sheet'!Y739)</f>
        <v/>
      </c>
      <c r="Z739" s="20" t="str">
        <f>IF('S.D. Paste sheet'!Z739="","",'S.D. Paste sheet'!Z739)</f>
        <v/>
      </c>
      <c r="AA739" s="20" t="str">
        <f>IF('S.D. Paste sheet'!AA739="","",'S.D. Paste sheet'!AA739)</f>
        <v/>
      </c>
      <c r="AB739" s="20" t="str">
        <f>IF('S.D. Paste sheet'!AB739="","",'S.D. Paste sheet'!AB739)</f>
        <v/>
      </c>
      <c r="AC739" s="20" t="str">
        <f>IF('S.D. Paste sheet'!AC739="","",'S.D. Paste sheet'!AC739)</f>
        <v/>
      </c>
      <c r="AD739" s="20" t="str">
        <f>IF('S.D. Paste sheet'!AD739="","",'S.D. Paste sheet'!AD739)</f>
        <v/>
      </c>
      <c r="AE739" s="28"/>
      <c r="AF739" t="str">
        <f>IF(AK739="","",IF(AK739&gt;0,COUNT($AG$2:AG739),""))</f>
        <v/>
      </c>
      <c r="AG739" s="25" t="str">
        <f t="shared" si="355"/>
        <v/>
      </c>
      <c r="AH739" s="25" t="str">
        <f t="shared" si="356"/>
        <v/>
      </c>
      <c r="AI739" s="25" t="str">
        <f t="shared" si="357"/>
        <v/>
      </c>
      <c r="AJ739" s="25" t="str">
        <f t="shared" si="358"/>
        <v/>
      </c>
      <c r="AK739" s="25" t="str">
        <f t="shared" si="359"/>
        <v/>
      </c>
      <c r="AL739" s="25" t="str">
        <f t="shared" si="360"/>
        <v/>
      </c>
      <c r="AM739" s="25" t="str">
        <f t="shared" si="361"/>
        <v/>
      </c>
      <c r="AN739" s="25" t="str">
        <f t="shared" si="362"/>
        <v/>
      </c>
      <c r="AO739" s="25" t="str">
        <f t="shared" si="363"/>
        <v/>
      </c>
      <c r="AP739" s="25" t="str">
        <f t="shared" si="364"/>
        <v/>
      </c>
      <c r="AQ739" s="25" t="str">
        <f t="shared" si="365"/>
        <v/>
      </c>
      <c r="AR739" s="25" t="str">
        <f t="shared" si="366"/>
        <v/>
      </c>
      <c r="AS739" s="25" t="str">
        <f t="shared" si="367"/>
        <v/>
      </c>
      <c r="AT739" s="25" t="str">
        <f t="shared" si="368"/>
        <v/>
      </c>
      <c r="AU739" s="25" t="str">
        <f t="shared" si="369"/>
        <v/>
      </c>
      <c r="AV739" s="25" t="str">
        <f t="shared" si="370"/>
        <v/>
      </c>
      <c r="AX739" t="str">
        <f>IF(BC739="","",IF(BC739&gt;0,COUNT($AY$2:AY739),""))</f>
        <v/>
      </c>
      <c r="AY739" s="25" t="str">
        <f t="shared" si="371"/>
        <v/>
      </c>
      <c r="AZ739" s="25" t="str">
        <f t="shared" si="372"/>
        <v/>
      </c>
      <c r="BA739" s="25" t="str">
        <f t="shared" si="373"/>
        <v/>
      </c>
      <c r="BB739" s="25" t="str">
        <f t="shared" si="374"/>
        <v/>
      </c>
      <c r="BC739" s="25" t="str">
        <f t="shared" si="375"/>
        <v/>
      </c>
      <c r="BD739" s="25" t="str">
        <f t="shared" si="376"/>
        <v/>
      </c>
      <c r="BE739" s="25" t="str">
        <f t="shared" si="377"/>
        <v/>
      </c>
      <c r="BF739" s="25" t="str">
        <f t="shared" si="378"/>
        <v/>
      </c>
      <c r="BG739" s="25" t="str">
        <f t="shared" si="379"/>
        <v/>
      </c>
      <c r="BH739" s="25" t="str">
        <f t="shared" si="380"/>
        <v/>
      </c>
      <c r="BI739" s="25" t="str">
        <f t="shared" si="381"/>
        <v/>
      </c>
      <c r="BJ739" s="25" t="str">
        <f t="shared" si="382"/>
        <v/>
      </c>
      <c r="BK739" s="25" t="str">
        <f t="shared" si="383"/>
        <v/>
      </c>
      <c r="BL739" s="25" t="str">
        <f t="shared" si="384"/>
        <v/>
      </c>
      <c r="BM739" s="25" t="str">
        <f t="shared" si="385"/>
        <v/>
      </c>
      <c r="BN739" s="25" t="str">
        <f t="shared" si="386"/>
        <v/>
      </c>
    </row>
    <row r="740" spans="1:66" x14ac:dyDescent="0.25">
      <c r="A740" s="20" t="str">
        <f>IF('S.D. Paste sheet'!A740="","",'S.D. Paste sheet'!A740)</f>
        <v/>
      </c>
      <c r="B740" s="20" t="str">
        <f>IF('S.D. Paste sheet'!B740="","",'S.D. Paste sheet'!B740)</f>
        <v/>
      </c>
      <c r="C740" s="20" t="str">
        <f>IF('S.D. Paste sheet'!C740="","",'S.D. Paste sheet'!C740)</f>
        <v/>
      </c>
      <c r="D740" s="20" t="str">
        <f>IF('S.D. Paste sheet'!D740="","",'S.D. Paste sheet'!D740)</f>
        <v/>
      </c>
      <c r="E740" s="20" t="str">
        <f>IF('S.D. Paste sheet'!E740="","",UPPER('S.D. Paste sheet'!E740))</f>
        <v/>
      </c>
      <c r="F740" s="20" t="str">
        <f>IF('S.D. Paste sheet'!F740="","",'S.D. Paste sheet'!F740)</f>
        <v/>
      </c>
      <c r="G740" s="20" t="str">
        <f>IF('S.D. Paste sheet'!G740="","",UPPER('S.D. Paste sheet'!G740))</f>
        <v/>
      </c>
      <c r="H740" s="20" t="str">
        <f>IF('S.D. Paste sheet'!H740="","",UPPER('S.D. Paste sheet'!H740))</f>
        <v/>
      </c>
      <c r="I740" s="20" t="str">
        <f>IF('S.D. Paste sheet'!I740="","",'S.D. Paste sheet'!I740)</f>
        <v/>
      </c>
      <c r="J740" s="20" t="str">
        <f>IF('S.D. Paste sheet'!J740="","",'S.D. Paste sheet'!J740)</f>
        <v/>
      </c>
      <c r="K740" s="20" t="str">
        <f>IF('S.D. Paste sheet'!K740="","",'S.D. Paste sheet'!K740)</f>
        <v/>
      </c>
      <c r="L740" s="20" t="str">
        <f>IF('S.D. Paste sheet'!L740="","",'S.D. Paste sheet'!L740)</f>
        <v/>
      </c>
      <c r="M740" s="20" t="str">
        <f>IF('S.D. Paste sheet'!M740="","",'S.D. Paste sheet'!M740)</f>
        <v/>
      </c>
      <c r="N740" s="20" t="str">
        <f>IF('S.D. Paste sheet'!N740="","",'S.D. Paste sheet'!N740)</f>
        <v/>
      </c>
      <c r="O740" s="20" t="str">
        <f>IF('S.D. Paste sheet'!O740="","",'S.D. Paste sheet'!O740)</f>
        <v/>
      </c>
      <c r="P740" s="20" t="str">
        <f>IF('S.D. Paste sheet'!P740="","",'S.D. Paste sheet'!P740)</f>
        <v/>
      </c>
      <c r="Q740" s="20" t="str">
        <f>IF('S.D. Paste sheet'!Q740="","",'S.D. Paste sheet'!Q740)</f>
        <v/>
      </c>
      <c r="R740" s="20" t="str">
        <f>IF('S.D. Paste sheet'!R740="","",'S.D. Paste sheet'!R740)</f>
        <v/>
      </c>
      <c r="S740" s="20" t="str">
        <f>IF('S.D. Paste sheet'!S740="","",'S.D. Paste sheet'!S740)</f>
        <v/>
      </c>
      <c r="T740" s="20" t="str">
        <f>IF('S.D. Paste sheet'!T740="","",'S.D. Paste sheet'!T740)</f>
        <v/>
      </c>
      <c r="U740" s="20" t="str">
        <f>IF('S.D. Paste sheet'!U740="","",'S.D. Paste sheet'!U740)</f>
        <v/>
      </c>
      <c r="V740" s="20" t="str">
        <f>IF('S.D. Paste sheet'!V740="","",'S.D. Paste sheet'!V740)</f>
        <v/>
      </c>
      <c r="W740" s="20" t="str">
        <f>IF('S.D. Paste sheet'!W740="","",'S.D. Paste sheet'!W740)</f>
        <v/>
      </c>
      <c r="X740" s="20" t="str">
        <f>IF('S.D. Paste sheet'!X740="","",'S.D. Paste sheet'!X740)</f>
        <v/>
      </c>
      <c r="Y740" s="20" t="str">
        <f>IF('S.D. Paste sheet'!Y740="","",'S.D. Paste sheet'!Y740)</f>
        <v/>
      </c>
      <c r="Z740" s="20" t="str">
        <f>IF('S.D. Paste sheet'!Z740="","",'S.D. Paste sheet'!Z740)</f>
        <v/>
      </c>
      <c r="AA740" s="20" t="str">
        <f>IF('S.D. Paste sheet'!AA740="","",'S.D. Paste sheet'!AA740)</f>
        <v/>
      </c>
      <c r="AB740" s="20" t="str">
        <f>IF('S.D. Paste sheet'!AB740="","",'S.D. Paste sheet'!AB740)</f>
        <v/>
      </c>
      <c r="AC740" s="20" t="str">
        <f>IF('S.D. Paste sheet'!AC740="","",'S.D. Paste sheet'!AC740)</f>
        <v/>
      </c>
      <c r="AD740" s="20" t="str">
        <f>IF('S.D. Paste sheet'!AD740="","",'S.D. Paste sheet'!AD740)</f>
        <v/>
      </c>
      <c r="AE740" s="28"/>
      <c r="AF740" t="str">
        <f>IF(AK740="","",IF(AK740&gt;0,COUNT($AG$2:AG740),""))</f>
        <v/>
      </c>
      <c r="AG740" s="25" t="str">
        <f t="shared" si="355"/>
        <v/>
      </c>
      <c r="AH740" s="25" t="str">
        <f t="shared" si="356"/>
        <v/>
      </c>
      <c r="AI740" s="25" t="str">
        <f t="shared" si="357"/>
        <v/>
      </c>
      <c r="AJ740" s="25" t="str">
        <f t="shared" si="358"/>
        <v/>
      </c>
      <c r="AK740" s="25" t="str">
        <f t="shared" si="359"/>
        <v/>
      </c>
      <c r="AL740" s="25" t="str">
        <f t="shared" si="360"/>
        <v/>
      </c>
      <c r="AM740" s="25" t="str">
        <f t="shared" si="361"/>
        <v/>
      </c>
      <c r="AN740" s="25" t="str">
        <f t="shared" si="362"/>
        <v/>
      </c>
      <c r="AO740" s="25" t="str">
        <f t="shared" si="363"/>
        <v/>
      </c>
      <c r="AP740" s="25" t="str">
        <f t="shared" si="364"/>
        <v/>
      </c>
      <c r="AQ740" s="25" t="str">
        <f t="shared" si="365"/>
        <v/>
      </c>
      <c r="AR740" s="25" t="str">
        <f t="shared" si="366"/>
        <v/>
      </c>
      <c r="AS740" s="25" t="str">
        <f t="shared" si="367"/>
        <v/>
      </c>
      <c r="AT740" s="25" t="str">
        <f t="shared" si="368"/>
        <v/>
      </c>
      <c r="AU740" s="25" t="str">
        <f t="shared" si="369"/>
        <v/>
      </c>
      <c r="AV740" s="25" t="str">
        <f t="shared" si="370"/>
        <v/>
      </c>
      <c r="AX740" t="str">
        <f>IF(BC740="","",IF(BC740&gt;0,COUNT($AY$2:AY740),""))</f>
        <v/>
      </c>
      <c r="AY740" s="25" t="str">
        <f t="shared" si="371"/>
        <v/>
      </c>
      <c r="AZ740" s="25" t="str">
        <f t="shared" si="372"/>
        <v/>
      </c>
      <c r="BA740" s="25" t="str">
        <f t="shared" si="373"/>
        <v/>
      </c>
      <c r="BB740" s="25" t="str">
        <f t="shared" si="374"/>
        <v/>
      </c>
      <c r="BC740" s="25" t="str">
        <f t="shared" si="375"/>
        <v/>
      </c>
      <c r="BD740" s="25" t="str">
        <f t="shared" si="376"/>
        <v/>
      </c>
      <c r="BE740" s="25" t="str">
        <f t="shared" si="377"/>
        <v/>
      </c>
      <c r="BF740" s="25" t="str">
        <f t="shared" si="378"/>
        <v/>
      </c>
      <c r="BG740" s="25" t="str">
        <f t="shared" si="379"/>
        <v/>
      </c>
      <c r="BH740" s="25" t="str">
        <f t="shared" si="380"/>
        <v/>
      </c>
      <c r="BI740" s="25" t="str">
        <f t="shared" si="381"/>
        <v/>
      </c>
      <c r="BJ740" s="25" t="str">
        <f t="shared" si="382"/>
        <v/>
      </c>
      <c r="BK740" s="25" t="str">
        <f t="shared" si="383"/>
        <v/>
      </c>
      <c r="BL740" s="25" t="str">
        <f t="shared" si="384"/>
        <v/>
      </c>
      <c r="BM740" s="25" t="str">
        <f t="shared" si="385"/>
        <v/>
      </c>
      <c r="BN740" s="25" t="str">
        <f t="shared" si="386"/>
        <v/>
      </c>
    </row>
    <row r="741" spans="1:66" x14ac:dyDescent="0.25">
      <c r="A741" s="20" t="str">
        <f>IF('S.D. Paste sheet'!A741="","",'S.D. Paste sheet'!A741)</f>
        <v/>
      </c>
      <c r="B741" s="20" t="str">
        <f>IF('S.D. Paste sheet'!B741="","",'S.D. Paste sheet'!B741)</f>
        <v/>
      </c>
      <c r="C741" s="20" t="str">
        <f>IF('S.D. Paste sheet'!C741="","",'S.D. Paste sheet'!C741)</f>
        <v/>
      </c>
      <c r="D741" s="20" t="str">
        <f>IF('S.D. Paste sheet'!D741="","",'S.D. Paste sheet'!D741)</f>
        <v/>
      </c>
      <c r="E741" s="20" t="str">
        <f>IF('S.D. Paste sheet'!E741="","",UPPER('S.D. Paste sheet'!E741))</f>
        <v/>
      </c>
      <c r="F741" s="20" t="str">
        <f>IF('S.D. Paste sheet'!F741="","",'S.D. Paste sheet'!F741)</f>
        <v/>
      </c>
      <c r="G741" s="20" t="str">
        <f>IF('S.D. Paste sheet'!G741="","",UPPER('S.D. Paste sheet'!G741))</f>
        <v/>
      </c>
      <c r="H741" s="20" t="str">
        <f>IF('S.D. Paste sheet'!H741="","",UPPER('S.D. Paste sheet'!H741))</f>
        <v/>
      </c>
      <c r="I741" s="20" t="str">
        <f>IF('S.D. Paste sheet'!I741="","",'S.D. Paste sheet'!I741)</f>
        <v/>
      </c>
      <c r="J741" s="20" t="str">
        <f>IF('S.D. Paste sheet'!J741="","",'S.D. Paste sheet'!J741)</f>
        <v/>
      </c>
      <c r="K741" s="20" t="str">
        <f>IF('S.D. Paste sheet'!K741="","",'S.D. Paste sheet'!K741)</f>
        <v/>
      </c>
      <c r="L741" s="20" t="str">
        <f>IF('S.D. Paste sheet'!L741="","",'S.D. Paste sheet'!L741)</f>
        <v/>
      </c>
      <c r="M741" s="20" t="str">
        <f>IF('S.D. Paste sheet'!M741="","",'S.D. Paste sheet'!M741)</f>
        <v/>
      </c>
      <c r="N741" s="20" t="str">
        <f>IF('S.D. Paste sheet'!N741="","",'S.D. Paste sheet'!N741)</f>
        <v/>
      </c>
      <c r="O741" s="20" t="str">
        <f>IF('S.D. Paste sheet'!O741="","",'S.D. Paste sheet'!O741)</f>
        <v/>
      </c>
      <c r="P741" s="20" t="str">
        <f>IF('S.D. Paste sheet'!P741="","",'S.D. Paste sheet'!P741)</f>
        <v/>
      </c>
      <c r="Q741" s="20" t="str">
        <f>IF('S.D. Paste sheet'!Q741="","",'S.D. Paste sheet'!Q741)</f>
        <v/>
      </c>
      <c r="R741" s="20" t="str">
        <f>IF('S.D. Paste sheet'!R741="","",'S.D. Paste sheet'!R741)</f>
        <v/>
      </c>
      <c r="S741" s="20" t="str">
        <f>IF('S.D. Paste sheet'!S741="","",'S.D. Paste sheet'!S741)</f>
        <v/>
      </c>
      <c r="T741" s="20" t="str">
        <f>IF('S.D. Paste sheet'!T741="","",'S.D. Paste sheet'!T741)</f>
        <v/>
      </c>
      <c r="U741" s="20" t="str">
        <f>IF('S.D. Paste sheet'!U741="","",'S.D. Paste sheet'!U741)</f>
        <v/>
      </c>
      <c r="V741" s="20" t="str">
        <f>IF('S.D. Paste sheet'!V741="","",'S.D. Paste sheet'!V741)</f>
        <v/>
      </c>
      <c r="W741" s="20" t="str">
        <f>IF('S.D. Paste sheet'!W741="","",'S.D. Paste sheet'!W741)</f>
        <v/>
      </c>
      <c r="X741" s="20" t="str">
        <f>IF('S.D. Paste sheet'!X741="","",'S.D. Paste sheet'!X741)</f>
        <v/>
      </c>
      <c r="Y741" s="20" t="str">
        <f>IF('S.D. Paste sheet'!Y741="","",'S.D. Paste sheet'!Y741)</f>
        <v/>
      </c>
      <c r="Z741" s="20" t="str">
        <f>IF('S.D. Paste sheet'!Z741="","",'S.D. Paste sheet'!Z741)</f>
        <v/>
      </c>
      <c r="AA741" s="20" t="str">
        <f>IF('S.D. Paste sheet'!AA741="","",'S.D. Paste sheet'!AA741)</f>
        <v/>
      </c>
      <c r="AB741" s="20" t="str">
        <f>IF('S.D. Paste sheet'!AB741="","",'S.D. Paste sheet'!AB741)</f>
        <v/>
      </c>
      <c r="AC741" s="20" t="str">
        <f>IF('S.D. Paste sheet'!AC741="","",'S.D. Paste sheet'!AC741)</f>
        <v/>
      </c>
      <c r="AD741" s="20" t="str">
        <f>IF('S.D. Paste sheet'!AD741="","",'S.D. Paste sheet'!AD741)</f>
        <v/>
      </c>
      <c r="AE741" s="28"/>
      <c r="AF741" t="str">
        <f>IF(AK741="","",IF(AK741&gt;0,COUNT($AG$2:AG741),""))</f>
        <v/>
      </c>
      <c r="AG741" s="25" t="str">
        <f t="shared" si="355"/>
        <v/>
      </c>
      <c r="AH741" s="25" t="str">
        <f t="shared" si="356"/>
        <v/>
      </c>
      <c r="AI741" s="25" t="str">
        <f t="shared" si="357"/>
        <v/>
      </c>
      <c r="AJ741" s="25" t="str">
        <f t="shared" si="358"/>
        <v/>
      </c>
      <c r="AK741" s="25" t="str">
        <f t="shared" si="359"/>
        <v/>
      </c>
      <c r="AL741" s="25" t="str">
        <f t="shared" si="360"/>
        <v/>
      </c>
      <c r="AM741" s="25" t="str">
        <f t="shared" si="361"/>
        <v/>
      </c>
      <c r="AN741" s="25" t="str">
        <f t="shared" si="362"/>
        <v/>
      </c>
      <c r="AO741" s="25" t="str">
        <f t="shared" si="363"/>
        <v/>
      </c>
      <c r="AP741" s="25" t="str">
        <f t="shared" si="364"/>
        <v/>
      </c>
      <c r="AQ741" s="25" t="str">
        <f t="shared" si="365"/>
        <v/>
      </c>
      <c r="AR741" s="25" t="str">
        <f t="shared" si="366"/>
        <v/>
      </c>
      <c r="AS741" s="25" t="str">
        <f t="shared" si="367"/>
        <v/>
      </c>
      <c r="AT741" s="25" t="str">
        <f t="shared" si="368"/>
        <v/>
      </c>
      <c r="AU741" s="25" t="str">
        <f t="shared" si="369"/>
        <v/>
      </c>
      <c r="AV741" s="25" t="str">
        <f t="shared" si="370"/>
        <v/>
      </c>
      <c r="AX741" t="str">
        <f>IF(BC741="","",IF(BC741&gt;0,COUNT($AY$2:AY741),""))</f>
        <v/>
      </c>
      <c r="AY741" s="25" t="str">
        <f t="shared" si="371"/>
        <v/>
      </c>
      <c r="AZ741" s="25" t="str">
        <f t="shared" si="372"/>
        <v/>
      </c>
      <c r="BA741" s="25" t="str">
        <f t="shared" si="373"/>
        <v/>
      </c>
      <c r="BB741" s="25" t="str">
        <f t="shared" si="374"/>
        <v/>
      </c>
      <c r="BC741" s="25" t="str">
        <f t="shared" si="375"/>
        <v/>
      </c>
      <c r="BD741" s="25" t="str">
        <f t="shared" si="376"/>
        <v/>
      </c>
      <c r="BE741" s="25" t="str">
        <f t="shared" si="377"/>
        <v/>
      </c>
      <c r="BF741" s="25" t="str">
        <f t="shared" si="378"/>
        <v/>
      </c>
      <c r="BG741" s="25" t="str">
        <f t="shared" si="379"/>
        <v/>
      </c>
      <c r="BH741" s="25" t="str">
        <f t="shared" si="380"/>
        <v/>
      </c>
      <c r="BI741" s="25" t="str">
        <f t="shared" si="381"/>
        <v/>
      </c>
      <c r="BJ741" s="25" t="str">
        <f t="shared" si="382"/>
        <v/>
      </c>
      <c r="BK741" s="25" t="str">
        <f t="shared" si="383"/>
        <v/>
      </c>
      <c r="BL741" s="25" t="str">
        <f t="shared" si="384"/>
        <v/>
      </c>
      <c r="BM741" s="25" t="str">
        <f t="shared" si="385"/>
        <v/>
      </c>
      <c r="BN741" s="25" t="str">
        <f t="shared" si="386"/>
        <v/>
      </c>
    </row>
    <row r="742" spans="1:66" x14ac:dyDescent="0.25">
      <c r="A742" s="20" t="str">
        <f>IF('S.D. Paste sheet'!A742="","",'S.D. Paste sheet'!A742)</f>
        <v/>
      </c>
      <c r="B742" s="20" t="str">
        <f>IF('S.D. Paste sheet'!B742="","",'S.D. Paste sheet'!B742)</f>
        <v/>
      </c>
      <c r="C742" s="20" t="str">
        <f>IF('S.D. Paste sheet'!C742="","",'S.D. Paste sheet'!C742)</f>
        <v/>
      </c>
      <c r="D742" s="20" t="str">
        <f>IF('S.D. Paste sheet'!D742="","",'S.D. Paste sheet'!D742)</f>
        <v/>
      </c>
      <c r="E742" s="20" t="str">
        <f>IF('S.D. Paste sheet'!E742="","",UPPER('S.D. Paste sheet'!E742))</f>
        <v/>
      </c>
      <c r="F742" s="20" t="str">
        <f>IF('S.D. Paste sheet'!F742="","",'S.D. Paste sheet'!F742)</f>
        <v/>
      </c>
      <c r="G742" s="20" t="str">
        <f>IF('S.D. Paste sheet'!G742="","",UPPER('S.D. Paste sheet'!G742))</f>
        <v/>
      </c>
      <c r="H742" s="20" t="str">
        <f>IF('S.D. Paste sheet'!H742="","",UPPER('S.D. Paste sheet'!H742))</f>
        <v/>
      </c>
      <c r="I742" s="20" t="str">
        <f>IF('S.D. Paste sheet'!I742="","",'S.D. Paste sheet'!I742)</f>
        <v/>
      </c>
      <c r="J742" s="20" t="str">
        <f>IF('S.D. Paste sheet'!J742="","",'S.D. Paste sheet'!J742)</f>
        <v/>
      </c>
      <c r="K742" s="20" t="str">
        <f>IF('S.D. Paste sheet'!K742="","",'S.D. Paste sheet'!K742)</f>
        <v/>
      </c>
      <c r="L742" s="20" t="str">
        <f>IF('S.D. Paste sheet'!L742="","",'S.D. Paste sheet'!L742)</f>
        <v/>
      </c>
      <c r="M742" s="20" t="str">
        <f>IF('S.D. Paste sheet'!M742="","",'S.D. Paste sheet'!M742)</f>
        <v/>
      </c>
      <c r="N742" s="20" t="str">
        <f>IF('S.D. Paste sheet'!N742="","",'S.D. Paste sheet'!N742)</f>
        <v/>
      </c>
      <c r="O742" s="20" t="str">
        <f>IF('S.D. Paste sheet'!O742="","",'S.D. Paste sheet'!O742)</f>
        <v/>
      </c>
      <c r="P742" s="20" t="str">
        <f>IF('S.D. Paste sheet'!P742="","",'S.D. Paste sheet'!P742)</f>
        <v/>
      </c>
      <c r="Q742" s="20" t="str">
        <f>IF('S.D. Paste sheet'!Q742="","",'S.D. Paste sheet'!Q742)</f>
        <v/>
      </c>
      <c r="R742" s="20" t="str">
        <f>IF('S.D. Paste sheet'!R742="","",'S.D. Paste sheet'!R742)</f>
        <v/>
      </c>
      <c r="S742" s="20" t="str">
        <f>IF('S.D. Paste sheet'!S742="","",'S.D. Paste sheet'!S742)</f>
        <v/>
      </c>
      <c r="T742" s="20" t="str">
        <f>IF('S.D. Paste sheet'!T742="","",'S.D. Paste sheet'!T742)</f>
        <v/>
      </c>
      <c r="U742" s="20" t="str">
        <f>IF('S.D. Paste sheet'!U742="","",'S.D. Paste sheet'!U742)</f>
        <v/>
      </c>
      <c r="V742" s="20" t="str">
        <f>IF('S.D. Paste sheet'!V742="","",'S.D. Paste sheet'!V742)</f>
        <v/>
      </c>
      <c r="W742" s="20" t="str">
        <f>IF('S.D. Paste sheet'!W742="","",'S.D. Paste sheet'!W742)</f>
        <v/>
      </c>
      <c r="X742" s="20" t="str">
        <f>IF('S.D. Paste sheet'!X742="","",'S.D. Paste sheet'!X742)</f>
        <v/>
      </c>
      <c r="Y742" s="20" t="str">
        <f>IF('S.D. Paste sheet'!Y742="","",'S.D. Paste sheet'!Y742)</f>
        <v/>
      </c>
      <c r="Z742" s="20" t="str">
        <f>IF('S.D. Paste sheet'!Z742="","",'S.D. Paste sheet'!Z742)</f>
        <v/>
      </c>
      <c r="AA742" s="20" t="str">
        <f>IF('S.D. Paste sheet'!AA742="","",'S.D. Paste sheet'!AA742)</f>
        <v/>
      </c>
      <c r="AB742" s="20" t="str">
        <f>IF('S.D. Paste sheet'!AB742="","",'S.D. Paste sheet'!AB742)</f>
        <v/>
      </c>
      <c r="AC742" s="20" t="str">
        <f>IF('S.D. Paste sheet'!AC742="","",'S.D. Paste sheet'!AC742)</f>
        <v/>
      </c>
      <c r="AD742" s="20" t="str">
        <f>IF('S.D. Paste sheet'!AD742="","",'S.D. Paste sheet'!AD742)</f>
        <v/>
      </c>
      <c r="AE742" s="28"/>
      <c r="AF742" t="str">
        <f>IF(AK742="","",IF(AK742&gt;0,COUNT($AG$2:AG742),""))</f>
        <v/>
      </c>
      <c r="AG742" s="25" t="str">
        <f t="shared" si="355"/>
        <v/>
      </c>
      <c r="AH742" s="25" t="str">
        <f t="shared" si="356"/>
        <v/>
      </c>
      <c r="AI742" s="25" t="str">
        <f t="shared" si="357"/>
        <v/>
      </c>
      <c r="AJ742" s="25" t="str">
        <f t="shared" si="358"/>
        <v/>
      </c>
      <c r="AK742" s="25" t="str">
        <f t="shared" si="359"/>
        <v/>
      </c>
      <c r="AL742" s="25" t="str">
        <f t="shared" si="360"/>
        <v/>
      </c>
      <c r="AM742" s="25" t="str">
        <f t="shared" si="361"/>
        <v/>
      </c>
      <c r="AN742" s="25" t="str">
        <f t="shared" si="362"/>
        <v/>
      </c>
      <c r="AO742" s="25" t="str">
        <f t="shared" si="363"/>
        <v/>
      </c>
      <c r="AP742" s="25" t="str">
        <f t="shared" si="364"/>
        <v/>
      </c>
      <c r="AQ742" s="25" t="str">
        <f t="shared" si="365"/>
        <v/>
      </c>
      <c r="AR742" s="25" t="str">
        <f t="shared" si="366"/>
        <v/>
      </c>
      <c r="AS742" s="25" t="str">
        <f t="shared" si="367"/>
        <v/>
      </c>
      <c r="AT742" s="25" t="str">
        <f t="shared" si="368"/>
        <v/>
      </c>
      <c r="AU742" s="25" t="str">
        <f t="shared" si="369"/>
        <v/>
      </c>
      <c r="AV742" s="25" t="str">
        <f t="shared" si="370"/>
        <v/>
      </c>
      <c r="AX742" t="str">
        <f>IF(BC742="","",IF(BC742&gt;0,COUNT($AY$2:AY742),""))</f>
        <v/>
      </c>
      <c r="AY742" s="25" t="str">
        <f t="shared" si="371"/>
        <v/>
      </c>
      <c r="AZ742" s="25" t="str">
        <f t="shared" si="372"/>
        <v/>
      </c>
      <c r="BA742" s="25" t="str">
        <f t="shared" si="373"/>
        <v/>
      </c>
      <c r="BB742" s="25" t="str">
        <f t="shared" si="374"/>
        <v/>
      </c>
      <c r="BC742" s="25" t="str">
        <f t="shared" si="375"/>
        <v/>
      </c>
      <c r="BD742" s="25" t="str">
        <f t="shared" si="376"/>
        <v/>
      </c>
      <c r="BE742" s="25" t="str">
        <f t="shared" si="377"/>
        <v/>
      </c>
      <c r="BF742" s="25" t="str">
        <f t="shared" si="378"/>
        <v/>
      </c>
      <c r="BG742" s="25" t="str">
        <f t="shared" si="379"/>
        <v/>
      </c>
      <c r="BH742" s="25" t="str">
        <f t="shared" si="380"/>
        <v/>
      </c>
      <c r="BI742" s="25" t="str">
        <f t="shared" si="381"/>
        <v/>
      </c>
      <c r="BJ742" s="25" t="str">
        <f t="shared" si="382"/>
        <v/>
      </c>
      <c r="BK742" s="25" t="str">
        <f t="shared" si="383"/>
        <v/>
      </c>
      <c r="BL742" s="25" t="str">
        <f t="shared" si="384"/>
        <v/>
      </c>
      <c r="BM742" s="25" t="str">
        <f t="shared" si="385"/>
        <v/>
      </c>
      <c r="BN742" s="25" t="str">
        <f t="shared" si="386"/>
        <v/>
      </c>
    </row>
    <row r="743" spans="1:66" x14ac:dyDescent="0.25">
      <c r="A743" s="20" t="str">
        <f>IF('S.D. Paste sheet'!A743="","",'S.D. Paste sheet'!A743)</f>
        <v/>
      </c>
      <c r="B743" s="20" t="str">
        <f>IF('S.D. Paste sheet'!B743="","",'S.D. Paste sheet'!B743)</f>
        <v/>
      </c>
      <c r="C743" s="20" t="str">
        <f>IF('S.D. Paste sheet'!C743="","",'S.D. Paste sheet'!C743)</f>
        <v/>
      </c>
      <c r="D743" s="20" t="str">
        <f>IF('S.D. Paste sheet'!D743="","",'S.D. Paste sheet'!D743)</f>
        <v/>
      </c>
      <c r="E743" s="20" t="str">
        <f>IF('S.D. Paste sheet'!E743="","",UPPER('S.D. Paste sheet'!E743))</f>
        <v/>
      </c>
      <c r="F743" s="20" t="str">
        <f>IF('S.D. Paste sheet'!F743="","",'S.D. Paste sheet'!F743)</f>
        <v/>
      </c>
      <c r="G743" s="20" t="str">
        <f>IF('S.D. Paste sheet'!G743="","",UPPER('S.D. Paste sheet'!G743))</f>
        <v/>
      </c>
      <c r="H743" s="20" t="str">
        <f>IF('S.D. Paste sheet'!H743="","",UPPER('S.D. Paste sheet'!H743))</f>
        <v/>
      </c>
      <c r="I743" s="20" t="str">
        <f>IF('S.D. Paste sheet'!I743="","",'S.D. Paste sheet'!I743)</f>
        <v/>
      </c>
      <c r="J743" s="20" t="str">
        <f>IF('S.D. Paste sheet'!J743="","",'S.D. Paste sheet'!J743)</f>
        <v/>
      </c>
      <c r="K743" s="20" t="str">
        <f>IF('S.D. Paste sheet'!K743="","",'S.D. Paste sheet'!K743)</f>
        <v/>
      </c>
      <c r="L743" s="20" t="str">
        <f>IF('S.D. Paste sheet'!L743="","",'S.D. Paste sheet'!L743)</f>
        <v/>
      </c>
      <c r="M743" s="20" t="str">
        <f>IF('S.D. Paste sheet'!M743="","",'S.D. Paste sheet'!M743)</f>
        <v/>
      </c>
      <c r="N743" s="20" t="str">
        <f>IF('S.D. Paste sheet'!N743="","",'S.D. Paste sheet'!N743)</f>
        <v/>
      </c>
      <c r="O743" s="20" t="str">
        <f>IF('S.D. Paste sheet'!O743="","",'S.D. Paste sheet'!O743)</f>
        <v/>
      </c>
      <c r="P743" s="20" t="str">
        <f>IF('S.D. Paste sheet'!P743="","",'S.D. Paste sheet'!P743)</f>
        <v/>
      </c>
      <c r="Q743" s="20" t="str">
        <f>IF('S.D. Paste sheet'!Q743="","",'S.D. Paste sheet'!Q743)</f>
        <v/>
      </c>
      <c r="R743" s="20" t="str">
        <f>IF('S.D. Paste sheet'!R743="","",'S.D. Paste sheet'!R743)</f>
        <v/>
      </c>
      <c r="S743" s="20" t="str">
        <f>IF('S.D. Paste sheet'!S743="","",'S.D. Paste sheet'!S743)</f>
        <v/>
      </c>
      <c r="T743" s="20" t="str">
        <f>IF('S.D. Paste sheet'!T743="","",'S.D. Paste sheet'!T743)</f>
        <v/>
      </c>
      <c r="U743" s="20" t="str">
        <f>IF('S.D. Paste sheet'!U743="","",'S.D. Paste sheet'!U743)</f>
        <v/>
      </c>
      <c r="V743" s="20" t="str">
        <f>IF('S.D. Paste sheet'!V743="","",'S.D. Paste sheet'!V743)</f>
        <v/>
      </c>
      <c r="W743" s="20" t="str">
        <f>IF('S.D. Paste sheet'!W743="","",'S.D. Paste sheet'!W743)</f>
        <v/>
      </c>
      <c r="X743" s="20" t="str">
        <f>IF('S.D. Paste sheet'!X743="","",'S.D. Paste sheet'!X743)</f>
        <v/>
      </c>
      <c r="Y743" s="20" t="str">
        <f>IF('S.D. Paste sheet'!Y743="","",'S.D. Paste sheet'!Y743)</f>
        <v/>
      </c>
      <c r="Z743" s="20" t="str">
        <f>IF('S.D. Paste sheet'!Z743="","",'S.D. Paste sheet'!Z743)</f>
        <v/>
      </c>
      <c r="AA743" s="20" t="str">
        <f>IF('S.D. Paste sheet'!AA743="","",'S.D. Paste sheet'!AA743)</f>
        <v/>
      </c>
      <c r="AB743" s="20" t="str">
        <f>IF('S.D. Paste sheet'!AB743="","",'S.D. Paste sheet'!AB743)</f>
        <v/>
      </c>
      <c r="AC743" s="20" t="str">
        <f>IF('S.D. Paste sheet'!AC743="","",'S.D. Paste sheet'!AC743)</f>
        <v/>
      </c>
      <c r="AD743" s="20" t="str">
        <f>IF('S.D. Paste sheet'!AD743="","",'S.D. Paste sheet'!AD743)</f>
        <v/>
      </c>
      <c r="AE743" s="28"/>
      <c r="AF743" t="str">
        <f>IF(AK743="","",IF(AK743&gt;0,COUNT($AG$2:AG743),""))</f>
        <v/>
      </c>
      <c r="AG743" s="25" t="str">
        <f t="shared" si="355"/>
        <v/>
      </c>
      <c r="AH743" s="25" t="str">
        <f t="shared" si="356"/>
        <v/>
      </c>
      <c r="AI743" s="25" t="str">
        <f t="shared" si="357"/>
        <v/>
      </c>
      <c r="AJ743" s="25" t="str">
        <f t="shared" si="358"/>
        <v/>
      </c>
      <c r="AK743" s="25" t="str">
        <f t="shared" si="359"/>
        <v/>
      </c>
      <c r="AL743" s="25" t="str">
        <f t="shared" si="360"/>
        <v/>
      </c>
      <c r="AM743" s="25" t="str">
        <f t="shared" si="361"/>
        <v/>
      </c>
      <c r="AN743" s="25" t="str">
        <f t="shared" si="362"/>
        <v/>
      </c>
      <c r="AO743" s="25" t="str">
        <f t="shared" si="363"/>
        <v/>
      </c>
      <c r="AP743" s="25" t="str">
        <f t="shared" si="364"/>
        <v/>
      </c>
      <c r="AQ743" s="25" t="str">
        <f t="shared" si="365"/>
        <v/>
      </c>
      <c r="AR743" s="25" t="str">
        <f t="shared" si="366"/>
        <v/>
      </c>
      <c r="AS743" s="25" t="str">
        <f t="shared" si="367"/>
        <v/>
      </c>
      <c r="AT743" s="25" t="str">
        <f t="shared" si="368"/>
        <v/>
      </c>
      <c r="AU743" s="25" t="str">
        <f t="shared" si="369"/>
        <v/>
      </c>
      <c r="AV743" s="25" t="str">
        <f t="shared" si="370"/>
        <v/>
      </c>
      <c r="AX743" t="str">
        <f>IF(BC743="","",IF(BC743&gt;0,COUNT($AY$2:AY743),""))</f>
        <v/>
      </c>
      <c r="AY743" s="25" t="str">
        <f t="shared" si="371"/>
        <v/>
      </c>
      <c r="AZ743" s="25" t="str">
        <f t="shared" si="372"/>
        <v/>
      </c>
      <c r="BA743" s="25" t="str">
        <f t="shared" si="373"/>
        <v/>
      </c>
      <c r="BB743" s="25" t="str">
        <f t="shared" si="374"/>
        <v/>
      </c>
      <c r="BC743" s="25" t="str">
        <f t="shared" si="375"/>
        <v/>
      </c>
      <c r="BD743" s="25" t="str">
        <f t="shared" si="376"/>
        <v/>
      </c>
      <c r="BE743" s="25" t="str">
        <f t="shared" si="377"/>
        <v/>
      </c>
      <c r="BF743" s="25" t="str">
        <f t="shared" si="378"/>
        <v/>
      </c>
      <c r="BG743" s="25" t="str">
        <f t="shared" si="379"/>
        <v/>
      </c>
      <c r="BH743" s="25" t="str">
        <f t="shared" si="380"/>
        <v/>
      </c>
      <c r="BI743" s="25" t="str">
        <f t="shared" si="381"/>
        <v/>
      </c>
      <c r="BJ743" s="25" t="str">
        <f t="shared" si="382"/>
        <v/>
      </c>
      <c r="BK743" s="25" t="str">
        <f t="shared" si="383"/>
        <v/>
      </c>
      <c r="BL743" s="25" t="str">
        <f t="shared" si="384"/>
        <v/>
      </c>
      <c r="BM743" s="25" t="str">
        <f t="shared" si="385"/>
        <v/>
      </c>
      <c r="BN743" s="25" t="str">
        <f t="shared" si="386"/>
        <v/>
      </c>
    </row>
    <row r="744" spans="1:66" x14ac:dyDescent="0.25">
      <c r="A744" s="20" t="str">
        <f>IF('S.D. Paste sheet'!A744="","",'S.D. Paste sheet'!A744)</f>
        <v/>
      </c>
      <c r="B744" s="20" t="str">
        <f>IF('S.D. Paste sheet'!B744="","",'S.D. Paste sheet'!B744)</f>
        <v/>
      </c>
      <c r="C744" s="20" t="str">
        <f>IF('S.D. Paste sheet'!C744="","",'S.D. Paste sheet'!C744)</f>
        <v/>
      </c>
      <c r="D744" s="20" t="str">
        <f>IF('S.D. Paste sheet'!D744="","",'S.D. Paste sheet'!D744)</f>
        <v/>
      </c>
      <c r="E744" s="20" t="str">
        <f>IF('S.D. Paste sheet'!E744="","",UPPER('S.D. Paste sheet'!E744))</f>
        <v/>
      </c>
      <c r="F744" s="20" t="str">
        <f>IF('S.D. Paste sheet'!F744="","",'S.D. Paste sheet'!F744)</f>
        <v/>
      </c>
      <c r="G744" s="20" t="str">
        <f>IF('S.D. Paste sheet'!G744="","",UPPER('S.D. Paste sheet'!G744))</f>
        <v/>
      </c>
      <c r="H744" s="20" t="str">
        <f>IF('S.D. Paste sheet'!H744="","",UPPER('S.D. Paste sheet'!H744))</f>
        <v/>
      </c>
      <c r="I744" s="20" t="str">
        <f>IF('S.D. Paste sheet'!I744="","",'S.D. Paste sheet'!I744)</f>
        <v/>
      </c>
      <c r="J744" s="20" t="str">
        <f>IF('S.D. Paste sheet'!J744="","",'S.D. Paste sheet'!J744)</f>
        <v/>
      </c>
      <c r="K744" s="20" t="str">
        <f>IF('S.D. Paste sheet'!K744="","",'S.D. Paste sheet'!K744)</f>
        <v/>
      </c>
      <c r="L744" s="20" t="str">
        <f>IF('S.D. Paste sheet'!L744="","",'S.D. Paste sheet'!L744)</f>
        <v/>
      </c>
      <c r="M744" s="20" t="str">
        <f>IF('S.D. Paste sheet'!M744="","",'S.D. Paste sheet'!M744)</f>
        <v/>
      </c>
      <c r="N744" s="20" t="str">
        <f>IF('S.D. Paste sheet'!N744="","",'S.D. Paste sheet'!N744)</f>
        <v/>
      </c>
      <c r="O744" s="20" t="str">
        <f>IF('S.D. Paste sheet'!O744="","",'S.D. Paste sheet'!O744)</f>
        <v/>
      </c>
      <c r="P744" s="20" t="str">
        <f>IF('S.D. Paste sheet'!P744="","",'S.D. Paste sheet'!P744)</f>
        <v/>
      </c>
      <c r="Q744" s="20" t="str">
        <f>IF('S.D. Paste sheet'!Q744="","",'S.D. Paste sheet'!Q744)</f>
        <v/>
      </c>
      <c r="R744" s="20" t="str">
        <f>IF('S.D. Paste sheet'!R744="","",'S.D. Paste sheet'!R744)</f>
        <v/>
      </c>
      <c r="S744" s="20" t="str">
        <f>IF('S.D. Paste sheet'!S744="","",'S.D. Paste sheet'!S744)</f>
        <v/>
      </c>
      <c r="T744" s="20" t="str">
        <f>IF('S.D. Paste sheet'!T744="","",'S.D. Paste sheet'!T744)</f>
        <v/>
      </c>
      <c r="U744" s="20" t="str">
        <f>IF('S.D. Paste sheet'!U744="","",'S.D. Paste sheet'!U744)</f>
        <v/>
      </c>
      <c r="V744" s="20" t="str">
        <f>IF('S.D. Paste sheet'!V744="","",'S.D. Paste sheet'!V744)</f>
        <v/>
      </c>
      <c r="W744" s="20" t="str">
        <f>IF('S.D. Paste sheet'!W744="","",'S.D. Paste sheet'!W744)</f>
        <v/>
      </c>
      <c r="X744" s="20" t="str">
        <f>IF('S.D. Paste sheet'!X744="","",'S.D. Paste sheet'!X744)</f>
        <v/>
      </c>
      <c r="Y744" s="20" t="str">
        <f>IF('S.D. Paste sheet'!Y744="","",'S.D. Paste sheet'!Y744)</f>
        <v/>
      </c>
      <c r="Z744" s="20" t="str">
        <f>IF('S.D. Paste sheet'!Z744="","",'S.D. Paste sheet'!Z744)</f>
        <v/>
      </c>
      <c r="AA744" s="20" t="str">
        <f>IF('S.D. Paste sheet'!AA744="","",'S.D. Paste sheet'!AA744)</f>
        <v/>
      </c>
      <c r="AB744" s="20" t="str">
        <f>IF('S.D. Paste sheet'!AB744="","",'S.D. Paste sheet'!AB744)</f>
        <v/>
      </c>
      <c r="AC744" s="20" t="str">
        <f>IF('S.D. Paste sheet'!AC744="","",'S.D. Paste sheet'!AC744)</f>
        <v/>
      </c>
      <c r="AD744" s="20" t="str">
        <f>IF('S.D. Paste sheet'!AD744="","",'S.D. Paste sheet'!AD744)</f>
        <v/>
      </c>
      <c r="AE744" s="28"/>
      <c r="AF744" t="str">
        <f>IF(AK744="","",IF(AK744&gt;0,COUNT($AG$2:AG744),""))</f>
        <v/>
      </c>
      <c r="AG744" s="25" t="str">
        <f t="shared" si="355"/>
        <v/>
      </c>
      <c r="AH744" s="25" t="str">
        <f t="shared" si="356"/>
        <v/>
      </c>
      <c r="AI744" s="25" t="str">
        <f t="shared" si="357"/>
        <v/>
      </c>
      <c r="AJ744" s="25" t="str">
        <f t="shared" si="358"/>
        <v/>
      </c>
      <c r="AK744" s="25" t="str">
        <f t="shared" si="359"/>
        <v/>
      </c>
      <c r="AL744" s="25" t="str">
        <f t="shared" si="360"/>
        <v/>
      </c>
      <c r="AM744" s="25" t="str">
        <f t="shared" si="361"/>
        <v/>
      </c>
      <c r="AN744" s="25" t="str">
        <f t="shared" si="362"/>
        <v/>
      </c>
      <c r="AO744" s="25" t="str">
        <f t="shared" si="363"/>
        <v/>
      </c>
      <c r="AP744" s="25" t="str">
        <f t="shared" si="364"/>
        <v/>
      </c>
      <c r="AQ744" s="25" t="str">
        <f t="shared" si="365"/>
        <v/>
      </c>
      <c r="AR744" s="25" t="str">
        <f t="shared" si="366"/>
        <v/>
      </c>
      <c r="AS744" s="25" t="str">
        <f t="shared" si="367"/>
        <v/>
      </c>
      <c r="AT744" s="25" t="str">
        <f t="shared" si="368"/>
        <v/>
      </c>
      <c r="AU744" s="25" t="str">
        <f t="shared" si="369"/>
        <v/>
      </c>
      <c r="AV744" s="25" t="str">
        <f t="shared" si="370"/>
        <v/>
      </c>
      <c r="AX744" t="str">
        <f>IF(BC744="","",IF(BC744&gt;0,COUNT($AY$2:AY744),""))</f>
        <v/>
      </c>
      <c r="AY744" s="25" t="str">
        <f t="shared" si="371"/>
        <v/>
      </c>
      <c r="AZ744" s="25" t="str">
        <f t="shared" si="372"/>
        <v/>
      </c>
      <c r="BA744" s="25" t="str">
        <f t="shared" si="373"/>
        <v/>
      </c>
      <c r="BB744" s="25" t="str">
        <f t="shared" si="374"/>
        <v/>
      </c>
      <c r="BC744" s="25" t="str">
        <f t="shared" si="375"/>
        <v/>
      </c>
      <c r="BD744" s="25" t="str">
        <f t="shared" si="376"/>
        <v/>
      </c>
      <c r="BE744" s="25" t="str">
        <f t="shared" si="377"/>
        <v/>
      </c>
      <c r="BF744" s="25" t="str">
        <f t="shared" si="378"/>
        <v/>
      </c>
      <c r="BG744" s="25" t="str">
        <f t="shared" si="379"/>
        <v/>
      </c>
      <c r="BH744" s="25" t="str">
        <f t="shared" si="380"/>
        <v/>
      </c>
      <c r="BI744" s="25" t="str">
        <f t="shared" si="381"/>
        <v/>
      </c>
      <c r="BJ744" s="25" t="str">
        <f t="shared" si="382"/>
        <v/>
      </c>
      <c r="BK744" s="25" t="str">
        <f t="shared" si="383"/>
        <v/>
      </c>
      <c r="BL744" s="25" t="str">
        <f t="shared" si="384"/>
        <v/>
      </c>
      <c r="BM744" s="25" t="str">
        <f t="shared" si="385"/>
        <v/>
      </c>
      <c r="BN744" s="25" t="str">
        <f t="shared" si="386"/>
        <v/>
      </c>
    </row>
    <row r="745" spans="1:66" x14ac:dyDescent="0.25">
      <c r="A745" s="20" t="str">
        <f>IF('S.D. Paste sheet'!A745="","",'S.D. Paste sheet'!A745)</f>
        <v/>
      </c>
      <c r="B745" s="20" t="str">
        <f>IF('S.D. Paste sheet'!B745="","",'S.D. Paste sheet'!B745)</f>
        <v/>
      </c>
      <c r="C745" s="20" t="str">
        <f>IF('S.D. Paste sheet'!C745="","",'S.D. Paste sheet'!C745)</f>
        <v/>
      </c>
      <c r="D745" s="20" t="str">
        <f>IF('S.D. Paste sheet'!D745="","",'S.D. Paste sheet'!D745)</f>
        <v/>
      </c>
      <c r="E745" s="20" t="str">
        <f>IF('S.D. Paste sheet'!E745="","",UPPER('S.D. Paste sheet'!E745))</f>
        <v/>
      </c>
      <c r="F745" s="20" t="str">
        <f>IF('S.D. Paste sheet'!F745="","",'S.D. Paste sheet'!F745)</f>
        <v/>
      </c>
      <c r="G745" s="20" t="str">
        <f>IF('S.D. Paste sheet'!G745="","",UPPER('S.D. Paste sheet'!G745))</f>
        <v/>
      </c>
      <c r="H745" s="20" t="str">
        <f>IF('S.D. Paste sheet'!H745="","",UPPER('S.D. Paste sheet'!H745))</f>
        <v/>
      </c>
      <c r="I745" s="20" t="str">
        <f>IF('S.D. Paste sheet'!I745="","",'S.D. Paste sheet'!I745)</f>
        <v/>
      </c>
      <c r="J745" s="20" t="str">
        <f>IF('S.D. Paste sheet'!J745="","",'S.D. Paste sheet'!J745)</f>
        <v/>
      </c>
      <c r="K745" s="20" t="str">
        <f>IF('S.D. Paste sheet'!K745="","",'S.D. Paste sheet'!K745)</f>
        <v/>
      </c>
      <c r="L745" s="20" t="str">
        <f>IF('S.D. Paste sheet'!L745="","",'S.D. Paste sheet'!L745)</f>
        <v/>
      </c>
      <c r="M745" s="20" t="str">
        <f>IF('S.D. Paste sheet'!M745="","",'S.D. Paste sheet'!M745)</f>
        <v/>
      </c>
      <c r="N745" s="20" t="str">
        <f>IF('S.D. Paste sheet'!N745="","",'S.D. Paste sheet'!N745)</f>
        <v/>
      </c>
      <c r="O745" s="20" t="str">
        <f>IF('S.D. Paste sheet'!O745="","",'S.D. Paste sheet'!O745)</f>
        <v/>
      </c>
      <c r="P745" s="20" t="str">
        <f>IF('S.D. Paste sheet'!P745="","",'S.D. Paste sheet'!P745)</f>
        <v/>
      </c>
      <c r="Q745" s="20" t="str">
        <f>IF('S.D. Paste sheet'!Q745="","",'S.D. Paste sheet'!Q745)</f>
        <v/>
      </c>
      <c r="R745" s="20" t="str">
        <f>IF('S.D. Paste sheet'!R745="","",'S.D. Paste sheet'!R745)</f>
        <v/>
      </c>
      <c r="S745" s="20" t="str">
        <f>IF('S.D. Paste sheet'!S745="","",'S.D. Paste sheet'!S745)</f>
        <v/>
      </c>
      <c r="T745" s="20" t="str">
        <f>IF('S.D. Paste sheet'!T745="","",'S.D. Paste sheet'!T745)</f>
        <v/>
      </c>
      <c r="U745" s="20" t="str">
        <f>IF('S.D. Paste sheet'!U745="","",'S.D. Paste sheet'!U745)</f>
        <v/>
      </c>
      <c r="V745" s="20" t="str">
        <f>IF('S.D. Paste sheet'!V745="","",'S.D. Paste sheet'!V745)</f>
        <v/>
      </c>
      <c r="W745" s="20" t="str">
        <f>IF('S.D. Paste sheet'!W745="","",'S.D. Paste sheet'!W745)</f>
        <v/>
      </c>
      <c r="X745" s="20" t="str">
        <f>IF('S.D. Paste sheet'!X745="","",'S.D. Paste sheet'!X745)</f>
        <v/>
      </c>
      <c r="Y745" s="20" t="str">
        <f>IF('S.D. Paste sheet'!Y745="","",'S.D. Paste sheet'!Y745)</f>
        <v/>
      </c>
      <c r="Z745" s="20" t="str">
        <f>IF('S.D. Paste sheet'!Z745="","",'S.D. Paste sheet'!Z745)</f>
        <v/>
      </c>
      <c r="AA745" s="20" t="str">
        <f>IF('S.D. Paste sheet'!AA745="","",'S.D. Paste sheet'!AA745)</f>
        <v/>
      </c>
      <c r="AB745" s="20" t="str">
        <f>IF('S.D. Paste sheet'!AB745="","",'S.D. Paste sheet'!AB745)</f>
        <v/>
      </c>
      <c r="AC745" s="20" t="str">
        <f>IF('S.D. Paste sheet'!AC745="","",'S.D. Paste sheet'!AC745)</f>
        <v/>
      </c>
      <c r="AD745" s="20" t="str">
        <f>IF('S.D. Paste sheet'!AD745="","",'S.D. Paste sheet'!AD745)</f>
        <v/>
      </c>
      <c r="AE745" s="28"/>
      <c r="AF745" t="str">
        <f>IF(AK745="","",IF(AK745&gt;0,COUNT($AG$2:AG745),""))</f>
        <v/>
      </c>
      <c r="AG745" s="25" t="str">
        <f t="shared" si="355"/>
        <v/>
      </c>
      <c r="AH745" s="25" t="str">
        <f t="shared" si="356"/>
        <v/>
      </c>
      <c r="AI745" s="25" t="str">
        <f t="shared" si="357"/>
        <v/>
      </c>
      <c r="AJ745" s="25" t="str">
        <f t="shared" si="358"/>
        <v/>
      </c>
      <c r="AK745" s="25" t="str">
        <f t="shared" si="359"/>
        <v/>
      </c>
      <c r="AL745" s="25" t="str">
        <f t="shared" si="360"/>
        <v/>
      </c>
      <c r="AM745" s="25" t="str">
        <f t="shared" si="361"/>
        <v/>
      </c>
      <c r="AN745" s="25" t="str">
        <f t="shared" si="362"/>
        <v/>
      </c>
      <c r="AO745" s="25" t="str">
        <f t="shared" si="363"/>
        <v/>
      </c>
      <c r="AP745" s="25" t="str">
        <f t="shared" si="364"/>
        <v/>
      </c>
      <c r="AQ745" s="25" t="str">
        <f t="shared" si="365"/>
        <v/>
      </c>
      <c r="AR745" s="25" t="str">
        <f t="shared" si="366"/>
        <v/>
      </c>
      <c r="AS745" s="25" t="str">
        <f t="shared" si="367"/>
        <v/>
      </c>
      <c r="AT745" s="25" t="str">
        <f t="shared" si="368"/>
        <v/>
      </c>
      <c r="AU745" s="25" t="str">
        <f t="shared" si="369"/>
        <v/>
      </c>
      <c r="AV745" s="25" t="str">
        <f t="shared" si="370"/>
        <v/>
      </c>
      <c r="AX745" t="str">
        <f>IF(BC745="","",IF(BC745&gt;0,COUNT($AY$2:AY745),""))</f>
        <v/>
      </c>
      <c r="AY745" s="25" t="str">
        <f t="shared" si="371"/>
        <v/>
      </c>
      <c r="AZ745" s="25" t="str">
        <f t="shared" si="372"/>
        <v/>
      </c>
      <c r="BA745" s="25" t="str">
        <f t="shared" si="373"/>
        <v/>
      </c>
      <c r="BB745" s="25" t="str">
        <f t="shared" si="374"/>
        <v/>
      </c>
      <c r="BC745" s="25" t="str">
        <f t="shared" si="375"/>
        <v/>
      </c>
      <c r="BD745" s="25" t="str">
        <f t="shared" si="376"/>
        <v/>
      </c>
      <c r="BE745" s="25" t="str">
        <f t="shared" si="377"/>
        <v/>
      </c>
      <c r="BF745" s="25" t="str">
        <f t="shared" si="378"/>
        <v/>
      </c>
      <c r="BG745" s="25" t="str">
        <f t="shared" si="379"/>
        <v/>
      </c>
      <c r="BH745" s="25" t="str">
        <f t="shared" si="380"/>
        <v/>
      </c>
      <c r="BI745" s="25" t="str">
        <f t="shared" si="381"/>
        <v/>
      </c>
      <c r="BJ745" s="25" t="str">
        <f t="shared" si="382"/>
        <v/>
      </c>
      <c r="BK745" s="25" t="str">
        <f t="shared" si="383"/>
        <v/>
      </c>
      <c r="BL745" s="25" t="str">
        <f t="shared" si="384"/>
        <v/>
      </c>
      <c r="BM745" s="25" t="str">
        <f t="shared" si="385"/>
        <v/>
      </c>
      <c r="BN745" s="25" t="str">
        <f t="shared" si="386"/>
        <v/>
      </c>
    </row>
    <row r="746" spans="1:66" x14ac:dyDescent="0.25">
      <c r="A746" s="20" t="str">
        <f>IF('S.D. Paste sheet'!A746="","",'S.D. Paste sheet'!A746)</f>
        <v/>
      </c>
      <c r="B746" s="20" t="str">
        <f>IF('S.D. Paste sheet'!B746="","",'S.D. Paste sheet'!B746)</f>
        <v/>
      </c>
      <c r="C746" s="20" t="str">
        <f>IF('S.D. Paste sheet'!C746="","",'S.D. Paste sheet'!C746)</f>
        <v/>
      </c>
      <c r="D746" s="20" t="str">
        <f>IF('S.D. Paste sheet'!D746="","",'S.D. Paste sheet'!D746)</f>
        <v/>
      </c>
      <c r="E746" s="20" t="str">
        <f>IF('S.D. Paste sheet'!E746="","",UPPER('S.D. Paste sheet'!E746))</f>
        <v/>
      </c>
      <c r="F746" s="20" t="str">
        <f>IF('S.D. Paste sheet'!F746="","",'S.D. Paste sheet'!F746)</f>
        <v/>
      </c>
      <c r="G746" s="20" t="str">
        <f>IF('S.D. Paste sheet'!G746="","",UPPER('S.D. Paste sheet'!G746))</f>
        <v/>
      </c>
      <c r="H746" s="20" t="str">
        <f>IF('S.D. Paste sheet'!H746="","",UPPER('S.D. Paste sheet'!H746))</f>
        <v/>
      </c>
      <c r="I746" s="20" t="str">
        <f>IF('S.D. Paste sheet'!I746="","",'S.D. Paste sheet'!I746)</f>
        <v/>
      </c>
      <c r="J746" s="20" t="str">
        <f>IF('S.D. Paste sheet'!J746="","",'S.D. Paste sheet'!J746)</f>
        <v/>
      </c>
      <c r="K746" s="20" t="str">
        <f>IF('S.D. Paste sheet'!K746="","",'S.D. Paste sheet'!K746)</f>
        <v/>
      </c>
      <c r="L746" s="20" t="str">
        <f>IF('S.D. Paste sheet'!L746="","",'S.D. Paste sheet'!L746)</f>
        <v/>
      </c>
      <c r="M746" s="20" t="str">
        <f>IF('S.D. Paste sheet'!M746="","",'S.D. Paste sheet'!M746)</f>
        <v/>
      </c>
      <c r="N746" s="20" t="str">
        <f>IF('S.D. Paste sheet'!N746="","",'S.D. Paste sheet'!N746)</f>
        <v/>
      </c>
      <c r="O746" s="20" t="str">
        <f>IF('S.D. Paste sheet'!O746="","",'S.D. Paste sheet'!O746)</f>
        <v/>
      </c>
      <c r="P746" s="20" t="str">
        <f>IF('S.D. Paste sheet'!P746="","",'S.D. Paste sheet'!P746)</f>
        <v/>
      </c>
      <c r="Q746" s="20" t="str">
        <f>IF('S.D. Paste sheet'!Q746="","",'S.D. Paste sheet'!Q746)</f>
        <v/>
      </c>
      <c r="R746" s="20" t="str">
        <f>IF('S.D. Paste sheet'!R746="","",'S.D. Paste sheet'!R746)</f>
        <v/>
      </c>
      <c r="S746" s="20" t="str">
        <f>IF('S.D. Paste sheet'!S746="","",'S.D. Paste sheet'!S746)</f>
        <v/>
      </c>
      <c r="T746" s="20" t="str">
        <f>IF('S.D. Paste sheet'!T746="","",'S.D. Paste sheet'!T746)</f>
        <v/>
      </c>
      <c r="U746" s="20" t="str">
        <f>IF('S.D. Paste sheet'!U746="","",'S.D. Paste sheet'!U746)</f>
        <v/>
      </c>
      <c r="V746" s="20" t="str">
        <f>IF('S.D. Paste sheet'!V746="","",'S.D. Paste sheet'!V746)</f>
        <v/>
      </c>
      <c r="W746" s="20" t="str">
        <f>IF('S.D. Paste sheet'!W746="","",'S.D. Paste sheet'!W746)</f>
        <v/>
      </c>
      <c r="X746" s="20" t="str">
        <f>IF('S.D. Paste sheet'!X746="","",'S.D. Paste sheet'!X746)</f>
        <v/>
      </c>
      <c r="Y746" s="20" t="str">
        <f>IF('S.D. Paste sheet'!Y746="","",'S.D. Paste sheet'!Y746)</f>
        <v/>
      </c>
      <c r="Z746" s="20" t="str">
        <f>IF('S.D. Paste sheet'!Z746="","",'S.D. Paste sheet'!Z746)</f>
        <v/>
      </c>
      <c r="AA746" s="20" t="str">
        <f>IF('S.D. Paste sheet'!AA746="","",'S.D. Paste sheet'!AA746)</f>
        <v/>
      </c>
      <c r="AB746" s="20" t="str">
        <f>IF('S.D. Paste sheet'!AB746="","",'S.D. Paste sheet'!AB746)</f>
        <v/>
      </c>
      <c r="AC746" s="20" t="str">
        <f>IF('S.D. Paste sheet'!AC746="","",'S.D. Paste sheet'!AC746)</f>
        <v/>
      </c>
      <c r="AD746" s="20" t="str">
        <f>IF('S.D. Paste sheet'!AD746="","",'S.D. Paste sheet'!AD746)</f>
        <v/>
      </c>
      <c r="AE746" s="28"/>
      <c r="AF746" t="str">
        <f>IF(AK746="","",IF(AK746&gt;0,COUNT($AG$2:AG746),""))</f>
        <v/>
      </c>
      <c r="AG746" s="25" t="str">
        <f t="shared" si="355"/>
        <v/>
      </c>
      <c r="AH746" s="25" t="str">
        <f t="shared" si="356"/>
        <v/>
      </c>
      <c r="AI746" s="25" t="str">
        <f t="shared" si="357"/>
        <v/>
      </c>
      <c r="AJ746" s="25" t="str">
        <f t="shared" si="358"/>
        <v/>
      </c>
      <c r="AK746" s="25" t="str">
        <f t="shared" si="359"/>
        <v/>
      </c>
      <c r="AL746" s="25" t="str">
        <f t="shared" si="360"/>
        <v/>
      </c>
      <c r="AM746" s="25" t="str">
        <f t="shared" si="361"/>
        <v/>
      </c>
      <c r="AN746" s="25" t="str">
        <f t="shared" si="362"/>
        <v/>
      </c>
      <c r="AO746" s="25" t="str">
        <f t="shared" si="363"/>
        <v/>
      </c>
      <c r="AP746" s="25" t="str">
        <f t="shared" si="364"/>
        <v/>
      </c>
      <c r="AQ746" s="25" t="str">
        <f t="shared" si="365"/>
        <v/>
      </c>
      <c r="AR746" s="25" t="str">
        <f t="shared" si="366"/>
        <v/>
      </c>
      <c r="AS746" s="25" t="str">
        <f t="shared" si="367"/>
        <v/>
      </c>
      <c r="AT746" s="25" t="str">
        <f t="shared" si="368"/>
        <v/>
      </c>
      <c r="AU746" s="25" t="str">
        <f t="shared" si="369"/>
        <v/>
      </c>
      <c r="AV746" s="25" t="str">
        <f t="shared" si="370"/>
        <v/>
      </c>
      <c r="AX746" t="str">
        <f>IF(BC746="","",IF(BC746&gt;0,COUNT($AY$2:AY746),""))</f>
        <v/>
      </c>
      <c r="AY746" s="25" t="str">
        <f t="shared" si="371"/>
        <v/>
      </c>
      <c r="AZ746" s="25" t="str">
        <f t="shared" si="372"/>
        <v/>
      </c>
      <c r="BA746" s="25" t="str">
        <f t="shared" si="373"/>
        <v/>
      </c>
      <c r="BB746" s="25" t="str">
        <f t="shared" si="374"/>
        <v/>
      </c>
      <c r="BC746" s="25" t="str">
        <f t="shared" si="375"/>
        <v/>
      </c>
      <c r="BD746" s="25" t="str">
        <f t="shared" si="376"/>
        <v/>
      </c>
      <c r="BE746" s="25" t="str">
        <f t="shared" si="377"/>
        <v/>
      </c>
      <c r="BF746" s="25" t="str">
        <f t="shared" si="378"/>
        <v/>
      </c>
      <c r="BG746" s="25" t="str">
        <f t="shared" si="379"/>
        <v/>
      </c>
      <c r="BH746" s="25" t="str">
        <f t="shared" si="380"/>
        <v/>
      </c>
      <c r="BI746" s="25" t="str">
        <f t="shared" si="381"/>
        <v/>
      </c>
      <c r="BJ746" s="25" t="str">
        <f t="shared" si="382"/>
        <v/>
      </c>
      <c r="BK746" s="25" t="str">
        <f t="shared" si="383"/>
        <v/>
      </c>
      <c r="BL746" s="25" t="str">
        <f t="shared" si="384"/>
        <v/>
      </c>
      <c r="BM746" s="25" t="str">
        <f t="shared" si="385"/>
        <v/>
      </c>
      <c r="BN746" s="25" t="str">
        <f t="shared" si="386"/>
        <v/>
      </c>
    </row>
    <row r="747" spans="1:66" x14ac:dyDescent="0.25">
      <c r="A747" s="20" t="str">
        <f>IF('S.D. Paste sheet'!A747="","",'S.D. Paste sheet'!A747)</f>
        <v/>
      </c>
      <c r="B747" s="20" t="str">
        <f>IF('S.D. Paste sheet'!B747="","",'S.D. Paste sheet'!B747)</f>
        <v/>
      </c>
      <c r="C747" s="20" t="str">
        <f>IF('S.D. Paste sheet'!C747="","",'S.D. Paste sheet'!C747)</f>
        <v/>
      </c>
      <c r="D747" s="20" t="str">
        <f>IF('S.D. Paste sheet'!D747="","",'S.D. Paste sheet'!D747)</f>
        <v/>
      </c>
      <c r="E747" s="20" t="str">
        <f>IF('S.D. Paste sheet'!E747="","",UPPER('S.D. Paste sheet'!E747))</f>
        <v/>
      </c>
      <c r="F747" s="20" t="str">
        <f>IF('S.D. Paste sheet'!F747="","",'S.D. Paste sheet'!F747)</f>
        <v/>
      </c>
      <c r="G747" s="20" t="str">
        <f>IF('S.D. Paste sheet'!G747="","",UPPER('S.D. Paste sheet'!G747))</f>
        <v/>
      </c>
      <c r="H747" s="20" t="str">
        <f>IF('S.D. Paste sheet'!H747="","",UPPER('S.D. Paste sheet'!H747))</f>
        <v/>
      </c>
      <c r="I747" s="20" t="str">
        <f>IF('S.D. Paste sheet'!I747="","",'S.D. Paste sheet'!I747)</f>
        <v/>
      </c>
      <c r="J747" s="20" t="str">
        <f>IF('S.D. Paste sheet'!J747="","",'S.D. Paste sheet'!J747)</f>
        <v/>
      </c>
      <c r="K747" s="20" t="str">
        <f>IF('S.D. Paste sheet'!K747="","",'S.D. Paste sheet'!K747)</f>
        <v/>
      </c>
      <c r="L747" s="20" t="str">
        <f>IF('S.D. Paste sheet'!L747="","",'S.D. Paste sheet'!L747)</f>
        <v/>
      </c>
      <c r="M747" s="20" t="str">
        <f>IF('S.D. Paste sheet'!M747="","",'S.D. Paste sheet'!M747)</f>
        <v/>
      </c>
      <c r="N747" s="20" t="str">
        <f>IF('S.D. Paste sheet'!N747="","",'S.D. Paste sheet'!N747)</f>
        <v/>
      </c>
      <c r="O747" s="20" t="str">
        <f>IF('S.D. Paste sheet'!O747="","",'S.D. Paste sheet'!O747)</f>
        <v/>
      </c>
      <c r="P747" s="20" t="str">
        <f>IF('S.D. Paste sheet'!P747="","",'S.D. Paste sheet'!P747)</f>
        <v/>
      </c>
      <c r="Q747" s="20" t="str">
        <f>IF('S.D. Paste sheet'!Q747="","",'S.D. Paste sheet'!Q747)</f>
        <v/>
      </c>
      <c r="R747" s="20" t="str">
        <f>IF('S.D. Paste sheet'!R747="","",'S.D. Paste sheet'!R747)</f>
        <v/>
      </c>
      <c r="S747" s="20" t="str">
        <f>IF('S.D. Paste sheet'!S747="","",'S.D. Paste sheet'!S747)</f>
        <v/>
      </c>
      <c r="T747" s="20" t="str">
        <f>IF('S.D. Paste sheet'!T747="","",'S.D. Paste sheet'!T747)</f>
        <v/>
      </c>
      <c r="U747" s="20" t="str">
        <f>IF('S.D. Paste sheet'!U747="","",'S.D. Paste sheet'!U747)</f>
        <v/>
      </c>
      <c r="V747" s="20" t="str">
        <f>IF('S.D. Paste sheet'!V747="","",'S.D. Paste sheet'!V747)</f>
        <v/>
      </c>
      <c r="W747" s="20" t="str">
        <f>IF('S.D. Paste sheet'!W747="","",'S.D. Paste sheet'!W747)</f>
        <v/>
      </c>
      <c r="X747" s="20" t="str">
        <f>IF('S.D. Paste sheet'!X747="","",'S.D. Paste sheet'!X747)</f>
        <v/>
      </c>
      <c r="Y747" s="20" t="str">
        <f>IF('S.D. Paste sheet'!Y747="","",'S.D. Paste sheet'!Y747)</f>
        <v/>
      </c>
      <c r="Z747" s="20" t="str">
        <f>IF('S.D. Paste sheet'!Z747="","",'S.D. Paste sheet'!Z747)</f>
        <v/>
      </c>
      <c r="AA747" s="20" t="str">
        <f>IF('S.D. Paste sheet'!AA747="","",'S.D. Paste sheet'!AA747)</f>
        <v/>
      </c>
      <c r="AB747" s="20" t="str">
        <f>IF('S.D. Paste sheet'!AB747="","",'S.D. Paste sheet'!AB747)</f>
        <v/>
      </c>
      <c r="AC747" s="20" t="str">
        <f>IF('S.D. Paste sheet'!AC747="","",'S.D. Paste sheet'!AC747)</f>
        <v/>
      </c>
      <c r="AD747" s="20" t="str">
        <f>IF('S.D. Paste sheet'!AD747="","",'S.D. Paste sheet'!AD747)</f>
        <v/>
      </c>
      <c r="AE747" s="28"/>
      <c r="AF747" t="str">
        <f>IF(AK747="","",IF(AK747&gt;0,COUNT($AG$2:AG747),""))</f>
        <v/>
      </c>
      <c r="AG747" s="25" t="str">
        <f t="shared" si="355"/>
        <v/>
      </c>
      <c r="AH747" s="25" t="str">
        <f t="shared" si="356"/>
        <v/>
      </c>
      <c r="AI747" s="25" t="str">
        <f t="shared" si="357"/>
        <v/>
      </c>
      <c r="AJ747" s="25" t="str">
        <f t="shared" si="358"/>
        <v/>
      </c>
      <c r="AK747" s="25" t="str">
        <f t="shared" si="359"/>
        <v/>
      </c>
      <c r="AL747" s="25" t="str">
        <f t="shared" si="360"/>
        <v/>
      </c>
      <c r="AM747" s="25" t="str">
        <f t="shared" si="361"/>
        <v/>
      </c>
      <c r="AN747" s="25" t="str">
        <f t="shared" si="362"/>
        <v/>
      </c>
      <c r="AO747" s="25" t="str">
        <f t="shared" si="363"/>
        <v/>
      </c>
      <c r="AP747" s="25" t="str">
        <f t="shared" si="364"/>
        <v/>
      </c>
      <c r="AQ747" s="25" t="str">
        <f t="shared" si="365"/>
        <v/>
      </c>
      <c r="AR747" s="25" t="str">
        <f t="shared" si="366"/>
        <v/>
      </c>
      <c r="AS747" s="25" t="str">
        <f t="shared" si="367"/>
        <v/>
      </c>
      <c r="AT747" s="25" t="str">
        <f t="shared" si="368"/>
        <v/>
      </c>
      <c r="AU747" s="25" t="str">
        <f t="shared" si="369"/>
        <v/>
      </c>
      <c r="AV747" s="25" t="str">
        <f t="shared" si="370"/>
        <v/>
      </c>
      <c r="AX747" t="str">
        <f>IF(BC747="","",IF(BC747&gt;0,COUNT($AY$2:AY747),""))</f>
        <v/>
      </c>
      <c r="AY747" s="25" t="str">
        <f t="shared" si="371"/>
        <v/>
      </c>
      <c r="AZ747" s="25" t="str">
        <f t="shared" si="372"/>
        <v/>
      </c>
      <c r="BA747" s="25" t="str">
        <f t="shared" si="373"/>
        <v/>
      </c>
      <c r="BB747" s="25" t="str">
        <f t="shared" si="374"/>
        <v/>
      </c>
      <c r="BC747" s="25" t="str">
        <f t="shared" si="375"/>
        <v/>
      </c>
      <c r="BD747" s="25" t="str">
        <f t="shared" si="376"/>
        <v/>
      </c>
      <c r="BE747" s="25" t="str">
        <f t="shared" si="377"/>
        <v/>
      </c>
      <c r="BF747" s="25" t="str">
        <f t="shared" si="378"/>
        <v/>
      </c>
      <c r="BG747" s="25" t="str">
        <f t="shared" si="379"/>
        <v/>
      </c>
      <c r="BH747" s="25" t="str">
        <f t="shared" si="380"/>
        <v/>
      </c>
      <c r="BI747" s="25" t="str">
        <f t="shared" si="381"/>
        <v/>
      </c>
      <c r="BJ747" s="25" t="str">
        <f t="shared" si="382"/>
        <v/>
      </c>
      <c r="BK747" s="25" t="str">
        <f t="shared" si="383"/>
        <v/>
      </c>
      <c r="BL747" s="25" t="str">
        <f t="shared" si="384"/>
        <v/>
      </c>
      <c r="BM747" s="25" t="str">
        <f t="shared" si="385"/>
        <v/>
      </c>
      <c r="BN747" s="25" t="str">
        <f t="shared" si="386"/>
        <v/>
      </c>
    </row>
    <row r="748" spans="1:66" x14ac:dyDescent="0.25">
      <c r="A748" s="20" t="str">
        <f>IF('S.D. Paste sheet'!A748="","",'S.D. Paste sheet'!A748)</f>
        <v/>
      </c>
      <c r="B748" s="20" t="str">
        <f>IF('S.D. Paste sheet'!B748="","",'S.D. Paste sheet'!B748)</f>
        <v/>
      </c>
      <c r="C748" s="20" t="str">
        <f>IF('S.D. Paste sheet'!C748="","",'S.D. Paste sheet'!C748)</f>
        <v/>
      </c>
      <c r="D748" s="20" t="str">
        <f>IF('S.D. Paste sheet'!D748="","",'S.D. Paste sheet'!D748)</f>
        <v/>
      </c>
      <c r="E748" s="20" t="str">
        <f>IF('S.D. Paste sheet'!E748="","",UPPER('S.D. Paste sheet'!E748))</f>
        <v/>
      </c>
      <c r="F748" s="20" t="str">
        <f>IF('S.D. Paste sheet'!F748="","",'S.D. Paste sheet'!F748)</f>
        <v/>
      </c>
      <c r="G748" s="20" t="str">
        <f>IF('S.D. Paste sheet'!G748="","",UPPER('S.D. Paste sheet'!G748))</f>
        <v/>
      </c>
      <c r="H748" s="20" t="str">
        <f>IF('S.D. Paste sheet'!H748="","",UPPER('S.D. Paste sheet'!H748))</f>
        <v/>
      </c>
      <c r="I748" s="20" t="str">
        <f>IF('S.D. Paste sheet'!I748="","",'S.D. Paste sheet'!I748)</f>
        <v/>
      </c>
      <c r="J748" s="20" t="str">
        <f>IF('S.D. Paste sheet'!J748="","",'S.D. Paste sheet'!J748)</f>
        <v/>
      </c>
      <c r="K748" s="20" t="str">
        <f>IF('S.D. Paste sheet'!K748="","",'S.D. Paste sheet'!K748)</f>
        <v/>
      </c>
      <c r="L748" s="20" t="str">
        <f>IF('S.D. Paste sheet'!L748="","",'S.D. Paste sheet'!L748)</f>
        <v/>
      </c>
      <c r="M748" s="20" t="str">
        <f>IF('S.D. Paste sheet'!M748="","",'S.D. Paste sheet'!M748)</f>
        <v/>
      </c>
      <c r="N748" s="20" t="str">
        <f>IF('S.D. Paste sheet'!N748="","",'S.D. Paste sheet'!N748)</f>
        <v/>
      </c>
      <c r="O748" s="20" t="str">
        <f>IF('S.D. Paste sheet'!O748="","",'S.D. Paste sheet'!O748)</f>
        <v/>
      </c>
      <c r="P748" s="20" t="str">
        <f>IF('S.D. Paste sheet'!P748="","",'S.D. Paste sheet'!P748)</f>
        <v/>
      </c>
      <c r="Q748" s="20" t="str">
        <f>IF('S.D. Paste sheet'!Q748="","",'S.D. Paste sheet'!Q748)</f>
        <v/>
      </c>
      <c r="R748" s="20" t="str">
        <f>IF('S.D. Paste sheet'!R748="","",'S.D. Paste sheet'!R748)</f>
        <v/>
      </c>
      <c r="S748" s="20" t="str">
        <f>IF('S.D. Paste sheet'!S748="","",'S.D. Paste sheet'!S748)</f>
        <v/>
      </c>
      <c r="T748" s="20" t="str">
        <f>IF('S.D. Paste sheet'!T748="","",'S.D. Paste sheet'!T748)</f>
        <v/>
      </c>
      <c r="U748" s="20" t="str">
        <f>IF('S.D. Paste sheet'!U748="","",'S.D. Paste sheet'!U748)</f>
        <v/>
      </c>
      <c r="V748" s="20" t="str">
        <f>IF('S.D. Paste sheet'!V748="","",'S.D. Paste sheet'!V748)</f>
        <v/>
      </c>
      <c r="W748" s="20" t="str">
        <f>IF('S.D. Paste sheet'!W748="","",'S.D. Paste sheet'!W748)</f>
        <v/>
      </c>
      <c r="X748" s="20" t="str">
        <f>IF('S.D. Paste sheet'!X748="","",'S.D. Paste sheet'!X748)</f>
        <v/>
      </c>
      <c r="Y748" s="20" t="str">
        <f>IF('S.D. Paste sheet'!Y748="","",'S.D. Paste sheet'!Y748)</f>
        <v/>
      </c>
      <c r="Z748" s="20" t="str">
        <f>IF('S.D. Paste sheet'!Z748="","",'S.D. Paste sheet'!Z748)</f>
        <v/>
      </c>
      <c r="AA748" s="20" t="str">
        <f>IF('S.D. Paste sheet'!AA748="","",'S.D. Paste sheet'!AA748)</f>
        <v/>
      </c>
      <c r="AB748" s="20" t="str">
        <f>IF('S.D. Paste sheet'!AB748="","",'S.D. Paste sheet'!AB748)</f>
        <v/>
      </c>
      <c r="AC748" s="20" t="str">
        <f>IF('S.D. Paste sheet'!AC748="","",'S.D. Paste sheet'!AC748)</f>
        <v/>
      </c>
      <c r="AD748" s="20" t="str">
        <f>IF('S.D. Paste sheet'!AD748="","",'S.D. Paste sheet'!AD748)</f>
        <v/>
      </c>
      <c r="AE748" s="28"/>
      <c r="AF748" t="str">
        <f>IF(AK748="","",IF(AK748&gt;0,COUNT($AG$2:AG748),""))</f>
        <v/>
      </c>
      <c r="AG748" s="25" t="str">
        <f t="shared" si="355"/>
        <v/>
      </c>
      <c r="AH748" s="25" t="str">
        <f t="shared" si="356"/>
        <v/>
      </c>
      <c r="AI748" s="25" t="str">
        <f t="shared" si="357"/>
        <v/>
      </c>
      <c r="AJ748" s="25" t="str">
        <f t="shared" si="358"/>
        <v/>
      </c>
      <c r="AK748" s="25" t="str">
        <f t="shared" si="359"/>
        <v/>
      </c>
      <c r="AL748" s="25" t="str">
        <f t="shared" si="360"/>
        <v/>
      </c>
      <c r="AM748" s="25" t="str">
        <f t="shared" si="361"/>
        <v/>
      </c>
      <c r="AN748" s="25" t="str">
        <f t="shared" si="362"/>
        <v/>
      </c>
      <c r="AO748" s="25" t="str">
        <f t="shared" si="363"/>
        <v/>
      </c>
      <c r="AP748" s="25" t="str">
        <f t="shared" si="364"/>
        <v/>
      </c>
      <c r="AQ748" s="25" t="str">
        <f t="shared" si="365"/>
        <v/>
      </c>
      <c r="AR748" s="25" t="str">
        <f t="shared" si="366"/>
        <v/>
      </c>
      <c r="AS748" s="25" t="str">
        <f t="shared" si="367"/>
        <v/>
      </c>
      <c r="AT748" s="25" t="str">
        <f t="shared" si="368"/>
        <v/>
      </c>
      <c r="AU748" s="25" t="str">
        <f t="shared" si="369"/>
        <v/>
      </c>
      <c r="AV748" s="25" t="str">
        <f t="shared" si="370"/>
        <v/>
      </c>
      <c r="AX748" t="str">
        <f>IF(BC748="","",IF(BC748&gt;0,COUNT($AY$2:AY748),""))</f>
        <v/>
      </c>
      <c r="AY748" s="25" t="str">
        <f t="shared" si="371"/>
        <v/>
      </c>
      <c r="AZ748" s="25" t="str">
        <f t="shared" si="372"/>
        <v/>
      </c>
      <c r="BA748" s="25" t="str">
        <f t="shared" si="373"/>
        <v/>
      </c>
      <c r="BB748" s="25" t="str">
        <f t="shared" si="374"/>
        <v/>
      </c>
      <c r="BC748" s="25" t="str">
        <f t="shared" si="375"/>
        <v/>
      </c>
      <c r="BD748" s="25" t="str">
        <f t="shared" si="376"/>
        <v/>
      </c>
      <c r="BE748" s="25" t="str">
        <f t="shared" si="377"/>
        <v/>
      </c>
      <c r="BF748" s="25" t="str">
        <f t="shared" si="378"/>
        <v/>
      </c>
      <c r="BG748" s="25" t="str">
        <f t="shared" si="379"/>
        <v/>
      </c>
      <c r="BH748" s="25" t="str">
        <f t="shared" si="380"/>
        <v/>
      </c>
      <c r="BI748" s="25" t="str">
        <f t="shared" si="381"/>
        <v/>
      </c>
      <c r="BJ748" s="25" t="str">
        <f t="shared" si="382"/>
        <v/>
      </c>
      <c r="BK748" s="25" t="str">
        <f t="shared" si="383"/>
        <v/>
      </c>
      <c r="BL748" s="25" t="str">
        <f t="shared" si="384"/>
        <v/>
      </c>
      <c r="BM748" s="25" t="str">
        <f t="shared" si="385"/>
        <v/>
      </c>
      <c r="BN748" s="25" t="str">
        <f t="shared" si="386"/>
        <v/>
      </c>
    </row>
    <row r="749" spans="1:66" x14ac:dyDescent="0.25">
      <c r="A749" s="20" t="str">
        <f>IF('S.D. Paste sheet'!A749="","",'S.D. Paste sheet'!A749)</f>
        <v/>
      </c>
      <c r="B749" s="20" t="str">
        <f>IF('S.D. Paste sheet'!B749="","",'S.D. Paste sheet'!B749)</f>
        <v/>
      </c>
      <c r="C749" s="20" t="str">
        <f>IF('S.D. Paste sheet'!C749="","",'S.D. Paste sheet'!C749)</f>
        <v/>
      </c>
      <c r="D749" s="20" t="str">
        <f>IF('S.D. Paste sheet'!D749="","",'S.D. Paste sheet'!D749)</f>
        <v/>
      </c>
      <c r="E749" s="20" t="str">
        <f>IF('S.D. Paste sheet'!E749="","",UPPER('S.D. Paste sheet'!E749))</f>
        <v/>
      </c>
      <c r="F749" s="20" t="str">
        <f>IF('S.D. Paste sheet'!F749="","",'S.D. Paste sheet'!F749)</f>
        <v/>
      </c>
      <c r="G749" s="20" t="str">
        <f>IF('S.D. Paste sheet'!G749="","",UPPER('S.D. Paste sheet'!G749))</f>
        <v/>
      </c>
      <c r="H749" s="20" t="str">
        <f>IF('S.D. Paste sheet'!H749="","",UPPER('S.D. Paste sheet'!H749))</f>
        <v/>
      </c>
      <c r="I749" s="20" t="str">
        <f>IF('S.D. Paste sheet'!I749="","",'S.D. Paste sheet'!I749)</f>
        <v/>
      </c>
      <c r="J749" s="20" t="str">
        <f>IF('S.D. Paste sheet'!J749="","",'S.D. Paste sheet'!J749)</f>
        <v/>
      </c>
      <c r="K749" s="20" t="str">
        <f>IF('S.D. Paste sheet'!K749="","",'S.D. Paste sheet'!K749)</f>
        <v/>
      </c>
      <c r="L749" s="20" t="str">
        <f>IF('S.D. Paste sheet'!L749="","",'S.D. Paste sheet'!L749)</f>
        <v/>
      </c>
      <c r="M749" s="20" t="str">
        <f>IF('S.D. Paste sheet'!M749="","",'S.D. Paste sheet'!M749)</f>
        <v/>
      </c>
      <c r="N749" s="20" t="str">
        <f>IF('S.D. Paste sheet'!N749="","",'S.D. Paste sheet'!N749)</f>
        <v/>
      </c>
      <c r="O749" s="20" t="str">
        <f>IF('S.D. Paste sheet'!O749="","",'S.D. Paste sheet'!O749)</f>
        <v/>
      </c>
      <c r="P749" s="20" t="str">
        <f>IF('S.D. Paste sheet'!P749="","",'S.D. Paste sheet'!P749)</f>
        <v/>
      </c>
      <c r="Q749" s="20" t="str">
        <f>IF('S.D. Paste sheet'!Q749="","",'S.D. Paste sheet'!Q749)</f>
        <v/>
      </c>
      <c r="R749" s="20" t="str">
        <f>IF('S.D. Paste sheet'!R749="","",'S.D. Paste sheet'!R749)</f>
        <v/>
      </c>
      <c r="S749" s="20" t="str">
        <f>IF('S.D. Paste sheet'!S749="","",'S.D. Paste sheet'!S749)</f>
        <v/>
      </c>
      <c r="T749" s="20" t="str">
        <f>IF('S.D. Paste sheet'!T749="","",'S.D. Paste sheet'!T749)</f>
        <v/>
      </c>
      <c r="U749" s="20" t="str">
        <f>IF('S.D. Paste sheet'!U749="","",'S.D. Paste sheet'!U749)</f>
        <v/>
      </c>
      <c r="V749" s="20" t="str">
        <f>IF('S.D. Paste sheet'!V749="","",'S.D. Paste sheet'!V749)</f>
        <v/>
      </c>
      <c r="W749" s="20" t="str">
        <f>IF('S.D. Paste sheet'!W749="","",'S.D. Paste sheet'!W749)</f>
        <v/>
      </c>
      <c r="X749" s="20" t="str">
        <f>IF('S.D. Paste sheet'!X749="","",'S.D. Paste sheet'!X749)</f>
        <v/>
      </c>
      <c r="Y749" s="20" t="str">
        <f>IF('S.D. Paste sheet'!Y749="","",'S.D. Paste sheet'!Y749)</f>
        <v/>
      </c>
      <c r="Z749" s="20" t="str">
        <f>IF('S.D. Paste sheet'!Z749="","",'S.D. Paste sheet'!Z749)</f>
        <v/>
      </c>
      <c r="AA749" s="20" t="str">
        <f>IF('S.D. Paste sheet'!AA749="","",'S.D. Paste sheet'!AA749)</f>
        <v/>
      </c>
      <c r="AB749" s="20" t="str">
        <f>IF('S.D. Paste sheet'!AB749="","",'S.D. Paste sheet'!AB749)</f>
        <v/>
      </c>
      <c r="AC749" s="20" t="str">
        <f>IF('S.D. Paste sheet'!AC749="","",'S.D. Paste sheet'!AC749)</f>
        <v/>
      </c>
      <c r="AD749" s="20" t="str">
        <f>IF('S.D. Paste sheet'!AD749="","",'S.D. Paste sheet'!AD749)</f>
        <v/>
      </c>
      <c r="AE749" s="28"/>
      <c r="AF749" t="str">
        <f>IF(AK749="","",IF(AK749&gt;0,COUNT($AG$2:AG749),""))</f>
        <v/>
      </c>
      <c r="AG749" s="25" t="str">
        <f t="shared" si="355"/>
        <v/>
      </c>
      <c r="AH749" s="25" t="str">
        <f t="shared" si="356"/>
        <v/>
      </c>
      <c r="AI749" s="25" t="str">
        <f t="shared" si="357"/>
        <v/>
      </c>
      <c r="AJ749" s="25" t="str">
        <f t="shared" si="358"/>
        <v/>
      </c>
      <c r="AK749" s="25" t="str">
        <f t="shared" si="359"/>
        <v/>
      </c>
      <c r="AL749" s="25" t="str">
        <f t="shared" si="360"/>
        <v/>
      </c>
      <c r="AM749" s="25" t="str">
        <f t="shared" si="361"/>
        <v/>
      </c>
      <c r="AN749" s="25" t="str">
        <f t="shared" si="362"/>
        <v/>
      </c>
      <c r="AO749" s="25" t="str">
        <f t="shared" si="363"/>
        <v/>
      </c>
      <c r="AP749" s="25" t="str">
        <f t="shared" si="364"/>
        <v/>
      </c>
      <c r="AQ749" s="25" t="str">
        <f t="shared" si="365"/>
        <v/>
      </c>
      <c r="AR749" s="25" t="str">
        <f t="shared" si="366"/>
        <v/>
      </c>
      <c r="AS749" s="25" t="str">
        <f t="shared" si="367"/>
        <v/>
      </c>
      <c r="AT749" s="25" t="str">
        <f t="shared" si="368"/>
        <v/>
      </c>
      <c r="AU749" s="25" t="str">
        <f t="shared" si="369"/>
        <v/>
      </c>
      <c r="AV749" s="25" t="str">
        <f t="shared" si="370"/>
        <v/>
      </c>
      <c r="AX749" t="str">
        <f>IF(BC749="","",IF(BC749&gt;0,COUNT($AY$2:AY749),""))</f>
        <v/>
      </c>
      <c r="AY749" s="25" t="str">
        <f t="shared" si="371"/>
        <v/>
      </c>
      <c r="AZ749" s="25" t="str">
        <f t="shared" si="372"/>
        <v/>
      </c>
      <c r="BA749" s="25" t="str">
        <f t="shared" si="373"/>
        <v/>
      </c>
      <c r="BB749" s="25" t="str">
        <f t="shared" si="374"/>
        <v/>
      </c>
      <c r="BC749" s="25" t="str">
        <f t="shared" si="375"/>
        <v/>
      </c>
      <c r="BD749" s="25" t="str">
        <f t="shared" si="376"/>
        <v/>
      </c>
      <c r="BE749" s="25" t="str">
        <f t="shared" si="377"/>
        <v/>
      </c>
      <c r="BF749" s="25" t="str">
        <f t="shared" si="378"/>
        <v/>
      </c>
      <c r="BG749" s="25" t="str">
        <f t="shared" si="379"/>
        <v/>
      </c>
      <c r="BH749" s="25" t="str">
        <f t="shared" si="380"/>
        <v/>
      </c>
      <c r="BI749" s="25" t="str">
        <f t="shared" si="381"/>
        <v/>
      </c>
      <c r="BJ749" s="25" t="str">
        <f t="shared" si="382"/>
        <v/>
      </c>
      <c r="BK749" s="25" t="str">
        <f t="shared" si="383"/>
        <v/>
      </c>
      <c r="BL749" s="25" t="str">
        <f t="shared" si="384"/>
        <v/>
      </c>
      <c r="BM749" s="25" t="str">
        <f t="shared" si="385"/>
        <v/>
      </c>
      <c r="BN749" s="25" t="str">
        <f t="shared" si="386"/>
        <v/>
      </c>
    </row>
    <row r="750" spans="1:66" x14ac:dyDescent="0.25">
      <c r="A750" s="20" t="str">
        <f>IF('S.D. Paste sheet'!A750="","",'S.D. Paste sheet'!A750)</f>
        <v/>
      </c>
      <c r="B750" s="20" t="str">
        <f>IF('S.D. Paste sheet'!B750="","",'S.D. Paste sheet'!B750)</f>
        <v/>
      </c>
      <c r="C750" s="20" t="str">
        <f>IF('S.D. Paste sheet'!C750="","",'S.D. Paste sheet'!C750)</f>
        <v/>
      </c>
      <c r="D750" s="20" t="str">
        <f>IF('S.D. Paste sheet'!D750="","",'S.D. Paste sheet'!D750)</f>
        <v/>
      </c>
      <c r="E750" s="20" t="str">
        <f>IF('S.D. Paste sheet'!E750="","",UPPER('S.D. Paste sheet'!E750))</f>
        <v/>
      </c>
      <c r="F750" s="20" t="str">
        <f>IF('S.D. Paste sheet'!F750="","",'S.D. Paste sheet'!F750)</f>
        <v/>
      </c>
      <c r="G750" s="20" t="str">
        <f>IF('S.D. Paste sheet'!G750="","",UPPER('S.D. Paste sheet'!G750))</f>
        <v/>
      </c>
      <c r="H750" s="20" t="str">
        <f>IF('S.D. Paste sheet'!H750="","",UPPER('S.D. Paste sheet'!H750))</f>
        <v/>
      </c>
      <c r="I750" s="20" t="str">
        <f>IF('S.D. Paste sheet'!I750="","",'S.D. Paste sheet'!I750)</f>
        <v/>
      </c>
      <c r="J750" s="20" t="str">
        <f>IF('S.D. Paste sheet'!J750="","",'S.D. Paste sheet'!J750)</f>
        <v/>
      </c>
      <c r="K750" s="20" t="str">
        <f>IF('S.D. Paste sheet'!K750="","",'S.D. Paste sheet'!K750)</f>
        <v/>
      </c>
      <c r="L750" s="20" t="str">
        <f>IF('S.D. Paste sheet'!L750="","",'S.D. Paste sheet'!L750)</f>
        <v/>
      </c>
      <c r="M750" s="20" t="str">
        <f>IF('S.D. Paste sheet'!M750="","",'S.D. Paste sheet'!M750)</f>
        <v/>
      </c>
      <c r="N750" s="20" t="str">
        <f>IF('S.D. Paste sheet'!N750="","",'S.D. Paste sheet'!N750)</f>
        <v/>
      </c>
      <c r="O750" s="20" t="str">
        <f>IF('S.D. Paste sheet'!O750="","",'S.D. Paste sheet'!O750)</f>
        <v/>
      </c>
      <c r="P750" s="20" t="str">
        <f>IF('S.D. Paste sheet'!P750="","",'S.D. Paste sheet'!P750)</f>
        <v/>
      </c>
      <c r="Q750" s="20" t="str">
        <f>IF('S.D. Paste sheet'!Q750="","",'S.D. Paste sheet'!Q750)</f>
        <v/>
      </c>
      <c r="R750" s="20" t="str">
        <f>IF('S.D. Paste sheet'!R750="","",'S.D. Paste sheet'!R750)</f>
        <v/>
      </c>
      <c r="S750" s="20" t="str">
        <f>IF('S.D. Paste sheet'!S750="","",'S.D. Paste sheet'!S750)</f>
        <v/>
      </c>
      <c r="T750" s="20" t="str">
        <f>IF('S.D. Paste sheet'!T750="","",'S.D. Paste sheet'!T750)</f>
        <v/>
      </c>
      <c r="U750" s="20" t="str">
        <f>IF('S.D. Paste sheet'!U750="","",'S.D. Paste sheet'!U750)</f>
        <v/>
      </c>
      <c r="V750" s="20" t="str">
        <f>IF('S.D. Paste sheet'!V750="","",'S.D. Paste sheet'!V750)</f>
        <v/>
      </c>
      <c r="W750" s="20" t="str">
        <f>IF('S.D. Paste sheet'!W750="","",'S.D. Paste sheet'!W750)</f>
        <v/>
      </c>
      <c r="X750" s="20" t="str">
        <f>IF('S.D. Paste sheet'!X750="","",'S.D. Paste sheet'!X750)</f>
        <v/>
      </c>
      <c r="Y750" s="20" t="str">
        <f>IF('S.D. Paste sheet'!Y750="","",'S.D. Paste sheet'!Y750)</f>
        <v/>
      </c>
      <c r="Z750" s="20" t="str">
        <f>IF('S.D. Paste sheet'!Z750="","",'S.D. Paste sheet'!Z750)</f>
        <v/>
      </c>
      <c r="AA750" s="20" t="str">
        <f>IF('S.D. Paste sheet'!AA750="","",'S.D. Paste sheet'!AA750)</f>
        <v/>
      </c>
      <c r="AB750" s="20" t="str">
        <f>IF('S.D. Paste sheet'!AB750="","",'S.D. Paste sheet'!AB750)</f>
        <v/>
      </c>
      <c r="AC750" s="20" t="str">
        <f>IF('S.D. Paste sheet'!AC750="","",'S.D. Paste sheet'!AC750)</f>
        <v/>
      </c>
      <c r="AD750" s="20" t="str">
        <f>IF('S.D. Paste sheet'!AD750="","",'S.D. Paste sheet'!AD750)</f>
        <v/>
      </c>
      <c r="AE750" s="28"/>
      <c r="AF750" t="str">
        <f>IF(AK750="","",IF(AK750&gt;0,COUNT($AG$2:AG750),""))</f>
        <v/>
      </c>
      <c r="AG750" s="25" t="str">
        <f t="shared" si="355"/>
        <v/>
      </c>
      <c r="AH750" s="25" t="str">
        <f t="shared" si="356"/>
        <v/>
      </c>
      <c r="AI750" s="25" t="str">
        <f t="shared" si="357"/>
        <v/>
      </c>
      <c r="AJ750" s="25" t="str">
        <f t="shared" si="358"/>
        <v/>
      </c>
      <c r="AK750" s="25" t="str">
        <f t="shared" si="359"/>
        <v/>
      </c>
      <c r="AL750" s="25" t="str">
        <f t="shared" si="360"/>
        <v/>
      </c>
      <c r="AM750" s="25" t="str">
        <f t="shared" si="361"/>
        <v/>
      </c>
      <c r="AN750" s="25" t="str">
        <f t="shared" si="362"/>
        <v/>
      </c>
      <c r="AO750" s="25" t="str">
        <f t="shared" si="363"/>
        <v/>
      </c>
      <c r="AP750" s="25" t="str">
        <f t="shared" si="364"/>
        <v/>
      </c>
      <c r="AQ750" s="25" t="str">
        <f t="shared" si="365"/>
        <v/>
      </c>
      <c r="AR750" s="25" t="str">
        <f t="shared" si="366"/>
        <v/>
      </c>
      <c r="AS750" s="25" t="str">
        <f t="shared" si="367"/>
        <v/>
      </c>
      <c r="AT750" s="25" t="str">
        <f t="shared" si="368"/>
        <v/>
      </c>
      <c r="AU750" s="25" t="str">
        <f t="shared" si="369"/>
        <v/>
      </c>
      <c r="AV750" s="25" t="str">
        <f t="shared" si="370"/>
        <v/>
      </c>
      <c r="AX750" t="str">
        <f>IF(BC750="","",IF(BC750&gt;0,COUNT($AY$2:AY750),""))</f>
        <v/>
      </c>
      <c r="AY750" s="25" t="str">
        <f t="shared" si="371"/>
        <v/>
      </c>
      <c r="AZ750" s="25" t="str">
        <f t="shared" si="372"/>
        <v/>
      </c>
      <c r="BA750" s="25" t="str">
        <f t="shared" si="373"/>
        <v/>
      </c>
      <c r="BB750" s="25" t="str">
        <f t="shared" si="374"/>
        <v/>
      </c>
      <c r="BC750" s="25" t="str">
        <f t="shared" si="375"/>
        <v/>
      </c>
      <c r="BD750" s="25" t="str">
        <f t="shared" si="376"/>
        <v/>
      </c>
      <c r="BE750" s="25" t="str">
        <f t="shared" si="377"/>
        <v/>
      </c>
      <c r="BF750" s="25" t="str">
        <f t="shared" si="378"/>
        <v/>
      </c>
      <c r="BG750" s="25" t="str">
        <f t="shared" si="379"/>
        <v/>
      </c>
      <c r="BH750" s="25" t="str">
        <f t="shared" si="380"/>
        <v/>
      </c>
      <c r="BI750" s="25" t="str">
        <f t="shared" si="381"/>
        <v/>
      </c>
      <c r="BJ750" s="25" t="str">
        <f t="shared" si="382"/>
        <v/>
      </c>
      <c r="BK750" s="25" t="str">
        <f t="shared" si="383"/>
        <v/>
      </c>
      <c r="BL750" s="25" t="str">
        <f t="shared" si="384"/>
        <v/>
      </c>
      <c r="BM750" s="25" t="str">
        <f t="shared" si="385"/>
        <v/>
      </c>
      <c r="BN750" s="25" t="str">
        <f t="shared" si="386"/>
        <v/>
      </c>
    </row>
    <row r="751" spans="1:66" x14ac:dyDescent="0.25">
      <c r="A751" s="20" t="str">
        <f>IF('S.D. Paste sheet'!A751="","",'S.D. Paste sheet'!A751)</f>
        <v/>
      </c>
      <c r="B751" s="20" t="str">
        <f>IF('S.D. Paste sheet'!B751="","",'S.D. Paste sheet'!B751)</f>
        <v/>
      </c>
      <c r="C751" s="20" t="str">
        <f>IF('S.D. Paste sheet'!C751="","",'S.D. Paste sheet'!C751)</f>
        <v/>
      </c>
      <c r="D751" s="20" t="str">
        <f>IF('S.D. Paste sheet'!D751="","",'S.D. Paste sheet'!D751)</f>
        <v/>
      </c>
      <c r="E751" s="20" t="str">
        <f>IF('S.D. Paste sheet'!E751="","",UPPER('S.D. Paste sheet'!E751))</f>
        <v/>
      </c>
      <c r="F751" s="20" t="str">
        <f>IF('S.D. Paste sheet'!F751="","",'S.D. Paste sheet'!F751)</f>
        <v/>
      </c>
      <c r="G751" s="20" t="str">
        <f>IF('S.D. Paste sheet'!G751="","",UPPER('S.D. Paste sheet'!G751))</f>
        <v/>
      </c>
      <c r="H751" s="20" t="str">
        <f>IF('S.D. Paste sheet'!H751="","",UPPER('S.D. Paste sheet'!H751))</f>
        <v/>
      </c>
      <c r="I751" s="20" t="str">
        <f>IF('S.D. Paste sheet'!I751="","",'S.D. Paste sheet'!I751)</f>
        <v/>
      </c>
      <c r="J751" s="20" t="str">
        <f>IF('S.D. Paste sheet'!J751="","",'S.D. Paste sheet'!J751)</f>
        <v/>
      </c>
      <c r="K751" s="20" t="str">
        <f>IF('S.D. Paste sheet'!K751="","",'S.D. Paste sheet'!K751)</f>
        <v/>
      </c>
      <c r="L751" s="20" t="str">
        <f>IF('S.D. Paste sheet'!L751="","",'S.D. Paste sheet'!L751)</f>
        <v/>
      </c>
      <c r="M751" s="20" t="str">
        <f>IF('S.D. Paste sheet'!M751="","",'S.D. Paste sheet'!M751)</f>
        <v/>
      </c>
      <c r="N751" s="20" t="str">
        <f>IF('S.D. Paste sheet'!N751="","",'S.D. Paste sheet'!N751)</f>
        <v/>
      </c>
      <c r="O751" s="20" t="str">
        <f>IF('S.D. Paste sheet'!O751="","",'S.D. Paste sheet'!O751)</f>
        <v/>
      </c>
      <c r="P751" s="20" t="str">
        <f>IF('S.D. Paste sheet'!P751="","",'S.D. Paste sheet'!P751)</f>
        <v/>
      </c>
      <c r="Q751" s="20" t="str">
        <f>IF('S.D. Paste sheet'!Q751="","",'S.D. Paste sheet'!Q751)</f>
        <v/>
      </c>
      <c r="R751" s="20" t="str">
        <f>IF('S.D. Paste sheet'!R751="","",'S.D. Paste sheet'!R751)</f>
        <v/>
      </c>
      <c r="S751" s="20" t="str">
        <f>IF('S.D. Paste sheet'!S751="","",'S.D. Paste sheet'!S751)</f>
        <v/>
      </c>
      <c r="T751" s="20" t="str">
        <f>IF('S.D. Paste sheet'!T751="","",'S.D. Paste sheet'!T751)</f>
        <v/>
      </c>
      <c r="U751" s="20" t="str">
        <f>IF('S.D. Paste sheet'!U751="","",'S.D. Paste sheet'!U751)</f>
        <v/>
      </c>
      <c r="V751" s="20" t="str">
        <f>IF('S.D. Paste sheet'!V751="","",'S.D. Paste sheet'!V751)</f>
        <v/>
      </c>
      <c r="W751" s="20" t="str">
        <f>IF('S.D. Paste sheet'!W751="","",'S.D. Paste sheet'!W751)</f>
        <v/>
      </c>
      <c r="X751" s="20" t="str">
        <f>IF('S.D. Paste sheet'!X751="","",'S.D. Paste sheet'!X751)</f>
        <v/>
      </c>
      <c r="Y751" s="20" t="str">
        <f>IF('S.D. Paste sheet'!Y751="","",'S.D. Paste sheet'!Y751)</f>
        <v/>
      </c>
      <c r="Z751" s="20" t="str">
        <f>IF('S.D. Paste sheet'!Z751="","",'S.D. Paste sheet'!Z751)</f>
        <v/>
      </c>
      <c r="AA751" s="20" t="str">
        <f>IF('S.D. Paste sheet'!AA751="","",'S.D. Paste sheet'!AA751)</f>
        <v/>
      </c>
      <c r="AB751" s="20" t="str">
        <f>IF('S.D. Paste sheet'!AB751="","",'S.D. Paste sheet'!AB751)</f>
        <v/>
      </c>
      <c r="AC751" s="20" t="str">
        <f>IF('S.D. Paste sheet'!AC751="","",'S.D. Paste sheet'!AC751)</f>
        <v/>
      </c>
      <c r="AD751" s="20" t="str">
        <f>IF('S.D. Paste sheet'!AD751="","",'S.D. Paste sheet'!AD751)</f>
        <v/>
      </c>
      <c r="AE751" s="28"/>
      <c r="AF751" t="str">
        <f>IF(AK751="","",IF(AK751&gt;0,COUNT($AG$2:AG751),""))</f>
        <v/>
      </c>
      <c r="AG751" s="25" t="str">
        <f t="shared" si="355"/>
        <v/>
      </c>
      <c r="AH751" s="25" t="str">
        <f t="shared" si="356"/>
        <v/>
      </c>
      <c r="AI751" s="25" t="str">
        <f t="shared" si="357"/>
        <v/>
      </c>
      <c r="AJ751" s="25" t="str">
        <f t="shared" si="358"/>
        <v/>
      </c>
      <c r="AK751" s="25" t="str">
        <f t="shared" si="359"/>
        <v/>
      </c>
      <c r="AL751" s="25" t="str">
        <f t="shared" si="360"/>
        <v/>
      </c>
      <c r="AM751" s="25" t="str">
        <f t="shared" si="361"/>
        <v/>
      </c>
      <c r="AN751" s="25" t="str">
        <f t="shared" si="362"/>
        <v/>
      </c>
      <c r="AO751" s="25" t="str">
        <f t="shared" si="363"/>
        <v/>
      </c>
      <c r="AP751" s="25" t="str">
        <f t="shared" si="364"/>
        <v/>
      </c>
      <c r="AQ751" s="25" t="str">
        <f t="shared" si="365"/>
        <v/>
      </c>
      <c r="AR751" s="25" t="str">
        <f t="shared" si="366"/>
        <v/>
      </c>
      <c r="AS751" s="25" t="str">
        <f t="shared" si="367"/>
        <v/>
      </c>
      <c r="AT751" s="25" t="str">
        <f t="shared" si="368"/>
        <v/>
      </c>
      <c r="AU751" s="25" t="str">
        <f t="shared" si="369"/>
        <v/>
      </c>
      <c r="AV751" s="25" t="str">
        <f t="shared" si="370"/>
        <v/>
      </c>
      <c r="AX751" t="str">
        <f>IF(BC751="","",IF(BC751&gt;0,COUNT($AY$2:AY751),""))</f>
        <v/>
      </c>
      <c r="AY751" s="25" t="str">
        <f t="shared" si="371"/>
        <v/>
      </c>
      <c r="AZ751" s="25" t="str">
        <f t="shared" si="372"/>
        <v/>
      </c>
      <c r="BA751" s="25" t="str">
        <f t="shared" si="373"/>
        <v/>
      </c>
      <c r="BB751" s="25" t="str">
        <f t="shared" si="374"/>
        <v/>
      </c>
      <c r="BC751" s="25" t="str">
        <f t="shared" si="375"/>
        <v/>
      </c>
      <c r="BD751" s="25" t="str">
        <f t="shared" si="376"/>
        <v/>
      </c>
      <c r="BE751" s="25" t="str">
        <f t="shared" si="377"/>
        <v/>
      </c>
      <c r="BF751" s="25" t="str">
        <f t="shared" si="378"/>
        <v/>
      </c>
      <c r="BG751" s="25" t="str">
        <f t="shared" si="379"/>
        <v/>
      </c>
      <c r="BH751" s="25" t="str">
        <f t="shared" si="380"/>
        <v/>
      </c>
      <c r="BI751" s="25" t="str">
        <f t="shared" si="381"/>
        <v/>
      </c>
      <c r="BJ751" s="25" t="str">
        <f t="shared" si="382"/>
        <v/>
      </c>
      <c r="BK751" s="25" t="str">
        <f t="shared" si="383"/>
        <v/>
      </c>
      <c r="BL751" s="25" t="str">
        <f t="shared" si="384"/>
        <v/>
      </c>
      <c r="BM751" s="25" t="str">
        <f t="shared" si="385"/>
        <v/>
      </c>
      <c r="BN751" s="25" t="str">
        <f t="shared" si="386"/>
        <v/>
      </c>
    </row>
    <row r="752" spans="1:66" x14ac:dyDescent="0.25">
      <c r="A752" s="20" t="str">
        <f>IF('S.D. Paste sheet'!A752="","",'S.D. Paste sheet'!A752)</f>
        <v/>
      </c>
      <c r="B752" s="20" t="str">
        <f>IF('S.D. Paste sheet'!B752="","",'S.D. Paste sheet'!B752)</f>
        <v/>
      </c>
      <c r="C752" s="20" t="str">
        <f>IF('S.D. Paste sheet'!C752="","",'S.D. Paste sheet'!C752)</f>
        <v/>
      </c>
      <c r="D752" s="20" t="str">
        <f>IF('S.D. Paste sheet'!D752="","",'S.D. Paste sheet'!D752)</f>
        <v/>
      </c>
      <c r="E752" s="20" t="str">
        <f>IF('S.D. Paste sheet'!E752="","",UPPER('S.D. Paste sheet'!E752))</f>
        <v/>
      </c>
      <c r="F752" s="20" t="str">
        <f>IF('S.D. Paste sheet'!F752="","",'S.D. Paste sheet'!F752)</f>
        <v/>
      </c>
      <c r="G752" s="20" t="str">
        <f>IF('S.D. Paste sheet'!G752="","",UPPER('S.D. Paste sheet'!G752))</f>
        <v/>
      </c>
      <c r="H752" s="20" t="str">
        <f>IF('S.D. Paste sheet'!H752="","",UPPER('S.D. Paste sheet'!H752))</f>
        <v/>
      </c>
      <c r="I752" s="20" t="str">
        <f>IF('S.D. Paste sheet'!I752="","",'S.D. Paste sheet'!I752)</f>
        <v/>
      </c>
      <c r="J752" s="20" t="str">
        <f>IF('S.D. Paste sheet'!J752="","",'S.D. Paste sheet'!J752)</f>
        <v/>
      </c>
      <c r="K752" s="20" t="str">
        <f>IF('S.D. Paste sheet'!K752="","",'S.D. Paste sheet'!K752)</f>
        <v/>
      </c>
      <c r="L752" s="20" t="str">
        <f>IF('S.D. Paste sheet'!L752="","",'S.D. Paste sheet'!L752)</f>
        <v/>
      </c>
      <c r="M752" s="20" t="str">
        <f>IF('S.D. Paste sheet'!M752="","",'S.D. Paste sheet'!M752)</f>
        <v/>
      </c>
      <c r="N752" s="20" t="str">
        <f>IF('S.D. Paste sheet'!N752="","",'S.D. Paste sheet'!N752)</f>
        <v/>
      </c>
      <c r="O752" s="20" t="str">
        <f>IF('S.D. Paste sheet'!O752="","",'S.D. Paste sheet'!O752)</f>
        <v/>
      </c>
      <c r="P752" s="20" t="str">
        <f>IF('S.D. Paste sheet'!P752="","",'S.D. Paste sheet'!P752)</f>
        <v/>
      </c>
      <c r="Q752" s="20" t="str">
        <f>IF('S.D. Paste sheet'!Q752="","",'S.D. Paste sheet'!Q752)</f>
        <v/>
      </c>
      <c r="R752" s="20" t="str">
        <f>IF('S.D. Paste sheet'!R752="","",'S.D. Paste sheet'!R752)</f>
        <v/>
      </c>
      <c r="S752" s="20" t="str">
        <f>IF('S.D. Paste sheet'!S752="","",'S.D. Paste sheet'!S752)</f>
        <v/>
      </c>
      <c r="T752" s="20" t="str">
        <f>IF('S.D. Paste sheet'!T752="","",'S.D. Paste sheet'!T752)</f>
        <v/>
      </c>
      <c r="U752" s="20" t="str">
        <f>IF('S.D. Paste sheet'!U752="","",'S.D. Paste sheet'!U752)</f>
        <v/>
      </c>
      <c r="V752" s="20" t="str">
        <f>IF('S.D. Paste sheet'!V752="","",'S.D. Paste sheet'!V752)</f>
        <v/>
      </c>
      <c r="W752" s="20" t="str">
        <f>IF('S.D. Paste sheet'!W752="","",'S.D. Paste sheet'!W752)</f>
        <v/>
      </c>
      <c r="X752" s="20" t="str">
        <f>IF('S.D. Paste sheet'!X752="","",'S.D. Paste sheet'!X752)</f>
        <v/>
      </c>
      <c r="Y752" s="20" t="str">
        <f>IF('S.D. Paste sheet'!Y752="","",'S.D. Paste sheet'!Y752)</f>
        <v/>
      </c>
      <c r="Z752" s="20" t="str">
        <f>IF('S.D. Paste sheet'!Z752="","",'S.D. Paste sheet'!Z752)</f>
        <v/>
      </c>
      <c r="AA752" s="20" t="str">
        <f>IF('S.D. Paste sheet'!AA752="","",'S.D. Paste sheet'!AA752)</f>
        <v/>
      </c>
      <c r="AB752" s="20" t="str">
        <f>IF('S.D. Paste sheet'!AB752="","",'S.D. Paste sheet'!AB752)</f>
        <v/>
      </c>
      <c r="AC752" s="20" t="str">
        <f>IF('S.D. Paste sheet'!AC752="","",'S.D. Paste sheet'!AC752)</f>
        <v/>
      </c>
      <c r="AD752" s="20" t="str">
        <f>IF('S.D. Paste sheet'!AD752="","",'S.D. Paste sheet'!AD752)</f>
        <v/>
      </c>
      <c r="AE752" s="28"/>
      <c r="AF752" t="str">
        <f>IF(AK752="","",IF(AK752&gt;0,COUNT($AG$2:AG752),""))</f>
        <v/>
      </c>
      <c r="AG752" s="25" t="str">
        <f t="shared" si="355"/>
        <v/>
      </c>
      <c r="AH752" s="25" t="str">
        <f t="shared" si="356"/>
        <v/>
      </c>
      <c r="AI752" s="25" t="str">
        <f t="shared" si="357"/>
        <v/>
      </c>
      <c r="AJ752" s="25" t="str">
        <f t="shared" si="358"/>
        <v/>
      </c>
      <c r="AK752" s="25" t="str">
        <f t="shared" si="359"/>
        <v/>
      </c>
      <c r="AL752" s="25" t="str">
        <f t="shared" si="360"/>
        <v/>
      </c>
      <c r="AM752" s="25" t="str">
        <f t="shared" si="361"/>
        <v/>
      </c>
      <c r="AN752" s="25" t="str">
        <f t="shared" si="362"/>
        <v/>
      </c>
      <c r="AO752" s="25" t="str">
        <f t="shared" si="363"/>
        <v/>
      </c>
      <c r="AP752" s="25" t="str">
        <f t="shared" si="364"/>
        <v/>
      </c>
      <c r="AQ752" s="25" t="str">
        <f t="shared" si="365"/>
        <v/>
      </c>
      <c r="AR752" s="25" t="str">
        <f t="shared" si="366"/>
        <v/>
      </c>
      <c r="AS752" s="25" t="str">
        <f t="shared" si="367"/>
        <v/>
      </c>
      <c r="AT752" s="25" t="str">
        <f t="shared" si="368"/>
        <v/>
      </c>
      <c r="AU752" s="25" t="str">
        <f t="shared" si="369"/>
        <v/>
      </c>
      <c r="AV752" s="25" t="str">
        <f t="shared" si="370"/>
        <v/>
      </c>
      <c r="AX752" t="str">
        <f>IF(BC752="","",IF(BC752&gt;0,COUNT($AY$2:AY752),""))</f>
        <v/>
      </c>
      <c r="AY752" s="25" t="str">
        <f t="shared" si="371"/>
        <v/>
      </c>
      <c r="AZ752" s="25" t="str">
        <f t="shared" si="372"/>
        <v/>
      </c>
      <c r="BA752" s="25" t="str">
        <f t="shared" si="373"/>
        <v/>
      </c>
      <c r="BB752" s="25" t="str">
        <f t="shared" si="374"/>
        <v/>
      </c>
      <c r="BC752" s="25" t="str">
        <f t="shared" si="375"/>
        <v/>
      </c>
      <c r="BD752" s="25" t="str">
        <f t="shared" si="376"/>
        <v/>
      </c>
      <c r="BE752" s="25" t="str">
        <f t="shared" si="377"/>
        <v/>
      </c>
      <c r="BF752" s="25" t="str">
        <f t="shared" si="378"/>
        <v/>
      </c>
      <c r="BG752" s="25" t="str">
        <f t="shared" si="379"/>
        <v/>
      </c>
      <c r="BH752" s="25" t="str">
        <f t="shared" si="380"/>
        <v/>
      </c>
      <c r="BI752" s="25" t="str">
        <f t="shared" si="381"/>
        <v/>
      </c>
      <c r="BJ752" s="25" t="str">
        <f t="shared" si="382"/>
        <v/>
      </c>
      <c r="BK752" s="25" t="str">
        <f t="shared" si="383"/>
        <v/>
      </c>
      <c r="BL752" s="25" t="str">
        <f t="shared" si="384"/>
        <v/>
      </c>
      <c r="BM752" s="25" t="str">
        <f t="shared" si="385"/>
        <v/>
      </c>
      <c r="BN752" s="25" t="str">
        <f t="shared" si="386"/>
        <v/>
      </c>
    </row>
    <row r="753" spans="1:66" x14ac:dyDescent="0.25">
      <c r="A753" s="20" t="str">
        <f>IF('S.D. Paste sheet'!A753="","",'S.D. Paste sheet'!A753)</f>
        <v/>
      </c>
      <c r="B753" s="20" t="str">
        <f>IF('S.D. Paste sheet'!B753="","",'S.D. Paste sheet'!B753)</f>
        <v/>
      </c>
      <c r="C753" s="20" t="str">
        <f>IF('S.D. Paste sheet'!C753="","",'S.D. Paste sheet'!C753)</f>
        <v/>
      </c>
      <c r="D753" s="20" t="str">
        <f>IF('S.D. Paste sheet'!D753="","",'S.D. Paste sheet'!D753)</f>
        <v/>
      </c>
      <c r="E753" s="20" t="str">
        <f>IF('S.D. Paste sheet'!E753="","",UPPER('S.D. Paste sheet'!E753))</f>
        <v/>
      </c>
      <c r="F753" s="20" t="str">
        <f>IF('S.D. Paste sheet'!F753="","",'S.D. Paste sheet'!F753)</f>
        <v/>
      </c>
      <c r="G753" s="20" t="str">
        <f>IF('S.D. Paste sheet'!G753="","",UPPER('S.D. Paste sheet'!G753))</f>
        <v/>
      </c>
      <c r="H753" s="20" t="str">
        <f>IF('S.D. Paste sheet'!H753="","",UPPER('S.D. Paste sheet'!H753))</f>
        <v/>
      </c>
      <c r="I753" s="20" t="str">
        <f>IF('S.D. Paste sheet'!I753="","",'S.D. Paste sheet'!I753)</f>
        <v/>
      </c>
      <c r="J753" s="20" t="str">
        <f>IF('S.D. Paste sheet'!J753="","",'S.D. Paste sheet'!J753)</f>
        <v/>
      </c>
      <c r="K753" s="20" t="str">
        <f>IF('S.D. Paste sheet'!K753="","",'S.D. Paste sheet'!K753)</f>
        <v/>
      </c>
      <c r="L753" s="20" t="str">
        <f>IF('S.D. Paste sheet'!L753="","",'S.D. Paste sheet'!L753)</f>
        <v/>
      </c>
      <c r="M753" s="20" t="str">
        <f>IF('S.D. Paste sheet'!M753="","",'S.D. Paste sheet'!M753)</f>
        <v/>
      </c>
      <c r="N753" s="20" t="str">
        <f>IF('S.D. Paste sheet'!N753="","",'S.D. Paste sheet'!N753)</f>
        <v/>
      </c>
      <c r="O753" s="20" t="str">
        <f>IF('S.D. Paste sheet'!O753="","",'S.D. Paste sheet'!O753)</f>
        <v/>
      </c>
      <c r="P753" s="20" t="str">
        <f>IF('S.D. Paste sheet'!P753="","",'S.D. Paste sheet'!P753)</f>
        <v/>
      </c>
      <c r="Q753" s="20" t="str">
        <f>IF('S.D. Paste sheet'!Q753="","",'S.D. Paste sheet'!Q753)</f>
        <v/>
      </c>
      <c r="R753" s="20" t="str">
        <f>IF('S.D. Paste sheet'!R753="","",'S.D. Paste sheet'!R753)</f>
        <v/>
      </c>
      <c r="S753" s="20" t="str">
        <f>IF('S.D. Paste sheet'!S753="","",'S.D. Paste sheet'!S753)</f>
        <v/>
      </c>
      <c r="T753" s="20" t="str">
        <f>IF('S.D. Paste sheet'!T753="","",'S.D. Paste sheet'!T753)</f>
        <v/>
      </c>
      <c r="U753" s="20" t="str">
        <f>IF('S.D. Paste sheet'!U753="","",'S.D. Paste sheet'!U753)</f>
        <v/>
      </c>
      <c r="V753" s="20" t="str">
        <f>IF('S.D. Paste sheet'!V753="","",'S.D. Paste sheet'!V753)</f>
        <v/>
      </c>
      <c r="W753" s="20" t="str">
        <f>IF('S.D. Paste sheet'!W753="","",'S.D. Paste sheet'!W753)</f>
        <v/>
      </c>
      <c r="X753" s="20" t="str">
        <f>IF('S.D. Paste sheet'!X753="","",'S.D. Paste sheet'!X753)</f>
        <v/>
      </c>
      <c r="Y753" s="20" t="str">
        <f>IF('S.D. Paste sheet'!Y753="","",'S.D. Paste sheet'!Y753)</f>
        <v/>
      </c>
      <c r="Z753" s="20" t="str">
        <f>IF('S.D. Paste sheet'!Z753="","",'S.D. Paste sheet'!Z753)</f>
        <v/>
      </c>
      <c r="AA753" s="20" t="str">
        <f>IF('S.D. Paste sheet'!AA753="","",'S.D. Paste sheet'!AA753)</f>
        <v/>
      </c>
      <c r="AB753" s="20" t="str">
        <f>IF('S.D. Paste sheet'!AB753="","",'S.D. Paste sheet'!AB753)</f>
        <v/>
      </c>
      <c r="AC753" s="20" t="str">
        <f>IF('S.D. Paste sheet'!AC753="","",'S.D. Paste sheet'!AC753)</f>
        <v/>
      </c>
      <c r="AD753" s="20" t="str">
        <f>IF('S.D. Paste sheet'!AD753="","",'S.D. Paste sheet'!AD753)</f>
        <v/>
      </c>
      <c r="AE753" s="28"/>
      <c r="AF753" t="str">
        <f>IF(AK753="","",IF(AK753&gt;0,COUNT($AG$2:AG753),""))</f>
        <v/>
      </c>
      <c r="AG753" s="25" t="str">
        <f t="shared" si="355"/>
        <v/>
      </c>
      <c r="AH753" s="25" t="str">
        <f t="shared" si="356"/>
        <v/>
      </c>
      <c r="AI753" s="25" t="str">
        <f t="shared" si="357"/>
        <v/>
      </c>
      <c r="AJ753" s="25" t="str">
        <f t="shared" si="358"/>
        <v/>
      </c>
      <c r="AK753" s="25" t="str">
        <f t="shared" si="359"/>
        <v/>
      </c>
      <c r="AL753" s="25" t="str">
        <f t="shared" si="360"/>
        <v/>
      </c>
      <c r="AM753" s="25" t="str">
        <f t="shared" si="361"/>
        <v/>
      </c>
      <c r="AN753" s="25" t="str">
        <f t="shared" si="362"/>
        <v/>
      </c>
      <c r="AO753" s="25" t="str">
        <f t="shared" si="363"/>
        <v/>
      </c>
      <c r="AP753" s="25" t="str">
        <f t="shared" si="364"/>
        <v/>
      </c>
      <c r="AQ753" s="25" t="str">
        <f t="shared" si="365"/>
        <v/>
      </c>
      <c r="AR753" s="25" t="str">
        <f t="shared" si="366"/>
        <v/>
      </c>
      <c r="AS753" s="25" t="str">
        <f t="shared" si="367"/>
        <v/>
      </c>
      <c r="AT753" s="25" t="str">
        <f t="shared" si="368"/>
        <v/>
      </c>
      <c r="AU753" s="25" t="str">
        <f t="shared" si="369"/>
        <v/>
      </c>
      <c r="AV753" s="25" t="str">
        <f t="shared" si="370"/>
        <v/>
      </c>
      <c r="AX753" t="str">
        <f>IF(BC753="","",IF(BC753&gt;0,COUNT($AY$2:AY753),""))</f>
        <v/>
      </c>
      <c r="AY753" s="25" t="str">
        <f t="shared" si="371"/>
        <v/>
      </c>
      <c r="AZ753" s="25" t="str">
        <f t="shared" si="372"/>
        <v/>
      </c>
      <c r="BA753" s="25" t="str">
        <f t="shared" si="373"/>
        <v/>
      </c>
      <c r="BB753" s="25" t="str">
        <f t="shared" si="374"/>
        <v/>
      </c>
      <c r="BC753" s="25" t="str">
        <f t="shared" si="375"/>
        <v/>
      </c>
      <c r="BD753" s="25" t="str">
        <f t="shared" si="376"/>
        <v/>
      </c>
      <c r="BE753" s="25" t="str">
        <f t="shared" si="377"/>
        <v/>
      </c>
      <c r="BF753" s="25" t="str">
        <f t="shared" si="378"/>
        <v/>
      </c>
      <c r="BG753" s="25" t="str">
        <f t="shared" si="379"/>
        <v/>
      </c>
      <c r="BH753" s="25" t="str">
        <f t="shared" si="380"/>
        <v/>
      </c>
      <c r="BI753" s="25" t="str">
        <f t="shared" si="381"/>
        <v/>
      </c>
      <c r="BJ753" s="25" t="str">
        <f t="shared" si="382"/>
        <v/>
      </c>
      <c r="BK753" s="25" t="str">
        <f t="shared" si="383"/>
        <v/>
      </c>
      <c r="BL753" s="25" t="str">
        <f t="shared" si="384"/>
        <v/>
      </c>
      <c r="BM753" s="25" t="str">
        <f t="shared" si="385"/>
        <v/>
      </c>
      <c r="BN753" s="25" t="str">
        <f t="shared" si="386"/>
        <v/>
      </c>
    </row>
    <row r="754" spans="1:66" x14ac:dyDescent="0.25">
      <c r="A754" s="20" t="str">
        <f>IF('S.D. Paste sheet'!A754="","",'S.D. Paste sheet'!A754)</f>
        <v/>
      </c>
      <c r="B754" s="20" t="str">
        <f>IF('S.D. Paste sheet'!B754="","",'S.D. Paste sheet'!B754)</f>
        <v/>
      </c>
      <c r="C754" s="20" t="str">
        <f>IF('S.D. Paste sheet'!C754="","",'S.D. Paste sheet'!C754)</f>
        <v/>
      </c>
      <c r="D754" s="20" t="str">
        <f>IF('S.D. Paste sheet'!D754="","",'S.D. Paste sheet'!D754)</f>
        <v/>
      </c>
      <c r="E754" s="20" t="str">
        <f>IF('S.D. Paste sheet'!E754="","",UPPER('S.D. Paste sheet'!E754))</f>
        <v/>
      </c>
      <c r="F754" s="20" t="str">
        <f>IF('S.D. Paste sheet'!F754="","",'S.D. Paste sheet'!F754)</f>
        <v/>
      </c>
      <c r="G754" s="20" t="str">
        <f>IF('S.D. Paste sheet'!G754="","",UPPER('S.D. Paste sheet'!G754))</f>
        <v/>
      </c>
      <c r="H754" s="20" t="str">
        <f>IF('S.D. Paste sheet'!H754="","",UPPER('S.D. Paste sheet'!H754))</f>
        <v/>
      </c>
      <c r="I754" s="20" t="str">
        <f>IF('S.D. Paste sheet'!I754="","",'S.D. Paste sheet'!I754)</f>
        <v/>
      </c>
      <c r="J754" s="20" t="str">
        <f>IF('S.D. Paste sheet'!J754="","",'S.D. Paste sheet'!J754)</f>
        <v/>
      </c>
      <c r="K754" s="20" t="str">
        <f>IF('S.D. Paste sheet'!K754="","",'S.D. Paste sheet'!K754)</f>
        <v/>
      </c>
      <c r="L754" s="20" t="str">
        <f>IF('S.D. Paste sheet'!L754="","",'S.D. Paste sheet'!L754)</f>
        <v/>
      </c>
      <c r="M754" s="20" t="str">
        <f>IF('S.D. Paste sheet'!M754="","",'S.D. Paste sheet'!M754)</f>
        <v/>
      </c>
      <c r="N754" s="20" t="str">
        <f>IF('S.D. Paste sheet'!N754="","",'S.D. Paste sheet'!N754)</f>
        <v/>
      </c>
      <c r="O754" s="20" t="str">
        <f>IF('S.D. Paste sheet'!O754="","",'S.D. Paste sheet'!O754)</f>
        <v/>
      </c>
      <c r="P754" s="20" t="str">
        <f>IF('S.D. Paste sheet'!P754="","",'S.D. Paste sheet'!P754)</f>
        <v/>
      </c>
      <c r="Q754" s="20" t="str">
        <f>IF('S.D. Paste sheet'!Q754="","",'S.D. Paste sheet'!Q754)</f>
        <v/>
      </c>
      <c r="R754" s="20" t="str">
        <f>IF('S.D. Paste sheet'!R754="","",'S.D. Paste sheet'!R754)</f>
        <v/>
      </c>
      <c r="S754" s="20" t="str">
        <f>IF('S.D. Paste sheet'!S754="","",'S.D. Paste sheet'!S754)</f>
        <v/>
      </c>
      <c r="T754" s="20" t="str">
        <f>IF('S.D. Paste sheet'!T754="","",'S.D. Paste sheet'!T754)</f>
        <v/>
      </c>
      <c r="U754" s="20" t="str">
        <f>IF('S.D. Paste sheet'!U754="","",'S.D. Paste sheet'!U754)</f>
        <v/>
      </c>
      <c r="V754" s="20" t="str">
        <f>IF('S.D. Paste sheet'!V754="","",'S.D. Paste sheet'!V754)</f>
        <v/>
      </c>
      <c r="W754" s="20" t="str">
        <f>IF('S.D. Paste sheet'!W754="","",'S.D. Paste sheet'!W754)</f>
        <v/>
      </c>
      <c r="X754" s="20" t="str">
        <f>IF('S.D. Paste sheet'!X754="","",'S.D. Paste sheet'!X754)</f>
        <v/>
      </c>
      <c r="Y754" s="20" t="str">
        <f>IF('S.D. Paste sheet'!Y754="","",'S.D. Paste sheet'!Y754)</f>
        <v/>
      </c>
      <c r="Z754" s="20" t="str">
        <f>IF('S.D. Paste sheet'!Z754="","",'S.D. Paste sheet'!Z754)</f>
        <v/>
      </c>
      <c r="AA754" s="20" t="str">
        <f>IF('S.D. Paste sheet'!AA754="","",'S.D. Paste sheet'!AA754)</f>
        <v/>
      </c>
      <c r="AB754" s="20" t="str">
        <f>IF('S.D. Paste sheet'!AB754="","",'S.D. Paste sheet'!AB754)</f>
        <v/>
      </c>
      <c r="AC754" s="20" t="str">
        <f>IF('S.D. Paste sheet'!AC754="","",'S.D. Paste sheet'!AC754)</f>
        <v/>
      </c>
      <c r="AD754" s="20" t="str">
        <f>IF('S.D. Paste sheet'!AD754="","",'S.D. Paste sheet'!AD754)</f>
        <v/>
      </c>
      <c r="AE754" s="28"/>
      <c r="AF754" t="str">
        <f>IF(AK754="","",IF(AK754&gt;0,COUNT($AG$2:AG754),""))</f>
        <v/>
      </c>
      <c r="AG754" s="25" t="str">
        <f t="shared" si="355"/>
        <v/>
      </c>
      <c r="AH754" s="25" t="str">
        <f t="shared" si="356"/>
        <v/>
      </c>
      <c r="AI754" s="25" t="str">
        <f t="shared" si="357"/>
        <v/>
      </c>
      <c r="AJ754" s="25" t="str">
        <f t="shared" si="358"/>
        <v/>
      </c>
      <c r="AK754" s="25" t="str">
        <f t="shared" si="359"/>
        <v/>
      </c>
      <c r="AL754" s="25" t="str">
        <f t="shared" si="360"/>
        <v/>
      </c>
      <c r="AM754" s="25" t="str">
        <f t="shared" si="361"/>
        <v/>
      </c>
      <c r="AN754" s="25" t="str">
        <f t="shared" si="362"/>
        <v/>
      </c>
      <c r="AO754" s="25" t="str">
        <f t="shared" si="363"/>
        <v/>
      </c>
      <c r="AP754" s="25" t="str">
        <f t="shared" si="364"/>
        <v/>
      </c>
      <c r="AQ754" s="25" t="str">
        <f t="shared" si="365"/>
        <v/>
      </c>
      <c r="AR754" s="25" t="str">
        <f t="shared" si="366"/>
        <v/>
      </c>
      <c r="AS754" s="25" t="str">
        <f t="shared" si="367"/>
        <v/>
      </c>
      <c r="AT754" s="25" t="str">
        <f t="shared" si="368"/>
        <v/>
      </c>
      <c r="AU754" s="25" t="str">
        <f t="shared" si="369"/>
        <v/>
      </c>
      <c r="AV754" s="25" t="str">
        <f t="shared" si="370"/>
        <v/>
      </c>
      <c r="AX754" t="str">
        <f>IF(BC754="","",IF(BC754&gt;0,COUNT($AY$2:AY754),""))</f>
        <v/>
      </c>
      <c r="AY754" s="25" t="str">
        <f t="shared" si="371"/>
        <v/>
      </c>
      <c r="AZ754" s="25" t="str">
        <f t="shared" si="372"/>
        <v/>
      </c>
      <c r="BA754" s="25" t="str">
        <f t="shared" si="373"/>
        <v/>
      </c>
      <c r="BB754" s="25" t="str">
        <f t="shared" si="374"/>
        <v/>
      </c>
      <c r="BC754" s="25" t="str">
        <f t="shared" si="375"/>
        <v/>
      </c>
      <c r="BD754" s="25" t="str">
        <f t="shared" si="376"/>
        <v/>
      </c>
      <c r="BE754" s="25" t="str">
        <f t="shared" si="377"/>
        <v/>
      </c>
      <c r="BF754" s="25" t="str">
        <f t="shared" si="378"/>
        <v/>
      </c>
      <c r="BG754" s="25" t="str">
        <f t="shared" si="379"/>
        <v/>
      </c>
      <c r="BH754" s="25" t="str">
        <f t="shared" si="380"/>
        <v/>
      </c>
      <c r="BI754" s="25" t="str">
        <f t="shared" si="381"/>
        <v/>
      </c>
      <c r="BJ754" s="25" t="str">
        <f t="shared" si="382"/>
        <v/>
      </c>
      <c r="BK754" s="25" t="str">
        <f t="shared" si="383"/>
        <v/>
      </c>
      <c r="BL754" s="25" t="str">
        <f t="shared" si="384"/>
        <v/>
      </c>
      <c r="BM754" s="25" t="str">
        <f t="shared" si="385"/>
        <v/>
      </c>
      <c r="BN754" s="25" t="str">
        <f t="shared" si="386"/>
        <v/>
      </c>
    </row>
    <row r="755" spans="1:66" x14ac:dyDescent="0.25">
      <c r="A755" s="20" t="str">
        <f>IF('S.D. Paste sheet'!A755="","",'S.D. Paste sheet'!A755)</f>
        <v/>
      </c>
      <c r="B755" s="20" t="str">
        <f>IF('S.D. Paste sheet'!B755="","",'S.D. Paste sheet'!B755)</f>
        <v/>
      </c>
      <c r="C755" s="20" t="str">
        <f>IF('S.D. Paste sheet'!C755="","",'S.D. Paste sheet'!C755)</f>
        <v/>
      </c>
      <c r="D755" s="20" t="str">
        <f>IF('S.D. Paste sheet'!D755="","",'S.D. Paste sheet'!D755)</f>
        <v/>
      </c>
      <c r="E755" s="20" t="str">
        <f>IF('S.D. Paste sheet'!E755="","",UPPER('S.D. Paste sheet'!E755))</f>
        <v/>
      </c>
      <c r="F755" s="20" t="str">
        <f>IF('S.D. Paste sheet'!F755="","",'S.D. Paste sheet'!F755)</f>
        <v/>
      </c>
      <c r="G755" s="20" t="str">
        <f>IF('S.D. Paste sheet'!G755="","",UPPER('S.D. Paste sheet'!G755))</f>
        <v/>
      </c>
      <c r="H755" s="20" t="str">
        <f>IF('S.D. Paste sheet'!H755="","",UPPER('S.D. Paste sheet'!H755))</f>
        <v/>
      </c>
      <c r="I755" s="20" t="str">
        <f>IF('S.D. Paste sheet'!I755="","",'S.D. Paste sheet'!I755)</f>
        <v/>
      </c>
      <c r="J755" s="20" t="str">
        <f>IF('S.D. Paste sheet'!J755="","",'S.D. Paste sheet'!J755)</f>
        <v/>
      </c>
      <c r="K755" s="20" t="str">
        <f>IF('S.D. Paste sheet'!K755="","",'S.D. Paste sheet'!K755)</f>
        <v/>
      </c>
      <c r="L755" s="20" t="str">
        <f>IF('S.D. Paste sheet'!L755="","",'S.D. Paste sheet'!L755)</f>
        <v/>
      </c>
      <c r="M755" s="20" t="str">
        <f>IF('S.D. Paste sheet'!M755="","",'S.D. Paste sheet'!M755)</f>
        <v/>
      </c>
      <c r="N755" s="20" t="str">
        <f>IF('S.D. Paste sheet'!N755="","",'S.D. Paste sheet'!N755)</f>
        <v/>
      </c>
      <c r="O755" s="20" t="str">
        <f>IF('S.D. Paste sheet'!O755="","",'S.D. Paste sheet'!O755)</f>
        <v/>
      </c>
      <c r="P755" s="20" t="str">
        <f>IF('S.D. Paste sheet'!P755="","",'S.D. Paste sheet'!P755)</f>
        <v/>
      </c>
      <c r="Q755" s="20" t="str">
        <f>IF('S.D. Paste sheet'!Q755="","",'S.D. Paste sheet'!Q755)</f>
        <v/>
      </c>
      <c r="R755" s="20" t="str">
        <f>IF('S.D. Paste sheet'!R755="","",'S.D. Paste sheet'!R755)</f>
        <v/>
      </c>
      <c r="S755" s="20" t="str">
        <f>IF('S.D. Paste sheet'!S755="","",'S.D. Paste sheet'!S755)</f>
        <v/>
      </c>
      <c r="T755" s="20" t="str">
        <f>IF('S.D. Paste sheet'!T755="","",'S.D. Paste sheet'!T755)</f>
        <v/>
      </c>
      <c r="U755" s="20" t="str">
        <f>IF('S.D. Paste sheet'!U755="","",'S.D. Paste sheet'!U755)</f>
        <v/>
      </c>
      <c r="V755" s="20" t="str">
        <f>IF('S.D. Paste sheet'!V755="","",'S.D. Paste sheet'!V755)</f>
        <v/>
      </c>
      <c r="W755" s="20" t="str">
        <f>IF('S.D. Paste sheet'!W755="","",'S.D. Paste sheet'!W755)</f>
        <v/>
      </c>
      <c r="X755" s="20" t="str">
        <f>IF('S.D. Paste sheet'!X755="","",'S.D. Paste sheet'!X755)</f>
        <v/>
      </c>
      <c r="Y755" s="20" t="str">
        <f>IF('S.D. Paste sheet'!Y755="","",'S.D. Paste sheet'!Y755)</f>
        <v/>
      </c>
      <c r="Z755" s="20" t="str">
        <f>IF('S.D. Paste sheet'!Z755="","",'S.D. Paste sheet'!Z755)</f>
        <v/>
      </c>
      <c r="AA755" s="20" t="str">
        <f>IF('S.D. Paste sheet'!AA755="","",'S.D. Paste sheet'!AA755)</f>
        <v/>
      </c>
      <c r="AB755" s="20" t="str">
        <f>IF('S.D. Paste sheet'!AB755="","",'S.D. Paste sheet'!AB755)</f>
        <v/>
      </c>
      <c r="AC755" s="20" t="str">
        <f>IF('S.D. Paste sheet'!AC755="","",'S.D. Paste sheet'!AC755)</f>
        <v/>
      </c>
      <c r="AD755" s="20" t="str">
        <f>IF('S.D. Paste sheet'!AD755="","",'S.D. Paste sheet'!AD755)</f>
        <v/>
      </c>
      <c r="AE755" s="28"/>
      <c r="AF755" t="str">
        <f>IF(AK755="","",IF(AK755&gt;0,COUNT($AG$2:AG755),""))</f>
        <v/>
      </c>
      <c r="AG755" s="25" t="str">
        <f t="shared" si="355"/>
        <v/>
      </c>
      <c r="AH755" s="25" t="str">
        <f t="shared" si="356"/>
        <v/>
      </c>
      <c r="AI755" s="25" t="str">
        <f t="shared" si="357"/>
        <v/>
      </c>
      <c r="AJ755" s="25" t="str">
        <f t="shared" si="358"/>
        <v/>
      </c>
      <c r="AK755" s="25" t="str">
        <f t="shared" si="359"/>
        <v/>
      </c>
      <c r="AL755" s="25" t="str">
        <f t="shared" si="360"/>
        <v/>
      </c>
      <c r="AM755" s="25" t="str">
        <f t="shared" si="361"/>
        <v/>
      </c>
      <c r="AN755" s="25" t="str">
        <f t="shared" si="362"/>
        <v/>
      </c>
      <c r="AO755" s="25" t="str">
        <f t="shared" si="363"/>
        <v/>
      </c>
      <c r="AP755" s="25" t="str">
        <f t="shared" si="364"/>
        <v/>
      </c>
      <c r="AQ755" s="25" t="str">
        <f t="shared" si="365"/>
        <v/>
      </c>
      <c r="AR755" s="25" t="str">
        <f t="shared" si="366"/>
        <v/>
      </c>
      <c r="AS755" s="25" t="str">
        <f t="shared" si="367"/>
        <v/>
      </c>
      <c r="AT755" s="25" t="str">
        <f t="shared" si="368"/>
        <v/>
      </c>
      <c r="AU755" s="25" t="str">
        <f t="shared" si="369"/>
        <v/>
      </c>
      <c r="AV755" s="25" t="str">
        <f t="shared" si="370"/>
        <v/>
      </c>
      <c r="AX755" t="str">
        <f>IF(BC755="","",IF(BC755&gt;0,COUNT($AY$2:AY755),""))</f>
        <v/>
      </c>
      <c r="AY755" s="25" t="str">
        <f t="shared" si="371"/>
        <v/>
      </c>
      <c r="AZ755" s="25" t="str">
        <f t="shared" si="372"/>
        <v/>
      </c>
      <c r="BA755" s="25" t="str">
        <f t="shared" si="373"/>
        <v/>
      </c>
      <c r="BB755" s="25" t="str">
        <f t="shared" si="374"/>
        <v/>
      </c>
      <c r="BC755" s="25" t="str">
        <f t="shared" si="375"/>
        <v/>
      </c>
      <c r="BD755" s="25" t="str">
        <f t="shared" si="376"/>
        <v/>
      </c>
      <c r="BE755" s="25" t="str">
        <f t="shared" si="377"/>
        <v/>
      </c>
      <c r="BF755" s="25" t="str">
        <f t="shared" si="378"/>
        <v/>
      </c>
      <c r="BG755" s="25" t="str">
        <f t="shared" si="379"/>
        <v/>
      </c>
      <c r="BH755" s="25" t="str">
        <f t="shared" si="380"/>
        <v/>
      </c>
      <c r="BI755" s="25" t="str">
        <f t="shared" si="381"/>
        <v/>
      </c>
      <c r="BJ755" s="25" t="str">
        <f t="shared" si="382"/>
        <v/>
      </c>
      <c r="BK755" s="25" t="str">
        <f t="shared" si="383"/>
        <v/>
      </c>
      <c r="BL755" s="25" t="str">
        <f t="shared" si="384"/>
        <v/>
      </c>
      <c r="BM755" s="25" t="str">
        <f t="shared" si="385"/>
        <v/>
      </c>
      <c r="BN755" s="25" t="str">
        <f t="shared" si="386"/>
        <v/>
      </c>
    </row>
    <row r="756" spans="1:66" x14ac:dyDescent="0.25">
      <c r="A756" s="20" t="str">
        <f>IF('S.D. Paste sheet'!A756="","",'S.D. Paste sheet'!A756)</f>
        <v/>
      </c>
      <c r="B756" s="20" t="str">
        <f>IF('S.D. Paste sheet'!B756="","",'S.D. Paste sheet'!B756)</f>
        <v/>
      </c>
      <c r="C756" s="20" t="str">
        <f>IF('S.D. Paste sheet'!C756="","",'S.D. Paste sheet'!C756)</f>
        <v/>
      </c>
      <c r="D756" s="20" t="str">
        <f>IF('S.D. Paste sheet'!D756="","",'S.D. Paste sheet'!D756)</f>
        <v/>
      </c>
      <c r="E756" s="20" t="str">
        <f>IF('S.D. Paste sheet'!E756="","",UPPER('S.D. Paste sheet'!E756))</f>
        <v/>
      </c>
      <c r="F756" s="20" t="str">
        <f>IF('S.D. Paste sheet'!F756="","",'S.D. Paste sheet'!F756)</f>
        <v/>
      </c>
      <c r="G756" s="20" t="str">
        <f>IF('S.D. Paste sheet'!G756="","",UPPER('S.D. Paste sheet'!G756))</f>
        <v/>
      </c>
      <c r="H756" s="20" t="str">
        <f>IF('S.D. Paste sheet'!H756="","",UPPER('S.D. Paste sheet'!H756))</f>
        <v/>
      </c>
      <c r="I756" s="20" t="str">
        <f>IF('S.D. Paste sheet'!I756="","",'S.D. Paste sheet'!I756)</f>
        <v/>
      </c>
      <c r="J756" s="20" t="str">
        <f>IF('S.D. Paste sheet'!J756="","",'S.D. Paste sheet'!J756)</f>
        <v/>
      </c>
      <c r="K756" s="20" t="str">
        <f>IF('S.D. Paste sheet'!K756="","",'S.D. Paste sheet'!K756)</f>
        <v/>
      </c>
      <c r="L756" s="20" t="str">
        <f>IF('S.D. Paste sheet'!L756="","",'S.D. Paste sheet'!L756)</f>
        <v/>
      </c>
      <c r="M756" s="20" t="str">
        <f>IF('S.D. Paste sheet'!M756="","",'S.D. Paste sheet'!M756)</f>
        <v/>
      </c>
      <c r="N756" s="20" t="str">
        <f>IF('S.D. Paste sheet'!N756="","",'S.D. Paste sheet'!N756)</f>
        <v/>
      </c>
      <c r="O756" s="20" t="str">
        <f>IF('S.D. Paste sheet'!O756="","",'S.D. Paste sheet'!O756)</f>
        <v/>
      </c>
      <c r="P756" s="20" t="str">
        <f>IF('S.D. Paste sheet'!P756="","",'S.D. Paste sheet'!P756)</f>
        <v/>
      </c>
      <c r="Q756" s="20" t="str">
        <f>IF('S.D. Paste sheet'!Q756="","",'S.D. Paste sheet'!Q756)</f>
        <v/>
      </c>
      <c r="R756" s="20" t="str">
        <f>IF('S.D. Paste sheet'!R756="","",'S.D. Paste sheet'!R756)</f>
        <v/>
      </c>
      <c r="S756" s="20" t="str">
        <f>IF('S.D. Paste sheet'!S756="","",'S.D. Paste sheet'!S756)</f>
        <v/>
      </c>
      <c r="T756" s="20" t="str">
        <f>IF('S.D. Paste sheet'!T756="","",'S.D. Paste sheet'!T756)</f>
        <v/>
      </c>
      <c r="U756" s="20" t="str">
        <f>IF('S.D. Paste sheet'!U756="","",'S.D. Paste sheet'!U756)</f>
        <v/>
      </c>
      <c r="V756" s="20" t="str">
        <f>IF('S.D. Paste sheet'!V756="","",'S.D. Paste sheet'!V756)</f>
        <v/>
      </c>
      <c r="W756" s="20" t="str">
        <f>IF('S.D. Paste sheet'!W756="","",'S.D. Paste sheet'!W756)</f>
        <v/>
      </c>
      <c r="X756" s="20" t="str">
        <f>IF('S.D. Paste sheet'!X756="","",'S.D. Paste sheet'!X756)</f>
        <v/>
      </c>
      <c r="Y756" s="20" t="str">
        <f>IF('S.D. Paste sheet'!Y756="","",'S.D. Paste sheet'!Y756)</f>
        <v/>
      </c>
      <c r="Z756" s="20" t="str">
        <f>IF('S.D. Paste sheet'!Z756="","",'S.D. Paste sheet'!Z756)</f>
        <v/>
      </c>
      <c r="AA756" s="20" t="str">
        <f>IF('S.D. Paste sheet'!AA756="","",'S.D. Paste sheet'!AA756)</f>
        <v/>
      </c>
      <c r="AB756" s="20" t="str">
        <f>IF('S.D. Paste sheet'!AB756="","",'S.D. Paste sheet'!AB756)</f>
        <v/>
      </c>
      <c r="AC756" s="20" t="str">
        <f>IF('S.D. Paste sheet'!AC756="","",'S.D. Paste sheet'!AC756)</f>
        <v/>
      </c>
      <c r="AD756" s="20" t="str">
        <f>IF('S.D. Paste sheet'!AD756="","",'S.D. Paste sheet'!AD756)</f>
        <v/>
      </c>
      <c r="AE756" s="28"/>
      <c r="AF756" t="str">
        <f>IF(AK756="","",IF(AK756&gt;0,COUNT($AG$2:AG756),""))</f>
        <v/>
      </c>
      <c r="AG756" s="25" t="str">
        <f t="shared" si="355"/>
        <v/>
      </c>
      <c r="AH756" s="25" t="str">
        <f t="shared" si="356"/>
        <v/>
      </c>
      <c r="AI756" s="25" t="str">
        <f t="shared" si="357"/>
        <v/>
      </c>
      <c r="AJ756" s="25" t="str">
        <f t="shared" si="358"/>
        <v/>
      </c>
      <c r="AK756" s="25" t="str">
        <f t="shared" si="359"/>
        <v/>
      </c>
      <c r="AL756" s="25" t="str">
        <f t="shared" si="360"/>
        <v/>
      </c>
      <c r="AM756" s="25" t="str">
        <f t="shared" si="361"/>
        <v/>
      </c>
      <c r="AN756" s="25" t="str">
        <f t="shared" si="362"/>
        <v/>
      </c>
      <c r="AO756" s="25" t="str">
        <f t="shared" si="363"/>
        <v/>
      </c>
      <c r="AP756" s="25" t="str">
        <f t="shared" si="364"/>
        <v/>
      </c>
      <c r="AQ756" s="25" t="str">
        <f t="shared" si="365"/>
        <v/>
      </c>
      <c r="AR756" s="25" t="str">
        <f t="shared" si="366"/>
        <v/>
      </c>
      <c r="AS756" s="25" t="str">
        <f t="shared" si="367"/>
        <v/>
      </c>
      <c r="AT756" s="25" t="str">
        <f t="shared" si="368"/>
        <v/>
      </c>
      <c r="AU756" s="25" t="str">
        <f t="shared" si="369"/>
        <v/>
      </c>
      <c r="AV756" s="25" t="str">
        <f t="shared" si="370"/>
        <v/>
      </c>
      <c r="AX756" t="str">
        <f>IF(BC756="","",IF(BC756&gt;0,COUNT($AY$2:AY756),""))</f>
        <v/>
      </c>
      <c r="AY756" s="25" t="str">
        <f t="shared" si="371"/>
        <v/>
      </c>
      <c r="AZ756" s="25" t="str">
        <f t="shared" si="372"/>
        <v/>
      </c>
      <c r="BA756" s="25" t="str">
        <f t="shared" si="373"/>
        <v/>
      </c>
      <c r="BB756" s="25" t="str">
        <f t="shared" si="374"/>
        <v/>
      </c>
      <c r="BC756" s="25" t="str">
        <f t="shared" si="375"/>
        <v/>
      </c>
      <c r="BD756" s="25" t="str">
        <f t="shared" si="376"/>
        <v/>
      </c>
      <c r="BE756" s="25" t="str">
        <f t="shared" si="377"/>
        <v/>
      </c>
      <c r="BF756" s="25" t="str">
        <f t="shared" si="378"/>
        <v/>
      </c>
      <c r="BG756" s="25" t="str">
        <f t="shared" si="379"/>
        <v/>
      </c>
      <c r="BH756" s="25" t="str">
        <f t="shared" si="380"/>
        <v/>
      </c>
      <c r="BI756" s="25" t="str">
        <f t="shared" si="381"/>
        <v/>
      </c>
      <c r="BJ756" s="25" t="str">
        <f t="shared" si="382"/>
        <v/>
      </c>
      <c r="BK756" s="25" t="str">
        <f t="shared" si="383"/>
        <v/>
      </c>
      <c r="BL756" s="25" t="str">
        <f t="shared" si="384"/>
        <v/>
      </c>
      <c r="BM756" s="25" t="str">
        <f t="shared" si="385"/>
        <v/>
      </c>
      <c r="BN756" s="25" t="str">
        <f t="shared" si="386"/>
        <v/>
      </c>
    </row>
    <row r="757" spans="1:66" x14ac:dyDescent="0.25">
      <c r="A757" s="20" t="str">
        <f>IF('S.D. Paste sheet'!A757="","",'S.D. Paste sheet'!A757)</f>
        <v/>
      </c>
      <c r="B757" s="20" t="str">
        <f>IF('S.D. Paste sheet'!B757="","",'S.D. Paste sheet'!B757)</f>
        <v/>
      </c>
      <c r="C757" s="20" t="str">
        <f>IF('S.D. Paste sheet'!C757="","",'S.D. Paste sheet'!C757)</f>
        <v/>
      </c>
      <c r="D757" s="20" t="str">
        <f>IF('S.D. Paste sheet'!D757="","",'S.D. Paste sheet'!D757)</f>
        <v/>
      </c>
      <c r="E757" s="20" t="str">
        <f>IF('S.D. Paste sheet'!E757="","",UPPER('S.D. Paste sheet'!E757))</f>
        <v/>
      </c>
      <c r="F757" s="20" t="str">
        <f>IF('S.D. Paste sheet'!F757="","",'S.D. Paste sheet'!F757)</f>
        <v/>
      </c>
      <c r="G757" s="20" t="str">
        <f>IF('S.D. Paste sheet'!G757="","",UPPER('S.D. Paste sheet'!G757))</f>
        <v/>
      </c>
      <c r="H757" s="20" t="str">
        <f>IF('S.D. Paste sheet'!H757="","",UPPER('S.D. Paste sheet'!H757))</f>
        <v/>
      </c>
      <c r="I757" s="20" t="str">
        <f>IF('S.D. Paste sheet'!I757="","",'S.D. Paste sheet'!I757)</f>
        <v/>
      </c>
      <c r="J757" s="20" t="str">
        <f>IF('S.D. Paste sheet'!J757="","",'S.D. Paste sheet'!J757)</f>
        <v/>
      </c>
      <c r="K757" s="20" t="str">
        <f>IF('S.D. Paste sheet'!K757="","",'S.D. Paste sheet'!K757)</f>
        <v/>
      </c>
      <c r="L757" s="20" t="str">
        <f>IF('S.D. Paste sheet'!L757="","",'S.D. Paste sheet'!L757)</f>
        <v/>
      </c>
      <c r="M757" s="20" t="str">
        <f>IF('S.D. Paste sheet'!M757="","",'S.D. Paste sheet'!M757)</f>
        <v/>
      </c>
      <c r="N757" s="20" t="str">
        <f>IF('S.D. Paste sheet'!N757="","",'S.D. Paste sheet'!N757)</f>
        <v/>
      </c>
      <c r="O757" s="20" t="str">
        <f>IF('S.D. Paste sheet'!O757="","",'S.D. Paste sheet'!O757)</f>
        <v/>
      </c>
      <c r="P757" s="20" t="str">
        <f>IF('S.D. Paste sheet'!P757="","",'S.D. Paste sheet'!P757)</f>
        <v/>
      </c>
      <c r="Q757" s="20" t="str">
        <f>IF('S.D. Paste sheet'!Q757="","",'S.D. Paste sheet'!Q757)</f>
        <v/>
      </c>
      <c r="R757" s="20" t="str">
        <f>IF('S.D. Paste sheet'!R757="","",'S.D. Paste sheet'!R757)</f>
        <v/>
      </c>
      <c r="S757" s="20" t="str">
        <f>IF('S.D. Paste sheet'!S757="","",'S.D. Paste sheet'!S757)</f>
        <v/>
      </c>
      <c r="T757" s="20" t="str">
        <f>IF('S.D. Paste sheet'!T757="","",'S.D. Paste sheet'!T757)</f>
        <v/>
      </c>
      <c r="U757" s="20" t="str">
        <f>IF('S.D. Paste sheet'!U757="","",'S.D. Paste sheet'!U757)</f>
        <v/>
      </c>
      <c r="V757" s="20" t="str">
        <f>IF('S.D. Paste sheet'!V757="","",'S.D. Paste sheet'!V757)</f>
        <v/>
      </c>
      <c r="W757" s="20" t="str">
        <f>IF('S.D. Paste sheet'!W757="","",'S.D. Paste sheet'!W757)</f>
        <v/>
      </c>
      <c r="X757" s="20" t="str">
        <f>IF('S.D. Paste sheet'!X757="","",'S.D. Paste sheet'!X757)</f>
        <v/>
      </c>
      <c r="Y757" s="20" t="str">
        <f>IF('S.D. Paste sheet'!Y757="","",'S.D. Paste sheet'!Y757)</f>
        <v/>
      </c>
      <c r="Z757" s="20" t="str">
        <f>IF('S.D. Paste sheet'!Z757="","",'S.D. Paste sheet'!Z757)</f>
        <v/>
      </c>
      <c r="AA757" s="20" t="str">
        <f>IF('S.D. Paste sheet'!AA757="","",'S.D. Paste sheet'!AA757)</f>
        <v/>
      </c>
      <c r="AB757" s="20" t="str">
        <f>IF('S.D. Paste sheet'!AB757="","",'S.D. Paste sheet'!AB757)</f>
        <v/>
      </c>
      <c r="AC757" s="20" t="str">
        <f>IF('S.D. Paste sheet'!AC757="","",'S.D. Paste sheet'!AC757)</f>
        <v/>
      </c>
      <c r="AD757" s="20" t="str">
        <f>IF('S.D. Paste sheet'!AD757="","",'S.D. Paste sheet'!AD757)</f>
        <v/>
      </c>
      <c r="AE757" s="28"/>
      <c r="AF757" t="str">
        <f>IF(AK757="","",IF(AK757&gt;0,COUNT($AG$2:AG757),""))</f>
        <v/>
      </c>
      <c r="AG757" s="25" t="str">
        <f t="shared" si="355"/>
        <v/>
      </c>
      <c r="AH757" s="25" t="str">
        <f t="shared" si="356"/>
        <v/>
      </c>
      <c r="AI757" s="25" t="str">
        <f t="shared" si="357"/>
        <v/>
      </c>
      <c r="AJ757" s="25" t="str">
        <f t="shared" si="358"/>
        <v/>
      </c>
      <c r="AK757" s="25" t="str">
        <f t="shared" si="359"/>
        <v/>
      </c>
      <c r="AL757" s="25" t="str">
        <f t="shared" si="360"/>
        <v/>
      </c>
      <c r="AM757" s="25" t="str">
        <f t="shared" si="361"/>
        <v/>
      </c>
      <c r="AN757" s="25" t="str">
        <f t="shared" si="362"/>
        <v/>
      </c>
      <c r="AO757" s="25" t="str">
        <f t="shared" si="363"/>
        <v/>
      </c>
      <c r="AP757" s="25" t="str">
        <f t="shared" si="364"/>
        <v/>
      </c>
      <c r="AQ757" s="25" t="str">
        <f t="shared" si="365"/>
        <v/>
      </c>
      <c r="AR757" s="25" t="str">
        <f t="shared" si="366"/>
        <v/>
      </c>
      <c r="AS757" s="25" t="str">
        <f t="shared" si="367"/>
        <v/>
      </c>
      <c r="AT757" s="25" t="str">
        <f t="shared" si="368"/>
        <v/>
      </c>
      <c r="AU757" s="25" t="str">
        <f t="shared" si="369"/>
        <v/>
      </c>
      <c r="AV757" s="25" t="str">
        <f t="shared" si="370"/>
        <v/>
      </c>
      <c r="AX757" t="str">
        <f>IF(BC757="","",IF(BC757&gt;0,COUNT($AY$2:AY757),""))</f>
        <v/>
      </c>
      <c r="AY757" s="25" t="str">
        <f t="shared" si="371"/>
        <v/>
      </c>
      <c r="AZ757" s="25" t="str">
        <f t="shared" si="372"/>
        <v/>
      </c>
      <c r="BA757" s="25" t="str">
        <f t="shared" si="373"/>
        <v/>
      </c>
      <c r="BB757" s="25" t="str">
        <f t="shared" si="374"/>
        <v/>
      </c>
      <c r="BC757" s="25" t="str">
        <f t="shared" si="375"/>
        <v/>
      </c>
      <c r="BD757" s="25" t="str">
        <f t="shared" si="376"/>
        <v/>
      </c>
      <c r="BE757" s="25" t="str">
        <f t="shared" si="377"/>
        <v/>
      </c>
      <c r="BF757" s="25" t="str">
        <f t="shared" si="378"/>
        <v/>
      </c>
      <c r="BG757" s="25" t="str">
        <f t="shared" si="379"/>
        <v/>
      </c>
      <c r="BH757" s="25" t="str">
        <f t="shared" si="380"/>
        <v/>
      </c>
      <c r="BI757" s="25" t="str">
        <f t="shared" si="381"/>
        <v/>
      </c>
      <c r="BJ757" s="25" t="str">
        <f t="shared" si="382"/>
        <v/>
      </c>
      <c r="BK757" s="25" t="str">
        <f t="shared" si="383"/>
        <v/>
      </c>
      <c r="BL757" s="25" t="str">
        <f t="shared" si="384"/>
        <v/>
      </c>
      <c r="BM757" s="25" t="str">
        <f t="shared" si="385"/>
        <v/>
      </c>
      <c r="BN757" s="25" t="str">
        <f t="shared" si="386"/>
        <v/>
      </c>
    </row>
    <row r="758" spans="1:66" x14ac:dyDescent="0.25">
      <c r="A758" s="20" t="str">
        <f>IF('S.D. Paste sheet'!A758="","",'S.D. Paste sheet'!A758)</f>
        <v/>
      </c>
      <c r="B758" s="20" t="str">
        <f>IF('S.D. Paste sheet'!B758="","",'S.D. Paste sheet'!B758)</f>
        <v/>
      </c>
      <c r="C758" s="20" t="str">
        <f>IF('S.D. Paste sheet'!C758="","",'S.D. Paste sheet'!C758)</f>
        <v/>
      </c>
      <c r="D758" s="20" t="str">
        <f>IF('S.D. Paste sheet'!D758="","",'S.D. Paste sheet'!D758)</f>
        <v/>
      </c>
      <c r="E758" s="20" t="str">
        <f>IF('S.D. Paste sheet'!E758="","",UPPER('S.D. Paste sheet'!E758))</f>
        <v/>
      </c>
      <c r="F758" s="20" t="str">
        <f>IF('S.D. Paste sheet'!F758="","",'S.D. Paste sheet'!F758)</f>
        <v/>
      </c>
      <c r="G758" s="20" t="str">
        <f>IF('S.D. Paste sheet'!G758="","",UPPER('S.D. Paste sheet'!G758))</f>
        <v/>
      </c>
      <c r="H758" s="20" t="str">
        <f>IF('S.D. Paste sheet'!H758="","",UPPER('S.D. Paste sheet'!H758))</f>
        <v/>
      </c>
      <c r="I758" s="20" t="str">
        <f>IF('S.D. Paste sheet'!I758="","",'S.D. Paste sheet'!I758)</f>
        <v/>
      </c>
      <c r="J758" s="20" t="str">
        <f>IF('S.D. Paste sheet'!J758="","",'S.D. Paste sheet'!J758)</f>
        <v/>
      </c>
      <c r="K758" s="20" t="str">
        <f>IF('S.D. Paste sheet'!K758="","",'S.D. Paste sheet'!K758)</f>
        <v/>
      </c>
      <c r="L758" s="20" t="str">
        <f>IF('S.D. Paste sheet'!L758="","",'S.D. Paste sheet'!L758)</f>
        <v/>
      </c>
      <c r="M758" s="20" t="str">
        <f>IF('S.D. Paste sheet'!M758="","",'S.D. Paste sheet'!M758)</f>
        <v/>
      </c>
      <c r="N758" s="20" t="str">
        <f>IF('S.D. Paste sheet'!N758="","",'S.D. Paste sheet'!N758)</f>
        <v/>
      </c>
      <c r="O758" s="20" t="str">
        <f>IF('S.D. Paste sheet'!O758="","",'S.D. Paste sheet'!O758)</f>
        <v/>
      </c>
      <c r="P758" s="20" t="str">
        <f>IF('S.D. Paste sheet'!P758="","",'S.D. Paste sheet'!P758)</f>
        <v/>
      </c>
      <c r="Q758" s="20" t="str">
        <f>IF('S.D. Paste sheet'!Q758="","",'S.D. Paste sheet'!Q758)</f>
        <v/>
      </c>
      <c r="R758" s="20" t="str">
        <f>IF('S.D. Paste sheet'!R758="","",'S.D. Paste sheet'!R758)</f>
        <v/>
      </c>
      <c r="S758" s="20" t="str">
        <f>IF('S.D. Paste sheet'!S758="","",'S.D. Paste sheet'!S758)</f>
        <v/>
      </c>
      <c r="T758" s="20" t="str">
        <f>IF('S.D. Paste sheet'!T758="","",'S.D. Paste sheet'!T758)</f>
        <v/>
      </c>
      <c r="U758" s="20" t="str">
        <f>IF('S.D. Paste sheet'!U758="","",'S.D. Paste sheet'!U758)</f>
        <v/>
      </c>
      <c r="V758" s="20" t="str">
        <f>IF('S.D. Paste sheet'!V758="","",'S.D. Paste sheet'!V758)</f>
        <v/>
      </c>
      <c r="W758" s="20" t="str">
        <f>IF('S.D. Paste sheet'!W758="","",'S.D. Paste sheet'!W758)</f>
        <v/>
      </c>
      <c r="X758" s="20" t="str">
        <f>IF('S.D. Paste sheet'!X758="","",'S.D. Paste sheet'!X758)</f>
        <v/>
      </c>
      <c r="Y758" s="20" t="str">
        <f>IF('S.D. Paste sheet'!Y758="","",'S.D. Paste sheet'!Y758)</f>
        <v/>
      </c>
      <c r="Z758" s="20" t="str">
        <f>IF('S.D. Paste sheet'!Z758="","",'S.D. Paste sheet'!Z758)</f>
        <v/>
      </c>
      <c r="AA758" s="20" t="str">
        <f>IF('S.D. Paste sheet'!AA758="","",'S.D. Paste sheet'!AA758)</f>
        <v/>
      </c>
      <c r="AB758" s="20" t="str">
        <f>IF('S.D. Paste sheet'!AB758="","",'S.D. Paste sheet'!AB758)</f>
        <v/>
      </c>
      <c r="AC758" s="20" t="str">
        <f>IF('S.D. Paste sheet'!AC758="","",'S.D. Paste sheet'!AC758)</f>
        <v/>
      </c>
      <c r="AD758" s="20" t="str">
        <f>IF('S.D. Paste sheet'!AD758="","",'S.D. Paste sheet'!AD758)</f>
        <v/>
      </c>
      <c r="AE758" s="28"/>
      <c r="AF758" t="str">
        <f>IF(AK758="","",IF(AK758&gt;0,COUNT($AG$2:AG758),""))</f>
        <v/>
      </c>
      <c r="AG758" s="25" t="str">
        <f t="shared" si="355"/>
        <v/>
      </c>
      <c r="AH758" s="25" t="str">
        <f t="shared" si="356"/>
        <v/>
      </c>
      <c r="AI758" s="25" t="str">
        <f t="shared" si="357"/>
        <v/>
      </c>
      <c r="AJ758" s="25" t="str">
        <f t="shared" si="358"/>
        <v/>
      </c>
      <c r="AK758" s="25" t="str">
        <f t="shared" si="359"/>
        <v/>
      </c>
      <c r="AL758" s="25" t="str">
        <f t="shared" si="360"/>
        <v/>
      </c>
      <c r="AM758" s="25" t="str">
        <f t="shared" si="361"/>
        <v/>
      </c>
      <c r="AN758" s="25" t="str">
        <f t="shared" si="362"/>
        <v/>
      </c>
      <c r="AO758" s="25" t="str">
        <f t="shared" si="363"/>
        <v/>
      </c>
      <c r="AP758" s="25" t="str">
        <f t="shared" si="364"/>
        <v/>
      </c>
      <c r="AQ758" s="25" t="str">
        <f t="shared" si="365"/>
        <v/>
      </c>
      <c r="AR758" s="25" t="str">
        <f t="shared" si="366"/>
        <v/>
      </c>
      <c r="AS758" s="25" t="str">
        <f t="shared" si="367"/>
        <v/>
      </c>
      <c r="AT758" s="25" t="str">
        <f t="shared" si="368"/>
        <v/>
      </c>
      <c r="AU758" s="25" t="str">
        <f t="shared" si="369"/>
        <v/>
      </c>
      <c r="AV758" s="25" t="str">
        <f t="shared" si="370"/>
        <v/>
      </c>
      <c r="AX758" t="str">
        <f>IF(BC758="","",IF(BC758&gt;0,COUNT($AY$2:AY758),""))</f>
        <v/>
      </c>
      <c r="AY758" s="25" t="str">
        <f t="shared" si="371"/>
        <v/>
      </c>
      <c r="AZ758" s="25" t="str">
        <f t="shared" si="372"/>
        <v/>
      </c>
      <c r="BA758" s="25" t="str">
        <f t="shared" si="373"/>
        <v/>
      </c>
      <c r="BB758" s="25" t="str">
        <f t="shared" si="374"/>
        <v/>
      </c>
      <c r="BC758" s="25" t="str">
        <f t="shared" si="375"/>
        <v/>
      </c>
      <c r="BD758" s="25" t="str">
        <f t="shared" si="376"/>
        <v/>
      </c>
      <c r="BE758" s="25" t="str">
        <f t="shared" si="377"/>
        <v/>
      </c>
      <c r="BF758" s="25" t="str">
        <f t="shared" si="378"/>
        <v/>
      </c>
      <c r="BG758" s="25" t="str">
        <f t="shared" si="379"/>
        <v/>
      </c>
      <c r="BH758" s="25" t="str">
        <f t="shared" si="380"/>
        <v/>
      </c>
      <c r="BI758" s="25" t="str">
        <f t="shared" si="381"/>
        <v/>
      </c>
      <c r="BJ758" s="25" t="str">
        <f t="shared" si="382"/>
        <v/>
      </c>
      <c r="BK758" s="25" t="str">
        <f t="shared" si="383"/>
        <v/>
      </c>
      <c r="BL758" s="25" t="str">
        <f t="shared" si="384"/>
        <v/>
      </c>
      <c r="BM758" s="25" t="str">
        <f t="shared" si="385"/>
        <v/>
      </c>
      <c r="BN758" s="25" t="str">
        <f t="shared" si="386"/>
        <v/>
      </c>
    </row>
    <row r="759" spans="1:66" x14ac:dyDescent="0.25">
      <c r="A759" s="20" t="str">
        <f>IF('S.D. Paste sheet'!A759="","",'S.D. Paste sheet'!A759)</f>
        <v/>
      </c>
      <c r="B759" s="20" t="str">
        <f>IF('S.D. Paste sheet'!B759="","",'S.D. Paste sheet'!B759)</f>
        <v/>
      </c>
      <c r="C759" s="20" t="str">
        <f>IF('S.D. Paste sheet'!C759="","",'S.D. Paste sheet'!C759)</f>
        <v/>
      </c>
      <c r="D759" s="20" t="str">
        <f>IF('S.D. Paste sheet'!D759="","",'S.D. Paste sheet'!D759)</f>
        <v/>
      </c>
      <c r="E759" s="20" t="str">
        <f>IF('S.D. Paste sheet'!E759="","",UPPER('S.D. Paste sheet'!E759))</f>
        <v/>
      </c>
      <c r="F759" s="20" t="str">
        <f>IF('S.D. Paste sheet'!F759="","",'S.D. Paste sheet'!F759)</f>
        <v/>
      </c>
      <c r="G759" s="20" t="str">
        <f>IF('S.D. Paste sheet'!G759="","",UPPER('S.D. Paste sheet'!G759))</f>
        <v/>
      </c>
      <c r="H759" s="20" t="str">
        <f>IF('S.D. Paste sheet'!H759="","",UPPER('S.D. Paste sheet'!H759))</f>
        <v/>
      </c>
      <c r="I759" s="20" t="str">
        <f>IF('S.D. Paste sheet'!I759="","",'S.D. Paste sheet'!I759)</f>
        <v/>
      </c>
      <c r="J759" s="20" t="str">
        <f>IF('S.D. Paste sheet'!J759="","",'S.D. Paste sheet'!J759)</f>
        <v/>
      </c>
      <c r="K759" s="20" t="str">
        <f>IF('S.D. Paste sheet'!K759="","",'S.D. Paste sheet'!K759)</f>
        <v/>
      </c>
      <c r="L759" s="20" t="str">
        <f>IF('S.D. Paste sheet'!L759="","",'S.D. Paste sheet'!L759)</f>
        <v/>
      </c>
      <c r="M759" s="20" t="str">
        <f>IF('S.D. Paste sheet'!M759="","",'S.D. Paste sheet'!M759)</f>
        <v/>
      </c>
      <c r="N759" s="20" t="str">
        <f>IF('S.D. Paste sheet'!N759="","",'S.D. Paste sheet'!N759)</f>
        <v/>
      </c>
      <c r="O759" s="20" t="str">
        <f>IF('S.D. Paste sheet'!O759="","",'S.D. Paste sheet'!O759)</f>
        <v/>
      </c>
      <c r="P759" s="20" t="str">
        <f>IF('S.D. Paste sheet'!P759="","",'S.D. Paste sheet'!P759)</f>
        <v/>
      </c>
      <c r="Q759" s="20" t="str">
        <f>IF('S.D. Paste sheet'!Q759="","",'S.D. Paste sheet'!Q759)</f>
        <v/>
      </c>
      <c r="R759" s="20" t="str">
        <f>IF('S.D. Paste sheet'!R759="","",'S.D. Paste sheet'!R759)</f>
        <v/>
      </c>
      <c r="S759" s="20" t="str">
        <f>IF('S.D. Paste sheet'!S759="","",'S.D. Paste sheet'!S759)</f>
        <v/>
      </c>
      <c r="T759" s="20" t="str">
        <f>IF('S.D. Paste sheet'!T759="","",'S.D. Paste sheet'!T759)</f>
        <v/>
      </c>
      <c r="U759" s="20" t="str">
        <f>IF('S.D. Paste sheet'!U759="","",'S.D. Paste sheet'!U759)</f>
        <v/>
      </c>
      <c r="V759" s="20" t="str">
        <f>IF('S.D. Paste sheet'!V759="","",'S.D. Paste sheet'!V759)</f>
        <v/>
      </c>
      <c r="W759" s="20" t="str">
        <f>IF('S.D. Paste sheet'!W759="","",'S.D. Paste sheet'!W759)</f>
        <v/>
      </c>
      <c r="X759" s="20" t="str">
        <f>IF('S.D. Paste sheet'!X759="","",'S.D. Paste sheet'!X759)</f>
        <v/>
      </c>
      <c r="Y759" s="20" t="str">
        <f>IF('S.D. Paste sheet'!Y759="","",'S.D. Paste sheet'!Y759)</f>
        <v/>
      </c>
      <c r="Z759" s="20" t="str">
        <f>IF('S.D. Paste sheet'!Z759="","",'S.D. Paste sheet'!Z759)</f>
        <v/>
      </c>
      <c r="AA759" s="20" t="str">
        <f>IF('S.D. Paste sheet'!AA759="","",'S.D. Paste sheet'!AA759)</f>
        <v/>
      </c>
      <c r="AB759" s="20" t="str">
        <f>IF('S.D. Paste sheet'!AB759="","",'S.D. Paste sheet'!AB759)</f>
        <v/>
      </c>
      <c r="AC759" s="20" t="str">
        <f>IF('S.D. Paste sheet'!AC759="","",'S.D. Paste sheet'!AC759)</f>
        <v/>
      </c>
      <c r="AD759" s="20" t="str">
        <f>IF('S.D. Paste sheet'!AD759="","",'S.D. Paste sheet'!AD759)</f>
        <v/>
      </c>
      <c r="AE759" s="28"/>
      <c r="AF759" t="str">
        <f>IF(AK759="","",IF(AK759&gt;0,COUNT($AG$2:AG759),""))</f>
        <v/>
      </c>
      <c r="AG759" s="25" t="str">
        <f t="shared" si="355"/>
        <v/>
      </c>
      <c r="AH759" s="25" t="str">
        <f t="shared" si="356"/>
        <v/>
      </c>
      <c r="AI759" s="25" t="str">
        <f t="shared" si="357"/>
        <v/>
      </c>
      <c r="AJ759" s="25" t="str">
        <f t="shared" si="358"/>
        <v/>
      </c>
      <c r="AK759" s="25" t="str">
        <f t="shared" si="359"/>
        <v/>
      </c>
      <c r="AL759" s="25" t="str">
        <f t="shared" si="360"/>
        <v/>
      </c>
      <c r="AM759" s="25" t="str">
        <f t="shared" si="361"/>
        <v/>
      </c>
      <c r="AN759" s="25" t="str">
        <f t="shared" si="362"/>
        <v/>
      </c>
      <c r="AO759" s="25" t="str">
        <f t="shared" si="363"/>
        <v/>
      </c>
      <c r="AP759" s="25" t="str">
        <f t="shared" si="364"/>
        <v/>
      </c>
      <c r="AQ759" s="25" t="str">
        <f t="shared" si="365"/>
        <v/>
      </c>
      <c r="AR759" s="25" t="str">
        <f t="shared" si="366"/>
        <v/>
      </c>
      <c r="AS759" s="25" t="str">
        <f t="shared" si="367"/>
        <v/>
      </c>
      <c r="AT759" s="25" t="str">
        <f t="shared" si="368"/>
        <v/>
      </c>
      <c r="AU759" s="25" t="str">
        <f t="shared" si="369"/>
        <v/>
      </c>
      <c r="AV759" s="25" t="str">
        <f t="shared" si="370"/>
        <v/>
      </c>
      <c r="AX759" t="str">
        <f>IF(BC759="","",IF(BC759&gt;0,COUNT($AY$2:AY759),""))</f>
        <v/>
      </c>
      <c r="AY759" s="25" t="str">
        <f t="shared" si="371"/>
        <v/>
      </c>
      <c r="AZ759" s="25" t="str">
        <f t="shared" si="372"/>
        <v/>
      </c>
      <c r="BA759" s="25" t="str">
        <f t="shared" si="373"/>
        <v/>
      </c>
      <c r="BB759" s="25" t="str">
        <f t="shared" si="374"/>
        <v/>
      </c>
      <c r="BC759" s="25" t="str">
        <f t="shared" si="375"/>
        <v/>
      </c>
      <c r="BD759" s="25" t="str">
        <f t="shared" si="376"/>
        <v/>
      </c>
      <c r="BE759" s="25" t="str">
        <f t="shared" si="377"/>
        <v/>
      </c>
      <c r="BF759" s="25" t="str">
        <f t="shared" si="378"/>
        <v/>
      </c>
      <c r="BG759" s="25" t="str">
        <f t="shared" si="379"/>
        <v/>
      </c>
      <c r="BH759" s="25" t="str">
        <f t="shared" si="380"/>
        <v/>
      </c>
      <c r="BI759" s="25" t="str">
        <f t="shared" si="381"/>
        <v/>
      </c>
      <c r="BJ759" s="25" t="str">
        <f t="shared" si="382"/>
        <v/>
      </c>
      <c r="BK759" s="25" t="str">
        <f t="shared" si="383"/>
        <v/>
      </c>
      <c r="BL759" s="25" t="str">
        <f t="shared" si="384"/>
        <v/>
      </c>
      <c r="BM759" s="25" t="str">
        <f t="shared" si="385"/>
        <v/>
      </c>
      <c r="BN759" s="25" t="str">
        <f t="shared" si="386"/>
        <v/>
      </c>
    </row>
    <row r="760" spans="1:66" x14ac:dyDescent="0.25">
      <c r="A760" s="20" t="str">
        <f>IF('S.D. Paste sheet'!A760="","",'S.D. Paste sheet'!A760)</f>
        <v/>
      </c>
      <c r="B760" s="20" t="str">
        <f>IF('S.D. Paste sheet'!B760="","",'S.D. Paste sheet'!B760)</f>
        <v/>
      </c>
      <c r="C760" s="20" t="str">
        <f>IF('S.D. Paste sheet'!C760="","",'S.D. Paste sheet'!C760)</f>
        <v/>
      </c>
      <c r="D760" s="20" t="str">
        <f>IF('S.D. Paste sheet'!D760="","",'S.D. Paste sheet'!D760)</f>
        <v/>
      </c>
      <c r="E760" s="20" t="str">
        <f>IF('S.D. Paste sheet'!E760="","",UPPER('S.D. Paste sheet'!E760))</f>
        <v/>
      </c>
      <c r="F760" s="20" t="str">
        <f>IF('S.D. Paste sheet'!F760="","",'S.D. Paste sheet'!F760)</f>
        <v/>
      </c>
      <c r="G760" s="20" t="str">
        <f>IF('S.D. Paste sheet'!G760="","",UPPER('S.D. Paste sheet'!G760))</f>
        <v/>
      </c>
      <c r="H760" s="20" t="str">
        <f>IF('S.D. Paste sheet'!H760="","",UPPER('S.D. Paste sheet'!H760))</f>
        <v/>
      </c>
      <c r="I760" s="20" t="str">
        <f>IF('S.D. Paste sheet'!I760="","",'S.D. Paste sheet'!I760)</f>
        <v/>
      </c>
      <c r="J760" s="20" t="str">
        <f>IF('S.D. Paste sheet'!J760="","",'S.D. Paste sheet'!J760)</f>
        <v/>
      </c>
      <c r="K760" s="20" t="str">
        <f>IF('S.D. Paste sheet'!K760="","",'S.D. Paste sheet'!K760)</f>
        <v/>
      </c>
      <c r="L760" s="20" t="str">
        <f>IF('S.D. Paste sheet'!L760="","",'S.D. Paste sheet'!L760)</f>
        <v/>
      </c>
      <c r="M760" s="20" t="str">
        <f>IF('S.D. Paste sheet'!M760="","",'S.D. Paste sheet'!M760)</f>
        <v/>
      </c>
      <c r="N760" s="20" t="str">
        <f>IF('S.D. Paste sheet'!N760="","",'S.D. Paste sheet'!N760)</f>
        <v/>
      </c>
      <c r="O760" s="20" t="str">
        <f>IF('S.D. Paste sheet'!O760="","",'S.D. Paste sheet'!O760)</f>
        <v/>
      </c>
      <c r="P760" s="20" t="str">
        <f>IF('S.D. Paste sheet'!P760="","",'S.D. Paste sheet'!P760)</f>
        <v/>
      </c>
      <c r="Q760" s="20" t="str">
        <f>IF('S.D. Paste sheet'!Q760="","",'S.D. Paste sheet'!Q760)</f>
        <v/>
      </c>
      <c r="R760" s="20" t="str">
        <f>IF('S.D. Paste sheet'!R760="","",'S.D. Paste sheet'!R760)</f>
        <v/>
      </c>
      <c r="S760" s="20" t="str">
        <f>IF('S.D. Paste sheet'!S760="","",'S.D. Paste sheet'!S760)</f>
        <v/>
      </c>
      <c r="T760" s="20" t="str">
        <f>IF('S.D. Paste sheet'!T760="","",'S.D. Paste sheet'!T760)</f>
        <v/>
      </c>
      <c r="U760" s="20" t="str">
        <f>IF('S.D. Paste sheet'!U760="","",'S.D. Paste sheet'!U760)</f>
        <v/>
      </c>
      <c r="V760" s="20" t="str">
        <f>IF('S.D. Paste sheet'!V760="","",'S.D. Paste sheet'!V760)</f>
        <v/>
      </c>
      <c r="W760" s="20" t="str">
        <f>IF('S.D. Paste sheet'!W760="","",'S.D. Paste sheet'!W760)</f>
        <v/>
      </c>
      <c r="X760" s="20" t="str">
        <f>IF('S.D. Paste sheet'!X760="","",'S.D. Paste sheet'!X760)</f>
        <v/>
      </c>
      <c r="Y760" s="20" t="str">
        <f>IF('S.D. Paste sheet'!Y760="","",'S.D. Paste sheet'!Y760)</f>
        <v/>
      </c>
      <c r="Z760" s="20" t="str">
        <f>IF('S.D. Paste sheet'!Z760="","",'S.D. Paste sheet'!Z760)</f>
        <v/>
      </c>
      <c r="AA760" s="20" t="str">
        <f>IF('S.D. Paste sheet'!AA760="","",'S.D. Paste sheet'!AA760)</f>
        <v/>
      </c>
      <c r="AB760" s="20" t="str">
        <f>IF('S.D. Paste sheet'!AB760="","",'S.D. Paste sheet'!AB760)</f>
        <v/>
      </c>
      <c r="AC760" s="20" t="str">
        <f>IF('S.D. Paste sheet'!AC760="","",'S.D. Paste sheet'!AC760)</f>
        <v/>
      </c>
      <c r="AD760" s="20" t="str">
        <f>IF('S.D. Paste sheet'!AD760="","",'S.D. Paste sheet'!AD760)</f>
        <v/>
      </c>
      <c r="AE760" s="28"/>
      <c r="AF760" t="str">
        <f>IF(AK760="","",IF(AK760&gt;0,COUNT($AG$2:AG760),""))</f>
        <v/>
      </c>
      <c r="AG760" s="25" t="str">
        <f t="shared" si="355"/>
        <v/>
      </c>
      <c r="AH760" s="25" t="str">
        <f t="shared" si="356"/>
        <v/>
      </c>
      <c r="AI760" s="25" t="str">
        <f t="shared" si="357"/>
        <v/>
      </c>
      <c r="AJ760" s="25" t="str">
        <f t="shared" si="358"/>
        <v/>
      </c>
      <c r="AK760" s="25" t="str">
        <f t="shared" si="359"/>
        <v/>
      </c>
      <c r="AL760" s="25" t="str">
        <f t="shared" si="360"/>
        <v/>
      </c>
      <c r="AM760" s="25" t="str">
        <f t="shared" si="361"/>
        <v/>
      </c>
      <c r="AN760" s="25" t="str">
        <f t="shared" si="362"/>
        <v/>
      </c>
      <c r="AO760" s="25" t="str">
        <f t="shared" si="363"/>
        <v/>
      </c>
      <c r="AP760" s="25" t="str">
        <f t="shared" si="364"/>
        <v/>
      </c>
      <c r="AQ760" s="25" t="str">
        <f t="shared" si="365"/>
        <v/>
      </c>
      <c r="AR760" s="25" t="str">
        <f t="shared" si="366"/>
        <v/>
      </c>
      <c r="AS760" s="25" t="str">
        <f t="shared" si="367"/>
        <v/>
      </c>
      <c r="AT760" s="25" t="str">
        <f t="shared" si="368"/>
        <v/>
      </c>
      <c r="AU760" s="25" t="str">
        <f t="shared" si="369"/>
        <v/>
      </c>
      <c r="AV760" s="25" t="str">
        <f t="shared" si="370"/>
        <v/>
      </c>
      <c r="AX760" t="str">
        <f>IF(BC760="","",IF(BC760&gt;0,COUNT($AY$2:AY760),""))</f>
        <v/>
      </c>
      <c r="AY760" s="25" t="str">
        <f t="shared" si="371"/>
        <v/>
      </c>
      <c r="AZ760" s="25" t="str">
        <f t="shared" si="372"/>
        <v/>
      </c>
      <c r="BA760" s="25" t="str">
        <f t="shared" si="373"/>
        <v/>
      </c>
      <c r="BB760" s="25" t="str">
        <f t="shared" si="374"/>
        <v/>
      </c>
      <c r="BC760" s="25" t="str">
        <f t="shared" si="375"/>
        <v/>
      </c>
      <c r="BD760" s="25" t="str">
        <f t="shared" si="376"/>
        <v/>
      </c>
      <c r="BE760" s="25" t="str">
        <f t="shared" si="377"/>
        <v/>
      </c>
      <c r="BF760" s="25" t="str">
        <f t="shared" si="378"/>
        <v/>
      </c>
      <c r="BG760" s="25" t="str">
        <f t="shared" si="379"/>
        <v/>
      </c>
      <c r="BH760" s="25" t="str">
        <f t="shared" si="380"/>
        <v/>
      </c>
      <c r="BI760" s="25" t="str">
        <f t="shared" si="381"/>
        <v/>
      </c>
      <c r="BJ760" s="25" t="str">
        <f t="shared" si="382"/>
        <v/>
      </c>
      <c r="BK760" s="25" t="str">
        <f t="shared" si="383"/>
        <v/>
      </c>
      <c r="BL760" s="25" t="str">
        <f t="shared" si="384"/>
        <v/>
      </c>
      <c r="BM760" s="25" t="str">
        <f t="shared" si="385"/>
        <v/>
      </c>
      <c r="BN760" s="25" t="str">
        <f t="shared" si="386"/>
        <v/>
      </c>
    </row>
    <row r="761" spans="1:66" x14ac:dyDescent="0.25">
      <c r="A761" s="20" t="str">
        <f>IF('S.D. Paste sheet'!A761="","",'S.D. Paste sheet'!A761)</f>
        <v/>
      </c>
      <c r="B761" s="20" t="str">
        <f>IF('S.D. Paste sheet'!B761="","",'S.D. Paste sheet'!B761)</f>
        <v/>
      </c>
      <c r="C761" s="20" t="str">
        <f>IF('S.D. Paste sheet'!C761="","",'S.D. Paste sheet'!C761)</f>
        <v/>
      </c>
      <c r="D761" s="20" t="str">
        <f>IF('S.D. Paste sheet'!D761="","",'S.D. Paste sheet'!D761)</f>
        <v/>
      </c>
      <c r="E761" s="20" t="str">
        <f>IF('S.D. Paste sheet'!E761="","",UPPER('S.D. Paste sheet'!E761))</f>
        <v/>
      </c>
      <c r="F761" s="20" t="str">
        <f>IF('S.D. Paste sheet'!F761="","",'S.D. Paste sheet'!F761)</f>
        <v/>
      </c>
      <c r="G761" s="20" t="str">
        <f>IF('S.D. Paste sheet'!G761="","",UPPER('S.D. Paste sheet'!G761))</f>
        <v/>
      </c>
      <c r="H761" s="20" t="str">
        <f>IF('S.D. Paste sheet'!H761="","",UPPER('S.D. Paste sheet'!H761))</f>
        <v/>
      </c>
      <c r="I761" s="20" t="str">
        <f>IF('S.D. Paste sheet'!I761="","",'S.D. Paste sheet'!I761)</f>
        <v/>
      </c>
      <c r="J761" s="20" t="str">
        <f>IF('S.D. Paste sheet'!J761="","",'S.D. Paste sheet'!J761)</f>
        <v/>
      </c>
      <c r="K761" s="20" t="str">
        <f>IF('S.D. Paste sheet'!K761="","",'S.D. Paste sheet'!K761)</f>
        <v/>
      </c>
      <c r="L761" s="20" t="str">
        <f>IF('S.D. Paste sheet'!L761="","",'S.D. Paste sheet'!L761)</f>
        <v/>
      </c>
      <c r="M761" s="20" t="str">
        <f>IF('S.D. Paste sheet'!M761="","",'S.D. Paste sheet'!M761)</f>
        <v/>
      </c>
      <c r="N761" s="20" t="str">
        <f>IF('S.D. Paste sheet'!N761="","",'S.D. Paste sheet'!N761)</f>
        <v/>
      </c>
      <c r="O761" s="20" t="str">
        <f>IF('S.D. Paste sheet'!O761="","",'S.D. Paste sheet'!O761)</f>
        <v/>
      </c>
      <c r="P761" s="20" t="str">
        <f>IF('S.D. Paste sheet'!P761="","",'S.D. Paste sheet'!P761)</f>
        <v/>
      </c>
      <c r="Q761" s="20" t="str">
        <f>IF('S.D. Paste sheet'!Q761="","",'S.D. Paste sheet'!Q761)</f>
        <v/>
      </c>
      <c r="R761" s="20" t="str">
        <f>IF('S.D. Paste sheet'!R761="","",'S.D. Paste sheet'!R761)</f>
        <v/>
      </c>
      <c r="S761" s="20" t="str">
        <f>IF('S.D. Paste sheet'!S761="","",'S.D. Paste sheet'!S761)</f>
        <v/>
      </c>
      <c r="T761" s="20" t="str">
        <f>IF('S.D. Paste sheet'!T761="","",'S.D. Paste sheet'!T761)</f>
        <v/>
      </c>
      <c r="U761" s="20" t="str">
        <f>IF('S.D. Paste sheet'!U761="","",'S.D. Paste sheet'!U761)</f>
        <v/>
      </c>
      <c r="V761" s="20" t="str">
        <f>IF('S.D. Paste sheet'!V761="","",'S.D. Paste sheet'!V761)</f>
        <v/>
      </c>
      <c r="W761" s="20" t="str">
        <f>IF('S.D. Paste sheet'!W761="","",'S.D. Paste sheet'!W761)</f>
        <v/>
      </c>
      <c r="X761" s="20" t="str">
        <f>IF('S.D. Paste sheet'!X761="","",'S.D. Paste sheet'!X761)</f>
        <v/>
      </c>
      <c r="Y761" s="20" t="str">
        <f>IF('S.D. Paste sheet'!Y761="","",'S.D. Paste sheet'!Y761)</f>
        <v/>
      </c>
      <c r="Z761" s="20" t="str">
        <f>IF('S.D. Paste sheet'!Z761="","",'S.D. Paste sheet'!Z761)</f>
        <v/>
      </c>
      <c r="AA761" s="20" t="str">
        <f>IF('S.D. Paste sheet'!AA761="","",'S.D. Paste sheet'!AA761)</f>
        <v/>
      </c>
      <c r="AB761" s="20" t="str">
        <f>IF('S.D. Paste sheet'!AB761="","",'S.D. Paste sheet'!AB761)</f>
        <v/>
      </c>
      <c r="AC761" s="20" t="str">
        <f>IF('S.D. Paste sheet'!AC761="","",'S.D. Paste sheet'!AC761)</f>
        <v/>
      </c>
      <c r="AD761" s="20" t="str">
        <f>IF('S.D. Paste sheet'!AD761="","",'S.D. Paste sheet'!AD761)</f>
        <v/>
      </c>
      <c r="AE761" s="28"/>
      <c r="AF761" t="str">
        <f>IF(AK761="","",IF(AK761&gt;0,COUNT($AG$2:AG761),""))</f>
        <v/>
      </c>
      <c r="AG761" s="25" t="str">
        <f t="shared" si="355"/>
        <v/>
      </c>
      <c r="AH761" s="25" t="str">
        <f t="shared" si="356"/>
        <v/>
      </c>
      <c r="AI761" s="25" t="str">
        <f t="shared" si="357"/>
        <v/>
      </c>
      <c r="AJ761" s="25" t="str">
        <f t="shared" si="358"/>
        <v/>
      </c>
      <c r="AK761" s="25" t="str">
        <f t="shared" si="359"/>
        <v/>
      </c>
      <c r="AL761" s="25" t="str">
        <f t="shared" si="360"/>
        <v/>
      </c>
      <c r="AM761" s="25" t="str">
        <f t="shared" si="361"/>
        <v/>
      </c>
      <c r="AN761" s="25" t="str">
        <f t="shared" si="362"/>
        <v/>
      </c>
      <c r="AO761" s="25" t="str">
        <f t="shared" si="363"/>
        <v/>
      </c>
      <c r="AP761" s="25" t="str">
        <f t="shared" si="364"/>
        <v/>
      </c>
      <c r="AQ761" s="25" t="str">
        <f t="shared" si="365"/>
        <v/>
      </c>
      <c r="AR761" s="25" t="str">
        <f t="shared" si="366"/>
        <v/>
      </c>
      <c r="AS761" s="25" t="str">
        <f t="shared" si="367"/>
        <v/>
      </c>
      <c r="AT761" s="25" t="str">
        <f t="shared" si="368"/>
        <v/>
      </c>
      <c r="AU761" s="25" t="str">
        <f t="shared" si="369"/>
        <v/>
      </c>
      <c r="AV761" s="25" t="str">
        <f t="shared" si="370"/>
        <v/>
      </c>
      <c r="AX761" t="str">
        <f>IF(BC761="","",IF(BC761&gt;0,COUNT($AY$2:AY761),""))</f>
        <v/>
      </c>
      <c r="AY761" s="25" t="str">
        <f t="shared" si="371"/>
        <v/>
      </c>
      <c r="AZ761" s="25" t="str">
        <f t="shared" si="372"/>
        <v/>
      </c>
      <c r="BA761" s="25" t="str">
        <f t="shared" si="373"/>
        <v/>
      </c>
      <c r="BB761" s="25" t="str">
        <f t="shared" si="374"/>
        <v/>
      </c>
      <c r="BC761" s="25" t="str">
        <f t="shared" si="375"/>
        <v/>
      </c>
      <c r="BD761" s="25" t="str">
        <f t="shared" si="376"/>
        <v/>
      </c>
      <c r="BE761" s="25" t="str">
        <f t="shared" si="377"/>
        <v/>
      </c>
      <c r="BF761" s="25" t="str">
        <f t="shared" si="378"/>
        <v/>
      </c>
      <c r="BG761" s="25" t="str">
        <f t="shared" si="379"/>
        <v/>
      </c>
      <c r="BH761" s="25" t="str">
        <f t="shared" si="380"/>
        <v/>
      </c>
      <c r="BI761" s="25" t="str">
        <f t="shared" si="381"/>
        <v/>
      </c>
      <c r="BJ761" s="25" t="str">
        <f t="shared" si="382"/>
        <v/>
      </c>
      <c r="BK761" s="25" t="str">
        <f t="shared" si="383"/>
        <v/>
      </c>
      <c r="BL761" s="25" t="str">
        <f t="shared" si="384"/>
        <v/>
      </c>
      <c r="BM761" s="25" t="str">
        <f t="shared" si="385"/>
        <v/>
      </c>
      <c r="BN761" s="25" t="str">
        <f t="shared" si="386"/>
        <v/>
      </c>
    </row>
    <row r="762" spans="1:66" x14ac:dyDescent="0.25">
      <c r="A762" s="20" t="str">
        <f>IF('S.D. Paste sheet'!A762="","",'S.D. Paste sheet'!A762)</f>
        <v/>
      </c>
      <c r="B762" s="20" t="str">
        <f>IF('S.D. Paste sheet'!B762="","",'S.D. Paste sheet'!B762)</f>
        <v/>
      </c>
      <c r="C762" s="20" t="str">
        <f>IF('S.D. Paste sheet'!C762="","",'S.D. Paste sheet'!C762)</f>
        <v/>
      </c>
      <c r="D762" s="20" t="str">
        <f>IF('S.D. Paste sheet'!D762="","",'S.D. Paste sheet'!D762)</f>
        <v/>
      </c>
      <c r="E762" s="20" t="str">
        <f>IF('S.D. Paste sheet'!E762="","",UPPER('S.D. Paste sheet'!E762))</f>
        <v/>
      </c>
      <c r="F762" s="20" t="str">
        <f>IF('S.D. Paste sheet'!F762="","",'S.D. Paste sheet'!F762)</f>
        <v/>
      </c>
      <c r="G762" s="20" t="str">
        <f>IF('S.D. Paste sheet'!G762="","",UPPER('S.D. Paste sheet'!G762))</f>
        <v/>
      </c>
      <c r="H762" s="20" t="str">
        <f>IF('S.D. Paste sheet'!H762="","",UPPER('S.D. Paste sheet'!H762))</f>
        <v/>
      </c>
      <c r="I762" s="20" t="str">
        <f>IF('S.D. Paste sheet'!I762="","",'S.D. Paste sheet'!I762)</f>
        <v/>
      </c>
      <c r="J762" s="20" t="str">
        <f>IF('S.D. Paste sheet'!J762="","",'S.D. Paste sheet'!J762)</f>
        <v/>
      </c>
      <c r="K762" s="20" t="str">
        <f>IF('S.D. Paste sheet'!K762="","",'S.D. Paste sheet'!K762)</f>
        <v/>
      </c>
      <c r="L762" s="20" t="str">
        <f>IF('S.D. Paste sheet'!L762="","",'S.D. Paste sheet'!L762)</f>
        <v/>
      </c>
      <c r="M762" s="20" t="str">
        <f>IF('S.D. Paste sheet'!M762="","",'S.D. Paste sheet'!M762)</f>
        <v/>
      </c>
      <c r="N762" s="20" t="str">
        <f>IF('S.D. Paste sheet'!N762="","",'S.D. Paste sheet'!N762)</f>
        <v/>
      </c>
      <c r="O762" s="20" t="str">
        <f>IF('S.D. Paste sheet'!O762="","",'S.D. Paste sheet'!O762)</f>
        <v/>
      </c>
      <c r="P762" s="20" t="str">
        <f>IF('S.D. Paste sheet'!P762="","",'S.D. Paste sheet'!P762)</f>
        <v/>
      </c>
      <c r="Q762" s="20" t="str">
        <f>IF('S.D. Paste sheet'!Q762="","",'S.D. Paste sheet'!Q762)</f>
        <v/>
      </c>
      <c r="R762" s="20" t="str">
        <f>IF('S.D. Paste sheet'!R762="","",'S.D. Paste sheet'!R762)</f>
        <v/>
      </c>
      <c r="S762" s="20" t="str">
        <f>IF('S.D. Paste sheet'!S762="","",'S.D. Paste sheet'!S762)</f>
        <v/>
      </c>
      <c r="T762" s="20" t="str">
        <f>IF('S.D. Paste sheet'!T762="","",'S.D. Paste sheet'!T762)</f>
        <v/>
      </c>
      <c r="U762" s="20" t="str">
        <f>IF('S.D. Paste sheet'!U762="","",'S.D. Paste sheet'!U762)</f>
        <v/>
      </c>
      <c r="V762" s="20" t="str">
        <f>IF('S.D. Paste sheet'!V762="","",'S.D. Paste sheet'!V762)</f>
        <v/>
      </c>
      <c r="W762" s="20" t="str">
        <f>IF('S.D. Paste sheet'!W762="","",'S.D. Paste sheet'!W762)</f>
        <v/>
      </c>
      <c r="X762" s="20" t="str">
        <f>IF('S.D. Paste sheet'!X762="","",'S.D. Paste sheet'!X762)</f>
        <v/>
      </c>
      <c r="Y762" s="20" t="str">
        <f>IF('S.D. Paste sheet'!Y762="","",'S.D. Paste sheet'!Y762)</f>
        <v/>
      </c>
      <c r="Z762" s="20" t="str">
        <f>IF('S.D. Paste sheet'!Z762="","",'S.D. Paste sheet'!Z762)</f>
        <v/>
      </c>
      <c r="AA762" s="20" t="str">
        <f>IF('S.D. Paste sheet'!AA762="","",'S.D. Paste sheet'!AA762)</f>
        <v/>
      </c>
      <c r="AB762" s="20" t="str">
        <f>IF('S.D. Paste sheet'!AB762="","",'S.D. Paste sheet'!AB762)</f>
        <v/>
      </c>
      <c r="AC762" s="20" t="str">
        <f>IF('S.D. Paste sheet'!AC762="","",'S.D. Paste sheet'!AC762)</f>
        <v/>
      </c>
      <c r="AD762" s="20" t="str">
        <f>IF('S.D. Paste sheet'!AD762="","",'S.D. Paste sheet'!AD762)</f>
        <v/>
      </c>
      <c r="AE762" s="28"/>
      <c r="AF762" t="str">
        <f>IF(AK762="","",IF(AK762&gt;0,COUNT($AG$2:AG762),""))</f>
        <v/>
      </c>
      <c r="AG762" s="25" t="str">
        <f t="shared" si="355"/>
        <v/>
      </c>
      <c r="AH762" s="25" t="str">
        <f t="shared" si="356"/>
        <v/>
      </c>
      <c r="AI762" s="25" t="str">
        <f t="shared" si="357"/>
        <v/>
      </c>
      <c r="AJ762" s="25" t="str">
        <f t="shared" si="358"/>
        <v/>
      </c>
      <c r="AK762" s="25" t="str">
        <f t="shared" si="359"/>
        <v/>
      </c>
      <c r="AL762" s="25" t="str">
        <f t="shared" si="360"/>
        <v/>
      </c>
      <c r="AM762" s="25" t="str">
        <f t="shared" si="361"/>
        <v/>
      </c>
      <c r="AN762" s="25" t="str">
        <f t="shared" si="362"/>
        <v/>
      </c>
      <c r="AO762" s="25" t="str">
        <f t="shared" si="363"/>
        <v/>
      </c>
      <c r="AP762" s="25" t="str">
        <f t="shared" si="364"/>
        <v/>
      </c>
      <c r="AQ762" s="25" t="str">
        <f t="shared" si="365"/>
        <v/>
      </c>
      <c r="AR762" s="25" t="str">
        <f t="shared" si="366"/>
        <v/>
      </c>
      <c r="AS762" s="25" t="str">
        <f t="shared" si="367"/>
        <v/>
      </c>
      <c r="AT762" s="25" t="str">
        <f t="shared" si="368"/>
        <v/>
      </c>
      <c r="AU762" s="25" t="str">
        <f t="shared" si="369"/>
        <v/>
      </c>
      <c r="AV762" s="25" t="str">
        <f t="shared" si="370"/>
        <v/>
      </c>
      <c r="AX762" t="str">
        <f>IF(BC762="","",IF(BC762&gt;0,COUNT($AY$2:AY762),""))</f>
        <v/>
      </c>
      <c r="AY762" s="25" t="str">
        <f t="shared" si="371"/>
        <v/>
      </c>
      <c r="AZ762" s="25" t="str">
        <f t="shared" si="372"/>
        <v/>
      </c>
      <c r="BA762" s="25" t="str">
        <f t="shared" si="373"/>
        <v/>
      </c>
      <c r="BB762" s="25" t="str">
        <f t="shared" si="374"/>
        <v/>
      </c>
      <c r="BC762" s="25" t="str">
        <f t="shared" si="375"/>
        <v/>
      </c>
      <c r="BD762" s="25" t="str">
        <f t="shared" si="376"/>
        <v/>
      </c>
      <c r="BE762" s="25" t="str">
        <f t="shared" si="377"/>
        <v/>
      </c>
      <c r="BF762" s="25" t="str">
        <f t="shared" si="378"/>
        <v/>
      </c>
      <c r="BG762" s="25" t="str">
        <f t="shared" si="379"/>
        <v/>
      </c>
      <c r="BH762" s="25" t="str">
        <f t="shared" si="380"/>
        <v/>
      </c>
      <c r="BI762" s="25" t="str">
        <f t="shared" si="381"/>
        <v/>
      </c>
      <c r="BJ762" s="25" t="str">
        <f t="shared" si="382"/>
        <v/>
      </c>
      <c r="BK762" s="25" t="str">
        <f t="shared" si="383"/>
        <v/>
      </c>
      <c r="BL762" s="25" t="str">
        <f t="shared" si="384"/>
        <v/>
      </c>
      <c r="BM762" s="25" t="str">
        <f t="shared" si="385"/>
        <v/>
      </c>
      <c r="BN762" s="25" t="str">
        <f t="shared" si="386"/>
        <v/>
      </c>
    </row>
    <row r="763" spans="1:66" x14ac:dyDescent="0.25">
      <c r="A763" s="20" t="str">
        <f>IF('S.D. Paste sheet'!A763="","",'S.D. Paste sheet'!A763)</f>
        <v/>
      </c>
      <c r="B763" s="20" t="str">
        <f>IF('S.D. Paste sheet'!B763="","",'S.D. Paste sheet'!B763)</f>
        <v/>
      </c>
      <c r="C763" s="20" t="str">
        <f>IF('S.D. Paste sheet'!C763="","",'S.D. Paste sheet'!C763)</f>
        <v/>
      </c>
      <c r="D763" s="20" t="str">
        <f>IF('S.D. Paste sheet'!D763="","",'S.D. Paste sheet'!D763)</f>
        <v/>
      </c>
      <c r="E763" s="20" t="str">
        <f>IF('S.D. Paste sheet'!E763="","",UPPER('S.D. Paste sheet'!E763))</f>
        <v/>
      </c>
      <c r="F763" s="20" t="str">
        <f>IF('S.D. Paste sheet'!F763="","",'S.D. Paste sheet'!F763)</f>
        <v/>
      </c>
      <c r="G763" s="20" t="str">
        <f>IF('S.D. Paste sheet'!G763="","",UPPER('S.D. Paste sheet'!G763))</f>
        <v/>
      </c>
      <c r="H763" s="20" t="str">
        <f>IF('S.D. Paste sheet'!H763="","",UPPER('S.D. Paste sheet'!H763))</f>
        <v/>
      </c>
      <c r="I763" s="20" t="str">
        <f>IF('S.D. Paste sheet'!I763="","",'S.D. Paste sheet'!I763)</f>
        <v/>
      </c>
      <c r="J763" s="20" t="str">
        <f>IF('S.D. Paste sheet'!J763="","",'S.D. Paste sheet'!J763)</f>
        <v/>
      </c>
      <c r="K763" s="20" t="str">
        <f>IF('S.D. Paste sheet'!K763="","",'S.D. Paste sheet'!K763)</f>
        <v/>
      </c>
      <c r="L763" s="20" t="str">
        <f>IF('S.D. Paste sheet'!L763="","",'S.D. Paste sheet'!L763)</f>
        <v/>
      </c>
      <c r="M763" s="20" t="str">
        <f>IF('S.D. Paste sheet'!M763="","",'S.D. Paste sheet'!M763)</f>
        <v/>
      </c>
      <c r="N763" s="20" t="str">
        <f>IF('S.D. Paste sheet'!N763="","",'S.D. Paste sheet'!N763)</f>
        <v/>
      </c>
      <c r="O763" s="20" t="str">
        <f>IF('S.D. Paste sheet'!O763="","",'S.D. Paste sheet'!O763)</f>
        <v/>
      </c>
      <c r="P763" s="20" t="str">
        <f>IF('S.D. Paste sheet'!P763="","",'S.D. Paste sheet'!P763)</f>
        <v/>
      </c>
      <c r="Q763" s="20" t="str">
        <f>IF('S.D. Paste sheet'!Q763="","",'S.D. Paste sheet'!Q763)</f>
        <v/>
      </c>
      <c r="R763" s="20" t="str">
        <f>IF('S.D. Paste sheet'!R763="","",'S.D. Paste sheet'!R763)</f>
        <v/>
      </c>
      <c r="S763" s="20" t="str">
        <f>IF('S.D. Paste sheet'!S763="","",'S.D. Paste sheet'!S763)</f>
        <v/>
      </c>
      <c r="T763" s="20" t="str">
        <f>IF('S.D. Paste sheet'!T763="","",'S.D. Paste sheet'!T763)</f>
        <v/>
      </c>
      <c r="U763" s="20" t="str">
        <f>IF('S.D. Paste sheet'!U763="","",'S.D. Paste sheet'!U763)</f>
        <v/>
      </c>
      <c r="V763" s="20" t="str">
        <f>IF('S.D. Paste sheet'!V763="","",'S.D. Paste sheet'!V763)</f>
        <v/>
      </c>
      <c r="W763" s="20" t="str">
        <f>IF('S.D. Paste sheet'!W763="","",'S.D. Paste sheet'!W763)</f>
        <v/>
      </c>
      <c r="X763" s="20" t="str">
        <f>IF('S.D. Paste sheet'!X763="","",'S.D. Paste sheet'!X763)</f>
        <v/>
      </c>
      <c r="Y763" s="20" t="str">
        <f>IF('S.D. Paste sheet'!Y763="","",'S.D. Paste sheet'!Y763)</f>
        <v/>
      </c>
      <c r="Z763" s="20" t="str">
        <f>IF('S.D. Paste sheet'!Z763="","",'S.D. Paste sheet'!Z763)</f>
        <v/>
      </c>
      <c r="AA763" s="20" t="str">
        <f>IF('S.D. Paste sheet'!AA763="","",'S.D. Paste sheet'!AA763)</f>
        <v/>
      </c>
      <c r="AB763" s="20" t="str">
        <f>IF('S.D. Paste sheet'!AB763="","",'S.D. Paste sheet'!AB763)</f>
        <v/>
      </c>
      <c r="AC763" s="20" t="str">
        <f>IF('S.D. Paste sheet'!AC763="","",'S.D. Paste sheet'!AC763)</f>
        <v/>
      </c>
      <c r="AD763" s="20" t="str">
        <f>IF('S.D. Paste sheet'!AD763="","",'S.D. Paste sheet'!AD763)</f>
        <v/>
      </c>
      <c r="AE763" s="28"/>
      <c r="AF763" t="str">
        <f>IF(AK763="","",IF(AK763&gt;0,COUNT($AG$2:AG763),""))</f>
        <v/>
      </c>
      <c r="AG763" s="25" t="str">
        <f t="shared" si="355"/>
        <v/>
      </c>
      <c r="AH763" s="25" t="str">
        <f t="shared" si="356"/>
        <v/>
      </c>
      <c r="AI763" s="25" t="str">
        <f t="shared" si="357"/>
        <v/>
      </c>
      <c r="AJ763" s="25" t="str">
        <f t="shared" si="358"/>
        <v/>
      </c>
      <c r="AK763" s="25" t="str">
        <f t="shared" si="359"/>
        <v/>
      </c>
      <c r="AL763" s="25" t="str">
        <f t="shared" si="360"/>
        <v/>
      </c>
      <c r="AM763" s="25" t="str">
        <f t="shared" si="361"/>
        <v/>
      </c>
      <c r="AN763" s="25" t="str">
        <f t="shared" si="362"/>
        <v/>
      </c>
      <c r="AO763" s="25" t="str">
        <f t="shared" si="363"/>
        <v/>
      </c>
      <c r="AP763" s="25" t="str">
        <f t="shared" si="364"/>
        <v/>
      </c>
      <c r="AQ763" s="25" t="str">
        <f t="shared" si="365"/>
        <v/>
      </c>
      <c r="AR763" s="25" t="str">
        <f t="shared" si="366"/>
        <v/>
      </c>
      <c r="AS763" s="25" t="str">
        <f t="shared" si="367"/>
        <v/>
      </c>
      <c r="AT763" s="25" t="str">
        <f t="shared" si="368"/>
        <v/>
      </c>
      <c r="AU763" s="25" t="str">
        <f t="shared" si="369"/>
        <v/>
      </c>
      <c r="AV763" s="25" t="str">
        <f t="shared" si="370"/>
        <v/>
      </c>
      <c r="AX763" t="str">
        <f>IF(BC763="","",IF(BC763&gt;0,COUNT($AY$2:AY763),""))</f>
        <v/>
      </c>
      <c r="AY763" s="25" t="str">
        <f t="shared" si="371"/>
        <v/>
      </c>
      <c r="AZ763" s="25" t="str">
        <f t="shared" si="372"/>
        <v/>
      </c>
      <c r="BA763" s="25" t="str">
        <f t="shared" si="373"/>
        <v/>
      </c>
      <c r="BB763" s="25" t="str">
        <f t="shared" si="374"/>
        <v/>
      </c>
      <c r="BC763" s="25" t="str">
        <f t="shared" si="375"/>
        <v/>
      </c>
      <c r="BD763" s="25" t="str">
        <f t="shared" si="376"/>
        <v/>
      </c>
      <c r="BE763" s="25" t="str">
        <f t="shared" si="377"/>
        <v/>
      </c>
      <c r="BF763" s="25" t="str">
        <f t="shared" si="378"/>
        <v/>
      </c>
      <c r="BG763" s="25" t="str">
        <f t="shared" si="379"/>
        <v/>
      </c>
      <c r="BH763" s="25" t="str">
        <f t="shared" si="380"/>
        <v/>
      </c>
      <c r="BI763" s="25" t="str">
        <f t="shared" si="381"/>
        <v/>
      </c>
      <c r="BJ763" s="25" t="str">
        <f t="shared" si="382"/>
        <v/>
      </c>
      <c r="BK763" s="25" t="str">
        <f t="shared" si="383"/>
        <v/>
      </c>
      <c r="BL763" s="25" t="str">
        <f t="shared" si="384"/>
        <v/>
      </c>
      <c r="BM763" s="25" t="str">
        <f t="shared" si="385"/>
        <v/>
      </c>
      <c r="BN763" s="25" t="str">
        <f t="shared" si="386"/>
        <v/>
      </c>
    </row>
    <row r="764" spans="1:66" x14ac:dyDescent="0.25">
      <c r="A764" s="20" t="str">
        <f>IF('S.D. Paste sheet'!A764="","",'S.D. Paste sheet'!A764)</f>
        <v/>
      </c>
      <c r="B764" s="20" t="str">
        <f>IF('S.D. Paste sheet'!B764="","",'S.D. Paste sheet'!B764)</f>
        <v/>
      </c>
      <c r="C764" s="20" t="str">
        <f>IF('S.D. Paste sheet'!C764="","",'S.D. Paste sheet'!C764)</f>
        <v/>
      </c>
      <c r="D764" s="20" t="str">
        <f>IF('S.D. Paste sheet'!D764="","",'S.D. Paste sheet'!D764)</f>
        <v/>
      </c>
      <c r="E764" s="20" t="str">
        <f>IF('S.D. Paste sheet'!E764="","",UPPER('S.D. Paste sheet'!E764))</f>
        <v/>
      </c>
      <c r="F764" s="20" t="str">
        <f>IF('S.D. Paste sheet'!F764="","",'S.D. Paste sheet'!F764)</f>
        <v/>
      </c>
      <c r="G764" s="20" t="str">
        <f>IF('S.D. Paste sheet'!G764="","",UPPER('S.D. Paste sheet'!G764))</f>
        <v/>
      </c>
      <c r="H764" s="20" t="str">
        <f>IF('S.D. Paste sheet'!H764="","",UPPER('S.D. Paste sheet'!H764))</f>
        <v/>
      </c>
      <c r="I764" s="20" t="str">
        <f>IF('S.D. Paste sheet'!I764="","",'S.D. Paste sheet'!I764)</f>
        <v/>
      </c>
      <c r="J764" s="20" t="str">
        <f>IF('S.D. Paste sheet'!J764="","",'S.D. Paste sheet'!J764)</f>
        <v/>
      </c>
      <c r="K764" s="20" t="str">
        <f>IF('S.D. Paste sheet'!K764="","",'S.D. Paste sheet'!K764)</f>
        <v/>
      </c>
      <c r="L764" s="20" t="str">
        <f>IF('S.D. Paste sheet'!L764="","",'S.D. Paste sheet'!L764)</f>
        <v/>
      </c>
      <c r="M764" s="20" t="str">
        <f>IF('S.D. Paste sheet'!M764="","",'S.D. Paste sheet'!M764)</f>
        <v/>
      </c>
      <c r="N764" s="20" t="str">
        <f>IF('S.D. Paste sheet'!N764="","",'S.D. Paste sheet'!N764)</f>
        <v/>
      </c>
      <c r="O764" s="20" t="str">
        <f>IF('S.D. Paste sheet'!O764="","",'S.D. Paste sheet'!O764)</f>
        <v/>
      </c>
      <c r="P764" s="20" t="str">
        <f>IF('S.D. Paste sheet'!P764="","",'S.D. Paste sheet'!P764)</f>
        <v/>
      </c>
      <c r="Q764" s="20" t="str">
        <f>IF('S.D. Paste sheet'!Q764="","",'S.D. Paste sheet'!Q764)</f>
        <v/>
      </c>
      <c r="R764" s="20" t="str">
        <f>IF('S.D. Paste sheet'!R764="","",'S.D. Paste sheet'!R764)</f>
        <v/>
      </c>
      <c r="S764" s="20" t="str">
        <f>IF('S.D. Paste sheet'!S764="","",'S.D. Paste sheet'!S764)</f>
        <v/>
      </c>
      <c r="T764" s="20" t="str">
        <f>IF('S.D. Paste sheet'!T764="","",'S.D. Paste sheet'!T764)</f>
        <v/>
      </c>
      <c r="U764" s="20" t="str">
        <f>IF('S.D. Paste sheet'!U764="","",'S.D. Paste sheet'!U764)</f>
        <v/>
      </c>
      <c r="V764" s="20" t="str">
        <f>IF('S.D. Paste sheet'!V764="","",'S.D. Paste sheet'!V764)</f>
        <v/>
      </c>
      <c r="W764" s="20" t="str">
        <f>IF('S.D. Paste sheet'!W764="","",'S.D. Paste sheet'!W764)</f>
        <v/>
      </c>
      <c r="X764" s="20" t="str">
        <f>IF('S.D. Paste sheet'!X764="","",'S.D. Paste sheet'!X764)</f>
        <v/>
      </c>
      <c r="Y764" s="20" t="str">
        <f>IF('S.D. Paste sheet'!Y764="","",'S.D. Paste sheet'!Y764)</f>
        <v/>
      </c>
      <c r="Z764" s="20" t="str">
        <f>IF('S.D. Paste sheet'!Z764="","",'S.D. Paste sheet'!Z764)</f>
        <v/>
      </c>
      <c r="AA764" s="20" t="str">
        <f>IF('S.D. Paste sheet'!AA764="","",'S.D. Paste sheet'!AA764)</f>
        <v/>
      </c>
      <c r="AB764" s="20" t="str">
        <f>IF('S.D. Paste sheet'!AB764="","",'S.D. Paste sheet'!AB764)</f>
        <v/>
      </c>
      <c r="AC764" s="20" t="str">
        <f>IF('S.D. Paste sheet'!AC764="","",'S.D. Paste sheet'!AC764)</f>
        <v/>
      </c>
      <c r="AD764" s="20" t="str">
        <f>IF('S.D. Paste sheet'!AD764="","",'S.D. Paste sheet'!AD764)</f>
        <v/>
      </c>
      <c r="AE764" s="28"/>
      <c r="AF764" t="str">
        <f>IF(AK764="","",IF(AK764&gt;0,COUNT($AG$2:AG764),""))</f>
        <v/>
      </c>
      <c r="AG764" s="25" t="str">
        <f t="shared" si="355"/>
        <v/>
      </c>
      <c r="AH764" s="25" t="str">
        <f t="shared" si="356"/>
        <v/>
      </c>
      <c r="AI764" s="25" t="str">
        <f t="shared" si="357"/>
        <v/>
      </c>
      <c r="AJ764" s="25" t="str">
        <f t="shared" si="358"/>
        <v/>
      </c>
      <c r="AK764" s="25" t="str">
        <f t="shared" si="359"/>
        <v/>
      </c>
      <c r="AL764" s="25" t="str">
        <f t="shared" si="360"/>
        <v/>
      </c>
      <c r="AM764" s="25" t="str">
        <f t="shared" si="361"/>
        <v/>
      </c>
      <c r="AN764" s="25" t="str">
        <f t="shared" si="362"/>
        <v/>
      </c>
      <c r="AO764" s="25" t="str">
        <f t="shared" si="363"/>
        <v/>
      </c>
      <c r="AP764" s="25" t="str">
        <f t="shared" si="364"/>
        <v/>
      </c>
      <c r="AQ764" s="25" t="str">
        <f t="shared" si="365"/>
        <v/>
      </c>
      <c r="AR764" s="25" t="str">
        <f t="shared" si="366"/>
        <v/>
      </c>
      <c r="AS764" s="25" t="str">
        <f t="shared" si="367"/>
        <v/>
      </c>
      <c r="AT764" s="25" t="str">
        <f t="shared" si="368"/>
        <v/>
      </c>
      <c r="AU764" s="25" t="str">
        <f t="shared" si="369"/>
        <v/>
      </c>
      <c r="AV764" s="25" t="str">
        <f t="shared" si="370"/>
        <v/>
      </c>
      <c r="AX764" t="str">
        <f>IF(BC764="","",IF(BC764&gt;0,COUNT($AY$2:AY764),""))</f>
        <v/>
      </c>
      <c r="AY764" s="25" t="str">
        <f t="shared" si="371"/>
        <v/>
      </c>
      <c r="AZ764" s="25" t="str">
        <f t="shared" si="372"/>
        <v/>
      </c>
      <c r="BA764" s="25" t="str">
        <f t="shared" si="373"/>
        <v/>
      </c>
      <c r="BB764" s="25" t="str">
        <f t="shared" si="374"/>
        <v/>
      </c>
      <c r="BC764" s="25" t="str">
        <f t="shared" si="375"/>
        <v/>
      </c>
      <c r="BD764" s="25" t="str">
        <f t="shared" si="376"/>
        <v/>
      </c>
      <c r="BE764" s="25" t="str">
        <f t="shared" si="377"/>
        <v/>
      </c>
      <c r="BF764" s="25" t="str">
        <f t="shared" si="378"/>
        <v/>
      </c>
      <c r="BG764" s="25" t="str">
        <f t="shared" si="379"/>
        <v/>
      </c>
      <c r="BH764" s="25" t="str">
        <f t="shared" si="380"/>
        <v/>
      </c>
      <c r="BI764" s="25" t="str">
        <f t="shared" si="381"/>
        <v/>
      </c>
      <c r="BJ764" s="25" t="str">
        <f t="shared" si="382"/>
        <v/>
      </c>
      <c r="BK764" s="25" t="str">
        <f t="shared" si="383"/>
        <v/>
      </c>
      <c r="BL764" s="25" t="str">
        <f t="shared" si="384"/>
        <v/>
      </c>
      <c r="BM764" s="25" t="str">
        <f t="shared" si="385"/>
        <v/>
      </c>
      <c r="BN764" s="25" t="str">
        <f t="shared" si="386"/>
        <v/>
      </c>
    </row>
    <row r="765" spans="1:66" x14ac:dyDescent="0.25">
      <c r="A765" s="20" t="str">
        <f>IF('S.D. Paste sheet'!A765="","",'S.D. Paste sheet'!A765)</f>
        <v/>
      </c>
      <c r="B765" s="20" t="str">
        <f>IF('S.D. Paste sheet'!B765="","",'S.D. Paste sheet'!B765)</f>
        <v/>
      </c>
      <c r="C765" s="20" t="str">
        <f>IF('S.D. Paste sheet'!C765="","",'S.D. Paste sheet'!C765)</f>
        <v/>
      </c>
      <c r="D765" s="20" t="str">
        <f>IF('S.D. Paste sheet'!D765="","",'S.D. Paste sheet'!D765)</f>
        <v/>
      </c>
      <c r="E765" s="20" t="str">
        <f>IF('S.D. Paste sheet'!E765="","",UPPER('S.D. Paste sheet'!E765))</f>
        <v/>
      </c>
      <c r="F765" s="20" t="str">
        <f>IF('S.D. Paste sheet'!F765="","",'S.D. Paste sheet'!F765)</f>
        <v/>
      </c>
      <c r="G765" s="20" t="str">
        <f>IF('S.D. Paste sheet'!G765="","",UPPER('S.D. Paste sheet'!G765))</f>
        <v/>
      </c>
      <c r="H765" s="20" t="str">
        <f>IF('S.D. Paste sheet'!H765="","",UPPER('S.D. Paste sheet'!H765))</f>
        <v/>
      </c>
      <c r="I765" s="20" t="str">
        <f>IF('S.D. Paste sheet'!I765="","",'S.D. Paste sheet'!I765)</f>
        <v/>
      </c>
      <c r="J765" s="20" t="str">
        <f>IF('S.D. Paste sheet'!J765="","",'S.D. Paste sheet'!J765)</f>
        <v/>
      </c>
      <c r="K765" s="20" t="str">
        <f>IF('S.D. Paste sheet'!K765="","",'S.D. Paste sheet'!K765)</f>
        <v/>
      </c>
      <c r="L765" s="20" t="str">
        <f>IF('S.D. Paste sheet'!L765="","",'S.D. Paste sheet'!L765)</f>
        <v/>
      </c>
      <c r="M765" s="20" t="str">
        <f>IF('S.D. Paste sheet'!M765="","",'S.D. Paste sheet'!M765)</f>
        <v/>
      </c>
      <c r="N765" s="20" t="str">
        <f>IF('S.D. Paste sheet'!N765="","",'S.D. Paste sheet'!N765)</f>
        <v/>
      </c>
      <c r="O765" s="20" t="str">
        <f>IF('S.D. Paste sheet'!O765="","",'S.D. Paste sheet'!O765)</f>
        <v/>
      </c>
      <c r="P765" s="20" t="str">
        <f>IF('S.D. Paste sheet'!P765="","",'S.D. Paste sheet'!P765)</f>
        <v/>
      </c>
      <c r="Q765" s="20" t="str">
        <f>IF('S.D. Paste sheet'!Q765="","",'S.D. Paste sheet'!Q765)</f>
        <v/>
      </c>
      <c r="R765" s="20" t="str">
        <f>IF('S.D. Paste sheet'!R765="","",'S.D. Paste sheet'!R765)</f>
        <v/>
      </c>
      <c r="S765" s="20" t="str">
        <f>IF('S.D. Paste sheet'!S765="","",'S.D. Paste sheet'!S765)</f>
        <v/>
      </c>
      <c r="T765" s="20" t="str">
        <f>IF('S.D. Paste sheet'!T765="","",'S.D. Paste sheet'!T765)</f>
        <v/>
      </c>
      <c r="U765" s="20" t="str">
        <f>IF('S.D. Paste sheet'!U765="","",'S.D. Paste sheet'!U765)</f>
        <v/>
      </c>
      <c r="V765" s="20" t="str">
        <f>IF('S.D. Paste sheet'!V765="","",'S.D. Paste sheet'!V765)</f>
        <v/>
      </c>
      <c r="W765" s="20" t="str">
        <f>IF('S.D. Paste sheet'!W765="","",'S.D. Paste sheet'!W765)</f>
        <v/>
      </c>
      <c r="X765" s="20" t="str">
        <f>IF('S.D. Paste sheet'!X765="","",'S.D. Paste sheet'!X765)</f>
        <v/>
      </c>
      <c r="Y765" s="20" t="str">
        <f>IF('S.D. Paste sheet'!Y765="","",'S.D. Paste sheet'!Y765)</f>
        <v/>
      </c>
      <c r="Z765" s="20" t="str">
        <f>IF('S.D. Paste sheet'!Z765="","",'S.D. Paste sheet'!Z765)</f>
        <v/>
      </c>
      <c r="AA765" s="20" t="str">
        <f>IF('S.D. Paste sheet'!AA765="","",'S.D. Paste sheet'!AA765)</f>
        <v/>
      </c>
      <c r="AB765" s="20" t="str">
        <f>IF('S.D. Paste sheet'!AB765="","",'S.D. Paste sheet'!AB765)</f>
        <v/>
      </c>
      <c r="AC765" s="20" t="str">
        <f>IF('S.D. Paste sheet'!AC765="","",'S.D. Paste sheet'!AC765)</f>
        <v/>
      </c>
      <c r="AD765" s="20" t="str">
        <f>IF('S.D. Paste sheet'!AD765="","",'S.D. Paste sheet'!AD765)</f>
        <v/>
      </c>
      <c r="AE765" s="28"/>
      <c r="AF765" t="str">
        <f>IF(AK765="","",IF(AK765&gt;0,COUNT($AG$2:AG765),""))</f>
        <v/>
      </c>
      <c r="AG765" s="25" t="str">
        <f t="shared" si="355"/>
        <v/>
      </c>
      <c r="AH765" s="25" t="str">
        <f t="shared" si="356"/>
        <v/>
      </c>
      <c r="AI765" s="25" t="str">
        <f t="shared" si="357"/>
        <v/>
      </c>
      <c r="AJ765" s="25" t="str">
        <f t="shared" si="358"/>
        <v/>
      </c>
      <c r="AK765" s="25" t="str">
        <f t="shared" si="359"/>
        <v/>
      </c>
      <c r="AL765" s="25" t="str">
        <f t="shared" si="360"/>
        <v/>
      </c>
      <c r="AM765" s="25" t="str">
        <f t="shared" si="361"/>
        <v/>
      </c>
      <c r="AN765" s="25" t="str">
        <f t="shared" si="362"/>
        <v/>
      </c>
      <c r="AO765" s="25" t="str">
        <f t="shared" si="363"/>
        <v/>
      </c>
      <c r="AP765" s="25" t="str">
        <f t="shared" si="364"/>
        <v/>
      </c>
      <c r="AQ765" s="25" t="str">
        <f t="shared" si="365"/>
        <v/>
      </c>
      <c r="AR765" s="25" t="str">
        <f t="shared" si="366"/>
        <v/>
      </c>
      <c r="AS765" s="25" t="str">
        <f t="shared" si="367"/>
        <v/>
      </c>
      <c r="AT765" s="25" t="str">
        <f t="shared" si="368"/>
        <v/>
      </c>
      <c r="AU765" s="25" t="str">
        <f t="shared" si="369"/>
        <v/>
      </c>
      <c r="AV765" s="25" t="str">
        <f t="shared" si="370"/>
        <v/>
      </c>
      <c r="AX765" t="str">
        <f>IF(BC765="","",IF(BC765&gt;0,COUNT($AY$2:AY765),""))</f>
        <v/>
      </c>
      <c r="AY765" s="25" t="str">
        <f t="shared" si="371"/>
        <v/>
      </c>
      <c r="AZ765" s="25" t="str">
        <f t="shared" si="372"/>
        <v/>
      </c>
      <c r="BA765" s="25" t="str">
        <f t="shared" si="373"/>
        <v/>
      </c>
      <c r="BB765" s="25" t="str">
        <f t="shared" si="374"/>
        <v/>
      </c>
      <c r="BC765" s="25" t="str">
        <f t="shared" si="375"/>
        <v/>
      </c>
      <c r="BD765" s="25" t="str">
        <f t="shared" si="376"/>
        <v/>
      </c>
      <c r="BE765" s="25" t="str">
        <f t="shared" si="377"/>
        <v/>
      </c>
      <c r="BF765" s="25" t="str">
        <f t="shared" si="378"/>
        <v/>
      </c>
      <c r="BG765" s="25" t="str">
        <f t="shared" si="379"/>
        <v/>
      </c>
      <c r="BH765" s="25" t="str">
        <f t="shared" si="380"/>
        <v/>
      </c>
      <c r="BI765" s="25" t="str">
        <f t="shared" si="381"/>
        <v/>
      </c>
      <c r="BJ765" s="25" t="str">
        <f t="shared" si="382"/>
        <v/>
      </c>
      <c r="BK765" s="25" t="str">
        <f t="shared" si="383"/>
        <v/>
      </c>
      <c r="BL765" s="25" t="str">
        <f t="shared" si="384"/>
        <v/>
      </c>
      <c r="BM765" s="25" t="str">
        <f t="shared" si="385"/>
        <v/>
      </c>
      <c r="BN765" s="25" t="str">
        <f t="shared" si="386"/>
        <v/>
      </c>
    </row>
    <row r="766" spans="1:66" x14ac:dyDescent="0.25">
      <c r="A766" s="20" t="str">
        <f>IF('S.D. Paste sheet'!A766="","",'S.D. Paste sheet'!A766)</f>
        <v/>
      </c>
      <c r="B766" s="20" t="str">
        <f>IF('S.D. Paste sheet'!B766="","",'S.D. Paste sheet'!B766)</f>
        <v/>
      </c>
      <c r="C766" s="20" t="str">
        <f>IF('S.D. Paste sheet'!C766="","",'S.D. Paste sheet'!C766)</f>
        <v/>
      </c>
      <c r="D766" s="20" t="str">
        <f>IF('S.D. Paste sheet'!D766="","",'S.D. Paste sheet'!D766)</f>
        <v/>
      </c>
      <c r="E766" s="20" t="str">
        <f>IF('S.D. Paste sheet'!E766="","",UPPER('S.D. Paste sheet'!E766))</f>
        <v/>
      </c>
      <c r="F766" s="20" t="str">
        <f>IF('S.D. Paste sheet'!F766="","",'S.D. Paste sheet'!F766)</f>
        <v/>
      </c>
      <c r="G766" s="20" t="str">
        <f>IF('S.D. Paste sheet'!G766="","",UPPER('S.D. Paste sheet'!G766))</f>
        <v/>
      </c>
      <c r="H766" s="20" t="str">
        <f>IF('S.D. Paste sheet'!H766="","",UPPER('S.D. Paste sheet'!H766))</f>
        <v/>
      </c>
      <c r="I766" s="20" t="str">
        <f>IF('S.D. Paste sheet'!I766="","",'S.D. Paste sheet'!I766)</f>
        <v/>
      </c>
      <c r="J766" s="20" t="str">
        <f>IF('S.D. Paste sheet'!J766="","",'S.D. Paste sheet'!J766)</f>
        <v/>
      </c>
      <c r="K766" s="20" t="str">
        <f>IF('S.D. Paste sheet'!K766="","",'S.D. Paste sheet'!K766)</f>
        <v/>
      </c>
      <c r="L766" s="20" t="str">
        <f>IF('S.D. Paste sheet'!L766="","",'S.D. Paste sheet'!L766)</f>
        <v/>
      </c>
      <c r="M766" s="20" t="str">
        <f>IF('S.D. Paste sheet'!M766="","",'S.D. Paste sheet'!M766)</f>
        <v/>
      </c>
      <c r="N766" s="20" t="str">
        <f>IF('S.D. Paste sheet'!N766="","",'S.D. Paste sheet'!N766)</f>
        <v/>
      </c>
      <c r="O766" s="20" t="str">
        <f>IF('S.D. Paste sheet'!O766="","",'S.D. Paste sheet'!O766)</f>
        <v/>
      </c>
      <c r="P766" s="20" t="str">
        <f>IF('S.D. Paste sheet'!P766="","",'S.D. Paste sheet'!P766)</f>
        <v/>
      </c>
      <c r="Q766" s="20" t="str">
        <f>IF('S.D. Paste sheet'!Q766="","",'S.D. Paste sheet'!Q766)</f>
        <v/>
      </c>
      <c r="R766" s="20" t="str">
        <f>IF('S.D. Paste sheet'!R766="","",'S.D. Paste sheet'!R766)</f>
        <v/>
      </c>
      <c r="S766" s="20" t="str">
        <f>IF('S.D. Paste sheet'!S766="","",'S.D. Paste sheet'!S766)</f>
        <v/>
      </c>
      <c r="T766" s="20" t="str">
        <f>IF('S.D. Paste sheet'!T766="","",'S.D. Paste sheet'!T766)</f>
        <v/>
      </c>
      <c r="U766" s="20" t="str">
        <f>IF('S.D. Paste sheet'!U766="","",'S.D. Paste sheet'!U766)</f>
        <v/>
      </c>
      <c r="V766" s="20" t="str">
        <f>IF('S.D. Paste sheet'!V766="","",'S.D. Paste sheet'!V766)</f>
        <v/>
      </c>
      <c r="W766" s="20" t="str">
        <f>IF('S.D. Paste sheet'!W766="","",'S.D. Paste sheet'!W766)</f>
        <v/>
      </c>
      <c r="X766" s="20" t="str">
        <f>IF('S.D. Paste sheet'!X766="","",'S.D. Paste sheet'!X766)</f>
        <v/>
      </c>
      <c r="Y766" s="20" t="str">
        <f>IF('S.D. Paste sheet'!Y766="","",'S.D. Paste sheet'!Y766)</f>
        <v/>
      </c>
      <c r="Z766" s="20" t="str">
        <f>IF('S.D. Paste sheet'!Z766="","",'S.D. Paste sheet'!Z766)</f>
        <v/>
      </c>
      <c r="AA766" s="20" t="str">
        <f>IF('S.D. Paste sheet'!AA766="","",'S.D. Paste sheet'!AA766)</f>
        <v/>
      </c>
      <c r="AB766" s="20" t="str">
        <f>IF('S.D. Paste sheet'!AB766="","",'S.D. Paste sheet'!AB766)</f>
        <v/>
      </c>
      <c r="AC766" s="20" t="str">
        <f>IF('S.D. Paste sheet'!AC766="","",'S.D. Paste sheet'!AC766)</f>
        <v/>
      </c>
      <c r="AD766" s="20" t="str">
        <f>IF('S.D. Paste sheet'!AD766="","",'S.D. Paste sheet'!AD766)</f>
        <v/>
      </c>
      <c r="AE766" s="28"/>
      <c r="AF766" t="str">
        <f>IF(AK766="","",IF(AK766&gt;0,COUNT($AG$2:AG766),""))</f>
        <v/>
      </c>
      <c r="AG766" s="25" t="str">
        <f t="shared" si="355"/>
        <v/>
      </c>
      <c r="AH766" s="25" t="str">
        <f t="shared" si="356"/>
        <v/>
      </c>
      <c r="AI766" s="25" t="str">
        <f t="shared" si="357"/>
        <v/>
      </c>
      <c r="AJ766" s="25" t="str">
        <f t="shared" si="358"/>
        <v/>
      </c>
      <c r="AK766" s="25" t="str">
        <f t="shared" si="359"/>
        <v/>
      </c>
      <c r="AL766" s="25" t="str">
        <f t="shared" si="360"/>
        <v/>
      </c>
      <c r="AM766" s="25" t="str">
        <f t="shared" si="361"/>
        <v/>
      </c>
      <c r="AN766" s="25" t="str">
        <f t="shared" si="362"/>
        <v/>
      </c>
      <c r="AO766" s="25" t="str">
        <f t="shared" si="363"/>
        <v/>
      </c>
      <c r="AP766" s="25" t="str">
        <f t="shared" si="364"/>
        <v/>
      </c>
      <c r="AQ766" s="25" t="str">
        <f t="shared" si="365"/>
        <v/>
      </c>
      <c r="AR766" s="25" t="str">
        <f t="shared" si="366"/>
        <v/>
      </c>
      <c r="AS766" s="25" t="str">
        <f t="shared" si="367"/>
        <v/>
      </c>
      <c r="AT766" s="25" t="str">
        <f t="shared" si="368"/>
        <v/>
      </c>
      <c r="AU766" s="25" t="str">
        <f t="shared" si="369"/>
        <v/>
      </c>
      <c r="AV766" s="25" t="str">
        <f t="shared" si="370"/>
        <v/>
      </c>
      <c r="AX766" t="str">
        <f>IF(BC766="","",IF(BC766&gt;0,COUNT($AY$2:AY766),""))</f>
        <v/>
      </c>
      <c r="AY766" s="25" t="str">
        <f t="shared" si="371"/>
        <v/>
      </c>
      <c r="AZ766" s="25" t="str">
        <f t="shared" si="372"/>
        <v/>
      </c>
      <c r="BA766" s="25" t="str">
        <f t="shared" si="373"/>
        <v/>
      </c>
      <c r="BB766" s="25" t="str">
        <f t="shared" si="374"/>
        <v/>
      </c>
      <c r="BC766" s="25" t="str">
        <f t="shared" si="375"/>
        <v/>
      </c>
      <c r="BD766" s="25" t="str">
        <f t="shared" si="376"/>
        <v/>
      </c>
      <c r="BE766" s="25" t="str">
        <f t="shared" si="377"/>
        <v/>
      </c>
      <c r="BF766" s="25" t="str">
        <f t="shared" si="378"/>
        <v/>
      </c>
      <c r="BG766" s="25" t="str">
        <f t="shared" si="379"/>
        <v/>
      </c>
      <c r="BH766" s="25" t="str">
        <f t="shared" si="380"/>
        <v/>
      </c>
      <c r="BI766" s="25" t="str">
        <f t="shared" si="381"/>
        <v/>
      </c>
      <c r="BJ766" s="25" t="str">
        <f t="shared" si="382"/>
        <v/>
      </c>
      <c r="BK766" s="25" t="str">
        <f t="shared" si="383"/>
        <v/>
      </c>
      <c r="BL766" s="25" t="str">
        <f t="shared" si="384"/>
        <v/>
      </c>
      <c r="BM766" s="25" t="str">
        <f t="shared" si="385"/>
        <v/>
      </c>
      <c r="BN766" s="25" t="str">
        <f t="shared" si="386"/>
        <v/>
      </c>
    </row>
    <row r="767" spans="1:66" x14ac:dyDescent="0.25">
      <c r="A767" s="20" t="str">
        <f>IF('S.D. Paste sheet'!A767="","",'S.D. Paste sheet'!A767)</f>
        <v/>
      </c>
      <c r="B767" s="20" t="str">
        <f>IF('S.D. Paste sheet'!B767="","",'S.D. Paste sheet'!B767)</f>
        <v/>
      </c>
      <c r="C767" s="20" t="str">
        <f>IF('S.D. Paste sheet'!C767="","",'S.D. Paste sheet'!C767)</f>
        <v/>
      </c>
      <c r="D767" s="20" t="str">
        <f>IF('S.D. Paste sheet'!D767="","",'S.D. Paste sheet'!D767)</f>
        <v/>
      </c>
      <c r="E767" s="20" t="str">
        <f>IF('S.D. Paste sheet'!E767="","",UPPER('S.D. Paste sheet'!E767))</f>
        <v/>
      </c>
      <c r="F767" s="20" t="str">
        <f>IF('S.D. Paste sheet'!F767="","",'S.D. Paste sheet'!F767)</f>
        <v/>
      </c>
      <c r="G767" s="20" t="str">
        <f>IF('S.D. Paste sheet'!G767="","",UPPER('S.D. Paste sheet'!G767))</f>
        <v/>
      </c>
      <c r="H767" s="20" t="str">
        <f>IF('S.D. Paste sheet'!H767="","",UPPER('S.D. Paste sheet'!H767))</f>
        <v/>
      </c>
      <c r="I767" s="20" t="str">
        <f>IF('S.D. Paste sheet'!I767="","",'S.D. Paste sheet'!I767)</f>
        <v/>
      </c>
      <c r="J767" s="20" t="str">
        <f>IF('S.D. Paste sheet'!J767="","",'S.D. Paste sheet'!J767)</f>
        <v/>
      </c>
      <c r="K767" s="20" t="str">
        <f>IF('S.D. Paste sheet'!K767="","",'S.D. Paste sheet'!K767)</f>
        <v/>
      </c>
      <c r="L767" s="20" t="str">
        <f>IF('S.D. Paste sheet'!L767="","",'S.D. Paste sheet'!L767)</f>
        <v/>
      </c>
      <c r="M767" s="20" t="str">
        <f>IF('S.D. Paste sheet'!M767="","",'S.D. Paste sheet'!M767)</f>
        <v/>
      </c>
      <c r="N767" s="20" t="str">
        <f>IF('S.D. Paste sheet'!N767="","",'S.D. Paste sheet'!N767)</f>
        <v/>
      </c>
      <c r="O767" s="20" t="str">
        <f>IF('S.D. Paste sheet'!O767="","",'S.D. Paste sheet'!O767)</f>
        <v/>
      </c>
      <c r="P767" s="20" t="str">
        <f>IF('S.D. Paste sheet'!P767="","",'S.D. Paste sheet'!P767)</f>
        <v/>
      </c>
      <c r="Q767" s="20" t="str">
        <f>IF('S.D. Paste sheet'!Q767="","",'S.D. Paste sheet'!Q767)</f>
        <v/>
      </c>
      <c r="R767" s="20" t="str">
        <f>IF('S.D. Paste sheet'!R767="","",'S.D. Paste sheet'!R767)</f>
        <v/>
      </c>
      <c r="S767" s="20" t="str">
        <f>IF('S.D. Paste sheet'!S767="","",'S.D. Paste sheet'!S767)</f>
        <v/>
      </c>
      <c r="T767" s="20" t="str">
        <f>IF('S.D. Paste sheet'!T767="","",'S.D. Paste sheet'!T767)</f>
        <v/>
      </c>
      <c r="U767" s="20" t="str">
        <f>IF('S.D. Paste sheet'!U767="","",'S.D. Paste sheet'!U767)</f>
        <v/>
      </c>
      <c r="V767" s="20" t="str">
        <f>IF('S.D. Paste sheet'!V767="","",'S.D. Paste sheet'!V767)</f>
        <v/>
      </c>
      <c r="W767" s="20" t="str">
        <f>IF('S.D. Paste sheet'!W767="","",'S.D. Paste sheet'!W767)</f>
        <v/>
      </c>
      <c r="X767" s="20" t="str">
        <f>IF('S.D. Paste sheet'!X767="","",'S.D. Paste sheet'!X767)</f>
        <v/>
      </c>
      <c r="Y767" s="20" t="str">
        <f>IF('S.D. Paste sheet'!Y767="","",'S.D. Paste sheet'!Y767)</f>
        <v/>
      </c>
      <c r="Z767" s="20" t="str">
        <f>IF('S.D. Paste sheet'!Z767="","",'S.D. Paste sheet'!Z767)</f>
        <v/>
      </c>
      <c r="AA767" s="20" t="str">
        <f>IF('S.D. Paste sheet'!AA767="","",'S.D. Paste sheet'!AA767)</f>
        <v/>
      </c>
      <c r="AB767" s="20" t="str">
        <f>IF('S.D. Paste sheet'!AB767="","",'S.D. Paste sheet'!AB767)</f>
        <v/>
      </c>
      <c r="AC767" s="20" t="str">
        <f>IF('S.D. Paste sheet'!AC767="","",'S.D. Paste sheet'!AC767)</f>
        <v/>
      </c>
      <c r="AD767" s="20" t="str">
        <f>IF('S.D. Paste sheet'!AD767="","",'S.D. Paste sheet'!AD767)</f>
        <v/>
      </c>
      <c r="AE767" s="28"/>
      <c r="AF767" t="str">
        <f>IF(AK767="","",IF(AK767&gt;0,COUNT($AG$2:AG767),""))</f>
        <v/>
      </c>
      <c r="AG767" s="25" t="str">
        <f t="shared" si="355"/>
        <v/>
      </c>
      <c r="AH767" s="25" t="str">
        <f t="shared" si="356"/>
        <v/>
      </c>
      <c r="AI767" s="25" t="str">
        <f t="shared" si="357"/>
        <v/>
      </c>
      <c r="AJ767" s="25" t="str">
        <f t="shared" si="358"/>
        <v/>
      </c>
      <c r="AK767" s="25" t="str">
        <f t="shared" si="359"/>
        <v/>
      </c>
      <c r="AL767" s="25" t="str">
        <f t="shared" si="360"/>
        <v/>
      </c>
      <c r="AM767" s="25" t="str">
        <f t="shared" si="361"/>
        <v/>
      </c>
      <c r="AN767" s="25" t="str">
        <f t="shared" si="362"/>
        <v/>
      </c>
      <c r="AO767" s="25" t="str">
        <f t="shared" si="363"/>
        <v/>
      </c>
      <c r="AP767" s="25" t="str">
        <f t="shared" si="364"/>
        <v/>
      </c>
      <c r="AQ767" s="25" t="str">
        <f t="shared" si="365"/>
        <v/>
      </c>
      <c r="AR767" s="25" t="str">
        <f t="shared" si="366"/>
        <v/>
      </c>
      <c r="AS767" s="25" t="str">
        <f t="shared" si="367"/>
        <v/>
      </c>
      <c r="AT767" s="25" t="str">
        <f t="shared" si="368"/>
        <v/>
      </c>
      <c r="AU767" s="25" t="str">
        <f t="shared" si="369"/>
        <v/>
      </c>
      <c r="AV767" s="25" t="str">
        <f t="shared" si="370"/>
        <v/>
      </c>
      <c r="AX767" t="str">
        <f>IF(BC767="","",IF(BC767&gt;0,COUNT($AY$2:AY767),""))</f>
        <v/>
      </c>
      <c r="AY767" s="25" t="str">
        <f t="shared" si="371"/>
        <v/>
      </c>
      <c r="AZ767" s="25" t="str">
        <f t="shared" si="372"/>
        <v/>
      </c>
      <c r="BA767" s="25" t="str">
        <f t="shared" si="373"/>
        <v/>
      </c>
      <c r="BB767" s="25" t="str">
        <f t="shared" si="374"/>
        <v/>
      </c>
      <c r="BC767" s="25" t="str">
        <f t="shared" si="375"/>
        <v/>
      </c>
      <c r="BD767" s="25" t="str">
        <f t="shared" si="376"/>
        <v/>
      </c>
      <c r="BE767" s="25" t="str">
        <f t="shared" si="377"/>
        <v/>
      </c>
      <c r="BF767" s="25" t="str">
        <f t="shared" si="378"/>
        <v/>
      </c>
      <c r="BG767" s="25" t="str">
        <f t="shared" si="379"/>
        <v/>
      </c>
      <c r="BH767" s="25" t="str">
        <f t="shared" si="380"/>
        <v/>
      </c>
      <c r="BI767" s="25" t="str">
        <f t="shared" si="381"/>
        <v/>
      </c>
      <c r="BJ767" s="25" t="str">
        <f t="shared" si="382"/>
        <v/>
      </c>
      <c r="BK767" s="25" t="str">
        <f t="shared" si="383"/>
        <v/>
      </c>
      <c r="BL767" s="25" t="str">
        <f t="shared" si="384"/>
        <v/>
      </c>
      <c r="BM767" s="25" t="str">
        <f t="shared" si="385"/>
        <v/>
      </c>
      <c r="BN767" s="25" t="str">
        <f t="shared" si="386"/>
        <v/>
      </c>
    </row>
    <row r="768" spans="1:66" x14ac:dyDescent="0.25">
      <c r="A768" s="20" t="str">
        <f>IF('S.D. Paste sheet'!A768="","",'S.D. Paste sheet'!A768)</f>
        <v/>
      </c>
      <c r="B768" s="20" t="str">
        <f>IF('S.D. Paste sheet'!B768="","",'S.D. Paste sheet'!B768)</f>
        <v/>
      </c>
      <c r="C768" s="20" t="str">
        <f>IF('S.D. Paste sheet'!C768="","",'S.D. Paste sheet'!C768)</f>
        <v/>
      </c>
      <c r="D768" s="20" t="str">
        <f>IF('S.D. Paste sheet'!D768="","",'S.D. Paste sheet'!D768)</f>
        <v/>
      </c>
      <c r="E768" s="20" t="str">
        <f>IF('S.D. Paste sheet'!E768="","",UPPER('S.D. Paste sheet'!E768))</f>
        <v/>
      </c>
      <c r="F768" s="20" t="str">
        <f>IF('S.D. Paste sheet'!F768="","",'S.D. Paste sheet'!F768)</f>
        <v/>
      </c>
      <c r="G768" s="20" t="str">
        <f>IF('S.D. Paste sheet'!G768="","",UPPER('S.D. Paste sheet'!G768))</f>
        <v/>
      </c>
      <c r="H768" s="20" t="str">
        <f>IF('S.D. Paste sheet'!H768="","",UPPER('S.D. Paste sheet'!H768))</f>
        <v/>
      </c>
      <c r="I768" s="20" t="str">
        <f>IF('S.D. Paste sheet'!I768="","",'S.D. Paste sheet'!I768)</f>
        <v/>
      </c>
      <c r="J768" s="20" t="str">
        <f>IF('S.D. Paste sheet'!J768="","",'S.D. Paste sheet'!J768)</f>
        <v/>
      </c>
      <c r="K768" s="20" t="str">
        <f>IF('S.D. Paste sheet'!K768="","",'S.D. Paste sheet'!K768)</f>
        <v/>
      </c>
      <c r="L768" s="20" t="str">
        <f>IF('S.D. Paste sheet'!L768="","",'S.D. Paste sheet'!L768)</f>
        <v/>
      </c>
      <c r="M768" s="20" t="str">
        <f>IF('S.D. Paste sheet'!M768="","",'S.D. Paste sheet'!M768)</f>
        <v/>
      </c>
      <c r="N768" s="20" t="str">
        <f>IF('S.D. Paste sheet'!N768="","",'S.D. Paste sheet'!N768)</f>
        <v/>
      </c>
      <c r="O768" s="20" t="str">
        <f>IF('S.D. Paste sheet'!O768="","",'S.D. Paste sheet'!O768)</f>
        <v/>
      </c>
      <c r="P768" s="20" t="str">
        <f>IF('S.D. Paste sheet'!P768="","",'S.D. Paste sheet'!P768)</f>
        <v/>
      </c>
      <c r="Q768" s="20" t="str">
        <f>IF('S.D. Paste sheet'!Q768="","",'S.D. Paste sheet'!Q768)</f>
        <v/>
      </c>
      <c r="R768" s="20" t="str">
        <f>IF('S.D. Paste sheet'!R768="","",'S.D. Paste sheet'!R768)</f>
        <v/>
      </c>
      <c r="S768" s="20" t="str">
        <f>IF('S.D. Paste sheet'!S768="","",'S.D. Paste sheet'!S768)</f>
        <v/>
      </c>
      <c r="T768" s="20" t="str">
        <f>IF('S.D. Paste sheet'!T768="","",'S.D. Paste sheet'!T768)</f>
        <v/>
      </c>
      <c r="U768" s="20" t="str">
        <f>IF('S.D. Paste sheet'!U768="","",'S.D. Paste sheet'!U768)</f>
        <v/>
      </c>
      <c r="V768" s="20" t="str">
        <f>IF('S.D. Paste sheet'!V768="","",'S.D. Paste sheet'!V768)</f>
        <v/>
      </c>
      <c r="W768" s="20" t="str">
        <f>IF('S.D. Paste sheet'!W768="","",'S.D. Paste sheet'!W768)</f>
        <v/>
      </c>
      <c r="X768" s="20" t="str">
        <f>IF('S.D. Paste sheet'!X768="","",'S.D. Paste sheet'!X768)</f>
        <v/>
      </c>
      <c r="Y768" s="20" t="str">
        <f>IF('S.D. Paste sheet'!Y768="","",'S.D. Paste sheet'!Y768)</f>
        <v/>
      </c>
      <c r="Z768" s="20" t="str">
        <f>IF('S.D. Paste sheet'!Z768="","",'S.D. Paste sheet'!Z768)</f>
        <v/>
      </c>
      <c r="AA768" s="20" t="str">
        <f>IF('S.D. Paste sheet'!AA768="","",'S.D. Paste sheet'!AA768)</f>
        <v/>
      </c>
      <c r="AB768" s="20" t="str">
        <f>IF('S.D. Paste sheet'!AB768="","",'S.D. Paste sheet'!AB768)</f>
        <v/>
      </c>
      <c r="AC768" s="20" t="str">
        <f>IF('S.D. Paste sheet'!AC768="","",'S.D. Paste sheet'!AC768)</f>
        <v/>
      </c>
      <c r="AD768" s="20" t="str">
        <f>IF('S.D. Paste sheet'!AD768="","",'S.D. Paste sheet'!AD768)</f>
        <v/>
      </c>
      <c r="AE768" s="28"/>
      <c r="AF768" t="str">
        <f>IF(AK768="","",IF(AK768&gt;0,COUNT($AG$2:AG768),""))</f>
        <v/>
      </c>
      <c r="AG768" s="25" t="str">
        <f t="shared" si="355"/>
        <v/>
      </c>
      <c r="AH768" s="25" t="str">
        <f t="shared" si="356"/>
        <v/>
      </c>
      <c r="AI768" s="25" t="str">
        <f t="shared" si="357"/>
        <v/>
      </c>
      <c r="AJ768" s="25" t="str">
        <f t="shared" si="358"/>
        <v/>
      </c>
      <c r="AK768" s="25" t="str">
        <f t="shared" si="359"/>
        <v/>
      </c>
      <c r="AL768" s="25" t="str">
        <f t="shared" si="360"/>
        <v/>
      </c>
      <c r="AM768" s="25" t="str">
        <f t="shared" si="361"/>
        <v/>
      </c>
      <c r="AN768" s="25" t="str">
        <f t="shared" si="362"/>
        <v/>
      </c>
      <c r="AO768" s="25" t="str">
        <f t="shared" si="363"/>
        <v/>
      </c>
      <c r="AP768" s="25" t="str">
        <f t="shared" si="364"/>
        <v/>
      </c>
      <c r="AQ768" s="25" t="str">
        <f t="shared" si="365"/>
        <v/>
      </c>
      <c r="AR768" s="25" t="str">
        <f t="shared" si="366"/>
        <v/>
      </c>
      <c r="AS768" s="25" t="str">
        <f t="shared" si="367"/>
        <v/>
      </c>
      <c r="AT768" s="25" t="str">
        <f t="shared" si="368"/>
        <v/>
      </c>
      <c r="AU768" s="25" t="str">
        <f t="shared" si="369"/>
        <v/>
      </c>
      <c r="AV768" s="25" t="str">
        <f t="shared" si="370"/>
        <v/>
      </c>
      <c r="AX768" t="str">
        <f>IF(BC768="","",IF(BC768&gt;0,COUNT($AY$2:AY768),""))</f>
        <v/>
      </c>
      <c r="AY768" s="25" t="str">
        <f t="shared" si="371"/>
        <v/>
      </c>
      <c r="AZ768" s="25" t="str">
        <f t="shared" si="372"/>
        <v/>
      </c>
      <c r="BA768" s="25" t="str">
        <f t="shared" si="373"/>
        <v/>
      </c>
      <c r="BB768" s="25" t="str">
        <f t="shared" si="374"/>
        <v/>
      </c>
      <c r="BC768" s="25" t="str">
        <f t="shared" si="375"/>
        <v/>
      </c>
      <c r="BD768" s="25" t="str">
        <f t="shared" si="376"/>
        <v/>
      </c>
      <c r="BE768" s="25" t="str">
        <f t="shared" si="377"/>
        <v/>
      </c>
      <c r="BF768" s="25" t="str">
        <f t="shared" si="378"/>
        <v/>
      </c>
      <c r="BG768" s="25" t="str">
        <f t="shared" si="379"/>
        <v/>
      </c>
      <c r="BH768" s="25" t="str">
        <f t="shared" si="380"/>
        <v/>
      </c>
      <c r="BI768" s="25" t="str">
        <f t="shared" si="381"/>
        <v/>
      </c>
      <c r="BJ768" s="25" t="str">
        <f t="shared" si="382"/>
        <v/>
      </c>
      <c r="BK768" s="25" t="str">
        <f t="shared" si="383"/>
        <v/>
      </c>
      <c r="BL768" s="25" t="str">
        <f t="shared" si="384"/>
        <v/>
      </c>
      <c r="BM768" s="25" t="str">
        <f t="shared" si="385"/>
        <v/>
      </c>
      <c r="BN768" s="25" t="str">
        <f t="shared" si="386"/>
        <v/>
      </c>
    </row>
    <row r="769" spans="1:66" x14ac:dyDescent="0.25">
      <c r="A769" s="20" t="str">
        <f>IF('S.D. Paste sheet'!A769="","",'S.D. Paste sheet'!A769)</f>
        <v/>
      </c>
      <c r="B769" s="20" t="str">
        <f>IF('S.D. Paste sheet'!B769="","",'S.D. Paste sheet'!B769)</f>
        <v/>
      </c>
      <c r="C769" s="20" t="str">
        <f>IF('S.D. Paste sheet'!C769="","",'S.D. Paste sheet'!C769)</f>
        <v/>
      </c>
      <c r="D769" s="20" t="str">
        <f>IF('S.D. Paste sheet'!D769="","",'S.D. Paste sheet'!D769)</f>
        <v/>
      </c>
      <c r="E769" s="20" t="str">
        <f>IF('S.D. Paste sheet'!E769="","",UPPER('S.D. Paste sheet'!E769))</f>
        <v/>
      </c>
      <c r="F769" s="20" t="str">
        <f>IF('S.D. Paste sheet'!F769="","",'S.D. Paste sheet'!F769)</f>
        <v/>
      </c>
      <c r="G769" s="20" t="str">
        <f>IF('S.D. Paste sheet'!G769="","",UPPER('S.D. Paste sheet'!G769))</f>
        <v/>
      </c>
      <c r="H769" s="20" t="str">
        <f>IF('S.D. Paste sheet'!H769="","",UPPER('S.D. Paste sheet'!H769))</f>
        <v/>
      </c>
      <c r="I769" s="20" t="str">
        <f>IF('S.D. Paste sheet'!I769="","",'S.D. Paste sheet'!I769)</f>
        <v/>
      </c>
      <c r="J769" s="20" t="str">
        <f>IF('S.D. Paste sheet'!J769="","",'S.D. Paste sheet'!J769)</f>
        <v/>
      </c>
      <c r="K769" s="20" t="str">
        <f>IF('S.D. Paste sheet'!K769="","",'S.D. Paste sheet'!K769)</f>
        <v/>
      </c>
      <c r="L769" s="20" t="str">
        <f>IF('S.D. Paste sheet'!L769="","",'S.D. Paste sheet'!L769)</f>
        <v/>
      </c>
      <c r="M769" s="20" t="str">
        <f>IF('S.D. Paste sheet'!M769="","",'S.D. Paste sheet'!M769)</f>
        <v/>
      </c>
      <c r="N769" s="20" t="str">
        <f>IF('S.D. Paste sheet'!N769="","",'S.D. Paste sheet'!N769)</f>
        <v/>
      </c>
      <c r="O769" s="20" t="str">
        <f>IF('S.D. Paste sheet'!O769="","",'S.D. Paste sheet'!O769)</f>
        <v/>
      </c>
      <c r="P769" s="20" t="str">
        <f>IF('S.D. Paste sheet'!P769="","",'S.D. Paste sheet'!P769)</f>
        <v/>
      </c>
      <c r="Q769" s="20" t="str">
        <f>IF('S.D. Paste sheet'!Q769="","",'S.D. Paste sheet'!Q769)</f>
        <v/>
      </c>
      <c r="R769" s="20" t="str">
        <f>IF('S.D. Paste sheet'!R769="","",'S.D. Paste sheet'!R769)</f>
        <v/>
      </c>
      <c r="S769" s="20" t="str">
        <f>IF('S.D. Paste sheet'!S769="","",'S.D. Paste sheet'!S769)</f>
        <v/>
      </c>
      <c r="T769" s="20" t="str">
        <f>IF('S.D. Paste sheet'!T769="","",'S.D. Paste sheet'!T769)</f>
        <v/>
      </c>
      <c r="U769" s="20" t="str">
        <f>IF('S.D. Paste sheet'!U769="","",'S.D. Paste sheet'!U769)</f>
        <v/>
      </c>
      <c r="V769" s="20" t="str">
        <f>IF('S.D. Paste sheet'!V769="","",'S.D. Paste sheet'!V769)</f>
        <v/>
      </c>
      <c r="W769" s="20" t="str">
        <f>IF('S.D. Paste sheet'!W769="","",'S.D. Paste sheet'!W769)</f>
        <v/>
      </c>
      <c r="X769" s="20" t="str">
        <f>IF('S.D. Paste sheet'!X769="","",'S.D. Paste sheet'!X769)</f>
        <v/>
      </c>
      <c r="Y769" s="20" t="str">
        <f>IF('S.D. Paste sheet'!Y769="","",'S.D. Paste sheet'!Y769)</f>
        <v/>
      </c>
      <c r="Z769" s="20" t="str">
        <f>IF('S.D. Paste sheet'!Z769="","",'S.D. Paste sheet'!Z769)</f>
        <v/>
      </c>
      <c r="AA769" s="20" t="str">
        <f>IF('S.D. Paste sheet'!AA769="","",'S.D. Paste sheet'!AA769)</f>
        <v/>
      </c>
      <c r="AB769" s="20" t="str">
        <f>IF('S.D. Paste sheet'!AB769="","",'S.D. Paste sheet'!AB769)</f>
        <v/>
      </c>
      <c r="AC769" s="20" t="str">
        <f>IF('S.D. Paste sheet'!AC769="","",'S.D. Paste sheet'!AC769)</f>
        <v/>
      </c>
      <c r="AD769" s="20" t="str">
        <f>IF('S.D. Paste sheet'!AD769="","",'S.D. Paste sheet'!AD769)</f>
        <v/>
      </c>
      <c r="AE769" s="28"/>
      <c r="AF769" t="str">
        <f>IF(AK769="","",IF(AK769&gt;0,COUNT($AG$2:AG769),""))</f>
        <v/>
      </c>
      <c r="AG769" s="25" t="str">
        <f t="shared" si="355"/>
        <v/>
      </c>
      <c r="AH769" s="25" t="str">
        <f t="shared" si="356"/>
        <v/>
      </c>
      <c r="AI769" s="25" t="str">
        <f t="shared" si="357"/>
        <v/>
      </c>
      <c r="AJ769" s="25" t="str">
        <f t="shared" si="358"/>
        <v/>
      </c>
      <c r="AK769" s="25" t="str">
        <f t="shared" si="359"/>
        <v/>
      </c>
      <c r="AL769" s="25" t="str">
        <f t="shared" si="360"/>
        <v/>
      </c>
      <c r="AM769" s="25" t="str">
        <f t="shared" si="361"/>
        <v/>
      </c>
      <c r="AN769" s="25" t="str">
        <f t="shared" si="362"/>
        <v/>
      </c>
      <c r="AO769" s="25" t="str">
        <f t="shared" si="363"/>
        <v/>
      </c>
      <c r="AP769" s="25" t="str">
        <f t="shared" si="364"/>
        <v/>
      </c>
      <c r="AQ769" s="25" t="str">
        <f t="shared" si="365"/>
        <v/>
      </c>
      <c r="AR769" s="25" t="str">
        <f t="shared" si="366"/>
        <v/>
      </c>
      <c r="AS769" s="25" t="str">
        <f t="shared" si="367"/>
        <v/>
      </c>
      <c r="AT769" s="25" t="str">
        <f t="shared" si="368"/>
        <v/>
      </c>
      <c r="AU769" s="25" t="str">
        <f t="shared" si="369"/>
        <v/>
      </c>
      <c r="AV769" s="25" t="str">
        <f t="shared" si="370"/>
        <v/>
      </c>
      <c r="AX769" t="str">
        <f>IF(BC769="","",IF(BC769&gt;0,COUNT($AY$2:AY769),""))</f>
        <v/>
      </c>
      <c r="AY769" s="25" t="str">
        <f t="shared" si="371"/>
        <v/>
      </c>
      <c r="AZ769" s="25" t="str">
        <f t="shared" si="372"/>
        <v/>
      </c>
      <c r="BA769" s="25" t="str">
        <f t="shared" si="373"/>
        <v/>
      </c>
      <c r="BB769" s="25" t="str">
        <f t="shared" si="374"/>
        <v/>
      </c>
      <c r="BC769" s="25" t="str">
        <f t="shared" si="375"/>
        <v/>
      </c>
      <c r="BD769" s="25" t="str">
        <f t="shared" si="376"/>
        <v/>
      </c>
      <c r="BE769" s="25" t="str">
        <f t="shared" si="377"/>
        <v/>
      </c>
      <c r="BF769" s="25" t="str">
        <f t="shared" si="378"/>
        <v/>
      </c>
      <c r="BG769" s="25" t="str">
        <f t="shared" si="379"/>
        <v/>
      </c>
      <c r="BH769" s="25" t="str">
        <f t="shared" si="380"/>
        <v/>
      </c>
      <c r="BI769" s="25" t="str">
        <f t="shared" si="381"/>
        <v/>
      </c>
      <c r="BJ769" s="25" t="str">
        <f t="shared" si="382"/>
        <v/>
      </c>
      <c r="BK769" s="25" t="str">
        <f t="shared" si="383"/>
        <v/>
      </c>
      <c r="BL769" s="25" t="str">
        <f t="shared" si="384"/>
        <v/>
      </c>
      <c r="BM769" s="25" t="str">
        <f t="shared" si="385"/>
        <v/>
      </c>
      <c r="BN769" s="25" t="str">
        <f t="shared" si="386"/>
        <v/>
      </c>
    </row>
    <row r="770" spans="1:66" x14ac:dyDescent="0.25">
      <c r="A770" s="20" t="str">
        <f>IF('S.D. Paste sheet'!A770="","",'S.D. Paste sheet'!A770)</f>
        <v/>
      </c>
      <c r="B770" s="20" t="str">
        <f>IF('S.D. Paste sheet'!B770="","",'S.D. Paste sheet'!B770)</f>
        <v/>
      </c>
      <c r="C770" s="20" t="str">
        <f>IF('S.D. Paste sheet'!C770="","",'S.D. Paste sheet'!C770)</f>
        <v/>
      </c>
      <c r="D770" s="20" t="str">
        <f>IF('S.D. Paste sheet'!D770="","",'S.D. Paste sheet'!D770)</f>
        <v/>
      </c>
      <c r="E770" s="20" t="str">
        <f>IF('S.D. Paste sheet'!E770="","",UPPER('S.D. Paste sheet'!E770))</f>
        <v/>
      </c>
      <c r="F770" s="20" t="str">
        <f>IF('S.D. Paste sheet'!F770="","",'S.D. Paste sheet'!F770)</f>
        <v/>
      </c>
      <c r="G770" s="20" t="str">
        <f>IF('S.D. Paste sheet'!G770="","",UPPER('S.D. Paste sheet'!G770))</f>
        <v/>
      </c>
      <c r="H770" s="20" t="str">
        <f>IF('S.D. Paste sheet'!H770="","",UPPER('S.D. Paste sheet'!H770))</f>
        <v/>
      </c>
      <c r="I770" s="20" t="str">
        <f>IF('S.D. Paste sheet'!I770="","",'S.D. Paste sheet'!I770)</f>
        <v/>
      </c>
      <c r="J770" s="20" t="str">
        <f>IF('S.D. Paste sheet'!J770="","",'S.D. Paste sheet'!J770)</f>
        <v/>
      </c>
      <c r="K770" s="20" t="str">
        <f>IF('S.D. Paste sheet'!K770="","",'S.D. Paste sheet'!K770)</f>
        <v/>
      </c>
      <c r="L770" s="20" t="str">
        <f>IF('S.D. Paste sheet'!L770="","",'S.D. Paste sheet'!L770)</f>
        <v/>
      </c>
      <c r="M770" s="20" t="str">
        <f>IF('S.D. Paste sheet'!M770="","",'S.D. Paste sheet'!M770)</f>
        <v/>
      </c>
      <c r="N770" s="20" t="str">
        <f>IF('S.D. Paste sheet'!N770="","",'S.D. Paste sheet'!N770)</f>
        <v/>
      </c>
      <c r="O770" s="20" t="str">
        <f>IF('S.D. Paste sheet'!O770="","",'S.D. Paste sheet'!O770)</f>
        <v/>
      </c>
      <c r="P770" s="20" t="str">
        <f>IF('S.D. Paste sheet'!P770="","",'S.D. Paste sheet'!P770)</f>
        <v/>
      </c>
      <c r="Q770" s="20" t="str">
        <f>IF('S.D. Paste sheet'!Q770="","",'S.D. Paste sheet'!Q770)</f>
        <v/>
      </c>
      <c r="R770" s="20" t="str">
        <f>IF('S.D. Paste sheet'!R770="","",'S.D. Paste sheet'!R770)</f>
        <v/>
      </c>
      <c r="S770" s="20" t="str">
        <f>IF('S.D. Paste sheet'!S770="","",'S.D. Paste sheet'!S770)</f>
        <v/>
      </c>
      <c r="T770" s="20" t="str">
        <f>IF('S.D. Paste sheet'!T770="","",'S.D. Paste sheet'!T770)</f>
        <v/>
      </c>
      <c r="U770" s="20" t="str">
        <f>IF('S.D. Paste sheet'!U770="","",'S.D. Paste sheet'!U770)</f>
        <v/>
      </c>
      <c r="V770" s="20" t="str">
        <f>IF('S.D. Paste sheet'!V770="","",'S.D. Paste sheet'!V770)</f>
        <v/>
      </c>
      <c r="W770" s="20" t="str">
        <f>IF('S.D. Paste sheet'!W770="","",'S.D. Paste sheet'!W770)</f>
        <v/>
      </c>
      <c r="X770" s="20" t="str">
        <f>IF('S.D. Paste sheet'!X770="","",'S.D. Paste sheet'!X770)</f>
        <v/>
      </c>
      <c r="Y770" s="20" t="str">
        <f>IF('S.D. Paste sheet'!Y770="","",'S.D. Paste sheet'!Y770)</f>
        <v/>
      </c>
      <c r="Z770" s="20" t="str">
        <f>IF('S.D. Paste sheet'!Z770="","",'S.D. Paste sheet'!Z770)</f>
        <v/>
      </c>
      <c r="AA770" s="20" t="str">
        <f>IF('S.D. Paste sheet'!AA770="","",'S.D. Paste sheet'!AA770)</f>
        <v/>
      </c>
      <c r="AB770" s="20" t="str">
        <f>IF('S.D. Paste sheet'!AB770="","",'S.D. Paste sheet'!AB770)</f>
        <v/>
      </c>
      <c r="AC770" s="20" t="str">
        <f>IF('S.D. Paste sheet'!AC770="","",'S.D. Paste sheet'!AC770)</f>
        <v/>
      </c>
      <c r="AD770" s="20" t="str">
        <f>IF('S.D. Paste sheet'!AD770="","",'S.D. Paste sheet'!AD770)</f>
        <v/>
      </c>
      <c r="AE770" s="28"/>
      <c r="AF770" t="str">
        <f>IF(AK770="","",IF(AK770&gt;0,COUNT($AG$2:AG770),""))</f>
        <v/>
      </c>
      <c r="AG770" s="25" t="str">
        <f t="shared" si="355"/>
        <v/>
      </c>
      <c r="AH770" s="25" t="str">
        <f t="shared" si="356"/>
        <v/>
      </c>
      <c r="AI770" s="25" t="str">
        <f t="shared" si="357"/>
        <v/>
      </c>
      <c r="AJ770" s="25" t="str">
        <f t="shared" si="358"/>
        <v/>
      </c>
      <c r="AK770" s="25" t="str">
        <f t="shared" si="359"/>
        <v/>
      </c>
      <c r="AL770" s="25" t="str">
        <f t="shared" si="360"/>
        <v/>
      </c>
      <c r="AM770" s="25" t="str">
        <f t="shared" si="361"/>
        <v/>
      </c>
      <c r="AN770" s="25" t="str">
        <f t="shared" si="362"/>
        <v/>
      </c>
      <c r="AO770" s="25" t="str">
        <f t="shared" si="363"/>
        <v/>
      </c>
      <c r="AP770" s="25" t="str">
        <f t="shared" si="364"/>
        <v/>
      </c>
      <c r="AQ770" s="25" t="str">
        <f t="shared" si="365"/>
        <v/>
      </c>
      <c r="AR770" s="25" t="str">
        <f t="shared" si="366"/>
        <v/>
      </c>
      <c r="AS770" s="25" t="str">
        <f t="shared" si="367"/>
        <v/>
      </c>
      <c r="AT770" s="25" t="str">
        <f t="shared" si="368"/>
        <v/>
      </c>
      <c r="AU770" s="25" t="str">
        <f t="shared" si="369"/>
        <v/>
      </c>
      <c r="AV770" s="25" t="str">
        <f t="shared" si="370"/>
        <v/>
      </c>
      <c r="AX770" t="str">
        <f>IF(BC770="","",IF(BC770&gt;0,COUNT($AY$2:AY770),""))</f>
        <v/>
      </c>
      <c r="AY770" s="25" t="str">
        <f t="shared" si="371"/>
        <v/>
      </c>
      <c r="AZ770" s="25" t="str">
        <f t="shared" si="372"/>
        <v/>
      </c>
      <c r="BA770" s="25" t="str">
        <f t="shared" si="373"/>
        <v/>
      </c>
      <c r="BB770" s="25" t="str">
        <f t="shared" si="374"/>
        <v/>
      </c>
      <c r="BC770" s="25" t="str">
        <f t="shared" si="375"/>
        <v/>
      </c>
      <c r="BD770" s="25" t="str">
        <f t="shared" si="376"/>
        <v/>
      </c>
      <c r="BE770" s="25" t="str">
        <f t="shared" si="377"/>
        <v/>
      </c>
      <c r="BF770" s="25" t="str">
        <f t="shared" si="378"/>
        <v/>
      </c>
      <c r="BG770" s="25" t="str">
        <f t="shared" si="379"/>
        <v/>
      </c>
      <c r="BH770" s="25" t="str">
        <f t="shared" si="380"/>
        <v/>
      </c>
      <c r="BI770" s="25" t="str">
        <f t="shared" si="381"/>
        <v/>
      </c>
      <c r="BJ770" s="25" t="str">
        <f t="shared" si="382"/>
        <v/>
      </c>
      <c r="BK770" s="25" t="str">
        <f t="shared" si="383"/>
        <v/>
      </c>
      <c r="BL770" s="25" t="str">
        <f t="shared" si="384"/>
        <v/>
      </c>
      <c r="BM770" s="25" t="str">
        <f t="shared" si="385"/>
        <v/>
      </c>
      <c r="BN770" s="25" t="str">
        <f t="shared" si="386"/>
        <v/>
      </c>
    </row>
    <row r="771" spans="1:66" x14ac:dyDescent="0.25">
      <c r="A771" s="20" t="str">
        <f>IF('S.D. Paste sheet'!A771="","",'S.D. Paste sheet'!A771)</f>
        <v/>
      </c>
      <c r="B771" s="20" t="str">
        <f>IF('S.D. Paste sheet'!B771="","",'S.D. Paste sheet'!B771)</f>
        <v/>
      </c>
      <c r="C771" s="20" t="str">
        <f>IF('S.D. Paste sheet'!C771="","",'S.D. Paste sheet'!C771)</f>
        <v/>
      </c>
      <c r="D771" s="20" t="str">
        <f>IF('S.D. Paste sheet'!D771="","",'S.D. Paste sheet'!D771)</f>
        <v/>
      </c>
      <c r="E771" s="20" t="str">
        <f>IF('S.D. Paste sheet'!E771="","",UPPER('S.D. Paste sheet'!E771))</f>
        <v/>
      </c>
      <c r="F771" s="20" t="str">
        <f>IF('S.D. Paste sheet'!F771="","",'S.D. Paste sheet'!F771)</f>
        <v/>
      </c>
      <c r="G771" s="20" t="str">
        <f>IF('S.D. Paste sheet'!G771="","",UPPER('S.D. Paste sheet'!G771))</f>
        <v/>
      </c>
      <c r="H771" s="20" t="str">
        <f>IF('S.D. Paste sheet'!H771="","",UPPER('S.D. Paste sheet'!H771))</f>
        <v/>
      </c>
      <c r="I771" s="20" t="str">
        <f>IF('S.D. Paste sheet'!I771="","",'S.D. Paste sheet'!I771)</f>
        <v/>
      </c>
      <c r="J771" s="20" t="str">
        <f>IF('S.D. Paste sheet'!J771="","",'S.D. Paste sheet'!J771)</f>
        <v/>
      </c>
      <c r="K771" s="20" t="str">
        <f>IF('S.D. Paste sheet'!K771="","",'S.D. Paste sheet'!K771)</f>
        <v/>
      </c>
      <c r="L771" s="20" t="str">
        <f>IF('S.D. Paste sheet'!L771="","",'S.D. Paste sheet'!L771)</f>
        <v/>
      </c>
      <c r="M771" s="20" t="str">
        <f>IF('S.D. Paste sheet'!M771="","",'S.D. Paste sheet'!M771)</f>
        <v/>
      </c>
      <c r="N771" s="20" t="str">
        <f>IF('S.D. Paste sheet'!N771="","",'S.D. Paste sheet'!N771)</f>
        <v/>
      </c>
      <c r="O771" s="20" t="str">
        <f>IF('S.D. Paste sheet'!O771="","",'S.D. Paste sheet'!O771)</f>
        <v/>
      </c>
      <c r="P771" s="20" t="str">
        <f>IF('S.D. Paste sheet'!P771="","",'S.D. Paste sheet'!P771)</f>
        <v/>
      </c>
      <c r="Q771" s="20" t="str">
        <f>IF('S.D. Paste sheet'!Q771="","",'S.D. Paste sheet'!Q771)</f>
        <v/>
      </c>
      <c r="R771" s="20" t="str">
        <f>IF('S.D. Paste sheet'!R771="","",'S.D. Paste sheet'!R771)</f>
        <v/>
      </c>
      <c r="S771" s="20" t="str">
        <f>IF('S.D. Paste sheet'!S771="","",'S.D. Paste sheet'!S771)</f>
        <v/>
      </c>
      <c r="T771" s="20" t="str">
        <f>IF('S.D. Paste sheet'!T771="","",'S.D. Paste sheet'!T771)</f>
        <v/>
      </c>
      <c r="U771" s="20" t="str">
        <f>IF('S.D. Paste sheet'!U771="","",'S.D. Paste sheet'!U771)</f>
        <v/>
      </c>
      <c r="V771" s="20" t="str">
        <f>IF('S.D. Paste sheet'!V771="","",'S.D. Paste sheet'!V771)</f>
        <v/>
      </c>
      <c r="W771" s="20" t="str">
        <f>IF('S.D. Paste sheet'!W771="","",'S.D. Paste sheet'!W771)</f>
        <v/>
      </c>
      <c r="X771" s="20" t="str">
        <f>IF('S.D. Paste sheet'!X771="","",'S.D. Paste sheet'!X771)</f>
        <v/>
      </c>
      <c r="Y771" s="20" t="str">
        <f>IF('S.D. Paste sheet'!Y771="","",'S.D. Paste sheet'!Y771)</f>
        <v/>
      </c>
      <c r="Z771" s="20" t="str">
        <f>IF('S.D. Paste sheet'!Z771="","",'S.D. Paste sheet'!Z771)</f>
        <v/>
      </c>
      <c r="AA771" s="20" t="str">
        <f>IF('S.D. Paste sheet'!AA771="","",'S.D. Paste sheet'!AA771)</f>
        <v/>
      </c>
      <c r="AB771" s="20" t="str">
        <f>IF('S.D. Paste sheet'!AB771="","",'S.D. Paste sheet'!AB771)</f>
        <v/>
      </c>
      <c r="AC771" s="20" t="str">
        <f>IF('S.D. Paste sheet'!AC771="","",'S.D. Paste sheet'!AC771)</f>
        <v/>
      </c>
      <c r="AD771" s="20" t="str">
        <f>IF('S.D. Paste sheet'!AD771="","",'S.D. Paste sheet'!AD771)</f>
        <v/>
      </c>
      <c r="AE771" s="28"/>
      <c r="AF771" t="str">
        <f>IF(AK771="","",IF(AK771&gt;0,COUNT($AG$2:AG771),""))</f>
        <v/>
      </c>
      <c r="AG771" s="25" t="str">
        <f t="shared" ref="AG771:AG834" si="387">IF(AND($AJ$1=8,$A771=8),A771,"")</f>
        <v/>
      </c>
      <c r="AH771" s="25" t="str">
        <f t="shared" ref="AH771:AH834" si="388">IF(AND($AJ$1=8,$A771=8),B771,"")</f>
        <v/>
      </c>
      <c r="AI771" s="25" t="str">
        <f t="shared" ref="AI771:AI834" si="389">IF(AND($AJ$1=8,$A771=8),C771,"")</f>
        <v/>
      </c>
      <c r="AJ771" s="25" t="str">
        <f t="shared" ref="AJ771:AJ834" si="390">IF(AND($AJ$1=8,$A771=8),D771,"")</f>
        <v/>
      </c>
      <c r="AK771" s="25" t="str">
        <f t="shared" ref="AK771:AK834" si="391">IF(AND($AJ$1=8,$A771=8),E771,"")</f>
        <v/>
      </c>
      <c r="AL771" s="25" t="str">
        <f t="shared" ref="AL771:AL834" si="392">IF(AND($AJ$1=8,$A771=8),F771,"")</f>
        <v/>
      </c>
      <c r="AM771" s="25" t="str">
        <f t="shared" ref="AM771:AM834" si="393">IF(AND($AJ$1=8,$A771=8),G771,"")</f>
        <v/>
      </c>
      <c r="AN771" s="25" t="str">
        <f t="shared" ref="AN771:AN834" si="394">IF(AND($AJ$1=8,$A771=8),H771,"")</f>
        <v/>
      </c>
      <c r="AO771" s="25" t="str">
        <f t="shared" ref="AO771:AO834" si="395">IF(AND($AJ$1=8,$A771=8),I771,"")</f>
        <v/>
      </c>
      <c r="AP771" s="25" t="str">
        <f t="shared" ref="AP771:AP834" si="396">IF(AND($AJ$1=8,$A771=8),J771,"")</f>
        <v/>
      </c>
      <c r="AQ771" s="25" t="str">
        <f t="shared" ref="AQ771:AQ834" si="397">IF(AND($AJ$1=8,$A771=8),K771,"")</f>
        <v/>
      </c>
      <c r="AR771" s="25" t="str">
        <f t="shared" ref="AR771:AR834" si="398">IF(AND($AJ$1=8,$A771=8),L771,"")</f>
        <v/>
      </c>
      <c r="AS771" s="25" t="str">
        <f t="shared" ref="AS771:AS834" si="399">IF(AND($AJ$1=8,$A771=8),M771,"")</f>
        <v/>
      </c>
      <c r="AT771" s="25" t="str">
        <f t="shared" ref="AT771:AT834" si="400">IF(AND($AJ$1=8,$A771=8),N771,"")</f>
        <v/>
      </c>
      <c r="AU771" s="25" t="str">
        <f t="shared" ref="AU771:AU834" si="401">IF(AND($AJ$1=8,$A771=8),O771,"")</f>
        <v/>
      </c>
      <c r="AV771" s="25" t="str">
        <f t="shared" ref="AV771:AV834" si="402">IF(AND($AJ$1=8,$A771=8),P771,"")</f>
        <v/>
      </c>
      <c r="AX771" t="str">
        <f>IF(BC771="","",IF(BC771&gt;0,COUNT($AY$2:AY771),""))</f>
        <v/>
      </c>
      <c r="AY771" s="25" t="str">
        <f t="shared" ref="AY771:AY834" si="403">IF(AND($BB$1=8,$A771=8,$BC$1=B771),A771,"")</f>
        <v/>
      </c>
      <c r="AZ771" s="25" t="str">
        <f t="shared" ref="AZ771:AZ834" si="404">IF(AND($BB$1=8,$A771=8,$BC$1=$B771),B771,"")</f>
        <v/>
      </c>
      <c r="BA771" s="25" t="str">
        <f t="shared" ref="BA771:BA834" si="405">IF(AND($BB$1=8,$A771=8,$BC$1=$B771),C771,"")</f>
        <v/>
      </c>
      <c r="BB771" s="25" t="str">
        <f t="shared" ref="BB771:BB834" si="406">IF(AND($BB$1=8,$A771=8,$BC$1=$B771),D771,"")</f>
        <v/>
      </c>
      <c r="BC771" s="25" t="str">
        <f t="shared" ref="BC771:BC834" si="407">IF(AND($BB$1=8,$A771=8,$BC$1=$B771),E771,"")</f>
        <v/>
      </c>
      <c r="BD771" s="25" t="str">
        <f t="shared" ref="BD771:BD834" si="408">IF(AND($BB$1=8,$A771=8,$BC$1=$B771),F771,"")</f>
        <v/>
      </c>
      <c r="BE771" s="25" t="str">
        <f t="shared" ref="BE771:BE834" si="409">IF(AND($BB$1=8,$A771=8,$BC$1=$B771),G771,"")</f>
        <v/>
      </c>
      <c r="BF771" s="25" t="str">
        <f t="shared" ref="BF771:BF834" si="410">IF(AND($BB$1=8,$A771=8,$BC$1=$B771),H771,"")</f>
        <v/>
      </c>
      <c r="BG771" s="25" t="str">
        <f t="shared" ref="BG771:BG834" si="411">IF(AND($BB$1=8,$A771=8,$BC$1=$B771),I771,"")</f>
        <v/>
      </c>
      <c r="BH771" s="25" t="str">
        <f t="shared" ref="BH771:BH834" si="412">IF(AND($BB$1=8,$A771=8,$BC$1=$B771),J771,"")</f>
        <v/>
      </c>
      <c r="BI771" s="25" t="str">
        <f t="shared" ref="BI771:BI834" si="413">IF(AND($BB$1=8,$A771=8,$BC$1=$B771),K771,"")</f>
        <v/>
      </c>
      <c r="BJ771" s="25" t="str">
        <f t="shared" ref="BJ771:BJ834" si="414">IF(AND($BB$1=8,$A771=8,$BC$1=$B771),L771,"")</f>
        <v/>
      </c>
      <c r="BK771" s="25" t="str">
        <f t="shared" ref="BK771:BK834" si="415">IF(AND($BB$1=8,$A771=8,$BC$1=$B771),M771,"")</f>
        <v/>
      </c>
      <c r="BL771" s="25" t="str">
        <f t="shared" ref="BL771:BL834" si="416">IF(AND($BB$1=8,$A771=8,$BC$1=$B771),N771,"")</f>
        <v/>
      </c>
      <c r="BM771" s="25" t="str">
        <f t="shared" ref="BM771:BM834" si="417">IF(AND($BB$1=8,$A771=8,$BC$1=$B771),O771,"")</f>
        <v/>
      </c>
      <c r="BN771" s="25" t="str">
        <f t="shared" ref="BN771:BN834" si="418">IF(AND($BB$1=8,$A771=8,$BC$1=$B771),P771,"")</f>
        <v/>
      </c>
    </row>
    <row r="772" spans="1:66" x14ac:dyDescent="0.25">
      <c r="A772" s="20" t="str">
        <f>IF('S.D. Paste sheet'!A772="","",'S.D. Paste sheet'!A772)</f>
        <v/>
      </c>
      <c r="B772" s="20" t="str">
        <f>IF('S.D. Paste sheet'!B772="","",'S.D. Paste sheet'!B772)</f>
        <v/>
      </c>
      <c r="C772" s="20" t="str">
        <f>IF('S.D. Paste sheet'!C772="","",'S.D. Paste sheet'!C772)</f>
        <v/>
      </c>
      <c r="D772" s="20" t="str">
        <f>IF('S.D. Paste sheet'!D772="","",'S.D. Paste sheet'!D772)</f>
        <v/>
      </c>
      <c r="E772" s="20" t="str">
        <f>IF('S.D. Paste sheet'!E772="","",UPPER('S.D. Paste sheet'!E772))</f>
        <v/>
      </c>
      <c r="F772" s="20" t="str">
        <f>IF('S.D. Paste sheet'!F772="","",'S.D. Paste sheet'!F772)</f>
        <v/>
      </c>
      <c r="G772" s="20" t="str">
        <f>IF('S.D. Paste sheet'!G772="","",UPPER('S.D. Paste sheet'!G772))</f>
        <v/>
      </c>
      <c r="H772" s="20" t="str">
        <f>IF('S.D. Paste sheet'!H772="","",UPPER('S.D. Paste sheet'!H772))</f>
        <v/>
      </c>
      <c r="I772" s="20" t="str">
        <f>IF('S.D. Paste sheet'!I772="","",'S.D. Paste sheet'!I772)</f>
        <v/>
      </c>
      <c r="J772" s="20" t="str">
        <f>IF('S.D. Paste sheet'!J772="","",'S.D. Paste sheet'!J772)</f>
        <v/>
      </c>
      <c r="K772" s="20" t="str">
        <f>IF('S.D. Paste sheet'!K772="","",'S.D. Paste sheet'!K772)</f>
        <v/>
      </c>
      <c r="L772" s="20" t="str">
        <f>IF('S.D. Paste sheet'!L772="","",'S.D. Paste sheet'!L772)</f>
        <v/>
      </c>
      <c r="M772" s="20" t="str">
        <f>IF('S.D. Paste sheet'!M772="","",'S.D. Paste sheet'!M772)</f>
        <v/>
      </c>
      <c r="N772" s="20" t="str">
        <f>IF('S.D. Paste sheet'!N772="","",'S.D. Paste sheet'!N772)</f>
        <v/>
      </c>
      <c r="O772" s="20" t="str">
        <f>IF('S.D. Paste sheet'!O772="","",'S.D. Paste sheet'!O772)</f>
        <v/>
      </c>
      <c r="P772" s="20" t="str">
        <f>IF('S.D. Paste sheet'!P772="","",'S.D. Paste sheet'!P772)</f>
        <v/>
      </c>
      <c r="Q772" s="20" t="str">
        <f>IF('S.D. Paste sheet'!Q772="","",'S.D. Paste sheet'!Q772)</f>
        <v/>
      </c>
      <c r="R772" s="20" t="str">
        <f>IF('S.D. Paste sheet'!R772="","",'S.D. Paste sheet'!R772)</f>
        <v/>
      </c>
      <c r="S772" s="20" t="str">
        <f>IF('S.D. Paste sheet'!S772="","",'S.D. Paste sheet'!S772)</f>
        <v/>
      </c>
      <c r="T772" s="20" t="str">
        <f>IF('S.D. Paste sheet'!T772="","",'S.D. Paste sheet'!T772)</f>
        <v/>
      </c>
      <c r="U772" s="20" t="str">
        <f>IF('S.D. Paste sheet'!U772="","",'S.D. Paste sheet'!U772)</f>
        <v/>
      </c>
      <c r="V772" s="20" t="str">
        <f>IF('S.D. Paste sheet'!V772="","",'S.D. Paste sheet'!V772)</f>
        <v/>
      </c>
      <c r="W772" s="20" t="str">
        <f>IF('S.D. Paste sheet'!W772="","",'S.D. Paste sheet'!W772)</f>
        <v/>
      </c>
      <c r="X772" s="20" t="str">
        <f>IF('S.D. Paste sheet'!X772="","",'S.D. Paste sheet'!X772)</f>
        <v/>
      </c>
      <c r="Y772" s="20" t="str">
        <f>IF('S.D. Paste sheet'!Y772="","",'S.D. Paste sheet'!Y772)</f>
        <v/>
      </c>
      <c r="Z772" s="20" t="str">
        <f>IF('S.D. Paste sheet'!Z772="","",'S.D. Paste sheet'!Z772)</f>
        <v/>
      </c>
      <c r="AA772" s="20" t="str">
        <f>IF('S.D. Paste sheet'!AA772="","",'S.D. Paste sheet'!AA772)</f>
        <v/>
      </c>
      <c r="AB772" s="20" t="str">
        <f>IF('S.D. Paste sheet'!AB772="","",'S.D. Paste sheet'!AB772)</f>
        <v/>
      </c>
      <c r="AC772" s="20" t="str">
        <f>IF('S.D. Paste sheet'!AC772="","",'S.D. Paste sheet'!AC772)</f>
        <v/>
      </c>
      <c r="AD772" s="20" t="str">
        <f>IF('S.D. Paste sheet'!AD772="","",'S.D. Paste sheet'!AD772)</f>
        <v/>
      </c>
      <c r="AE772" s="28"/>
      <c r="AF772" t="str">
        <f>IF(AK772="","",IF(AK772&gt;0,COUNT($AG$2:AG772),""))</f>
        <v/>
      </c>
      <c r="AG772" s="25" t="str">
        <f t="shared" si="387"/>
        <v/>
      </c>
      <c r="AH772" s="25" t="str">
        <f t="shared" si="388"/>
        <v/>
      </c>
      <c r="AI772" s="25" t="str">
        <f t="shared" si="389"/>
        <v/>
      </c>
      <c r="AJ772" s="25" t="str">
        <f t="shared" si="390"/>
        <v/>
      </c>
      <c r="AK772" s="25" t="str">
        <f t="shared" si="391"/>
        <v/>
      </c>
      <c r="AL772" s="25" t="str">
        <f t="shared" si="392"/>
        <v/>
      </c>
      <c r="AM772" s="25" t="str">
        <f t="shared" si="393"/>
        <v/>
      </c>
      <c r="AN772" s="25" t="str">
        <f t="shared" si="394"/>
        <v/>
      </c>
      <c r="AO772" s="25" t="str">
        <f t="shared" si="395"/>
        <v/>
      </c>
      <c r="AP772" s="25" t="str">
        <f t="shared" si="396"/>
        <v/>
      </c>
      <c r="AQ772" s="25" t="str">
        <f t="shared" si="397"/>
        <v/>
      </c>
      <c r="AR772" s="25" t="str">
        <f t="shared" si="398"/>
        <v/>
      </c>
      <c r="AS772" s="25" t="str">
        <f t="shared" si="399"/>
        <v/>
      </c>
      <c r="AT772" s="25" t="str">
        <f t="shared" si="400"/>
        <v/>
      </c>
      <c r="AU772" s="25" t="str">
        <f t="shared" si="401"/>
        <v/>
      </c>
      <c r="AV772" s="25" t="str">
        <f t="shared" si="402"/>
        <v/>
      </c>
      <c r="AX772" t="str">
        <f>IF(BC772="","",IF(BC772&gt;0,COUNT($AY$2:AY772),""))</f>
        <v/>
      </c>
      <c r="AY772" s="25" t="str">
        <f t="shared" si="403"/>
        <v/>
      </c>
      <c r="AZ772" s="25" t="str">
        <f t="shared" si="404"/>
        <v/>
      </c>
      <c r="BA772" s="25" t="str">
        <f t="shared" si="405"/>
        <v/>
      </c>
      <c r="BB772" s="25" t="str">
        <f t="shared" si="406"/>
        <v/>
      </c>
      <c r="BC772" s="25" t="str">
        <f t="shared" si="407"/>
        <v/>
      </c>
      <c r="BD772" s="25" t="str">
        <f t="shared" si="408"/>
        <v/>
      </c>
      <c r="BE772" s="25" t="str">
        <f t="shared" si="409"/>
        <v/>
      </c>
      <c r="BF772" s="25" t="str">
        <f t="shared" si="410"/>
        <v/>
      </c>
      <c r="BG772" s="25" t="str">
        <f t="shared" si="411"/>
        <v/>
      </c>
      <c r="BH772" s="25" t="str">
        <f t="shared" si="412"/>
        <v/>
      </c>
      <c r="BI772" s="25" t="str">
        <f t="shared" si="413"/>
        <v/>
      </c>
      <c r="BJ772" s="25" t="str">
        <f t="shared" si="414"/>
        <v/>
      </c>
      <c r="BK772" s="25" t="str">
        <f t="shared" si="415"/>
        <v/>
      </c>
      <c r="BL772" s="25" t="str">
        <f t="shared" si="416"/>
        <v/>
      </c>
      <c r="BM772" s="25" t="str">
        <f t="shared" si="417"/>
        <v/>
      </c>
      <c r="BN772" s="25" t="str">
        <f t="shared" si="418"/>
        <v/>
      </c>
    </row>
    <row r="773" spans="1:66" x14ac:dyDescent="0.25">
      <c r="A773" s="20" t="str">
        <f>IF('S.D. Paste sheet'!A773="","",'S.D. Paste sheet'!A773)</f>
        <v/>
      </c>
      <c r="B773" s="20" t="str">
        <f>IF('S.D. Paste sheet'!B773="","",'S.D. Paste sheet'!B773)</f>
        <v/>
      </c>
      <c r="C773" s="20" t="str">
        <f>IF('S.D. Paste sheet'!C773="","",'S.D. Paste sheet'!C773)</f>
        <v/>
      </c>
      <c r="D773" s="20" t="str">
        <f>IF('S.D. Paste sheet'!D773="","",'S.D. Paste sheet'!D773)</f>
        <v/>
      </c>
      <c r="E773" s="20" t="str">
        <f>IF('S.D. Paste sheet'!E773="","",UPPER('S.D. Paste sheet'!E773))</f>
        <v/>
      </c>
      <c r="F773" s="20" t="str">
        <f>IF('S.D. Paste sheet'!F773="","",'S.D. Paste sheet'!F773)</f>
        <v/>
      </c>
      <c r="G773" s="20" t="str">
        <f>IF('S.D. Paste sheet'!G773="","",UPPER('S.D. Paste sheet'!G773))</f>
        <v/>
      </c>
      <c r="H773" s="20" t="str">
        <f>IF('S.D. Paste sheet'!H773="","",UPPER('S.D. Paste sheet'!H773))</f>
        <v/>
      </c>
      <c r="I773" s="20" t="str">
        <f>IF('S.D. Paste sheet'!I773="","",'S.D. Paste sheet'!I773)</f>
        <v/>
      </c>
      <c r="J773" s="20" t="str">
        <f>IF('S.D. Paste sheet'!J773="","",'S.D. Paste sheet'!J773)</f>
        <v/>
      </c>
      <c r="K773" s="20" t="str">
        <f>IF('S.D. Paste sheet'!K773="","",'S.D. Paste sheet'!K773)</f>
        <v/>
      </c>
      <c r="L773" s="20" t="str">
        <f>IF('S.D. Paste sheet'!L773="","",'S.D. Paste sheet'!L773)</f>
        <v/>
      </c>
      <c r="M773" s="20" t="str">
        <f>IF('S.D. Paste sheet'!M773="","",'S.D. Paste sheet'!M773)</f>
        <v/>
      </c>
      <c r="N773" s="20" t="str">
        <f>IF('S.D. Paste sheet'!N773="","",'S.D. Paste sheet'!N773)</f>
        <v/>
      </c>
      <c r="O773" s="20" t="str">
        <f>IF('S.D. Paste sheet'!O773="","",'S.D. Paste sheet'!O773)</f>
        <v/>
      </c>
      <c r="P773" s="20" t="str">
        <f>IF('S.D. Paste sheet'!P773="","",'S.D. Paste sheet'!P773)</f>
        <v/>
      </c>
      <c r="Q773" s="20" t="str">
        <f>IF('S.D. Paste sheet'!Q773="","",'S.D. Paste sheet'!Q773)</f>
        <v/>
      </c>
      <c r="R773" s="20" t="str">
        <f>IF('S.D. Paste sheet'!R773="","",'S.D. Paste sheet'!R773)</f>
        <v/>
      </c>
      <c r="S773" s="20" t="str">
        <f>IF('S.D. Paste sheet'!S773="","",'S.D. Paste sheet'!S773)</f>
        <v/>
      </c>
      <c r="T773" s="20" t="str">
        <f>IF('S.D. Paste sheet'!T773="","",'S.D. Paste sheet'!T773)</f>
        <v/>
      </c>
      <c r="U773" s="20" t="str">
        <f>IF('S.D. Paste sheet'!U773="","",'S.D. Paste sheet'!U773)</f>
        <v/>
      </c>
      <c r="V773" s="20" t="str">
        <f>IF('S.D. Paste sheet'!V773="","",'S.D. Paste sheet'!V773)</f>
        <v/>
      </c>
      <c r="W773" s="20" t="str">
        <f>IF('S.D. Paste sheet'!W773="","",'S.D. Paste sheet'!W773)</f>
        <v/>
      </c>
      <c r="X773" s="20" t="str">
        <f>IF('S.D. Paste sheet'!X773="","",'S.D. Paste sheet'!X773)</f>
        <v/>
      </c>
      <c r="Y773" s="20" t="str">
        <f>IF('S.D. Paste sheet'!Y773="","",'S.D. Paste sheet'!Y773)</f>
        <v/>
      </c>
      <c r="Z773" s="20" t="str">
        <f>IF('S.D. Paste sheet'!Z773="","",'S.D. Paste sheet'!Z773)</f>
        <v/>
      </c>
      <c r="AA773" s="20" t="str">
        <f>IF('S.D. Paste sheet'!AA773="","",'S.D. Paste sheet'!AA773)</f>
        <v/>
      </c>
      <c r="AB773" s="20" t="str">
        <f>IF('S.D. Paste sheet'!AB773="","",'S.D. Paste sheet'!AB773)</f>
        <v/>
      </c>
      <c r="AC773" s="20" t="str">
        <f>IF('S.D. Paste sheet'!AC773="","",'S.D. Paste sheet'!AC773)</f>
        <v/>
      </c>
      <c r="AD773" s="20" t="str">
        <f>IF('S.D. Paste sheet'!AD773="","",'S.D. Paste sheet'!AD773)</f>
        <v/>
      </c>
      <c r="AE773" s="28"/>
      <c r="AF773" t="str">
        <f>IF(AK773="","",IF(AK773&gt;0,COUNT($AG$2:AG773),""))</f>
        <v/>
      </c>
      <c r="AG773" s="25" t="str">
        <f t="shared" si="387"/>
        <v/>
      </c>
      <c r="AH773" s="25" t="str">
        <f t="shared" si="388"/>
        <v/>
      </c>
      <c r="AI773" s="25" t="str">
        <f t="shared" si="389"/>
        <v/>
      </c>
      <c r="AJ773" s="25" t="str">
        <f t="shared" si="390"/>
        <v/>
      </c>
      <c r="AK773" s="25" t="str">
        <f t="shared" si="391"/>
        <v/>
      </c>
      <c r="AL773" s="25" t="str">
        <f t="shared" si="392"/>
        <v/>
      </c>
      <c r="AM773" s="25" t="str">
        <f t="shared" si="393"/>
        <v/>
      </c>
      <c r="AN773" s="25" t="str">
        <f t="shared" si="394"/>
        <v/>
      </c>
      <c r="AO773" s="25" t="str">
        <f t="shared" si="395"/>
        <v/>
      </c>
      <c r="AP773" s="25" t="str">
        <f t="shared" si="396"/>
        <v/>
      </c>
      <c r="AQ773" s="25" t="str">
        <f t="shared" si="397"/>
        <v/>
      </c>
      <c r="AR773" s="25" t="str">
        <f t="shared" si="398"/>
        <v/>
      </c>
      <c r="AS773" s="25" t="str">
        <f t="shared" si="399"/>
        <v/>
      </c>
      <c r="AT773" s="25" t="str">
        <f t="shared" si="400"/>
        <v/>
      </c>
      <c r="AU773" s="25" t="str">
        <f t="shared" si="401"/>
        <v/>
      </c>
      <c r="AV773" s="25" t="str">
        <f t="shared" si="402"/>
        <v/>
      </c>
      <c r="AX773" t="str">
        <f>IF(BC773="","",IF(BC773&gt;0,COUNT($AY$2:AY773),""))</f>
        <v/>
      </c>
      <c r="AY773" s="25" t="str">
        <f t="shared" si="403"/>
        <v/>
      </c>
      <c r="AZ773" s="25" t="str">
        <f t="shared" si="404"/>
        <v/>
      </c>
      <c r="BA773" s="25" t="str">
        <f t="shared" si="405"/>
        <v/>
      </c>
      <c r="BB773" s="25" t="str">
        <f t="shared" si="406"/>
        <v/>
      </c>
      <c r="BC773" s="25" t="str">
        <f t="shared" si="407"/>
        <v/>
      </c>
      <c r="BD773" s="25" t="str">
        <f t="shared" si="408"/>
        <v/>
      </c>
      <c r="BE773" s="25" t="str">
        <f t="shared" si="409"/>
        <v/>
      </c>
      <c r="BF773" s="25" t="str">
        <f t="shared" si="410"/>
        <v/>
      </c>
      <c r="BG773" s="25" t="str">
        <f t="shared" si="411"/>
        <v/>
      </c>
      <c r="BH773" s="25" t="str">
        <f t="shared" si="412"/>
        <v/>
      </c>
      <c r="BI773" s="25" t="str">
        <f t="shared" si="413"/>
        <v/>
      </c>
      <c r="BJ773" s="25" t="str">
        <f t="shared" si="414"/>
        <v/>
      </c>
      <c r="BK773" s="25" t="str">
        <f t="shared" si="415"/>
        <v/>
      </c>
      <c r="BL773" s="25" t="str">
        <f t="shared" si="416"/>
        <v/>
      </c>
      <c r="BM773" s="25" t="str">
        <f t="shared" si="417"/>
        <v/>
      </c>
      <c r="BN773" s="25" t="str">
        <f t="shared" si="418"/>
        <v/>
      </c>
    </row>
    <row r="774" spans="1:66" x14ac:dyDescent="0.25">
      <c r="A774" s="20" t="str">
        <f>IF('S.D. Paste sheet'!A774="","",'S.D. Paste sheet'!A774)</f>
        <v/>
      </c>
      <c r="B774" s="20" t="str">
        <f>IF('S.D. Paste sheet'!B774="","",'S.D. Paste sheet'!B774)</f>
        <v/>
      </c>
      <c r="C774" s="20" t="str">
        <f>IF('S.D. Paste sheet'!C774="","",'S.D. Paste sheet'!C774)</f>
        <v/>
      </c>
      <c r="D774" s="20" t="str">
        <f>IF('S.D. Paste sheet'!D774="","",'S.D. Paste sheet'!D774)</f>
        <v/>
      </c>
      <c r="E774" s="20" t="str">
        <f>IF('S.D. Paste sheet'!E774="","",UPPER('S.D. Paste sheet'!E774))</f>
        <v/>
      </c>
      <c r="F774" s="20" t="str">
        <f>IF('S.D. Paste sheet'!F774="","",'S.D. Paste sheet'!F774)</f>
        <v/>
      </c>
      <c r="G774" s="20" t="str">
        <f>IF('S.D. Paste sheet'!G774="","",UPPER('S.D. Paste sheet'!G774))</f>
        <v/>
      </c>
      <c r="H774" s="20" t="str">
        <f>IF('S.D. Paste sheet'!H774="","",UPPER('S.D. Paste sheet'!H774))</f>
        <v/>
      </c>
      <c r="I774" s="20" t="str">
        <f>IF('S.D. Paste sheet'!I774="","",'S.D. Paste sheet'!I774)</f>
        <v/>
      </c>
      <c r="J774" s="20" t="str">
        <f>IF('S.D. Paste sheet'!J774="","",'S.D. Paste sheet'!J774)</f>
        <v/>
      </c>
      <c r="K774" s="20" t="str">
        <f>IF('S.D. Paste sheet'!K774="","",'S.D. Paste sheet'!K774)</f>
        <v/>
      </c>
      <c r="L774" s="20" t="str">
        <f>IF('S.D. Paste sheet'!L774="","",'S.D. Paste sheet'!L774)</f>
        <v/>
      </c>
      <c r="M774" s="20" t="str">
        <f>IF('S.D. Paste sheet'!M774="","",'S.D. Paste sheet'!M774)</f>
        <v/>
      </c>
      <c r="N774" s="20" t="str">
        <f>IF('S.D. Paste sheet'!N774="","",'S.D. Paste sheet'!N774)</f>
        <v/>
      </c>
      <c r="O774" s="20" t="str">
        <f>IF('S.D. Paste sheet'!O774="","",'S.D. Paste sheet'!O774)</f>
        <v/>
      </c>
      <c r="P774" s="20" t="str">
        <f>IF('S.D. Paste sheet'!P774="","",'S.D. Paste sheet'!P774)</f>
        <v/>
      </c>
      <c r="Q774" s="20" t="str">
        <f>IF('S.D. Paste sheet'!Q774="","",'S.D. Paste sheet'!Q774)</f>
        <v/>
      </c>
      <c r="R774" s="20" t="str">
        <f>IF('S.D. Paste sheet'!R774="","",'S.D. Paste sheet'!R774)</f>
        <v/>
      </c>
      <c r="S774" s="20" t="str">
        <f>IF('S.D. Paste sheet'!S774="","",'S.D. Paste sheet'!S774)</f>
        <v/>
      </c>
      <c r="T774" s="20" t="str">
        <f>IF('S.D. Paste sheet'!T774="","",'S.D. Paste sheet'!T774)</f>
        <v/>
      </c>
      <c r="U774" s="20" t="str">
        <f>IF('S.D. Paste sheet'!U774="","",'S.D. Paste sheet'!U774)</f>
        <v/>
      </c>
      <c r="V774" s="20" t="str">
        <f>IF('S.D. Paste sheet'!V774="","",'S.D. Paste sheet'!V774)</f>
        <v/>
      </c>
      <c r="W774" s="20" t="str">
        <f>IF('S.D. Paste sheet'!W774="","",'S.D. Paste sheet'!W774)</f>
        <v/>
      </c>
      <c r="X774" s="20" t="str">
        <f>IF('S.D. Paste sheet'!X774="","",'S.D. Paste sheet'!X774)</f>
        <v/>
      </c>
      <c r="Y774" s="20" t="str">
        <f>IF('S.D. Paste sheet'!Y774="","",'S.D. Paste sheet'!Y774)</f>
        <v/>
      </c>
      <c r="Z774" s="20" t="str">
        <f>IF('S.D. Paste sheet'!Z774="","",'S.D. Paste sheet'!Z774)</f>
        <v/>
      </c>
      <c r="AA774" s="20" t="str">
        <f>IF('S.D. Paste sheet'!AA774="","",'S.D. Paste sheet'!AA774)</f>
        <v/>
      </c>
      <c r="AB774" s="20" t="str">
        <f>IF('S.D. Paste sheet'!AB774="","",'S.D. Paste sheet'!AB774)</f>
        <v/>
      </c>
      <c r="AC774" s="20" t="str">
        <f>IF('S.D. Paste sheet'!AC774="","",'S.D. Paste sheet'!AC774)</f>
        <v/>
      </c>
      <c r="AD774" s="20" t="str">
        <f>IF('S.D. Paste sheet'!AD774="","",'S.D. Paste sheet'!AD774)</f>
        <v/>
      </c>
      <c r="AE774" s="28"/>
      <c r="AF774" t="str">
        <f>IF(AK774="","",IF(AK774&gt;0,COUNT($AG$2:AG774),""))</f>
        <v/>
      </c>
      <c r="AG774" s="25" t="str">
        <f t="shared" si="387"/>
        <v/>
      </c>
      <c r="AH774" s="25" t="str">
        <f t="shared" si="388"/>
        <v/>
      </c>
      <c r="AI774" s="25" t="str">
        <f t="shared" si="389"/>
        <v/>
      </c>
      <c r="AJ774" s="25" t="str">
        <f t="shared" si="390"/>
        <v/>
      </c>
      <c r="AK774" s="25" t="str">
        <f t="shared" si="391"/>
        <v/>
      </c>
      <c r="AL774" s="25" t="str">
        <f t="shared" si="392"/>
        <v/>
      </c>
      <c r="AM774" s="25" t="str">
        <f t="shared" si="393"/>
        <v/>
      </c>
      <c r="AN774" s="25" t="str">
        <f t="shared" si="394"/>
        <v/>
      </c>
      <c r="AO774" s="25" t="str">
        <f t="shared" si="395"/>
        <v/>
      </c>
      <c r="AP774" s="25" t="str">
        <f t="shared" si="396"/>
        <v/>
      </c>
      <c r="AQ774" s="25" t="str">
        <f t="shared" si="397"/>
        <v/>
      </c>
      <c r="AR774" s="25" t="str">
        <f t="shared" si="398"/>
        <v/>
      </c>
      <c r="AS774" s="25" t="str">
        <f t="shared" si="399"/>
        <v/>
      </c>
      <c r="AT774" s="25" t="str">
        <f t="shared" si="400"/>
        <v/>
      </c>
      <c r="AU774" s="25" t="str">
        <f t="shared" si="401"/>
        <v/>
      </c>
      <c r="AV774" s="25" t="str">
        <f t="shared" si="402"/>
        <v/>
      </c>
      <c r="AX774" t="str">
        <f>IF(BC774="","",IF(BC774&gt;0,COUNT($AY$2:AY774),""))</f>
        <v/>
      </c>
      <c r="AY774" s="25" t="str">
        <f t="shared" si="403"/>
        <v/>
      </c>
      <c r="AZ774" s="25" t="str">
        <f t="shared" si="404"/>
        <v/>
      </c>
      <c r="BA774" s="25" t="str">
        <f t="shared" si="405"/>
        <v/>
      </c>
      <c r="BB774" s="25" t="str">
        <f t="shared" si="406"/>
        <v/>
      </c>
      <c r="BC774" s="25" t="str">
        <f t="shared" si="407"/>
        <v/>
      </c>
      <c r="BD774" s="25" t="str">
        <f t="shared" si="408"/>
        <v/>
      </c>
      <c r="BE774" s="25" t="str">
        <f t="shared" si="409"/>
        <v/>
      </c>
      <c r="BF774" s="25" t="str">
        <f t="shared" si="410"/>
        <v/>
      </c>
      <c r="BG774" s="25" t="str">
        <f t="shared" si="411"/>
        <v/>
      </c>
      <c r="BH774" s="25" t="str">
        <f t="shared" si="412"/>
        <v/>
      </c>
      <c r="BI774" s="25" t="str">
        <f t="shared" si="413"/>
        <v/>
      </c>
      <c r="BJ774" s="25" t="str">
        <f t="shared" si="414"/>
        <v/>
      </c>
      <c r="BK774" s="25" t="str">
        <f t="shared" si="415"/>
        <v/>
      </c>
      <c r="BL774" s="25" t="str">
        <f t="shared" si="416"/>
        <v/>
      </c>
      <c r="BM774" s="25" t="str">
        <f t="shared" si="417"/>
        <v/>
      </c>
      <c r="BN774" s="25" t="str">
        <f t="shared" si="418"/>
        <v/>
      </c>
    </row>
    <row r="775" spans="1:66" x14ac:dyDescent="0.25">
      <c r="A775" s="20" t="str">
        <f>IF('S.D. Paste sheet'!A775="","",'S.D. Paste sheet'!A775)</f>
        <v/>
      </c>
      <c r="B775" s="20" t="str">
        <f>IF('S.D. Paste sheet'!B775="","",'S.D. Paste sheet'!B775)</f>
        <v/>
      </c>
      <c r="C775" s="20" t="str">
        <f>IF('S.D. Paste sheet'!C775="","",'S.D. Paste sheet'!C775)</f>
        <v/>
      </c>
      <c r="D775" s="20" t="str">
        <f>IF('S.D. Paste sheet'!D775="","",'S.D. Paste sheet'!D775)</f>
        <v/>
      </c>
      <c r="E775" s="20" t="str">
        <f>IF('S.D. Paste sheet'!E775="","",UPPER('S.D. Paste sheet'!E775))</f>
        <v/>
      </c>
      <c r="F775" s="20" t="str">
        <f>IF('S.D. Paste sheet'!F775="","",'S.D. Paste sheet'!F775)</f>
        <v/>
      </c>
      <c r="G775" s="20" t="str">
        <f>IF('S.D. Paste sheet'!G775="","",UPPER('S.D. Paste sheet'!G775))</f>
        <v/>
      </c>
      <c r="H775" s="20" t="str">
        <f>IF('S.D. Paste sheet'!H775="","",UPPER('S.D. Paste sheet'!H775))</f>
        <v/>
      </c>
      <c r="I775" s="20" t="str">
        <f>IF('S.D. Paste sheet'!I775="","",'S.D. Paste sheet'!I775)</f>
        <v/>
      </c>
      <c r="J775" s="20" t="str">
        <f>IF('S.D. Paste sheet'!J775="","",'S.D. Paste sheet'!J775)</f>
        <v/>
      </c>
      <c r="K775" s="20" t="str">
        <f>IF('S.D. Paste sheet'!K775="","",'S.D. Paste sheet'!K775)</f>
        <v/>
      </c>
      <c r="L775" s="20" t="str">
        <f>IF('S.D. Paste sheet'!L775="","",'S.D. Paste sheet'!L775)</f>
        <v/>
      </c>
      <c r="M775" s="20" t="str">
        <f>IF('S.D. Paste sheet'!M775="","",'S.D. Paste sheet'!M775)</f>
        <v/>
      </c>
      <c r="N775" s="20" t="str">
        <f>IF('S.D. Paste sheet'!N775="","",'S.D. Paste sheet'!N775)</f>
        <v/>
      </c>
      <c r="O775" s="20" t="str">
        <f>IF('S.D. Paste sheet'!O775="","",'S.D. Paste sheet'!O775)</f>
        <v/>
      </c>
      <c r="P775" s="20" t="str">
        <f>IF('S.D. Paste sheet'!P775="","",'S.D. Paste sheet'!P775)</f>
        <v/>
      </c>
      <c r="Q775" s="20" t="str">
        <f>IF('S.D. Paste sheet'!Q775="","",'S.D. Paste sheet'!Q775)</f>
        <v/>
      </c>
      <c r="R775" s="20" t="str">
        <f>IF('S.D. Paste sheet'!R775="","",'S.D. Paste sheet'!R775)</f>
        <v/>
      </c>
      <c r="S775" s="20" t="str">
        <f>IF('S.D. Paste sheet'!S775="","",'S.D. Paste sheet'!S775)</f>
        <v/>
      </c>
      <c r="T775" s="20" t="str">
        <f>IF('S.D. Paste sheet'!T775="","",'S.D. Paste sheet'!T775)</f>
        <v/>
      </c>
      <c r="U775" s="20" t="str">
        <f>IF('S.D. Paste sheet'!U775="","",'S.D. Paste sheet'!U775)</f>
        <v/>
      </c>
      <c r="V775" s="20" t="str">
        <f>IF('S.D. Paste sheet'!V775="","",'S.D. Paste sheet'!V775)</f>
        <v/>
      </c>
      <c r="W775" s="20" t="str">
        <f>IF('S.D. Paste sheet'!W775="","",'S.D. Paste sheet'!W775)</f>
        <v/>
      </c>
      <c r="X775" s="20" t="str">
        <f>IF('S.D. Paste sheet'!X775="","",'S.D. Paste sheet'!X775)</f>
        <v/>
      </c>
      <c r="Y775" s="20" t="str">
        <f>IF('S.D. Paste sheet'!Y775="","",'S.D. Paste sheet'!Y775)</f>
        <v/>
      </c>
      <c r="Z775" s="20" t="str">
        <f>IF('S.D. Paste sheet'!Z775="","",'S.D. Paste sheet'!Z775)</f>
        <v/>
      </c>
      <c r="AA775" s="20" t="str">
        <f>IF('S.D. Paste sheet'!AA775="","",'S.D. Paste sheet'!AA775)</f>
        <v/>
      </c>
      <c r="AB775" s="20" t="str">
        <f>IF('S.D. Paste sheet'!AB775="","",'S.D. Paste sheet'!AB775)</f>
        <v/>
      </c>
      <c r="AC775" s="20" t="str">
        <f>IF('S.D. Paste sheet'!AC775="","",'S.D. Paste sheet'!AC775)</f>
        <v/>
      </c>
      <c r="AD775" s="20" t="str">
        <f>IF('S.D. Paste sheet'!AD775="","",'S.D. Paste sheet'!AD775)</f>
        <v/>
      </c>
      <c r="AE775" s="28"/>
      <c r="AF775" t="str">
        <f>IF(AK775="","",IF(AK775&gt;0,COUNT($AG$2:AG775),""))</f>
        <v/>
      </c>
      <c r="AG775" s="25" t="str">
        <f t="shared" si="387"/>
        <v/>
      </c>
      <c r="AH775" s="25" t="str">
        <f t="shared" si="388"/>
        <v/>
      </c>
      <c r="AI775" s="25" t="str">
        <f t="shared" si="389"/>
        <v/>
      </c>
      <c r="AJ775" s="25" t="str">
        <f t="shared" si="390"/>
        <v/>
      </c>
      <c r="AK775" s="25" t="str">
        <f t="shared" si="391"/>
        <v/>
      </c>
      <c r="AL775" s="25" t="str">
        <f t="shared" si="392"/>
        <v/>
      </c>
      <c r="AM775" s="25" t="str">
        <f t="shared" si="393"/>
        <v/>
      </c>
      <c r="AN775" s="25" t="str">
        <f t="shared" si="394"/>
        <v/>
      </c>
      <c r="AO775" s="25" t="str">
        <f t="shared" si="395"/>
        <v/>
      </c>
      <c r="AP775" s="25" t="str">
        <f t="shared" si="396"/>
        <v/>
      </c>
      <c r="AQ775" s="25" t="str">
        <f t="shared" si="397"/>
        <v/>
      </c>
      <c r="AR775" s="25" t="str">
        <f t="shared" si="398"/>
        <v/>
      </c>
      <c r="AS775" s="25" t="str">
        <f t="shared" si="399"/>
        <v/>
      </c>
      <c r="AT775" s="25" t="str">
        <f t="shared" si="400"/>
        <v/>
      </c>
      <c r="AU775" s="25" t="str">
        <f t="shared" si="401"/>
        <v/>
      </c>
      <c r="AV775" s="25" t="str">
        <f t="shared" si="402"/>
        <v/>
      </c>
      <c r="AX775" t="str">
        <f>IF(BC775="","",IF(BC775&gt;0,COUNT($AY$2:AY775),""))</f>
        <v/>
      </c>
      <c r="AY775" s="25" t="str">
        <f t="shared" si="403"/>
        <v/>
      </c>
      <c r="AZ775" s="25" t="str">
        <f t="shared" si="404"/>
        <v/>
      </c>
      <c r="BA775" s="25" t="str">
        <f t="shared" si="405"/>
        <v/>
      </c>
      <c r="BB775" s="25" t="str">
        <f t="shared" si="406"/>
        <v/>
      </c>
      <c r="BC775" s="25" t="str">
        <f t="shared" si="407"/>
        <v/>
      </c>
      <c r="BD775" s="25" t="str">
        <f t="shared" si="408"/>
        <v/>
      </c>
      <c r="BE775" s="25" t="str">
        <f t="shared" si="409"/>
        <v/>
      </c>
      <c r="BF775" s="25" t="str">
        <f t="shared" si="410"/>
        <v/>
      </c>
      <c r="BG775" s="25" t="str">
        <f t="shared" si="411"/>
        <v/>
      </c>
      <c r="BH775" s="25" t="str">
        <f t="shared" si="412"/>
        <v/>
      </c>
      <c r="BI775" s="25" t="str">
        <f t="shared" si="413"/>
        <v/>
      </c>
      <c r="BJ775" s="25" t="str">
        <f t="shared" si="414"/>
        <v/>
      </c>
      <c r="BK775" s="25" t="str">
        <f t="shared" si="415"/>
        <v/>
      </c>
      <c r="BL775" s="25" t="str">
        <f t="shared" si="416"/>
        <v/>
      </c>
      <c r="BM775" s="25" t="str">
        <f t="shared" si="417"/>
        <v/>
      </c>
      <c r="BN775" s="25" t="str">
        <f t="shared" si="418"/>
        <v/>
      </c>
    </row>
    <row r="776" spans="1:66" x14ac:dyDescent="0.25">
      <c r="A776" s="20" t="str">
        <f>IF('S.D. Paste sheet'!A776="","",'S.D. Paste sheet'!A776)</f>
        <v/>
      </c>
      <c r="B776" s="20" t="str">
        <f>IF('S.D. Paste sheet'!B776="","",'S.D. Paste sheet'!B776)</f>
        <v/>
      </c>
      <c r="C776" s="20" t="str">
        <f>IF('S.D. Paste sheet'!C776="","",'S.D. Paste sheet'!C776)</f>
        <v/>
      </c>
      <c r="D776" s="20" t="str">
        <f>IF('S.D. Paste sheet'!D776="","",'S.D. Paste sheet'!D776)</f>
        <v/>
      </c>
      <c r="E776" s="20" t="str">
        <f>IF('S.D. Paste sheet'!E776="","",UPPER('S.D. Paste sheet'!E776))</f>
        <v/>
      </c>
      <c r="F776" s="20" t="str">
        <f>IF('S.D. Paste sheet'!F776="","",'S.D. Paste sheet'!F776)</f>
        <v/>
      </c>
      <c r="G776" s="20" t="str">
        <f>IF('S.D. Paste sheet'!G776="","",UPPER('S.D. Paste sheet'!G776))</f>
        <v/>
      </c>
      <c r="H776" s="20" t="str">
        <f>IF('S.D. Paste sheet'!H776="","",UPPER('S.D. Paste sheet'!H776))</f>
        <v/>
      </c>
      <c r="I776" s="20" t="str">
        <f>IF('S.D. Paste sheet'!I776="","",'S.D. Paste sheet'!I776)</f>
        <v/>
      </c>
      <c r="J776" s="20" t="str">
        <f>IF('S.D. Paste sheet'!J776="","",'S.D. Paste sheet'!J776)</f>
        <v/>
      </c>
      <c r="K776" s="20" t="str">
        <f>IF('S.D. Paste sheet'!K776="","",'S.D. Paste sheet'!K776)</f>
        <v/>
      </c>
      <c r="L776" s="20" t="str">
        <f>IF('S.D. Paste sheet'!L776="","",'S.D. Paste sheet'!L776)</f>
        <v/>
      </c>
      <c r="M776" s="20" t="str">
        <f>IF('S.D. Paste sheet'!M776="","",'S.D. Paste sheet'!M776)</f>
        <v/>
      </c>
      <c r="N776" s="20" t="str">
        <f>IF('S.D. Paste sheet'!N776="","",'S.D. Paste sheet'!N776)</f>
        <v/>
      </c>
      <c r="O776" s="20" t="str">
        <f>IF('S.D. Paste sheet'!O776="","",'S.D. Paste sheet'!O776)</f>
        <v/>
      </c>
      <c r="P776" s="20" t="str">
        <f>IF('S.D. Paste sheet'!P776="","",'S.D. Paste sheet'!P776)</f>
        <v/>
      </c>
      <c r="Q776" s="20" t="str">
        <f>IF('S.D. Paste sheet'!Q776="","",'S.D. Paste sheet'!Q776)</f>
        <v/>
      </c>
      <c r="R776" s="20" t="str">
        <f>IF('S.D. Paste sheet'!R776="","",'S.D. Paste sheet'!R776)</f>
        <v/>
      </c>
      <c r="S776" s="20" t="str">
        <f>IF('S.D. Paste sheet'!S776="","",'S.D. Paste sheet'!S776)</f>
        <v/>
      </c>
      <c r="T776" s="20" t="str">
        <f>IF('S.D. Paste sheet'!T776="","",'S.D. Paste sheet'!T776)</f>
        <v/>
      </c>
      <c r="U776" s="20" t="str">
        <f>IF('S.D. Paste sheet'!U776="","",'S.D. Paste sheet'!U776)</f>
        <v/>
      </c>
      <c r="V776" s="20" t="str">
        <f>IF('S.D. Paste sheet'!V776="","",'S.D. Paste sheet'!V776)</f>
        <v/>
      </c>
      <c r="W776" s="20" t="str">
        <f>IF('S.D. Paste sheet'!W776="","",'S.D. Paste sheet'!W776)</f>
        <v/>
      </c>
      <c r="X776" s="20" t="str">
        <f>IF('S.D. Paste sheet'!X776="","",'S.D. Paste sheet'!X776)</f>
        <v/>
      </c>
      <c r="Y776" s="20" t="str">
        <f>IF('S.D. Paste sheet'!Y776="","",'S.D. Paste sheet'!Y776)</f>
        <v/>
      </c>
      <c r="Z776" s="20" t="str">
        <f>IF('S.D. Paste sheet'!Z776="","",'S.D. Paste sheet'!Z776)</f>
        <v/>
      </c>
      <c r="AA776" s="20" t="str">
        <f>IF('S.D. Paste sheet'!AA776="","",'S.D. Paste sheet'!AA776)</f>
        <v/>
      </c>
      <c r="AB776" s="20" t="str">
        <f>IF('S.D. Paste sheet'!AB776="","",'S.D. Paste sheet'!AB776)</f>
        <v/>
      </c>
      <c r="AC776" s="20" t="str">
        <f>IF('S.D. Paste sheet'!AC776="","",'S.D. Paste sheet'!AC776)</f>
        <v/>
      </c>
      <c r="AD776" s="20" t="str">
        <f>IF('S.D. Paste sheet'!AD776="","",'S.D. Paste sheet'!AD776)</f>
        <v/>
      </c>
      <c r="AE776" s="28"/>
      <c r="AF776" t="str">
        <f>IF(AK776="","",IF(AK776&gt;0,COUNT($AG$2:AG776),""))</f>
        <v/>
      </c>
      <c r="AG776" s="25" t="str">
        <f t="shared" si="387"/>
        <v/>
      </c>
      <c r="AH776" s="25" t="str">
        <f t="shared" si="388"/>
        <v/>
      </c>
      <c r="AI776" s="25" t="str">
        <f t="shared" si="389"/>
        <v/>
      </c>
      <c r="AJ776" s="25" t="str">
        <f t="shared" si="390"/>
        <v/>
      </c>
      <c r="AK776" s="25" t="str">
        <f t="shared" si="391"/>
        <v/>
      </c>
      <c r="AL776" s="25" t="str">
        <f t="shared" si="392"/>
        <v/>
      </c>
      <c r="AM776" s="25" t="str">
        <f t="shared" si="393"/>
        <v/>
      </c>
      <c r="AN776" s="25" t="str">
        <f t="shared" si="394"/>
        <v/>
      </c>
      <c r="AO776" s="25" t="str">
        <f t="shared" si="395"/>
        <v/>
      </c>
      <c r="AP776" s="25" t="str">
        <f t="shared" si="396"/>
        <v/>
      </c>
      <c r="AQ776" s="25" t="str">
        <f t="shared" si="397"/>
        <v/>
      </c>
      <c r="AR776" s="25" t="str">
        <f t="shared" si="398"/>
        <v/>
      </c>
      <c r="AS776" s="25" t="str">
        <f t="shared" si="399"/>
        <v/>
      </c>
      <c r="AT776" s="25" t="str">
        <f t="shared" si="400"/>
        <v/>
      </c>
      <c r="AU776" s="25" t="str">
        <f t="shared" si="401"/>
        <v/>
      </c>
      <c r="AV776" s="25" t="str">
        <f t="shared" si="402"/>
        <v/>
      </c>
      <c r="AX776" t="str">
        <f>IF(BC776="","",IF(BC776&gt;0,COUNT($AY$2:AY776),""))</f>
        <v/>
      </c>
      <c r="AY776" s="25" t="str">
        <f t="shared" si="403"/>
        <v/>
      </c>
      <c r="AZ776" s="25" t="str">
        <f t="shared" si="404"/>
        <v/>
      </c>
      <c r="BA776" s="25" t="str">
        <f t="shared" si="405"/>
        <v/>
      </c>
      <c r="BB776" s="25" t="str">
        <f t="shared" si="406"/>
        <v/>
      </c>
      <c r="BC776" s="25" t="str">
        <f t="shared" si="407"/>
        <v/>
      </c>
      <c r="BD776" s="25" t="str">
        <f t="shared" si="408"/>
        <v/>
      </c>
      <c r="BE776" s="25" t="str">
        <f t="shared" si="409"/>
        <v/>
      </c>
      <c r="BF776" s="25" t="str">
        <f t="shared" si="410"/>
        <v/>
      </c>
      <c r="BG776" s="25" t="str">
        <f t="shared" si="411"/>
        <v/>
      </c>
      <c r="BH776" s="25" t="str">
        <f t="shared" si="412"/>
        <v/>
      </c>
      <c r="BI776" s="25" t="str">
        <f t="shared" si="413"/>
        <v/>
      </c>
      <c r="BJ776" s="25" t="str">
        <f t="shared" si="414"/>
        <v/>
      </c>
      <c r="BK776" s="25" t="str">
        <f t="shared" si="415"/>
        <v/>
      </c>
      <c r="BL776" s="25" t="str">
        <f t="shared" si="416"/>
        <v/>
      </c>
      <c r="BM776" s="25" t="str">
        <f t="shared" si="417"/>
        <v/>
      </c>
      <c r="BN776" s="25" t="str">
        <f t="shared" si="418"/>
        <v/>
      </c>
    </row>
    <row r="777" spans="1:66" x14ac:dyDescent="0.25">
      <c r="A777" s="20" t="str">
        <f>IF('S.D. Paste sheet'!A777="","",'S.D. Paste sheet'!A777)</f>
        <v/>
      </c>
      <c r="B777" s="20" t="str">
        <f>IF('S.D. Paste sheet'!B777="","",'S.D. Paste sheet'!B777)</f>
        <v/>
      </c>
      <c r="C777" s="20" t="str">
        <f>IF('S.D. Paste sheet'!C777="","",'S.D. Paste sheet'!C777)</f>
        <v/>
      </c>
      <c r="D777" s="20" t="str">
        <f>IF('S.D. Paste sheet'!D777="","",'S.D. Paste sheet'!D777)</f>
        <v/>
      </c>
      <c r="E777" s="20" t="str">
        <f>IF('S.D. Paste sheet'!E777="","",UPPER('S.D. Paste sheet'!E777))</f>
        <v/>
      </c>
      <c r="F777" s="20" t="str">
        <f>IF('S.D. Paste sheet'!F777="","",'S.D. Paste sheet'!F777)</f>
        <v/>
      </c>
      <c r="G777" s="20" t="str">
        <f>IF('S.D. Paste sheet'!G777="","",UPPER('S.D. Paste sheet'!G777))</f>
        <v/>
      </c>
      <c r="H777" s="20" t="str">
        <f>IF('S.D. Paste sheet'!H777="","",UPPER('S.D. Paste sheet'!H777))</f>
        <v/>
      </c>
      <c r="I777" s="20" t="str">
        <f>IF('S.D. Paste sheet'!I777="","",'S.D. Paste sheet'!I777)</f>
        <v/>
      </c>
      <c r="J777" s="20" t="str">
        <f>IF('S.D. Paste sheet'!J777="","",'S.D. Paste sheet'!J777)</f>
        <v/>
      </c>
      <c r="K777" s="20" t="str">
        <f>IF('S.D. Paste sheet'!K777="","",'S.D. Paste sheet'!K777)</f>
        <v/>
      </c>
      <c r="L777" s="20" t="str">
        <f>IF('S.D. Paste sheet'!L777="","",'S.D. Paste sheet'!L777)</f>
        <v/>
      </c>
      <c r="M777" s="20" t="str">
        <f>IF('S.D. Paste sheet'!M777="","",'S.D. Paste sheet'!M777)</f>
        <v/>
      </c>
      <c r="N777" s="20" t="str">
        <f>IF('S.D. Paste sheet'!N777="","",'S.D. Paste sheet'!N777)</f>
        <v/>
      </c>
      <c r="O777" s="20" t="str">
        <f>IF('S.D. Paste sheet'!O777="","",'S.D. Paste sheet'!O777)</f>
        <v/>
      </c>
      <c r="P777" s="20" t="str">
        <f>IF('S.D. Paste sheet'!P777="","",'S.D. Paste sheet'!P777)</f>
        <v/>
      </c>
      <c r="Q777" s="20" t="str">
        <f>IF('S.D. Paste sheet'!Q777="","",'S.D. Paste sheet'!Q777)</f>
        <v/>
      </c>
      <c r="R777" s="20" t="str">
        <f>IF('S.D. Paste sheet'!R777="","",'S.D. Paste sheet'!R777)</f>
        <v/>
      </c>
      <c r="S777" s="20" t="str">
        <f>IF('S.D. Paste sheet'!S777="","",'S.D. Paste sheet'!S777)</f>
        <v/>
      </c>
      <c r="T777" s="20" t="str">
        <f>IF('S.D. Paste sheet'!T777="","",'S.D. Paste sheet'!T777)</f>
        <v/>
      </c>
      <c r="U777" s="20" t="str">
        <f>IF('S.D. Paste sheet'!U777="","",'S.D. Paste sheet'!U777)</f>
        <v/>
      </c>
      <c r="V777" s="20" t="str">
        <f>IF('S.D. Paste sheet'!V777="","",'S.D. Paste sheet'!V777)</f>
        <v/>
      </c>
      <c r="W777" s="20" t="str">
        <f>IF('S.D. Paste sheet'!W777="","",'S.D. Paste sheet'!W777)</f>
        <v/>
      </c>
      <c r="X777" s="20" t="str">
        <f>IF('S.D. Paste sheet'!X777="","",'S.D. Paste sheet'!X777)</f>
        <v/>
      </c>
      <c r="Y777" s="20" t="str">
        <f>IF('S.D. Paste sheet'!Y777="","",'S.D. Paste sheet'!Y777)</f>
        <v/>
      </c>
      <c r="Z777" s="20" t="str">
        <f>IF('S.D. Paste sheet'!Z777="","",'S.D. Paste sheet'!Z777)</f>
        <v/>
      </c>
      <c r="AA777" s="20" t="str">
        <f>IF('S.D. Paste sheet'!AA777="","",'S.D. Paste sheet'!AA777)</f>
        <v/>
      </c>
      <c r="AB777" s="20" t="str">
        <f>IF('S.D. Paste sheet'!AB777="","",'S.D. Paste sheet'!AB777)</f>
        <v/>
      </c>
      <c r="AC777" s="20" t="str">
        <f>IF('S.D. Paste sheet'!AC777="","",'S.D. Paste sheet'!AC777)</f>
        <v/>
      </c>
      <c r="AD777" s="20" t="str">
        <f>IF('S.D. Paste sheet'!AD777="","",'S.D. Paste sheet'!AD777)</f>
        <v/>
      </c>
      <c r="AE777" s="28"/>
      <c r="AF777" t="str">
        <f>IF(AK777="","",IF(AK777&gt;0,COUNT($AG$2:AG777),""))</f>
        <v/>
      </c>
      <c r="AG777" s="25" t="str">
        <f t="shared" si="387"/>
        <v/>
      </c>
      <c r="AH777" s="25" t="str">
        <f t="shared" si="388"/>
        <v/>
      </c>
      <c r="AI777" s="25" t="str">
        <f t="shared" si="389"/>
        <v/>
      </c>
      <c r="AJ777" s="25" t="str">
        <f t="shared" si="390"/>
        <v/>
      </c>
      <c r="AK777" s="25" t="str">
        <f t="shared" si="391"/>
        <v/>
      </c>
      <c r="AL777" s="25" t="str">
        <f t="shared" si="392"/>
        <v/>
      </c>
      <c r="AM777" s="25" t="str">
        <f t="shared" si="393"/>
        <v/>
      </c>
      <c r="AN777" s="25" t="str">
        <f t="shared" si="394"/>
        <v/>
      </c>
      <c r="AO777" s="25" t="str">
        <f t="shared" si="395"/>
        <v/>
      </c>
      <c r="AP777" s="25" t="str">
        <f t="shared" si="396"/>
        <v/>
      </c>
      <c r="AQ777" s="25" t="str">
        <f t="shared" si="397"/>
        <v/>
      </c>
      <c r="AR777" s="25" t="str">
        <f t="shared" si="398"/>
        <v/>
      </c>
      <c r="AS777" s="25" t="str">
        <f t="shared" si="399"/>
        <v/>
      </c>
      <c r="AT777" s="25" t="str">
        <f t="shared" si="400"/>
        <v/>
      </c>
      <c r="AU777" s="25" t="str">
        <f t="shared" si="401"/>
        <v/>
      </c>
      <c r="AV777" s="25" t="str">
        <f t="shared" si="402"/>
        <v/>
      </c>
      <c r="AX777" t="str">
        <f>IF(BC777="","",IF(BC777&gt;0,COUNT($AY$2:AY777),""))</f>
        <v/>
      </c>
      <c r="AY777" s="25" t="str">
        <f t="shared" si="403"/>
        <v/>
      </c>
      <c r="AZ777" s="25" t="str">
        <f t="shared" si="404"/>
        <v/>
      </c>
      <c r="BA777" s="25" t="str">
        <f t="shared" si="405"/>
        <v/>
      </c>
      <c r="BB777" s="25" t="str">
        <f t="shared" si="406"/>
        <v/>
      </c>
      <c r="BC777" s="25" t="str">
        <f t="shared" si="407"/>
        <v/>
      </c>
      <c r="BD777" s="25" t="str">
        <f t="shared" si="408"/>
        <v/>
      </c>
      <c r="BE777" s="25" t="str">
        <f t="shared" si="409"/>
        <v/>
      </c>
      <c r="BF777" s="25" t="str">
        <f t="shared" si="410"/>
        <v/>
      </c>
      <c r="BG777" s="25" t="str">
        <f t="shared" si="411"/>
        <v/>
      </c>
      <c r="BH777" s="25" t="str">
        <f t="shared" si="412"/>
        <v/>
      </c>
      <c r="BI777" s="25" t="str">
        <f t="shared" si="413"/>
        <v/>
      </c>
      <c r="BJ777" s="25" t="str">
        <f t="shared" si="414"/>
        <v/>
      </c>
      <c r="BK777" s="25" t="str">
        <f t="shared" si="415"/>
        <v/>
      </c>
      <c r="BL777" s="25" t="str">
        <f t="shared" si="416"/>
        <v/>
      </c>
      <c r="BM777" s="25" t="str">
        <f t="shared" si="417"/>
        <v/>
      </c>
      <c r="BN777" s="25" t="str">
        <f t="shared" si="418"/>
        <v/>
      </c>
    </row>
    <row r="778" spans="1:66" x14ac:dyDescent="0.25">
      <c r="A778" s="20" t="str">
        <f>IF('S.D. Paste sheet'!A778="","",'S.D. Paste sheet'!A778)</f>
        <v/>
      </c>
      <c r="B778" s="20" t="str">
        <f>IF('S.D. Paste sheet'!B778="","",'S.D. Paste sheet'!B778)</f>
        <v/>
      </c>
      <c r="C778" s="20" t="str">
        <f>IF('S.D. Paste sheet'!C778="","",'S.D. Paste sheet'!C778)</f>
        <v/>
      </c>
      <c r="D778" s="20" t="str">
        <f>IF('S.D. Paste sheet'!D778="","",'S.D. Paste sheet'!D778)</f>
        <v/>
      </c>
      <c r="E778" s="20" t="str">
        <f>IF('S.D. Paste sheet'!E778="","",UPPER('S.D. Paste sheet'!E778))</f>
        <v/>
      </c>
      <c r="F778" s="20" t="str">
        <f>IF('S.D. Paste sheet'!F778="","",'S.D. Paste sheet'!F778)</f>
        <v/>
      </c>
      <c r="G778" s="20" t="str">
        <f>IF('S.D. Paste sheet'!G778="","",UPPER('S.D. Paste sheet'!G778))</f>
        <v/>
      </c>
      <c r="H778" s="20" t="str">
        <f>IF('S.D. Paste sheet'!H778="","",UPPER('S.D. Paste sheet'!H778))</f>
        <v/>
      </c>
      <c r="I778" s="20" t="str">
        <f>IF('S.D. Paste sheet'!I778="","",'S.D. Paste sheet'!I778)</f>
        <v/>
      </c>
      <c r="J778" s="20" t="str">
        <f>IF('S.D. Paste sheet'!J778="","",'S.D. Paste sheet'!J778)</f>
        <v/>
      </c>
      <c r="K778" s="20" t="str">
        <f>IF('S.D. Paste sheet'!K778="","",'S.D. Paste sheet'!K778)</f>
        <v/>
      </c>
      <c r="L778" s="20" t="str">
        <f>IF('S.D. Paste sheet'!L778="","",'S.D. Paste sheet'!L778)</f>
        <v/>
      </c>
      <c r="M778" s="20" t="str">
        <f>IF('S.D. Paste sheet'!M778="","",'S.D. Paste sheet'!M778)</f>
        <v/>
      </c>
      <c r="N778" s="20" t="str">
        <f>IF('S.D. Paste sheet'!N778="","",'S.D. Paste sheet'!N778)</f>
        <v/>
      </c>
      <c r="O778" s="20" t="str">
        <f>IF('S.D. Paste sheet'!O778="","",'S.D. Paste sheet'!O778)</f>
        <v/>
      </c>
      <c r="P778" s="20" t="str">
        <f>IF('S.D. Paste sheet'!P778="","",'S.D. Paste sheet'!P778)</f>
        <v/>
      </c>
      <c r="Q778" s="20" t="str">
        <f>IF('S.D. Paste sheet'!Q778="","",'S.D. Paste sheet'!Q778)</f>
        <v/>
      </c>
      <c r="R778" s="20" t="str">
        <f>IF('S.D. Paste sheet'!R778="","",'S.D. Paste sheet'!R778)</f>
        <v/>
      </c>
      <c r="S778" s="20" t="str">
        <f>IF('S.D. Paste sheet'!S778="","",'S.D. Paste sheet'!S778)</f>
        <v/>
      </c>
      <c r="T778" s="20" t="str">
        <f>IF('S.D. Paste sheet'!T778="","",'S.D. Paste sheet'!T778)</f>
        <v/>
      </c>
      <c r="U778" s="20" t="str">
        <f>IF('S.D. Paste sheet'!U778="","",'S.D. Paste sheet'!U778)</f>
        <v/>
      </c>
      <c r="V778" s="20" t="str">
        <f>IF('S.D. Paste sheet'!V778="","",'S.D. Paste sheet'!V778)</f>
        <v/>
      </c>
      <c r="W778" s="20" t="str">
        <f>IF('S.D. Paste sheet'!W778="","",'S.D. Paste sheet'!W778)</f>
        <v/>
      </c>
      <c r="X778" s="20" t="str">
        <f>IF('S.D. Paste sheet'!X778="","",'S.D. Paste sheet'!X778)</f>
        <v/>
      </c>
      <c r="Y778" s="20" t="str">
        <f>IF('S.D. Paste sheet'!Y778="","",'S.D. Paste sheet'!Y778)</f>
        <v/>
      </c>
      <c r="Z778" s="20" t="str">
        <f>IF('S.D. Paste sheet'!Z778="","",'S.D. Paste sheet'!Z778)</f>
        <v/>
      </c>
      <c r="AA778" s="20" t="str">
        <f>IF('S.D. Paste sheet'!AA778="","",'S.D. Paste sheet'!AA778)</f>
        <v/>
      </c>
      <c r="AB778" s="20" t="str">
        <f>IF('S.D. Paste sheet'!AB778="","",'S.D. Paste sheet'!AB778)</f>
        <v/>
      </c>
      <c r="AC778" s="20" t="str">
        <f>IF('S.D. Paste sheet'!AC778="","",'S.D. Paste sheet'!AC778)</f>
        <v/>
      </c>
      <c r="AD778" s="20" t="str">
        <f>IF('S.D. Paste sheet'!AD778="","",'S.D. Paste sheet'!AD778)</f>
        <v/>
      </c>
      <c r="AE778" s="28"/>
      <c r="AF778" t="str">
        <f>IF(AK778="","",IF(AK778&gt;0,COUNT($AG$2:AG778),""))</f>
        <v/>
      </c>
      <c r="AG778" s="25" t="str">
        <f t="shared" si="387"/>
        <v/>
      </c>
      <c r="AH778" s="25" t="str">
        <f t="shared" si="388"/>
        <v/>
      </c>
      <c r="AI778" s="25" t="str">
        <f t="shared" si="389"/>
        <v/>
      </c>
      <c r="AJ778" s="25" t="str">
        <f t="shared" si="390"/>
        <v/>
      </c>
      <c r="AK778" s="25" t="str">
        <f t="shared" si="391"/>
        <v/>
      </c>
      <c r="AL778" s="25" t="str">
        <f t="shared" si="392"/>
        <v/>
      </c>
      <c r="AM778" s="25" t="str">
        <f t="shared" si="393"/>
        <v/>
      </c>
      <c r="AN778" s="25" t="str">
        <f t="shared" si="394"/>
        <v/>
      </c>
      <c r="AO778" s="25" t="str">
        <f t="shared" si="395"/>
        <v/>
      </c>
      <c r="AP778" s="25" t="str">
        <f t="shared" si="396"/>
        <v/>
      </c>
      <c r="AQ778" s="25" t="str">
        <f t="shared" si="397"/>
        <v/>
      </c>
      <c r="AR778" s="25" t="str">
        <f t="shared" si="398"/>
        <v/>
      </c>
      <c r="AS778" s="25" t="str">
        <f t="shared" si="399"/>
        <v/>
      </c>
      <c r="AT778" s="25" t="str">
        <f t="shared" si="400"/>
        <v/>
      </c>
      <c r="AU778" s="25" t="str">
        <f t="shared" si="401"/>
        <v/>
      </c>
      <c r="AV778" s="25" t="str">
        <f t="shared" si="402"/>
        <v/>
      </c>
      <c r="AX778" t="str">
        <f>IF(BC778="","",IF(BC778&gt;0,COUNT($AY$2:AY778),""))</f>
        <v/>
      </c>
      <c r="AY778" s="25" t="str">
        <f t="shared" si="403"/>
        <v/>
      </c>
      <c r="AZ778" s="25" t="str">
        <f t="shared" si="404"/>
        <v/>
      </c>
      <c r="BA778" s="25" t="str">
        <f t="shared" si="405"/>
        <v/>
      </c>
      <c r="BB778" s="25" t="str">
        <f t="shared" si="406"/>
        <v/>
      </c>
      <c r="BC778" s="25" t="str">
        <f t="shared" si="407"/>
        <v/>
      </c>
      <c r="BD778" s="25" t="str">
        <f t="shared" si="408"/>
        <v/>
      </c>
      <c r="BE778" s="25" t="str">
        <f t="shared" si="409"/>
        <v/>
      </c>
      <c r="BF778" s="25" t="str">
        <f t="shared" si="410"/>
        <v/>
      </c>
      <c r="BG778" s="25" t="str">
        <f t="shared" si="411"/>
        <v/>
      </c>
      <c r="BH778" s="25" t="str">
        <f t="shared" si="412"/>
        <v/>
      </c>
      <c r="BI778" s="25" t="str">
        <f t="shared" si="413"/>
        <v/>
      </c>
      <c r="BJ778" s="25" t="str">
        <f t="shared" si="414"/>
        <v/>
      </c>
      <c r="BK778" s="25" t="str">
        <f t="shared" si="415"/>
        <v/>
      </c>
      <c r="BL778" s="25" t="str">
        <f t="shared" si="416"/>
        <v/>
      </c>
      <c r="BM778" s="25" t="str">
        <f t="shared" si="417"/>
        <v/>
      </c>
      <c r="BN778" s="25" t="str">
        <f t="shared" si="418"/>
        <v/>
      </c>
    </row>
    <row r="779" spans="1:66" x14ac:dyDescent="0.25">
      <c r="A779" s="20" t="str">
        <f>IF('S.D. Paste sheet'!A779="","",'S.D. Paste sheet'!A779)</f>
        <v/>
      </c>
      <c r="B779" s="20" t="str">
        <f>IF('S.D. Paste sheet'!B779="","",'S.D. Paste sheet'!B779)</f>
        <v/>
      </c>
      <c r="C779" s="20" t="str">
        <f>IF('S.D. Paste sheet'!C779="","",'S.D. Paste sheet'!C779)</f>
        <v/>
      </c>
      <c r="D779" s="20" t="str">
        <f>IF('S.D. Paste sheet'!D779="","",'S.D. Paste sheet'!D779)</f>
        <v/>
      </c>
      <c r="E779" s="20" t="str">
        <f>IF('S.D. Paste sheet'!E779="","",UPPER('S.D. Paste sheet'!E779))</f>
        <v/>
      </c>
      <c r="F779" s="20" t="str">
        <f>IF('S.D. Paste sheet'!F779="","",'S.D. Paste sheet'!F779)</f>
        <v/>
      </c>
      <c r="G779" s="20" t="str">
        <f>IF('S.D. Paste sheet'!G779="","",UPPER('S.D. Paste sheet'!G779))</f>
        <v/>
      </c>
      <c r="H779" s="20" t="str">
        <f>IF('S.D. Paste sheet'!H779="","",UPPER('S.D. Paste sheet'!H779))</f>
        <v/>
      </c>
      <c r="I779" s="20" t="str">
        <f>IF('S.D. Paste sheet'!I779="","",'S.D. Paste sheet'!I779)</f>
        <v/>
      </c>
      <c r="J779" s="20" t="str">
        <f>IF('S.D. Paste sheet'!J779="","",'S.D. Paste sheet'!J779)</f>
        <v/>
      </c>
      <c r="K779" s="20" t="str">
        <f>IF('S.D. Paste sheet'!K779="","",'S.D. Paste sheet'!K779)</f>
        <v/>
      </c>
      <c r="L779" s="20" t="str">
        <f>IF('S.D. Paste sheet'!L779="","",'S.D. Paste sheet'!L779)</f>
        <v/>
      </c>
      <c r="M779" s="20" t="str">
        <f>IF('S.D. Paste sheet'!M779="","",'S.D. Paste sheet'!M779)</f>
        <v/>
      </c>
      <c r="N779" s="20" t="str">
        <f>IF('S.D. Paste sheet'!N779="","",'S.D. Paste sheet'!N779)</f>
        <v/>
      </c>
      <c r="O779" s="20" t="str">
        <f>IF('S.D. Paste sheet'!O779="","",'S.D. Paste sheet'!O779)</f>
        <v/>
      </c>
      <c r="P779" s="20" t="str">
        <f>IF('S.D. Paste sheet'!P779="","",'S.D. Paste sheet'!P779)</f>
        <v/>
      </c>
      <c r="Q779" s="20" t="str">
        <f>IF('S.D. Paste sheet'!Q779="","",'S.D. Paste sheet'!Q779)</f>
        <v/>
      </c>
      <c r="R779" s="20" t="str">
        <f>IF('S.D. Paste sheet'!R779="","",'S.D. Paste sheet'!R779)</f>
        <v/>
      </c>
      <c r="S779" s="20" t="str">
        <f>IF('S.D. Paste sheet'!S779="","",'S.D. Paste sheet'!S779)</f>
        <v/>
      </c>
      <c r="T779" s="20" t="str">
        <f>IF('S.D. Paste sheet'!T779="","",'S.D. Paste sheet'!T779)</f>
        <v/>
      </c>
      <c r="U779" s="20" t="str">
        <f>IF('S.D. Paste sheet'!U779="","",'S.D. Paste sheet'!U779)</f>
        <v/>
      </c>
      <c r="V779" s="20" t="str">
        <f>IF('S.D. Paste sheet'!V779="","",'S.D. Paste sheet'!V779)</f>
        <v/>
      </c>
      <c r="W779" s="20" t="str">
        <f>IF('S.D. Paste sheet'!W779="","",'S.D. Paste sheet'!W779)</f>
        <v/>
      </c>
      <c r="X779" s="20" t="str">
        <f>IF('S.D. Paste sheet'!X779="","",'S.D. Paste sheet'!X779)</f>
        <v/>
      </c>
      <c r="Y779" s="20" t="str">
        <f>IF('S.D. Paste sheet'!Y779="","",'S.D. Paste sheet'!Y779)</f>
        <v/>
      </c>
      <c r="Z779" s="20" t="str">
        <f>IF('S.D. Paste sheet'!Z779="","",'S.D. Paste sheet'!Z779)</f>
        <v/>
      </c>
      <c r="AA779" s="20" t="str">
        <f>IF('S.D. Paste sheet'!AA779="","",'S.D. Paste sheet'!AA779)</f>
        <v/>
      </c>
      <c r="AB779" s="20" t="str">
        <f>IF('S.D. Paste sheet'!AB779="","",'S.D. Paste sheet'!AB779)</f>
        <v/>
      </c>
      <c r="AC779" s="20" t="str">
        <f>IF('S.D. Paste sheet'!AC779="","",'S.D. Paste sheet'!AC779)</f>
        <v/>
      </c>
      <c r="AD779" s="20" t="str">
        <f>IF('S.D. Paste sheet'!AD779="","",'S.D. Paste sheet'!AD779)</f>
        <v/>
      </c>
      <c r="AE779" s="28"/>
      <c r="AF779" t="str">
        <f>IF(AK779="","",IF(AK779&gt;0,COUNT($AG$2:AG779),""))</f>
        <v/>
      </c>
      <c r="AG779" s="25" t="str">
        <f t="shared" si="387"/>
        <v/>
      </c>
      <c r="AH779" s="25" t="str">
        <f t="shared" si="388"/>
        <v/>
      </c>
      <c r="AI779" s="25" t="str">
        <f t="shared" si="389"/>
        <v/>
      </c>
      <c r="AJ779" s="25" t="str">
        <f t="shared" si="390"/>
        <v/>
      </c>
      <c r="AK779" s="25" t="str">
        <f t="shared" si="391"/>
        <v/>
      </c>
      <c r="AL779" s="25" t="str">
        <f t="shared" si="392"/>
        <v/>
      </c>
      <c r="AM779" s="25" t="str">
        <f t="shared" si="393"/>
        <v/>
      </c>
      <c r="AN779" s="25" t="str">
        <f t="shared" si="394"/>
        <v/>
      </c>
      <c r="AO779" s="25" t="str">
        <f t="shared" si="395"/>
        <v/>
      </c>
      <c r="AP779" s="25" t="str">
        <f t="shared" si="396"/>
        <v/>
      </c>
      <c r="AQ779" s="25" t="str">
        <f t="shared" si="397"/>
        <v/>
      </c>
      <c r="AR779" s="25" t="str">
        <f t="shared" si="398"/>
        <v/>
      </c>
      <c r="AS779" s="25" t="str">
        <f t="shared" si="399"/>
        <v/>
      </c>
      <c r="AT779" s="25" t="str">
        <f t="shared" si="400"/>
        <v/>
      </c>
      <c r="AU779" s="25" t="str">
        <f t="shared" si="401"/>
        <v/>
      </c>
      <c r="AV779" s="25" t="str">
        <f t="shared" si="402"/>
        <v/>
      </c>
      <c r="AX779" t="str">
        <f>IF(BC779="","",IF(BC779&gt;0,COUNT($AY$2:AY779),""))</f>
        <v/>
      </c>
      <c r="AY779" s="25" t="str">
        <f t="shared" si="403"/>
        <v/>
      </c>
      <c r="AZ779" s="25" t="str">
        <f t="shared" si="404"/>
        <v/>
      </c>
      <c r="BA779" s="25" t="str">
        <f t="shared" si="405"/>
        <v/>
      </c>
      <c r="BB779" s="25" t="str">
        <f t="shared" si="406"/>
        <v/>
      </c>
      <c r="BC779" s="25" t="str">
        <f t="shared" si="407"/>
        <v/>
      </c>
      <c r="BD779" s="25" t="str">
        <f t="shared" si="408"/>
        <v/>
      </c>
      <c r="BE779" s="25" t="str">
        <f t="shared" si="409"/>
        <v/>
      </c>
      <c r="BF779" s="25" t="str">
        <f t="shared" si="410"/>
        <v/>
      </c>
      <c r="BG779" s="25" t="str">
        <f t="shared" si="411"/>
        <v/>
      </c>
      <c r="BH779" s="25" t="str">
        <f t="shared" si="412"/>
        <v/>
      </c>
      <c r="BI779" s="25" t="str">
        <f t="shared" si="413"/>
        <v/>
      </c>
      <c r="BJ779" s="25" t="str">
        <f t="shared" si="414"/>
        <v/>
      </c>
      <c r="BK779" s="25" t="str">
        <f t="shared" si="415"/>
        <v/>
      </c>
      <c r="BL779" s="25" t="str">
        <f t="shared" si="416"/>
        <v/>
      </c>
      <c r="BM779" s="25" t="str">
        <f t="shared" si="417"/>
        <v/>
      </c>
      <c r="BN779" s="25" t="str">
        <f t="shared" si="418"/>
        <v/>
      </c>
    </row>
    <row r="780" spans="1:66" x14ac:dyDescent="0.25">
      <c r="A780" s="20" t="str">
        <f>IF('S.D. Paste sheet'!A780="","",'S.D. Paste sheet'!A780)</f>
        <v/>
      </c>
      <c r="B780" s="20" t="str">
        <f>IF('S.D. Paste sheet'!B780="","",'S.D. Paste sheet'!B780)</f>
        <v/>
      </c>
      <c r="C780" s="20" t="str">
        <f>IF('S.D. Paste sheet'!C780="","",'S.D. Paste sheet'!C780)</f>
        <v/>
      </c>
      <c r="D780" s="20" t="str">
        <f>IF('S.D. Paste sheet'!D780="","",'S.D. Paste sheet'!D780)</f>
        <v/>
      </c>
      <c r="E780" s="20" t="str">
        <f>IF('S.D. Paste sheet'!E780="","",UPPER('S.D. Paste sheet'!E780))</f>
        <v/>
      </c>
      <c r="F780" s="20" t="str">
        <f>IF('S.D. Paste sheet'!F780="","",'S.D. Paste sheet'!F780)</f>
        <v/>
      </c>
      <c r="G780" s="20" t="str">
        <f>IF('S.D. Paste sheet'!G780="","",UPPER('S.D. Paste sheet'!G780))</f>
        <v/>
      </c>
      <c r="H780" s="20" t="str">
        <f>IF('S.D. Paste sheet'!H780="","",UPPER('S.D. Paste sheet'!H780))</f>
        <v/>
      </c>
      <c r="I780" s="20" t="str">
        <f>IF('S.D. Paste sheet'!I780="","",'S.D. Paste sheet'!I780)</f>
        <v/>
      </c>
      <c r="J780" s="20" t="str">
        <f>IF('S.D. Paste sheet'!J780="","",'S.D. Paste sheet'!J780)</f>
        <v/>
      </c>
      <c r="K780" s="20" t="str">
        <f>IF('S.D. Paste sheet'!K780="","",'S.D. Paste sheet'!K780)</f>
        <v/>
      </c>
      <c r="L780" s="20" t="str">
        <f>IF('S.D. Paste sheet'!L780="","",'S.D. Paste sheet'!L780)</f>
        <v/>
      </c>
      <c r="M780" s="20" t="str">
        <f>IF('S.D. Paste sheet'!M780="","",'S.D. Paste sheet'!M780)</f>
        <v/>
      </c>
      <c r="N780" s="20" t="str">
        <f>IF('S.D. Paste sheet'!N780="","",'S.D. Paste sheet'!N780)</f>
        <v/>
      </c>
      <c r="O780" s="20" t="str">
        <f>IF('S.D. Paste sheet'!O780="","",'S.D. Paste sheet'!O780)</f>
        <v/>
      </c>
      <c r="P780" s="20" t="str">
        <f>IF('S.D. Paste sheet'!P780="","",'S.D. Paste sheet'!P780)</f>
        <v/>
      </c>
      <c r="Q780" s="20" t="str">
        <f>IF('S.D. Paste sheet'!Q780="","",'S.D. Paste sheet'!Q780)</f>
        <v/>
      </c>
      <c r="R780" s="20" t="str">
        <f>IF('S.D. Paste sheet'!R780="","",'S.D. Paste sheet'!R780)</f>
        <v/>
      </c>
      <c r="S780" s="20" t="str">
        <f>IF('S.D. Paste sheet'!S780="","",'S.D. Paste sheet'!S780)</f>
        <v/>
      </c>
      <c r="T780" s="20" t="str">
        <f>IF('S.D. Paste sheet'!T780="","",'S.D. Paste sheet'!T780)</f>
        <v/>
      </c>
      <c r="U780" s="20" t="str">
        <f>IF('S.D. Paste sheet'!U780="","",'S.D. Paste sheet'!U780)</f>
        <v/>
      </c>
      <c r="V780" s="20" t="str">
        <f>IF('S.D. Paste sheet'!V780="","",'S.D. Paste sheet'!V780)</f>
        <v/>
      </c>
      <c r="W780" s="20" t="str">
        <f>IF('S.D. Paste sheet'!W780="","",'S.D. Paste sheet'!W780)</f>
        <v/>
      </c>
      <c r="X780" s="20" t="str">
        <f>IF('S.D. Paste sheet'!X780="","",'S.D. Paste sheet'!X780)</f>
        <v/>
      </c>
      <c r="Y780" s="20" t="str">
        <f>IF('S.D. Paste sheet'!Y780="","",'S.D. Paste sheet'!Y780)</f>
        <v/>
      </c>
      <c r="Z780" s="20" t="str">
        <f>IF('S.D. Paste sheet'!Z780="","",'S.D. Paste sheet'!Z780)</f>
        <v/>
      </c>
      <c r="AA780" s="20" t="str">
        <f>IF('S.D. Paste sheet'!AA780="","",'S.D. Paste sheet'!AA780)</f>
        <v/>
      </c>
      <c r="AB780" s="20" t="str">
        <f>IF('S.D. Paste sheet'!AB780="","",'S.D. Paste sheet'!AB780)</f>
        <v/>
      </c>
      <c r="AC780" s="20" t="str">
        <f>IF('S.D. Paste sheet'!AC780="","",'S.D. Paste sheet'!AC780)</f>
        <v/>
      </c>
      <c r="AD780" s="20" t="str">
        <f>IF('S.D. Paste sheet'!AD780="","",'S.D. Paste sheet'!AD780)</f>
        <v/>
      </c>
      <c r="AE780" s="28"/>
      <c r="AF780" t="str">
        <f>IF(AK780="","",IF(AK780&gt;0,COUNT($AG$2:AG780),""))</f>
        <v/>
      </c>
      <c r="AG780" s="25" t="str">
        <f t="shared" si="387"/>
        <v/>
      </c>
      <c r="AH780" s="25" t="str">
        <f t="shared" si="388"/>
        <v/>
      </c>
      <c r="AI780" s="25" t="str">
        <f t="shared" si="389"/>
        <v/>
      </c>
      <c r="AJ780" s="25" t="str">
        <f t="shared" si="390"/>
        <v/>
      </c>
      <c r="AK780" s="25" t="str">
        <f t="shared" si="391"/>
        <v/>
      </c>
      <c r="AL780" s="25" t="str">
        <f t="shared" si="392"/>
        <v/>
      </c>
      <c r="AM780" s="25" t="str">
        <f t="shared" si="393"/>
        <v/>
      </c>
      <c r="AN780" s="25" t="str">
        <f t="shared" si="394"/>
        <v/>
      </c>
      <c r="AO780" s="25" t="str">
        <f t="shared" si="395"/>
        <v/>
      </c>
      <c r="AP780" s="25" t="str">
        <f t="shared" si="396"/>
        <v/>
      </c>
      <c r="AQ780" s="25" t="str">
        <f t="shared" si="397"/>
        <v/>
      </c>
      <c r="AR780" s="25" t="str">
        <f t="shared" si="398"/>
        <v/>
      </c>
      <c r="AS780" s="25" t="str">
        <f t="shared" si="399"/>
        <v/>
      </c>
      <c r="AT780" s="25" t="str">
        <f t="shared" si="400"/>
        <v/>
      </c>
      <c r="AU780" s="25" t="str">
        <f t="shared" si="401"/>
        <v/>
      </c>
      <c r="AV780" s="25" t="str">
        <f t="shared" si="402"/>
        <v/>
      </c>
      <c r="AX780" t="str">
        <f>IF(BC780="","",IF(BC780&gt;0,COUNT($AY$2:AY780),""))</f>
        <v/>
      </c>
      <c r="AY780" s="25" t="str">
        <f t="shared" si="403"/>
        <v/>
      </c>
      <c r="AZ780" s="25" t="str">
        <f t="shared" si="404"/>
        <v/>
      </c>
      <c r="BA780" s="25" t="str">
        <f t="shared" si="405"/>
        <v/>
      </c>
      <c r="BB780" s="25" t="str">
        <f t="shared" si="406"/>
        <v/>
      </c>
      <c r="BC780" s="25" t="str">
        <f t="shared" si="407"/>
        <v/>
      </c>
      <c r="BD780" s="25" t="str">
        <f t="shared" si="408"/>
        <v/>
      </c>
      <c r="BE780" s="25" t="str">
        <f t="shared" si="409"/>
        <v/>
      </c>
      <c r="BF780" s="25" t="str">
        <f t="shared" si="410"/>
        <v/>
      </c>
      <c r="BG780" s="25" t="str">
        <f t="shared" si="411"/>
        <v/>
      </c>
      <c r="BH780" s="25" t="str">
        <f t="shared" si="412"/>
        <v/>
      </c>
      <c r="BI780" s="25" t="str">
        <f t="shared" si="413"/>
        <v/>
      </c>
      <c r="BJ780" s="25" t="str">
        <f t="shared" si="414"/>
        <v/>
      </c>
      <c r="BK780" s="25" t="str">
        <f t="shared" si="415"/>
        <v/>
      </c>
      <c r="BL780" s="25" t="str">
        <f t="shared" si="416"/>
        <v/>
      </c>
      <c r="BM780" s="25" t="str">
        <f t="shared" si="417"/>
        <v/>
      </c>
      <c r="BN780" s="25" t="str">
        <f t="shared" si="418"/>
        <v/>
      </c>
    </row>
    <row r="781" spans="1:66" x14ac:dyDescent="0.25">
      <c r="A781" s="20" t="str">
        <f>IF('S.D. Paste sheet'!A781="","",'S.D. Paste sheet'!A781)</f>
        <v/>
      </c>
      <c r="B781" s="20" t="str">
        <f>IF('S.D. Paste sheet'!B781="","",'S.D. Paste sheet'!B781)</f>
        <v/>
      </c>
      <c r="C781" s="20" t="str">
        <f>IF('S.D. Paste sheet'!C781="","",'S.D. Paste sheet'!C781)</f>
        <v/>
      </c>
      <c r="D781" s="20" t="str">
        <f>IF('S.D. Paste sheet'!D781="","",'S.D. Paste sheet'!D781)</f>
        <v/>
      </c>
      <c r="E781" s="20" t="str">
        <f>IF('S.D. Paste sheet'!E781="","",UPPER('S.D. Paste sheet'!E781))</f>
        <v/>
      </c>
      <c r="F781" s="20" t="str">
        <f>IF('S.D. Paste sheet'!F781="","",'S.D. Paste sheet'!F781)</f>
        <v/>
      </c>
      <c r="G781" s="20" t="str">
        <f>IF('S.D. Paste sheet'!G781="","",UPPER('S.D. Paste sheet'!G781))</f>
        <v/>
      </c>
      <c r="H781" s="20" t="str">
        <f>IF('S.D. Paste sheet'!H781="","",UPPER('S.D. Paste sheet'!H781))</f>
        <v/>
      </c>
      <c r="I781" s="20" t="str">
        <f>IF('S.D. Paste sheet'!I781="","",'S.D. Paste sheet'!I781)</f>
        <v/>
      </c>
      <c r="J781" s="20" t="str">
        <f>IF('S.D. Paste sheet'!J781="","",'S.D. Paste sheet'!J781)</f>
        <v/>
      </c>
      <c r="K781" s="20" t="str">
        <f>IF('S.D. Paste sheet'!K781="","",'S.D. Paste sheet'!K781)</f>
        <v/>
      </c>
      <c r="L781" s="20" t="str">
        <f>IF('S.D. Paste sheet'!L781="","",'S.D. Paste sheet'!L781)</f>
        <v/>
      </c>
      <c r="M781" s="20" t="str">
        <f>IF('S.D. Paste sheet'!M781="","",'S.D. Paste sheet'!M781)</f>
        <v/>
      </c>
      <c r="N781" s="20" t="str">
        <f>IF('S.D. Paste sheet'!N781="","",'S.D. Paste sheet'!N781)</f>
        <v/>
      </c>
      <c r="O781" s="20" t="str">
        <f>IF('S.D. Paste sheet'!O781="","",'S.D. Paste sheet'!O781)</f>
        <v/>
      </c>
      <c r="P781" s="20" t="str">
        <f>IF('S.D. Paste sheet'!P781="","",'S.D. Paste sheet'!P781)</f>
        <v/>
      </c>
      <c r="Q781" s="20" t="str">
        <f>IF('S.D. Paste sheet'!Q781="","",'S.D. Paste sheet'!Q781)</f>
        <v/>
      </c>
      <c r="R781" s="20" t="str">
        <f>IF('S.D. Paste sheet'!R781="","",'S.D. Paste sheet'!R781)</f>
        <v/>
      </c>
      <c r="S781" s="20" t="str">
        <f>IF('S.D. Paste sheet'!S781="","",'S.D. Paste sheet'!S781)</f>
        <v/>
      </c>
      <c r="T781" s="20" t="str">
        <f>IF('S.D. Paste sheet'!T781="","",'S.D. Paste sheet'!T781)</f>
        <v/>
      </c>
      <c r="U781" s="20" t="str">
        <f>IF('S.D. Paste sheet'!U781="","",'S.D. Paste sheet'!U781)</f>
        <v/>
      </c>
      <c r="V781" s="20" t="str">
        <f>IF('S.D. Paste sheet'!V781="","",'S.D. Paste sheet'!V781)</f>
        <v/>
      </c>
      <c r="W781" s="20" t="str">
        <f>IF('S.D. Paste sheet'!W781="","",'S.D. Paste sheet'!W781)</f>
        <v/>
      </c>
      <c r="X781" s="20" t="str">
        <f>IF('S.D. Paste sheet'!X781="","",'S.D. Paste sheet'!X781)</f>
        <v/>
      </c>
      <c r="Y781" s="20" t="str">
        <f>IF('S.D. Paste sheet'!Y781="","",'S.D. Paste sheet'!Y781)</f>
        <v/>
      </c>
      <c r="Z781" s="20" t="str">
        <f>IF('S.D. Paste sheet'!Z781="","",'S.D. Paste sheet'!Z781)</f>
        <v/>
      </c>
      <c r="AA781" s="20" t="str">
        <f>IF('S.D. Paste sheet'!AA781="","",'S.D. Paste sheet'!AA781)</f>
        <v/>
      </c>
      <c r="AB781" s="20" t="str">
        <f>IF('S.D. Paste sheet'!AB781="","",'S.D. Paste sheet'!AB781)</f>
        <v/>
      </c>
      <c r="AC781" s="20" t="str">
        <f>IF('S.D. Paste sheet'!AC781="","",'S.D. Paste sheet'!AC781)</f>
        <v/>
      </c>
      <c r="AD781" s="20" t="str">
        <f>IF('S.D. Paste sheet'!AD781="","",'S.D. Paste sheet'!AD781)</f>
        <v/>
      </c>
      <c r="AE781" s="28"/>
      <c r="AF781" t="str">
        <f>IF(AK781="","",IF(AK781&gt;0,COUNT($AG$2:AG781),""))</f>
        <v/>
      </c>
      <c r="AG781" s="25" t="str">
        <f t="shared" si="387"/>
        <v/>
      </c>
      <c r="AH781" s="25" t="str">
        <f t="shared" si="388"/>
        <v/>
      </c>
      <c r="AI781" s="25" t="str">
        <f t="shared" si="389"/>
        <v/>
      </c>
      <c r="AJ781" s="25" t="str">
        <f t="shared" si="390"/>
        <v/>
      </c>
      <c r="AK781" s="25" t="str">
        <f t="shared" si="391"/>
        <v/>
      </c>
      <c r="AL781" s="25" t="str">
        <f t="shared" si="392"/>
        <v/>
      </c>
      <c r="AM781" s="25" t="str">
        <f t="shared" si="393"/>
        <v/>
      </c>
      <c r="AN781" s="25" t="str">
        <f t="shared" si="394"/>
        <v/>
      </c>
      <c r="AO781" s="25" t="str">
        <f t="shared" si="395"/>
        <v/>
      </c>
      <c r="AP781" s="25" t="str">
        <f t="shared" si="396"/>
        <v/>
      </c>
      <c r="AQ781" s="25" t="str">
        <f t="shared" si="397"/>
        <v/>
      </c>
      <c r="AR781" s="25" t="str">
        <f t="shared" si="398"/>
        <v/>
      </c>
      <c r="AS781" s="25" t="str">
        <f t="shared" si="399"/>
        <v/>
      </c>
      <c r="AT781" s="25" t="str">
        <f t="shared" si="400"/>
        <v/>
      </c>
      <c r="AU781" s="25" t="str">
        <f t="shared" si="401"/>
        <v/>
      </c>
      <c r="AV781" s="25" t="str">
        <f t="shared" si="402"/>
        <v/>
      </c>
      <c r="AX781" t="str">
        <f>IF(BC781="","",IF(BC781&gt;0,COUNT($AY$2:AY781),""))</f>
        <v/>
      </c>
      <c r="AY781" s="25" t="str">
        <f t="shared" si="403"/>
        <v/>
      </c>
      <c r="AZ781" s="25" t="str">
        <f t="shared" si="404"/>
        <v/>
      </c>
      <c r="BA781" s="25" t="str">
        <f t="shared" si="405"/>
        <v/>
      </c>
      <c r="BB781" s="25" t="str">
        <f t="shared" si="406"/>
        <v/>
      </c>
      <c r="BC781" s="25" t="str">
        <f t="shared" si="407"/>
        <v/>
      </c>
      <c r="BD781" s="25" t="str">
        <f t="shared" si="408"/>
        <v/>
      </c>
      <c r="BE781" s="25" t="str">
        <f t="shared" si="409"/>
        <v/>
      </c>
      <c r="BF781" s="25" t="str">
        <f t="shared" si="410"/>
        <v/>
      </c>
      <c r="BG781" s="25" t="str">
        <f t="shared" si="411"/>
        <v/>
      </c>
      <c r="BH781" s="25" t="str">
        <f t="shared" si="412"/>
        <v/>
      </c>
      <c r="BI781" s="25" t="str">
        <f t="shared" si="413"/>
        <v/>
      </c>
      <c r="BJ781" s="25" t="str">
        <f t="shared" si="414"/>
        <v/>
      </c>
      <c r="BK781" s="25" t="str">
        <f t="shared" si="415"/>
        <v/>
      </c>
      <c r="BL781" s="25" t="str">
        <f t="shared" si="416"/>
        <v/>
      </c>
      <c r="BM781" s="25" t="str">
        <f t="shared" si="417"/>
        <v/>
      </c>
      <c r="BN781" s="25" t="str">
        <f t="shared" si="418"/>
        <v/>
      </c>
    </row>
    <row r="782" spans="1:66" x14ac:dyDescent="0.25">
      <c r="A782" s="20" t="str">
        <f>IF('S.D. Paste sheet'!A782="","",'S.D. Paste sheet'!A782)</f>
        <v/>
      </c>
      <c r="B782" s="20" t="str">
        <f>IF('S.D. Paste sheet'!B782="","",'S.D. Paste sheet'!B782)</f>
        <v/>
      </c>
      <c r="C782" s="20" t="str">
        <f>IF('S.D. Paste sheet'!C782="","",'S.D. Paste sheet'!C782)</f>
        <v/>
      </c>
      <c r="D782" s="20" t="str">
        <f>IF('S.D. Paste sheet'!D782="","",'S.D. Paste sheet'!D782)</f>
        <v/>
      </c>
      <c r="E782" s="20" t="str">
        <f>IF('S.D. Paste sheet'!E782="","",UPPER('S.D. Paste sheet'!E782))</f>
        <v/>
      </c>
      <c r="F782" s="20" t="str">
        <f>IF('S.D. Paste sheet'!F782="","",'S.D. Paste sheet'!F782)</f>
        <v/>
      </c>
      <c r="G782" s="20" t="str">
        <f>IF('S.D. Paste sheet'!G782="","",UPPER('S.D. Paste sheet'!G782))</f>
        <v/>
      </c>
      <c r="H782" s="20" t="str">
        <f>IF('S.D. Paste sheet'!H782="","",UPPER('S.D. Paste sheet'!H782))</f>
        <v/>
      </c>
      <c r="I782" s="20" t="str">
        <f>IF('S.D. Paste sheet'!I782="","",'S.D. Paste sheet'!I782)</f>
        <v/>
      </c>
      <c r="J782" s="20" t="str">
        <f>IF('S.D. Paste sheet'!J782="","",'S.D. Paste sheet'!J782)</f>
        <v/>
      </c>
      <c r="K782" s="20" t="str">
        <f>IF('S.D. Paste sheet'!K782="","",'S.D. Paste sheet'!K782)</f>
        <v/>
      </c>
      <c r="L782" s="20" t="str">
        <f>IF('S.D. Paste sheet'!L782="","",'S.D. Paste sheet'!L782)</f>
        <v/>
      </c>
      <c r="M782" s="20" t="str">
        <f>IF('S.D. Paste sheet'!M782="","",'S.D. Paste sheet'!M782)</f>
        <v/>
      </c>
      <c r="N782" s="20" t="str">
        <f>IF('S.D. Paste sheet'!N782="","",'S.D. Paste sheet'!N782)</f>
        <v/>
      </c>
      <c r="O782" s="20" t="str">
        <f>IF('S.D. Paste sheet'!O782="","",'S.D. Paste sheet'!O782)</f>
        <v/>
      </c>
      <c r="P782" s="20" t="str">
        <f>IF('S.D. Paste sheet'!P782="","",'S.D. Paste sheet'!P782)</f>
        <v/>
      </c>
      <c r="Q782" s="20" t="str">
        <f>IF('S.D. Paste sheet'!Q782="","",'S.D. Paste sheet'!Q782)</f>
        <v/>
      </c>
      <c r="R782" s="20" t="str">
        <f>IF('S.D. Paste sheet'!R782="","",'S.D. Paste sheet'!R782)</f>
        <v/>
      </c>
      <c r="S782" s="20" t="str">
        <f>IF('S.D. Paste sheet'!S782="","",'S.D. Paste sheet'!S782)</f>
        <v/>
      </c>
      <c r="T782" s="20" t="str">
        <f>IF('S.D. Paste sheet'!T782="","",'S.D. Paste sheet'!T782)</f>
        <v/>
      </c>
      <c r="U782" s="20" t="str">
        <f>IF('S.D. Paste sheet'!U782="","",'S.D. Paste sheet'!U782)</f>
        <v/>
      </c>
      <c r="V782" s="20" t="str">
        <f>IF('S.D. Paste sheet'!V782="","",'S.D. Paste sheet'!V782)</f>
        <v/>
      </c>
      <c r="W782" s="20" t="str">
        <f>IF('S.D. Paste sheet'!W782="","",'S.D. Paste sheet'!W782)</f>
        <v/>
      </c>
      <c r="X782" s="20" t="str">
        <f>IF('S.D. Paste sheet'!X782="","",'S.D. Paste sheet'!X782)</f>
        <v/>
      </c>
      <c r="Y782" s="20" t="str">
        <f>IF('S.D. Paste sheet'!Y782="","",'S.D. Paste sheet'!Y782)</f>
        <v/>
      </c>
      <c r="Z782" s="20" t="str">
        <f>IF('S.D. Paste sheet'!Z782="","",'S.D. Paste sheet'!Z782)</f>
        <v/>
      </c>
      <c r="AA782" s="20" t="str">
        <f>IF('S.D. Paste sheet'!AA782="","",'S.D. Paste sheet'!AA782)</f>
        <v/>
      </c>
      <c r="AB782" s="20" t="str">
        <f>IF('S.D. Paste sheet'!AB782="","",'S.D. Paste sheet'!AB782)</f>
        <v/>
      </c>
      <c r="AC782" s="20" t="str">
        <f>IF('S.D. Paste sheet'!AC782="","",'S.D. Paste sheet'!AC782)</f>
        <v/>
      </c>
      <c r="AD782" s="20" t="str">
        <f>IF('S.D. Paste sheet'!AD782="","",'S.D. Paste sheet'!AD782)</f>
        <v/>
      </c>
      <c r="AE782" s="28"/>
      <c r="AF782" t="str">
        <f>IF(AK782="","",IF(AK782&gt;0,COUNT($AG$2:AG782),""))</f>
        <v/>
      </c>
      <c r="AG782" s="25" t="str">
        <f t="shared" si="387"/>
        <v/>
      </c>
      <c r="AH782" s="25" t="str">
        <f t="shared" si="388"/>
        <v/>
      </c>
      <c r="AI782" s="25" t="str">
        <f t="shared" si="389"/>
        <v/>
      </c>
      <c r="AJ782" s="25" t="str">
        <f t="shared" si="390"/>
        <v/>
      </c>
      <c r="AK782" s="25" t="str">
        <f t="shared" si="391"/>
        <v/>
      </c>
      <c r="AL782" s="25" t="str">
        <f t="shared" si="392"/>
        <v/>
      </c>
      <c r="AM782" s="25" t="str">
        <f t="shared" si="393"/>
        <v/>
      </c>
      <c r="AN782" s="25" t="str">
        <f t="shared" si="394"/>
        <v/>
      </c>
      <c r="AO782" s="25" t="str">
        <f t="shared" si="395"/>
        <v/>
      </c>
      <c r="AP782" s="25" t="str">
        <f t="shared" si="396"/>
        <v/>
      </c>
      <c r="AQ782" s="25" t="str">
        <f t="shared" si="397"/>
        <v/>
      </c>
      <c r="AR782" s="25" t="str">
        <f t="shared" si="398"/>
        <v/>
      </c>
      <c r="AS782" s="25" t="str">
        <f t="shared" si="399"/>
        <v/>
      </c>
      <c r="AT782" s="25" t="str">
        <f t="shared" si="400"/>
        <v/>
      </c>
      <c r="AU782" s="25" t="str">
        <f t="shared" si="401"/>
        <v/>
      </c>
      <c r="AV782" s="25" t="str">
        <f t="shared" si="402"/>
        <v/>
      </c>
      <c r="AX782" t="str">
        <f>IF(BC782="","",IF(BC782&gt;0,COUNT($AY$2:AY782),""))</f>
        <v/>
      </c>
      <c r="AY782" s="25" t="str">
        <f t="shared" si="403"/>
        <v/>
      </c>
      <c r="AZ782" s="25" t="str">
        <f t="shared" si="404"/>
        <v/>
      </c>
      <c r="BA782" s="25" t="str">
        <f t="shared" si="405"/>
        <v/>
      </c>
      <c r="BB782" s="25" t="str">
        <f t="shared" si="406"/>
        <v/>
      </c>
      <c r="BC782" s="25" t="str">
        <f t="shared" si="407"/>
        <v/>
      </c>
      <c r="BD782" s="25" t="str">
        <f t="shared" si="408"/>
        <v/>
      </c>
      <c r="BE782" s="25" t="str">
        <f t="shared" si="409"/>
        <v/>
      </c>
      <c r="BF782" s="25" t="str">
        <f t="shared" si="410"/>
        <v/>
      </c>
      <c r="BG782" s="25" t="str">
        <f t="shared" si="411"/>
        <v/>
      </c>
      <c r="BH782" s="25" t="str">
        <f t="shared" si="412"/>
        <v/>
      </c>
      <c r="BI782" s="25" t="str">
        <f t="shared" si="413"/>
        <v/>
      </c>
      <c r="BJ782" s="25" t="str">
        <f t="shared" si="414"/>
        <v/>
      </c>
      <c r="BK782" s="25" t="str">
        <f t="shared" si="415"/>
        <v/>
      </c>
      <c r="BL782" s="25" t="str">
        <f t="shared" si="416"/>
        <v/>
      </c>
      <c r="BM782" s="25" t="str">
        <f t="shared" si="417"/>
        <v/>
      </c>
      <c r="BN782" s="25" t="str">
        <f t="shared" si="418"/>
        <v/>
      </c>
    </row>
    <row r="783" spans="1:66" x14ac:dyDescent="0.25">
      <c r="A783" s="20" t="str">
        <f>IF('S.D. Paste sheet'!A783="","",'S.D. Paste sheet'!A783)</f>
        <v/>
      </c>
      <c r="B783" s="20" t="str">
        <f>IF('S.D. Paste sheet'!B783="","",'S.D. Paste sheet'!B783)</f>
        <v/>
      </c>
      <c r="C783" s="20" t="str">
        <f>IF('S.D. Paste sheet'!C783="","",'S.D. Paste sheet'!C783)</f>
        <v/>
      </c>
      <c r="D783" s="20" t="str">
        <f>IF('S.D. Paste sheet'!D783="","",'S.D. Paste sheet'!D783)</f>
        <v/>
      </c>
      <c r="E783" s="20" t="str">
        <f>IF('S.D. Paste sheet'!E783="","",UPPER('S.D. Paste sheet'!E783))</f>
        <v/>
      </c>
      <c r="F783" s="20" t="str">
        <f>IF('S.D. Paste sheet'!F783="","",'S.D. Paste sheet'!F783)</f>
        <v/>
      </c>
      <c r="G783" s="20" t="str">
        <f>IF('S.D. Paste sheet'!G783="","",UPPER('S.D. Paste sheet'!G783))</f>
        <v/>
      </c>
      <c r="H783" s="20" t="str">
        <f>IF('S.D. Paste sheet'!H783="","",UPPER('S.D. Paste sheet'!H783))</f>
        <v/>
      </c>
      <c r="I783" s="20" t="str">
        <f>IF('S.D. Paste sheet'!I783="","",'S.D. Paste sheet'!I783)</f>
        <v/>
      </c>
      <c r="J783" s="20" t="str">
        <f>IF('S.D. Paste sheet'!J783="","",'S.D. Paste sheet'!J783)</f>
        <v/>
      </c>
      <c r="K783" s="20" t="str">
        <f>IF('S.D. Paste sheet'!K783="","",'S.D. Paste sheet'!K783)</f>
        <v/>
      </c>
      <c r="L783" s="20" t="str">
        <f>IF('S.D. Paste sheet'!L783="","",'S.D. Paste sheet'!L783)</f>
        <v/>
      </c>
      <c r="M783" s="20" t="str">
        <f>IF('S.D. Paste sheet'!M783="","",'S.D. Paste sheet'!M783)</f>
        <v/>
      </c>
      <c r="N783" s="20" t="str">
        <f>IF('S.D. Paste sheet'!N783="","",'S.D. Paste sheet'!N783)</f>
        <v/>
      </c>
      <c r="O783" s="20" t="str">
        <f>IF('S.D. Paste sheet'!O783="","",'S.D. Paste sheet'!O783)</f>
        <v/>
      </c>
      <c r="P783" s="20" t="str">
        <f>IF('S.D. Paste sheet'!P783="","",'S.D. Paste sheet'!P783)</f>
        <v/>
      </c>
      <c r="Q783" s="20" t="str">
        <f>IF('S.D. Paste sheet'!Q783="","",'S.D. Paste sheet'!Q783)</f>
        <v/>
      </c>
      <c r="R783" s="20" t="str">
        <f>IF('S.D. Paste sheet'!R783="","",'S.D. Paste sheet'!R783)</f>
        <v/>
      </c>
      <c r="S783" s="20" t="str">
        <f>IF('S.D. Paste sheet'!S783="","",'S.D. Paste sheet'!S783)</f>
        <v/>
      </c>
      <c r="T783" s="20" t="str">
        <f>IF('S.D. Paste sheet'!T783="","",'S.D. Paste sheet'!T783)</f>
        <v/>
      </c>
      <c r="U783" s="20" t="str">
        <f>IF('S.D. Paste sheet'!U783="","",'S.D. Paste sheet'!U783)</f>
        <v/>
      </c>
      <c r="V783" s="20" t="str">
        <f>IF('S.D. Paste sheet'!V783="","",'S.D. Paste sheet'!V783)</f>
        <v/>
      </c>
      <c r="W783" s="20" t="str">
        <f>IF('S.D. Paste sheet'!W783="","",'S.D. Paste sheet'!W783)</f>
        <v/>
      </c>
      <c r="X783" s="20" t="str">
        <f>IF('S.D. Paste sheet'!X783="","",'S.D. Paste sheet'!X783)</f>
        <v/>
      </c>
      <c r="Y783" s="20" t="str">
        <f>IF('S.D. Paste sheet'!Y783="","",'S.D. Paste sheet'!Y783)</f>
        <v/>
      </c>
      <c r="Z783" s="20" t="str">
        <f>IF('S.D. Paste sheet'!Z783="","",'S.D. Paste sheet'!Z783)</f>
        <v/>
      </c>
      <c r="AA783" s="20" t="str">
        <f>IF('S.D. Paste sheet'!AA783="","",'S.D. Paste sheet'!AA783)</f>
        <v/>
      </c>
      <c r="AB783" s="20" t="str">
        <f>IF('S.D. Paste sheet'!AB783="","",'S.D. Paste sheet'!AB783)</f>
        <v/>
      </c>
      <c r="AC783" s="20" t="str">
        <f>IF('S.D. Paste sheet'!AC783="","",'S.D. Paste sheet'!AC783)</f>
        <v/>
      </c>
      <c r="AD783" s="20" t="str">
        <f>IF('S.D. Paste sheet'!AD783="","",'S.D. Paste sheet'!AD783)</f>
        <v/>
      </c>
      <c r="AE783" s="28"/>
      <c r="AF783" t="str">
        <f>IF(AK783="","",IF(AK783&gt;0,COUNT($AG$2:AG783),""))</f>
        <v/>
      </c>
      <c r="AG783" s="25" t="str">
        <f t="shared" si="387"/>
        <v/>
      </c>
      <c r="AH783" s="25" t="str">
        <f t="shared" si="388"/>
        <v/>
      </c>
      <c r="AI783" s="25" t="str">
        <f t="shared" si="389"/>
        <v/>
      </c>
      <c r="AJ783" s="25" t="str">
        <f t="shared" si="390"/>
        <v/>
      </c>
      <c r="AK783" s="25" t="str">
        <f t="shared" si="391"/>
        <v/>
      </c>
      <c r="AL783" s="25" t="str">
        <f t="shared" si="392"/>
        <v/>
      </c>
      <c r="AM783" s="25" t="str">
        <f t="shared" si="393"/>
        <v/>
      </c>
      <c r="AN783" s="25" t="str">
        <f t="shared" si="394"/>
        <v/>
      </c>
      <c r="AO783" s="25" t="str">
        <f t="shared" si="395"/>
        <v/>
      </c>
      <c r="AP783" s="25" t="str">
        <f t="shared" si="396"/>
        <v/>
      </c>
      <c r="AQ783" s="25" t="str">
        <f t="shared" si="397"/>
        <v/>
      </c>
      <c r="AR783" s="25" t="str">
        <f t="shared" si="398"/>
        <v/>
      </c>
      <c r="AS783" s="25" t="str">
        <f t="shared" si="399"/>
        <v/>
      </c>
      <c r="AT783" s="25" t="str">
        <f t="shared" si="400"/>
        <v/>
      </c>
      <c r="AU783" s="25" t="str">
        <f t="shared" si="401"/>
        <v/>
      </c>
      <c r="AV783" s="25" t="str">
        <f t="shared" si="402"/>
        <v/>
      </c>
      <c r="AX783" t="str">
        <f>IF(BC783="","",IF(BC783&gt;0,COUNT($AY$2:AY783),""))</f>
        <v/>
      </c>
      <c r="AY783" s="25" t="str">
        <f t="shared" si="403"/>
        <v/>
      </c>
      <c r="AZ783" s="25" t="str">
        <f t="shared" si="404"/>
        <v/>
      </c>
      <c r="BA783" s="25" t="str">
        <f t="shared" si="405"/>
        <v/>
      </c>
      <c r="BB783" s="25" t="str">
        <f t="shared" si="406"/>
        <v/>
      </c>
      <c r="BC783" s="25" t="str">
        <f t="shared" si="407"/>
        <v/>
      </c>
      <c r="BD783" s="25" t="str">
        <f t="shared" si="408"/>
        <v/>
      </c>
      <c r="BE783" s="25" t="str">
        <f t="shared" si="409"/>
        <v/>
      </c>
      <c r="BF783" s="25" t="str">
        <f t="shared" si="410"/>
        <v/>
      </c>
      <c r="BG783" s="25" t="str">
        <f t="shared" si="411"/>
        <v/>
      </c>
      <c r="BH783" s="25" t="str">
        <f t="shared" si="412"/>
        <v/>
      </c>
      <c r="BI783" s="25" t="str">
        <f t="shared" si="413"/>
        <v/>
      </c>
      <c r="BJ783" s="25" t="str">
        <f t="shared" si="414"/>
        <v/>
      </c>
      <c r="BK783" s="25" t="str">
        <f t="shared" si="415"/>
        <v/>
      </c>
      <c r="BL783" s="25" t="str">
        <f t="shared" si="416"/>
        <v/>
      </c>
      <c r="BM783" s="25" t="str">
        <f t="shared" si="417"/>
        <v/>
      </c>
      <c r="BN783" s="25" t="str">
        <f t="shared" si="418"/>
        <v/>
      </c>
    </row>
    <row r="784" spans="1:66" x14ac:dyDescent="0.25">
      <c r="A784" s="20" t="str">
        <f>IF('S.D. Paste sheet'!A784="","",'S.D. Paste sheet'!A784)</f>
        <v/>
      </c>
      <c r="B784" s="20" t="str">
        <f>IF('S.D. Paste sheet'!B784="","",'S.D. Paste sheet'!B784)</f>
        <v/>
      </c>
      <c r="C784" s="20" t="str">
        <f>IF('S.D. Paste sheet'!C784="","",'S.D. Paste sheet'!C784)</f>
        <v/>
      </c>
      <c r="D784" s="20" t="str">
        <f>IF('S.D. Paste sheet'!D784="","",'S.D. Paste sheet'!D784)</f>
        <v/>
      </c>
      <c r="E784" s="20" t="str">
        <f>IF('S.D. Paste sheet'!E784="","",UPPER('S.D. Paste sheet'!E784))</f>
        <v/>
      </c>
      <c r="F784" s="20" t="str">
        <f>IF('S.D. Paste sheet'!F784="","",'S.D. Paste sheet'!F784)</f>
        <v/>
      </c>
      <c r="G784" s="20" t="str">
        <f>IF('S.D. Paste sheet'!G784="","",UPPER('S.D. Paste sheet'!G784))</f>
        <v/>
      </c>
      <c r="H784" s="20" t="str">
        <f>IF('S.D. Paste sheet'!H784="","",UPPER('S.D. Paste sheet'!H784))</f>
        <v/>
      </c>
      <c r="I784" s="20" t="str">
        <f>IF('S.D. Paste sheet'!I784="","",'S.D. Paste sheet'!I784)</f>
        <v/>
      </c>
      <c r="J784" s="20" t="str">
        <f>IF('S.D. Paste sheet'!J784="","",'S.D. Paste sheet'!J784)</f>
        <v/>
      </c>
      <c r="K784" s="20" t="str">
        <f>IF('S.D. Paste sheet'!K784="","",'S.D. Paste sheet'!K784)</f>
        <v/>
      </c>
      <c r="L784" s="20" t="str">
        <f>IF('S.D. Paste sheet'!L784="","",'S.D. Paste sheet'!L784)</f>
        <v/>
      </c>
      <c r="M784" s="20" t="str">
        <f>IF('S.D. Paste sheet'!M784="","",'S.D. Paste sheet'!M784)</f>
        <v/>
      </c>
      <c r="N784" s="20" t="str">
        <f>IF('S.D. Paste sheet'!N784="","",'S.D. Paste sheet'!N784)</f>
        <v/>
      </c>
      <c r="O784" s="20" t="str">
        <f>IF('S.D. Paste sheet'!O784="","",'S.D. Paste sheet'!O784)</f>
        <v/>
      </c>
      <c r="P784" s="20" t="str">
        <f>IF('S.D. Paste sheet'!P784="","",'S.D. Paste sheet'!P784)</f>
        <v/>
      </c>
      <c r="Q784" s="20" t="str">
        <f>IF('S.D. Paste sheet'!Q784="","",'S.D. Paste sheet'!Q784)</f>
        <v/>
      </c>
      <c r="R784" s="20" t="str">
        <f>IF('S.D. Paste sheet'!R784="","",'S.D. Paste sheet'!R784)</f>
        <v/>
      </c>
      <c r="S784" s="20" t="str">
        <f>IF('S.D. Paste sheet'!S784="","",'S.D. Paste sheet'!S784)</f>
        <v/>
      </c>
      <c r="T784" s="20" t="str">
        <f>IF('S.D. Paste sheet'!T784="","",'S.D. Paste sheet'!T784)</f>
        <v/>
      </c>
      <c r="U784" s="20" t="str">
        <f>IF('S.D. Paste sheet'!U784="","",'S.D. Paste sheet'!U784)</f>
        <v/>
      </c>
      <c r="V784" s="20" t="str">
        <f>IF('S.D. Paste sheet'!V784="","",'S.D. Paste sheet'!V784)</f>
        <v/>
      </c>
      <c r="W784" s="20" t="str">
        <f>IF('S.D. Paste sheet'!W784="","",'S.D. Paste sheet'!W784)</f>
        <v/>
      </c>
      <c r="X784" s="20" t="str">
        <f>IF('S.D. Paste sheet'!X784="","",'S.D. Paste sheet'!X784)</f>
        <v/>
      </c>
      <c r="Y784" s="20" t="str">
        <f>IF('S.D. Paste sheet'!Y784="","",'S.D. Paste sheet'!Y784)</f>
        <v/>
      </c>
      <c r="Z784" s="20" t="str">
        <f>IF('S.D. Paste sheet'!Z784="","",'S.D. Paste sheet'!Z784)</f>
        <v/>
      </c>
      <c r="AA784" s="20" t="str">
        <f>IF('S.D. Paste sheet'!AA784="","",'S.D. Paste sheet'!AA784)</f>
        <v/>
      </c>
      <c r="AB784" s="20" t="str">
        <f>IF('S.D. Paste sheet'!AB784="","",'S.D. Paste sheet'!AB784)</f>
        <v/>
      </c>
      <c r="AC784" s="20" t="str">
        <f>IF('S.D. Paste sheet'!AC784="","",'S.D. Paste sheet'!AC784)</f>
        <v/>
      </c>
      <c r="AD784" s="20" t="str">
        <f>IF('S.D. Paste sheet'!AD784="","",'S.D. Paste sheet'!AD784)</f>
        <v/>
      </c>
      <c r="AE784" s="28"/>
      <c r="AF784" t="str">
        <f>IF(AK784="","",IF(AK784&gt;0,COUNT($AG$2:AG784),""))</f>
        <v/>
      </c>
      <c r="AG784" s="25" t="str">
        <f t="shared" si="387"/>
        <v/>
      </c>
      <c r="AH784" s="25" t="str">
        <f t="shared" si="388"/>
        <v/>
      </c>
      <c r="AI784" s="25" t="str">
        <f t="shared" si="389"/>
        <v/>
      </c>
      <c r="AJ784" s="25" t="str">
        <f t="shared" si="390"/>
        <v/>
      </c>
      <c r="AK784" s="25" t="str">
        <f t="shared" si="391"/>
        <v/>
      </c>
      <c r="AL784" s="25" t="str">
        <f t="shared" si="392"/>
        <v/>
      </c>
      <c r="AM784" s="25" t="str">
        <f t="shared" si="393"/>
        <v/>
      </c>
      <c r="AN784" s="25" t="str">
        <f t="shared" si="394"/>
        <v/>
      </c>
      <c r="AO784" s="25" t="str">
        <f t="shared" si="395"/>
        <v/>
      </c>
      <c r="AP784" s="25" t="str">
        <f t="shared" si="396"/>
        <v/>
      </c>
      <c r="AQ784" s="25" t="str">
        <f t="shared" si="397"/>
        <v/>
      </c>
      <c r="AR784" s="25" t="str">
        <f t="shared" si="398"/>
        <v/>
      </c>
      <c r="AS784" s="25" t="str">
        <f t="shared" si="399"/>
        <v/>
      </c>
      <c r="AT784" s="25" t="str">
        <f t="shared" si="400"/>
        <v/>
      </c>
      <c r="AU784" s="25" t="str">
        <f t="shared" si="401"/>
        <v/>
      </c>
      <c r="AV784" s="25" t="str">
        <f t="shared" si="402"/>
        <v/>
      </c>
      <c r="AX784" t="str">
        <f>IF(BC784="","",IF(BC784&gt;0,COUNT($AY$2:AY784),""))</f>
        <v/>
      </c>
      <c r="AY784" s="25" t="str">
        <f t="shared" si="403"/>
        <v/>
      </c>
      <c r="AZ784" s="25" t="str">
        <f t="shared" si="404"/>
        <v/>
      </c>
      <c r="BA784" s="25" t="str">
        <f t="shared" si="405"/>
        <v/>
      </c>
      <c r="BB784" s="25" t="str">
        <f t="shared" si="406"/>
        <v/>
      </c>
      <c r="BC784" s="25" t="str">
        <f t="shared" si="407"/>
        <v/>
      </c>
      <c r="BD784" s="25" t="str">
        <f t="shared" si="408"/>
        <v/>
      </c>
      <c r="BE784" s="25" t="str">
        <f t="shared" si="409"/>
        <v/>
      </c>
      <c r="BF784" s="25" t="str">
        <f t="shared" si="410"/>
        <v/>
      </c>
      <c r="BG784" s="25" t="str">
        <f t="shared" si="411"/>
        <v/>
      </c>
      <c r="BH784" s="25" t="str">
        <f t="shared" si="412"/>
        <v/>
      </c>
      <c r="BI784" s="25" t="str">
        <f t="shared" si="413"/>
        <v/>
      </c>
      <c r="BJ784" s="25" t="str">
        <f t="shared" si="414"/>
        <v/>
      </c>
      <c r="BK784" s="25" t="str">
        <f t="shared" si="415"/>
        <v/>
      </c>
      <c r="BL784" s="25" t="str">
        <f t="shared" si="416"/>
        <v/>
      </c>
      <c r="BM784" s="25" t="str">
        <f t="shared" si="417"/>
        <v/>
      </c>
      <c r="BN784" s="25" t="str">
        <f t="shared" si="418"/>
        <v/>
      </c>
    </row>
    <row r="785" spans="1:66" x14ac:dyDescent="0.25">
      <c r="A785" s="20" t="str">
        <f>IF('S.D. Paste sheet'!A785="","",'S.D. Paste sheet'!A785)</f>
        <v/>
      </c>
      <c r="B785" s="20" t="str">
        <f>IF('S.D. Paste sheet'!B785="","",'S.D. Paste sheet'!B785)</f>
        <v/>
      </c>
      <c r="C785" s="20" t="str">
        <f>IF('S.D. Paste sheet'!C785="","",'S.D. Paste sheet'!C785)</f>
        <v/>
      </c>
      <c r="D785" s="20" t="str">
        <f>IF('S.D. Paste sheet'!D785="","",'S.D. Paste sheet'!D785)</f>
        <v/>
      </c>
      <c r="E785" s="20" t="str">
        <f>IF('S.D. Paste sheet'!E785="","",UPPER('S.D. Paste sheet'!E785))</f>
        <v/>
      </c>
      <c r="F785" s="20" t="str">
        <f>IF('S.D. Paste sheet'!F785="","",'S.D. Paste sheet'!F785)</f>
        <v/>
      </c>
      <c r="G785" s="20" t="str">
        <f>IF('S.D. Paste sheet'!G785="","",UPPER('S.D. Paste sheet'!G785))</f>
        <v/>
      </c>
      <c r="H785" s="20" t="str">
        <f>IF('S.D. Paste sheet'!H785="","",UPPER('S.D. Paste sheet'!H785))</f>
        <v/>
      </c>
      <c r="I785" s="20" t="str">
        <f>IF('S.D. Paste sheet'!I785="","",'S.D. Paste sheet'!I785)</f>
        <v/>
      </c>
      <c r="J785" s="20" t="str">
        <f>IF('S.D. Paste sheet'!J785="","",'S.D. Paste sheet'!J785)</f>
        <v/>
      </c>
      <c r="K785" s="20" t="str">
        <f>IF('S.D. Paste sheet'!K785="","",'S.D. Paste sheet'!K785)</f>
        <v/>
      </c>
      <c r="L785" s="20" t="str">
        <f>IF('S.D. Paste sheet'!L785="","",'S.D. Paste sheet'!L785)</f>
        <v/>
      </c>
      <c r="M785" s="20" t="str">
        <f>IF('S.D. Paste sheet'!M785="","",'S.D. Paste sheet'!M785)</f>
        <v/>
      </c>
      <c r="N785" s="20" t="str">
        <f>IF('S.D. Paste sheet'!N785="","",'S.D. Paste sheet'!N785)</f>
        <v/>
      </c>
      <c r="O785" s="20" t="str">
        <f>IF('S.D. Paste sheet'!O785="","",'S.D. Paste sheet'!O785)</f>
        <v/>
      </c>
      <c r="P785" s="20" t="str">
        <f>IF('S.D. Paste sheet'!P785="","",'S.D. Paste sheet'!P785)</f>
        <v/>
      </c>
      <c r="Q785" s="20" t="str">
        <f>IF('S.D. Paste sheet'!Q785="","",'S.D. Paste sheet'!Q785)</f>
        <v/>
      </c>
      <c r="R785" s="20" t="str">
        <f>IF('S.D. Paste sheet'!R785="","",'S.D. Paste sheet'!R785)</f>
        <v/>
      </c>
      <c r="S785" s="20" t="str">
        <f>IF('S.D. Paste sheet'!S785="","",'S.D. Paste sheet'!S785)</f>
        <v/>
      </c>
      <c r="T785" s="20" t="str">
        <f>IF('S.D. Paste sheet'!T785="","",'S.D. Paste sheet'!T785)</f>
        <v/>
      </c>
      <c r="U785" s="20" t="str">
        <f>IF('S.D. Paste sheet'!U785="","",'S.D. Paste sheet'!U785)</f>
        <v/>
      </c>
      <c r="V785" s="20" t="str">
        <f>IF('S.D. Paste sheet'!V785="","",'S.D. Paste sheet'!V785)</f>
        <v/>
      </c>
      <c r="W785" s="20" t="str">
        <f>IF('S.D. Paste sheet'!W785="","",'S.D. Paste sheet'!W785)</f>
        <v/>
      </c>
      <c r="X785" s="20" t="str">
        <f>IF('S.D. Paste sheet'!X785="","",'S.D. Paste sheet'!X785)</f>
        <v/>
      </c>
      <c r="Y785" s="20" t="str">
        <f>IF('S.D. Paste sheet'!Y785="","",'S.D. Paste sheet'!Y785)</f>
        <v/>
      </c>
      <c r="Z785" s="20" t="str">
        <f>IF('S.D. Paste sheet'!Z785="","",'S.D. Paste sheet'!Z785)</f>
        <v/>
      </c>
      <c r="AA785" s="20" t="str">
        <f>IF('S.D. Paste sheet'!AA785="","",'S.D. Paste sheet'!AA785)</f>
        <v/>
      </c>
      <c r="AB785" s="20" t="str">
        <f>IF('S.D. Paste sheet'!AB785="","",'S.D. Paste sheet'!AB785)</f>
        <v/>
      </c>
      <c r="AC785" s="20" t="str">
        <f>IF('S.D. Paste sheet'!AC785="","",'S.D. Paste sheet'!AC785)</f>
        <v/>
      </c>
      <c r="AD785" s="20" t="str">
        <f>IF('S.D. Paste sheet'!AD785="","",'S.D. Paste sheet'!AD785)</f>
        <v/>
      </c>
      <c r="AE785" s="28"/>
      <c r="AF785" t="str">
        <f>IF(AK785="","",IF(AK785&gt;0,COUNT($AG$2:AG785),""))</f>
        <v/>
      </c>
      <c r="AG785" s="25" t="str">
        <f t="shared" si="387"/>
        <v/>
      </c>
      <c r="AH785" s="25" t="str">
        <f t="shared" si="388"/>
        <v/>
      </c>
      <c r="AI785" s="25" t="str">
        <f t="shared" si="389"/>
        <v/>
      </c>
      <c r="AJ785" s="25" t="str">
        <f t="shared" si="390"/>
        <v/>
      </c>
      <c r="AK785" s="25" t="str">
        <f t="shared" si="391"/>
        <v/>
      </c>
      <c r="AL785" s="25" t="str">
        <f t="shared" si="392"/>
        <v/>
      </c>
      <c r="AM785" s="25" t="str">
        <f t="shared" si="393"/>
        <v/>
      </c>
      <c r="AN785" s="25" t="str">
        <f t="shared" si="394"/>
        <v/>
      </c>
      <c r="AO785" s="25" t="str">
        <f t="shared" si="395"/>
        <v/>
      </c>
      <c r="AP785" s="25" t="str">
        <f t="shared" si="396"/>
        <v/>
      </c>
      <c r="AQ785" s="25" t="str">
        <f t="shared" si="397"/>
        <v/>
      </c>
      <c r="AR785" s="25" t="str">
        <f t="shared" si="398"/>
        <v/>
      </c>
      <c r="AS785" s="25" t="str">
        <f t="shared" si="399"/>
        <v/>
      </c>
      <c r="AT785" s="25" t="str">
        <f t="shared" si="400"/>
        <v/>
      </c>
      <c r="AU785" s="25" t="str">
        <f t="shared" si="401"/>
        <v/>
      </c>
      <c r="AV785" s="25" t="str">
        <f t="shared" si="402"/>
        <v/>
      </c>
      <c r="AX785" t="str">
        <f>IF(BC785="","",IF(BC785&gt;0,COUNT($AY$2:AY785),""))</f>
        <v/>
      </c>
      <c r="AY785" s="25" t="str">
        <f t="shared" si="403"/>
        <v/>
      </c>
      <c r="AZ785" s="25" t="str">
        <f t="shared" si="404"/>
        <v/>
      </c>
      <c r="BA785" s="25" t="str">
        <f t="shared" si="405"/>
        <v/>
      </c>
      <c r="BB785" s="25" t="str">
        <f t="shared" si="406"/>
        <v/>
      </c>
      <c r="BC785" s="25" t="str">
        <f t="shared" si="407"/>
        <v/>
      </c>
      <c r="BD785" s="25" t="str">
        <f t="shared" si="408"/>
        <v/>
      </c>
      <c r="BE785" s="25" t="str">
        <f t="shared" si="409"/>
        <v/>
      </c>
      <c r="BF785" s="25" t="str">
        <f t="shared" si="410"/>
        <v/>
      </c>
      <c r="BG785" s="25" t="str">
        <f t="shared" si="411"/>
        <v/>
      </c>
      <c r="BH785" s="25" t="str">
        <f t="shared" si="412"/>
        <v/>
      </c>
      <c r="BI785" s="25" t="str">
        <f t="shared" si="413"/>
        <v/>
      </c>
      <c r="BJ785" s="25" t="str">
        <f t="shared" si="414"/>
        <v/>
      </c>
      <c r="BK785" s="25" t="str">
        <f t="shared" si="415"/>
        <v/>
      </c>
      <c r="BL785" s="25" t="str">
        <f t="shared" si="416"/>
        <v/>
      </c>
      <c r="BM785" s="25" t="str">
        <f t="shared" si="417"/>
        <v/>
      </c>
      <c r="BN785" s="25" t="str">
        <f t="shared" si="418"/>
        <v/>
      </c>
    </row>
    <row r="786" spans="1:66" x14ac:dyDescent="0.25">
      <c r="A786" s="20" t="str">
        <f>IF('S.D. Paste sheet'!A786="","",'S.D. Paste sheet'!A786)</f>
        <v/>
      </c>
      <c r="B786" s="20" t="str">
        <f>IF('S.D. Paste sheet'!B786="","",'S.D. Paste sheet'!B786)</f>
        <v/>
      </c>
      <c r="C786" s="20" t="str">
        <f>IF('S.D. Paste sheet'!C786="","",'S.D. Paste sheet'!C786)</f>
        <v/>
      </c>
      <c r="D786" s="20" t="str">
        <f>IF('S.D. Paste sheet'!D786="","",'S.D. Paste sheet'!D786)</f>
        <v/>
      </c>
      <c r="E786" s="20" t="str">
        <f>IF('S.D. Paste sheet'!E786="","",UPPER('S.D. Paste sheet'!E786))</f>
        <v/>
      </c>
      <c r="F786" s="20" t="str">
        <f>IF('S.D. Paste sheet'!F786="","",'S.D. Paste sheet'!F786)</f>
        <v/>
      </c>
      <c r="G786" s="20" t="str">
        <f>IF('S.D. Paste sheet'!G786="","",UPPER('S.D. Paste sheet'!G786))</f>
        <v/>
      </c>
      <c r="H786" s="20" t="str">
        <f>IF('S.D. Paste sheet'!H786="","",UPPER('S.D. Paste sheet'!H786))</f>
        <v/>
      </c>
      <c r="I786" s="20" t="str">
        <f>IF('S.D. Paste sheet'!I786="","",'S.D. Paste sheet'!I786)</f>
        <v/>
      </c>
      <c r="J786" s="20" t="str">
        <f>IF('S.D. Paste sheet'!J786="","",'S.D. Paste sheet'!J786)</f>
        <v/>
      </c>
      <c r="K786" s="20" t="str">
        <f>IF('S.D. Paste sheet'!K786="","",'S.D. Paste sheet'!K786)</f>
        <v/>
      </c>
      <c r="L786" s="20" t="str">
        <f>IF('S.D. Paste sheet'!L786="","",'S.D. Paste sheet'!L786)</f>
        <v/>
      </c>
      <c r="M786" s="20" t="str">
        <f>IF('S.D. Paste sheet'!M786="","",'S.D. Paste sheet'!M786)</f>
        <v/>
      </c>
      <c r="N786" s="20" t="str">
        <f>IF('S.D. Paste sheet'!N786="","",'S.D. Paste sheet'!N786)</f>
        <v/>
      </c>
      <c r="O786" s="20" t="str">
        <f>IF('S.D. Paste sheet'!O786="","",'S.D. Paste sheet'!O786)</f>
        <v/>
      </c>
      <c r="P786" s="20" t="str">
        <f>IF('S.D. Paste sheet'!P786="","",'S.D. Paste sheet'!P786)</f>
        <v/>
      </c>
      <c r="Q786" s="20" t="str">
        <f>IF('S.D. Paste sheet'!Q786="","",'S.D. Paste sheet'!Q786)</f>
        <v/>
      </c>
      <c r="R786" s="20" t="str">
        <f>IF('S.D. Paste sheet'!R786="","",'S.D. Paste sheet'!R786)</f>
        <v/>
      </c>
      <c r="S786" s="20" t="str">
        <f>IF('S.D. Paste sheet'!S786="","",'S.D. Paste sheet'!S786)</f>
        <v/>
      </c>
      <c r="T786" s="20" t="str">
        <f>IF('S.D. Paste sheet'!T786="","",'S.D. Paste sheet'!T786)</f>
        <v/>
      </c>
      <c r="U786" s="20" t="str">
        <f>IF('S.D. Paste sheet'!U786="","",'S.D. Paste sheet'!U786)</f>
        <v/>
      </c>
      <c r="V786" s="20" t="str">
        <f>IF('S.D. Paste sheet'!V786="","",'S.D. Paste sheet'!V786)</f>
        <v/>
      </c>
      <c r="W786" s="20" t="str">
        <f>IF('S.D. Paste sheet'!W786="","",'S.D. Paste sheet'!W786)</f>
        <v/>
      </c>
      <c r="X786" s="20" t="str">
        <f>IF('S.D. Paste sheet'!X786="","",'S.D. Paste sheet'!X786)</f>
        <v/>
      </c>
      <c r="Y786" s="20" t="str">
        <f>IF('S.D. Paste sheet'!Y786="","",'S.D. Paste sheet'!Y786)</f>
        <v/>
      </c>
      <c r="Z786" s="20" t="str">
        <f>IF('S.D. Paste sheet'!Z786="","",'S.D. Paste sheet'!Z786)</f>
        <v/>
      </c>
      <c r="AA786" s="20" t="str">
        <f>IF('S.D. Paste sheet'!AA786="","",'S.D. Paste sheet'!AA786)</f>
        <v/>
      </c>
      <c r="AB786" s="20" t="str">
        <f>IF('S.D. Paste sheet'!AB786="","",'S.D. Paste sheet'!AB786)</f>
        <v/>
      </c>
      <c r="AC786" s="20" t="str">
        <f>IF('S.D. Paste sheet'!AC786="","",'S.D. Paste sheet'!AC786)</f>
        <v/>
      </c>
      <c r="AD786" s="20" t="str">
        <f>IF('S.D. Paste sheet'!AD786="","",'S.D. Paste sheet'!AD786)</f>
        <v/>
      </c>
      <c r="AE786" s="28"/>
      <c r="AF786" t="str">
        <f>IF(AK786="","",IF(AK786&gt;0,COUNT($AG$2:AG786),""))</f>
        <v/>
      </c>
      <c r="AG786" s="25" t="str">
        <f t="shared" si="387"/>
        <v/>
      </c>
      <c r="AH786" s="25" t="str">
        <f t="shared" si="388"/>
        <v/>
      </c>
      <c r="AI786" s="25" t="str">
        <f t="shared" si="389"/>
        <v/>
      </c>
      <c r="AJ786" s="25" t="str">
        <f t="shared" si="390"/>
        <v/>
      </c>
      <c r="AK786" s="25" t="str">
        <f t="shared" si="391"/>
        <v/>
      </c>
      <c r="AL786" s="25" t="str">
        <f t="shared" si="392"/>
        <v/>
      </c>
      <c r="AM786" s="25" t="str">
        <f t="shared" si="393"/>
        <v/>
      </c>
      <c r="AN786" s="25" t="str">
        <f t="shared" si="394"/>
        <v/>
      </c>
      <c r="AO786" s="25" t="str">
        <f t="shared" si="395"/>
        <v/>
      </c>
      <c r="AP786" s="25" t="str">
        <f t="shared" si="396"/>
        <v/>
      </c>
      <c r="AQ786" s="25" t="str">
        <f t="shared" si="397"/>
        <v/>
      </c>
      <c r="AR786" s="25" t="str">
        <f t="shared" si="398"/>
        <v/>
      </c>
      <c r="AS786" s="25" t="str">
        <f t="shared" si="399"/>
        <v/>
      </c>
      <c r="AT786" s="25" t="str">
        <f t="shared" si="400"/>
        <v/>
      </c>
      <c r="AU786" s="25" t="str">
        <f t="shared" si="401"/>
        <v/>
      </c>
      <c r="AV786" s="25" t="str">
        <f t="shared" si="402"/>
        <v/>
      </c>
      <c r="AX786" t="str">
        <f>IF(BC786="","",IF(BC786&gt;0,COUNT($AY$2:AY786),""))</f>
        <v/>
      </c>
      <c r="AY786" s="25" t="str">
        <f t="shared" si="403"/>
        <v/>
      </c>
      <c r="AZ786" s="25" t="str">
        <f t="shared" si="404"/>
        <v/>
      </c>
      <c r="BA786" s="25" t="str">
        <f t="shared" si="405"/>
        <v/>
      </c>
      <c r="BB786" s="25" t="str">
        <f t="shared" si="406"/>
        <v/>
      </c>
      <c r="BC786" s="25" t="str">
        <f t="shared" si="407"/>
        <v/>
      </c>
      <c r="BD786" s="25" t="str">
        <f t="shared" si="408"/>
        <v/>
      </c>
      <c r="BE786" s="25" t="str">
        <f t="shared" si="409"/>
        <v/>
      </c>
      <c r="BF786" s="25" t="str">
        <f t="shared" si="410"/>
        <v/>
      </c>
      <c r="BG786" s="25" t="str">
        <f t="shared" si="411"/>
        <v/>
      </c>
      <c r="BH786" s="25" t="str">
        <f t="shared" si="412"/>
        <v/>
      </c>
      <c r="BI786" s="25" t="str">
        <f t="shared" si="413"/>
        <v/>
      </c>
      <c r="BJ786" s="25" t="str">
        <f t="shared" si="414"/>
        <v/>
      </c>
      <c r="BK786" s="25" t="str">
        <f t="shared" si="415"/>
        <v/>
      </c>
      <c r="BL786" s="25" t="str">
        <f t="shared" si="416"/>
        <v/>
      </c>
      <c r="BM786" s="25" t="str">
        <f t="shared" si="417"/>
        <v/>
      </c>
      <c r="BN786" s="25" t="str">
        <f t="shared" si="418"/>
        <v/>
      </c>
    </row>
    <row r="787" spans="1:66" x14ac:dyDescent="0.25">
      <c r="A787" s="20" t="str">
        <f>IF('S.D. Paste sheet'!A787="","",'S.D. Paste sheet'!A787)</f>
        <v/>
      </c>
      <c r="B787" s="20" t="str">
        <f>IF('S.D. Paste sheet'!B787="","",'S.D. Paste sheet'!B787)</f>
        <v/>
      </c>
      <c r="C787" s="20" t="str">
        <f>IF('S.D. Paste sheet'!C787="","",'S.D. Paste sheet'!C787)</f>
        <v/>
      </c>
      <c r="D787" s="20" t="str">
        <f>IF('S.D. Paste sheet'!D787="","",'S.D. Paste sheet'!D787)</f>
        <v/>
      </c>
      <c r="E787" s="20" t="str">
        <f>IF('S.D. Paste sheet'!E787="","",UPPER('S.D. Paste sheet'!E787))</f>
        <v/>
      </c>
      <c r="F787" s="20" t="str">
        <f>IF('S.D. Paste sheet'!F787="","",'S.D. Paste sheet'!F787)</f>
        <v/>
      </c>
      <c r="G787" s="20" t="str">
        <f>IF('S.D. Paste sheet'!G787="","",UPPER('S.D. Paste sheet'!G787))</f>
        <v/>
      </c>
      <c r="H787" s="20" t="str">
        <f>IF('S.D. Paste sheet'!H787="","",UPPER('S.D. Paste sheet'!H787))</f>
        <v/>
      </c>
      <c r="I787" s="20" t="str">
        <f>IF('S.D. Paste sheet'!I787="","",'S.D. Paste sheet'!I787)</f>
        <v/>
      </c>
      <c r="J787" s="20" t="str">
        <f>IF('S.D. Paste sheet'!J787="","",'S.D. Paste sheet'!J787)</f>
        <v/>
      </c>
      <c r="K787" s="20" t="str">
        <f>IF('S.D. Paste sheet'!K787="","",'S.D. Paste sheet'!K787)</f>
        <v/>
      </c>
      <c r="L787" s="20" t="str">
        <f>IF('S.D. Paste sheet'!L787="","",'S.D. Paste sheet'!L787)</f>
        <v/>
      </c>
      <c r="M787" s="20" t="str">
        <f>IF('S.D. Paste sheet'!M787="","",'S.D. Paste sheet'!M787)</f>
        <v/>
      </c>
      <c r="N787" s="20" t="str">
        <f>IF('S.D. Paste sheet'!N787="","",'S.D. Paste sheet'!N787)</f>
        <v/>
      </c>
      <c r="O787" s="20" t="str">
        <f>IF('S.D. Paste sheet'!O787="","",'S.D. Paste sheet'!O787)</f>
        <v/>
      </c>
      <c r="P787" s="20" t="str">
        <f>IF('S.D. Paste sheet'!P787="","",'S.D. Paste sheet'!P787)</f>
        <v/>
      </c>
      <c r="Q787" s="20" t="str">
        <f>IF('S.D. Paste sheet'!Q787="","",'S.D. Paste sheet'!Q787)</f>
        <v/>
      </c>
      <c r="R787" s="20" t="str">
        <f>IF('S.D. Paste sheet'!R787="","",'S.D. Paste sheet'!R787)</f>
        <v/>
      </c>
      <c r="S787" s="20" t="str">
        <f>IF('S.D. Paste sheet'!S787="","",'S.D. Paste sheet'!S787)</f>
        <v/>
      </c>
      <c r="T787" s="20" t="str">
        <f>IF('S.D. Paste sheet'!T787="","",'S.D. Paste sheet'!T787)</f>
        <v/>
      </c>
      <c r="U787" s="20" t="str">
        <f>IF('S.D. Paste sheet'!U787="","",'S.D. Paste sheet'!U787)</f>
        <v/>
      </c>
      <c r="V787" s="20" t="str">
        <f>IF('S.D. Paste sheet'!V787="","",'S.D. Paste sheet'!V787)</f>
        <v/>
      </c>
      <c r="W787" s="20" t="str">
        <f>IF('S.D. Paste sheet'!W787="","",'S.D. Paste sheet'!W787)</f>
        <v/>
      </c>
      <c r="X787" s="20" t="str">
        <f>IF('S.D. Paste sheet'!X787="","",'S.D. Paste sheet'!X787)</f>
        <v/>
      </c>
      <c r="Y787" s="20" t="str">
        <f>IF('S.D. Paste sheet'!Y787="","",'S.D. Paste sheet'!Y787)</f>
        <v/>
      </c>
      <c r="Z787" s="20" t="str">
        <f>IF('S.D. Paste sheet'!Z787="","",'S.D. Paste sheet'!Z787)</f>
        <v/>
      </c>
      <c r="AA787" s="20" t="str">
        <f>IF('S.D. Paste sheet'!AA787="","",'S.D. Paste sheet'!AA787)</f>
        <v/>
      </c>
      <c r="AB787" s="20" t="str">
        <f>IF('S.D. Paste sheet'!AB787="","",'S.D. Paste sheet'!AB787)</f>
        <v/>
      </c>
      <c r="AC787" s="20" t="str">
        <f>IF('S.D. Paste sheet'!AC787="","",'S.D. Paste sheet'!AC787)</f>
        <v/>
      </c>
      <c r="AD787" s="20" t="str">
        <f>IF('S.D. Paste sheet'!AD787="","",'S.D. Paste sheet'!AD787)</f>
        <v/>
      </c>
      <c r="AE787" s="28"/>
      <c r="AF787" t="str">
        <f>IF(AK787="","",IF(AK787&gt;0,COUNT($AG$2:AG787),""))</f>
        <v/>
      </c>
      <c r="AG787" s="25" t="str">
        <f t="shared" si="387"/>
        <v/>
      </c>
      <c r="AH787" s="25" t="str">
        <f t="shared" si="388"/>
        <v/>
      </c>
      <c r="AI787" s="25" t="str">
        <f t="shared" si="389"/>
        <v/>
      </c>
      <c r="AJ787" s="25" t="str">
        <f t="shared" si="390"/>
        <v/>
      </c>
      <c r="AK787" s="25" t="str">
        <f t="shared" si="391"/>
        <v/>
      </c>
      <c r="AL787" s="25" t="str">
        <f t="shared" si="392"/>
        <v/>
      </c>
      <c r="AM787" s="25" t="str">
        <f t="shared" si="393"/>
        <v/>
      </c>
      <c r="AN787" s="25" t="str">
        <f t="shared" si="394"/>
        <v/>
      </c>
      <c r="AO787" s="25" t="str">
        <f t="shared" si="395"/>
        <v/>
      </c>
      <c r="AP787" s="25" t="str">
        <f t="shared" si="396"/>
        <v/>
      </c>
      <c r="AQ787" s="25" t="str">
        <f t="shared" si="397"/>
        <v/>
      </c>
      <c r="AR787" s="25" t="str">
        <f t="shared" si="398"/>
        <v/>
      </c>
      <c r="AS787" s="25" t="str">
        <f t="shared" si="399"/>
        <v/>
      </c>
      <c r="AT787" s="25" t="str">
        <f t="shared" si="400"/>
        <v/>
      </c>
      <c r="AU787" s="25" t="str">
        <f t="shared" si="401"/>
        <v/>
      </c>
      <c r="AV787" s="25" t="str">
        <f t="shared" si="402"/>
        <v/>
      </c>
      <c r="AX787" t="str">
        <f>IF(BC787="","",IF(BC787&gt;0,COUNT($AY$2:AY787),""))</f>
        <v/>
      </c>
      <c r="AY787" s="25" t="str">
        <f t="shared" si="403"/>
        <v/>
      </c>
      <c r="AZ787" s="25" t="str">
        <f t="shared" si="404"/>
        <v/>
      </c>
      <c r="BA787" s="25" t="str">
        <f t="shared" si="405"/>
        <v/>
      </c>
      <c r="BB787" s="25" t="str">
        <f t="shared" si="406"/>
        <v/>
      </c>
      <c r="BC787" s="25" t="str">
        <f t="shared" si="407"/>
        <v/>
      </c>
      <c r="BD787" s="25" t="str">
        <f t="shared" si="408"/>
        <v/>
      </c>
      <c r="BE787" s="25" t="str">
        <f t="shared" si="409"/>
        <v/>
      </c>
      <c r="BF787" s="25" t="str">
        <f t="shared" si="410"/>
        <v/>
      </c>
      <c r="BG787" s="25" t="str">
        <f t="shared" si="411"/>
        <v/>
      </c>
      <c r="BH787" s="25" t="str">
        <f t="shared" si="412"/>
        <v/>
      </c>
      <c r="BI787" s="25" t="str">
        <f t="shared" si="413"/>
        <v/>
      </c>
      <c r="BJ787" s="25" t="str">
        <f t="shared" si="414"/>
        <v/>
      </c>
      <c r="BK787" s="25" t="str">
        <f t="shared" si="415"/>
        <v/>
      </c>
      <c r="BL787" s="25" t="str">
        <f t="shared" si="416"/>
        <v/>
      </c>
      <c r="BM787" s="25" t="str">
        <f t="shared" si="417"/>
        <v/>
      </c>
      <c r="BN787" s="25" t="str">
        <f t="shared" si="418"/>
        <v/>
      </c>
    </row>
    <row r="788" spans="1:66" x14ac:dyDescent="0.25">
      <c r="A788" s="20" t="str">
        <f>IF('S.D. Paste sheet'!A788="","",'S.D. Paste sheet'!A788)</f>
        <v/>
      </c>
      <c r="B788" s="20" t="str">
        <f>IF('S.D. Paste sheet'!B788="","",'S.D. Paste sheet'!B788)</f>
        <v/>
      </c>
      <c r="C788" s="20" t="str">
        <f>IF('S.D. Paste sheet'!C788="","",'S.D. Paste sheet'!C788)</f>
        <v/>
      </c>
      <c r="D788" s="20" t="str">
        <f>IF('S.D. Paste sheet'!D788="","",'S.D. Paste sheet'!D788)</f>
        <v/>
      </c>
      <c r="E788" s="20" t="str">
        <f>IF('S.D. Paste sheet'!E788="","",UPPER('S.D. Paste sheet'!E788))</f>
        <v/>
      </c>
      <c r="F788" s="20" t="str">
        <f>IF('S.D. Paste sheet'!F788="","",'S.D. Paste sheet'!F788)</f>
        <v/>
      </c>
      <c r="G788" s="20" t="str">
        <f>IF('S.D. Paste sheet'!G788="","",UPPER('S.D. Paste sheet'!G788))</f>
        <v/>
      </c>
      <c r="H788" s="20" t="str">
        <f>IF('S.D. Paste sheet'!H788="","",UPPER('S.D. Paste sheet'!H788))</f>
        <v/>
      </c>
      <c r="I788" s="20" t="str">
        <f>IF('S.D. Paste sheet'!I788="","",'S.D. Paste sheet'!I788)</f>
        <v/>
      </c>
      <c r="J788" s="20" t="str">
        <f>IF('S.D. Paste sheet'!J788="","",'S.D. Paste sheet'!J788)</f>
        <v/>
      </c>
      <c r="K788" s="20" t="str">
        <f>IF('S.D. Paste sheet'!K788="","",'S.D. Paste sheet'!K788)</f>
        <v/>
      </c>
      <c r="L788" s="20" t="str">
        <f>IF('S.D. Paste sheet'!L788="","",'S.D. Paste sheet'!L788)</f>
        <v/>
      </c>
      <c r="M788" s="20" t="str">
        <f>IF('S.D. Paste sheet'!M788="","",'S.D. Paste sheet'!M788)</f>
        <v/>
      </c>
      <c r="N788" s="20" t="str">
        <f>IF('S.D. Paste sheet'!N788="","",'S.D. Paste sheet'!N788)</f>
        <v/>
      </c>
      <c r="O788" s="20" t="str">
        <f>IF('S.D. Paste sheet'!O788="","",'S.D. Paste sheet'!O788)</f>
        <v/>
      </c>
      <c r="P788" s="20" t="str">
        <f>IF('S.D. Paste sheet'!P788="","",'S.D. Paste sheet'!P788)</f>
        <v/>
      </c>
      <c r="Q788" s="20" t="str">
        <f>IF('S.D. Paste sheet'!Q788="","",'S.D. Paste sheet'!Q788)</f>
        <v/>
      </c>
      <c r="R788" s="20" t="str">
        <f>IF('S.D. Paste sheet'!R788="","",'S.D. Paste sheet'!R788)</f>
        <v/>
      </c>
      <c r="S788" s="20" t="str">
        <f>IF('S.D. Paste sheet'!S788="","",'S.D. Paste sheet'!S788)</f>
        <v/>
      </c>
      <c r="T788" s="20" t="str">
        <f>IF('S.D. Paste sheet'!T788="","",'S.D. Paste sheet'!T788)</f>
        <v/>
      </c>
      <c r="U788" s="20" t="str">
        <f>IF('S.D. Paste sheet'!U788="","",'S.D. Paste sheet'!U788)</f>
        <v/>
      </c>
      <c r="V788" s="20" t="str">
        <f>IF('S.D. Paste sheet'!V788="","",'S.D. Paste sheet'!V788)</f>
        <v/>
      </c>
      <c r="W788" s="20" t="str">
        <f>IF('S.D. Paste sheet'!W788="","",'S.D. Paste sheet'!W788)</f>
        <v/>
      </c>
      <c r="X788" s="20" t="str">
        <f>IF('S.D. Paste sheet'!X788="","",'S.D. Paste sheet'!X788)</f>
        <v/>
      </c>
      <c r="Y788" s="20" t="str">
        <f>IF('S.D. Paste sheet'!Y788="","",'S.D. Paste sheet'!Y788)</f>
        <v/>
      </c>
      <c r="Z788" s="20" t="str">
        <f>IF('S.D. Paste sheet'!Z788="","",'S.D. Paste sheet'!Z788)</f>
        <v/>
      </c>
      <c r="AA788" s="20" t="str">
        <f>IF('S.D. Paste sheet'!AA788="","",'S.D. Paste sheet'!AA788)</f>
        <v/>
      </c>
      <c r="AB788" s="20" t="str">
        <f>IF('S.D. Paste sheet'!AB788="","",'S.D. Paste sheet'!AB788)</f>
        <v/>
      </c>
      <c r="AC788" s="20" t="str">
        <f>IF('S.D. Paste sheet'!AC788="","",'S.D. Paste sheet'!AC788)</f>
        <v/>
      </c>
      <c r="AD788" s="20" t="str">
        <f>IF('S.D. Paste sheet'!AD788="","",'S.D. Paste sheet'!AD788)</f>
        <v/>
      </c>
      <c r="AE788" s="28"/>
      <c r="AF788" t="str">
        <f>IF(AK788="","",IF(AK788&gt;0,COUNT($AG$2:AG788),""))</f>
        <v/>
      </c>
      <c r="AG788" s="25" t="str">
        <f t="shared" si="387"/>
        <v/>
      </c>
      <c r="AH788" s="25" t="str">
        <f t="shared" si="388"/>
        <v/>
      </c>
      <c r="AI788" s="25" t="str">
        <f t="shared" si="389"/>
        <v/>
      </c>
      <c r="AJ788" s="25" t="str">
        <f t="shared" si="390"/>
        <v/>
      </c>
      <c r="AK788" s="25" t="str">
        <f t="shared" si="391"/>
        <v/>
      </c>
      <c r="AL788" s="25" t="str">
        <f t="shared" si="392"/>
        <v/>
      </c>
      <c r="AM788" s="25" t="str">
        <f t="shared" si="393"/>
        <v/>
      </c>
      <c r="AN788" s="25" t="str">
        <f t="shared" si="394"/>
        <v/>
      </c>
      <c r="AO788" s="25" t="str">
        <f t="shared" si="395"/>
        <v/>
      </c>
      <c r="AP788" s="25" t="str">
        <f t="shared" si="396"/>
        <v/>
      </c>
      <c r="AQ788" s="25" t="str">
        <f t="shared" si="397"/>
        <v/>
      </c>
      <c r="AR788" s="25" t="str">
        <f t="shared" si="398"/>
        <v/>
      </c>
      <c r="AS788" s="25" t="str">
        <f t="shared" si="399"/>
        <v/>
      </c>
      <c r="AT788" s="25" t="str">
        <f t="shared" si="400"/>
        <v/>
      </c>
      <c r="AU788" s="25" t="str">
        <f t="shared" si="401"/>
        <v/>
      </c>
      <c r="AV788" s="25" t="str">
        <f t="shared" si="402"/>
        <v/>
      </c>
      <c r="AX788" t="str">
        <f>IF(BC788="","",IF(BC788&gt;0,COUNT($AY$2:AY788),""))</f>
        <v/>
      </c>
      <c r="AY788" s="25" t="str">
        <f t="shared" si="403"/>
        <v/>
      </c>
      <c r="AZ788" s="25" t="str">
        <f t="shared" si="404"/>
        <v/>
      </c>
      <c r="BA788" s="25" t="str">
        <f t="shared" si="405"/>
        <v/>
      </c>
      <c r="BB788" s="25" t="str">
        <f t="shared" si="406"/>
        <v/>
      </c>
      <c r="BC788" s="25" t="str">
        <f t="shared" si="407"/>
        <v/>
      </c>
      <c r="BD788" s="25" t="str">
        <f t="shared" si="408"/>
        <v/>
      </c>
      <c r="BE788" s="25" t="str">
        <f t="shared" si="409"/>
        <v/>
      </c>
      <c r="BF788" s="25" t="str">
        <f t="shared" si="410"/>
        <v/>
      </c>
      <c r="BG788" s="25" t="str">
        <f t="shared" si="411"/>
        <v/>
      </c>
      <c r="BH788" s="25" t="str">
        <f t="shared" si="412"/>
        <v/>
      </c>
      <c r="BI788" s="25" t="str">
        <f t="shared" si="413"/>
        <v/>
      </c>
      <c r="BJ788" s="25" t="str">
        <f t="shared" si="414"/>
        <v/>
      </c>
      <c r="BK788" s="25" t="str">
        <f t="shared" si="415"/>
        <v/>
      </c>
      <c r="BL788" s="25" t="str">
        <f t="shared" si="416"/>
        <v/>
      </c>
      <c r="BM788" s="25" t="str">
        <f t="shared" si="417"/>
        <v/>
      </c>
      <c r="BN788" s="25" t="str">
        <f t="shared" si="418"/>
        <v/>
      </c>
    </row>
    <row r="789" spans="1:66" x14ac:dyDescent="0.25">
      <c r="A789" s="20" t="str">
        <f>IF('S.D. Paste sheet'!A789="","",'S.D. Paste sheet'!A789)</f>
        <v/>
      </c>
      <c r="B789" s="20" t="str">
        <f>IF('S.D. Paste sheet'!B789="","",'S.D. Paste sheet'!B789)</f>
        <v/>
      </c>
      <c r="C789" s="20" t="str">
        <f>IF('S.D. Paste sheet'!C789="","",'S.D. Paste sheet'!C789)</f>
        <v/>
      </c>
      <c r="D789" s="20" t="str">
        <f>IF('S.D. Paste sheet'!D789="","",'S.D. Paste sheet'!D789)</f>
        <v/>
      </c>
      <c r="E789" s="20" t="str">
        <f>IF('S.D. Paste sheet'!E789="","",UPPER('S.D. Paste sheet'!E789))</f>
        <v/>
      </c>
      <c r="F789" s="20" t="str">
        <f>IF('S.D. Paste sheet'!F789="","",'S.D. Paste sheet'!F789)</f>
        <v/>
      </c>
      <c r="G789" s="20" t="str">
        <f>IF('S.D. Paste sheet'!G789="","",UPPER('S.D. Paste sheet'!G789))</f>
        <v/>
      </c>
      <c r="H789" s="20" t="str">
        <f>IF('S.D. Paste sheet'!H789="","",UPPER('S.D. Paste sheet'!H789))</f>
        <v/>
      </c>
      <c r="I789" s="20" t="str">
        <f>IF('S.D. Paste sheet'!I789="","",'S.D. Paste sheet'!I789)</f>
        <v/>
      </c>
      <c r="J789" s="20" t="str">
        <f>IF('S.D. Paste sheet'!J789="","",'S.D. Paste sheet'!J789)</f>
        <v/>
      </c>
      <c r="K789" s="20" t="str">
        <f>IF('S.D. Paste sheet'!K789="","",'S.D. Paste sheet'!K789)</f>
        <v/>
      </c>
      <c r="L789" s="20" t="str">
        <f>IF('S.D. Paste sheet'!L789="","",'S.D. Paste sheet'!L789)</f>
        <v/>
      </c>
      <c r="M789" s="20" t="str">
        <f>IF('S.D. Paste sheet'!M789="","",'S.D. Paste sheet'!M789)</f>
        <v/>
      </c>
      <c r="N789" s="20" t="str">
        <f>IF('S.D. Paste sheet'!N789="","",'S.D. Paste sheet'!N789)</f>
        <v/>
      </c>
      <c r="O789" s="20" t="str">
        <f>IF('S.D. Paste sheet'!O789="","",'S.D. Paste sheet'!O789)</f>
        <v/>
      </c>
      <c r="P789" s="20" t="str">
        <f>IF('S.D. Paste sheet'!P789="","",'S.D. Paste sheet'!P789)</f>
        <v/>
      </c>
      <c r="Q789" s="20" t="str">
        <f>IF('S.D. Paste sheet'!Q789="","",'S.D. Paste sheet'!Q789)</f>
        <v/>
      </c>
      <c r="R789" s="20" t="str">
        <f>IF('S.D. Paste sheet'!R789="","",'S.D. Paste sheet'!R789)</f>
        <v/>
      </c>
      <c r="S789" s="20" t="str">
        <f>IF('S.D. Paste sheet'!S789="","",'S.D. Paste sheet'!S789)</f>
        <v/>
      </c>
      <c r="T789" s="20" t="str">
        <f>IF('S.D. Paste sheet'!T789="","",'S.D. Paste sheet'!T789)</f>
        <v/>
      </c>
      <c r="U789" s="20" t="str">
        <f>IF('S.D. Paste sheet'!U789="","",'S.D. Paste sheet'!U789)</f>
        <v/>
      </c>
      <c r="V789" s="20" t="str">
        <f>IF('S.D. Paste sheet'!V789="","",'S.D. Paste sheet'!V789)</f>
        <v/>
      </c>
      <c r="W789" s="20" t="str">
        <f>IF('S.D. Paste sheet'!W789="","",'S.D. Paste sheet'!W789)</f>
        <v/>
      </c>
      <c r="X789" s="20" t="str">
        <f>IF('S.D. Paste sheet'!X789="","",'S.D. Paste sheet'!X789)</f>
        <v/>
      </c>
      <c r="Y789" s="20" t="str">
        <f>IF('S.D. Paste sheet'!Y789="","",'S.D. Paste sheet'!Y789)</f>
        <v/>
      </c>
      <c r="Z789" s="20" t="str">
        <f>IF('S.D. Paste sheet'!Z789="","",'S.D. Paste sheet'!Z789)</f>
        <v/>
      </c>
      <c r="AA789" s="20" t="str">
        <f>IF('S.D. Paste sheet'!AA789="","",'S.D. Paste sheet'!AA789)</f>
        <v/>
      </c>
      <c r="AB789" s="20" t="str">
        <f>IF('S.D. Paste sheet'!AB789="","",'S.D. Paste sheet'!AB789)</f>
        <v/>
      </c>
      <c r="AC789" s="20" t="str">
        <f>IF('S.D. Paste sheet'!AC789="","",'S.D. Paste sheet'!AC789)</f>
        <v/>
      </c>
      <c r="AD789" s="20" t="str">
        <f>IF('S.D. Paste sheet'!AD789="","",'S.D. Paste sheet'!AD789)</f>
        <v/>
      </c>
      <c r="AE789" s="28"/>
      <c r="AF789" t="str">
        <f>IF(AK789="","",IF(AK789&gt;0,COUNT($AG$2:AG789),""))</f>
        <v/>
      </c>
      <c r="AG789" s="25" t="str">
        <f t="shared" si="387"/>
        <v/>
      </c>
      <c r="AH789" s="25" t="str">
        <f t="shared" si="388"/>
        <v/>
      </c>
      <c r="AI789" s="25" t="str">
        <f t="shared" si="389"/>
        <v/>
      </c>
      <c r="AJ789" s="25" t="str">
        <f t="shared" si="390"/>
        <v/>
      </c>
      <c r="AK789" s="25" t="str">
        <f t="shared" si="391"/>
        <v/>
      </c>
      <c r="AL789" s="25" t="str">
        <f t="shared" si="392"/>
        <v/>
      </c>
      <c r="AM789" s="25" t="str">
        <f t="shared" si="393"/>
        <v/>
      </c>
      <c r="AN789" s="25" t="str">
        <f t="shared" si="394"/>
        <v/>
      </c>
      <c r="AO789" s="25" t="str">
        <f t="shared" si="395"/>
        <v/>
      </c>
      <c r="AP789" s="25" t="str">
        <f t="shared" si="396"/>
        <v/>
      </c>
      <c r="AQ789" s="25" t="str">
        <f t="shared" si="397"/>
        <v/>
      </c>
      <c r="AR789" s="25" t="str">
        <f t="shared" si="398"/>
        <v/>
      </c>
      <c r="AS789" s="25" t="str">
        <f t="shared" si="399"/>
        <v/>
      </c>
      <c r="AT789" s="25" t="str">
        <f t="shared" si="400"/>
        <v/>
      </c>
      <c r="AU789" s="25" t="str">
        <f t="shared" si="401"/>
        <v/>
      </c>
      <c r="AV789" s="25" t="str">
        <f t="shared" si="402"/>
        <v/>
      </c>
      <c r="AX789" t="str">
        <f>IF(BC789="","",IF(BC789&gt;0,COUNT($AY$2:AY789),""))</f>
        <v/>
      </c>
      <c r="AY789" s="25" t="str">
        <f t="shared" si="403"/>
        <v/>
      </c>
      <c r="AZ789" s="25" t="str">
        <f t="shared" si="404"/>
        <v/>
      </c>
      <c r="BA789" s="25" t="str">
        <f t="shared" si="405"/>
        <v/>
      </c>
      <c r="BB789" s="25" t="str">
        <f t="shared" si="406"/>
        <v/>
      </c>
      <c r="BC789" s="25" t="str">
        <f t="shared" si="407"/>
        <v/>
      </c>
      <c r="BD789" s="25" t="str">
        <f t="shared" si="408"/>
        <v/>
      </c>
      <c r="BE789" s="25" t="str">
        <f t="shared" si="409"/>
        <v/>
      </c>
      <c r="BF789" s="25" t="str">
        <f t="shared" si="410"/>
        <v/>
      </c>
      <c r="BG789" s="25" t="str">
        <f t="shared" si="411"/>
        <v/>
      </c>
      <c r="BH789" s="25" t="str">
        <f t="shared" si="412"/>
        <v/>
      </c>
      <c r="BI789" s="25" t="str">
        <f t="shared" si="413"/>
        <v/>
      </c>
      <c r="BJ789" s="25" t="str">
        <f t="shared" si="414"/>
        <v/>
      </c>
      <c r="BK789" s="25" t="str">
        <f t="shared" si="415"/>
        <v/>
      </c>
      <c r="BL789" s="25" t="str">
        <f t="shared" si="416"/>
        <v/>
      </c>
      <c r="BM789" s="25" t="str">
        <f t="shared" si="417"/>
        <v/>
      </c>
      <c r="BN789" s="25" t="str">
        <f t="shared" si="418"/>
        <v/>
      </c>
    </row>
    <row r="790" spans="1:66" x14ac:dyDescent="0.25">
      <c r="A790" s="20" t="str">
        <f>IF('S.D. Paste sheet'!A790="","",'S.D. Paste sheet'!A790)</f>
        <v/>
      </c>
      <c r="B790" s="20" t="str">
        <f>IF('S.D. Paste sheet'!B790="","",'S.D. Paste sheet'!B790)</f>
        <v/>
      </c>
      <c r="C790" s="20" t="str">
        <f>IF('S.D. Paste sheet'!C790="","",'S.D. Paste sheet'!C790)</f>
        <v/>
      </c>
      <c r="D790" s="20" t="str">
        <f>IF('S.D. Paste sheet'!D790="","",'S.D. Paste sheet'!D790)</f>
        <v/>
      </c>
      <c r="E790" s="20" t="str">
        <f>IF('S.D. Paste sheet'!E790="","",UPPER('S.D. Paste sheet'!E790))</f>
        <v/>
      </c>
      <c r="F790" s="20" t="str">
        <f>IF('S.D. Paste sheet'!F790="","",'S.D. Paste sheet'!F790)</f>
        <v/>
      </c>
      <c r="G790" s="20" t="str">
        <f>IF('S.D. Paste sheet'!G790="","",UPPER('S.D. Paste sheet'!G790))</f>
        <v/>
      </c>
      <c r="H790" s="20" t="str">
        <f>IF('S.D. Paste sheet'!H790="","",UPPER('S.D. Paste sheet'!H790))</f>
        <v/>
      </c>
      <c r="I790" s="20" t="str">
        <f>IF('S.D. Paste sheet'!I790="","",'S.D. Paste sheet'!I790)</f>
        <v/>
      </c>
      <c r="J790" s="20" t="str">
        <f>IF('S.D. Paste sheet'!J790="","",'S.D. Paste sheet'!J790)</f>
        <v/>
      </c>
      <c r="K790" s="20" t="str">
        <f>IF('S.D. Paste sheet'!K790="","",'S.D. Paste sheet'!K790)</f>
        <v/>
      </c>
      <c r="L790" s="20" t="str">
        <f>IF('S.D. Paste sheet'!L790="","",'S.D. Paste sheet'!L790)</f>
        <v/>
      </c>
      <c r="M790" s="20" t="str">
        <f>IF('S.D. Paste sheet'!M790="","",'S.D. Paste sheet'!M790)</f>
        <v/>
      </c>
      <c r="N790" s="20" t="str">
        <f>IF('S.D. Paste sheet'!N790="","",'S.D. Paste sheet'!N790)</f>
        <v/>
      </c>
      <c r="O790" s="20" t="str">
        <f>IF('S.D. Paste sheet'!O790="","",'S.D. Paste sheet'!O790)</f>
        <v/>
      </c>
      <c r="P790" s="20" t="str">
        <f>IF('S.D. Paste sheet'!P790="","",'S.D. Paste sheet'!P790)</f>
        <v/>
      </c>
      <c r="Q790" s="20" t="str">
        <f>IF('S.D. Paste sheet'!Q790="","",'S.D. Paste sheet'!Q790)</f>
        <v/>
      </c>
      <c r="R790" s="20" t="str">
        <f>IF('S.D. Paste sheet'!R790="","",'S.D. Paste sheet'!R790)</f>
        <v/>
      </c>
      <c r="S790" s="20" t="str">
        <f>IF('S.D. Paste sheet'!S790="","",'S.D. Paste sheet'!S790)</f>
        <v/>
      </c>
      <c r="T790" s="20" t="str">
        <f>IF('S.D. Paste sheet'!T790="","",'S.D. Paste sheet'!T790)</f>
        <v/>
      </c>
      <c r="U790" s="20" t="str">
        <f>IF('S.D. Paste sheet'!U790="","",'S.D. Paste sheet'!U790)</f>
        <v/>
      </c>
      <c r="V790" s="20" t="str">
        <f>IF('S.D. Paste sheet'!V790="","",'S.D. Paste sheet'!V790)</f>
        <v/>
      </c>
      <c r="W790" s="20" t="str">
        <f>IF('S.D. Paste sheet'!W790="","",'S.D. Paste sheet'!W790)</f>
        <v/>
      </c>
      <c r="X790" s="20" t="str">
        <f>IF('S.D. Paste sheet'!X790="","",'S.D. Paste sheet'!X790)</f>
        <v/>
      </c>
      <c r="Y790" s="20" t="str">
        <f>IF('S.D. Paste sheet'!Y790="","",'S.D. Paste sheet'!Y790)</f>
        <v/>
      </c>
      <c r="Z790" s="20" t="str">
        <f>IF('S.D. Paste sheet'!Z790="","",'S.D. Paste sheet'!Z790)</f>
        <v/>
      </c>
      <c r="AA790" s="20" t="str">
        <f>IF('S.D. Paste sheet'!AA790="","",'S.D. Paste sheet'!AA790)</f>
        <v/>
      </c>
      <c r="AB790" s="20" t="str">
        <f>IF('S.D. Paste sheet'!AB790="","",'S.D. Paste sheet'!AB790)</f>
        <v/>
      </c>
      <c r="AC790" s="20" t="str">
        <f>IF('S.D. Paste sheet'!AC790="","",'S.D. Paste sheet'!AC790)</f>
        <v/>
      </c>
      <c r="AD790" s="20" t="str">
        <f>IF('S.D. Paste sheet'!AD790="","",'S.D. Paste sheet'!AD790)</f>
        <v/>
      </c>
      <c r="AE790" s="28"/>
      <c r="AF790" t="str">
        <f>IF(AK790="","",IF(AK790&gt;0,COUNT($AG$2:AG790),""))</f>
        <v/>
      </c>
      <c r="AG790" s="25" t="str">
        <f t="shared" si="387"/>
        <v/>
      </c>
      <c r="AH790" s="25" t="str">
        <f t="shared" si="388"/>
        <v/>
      </c>
      <c r="AI790" s="25" t="str">
        <f t="shared" si="389"/>
        <v/>
      </c>
      <c r="AJ790" s="25" t="str">
        <f t="shared" si="390"/>
        <v/>
      </c>
      <c r="AK790" s="25" t="str">
        <f t="shared" si="391"/>
        <v/>
      </c>
      <c r="AL790" s="25" t="str">
        <f t="shared" si="392"/>
        <v/>
      </c>
      <c r="AM790" s="25" t="str">
        <f t="shared" si="393"/>
        <v/>
      </c>
      <c r="AN790" s="25" t="str">
        <f t="shared" si="394"/>
        <v/>
      </c>
      <c r="AO790" s="25" t="str">
        <f t="shared" si="395"/>
        <v/>
      </c>
      <c r="AP790" s="25" t="str">
        <f t="shared" si="396"/>
        <v/>
      </c>
      <c r="AQ790" s="25" t="str">
        <f t="shared" si="397"/>
        <v/>
      </c>
      <c r="AR790" s="25" t="str">
        <f t="shared" si="398"/>
        <v/>
      </c>
      <c r="AS790" s="25" t="str">
        <f t="shared" si="399"/>
        <v/>
      </c>
      <c r="AT790" s="25" t="str">
        <f t="shared" si="400"/>
        <v/>
      </c>
      <c r="AU790" s="25" t="str">
        <f t="shared" si="401"/>
        <v/>
      </c>
      <c r="AV790" s="25" t="str">
        <f t="shared" si="402"/>
        <v/>
      </c>
      <c r="AX790" t="str">
        <f>IF(BC790="","",IF(BC790&gt;0,COUNT($AY$2:AY790),""))</f>
        <v/>
      </c>
      <c r="AY790" s="25" t="str">
        <f t="shared" si="403"/>
        <v/>
      </c>
      <c r="AZ790" s="25" t="str">
        <f t="shared" si="404"/>
        <v/>
      </c>
      <c r="BA790" s="25" t="str">
        <f t="shared" si="405"/>
        <v/>
      </c>
      <c r="BB790" s="25" t="str">
        <f t="shared" si="406"/>
        <v/>
      </c>
      <c r="BC790" s="25" t="str">
        <f t="shared" si="407"/>
        <v/>
      </c>
      <c r="BD790" s="25" t="str">
        <f t="shared" si="408"/>
        <v/>
      </c>
      <c r="BE790" s="25" t="str">
        <f t="shared" si="409"/>
        <v/>
      </c>
      <c r="BF790" s="25" t="str">
        <f t="shared" si="410"/>
        <v/>
      </c>
      <c r="BG790" s="25" t="str">
        <f t="shared" si="411"/>
        <v/>
      </c>
      <c r="BH790" s="25" t="str">
        <f t="shared" si="412"/>
        <v/>
      </c>
      <c r="BI790" s="25" t="str">
        <f t="shared" si="413"/>
        <v/>
      </c>
      <c r="BJ790" s="25" t="str">
        <f t="shared" si="414"/>
        <v/>
      </c>
      <c r="BK790" s="25" t="str">
        <f t="shared" si="415"/>
        <v/>
      </c>
      <c r="BL790" s="25" t="str">
        <f t="shared" si="416"/>
        <v/>
      </c>
      <c r="BM790" s="25" t="str">
        <f t="shared" si="417"/>
        <v/>
      </c>
      <c r="BN790" s="25" t="str">
        <f t="shared" si="418"/>
        <v/>
      </c>
    </row>
    <row r="791" spans="1:66" x14ac:dyDescent="0.25">
      <c r="A791" s="20" t="str">
        <f>IF('S.D. Paste sheet'!A791="","",'S.D. Paste sheet'!A791)</f>
        <v/>
      </c>
      <c r="B791" s="20" t="str">
        <f>IF('S.D. Paste sheet'!B791="","",'S.D. Paste sheet'!B791)</f>
        <v/>
      </c>
      <c r="C791" s="20" t="str">
        <f>IF('S.D. Paste sheet'!C791="","",'S.D. Paste sheet'!C791)</f>
        <v/>
      </c>
      <c r="D791" s="20" t="str">
        <f>IF('S.D. Paste sheet'!D791="","",'S.D. Paste sheet'!D791)</f>
        <v/>
      </c>
      <c r="E791" s="20" t="str">
        <f>IF('S.D. Paste sheet'!E791="","",UPPER('S.D. Paste sheet'!E791))</f>
        <v/>
      </c>
      <c r="F791" s="20" t="str">
        <f>IF('S.D. Paste sheet'!F791="","",'S.D. Paste sheet'!F791)</f>
        <v/>
      </c>
      <c r="G791" s="20" t="str">
        <f>IF('S.D. Paste sheet'!G791="","",UPPER('S.D. Paste sheet'!G791))</f>
        <v/>
      </c>
      <c r="H791" s="20" t="str">
        <f>IF('S.D. Paste sheet'!H791="","",UPPER('S.D. Paste sheet'!H791))</f>
        <v/>
      </c>
      <c r="I791" s="20" t="str">
        <f>IF('S.D. Paste sheet'!I791="","",'S.D. Paste sheet'!I791)</f>
        <v/>
      </c>
      <c r="J791" s="20" t="str">
        <f>IF('S.D. Paste sheet'!J791="","",'S.D. Paste sheet'!J791)</f>
        <v/>
      </c>
      <c r="K791" s="20" t="str">
        <f>IF('S.D. Paste sheet'!K791="","",'S.D. Paste sheet'!K791)</f>
        <v/>
      </c>
      <c r="L791" s="20" t="str">
        <f>IF('S.D. Paste sheet'!L791="","",'S.D. Paste sheet'!L791)</f>
        <v/>
      </c>
      <c r="M791" s="20" t="str">
        <f>IF('S.D. Paste sheet'!M791="","",'S.D. Paste sheet'!M791)</f>
        <v/>
      </c>
      <c r="N791" s="20" t="str">
        <f>IF('S.D. Paste sheet'!N791="","",'S.D. Paste sheet'!N791)</f>
        <v/>
      </c>
      <c r="O791" s="20" t="str">
        <f>IF('S.D. Paste sheet'!O791="","",'S.D. Paste sheet'!O791)</f>
        <v/>
      </c>
      <c r="P791" s="20" t="str">
        <f>IF('S.D. Paste sheet'!P791="","",'S.D. Paste sheet'!P791)</f>
        <v/>
      </c>
      <c r="Q791" s="20" t="str">
        <f>IF('S.D. Paste sheet'!Q791="","",'S.D. Paste sheet'!Q791)</f>
        <v/>
      </c>
      <c r="R791" s="20" t="str">
        <f>IF('S.D. Paste sheet'!R791="","",'S.D. Paste sheet'!R791)</f>
        <v/>
      </c>
      <c r="S791" s="20" t="str">
        <f>IF('S.D. Paste sheet'!S791="","",'S.D. Paste sheet'!S791)</f>
        <v/>
      </c>
      <c r="T791" s="20" t="str">
        <f>IF('S.D. Paste sheet'!T791="","",'S.D. Paste sheet'!T791)</f>
        <v/>
      </c>
      <c r="U791" s="20" t="str">
        <f>IF('S.D. Paste sheet'!U791="","",'S.D. Paste sheet'!U791)</f>
        <v/>
      </c>
      <c r="V791" s="20" t="str">
        <f>IF('S.D. Paste sheet'!V791="","",'S.D. Paste sheet'!V791)</f>
        <v/>
      </c>
      <c r="W791" s="20" t="str">
        <f>IF('S.D. Paste sheet'!W791="","",'S.D. Paste sheet'!W791)</f>
        <v/>
      </c>
      <c r="X791" s="20" t="str">
        <f>IF('S.D. Paste sheet'!X791="","",'S.D. Paste sheet'!X791)</f>
        <v/>
      </c>
      <c r="Y791" s="20" t="str">
        <f>IF('S.D. Paste sheet'!Y791="","",'S.D. Paste sheet'!Y791)</f>
        <v/>
      </c>
      <c r="Z791" s="20" t="str">
        <f>IF('S.D. Paste sheet'!Z791="","",'S.D. Paste sheet'!Z791)</f>
        <v/>
      </c>
      <c r="AA791" s="20" t="str">
        <f>IF('S.D. Paste sheet'!AA791="","",'S.D. Paste sheet'!AA791)</f>
        <v/>
      </c>
      <c r="AB791" s="20" t="str">
        <f>IF('S.D. Paste sheet'!AB791="","",'S.D. Paste sheet'!AB791)</f>
        <v/>
      </c>
      <c r="AC791" s="20" t="str">
        <f>IF('S.D. Paste sheet'!AC791="","",'S.D. Paste sheet'!AC791)</f>
        <v/>
      </c>
      <c r="AD791" s="20" t="str">
        <f>IF('S.D. Paste sheet'!AD791="","",'S.D. Paste sheet'!AD791)</f>
        <v/>
      </c>
      <c r="AE791" s="28"/>
      <c r="AF791" t="str">
        <f>IF(AK791="","",IF(AK791&gt;0,COUNT($AG$2:AG791),""))</f>
        <v/>
      </c>
      <c r="AG791" s="25" t="str">
        <f t="shared" si="387"/>
        <v/>
      </c>
      <c r="AH791" s="25" t="str">
        <f t="shared" si="388"/>
        <v/>
      </c>
      <c r="AI791" s="25" t="str">
        <f t="shared" si="389"/>
        <v/>
      </c>
      <c r="AJ791" s="25" t="str">
        <f t="shared" si="390"/>
        <v/>
      </c>
      <c r="AK791" s="25" t="str">
        <f t="shared" si="391"/>
        <v/>
      </c>
      <c r="AL791" s="25" t="str">
        <f t="shared" si="392"/>
        <v/>
      </c>
      <c r="AM791" s="25" t="str">
        <f t="shared" si="393"/>
        <v/>
      </c>
      <c r="AN791" s="25" t="str">
        <f t="shared" si="394"/>
        <v/>
      </c>
      <c r="AO791" s="25" t="str">
        <f t="shared" si="395"/>
        <v/>
      </c>
      <c r="AP791" s="25" t="str">
        <f t="shared" si="396"/>
        <v/>
      </c>
      <c r="AQ791" s="25" t="str">
        <f t="shared" si="397"/>
        <v/>
      </c>
      <c r="AR791" s="25" t="str">
        <f t="shared" si="398"/>
        <v/>
      </c>
      <c r="AS791" s="25" t="str">
        <f t="shared" si="399"/>
        <v/>
      </c>
      <c r="AT791" s="25" t="str">
        <f t="shared" si="400"/>
        <v/>
      </c>
      <c r="AU791" s="25" t="str">
        <f t="shared" si="401"/>
        <v/>
      </c>
      <c r="AV791" s="25" t="str">
        <f t="shared" si="402"/>
        <v/>
      </c>
      <c r="AX791" t="str">
        <f>IF(BC791="","",IF(BC791&gt;0,COUNT($AY$2:AY791),""))</f>
        <v/>
      </c>
      <c r="AY791" s="25" t="str">
        <f t="shared" si="403"/>
        <v/>
      </c>
      <c r="AZ791" s="25" t="str">
        <f t="shared" si="404"/>
        <v/>
      </c>
      <c r="BA791" s="25" t="str">
        <f t="shared" si="405"/>
        <v/>
      </c>
      <c r="BB791" s="25" t="str">
        <f t="shared" si="406"/>
        <v/>
      </c>
      <c r="BC791" s="25" t="str">
        <f t="shared" si="407"/>
        <v/>
      </c>
      <c r="BD791" s="25" t="str">
        <f t="shared" si="408"/>
        <v/>
      </c>
      <c r="BE791" s="25" t="str">
        <f t="shared" si="409"/>
        <v/>
      </c>
      <c r="BF791" s="25" t="str">
        <f t="shared" si="410"/>
        <v/>
      </c>
      <c r="BG791" s="25" t="str">
        <f t="shared" si="411"/>
        <v/>
      </c>
      <c r="BH791" s="25" t="str">
        <f t="shared" si="412"/>
        <v/>
      </c>
      <c r="BI791" s="25" t="str">
        <f t="shared" si="413"/>
        <v/>
      </c>
      <c r="BJ791" s="25" t="str">
        <f t="shared" si="414"/>
        <v/>
      </c>
      <c r="BK791" s="25" t="str">
        <f t="shared" si="415"/>
        <v/>
      </c>
      <c r="BL791" s="25" t="str">
        <f t="shared" si="416"/>
        <v/>
      </c>
      <c r="BM791" s="25" t="str">
        <f t="shared" si="417"/>
        <v/>
      </c>
      <c r="BN791" s="25" t="str">
        <f t="shared" si="418"/>
        <v/>
      </c>
    </row>
    <row r="792" spans="1:66" x14ac:dyDescent="0.25">
      <c r="A792" s="20" t="str">
        <f>IF('S.D. Paste sheet'!A792="","",'S.D. Paste sheet'!A792)</f>
        <v/>
      </c>
      <c r="B792" s="20" t="str">
        <f>IF('S.D. Paste sheet'!B792="","",'S.D. Paste sheet'!B792)</f>
        <v/>
      </c>
      <c r="C792" s="20" t="str">
        <f>IF('S.D. Paste sheet'!C792="","",'S.D. Paste sheet'!C792)</f>
        <v/>
      </c>
      <c r="D792" s="20" t="str">
        <f>IF('S.D. Paste sheet'!D792="","",'S.D. Paste sheet'!D792)</f>
        <v/>
      </c>
      <c r="E792" s="20" t="str">
        <f>IF('S.D. Paste sheet'!E792="","",UPPER('S.D. Paste sheet'!E792))</f>
        <v/>
      </c>
      <c r="F792" s="20" t="str">
        <f>IF('S.D. Paste sheet'!F792="","",'S.D. Paste sheet'!F792)</f>
        <v/>
      </c>
      <c r="G792" s="20" t="str">
        <f>IF('S.D. Paste sheet'!G792="","",UPPER('S.D. Paste sheet'!G792))</f>
        <v/>
      </c>
      <c r="H792" s="20" t="str">
        <f>IF('S.D. Paste sheet'!H792="","",UPPER('S.D. Paste sheet'!H792))</f>
        <v/>
      </c>
      <c r="I792" s="20" t="str">
        <f>IF('S.D. Paste sheet'!I792="","",'S.D. Paste sheet'!I792)</f>
        <v/>
      </c>
      <c r="J792" s="20" t="str">
        <f>IF('S.D. Paste sheet'!J792="","",'S.D. Paste sheet'!J792)</f>
        <v/>
      </c>
      <c r="K792" s="20" t="str">
        <f>IF('S.D. Paste sheet'!K792="","",'S.D. Paste sheet'!K792)</f>
        <v/>
      </c>
      <c r="L792" s="20" t="str">
        <f>IF('S.D. Paste sheet'!L792="","",'S.D. Paste sheet'!L792)</f>
        <v/>
      </c>
      <c r="M792" s="20" t="str">
        <f>IF('S.D. Paste sheet'!M792="","",'S.D. Paste sheet'!M792)</f>
        <v/>
      </c>
      <c r="N792" s="20" t="str">
        <f>IF('S.D. Paste sheet'!N792="","",'S.D. Paste sheet'!N792)</f>
        <v/>
      </c>
      <c r="O792" s="20" t="str">
        <f>IF('S.D. Paste sheet'!O792="","",'S.D. Paste sheet'!O792)</f>
        <v/>
      </c>
      <c r="P792" s="20" t="str">
        <f>IF('S.D. Paste sheet'!P792="","",'S.D. Paste sheet'!P792)</f>
        <v/>
      </c>
      <c r="Q792" s="20" t="str">
        <f>IF('S.D. Paste sheet'!Q792="","",'S.D. Paste sheet'!Q792)</f>
        <v/>
      </c>
      <c r="R792" s="20" t="str">
        <f>IF('S.D. Paste sheet'!R792="","",'S.D. Paste sheet'!R792)</f>
        <v/>
      </c>
      <c r="S792" s="20" t="str">
        <f>IF('S.D. Paste sheet'!S792="","",'S.D. Paste sheet'!S792)</f>
        <v/>
      </c>
      <c r="T792" s="20" t="str">
        <f>IF('S.D. Paste sheet'!T792="","",'S.D. Paste sheet'!T792)</f>
        <v/>
      </c>
      <c r="U792" s="20" t="str">
        <f>IF('S.D. Paste sheet'!U792="","",'S.D. Paste sheet'!U792)</f>
        <v/>
      </c>
      <c r="V792" s="20" t="str">
        <f>IF('S.D. Paste sheet'!V792="","",'S.D. Paste sheet'!V792)</f>
        <v/>
      </c>
      <c r="W792" s="20" t="str">
        <f>IF('S.D. Paste sheet'!W792="","",'S.D. Paste sheet'!W792)</f>
        <v/>
      </c>
      <c r="X792" s="20" t="str">
        <f>IF('S.D. Paste sheet'!X792="","",'S.D. Paste sheet'!X792)</f>
        <v/>
      </c>
      <c r="Y792" s="20" t="str">
        <f>IF('S.D. Paste sheet'!Y792="","",'S.D. Paste sheet'!Y792)</f>
        <v/>
      </c>
      <c r="Z792" s="20" t="str">
        <f>IF('S.D. Paste sheet'!Z792="","",'S.D. Paste sheet'!Z792)</f>
        <v/>
      </c>
      <c r="AA792" s="20" t="str">
        <f>IF('S.D. Paste sheet'!AA792="","",'S.D. Paste sheet'!AA792)</f>
        <v/>
      </c>
      <c r="AB792" s="20" t="str">
        <f>IF('S.D. Paste sheet'!AB792="","",'S.D. Paste sheet'!AB792)</f>
        <v/>
      </c>
      <c r="AC792" s="20" t="str">
        <f>IF('S.D. Paste sheet'!AC792="","",'S.D. Paste sheet'!AC792)</f>
        <v/>
      </c>
      <c r="AD792" s="20" t="str">
        <f>IF('S.D. Paste sheet'!AD792="","",'S.D. Paste sheet'!AD792)</f>
        <v/>
      </c>
      <c r="AE792" s="28"/>
      <c r="AF792" t="str">
        <f>IF(AK792="","",IF(AK792&gt;0,COUNT($AG$2:AG792),""))</f>
        <v/>
      </c>
      <c r="AG792" s="25" t="str">
        <f t="shared" si="387"/>
        <v/>
      </c>
      <c r="AH792" s="25" t="str">
        <f t="shared" si="388"/>
        <v/>
      </c>
      <c r="AI792" s="25" t="str">
        <f t="shared" si="389"/>
        <v/>
      </c>
      <c r="AJ792" s="25" t="str">
        <f t="shared" si="390"/>
        <v/>
      </c>
      <c r="AK792" s="25" t="str">
        <f t="shared" si="391"/>
        <v/>
      </c>
      <c r="AL792" s="25" t="str">
        <f t="shared" si="392"/>
        <v/>
      </c>
      <c r="AM792" s="25" t="str">
        <f t="shared" si="393"/>
        <v/>
      </c>
      <c r="AN792" s="25" t="str">
        <f t="shared" si="394"/>
        <v/>
      </c>
      <c r="AO792" s="25" t="str">
        <f t="shared" si="395"/>
        <v/>
      </c>
      <c r="AP792" s="25" t="str">
        <f t="shared" si="396"/>
        <v/>
      </c>
      <c r="AQ792" s="25" t="str">
        <f t="shared" si="397"/>
        <v/>
      </c>
      <c r="AR792" s="25" t="str">
        <f t="shared" si="398"/>
        <v/>
      </c>
      <c r="AS792" s="25" t="str">
        <f t="shared" si="399"/>
        <v/>
      </c>
      <c r="AT792" s="25" t="str">
        <f t="shared" si="400"/>
        <v/>
      </c>
      <c r="AU792" s="25" t="str">
        <f t="shared" si="401"/>
        <v/>
      </c>
      <c r="AV792" s="25" t="str">
        <f t="shared" si="402"/>
        <v/>
      </c>
      <c r="AX792" t="str">
        <f>IF(BC792="","",IF(BC792&gt;0,COUNT($AY$2:AY792),""))</f>
        <v/>
      </c>
      <c r="AY792" s="25" t="str">
        <f t="shared" si="403"/>
        <v/>
      </c>
      <c r="AZ792" s="25" t="str">
        <f t="shared" si="404"/>
        <v/>
      </c>
      <c r="BA792" s="25" t="str">
        <f t="shared" si="405"/>
        <v/>
      </c>
      <c r="BB792" s="25" t="str">
        <f t="shared" si="406"/>
        <v/>
      </c>
      <c r="BC792" s="25" t="str">
        <f t="shared" si="407"/>
        <v/>
      </c>
      <c r="BD792" s="25" t="str">
        <f t="shared" si="408"/>
        <v/>
      </c>
      <c r="BE792" s="25" t="str">
        <f t="shared" si="409"/>
        <v/>
      </c>
      <c r="BF792" s="25" t="str">
        <f t="shared" si="410"/>
        <v/>
      </c>
      <c r="BG792" s="25" t="str">
        <f t="shared" si="411"/>
        <v/>
      </c>
      <c r="BH792" s="25" t="str">
        <f t="shared" si="412"/>
        <v/>
      </c>
      <c r="BI792" s="25" t="str">
        <f t="shared" si="413"/>
        <v/>
      </c>
      <c r="BJ792" s="25" t="str">
        <f t="shared" si="414"/>
        <v/>
      </c>
      <c r="BK792" s="25" t="str">
        <f t="shared" si="415"/>
        <v/>
      </c>
      <c r="BL792" s="25" t="str">
        <f t="shared" si="416"/>
        <v/>
      </c>
      <c r="BM792" s="25" t="str">
        <f t="shared" si="417"/>
        <v/>
      </c>
      <c r="BN792" s="25" t="str">
        <f t="shared" si="418"/>
        <v/>
      </c>
    </row>
    <row r="793" spans="1:66" x14ac:dyDescent="0.25">
      <c r="A793" s="20" t="str">
        <f>IF('S.D. Paste sheet'!A793="","",'S.D. Paste sheet'!A793)</f>
        <v/>
      </c>
      <c r="B793" s="20" t="str">
        <f>IF('S.D. Paste sheet'!B793="","",'S.D. Paste sheet'!B793)</f>
        <v/>
      </c>
      <c r="C793" s="20" t="str">
        <f>IF('S.D. Paste sheet'!C793="","",'S.D. Paste sheet'!C793)</f>
        <v/>
      </c>
      <c r="D793" s="20" t="str">
        <f>IF('S.D. Paste sheet'!D793="","",'S.D. Paste sheet'!D793)</f>
        <v/>
      </c>
      <c r="E793" s="20" t="str">
        <f>IF('S.D. Paste sheet'!E793="","",UPPER('S.D. Paste sheet'!E793))</f>
        <v/>
      </c>
      <c r="F793" s="20" t="str">
        <f>IF('S.D. Paste sheet'!F793="","",'S.D. Paste sheet'!F793)</f>
        <v/>
      </c>
      <c r="G793" s="20" t="str">
        <f>IF('S.D. Paste sheet'!G793="","",UPPER('S.D. Paste sheet'!G793))</f>
        <v/>
      </c>
      <c r="H793" s="20" t="str">
        <f>IF('S.D. Paste sheet'!H793="","",UPPER('S.D. Paste sheet'!H793))</f>
        <v/>
      </c>
      <c r="I793" s="20" t="str">
        <f>IF('S.D. Paste sheet'!I793="","",'S.D. Paste sheet'!I793)</f>
        <v/>
      </c>
      <c r="J793" s="20" t="str">
        <f>IF('S.D. Paste sheet'!J793="","",'S.D. Paste sheet'!J793)</f>
        <v/>
      </c>
      <c r="K793" s="20" t="str">
        <f>IF('S.D. Paste sheet'!K793="","",'S.D. Paste sheet'!K793)</f>
        <v/>
      </c>
      <c r="L793" s="20" t="str">
        <f>IF('S.D. Paste sheet'!L793="","",'S.D. Paste sheet'!L793)</f>
        <v/>
      </c>
      <c r="M793" s="20" t="str">
        <f>IF('S.D. Paste sheet'!M793="","",'S.D. Paste sheet'!M793)</f>
        <v/>
      </c>
      <c r="N793" s="20" t="str">
        <f>IF('S.D. Paste sheet'!N793="","",'S.D. Paste sheet'!N793)</f>
        <v/>
      </c>
      <c r="O793" s="20" t="str">
        <f>IF('S.D. Paste sheet'!O793="","",'S.D. Paste sheet'!O793)</f>
        <v/>
      </c>
      <c r="P793" s="20" t="str">
        <f>IF('S.D. Paste sheet'!P793="","",'S.D. Paste sheet'!P793)</f>
        <v/>
      </c>
      <c r="Q793" s="20" t="str">
        <f>IF('S.D. Paste sheet'!Q793="","",'S.D. Paste sheet'!Q793)</f>
        <v/>
      </c>
      <c r="R793" s="20" t="str">
        <f>IF('S.D. Paste sheet'!R793="","",'S.D. Paste sheet'!R793)</f>
        <v/>
      </c>
      <c r="S793" s="20" t="str">
        <f>IF('S.D. Paste sheet'!S793="","",'S.D. Paste sheet'!S793)</f>
        <v/>
      </c>
      <c r="T793" s="20" t="str">
        <f>IF('S.D. Paste sheet'!T793="","",'S.D. Paste sheet'!T793)</f>
        <v/>
      </c>
      <c r="U793" s="20" t="str">
        <f>IF('S.D. Paste sheet'!U793="","",'S.D. Paste sheet'!U793)</f>
        <v/>
      </c>
      <c r="V793" s="20" t="str">
        <f>IF('S.D. Paste sheet'!V793="","",'S.D. Paste sheet'!V793)</f>
        <v/>
      </c>
      <c r="W793" s="20" t="str">
        <f>IF('S.D. Paste sheet'!W793="","",'S.D. Paste sheet'!W793)</f>
        <v/>
      </c>
      <c r="X793" s="20" t="str">
        <f>IF('S.D. Paste sheet'!X793="","",'S.D. Paste sheet'!X793)</f>
        <v/>
      </c>
      <c r="Y793" s="20" t="str">
        <f>IF('S.D. Paste sheet'!Y793="","",'S.D. Paste sheet'!Y793)</f>
        <v/>
      </c>
      <c r="Z793" s="20" t="str">
        <f>IF('S.D. Paste sheet'!Z793="","",'S.D. Paste sheet'!Z793)</f>
        <v/>
      </c>
      <c r="AA793" s="20" t="str">
        <f>IF('S.D. Paste sheet'!AA793="","",'S.D. Paste sheet'!AA793)</f>
        <v/>
      </c>
      <c r="AB793" s="20" t="str">
        <f>IF('S.D. Paste sheet'!AB793="","",'S.D. Paste sheet'!AB793)</f>
        <v/>
      </c>
      <c r="AC793" s="20" t="str">
        <f>IF('S.D. Paste sheet'!AC793="","",'S.D. Paste sheet'!AC793)</f>
        <v/>
      </c>
      <c r="AD793" s="20" t="str">
        <f>IF('S.D. Paste sheet'!AD793="","",'S.D. Paste sheet'!AD793)</f>
        <v/>
      </c>
      <c r="AE793" s="28"/>
      <c r="AF793" t="str">
        <f>IF(AK793="","",IF(AK793&gt;0,COUNT($AG$2:AG793),""))</f>
        <v/>
      </c>
      <c r="AG793" s="25" t="str">
        <f t="shared" si="387"/>
        <v/>
      </c>
      <c r="AH793" s="25" t="str">
        <f t="shared" si="388"/>
        <v/>
      </c>
      <c r="AI793" s="25" t="str">
        <f t="shared" si="389"/>
        <v/>
      </c>
      <c r="AJ793" s="25" t="str">
        <f t="shared" si="390"/>
        <v/>
      </c>
      <c r="AK793" s="25" t="str">
        <f t="shared" si="391"/>
        <v/>
      </c>
      <c r="AL793" s="25" t="str">
        <f t="shared" si="392"/>
        <v/>
      </c>
      <c r="AM793" s="25" t="str">
        <f t="shared" si="393"/>
        <v/>
      </c>
      <c r="AN793" s="25" t="str">
        <f t="shared" si="394"/>
        <v/>
      </c>
      <c r="AO793" s="25" t="str">
        <f t="shared" si="395"/>
        <v/>
      </c>
      <c r="AP793" s="25" t="str">
        <f t="shared" si="396"/>
        <v/>
      </c>
      <c r="AQ793" s="25" t="str">
        <f t="shared" si="397"/>
        <v/>
      </c>
      <c r="AR793" s="25" t="str">
        <f t="shared" si="398"/>
        <v/>
      </c>
      <c r="AS793" s="25" t="str">
        <f t="shared" si="399"/>
        <v/>
      </c>
      <c r="AT793" s="25" t="str">
        <f t="shared" si="400"/>
        <v/>
      </c>
      <c r="AU793" s="25" t="str">
        <f t="shared" si="401"/>
        <v/>
      </c>
      <c r="AV793" s="25" t="str">
        <f t="shared" si="402"/>
        <v/>
      </c>
      <c r="AX793" t="str">
        <f>IF(BC793="","",IF(BC793&gt;0,COUNT($AY$2:AY793),""))</f>
        <v/>
      </c>
      <c r="AY793" s="25" t="str">
        <f t="shared" si="403"/>
        <v/>
      </c>
      <c r="AZ793" s="25" t="str">
        <f t="shared" si="404"/>
        <v/>
      </c>
      <c r="BA793" s="25" t="str">
        <f t="shared" si="405"/>
        <v/>
      </c>
      <c r="BB793" s="25" t="str">
        <f t="shared" si="406"/>
        <v/>
      </c>
      <c r="BC793" s="25" t="str">
        <f t="shared" si="407"/>
        <v/>
      </c>
      <c r="BD793" s="25" t="str">
        <f t="shared" si="408"/>
        <v/>
      </c>
      <c r="BE793" s="25" t="str">
        <f t="shared" si="409"/>
        <v/>
      </c>
      <c r="BF793" s="25" t="str">
        <f t="shared" si="410"/>
        <v/>
      </c>
      <c r="BG793" s="25" t="str">
        <f t="shared" si="411"/>
        <v/>
      </c>
      <c r="BH793" s="25" t="str">
        <f t="shared" si="412"/>
        <v/>
      </c>
      <c r="BI793" s="25" t="str">
        <f t="shared" si="413"/>
        <v/>
      </c>
      <c r="BJ793" s="25" t="str">
        <f t="shared" si="414"/>
        <v/>
      </c>
      <c r="BK793" s="25" t="str">
        <f t="shared" si="415"/>
        <v/>
      </c>
      <c r="BL793" s="25" t="str">
        <f t="shared" si="416"/>
        <v/>
      </c>
      <c r="BM793" s="25" t="str">
        <f t="shared" si="417"/>
        <v/>
      </c>
      <c r="BN793" s="25" t="str">
        <f t="shared" si="418"/>
        <v/>
      </c>
    </row>
    <row r="794" spans="1:66" x14ac:dyDescent="0.25">
      <c r="A794" s="20" t="str">
        <f>IF('S.D. Paste sheet'!A794="","",'S.D. Paste sheet'!A794)</f>
        <v/>
      </c>
      <c r="B794" s="20" t="str">
        <f>IF('S.D. Paste sheet'!B794="","",'S.D. Paste sheet'!B794)</f>
        <v/>
      </c>
      <c r="C794" s="20" t="str">
        <f>IF('S.D. Paste sheet'!C794="","",'S.D. Paste sheet'!C794)</f>
        <v/>
      </c>
      <c r="D794" s="20" t="str">
        <f>IF('S.D. Paste sheet'!D794="","",'S.D. Paste sheet'!D794)</f>
        <v/>
      </c>
      <c r="E794" s="20" t="str">
        <f>IF('S.D. Paste sheet'!E794="","",UPPER('S.D. Paste sheet'!E794))</f>
        <v/>
      </c>
      <c r="F794" s="20" t="str">
        <f>IF('S.D. Paste sheet'!F794="","",'S.D. Paste sheet'!F794)</f>
        <v/>
      </c>
      <c r="G794" s="20" t="str">
        <f>IF('S.D. Paste sheet'!G794="","",UPPER('S.D. Paste sheet'!G794))</f>
        <v/>
      </c>
      <c r="H794" s="20" t="str">
        <f>IF('S.D. Paste sheet'!H794="","",UPPER('S.D. Paste sheet'!H794))</f>
        <v/>
      </c>
      <c r="I794" s="20" t="str">
        <f>IF('S.D. Paste sheet'!I794="","",'S.D. Paste sheet'!I794)</f>
        <v/>
      </c>
      <c r="J794" s="20" t="str">
        <f>IF('S.D. Paste sheet'!J794="","",'S.D. Paste sheet'!J794)</f>
        <v/>
      </c>
      <c r="K794" s="20" t="str">
        <f>IF('S.D. Paste sheet'!K794="","",'S.D. Paste sheet'!K794)</f>
        <v/>
      </c>
      <c r="L794" s="20" t="str">
        <f>IF('S.D. Paste sheet'!L794="","",'S.D. Paste sheet'!L794)</f>
        <v/>
      </c>
      <c r="M794" s="20" t="str">
        <f>IF('S.D. Paste sheet'!M794="","",'S.D. Paste sheet'!M794)</f>
        <v/>
      </c>
      <c r="N794" s="20" t="str">
        <f>IF('S.D. Paste sheet'!N794="","",'S.D. Paste sheet'!N794)</f>
        <v/>
      </c>
      <c r="O794" s="20" t="str">
        <f>IF('S.D. Paste sheet'!O794="","",'S.D. Paste sheet'!O794)</f>
        <v/>
      </c>
      <c r="P794" s="20" t="str">
        <f>IF('S.D. Paste sheet'!P794="","",'S.D. Paste sheet'!P794)</f>
        <v/>
      </c>
      <c r="Q794" s="20" t="str">
        <f>IF('S.D. Paste sheet'!Q794="","",'S.D. Paste sheet'!Q794)</f>
        <v/>
      </c>
      <c r="R794" s="20" t="str">
        <f>IF('S.D. Paste sheet'!R794="","",'S.D. Paste sheet'!R794)</f>
        <v/>
      </c>
      <c r="S794" s="20" t="str">
        <f>IF('S.D. Paste sheet'!S794="","",'S.D. Paste sheet'!S794)</f>
        <v/>
      </c>
      <c r="T794" s="20" t="str">
        <f>IF('S.D. Paste sheet'!T794="","",'S.D. Paste sheet'!T794)</f>
        <v/>
      </c>
      <c r="U794" s="20" t="str">
        <f>IF('S.D. Paste sheet'!U794="","",'S.D. Paste sheet'!U794)</f>
        <v/>
      </c>
      <c r="V794" s="20" t="str">
        <f>IF('S.D. Paste sheet'!V794="","",'S.D. Paste sheet'!V794)</f>
        <v/>
      </c>
      <c r="W794" s="20" t="str">
        <f>IF('S.D. Paste sheet'!W794="","",'S.D. Paste sheet'!W794)</f>
        <v/>
      </c>
      <c r="X794" s="20" t="str">
        <f>IF('S.D. Paste sheet'!X794="","",'S.D. Paste sheet'!X794)</f>
        <v/>
      </c>
      <c r="Y794" s="20" t="str">
        <f>IF('S.D. Paste sheet'!Y794="","",'S.D. Paste sheet'!Y794)</f>
        <v/>
      </c>
      <c r="Z794" s="20" t="str">
        <f>IF('S.D. Paste sheet'!Z794="","",'S.D. Paste sheet'!Z794)</f>
        <v/>
      </c>
      <c r="AA794" s="20" t="str">
        <f>IF('S.D. Paste sheet'!AA794="","",'S.D. Paste sheet'!AA794)</f>
        <v/>
      </c>
      <c r="AB794" s="20" t="str">
        <f>IF('S.D. Paste sheet'!AB794="","",'S.D. Paste sheet'!AB794)</f>
        <v/>
      </c>
      <c r="AC794" s="20" t="str">
        <f>IF('S.D. Paste sheet'!AC794="","",'S.D. Paste sheet'!AC794)</f>
        <v/>
      </c>
      <c r="AD794" s="20" t="str">
        <f>IF('S.D. Paste sheet'!AD794="","",'S.D. Paste sheet'!AD794)</f>
        <v/>
      </c>
      <c r="AE794" s="28"/>
      <c r="AF794" t="str">
        <f>IF(AK794="","",IF(AK794&gt;0,COUNT($AG$2:AG794),""))</f>
        <v/>
      </c>
      <c r="AG794" s="25" t="str">
        <f t="shared" si="387"/>
        <v/>
      </c>
      <c r="AH794" s="25" t="str">
        <f t="shared" si="388"/>
        <v/>
      </c>
      <c r="AI794" s="25" t="str">
        <f t="shared" si="389"/>
        <v/>
      </c>
      <c r="AJ794" s="25" t="str">
        <f t="shared" si="390"/>
        <v/>
      </c>
      <c r="AK794" s="25" t="str">
        <f t="shared" si="391"/>
        <v/>
      </c>
      <c r="AL794" s="25" t="str">
        <f t="shared" si="392"/>
        <v/>
      </c>
      <c r="AM794" s="25" t="str">
        <f t="shared" si="393"/>
        <v/>
      </c>
      <c r="AN794" s="25" t="str">
        <f t="shared" si="394"/>
        <v/>
      </c>
      <c r="AO794" s="25" t="str">
        <f t="shared" si="395"/>
        <v/>
      </c>
      <c r="AP794" s="25" t="str">
        <f t="shared" si="396"/>
        <v/>
      </c>
      <c r="AQ794" s="25" t="str">
        <f t="shared" si="397"/>
        <v/>
      </c>
      <c r="AR794" s="25" t="str">
        <f t="shared" si="398"/>
        <v/>
      </c>
      <c r="AS794" s="25" t="str">
        <f t="shared" si="399"/>
        <v/>
      </c>
      <c r="AT794" s="25" t="str">
        <f t="shared" si="400"/>
        <v/>
      </c>
      <c r="AU794" s="25" t="str">
        <f t="shared" si="401"/>
        <v/>
      </c>
      <c r="AV794" s="25" t="str">
        <f t="shared" si="402"/>
        <v/>
      </c>
      <c r="AX794" t="str">
        <f>IF(BC794="","",IF(BC794&gt;0,COUNT($AY$2:AY794),""))</f>
        <v/>
      </c>
      <c r="AY794" s="25" t="str">
        <f t="shared" si="403"/>
        <v/>
      </c>
      <c r="AZ794" s="25" t="str">
        <f t="shared" si="404"/>
        <v/>
      </c>
      <c r="BA794" s="25" t="str">
        <f t="shared" si="405"/>
        <v/>
      </c>
      <c r="BB794" s="25" t="str">
        <f t="shared" si="406"/>
        <v/>
      </c>
      <c r="BC794" s="25" t="str">
        <f t="shared" si="407"/>
        <v/>
      </c>
      <c r="BD794" s="25" t="str">
        <f t="shared" si="408"/>
        <v/>
      </c>
      <c r="BE794" s="25" t="str">
        <f t="shared" si="409"/>
        <v/>
      </c>
      <c r="BF794" s="25" t="str">
        <f t="shared" si="410"/>
        <v/>
      </c>
      <c r="BG794" s="25" t="str">
        <f t="shared" si="411"/>
        <v/>
      </c>
      <c r="BH794" s="25" t="str">
        <f t="shared" si="412"/>
        <v/>
      </c>
      <c r="BI794" s="25" t="str">
        <f t="shared" si="413"/>
        <v/>
      </c>
      <c r="BJ794" s="25" t="str">
        <f t="shared" si="414"/>
        <v/>
      </c>
      <c r="BK794" s="25" t="str">
        <f t="shared" si="415"/>
        <v/>
      </c>
      <c r="BL794" s="25" t="str">
        <f t="shared" si="416"/>
        <v/>
      </c>
      <c r="BM794" s="25" t="str">
        <f t="shared" si="417"/>
        <v/>
      </c>
      <c r="BN794" s="25" t="str">
        <f t="shared" si="418"/>
        <v/>
      </c>
    </row>
    <row r="795" spans="1:66" x14ac:dyDescent="0.25">
      <c r="A795" s="20" t="str">
        <f>IF('S.D. Paste sheet'!A795="","",'S.D. Paste sheet'!A795)</f>
        <v/>
      </c>
      <c r="B795" s="20" t="str">
        <f>IF('S.D. Paste sheet'!B795="","",'S.D. Paste sheet'!B795)</f>
        <v/>
      </c>
      <c r="C795" s="20" t="str">
        <f>IF('S.D. Paste sheet'!C795="","",'S.D. Paste sheet'!C795)</f>
        <v/>
      </c>
      <c r="D795" s="20" t="str">
        <f>IF('S.D. Paste sheet'!D795="","",'S.D. Paste sheet'!D795)</f>
        <v/>
      </c>
      <c r="E795" s="20" t="str">
        <f>IF('S.D. Paste sheet'!E795="","",UPPER('S.D. Paste sheet'!E795))</f>
        <v/>
      </c>
      <c r="F795" s="20" t="str">
        <f>IF('S.D. Paste sheet'!F795="","",'S.D. Paste sheet'!F795)</f>
        <v/>
      </c>
      <c r="G795" s="20" t="str">
        <f>IF('S.D. Paste sheet'!G795="","",UPPER('S.D. Paste sheet'!G795))</f>
        <v/>
      </c>
      <c r="H795" s="20" t="str">
        <f>IF('S.D. Paste sheet'!H795="","",UPPER('S.D. Paste sheet'!H795))</f>
        <v/>
      </c>
      <c r="I795" s="20" t="str">
        <f>IF('S.D. Paste sheet'!I795="","",'S.D. Paste sheet'!I795)</f>
        <v/>
      </c>
      <c r="J795" s="20" t="str">
        <f>IF('S.D. Paste sheet'!J795="","",'S.D. Paste sheet'!J795)</f>
        <v/>
      </c>
      <c r="K795" s="20" t="str">
        <f>IF('S.D. Paste sheet'!K795="","",'S.D. Paste sheet'!K795)</f>
        <v/>
      </c>
      <c r="L795" s="20" t="str">
        <f>IF('S.D. Paste sheet'!L795="","",'S.D. Paste sheet'!L795)</f>
        <v/>
      </c>
      <c r="M795" s="20" t="str">
        <f>IF('S.D. Paste sheet'!M795="","",'S.D. Paste sheet'!M795)</f>
        <v/>
      </c>
      <c r="N795" s="20" t="str">
        <f>IF('S.D. Paste sheet'!N795="","",'S.D. Paste sheet'!N795)</f>
        <v/>
      </c>
      <c r="O795" s="20" t="str">
        <f>IF('S.D. Paste sheet'!O795="","",'S.D. Paste sheet'!O795)</f>
        <v/>
      </c>
      <c r="P795" s="20" t="str">
        <f>IF('S.D. Paste sheet'!P795="","",'S.D. Paste sheet'!P795)</f>
        <v/>
      </c>
      <c r="Q795" s="20" t="str">
        <f>IF('S.D. Paste sheet'!Q795="","",'S.D. Paste sheet'!Q795)</f>
        <v/>
      </c>
      <c r="R795" s="20" t="str">
        <f>IF('S.D. Paste sheet'!R795="","",'S.D. Paste sheet'!R795)</f>
        <v/>
      </c>
      <c r="S795" s="20" t="str">
        <f>IF('S.D. Paste sheet'!S795="","",'S.D. Paste sheet'!S795)</f>
        <v/>
      </c>
      <c r="T795" s="20" t="str">
        <f>IF('S.D. Paste sheet'!T795="","",'S.D. Paste sheet'!T795)</f>
        <v/>
      </c>
      <c r="U795" s="20" t="str">
        <f>IF('S.D. Paste sheet'!U795="","",'S.D. Paste sheet'!U795)</f>
        <v/>
      </c>
      <c r="V795" s="20" t="str">
        <f>IF('S.D. Paste sheet'!V795="","",'S.D. Paste sheet'!V795)</f>
        <v/>
      </c>
      <c r="W795" s="20" t="str">
        <f>IF('S.D. Paste sheet'!W795="","",'S.D. Paste sheet'!W795)</f>
        <v/>
      </c>
      <c r="X795" s="20" t="str">
        <f>IF('S.D. Paste sheet'!X795="","",'S.D. Paste sheet'!X795)</f>
        <v/>
      </c>
      <c r="Y795" s="20" t="str">
        <f>IF('S.D. Paste sheet'!Y795="","",'S.D. Paste sheet'!Y795)</f>
        <v/>
      </c>
      <c r="Z795" s="20" t="str">
        <f>IF('S.D. Paste sheet'!Z795="","",'S.D. Paste sheet'!Z795)</f>
        <v/>
      </c>
      <c r="AA795" s="20" t="str">
        <f>IF('S.D. Paste sheet'!AA795="","",'S.D. Paste sheet'!AA795)</f>
        <v/>
      </c>
      <c r="AB795" s="20" t="str">
        <f>IF('S.D. Paste sheet'!AB795="","",'S.D. Paste sheet'!AB795)</f>
        <v/>
      </c>
      <c r="AC795" s="20" t="str">
        <f>IF('S.D. Paste sheet'!AC795="","",'S.D. Paste sheet'!AC795)</f>
        <v/>
      </c>
      <c r="AD795" s="20" t="str">
        <f>IF('S.D. Paste sheet'!AD795="","",'S.D. Paste sheet'!AD795)</f>
        <v/>
      </c>
      <c r="AE795" s="28"/>
      <c r="AF795" t="str">
        <f>IF(AK795="","",IF(AK795&gt;0,COUNT($AG$2:AG795),""))</f>
        <v/>
      </c>
      <c r="AG795" s="25" t="str">
        <f t="shared" si="387"/>
        <v/>
      </c>
      <c r="AH795" s="25" t="str">
        <f t="shared" si="388"/>
        <v/>
      </c>
      <c r="AI795" s="25" t="str">
        <f t="shared" si="389"/>
        <v/>
      </c>
      <c r="AJ795" s="25" t="str">
        <f t="shared" si="390"/>
        <v/>
      </c>
      <c r="AK795" s="25" t="str">
        <f t="shared" si="391"/>
        <v/>
      </c>
      <c r="AL795" s="25" t="str">
        <f t="shared" si="392"/>
        <v/>
      </c>
      <c r="AM795" s="25" t="str">
        <f t="shared" si="393"/>
        <v/>
      </c>
      <c r="AN795" s="25" t="str">
        <f t="shared" si="394"/>
        <v/>
      </c>
      <c r="AO795" s="25" t="str">
        <f t="shared" si="395"/>
        <v/>
      </c>
      <c r="AP795" s="25" t="str">
        <f t="shared" si="396"/>
        <v/>
      </c>
      <c r="AQ795" s="25" t="str">
        <f t="shared" si="397"/>
        <v/>
      </c>
      <c r="AR795" s="25" t="str">
        <f t="shared" si="398"/>
        <v/>
      </c>
      <c r="AS795" s="25" t="str">
        <f t="shared" si="399"/>
        <v/>
      </c>
      <c r="AT795" s="25" t="str">
        <f t="shared" si="400"/>
        <v/>
      </c>
      <c r="AU795" s="25" t="str">
        <f t="shared" si="401"/>
        <v/>
      </c>
      <c r="AV795" s="25" t="str">
        <f t="shared" si="402"/>
        <v/>
      </c>
      <c r="AX795" t="str">
        <f>IF(BC795="","",IF(BC795&gt;0,COUNT($AY$2:AY795),""))</f>
        <v/>
      </c>
      <c r="AY795" s="25" t="str">
        <f t="shared" si="403"/>
        <v/>
      </c>
      <c r="AZ795" s="25" t="str">
        <f t="shared" si="404"/>
        <v/>
      </c>
      <c r="BA795" s="25" t="str">
        <f t="shared" si="405"/>
        <v/>
      </c>
      <c r="BB795" s="25" t="str">
        <f t="shared" si="406"/>
        <v/>
      </c>
      <c r="BC795" s="25" t="str">
        <f t="shared" si="407"/>
        <v/>
      </c>
      <c r="BD795" s="25" t="str">
        <f t="shared" si="408"/>
        <v/>
      </c>
      <c r="BE795" s="25" t="str">
        <f t="shared" si="409"/>
        <v/>
      </c>
      <c r="BF795" s="25" t="str">
        <f t="shared" si="410"/>
        <v/>
      </c>
      <c r="BG795" s="25" t="str">
        <f t="shared" si="411"/>
        <v/>
      </c>
      <c r="BH795" s="25" t="str">
        <f t="shared" si="412"/>
        <v/>
      </c>
      <c r="BI795" s="25" t="str">
        <f t="shared" si="413"/>
        <v/>
      </c>
      <c r="BJ795" s="25" t="str">
        <f t="shared" si="414"/>
        <v/>
      </c>
      <c r="BK795" s="25" t="str">
        <f t="shared" si="415"/>
        <v/>
      </c>
      <c r="BL795" s="25" t="str">
        <f t="shared" si="416"/>
        <v/>
      </c>
      <c r="BM795" s="25" t="str">
        <f t="shared" si="417"/>
        <v/>
      </c>
      <c r="BN795" s="25" t="str">
        <f t="shared" si="418"/>
        <v/>
      </c>
    </row>
    <row r="796" spans="1:66" x14ac:dyDescent="0.25">
      <c r="A796" s="20" t="str">
        <f>IF('S.D. Paste sheet'!A796="","",'S.D. Paste sheet'!A796)</f>
        <v/>
      </c>
      <c r="B796" s="20" t="str">
        <f>IF('S.D. Paste sheet'!B796="","",'S.D. Paste sheet'!B796)</f>
        <v/>
      </c>
      <c r="C796" s="20" t="str">
        <f>IF('S.D. Paste sheet'!C796="","",'S.D. Paste sheet'!C796)</f>
        <v/>
      </c>
      <c r="D796" s="20" t="str">
        <f>IF('S.D. Paste sheet'!D796="","",'S.D. Paste sheet'!D796)</f>
        <v/>
      </c>
      <c r="E796" s="20" t="str">
        <f>IF('S.D. Paste sheet'!E796="","",UPPER('S.D. Paste sheet'!E796))</f>
        <v/>
      </c>
      <c r="F796" s="20" t="str">
        <f>IF('S.D. Paste sheet'!F796="","",'S.D. Paste sheet'!F796)</f>
        <v/>
      </c>
      <c r="G796" s="20" t="str">
        <f>IF('S.D. Paste sheet'!G796="","",UPPER('S.D. Paste sheet'!G796))</f>
        <v/>
      </c>
      <c r="H796" s="20" t="str">
        <f>IF('S.D. Paste sheet'!H796="","",UPPER('S.D. Paste sheet'!H796))</f>
        <v/>
      </c>
      <c r="I796" s="20" t="str">
        <f>IF('S.D. Paste sheet'!I796="","",'S.D. Paste sheet'!I796)</f>
        <v/>
      </c>
      <c r="J796" s="20" t="str">
        <f>IF('S.D. Paste sheet'!J796="","",'S.D. Paste sheet'!J796)</f>
        <v/>
      </c>
      <c r="K796" s="20" t="str">
        <f>IF('S.D. Paste sheet'!K796="","",'S.D. Paste sheet'!K796)</f>
        <v/>
      </c>
      <c r="L796" s="20" t="str">
        <f>IF('S.D. Paste sheet'!L796="","",'S.D. Paste sheet'!L796)</f>
        <v/>
      </c>
      <c r="M796" s="20" t="str">
        <f>IF('S.D. Paste sheet'!M796="","",'S.D. Paste sheet'!M796)</f>
        <v/>
      </c>
      <c r="N796" s="20" t="str">
        <f>IF('S.D. Paste sheet'!N796="","",'S.D. Paste sheet'!N796)</f>
        <v/>
      </c>
      <c r="O796" s="20" t="str">
        <f>IF('S.D. Paste sheet'!O796="","",'S.D. Paste sheet'!O796)</f>
        <v/>
      </c>
      <c r="P796" s="20" t="str">
        <f>IF('S.D. Paste sheet'!P796="","",'S.D. Paste sheet'!P796)</f>
        <v/>
      </c>
      <c r="Q796" s="20" t="str">
        <f>IF('S.D. Paste sheet'!Q796="","",'S.D. Paste sheet'!Q796)</f>
        <v/>
      </c>
      <c r="R796" s="20" t="str">
        <f>IF('S.D. Paste sheet'!R796="","",'S.D. Paste sheet'!R796)</f>
        <v/>
      </c>
      <c r="S796" s="20" t="str">
        <f>IF('S.D. Paste sheet'!S796="","",'S.D. Paste sheet'!S796)</f>
        <v/>
      </c>
      <c r="T796" s="20" t="str">
        <f>IF('S.D. Paste sheet'!T796="","",'S.D. Paste sheet'!T796)</f>
        <v/>
      </c>
      <c r="U796" s="20" t="str">
        <f>IF('S.D. Paste sheet'!U796="","",'S.D. Paste sheet'!U796)</f>
        <v/>
      </c>
      <c r="V796" s="20" t="str">
        <f>IF('S.D. Paste sheet'!V796="","",'S.D. Paste sheet'!V796)</f>
        <v/>
      </c>
      <c r="W796" s="20" t="str">
        <f>IF('S.D. Paste sheet'!W796="","",'S.D. Paste sheet'!W796)</f>
        <v/>
      </c>
      <c r="X796" s="20" t="str">
        <f>IF('S.D. Paste sheet'!X796="","",'S.D. Paste sheet'!X796)</f>
        <v/>
      </c>
      <c r="Y796" s="20" t="str">
        <f>IF('S.D. Paste sheet'!Y796="","",'S.D. Paste sheet'!Y796)</f>
        <v/>
      </c>
      <c r="Z796" s="20" t="str">
        <f>IF('S.D. Paste sheet'!Z796="","",'S.D. Paste sheet'!Z796)</f>
        <v/>
      </c>
      <c r="AA796" s="20" t="str">
        <f>IF('S.D. Paste sheet'!AA796="","",'S.D. Paste sheet'!AA796)</f>
        <v/>
      </c>
      <c r="AB796" s="20" t="str">
        <f>IF('S.D. Paste sheet'!AB796="","",'S.D. Paste sheet'!AB796)</f>
        <v/>
      </c>
      <c r="AC796" s="20" t="str">
        <f>IF('S.D. Paste sheet'!AC796="","",'S.D. Paste sheet'!AC796)</f>
        <v/>
      </c>
      <c r="AD796" s="20" t="str">
        <f>IF('S.D. Paste sheet'!AD796="","",'S.D. Paste sheet'!AD796)</f>
        <v/>
      </c>
      <c r="AE796" s="28"/>
      <c r="AF796" t="str">
        <f>IF(AK796="","",IF(AK796&gt;0,COUNT($AG$2:AG796),""))</f>
        <v/>
      </c>
      <c r="AG796" s="25" t="str">
        <f t="shared" si="387"/>
        <v/>
      </c>
      <c r="AH796" s="25" t="str">
        <f t="shared" si="388"/>
        <v/>
      </c>
      <c r="AI796" s="25" t="str">
        <f t="shared" si="389"/>
        <v/>
      </c>
      <c r="AJ796" s="25" t="str">
        <f t="shared" si="390"/>
        <v/>
      </c>
      <c r="AK796" s="25" t="str">
        <f t="shared" si="391"/>
        <v/>
      </c>
      <c r="AL796" s="25" t="str">
        <f t="shared" si="392"/>
        <v/>
      </c>
      <c r="AM796" s="25" t="str">
        <f t="shared" si="393"/>
        <v/>
      </c>
      <c r="AN796" s="25" t="str">
        <f t="shared" si="394"/>
        <v/>
      </c>
      <c r="AO796" s="25" t="str">
        <f t="shared" si="395"/>
        <v/>
      </c>
      <c r="AP796" s="25" t="str">
        <f t="shared" si="396"/>
        <v/>
      </c>
      <c r="AQ796" s="25" t="str">
        <f t="shared" si="397"/>
        <v/>
      </c>
      <c r="AR796" s="25" t="str">
        <f t="shared" si="398"/>
        <v/>
      </c>
      <c r="AS796" s="25" t="str">
        <f t="shared" si="399"/>
        <v/>
      </c>
      <c r="AT796" s="25" t="str">
        <f t="shared" si="400"/>
        <v/>
      </c>
      <c r="AU796" s="25" t="str">
        <f t="shared" si="401"/>
        <v/>
      </c>
      <c r="AV796" s="25" t="str">
        <f t="shared" si="402"/>
        <v/>
      </c>
      <c r="AX796" t="str">
        <f>IF(BC796="","",IF(BC796&gt;0,COUNT($AY$2:AY796),""))</f>
        <v/>
      </c>
      <c r="AY796" s="25" t="str">
        <f t="shared" si="403"/>
        <v/>
      </c>
      <c r="AZ796" s="25" t="str">
        <f t="shared" si="404"/>
        <v/>
      </c>
      <c r="BA796" s="25" t="str">
        <f t="shared" si="405"/>
        <v/>
      </c>
      <c r="BB796" s="25" t="str">
        <f t="shared" si="406"/>
        <v/>
      </c>
      <c r="BC796" s="25" t="str">
        <f t="shared" si="407"/>
        <v/>
      </c>
      <c r="BD796" s="25" t="str">
        <f t="shared" si="408"/>
        <v/>
      </c>
      <c r="BE796" s="25" t="str">
        <f t="shared" si="409"/>
        <v/>
      </c>
      <c r="BF796" s="25" t="str">
        <f t="shared" si="410"/>
        <v/>
      </c>
      <c r="BG796" s="25" t="str">
        <f t="shared" si="411"/>
        <v/>
      </c>
      <c r="BH796" s="25" t="str">
        <f t="shared" si="412"/>
        <v/>
      </c>
      <c r="BI796" s="25" t="str">
        <f t="shared" si="413"/>
        <v/>
      </c>
      <c r="BJ796" s="25" t="str">
        <f t="shared" si="414"/>
        <v/>
      </c>
      <c r="BK796" s="25" t="str">
        <f t="shared" si="415"/>
        <v/>
      </c>
      <c r="BL796" s="25" t="str">
        <f t="shared" si="416"/>
        <v/>
      </c>
      <c r="BM796" s="25" t="str">
        <f t="shared" si="417"/>
        <v/>
      </c>
      <c r="BN796" s="25" t="str">
        <f t="shared" si="418"/>
        <v/>
      </c>
    </row>
    <row r="797" spans="1:66" x14ac:dyDescent="0.25">
      <c r="A797" s="20" t="str">
        <f>IF('S.D. Paste sheet'!A797="","",'S.D. Paste sheet'!A797)</f>
        <v/>
      </c>
      <c r="B797" s="20" t="str">
        <f>IF('S.D. Paste sheet'!B797="","",'S.D. Paste sheet'!B797)</f>
        <v/>
      </c>
      <c r="C797" s="20" t="str">
        <f>IF('S.D. Paste sheet'!C797="","",'S.D. Paste sheet'!C797)</f>
        <v/>
      </c>
      <c r="D797" s="20" t="str">
        <f>IF('S.D. Paste sheet'!D797="","",'S.D. Paste sheet'!D797)</f>
        <v/>
      </c>
      <c r="E797" s="20" t="str">
        <f>IF('S.D. Paste sheet'!E797="","",UPPER('S.D. Paste sheet'!E797))</f>
        <v/>
      </c>
      <c r="F797" s="20" t="str">
        <f>IF('S.D. Paste sheet'!F797="","",'S.D. Paste sheet'!F797)</f>
        <v/>
      </c>
      <c r="G797" s="20" t="str">
        <f>IF('S.D. Paste sheet'!G797="","",UPPER('S.D. Paste sheet'!G797))</f>
        <v/>
      </c>
      <c r="H797" s="20" t="str">
        <f>IF('S.D. Paste sheet'!H797="","",UPPER('S.D. Paste sheet'!H797))</f>
        <v/>
      </c>
      <c r="I797" s="20" t="str">
        <f>IF('S.D. Paste sheet'!I797="","",'S.D. Paste sheet'!I797)</f>
        <v/>
      </c>
      <c r="J797" s="20" t="str">
        <f>IF('S.D. Paste sheet'!J797="","",'S.D. Paste sheet'!J797)</f>
        <v/>
      </c>
      <c r="K797" s="20" t="str">
        <f>IF('S.D. Paste sheet'!K797="","",'S.D. Paste sheet'!K797)</f>
        <v/>
      </c>
      <c r="L797" s="20" t="str">
        <f>IF('S.D. Paste sheet'!L797="","",'S.D. Paste sheet'!L797)</f>
        <v/>
      </c>
      <c r="M797" s="20" t="str">
        <f>IF('S.D. Paste sheet'!M797="","",'S.D. Paste sheet'!M797)</f>
        <v/>
      </c>
      <c r="N797" s="20" t="str">
        <f>IF('S.D. Paste sheet'!N797="","",'S.D. Paste sheet'!N797)</f>
        <v/>
      </c>
      <c r="O797" s="20" t="str">
        <f>IF('S.D. Paste sheet'!O797="","",'S.D. Paste sheet'!O797)</f>
        <v/>
      </c>
      <c r="P797" s="20" t="str">
        <f>IF('S.D. Paste sheet'!P797="","",'S.D. Paste sheet'!P797)</f>
        <v/>
      </c>
      <c r="Q797" s="20" t="str">
        <f>IF('S.D. Paste sheet'!Q797="","",'S.D. Paste sheet'!Q797)</f>
        <v/>
      </c>
      <c r="R797" s="20" t="str">
        <f>IF('S.D. Paste sheet'!R797="","",'S.D. Paste sheet'!R797)</f>
        <v/>
      </c>
      <c r="S797" s="20" t="str">
        <f>IF('S.D. Paste sheet'!S797="","",'S.D. Paste sheet'!S797)</f>
        <v/>
      </c>
      <c r="T797" s="20" t="str">
        <f>IF('S.D. Paste sheet'!T797="","",'S.D. Paste sheet'!T797)</f>
        <v/>
      </c>
      <c r="U797" s="20" t="str">
        <f>IF('S.D. Paste sheet'!U797="","",'S.D. Paste sheet'!U797)</f>
        <v/>
      </c>
      <c r="V797" s="20" t="str">
        <f>IF('S.D. Paste sheet'!V797="","",'S.D. Paste sheet'!V797)</f>
        <v/>
      </c>
      <c r="W797" s="20" t="str">
        <f>IF('S.D. Paste sheet'!W797="","",'S.D. Paste sheet'!W797)</f>
        <v/>
      </c>
      <c r="X797" s="20" t="str">
        <f>IF('S.D. Paste sheet'!X797="","",'S.D. Paste sheet'!X797)</f>
        <v/>
      </c>
      <c r="Y797" s="20" t="str">
        <f>IF('S.D. Paste sheet'!Y797="","",'S.D. Paste sheet'!Y797)</f>
        <v/>
      </c>
      <c r="Z797" s="20" t="str">
        <f>IF('S.D. Paste sheet'!Z797="","",'S.D. Paste sheet'!Z797)</f>
        <v/>
      </c>
      <c r="AA797" s="20" t="str">
        <f>IF('S.D. Paste sheet'!AA797="","",'S.D. Paste sheet'!AA797)</f>
        <v/>
      </c>
      <c r="AB797" s="20" t="str">
        <f>IF('S.D. Paste sheet'!AB797="","",'S.D. Paste sheet'!AB797)</f>
        <v/>
      </c>
      <c r="AC797" s="20" t="str">
        <f>IF('S.D. Paste sheet'!AC797="","",'S.D. Paste sheet'!AC797)</f>
        <v/>
      </c>
      <c r="AD797" s="20" t="str">
        <f>IF('S.D. Paste sheet'!AD797="","",'S.D. Paste sheet'!AD797)</f>
        <v/>
      </c>
      <c r="AE797" s="28"/>
      <c r="AF797" t="str">
        <f>IF(AK797="","",IF(AK797&gt;0,COUNT($AG$2:AG797),""))</f>
        <v/>
      </c>
      <c r="AG797" s="25" t="str">
        <f t="shared" si="387"/>
        <v/>
      </c>
      <c r="AH797" s="25" t="str">
        <f t="shared" si="388"/>
        <v/>
      </c>
      <c r="AI797" s="25" t="str">
        <f t="shared" si="389"/>
        <v/>
      </c>
      <c r="AJ797" s="25" t="str">
        <f t="shared" si="390"/>
        <v/>
      </c>
      <c r="AK797" s="25" t="str">
        <f t="shared" si="391"/>
        <v/>
      </c>
      <c r="AL797" s="25" t="str">
        <f t="shared" si="392"/>
        <v/>
      </c>
      <c r="AM797" s="25" t="str">
        <f t="shared" si="393"/>
        <v/>
      </c>
      <c r="AN797" s="25" t="str">
        <f t="shared" si="394"/>
        <v/>
      </c>
      <c r="AO797" s="25" t="str">
        <f t="shared" si="395"/>
        <v/>
      </c>
      <c r="AP797" s="25" t="str">
        <f t="shared" si="396"/>
        <v/>
      </c>
      <c r="AQ797" s="25" t="str">
        <f t="shared" si="397"/>
        <v/>
      </c>
      <c r="AR797" s="25" t="str">
        <f t="shared" si="398"/>
        <v/>
      </c>
      <c r="AS797" s="25" t="str">
        <f t="shared" si="399"/>
        <v/>
      </c>
      <c r="AT797" s="25" t="str">
        <f t="shared" si="400"/>
        <v/>
      </c>
      <c r="AU797" s="25" t="str">
        <f t="shared" si="401"/>
        <v/>
      </c>
      <c r="AV797" s="25" t="str">
        <f t="shared" si="402"/>
        <v/>
      </c>
      <c r="AX797" t="str">
        <f>IF(BC797="","",IF(BC797&gt;0,COUNT($AY$2:AY797),""))</f>
        <v/>
      </c>
      <c r="AY797" s="25" t="str">
        <f t="shared" si="403"/>
        <v/>
      </c>
      <c r="AZ797" s="25" t="str">
        <f t="shared" si="404"/>
        <v/>
      </c>
      <c r="BA797" s="25" t="str">
        <f t="shared" si="405"/>
        <v/>
      </c>
      <c r="BB797" s="25" t="str">
        <f t="shared" si="406"/>
        <v/>
      </c>
      <c r="BC797" s="25" t="str">
        <f t="shared" si="407"/>
        <v/>
      </c>
      <c r="BD797" s="25" t="str">
        <f t="shared" si="408"/>
        <v/>
      </c>
      <c r="BE797" s="25" t="str">
        <f t="shared" si="409"/>
        <v/>
      </c>
      <c r="BF797" s="25" t="str">
        <f t="shared" si="410"/>
        <v/>
      </c>
      <c r="BG797" s="25" t="str">
        <f t="shared" si="411"/>
        <v/>
      </c>
      <c r="BH797" s="25" t="str">
        <f t="shared" si="412"/>
        <v/>
      </c>
      <c r="BI797" s="25" t="str">
        <f t="shared" si="413"/>
        <v/>
      </c>
      <c r="BJ797" s="25" t="str">
        <f t="shared" si="414"/>
        <v/>
      </c>
      <c r="BK797" s="25" t="str">
        <f t="shared" si="415"/>
        <v/>
      </c>
      <c r="BL797" s="25" t="str">
        <f t="shared" si="416"/>
        <v/>
      </c>
      <c r="BM797" s="25" t="str">
        <f t="shared" si="417"/>
        <v/>
      </c>
      <c r="BN797" s="25" t="str">
        <f t="shared" si="418"/>
        <v/>
      </c>
    </row>
    <row r="798" spans="1:66" x14ac:dyDescent="0.25">
      <c r="A798" s="20" t="str">
        <f>IF('S.D. Paste sheet'!A798="","",'S.D. Paste sheet'!A798)</f>
        <v/>
      </c>
      <c r="B798" s="20" t="str">
        <f>IF('S.D. Paste sheet'!B798="","",'S.D. Paste sheet'!B798)</f>
        <v/>
      </c>
      <c r="C798" s="20" t="str">
        <f>IF('S.D. Paste sheet'!C798="","",'S.D. Paste sheet'!C798)</f>
        <v/>
      </c>
      <c r="D798" s="20" t="str">
        <f>IF('S.D. Paste sheet'!D798="","",'S.D. Paste sheet'!D798)</f>
        <v/>
      </c>
      <c r="E798" s="20" t="str">
        <f>IF('S.D. Paste sheet'!E798="","",UPPER('S.D. Paste sheet'!E798))</f>
        <v/>
      </c>
      <c r="F798" s="20" t="str">
        <f>IF('S.D. Paste sheet'!F798="","",'S.D. Paste sheet'!F798)</f>
        <v/>
      </c>
      <c r="G798" s="20" t="str">
        <f>IF('S.D. Paste sheet'!G798="","",UPPER('S.D. Paste sheet'!G798))</f>
        <v/>
      </c>
      <c r="H798" s="20" t="str">
        <f>IF('S.D. Paste sheet'!H798="","",UPPER('S.D. Paste sheet'!H798))</f>
        <v/>
      </c>
      <c r="I798" s="20" t="str">
        <f>IF('S.D. Paste sheet'!I798="","",'S.D. Paste sheet'!I798)</f>
        <v/>
      </c>
      <c r="J798" s="20" t="str">
        <f>IF('S.D. Paste sheet'!J798="","",'S.D. Paste sheet'!J798)</f>
        <v/>
      </c>
      <c r="K798" s="20" t="str">
        <f>IF('S.D. Paste sheet'!K798="","",'S.D. Paste sheet'!K798)</f>
        <v/>
      </c>
      <c r="L798" s="20" t="str">
        <f>IF('S.D. Paste sheet'!L798="","",'S.D. Paste sheet'!L798)</f>
        <v/>
      </c>
      <c r="M798" s="20" t="str">
        <f>IF('S.D. Paste sheet'!M798="","",'S.D. Paste sheet'!M798)</f>
        <v/>
      </c>
      <c r="N798" s="20" t="str">
        <f>IF('S.D. Paste sheet'!N798="","",'S.D. Paste sheet'!N798)</f>
        <v/>
      </c>
      <c r="O798" s="20" t="str">
        <f>IF('S.D. Paste sheet'!O798="","",'S.D. Paste sheet'!O798)</f>
        <v/>
      </c>
      <c r="P798" s="20" t="str">
        <f>IF('S.D. Paste sheet'!P798="","",'S.D. Paste sheet'!P798)</f>
        <v/>
      </c>
      <c r="Q798" s="20" t="str">
        <f>IF('S.D. Paste sheet'!Q798="","",'S.D. Paste sheet'!Q798)</f>
        <v/>
      </c>
      <c r="R798" s="20" t="str">
        <f>IF('S.D. Paste sheet'!R798="","",'S.D. Paste sheet'!R798)</f>
        <v/>
      </c>
      <c r="S798" s="20" t="str">
        <f>IF('S.D. Paste sheet'!S798="","",'S.D. Paste sheet'!S798)</f>
        <v/>
      </c>
      <c r="T798" s="20" t="str">
        <f>IF('S.D. Paste sheet'!T798="","",'S.D. Paste sheet'!T798)</f>
        <v/>
      </c>
      <c r="U798" s="20" t="str">
        <f>IF('S.D. Paste sheet'!U798="","",'S.D. Paste sheet'!U798)</f>
        <v/>
      </c>
      <c r="V798" s="20" t="str">
        <f>IF('S.D. Paste sheet'!V798="","",'S.D. Paste sheet'!V798)</f>
        <v/>
      </c>
      <c r="W798" s="20" t="str">
        <f>IF('S.D. Paste sheet'!W798="","",'S.D. Paste sheet'!W798)</f>
        <v/>
      </c>
      <c r="X798" s="20" t="str">
        <f>IF('S.D. Paste sheet'!X798="","",'S.D. Paste sheet'!X798)</f>
        <v/>
      </c>
      <c r="Y798" s="20" t="str">
        <f>IF('S.D. Paste sheet'!Y798="","",'S.D. Paste sheet'!Y798)</f>
        <v/>
      </c>
      <c r="Z798" s="20" t="str">
        <f>IF('S.D. Paste sheet'!Z798="","",'S.D. Paste sheet'!Z798)</f>
        <v/>
      </c>
      <c r="AA798" s="20" t="str">
        <f>IF('S.D. Paste sheet'!AA798="","",'S.D. Paste sheet'!AA798)</f>
        <v/>
      </c>
      <c r="AB798" s="20" t="str">
        <f>IF('S.D. Paste sheet'!AB798="","",'S.D. Paste sheet'!AB798)</f>
        <v/>
      </c>
      <c r="AC798" s="20" t="str">
        <f>IF('S.D. Paste sheet'!AC798="","",'S.D. Paste sheet'!AC798)</f>
        <v/>
      </c>
      <c r="AD798" s="20" t="str">
        <f>IF('S.D. Paste sheet'!AD798="","",'S.D. Paste sheet'!AD798)</f>
        <v/>
      </c>
      <c r="AE798" s="28"/>
      <c r="AF798" t="str">
        <f>IF(AK798="","",IF(AK798&gt;0,COUNT($AG$2:AG798),""))</f>
        <v/>
      </c>
      <c r="AG798" s="25" t="str">
        <f t="shared" si="387"/>
        <v/>
      </c>
      <c r="AH798" s="25" t="str">
        <f t="shared" si="388"/>
        <v/>
      </c>
      <c r="AI798" s="25" t="str">
        <f t="shared" si="389"/>
        <v/>
      </c>
      <c r="AJ798" s="25" t="str">
        <f t="shared" si="390"/>
        <v/>
      </c>
      <c r="AK798" s="25" t="str">
        <f t="shared" si="391"/>
        <v/>
      </c>
      <c r="AL798" s="25" t="str">
        <f t="shared" si="392"/>
        <v/>
      </c>
      <c r="AM798" s="25" t="str">
        <f t="shared" si="393"/>
        <v/>
      </c>
      <c r="AN798" s="25" t="str">
        <f t="shared" si="394"/>
        <v/>
      </c>
      <c r="AO798" s="25" t="str">
        <f t="shared" si="395"/>
        <v/>
      </c>
      <c r="AP798" s="25" t="str">
        <f t="shared" si="396"/>
        <v/>
      </c>
      <c r="AQ798" s="25" t="str">
        <f t="shared" si="397"/>
        <v/>
      </c>
      <c r="AR798" s="25" t="str">
        <f t="shared" si="398"/>
        <v/>
      </c>
      <c r="AS798" s="25" t="str">
        <f t="shared" si="399"/>
        <v/>
      </c>
      <c r="AT798" s="25" t="str">
        <f t="shared" si="400"/>
        <v/>
      </c>
      <c r="AU798" s="25" t="str">
        <f t="shared" si="401"/>
        <v/>
      </c>
      <c r="AV798" s="25" t="str">
        <f t="shared" si="402"/>
        <v/>
      </c>
      <c r="AX798" t="str">
        <f>IF(BC798="","",IF(BC798&gt;0,COUNT($AY$2:AY798),""))</f>
        <v/>
      </c>
      <c r="AY798" s="25" t="str">
        <f t="shared" si="403"/>
        <v/>
      </c>
      <c r="AZ798" s="25" t="str">
        <f t="shared" si="404"/>
        <v/>
      </c>
      <c r="BA798" s="25" t="str">
        <f t="shared" si="405"/>
        <v/>
      </c>
      <c r="BB798" s="25" t="str">
        <f t="shared" si="406"/>
        <v/>
      </c>
      <c r="BC798" s="25" t="str">
        <f t="shared" si="407"/>
        <v/>
      </c>
      <c r="BD798" s="25" t="str">
        <f t="shared" si="408"/>
        <v/>
      </c>
      <c r="BE798" s="25" t="str">
        <f t="shared" si="409"/>
        <v/>
      </c>
      <c r="BF798" s="25" t="str">
        <f t="shared" si="410"/>
        <v/>
      </c>
      <c r="BG798" s="25" t="str">
        <f t="shared" si="411"/>
        <v/>
      </c>
      <c r="BH798" s="25" t="str">
        <f t="shared" si="412"/>
        <v/>
      </c>
      <c r="BI798" s="25" t="str">
        <f t="shared" si="413"/>
        <v/>
      </c>
      <c r="BJ798" s="25" t="str">
        <f t="shared" si="414"/>
        <v/>
      </c>
      <c r="BK798" s="25" t="str">
        <f t="shared" si="415"/>
        <v/>
      </c>
      <c r="BL798" s="25" t="str">
        <f t="shared" si="416"/>
        <v/>
      </c>
      <c r="BM798" s="25" t="str">
        <f t="shared" si="417"/>
        <v/>
      </c>
      <c r="BN798" s="25" t="str">
        <f t="shared" si="418"/>
        <v/>
      </c>
    </row>
    <row r="799" spans="1:66" x14ac:dyDescent="0.25">
      <c r="A799" s="20" t="str">
        <f>IF('S.D. Paste sheet'!A799="","",'S.D. Paste sheet'!A799)</f>
        <v/>
      </c>
      <c r="B799" s="20" t="str">
        <f>IF('S.D. Paste sheet'!B799="","",'S.D. Paste sheet'!B799)</f>
        <v/>
      </c>
      <c r="C799" s="20" t="str">
        <f>IF('S.D. Paste sheet'!C799="","",'S.D. Paste sheet'!C799)</f>
        <v/>
      </c>
      <c r="D799" s="20" t="str">
        <f>IF('S.D. Paste sheet'!D799="","",'S.D. Paste sheet'!D799)</f>
        <v/>
      </c>
      <c r="E799" s="20" t="str">
        <f>IF('S.D. Paste sheet'!E799="","",UPPER('S.D. Paste sheet'!E799))</f>
        <v/>
      </c>
      <c r="F799" s="20" t="str">
        <f>IF('S.D. Paste sheet'!F799="","",'S.D. Paste sheet'!F799)</f>
        <v/>
      </c>
      <c r="G799" s="20" t="str">
        <f>IF('S.D. Paste sheet'!G799="","",UPPER('S.D. Paste sheet'!G799))</f>
        <v/>
      </c>
      <c r="H799" s="20" t="str">
        <f>IF('S.D. Paste sheet'!H799="","",UPPER('S.D. Paste sheet'!H799))</f>
        <v/>
      </c>
      <c r="I799" s="20" t="str">
        <f>IF('S.D. Paste sheet'!I799="","",'S.D. Paste sheet'!I799)</f>
        <v/>
      </c>
      <c r="J799" s="20" t="str">
        <f>IF('S.D. Paste sheet'!J799="","",'S.D. Paste sheet'!J799)</f>
        <v/>
      </c>
      <c r="K799" s="20" t="str">
        <f>IF('S.D. Paste sheet'!K799="","",'S.D. Paste sheet'!K799)</f>
        <v/>
      </c>
      <c r="L799" s="20" t="str">
        <f>IF('S.D. Paste sheet'!L799="","",'S.D. Paste sheet'!L799)</f>
        <v/>
      </c>
      <c r="M799" s="20" t="str">
        <f>IF('S.D. Paste sheet'!M799="","",'S.D. Paste sheet'!M799)</f>
        <v/>
      </c>
      <c r="N799" s="20" t="str">
        <f>IF('S.D. Paste sheet'!N799="","",'S.D. Paste sheet'!N799)</f>
        <v/>
      </c>
      <c r="O799" s="20" t="str">
        <f>IF('S.D. Paste sheet'!O799="","",'S.D. Paste sheet'!O799)</f>
        <v/>
      </c>
      <c r="P799" s="20" t="str">
        <f>IF('S.D. Paste sheet'!P799="","",'S.D. Paste sheet'!P799)</f>
        <v/>
      </c>
      <c r="Q799" s="20" t="str">
        <f>IF('S.D. Paste sheet'!Q799="","",'S.D. Paste sheet'!Q799)</f>
        <v/>
      </c>
      <c r="R799" s="20" t="str">
        <f>IF('S.D. Paste sheet'!R799="","",'S.D. Paste sheet'!R799)</f>
        <v/>
      </c>
      <c r="S799" s="20" t="str">
        <f>IF('S.D. Paste sheet'!S799="","",'S.D. Paste sheet'!S799)</f>
        <v/>
      </c>
      <c r="T799" s="20" t="str">
        <f>IF('S.D. Paste sheet'!T799="","",'S.D. Paste sheet'!T799)</f>
        <v/>
      </c>
      <c r="U799" s="20" t="str">
        <f>IF('S.D. Paste sheet'!U799="","",'S.D. Paste sheet'!U799)</f>
        <v/>
      </c>
      <c r="V799" s="20" t="str">
        <f>IF('S.D. Paste sheet'!V799="","",'S.D. Paste sheet'!V799)</f>
        <v/>
      </c>
      <c r="W799" s="20" t="str">
        <f>IF('S.D. Paste sheet'!W799="","",'S.D. Paste sheet'!W799)</f>
        <v/>
      </c>
      <c r="X799" s="20" t="str">
        <f>IF('S.D. Paste sheet'!X799="","",'S.D. Paste sheet'!X799)</f>
        <v/>
      </c>
      <c r="Y799" s="20" t="str">
        <f>IF('S.D. Paste sheet'!Y799="","",'S.D. Paste sheet'!Y799)</f>
        <v/>
      </c>
      <c r="Z799" s="20" t="str">
        <f>IF('S.D. Paste sheet'!Z799="","",'S.D. Paste sheet'!Z799)</f>
        <v/>
      </c>
      <c r="AA799" s="20" t="str">
        <f>IF('S.D. Paste sheet'!AA799="","",'S.D. Paste sheet'!AA799)</f>
        <v/>
      </c>
      <c r="AB799" s="20" t="str">
        <f>IF('S.D. Paste sheet'!AB799="","",'S.D. Paste sheet'!AB799)</f>
        <v/>
      </c>
      <c r="AC799" s="20" t="str">
        <f>IF('S.D. Paste sheet'!AC799="","",'S.D. Paste sheet'!AC799)</f>
        <v/>
      </c>
      <c r="AD799" s="20" t="str">
        <f>IF('S.D. Paste sheet'!AD799="","",'S.D. Paste sheet'!AD799)</f>
        <v/>
      </c>
      <c r="AE799" s="28"/>
      <c r="AF799" t="str">
        <f>IF(AK799="","",IF(AK799&gt;0,COUNT($AG$2:AG799),""))</f>
        <v/>
      </c>
      <c r="AG799" s="25" t="str">
        <f t="shared" si="387"/>
        <v/>
      </c>
      <c r="AH799" s="25" t="str">
        <f t="shared" si="388"/>
        <v/>
      </c>
      <c r="AI799" s="25" t="str">
        <f t="shared" si="389"/>
        <v/>
      </c>
      <c r="AJ799" s="25" t="str">
        <f t="shared" si="390"/>
        <v/>
      </c>
      <c r="AK799" s="25" t="str">
        <f t="shared" si="391"/>
        <v/>
      </c>
      <c r="AL799" s="25" t="str">
        <f t="shared" si="392"/>
        <v/>
      </c>
      <c r="AM799" s="25" t="str">
        <f t="shared" si="393"/>
        <v/>
      </c>
      <c r="AN799" s="25" t="str">
        <f t="shared" si="394"/>
        <v/>
      </c>
      <c r="AO799" s="25" t="str">
        <f t="shared" si="395"/>
        <v/>
      </c>
      <c r="AP799" s="25" t="str">
        <f t="shared" si="396"/>
        <v/>
      </c>
      <c r="AQ799" s="25" t="str">
        <f t="shared" si="397"/>
        <v/>
      </c>
      <c r="AR799" s="25" t="str">
        <f t="shared" si="398"/>
        <v/>
      </c>
      <c r="AS799" s="25" t="str">
        <f t="shared" si="399"/>
        <v/>
      </c>
      <c r="AT799" s="25" t="str">
        <f t="shared" si="400"/>
        <v/>
      </c>
      <c r="AU799" s="25" t="str">
        <f t="shared" si="401"/>
        <v/>
      </c>
      <c r="AV799" s="25" t="str">
        <f t="shared" si="402"/>
        <v/>
      </c>
      <c r="AX799" t="str">
        <f>IF(BC799="","",IF(BC799&gt;0,COUNT($AY$2:AY799),""))</f>
        <v/>
      </c>
      <c r="AY799" s="25" t="str">
        <f t="shared" si="403"/>
        <v/>
      </c>
      <c r="AZ799" s="25" t="str">
        <f t="shared" si="404"/>
        <v/>
      </c>
      <c r="BA799" s="25" t="str">
        <f t="shared" si="405"/>
        <v/>
      </c>
      <c r="BB799" s="25" t="str">
        <f t="shared" si="406"/>
        <v/>
      </c>
      <c r="BC799" s="25" t="str">
        <f t="shared" si="407"/>
        <v/>
      </c>
      <c r="BD799" s="25" t="str">
        <f t="shared" si="408"/>
        <v/>
      </c>
      <c r="BE799" s="25" t="str">
        <f t="shared" si="409"/>
        <v/>
      </c>
      <c r="BF799" s="25" t="str">
        <f t="shared" si="410"/>
        <v/>
      </c>
      <c r="BG799" s="25" t="str">
        <f t="shared" si="411"/>
        <v/>
      </c>
      <c r="BH799" s="25" t="str">
        <f t="shared" si="412"/>
        <v/>
      </c>
      <c r="BI799" s="25" t="str">
        <f t="shared" si="413"/>
        <v/>
      </c>
      <c r="BJ799" s="25" t="str">
        <f t="shared" si="414"/>
        <v/>
      </c>
      <c r="BK799" s="25" t="str">
        <f t="shared" si="415"/>
        <v/>
      </c>
      <c r="BL799" s="25" t="str">
        <f t="shared" si="416"/>
        <v/>
      </c>
      <c r="BM799" s="25" t="str">
        <f t="shared" si="417"/>
        <v/>
      </c>
      <c r="BN799" s="25" t="str">
        <f t="shared" si="418"/>
        <v/>
      </c>
    </row>
    <row r="800" spans="1:66" x14ac:dyDescent="0.25">
      <c r="A800" s="20" t="str">
        <f>IF('S.D. Paste sheet'!A800="","",'S.D. Paste sheet'!A800)</f>
        <v/>
      </c>
      <c r="B800" s="20" t="str">
        <f>IF('S.D. Paste sheet'!B800="","",'S.D. Paste sheet'!B800)</f>
        <v/>
      </c>
      <c r="C800" s="20" t="str">
        <f>IF('S.D. Paste sheet'!C800="","",'S.D. Paste sheet'!C800)</f>
        <v/>
      </c>
      <c r="D800" s="20" t="str">
        <f>IF('S.D. Paste sheet'!D800="","",'S.D. Paste sheet'!D800)</f>
        <v/>
      </c>
      <c r="E800" s="20" t="str">
        <f>IF('S.D. Paste sheet'!E800="","",UPPER('S.D. Paste sheet'!E800))</f>
        <v/>
      </c>
      <c r="F800" s="20" t="str">
        <f>IF('S.D. Paste sheet'!F800="","",'S.D. Paste sheet'!F800)</f>
        <v/>
      </c>
      <c r="G800" s="20" t="str">
        <f>IF('S.D. Paste sheet'!G800="","",UPPER('S.D. Paste sheet'!G800))</f>
        <v/>
      </c>
      <c r="H800" s="20" t="str">
        <f>IF('S.D. Paste sheet'!H800="","",UPPER('S.D. Paste sheet'!H800))</f>
        <v/>
      </c>
      <c r="I800" s="20" t="str">
        <f>IF('S.D. Paste sheet'!I800="","",'S.D. Paste sheet'!I800)</f>
        <v/>
      </c>
      <c r="J800" s="20" t="str">
        <f>IF('S.D. Paste sheet'!J800="","",'S.D. Paste sheet'!J800)</f>
        <v/>
      </c>
      <c r="K800" s="20" t="str">
        <f>IF('S.D. Paste sheet'!K800="","",'S.D. Paste sheet'!K800)</f>
        <v/>
      </c>
      <c r="L800" s="20" t="str">
        <f>IF('S.D. Paste sheet'!L800="","",'S.D. Paste sheet'!L800)</f>
        <v/>
      </c>
      <c r="M800" s="20" t="str">
        <f>IF('S.D. Paste sheet'!M800="","",'S.D. Paste sheet'!M800)</f>
        <v/>
      </c>
      <c r="N800" s="20" t="str">
        <f>IF('S.D. Paste sheet'!N800="","",'S.D. Paste sheet'!N800)</f>
        <v/>
      </c>
      <c r="O800" s="20" t="str">
        <f>IF('S.D. Paste sheet'!O800="","",'S.D. Paste sheet'!O800)</f>
        <v/>
      </c>
      <c r="P800" s="20" t="str">
        <f>IF('S.D. Paste sheet'!P800="","",'S.D. Paste sheet'!P800)</f>
        <v/>
      </c>
      <c r="Q800" s="20" t="str">
        <f>IF('S.D. Paste sheet'!Q800="","",'S.D. Paste sheet'!Q800)</f>
        <v/>
      </c>
      <c r="R800" s="20" t="str">
        <f>IF('S.D. Paste sheet'!R800="","",'S.D. Paste sheet'!R800)</f>
        <v/>
      </c>
      <c r="S800" s="20" t="str">
        <f>IF('S.D. Paste sheet'!S800="","",'S.D. Paste sheet'!S800)</f>
        <v/>
      </c>
      <c r="T800" s="20" t="str">
        <f>IF('S.D. Paste sheet'!T800="","",'S.D. Paste sheet'!T800)</f>
        <v/>
      </c>
      <c r="U800" s="20" t="str">
        <f>IF('S.D. Paste sheet'!U800="","",'S.D. Paste sheet'!U800)</f>
        <v/>
      </c>
      <c r="V800" s="20" t="str">
        <f>IF('S.D. Paste sheet'!V800="","",'S.D. Paste sheet'!V800)</f>
        <v/>
      </c>
      <c r="W800" s="20" t="str">
        <f>IF('S.D. Paste sheet'!W800="","",'S.D. Paste sheet'!W800)</f>
        <v/>
      </c>
      <c r="X800" s="20" t="str">
        <f>IF('S.D. Paste sheet'!X800="","",'S.D. Paste sheet'!X800)</f>
        <v/>
      </c>
      <c r="Y800" s="20" t="str">
        <f>IF('S.D. Paste sheet'!Y800="","",'S.D. Paste sheet'!Y800)</f>
        <v/>
      </c>
      <c r="Z800" s="20" t="str">
        <f>IF('S.D. Paste sheet'!Z800="","",'S.D. Paste sheet'!Z800)</f>
        <v/>
      </c>
      <c r="AA800" s="20" t="str">
        <f>IF('S.D. Paste sheet'!AA800="","",'S.D. Paste sheet'!AA800)</f>
        <v/>
      </c>
      <c r="AB800" s="20" t="str">
        <f>IF('S.D. Paste sheet'!AB800="","",'S.D. Paste sheet'!AB800)</f>
        <v/>
      </c>
      <c r="AC800" s="20" t="str">
        <f>IF('S.D. Paste sheet'!AC800="","",'S.D. Paste sheet'!AC800)</f>
        <v/>
      </c>
      <c r="AD800" s="20" t="str">
        <f>IF('S.D. Paste sheet'!AD800="","",'S.D. Paste sheet'!AD800)</f>
        <v/>
      </c>
      <c r="AE800" s="28"/>
      <c r="AF800" t="str">
        <f>IF(AK800="","",IF(AK800&gt;0,COUNT($AG$2:AG800),""))</f>
        <v/>
      </c>
      <c r="AG800" s="25" t="str">
        <f t="shared" si="387"/>
        <v/>
      </c>
      <c r="AH800" s="25" t="str">
        <f t="shared" si="388"/>
        <v/>
      </c>
      <c r="AI800" s="25" t="str">
        <f t="shared" si="389"/>
        <v/>
      </c>
      <c r="AJ800" s="25" t="str">
        <f t="shared" si="390"/>
        <v/>
      </c>
      <c r="AK800" s="25" t="str">
        <f t="shared" si="391"/>
        <v/>
      </c>
      <c r="AL800" s="25" t="str">
        <f t="shared" si="392"/>
        <v/>
      </c>
      <c r="AM800" s="25" t="str">
        <f t="shared" si="393"/>
        <v/>
      </c>
      <c r="AN800" s="25" t="str">
        <f t="shared" si="394"/>
        <v/>
      </c>
      <c r="AO800" s="25" t="str">
        <f t="shared" si="395"/>
        <v/>
      </c>
      <c r="AP800" s="25" t="str">
        <f t="shared" si="396"/>
        <v/>
      </c>
      <c r="AQ800" s="25" t="str">
        <f t="shared" si="397"/>
        <v/>
      </c>
      <c r="AR800" s="25" t="str">
        <f t="shared" si="398"/>
        <v/>
      </c>
      <c r="AS800" s="25" t="str">
        <f t="shared" si="399"/>
        <v/>
      </c>
      <c r="AT800" s="25" t="str">
        <f t="shared" si="400"/>
        <v/>
      </c>
      <c r="AU800" s="25" t="str">
        <f t="shared" si="401"/>
        <v/>
      </c>
      <c r="AV800" s="25" t="str">
        <f t="shared" si="402"/>
        <v/>
      </c>
      <c r="AX800" t="str">
        <f>IF(BC800="","",IF(BC800&gt;0,COUNT($AY$2:AY800),""))</f>
        <v/>
      </c>
      <c r="AY800" s="25" t="str">
        <f t="shared" si="403"/>
        <v/>
      </c>
      <c r="AZ800" s="25" t="str">
        <f t="shared" si="404"/>
        <v/>
      </c>
      <c r="BA800" s="25" t="str">
        <f t="shared" si="405"/>
        <v/>
      </c>
      <c r="BB800" s="25" t="str">
        <f t="shared" si="406"/>
        <v/>
      </c>
      <c r="BC800" s="25" t="str">
        <f t="shared" si="407"/>
        <v/>
      </c>
      <c r="BD800" s="25" t="str">
        <f t="shared" si="408"/>
        <v/>
      </c>
      <c r="BE800" s="25" t="str">
        <f t="shared" si="409"/>
        <v/>
      </c>
      <c r="BF800" s="25" t="str">
        <f t="shared" si="410"/>
        <v/>
      </c>
      <c r="BG800" s="25" t="str">
        <f t="shared" si="411"/>
        <v/>
      </c>
      <c r="BH800" s="25" t="str">
        <f t="shared" si="412"/>
        <v/>
      </c>
      <c r="BI800" s="25" t="str">
        <f t="shared" si="413"/>
        <v/>
      </c>
      <c r="BJ800" s="25" t="str">
        <f t="shared" si="414"/>
        <v/>
      </c>
      <c r="BK800" s="25" t="str">
        <f t="shared" si="415"/>
        <v/>
      </c>
      <c r="BL800" s="25" t="str">
        <f t="shared" si="416"/>
        <v/>
      </c>
      <c r="BM800" s="25" t="str">
        <f t="shared" si="417"/>
        <v/>
      </c>
      <c r="BN800" s="25" t="str">
        <f t="shared" si="418"/>
        <v/>
      </c>
    </row>
    <row r="801" spans="1:66" x14ac:dyDescent="0.25">
      <c r="A801" s="20" t="str">
        <f>IF('S.D. Paste sheet'!A801="","",'S.D. Paste sheet'!A801)</f>
        <v/>
      </c>
      <c r="B801" s="20" t="str">
        <f>IF('S.D. Paste sheet'!B801="","",'S.D. Paste sheet'!B801)</f>
        <v/>
      </c>
      <c r="C801" s="20" t="str">
        <f>IF('S.D. Paste sheet'!C801="","",'S.D. Paste sheet'!C801)</f>
        <v/>
      </c>
      <c r="D801" s="20" t="str">
        <f>IF('S.D. Paste sheet'!D801="","",'S.D. Paste sheet'!D801)</f>
        <v/>
      </c>
      <c r="E801" s="20" t="str">
        <f>IF('S.D. Paste sheet'!E801="","",UPPER('S.D. Paste sheet'!E801))</f>
        <v/>
      </c>
      <c r="F801" s="20" t="str">
        <f>IF('S.D. Paste sheet'!F801="","",'S.D. Paste sheet'!F801)</f>
        <v/>
      </c>
      <c r="G801" s="20" t="str">
        <f>IF('S.D. Paste sheet'!G801="","",UPPER('S.D. Paste sheet'!G801))</f>
        <v/>
      </c>
      <c r="H801" s="20" t="str">
        <f>IF('S.D. Paste sheet'!H801="","",UPPER('S.D. Paste sheet'!H801))</f>
        <v/>
      </c>
      <c r="I801" s="20" t="str">
        <f>IF('S.D. Paste sheet'!I801="","",'S.D. Paste sheet'!I801)</f>
        <v/>
      </c>
      <c r="J801" s="20" t="str">
        <f>IF('S.D. Paste sheet'!J801="","",'S.D. Paste sheet'!J801)</f>
        <v/>
      </c>
      <c r="K801" s="20" t="str">
        <f>IF('S.D. Paste sheet'!K801="","",'S.D. Paste sheet'!K801)</f>
        <v/>
      </c>
      <c r="L801" s="20" t="str">
        <f>IF('S.D. Paste sheet'!L801="","",'S.D. Paste sheet'!L801)</f>
        <v/>
      </c>
      <c r="M801" s="20" t="str">
        <f>IF('S.D. Paste sheet'!M801="","",'S.D. Paste sheet'!M801)</f>
        <v/>
      </c>
      <c r="N801" s="20" t="str">
        <f>IF('S.D. Paste sheet'!N801="","",'S.D. Paste sheet'!N801)</f>
        <v/>
      </c>
      <c r="O801" s="20" t="str">
        <f>IF('S.D. Paste sheet'!O801="","",'S.D. Paste sheet'!O801)</f>
        <v/>
      </c>
      <c r="P801" s="20" t="str">
        <f>IF('S.D. Paste sheet'!P801="","",'S.D. Paste sheet'!P801)</f>
        <v/>
      </c>
      <c r="Q801" s="20" t="str">
        <f>IF('S.D. Paste sheet'!Q801="","",'S.D. Paste sheet'!Q801)</f>
        <v/>
      </c>
      <c r="R801" s="20" t="str">
        <f>IF('S.D. Paste sheet'!R801="","",'S.D. Paste sheet'!R801)</f>
        <v/>
      </c>
      <c r="S801" s="20" t="str">
        <f>IF('S.D. Paste sheet'!S801="","",'S.D. Paste sheet'!S801)</f>
        <v/>
      </c>
      <c r="T801" s="20" t="str">
        <f>IF('S.D. Paste sheet'!T801="","",'S.D. Paste sheet'!T801)</f>
        <v/>
      </c>
      <c r="U801" s="20" t="str">
        <f>IF('S.D. Paste sheet'!U801="","",'S.D. Paste sheet'!U801)</f>
        <v/>
      </c>
      <c r="V801" s="20" t="str">
        <f>IF('S.D. Paste sheet'!V801="","",'S.D. Paste sheet'!V801)</f>
        <v/>
      </c>
      <c r="W801" s="20" t="str">
        <f>IF('S.D. Paste sheet'!W801="","",'S.D. Paste sheet'!W801)</f>
        <v/>
      </c>
      <c r="X801" s="20" t="str">
        <f>IF('S.D. Paste sheet'!X801="","",'S.D. Paste sheet'!X801)</f>
        <v/>
      </c>
      <c r="Y801" s="20" t="str">
        <f>IF('S.D. Paste sheet'!Y801="","",'S.D. Paste sheet'!Y801)</f>
        <v/>
      </c>
      <c r="Z801" s="20" t="str">
        <f>IF('S.D. Paste sheet'!Z801="","",'S.D. Paste sheet'!Z801)</f>
        <v/>
      </c>
      <c r="AA801" s="20" t="str">
        <f>IF('S.D. Paste sheet'!AA801="","",'S.D. Paste sheet'!AA801)</f>
        <v/>
      </c>
      <c r="AB801" s="20" t="str">
        <f>IF('S.D. Paste sheet'!AB801="","",'S.D. Paste sheet'!AB801)</f>
        <v/>
      </c>
      <c r="AC801" s="20" t="str">
        <f>IF('S.D. Paste sheet'!AC801="","",'S.D. Paste sheet'!AC801)</f>
        <v/>
      </c>
      <c r="AD801" s="20" t="str">
        <f>IF('S.D. Paste sheet'!AD801="","",'S.D. Paste sheet'!AD801)</f>
        <v/>
      </c>
      <c r="AE801" s="28"/>
      <c r="AF801" t="str">
        <f>IF(AK801="","",IF(AK801&gt;0,COUNT($AG$2:AG801),""))</f>
        <v/>
      </c>
      <c r="AG801" s="25" t="str">
        <f t="shared" si="387"/>
        <v/>
      </c>
      <c r="AH801" s="25" t="str">
        <f t="shared" si="388"/>
        <v/>
      </c>
      <c r="AI801" s="25" t="str">
        <f t="shared" si="389"/>
        <v/>
      </c>
      <c r="AJ801" s="25" t="str">
        <f t="shared" si="390"/>
        <v/>
      </c>
      <c r="AK801" s="25" t="str">
        <f t="shared" si="391"/>
        <v/>
      </c>
      <c r="AL801" s="25" t="str">
        <f t="shared" si="392"/>
        <v/>
      </c>
      <c r="AM801" s="25" t="str">
        <f t="shared" si="393"/>
        <v/>
      </c>
      <c r="AN801" s="25" t="str">
        <f t="shared" si="394"/>
        <v/>
      </c>
      <c r="AO801" s="25" t="str">
        <f t="shared" si="395"/>
        <v/>
      </c>
      <c r="AP801" s="25" t="str">
        <f t="shared" si="396"/>
        <v/>
      </c>
      <c r="AQ801" s="25" t="str">
        <f t="shared" si="397"/>
        <v/>
      </c>
      <c r="AR801" s="25" t="str">
        <f t="shared" si="398"/>
        <v/>
      </c>
      <c r="AS801" s="25" t="str">
        <f t="shared" si="399"/>
        <v/>
      </c>
      <c r="AT801" s="25" t="str">
        <f t="shared" si="400"/>
        <v/>
      </c>
      <c r="AU801" s="25" t="str">
        <f t="shared" si="401"/>
        <v/>
      </c>
      <c r="AV801" s="25" t="str">
        <f t="shared" si="402"/>
        <v/>
      </c>
      <c r="AX801" t="str">
        <f>IF(BC801="","",IF(BC801&gt;0,COUNT($AY$2:AY801),""))</f>
        <v/>
      </c>
      <c r="AY801" s="25" t="str">
        <f t="shared" si="403"/>
        <v/>
      </c>
      <c r="AZ801" s="25" t="str">
        <f t="shared" si="404"/>
        <v/>
      </c>
      <c r="BA801" s="25" t="str">
        <f t="shared" si="405"/>
        <v/>
      </c>
      <c r="BB801" s="25" t="str">
        <f t="shared" si="406"/>
        <v/>
      </c>
      <c r="BC801" s="25" t="str">
        <f t="shared" si="407"/>
        <v/>
      </c>
      <c r="BD801" s="25" t="str">
        <f t="shared" si="408"/>
        <v/>
      </c>
      <c r="BE801" s="25" t="str">
        <f t="shared" si="409"/>
        <v/>
      </c>
      <c r="BF801" s="25" t="str">
        <f t="shared" si="410"/>
        <v/>
      </c>
      <c r="BG801" s="25" t="str">
        <f t="shared" si="411"/>
        <v/>
      </c>
      <c r="BH801" s="25" t="str">
        <f t="shared" si="412"/>
        <v/>
      </c>
      <c r="BI801" s="25" t="str">
        <f t="shared" si="413"/>
        <v/>
      </c>
      <c r="BJ801" s="25" t="str">
        <f t="shared" si="414"/>
        <v/>
      </c>
      <c r="BK801" s="25" t="str">
        <f t="shared" si="415"/>
        <v/>
      </c>
      <c r="BL801" s="25" t="str">
        <f t="shared" si="416"/>
        <v/>
      </c>
      <c r="BM801" s="25" t="str">
        <f t="shared" si="417"/>
        <v/>
      </c>
      <c r="BN801" s="25" t="str">
        <f t="shared" si="418"/>
        <v/>
      </c>
    </row>
    <row r="802" spans="1:66" x14ac:dyDescent="0.25">
      <c r="A802" s="20" t="str">
        <f>IF('S.D. Paste sheet'!A802="","",'S.D. Paste sheet'!A802)</f>
        <v/>
      </c>
      <c r="B802" s="20" t="str">
        <f>IF('S.D. Paste sheet'!B802="","",'S.D. Paste sheet'!B802)</f>
        <v/>
      </c>
      <c r="C802" s="20" t="str">
        <f>IF('S.D. Paste sheet'!C802="","",'S.D. Paste sheet'!C802)</f>
        <v/>
      </c>
      <c r="D802" s="20" t="str">
        <f>IF('S.D. Paste sheet'!D802="","",'S.D. Paste sheet'!D802)</f>
        <v/>
      </c>
      <c r="E802" s="20" t="str">
        <f>IF('S.D. Paste sheet'!E802="","",UPPER('S.D. Paste sheet'!E802))</f>
        <v/>
      </c>
      <c r="F802" s="20" t="str">
        <f>IF('S.D. Paste sheet'!F802="","",'S.D. Paste sheet'!F802)</f>
        <v/>
      </c>
      <c r="G802" s="20" t="str">
        <f>IF('S.D. Paste sheet'!G802="","",UPPER('S.D. Paste sheet'!G802))</f>
        <v/>
      </c>
      <c r="H802" s="20" t="str">
        <f>IF('S.D. Paste sheet'!H802="","",UPPER('S.D. Paste sheet'!H802))</f>
        <v/>
      </c>
      <c r="I802" s="20" t="str">
        <f>IF('S.D. Paste sheet'!I802="","",'S.D. Paste sheet'!I802)</f>
        <v/>
      </c>
      <c r="J802" s="20" t="str">
        <f>IF('S.D. Paste sheet'!J802="","",'S.D. Paste sheet'!J802)</f>
        <v/>
      </c>
      <c r="K802" s="20" t="str">
        <f>IF('S.D. Paste sheet'!K802="","",'S.D. Paste sheet'!K802)</f>
        <v/>
      </c>
      <c r="L802" s="20" t="str">
        <f>IF('S.D. Paste sheet'!L802="","",'S.D. Paste sheet'!L802)</f>
        <v/>
      </c>
      <c r="M802" s="20" t="str">
        <f>IF('S.D. Paste sheet'!M802="","",'S.D. Paste sheet'!M802)</f>
        <v/>
      </c>
      <c r="N802" s="20" t="str">
        <f>IF('S.D. Paste sheet'!N802="","",'S.D. Paste sheet'!N802)</f>
        <v/>
      </c>
      <c r="O802" s="20" t="str">
        <f>IF('S.D. Paste sheet'!O802="","",'S.D. Paste sheet'!O802)</f>
        <v/>
      </c>
      <c r="P802" s="20" t="str">
        <f>IF('S.D. Paste sheet'!P802="","",'S.D. Paste sheet'!P802)</f>
        <v/>
      </c>
      <c r="Q802" s="20" t="str">
        <f>IF('S.D. Paste sheet'!Q802="","",'S.D. Paste sheet'!Q802)</f>
        <v/>
      </c>
      <c r="R802" s="20" t="str">
        <f>IF('S.D. Paste sheet'!R802="","",'S.D. Paste sheet'!R802)</f>
        <v/>
      </c>
      <c r="S802" s="20" t="str">
        <f>IF('S.D. Paste sheet'!S802="","",'S.D. Paste sheet'!S802)</f>
        <v/>
      </c>
      <c r="T802" s="20" t="str">
        <f>IF('S.D. Paste sheet'!T802="","",'S.D. Paste sheet'!T802)</f>
        <v/>
      </c>
      <c r="U802" s="20" t="str">
        <f>IF('S.D. Paste sheet'!U802="","",'S.D. Paste sheet'!U802)</f>
        <v/>
      </c>
      <c r="V802" s="20" t="str">
        <f>IF('S.D. Paste sheet'!V802="","",'S.D. Paste sheet'!V802)</f>
        <v/>
      </c>
      <c r="W802" s="20" t="str">
        <f>IF('S.D. Paste sheet'!W802="","",'S.D. Paste sheet'!W802)</f>
        <v/>
      </c>
      <c r="X802" s="20" t="str">
        <f>IF('S.D. Paste sheet'!X802="","",'S.D. Paste sheet'!X802)</f>
        <v/>
      </c>
      <c r="Y802" s="20" t="str">
        <f>IF('S.D. Paste sheet'!Y802="","",'S.D. Paste sheet'!Y802)</f>
        <v/>
      </c>
      <c r="Z802" s="20" t="str">
        <f>IF('S.D. Paste sheet'!Z802="","",'S.D. Paste sheet'!Z802)</f>
        <v/>
      </c>
      <c r="AA802" s="20" t="str">
        <f>IF('S.D. Paste sheet'!AA802="","",'S.D. Paste sheet'!AA802)</f>
        <v/>
      </c>
      <c r="AB802" s="20" t="str">
        <f>IF('S.D. Paste sheet'!AB802="","",'S.D. Paste sheet'!AB802)</f>
        <v/>
      </c>
      <c r="AC802" s="20" t="str">
        <f>IF('S.D. Paste sheet'!AC802="","",'S.D. Paste sheet'!AC802)</f>
        <v/>
      </c>
      <c r="AD802" s="20" t="str">
        <f>IF('S.D. Paste sheet'!AD802="","",'S.D. Paste sheet'!AD802)</f>
        <v/>
      </c>
      <c r="AE802" s="28"/>
      <c r="AF802" t="str">
        <f>IF(AK802="","",IF(AK802&gt;0,COUNT($AG$2:AG802),""))</f>
        <v/>
      </c>
      <c r="AG802" s="25" t="str">
        <f t="shared" si="387"/>
        <v/>
      </c>
      <c r="AH802" s="25" t="str">
        <f t="shared" si="388"/>
        <v/>
      </c>
      <c r="AI802" s="25" t="str">
        <f t="shared" si="389"/>
        <v/>
      </c>
      <c r="AJ802" s="25" t="str">
        <f t="shared" si="390"/>
        <v/>
      </c>
      <c r="AK802" s="25" t="str">
        <f t="shared" si="391"/>
        <v/>
      </c>
      <c r="AL802" s="25" t="str">
        <f t="shared" si="392"/>
        <v/>
      </c>
      <c r="AM802" s="25" t="str">
        <f t="shared" si="393"/>
        <v/>
      </c>
      <c r="AN802" s="25" t="str">
        <f t="shared" si="394"/>
        <v/>
      </c>
      <c r="AO802" s="25" t="str">
        <f t="shared" si="395"/>
        <v/>
      </c>
      <c r="AP802" s="25" t="str">
        <f t="shared" si="396"/>
        <v/>
      </c>
      <c r="AQ802" s="25" t="str">
        <f t="shared" si="397"/>
        <v/>
      </c>
      <c r="AR802" s="25" t="str">
        <f t="shared" si="398"/>
        <v/>
      </c>
      <c r="AS802" s="25" t="str">
        <f t="shared" si="399"/>
        <v/>
      </c>
      <c r="AT802" s="25" t="str">
        <f t="shared" si="400"/>
        <v/>
      </c>
      <c r="AU802" s="25" t="str">
        <f t="shared" si="401"/>
        <v/>
      </c>
      <c r="AV802" s="25" t="str">
        <f t="shared" si="402"/>
        <v/>
      </c>
      <c r="AX802" t="str">
        <f>IF(BC802="","",IF(BC802&gt;0,COUNT($AY$2:AY802),""))</f>
        <v/>
      </c>
      <c r="AY802" s="25" t="str">
        <f t="shared" si="403"/>
        <v/>
      </c>
      <c r="AZ802" s="25" t="str">
        <f t="shared" si="404"/>
        <v/>
      </c>
      <c r="BA802" s="25" t="str">
        <f t="shared" si="405"/>
        <v/>
      </c>
      <c r="BB802" s="25" t="str">
        <f t="shared" si="406"/>
        <v/>
      </c>
      <c r="BC802" s="25" t="str">
        <f t="shared" si="407"/>
        <v/>
      </c>
      <c r="BD802" s="25" t="str">
        <f t="shared" si="408"/>
        <v/>
      </c>
      <c r="BE802" s="25" t="str">
        <f t="shared" si="409"/>
        <v/>
      </c>
      <c r="BF802" s="25" t="str">
        <f t="shared" si="410"/>
        <v/>
      </c>
      <c r="BG802" s="25" t="str">
        <f t="shared" si="411"/>
        <v/>
      </c>
      <c r="BH802" s="25" t="str">
        <f t="shared" si="412"/>
        <v/>
      </c>
      <c r="BI802" s="25" t="str">
        <f t="shared" si="413"/>
        <v/>
      </c>
      <c r="BJ802" s="25" t="str">
        <f t="shared" si="414"/>
        <v/>
      </c>
      <c r="BK802" s="25" t="str">
        <f t="shared" si="415"/>
        <v/>
      </c>
      <c r="BL802" s="25" t="str">
        <f t="shared" si="416"/>
        <v/>
      </c>
      <c r="BM802" s="25" t="str">
        <f t="shared" si="417"/>
        <v/>
      </c>
      <c r="BN802" s="25" t="str">
        <f t="shared" si="418"/>
        <v/>
      </c>
    </row>
    <row r="803" spans="1:66" x14ac:dyDescent="0.25">
      <c r="A803" s="20" t="str">
        <f>IF('S.D. Paste sheet'!A803="","",'S.D. Paste sheet'!A803)</f>
        <v/>
      </c>
      <c r="B803" s="20" t="str">
        <f>IF('S.D. Paste sheet'!B803="","",'S.D. Paste sheet'!B803)</f>
        <v/>
      </c>
      <c r="C803" s="20" t="str">
        <f>IF('S.D. Paste sheet'!C803="","",'S.D. Paste sheet'!C803)</f>
        <v/>
      </c>
      <c r="D803" s="20" t="str">
        <f>IF('S.D. Paste sheet'!D803="","",'S.D. Paste sheet'!D803)</f>
        <v/>
      </c>
      <c r="E803" s="20" t="str">
        <f>IF('S.D. Paste sheet'!E803="","",UPPER('S.D. Paste sheet'!E803))</f>
        <v/>
      </c>
      <c r="F803" s="20" t="str">
        <f>IF('S.D. Paste sheet'!F803="","",'S.D. Paste sheet'!F803)</f>
        <v/>
      </c>
      <c r="G803" s="20" t="str">
        <f>IF('S.D. Paste sheet'!G803="","",UPPER('S.D. Paste sheet'!G803))</f>
        <v/>
      </c>
      <c r="H803" s="20" t="str">
        <f>IF('S.D. Paste sheet'!H803="","",UPPER('S.D. Paste sheet'!H803))</f>
        <v/>
      </c>
      <c r="I803" s="20" t="str">
        <f>IF('S.D. Paste sheet'!I803="","",'S.D. Paste sheet'!I803)</f>
        <v/>
      </c>
      <c r="J803" s="20" t="str">
        <f>IF('S.D. Paste sheet'!J803="","",'S.D. Paste sheet'!J803)</f>
        <v/>
      </c>
      <c r="K803" s="20" t="str">
        <f>IF('S.D. Paste sheet'!K803="","",'S.D. Paste sheet'!K803)</f>
        <v/>
      </c>
      <c r="L803" s="20" t="str">
        <f>IF('S.D. Paste sheet'!L803="","",'S.D. Paste sheet'!L803)</f>
        <v/>
      </c>
      <c r="M803" s="20" t="str">
        <f>IF('S.D. Paste sheet'!M803="","",'S.D. Paste sheet'!M803)</f>
        <v/>
      </c>
      <c r="N803" s="20" t="str">
        <f>IF('S.D. Paste sheet'!N803="","",'S.D. Paste sheet'!N803)</f>
        <v/>
      </c>
      <c r="O803" s="20" t="str">
        <f>IF('S.D. Paste sheet'!O803="","",'S.D. Paste sheet'!O803)</f>
        <v/>
      </c>
      <c r="P803" s="20" t="str">
        <f>IF('S.D. Paste sheet'!P803="","",'S.D. Paste sheet'!P803)</f>
        <v/>
      </c>
      <c r="Q803" s="20" t="str">
        <f>IF('S.D. Paste sheet'!Q803="","",'S.D. Paste sheet'!Q803)</f>
        <v/>
      </c>
      <c r="R803" s="20" t="str">
        <f>IF('S.D. Paste sheet'!R803="","",'S.D. Paste sheet'!R803)</f>
        <v/>
      </c>
      <c r="S803" s="20" t="str">
        <f>IF('S.D. Paste sheet'!S803="","",'S.D. Paste sheet'!S803)</f>
        <v/>
      </c>
      <c r="T803" s="20" t="str">
        <f>IF('S.D. Paste sheet'!T803="","",'S.D. Paste sheet'!T803)</f>
        <v/>
      </c>
      <c r="U803" s="20" t="str">
        <f>IF('S.D. Paste sheet'!U803="","",'S.D. Paste sheet'!U803)</f>
        <v/>
      </c>
      <c r="V803" s="20" t="str">
        <f>IF('S.D. Paste sheet'!V803="","",'S.D. Paste sheet'!V803)</f>
        <v/>
      </c>
      <c r="W803" s="20" t="str">
        <f>IF('S.D. Paste sheet'!W803="","",'S.D. Paste sheet'!W803)</f>
        <v/>
      </c>
      <c r="X803" s="20" t="str">
        <f>IF('S.D. Paste sheet'!X803="","",'S.D. Paste sheet'!X803)</f>
        <v/>
      </c>
      <c r="Y803" s="20" t="str">
        <f>IF('S.D. Paste sheet'!Y803="","",'S.D. Paste sheet'!Y803)</f>
        <v/>
      </c>
      <c r="Z803" s="20" t="str">
        <f>IF('S.D. Paste sheet'!Z803="","",'S.D. Paste sheet'!Z803)</f>
        <v/>
      </c>
      <c r="AA803" s="20" t="str">
        <f>IF('S.D. Paste sheet'!AA803="","",'S.D. Paste sheet'!AA803)</f>
        <v/>
      </c>
      <c r="AB803" s="20" t="str">
        <f>IF('S.D. Paste sheet'!AB803="","",'S.D. Paste sheet'!AB803)</f>
        <v/>
      </c>
      <c r="AC803" s="20" t="str">
        <f>IF('S.D. Paste sheet'!AC803="","",'S.D. Paste sheet'!AC803)</f>
        <v/>
      </c>
      <c r="AD803" s="20" t="str">
        <f>IF('S.D. Paste sheet'!AD803="","",'S.D. Paste sheet'!AD803)</f>
        <v/>
      </c>
      <c r="AE803" s="28"/>
      <c r="AF803" t="str">
        <f>IF(AK803="","",IF(AK803&gt;0,COUNT($AG$2:AG803),""))</f>
        <v/>
      </c>
      <c r="AG803" s="25" t="str">
        <f t="shared" si="387"/>
        <v/>
      </c>
      <c r="AH803" s="25" t="str">
        <f t="shared" si="388"/>
        <v/>
      </c>
      <c r="AI803" s="25" t="str">
        <f t="shared" si="389"/>
        <v/>
      </c>
      <c r="AJ803" s="25" t="str">
        <f t="shared" si="390"/>
        <v/>
      </c>
      <c r="AK803" s="25" t="str">
        <f t="shared" si="391"/>
        <v/>
      </c>
      <c r="AL803" s="25" t="str">
        <f t="shared" si="392"/>
        <v/>
      </c>
      <c r="AM803" s="25" t="str">
        <f t="shared" si="393"/>
        <v/>
      </c>
      <c r="AN803" s="25" t="str">
        <f t="shared" si="394"/>
        <v/>
      </c>
      <c r="AO803" s="25" t="str">
        <f t="shared" si="395"/>
        <v/>
      </c>
      <c r="AP803" s="25" t="str">
        <f t="shared" si="396"/>
        <v/>
      </c>
      <c r="AQ803" s="25" t="str">
        <f t="shared" si="397"/>
        <v/>
      </c>
      <c r="AR803" s="25" t="str">
        <f t="shared" si="398"/>
        <v/>
      </c>
      <c r="AS803" s="25" t="str">
        <f t="shared" si="399"/>
        <v/>
      </c>
      <c r="AT803" s="25" t="str">
        <f t="shared" si="400"/>
        <v/>
      </c>
      <c r="AU803" s="25" t="str">
        <f t="shared" si="401"/>
        <v/>
      </c>
      <c r="AV803" s="25" t="str">
        <f t="shared" si="402"/>
        <v/>
      </c>
      <c r="AX803" t="str">
        <f>IF(BC803="","",IF(BC803&gt;0,COUNT($AY$2:AY803),""))</f>
        <v/>
      </c>
      <c r="AY803" s="25" t="str">
        <f t="shared" si="403"/>
        <v/>
      </c>
      <c r="AZ803" s="25" t="str">
        <f t="shared" si="404"/>
        <v/>
      </c>
      <c r="BA803" s="25" t="str">
        <f t="shared" si="405"/>
        <v/>
      </c>
      <c r="BB803" s="25" t="str">
        <f t="shared" si="406"/>
        <v/>
      </c>
      <c r="BC803" s="25" t="str">
        <f t="shared" si="407"/>
        <v/>
      </c>
      <c r="BD803" s="25" t="str">
        <f t="shared" si="408"/>
        <v/>
      </c>
      <c r="BE803" s="25" t="str">
        <f t="shared" si="409"/>
        <v/>
      </c>
      <c r="BF803" s="25" t="str">
        <f t="shared" si="410"/>
        <v/>
      </c>
      <c r="BG803" s="25" t="str">
        <f t="shared" si="411"/>
        <v/>
      </c>
      <c r="BH803" s="25" t="str">
        <f t="shared" si="412"/>
        <v/>
      </c>
      <c r="BI803" s="25" t="str">
        <f t="shared" si="413"/>
        <v/>
      </c>
      <c r="BJ803" s="25" t="str">
        <f t="shared" si="414"/>
        <v/>
      </c>
      <c r="BK803" s="25" t="str">
        <f t="shared" si="415"/>
        <v/>
      </c>
      <c r="BL803" s="25" t="str">
        <f t="shared" si="416"/>
        <v/>
      </c>
      <c r="BM803" s="25" t="str">
        <f t="shared" si="417"/>
        <v/>
      </c>
      <c r="BN803" s="25" t="str">
        <f t="shared" si="418"/>
        <v/>
      </c>
    </row>
    <row r="804" spans="1:66" x14ac:dyDescent="0.25">
      <c r="A804" s="20" t="str">
        <f>IF('S.D. Paste sheet'!A804="","",'S.D. Paste sheet'!A804)</f>
        <v/>
      </c>
      <c r="B804" s="20" t="str">
        <f>IF('S.D. Paste sheet'!B804="","",'S.D. Paste sheet'!B804)</f>
        <v/>
      </c>
      <c r="C804" s="20" t="str">
        <f>IF('S.D. Paste sheet'!C804="","",'S.D. Paste sheet'!C804)</f>
        <v/>
      </c>
      <c r="D804" s="20" t="str">
        <f>IF('S.D. Paste sheet'!D804="","",'S.D. Paste sheet'!D804)</f>
        <v/>
      </c>
      <c r="E804" s="20" t="str">
        <f>IF('S.D. Paste sheet'!E804="","",UPPER('S.D. Paste sheet'!E804))</f>
        <v/>
      </c>
      <c r="F804" s="20" t="str">
        <f>IF('S.D. Paste sheet'!F804="","",'S.D. Paste sheet'!F804)</f>
        <v/>
      </c>
      <c r="G804" s="20" t="str">
        <f>IF('S.D. Paste sheet'!G804="","",UPPER('S.D. Paste sheet'!G804))</f>
        <v/>
      </c>
      <c r="H804" s="20" t="str">
        <f>IF('S.D. Paste sheet'!H804="","",UPPER('S.D. Paste sheet'!H804))</f>
        <v/>
      </c>
      <c r="I804" s="20" t="str">
        <f>IF('S.D. Paste sheet'!I804="","",'S.D. Paste sheet'!I804)</f>
        <v/>
      </c>
      <c r="J804" s="20" t="str">
        <f>IF('S.D. Paste sheet'!J804="","",'S.D. Paste sheet'!J804)</f>
        <v/>
      </c>
      <c r="K804" s="20" t="str">
        <f>IF('S.D. Paste sheet'!K804="","",'S.D. Paste sheet'!K804)</f>
        <v/>
      </c>
      <c r="L804" s="20" t="str">
        <f>IF('S.D. Paste sheet'!L804="","",'S.D. Paste sheet'!L804)</f>
        <v/>
      </c>
      <c r="M804" s="20" t="str">
        <f>IF('S.D. Paste sheet'!M804="","",'S.D. Paste sheet'!M804)</f>
        <v/>
      </c>
      <c r="N804" s="20" t="str">
        <f>IF('S.D. Paste sheet'!N804="","",'S.D. Paste sheet'!N804)</f>
        <v/>
      </c>
      <c r="O804" s="20" t="str">
        <f>IF('S.D. Paste sheet'!O804="","",'S.D. Paste sheet'!O804)</f>
        <v/>
      </c>
      <c r="P804" s="20" t="str">
        <f>IF('S.D. Paste sheet'!P804="","",'S.D. Paste sheet'!P804)</f>
        <v/>
      </c>
      <c r="Q804" s="20" t="str">
        <f>IF('S.D. Paste sheet'!Q804="","",'S.D. Paste sheet'!Q804)</f>
        <v/>
      </c>
      <c r="R804" s="20" t="str">
        <f>IF('S.D. Paste sheet'!R804="","",'S.D. Paste sheet'!R804)</f>
        <v/>
      </c>
      <c r="S804" s="20" t="str">
        <f>IF('S.D. Paste sheet'!S804="","",'S.D. Paste sheet'!S804)</f>
        <v/>
      </c>
      <c r="T804" s="20" t="str">
        <f>IF('S.D. Paste sheet'!T804="","",'S.D. Paste sheet'!T804)</f>
        <v/>
      </c>
      <c r="U804" s="20" t="str">
        <f>IF('S.D. Paste sheet'!U804="","",'S.D. Paste sheet'!U804)</f>
        <v/>
      </c>
      <c r="V804" s="20" t="str">
        <f>IF('S.D. Paste sheet'!V804="","",'S.D. Paste sheet'!V804)</f>
        <v/>
      </c>
      <c r="W804" s="20" t="str">
        <f>IF('S.D. Paste sheet'!W804="","",'S.D. Paste sheet'!W804)</f>
        <v/>
      </c>
      <c r="X804" s="20" t="str">
        <f>IF('S.D. Paste sheet'!X804="","",'S.D. Paste sheet'!X804)</f>
        <v/>
      </c>
      <c r="Y804" s="20" t="str">
        <f>IF('S.D. Paste sheet'!Y804="","",'S.D. Paste sheet'!Y804)</f>
        <v/>
      </c>
      <c r="Z804" s="20" t="str">
        <f>IF('S.D. Paste sheet'!Z804="","",'S.D. Paste sheet'!Z804)</f>
        <v/>
      </c>
      <c r="AA804" s="20" t="str">
        <f>IF('S.D. Paste sheet'!AA804="","",'S.D. Paste sheet'!AA804)</f>
        <v/>
      </c>
      <c r="AB804" s="20" t="str">
        <f>IF('S.D. Paste sheet'!AB804="","",'S.D. Paste sheet'!AB804)</f>
        <v/>
      </c>
      <c r="AC804" s="20" t="str">
        <f>IF('S.D. Paste sheet'!AC804="","",'S.D. Paste sheet'!AC804)</f>
        <v/>
      </c>
      <c r="AD804" s="20" t="str">
        <f>IF('S.D. Paste sheet'!AD804="","",'S.D. Paste sheet'!AD804)</f>
        <v/>
      </c>
      <c r="AE804" s="28"/>
      <c r="AF804" t="str">
        <f>IF(AK804="","",IF(AK804&gt;0,COUNT($AG$2:AG804),""))</f>
        <v/>
      </c>
      <c r="AG804" s="25" t="str">
        <f t="shared" si="387"/>
        <v/>
      </c>
      <c r="AH804" s="25" t="str">
        <f t="shared" si="388"/>
        <v/>
      </c>
      <c r="AI804" s="25" t="str">
        <f t="shared" si="389"/>
        <v/>
      </c>
      <c r="AJ804" s="25" t="str">
        <f t="shared" si="390"/>
        <v/>
      </c>
      <c r="AK804" s="25" t="str">
        <f t="shared" si="391"/>
        <v/>
      </c>
      <c r="AL804" s="25" t="str">
        <f t="shared" si="392"/>
        <v/>
      </c>
      <c r="AM804" s="25" t="str">
        <f t="shared" si="393"/>
        <v/>
      </c>
      <c r="AN804" s="25" t="str">
        <f t="shared" si="394"/>
        <v/>
      </c>
      <c r="AO804" s="25" t="str">
        <f t="shared" si="395"/>
        <v/>
      </c>
      <c r="AP804" s="25" t="str">
        <f t="shared" si="396"/>
        <v/>
      </c>
      <c r="AQ804" s="25" t="str">
        <f t="shared" si="397"/>
        <v/>
      </c>
      <c r="AR804" s="25" t="str">
        <f t="shared" si="398"/>
        <v/>
      </c>
      <c r="AS804" s="25" t="str">
        <f t="shared" si="399"/>
        <v/>
      </c>
      <c r="AT804" s="25" t="str">
        <f t="shared" si="400"/>
        <v/>
      </c>
      <c r="AU804" s="25" t="str">
        <f t="shared" si="401"/>
        <v/>
      </c>
      <c r="AV804" s="25" t="str">
        <f t="shared" si="402"/>
        <v/>
      </c>
      <c r="AX804" t="str">
        <f>IF(BC804="","",IF(BC804&gt;0,COUNT($AY$2:AY804),""))</f>
        <v/>
      </c>
      <c r="AY804" s="25" t="str">
        <f t="shared" si="403"/>
        <v/>
      </c>
      <c r="AZ804" s="25" t="str">
        <f t="shared" si="404"/>
        <v/>
      </c>
      <c r="BA804" s="25" t="str">
        <f t="shared" si="405"/>
        <v/>
      </c>
      <c r="BB804" s="25" t="str">
        <f t="shared" si="406"/>
        <v/>
      </c>
      <c r="BC804" s="25" t="str">
        <f t="shared" si="407"/>
        <v/>
      </c>
      <c r="BD804" s="25" t="str">
        <f t="shared" si="408"/>
        <v/>
      </c>
      <c r="BE804" s="25" t="str">
        <f t="shared" si="409"/>
        <v/>
      </c>
      <c r="BF804" s="25" t="str">
        <f t="shared" si="410"/>
        <v/>
      </c>
      <c r="BG804" s="25" t="str">
        <f t="shared" si="411"/>
        <v/>
      </c>
      <c r="BH804" s="25" t="str">
        <f t="shared" si="412"/>
        <v/>
      </c>
      <c r="BI804" s="25" t="str">
        <f t="shared" si="413"/>
        <v/>
      </c>
      <c r="BJ804" s="25" t="str">
        <f t="shared" si="414"/>
        <v/>
      </c>
      <c r="BK804" s="25" t="str">
        <f t="shared" si="415"/>
        <v/>
      </c>
      <c r="BL804" s="25" t="str">
        <f t="shared" si="416"/>
        <v/>
      </c>
      <c r="BM804" s="25" t="str">
        <f t="shared" si="417"/>
        <v/>
      </c>
      <c r="BN804" s="25" t="str">
        <f t="shared" si="418"/>
        <v/>
      </c>
    </row>
    <row r="805" spans="1:66" x14ac:dyDescent="0.25">
      <c r="A805" s="20" t="str">
        <f>IF('S.D. Paste sheet'!A805="","",'S.D. Paste sheet'!A805)</f>
        <v/>
      </c>
      <c r="B805" s="20" t="str">
        <f>IF('S.D. Paste sheet'!B805="","",'S.D. Paste sheet'!B805)</f>
        <v/>
      </c>
      <c r="C805" s="20" t="str">
        <f>IF('S.D. Paste sheet'!C805="","",'S.D. Paste sheet'!C805)</f>
        <v/>
      </c>
      <c r="D805" s="20" t="str">
        <f>IF('S.D. Paste sheet'!D805="","",'S.D. Paste sheet'!D805)</f>
        <v/>
      </c>
      <c r="E805" s="20" t="str">
        <f>IF('S.D. Paste sheet'!E805="","",UPPER('S.D. Paste sheet'!E805))</f>
        <v/>
      </c>
      <c r="F805" s="20" t="str">
        <f>IF('S.D. Paste sheet'!F805="","",'S.D. Paste sheet'!F805)</f>
        <v/>
      </c>
      <c r="G805" s="20" t="str">
        <f>IF('S.D. Paste sheet'!G805="","",UPPER('S.D. Paste sheet'!G805))</f>
        <v/>
      </c>
      <c r="H805" s="20" t="str">
        <f>IF('S.D. Paste sheet'!H805="","",UPPER('S.D. Paste sheet'!H805))</f>
        <v/>
      </c>
      <c r="I805" s="20" t="str">
        <f>IF('S.D. Paste sheet'!I805="","",'S.D. Paste sheet'!I805)</f>
        <v/>
      </c>
      <c r="J805" s="20" t="str">
        <f>IF('S.D. Paste sheet'!J805="","",'S.D. Paste sheet'!J805)</f>
        <v/>
      </c>
      <c r="K805" s="20" t="str">
        <f>IF('S.D. Paste sheet'!K805="","",'S.D. Paste sheet'!K805)</f>
        <v/>
      </c>
      <c r="L805" s="20" t="str">
        <f>IF('S.D. Paste sheet'!L805="","",'S.D. Paste sheet'!L805)</f>
        <v/>
      </c>
      <c r="M805" s="20" t="str">
        <f>IF('S.D. Paste sheet'!M805="","",'S.D. Paste sheet'!M805)</f>
        <v/>
      </c>
      <c r="N805" s="20" t="str">
        <f>IF('S.D. Paste sheet'!N805="","",'S.D. Paste sheet'!N805)</f>
        <v/>
      </c>
      <c r="O805" s="20" t="str">
        <f>IF('S.D. Paste sheet'!O805="","",'S.D. Paste sheet'!O805)</f>
        <v/>
      </c>
      <c r="P805" s="20" t="str">
        <f>IF('S.D. Paste sheet'!P805="","",'S.D. Paste sheet'!P805)</f>
        <v/>
      </c>
      <c r="Q805" s="20" t="str">
        <f>IF('S.D. Paste sheet'!Q805="","",'S.D. Paste sheet'!Q805)</f>
        <v/>
      </c>
      <c r="R805" s="20" t="str">
        <f>IF('S.D. Paste sheet'!R805="","",'S.D. Paste sheet'!R805)</f>
        <v/>
      </c>
      <c r="S805" s="20" t="str">
        <f>IF('S.D. Paste sheet'!S805="","",'S.D. Paste sheet'!S805)</f>
        <v/>
      </c>
      <c r="T805" s="20" t="str">
        <f>IF('S.D. Paste sheet'!T805="","",'S.D. Paste sheet'!T805)</f>
        <v/>
      </c>
      <c r="U805" s="20" t="str">
        <f>IF('S.D. Paste sheet'!U805="","",'S.D. Paste sheet'!U805)</f>
        <v/>
      </c>
      <c r="V805" s="20" t="str">
        <f>IF('S.D. Paste sheet'!V805="","",'S.D. Paste sheet'!V805)</f>
        <v/>
      </c>
      <c r="W805" s="20" t="str">
        <f>IF('S.D. Paste sheet'!W805="","",'S.D. Paste sheet'!W805)</f>
        <v/>
      </c>
      <c r="X805" s="20" t="str">
        <f>IF('S.D. Paste sheet'!X805="","",'S.D. Paste sheet'!X805)</f>
        <v/>
      </c>
      <c r="Y805" s="20" t="str">
        <f>IF('S.D. Paste sheet'!Y805="","",'S.D. Paste sheet'!Y805)</f>
        <v/>
      </c>
      <c r="Z805" s="20" t="str">
        <f>IF('S.D. Paste sheet'!Z805="","",'S.D. Paste sheet'!Z805)</f>
        <v/>
      </c>
      <c r="AA805" s="20" t="str">
        <f>IF('S.D. Paste sheet'!AA805="","",'S.D. Paste sheet'!AA805)</f>
        <v/>
      </c>
      <c r="AB805" s="20" t="str">
        <f>IF('S.D. Paste sheet'!AB805="","",'S.D. Paste sheet'!AB805)</f>
        <v/>
      </c>
      <c r="AC805" s="20" t="str">
        <f>IF('S.D. Paste sheet'!AC805="","",'S.D. Paste sheet'!AC805)</f>
        <v/>
      </c>
      <c r="AD805" s="20" t="str">
        <f>IF('S.D. Paste sheet'!AD805="","",'S.D. Paste sheet'!AD805)</f>
        <v/>
      </c>
      <c r="AE805" s="28"/>
      <c r="AF805" t="str">
        <f>IF(AK805="","",IF(AK805&gt;0,COUNT($AG$2:AG805),""))</f>
        <v/>
      </c>
      <c r="AG805" s="25" t="str">
        <f t="shared" si="387"/>
        <v/>
      </c>
      <c r="AH805" s="25" t="str">
        <f t="shared" si="388"/>
        <v/>
      </c>
      <c r="AI805" s="25" t="str">
        <f t="shared" si="389"/>
        <v/>
      </c>
      <c r="AJ805" s="25" t="str">
        <f t="shared" si="390"/>
        <v/>
      </c>
      <c r="AK805" s="25" t="str">
        <f t="shared" si="391"/>
        <v/>
      </c>
      <c r="AL805" s="25" t="str">
        <f t="shared" si="392"/>
        <v/>
      </c>
      <c r="AM805" s="25" t="str">
        <f t="shared" si="393"/>
        <v/>
      </c>
      <c r="AN805" s="25" t="str">
        <f t="shared" si="394"/>
        <v/>
      </c>
      <c r="AO805" s="25" t="str">
        <f t="shared" si="395"/>
        <v/>
      </c>
      <c r="AP805" s="25" t="str">
        <f t="shared" si="396"/>
        <v/>
      </c>
      <c r="AQ805" s="25" t="str">
        <f t="shared" si="397"/>
        <v/>
      </c>
      <c r="AR805" s="25" t="str">
        <f t="shared" si="398"/>
        <v/>
      </c>
      <c r="AS805" s="25" t="str">
        <f t="shared" si="399"/>
        <v/>
      </c>
      <c r="AT805" s="25" t="str">
        <f t="shared" si="400"/>
        <v/>
      </c>
      <c r="AU805" s="25" t="str">
        <f t="shared" si="401"/>
        <v/>
      </c>
      <c r="AV805" s="25" t="str">
        <f t="shared" si="402"/>
        <v/>
      </c>
      <c r="AX805" t="str">
        <f>IF(BC805="","",IF(BC805&gt;0,COUNT($AY$2:AY805),""))</f>
        <v/>
      </c>
      <c r="AY805" s="25" t="str">
        <f t="shared" si="403"/>
        <v/>
      </c>
      <c r="AZ805" s="25" t="str">
        <f t="shared" si="404"/>
        <v/>
      </c>
      <c r="BA805" s="25" t="str">
        <f t="shared" si="405"/>
        <v/>
      </c>
      <c r="BB805" s="25" t="str">
        <f t="shared" si="406"/>
        <v/>
      </c>
      <c r="BC805" s="25" t="str">
        <f t="shared" si="407"/>
        <v/>
      </c>
      <c r="BD805" s="25" t="str">
        <f t="shared" si="408"/>
        <v/>
      </c>
      <c r="BE805" s="25" t="str">
        <f t="shared" si="409"/>
        <v/>
      </c>
      <c r="BF805" s="25" t="str">
        <f t="shared" si="410"/>
        <v/>
      </c>
      <c r="BG805" s="25" t="str">
        <f t="shared" si="411"/>
        <v/>
      </c>
      <c r="BH805" s="25" t="str">
        <f t="shared" si="412"/>
        <v/>
      </c>
      <c r="BI805" s="25" t="str">
        <f t="shared" si="413"/>
        <v/>
      </c>
      <c r="BJ805" s="25" t="str">
        <f t="shared" si="414"/>
        <v/>
      </c>
      <c r="BK805" s="25" t="str">
        <f t="shared" si="415"/>
        <v/>
      </c>
      <c r="BL805" s="25" t="str">
        <f t="shared" si="416"/>
        <v/>
      </c>
      <c r="BM805" s="25" t="str">
        <f t="shared" si="417"/>
        <v/>
      </c>
      <c r="BN805" s="25" t="str">
        <f t="shared" si="418"/>
        <v/>
      </c>
    </row>
    <row r="806" spans="1:66" x14ac:dyDescent="0.25">
      <c r="A806" s="20" t="str">
        <f>IF('S.D. Paste sheet'!A806="","",'S.D. Paste sheet'!A806)</f>
        <v/>
      </c>
      <c r="B806" s="20" t="str">
        <f>IF('S.D. Paste sheet'!B806="","",'S.D. Paste sheet'!B806)</f>
        <v/>
      </c>
      <c r="C806" s="20" t="str">
        <f>IF('S.D. Paste sheet'!C806="","",'S.D. Paste sheet'!C806)</f>
        <v/>
      </c>
      <c r="D806" s="20" t="str">
        <f>IF('S.D. Paste sheet'!D806="","",'S.D. Paste sheet'!D806)</f>
        <v/>
      </c>
      <c r="E806" s="20" t="str">
        <f>IF('S.D. Paste sheet'!E806="","",UPPER('S.D. Paste sheet'!E806))</f>
        <v/>
      </c>
      <c r="F806" s="20" t="str">
        <f>IF('S.D. Paste sheet'!F806="","",'S.D. Paste sheet'!F806)</f>
        <v/>
      </c>
      <c r="G806" s="20" t="str">
        <f>IF('S.D. Paste sheet'!G806="","",UPPER('S.D. Paste sheet'!G806))</f>
        <v/>
      </c>
      <c r="H806" s="20" t="str">
        <f>IF('S.D. Paste sheet'!H806="","",UPPER('S.D. Paste sheet'!H806))</f>
        <v/>
      </c>
      <c r="I806" s="20" t="str">
        <f>IF('S.D. Paste sheet'!I806="","",'S.D. Paste sheet'!I806)</f>
        <v/>
      </c>
      <c r="J806" s="20" t="str">
        <f>IF('S.D. Paste sheet'!J806="","",'S.D. Paste sheet'!J806)</f>
        <v/>
      </c>
      <c r="K806" s="20" t="str">
        <f>IF('S.D. Paste sheet'!K806="","",'S.D. Paste sheet'!K806)</f>
        <v/>
      </c>
      <c r="L806" s="20" t="str">
        <f>IF('S.D. Paste sheet'!L806="","",'S.D. Paste sheet'!L806)</f>
        <v/>
      </c>
      <c r="M806" s="20" t="str">
        <f>IF('S.D. Paste sheet'!M806="","",'S.D. Paste sheet'!M806)</f>
        <v/>
      </c>
      <c r="N806" s="20" t="str">
        <f>IF('S.D. Paste sheet'!N806="","",'S.D. Paste sheet'!N806)</f>
        <v/>
      </c>
      <c r="O806" s="20" t="str">
        <f>IF('S.D. Paste sheet'!O806="","",'S.D. Paste sheet'!O806)</f>
        <v/>
      </c>
      <c r="P806" s="20" t="str">
        <f>IF('S.D. Paste sheet'!P806="","",'S.D. Paste sheet'!P806)</f>
        <v/>
      </c>
      <c r="Q806" s="20" t="str">
        <f>IF('S.D. Paste sheet'!Q806="","",'S.D. Paste sheet'!Q806)</f>
        <v/>
      </c>
      <c r="R806" s="20" t="str">
        <f>IF('S.D. Paste sheet'!R806="","",'S.D. Paste sheet'!R806)</f>
        <v/>
      </c>
      <c r="S806" s="20" t="str">
        <f>IF('S.D. Paste sheet'!S806="","",'S.D. Paste sheet'!S806)</f>
        <v/>
      </c>
      <c r="T806" s="20" t="str">
        <f>IF('S.D. Paste sheet'!T806="","",'S.D. Paste sheet'!T806)</f>
        <v/>
      </c>
      <c r="U806" s="20" t="str">
        <f>IF('S.D. Paste sheet'!U806="","",'S.D. Paste sheet'!U806)</f>
        <v/>
      </c>
      <c r="V806" s="20" t="str">
        <f>IF('S.D. Paste sheet'!V806="","",'S.D. Paste sheet'!V806)</f>
        <v/>
      </c>
      <c r="W806" s="20" t="str">
        <f>IF('S.D. Paste sheet'!W806="","",'S.D. Paste sheet'!W806)</f>
        <v/>
      </c>
      <c r="X806" s="20" t="str">
        <f>IF('S.D. Paste sheet'!X806="","",'S.D. Paste sheet'!X806)</f>
        <v/>
      </c>
      <c r="Y806" s="20" t="str">
        <f>IF('S.D. Paste sheet'!Y806="","",'S.D. Paste sheet'!Y806)</f>
        <v/>
      </c>
      <c r="Z806" s="20" t="str">
        <f>IF('S.D. Paste sheet'!Z806="","",'S.D. Paste sheet'!Z806)</f>
        <v/>
      </c>
      <c r="AA806" s="20" t="str">
        <f>IF('S.D. Paste sheet'!AA806="","",'S.D. Paste sheet'!AA806)</f>
        <v/>
      </c>
      <c r="AB806" s="20" t="str">
        <f>IF('S.D. Paste sheet'!AB806="","",'S.D. Paste sheet'!AB806)</f>
        <v/>
      </c>
      <c r="AC806" s="20" t="str">
        <f>IF('S.D. Paste sheet'!AC806="","",'S.D. Paste sheet'!AC806)</f>
        <v/>
      </c>
      <c r="AD806" s="20" t="str">
        <f>IF('S.D. Paste sheet'!AD806="","",'S.D. Paste sheet'!AD806)</f>
        <v/>
      </c>
      <c r="AE806" s="28"/>
      <c r="AF806" t="str">
        <f>IF(AK806="","",IF(AK806&gt;0,COUNT($AG$2:AG806),""))</f>
        <v/>
      </c>
      <c r="AG806" s="25" t="str">
        <f t="shared" si="387"/>
        <v/>
      </c>
      <c r="AH806" s="25" t="str">
        <f t="shared" si="388"/>
        <v/>
      </c>
      <c r="AI806" s="25" t="str">
        <f t="shared" si="389"/>
        <v/>
      </c>
      <c r="AJ806" s="25" t="str">
        <f t="shared" si="390"/>
        <v/>
      </c>
      <c r="AK806" s="25" t="str">
        <f t="shared" si="391"/>
        <v/>
      </c>
      <c r="AL806" s="25" t="str">
        <f t="shared" si="392"/>
        <v/>
      </c>
      <c r="AM806" s="25" t="str">
        <f t="shared" si="393"/>
        <v/>
      </c>
      <c r="AN806" s="25" t="str">
        <f t="shared" si="394"/>
        <v/>
      </c>
      <c r="AO806" s="25" t="str">
        <f t="shared" si="395"/>
        <v/>
      </c>
      <c r="AP806" s="25" t="str">
        <f t="shared" si="396"/>
        <v/>
      </c>
      <c r="AQ806" s="25" t="str">
        <f t="shared" si="397"/>
        <v/>
      </c>
      <c r="AR806" s="25" t="str">
        <f t="shared" si="398"/>
        <v/>
      </c>
      <c r="AS806" s="25" t="str">
        <f t="shared" si="399"/>
        <v/>
      </c>
      <c r="AT806" s="25" t="str">
        <f t="shared" si="400"/>
        <v/>
      </c>
      <c r="AU806" s="25" t="str">
        <f t="shared" si="401"/>
        <v/>
      </c>
      <c r="AV806" s="25" t="str">
        <f t="shared" si="402"/>
        <v/>
      </c>
      <c r="AX806" t="str">
        <f>IF(BC806="","",IF(BC806&gt;0,COUNT($AY$2:AY806),""))</f>
        <v/>
      </c>
      <c r="AY806" s="25" t="str">
        <f t="shared" si="403"/>
        <v/>
      </c>
      <c r="AZ806" s="25" t="str">
        <f t="shared" si="404"/>
        <v/>
      </c>
      <c r="BA806" s="25" t="str">
        <f t="shared" si="405"/>
        <v/>
      </c>
      <c r="BB806" s="25" t="str">
        <f t="shared" si="406"/>
        <v/>
      </c>
      <c r="BC806" s="25" t="str">
        <f t="shared" si="407"/>
        <v/>
      </c>
      <c r="BD806" s="25" t="str">
        <f t="shared" si="408"/>
        <v/>
      </c>
      <c r="BE806" s="25" t="str">
        <f t="shared" si="409"/>
        <v/>
      </c>
      <c r="BF806" s="25" t="str">
        <f t="shared" si="410"/>
        <v/>
      </c>
      <c r="BG806" s="25" t="str">
        <f t="shared" si="411"/>
        <v/>
      </c>
      <c r="BH806" s="25" t="str">
        <f t="shared" si="412"/>
        <v/>
      </c>
      <c r="BI806" s="25" t="str">
        <f t="shared" si="413"/>
        <v/>
      </c>
      <c r="BJ806" s="25" t="str">
        <f t="shared" si="414"/>
        <v/>
      </c>
      <c r="BK806" s="25" t="str">
        <f t="shared" si="415"/>
        <v/>
      </c>
      <c r="BL806" s="25" t="str">
        <f t="shared" si="416"/>
        <v/>
      </c>
      <c r="BM806" s="25" t="str">
        <f t="shared" si="417"/>
        <v/>
      </c>
      <c r="BN806" s="25" t="str">
        <f t="shared" si="418"/>
        <v/>
      </c>
    </row>
    <row r="807" spans="1:66" x14ac:dyDescent="0.25">
      <c r="A807" s="20" t="str">
        <f>IF('S.D. Paste sheet'!A807="","",'S.D. Paste sheet'!A807)</f>
        <v/>
      </c>
      <c r="B807" s="20" t="str">
        <f>IF('S.D. Paste sheet'!B807="","",'S.D. Paste sheet'!B807)</f>
        <v/>
      </c>
      <c r="C807" s="20" t="str">
        <f>IF('S.D. Paste sheet'!C807="","",'S.D. Paste sheet'!C807)</f>
        <v/>
      </c>
      <c r="D807" s="20" t="str">
        <f>IF('S.D. Paste sheet'!D807="","",'S.D. Paste sheet'!D807)</f>
        <v/>
      </c>
      <c r="E807" s="20" t="str">
        <f>IF('S.D. Paste sheet'!E807="","",UPPER('S.D. Paste sheet'!E807))</f>
        <v/>
      </c>
      <c r="F807" s="20" t="str">
        <f>IF('S.D. Paste sheet'!F807="","",'S.D. Paste sheet'!F807)</f>
        <v/>
      </c>
      <c r="G807" s="20" t="str">
        <f>IF('S.D. Paste sheet'!G807="","",UPPER('S.D. Paste sheet'!G807))</f>
        <v/>
      </c>
      <c r="H807" s="20" t="str">
        <f>IF('S.D. Paste sheet'!H807="","",UPPER('S.D. Paste sheet'!H807))</f>
        <v/>
      </c>
      <c r="I807" s="20" t="str">
        <f>IF('S.D. Paste sheet'!I807="","",'S.D. Paste sheet'!I807)</f>
        <v/>
      </c>
      <c r="J807" s="20" t="str">
        <f>IF('S.D. Paste sheet'!J807="","",'S.D. Paste sheet'!J807)</f>
        <v/>
      </c>
      <c r="K807" s="20" t="str">
        <f>IF('S.D. Paste sheet'!K807="","",'S.D. Paste sheet'!K807)</f>
        <v/>
      </c>
      <c r="L807" s="20" t="str">
        <f>IF('S.D. Paste sheet'!L807="","",'S.D. Paste sheet'!L807)</f>
        <v/>
      </c>
      <c r="M807" s="20" t="str">
        <f>IF('S.D. Paste sheet'!M807="","",'S.D. Paste sheet'!M807)</f>
        <v/>
      </c>
      <c r="N807" s="20" t="str">
        <f>IF('S.D. Paste sheet'!N807="","",'S.D. Paste sheet'!N807)</f>
        <v/>
      </c>
      <c r="O807" s="20" t="str">
        <f>IF('S.D. Paste sheet'!O807="","",'S.D. Paste sheet'!O807)</f>
        <v/>
      </c>
      <c r="P807" s="20" t="str">
        <f>IF('S.D. Paste sheet'!P807="","",'S.D. Paste sheet'!P807)</f>
        <v/>
      </c>
      <c r="Q807" s="20" t="str">
        <f>IF('S.D. Paste sheet'!Q807="","",'S.D. Paste sheet'!Q807)</f>
        <v/>
      </c>
      <c r="R807" s="20" t="str">
        <f>IF('S.D. Paste sheet'!R807="","",'S.D. Paste sheet'!R807)</f>
        <v/>
      </c>
      <c r="S807" s="20" t="str">
        <f>IF('S.D. Paste sheet'!S807="","",'S.D. Paste sheet'!S807)</f>
        <v/>
      </c>
      <c r="T807" s="20" t="str">
        <f>IF('S.D. Paste sheet'!T807="","",'S.D. Paste sheet'!T807)</f>
        <v/>
      </c>
      <c r="U807" s="20" t="str">
        <f>IF('S.D. Paste sheet'!U807="","",'S.D. Paste sheet'!U807)</f>
        <v/>
      </c>
      <c r="V807" s="20" t="str">
        <f>IF('S.D. Paste sheet'!V807="","",'S.D. Paste sheet'!V807)</f>
        <v/>
      </c>
      <c r="W807" s="20" t="str">
        <f>IF('S.D. Paste sheet'!W807="","",'S.D. Paste sheet'!W807)</f>
        <v/>
      </c>
      <c r="X807" s="20" t="str">
        <f>IF('S.D. Paste sheet'!X807="","",'S.D. Paste sheet'!X807)</f>
        <v/>
      </c>
      <c r="Y807" s="20" t="str">
        <f>IF('S.D. Paste sheet'!Y807="","",'S.D. Paste sheet'!Y807)</f>
        <v/>
      </c>
      <c r="Z807" s="20" t="str">
        <f>IF('S.D. Paste sheet'!Z807="","",'S.D. Paste sheet'!Z807)</f>
        <v/>
      </c>
      <c r="AA807" s="20" t="str">
        <f>IF('S.D. Paste sheet'!AA807="","",'S.D. Paste sheet'!AA807)</f>
        <v/>
      </c>
      <c r="AB807" s="20" t="str">
        <f>IF('S.D. Paste sheet'!AB807="","",'S.D. Paste sheet'!AB807)</f>
        <v/>
      </c>
      <c r="AC807" s="20" t="str">
        <f>IF('S.D. Paste sheet'!AC807="","",'S.D. Paste sheet'!AC807)</f>
        <v/>
      </c>
      <c r="AD807" s="20" t="str">
        <f>IF('S.D. Paste sheet'!AD807="","",'S.D. Paste sheet'!AD807)</f>
        <v/>
      </c>
      <c r="AE807" s="28"/>
      <c r="AF807" t="str">
        <f>IF(AK807="","",IF(AK807&gt;0,COUNT($AG$2:AG807),""))</f>
        <v/>
      </c>
      <c r="AG807" s="25" t="str">
        <f t="shared" si="387"/>
        <v/>
      </c>
      <c r="AH807" s="25" t="str">
        <f t="shared" si="388"/>
        <v/>
      </c>
      <c r="AI807" s="25" t="str">
        <f t="shared" si="389"/>
        <v/>
      </c>
      <c r="AJ807" s="25" t="str">
        <f t="shared" si="390"/>
        <v/>
      </c>
      <c r="AK807" s="25" t="str">
        <f t="shared" si="391"/>
        <v/>
      </c>
      <c r="AL807" s="25" t="str">
        <f t="shared" si="392"/>
        <v/>
      </c>
      <c r="AM807" s="25" t="str">
        <f t="shared" si="393"/>
        <v/>
      </c>
      <c r="AN807" s="25" t="str">
        <f t="shared" si="394"/>
        <v/>
      </c>
      <c r="AO807" s="25" t="str">
        <f t="shared" si="395"/>
        <v/>
      </c>
      <c r="AP807" s="25" t="str">
        <f t="shared" si="396"/>
        <v/>
      </c>
      <c r="AQ807" s="25" t="str">
        <f t="shared" si="397"/>
        <v/>
      </c>
      <c r="AR807" s="25" t="str">
        <f t="shared" si="398"/>
        <v/>
      </c>
      <c r="AS807" s="25" t="str">
        <f t="shared" si="399"/>
        <v/>
      </c>
      <c r="AT807" s="25" t="str">
        <f t="shared" si="400"/>
        <v/>
      </c>
      <c r="AU807" s="25" t="str">
        <f t="shared" si="401"/>
        <v/>
      </c>
      <c r="AV807" s="25" t="str">
        <f t="shared" si="402"/>
        <v/>
      </c>
      <c r="AX807" t="str">
        <f>IF(BC807="","",IF(BC807&gt;0,COUNT($AY$2:AY807),""))</f>
        <v/>
      </c>
      <c r="AY807" s="25" t="str">
        <f t="shared" si="403"/>
        <v/>
      </c>
      <c r="AZ807" s="25" t="str">
        <f t="shared" si="404"/>
        <v/>
      </c>
      <c r="BA807" s="25" t="str">
        <f t="shared" si="405"/>
        <v/>
      </c>
      <c r="BB807" s="25" t="str">
        <f t="shared" si="406"/>
        <v/>
      </c>
      <c r="BC807" s="25" t="str">
        <f t="shared" si="407"/>
        <v/>
      </c>
      <c r="BD807" s="25" t="str">
        <f t="shared" si="408"/>
        <v/>
      </c>
      <c r="BE807" s="25" t="str">
        <f t="shared" si="409"/>
        <v/>
      </c>
      <c r="BF807" s="25" t="str">
        <f t="shared" si="410"/>
        <v/>
      </c>
      <c r="BG807" s="25" t="str">
        <f t="shared" si="411"/>
        <v/>
      </c>
      <c r="BH807" s="25" t="str">
        <f t="shared" si="412"/>
        <v/>
      </c>
      <c r="BI807" s="25" t="str">
        <f t="shared" si="413"/>
        <v/>
      </c>
      <c r="BJ807" s="25" t="str">
        <f t="shared" si="414"/>
        <v/>
      </c>
      <c r="BK807" s="25" t="str">
        <f t="shared" si="415"/>
        <v/>
      </c>
      <c r="BL807" s="25" t="str">
        <f t="shared" si="416"/>
        <v/>
      </c>
      <c r="BM807" s="25" t="str">
        <f t="shared" si="417"/>
        <v/>
      </c>
      <c r="BN807" s="25" t="str">
        <f t="shared" si="418"/>
        <v/>
      </c>
    </row>
    <row r="808" spans="1:66" x14ac:dyDescent="0.25">
      <c r="A808" s="20" t="str">
        <f>IF('S.D. Paste sheet'!A808="","",'S.D. Paste sheet'!A808)</f>
        <v/>
      </c>
      <c r="B808" s="20" t="str">
        <f>IF('S.D. Paste sheet'!B808="","",'S.D. Paste sheet'!B808)</f>
        <v/>
      </c>
      <c r="C808" s="20" t="str">
        <f>IF('S.D. Paste sheet'!C808="","",'S.D. Paste sheet'!C808)</f>
        <v/>
      </c>
      <c r="D808" s="20" t="str">
        <f>IF('S.D. Paste sheet'!D808="","",'S.D. Paste sheet'!D808)</f>
        <v/>
      </c>
      <c r="E808" s="20" t="str">
        <f>IF('S.D. Paste sheet'!E808="","",UPPER('S.D. Paste sheet'!E808))</f>
        <v/>
      </c>
      <c r="F808" s="20" t="str">
        <f>IF('S.D. Paste sheet'!F808="","",'S.D. Paste sheet'!F808)</f>
        <v/>
      </c>
      <c r="G808" s="20" t="str">
        <f>IF('S.D. Paste sheet'!G808="","",UPPER('S.D. Paste sheet'!G808))</f>
        <v/>
      </c>
      <c r="H808" s="20" t="str">
        <f>IF('S.D. Paste sheet'!H808="","",UPPER('S.D. Paste sheet'!H808))</f>
        <v/>
      </c>
      <c r="I808" s="20" t="str">
        <f>IF('S.D. Paste sheet'!I808="","",'S.D. Paste sheet'!I808)</f>
        <v/>
      </c>
      <c r="J808" s="20" t="str">
        <f>IF('S.D. Paste sheet'!J808="","",'S.D. Paste sheet'!J808)</f>
        <v/>
      </c>
      <c r="K808" s="20" t="str">
        <f>IF('S.D. Paste sheet'!K808="","",'S.D. Paste sheet'!K808)</f>
        <v/>
      </c>
      <c r="L808" s="20" t="str">
        <f>IF('S.D. Paste sheet'!L808="","",'S.D. Paste sheet'!L808)</f>
        <v/>
      </c>
      <c r="M808" s="20" t="str">
        <f>IF('S.D. Paste sheet'!M808="","",'S.D. Paste sheet'!M808)</f>
        <v/>
      </c>
      <c r="N808" s="20" t="str">
        <f>IF('S.D. Paste sheet'!N808="","",'S.D. Paste sheet'!N808)</f>
        <v/>
      </c>
      <c r="O808" s="20" t="str">
        <f>IF('S.D. Paste sheet'!O808="","",'S.D. Paste sheet'!O808)</f>
        <v/>
      </c>
      <c r="P808" s="20" t="str">
        <f>IF('S.D. Paste sheet'!P808="","",'S.D. Paste sheet'!P808)</f>
        <v/>
      </c>
      <c r="Q808" s="20" t="str">
        <f>IF('S.D. Paste sheet'!Q808="","",'S.D. Paste sheet'!Q808)</f>
        <v/>
      </c>
      <c r="R808" s="20" t="str">
        <f>IF('S.D. Paste sheet'!R808="","",'S.D. Paste sheet'!R808)</f>
        <v/>
      </c>
      <c r="S808" s="20" t="str">
        <f>IF('S.D. Paste sheet'!S808="","",'S.D. Paste sheet'!S808)</f>
        <v/>
      </c>
      <c r="T808" s="20" t="str">
        <f>IF('S.D. Paste sheet'!T808="","",'S.D. Paste sheet'!T808)</f>
        <v/>
      </c>
      <c r="U808" s="20" t="str">
        <f>IF('S.D. Paste sheet'!U808="","",'S.D. Paste sheet'!U808)</f>
        <v/>
      </c>
      <c r="V808" s="20" t="str">
        <f>IF('S.D. Paste sheet'!V808="","",'S.D. Paste sheet'!V808)</f>
        <v/>
      </c>
      <c r="W808" s="20" t="str">
        <f>IF('S.D. Paste sheet'!W808="","",'S.D. Paste sheet'!W808)</f>
        <v/>
      </c>
      <c r="X808" s="20" t="str">
        <f>IF('S.D. Paste sheet'!X808="","",'S.D. Paste sheet'!X808)</f>
        <v/>
      </c>
      <c r="Y808" s="20" t="str">
        <f>IF('S.D. Paste sheet'!Y808="","",'S.D. Paste sheet'!Y808)</f>
        <v/>
      </c>
      <c r="Z808" s="20" t="str">
        <f>IF('S.D. Paste sheet'!Z808="","",'S.D. Paste sheet'!Z808)</f>
        <v/>
      </c>
      <c r="AA808" s="20" t="str">
        <f>IF('S.D. Paste sheet'!AA808="","",'S.D. Paste sheet'!AA808)</f>
        <v/>
      </c>
      <c r="AB808" s="20" t="str">
        <f>IF('S.D. Paste sheet'!AB808="","",'S.D. Paste sheet'!AB808)</f>
        <v/>
      </c>
      <c r="AC808" s="20" t="str">
        <f>IF('S.D. Paste sheet'!AC808="","",'S.D. Paste sheet'!AC808)</f>
        <v/>
      </c>
      <c r="AD808" s="20" t="str">
        <f>IF('S.D. Paste sheet'!AD808="","",'S.D. Paste sheet'!AD808)</f>
        <v/>
      </c>
      <c r="AE808" s="28"/>
      <c r="AF808" t="str">
        <f>IF(AK808="","",IF(AK808&gt;0,COUNT($AG$2:AG808),""))</f>
        <v/>
      </c>
      <c r="AG808" s="25" t="str">
        <f t="shared" si="387"/>
        <v/>
      </c>
      <c r="AH808" s="25" t="str">
        <f t="shared" si="388"/>
        <v/>
      </c>
      <c r="AI808" s="25" t="str">
        <f t="shared" si="389"/>
        <v/>
      </c>
      <c r="AJ808" s="25" t="str">
        <f t="shared" si="390"/>
        <v/>
      </c>
      <c r="AK808" s="25" t="str">
        <f t="shared" si="391"/>
        <v/>
      </c>
      <c r="AL808" s="25" t="str">
        <f t="shared" si="392"/>
        <v/>
      </c>
      <c r="AM808" s="25" t="str">
        <f t="shared" si="393"/>
        <v/>
      </c>
      <c r="AN808" s="25" t="str">
        <f t="shared" si="394"/>
        <v/>
      </c>
      <c r="AO808" s="25" t="str">
        <f t="shared" si="395"/>
        <v/>
      </c>
      <c r="AP808" s="25" t="str">
        <f t="shared" si="396"/>
        <v/>
      </c>
      <c r="AQ808" s="25" t="str">
        <f t="shared" si="397"/>
        <v/>
      </c>
      <c r="AR808" s="25" t="str">
        <f t="shared" si="398"/>
        <v/>
      </c>
      <c r="AS808" s="25" t="str">
        <f t="shared" si="399"/>
        <v/>
      </c>
      <c r="AT808" s="25" t="str">
        <f t="shared" si="400"/>
        <v/>
      </c>
      <c r="AU808" s="25" t="str">
        <f t="shared" si="401"/>
        <v/>
      </c>
      <c r="AV808" s="25" t="str">
        <f t="shared" si="402"/>
        <v/>
      </c>
      <c r="AX808" t="str">
        <f>IF(BC808="","",IF(BC808&gt;0,COUNT($AY$2:AY808),""))</f>
        <v/>
      </c>
      <c r="AY808" s="25" t="str">
        <f t="shared" si="403"/>
        <v/>
      </c>
      <c r="AZ808" s="25" t="str">
        <f t="shared" si="404"/>
        <v/>
      </c>
      <c r="BA808" s="25" t="str">
        <f t="shared" si="405"/>
        <v/>
      </c>
      <c r="BB808" s="25" t="str">
        <f t="shared" si="406"/>
        <v/>
      </c>
      <c r="BC808" s="25" t="str">
        <f t="shared" si="407"/>
        <v/>
      </c>
      <c r="BD808" s="25" t="str">
        <f t="shared" si="408"/>
        <v/>
      </c>
      <c r="BE808" s="25" t="str">
        <f t="shared" si="409"/>
        <v/>
      </c>
      <c r="BF808" s="25" t="str">
        <f t="shared" si="410"/>
        <v/>
      </c>
      <c r="BG808" s="25" t="str">
        <f t="shared" si="411"/>
        <v/>
      </c>
      <c r="BH808" s="25" t="str">
        <f t="shared" si="412"/>
        <v/>
      </c>
      <c r="BI808" s="25" t="str">
        <f t="shared" si="413"/>
        <v/>
      </c>
      <c r="BJ808" s="25" t="str">
        <f t="shared" si="414"/>
        <v/>
      </c>
      <c r="BK808" s="25" t="str">
        <f t="shared" si="415"/>
        <v/>
      </c>
      <c r="BL808" s="25" t="str">
        <f t="shared" si="416"/>
        <v/>
      </c>
      <c r="BM808" s="25" t="str">
        <f t="shared" si="417"/>
        <v/>
      </c>
      <c r="BN808" s="25" t="str">
        <f t="shared" si="418"/>
        <v/>
      </c>
    </row>
    <row r="809" spans="1:66" x14ac:dyDescent="0.25">
      <c r="A809" s="20" t="str">
        <f>IF('S.D. Paste sheet'!A809="","",'S.D. Paste sheet'!A809)</f>
        <v/>
      </c>
      <c r="B809" s="20" t="str">
        <f>IF('S.D. Paste sheet'!B809="","",'S.D. Paste sheet'!B809)</f>
        <v/>
      </c>
      <c r="C809" s="20" t="str">
        <f>IF('S.D. Paste sheet'!C809="","",'S.D. Paste sheet'!C809)</f>
        <v/>
      </c>
      <c r="D809" s="20" t="str">
        <f>IF('S.D. Paste sheet'!D809="","",'S.D. Paste sheet'!D809)</f>
        <v/>
      </c>
      <c r="E809" s="20" t="str">
        <f>IF('S.D. Paste sheet'!E809="","",UPPER('S.D. Paste sheet'!E809))</f>
        <v/>
      </c>
      <c r="F809" s="20" t="str">
        <f>IF('S.D. Paste sheet'!F809="","",'S.D. Paste sheet'!F809)</f>
        <v/>
      </c>
      <c r="G809" s="20" t="str">
        <f>IF('S.D. Paste sheet'!G809="","",UPPER('S.D. Paste sheet'!G809))</f>
        <v/>
      </c>
      <c r="H809" s="20" t="str">
        <f>IF('S.D. Paste sheet'!H809="","",UPPER('S.D. Paste sheet'!H809))</f>
        <v/>
      </c>
      <c r="I809" s="20" t="str">
        <f>IF('S.D. Paste sheet'!I809="","",'S.D. Paste sheet'!I809)</f>
        <v/>
      </c>
      <c r="J809" s="20" t="str">
        <f>IF('S.D. Paste sheet'!J809="","",'S.D. Paste sheet'!J809)</f>
        <v/>
      </c>
      <c r="K809" s="20" t="str">
        <f>IF('S.D. Paste sheet'!K809="","",'S.D. Paste sheet'!K809)</f>
        <v/>
      </c>
      <c r="L809" s="20" t="str">
        <f>IF('S.D. Paste sheet'!L809="","",'S.D. Paste sheet'!L809)</f>
        <v/>
      </c>
      <c r="M809" s="20" t="str">
        <f>IF('S.D. Paste sheet'!M809="","",'S.D. Paste sheet'!M809)</f>
        <v/>
      </c>
      <c r="N809" s="20" t="str">
        <f>IF('S.D. Paste sheet'!N809="","",'S.D. Paste sheet'!N809)</f>
        <v/>
      </c>
      <c r="O809" s="20" t="str">
        <f>IF('S.D. Paste sheet'!O809="","",'S.D. Paste sheet'!O809)</f>
        <v/>
      </c>
      <c r="P809" s="20" t="str">
        <f>IF('S.D. Paste sheet'!P809="","",'S.D. Paste sheet'!P809)</f>
        <v/>
      </c>
      <c r="Q809" s="20" t="str">
        <f>IF('S.D. Paste sheet'!Q809="","",'S.D. Paste sheet'!Q809)</f>
        <v/>
      </c>
      <c r="R809" s="20" t="str">
        <f>IF('S.D. Paste sheet'!R809="","",'S.D. Paste sheet'!R809)</f>
        <v/>
      </c>
      <c r="S809" s="20" t="str">
        <f>IF('S.D. Paste sheet'!S809="","",'S.D. Paste sheet'!S809)</f>
        <v/>
      </c>
      <c r="T809" s="20" t="str">
        <f>IF('S.D. Paste sheet'!T809="","",'S.D. Paste sheet'!T809)</f>
        <v/>
      </c>
      <c r="U809" s="20" t="str">
        <f>IF('S.D. Paste sheet'!U809="","",'S.D. Paste sheet'!U809)</f>
        <v/>
      </c>
      <c r="V809" s="20" t="str">
        <f>IF('S.D. Paste sheet'!V809="","",'S.D. Paste sheet'!V809)</f>
        <v/>
      </c>
      <c r="W809" s="20" t="str">
        <f>IF('S.D. Paste sheet'!W809="","",'S.D. Paste sheet'!W809)</f>
        <v/>
      </c>
      <c r="X809" s="20" t="str">
        <f>IF('S.D. Paste sheet'!X809="","",'S.D. Paste sheet'!X809)</f>
        <v/>
      </c>
      <c r="Y809" s="20" t="str">
        <f>IF('S.D. Paste sheet'!Y809="","",'S.D. Paste sheet'!Y809)</f>
        <v/>
      </c>
      <c r="Z809" s="20" t="str">
        <f>IF('S.D. Paste sheet'!Z809="","",'S.D. Paste sheet'!Z809)</f>
        <v/>
      </c>
      <c r="AA809" s="20" t="str">
        <f>IF('S.D. Paste sheet'!AA809="","",'S.D. Paste sheet'!AA809)</f>
        <v/>
      </c>
      <c r="AB809" s="20" t="str">
        <f>IF('S.D. Paste sheet'!AB809="","",'S.D. Paste sheet'!AB809)</f>
        <v/>
      </c>
      <c r="AC809" s="20" t="str">
        <f>IF('S.D. Paste sheet'!AC809="","",'S.D. Paste sheet'!AC809)</f>
        <v/>
      </c>
      <c r="AD809" s="20" t="str">
        <f>IF('S.D. Paste sheet'!AD809="","",'S.D. Paste sheet'!AD809)</f>
        <v/>
      </c>
      <c r="AE809" s="28"/>
      <c r="AF809" t="str">
        <f>IF(AK809="","",IF(AK809&gt;0,COUNT($AG$2:AG809),""))</f>
        <v/>
      </c>
      <c r="AG809" s="25" t="str">
        <f t="shared" si="387"/>
        <v/>
      </c>
      <c r="AH809" s="25" t="str">
        <f t="shared" si="388"/>
        <v/>
      </c>
      <c r="AI809" s="25" t="str">
        <f t="shared" si="389"/>
        <v/>
      </c>
      <c r="AJ809" s="25" t="str">
        <f t="shared" si="390"/>
        <v/>
      </c>
      <c r="AK809" s="25" t="str">
        <f t="shared" si="391"/>
        <v/>
      </c>
      <c r="AL809" s="25" t="str">
        <f t="shared" si="392"/>
        <v/>
      </c>
      <c r="AM809" s="25" t="str">
        <f t="shared" si="393"/>
        <v/>
      </c>
      <c r="AN809" s="25" t="str">
        <f t="shared" si="394"/>
        <v/>
      </c>
      <c r="AO809" s="25" t="str">
        <f t="shared" si="395"/>
        <v/>
      </c>
      <c r="AP809" s="25" t="str">
        <f t="shared" si="396"/>
        <v/>
      </c>
      <c r="AQ809" s="25" t="str">
        <f t="shared" si="397"/>
        <v/>
      </c>
      <c r="AR809" s="25" t="str">
        <f t="shared" si="398"/>
        <v/>
      </c>
      <c r="AS809" s="25" t="str">
        <f t="shared" si="399"/>
        <v/>
      </c>
      <c r="AT809" s="25" t="str">
        <f t="shared" si="400"/>
        <v/>
      </c>
      <c r="AU809" s="25" t="str">
        <f t="shared" si="401"/>
        <v/>
      </c>
      <c r="AV809" s="25" t="str">
        <f t="shared" si="402"/>
        <v/>
      </c>
      <c r="AX809" t="str">
        <f>IF(BC809="","",IF(BC809&gt;0,COUNT($AY$2:AY809),""))</f>
        <v/>
      </c>
      <c r="AY809" s="25" t="str">
        <f t="shared" si="403"/>
        <v/>
      </c>
      <c r="AZ809" s="25" t="str">
        <f t="shared" si="404"/>
        <v/>
      </c>
      <c r="BA809" s="25" t="str">
        <f t="shared" si="405"/>
        <v/>
      </c>
      <c r="BB809" s="25" t="str">
        <f t="shared" si="406"/>
        <v/>
      </c>
      <c r="BC809" s="25" t="str">
        <f t="shared" si="407"/>
        <v/>
      </c>
      <c r="BD809" s="25" t="str">
        <f t="shared" si="408"/>
        <v/>
      </c>
      <c r="BE809" s="25" t="str">
        <f t="shared" si="409"/>
        <v/>
      </c>
      <c r="BF809" s="25" t="str">
        <f t="shared" si="410"/>
        <v/>
      </c>
      <c r="BG809" s="25" t="str">
        <f t="shared" si="411"/>
        <v/>
      </c>
      <c r="BH809" s="25" t="str">
        <f t="shared" si="412"/>
        <v/>
      </c>
      <c r="BI809" s="25" t="str">
        <f t="shared" si="413"/>
        <v/>
      </c>
      <c r="BJ809" s="25" t="str">
        <f t="shared" si="414"/>
        <v/>
      </c>
      <c r="BK809" s="25" t="str">
        <f t="shared" si="415"/>
        <v/>
      </c>
      <c r="BL809" s="25" t="str">
        <f t="shared" si="416"/>
        <v/>
      </c>
      <c r="BM809" s="25" t="str">
        <f t="shared" si="417"/>
        <v/>
      </c>
      <c r="BN809" s="25" t="str">
        <f t="shared" si="418"/>
        <v/>
      </c>
    </row>
    <row r="810" spans="1:66" x14ac:dyDescent="0.25">
      <c r="A810" s="20" t="str">
        <f>IF('S.D. Paste sheet'!A810="","",'S.D. Paste sheet'!A810)</f>
        <v/>
      </c>
      <c r="B810" s="20" t="str">
        <f>IF('S.D. Paste sheet'!B810="","",'S.D. Paste sheet'!B810)</f>
        <v/>
      </c>
      <c r="C810" s="20" t="str">
        <f>IF('S.D. Paste sheet'!C810="","",'S.D. Paste sheet'!C810)</f>
        <v/>
      </c>
      <c r="D810" s="20" t="str">
        <f>IF('S.D. Paste sheet'!D810="","",'S.D. Paste sheet'!D810)</f>
        <v/>
      </c>
      <c r="E810" s="20" t="str">
        <f>IF('S.D. Paste sheet'!E810="","",UPPER('S.D. Paste sheet'!E810))</f>
        <v/>
      </c>
      <c r="F810" s="20" t="str">
        <f>IF('S.D. Paste sheet'!F810="","",'S.D. Paste sheet'!F810)</f>
        <v/>
      </c>
      <c r="G810" s="20" t="str">
        <f>IF('S.D. Paste sheet'!G810="","",UPPER('S.D. Paste sheet'!G810))</f>
        <v/>
      </c>
      <c r="H810" s="20" t="str">
        <f>IF('S.D. Paste sheet'!H810="","",UPPER('S.D. Paste sheet'!H810))</f>
        <v/>
      </c>
      <c r="I810" s="20" t="str">
        <f>IF('S.D. Paste sheet'!I810="","",'S.D. Paste sheet'!I810)</f>
        <v/>
      </c>
      <c r="J810" s="20" t="str">
        <f>IF('S.D. Paste sheet'!J810="","",'S.D. Paste sheet'!J810)</f>
        <v/>
      </c>
      <c r="K810" s="20" t="str">
        <f>IF('S.D. Paste sheet'!K810="","",'S.D. Paste sheet'!K810)</f>
        <v/>
      </c>
      <c r="L810" s="20" t="str">
        <f>IF('S.D. Paste sheet'!L810="","",'S.D. Paste sheet'!L810)</f>
        <v/>
      </c>
      <c r="M810" s="20" t="str">
        <f>IF('S.D. Paste sheet'!M810="","",'S.D. Paste sheet'!M810)</f>
        <v/>
      </c>
      <c r="N810" s="20" t="str">
        <f>IF('S.D. Paste sheet'!N810="","",'S.D. Paste sheet'!N810)</f>
        <v/>
      </c>
      <c r="O810" s="20" t="str">
        <f>IF('S.D. Paste sheet'!O810="","",'S.D. Paste sheet'!O810)</f>
        <v/>
      </c>
      <c r="P810" s="20" t="str">
        <f>IF('S.D. Paste sheet'!P810="","",'S.D. Paste sheet'!P810)</f>
        <v/>
      </c>
      <c r="Q810" s="20" t="str">
        <f>IF('S.D. Paste sheet'!Q810="","",'S.D. Paste sheet'!Q810)</f>
        <v/>
      </c>
      <c r="R810" s="20" t="str">
        <f>IF('S.D. Paste sheet'!R810="","",'S.D. Paste sheet'!R810)</f>
        <v/>
      </c>
      <c r="S810" s="20" t="str">
        <f>IF('S.D. Paste sheet'!S810="","",'S.D. Paste sheet'!S810)</f>
        <v/>
      </c>
      <c r="T810" s="20" t="str">
        <f>IF('S.D. Paste sheet'!T810="","",'S.D. Paste sheet'!T810)</f>
        <v/>
      </c>
      <c r="U810" s="20" t="str">
        <f>IF('S.D. Paste sheet'!U810="","",'S.D. Paste sheet'!U810)</f>
        <v/>
      </c>
      <c r="V810" s="20" t="str">
        <f>IF('S.D. Paste sheet'!V810="","",'S.D. Paste sheet'!V810)</f>
        <v/>
      </c>
      <c r="W810" s="20" t="str">
        <f>IF('S.D. Paste sheet'!W810="","",'S.D. Paste sheet'!W810)</f>
        <v/>
      </c>
      <c r="X810" s="20" t="str">
        <f>IF('S.D. Paste sheet'!X810="","",'S.D. Paste sheet'!X810)</f>
        <v/>
      </c>
      <c r="Y810" s="20" t="str">
        <f>IF('S.D. Paste sheet'!Y810="","",'S.D. Paste sheet'!Y810)</f>
        <v/>
      </c>
      <c r="Z810" s="20" t="str">
        <f>IF('S.D. Paste sheet'!Z810="","",'S.D. Paste sheet'!Z810)</f>
        <v/>
      </c>
      <c r="AA810" s="20" t="str">
        <f>IF('S.D. Paste sheet'!AA810="","",'S.D. Paste sheet'!AA810)</f>
        <v/>
      </c>
      <c r="AB810" s="20" t="str">
        <f>IF('S.D. Paste sheet'!AB810="","",'S.D. Paste sheet'!AB810)</f>
        <v/>
      </c>
      <c r="AC810" s="20" t="str">
        <f>IF('S.D. Paste sheet'!AC810="","",'S.D. Paste sheet'!AC810)</f>
        <v/>
      </c>
      <c r="AD810" s="20" t="str">
        <f>IF('S.D. Paste sheet'!AD810="","",'S.D. Paste sheet'!AD810)</f>
        <v/>
      </c>
      <c r="AE810" s="28"/>
      <c r="AF810" t="str">
        <f>IF(AK810="","",IF(AK810&gt;0,COUNT($AG$2:AG810),""))</f>
        <v/>
      </c>
      <c r="AG810" s="25" t="str">
        <f t="shared" si="387"/>
        <v/>
      </c>
      <c r="AH810" s="25" t="str">
        <f t="shared" si="388"/>
        <v/>
      </c>
      <c r="AI810" s="25" t="str">
        <f t="shared" si="389"/>
        <v/>
      </c>
      <c r="AJ810" s="25" t="str">
        <f t="shared" si="390"/>
        <v/>
      </c>
      <c r="AK810" s="25" t="str">
        <f t="shared" si="391"/>
        <v/>
      </c>
      <c r="AL810" s="25" t="str">
        <f t="shared" si="392"/>
        <v/>
      </c>
      <c r="AM810" s="25" t="str">
        <f t="shared" si="393"/>
        <v/>
      </c>
      <c r="AN810" s="25" t="str">
        <f t="shared" si="394"/>
        <v/>
      </c>
      <c r="AO810" s="25" t="str">
        <f t="shared" si="395"/>
        <v/>
      </c>
      <c r="AP810" s="25" t="str">
        <f t="shared" si="396"/>
        <v/>
      </c>
      <c r="AQ810" s="25" t="str">
        <f t="shared" si="397"/>
        <v/>
      </c>
      <c r="AR810" s="25" t="str">
        <f t="shared" si="398"/>
        <v/>
      </c>
      <c r="AS810" s="25" t="str">
        <f t="shared" si="399"/>
        <v/>
      </c>
      <c r="AT810" s="25" t="str">
        <f t="shared" si="400"/>
        <v/>
      </c>
      <c r="AU810" s="25" t="str">
        <f t="shared" si="401"/>
        <v/>
      </c>
      <c r="AV810" s="25" t="str">
        <f t="shared" si="402"/>
        <v/>
      </c>
      <c r="AX810" t="str">
        <f>IF(BC810="","",IF(BC810&gt;0,COUNT($AY$2:AY810),""))</f>
        <v/>
      </c>
      <c r="AY810" s="25" t="str">
        <f t="shared" si="403"/>
        <v/>
      </c>
      <c r="AZ810" s="25" t="str">
        <f t="shared" si="404"/>
        <v/>
      </c>
      <c r="BA810" s="25" t="str">
        <f t="shared" si="405"/>
        <v/>
      </c>
      <c r="BB810" s="25" t="str">
        <f t="shared" si="406"/>
        <v/>
      </c>
      <c r="BC810" s="25" t="str">
        <f t="shared" si="407"/>
        <v/>
      </c>
      <c r="BD810" s="25" t="str">
        <f t="shared" si="408"/>
        <v/>
      </c>
      <c r="BE810" s="25" t="str">
        <f t="shared" si="409"/>
        <v/>
      </c>
      <c r="BF810" s="25" t="str">
        <f t="shared" si="410"/>
        <v/>
      </c>
      <c r="BG810" s="25" t="str">
        <f t="shared" si="411"/>
        <v/>
      </c>
      <c r="BH810" s="25" t="str">
        <f t="shared" si="412"/>
        <v/>
      </c>
      <c r="BI810" s="25" t="str">
        <f t="shared" si="413"/>
        <v/>
      </c>
      <c r="BJ810" s="25" t="str">
        <f t="shared" si="414"/>
        <v/>
      </c>
      <c r="BK810" s="25" t="str">
        <f t="shared" si="415"/>
        <v/>
      </c>
      <c r="BL810" s="25" t="str">
        <f t="shared" si="416"/>
        <v/>
      </c>
      <c r="BM810" s="25" t="str">
        <f t="shared" si="417"/>
        <v/>
      </c>
      <c r="BN810" s="25" t="str">
        <f t="shared" si="418"/>
        <v/>
      </c>
    </row>
    <row r="811" spans="1:66" x14ac:dyDescent="0.25">
      <c r="A811" s="20" t="str">
        <f>IF('S.D. Paste sheet'!A811="","",'S.D. Paste sheet'!A811)</f>
        <v/>
      </c>
      <c r="B811" s="20" t="str">
        <f>IF('S.D. Paste sheet'!B811="","",'S.D. Paste sheet'!B811)</f>
        <v/>
      </c>
      <c r="C811" s="20" t="str">
        <f>IF('S.D. Paste sheet'!C811="","",'S.D. Paste sheet'!C811)</f>
        <v/>
      </c>
      <c r="D811" s="20" t="str">
        <f>IF('S.D. Paste sheet'!D811="","",'S.D. Paste sheet'!D811)</f>
        <v/>
      </c>
      <c r="E811" s="20" t="str">
        <f>IF('S.D. Paste sheet'!E811="","",UPPER('S.D. Paste sheet'!E811))</f>
        <v/>
      </c>
      <c r="F811" s="20" t="str">
        <f>IF('S.D. Paste sheet'!F811="","",'S.D. Paste sheet'!F811)</f>
        <v/>
      </c>
      <c r="G811" s="20" t="str">
        <f>IF('S.D. Paste sheet'!G811="","",UPPER('S.D. Paste sheet'!G811))</f>
        <v/>
      </c>
      <c r="H811" s="20" t="str">
        <f>IF('S.D. Paste sheet'!H811="","",UPPER('S.D. Paste sheet'!H811))</f>
        <v/>
      </c>
      <c r="I811" s="20" t="str">
        <f>IF('S.D. Paste sheet'!I811="","",'S.D. Paste sheet'!I811)</f>
        <v/>
      </c>
      <c r="J811" s="20" t="str">
        <f>IF('S.D. Paste sheet'!J811="","",'S.D. Paste sheet'!J811)</f>
        <v/>
      </c>
      <c r="K811" s="20" t="str">
        <f>IF('S.D. Paste sheet'!K811="","",'S.D. Paste sheet'!K811)</f>
        <v/>
      </c>
      <c r="L811" s="20" t="str">
        <f>IF('S.D. Paste sheet'!L811="","",'S.D. Paste sheet'!L811)</f>
        <v/>
      </c>
      <c r="M811" s="20" t="str">
        <f>IF('S.D. Paste sheet'!M811="","",'S.D. Paste sheet'!M811)</f>
        <v/>
      </c>
      <c r="N811" s="20" t="str">
        <f>IF('S.D. Paste sheet'!N811="","",'S.D. Paste sheet'!N811)</f>
        <v/>
      </c>
      <c r="O811" s="20" t="str">
        <f>IF('S.D. Paste sheet'!O811="","",'S.D. Paste sheet'!O811)</f>
        <v/>
      </c>
      <c r="P811" s="20" t="str">
        <f>IF('S.D. Paste sheet'!P811="","",'S.D. Paste sheet'!P811)</f>
        <v/>
      </c>
      <c r="Q811" s="20" t="str">
        <f>IF('S.D. Paste sheet'!Q811="","",'S.D. Paste sheet'!Q811)</f>
        <v/>
      </c>
      <c r="R811" s="20" t="str">
        <f>IF('S.D. Paste sheet'!R811="","",'S.D. Paste sheet'!R811)</f>
        <v/>
      </c>
      <c r="S811" s="20" t="str">
        <f>IF('S.D. Paste sheet'!S811="","",'S.D. Paste sheet'!S811)</f>
        <v/>
      </c>
      <c r="T811" s="20" t="str">
        <f>IF('S.D. Paste sheet'!T811="","",'S.D. Paste sheet'!T811)</f>
        <v/>
      </c>
      <c r="U811" s="20" t="str">
        <f>IF('S.D. Paste sheet'!U811="","",'S.D. Paste sheet'!U811)</f>
        <v/>
      </c>
      <c r="V811" s="20" t="str">
        <f>IF('S.D. Paste sheet'!V811="","",'S.D. Paste sheet'!V811)</f>
        <v/>
      </c>
      <c r="W811" s="20" t="str">
        <f>IF('S.D. Paste sheet'!W811="","",'S.D. Paste sheet'!W811)</f>
        <v/>
      </c>
      <c r="X811" s="20" t="str">
        <f>IF('S.D. Paste sheet'!X811="","",'S.D. Paste sheet'!X811)</f>
        <v/>
      </c>
      <c r="Y811" s="20" t="str">
        <f>IF('S.D. Paste sheet'!Y811="","",'S.D. Paste sheet'!Y811)</f>
        <v/>
      </c>
      <c r="Z811" s="20" t="str">
        <f>IF('S.D. Paste sheet'!Z811="","",'S.D. Paste sheet'!Z811)</f>
        <v/>
      </c>
      <c r="AA811" s="20" t="str">
        <f>IF('S.D. Paste sheet'!AA811="","",'S.D. Paste sheet'!AA811)</f>
        <v/>
      </c>
      <c r="AB811" s="20" t="str">
        <f>IF('S.D. Paste sheet'!AB811="","",'S.D. Paste sheet'!AB811)</f>
        <v/>
      </c>
      <c r="AC811" s="20" t="str">
        <f>IF('S.D. Paste sheet'!AC811="","",'S.D. Paste sheet'!AC811)</f>
        <v/>
      </c>
      <c r="AD811" s="20" t="str">
        <f>IF('S.D. Paste sheet'!AD811="","",'S.D. Paste sheet'!AD811)</f>
        <v/>
      </c>
      <c r="AE811" s="28"/>
      <c r="AF811" t="str">
        <f>IF(AK811="","",IF(AK811&gt;0,COUNT($AG$2:AG811),""))</f>
        <v/>
      </c>
      <c r="AG811" s="25" t="str">
        <f t="shared" si="387"/>
        <v/>
      </c>
      <c r="AH811" s="25" t="str">
        <f t="shared" si="388"/>
        <v/>
      </c>
      <c r="AI811" s="25" t="str">
        <f t="shared" si="389"/>
        <v/>
      </c>
      <c r="AJ811" s="25" t="str">
        <f t="shared" si="390"/>
        <v/>
      </c>
      <c r="AK811" s="25" t="str">
        <f t="shared" si="391"/>
        <v/>
      </c>
      <c r="AL811" s="25" t="str">
        <f t="shared" si="392"/>
        <v/>
      </c>
      <c r="AM811" s="25" t="str">
        <f t="shared" si="393"/>
        <v/>
      </c>
      <c r="AN811" s="25" t="str">
        <f t="shared" si="394"/>
        <v/>
      </c>
      <c r="AO811" s="25" t="str">
        <f t="shared" si="395"/>
        <v/>
      </c>
      <c r="AP811" s="25" t="str">
        <f t="shared" si="396"/>
        <v/>
      </c>
      <c r="AQ811" s="25" t="str">
        <f t="shared" si="397"/>
        <v/>
      </c>
      <c r="AR811" s="25" t="str">
        <f t="shared" si="398"/>
        <v/>
      </c>
      <c r="AS811" s="25" t="str">
        <f t="shared" si="399"/>
        <v/>
      </c>
      <c r="AT811" s="25" t="str">
        <f t="shared" si="400"/>
        <v/>
      </c>
      <c r="AU811" s="25" t="str">
        <f t="shared" si="401"/>
        <v/>
      </c>
      <c r="AV811" s="25" t="str">
        <f t="shared" si="402"/>
        <v/>
      </c>
      <c r="AX811" t="str">
        <f>IF(BC811="","",IF(BC811&gt;0,COUNT($AY$2:AY811),""))</f>
        <v/>
      </c>
      <c r="AY811" s="25" t="str">
        <f t="shared" si="403"/>
        <v/>
      </c>
      <c r="AZ811" s="25" t="str">
        <f t="shared" si="404"/>
        <v/>
      </c>
      <c r="BA811" s="25" t="str">
        <f t="shared" si="405"/>
        <v/>
      </c>
      <c r="BB811" s="25" t="str">
        <f t="shared" si="406"/>
        <v/>
      </c>
      <c r="BC811" s="25" t="str">
        <f t="shared" si="407"/>
        <v/>
      </c>
      <c r="BD811" s="25" t="str">
        <f t="shared" si="408"/>
        <v/>
      </c>
      <c r="BE811" s="25" t="str">
        <f t="shared" si="409"/>
        <v/>
      </c>
      <c r="BF811" s="25" t="str">
        <f t="shared" si="410"/>
        <v/>
      </c>
      <c r="BG811" s="25" t="str">
        <f t="shared" si="411"/>
        <v/>
      </c>
      <c r="BH811" s="25" t="str">
        <f t="shared" si="412"/>
        <v/>
      </c>
      <c r="BI811" s="25" t="str">
        <f t="shared" si="413"/>
        <v/>
      </c>
      <c r="BJ811" s="25" t="str">
        <f t="shared" si="414"/>
        <v/>
      </c>
      <c r="BK811" s="25" t="str">
        <f t="shared" si="415"/>
        <v/>
      </c>
      <c r="BL811" s="25" t="str">
        <f t="shared" si="416"/>
        <v/>
      </c>
      <c r="BM811" s="25" t="str">
        <f t="shared" si="417"/>
        <v/>
      </c>
      <c r="BN811" s="25" t="str">
        <f t="shared" si="418"/>
        <v/>
      </c>
    </row>
    <row r="812" spans="1:66" x14ac:dyDescent="0.25">
      <c r="A812" s="20" t="str">
        <f>IF('S.D. Paste sheet'!A812="","",'S.D. Paste sheet'!A812)</f>
        <v/>
      </c>
      <c r="B812" s="20" t="str">
        <f>IF('S.D. Paste sheet'!B812="","",'S.D. Paste sheet'!B812)</f>
        <v/>
      </c>
      <c r="C812" s="20" t="str">
        <f>IF('S.D. Paste sheet'!C812="","",'S.D. Paste sheet'!C812)</f>
        <v/>
      </c>
      <c r="D812" s="20" t="str">
        <f>IF('S.D. Paste sheet'!D812="","",'S.D. Paste sheet'!D812)</f>
        <v/>
      </c>
      <c r="E812" s="20" t="str">
        <f>IF('S.D. Paste sheet'!E812="","",UPPER('S.D. Paste sheet'!E812))</f>
        <v/>
      </c>
      <c r="F812" s="20" t="str">
        <f>IF('S.D. Paste sheet'!F812="","",'S.D. Paste sheet'!F812)</f>
        <v/>
      </c>
      <c r="G812" s="20" t="str">
        <f>IF('S.D. Paste sheet'!G812="","",UPPER('S.D. Paste sheet'!G812))</f>
        <v/>
      </c>
      <c r="H812" s="20" t="str">
        <f>IF('S.D. Paste sheet'!H812="","",UPPER('S.D. Paste sheet'!H812))</f>
        <v/>
      </c>
      <c r="I812" s="20" t="str">
        <f>IF('S.D. Paste sheet'!I812="","",'S.D. Paste sheet'!I812)</f>
        <v/>
      </c>
      <c r="J812" s="20" t="str">
        <f>IF('S.D. Paste sheet'!J812="","",'S.D. Paste sheet'!J812)</f>
        <v/>
      </c>
      <c r="K812" s="20" t="str">
        <f>IF('S.D. Paste sheet'!K812="","",'S.D. Paste sheet'!K812)</f>
        <v/>
      </c>
      <c r="L812" s="20" t="str">
        <f>IF('S.D. Paste sheet'!L812="","",'S.D. Paste sheet'!L812)</f>
        <v/>
      </c>
      <c r="M812" s="20" t="str">
        <f>IF('S.D. Paste sheet'!M812="","",'S.D. Paste sheet'!M812)</f>
        <v/>
      </c>
      <c r="N812" s="20" t="str">
        <f>IF('S.D. Paste sheet'!N812="","",'S.D. Paste sheet'!N812)</f>
        <v/>
      </c>
      <c r="O812" s="20" t="str">
        <f>IF('S.D. Paste sheet'!O812="","",'S.D. Paste sheet'!O812)</f>
        <v/>
      </c>
      <c r="P812" s="20" t="str">
        <f>IF('S.D. Paste sheet'!P812="","",'S.D. Paste sheet'!P812)</f>
        <v/>
      </c>
      <c r="Q812" s="20" t="str">
        <f>IF('S.D. Paste sheet'!Q812="","",'S.D. Paste sheet'!Q812)</f>
        <v/>
      </c>
      <c r="R812" s="20" t="str">
        <f>IF('S.D. Paste sheet'!R812="","",'S.D. Paste sheet'!R812)</f>
        <v/>
      </c>
      <c r="S812" s="20" t="str">
        <f>IF('S.D. Paste sheet'!S812="","",'S.D. Paste sheet'!S812)</f>
        <v/>
      </c>
      <c r="T812" s="20" t="str">
        <f>IF('S.D. Paste sheet'!T812="","",'S.D. Paste sheet'!T812)</f>
        <v/>
      </c>
      <c r="U812" s="20" t="str">
        <f>IF('S.D. Paste sheet'!U812="","",'S.D. Paste sheet'!U812)</f>
        <v/>
      </c>
      <c r="V812" s="20" t="str">
        <f>IF('S.D. Paste sheet'!V812="","",'S.D. Paste sheet'!V812)</f>
        <v/>
      </c>
      <c r="W812" s="20" t="str">
        <f>IF('S.D. Paste sheet'!W812="","",'S.D. Paste sheet'!W812)</f>
        <v/>
      </c>
      <c r="X812" s="20" t="str">
        <f>IF('S.D. Paste sheet'!X812="","",'S.D. Paste sheet'!X812)</f>
        <v/>
      </c>
      <c r="Y812" s="20" t="str">
        <f>IF('S.D. Paste sheet'!Y812="","",'S.D. Paste sheet'!Y812)</f>
        <v/>
      </c>
      <c r="Z812" s="20" t="str">
        <f>IF('S.D. Paste sheet'!Z812="","",'S.D. Paste sheet'!Z812)</f>
        <v/>
      </c>
      <c r="AA812" s="20" t="str">
        <f>IF('S.D. Paste sheet'!AA812="","",'S.D. Paste sheet'!AA812)</f>
        <v/>
      </c>
      <c r="AB812" s="20" t="str">
        <f>IF('S.D. Paste sheet'!AB812="","",'S.D. Paste sheet'!AB812)</f>
        <v/>
      </c>
      <c r="AC812" s="20" t="str">
        <f>IF('S.D. Paste sheet'!AC812="","",'S.D. Paste sheet'!AC812)</f>
        <v/>
      </c>
      <c r="AD812" s="20" t="str">
        <f>IF('S.D. Paste sheet'!AD812="","",'S.D. Paste sheet'!AD812)</f>
        <v/>
      </c>
      <c r="AE812" s="28"/>
      <c r="AF812" t="str">
        <f>IF(AK812="","",IF(AK812&gt;0,COUNT($AG$2:AG812),""))</f>
        <v/>
      </c>
      <c r="AG812" s="25" t="str">
        <f t="shared" si="387"/>
        <v/>
      </c>
      <c r="AH812" s="25" t="str">
        <f t="shared" si="388"/>
        <v/>
      </c>
      <c r="AI812" s="25" t="str">
        <f t="shared" si="389"/>
        <v/>
      </c>
      <c r="AJ812" s="25" t="str">
        <f t="shared" si="390"/>
        <v/>
      </c>
      <c r="AK812" s="25" t="str">
        <f t="shared" si="391"/>
        <v/>
      </c>
      <c r="AL812" s="25" t="str">
        <f t="shared" si="392"/>
        <v/>
      </c>
      <c r="AM812" s="25" t="str">
        <f t="shared" si="393"/>
        <v/>
      </c>
      <c r="AN812" s="25" t="str">
        <f t="shared" si="394"/>
        <v/>
      </c>
      <c r="AO812" s="25" t="str">
        <f t="shared" si="395"/>
        <v/>
      </c>
      <c r="AP812" s="25" t="str">
        <f t="shared" si="396"/>
        <v/>
      </c>
      <c r="AQ812" s="25" t="str">
        <f t="shared" si="397"/>
        <v/>
      </c>
      <c r="AR812" s="25" t="str">
        <f t="shared" si="398"/>
        <v/>
      </c>
      <c r="AS812" s="25" t="str">
        <f t="shared" si="399"/>
        <v/>
      </c>
      <c r="AT812" s="25" t="str">
        <f t="shared" si="400"/>
        <v/>
      </c>
      <c r="AU812" s="25" t="str">
        <f t="shared" si="401"/>
        <v/>
      </c>
      <c r="AV812" s="25" t="str">
        <f t="shared" si="402"/>
        <v/>
      </c>
      <c r="AX812" t="str">
        <f>IF(BC812="","",IF(BC812&gt;0,COUNT($AY$2:AY812),""))</f>
        <v/>
      </c>
      <c r="AY812" s="25" t="str">
        <f t="shared" si="403"/>
        <v/>
      </c>
      <c r="AZ812" s="25" t="str">
        <f t="shared" si="404"/>
        <v/>
      </c>
      <c r="BA812" s="25" t="str">
        <f t="shared" si="405"/>
        <v/>
      </c>
      <c r="BB812" s="25" t="str">
        <f t="shared" si="406"/>
        <v/>
      </c>
      <c r="BC812" s="25" t="str">
        <f t="shared" si="407"/>
        <v/>
      </c>
      <c r="BD812" s="25" t="str">
        <f t="shared" si="408"/>
        <v/>
      </c>
      <c r="BE812" s="25" t="str">
        <f t="shared" si="409"/>
        <v/>
      </c>
      <c r="BF812" s="25" t="str">
        <f t="shared" si="410"/>
        <v/>
      </c>
      <c r="BG812" s="25" t="str">
        <f t="shared" si="411"/>
        <v/>
      </c>
      <c r="BH812" s="25" t="str">
        <f t="shared" si="412"/>
        <v/>
      </c>
      <c r="BI812" s="25" t="str">
        <f t="shared" si="413"/>
        <v/>
      </c>
      <c r="BJ812" s="25" t="str">
        <f t="shared" si="414"/>
        <v/>
      </c>
      <c r="BK812" s="25" t="str">
        <f t="shared" si="415"/>
        <v/>
      </c>
      <c r="BL812" s="25" t="str">
        <f t="shared" si="416"/>
        <v/>
      </c>
      <c r="BM812" s="25" t="str">
        <f t="shared" si="417"/>
        <v/>
      </c>
      <c r="BN812" s="25" t="str">
        <f t="shared" si="418"/>
        <v/>
      </c>
    </row>
    <row r="813" spans="1:66" x14ac:dyDescent="0.25">
      <c r="A813" s="20" t="str">
        <f>IF('S.D. Paste sheet'!A813="","",'S.D. Paste sheet'!A813)</f>
        <v/>
      </c>
      <c r="B813" s="20" t="str">
        <f>IF('S.D. Paste sheet'!B813="","",'S.D. Paste sheet'!B813)</f>
        <v/>
      </c>
      <c r="C813" s="20" t="str">
        <f>IF('S.D. Paste sheet'!C813="","",'S.D. Paste sheet'!C813)</f>
        <v/>
      </c>
      <c r="D813" s="20" t="str">
        <f>IF('S.D. Paste sheet'!D813="","",'S.D. Paste sheet'!D813)</f>
        <v/>
      </c>
      <c r="E813" s="20" t="str">
        <f>IF('S.D. Paste sheet'!E813="","",UPPER('S.D. Paste sheet'!E813))</f>
        <v/>
      </c>
      <c r="F813" s="20" t="str">
        <f>IF('S.D. Paste sheet'!F813="","",'S.D. Paste sheet'!F813)</f>
        <v/>
      </c>
      <c r="G813" s="20" t="str">
        <f>IF('S.D. Paste sheet'!G813="","",UPPER('S.D. Paste sheet'!G813))</f>
        <v/>
      </c>
      <c r="H813" s="20" t="str">
        <f>IF('S.D. Paste sheet'!H813="","",UPPER('S.D. Paste sheet'!H813))</f>
        <v/>
      </c>
      <c r="I813" s="20" t="str">
        <f>IF('S.D. Paste sheet'!I813="","",'S.D. Paste sheet'!I813)</f>
        <v/>
      </c>
      <c r="J813" s="20" t="str">
        <f>IF('S.D. Paste sheet'!J813="","",'S.D. Paste sheet'!J813)</f>
        <v/>
      </c>
      <c r="K813" s="20" t="str">
        <f>IF('S.D. Paste sheet'!K813="","",'S.D. Paste sheet'!K813)</f>
        <v/>
      </c>
      <c r="L813" s="20" t="str">
        <f>IF('S.D. Paste sheet'!L813="","",'S.D. Paste sheet'!L813)</f>
        <v/>
      </c>
      <c r="M813" s="20" t="str">
        <f>IF('S.D. Paste sheet'!M813="","",'S.D. Paste sheet'!M813)</f>
        <v/>
      </c>
      <c r="N813" s="20" t="str">
        <f>IF('S.D. Paste sheet'!N813="","",'S.D. Paste sheet'!N813)</f>
        <v/>
      </c>
      <c r="O813" s="20" t="str">
        <f>IF('S.D. Paste sheet'!O813="","",'S.D. Paste sheet'!O813)</f>
        <v/>
      </c>
      <c r="P813" s="20" t="str">
        <f>IF('S.D. Paste sheet'!P813="","",'S.D. Paste sheet'!P813)</f>
        <v/>
      </c>
      <c r="Q813" s="20" t="str">
        <f>IF('S.D. Paste sheet'!Q813="","",'S.D. Paste sheet'!Q813)</f>
        <v/>
      </c>
      <c r="R813" s="20" t="str">
        <f>IF('S.D. Paste sheet'!R813="","",'S.D. Paste sheet'!R813)</f>
        <v/>
      </c>
      <c r="S813" s="20" t="str">
        <f>IF('S.D. Paste sheet'!S813="","",'S.D. Paste sheet'!S813)</f>
        <v/>
      </c>
      <c r="T813" s="20" t="str">
        <f>IF('S.D. Paste sheet'!T813="","",'S.D. Paste sheet'!T813)</f>
        <v/>
      </c>
      <c r="U813" s="20" t="str">
        <f>IF('S.D. Paste sheet'!U813="","",'S.D. Paste sheet'!U813)</f>
        <v/>
      </c>
      <c r="V813" s="20" t="str">
        <f>IF('S.D. Paste sheet'!V813="","",'S.D. Paste sheet'!V813)</f>
        <v/>
      </c>
      <c r="W813" s="20" t="str">
        <f>IF('S.D. Paste sheet'!W813="","",'S.D. Paste sheet'!W813)</f>
        <v/>
      </c>
      <c r="X813" s="20" t="str">
        <f>IF('S.D. Paste sheet'!X813="","",'S.D. Paste sheet'!X813)</f>
        <v/>
      </c>
      <c r="Y813" s="20" t="str">
        <f>IF('S.D. Paste sheet'!Y813="","",'S.D. Paste sheet'!Y813)</f>
        <v/>
      </c>
      <c r="Z813" s="20" t="str">
        <f>IF('S.D. Paste sheet'!Z813="","",'S.D. Paste sheet'!Z813)</f>
        <v/>
      </c>
      <c r="AA813" s="20" t="str">
        <f>IF('S.D. Paste sheet'!AA813="","",'S.D. Paste sheet'!AA813)</f>
        <v/>
      </c>
      <c r="AB813" s="20" t="str">
        <f>IF('S.D. Paste sheet'!AB813="","",'S.D. Paste sheet'!AB813)</f>
        <v/>
      </c>
      <c r="AC813" s="20" t="str">
        <f>IF('S.D. Paste sheet'!AC813="","",'S.D. Paste sheet'!AC813)</f>
        <v/>
      </c>
      <c r="AD813" s="20" t="str">
        <f>IF('S.D. Paste sheet'!AD813="","",'S.D. Paste sheet'!AD813)</f>
        <v/>
      </c>
      <c r="AE813" s="28"/>
      <c r="AF813" t="str">
        <f>IF(AK813="","",IF(AK813&gt;0,COUNT($AG$2:AG813),""))</f>
        <v/>
      </c>
      <c r="AG813" s="25" t="str">
        <f t="shared" si="387"/>
        <v/>
      </c>
      <c r="AH813" s="25" t="str">
        <f t="shared" si="388"/>
        <v/>
      </c>
      <c r="AI813" s="25" t="str">
        <f t="shared" si="389"/>
        <v/>
      </c>
      <c r="AJ813" s="25" t="str">
        <f t="shared" si="390"/>
        <v/>
      </c>
      <c r="AK813" s="25" t="str">
        <f t="shared" si="391"/>
        <v/>
      </c>
      <c r="AL813" s="25" t="str">
        <f t="shared" si="392"/>
        <v/>
      </c>
      <c r="AM813" s="25" t="str">
        <f t="shared" si="393"/>
        <v/>
      </c>
      <c r="AN813" s="25" t="str">
        <f t="shared" si="394"/>
        <v/>
      </c>
      <c r="AO813" s="25" t="str">
        <f t="shared" si="395"/>
        <v/>
      </c>
      <c r="AP813" s="25" t="str">
        <f t="shared" si="396"/>
        <v/>
      </c>
      <c r="AQ813" s="25" t="str">
        <f t="shared" si="397"/>
        <v/>
      </c>
      <c r="AR813" s="25" t="str">
        <f t="shared" si="398"/>
        <v/>
      </c>
      <c r="AS813" s="25" t="str">
        <f t="shared" si="399"/>
        <v/>
      </c>
      <c r="AT813" s="25" t="str">
        <f t="shared" si="400"/>
        <v/>
      </c>
      <c r="AU813" s="25" t="str">
        <f t="shared" si="401"/>
        <v/>
      </c>
      <c r="AV813" s="25" t="str">
        <f t="shared" si="402"/>
        <v/>
      </c>
      <c r="AX813" t="str">
        <f>IF(BC813="","",IF(BC813&gt;0,COUNT($AY$2:AY813),""))</f>
        <v/>
      </c>
      <c r="AY813" s="25" t="str">
        <f t="shared" si="403"/>
        <v/>
      </c>
      <c r="AZ813" s="25" t="str">
        <f t="shared" si="404"/>
        <v/>
      </c>
      <c r="BA813" s="25" t="str">
        <f t="shared" si="405"/>
        <v/>
      </c>
      <c r="BB813" s="25" t="str">
        <f t="shared" si="406"/>
        <v/>
      </c>
      <c r="BC813" s="25" t="str">
        <f t="shared" si="407"/>
        <v/>
      </c>
      <c r="BD813" s="25" t="str">
        <f t="shared" si="408"/>
        <v/>
      </c>
      <c r="BE813" s="25" t="str">
        <f t="shared" si="409"/>
        <v/>
      </c>
      <c r="BF813" s="25" t="str">
        <f t="shared" si="410"/>
        <v/>
      </c>
      <c r="BG813" s="25" t="str">
        <f t="shared" si="411"/>
        <v/>
      </c>
      <c r="BH813" s="25" t="str">
        <f t="shared" si="412"/>
        <v/>
      </c>
      <c r="BI813" s="25" t="str">
        <f t="shared" si="413"/>
        <v/>
      </c>
      <c r="BJ813" s="25" t="str">
        <f t="shared" si="414"/>
        <v/>
      </c>
      <c r="BK813" s="25" t="str">
        <f t="shared" si="415"/>
        <v/>
      </c>
      <c r="BL813" s="25" t="str">
        <f t="shared" si="416"/>
        <v/>
      </c>
      <c r="BM813" s="25" t="str">
        <f t="shared" si="417"/>
        <v/>
      </c>
      <c r="BN813" s="25" t="str">
        <f t="shared" si="418"/>
        <v/>
      </c>
    </row>
    <row r="814" spans="1:66" x14ac:dyDescent="0.25">
      <c r="A814" s="20" t="str">
        <f>IF('S.D. Paste sheet'!A814="","",'S.D. Paste sheet'!A814)</f>
        <v/>
      </c>
      <c r="B814" s="20" t="str">
        <f>IF('S.D. Paste sheet'!B814="","",'S.D. Paste sheet'!B814)</f>
        <v/>
      </c>
      <c r="C814" s="20" t="str">
        <f>IF('S.D. Paste sheet'!C814="","",'S.D. Paste sheet'!C814)</f>
        <v/>
      </c>
      <c r="D814" s="20" t="str">
        <f>IF('S.D. Paste sheet'!D814="","",'S.D. Paste sheet'!D814)</f>
        <v/>
      </c>
      <c r="E814" s="20" t="str">
        <f>IF('S.D. Paste sheet'!E814="","",UPPER('S.D. Paste sheet'!E814))</f>
        <v/>
      </c>
      <c r="F814" s="20" t="str">
        <f>IF('S.D. Paste sheet'!F814="","",'S.D. Paste sheet'!F814)</f>
        <v/>
      </c>
      <c r="G814" s="20" t="str">
        <f>IF('S.D. Paste sheet'!G814="","",UPPER('S.D. Paste sheet'!G814))</f>
        <v/>
      </c>
      <c r="H814" s="20" t="str">
        <f>IF('S.D. Paste sheet'!H814="","",UPPER('S.D. Paste sheet'!H814))</f>
        <v/>
      </c>
      <c r="I814" s="20" t="str">
        <f>IF('S.D. Paste sheet'!I814="","",'S.D. Paste sheet'!I814)</f>
        <v/>
      </c>
      <c r="J814" s="20" t="str">
        <f>IF('S.D. Paste sheet'!J814="","",'S.D. Paste sheet'!J814)</f>
        <v/>
      </c>
      <c r="K814" s="20" t="str">
        <f>IF('S.D. Paste sheet'!K814="","",'S.D. Paste sheet'!K814)</f>
        <v/>
      </c>
      <c r="L814" s="20" t="str">
        <f>IF('S.D. Paste sheet'!L814="","",'S.D. Paste sheet'!L814)</f>
        <v/>
      </c>
      <c r="M814" s="20" t="str">
        <f>IF('S.D. Paste sheet'!M814="","",'S.D. Paste sheet'!M814)</f>
        <v/>
      </c>
      <c r="N814" s="20" t="str">
        <f>IF('S.D. Paste sheet'!N814="","",'S.D. Paste sheet'!N814)</f>
        <v/>
      </c>
      <c r="O814" s="20" t="str">
        <f>IF('S.D. Paste sheet'!O814="","",'S.D. Paste sheet'!O814)</f>
        <v/>
      </c>
      <c r="P814" s="20" t="str">
        <f>IF('S.D. Paste sheet'!P814="","",'S.D. Paste sheet'!P814)</f>
        <v/>
      </c>
      <c r="Q814" s="20" t="str">
        <f>IF('S.D. Paste sheet'!Q814="","",'S.D. Paste sheet'!Q814)</f>
        <v/>
      </c>
      <c r="R814" s="20" t="str">
        <f>IF('S.D. Paste sheet'!R814="","",'S.D. Paste sheet'!R814)</f>
        <v/>
      </c>
      <c r="S814" s="20" t="str">
        <f>IF('S.D. Paste sheet'!S814="","",'S.D. Paste sheet'!S814)</f>
        <v/>
      </c>
      <c r="T814" s="20" t="str">
        <f>IF('S.D. Paste sheet'!T814="","",'S.D. Paste sheet'!T814)</f>
        <v/>
      </c>
      <c r="U814" s="20" t="str">
        <f>IF('S.D. Paste sheet'!U814="","",'S.D. Paste sheet'!U814)</f>
        <v/>
      </c>
      <c r="V814" s="20" t="str">
        <f>IF('S.D. Paste sheet'!V814="","",'S.D. Paste sheet'!V814)</f>
        <v/>
      </c>
      <c r="W814" s="20" t="str">
        <f>IF('S.D. Paste sheet'!W814="","",'S.D. Paste sheet'!W814)</f>
        <v/>
      </c>
      <c r="X814" s="20" t="str">
        <f>IF('S.D. Paste sheet'!X814="","",'S.D. Paste sheet'!X814)</f>
        <v/>
      </c>
      <c r="Y814" s="20" t="str">
        <f>IF('S.D. Paste sheet'!Y814="","",'S.D. Paste sheet'!Y814)</f>
        <v/>
      </c>
      <c r="Z814" s="20" t="str">
        <f>IF('S.D. Paste sheet'!Z814="","",'S.D. Paste sheet'!Z814)</f>
        <v/>
      </c>
      <c r="AA814" s="20" t="str">
        <f>IF('S.D. Paste sheet'!AA814="","",'S.D. Paste sheet'!AA814)</f>
        <v/>
      </c>
      <c r="AB814" s="20" t="str">
        <f>IF('S.D. Paste sheet'!AB814="","",'S.D. Paste sheet'!AB814)</f>
        <v/>
      </c>
      <c r="AC814" s="20" t="str">
        <f>IF('S.D. Paste sheet'!AC814="","",'S.D. Paste sheet'!AC814)</f>
        <v/>
      </c>
      <c r="AD814" s="20" t="str">
        <f>IF('S.D. Paste sheet'!AD814="","",'S.D. Paste sheet'!AD814)</f>
        <v/>
      </c>
      <c r="AE814" s="28"/>
      <c r="AF814" t="str">
        <f>IF(AK814="","",IF(AK814&gt;0,COUNT($AG$2:AG814),""))</f>
        <v/>
      </c>
      <c r="AG814" s="25" t="str">
        <f t="shared" si="387"/>
        <v/>
      </c>
      <c r="AH814" s="25" t="str">
        <f t="shared" si="388"/>
        <v/>
      </c>
      <c r="AI814" s="25" t="str">
        <f t="shared" si="389"/>
        <v/>
      </c>
      <c r="AJ814" s="25" t="str">
        <f t="shared" si="390"/>
        <v/>
      </c>
      <c r="AK814" s="25" t="str">
        <f t="shared" si="391"/>
        <v/>
      </c>
      <c r="AL814" s="25" t="str">
        <f t="shared" si="392"/>
        <v/>
      </c>
      <c r="AM814" s="25" t="str">
        <f t="shared" si="393"/>
        <v/>
      </c>
      <c r="AN814" s="25" t="str">
        <f t="shared" si="394"/>
        <v/>
      </c>
      <c r="AO814" s="25" t="str">
        <f t="shared" si="395"/>
        <v/>
      </c>
      <c r="AP814" s="25" t="str">
        <f t="shared" si="396"/>
        <v/>
      </c>
      <c r="AQ814" s="25" t="str">
        <f t="shared" si="397"/>
        <v/>
      </c>
      <c r="AR814" s="25" t="str">
        <f t="shared" si="398"/>
        <v/>
      </c>
      <c r="AS814" s="25" t="str">
        <f t="shared" si="399"/>
        <v/>
      </c>
      <c r="AT814" s="25" t="str">
        <f t="shared" si="400"/>
        <v/>
      </c>
      <c r="AU814" s="25" t="str">
        <f t="shared" si="401"/>
        <v/>
      </c>
      <c r="AV814" s="25" t="str">
        <f t="shared" si="402"/>
        <v/>
      </c>
      <c r="AX814" t="str">
        <f>IF(BC814="","",IF(BC814&gt;0,COUNT($AY$2:AY814),""))</f>
        <v/>
      </c>
      <c r="AY814" s="25" t="str">
        <f t="shared" si="403"/>
        <v/>
      </c>
      <c r="AZ814" s="25" t="str">
        <f t="shared" si="404"/>
        <v/>
      </c>
      <c r="BA814" s="25" t="str">
        <f t="shared" si="405"/>
        <v/>
      </c>
      <c r="BB814" s="25" t="str">
        <f t="shared" si="406"/>
        <v/>
      </c>
      <c r="BC814" s="25" t="str">
        <f t="shared" si="407"/>
        <v/>
      </c>
      <c r="BD814" s="25" t="str">
        <f t="shared" si="408"/>
        <v/>
      </c>
      <c r="BE814" s="25" t="str">
        <f t="shared" si="409"/>
        <v/>
      </c>
      <c r="BF814" s="25" t="str">
        <f t="shared" si="410"/>
        <v/>
      </c>
      <c r="BG814" s="25" t="str">
        <f t="shared" si="411"/>
        <v/>
      </c>
      <c r="BH814" s="25" t="str">
        <f t="shared" si="412"/>
        <v/>
      </c>
      <c r="BI814" s="25" t="str">
        <f t="shared" si="413"/>
        <v/>
      </c>
      <c r="BJ814" s="25" t="str">
        <f t="shared" si="414"/>
        <v/>
      </c>
      <c r="BK814" s="25" t="str">
        <f t="shared" si="415"/>
        <v/>
      </c>
      <c r="BL814" s="25" t="str">
        <f t="shared" si="416"/>
        <v/>
      </c>
      <c r="BM814" s="25" t="str">
        <f t="shared" si="417"/>
        <v/>
      </c>
      <c r="BN814" s="25" t="str">
        <f t="shared" si="418"/>
        <v/>
      </c>
    </row>
    <row r="815" spans="1:66" x14ac:dyDescent="0.25">
      <c r="A815" s="20" t="str">
        <f>IF('S.D. Paste sheet'!A815="","",'S.D. Paste sheet'!A815)</f>
        <v/>
      </c>
      <c r="B815" s="20" t="str">
        <f>IF('S.D. Paste sheet'!B815="","",'S.D. Paste sheet'!B815)</f>
        <v/>
      </c>
      <c r="C815" s="20" t="str">
        <f>IF('S.D. Paste sheet'!C815="","",'S.D. Paste sheet'!C815)</f>
        <v/>
      </c>
      <c r="D815" s="20" t="str">
        <f>IF('S.D. Paste sheet'!D815="","",'S.D. Paste sheet'!D815)</f>
        <v/>
      </c>
      <c r="E815" s="20" t="str">
        <f>IF('S.D. Paste sheet'!E815="","",UPPER('S.D. Paste sheet'!E815))</f>
        <v/>
      </c>
      <c r="F815" s="20" t="str">
        <f>IF('S.D. Paste sheet'!F815="","",'S.D. Paste sheet'!F815)</f>
        <v/>
      </c>
      <c r="G815" s="20" t="str">
        <f>IF('S.D. Paste sheet'!G815="","",UPPER('S.D. Paste sheet'!G815))</f>
        <v/>
      </c>
      <c r="H815" s="20" t="str">
        <f>IF('S.D. Paste sheet'!H815="","",UPPER('S.D. Paste sheet'!H815))</f>
        <v/>
      </c>
      <c r="I815" s="20" t="str">
        <f>IF('S.D. Paste sheet'!I815="","",'S.D. Paste sheet'!I815)</f>
        <v/>
      </c>
      <c r="J815" s="20" t="str">
        <f>IF('S.D. Paste sheet'!J815="","",'S.D. Paste sheet'!J815)</f>
        <v/>
      </c>
      <c r="K815" s="20" t="str">
        <f>IF('S.D. Paste sheet'!K815="","",'S.D. Paste sheet'!K815)</f>
        <v/>
      </c>
      <c r="L815" s="20" t="str">
        <f>IF('S.D. Paste sheet'!L815="","",'S.D. Paste sheet'!L815)</f>
        <v/>
      </c>
      <c r="M815" s="20" t="str">
        <f>IF('S.D. Paste sheet'!M815="","",'S.D. Paste sheet'!M815)</f>
        <v/>
      </c>
      <c r="N815" s="20" t="str">
        <f>IF('S.D. Paste sheet'!N815="","",'S.D. Paste sheet'!N815)</f>
        <v/>
      </c>
      <c r="O815" s="20" t="str">
        <f>IF('S.D. Paste sheet'!O815="","",'S.D. Paste sheet'!O815)</f>
        <v/>
      </c>
      <c r="P815" s="20" t="str">
        <f>IF('S.D. Paste sheet'!P815="","",'S.D. Paste sheet'!P815)</f>
        <v/>
      </c>
      <c r="Q815" s="20" t="str">
        <f>IF('S.D. Paste sheet'!Q815="","",'S.D. Paste sheet'!Q815)</f>
        <v/>
      </c>
      <c r="R815" s="20" t="str">
        <f>IF('S.D. Paste sheet'!R815="","",'S.D. Paste sheet'!R815)</f>
        <v/>
      </c>
      <c r="S815" s="20" t="str">
        <f>IF('S.D. Paste sheet'!S815="","",'S.D. Paste sheet'!S815)</f>
        <v/>
      </c>
      <c r="T815" s="20" t="str">
        <f>IF('S.D. Paste sheet'!T815="","",'S.D. Paste sheet'!T815)</f>
        <v/>
      </c>
      <c r="U815" s="20" t="str">
        <f>IF('S.D. Paste sheet'!U815="","",'S.D. Paste sheet'!U815)</f>
        <v/>
      </c>
      <c r="V815" s="20" t="str">
        <f>IF('S.D. Paste sheet'!V815="","",'S.D. Paste sheet'!V815)</f>
        <v/>
      </c>
      <c r="W815" s="20" t="str">
        <f>IF('S.D. Paste sheet'!W815="","",'S.D. Paste sheet'!W815)</f>
        <v/>
      </c>
      <c r="X815" s="20" t="str">
        <f>IF('S.D. Paste sheet'!X815="","",'S.D. Paste sheet'!X815)</f>
        <v/>
      </c>
      <c r="Y815" s="20" t="str">
        <f>IF('S.D. Paste sheet'!Y815="","",'S.D. Paste sheet'!Y815)</f>
        <v/>
      </c>
      <c r="Z815" s="20" t="str">
        <f>IF('S.D. Paste sheet'!Z815="","",'S.D. Paste sheet'!Z815)</f>
        <v/>
      </c>
      <c r="AA815" s="20" t="str">
        <f>IF('S.D. Paste sheet'!AA815="","",'S.D. Paste sheet'!AA815)</f>
        <v/>
      </c>
      <c r="AB815" s="20" t="str">
        <f>IF('S.D. Paste sheet'!AB815="","",'S.D. Paste sheet'!AB815)</f>
        <v/>
      </c>
      <c r="AC815" s="20" t="str">
        <f>IF('S.D. Paste sheet'!AC815="","",'S.D. Paste sheet'!AC815)</f>
        <v/>
      </c>
      <c r="AD815" s="20" t="str">
        <f>IF('S.D. Paste sheet'!AD815="","",'S.D. Paste sheet'!AD815)</f>
        <v/>
      </c>
      <c r="AE815" s="28"/>
      <c r="AF815" t="str">
        <f>IF(AK815="","",IF(AK815&gt;0,COUNT($AG$2:AG815),""))</f>
        <v/>
      </c>
      <c r="AG815" s="25" t="str">
        <f t="shared" si="387"/>
        <v/>
      </c>
      <c r="AH815" s="25" t="str">
        <f t="shared" si="388"/>
        <v/>
      </c>
      <c r="AI815" s="25" t="str">
        <f t="shared" si="389"/>
        <v/>
      </c>
      <c r="AJ815" s="25" t="str">
        <f t="shared" si="390"/>
        <v/>
      </c>
      <c r="AK815" s="25" t="str">
        <f t="shared" si="391"/>
        <v/>
      </c>
      <c r="AL815" s="25" t="str">
        <f t="shared" si="392"/>
        <v/>
      </c>
      <c r="AM815" s="25" t="str">
        <f t="shared" si="393"/>
        <v/>
      </c>
      <c r="AN815" s="25" t="str">
        <f t="shared" si="394"/>
        <v/>
      </c>
      <c r="AO815" s="25" t="str">
        <f t="shared" si="395"/>
        <v/>
      </c>
      <c r="AP815" s="25" t="str">
        <f t="shared" si="396"/>
        <v/>
      </c>
      <c r="AQ815" s="25" t="str">
        <f t="shared" si="397"/>
        <v/>
      </c>
      <c r="AR815" s="25" t="str">
        <f t="shared" si="398"/>
        <v/>
      </c>
      <c r="AS815" s="25" t="str">
        <f t="shared" si="399"/>
        <v/>
      </c>
      <c r="AT815" s="25" t="str">
        <f t="shared" si="400"/>
        <v/>
      </c>
      <c r="AU815" s="25" t="str">
        <f t="shared" si="401"/>
        <v/>
      </c>
      <c r="AV815" s="25" t="str">
        <f t="shared" si="402"/>
        <v/>
      </c>
      <c r="AX815" t="str">
        <f>IF(BC815="","",IF(BC815&gt;0,COUNT($AY$2:AY815),""))</f>
        <v/>
      </c>
      <c r="AY815" s="25" t="str">
        <f t="shared" si="403"/>
        <v/>
      </c>
      <c r="AZ815" s="25" t="str">
        <f t="shared" si="404"/>
        <v/>
      </c>
      <c r="BA815" s="25" t="str">
        <f t="shared" si="405"/>
        <v/>
      </c>
      <c r="BB815" s="25" t="str">
        <f t="shared" si="406"/>
        <v/>
      </c>
      <c r="BC815" s="25" t="str">
        <f t="shared" si="407"/>
        <v/>
      </c>
      <c r="BD815" s="25" t="str">
        <f t="shared" si="408"/>
        <v/>
      </c>
      <c r="BE815" s="25" t="str">
        <f t="shared" si="409"/>
        <v/>
      </c>
      <c r="BF815" s="25" t="str">
        <f t="shared" si="410"/>
        <v/>
      </c>
      <c r="BG815" s="25" t="str">
        <f t="shared" si="411"/>
        <v/>
      </c>
      <c r="BH815" s="25" t="str">
        <f t="shared" si="412"/>
        <v/>
      </c>
      <c r="BI815" s="25" t="str">
        <f t="shared" si="413"/>
        <v/>
      </c>
      <c r="BJ815" s="25" t="str">
        <f t="shared" si="414"/>
        <v/>
      </c>
      <c r="BK815" s="25" t="str">
        <f t="shared" si="415"/>
        <v/>
      </c>
      <c r="BL815" s="25" t="str">
        <f t="shared" si="416"/>
        <v/>
      </c>
      <c r="BM815" s="25" t="str">
        <f t="shared" si="417"/>
        <v/>
      </c>
      <c r="BN815" s="25" t="str">
        <f t="shared" si="418"/>
        <v/>
      </c>
    </row>
    <row r="816" spans="1:66" x14ac:dyDescent="0.25">
      <c r="A816" s="20" t="str">
        <f>IF('S.D. Paste sheet'!A816="","",'S.D. Paste sheet'!A816)</f>
        <v/>
      </c>
      <c r="B816" s="20" t="str">
        <f>IF('S.D. Paste sheet'!B816="","",'S.D. Paste sheet'!B816)</f>
        <v/>
      </c>
      <c r="C816" s="20" t="str">
        <f>IF('S.D. Paste sheet'!C816="","",'S.D. Paste sheet'!C816)</f>
        <v/>
      </c>
      <c r="D816" s="20" t="str">
        <f>IF('S.D. Paste sheet'!D816="","",'S.D. Paste sheet'!D816)</f>
        <v/>
      </c>
      <c r="E816" s="20" t="str">
        <f>IF('S.D. Paste sheet'!E816="","",UPPER('S.D. Paste sheet'!E816))</f>
        <v/>
      </c>
      <c r="F816" s="20" t="str">
        <f>IF('S.D. Paste sheet'!F816="","",'S.D. Paste sheet'!F816)</f>
        <v/>
      </c>
      <c r="G816" s="20" t="str">
        <f>IF('S.D. Paste sheet'!G816="","",UPPER('S.D. Paste sheet'!G816))</f>
        <v/>
      </c>
      <c r="H816" s="20" t="str">
        <f>IF('S.D. Paste sheet'!H816="","",UPPER('S.D. Paste sheet'!H816))</f>
        <v/>
      </c>
      <c r="I816" s="20" t="str">
        <f>IF('S.D. Paste sheet'!I816="","",'S.D. Paste sheet'!I816)</f>
        <v/>
      </c>
      <c r="J816" s="20" t="str">
        <f>IF('S.D. Paste sheet'!J816="","",'S.D. Paste sheet'!J816)</f>
        <v/>
      </c>
      <c r="K816" s="20" t="str">
        <f>IF('S.D. Paste sheet'!K816="","",'S.D. Paste sheet'!K816)</f>
        <v/>
      </c>
      <c r="L816" s="20" t="str">
        <f>IF('S.D. Paste sheet'!L816="","",'S.D. Paste sheet'!L816)</f>
        <v/>
      </c>
      <c r="M816" s="20" t="str">
        <f>IF('S.D. Paste sheet'!M816="","",'S.D. Paste sheet'!M816)</f>
        <v/>
      </c>
      <c r="N816" s="20" t="str">
        <f>IF('S.D. Paste sheet'!N816="","",'S.D. Paste sheet'!N816)</f>
        <v/>
      </c>
      <c r="O816" s="20" t="str">
        <f>IF('S.D. Paste sheet'!O816="","",'S.D. Paste sheet'!O816)</f>
        <v/>
      </c>
      <c r="P816" s="20" t="str">
        <f>IF('S.D. Paste sheet'!P816="","",'S.D. Paste sheet'!P816)</f>
        <v/>
      </c>
      <c r="Q816" s="20" t="str">
        <f>IF('S.D. Paste sheet'!Q816="","",'S.D. Paste sheet'!Q816)</f>
        <v/>
      </c>
      <c r="R816" s="20" t="str">
        <f>IF('S.D. Paste sheet'!R816="","",'S.D. Paste sheet'!R816)</f>
        <v/>
      </c>
      <c r="S816" s="20" t="str">
        <f>IF('S.D. Paste sheet'!S816="","",'S.D. Paste sheet'!S816)</f>
        <v/>
      </c>
      <c r="T816" s="20" t="str">
        <f>IF('S.D. Paste sheet'!T816="","",'S.D. Paste sheet'!T816)</f>
        <v/>
      </c>
      <c r="U816" s="20" t="str">
        <f>IF('S.D. Paste sheet'!U816="","",'S.D. Paste sheet'!U816)</f>
        <v/>
      </c>
      <c r="V816" s="20" t="str">
        <f>IF('S.D. Paste sheet'!V816="","",'S.D. Paste sheet'!V816)</f>
        <v/>
      </c>
      <c r="W816" s="20" t="str">
        <f>IF('S.D. Paste sheet'!W816="","",'S.D. Paste sheet'!W816)</f>
        <v/>
      </c>
      <c r="X816" s="20" t="str">
        <f>IF('S.D. Paste sheet'!X816="","",'S.D. Paste sheet'!X816)</f>
        <v/>
      </c>
      <c r="Y816" s="20" t="str">
        <f>IF('S.D. Paste sheet'!Y816="","",'S.D. Paste sheet'!Y816)</f>
        <v/>
      </c>
      <c r="Z816" s="20" t="str">
        <f>IF('S.D. Paste sheet'!Z816="","",'S.D. Paste sheet'!Z816)</f>
        <v/>
      </c>
      <c r="AA816" s="20" t="str">
        <f>IF('S.D. Paste sheet'!AA816="","",'S.D. Paste sheet'!AA816)</f>
        <v/>
      </c>
      <c r="AB816" s="20" t="str">
        <f>IF('S.D. Paste sheet'!AB816="","",'S.D. Paste sheet'!AB816)</f>
        <v/>
      </c>
      <c r="AC816" s="20" t="str">
        <f>IF('S.D. Paste sheet'!AC816="","",'S.D. Paste sheet'!AC816)</f>
        <v/>
      </c>
      <c r="AD816" s="20" t="str">
        <f>IF('S.D. Paste sheet'!AD816="","",'S.D. Paste sheet'!AD816)</f>
        <v/>
      </c>
      <c r="AE816" s="28"/>
      <c r="AF816" t="str">
        <f>IF(AK816="","",IF(AK816&gt;0,COUNT($AG$2:AG816),""))</f>
        <v/>
      </c>
      <c r="AG816" s="25" t="str">
        <f t="shared" si="387"/>
        <v/>
      </c>
      <c r="AH816" s="25" t="str">
        <f t="shared" si="388"/>
        <v/>
      </c>
      <c r="AI816" s="25" t="str">
        <f t="shared" si="389"/>
        <v/>
      </c>
      <c r="AJ816" s="25" t="str">
        <f t="shared" si="390"/>
        <v/>
      </c>
      <c r="AK816" s="25" t="str">
        <f t="shared" si="391"/>
        <v/>
      </c>
      <c r="AL816" s="25" t="str">
        <f t="shared" si="392"/>
        <v/>
      </c>
      <c r="AM816" s="25" t="str">
        <f t="shared" si="393"/>
        <v/>
      </c>
      <c r="AN816" s="25" t="str">
        <f t="shared" si="394"/>
        <v/>
      </c>
      <c r="AO816" s="25" t="str">
        <f t="shared" si="395"/>
        <v/>
      </c>
      <c r="AP816" s="25" t="str">
        <f t="shared" si="396"/>
        <v/>
      </c>
      <c r="AQ816" s="25" t="str">
        <f t="shared" si="397"/>
        <v/>
      </c>
      <c r="AR816" s="25" t="str">
        <f t="shared" si="398"/>
        <v/>
      </c>
      <c r="AS816" s="25" t="str">
        <f t="shared" si="399"/>
        <v/>
      </c>
      <c r="AT816" s="25" t="str">
        <f t="shared" si="400"/>
        <v/>
      </c>
      <c r="AU816" s="25" t="str">
        <f t="shared" si="401"/>
        <v/>
      </c>
      <c r="AV816" s="25" t="str">
        <f t="shared" si="402"/>
        <v/>
      </c>
      <c r="AX816" t="str">
        <f>IF(BC816="","",IF(BC816&gt;0,COUNT($AY$2:AY816),""))</f>
        <v/>
      </c>
      <c r="AY816" s="25" t="str">
        <f t="shared" si="403"/>
        <v/>
      </c>
      <c r="AZ816" s="25" t="str">
        <f t="shared" si="404"/>
        <v/>
      </c>
      <c r="BA816" s="25" t="str">
        <f t="shared" si="405"/>
        <v/>
      </c>
      <c r="BB816" s="25" t="str">
        <f t="shared" si="406"/>
        <v/>
      </c>
      <c r="BC816" s="25" t="str">
        <f t="shared" si="407"/>
        <v/>
      </c>
      <c r="BD816" s="25" t="str">
        <f t="shared" si="408"/>
        <v/>
      </c>
      <c r="BE816" s="25" t="str">
        <f t="shared" si="409"/>
        <v/>
      </c>
      <c r="BF816" s="25" t="str">
        <f t="shared" si="410"/>
        <v/>
      </c>
      <c r="BG816" s="25" t="str">
        <f t="shared" si="411"/>
        <v/>
      </c>
      <c r="BH816" s="25" t="str">
        <f t="shared" si="412"/>
        <v/>
      </c>
      <c r="BI816" s="25" t="str">
        <f t="shared" si="413"/>
        <v/>
      </c>
      <c r="BJ816" s="25" t="str">
        <f t="shared" si="414"/>
        <v/>
      </c>
      <c r="BK816" s="25" t="str">
        <f t="shared" si="415"/>
        <v/>
      </c>
      <c r="BL816" s="25" t="str">
        <f t="shared" si="416"/>
        <v/>
      </c>
      <c r="BM816" s="25" t="str">
        <f t="shared" si="417"/>
        <v/>
      </c>
      <c r="BN816" s="25" t="str">
        <f t="shared" si="418"/>
        <v/>
      </c>
    </row>
    <row r="817" spans="1:66" x14ac:dyDescent="0.25">
      <c r="A817" s="20" t="str">
        <f>IF('S.D. Paste sheet'!A817="","",'S.D. Paste sheet'!A817)</f>
        <v/>
      </c>
      <c r="B817" s="20" t="str">
        <f>IF('S.D. Paste sheet'!B817="","",'S.D. Paste sheet'!B817)</f>
        <v/>
      </c>
      <c r="C817" s="20" t="str">
        <f>IF('S.D. Paste sheet'!C817="","",'S.D. Paste sheet'!C817)</f>
        <v/>
      </c>
      <c r="D817" s="20" t="str">
        <f>IF('S.D. Paste sheet'!D817="","",'S.D. Paste sheet'!D817)</f>
        <v/>
      </c>
      <c r="E817" s="20" t="str">
        <f>IF('S.D. Paste sheet'!E817="","",UPPER('S.D. Paste sheet'!E817))</f>
        <v/>
      </c>
      <c r="F817" s="20" t="str">
        <f>IF('S.D. Paste sheet'!F817="","",'S.D. Paste sheet'!F817)</f>
        <v/>
      </c>
      <c r="G817" s="20" t="str">
        <f>IF('S.D. Paste sheet'!G817="","",UPPER('S.D. Paste sheet'!G817))</f>
        <v/>
      </c>
      <c r="H817" s="20" t="str">
        <f>IF('S.D. Paste sheet'!H817="","",UPPER('S.D. Paste sheet'!H817))</f>
        <v/>
      </c>
      <c r="I817" s="20" t="str">
        <f>IF('S.D. Paste sheet'!I817="","",'S.D. Paste sheet'!I817)</f>
        <v/>
      </c>
      <c r="J817" s="20" t="str">
        <f>IF('S.D. Paste sheet'!J817="","",'S.D. Paste sheet'!J817)</f>
        <v/>
      </c>
      <c r="K817" s="20" t="str">
        <f>IF('S.D. Paste sheet'!K817="","",'S.D. Paste sheet'!K817)</f>
        <v/>
      </c>
      <c r="L817" s="20" t="str">
        <f>IF('S.D. Paste sheet'!L817="","",'S.D. Paste sheet'!L817)</f>
        <v/>
      </c>
      <c r="M817" s="20" t="str">
        <f>IF('S.D. Paste sheet'!M817="","",'S.D. Paste sheet'!M817)</f>
        <v/>
      </c>
      <c r="N817" s="20" t="str">
        <f>IF('S.D. Paste sheet'!N817="","",'S.D. Paste sheet'!N817)</f>
        <v/>
      </c>
      <c r="O817" s="20" t="str">
        <f>IF('S.D. Paste sheet'!O817="","",'S.D. Paste sheet'!O817)</f>
        <v/>
      </c>
      <c r="P817" s="20" t="str">
        <f>IF('S.D. Paste sheet'!P817="","",'S.D. Paste sheet'!P817)</f>
        <v/>
      </c>
      <c r="Q817" s="20" t="str">
        <f>IF('S.D. Paste sheet'!Q817="","",'S.D. Paste sheet'!Q817)</f>
        <v/>
      </c>
      <c r="R817" s="20" t="str">
        <f>IF('S.D. Paste sheet'!R817="","",'S.D. Paste sheet'!R817)</f>
        <v/>
      </c>
      <c r="S817" s="20" t="str">
        <f>IF('S.D. Paste sheet'!S817="","",'S.D. Paste sheet'!S817)</f>
        <v/>
      </c>
      <c r="T817" s="20" t="str">
        <f>IF('S.D. Paste sheet'!T817="","",'S.D. Paste sheet'!T817)</f>
        <v/>
      </c>
      <c r="U817" s="20" t="str">
        <f>IF('S.D. Paste sheet'!U817="","",'S.D. Paste sheet'!U817)</f>
        <v/>
      </c>
      <c r="V817" s="20" t="str">
        <f>IF('S.D. Paste sheet'!V817="","",'S.D. Paste sheet'!V817)</f>
        <v/>
      </c>
      <c r="W817" s="20" t="str">
        <f>IF('S.D. Paste sheet'!W817="","",'S.D. Paste sheet'!W817)</f>
        <v/>
      </c>
      <c r="X817" s="20" t="str">
        <f>IF('S.D. Paste sheet'!X817="","",'S.D. Paste sheet'!X817)</f>
        <v/>
      </c>
      <c r="Y817" s="20" t="str">
        <f>IF('S.D. Paste sheet'!Y817="","",'S.D. Paste sheet'!Y817)</f>
        <v/>
      </c>
      <c r="Z817" s="20" t="str">
        <f>IF('S.D. Paste sheet'!Z817="","",'S.D. Paste sheet'!Z817)</f>
        <v/>
      </c>
      <c r="AA817" s="20" t="str">
        <f>IF('S.D. Paste sheet'!AA817="","",'S.D. Paste sheet'!AA817)</f>
        <v/>
      </c>
      <c r="AB817" s="20" t="str">
        <f>IF('S.D. Paste sheet'!AB817="","",'S.D. Paste sheet'!AB817)</f>
        <v/>
      </c>
      <c r="AC817" s="20" t="str">
        <f>IF('S.D. Paste sheet'!AC817="","",'S.D. Paste sheet'!AC817)</f>
        <v/>
      </c>
      <c r="AD817" s="20" t="str">
        <f>IF('S.D. Paste sheet'!AD817="","",'S.D. Paste sheet'!AD817)</f>
        <v/>
      </c>
      <c r="AE817" s="28"/>
      <c r="AF817" t="str">
        <f>IF(AK817="","",IF(AK817&gt;0,COUNT($AG$2:AG817),""))</f>
        <v/>
      </c>
      <c r="AG817" s="25" t="str">
        <f t="shared" si="387"/>
        <v/>
      </c>
      <c r="AH817" s="25" t="str">
        <f t="shared" si="388"/>
        <v/>
      </c>
      <c r="AI817" s="25" t="str">
        <f t="shared" si="389"/>
        <v/>
      </c>
      <c r="AJ817" s="25" t="str">
        <f t="shared" si="390"/>
        <v/>
      </c>
      <c r="AK817" s="25" t="str">
        <f t="shared" si="391"/>
        <v/>
      </c>
      <c r="AL817" s="25" t="str">
        <f t="shared" si="392"/>
        <v/>
      </c>
      <c r="AM817" s="25" t="str">
        <f t="shared" si="393"/>
        <v/>
      </c>
      <c r="AN817" s="25" t="str">
        <f t="shared" si="394"/>
        <v/>
      </c>
      <c r="AO817" s="25" t="str">
        <f t="shared" si="395"/>
        <v/>
      </c>
      <c r="AP817" s="25" t="str">
        <f t="shared" si="396"/>
        <v/>
      </c>
      <c r="AQ817" s="25" t="str">
        <f t="shared" si="397"/>
        <v/>
      </c>
      <c r="AR817" s="25" t="str">
        <f t="shared" si="398"/>
        <v/>
      </c>
      <c r="AS817" s="25" t="str">
        <f t="shared" si="399"/>
        <v/>
      </c>
      <c r="AT817" s="25" t="str">
        <f t="shared" si="400"/>
        <v/>
      </c>
      <c r="AU817" s="25" t="str">
        <f t="shared" si="401"/>
        <v/>
      </c>
      <c r="AV817" s="25" t="str">
        <f t="shared" si="402"/>
        <v/>
      </c>
      <c r="AX817" t="str">
        <f>IF(BC817="","",IF(BC817&gt;0,COUNT($AY$2:AY817),""))</f>
        <v/>
      </c>
      <c r="AY817" s="25" t="str">
        <f t="shared" si="403"/>
        <v/>
      </c>
      <c r="AZ817" s="25" t="str">
        <f t="shared" si="404"/>
        <v/>
      </c>
      <c r="BA817" s="25" t="str">
        <f t="shared" si="405"/>
        <v/>
      </c>
      <c r="BB817" s="25" t="str">
        <f t="shared" si="406"/>
        <v/>
      </c>
      <c r="BC817" s="25" t="str">
        <f t="shared" si="407"/>
        <v/>
      </c>
      <c r="BD817" s="25" t="str">
        <f t="shared" si="408"/>
        <v/>
      </c>
      <c r="BE817" s="25" t="str">
        <f t="shared" si="409"/>
        <v/>
      </c>
      <c r="BF817" s="25" t="str">
        <f t="shared" si="410"/>
        <v/>
      </c>
      <c r="BG817" s="25" t="str">
        <f t="shared" si="411"/>
        <v/>
      </c>
      <c r="BH817" s="25" t="str">
        <f t="shared" si="412"/>
        <v/>
      </c>
      <c r="BI817" s="25" t="str">
        <f t="shared" si="413"/>
        <v/>
      </c>
      <c r="BJ817" s="25" t="str">
        <f t="shared" si="414"/>
        <v/>
      </c>
      <c r="BK817" s="25" t="str">
        <f t="shared" si="415"/>
        <v/>
      </c>
      <c r="BL817" s="25" t="str">
        <f t="shared" si="416"/>
        <v/>
      </c>
      <c r="BM817" s="25" t="str">
        <f t="shared" si="417"/>
        <v/>
      </c>
      <c r="BN817" s="25" t="str">
        <f t="shared" si="418"/>
        <v/>
      </c>
    </row>
    <row r="818" spans="1:66" x14ac:dyDescent="0.25">
      <c r="A818" s="20" t="str">
        <f>IF('S.D. Paste sheet'!A818="","",'S.D. Paste sheet'!A818)</f>
        <v/>
      </c>
      <c r="B818" s="20" t="str">
        <f>IF('S.D. Paste sheet'!B818="","",'S.D. Paste sheet'!B818)</f>
        <v/>
      </c>
      <c r="C818" s="20" t="str">
        <f>IF('S.D. Paste sheet'!C818="","",'S.D. Paste sheet'!C818)</f>
        <v/>
      </c>
      <c r="D818" s="20" t="str">
        <f>IF('S.D. Paste sheet'!D818="","",'S.D. Paste sheet'!D818)</f>
        <v/>
      </c>
      <c r="E818" s="20" t="str">
        <f>IF('S.D. Paste sheet'!E818="","",UPPER('S.D. Paste sheet'!E818))</f>
        <v/>
      </c>
      <c r="F818" s="20" t="str">
        <f>IF('S.D. Paste sheet'!F818="","",'S.D. Paste sheet'!F818)</f>
        <v/>
      </c>
      <c r="G818" s="20" t="str">
        <f>IF('S.D. Paste sheet'!G818="","",UPPER('S.D. Paste sheet'!G818))</f>
        <v/>
      </c>
      <c r="H818" s="20" t="str">
        <f>IF('S.D. Paste sheet'!H818="","",UPPER('S.D. Paste sheet'!H818))</f>
        <v/>
      </c>
      <c r="I818" s="20" t="str">
        <f>IF('S.D. Paste sheet'!I818="","",'S.D. Paste sheet'!I818)</f>
        <v/>
      </c>
      <c r="J818" s="20" t="str">
        <f>IF('S.D. Paste sheet'!J818="","",'S.D. Paste sheet'!J818)</f>
        <v/>
      </c>
      <c r="K818" s="20" t="str">
        <f>IF('S.D. Paste sheet'!K818="","",'S.D. Paste sheet'!K818)</f>
        <v/>
      </c>
      <c r="L818" s="20" t="str">
        <f>IF('S.D. Paste sheet'!L818="","",'S.D. Paste sheet'!L818)</f>
        <v/>
      </c>
      <c r="M818" s="20" t="str">
        <f>IF('S.D. Paste sheet'!M818="","",'S.D. Paste sheet'!M818)</f>
        <v/>
      </c>
      <c r="N818" s="20" t="str">
        <f>IF('S.D. Paste sheet'!N818="","",'S.D. Paste sheet'!N818)</f>
        <v/>
      </c>
      <c r="O818" s="20" t="str">
        <f>IF('S.D. Paste sheet'!O818="","",'S.D. Paste sheet'!O818)</f>
        <v/>
      </c>
      <c r="P818" s="20" t="str">
        <f>IF('S.D. Paste sheet'!P818="","",'S.D. Paste sheet'!P818)</f>
        <v/>
      </c>
      <c r="Q818" s="20" t="str">
        <f>IF('S.D. Paste sheet'!Q818="","",'S.D. Paste sheet'!Q818)</f>
        <v/>
      </c>
      <c r="R818" s="20" t="str">
        <f>IF('S.D. Paste sheet'!R818="","",'S.D. Paste sheet'!R818)</f>
        <v/>
      </c>
      <c r="S818" s="20" t="str">
        <f>IF('S.D. Paste sheet'!S818="","",'S.D. Paste sheet'!S818)</f>
        <v/>
      </c>
      <c r="T818" s="20" t="str">
        <f>IF('S.D. Paste sheet'!T818="","",'S.D. Paste sheet'!T818)</f>
        <v/>
      </c>
      <c r="U818" s="20" t="str">
        <f>IF('S.D. Paste sheet'!U818="","",'S.D. Paste sheet'!U818)</f>
        <v/>
      </c>
      <c r="V818" s="20" t="str">
        <f>IF('S.D. Paste sheet'!V818="","",'S.D. Paste sheet'!V818)</f>
        <v/>
      </c>
      <c r="W818" s="20" t="str">
        <f>IF('S.D. Paste sheet'!W818="","",'S.D. Paste sheet'!W818)</f>
        <v/>
      </c>
      <c r="X818" s="20" t="str">
        <f>IF('S.D. Paste sheet'!X818="","",'S.D. Paste sheet'!X818)</f>
        <v/>
      </c>
      <c r="Y818" s="20" t="str">
        <f>IF('S.D. Paste sheet'!Y818="","",'S.D. Paste sheet'!Y818)</f>
        <v/>
      </c>
      <c r="Z818" s="20" t="str">
        <f>IF('S.D. Paste sheet'!Z818="","",'S.D. Paste sheet'!Z818)</f>
        <v/>
      </c>
      <c r="AA818" s="20" t="str">
        <f>IF('S.D. Paste sheet'!AA818="","",'S.D. Paste sheet'!AA818)</f>
        <v/>
      </c>
      <c r="AB818" s="20" t="str">
        <f>IF('S.D. Paste sheet'!AB818="","",'S.D. Paste sheet'!AB818)</f>
        <v/>
      </c>
      <c r="AC818" s="20" t="str">
        <f>IF('S.D. Paste sheet'!AC818="","",'S.D. Paste sheet'!AC818)</f>
        <v/>
      </c>
      <c r="AD818" s="20" t="str">
        <f>IF('S.D. Paste sheet'!AD818="","",'S.D. Paste sheet'!AD818)</f>
        <v/>
      </c>
      <c r="AE818" s="28"/>
      <c r="AF818" t="str">
        <f>IF(AK818="","",IF(AK818&gt;0,COUNT($AG$2:AG818),""))</f>
        <v/>
      </c>
      <c r="AG818" s="25" t="str">
        <f t="shared" si="387"/>
        <v/>
      </c>
      <c r="AH818" s="25" t="str">
        <f t="shared" si="388"/>
        <v/>
      </c>
      <c r="AI818" s="25" t="str">
        <f t="shared" si="389"/>
        <v/>
      </c>
      <c r="AJ818" s="25" t="str">
        <f t="shared" si="390"/>
        <v/>
      </c>
      <c r="AK818" s="25" t="str">
        <f t="shared" si="391"/>
        <v/>
      </c>
      <c r="AL818" s="25" t="str">
        <f t="shared" si="392"/>
        <v/>
      </c>
      <c r="AM818" s="25" t="str">
        <f t="shared" si="393"/>
        <v/>
      </c>
      <c r="AN818" s="25" t="str">
        <f t="shared" si="394"/>
        <v/>
      </c>
      <c r="AO818" s="25" t="str">
        <f t="shared" si="395"/>
        <v/>
      </c>
      <c r="AP818" s="25" t="str">
        <f t="shared" si="396"/>
        <v/>
      </c>
      <c r="AQ818" s="25" t="str">
        <f t="shared" si="397"/>
        <v/>
      </c>
      <c r="AR818" s="25" t="str">
        <f t="shared" si="398"/>
        <v/>
      </c>
      <c r="AS818" s="25" t="str">
        <f t="shared" si="399"/>
        <v/>
      </c>
      <c r="AT818" s="25" t="str">
        <f t="shared" si="400"/>
        <v/>
      </c>
      <c r="AU818" s="25" t="str">
        <f t="shared" si="401"/>
        <v/>
      </c>
      <c r="AV818" s="25" t="str">
        <f t="shared" si="402"/>
        <v/>
      </c>
      <c r="AX818" t="str">
        <f>IF(BC818="","",IF(BC818&gt;0,COUNT($AY$2:AY818),""))</f>
        <v/>
      </c>
      <c r="AY818" s="25" t="str">
        <f t="shared" si="403"/>
        <v/>
      </c>
      <c r="AZ818" s="25" t="str">
        <f t="shared" si="404"/>
        <v/>
      </c>
      <c r="BA818" s="25" t="str">
        <f t="shared" si="405"/>
        <v/>
      </c>
      <c r="BB818" s="25" t="str">
        <f t="shared" si="406"/>
        <v/>
      </c>
      <c r="BC818" s="25" t="str">
        <f t="shared" si="407"/>
        <v/>
      </c>
      <c r="BD818" s="25" t="str">
        <f t="shared" si="408"/>
        <v/>
      </c>
      <c r="BE818" s="25" t="str">
        <f t="shared" si="409"/>
        <v/>
      </c>
      <c r="BF818" s="25" t="str">
        <f t="shared" si="410"/>
        <v/>
      </c>
      <c r="BG818" s="25" t="str">
        <f t="shared" si="411"/>
        <v/>
      </c>
      <c r="BH818" s="25" t="str">
        <f t="shared" si="412"/>
        <v/>
      </c>
      <c r="BI818" s="25" t="str">
        <f t="shared" si="413"/>
        <v/>
      </c>
      <c r="BJ818" s="25" t="str">
        <f t="shared" si="414"/>
        <v/>
      </c>
      <c r="BK818" s="25" t="str">
        <f t="shared" si="415"/>
        <v/>
      </c>
      <c r="BL818" s="25" t="str">
        <f t="shared" si="416"/>
        <v/>
      </c>
      <c r="BM818" s="25" t="str">
        <f t="shared" si="417"/>
        <v/>
      </c>
      <c r="BN818" s="25" t="str">
        <f t="shared" si="418"/>
        <v/>
      </c>
    </row>
    <row r="819" spans="1:66" x14ac:dyDescent="0.25">
      <c r="A819" s="20" t="str">
        <f>IF('S.D. Paste sheet'!A819="","",'S.D. Paste sheet'!A819)</f>
        <v/>
      </c>
      <c r="B819" s="20" t="str">
        <f>IF('S.D. Paste sheet'!B819="","",'S.D. Paste sheet'!B819)</f>
        <v/>
      </c>
      <c r="C819" s="20" t="str">
        <f>IF('S.D. Paste sheet'!C819="","",'S.D. Paste sheet'!C819)</f>
        <v/>
      </c>
      <c r="D819" s="20" t="str">
        <f>IF('S.D. Paste sheet'!D819="","",'S.D. Paste sheet'!D819)</f>
        <v/>
      </c>
      <c r="E819" s="20" t="str">
        <f>IF('S.D. Paste sheet'!E819="","",UPPER('S.D. Paste sheet'!E819))</f>
        <v/>
      </c>
      <c r="F819" s="20" t="str">
        <f>IF('S.D. Paste sheet'!F819="","",'S.D. Paste sheet'!F819)</f>
        <v/>
      </c>
      <c r="G819" s="20" t="str">
        <f>IF('S.D. Paste sheet'!G819="","",UPPER('S.D. Paste sheet'!G819))</f>
        <v/>
      </c>
      <c r="H819" s="20" t="str">
        <f>IF('S.D. Paste sheet'!H819="","",UPPER('S.D. Paste sheet'!H819))</f>
        <v/>
      </c>
      <c r="I819" s="20" t="str">
        <f>IF('S.D. Paste sheet'!I819="","",'S.D. Paste sheet'!I819)</f>
        <v/>
      </c>
      <c r="J819" s="20" t="str">
        <f>IF('S.D. Paste sheet'!J819="","",'S.D. Paste sheet'!J819)</f>
        <v/>
      </c>
      <c r="K819" s="20" t="str">
        <f>IF('S.D. Paste sheet'!K819="","",'S.D. Paste sheet'!K819)</f>
        <v/>
      </c>
      <c r="L819" s="20" t="str">
        <f>IF('S.D. Paste sheet'!L819="","",'S.D. Paste sheet'!L819)</f>
        <v/>
      </c>
      <c r="M819" s="20" t="str">
        <f>IF('S.D. Paste sheet'!M819="","",'S.D. Paste sheet'!M819)</f>
        <v/>
      </c>
      <c r="N819" s="20" t="str">
        <f>IF('S.D. Paste sheet'!N819="","",'S.D. Paste sheet'!N819)</f>
        <v/>
      </c>
      <c r="O819" s="20" t="str">
        <f>IF('S.D. Paste sheet'!O819="","",'S.D. Paste sheet'!O819)</f>
        <v/>
      </c>
      <c r="P819" s="20" t="str">
        <f>IF('S.D. Paste sheet'!P819="","",'S.D. Paste sheet'!P819)</f>
        <v/>
      </c>
      <c r="Q819" s="20" t="str">
        <f>IF('S.D. Paste sheet'!Q819="","",'S.D. Paste sheet'!Q819)</f>
        <v/>
      </c>
      <c r="R819" s="20" t="str">
        <f>IF('S.D. Paste sheet'!R819="","",'S.D. Paste sheet'!R819)</f>
        <v/>
      </c>
      <c r="S819" s="20" t="str">
        <f>IF('S.D. Paste sheet'!S819="","",'S.D. Paste sheet'!S819)</f>
        <v/>
      </c>
      <c r="T819" s="20" t="str">
        <f>IF('S.D. Paste sheet'!T819="","",'S.D. Paste sheet'!T819)</f>
        <v/>
      </c>
      <c r="U819" s="20" t="str">
        <f>IF('S.D. Paste sheet'!U819="","",'S.D. Paste sheet'!U819)</f>
        <v/>
      </c>
      <c r="V819" s="20" t="str">
        <f>IF('S.D. Paste sheet'!V819="","",'S.D. Paste sheet'!V819)</f>
        <v/>
      </c>
      <c r="W819" s="20" t="str">
        <f>IF('S.D. Paste sheet'!W819="","",'S.D. Paste sheet'!W819)</f>
        <v/>
      </c>
      <c r="X819" s="20" t="str">
        <f>IF('S.D. Paste sheet'!X819="","",'S.D. Paste sheet'!X819)</f>
        <v/>
      </c>
      <c r="Y819" s="20" t="str">
        <f>IF('S.D. Paste sheet'!Y819="","",'S.D. Paste sheet'!Y819)</f>
        <v/>
      </c>
      <c r="Z819" s="20" t="str">
        <f>IF('S.D. Paste sheet'!Z819="","",'S.D. Paste sheet'!Z819)</f>
        <v/>
      </c>
      <c r="AA819" s="20" t="str">
        <f>IF('S.D. Paste sheet'!AA819="","",'S.D. Paste sheet'!AA819)</f>
        <v/>
      </c>
      <c r="AB819" s="20" t="str">
        <f>IF('S.D. Paste sheet'!AB819="","",'S.D. Paste sheet'!AB819)</f>
        <v/>
      </c>
      <c r="AC819" s="20" t="str">
        <f>IF('S.D. Paste sheet'!AC819="","",'S.D. Paste sheet'!AC819)</f>
        <v/>
      </c>
      <c r="AD819" s="20" t="str">
        <f>IF('S.D. Paste sheet'!AD819="","",'S.D. Paste sheet'!AD819)</f>
        <v/>
      </c>
      <c r="AE819" s="28"/>
      <c r="AF819" t="str">
        <f>IF(AK819="","",IF(AK819&gt;0,COUNT($AG$2:AG819),""))</f>
        <v/>
      </c>
      <c r="AG819" s="25" t="str">
        <f t="shared" si="387"/>
        <v/>
      </c>
      <c r="AH819" s="25" t="str">
        <f t="shared" si="388"/>
        <v/>
      </c>
      <c r="AI819" s="25" t="str">
        <f t="shared" si="389"/>
        <v/>
      </c>
      <c r="AJ819" s="25" t="str">
        <f t="shared" si="390"/>
        <v/>
      </c>
      <c r="AK819" s="25" t="str">
        <f t="shared" si="391"/>
        <v/>
      </c>
      <c r="AL819" s="25" t="str">
        <f t="shared" si="392"/>
        <v/>
      </c>
      <c r="AM819" s="25" t="str">
        <f t="shared" si="393"/>
        <v/>
      </c>
      <c r="AN819" s="25" t="str">
        <f t="shared" si="394"/>
        <v/>
      </c>
      <c r="AO819" s="25" t="str">
        <f t="shared" si="395"/>
        <v/>
      </c>
      <c r="AP819" s="25" t="str">
        <f t="shared" si="396"/>
        <v/>
      </c>
      <c r="AQ819" s="25" t="str">
        <f t="shared" si="397"/>
        <v/>
      </c>
      <c r="AR819" s="25" t="str">
        <f t="shared" si="398"/>
        <v/>
      </c>
      <c r="AS819" s="25" t="str">
        <f t="shared" si="399"/>
        <v/>
      </c>
      <c r="AT819" s="25" t="str">
        <f t="shared" si="400"/>
        <v/>
      </c>
      <c r="AU819" s="25" t="str">
        <f t="shared" si="401"/>
        <v/>
      </c>
      <c r="AV819" s="25" t="str">
        <f t="shared" si="402"/>
        <v/>
      </c>
      <c r="AX819" t="str">
        <f>IF(BC819="","",IF(BC819&gt;0,COUNT($AY$2:AY819),""))</f>
        <v/>
      </c>
      <c r="AY819" s="25" t="str">
        <f t="shared" si="403"/>
        <v/>
      </c>
      <c r="AZ819" s="25" t="str">
        <f t="shared" si="404"/>
        <v/>
      </c>
      <c r="BA819" s="25" t="str">
        <f t="shared" si="405"/>
        <v/>
      </c>
      <c r="BB819" s="25" t="str">
        <f t="shared" si="406"/>
        <v/>
      </c>
      <c r="BC819" s="25" t="str">
        <f t="shared" si="407"/>
        <v/>
      </c>
      <c r="BD819" s="25" t="str">
        <f t="shared" si="408"/>
        <v/>
      </c>
      <c r="BE819" s="25" t="str">
        <f t="shared" si="409"/>
        <v/>
      </c>
      <c r="BF819" s="25" t="str">
        <f t="shared" si="410"/>
        <v/>
      </c>
      <c r="BG819" s="25" t="str">
        <f t="shared" si="411"/>
        <v/>
      </c>
      <c r="BH819" s="25" t="str">
        <f t="shared" si="412"/>
        <v/>
      </c>
      <c r="BI819" s="25" t="str">
        <f t="shared" si="413"/>
        <v/>
      </c>
      <c r="BJ819" s="25" t="str">
        <f t="shared" si="414"/>
        <v/>
      </c>
      <c r="BK819" s="25" t="str">
        <f t="shared" si="415"/>
        <v/>
      </c>
      <c r="BL819" s="25" t="str">
        <f t="shared" si="416"/>
        <v/>
      </c>
      <c r="BM819" s="25" t="str">
        <f t="shared" si="417"/>
        <v/>
      </c>
      <c r="BN819" s="25" t="str">
        <f t="shared" si="418"/>
        <v/>
      </c>
    </row>
    <row r="820" spans="1:66" x14ac:dyDescent="0.25">
      <c r="A820" s="20" t="str">
        <f>IF('S.D. Paste sheet'!A820="","",'S.D. Paste sheet'!A820)</f>
        <v/>
      </c>
      <c r="B820" s="20" t="str">
        <f>IF('S.D. Paste sheet'!B820="","",'S.D. Paste sheet'!B820)</f>
        <v/>
      </c>
      <c r="C820" s="20" t="str">
        <f>IF('S.D. Paste sheet'!C820="","",'S.D. Paste sheet'!C820)</f>
        <v/>
      </c>
      <c r="D820" s="20" t="str">
        <f>IF('S.D. Paste sheet'!D820="","",'S.D. Paste sheet'!D820)</f>
        <v/>
      </c>
      <c r="E820" s="20" t="str">
        <f>IF('S.D. Paste sheet'!E820="","",UPPER('S.D. Paste sheet'!E820))</f>
        <v/>
      </c>
      <c r="F820" s="20" t="str">
        <f>IF('S.D. Paste sheet'!F820="","",'S.D. Paste sheet'!F820)</f>
        <v/>
      </c>
      <c r="G820" s="20" t="str">
        <f>IF('S.D. Paste sheet'!G820="","",UPPER('S.D. Paste sheet'!G820))</f>
        <v/>
      </c>
      <c r="H820" s="20" t="str">
        <f>IF('S.D. Paste sheet'!H820="","",UPPER('S.D. Paste sheet'!H820))</f>
        <v/>
      </c>
      <c r="I820" s="20" t="str">
        <f>IF('S.D. Paste sheet'!I820="","",'S.D. Paste sheet'!I820)</f>
        <v/>
      </c>
      <c r="J820" s="20" t="str">
        <f>IF('S.D. Paste sheet'!J820="","",'S.D. Paste sheet'!J820)</f>
        <v/>
      </c>
      <c r="K820" s="20" t="str">
        <f>IF('S.D. Paste sheet'!K820="","",'S.D. Paste sheet'!K820)</f>
        <v/>
      </c>
      <c r="L820" s="20" t="str">
        <f>IF('S.D. Paste sheet'!L820="","",'S.D. Paste sheet'!L820)</f>
        <v/>
      </c>
      <c r="M820" s="20" t="str">
        <f>IF('S.D. Paste sheet'!M820="","",'S.D. Paste sheet'!M820)</f>
        <v/>
      </c>
      <c r="N820" s="20" t="str">
        <f>IF('S.D. Paste sheet'!N820="","",'S.D. Paste sheet'!N820)</f>
        <v/>
      </c>
      <c r="O820" s="20" t="str">
        <f>IF('S.D. Paste sheet'!O820="","",'S.D. Paste sheet'!O820)</f>
        <v/>
      </c>
      <c r="P820" s="20" t="str">
        <f>IF('S.D. Paste sheet'!P820="","",'S.D. Paste sheet'!P820)</f>
        <v/>
      </c>
      <c r="Q820" s="20" t="str">
        <f>IF('S.D. Paste sheet'!Q820="","",'S.D. Paste sheet'!Q820)</f>
        <v/>
      </c>
      <c r="R820" s="20" t="str">
        <f>IF('S.D. Paste sheet'!R820="","",'S.D. Paste sheet'!R820)</f>
        <v/>
      </c>
      <c r="S820" s="20" t="str">
        <f>IF('S.D. Paste sheet'!S820="","",'S.D. Paste sheet'!S820)</f>
        <v/>
      </c>
      <c r="T820" s="20" t="str">
        <f>IF('S.D. Paste sheet'!T820="","",'S.D. Paste sheet'!T820)</f>
        <v/>
      </c>
      <c r="U820" s="20" t="str">
        <f>IF('S.D. Paste sheet'!U820="","",'S.D. Paste sheet'!U820)</f>
        <v/>
      </c>
      <c r="V820" s="20" t="str">
        <f>IF('S.D. Paste sheet'!V820="","",'S.D. Paste sheet'!V820)</f>
        <v/>
      </c>
      <c r="W820" s="20" t="str">
        <f>IF('S.D. Paste sheet'!W820="","",'S.D. Paste sheet'!W820)</f>
        <v/>
      </c>
      <c r="X820" s="20" t="str">
        <f>IF('S.D. Paste sheet'!X820="","",'S.D. Paste sheet'!X820)</f>
        <v/>
      </c>
      <c r="Y820" s="20" t="str">
        <f>IF('S.D. Paste sheet'!Y820="","",'S.D. Paste sheet'!Y820)</f>
        <v/>
      </c>
      <c r="Z820" s="20" t="str">
        <f>IF('S.D. Paste sheet'!Z820="","",'S.D. Paste sheet'!Z820)</f>
        <v/>
      </c>
      <c r="AA820" s="20" t="str">
        <f>IF('S.D. Paste sheet'!AA820="","",'S.D. Paste sheet'!AA820)</f>
        <v/>
      </c>
      <c r="AB820" s="20" t="str">
        <f>IF('S.D. Paste sheet'!AB820="","",'S.D. Paste sheet'!AB820)</f>
        <v/>
      </c>
      <c r="AC820" s="20" t="str">
        <f>IF('S.D. Paste sheet'!AC820="","",'S.D. Paste sheet'!AC820)</f>
        <v/>
      </c>
      <c r="AD820" s="20" t="str">
        <f>IF('S.D. Paste sheet'!AD820="","",'S.D. Paste sheet'!AD820)</f>
        <v/>
      </c>
      <c r="AE820" s="28"/>
      <c r="AF820" t="str">
        <f>IF(AK820="","",IF(AK820&gt;0,COUNT($AG$2:AG820),""))</f>
        <v/>
      </c>
      <c r="AG820" s="25" t="str">
        <f t="shared" si="387"/>
        <v/>
      </c>
      <c r="AH820" s="25" t="str">
        <f t="shared" si="388"/>
        <v/>
      </c>
      <c r="AI820" s="25" t="str">
        <f t="shared" si="389"/>
        <v/>
      </c>
      <c r="AJ820" s="25" t="str">
        <f t="shared" si="390"/>
        <v/>
      </c>
      <c r="AK820" s="25" t="str">
        <f t="shared" si="391"/>
        <v/>
      </c>
      <c r="AL820" s="25" t="str">
        <f t="shared" si="392"/>
        <v/>
      </c>
      <c r="AM820" s="25" t="str">
        <f t="shared" si="393"/>
        <v/>
      </c>
      <c r="AN820" s="25" t="str">
        <f t="shared" si="394"/>
        <v/>
      </c>
      <c r="AO820" s="25" t="str">
        <f t="shared" si="395"/>
        <v/>
      </c>
      <c r="AP820" s="25" t="str">
        <f t="shared" si="396"/>
        <v/>
      </c>
      <c r="AQ820" s="25" t="str">
        <f t="shared" si="397"/>
        <v/>
      </c>
      <c r="AR820" s="25" t="str">
        <f t="shared" si="398"/>
        <v/>
      </c>
      <c r="AS820" s="25" t="str">
        <f t="shared" si="399"/>
        <v/>
      </c>
      <c r="AT820" s="25" t="str">
        <f t="shared" si="400"/>
        <v/>
      </c>
      <c r="AU820" s="25" t="str">
        <f t="shared" si="401"/>
        <v/>
      </c>
      <c r="AV820" s="25" t="str">
        <f t="shared" si="402"/>
        <v/>
      </c>
      <c r="AX820" t="str">
        <f>IF(BC820="","",IF(BC820&gt;0,COUNT($AY$2:AY820),""))</f>
        <v/>
      </c>
      <c r="AY820" s="25" t="str">
        <f t="shared" si="403"/>
        <v/>
      </c>
      <c r="AZ820" s="25" t="str">
        <f t="shared" si="404"/>
        <v/>
      </c>
      <c r="BA820" s="25" t="str">
        <f t="shared" si="405"/>
        <v/>
      </c>
      <c r="BB820" s="25" t="str">
        <f t="shared" si="406"/>
        <v/>
      </c>
      <c r="BC820" s="25" t="str">
        <f t="shared" si="407"/>
        <v/>
      </c>
      <c r="BD820" s="25" t="str">
        <f t="shared" si="408"/>
        <v/>
      </c>
      <c r="BE820" s="25" t="str">
        <f t="shared" si="409"/>
        <v/>
      </c>
      <c r="BF820" s="25" t="str">
        <f t="shared" si="410"/>
        <v/>
      </c>
      <c r="BG820" s="25" t="str">
        <f t="shared" si="411"/>
        <v/>
      </c>
      <c r="BH820" s="25" t="str">
        <f t="shared" si="412"/>
        <v/>
      </c>
      <c r="BI820" s="25" t="str">
        <f t="shared" si="413"/>
        <v/>
      </c>
      <c r="BJ820" s="25" t="str">
        <f t="shared" si="414"/>
        <v/>
      </c>
      <c r="BK820" s="25" t="str">
        <f t="shared" si="415"/>
        <v/>
      </c>
      <c r="BL820" s="25" t="str">
        <f t="shared" si="416"/>
        <v/>
      </c>
      <c r="BM820" s="25" t="str">
        <f t="shared" si="417"/>
        <v/>
      </c>
      <c r="BN820" s="25" t="str">
        <f t="shared" si="418"/>
        <v/>
      </c>
    </row>
    <row r="821" spans="1:66" x14ac:dyDescent="0.25">
      <c r="A821" s="20" t="str">
        <f>IF('S.D. Paste sheet'!A821="","",'S.D. Paste sheet'!A821)</f>
        <v/>
      </c>
      <c r="B821" s="20" t="str">
        <f>IF('S.D. Paste sheet'!B821="","",'S.D. Paste sheet'!B821)</f>
        <v/>
      </c>
      <c r="C821" s="20" t="str">
        <f>IF('S.D. Paste sheet'!C821="","",'S.D. Paste sheet'!C821)</f>
        <v/>
      </c>
      <c r="D821" s="20" t="str">
        <f>IF('S.D. Paste sheet'!D821="","",'S.D. Paste sheet'!D821)</f>
        <v/>
      </c>
      <c r="E821" s="20" t="str">
        <f>IF('S.D. Paste sheet'!E821="","",UPPER('S.D. Paste sheet'!E821))</f>
        <v/>
      </c>
      <c r="F821" s="20" t="str">
        <f>IF('S.D. Paste sheet'!F821="","",'S.D. Paste sheet'!F821)</f>
        <v/>
      </c>
      <c r="G821" s="20" t="str">
        <f>IF('S.D. Paste sheet'!G821="","",UPPER('S.D. Paste sheet'!G821))</f>
        <v/>
      </c>
      <c r="H821" s="20" t="str">
        <f>IF('S.D. Paste sheet'!H821="","",UPPER('S.D. Paste sheet'!H821))</f>
        <v/>
      </c>
      <c r="I821" s="20" t="str">
        <f>IF('S.D. Paste sheet'!I821="","",'S.D. Paste sheet'!I821)</f>
        <v/>
      </c>
      <c r="J821" s="20" t="str">
        <f>IF('S.D. Paste sheet'!J821="","",'S.D. Paste sheet'!J821)</f>
        <v/>
      </c>
      <c r="K821" s="20" t="str">
        <f>IF('S.D. Paste sheet'!K821="","",'S.D. Paste sheet'!K821)</f>
        <v/>
      </c>
      <c r="L821" s="20" t="str">
        <f>IF('S.D. Paste sheet'!L821="","",'S.D. Paste sheet'!L821)</f>
        <v/>
      </c>
      <c r="M821" s="20" t="str">
        <f>IF('S.D. Paste sheet'!M821="","",'S.D. Paste sheet'!M821)</f>
        <v/>
      </c>
      <c r="N821" s="20" t="str">
        <f>IF('S.D. Paste sheet'!N821="","",'S.D. Paste sheet'!N821)</f>
        <v/>
      </c>
      <c r="O821" s="20" t="str">
        <f>IF('S.D. Paste sheet'!O821="","",'S.D. Paste sheet'!O821)</f>
        <v/>
      </c>
      <c r="P821" s="20" t="str">
        <f>IF('S.D. Paste sheet'!P821="","",'S.D. Paste sheet'!P821)</f>
        <v/>
      </c>
      <c r="Q821" s="20" t="str">
        <f>IF('S.D. Paste sheet'!Q821="","",'S.D. Paste sheet'!Q821)</f>
        <v/>
      </c>
      <c r="R821" s="20" t="str">
        <f>IF('S.D. Paste sheet'!R821="","",'S.D. Paste sheet'!R821)</f>
        <v/>
      </c>
      <c r="S821" s="20" t="str">
        <f>IF('S.D. Paste sheet'!S821="","",'S.D. Paste sheet'!S821)</f>
        <v/>
      </c>
      <c r="T821" s="20" t="str">
        <f>IF('S.D. Paste sheet'!T821="","",'S.D. Paste sheet'!T821)</f>
        <v/>
      </c>
      <c r="U821" s="20" t="str">
        <f>IF('S.D. Paste sheet'!U821="","",'S.D. Paste sheet'!U821)</f>
        <v/>
      </c>
      <c r="V821" s="20" t="str">
        <f>IF('S.D. Paste sheet'!V821="","",'S.D. Paste sheet'!V821)</f>
        <v/>
      </c>
      <c r="W821" s="20" t="str">
        <f>IF('S.D. Paste sheet'!W821="","",'S.D. Paste sheet'!W821)</f>
        <v/>
      </c>
      <c r="X821" s="20" t="str">
        <f>IF('S.D. Paste sheet'!X821="","",'S.D. Paste sheet'!X821)</f>
        <v/>
      </c>
      <c r="Y821" s="20" t="str">
        <f>IF('S.D. Paste sheet'!Y821="","",'S.D. Paste sheet'!Y821)</f>
        <v/>
      </c>
      <c r="Z821" s="20" t="str">
        <f>IF('S.D. Paste sheet'!Z821="","",'S.D. Paste sheet'!Z821)</f>
        <v/>
      </c>
      <c r="AA821" s="20" t="str">
        <f>IF('S.D. Paste sheet'!AA821="","",'S.D. Paste sheet'!AA821)</f>
        <v/>
      </c>
      <c r="AB821" s="20" t="str">
        <f>IF('S.D. Paste sheet'!AB821="","",'S.D. Paste sheet'!AB821)</f>
        <v/>
      </c>
      <c r="AC821" s="20" t="str">
        <f>IF('S.D. Paste sheet'!AC821="","",'S.D. Paste sheet'!AC821)</f>
        <v/>
      </c>
      <c r="AD821" s="20" t="str">
        <f>IF('S.D. Paste sheet'!AD821="","",'S.D. Paste sheet'!AD821)</f>
        <v/>
      </c>
      <c r="AE821" s="28"/>
      <c r="AF821" t="str">
        <f>IF(AK821="","",IF(AK821&gt;0,COUNT($AG$2:AG821),""))</f>
        <v/>
      </c>
      <c r="AG821" s="25" t="str">
        <f t="shared" si="387"/>
        <v/>
      </c>
      <c r="AH821" s="25" t="str">
        <f t="shared" si="388"/>
        <v/>
      </c>
      <c r="AI821" s="25" t="str">
        <f t="shared" si="389"/>
        <v/>
      </c>
      <c r="AJ821" s="25" t="str">
        <f t="shared" si="390"/>
        <v/>
      </c>
      <c r="AK821" s="25" t="str">
        <f t="shared" si="391"/>
        <v/>
      </c>
      <c r="AL821" s="25" t="str">
        <f t="shared" si="392"/>
        <v/>
      </c>
      <c r="AM821" s="25" t="str">
        <f t="shared" si="393"/>
        <v/>
      </c>
      <c r="AN821" s="25" t="str">
        <f t="shared" si="394"/>
        <v/>
      </c>
      <c r="AO821" s="25" t="str">
        <f t="shared" si="395"/>
        <v/>
      </c>
      <c r="AP821" s="25" t="str">
        <f t="shared" si="396"/>
        <v/>
      </c>
      <c r="AQ821" s="25" t="str">
        <f t="shared" si="397"/>
        <v/>
      </c>
      <c r="AR821" s="25" t="str">
        <f t="shared" si="398"/>
        <v/>
      </c>
      <c r="AS821" s="25" t="str">
        <f t="shared" si="399"/>
        <v/>
      </c>
      <c r="AT821" s="25" t="str">
        <f t="shared" si="400"/>
        <v/>
      </c>
      <c r="AU821" s="25" t="str">
        <f t="shared" si="401"/>
        <v/>
      </c>
      <c r="AV821" s="25" t="str">
        <f t="shared" si="402"/>
        <v/>
      </c>
      <c r="AX821" t="str">
        <f>IF(BC821="","",IF(BC821&gt;0,COUNT($AY$2:AY821),""))</f>
        <v/>
      </c>
      <c r="AY821" s="25" t="str">
        <f t="shared" si="403"/>
        <v/>
      </c>
      <c r="AZ821" s="25" t="str">
        <f t="shared" si="404"/>
        <v/>
      </c>
      <c r="BA821" s="25" t="str">
        <f t="shared" si="405"/>
        <v/>
      </c>
      <c r="BB821" s="25" t="str">
        <f t="shared" si="406"/>
        <v/>
      </c>
      <c r="BC821" s="25" t="str">
        <f t="shared" si="407"/>
        <v/>
      </c>
      <c r="BD821" s="25" t="str">
        <f t="shared" si="408"/>
        <v/>
      </c>
      <c r="BE821" s="25" t="str">
        <f t="shared" si="409"/>
        <v/>
      </c>
      <c r="BF821" s="25" t="str">
        <f t="shared" si="410"/>
        <v/>
      </c>
      <c r="BG821" s="25" t="str">
        <f t="shared" si="411"/>
        <v/>
      </c>
      <c r="BH821" s="25" t="str">
        <f t="shared" si="412"/>
        <v/>
      </c>
      <c r="BI821" s="25" t="str">
        <f t="shared" si="413"/>
        <v/>
      </c>
      <c r="BJ821" s="25" t="str">
        <f t="shared" si="414"/>
        <v/>
      </c>
      <c r="BK821" s="25" t="str">
        <f t="shared" si="415"/>
        <v/>
      </c>
      <c r="BL821" s="25" t="str">
        <f t="shared" si="416"/>
        <v/>
      </c>
      <c r="BM821" s="25" t="str">
        <f t="shared" si="417"/>
        <v/>
      </c>
      <c r="BN821" s="25" t="str">
        <f t="shared" si="418"/>
        <v/>
      </c>
    </row>
    <row r="822" spans="1:66" x14ac:dyDescent="0.25">
      <c r="A822" s="20" t="str">
        <f>IF('S.D. Paste sheet'!A822="","",'S.D. Paste sheet'!A822)</f>
        <v/>
      </c>
      <c r="B822" s="20" t="str">
        <f>IF('S.D. Paste sheet'!B822="","",'S.D. Paste sheet'!B822)</f>
        <v/>
      </c>
      <c r="C822" s="20" t="str">
        <f>IF('S.D. Paste sheet'!C822="","",'S.D. Paste sheet'!C822)</f>
        <v/>
      </c>
      <c r="D822" s="20" t="str">
        <f>IF('S.D. Paste sheet'!D822="","",'S.D. Paste sheet'!D822)</f>
        <v/>
      </c>
      <c r="E822" s="20" t="str">
        <f>IF('S.D. Paste sheet'!E822="","",UPPER('S.D. Paste sheet'!E822))</f>
        <v/>
      </c>
      <c r="F822" s="20" t="str">
        <f>IF('S.D. Paste sheet'!F822="","",'S.D. Paste sheet'!F822)</f>
        <v/>
      </c>
      <c r="G822" s="20" t="str">
        <f>IF('S.D. Paste sheet'!G822="","",UPPER('S.D. Paste sheet'!G822))</f>
        <v/>
      </c>
      <c r="H822" s="20" t="str">
        <f>IF('S.D. Paste sheet'!H822="","",UPPER('S.D. Paste sheet'!H822))</f>
        <v/>
      </c>
      <c r="I822" s="20" t="str">
        <f>IF('S.D. Paste sheet'!I822="","",'S.D. Paste sheet'!I822)</f>
        <v/>
      </c>
      <c r="J822" s="20" t="str">
        <f>IF('S.D. Paste sheet'!J822="","",'S.D. Paste sheet'!J822)</f>
        <v/>
      </c>
      <c r="K822" s="20" t="str">
        <f>IF('S.D. Paste sheet'!K822="","",'S.D. Paste sheet'!K822)</f>
        <v/>
      </c>
      <c r="L822" s="20" t="str">
        <f>IF('S.D. Paste sheet'!L822="","",'S.D. Paste sheet'!L822)</f>
        <v/>
      </c>
      <c r="M822" s="20" t="str">
        <f>IF('S.D. Paste sheet'!M822="","",'S.D. Paste sheet'!M822)</f>
        <v/>
      </c>
      <c r="N822" s="20" t="str">
        <f>IF('S.D. Paste sheet'!N822="","",'S.D. Paste sheet'!N822)</f>
        <v/>
      </c>
      <c r="O822" s="20" t="str">
        <f>IF('S.D. Paste sheet'!O822="","",'S.D. Paste sheet'!O822)</f>
        <v/>
      </c>
      <c r="P822" s="20" t="str">
        <f>IF('S.D. Paste sheet'!P822="","",'S.D. Paste sheet'!P822)</f>
        <v/>
      </c>
      <c r="Q822" s="20" t="str">
        <f>IF('S.D. Paste sheet'!Q822="","",'S.D. Paste sheet'!Q822)</f>
        <v/>
      </c>
      <c r="R822" s="20" t="str">
        <f>IF('S.D. Paste sheet'!R822="","",'S.D. Paste sheet'!R822)</f>
        <v/>
      </c>
      <c r="S822" s="20" t="str">
        <f>IF('S.D. Paste sheet'!S822="","",'S.D. Paste sheet'!S822)</f>
        <v/>
      </c>
      <c r="T822" s="20" t="str">
        <f>IF('S.D. Paste sheet'!T822="","",'S.D. Paste sheet'!T822)</f>
        <v/>
      </c>
      <c r="U822" s="20" t="str">
        <f>IF('S.D. Paste sheet'!U822="","",'S.D. Paste sheet'!U822)</f>
        <v/>
      </c>
      <c r="V822" s="20" t="str">
        <f>IF('S.D. Paste sheet'!V822="","",'S.D. Paste sheet'!V822)</f>
        <v/>
      </c>
      <c r="W822" s="20" t="str">
        <f>IF('S.D. Paste sheet'!W822="","",'S.D. Paste sheet'!W822)</f>
        <v/>
      </c>
      <c r="X822" s="20" t="str">
        <f>IF('S.D. Paste sheet'!X822="","",'S.D. Paste sheet'!X822)</f>
        <v/>
      </c>
      <c r="Y822" s="20" t="str">
        <f>IF('S.D. Paste sheet'!Y822="","",'S.D. Paste sheet'!Y822)</f>
        <v/>
      </c>
      <c r="Z822" s="20" t="str">
        <f>IF('S.D. Paste sheet'!Z822="","",'S.D. Paste sheet'!Z822)</f>
        <v/>
      </c>
      <c r="AA822" s="20" t="str">
        <f>IF('S.D. Paste sheet'!AA822="","",'S.D. Paste sheet'!AA822)</f>
        <v/>
      </c>
      <c r="AB822" s="20" t="str">
        <f>IF('S.D. Paste sheet'!AB822="","",'S.D. Paste sheet'!AB822)</f>
        <v/>
      </c>
      <c r="AC822" s="20" t="str">
        <f>IF('S.D. Paste sheet'!AC822="","",'S.D. Paste sheet'!AC822)</f>
        <v/>
      </c>
      <c r="AD822" s="20" t="str">
        <f>IF('S.D. Paste sheet'!AD822="","",'S.D. Paste sheet'!AD822)</f>
        <v/>
      </c>
      <c r="AE822" s="28"/>
      <c r="AF822" t="str">
        <f>IF(AK822="","",IF(AK822&gt;0,COUNT($AG$2:AG822),""))</f>
        <v/>
      </c>
      <c r="AG822" s="25" t="str">
        <f t="shared" si="387"/>
        <v/>
      </c>
      <c r="AH822" s="25" t="str">
        <f t="shared" si="388"/>
        <v/>
      </c>
      <c r="AI822" s="25" t="str">
        <f t="shared" si="389"/>
        <v/>
      </c>
      <c r="AJ822" s="25" t="str">
        <f t="shared" si="390"/>
        <v/>
      </c>
      <c r="AK822" s="25" t="str">
        <f t="shared" si="391"/>
        <v/>
      </c>
      <c r="AL822" s="25" t="str">
        <f t="shared" si="392"/>
        <v/>
      </c>
      <c r="AM822" s="25" t="str">
        <f t="shared" si="393"/>
        <v/>
      </c>
      <c r="AN822" s="25" t="str">
        <f t="shared" si="394"/>
        <v/>
      </c>
      <c r="AO822" s="25" t="str">
        <f t="shared" si="395"/>
        <v/>
      </c>
      <c r="AP822" s="25" t="str">
        <f t="shared" si="396"/>
        <v/>
      </c>
      <c r="AQ822" s="25" t="str">
        <f t="shared" si="397"/>
        <v/>
      </c>
      <c r="AR822" s="25" t="str">
        <f t="shared" si="398"/>
        <v/>
      </c>
      <c r="AS822" s="25" t="str">
        <f t="shared" si="399"/>
        <v/>
      </c>
      <c r="AT822" s="25" t="str">
        <f t="shared" si="400"/>
        <v/>
      </c>
      <c r="AU822" s="25" t="str">
        <f t="shared" si="401"/>
        <v/>
      </c>
      <c r="AV822" s="25" t="str">
        <f t="shared" si="402"/>
        <v/>
      </c>
      <c r="AX822" t="str">
        <f>IF(BC822="","",IF(BC822&gt;0,COUNT($AY$2:AY822),""))</f>
        <v/>
      </c>
      <c r="AY822" s="25" t="str">
        <f t="shared" si="403"/>
        <v/>
      </c>
      <c r="AZ822" s="25" t="str">
        <f t="shared" si="404"/>
        <v/>
      </c>
      <c r="BA822" s="25" t="str">
        <f t="shared" si="405"/>
        <v/>
      </c>
      <c r="BB822" s="25" t="str">
        <f t="shared" si="406"/>
        <v/>
      </c>
      <c r="BC822" s="25" t="str">
        <f t="shared" si="407"/>
        <v/>
      </c>
      <c r="BD822" s="25" t="str">
        <f t="shared" si="408"/>
        <v/>
      </c>
      <c r="BE822" s="25" t="str">
        <f t="shared" si="409"/>
        <v/>
      </c>
      <c r="BF822" s="25" t="str">
        <f t="shared" si="410"/>
        <v/>
      </c>
      <c r="BG822" s="25" t="str">
        <f t="shared" si="411"/>
        <v/>
      </c>
      <c r="BH822" s="25" t="str">
        <f t="shared" si="412"/>
        <v/>
      </c>
      <c r="BI822" s="25" t="str">
        <f t="shared" si="413"/>
        <v/>
      </c>
      <c r="BJ822" s="25" t="str">
        <f t="shared" si="414"/>
        <v/>
      </c>
      <c r="BK822" s="25" t="str">
        <f t="shared" si="415"/>
        <v/>
      </c>
      <c r="BL822" s="25" t="str">
        <f t="shared" si="416"/>
        <v/>
      </c>
      <c r="BM822" s="25" t="str">
        <f t="shared" si="417"/>
        <v/>
      </c>
      <c r="BN822" s="25" t="str">
        <f t="shared" si="418"/>
        <v/>
      </c>
    </row>
    <row r="823" spans="1:66" x14ac:dyDescent="0.25">
      <c r="A823" s="20" t="str">
        <f>IF('S.D. Paste sheet'!A823="","",'S.D. Paste sheet'!A823)</f>
        <v/>
      </c>
      <c r="B823" s="20" t="str">
        <f>IF('S.D. Paste sheet'!B823="","",'S.D. Paste sheet'!B823)</f>
        <v/>
      </c>
      <c r="C823" s="20" t="str">
        <f>IF('S.D. Paste sheet'!C823="","",'S.D. Paste sheet'!C823)</f>
        <v/>
      </c>
      <c r="D823" s="20" t="str">
        <f>IF('S.D. Paste sheet'!D823="","",'S.D. Paste sheet'!D823)</f>
        <v/>
      </c>
      <c r="E823" s="20" t="str">
        <f>IF('S.D. Paste sheet'!E823="","",UPPER('S.D. Paste sheet'!E823))</f>
        <v/>
      </c>
      <c r="F823" s="20" t="str">
        <f>IF('S.D. Paste sheet'!F823="","",'S.D. Paste sheet'!F823)</f>
        <v/>
      </c>
      <c r="G823" s="20" t="str">
        <f>IF('S.D. Paste sheet'!G823="","",UPPER('S.D. Paste sheet'!G823))</f>
        <v/>
      </c>
      <c r="H823" s="20" t="str">
        <f>IF('S.D. Paste sheet'!H823="","",UPPER('S.D. Paste sheet'!H823))</f>
        <v/>
      </c>
      <c r="I823" s="20" t="str">
        <f>IF('S.D. Paste sheet'!I823="","",'S.D. Paste sheet'!I823)</f>
        <v/>
      </c>
      <c r="J823" s="20" t="str">
        <f>IF('S.D. Paste sheet'!J823="","",'S.D. Paste sheet'!J823)</f>
        <v/>
      </c>
      <c r="K823" s="20" t="str">
        <f>IF('S.D. Paste sheet'!K823="","",'S.D. Paste sheet'!K823)</f>
        <v/>
      </c>
      <c r="L823" s="20" t="str">
        <f>IF('S.D. Paste sheet'!L823="","",'S.D. Paste sheet'!L823)</f>
        <v/>
      </c>
      <c r="M823" s="20" t="str">
        <f>IF('S.D. Paste sheet'!M823="","",'S.D. Paste sheet'!M823)</f>
        <v/>
      </c>
      <c r="N823" s="20" t="str">
        <f>IF('S.D. Paste sheet'!N823="","",'S.D. Paste sheet'!N823)</f>
        <v/>
      </c>
      <c r="O823" s="20" t="str">
        <f>IF('S.D. Paste sheet'!O823="","",'S.D. Paste sheet'!O823)</f>
        <v/>
      </c>
      <c r="P823" s="20" t="str">
        <f>IF('S.D. Paste sheet'!P823="","",'S.D. Paste sheet'!P823)</f>
        <v/>
      </c>
      <c r="Q823" s="20" t="str">
        <f>IF('S.D. Paste sheet'!Q823="","",'S.D. Paste sheet'!Q823)</f>
        <v/>
      </c>
      <c r="R823" s="20" t="str">
        <f>IF('S.D. Paste sheet'!R823="","",'S.D. Paste sheet'!R823)</f>
        <v/>
      </c>
      <c r="S823" s="20" t="str">
        <f>IF('S.D. Paste sheet'!S823="","",'S.D. Paste sheet'!S823)</f>
        <v/>
      </c>
      <c r="T823" s="20" t="str">
        <f>IF('S.D. Paste sheet'!T823="","",'S.D. Paste sheet'!T823)</f>
        <v/>
      </c>
      <c r="U823" s="20" t="str">
        <f>IF('S.D. Paste sheet'!U823="","",'S.D. Paste sheet'!U823)</f>
        <v/>
      </c>
      <c r="V823" s="20" t="str">
        <f>IF('S.D. Paste sheet'!V823="","",'S.D. Paste sheet'!V823)</f>
        <v/>
      </c>
      <c r="W823" s="20" t="str">
        <f>IF('S.D. Paste sheet'!W823="","",'S.D. Paste sheet'!W823)</f>
        <v/>
      </c>
      <c r="X823" s="20" t="str">
        <f>IF('S.D. Paste sheet'!X823="","",'S.D. Paste sheet'!X823)</f>
        <v/>
      </c>
      <c r="Y823" s="20" t="str">
        <f>IF('S.D. Paste sheet'!Y823="","",'S.D. Paste sheet'!Y823)</f>
        <v/>
      </c>
      <c r="Z823" s="20" t="str">
        <f>IF('S.D. Paste sheet'!Z823="","",'S.D. Paste sheet'!Z823)</f>
        <v/>
      </c>
      <c r="AA823" s="20" t="str">
        <f>IF('S.D. Paste sheet'!AA823="","",'S.D. Paste sheet'!AA823)</f>
        <v/>
      </c>
      <c r="AB823" s="20" t="str">
        <f>IF('S.D. Paste sheet'!AB823="","",'S.D. Paste sheet'!AB823)</f>
        <v/>
      </c>
      <c r="AC823" s="20" t="str">
        <f>IF('S.D. Paste sheet'!AC823="","",'S.D. Paste sheet'!AC823)</f>
        <v/>
      </c>
      <c r="AD823" s="20" t="str">
        <f>IF('S.D. Paste sheet'!AD823="","",'S.D. Paste sheet'!AD823)</f>
        <v/>
      </c>
      <c r="AE823" s="28"/>
      <c r="AF823" t="str">
        <f>IF(AK823="","",IF(AK823&gt;0,COUNT($AG$2:AG823),""))</f>
        <v/>
      </c>
      <c r="AG823" s="25" t="str">
        <f t="shared" si="387"/>
        <v/>
      </c>
      <c r="AH823" s="25" t="str">
        <f t="shared" si="388"/>
        <v/>
      </c>
      <c r="AI823" s="25" t="str">
        <f t="shared" si="389"/>
        <v/>
      </c>
      <c r="AJ823" s="25" t="str">
        <f t="shared" si="390"/>
        <v/>
      </c>
      <c r="AK823" s="25" t="str">
        <f t="shared" si="391"/>
        <v/>
      </c>
      <c r="AL823" s="25" t="str">
        <f t="shared" si="392"/>
        <v/>
      </c>
      <c r="AM823" s="25" t="str">
        <f t="shared" si="393"/>
        <v/>
      </c>
      <c r="AN823" s="25" t="str">
        <f t="shared" si="394"/>
        <v/>
      </c>
      <c r="AO823" s="25" t="str">
        <f t="shared" si="395"/>
        <v/>
      </c>
      <c r="AP823" s="25" t="str">
        <f t="shared" si="396"/>
        <v/>
      </c>
      <c r="AQ823" s="25" t="str">
        <f t="shared" si="397"/>
        <v/>
      </c>
      <c r="AR823" s="25" t="str">
        <f t="shared" si="398"/>
        <v/>
      </c>
      <c r="AS823" s="25" t="str">
        <f t="shared" si="399"/>
        <v/>
      </c>
      <c r="AT823" s="25" t="str">
        <f t="shared" si="400"/>
        <v/>
      </c>
      <c r="AU823" s="25" t="str">
        <f t="shared" si="401"/>
        <v/>
      </c>
      <c r="AV823" s="25" t="str">
        <f t="shared" si="402"/>
        <v/>
      </c>
      <c r="AX823" t="str">
        <f>IF(BC823="","",IF(BC823&gt;0,COUNT($AY$2:AY823),""))</f>
        <v/>
      </c>
      <c r="AY823" s="25" t="str">
        <f t="shared" si="403"/>
        <v/>
      </c>
      <c r="AZ823" s="25" t="str">
        <f t="shared" si="404"/>
        <v/>
      </c>
      <c r="BA823" s="25" t="str">
        <f t="shared" si="405"/>
        <v/>
      </c>
      <c r="BB823" s="25" t="str">
        <f t="shared" si="406"/>
        <v/>
      </c>
      <c r="BC823" s="25" t="str">
        <f t="shared" si="407"/>
        <v/>
      </c>
      <c r="BD823" s="25" t="str">
        <f t="shared" si="408"/>
        <v/>
      </c>
      <c r="BE823" s="25" t="str">
        <f t="shared" si="409"/>
        <v/>
      </c>
      <c r="BF823" s="25" t="str">
        <f t="shared" si="410"/>
        <v/>
      </c>
      <c r="BG823" s="25" t="str">
        <f t="shared" si="411"/>
        <v/>
      </c>
      <c r="BH823" s="25" t="str">
        <f t="shared" si="412"/>
        <v/>
      </c>
      <c r="BI823" s="25" t="str">
        <f t="shared" si="413"/>
        <v/>
      </c>
      <c r="BJ823" s="25" t="str">
        <f t="shared" si="414"/>
        <v/>
      </c>
      <c r="BK823" s="25" t="str">
        <f t="shared" si="415"/>
        <v/>
      </c>
      <c r="BL823" s="25" t="str">
        <f t="shared" si="416"/>
        <v/>
      </c>
      <c r="BM823" s="25" t="str">
        <f t="shared" si="417"/>
        <v/>
      </c>
      <c r="BN823" s="25" t="str">
        <f t="shared" si="418"/>
        <v/>
      </c>
    </row>
    <row r="824" spans="1:66" x14ac:dyDescent="0.25">
      <c r="A824" s="20" t="str">
        <f>IF('S.D. Paste sheet'!A824="","",'S.D. Paste sheet'!A824)</f>
        <v/>
      </c>
      <c r="B824" s="20" t="str">
        <f>IF('S.D. Paste sheet'!B824="","",'S.D. Paste sheet'!B824)</f>
        <v/>
      </c>
      <c r="C824" s="20" t="str">
        <f>IF('S.D. Paste sheet'!C824="","",'S.D. Paste sheet'!C824)</f>
        <v/>
      </c>
      <c r="D824" s="20" t="str">
        <f>IF('S.D. Paste sheet'!D824="","",'S.D. Paste sheet'!D824)</f>
        <v/>
      </c>
      <c r="E824" s="20" t="str">
        <f>IF('S.D. Paste sheet'!E824="","",UPPER('S.D. Paste sheet'!E824))</f>
        <v/>
      </c>
      <c r="F824" s="20" t="str">
        <f>IF('S.D. Paste sheet'!F824="","",'S.D. Paste sheet'!F824)</f>
        <v/>
      </c>
      <c r="G824" s="20" t="str">
        <f>IF('S.D. Paste sheet'!G824="","",UPPER('S.D. Paste sheet'!G824))</f>
        <v/>
      </c>
      <c r="H824" s="20" t="str">
        <f>IF('S.D. Paste sheet'!H824="","",UPPER('S.D. Paste sheet'!H824))</f>
        <v/>
      </c>
      <c r="I824" s="20" t="str">
        <f>IF('S.D. Paste sheet'!I824="","",'S.D. Paste sheet'!I824)</f>
        <v/>
      </c>
      <c r="J824" s="20" t="str">
        <f>IF('S.D. Paste sheet'!J824="","",'S.D. Paste sheet'!J824)</f>
        <v/>
      </c>
      <c r="K824" s="20" t="str">
        <f>IF('S.D. Paste sheet'!K824="","",'S.D. Paste sheet'!K824)</f>
        <v/>
      </c>
      <c r="L824" s="20" t="str">
        <f>IF('S.D. Paste sheet'!L824="","",'S.D. Paste sheet'!L824)</f>
        <v/>
      </c>
      <c r="M824" s="20" t="str">
        <f>IF('S.D. Paste sheet'!M824="","",'S.D. Paste sheet'!M824)</f>
        <v/>
      </c>
      <c r="N824" s="20" t="str">
        <f>IF('S.D. Paste sheet'!N824="","",'S.D. Paste sheet'!N824)</f>
        <v/>
      </c>
      <c r="O824" s="20" t="str">
        <f>IF('S.D. Paste sheet'!O824="","",'S.D. Paste sheet'!O824)</f>
        <v/>
      </c>
      <c r="P824" s="20" t="str">
        <f>IF('S.D. Paste sheet'!P824="","",'S.D. Paste sheet'!P824)</f>
        <v/>
      </c>
      <c r="Q824" s="20" t="str">
        <f>IF('S.D. Paste sheet'!Q824="","",'S.D. Paste sheet'!Q824)</f>
        <v/>
      </c>
      <c r="R824" s="20" t="str">
        <f>IF('S.D. Paste sheet'!R824="","",'S.D. Paste sheet'!R824)</f>
        <v/>
      </c>
      <c r="S824" s="20" t="str">
        <f>IF('S.D. Paste sheet'!S824="","",'S.D. Paste sheet'!S824)</f>
        <v/>
      </c>
      <c r="T824" s="20" t="str">
        <f>IF('S.D. Paste sheet'!T824="","",'S.D. Paste sheet'!T824)</f>
        <v/>
      </c>
      <c r="U824" s="20" t="str">
        <f>IF('S.D. Paste sheet'!U824="","",'S.D. Paste sheet'!U824)</f>
        <v/>
      </c>
      <c r="V824" s="20" t="str">
        <f>IF('S.D. Paste sheet'!V824="","",'S.D. Paste sheet'!V824)</f>
        <v/>
      </c>
      <c r="W824" s="20" t="str">
        <f>IF('S.D. Paste sheet'!W824="","",'S.D. Paste sheet'!W824)</f>
        <v/>
      </c>
      <c r="X824" s="20" t="str">
        <f>IF('S.D. Paste sheet'!X824="","",'S.D. Paste sheet'!X824)</f>
        <v/>
      </c>
      <c r="Y824" s="20" t="str">
        <f>IF('S.D. Paste sheet'!Y824="","",'S.D. Paste sheet'!Y824)</f>
        <v/>
      </c>
      <c r="Z824" s="20" t="str">
        <f>IF('S.D. Paste sheet'!Z824="","",'S.D. Paste sheet'!Z824)</f>
        <v/>
      </c>
      <c r="AA824" s="20" t="str">
        <f>IF('S.D. Paste sheet'!AA824="","",'S.D. Paste sheet'!AA824)</f>
        <v/>
      </c>
      <c r="AB824" s="20" t="str">
        <f>IF('S.D. Paste sheet'!AB824="","",'S.D. Paste sheet'!AB824)</f>
        <v/>
      </c>
      <c r="AC824" s="20" t="str">
        <f>IF('S.D. Paste sheet'!AC824="","",'S.D. Paste sheet'!AC824)</f>
        <v/>
      </c>
      <c r="AD824" s="20" t="str">
        <f>IF('S.D. Paste sheet'!AD824="","",'S.D. Paste sheet'!AD824)</f>
        <v/>
      </c>
      <c r="AE824" s="28"/>
      <c r="AF824" t="str">
        <f>IF(AK824="","",IF(AK824&gt;0,COUNT($AG$2:AG824),""))</f>
        <v/>
      </c>
      <c r="AG824" s="25" t="str">
        <f t="shared" si="387"/>
        <v/>
      </c>
      <c r="AH824" s="25" t="str">
        <f t="shared" si="388"/>
        <v/>
      </c>
      <c r="AI824" s="25" t="str">
        <f t="shared" si="389"/>
        <v/>
      </c>
      <c r="AJ824" s="25" t="str">
        <f t="shared" si="390"/>
        <v/>
      </c>
      <c r="AK824" s="25" t="str">
        <f t="shared" si="391"/>
        <v/>
      </c>
      <c r="AL824" s="25" t="str">
        <f t="shared" si="392"/>
        <v/>
      </c>
      <c r="AM824" s="25" t="str">
        <f t="shared" si="393"/>
        <v/>
      </c>
      <c r="AN824" s="25" t="str">
        <f t="shared" si="394"/>
        <v/>
      </c>
      <c r="AO824" s="25" t="str">
        <f t="shared" si="395"/>
        <v/>
      </c>
      <c r="AP824" s="25" t="str">
        <f t="shared" si="396"/>
        <v/>
      </c>
      <c r="AQ824" s="25" t="str">
        <f t="shared" si="397"/>
        <v/>
      </c>
      <c r="AR824" s="25" t="str">
        <f t="shared" si="398"/>
        <v/>
      </c>
      <c r="AS824" s="25" t="str">
        <f t="shared" si="399"/>
        <v/>
      </c>
      <c r="AT824" s="25" t="str">
        <f t="shared" si="400"/>
        <v/>
      </c>
      <c r="AU824" s="25" t="str">
        <f t="shared" si="401"/>
        <v/>
      </c>
      <c r="AV824" s="25" t="str">
        <f t="shared" si="402"/>
        <v/>
      </c>
      <c r="AX824" t="str">
        <f>IF(BC824="","",IF(BC824&gt;0,COUNT($AY$2:AY824),""))</f>
        <v/>
      </c>
      <c r="AY824" s="25" t="str">
        <f t="shared" si="403"/>
        <v/>
      </c>
      <c r="AZ824" s="25" t="str">
        <f t="shared" si="404"/>
        <v/>
      </c>
      <c r="BA824" s="25" t="str">
        <f t="shared" si="405"/>
        <v/>
      </c>
      <c r="BB824" s="25" t="str">
        <f t="shared" si="406"/>
        <v/>
      </c>
      <c r="BC824" s="25" t="str">
        <f t="shared" si="407"/>
        <v/>
      </c>
      <c r="BD824" s="25" t="str">
        <f t="shared" si="408"/>
        <v/>
      </c>
      <c r="BE824" s="25" t="str">
        <f t="shared" si="409"/>
        <v/>
      </c>
      <c r="BF824" s="25" t="str">
        <f t="shared" si="410"/>
        <v/>
      </c>
      <c r="BG824" s="25" t="str">
        <f t="shared" si="411"/>
        <v/>
      </c>
      <c r="BH824" s="25" t="str">
        <f t="shared" si="412"/>
        <v/>
      </c>
      <c r="BI824" s="25" t="str">
        <f t="shared" si="413"/>
        <v/>
      </c>
      <c r="BJ824" s="25" t="str">
        <f t="shared" si="414"/>
        <v/>
      </c>
      <c r="BK824" s="25" t="str">
        <f t="shared" si="415"/>
        <v/>
      </c>
      <c r="BL824" s="25" t="str">
        <f t="shared" si="416"/>
        <v/>
      </c>
      <c r="BM824" s="25" t="str">
        <f t="shared" si="417"/>
        <v/>
      </c>
      <c r="BN824" s="25" t="str">
        <f t="shared" si="418"/>
        <v/>
      </c>
    </row>
    <row r="825" spans="1:66" x14ac:dyDescent="0.25">
      <c r="A825" s="20" t="str">
        <f>IF('S.D. Paste sheet'!A825="","",'S.D. Paste sheet'!A825)</f>
        <v/>
      </c>
      <c r="B825" s="20" t="str">
        <f>IF('S.D. Paste sheet'!B825="","",'S.D. Paste sheet'!B825)</f>
        <v/>
      </c>
      <c r="C825" s="20" t="str">
        <f>IF('S.D. Paste sheet'!C825="","",'S.D. Paste sheet'!C825)</f>
        <v/>
      </c>
      <c r="D825" s="20" t="str">
        <f>IF('S.D. Paste sheet'!D825="","",'S.D. Paste sheet'!D825)</f>
        <v/>
      </c>
      <c r="E825" s="20" t="str">
        <f>IF('S.D. Paste sheet'!E825="","",UPPER('S.D. Paste sheet'!E825))</f>
        <v/>
      </c>
      <c r="F825" s="20" t="str">
        <f>IF('S.D. Paste sheet'!F825="","",'S.D. Paste sheet'!F825)</f>
        <v/>
      </c>
      <c r="G825" s="20" t="str">
        <f>IF('S.D. Paste sheet'!G825="","",UPPER('S.D. Paste sheet'!G825))</f>
        <v/>
      </c>
      <c r="H825" s="20" t="str">
        <f>IF('S.D. Paste sheet'!H825="","",UPPER('S.D. Paste sheet'!H825))</f>
        <v/>
      </c>
      <c r="I825" s="20" t="str">
        <f>IF('S.D. Paste sheet'!I825="","",'S.D. Paste sheet'!I825)</f>
        <v/>
      </c>
      <c r="J825" s="20" t="str">
        <f>IF('S.D. Paste sheet'!J825="","",'S.D. Paste sheet'!J825)</f>
        <v/>
      </c>
      <c r="K825" s="20" t="str">
        <f>IF('S.D. Paste sheet'!K825="","",'S.D. Paste sheet'!K825)</f>
        <v/>
      </c>
      <c r="L825" s="20" t="str">
        <f>IF('S.D. Paste sheet'!L825="","",'S.D. Paste sheet'!L825)</f>
        <v/>
      </c>
      <c r="M825" s="20" t="str">
        <f>IF('S.D. Paste sheet'!M825="","",'S.D. Paste sheet'!M825)</f>
        <v/>
      </c>
      <c r="N825" s="20" t="str">
        <f>IF('S.D. Paste sheet'!N825="","",'S.D. Paste sheet'!N825)</f>
        <v/>
      </c>
      <c r="O825" s="20" t="str">
        <f>IF('S.D. Paste sheet'!O825="","",'S.D. Paste sheet'!O825)</f>
        <v/>
      </c>
      <c r="P825" s="20" t="str">
        <f>IF('S.D. Paste sheet'!P825="","",'S.D. Paste sheet'!P825)</f>
        <v/>
      </c>
      <c r="Q825" s="20" t="str">
        <f>IF('S.D. Paste sheet'!Q825="","",'S.D. Paste sheet'!Q825)</f>
        <v/>
      </c>
      <c r="R825" s="20" t="str">
        <f>IF('S.D. Paste sheet'!R825="","",'S.D. Paste sheet'!R825)</f>
        <v/>
      </c>
      <c r="S825" s="20" t="str">
        <f>IF('S.D. Paste sheet'!S825="","",'S.D. Paste sheet'!S825)</f>
        <v/>
      </c>
      <c r="T825" s="20" t="str">
        <f>IF('S.D. Paste sheet'!T825="","",'S.D. Paste sheet'!T825)</f>
        <v/>
      </c>
      <c r="U825" s="20" t="str">
        <f>IF('S.D. Paste sheet'!U825="","",'S.D. Paste sheet'!U825)</f>
        <v/>
      </c>
      <c r="V825" s="20" t="str">
        <f>IF('S.D. Paste sheet'!V825="","",'S.D. Paste sheet'!V825)</f>
        <v/>
      </c>
      <c r="W825" s="20" t="str">
        <f>IF('S.D. Paste sheet'!W825="","",'S.D. Paste sheet'!W825)</f>
        <v/>
      </c>
      <c r="X825" s="20" t="str">
        <f>IF('S.D. Paste sheet'!X825="","",'S.D. Paste sheet'!X825)</f>
        <v/>
      </c>
      <c r="Y825" s="20" t="str">
        <f>IF('S.D. Paste sheet'!Y825="","",'S.D. Paste sheet'!Y825)</f>
        <v/>
      </c>
      <c r="Z825" s="20" t="str">
        <f>IF('S.D. Paste sheet'!Z825="","",'S.D. Paste sheet'!Z825)</f>
        <v/>
      </c>
      <c r="AA825" s="20" t="str">
        <f>IF('S.D. Paste sheet'!AA825="","",'S.D. Paste sheet'!AA825)</f>
        <v/>
      </c>
      <c r="AB825" s="20" t="str">
        <f>IF('S.D. Paste sheet'!AB825="","",'S.D. Paste sheet'!AB825)</f>
        <v/>
      </c>
      <c r="AC825" s="20" t="str">
        <f>IF('S.D. Paste sheet'!AC825="","",'S.D. Paste sheet'!AC825)</f>
        <v/>
      </c>
      <c r="AD825" s="20" t="str">
        <f>IF('S.D. Paste sheet'!AD825="","",'S.D. Paste sheet'!AD825)</f>
        <v/>
      </c>
      <c r="AE825" s="28"/>
      <c r="AF825" t="str">
        <f>IF(AK825="","",IF(AK825&gt;0,COUNT($AG$2:AG825),""))</f>
        <v/>
      </c>
      <c r="AG825" s="25" t="str">
        <f t="shared" si="387"/>
        <v/>
      </c>
      <c r="AH825" s="25" t="str">
        <f t="shared" si="388"/>
        <v/>
      </c>
      <c r="AI825" s="25" t="str">
        <f t="shared" si="389"/>
        <v/>
      </c>
      <c r="AJ825" s="25" t="str">
        <f t="shared" si="390"/>
        <v/>
      </c>
      <c r="AK825" s="25" t="str">
        <f t="shared" si="391"/>
        <v/>
      </c>
      <c r="AL825" s="25" t="str">
        <f t="shared" si="392"/>
        <v/>
      </c>
      <c r="AM825" s="25" t="str">
        <f t="shared" si="393"/>
        <v/>
      </c>
      <c r="AN825" s="25" t="str">
        <f t="shared" si="394"/>
        <v/>
      </c>
      <c r="AO825" s="25" t="str">
        <f t="shared" si="395"/>
        <v/>
      </c>
      <c r="AP825" s="25" t="str">
        <f t="shared" si="396"/>
        <v/>
      </c>
      <c r="AQ825" s="25" t="str">
        <f t="shared" si="397"/>
        <v/>
      </c>
      <c r="AR825" s="25" t="str">
        <f t="shared" si="398"/>
        <v/>
      </c>
      <c r="AS825" s="25" t="str">
        <f t="shared" si="399"/>
        <v/>
      </c>
      <c r="AT825" s="25" t="str">
        <f t="shared" si="400"/>
        <v/>
      </c>
      <c r="AU825" s="25" t="str">
        <f t="shared" si="401"/>
        <v/>
      </c>
      <c r="AV825" s="25" t="str">
        <f t="shared" si="402"/>
        <v/>
      </c>
      <c r="AX825" t="str">
        <f>IF(BC825="","",IF(BC825&gt;0,COUNT($AY$2:AY825),""))</f>
        <v/>
      </c>
      <c r="AY825" s="25" t="str">
        <f t="shared" si="403"/>
        <v/>
      </c>
      <c r="AZ825" s="25" t="str">
        <f t="shared" si="404"/>
        <v/>
      </c>
      <c r="BA825" s="25" t="str">
        <f t="shared" si="405"/>
        <v/>
      </c>
      <c r="BB825" s="25" t="str">
        <f t="shared" si="406"/>
        <v/>
      </c>
      <c r="BC825" s="25" t="str">
        <f t="shared" si="407"/>
        <v/>
      </c>
      <c r="BD825" s="25" t="str">
        <f t="shared" si="408"/>
        <v/>
      </c>
      <c r="BE825" s="25" t="str">
        <f t="shared" si="409"/>
        <v/>
      </c>
      <c r="BF825" s="25" t="str">
        <f t="shared" si="410"/>
        <v/>
      </c>
      <c r="BG825" s="25" t="str">
        <f t="shared" si="411"/>
        <v/>
      </c>
      <c r="BH825" s="25" t="str">
        <f t="shared" si="412"/>
        <v/>
      </c>
      <c r="BI825" s="25" t="str">
        <f t="shared" si="413"/>
        <v/>
      </c>
      <c r="BJ825" s="25" t="str">
        <f t="shared" si="414"/>
        <v/>
      </c>
      <c r="BK825" s="25" t="str">
        <f t="shared" si="415"/>
        <v/>
      </c>
      <c r="BL825" s="25" t="str">
        <f t="shared" si="416"/>
        <v/>
      </c>
      <c r="BM825" s="25" t="str">
        <f t="shared" si="417"/>
        <v/>
      </c>
      <c r="BN825" s="25" t="str">
        <f t="shared" si="418"/>
        <v/>
      </c>
    </row>
    <row r="826" spans="1:66" x14ac:dyDescent="0.25">
      <c r="A826" s="20" t="str">
        <f>IF('S.D. Paste sheet'!A826="","",'S.D. Paste sheet'!A826)</f>
        <v/>
      </c>
      <c r="B826" s="20" t="str">
        <f>IF('S.D. Paste sheet'!B826="","",'S.D. Paste sheet'!B826)</f>
        <v/>
      </c>
      <c r="C826" s="20" t="str">
        <f>IF('S.D. Paste sheet'!C826="","",'S.D. Paste sheet'!C826)</f>
        <v/>
      </c>
      <c r="D826" s="20" t="str">
        <f>IF('S.D. Paste sheet'!D826="","",'S.D. Paste sheet'!D826)</f>
        <v/>
      </c>
      <c r="E826" s="20" t="str">
        <f>IF('S.D. Paste sheet'!E826="","",UPPER('S.D. Paste sheet'!E826))</f>
        <v/>
      </c>
      <c r="F826" s="20" t="str">
        <f>IF('S.D. Paste sheet'!F826="","",'S.D. Paste sheet'!F826)</f>
        <v/>
      </c>
      <c r="G826" s="20" t="str">
        <f>IF('S.D. Paste sheet'!G826="","",UPPER('S.D. Paste sheet'!G826))</f>
        <v/>
      </c>
      <c r="H826" s="20" t="str">
        <f>IF('S.D. Paste sheet'!H826="","",UPPER('S.D. Paste sheet'!H826))</f>
        <v/>
      </c>
      <c r="I826" s="20" t="str">
        <f>IF('S.D. Paste sheet'!I826="","",'S.D. Paste sheet'!I826)</f>
        <v/>
      </c>
      <c r="J826" s="20" t="str">
        <f>IF('S.D. Paste sheet'!J826="","",'S.D. Paste sheet'!J826)</f>
        <v/>
      </c>
      <c r="K826" s="20" t="str">
        <f>IF('S.D. Paste sheet'!K826="","",'S.D. Paste sheet'!K826)</f>
        <v/>
      </c>
      <c r="L826" s="20" t="str">
        <f>IF('S.D. Paste sheet'!L826="","",'S.D. Paste sheet'!L826)</f>
        <v/>
      </c>
      <c r="M826" s="20" t="str">
        <f>IF('S.D. Paste sheet'!M826="","",'S.D. Paste sheet'!M826)</f>
        <v/>
      </c>
      <c r="N826" s="20" t="str">
        <f>IF('S.D. Paste sheet'!N826="","",'S.D. Paste sheet'!N826)</f>
        <v/>
      </c>
      <c r="O826" s="20" t="str">
        <f>IF('S.D. Paste sheet'!O826="","",'S.D. Paste sheet'!O826)</f>
        <v/>
      </c>
      <c r="P826" s="20" t="str">
        <f>IF('S.D. Paste sheet'!P826="","",'S.D. Paste sheet'!P826)</f>
        <v/>
      </c>
      <c r="Q826" s="20" t="str">
        <f>IF('S.D. Paste sheet'!Q826="","",'S.D. Paste sheet'!Q826)</f>
        <v/>
      </c>
      <c r="R826" s="20" t="str">
        <f>IF('S.D. Paste sheet'!R826="","",'S.D. Paste sheet'!R826)</f>
        <v/>
      </c>
      <c r="S826" s="20" t="str">
        <f>IF('S.D. Paste sheet'!S826="","",'S.D. Paste sheet'!S826)</f>
        <v/>
      </c>
      <c r="T826" s="20" t="str">
        <f>IF('S.D. Paste sheet'!T826="","",'S.D. Paste sheet'!T826)</f>
        <v/>
      </c>
      <c r="U826" s="20" t="str">
        <f>IF('S.D. Paste sheet'!U826="","",'S.D. Paste sheet'!U826)</f>
        <v/>
      </c>
      <c r="V826" s="20" t="str">
        <f>IF('S.D. Paste sheet'!V826="","",'S.D. Paste sheet'!V826)</f>
        <v/>
      </c>
      <c r="W826" s="20" t="str">
        <f>IF('S.D. Paste sheet'!W826="","",'S.D. Paste sheet'!W826)</f>
        <v/>
      </c>
      <c r="X826" s="20" t="str">
        <f>IF('S.D. Paste sheet'!X826="","",'S.D. Paste sheet'!X826)</f>
        <v/>
      </c>
      <c r="Y826" s="20" t="str">
        <f>IF('S.D. Paste sheet'!Y826="","",'S.D. Paste sheet'!Y826)</f>
        <v/>
      </c>
      <c r="Z826" s="20" t="str">
        <f>IF('S.D. Paste sheet'!Z826="","",'S.D. Paste sheet'!Z826)</f>
        <v/>
      </c>
      <c r="AA826" s="20" t="str">
        <f>IF('S.D. Paste sheet'!AA826="","",'S.D. Paste sheet'!AA826)</f>
        <v/>
      </c>
      <c r="AB826" s="20" t="str">
        <f>IF('S.D. Paste sheet'!AB826="","",'S.D. Paste sheet'!AB826)</f>
        <v/>
      </c>
      <c r="AC826" s="20" t="str">
        <f>IF('S.D. Paste sheet'!AC826="","",'S.D. Paste sheet'!AC826)</f>
        <v/>
      </c>
      <c r="AD826" s="20" t="str">
        <f>IF('S.D. Paste sheet'!AD826="","",'S.D. Paste sheet'!AD826)</f>
        <v/>
      </c>
      <c r="AE826" s="28"/>
      <c r="AF826" t="str">
        <f>IF(AK826="","",IF(AK826&gt;0,COUNT($AG$2:AG826),""))</f>
        <v/>
      </c>
      <c r="AG826" s="25" t="str">
        <f t="shared" si="387"/>
        <v/>
      </c>
      <c r="AH826" s="25" t="str">
        <f t="shared" si="388"/>
        <v/>
      </c>
      <c r="AI826" s="25" t="str">
        <f t="shared" si="389"/>
        <v/>
      </c>
      <c r="AJ826" s="25" t="str">
        <f t="shared" si="390"/>
        <v/>
      </c>
      <c r="AK826" s="25" t="str">
        <f t="shared" si="391"/>
        <v/>
      </c>
      <c r="AL826" s="25" t="str">
        <f t="shared" si="392"/>
        <v/>
      </c>
      <c r="AM826" s="25" t="str">
        <f t="shared" si="393"/>
        <v/>
      </c>
      <c r="AN826" s="25" t="str">
        <f t="shared" si="394"/>
        <v/>
      </c>
      <c r="AO826" s="25" t="str">
        <f t="shared" si="395"/>
        <v/>
      </c>
      <c r="AP826" s="25" t="str">
        <f t="shared" si="396"/>
        <v/>
      </c>
      <c r="AQ826" s="25" t="str">
        <f t="shared" si="397"/>
        <v/>
      </c>
      <c r="AR826" s="25" t="str">
        <f t="shared" si="398"/>
        <v/>
      </c>
      <c r="AS826" s="25" t="str">
        <f t="shared" si="399"/>
        <v/>
      </c>
      <c r="AT826" s="25" t="str">
        <f t="shared" si="400"/>
        <v/>
      </c>
      <c r="AU826" s="25" t="str">
        <f t="shared" si="401"/>
        <v/>
      </c>
      <c r="AV826" s="25" t="str">
        <f t="shared" si="402"/>
        <v/>
      </c>
      <c r="AX826" t="str">
        <f>IF(BC826="","",IF(BC826&gt;0,COUNT($AY$2:AY826),""))</f>
        <v/>
      </c>
      <c r="AY826" s="25" t="str">
        <f t="shared" si="403"/>
        <v/>
      </c>
      <c r="AZ826" s="25" t="str">
        <f t="shared" si="404"/>
        <v/>
      </c>
      <c r="BA826" s="25" t="str">
        <f t="shared" si="405"/>
        <v/>
      </c>
      <c r="BB826" s="25" t="str">
        <f t="shared" si="406"/>
        <v/>
      </c>
      <c r="BC826" s="25" t="str">
        <f t="shared" si="407"/>
        <v/>
      </c>
      <c r="BD826" s="25" t="str">
        <f t="shared" si="408"/>
        <v/>
      </c>
      <c r="BE826" s="25" t="str">
        <f t="shared" si="409"/>
        <v/>
      </c>
      <c r="BF826" s="25" t="str">
        <f t="shared" si="410"/>
        <v/>
      </c>
      <c r="BG826" s="25" t="str">
        <f t="shared" si="411"/>
        <v/>
      </c>
      <c r="BH826" s="25" t="str">
        <f t="shared" si="412"/>
        <v/>
      </c>
      <c r="BI826" s="25" t="str">
        <f t="shared" si="413"/>
        <v/>
      </c>
      <c r="BJ826" s="25" t="str">
        <f t="shared" si="414"/>
        <v/>
      </c>
      <c r="BK826" s="25" t="str">
        <f t="shared" si="415"/>
        <v/>
      </c>
      <c r="BL826" s="25" t="str">
        <f t="shared" si="416"/>
        <v/>
      </c>
      <c r="BM826" s="25" t="str">
        <f t="shared" si="417"/>
        <v/>
      </c>
      <c r="BN826" s="25" t="str">
        <f t="shared" si="418"/>
        <v/>
      </c>
    </row>
    <row r="827" spans="1:66" x14ac:dyDescent="0.25">
      <c r="A827" s="20" t="str">
        <f>IF('S.D. Paste sheet'!A827="","",'S.D. Paste sheet'!A827)</f>
        <v/>
      </c>
      <c r="B827" s="20" t="str">
        <f>IF('S.D. Paste sheet'!B827="","",'S.D. Paste sheet'!B827)</f>
        <v/>
      </c>
      <c r="C827" s="20" t="str">
        <f>IF('S.D. Paste sheet'!C827="","",'S.D. Paste sheet'!C827)</f>
        <v/>
      </c>
      <c r="D827" s="20" t="str">
        <f>IF('S.D. Paste sheet'!D827="","",'S.D. Paste sheet'!D827)</f>
        <v/>
      </c>
      <c r="E827" s="20" t="str">
        <f>IF('S.D. Paste sheet'!E827="","",UPPER('S.D. Paste sheet'!E827))</f>
        <v/>
      </c>
      <c r="F827" s="20" t="str">
        <f>IF('S.D. Paste sheet'!F827="","",'S.D. Paste sheet'!F827)</f>
        <v/>
      </c>
      <c r="G827" s="20" t="str">
        <f>IF('S.D. Paste sheet'!G827="","",UPPER('S.D. Paste sheet'!G827))</f>
        <v/>
      </c>
      <c r="H827" s="20" t="str">
        <f>IF('S.D. Paste sheet'!H827="","",UPPER('S.D. Paste sheet'!H827))</f>
        <v/>
      </c>
      <c r="I827" s="20" t="str">
        <f>IF('S.D. Paste sheet'!I827="","",'S.D. Paste sheet'!I827)</f>
        <v/>
      </c>
      <c r="J827" s="20" t="str">
        <f>IF('S.D. Paste sheet'!J827="","",'S.D. Paste sheet'!J827)</f>
        <v/>
      </c>
      <c r="K827" s="20" t="str">
        <f>IF('S.D. Paste sheet'!K827="","",'S.D. Paste sheet'!K827)</f>
        <v/>
      </c>
      <c r="L827" s="20" t="str">
        <f>IF('S.D. Paste sheet'!L827="","",'S.D. Paste sheet'!L827)</f>
        <v/>
      </c>
      <c r="M827" s="20" t="str">
        <f>IF('S.D. Paste sheet'!M827="","",'S.D. Paste sheet'!M827)</f>
        <v/>
      </c>
      <c r="N827" s="20" t="str">
        <f>IF('S.D. Paste sheet'!N827="","",'S.D. Paste sheet'!N827)</f>
        <v/>
      </c>
      <c r="O827" s="20" t="str">
        <f>IF('S.D. Paste sheet'!O827="","",'S.D. Paste sheet'!O827)</f>
        <v/>
      </c>
      <c r="P827" s="20" t="str">
        <f>IF('S.D. Paste sheet'!P827="","",'S.D. Paste sheet'!P827)</f>
        <v/>
      </c>
      <c r="Q827" s="20" t="str">
        <f>IF('S.D. Paste sheet'!Q827="","",'S.D. Paste sheet'!Q827)</f>
        <v/>
      </c>
      <c r="R827" s="20" t="str">
        <f>IF('S.D. Paste sheet'!R827="","",'S.D. Paste sheet'!R827)</f>
        <v/>
      </c>
      <c r="S827" s="20" t="str">
        <f>IF('S.D. Paste sheet'!S827="","",'S.D. Paste sheet'!S827)</f>
        <v/>
      </c>
      <c r="T827" s="20" t="str">
        <f>IF('S.D. Paste sheet'!T827="","",'S.D. Paste sheet'!T827)</f>
        <v/>
      </c>
      <c r="U827" s="20" t="str">
        <f>IF('S.D. Paste sheet'!U827="","",'S.D. Paste sheet'!U827)</f>
        <v/>
      </c>
      <c r="V827" s="20" t="str">
        <f>IF('S.D. Paste sheet'!V827="","",'S.D. Paste sheet'!V827)</f>
        <v/>
      </c>
      <c r="W827" s="20" t="str">
        <f>IF('S.D. Paste sheet'!W827="","",'S.D. Paste sheet'!W827)</f>
        <v/>
      </c>
      <c r="X827" s="20" t="str">
        <f>IF('S.D. Paste sheet'!X827="","",'S.D. Paste sheet'!X827)</f>
        <v/>
      </c>
      <c r="Y827" s="20" t="str">
        <f>IF('S.D. Paste sheet'!Y827="","",'S.D. Paste sheet'!Y827)</f>
        <v/>
      </c>
      <c r="Z827" s="20" t="str">
        <f>IF('S.D. Paste sheet'!Z827="","",'S.D. Paste sheet'!Z827)</f>
        <v/>
      </c>
      <c r="AA827" s="20" t="str">
        <f>IF('S.D. Paste sheet'!AA827="","",'S.D. Paste sheet'!AA827)</f>
        <v/>
      </c>
      <c r="AB827" s="20" t="str">
        <f>IF('S.D. Paste sheet'!AB827="","",'S.D. Paste sheet'!AB827)</f>
        <v/>
      </c>
      <c r="AC827" s="20" t="str">
        <f>IF('S.D. Paste sheet'!AC827="","",'S.D. Paste sheet'!AC827)</f>
        <v/>
      </c>
      <c r="AD827" s="20" t="str">
        <f>IF('S.D. Paste sheet'!AD827="","",'S.D. Paste sheet'!AD827)</f>
        <v/>
      </c>
      <c r="AE827" s="28"/>
      <c r="AF827" t="str">
        <f>IF(AK827="","",IF(AK827&gt;0,COUNT($AG$2:AG827),""))</f>
        <v/>
      </c>
      <c r="AG827" s="25" t="str">
        <f t="shared" si="387"/>
        <v/>
      </c>
      <c r="AH827" s="25" t="str">
        <f t="shared" si="388"/>
        <v/>
      </c>
      <c r="AI827" s="25" t="str">
        <f t="shared" si="389"/>
        <v/>
      </c>
      <c r="AJ827" s="25" t="str">
        <f t="shared" si="390"/>
        <v/>
      </c>
      <c r="AK827" s="25" t="str">
        <f t="shared" si="391"/>
        <v/>
      </c>
      <c r="AL827" s="25" t="str">
        <f t="shared" si="392"/>
        <v/>
      </c>
      <c r="AM827" s="25" t="str">
        <f t="shared" si="393"/>
        <v/>
      </c>
      <c r="AN827" s="25" t="str">
        <f t="shared" si="394"/>
        <v/>
      </c>
      <c r="AO827" s="25" t="str">
        <f t="shared" si="395"/>
        <v/>
      </c>
      <c r="AP827" s="25" t="str">
        <f t="shared" si="396"/>
        <v/>
      </c>
      <c r="AQ827" s="25" t="str">
        <f t="shared" si="397"/>
        <v/>
      </c>
      <c r="AR827" s="25" t="str">
        <f t="shared" si="398"/>
        <v/>
      </c>
      <c r="AS827" s="25" t="str">
        <f t="shared" si="399"/>
        <v/>
      </c>
      <c r="AT827" s="25" t="str">
        <f t="shared" si="400"/>
        <v/>
      </c>
      <c r="AU827" s="25" t="str">
        <f t="shared" si="401"/>
        <v/>
      </c>
      <c r="AV827" s="25" t="str">
        <f t="shared" si="402"/>
        <v/>
      </c>
      <c r="AX827" t="str">
        <f>IF(BC827="","",IF(BC827&gt;0,COUNT($AY$2:AY827),""))</f>
        <v/>
      </c>
      <c r="AY827" s="25" t="str">
        <f t="shared" si="403"/>
        <v/>
      </c>
      <c r="AZ827" s="25" t="str">
        <f t="shared" si="404"/>
        <v/>
      </c>
      <c r="BA827" s="25" t="str">
        <f t="shared" si="405"/>
        <v/>
      </c>
      <c r="BB827" s="25" t="str">
        <f t="shared" si="406"/>
        <v/>
      </c>
      <c r="BC827" s="25" t="str">
        <f t="shared" si="407"/>
        <v/>
      </c>
      <c r="BD827" s="25" t="str">
        <f t="shared" si="408"/>
        <v/>
      </c>
      <c r="BE827" s="25" t="str">
        <f t="shared" si="409"/>
        <v/>
      </c>
      <c r="BF827" s="25" t="str">
        <f t="shared" si="410"/>
        <v/>
      </c>
      <c r="BG827" s="25" t="str">
        <f t="shared" si="411"/>
        <v/>
      </c>
      <c r="BH827" s="25" t="str">
        <f t="shared" si="412"/>
        <v/>
      </c>
      <c r="BI827" s="25" t="str">
        <f t="shared" si="413"/>
        <v/>
      </c>
      <c r="BJ827" s="25" t="str">
        <f t="shared" si="414"/>
        <v/>
      </c>
      <c r="BK827" s="25" t="str">
        <f t="shared" si="415"/>
        <v/>
      </c>
      <c r="BL827" s="25" t="str">
        <f t="shared" si="416"/>
        <v/>
      </c>
      <c r="BM827" s="25" t="str">
        <f t="shared" si="417"/>
        <v/>
      </c>
      <c r="BN827" s="25" t="str">
        <f t="shared" si="418"/>
        <v/>
      </c>
    </row>
    <row r="828" spans="1:66" x14ac:dyDescent="0.25">
      <c r="A828" s="20" t="str">
        <f>IF('S.D. Paste sheet'!A828="","",'S.D. Paste sheet'!A828)</f>
        <v/>
      </c>
      <c r="B828" s="20" t="str">
        <f>IF('S.D. Paste sheet'!B828="","",'S.D. Paste sheet'!B828)</f>
        <v/>
      </c>
      <c r="C828" s="20" t="str">
        <f>IF('S.D. Paste sheet'!C828="","",'S.D. Paste sheet'!C828)</f>
        <v/>
      </c>
      <c r="D828" s="20" t="str">
        <f>IF('S.D. Paste sheet'!D828="","",'S.D. Paste sheet'!D828)</f>
        <v/>
      </c>
      <c r="E828" s="20" t="str">
        <f>IF('S.D. Paste sheet'!E828="","",UPPER('S.D. Paste sheet'!E828))</f>
        <v/>
      </c>
      <c r="F828" s="20" t="str">
        <f>IF('S.D. Paste sheet'!F828="","",'S.D. Paste sheet'!F828)</f>
        <v/>
      </c>
      <c r="G828" s="20" t="str">
        <f>IF('S.D. Paste sheet'!G828="","",UPPER('S.D. Paste sheet'!G828))</f>
        <v/>
      </c>
      <c r="H828" s="20" t="str">
        <f>IF('S.D. Paste sheet'!H828="","",UPPER('S.D. Paste sheet'!H828))</f>
        <v/>
      </c>
      <c r="I828" s="20" t="str">
        <f>IF('S.D. Paste sheet'!I828="","",'S.D. Paste sheet'!I828)</f>
        <v/>
      </c>
      <c r="J828" s="20" t="str">
        <f>IF('S.D. Paste sheet'!J828="","",'S.D. Paste sheet'!J828)</f>
        <v/>
      </c>
      <c r="K828" s="20" t="str">
        <f>IF('S.D. Paste sheet'!K828="","",'S.D. Paste sheet'!K828)</f>
        <v/>
      </c>
      <c r="L828" s="20" t="str">
        <f>IF('S.D. Paste sheet'!L828="","",'S.D. Paste sheet'!L828)</f>
        <v/>
      </c>
      <c r="M828" s="20" t="str">
        <f>IF('S.D. Paste sheet'!M828="","",'S.D. Paste sheet'!M828)</f>
        <v/>
      </c>
      <c r="N828" s="20" t="str">
        <f>IF('S.D. Paste sheet'!N828="","",'S.D. Paste sheet'!N828)</f>
        <v/>
      </c>
      <c r="O828" s="20" t="str">
        <f>IF('S.D. Paste sheet'!O828="","",'S.D. Paste sheet'!O828)</f>
        <v/>
      </c>
      <c r="P828" s="20" t="str">
        <f>IF('S.D. Paste sheet'!P828="","",'S.D. Paste sheet'!P828)</f>
        <v/>
      </c>
      <c r="Q828" s="20" t="str">
        <f>IF('S.D. Paste sheet'!Q828="","",'S.D. Paste sheet'!Q828)</f>
        <v/>
      </c>
      <c r="R828" s="20" t="str">
        <f>IF('S.D. Paste sheet'!R828="","",'S.D. Paste sheet'!R828)</f>
        <v/>
      </c>
      <c r="S828" s="20" t="str">
        <f>IF('S.D. Paste sheet'!S828="","",'S.D. Paste sheet'!S828)</f>
        <v/>
      </c>
      <c r="T828" s="20" t="str">
        <f>IF('S.D. Paste sheet'!T828="","",'S.D. Paste sheet'!T828)</f>
        <v/>
      </c>
      <c r="U828" s="20" t="str">
        <f>IF('S.D. Paste sheet'!U828="","",'S.D. Paste sheet'!U828)</f>
        <v/>
      </c>
      <c r="V828" s="20" t="str">
        <f>IF('S.D. Paste sheet'!V828="","",'S.D. Paste sheet'!V828)</f>
        <v/>
      </c>
      <c r="W828" s="20" t="str">
        <f>IF('S.D. Paste sheet'!W828="","",'S.D. Paste sheet'!W828)</f>
        <v/>
      </c>
      <c r="X828" s="20" t="str">
        <f>IF('S.D. Paste sheet'!X828="","",'S.D. Paste sheet'!X828)</f>
        <v/>
      </c>
      <c r="Y828" s="20" t="str">
        <f>IF('S.D. Paste sheet'!Y828="","",'S.D. Paste sheet'!Y828)</f>
        <v/>
      </c>
      <c r="Z828" s="20" t="str">
        <f>IF('S.D. Paste sheet'!Z828="","",'S.D. Paste sheet'!Z828)</f>
        <v/>
      </c>
      <c r="AA828" s="20" t="str">
        <f>IF('S.D. Paste sheet'!AA828="","",'S.D. Paste sheet'!AA828)</f>
        <v/>
      </c>
      <c r="AB828" s="20" t="str">
        <f>IF('S.D. Paste sheet'!AB828="","",'S.D. Paste sheet'!AB828)</f>
        <v/>
      </c>
      <c r="AC828" s="20" t="str">
        <f>IF('S.D. Paste sheet'!AC828="","",'S.D. Paste sheet'!AC828)</f>
        <v/>
      </c>
      <c r="AD828" s="20" t="str">
        <f>IF('S.D. Paste sheet'!AD828="","",'S.D. Paste sheet'!AD828)</f>
        <v/>
      </c>
      <c r="AE828" s="28"/>
      <c r="AF828" t="str">
        <f>IF(AK828="","",IF(AK828&gt;0,COUNT($AG$2:AG828),""))</f>
        <v/>
      </c>
      <c r="AG828" s="25" t="str">
        <f t="shared" si="387"/>
        <v/>
      </c>
      <c r="AH828" s="25" t="str">
        <f t="shared" si="388"/>
        <v/>
      </c>
      <c r="AI828" s="25" t="str">
        <f t="shared" si="389"/>
        <v/>
      </c>
      <c r="AJ828" s="25" t="str">
        <f t="shared" si="390"/>
        <v/>
      </c>
      <c r="AK828" s="25" t="str">
        <f t="shared" si="391"/>
        <v/>
      </c>
      <c r="AL828" s="25" t="str">
        <f t="shared" si="392"/>
        <v/>
      </c>
      <c r="AM828" s="25" t="str">
        <f t="shared" si="393"/>
        <v/>
      </c>
      <c r="AN828" s="25" t="str">
        <f t="shared" si="394"/>
        <v/>
      </c>
      <c r="AO828" s="25" t="str">
        <f t="shared" si="395"/>
        <v/>
      </c>
      <c r="AP828" s="25" t="str">
        <f t="shared" si="396"/>
        <v/>
      </c>
      <c r="AQ828" s="25" t="str">
        <f t="shared" si="397"/>
        <v/>
      </c>
      <c r="AR828" s="25" t="str">
        <f t="shared" si="398"/>
        <v/>
      </c>
      <c r="AS828" s="25" t="str">
        <f t="shared" si="399"/>
        <v/>
      </c>
      <c r="AT828" s="25" t="str">
        <f t="shared" si="400"/>
        <v/>
      </c>
      <c r="AU828" s="25" t="str">
        <f t="shared" si="401"/>
        <v/>
      </c>
      <c r="AV828" s="25" t="str">
        <f t="shared" si="402"/>
        <v/>
      </c>
      <c r="AX828" t="str">
        <f>IF(BC828="","",IF(BC828&gt;0,COUNT($AY$2:AY828),""))</f>
        <v/>
      </c>
      <c r="AY828" s="25" t="str">
        <f t="shared" si="403"/>
        <v/>
      </c>
      <c r="AZ828" s="25" t="str">
        <f t="shared" si="404"/>
        <v/>
      </c>
      <c r="BA828" s="25" t="str">
        <f t="shared" si="405"/>
        <v/>
      </c>
      <c r="BB828" s="25" t="str">
        <f t="shared" si="406"/>
        <v/>
      </c>
      <c r="BC828" s="25" t="str">
        <f t="shared" si="407"/>
        <v/>
      </c>
      <c r="BD828" s="25" t="str">
        <f t="shared" si="408"/>
        <v/>
      </c>
      <c r="BE828" s="25" t="str">
        <f t="shared" si="409"/>
        <v/>
      </c>
      <c r="BF828" s="25" t="str">
        <f t="shared" si="410"/>
        <v/>
      </c>
      <c r="BG828" s="25" t="str">
        <f t="shared" si="411"/>
        <v/>
      </c>
      <c r="BH828" s="25" t="str">
        <f t="shared" si="412"/>
        <v/>
      </c>
      <c r="BI828" s="25" t="str">
        <f t="shared" si="413"/>
        <v/>
      </c>
      <c r="BJ828" s="25" t="str">
        <f t="shared" si="414"/>
        <v/>
      </c>
      <c r="BK828" s="25" t="str">
        <f t="shared" si="415"/>
        <v/>
      </c>
      <c r="BL828" s="25" t="str">
        <f t="shared" si="416"/>
        <v/>
      </c>
      <c r="BM828" s="25" t="str">
        <f t="shared" si="417"/>
        <v/>
      </c>
      <c r="BN828" s="25" t="str">
        <f t="shared" si="418"/>
        <v/>
      </c>
    </row>
    <row r="829" spans="1:66" x14ac:dyDescent="0.25">
      <c r="A829" s="20" t="str">
        <f>IF('S.D. Paste sheet'!A829="","",'S.D. Paste sheet'!A829)</f>
        <v/>
      </c>
      <c r="B829" s="20" t="str">
        <f>IF('S.D. Paste sheet'!B829="","",'S.D. Paste sheet'!B829)</f>
        <v/>
      </c>
      <c r="C829" s="20" t="str">
        <f>IF('S.D. Paste sheet'!C829="","",'S.D. Paste sheet'!C829)</f>
        <v/>
      </c>
      <c r="D829" s="20" t="str">
        <f>IF('S.D. Paste sheet'!D829="","",'S.D. Paste sheet'!D829)</f>
        <v/>
      </c>
      <c r="E829" s="20" t="str">
        <f>IF('S.D. Paste sheet'!E829="","",UPPER('S.D. Paste sheet'!E829))</f>
        <v/>
      </c>
      <c r="F829" s="20" t="str">
        <f>IF('S.D. Paste sheet'!F829="","",'S.D. Paste sheet'!F829)</f>
        <v/>
      </c>
      <c r="G829" s="20" t="str">
        <f>IF('S.D. Paste sheet'!G829="","",UPPER('S.D. Paste sheet'!G829))</f>
        <v/>
      </c>
      <c r="H829" s="20" t="str">
        <f>IF('S.D. Paste sheet'!H829="","",UPPER('S.D. Paste sheet'!H829))</f>
        <v/>
      </c>
      <c r="I829" s="20" t="str">
        <f>IF('S.D. Paste sheet'!I829="","",'S.D. Paste sheet'!I829)</f>
        <v/>
      </c>
      <c r="J829" s="20" t="str">
        <f>IF('S.D. Paste sheet'!J829="","",'S.D. Paste sheet'!J829)</f>
        <v/>
      </c>
      <c r="K829" s="20" t="str">
        <f>IF('S.D. Paste sheet'!K829="","",'S.D. Paste sheet'!K829)</f>
        <v/>
      </c>
      <c r="L829" s="20" t="str">
        <f>IF('S.D. Paste sheet'!L829="","",'S.D. Paste sheet'!L829)</f>
        <v/>
      </c>
      <c r="M829" s="20" t="str">
        <f>IF('S.D. Paste sheet'!M829="","",'S.D. Paste sheet'!M829)</f>
        <v/>
      </c>
      <c r="N829" s="20" t="str">
        <f>IF('S.D. Paste sheet'!N829="","",'S.D. Paste sheet'!N829)</f>
        <v/>
      </c>
      <c r="O829" s="20" t="str">
        <f>IF('S.D. Paste sheet'!O829="","",'S.D. Paste sheet'!O829)</f>
        <v/>
      </c>
      <c r="P829" s="20" t="str">
        <f>IF('S.D. Paste sheet'!P829="","",'S.D. Paste sheet'!P829)</f>
        <v/>
      </c>
      <c r="Q829" s="20" t="str">
        <f>IF('S.D. Paste sheet'!Q829="","",'S.D. Paste sheet'!Q829)</f>
        <v/>
      </c>
      <c r="R829" s="20" t="str">
        <f>IF('S.D. Paste sheet'!R829="","",'S.D. Paste sheet'!R829)</f>
        <v/>
      </c>
      <c r="S829" s="20" t="str">
        <f>IF('S.D. Paste sheet'!S829="","",'S.D. Paste sheet'!S829)</f>
        <v/>
      </c>
      <c r="T829" s="20" t="str">
        <f>IF('S.D. Paste sheet'!T829="","",'S.D. Paste sheet'!T829)</f>
        <v/>
      </c>
      <c r="U829" s="20" t="str">
        <f>IF('S.D. Paste sheet'!U829="","",'S.D. Paste sheet'!U829)</f>
        <v/>
      </c>
      <c r="V829" s="20" t="str">
        <f>IF('S.D. Paste sheet'!V829="","",'S.D. Paste sheet'!V829)</f>
        <v/>
      </c>
      <c r="W829" s="20" t="str">
        <f>IF('S.D. Paste sheet'!W829="","",'S.D. Paste sheet'!W829)</f>
        <v/>
      </c>
      <c r="X829" s="20" t="str">
        <f>IF('S.D. Paste sheet'!X829="","",'S.D. Paste sheet'!X829)</f>
        <v/>
      </c>
      <c r="Y829" s="20" t="str">
        <f>IF('S.D. Paste sheet'!Y829="","",'S.D. Paste sheet'!Y829)</f>
        <v/>
      </c>
      <c r="Z829" s="20" t="str">
        <f>IF('S.D. Paste sheet'!Z829="","",'S.D. Paste sheet'!Z829)</f>
        <v/>
      </c>
      <c r="AA829" s="20" t="str">
        <f>IF('S.D. Paste sheet'!AA829="","",'S.D. Paste sheet'!AA829)</f>
        <v/>
      </c>
      <c r="AB829" s="20" t="str">
        <f>IF('S.D. Paste sheet'!AB829="","",'S.D. Paste sheet'!AB829)</f>
        <v/>
      </c>
      <c r="AC829" s="20" t="str">
        <f>IF('S.D. Paste sheet'!AC829="","",'S.D. Paste sheet'!AC829)</f>
        <v/>
      </c>
      <c r="AD829" s="20" t="str">
        <f>IF('S.D. Paste sheet'!AD829="","",'S.D. Paste sheet'!AD829)</f>
        <v/>
      </c>
      <c r="AE829" s="28"/>
      <c r="AF829" t="str">
        <f>IF(AK829="","",IF(AK829&gt;0,COUNT($AG$2:AG829),""))</f>
        <v/>
      </c>
      <c r="AG829" s="25" t="str">
        <f t="shared" si="387"/>
        <v/>
      </c>
      <c r="AH829" s="25" t="str">
        <f t="shared" si="388"/>
        <v/>
      </c>
      <c r="AI829" s="25" t="str">
        <f t="shared" si="389"/>
        <v/>
      </c>
      <c r="AJ829" s="25" t="str">
        <f t="shared" si="390"/>
        <v/>
      </c>
      <c r="AK829" s="25" t="str">
        <f t="shared" si="391"/>
        <v/>
      </c>
      <c r="AL829" s="25" t="str">
        <f t="shared" si="392"/>
        <v/>
      </c>
      <c r="AM829" s="25" t="str">
        <f t="shared" si="393"/>
        <v/>
      </c>
      <c r="AN829" s="25" t="str">
        <f t="shared" si="394"/>
        <v/>
      </c>
      <c r="AO829" s="25" t="str">
        <f t="shared" si="395"/>
        <v/>
      </c>
      <c r="AP829" s="25" t="str">
        <f t="shared" si="396"/>
        <v/>
      </c>
      <c r="AQ829" s="25" t="str">
        <f t="shared" si="397"/>
        <v/>
      </c>
      <c r="AR829" s="25" t="str">
        <f t="shared" si="398"/>
        <v/>
      </c>
      <c r="AS829" s="25" t="str">
        <f t="shared" si="399"/>
        <v/>
      </c>
      <c r="AT829" s="25" t="str">
        <f t="shared" si="400"/>
        <v/>
      </c>
      <c r="AU829" s="25" t="str">
        <f t="shared" si="401"/>
        <v/>
      </c>
      <c r="AV829" s="25" t="str">
        <f t="shared" si="402"/>
        <v/>
      </c>
      <c r="AX829" t="str">
        <f>IF(BC829="","",IF(BC829&gt;0,COUNT($AY$2:AY829),""))</f>
        <v/>
      </c>
      <c r="AY829" s="25" t="str">
        <f t="shared" si="403"/>
        <v/>
      </c>
      <c r="AZ829" s="25" t="str">
        <f t="shared" si="404"/>
        <v/>
      </c>
      <c r="BA829" s="25" t="str">
        <f t="shared" si="405"/>
        <v/>
      </c>
      <c r="BB829" s="25" t="str">
        <f t="shared" si="406"/>
        <v/>
      </c>
      <c r="BC829" s="25" t="str">
        <f t="shared" si="407"/>
        <v/>
      </c>
      <c r="BD829" s="25" t="str">
        <f t="shared" si="408"/>
        <v/>
      </c>
      <c r="BE829" s="25" t="str">
        <f t="shared" si="409"/>
        <v/>
      </c>
      <c r="BF829" s="25" t="str">
        <f t="shared" si="410"/>
        <v/>
      </c>
      <c r="BG829" s="25" t="str">
        <f t="shared" si="411"/>
        <v/>
      </c>
      <c r="BH829" s="25" t="str">
        <f t="shared" si="412"/>
        <v/>
      </c>
      <c r="BI829" s="25" t="str">
        <f t="shared" si="413"/>
        <v/>
      </c>
      <c r="BJ829" s="25" t="str">
        <f t="shared" si="414"/>
        <v/>
      </c>
      <c r="BK829" s="25" t="str">
        <f t="shared" si="415"/>
        <v/>
      </c>
      <c r="BL829" s="25" t="str">
        <f t="shared" si="416"/>
        <v/>
      </c>
      <c r="BM829" s="25" t="str">
        <f t="shared" si="417"/>
        <v/>
      </c>
      <c r="BN829" s="25" t="str">
        <f t="shared" si="418"/>
        <v/>
      </c>
    </row>
    <row r="830" spans="1:66" x14ac:dyDescent="0.25">
      <c r="A830" s="20" t="str">
        <f>IF('S.D. Paste sheet'!A830="","",'S.D. Paste sheet'!A830)</f>
        <v/>
      </c>
      <c r="B830" s="20" t="str">
        <f>IF('S.D. Paste sheet'!B830="","",'S.D. Paste sheet'!B830)</f>
        <v/>
      </c>
      <c r="C830" s="20" t="str">
        <f>IF('S.D. Paste sheet'!C830="","",'S.D. Paste sheet'!C830)</f>
        <v/>
      </c>
      <c r="D830" s="20" t="str">
        <f>IF('S.D. Paste sheet'!D830="","",'S.D. Paste sheet'!D830)</f>
        <v/>
      </c>
      <c r="E830" s="20" t="str">
        <f>IF('S.D. Paste sheet'!E830="","",UPPER('S.D. Paste sheet'!E830))</f>
        <v/>
      </c>
      <c r="F830" s="20" t="str">
        <f>IF('S.D. Paste sheet'!F830="","",'S.D. Paste sheet'!F830)</f>
        <v/>
      </c>
      <c r="G830" s="20" t="str">
        <f>IF('S.D. Paste sheet'!G830="","",UPPER('S.D. Paste sheet'!G830))</f>
        <v/>
      </c>
      <c r="H830" s="20" t="str">
        <f>IF('S.D. Paste sheet'!H830="","",UPPER('S.D. Paste sheet'!H830))</f>
        <v/>
      </c>
      <c r="I830" s="20" t="str">
        <f>IF('S.D. Paste sheet'!I830="","",'S.D. Paste sheet'!I830)</f>
        <v/>
      </c>
      <c r="J830" s="20" t="str">
        <f>IF('S.D. Paste sheet'!J830="","",'S.D. Paste sheet'!J830)</f>
        <v/>
      </c>
      <c r="K830" s="20" t="str">
        <f>IF('S.D. Paste sheet'!K830="","",'S.D. Paste sheet'!K830)</f>
        <v/>
      </c>
      <c r="L830" s="20" t="str">
        <f>IF('S.D. Paste sheet'!L830="","",'S.D. Paste sheet'!L830)</f>
        <v/>
      </c>
      <c r="M830" s="20" t="str">
        <f>IF('S.D. Paste sheet'!M830="","",'S.D. Paste sheet'!M830)</f>
        <v/>
      </c>
      <c r="N830" s="20" t="str">
        <f>IF('S.D. Paste sheet'!N830="","",'S.D. Paste sheet'!N830)</f>
        <v/>
      </c>
      <c r="O830" s="20" t="str">
        <f>IF('S.D. Paste sheet'!O830="","",'S.D. Paste sheet'!O830)</f>
        <v/>
      </c>
      <c r="P830" s="20" t="str">
        <f>IF('S.D. Paste sheet'!P830="","",'S.D. Paste sheet'!P830)</f>
        <v/>
      </c>
      <c r="Q830" s="20" t="str">
        <f>IF('S.D. Paste sheet'!Q830="","",'S.D. Paste sheet'!Q830)</f>
        <v/>
      </c>
      <c r="R830" s="20" t="str">
        <f>IF('S.D. Paste sheet'!R830="","",'S.D. Paste sheet'!R830)</f>
        <v/>
      </c>
      <c r="S830" s="20" t="str">
        <f>IF('S.D. Paste sheet'!S830="","",'S.D. Paste sheet'!S830)</f>
        <v/>
      </c>
      <c r="T830" s="20" t="str">
        <f>IF('S.D. Paste sheet'!T830="","",'S.D. Paste sheet'!T830)</f>
        <v/>
      </c>
      <c r="U830" s="20" t="str">
        <f>IF('S.D. Paste sheet'!U830="","",'S.D. Paste sheet'!U830)</f>
        <v/>
      </c>
      <c r="V830" s="20" t="str">
        <f>IF('S.D. Paste sheet'!V830="","",'S.D. Paste sheet'!V830)</f>
        <v/>
      </c>
      <c r="W830" s="20" t="str">
        <f>IF('S.D. Paste sheet'!W830="","",'S.D. Paste sheet'!W830)</f>
        <v/>
      </c>
      <c r="X830" s="20" t="str">
        <f>IF('S.D. Paste sheet'!X830="","",'S.D. Paste sheet'!X830)</f>
        <v/>
      </c>
      <c r="Y830" s="20" t="str">
        <f>IF('S.D. Paste sheet'!Y830="","",'S.D. Paste sheet'!Y830)</f>
        <v/>
      </c>
      <c r="Z830" s="20" t="str">
        <f>IF('S.D. Paste sheet'!Z830="","",'S.D. Paste sheet'!Z830)</f>
        <v/>
      </c>
      <c r="AA830" s="20" t="str">
        <f>IF('S.D. Paste sheet'!AA830="","",'S.D. Paste sheet'!AA830)</f>
        <v/>
      </c>
      <c r="AB830" s="20" t="str">
        <f>IF('S.D. Paste sheet'!AB830="","",'S.D. Paste sheet'!AB830)</f>
        <v/>
      </c>
      <c r="AC830" s="20" t="str">
        <f>IF('S.D. Paste sheet'!AC830="","",'S.D. Paste sheet'!AC830)</f>
        <v/>
      </c>
      <c r="AD830" s="20" t="str">
        <f>IF('S.D. Paste sheet'!AD830="","",'S.D. Paste sheet'!AD830)</f>
        <v/>
      </c>
      <c r="AE830" s="28"/>
      <c r="AF830" t="str">
        <f>IF(AK830="","",IF(AK830&gt;0,COUNT($AG$2:AG830),""))</f>
        <v/>
      </c>
      <c r="AG830" s="25" t="str">
        <f t="shared" si="387"/>
        <v/>
      </c>
      <c r="AH830" s="25" t="str">
        <f t="shared" si="388"/>
        <v/>
      </c>
      <c r="AI830" s="25" t="str">
        <f t="shared" si="389"/>
        <v/>
      </c>
      <c r="AJ830" s="25" t="str">
        <f t="shared" si="390"/>
        <v/>
      </c>
      <c r="AK830" s="25" t="str">
        <f t="shared" si="391"/>
        <v/>
      </c>
      <c r="AL830" s="25" t="str">
        <f t="shared" si="392"/>
        <v/>
      </c>
      <c r="AM830" s="25" t="str">
        <f t="shared" si="393"/>
        <v/>
      </c>
      <c r="AN830" s="25" t="str">
        <f t="shared" si="394"/>
        <v/>
      </c>
      <c r="AO830" s="25" t="str">
        <f t="shared" si="395"/>
        <v/>
      </c>
      <c r="AP830" s="25" t="str">
        <f t="shared" si="396"/>
        <v/>
      </c>
      <c r="AQ830" s="25" t="str">
        <f t="shared" si="397"/>
        <v/>
      </c>
      <c r="AR830" s="25" t="str">
        <f t="shared" si="398"/>
        <v/>
      </c>
      <c r="AS830" s="25" t="str">
        <f t="shared" si="399"/>
        <v/>
      </c>
      <c r="AT830" s="25" t="str">
        <f t="shared" si="400"/>
        <v/>
      </c>
      <c r="AU830" s="25" t="str">
        <f t="shared" si="401"/>
        <v/>
      </c>
      <c r="AV830" s="25" t="str">
        <f t="shared" si="402"/>
        <v/>
      </c>
      <c r="AX830" t="str">
        <f>IF(BC830="","",IF(BC830&gt;0,COUNT($AY$2:AY830),""))</f>
        <v/>
      </c>
      <c r="AY830" s="25" t="str">
        <f t="shared" si="403"/>
        <v/>
      </c>
      <c r="AZ830" s="25" t="str">
        <f t="shared" si="404"/>
        <v/>
      </c>
      <c r="BA830" s="25" t="str">
        <f t="shared" si="405"/>
        <v/>
      </c>
      <c r="BB830" s="25" t="str">
        <f t="shared" si="406"/>
        <v/>
      </c>
      <c r="BC830" s="25" t="str">
        <f t="shared" si="407"/>
        <v/>
      </c>
      <c r="BD830" s="25" t="str">
        <f t="shared" si="408"/>
        <v/>
      </c>
      <c r="BE830" s="25" t="str">
        <f t="shared" si="409"/>
        <v/>
      </c>
      <c r="BF830" s="25" t="str">
        <f t="shared" si="410"/>
        <v/>
      </c>
      <c r="BG830" s="25" t="str">
        <f t="shared" si="411"/>
        <v/>
      </c>
      <c r="BH830" s="25" t="str">
        <f t="shared" si="412"/>
        <v/>
      </c>
      <c r="BI830" s="25" t="str">
        <f t="shared" si="413"/>
        <v/>
      </c>
      <c r="BJ830" s="25" t="str">
        <f t="shared" si="414"/>
        <v/>
      </c>
      <c r="BK830" s="25" t="str">
        <f t="shared" si="415"/>
        <v/>
      </c>
      <c r="BL830" s="25" t="str">
        <f t="shared" si="416"/>
        <v/>
      </c>
      <c r="BM830" s="25" t="str">
        <f t="shared" si="417"/>
        <v/>
      </c>
      <c r="BN830" s="25" t="str">
        <f t="shared" si="418"/>
        <v/>
      </c>
    </row>
    <row r="831" spans="1:66" x14ac:dyDescent="0.25">
      <c r="A831" s="20" t="str">
        <f>IF('S.D. Paste sheet'!A831="","",'S.D. Paste sheet'!A831)</f>
        <v/>
      </c>
      <c r="B831" s="20" t="str">
        <f>IF('S.D. Paste sheet'!B831="","",'S.D. Paste sheet'!B831)</f>
        <v/>
      </c>
      <c r="C831" s="20" t="str">
        <f>IF('S.D. Paste sheet'!C831="","",'S.D. Paste sheet'!C831)</f>
        <v/>
      </c>
      <c r="D831" s="20" t="str">
        <f>IF('S.D. Paste sheet'!D831="","",'S.D. Paste sheet'!D831)</f>
        <v/>
      </c>
      <c r="E831" s="20" t="str">
        <f>IF('S.D. Paste sheet'!E831="","",UPPER('S.D. Paste sheet'!E831))</f>
        <v/>
      </c>
      <c r="F831" s="20" t="str">
        <f>IF('S.D. Paste sheet'!F831="","",'S.D. Paste sheet'!F831)</f>
        <v/>
      </c>
      <c r="G831" s="20" t="str">
        <f>IF('S.D. Paste sheet'!G831="","",UPPER('S.D. Paste sheet'!G831))</f>
        <v/>
      </c>
      <c r="H831" s="20" t="str">
        <f>IF('S.D. Paste sheet'!H831="","",UPPER('S.D. Paste sheet'!H831))</f>
        <v/>
      </c>
      <c r="I831" s="20" t="str">
        <f>IF('S.D. Paste sheet'!I831="","",'S.D. Paste sheet'!I831)</f>
        <v/>
      </c>
      <c r="J831" s="20" t="str">
        <f>IF('S.D. Paste sheet'!J831="","",'S.D. Paste sheet'!J831)</f>
        <v/>
      </c>
      <c r="K831" s="20" t="str">
        <f>IF('S.D. Paste sheet'!K831="","",'S.D. Paste sheet'!K831)</f>
        <v/>
      </c>
      <c r="L831" s="20" t="str">
        <f>IF('S.D. Paste sheet'!L831="","",'S.D. Paste sheet'!L831)</f>
        <v/>
      </c>
      <c r="M831" s="20" t="str">
        <f>IF('S.D. Paste sheet'!M831="","",'S.D. Paste sheet'!M831)</f>
        <v/>
      </c>
      <c r="N831" s="20" t="str">
        <f>IF('S.D. Paste sheet'!N831="","",'S.D. Paste sheet'!N831)</f>
        <v/>
      </c>
      <c r="O831" s="20" t="str">
        <f>IF('S.D. Paste sheet'!O831="","",'S.D. Paste sheet'!O831)</f>
        <v/>
      </c>
      <c r="P831" s="20" t="str">
        <f>IF('S.D. Paste sheet'!P831="","",'S.D. Paste sheet'!P831)</f>
        <v/>
      </c>
      <c r="Q831" s="20" t="str">
        <f>IF('S.D. Paste sheet'!Q831="","",'S.D. Paste sheet'!Q831)</f>
        <v/>
      </c>
      <c r="R831" s="20" t="str">
        <f>IF('S.D. Paste sheet'!R831="","",'S.D. Paste sheet'!R831)</f>
        <v/>
      </c>
      <c r="S831" s="20" t="str">
        <f>IF('S.D. Paste sheet'!S831="","",'S.D. Paste sheet'!S831)</f>
        <v/>
      </c>
      <c r="T831" s="20" t="str">
        <f>IF('S.D. Paste sheet'!T831="","",'S.D. Paste sheet'!T831)</f>
        <v/>
      </c>
      <c r="U831" s="20" t="str">
        <f>IF('S.D. Paste sheet'!U831="","",'S.D. Paste sheet'!U831)</f>
        <v/>
      </c>
      <c r="V831" s="20" t="str">
        <f>IF('S.D. Paste sheet'!V831="","",'S.D. Paste sheet'!V831)</f>
        <v/>
      </c>
      <c r="W831" s="20" t="str">
        <f>IF('S.D. Paste sheet'!W831="","",'S.D. Paste sheet'!W831)</f>
        <v/>
      </c>
      <c r="X831" s="20" t="str">
        <f>IF('S.D. Paste sheet'!X831="","",'S.D. Paste sheet'!X831)</f>
        <v/>
      </c>
      <c r="Y831" s="20" t="str">
        <f>IF('S.D. Paste sheet'!Y831="","",'S.D. Paste sheet'!Y831)</f>
        <v/>
      </c>
      <c r="Z831" s="20" t="str">
        <f>IF('S.D. Paste sheet'!Z831="","",'S.D. Paste sheet'!Z831)</f>
        <v/>
      </c>
      <c r="AA831" s="20" t="str">
        <f>IF('S.D. Paste sheet'!AA831="","",'S.D. Paste sheet'!AA831)</f>
        <v/>
      </c>
      <c r="AB831" s="20" t="str">
        <f>IF('S.D. Paste sheet'!AB831="","",'S.D. Paste sheet'!AB831)</f>
        <v/>
      </c>
      <c r="AC831" s="20" t="str">
        <f>IF('S.D. Paste sheet'!AC831="","",'S.D. Paste sheet'!AC831)</f>
        <v/>
      </c>
      <c r="AD831" s="20" t="str">
        <f>IF('S.D. Paste sheet'!AD831="","",'S.D. Paste sheet'!AD831)</f>
        <v/>
      </c>
      <c r="AE831" s="28"/>
      <c r="AF831" t="str">
        <f>IF(AK831="","",IF(AK831&gt;0,COUNT($AG$2:AG831),""))</f>
        <v/>
      </c>
      <c r="AG831" s="25" t="str">
        <f t="shared" si="387"/>
        <v/>
      </c>
      <c r="AH831" s="25" t="str">
        <f t="shared" si="388"/>
        <v/>
      </c>
      <c r="AI831" s="25" t="str">
        <f t="shared" si="389"/>
        <v/>
      </c>
      <c r="AJ831" s="25" t="str">
        <f t="shared" si="390"/>
        <v/>
      </c>
      <c r="AK831" s="25" t="str">
        <f t="shared" si="391"/>
        <v/>
      </c>
      <c r="AL831" s="25" t="str">
        <f t="shared" si="392"/>
        <v/>
      </c>
      <c r="AM831" s="25" t="str">
        <f t="shared" si="393"/>
        <v/>
      </c>
      <c r="AN831" s="25" t="str">
        <f t="shared" si="394"/>
        <v/>
      </c>
      <c r="AO831" s="25" t="str">
        <f t="shared" si="395"/>
        <v/>
      </c>
      <c r="AP831" s="25" t="str">
        <f t="shared" si="396"/>
        <v/>
      </c>
      <c r="AQ831" s="25" t="str">
        <f t="shared" si="397"/>
        <v/>
      </c>
      <c r="AR831" s="25" t="str">
        <f t="shared" si="398"/>
        <v/>
      </c>
      <c r="AS831" s="25" t="str">
        <f t="shared" si="399"/>
        <v/>
      </c>
      <c r="AT831" s="25" t="str">
        <f t="shared" si="400"/>
        <v/>
      </c>
      <c r="AU831" s="25" t="str">
        <f t="shared" si="401"/>
        <v/>
      </c>
      <c r="AV831" s="25" t="str">
        <f t="shared" si="402"/>
        <v/>
      </c>
      <c r="AX831" t="str">
        <f>IF(BC831="","",IF(BC831&gt;0,COUNT($AY$2:AY831),""))</f>
        <v/>
      </c>
      <c r="AY831" s="25" t="str">
        <f t="shared" si="403"/>
        <v/>
      </c>
      <c r="AZ831" s="25" t="str">
        <f t="shared" si="404"/>
        <v/>
      </c>
      <c r="BA831" s="25" t="str">
        <f t="shared" si="405"/>
        <v/>
      </c>
      <c r="BB831" s="25" t="str">
        <f t="shared" si="406"/>
        <v/>
      </c>
      <c r="BC831" s="25" t="str">
        <f t="shared" si="407"/>
        <v/>
      </c>
      <c r="BD831" s="25" t="str">
        <f t="shared" si="408"/>
        <v/>
      </c>
      <c r="BE831" s="25" t="str">
        <f t="shared" si="409"/>
        <v/>
      </c>
      <c r="BF831" s="25" t="str">
        <f t="shared" si="410"/>
        <v/>
      </c>
      <c r="BG831" s="25" t="str">
        <f t="shared" si="411"/>
        <v/>
      </c>
      <c r="BH831" s="25" t="str">
        <f t="shared" si="412"/>
        <v/>
      </c>
      <c r="BI831" s="25" t="str">
        <f t="shared" si="413"/>
        <v/>
      </c>
      <c r="BJ831" s="25" t="str">
        <f t="shared" si="414"/>
        <v/>
      </c>
      <c r="BK831" s="25" t="str">
        <f t="shared" si="415"/>
        <v/>
      </c>
      <c r="BL831" s="25" t="str">
        <f t="shared" si="416"/>
        <v/>
      </c>
      <c r="BM831" s="25" t="str">
        <f t="shared" si="417"/>
        <v/>
      </c>
      <c r="BN831" s="25" t="str">
        <f t="shared" si="418"/>
        <v/>
      </c>
    </row>
    <row r="832" spans="1:66" x14ac:dyDescent="0.25">
      <c r="A832" s="20" t="str">
        <f>IF('S.D. Paste sheet'!A832="","",'S.D. Paste sheet'!A832)</f>
        <v/>
      </c>
      <c r="B832" s="20" t="str">
        <f>IF('S.D. Paste sheet'!B832="","",'S.D. Paste sheet'!B832)</f>
        <v/>
      </c>
      <c r="C832" s="20" t="str">
        <f>IF('S.D. Paste sheet'!C832="","",'S.D. Paste sheet'!C832)</f>
        <v/>
      </c>
      <c r="D832" s="20" t="str">
        <f>IF('S.D. Paste sheet'!D832="","",'S.D. Paste sheet'!D832)</f>
        <v/>
      </c>
      <c r="E832" s="20" t="str">
        <f>IF('S.D. Paste sheet'!E832="","",UPPER('S.D. Paste sheet'!E832))</f>
        <v/>
      </c>
      <c r="F832" s="20" t="str">
        <f>IF('S.D. Paste sheet'!F832="","",'S.D. Paste sheet'!F832)</f>
        <v/>
      </c>
      <c r="G832" s="20" t="str">
        <f>IF('S.D. Paste sheet'!G832="","",UPPER('S.D. Paste sheet'!G832))</f>
        <v/>
      </c>
      <c r="H832" s="20" t="str">
        <f>IF('S.D. Paste sheet'!H832="","",UPPER('S.D. Paste sheet'!H832))</f>
        <v/>
      </c>
      <c r="I832" s="20" t="str">
        <f>IF('S.D. Paste sheet'!I832="","",'S.D. Paste sheet'!I832)</f>
        <v/>
      </c>
      <c r="J832" s="20" t="str">
        <f>IF('S.D. Paste sheet'!J832="","",'S.D. Paste sheet'!J832)</f>
        <v/>
      </c>
      <c r="K832" s="20" t="str">
        <f>IF('S.D. Paste sheet'!K832="","",'S.D. Paste sheet'!K832)</f>
        <v/>
      </c>
      <c r="L832" s="20" t="str">
        <f>IF('S.D. Paste sheet'!L832="","",'S.D. Paste sheet'!L832)</f>
        <v/>
      </c>
      <c r="M832" s="20" t="str">
        <f>IF('S.D. Paste sheet'!M832="","",'S.D. Paste sheet'!M832)</f>
        <v/>
      </c>
      <c r="N832" s="20" t="str">
        <f>IF('S.D. Paste sheet'!N832="","",'S.D. Paste sheet'!N832)</f>
        <v/>
      </c>
      <c r="O832" s="20" t="str">
        <f>IF('S.D. Paste sheet'!O832="","",'S.D. Paste sheet'!O832)</f>
        <v/>
      </c>
      <c r="P832" s="20" t="str">
        <f>IF('S.D. Paste sheet'!P832="","",'S.D. Paste sheet'!P832)</f>
        <v/>
      </c>
      <c r="Q832" s="20" t="str">
        <f>IF('S.D. Paste sheet'!Q832="","",'S.D. Paste sheet'!Q832)</f>
        <v/>
      </c>
      <c r="R832" s="20" t="str">
        <f>IF('S.D. Paste sheet'!R832="","",'S.D. Paste sheet'!R832)</f>
        <v/>
      </c>
      <c r="S832" s="20" t="str">
        <f>IF('S.D. Paste sheet'!S832="","",'S.D. Paste sheet'!S832)</f>
        <v/>
      </c>
      <c r="T832" s="20" t="str">
        <f>IF('S.D. Paste sheet'!T832="","",'S.D. Paste sheet'!T832)</f>
        <v/>
      </c>
      <c r="U832" s="20" t="str">
        <f>IF('S.D. Paste sheet'!U832="","",'S.D. Paste sheet'!U832)</f>
        <v/>
      </c>
      <c r="V832" s="20" t="str">
        <f>IF('S.D. Paste sheet'!V832="","",'S.D. Paste sheet'!V832)</f>
        <v/>
      </c>
      <c r="W832" s="20" t="str">
        <f>IF('S.D. Paste sheet'!W832="","",'S.D. Paste sheet'!W832)</f>
        <v/>
      </c>
      <c r="X832" s="20" t="str">
        <f>IF('S.D. Paste sheet'!X832="","",'S.D. Paste sheet'!X832)</f>
        <v/>
      </c>
      <c r="Y832" s="20" t="str">
        <f>IF('S.D. Paste sheet'!Y832="","",'S.D. Paste sheet'!Y832)</f>
        <v/>
      </c>
      <c r="Z832" s="20" t="str">
        <f>IF('S.D. Paste sheet'!Z832="","",'S.D. Paste sheet'!Z832)</f>
        <v/>
      </c>
      <c r="AA832" s="20" t="str">
        <f>IF('S.D. Paste sheet'!AA832="","",'S.D. Paste sheet'!AA832)</f>
        <v/>
      </c>
      <c r="AB832" s="20" t="str">
        <f>IF('S.D. Paste sheet'!AB832="","",'S.D. Paste sheet'!AB832)</f>
        <v/>
      </c>
      <c r="AC832" s="20" t="str">
        <f>IF('S.D. Paste sheet'!AC832="","",'S.D. Paste sheet'!AC832)</f>
        <v/>
      </c>
      <c r="AD832" s="20" t="str">
        <f>IF('S.D. Paste sheet'!AD832="","",'S.D. Paste sheet'!AD832)</f>
        <v/>
      </c>
      <c r="AE832" s="28"/>
      <c r="AF832" t="str">
        <f>IF(AK832="","",IF(AK832&gt;0,COUNT($AG$2:AG832),""))</f>
        <v/>
      </c>
      <c r="AG832" s="25" t="str">
        <f t="shared" si="387"/>
        <v/>
      </c>
      <c r="AH832" s="25" t="str">
        <f t="shared" si="388"/>
        <v/>
      </c>
      <c r="AI832" s="25" t="str">
        <f t="shared" si="389"/>
        <v/>
      </c>
      <c r="AJ832" s="25" t="str">
        <f t="shared" si="390"/>
        <v/>
      </c>
      <c r="AK832" s="25" t="str">
        <f t="shared" si="391"/>
        <v/>
      </c>
      <c r="AL832" s="25" t="str">
        <f t="shared" si="392"/>
        <v/>
      </c>
      <c r="AM832" s="25" t="str">
        <f t="shared" si="393"/>
        <v/>
      </c>
      <c r="AN832" s="25" t="str">
        <f t="shared" si="394"/>
        <v/>
      </c>
      <c r="AO832" s="25" t="str">
        <f t="shared" si="395"/>
        <v/>
      </c>
      <c r="AP832" s="25" t="str">
        <f t="shared" si="396"/>
        <v/>
      </c>
      <c r="AQ832" s="25" t="str">
        <f t="shared" si="397"/>
        <v/>
      </c>
      <c r="AR832" s="25" t="str">
        <f t="shared" si="398"/>
        <v/>
      </c>
      <c r="AS832" s="25" t="str">
        <f t="shared" si="399"/>
        <v/>
      </c>
      <c r="AT832" s="25" t="str">
        <f t="shared" si="400"/>
        <v/>
      </c>
      <c r="AU832" s="25" t="str">
        <f t="shared" si="401"/>
        <v/>
      </c>
      <c r="AV832" s="25" t="str">
        <f t="shared" si="402"/>
        <v/>
      </c>
      <c r="AX832" t="str">
        <f>IF(BC832="","",IF(BC832&gt;0,COUNT($AY$2:AY832),""))</f>
        <v/>
      </c>
      <c r="AY832" s="25" t="str">
        <f t="shared" si="403"/>
        <v/>
      </c>
      <c r="AZ832" s="25" t="str">
        <f t="shared" si="404"/>
        <v/>
      </c>
      <c r="BA832" s="25" t="str">
        <f t="shared" si="405"/>
        <v/>
      </c>
      <c r="BB832" s="25" t="str">
        <f t="shared" si="406"/>
        <v/>
      </c>
      <c r="BC832" s="25" t="str">
        <f t="shared" si="407"/>
        <v/>
      </c>
      <c r="BD832" s="25" t="str">
        <f t="shared" si="408"/>
        <v/>
      </c>
      <c r="BE832" s="25" t="str">
        <f t="shared" si="409"/>
        <v/>
      </c>
      <c r="BF832" s="25" t="str">
        <f t="shared" si="410"/>
        <v/>
      </c>
      <c r="BG832" s="25" t="str">
        <f t="shared" si="411"/>
        <v/>
      </c>
      <c r="BH832" s="25" t="str">
        <f t="shared" si="412"/>
        <v/>
      </c>
      <c r="BI832" s="25" t="str">
        <f t="shared" si="413"/>
        <v/>
      </c>
      <c r="BJ832" s="25" t="str">
        <f t="shared" si="414"/>
        <v/>
      </c>
      <c r="BK832" s="25" t="str">
        <f t="shared" si="415"/>
        <v/>
      </c>
      <c r="BL832" s="25" t="str">
        <f t="shared" si="416"/>
        <v/>
      </c>
      <c r="BM832" s="25" t="str">
        <f t="shared" si="417"/>
        <v/>
      </c>
      <c r="BN832" s="25" t="str">
        <f t="shared" si="418"/>
        <v/>
      </c>
    </row>
    <row r="833" spans="1:66" x14ac:dyDescent="0.25">
      <c r="A833" s="20" t="str">
        <f>IF('S.D. Paste sheet'!A833="","",'S.D. Paste sheet'!A833)</f>
        <v/>
      </c>
      <c r="B833" s="20" t="str">
        <f>IF('S.D. Paste sheet'!B833="","",'S.D. Paste sheet'!B833)</f>
        <v/>
      </c>
      <c r="C833" s="20" t="str">
        <f>IF('S.D. Paste sheet'!C833="","",'S.D. Paste sheet'!C833)</f>
        <v/>
      </c>
      <c r="D833" s="20" t="str">
        <f>IF('S.D. Paste sheet'!D833="","",'S.D. Paste sheet'!D833)</f>
        <v/>
      </c>
      <c r="E833" s="20" t="str">
        <f>IF('S.D. Paste sheet'!E833="","",UPPER('S.D. Paste sheet'!E833))</f>
        <v/>
      </c>
      <c r="F833" s="20" t="str">
        <f>IF('S.D. Paste sheet'!F833="","",'S.D. Paste sheet'!F833)</f>
        <v/>
      </c>
      <c r="G833" s="20" t="str">
        <f>IF('S.D. Paste sheet'!G833="","",UPPER('S.D. Paste sheet'!G833))</f>
        <v/>
      </c>
      <c r="H833" s="20" t="str">
        <f>IF('S.D. Paste sheet'!H833="","",UPPER('S.D. Paste sheet'!H833))</f>
        <v/>
      </c>
      <c r="I833" s="20" t="str">
        <f>IF('S.D. Paste sheet'!I833="","",'S.D. Paste sheet'!I833)</f>
        <v/>
      </c>
      <c r="J833" s="20" t="str">
        <f>IF('S.D. Paste sheet'!J833="","",'S.D. Paste sheet'!J833)</f>
        <v/>
      </c>
      <c r="K833" s="20" t="str">
        <f>IF('S.D. Paste sheet'!K833="","",'S.D. Paste sheet'!K833)</f>
        <v/>
      </c>
      <c r="L833" s="20" t="str">
        <f>IF('S.D. Paste sheet'!L833="","",'S.D. Paste sheet'!L833)</f>
        <v/>
      </c>
      <c r="M833" s="20" t="str">
        <f>IF('S.D. Paste sheet'!M833="","",'S.D. Paste sheet'!M833)</f>
        <v/>
      </c>
      <c r="N833" s="20" t="str">
        <f>IF('S.D. Paste sheet'!N833="","",'S.D. Paste sheet'!N833)</f>
        <v/>
      </c>
      <c r="O833" s="20" t="str">
        <f>IF('S.D. Paste sheet'!O833="","",'S.D. Paste sheet'!O833)</f>
        <v/>
      </c>
      <c r="P833" s="20" t="str">
        <f>IF('S.D. Paste sheet'!P833="","",'S.D. Paste sheet'!P833)</f>
        <v/>
      </c>
      <c r="Q833" s="20" t="str">
        <f>IF('S.D. Paste sheet'!Q833="","",'S.D. Paste sheet'!Q833)</f>
        <v/>
      </c>
      <c r="R833" s="20" t="str">
        <f>IF('S.D. Paste sheet'!R833="","",'S.D. Paste sheet'!R833)</f>
        <v/>
      </c>
      <c r="S833" s="20" t="str">
        <f>IF('S.D. Paste sheet'!S833="","",'S.D. Paste sheet'!S833)</f>
        <v/>
      </c>
      <c r="T833" s="20" t="str">
        <f>IF('S.D. Paste sheet'!T833="","",'S.D. Paste sheet'!T833)</f>
        <v/>
      </c>
      <c r="U833" s="20" t="str">
        <f>IF('S.D. Paste sheet'!U833="","",'S.D. Paste sheet'!U833)</f>
        <v/>
      </c>
      <c r="V833" s="20" t="str">
        <f>IF('S.D. Paste sheet'!V833="","",'S.D. Paste sheet'!V833)</f>
        <v/>
      </c>
      <c r="W833" s="20" t="str">
        <f>IF('S.D. Paste sheet'!W833="","",'S.D. Paste sheet'!W833)</f>
        <v/>
      </c>
      <c r="X833" s="20" t="str">
        <f>IF('S.D. Paste sheet'!X833="","",'S.D. Paste sheet'!X833)</f>
        <v/>
      </c>
      <c r="Y833" s="20" t="str">
        <f>IF('S.D. Paste sheet'!Y833="","",'S.D. Paste sheet'!Y833)</f>
        <v/>
      </c>
      <c r="Z833" s="20" t="str">
        <f>IF('S.D. Paste sheet'!Z833="","",'S.D. Paste sheet'!Z833)</f>
        <v/>
      </c>
      <c r="AA833" s="20" t="str">
        <f>IF('S.D. Paste sheet'!AA833="","",'S.D. Paste sheet'!AA833)</f>
        <v/>
      </c>
      <c r="AB833" s="20" t="str">
        <f>IF('S.D. Paste sheet'!AB833="","",'S.D. Paste sheet'!AB833)</f>
        <v/>
      </c>
      <c r="AC833" s="20" t="str">
        <f>IF('S.D. Paste sheet'!AC833="","",'S.D. Paste sheet'!AC833)</f>
        <v/>
      </c>
      <c r="AD833" s="20" t="str">
        <f>IF('S.D. Paste sheet'!AD833="","",'S.D. Paste sheet'!AD833)</f>
        <v/>
      </c>
      <c r="AE833" s="28"/>
      <c r="AF833" t="str">
        <f>IF(AK833="","",IF(AK833&gt;0,COUNT($AG$2:AG833),""))</f>
        <v/>
      </c>
      <c r="AG833" s="25" t="str">
        <f t="shared" si="387"/>
        <v/>
      </c>
      <c r="AH833" s="25" t="str">
        <f t="shared" si="388"/>
        <v/>
      </c>
      <c r="AI833" s="25" t="str">
        <f t="shared" si="389"/>
        <v/>
      </c>
      <c r="AJ833" s="25" t="str">
        <f t="shared" si="390"/>
        <v/>
      </c>
      <c r="AK833" s="25" t="str">
        <f t="shared" si="391"/>
        <v/>
      </c>
      <c r="AL833" s="25" t="str">
        <f t="shared" si="392"/>
        <v/>
      </c>
      <c r="AM833" s="25" t="str">
        <f t="shared" si="393"/>
        <v/>
      </c>
      <c r="AN833" s="25" t="str">
        <f t="shared" si="394"/>
        <v/>
      </c>
      <c r="AO833" s="25" t="str">
        <f t="shared" si="395"/>
        <v/>
      </c>
      <c r="AP833" s="25" t="str">
        <f t="shared" si="396"/>
        <v/>
      </c>
      <c r="AQ833" s="25" t="str">
        <f t="shared" si="397"/>
        <v/>
      </c>
      <c r="AR833" s="25" t="str">
        <f t="shared" si="398"/>
        <v/>
      </c>
      <c r="AS833" s="25" t="str">
        <f t="shared" si="399"/>
        <v/>
      </c>
      <c r="AT833" s="25" t="str">
        <f t="shared" si="400"/>
        <v/>
      </c>
      <c r="AU833" s="25" t="str">
        <f t="shared" si="401"/>
        <v/>
      </c>
      <c r="AV833" s="25" t="str">
        <f t="shared" si="402"/>
        <v/>
      </c>
      <c r="AX833" t="str">
        <f>IF(BC833="","",IF(BC833&gt;0,COUNT($AY$2:AY833),""))</f>
        <v/>
      </c>
      <c r="AY833" s="25" t="str">
        <f t="shared" si="403"/>
        <v/>
      </c>
      <c r="AZ833" s="25" t="str">
        <f t="shared" si="404"/>
        <v/>
      </c>
      <c r="BA833" s="25" t="str">
        <f t="shared" si="405"/>
        <v/>
      </c>
      <c r="BB833" s="25" t="str">
        <f t="shared" si="406"/>
        <v/>
      </c>
      <c r="BC833" s="25" t="str">
        <f t="shared" si="407"/>
        <v/>
      </c>
      <c r="BD833" s="25" t="str">
        <f t="shared" si="408"/>
        <v/>
      </c>
      <c r="BE833" s="25" t="str">
        <f t="shared" si="409"/>
        <v/>
      </c>
      <c r="BF833" s="25" t="str">
        <f t="shared" si="410"/>
        <v/>
      </c>
      <c r="BG833" s="25" t="str">
        <f t="shared" si="411"/>
        <v/>
      </c>
      <c r="BH833" s="25" t="str">
        <f t="shared" si="412"/>
        <v/>
      </c>
      <c r="BI833" s="25" t="str">
        <f t="shared" si="413"/>
        <v/>
      </c>
      <c r="BJ833" s="25" t="str">
        <f t="shared" si="414"/>
        <v/>
      </c>
      <c r="BK833" s="25" t="str">
        <f t="shared" si="415"/>
        <v/>
      </c>
      <c r="BL833" s="25" t="str">
        <f t="shared" si="416"/>
        <v/>
      </c>
      <c r="BM833" s="25" t="str">
        <f t="shared" si="417"/>
        <v/>
      </c>
      <c r="BN833" s="25" t="str">
        <f t="shared" si="418"/>
        <v/>
      </c>
    </row>
    <row r="834" spans="1:66" x14ac:dyDescent="0.25">
      <c r="A834" s="20" t="str">
        <f>IF('S.D. Paste sheet'!A834="","",'S.D. Paste sheet'!A834)</f>
        <v/>
      </c>
      <c r="B834" s="20" t="str">
        <f>IF('S.D. Paste sheet'!B834="","",'S.D. Paste sheet'!B834)</f>
        <v/>
      </c>
      <c r="C834" s="20" t="str">
        <f>IF('S.D. Paste sheet'!C834="","",'S.D. Paste sheet'!C834)</f>
        <v/>
      </c>
      <c r="D834" s="20" t="str">
        <f>IF('S.D. Paste sheet'!D834="","",'S.D. Paste sheet'!D834)</f>
        <v/>
      </c>
      <c r="E834" s="20" t="str">
        <f>IF('S.D. Paste sheet'!E834="","",UPPER('S.D. Paste sheet'!E834))</f>
        <v/>
      </c>
      <c r="F834" s="20" t="str">
        <f>IF('S.D. Paste sheet'!F834="","",'S.D. Paste sheet'!F834)</f>
        <v/>
      </c>
      <c r="G834" s="20" t="str">
        <f>IF('S.D. Paste sheet'!G834="","",UPPER('S.D. Paste sheet'!G834))</f>
        <v/>
      </c>
      <c r="H834" s="20" t="str">
        <f>IF('S.D. Paste sheet'!H834="","",UPPER('S.D. Paste sheet'!H834))</f>
        <v/>
      </c>
      <c r="I834" s="20" t="str">
        <f>IF('S.D. Paste sheet'!I834="","",'S.D. Paste sheet'!I834)</f>
        <v/>
      </c>
      <c r="J834" s="20" t="str">
        <f>IF('S.D. Paste sheet'!J834="","",'S.D. Paste sheet'!J834)</f>
        <v/>
      </c>
      <c r="K834" s="20" t="str">
        <f>IF('S.D. Paste sheet'!K834="","",'S.D. Paste sheet'!K834)</f>
        <v/>
      </c>
      <c r="L834" s="20" t="str">
        <f>IF('S.D. Paste sheet'!L834="","",'S.D. Paste sheet'!L834)</f>
        <v/>
      </c>
      <c r="M834" s="20" t="str">
        <f>IF('S.D. Paste sheet'!M834="","",'S.D. Paste sheet'!M834)</f>
        <v/>
      </c>
      <c r="N834" s="20" t="str">
        <f>IF('S.D. Paste sheet'!N834="","",'S.D. Paste sheet'!N834)</f>
        <v/>
      </c>
      <c r="O834" s="20" t="str">
        <f>IF('S.D. Paste sheet'!O834="","",'S.D. Paste sheet'!O834)</f>
        <v/>
      </c>
      <c r="P834" s="20" t="str">
        <f>IF('S.D. Paste sheet'!P834="","",'S.D. Paste sheet'!P834)</f>
        <v/>
      </c>
      <c r="Q834" s="20" t="str">
        <f>IF('S.D. Paste sheet'!Q834="","",'S.D. Paste sheet'!Q834)</f>
        <v/>
      </c>
      <c r="R834" s="20" t="str">
        <f>IF('S.D. Paste sheet'!R834="","",'S.D. Paste sheet'!R834)</f>
        <v/>
      </c>
      <c r="S834" s="20" t="str">
        <f>IF('S.D. Paste sheet'!S834="","",'S.D. Paste sheet'!S834)</f>
        <v/>
      </c>
      <c r="T834" s="20" t="str">
        <f>IF('S.D. Paste sheet'!T834="","",'S.D. Paste sheet'!T834)</f>
        <v/>
      </c>
      <c r="U834" s="20" t="str">
        <f>IF('S.D. Paste sheet'!U834="","",'S.D. Paste sheet'!U834)</f>
        <v/>
      </c>
      <c r="V834" s="20" t="str">
        <f>IF('S.D. Paste sheet'!V834="","",'S.D. Paste sheet'!V834)</f>
        <v/>
      </c>
      <c r="W834" s="20" t="str">
        <f>IF('S.D. Paste sheet'!W834="","",'S.D. Paste sheet'!W834)</f>
        <v/>
      </c>
      <c r="X834" s="20" t="str">
        <f>IF('S.D. Paste sheet'!X834="","",'S.D. Paste sheet'!X834)</f>
        <v/>
      </c>
      <c r="Y834" s="20" t="str">
        <f>IF('S.D. Paste sheet'!Y834="","",'S.D. Paste sheet'!Y834)</f>
        <v/>
      </c>
      <c r="Z834" s="20" t="str">
        <f>IF('S.D. Paste sheet'!Z834="","",'S.D. Paste sheet'!Z834)</f>
        <v/>
      </c>
      <c r="AA834" s="20" t="str">
        <f>IF('S.D. Paste sheet'!AA834="","",'S.D. Paste sheet'!AA834)</f>
        <v/>
      </c>
      <c r="AB834" s="20" t="str">
        <f>IF('S.D. Paste sheet'!AB834="","",'S.D. Paste sheet'!AB834)</f>
        <v/>
      </c>
      <c r="AC834" s="20" t="str">
        <f>IF('S.D. Paste sheet'!AC834="","",'S.D. Paste sheet'!AC834)</f>
        <v/>
      </c>
      <c r="AD834" s="20" t="str">
        <f>IF('S.D. Paste sheet'!AD834="","",'S.D. Paste sheet'!AD834)</f>
        <v/>
      </c>
      <c r="AE834" s="28"/>
      <c r="AF834" t="str">
        <f>IF(AK834="","",IF(AK834&gt;0,COUNT($AG$2:AG834),""))</f>
        <v/>
      </c>
      <c r="AG834" s="25" t="str">
        <f t="shared" si="387"/>
        <v/>
      </c>
      <c r="AH834" s="25" t="str">
        <f t="shared" si="388"/>
        <v/>
      </c>
      <c r="AI834" s="25" t="str">
        <f t="shared" si="389"/>
        <v/>
      </c>
      <c r="AJ834" s="25" t="str">
        <f t="shared" si="390"/>
        <v/>
      </c>
      <c r="AK834" s="25" t="str">
        <f t="shared" si="391"/>
        <v/>
      </c>
      <c r="AL834" s="25" t="str">
        <f t="shared" si="392"/>
        <v/>
      </c>
      <c r="AM834" s="25" t="str">
        <f t="shared" si="393"/>
        <v/>
      </c>
      <c r="AN834" s="25" t="str">
        <f t="shared" si="394"/>
        <v/>
      </c>
      <c r="AO834" s="25" t="str">
        <f t="shared" si="395"/>
        <v/>
      </c>
      <c r="AP834" s="25" t="str">
        <f t="shared" si="396"/>
        <v/>
      </c>
      <c r="AQ834" s="25" t="str">
        <f t="shared" si="397"/>
        <v/>
      </c>
      <c r="AR834" s="25" t="str">
        <f t="shared" si="398"/>
        <v/>
      </c>
      <c r="AS834" s="25" t="str">
        <f t="shared" si="399"/>
        <v/>
      </c>
      <c r="AT834" s="25" t="str">
        <f t="shared" si="400"/>
        <v/>
      </c>
      <c r="AU834" s="25" t="str">
        <f t="shared" si="401"/>
        <v/>
      </c>
      <c r="AV834" s="25" t="str">
        <f t="shared" si="402"/>
        <v/>
      </c>
      <c r="AX834" t="str">
        <f>IF(BC834="","",IF(BC834&gt;0,COUNT($AY$2:AY834),""))</f>
        <v/>
      </c>
      <c r="AY834" s="25" t="str">
        <f t="shared" si="403"/>
        <v/>
      </c>
      <c r="AZ834" s="25" t="str">
        <f t="shared" si="404"/>
        <v/>
      </c>
      <c r="BA834" s="25" t="str">
        <f t="shared" si="405"/>
        <v/>
      </c>
      <c r="BB834" s="25" t="str">
        <f t="shared" si="406"/>
        <v/>
      </c>
      <c r="BC834" s="25" t="str">
        <f t="shared" si="407"/>
        <v/>
      </c>
      <c r="BD834" s="25" t="str">
        <f t="shared" si="408"/>
        <v/>
      </c>
      <c r="BE834" s="25" t="str">
        <f t="shared" si="409"/>
        <v/>
      </c>
      <c r="BF834" s="25" t="str">
        <f t="shared" si="410"/>
        <v/>
      </c>
      <c r="BG834" s="25" t="str">
        <f t="shared" si="411"/>
        <v/>
      </c>
      <c r="BH834" s="25" t="str">
        <f t="shared" si="412"/>
        <v/>
      </c>
      <c r="BI834" s="25" t="str">
        <f t="shared" si="413"/>
        <v/>
      </c>
      <c r="BJ834" s="25" t="str">
        <f t="shared" si="414"/>
        <v/>
      </c>
      <c r="BK834" s="25" t="str">
        <f t="shared" si="415"/>
        <v/>
      </c>
      <c r="BL834" s="25" t="str">
        <f t="shared" si="416"/>
        <v/>
      </c>
      <c r="BM834" s="25" t="str">
        <f t="shared" si="417"/>
        <v/>
      </c>
      <c r="BN834" s="25" t="str">
        <f t="shared" si="418"/>
        <v/>
      </c>
    </row>
    <row r="835" spans="1:66" x14ac:dyDescent="0.25">
      <c r="A835" s="20" t="str">
        <f>IF('S.D. Paste sheet'!A835="","",'S.D. Paste sheet'!A835)</f>
        <v/>
      </c>
      <c r="B835" s="20" t="str">
        <f>IF('S.D. Paste sheet'!B835="","",'S.D. Paste sheet'!B835)</f>
        <v/>
      </c>
      <c r="C835" s="20" t="str">
        <f>IF('S.D. Paste sheet'!C835="","",'S.D. Paste sheet'!C835)</f>
        <v/>
      </c>
      <c r="D835" s="20" t="str">
        <f>IF('S.D. Paste sheet'!D835="","",'S.D. Paste sheet'!D835)</f>
        <v/>
      </c>
      <c r="E835" s="20" t="str">
        <f>IF('S.D. Paste sheet'!E835="","",UPPER('S.D. Paste sheet'!E835))</f>
        <v/>
      </c>
      <c r="F835" s="20" t="str">
        <f>IF('S.D. Paste sheet'!F835="","",'S.D. Paste sheet'!F835)</f>
        <v/>
      </c>
      <c r="G835" s="20" t="str">
        <f>IF('S.D. Paste sheet'!G835="","",UPPER('S.D. Paste sheet'!G835))</f>
        <v/>
      </c>
      <c r="H835" s="20" t="str">
        <f>IF('S.D. Paste sheet'!H835="","",UPPER('S.D. Paste sheet'!H835))</f>
        <v/>
      </c>
      <c r="I835" s="20" t="str">
        <f>IF('S.D. Paste sheet'!I835="","",'S.D. Paste sheet'!I835)</f>
        <v/>
      </c>
      <c r="J835" s="20" t="str">
        <f>IF('S.D. Paste sheet'!J835="","",'S.D. Paste sheet'!J835)</f>
        <v/>
      </c>
      <c r="K835" s="20" t="str">
        <f>IF('S.D. Paste sheet'!K835="","",'S.D. Paste sheet'!K835)</f>
        <v/>
      </c>
      <c r="L835" s="20" t="str">
        <f>IF('S.D. Paste sheet'!L835="","",'S.D. Paste sheet'!L835)</f>
        <v/>
      </c>
      <c r="M835" s="20" t="str">
        <f>IF('S.D. Paste sheet'!M835="","",'S.D. Paste sheet'!M835)</f>
        <v/>
      </c>
      <c r="N835" s="20" t="str">
        <f>IF('S.D. Paste sheet'!N835="","",'S.D. Paste sheet'!N835)</f>
        <v/>
      </c>
      <c r="O835" s="20" t="str">
        <f>IF('S.D. Paste sheet'!O835="","",'S.D. Paste sheet'!O835)</f>
        <v/>
      </c>
      <c r="P835" s="20" t="str">
        <f>IF('S.D. Paste sheet'!P835="","",'S.D. Paste sheet'!P835)</f>
        <v/>
      </c>
      <c r="Q835" s="20" t="str">
        <f>IF('S.D. Paste sheet'!Q835="","",'S.D. Paste sheet'!Q835)</f>
        <v/>
      </c>
      <c r="R835" s="20" t="str">
        <f>IF('S.D. Paste sheet'!R835="","",'S.D. Paste sheet'!R835)</f>
        <v/>
      </c>
      <c r="S835" s="20" t="str">
        <f>IF('S.D. Paste sheet'!S835="","",'S.D. Paste sheet'!S835)</f>
        <v/>
      </c>
      <c r="T835" s="20" t="str">
        <f>IF('S.D. Paste sheet'!T835="","",'S.D. Paste sheet'!T835)</f>
        <v/>
      </c>
      <c r="U835" s="20" t="str">
        <f>IF('S.D. Paste sheet'!U835="","",'S.D. Paste sheet'!U835)</f>
        <v/>
      </c>
      <c r="V835" s="20" t="str">
        <f>IF('S.D. Paste sheet'!V835="","",'S.D. Paste sheet'!V835)</f>
        <v/>
      </c>
      <c r="W835" s="20" t="str">
        <f>IF('S.D. Paste sheet'!W835="","",'S.D. Paste sheet'!W835)</f>
        <v/>
      </c>
      <c r="X835" s="20" t="str">
        <f>IF('S.D. Paste sheet'!X835="","",'S.D. Paste sheet'!X835)</f>
        <v/>
      </c>
      <c r="Y835" s="20" t="str">
        <f>IF('S.D. Paste sheet'!Y835="","",'S.D. Paste sheet'!Y835)</f>
        <v/>
      </c>
      <c r="Z835" s="20" t="str">
        <f>IF('S.D. Paste sheet'!Z835="","",'S.D. Paste sheet'!Z835)</f>
        <v/>
      </c>
      <c r="AA835" s="20" t="str">
        <f>IF('S.D. Paste sheet'!AA835="","",'S.D. Paste sheet'!AA835)</f>
        <v/>
      </c>
      <c r="AB835" s="20" t="str">
        <f>IF('S.D. Paste sheet'!AB835="","",'S.D. Paste sheet'!AB835)</f>
        <v/>
      </c>
      <c r="AC835" s="20" t="str">
        <f>IF('S.D. Paste sheet'!AC835="","",'S.D. Paste sheet'!AC835)</f>
        <v/>
      </c>
      <c r="AD835" s="20" t="str">
        <f>IF('S.D. Paste sheet'!AD835="","",'S.D. Paste sheet'!AD835)</f>
        <v/>
      </c>
      <c r="AE835" s="28"/>
      <c r="AF835" t="str">
        <f>IF(AK835="","",IF(AK835&gt;0,COUNT($AG$2:AG835),""))</f>
        <v/>
      </c>
      <c r="AG835" s="25" t="str">
        <f t="shared" ref="AG835:AG898" si="419">IF(AND($AJ$1=8,$A835=8),A835,"")</f>
        <v/>
      </c>
      <c r="AH835" s="25" t="str">
        <f t="shared" ref="AH835:AH898" si="420">IF(AND($AJ$1=8,$A835=8),B835,"")</f>
        <v/>
      </c>
      <c r="AI835" s="25" t="str">
        <f t="shared" ref="AI835:AI898" si="421">IF(AND($AJ$1=8,$A835=8),C835,"")</f>
        <v/>
      </c>
      <c r="AJ835" s="25" t="str">
        <f t="shared" ref="AJ835:AJ898" si="422">IF(AND($AJ$1=8,$A835=8),D835,"")</f>
        <v/>
      </c>
      <c r="AK835" s="25" t="str">
        <f t="shared" ref="AK835:AK898" si="423">IF(AND($AJ$1=8,$A835=8),E835,"")</f>
        <v/>
      </c>
      <c r="AL835" s="25" t="str">
        <f t="shared" ref="AL835:AL898" si="424">IF(AND($AJ$1=8,$A835=8),F835,"")</f>
        <v/>
      </c>
      <c r="AM835" s="25" t="str">
        <f t="shared" ref="AM835:AM898" si="425">IF(AND($AJ$1=8,$A835=8),G835,"")</f>
        <v/>
      </c>
      <c r="AN835" s="25" t="str">
        <f t="shared" ref="AN835:AN898" si="426">IF(AND($AJ$1=8,$A835=8),H835,"")</f>
        <v/>
      </c>
      <c r="AO835" s="25" t="str">
        <f t="shared" ref="AO835:AO898" si="427">IF(AND($AJ$1=8,$A835=8),I835,"")</f>
        <v/>
      </c>
      <c r="AP835" s="25" t="str">
        <f t="shared" ref="AP835:AP898" si="428">IF(AND($AJ$1=8,$A835=8),J835,"")</f>
        <v/>
      </c>
      <c r="AQ835" s="25" t="str">
        <f t="shared" ref="AQ835:AQ898" si="429">IF(AND($AJ$1=8,$A835=8),K835,"")</f>
        <v/>
      </c>
      <c r="AR835" s="25" t="str">
        <f t="shared" ref="AR835:AR898" si="430">IF(AND($AJ$1=8,$A835=8),L835,"")</f>
        <v/>
      </c>
      <c r="AS835" s="25" t="str">
        <f t="shared" ref="AS835:AS898" si="431">IF(AND($AJ$1=8,$A835=8),M835,"")</f>
        <v/>
      </c>
      <c r="AT835" s="25" t="str">
        <f t="shared" ref="AT835:AT898" si="432">IF(AND($AJ$1=8,$A835=8),N835,"")</f>
        <v/>
      </c>
      <c r="AU835" s="25" t="str">
        <f t="shared" ref="AU835:AU898" si="433">IF(AND($AJ$1=8,$A835=8),O835,"")</f>
        <v/>
      </c>
      <c r="AV835" s="25" t="str">
        <f t="shared" ref="AV835:AV898" si="434">IF(AND($AJ$1=8,$A835=8),P835,"")</f>
        <v/>
      </c>
      <c r="AX835" t="str">
        <f>IF(BC835="","",IF(BC835&gt;0,COUNT($AY$2:AY835),""))</f>
        <v/>
      </c>
      <c r="AY835" s="25" t="str">
        <f t="shared" ref="AY835:AY898" si="435">IF(AND($BB$1=8,$A835=8,$BC$1=B835),A835,"")</f>
        <v/>
      </c>
      <c r="AZ835" s="25" t="str">
        <f t="shared" ref="AZ835:AZ898" si="436">IF(AND($BB$1=8,$A835=8,$BC$1=$B835),B835,"")</f>
        <v/>
      </c>
      <c r="BA835" s="25" t="str">
        <f t="shared" ref="BA835:BA898" si="437">IF(AND($BB$1=8,$A835=8,$BC$1=$B835),C835,"")</f>
        <v/>
      </c>
      <c r="BB835" s="25" t="str">
        <f t="shared" ref="BB835:BB898" si="438">IF(AND($BB$1=8,$A835=8,$BC$1=$B835),D835,"")</f>
        <v/>
      </c>
      <c r="BC835" s="25" t="str">
        <f t="shared" ref="BC835:BC898" si="439">IF(AND($BB$1=8,$A835=8,$BC$1=$B835),E835,"")</f>
        <v/>
      </c>
      <c r="BD835" s="25" t="str">
        <f t="shared" ref="BD835:BD898" si="440">IF(AND($BB$1=8,$A835=8,$BC$1=$B835),F835,"")</f>
        <v/>
      </c>
      <c r="BE835" s="25" t="str">
        <f t="shared" ref="BE835:BE898" si="441">IF(AND($BB$1=8,$A835=8,$BC$1=$B835),G835,"")</f>
        <v/>
      </c>
      <c r="BF835" s="25" t="str">
        <f t="shared" ref="BF835:BF898" si="442">IF(AND($BB$1=8,$A835=8,$BC$1=$B835),H835,"")</f>
        <v/>
      </c>
      <c r="BG835" s="25" t="str">
        <f t="shared" ref="BG835:BG898" si="443">IF(AND($BB$1=8,$A835=8,$BC$1=$B835),I835,"")</f>
        <v/>
      </c>
      <c r="BH835" s="25" t="str">
        <f t="shared" ref="BH835:BH898" si="444">IF(AND($BB$1=8,$A835=8,$BC$1=$B835),J835,"")</f>
        <v/>
      </c>
      <c r="BI835" s="25" t="str">
        <f t="shared" ref="BI835:BI898" si="445">IF(AND($BB$1=8,$A835=8,$BC$1=$B835),K835,"")</f>
        <v/>
      </c>
      <c r="BJ835" s="25" t="str">
        <f t="shared" ref="BJ835:BJ898" si="446">IF(AND($BB$1=8,$A835=8,$BC$1=$B835),L835,"")</f>
        <v/>
      </c>
      <c r="BK835" s="25" t="str">
        <f t="shared" ref="BK835:BK898" si="447">IF(AND($BB$1=8,$A835=8,$BC$1=$B835),M835,"")</f>
        <v/>
      </c>
      <c r="BL835" s="25" t="str">
        <f t="shared" ref="BL835:BL898" si="448">IF(AND($BB$1=8,$A835=8,$BC$1=$B835),N835,"")</f>
        <v/>
      </c>
      <c r="BM835" s="25" t="str">
        <f t="shared" ref="BM835:BM898" si="449">IF(AND($BB$1=8,$A835=8,$BC$1=$B835),O835,"")</f>
        <v/>
      </c>
      <c r="BN835" s="25" t="str">
        <f t="shared" ref="BN835:BN898" si="450">IF(AND($BB$1=8,$A835=8,$BC$1=$B835),P835,"")</f>
        <v/>
      </c>
    </row>
    <row r="836" spans="1:66" x14ac:dyDescent="0.25">
      <c r="A836" s="20" t="str">
        <f>IF('S.D. Paste sheet'!A836="","",'S.D. Paste sheet'!A836)</f>
        <v/>
      </c>
      <c r="B836" s="20" t="str">
        <f>IF('S.D. Paste sheet'!B836="","",'S.D. Paste sheet'!B836)</f>
        <v/>
      </c>
      <c r="C836" s="20" t="str">
        <f>IF('S.D. Paste sheet'!C836="","",'S.D. Paste sheet'!C836)</f>
        <v/>
      </c>
      <c r="D836" s="20" t="str">
        <f>IF('S.D. Paste sheet'!D836="","",'S.D. Paste sheet'!D836)</f>
        <v/>
      </c>
      <c r="E836" s="20" t="str">
        <f>IF('S.D. Paste sheet'!E836="","",UPPER('S.D. Paste sheet'!E836))</f>
        <v/>
      </c>
      <c r="F836" s="20" t="str">
        <f>IF('S.D. Paste sheet'!F836="","",'S.D. Paste sheet'!F836)</f>
        <v/>
      </c>
      <c r="G836" s="20" t="str">
        <f>IF('S.D. Paste sheet'!G836="","",UPPER('S.D. Paste sheet'!G836))</f>
        <v/>
      </c>
      <c r="H836" s="20" t="str">
        <f>IF('S.D. Paste sheet'!H836="","",UPPER('S.D. Paste sheet'!H836))</f>
        <v/>
      </c>
      <c r="I836" s="20" t="str">
        <f>IF('S.D. Paste sheet'!I836="","",'S.D. Paste sheet'!I836)</f>
        <v/>
      </c>
      <c r="J836" s="20" t="str">
        <f>IF('S.D. Paste sheet'!J836="","",'S.D. Paste sheet'!J836)</f>
        <v/>
      </c>
      <c r="K836" s="20" t="str">
        <f>IF('S.D. Paste sheet'!K836="","",'S.D. Paste sheet'!K836)</f>
        <v/>
      </c>
      <c r="L836" s="20" t="str">
        <f>IF('S.D. Paste sheet'!L836="","",'S.D. Paste sheet'!L836)</f>
        <v/>
      </c>
      <c r="M836" s="20" t="str">
        <f>IF('S.D. Paste sheet'!M836="","",'S.D. Paste sheet'!M836)</f>
        <v/>
      </c>
      <c r="N836" s="20" t="str">
        <f>IF('S.D. Paste sheet'!N836="","",'S.D. Paste sheet'!N836)</f>
        <v/>
      </c>
      <c r="O836" s="20" t="str">
        <f>IF('S.D. Paste sheet'!O836="","",'S.D. Paste sheet'!O836)</f>
        <v/>
      </c>
      <c r="P836" s="20" t="str">
        <f>IF('S.D. Paste sheet'!P836="","",'S.D. Paste sheet'!P836)</f>
        <v/>
      </c>
      <c r="Q836" s="20" t="str">
        <f>IF('S.D. Paste sheet'!Q836="","",'S.D. Paste sheet'!Q836)</f>
        <v/>
      </c>
      <c r="R836" s="20" t="str">
        <f>IF('S.D. Paste sheet'!R836="","",'S.D. Paste sheet'!R836)</f>
        <v/>
      </c>
      <c r="S836" s="20" t="str">
        <f>IF('S.D. Paste sheet'!S836="","",'S.D. Paste sheet'!S836)</f>
        <v/>
      </c>
      <c r="T836" s="20" t="str">
        <f>IF('S.D. Paste sheet'!T836="","",'S.D. Paste sheet'!T836)</f>
        <v/>
      </c>
      <c r="U836" s="20" t="str">
        <f>IF('S.D. Paste sheet'!U836="","",'S.D. Paste sheet'!U836)</f>
        <v/>
      </c>
      <c r="V836" s="20" t="str">
        <f>IF('S.D. Paste sheet'!V836="","",'S.D. Paste sheet'!V836)</f>
        <v/>
      </c>
      <c r="W836" s="20" t="str">
        <f>IF('S.D. Paste sheet'!W836="","",'S.D. Paste sheet'!W836)</f>
        <v/>
      </c>
      <c r="X836" s="20" t="str">
        <f>IF('S.D. Paste sheet'!X836="","",'S.D. Paste sheet'!X836)</f>
        <v/>
      </c>
      <c r="Y836" s="20" t="str">
        <f>IF('S.D. Paste sheet'!Y836="","",'S.D. Paste sheet'!Y836)</f>
        <v/>
      </c>
      <c r="Z836" s="20" t="str">
        <f>IF('S.D. Paste sheet'!Z836="","",'S.D. Paste sheet'!Z836)</f>
        <v/>
      </c>
      <c r="AA836" s="20" t="str">
        <f>IF('S.D. Paste sheet'!AA836="","",'S.D. Paste sheet'!AA836)</f>
        <v/>
      </c>
      <c r="AB836" s="20" t="str">
        <f>IF('S.D. Paste sheet'!AB836="","",'S.D. Paste sheet'!AB836)</f>
        <v/>
      </c>
      <c r="AC836" s="20" t="str">
        <f>IF('S.D. Paste sheet'!AC836="","",'S.D. Paste sheet'!AC836)</f>
        <v/>
      </c>
      <c r="AD836" s="20" t="str">
        <f>IF('S.D. Paste sheet'!AD836="","",'S.D. Paste sheet'!AD836)</f>
        <v/>
      </c>
      <c r="AE836" s="28"/>
      <c r="AF836" t="str">
        <f>IF(AK836="","",IF(AK836&gt;0,COUNT($AG$2:AG836),""))</f>
        <v/>
      </c>
      <c r="AG836" s="25" t="str">
        <f t="shared" si="419"/>
        <v/>
      </c>
      <c r="AH836" s="25" t="str">
        <f t="shared" si="420"/>
        <v/>
      </c>
      <c r="AI836" s="25" t="str">
        <f t="shared" si="421"/>
        <v/>
      </c>
      <c r="AJ836" s="25" t="str">
        <f t="shared" si="422"/>
        <v/>
      </c>
      <c r="AK836" s="25" t="str">
        <f t="shared" si="423"/>
        <v/>
      </c>
      <c r="AL836" s="25" t="str">
        <f t="shared" si="424"/>
        <v/>
      </c>
      <c r="AM836" s="25" t="str">
        <f t="shared" si="425"/>
        <v/>
      </c>
      <c r="AN836" s="25" t="str">
        <f t="shared" si="426"/>
        <v/>
      </c>
      <c r="AO836" s="25" t="str">
        <f t="shared" si="427"/>
        <v/>
      </c>
      <c r="AP836" s="25" t="str">
        <f t="shared" si="428"/>
        <v/>
      </c>
      <c r="AQ836" s="25" t="str">
        <f t="shared" si="429"/>
        <v/>
      </c>
      <c r="AR836" s="25" t="str">
        <f t="shared" si="430"/>
        <v/>
      </c>
      <c r="AS836" s="25" t="str">
        <f t="shared" si="431"/>
        <v/>
      </c>
      <c r="AT836" s="25" t="str">
        <f t="shared" si="432"/>
        <v/>
      </c>
      <c r="AU836" s="25" t="str">
        <f t="shared" si="433"/>
        <v/>
      </c>
      <c r="AV836" s="25" t="str">
        <f t="shared" si="434"/>
        <v/>
      </c>
      <c r="AX836" t="str">
        <f>IF(BC836="","",IF(BC836&gt;0,COUNT($AY$2:AY836),""))</f>
        <v/>
      </c>
      <c r="AY836" s="25" t="str">
        <f t="shared" si="435"/>
        <v/>
      </c>
      <c r="AZ836" s="25" t="str">
        <f t="shared" si="436"/>
        <v/>
      </c>
      <c r="BA836" s="25" t="str">
        <f t="shared" si="437"/>
        <v/>
      </c>
      <c r="BB836" s="25" t="str">
        <f t="shared" si="438"/>
        <v/>
      </c>
      <c r="BC836" s="25" t="str">
        <f t="shared" si="439"/>
        <v/>
      </c>
      <c r="BD836" s="25" t="str">
        <f t="shared" si="440"/>
        <v/>
      </c>
      <c r="BE836" s="25" t="str">
        <f t="shared" si="441"/>
        <v/>
      </c>
      <c r="BF836" s="25" t="str">
        <f t="shared" si="442"/>
        <v/>
      </c>
      <c r="BG836" s="25" t="str">
        <f t="shared" si="443"/>
        <v/>
      </c>
      <c r="BH836" s="25" t="str">
        <f t="shared" si="444"/>
        <v/>
      </c>
      <c r="BI836" s="25" t="str">
        <f t="shared" si="445"/>
        <v/>
      </c>
      <c r="BJ836" s="25" t="str">
        <f t="shared" si="446"/>
        <v/>
      </c>
      <c r="BK836" s="25" t="str">
        <f t="shared" si="447"/>
        <v/>
      </c>
      <c r="BL836" s="25" t="str">
        <f t="shared" si="448"/>
        <v/>
      </c>
      <c r="BM836" s="25" t="str">
        <f t="shared" si="449"/>
        <v/>
      </c>
      <c r="BN836" s="25" t="str">
        <f t="shared" si="450"/>
        <v/>
      </c>
    </row>
    <row r="837" spans="1:66" x14ac:dyDescent="0.25">
      <c r="A837" s="20" t="str">
        <f>IF('S.D. Paste sheet'!A837="","",'S.D. Paste sheet'!A837)</f>
        <v/>
      </c>
      <c r="B837" s="20" t="str">
        <f>IF('S.D. Paste sheet'!B837="","",'S.D. Paste sheet'!B837)</f>
        <v/>
      </c>
      <c r="C837" s="20" t="str">
        <f>IF('S.D. Paste sheet'!C837="","",'S.D. Paste sheet'!C837)</f>
        <v/>
      </c>
      <c r="D837" s="20" t="str">
        <f>IF('S.D. Paste sheet'!D837="","",'S.D. Paste sheet'!D837)</f>
        <v/>
      </c>
      <c r="E837" s="20" t="str">
        <f>IF('S.D. Paste sheet'!E837="","",UPPER('S.D. Paste sheet'!E837))</f>
        <v/>
      </c>
      <c r="F837" s="20" t="str">
        <f>IF('S.D. Paste sheet'!F837="","",'S.D. Paste sheet'!F837)</f>
        <v/>
      </c>
      <c r="G837" s="20" t="str">
        <f>IF('S.D. Paste sheet'!G837="","",UPPER('S.D. Paste sheet'!G837))</f>
        <v/>
      </c>
      <c r="H837" s="20" t="str">
        <f>IF('S.D. Paste sheet'!H837="","",UPPER('S.D. Paste sheet'!H837))</f>
        <v/>
      </c>
      <c r="I837" s="20" t="str">
        <f>IF('S.D. Paste sheet'!I837="","",'S.D. Paste sheet'!I837)</f>
        <v/>
      </c>
      <c r="J837" s="20" t="str">
        <f>IF('S.D. Paste sheet'!J837="","",'S.D. Paste sheet'!J837)</f>
        <v/>
      </c>
      <c r="K837" s="20" t="str">
        <f>IF('S.D. Paste sheet'!K837="","",'S.D. Paste sheet'!K837)</f>
        <v/>
      </c>
      <c r="L837" s="20" t="str">
        <f>IF('S.D. Paste sheet'!L837="","",'S.D. Paste sheet'!L837)</f>
        <v/>
      </c>
      <c r="M837" s="20" t="str">
        <f>IF('S.D. Paste sheet'!M837="","",'S.D. Paste sheet'!M837)</f>
        <v/>
      </c>
      <c r="N837" s="20" t="str">
        <f>IF('S.D. Paste sheet'!N837="","",'S.D. Paste sheet'!N837)</f>
        <v/>
      </c>
      <c r="O837" s="20" t="str">
        <f>IF('S.D. Paste sheet'!O837="","",'S.D. Paste sheet'!O837)</f>
        <v/>
      </c>
      <c r="P837" s="20" t="str">
        <f>IF('S.D. Paste sheet'!P837="","",'S.D. Paste sheet'!P837)</f>
        <v/>
      </c>
      <c r="Q837" s="20" t="str">
        <f>IF('S.D. Paste sheet'!Q837="","",'S.D. Paste sheet'!Q837)</f>
        <v/>
      </c>
      <c r="R837" s="20" t="str">
        <f>IF('S.D. Paste sheet'!R837="","",'S.D. Paste sheet'!R837)</f>
        <v/>
      </c>
      <c r="S837" s="20" t="str">
        <f>IF('S.D. Paste sheet'!S837="","",'S.D. Paste sheet'!S837)</f>
        <v/>
      </c>
      <c r="T837" s="20" t="str">
        <f>IF('S.D. Paste sheet'!T837="","",'S.D. Paste sheet'!T837)</f>
        <v/>
      </c>
      <c r="U837" s="20" t="str">
        <f>IF('S.D. Paste sheet'!U837="","",'S.D. Paste sheet'!U837)</f>
        <v/>
      </c>
      <c r="V837" s="20" t="str">
        <f>IF('S.D. Paste sheet'!V837="","",'S.D. Paste sheet'!V837)</f>
        <v/>
      </c>
      <c r="W837" s="20" t="str">
        <f>IF('S.D. Paste sheet'!W837="","",'S.D. Paste sheet'!W837)</f>
        <v/>
      </c>
      <c r="X837" s="20" t="str">
        <f>IF('S.D. Paste sheet'!X837="","",'S.D. Paste sheet'!X837)</f>
        <v/>
      </c>
      <c r="Y837" s="20" t="str">
        <f>IF('S.D. Paste sheet'!Y837="","",'S.D. Paste sheet'!Y837)</f>
        <v/>
      </c>
      <c r="Z837" s="20" t="str">
        <f>IF('S.D. Paste sheet'!Z837="","",'S.D. Paste sheet'!Z837)</f>
        <v/>
      </c>
      <c r="AA837" s="20" t="str">
        <f>IF('S.D. Paste sheet'!AA837="","",'S.D. Paste sheet'!AA837)</f>
        <v/>
      </c>
      <c r="AB837" s="20" t="str">
        <f>IF('S.D. Paste sheet'!AB837="","",'S.D. Paste sheet'!AB837)</f>
        <v/>
      </c>
      <c r="AC837" s="20" t="str">
        <f>IF('S.D. Paste sheet'!AC837="","",'S.D. Paste sheet'!AC837)</f>
        <v/>
      </c>
      <c r="AD837" s="20" t="str">
        <f>IF('S.D. Paste sheet'!AD837="","",'S.D. Paste sheet'!AD837)</f>
        <v/>
      </c>
      <c r="AE837" s="28"/>
      <c r="AF837" t="str">
        <f>IF(AK837="","",IF(AK837&gt;0,COUNT($AG$2:AG837),""))</f>
        <v/>
      </c>
      <c r="AG837" s="25" t="str">
        <f t="shared" si="419"/>
        <v/>
      </c>
      <c r="AH837" s="25" t="str">
        <f t="shared" si="420"/>
        <v/>
      </c>
      <c r="AI837" s="25" t="str">
        <f t="shared" si="421"/>
        <v/>
      </c>
      <c r="AJ837" s="25" t="str">
        <f t="shared" si="422"/>
        <v/>
      </c>
      <c r="AK837" s="25" t="str">
        <f t="shared" si="423"/>
        <v/>
      </c>
      <c r="AL837" s="25" t="str">
        <f t="shared" si="424"/>
        <v/>
      </c>
      <c r="AM837" s="25" t="str">
        <f t="shared" si="425"/>
        <v/>
      </c>
      <c r="AN837" s="25" t="str">
        <f t="shared" si="426"/>
        <v/>
      </c>
      <c r="AO837" s="25" t="str">
        <f t="shared" si="427"/>
        <v/>
      </c>
      <c r="AP837" s="25" t="str">
        <f t="shared" si="428"/>
        <v/>
      </c>
      <c r="AQ837" s="25" t="str">
        <f t="shared" si="429"/>
        <v/>
      </c>
      <c r="AR837" s="25" t="str">
        <f t="shared" si="430"/>
        <v/>
      </c>
      <c r="AS837" s="25" t="str">
        <f t="shared" si="431"/>
        <v/>
      </c>
      <c r="AT837" s="25" t="str">
        <f t="shared" si="432"/>
        <v/>
      </c>
      <c r="AU837" s="25" t="str">
        <f t="shared" si="433"/>
        <v/>
      </c>
      <c r="AV837" s="25" t="str">
        <f t="shared" si="434"/>
        <v/>
      </c>
      <c r="AX837" t="str">
        <f>IF(BC837="","",IF(BC837&gt;0,COUNT($AY$2:AY837),""))</f>
        <v/>
      </c>
      <c r="AY837" s="25" t="str">
        <f t="shared" si="435"/>
        <v/>
      </c>
      <c r="AZ837" s="25" t="str">
        <f t="shared" si="436"/>
        <v/>
      </c>
      <c r="BA837" s="25" t="str">
        <f t="shared" si="437"/>
        <v/>
      </c>
      <c r="BB837" s="25" t="str">
        <f t="shared" si="438"/>
        <v/>
      </c>
      <c r="BC837" s="25" t="str">
        <f t="shared" si="439"/>
        <v/>
      </c>
      <c r="BD837" s="25" t="str">
        <f t="shared" si="440"/>
        <v/>
      </c>
      <c r="BE837" s="25" t="str">
        <f t="shared" si="441"/>
        <v/>
      </c>
      <c r="BF837" s="25" t="str">
        <f t="shared" si="442"/>
        <v/>
      </c>
      <c r="BG837" s="25" t="str">
        <f t="shared" si="443"/>
        <v/>
      </c>
      <c r="BH837" s="25" t="str">
        <f t="shared" si="444"/>
        <v/>
      </c>
      <c r="BI837" s="25" t="str">
        <f t="shared" si="445"/>
        <v/>
      </c>
      <c r="BJ837" s="25" t="str">
        <f t="shared" si="446"/>
        <v/>
      </c>
      <c r="BK837" s="25" t="str">
        <f t="shared" si="447"/>
        <v/>
      </c>
      <c r="BL837" s="25" t="str">
        <f t="shared" si="448"/>
        <v/>
      </c>
      <c r="BM837" s="25" t="str">
        <f t="shared" si="449"/>
        <v/>
      </c>
      <c r="BN837" s="25" t="str">
        <f t="shared" si="450"/>
        <v/>
      </c>
    </row>
    <row r="838" spans="1:66" x14ac:dyDescent="0.25">
      <c r="A838" s="20" t="str">
        <f>IF('S.D. Paste sheet'!A838="","",'S.D. Paste sheet'!A838)</f>
        <v/>
      </c>
      <c r="B838" s="20" t="str">
        <f>IF('S.D. Paste sheet'!B838="","",'S.D. Paste sheet'!B838)</f>
        <v/>
      </c>
      <c r="C838" s="20" t="str">
        <f>IF('S.D. Paste sheet'!C838="","",'S.D. Paste sheet'!C838)</f>
        <v/>
      </c>
      <c r="D838" s="20" t="str">
        <f>IF('S.D. Paste sheet'!D838="","",'S.D. Paste sheet'!D838)</f>
        <v/>
      </c>
      <c r="E838" s="20" t="str">
        <f>IF('S.D. Paste sheet'!E838="","",UPPER('S.D. Paste sheet'!E838))</f>
        <v/>
      </c>
      <c r="F838" s="20" t="str">
        <f>IF('S.D. Paste sheet'!F838="","",'S.D. Paste sheet'!F838)</f>
        <v/>
      </c>
      <c r="G838" s="20" t="str">
        <f>IF('S.D. Paste sheet'!G838="","",UPPER('S.D. Paste sheet'!G838))</f>
        <v/>
      </c>
      <c r="H838" s="20" t="str">
        <f>IF('S.D. Paste sheet'!H838="","",UPPER('S.D. Paste sheet'!H838))</f>
        <v/>
      </c>
      <c r="I838" s="20" t="str">
        <f>IF('S.D. Paste sheet'!I838="","",'S.D. Paste sheet'!I838)</f>
        <v/>
      </c>
      <c r="J838" s="20" t="str">
        <f>IF('S.D. Paste sheet'!J838="","",'S.D. Paste sheet'!J838)</f>
        <v/>
      </c>
      <c r="K838" s="20" t="str">
        <f>IF('S.D. Paste sheet'!K838="","",'S.D. Paste sheet'!K838)</f>
        <v/>
      </c>
      <c r="L838" s="20" t="str">
        <f>IF('S.D. Paste sheet'!L838="","",'S.D. Paste sheet'!L838)</f>
        <v/>
      </c>
      <c r="M838" s="20" t="str">
        <f>IF('S.D. Paste sheet'!M838="","",'S.D. Paste sheet'!M838)</f>
        <v/>
      </c>
      <c r="N838" s="20" t="str">
        <f>IF('S.D. Paste sheet'!N838="","",'S.D. Paste sheet'!N838)</f>
        <v/>
      </c>
      <c r="O838" s="20" t="str">
        <f>IF('S.D. Paste sheet'!O838="","",'S.D. Paste sheet'!O838)</f>
        <v/>
      </c>
      <c r="P838" s="20" t="str">
        <f>IF('S.D. Paste sheet'!P838="","",'S.D. Paste sheet'!P838)</f>
        <v/>
      </c>
      <c r="Q838" s="20" t="str">
        <f>IF('S.D. Paste sheet'!Q838="","",'S.D. Paste sheet'!Q838)</f>
        <v/>
      </c>
      <c r="R838" s="20" t="str">
        <f>IF('S.D. Paste sheet'!R838="","",'S.D. Paste sheet'!R838)</f>
        <v/>
      </c>
      <c r="S838" s="20" t="str">
        <f>IF('S.D. Paste sheet'!S838="","",'S.D. Paste sheet'!S838)</f>
        <v/>
      </c>
      <c r="T838" s="20" t="str">
        <f>IF('S.D. Paste sheet'!T838="","",'S.D. Paste sheet'!T838)</f>
        <v/>
      </c>
      <c r="U838" s="20" t="str">
        <f>IF('S.D. Paste sheet'!U838="","",'S.D. Paste sheet'!U838)</f>
        <v/>
      </c>
      <c r="V838" s="20" t="str">
        <f>IF('S.D. Paste sheet'!V838="","",'S.D. Paste sheet'!V838)</f>
        <v/>
      </c>
      <c r="W838" s="20" t="str">
        <f>IF('S.D. Paste sheet'!W838="","",'S.D. Paste sheet'!W838)</f>
        <v/>
      </c>
      <c r="X838" s="20" t="str">
        <f>IF('S.D. Paste sheet'!X838="","",'S.D. Paste sheet'!X838)</f>
        <v/>
      </c>
      <c r="Y838" s="20" t="str">
        <f>IF('S.D. Paste sheet'!Y838="","",'S.D. Paste sheet'!Y838)</f>
        <v/>
      </c>
      <c r="Z838" s="20" t="str">
        <f>IF('S.D. Paste sheet'!Z838="","",'S.D. Paste sheet'!Z838)</f>
        <v/>
      </c>
      <c r="AA838" s="20" t="str">
        <f>IF('S.D. Paste sheet'!AA838="","",'S.D. Paste sheet'!AA838)</f>
        <v/>
      </c>
      <c r="AB838" s="20" t="str">
        <f>IF('S.D. Paste sheet'!AB838="","",'S.D. Paste sheet'!AB838)</f>
        <v/>
      </c>
      <c r="AC838" s="20" t="str">
        <f>IF('S.D. Paste sheet'!AC838="","",'S.D. Paste sheet'!AC838)</f>
        <v/>
      </c>
      <c r="AD838" s="20" t="str">
        <f>IF('S.D. Paste sheet'!AD838="","",'S.D. Paste sheet'!AD838)</f>
        <v/>
      </c>
      <c r="AE838" s="28"/>
      <c r="AF838" t="str">
        <f>IF(AK838="","",IF(AK838&gt;0,COUNT($AG$2:AG838),""))</f>
        <v/>
      </c>
      <c r="AG838" s="25" t="str">
        <f t="shared" si="419"/>
        <v/>
      </c>
      <c r="AH838" s="25" t="str">
        <f t="shared" si="420"/>
        <v/>
      </c>
      <c r="AI838" s="25" t="str">
        <f t="shared" si="421"/>
        <v/>
      </c>
      <c r="AJ838" s="25" t="str">
        <f t="shared" si="422"/>
        <v/>
      </c>
      <c r="AK838" s="25" t="str">
        <f t="shared" si="423"/>
        <v/>
      </c>
      <c r="AL838" s="25" t="str">
        <f t="shared" si="424"/>
        <v/>
      </c>
      <c r="AM838" s="25" t="str">
        <f t="shared" si="425"/>
        <v/>
      </c>
      <c r="AN838" s="25" t="str">
        <f t="shared" si="426"/>
        <v/>
      </c>
      <c r="AO838" s="25" t="str">
        <f t="shared" si="427"/>
        <v/>
      </c>
      <c r="AP838" s="25" t="str">
        <f t="shared" si="428"/>
        <v/>
      </c>
      <c r="AQ838" s="25" t="str">
        <f t="shared" si="429"/>
        <v/>
      </c>
      <c r="AR838" s="25" t="str">
        <f t="shared" si="430"/>
        <v/>
      </c>
      <c r="AS838" s="25" t="str">
        <f t="shared" si="431"/>
        <v/>
      </c>
      <c r="AT838" s="25" t="str">
        <f t="shared" si="432"/>
        <v/>
      </c>
      <c r="AU838" s="25" t="str">
        <f t="shared" si="433"/>
        <v/>
      </c>
      <c r="AV838" s="25" t="str">
        <f t="shared" si="434"/>
        <v/>
      </c>
      <c r="AX838" t="str">
        <f>IF(BC838="","",IF(BC838&gt;0,COUNT($AY$2:AY838),""))</f>
        <v/>
      </c>
      <c r="AY838" s="25" t="str">
        <f t="shared" si="435"/>
        <v/>
      </c>
      <c r="AZ838" s="25" t="str">
        <f t="shared" si="436"/>
        <v/>
      </c>
      <c r="BA838" s="25" t="str">
        <f t="shared" si="437"/>
        <v/>
      </c>
      <c r="BB838" s="25" t="str">
        <f t="shared" si="438"/>
        <v/>
      </c>
      <c r="BC838" s="25" t="str">
        <f t="shared" si="439"/>
        <v/>
      </c>
      <c r="BD838" s="25" t="str">
        <f t="shared" si="440"/>
        <v/>
      </c>
      <c r="BE838" s="25" t="str">
        <f t="shared" si="441"/>
        <v/>
      </c>
      <c r="BF838" s="25" t="str">
        <f t="shared" si="442"/>
        <v/>
      </c>
      <c r="BG838" s="25" t="str">
        <f t="shared" si="443"/>
        <v/>
      </c>
      <c r="BH838" s="25" t="str">
        <f t="shared" si="444"/>
        <v/>
      </c>
      <c r="BI838" s="25" t="str">
        <f t="shared" si="445"/>
        <v/>
      </c>
      <c r="BJ838" s="25" t="str">
        <f t="shared" si="446"/>
        <v/>
      </c>
      <c r="BK838" s="25" t="str">
        <f t="shared" si="447"/>
        <v/>
      </c>
      <c r="BL838" s="25" t="str">
        <f t="shared" si="448"/>
        <v/>
      </c>
      <c r="BM838" s="25" t="str">
        <f t="shared" si="449"/>
        <v/>
      </c>
      <c r="BN838" s="25" t="str">
        <f t="shared" si="450"/>
        <v/>
      </c>
    </row>
    <row r="839" spans="1:66" x14ac:dyDescent="0.25">
      <c r="A839" s="20" t="str">
        <f>IF('S.D. Paste sheet'!A839="","",'S.D. Paste sheet'!A839)</f>
        <v/>
      </c>
      <c r="B839" s="20" t="str">
        <f>IF('S.D. Paste sheet'!B839="","",'S.D. Paste sheet'!B839)</f>
        <v/>
      </c>
      <c r="C839" s="20" t="str">
        <f>IF('S.D. Paste sheet'!C839="","",'S.D. Paste sheet'!C839)</f>
        <v/>
      </c>
      <c r="D839" s="20" t="str">
        <f>IF('S.D. Paste sheet'!D839="","",'S.D. Paste sheet'!D839)</f>
        <v/>
      </c>
      <c r="E839" s="20" t="str">
        <f>IF('S.D. Paste sheet'!E839="","",UPPER('S.D. Paste sheet'!E839))</f>
        <v/>
      </c>
      <c r="F839" s="20" t="str">
        <f>IF('S.D. Paste sheet'!F839="","",'S.D. Paste sheet'!F839)</f>
        <v/>
      </c>
      <c r="G839" s="20" t="str">
        <f>IF('S.D. Paste sheet'!G839="","",UPPER('S.D. Paste sheet'!G839))</f>
        <v/>
      </c>
      <c r="H839" s="20" t="str">
        <f>IF('S.D. Paste sheet'!H839="","",UPPER('S.D. Paste sheet'!H839))</f>
        <v/>
      </c>
      <c r="I839" s="20" t="str">
        <f>IF('S.D. Paste sheet'!I839="","",'S.D. Paste sheet'!I839)</f>
        <v/>
      </c>
      <c r="J839" s="20" t="str">
        <f>IF('S.D. Paste sheet'!J839="","",'S.D. Paste sheet'!J839)</f>
        <v/>
      </c>
      <c r="K839" s="20" t="str">
        <f>IF('S.D. Paste sheet'!K839="","",'S.D. Paste sheet'!K839)</f>
        <v/>
      </c>
      <c r="L839" s="20" t="str">
        <f>IF('S.D. Paste sheet'!L839="","",'S.D. Paste sheet'!L839)</f>
        <v/>
      </c>
      <c r="M839" s="20" t="str">
        <f>IF('S.D. Paste sheet'!M839="","",'S.D. Paste sheet'!M839)</f>
        <v/>
      </c>
      <c r="N839" s="20" t="str">
        <f>IF('S.D. Paste sheet'!N839="","",'S.D. Paste sheet'!N839)</f>
        <v/>
      </c>
      <c r="O839" s="20" t="str">
        <f>IF('S.D. Paste sheet'!O839="","",'S.D. Paste sheet'!O839)</f>
        <v/>
      </c>
      <c r="P839" s="20" t="str">
        <f>IF('S.D. Paste sheet'!P839="","",'S.D. Paste sheet'!P839)</f>
        <v/>
      </c>
      <c r="Q839" s="20" t="str">
        <f>IF('S.D. Paste sheet'!Q839="","",'S.D. Paste sheet'!Q839)</f>
        <v/>
      </c>
      <c r="R839" s="20" t="str">
        <f>IF('S.D. Paste sheet'!R839="","",'S.D. Paste sheet'!R839)</f>
        <v/>
      </c>
      <c r="S839" s="20" t="str">
        <f>IF('S.D. Paste sheet'!S839="","",'S.D. Paste sheet'!S839)</f>
        <v/>
      </c>
      <c r="T839" s="20" t="str">
        <f>IF('S.D. Paste sheet'!T839="","",'S.D. Paste sheet'!T839)</f>
        <v/>
      </c>
      <c r="U839" s="20" t="str">
        <f>IF('S.D. Paste sheet'!U839="","",'S.D. Paste sheet'!U839)</f>
        <v/>
      </c>
      <c r="V839" s="20" t="str">
        <f>IF('S.D. Paste sheet'!V839="","",'S.D. Paste sheet'!V839)</f>
        <v/>
      </c>
      <c r="W839" s="20" t="str">
        <f>IF('S.D. Paste sheet'!W839="","",'S.D. Paste sheet'!W839)</f>
        <v/>
      </c>
      <c r="X839" s="20" t="str">
        <f>IF('S.D. Paste sheet'!X839="","",'S.D. Paste sheet'!X839)</f>
        <v/>
      </c>
      <c r="Y839" s="20" t="str">
        <f>IF('S.D. Paste sheet'!Y839="","",'S.D. Paste sheet'!Y839)</f>
        <v/>
      </c>
      <c r="Z839" s="20" t="str">
        <f>IF('S.D. Paste sheet'!Z839="","",'S.D. Paste sheet'!Z839)</f>
        <v/>
      </c>
      <c r="AA839" s="20" t="str">
        <f>IF('S.D. Paste sheet'!AA839="","",'S.D. Paste sheet'!AA839)</f>
        <v/>
      </c>
      <c r="AB839" s="20" t="str">
        <f>IF('S.D. Paste sheet'!AB839="","",'S.D. Paste sheet'!AB839)</f>
        <v/>
      </c>
      <c r="AC839" s="20" t="str">
        <f>IF('S.D. Paste sheet'!AC839="","",'S.D. Paste sheet'!AC839)</f>
        <v/>
      </c>
      <c r="AD839" s="20" t="str">
        <f>IF('S.D. Paste sheet'!AD839="","",'S.D. Paste sheet'!AD839)</f>
        <v/>
      </c>
      <c r="AE839" s="28"/>
      <c r="AF839" t="str">
        <f>IF(AK839="","",IF(AK839&gt;0,COUNT($AG$2:AG839),""))</f>
        <v/>
      </c>
      <c r="AG839" s="25" t="str">
        <f t="shared" si="419"/>
        <v/>
      </c>
      <c r="AH839" s="25" t="str">
        <f t="shared" si="420"/>
        <v/>
      </c>
      <c r="AI839" s="25" t="str">
        <f t="shared" si="421"/>
        <v/>
      </c>
      <c r="AJ839" s="25" t="str">
        <f t="shared" si="422"/>
        <v/>
      </c>
      <c r="AK839" s="25" t="str">
        <f t="shared" si="423"/>
        <v/>
      </c>
      <c r="AL839" s="25" t="str">
        <f t="shared" si="424"/>
        <v/>
      </c>
      <c r="AM839" s="25" t="str">
        <f t="shared" si="425"/>
        <v/>
      </c>
      <c r="AN839" s="25" t="str">
        <f t="shared" si="426"/>
        <v/>
      </c>
      <c r="AO839" s="25" t="str">
        <f t="shared" si="427"/>
        <v/>
      </c>
      <c r="AP839" s="25" t="str">
        <f t="shared" si="428"/>
        <v/>
      </c>
      <c r="AQ839" s="25" t="str">
        <f t="shared" si="429"/>
        <v/>
      </c>
      <c r="AR839" s="25" t="str">
        <f t="shared" si="430"/>
        <v/>
      </c>
      <c r="AS839" s="25" t="str">
        <f t="shared" si="431"/>
        <v/>
      </c>
      <c r="AT839" s="25" t="str">
        <f t="shared" si="432"/>
        <v/>
      </c>
      <c r="AU839" s="25" t="str">
        <f t="shared" si="433"/>
        <v/>
      </c>
      <c r="AV839" s="25" t="str">
        <f t="shared" si="434"/>
        <v/>
      </c>
      <c r="AX839" t="str">
        <f>IF(BC839="","",IF(BC839&gt;0,COUNT($AY$2:AY839),""))</f>
        <v/>
      </c>
      <c r="AY839" s="25" t="str">
        <f t="shared" si="435"/>
        <v/>
      </c>
      <c r="AZ839" s="25" t="str">
        <f t="shared" si="436"/>
        <v/>
      </c>
      <c r="BA839" s="25" t="str">
        <f t="shared" si="437"/>
        <v/>
      </c>
      <c r="BB839" s="25" t="str">
        <f t="shared" si="438"/>
        <v/>
      </c>
      <c r="BC839" s="25" t="str">
        <f t="shared" si="439"/>
        <v/>
      </c>
      <c r="BD839" s="25" t="str">
        <f t="shared" si="440"/>
        <v/>
      </c>
      <c r="BE839" s="25" t="str">
        <f t="shared" si="441"/>
        <v/>
      </c>
      <c r="BF839" s="25" t="str">
        <f t="shared" si="442"/>
        <v/>
      </c>
      <c r="BG839" s="25" t="str">
        <f t="shared" si="443"/>
        <v/>
      </c>
      <c r="BH839" s="25" t="str">
        <f t="shared" si="444"/>
        <v/>
      </c>
      <c r="BI839" s="25" t="str">
        <f t="shared" si="445"/>
        <v/>
      </c>
      <c r="BJ839" s="25" t="str">
        <f t="shared" si="446"/>
        <v/>
      </c>
      <c r="BK839" s="25" t="str">
        <f t="shared" si="447"/>
        <v/>
      </c>
      <c r="BL839" s="25" t="str">
        <f t="shared" si="448"/>
        <v/>
      </c>
      <c r="BM839" s="25" t="str">
        <f t="shared" si="449"/>
        <v/>
      </c>
      <c r="BN839" s="25" t="str">
        <f t="shared" si="450"/>
        <v/>
      </c>
    </row>
    <row r="840" spans="1:66" x14ac:dyDescent="0.25">
      <c r="A840" s="20" t="str">
        <f>IF('S.D. Paste sheet'!A840="","",'S.D. Paste sheet'!A840)</f>
        <v/>
      </c>
      <c r="B840" s="20" t="str">
        <f>IF('S.D. Paste sheet'!B840="","",'S.D. Paste sheet'!B840)</f>
        <v/>
      </c>
      <c r="C840" s="20" t="str">
        <f>IF('S.D. Paste sheet'!C840="","",'S.D. Paste sheet'!C840)</f>
        <v/>
      </c>
      <c r="D840" s="20" t="str">
        <f>IF('S.D. Paste sheet'!D840="","",'S.D. Paste sheet'!D840)</f>
        <v/>
      </c>
      <c r="E840" s="20" t="str">
        <f>IF('S.D. Paste sheet'!E840="","",UPPER('S.D. Paste sheet'!E840))</f>
        <v/>
      </c>
      <c r="F840" s="20" t="str">
        <f>IF('S.D. Paste sheet'!F840="","",'S.D. Paste sheet'!F840)</f>
        <v/>
      </c>
      <c r="G840" s="20" t="str">
        <f>IF('S.D. Paste sheet'!G840="","",UPPER('S.D. Paste sheet'!G840))</f>
        <v/>
      </c>
      <c r="H840" s="20" t="str">
        <f>IF('S.D. Paste sheet'!H840="","",UPPER('S.D. Paste sheet'!H840))</f>
        <v/>
      </c>
      <c r="I840" s="20" t="str">
        <f>IF('S.D. Paste sheet'!I840="","",'S.D. Paste sheet'!I840)</f>
        <v/>
      </c>
      <c r="J840" s="20" t="str">
        <f>IF('S.D. Paste sheet'!J840="","",'S.D. Paste sheet'!J840)</f>
        <v/>
      </c>
      <c r="K840" s="20" t="str">
        <f>IF('S.D. Paste sheet'!K840="","",'S.D. Paste sheet'!K840)</f>
        <v/>
      </c>
      <c r="L840" s="20" t="str">
        <f>IF('S.D. Paste sheet'!L840="","",'S.D. Paste sheet'!L840)</f>
        <v/>
      </c>
      <c r="M840" s="20" t="str">
        <f>IF('S.D. Paste sheet'!M840="","",'S.D. Paste sheet'!M840)</f>
        <v/>
      </c>
      <c r="N840" s="20" t="str">
        <f>IF('S.D. Paste sheet'!N840="","",'S.D. Paste sheet'!N840)</f>
        <v/>
      </c>
      <c r="O840" s="20" t="str">
        <f>IF('S.D. Paste sheet'!O840="","",'S.D. Paste sheet'!O840)</f>
        <v/>
      </c>
      <c r="P840" s="20" t="str">
        <f>IF('S.D. Paste sheet'!P840="","",'S.D. Paste sheet'!P840)</f>
        <v/>
      </c>
      <c r="Q840" s="20" t="str">
        <f>IF('S.D. Paste sheet'!Q840="","",'S.D. Paste sheet'!Q840)</f>
        <v/>
      </c>
      <c r="R840" s="20" t="str">
        <f>IF('S.D. Paste sheet'!R840="","",'S.D. Paste sheet'!R840)</f>
        <v/>
      </c>
      <c r="S840" s="20" t="str">
        <f>IF('S.D. Paste sheet'!S840="","",'S.D. Paste sheet'!S840)</f>
        <v/>
      </c>
      <c r="T840" s="20" t="str">
        <f>IF('S.D. Paste sheet'!T840="","",'S.D. Paste sheet'!T840)</f>
        <v/>
      </c>
      <c r="U840" s="20" t="str">
        <f>IF('S.D. Paste sheet'!U840="","",'S.D. Paste sheet'!U840)</f>
        <v/>
      </c>
      <c r="V840" s="20" t="str">
        <f>IF('S.D. Paste sheet'!V840="","",'S.D. Paste sheet'!V840)</f>
        <v/>
      </c>
      <c r="W840" s="20" t="str">
        <f>IF('S.D. Paste sheet'!W840="","",'S.D. Paste sheet'!W840)</f>
        <v/>
      </c>
      <c r="X840" s="20" t="str">
        <f>IF('S.D. Paste sheet'!X840="","",'S.D. Paste sheet'!X840)</f>
        <v/>
      </c>
      <c r="Y840" s="20" t="str">
        <f>IF('S.D. Paste sheet'!Y840="","",'S.D. Paste sheet'!Y840)</f>
        <v/>
      </c>
      <c r="Z840" s="20" t="str">
        <f>IF('S.D. Paste sheet'!Z840="","",'S.D. Paste sheet'!Z840)</f>
        <v/>
      </c>
      <c r="AA840" s="20" t="str">
        <f>IF('S.D. Paste sheet'!AA840="","",'S.D. Paste sheet'!AA840)</f>
        <v/>
      </c>
      <c r="AB840" s="20" t="str">
        <f>IF('S.D. Paste sheet'!AB840="","",'S.D. Paste sheet'!AB840)</f>
        <v/>
      </c>
      <c r="AC840" s="20" t="str">
        <f>IF('S.D. Paste sheet'!AC840="","",'S.D. Paste sheet'!AC840)</f>
        <v/>
      </c>
      <c r="AD840" s="20" t="str">
        <f>IF('S.D. Paste sheet'!AD840="","",'S.D. Paste sheet'!AD840)</f>
        <v/>
      </c>
      <c r="AE840" s="28"/>
      <c r="AF840" t="str">
        <f>IF(AK840="","",IF(AK840&gt;0,COUNT($AG$2:AG840),""))</f>
        <v/>
      </c>
      <c r="AG840" s="25" t="str">
        <f t="shared" si="419"/>
        <v/>
      </c>
      <c r="AH840" s="25" t="str">
        <f t="shared" si="420"/>
        <v/>
      </c>
      <c r="AI840" s="25" t="str">
        <f t="shared" si="421"/>
        <v/>
      </c>
      <c r="AJ840" s="25" t="str">
        <f t="shared" si="422"/>
        <v/>
      </c>
      <c r="AK840" s="25" t="str">
        <f t="shared" si="423"/>
        <v/>
      </c>
      <c r="AL840" s="25" t="str">
        <f t="shared" si="424"/>
        <v/>
      </c>
      <c r="AM840" s="25" t="str">
        <f t="shared" si="425"/>
        <v/>
      </c>
      <c r="AN840" s="25" t="str">
        <f t="shared" si="426"/>
        <v/>
      </c>
      <c r="AO840" s="25" t="str">
        <f t="shared" si="427"/>
        <v/>
      </c>
      <c r="AP840" s="25" t="str">
        <f t="shared" si="428"/>
        <v/>
      </c>
      <c r="AQ840" s="25" t="str">
        <f t="shared" si="429"/>
        <v/>
      </c>
      <c r="AR840" s="25" t="str">
        <f t="shared" si="430"/>
        <v/>
      </c>
      <c r="AS840" s="25" t="str">
        <f t="shared" si="431"/>
        <v/>
      </c>
      <c r="AT840" s="25" t="str">
        <f t="shared" si="432"/>
        <v/>
      </c>
      <c r="AU840" s="25" t="str">
        <f t="shared" si="433"/>
        <v/>
      </c>
      <c r="AV840" s="25" t="str">
        <f t="shared" si="434"/>
        <v/>
      </c>
      <c r="AX840" t="str">
        <f>IF(BC840="","",IF(BC840&gt;0,COUNT($AY$2:AY840),""))</f>
        <v/>
      </c>
      <c r="AY840" s="25" t="str">
        <f t="shared" si="435"/>
        <v/>
      </c>
      <c r="AZ840" s="25" t="str">
        <f t="shared" si="436"/>
        <v/>
      </c>
      <c r="BA840" s="25" t="str">
        <f t="shared" si="437"/>
        <v/>
      </c>
      <c r="BB840" s="25" t="str">
        <f t="shared" si="438"/>
        <v/>
      </c>
      <c r="BC840" s="25" t="str">
        <f t="shared" si="439"/>
        <v/>
      </c>
      <c r="BD840" s="25" t="str">
        <f t="shared" si="440"/>
        <v/>
      </c>
      <c r="BE840" s="25" t="str">
        <f t="shared" si="441"/>
        <v/>
      </c>
      <c r="BF840" s="25" t="str">
        <f t="shared" si="442"/>
        <v/>
      </c>
      <c r="BG840" s="25" t="str">
        <f t="shared" si="443"/>
        <v/>
      </c>
      <c r="BH840" s="25" t="str">
        <f t="shared" si="444"/>
        <v/>
      </c>
      <c r="BI840" s="25" t="str">
        <f t="shared" si="445"/>
        <v/>
      </c>
      <c r="BJ840" s="25" t="str">
        <f t="shared" si="446"/>
        <v/>
      </c>
      <c r="BK840" s="25" t="str">
        <f t="shared" si="447"/>
        <v/>
      </c>
      <c r="BL840" s="25" t="str">
        <f t="shared" si="448"/>
        <v/>
      </c>
      <c r="BM840" s="25" t="str">
        <f t="shared" si="449"/>
        <v/>
      </c>
      <c r="BN840" s="25" t="str">
        <f t="shared" si="450"/>
        <v/>
      </c>
    </row>
    <row r="841" spans="1:66" x14ac:dyDescent="0.25">
      <c r="A841" s="20" t="str">
        <f>IF('S.D. Paste sheet'!A841="","",'S.D. Paste sheet'!A841)</f>
        <v/>
      </c>
      <c r="B841" s="20" t="str">
        <f>IF('S.D. Paste sheet'!B841="","",'S.D. Paste sheet'!B841)</f>
        <v/>
      </c>
      <c r="C841" s="20" t="str">
        <f>IF('S.D. Paste sheet'!C841="","",'S.D. Paste sheet'!C841)</f>
        <v/>
      </c>
      <c r="D841" s="20" t="str">
        <f>IF('S.D. Paste sheet'!D841="","",'S.D. Paste sheet'!D841)</f>
        <v/>
      </c>
      <c r="E841" s="20" t="str">
        <f>IF('S.D. Paste sheet'!E841="","",UPPER('S.D. Paste sheet'!E841))</f>
        <v/>
      </c>
      <c r="F841" s="20" t="str">
        <f>IF('S.D. Paste sheet'!F841="","",'S.D. Paste sheet'!F841)</f>
        <v/>
      </c>
      <c r="G841" s="20" t="str">
        <f>IF('S.D. Paste sheet'!G841="","",UPPER('S.D. Paste sheet'!G841))</f>
        <v/>
      </c>
      <c r="H841" s="20" t="str">
        <f>IF('S.D. Paste sheet'!H841="","",UPPER('S.D. Paste sheet'!H841))</f>
        <v/>
      </c>
      <c r="I841" s="20" t="str">
        <f>IF('S.D. Paste sheet'!I841="","",'S.D. Paste sheet'!I841)</f>
        <v/>
      </c>
      <c r="J841" s="20" t="str">
        <f>IF('S.D. Paste sheet'!J841="","",'S.D. Paste sheet'!J841)</f>
        <v/>
      </c>
      <c r="K841" s="20" t="str">
        <f>IF('S.D. Paste sheet'!K841="","",'S.D. Paste sheet'!K841)</f>
        <v/>
      </c>
      <c r="L841" s="20" t="str">
        <f>IF('S.D. Paste sheet'!L841="","",'S.D. Paste sheet'!L841)</f>
        <v/>
      </c>
      <c r="M841" s="20" t="str">
        <f>IF('S.D. Paste sheet'!M841="","",'S.D. Paste sheet'!M841)</f>
        <v/>
      </c>
      <c r="N841" s="20" t="str">
        <f>IF('S.D. Paste sheet'!N841="","",'S.D. Paste sheet'!N841)</f>
        <v/>
      </c>
      <c r="O841" s="20" t="str">
        <f>IF('S.D. Paste sheet'!O841="","",'S.D. Paste sheet'!O841)</f>
        <v/>
      </c>
      <c r="P841" s="20" t="str">
        <f>IF('S.D. Paste sheet'!P841="","",'S.D. Paste sheet'!P841)</f>
        <v/>
      </c>
      <c r="Q841" s="20" t="str">
        <f>IF('S.D. Paste sheet'!Q841="","",'S.D. Paste sheet'!Q841)</f>
        <v/>
      </c>
      <c r="R841" s="20" t="str">
        <f>IF('S.D. Paste sheet'!R841="","",'S.D. Paste sheet'!R841)</f>
        <v/>
      </c>
      <c r="S841" s="20" t="str">
        <f>IF('S.D. Paste sheet'!S841="","",'S.D. Paste sheet'!S841)</f>
        <v/>
      </c>
      <c r="T841" s="20" t="str">
        <f>IF('S.D. Paste sheet'!T841="","",'S.D. Paste sheet'!T841)</f>
        <v/>
      </c>
      <c r="U841" s="20" t="str">
        <f>IF('S.D. Paste sheet'!U841="","",'S.D. Paste sheet'!U841)</f>
        <v/>
      </c>
      <c r="V841" s="20" t="str">
        <f>IF('S.D. Paste sheet'!V841="","",'S.D. Paste sheet'!V841)</f>
        <v/>
      </c>
      <c r="W841" s="20" t="str">
        <f>IF('S.D. Paste sheet'!W841="","",'S.D. Paste sheet'!W841)</f>
        <v/>
      </c>
      <c r="X841" s="20" t="str">
        <f>IF('S.D. Paste sheet'!X841="","",'S.D. Paste sheet'!X841)</f>
        <v/>
      </c>
      <c r="Y841" s="20" t="str">
        <f>IF('S.D. Paste sheet'!Y841="","",'S.D. Paste sheet'!Y841)</f>
        <v/>
      </c>
      <c r="Z841" s="20" t="str">
        <f>IF('S.D. Paste sheet'!Z841="","",'S.D. Paste sheet'!Z841)</f>
        <v/>
      </c>
      <c r="AA841" s="20" t="str">
        <f>IF('S.D. Paste sheet'!AA841="","",'S.D. Paste sheet'!AA841)</f>
        <v/>
      </c>
      <c r="AB841" s="20" t="str">
        <f>IF('S.D. Paste sheet'!AB841="","",'S.D. Paste sheet'!AB841)</f>
        <v/>
      </c>
      <c r="AC841" s="20" t="str">
        <f>IF('S.D. Paste sheet'!AC841="","",'S.D. Paste sheet'!AC841)</f>
        <v/>
      </c>
      <c r="AD841" s="20" t="str">
        <f>IF('S.D. Paste sheet'!AD841="","",'S.D. Paste sheet'!AD841)</f>
        <v/>
      </c>
      <c r="AE841" s="28"/>
      <c r="AF841" t="str">
        <f>IF(AK841="","",IF(AK841&gt;0,COUNT($AG$2:AG841),""))</f>
        <v/>
      </c>
      <c r="AG841" s="25" t="str">
        <f t="shared" si="419"/>
        <v/>
      </c>
      <c r="AH841" s="25" t="str">
        <f t="shared" si="420"/>
        <v/>
      </c>
      <c r="AI841" s="25" t="str">
        <f t="shared" si="421"/>
        <v/>
      </c>
      <c r="AJ841" s="25" t="str">
        <f t="shared" si="422"/>
        <v/>
      </c>
      <c r="AK841" s="25" t="str">
        <f t="shared" si="423"/>
        <v/>
      </c>
      <c r="AL841" s="25" t="str">
        <f t="shared" si="424"/>
        <v/>
      </c>
      <c r="AM841" s="25" t="str">
        <f t="shared" si="425"/>
        <v/>
      </c>
      <c r="AN841" s="25" t="str">
        <f t="shared" si="426"/>
        <v/>
      </c>
      <c r="AO841" s="25" t="str">
        <f t="shared" si="427"/>
        <v/>
      </c>
      <c r="AP841" s="25" t="str">
        <f t="shared" si="428"/>
        <v/>
      </c>
      <c r="AQ841" s="25" t="str">
        <f t="shared" si="429"/>
        <v/>
      </c>
      <c r="AR841" s="25" t="str">
        <f t="shared" si="430"/>
        <v/>
      </c>
      <c r="AS841" s="25" t="str">
        <f t="shared" si="431"/>
        <v/>
      </c>
      <c r="AT841" s="25" t="str">
        <f t="shared" si="432"/>
        <v/>
      </c>
      <c r="AU841" s="25" t="str">
        <f t="shared" si="433"/>
        <v/>
      </c>
      <c r="AV841" s="25" t="str">
        <f t="shared" si="434"/>
        <v/>
      </c>
      <c r="AX841" t="str">
        <f>IF(BC841="","",IF(BC841&gt;0,COUNT($AY$2:AY841),""))</f>
        <v/>
      </c>
      <c r="AY841" s="25" t="str">
        <f t="shared" si="435"/>
        <v/>
      </c>
      <c r="AZ841" s="25" t="str">
        <f t="shared" si="436"/>
        <v/>
      </c>
      <c r="BA841" s="25" t="str">
        <f t="shared" si="437"/>
        <v/>
      </c>
      <c r="BB841" s="25" t="str">
        <f t="shared" si="438"/>
        <v/>
      </c>
      <c r="BC841" s="25" t="str">
        <f t="shared" si="439"/>
        <v/>
      </c>
      <c r="BD841" s="25" t="str">
        <f t="shared" si="440"/>
        <v/>
      </c>
      <c r="BE841" s="25" t="str">
        <f t="shared" si="441"/>
        <v/>
      </c>
      <c r="BF841" s="25" t="str">
        <f t="shared" si="442"/>
        <v/>
      </c>
      <c r="BG841" s="25" t="str">
        <f t="shared" si="443"/>
        <v/>
      </c>
      <c r="BH841" s="25" t="str">
        <f t="shared" si="444"/>
        <v/>
      </c>
      <c r="BI841" s="25" t="str">
        <f t="shared" si="445"/>
        <v/>
      </c>
      <c r="BJ841" s="25" t="str">
        <f t="shared" si="446"/>
        <v/>
      </c>
      <c r="BK841" s="25" t="str">
        <f t="shared" si="447"/>
        <v/>
      </c>
      <c r="BL841" s="25" t="str">
        <f t="shared" si="448"/>
        <v/>
      </c>
      <c r="BM841" s="25" t="str">
        <f t="shared" si="449"/>
        <v/>
      </c>
      <c r="BN841" s="25" t="str">
        <f t="shared" si="450"/>
        <v/>
      </c>
    </row>
    <row r="842" spans="1:66" x14ac:dyDescent="0.25">
      <c r="A842" s="20" t="str">
        <f>IF('S.D. Paste sheet'!A842="","",'S.D. Paste sheet'!A842)</f>
        <v/>
      </c>
      <c r="B842" s="20" t="str">
        <f>IF('S.D. Paste sheet'!B842="","",'S.D. Paste sheet'!B842)</f>
        <v/>
      </c>
      <c r="C842" s="20" t="str">
        <f>IF('S.D. Paste sheet'!C842="","",'S.D. Paste sheet'!C842)</f>
        <v/>
      </c>
      <c r="D842" s="20" t="str">
        <f>IF('S.D. Paste sheet'!D842="","",'S.D. Paste sheet'!D842)</f>
        <v/>
      </c>
      <c r="E842" s="20" t="str">
        <f>IF('S.D. Paste sheet'!E842="","",UPPER('S.D. Paste sheet'!E842))</f>
        <v/>
      </c>
      <c r="F842" s="20" t="str">
        <f>IF('S.D. Paste sheet'!F842="","",'S.D. Paste sheet'!F842)</f>
        <v/>
      </c>
      <c r="G842" s="20" t="str">
        <f>IF('S.D. Paste sheet'!G842="","",UPPER('S.D. Paste sheet'!G842))</f>
        <v/>
      </c>
      <c r="H842" s="20" t="str">
        <f>IF('S.D. Paste sheet'!H842="","",UPPER('S.D. Paste sheet'!H842))</f>
        <v/>
      </c>
      <c r="I842" s="20" t="str">
        <f>IF('S.D. Paste sheet'!I842="","",'S.D. Paste sheet'!I842)</f>
        <v/>
      </c>
      <c r="J842" s="20" t="str">
        <f>IF('S.D. Paste sheet'!J842="","",'S.D. Paste sheet'!J842)</f>
        <v/>
      </c>
      <c r="K842" s="20" t="str">
        <f>IF('S.D. Paste sheet'!K842="","",'S.D. Paste sheet'!K842)</f>
        <v/>
      </c>
      <c r="L842" s="20" t="str">
        <f>IF('S.D. Paste sheet'!L842="","",'S.D. Paste sheet'!L842)</f>
        <v/>
      </c>
      <c r="M842" s="20" t="str">
        <f>IF('S.D. Paste sheet'!M842="","",'S.D. Paste sheet'!M842)</f>
        <v/>
      </c>
      <c r="N842" s="20" t="str">
        <f>IF('S.D. Paste sheet'!N842="","",'S.D. Paste sheet'!N842)</f>
        <v/>
      </c>
      <c r="O842" s="20" t="str">
        <f>IF('S.D. Paste sheet'!O842="","",'S.D. Paste sheet'!O842)</f>
        <v/>
      </c>
      <c r="P842" s="20" t="str">
        <f>IF('S.D. Paste sheet'!P842="","",'S.D. Paste sheet'!P842)</f>
        <v/>
      </c>
      <c r="Q842" s="20" t="str">
        <f>IF('S.D. Paste sheet'!Q842="","",'S.D. Paste sheet'!Q842)</f>
        <v/>
      </c>
      <c r="R842" s="20" t="str">
        <f>IF('S.D. Paste sheet'!R842="","",'S.D. Paste sheet'!R842)</f>
        <v/>
      </c>
      <c r="S842" s="20" t="str">
        <f>IF('S.D. Paste sheet'!S842="","",'S.D. Paste sheet'!S842)</f>
        <v/>
      </c>
      <c r="T842" s="20" t="str">
        <f>IF('S.D. Paste sheet'!T842="","",'S.D. Paste sheet'!T842)</f>
        <v/>
      </c>
      <c r="U842" s="20" t="str">
        <f>IF('S.D. Paste sheet'!U842="","",'S.D. Paste sheet'!U842)</f>
        <v/>
      </c>
      <c r="V842" s="20" t="str">
        <f>IF('S.D. Paste sheet'!V842="","",'S.D. Paste sheet'!V842)</f>
        <v/>
      </c>
      <c r="W842" s="20" t="str">
        <f>IF('S.D. Paste sheet'!W842="","",'S.D. Paste sheet'!W842)</f>
        <v/>
      </c>
      <c r="X842" s="20" t="str">
        <f>IF('S.D. Paste sheet'!X842="","",'S.D. Paste sheet'!X842)</f>
        <v/>
      </c>
      <c r="Y842" s="20" t="str">
        <f>IF('S.D. Paste sheet'!Y842="","",'S.D. Paste sheet'!Y842)</f>
        <v/>
      </c>
      <c r="Z842" s="20" t="str">
        <f>IF('S.D. Paste sheet'!Z842="","",'S.D. Paste sheet'!Z842)</f>
        <v/>
      </c>
      <c r="AA842" s="20" t="str">
        <f>IF('S.D. Paste sheet'!AA842="","",'S.D. Paste sheet'!AA842)</f>
        <v/>
      </c>
      <c r="AB842" s="20" t="str">
        <f>IF('S.D. Paste sheet'!AB842="","",'S.D. Paste sheet'!AB842)</f>
        <v/>
      </c>
      <c r="AC842" s="20" t="str">
        <f>IF('S.D. Paste sheet'!AC842="","",'S.D. Paste sheet'!AC842)</f>
        <v/>
      </c>
      <c r="AD842" s="20" t="str">
        <f>IF('S.D. Paste sheet'!AD842="","",'S.D. Paste sheet'!AD842)</f>
        <v/>
      </c>
      <c r="AE842" s="28"/>
      <c r="AF842" t="str">
        <f>IF(AK842="","",IF(AK842&gt;0,COUNT($AG$2:AG842),""))</f>
        <v/>
      </c>
      <c r="AG842" s="25" t="str">
        <f t="shared" si="419"/>
        <v/>
      </c>
      <c r="AH842" s="25" t="str">
        <f t="shared" si="420"/>
        <v/>
      </c>
      <c r="AI842" s="25" t="str">
        <f t="shared" si="421"/>
        <v/>
      </c>
      <c r="AJ842" s="25" t="str">
        <f t="shared" si="422"/>
        <v/>
      </c>
      <c r="AK842" s="25" t="str">
        <f t="shared" si="423"/>
        <v/>
      </c>
      <c r="AL842" s="25" t="str">
        <f t="shared" si="424"/>
        <v/>
      </c>
      <c r="AM842" s="25" t="str">
        <f t="shared" si="425"/>
        <v/>
      </c>
      <c r="AN842" s="25" t="str">
        <f t="shared" si="426"/>
        <v/>
      </c>
      <c r="AO842" s="25" t="str">
        <f t="shared" si="427"/>
        <v/>
      </c>
      <c r="AP842" s="25" t="str">
        <f t="shared" si="428"/>
        <v/>
      </c>
      <c r="AQ842" s="25" t="str">
        <f t="shared" si="429"/>
        <v/>
      </c>
      <c r="AR842" s="25" t="str">
        <f t="shared" si="430"/>
        <v/>
      </c>
      <c r="AS842" s="25" t="str">
        <f t="shared" si="431"/>
        <v/>
      </c>
      <c r="AT842" s="25" t="str">
        <f t="shared" si="432"/>
        <v/>
      </c>
      <c r="AU842" s="25" t="str">
        <f t="shared" si="433"/>
        <v/>
      </c>
      <c r="AV842" s="25" t="str">
        <f t="shared" si="434"/>
        <v/>
      </c>
      <c r="AX842" t="str">
        <f>IF(BC842="","",IF(BC842&gt;0,COUNT($AY$2:AY842),""))</f>
        <v/>
      </c>
      <c r="AY842" s="25" t="str">
        <f t="shared" si="435"/>
        <v/>
      </c>
      <c r="AZ842" s="25" t="str">
        <f t="shared" si="436"/>
        <v/>
      </c>
      <c r="BA842" s="25" t="str">
        <f t="shared" si="437"/>
        <v/>
      </c>
      <c r="BB842" s="25" t="str">
        <f t="shared" si="438"/>
        <v/>
      </c>
      <c r="BC842" s="25" t="str">
        <f t="shared" si="439"/>
        <v/>
      </c>
      <c r="BD842" s="25" t="str">
        <f t="shared" si="440"/>
        <v/>
      </c>
      <c r="BE842" s="25" t="str">
        <f t="shared" si="441"/>
        <v/>
      </c>
      <c r="BF842" s="25" t="str">
        <f t="shared" si="442"/>
        <v/>
      </c>
      <c r="BG842" s="25" t="str">
        <f t="shared" si="443"/>
        <v/>
      </c>
      <c r="BH842" s="25" t="str">
        <f t="shared" si="444"/>
        <v/>
      </c>
      <c r="BI842" s="25" t="str">
        <f t="shared" si="445"/>
        <v/>
      </c>
      <c r="BJ842" s="25" t="str">
        <f t="shared" si="446"/>
        <v/>
      </c>
      <c r="BK842" s="25" t="str">
        <f t="shared" si="447"/>
        <v/>
      </c>
      <c r="BL842" s="25" t="str">
        <f t="shared" si="448"/>
        <v/>
      </c>
      <c r="BM842" s="25" t="str">
        <f t="shared" si="449"/>
        <v/>
      </c>
      <c r="BN842" s="25" t="str">
        <f t="shared" si="450"/>
        <v/>
      </c>
    </row>
    <row r="843" spans="1:66" x14ac:dyDescent="0.25">
      <c r="A843" s="20" t="str">
        <f>IF('S.D. Paste sheet'!A843="","",'S.D. Paste sheet'!A843)</f>
        <v/>
      </c>
      <c r="B843" s="20" t="str">
        <f>IF('S.D. Paste sheet'!B843="","",'S.D. Paste sheet'!B843)</f>
        <v/>
      </c>
      <c r="C843" s="20" t="str">
        <f>IF('S.D. Paste sheet'!C843="","",'S.D. Paste sheet'!C843)</f>
        <v/>
      </c>
      <c r="D843" s="20" t="str">
        <f>IF('S.D. Paste sheet'!D843="","",'S.D. Paste sheet'!D843)</f>
        <v/>
      </c>
      <c r="E843" s="20" t="str">
        <f>IF('S.D. Paste sheet'!E843="","",UPPER('S.D. Paste sheet'!E843))</f>
        <v/>
      </c>
      <c r="F843" s="20" t="str">
        <f>IF('S.D. Paste sheet'!F843="","",'S.D. Paste sheet'!F843)</f>
        <v/>
      </c>
      <c r="G843" s="20" t="str">
        <f>IF('S.D. Paste sheet'!G843="","",UPPER('S.D. Paste sheet'!G843))</f>
        <v/>
      </c>
      <c r="H843" s="20" t="str">
        <f>IF('S.D. Paste sheet'!H843="","",UPPER('S.D. Paste sheet'!H843))</f>
        <v/>
      </c>
      <c r="I843" s="20" t="str">
        <f>IF('S.D. Paste sheet'!I843="","",'S.D. Paste sheet'!I843)</f>
        <v/>
      </c>
      <c r="J843" s="20" t="str">
        <f>IF('S.D. Paste sheet'!J843="","",'S.D. Paste sheet'!J843)</f>
        <v/>
      </c>
      <c r="K843" s="20" t="str">
        <f>IF('S.D. Paste sheet'!K843="","",'S.D. Paste sheet'!K843)</f>
        <v/>
      </c>
      <c r="L843" s="20" t="str">
        <f>IF('S.D. Paste sheet'!L843="","",'S.D. Paste sheet'!L843)</f>
        <v/>
      </c>
      <c r="M843" s="20" t="str">
        <f>IF('S.D. Paste sheet'!M843="","",'S.D. Paste sheet'!M843)</f>
        <v/>
      </c>
      <c r="N843" s="20" t="str">
        <f>IF('S.D. Paste sheet'!N843="","",'S.D. Paste sheet'!N843)</f>
        <v/>
      </c>
      <c r="O843" s="20" t="str">
        <f>IF('S.D. Paste sheet'!O843="","",'S.D. Paste sheet'!O843)</f>
        <v/>
      </c>
      <c r="P843" s="20" t="str">
        <f>IF('S.D. Paste sheet'!P843="","",'S.D. Paste sheet'!P843)</f>
        <v/>
      </c>
      <c r="Q843" s="20" t="str">
        <f>IF('S.D. Paste sheet'!Q843="","",'S.D. Paste sheet'!Q843)</f>
        <v/>
      </c>
      <c r="R843" s="20" t="str">
        <f>IF('S.D. Paste sheet'!R843="","",'S.D. Paste sheet'!R843)</f>
        <v/>
      </c>
      <c r="S843" s="20" t="str">
        <f>IF('S.D. Paste sheet'!S843="","",'S.D. Paste sheet'!S843)</f>
        <v/>
      </c>
      <c r="T843" s="20" t="str">
        <f>IF('S.D. Paste sheet'!T843="","",'S.D. Paste sheet'!T843)</f>
        <v/>
      </c>
      <c r="U843" s="20" t="str">
        <f>IF('S.D. Paste sheet'!U843="","",'S.D. Paste sheet'!U843)</f>
        <v/>
      </c>
      <c r="V843" s="20" t="str">
        <f>IF('S.D. Paste sheet'!V843="","",'S.D. Paste sheet'!V843)</f>
        <v/>
      </c>
      <c r="W843" s="20" t="str">
        <f>IF('S.D. Paste sheet'!W843="","",'S.D. Paste sheet'!W843)</f>
        <v/>
      </c>
      <c r="X843" s="20" t="str">
        <f>IF('S.D. Paste sheet'!X843="","",'S.D. Paste sheet'!X843)</f>
        <v/>
      </c>
      <c r="Y843" s="20" t="str">
        <f>IF('S.D. Paste sheet'!Y843="","",'S.D. Paste sheet'!Y843)</f>
        <v/>
      </c>
      <c r="Z843" s="20" t="str">
        <f>IF('S.D. Paste sheet'!Z843="","",'S.D. Paste sheet'!Z843)</f>
        <v/>
      </c>
      <c r="AA843" s="20" t="str">
        <f>IF('S.D. Paste sheet'!AA843="","",'S.D. Paste sheet'!AA843)</f>
        <v/>
      </c>
      <c r="AB843" s="20" t="str">
        <f>IF('S.D. Paste sheet'!AB843="","",'S.D. Paste sheet'!AB843)</f>
        <v/>
      </c>
      <c r="AC843" s="20" t="str">
        <f>IF('S.D. Paste sheet'!AC843="","",'S.D. Paste sheet'!AC843)</f>
        <v/>
      </c>
      <c r="AD843" s="20" t="str">
        <f>IF('S.D. Paste sheet'!AD843="","",'S.D. Paste sheet'!AD843)</f>
        <v/>
      </c>
      <c r="AE843" s="28"/>
      <c r="AF843" t="str">
        <f>IF(AK843="","",IF(AK843&gt;0,COUNT($AG$2:AG843),""))</f>
        <v/>
      </c>
      <c r="AG843" s="25" t="str">
        <f t="shared" si="419"/>
        <v/>
      </c>
      <c r="AH843" s="25" t="str">
        <f t="shared" si="420"/>
        <v/>
      </c>
      <c r="AI843" s="25" t="str">
        <f t="shared" si="421"/>
        <v/>
      </c>
      <c r="AJ843" s="25" t="str">
        <f t="shared" si="422"/>
        <v/>
      </c>
      <c r="AK843" s="25" t="str">
        <f t="shared" si="423"/>
        <v/>
      </c>
      <c r="AL843" s="25" t="str">
        <f t="shared" si="424"/>
        <v/>
      </c>
      <c r="AM843" s="25" t="str">
        <f t="shared" si="425"/>
        <v/>
      </c>
      <c r="AN843" s="25" t="str">
        <f t="shared" si="426"/>
        <v/>
      </c>
      <c r="AO843" s="25" t="str">
        <f t="shared" si="427"/>
        <v/>
      </c>
      <c r="AP843" s="25" t="str">
        <f t="shared" si="428"/>
        <v/>
      </c>
      <c r="AQ843" s="25" t="str">
        <f t="shared" si="429"/>
        <v/>
      </c>
      <c r="AR843" s="25" t="str">
        <f t="shared" si="430"/>
        <v/>
      </c>
      <c r="AS843" s="25" t="str">
        <f t="shared" si="431"/>
        <v/>
      </c>
      <c r="AT843" s="25" t="str">
        <f t="shared" si="432"/>
        <v/>
      </c>
      <c r="AU843" s="25" t="str">
        <f t="shared" si="433"/>
        <v/>
      </c>
      <c r="AV843" s="25" t="str">
        <f t="shared" si="434"/>
        <v/>
      </c>
      <c r="AX843" t="str">
        <f>IF(BC843="","",IF(BC843&gt;0,COUNT($AY$2:AY843),""))</f>
        <v/>
      </c>
      <c r="AY843" s="25" t="str">
        <f t="shared" si="435"/>
        <v/>
      </c>
      <c r="AZ843" s="25" t="str">
        <f t="shared" si="436"/>
        <v/>
      </c>
      <c r="BA843" s="25" t="str">
        <f t="shared" si="437"/>
        <v/>
      </c>
      <c r="BB843" s="25" t="str">
        <f t="shared" si="438"/>
        <v/>
      </c>
      <c r="BC843" s="25" t="str">
        <f t="shared" si="439"/>
        <v/>
      </c>
      <c r="BD843" s="25" t="str">
        <f t="shared" si="440"/>
        <v/>
      </c>
      <c r="BE843" s="25" t="str">
        <f t="shared" si="441"/>
        <v/>
      </c>
      <c r="BF843" s="25" t="str">
        <f t="shared" si="442"/>
        <v/>
      </c>
      <c r="BG843" s="25" t="str">
        <f t="shared" si="443"/>
        <v/>
      </c>
      <c r="BH843" s="25" t="str">
        <f t="shared" si="444"/>
        <v/>
      </c>
      <c r="BI843" s="25" t="str">
        <f t="shared" si="445"/>
        <v/>
      </c>
      <c r="BJ843" s="25" t="str">
        <f t="shared" si="446"/>
        <v/>
      </c>
      <c r="BK843" s="25" t="str">
        <f t="shared" si="447"/>
        <v/>
      </c>
      <c r="BL843" s="25" t="str">
        <f t="shared" si="448"/>
        <v/>
      </c>
      <c r="BM843" s="25" t="str">
        <f t="shared" si="449"/>
        <v/>
      </c>
      <c r="BN843" s="25" t="str">
        <f t="shared" si="450"/>
        <v/>
      </c>
    </row>
    <row r="844" spans="1:66" x14ac:dyDescent="0.25">
      <c r="A844" s="20" t="str">
        <f>IF('S.D. Paste sheet'!A844="","",'S.D. Paste sheet'!A844)</f>
        <v/>
      </c>
      <c r="B844" s="20" t="str">
        <f>IF('S.D. Paste sheet'!B844="","",'S.D. Paste sheet'!B844)</f>
        <v/>
      </c>
      <c r="C844" s="20" t="str">
        <f>IF('S.D. Paste sheet'!C844="","",'S.D. Paste sheet'!C844)</f>
        <v/>
      </c>
      <c r="D844" s="20" t="str">
        <f>IF('S.D. Paste sheet'!D844="","",'S.D. Paste sheet'!D844)</f>
        <v/>
      </c>
      <c r="E844" s="20" t="str">
        <f>IF('S.D. Paste sheet'!E844="","",UPPER('S.D. Paste sheet'!E844))</f>
        <v/>
      </c>
      <c r="F844" s="20" t="str">
        <f>IF('S.D. Paste sheet'!F844="","",'S.D. Paste sheet'!F844)</f>
        <v/>
      </c>
      <c r="G844" s="20" t="str">
        <f>IF('S.D. Paste sheet'!G844="","",UPPER('S.D. Paste sheet'!G844))</f>
        <v/>
      </c>
      <c r="H844" s="20" t="str">
        <f>IF('S.D. Paste sheet'!H844="","",UPPER('S.D. Paste sheet'!H844))</f>
        <v/>
      </c>
      <c r="I844" s="20" t="str">
        <f>IF('S.D. Paste sheet'!I844="","",'S.D. Paste sheet'!I844)</f>
        <v/>
      </c>
      <c r="J844" s="20" t="str">
        <f>IF('S.D. Paste sheet'!J844="","",'S.D. Paste sheet'!J844)</f>
        <v/>
      </c>
      <c r="K844" s="20" t="str">
        <f>IF('S.D. Paste sheet'!K844="","",'S.D. Paste sheet'!K844)</f>
        <v/>
      </c>
      <c r="L844" s="20" t="str">
        <f>IF('S.D. Paste sheet'!L844="","",'S.D. Paste sheet'!L844)</f>
        <v/>
      </c>
      <c r="M844" s="20" t="str">
        <f>IF('S.D. Paste sheet'!M844="","",'S.D. Paste sheet'!M844)</f>
        <v/>
      </c>
      <c r="N844" s="20" t="str">
        <f>IF('S.D. Paste sheet'!N844="","",'S.D. Paste sheet'!N844)</f>
        <v/>
      </c>
      <c r="O844" s="20" t="str">
        <f>IF('S.D. Paste sheet'!O844="","",'S.D. Paste sheet'!O844)</f>
        <v/>
      </c>
      <c r="P844" s="20" t="str">
        <f>IF('S.D. Paste sheet'!P844="","",'S.D. Paste sheet'!P844)</f>
        <v/>
      </c>
      <c r="Q844" s="20" t="str">
        <f>IF('S.D. Paste sheet'!Q844="","",'S.D. Paste sheet'!Q844)</f>
        <v/>
      </c>
      <c r="R844" s="20" t="str">
        <f>IF('S.D. Paste sheet'!R844="","",'S.D. Paste sheet'!R844)</f>
        <v/>
      </c>
      <c r="S844" s="20" t="str">
        <f>IF('S.D. Paste sheet'!S844="","",'S.D. Paste sheet'!S844)</f>
        <v/>
      </c>
      <c r="T844" s="20" t="str">
        <f>IF('S.D. Paste sheet'!T844="","",'S.D. Paste sheet'!T844)</f>
        <v/>
      </c>
      <c r="U844" s="20" t="str">
        <f>IF('S.D. Paste sheet'!U844="","",'S.D. Paste sheet'!U844)</f>
        <v/>
      </c>
      <c r="V844" s="20" t="str">
        <f>IF('S.D. Paste sheet'!V844="","",'S.D. Paste sheet'!V844)</f>
        <v/>
      </c>
      <c r="W844" s="20" t="str">
        <f>IF('S.D. Paste sheet'!W844="","",'S.D. Paste sheet'!W844)</f>
        <v/>
      </c>
      <c r="X844" s="20" t="str">
        <f>IF('S.D. Paste sheet'!X844="","",'S.D. Paste sheet'!X844)</f>
        <v/>
      </c>
      <c r="Y844" s="20" t="str">
        <f>IF('S.D. Paste sheet'!Y844="","",'S.D. Paste sheet'!Y844)</f>
        <v/>
      </c>
      <c r="Z844" s="20" t="str">
        <f>IF('S.D. Paste sheet'!Z844="","",'S.D. Paste sheet'!Z844)</f>
        <v/>
      </c>
      <c r="AA844" s="20" t="str">
        <f>IF('S.D. Paste sheet'!AA844="","",'S.D. Paste sheet'!AA844)</f>
        <v/>
      </c>
      <c r="AB844" s="20" t="str">
        <f>IF('S.D. Paste sheet'!AB844="","",'S.D. Paste sheet'!AB844)</f>
        <v/>
      </c>
      <c r="AC844" s="20" t="str">
        <f>IF('S.D. Paste sheet'!AC844="","",'S.D. Paste sheet'!AC844)</f>
        <v/>
      </c>
      <c r="AD844" s="20" t="str">
        <f>IF('S.D. Paste sheet'!AD844="","",'S.D. Paste sheet'!AD844)</f>
        <v/>
      </c>
      <c r="AE844" s="28"/>
      <c r="AF844" t="str">
        <f>IF(AK844="","",IF(AK844&gt;0,COUNT($AG$2:AG844),""))</f>
        <v/>
      </c>
      <c r="AG844" s="25" t="str">
        <f t="shared" si="419"/>
        <v/>
      </c>
      <c r="AH844" s="25" t="str">
        <f t="shared" si="420"/>
        <v/>
      </c>
      <c r="AI844" s="25" t="str">
        <f t="shared" si="421"/>
        <v/>
      </c>
      <c r="AJ844" s="25" t="str">
        <f t="shared" si="422"/>
        <v/>
      </c>
      <c r="AK844" s="25" t="str">
        <f t="shared" si="423"/>
        <v/>
      </c>
      <c r="AL844" s="25" t="str">
        <f t="shared" si="424"/>
        <v/>
      </c>
      <c r="AM844" s="25" t="str">
        <f t="shared" si="425"/>
        <v/>
      </c>
      <c r="AN844" s="25" t="str">
        <f t="shared" si="426"/>
        <v/>
      </c>
      <c r="AO844" s="25" t="str">
        <f t="shared" si="427"/>
        <v/>
      </c>
      <c r="AP844" s="25" t="str">
        <f t="shared" si="428"/>
        <v/>
      </c>
      <c r="AQ844" s="25" t="str">
        <f t="shared" si="429"/>
        <v/>
      </c>
      <c r="AR844" s="25" t="str">
        <f t="shared" si="430"/>
        <v/>
      </c>
      <c r="AS844" s="25" t="str">
        <f t="shared" si="431"/>
        <v/>
      </c>
      <c r="AT844" s="25" t="str">
        <f t="shared" si="432"/>
        <v/>
      </c>
      <c r="AU844" s="25" t="str">
        <f t="shared" si="433"/>
        <v/>
      </c>
      <c r="AV844" s="25" t="str">
        <f t="shared" si="434"/>
        <v/>
      </c>
      <c r="AX844" t="str">
        <f>IF(BC844="","",IF(BC844&gt;0,COUNT($AY$2:AY844),""))</f>
        <v/>
      </c>
      <c r="AY844" s="25" t="str">
        <f t="shared" si="435"/>
        <v/>
      </c>
      <c r="AZ844" s="25" t="str">
        <f t="shared" si="436"/>
        <v/>
      </c>
      <c r="BA844" s="25" t="str">
        <f t="shared" si="437"/>
        <v/>
      </c>
      <c r="BB844" s="25" t="str">
        <f t="shared" si="438"/>
        <v/>
      </c>
      <c r="BC844" s="25" t="str">
        <f t="shared" si="439"/>
        <v/>
      </c>
      <c r="BD844" s="25" t="str">
        <f t="shared" si="440"/>
        <v/>
      </c>
      <c r="BE844" s="25" t="str">
        <f t="shared" si="441"/>
        <v/>
      </c>
      <c r="BF844" s="25" t="str">
        <f t="shared" si="442"/>
        <v/>
      </c>
      <c r="BG844" s="25" t="str">
        <f t="shared" si="443"/>
        <v/>
      </c>
      <c r="BH844" s="25" t="str">
        <f t="shared" si="444"/>
        <v/>
      </c>
      <c r="BI844" s="25" t="str">
        <f t="shared" si="445"/>
        <v/>
      </c>
      <c r="BJ844" s="25" t="str">
        <f t="shared" si="446"/>
        <v/>
      </c>
      <c r="BK844" s="25" t="str">
        <f t="shared" si="447"/>
        <v/>
      </c>
      <c r="BL844" s="25" t="str">
        <f t="shared" si="448"/>
        <v/>
      </c>
      <c r="BM844" s="25" t="str">
        <f t="shared" si="449"/>
        <v/>
      </c>
      <c r="BN844" s="25" t="str">
        <f t="shared" si="450"/>
        <v/>
      </c>
    </row>
    <row r="845" spans="1:66" x14ac:dyDescent="0.25">
      <c r="A845" s="20" t="str">
        <f>IF('S.D. Paste sheet'!A845="","",'S.D. Paste sheet'!A845)</f>
        <v/>
      </c>
      <c r="B845" s="20" t="str">
        <f>IF('S.D. Paste sheet'!B845="","",'S.D. Paste sheet'!B845)</f>
        <v/>
      </c>
      <c r="C845" s="20" t="str">
        <f>IF('S.D. Paste sheet'!C845="","",'S.D. Paste sheet'!C845)</f>
        <v/>
      </c>
      <c r="D845" s="20" t="str">
        <f>IF('S.D. Paste sheet'!D845="","",'S.D. Paste sheet'!D845)</f>
        <v/>
      </c>
      <c r="E845" s="20" t="str">
        <f>IF('S.D. Paste sheet'!E845="","",UPPER('S.D. Paste sheet'!E845))</f>
        <v/>
      </c>
      <c r="F845" s="20" t="str">
        <f>IF('S.D. Paste sheet'!F845="","",'S.D. Paste sheet'!F845)</f>
        <v/>
      </c>
      <c r="G845" s="20" t="str">
        <f>IF('S.D. Paste sheet'!G845="","",UPPER('S.D. Paste sheet'!G845))</f>
        <v/>
      </c>
      <c r="H845" s="20" t="str">
        <f>IF('S.D. Paste sheet'!H845="","",UPPER('S.D. Paste sheet'!H845))</f>
        <v/>
      </c>
      <c r="I845" s="20" t="str">
        <f>IF('S.D. Paste sheet'!I845="","",'S.D. Paste sheet'!I845)</f>
        <v/>
      </c>
      <c r="J845" s="20" t="str">
        <f>IF('S.D. Paste sheet'!J845="","",'S.D. Paste sheet'!J845)</f>
        <v/>
      </c>
      <c r="K845" s="20" t="str">
        <f>IF('S.D. Paste sheet'!K845="","",'S.D. Paste sheet'!K845)</f>
        <v/>
      </c>
      <c r="L845" s="20" t="str">
        <f>IF('S.D. Paste sheet'!L845="","",'S.D. Paste sheet'!L845)</f>
        <v/>
      </c>
      <c r="M845" s="20" t="str">
        <f>IF('S.D. Paste sheet'!M845="","",'S.D. Paste sheet'!M845)</f>
        <v/>
      </c>
      <c r="N845" s="20" t="str">
        <f>IF('S.D. Paste sheet'!N845="","",'S.D. Paste sheet'!N845)</f>
        <v/>
      </c>
      <c r="O845" s="20" t="str">
        <f>IF('S.D. Paste sheet'!O845="","",'S.D. Paste sheet'!O845)</f>
        <v/>
      </c>
      <c r="P845" s="20" t="str">
        <f>IF('S.D. Paste sheet'!P845="","",'S.D. Paste sheet'!P845)</f>
        <v/>
      </c>
      <c r="Q845" s="20" t="str">
        <f>IF('S.D. Paste sheet'!Q845="","",'S.D. Paste sheet'!Q845)</f>
        <v/>
      </c>
      <c r="R845" s="20" t="str">
        <f>IF('S.D. Paste sheet'!R845="","",'S.D. Paste sheet'!R845)</f>
        <v/>
      </c>
      <c r="S845" s="20" t="str">
        <f>IF('S.D. Paste sheet'!S845="","",'S.D. Paste sheet'!S845)</f>
        <v/>
      </c>
      <c r="T845" s="20" t="str">
        <f>IF('S.D. Paste sheet'!T845="","",'S.D. Paste sheet'!T845)</f>
        <v/>
      </c>
      <c r="U845" s="20" t="str">
        <f>IF('S.D. Paste sheet'!U845="","",'S.D. Paste sheet'!U845)</f>
        <v/>
      </c>
      <c r="V845" s="20" t="str">
        <f>IF('S.D. Paste sheet'!V845="","",'S.D. Paste sheet'!V845)</f>
        <v/>
      </c>
      <c r="W845" s="20" t="str">
        <f>IF('S.D. Paste sheet'!W845="","",'S.D. Paste sheet'!W845)</f>
        <v/>
      </c>
      <c r="X845" s="20" t="str">
        <f>IF('S.D. Paste sheet'!X845="","",'S.D. Paste sheet'!X845)</f>
        <v/>
      </c>
      <c r="Y845" s="20" t="str">
        <f>IF('S.D. Paste sheet'!Y845="","",'S.D. Paste sheet'!Y845)</f>
        <v/>
      </c>
      <c r="Z845" s="20" t="str">
        <f>IF('S.D. Paste sheet'!Z845="","",'S.D. Paste sheet'!Z845)</f>
        <v/>
      </c>
      <c r="AA845" s="20" t="str">
        <f>IF('S.D. Paste sheet'!AA845="","",'S.D. Paste sheet'!AA845)</f>
        <v/>
      </c>
      <c r="AB845" s="20" t="str">
        <f>IF('S.D. Paste sheet'!AB845="","",'S.D. Paste sheet'!AB845)</f>
        <v/>
      </c>
      <c r="AC845" s="20" t="str">
        <f>IF('S.D. Paste sheet'!AC845="","",'S.D. Paste sheet'!AC845)</f>
        <v/>
      </c>
      <c r="AD845" s="20" t="str">
        <f>IF('S.D. Paste sheet'!AD845="","",'S.D. Paste sheet'!AD845)</f>
        <v/>
      </c>
      <c r="AE845" s="28"/>
      <c r="AF845" t="str">
        <f>IF(AK845="","",IF(AK845&gt;0,COUNT($AG$2:AG845),""))</f>
        <v/>
      </c>
      <c r="AG845" s="25" t="str">
        <f t="shared" si="419"/>
        <v/>
      </c>
      <c r="AH845" s="25" t="str">
        <f t="shared" si="420"/>
        <v/>
      </c>
      <c r="AI845" s="25" t="str">
        <f t="shared" si="421"/>
        <v/>
      </c>
      <c r="AJ845" s="25" t="str">
        <f t="shared" si="422"/>
        <v/>
      </c>
      <c r="AK845" s="25" t="str">
        <f t="shared" si="423"/>
        <v/>
      </c>
      <c r="AL845" s="25" t="str">
        <f t="shared" si="424"/>
        <v/>
      </c>
      <c r="AM845" s="25" t="str">
        <f t="shared" si="425"/>
        <v/>
      </c>
      <c r="AN845" s="25" t="str">
        <f t="shared" si="426"/>
        <v/>
      </c>
      <c r="AO845" s="25" t="str">
        <f t="shared" si="427"/>
        <v/>
      </c>
      <c r="AP845" s="25" t="str">
        <f t="shared" si="428"/>
        <v/>
      </c>
      <c r="AQ845" s="25" t="str">
        <f t="shared" si="429"/>
        <v/>
      </c>
      <c r="AR845" s="25" t="str">
        <f t="shared" si="430"/>
        <v/>
      </c>
      <c r="AS845" s="25" t="str">
        <f t="shared" si="431"/>
        <v/>
      </c>
      <c r="AT845" s="25" t="str">
        <f t="shared" si="432"/>
        <v/>
      </c>
      <c r="AU845" s="25" t="str">
        <f t="shared" si="433"/>
        <v/>
      </c>
      <c r="AV845" s="25" t="str">
        <f t="shared" si="434"/>
        <v/>
      </c>
      <c r="AX845" t="str">
        <f>IF(BC845="","",IF(BC845&gt;0,COUNT($AY$2:AY845),""))</f>
        <v/>
      </c>
      <c r="AY845" s="25" t="str">
        <f t="shared" si="435"/>
        <v/>
      </c>
      <c r="AZ845" s="25" t="str">
        <f t="shared" si="436"/>
        <v/>
      </c>
      <c r="BA845" s="25" t="str">
        <f t="shared" si="437"/>
        <v/>
      </c>
      <c r="BB845" s="25" t="str">
        <f t="shared" si="438"/>
        <v/>
      </c>
      <c r="BC845" s="25" t="str">
        <f t="shared" si="439"/>
        <v/>
      </c>
      <c r="BD845" s="25" t="str">
        <f t="shared" si="440"/>
        <v/>
      </c>
      <c r="BE845" s="25" t="str">
        <f t="shared" si="441"/>
        <v/>
      </c>
      <c r="BF845" s="25" t="str">
        <f t="shared" si="442"/>
        <v/>
      </c>
      <c r="BG845" s="25" t="str">
        <f t="shared" si="443"/>
        <v/>
      </c>
      <c r="BH845" s="25" t="str">
        <f t="shared" si="444"/>
        <v/>
      </c>
      <c r="BI845" s="25" t="str">
        <f t="shared" si="445"/>
        <v/>
      </c>
      <c r="BJ845" s="25" t="str">
        <f t="shared" si="446"/>
        <v/>
      </c>
      <c r="BK845" s="25" t="str">
        <f t="shared" si="447"/>
        <v/>
      </c>
      <c r="BL845" s="25" t="str">
        <f t="shared" si="448"/>
        <v/>
      </c>
      <c r="BM845" s="25" t="str">
        <f t="shared" si="449"/>
        <v/>
      </c>
      <c r="BN845" s="25" t="str">
        <f t="shared" si="450"/>
        <v/>
      </c>
    </row>
    <row r="846" spans="1:66" x14ac:dyDescent="0.25">
      <c r="A846" s="20" t="str">
        <f>IF('S.D. Paste sheet'!A846="","",'S.D. Paste sheet'!A846)</f>
        <v/>
      </c>
      <c r="B846" s="20" t="str">
        <f>IF('S.D. Paste sheet'!B846="","",'S.D. Paste sheet'!B846)</f>
        <v/>
      </c>
      <c r="C846" s="20" t="str">
        <f>IF('S.D. Paste sheet'!C846="","",'S.D. Paste sheet'!C846)</f>
        <v/>
      </c>
      <c r="D846" s="20" t="str">
        <f>IF('S.D. Paste sheet'!D846="","",'S.D. Paste sheet'!D846)</f>
        <v/>
      </c>
      <c r="E846" s="20" t="str">
        <f>IF('S.D. Paste sheet'!E846="","",UPPER('S.D. Paste sheet'!E846))</f>
        <v/>
      </c>
      <c r="F846" s="20" t="str">
        <f>IF('S.D. Paste sheet'!F846="","",'S.D. Paste sheet'!F846)</f>
        <v/>
      </c>
      <c r="G846" s="20" t="str">
        <f>IF('S.D. Paste sheet'!G846="","",UPPER('S.D. Paste sheet'!G846))</f>
        <v/>
      </c>
      <c r="H846" s="20" t="str">
        <f>IF('S.D. Paste sheet'!H846="","",UPPER('S.D. Paste sheet'!H846))</f>
        <v/>
      </c>
      <c r="I846" s="20" t="str">
        <f>IF('S.D. Paste sheet'!I846="","",'S.D. Paste sheet'!I846)</f>
        <v/>
      </c>
      <c r="J846" s="20" t="str">
        <f>IF('S.D. Paste sheet'!J846="","",'S.D. Paste sheet'!J846)</f>
        <v/>
      </c>
      <c r="K846" s="20" t="str">
        <f>IF('S.D. Paste sheet'!K846="","",'S.D. Paste sheet'!K846)</f>
        <v/>
      </c>
      <c r="L846" s="20" t="str">
        <f>IF('S.D. Paste sheet'!L846="","",'S.D. Paste sheet'!L846)</f>
        <v/>
      </c>
      <c r="M846" s="20" t="str">
        <f>IF('S.D. Paste sheet'!M846="","",'S.D. Paste sheet'!M846)</f>
        <v/>
      </c>
      <c r="N846" s="20" t="str">
        <f>IF('S.D. Paste sheet'!N846="","",'S.D. Paste sheet'!N846)</f>
        <v/>
      </c>
      <c r="O846" s="20" t="str">
        <f>IF('S.D. Paste sheet'!O846="","",'S.D. Paste sheet'!O846)</f>
        <v/>
      </c>
      <c r="P846" s="20" t="str">
        <f>IF('S.D. Paste sheet'!P846="","",'S.D. Paste sheet'!P846)</f>
        <v/>
      </c>
      <c r="Q846" s="20" t="str">
        <f>IF('S.D. Paste sheet'!Q846="","",'S.D. Paste sheet'!Q846)</f>
        <v/>
      </c>
      <c r="R846" s="20" t="str">
        <f>IF('S.D. Paste sheet'!R846="","",'S.D. Paste sheet'!R846)</f>
        <v/>
      </c>
      <c r="S846" s="20" t="str">
        <f>IF('S.D. Paste sheet'!S846="","",'S.D. Paste sheet'!S846)</f>
        <v/>
      </c>
      <c r="T846" s="20" t="str">
        <f>IF('S.D. Paste sheet'!T846="","",'S.D. Paste sheet'!T846)</f>
        <v/>
      </c>
      <c r="U846" s="20" t="str">
        <f>IF('S.D. Paste sheet'!U846="","",'S.D. Paste sheet'!U846)</f>
        <v/>
      </c>
      <c r="V846" s="20" t="str">
        <f>IF('S.D. Paste sheet'!V846="","",'S.D. Paste sheet'!V846)</f>
        <v/>
      </c>
      <c r="W846" s="20" t="str">
        <f>IF('S.D. Paste sheet'!W846="","",'S.D. Paste sheet'!W846)</f>
        <v/>
      </c>
      <c r="X846" s="20" t="str">
        <f>IF('S.D. Paste sheet'!X846="","",'S.D. Paste sheet'!X846)</f>
        <v/>
      </c>
      <c r="Y846" s="20" t="str">
        <f>IF('S.D. Paste sheet'!Y846="","",'S.D. Paste sheet'!Y846)</f>
        <v/>
      </c>
      <c r="Z846" s="20" t="str">
        <f>IF('S.D. Paste sheet'!Z846="","",'S.D. Paste sheet'!Z846)</f>
        <v/>
      </c>
      <c r="AA846" s="20" t="str">
        <f>IF('S.D. Paste sheet'!AA846="","",'S.D. Paste sheet'!AA846)</f>
        <v/>
      </c>
      <c r="AB846" s="20" t="str">
        <f>IF('S.D. Paste sheet'!AB846="","",'S.D. Paste sheet'!AB846)</f>
        <v/>
      </c>
      <c r="AC846" s="20" t="str">
        <f>IF('S.D. Paste sheet'!AC846="","",'S.D. Paste sheet'!AC846)</f>
        <v/>
      </c>
      <c r="AD846" s="20" t="str">
        <f>IF('S.D. Paste sheet'!AD846="","",'S.D. Paste sheet'!AD846)</f>
        <v/>
      </c>
      <c r="AE846" s="28"/>
      <c r="AF846" t="str">
        <f>IF(AK846="","",IF(AK846&gt;0,COUNT($AG$2:AG846),""))</f>
        <v/>
      </c>
      <c r="AG846" s="25" t="str">
        <f t="shared" si="419"/>
        <v/>
      </c>
      <c r="AH846" s="25" t="str">
        <f t="shared" si="420"/>
        <v/>
      </c>
      <c r="AI846" s="25" t="str">
        <f t="shared" si="421"/>
        <v/>
      </c>
      <c r="AJ846" s="25" t="str">
        <f t="shared" si="422"/>
        <v/>
      </c>
      <c r="AK846" s="25" t="str">
        <f t="shared" si="423"/>
        <v/>
      </c>
      <c r="AL846" s="25" t="str">
        <f t="shared" si="424"/>
        <v/>
      </c>
      <c r="AM846" s="25" t="str">
        <f t="shared" si="425"/>
        <v/>
      </c>
      <c r="AN846" s="25" t="str">
        <f t="shared" si="426"/>
        <v/>
      </c>
      <c r="AO846" s="25" t="str">
        <f t="shared" si="427"/>
        <v/>
      </c>
      <c r="AP846" s="25" t="str">
        <f t="shared" si="428"/>
        <v/>
      </c>
      <c r="AQ846" s="25" t="str">
        <f t="shared" si="429"/>
        <v/>
      </c>
      <c r="AR846" s="25" t="str">
        <f t="shared" si="430"/>
        <v/>
      </c>
      <c r="AS846" s="25" t="str">
        <f t="shared" si="431"/>
        <v/>
      </c>
      <c r="AT846" s="25" t="str">
        <f t="shared" si="432"/>
        <v/>
      </c>
      <c r="AU846" s="25" t="str">
        <f t="shared" si="433"/>
        <v/>
      </c>
      <c r="AV846" s="25" t="str">
        <f t="shared" si="434"/>
        <v/>
      </c>
      <c r="AX846" t="str">
        <f>IF(BC846="","",IF(BC846&gt;0,COUNT($AY$2:AY846),""))</f>
        <v/>
      </c>
      <c r="AY846" s="25" t="str">
        <f t="shared" si="435"/>
        <v/>
      </c>
      <c r="AZ846" s="25" t="str">
        <f t="shared" si="436"/>
        <v/>
      </c>
      <c r="BA846" s="25" t="str">
        <f t="shared" si="437"/>
        <v/>
      </c>
      <c r="BB846" s="25" t="str">
        <f t="shared" si="438"/>
        <v/>
      </c>
      <c r="BC846" s="25" t="str">
        <f t="shared" si="439"/>
        <v/>
      </c>
      <c r="BD846" s="25" t="str">
        <f t="shared" si="440"/>
        <v/>
      </c>
      <c r="BE846" s="25" t="str">
        <f t="shared" si="441"/>
        <v/>
      </c>
      <c r="BF846" s="25" t="str">
        <f t="shared" si="442"/>
        <v/>
      </c>
      <c r="BG846" s="25" t="str">
        <f t="shared" si="443"/>
        <v/>
      </c>
      <c r="BH846" s="25" t="str">
        <f t="shared" si="444"/>
        <v/>
      </c>
      <c r="BI846" s="25" t="str">
        <f t="shared" si="445"/>
        <v/>
      </c>
      <c r="BJ846" s="25" t="str">
        <f t="shared" si="446"/>
        <v/>
      </c>
      <c r="BK846" s="25" t="str">
        <f t="shared" si="447"/>
        <v/>
      </c>
      <c r="BL846" s="25" t="str">
        <f t="shared" si="448"/>
        <v/>
      </c>
      <c r="BM846" s="25" t="str">
        <f t="shared" si="449"/>
        <v/>
      </c>
      <c r="BN846" s="25" t="str">
        <f t="shared" si="450"/>
        <v/>
      </c>
    </row>
    <row r="847" spans="1:66" x14ac:dyDescent="0.25">
      <c r="A847" s="20" t="str">
        <f>IF('S.D. Paste sheet'!A847="","",'S.D. Paste sheet'!A847)</f>
        <v/>
      </c>
      <c r="B847" s="20" t="str">
        <f>IF('S.D. Paste sheet'!B847="","",'S.D. Paste sheet'!B847)</f>
        <v/>
      </c>
      <c r="C847" s="20" t="str">
        <f>IF('S.D. Paste sheet'!C847="","",'S.D. Paste sheet'!C847)</f>
        <v/>
      </c>
      <c r="D847" s="20" t="str">
        <f>IF('S.D. Paste sheet'!D847="","",'S.D. Paste sheet'!D847)</f>
        <v/>
      </c>
      <c r="E847" s="20" t="str">
        <f>IF('S.D. Paste sheet'!E847="","",UPPER('S.D. Paste sheet'!E847))</f>
        <v/>
      </c>
      <c r="F847" s="20" t="str">
        <f>IF('S.D. Paste sheet'!F847="","",'S.D. Paste sheet'!F847)</f>
        <v/>
      </c>
      <c r="G847" s="20" t="str">
        <f>IF('S.D. Paste sheet'!G847="","",UPPER('S.D. Paste sheet'!G847))</f>
        <v/>
      </c>
      <c r="H847" s="20" t="str">
        <f>IF('S.D. Paste sheet'!H847="","",UPPER('S.D. Paste sheet'!H847))</f>
        <v/>
      </c>
      <c r="I847" s="20" t="str">
        <f>IF('S.D. Paste sheet'!I847="","",'S.D. Paste sheet'!I847)</f>
        <v/>
      </c>
      <c r="J847" s="20" t="str">
        <f>IF('S.D. Paste sheet'!J847="","",'S.D. Paste sheet'!J847)</f>
        <v/>
      </c>
      <c r="K847" s="20" t="str">
        <f>IF('S.D. Paste sheet'!K847="","",'S.D. Paste sheet'!K847)</f>
        <v/>
      </c>
      <c r="L847" s="20" t="str">
        <f>IF('S.D. Paste sheet'!L847="","",'S.D. Paste sheet'!L847)</f>
        <v/>
      </c>
      <c r="M847" s="20" t="str">
        <f>IF('S.D. Paste sheet'!M847="","",'S.D. Paste sheet'!M847)</f>
        <v/>
      </c>
      <c r="N847" s="20" t="str">
        <f>IF('S.D. Paste sheet'!N847="","",'S.D. Paste sheet'!N847)</f>
        <v/>
      </c>
      <c r="O847" s="20" t="str">
        <f>IF('S.D. Paste sheet'!O847="","",'S.D. Paste sheet'!O847)</f>
        <v/>
      </c>
      <c r="P847" s="20" t="str">
        <f>IF('S.D. Paste sheet'!P847="","",'S.D. Paste sheet'!P847)</f>
        <v/>
      </c>
      <c r="Q847" s="20" t="str">
        <f>IF('S.D. Paste sheet'!Q847="","",'S.D. Paste sheet'!Q847)</f>
        <v/>
      </c>
      <c r="R847" s="20" t="str">
        <f>IF('S.D. Paste sheet'!R847="","",'S.D. Paste sheet'!R847)</f>
        <v/>
      </c>
      <c r="S847" s="20" t="str">
        <f>IF('S.D. Paste sheet'!S847="","",'S.D. Paste sheet'!S847)</f>
        <v/>
      </c>
      <c r="T847" s="20" t="str">
        <f>IF('S.D. Paste sheet'!T847="","",'S.D. Paste sheet'!T847)</f>
        <v/>
      </c>
      <c r="U847" s="20" t="str">
        <f>IF('S.D. Paste sheet'!U847="","",'S.D. Paste sheet'!U847)</f>
        <v/>
      </c>
      <c r="V847" s="20" t="str">
        <f>IF('S.D. Paste sheet'!V847="","",'S.D. Paste sheet'!V847)</f>
        <v/>
      </c>
      <c r="W847" s="20" t="str">
        <f>IF('S.D. Paste sheet'!W847="","",'S.D. Paste sheet'!W847)</f>
        <v/>
      </c>
      <c r="X847" s="20" t="str">
        <f>IF('S.D. Paste sheet'!X847="","",'S.D. Paste sheet'!X847)</f>
        <v/>
      </c>
      <c r="Y847" s="20" t="str">
        <f>IF('S.D. Paste sheet'!Y847="","",'S.D. Paste sheet'!Y847)</f>
        <v/>
      </c>
      <c r="Z847" s="20" t="str">
        <f>IF('S.D. Paste sheet'!Z847="","",'S.D. Paste sheet'!Z847)</f>
        <v/>
      </c>
      <c r="AA847" s="20" t="str">
        <f>IF('S.D. Paste sheet'!AA847="","",'S.D. Paste sheet'!AA847)</f>
        <v/>
      </c>
      <c r="AB847" s="20" t="str">
        <f>IF('S.D. Paste sheet'!AB847="","",'S.D. Paste sheet'!AB847)</f>
        <v/>
      </c>
      <c r="AC847" s="20" t="str">
        <f>IF('S.D. Paste sheet'!AC847="","",'S.D. Paste sheet'!AC847)</f>
        <v/>
      </c>
      <c r="AD847" s="20" t="str">
        <f>IF('S.D. Paste sheet'!AD847="","",'S.D. Paste sheet'!AD847)</f>
        <v/>
      </c>
      <c r="AE847" s="28"/>
      <c r="AF847" t="str">
        <f>IF(AK847="","",IF(AK847&gt;0,COUNT($AG$2:AG847),""))</f>
        <v/>
      </c>
      <c r="AG847" s="25" t="str">
        <f t="shared" si="419"/>
        <v/>
      </c>
      <c r="AH847" s="25" t="str">
        <f t="shared" si="420"/>
        <v/>
      </c>
      <c r="AI847" s="25" t="str">
        <f t="shared" si="421"/>
        <v/>
      </c>
      <c r="AJ847" s="25" t="str">
        <f t="shared" si="422"/>
        <v/>
      </c>
      <c r="AK847" s="25" t="str">
        <f t="shared" si="423"/>
        <v/>
      </c>
      <c r="AL847" s="25" t="str">
        <f t="shared" si="424"/>
        <v/>
      </c>
      <c r="AM847" s="25" t="str">
        <f t="shared" si="425"/>
        <v/>
      </c>
      <c r="AN847" s="25" t="str">
        <f t="shared" si="426"/>
        <v/>
      </c>
      <c r="AO847" s="25" t="str">
        <f t="shared" si="427"/>
        <v/>
      </c>
      <c r="AP847" s="25" t="str">
        <f t="shared" si="428"/>
        <v/>
      </c>
      <c r="AQ847" s="25" t="str">
        <f t="shared" si="429"/>
        <v/>
      </c>
      <c r="AR847" s="25" t="str">
        <f t="shared" si="430"/>
        <v/>
      </c>
      <c r="AS847" s="25" t="str">
        <f t="shared" si="431"/>
        <v/>
      </c>
      <c r="AT847" s="25" t="str">
        <f t="shared" si="432"/>
        <v/>
      </c>
      <c r="AU847" s="25" t="str">
        <f t="shared" si="433"/>
        <v/>
      </c>
      <c r="AV847" s="25" t="str">
        <f t="shared" si="434"/>
        <v/>
      </c>
      <c r="AX847" t="str">
        <f>IF(BC847="","",IF(BC847&gt;0,COUNT($AY$2:AY847),""))</f>
        <v/>
      </c>
      <c r="AY847" s="25" t="str">
        <f t="shared" si="435"/>
        <v/>
      </c>
      <c r="AZ847" s="25" t="str">
        <f t="shared" si="436"/>
        <v/>
      </c>
      <c r="BA847" s="25" t="str">
        <f t="shared" si="437"/>
        <v/>
      </c>
      <c r="BB847" s="25" t="str">
        <f t="shared" si="438"/>
        <v/>
      </c>
      <c r="BC847" s="25" t="str">
        <f t="shared" si="439"/>
        <v/>
      </c>
      <c r="BD847" s="25" t="str">
        <f t="shared" si="440"/>
        <v/>
      </c>
      <c r="BE847" s="25" t="str">
        <f t="shared" si="441"/>
        <v/>
      </c>
      <c r="BF847" s="25" t="str">
        <f t="shared" si="442"/>
        <v/>
      </c>
      <c r="BG847" s="25" t="str">
        <f t="shared" si="443"/>
        <v/>
      </c>
      <c r="BH847" s="25" t="str">
        <f t="shared" si="444"/>
        <v/>
      </c>
      <c r="BI847" s="25" t="str">
        <f t="shared" si="445"/>
        <v/>
      </c>
      <c r="BJ847" s="25" t="str">
        <f t="shared" si="446"/>
        <v/>
      </c>
      <c r="BK847" s="25" t="str">
        <f t="shared" si="447"/>
        <v/>
      </c>
      <c r="BL847" s="25" t="str">
        <f t="shared" si="448"/>
        <v/>
      </c>
      <c r="BM847" s="25" t="str">
        <f t="shared" si="449"/>
        <v/>
      </c>
      <c r="BN847" s="25" t="str">
        <f t="shared" si="450"/>
        <v/>
      </c>
    </row>
    <row r="848" spans="1:66" x14ac:dyDescent="0.25">
      <c r="A848" s="20" t="str">
        <f>IF('S.D. Paste sheet'!A848="","",'S.D. Paste sheet'!A848)</f>
        <v/>
      </c>
      <c r="B848" s="20" t="str">
        <f>IF('S.D. Paste sheet'!B848="","",'S.D. Paste sheet'!B848)</f>
        <v/>
      </c>
      <c r="C848" s="20" t="str">
        <f>IF('S.D. Paste sheet'!C848="","",'S.D. Paste sheet'!C848)</f>
        <v/>
      </c>
      <c r="D848" s="20" t="str">
        <f>IF('S.D. Paste sheet'!D848="","",'S.D. Paste sheet'!D848)</f>
        <v/>
      </c>
      <c r="E848" s="20" t="str">
        <f>IF('S.D. Paste sheet'!E848="","",UPPER('S.D. Paste sheet'!E848))</f>
        <v/>
      </c>
      <c r="F848" s="20" t="str">
        <f>IF('S.D. Paste sheet'!F848="","",'S.D. Paste sheet'!F848)</f>
        <v/>
      </c>
      <c r="G848" s="20" t="str">
        <f>IF('S.D. Paste sheet'!G848="","",UPPER('S.D. Paste sheet'!G848))</f>
        <v/>
      </c>
      <c r="H848" s="20" t="str">
        <f>IF('S.D. Paste sheet'!H848="","",UPPER('S.D. Paste sheet'!H848))</f>
        <v/>
      </c>
      <c r="I848" s="20" t="str">
        <f>IF('S.D. Paste sheet'!I848="","",'S.D. Paste sheet'!I848)</f>
        <v/>
      </c>
      <c r="J848" s="20" t="str">
        <f>IF('S.D. Paste sheet'!J848="","",'S.D. Paste sheet'!J848)</f>
        <v/>
      </c>
      <c r="K848" s="20" t="str">
        <f>IF('S.D. Paste sheet'!K848="","",'S.D. Paste sheet'!K848)</f>
        <v/>
      </c>
      <c r="L848" s="20" t="str">
        <f>IF('S.D. Paste sheet'!L848="","",'S.D. Paste sheet'!L848)</f>
        <v/>
      </c>
      <c r="M848" s="20" t="str">
        <f>IF('S.D. Paste sheet'!M848="","",'S.D. Paste sheet'!M848)</f>
        <v/>
      </c>
      <c r="N848" s="20" t="str">
        <f>IF('S.D. Paste sheet'!N848="","",'S.D. Paste sheet'!N848)</f>
        <v/>
      </c>
      <c r="O848" s="20" t="str">
        <f>IF('S.D. Paste sheet'!O848="","",'S.D. Paste sheet'!O848)</f>
        <v/>
      </c>
      <c r="P848" s="20" t="str">
        <f>IF('S.D. Paste sheet'!P848="","",'S.D. Paste sheet'!P848)</f>
        <v/>
      </c>
      <c r="Q848" s="20" t="str">
        <f>IF('S.D. Paste sheet'!Q848="","",'S.D. Paste sheet'!Q848)</f>
        <v/>
      </c>
      <c r="R848" s="20" t="str">
        <f>IF('S.D. Paste sheet'!R848="","",'S.D. Paste sheet'!R848)</f>
        <v/>
      </c>
      <c r="S848" s="20" t="str">
        <f>IF('S.D. Paste sheet'!S848="","",'S.D. Paste sheet'!S848)</f>
        <v/>
      </c>
      <c r="T848" s="20" t="str">
        <f>IF('S.D. Paste sheet'!T848="","",'S.D. Paste sheet'!T848)</f>
        <v/>
      </c>
      <c r="U848" s="20" t="str">
        <f>IF('S.D. Paste sheet'!U848="","",'S.D. Paste sheet'!U848)</f>
        <v/>
      </c>
      <c r="V848" s="20" t="str">
        <f>IF('S.D. Paste sheet'!V848="","",'S.D. Paste sheet'!V848)</f>
        <v/>
      </c>
      <c r="W848" s="20" t="str">
        <f>IF('S.D. Paste sheet'!W848="","",'S.D. Paste sheet'!W848)</f>
        <v/>
      </c>
      <c r="X848" s="20" t="str">
        <f>IF('S.D. Paste sheet'!X848="","",'S.D. Paste sheet'!X848)</f>
        <v/>
      </c>
      <c r="Y848" s="20" t="str">
        <f>IF('S.D. Paste sheet'!Y848="","",'S.D. Paste sheet'!Y848)</f>
        <v/>
      </c>
      <c r="Z848" s="20" t="str">
        <f>IF('S.D. Paste sheet'!Z848="","",'S.D. Paste sheet'!Z848)</f>
        <v/>
      </c>
      <c r="AA848" s="20" t="str">
        <f>IF('S.D. Paste sheet'!AA848="","",'S.D. Paste sheet'!AA848)</f>
        <v/>
      </c>
      <c r="AB848" s="20" t="str">
        <f>IF('S.D. Paste sheet'!AB848="","",'S.D. Paste sheet'!AB848)</f>
        <v/>
      </c>
      <c r="AC848" s="20" t="str">
        <f>IF('S.D. Paste sheet'!AC848="","",'S.D. Paste sheet'!AC848)</f>
        <v/>
      </c>
      <c r="AD848" s="20" t="str">
        <f>IF('S.D. Paste sheet'!AD848="","",'S.D. Paste sheet'!AD848)</f>
        <v/>
      </c>
      <c r="AE848" s="28"/>
      <c r="AF848" t="str">
        <f>IF(AK848="","",IF(AK848&gt;0,COUNT($AG$2:AG848),""))</f>
        <v/>
      </c>
      <c r="AG848" s="25" t="str">
        <f t="shared" si="419"/>
        <v/>
      </c>
      <c r="AH848" s="25" t="str">
        <f t="shared" si="420"/>
        <v/>
      </c>
      <c r="AI848" s="25" t="str">
        <f t="shared" si="421"/>
        <v/>
      </c>
      <c r="AJ848" s="25" t="str">
        <f t="shared" si="422"/>
        <v/>
      </c>
      <c r="AK848" s="25" t="str">
        <f t="shared" si="423"/>
        <v/>
      </c>
      <c r="AL848" s="25" t="str">
        <f t="shared" si="424"/>
        <v/>
      </c>
      <c r="AM848" s="25" t="str">
        <f t="shared" si="425"/>
        <v/>
      </c>
      <c r="AN848" s="25" t="str">
        <f t="shared" si="426"/>
        <v/>
      </c>
      <c r="AO848" s="25" t="str">
        <f t="shared" si="427"/>
        <v/>
      </c>
      <c r="AP848" s="25" t="str">
        <f t="shared" si="428"/>
        <v/>
      </c>
      <c r="AQ848" s="25" t="str">
        <f t="shared" si="429"/>
        <v/>
      </c>
      <c r="AR848" s="25" t="str">
        <f t="shared" si="430"/>
        <v/>
      </c>
      <c r="AS848" s="25" t="str">
        <f t="shared" si="431"/>
        <v/>
      </c>
      <c r="AT848" s="25" t="str">
        <f t="shared" si="432"/>
        <v/>
      </c>
      <c r="AU848" s="25" t="str">
        <f t="shared" si="433"/>
        <v/>
      </c>
      <c r="AV848" s="25" t="str">
        <f t="shared" si="434"/>
        <v/>
      </c>
      <c r="AX848" t="str">
        <f>IF(BC848="","",IF(BC848&gt;0,COUNT($AY$2:AY848),""))</f>
        <v/>
      </c>
      <c r="AY848" s="25" t="str">
        <f t="shared" si="435"/>
        <v/>
      </c>
      <c r="AZ848" s="25" t="str">
        <f t="shared" si="436"/>
        <v/>
      </c>
      <c r="BA848" s="25" t="str">
        <f t="shared" si="437"/>
        <v/>
      </c>
      <c r="BB848" s="25" t="str">
        <f t="shared" si="438"/>
        <v/>
      </c>
      <c r="BC848" s="25" t="str">
        <f t="shared" si="439"/>
        <v/>
      </c>
      <c r="BD848" s="25" t="str">
        <f t="shared" si="440"/>
        <v/>
      </c>
      <c r="BE848" s="25" t="str">
        <f t="shared" si="441"/>
        <v/>
      </c>
      <c r="BF848" s="25" t="str">
        <f t="shared" si="442"/>
        <v/>
      </c>
      <c r="BG848" s="25" t="str">
        <f t="shared" si="443"/>
        <v/>
      </c>
      <c r="BH848" s="25" t="str">
        <f t="shared" si="444"/>
        <v/>
      </c>
      <c r="BI848" s="25" t="str">
        <f t="shared" si="445"/>
        <v/>
      </c>
      <c r="BJ848" s="25" t="str">
        <f t="shared" si="446"/>
        <v/>
      </c>
      <c r="BK848" s="25" t="str">
        <f t="shared" si="447"/>
        <v/>
      </c>
      <c r="BL848" s="25" t="str">
        <f t="shared" si="448"/>
        <v/>
      </c>
      <c r="BM848" s="25" t="str">
        <f t="shared" si="449"/>
        <v/>
      </c>
      <c r="BN848" s="25" t="str">
        <f t="shared" si="450"/>
        <v/>
      </c>
    </row>
    <row r="849" spans="1:66" x14ac:dyDescent="0.25">
      <c r="A849" s="20" t="str">
        <f>IF('S.D. Paste sheet'!A849="","",'S.D. Paste sheet'!A849)</f>
        <v/>
      </c>
      <c r="B849" s="20" t="str">
        <f>IF('S.D. Paste sheet'!B849="","",'S.D. Paste sheet'!B849)</f>
        <v/>
      </c>
      <c r="C849" s="20" t="str">
        <f>IF('S.D. Paste sheet'!C849="","",'S.D. Paste sheet'!C849)</f>
        <v/>
      </c>
      <c r="D849" s="20" t="str">
        <f>IF('S.D. Paste sheet'!D849="","",'S.D. Paste sheet'!D849)</f>
        <v/>
      </c>
      <c r="E849" s="20" t="str">
        <f>IF('S.D. Paste sheet'!E849="","",UPPER('S.D. Paste sheet'!E849))</f>
        <v/>
      </c>
      <c r="F849" s="20" t="str">
        <f>IF('S.D. Paste sheet'!F849="","",'S.D. Paste sheet'!F849)</f>
        <v/>
      </c>
      <c r="G849" s="20" t="str">
        <f>IF('S.D. Paste sheet'!G849="","",UPPER('S.D. Paste sheet'!G849))</f>
        <v/>
      </c>
      <c r="H849" s="20" t="str">
        <f>IF('S.D. Paste sheet'!H849="","",UPPER('S.D. Paste sheet'!H849))</f>
        <v/>
      </c>
      <c r="I849" s="20" t="str">
        <f>IF('S.D. Paste sheet'!I849="","",'S.D. Paste sheet'!I849)</f>
        <v/>
      </c>
      <c r="J849" s="20" t="str">
        <f>IF('S.D. Paste sheet'!J849="","",'S.D. Paste sheet'!J849)</f>
        <v/>
      </c>
      <c r="K849" s="20" t="str">
        <f>IF('S.D. Paste sheet'!K849="","",'S.D. Paste sheet'!K849)</f>
        <v/>
      </c>
      <c r="L849" s="20" t="str">
        <f>IF('S.D. Paste sheet'!L849="","",'S.D. Paste sheet'!L849)</f>
        <v/>
      </c>
      <c r="M849" s="20" t="str">
        <f>IF('S.D. Paste sheet'!M849="","",'S.D. Paste sheet'!M849)</f>
        <v/>
      </c>
      <c r="N849" s="20" t="str">
        <f>IF('S.D. Paste sheet'!N849="","",'S.D. Paste sheet'!N849)</f>
        <v/>
      </c>
      <c r="O849" s="20" t="str">
        <f>IF('S.D. Paste sheet'!O849="","",'S.D. Paste sheet'!O849)</f>
        <v/>
      </c>
      <c r="P849" s="20" t="str">
        <f>IF('S.D. Paste sheet'!P849="","",'S.D. Paste sheet'!P849)</f>
        <v/>
      </c>
      <c r="Q849" s="20" t="str">
        <f>IF('S.D. Paste sheet'!Q849="","",'S.D. Paste sheet'!Q849)</f>
        <v/>
      </c>
      <c r="R849" s="20" t="str">
        <f>IF('S.D. Paste sheet'!R849="","",'S.D. Paste sheet'!R849)</f>
        <v/>
      </c>
      <c r="S849" s="20" t="str">
        <f>IF('S.D. Paste sheet'!S849="","",'S.D. Paste sheet'!S849)</f>
        <v/>
      </c>
      <c r="T849" s="20" t="str">
        <f>IF('S.D. Paste sheet'!T849="","",'S.D. Paste sheet'!T849)</f>
        <v/>
      </c>
      <c r="U849" s="20" t="str">
        <f>IF('S.D. Paste sheet'!U849="","",'S.D. Paste sheet'!U849)</f>
        <v/>
      </c>
      <c r="V849" s="20" t="str">
        <f>IF('S.D. Paste sheet'!V849="","",'S.D. Paste sheet'!V849)</f>
        <v/>
      </c>
      <c r="W849" s="20" t="str">
        <f>IF('S.D. Paste sheet'!W849="","",'S.D. Paste sheet'!W849)</f>
        <v/>
      </c>
      <c r="X849" s="20" t="str">
        <f>IF('S.D. Paste sheet'!X849="","",'S.D. Paste sheet'!X849)</f>
        <v/>
      </c>
      <c r="Y849" s="20" t="str">
        <f>IF('S.D. Paste sheet'!Y849="","",'S.D. Paste sheet'!Y849)</f>
        <v/>
      </c>
      <c r="Z849" s="20" t="str">
        <f>IF('S.D. Paste sheet'!Z849="","",'S.D. Paste sheet'!Z849)</f>
        <v/>
      </c>
      <c r="AA849" s="20" t="str">
        <f>IF('S.D. Paste sheet'!AA849="","",'S.D. Paste sheet'!AA849)</f>
        <v/>
      </c>
      <c r="AB849" s="20" t="str">
        <f>IF('S.D. Paste sheet'!AB849="","",'S.D. Paste sheet'!AB849)</f>
        <v/>
      </c>
      <c r="AC849" s="20" t="str">
        <f>IF('S.D. Paste sheet'!AC849="","",'S.D. Paste sheet'!AC849)</f>
        <v/>
      </c>
      <c r="AD849" s="20" t="str">
        <f>IF('S.D. Paste sheet'!AD849="","",'S.D. Paste sheet'!AD849)</f>
        <v/>
      </c>
      <c r="AE849" s="28"/>
      <c r="AF849" t="str">
        <f>IF(AK849="","",IF(AK849&gt;0,COUNT($AG$2:AG849),""))</f>
        <v/>
      </c>
      <c r="AG849" s="25" t="str">
        <f t="shared" si="419"/>
        <v/>
      </c>
      <c r="AH849" s="25" t="str">
        <f t="shared" si="420"/>
        <v/>
      </c>
      <c r="AI849" s="25" t="str">
        <f t="shared" si="421"/>
        <v/>
      </c>
      <c r="AJ849" s="25" t="str">
        <f t="shared" si="422"/>
        <v/>
      </c>
      <c r="AK849" s="25" t="str">
        <f t="shared" si="423"/>
        <v/>
      </c>
      <c r="AL849" s="25" t="str">
        <f t="shared" si="424"/>
        <v/>
      </c>
      <c r="AM849" s="25" t="str">
        <f t="shared" si="425"/>
        <v/>
      </c>
      <c r="AN849" s="25" t="str">
        <f t="shared" si="426"/>
        <v/>
      </c>
      <c r="AO849" s="25" t="str">
        <f t="shared" si="427"/>
        <v/>
      </c>
      <c r="AP849" s="25" t="str">
        <f t="shared" si="428"/>
        <v/>
      </c>
      <c r="AQ849" s="25" t="str">
        <f t="shared" si="429"/>
        <v/>
      </c>
      <c r="AR849" s="25" t="str">
        <f t="shared" si="430"/>
        <v/>
      </c>
      <c r="AS849" s="25" t="str">
        <f t="shared" si="431"/>
        <v/>
      </c>
      <c r="AT849" s="25" t="str">
        <f t="shared" si="432"/>
        <v/>
      </c>
      <c r="AU849" s="25" t="str">
        <f t="shared" si="433"/>
        <v/>
      </c>
      <c r="AV849" s="25" t="str">
        <f t="shared" si="434"/>
        <v/>
      </c>
      <c r="AX849" t="str">
        <f>IF(BC849="","",IF(BC849&gt;0,COUNT($AY$2:AY849),""))</f>
        <v/>
      </c>
      <c r="AY849" s="25" t="str">
        <f t="shared" si="435"/>
        <v/>
      </c>
      <c r="AZ849" s="25" t="str">
        <f t="shared" si="436"/>
        <v/>
      </c>
      <c r="BA849" s="25" t="str">
        <f t="shared" si="437"/>
        <v/>
      </c>
      <c r="BB849" s="25" t="str">
        <f t="shared" si="438"/>
        <v/>
      </c>
      <c r="BC849" s="25" t="str">
        <f t="shared" si="439"/>
        <v/>
      </c>
      <c r="BD849" s="25" t="str">
        <f t="shared" si="440"/>
        <v/>
      </c>
      <c r="BE849" s="25" t="str">
        <f t="shared" si="441"/>
        <v/>
      </c>
      <c r="BF849" s="25" t="str">
        <f t="shared" si="442"/>
        <v/>
      </c>
      <c r="BG849" s="25" t="str">
        <f t="shared" si="443"/>
        <v/>
      </c>
      <c r="BH849" s="25" t="str">
        <f t="shared" si="444"/>
        <v/>
      </c>
      <c r="BI849" s="25" t="str">
        <f t="shared" si="445"/>
        <v/>
      </c>
      <c r="BJ849" s="25" t="str">
        <f t="shared" si="446"/>
        <v/>
      </c>
      <c r="BK849" s="25" t="str">
        <f t="shared" si="447"/>
        <v/>
      </c>
      <c r="BL849" s="25" t="str">
        <f t="shared" si="448"/>
        <v/>
      </c>
      <c r="BM849" s="25" t="str">
        <f t="shared" si="449"/>
        <v/>
      </c>
      <c r="BN849" s="25" t="str">
        <f t="shared" si="450"/>
        <v/>
      </c>
    </row>
    <row r="850" spans="1:66" x14ac:dyDescent="0.25">
      <c r="A850" s="20" t="str">
        <f>IF('S.D. Paste sheet'!A850="","",'S.D. Paste sheet'!A850)</f>
        <v/>
      </c>
      <c r="B850" s="20" t="str">
        <f>IF('S.D. Paste sheet'!B850="","",'S.D. Paste sheet'!B850)</f>
        <v/>
      </c>
      <c r="C850" s="20" t="str">
        <f>IF('S.D. Paste sheet'!C850="","",'S.D. Paste sheet'!C850)</f>
        <v/>
      </c>
      <c r="D850" s="20" t="str">
        <f>IF('S.D. Paste sheet'!D850="","",'S.D. Paste sheet'!D850)</f>
        <v/>
      </c>
      <c r="E850" s="20" t="str">
        <f>IF('S.D. Paste sheet'!E850="","",UPPER('S.D. Paste sheet'!E850))</f>
        <v/>
      </c>
      <c r="F850" s="20" t="str">
        <f>IF('S.D. Paste sheet'!F850="","",'S.D. Paste sheet'!F850)</f>
        <v/>
      </c>
      <c r="G850" s="20" t="str">
        <f>IF('S.D. Paste sheet'!G850="","",UPPER('S.D. Paste sheet'!G850))</f>
        <v/>
      </c>
      <c r="H850" s="20" t="str">
        <f>IF('S.D. Paste sheet'!H850="","",UPPER('S.D. Paste sheet'!H850))</f>
        <v/>
      </c>
      <c r="I850" s="20" t="str">
        <f>IF('S.D. Paste sheet'!I850="","",'S.D. Paste sheet'!I850)</f>
        <v/>
      </c>
      <c r="J850" s="20" t="str">
        <f>IF('S.D. Paste sheet'!J850="","",'S.D. Paste sheet'!J850)</f>
        <v/>
      </c>
      <c r="K850" s="20" t="str">
        <f>IF('S.D. Paste sheet'!K850="","",'S.D. Paste sheet'!K850)</f>
        <v/>
      </c>
      <c r="L850" s="20" t="str">
        <f>IF('S.D. Paste sheet'!L850="","",'S.D. Paste sheet'!L850)</f>
        <v/>
      </c>
      <c r="M850" s="20" t="str">
        <f>IF('S.D. Paste sheet'!M850="","",'S.D. Paste sheet'!M850)</f>
        <v/>
      </c>
      <c r="N850" s="20" t="str">
        <f>IF('S.D. Paste sheet'!N850="","",'S.D. Paste sheet'!N850)</f>
        <v/>
      </c>
      <c r="O850" s="20" t="str">
        <f>IF('S.D. Paste sheet'!O850="","",'S.D. Paste sheet'!O850)</f>
        <v/>
      </c>
      <c r="P850" s="20" t="str">
        <f>IF('S.D. Paste sheet'!P850="","",'S.D. Paste sheet'!P850)</f>
        <v/>
      </c>
      <c r="Q850" s="20" t="str">
        <f>IF('S.D. Paste sheet'!Q850="","",'S.D. Paste sheet'!Q850)</f>
        <v/>
      </c>
      <c r="R850" s="20" t="str">
        <f>IF('S.D. Paste sheet'!R850="","",'S.D. Paste sheet'!R850)</f>
        <v/>
      </c>
      <c r="S850" s="20" t="str">
        <f>IF('S.D. Paste sheet'!S850="","",'S.D. Paste sheet'!S850)</f>
        <v/>
      </c>
      <c r="T850" s="20" t="str">
        <f>IF('S.D. Paste sheet'!T850="","",'S.D. Paste sheet'!T850)</f>
        <v/>
      </c>
      <c r="U850" s="20" t="str">
        <f>IF('S.D. Paste sheet'!U850="","",'S.D. Paste sheet'!U850)</f>
        <v/>
      </c>
      <c r="V850" s="20" t="str">
        <f>IF('S.D. Paste sheet'!V850="","",'S.D. Paste sheet'!V850)</f>
        <v/>
      </c>
      <c r="W850" s="20" t="str">
        <f>IF('S.D. Paste sheet'!W850="","",'S.D. Paste sheet'!W850)</f>
        <v/>
      </c>
      <c r="X850" s="20" t="str">
        <f>IF('S.D. Paste sheet'!X850="","",'S.D. Paste sheet'!X850)</f>
        <v/>
      </c>
      <c r="Y850" s="20" t="str">
        <f>IF('S.D. Paste sheet'!Y850="","",'S.D. Paste sheet'!Y850)</f>
        <v/>
      </c>
      <c r="Z850" s="20" t="str">
        <f>IF('S.D. Paste sheet'!Z850="","",'S.D. Paste sheet'!Z850)</f>
        <v/>
      </c>
      <c r="AA850" s="20" t="str">
        <f>IF('S.D. Paste sheet'!AA850="","",'S.D. Paste sheet'!AA850)</f>
        <v/>
      </c>
      <c r="AB850" s="20" t="str">
        <f>IF('S.D. Paste sheet'!AB850="","",'S.D. Paste sheet'!AB850)</f>
        <v/>
      </c>
      <c r="AC850" s="20" t="str">
        <f>IF('S.D. Paste sheet'!AC850="","",'S.D. Paste sheet'!AC850)</f>
        <v/>
      </c>
      <c r="AD850" s="20" t="str">
        <f>IF('S.D. Paste sheet'!AD850="","",'S.D. Paste sheet'!AD850)</f>
        <v/>
      </c>
      <c r="AE850" s="28"/>
      <c r="AF850" t="str">
        <f>IF(AK850="","",IF(AK850&gt;0,COUNT($AG$2:AG850),""))</f>
        <v/>
      </c>
      <c r="AG850" s="25" t="str">
        <f t="shared" si="419"/>
        <v/>
      </c>
      <c r="AH850" s="25" t="str">
        <f t="shared" si="420"/>
        <v/>
      </c>
      <c r="AI850" s="25" t="str">
        <f t="shared" si="421"/>
        <v/>
      </c>
      <c r="AJ850" s="25" t="str">
        <f t="shared" si="422"/>
        <v/>
      </c>
      <c r="AK850" s="25" t="str">
        <f t="shared" si="423"/>
        <v/>
      </c>
      <c r="AL850" s="25" t="str">
        <f t="shared" si="424"/>
        <v/>
      </c>
      <c r="AM850" s="25" t="str">
        <f t="shared" si="425"/>
        <v/>
      </c>
      <c r="AN850" s="25" t="str">
        <f t="shared" si="426"/>
        <v/>
      </c>
      <c r="AO850" s="25" t="str">
        <f t="shared" si="427"/>
        <v/>
      </c>
      <c r="AP850" s="25" t="str">
        <f t="shared" si="428"/>
        <v/>
      </c>
      <c r="AQ850" s="25" t="str">
        <f t="shared" si="429"/>
        <v/>
      </c>
      <c r="AR850" s="25" t="str">
        <f t="shared" si="430"/>
        <v/>
      </c>
      <c r="AS850" s="25" t="str">
        <f t="shared" si="431"/>
        <v/>
      </c>
      <c r="AT850" s="25" t="str">
        <f t="shared" si="432"/>
        <v/>
      </c>
      <c r="AU850" s="25" t="str">
        <f t="shared" si="433"/>
        <v/>
      </c>
      <c r="AV850" s="25" t="str">
        <f t="shared" si="434"/>
        <v/>
      </c>
      <c r="AX850" t="str">
        <f>IF(BC850="","",IF(BC850&gt;0,COUNT($AY$2:AY850),""))</f>
        <v/>
      </c>
      <c r="AY850" s="25" t="str">
        <f t="shared" si="435"/>
        <v/>
      </c>
      <c r="AZ850" s="25" t="str">
        <f t="shared" si="436"/>
        <v/>
      </c>
      <c r="BA850" s="25" t="str">
        <f t="shared" si="437"/>
        <v/>
      </c>
      <c r="BB850" s="25" t="str">
        <f t="shared" si="438"/>
        <v/>
      </c>
      <c r="BC850" s="25" t="str">
        <f t="shared" si="439"/>
        <v/>
      </c>
      <c r="BD850" s="25" t="str">
        <f t="shared" si="440"/>
        <v/>
      </c>
      <c r="BE850" s="25" t="str">
        <f t="shared" si="441"/>
        <v/>
      </c>
      <c r="BF850" s="25" t="str">
        <f t="shared" si="442"/>
        <v/>
      </c>
      <c r="BG850" s="25" t="str">
        <f t="shared" si="443"/>
        <v/>
      </c>
      <c r="BH850" s="25" t="str">
        <f t="shared" si="444"/>
        <v/>
      </c>
      <c r="BI850" s="25" t="str">
        <f t="shared" si="445"/>
        <v/>
      </c>
      <c r="BJ850" s="25" t="str">
        <f t="shared" si="446"/>
        <v/>
      </c>
      <c r="BK850" s="25" t="str">
        <f t="shared" si="447"/>
        <v/>
      </c>
      <c r="BL850" s="25" t="str">
        <f t="shared" si="448"/>
        <v/>
      </c>
      <c r="BM850" s="25" t="str">
        <f t="shared" si="449"/>
        <v/>
      </c>
      <c r="BN850" s="25" t="str">
        <f t="shared" si="450"/>
        <v/>
      </c>
    </row>
    <row r="851" spans="1:66" x14ac:dyDescent="0.25">
      <c r="A851" s="20" t="str">
        <f>IF('S.D. Paste sheet'!A851="","",'S.D. Paste sheet'!A851)</f>
        <v/>
      </c>
      <c r="B851" s="20" t="str">
        <f>IF('S.D. Paste sheet'!B851="","",'S.D. Paste sheet'!B851)</f>
        <v/>
      </c>
      <c r="C851" s="20" t="str">
        <f>IF('S.D. Paste sheet'!C851="","",'S.D. Paste sheet'!C851)</f>
        <v/>
      </c>
      <c r="D851" s="20" t="str">
        <f>IF('S.D. Paste sheet'!D851="","",'S.D. Paste sheet'!D851)</f>
        <v/>
      </c>
      <c r="E851" s="20" t="str">
        <f>IF('S.D. Paste sheet'!E851="","",UPPER('S.D. Paste sheet'!E851))</f>
        <v/>
      </c>
      <c r="F851" s="20" t="str">
        <f>IF('S.D. Paste sheet'!F851="","",'S.D. Paste sheet'!F851)</f>
        <v/>
      </c>
      <c r="G851" s="20" t="str">
        <f>IF('S.D. Paste sheet'!G851="","",UPPER('S.D. Paste sheet'!G851))</f>
        <v/>
      </c>
      <c r="H851" s="20" t="str">
        <f>IF('S.D. Paste sheet'!H851="","",UPPER('S.D. Paste sheet'!H851))</f>
        <v/>
      </c>
      <c r="I851" s="20" t="str">
        <f>IF('S.D. Paste sheet'!I851="","",'S.D. Paste sheet'!I851)</f>
        <v/>
      </c>
      <c r="J851" s="20" t="str">
        <f>IF('S.D. Paste sheet'!J851="","",'S.D. Paste sheet'!J851)</f>
        <v/>
      </c>
      <c r="K851" s="20" t="str">
        <f>IF('S.D. Paste sheet'!K851="","",'S.D. Paste sheet'!K851)</f>
        <v/>
      </c>
      <c r="L851" s="20" t="str">
        <f>IF('S.D. Paste sheet'!L851="","",'S.D. Paste sheet'!L851)</f>
        <v/>
      </c>
      <c r="M851" s="20" t="str">
        <f>IF('S.D. Paste sheet'!M851="","",'S.D. Paste sheet'!M851)</f>
        <v/>
      </c>
      <c r="N851" s="20" t="str">
        <f>IF('S.D. Paste sheet'!N851="","",'S.D. Paste sheet'!N851)</f>
        <v/>
      </c>
      <c r="O851" s="20" t="str">
        <f>IF('S.D. Paste sheet'!O851="","",'S.D. Paste sheet'!O851)</f>
        <v/>
      </c>
      <c r="P851" s="20" t="str">
        <f>IF('S.D. Paste sheet'!P851="","",'S.D. Paste sheet'!P851)</f>
        <v/>
      </c>
      <c r="Q851" s="20" t="str">
        <f>IF('S.D. Paste sheet'!Q851="","",'S.D. Paste sheet'!Q851)</f>
        <v/>
      </c>
      <c r="R851" s="20" t="str">
        <f>IF('S.D. Paste sheet'!R851="","",'S.D. Paste sheet'!R851)</f>
        <v/>
      </c>
      <c r="S851" s="20" t="str">
        <f>IF('S.D. Paste sheet'!S851="","",'S.D. Paste sheet'!S851)</f>
        <v/>
      </c>
      <c r="T851" s="20" t="str">
        <f>IF('S.D. Paste sheet'!T851="","",'S.D. Paste sheet'!T851)</f>
        <v/>
      </c>
      <c r="U851" s="20" t="str">
        <f>IF('S.D. Paste sheet'!U851="","",'S.D. Paste sheet'!U851)</f>
        <v/>
      </c>
      <c r="V851" s="20" t="str">
        <f>IF('S.D. Paste sheet'!V851="","",'S.D. Paste sheet'!V851)</f>
        <v/>
      </c>
      <c r="W851" s="20" t="str">
        <f>IF('S.D. Paste sheet'!W851="","",'S.D. Paste sheet'!W851)</f>
        <v/>
      </c>
      <c r="X851" s="20" t="str">
        <f>IF('S.D. Paste sheet'!X851="","",'S.D. Paste sheet'!X851)</f>
        <v/>
      </c>
      <c r="Y851" s="20" t="str">
        <f>IF('S.D. Paste sheet'!Y851="","",'S.D. Paste sheet'!Y851)</f>
        <v/>
      </c>
      <c r="Z851" s="20" t="str">
        <f>IF('S.D. Paste sheet'!Z851="","",'S.D. Paste sheet'!Z851)</f>
        <v/>
      </c>
      <c r="AA851" s="20" t="str">
        <f>IF('S.D. Paste sheet'!AA851="","",'S.D. Paste sheet'!AA851)</f>
        <v/>
      </c>
      <c r="AB851" s="20" t="str">
        <f>IF('S.D. Paste sheet'!AB851="","",'S.D. Paste sheet'!AB851)</f>
        <v/>
      </c>
      <c r="AC851" s="20" t="str">
        <f>IF('S.D. Paste sheet'!AC851="","",'S.D. Paste sheet'!AC851)</f>
        <v/>
      </c>
      <c r="AD851" s="20" t="str">
        <f>IF('S.D. Paste sheet'!AD851="","",'S.D. Paste sheet'!AD851)</f>
        <v/>
      </c>
      <c r="AE851" s="28"/>
      <c r="AF851" t="str">
        <f>IF(AK851="","",IF(AK851&gt;0,COUNT($AG$2:AG851),""))</f>
        <v/>
      </c>
      <c r="AG851" s="25" t="str">
        <f t="shared" si="419"/>
        <v/>
      </c>
      <c r="AH851" s="25" t="str">
        <f t="shared" si="420"/>
        <v/>
      </c>
      <c r="AI851" s="25" t="str">
        <f t="shared" si="421"/>
        <v/>
      </c>
      <c r="AJ851" s="25" t="str">
        <f t="shared" si="422"/>
        <v/>
      </c>
      <c r="AK851" s="25" t="str">
        <f t="shared" si="423"/>
        <v/>
      </c>
      <c r="AL851" s="25" t="str">
        <f t="shared" si="424"/>
        <v/>
      </c>
      <c r="AM851" s="25" t="str">
        <f t="shared" si="425"/>
        <v/>
      </c>
      <c r="AN851" s="25" t="str">
        <f t="shared" si="426"/>
        <v/>
      </c>
      <c r="AO851" s="25" t="str">
        <f t="shared" si="427"/>
        <v/>
      </c>
      <c r="AP851" s="25" t="str">
        <f t="shared" si="428"/>
        <v/>
      </c>
      <c r="AQ851" s="25" t="str">
        <f t="shared" si="429"/>
        <v/>
      </c>
      <c r="AR851" s="25" t="str">
        <f t="shared" si="430"/>
        <v/>
      </c>
      <c r="AS851" s="25" t="str">
        <f t="shared" si="431"/>
        <v/>
      </c>
      <c r="AT851" s="25" t="str">
        <f t="shared" si="432"/>
        <v/>
      </c>
      <c r="AU851" s="25" t="str">
        <f t="shared" si="433"/>
        <v/>
      </c>
      <c r="AV851" s="25" t="str">
        <f t="shared" si="434"/>
        <v/>
      </c>
      <c r="AX851" t="str">
        <f>IF(BC851="","",IF(BC851&gt;0,COUNT($AY$2:AY851),""))</f>
        <v/>
      </c>
      <c r="AY851" s="25" t="str">
        <f t="shared" si="435"/>
        <v/>
      </c>
      <c r="AZ851" s="25" t="str">
        <f t="shared" si="436"/>
        <v/>
      </c>
      <c r="BA851" s="25" t="str">
        <f t="shared" si="437"/>
        <v/>
      </c>
      <c r="BB851" s="25" t="str">
        <f t="shared" si="438"/>
        <v/>
      </c>
      <c r="BC851" s="25" t="str">
        <f t="shared" si="439"/>
        <v/>
      </c>
      <c r="BD851" s="25" t="str">
        <f t="shared" si="440"/>
        <v/>
      </c>
      <c r="BE851" s="25" t="str">
        <f t="shared" si="441"/>
        <v/>
      </c>
      <c r="BF851" s="25" t="str">
        <f t="shared" si="442"/>
        <v/>
      </c>
      <c r="BG851" s="25" t="str">
        <f t="shared" si="443"/>
        <v/>
      </c>
      <c r="BH851" s="25" t="str">
        <f t="shared" si="444"/>
        <v/>
      </c>
      <c r="BI851" s="25" t="str">
        <f t="shared" si="445"/>
        <v/>
      </c>
      <c r="BJ851" s="25" t="str">
        <f t="shared" si="446"/>
        <v/>
      </c>
      <c r="BK851" s="25" t="str">
        <f t="shared" si="447"/>
        <v/>
      </c>
      <c r="BL851" s="25" t="str">
        <f t="shared" si="448"/>
        <v/>
      </c>
      <c r="BM851" s="25" t="str">
        <f t="shared" si="449"/>
        <v/>
      </c>
      <c r="BN851" s="25" t="str">
        <f t="shared" si="450"/>
        <v/>
      </c>
    </row>
    <row r="852" spans="1:66" x14ac:dyDescent="0.25">
      <c r="A852" s="20" t="str">
        <f>IF('S.D. Paste sheet'!A852="","",'S.D. Paste sheet'!A852)</f>
        <v/>
      </c>
      <c r="B852" s="20" t="str">
        <f>IF('S.D. Paste sheet'!B852="","",'S.D. Paste sheet'!B852)</f>
        <v/>
      </c>
      <c r="C852" s="20" t="str">
        <f>IF('S.D. Paste sheet'!C852="","",'S.D. Paste sheet'!C852)</f>
        <v/>
      </c>
      <c r="D852" s="20" t="str">
        <f>IF('S.D. Paste sheet'!D852="","",'S.D. Paste sheet'!D852)</f>
        <v/>
      </c>
      <c r="E852" s="20" t="str">
        <f>IF('S.D. Paste sheet'!E852="","",UPPER('S.D. Paste sheet'!E852))</f>
        <v/>
      </c>
      <c r="F852" s="20" t="str">
        <f>IF('S.D. Paste sheet'!F852="","",'S.D. Paste sheet'!F852)</f>
        <v/>
      </c>
      <c r="G852" s="20" t="str">
        <f>IF('S.D. Paste sheet'!G852="","",UPPER('S.D. Paste sheet'!G852))</f>
        <v/>
      </c>
      <c r="H852" s="20" t="str">
        <f>IF('S.D. Paste sheet'!H852="","",UPPER('S.D. Paste sheet'!H852))</f>
        <v/>
      </c>
      <c r="I852" s="20" t="str">
        <f>IF('S.D. Paste sheet'!I852="","",'S.D. Paste sheet'!I852)</f>
        <v/>
      </c>
      <c r="J852" s="20" t="str">
        <f>IF('S.D. Paste sheet'!J852="","",'S.D. Paste sheet'!J852)</f>
        <v/>
      </c>
      <c r="K852" s="20" t="str">
        <f>IF('S.D. Paste sheet'!K852="","",'S.D. Paste sheet'!K852)</f>
        <v/>
      </c>
      <c r="L852" s="20" t="str">
        <f>IF('S.D. Paste sheet'!L852="","",'S.D. Paste sheet'!L852)</f>
        <v/>
      </c>
      <c r="M852" s="20" t="str">
        <f>IF('S.D. Paste sheet'!M852="","",'S.D. Paste sheet'!M852)</f>
        <v/>
      </c>
      <c r="N852" s="20" t="str">
        <f>IF('S.D. Paste sheet'!N852="","",'S.D. Paste sheet'!N852)</f>
        <v/>
      </c>
      <c r="O852" s="20" t="str">
        <f>IF('S.D. Paste sheet'!O852="","",'S.D. Paste sheet'!O852)</f>
        <v/>
      </c>
      <c r="P852" s="20" t="str">
        <f>IF('S.D. Paste sheet'!P852="","",'S.D. Paste sheet'!P852)</f>
        <v/>
      </c>
      <c r="Q852" s="20" t="str">
        <f>IF('S.D. Paste sheet'!Q852="","",'S.D. Paste sheet'!Q852)</f>
        <v/>
      </c>
      <c r="R852" s="20" t="str">
        <f>IF('S.D. Paste sheet'!R852="","",'S.D. Paste sheet'!R852)</f>
        <v/>
      </c>
      <c r="S852" s="20" t="str">
        <f>IF('S.D. Paste sheet'!S852="","",'S.D. Paste sheet'!S852)</f>
        <v/>
      </c>
      <c r="T852" s="20" t="str">
        <f>IF('S.D. Paste sheet'!T852="","",'S.D. Paste sheet'!T852)</f>
        <v/>
      </c>
      <c r="U852" s="20" t="str">
        <f>IF('S.D. Paste sheet'!U852="","",'S.D. Paste sheet'!U852)</f>
        <v/>
      </c>
      <c r="V852" s="20" t="str">
        <f>IF('S.D. Paste sheet'!V852="","",'S.D. Paste sheet'!V852)</f>
        <v/>
      </c>
      <c r="W852" s="20" t="str">
        <f>IF('S.D. Paste sheet'!W852="","",'S.D. Paste sheet'!W852)</f>
        <v/>
      </c>
      <c r="X852" s="20" t="str">
        <f>IF('S.D. Paste sheet'!X852="","",'S.D. Paste sheet'!X852)</f>
        <v/>
      </c>
      <c r="Y852" s="20" t="str">
        <f>IF('S.D. Paste sheet'!Y852="","",'S.D. Paste sheet'!Y852)</f>
        <v/>
      </c>
      <c r="Z852" s="20" t="str">
        <f>IF('S.D. Paste sheet'!Z852="","",'S.D. Paste sheet'!Z852)</f>
        <v/>
      </c>
      <c r="AA852" s="20" t="str">
        <f>IF('S.D. Paste sheet'!AA852="","",'S.D. Paste sheet'!AA852)</f>
        <v/>
      </c>
      <c r="AB852" s="20" t="str">
        <f>IF('S.D. Paste sheet'!AB852="","",'S.D. Paste sheet'!AB852)</f>
        <v/>
      </c>
      <c r="AC852" s="20" t="str">
        <f>IF('S.D. Paste sheet'!AC852="","",'S.D. Paste sheet'!AC852)</f>
        <v/>
      </c>
      <c r="AD852" s="20" t="str">
        <f>IF('S.D. Paste sheet'!AD852="","",'S.D. Paste sheet'!AD852)</f>
        <v/>
      </c>
      <c r="AE852" s="28"/>
      <c r="AF852" t="str">
        <f>IF(AK852="","",IF(AK852&gt;0,COUNT($AG$2:AG852),""))</f>
        <v/>
      </c>
      <c r="AG852" s="25" t="str">
        <f t="shared" si="419"/>
        <v/>
      </c>
      <c r="AH852" s="25" t="str">
        <f t="shared" si="420"/>
        <v/>
      </c>
      <c r="AI852" s="25" t="str">
        <f t="shared" si="421"/>
        <v/>
      </c>
      <c r="AJ852" s="25" t="str">
        <f t="shared" si="422"/>
        <v/>
      </c>
      <c r="AK852" s="25" t="str">
        <f t="shared" si="423"/>
        <v/>
      </c>
      <c r="AL852" s="25" t="str">
        <f t="shared" si="424"/>
        <v/>
      </c>
      <c r="AM852" s="25" t="str">
        <f t="shared" si="425"/>
        <v/>
      </c>
      <c r="AN852" s="25" t="str">
        <f t="shared" si="426"/>
        <v/>
      </c>
      <c r="AO852" s="25" t="str">
        <f t="shared" si="427"/>
        <v/>
      </c>
      <c r="AP852" s="25" t="str">
        <f t="shared" si="428"/>
        <v/>
      </c>
      <c r="AQ852" s="25" t="str">
        <f t="shared" si="429"/>
        <v/>
      </c>
      <c r="AR852" s="25" t="str">
        <f t="shared" si="430"/>
        <v/>
      </c>
      <c r="AS852" s="25" t="str">
        <f t="shared" si="431"/>
        <v/>
      </c>
      <c r="AT852" s="25" t="str">
        <f t="shared" si="432"/>
        <v/>
      </c>
      <c r="AU852" s="25" t="str">
        <f t="shared" si="433"/>
        <v/>
      </c>
      <c r="AV852" s="25" t="str">
        <f t="shared" si="434"/>
        <v/>
      </c>
      <c r="AX852" t="str">
        <f>IF(BC852="","",IF(BC852&gt;0,COUNT($AY$2:AY852),""))</f>
        <v/>
      </c>
      <c r="AY852" s="25" t="str">
        <f t="shared" si="435"/>
        <v/>
      </c>
      <c r="AZ852" s="25" t="str">
        <f t="shared" si="436"/>
        <v/>
      </c>
      <c r="BA852" s="25" t="str">
        <f t="shared" si="437"/>
        <v/>
      </c>
      <c r="BB852" s="25" t="str">
        <f t="shared" si="438"/>
        <v/>
      </c>
      <c r="BC852" s="25" t="str">
        <f t="shared" si="439"/>
        <v/>
      </c>
      <c r="BD852" s="25" t="str">
        <f t="shared" si="440"/>
        <v/>
      </c>
      <c r="BE852" s="25" t="str">
        <f t="shared" si="441"/>
        <v/>
      </c>
      <c r="BF852" s="25" t="str">
        <f t="shared" si="442"/>
        <v/>
      </c>
      <c r="BG852" s="25" t="str">
        <f t="shared" si="443"/>
        <v/>
      </c>
      <c r="BH852" s="25" t="str">
        <f t="shared" si="444"/>
        <v/>
      </c>
      <c r="BI852" s="25" t="str">
        <f t="shared" si="445"/>
        <v/>
      </c>
      <c r="BJ852" s="25" t="str">
        <f t="shared" si="446"/>
        <v/>
      </c>
      <c r="BK852" s="25" t="str">
        <f t="shared" si="447"/>
        <v/>
      </c>
      <c r="BL852" s="25" t="str">
        <f t="shared" si="448"/>
        <v/>
      </c>
      <c r="BM852" s="25" t="str">
        <f t="shared" si="449"/>
        <v/>
      </c>
      <c r="BN852" s="25" t="str">
        <f t="shared" si="450"/>
        <v/>
      </c>
    </row>
    <row r="853" spans="1:66" x14ac:dyDescent="0.25">
      <c r="A853" s="20" t="str">
        <f>IF('S.D. Paste sheet'!A853="","",'S.D. Paste sheet'!A853)</f>
        <v/>
      </c>
      <c r="B853" s="20" t="str">
        <f>IF('S.D. Paste sheet'!B853="","",'S.D. Paste sheet'!B853)</f>
        <v/>
      </c>
      <c r="C853" s="20" t="str">
        <f>IF('S.D. Paste sheet'!C853="","",'S.D. Paste sheet'!C853)</f>
        <v/>
      </c>
      <c r="D853" s="20" t="str">
        <f>IF('S.D. Paste sheet'!D853="","",'S.D. Paste sheet'!D853)</f>
        <v/>
      </c>
      <c r="E853" s="20" t="str">
        <f>IF('S.D. Paste sheet'!E853="","",UPPER('S.D. Paste sheet'!E853))</f>
        <v/>
      </c>
      <c r="F853" s="20" t="str">
        <f>IF('S.D. Paste sheet'!F853="","",'S.D. Paste sheet'!F853)</f>
        <v/>
      </c>
      <c r="G853" s="20" t="str">
        <f>IF('S.D. Paste sheet'!G853="","",UPPER('S.D. Paste sheet'!G853))</f>
        <v/>
      </c>
      <c r="H853" s="20" t="str">
        <f>IF('S.D. Paste sheet'!H853="","",UPPER('S.D. Paste sheet'!H853))</f>
        <v/>
      </c>
      <c r="I853" s="20" t="str">
        <f>IF('S.D. Paste sheet'!I853="","",'S.D. Paste sheet'!I853)</f>
        <v/>
      </c>
      <c r="J853" s="20" t="str">
        <f>IF('S.D. Paste sheet'!J853="","",'S.D. Paste sheet'!J853)</f>
        <v/>
      </c>
      <c r="K853" s="20" t="str">
        <f>IF('S.D. Paste sheet'!K853="","",'S.D. Paste sheet'!K853)</f>
        <v/>
      </c>
      <c r="L853" s="20" t="str">
        <f>IF('S.D. Paste sheet'!L853="","",'S.D. Paste sheet'!L853)</f>
        <v/>
      </c>
      <c r="M853" s="20" t="str">
        <f>IF('S.D. Paste sheet'!M853="","",'S.D. Paste sheet'!M853)</f>
        <v/>
      </c>
      <c r="N853" s="20" t="str">
        <f>IF('S.D. Paste sheet'!N853="","",'S.D. Paste sheet'!N853)</f>
        <v/>
      </c>
      <c r="O853" s="20" t="str">
        <f>IF('S.D. Paste sheet'!O853="","",'S.D. Paste sheet'!O853)</f>
        <v/>
      </c>
      <c r="P853" s="20" t="str">
        <f>IF('S.D. Paste sheet'!P853="","",'S.D. Paste sheet'!P853)</f>
        <v/>
      </c>
      <c r="Q853" s="20" t="str">
        <f>IF('S.D. Paste sheet'!Q853="","",'S.D. Paste sheet'!Q853)</f>
        <v/>
      </c>
      <c r="R853" s="20" t="str">
        <f>IF('S.D. Paste sheet'!R853="","",'S.D. Paste sheet'!R853)</f>
        <v/>
      </c>
      <c r="S853" s="20" t="str">
        <f>IF('S.D. Paste sheet'!S853="","",'S.D. Paste sheet'!S853)</f>
        <v/>
      </c>
      <c r="T853" s="20" t="str">
        <f>IF('S.D. Paste sheet'!T853="","",'S.D. Paste sheet'!T853)</f>
        <v/>
      </c>
      <c r="U853" s="20" t="str">
        <f>IF('S.D. Paste sheet'!U853="","",'S.D. Paste sheet'!U853)</f>
        <v/>
      </c>
      <c r="V853" s="20" t="str">
        <f>IF('S.D. Paste sheet'!V853="","",'S.D. Paste sheet'!V853)</f>
        <v/>
      </c>
      <c r="W853" s="20" t="str">
        <f>IF('S.D. Paste sheet'!W853="","",'S.D. Paste sheet'!W853)</f>
        <v/>
      </c>
      <c r="X853" s="20" t="str">
        <f>IF('S.D. Paste sheet'!X853="","",'S.D. Paste sheet'!X853)</f>
        <v/>
      </c>
      <c r="Y853" s="20" t="str">
        <f>IF('S.D. Paste sheet'!Y853="","",'S.D. Paste sheet'!Y853)</f>
        <v/>
      </c>
      <c r="Z853" s="20" t="str">
        <f>IF('S.D. Paste sheet'!Z853="","",'S.D. Paste sheet'!Z853)</f>
        <v/>
      </c>
      <c r="AA853" s="20" t="str">
        <f>IF('S.D. Paste sheet'!AA853="","",'S.D. Paste sheet'!AA853)</f>
        <v/>
      </c>
      <c r="AB853" s="20" t="str">
        <f>IF('S.D. Paste sheet'!AB853="","",'S.D. Paste sheet'!AB853)</f>
        <v/>
      </c>
      <c r="AC853" s="20" t="str">
        <f>IF('S.D. Paste sheet'!AC853="","",'S.D. Paste sheet'!AC853)</f>
        <v/>
      </c>
      <c r="AD853" s="20" t="str">
        <f>IF('S.D. Paste sheet'!AD853="","",'S.D. Paste sheet'!AD853)</f>
        <v/>
      </c>
      <c r="AE853" s="28"/>
      <c r="AF853" t="str">
        <f>IF(AK853="","",IF(AK853&gt;0,COUNT($AG$2:AG853),""))</f>
        <v/>
      </c>
      <c r="AG853" s="25" t="str">
        <f t="shared" si="419"/>
        <v/>
      </c>
      <c r="AH853" s="25" t="str">
        <f t="shared" si="420"/>
        <v/>
      </c>
      <c r="AI853" s="25" t="str">
        <f t="shared" si="421"/>
        <v/>
      </c>
      <c r="AJ853" s="25" t="str">
        <f t="shared" si="422"/>
        <v/>
      </c>
      <c r="AK853" s="25" t="str">
        <f t="shared" si="423"/>
        <v/>
      </c>
      <c r="AL853" s="25" t="str">
        <f t="shared" si="424"/>
        <v/>
      </c>
      <c r="AM853" s="25" t="str">
        <f t="shared" si="425"/>
        <v/>
      </c>
      <c r="AN853" s="25" t="str">
        <f t="shared" si="426"/>
        <v/>
      </c>
      <c r="AO853" s="25" t="str">
        <f t="shared" si="427"/>
        <v/>
      </c>
      <c r="AP853" s="25" t="str">
        <f t="shared" si="428"/>
        <v/>
      </c>
      <c r="AQ853" s="25" t="str">
        <f t="shared" si="429"/>
        <v/>
      </c>
      <c r="AR853" s="25" t="str">
        <f t="shared" si="430"/>
        <v/>
      </c>
      <c r="AS853" s="25" t="str">
        <f t="shared" si="431"/>
        <v/>
      </c>
      <c r="AT853" s="25" t="str">
        <f t="shared" si="432"/>
        <v/>
      </c>
      <c r="AU853" s="25" t="str">
        <f t="shared" si="433"/>
        <v/>
      </c>
      <c r="AV853" s="25" t="str">
        <f t="shared" si="434"/>
        <v/>
      </c>
      <c r="AX853" t="str">
        <f>IF(BC853="","",IF(BC853&gt;0,COUNT($AY$2:AY853),""))</f>
        <v/>
      </c>
      <c r="AY853" s="25" t="str">
        <f t="shared" si="435"/>
        <v/>
      </c>
      <c r="AZ853" s="25" t="str">
        <f t="shared" si="436"/>
        <v/>
      </c>
      <c r="BA853" s="25" t="str">
        <f t="shared" si="437"/>
        <v/>
      </c>
      <c r="BB853" s="25" t="str">
        <f t="shared" si="438"/>
        <v/>
      </c>
      <c r="BC853" s="25" t="str">
        <f t="shared" si="439"/>
        <v/>
      </c>
      <c r="BD853" s="25" t="str">
        <f t="shared" si="440"/>
        <v/>
      </c>
      <c r="BE853" s="25" t="str">
        <f t="shared" si="441"/>
        <v/>
      </c>
      <c r="BF853" s="25" t="str">
        <f t="shared" si="442"/>
        <v/>
      </c>
      <c r="BG853" s="25" t="str">
        <f t="shared" si="443"/>
        <v/>
      </c>
      <c r="BH853" s="25" t="str">
        <f t="shared" si="444"/>
        <v/>
      </c>
      <c r="BI853" s="25" t="str">
        <f t="shared" si="445"/>
        <v/>
      </c>
      <c r="BJ853" s="25" t="str">
        <f t="shared" si="446"/>
        <v/>
      </c>
      <c r="BK853" s="25" t="str">
        <f t="shared" si="447"/>
        <v/>
      </c>
      <c r="BL853" s="25" t="str">
        <f t="shared" si="448"/>
        <v/>
      </c>
      <c r="BM853" s="25" t="str">
        <f t="shared" si="449"/>
        <v/>
      </c>
      <c r="BN853" s="25" t="str">
        <f t="shared" si="450"/>
        <v/>
      </c>
    </row>
    <row r="854" spans="1:66" x14ac:dyDescent="0.25">
      <c r="A854" s="20" t="str">
        <f>IF('S.D. Paste sheet'!A854="","",'S.D. Paste sheet'!A854)</f>
        <v/>
      </c>
      <c r="B854" s="20" t="str">
        <f>IF('S.D. Paste sheet'!B854="","",'S.D. Paste sheet'!B854)</f>
        <v/>
      </c>
      <c r="C854" s="20" t="str">
        <f>IF('S.D. Paste sheet'!C854="","",'S.D. Paste sheet'!C854)</f>
        <v/>
      </c>
      <c r="D854" s="20" t="str">
        <f>IF('S.D. Paste sheet'!D854="","",'S.D. Paste sheet'!D854)</f>
        <v/>
      </c>
      <c r="E854" s="20" t="str">
        <f>IF('S.D. Paste sheet'!E854="","",UPPER('S.D. Paste sheet'!E854))</f>
        <v/>
      </c>
      <c r="F854" s="20" t="str">
        <f>IF('S.D. Paste sheet'!F854="","",'S.D. Paste sheet'!F854)</f>
        <v/>
      </c>
      <c r="G854" s="20" t="str">
        <f>IF('S.D. Paste sheet'!G854="","",UPPER('S.D. Paste sheet'!G854))</f>
        <v/>
      </c>
      <c r="H854" s="20" t="str">
        <f>IF('S.D. Paste sheet'!H854="","",UPPER('S.D. Paste sheet'!H854))</f>
        <v/>
      </c>
      <c r="I854" s="20" t="str">
        <f>IF('S.D. Paste sheet'!I854="","",'S.D. Paste sheet'!I854)</f>
        <v/>
      </c>
      <c r="J854" s="20" t="str">
        <f>IF('S.D. Paste sheet'!J854="","",'S.D. Paste sheet'!J854)</f>
        <v/>
      </c>
      <c r="K854" s="20" t="str">
        <f>IF('S.D. Paste sheet'!K854="","",'S.D. Paste sheet'!K854)</f>
        <v/>
      </c>
      <c r="L854" s="20" t="str">
        <f>IF('S.D. Paste sheet'!L854="","",'S.D. Paste sheet'!L854)</f>
        <v/>
      </c>
      <c r="M854" s="20" t="str">
        <f>IF('S.D. Paste sheet'!M854="","",'S.D. Paste sheet'!M854)</f>
        <v/>
      </c>
      <c r="N854" s="20" t="str">
        <f>IF('S.D. Paste sheet'!N854="","",'S.D. Paste sheet'!N854)</f>
        <v/>
      </c>
      <c r="O854" s="20" t="str">
        <f>IF('S.D. Paste sheet'!O854="","",'S.D. Paste sheet'!O854)</f>
        <v/>
      </c>
      <c r="P854" s="20" t="str">
        <f>IF('S.D. Paste sheet'!P854="","",'S.D. Paste sheet'!P854)</f>
        <v/>
      </c>
      <c r="Q854" s="20" t="str">
        <f>IF('S.D. Paste sheet'!Q854="","",'S.D. Paste sheet'!Q854)</f>
        <v/>
      </c>
      <c r="R854" s="20" t="str">
        <f>IF('S.D. Paste sheet'!R854="","",'S.D. Paste sheet'!R854)</f>
        <v/>
      </c>
      <c r="S854" s="20" t="str">
        <f>IF('S.D. Paste sheet'!S854="","",'S.D. Paste sheet'!S854)</f>
        <v/>
      </c>
      <c r="T854" s="20" t="str">
        <f>IF('S.D. Paste sheet'!T854="","",'S.D. Paste sheet'!T854)</f>
        <v/>
      </c>
      <c r="U854" s="20" t="str">
        <f>IF('S.D. Paste sheet'!U854="","",'S.D. Paste sheet'!U854)</f>
        <v/>
      </c>
      <c r="V854" s="20" t="str">
        <f>IF('S.D. Paste sheet'!V854="","",'S.D. Paste sheet'!V854)</f>
        <v/>
      </c>
      <c r="W854" s="20" t="str">
        <f>IF('S.D. Paste sheet'!W854="","",'S.D. Paste sheet'!W854)</f>
        <v/>
      </c>
      <c r="X854" s="20" t="str">
        <f>IF('S.D. Paste sheet'!X854="","",'S.D. Paste sheet'!X854)</f>
        <v/>
      </c>
      <c r="Y854" s="20" t="str">
        <f>IF('S.D. Paste sheet'!Y854="","",'S.D. Paste sheet'!Y854)</f>
        <v/>
      </c>
      <c r="Z854" s="20" t="str">
        <f>IF('S.D. Paste sheet'!Z854="","",'S.D. Paste sheet'!Z854)</f>
        <v/>
      </c>
      <c r="AA854" s="20" t="str">
        <f>IF('S.D. Paste sheet'!AA854="","",'S.D. Paste sheet'!AA854)</f>
        <v/>
      </c>
      <c r="AB854" s="20" t="str">
        <f>IF('S.D. Paste sheet'!AB854="","",'S.D. Paste sheet'!AB854)</f>
        <v/>
      </c>
      <c r="AC854" s="20" t="str">
        <f>IF('S.D. Paste sheet'!AC854="","",'S.D. Paste sheet'!AC854)</f>
        <v/>
      </c>
      <c r="AD854" s="20" t="str">
        <f>IF('S.D. Paste sheet'!AD854="","",'S.D. Paste sheet'!AD854)</f>
        <v/>
      </c>
      <c r="AE854" s="28"/>
      <c r="AF854" t="str">
        <f>IF(AK854="","",IF(AK854&gt;0,COUNT($AG$2:AG854),""))</f>
        <v/>
      </c>
      <c r="AG854" s="25" t="str">
        <f t="shared" si="419"/>
        <v/>
      </c>
      <c r="AH854" s="25" t="str">
        <f t="shared" si="420"/>
        <v/>
      </c>
      <c r="AI854" s="25" t="str">
        <f t="shared" si="421"/>
        <v/>
      </c>
      <c r="AJ854" s="25" t="str">
        <f t="shared" si="422"/>
        <v/>
      </c>
      <c r="AK854" s="25" t="str">
        <f t="shared" si="423"/>
        <v/>
      </c>
      <c r="AL854" s="25" t="str">
        <f t="shared" si="424"/>
        <v/>
      </c>
      <c r="AM854" s="25" t="str">
        <f t="shared" si="425"/>
        <v/>
      </c>
      <c r="AN854" s="25" t="str">
        <f t="shared" si="426"/>
        <v/>
      </c>
      <c r="AO854" s="25" t="str">
        <f t="shared" si="427"/>
        <v/>
      </c>
      <c r="AP854" s="25" t="str">
        <f t="shared" si="428"/>
        <v/>
      </c>
      <c r="AQ854" s="25" t="str">
        <f t="shared" si="429"/>
        <v/>
      </c>
      <c r="AR854" s="25" t="str">
        <f t="shared" si="430"/>
        <v/>
      </c>
      <c r="AS854" s="25" t="str">
        <f t="shared" si="431"/>
        <v/>
      </c>
      <c r="AT854" s="25" t="str">
        <f t="shared" si="432"/>
        <v/>
      </c>
      <c r="AU854" s="25" t="str">
        <f t="shared" si="433"/>
        <v/>
      </c>
      <c r="AV854" s="25" t="str">
        <f t="shared" si="434"/>
        <v/>
      </c>
      <c r="AX854" t="str">
        <f>IF(BC854="","",IF(BC854&gt;0,COUNT($AY$2:AY854),""))</f>
        <v/>
      </c>
      <c r="AY854" s="25" t="str">
        <f t="shared" si="435"/>
        <v/>
      </c>
      <c r="AZ854" s="25" t="str">
        <f t="shared" si="436"/>
        <v/>
      </c>
      <c r="BA854" s="25" t="str">
        <f t="shared" si="437"/>
        <v/>
      </c>
      <c r="BB854" s="25" t="str">
        <f t="shared" si="438"/>
        <v/>
      </c>
      <c r="BC854" s="25" t="str">
        <f t="shared" si="439"/>
        <v/>
      </c>
      <c r="BD854" s="25" t="str">
        <f t="shared" si="440"/>
        <v/>
      </c>
      <c r="BE854" s="25" t="str">
        <f t="shared" si="441"/>
        <v/>
      </c>
      <c r="BF854" s="25" t="str">
        <f t="shared" si="442"/>
        <v/>
      </c>
      <c r="BG854" s="25" t="str">
        <f t="shared" si="443"/>
        <v/>
      </c>
      <c r="BH854" s="25" t="str">
        <f t="shared" si="444"/>
        <v/>
      </c>
      <c r="BI854" s="25" t="str">
        <f t="shared" si="445"/>
        <v/>
      </c>
      <c r="BJ854" s="25" t="str">
        <f t="shared" si="446"/>
        <v/>
      </c>
      <c r="BK854" s="25" t="str">
        <f t="shared" si="447"/>
        <v/>
      </c>
      <c r="BL854" s="25" t="str">
        <f t="shared" si="448"/>
        <v/>
      </c>
      <c r="BM854" s="25" t="str">
        <f t="shared" si="449"/>
        <v/>
      </c>
      <c r="BN854" s="25" t="str">
        <f t="shared" si="450"/>
        <v/>
      </c>
    </row>
    <row r="855" spans="1:66" x14ac:dyDescent="0.25">
      <c r="A855" s="20" t="str">
        <f>IF('S.D. Paste sheet'!A855="","",'S.D. Paste sheet'!A855)</f>
        <v/>
      </c>
      <c r="B855" s="20" t="str">
        <f>IF('S.D. Paste sheet'!B855="","",'S.D. Paste sheet'!B855)</f>
        <v/>
      </c>
      <c r="C855" s="20" t="str">
        <f>IF('S.D. Paste sheet'!C855="","",'S.D. Paste sheet'!C855)</f>
        <v/>
      </c>
      <c r="D855" s="20" t="str">
        <f>IF('S.D. Paste sheet'!D855="","",'S.D. Paste sheet'!D855)</f>
        <v/>
      </c>
      <c r="E855" s="20" t="str">
        <f>IF('S.D. Paste sheet'!E855="","",UPPER('S.D. Paste sheet'!E855))</f>
        <v/>
      </c>
      <c r="F855" s="20" t="str">
        <f>IF('S.D. Paste sheet'!F855="","",'S.D. Paste sheet'!F855)</f>
        <v/>
      </c>
      <c r="G855" s="20" t="str">
        <f>IF('S.D. Paste sheet'!G855="","",UPPER('S.D. Paste sheet'!G855))</f>
        <v/>
      </c>
      <c r="H855" s="20" t="str">
        <f>IF('S.D. Paste sheet'!H855="","",UPPER('S.D. Paste sheet'!H855))</f>
        <v/>
      </c>
      <c r="I855" s="20" t="str">
        <f>IF('S.D. Paste sheet'!I855="","",'S.D. Paste sheet'!I855)</f>
        <v/>
      </c>
      <c r="J855" s="20" t="str">
        <f>IF('S.D. Paste sheet'!J855="","",'S.D. Paste sheet'!J855)</f>
        <v/>
      </c>
      <c r="K855" s="20" t="str">
        <f>IF('S.D. Paste sheet'!K855="","",'S.D. Paste sheet'!K855)</f>
        <v/>
      </c>
      <c r="L855" s="20" t="str">
        <f>IF('S.D. Paste sheet'!L855="","",'S.D. Paste sheet'!L855)</f>
        <v/>
      </c>
      <c r="M855" s="20" t="str">
        <f>IF('S.D. Paste sheet'!M855="","",'S.D. Paste sheet'!M855)</f>
        <v/>
      </c>
      <c r="N855" s="20" t="str">
        <f>IF('S.D. Paste sheet'!N855="","",'S.D. Paste sheet'!N855)</f>
        <v/>
      </c>
      <c r="O855" s="20" t="str">
        <f>IF('S.D. Paste sheet'!O855="","",'S.D. Paste sheet'!O855)</f>
        <v/>
      </c>
      <c r="P855" s="20" t="str">
        <f>IF('S.D. Paste sheet'!P855="","",'S.D. Paste sheet'!P855)</f>
        <v/>
      </c>
      <c r="Q855" s="20" t="str">
        <f>IF('S.D. Paste sheet'!Q855="","",'S.D. Paste sheet'!Q855)</f>
        <v/>
      </c>
      <c r="R855" s="20" t="str">
        <f>IF('S.D. Paste sheet'!R855="","",'S.D. Paste sheet'!R855)</f>
        <v/>
      </c>
      <c r="S855" s="20" t="str">
        <f>IF('S.D. Paste sheet'!S855="","",'S.D. Paste sheet'!S855)</f>
        <v/>
      </c>
      <c r="T855" s="20" t="str">
        <f>IF('S.D. Paste sheet'!T855="","",'S.D. Paste sheet'!T855)</f>
        <v/>
      </c>
      <c r="U855" s="20" t="str">
        <f>IF('S.D. Paste sheet'!U855="","",'S.D. Paste sheet'!U855)</f>
        <v/>
      </c>
      <c r="V855" s="20" t="str">
        <f>IF('S.D. Paste sheet'!V855="","",'S.D. Paste sheet'!V855)</f>
        <v/>
      </c>
      <c r="W855" s="20" t="str">
        <f>IF('S.D. Paste sheet'!W855="","",'S.D. Paste sheet'!W855)</f>
        <v/>
      </c>
      <c r="X855" s="20" t="str">
        <f>IF('S.D. Paste sheet'!X855="","",'S.D. Paste sheet'!X855)</f>
        <v/>
      </c>
      <c r="Y855" s="20" t="str">
        <f>IF('S.D. Paste sheet'!Y855="","",'S.D. Paste sheet'!Y855)</f>
        <v/>
      </c>
      <c r="Z855" s="20" t="str">
        <f>IF('S.D. Paste sheet'!Z855="","",'S.D. Paste sheet'!Z855)</f>
        <v/>
      </c>
      <c r="AA855" s="20" t="str">
        <f>IF('S.D. Paste sheet'!AA855="","",'S.D. Paste sheet'!AA855)</f>
        <v/>
      </c>
      <c r="AB855" s="20" t="str">
        <f>IF('S.D. Paste sheet'!AB855="","",'S.D. Paste sheet'!AB855)</f>
        <v/>
      </c>
      <c r="AC855" s="20" t="str">
        <f>IF('S.D. Paste sheet'!AC855="","",'S.D. Paste sheet'!AC855)</f>
        <v/>
      </c>
      <c r="AD855" s="20" t="str">
        <f>IF('S.D. Paste sheet'!AD855="","",'S.D. Paste sheet'!AD855)</f>
        <v/>
      </c>
      <c r="AE855" s="28"/>
      <c r="AF855" t="str">
        <f>IF(AK855="","",IF(AK855&gt;0,COUNT($AG$2:AG855),""))</f>
        <v/>
      </c>
      <c r="AG855" s="25" t="str">
        <f t="shared" si="419"/>
        <v/>
      </c>
      <c r="AH855" s="25" t="str">
        <f t="shared" si="420"/>
        <v/>
      </c>
      <c r="AI855" s="25" t="str">
        <f t="shared" si="421"/>
        <v/>
      </c>
      <c r="AJ855" s="25" t="str">
        <f t="shared" si="422"/>
        <v/>
      </c>
      <c r="AK855" s="25" t="str">
        <f t="shared" si="423"/>
        <v/>
      </c>
      <c r="AL855" s="25" t="str">
        <f t="shared" si="424"/>
        <v/>
      </c>
      <c r="AM855" s="25" t="str">
        <f t="shared" si="425"/>
        <v/>
      </c>
      <c r="AN855" s="25" t="str">
        <f t="shared" si="426"/>
        <v/>
      </c>
      <c r="AO855" s="25" t="str">
        <f t="shared" si="427"/>
        <v/>
      </c>
      <c r="AP855" s="25" t="str">
        <f t="shared" si="428"/>
        <v/>
      </c>
      <c r="AQ855" s="25" t="str">
        <f t="shared" si="429"/>
        <v/>
      </c>
      <c r="AR855" s="25" t="str">
        <f t="shared" si="430"/>
        <v/>
      </c>
      <c r="AS855" s="25" t="str">
        <f t="shared" si="431"/>
        <v/>
      </c>
      <c r="AT855" s="25" t="str">
        <f t="shared" si="432"/>
        <v/>
      </c>
      <c r="AU855" s="25" t="str">
        <f t="shared" si="433"/>
        <v/>
      </c>
      <c r="AV855" s="25" t="str">
        <f t="shared" si="434"/>
        <v/>
      </c>
      <c r="AX855" t="str">
        <f>IF(BC855="","",IF(BC855&gt;0,COUNT($AY$2:AY855),""))</f>
        <v/>
      </c>
      <c r="AY855" s="25" t="str">
        <f t="shared" si="435"/>
        <v/>
      </c>
      <c r="AZ855" s="25" t="str">
        <f t="shared" si="436"/>
        <v/>
      </c>
      <c r="BA855" s="25" t="str">
        <f t="shared" si="437"/>
        <v/>
      </c>
      <c r="BB855" s="25" t="str">
        <f t="shared" si="438"/>
        <v/>
      </c>
      <c r="BC855" s="25" t="str">
        <f t="shared" si="439"/>
        <v/>
      </c>
      <c r="BD855" s="25" t="str">
        <f t="shared" si="440"/>
        <v/>
      </c>
      <c r="BE855" s="25" t="str">
        <f t="shared" si="441"/>
        <v/>
      </c>
      <c r="BF855" s="25" t="str">
        <f t="shared" si="442"/>
        <v/>
      </c>
      <c r="BG855" s="25" t="str">
        <f t="shared" si="443"/>
        <v/>
      </c>
      <c r="BH855" s="25" t="str">
        <f t="shared" si="444"/>
        <v/>
      </c>
      <c r="BI855" s="25" t="str">
        <f t="shared" si="445"/>
        <v/>
      </c>
      <c r="BJ855" s="25" t="str">
        <f t="shared" si="446"/>
        <v/>
      </c>
      <c r="BK855" s="25" t="str">
        <f t="shared" si="447"/>
        <v/>
      </c>
      <c r="BL855" s="25" t="str">
        <f t="shared" si="448"/>
        <v/>
      </c>
      <c r="BM855" s="25" t="str">
        <f t="shared" si="449"/>
        <v/>
      </c>
      <c r="BN855" s="25" t="str">
        <f t="shared" si="450"/>
        <v/>
      </c>
    </row>
    <row r="856" spans="1:66" x14ac:dyDescent="0.25">
      <c r="A856" s="20" t="str">
        <f>IF('S.D. Paste sheet'!A856="","",'S.D. Paste sheet'!A856)</f>
        <v/>
      </c>
      <c r="B856" s="20" t="str">
        <f>IF('S.D. Paste sheet'!B856="","",'S.D. Paste sheet'!B856)</f>
        <v/>
      </c>
      <c r="C856" s="20" t="str">
        <f>IF('S.D. Paste sheet'!C856="","",'S.D. Paste sheet'!C856)</f>
        <v/>
      </c>
      <c r="D856" s="20" t="str">
        <f>IF('S.D. Paste sheet'!D856="","",'S.D. Paste sheet'!D856)</f>
        <v/>
      </c>
      <c r="E856" s="20" t="str">
        <f>IF('S.D. Paste sheet'!E856="","",UPPER('S.D. Paste sheet'!E856))</f>
        <v/>
      </c>
      <c r="F856" s="20" t="str">
        <f>IF('S.D. Paste sheet'!F856="","",'S.D. Paste sheet'!F856)</f>
        <v/>
      </c>
      <c r="G856" s="20" t="str">
        <f>IF('S.D. Paste sheet'!G856="","",UPPER('S.D. Paste sheet'!G856))</f>
        <v/>
      </c>
      <c r="H856" s="20" t="str">
        <f>IF('S.D. Paste sheet'!H856="","",UPPER('S.D. Paste sheet'!H856))</f>
        <v/>
      </c>
      <c r="I856" s="20" t="str">
        <f>IF('S.D. Paste sheet'!I856="","",'S.D. Paste sheet'!I856)</f>
        <v/>
      </c>
      <c r="J856" s="20" t="str">
        <f>IF('S.D. Paste sheet'!J856="","",'S.D. Paste sheet'!J856)</f>
        <v/>
      </c>
      <c r="K856" s="20" t="str">
        <f>IF('S.D. Paste sheet'!K856="","",'S.D. Paste sheet'!K856)</f>
        <v/>
      </c>
      <c r="L856" s="20" t="str">
        <f>IF('S.D. Paste sheet'!L856="","",'S.D. Paste sheet'!L856)</f>
        <v/>
      </c>
      <c r="M856" s="20" t="str">
        <f>IF('S.D. Paste sheet'!M856="","",'S.D. Paste sheet'!M856)</f>
        <v/>
      </c>
      <c r="N856" s="20" t="str">
        <f>IF('S.D. Paste sheet'!N856="","",'S.D. Paste sheet'!N856)</f>
        <v/>
      </c>
      <c r="O856" s="20" t="str">
        <f>IF('S.D. Paste sheet'!O856="","",'S.D. Paste sheet'!O856)</f>
        <v/>
      </c>
      <c r="P856" s="20" t="str">
        <f>IF('S.D. Paste sheet'!P856="","",'S.D. Paste sheet'!P856)</f>
        <v/>
      </c>
      <c r="Q856" s="20" t="str">
        <f>IF('S.D. Paste sheet'!Q856="","",'S.D. Paste sheet'!Q856)</f>
        <v/>
      </c>
      <c r="R856" s="20" t="str">
        <f>IF('S.D. Paste sheet'!R856="","",'S.D. Paste sheet'!R856)</f>
        <v/>
      </c>
      <c r="S856" s="20" t="str">
        <f>IF('S.D. Paste sheet'!S856="","",'S.D. Paste sheet'!S856)</f>
        <v/>
      </c>
      <c r="T856" s="20" t="str">
        <f>IF('S.D. Paste sheet'!T856="","",'S.D. Paste sheet'!T856)</f>
        <v/>
      </c>
      <c r="U856" s="20" t="str">
        <f>IF('S.D. Paste sheet'!U856="","",'S.D. Paste sheet'!U856)</f>
        <v/>
      </c>
      <c r="V856" s="20" t="str">
        <f>IF('S.D. Paste sheet'!V856="","",'S.D. Paste sheet'!V856)</f>
        <v/>
      </c>
      <c r="W856" s="20" t="str">
        <f>IF('S.D. Paste sheet'!W856="","",'S.D. Paste sheet'!W856)</f>
        <v/>
      </c>
      <c r="X856" s="20" t="str">
        <f>IF('S.D. Paste sheet'!X856="","",'S.D. Paste sheet'!X856)</f>
        <v/>
      </c>
      <c r="Y856" s="20" t="str">
        <f>IF('S.D. Paste sheet'!Y856="","",'S.D. Paste sheet'!Y856)</f>
        <v/>
      </c>
      <c r="Z856" s="20" t="str">
        <f>IF('S.D. Paste sheet'!Z856="","",'S.D. Paste sheet'!Z856)</f>
        <v/>
      </c>
      <c r="AA856" s="20" t="str">
        <f>IF('S.D. Paste sheet'!AA856="","",'S.D. Paste sheet'!AA856)</f>
        <v/>
      </c>
      <c r="AB856" s="20" t="str">
        <f>IF('S.D. Paste sheet'!AB856="","",'S.D. Paste sheet'!AB856)</f>
        <v/>
      </c>
      <c r="AC856" s="20" t="str">
        <f>IF('S.D. Paste sheet'!AC856="","",'S.D. Paste sheet'!AC856)</f>
        <v/>
      </c>
      <c r="AD856" s="20" t="str">
        <f>IF('S.D. Paste sheet'!AD856="","",'S.D. Paste sheet'!AD856)</f>
        <v/>
      </c>
      <c r="AE856" s="28"/>
      <c r="AF856" t="str">
        <f>IF(AK856="","",IF(AK856&gt;0,COUNT($AG$2:AG856),""))</f>
        <v/>
      </c>
      <c r="AG856" s="25" t="str">
        <f t="shared" si="419"/>
        <v/>
      </c>
      <c r="AH856" s="25" t="str">
        <f t="shared" si="420"/>
        <v/>
      </c>
      <c r="AI856" s="25" t="str">
        <f t="shared" si="421"/>
        <v/>
      </c>
      <c r="AJ856" s="25" t="str">
        <f t="shared" si="422"/>
        <v/>
      </c>
      <c r="AK856" s="25" t="str">
        <f t="shared" si="423"/>
        <v/>
      </c>
      <c r="AL856" s="25" t="str">
        <f t="shared" si="424"/>
        <v/>
      </c>
      <c r="AM856" s="25" t="str">
        <f t="shared" si="425"/>
        <v/>
      </c>
      <c r="AN856" s="25" t="str">
        <f t="shared" si="426"/>
        <v/>
      </c>
      <c r="AO856" s="25" t="str">
        <f t="shared" si="427"/>
        <v/>
      </c>
      <c r="AP856" s="25" t="str">
        <f t="shared" si="428"/>
        <v/>
      </c>
      <c r="AQ856" s="25" t="str">
        <f t="shared" si="429"/>
        <v/>
      </c>
      <c r="AR856" s="25" t="str">
        <f t="shared" si="430"/>
        <v/>
      </c>
      <c r="AS856" s="25" t="str">
        <f t="shared" si="431"/>
        <v/>
      </c>
      <c r="AT856" s="25" t="str">
        <f t="shared" si="432"/>
        <v/>
      </c>
      <c r="AU856" s="25" t="str">
        <f t="shared" si="433"/>
        <v/>
      </c>
      <c r="AV856" s="25" t="str">
        <f t="shared" si="434"/>
        <v/>
      </c>
      <c r="AX856" t="str">
        <f>IF(BC856="","",IF(BC856&gt;0,COUNT($AY$2:AY856),""))</f>
        <v/>
      </c>
      <c r="AY856" s="25" t="str">
        <f t="shared" si="435"/>
        <v/>
      </c>
      <c r="AZ856" s="25" t="str">
        <f t="shared" si="436"/>
        <v/>
      </c>
      <c r="BA856" s="25" t="str">
        <f t="shared" si="437"/>
        <v/>
      </c>
      <c r="BB856" s="25" t="str">
        <f t="shared" si="438"/>
        <v/>
      </c>
      <c r="BC856" s="25" t="str">
        <f t="shared" si="439"/>
        <v/>
      </c>
      <c r="BD856" s="25" t="str">
        <f t="shared" si="440"/>
        <v/>
      </c>
      <c r="BE856" s="25" t="str">
        <f t="shared" si="441"/>
        <v/>
      </c>
      <c r="BF856" s="25" t="str">
        <f t="shared" si="442"/>
        <v/>
      </c>
      <c r="BG856" s="25" t="str">
        <f t="shared" si="443"/>
        <v/>
      </c>
      <c r="BH856" s="25" t="str">
        <f t="shared" si="444"/>
        <v/>
      </c>
      <c r="BI856" s="25" t="str">
        <f t="shared" si="445"/>
        <v/>
      </c>
      <c r="BJ856" s="25" t="str">
        <f t="shared" si="446"/>
        <v/>
      </c>
      <c r="BK856" s="25" t="str">
        <f t="shared" si="447"/>
        <v/>
      </c>
      <c r="BL856" s="25" t="str">
        <f t="shared" si="448"/>
        <v/>
      </c>
      <c r="BM856" s="25" t="str">
        <f t="shared" si="449"/>
        <v/>
      </c>
      <c r="BN856" s="25" t="str">
        <f t="shared" si="450"/>
        <v/>
      </c>
    </row>
    <row r="857" spans="1:66" x14ac:dyDescent="0.25">
      <c r="A857" s="20" t="str">
        <f>IF('S.D. Paste sheet'!A857="","",'S.D. Paste sheet'!A857)</f>
        <v/>
      </c>
      <c r="B857" s="20" t="str">
        <f>IF('S.D. Paste sheet'!B857="","",'S.D. Paste sheet'!B857)</f>
        <v/>
      </c>
      <c r="C857" s="20" t="str">
        <f>IF('S.D. Paste sheet'!C857="","",'S.D. Paste sheet'!C857)</f>
        <v/>
      </c>
      <c r="D857" s="20" t="str">
        <f>IF('S.D. Paste sheet'!D857="","",'S.D. Paste sheet'!D857)</f>
        <v/>
      </c>
      <c r="E857" s="20" t="str">
        <f>IF('S.D. Paste sheet'!E857="","",UPPER('S.D. Paste sheet'!E857))</f>
        <v/>
      </c>
      <c r="F857" s="20" t="str">
        <f>IF('S.D. Paste sheet'!F857="","",'S.D. Paste sheet'!F857)</f>
        <v/>
      </c>
      <c r="G857" s="20" t="str">
        <f>IF('S.D. Paste sheet'!G857="","",UPPER('S.D. Paste sheet'!G857))</f>
        <v/>
      </c>
      <c r="H857" s="20" t="str">
        <f>IF('S.D. Paste sheet'!H857="","",UPPER('S.D. Paste sheet'!H857))</f>
        <v/>
      </c>
      <c r="I857" s="20" t="str">
        <f>IF('S.D. Paste sheet'!I857="","",'S.D. Paste sheet'!I857)</f>
        <v/>
      </c>
      <c r="J857" s="20" t="str">
        <f>IF('S.D. Paste sheet'!J857="","",'S.D. Paste sheet'!J857)</f>
        <v/>
      </c>
      <c r="K857" s="20" t="str">
        <f>IF('S.D. Paste sheet'!K857="","",'S.D. Paste sheet'!K857)</f>
        <v/>
      </c>
      <c r="L857" s="20" t="str">
        <f>IF('S.D. Paste sheet'!L857="","",'S.D. Paste sheet'!L857)</f>
        <v/>
      </c>
      <c r="M857" s="20" t="str">
        <f>IF('S.D. Paste sheet'!M857="","",'S.D. Paste sheet'!M857)</f>
        <v/>
      </c>
      <c r="N857" s="20" t="str">
        <f>IF('S.D. Paste sheet'!N857="","",'S.D. Paste sheet'!N857)</f>
        <v/>
      </c>
      <c r="O857" s="20" t="str">
        <f>IF('S.D. Paste sheet'!O857="","",'S.D. Paste sheet'!O857)</f>
        <v/>
      </c>
      <c r="P857" s="20" t="str">
        <f>IF('S.D. Paste sheet'!P857="","",'S.D. Paste sheet'!P857)</f>
        <v/>
      </c>
      <c r="Q857" s="20" t="str">
        <f>IF('S.D. Paste sheet'!Q857="","",'S.D. Paste sheet'!Q857)</f>
        <v/>
      </c>
      <c r="R857" s="20" t="str">
        <f>IF('S.D. Paste sheet'!R857="","",'S.D. Paste sheet'!R857)</f>
        <v/>
      </c>
      <c r="S857" s="20" t="str">
        <f>IF('S.D. Paste sheet'!S857="","",'S.D. Paste sheet'!S857)</f>
        <v/>
      </c>
      <c r="T857" s="20" t="str">
        <f>IF('S.D. Paste sheet'!T857="","",'S.D. Paste sheet'!T857)</f>
        <v/>
      </c>
      <c r="U857" s="20" t="str">
        <f>IF('S.D. Paste sheet'!U857="","",'S.D. Paste sheet'!U857)</f>
        <v/>
      </c>
      <c r="V857" s="20" t="str">
        <f>IF('S.D. Paste sheet'!V857="","",'S.D. Paste sheet'!V857)</f>
        <v/>
      </c>
      <c r="W857" s="20" t="str">
        <f>IF('S.D. Paste sheet'!W857="","",'S.D. Paste sheet'!W857)</f>
        <v/>
      </c>
      <c r="X857" s="20" t="str">
        <f>IF('S.D. Paste sheet'!X857="","",'S.D. Paste sheet'!X857)</f>
        <v/>
      </c>
      <c r="Y857" s="20" t="str">
        <f>IF('S.D. Paste sheet'!Y857="","",'S.D. Paste sheet'!Y857)</f>
        <v/>
      </c>
      <c r="Z857" s="20" t="str">
        <f>IF('S.D. Paste sheet'!Z857="","",'S.D. Paste sheet'!Z857)</f>
        <v/>
      </c>
      <c r="AA857" s="20" t="str">
        <f>IF('S.D. Paste sheet'!AA857="","",'S.D. Paste sheet'!AA857)</f>
        <v/>
      </c>
      <c r="AB857" s="20" t="str">
        <f>IF('S.D. Paste sheet'!AB857="","",'S.D. Paste sheet'!AB857)</f>
        <v/>
      </c>
      <c r="AC857" s="20" t="str">
        <f>IF('S.D. Paste sheet'!AC857="","",'S.D. Paste sheet'!AC857)</f>
        <v/>
      </c>
      <c r="AD857" s="20" t="str">
        <f>IF('S.D. Paste sheet'!AD857="","",'S.D. Paste sheet'!AD857)</f>
        <v/>
      </c>
      <c r="AE857" s="28"/>
      <c r="AF857" t="str">
        <f>IF(AK857="","",IF(AK857&gt;0,COUNT($AG$2:AG857),""))</f>
        <v/>
      </c>
      <c r="AG857" s="25" t="str">
        <f t="shared" si="419"/>
        <v/>
      </c>
      <c r="AH857" s="25" t="str">
        <f t="shared" si="420"/>
        <v/>
      </c>
      <c r="AI857" s="25" t="str">
        <f t="shared" si="421"/>
        <v/>
      </c>
      <c r="AJ857" s="25" t="str">
        <f t="shared" si="422"/>
        <v/>
      </c>
      <c r="AK857" s="25" t="str">
        <f t="shared" si="423"/>
        <v/>
      </c>
      <c r="AL857" s="25" t="str">
        <f t="shared" si="424"/>
        <v/>
      </c>
      <c r="AM857" s="25" t="str">
        <f t="shared" si="425"/>
        <v/>
      </c>
      <c r="AN857" s="25" t="str">
        <f t="shared" si="426"/>
        <v/>
      </c>
      <c r="AO857" s="25" t="str">
        <f t="shared" si="427"/>
        <v/>
      </c>
      <c r="AP857" s="25" t="str">
        <f t="shared" si="428"/>
        <v/>
      </c>
      <c r="AQ857" s="25" t="str">
        <f t="shared" si="429"/>
        <v/>
      </c>
      <c r="AR857" s="25" t="str">
        <f t="shared" si="430"/>
        <v/>
      </c>
      <c r="AS857" s="25" t="str">
        <f t="shared" si="431"/>
        <v/>
      </c>
      <c r="AT857" s="25" t="str">
        <f t="shared" si="432"/>
        <v/>
      </c>
      <c r="AU857" s="25" t="str">
        <f t="shared" si="433"/>
        <v/>
      </c>
      <c r="AV857" s="25" t="str">
        <f t="shared" si="434"/>
        <v/>
      </c>
      <c r="AX857" t="str">
        <f>IF(BC857="","",IF(BC857&gt;0,COUNT($AY$2:AY857),""))</f>
        <v/>
      </c>
      <c r="AY857" s="25" t="str">
        <f t="shared" si="435"/>
        <v/>
      </c>
      <c r="AZ857" s="25" t="str">
        <f t="shared" si="436"/>
        <v/>
      </c>
      <c r="BA857" s="25" t="str">
        <f t="shared" si="437"/>
        <v/>
      </c>
      <c r="BB857" s="25" t="str">
        <f t="shared" si="438"/>
        <v/>
      </c>
      <c r="BC857" s="25" t="str">
        <f t="shared" si="439"/>
        <v/>
      </c>
      <c r="BD857" s="25" t="str">
        <f t="shared" si="440"/>
        <v/>
      </c>
      <c r="BE857" s="25" t="str">
        <f t="shared" si="441"/>
        <v/>
      </c>
      <c r="BF857" s="25" t="str">
        <f t="shared" si="442"/>
        <v/>
      </c>
      <c r="BG857" s="25" t="str">
        <f t="shared" si="443"/>
        <v/>
      </c>
      <c r="BH857" s="25" t="str">
        <f t="shared" si="444"/>
        <v/>
      </c>
      <c r="BI857" s="25" t="str">
        <f t="shared" si="445"/>
        <v/>
      </c>
      <c r="BJ857" s="25" t="str">
        <f t="shared" si="446"/>
        <v/>
      </c>
      <c r="BK857" s="25" t="str">
        <f t="shared" si="447"/>
        <v/>
      </c>
      <c r="BL857" s="25" t="str">
        <f t="shared" si="448"/>
        <v/>
      </c>
      <c r="BM857" s="25" t="str">
        <f t="shared" si="449"/>
        <v/>
      </c>
      <c r="BN857" s="25" t="str">
        <f t="shared" si="450"/>
        <v/>
      </c>
    </row>
    <row r="858" spans="1:66" x14ac:dyDescent="0.25">
      <c r="A858" s="20" t="str">
        <f>IF('S.D. Paste sheet'!A858="","",'S.D. Paste sheet'!A858)</f>
        <v/>
      </c>
      <c r="B858" s="20" t="str">
        <f>IF('S.D. Paste sheet'!B858="","",'S.D. Paste sheet'!B858)</f>
        <v/>
      </c>
      <c r="C858" s="20" t="str">
        <f>IF('S.D. Paste sheet'!C858="","",'S.D. Paste sheet'!C858)</f>
        <v/>
      </c>
      <c r="D858" s="20" t="str">
        <f>IF('S.D. Paste sheet'!D858="","",'S.D. Paste sheet'!D858)</f>
        <v/>
      </c>
      <c r="E858" s="20" t="str">
        <f>IF('S.D. Paste sheet'!E858="","",UPPER('S.D. Paste sheet'!E858))</f>
        <v/>
      </c>
      <c r="F858" s="20" t="str">
        <f>IF('S.D. Paste sheet'!F858="","",'S.D. Paste sheet'!F858)</f>
        <v/>
      </c>
      <c r="G858" s="20" t="str">
        <f>IF('S.D. Paste sheet'!G858="","",UPPER('S.D. Paste sheet'!G858))</f>
        <v/>
      </c>
      <c r="H858" s="20" t="str">
        <f>IF('S.D. Paste sheet'!H858="","",UPPER('S.D. Paste sheet'!H858))</f>
        <v/>
      </c>
      <c r="I858" s="20" t="str">
        <f>IF('S.D. Paste sheet'!I858="","",'S.D. Paste sheet'!I858)</f>
        <v/>
      </c>
      <c r="J858" s="20" t="str">
        <f>IF('S.D. Paste sheet'!J858="","",'S.D. Paste sheet'!J858)</f>
        <v/>
      </c>
      <c r="K858" s="20" t="str">
        <f>IF('S.D. Paste sheet'!K858="","",'S.D. Paste sheet'!K858)</f>
        <v/>
      </c>
      <c r="L858" s="20" t="str">
        <f>IF('S.D. Paste sheet'!L858="","",'S.D. Paste sheet'!L858)</f>
        <v/>
      </c>
      <c r="M858" s="20" t="str">
        <f>IF('S.D. Paste sheet'!M858="","",'S.D. Paste sheet'!M858)</f>
        <v/>
      </c>
      <c r="N858" s="20" t="str">
        <f>IF('S.D. Paste sheet'!N858="","",'S.D. Paste sheet'!N858)</f>
        <v/>
      </c>
      <c r="O858" s="20" t="str">
        <f>IF('S.D. Paste sheet'!O858="","",'S.D. Paste sheet'!O858)</f>
        <v/>
      </c>
      <c r="P858" s="20" t="str">
        <f>IF('S.D. Paste sheet'!P858="","",'S.D. Paste sheet'!P858)</f>
        <v/>
      </c>
      <c r="Q858" s="20" t="str">
        <f>IF('S.D. Paste sheet'!Q858="","",'S.D. Paste sheet'!Q858)</f>
        <v/>
      </c>
      <c r="R858" s="20" t="str">
        <f>IF('S.D. Paste sheet'!R858="","",'S.D. Paste sheet'!R858)</f>
        <v/>
      </c>
      <c r="S858" s="20" t="str">
        <f>IF('S.D. Paste sheet'!S858="","",'S.D. Paste sheet'!S858)</f>
        <v/>
      </c>
      <c r="T858" s="20" t="str">
        <f>IF('S.D. Paste sheet'!T858="","",'S.D. Paste sheet'!T858)</f>
        <v/>
      </c>
      <c r="U858" s="20" t="str">
        <f>IF('S.D. Paste sheet'!U858="","",'S.D. Paste sheet'!U858)</f>
        <v/>
      </c>
      <c r="V858" s="20" t="str">
        <f>IF('S.D. Paste sheet'!V858="","",'S.D. Paste sheet'!V858)</f>
        <v/>
      </c>
      <c r="W858" s="20" t="str">
        <f>IF('S.D. Paste sheet'!W858="","",'S.D. Paste sheet'!W858)</f>
        <v/>
      </c>
      <c r="X858" s="20" t="str">
        <f>IF('S.D. Paste sheet'!X858="","",'S.D. Paste sheet'!X858)</f>
        <v/>
      </c>
      <c r="Y858" s="20" t="str">
        <f>IF('S.D. Paste sheet'!Y858="","",'S.D. Paste sheet'!Y858)</f>
        <v/>
      </c>
      <c r="Z858" s="20" t="str">
        <f>IF('S.D. Paste sheet'!Z858="","",'S.D. Paste sheet'!Z858)</f>
        <v/>
      </c>
      <c r="AA858" s="20" t="str">
        <f>IF('S.D. Paste sheet'!AA858="","",'S.D. Paste sheet'!AA858)</f>
        <v/>
      </c>
      <c r="AB858" s="20" t="str">
        <f>IF('S.D. Paste sheet'!AB858="","",'S.D. Paste sheet'!AB858)</f>
        <v/>
      </c>
      <c r="AC858" s="20" t="str">
        <f>IF('S.D. Paste sheet'!AC858="","",'S.D. Paste sheet'!AC858)</f>
        <v/>
      </c>
      <c r="AD858" s="20" t="str">
        <f>IF('S.D. Paste sheet'!AD858="","",'S.D. Paste sheet'!AD858)</f>
        <v/>
      </c>
      <c r="AE858" s="28"/>
      <c r="AF858" t="str">
        <f>IF(AK858="","",IF(AK858&gt;0,COUNT($AG$2:AG858),""))</f>
        <v/>
      </c>
      <c r="AG858" s="25" t="str">
        <f t="shared" si="419"/>
        <v/>
      </c>
      <c r="AH858" s="25" t="str">
        <f t="shared" si="420"/>
        <v/>
      </c>
      <c r="AI858" s="25" t="str">
        <f t="shared" si="421"/>
        <v/>
      </c>
      <c r="AJ858" s="25" t="str">
        <f t="shared" si="422"/>
        <v/>
      </c>
      <c r="AK858" s="25" t="str">
        <f t="shared" si="423"/>
        <v/>
      </c>
      <c r="AL858" s="25" t="str">
        <f t="shared" si="424"/>
        <v/>
      </c>
      <c r="AM858" s="25" t="str">
        <f t="shared" si="425"/>
        <v/>
      </c>
      <c r="AN858" s="25" t="str">
        <f t="shared" si="426"/>
        <v/>
      </c>
      <c r="AO858" s="25" t="str">
        <f t="shared" si="427"/>
        <v/>
      </c>
      <c r="AP858" s="25" t="str">
        <f t="shared" si="428"/>
        <v/>
      </c>
      <c r="AQ858" s="25" t="str">
        <f t="shared" si="429"/>
        <v/>
      </c>
      <c r="AR858" s="25" t="str">
        <f t="shared" si="430"/>
        <v/>
      </c>
      <c r="AS858" s="25" t="str">
        <f t="shared" si="431"/>
        <v/>
      </c>
      <c r="AT858" s="25" t="str">
        <f t="shared" si="432"/>
        <v/>
      </c>
      <c r="AU858" s="25" t="str">
        <f t="shared" si="433"/>
        <v/>
      </c>
      <c r="AV858" s="25" t="str">
        <f t="shared" si="434"/>
        <v/>
      </c>
      <c r="AX858" t="str">
        <f>IF(BC858="","",IF(BC858&gt;0,COUNT($AY$2:AY858),""))</f>
        <v/>
      </c>
      <c r="AY858" s="25" t="str">
        <f t="shared" si="435"/>
        <v/>
      </c>
      <c r="AZ858" s="25" t="str">
        <f t="shared" si="436"/>
        <v/>
      </c>
      <c r="BA858" s="25" t="str">
        <f t="shared" si="437"/>
        <v/>
      </c>
      <c r="BB858" s="25" t="str">
        <f t="shared" si="438"/>
        <v/>
      </c>
      <c r="BC858" s="25" t="str">
        <f t="shared" si="439"/>
        <v/>
      </c>
      <c r="BD858" s="25" t="str">
        <f t="shared" si="440"/>
        <v/>
      </c>
      <c r="BE858" s="25" t="str">
        <f t="shared" si="441"/>
        <v/>
      </c>
      <c r="BF858" s="25" t="str">
        <f t="shared" si="442"/>
        <v/>
      </c>
      <c r="BG858" s="25" t="str">
        <f t="shared" si="443"/>
        <v/>
      </c>
      <c r="BH858" s="25" t="str">
        <f t="shared" si="444"/>
        <v/>
      </c>
      <c r="BI858" s="25" t="str">
        <f t="shared" si="445"/>
        <v/>
      </c>
      <c r="BJ858" s="25" t="str">
        <f t="shared" si="446"/>
        <v/>
      </c>
      <c r="BK858" s="25" t="str">
        <f t="shared" si="447"/>
        <v/>
      </c>
      <c r="BL858" s="25" t="str">
        <f t="shared" si="448"/>
        <v/>
      </c>
      <c r="BM858" s="25" t="str">
        <f t="shared" si="449"/>
        <v/>
      </c>
      <c r="BN858" s="25" t="str">
        <f t="shared" si="450"/>
        <v/>
      </c>
    </row>
    <row r="859" spans="1:66" x14ac:dyDescent="0.25">
      <c r="A859" s="20" t="str">
        <f>IF('S.D. Paste sheet'!A859="","",'S.D. Paste sheet'!A859)</f>
        <v/>
      </c>
      <c r="B859" s="20" t="str">
        <f>IF('S.D. Paste sheet'!B859="","",'S.D. Paste sheet'!B859)</f>
        <v/>
      </c>
      <c r="C859" s="20" t="str">
        <f>IF('S.D. Paste sheet'!C859="","",'S.D. Paste sheet'!C859)</f>
        <v/>
      </c>
      <c r="D859" s="20" t="str">
        <f>IF('S.D. Paste sheet'!D859="","",'S.D. Paste sheet'!D859)</f>
        <v/>
      </c>
      <c r="E859" s="20" t="str">
        <f>IF('S.D. Paste sheet'!E859="","",UPPER('S.D. Paste sheet'!E859))</f>
        <v/>
      </c>
      <c r="F859" s="20" t="str">
        <f>IF('S.D. Paste sheet'!F859="","",'S.D. Paste sheet'!F859)</f>
        <v/>
      </c>
      <c r="G859" s="20" t="str">
        <f>IF('S.D. Paste sheet'!G859="","",UPPER('S.D. Paste sheet'!G859))</f>
        <v/>
      </c>
      <c r="H859" s="20" t="str">
        <f>IF('S.D. Paste sheet'!H859="","",UPPER('S.D. Paste sheet'!H859))</f>
        <v/>
      </c>
      <c r="I859" s="20" t="str">
        <f>IF('S.D. Paste sheet'!I859="","",'S.D. Paste sheet'!I859)</f>
        <v/>
      </c>
      <c r="J859" s="20" t="str">
        <f>IF('S.D. Paste sheet'!J859="","",'S.D. Paste sheet'!J859)</f>
        <v/>
      </c>
      <c r="K859" s="20" t="str">
        <f>IF('S.D. Paste sheet'!K859="","",'S.D. Paste sheet'!K859)</f>
        <v/>
      </c>
      <c r="L859" s="20" t="str">
        <f>IF('S.D. Paste sheet'!L859="","",'S.D. Paste sheet'!L859)</f>
        <v/>
      </c>
      <c r="M859" s="20" t="str">
        <f>IF('S.D. Paste sheet'!M859="","",'S.D. Paste sheet'!M859)</f>
        <v/>
      </c>
      <c r="N859" s="20" t="str">
        <f>IF('S.D. Paste sheet'!N859="","",'S.D. Paste sheet'!N859)</f>
        <v/>
      </c>
      <c r="O859" s="20" t="str">
        <f>IF('S.D. Paste sheet'!O859="","",'S.D. Paste sheet'!O859)</f>
        <v/>
      </c>
      <c r="P859" s="20" t="str">
        <f>IF('S.D. Paste sheet'!P859="","",'S.D. Paste sheet'!P859)</f>
        <v/>
      </c>
      <c r="Q859" s="20" t="str">
        <f>IF('S.D. Paste sheet'!Q859="","",'S.D. Paste sheet'!Q859)</f>
        <v/>
      </c>
      <c r="R859" s="20" t="str">
        <f>IF('S.D. Paste sheet'!R859="","",'S.D. Paste sheet'!R859)</f>
        <v/>
      </c>
      <c r="S859" s="20" t="str">
        <f>IF('S.D. Paste sheet'!S859="","",'S.D. Paste sheet'!S859)</f>
        <v/>
      </c>
      <c r="T859" s="20" t="str">
        <f>IF('S.D. Paste sheet'!T859="","",'S.D. Paste sheet'!T859)</f>
        <v/>
      </c>
      <c r="U859" s="20" t="str">
        <f>IF('S.D. Paste sheet'!U859="","",'S.D. Paste sheet'!U859)</f>
        <v/>
      </c>
      <c r="V859" s="20" t="str">
        <f>IF('S.D. Paste sheet'!V859="","",'S.D. Paste sheet'!V859)</f>
        <v/>
      </c>
      <c r="W859" s="20" t="str">
        <f>IF('S.D. Paste sheet'!W859="","",'S.D. Paste sheet'!W859)</f>
        <v/>
      </c>
      <c r="X859" s="20" t="str">
        <f>IF('S.D. Paste sheet'!X859="","",'S.D. Paste sheet'!X859)</f>
        <v/>
      </c>
      <c r="Y859" s="20" t="str">
        <f>IF('S.D. Paste sheet'!Y859="","",'S.D. Paste sheet'!Y859)</f>
        <v/>
      </c>
      <c r="Z859" s="20" t="str">
        <f>IF('S.D. Paste sheet'!Z859="","",'S.D. Paste sheet'!Z859)</f>
        <v/>
      </c>
      <c r="AA859" s="20" t="str">
        <f>IF('S.D. Paste sheet'!AA859="","",'S.D. Paste sheet'!AA859)</f>
        <v/>
      </c>
      <c r="AB859" s="20" t="str">
        <f>IF('S.D. Paste sheet'!AB859="","",'S.D. Paste sheet'!AB859)</f>
        <v/>
      </c>
      <c r="AC859" s="20" t="str">
        <f>IF('S.D. Paste sheet'!AC859="","",'S.D. Paste sheet'!AC859)</f>
        <v/>
      </c>
      <c r="AD859" s="20" t="str">
        <f>IF('S.D. Paste sheet'!AD859="","",'S.D. Paste sheet'!AD859)</f>
        <v/>
      </c>
      <c r="AE859" s="28"/>
      <c r="AF859" t="str">
        <f>IF(AK859="","",IF(AK859&gt;0,COUNT($AG$2:AG859),""))</f>
        <v/>
      </c>
      <c r="AG859" s="25" t="str">
        <f t="shared" si="419"/>
        <v/>
      </c>
      <c r="AH859" s="25" t="str">
        <f t="shared" si="420"/>
        <v/>
      </c>
      <c r="AI859" s="25" t="str">
        <f t="shared" si="421"/>
        <v/>
      </c>
      <c r="AJ859" s="25" t="str">
        <f t="shared" si="422"/>
        <v/>
      </c>
      <c r="AK859" s="25" t="str">
        <f t="shared" si="423"/>
        <v/>
      </c>
      <c r="AL859" s="25" t="str">
        <f t="shared" si="424"/>
        <v/>
      </c>
      <c r="AM859" s="25" t="str">
        <f t="shared" si="425"/>
        <v/>
      </c>
      <c r="AN859" s="25" t="str">
        <f t="shared" si="426"/>
        <v/>
      </c>
      <c r="AO859" s="25" t="str">
        <f t="shared" si="427"/>
        <v/>
      </c>
      <c r="AP859" s="25" t="str">
        <f t="shared" si="428"/>
        <v/>
      </c>
      <c r="AQ859" s="25" t="str">
        <f t="shared" si="429"/>
        <v/>
      </c>
      <c r="AR859" s="25" t="str">
        <f t="shared" si="430"/>
        <v/>
      </c>
      <c r="AS859" s="25" t="str">
        <f t="shared" si="431"/>
        <v/>
      </c>
      <c r="AT859" s="25" t="str">
        <f t="shared" si="432"/>
        <v/>
      </c>
      <c r="AU859" s="25" t="str">
        <f t="shared" si="433"/>
        <v/>
      </c>
      <c r="AV859" s="25" t="str">
        <f t="shared" si="434"/>
        <v/>
      </c>
      <c r="AX859" t="str">
        <f>IF(BC859="","",IF(BC859&gt;0,COUNT($AY$2:AY859),""))</f>
        <v/>
      </c>
      <c r="AY859" s="25" t="str">
        <f t="shared" si="435"/>
        <v/>
      </c>
      <c r="AZ859" s="25" t="str">
        <f t="shared" si="436"/>
        <v/>
      </c>
      <c r="BA859" s="25" t="str">
        <f t="shared" si="437"/>
        <v/>
      </c>
      <c r="BB859" s="25" t="str">
        <f t="shared" si="438"/>
        <v/>
      </c>
      <c r="BC859" s="25" t="str">
        <f t="shared" si="439"/>
        <v/>
      </c>
      <c r="BD859" s="25" t="str">
        <f t="shared" si="440"/>
        <v/>
      </c>
      <c r="BE859" s="25" t="str">
        <f t="shared" si="441"/>
        <v/>
      </c>
      <c r="BF859" s="25" t="str">
        <f t="shared" si="442"/>
        <v/>
      </c>
      <c r="BG859" s="25" t="str">
        <f t="shared" si="443"/>
        <v/>
      </c>
      <c r="BH859" s="25" t="str">
        <f t="shared" si="444"/>
        <v/>
      </c>
      <c r="BI859" s="25" t="str">
        <f t="shared" si="445"/>
        <v/>
      </c>
      <c r="BJ859" s="25" t="str">
        <f t="shared" si="446"/>
        <v/>
      </c>
      <c r="BK859" s="25" t="str">
        <f t="shared" si="447"/>
        <v/>
      </c>
      <c r="BL859" s="25" t="str">
        <f t="shared" si="448"/>
        <v/>
      </c>
      <c r="BM859" s="25" t="str">
        <f t="shared" si="449"/>
        <v/>
      </c>
      <c r="BN859" s="25" t="str">
        <f t="shared" si="450"/>
        <v/>
      </c>
    </row>
    <row r="860" spans="1:66" x14ac:dyDescent="0.25">
      <c r="A860" s="20" t="str">
        <f>IF('S.D. Paste sheet'!A860="","",'S.D. Paste sheet'!A860)</f>
        <v/>
      </c>
      <c r="B860" s="20" t="str">
        <f>IF('S.D. Paste sheet'!B860="","",'S.D. Paste sheet'!B860)</f>
        <v/>
      </c>
      <c r="C860" s="20" t="str">
        <f>IF('S.D. Paste sheet'!C860="","",'S.D. Paste sheet'!C860)</f>
        <v/>
      </c>
      <c r="D860" s="20" t="str">
        <f>IF('S.D. Paste sheet'!D860="","",'S.D. Paste sheet'!D860)</f>
        <v/>
      </c>
      <c r="E860" s="20" t="str">
        <f>IF('S.D. Paste sheet'!E860="","",UPPER('S.D. Paste sheet'!E860))</f>
        <v/>
      </c>
      <c r="F860" s="20" t="str">
        <f>IF('S.D. Paste sheet'!F860="","",'S.D. Paste sheet'!F860)</f>
        <v/>
      </c>
      <c r="G860" s="20" t="str">
        <f>IF('S.D. Paste sheet'!G860="","",UPPER('S.D. Paste sheet'!G860))</f>
        <v/>
      </c>
      <c r="H860" s="20" t="str">
        <f>IF('S.D. Paste sheet'!H860="","",UPPER('S.D. Paste sheet'!H860))</f>
        <v/>
      </c>
      <c r="I860" s="20" t="str">
        <f>IF('S.D. Paste sheet'!I860="","",'S.D. Paste sheet'!I860)</f>
        <v/>
      </c>
      <c r="J860" s="20" t="str">
        <f>IF('S.D. Paste sheet'!J860="","",'S.D. Paste sheet'!J860)</f>
        <v/>
      </c>
      <c r="K860" s="20" t="str">
        <f>IF('S.D. Paste sheet'!K860="","",'S.D. Paste sheet'!K860)</f>
        <v/>
      </c>
      <c r="L860" s="20" t="str">
        <f>IF('S.D. Paste sheet'!L860="","",'S.D. Paste sheet'!L860)</f>
        <v/>
      </c>
      <c r="M860" s="20" t="str">
        <f>IF('S.D. Paste sheet'!M860="","",'S.D. Paste sheet'!M860)</f>
        <v/>
      </c>
      <c r="N860" s="20" t="str">
        <f>IF('S.D. Paste sheet'!N860="","",'S.D. Paste sheet'!N860)</f>
        <v/>
      </c>
      <c r="O860" s="20" t="str">
        <f>IF('S.D. Paste sheet'!O860="","",'S.D. Paste sheet'!O860)</f>
        <v/>
      </c>
      <c r="P860" s="20" t="str">
        <f>IF('S.D. Paste sheet'!P860="","",'S.D. Paste sheet'!P860)</f>
        <v/>
      </c>
      <c r="Q860" s="20" t="str">
        <f>IF('S.D. Paste sheet'!Q860="","",'S.D. Paste sheet'!Q860)</f>
        <v/>
      </c>
      <c r="R860" s="20" t="str">
        <f>IF('S.D. Paste sheet'!R860="","",'S.D. Paste sheet'!R860)</f>
        <v/>
      </c>
      <c r="S860" s="20" t="str">
        <f>IF('S.D. Paste sheet'!S860="","",'S.D. Paste sheet'!S860)</f>
        <v/>
      </c>
      <c r="T860" s="20" t="str">
        <f>IF('S.D. Paste sheet'!T860="","",'S.D. Paste sheet'!T860)</f>
        <v/>
      </c>
      <c r="U860" s="20" t="str">
        <f>IF('S.D. Paste sheet'!U860="","",'S.D. Paste sheet'!U860)</f>
        <v/>
      </c>
      <c r="V860" s="20" t="str">
        <f>IF('S.D. Paste sheet'!V860="","",'S.D. Paste sheet'!V860)</f>
        <v/>
      </c>
      <c r="W860" s="20" t="str">
        <f>IF('S.D. Paste sheet'!W860="","",'S.D. Paste sheet'!W860)</f>
        <v/>
      </c>
      <c r="X860" s="20" t="str">
        <f>IF('S.D. Paste sheet'!X860="","",'S.D. Paste sheet'!X860)</f>
        <v/>
      </c>
      <c r="Y860" s="20" t="str">
        <f>IF('S.D. Paste sheet'!Y860="","",'S.D. Paste sheet'!Y860)</f>
        <v/>
      </c>
      <c r="Z860" s="20" t="str">
        <f>IF('S.D. Paste sheet'!Z860="","",'S.D. Paste sheet'!Z860)</f>
        <v/>
      </c>
      <c r="AA860" s="20" t="str">
        <f>IF('S.D. Paste sheet'!AA860="","",'S.D. Paste sheet'!AA860)</f>
        <v/>
      </c>
      <c r="AB860" s="20" t="str">
        <f>IF('S.D. Paste sheet'!AB860="","",'S.D. Paste sheet'!AB860)</f>
        <v/>
      </c>
      <c r="AC860" s="20" t="str">
        <f>IF('S.D. Paste sheet'!AC860="","",'S.D. Paste sheet'!AC860)</f>
        <v/>
      </c>
      <c r="AD860" s="20" t="str">
        <f>IF('S.D. Paste sheet'!AD860="","",'S.D. Paste sheet'!AD860)</f>
        <v/>
      </c>
      <c r="AE860" s="28"/>
      <c r="AF860" t="str">
        <f>IF(AK860="","",IF(AK860&gt;0,COUNT($AG$2:AG860),""))</f>
        <v/>
      </c>
      <c r="AG860" s="25" t="str">
        <f t="shared" si="419"/>
        <v/>
      </c>
      <c r="AH860" s="25" t="str">
        <f t="shared" si="420"/>
        <v/>
      </c>
      <c r="AI860" s="25" t="str">
        <f t="shared" si="421"/>
        <v/>
      </c>
      <c r="AJ860" s="25" t="str">
        <f t="shared" si="422"/>
        <v/>
      </c>
      <c r="AK860" s="25" t="str">
        <f t="shared" si="423"/>
        <v/>
      </c>
      <c r="AL860" s="25" t="str">
        <f t="shared" si="424"/>
        <v/>
      </c>
      <c r="AM860" s="25" t="str">
        <f t="shared" si="425"/>
        <v/>
      </c>
      <c r="AN860" s="25" t="str">
        <f t="shared" si="426"/>
        <v/>
      </c>
      <c r="AO860" s="25" t="str">
        <f t="shared" si="427"/>
        <v/>
      </c>
      <c r="AP860" s="25" t="str">
        <f t="shared" si="428"/>
        <v/>
      </c>
      <c r="AQ860" s="25" t="str">
        <f t="shared" si="429"/>
        <v/>
      </c>
      <c r="AR860" s="25" t="str">
        <f t="shared" si="430"/>
        <v/>
      </c>
      <c r="AS860" s="25" t="str">
        <f t="shared" si="431"/>
        <v/>
      </c>
      <c r="AT860" s="25" t="str">
        <f t="shared" si="432"/>
        <v/>
      </c>
      <c r="AU860" s="25" t="str">
        <f t="shared" si="433"/>
        <v/>
      </c>
      <c r="AV860" s="25" t="str">
        <f t="shared" si="434"/>
        <v/>
      </c>
      <c r="AX860" t="str">
        <f>IF(BC860="","",IF(BC860&gt;0,COUNT($AY$2:AY860),""))</f>
        <v/>
      </c>
      <c r="AY860" s="25" t="str">
        <f t="shared" si="435"/>
        <v/>
      </c>
      <c r="AZ860" s="25" t="str">
        <f t="shared" si="436"/>
        <v/>
      </c>
      <c r="BA860" s="25" t="str">
        <f t="shared" si="437"/>
        <v/>
      </c>
      <c r="BB860" s="25" t="str">
        <f t="shared" si="438"/>
        <v/>
      </c>
      <c r="BC860" s="25" t="str">
        <f t="shared" si="439"/>
        <v/>
      </c>
      <c r="BD860" s="25" t="str">
        <f t="shared" si="440"/>
        <v/>
      </c>
      <c r="BE860" s="25" t="str">
        <f t="shared" si="441"/>
        <v/>
      </c>
      <c r="BF860" s="25" t="str">
        <f t="shared" si="442"/>
        <v/>
      </c>
      <c r="BG860" s="25" t="str">
        <f t="shared" si="443"/>
        <v/>
      </c>
      <c r="BH860" s="25" t="str">
        <f t="shared" si="444"/>
        <v/>
      </c>
      <c r="BI860" s="25" t="str">
        <f t="shared" si="445"/>
        <v/>
      </c>
      <c r="BJ860" s="25" t="str">
        <f t="shared" si="446"/>
        <v/>
      </c>
      <c r="BK860" s="25" t="str">
        <f t="shared" si="447"/>
        <v/>
      </c>
      <c r="BL860" s="25" t="str">
        <f t="shared" si="448"/>
        <v/>
      </c>
      <c r="BM860" s="25" t="str">
        <f t="shared" si="449"/>
        <v/>
      </c>
      <c r="BN860" s="25" t="str">
        <f t="shared" si="450"/>
        <v/>
      </c>
    </row>
    <row r="861" spans="1:66" x14ac:dyDescent="0.25">
      <c r="A861" s="20" t="str">
        <f>IF('S.D. Paste sheet'!A861="","",'S.D. Paste sheet'!A861)</f>
        <v/>
      </c>
      <c r="B861" s="20" t="str">
        <f>IF('S.D. Paste sheet'!B861="","",'S.D. Paste sheet'!B861)</f>
        <v/>
      </c>
      <c r="C861" s="20" t="str">
        <f>IF('S.D. Paste sheet'!C861="","",'S.D. Paste sheet'!C861)</f>
        <v/>
      </c>
      <c r="D861" s="20" t="str">
        <f>IF('S.D. Paste sheet'!D861="","",'S.D. Paste sheet'!D861)</f>
        <v/>
      </c>
      <c r="E861" s="20" t="str">
        <f>IF('S.D. Paste sheet'!E861="","",UPPER('S.D. Paste sheet'!E861))</f>
        <v/>
      </c>
      <c r="F861" s="20" t="str">
        <f>IF('S.D. Paste sheet'!F861="","",'S.D. Paste sheet'!F861)</f>
        <v/>
      </c>
      <c r="G861" s="20" t="str">
        <f>IF('S.D. Paste sheet'!G861="","",UPPER('S.D. Paste sheet'!G861))</f>
        <v/>
      </c>
      <c r="H861" s="20" t="str">
        <f>IF('S.D. Paste sheet'!H861="","",UPPER('S.D. Paste sheet'!H861))</f>
        <v/>
      </c>
      <c r="I861" s="20" t="str">
        <f>IF('S.D. Paste sheet'!I861="","",'S.D. Paste sheet'!I861)</f>
        <v/>
      </c>
      <c r="J861" s="20" t="str">
        <f>IF('S.D. Paste sheet'!J861="","",'S.D. Paste sheet'!J861)</f>
        <v/>
      </c>
      <c r="K861" s="20" t="str">
        <f>IF('S.D. Paste sheet'!K861="","",'S.D. Paste sheet'!K861)</f>
        <v/>
      </c>
      <c r="L861" s="20" t="str">
        <f>IF('S.D. Paste sheet'!L861="","",'S.D. Paste sheet'!L861)</f>
        <v/>
      </c>
      <c r="M861" s="20" t="str">
        <f>IF('S.D. Paste sheet'!M861="","",'S.D. Paste sheet'!M861)</f>
        <v/>
      </c>
      <c r="N861" s="20" t="str">
        <f>IF('S.D. Paste sheet'!N861="","",'S.D. Paste sheet'!N861)</f>
        <v/>
      </c>
      <c r="O861" s="20" t="str">
        <f>IF('S.D. Paste sheet'!O861="","",'S.D. Paste sheet'!O861)</f>
        <v/>
      </c>
      <c r="P861" s="20" t="str">
        <f>IF('S.D. Paste sheet'!P861="","",'S.D. Paste sheet'!P861)</f>
        <v/>
      </c>
      <c r="Q861" s="20" t="str">
        <f>IF('S.D. Paste sheet'!Q861="","",'S.D. Paste sheet'!Q861)</f>
        <v/>
      </c>
      <c r="R861" s="20" t="str">
        <f>IF('S.D. Paste sheet'!R861="","",'S.D. Paste sheet'!R861)</f>
        <v/>
      </c>
      <c r="S861" s="20" t="str">
        <f>IF('S.D. Paste sheet'!S861="","",'S.D. Paste sheet'!S861)</f>
        <v/>
      </c>
      <c r="T861" s="20" t="str">
        <f>IF('S.D. Paste sheet'!T861="","",'S.D. Paste sheet'!T861)</f>
        <v/>
      </c>
      <c r="U861" s="20" t="str">
        <f>IF('S.D. Paste sheet'!U861="","",'S.D. Paste sheet'!U861)</f>
        <v/>
      </c>
      <c r="V861" s="20" t="str">
        <f>IF('S.D. Paste sheet'!V861="","",'S.D. Paste sheet'!V861)</f>
        <v/>
      </c>
      <c r="W861" s="20" t="str">
        <f>IF('S.D. Paste sheet'!W861="","",'S.D. Paste sheet'!W861)</f>
        <v/>
      </c>
      <c r="X861" s="20" t="str">
        <f>IF('S.D. Paste sheet'!X861="","",'S.D. Paste sheet'!X861)</f>
        <v/>
      </c>
      <c r="Y861" s="20" t="str">
        <f>IF('S.D. Paste sheet'!Y861="","",'S.D. Paste sheet'!Y861)</f>
        <v/>
      </c>
      <c r="Z861" s="20" t="str">
        <f>IF('S.D. Paste sheet'!Z861="","",'S.D. Paste sheet'!Z861)</f>
        <v/>
      </c>
      <c r="AA861" s="20" t="str">
        <f>IF('S.D. Paste sheet'!AA861="","",'S.D. Paste sheet'!AA861)</f>
        <v/>
      </c>
      <c r="AB861" s="20" t="str">
        <f>IF('S.D. Paste sheet'!AB861="","",'S.D. Paste sheet'!AB861)</f>
        <v/>
      </c>
      <c r="AC861" s="20" t="str">
        <f>IF('S.D. Paste sheet'!AC861="","",'S.D. Paste sheet'!AC861)</f>
        <v/>
      </c>
      <c r="AD861" s="20" t="str">
        <f>IF('S.D. Paste sheet'!AD861="","",'S.D. Paste sheet'!AD861)</f>
        <v/>
      </c>
      <c r="AE861" s="28"/>
      <c r="AF861" t="str">
        <f>IF(AK861="","",IF(AK861&gt;0,COUNT($AG$2:AG861),""))</f>
        <v/>
      </c>
      <c r="AG861" s="25" t="str">
        <f t="shared" si="419"/>
        <v/>
      </c>
      <c r="AH861" s="25" t="str">
        <f t="shared" si="420"/>
        <v/>
      </c>
      <c r="AI861" s="25" t="str">
        <f t="shared" si="421"/>
        <v/>
      </c>
      <c r="AJ861" s="25" t="str">
        <f t="shared" si="422"/>
        <v/>
      </c>
      <c r="AK861" s="25" t="str">
        <f t="shared" si="423"/>
        <v/>
      </c>
      <c r="AL861" s="25" t="str">
        <f t="shared" si="424"/>
        <v/>
      </c>
      <c r="AM861" s="25" t="str">
        <f t="shared" si="425"/>
        <v/>
      </c>
      <c r="AN861" s="25" t="str">
        <f t="shared" si="426"/>
        <v/>
      </c>
      <c r="AO861" s="25" t="str">
        <f t="shared" si="427"/>
        <v/>
      </c>
      <c r="AP861" s="25" t="str">
        <f t="shared" si="428"/>
        <v/>
      </c>
      <c r="AQ861" s="25" t="str">
        <f t="shared" si="429"/>
        <v/>
      </c>
      <c r="AR861" s="25" t="str">
        <f t="shared" si="430"/>
        <v/>
      </c>
      <c r="AS861" s="25" t="str">
        <f t="shared" si="431"/>
        <v/>
      </c>
      <c r="AT861" s="25" t="str">
        <f t="shared" si="432"/>
        <v/>
      </c>
      <c r="AU861" s="25" t="str">
        <f t="shared" si="433"/>
        <v/>
      </c>
      <c r="AV861" s="25" t="str">
        <f t="shared" si="434"/>
        <v/>
      </c>
      <c r="AX861" t="str">
        <f>IF(BC861="","",IF(BC861&gt;0,COUNT($AY$2:AY861),""))</f>
        <v/>
      </c>
      <c r="AY861" s="25" t="str">
        <f t="shared" si="435"/>
        <v/>
      </c>
      <c r="AZ861" s="25" t="str">
        <f t="shared" si="436"/>
        <v/>
      </c>
      <c r="BA861" s="25" t="str">
        <f t="shared" si="437"/>
        <v/>
      </c>
      <c r="BB861" s="25" t="str">
        <f t="shared" si="438"/>
        <v/>
      </c>
      <c r="BC861" s="25" t="str">
        <f t="shared" si="439"/>
        <v/>
      </c>
      <c r="BD861" s="25" t="str">
        <f t="shared" si="440"/>
        <v/>
      </c>
      <c r="BE861" s="25" t="str">
        <f t="shared" si="441"/>
        <v/>
      </c>
      <c r="BF861" s="25" t="str">
        <f t="shared" si="442"/>
        <v/>
      </c>
      <c r="BG861" s="25" t="str">
        <f t="shared" si="443"/>
        <v/>
      </c>
      <c r="BH861" s="25" t="str">
        <f t="shared" si="444"/>
        <v/>
      </c>
      <c r="BI861" s="25" t="str">
        <f t="shared" si="445"/>
        <v/>
      </c>
      <c r="BJ861" s="25" t="str">
        <f t="shared" si="446"/>
        <v/>
      </c>
      <c r="BK861" s="25" t="str">
        <f t="shared" si="447"/>
        <v/>
      </c>
      <c r="BL861" s="25" t="str">
        <f t="shared" si="448"/>
        <v/>
      </c>
      <c r="BM861" s="25" t="str">
        <f t="shared" si="449"/>
        <v/>
      </c>
      <c r="BN861" s="25" t="str">
        <f t="shared" si="450"/>
        <v/>
      </c>
    </row>
    <row r="862" spans="1:66" x14ac:dyDescent="0.25">
      <c r="A862" s="20" t="str">
        <f>IF('S.D. Paste sheet'!A862="","",'S.D. Paste sheet'!A862)</f>
        <v/>
      </c>
      <c r="B862" s="20" t="str">
        <f>IF('S.D. Paste sheet'!B862="","",'S.D. Paste sheet'!B862)</f>
        <v/>
      </c>
      <c r="C862" s="20" t="str">
        <f>IF('S.D. Paste sheet'!C862="","",'S.D. Paste sheet'!C862)</f>
        <v/>
      </c>
      <c r="D862" s="20" t="str">
        <f>IF('S.D. Paste sheet'!D862="","",'S.D. Paste sheet'!D862)</f>
        <v/>
      </c>
      <c r="E862" s="20" t="str">
        <f>IF('S.D. Paste sheet'!E862="","",UPPER('S.D. Paste sheet'!E862))</f>
        <v/>
      </c>
      <c r="F862" s="20" t="str">
        <f>IF('S.D. Paste sheet'!F862="","",'S.D. Paste sheet'!F862)</f>
        <v/>
      </c>
      <c r="G862" s="20" t="str">
        <f>IF('S.D. Paste sheet'!G862="","",UPPER('S.D. Paste sheet'!G862))</f>
        <v/>
      </c>
      <c r="H862" s="20" t="str">
        <f>IF('S.D. Paste sheet'!H862="","",UPPER('S.D. Paste sheet'!H862))</f>
        <v/>
      </c>
      <c r="I862" s="20" t="str">
        <f>IF('S.D. Paste sheet'!I862="","",'S.D. Paste sheet'!I862)</f>
        <v/>
      </c>
      <c r="J862" s="20" t="str">
        <f>IF('S.D. Paste sheet'!J862="","",'S.D. Paste sheet'!J862)</f>
        <v/>
      </c>
      <c r="K862" s="20" t="str">
        <f>IF('S.D. Paste sheet'!K862="","",'S.D. Paste sheet'!K862)</f>
        <v/>
      </c>
      <c r="L862" s="20" t="str">
        <f>IF('S.D. Paste sheet'!L862="","",'S.D. Paste sheet'!L862)</f>
        <v/>
      </c>
      <c r="M862" s="20" t="str">
        <f>IF('S.D. Paste sheet'!M862="","",'S.D. Paste sheet'!M862)</f>
        <v/>
      </c>
      <c r="N862" s="20" t="str">
        <f>IF('S.D. Paste sheet'!N862="","",'S.D. Paste sheet'!N862)</f>
        <v/>
      </c>
      <c r="O862" s="20" t="str">
        <f>IF('S.D. Paste sheet'!O862="","",'S.D. Paste sheet'!O862)</f>
        <v/>
      </c>
      <c r="P862" s="20" t="str">
        <f>IF('S.D. Paste sheet'!P862="","",'S.D. Paste sheet'!P862)</f>
        <v/>
      </c>
      <c r="Q862" s="20" t="str">
        <f>IF('S.D. Paste sheet'!Q862="","",'S.D. Paste sheet'!Q862)</f>
        <v/>
      </c>
      <c r="R862" s="20" t="str">
        <f>IF('S.D. Paste sheet'!R862="","",'S.D. Paste sheet'!R862)</f>
        <v/>
      </c>
      <c r="S862" s="20" t="str">
        <f>IF('S.D. Paste sheet'!S862="","",'S.D. Paste sheet'!S862)</f>
        <v/>
      </c>
      <c r="T862" s="20" t="str">
        <f>IF('S.D. Paste sheet'!T862="","",'S.D. Paste sheet'!T862)</f>
        <v/>
      </c>
      <c r="U862" s="20" t="str">
        <f>IF('S.D. Paste sheet'!U862="","",'S.D. Paste sheet'!U862)</f>
        <v/>
      </c>
      <c r="V862" s="20" t="str">
        <f>IF('S.D. Paste sheet'!V862="","",'S.D. Paste sheet'!V862)</f>
        <v/>
      </c>
      <c r="W862" s="20" t="str">
        <f>IF('S.D. Paste sheet'!W862="","",'S.D. Paste sheet'!W862)</f>
        <v/>
      </c>
      <c r="X862" s="20" t="str">
        <f>IF('S.D. Paste sheet'!X862="","",'S.D. Paste sheet'!X862)</f>
        <v/>
      </c>
      <c r="Y862" s="20" t="str">
        <f>IF('S.D. Paste sheet'!Y862="","",'S.D. Paste sheet'!Y862)</f>
        <v/>
      </c>
      <c r="Z862" s="20" t="str">
        <f>IF('S.D. Paste sheet'!Z862="","",'S.D. Paste sheet'!Z862)</f>
        <v/>
      </c>
      <c r="AA862" s="20" t="str">
        <f>IF('S.D. Paste sheet'!AA862="","",'S.D. Paste sheet'!AA862)</f>
        <v/>
      </c>
      <c r="AB862" s="20" t="str">
        <f>IF('S.D. Paste sheet'!AB862="","",'S.D. Paste sheet'!AB862)</f>
        <v/>
      </c>
      <c r="AC862" s="20" t="str">
        <f>IF('S.D. Paste sheet'!AC862="","",'S.D. Paste sheet'!AC862)</f>
        <v/>
      </c>
      <c r="AD862" s="20" t="str">
        <f>IF('S.D. Paste sheet'!AD862="","",'S.D. Paste sheet'!AD862)</f>
        <v/>
      </c>
      <c r="AE862" s="28"/>
      <c r="AF862" t="str">
        <f>IF(AK862="","",IF(AK862&gt;0,COUNT($AG$2:AG862),""))</f>
        <v/>
      </c>
      <c r="AG862" s="25" t="str">
        <f t="shared" si="419"/>
        <v/>
      </c>
      <c r="AH862" s="25" t="str">
        <f t="shared" si="420"/>
        <v/>
      </c>
      <c r="AI862" s="25" t="str">
        <f t="shared" si="421"/>
        <v/>
      </c>
      <c r="AJ862" s="25" t="str">
        <f t="shared" si="422"/>
        <v/>
      </c>
      <c r="AK862" s="25" t="str">
        <f t="shared" si="423"/>
        <v/>
      </c>
      <c r="AL862" s="25" t="str">
        <f t="shared" si="424"/>
        <v/>
      </c>
      <c r="AM862" s="25" t="str">
        <f t="shared" si="425"/>
        <v/>
      </c>
      <c r="AN862" s="25" t="str">
        <f t="shared" si="426"/>
        <v/>
      </c>
      <c r="AO862" s="25" t="str">
        <f t="shared" si="427"/>
        <v/>
      </c>
      <c r="AP862" s="25" t="str">
        <f t="shared" si="428"/>
        <v/>
      </c>
      <c r="AQ862" s="25" t="str">
        <f t="shared" si="429"/>
        <v/>
      </c>
      <c r="AR862" s="25" t="str">
        <f t="shared" si="430"/>
        <v/>
      </c>
      <c r="AS862" s="25" t="str">
        <f t="shared" si="431"/>
        <v/>
      </c>
      <c r="AT862" s="25" t="str">
        <f t="shared" si="432"/>
        <v/>
      </c>
      <c r="AU862" s="25" t="str">
        <f t="shared" si="433"/>
        <v/>
      </c>
      <c r="AV862" s="25" t="str">
        <f t="shared" si="434"/>
        <v/>
      </c>
      <c r="AX862" t="str">
        <f>IF(BC862="","",IF(BC862&gt;0,COUNT($AY$2:AY862),""))</f>
        <v/>
      </c>
      <c r="AY862" s="25" t="str">
        <f t="shared" si="435"/>
        <v/>
      </c>
      <c r="AZ862" s="25" t="str">
        <f t="shared" si="436"/>
        <v/>
      </c>
      <c r="BA862" s="25" t="str">
        <f t="shared" si="437"/>
        <v/>
      </c>
      <c r="BB862" s="25" t="str">
        <f t="shared" si="438"/>
        <v/>
      </c>
      <c r="BC862" s="25" t="str">
        <f t="shared" si="439"/>
        <v/>
      </c>
      <c r="BD862" s="25" t="str">
        <f t="shared" si="440"/>
        <v/>
      </c>
      <c r="BE862" s="25" t="str">
        <f t="shared" si="441"/>
        <v/>
      </c>
      <c r="BF862" s="25" t="str">
        <f t="shared" si="442"/>
        <v/>
      </c>
      <c r="BG862" s="25" t="str">
        <f t="shared" si="443"/>
        <v/>
      </c>
      <c r="BH862" s="25" t="str">
        <f t="shared" si="444"/>
        <v/>
      </c>
      <c r="BI862" s="25" t="str">
        <f t="shared" si="445"/>
        <v/>
      </c>
      <c r="BJ862" s="25" t="str">
        <f t="shared" si="446"/>
        <v/>
      </c>
      <c r="BK862" s="25" t="str">
        <f t="shared" si="447"/>
        <v/>
      </c>
      <c r="BL862" s="25" t="str">
        <f t="shared" si="448"/>
        <v/>
      </c>
      <c r="BM862" s="25" t="str">
        <f t="shared" si="449"/>
        <v/>
      </c>
      <c r="BN862" s="25" t="str">
        <f t="shared" si="450"/>
        <v/>
      </c>
    </row>
    <row r="863" spans="1:66" x14ac:dyDescent="0.25">
      <c r="A863" s="20" t="str">
        <f>IF('S.D. Paste sheet'!A863="","",'S.D. Paste sheet'!A863)</f>
        <v/>
      </c>
      <c r="B863" s="20" t="str">
        <f>IF('S.D. Paste sheet'!B863="","",'S.D. Paste sheet'!B863)</f>
        <v/>
      </c>
      <c r="C863" s="20" t="str">
        <f>IF('S.D. Paste sheet'!C863="","",'S.D. Paste sheet'!C863)</f>
        <v/>
      </c>
      <c r="D863" s="20" t="str">
        <f>IF('S.D. Paste sheet'!D863="","",'S.D. Paste sheet'!D863)</f>
        <v/>
      </c>
      <c r="E863" s="20" t="str">
        <f>IF('S.D. Paste sheet'!E863="","",UPPER('S.D. Paste sheet'!E863))</f>
        <v/>
      </c>
      <c r="F863" s="20" t="str">
        <f>IF('S.D. Paste sheet'!F863="","",'S.D. Paste sheet'!F863)</f>
        <v/>
      </c>
      <c r="G863" s="20" t="str">
        <f>IF('S.D. Paste sheet'!G863="","",UPPER('S.D. Paste sheet'!G863))</f>
        <v/>
      </c>
      <c r="H863" s="20" t="str">
        <f>IF('S.D. Paste sheet'!H863="","",UPPER('S.D. Paste sheet'!H863))</f>
        <v/>
      </c>
      <c r="I863" s="20" t="str">
        <f>IF('S.D. Paste sheet'!I863="","",'S.D. Paste sheet'!I863)</f>
        <v/>
      </c>
      <c r="J863" s="20" t="str">
        <f>IF('S.D. Paste sheet'!J863="","",'S.D. Paste sheet'!J863)</f>
        <v/>
      </c>
      <c r="K863" s="20" t="str">
        <f>IF('S.D. Paste sheet'!K863="","",'S.D. Paste sheet'!K863)</f>
        <v/>
      </c>
      <c r="L863" s="20" t="str">
        <f>IF('S.D. Paste sheet'!L863="","",'S.D. Paste sheet'!L863)</f>
        <v/>
      </c>
      <c r="M863" s="20" t="str">
        <f>IF('S.D. Paste sheet'!M863="","",'S.D. Paste sheet'!M863)</f>
        <v/>
      </c>
      <c r="N863" s="20" t="str">
        <f>IF('S.D. Paste sheet'!N863="","",'S.D. Paste sheet'!N863)</f>
        <v/>
      </c>
      <c r="O863" s="20" t="str">
        <f>IF('S.D. Paste sheet'!O863="","",'S.D. Paste sheet'!O863)</f>
        <v/>
      </c>
      <c r="P863" s="20" t="str">
        <f>IF('S.D. Paste sheet'!P863="","",'S.D. Paste sheet'!P863)</f>
        <v/>
      </c>
      <c r="Q863" s="20" t="str">
        <f>IF('S.D. Paste sheet'!Q863="","",'S.D. Paste sheet'!Q863)</f>
        <v/>
      </c>
      <c r="R863" s="20" t="str">
        <f>IF('S.D. Paste sheet'!R863="","",'S.D. Paste sheet'!R863)</f>
        <v/>
      </c>
      <c r="S863" s="20" t="str">
        <f>IF('S.D. Paste sheet'!S863="","",'S.D. Paste sheet'!S863)</f>
        <v/>
      </c>
      <c r="T863" s="20" t="str">
        <f>IF('S.D. Paste sheet'!T863="","",'S.D. Paste sheet'!T863)</f>
        <v/>
      </c>
      <c r="U863" s="20" t="str">
        <f>IF('S.D. Paste sheet'!U863="","",'S.D. Paste sheet'!U863)</f>
        <v/>
      </c>
      <c r="V863" s="20" t="str">
        <f>IF('S.D. Paste sheet'!V863="","",'S.D. Paste sheet'!V863)</f>
        <v/>
      </c>
      <c r="W863" s="20" t="str">
        <f>IF('S.D. Paste sheet'!W863="","",'S.D. Paste sheet'!W863)</f>
        <v/>
      </c>
      <c r="X863" s="20" t="str">
        <f>IF('S.D. Paste sheet'!X863="","",'S.D. Paste sheet'!X863)</f>
        <v/>
      </c>
      <c r="Y863" s="20" t="str">
        <f>IF('S.D. Paste sheet'!Y863="","",'S.D. Paste sheet'!Y863)</f>
        <v/>
      </c>
      <c r="Z863" s="20" t="str">
        <f>IF('S.D. Paste sheet'!Z863="","",'S.D. Paste sheet'!Z863)</f>
        <v/>
      </c>
      <c r="AA863" s="20" t="str">
        <f>IF('S.D. Paste sheet'!AA863="","",'S.D. Paste sheet'!AA863)</f>
        <v/>
      </c>
      <c r="AB863" s="20" t="str">
        <f>IF('S.D. Paste sheet'!AB863="","",'S.D. Paste sheet'!AB863)</f>
        <v/>
      </c>
      <c r="AC863" s="20" t="str">
        <f>IF('S.D. Paste sheet'!AC863="","",'S.D. Paste sheet'!AC863)</f>
        <v/>
      </c>
      <c r="AD863" s="20" t="str">
        <f>IF('S.D. Paste sheet'!AD863="","",'S.D. Paste sheet'!AD863)</f>
        <v/>
      </c>
      <c r="AE863" s="28"/>
      <c r="AF863" t="str">
        <f>IF(AK863="","",IF(AK863&gt;0,COUNT($AG$2:AG863),""))</f>
        <v/>
      </c>
      <c r="AG863" s="25" t="str">
        <f t="shared" si="419"/>
        <v/>
      </c>
      <c r="AH863" s="25" t="str">
        <f t="shared" si="420"/>
        <v/>
      </c>
      <c r="AI863" s="25" t="str">
        <f t="shared" si="421"/>
        <v/>
      </c>
      <c r="AJ863" s="25" t="str">
        <f t="shared" si="422"/>
        <v/>
      </c>
      <c r="AK863" s="25" t="str">
        <f t="shared" si="423"/>
        <v/>
      </c>
      <c r="AL863" s="25" t="str">
        <f t="shared" si="424"/>
        <v/>
      </c>
      <c r="AM863" s="25" t="str">
        <f t="shared" si="425"/>
        <v/>
      </c>
      <c r="AN863" s="25" t="str">
        <f t="shared" si="426"/>
        <v/>
      </c>
      <c r="AO863" s="25" t="str">
        <f t="shared" si="427"/>
        <v/>
      </c>
      <c r="AP863" s="25" t="str">
        <f t="shared" si="428"/>
        <v/>
      </c>
      <c r="AQ863" s="25" t="str">
        <f t="shared" si="429"/>
        <v/>
      </c>
      <c r="AR863" s="25" t="str">
        <f t="shared" si="430"/>
        <v/>
      </c>
      <c r="AS863" s="25" t="str">
        <f t="shared" si="431"/>
        <v/>
      </c>
      <c r="AT863" s="25" t="str">
        <f t="shared" si="432"/>
        <v/>
      </c>
      <c r="AU863" s="25" t="str">
        <f t="shared" si="433"/>
        <v/>
      </c>
      <c r="AV863" s="25" t="str">
        <f t="shared" si="434"/>
        <v/>
      </c>
      <c r="AX863" t="str">
        <f>IF(BC863="","",IF(BC863&gt;0,COUNT($AY$2:AY863),""))</f>
        <v/>
      </c>
      <c r="AY863" s="25" t="str">
        <f t="shared" si="435"/>
        <v/>
      </c>
      <c r="AZ863" s="25" t="str">
        <f t="shared" si="436"/>
        <v/>
      </c>
      <c r="BA863" s="25" t="str">
        <f t="shared" si="437"/>
        <v/>
      </c>
      <c r="BB863" s="25" t="str">
        <f t="shared" si="438"/>
        <v/>
      </c>
      <c r="BC863" s="25" t="str">
        <f t="shared" si="439"/>
        <v/>
      </c>
      <c r="BD863" s="25" t="str">
        <f t="shared" si="440"/>
        <v/>
      </c>
      <c r="BE863" s="25" t="str">
        <f t="shared" si="441"/>
        <v/>
      </c>
      <c r="BF863" s="25" t="str">
        <f t="shared" si="442"/>
        <v/>
      </c>
      <c r="BG863" s="25" t="str">
        <f t="shared" si="443"/>
        <v/>
      </c>
      <c r="BH863" s="25" t="str">
        <f t="shared" si="444"/>
        <v/>
      </c>
      <c r="BI863" s="25" t="str">
        <f t="shared" si="445"/>
        <v/>
      </c>
      <c r="BJ863" s="25" t="str">
        <f t="shared" si="446"/>
        <v/>
      </c>
      <c r="BK863" s="25" t="str">
        <f t="shared" si="447"/>
        <v/>
      </c>
      <c r="BL863" s="25" t="str">
        <f t="shared" si="448"/>
        <v/>
      </c>
      <c r="BM863" s="25" t="str">
        <f t="shared" si="449"/>
        <v/>
      </c>
      <c r="BN863" s="25" t="str">
        <f t="shared" si="450"/>
        <v/>
      </c>
    </row>
    <row r="864" spans="1:66" x14ac:dyDescent="0.25">
      <c r="A864" s="20" t="str">
        <f>IF('S.D. Paste sheet'!A864="","",'S.D. Paste sheet'!A864)</f>
        <v/>
      </c>
      <c r="B864" s="20" t="str">
        <f>IF('S.D. Paste sheet'!B864="","",'S.D. Paste sheet'!B864)</f>
        <v/>
      </c>
      <c r="C864" s="20" t="str">
        <f>IF('S.D. Paste sheet'!C864="","",'S.D. Paste sheet'!C864)</f>
        <v/>
      </c>
      <c r="D864" s="20" t="str">
        <f>IF('S.D. Paste sheet'!D864="","",'S.D. Paste sheet'!D864)</f>
        <v/>
      </c>
      <c r="E864" s="20" t="str">
        <f>IF('S.D. Paste sheet'!E864="","",UPPER('S.D. Paste sheet'!E864))</f>
        <v/>
      </c>
      <c r="F864" s="20" t="str">
        <f>IF('S.D. Paste sheet'!F864="","",'S.D. Paste sheet'!F864)</f>
        <v/>
      </c>
      <c r="G864" s="20" t="str">
        <f>IF('S.D. Paste sheet'!G864="","",UPPER('S.D. Paste sheet'!G864))</f>
        <v/>
      </c>
      <c r="H864" s="20" t="str">
        <f>IF('S.D. Paste sheet'!H864="","",UPPER('S.D. Paste sheet'!H864))</f>
        <v/>
      </c>
      <c r="I864" s="20" t="str">
        <f>IF('S.D. Paste sheet'!I864="","",'S.D. Paste sheet'!I864)</f>
        <v/>
      </c>
      <c r="J864" s="20" t="str">
        <f>IF('S.D. Paste sheet'!J864="","",'S.D. Paste sheet'!J864)</f>
        <v/>
      </c>
      <c r="K864" s="20" t="str">
        <f>IF('S.D. Paste sheet'!K864="","",'S.D. Paste sheet'!K864)</f>
        <v/>
      </c>
      <c r="L864" s="20" t="str">
        <f>IF('S.D. Paste sheet'!L864="","",'S.D. Paste sheet'!L864)</f>
        <v/>
      </c>
      <c r="M864" s="20" t="str">
        <f>IF('S.D. Paste sheet'!M864="","",'S.D. Paste sheet'!M864)</f>
        <v/>
      </c>
      <c r="N864" s="20" t="str">
        <f>IF('S.D. Paste sheet'!N864="","",'S.D. Paste sheet'!N864)</f>
        <v/>
      </c>
      <c r="O864" s="20" t="str">
        <f>IF('S.D. Paste sheet'!O864="","",'S.D. Paste sheet'!O864)</f>
        <v/>
      </c>
      <c r="P864" s="20" t="str">
        <f>IF('S.D. Paste sheet'!P864="","",'S.D. Paste sheet'!P864)</f>
        <v/>
      </c>
      <c r="Q864" s="20" t="str">
        <f>IF('S.D. Paste sheet'!Q864="","",'S.D. Paste sheet'!Q864)</f>
        <v/>
      </c>
      <c r="R864" s="20" t="str">
        <f>IF('S.D. Paste sheet'!R864="","",'S.D. Paste sheet'!R864)</f>
        <v/>
      </c>
      <c r="S864" s="20" t="str">
        <f>IF('S.D. Paste sheet'!S864="","",'S.D. Paste sheet'!S864)</f>
        <v/>
      </c>
      <c r="T864" s="20" t="str">
        <f>IF('S.D. Paste sheet'!T864="","",'S.D. Paste sheet'!T864)</f>
        <v/>
      </c>
      <c r="U864" s="20" t="str">
        <f>IF('S.D. Paste sheet'!U864="","",'S.D. Paste sheet'!U864)</f>
        <v/>
      </c>
      <c r="V864" s="20" t="str">
        <f>IF('S.D. Paste sheet'!V864="","",'S.D. Paste sheet'!V864)</f>
        <v/>
      </c>
      <c r="W864" s="20" t="str">
        <f>IF('S.D. Paste sheet'!W864="","",'S.D. Paste sheet'!W864)</f>
        <v/>
      </c>
      <c r="X864" s="20" t="str">
        <f>IF('S.D. Paste sheet'!X864="","",'S.D. Paste sheet'!X864)</f>
        <v/>
      </c>
      <c r="Y864" s="20" t="str">
        <f>IF('S.D. Paste sheet'!Y864="","",'S.D. Paste sheet'!Y864)</f>
        <v/>
      </c>
      <c r="Z864" s="20" t="str">
        <f>IF('S.D. Paste sheet'!Z864="","",'S.D. Paste sheet'!Z864)</f>
        <v/>
      </c>
      <c r="AA864" s="20" t="str">
        <f>IF('S.D. Paste sheet'!AA864="","",'S.D. Paste sheet'!AA864)</f>
        <v/>
      </c>
      <c r="AB864" s="20" t="str">
        <f>IF('S.D. Paste sheet'!AB864="","",'S.D. Paste sheet'!AB864)</f>
        <v/>
      </c>
      <c r="AC864" s="20" t="str">
        <f>IF('S.D. Paste sheet'!AC864="","",'S.D. Paste sheet'!AC864)</f>
        <v/>
      </c>
      <c r="AD864" s="20" t="str">
        <f>IF('S.D. Paste sheet'!AD864="","",'S.D. Paste sheet'!AD864)</f>
        <v/>
      </c>
      <c r="AE864" s="28"/>
      <c r="AF864" t="str">
        <f>IF(AK864="","",IF(AK864&gt;0,COUNT($AG$2:AG864),""))</f>
        <v/>
      </c>
      <c r="AG864" s="25" t="str">
        <f t="shared" si="419"/>
        <v/>
      </c>
      <c r="AH864" s="25" t="str">
        <f t="shared" si="420"/>
        <v/>
      </c>
      <c r="AI864" s="25" t="str">
        <f t="shared" si="421"/>
        <v/>
      </c>
      <c r="AJ864" s="25" t="str">
        <f t="shared" si="422"/>
        <v/>
      </c>
      <c r="AK864" s="25" t="str">
        <f t="shared" si="423"/>
        <v/>
      </c>
      <c r="AL864" s="25" t="str">
        <f t="shared" si="424"/>
        <v/>
      </c>
      <c r="AM864" s="25" t="str">
        <f t="shared" si="425"/>
        <v/>
      </c>
      <c r="AN864" s="25" t="str">
        <f t="shared" si="426"/>
        <v/>
      </c>
      <c r="AO864" s="25" t="str">
        <f t="shared" si="427"/>
        <v/>
      </c>
      <c r="AP864" s="25" t="str">
        <f t="shared" si="428"/>
        <v/>
      </c>
      <c r="AQ864" s="25" t="str">
        <f t="shared" si="429"/>
        <v/>
      </c>
      <c r="AR864" s="25" t="str">
        <f t="shared" si="430"/>
        <v/>
      </c>
      <c r="AS864" s="25" t="str">
        <f t="shared" si="431"/>
        <v/>
      </c>
      <c r="AT864" s="25" t="str">
        <f t="shared" si="432"/>
        <v/>
      </c>
      <c r="AU864" s="25" t="str">
        <f t="shared" si="433"/>
        <v/>
      </c>
      <c r="AV864" s="25" t="str">
        <f t="shared" si="434"/>
        <v/>
      </c>
      <c r="AX864" t="str">
        <f>IF(BC864="","",IF(BC864&gt;0,COUNT($AY$2:AY864),""))</f>
        <v/>
      </c>
      <c r="AY864" s="25" t="str">
        <f t="shared" si="435"/>
        <v/>
      </c>
      <c r="AZ864" s="25" t="str">
        <f t="shared" si="436"/>
        <v/>
      </c>
      <c r="BA864" s="25" t="str">
        <f t="shared" si="437"/>
        <v/>
      </c>
      <c r="BB864" s="25" t="str">
        <f t="shared" si="438"/>
        <v/>
      </c>
      <c r="BC864" s="25" t="str">
        <f t="shared" si="439"/>
        <v/>
      </c>
      <c r="BD864" s="25" t="str">
        <f t="shared" si="440"/>
        <v/>
      </c>
      <c r="BE864" s="25" t="str">
        <f t="shared" si="441"/>
        <v/>
      </c>
      <c r="BF864" s="25" t="str">
        <f t="shared" si="442"/>
        <v/>
      </c>
      <c r="BG864" s="25" t="str">
        <f t="shared" si="443"/>
        <v/>
      </c>
      <c r="BH864" s="25" t="str">
        <f t="shared" si="444"/>
        <v/>
      </c>
      <c r="BI864" s="25" t="str">
        <f t="shared" si="445"/>
        <v/>
      </c>
      <c r="BJ864" s="25" t="str">
        <f t="shared" si="446"/>
        <v/>
      </c>
      <c r="BK864" s="25" t="str">
        <f t="shared" si="447"/>
        <v/>
      </c>
      <c r="BL864" s="25" t="str">
        <f t="shared" si="448"/>
        <v/>
      </c>
      <c r="BM864" s="25" t="str">
        <f t="shared" si="449"/>
        <v/>
      </c>
      <c r="BN864" s="25" t="str">
        <f t="shared" si="450"/>
        <v/>
      </c>
    </row>
    <row r="865" spans="1:66" x14ac:dyDescent="0.25">
      <c r="A865" s="20" t="str">
        <f>IF('S.D. Paste sheet'!A865="","",'S.D. Paste sheet'!A865)</f>
        <v/>
      </c>
      <c r="B865" s="20" t="str">
        <f>IF('S.D. Paste sheet'!B865="","",'S.D. Paste sheet'!B865)</f>
        <v/>
      </c>
      <c r="C865" s="20" t="str">
        <f>IF('S.D. Paste sheet'!C865="","",'S.D. Paste sheet'!C865)</f>
        <v/>
      </c>
      <c r="D865" s="20" t="str">
        <f>IF('S.D. Paste sheet'!D865="","",'S.D. Paste sheet'!D865)</f>
        <v/>
      </c>
      <c r="E865" s="20" t="str">
        <f>IF('S.D. Paste sheet'!E865="","",UPPER('S.D. Paste sheet'!E865))</f>
        <v/>
      </c>
      <c r="F865" s="20" t="str">
        <f>IF('S.D. Paste sheet'!F865="","",'S.D. Paste sheet'!F865)</f>
        <v/>
      </c>
      <c r="G865" s="20" t="str">
        <f>IF('S.D. Paste sheet'!G865="","",UPPER('S.D. Paste sheet'!G865))</f>
        <v/>
      </c>
      <c r="H865" s="20" t="str">
        <f>IF('S.D. Paste sheet'!H865="","",UPPER('S.D. Paste sheet'!H865))</f>
        <v/>
      </c>
      <c r="I865" s="20" t="str">
        <f>IF('S.D. Paste sheet'!I865="","",'S.D. Paste sheet'!I865)</f>
        <v/>
      </c>
      <c r="J865" s="20" t="str">
        <f>IF('S.D. Paste sheet'!J865="","",'S.D. Paste sheet'!J865)</f>
        <v/>
      </c>
      <c r="K865" s="20" t="str">
        <f>IF('S.D. Paste sheet'!K865="","",'S.D. Paste sheet'!K865)</f>
        <v/>
      </c>
      <c r="L865" s="20" t="str">
        <f>IF('S.D. Paste sheet'!L865="","",'S.D. Paste sheet'!L865)</f>
        <v/>
      </c>
      <c r="M865" s="20" t="str">
        <f>IF('S.D. Paste sheet'!M865="","",'S.D. Paste sheet'!M865)</f>
        <v/>
      </c>
      <c r="N865" s="20" t="str">
        <f>IF('S.D. Paste sheet'!N865="","",'S.D. Paste sheet'!N865)</f>
        <v/>
      </c>
      <c r="O865" s="20" t="str">
        <f>IF('S.D. Paste sheet'!O865="","",'S.D. Paste sheet'!O865)</f>
        <v/>
      </c>
      <c r="P865" s="20" t="str">
        <f>IF('S.D. Paste sheet'!P865="","",'S.D. Paste sheet'!P865)</f>
        <v/>
      </c>
      <c r="Q865" s="20" t="str">
        <f>IF('S.D. Paste sheet'!Q865="","",'S.D. Paste sheet'!Q865)</f>
        <v/>
      </c>
      <c r="R865" s="20" t="str">
        <f>IF('S.D. Paste sheet'!R865="","",'S.D. Paste sheet'!R865)</f>
        <v/>
      </c>
      <c r="S865" s="20" t="str">
        <f>IF('S.D. Paste sheet'!S865="","",'S.D. Paste sheet'!S865)</f>
        <v/>
      </c>
      <c r="T865" s="20" t="str">
        <f>IF('S.D. Paste sheet'!T865="","",'S.D. Paste sheet'!T865)</f>
        <v/>
      </c>
      <c r="U865" s="20" t="str">
        <f>IF('S.D. Paste sheet'!U865="","",'S.D. Paste sheet'!U865)</f>
        <v/>
      </c>
      <c r="V865" s="20" t="str">
        <f>IF('S.D. Paste sheet'!V865="","",'S.D. Paste sheet'!V865)</f>
        <v/>
      </c>
      <c r="W865" s="20" t="str">
        <f>IF('S.D. Paste sheet'!W865="","",'S.D. Paste sheet'!W865)</f>
        <v/>
      </c>
      <c r="X865" s="20" t="str">
        <f>IF('S.D. Paste sheet'!X865="","",'S.D. Paste sheet'!X865)</f>
        <v/>
      </c>
      <c r="Y865" s="20" t="str">
        <f>IF('S.D. Paste sheet'!Y865="","",'S.D. Paste sheet'!Y865)</f>
        <v/>
      </c>
      <c r="Z865" s="20" t="str">
        <f>IF('S.D. Paste sheet'!Z865="","",'S.D. Paste sheet'!Z865)</f>
        <v/>
      </c>
      <c r="AA865" s="20" t="str">
        <f>IF('S.D. Paste sheet'!AA865="","",'S.D. Paste sheet'!AA865)</f>
        <v/>
      </c>
      <c r="AB865" s="20" t="str">
        <f>IF('S.D. Paste sheet'!AB865="","",'S.D. Paste sheet'!AB865)</f>
        <v/>
      </c>
      <c r="AC865" s="20" t="str">
        <f>IF('S.D. Paste sheet'!AC865="","",'S.D. Paste sheet'!AC865)</f>
        <v/>
      </c>
      <c r="AD865" s="20" t="str">
        <f>IF('S.D. Paste sheet'!AD865="","",'S.D. Paste sheet'!AD865)</f>
        <v/>
      </c>
      <c r="AE865" s="28"/>
      <c r="AF865" t="str">
        <f>IF(AK865="","",IF(AK865&gt;0,COUNT($AG$2:AG865),""))</f>
        <v/>
      </c>
      <c r="AG865" s="25" t="str">
        <f t="shared" si="419"/>
        <v/>
      </c>
      <c r="AH865" s="25" t="str">
        <f t="shared" si="420"/>
        <v/>
      </c>
      <c r="AI865" s="25" t="str">
        <f t="shared" si="421"/>
        <v/>
      </c>
      <c r="AJ865" s="25" t="str">
        <f t="shared" si="422"/>
        <v/>
      </c>
      <c r="AK865" s="25" t="str">
        <f t="shared" si="423"/>
        <v/>
      </c>
      <c r="AL865" s="25" t="str">
        <f t="shared" si="424"/>
        <v/>
      </c>
      <c r="AM865" s="25" t="str">
        <f t="shared" si="425"/>
        <v/>
      </c>
      <c r="AN865" s="25" t="str">
        <f t="shared" si="426"/>
        <v/>
      </c>
      <c r="AO865" s="25" t="str">
        <f t="shared" si="427"/>
        <v/>
      </c>
      <c r="AP865" s="25" t="str">
        <f t="shared" si="428"/>
        <v/>
      </c>
      <c r="AQ865" s="25" t="str">
        <f t="shared" si="429"/>
        <v/>
      </c>
      <c r="AR865" s="25" t="str">
        <f t="shared" si="430"/>
        <v/>
      </c>
      <c r="AS865" s="25" t="str">
        <f t="shared" si="431"/>
        <v/>
      </c>
      <c r="AT865" s="25" t="str">
        <f t="shared" si="432"/>
        <v/>
      </c>
      <c r="AU865" s="25" t="str">
        <f t="shared" si="433"/>
        <v/>
      </c>
      <c r="AV865" s="25" t="str">
        <f t="shared" si="434"/>
        <v/>
      </c>
      <c r="AX865" t="str">
        <f>IF(BC865="","",IF(BC865&gt;0,COUNT($AY$2:AY865),""))</f>
        <v/>
      </c>
      <c r="AY865" s="25" t="str">
        <f t="shared" si="435"/>
        <v/>
      </c>
      <c r="AZ865" s="25" t="str">
        <f t="shared" si="436"/>
        <v/>
      </c>
      <c r="BA865" s="25" t="str">
        <f t="shared" si="437"/>
        <v/>
      </c>
      <c r="BB865" s="25" t="str">
        <f t="shared" si="438"/>
        <v/>
      </c>
      <c r="BC865" s="25" t="str">
        <f t="shared" si="439"/>
        <v/>
      </c>
      <c r="BD865" s="25" t="str">
        <f t="shared" si="440"/>
        <v/>
      </c>
      <c r="BE865" s="25" t="str">
        <f t="shared" si="441"/>
        <v/>
      </c>
      <c r="BF865" s="25" t="str">
        <f t="shared" si="442"/>
        <v/>
      </c>
      <c r="BG865" s="25" t="str">
        <f t="shared" si="443"/>
        <v/>
      </c>
      <c r="BH865" s="25" t="str">
        <f t="shared" si="444"/>
        <v/>
      </c>
      <c r="BI865" s="25" t="str">
        <f t="shared" si="445"/>
        <v/>
      </c>
      <c r="BJ865" s="25" t="str">
        <f t="shared" si="446"/>
        <v/>
      </c>
      <c r="BK865" s="25" t="str">
        <f t="shared" si="447"/>
        <v/>
      </c>
      <c r="BL865" s="25" t="str">
        <f t="shared" si="448"/>
        <v/>
      </c>
      <c r="BM865" s="25" t="str">
        <f t="shared" si="449"/>
        <v/>
      </c>
      <c r="BN865" s="25" t="str">
        <f t="shared" si="450"/>
        <v/>
      </c>
    </row>
    <row r="866" spans="1:66" x14ac:dyDescent="0.25">
      <c r="A866" s="20" t="str">
        <f>IF('S.D. Paste sheet'!A866="","",'S.D. Paste sheet'!A866)</f>
        <v/>
      </c>
      <c r="B866" s="20" t="str">
        <f>IF('S.D. Paste sheet'!B866="","",'S.D. Paste sheet'!B866)</f>
        <v/>
      </c>
      <c r="C866" s="20" t="str">
        <f>IF('S.D. Paste sheet'!C866="","",'S.D. Paste sheet'!C866)</f>
        <v/>
      </c>
      <c r="D866" s="20" t="str">
        <f>IF('S.D. Paste sheet'!D866="","",'S.D. Paste sheet'!D866)</f>
        <v/>
      </c>
      <c r="E866" s="20" t="str">
        <f>IF('S.D. Paste sheet'!E866="","",UPPER('S.D. Paste sheet'!E866))</f>
        <v/>
      </c>
      <c r="F866" s="20" t="str">
        <f>IF('S.D. Paste sheet'!F866="","",'S.D. Paste sheet'!F866)</f>
        <v/>
      </c>
      <c r="G866" s="20" t="str">
        <f>IF('S.D. Paste sheet'!G866="","",UPPER('S.D. Paste sheet'!G866))</f>
        <v/>
      </c>
      <c r="H866" s="20" t="str">
        <f>IF('S.D. Paste sheet'!H866="","",UPPER('S.D. Paste sheet'!H866))</f>
        <v/>
      </c>
      <c r="I866" s="20" t="str">
        <f>IF('S.D. Paste sheet'!I866="","",'S.D. Paste sheet'!I866)</f>
        <v/>
      </c>
      <c r="J866" s="20" t="str">
        <f>IF('S.D. Paste sheet'!J866="","",'S.D. Paste sheet'!J866)</f>
        <v/>
      </c>
      <c r="K866" s="20" t="str">
        <f>IF('S.D. Paste sheet'!K866="","",'S.D. Paste sheet'!K866)</f>
        <v/>
      </c>
      <c r="L866" s="20" t="str">
        <f>IF('S.D. Paste sheet'!L866="","",'S.D. Paste sheet'!L866)</f>
        <v/>
      </c>
      <c r="M866" s="20" t="str">
        <f>IF('S.D. Paste sheet'!M866="","",'S.D. Paste sheet'!M866)</f>
        <v/>
      </c>
      <c r="N866" s="20" t="str">
        <f>IF('S.D. Paste sheet'!N866="","",'S.D. Paste sheet'!N866)</f>
        <v/>
      </c>
      <c r="O866" s="20" t="str">
        <f>IF('S.D. Paste sheet'!O866="","",'S.D. Paste sheet'!O866)</f>
        <v/>
      </c>
      <c r="P866" s="20" t="str">
        <f>IF('S.D. Paste sheet'!P866="","",'S.D. Paste sheet'!P866)</f>
        <v/>
      </c>
      <c r="Q866" s="20" t="str">
        <f>IF('S.D. Paste sheet'!Q866="","",'S.D. Paste sheet'!Q866)</f>
        <v/>
      </c>
      <c r="R866" s="20" t="str">
        <f>IF('S.D. Paste sheet'!R866="","",'S.D. Paste sheet'!R866)</f>
        <v/>
      </c>
      <c r="S866" s="20" t="str">
        <f>IF('S.D. Paste sheet'!S866="","",'S.D. Paste sheet'!S866)</f>
        <v/>
      </c>
      <c r="T866" s="20" t="str">
        <f>IF('S.D. Paste sheet'!T866="","",'S.D. Paste sheet'!T866)</f>
        <v/>
      </c>
      <c r="U866" s="20" t="str">
        <f>IF('S.D. Paste sheet'!U866="","",'S.D. Paste sheet'!U866)</f>
        <v/>
      </c>
      <c r="V866" s="20" t="str">
        <f>IF('S.D. Paste sheet'!V866="","",'S.D. Paste sheet'!V866)</f>
        <v/>
      </c>
      <c r="W866" s="20" t="str">
        <f>IF('S.D. Paste sheet'!W866="","",'S.D. Paste sheet'!W866)</f>
        <v/>
      </c>
      <c r="X866" s="20" t="str">
        <f>IF('S.D. Paste sheet'!X866="","",'S.D. Paste sheet'!X866)</f>
        <v/>
      </c>
      <c r="Y866" s="20" t="str">
        <f>IF('S.D. Paste sheet'!Y866="","",'S.D. Paste sheet'!Y866)</f>
        <v/>
      </c>
      <c r="Z866" s="20" t="str">
        <f>IF('S.D. Paste sheet'!Z866="","",'S.D. Paste sheet'!Z866)</f>
        <v/>
      </c>
      <c r="AA866" s="20" t="str">
        <f>IF('S.D. Paste sheet'!AA866="","",'S.D. Paste sheet'!AA866)</f>
        <v/>
      </c>
      <c r="AB866" s="20" t="str">
        <f>IF('S.D. Paste sheet'!AB866="","",'S.D. Paste sheet'!AB866)</f>
        <v/>
      </c>
      <c r="AC866" s="20" t="str">
        <f>IF('S.D. Paste sheet'!AC866="","",'S.D. Paste sheet'!AC866)</f>
        <v/>
      </c>
      <c r="AD866" s="20" t="str">
        <f>IF('S.D. Paste sheet'!AD866="","",'S.D. Paste sheet'!AD866)</f>
        <v/>
      </c>
      <c r="AE866" s="28"/>
      <c r="AF866" t="str">
        <f>IF(AK866="","",IF(AK866&gt;0,COUNT($AG$2:AG866),""))</f>
        <v/>
      </c>
      <c r="AG866" s="25" t="str">
        <f t="shared" si="419"/>
        <v/>
      </c>
      <c r="AH866" s="25" t="str">
        <f t="shared" si="420"/>
        <v/>
      </c>
      <c r="AI866" s="25" t="str">
        <f t="shared" si="421"/>
        <v/>
      </c>
      <c r="AJ866" s="25" t="str">
        <f t="shared" si="422"/>
        <v/>
      </c>
      <c r="AK866" s="25" t="str">
        <f t="shared" si="423"/>
        <v/>
      </c>
      <c r="AL866" s="25" t="str">
        <f t="shared" si="424"/>
        <v/>
      </c>
      <c r="AM866" s="25" t="str">
        <f t="shared" si="425"/>
        <v/>
      </c>
      <c r="AN866" s="25" t="str">
        <f t="shared" si="426"/>
        <v/>
      </c>
      <c r="AO866" s="25" t="str">
        <f t="shared" si="427"/>
        <v/>
      </c>
      <c r="AP866" s="25" t="str">
        <f t="shared" si="428"/>
        <v/>
      </c>
      <c r="AQ866" s="25" t="str">
        <f t="shared" si="429"/>
        <v/>
      </c>
      <c r="AR866" s="25" t="str">
        <f t="shared" si="430"/>
        <v/>
      </c>
      <c r="AS866" s="25" t="str">
        <f t="shared" si="431"/>
        <v/>
      </c>
      <c r="AT866" s="25" t="str">
        <f t="shared" si="432"/>
        <v/>
      </c>
      <c r="AU866" s="25" t="str">
        <f t="shared" si="433"/>
        <v/>
      </c>
      <c r="AV866" s="25" t="str">
        <f t="shared" si="434"/>
        <v/>
      </c>
      <c r="AX866" t="str">
        <f>IF(BC866="","",IF(BC866&gt;0,COUNT($AY$2:AY866),""))</f>
        <v/>
      </c>
      <c r="AY866" s="25" t="str">
        <f t="shared" si="435"/>
        <v/>
      </c>
      <c r="AZ866" s="25" t="str">
        <f t="shared" si="436"/>
        <v/>
      </c>
      <c r="BA866" s="25" t="str">
        <f t="shared" si="437"/>
        <v/>
      </c>
      <c r="BB866" s="25" t="str">
        <f t="shared" si="438"/>
        <v/>
      </c>
      <c r="BC866" s="25" t="str">
        <f t="shared" si="439"/>
        <v/>
      </c>
      <c r="BD866" s="25" t="str">
        <f t="shared" si="440"/>
        <v/>
      </c>
      <c r="BE866" s="25" t="str">
        <f t="shared" si="441"/>
        <v/>
      </c>
      <c r="BF866" s="25" t="str">
        <f t="shared" si="442"/>
        <v/>
      </c>
      <c r="BG866" s="25" t="str">
        <f t="shared" si="443"/>
        <v/>
      </c>
      <c r="BH866" s="25" t="str">
        <f t="shared" si="444"/>
        <v/>
      </c>
      <c r="BI866" s="25" t="str">
        <f t="shared" si="445"/>
        <v/>
      </c>
      <c r="BJ866" s="25" t="str">
        <f t="shared" si="446"/>
        <v/>
      </c>
      <c r="BK866" s="25" t="str">
        <f t="shared" si="447"/>
        <v/>
      </c>
      <c r="BL866" s="25" t="str">
        <f t="shared" si="448"/>
        <v/>
      </c>
      <c r="BM866" s="25" t="str">
        <f t="shared" si="449"/>
        <v/>
      </c>
      <c r="BN866" s="25" t="str">
        <f t="shared" si="450"/>
        <v/>
      </c>
    </row>
    <row r="867" spans="1:66" x14ac:dyDescent="0.25">
      <c r="A867" s="20" t="str">
        <f>IF('S.D. Paste sheet'!A867="","",'S.D. Paste sheet'!A867)</f>
        <v/>
      </c>
      <c r="B867" s="20" t="str">
        <f>IF('S.D. Paste sheet'!B867="","",'S.D. Paste sheet'!B867)</f>
        <v/>
      </c>
      <c r="C867" s="20" t="str">
        <f>IF('S.D. Paste sheet'!C867="","",'S.D. Paste sheet'!C867)</f>
        <v/>
      </c>
      <c r="D867" s="20" t="str">
        <f>IF('S.D. Paste sheet'!D867="","",'S.D. Paste sheet'!D867)</f>
        <v/>
      </c>
      <c r="E867" s="20" t="str">
        <f>IF('S.D. Paste sheet'!E867="","",UPPER('S.D. Paste sheet'!E867))</f>
        <v/>
      </c>
      <c r="F867" s="20" t="str">
        <f>IF('S.D. Paste sheet'!F867="","",'S.D. Paste sheet'!F867)</f>
        <v/>
      </c>
      <c r="G867" s="20" t="str">
        <f>IF('S.D. Paste sheet'!G867="","",UPPER('S.D. Paste sheet'!G867))</f>
        <v/>
      </c>
      <c r="H867" s="20" t="str">
        <f>IF('S.D. Paste sheet'!H867="","",UPPER('S.D. Paste sheet'!H867))</f>
        <v/>
      </c>
      <c r="I867" s="20" t="str">
        <f>IF('S.D. Paste sheet'!I867="","",'S.D. Paste sheet'!I867)</f>
        <v/>
      </c>
      <c r="J867" s="20" t="str">
        <f>IF('S.D. Paste sheet'!J867="","",'S.D. Paste sheet'!J867)</f>
        <v/>
      </c>
      <c r="K867" s="20" t="str">
        <f>IF('S.D. Paste sheet'!K867="","",'S.D. Paste sheet'!K867)</f>
        <v/>
      </c>
      <c r="L867" s="20" t="str">
        <f>IF('S.D. Paste sheet'!L867="","",'S.D. Paste sheet'!L867)</f>
        <v/>
      </c>
      <c r="M867" s="20" t="str">
        <f>IF('S.D. Paste sheet'!M867="","",'S.D. Paste sheet'!M867)</f>
        <v/>
      </c>
      <c r="N867" s="20" t="str">
        <f>IF('S.D. Paste sheet'!N867="","",'S.D. Paste sheet'!N867)</f>
        <v/>
      </c>
      <c r="O867" s="20" t="str">
        <f>IF('S.D. Paste sheet'!O867="","",'S.D. Paste sheet'!O867)</f>
        <v/>
      </c>
      <c r="P867" s="20" t="str">
        <f>IF('S.D. Paste sheet'!P867="","",'S.D. Paste sheet'!P867)</f>
        <v/>
      </c>
      <c r="Q867" s="20" t="str">
        <f>IF('S.D. Paste sheet'!Q867="","",'S.D. Paste sheet'!Q867)</f>
        <v/>
      </c>
      <c r="R867" s="20" t="str">
        <f>IF('S.D. Paste sheet'!R867="","",'S.D. Paste sheet'!R867)</f>
        <v/>
      </c>
      <c r="S867" s="20" t="str">
        <f>IF('S.D. Paste sheet'!S867="","",'S.D. Paste sheet'!S867)</f>
        <v/>
      </c>
      <c r="T867" s="20" t="str">
        <f>IF('S.D. Paste sheet'!T867="","",'S.D. Paste sheet'!T867)</f>
        <v/>
      </c>
      <c r="U867" s="20" t="str">
        <f>IF('S.D. Paste sheet'!U867="","",'S.D. Paste sheet'!U867)</f>
        <v/>
      </c>
      <c r="V867" s="20" t="str">
        <f>IF('S.D. Paste sheet'!V867="","",'S.D. Paste sheet'!V867)</f>
        <v/>
      </c>
      <c r="W867" s="20" t="str">
        <f>IF('S.D. Paste sheet'!W867="","",'S.D. Paste sheet'!W867)</f>
        <v/>
      </c>
      <c r="X867" s="20" t="str">
        <f>IF('S.D. Paste sheet'!X867="","",'S.D. Paste sheet'!X867)</f>
        <v/>
      </c>
      <c r="Y867" s="20" t="str">
        <f>IF('S.D. Paste sheet'!Y867="","",'S.D. Paste sheet'!Y867)</f>
        <v/>
      </c>
      <c r="Z867" s="20" t="str">
        <f>IF('S.D. Paste sheet'!Z867="","",'S.D. Paste sheet'!Z867)</f>
        <v/>
      </c>
      <c r="AA867" s="20" t="str">
        <f>IF('S.D. Paste sheet'!AA867="","",'S.D. Paste sheet'!AA867)</f>
        <v/>
      </c>
      <c r="AB867" s="20" t="str">
        <f>IF('S.D. Paste sheet'!AB867="","",'S.D. Paste sheet'!AB867)</f>
        <v/>
      </c>
      <c r="AC867" s="20" t="str">
        <f>IF('S.D. Paste sheet'!AC867="","",'S.D. Paste sheet'!AC867)</f>
        <v/>
      </c>
      <c r="AD867" s="20" t="str">
        <f>IF('S.D. Paste sheet'!AD867="","",'S.D. Paste sheet'!AD867)</f>
        <v/>
      </c>
      <c r="AE867" s="28"/>
      <c r="AF867" t="str">
        <f>IF(AK867="","",IF(AK867&gt;0,COUNT($AG$2:AG867),""))</f>
        <v/>
      </c>
      <c r="AG867" s="25" t="str">
        <f t="shared" si="419"/>
        <v/>
      </c>
      <c r="AH867" s="25" t="str">
        <f t="shared" si="420"/>
        <v/>
      </c>
      <c r="AI867" s="25" t="str">
        <f t="shared" si="421"/>
        <v/>
      </c>
      <c r="AJ867" s="25" t="str">
        <f t="shared" si="422"/>
        <v/>
      </c>
      <c r="AK867" s="25" t="str">
        <f t="shared" si="423"/>
        <v/>
      </c>
      <c r="AL867" s="25" t="str">
        <f t="shared" si="424"/>
        <v/>
      </c>
      <c r="AM867" s="25" t="str">
        <f t="shared" si="425"/>
        <v/>
      </c>
      <c r="AN867" s="25" t="str">
        <f t="shared" si="426"/>
        <v/>
      </c>
      <c r="AO867" s="25" t="str">
        <f t="shared" si="427"/>
        <v/>
      </c>
      <c r="AP867" s="25" t="str">
        <f t="shared" si="428"/>
        <v/>
      </c>
      <c r="AQ867" s="25" t="str">
        <f t="shared" si="429"/>
        <v/>
      </c>
      <c r="AR867" s="25" t="str">
        <f t="shared" si="430"/>
        <v/>
      </c>
      <c r="AS867" s="25" t="str">
        <f t="shared" si="431"/>
        <v/>
      </c>
      <c r="AT867" s="25" t="str">
        <f t="shared" si="432"/>
        <v/>
      </c>
      <c r="AU867" s="25" t="str">
        <f t="shared" si="433"/>
        <v/>
      </c>
      <c r="AV867" s="25" t="str">
        <f t="shared" si="434"/>
        <v/>
      </c>
      <c r="AX867" t="str">
        <f>IF(BC867="","",IF(BC867&gt;0,COUNT($AY$2:AY867),""))</f>
        <v/>
      </c>
      <c r="AY867" s="25" t="str">
        <f t="shared" si="435"/>
        <v/>
      </c>
      <c r="AZ867" s="25" t="str">
        <f t="shared" si="436"/>
        <v/>
      </c>
      <c r="BA867" s="25" t="str">
        <f t="shared" si="437"/>
        <v/>
      </c>
      <c r="BB867" s="25" t="str">
        <f t="shared" si="438"/>
        <v/>
      </c>
      <c r="BC867" s="25" t="str">
        <f t="shared" si="439"/>
        <v/>
      </c>
      <c r="BD867" s="25" t="str">
        <f t="shared" si="440"/>
        <v/>
      </c>
      <c r="BE867" s="25" t="str">
        <f t="shared" si="441"/>
        <v/>
      </c>
      <c r="BF867" s="25" t="str">
        <f t="shared" si="442"/>
        <v/>
      </c>
      <c r="BG867" s="25" t="str">
        <f t="shared" si="443"/>
        <v/>
      </c>
      <c r="BH867" s="25" t="str">
        <f t="shared" si="444"/>
        <v/>
      </c>
      <c r="BI867" s="25" t="str">
        <f t="shared" si="445"/>
        <v/>
      </c>
      <c r="BJ867" s="25" t="str">
        <f t="shared" si="446"/>
        <v/>
      </c>
      <c r="BK867" s="25" t="str">
        <f t="shared" si="447"/>
        <v/>
      </c>
      <c r="BL867" s="25" t="str">
        <f t="shared" si="448"/>
        <v/>
      </c>
      <c r="BM867" s="25" t="str">
        <f t="shared" si="449"/>
        <v/>
      </c>
      <c r="BN867" s="25" t="str">
        <f t="shared" si="450"/>
        <v/>
      </c>
    </row>
    <row r="868" spans="1:66" x14ac:dyDescent="0.25">
      <c r="A868" s="20" t="str">
        <f>IF('S.D. Paste sheet'!A868="","",'S.D. Paste sheet'!A868)</f>
        <v/>
      </c>
      <c r="B868" s="20" t="str">
        <f>IF('S.D. Paste sheet'!B868="","",'S.D. Paste sheet'!B868)</f>
        <v/>
      </c>
      <c r="C868" s="20" t="str">
        <f>IF('S.D. Paste sheet'!C868="","",'S.D. Paste sheet'!C868)</f>
        <v/>
      </c>
      <c r="D868" s="20" t="str">
        <f>IF('S.D. Paste sheet'!D868="","",'S.D. Paste sheet'!D868)</f>
        <v/>
      </c>
      <c r="E868" s="20" t="str">
        <f>IF('S.D. Paste sheet'!E868="","",UPPER('S.D. Paste sheet'!E868))</f>
        <v/>
      </c>
      <c r="F868" s="20" t="str">
        <f>IF('S.D. Paste sheet'!F868="","",'S.D. Paste sheet'!F868)</f>
        <v/>
      </c>
      <c r="G868" s="20" t="str">
        <f>IF('S.D. Paste sheet'!G868="","",UPPER('S.D. Paste sheet'!G868))</f>
        <v/>
      </c>
      <c r="H868" s="20" t="str">
        <f>IF('S.D. Paste sheet'!H868="","",UPPER('S.D. Paste sheet'!H868))</f>
        <v/>
      </c>
      <c r="I868" s="20" t="str">
        <f>IF('S.D. Paste sheet'!I868="","",'S.D. Paste sheet'!I868)</f>
        <v/>
      </c>
      <c r="J868" s="20" t="str">
        <f>IF('S.D. Paste sheet'!J868="","",'S.D. Paste sheet'!J868)</f>
        <v/>
      </c>
      <c r="K868" s="20" t="str">
        <f>IF('S.D. Paste sheet'!K868="","",'S.D. Paste sheet'!K868)</f>
        <v/>
      </c>
      <c r="L868" s="20" t="str">
        <f>IF('S.D. Paste sheet'!L868="","",'S.D. Paste sheet'!L868)</f>
        <v/>
      </c>
      <c r="M868" s="20" t="str">
        <f>IF('S.D. Paste sheet'!M868="","",'S.D. Paste sheet'!M868)</f>
        <v/>
      </c>
      <c r="N868" s="20" t="str">
        <f>IF('S.D. Paste sheet'!N868="","",'S.D. Paste sheet'!N868)</f>
        <v/>
      </c>
      <c r="O868" s="20" t="str">
        <f>IF('S.D. Paste sheet'!O868="","",'S.D. Paste sheet'!O868)</f>
        <v/>
      </c>
      <c r="P868" s="20" t="str">
        <f>IF('S.D. Paste sheet'!P868="","",'S.D. Paste sheet'!P868)</f>
        <v/>
      </c>
      <c r="Q868" s="20" t="str">
        <f>IF('S.D. Paste sheet'!Q868="","",'S.D. Paste sheet'!Q868)</f>
        <v/>
      </c>
      <c r="R868" s="20" t="str">
        <f>IF('S.D. Paste sheet'!R868="","",'S.D. Paste sheet'!R868)</f>
        <v/>
      </c>
      <c r="S868" s="20" t="str">
        <f>IF('S.D. Paste sheet'!S868="","",'S.D. Paste sheet'!S868)</f>
        <v/>
      </c>
      <c r="T868" s="20" t="str">
        <f>IF('S.D. Paste sheet'!T868="","",'S.D. Paste sheet'!T868)</f>
        <v/>
      </c>
      <c r="U868" s="20" t="str">
        <f>IF('S.D. Paste sheet'!U868="","",'S.D. Paste sheet'!U868)</f>
        <v/>
      </c>
      <c r="V868" s="20" t="str">
        <f>IF('S.D. Paste sheet'!V868="","",'S.D. Paste sheet'!V868)</f>
        <v/>
      </c>
      <c r="W868" s="20" t="str">
        <f>IF('S.D. Paste sheet'!W868="","",'S.D. Paste sheet'!W868)</f>
        <v/>
      </c>
      <c r="X868" s="20" t="str">
        <f>IF('S.D. Paste sheet'!X868="","",'S.D. Paste sheet'!X868)</f>
        <v/>
      </c>
      <c r="Y868" s="20" t="str">
        <f>IF('S.D. Paste sheet'!Y868="","",'S.D. Paste sheet'!Y868)</f>
        <v/>
      </c>
      <c r="Z868" s="20" t="str">
        <f>IF('S.D. Paste sheet'!Z868="","",'S.D. Paste sheet'!Z868)</f>
        <v/>
      </c>
      <c r="AA868" s="20" t="str">
        <f>IF('S.D. Paste sheet'!AA868="","",'S.D. Paste sheet'!AA868)</f>
        <v/>
      </c>
      <c r="AB868" s="20" t="str">
        <f>IF('S.D. Paste sheet'!AB868="","",'S.D. Paste sheet'!AB868)</f>
        <v/>
      </c>
      <c r="AC868" s="20" t="str">
        <f>IF('S.D. Paste sheet'!AC868="","",'S.D. Paste sheet'!AC868)</f>
        <v/>
      </c>
      <c r="AD868" s="20" t="str">
        <f>IF('S.D. Paste sheet'!AD868="","",'S.D. Paste sheet'!AD868)</f>
        <v/>
      </c>
      <c r="AE868" s="28"/>
      <c r="AF868" t="str">
        <f>IF(AK868="","",IF(AK868&gt;0,COUNT($AG$2:AG868),""))</f>
        <v/>
      </c>
      <c r="AG868" s="25" t="str">
        <f t="shared" si="419"/>
        <v/>
      </c>
      <c r="AH868" s="25" t="str">
        <f t="shared" si="420"/>
        <v/>
      </c>
      <c r="AI868" s="25" t="str">
        <f t="shared" si="421"/>
        <v/>
      </c>
      <c r="AJ868" s="25" t="str">
        <f t="shared" si="422"/>
        <v/>
      </c>
      <c r="AK868" s="25" t="str">
        <f t="shared" si="423"/>
        <v/>
      </c>
      <c r="AL868" s="25" t="str">
        <f t="shared" si="424"/>
        <v/>
      </c>
      <c r="AM868" s="25" t="str">
        <f t="shared" si="425"/>
        <v/>
      </c>
      <c r="AN868" s="25" t="str">
        <f t="shared" si="426"/>
        <v/>
      </c>
      <c r="AO868" s="25" t="str">
        <f t="shared" si="427"/>
        <v/>
      </c>
      <c r="AP868" s="25" t="str">
        <f t="shared" si="428"/>
        <v/>
      </c>
      <c r="AQ868" s="25" t="str">
        <f t="shared" si="429"/>
        <v/>
      </c>
      <c r="AR868" s="25" t="str">
        <f t="shared" si="430"/>
        <v/>
      </c>
      <c r="AS868" s="25" t="str">
        <f t="shared" si="431"/>
        <v/>
      </c>
      <c r="AT868" s="25" t="str">
        <f t="shared" si="432"/>
        <v/>
      </c>
      <c r="AU868" s="25" t="str">
        <f t="shared" si="433"/>
        <v/>
      </c>
      <c r="AV868" s="25" t="str">
        <f t="shared" si="434"/>
        <v/>
      </c>
      <c r="AX868" t="str">
        <f>IF(BC868="","",IF(BC868&gt;0,COUNT($AY$2:AY868),""))</f>
        <v/>
      </c>
      <c r="AY868" s="25" t="str">
        <f t="shared" si="435"/>
        <v/>
      </c>
      <c r="AZ868" s="25" t="str">
        <f t="shared" si="436"/>
        <v/>
      </c>
      <c r="BA868" s="25" t="str">
        <f t="shared" si="437"/>
        <v/>
      </c>
      <c r="BB868" s="25" t="str">
        <f t="shared" si="438"/>
        <v/>
      </c>
      <c r="BC868" s="25" t="str">
        <f t="shared" si="439"/>
        <v/>
      </c>
      <c r="BD868" s="25" t="str">
        <f t="shared" si="440"/>
        <v/>
      </c>
      <c r="BE868" s="25" t="str">
        <f t="shared" si="441"/>
        <v/>
      </c>
      <c r="BF868" s="25" t="str">
        <f t="shared" si="442"/>
        <v/>
      </c>
      <c r="BG868" s="25" t="str">
        <f t="shared" si="443"/>
        <v/>
      </c>
      <c r="BH868" s="25" t="str">
        <f t="shared" si="444"/>
        <v/>
      </c>
      <c r="BI868" s="25" t="str">
        <f t="shared" si="445"/>
        <v/>
      </c>
      <c r="BJ868" s="25" t="str">
        <f t="shared" si="446"/>
        <v/>
      </c>
      <c r="BK868" s="25" t="str">
        <f t="shared" si="447"/>
        <v/>
      </c>
      <c r="BL868" s="25" t="str">
        <f t="shared" si="448"/>
        <v/>
      </c>
      <c r="BM868" s="25" t="str">
        <f t="shared" si="449"/>
        <v/>
      </c>
      <c r="BN868" s="25" t="str">
        <f t="shared" si="450"/>
        <v/>
      </c>
    </row>
    <row r="869" spans="1:66" x14ac:dyDescent="0.25">
      <c r="A869" s="20" t="str">
        <f>IF('S.D. Paste sheet'!A869="","",'S.D. Paste sheet'!A869)</f>
        <v/>
      </c>
      <c r="B869" s="20" t="str">
        <f>IF('S.D. Paste sheet'!B869="","",'S.D. Paste sheet'!B869)</f>
        <v/>
      </c>
      <c r="C869" s="20" t="str">
        <f>IF('S.D. Paste sheet'!C869="","",'S.D. Paste sheet'!C869)</f>
        <v/>
      </c>
      <c r="D869" s="20" t="str">
        <f>IF('S.D. Paste sheet'!D869="","",'S.D. Paste sheet'!D869)</f>
        <v/>
      </c>
      <c r="E869" s="20" t="str">
        <f>IF('S.D. Paste sheet'!E869="","",UPPER('S.D. Paste sheet'!E869))</f>
        <v/>
      </c>
      <c r="F869" s="20" t="str">
        <f>IF('S.D. Paste sheet'!F869="","",'S.D. Paste sheet'!F869)</f>
        <v/>
      </c>
      <c r="G869" s="20" t="str">
        <f>IF('S.D. Paste sheet'!G869="","",UPPER('S.D. Paste sheet'!G869))</f>
        <v/>
      </c>
      <c r="H869" s="20" t="str">
        <f>IF('S.D. Paste sheet'!H869="","",UPPER('S.D. Paste sheet'!H869))</f>
        <v/>
      </c>
      <c r="I869" s="20" t="str">
        <f>IF('S.D. Paste sheet'!I869="","",'S.D. Paste sheet'!I869)</f>
        <v/>
      </c>
      <c r="J869" s="20" t="str">
        <f>IF('S.D. Paste sheet'!J869="","",'S.D. Paste sheet'!J869)</f>
        <v/>
      </c>
      <c r="K869" s="20" t="str">
        <f>IF('S.D. Paste sheet'!K869="","",'S.D. Paste sheet'!K869)</f>
        <v/>
      </c>
      <c r="L869" s="20" t="str">
        <f>IF('S.D. Paste sheet'!L869="","",'S.D. Paste sheet'!L869)</f>
        <v/>
      </c>
      <c r="M869" s="20" t="str">
        <f>IF('S.D. Paste sheet'!M869="","",'S.D. Paste sheet'!M869)</f>
        <v/>
      </c>
      <c r="N869" s="20" t="str">
        <f>IF('S.D. Paste sheet'!N869="","",'S.D. Paste sheet'!N869)</f>
        <v/>
      </c>
      <c r="O869" s="20" t="str">
        <f>IF('S.D. Paste sheet'!O869="","",'S.D. Paste sheet'!O869)</f>
        <v/>
      </c>
      <c r="P869" s="20" t="str">
        <f>IF('S.D. Paste sheet'!P869="","",'S.D. Paste sheet'!P869)</f>
        <v/>
      </c>
      <c r="Q869" s="20" t="str">
        <f>IF('S.D. Paste sheet'!Q869="","",'S.D. Paste sheet'!Q869)</f>
        <v/>
      </c>
      <c r="R869" s="20" t="str">
        <f>IF('S.D. Paste sheet'!R869="","",'S.D. Paste sheet'!R869)</f>
        <v/>
      </c>
      <c r="S869" s="20" t="str">
        <f>IF('S.D. Paste sheet'!S869="","",'S.D. Paste sheet'!S869)</f>
        <v/>
      </c>
      <c r="T869" s="20" t="str">
        <f>IF('S.D. Paste sheet'!T869="","",'S.D. Paste sheet'!T869)</f>
        <v/>
      </c>
      <c r="U869" s="20" t="str">
        <f>IF('S.D. Paste sheet'!U869="","",'S.D. Paste sheet'!U869)</f>
        <v/>
      </c>
      <c r="V869" s="20" t="str">
        <f>IF('S.D. Paste sheet'!V869="","",'S.D. Paste sheet'!V869)</f>
        <v/>
      </c>
      <c r="W869" s="20" t="str">
        <f>IF('S.D. Paste sheet'!W869="","",'S.D. Paste sheet'!W869)</f>
        <v/>
      </c>
      <c r="X869" s="20" t="str">
        <f>IF('S.D. Paste sheet'!X869="","",'S.D. Paste sheet'!X869)</f>
        <v/>
      </c>
      <c r="Y869" s="20" t="str">
        <f>IF('S.D. Paste sheet'!Y869="","",'S.D. Paste sheet'!Y869)</f>
        <v/>
      </c>
      <c r="Z869" s="20" t="str">
        <f>IF('S.D. Paste sheet'!Z869="","",'S.D. Paste sheet'!Z869)</f>
        <v/>
      </c>
      <c r="AA869" s="20" t="str">
        <f>IF('S.D. Paste sheet'!AA869="","",'S.D. Paste sheet'!AA869)</f>
        <v/>
      </c>
      <c r="AB869" s="20" t="str">
        <f>IF('S.D. Paste sheet'!AB869="","",'S.D. Paste sheet'!AB869)</f>
        <v/>
      </c>
      <c r="AC869" s="20" t="str">
        <f>IF('S.D. Paste sheet'!AC869="","",'S.D. Paste sheet'!AC869)</f>
        <v/>
      </c>
      <c r="AD869" s="20" t="str">
        <f>IF('S.D. Paste sheet'!AD869="","",'S.D. Paste sheet'!AD869)</f>
        <v/>
      </c>
      <c r="AE869" s="28"/>
      <c r="AF869" t="str">
        <f>IF(AK869="","",IF(AK869&gt;0,COUNT($AG$2:AG869),""))</f>
        <v/>
      </c>
      <c r="AG869" s="25" t="str">
        <f t="shared" si="419"/>
        <v/>
      </c>
      <c r="AH869" s="25" t="str">
        <f t="shared" si="420"/>
        <v/>
      </c>
      <c r="AI869" s="25" t="str">
        <f t="shared" si="421"/>
        <v/>
      </c>
      <c r="AJ869" s="25" t="str">
        <f t="shared" si="422"/>
        <v/>
      </c>
      <c r="AK869" s="25" t="str">
        <f t="shared" si="423"/>
        <v/>
      </c>
      <c r="AL869" s="25" t="str">
        <f t="shared" si="424"/>
        <v/>
      </c>
      <c r="AM869" s="25" t="str">
        <f t="shared" si="425"/>
        <v/>
      </c>
      <c r="AN869" s="25" t="str">
        <f t="shared" si="426"/>
        <v/>
      </c>
      <c r="AO869" s="25" t="str">
        <f t="shared" si="427"/>
        <v/>
      </c>
      <c r="AP869" s="25" t="str">
        <f t="shared" si="428"/>
        <v/>
      </c>
      <c r="AQ869" s="25" t="str">
        <f t="shared" si="429"/>
        <v/>
      </c>
      <c r="AR869" s="25" t="str">
        <f t="shared" si="430"/>
        <v/>
      </c>
      <c r="AS869" s="25" t="str">
        <f t="shared" si="431"/>
        <v/>
      </c>
      <c r="AT869" s="25" t="str">
        <f t="shared" si="432"/>
        <v/>
      </c>
      <c r="AU869" s="25" t="str">
        <f t="shared" si="433"/>
        <v/>
      </c>
      <c r="AV869" s="25" t="str">
        <f t="shared" si="434"/>
        <v/>
      </c>
      <c r="AX869" t="str">
        <f>IF(BC869="","",IF(BC869&gt;0,COUNT($AY$2:AY869),""))</f>
        <v/>
      </c>
      <c r="AY869" s="25" t="str">
        <f t="shared" si="435"/>
        <v/>
      </c>
      <c r="AZ869" s="25" t="str">
        <f t="shared" si="436"/>
        <v/>
      </c>
      <c r="BA869" s="25" t="str">
        <f t="shared" si="437"/>
        <v/>
      </c>
      <c r="BB869" s="25" t="str">
        <f t="shared" si="438"/>
        <v/>
      </c>
      <c r="BC869" s="25" t="str">
        <f t="shared" si="439"/>
        <v/>
      </c>
      <c r="BD869" s="25" t="str">
        <f t="shared" si="440"/>
        <v/>
      </c>
      <c r="BE869" s="25" t="str">
        <f t="shared" si="441"/>
        <v/>
      </c>
      <c r="BF869" s="25" t="str">
        <f t="shared" si="442"/>
        <v/>
      </c>
      <c r="BG869" s="25" t="str">
        <f t="shared" si="443"/>
        <v/>
      </c>
      <c r="BH869" s="25" t="str">
        <f t="shared" si="444"/>
        <v/>
      </c>
      <c r="BI869" s="25" t="str">
        <f t="shared" si="445"/>
        <v/>
      </c>
      <c r="BJ869" s="25" t="str">
        <f t="shared" si="446"/>
        <v/>
      </c>
      <c r="BK869" s="25" t="str">
        <f t="shared" si="447"/>
        <v/>
      </c>
      <c r="BL869" s="25" t="str">
        <f t="shared" si="448"/>
        <v/>
      </c>
      <c r="BM869" s="25" t="str">
        <f t="shared" si="449"/>
        <v/>
      </c>
      <c r="BN869" s="25" t="str">
        <f t="shared" si="450"/>
        <v/>
      </c>
    </row>
    <row r="870" spans="1:66" x14ac:dyDescent="0.25">
      <c r="A870" s="20" t="str">
        <f>IF('S.D. Paste sheet'!A870="","",'S.D. Paste sheet'!A870)</f>
        <v/>
      </c>
      <c r="B870" s="20" t="str">
        <f>IF('S.D. Paste sheet'!B870="","",'S.D. Paste sheet'!B870)</f>
        <v/>
      </c>
      <c r="C870" s="20" t="str">
        <f>IF('S.D. Paste sheet'!C870="","",'S.D. Paste sheet'!C870)</f>
        <v/>
      </c>
      <c r="D870" s="20" t="str">
        <f>IF('S.D. Paste sheet'!D870="","",'S.D. Paste sheet'!D870)</f>
        <v/>
      </c>
      <c r="E870" s="20" t="str">
        <f>IF('S.D. Paste sheet'!E870="","",UPPER('S.D. Paste sheet'!E870))</f>
        <v/>
      </c>
      <c r="F870" s="20" t="str">
        <f>IF('S.D. Paste sheet'!F870="","",'S.D. Paste sheet'!F870)</f>
        <v/>
      </c>
      <c r="G870" s="20" t="str">
        <f>IF('S.D. Paste sheet'!G870="","",UPPER('S.D. Paste sheet'!G870))</f>
        <v/>
      </c>
      <c r="H870" s="20" t="str">
        <f>IF('S.D. Paste sheet'!H870="","",UPPER('S.D. Paste sheet'!H870))</f>
        <v/>
      </c>
      <c r="I870" s="20" t="str">
        <f>IF('S.D. Paste sheet'!I870="","",'S.D. Paste sheet'!I870)</f>
        <v/>
      </c>
      <c r="J870" s="20" t="str">
        <f>IF('S.D. Paste sheet'!J870="","",'S.D. Paste sheet'!J870)</f>
        <v/>
      </c>
      <c r="K870" s="20" t="str">
        <f>IF('S.D. Paste sheet'!K870="","",'S.D. Paste sheet'!K870)</f>
        <v/>
      </c>
      <c r="L870" s="20" t="str">
        <f>IF('S.D. Paste sheet'!L870="","",'S.D. Paste sheet'!L870)</f>
        <v/>
      </c>
      <c r="M870" s="20" t="str">
        <f>IF('S.D. Paste sheet'!M870="","",'S.D. Paste sheet'!M870)</f>
        <v/>
      </c>
      <c r="N870" s="20" t="str">
        <f>IF('S.D. Paste sheet'!N870="","",'S.D. Paste sheet'!N870)</f>
        <v/>
      </c>
      <c r="O870" s="20" t="str">
        <f>IF('S.D. Paste sheet'!O870="","",'S.D. Paste sheet'!O870)</f>
        <v/>
      </c>
      <c r="P870" s="20" t="str">
        <f>IF('S.D. Paste sheet'!P870="","",'S.D. Paste sheet'!P870)</f>
        <v/>
      </c>
      <c r="Q870" s="20" t="str">
        <f>IF('S.D. Paste sheet'!Q870="","",'S.D. Paste sheet'!Q870)</f>
        <v/>
      </c>
      <c r="R870" s="20" t="str">
        <f>IF('S.D. Paste sheet'!R870="","",'S.D. Paste sheet'!R870)</f>
        <v/>
      </c>
      <c r="S870" s="20" t="str">
        <f>IF('S.D. Paste sheet'!S870="","",'S.D. Paste sheet'!S870)</f>
        <v/>
      </c>
      <c r="T870" s="20" t="str">
        <f>IF('S.D. Paste sheet'!T870="","",'S.D. Paste sheet'!T870)</f>
        <v/>
      </c>
      <c r="U870" s="20" t="str">
        <f>IF('S.D. Paste sheet'!U870="","",'S.D. Paste sheet'!U870)</f>
        <v/>
      </c>
      <c r="V870" s="20" t="str">
        <f>IF('S.D. Paste sheet'!V870="","",'S.D. Paste sheet'!V870)</f>
        <v/>
      </c>
      <c r="W870" s="20" t="str">
        <f>IF('S.D. Paste sheet'!W870="","",'S.D. Paste sheet'!W870)</f>
        <v/>
      </c>
      <c r="X870" s="20" t="str">
        <f>IF('S.D. Paste sheet'!X870="","",'S.D. Paste sheet'!X870)</f>
        <v/>
      </c>
      <c r="Y870" s="20" t="str">
        <f>IF('S.D. Paste sheet'!Y870="","",'S.D. Paste sheet'!Y870)</f>
        <v/>
      </c>
      <c r="Z870" s="20" t="str">
        <f>IF('S.D. Paste sheet'!Z870="","",'S.D. Paste sheet'!Z870)</f>
        <v/>
      </c>
      <c r="AA870" s="20" t="str">
        <f>IF('S.D. Paste sheet'!AA870="","",'S.D. Paste sheet'!AA870)</f>
        <v/>
      </c>
      <c r="AB870" s="20" t="str">
        <f>IF('S.D. Paste sheet'!AB870="","",'S.D. Paste sheet'!AB870)</f>
        <v/>
      </c>
      <c r="AC870" s="20" t="str">
        <f>IF('S.D. Paste sheet'!AC870="","",'S.D. Paste sheet'!AC870)</f>
        <v/>
      </c>
      <c r="AD870" s="20" t="str">
        <f>IF('S.D. Paste sheet'!AD870="","",'S.D. Paste sheet'!AD870)</f>
        <v/>
      </c>
      <c r="AE870" s="28"/>
      <c r="AF870" t="str">
        <f>IF(AK870="","",IF(AK870&gt;0,COUNT($AG$2:AG870),""))</f>
        <v/>
      </c>
      <c r="AG870" s="25" t="str">
        <f t="shared" si="419"/>
        <v/>
      </c>
      <c r="AH870" s="25" t="str">
        <f t="shared" si="420"/>
        <v/>
      </c>
      <c r="AI870" s="25" t="str">
        <f t="shared" si="421"/>
        <v/>
      </c>
      <c r="AJ870" s="25" t="str">
        <f t="shared" si="422"/>
        <v/>
      </c>
      <c r="AK870" s="25" t="str">
        <f t="shared" si="423"/>
        <v/>
      </c>
      <c r="AL870" s="25" t="str">
        <f t="shared" si="424"/>
        <v/>
      </c>
      <c r="AM870" s="25" t="str">
        <f t="shared" si="425"/>
        <v/>
      </c>
      <c r="AN870" s="25" t="str">
        <f t="shared" si="426"/>
        <v/>
      </c>
      <c r="AO870" s="25" t="str">
        <f t="shared" si="427"/>
        <v/>
      </c>
      <c r="AP870" s="25" t="str">
        <f t="shared" si="428"/>
        <v/>
      </c>
      <c r="AQ870" s="25" t="str">
        <f t="shared" si="429"/>
        <v/>
      </c>
      <c r="AR870" s="25" t="str">
        <f t="shared" si="430"/>
        <v/>
      </c>
      <c r="AS870" s="25" t="str">
        <f t="shared" si="431"/>
        <v/>
      </c>
      <c r="AT870" s="25" t="str">
        <f t="shared" si="432"/>
        <v/>
      </c>
      <c r="AU870" s="25" t="str">
        <f t="shared" si="433"/>
        <v/>
      </c>
      <c r="AV870" s="25" t="str">
        <f t="shared" si="434"/>
        <v/>
      </c>
      <c r="AX870" t="str">
        <f>IF(BC870="","",IF(BC870&gt;0,COUNT($AY$2:AY870),""))</f>
        <v/>
      </c>
      <c r="AY870" s="25" t="str">
        <f t="shared" si="435"/>
        <v/>
      </c>
      <c r="AZ870" s="25" t="str">
        <f t="shared" si="436"/>
        <v/>
      </c>
      <c r="BA870" s="25" t="str">
        <f t="shared" si="437"/>
        <v/>
      </c>
      <c r="BB870" s="25" t="str">
        <f t="shared" si="438"/>
        <v/>
      </c>
      <c r="BC870" s="25" t="str">
        <f t="shared" si="439"/>
        <v/>
      </c>
      <c r="BD870" s="25" t="str">
        <f t="shared" si="440"/>
        <v/>
      </c>
      <c r="BE870" s="25" t="str">
        <f t="shared" si="441"/>
        <v/>
      </c>
      <c r="BF870" s="25" t="str">
        <f t="shared" si="442"/>
        <v/>
      </c>
      <c r="BG870" s="25" t="str">
        <f t="shared" si="443"/>
        <v/>
      </c>
      <c r="BH870" s="25" t="str">
        <f t="shared" si="444"/>
        <v/>
      </c>
      <c r="BI870" s="25" t="str">
        <f t="shared" si="445"/>
        <v/>
      </c>
      <c r="BJ870" s="25" t="str">
        <f t="shared" si="446"/>
        <v/>
      </c>
      <c r="BK870" s="25" t="str">
        <f t="shared" si="447"/>
        <v/>
      </c>
      <c r="BL870" s="25" t="str">
        <f t="shared" si="448"/>
        <v/>
      </c>
      <c r="BM870" s="25" t="str">
        <f t="shared" si="449"/>
        <v/>
      </c>
      <c r="BN870" s="25" t="str">
        <f t="shared" si="450"/>
        <v/>
      </c>
    </row>
    <row r="871" spans="1:66" x14ac:dyDescent="0.25">
      <c r="A871" s="20" t="str">
        <f>IF('S.D. Paste sheet'!A871="","",'S.D. Paste sheet'!A871)</f>
        <v/>
      </c>
      <c r="B871" s="20" t="str">
        <f>IF('S.D. Paste sheet'!B871="","",'S.D. Paste sheet'!B871)</f>
        <v/>
      </c>
      <c r="C871" s="20" t="str">
        <f>IF('S.D. Paste sheet'!C871="","",'S.D. Paste sheet'!C871)</f>
        <v/>
      </c>
      <c r="D871" s="20" t="str">
        <f>IF('S.D. Paste sheet'!D871="","",'S.D. Paste sheet'!D871)</f>
        <v/>
      </c>
      <c r="E871" s="20" t="str">
        <f>IF('S.D. Paste sheet'!E871="","",UPPER('S.D. Paste sheet'!E871))</f>
        <v/>
      </c>
      <c r="F871" s="20" t="str">
        <f>IF('S.D. Paste sheet'!F871="","",'S.D. Paste sheet'!F871)</f>
        <v/>
      </c>
      <c r="G871" s="20" t="str">
        <f>IF('S.D. Paste sheet'!G871="","",UPPER('S.D. Paste sheet'!G871))</f>
        <v/>
      </c>
      <c r="H871" s="20" t="str">
        <f>IF('S.D. Paste sheet'!H871="","",UPPER('S.D. Paste sheet'!H871))</f>
        <v/>
      </c>
      <c r="I871" s="20" t="str">
        <f>IF('S.D. Paste sheet'!I871="","",'S.D. Paste sheet'!I871)</f>
        <v/>
      </c>
      <c r="J871" s="20" t="str">
        <f>IF('S.D. Paste sheet'!J871="","",'S.D. Paste sheet'!J871)</f>
        <v/>
      </c>
      <c r="K871" s="20" t="str">
        <f>IF('S.D. Paste sheet'!K871="","",'S.D. Paste sheet'!K871)</f>
        <v/>
      </c>
      <c r="L871" s="20" t="str">
        <f>IF('S.D. Paste sheet'!L871="","",'S.D. Paste sheet'!L871)</f>
        <v/>
      </c>
      <c r="M871" s="20" t="str">
        <f>IF('S.D. Paste sheet'!M871="","",'S.D. Paste sheet'!M871)</f>
        <v/>
      </c>
      <c r="N871" s="20" t="str">
        <f>IF('S.D. Paste sheet'!N871="","",'S.D. Paste sheet'!N871)</f>
        <v/>
      </c>
      <c r="O871" s="20" t="str">
        <f>IF('S.D. Paste sheet'!O871="","",'S.D. Paste sheet'!O871)</f>
        <v/>
      </c>
      <c r="P871" s="20" t="str">
        <f>IF('S.D. Paste sheet'!P871="","",'S.D. Paste sheet'!P871)</f>
        <v/>
      </c>
      <c r="Q871" s="20" t="str">
        <f>IF('S.D. Paste sheet'!Q871="","",'S.D. Paste sheet'!Q871)</f>
        <v/>
      </c>
      <c r="R871" s="20" t="str">
        <f>IF('S.D. Paste sheet'!R871="","",'S.D. Paste sheet'!R871)</f>
        <v/>
      </c>
      <c r="S871" s="20" t="str">
        <f>IF('S.D. Paste sheet'!S871="","",'S.D. Paste sheet'!S871)</f>
        <v/>
      </c>
      <c r="T871" s="20" t="str">
        <f>IF('S.D. Paste sheet'!T871="","",'S.D. Paste sheet'!T871)</f>
        <v/>
      </c>
      <c r="U871" s="20" t="str">
        <f>IF('S.D. Paste sheet'!U871="","",'S.D. Paste sheet'!U871)</f>
        <v/>
      </c>
      <c r="V871" s="20" t="str">
        <f>IF('S.D. Paste sheet'!V871="","",'S.D. Paste sheet'!V871)</f>
        <v/>
      </c>
      <c r="W871" s="20" t="str">
        <f>IF('S.D. Paste sheet'!W871="","",'S.D. Paste sheet'!W871)</f>
        <v/>
      </c>
      <c r="X871" s="20" t="str">
        <f>IF('S.D. Paste sheet'!X871="","",'S.D. Paste sheet'!X871)</f>
        <v/>
      </c>
      <c r="Y871" s="20" t="str">
        <f>IF('S.D. Paste sheet'!Y871="","",'S.D. Paste sheet'!Y871)</f>
        <v/>
      </c>
      <c r="Z871" s="20" t="str">
        <f>IF('S.D. Paste sheet'!Z871="","",'S.D. Paste sheet'!Z871)</f>
        <v/>
      </c>
      <c r="AA871" s="20" t="str">
        <f>IF('S.D. Paste sheet'!AA871="","",'S.D. Paste sheet'!AA871)</f>
        <v/>
      </c>
      <c r="AB871" s="20" t="str">
        <f>IF('S.D. Paste sheet'!AB871="","",'S.D. Paste sheet'!AB871)</f>
        <v/>
      </c>
      <c r="AC871" s="20" t="str">
        <f>IF('S.D. Paste sheet'!AC871="","",'S.D. Paste sheet'!AC871)</f>
        <v/>
      </c>
      <c r="AD871" s="20" t="str">
        <f>IF('S.D. Paste sheet'!AD871="","",'S.D. Paste sheet'!AD871)</f>
        <v/>
      </c>
      <c r="AE871" s="28"/>
      <c r="AF871" t="str">
        <f>IF(AK871="","",IF(AK871&gt;0,COUNT($AG$2:AG871),""))</f>
        <v/>
      </c>
      <c r="AG871" s="25" t="str">
        <f t="shared" si="419"/>
        <v/>
      </c>
      <c r="AH871" s="25" t="str">
        <f t="shared" si="420"/>
        <v/>
      </c>
      <c r="AI871" s="25" t="str">
        <f t="shared" si="421"/>
        <v/>
      </c>
      <c r="AJ871" s="25" t="str">
        <f t="shared" si="422"/>
        <v/>
      </c>
      <c r="AK871" s="25" t="str">
        <f t="shared" si="423"/>
        <v/>
      </c>
      <c r="AL871" s="25" t="str">
        <f t="shared" si="424"/>
        <v/>
      </c>
      <c r="AM871" s="25" t="str">
        <f t="shared" si="425"/>
        <v/>
      </c>
      <c r="AN871" s="25" t="str">
        <f t="shared" si="426"/>
        <v/>
      </c>
      <c r="AO871" s="25" t="str">
        <f t="shared" si="427"/>
        <v/>
      </c>
      <c r="AP871" s="25" t="str">
        <f t="shared" si="428"/>
        <v/>
      </c>
      <c r="AQ871" s="25" t="str">
        <f t="shared" si="429"/>
        <v/>
      </c>
      <c r="AR871" s="25" t="str">
        <f t="shared" si="430"/>
        <v/>
      </c>
      <c r="AS871" s="25" t="str">
        <f t="shared" si="431"/>
        <v/>
      </c>
      <c r="AT871" s="25" t="str">
        <f t="shared" si="432"/>
        <v/>
      </c>
      <c r="AU871" s="25" t="str">
        <f t="shared" si="433"/>
        <v/>
      </c>
      <c r="AV871" s="25" t="str">
        <f t="shared" si="434"/>
        <v/>
      </c>
      <c r="AX871" t="str">
        <f>IF(BC871="","",IF(BC871&gt;0,COUNT($AY$2:AY871),""))</f>
        <v/>
      </c>
      <c r="AY871" s="25" t="str">
        <f t="shared" si="435"/>
        <v/>
      </c>
      <c r="AZ871" s="25" t="str">
        <f t="shared" si="436"/>
        <v/>
      </c>
      <c r="BA871" s="25" t="str">
        <f t="shared" si="437"/>
        <v/>
      </c>
      <c r="BB871" s="25" t="str">
        <f t="shared" si="438"/>
        <v/>
      </c>
      <c r="BC871" s="25" t="str">
        <f t="shared" si="439"/>
        <v/>
      </c>
      <c r="BD871" s="25" t="str">
        <f t="shared" si="440"/>
        <v/>
      </c>
      <c r="BE871" s="25" t="str">
        <f t="shared" si="441"/>
        <v/>
      </c>
      <c r="BF871" s="25" t="str">
        <f t="shared" si="442"/>
        <v/>
      </c>
      <c r="BG871" s="25" t="str">
        <f t="shared" si="443"/>
        <v/>
      </c>
      <c r="BH871" s="25" t="str">
        <f t="shared" si="444"/>
        <v/>
      </c>
      <c r="BI871" s="25" t="str">
        <f t="shared" si="445"/>
        <v/>
      </c>
      <c r="BJ871" s="25" t="str">
        <f t="shared" si="446"/>
        <v/>
      </c>
      <c r="BK871" s="25" t="str">
        <f t="shared" si="447"/>
        <v/>
      </c>
      <c r="BL871" s="25" t="str">
        <f t="shared" si="448"/>
        <v/>
      </c>
      <c r="BM871" s="25" t="str">
        <f t="shared" si="449"/>
        <v/>
      </c>
      <c r="BN871" s="25" t="str">
        <f t="shared" si="450"/>
        <v/>
      </c>
    </row>
    <row r="872" spans="1:66" x14ac:dyDescent="0.25">
      <c r="A872" s="20" t="str">
        <f>IF('S.D. Paste sheet'!A872="","",'S.D. Paste sheet'!A872)</f>
        <v/>
      </c>
      <c r="B872" s="20" t="str">
        <f>IF('S.D. Paste sheet'!B872="","",'S.D. Paste sheet'!B872)</f>
        <v/>
      </c>
      <c r="C872" s="20" t="str">
        <f>IF('S.D. Paste sheet'!C872="","",'S.D. Paste sheet'!C872)</f>
        <v/>
      </c>
      <c r="D872" s="20" t="str">
        <f>IF('S.D. Paste sheet'!D872="","",'S.D. Paste sheet'!D872)</f>
        <v/>
      </c>
      <c r="E872" s="20" t="str">
        <f>IF('S.D. Paste sheet'!E872="","",UPPER('S.D. Paste sheet'!E872))</f>
        <v/>
      </c>
      <c r="F872" s="20" t="str">
        <f>IF('S.D. Paste sheet'!F872="","",'S.D. Paste sheet'!F872)</f>
        <v/>
      </c>
      <c r="G872" s="20" t="str">
        <f>IF('S.D. Paste sheet'!G872="","",UPPER('S.D. Paste sheet'!G872))</f>
        <v/>
      </c>
      <c r="H872" s="20" t="str">
        <f>IF('S.D. Paste sheet'!H872="","",UPPER('S.D. Paste sheet'!H872))</f>
        <v/>
      </c>
      <c r="I872" s="20" t="str">
        <f>IF('S.D. Paste sheet'!I872="","",'S.D. Paste sheet'!I872)</f>
        <v/>
      </c>
      <c r="J872" s="20" t="str">
        <f>IF('S.D. Paste sheet'!J872="","",'S.D. Paste sheet'!J872)</f>
        <v/>
      </c>
      <c r="K872" s="20" t="str">
        <f>IF('S.D. Paste sheet'!K872="","",'S.D. Paste sheet'!K872)</f>
        <v/>
      </c>
      <c r="L872" s="20" t="str">
        <f>IF('S.D. Paste sheet'!L872="","",'S.D. Paste sheet'!L872)</f>
        <v/>
      </c>
      <c r="M872" s="20" t="str">
        <f>IF('S.D. Paste sheet'!M872="","",'S.D. Paste sheet'!M872)</f>
        <v/>
      </c>
      <c r="N872" s="20" t="str">
        <f>IF('S.D. Paste sheet'!N872="","",'S.D. Paste sheet'!N872)</f>
        <v/>
      </c>
      <c r="O872" s="20" t="str">
        <f>IF('S.D. Paste sheet'!O872="","",'S.D. Paste sheet'!O872)</f>
        <v/>
      </c>
      <c r="P872" s="20" t="str">
        <f>IF('S.D. Paste sheet'!P872="","",'S.D. Paste sheet'!P872)</f>
        <v/>
      </c>
      <c r="Q872" s="20" t="str">
        <f>IF('S.D. Paste sheet'!Q872="","",'S.D. Paste sheet'!Q872)</f>
        <v/>
      </c>
      <c r="R872" s="20" t="str">
        <f>IF('S.D. Paste sheet'!R872="","",'S.D. Paste sheet'!R872)</f>
        <v/>
      </c>
      <c r="S872" s="20" t="str">
        <f>IF('S.D. Paste sheet'!S872="","",'S.D. Paste sheet'!S872)</f>
        <v/>
      </c>
      <c r="T872" s="20" t="str">
        <f>IF('S.D. Paste sheet'!T872="","",'S.D. Paste sheet'!T872)</f>
        <v/>
      </c>
      <c r="U872" s="20" t="str">
        <f>IF('S.D. Paste sheet'!U872="","",'S.D. Paste sheet'!U872)</f>
        <v/>
      </c>
      <c r="V872" s="20" t="str">
        <f>IF('S.D. Paste sheet'!V872="","",'S.D. Paste sheet'!V872)</f>
        <v/>
      </c>
      <c r="W872" s="20" t="str">
        <f>IF('S.D. Paste sheet'!W872="","",'S.D. Paste sheet'!W872)</f>
        <v/>
      </c>
      <c r="X872" s="20" t="str">
        <f>IF('S.D. Paste sheet'!X872="","",'S.D. Paste sheet'!X872)</f>
        <v/>
      </c>
      <c r="Y872" s="20" t="str">
        <f>IF('S.D. Paste sheet'!Y872="","",'S.D. Paste sheet'!Y872)</f>
        <v/>
      </c>
      <c r="Z872" s="20" t="str">
        <f>IF('S.D. Paste sheet'!Z872="","",'S.D. Paste sheet'!Z872)</f>
        <v/>
      </c>
      <c r="AA872" s="20" t="str">
        <f>IF('S.D. Paste sheet'!AA872="","",'S.D. Paste sheet'!AA872)</f>
        <v/>
      </c>
      <c r="AB872" s="20" t="str">
        <f>IF('S.D. Paste sheet'!AB872="","",'S.D. Paste sheet'!AB872)</f>
        <v/>
      </c>
      <c r="AC872" s="20" t="str">
        <f>IF('S.D. Paste sheet'!AC872="","",'S.D. Paste sheet'!AC872)</f>
        <v/>
      </c>
      <c r="AD872" s="20" t="str">
        <f>IF('S.D. Paste sheet'!AD872="","",'S.D. Paste sheet'!AD872)</f>
        <v/>
      </c>
      <c r="AE872" s="28"/>
      <c r="AF872" t="str">
        <f>IF(AK872="","",IF(AK872&gt;0,COUNT($AG$2:AG872),""))</f>
        <v/>
      </c>
      <c r="AG872" s="25" t="str">
        <f t="shared" si="419"/>
        <v/>
      </c>
      <c r="AH872" s="25" t="str">
        <f t="shared" si="420"/>
        <v/>
      </c>
      <c r="AI872" s="25" t="str">
        <f t="shared" si="421"/>
        <v/>
      </c>
      <c r="AJ872" s="25" t="str">
        <f t="shared" si="422"/>
        <v/>
      </c>
      <c r="AK872" s="25" t="str">
        <f t="shared" si="423"/>
        <v/>
      </c>
      <c r="AL872" s="25" t="str">
        <f t="shared" si="424"/>
        <v/>
      </c>
      <c r="AM872" s="25" t="str">
        <f t="shared" si="425"/>
        <v/>
      </c>
      <c r="AN872" s="25" t="str">
        <f t="shared" si="426"/>
        <v/>
      </c>
      <c r="AO872" s="25" t="str">
        <f t="shared" si="427"/>
        <v/>
      </c>
      <c r="AP872" s="25" t="str">
        <f t="shared" si="428"/>
        <v/>
      </c>
      <c r="AQ872" s="25" t="str">
        <f t="shared" si="429"/>
        <v/>
      </c>
      <c r="AR872" s="25" t="str">
        <f t="shared" si="430"/>
        <v/>
      </c>
      <c r="AS872" s="25" t="str">
        <f t="shared" si="431"/>
        <v/>
      </c>
      <c r="AT872" s="25" t="str">
        <f t="shared" si="432"/>
        <v/>
      </c>
      <c r="AU872" s="25" t="str">
        <f t="shared" si="433"/>
        <v/>
      </c>
      <c r="AV872" s="25" t="str">
        <f t="shared" si="434"/>
        <v/>
      </c>
      <c r="AX872" t="str">
        <f>IF(BC872="","",IF(BC872&gt;0,COUNT($AY$2:AY872),""))</f>
        <v/>
      </c>
      <c r="AY872" s="25" t="str">
        <f t="shared" si="435"/>
        <v/>
      </c>
      <c r="AZ872" s="25" t="str">
        <f t="shared" si="436"/>
        <v/>
      </c>
      <c r="BA872" s="25" t="str">
        <f t="shared" si="437"/>
        <v/>
      </c>
      <c r="BB872" s="25" t="str">
        <f t="shared" si="438"/>
        <v/>
      </c>
      <c r="BC872" s="25" t="str">
        <f t="shared" si="439"/>
        <v/>
      </c>
      <c r="BD872" s="25" t="str">
        <f t="shared" si="440"/>
        <v/>
      </c>
      <c r="BE872" s="25" t="str">
        <f t="shared" si="441"/>
        <v/>
      </c>
      <c r="BF872" s="25" t="str">
        <f t="shared" si="442"/>
        <v/>
      </c>
      <c r="BG872" s="25" t="str">
        <f t="shared" si="443"/>
        <v/>
      </c>
      <c r="BH872" s="25" t="str">
        <f t="shared" si="444"/>
        <v/>
      </c>
      <c r="BI872" s="25" t="str">
        <f t="shared" si="445"/>
        <v/>
      </c>
      <c r="BJ872" s="25" t="str">
        <f t="shared" si="446"/>
        <v/>
      </c>
      <c r="BK872" s="25" t="str">
        <f t="shared" si="447"/>
        <v/>
      </c>
      <c r="BL872" s="25" t="str">
        <f t="shared" si="448"/>
        <v/>
      </c>
      <c r="BM872" s="25" t="str">
        <f t="shared" si="449"/>
        <v/>
      </c>
      <c r="BN872" s="25" t="str">
        <f t="shared" si="450"/>
        <v/>
      </c>
    </row>
    <row r="873" spans="1:66" x14ac:dyDescent="0.25">
      <c r="A873" s="20" t="str">
        <f>IF('S.D. Paste sheet'!A873="","",'S.D. Paste sheet'!A873)</f>
        <v/>
      </c>
      <c r="B873" s="20" t="str">
        <f>IF('S.D. Paste sheet'!B873="","",'S.D. Paste sheet'!B873)</f>
        <v/>
      </c>
      <c r="C873" s="20" t="str">
        <f>IF('S.D. Paste sheet'!C873="","",'S.D. Paste sheet'!C873)</f>
        <v/>
      </c>
      <c r="D873" s="20" t="str">
        <f>IF('S.D. Paste sheet'!D873="","",'S.D. Paste sheet'!D873)</f>
        <v/>
      </c>
      <c r="E873" s="20" t="str">
        <f>IF('S.D. Paste sheet'!E873="","",UPPER('S.D. Paste sheet'!E873))</f>
        <v/>
      </c>
      <c r="F873" s="20" t="str">
        <f>IF('S.D. Paste sheet'!F873="","",'S.D. Paste sheet'!F873)</f>
        <v/>
      </c>
      <c r="G873" s="20" t="str">
        <f>IF('S.D. Paste sheet'!G873="","",UPPER('S.D. Paste sheet'!G873))</f>
        <v/>
      </c>
      <c r="H873" s="20" t="str">
        <f>IF('S.D. Paste sheet'!H873="","",UPPER('S.D. Paste sheet'!H873))</f>
        <v/>
      </c>
      <c r="I873" s="20" t="str">
        <f>IF('S.D. Paste sheet'!I873="","",'S.D. Paste sheet'!I873)</f>
        <v/>
      </c>
      <c r="J873" s="20" t="str">
        <f>IF('S.D. Paste sheet'!J873="","",'S.D. Paste sheet'!J873)</f>
        <v/>
      </c>
      <c r="K873" s="20" t="str">
        <f>IF('S.D. Paste sheet'!K873="","",'S.D. Paste sheet'!K873)</f>
        <v/>
      </c>
      <c r="L873" s="20" t="str">
        <f>IF('S.D. Paste sheet'!L873="","",'S.D. Paste sheet'!L873)</f>
        <v/>
      </c>
      <c r="M873" s="20" t="str">
        <f>IF('S.D. Paste sheet'!M873="","",'S.D. Paste sheet'!M873)</f>
        <v/>
      </c>
      <c r="N873" s="20" t="str">
        <f>IF('S.D. Paste sheet'!N873="","",'S.D. Paste sheet'!N873)</f>
        <v/>
      </c>
      <c r="O873" s="20" t="str">
        <f>IF('S.D. Paste sheet'!O873="","",'S.D. Paste sheet'!O873)</f>
        <v/>
      </c>
      <c r="P873" s="20" t="str">
        <f>IF('S.D. Paste sheet'!P873="","",'S.D. Paste sheet'!P873)</f>
        <v/>
      </c>
      <c r="Q873" s="20" t="str">
        <f>IF('S.D. Paste sheet'!Q873="","",'S.D. Paste sheet'!Q873)</f>
        <v/>
      </c>
      <c r="R873" s="20" t="str">
        <f>IF('S.D. Paste sheet'!R873="","",'S.D. Paste sheet'!R873)</f>
        <v/>
      </c>
      <c r="S873" s="20" t="str">
        <f>IF('S.D. Paste sheet'!S873="","",'S.D. Paste sheet'!S873)</f>
        <v/>
      </c>
      <c r="T873" s="20" t="str">
        <f>IF('S.D. Paste sheet'!T873="","",'S.D. Paste sheet'!T873)</f>
        <v/>
      </c>
      <c r="U873" s="20" t="str">
        <f>IF('S.D. Paste sheet'!U873="","",'S.D. Paste sheet'!U873)</f>
        <v/>
      </c>
      <c r="V873" s="20" t="str">
        <f>IF('S.D. Paste sheet'!V873="","",'S.D. Paste sheet'!V873)</f>
        <v/>
      </c>
      <c r="W873" s="20" t="str">
        <f>IF('S.D. Paste sheet'!W873="","",'S.D. Paste sheet'!W873)</f>
        <v/>
      </c>
      <c r="X873" s="20" t="str">
        <f>IF('S.D. Paste sheet'!X873="","",'S.D. Paste sheet'!X873)</f>
        <v/>
      </c>
      <c r="Y873" s="20" t="str">
        <f>IF('S.D. Paste sheet'!Y873="","",'S.D. Paste sheet'!Y873)</f>
        <v/>
      </c>
      <c r="Z873" s="20" t="str">
        <f>IF('S.D. Paste sheet'!Z873="","",'S.D. Paste sheet'!Z873)</f>
        <v/>
      </c>
      <c r="AA873" s="20" t="str">
        <f>IF('S.D. Paste sheet'!AA873="","",'S.D. Paste sheet'!AA873)</f>
        <v/>
      </c>
      <c r="AB873" s="20" t="str">
        <f>IF('S.D. Paste sheet'!AB873="","",'S.D. Paste sheet'!AB873)</f>
        <v/>
      </c>
      <c r="AC873" s="20" t="str">
        <f>IF('S.D. Paste sheet'!AC873="","",'S.D. Paste sheet'!AC873)</f>
        <v/>
      </c>
      <c r="AD873" s="20" t="str">
        <f>IF('S.D. Paste sheet'!AD873="","",'S.D. Paste sheet'!AD873)</f>
        <v/>
      </c>
      <c r="AE873" s="28"/>
      <c r="AF873" t="str">
        <f>IF(AK873="","",IF(AK873&gt;0,COUNT($AG$2:AG873),""))</f>
        <v/>
      </c>
      <c r="AG873" s="25" t="str">
        <f t="shared" si="419"/>
        <v/>
      </c>
      <c r="AH873" s="25" t="str">
        <f t="shared" si="420"/>
        <v/>
      </c>
      <c r="AI873" s="25" t="str">
        <f t="shared" si="421"/>
        <v/>
      </c>
      <c r="AJ873" s="25" t="str">
        <f t="shared" si="422"/>
        <v/>
      </c>
      <c r="AK873" s="25" t="str">
        <f t="shared" si="423"/>
        <v/>
      </c>
      <c r="AL873" s="25" t="str">
        <f t="shared" si="424"/>
        <v/>
      </c>
      <c r="AM873" s="25" t="str">
        <f t="shared" si="425"/>
        <v/>
      </c>
      <c r="AN873" s="25" t="str">
        <f t="shared" si="426"/>
        <v/>
      </c>
      <c r="AO873" s="25" t="str">
        <f t="shared" si="427"/>
        <v/>
      </c>
      <c r="AP873" s="25" t="str">
        <f t="shared" si="428"/>
        <v/>
      </c>
      <c r="AQ873" s="25" t="str">
        <f t="shared" si="429"/>
        <v/>
      </c>
      <c r="AR873" s="25" t="str">
        <f t="shared" si="430"/>
        <v/>
      </c>
      <c r="AS873" s="25" t="str">
        <f t="shared" si="431"/>
        <v/>
      </c>
      <c r="AT873" s="25" t="str">
        <f t="shared" si="432"/>
        <v/>
      </c>
      <c r="AU873" s="25" t="str">
        <f t="shared" si="433"/>
        <v/>
      </c>
      <c r="AV873" s="25" t="str">
        <f t="shared" si="434"/>
        <v/>
      </c>
      <c r="AX873" t="str">
        <f>IF(BC873="","",IF(BC873&gt;0,COUNT($AY$2:AY873),""))</f>
        <v/>
      </c>
      <c r="AY873" s="25" t="str">
        <f t="shared" si="435"/>
        <v/>
      </c>
      <c r="AZ873" s="25" t="str">
        <f t="shared" si="436"/>
        <v/>
      </c>
      <c r="BA873" s="25" t="str">
        <f t="shared" si="437"/>
        <v/>
      </c>
      <c r="BB873" s="25" t="str">
        <f t="shared" si="438"/>
        <v/>
      </c>
      <c r="BC873" s="25" t="str">
        <f t="shared" si="439"/>
        <v/>
      </c>
      <c r="BD873" s="25" t="str">
        <f t="shared" si="440"/>
        <v/>
      </c>
      <c r="BE873" s="25" t="str">
        <f t="shared" si="441"/>
        <v/>
      </c>
      <c r="BF873" s="25" t="str">
        <f t="shared" si="442"/>
        <v/>
      </c>
      <c r="BG873" s="25" t="str">
        <f t="shared" si="443"/>
        <v/>
      </c>
      <c r="BH873" s="25" t="str">
        <f t="shared" si="444"/>
        <v/>
      </c>
      <c r="BI873" s="25" t="str">
        <f t="shared" si="445"/>
        <v/>
      </c>
      <c r="BJ873" s="25" t="str">
        <f t="shared" si="446"/>
        <v/>
      </c>
      <c r="BK873" s="25" t="str">
        <f t="shared" si="447"/>
        <v/>
      </c>
      <c r="BL873" s="25" t="str">
        <f t="shared" si="448"/>
        <v/>
      </c>
      <c r="BM873" s="25" t="str">
        <f t="shared" si="449"/>
        <v/>
      </c>
      <c r="BN873" s="25" t="str">
        <f t="shared" si="450"/>
        <v/>
      </c>
    </row>
    <row r="874" spans="1:66" x14ac:dyDescent="0.25">
      <c r="A874" s="20" t="str">
        <f>IF('S.D. Paste sheet'!A874="","",'S.D. Paste sheet'!A874)</f>
        <v/>
      </c>
      <c r="B874" s="20" t="str">
        <f>IF('S.D. Paste sheet'!B874="","",'S.D. Paste sheet'!B874)</f>
        <v/>
      </c>
      <c r="C874" s="20" t="str">
        <f>IF('S.D. Paste sheet'!C874="","",'S.D. Paste sheet'!C874)</f>
        <v/>
      </c>
      <c r="D874" s="20" t="str">
        <f>IF('S.D. Paste sheet'!D874="","",'S.D. Paste sheet'!D874)</f>
        <v/>
      </c>
      <c r="E874" s="20" t="str">
        <f>IF('S.D. Paste sheet'!E874="","",UPPER('S.D. Paste sheet'!E874))</f>
        <v/>
      </c>
      <c r="F874" s="20" t="str">
        <f>IF('S.D. Paste sheet'!F874="","",'S.D. Paste sheet'!F874)</f>
        <v/>
      </c>
      <c r="G874" s="20" t="str">
        <f>IF('S.D. Paste sheet'!G874="","",UPPER('S.D. Paste sheet'!G874))</f>
        <v/>
      </c>
      <c r="H874" s="20" t="str">
        <f>IF('S.D. Paste sheet'!H874="","",UPPER('S.D. Paste sheet'!H874))</f>
        <v/>
      </c>
      <c r="I874" s="20" t="str">
        <f>IF('S.D. Paste sheet'!I874="","",'S.D. Paste sheet'!I874)</f>
        <v/>
      </c>
      <c r="J874" s="20" t="str">
        <f>IF('S.D. Paste sheet'!J874="","",'S.D. Paste sheet'!J874)</f>
        <v/>
      </c>
      <c r="K874" s="20" t="str">
        <f>IF('S.D. Paste sheet'!K874="","",'S.D. Paste sheet'!K874)</f>
        <v/>
      </c>
      <c r="L874" s="20" t="str">
        <f>IF('S.D. Paste sheet'!L874="","",'S.D. Paste sheet'!L874)</f>
        <v/>
      </c>
      <c r="M874" s="20" t="str">
        <f>IF('S.D. Paste sheet'!M874="","",'S.D. Paste sheet'!M874)</f>
        <v/>
      </c>
      <c r="N874" s="20" t="str">
        <f>IF('S.D. Paste sheet'!N874="","",'S.D. Paste sheet'!N874)</f>
        <v/>
      </c>
      <c r="O874" s="20" t="str">
        <f>IF('S.D. Paste sheet'!O874="","",'S.D. Paste sheet'!O874)</f>
        <v/>
      </c>
      <c r="P874" s="20" t="str">
        <f>IF('S.D. Paste sheet'!P874="","",'S.D. Paste sheet'!P874)</f>
        <v/>
      </c>
      <c r="Q874" s="20" t="str">
        <f>IF('S.D. Paste sheet'!Q874="","",'S.D. Paste sheet'!Q874)</f>
        <v/>
      </c>
      <c r="R874" s="20" t="str">
        <f>IF('S.D. Paste sheet'!R874="","",'S.D. Paste sheet'!R874)</f>
        <v/>
      </c>
      <c r="S874" s="20" t="str">
        <f>IF('S.D. Paste sheet'!S874="","",'S.D. Paste sheet'!S874)</f>
        <v/>
      </c>
      <c r="T874" s="20" t="str">
        <f>IF('S.D. Paste sheet'!T874="","",'S.D. Paste sheet'!T874)</f>
        <v/>
      </c>
      <c r="U874" s="20" t="str">
        <f>IF('S.D. Paste sheet'!U874="","",'S.D. Paste sheet'!U874)</f>
        <v/>
      </c>
      <c r="V874" s="20" t="str">
        <f>IF('S.D. Paste sheet'!V874="","",'S.D. Paste sheet'!V874)</f>
        <v/>
      </c>
      <c r="W874" s="20" t="str">
        <f>IF('S.D. Paste sheet'!W874="","",'S.D. Paste sheet'!W874)</f>
        <v/>
      </c>
      <c r="X874" s="20" t="str">
        <f>IF('S.D. Paste sheet'!X874="","",'S.D. Paste sheet'!X874)</f>
        <v/>
      </c>
      <c r="Y874" s="20" t="str">
        <f>IF('S.D. Paste sheet'!Y874="","",'S.D. Paste sheet'!Y874)</f>
        <v/>
      </c>
      <c r="Z874" s="20" t="str">
        <f>IF('S.D. Paste sheet'!Z874="","",'S.D. Paste sheet'!Z874)</f>
        <v/>
      </c>
      <c r="AA874" s="20" t="str">
        <f>IF('S.D. Paste sheet'!AA874="","",'S.D. Paste sheet'!AA874)</f>
        <v/>
      </c>
      <c r="AB874" s="20" t="str">
        <f>IF('S.D. Paste sheet'!AB874="","",'S.D. Paste sheet'!AB874)</f>
        <v/>
      </c>
      <c r="AC874" s="20" t="str">
        <f>IF('S.D. Paste sheet'!AC874="","",'S.D. Paste sheet'!AC874)</f>
        <v/>
      </c>
      <c r="AD874" s="20" t="str">
        <f>IF('S.D. Paste sheet'!AD874="","",'S.D. Paste sheet'!AD874)</f>
        <v/>
      </c>
      <c r="AE874" s="28"/>
      <c r="AF874" t="str">
        <f>IF(AK874="","",IF(AK874&gt;0,COUNT($AG$2:AG874),""))</f>
        <v/>
      </c>
      <c r="AG874" s="25" t="str">
        <f t="shared" si="419"/>
        <v/>
      </c>
      <c r="AH874" s="25" t="str">
        <f t="shared" si="420"/>
        <v/>
      </c>
      <c r="AI874" s="25" t="str">
        <f t="shared" si="421"/>
        <v/>
      </c>
      <c r="AJ874" s="25" t="str">
        <f t="shared" si="422"/>
        <v/>
      </c>
      <c r="AK874" s="25" t="str">
        <f t="shared" si="423"/>
        <v/>
      </c>
      <c r="AL874" s="25" t="str">
        <f t="shared" si="424"/>
        <v/>
      </c>
      <c r="AM874" s="25" t="str">
        <f t="shared" si="425"/>
        <v/>
      </c>
      <c r="AN874" s="25" t="str">
        <f t="shared" si="426"/>
        <v/>
      </c>
      <c r="AO874" s="25" t="str">
        <f t="shared" si="427"/>
        <v/>
      </c>
      <c r="AP874" s="25" t="str">
        <f t="shared" si="428"/>
        <v/>
      </c>
      <c r="AQ874" s="25" t="str">
        <f t="shared" si="429"/>
        <v/>
      </c>
      <c r="AR874" s="25" t="str">
        <f t="shared" si="430"/>
        <v/>
      </c>
      <c r="AS874" s="25" t="str">
        <f t="shared" si="431"/>
        <v/>
      </c>
      <c r="AT874" s="25" t="str">
        <f t="shared" si="432"/>
        <v/>
      </c>
      <c r="AU874" s="25" t="str">
        <f t="shared" si="433"/>
        <v/>
      </c>
      <c r="AV874" s="25" t="str">
        <f t="shared" si="434"/>
        <v/>
      </c>
      <c r="AX874" t="str">
        <f>IF(BC874="","",IF(BC874&gt;0,COUNT($AY$2:AY874),""))</f>
        <v/>
      </c>
      <c r="AY874" s="25" t="str">
        <f t="shared" si="435"/>
        <v/>
      </c>
      <c r="AZ874" s="25" t="str">
        <f t="shared" si="436"/>
        <v/>
      </c>
      <c r="BA874" s="25" t="str">
        <f t="shared" si="437"/>
        <v/>
      </c>
      <c r="BB874" s="25" t="str">
        <f t="shared" si="438"/>
        <v/>
      </c>
      <c r="BC874" s="25" t="str">
        <f t="shared" si="439"/>
        <v/>
      </c>
      <c r="BD874" s="25" t="str">
        <f t="shared" si="440"/>
        <v/>
      </c>
      <c r="BE874" s="25" t="str">
        <f t="shared" si="441"/>
        <v/>
      </c>
      <c r="BF874" s="25" t="str">
        <f t="shared" si="442"/>
        <v/>
      </c>
      <c r="BG874" s="25" t="str">
        <f t="shared" si="443"/>
        <v/>
      </c>
      <c r="BH874" s="25" t="str">
        <f t="shared" si="444"/>
        <v/>
      </c>
      <c r="BI874" s="25" t="str">
        <f t="shared" si="445"/>
        <v/>
      </c>
      <c r="BJ874" s="25" t="str">
        <f t="shared" si="446"/>
        <v/>
      </c>
      <c r="BK874" s="25" t="str">
        <f t="shared" si="447"/>
        <v/>
      </c>
      <c r="BL874" s="25" t="str">
        <f t="shared" si="448"/>
        <v/>
      </c>
      <c r="BM874" s="25" t="str">
        <f t="shared" si="449"/>
        <v/>
      </c>
      <c r="BN874" s="25" t="str">
        <f t="shared" si="450"/>
        <v/>
      </c>
    </row>
    <row r="875" spans="1:66" x14ac:dyDescent="0.25">
      <c r="A875" s="20" t="str">
        <f>IF('S.D. Paste sheet'!A875="","",'S.D. Paste sheet'!A875)</f>
        <v/>
      </c>
      <c r="B875" s="20" t="str">
        <f>IF('S.D. Paste sheet'!B875="","",'S.D. Paste sheet'!B875)</f>
        <v/>
      </c>
      <c r="C875" s="20" t="str">
        <f>IF('S.D. Paste sheet'!C875="","",'S.D. Paste sheet'!C875)</f>
        <v/>
      </c>
      <c r="D875" s="20" t="str">
        <f>IF('S.D. Paste sheet'!D875="","",'S.D. Paste sheet'!D875)</f>
        <v/>
      </c>
      <c r="E875" s="20" t="str">
        <f>IF('S.D. Paste sheet'!E875="","",UPPER('S.D. Paste sheet'!E875))</f>
        <v/>
      </c>
      <c r="F875" s="20" t="str">
        <f>IF('S.D. Paste sheet'!F875="","",'S.D. Paste sheet'!F875)</f>
        <v/>
      </c>
      <c r="G875" s="20" t="str">
        <f>IF('S.D. Paste sheet'!G875="","",UPPER('S.D. Paste sheet'!G875))</f>
        <v/>
      </c>
      <c r="H875" s="20" t="str">
        <f>IF('S.D. Paste sheet'!H875="","",UPPER('S.D. Paste sheet'!H875))</f>
        <v/>
      </c>
      <c r="I875" s="20" t="str">
        <f>IF('S.D. Paste sheet'!I875="","",'S.D. Paste sheet'!I875)</f>
        <v/>
      </c>
      <c r="J875" s="20" t="str">
        <f>IF('S.D. Paste sheet'!J875="","",'S.D. Paste sheet'!J875)</f>
        <v/>
      </c>
      <c r="K875" s="20" t="str">
        <f>IF('S.D. Paste sheet'!K875="","",'S.D. Paste sheet'!K875)</f>
        <v/>
      </c>
      <c r="L875" s="20" t="str">
        <f>IF('S.D. Paste sheet'!L875="","",'S.D. Paste sheet'!L875)</f>
        <v/>
      </c>
      <c r="M875" s="20" t="str">
        <f>IF('S.D. Paste sheet'!M875="","",'S.D. Paste sheet'!M875)</f>
        <v/>
      </c>
      <c r="N875" s="20" t="str">
        <f>IF('S.D. Paste sheet'!N875="","",'S.D. Paste sheet'!N875)</f>
        <v/>
      </c>
      <c r="O875" s="20" t="str">
        <f>IF('S.D. Paste sheet'!O875="","",'S.D. Paste sheet'!O875)</f>
        <v/>
      </c>
      <c r="P875" s="20" t="str">
        <f>IF('S.D. Paste sheet'!P875="","",'S.D. Paste sheet'!P875)</f>
        <v/>
      </c>
      <c r="Q875" s="20" t="str">
        <f>IF('S.D. Paste sheet'!Q875="","",'S.D. Paste sheet'!Q875)</f>
        <v/>
      </c>
      <c r="R875" s="20" t="str">
        <f>IF('S.D. Paste sheet'!R875="","",'S.D. Paste sheet'!R875)</f>
        <v/>
      </c>
      <c r="S875" s="20" t="str">
        <f>IF('S.D. Paste sheet'!S875="","",'S.D. Paste sheet'!S875)</f>
        <v/>
      </c>
      <c r="T875" s="20" t="str">
        <f>IF('S.D. Paste sheet'!T875="","",'S.D. Paste sheet'!T875)</f>
        <v/>
      </c>
      <c r="U875" s="20" t="str">
        <f>IF('S.D. Paste sheet'!U875="","",'S.D. Paste sheet'!U875)</f>
        <v/>
      </c>
      <c r="V875" s="20" t="str">
        <f>IF('S.D. Paste sheet'!V875="","",'S.D. Paste sheet'!V875)</f>
        <v/>
      </c>
      <c r="W875" s="20" t="str">
        <f>IF('S.D. Paste sheet'!W875="","",'S.D. Paste sheet'!W875)</f>
        <v/>
      </c>
      <c r="X875" s="20" t="str">
        <f>IF('S.D. Paste sheet'!X875="","",'S.D. Paste sheet'!X875)</f>
        <v/>
      </c>
      <c r="Y875" s="20" t="str">
        <f>IF('S.D. Paste sheet'!Y875="","",'S.D. Paste sheet'!Y875)</f>
        <v/>
      </c>
      <c r="Z875" s="20" t="str">
        <f>IF('S.D. Paste sheet'!Z875="","",'S.D. Paste sheet'!Z875)</f>
        <v/>
      </c>
      <c r="AA875" s="20" t="str">
        <f>IF('S.D. Paste sheet'!AA875="","",'S.D. Paste sheet'!AA875)</f>
        <v/>
      </c>
      <c r="AB875" s="20" t="str">
        <f>IF('S.D. Paste sheet'!AB875="","",'S.D. Paste sheet'!AB875)</f>
        <v/>
      </c>
      <c r="AC875" s="20" t="str">
        <f>IF('S.D. Paste sheet'!AC875="","",'S.D. Paste sheet'!AC875)</f>
        <v/>
      </c>
      <c r="AD875" s="20" t="str">
        <f>IF('S.D. Paste sheet'!AD875="","",'S.D. Paste sheet'!AD875)</f>
        <v/>
      </c>
      <c r="AE875" s="28"/>
      <c r="AF875" t="str">
        <f>IF(AK875="","",IF(AK875&gt;0,COUNT($AG$2:AG875),""))</f>
        <v/>
      </c>
      <c r="AG875" s="25" t="str">
        <f t="shared" si="419"/>
        <v/>
      </c>
      <c r="AH875" s="25" t="str">
        <f t="shared" si="420"/>
        <v/>
      </c>
      <c r="AI875" s="25" t="str">
        <f t="shared" si="421"/>
        <v/>
      </c>
      <c r="AJ875" s="25" t="str">
        <f t="shared" si="422"/>
        <v/>
      </c>
      <c r="AK875" s="25" t="str">
        <f t="shared" si="423"/>
        <v/>
      </c>
      <c r="AL875" s="25" t="str">
        <f t="shared" si="424"/>
        <v/>
      </c>
      <c r="AM875" s="25" t="str">
        <f t="shared" si="425"/>
        <v/>
      </c>
      <c r="AN875" s="25" t="str">
        <f t="shared" si="426"/>
        <v/>
      </c>
      <c r="AO875" s="25" t="str">
        <f t="shared" si="427"/>
        <v/>
      </c>
      <c r="AP875" s="25" t="str">
        <f t="shared" si="428"/>
        <v/>
      </c>
      <c r="AQ875" s="25" t="str">
        <f t="shared" si="429"/>
        <v/>
      </c>
      <c r="AR875" s="25" t="str">
        <f t="shared" si="430"/>
        <v/>
      </c>
      <c r="AS875" s="25" t="str">
        <f t="shared" si="431"/>
        <v/>
      </c>
      <c r="AT875" s="25" t="str">
        <f t="shared" si="432"/>
        <v/>
      </c>
      <c r="AU875" s="25" t="str">
        <f t="shared" si="433"/>
        <v/>
      </c>
      <c r="AV875" s="25" t="str">
        <f t="shared" si="434"/>
        <v/>
      </c>
      <c r="AX875" t="str">
        <f>IF(BC875="","",IF(BC875&gt;0,COUNT($AY$2:AY875),""))</f>
        <v/>
      </c>
      <c r="AY875" s="25" t="str">
        <f t="shared" si="435"/>
        <v/>
      </c>
      <c r="AZ875" s="25" t="str">
        <f t="shared" si="436"/>
        <v/>
      </c>
      <c r="BA875" s="25" t="str">
        <f t="shared" si="437"/>
        <v/>
      </c>
      <c r="BB875" s="25" t="str">
        <f t="shared" si="438"/>
        <v/>
      </c>
      <c r="BC875" s="25" t="str">
        <f t="shared" si="439"/>
        <v/>
      </c>
      <c r="BD875" s="25" t="str">
        <f t="shared" si="440"/>
        <v/>
      </c>
      <c r="BE875" s="25" t="str">
        <f t="shared" si="441"/>
        <v/>
      </c>
      <c r="BF875" s="25" t="str">
        <f t="shared" si="442"/>
        <v/>
      </c>
      <c r="BG875" s="25" t="str">
        <f t="shared" si="443"/>
        <v/>
      </c>
      <c r="BH875" s="25" t="str">
        <f t="shared" si="444"/>
        <v/>
      </c>
      <c r="BI875" s="25" t="str">
        <f t="shared" si="445"/>
        <v/>
      </c>
      <c r="BJ875" s="25" t="str">
        <f t="shared" si="446"/>
        <v/>
      </c>
      <c r="BK875" s="25" t="str">
        <f t="shared" si="447"/>
        <v/>
      </c>
      <c r="BL875" s="25" t="str">
        <f t="shared" si="448"/>
        <v/>
      </c>
      <c r="BM875" s="25" t="str">
        <f t="shared" si="449"/>
        <v/>
      </c>
      <c r="BN875" s="25" t="str">
        <f t="shared" si="450"/>
        <v/>
      </c>
    </row>
    <row r="876" spans="1:66" x14ac:dyDescent="0.25">
      <c r="A876" s="20" t="str">
        <f>IF('S.D. Paste sheet'!A876="","",'S.D. Paste sheet'!A876)</f>
        <v/>
      </c>
      <c r="B876" s="20" t="str">
        <f>IF('S.D. Paste sheet'!B876="","",'S.D. Paste sheet'!B876)</f>
        <v/>
      </c>
      <c r="C876" s="20" t="str">
        <f>IF('S.D. Paste sheet'!C876="","",'S.D. Paste sheet'!C876)</f>
        <v/>
      </c>
      <c r="D876" s="20" t="str">
        <f>IF('S.D. Paste sheet'!D876="","",'S.D. Paste sheet'!D876)</f>
        <v/>
      </c>
      <c r="E876" s="20" t="str">
        <f>IF('S.D. Paste sheet'!E876="","",UPPER('S.D. Paste sheet'!E876))</f>
        <v/>
      </c>
      <c r="F876" s="20" t="str">
        <f>IF('S.D. Paste sheet'!F876="","",'S.D. Paste sheet'!F876)</f>
        <v/>
      </c>
      <c r="G876" s="20" t="str">
        <f>IF('S.D. Paste sheet'!G876="","",UPPER('S.D. Paste sheet'!G876))</f>
        <v/>
      </c>
      <c r="H876" s="20" t="str">
        <f>IF('S.D. Paste sheet'!H876="","",UPPER('S.D. Paste sheet'!H876))</f>
        <v/>
      </c>
      <c r="I876" s="20" t="str">
        <f>IF('S.D. Paste sheet'!I876="","",'S.D. Paste sheet'!I876)</f>
        <v/>
      </c>
      <c r="J876" s="20" t="str">
        <f>IF('S.D. Paste sheet'!J876="","",'S.D. Paste sheet'!J876)</f>
        <v/>
      </c>
      <c r="K876" s="20" t="str">
        <f>IF('S.D. Paste sheet'!K876="","",'S.D. Paste sheet'!K876)</f>
        <v/>
      </c>
      <c r="L876" s="20" t="str">
        <f>IF('S.D. Paste sheet'!L876="","",'S.D. Paste sheet'!L876)</f>
        <v/>
      </c>
      <c r="M876" s="20" t="str">
        <f>IF('S.D. Paste sheet'!M876="","",'S.D. Paste sheet'!M876)</f>
        <v/>
      </c>
      <c r="N876" s="20" t="str">
        <f>IF('S.D. Paste sheet'!N876="","",'S.D. Paste sheet'!N876)</f>
        <v/>
      </c>
      <c r="O876" s="20" t="str">
        <f>IF('S.D. Paste sheet'!O876="","",'S.D. Paste sheet'!O876)</f>
        <v/>
      </c>
      <c r="P876" s="20" t="str">
        <f>IF('S.D. Paste sheet'!P876="","",'S.D. Paste sheet'!P876)</f>
        <v/>
      </c>
      <c r="Q876" s="20" t="str">
        <f>IF('S.D. Paste sheet'!Q876="","",'S.D. Paste sheet'!Q876)</f>
        <v/>
      </c>
      <c r="R876" s="20" t="str">
        <f>IF('S.D. Paste sheet'!R876="","",'S.D. Paste sheet'!R876)</f>
        <v/>
      </c>
      <c r="S876" s="20" t="str">
        <f>IF('S.D. Paste sheet'!S876="","",'S.D. Paste sheet'!S876)</f>
        <v/>
      </c>
      <c r="T876" s="20" t="str">
        <f>IF('S.D. Paste sheet'!T876="","",'S.D. Paste sheet'!T876)</f>
        <v/>
      </c>
      <c r="U876" s="20" t="str">
        <f>IF('S.D. Paste sheet'!U876="","",'S.D. Paste sheet'!U876)</f>
        <v/>
      </c>
      <c r="V876" s="20" t="str">
        <f>IF('S.D. Paste sheet'!V876="","",'S.D. Paste sheet'!V876)</f>
        <v/>
      </c>
      <c r="W876" s="20" t="str">
        <f>IF('S.D. Paste sheet'!W876="","",'S.D. Paste sheet'!W876)</f>
        <v/>
      </c>
      <c r="X876" s="20" t="str">
        <f>IF('S.D. Paste sheet'!X876="","",'S.D. Paste sheet'!X876)</f>
        <v/>
      </c>
      <c r="Y876" s="20" t="str">
        <f>IF('S.D. Paste sheet'!Y876="","",'S.D. Paste sheet'!Y876)</f>
        <v/>
      </c>
      <c r="Z876" s="20" t="str">
        <f>IF('S.D. Paste sheet'!Z876="","",'S.D. Paste sheet'!Z876)</f>
        <v/>
      </c>
      <c r="AA876" s="20" t="str">
        <f>IF('S.D. Paste sheet'!AA876="","",'S.D. Paste sheet'!AA876)</f>
        <v/>
      </c>
      <c r="AB876" s="20" t="str">
        <f>IF('S.D. Paste sheet'!AB876="","",'S.D. Paste sheet'!AB876)</f>
        <v/>
      </c>
      <c r="AC876" s="20" t="str">
        <f>IF('S.D. Paste sheet'!AC876="","",'S.D. Paste sheet'!AC876)</f>
        <v/>
      </c>
      <c r="AD876" s="20" t="str">
        <f>IF('S.D. Paste sheet'!AD876="","",'S.D. Paste sheet'!AD876)</f>
        <v/>
      </c>
      <c r="AE876" s="28"/>
      <c r="AF876" t="str">
        <f>IF(AK876="","",IF(AK876&gt;0,COUNT($AG$2:AG876),""))</f>
        <v/>
      </c>
      <c r="AG876" s="25" t="str">
        <f t="shared" si="419"/>
        <v/>
      </c>
      <c r="AH876" s="25" t="str">
        <f t="shared" si="420"/>
        <v/>
      </c>
      <c r="AI876" s="25" t="str">
        <f t="shared" si="421"/>
        <v/>
      </c>
      <c r="AJ876" s="25" t="str">
        <f t="shared" si="422"/>
        <v/>
      </c>
      <c r="AK876" s="25" t="str">
        <f t="shared" si="423"/>
        <v/>
      </c>
      <c r="AL876" s="25" t="str">
        <f t="shared" si="424"/>
        <v/>
      </c>
      <c r="AM876" s="25" t="str">
        <f t="shared" si="425"/>
        <v/>
      </c>
      <c r="AN876" s="25" t="str">
        <f t="shared" si="426"/>
        <v/>
      </c>
      <c r="AO876" s="25" t="str">
        <f t="shared" si="427"/>
        <v/>
      </c>
      <c r="AP876" s="25" t="str">
        <f t="shared" si="428"/>
        <v/>
      </c>
      <c r="AQ876" s="25" t="str">
        <f t="shared" si="429"/>
        <v/>
      </c>
      <c r="AR876" s="25" t="str">
        <f t="shared" si="430"/>
        <v/>
      </c>
      <c r="AS876" s="25" t="str">
        <f t="shared" si="431"/>
        <v/>
      </c>
      <c r="AT876" s="25" t="str">
        <f t="shared" si="432"/>
        <v/>
      </c>
      <c r="AU876" s="25" t="str">
        <f t="shared" si="433"/>
        <v/>
      </c>
      <c r="AV876" s="25" t="str">
        <f t="shared" si="434"/>
        <v/>
      </c>
      <c r="AX876" t="str">
        <f>IF(BC876="","",IF(BC876&gt;0,COUNT($AY$2:AY876),""))</f>
        <v/>
      </c>
      <c r="AY876" s="25" t="str">
        <f t="shared" si="435"/>
        <v/>
      </c>
      <c r="AZ876" s="25" t="str">
        <f t="shared" si="436"/>
        <v/>
      </c>
      <c r="BA876" s="25" t="str">
        <f t="shared" si="437"/>
        <v/>
      </c>
      <c r="BB876" s="25" t="str">
        <f t="shared" si="438"/>
        <v/>
      </c>
      <c r="BC876" s="25" t="str">
        <f t="shared" si="439"/>
        <v/>
      </c>
      <c r="BD876" s="25" t="str">
        <f t="shared" si="440"/>
        <v/>
      </c>
      <c r="BE876" s="25" t="str">
        <f t="shared" si="441"/>
        <v/>
      </c>
      <c r="BF876" s="25" t="str">
        <f t="shared" si="442"/>
        <v/>
      </c>
      <c r="BG876" s="25" t="str">
        <f t="shared" si="443"/>
        <v/>
      </c>
      <c r="BH876" s="25" t="str">
        <f t="shared" si="444"/>
        <v/>
      </c>
      <c r="BI876" s="25" t="str">
        <f t="shared" si="445"/>
        <v/>
      </c>
      <c r="BJ876" s="25" t="str">
        <f t="shared" si="446"/>
        <v/>
      </c>
      <c r="BK876" s="25" t="str">
        <f t="shared" si="447"/>
        <v/>
      </c>
      <c r="BL876" s="25" t="str">
        <f t="shared" si="448"/>
        <v/>
      </c>
      <c r="BM876" s="25" t="str">
        <f t="shared" si="449"/>
        <v/>
      </c>
      <c r="BN876" s="25" t="str">
        <f t="shared" si="450"/>
        <v/>
      </c>
    </row>
    <row r="877" spans="1:66" x14ac:dyDescent="0.25">
      <c r="A877" s="20" t="str">
        <f>IF('S.D. Paste sheet'!A877="","",'S.D. Paste sheet'!A877)</f>
        <v/>
      </c>
      <c r="B877" s="20" t="str">
        <f>IF('S.D. Paste sheet'!B877="","",'S.D. Paste sheet'!B877)</f>
        <v/>
      </c>
      <c r="C877" s="20" t="str">
        <f>IF('S.D. Paste sheet'!C877="","",'S.D. Paste sheet'!C877)</f>
        <v/>
      </c>
      <c r="D877" s="20" t="str">
        <f>IF('S.D. Paste sheet'!D877="","",'S.D. Paste sheet'!D877)</f>
        <v/>
      </c>
      <c r="E877" s="20" t="str">
        <f>IF('S.D. Paste sheet'!E877="","",UPPER('S.D. Paste sheet'!E877))</f>
        <v/>
      </c>
      <c r="F877" s="20" t="str">
        <f>IF('S.D. Paste sheet'!F877="","",'S.D. Paste sheet'!F877)</f>
        <v/>
      </c>
      <c r="G877" s="20" t="str">
        <f>IF('S.D. Paste sheet'!G877="","",UPPER('S.D. Paste sheet'!G877))</f>
        <v/>
      </c>
      <c r="H877" s="20" t="str">
        <f>IF('S.D. Paste sheet'!H877="","",UPPER('S.D. Paste sheet'!H877))</f>
        <v/>
      </c>
      <c r="I877" s="20" t="str">
        <f>IF('S.D. Paste sheet'!I877="","",'S.D. Paste sheet'!I877)</f>
        <v/>
      </c>
      <c r="J877" s="20" t="str">
        <f>IF('S.D. Paste sheet'!J877="","",'S.D. Paste sheet'!J877)</f>
        <v/>
      </c>
      <c r="K877" s="20" t="str">
        <f>IF('S.D. Paste sheet'!K877="","",'S.D. Paste sheet'!K877)</f>
        <v/>
      </c>
      <c r="L877" s="20" t="str">
        <f>IF('S.D. Paste sheet'!L877="","",'S.D. Paste sheet'!L877)</f>
        <v/>
      </c>
      <c r="M877" s="20" t="str">
        <f>IF('S.D. Paste sheet'!M877="","",'S.D. Paste sheet'!M877)</f>
        <v/>
      </c>
      <c r="N877" s="20" t="str">
        <f>IF('S.D. Paste sheet'!N877="","",'S.D. Paste sheet'!N877)</f>
        <v/>
      </c>
      <c r="O877" s="20" t="str">
        <f>IF('S.D. Paste sheet'!O877="","",'S.D. Paste sheet'!O877)</f>
        <v/>
      </c>
      <c r="P877" s="20" t="str">
        <f>IF('S.D. Paste sheet'!P877="","",'S.D. Paste sheet'!P877)</f>
        <v/>
      </c>
      <c r="Q877" s="20" t="str">
        <f>IF('S.D. Paste sheet'!Q877="","",'S.D. Paste sheet'!Q877)</f>
        <v/>
      </c>
      <c r="R877" s="20" t="str">
        <f>IF('S.D. Paste sheet'!R877="","",'S.D. Paste sheet'!R877)</f>
        <v/>
      </c>
      <c r="S877" s="20" t="str">
        <f>IF('S.D. Paste sheet'!S877="","",'S.D. Paste sheet'!S877)</f>
        <v/>
      </c>
      <c r="T877" s="20" t="str">
        <f>IF('S.D. Paste sheet'!T877="","",'S.D. Paste sheet'!T877)</f>
        <v/>
      </c>
      <c r="U877" s="20" t="str">
        <f>IF('S.D. Paste sheet'!U877="","",'S.D. Paste sheet'!U877)</f>
        <v/>
      </c>
      <c r="V877" s="20" t="str">
        <f>IF('S.D. Paste sheet'!V877="","",'S.D. Paste sheet'!V877)</f>
        <v/>
      </c>
      <c r="W877" s="20" t="str">
        <f>IF('S.D. Paste sheet'!W877="","",'S.D. Paste sheet'!W877)</f>
        <v/>
      </c>
      <c r="X877" s="20" t="str">
        <f>IF('S.D. Paste sheet'!X877="","",'S.D. Paste sheet'!X877)</f>
        <v/>
      </c>
      <c r="Y877" s="20" t="str">
        <f>IF('S.D. Paste sheet'!Y877="","",'S.D. Paste sheet'!Y877)</f>
        <v/>
      </c>
      <c r="Z877" s="20" t="str">
        <f>IF('S.D. Paste sheet'!Z877="","",'S.D. Paste sheet'!Z877)</f>
        <v/>
      </c>
      <c r="AA877" s="20" t="str">
        <f>IF('S.D. Paste sheet'!AA877="","",'S.D. Paste sheet'!AA877)</f>
        <v/>
      </c>
      <c r="AB877" s="20" t="str">
        <f>IF('S.D. Paste sheet'!AB877="","",'S.D. Paste sheet'!AB877)</f>
        <v/>
      </c>
      <c r="AC877" s="20" t="str">
        <f>IF('S.D. Paste sheet'!AC877="","",'S.D. Paste sheet'!AC877)</f>
        <v/>
      </c>
      <c r="AD877" s="20" t="str">
        <f>IF('S.D. Paste sheet'!AD877="","",'S.D. Paste sheet'!AD877)</f>
        <v/>
      </c>
      <c r="AE877" s="28"/>
      <c r="AF877" t="str">
        <f>IF(AK877="","",IF(AK877&gt;0,COUNT($AG$2:AG877),""))</f>
        <v/>
      </c>
      <c r="AG877" s="25" t="str">
        <f t="shared" si="419"/>
        <v/>
      </c>
      <c r="AH877" s="25" t="str">
        <f t="shared" si="420"/>
        <v/>
      </c>
      <c r="AI877" s="25" t="str">
        <f t="shared" si="421"/>
        <v/>
      </c>
      <c r="AJ877" s="25" t="str">
        <f t="shared" si="422"/>
        <v/>
      </c>
      <c r="AK877" s="25" t="str">
        <f t="shared" si="423"/>
        <v/>
      </c>
      <c r="AL877" s="25" t="str">
        <f t="shared" si="424"/>
        <v/>
      </c>
      <c r="AM877" s="25" t="str">
        <f t="shared" si="425"/>
        <v/>
      </c>
      <c r="AN877" s="25" t="str">
        <f t="shared" si="426"/>
        <v/>
      </c>
      <c r="AO877" s="25" t="str">
        <f t="shared" si="427"/>
        <v/>
      </c>
      <c r="AP877" s="25" t="str">
        <f t="shared" si="428"/>
        <v/>
      </c>
      <c r="AQ877" s="25" t="str">
        <f t="shared" si="429"/>
        <v/>
      </c>
      <c r="AR877" s="25" t="str">
        <f t="shared" si="430"/>
        <v/>
      </c>
      <c r="AS877" s="25" t="str">
        <f t="shared" si="431"/>
        <v/>
      </c>
      <c r="AT877" s="25" t="str">
        <f t="shared" si="432"/>
        <v/>
      </c>
      <c r="AU877" s="25" t="str">
        <f t="shared" si="433"/>
        <v/>
      </c>
      <c r="AV877" s="25" t="str">
        <f t="shared" si="434"/>
        <v/>
      </c>
      <c r="AX877" t="str">
        <f>IF(BC877="","",IF(BC877&gt;0,COUNT($AY$2:AY877),""))</f>
        <v/>
      </c>
      <c r="AY877" s="25" t="str">
        <f t="shared" si="435"/>
        <v/>
      </c>
      <c r="AZ877" s="25" t="str">
        <f t="shared" si="436"/>
        <v/>
      </c>
      <c r="BA877" s="25" t="str">
        <f t="shared" si="437"/>
        <v/>
      </c>
      <c r="BB877" s="25" t="str">
        <f t="shared" si="438"/>
        <v/>
      </c>
      <c r="BC877" s="25" t="str">
        <f t="shared" si="439"/>
        <v/>
      </c>
      <c r="BD877" s="25" t="str">
        <f t="shared" si="440"/>
        <v/>
      </c>
      <c r="BE877" s="25" t="str">
        <f t="shared" si="441"/>
        <v/>
      </c>
      <c r="BF877" s="25" t="str">
        <f t="shared" si="442"/>
        <v/>
      </c>
      <c r="BG877" s="25" t="str">
        <f t="shared" si="443"/>
        <v/>
      </c>
      <c r="BH877" s="25" t="str">
        <f t="shared" si="444"/>
        <v/>
      </c>
      <c r="BI877" s="25" t="str">
        <f t="shared" si="445"/>
        <v/>
      </c>
      <c r="BJ877" s="25" t="str">
        <f t="shared" si="446"/>
        <v/>
      </c>
      <c r="BK877" s="25" t="str">
        <f t="shared" si="447"/>
        <v/>
      </c>
      <c r="BL877" s="25" t="str">
        <f t="shared" si="448"/>
        <v/>
      </c>
      <c r="BM877" s="25" t="str">
        <f t="shared" si="449"/>
        <v/>
      </c>
      <c r="BN877" s="25" t="str">
        <f t="shared" si="450"/>
        <v/>
      </c>
    </row>
    <row r="878" spans="1:66" x14ac:dyDescent="0.25">
      <c r="A878" s="20" t="str">
        <f>IF('S.D. Paste sheet'!A878="","",'S.D. Paste sheet'!A878)</f>
        <v/>
      </c>
      <c r="B878" s="20" t="str">
        <f>IF('S.D. Paste sheet'!B878="","",'S.D. Paste sheet'!B878)</f>
        <v/>
      </c>
      <c r="C878" s="20" t="str">
        <f>IF('S.D. Paste sheet'!C878="","",'S.D. Paste sheet'!C878)</f>
        <v/>
      </c>
      <c r="D878" s="20" t="str">
        <f>IF('S.D. Paste sheet'!D878="","",'S.D. Paste sheet'!D878)</f>
        <v/>
      </c>
      <c r="E878" s="20" t="str">
        <f>IF('S.D. Paste sheet'!E878="","",UPPER('S.D. Paste sheet'!E878))</f>
        <v/>
      </c>
      <c r="F878" s="20" t="str">
        <f>IF('S.D. Paste sheet'!F878="","",'S.D. Paste sheet'!F878)</f>
        <v/>
      </c>
      <c r="G878" s="20" t="str">
        <f>IF('S.D. Paste sheet'!G878="","",UPPER('S.D. Paste sheet'!G878))</f>
        <v/>
      </c>
      <c r="H878" s="20" t="str">
        <f>IF('S.D. Paste sheet'!H878="","",UPPER('S.D. Paste sheet'!H878))</f>
        <v/>
      </c>
      <c r="I878" s="20" t="str">
        <f>IF('S.D. Paste sheet'!I878="","",'S.D. Paste sheet'!I878)</f>
        <v/>
      </c>
      <c r="J878" s="20" t="str">
        <f>IF('S.D. Paste sheet'!J878="","",'S.D. Paste sheet'!J878)</f>
        <v/>
      </c>
      <c r="K878" s="20" t="str">
        <f>IF('S.D. Paste sheet'!K878="","",'S.D. Paste sheet'!K878)</f>
        <v/>
      </c>
      <c r="L878" s="20" t="str">
        <f>IF('S.D. Paste sheet'!L878="","",'S.D. Paste sheet'!L878)</f>
        <v/>
      </c>
      <c r="M878" s="20" t="str">
        <f>IF('S.D. Paste sheet'!M878="","",'S.D. Paste sheet'!M878)</f>
        <v/>
      </c>
      <c r="N878" s="20" t="str">
        <f>IF('S.D. Paste sheet'!N878="","",'S.D. Paste sheet'!N878)</f>
        <v/>
      </c>
      <c r="O878" s="20" t="str">
        <f>IF('S.D. Paste sheet'!O878="","",'S.D. Paste sheet'!O878)</f>
        <v/>
      </c>
      <c r="P878" s="20" t="str">
        <f>IF('S.D. Paste sheet'!P878="","",'S.D. Paste sheet'!P878)</f>
        <v/>
      </c>
      <c r="Q878" s="20" t="str">
        <f>IF('S.D. Paste sheet'!Q878="","",'S.D. Paste sheet'!Q878)</f>
        <v/>
      </c>
      <c r="R878" s="20" t="str">
        <f>IF('S.D. Paste sheet'!R878="","",'S.D. Paste sheet'!R878)</f>
        <v/>
      </c>
      <c r="S878" s="20" t="str">
        <f>IF('S.D. Paste sheet'!S878="","",'S.D. Paste sheet'!S878)</f>
        <v/>
      </c>
      <c r="T878" s="20" t="str">
        <f>IF('S.D. Paste sheet'!T878="","",'S.D. Paste sheet'!T878)</f>
        <v/>
      </c>
      <c r="U878" s="20" t="str">
        <f>IF('S.D. Paste sheet'!U878="","",'S.D. Paste sheet'!U878)</f>
        <v/>
      </c>
      <c r="V878" s="20" t="str">
        <f>IF('S.D. Paste sheet'!V878="","",'S.D. Paste sheet'!V878)</f>
        <v/>
      </c>
      <c r="W878" s="20" t="str">
        <f>IF('S.D. Paste sheet'!W878="","",'S.D. Paste sheet'!W878)</f>
        <v/>
      </c>
      <c r="X878" s="20" t="str">
        <f>IF('S.D. Paste sheet'!X878="","",'S.D. Paste sheet'!X878)</f>
        <v/>
      </c>
      <c r="Y878" s="20" t="str">
        <f>IF('S.D. Paste sheet'!Y878="","",'S.D. Paste sheet'!Y878)</f>
        <v/>
      </c>
      <c r="Z878" s="20" t="str">
        <f>IF('S.D. Paste sheet'!Z878="","",'S.D. Paste sheet'!Z878)</f>
        <v/>
      </c>
      <c r="AA878" s="20" t="str">
        <f>IF('S.D. Paste sheet'!AA878="","",'S.D. Paste sheet'!AA878)</f>
        <v/>
      </c>
      <c r="AB878" s="20" t="str">
        <f>IF('S.D. Paste sheet'!AB878="","",'S.D. Paste sheet'!AB878)</f>
        <v/>
      </c>
      <c r="AC878" s="20" t="str">
        <f>IF('S.D. Paste sheet'!AC878="","",'S.D. Paste sheet'!AC878)</f>
        <v/>
      </c>
      <c r="AD878" s="20" t="str">
        <f>IF('S.D. Paste sheet'!AD878="","",'S.D. Paste sheet'!AD878)</f>
        <v/>
      </c>
      <c r="AE878" s="28"/>
      <c r="AF878" t="str">
        <f>IF(AK878="","",IF(AK878&gt;0,COUNT($AG$2:AG878),""))</f>
        <v/>
      </c>
      <c r="AG878" s="25" t="str">
        <f t="shared" si="419"/>
        <v/>
      </c>
      <c r="AH878" s="25" t="str">
        <f t="shared" si="420"/>
        <v/>
      </c>
      <c r="AI878" s="25" t="str">
        <f t="shared" si="421"/>
        <v/>
      </c>
      <c r="AJ878" s="25" t="str">
        <f t="shared" si="422"/>
        <v/>
      </c>
      <c r="AK878" s="25" t="str">
        <f t="shared" si="423"/>
        <v/>
      </c>
      <c r="AL878" s="25" t="str">
        <f t="shared" si="424"/>
        <v/>
      </c>
      <c r="AM878" s="25" t="str">
        <f t="shared" si="425"/>
        <v/>
      </c>
      <c r="AN878" s="25" t="str">
        <f t="shared" si="426"/>
        <v/>
      </c>
      <c r="AO878" s="25" t="str">
        <f t="shared" si="427"/>
        <v/>
      </c>
      <c r="AP878" s="25" t="str">
        <f t="shared" si="428"/>
        <v/>
      </c>
      <c r="AQ878" s="25" t="str">
        <f t="shared" si="429"/>
        <v/>
      </c>
      <c r="AR878" s="25" t="str">
        <f t="shared" si="430"/>
        <v/>
      </c>
      <c r="AS878" s="25" t="str">
        <f t="shared" si="431"/>
        <v/>
      </c>
      <c r="AT878" s="25" t="str">
        <f t="shared" si="432"/>
        <v/>
      </c>
      <c r="AU878" s="25" t="str">
        <f t="shared" si="433"/>
        <v/>
      </c>
      <c r="AV878" s="25" t="str">
        <f t="shared" si="434"/>
        <v/>
      </c>
      <c r="AX878" t="str">
        <f>IF(BC878="","",IF(BC878&gt;0,COUNT($AY$2:AY878),""))</f>
        <v/>
      </c>
      <c r="AY878" s="25" t="str">
        <f t="shared" si="435"/>
        <v/>
      </c>
      <c r="AZ878" s="25" t="str">
        <f t="shared" si="436"/>
        <v/>
      </c>
      <c r="BA878" s="25" t="str">
        <f t="shared" si="437"/>
        <v/>
      </c>
      <c r="BB878" s="25" t="str">
        <f t="shared" si="438"/>
        <v/>
      </c>
      <c r="BC878" s="25" t="str">
        <f t="shared" si="439"/>
        <v/>
      </c>
      <c r="BD878" s="25" t="str">
        <f t="shared" si="440"/>
        <v/>
      </c>
      <c r="BE878" s="25" t="str">
        <f t="shared" si="441"/>
        <v/>
      </c>
      <c r="BF878" s="25" t="str">
        <f t="shared" si="442"/>
        <v/>
      </c>
      <c r="BG878" s="25" t="str">
        <f t="shared" si="443"/>
        <v/>
      </c>
      <c r="BH878" s="25" t="str">
        <f t="shared" si="444"/>
        <v/>
      </c>
      <c r="BI878" s="25" t="str">
        <f t="shared" si="445"/>
        <v/>
      </c>
      <c r="BJ878" s="25" t="str">
        <f t="shared" si="446"/>
        <v/>
      </c>
      <c r="BK878" s="25" t="str">
        <f t="shared" si="447"/>
        <v/>
      </c>
      <c r="BL878" s="25" t="str">
        <f t="shared" si="448"/>
        <v/>
      </c>
      <c r="BM878" s="25" t="str">
        <f t="shared" si="449"/>
        <v/>
      </c>
      <c r="BN878" s="25" t="str">
        <f t="shared" si="450"/>
        <v/>
      </c>
    </row>
    <row r="879" spans="1:66" x14ac:dyDescent="0.25">
      <c r="A879" s="20" t="str">
        <f>IF('S.D. Paste sheet'!A879="","",'S.D. Paste sheet'!A879)</f>
        <v/>
      </c>
      <c r="B879" s="20" t="str">
        <f>IF('S.D. Paste sheet'!B879="","",'S.D. Paste sheet'!B879)</f>
        <v/>
      </c>
      <c r="C879" s="20" t="str">
        <f>IF('S.D. Paste sheet'!C879="","",'S.D. Paste sheet'!C879)</f>
        <v/>
      </c>
      <c r="D879" s="20" t="str">
        <f>IF('S.D. Paste sheet'!D879="","",'S.D. Paste sheet'!D879)</f>
        <v/>
      </c>
      <c r="E879" s="20" t="str">
        <f>IF('S.D. Paste sheet'!E879="","",UPPER('S.D. Paste sheet'!E879))</f>
        <v/>
      </c>
      <c r="F879" s="20" t="str">
        <f>IF('S.D. Paste sheet'!F879="","",'S.D. Paste sheet'!F879)</f>
        <v/>
      </c>
      <c r="G879" s="20" t="str">
        <f>IF('S.D. Paste sheet'!G879="","",UPPER('S.D. Paste sheet'!G879))</f>
        <v/>
      </c>
      <c r="H879" s="20" t="str">
        <f>IF('S.D. Paste sheet'!H879="","",UPPER('S.D. Paste sheet'!H879))</f>
        <v/>
      </c>
      <c r="I879" s="20" t="str">
        <f>IF('S.D. Paste sheet'!I879="","",'S.D. Paste sheet'!I879)</f>
        <v/>
      </c>
      <c r="J879" s="20" t="str">
        <f>IF('S.D. Paste sheet'!J879="","",'S.D. Paste sheet'!J879)</f>
        <v/>
      </c>
      <c r="K879" s="20" t="str">
        <f>IF('S.D. Paste sheet'!K879="","",'S.D. Paste sheet'!K879)</f>
        <v/>
      </c>
      <c r="L879" s="20" t="str">
        <f>IF('S.D. Paste sheet'!L879="","",'S.D. Paste sheet'!L879)</f>
        <v/>
      </c>
      <c r="M879" s="20" t="str">
        <f>IF('S.D. Paste sheet'!M879="","",'S.D. Paste sheet'!M879)</f>
        <v/>
      </c>
      <c r="N879" s="20" t="str">
        <f>IF('S.D. Paste sheet'!N879="","",'S.D. Paste sheet'!N879)</f>
        <v/>
      </c>
      <c r="O879" s="20" t="str">
        <f>IF('S.D. Paste sheet'!O879="","",'S.D. Paste sheet'!O879)</f>
        <v/>
      </c>
      <c r="P879" s="20" t="str">
        <f>IF('S.D. Paste sheet'!P879="","",'S.D. Paste sheet'!P879)</f>
        <v/>
      </c>
      <c r="Q879" s="20" t="str">
        <f>IF('S.D. Paste sheet'!Q879="","",'S.D. Paste sheet'!Q879)</f>
        <v/>
      </c>
      <c r="R879" s="20" t="str">
        <f>IF('S.D. Paste sheet'!R879="","",'S.D. Paste sheet'!R879)</f>
        <v/>
      </c>
      <c r="S879" s="20" t="str">
        <f>IF('S.D. Paste sheet'!S879="","",'S.D. Paste sheet'!S879)</f>
        <v/>
      </c>
      <c r="T879" s="20" t="str">
        <f>IF('S.D. Paste sheet'!T879="","",'S.D. Paste sheet'!T879)</f>
        <v/>
      </c>
      <c r="U879" s="20" t="str">
        <f>IF('S.D. Paste sheet'!U879="","",'S.D. Paste sheet'!U879)</f>
        <v/>
      </c>
      <c r="V879" s="20" t="str">
        <f>IF('S.D. Paste sheet'!V879="","",'S.D. Paste sheet'!V879)</f>
        <v/>
      </c>
      <c r="W879" s="20" t="str">
        <f>IF('S.D. Paste sheet'!W879="","",'S.D. Paste sheet'!W879)</f>
        <v/>
      </c>
      <c r="X879" s="20" t="str">
        <f>IF('S.D. Paste sheet'!X879="","",'S.D. Paste sheet'!X879)</f>
        <v/>
      </c>
      <c r="Y879" s="20" t="str">
        <f>IF('S.D. Paste sheet'!Y879="","",'S.D. Paste sheet'!Y879)</f>
        <v/>
      </c>
      <c r="Z879" s="20" t="str">
        <f>IF('S.D. Paste sheet'!Z879="","",'S.D. Paste sheet'!Z879)</f>
        <v/>
      </c>
      <c r="AA879" s="20" t="str">
        <f>IF('S.D. Paste sheet'!AA879="","",'S.D. Paste sheet'!AA879)</f>
        <v/>
      </c>
      <c r="AB879" s="20" t="str">
        <f>IF('S.D. Paste sheet'!AB879="","",'S.D. Paste sheet'!AB879)</f>
        <v/>
      </c>
      <c r="AC879" s="20" t="str">
        <f>IF('S.D. Paste sheet'!AC879="","",'S.D. Paste sheet'!AC879)</f>
        <v/>
      </c>
      <c r="AD879" s="20" t="str">
        <f>IF('S.D. Paste sheet'!AD879="","",'S.D. Paste sheet'!AD879)</f>
        <v/>
      </c>
      <c r="AE879" s="28"/>
      <c r="AF879" t="str">
        <f>IF(AK879="","",IF(AK879&gt;0,COUNT($AG$2:AG879),""))</f>
        <v/>
      </c>
      <c r="AG879" s="25" t="str">
        <f t="shared" si="419"/>
        <v/>
      </c>
      <c r="AH879" s="25" t="str">
        <f t="shared" si="420"/>
        <v/>
      </c>
      <c r="AI879" s="25" t="str">
        <f t="shared" si="421"/>
        <v/>
      </c>
      <c r="AJ879" s="25" t="str">
        <f t="shared" si="422"/>
        <v/>
      </c>
      <c r="AK879" s="25" t="str">
        <f t="shared" si="423"/>
        <v/>
      </c>
      <c r="AL879" s="25" t="str">
        <f t="shared" si="424"/>
        <v/>
      </c>
      <c r="AM879" s="25" t="str">
        <f t="shared" si="425"/>
        <v/>
      </c>
      <c r="AN879" s="25" t="str">
        <f t="shared" si="426"/>
        <v/>
      </c>
      <c r="AO879" s="25" t="str">
        <f t="shared" si="427"/>
        <v/>
      </c>
      <c r="AP879" s="25" t="str">
        <f t="shared" si="428"/>
        <v/>
      </c>
      <c r="AQ879" s="25" t="str">
        <f t="shared" si="429"/>
        <v/>
      </c>
      <c r="AR879" s="25" t="str">
        <f t="shared" si="430"/>
        <v/>
      </c>
      <c r="AS879" s="25" t="str">
        <f t="shared" si="431"/>
        <v/>
      </c>
      <c r="AT879" s="25" t="str">
        <f t="shared" si="432"/>
        <v/>
      </c>
      <c r="AU879" s="25" t="str">
        <f t="shared" si="433"/>
        <v/>
      </c>
      <c r="AV879" s="25" t="str">
        <f t="shared" si="434"/>
        <v/>
      </c>
      <c r="AX879" t="str">
        <f>IF(BC879="","",IF(BC879&gt;0,COUNT($AY$2:AY879),""))</f>
        <v/>
      </c>
      <c r="AY879" s="25" t="str">
        <f t="shared" si="435"/>
        <v/>
      </c>
      <c r="AZ879" s="25" t="str">
        <f t="shared" si="436"/>
        <v/>
      </c>
      <c r="BA879" s="25" t="str">
        <f t="shared" si="437"/>
        <v/>
      </c>
      <c r="BB879" s="25" t="str">
        <f t="shared" si="438"/>
        <v/>
      </c>
      <c r="BC879" s="25" t="str">
        <f t="shared" si="439"/>
        <v/>
      </c>
      <c r="BD879" s="25" t="str">
        <f t="shared" si="440"/>
        <v/>
      </c>
      <c r="BE879" s="25" t="str">
        <f t="shared" si="441"/>
        <v/>
      </c>
      <c r="BF879" s="25" t="str">
        <f t="shared" si="442"/>
        <v/>
      </c>
      <c r="BG879" s="25" t="str">
        <f t="shared" si="443"/>
        <v/>
      </c>
      <c r="BH879" s="25" t="str">
        <f t="shared" si="444"/>
        <v/>
      </c>
      <c r="BI879" s="25" t="str">
        <f t="shared" si="445"/>
        <v/>
      </c>
      <c r="BJ879" s="25" t="str">
        <f t="shared" si="446"/>
        <v/>
      </c>
      <c r="BK879" s="25" t="str">
        <f t="shared" si="447"/>
        <v/>
      </c>
      <c r="BL879" s="25" t="str">
        <f t="shared" si="448"/>
        <v/>
      </c>
      <c r="BM879" s="25" t="str">
        <f t="shared" si="449"/>
        <v/>
      </c>
      <c r="BN879" s="25" t="str">
        <f t="shared" si="450"/>
        <v/>
      </c>
    </row>
    <row r="880" spans="1:66" x14ac:dyDescent="0.25">
      <c r="A880" s="20" t="str">
        <f>IF('S.D. Paste sheet'!A880="","",'S.D. Paste sheet'!A880)</f>
        <v/>
      </c>
      <c r="B880" s="20" t="str">
        <f>IF('S.D. Paste sheet'!B880="","",'S.D. Paste sheet'!B880)</f>
        <v/>
      </c>
      <c r="C880" s="20" t="str">
        <f>IF('S.D. Paste sheet'!C880="","",'S.D. Paste sheet'!C880)</f>
        <v/>
      </c>
      <c r="D880" s="20" t="str">
        <f>IF('S.D. Paste sheet'!D880="","",'S.D. Paste sheet'!D880)</f>
        <v/>
      </c>
      <c r="E880" s="20" t="str">
        <f>IF('S.D. Paste sheet'!E880="","",UPPER('S.D. Paste sheet'!E880))</f>
        <v/>
      </c>
      <c r="F880" s="20" t="str">
        <f>IF('S.D. Paste sheet'!F880="","",'S.D. Paste sheet'!F880)</f>
        <v/>
      </c>
      <c r="G880" s="20" t="str">
        <f>IF('S.D. Paste sheet'!G880="","",UPPER('S.D. Paste sheet'!G880))</f>
        <v/>
      </c>
      <c r="H880" s="20" t="str">
        <f>IF('S.D. Paste sheet'!H880="","",UPPER('S.D. Paste sheet'!H880))</f>
        <v/>
      </c>
      <c r="I880" s="20" t="str">
        <f>IF('S.D. Paste sheet'!I880="","",'S.D. Paste sheet'!I880)</f>
        <v/>
      </c>
      <c r="J880" s="20" t="str">
        <f>IF('S.D. Paste sheet'!J880="","",'S.D. Paste sheet'!J880)</f>
        <v/>
      </c>
      <c r="K880" s="20" t="str">
        <f>IF('S.D. Paste sheet'!K880="","",'S.D. Paste sheet'!K880)</f>
        <v/>
      </c>
      <c r="L880" s="20" t="str">
        <f>IF('S.D. Paste sheet'!L880="","",'S.D. Paste sheet'!L880)</f>
        <v/>
      </c>
      <c r="M880" s="20" t="str">
        <f>IF('S.D. Paste sheet'!M880="","",'S.D. Paste sheet'!M880)</f>
        <v/>
      </c>
      <c r="N880" s="20" t="str">
        <f>IF('S.D. Paste sheet'!N880="","",'S.D. Paste sheet'!N880)</f>
        <v/>
      </c>
      <c r="O880" s="20" t="str">
        <f>IF('S.D. Paste sheet'!O880="","",'S.D. Paste sheet'!O880)</f>
        <v/>
      </c>
      <c r="P880" s="20" t="str">
        <f>IF('S.D. Paste sheet'!P880="","",'S.D. Paste sheet'!P880)</f>
        <v/>
      </c>
      <c r="Q880" s="20" t="str">
        <f>IF('S.D. Paste sheet'!Q880="","",'S.D. Paste sheet'!Q880)</f>
        <v/>
      </c>
      <c r="R880" s="20" t="str">
        <f>IF('S.D. Paste sheet'!R880="","",'S.D. Paste sheet'!R880)</f>
        <v/>
      </c>
      <c r="S880" s="20" t="str">
        <f>IF('S.D. Paste sheet'!S880="","",'S.D. Paste sheet'!S880)</f>
        <v/>
      </c>
      <c r="T880" s="20" t="str">
        <f>IF('S.D. Paste sheet'!T880="","",'S.D. Paste sheet'!T880)</f>
        <v/>
      </c>
      <c r="U880" s="20" t="str">
        <f>IF('S.D. Paste sheet'!U880="","",'S.D. Paste sheet'!U880)</f>
        <v/>
      </c>
      <c r="V880" s="20" t="str">
        <f>IF('S.D. Paste sheet'!V880="","",'S.D. Paste sheet'!V880)</f>
        <v/>
      </c>
      <c r="W880" s="20" t="str">
        <f>IF('S.D. Paste sheet'!W880="","",'S.D. Paste sheet'!W880)</f>
        <v/>
      </c>
      <c r="X880" s="20" t="str">
        <f>IF('S.D. Paste sheet'!X880="","",'S.D. Paste sheet'!X880)</f>
        <v/>
      </c>
      <c r="Y880" s="20" t="str">
        <f>IF('S.D. Paste sheet'!Y880="","",'S.D. Paste sheet'!Y880)</f>
        <v/>
      </c>
      <c r="Z880" s="20" t="str">
        <f>IF('S.D. Paste sheet'!Z880="","",'S.D. Paste sheet'!Z880)</f>
        <v/>
      </c>
      <c r="AA880" s="20" t="str">
        <f>IF('S.D. Paste sheet'!AA880="","",'S.D. Paste sheet'!AA880)</f>
        <v/>
      </c>
      <c r="AB880" s="20" t="str">
        <f>IF('S.D. Paste sheet'!AB880="","",'S.D. Paste sheet'!AB880)</f>
        <v/>
      </c>
      <c r="AC880" s="20" t="str">
        <f>IF('S.D. Paste sheet'!AC880="","",'S.D. Paste sheet'!AC880)</f>
        <v/>
      </c>
      <c r="AD880" s="20" t="str">
        <f>IF('S.D. Paste sheet'!AD880="","",'S.D. Paste sheet'!AD880)</f>
        <v/>
      </c>
      <c r="AE880" s="28"/>
      <c r="AF880" t="str">
        <f>IF(AK880="","",IF(AK880&gt;0,COUNT($AG$2:AG880),""))</f>
        <v/>
      </c>
      <c r="AG880" s="25" t="str">
        <f t="shared" si="419"/>
        <v/>
      </c>
      <c r="AH880" s="25" t="str">
        <f t="shared" si="420"/>
        <v/>
      </c>
      <c r="AI880" s="25" t="str">
        <f t="shared" si="421"/>
        <v/>
      </c>
      <c r="AJ880" s="25" t="str">
        <f t="shared" si="422"/>
        <v/>
      </c>
      <c r="AK880" s="25" t="str">
        <f t="shared" si="423"/>
        <v/>
      </c>
      <c r="AL880" s="25" t="str">
        <f t="shared" si="424"/>
        <v/>
      </c>
      <c r="AM880" s="25" t="str">
        <f t="shared" si="425"/>
        <v/>
      </c>
      <c r="AN880" s="25" t="str">
        <f t="shared" si="426"/>
        <v/>
      </c>
      <c r="AO880" s="25" t="str">
        <f t="shared" si="427"/>
        <v/>
      </c>
      <c r="AP880" s="25" t="str">
        <f t="shared" si="428"/>
        <v/>
      </c>
      <c r="AQ880" s="25" t="str">
        <f t="shared" si="429"/>
        <v/>
      </c>
      <c r="AR880" s="25" t="str">
        <f t="shared" si="430"/>
        <v/>
      </c>
      <c r="AS880" s="25" t="str">
        <f t="shared" si="431"/>
        <v/>
      </c>
      <c r="AT880" s="25" t="str">
        <f t="shared" si="432"/>
        <v/>
      </c>
      <c r="AU880" s="25" t="str">
        <f t="shared" si="433"/>
        <v/>
      </c>
      <c r="AV880" s="25" t="str">
        <f t="shared" si="434"/>
        <v/>
      </c>
      <c r="AX880" t="str">
        <f>IF(BC880="","",IF(BC880&gt;0,COUNT($AY$2:AY880),""))</f>
        <v/>
      </c>
      <c r="AY880" s="25" t="str">
        <f t="shared" si="435"/>
        <v/>
      </c>
      <c r="AZ880" s="25" t="str">
        <f t="shared" si="436"/>
        <v/>
      </c>
      <c r="BA880" s="25" t="str">
        <f t="shared" si="437"/>
        <v/>
      </c>
      <c r="BB880" s="25" t="str">
        <f t="shared" si="438"/>
        <v/>
      </c>
      <c r="BC880" s="25" t="str">
        <f t="shared" si="439"/>
        <v/>
      </c>
      <c r="BD880" s="25" t="str">
        <f t="shared" si="440"/>
        <v/>
      </c>
      <c r="BE880" s="25" t="str">
        <f t="shared" si="441"/>
        <v/>
      </c>
      <c r="BF880" s="25" t="str">
        <f t="shared" si="442"/>
        <v/>
      </c>
      <c r="BG880" s="25" t="str">
        <f t="shared" si="443"/>
        <v/>
      </c>
      <c r="BH880" s="25" t="str">
        <f t="shared" si="444"/>
        <v/>
      </c>
      <c r="BI880" s="25" t="str">
        <f t="shared" si="445"/>
        <v/>
      </c>
      <c r="BJ880" s="25" t="str">
        <f t="shared" si="446"/>
        <v/>
      </c>
      <c r="BK880" s="25" t="str">
        <f t="shared" si="447"/>
        <v/>
      </c>
      <c r="BL880" s="25" t="str">
        <f t="shared" si="448"/>
        <v/>
      </c>
      <c r="BM880" s="25" t="str">
        <f t="shared" si="449"/>
        <v/>
      </c>
      <c r="BN880" s="25" t="str">
        <f t="shared" si="450"/>
        <v/>
      </c>
    </row>
    <row r="881" spans="1:66" x14ac:dyDescent="0.25">
      <c r="A881" s="20" t="str">
        <f>IF('S.D. Paste sheet'!A881="","",'S.D. Paste sheet'!A881)</f>
        <v/>
      </c>
      <c r="B881" s="20" t="str">
        <f>IF('S.D. Paste sheet'!B881="","",'S.D. Paste sheet'!B881)</f>
        <v/>
      </c>
      <c r="C881" s="20" t="str">
        <f>IF('S.D. Paste sheet'!C881="","",'S.D. Paste sheet'!C881)</f>
        <v/>
      </c>
      <c r="D881" s="20" t="str">
        <f>IF('S.D. Paste sheet'!D881="","",'S.D. Paste sheet'!D881)</f>
        <v/>
      </c>
      <c r="E881" s="20" t="str">
        <f>IF('S.D. Paste sheet'!E881="","",UPPER('S.D. Paste sheet'!E881))</f>
        <v/>
      </c>
      <c r="F881" s="20" t="str">
        <f>IF('S.D. Paste sheet'!F881="","",'S.D. Paste sheet'!F881)</f>
        <v/>
      </c>
      <c r="G881" s="20" t="str">
        <f>IF('S.D. Paste sheet'!G881="","",UPPER('S.D. Paste sheet'!G881))</f>
        <v/>
      </c>
      <c r="H881" s="20" t="str">
        <f>IF('S.D. Paste sheet'!H881="","",UPPER('S.D. Paste sheet'!H881))</f>
        <v/>
      </c>
      <c r="I881" s="20" t="str">
        <f>IF('S.D. Paste sheet'!I881="","",'S.D. Paste sheet'!I881)</f>
        <v/>
      </c>
      <c r="J881" s="20" t="str">
        <f>IF('S.D. Paste sheet'!J881="","",'S.D. Paste sheet'!J881)</f>
        <v/>
      </c>
      <c r="K881" s="20" t="str">
        <f>IF('S.D. Paste sheet'!K881="","",'S.D. Paste sheet'!K881)</f>
        <v/>
      </c>
      <c r="L881" s="20" t="str">
        <f>IF('S.D. Paste sheet'!L881="","",'S.D. Paste sheet'!L881)</f>
        <v/>
      </c>
      <c r="M881" s="20" t="str">
        <f>IF('S.D. Paste sheet'!M881="","",'S.D. Paste sheet'!M881)</f>
        <v/>
      </c>
      <c r="N881" s="20" t="str">
        <f>IF('S.D. Paste sheet'!N881="","",'S.D. Paste sheet'!N881)</f>
        <v/>
      </c>
      <c r="O881" s="20" t="str">
        <f>IF('S.D. Paste sheet'!O881="","",'S.D. Paste sheet'!O881)</f>
        <v/>
      </c>
      <c r="P881" s="20" t="str">
        <f>IF('S.D. Paste sheet'!P881="","",'S.D. Paste sheet'!P881)</f>
        <v/>
      </c>
      <c r="Q881" s="20" t="str">
        <f>IF('S.D. Paste sheet'!Q881="","",'S.D. Paste sheet'!Q881)</f>
        <v/>
      </c>
      <c r="R881" s="20" t="str">
        <f>IF('S.D. Paste sheet'!R881="","",'S.D. Paste sheet'!R881)</f>
        <v/>
      </c>
      <c r="S881" s="20" t="str">
        <f>IF('S.D. Paste sheet'!S881="","",'S.D. Paste sheet'!S881)</f>
        <v/>
      </c>
      <c r="T881" s="20" t="str">
        <f>IF('S.D. Paste sheet'!T881="","",'S.D. Paste sheet'!T881)</f>
        <v/>
      </c>
      <c r="U881" s="20" t="str">
        <f>IF('S.D. Paste sheet'!U881="","",'S.D. Paste sheet'!U881)</f>
        <v/>
      </c>
      <c r="V881" s="20" t="str">
        <f>IF('S.D. Paste sheet'!V881="","",'S.D. Paste sheet'!V881)</f>
        <v/>
      </c>
      <c r="W881" s="20" t="str">
        <f>IF('S.D. Paste sheet'!W881="","",'S.D. Paste sheet'!W881)</f>
        <v/>
      </c>
      <c r="X881" s="20" t="str">
        <f>IF('S.D. Paste sheet'!X881="","",'S.D. Paste sheet'!X881)</f>
        <v/>
      </c>
      <c r="Y881" s="20" t="str">
        <f>IF('S.D. Paste sheet'!Y881="","",'S.D. Paste sheet'!Y881)</f>
        <v/>
      </c>
      <c r="Z881" s="20" t="str">
        <f>IF('S.D. Paste sheet'!Z881="","",'S.D. Paste sheet'!Z881)</f>
        <v/>
      </c>
      <c r="AA881" s="20" t="str">
        <f>IF('S.D. Paste sheet'!AA881="","",'S.D. Paste sheet'!AA881)</f>
        <v/>
      </c>
      <c r="AB881" s="20" t="str">
        <f>IF('S.D. Paste sheet'!AB881="","",'S.D. Paste sheet'!AB881)</f>
        <v/>
      </c>
      <c r="AC881" s="20" t="str">
        <f>IF('S.D. Paste sheet'!AC881="","",'S.D. Paste sheet'!AC881)</f>
        <v/>
      </c>
      <c r="AD881" s="20" t="str">
        <f>IF('S.D. Paste sheet'!AD881="","",'S.D. Paste sheet'!AD881)</f>
        <v/>
      </c>
      <c r="AE881" s="28"/>
      <c r="AF881" t="str">
        <f>IF(AK881="","",IF(AK881&gt;0,COUNT($AG$2:AG881),""))</f>
        <v/>
      </c>
      <c r="AG881" s="25" t="str">
        <f t="shared" si="419"/>
        <v/>
      </c>
      <c r="AH881" s="25" t="str">
        <f t="shared" si="420"/>
        <v/>
      </c>
      <c r="AI881" s="25" t="str">
        <f t="shared" si="421"/>
        <v/>
      </c>
      <c r="AJ881" s="25" t="str">
        <f t="shared" si="422"/>
        <v/>
      </c>
      <c r="AK881" s="25" t="str">
        <f t="shared" si="423"/>
        <v/>
      </c>
      <c r="AL881" s="25" t="str">
        <f t="shared" si="424"/>
        <v/>
      </c>
      <c r="AM881" s="25" t="str">
        <f t="shared" si="425"/>
        <v/>
      </c>
      <c r="AN881" s="25" t="str">
        <f t="shared" si="426"/>
        <v/>
      </c>
      <c r="AO881" s="25" t="str">
        <f t="shared" si="427"/>
        <v/>
      </c>
      <c r="AP881" s="25" t="str">
        <f t="shared" si="428"/>
        <v/>
      </c>
      <c r="AQ881" s="25" t="str">
        <f t="shared" si="429"/>
        <v/>
      </c>
      <c r="AR881" s="25" t="str">
        <f t="shared" si="430"/>
        <v/>
      </c>
      <c r="AS881" s="25" t="str">
        <f t="shared" si="431"/>
        <v/>
      </c>
      <c r="AT881" s="25" t="str">
        <f t="shared" si="432"/>
        <v/>
      </c>
      <c r="AU881" s="25" t="str">
        <f t="shared" si="433"/>
        <v/>
      </c>
      <c r="AV881" s="25" t="str">
        <f t="shared" si="434"/>
        <v/>
      </c>
      <c r="AX881" t="str">
        <f>IF(BC881="","",IF(BC881&gt;0,COUNT($AY$2:AY881),""))</f>
        <v/>
      </c>
      <c r="AY881" s="25" t="str">
        <f t="shared" si="435"/>
        <v/>
      </c>
      <c r="AZ881" s="25" t="str">
        <f t="shared" si="436"/>
        <v/>
      </c>
      <c r="BA881" s="25" t="str">
        <f t="shared" si="437"/>
        <v/>
      </c>
      <c r="BB881" s="25" t="str">
        <f t="shared" si="438"/>
        <v/>
      </c>
      <c r="BC881" s="25" t="str">
        <f t="shared" si="439"/>
        <v/>
      </c>
      <c r="BD881" s="25" t="str">
        <f t="shared" si="440"/>
        <v/>
      </c>
      <c r="BE881" s="25" t="str">
        <f t="shared" si="441"/>
        <v/>
      </c>
      <c r="BF881" s="25" t="str">
        <f t="shared" si="442"/>
        <v/>
      </c>
      <c r="BG881" s="25" t="str">
        <f t="shared" si="443"/>
        <v/>
      </c>
      <c r="BH881" s="25" t="str">
        <f t="shared" si="444"/>
        <v/>
      </c>
      <c r="BI881" s="25" t="str">
        <f t="shared" si="445"/>
        <v/>
      </c>
      <c r="BJ881" s="25" t="str">
        <f t="shared" si="446"/>
        <v/>
      </c>
      <c r="BK881" s="25" t="str">
        <f t="shared" si="447"/>
        <v/>
      </c>
      <c r="BL881" s="25" t="str">
        <f t="shared" si="448"/>
        <v/>
      </c>
      <c r="BM881" s="25" t="str">
        <f t="shared" si="449"/>
        <v/>
      </c>
      <c r="BN881" s="25" t="str">
        <f t="shared" si="450"/>
        <v/>
      </c>
    </row>
    <row r="882" spans="1:66" x14ac:dyDescent="0.25">
      <c r="A882" s="20" t="str">
        <f>IF('S.D. Paste sheet'!A882="","",'S.D. Paste sheet'!A882)</f>
        <v/>
      </c>
      <c r="B882" s="20" t="str">
        <f>IF('S.D. Paste sheet'!B882="","",'S.D. Paste sheet'!B882)</f>
        <v/>
      </c>
      <c r="C882" s="20" t="str">
        <f>IF('S.D. Paste sheet'!C882="","",'S.D. Paste sheet'!C882)</f>
        <v/>
      </c>
      <c r="D882" s="20" t="str">
        <f>IF('S.D. Paste sheet'!D882="","",'S.D. Paste sheet'!D882)</f>
        <v/>
      </c>
      <c r="E882" s="20" t="str">
        <f>IF('S.D. Paste sheet'!E882="","",UPPER('S.D. Paste sheet'!E882))</f>
        <v/>
      </c>
      <c r="F882" s="20" t="str">
        <f>IF('S.D. Paste sheet'!F882="","",'S.D. Paste sheet'!F882)</f>
        <v/>
      </c>
      <c r="G882" s="20" t="str">
        <f>IF('S.D. Paste sheet'!G882="","",UPPER('S.D. Paste sheet'!G882))</f>
        <v/>
      </c>
      <c r="H882" s="20" t="str">
        <f>IF('S.D. Paste sheet'!H882="","",UPPER('S.D. Paste sheet'!H882))</f>
        <v/>
      </c>
      <c r="I882" s="20" t="str">
        <f>IF('S.D. Paste sheet'!I882="","",'S.D. Paste sheet'!I882)</f>
        <v/>
      </c>
      <c r="J882" s="20" t="str">
        <f>IF('S.D. Paste sheet'!J882="","",'S.D. Paste sheet'!J882)</f>
        <v/>
      </c>
      <c r="K882" s="20" t="str">
        <f>IF('S.D. Paste sheet'!K882="","",'S.D. Paste sheet'!K882)</f>
        <v/>
      </c>
      <c r="L882" s="20" t="str">
        <f>IF('S.D. Paste sheet'!L882="","",'S.D. Paste sheet'!L882)</f>
        <v/>
      </c>
      <c r="M882" s="20" t="str">
        <f>IF('S.D. Paste sheet'!M882="","",'S.D. Paste sheet'!M882)</f>
        <v/>
      </c>
      <c r="N882" s="20" t="str">
        <f>IF('S.D. Paste sheet'!N882="","",'S.D. Paste sheet'!N882)</f>
        <v/>
      </c>
      <c r="O882" s="20" t="str">
        <f>IF('S.D. Paste sheet'!O882="","",'S.D. Paste sheet'!O882)</f>
        <v/>
      </c>
      <c r="P882" s="20" t="str">
        <f>IF('S.D. Paste sheet'!P882="","",'S.D. Paste sheet'!P882)</f>
        <v/>
      </c>
      <c r="Q882" s="20" t="str">
        <f>IF('S.D. Paste sheet'!Q882="","",'S.D. Paste sheet'!Q882)</f>
        <v/>
      </c>
      <c r="R882" s="20" t="str">
        <f>IF('S.D. Paste sheet'!R882="","",'S.D. Paste sheet'!R882)</f>
        <v/>
      </c>
      <c r="S882" s="20" t="str">
        <f>IF('S.D. Paste sheet'!S882="","",'S.D. Paste sheet'!S882)</f>
        <v/>
      </c>
      <c r="T882" s="20" t="str">
        <f>IF('S.D. Paste sheet'!T882="","",'S.D. Paste sheet'!T882)</f>
        <v/>
      </c>
      <c r="U882" s="20" t="str">
        <f>IF('S.D. Paste sheet'!U882="","",'S.D. Paste sheet'!U882)</f>
        <v/>
      </c>
      <c r="V882" s="20" t="str">
        <f>IF('S.D. Paste sheet'!V882="","",'S.D. Paste sheet'!V882)</f>
        <v/>
      </c>
      <c r="W882" s="20" t="str">
        <f>IF('S.D. Paste sheet'!W882="","",'S.D. Paste sheet'!W882)</f>
        <v/>
      </c>
      <c r="X882" s="20" t="str">
        <f>IF('S.D. Paste sheet'!X882="","",'S.D. Paste sheet'!X882)</f>
        <v/>
      </c>
      <c r="Y882" s="20" t="str">
        <f>IF('S.D. Paste sheet'!Y882="","",'S.D. Paste sheet'!Y882)</f>
        <v/>
      </c>
      <c r="Z882" s="20" t="str">
        <f>IF('S.D. Paste sheet'!Z882="","",'S.D. Paste sheet'!Z882)</f>
        <v/>
      </c>
      <c r="AA882" s="20" t="str">
        <f>IF('S.D. Paste sheet'!AA882="","",'S.D. Paste sheet'!AA882)</f>
        <v/>
      </c>
      <c r="AB882" s="20" t="str">
        <f>IF('S.D. Paste sheet'!AB882="","",'S.D. Paste sheet'!AB882)</f>
        <v/>
      </c>
      <c r="AC882" s="20" t="str">
        <f>IF('S.D. Paste sheet'!AC882="","",'S.D. Paste sheet'!AC882)</f>
        <v/>
      </c>
      <c r="AD882" s="20" t="str">
        <f>IF('S.D. Paste sheet'!AD882="","",'S.D. Paste sheet'!AD882)</f>
        <v/>
      </c>
      <c r="AE882" s="28"/>
      <c r="AF882" t="str">
        <f>IF(AK882="","",IF(AK882&gt;0,COUNT($AG$2:AG882),""))</f>
        <v/>
      </c>
      <c r="AG882" s="25" t="str">
        <f t="shared" si="419"/>
        <v/>
      </c>
      <c r="AH882" s="25" t="str">
        <f t="shared" si="420"/>
        <v/>
      </c>
      <c r="AI882" s="25" t="str">
        <f t="shared" si="421"/>
        <v/>
      </c>
      <c r="AJ882" s="25" t="str">
        <f t="shared" si="422"/>
        <v/>
      </c>
      <c r="AK882" s="25" t="str">
        <f t="shared" si="423"/>
        <v/>
      </c>
      <c r="AL882" s="25" t="str">
        <f t="shared" si="424"/>
        <v/>
      </c>
      <c r="AM882" s="25" t="str">
        <f t="shared" si="425"/>
        <v/>
      </c>
      <c r="AN882" s="25" t="str">
        <f t="shared" si="426"/>
        <v/>
      </c>
      <c r="AO882" s="25" t="str">
        <f t="shared" si="427"/>
        <v/>
      </c>
      <c r="AP882" s="25" t="str">
        <f t="shared" si="428"/>
        <v/>
      </c>
      <c r="AQ882" s="25" t="str">
        <f t="shared" si="429"/>
        <v/>
      </c>
      <c r="AR882" s="25" t="str">
        <f t="shared" si="430"/>
        <v/>
      </c>
      <c r="AS882" s="25" t="str">
        <f t="shared" si="431"/>
        <v/>
      </c>
      <c r="AT882" s="25" t="str">
        <f t="shared" si="432"/>
        <v/>
      </c>
      <c r="AU882" s="25" t="str">
        <f t="shared" si="433"/>
        <v/>
      </c>
      <c r="AV882" s="25" t="str">
        <f t="shared" si="434"/>
        <v/>
      </c>
      <c r="AX882" t="str">
        <f>IF(BC882="","",IF(BC882&gt;0,COUNT($AY$2:AY882),""))</f>
        <v/>
      </c>
      <c r="AY882" s="25" t="str">
        <f t="shared" si="435"/>
        <v/>
      </c>
      <c r="AZ882" s="25" t="str">
        <f t="shared" si="436"/>
        <v/>
      </c>
      <c r="BA882" s="25" t="str">
        <f t="shared" si="437"/>
        <v/>
      </c>
      <c r="BB882" s="25" t="str">
        <f t="shared" si="438"/>
        <v/>
      </c>
      <c r="BC882" s="25" t="str">
        <f t="shared" si="439"/>
        <v/>
      </c>
      <c r="BD882" s="25" t="str">
        <f t="shared" si="440"/>
        <v/>
      </c>
      <c r="BE882" s="25" t="str">
        <f t="shared" si="441"/>
        <v/>
      </c>
      <c r="BF882" s="25" t="str">
        <f t="shared" si="442"/>
        <v/>
      </c>
      <c r="BG882" s="25" t="str">
        <f t="shared" si="443"/>
        <v/>
      </c>
      <c r="BH882" s="25" t="str">
        <f t="shared" si="444"/>
        <v/>
      </c>
      <c r="BI882" s="25" t="str">
        <f t="shared" si="445"/>
        <v/>
      </c>
      <c r="BJ882" s="25" t="str">
        <f t="shared" si="446"/>
        <v/>
      </c>
      <c r="BK882" s="25" t="str">
        <f t="shared" si="447"/>
        <v/>
      </c>
      <c r="BL882" s="25" t="str">
        <f t="shared" si="448"/>
        <v/>
      </c>
      <c r="BM882" s="25" t="str">
        <f t="shared" si="449"/>
        <v/>
      </c>
      <c r="BN882" s="25" t="str">
        <f t="shared" si="450"/>
        <v/>
      </c>
    </row>
    <row r="883" spans="1:66" x14ac:dyDescent="0.25">
      <c r="A883" s="20" t="str">
        <f>IF('S.D. Paste sheet'!A883="","",'S.D. Paste sheet'!A883)</f>
        <v/>
      </c>
      <c r="B883" s="20" t="str">
        <f>IF('S.D. Paste sheet'!B883="","",'S.D. Paste sheet'!B883)</f>
        <v/>
      </c>
      <c r="C883" s="20" t="str">
        <f>IF('S.D. Paste sheet'!C883="","",'S.D. Paste sheet'!C883)</f>
        <v/>
      </c>
      <c r="D883" s="20" t="str">
        <f>IF('S.D. Paste sheet'!D883="","",'S.D. Paste sheet'!D883)</f>
        <v/>
      </c>
      <c r="E883" s="20" t="str">
        <f>IF('S.D. Paste sheet'!E883="","",UPPER('S.D. Paste sheet'!E883))</f>
        <v/>
      </c>
      <c r="F883" s="20" t="str">
        <f>IF('S.D. Paste sheet'!F883="","",'S.D. Paste sheet'!F883)</f>
        <v/>
      </c>
      <c r="G883" s="20" t="str">
        <f>IF('S.D. Paste sheet'!G883="","",UPPER('S.D. Paste sheet'!G883))</f>
        <v/>
      </c>
      <c r="H883" s="20" t="str">
        <f>IF('S.D. Paste sheet'!H883="","",UPPER('S.D. Paste sheet'!H883))</f>
        <v/>
      </c>
      <c r="I883" s="20" t="str">
        <f>IF('S.D. Paste sheet'!I883="","",'S.D. Paste sheet'!I883)</f>
        <v/>
      </c>
      <c r="J883" s="20" t="str">
        <f>IF('S.D. Paste sheet'!J883="","",'S.D. Paste sheet'!J883)</f>
        <v/>
      </c>
      <c r="K883" s="20" t="str">
        <f>IF('S.D. Paste sheet'!K883="","",'S.D. Paste sheet'!K883)</f>
        <v/>
      </c>
      <c r="L883" s="20" t="str">
        <f>IF('S.D. Paste sheet'!L883="","",'S.D. Paste sheet'!L883)</f>
        <v/>
      </c>
      <c r="M883" s="20" t="str">
        <f>IF('S.D. Paste sheet'!M883="","",'S.D. Paste sheet'!M883)</f>
        <v/>
      </c>
      <c r="N883" s="20" t="str">
        <f>IF('S.D. Paste sheet'!N883="","",'S.D. Paste sheet'!N883)</f>
        <v/>
      </c>
      <c r="O883" s="20" t="str">
        <f>IF('S.D. Paste sheet'!O883="","",'S.D. Paste sheet'!O883)</f>
        <v/>
      </c>
      <c r="P883" s="20" t="str">
        <f>IF('S.D. Paste sheet'!P883="","",'S.D. Paste sheet'!P883)</f>
        <v/>
      </c>
      <c r="Q883" s="20" t="str">
        <f>IF('S.D. Paste sheet'!Q883="","",'S.D. Paste sheet'!Q883)</f>
        <v/>
      </c>
      <c r="R883" s="20" t="str">
        <f>IF('S.D. Paste sheet'!R883="","",'S.D. Paste sheet'!R883)</f>
        <v/>
      </c>
      <c r="S883" s="20" t="str">
        <f>IF('S.D. Paste sheet'!S883="","",'S.D. Paste sheet'!S883)</f>
        <v/>
      </c>
      <c r="T883" s="20" t="str">
        <f>IF('S.D. Paste sheet'!T883="","",'S.D. Paste sheet'!T883)</f>
        <v/>
      </c>
      <c r="U883" s="20" t="str">
        <f>IF('S.D. Paste sheet'!U883="","",'S.D. Paste sheet'!U883)</f>
        <v/>
      </c>
      <c r="V883" s="20" t="str">
        <f>IF('S.D. Paste sheet'!V883="","",'S.D. Paste sheet'!V883)</f>
        <v/>
      </c>
      <c r="W883" s="20" t="str">
        <f>IF('S.D. Paste sheet'!W883="","",'S.D. Paste sheet'!W883)</f>
        <v/>
      </c>
      <c r="X883" s="20" t="str">
        <f>IF('S.D. Paste sheet'!X883="","",'S.D. Paste sheet'!X883)</f>
        <v/>
      </c>
      <c r="Y883" s="20" t="str">
        <f>IF('S.D. Paste sheet'!Y883="","",'S.D. Paste sheet'!Y883)</f>
        <v/>
      </c>
      <c r="Z883" s="20" t="str">
        <f>IF('S.D. Paste sheet'!Z883="","",'S.D. Paste sheet'!Z883)</f>
        <v/>
      </c>
      <c r="AA883" s="20" t="str">
        <f>IF('S.D. Paste sheet'!AA883="","",'S.D. Paste sheet'!AA883)</f>
        <v/>
      </c>
      <c r="AB883" s="20" t="str">
        <f>IF('S.D. Paste sheet'!AB883="","",'S.D. Paste sheet'!AB883)</f>
        <v/>
      </c>
      <c r="AC883" s="20" t="str">
        <f>IF('S.D. Paste sheet'!AC883="","",'S.D. Paste sheet'!AC883)</f>
        <v/>
      </c>
      <c r="AD883" s="20" t="str">
        <f>IF('S.D. Paste sheet'!AD883="","",'S.D. Paste sheet'!AD883)</f>
        <v/>
      </c>
      <c r="AE883" s="28"/>
      <c r="AF883" t="str">
        <f>IF(AK883="","",IF(AK883&gt;0,COUNT($AG$2:AG883),""))</f>
        <v/>
      </c>
      <c r="AG883" s="25" t="str">
        <f t="shared" si="419"/>
        <v/>
      </c>
      <c r="AH883" s="25" t="str">
        <f t="shared" si="420"/>
        <v/>
      </c>
      <c r="AI883" s="25" t="str">
        <f t="shared" si="421"/>
        <v/>
      </c>
      <c r="AJ883" s="25" t="str">
        <f t="shared" si="422"/>
        <v/>
      </c>
      <c r="AK883" s="25" t="str">
        <f t="shared" si="423"/>
        <v/>
      </c>
      <c r="AL883" s="25" t="str">
        <f t="shared" si="424"/>
        <v/>
      </c>
      <c r="AM883" s="25" t="str">
        <f t="shared" si="425"/>
        <v/>
      </c>
      <c r="AN883" s="25" t="str">
        <f t="shared" si="426"/>
        <v/>
      </c>
      <c r="AO883" s="25" t="str">
        <f t="shared" si="427"/>
        <v/>
      </c>
      <c r="AP883" s="25" t="str">
        <f t="shared" si="428"/>
        <v/>
      </c>
      <c r="AQ883" s="25" t="str">
        <f t="shared" si="429"/>
        <v/>
      </c>
      <c r="AR883" s="25" t="str">
        <f t="shared" si="430"/>
        <v/>
      </c>
      <c r="AS883" s="25" t="str">
        <f t="shared" si="431"/>
        <v/>
      </c>
      <c r="AT883" s="25" t="str">
        <f t="shared" si="432"/>
        <v/>
      </c>
      <c r="AU883" s="25" t="str">
        <f t="shared" si="433"/>
        <v/>
      </c>
      <c r="AV883" s="25" t="str">
        <f t="shared" si="434"/>
        <v/>
      </c>
      <c r="AX883" t="str">
        <f>IF(BC883="","",IF(BC883&gt;0,COUNT($AY$2:AY883),""))</f>
        <v/>
      </c>
      <c r="AY883" s="25" t="str">
        <f t="shared" si="435"/>
        <v/>
      </c>
      <c r="AZ883" s="25" t="str">
        <f t="shared" si="436"/>
        <v/>
      </c>
      <c r="BA883" s="25" t="str">
        <f t="shared" si="437"/>
        <v/>
      </c>
      <c r="BB883" s="25" t="str">
        <f t="shared" si="438"/>
        <v/>
      </c>
      <c r="BC883" s="25" t="str">
        <f t="shared" si="439"/>
        <v/>
      </c>
      <c r="BD883" s="25" t="str">
        <f t="shared" si="440"/>
        <v/>
      </c>
      <c r="BE883" s="25" t="str">
        <f t="shared" si="441"/>
        <v/>
      </c>
      <c r="BF883" s="25" t="str">
        <f t="shared" si="442"/>
        <v/>
      </c>
      <c r="BG883" s="25" t="str">
        <f t="shared" si="443"/>
        <v/>
      </c>
      <c r="BH883" s="25" t="str">
        <f t="shared" si="444"/>
        <v/>
      </c>
      <c r="BI883" s="25" t="str">
        <f t="shared" si="445"/>
        <v/>
      </c>
      <c r="BJ883" s="25" t="str">
        <f t="shared" si="446"/>
        <v/>
      </c>
      <c r="BK883" s="25" t="str">
        <f t="shared" si="447"/>
        <v/>
      </c>
      <c r="BL883" s="25" t="str">
        <f t="shared" si="448"/>
        <v/>
      </c>
      <c r="BM883" s="25" t="str">
        <f t="shared" si="449"/>
        <v/>
      </c>
      <c r="BN883" s="25" t="str">
        <f t="shared" si="450"/>
        <v/>
      </c>
    </row>
    <row r="884" spans="1:66" x14ac:dyDescent="0.25">
      <c r="A884" s="20" t="str">
        <f>IF('S.D. Paste sheet'!A884="","",'S.D. Paste sheet'!A884)</f>
        <v/>
      </c>
      <c r="B884" s="20" t="str">
        <f>IF('S.D. Paste sheet'!B884="","",'S.D. Paste sheet'!B884)</f>
        <v/>
      </c>
      <c r="C884" s="20" t="str">
        <f>IF('S.D. Paste sheet'!C884="","",'S.D. Paste sheet'!C884)</f>
        <v/>
      </c>
      <c r="D884" s="20" t="str">
        <f>IF('S.D. Paste sheet'!D884="","",'S.D. Paste sheet'!D884)</f>
        <v/>
      </c>
      <c r="E884" s="20" t="str">
        <f>IF('S.D. Paste sheet'!E884="","",UPPER('S.D. Paste sheet'!E884))</f>
        <v/>
      </c>
      <c r="F884" s="20" t="str">
        <f>IF('S.D. Paste sheet'!F884="","",'S.D. Paste sheet'!F884)</f>
        <v/>
      </c>
      <c r="G884" s="20" t="str">
        <f>IF('S.D. Paste sheet'!G884="","",UPPER('S.D. Paste sheet'!G884))</f>
        <v/>
      </c>
      <c r="H884" s="20" t="str">
        <f>IF('S.D. Paste sheet'!H884="","",UPPER('S.D. Paste sheet'!H884))</f>
        <v/>
      </c>
      <c r="I884" s="20" t="str">
        <f>IF('S.D. Paste sheet'!I884="","",'S.D. Paste sheet'!I884)</f>
        <v/>
      </c>
      <c r="J884" s="20" t="str">
        <f>IF('S.D. Paste sheet'!J884="","",'S.D. Paste sheet'!J884)</f>
        <v/>
      </c>
      <c r="K884" s="20" t="str">
        <f>IF('S.D. Paste sheet'!K884="","",'S.D. Paste sheet'!K884)</f>
        <v/>
      </c>
      <c r="L884" s="20" t="str">
        <f>IF('S.D. Paste sheet'!L884="","",'S.D. Paste sheet'!L884)</f>
        <v/>
      </c>
      <c r="M884" s="20" t="str">
        <f>IF('S.D. Paste sheet'!M884="","",'S.D. Paste sheet'!M884)</f>
        <v/>
      </c>
      <c r="N884" s="20" t="str">
        <f>IF('S.D. Paste sheet'!N884="","",'S.D. Paste sheet'!N884)</f>
        <v/>
      </c>
      <c r="O884" s="20" t="str">
        <f>IF('S.D. Paste sheet'!O884="","",'S.D. Paste sheet'!O884)</f>
        <v/>
      </c>
      <c r="P884" s="20" t="str">
        <f>IF('S.D. Paste sheet'!P884="","",'S.D. Paste sheet'!P884)</f>
        <v/>
      </c>
      <c r="Q884" s="20" t="str">
        <f>IF('S.D. Paste sheet'!Q884="","",'S.D. Paste sheet'!Q884)</f>
        <v/>
      </c>
      <c r="R884" s="20" t="str">
        <f>IF('S.D. Paste sheet'!R884="","",'S.D. Paste sheet'!R884)</f>
        <v/>
      </c>
      <c r="S884" s="20" t="str">
        <f>IF('S.D. Paste sheet'!S884="","",'S.D. Paste sheet'!S884)</f>
        <v/>
      </c>
      <c r="T884" s="20" t="str">
        <f>IF('S.D. Paste sheet'!T884="","",'S.D. Paste sheet'!T884)</f>
        <v/>
      </c>
      <c r="U884" s="20" t="str">
        <f>IF('S.D. Paste sheet'!U884="","",'S.D. Paste sheet'!U884)</f>
        <v/>
      </c>
      <c r="V884" s="20" t="str">
        <f>IF('S.D. Paste sheet'!V884="","",'S.D. Paste sheet'!V884)</f>
        <v/>
      </c>
      <c r="W884" s="20" t="str">
        <f>IF('S.D. Paste sheet'!W884="","",'S.D. Paste sheet'!W884)</f>
        <v/>
      </c>
      <c r="X884" s="20" t="str">
        <f>IF('S.D. Paste sheet'!X884="","",'S.D. Paste sheet'!X884)</f>
        <v/>
      </c>
      <c r="Y884" s="20" t="str">
        <f>IF('S.D. Paste sheet'!Y884="","",'S.D. Paste sheet'!Y884)</f>
        <v/>
      </c>
      <c r="Z884" s="20" t="str">
        <f>IF('S.D. Paste sheet'!Z884="","",'S.D. Paste sheet'!Z884)</f>
        <v/>
      </c>
      <c r="AA884" s="20" t="str">
        <f>IF('S.D. Paste sheet'!AA884="","",'S.D. Paste sheet'!AA884)</f>
        <v/>
      </c>
      <c r="AB884" s="20" t="str">
        <f>IF('S.D. Paste sheet'!AB884="","",'S.D. Paste sheet'!AB884)</f>
        <v/>
      </c>
      <c r="AC884" s="20" t="str">
        <f>IF('S.D. Paste sheet'!AC884="","",'S.D. Paste sheet'!AC884)</f>
        <v/>
      </c>
      <c r="AD884" s="20" t="str">
        <f>IF('S.D. Paste sheet'!AD884="","",'S.D. Paste sheet'!AD884)</f>
        <v/>
      </c>
      <c r="AE884" s="28"/>
      <c r="AF884" t="str">
        <f>IF(AK884="","",IF(AK884&gt;0,COUNT($AG$2:AG884),""))</f>
        <v/>
      </c>
      <c r="AG884" s="25" t="str">
        <f t="shared" si="419"/>
        <v/>
      </c>
      <c r="AH884" s="25" t="str">
        <f t="shared" si="420"/>
        <v/>
      </c>
      <c r="AI884" s="25" t="str">
        <f t="shared" si="421"/>
        <v/>
      </c>
      <c r="AJ884" s="25" t="str">
        <f t="shared" si="422"/>
        <v/>
      </c>
      <c r="AK884" s="25" t="str">
        <f t="shared" si="423"/>
        <v/>
      </c>
      <c r="AL884" s="25" t="str">
        <f t="shared" si="424"/>
        <v/>
      </c>
      <c r="AM884" s="25" t="str">
        <f t="shared" si="425"/>
        <v/>
      </c>
      <c r="AN884" s="25" t="str">
        <f t="shared" si="426"/>
        <v/>
      </c>
      <c r="AO884" s="25" t="str">
        <f t="shared" si="427"/>
        <v/>
      </c>
      <c r="AP884" s="25" t="str">
        <f t="shared" si="428"/>
        <v/>
      </c>
      <c r="AQ884" s="25" t="str">
        <f t="shared" si="429"/>
        <v/>
      </c>
      <c r="AR884" s="25" t="str">
        <f t="shared" si="430"/>
        <v/>
      </c>
      <c r="AS884" s="25" t="str">
        <f t="shared" si="431"/>
        <v/>
      </c>
      <c r="AT884" s="25" t="str">
        <f t="shared" si="432"/>
        <v/>
      </c>
      <c r="AU884" s="25" t="str">
        <f t="shared" si="433"/>
        <v/>
      </c>
      <c r="AV884" s="25" t="str">
        <f t="shared" si="434"/>
        <v/>
      </c>
      <c r="AX884" t="str">
        <f>IF(BC884="","",IF(BC884&gt;0,COUNT($AY$2:AY884),""))</f>
        <v/>
      </c>
      <c r="AY884" s="25" t="str">
        <f t="shared" si="435"/>
        <v/>
      </c>
      <c r="AZ884" s="25" t="str">
        <f t="shared" si="436"/>
        <v/>
      </c>
      <c r="BA884" s="25" t="str">
        <f t="shared" si="437"/>
        <v/>
      </c>
      <c r="BB884" s="25" t="str">
        <f t="shared" si="438"/>
        <v/>
      </c>
      <c r="BC884" s="25" t="str">
        <f t="shared" si="439"/>
        <v/>
      </c>
      <c r="BD884" s="25" t="str">
        <f t="shared" si="440"/>
        <v/>
      </c>
      <c r="BE884" s="25" t="str">
        <f t="shared" si="441"/>
        <v/>
      </c>
      <c r="BF884" s="25" t="str">
        <f t="shared" si="442"/>
        <v/>
      </c>
      <c r="BG884" s="25" t="str">
        <f t="shared" si="443"/>
        <v/>
      </c>
      <c r="BH884" s="25" t="str">
        <f t="shared" si="444"/>
        <v/>
      </c>
      <c r="BI884" s="25" t="str">
        <f t="shared" si="445"/>
        <v/>
      </c>
      <c r="BJ884" s="25" t="str">
        <f t="shared" si="446"/>
        <v/>
      </c>
      <c r="BK884" s="25" t="str">
        <f t="shared" si="447"/>
        <v/>
      </c>
      <c r="BL884" s="25" t="str">
        <f t="shared" si="448"/>
        <v/>
      </c>
      <c r="BM884" s="25" t="str">
        <f t="shared" si="449"/>
        <v/>
      </c>
      <c r="BN884" s="25" t="str">
        <f t="shared" si="450"/>
        <v/>
      </c>
    </row>
    <row r="885" spans="1:66" x14ac:dyDescent="0.25">
      <c r="A885" s="20" t="str">
        <f>IF('S.D. Paste sheet'!A885="","",'S.D. Paste sheet'!A885)</f>
        <v/>
      </c>
      <c r="B885" s="20" t="str">
        <f>IF('S.D. Paste sheet'!B885="","",'S.D. Paste sheet'!B885)</f>
        <v/>
      </c>
      <c r="C885" s="20" t="str">
        <f>IF('S.D. Paste sheet'!C885="","",'S.D. Paste sheet'!C885)</f>
        <v/>
      </c>
      <c r="D885" s="20" t="str">
        <f>IF('S.D. Paste sheet'!D885="","",'S.D. Paste sheet'!D885)</f>
        <v/>
      </c>
      <c r="E885" s="20" t="str">
        <f>IF('S.D. Paste sheet'!E885="","",UPPER('S.D. Paste sheet'!E885))</f>
        <v/>
      </c>
      <c r="F885" s="20" t="str">
        <f>IF('S.D. Paste sheet'!F885="","",'S.D. Paste sheet'!F885)</f>
        <v/>
      </c>
      <c r="G885" s="20" t="str">
        <f>IF('S.D. Paste sheet'!G885="","",UPPER('S.D. Paste sheet'!G885))</f>
        <v/>
      </c>
      <c r="H885" s="20" t="str">
        <f>IF('S.D. Paste sheet'!H885="","",UPPER('S.D. Paste sheet'!H885))</f>
        <v/>
      </c>
      <c r="I885" s="20" t="str">
        <f>IF('S.D. Paste sheet'!I885="","",'S.D. Paste sheet'!I885)</f>
        <v/>
      </c>
      <c r="J885" s="20" t="str">
        <f>IF('S.D. Paste sheet'!J885="","",'S.D. Paste sheet'!J885)</f>
        <v/>
      </c>
      <c r="K885" s="20" t="str">
        <f>IF('S.D. Paste sheet'!K885="","",'S.D. Paste sheet'!K885)</f>
        <v/>
      </c>
      <c r="L885" s="20" t="str">
        <f>IF('S.D. Paste sheet'!L885="","",'S.D. Paste sheet'!L885)</f>
        <v/>
      </c>
      <c r="M885" s="20" t="str">
        <f>IF('S.D. Paste sheet'!M885="","",'S.D. Paste sheet'!M885)</f>
        <v/>
      </c>
      <c r="N885" s="20" t="str">
        <f>IF('S.D. Paste sheet'!N885="","",'S.D. Paste sheet'!N885)</f>
        <v/>
      </c>
      <c r="O885" s="20" t="str">
        <f>IF('S.D. Paste sheet'!O885="","",'S.D. Paste sheet'!O885)</f>
        <v/>
      </c>
      <c r="P885" s="20" t="str">
        <f>IF('S.D. Paste sheet'!P885="","",'S.D. Paste sheet'!P885)</f>
        <v/>
      </c>
      <c r="Q885" s="20" t="str">
        <f>IF('S.D. Paste sheet'!Q885="","",'S.D. Paste sheet'!Q885)</f>
        <v/>
      </c>
      <c r="R885" s="20" t="str">
        <f>IF('S.D. Paste sheet'!R885="","",'S.D. Paste sheet'!R885)</f>
        <v/>
      </c>
      <c r="S885" s="20" t="str">
        <f>IF('S.D. Paste sheet'!S885="","",'S.D. Paste sheet'!S885)</f>
        <v/>
      </c>
      <c r="T885" s="20" t="str">
        <f>IF('S.D. Paste sheet'!T885="","",'S.D. Paste sheet'!T885)</f>
        <v/>
      </c>
      <c r="U885" s="20" t="str">
        <f>IF('S.D. Paste sheet'!U885="","",'S.D. Paste sheet'!U885)</f>
        <v/>
      </c>
      <c r="V885" s="20" t="str">
        <f>IF('S.D. Paste sheet'!V885="","",'S.D. Paste sheet'!V885)</f>
        <v/>
      </c>
      <c r="W885" s="20" t="str">
        <f>IF('S.D. Paste sheet'!W885="","",'S.D. Paste sheet'!W885)</f>
        <v/>
      </c>
      <c r="X885" s="20" t="str">
        <f>IF('S.D. Paste sheet'!X885="","",'S.D. Paste sheet'!X885)</f>
        <v/>
      </c>
      <c r="Y885" s="20" t="str">
        <f>IF('S.D. Paste sheet'!Y885="","",'S.D. Paste sheet'!Y885)</f>
        <v/>
      </c>
      <c r="Z885" s="20" t="str">
        <f>IF('S.D. Paste sheet'!Z885="","",'S.D. Paste sheet'!Z885)</f>
        <v/>
      </c>
      <c r="AA885" s="20" t="str">
        <f>IF('S.D. Paste sheet'!AA885="","",'S.D. Paste sheet'!AA885)</f>
        <v/>
      </c>
      <c r="AB885" s="20" t="str">
        <f>IF('S.D. Paste sheet'!AB885="","",'S.D. Paste sheet'!AB885)</f>
        <v/>
      </c>
      <c r="AC885" s="20" t="str">
        <f>IF('S.D. Paste sheet'!AC885="","",'S.D. Paste sheet'!AC885)</f>
        <v/>
      </c>
      <c r="AD885" s="20" t="str">
        <f>IF('S.D. Paste sheet'!AD885="","",'S.D. Paste sheet'!AD885)</f>
        <v/>
      </c>
      <c r="AE885" s="28"/>
      <c r="AF885" t="str">
        <f>IF(AK885="","",IF(AK885&gt;0,COUNT($AG$2:AG885),""))</f>
        <v/>
      </c>
      <c r="AG885" s="25" t="str">
        <f t="shared" si="419"/>
        <v/>
      </c>
      <c r="AH885" s="25" t="str">
        <f t="shared" si="420"/>
        <v/>
      </c>
      <c r="AI885" s="25" t="str">
        <f t="shared" si="421"/>
        <v/>
      </c>
      <c r="AJ885" s="25" t="str">
        <f t="shared" si="422"/>
        <v/>
      </c>
      <c r="AK885" s="25" t="str">
        <f t="shared" si="423"/>
        <v/>
      </c>
      <c r="AL885" s="25" t="str">
        <f t="shared" si="424"/>
        <v/>
      </c>
      <c r="AM885" s="25" t="str">
        <f t="shared" si="425"/>
        <v/>
      </c>
      <c r="AN885" s="25" t="str">
        <f t="shared" si="426"/>
        <v/>
      </c>
      <c r="AO885" s="25" t="str">
        <f t="shared" si="427"/>
        <v/>
      </c>
      <c r="AP885" s="25" t="str">
        <f t="shared" si="428"/>
        <v/>
      </c>
      <c r="AQ885" s="25" t="str">
        <f t="shared" si="429"/>
        <v/>
      </c>
      <c r="AR885" s="25" t="str">
        <f t="shared" si="430"/>
        <v/>
      </c>
      <c r="AS885" s="25" t="str">
        <f t="shared" si="431"/>
        <v/>
      </c>
      <c r="AT885" s="25" t="str">
        <f t="shared" si="432"/>
        <v/>
      </c>
      <c r="AU885" s="25" t="str">
        <f t="shared" si="433"/>
        <v/>
      </c>
      <c r="AV885" s="25" t="str">
        <f t="shared" si="434"/>
        <v/>
      </c>
      <c r="AX885" t="str">
        <f>IF(BC885="","",IF(BC885&gt;0,COUNT($AY$2:AY885),""))</f>
        <v/>
      </c>
      <c r="AY885" s="25" t="str">
        <f t="shared" si="435"/>
        <v/>
      </c>
      <c r="AZ885" s="25" t="str">
        <f t="shared" si="436"/>
        <v/>
      </c>
      <c r="BA885" s="25" t="str">
        <f t="shared" si="437"/>
        <v/>
      </c>
      <c r="BB885" s="25" t="str">
        <f t="shared" si="438"/>
        <v/>
      </c>
      <c r="BC885" s="25" t="str">
        <f t="shared" si="439"/>
        <v/>
      </c>
      <c r="BD885" s="25" t="str">
        <f t="shared" si="440"/>
        <v/>
      </c>
      <c r="BE885" s="25" t="str">
        <f t="shared" si="441"/>
        <v/>
      </c>
      <c r="BF885" s="25" t="str">
        <f t="shared" si="442"/>
        <v/>
      </c>
      <c r="BG885" s="25" t="str">
        <f t="shared" si="443"/>
        <v/>
      </c>
      <c r="BH885" s="25" t="str">
        <f t="shared" si="444"/>
        <v/>
      </c>
      <c r="BI885" s="25" t="str">
        <f t="shared" si="445"/>
        <v/>
      </c>
      <c r="BJ885" s="25" t="str">
        <f t="shared" si="446"/>
        <v/>
      </c>
      <c r="BK885" s="25" t="str">
        <f t="shared" si="447"/>
        <v/>
      </c>
      <c r="BL885" s="25" t="str">
        <f t="shared" si="448"/>
        <v/>
      </c>
      <c r="BM885" s="25" t="str">
        <f t="shared" si="449"/>
        <v/>
      </c>
      <c r="BN885" s="25" t="str">
        <f t="shared" si="450"/>
        <v/>
      </c>
    </row>
    <row r="886" spans="1:66" x14ac:dyDescent="0.25">
      <c r="A886" s="20" t="str">
        <f>IF('S.D. Paste sheet'!A886="","",'S.D. Paste sheet'!A886)</f>
        <v/>
      </c>
      <c r="B886" s="20" t="str">
        <f>IF('S.D. Paste sheet'!B886="","",'S.D. Paste sheet'!B886)</f>
        <v/>
      </c>
      <c r="C886" s="20" t="str">
        <f>IF('S.D. Paste sheet'!C886="","",'S.D. Paste sheet'!C886)</f>
        <v/>
      </c>
      <c r="D886" s="20" t="str">
        <f>IF('S.D. Paste sheet'!D886="","",'S.D. Paste sheet'!D886)</f>
        <v/>
      </c>
      <c r="E886" s="20" t="str">
        <f>IF('S.D. Paste sheet'!E886="","",UPPER('S.D. Paste sheet'!E886))</f>
        <v/>
      </c>
      <c r="F886" s="20" t="str">
        <f>IF('S.D. Paste sheet'!F886="","",'S.D. Paste sheet'!F886)</f>
        <v/>
      </c>
      <c r="G886" s="20" t="str">
        <f>IF('S.D. Paste sheet'!G886="","",UPPER('S.D. Paste sheet'!G886))</f>
        <v/>
      </c>
      <c r="H886" s="20" t="str">
        <f>IF('S.D. Paste sheet'!H886="","",UPPER('S.D. Paste sheet'!H886))</f>
        <v/>
      </c>
      <c r="I886" s="20" t="str">
        <f>IF('S.D. Paste sheet'!I886="","",'S.D. Paste sheet'!I886)</f>
        <v/>
      </c>
      <c r="J886" s="20" t="str">
        <f>IF('S.D. Paste sheet'!J886="","",'S.D. Paste sheet'!J886)</f>
        <v/>
      </c>
      <c r="K886" s="20" t="str">
        <f>IF('S.D. Paste sheet'!K886="","",'S.D. Paste sheet'!K886)</f>
        <v/>
      </c>
      <c r="L886" s="20" t="str">
        <f>IF('S.D. Paste sheet'!L886="","",'S.D. Paste sheet'!L886)</f>
        <v/>
      </c>
      <c r="M886" s="20" t="str">
        <f>IF('S.D. Paste sheet'!M886="","",'S.D. Paste sheet'!M886)</f>
        <v/>
      </c>
      <c r="N886" s="20" t="str">
        <f>IF('S.D. Paste sheet'!N886="","",'S.D. Paste sheet'!N886)</f>
        <v/>
      </c>
      <c r="O886" s="20" t="str">
        <f>IF('S.D. Paste sheet'!O886="","",'S.D. Paste sheet'!O886)</f>
        <v/>
      </c>
      <c r="P886" s="20" t="str">
        <f>IF('S.D. Paste sheet'!P886="","",'S.D. Paste sheet'!P886)</f>
        <v/>
      </c>
      <c r="Q886" s="20" t="str">
        <f>IF('S.D. Paste sheet'!Q886="","",'S.D. Paste sheet'!Q886)</f>
        <v/>
      </c>
      <c r="R886" s="20" t="str">
        <f>IF('S.D. Paste sheet'!R886="","",'S.D. Paste sheet'!R886)</f>
        <v/>
      </c>
      <c r="S886" s="20" t="str">
        <f>IF('S.D. Paste sheet'!S886="","",'S.D. Paste sheet'!S886)</f>
        <v/>
      </c>
      <c r="T886" s="20" t="str">
        <f>IF('S.D. Paste sheet'!T886="","",'S.D. Paste sheet'!T886)</f>
        <v/>
      </c>
      <c r="U886" s="20" t="str">
        <f>IF('S.D. Paste sheet'!U886="","",'S.D. Paste sheet'!U886)</f>
        <v/>
      </c>
      <c r="V886" s="20" t="str">
        <f>IF('S.D. Paste sheet'!V886="","",'S.D. Paste sheet'!V886)</f>
        <v/>
      </c>
      <c r="W886" s="20" t="str">
        <f>IF('S.D. Paste sheet'!W886="","",'S.D. Paste sheet'!W886)</f>
        <v/>
      </c>
      <c r="X886" s="20" t="str">
        <f>IF('S.D. Paste sheet'!X886="","",'S.D. Paste sheet'!X886)</f>
        <v/>
      </c>
      <c r="Y886" s="20" t="str">
        <f>IF('S.D. Paste sheet'!Y886="","",'S.D. Paste sheet'!Y886)</f>
        <v/>
      </c>
      <c r="Z886" s="20" t="str">
        <f>IF('S.D. Paste sheet'!Z886="","",'S.D. Paste sheet'!Z886)</f>
        <v/>
      </c>
      <c r="AA886" s="20" t="str">
        <f>IF('S.D. Paste sheet'!AA886="","",'S.D. Paste sheet'!AA886)</f>
        <v/>
      </c>
      <c r="AB886" s="20" t="str">
        <f>IF('S.D. Paste sheet'!AB886="","",'S.D. Paste sheet'!AB886)</f>
        <v/>
      </c>
      <c r="AC886" s="20" t="str">
        <f>IF('S.D. Paste sheet'!AC886="","",'S.D. Paste sheet'!AC886)</f>
        <v/>
      </c>
      <c r="AD886" s="20" t="str">
        <f>IF('S.D. Paste sheet'!AD886="","",'S.D. Paste sheet'!AD886)</f>
        <v/>
      </c>
      <c r="AE886" s="28"/>
      <c r="AF886" t="str">
        <f>IF(AK886="","",IF(AK886&gt;0,COUNT($AG$2:AG886),""))</f>
        <v/>
      </c>
      <c r="AG886" s="25" t="str">
        <f t="shared" si="419"/>
        <v/>
      </c>
      <c r="AH886" s="25" t="str">
        <f t="shared" si="420"/>
        <v/>
      </c>
      <c r="AI886" s="25" t="str">
        <f t="shared" si="421"/>
        <v/>
      </c>
      <c r="AJ886" s="25" t="str">
        <f t="shared" si="422"/>
        <v/>
      </c>
      <c r="AK886" s="25" t="str">
        <f t="shared" si="423"/>
        <v/>
      </c>
      <c r="AL886" s="25" t="str">
        <f t="shared" si="424"/>
        <v/>
      </c>
      <c r="AM886" s="25" t="str">
        <f t="shared" si="425"/>
        <v/>
      </c>
      <c r="AN886" s="25" t="str">
        <f t="shared" si="426"/>
        <v/>
      </c>
      <c r="AO886" s="25" t="str">
        <f t="shared" si="427"/>
        <v/>
      </c>
      <c r="AP886" s="25" t="str">
        <f t="shared" si="428"/>
        <v/>
      </c>
      <c r="AQ886" s="25" t="str">
        <f t="shared" si="429"/>
        <v/>
      </c>
      <c r="AR886" s="25" t="str">
        <f t="shared" si="430"/>
        <v/>
      </c>
      <c r="AS886" s="25" t="str">
        <f t="shared" si="431"/>
        <v/>
      </c>
      <c r="AT886" s="25" t="str">
        <f t="shared" si="432"/>
        <v/>
      </c>
      <c r="AU886" s="25" t="str">
        <f t="shared" si="433"/>
        <v/>
      </c>
      <c r="AV886" s="25" t="str">
        <f t="shared" si="434"/>
        <v/>
      </c>
      <c r="AX886" t="str">
        <f>IF(BC886="","",IF(BC886&gt;0,COUNT($AY$2:AY886),""))</f>
        <v/>
      </c>
      <c r="AY886" s="25" t="str">
        <f t="shared" si="435"/>
        <v/>
      </c>
      <c r="AZ886" s="25" t="str">
        <f t="shared" si="436"/>
        <v/>
      </c>
      <c r="BA886" s="25" t="str">
        <f t="shared" si="437"/>
        <v/>
      </c>
      <c r="BB886" s="25" t="str">
        <f t="shared" si="438"/>
        <v/>
      </c>
      <c r="BC886" s="25" t="str">
        <f t="shared" si="439"/>
        <v/>
      </c>
      <c r="BD886" s="25" t="str">
        <f t="shared" si="440"/>
        <v/>
      </c>
      <c r="BE886" s="25" t="str">
        <f t="shared" si="441"/>
        <v/>
      </c>
      <c r="BF886" s="25" t="str">
        <f t="shared" si="442"/>
        <v/>
      </c>
      <c r="BG886" s="25" t="str">
        <f t="shared" si="443"/>
        <v/>
      </c>
      <c r="BH886" s="25" t="str">
        <f t="shared" si="444"/>
        <v/>
      </c>
      <c r="BI886" s="25" t="str">
        <f t="shared" si="445"/>
        <v/>
      </c>
      <c r="BJ886" s="25" t="str">
        <f t="shared" si="446"/>
        <v/>
      </c>
      <c r="BK886" s="25" t="str">
        <f t="shared" si="447"/>
        <v/>
      </c>
      <c r="BL886" s="25" t="str">
        <f t="shared" si="448"/>
        <v/>
      </c>
      <c r="BM886" s="25" t="str">
        <f t="shared" si="449"/>
        <v/>
      </c>
      <c r="BN886" s="25" t="str">
        <f t="shared" si="450"/>
        <v/>
      </c>
    </row>
    <row r="887" spans="1:66" x14ac:dyDescent="0.25">
      <c r="A887" s="20" t="str">
        <f>IF('S.D. Paste sheet'!A887="","",'S.D. Paste sheet'!A887)</f>
        <v/>
      </c>
      <c r="B887" s="20" t="str">
        <f>IF('S.D. Paste sheet'!B887="","",'S.D. Paste sheet'!B887)</f>
        <v/>
      </c>
      <c r="C887" s="20" t="str">
        <f>IF('S.D. Paste sheet'!C887="","",'S.D. Paste sheet'!C887)</f>
        <v/>
      </c>
      <c r="D887" s="20" t="str">
        <f>IF('S.D. Paste sheet'!D887="","",'S.D. Paste sheet'!D887)</f>
        <v/>
      </c>
      <c r="E887" s="20" t="str">
        <f>IF('S.D. Paste sheet'!E887="","",UPPER('S.D. Paste sheet'!E887))</f>
        <v/>
      </c>
      <c r="F887" s="20" t="str">
        <f>IF('S.D. Paste sheet'!F887="","",'S.D. Paste sheet'!F887)</f>
        <v/>
      </c>
      <c r="G887" s="20" t="str">
        <f>IF('S.D. Paste sheet'!G887="","",UPPER('S.D. Paste sheet'!G887))</f>
        <v/>
      </c>
      <c r="H887" s="20" t="str">
        <f>IF('S.D. Paste sheet'!H887="","",UPPER('S.D. Paste sheet'!H887))</f>
        <v/>
      </c>
      <c r="I887" s="20" t="str">
        <f>IF('S.D. Paste sheet'!I887="","",'S.D. Paste sheet'!I887)</f>
        <v/>
      </c>
      <c r="J887" s="20" t="str">
        <f>IF('S.D. Paste sheet'!J887="","",'S.D. Paste sheet'!J887)</f>
        <v/>
      </c>
      <c r="K887" s="20" t="str">
        <f>IF('S.D. Paste sheet'!K887="","",'S.D. Paste sheet'!K887)</f>
        <v/>
      </c>
      <c r="L887" s="20" t="str">
        <f>IF('S.D. Paste sheet'!L887="","",'S.D. Paste sheet'!L887)</f>
        <v/>
      </c>
      <c r="M887" s="20" t="str">
        <f>IF('S.D. Paste sheet'!M887="","",'S.D. Paste sheet'!M887)</f>
        <v/>
      </c>
      <c r="N887" s="20" t="str">
        <f>IF('S.D. Paste sheet'!N887="","",'S.D. Paste sheet'!N887)</f>
        <v/>
      </c>
      <c r="O887" s="20" t="str">
        <f>IF('S.D. Paste sheet'!O887="","",'S.D. Paste sheet'!O887)</f>
        <v/>
      </c>
      <c r="P887" s="20" t="str">
        <f>IF('S.D. Paste sheet'!P887="","",'S.D. Paste sheet'!P887)</f>
        <v/>
      </c>
      <c r="Q887" s="20" t="str">
        <f>IF('S.D. Paste sheet'!Q887="","",'S.D. Paste sheet'!Q887)</f>
        <v/>
      </c>
      <c r="R887" s="20" t="str">
        <f>IF('S.D. Paste sheet'!R887="","",'S.D. Paste sheet'!R887)</f>
        <v/>
      </c>
      <c r="S887" s="20" t="str">
        <f>IF('S.D. Paste sheet'!S887="","",'S.D. Paste sheet'!S887)</f>
        <v/>
      </c>
      <c r="T887" s="20" t="str">
        <f>IF('S.D. Paste sheet'!T887="","",'S.D. Paste sheet'!T887)</f>
        <v/>
      </c>
      <c r="U887" s="20" t="str">
        <f>IF('S.D. Paste sheet'!U887="","",'S.D. Paste sheet'!U887)</f>
        <v/>
      </c>
      <c r="V887" s="20" t="str">
        <f>IF('S.D. Paste sheet'!V887="","",'S.D. Paste sheet'!V887)</f>
        <v/>
      </c>
      <c r="W887" s="20" t="str">
        <f>IF('S.D. Paste sheet'!W887="","",'S.D. Paste sheet'!W887)</f>
        <v/>
      </c>
      <c r="X887" s="20" t="str">
        <f>IF('S.D. Paste sheet'!X887="","",'S.D. Paste sheet'!X887)</f>
        <v/>
      </c>
      <c r="Y887" s="20" t="str">
        <f>IF('S.D. Paste sheet'!Y887="","",'S.D. Paste sheet'!Y887)</f>
        <v/>
      </c>
      <c r="Z887" s="20" t="str">
        <f>IF('S.D. Paste sheet'!Z887="","",'S.D. Paste sheet'!Z887)</f>
        <v/>
      </c>
      <c r="AA887" s="20" t="str">
        <f>IF('S.D. Paste sheet'!AA887="","",'S.D. Paste sheet'!AA887)</f>
        <v/>
      </c>
      <c r="AB887" s="20" t="str">
        <f>IF('S.D. Paste sheet'!AB887="","",'S.D. Paste sheet'!AB887)</f>
        <v/>
      </c>
      <c r="AC887" s="20" t="str">
        <f>IF('S.D. Paste sheet'!AC887="","",'S.D. Paste sheet'!AC887)</f>
        <v/>
      </c>
      <c r="AD887" s="20" t="str">
        <f>IF('S.D. Paste sheet'!AD887="","",'S.D. Paste sheet'!AD887)</f>
        <v/>
      </c>
      <c r="AE887" s="28"/>
      <c r="AF887" t="str">
        <f>IF(AK887="","",IF(AK887&gt;0,COUNT($AG$2:AG887),""))</f>
        <v/>
      </c>
      <c r="AG887" s="25" t="str">
        <f t="shared" si="419"/>
        <v/>
      </c>
      <c r="AH887" s="25" t="str">
        <f t="shared" si="420"/>
        <v/>
      </c>
      <c r="AI887" s="25" t="str">
        <f t="shared" si="421"/>
        <v/>
      </c>
      <c r="AJ887" s="25" t="str">
        <f t="shared" si="422"/>
        <v/>
      </c>
      <c r="AK887" s="25" t="str">
        <f t="shared" si="423"/>
        <v/>
      </c>
      <c r="AL887" s="25" t="str">
        <f t="shared" si="424"/>
        <v/>
      </c>
      <c r="AM887" s="25" t="str">
        <f t="shared" si="425"/>
        <v/>
      </c>
      <c r="AN887" s="25" t="str">
        <f t="shared" si="426"/>
        <v/>
      </c>
      <c r="AO887" s="25" t="str">
        <f t="shared" si="427"/>
        <v/>
      </c>
      <c r="AP887" s="25" t="str">
        <f t="shared" si="428"/>
        <v/>
      </c>
      <c r="AQ887" s="25" t="str">
        <f t="shared" si="429"/>
        <v/>
      </c>
      <c r="AR887" s="25" t="str">
        <f t="shared" si="430"/>
        <v/>
      </c>
      <c r="AS887" s="25" t="str">
        <f t="shared" si="431"/>
        <v/>
      </c>
      <c r="AT887" s="25" t="str">
        <f t="shared" si="432"/>
        <v/>
      </c>
      <c r="AU887" s="25" t="str">
        <f t="shared" si="433"/>
        <v/>
      </c>
      <c r="AV887" s="25" t="str">
        <f t="shared" si="434"/>
        <v/>
      </c>
      <c r="AX887" t="str">
        <f>IF(BC887="","",IF(BC887&gt;0,COUNT($AY$2:AY887),""))</f>
        <v/>
      </c>
      <c r="AY887" s="25" t="str">
        <f t="shared" si="435"/>
        <v/>
      </c>
      <c r="AZ887" s="25" t="str">
        <f t="shared" si="436"/>
        <v/>
      </c>
      <c r="BA887" s="25" t="str">
        <f t="shared" si="437"/>
        <v/>
      </c>
      <c r="BB887" s="25" t="str">
        <f t="shared" si="438"/>
        <v/>
      </c>
      <c r="BC887" s="25" t="str">
        <f t="shared" si="439"/>
        <v/>
      </c>
      <c r="BD887" s="25" t="str">
        <f t="shared" si="440"/>
        <v/>
      </c>
      <c r="BE887" s="25" t="str">
        <f t="shared" si="441"/>
        <v/>
      </c>
      <c r="BF887" s="25" t="str">
        <f t="shared" si="442"/>
        <v/>
      </c>
      <c r="BG887" s="25" t="str">
        <f t="shared" si="443"/>
        <v/>
      </c>
      <c r="BH887" s="25" t="str">
        <f t="shared" si="444"/>
        <v/>
      </c>
      <c r="BI887" s="25" t="str">
        <f t="shared" si="445"/>
        <v/>
      </c>
      <c r="BJ887" s="25" t="str">
        <f t="shared" si="446"/>
        <v/>
      </c>
      <c r="BK887" s="25" t="str">
        <f t="shared" si="447"/>
        <v/>
      </c>
      <c r="BL887" s="25" t="str">
        <f t="shared" si="448"/>
        <v/>
      </c>
      <c r="BM887" s="25" t="str">
        <f t="shared" si="449"/>
        <v/>
      </c>
      <c r="BN887" s="25" t="str">
        <f t="shared" si="450"/>
        <v/>
      </c>
    </row>
    <row r="888" spans="1:66" x14ac:dyDescent="0.25">
      <c r="A888" s="20" t="str">
        <f>IF('S.D. Paste sheet'!A888="","",'S.D. Paste sheet'!A888)</f>
        <v/>
      </c>
      <c r="B888" s="20" t="str">
        <f>IF('S.D. Paste sheet'!B888="","",'S.D. Paste sheet'!B888)</f>
        <v/>
      </c>
      <c r="C888" s="20" t="str">
        <f>IF('S.D. Paste sheet'!C888="","",'S.D. Paste sheet'!C888)</f>
        <v/>
      </c>
      <c r="D888" s="20" t="str">
        <f>IF('S.D. Paste sheet'!D888="","",'S.D. Paste sheet'!D888)</f>
        <v/>
      </c>
      <c r="E888" s="20" t="str">
        <f>IF('S.D. Paste sheet'!E888="","",UPPER('S.D. Paste sheet'!E888))</f>
        <v/>
      </c>
      <c r="F888" s="20" t="str">
        <f>IF('S.D. Paste sheet'!F888="","",'S.D. Paste sheet'!F888)</f>
        <v/>
      </c>
      <c r="G888" s="20" t="str">
        <f>IF('S.D. Paste sheet'!G888="","",UPPER('S.D. Paste sheet'!G888))</f>
        <v/>
      </c>
      <c r="H888" s="20" t="str">
        <f>IF('S.D. Paste sheet'!H888="","",UPPER('S.D. Paste sheet'!H888))</f>
        <v/>
      </c>
      <c r="I888" s="20" t="str">
        <f>IF('S.D. Paste sheet'!I888="","",'S.D. Paste sheet'!I888)</f>
        <v/>
      </c>
      <c r="J888" s="20" t="str">
        <f>IF('S.D. Paste sheet'!J888="","",'S.D. Paste sheet'!J888)</f>
        <v/>
      </c>
      <c r="K888" s="20" t="str">
        <f>IF('S.D. Paste sheet'!K888="","",'S.D. Paste sheet'!K888)</f>
        <v/>
      </c>
      <c r="L888" s="20" t="str">
        <f>IF('S.D. Paste sheet'!L888="","",'S.D. Paste sheet'!L888)</f>
        <v/>
      </c>
      <c r="M888" s="20" t="str">
        <f>IF('S.D. Paste sheet'!M888="","",'S.D. Paste sheet'!M888)</f>
        <v/>
      </c>
      <c r="N888" s="20" t="str">
        <f>IF('S.D. Paste sheet'!N888="","",'S.D. Paste sheet'!N888)</f>
        <v/>
      </c>
      <c r="O888" s="20" t="str">
        <f>IF('S.D. Paste sheet'!O888="","",'S.D. Paste sheet'!O888)</f>
        <v/>
      </c>
      <c r="P888" s="20" t="str">
        <f>IF('S.D. Paste sheet'!P888="","",'S.D. Paste sheet'!P888)</f>
        <v/>
      </c>
      <c r="Q888" s="20" t="str">
        <f>IF('S.D. Paste sheet'!Q888="","",'S.D. Paste sheet'!Q888)</f>
        <v/>
      </c>
      <c r="R888" s="20" t="str">
        <f>IF('S.D. Paste sheet'!R888="","",'S.D. Paste sheet'!R888)</f>
        <v/>
      </c>
      <c r="S888" s="20" t="str">
        <f>IF('S.D. Paste sheet'!S888="","",'S.D. Paste sheet'!S888)</f>
        <v/>
      </c>
      <c r="T888" s="20" t="str">
        <f>IF('S.D. Paste sheet'!T888="","",'S.D. Paste sheet'!T888)</f>
        <v/>
      </c>
      <c r="U888" s="20" t="str">
        <f>IF('S.D. Paste sheet'!U888="","",'S.D. Paste sheet'!U888)</f>
        <v/>
      </c>
      <c r="V888" s="20" t="str">
        <f>IF('S.D. Paste sheet'!V888="","",'S.D. Paste sheet'!V888)</f>
        <v/>
      </c>
      <c r="W888" s="20" t="str">
        <f>IF('S.D. Paste sheet'!W888="","",'S.D. Paste sheet'!W888)</f>
        <v/>
      </c>
      <c r="X888" s="20" t="str">
        <f>IF('S.D. Paste sheet'!X888="","",'S.D. Paste sheet'!X888)</f>
        <v/>
      </c>
      <c r="Y888" s="20" t="str">
        <f>IF('S.D. Paste sheet'!Y888="","",'S.D. Paste sheet'!Y888)</f>
        <v/>
      </c>
      <c r="Z888" s="20" t="str">
        <f>IF('S.D. Paste sheet'!Z888="","",'S.D. Paste sheet'!Z888)</f>
        <v/>
      </c>
      <c r="AA888" s="20" t="str">
        <f>IF('S.D. Paste sheet'!AA888="","",'S.D. Paste sheet'!AA888)</f>
        <v/>
      </c>
      <c r="AB888" s="20" t="str">
        <f>IF('S.D. Paste sheet'!AB888="","",'S.D. Paste sheet'!AB888)</f>
        <v/>
      </c>
      <c r="AC888" s="20" t="str">
        <f>IF('S.D. Paste sheet'!AC888="","",'S.D. Paste sheet'!AC888)</f>
        <v/>
      </c>
      <c r="AD888" s="20" t="str">
        <f>IF('S.D. Paste sheet'!AD888="","",'S.D. Paste sheet'!AD888)</f>
        <v/>
      </c>
      <c r="AE888" s="28"/>
      <c r="AF888" t="str">
        <f>IF(AK888="","",IF(AK888&gt;0,COUNT($AG$2:AG888),""))</f>
        <v/>
      </c>
      <c r="AG888" s="25" t="str">
        <f t="shared" si="419"/>
        <v/>
      </c>
      <c r="AH888" s="25" t="str">
        <f t="shared" si="420"/>
        <v/>
      </c>
      <c r="AI888" s="25" t="str">
        <f t="shared" si="421"/>
        <v/>
      </c>
      <c r="AJ888" s="25" t="str">
        <f t="shared" si="422"/>
        <v/>
      </c>
      <c r="AK888" s="25" t="str">
        <f t="shared" si="423"/>
        <v/>
      </c>
      <c r="AL888" s="25" t="str">
        <f t="shared" si="424"/>
        <v/>
      </c>
      <c r="AM888" s="25" t="str">
        <f t="shared" si="425"/>
        <v/>
      </c>
      <c r="AN888" s="25" t="str">
        <f t="shared" si="426"/>
        <v/>
      </c>
      <c r="AO888" s="25" t="str">
        <f t="shared" si="427"/>
        <v/>
      </c>
      <c r="AP888" s="25" t="str">
        <f t="shared" si="428"/>
        <v/>
      </c>
      <c r="AQ888" s="25" t="str">
        <f t="shared" si="429"/>
        <v/>
      </c>
      <c r="AR888" s="25" t="str">
        <f t="shared" si="430"/>
        <v/>
      </c>
      <c r="AS888" s="25" t="str">
        <f t="shared" si="431"/>
        <v/>
      </c>
      <c r="AT888" s="25" t="str">
        <f t="shared" si="432"/>
        <v/>
      </c>
      <c r="AU888" s="25" t="str">
        <f t="shared" si="433"/>
        <v/>
      </c>
      <c r="AV888" s="25" t="str">
        <f t="shared" si="434"/>
        <v/>
      </c>
      <c r="AX888" t="str">
        <f>IF(BC888="","",IF(BC888&gt;0,COUNT($AY$2:AY888),""))</f>
        <v/>
      </c>
      <c r="AY888" s="25" t="str">
        <f t="shared" si="435"/>
        <v/>
      </c>
      <c r="AZ888" s="25" t="str">
        <f t="shared" si="436"/>
        <v/>
      </c>
      <c r="BA888" s="25" t="str">
        <f t="shared" si="437"/>
        <v/>
      </c>
      <c r="BB888" s="25" t="str">
        <f t="shared" si="438"/>
        <v/>
      </c>
      <c r="BC888" s="25" t="str">
        <f t="shared" si="439"/>
        <v/>
      </c>
      <c r="BD888" s="25" t="str">
        <f t="shared" si="440"/>
        <v/>
      </c>
      <c r="BE888" s="25" t="str">
        <f t="shared" si="441"/>
        <v/>
      </c>
      <c r="BF888" s="25" t="str">
        <f t="shared" si="442"/>
        <v/>
      </c>
      <c r="BG888" s="25" t="str">
        <f t="shared" si="443"/>
        <v/>
      </c>
      <c r="BH888" s="25" t="str">
        <f t="shared" si="444"/>
        <v/>
      </c>
      <c r="BI888" s="25" t="str">
        <f t="shared" si="445"/>
        <v/>
      </c>
      <c r="BJ888" s="25" t="str">
        <f t="shared" si="446"/>
        <v/>
      </c>
      <c r="BK888" s="25" t="str">
        <f t="shared" si="447"/>
        <v/>
      </c>
      <c r="BL888" s="25" t="str">
        <f t="shared" si="448"/>
        <v/>
      </c>
      <c r="BM888" s="25" t="str">
        <f t="shared" si="449"/>
        <v/>
      </c>
      <c r="BN888" s="25" t="str">
        <f t="shared" si="450"/>
        <v/>
      </c>
    </row>
    <row r="889" spans="1:66" x14ac:dyDescent="0.25">
      <c r="A889" s="20" t="str">
        <f>IF('S.D. Paste sheet'!A889="","",'S.D. Paste sheet'!A889)</f>
        <v/>
      </c>
      <c r="B889" s="20" t="str">
        <f>IF('S.D. Paste sheet'!B889="","",'S.D. Paste sheet'!B889)</f>
        <v/>
      </c>
      <c r="C889" s="20" t="str">
        <f>IF('S.D. Paste sheet'!C889="","",'S.D. Paste sheet'!C889)</f>
        <v/>
      </c>
      <c r="D889" s="20" t="str">
        <f>IF('S.D. Paste sheet'!D889="","",'S.D. Paste sheet'!D889)</f>
        <v/>
      </c>
      <c r="E889" s="20" t="str">
        <f>IF('S.D. Paste sheet'!E889="","",UPPER('S.D. Paste sheet'!E889))</f>
        <v/>
      </c>
      <c r="F889" s="20" t="str">
        <f>IF('S.D. Paste sheet'!F889="","",'S.D. Paste sheet'!F889)</f>
        <v/>
      </c>
      <c r="G889" s="20" t="str">
        <f>IF('S.D. Paste sheet'!G889="","",UPPER('S.D. Paste sheet'!G889))</f>
        <v/>
      </c>
      <c r="H889" s="20" t="str">
        <f>IF('S.D. Paste sheet'!H889="","",UPPER('S.D. Paste sheet'!H889))</f>
        <v/>
      </c>
      <c r="I889" s="20" t="str">
        <f>IF('S.D. Paste sheet'!I889="","",'S.D. Paste sheet'!I889)</f>
        <v/>
      </c>
      <c r="J889" s="20" t="str">
        <f>IF('S.D. Paste sheet'!J889="","",'S.D. Paste sheet'!J889)</f>
        <v/>
      </c>
      <c r="K889" s="20" t="str">
        <f>IF('S.D. Paste sheet'!K889="","",'S.D. Paste sheet'!K889)</f>
        <v/>
      </c>
      <c r="L889" s="20" t="str">
        <f>IF('S.D. Paste sheet'!L889="","",'S.D. Paste sheet'!L889)</f>
        <v/>
      </c>
      <c r="M889" s="20" t="str">
        <f>IF('S.D. Paste sheet'!M889="","",'S.D. Paste sheet'!M889)</f>
        <v/>
      </c>
      <c r="N889" s="20" t="str">
        <f>IF('S.D. Paste sheet'!N889="","",'S.D. Paste sheet'!N889)</f>
        <v/>
      </c>
      <c r="O889" s="20" t="str">
        <f>IF('S.D. Paste sheet'!O889="","",'S.D. Paste sheet'!O889)</f>
        <v/>
      </c>
      <c r="P889" s="20" t="str">
        <f>IF('S.D. Paste sheet'!P889="","",'S.D. Paste sheet'!P889)</f>
        <v/>
      </c>
      <c r="Q889" s="20" t="str">
        <f>IF('S.D. Paste sheet'!Q889="","",'S.D. Paste sheet'!Q889)</f>
        <v/>
      </c>
      <c r="R889" s="20" t="str">
        <f>IF('S.D. Paste sheet'!R889="","",'S.D. Paste sheet'!R889)</f>
        <v/>
      </c>
      <c r="S889" s="20" t="str">
        <f>IF('S.D. Paste sheet'!S889="","",'S.D. Paste sheet'!S889)</f>
        <v/>
      </c>
      <c r="T889" s="20" t="str">
        <f>IF('S.D. Paste sheet'!T889="","",'S.D. Paste sheet'!T889)</f>
        <v/>
      </c>
      <c r="U889" s="20" t="str">
        <f>IF('S.D. Paste sheet'!U889="","",'S.D. Paste sheet'!U889)</f>
        <v/>
      </c>
      <c r="V889" s="20" t="str">
        <f>IF('S.D. Paste sheet'!V889="","",'S.D. Paste sheet'!V889)</f>
        <v/>
      </c>
      <c r="W889" s="20" t="str">
        <f>IF('S.D. Paste sheet'!W889="","",'S.D. Paste sheet'!W889)</f>
        <v/>
      </c>
      <c r="X889" s="20" t="str">
        <f>IF('S.D. Paste sheet'!X889="","",'S.D. Paste sheet'!X889)</f>
        <v/>
      </c>
      <c r="Y889" s="20" t="str">
        <f>IF('S.D. Paste sheet'!Y889="","",'S.D. Paste sheet'!Y889)</f>
        <v/>
      </c>
      <c r="Z889" s="20" t="str">
        <f>IF('S.D. Paste sheet'!Z889="","",'S.D. Paste sheet'!Z889)</f>
        <v/>
      </c>
      <c r="AA889" s="20" t="str">
        <f>IF('S.D. Paste sheet'!AA889="","",'S.D. Paste sheet'!AA889)</f>
        <v/>
      </c>
      <c r="AB889" s="20" t="str">
        <f>IF('S.D. Paste sheet'!AB889="","",'S.D. Paste sheet'!AB889)</f>
        <v/>
      </c>
      <c r="AC889" s="20" t="str">
        <f>IF('S.D. Paste sheet'!AC889="","",'S.D. Paste sheet'!AC889)</f>
        <v/>
      </c>
      <c r="AD889" s="20" t="str">
        <f>IF('S.D. Paste sheet'!AD889="","",'S.D. Paste sheet'!AD889)</f>
        <v/>
      </c>
      <c r="AE889" s="28"/>
      <c r="AF889" t="str">
        <f>IF(AK889="","",IF(AK889&gt;0,COUNT($AG$2:AG889),""))</f>
        <v/>
      </c>
      <c r="AG889" s="25" t="str">
        <f t="shared" si="419"/>
        <v/>
      </c>
      <c r="AH889" s="25" t="str">
        <f t="shared" si="420"/>
        <v/>
      </c>
      <c r="AI889" s="25" t="str">
        <f t="shared" si="421"/>
        <v/>
      </c>
      <c r="AJ889" s="25" t="str">
        <f t="shared" si="422"/>
        <v/>
      </c>
      <c r="AK889" s="25" t="str">
        <f t="shared" si="423"/>
        <v/>
      </c>
      <c r="AL889" s="25" t="str">
        <f t="shared" si="424"/>
        <v/>
      </c>
      <c r="AM889" s="25" t="str">
        <f t="shared" si="425"/>
        <v/>
      </c>
      <c r="AN889" s="25" t="str">
        <f t="shared" si="426"/>
        <v/>
      </c>
      <c r="AO889" s="25" t="str">
        <f t="shared" si="427"/>
        <v/>
      </c>
      <c r="AP889" s="25" t="str">
        <f t="shared" si="428"/>
        <v/>
      </c>
      <c r="AQ889" s="25" t="str">
        <f t="shared" si="429"/>
        <v/>
      </c>
      <c r="AR889" s="25" t="str">
        <f t="shared" si="430"/>
        <v/>
      </c>
      <c r="AS889" s="25" t="str">
        <f t="shared" si="431"/>
        <v/>
      </c>
      <c r="AT889" s="25" t="str">
        <f t="shared" si="432"/>
        <v/>
      </c>
      <c r="AU889" s="25" t="str">
        <f t="shared" si="433"/>
        <v/>
      </c>
      <c r="AV889" s="25" t="str">
        <f t="shared" si="434"/>
        <v/>
      </c>
      <c r="AX889" t="str">
        <f>IF(BC889="","",IF(BC889&gt;0,COUNT($AY$2:AY889),""))</f>
        <v/>
      </c>
      <c r="AY889" s="25" t="str">
        <f t="shared" si="435"/>
        <v/>
      </c>
      <c r="AZ889" s="25" t="str">
        <f t="shared" si="436"/>
        <v/>
      </c>
      <c r="BA889" s="25" t="str">
        <f t="shared" si="437"/>
        <v/>
      </c>
      <c r="BB889" s="25" t="str">
        <f t="shared" si="438"/>
        <v/>
      </c>
      <c r="BC889" s="25" t="str">
        <f t="shared" si="439"/>
        <v/>
      </c>
      <c r="BD889" s="25" t="str">
        <f t="shared" si="440"/>
        <v/>
      </c>
      <c r="BE889" s="25" t="str">
        <f t="shared" si="441"/>
        <v/>
      </c>
      <c r="BF889" s="25" t="str">
        <f t="shared" si="442"/>
        <v/>
      </c>
      <c r="BG889" s="25" t="str">
        <f t="shared" si="443"/>
        <v/>
      </c>
      <c r="BH889" s="25" t="str">
        <f t="shared" si="444"/>
        <v/>
      </c>
      <c r="BI889" s="25" t="str">
        <f t="shared" si="445"/>
        <v/>
      </c>
      <c r="BJ889" s="25" t="str">
        <f t="shared" si="446"/>
        <v/>
      </c>
      <c r="BK889" s="25" t="str">
        <f t="shared" si="447"/>
        <v/>
      </c>
      <c r="BL889" s="25" t="str">
        <f t="shared" si="448"/>
        <v/>
      </c>
      <c r="BM889" s="25" t="str">
        <f t="shared" si="449"/>
        <v/>
      </c>
      <c r="BN889" s="25" t="str">
        <f t="shared" si="450"/>
        <v/>
      </c>
    </row>
    <row r="890" spans="1:66" x14ac:dyDescent="0.25">
      <c r="A890" s="20" t="str">
        <f>IF('S.D. Paste sheet'!A890="","",'S.D. Paste sheet'!A890)</f>
        <v/>
      </c>
      <c r="B890" s="20" t="str">
        <f>IF('S.D. Paste sheet'!B890="","",'S.D. Paste sheet'!B890)</f>
        <v/>
      </c>
      <c r="C890" s="20" t="str">
        <f>IF('S.D. Paste sheet'!C890="","",'S.D. Paste sheet'!C890)</f>
        <v/>
      </c>
      <c r="D890" s="20" t="str">
        <f>IF('S.D. Paste sheet'!D890="","",'S.D. Paste sheet'!D890)</f>
        <v/>
      </c>
      <c r="E890" s="20" t="str">
        <f>IF('S.D. Paste sheet'!E890="","",UPPER('S.D. Paste sheet'!E890))</f>
        <v/>
      </c>
      <c r="F890" s="20" t="str">
        <f>IF('S.D. Paste sheet'!F890="","",'S.D. Paste sheet'!F890)</f>
        <v/>
      </c>
      <c r="G890" s="20" t="str">
        <f>IF('S.D. Paste sheet'!G890="","",UPPER('S.D. Paste sheet'!G890))</f>
        <v/>
      </c>
      <c r="H890" s="20" t="str">
        <f>IF('S.D. Paste sheet'!H890="","",UPPER('S.D. Paste sheet'!H890))</f>
        <v/>
      </c>
      <c r="I890" s="20" t="str">
        <f>IF('S.D. Paste sheet'!I890="","",'S.D. Paste sheet'!I890)</f>
        <v/>
      </c>
      <c r="J890" s="20" t="str">
        <f>IF('S.D. Paste sheet'!J890="","",'S.D. Paste sheet'!J890)</f>
        <v/>
      </c>
      <c r="K890" s="20" t="str">
        <f>IF('S.D. Paste sheet'!K890="","",'S.D. Paste sheet'!K890)</f>
        <v/>
      </c>
      <c r="L890" s="20" t="str">
        <f>IF('S.D. Paste sheet'!L890="","",'S.D. Paste sheet'!L890)</f>
        <v/>
      </c>
      <c r="M890" s="20" t="str">
        <f>IF('S.D. Paste sheet'!M890="","",'S.D. Paste sheet'!M890)</f>
        <v/>
      </c>
      <c r="N890" s="20" t="str">
        <f>IF('S.D. Paste sheet'!N890="","",'S.D. Paste sheet'!N890)</f>
        <v/>
      </c>
      <c r="O890" s="20" t="str">
        <f>IF('S.D. Paste sheet'!O890="","",'S.D. Paste sheet'!O890)</f>
        <v/>
      </c>
      <c r="P890" s="20" t="str">
        <f>IF('S.D. Paste sheet'!P890="","",'S.D. Paste sheet'!P890)</f>
        <v/>
      </c>
      <c r="Q890" s="20" t="str">
        <f>IF('S.D. Paste sheet'!Q890="","",'S.D. Paste sheet'!Q890)</f>
        <v/>
      </c>
      <c r="R890" s="20" t="str">
        <f>IF('S.D. Paste sheet'!R890="","",'S.D. Paste sheet'!R890)</f>
        <v/>
      </c>
      <c r="S890" s="20" t="str">
        <f>IF('S.D. Paste sheet'!S890="","",'S.D. Paste sheet'!S890)</f>
        <v/>
      </c>
      <c r="T890" s="20" t="str">
        <f>IF('S.D. Paste sheet'!T890="","",'S.D. Paste sheet'!T890)</f>
        <v/>
      </c>
      <c r="U890" s="20" t="str">
        <f>IF('S.D. Paste sheet'!U890="","",'S.D. Paste sheet'!U890)</f>
        <v/>
      </c>
      <c r="V890" s="20" t="str">
        <f>IF('S.D. Paste sheet'!V890="","",'S.D. Paste sheet'!V890)</f>
        <v/>
      </c>
      <c r="W890" s="20" t="str">
        <f>IF('S.D. Paste sheet'!W890="","",'S.D. Paste sheet'!W890)</f>
        <v/>
      </c>
      <c r="X890" s="20" t="str">
        <f>IF('S.D. Paste sheet'!X890="","",'S.D. Paste sheet'!X890)</f>
        <v/>
      </c>
      <c r="Y890" s="20" t="str">
        <f>IF('S.D. Paste sheet'!Y890="","",'S.D. Paste sheet'!Y890)</f>
        <v/>
      </c>
      <c r="Z890" s="20" t="str">
        <f>IF('S.D. Paste sheet'!Z890="","",'S.D. Paste sheet'!Z890)</f>
        <v/>
      </c>
      <c r="AA890" s="20" t="str">
        <f>IF('S.D. Paste sheet'!AA890="","",'S.D. Paste sheet'!AA890)</f>
        <v/>
      </c>
      <c r="AB890" s="20" t="str">
        <f>IF('S.D. Paste sheet'!AB890="","",'S.D. Paste sheet'!AB890)</f>
        <v/>
      </c>
      <c r="AC890" s="20" t="str">
        <f>IF('S.D. Paste sheet'!AC890="","",'S.D. Paste sheet'!AC890)</f>
        <v/>
      </c>
      <c r="AD890" s="20" t="str">
        <f>IF('S.D. Paste sheet'!AD890="","",'S.D. Paste sheet'!AD890)</f>
        <v/>
      </c>
      <c r="AE890" s="28"/>
      <c r="AF890" t="str">
        <f>IF(AK890="","",IF(AK890&gt;0,COUNT($AG$2:AG890),""))</f>
        <v/>
      </c>
      <c r="AG890" s="25" t="str">
        <f t="shared" si="419"/>
        <v/>
      </c>
      <c r="AH890" s="25" t="str">
        <f t="shared" si="420"/>
        <v/>
      </c>
      <c r="AI890" s="25" t="str">
        <f t="shared" si="421"/>
        <v/>
      </c>
      <c r="AJ890" s="25" t="str">
        <f t="shared" si="422"/>
        <v/>
      </c>
      <c r="AK890" s="25" t="str">
        <f t="shared" si="423"/>
        <v/>
      </c>
      <c r="AL890" s="25" t="str">
        <f t="shared" si="424"/>
        <v/>
      </c>
      <c r="AM890" s="25" t="str">
        <f t="shared" si="425"/>
        <v/>
      </c>
      <c r="AN890" s="25" t="str">
        <f t="shared" si="426"/>
        <v/>
      </c>
      <c r="AO890" s="25" t="str">
        <f t="shared" si="427"/>
        <v/>
      </c>
      <c r="AP890" s="25" t="str">
        <f t="shared" si="428"/>
        <v/>
      </c>
      <c r="AQ890" s="25" t="str">
        <f t="shared" si="429"/>
        <v/>
      </c>
      <c r="AR890" s="25" t="str">
        <f t="shared" si="430"/>
        <v/>
      </c>
      <c r="AS890" s="25" t="str">
        <f t="shared" si="431"/>
        <v/>
      </c>
      <c r="AT890" s="25" t="str">
        <f t="shared" si="432"/>
        <v/>
      </c>
      <c r="AU890" s="25" t="str">
        <f t="shared" si="433"/>
        <v/>
      </c>
      <c r="AV890" s="25" t="str">
        <f t="shared" si="434"/>
        <v/>
      </c>
      <c r="AX890" t="str">
        <f>IF(BC890="","",IF(BC890&gt;0,COUNT($AY$2:AY890),""))</f>
        <v/>
      </c>
      <c r="AY890" s="25" t="str">
        <f t="shared" si="435"/>
        <v/>
      </c>
      <c r="AZ890" s="25" t="str">
        <f t="shared" si="436"/>
        <v/>
      </c>
      <c r="BA890" s="25" t="str">
        <f t="shared" si="437"/>
        <v/>
      </c>
      <c r="BB890" s="25" t="str">
        <f t="shared" si="438"/>
        <v/>
      </c>
      <c r="BC890" s="25" t="str">
        <f t="shared" si="439"/>
        <v/>
      </c>
      <c r="BD890" s="25" t="str">
        <f t="shared" si="440"/>
        <v/>
      </c>
      <c r="BE890" s="25" t="str">
        <f t="shared" si="441"/>
        <v/>
      </c>
      <c r="BF890" s="25" t="str">
        <f t="shared" si="442"/>
        <v/>
      </c>
      <c r="BG890" s="25" t="str">
        <f t="shared" si="443"/>
        <v/>
      </c>
      <c r="BH890" s="25" t="str">
        <f t="shared" si="444"/>
        <v/>
      </c>
      <c r="BI890" s="25" t="str">
        <f t="shared" si="445"/>
        <v/>
      </c>
      <c r="BJ890" s="25" t="str">
        <f t="shared" si="446"/>
        <v/>
      </c>
      <c r="BK890" s="25" t="str">
        <f t="shared" si="447"/>
        <v/>
      </c>
      <c r="BL890" s="25" t="str">
        <f t="shared" si="448"/>
        <v/>
      </c>
      <c r="BM890" s="25" t="str">
        <f t="shared" si="449"/>
        <v/>
      </c>
      <c r="BN890" s="25" t="str">
        <f t="shared" si="450"/>
        <v/>
      </c>
    </row>
    <row r="891" spans="1:66" x14ac:dyDescent="0.25">
      <c r="A891" s="20" t="str">
        <f>IF('S.D. Paste sheet'!A891="","",'S.D. Paste sheet'!A891)</f>
        <v/>
      </c>
      <c r="B891" s="20" t="str">
        <f>IF('S.D. Paste sheet'!B891="","",'S.D. Paste sheet'!B891)</f>
        <v/>
      </c>
      <c r="C891" s="20" t="str">
        <f>IF('S.D. Paste sheet'!C891="","",'S.D. Paste sheet'!C891)</f>
        <v/>
      </c>
      <c r="D891" s="20" t="str">
        <f>IF('S.D. Paste sheet'!D891="","",'S.D. Paste sheet'!D891)</f>
        <v/>
      </c>
      <c r="E891" s="20" t="str">
        <f>IF('S.D. Paste sheet'!E891="","",UPPER('S.D. Paste sheet'!E891))</f>
        <v/>
      </c>
      <c r="F891" s="20" t="str">
        <f>IF('S.D. Paste sheet'!F891="","",'S.D. Paste sheet'!F891)</f>
        <v/>
      </c>
      <c r="G891" s="20" t="str">
        <f>IF('S.D. Paste sheet'!G891="","",UPPER('S.D. Paste sheet'!G891))</f>
        <v/>
      </c>
      <c r="H891" s="20" t="str">
        <f>IF('S.D. Paste sheet'!H891="","",UPPER('S.D. Paste sheet'!H891))</f>
        <v/>
      </c>
      <c r="I891" s="20" t="str">
        <f>IF('S.D. Paste sheet'!I891="","",'S.D. Paste sheet'!I891)</f>
        <v/>
      </c>
      <c r="J891" s="20" t="str">
        <f>IF('S.D. Paste sheet'!J891="","",'S.D. Paste sheet'!J891)</f>
        <v/>
      </c>
      <c r="K891" s="20" t="str">
        <f>IF('S.D. Paste sheet'!K891="","",'S.D. Paste sheet'!K891)</f>
        <v/>
      </c>
      <c r="L891" s="20" t="str">
        <f>IF('S.D. Paste sheet'!L891="","",'S.D. Paste sheet'!L891)</f>
        <v/>
      </c>
      <c r="M891" s="20" t="str">
        <f>IF('S.D. Paste sheet'!M891="","",'S.D. Paste sheet'!M891)</f>
        <v/>
      </c>
      <c r="N891" s="20" t="str">
        <f>IF('S.D. Paste sheet'!N891="","",'S.D. Paste sheet'!N891)</f>
        <v/>
      </c>
      <c r="O891" s="20" t="str">
        <f>IF('S.D. Paste sheet'!O891="","",'S.D. Paste sheet'!O891)</f>
        <v/>
      </c>
      <c r="P891" s="20" t="str">
        <f>IF('S.D. Paste sheet'!P891="","",'S.D. Paste sheet'!P891)</f>
        <v/>
      </c>
      <c r="Q891" s="20" t="str">
        <f>IF('S.D. Paste sheet'!Q891="","",'S.D. Paste sheet'!Q891)</f>
        <v/>
      </c>
      <c r="R891" s="20" t="str">
        <f>IF('S.D. Paste sheet'!R891="","",'S.D. Paste sheet'!R891)</f>
        <v/>
      </c>
      <c r="S891" s="20" t="str">
        <f>IF('S.D. Paste sheet'!S891="","",'S.D. Paste sheet'!S891)</f>
        <v/>
      </c>
      <c r="T891" s="20" t="str">
        <f>IF('S.D. Paste sheet'!T891="","",'S.D. Paste sheet'!T891)</f>
        <v/>
      </c>
      <c r="U891" s="20" t="str">
        <f>IF('S.D. Paste sheet'!U891="","",'S.D. Paste sheet'!U891)</f>
        <v/>
      </c>
      <c r="V891" s="20" t="str">
        <f>IF('S.D. Paste sheet'!V891="","",'S.D. Paste sheet'!V891)</f>
        <v/>
      </c>
      <c r="W891" s="20" t="str">
        <f>IF('S.D. Paste sheet'!W891="","",'S.D. Paste sheet'!W891)</f>
        <v/>
      </c>
      <c r="X891" s="20" t="str">
        <f>IF('S.D. Paste sheet'!X891="","",'S.D. Paste sheet'!X891)</f>
        <v/>
      </c>
      <c r="Y891" s="20" t="str">
        <f>IF('S.D. Paste sheet'!Y891="","",'S.D. Paste sheet'!Y891)</f>
        <v/>
      </c>
      <c r="Z891" s="20" t="str">
        <f>IF('S.D. Paste sheet'!Z891="","",'S.D. Paste sheet'!Z891)</f>
        <v/>
      </c>
      <c r="AA891" s="20" t="str">
        <f>IF('S.D. Paste sheet'!AA891="","",'S.D. Paste sheet'!AA891)</f>
        <v/>
      </c>
      <c r="AB891" s="20" t="str">
        <f>IF('S.D. Paste sheet'!AB891="","",'S.D. Paste sheet'!AB891)</f>
        <v/>
      </c>
      <c r="AC891" s="20" t="str">
        <f>IF('S.D. Paste sheet'!AC891="","",'S.D. Paste sheet'!AC891)</f>
        <v/>
      </c>
      <c r="AD891" s="20" t="str">
        <f>IF('S.D. Paste sheet'!AD891="","",'S.D. Paste sheet'!AD891)</f>
        <v/>
      </c>
      <c r="AE891" s="28"/>
      <c r="AF891" t="str">
        <f>IF(AK891="","",IF(AK891&gt;0,COUNT($AG$2:AG891),""))</f>
        <v/>
      </c>
      <c r="AG891" s="25" t="str">
        <f t="shared" si="419"/>
        <v/>
      </c>
      <c r="AH891" s="25" t="str">
        <f t="shared" si="420"/>
        <v/>
      </c>
      <c r="AI891" s="25" t="str">
        <f t="shared" si="421"/>
        <v/>
      </c>
      <c r="AJ891" s="25" t="str">
        <f t="shared" si="422"/>
        <v/>
      </c>
      <c r="AK891" s="25" t="str">
        <f t="shared" si="423"/>
        <v/>
      </c>
      <c r="AL891" s="25" t="str">
        <f t="shared" si="424"/>
        <v/>
      </c>
      <c r="AM891" s="25" t="str">
        <f t="shared" si="425"/>
        <v/>
      </c>
      <c r="AN891" s="25" t="str">
        <f t="shared" si="426"/>
        <v/>
      </c>
      <c r="AO891" s="25" t="str">
        <f t="shared" si="427"/>
        <v/>
      </c>
      <c r="AP891" s="25" t="str">
        <f t="shared" si="428"/>
        <v/>
      </c>
      <c r="AQ891" s="25" t="str">
        <f t="shared" si="429"/>
        <v/>
      </c>
      <c r="AR891" s="25" t="str">
        <f t="shared" si="430"/>
        <v/>
      </c>
      <c r="AS891" s="25" t="str">
        <f t="shared" si="431"/>
        <v/>
      </c>
      <c r="AT891" s="25" t="str">
        <f t="shared" si="432"/>
        <v/>
      </c>
      <c r="AU891" s="25" t="str">
        <f t="shared" si="433"/>
        <v/>
      </c>
      <c r="AV891" s="25" t="str">
        <f t="shared" si="434"/>
        <v/>
      </c>
      <c r="AX891" t="str">
        <f>IF(BC891="","",IF(BC891&gt;0,COUNT($AY$2:AY891),""))</f>
        <v/>
      </c>
      <c r="AY891" s="25" t="str">
        <f t="shared" si="435"/>
        <v/>
      </c>
      <c r="AZ891" s="25" t="str">
        <f t="shared" si="436"/>
        <v/>
      </c>
      <c r="BA891" s="25" t="str">
        <f t="shared" si="437"/>
        <v/>
      </c>
      <c r="BB891" s="25" t="str">
        <f t="shared" si="438"/>
        <v/>
      </c>
      <c r="BC891" s="25" t="str">
        <f t="shared" si="439"/>
        <v/>
      </c>
      <c r="BD891" s="25" t="str">
        <f t="shared" si="440"/>
        <v/>
      </c>
      <c r="BE891" s="25" t="str">
        <f t="shared" si="441"/>
        <v/>
      </c>
      <c r="BF891" s="25" t="str">
        <f t="shared" si="442"/>
        <v/>
      </c>
      <c r="BG891" s="25" t="str">
        <f t="shared" si="443"/>
        <v/>
      </c>
      <c r="BH891" s="25" t="str">
        <f t="shared" si="444"/>
        <v/>
      </c>
      <c r="BI891" s="25" t="str">
        <f t="shared" si="445"/>
        <v/>
      </c>
      <c r="BJ891" s="25" t="str">
        <f t="shared" si="446"/>
        <v/>
      </c>
      <c r="BK891" s="25" t="str">
        <f t="shared" si="447"/>
        <v/>
      </c>
      <c r="BL891" s="25" t="str">
        <f t="shared" si="448"/>
        <v/>
      </c>
      <c r="BM891" s="25" t="str">
        <f t="shared" si="449"/>
        <v/>
      </c>
      <c r="BN891" s="25" t="str">
        <f t="shared" si="450"/>
        <v/>
      </c>
    </row>
    <row r="892" spans="1:66" x14ac:dyDescent="0.25">
      <c r="A892" s="20" t="str">
        <f>IF('S.D. Paste sheet'!A892="","",'S.D. Paste sheet'!A892)</f>
        <v/>
      </c>
      <c r="B892" s="20" t="str">
        <f>IF('S.D. Paste sheet'!B892="","",'S.D. Paste sheet'!B892)</f>
        <v/>
      </c>
      <c r="C892" s="20" t="str">
        <f>IF('S.D. Paste sheet'!C892="","",'S.D. Paste sheet'!C892)</f>
        <v/>
      </c>
      <c r="D892" s="20" t="str">
        <f>IF('S.D. Paste sheet'!D892="","",'S.D. Paste sheet'!D892)</f>
        <v/>
      </c>
      <c r="E892" s="20" t="str">
        <f>IF('S.D. Paste sheet'!E892="","",UPPER('S.D. Paste sheet'!E892))</f>
        <v/>
      </c>
      <c r="F892" s="20" t="str">
        <f>IF('S.D. Paste sheet'!F892="","",'S.D. Paste sheet'!F892)</f>
        <v/>
      </c>
      <c r="G892" s="20" t="str">
        <f>IF('S.D. Paste sheet'!G892="","",UPPER('S.D. Paste sheet'!G892))</f>
        <v/>
      </c>
      <c r="H892" s="20" t="str">
        <f>IF('S.D. Paste sheet'!H892="","",UPPER('S.D. Paste sheet'!H892))</f>
        <v/>
      </c>
      <c r="I892" s="20" t="str">
        <f>IF('S.D. Paste sheet'!I892="","",'S.D. Paste sheet'!I892)</f>
        <v/>
      </c>
      <c r="J892" s="20" t="str">
        <f>IF('S.D. Paste sheet'!J892="","",'S.D. Paste sheet'!J892)</f>
        <v/>
      </c>
      <c r="K892" s="20" t="str">
        <f>IF('S.D. Paste sheet'!K892="","",'S.D. Paste sheet'!K892)</f>
        <v/>
      </c>
      <c r="L892" s="20" t="str">
        <f>IF('S.D. Paste sheet'!L892="","",'S.D. Paste sheet'!L892)</f>
        <v/>
      </c>
      <c r="M892" s="20" t="str">
        <f>IF('S.D. Paste sheet'!M892="","",'S.D. Paste sheet'!M892)</f>
        <v/>
      </c>
      <c r="N892" s="20" t="str">
        <f>IF('S.D. Paste sheet'!N892="","",'S.D. Paste sheet'!N892)</f>
        <v/>
      </c>
      <c r="O892" s="20" t="str">
        <f>IF('S.D. Paste sheet'!O892="","",'S.D. Paste sheet'!O892)</f>
        <v/>
      </c>
      <c r="P892" s="20" t="str">
        <f>IF('S.D. Paste sheet'!P892="","",'S.D. Paste sheet'!P892)</f>
        <v/>
      </c>
      <c r="Q892" s="20" t="str">
        <f>IF('S.D. Paste sheet'!Q892="","",'S.D. Paste sheet'!Q892)</f>
        <v/>
      </c>
      <c r="R892" s="20" t="str">
        <f>IF('S.D. Paste sheet'!R892="","",'S.D. Paste sheet'!R892)</f>
        <v/>
      </c>
      <c r="S892" s="20" t="str">
        <f>IF('S.D. Paste sheet'!S892="","",'S.D. Paste sheet'!S892)</f>
        <v/>
      </c>
      <c r="T892" s="20" t="str">
        <f>IF('S.D. Paste sheet'!T892="","",'S.D. Paste sheet'!T892)</f>
        <v/>
      </c>
      <c r="U892" s="20" t="str">
        <f>IF('S.D. Paste sheet'!U892="","",'S.D. Paste sheet'!U892)</f>
        <v/>
      </c>
      <c r="V892" s="20" t="str">
        <f>IF('S.D. Paste sheet'!V892="","",'S.D. Paste sheet'!V892)</f>
        <v/>
      </c>
      <c r="W892" s="20" t="str">
        <f>IF('S.D. Paste sheet'!W892="","",'S.D. Paste sheet'!W892)</f>
        <v/>
      </c>
      <c r="X892" s="20" t="str">
        <f>IF('S.D. Paste sheet'!X892="","",'S.D. Paste sheet'!X892)</f>
        <v/>
      </c>
      <c r="Y892" s="20" t="str">
        <f>IF('S.D. Paste sheet'!Y892="","",'S.D. Paste sheet'!Y892)</f>
        <v/>
      </c>
      <c r="Z892" s="20" t="str">
        <f>IF('S.D. Paste sheet'!Z892="","",'S.D. Paste sheet'!Z892)</f>
        <v/>
      </c>
      <c r="AA892" s="20" t="str">
        <f>IF('S.D. Paste sheet'!AA892="","",'S.D. Paste sheet'!AA892)</f>
        <v/>
      </c>
      <c r="AB892" s="20" t="str">
        <f>IF('S.D. Paste sheet'!AB892="","",'S.D. Paste sheet'!AB892)</f>
        <v/>
      </c>
      <c r="AC892" s="20" t="str">
        <f>IF('S.D. Paste sheet'!AC892="","",'S.D. Paste sheet'!AC892)</f>
        <v/>
      </c>
      <c r="AD892" s="20" t="str">
        <f>IF('S.D. Paste sheet'!AD892="","",'S.D. Paste sheet'!AD892)</f>
        <v/>
      </c>
      <c r="AE892" s="28"/>
      <c r="AF892" t="str">
        <f>IF(AK892="","",IF(AK892&gt;0,COUNT($AG$2:AG892),""))</f>
        <v/>
      </c>
      <c r="AG892" s="25" t="str">
        <f t="shared" si="419"/>
        <v/>
      </c>
      <c r="AH892" s="25" t="str">
        <f t="shared" si="420"/>
        <v/>
      </c>
      <c r="AI892" s="25" t="str">
        <f t="shared" si="421"/>
        <v/>
      </c>
      <c r="AJ892" s="25" t="str">
        <f t="shared" si="422"/>
        <v/>
      </c>
      <c r="AK892" s="25" t="str">
        <f t="shared" si="423"/>
        <v/>
      </c>
      <c r="AL892" s="25" t="str">
        <f t="shared" si="424"/>
        <v/>
      </c>
      <c r="AM892" s="25" t="str">
        <f t="shared" si="425"/>
        <v/>
      </c>
      <c r="AN892" s="25" t="str">
        <f t="shared" si="426"/>
        <v/>
      </c>
      <c r="AO892" s="25" t="str">
        <f t="shared" si="427"/>
        <v/>
      </c>
      <c r="AP892" s="25" t="str">
        <f t="shared" si="428"/>
        <v/>
      </c>
      <c r="AQ892" s="25" t="str">
        <f t="shared" si="429"/>
        <v/>
      </c>
      <c r="AR892" s="25" t="str">
        <f t="shared" si="430"/>
        <v/>
      </c>
      <c r="AS892" s="25" t="str">
        <f t="shared" si="431"/>
        <v/>
      </c>
      <c r="AT892" s="25" t="str">
        <f t="shared" si="432"/>
        <v/>
      </c>
      <c r="AU892" s="25" t="str">
        <f t="shared" si="433"/>
        <v/>
      </c>
      <c r="AV892" s="25" t="str">
        <f t="shared" si="434"/>
        <v/>
      </c>
      <c r="AX892" t="str">
        <f>IF(BC892="","",IF(BC892&gt;0,COUNT($AY$2:AY892),""))</f>
        <v/>
      </c>
      <c r="AY892" s="25" t="str">
        <f t="shared" si="435"/>
        <v/>
      </c>
      <c r="AZ892" s="25" t="str">
        <f t="shared" si="436"/>
        <v/>
      </c>
      <c r="BA892" s="25" t="str">
        <f t="shared" si="437"/>
        <v/>
      </c>
      <c r="BB892" s="25" t="str">
        <f t="shared" si="438"/>
        <v/>
      </c>
      <c r="BC892" s="25" t="str">
        <f t="shared" si="439"/>
        <v/>
      </c>
      <c r="BD892" s="25" t="str">
        <f t="shared" si="440"/>
        <v/>
      </c>
      <c r="BE892" s="25" t="str">
        <f t="shared" si="441"/>
        <v/>
      </c>
      <c r="BF892" s="25" t="str">
        <f t="shared" si="442"/>
        <v/>
      </c>
      <c r="BG892" s="25" t="str">
        <f t="shared" si="443"/>
        <v/>
      </c>
      <c r="BH892" s="25" t="str">
        <f t="shared" si="444"/>
        <v/>
      </c>
      <c r="BI892" s="25" t="str">
        <f t="shared" si="445"/>
        <v/>
      </c>
      <c r="BJ892" s="25" t="str">
        <f t="shared" si="446"/>
        <v/>
      </c>
      <c r="BK892" s="25" t="str">
        <f t="shared" si="447"/>
        <v/>
      </c>
      <c r="BL892" s="25" t="str">
        <f t="shared" si="448"/>
        <v/>
      </c>
      <c r="BM892" s="25" t="str">
        <f t="shared" si="449"/>
        <v/>
      </c>
      <c r="BN892" s="25" t="str">
        <f t="shared" si="450"/>
        <v/>
      </c>
    </row>
    <row r="893" spans="1:66" x14ac:dyDescent="0.25">
      <c r="A893" s="20" t="str">
        <f>IF('S.D. Paste sheet'!A893="","",'S.D. Paste sheet'!A893)</f>
        <v/>
      </c>
      <c r="B893" s="20" t="str">
        <f>IF('S.D. Paste sheet'!B893="","",'S.D. Paste sheet'!B893)</f>
        <v/>
      </c>
      <c r="C893" s="20" t="str">
        <f>IF('S.D. Paste sheet'!C893="","",'S.D. Paste sheet'!C893)</f>
        <v/>
      </c>
      <c r="D893" s="20" t="str">
        <f>IF('S.D. Paste sheet'!D893="","",'S.D. Paste sheet'!D893)</f>
        <v/>
      </c>
      <c r="E893" s="20" t="str">
        <f>IF('S.D. Paste sheet'!E893="","",UPPER('S.D. Paste sheet'!E893))</f>
        <v/>
      </c>
      <c r="F893" s="20" t="str">
        <f>IF('S.D. Paste sheet'!F893="","",'S.D. Paste sheet'!F893)</f>
        <v/>
      </c>
      <c r="G893" s="20" t="str">
        <f>IF('S.D. Paste sheet'!G893="","",UPPER('S.D. Paste sheet'!G893))</f>
        <v/>
      </c>
      <c r="H893" s="20" t="str">
        <f>IF('S.D. Paste sheet'!H893="","",UPPER('S.D. Paste sheet'!H893))</f>
        <v/>
      </c>
      <c r="I893" s="20" t="str">
        <f>IF('S.D. Paste sheet'!I893="","",'S.D. Paste sheet'!I893)</f>
        <v/>
      </c>
      <c r="J893" s="20" t="str">
        <f>IF('S.D. Paste sheet'!J893="","",'S.D. Paste sheet'!J893)</f>
        <v/>
      </c>
      <c r="K893" s="20" t="str">
        <f>IF('S.D. Paste sheet'!K893="","",'S.D. Paste sheet'!K893)</f>
        <v/>
      </c>
      <c r="L893" s="20" t="str">
        <f>IF('S.D. Paste sheet'!L893="","",'S.D. Paste sheet'!L893)</f>
        <v/>
      </c>
      <c r="M893" s="20" t="str">
        <f>IF('S.D. Paste sheet'!M893="","",'S.D. Paste sheet'!M893)</f>
        <v/>
      </c>
      <c r="N893" s="20" t="str">
        <f>IF('S.D. Paste sheet'!N893="","",'S.D. Paste sheet'!N893)</f>
        <v/>
      </c>
      <c r="O893" s="20" t="str">
        <f>IF('S.D. Paste sheet'!O893="","",'S.D. Paste sheet'!O893)</f>
        <v/>
      </c>
      <c r="P893" s="20" t="str">
        <f>IF('S.D. Paste sheet'!P893="","",'S.D. Paste sheet'!P893)</f>
        <v/>
      </c>
      <c r="Q893" s="20" t="str">
        <f>IF('S.D. Paste sheet'!Q893="","",'S.D. Paste sheet'!Q893)</f>
        <v/>
      </c>
      <c r="R893" s="20" t="str">
        <f>IF('S.D. Paste sheet'!R893="","",'S.D. Paste sheet'!R893)</f>
        <v/>
      </c>
      <c r="S893" s="20" t="str">
        <f>IF('S.D. Paste sheet'!S893="","",'S.D. Paste sheet'!S893)</f>
        <v/>
      </c>
      <c r="T893" s="20" t="str">
        <f>IF('S.D. Paste sheet'!T893="","",'S.D. Paste sheet'!T893)</f>
        <v/>
      </c>
      <c r="U893" s="20" t="str">
        <f>IF('S.D. Paste sheet'!U893="","",'S.D. Paste sheet'!U893)</f>
        <v/>
      </c>
      <c r="V893" s="20" t="str">
        <f>IF('S.D. Paste sheet'!V893="","",'S.D. Paste sheet'!V893)</f>
        <v/>
      </c>
      <c r="W893" s="20" t="str">
        <f>IF('S.D. Paste sheet'!W893="","",'S.D. Paste sheet'!W893)</f>
        <v/>
      </c>
      <c r="X893" s="20" t="str">
        <f>IF('S.D. Paste sheet'!X893="","",'S.D. Paste sheet'!X893)</f>
        <v/>
      </c>
      <c r="Y893" s="20" t="str">
        <f>IF('S.D. Paste sheet'!Y893="","",'S.D. Paste sheet'!Y893)</f>
        <v/>
      </c>
      <c r="Z893" s="20" t="str">
        <f>IF('S.D. Paste sheet'!Z893="","",'S.D. Paste sheet'!Z893)</f>
        <v/>
      </c>
      <c r="AA893" s="20" t="str">
        <f>IF('S.D. Paste sheet'!AA893="","",'S.D. Paste sheet'!AA893)</f>
        <v/>
      </c>
      <c r="AB893" s="20" t="str">
        <f>IF('S.D. Paste sheet'!AB893="","",'S.D. Paste sheet'!AB893)</f>
        <v/>
      </c>
      <c r="AC893" s="20" t="str">
        <f>IF('S.D. Paste sheet'!AC893="","",'S.D. Paste sheet'!AC893)</f>
        <v/>
      </c>
      <c r="AD893" s="20" t="str">
        <f>IF('S.D. Paste sheet'!AD893="","",'S.D. Paste sheet'!AD893)</f>
        <v/>
      </c>
      <c r="AE893" s="28"/>
      <c r="AF893" t="str">
        <f>IF(AK893="","",IF(AK893&gt;0,COUNT($AG$2:AG893),""))</f>
        <v/>
      </c>
      <c r="AG893" s="25" t="str">
        <f t="shared" si="419"/>
        <v/>
      </c>
      <c r="AH893" s="25" t="str">
        <f t="shared" si="420"/>
        <v/>
      </c>
      <c r="AI893" s="25" t="str">
        <f t="shared" si="421"/>
        <v/>
      </c>
      <c r="AJ893" s="25" t="str">
        <f t="shared" si="422"/>
        <v/>
      </c>
      <c r="AK893" s="25" t="str">
        <f t="shared" si="423"/>
        <v/>
      </c>
      <c r="AL893" s="25" t="str">
        <f t="shared" si="424"/>
        <v/>
      </c>
      <c r="AM893" s="25" t="str">
        <f t="shared" si="425"/>
        <v/>
      </c>
      <c r="AN893" s="25" t="str">
        <f t="shared" si="426"/>
        <v/>
      </c>
      <c r="AO893" s="25" t="str">
        <f t="shared" si="427"/>
        <v/>
      </c>
      <c r="AP893" s="25" t="str">
        <f t="shared" si="428"/>
        <v/>
      </c>
      <c r="AQ893" s="25" t="str">
        <f t="shared" si="429"/>
        <v/>
      </c>
      <c r="AR893" s="25" t="str">
        <f t="shared" si="430"/>
        <v/>
      </c>
      <c r="AS893" s="25" t="str">
        <f t="shared" si="431"/>
        <v/>
      </c>
      <c r="AT893" s="25" t="str">
        <f t="shared" si="432"/>
        <v/>
      </c>
      <c r="AU893" s="25" t="str">
        <f t="shared" si="433"/>
        <v/>
      </c>
      <c r="AV893" s="25" t="str">
        <f t="shared" si="434"/>
        <v/>
      </c>
      <c r="AX893" t="str">
        <f>IF(BC893="","",IF(BC893&gt;0,COUNT($AY$2:AY893),""))</f>
        <v/>
      </c>
      <c r="AY893" s="25" t="str">
        <f t="shared" si="435"/>
        <v/>
      </c>
      <c r="AZ893" s="25" t="str">
        <f t="shared" si="436"/>
        <v/>
      </c>
      <c r="BA893" s="25" t="str">
        <f t="shared" si="437"/>
        <v/>
      </c>
      <c r="BB893" s="25" t="str">
        <f t="shared" si="438"/>
        <v/>
      </c>
      <c r="BC893" s="25" t="str">
        <f t="shared" si="439"/>
        <v/>
      </c>
      <c r="BD893" s="25" t="str">
        <f t="shared" si="440"/>
        <v/>
      </c>
      <c r="BE893" s="25" t="str">
        <f t="shared" si="441"/>
        <v/>
      </c>
      <c r="BF893" s="25" t="str">
        <f t="shared" si="442"/>
        <v/>
      </c>
      <c r="BG893" s="25" t="str">
        <f t="shared" si="443"/>
        <v/>
      </c>
      <c r="BH893" s="25" t="str">
        <f t="shared" si="444"/>
        <v/>
      </c>
      <c r="BI893" s="25" t="str">
        <f t="shared" si="445"/>
        <v/>
      </c>
      <c r="BJ893" s="25" t="str">
        <f t="shared" si="446"/>
        <v/>
      </c>
      <c r="BK893" s="25" t="str">
        <f t="shared" si="447"/>
        <v/>
      </c>
      <c r="BL893" s="25" t="str">
        <f t="shared" si="448"/>
        <v/>
      </c>
      <c r="BM893" s="25" t="str">
        <f t="shared" si="449"/>
        <v/>
      </c>
      <c r="BN893" s="25" t="str">
        <f t="shared" si="450"/>
        <v/>
      </c>
    </row>
    <row r="894" spans="1:66" x14ac:dyDescent="0.25">
      <c r="A894" s="20" t="str">
        <f>IF('S.D. Paste sheet'!A894="","",'S.D. Paste sheet'!A894)</f>
        <v/>
      </c>
      <c r="B894" s="20" t="str">
        <f>IF('S.D. Paste sheet'!B894="","",'S.D. Paste sheet'!B894)</f>
        <v/>
      </c>
      <c r="C894" s="20" t="str">
        <f>IF('S.D. Paste sheet'!C894="","",'S.D. Paste sheet'!C894)</f>
        <v/>
      </c>
      <c r="D894" s="20" t="str">
        <f>IF('S.D. Paste sheet'!D894="","",'S.D. Paste sheet'!D894)</f>
        <v/>
      </c>
      <c r="E894" s="20" t="str">
        <f>IF('S.D. Paste sheet'!E894="","",UPPER('S.D. Paste sheet'!E894))</f>
        <v/>
      </c>
      <c r="F894" s="20" t="str">
        <f>IF('S.D. Paste sheet'!F894="","",'S.D. Paste sheet'!F894)</f>
        <v/>
      </c>
      <c r="G894" s="20" t="str">
        <f>IF('S.D. Paste sheet'!G894="","",UPPER('S.D. Paste sheet'!G894))</f>
        <v/>
      </c>
      <c r="H894" s="20" t="str">
        <f>IF('S.D. Paste sheet'!H894="","",UPPER('S.D. Paste sheet'!H894))</f>
        <v/>
      </c>
      <c r="I894" s="20" t="str">
        <f>IF('S.D. Paste sheet'!I894="","",'S.D. Paste sheet'!I894)</f>
        <v/>
      </c>
      <c r="J894" s="20" t="str">
        <f>IF('S.D. Paste sheet'!J894="","",'S.D. Paste sheet'!J894)</f>
        <v/>
      </c>
      <c r="K894" s="20" t="str">
        <f>IF('S.D. Paste sheet'!K894="","",'S.D. Paste sheet'!K894)</f>
        <v/>
      </c>
      <c r="L894" s="20" t="str">
        <f>IF('S.D. Paste sheet'!L894="","",'S.D. Paste sheet'!L894)</f>
        <v/>
      </c>
      <c r="M894" s="20" t="str">
        <f>IF('S.D. Paste sheet'!M894="","",'S.D. Paste sheet'!M894)</f>
        <v/>
      </c>
      <c r="N894" s="20" t="str">
        <f>IF('S.D. Paste sheet'!N894="","",'S.D. Paste sheet'!N894)</f>
        <v/>
      </c>
      <c r="O894" s="20" t="str">
        <f>IF('S.D. Paste sheet'!O894="","",'S.D. Paste sheet'!O894)</f>
        <v/>
      </c>
      <c r="P894" s="20" t="str">
        <f>IF('S.D. Paste sheet'!P894="","",'S.D. Paste sheet'!P894)</f>
        <v/>
      </c>
      <c r="Q894" s="20" t="str">
        <f>IF('S.D. Paste sheet'!Q894="","",'S.D. Paste sheet'!Q894)</f>
        <v/>
      </c>
      <c r="R894" s="20" t="str">
        <f>IF('S.D. Paste sheet'!R894="","",'S.D. Paste sheet'!R894)</f>
        <v/>
      </c>
      <c r="S894" s="20" t="str">
        <f>IF('S.D. Paste sheet'!S894="","",'S.D. Paste sheet'!S894)</f>
        <v/>
      </c>
      <c r="T894" s="20" t="str">
        <f>IF('S.D. Paste sheet'!T894="","",'S.D. Paste sheet'!T894)</f>
        <v/>
      </c>
      <c r="U894" s="20" t="str">
        <f>IF('S.D. Paste sheet'!U894="","",'S.D. Paste sheet'!U894)</f>
        <v/>
      </c>
      <c r="V894" s="20" t="str">
        <f>IF('S.D. Paste sheet'!V894="","",'S.D. Paste sheet'!V894)</f>
        <v/>
      </c>
      <c r="W894" s="20" t="str">
        <f>IF('S.D. Paste sheet'!W894="","",'S.D. Paste sheet'!W894)</f>
        <v/>
      </c>
      <c r="X894" s="20" t="str">
        <f>IF('S.D. Paste sheet'!X894="","",'S.D. Paste sheet'!X894)</f>
        <v/>
      </c>
      <c r="Y894" s="20" t="str">
        <f>IF('S.D. Paste sheet'!Y894="","",'S.D. Paste sheet'!Y894)</f>
        <v/>
      </c>
      <c r="Z894" s="20" t="str">
        <f>IF('S.D. Paste sheet'!Z894="","",'S.D. Paste sheet'!Z894)</f>
        <v/>
      </c>
      <c r="AA894" s="20" t="str">
        <f>IF('S.D. Paste sheet'!AA894="","",'S.D. Paste sheet'!AA894)</f>
        <v/>
      </c>
      <c r="AB894" s="20" t="str">
        <f>IF('S.D. Paste sheet'!AB894="","",'S.D. Paste sheet'!AB894)</f>
        <v/>
      </c>
      <c r="AC894" s="20" t="str">
        <f>IF('S.D. Paste sheet'!AC894="","",'S.D. Paste sheet'!AC894)</f>
        <v/>
      </c>
      <c r="AD894" s="20" t="str">
        <f>IF('S.D. Paste sheet'!AD894="","",'S.D. Paste sheet'!AD894)</f>
        <v/>
      </c>
      <c r="AE894" s="28"/>
      <c r="AF894" t="str">
        <f>IF(AK894="","",IF(AK894&gt;0,COUNT($AG$2:AG894),""))</f>
        <v/>
      </c>
      <c r="AG894" s="25" t="str">
        <f t="shared" si="419"/>
        <v/>
      </c>
      <c r="AH894" s="25" t="str">
        <f t="shared" si="420"/>
        <v/>
      </c>
      <c r="AI894" s="25" t="str">
        <f t="shared" si="421"/>
        <v/>
      </c>
      <c r="AJ894" s="25" t="str">
        <f t="shared" si="422"/>
        <v/>
      </c>
      <c r="AK894" s="25" t="str">
        <f t="shared" si="423"/>
        <v/>
      </c>
      <c r="AL894" s="25" t="str">
        <f t="shared" si="424"/>
        <v/>
      </c>
      <c r="AM894" s="25" t="str">
        <f t="shared" si="425"/>
        <v/>
      </c>
      <c r="AN894" s="25" t="str">
        <f t="shared" si="426"/>
        <v/>
      </c>
      <c r="AO894" s="25" t="str">
        <f t="shared" si="427"/>
        <v/>
      </c>
      <c r="AP894" s="25" t="str">
        <f t="shared" si="428"/>
        <v/>
      </c>
      <c r="AQ894" s="25" t="str">
        <f t="shared" si="429"/>
        <v/>
      </c>
      <c r="AR894" s="25" t="str">
        <f t="shared" si="430"/>
        <v/>
      </c>
      <c r="AS894" s="25" t="str">
        <f t="shared" si="431"/>
        <v/>
      </c>
      <c r="AT894" s="25" t="str">
        <f t="shared" si="432"/>
        <v/>
      </c>
      <c r="AU894" s="25" t="str">
        <f t="shared" si="433"/>
        <v/>
      </c>
      <c r="AV894" s="25" t="str">
        <f t="shared" si="434"/>
        <v/>
      </c>
      <c r="AX894" t="str">
        <f>IF(BC894="","",IF(BC894&gt;0,COUNT($AY$2:AY894),""))</f>
        <v/>
      </c>
      <c r="AY894" s="25" t="str">
        <f t="shared" si="435"/>
        <v/>
      </c>
      <c r="AZ894" s="25" t="str">
        <f t="shared" si="436"/>
        <v/>
      </c>
      <c r="BA894" s="25" t="str">
        <f t="shared" si="437"/>
        <v/>
      </c>
      <c r="BB894" s="25" t="str">
        <f t="shared" si="438"/>
        <v/>
      </c>
      <c r="BC894" s="25" t="str">
        <f t="shared" si="439"/>
        <v/>
      </c>
      <c r="BD894" s="25" t="str">
        <f t="shared" si="440"/>
        <v/>
      </c>
      <c r="BE894" s="25" t="str">
        <f t="shared" si="441"/>
        <v/>
      </c>
      <c r="BF894" s="25" t="str">
        <f t="shared" si="442"/>
        <v/>
      </c>
      <c r="BG894" s="25" t="str">
        <f t="shared" si="443"/>
        <v/>
      </c>
      <c r="BH894" s="25" t="str">
        <f t="shared" si="444"/>
        <v/>
      </c>
      <c r="BI894" s="25" t="str">
        <f t="shared" si="445"/>
        <v/>
      </c>
      <c r="BJ894" s="25" t="str">
        <f t="shared" si="446"/>
        <v/>
      </c>
      <c r="BK894" s="25" t="str">
        <f t="shared" si="447"/>
        <v/>
      </c>
      <c r="BL894" s="25" t="str">
        <f t="shared" si="448"/>
        <v/>
      </c>
      <c r="BM894" s="25" t="str">
        <f t="shared" si="449"/>
        <v/>
      </c>
      <c r="BN894" s="25" t="str">
        <f t="shared" si="450"/>
        <v/>
      </c>
    </row>
    <row r="895" spans="1:66" x14ac:dyDescent="0.25">
      <c r="A895" s="20" t="str">
        <f>IF('S.D. Paste sheet'!A895="","",'S.D. Paste sheet'!A895)</f>
        <v/>
      </c>
      <c r="B895" s="20" t="str">
        <f>IF('S.D. Paste sheet'!B895="","",'S.D. Paste sheet'!B895)</f>
        <v/>
      </c>
      <c r="C895" s="20" t="str">
        <f>IF('S.D. Paste sheet'!C895="","",'S.D. Paste sheet'!C895)</f>
        <v/>
      </c>
      <c r="D895" s="20" t="str">
        <f>IF('S.D. Paste sheet'!D895="","",'S.D. Paste sheet'!D895)</f>
        <v/>
      </c>
      <c r="E895" s="20" t="str">
        <f>IF('S.D. Paste sheet'!E895="","",UPPER('S.D. Paste sheet'!E895))</f>
        <v/>
      </c>
      <c r="F895" s="20" t="str">
        <f>IF('S.D. Paste sheet'!F895="","",'S.D. Paste sheet'!F895)</f>
        <v/>
      </c>
      <c r="G895" s="20" t="str">
        <f>IF('S.D. Paste sheet'!G895="","",UPPER('S.D. Paste sheet'!G895))</f>
        <v/>
      </c>
      <c r="H895" s="20" t="str">
        <f>IF('S.D. Paste sheet'!H895="","",UPPER('S.D. Paste sheet'!H895))</f>
        <v/>
      </c>
      <c r="I895" s="20" t="str">
        <f>IF('S.D. Paste sheet'!I895="","",'S.D. Paste sheet'!I895)</f>
        <v/>
      </c>
      <c r="J895" s="20" t="str">
        <f>IF('S.D. Paste sheet'!J895="","",'S.D. Paste sheet'!J895)</f>
        <v/>
      </c>
      <c r="K895" s="20" t="str">
        <f>IF('S.D. Paste sheet'!K895="","",'S.D. Paste sheet'!K895)</f>
        <v/>
      </c>
      <c r="L895" s="20" t="str">
        <f>IF('S.D. Paste sheet'!L895="","",'S.D. Paste sheet'!L895)</f>
        <v/>
      </c>
      <c r="M895" s="20" t="str">
        <f>IF('S.D. Paste sheet'!M895="","",'S.D. Paste sheet'!M895)</f>
        <v/>
      </c>
      <c r="N895" s="20" t="str">
        <f>IF('S.D. Paste sheet'!N895="","",'S.D. Paste sheet'!N895)</f>
        <v/>
      </c>
      <c r="O895" s="20" t="str">
        <f>IF('S.D. Paste sheet'!O895="","",'S.D. Paste sheet'!O895)</f>
        <v/>
      </c>
      <c r="P895" s="20" t="str">
        <f>IF('S.D. Paste sheet'!P895="","",'S.D. Paste sheet'!P895)</f>
        <v/>
      </c>
      <c r="Q895" s="20" t="str">
        <f>IF('S.D. Paste sheet'!Q895="","",'S.D. Paste sheet'!Q895)</f>
        <v/>
      </c>
      <c r="R895" s="20" t="str">
        <f>IF('S.D. Paste sheet'!R895="","",'S.D. Paste sheet'!R895)</f>
        <v/>
      </c>
      <c r="S895" s="20" t="str">
        <f>IF('S.D. Paste sheet'!S895="","",'S.D. Paste sheet'!S895)</f>
        <v/>
      </c>
      <c r="T895" s="20" t="str">
        <f>IF('S.D. Paste sheet'!T895="","",'S.D. Paste sheet'!T895)</f>
        <v/>
      </c>
      <c r="U895" s="20" t="str">
        <f>IF('S.D. Paste sheet'!U895="","",'S.D. Paste sheet'!U895)</f>
        <v/>
      </c>
      <c r="V895" s="20" t="str">
        <f>IF('S.D. Paste sheet'!V895="","",'S.D. Paste sheet'!V895)</f>
        <v/>
      </c>
      <c r="W895" s="20" t="str">
        <f>IF('S.D. Paste sheet'!W895="","",'S.D. Paste sheet'!W895)</f>
        <v/>
      </c>
      <c r="X895" s="20" t="str">
        <f>IF('S.D. Paste sheet'!X895="","",'S.D. Paste sheet'!X895)</f>
        <v/>
      </c>
      <c r="Y895" s="20" t="str">
        <f>IF('S.D. Paste sheet'!Y895="","",'S.D. Paste sheet'!Y895)</f>
        <v/>
      </c>
      <c r="Z895" s="20" t="str">
        <f>IF('S.D. Paste sheet'!Z895="","",'S.D. Paste sheet'!Z895)</f>
        <v/>
      </c>
      <c r="AA895" s="20" t="str">
        <f>IF('S.D. Paste sheet'!AA895="","",'S.D. Paste sheet'!AA895)</f>
        <v/>
      </c>
      <c r="AB895" s="20" t="str">
        <f>IF('S.D. Paste sheet'!AB895="","",'S.D. Paste sheet'!AB895)</f>
        <v/>
      </c>
      <c r="AC895" s="20" t="str">
        <f>IF('S.D. Paste sheet'!AC895="","",'S.D. Paste sheet'!AC895)</f>
        <v/>
      </c>
      <c r="AD895" s="20" t="str">
        <f>IF('S.D. Paste sheet'!AD895="","",'S.D. Paste sheet'!AD895)</f>
        <v/>
      </c>
      <c r="AE895" s="28"/>
      <c r="AF895" t="str">
        <f>IF(AK895="","",IF(AK895&gt;0,COUNT($AG$2:AG895),""))</f>
        <v/>
      </c>
      <c r="AG895" s="25" t="str">
        <f t="shared" si="419"/>
        <v/>
      </c>
      <c r="AH895" s="25" t="str">
        <f t="shared" si="420"/>
        <v/>
      </c>
      <c r="AI895" s="25" t="str">
        <f t="shared" si="421"/>
        <v/>
      </c>
      <c r="AJ895" s="25" t="str">
        <f t="shared" si="422"/>
        <v/>
      </c>
      <c r="AK895" s="25" t="str">
        <f t="shared" si="423"/>
        <v/>
      </c>
      <c r="AL895" s="25" t="str">
        <f t="shared" si="424"/>
        <v/>
      </c>
      <c r="AM895" s="25" t="str">
        <f t="shared" si="425"/>
        <v/>
      </c>
      <c r="AN895" s="25" t="str">
        <f t="shared" si="426"/>
        <v/>
      </c>
      <c r="AO895" s="25" t="str">
        <f t="shared" si="427"/>
        <v/>
      </c>
      <c r="AP895" s="25" t="str">
        <f t="shared" si="428"/>
        <v/>
      </c>
      <c r="AQ895" s="25" t="str">
        <f t="shared" si="429"/>
        <v/>
      </c>
      <c r="AR895" s="25" t="str">
        <f t="shared" si="430"/>
        <v/>
      </c>
      <c r="AS895" s="25" t="str">
        <f t="shared" si="431"/>
        <v/>
      </c>
      <c r="AT895" s="25" t="str">
        <f t="shared" si="432"/>
        <v/>
      </c>
      <c r="AU895" s="25" t="str">
        <f t="shared" si="433"/>
        <v/>
      </c>
      <c r="AV895" s="25" t="str">
        <f t="shared" si="434"/>
        <v/>
      </c>
      <c r="AX895" t="str">
        <f>IF(BC895="","",IF(BC895&gt;0,COUNT($AY$2:AY895),""))</f>
        <v/>
      </c>
      <c r="AY895" s="25" t="str">
        <f t="shared" si="435"/>
        <v/>
      </c>
      <c r="AZ895" s="25" t="str">
        <f t="shared" si="436"/>
        <v/>
      </c>
      <c r="BA895" s="25" t="str">
        <f t="shared" si="437"/>
        <v/>
      </c>
      <c r="BB895" s="25" t="str">
        <f t="shared" si="438"/>
        <v/>
      </c>
      <c r="BC895" s="25" t="str">
        <f t="shared" si="439"/>
        <v/>
      </c>
      <c r="BD895" s="25" t="str">
        <f t="shared" si="440"/>
        <v/>
      </c>
      <c r="BE895" s="25" t="str">
        <f t="shared" si="441"/>
        <v/>
      </c>
      <c r="BF895" s="25" t="str">
        <f t="shared" si="442"/>
        <v/>
      </c>
      <c r="BG895" s="25" t="str">
        <f t="shared" si="443"/>
        <v/>
      </c>
      <c r="BH895" s="25" t="str">
        <f t="shared" si="444"/>
        <v/>
      </c>
      <c r="BI895" s="25" t="str">
        <f t="shared" si="445"/>
        <v/>
      </c>
      <c r="BJ895" s="25" t="str">
        <f t="shared" si="446"/>
        <v/>
      </c>
      <c r="BK895" s="25" t="str">
        <f t="shared" si="447"/>
        <v/>
      </c>
      <c r="BL895" s="25" t="str">
        <f t="shared" si="448"/>
        <v/>
      </c>
      <c r="BM895" s="25" t="str">
        <f t="shared" si="449"/>
        <v/>
      </c>
      <c r="BN895" s="25" t="str">
        <f t="shared" si="450"/>
        <v/>
      </c>
    </row>
    <row r="896" spans="1:66" x14ac:dyDescent="0.25">
      <c r="A896" s="20" t="str">
        <f>IF('S.D. Paste sheet'!A896="","",'S.D. Paste sheet'!A896)</f>
        <v/>
      </c>
      <c r="B896" s="20" t="str">
        <f>IF('S.D. Paste sheet'!B896="","",'S.D. Paste sheet'!B896)</f>
        <v/>
      </c>
      <c r="C896" s="20" t="str">
        <f>IF('S.D. Paste sheet'!C896="","",'S.D. Paste sheet'!C896)</f>
        <v/>
      </c>
      <c r="D896" s="20" t="str">
        <f>IF('S.D. Paste sheet'!D896="","",'S.D. Paste sheet'!D896)</f>
        <v/>
      </c>
      <c r="E896" s="20" t="str">
        <f>IF('S.D. Paste sheet'!E896="","",UPPER('S.D. Paste sheet'!E896))</f>
        <v/>
      </c>
      <c r="F896" s="20" t="str">
        <f>IF('S.D. Paste sheet'!F896="","",'S.D. Paste sheet'!F896)</f>
        <v/>
      </c>
      <c r="G896" s="20" t="str">
        <f>IF('S.D. Paste sheet'!G896="","",UPPER('S.D. Paste sheet'!G896))</f>
        <v/>
      </c>
      <c r="H896" s="20" t="str">
        <f>IF('S.D. Paste sheet'!H896="","",UPPER('S.D. Paste sheet'!H896))</f>
        <v/>
      </c>
      <c r="I896" s="20" t="str">
        <f>IF('S.D. Paste sheet'!I896="","",'S.D. Paste sheet'!I896)</f>
        <v/>
      </c>
      <c r="J896" s="20" t="str">
        <f>IF('S.D. Paste sheet'!J896="","",'S.D. Paste sheet'!J896)</f>
        <v/>
      </c>
      <c r="K896" s="20" t="str">
        <f>IF('S.D. Paste sheet'!K896="","",'S.D. Paste sheet'!K896)</f>
        <v/>
      </c>
      <c r="L896" s="20" t="str">
        <f>IF('S.D. Paste sheet'!L896="","",'S.D. Paste sheet'!L896)</f>
        <v/>
      </c>
      <c r="M896" s="20" t="str">
        <f>IF('S.D. Paste sheet'!M896="","",'S.D. Paste sheet'!M896)</f>
        <v/>
      </c>
      <c r="N896" s="20" t="str">
        <f>IF('S.D. Paste sheet'!N896="","",'S.D. Paste sheet'!N896)</f>
        <v/>
      </c>
      <c r="O896" s="20" t="str">
        <f>IF('S.D. Paste sheet'!O896="","",'S.D. Paste sheet'!O896)</f>
        <v/>
      </c>
      <c r="P896" s="20" t="str">
        <f>IF('S.D. Paste sheet'!P896="","",'S.D. Paste sheet'!P896)</f>
        <v/>
      </c>
      <c r="Q896" s="20" t="str">
        <f>IF('S.D. Paste sheet'!Q896="","",'S.D. Paste sheet'!Q896)</f>
        <v/>
      </c>
      <c r="R896" s="20" t="str">
        <f>IF('S.D. Paste sheet'!R896="","",'S.D. Paste sheet'!R896)</f>
        <v/>
      </c>
      <c r="S896" s="20" t="str">
        <f>IF('S.D. Paste sheet'!S896="","",'S.D. Paste sheet'!S896)</f>
        <v/>
      </c>
      <c r="T896" s="20" t="str">
        <f>IF('S.D. Paste sheet'!T896="","",'S.D. Paste sheet'!T896)</f>
        <v/>
      </c>
      <c r="U896" s="20" t="str">
        <f>IF('S.D. Paste sheet'!U896="","",'S.D. Paste sheet'!U896)</f>
        <v/>
      </c>
      <c r="V896" s="20" t="str">
        <f>IF('S.D. Paste sheet'!V896="","",'S.D. Paste sheet'!V896)</f>
        <v/>
      </c>
      <c r="W896" s="20" t="str">
        <f>IF('S.D. Paste sheet'!W896="","",'S.D. Paste sheet'!W896)</f>
        <v/>
      </c>
      <c r="X896" s="20" t="str">
        <f>IF('S.D. Paste sheet'!X896="","",'S.D. Paste sheet'!X896)</f>
        <v/>
      </c>
      <c r="Y896" s="20" t="str">
        <f>IF('S.D. Paste sheet'!Y896="","",'S.D. Paste sheet'!Y896)</f>
        <v/>
      </c>
      <c r="Z896" s="20" t="str">
        <f>IF('S.D. Paste sheet'!Z896="","",'S.D. Paste sheet'!Z896)</f>
        <v/>
      </c>
      <c r="AA896" s="20" t="str">
        <f>IF('S.D. Paste sheet'!AA896="","",'S.D. Paste sheet'!AA896)</f>
        <v/>
      </c>
      <c r="AB896" s="20" t="str">
        <f>IF('S.D. Paste sheet'!AB896="","",'S.D. Paste sheet'!AB896)</f>
        <v/>
      </c>
      <c r="AC896" s="20" t="str">
        <f>IF('S.D. Paste sheet'!AC896="","",'S.D. Paste sheet'!AC896)</f>
        <v/>
      </c>
      <c r="AD896" s="20" t="str">
        <f>IF('S.D. Paste sheet'!AD896="","",'S.D. Paste sheet'!AD896)</f>
        <v/>
      </c>
      <c r="AE896" s="28"/>
      <c r="AF896" t="str">
        <f>IF(AK896="","",IF(AK896&gt;0,COUNT($AG$2:AG896),""))</f>
        <v/>
      </c>
      <c r="AG896" s="25" t="str">
        <f t="shared" si="419"/>
        <v/>
      </c>
      <c r="AH896" s="25" t="str">
        <f t="shared" si="420"/>
        <v/>
      </c>
      <c r="AI896" s="25" t="str">
        <f t="shared" si="421"/>
        <v/>
      </c>
      <c r="AJ896" s="25" t="str">
        <f t="shared" si="422"/>
        <v/>
      </c>
      <c r="AK896" s="25" t="str">
        <f t="shared" si="423"/>
        <v/>
      </c>
      <c r="AL896" s="25" t="str">
        <f t="shared" si="424"/>
        <v/>
      </c>
      <c r="AM896" s="25" t="str">
        <f t="shared" si="425"/>
        <v/>
      </c>
      <c r="AN896" s="25" t="str">
        <f t="shared" si="426"/>
        <v/>
      </c>
      <c r="AO896" s="25" t="str">
        <f t="shared" si="427"/>
        <v/>
      </c>
      <c r="AP896" s="25" t="str">
        <f t="shared" si="428"/>
        <v/>
      </c>
      <c r="AQ896" s="25" t="str">
        <f t="shared" si="429"/>
        <v/>
      </c>
      <c r="AR896" s="25" t="str">
        <f t="shared" si="430"/>
        <v/>
      </c>
      <c r="AS896" s="25" t="str">
        <f t="shared" si="431"/>
        <v/>
      </c>
      <c r="AT896" s="25" t="str">
        <f t="shared" si="432"/>
        <v/>
      </c>
      <c r="AU896" s="25" t="str">
        <f t="shared" si="433"/>
        <v/>
      </c>
      <c r="AV896" s="25" t="str">
        <f t="shared" si="434"/>
        <v/>
      </c>
      <c r="AX896" t="str">
        <f>IF(BC896="","",IF(BC896&gt;0,COUNT($AY$2:AY896),""))</f>
        <v/>
      </c>
      <c r="AY896" s="25" t="str">
        <f t="shared" si="435"/>
        <v/>
      </c>
      <c r="AZ896" s="25" t="str">
        <f t="shared" si="436"/>
        <v/>
      </c>
      <c r="BA896" s="25" t="str">
        <f t="shared" si="437"/>
        <v/>
      </c>
      <c r="BB896" s="25" t="str">
        <f t="shared" si="438"/>
        <v/>
      </c>
      <c r="BC896" s="25" t="str">
        <f t="shared" si="439"/>
        <v/>
      </c>
      <c r="BD896" s="25" t="str">
        <f t="shared" si="440"/>
        <v/>
      </c>
      <c r="BE896" s="25" t="str">
        <f t="shared" si="441"/>
        <v/>
      </c>
      <c r="BF896" s="25" t="str">
        <f t="shared" si="442"/>
        <v/>
      </c>
      <c r="BG896" s="25" t="str">
        <f t="shared" si="443"/>
        <v/>
      </c>
      <c r="BH896" s="25" t="str">
        <f t="shared" si="444"/>
        <v/>
      </c>
      <c r="BI896" s="25" t="str">
        <f t="shared" si="445"/>
        <v/>
      </c>
      <c r="BJ896" s="25" t="str">
        <f t="shared" si="446"/>
        <v/>
      </c>
      <c r="BK896" s="25" t="str">
        <f t="shared" si="447"/>
        <v/>
      </c>
      <c r="BL896" s="25" t="str">
        <f t="shared" si="448"/>
        <v/>
      </c>
      <c r="BM896" s="25" t="str">
        <f t="shared" si="449"/>
        <v/>
      </c>
      <c r="BN896" s="25" t="str">
        <f t="shared" si="450"/>
        <v/>
      </c>
    </row>
    <row r="897" spans="1:66" x14ac:dyDescent="0.25">
      <c r="A897" s="20" t="str">
        <f>IF('S.D. Paste sheet'!A897="","",'S.D. Paste sheet'!A897)</f>
        <v/>
      </c>
      <c r="B897" s="20" t="str">
        <f>IF('S.D. Paste sheet'!B897="","",'S.D. Paste sheet'!B897)</f>
        <v/>
      </c>
      <c r="C897" s="20" t="str">
        <f>IF('S.D. Paste sheet'!C897="","",'S.D. Paste sheet'!C897)</f>
        <v/>
      </c>
      <c r="D897" s="20" t="str">
        <f>IF('S.D. Paste sheet'!D897="","",'S.D. Paste sheet'!D897)</f>
        <v/>
      </c>
      <c r="E897" s="20" t="str">
        <f>IF('S.D. Paste sheet'!E897="","",UPPER('S.D. Paste sheet'!E897))</f>
        <v/>
      </c>
      <c r="F897" s="20" t="str">
        <f>IF('S.D. Paste sheet'!F897="","",'S.D. Paste sheet'!F897)</f>
        <v/>
      </c>
      <c r="G897" s="20" t="str">
        <f>IF('S.D. Paste sheet'!G897="","",UPPER('S.D. Paste sheet'!G897))</f>
        <v/>
      </c>
      <c r="H897" s="20" t="str">
        <f>IF('S.D. Paste sheet'!H897="","",UPPER('S.D. Paste sheet'!H897))</f>
        <v/>
      </c>
      <c r="I897" s="20" t="str">
        <f>IF('S.D. Paste sheet'!I897="","",'S.D. Paste sheet'!I897)</f>
        <v/>
      </c>
      <c r="J897" s="20" t="str">
        <f>IF('S.D. Paste sheet'!J897="","",'S.D. Paste sheet'!J897)</f>
        <v/>
      </c>
      <c r="K897" s="20" t="str">
        <f>IF('S.D. Paste sheet'!K897="","",'S.D. Paste sheet'!K897)</f>
        <v/>
      </c>
      <c r="L897" s="20" t="str">
        <f>IF('S.D. Paste sheet'!L897="","",'S.D. Paste sheet'!L897)</f>
        <v/>
      </c>
      <c r="M897" s="20" t="str">
        <f>IF('S.D. Paste sheet'!M897="","",'S.D. Paste sheet'!M897)</f>
        <v/>
      </c>
      <c r="N897" s="20" t="str">
        <f>IF('S.D. Paste sheet'!N897="","",'S.D. Paste sheet'!N897)</f>
        <v/>
      </c>
      <c r="O897" s="20" t="str">
        <f>IF('S.D. Paste sheet'!O897="","",'S.D. Paste sheet'!O897)</f>
        <v/>
      </c>
      <c r="P897" s="20" t="str">
        <f>IF('S.D. Paste sheet'!P897="","",'S.D. Paste sheet'!P897)</f>
        <v/>
      </c>
      <c r="Q897" s="20" t="str">
        <f>IF('S.D. Paste sheet'!Q897="","",'S.D. Paste sheet'!Q897)</f>
        <v/>
      </c>
      <c r="R897" s="20" t="str">
        <f>IF('S.D. Paste sheet'!R897="","",'S.D. Paste sheet'!R897)</f>
        <v/>
      </c>
      <c r="S897" s="20" t="str">
        <f>IF('S.D. Paste sheet'!S897="","",'S.D. Paste sheet'!S897)</f>
        <v/>
      </c>
      <c r="T897" s="20" t="str">
        <f>IF('S.D. Paste sheet'!T897="","",'S.D. Paste sheet'!T897)</f>
        <v/>
      </c>
      <c r="U897" s="20" t="str">
        <f>IF('S.D. Paste sheet'!U897="","",'S.D. Paste sheet'!U897)</f>
        <v/>
      </c>
      <c r="V897" s="20" t="str">
        <f>IF('S.D. Paste sheet'!V897="","",'S.D. Paste sheet'!V897)</f>
        <v/>
      </c>
      <c r="W897" s="20" t="str">
        <f>IF('S.D. Paste sheet'!W897="","",'S.D. Paste sheet'!W897)</f>
        <v/>
      </c>
      <c r="X897" s="20" t="str">
        <f>IF('S.D. Paste sheet'!X897="","",'S.D. Paste sheet'!X897)</f>
        <v/>
      </c>
      <c r="Y897" s="20" t="str">
        <f>IF('S.D. Paste sheet'!Y897="","",'S.D. Paste sheet'!Y897)</f>
        <v/>
      </c>
      <c r="Z897" s="20" t="str">
        <f>IF('S.D. Paste sheet'!Z897="","",'S.D. Paste sheet'!Z897)</f>
        <v/>
      </c>
      <c r="AA897" s="20" t="str">
        <f>IF('S.D. Paste sheet'!AA897="","",'S.D. Paste sheet'!AA897)</f>
        <v/>
      </c>
      <c r="AB897" s="20" t="str">
        <f>IF('S.D. Paste sheet'!AB897="","",'S.D. Paste sheet'!AB897)</f>
        <v/>
      </c>
      <c r="AC897" s="20" t="str">
        <f>IF('S.D. Paste sheet'!AC897="","",'S.D. Paste sheet'!AC897)</f>
        <v/>
      </c>
      <c r="AD897" s="20" t="str">
        <f>IF('S.D. Paste sheet'!AD897="","",'S.D. Paste sheet'!AD897)</f>
        <v/>
      </c>
      <c r="AE897" s="28"/>
      <c r="AF897" t="str">
        <f>IF(AK897="","",IF(AK897&gt;0,COUNT($AG$2:AG897),""))</f>
        <v/>
      </c>
      <c r="AG897" s="25" t="str">
        <f t="shared" si="419"/>
        <v/>
      </c>
      <c r="AH897" s="25" t="str">
        <f t="shared" si="420"/>
        <v/>
      </c>
      <c r="AI897" s="25" t="str">
        <f t="shared" si="421"/>
        <v/>
      </c>
      <c r="AJ897" s="25" t="str">
        <f t="shared" si="422"/>
        <v/>
      </c>
      <c r="AK897" s="25" t="str">
        <f t="shared" si="423"/>
        <v/>
      </c>
      <c r="AL897" s="25" t="str">
        <f t="shared" si="424"/>
        <v/>
      </c>
      <c r="AM897" s="25" t="str">
        <f t="shared" si="425"/>
        <v/>
      </c>
      <c r="AN897" s="25" t="str">
        <f t="shared" si="426"/>
        <v/>
      </c>
      <c r="AO897" s="25" t="str">
        <f t="shared" si="427"/>
        <v/>
      </c>
      <c r="AP897" s="25" t="str">
        <f t="shared" si="428"/>
        <v/>
      </c>
      <c r="AQ897" s="25" t="str">
        <f t="shared" si="429"/>
        <v/>
      </c>
      <c r="AR897" s="25" t="str">
        <f t="shared" si="430"/>
        <v/>
      </c>
      <c r="AS897" s="25" t="str">
        <f t="shared" si="431"/>
        <v/>
      </c>
      <c r="AT897" s="25" t="str">
        <f t="shared" si="432"/>
        <v/>
      </c>
      <c r="AU897" s="25" t="str">
        <f t="shared" si="433"/>
        <v/>
      </c>
      <c r="AV897" s="25" t="str">
        <f t="shared" si="434"/>
        <v/>
      </c>
      <c r="AX897" t="str">
        <f>IF(BC897="","",IF(BC897&gt;0,COUNT($AY$2:AY897),""))</f>
        <v/>
      </c>
      <c r="AY897" s="25" t="str">
        <f t="shared" si="435"/>
        <v/>
      </c>
      <c r="AZ897" s="25" t="str">
        <f t="shared" si="436"/>
        <v/>
      </c>
      <c r="BA897" s="25" t="str">
        <f t="shared" si="437"/>
        <v/>
      </c>
      <c r="BB897" s="25" t="str">
        <f t="shared" si="438"/>
        <v/>
      </c>
      <c r="BC897" s="25" t="str">
        <f t="shared" si="439"/>
        <v/>
      </c>
      <c r="BD897" s="25" t="str">
        <f t="shared" si="440"/>
        <v/>
      </c>
      <c r="BE897" s="25" t="str">
        <f t="shared" si="441"/>
        <v/>
      </c>
      <c r="BF897" s="25" t="str">
        <f t="shared" si="442"/>
        <v/>
      </c>
      <c r="BG897" s="25" t="str">
        <f t="shared" si="443"/>
        <v/>
      </c>
      <c r="BH897" s="25" t="str">
        <f t="shared" si="444"/>
        <v/>
      </c>
      <c r="BI897" s="25" t="str">
        <f t="shared" si="445"/>
        <v/>
      </c>
      <c r="BJ897" s="25" t="str">
        <f t="shared" si="446"/>
        <v/>
      </c>
      <c r="BK897" s="25" t="str">
        <f t="shared" si="447"/>
        <v/>
      </c>
      <c r="BL897" s="25" t="str">
        <f t="shared" si="448"/>
        <v/>
      </c>
      <c r="BM897" s="25" t="str">
        <f t="shared" si="449"/>
        <v/>
      </c>
      <c r="BN897" s="25" t="str">
        <f t="shared" si="450"/>
        <v/>
      </c>
    </row>
    <row r="898" spans="1:66" x14ac:dyDescent="0.25">
      <c r="A898" s="20" t="str">
        <f>IF('S.D. Paste sheet'!A898="","",'S.D. Paste sheet'!A898)</f>
        <v/>
      </c>
      <c r="B898" s="20" t="str">
        <f>IF('S.D. Paste sheet'!B898="","",'S.D. Paste sheet'!B898)</f>
        <v/>
      </c>
      <c r="C898" s="20" t="str">
        <f>IF('S.D. Paste sheet'!C898="","",'S.D. Paste sheet'!C898)</f>
        <v/>
      </c>
      <c r="D898" s="20" t="str">
        <f>IF('S.D. Paste sheet'!D898="","",'S.D. Paste sheet'!D898)</f>
        <v/>
      </c>
      <c r="E898" s="20" t="str">
        <f>IF('S.D. Paste sheet'!E898="","",UPPER('S.D. Paste sheet'!E898))</f>
        <v/>
      </c>
      <c r="F898" s="20" t="str">
        <f>IF('S.D. Paste sheet'!F898="","",'S.D. Paste sheet'!F898)</f>
        <v/>
      </c>
      <c r="G898" s="20" t="str">
        <f>IF('S.D. Paste sheet'!G898="","",UPPER('S.D. Paste sheet'!G898))</f>
        <v/>
      </c>
      <c r="H898" s="20" t="str">
        <f>IF('S.D. Paste sheet'!H898="","",UPPER('S.D. Paste sheet'!H898))</f>
        <v/>
      </c>
      <c r="I898" s="20" t="str">
        <f>IF('S.D. Paste sheet'!I898="","",'S.D. Paste sheet'!I898)</f>
        <v/>
      </c>
      <c r="J898" s="20" t="str">
        <f>IF('S.D. Paste sheet'!J898="","",'S.D. Paste sheet'!J898)</f>
        <v/>
      </c>
      <c r="K898" s="20" t="str">
        <f>IF('S.D. Paste sheet'!K898="","",'S.D. Paste sheet'!K898)</f>
        <v/>
      </c>
      <c r="L898" s="20" t="str">
        <f>IF('S.D. Paste sheet'!L898="","",'S.D. Paste sheet'!L898)</f>
        <v/>
      </c>
      <c r="M898" s="20" t="str">
        <f>IF('S.D. Paste sheet'!M898="","",'S.D. Paste sheet'!M898)</f>
        <v/>
      </c>
      <c r="N898" s="20" t="str">
        <f>IF('S.D. Paste sheet'!N898="","",'S.D. Paste sheet'!N898)</f>
        <v/>
      </c>
      <c r="O898" s="20" t="str">
        <f>IF('S.D. Paste sheet'!O898="","",'S.D. Paste sheet'!O898)</f>
        <v/>
      </c>
      <c r="P898" s="20" t="str">
        <f>IF('S.D. Paste sheet'!P898="","",'S.D. Paste sheet'!P898)</f>
        <v/>
      </c>
      <c r="Q898" s="20" t="str">
        <f>IF('S.D. Paste sheet'!Q898="","",'S.D. Paste sheet'!Q898)</f>
        <v/>
      </c>
      <c r="R898" s="20" t="str">
        <f>IF('S.D. Paste sheet'!R898="","",'S.D. Paste sheet'!R898)</f>
        <v/>
      </c>
      <c r="S898" s="20" t="str">
        <f>IF('S.D. Paste sheet'!S898="","",'S.D. Paste sheet'!S898)</f>
        <v/>
      </c>
      <c r="T898" s="20" t="str">
        <f>IF('S.D. Paste sheet'!T898="","",'S.D. Paste sheet'!T898)</f>
        <v/>
      </c>
      <c r="U898" s="20" t="str">
        <f>IF('S.D. Paste sheet'!U898="","",'S.D. Paste sheet'!U898)</f>
        <v/>
      </c>
      <c r="V898" s="20" t="str">
        <f>IF('S.D. Paste sheet'!V898="","",'S.D. Paste sheet'!V898)</f>
        <v/>
      </c>
      <c r="W898" s="20" t="str">
        <f>IF('S.D. Paste sheet'!W898="","",'S.D. Paste sheet'!W898)</f>
        <v/>
      </c>
      <c r="X898" s="20" t="str">
        <f>IF('S.D. Paste sheet'!X898="","",'S.D. Paste sheet'!X898)</f>
        <v/>
      </c>
      <c r="Y898" s="20" t="str">
        <f>IF('S.D. Paste sheet'!Y898="","",'S.D. Paste sheet'!Y898)</f>
        <v/>
      </c>
      <c r="Z898" s="20" t="str">
        <f>IF('S.D. Paste sheet'!Z898="","",'S.D. Paste sheet'!Z898)</f>
        <v/>
      </c>
      <c r="AA898" s="20" t="str">
        <f>IF('S.D. Paste sheet'!AA898="","",'S.D. Paste sheet'!AA898)</f>
        <v/>
      </c>
      <c r="AB898" s="20" t="str">
        <f>IF('S.D. Paste sheet'!AB898="","",'S.D. Paste sheet'!AB898)</f>
        <v/>
      </c>
      <c r="AC898" s="20" t="str">
        <f>IF('S.D. Paste sheet'!AC898="","",'S.D. Paste sheet'!AC898)</f>
        <v/>
      </c>
      <c r="AD898" s="20" t="str">
        <f>IF('S.D. Paste sheet'!AD898="","",'S.D. Paste sheet'!AD898)</f>
        <v/>
      </c>
      <c r="AE898" s="28"/>
      <c r="AF898" t="str">
        <f>IF(AK898="","",IF(AK898&gt;0,COUNT($AG$2:AG898),""))</f>
        <v/>
      </c>
      <c r="AG898" s="25" t="str">
        <f t="shared" si="419"/>
        <v/>
      </c>
      <c r="AH898" s="25" t="str">
        <f t="shared" si="420"/>
        <v/>
      </c>
      <c r="AI898" s="25" t="str">
        <f t="shared" si="421"/>
        <v/>
      </c>
      <c r="AJ898" s="25" t="str">
        <f t="shared" si="422"/>
        <v/>
      </c>
      <c r="AK898" s="25" t="str">
        <f t="shared" si="423"/>
        <v/>
      </c>
      <c r="AL898" s="25" t="str">
        <f t="shared" si="424"/>
        <v/>
      </c>
      <c r="AM898" s="25" t="str">
        <f t="shared" si="425"/>
        <v/>
      </c>
      <c r="AN898" s="25" t="str">
        <f t="shared" si="426"/>
        <v/>
      </c>
      <c r="AO898" s="25" t="str">
        <f t="shared" si="427"/>
        <v/>
      </c>
      <c r="AP898" s="25" t="str">
        <f t="shared" si="428"/>
        <v/>
      </c>
      <c r="AQ898" s="25" t="str">
        <f t="shared" si="429"/>
        <v/>
      </c>
      <c r="AR898" s="25" t="str">
        <f t="shared" si="430"/>
        <v/>
      </c>
      <c r="AS898" s="25" t="str">
        <f t="shared" si="431"/>
        <v/>
      </c>
      <c r="AT898" s="25" t="str">
        <f t="shared" si="432"/>
        <v/>
      </c>
      <c r="AU898" s="25" t="str">
        <f t="shared" si="433"/>
        <v/>
      </c>
      <c r="AV898" s="25" t="str">
        <f t="shared" si="434"/>
        <v/>
      </c>
      <c r="AX898" t="str">
        <f>IF(BC898="","",IF(BC898&gt;0,COUNT($AY$2:AY898),""))</f>
        <v/>
      </c>
      <c r="AY898" s="25" t="str">
        <f t="shared" si="435"/>
        <v/>
      </c>
      <c r="AZ898" s="25" t="str">
        <f t="shared" si="436"/>
        <v/>
      </c>
      <c r="BA898" s="25" t="str">
        <f t="shared" si="437"/>
        <v/>
      </c>
      <c r="BB898" s="25" t="str">
        <f t="shared" si="438"/>
        <v/>
      </c>
      <c r="BC898" s="25" t="str">
        <f t="shared" si="439"/>
        <v/>
      </c>
      <c r="BD898" s="25" t="str">
        <f t="shared" si="440"/>
        <v/>
      </c>
      <c r="BE898" s="25" t="str">
        <f t="shared" si="441"/>
        <v/>
      </c>
      <c r="BF898" s="25" t="str">
        <f t="shared" si="442"/>
        <v/>
      </c>
      <c r="BG898" s="25" t="str">
        <f t="shared" si="443"/>
        <v/>
      </c>
      <c r="BH898" s="25" t="str">
        <f t="shared" si="444"/>
        <v/>
      </c>
      <c r="BI898" s="25" t="str">
        <f t="shared" si="445"/>
        <v/>
      </c>
      <c r="BJ898" s="25" t="str">
        <f t="shared" si="446"/>
        <v/>
      </c>
      <c r="BK898" s="25" t="str">
        <f t="shared" si="447"/>
        <v/>
      </c>
      <c r="BL898" s="25" t="str">
        <f t="shared" si="448"/>
        <v/>
      </c>
      <c r="BM898" s="25" t="str">
        <f t="shared" si="449"/>
        <v/>
      </c>
      <c r="BN898" s="25" t="str">
        <f t="shared" si="450"/>
        <v/>
      </c>
    </row>
    <row r="899" spans="1:66" x14ac:dyDescent="0.25">
      <c r="A899" s="20" t="str">
        <f>IF('S.D. Paste sheet'!A899="","",'S.D. Paste sheet'!A899)</f>
        <v/>
      </c>
      <c r="B899" s="20" t="str">
        <f>IF('S.D. Paste sheet'!B899="","",'S.D. Paste sheet'!B899)</f>
        <v/>
      </c>
      <c r="C899" s="20" t="str">
        <f>IF('S.D. Paste sheet'!C899="","",'S.D. Paste sheet'!C899)</f>
        <v/>
      </c>
      <c r="D899" s="20" t="str">
        <f>IF('S.D. Paste sheet'!D899="","",'S.D. Paste sheet'!D899)</f>
        <v/>
      </c>
      <c r="E899" s="20" t="str">
        <f>IF('S.D. Paste sheet'!E899="","",UPPER('S.D. Paste sheet'!E899))</f>
        <v/>
      </c>
      <c r="F899" s="20" t="str">
        <f>IF('S.D. Paste sheet'!F899="","",'S.D. Paste sheet'!F899)</f>
        <v/>
      </c>
      <c r="G899" s="20" t="str">
        <f>IF('S.D. Paste sheet'!G899="","",UPPER('S.D. Paste sheet'!G899))</f>
        <v/>
      </c>
      <c r="H899" s="20" t="str">
        <f>IF('S.D. Paste sheet'!H899="","",UPPER('S.D. Paste sheet'!H899))</f>
        <v/>
      </c>
      <c r="I899" s="20" t="str">
        <f>IF('S.D. Paste sheet'!I899="","",'S.D. Paste sheet'!I899)</f>
        <v/>
      </c>
      <c r="J899" s="20" t="str">
        <f>IF('S.D. Paste sheet'!J899="","",'S.D. Paste sheet'!J899)</f>
        <v/>
      </c>
      <c r="K899" s="20" t="str">
        <f>IF('S.D. Paste sheet'!K899="","",'S.D. Paste sheet'!K899)</f>
        <v/>
      </c>
      <c r="L899" s="20" t="str">
        <f>IF('S.D. Paste sheet'!L899="","",'S.D. Paste sheet'!L899)</f>
        <v/>
      </c>
      <c r="M899" s="20" t="str">
        <f>IF('S.D. Paste sheet'!M899="","",'S.D. Paste sheet'!M899)</f>
        <v/>
      </c>
      <c r="N899" s="20" t="str">
        <f>IF('S.D. Paste sheet'!N899="","",'S.D. Paste sheet'!N899)</f>
        <v/>
      </c>
      <c r="O899" s="20" t="str">
        <f>IF('S.D. Paste sheet'!O899="","",'S.D. Paste sheet'!O899)</f>
        <v/>
      </c>
      <c r="P899" s="20" t="str">
        <f>IF('S.D. Paste sheet'!P899="","",'S.D. Paste sheet'!P899)</f>
        <v/>
      </c>
      <c r="Q899" s="20" t="str">
        <f>IF('S.D. Paste sheet'!Q899="","",'S.D. Paste sheet'!Q899)</f>
        <v/>
      </c>
      <c r="R899" s="20" t="str">
        <f>IF('S.D. Paste sheet'!R899="","",'S.D. Paste sheet'!R899)</f>
        <v/>
      </c>
      <c r="S899" s="20" t="str">
        <f>IF('S.D. Paste sheet'!S899="","",'S.D. Paste sheet'!S899)</f>
        <v/>
      </c>
      <c r="T899" s="20" t="str">
        <f>IF('S.D. Paste sheet'!T899="","",'S.D. Paste sheet'!T899)</f>
        <v/>
      </c>
      <c r="U899" s="20" t="str">
        <f>IF('S.D. Paste sheet'!U899="","",'S.D. Paste sheet'!U899)</f>
        <v/>
      </c>
      <c r="V899" s="20" t="str">
        <f>IF('S.D. Paste sheet'!V899="","",'S.D. Paste sheet'!V899)</f>
        <v/>
      </c>
      <c r="W899" s="20" t="str">
        <f>IF('S.D. Paste sheet'!W899="","",'S.D. Paste sheet'!W899)</f>
        <v/>
      </c>
      <c r="X899" s="20" t="str">
        <f>IF('S.D. Paste sheet'!X899="","",'S.D. Paste sheet'!X899)</f>
        <v/>
      </c>
      <c r="Y899" s="20" t="str">
        <f>IF('S.D. Paste sheet'!Y899="","",'S.D. Paste sheet'!Y899)</f>
        <v/>
      </c>
      <c r="Z899" s="20" t="str">
        <f>IF('S.D. Paste sheet'!Z899="","",'S.D. Paste sheet'!Z899)</f>
        <v/>
      </c>
      <c r="AA899" s="20" t="str">
        <f>IF('S.D. Paste sheet'!AA899="","",'S.D. Paste sheet'!AA899)</f>
        <v/>
      </c>
      <c r="AB899" s="20" t="str">
        <f>IF('S.D. Paste sheet'!AB899="","",'S.D. Paste sheet'!AB899)</f>
        <v/>
      </c>
      <c r="AC899" s="20" t="str">
        <f>IF('S.D. Paste sheet'!AC899="","",'S.D. Paste sheet'!AC899)</f>
        <v/>
      </c>
      <c r="AD899" s="20" t="str">
        <f>IF('S.D. Paste sheet'!AD899="","",'S.D. Paste sheet'!AD899)</f>
        <v/>
      </c>
      <c r="AE899" s="28"/>
      <c r="AF899" t="str">
        <f>IF(AK899="","",IF(AK899&gt;0,COUNT($AG$2:AG899),""))</f>
        <v/>
      </c>
      <c r="AG899" s="25" t="str">
        <f t="shared" ref="AG899:AG962" si="451">IF(AND($AJ$1=8,$A899=8),A899,"")</f>
        <v/>
      </c>
      <c r="AH899" s="25" t="str">
        <f t="shared" ref="AH899:AH962" si="452">IF(AND($AJ$1=8,$A899=8),B899,"")</f>
        <v/>
      </c>
      <c r="AI899" s="25" t="str">
        <f t="shared" ref="AI899:AI962" si="453">IF(AND($AJ$1=8,$A899=8),C899,"")</f>
        <v/>
      </c>
      <c r="AJ899" s="25" t="str">
        <f t="shared" ref="AJ899:AJ962" si="454">IF(AND($AJ$1=8,$A899=8),D899,"")</f>
        <v/>
      </c>
      <c r="AK899" s="25" t="str">
        <f t="shared" ref="AK899:AK962" si="455">IF(AND($AJ$1=8,$A899=8),E899,"")</f>
        <v/>
      </c>
      <c r="AL899" s="25" t="str">
        <f t="shared" ref="AL899:AL962" si="456">IF(AND($AJ$1=8,$A899=8),F899,"")</f>
        <v/>
      </c>
      <c r="AM899" s="25" t="str">
        <f t="shared" ref="AM899:AM962" si="457">IF(AND($AJ$1=8,$A899=8),G899,"")</f>
        <v/>
      </c>
      <c r="AN899" s="25" t="str">
        <f t="shared" ref="AN899:AN962" si="458">IF(AND($AJ$1=8,$A899=8),H899,"")</f>
        <v/>
      </c>
      <c r="AO899" s="25" t="str">
        <f t="shared" ref="AO899:AO962" si="459">IF(AND($AJ$1=8,$A899=8),I899,"")</f>
        <v/>
      </c>
      <c r="AP899" s="25" t="str">
        <f t="shared" ref="AP899:AP962" si="460">IF(AND($AJ$1=8,$A899=8),J899,"")</f>
        <v/>
      </c>
      <c r="AQ899" s="25" t="str">
        <f t="shared" ref="AQ899:AQ962" si="461">IF(AND($AJ$1=8,$A899=8),K899,"")</f>
        <v/>
      </c>
      <c r="AR899" s="25" t="str">
        <f t="shared" ref="AR899:AR962" si="462">IF(AND($AJ$1=8,$A899=8),L899,"")</f>
        <v/>
      </c>
      <c r="AS899" s="25" t="str">
        <f t="shared" ref="AS899:AS962" si="463">IF(AND($AJ$1=8,$A899=8),M899,"")</f>
        <v/>
      </c>
      <c r="AT899" s="25" t="str">
        <f t="shared" ref="AT899:AT962" si="464">IF(AND($AJ$1=8,$A899=8),N899,"")</f>
        <v/>
      </c>
      <c r="AU899" s="25" t="str">
        <f t="shared" ref="AU899:AU962" si="465">IF(AND($AJ$1=8,$A899=8),O899,"")</f>
        <v/>
      </c>
      <c r="AV899" s="25" t="str">
        <f t="shared" ref="AV899:AV962" si="466">IF(AND($AJ$1=8,$A899=8),P899,"")</f>
        <v/>
      </c>
      <c r="AX899" t="str">
        <f>IF(BC899="","",IF(BC899&gt;0,COUNT($AY$2:AY899),""))</f>
        <v/>
      </c>
      <c r="AY899" s="25" t="str">
        <f t="shared" ref="AY899:AY962" si="467">IF(AND($BB$1=8,$A899=8,$BC$1=B899),A899,"")</f>
        <v/>
      </c>
      <c r="AZ899" s="25" t="str">
        <f t="shared" ref="AZ899:AZ962" si="468">IF(AND($BB$1=8,$A899=8,$BC$1=$B899),B899,"")</f>
        <v/>
      </c>
      <c r="BA899" s="25" t="str">
        <f t="shared" ref="BA899:BA962" si="469">IF(AND($BB$1=8,$A899=8,$BC$1=$B899),C899,"")</f>
        <v/>
      </c>
      <c r="BB899" s="25" t="str">
        <f t="shared" ref="BB899:BB962" si="470">IF(AND($BB$1=8,$A899=8,$BC$1=$B899),D899,"")</f>
        <v/>
      </c>
      <c r="BC899" s="25" t="str">
        <f t="shared" ref="BC899:BC962" si="471">IF(AND($BB$1=8,$A899=8,$BC$1=$B899),E899,"")</f>
        <v/>
      </c>
      <c r="BD899" s="25" t="str">
        <f t="shared" ref="BD899:BD962" si="472">IF(AND($BB$1=8,$A899=8,$BC$1=$B899),F899,"")</f>
        <v/>
      </c>
      <c r="BE899" s="25" t="str">
        <f t="shared" ref="BE899:BE962" si="473">IF(AND($BB$1=8,$A899=8,$BC$1=$B899),G899,"")</f>
        <v/>
      </c>
      <c r="BF899" s="25" t="str">
        <f t="shared" ref="BF899:BF962" si="474">IF(AND($BB$1=8,$A899=8,$BC$1=$B899),H899,"")</f>
        <v/>
      </c>
      <c r="BG899" s="25" t="str">
        <f t="shared" ref="BG899:BG962" si="475">IF(AND($BB$1=8,$A899=8,$BC$1=$B899),I899,"")</f>
        <v/>
      </c>
      <c r="BH899" s="25" t="str">
        <f t="shared" ref="BH899:BH962" si="476">IF(AND($BB$1=8,$A899=8,$BC$1=$B899),J899,"")</f>
        <v/>
      </c>
      <c r="BI899" s="25" t="str">
        <f t="shared" ref="BI899:BI962" si="477">IF(AND($BB$1=8,$A899=8,$BC$1=$B899),K899,"")</f>
        <v/>
      </c>
      <c r="BJ899" s="25" t="str">
        <f t="shared" ref="BJ899:BJ962" si="478">IF(AND($BB$1=8,$A899=8,$BC$1=$B899),L899,"")</f>
        <v/>
      </c>
      <c r="BK899" s="25" t="str">
        <f t="shared" ref="BK899:BK962" si="479">IF(AND($BB$1=8,$A899=8,$BC$1=$B899),M899,"")</f>
        <v/>
      </c>
      <c r="BL899" s="25" t="str">
        <f t="shared" ref="BL899:BL962" si="480">IF(AND($BB$1=8,$A899=8,$BC$1=$B899),N899,"")</f>
        <v/>
      </c>
      <c r="BM899" s="25" t="str">
        <f t="shared" ref="BM899:BM962" si="481">IF(AND($BB$1=8,$A899=8,$BC$1=$B899),O899,"")</f>
        <v/>
      </c>
      <c r="BN899" s="25" t="str">
        <f t="shared" ref="BN899:BN962" si="482">IF(AND($BB$1=8,$A899=8,$BC$1=$B899),P899,"")</f>
        <v/>
      </c>
    </row>
    <row r="900" spans="1:66" x14ac:dyDescent="0.25">
      <c r="A900" s="20" t="str">
        <f>IF('S.D. Paste sheet'!A900="","",'S.D. Paste sheet'!A900)</f>
        <v/>
      </c>
      <c r="B900" s="20" t="str">
        <f>IF('S.D. Paste sheet'!B900="","",'S.D. Paste sheet'!B900)</f>
        <v/>
      </c>
      <c r="C900" s="20" t="str">
        <f>IF('S.D. Paste sheet'!C900="","",'S.D. Paste sheet'!C900)</f>
        <v/>
      </c>
      <c r="D900" s="20" t="str">
        <f>IF('S.D. Paste sheet'!D900="","",'S.D. Paste sheet'!D900)</f>
        <v/>
      </c>
      <c r="E900" s="20" t="str">
        <f>IF('S.D. Paste sheet'!E900="","",UPPER('S.D. Paste sheet'!E900))</f>
        <v/>
      </c>
      <c r="F900" s="20" t="str">
        <f>IF('S.D. Paste sheet'!F900="","",'S.D. Paste sheet'!F900)</f>
        <v/>
      </c>
      <c r="G900" s="20" t="str">
        <f>IF('S.D. Paste sheet'!G900="","",UPPER('S.D. Paste sheet'!G900))</f>
        <v/>
      </c>
      <c r="H900" s="20" t="str">
        <f>IF('S.D. Paste sheet'!H900="","",UPPER('S.D. Paste sheet'!H900))</f>
        <v/>
      </c>
      <c r="I900" s="20" t="str">
        <f>IF('S.D. Paste sheet'!I900="","",'S.D. Paste sheet'!I900)</f>
        <v/>
      </c>
      <c r="J900" s="20" t="str">
        <f>IF('S.D. Paste sheet'!J900="","",'S.D. Paste sheet'!J900)</f>
        <v/>
      </c>
      <c r="K900" s="20" t="str">
        <f>IF('S.D. Paste sheet'!K900="","",'S.D. Paste sheet'!K900)</f>
        <v/>
      </c>
      <c r="L900" s="20" t="str">
        <f>IF('S.D. Paste sheet'!L900="","",'S.D. Paste sheet'!L900)</f>
        <v/>
      </c>
      <c r="M900" s="20" t="str">
        <f>IF('S.D. Paste sheet'!M900="","",'S.D. Paste sheet'!M900)</f>
        <v/>
      </c>
      <c r="N900" s="20" t="str">
        <f>IF('S.D. Paste sheet'!N900="","",'S.D. Paste sheet'!N900)</f>
        <v/>
      </c>
      <c r="O900" s="20" t="str">
        <f>IF('S.D. Paste sheet'!O900="","",'S.D. Paste sheet'!O900)</f>
        <v/>
      </c>
      <c r="P900" s="20" t="str">
        <f>IF('S.D. Paste sheet'!P900="","",'S.D. Paste sheet'!P900)</f>
        <v/>
      </c>
      <c r="Q900" s="20" t="str">
        <f>IF('S.D. Paste sheet'!Q900="","",'S.D. Paste sheet'!Q900)</f>
        <v/>
      </c>
      <c r="R900" s="20" t="str">
        <f>IF('S.D. Paste sheet'!R900="","",'S.D. Paste sheet'!R900)</f>
        <v/>
      </c>
      <c r="S900" s="20" t="str">
        <f>IF('S.D. Paste sheet'!S900="","",'S.D. Paste sheet'!S900)</f>
        <v/>
      </c>
      <c r="T900" s="20" t="str">
        <f>IF('S.D. Paste sheet'!T900="","",'S.D. Paste sheet'!T900)</f>
        <v/>
      </c>
      <c r="U900" s="20" t="str">
        <f>IF('S.D. Paste sheet'!U900="","",'S.D. Paste sheet'!U900)</f>
        <v/>
      </c>
      <c r="V900" s="20" t="str">
        <f>IF('S.D. Paste sheet'!V900="","",'S.D. Paste sheet'!V900)</f>
        <v/>
      </c>
      <c r="W900" s="20" t="str">
        <f>IF('S.D. Paste sheet'!W900="","",'S.D. Paste sheet'!W900)</f>
        <v/>
      </c>
      <c r="X900" s="20" t="str">
        <f>IF('S.D. Paste sheet'!X900="","",'S.D. Paste sheet'!X900)</f>
        <v/>
      </c>
      <c r="Y900" s="20" t="str">
        <f>IF('S.D. Paste sheet'!Y900="","",'S.D. Paste sheet'!Y900)</f>
        <v/>
      </c>
      <c r="Z900" s="20" t="str">
        <f>IF('S.D. Paste sheet'!Z900="","",'S.D. Paste sheet'!Z900)</f>
        <v/>
      </c>
      <c r="AA900" s="20" t="str">
        <f>IF('S.D. Paste sheet'!AA900="","",'S.D. Paste sheet'!AA900)</f>
        <v/>
      </c>
      <c r="AB900" s="20" t="str">
        <f>IF('S.D. Paste sheet'!AB900="","",'S.D. Paste sheet'!AB900)</f>
        <v/>
      </c>
      <c r="AC900" s="20" t="str">
        <f>IF('S.D. Paste sheet'!AC900="","",'S.D. Paste sheet'!AC900)</f>
        <v/>
      </c>
      <c r="AD900" s="20" t="str">
        <f>IF('S.D. Paste sheet'!AD900="","",'S.D. Paste sheet'!AD900)</f>
        <v/>
      </c>
      <c r="AE900" s="28"/>
      <c r="AF900" t="str">
        <f>IF(AK900="","",IF(AK900&gt;0,COUNT($AG$2:AG900),""))</f>
        <v/>
      </c>
      <c r="AG900" s="25" t="str">
        <f t="shared" si="451"/>
        <v/>
      </c>
      <c r="AH900" s="25" t="str">
        <f t="shared" si="452"/>
        <v/>
      </c>
      <c r="AI900" s="25" t="str">
        <f t="shared" si="453"/>
        <v/>
      </c>
      <c r="AJ900" s="25" t="str">
        <f t="shared" si="454"/>
        <v/>
      </c>
      <c r="AK900" s="25" t="str">
        <f t="shared" si="455"/>
        <v/>
      </c>
      <c r="AL900" s="25" t="str">
        <f t="shared" si="456"/>
        <v/>
      </c>
      <c r="AM900" s="25" t="str">
        <f t="shared" si="457"/>
        <v/>
      </c>
      <c r="AN900" s="25" t="str">
        <f t="shared" si="458"/>
        <v/>
      </c>
      <c r="AO900" s="25" t="str">
        <f t="shared" si="459"/>
        <v/>
      </c>
      <c r="AP900" s="25" t="str">
        <f t="shared" si="460"/>
        <v/>
      </c>
      <c r="AQ900" s="25" t="str">
        <f t="shared" si="461"/>
        <v/>
      </c>
      <c r="AR900" s="25" t="str">
        <f t="shared" si="462"/>
        <v/>
      </c>
      <c r="AS900" s="25" t="str">
        <f t="shared" si="463"/>
        <v/>
      </c>
      <c r="AT900" s="25" t="str">
        <f t="shared" si="464"/>
        <v/>
      </c>
      <c r="AU900" s="25" t="str">
        <f t="shared" si="465"/>
        <v/>
      </c>
      <c r="AV900" s="25" t="str">
        <f t="shared" si="466"/>
        <v/>
      </c>
      <c r="AX900" t="str">
        <f>IF(BC900="","",IF(BC900&gt;0,COUNT($AY$2:AY900),""))</f>
        <v/>
      </c>
      <c r="AY900" s="25" t="str">
        <f t="shared" si="467"/>
        <v/>
      </c>
      <c r="AZ900" s="25" t="str">
        <f t="shared" si="468"/>
        <v/>
      </c>
      <c r="BA900" s="25" t="str">
        <f t="shared" si="469"/>
        <v/>
      </c>
      <c r="BB900" s="25" t="str">
        <f t="shared" si="470"/>
        <v/>
      </c>
      <c r="BC900" s="25" t="str">
        <f t="shared" si="471"/>
        <v/>
      </c>
      <c r="BD900" s="25" t="str">
        <f t="shared" si="472"/>
        <v/>
      </c>
      <c r="BE900" s="25" t="str">
        <f t="shared" si="473"/>
        <v/>
      </c>
      <c r="BF900" s="25" t="str">
        <f t="shared" si="474"/>
        <v/>
      </c>
      <c r="BG900" s="25" t="str">
        <f t="shared" si="475"/>
        <v/>
      </c>
      <c r="BH900" s="25" t="str">
        <f t="shared" si="476"/>
        <v/>
      </c>
      <c r="BI900" s="25" t="str">
        <f t="shared" si="477"/>
        <v/>
      </c>
      <c r="BJ900" s="25" t="str">
        <f t="shared" si="478"/>
        <v/>
      </c>
      <c r="BK900" s="25" t="str">
        <f t="shared" si="479"/>
        <v/>
      </c>
      <c r="BL900" s="25" t="str">
        <f t="shared" si="480"/>
        <v/>
      </c>
      <c r="BM900" s="25" t="str">
        <f t="shared" si="481"/>
        <v/>
      </c>
      <c r="BN900" s="25" t="str">
        <f t="shared" si="482"/>
        <v/>
      </c>
    </row>
    <row r="901" spans="1:66" x14ac:dyDescent="0.25">
      <c r="A901" s="20" t="str">
        <f>IF('S.D. Paste sheet'!A901="","",'S.D. Paste sheet'!A901)</f>
        <v/>
      </c>
      <c r="B901" s="20" t="str">
        <f>IF('S.D. Paste sheet'!B901="","",'S.D. Paste sheet'!B901)</f>
        <v/>
      </c>
      <c r="C901" s="20" t="str">
        <f>IF('S.D. Paste sheet'!C901="","",'S.D. Paste sheet'!C901)</f>
        <v/>
      </c>
      <c r="D901" s="20" t="str">
        <f>IF('S.D. Paste sheet'!D901="","",'S.D. Paste sheet'!D901)</f>
        <v/>
      </c>
      <c r="E901" s="20" t="str">
        <f>IF('S.D. Paste sheet'!E901="","",UPPER('S.D. Paste sheet'!E901))</f>
        <v/>
      </c>
      <c r="F901" s="20" t="str">
        <f>IF('S.D. Paste sheet'!F901="","",'S.D. Paste sheet'!F901)</f>
        <v/>
      </c>
      <c r="G901" s="20" t="str">
        <f>IF('S.D. Paste sheet'!G901="","",UPPER('S.D. Paste sheet'!G901))</f>
        <v/>
      </c>
      <c r="H901" s="20" t="str">
        <f>IF('S.D. Paste sheet'!H901="","",UPPER('S.D. Paste sheet'!H901))</f>
        <v/>
      </c>
      <c r="I901" s="20" t="str">
        <f>IF('S.D. Paste sheet'!I901="","",'S.D. Paste sheet'!I901)</f>
        <v/>
      </c>
      <c r="J901" s="20" t="str">
        <f>IF('S.D. Paste sheet'!J901="","",'S.D. Paste sheet'!J901)</f>
        <v/>
      </c>
      <c r="K901" s="20" t="str">
        <f>IF('S.D. Paste sheet'!K901="","",'S.D. Paste sheet'!K901)</f>
        <v/>
      </c>
      <c r="L901" s="20" t="str">
        <f>IF('S.D. Paste sheet'!L901="","",'S.D. Paste sheet'!L901)</f>
        <v/>
      </c>
      <c r="M901" s="20" t="str">
        <f>IF('S.D. Paste sheet'!M901="","",'S.D. Paste sheet'!M901)</f>
        <v/>
      </c>
      <c r="N901" s="20" t="str">
        <f>IF('S.D. Paste sheet'!N901="","",'S.D. Paste sheet'!N901)</f>
        <v/>
      </c>
      <c r="O901" s="20" t="str">
        <f>IF('S.D. Paste sheet'!O901="","",'S.D. Paste sheet'!O901)</f>
        <v/>
      </c>
      <c r="P901" s="20" t="str">
        <f>IF('S.D. Paste sheet'!P901="","",'S.D. Paste sheet'!P901)</f>
        <v/>
      </c>
      <c r="Q901" s="20" t="str">
        <f>IF('S.D. Paste sheet'!Q901="","",'S.D. Paste sheet'!Q901)</f>
        <v/>
      </c>
      <c r="R901" s="20" t="str">
        <f>IF('S.D. Paste sheet'!R901="","",'S.D. Paste sheet'!R901)</f>
        <v/>
      </c>
      <c r="S901" s="20" t="str">
        <f>IF('S.D. Paste sheet'!S901="","",'S.D. Paste sheet'!S901)</f>
        <v/>
      </c>
      <c r="T901" s="20" t="str">
        <f>IF('S.D. Paste sheet'!T901="","",'S.D. Paste sheet'!T901)</f>
        <v/>
      </c>
      <c r="U901" s="20" t="str">
        <f>IF('S.D. Paste sheet'!U901="","",'S.D. Paste sheet'!U901)</f>
        <v/>
      </c>
      <c r="V901" s="20" t="str">
        <f>IF('S.D. Paste sheet'!V901="","",'S.D. Paste sheet'!V901)</f>
        <v/>
      </c>
      <c r="W901" s="20" t="str">
        <f>IF('S.D. Paste sheet'!W901="","",'S.D. Paste sheet'!W901)</f>
        <v/>
      </c>
      <c r="X901" s="20" t="str">
        <f>IF('S.D. Paste sheet'!X901="","",'S.D. Paste sheet'!X901)</f>
        <v/>
      </c>
      <c r="Y901" s="20" t="str">
        <f>IF('S.D. Paste sheet'!Y901="","",'S.D. Paste sheet'!Y901)</f>
        <v/>
      </c>
      <c r="Z901" s="20" t="str">
        <f>IF('S.D. Paste sheet'!Z901="","",'S.D. Paste sheet'!Z901)</f>
        <v/>
      </c>
      <c r="AA901" s="20" t="str">
        <f>IF('S.D. Paste sheet'!AA901="","",'S.D. Paste sheet'!AA901)</f>
        <v/>
      </c>
      <c r="AB901" s="20" t="str">
        <f>IF('S.D. Paste sheet'!AB901="","",'S.D. Paste sheet'!AB901)</f>
        <v/>
      </c>
      <c r="AC901" s="20" t="str">
        <f>IF('S.D. Paste sheet'!AC901="","",'S.D. Paste sheet'!AC901)</f>
        <v/>
      </c>
      <c r="AD901" s="20" t="str">
        <f>IF('S.D. Paste sheet'!AD901="","",'S.D. Paste sheet'!AD901)</f>
        <v/>
      </c>
      <c r="AE901" s="28"/>
      <c r="AF901" t="str">
        <f>IF(AK901="","",IF(AK901&gt;0,COUNT($AG$2:AG901),""))</f>
        <v/>
      </c>
      <c r="AG901" s="25" t="str">
        <f t="shared" si="451"/>
        <v/>
      </c>
      <c r="AH901" s="25" t="str">
        <f t="shared" si="452"/>
        <v/>
      </c>
      <c r="AI901" s="25" t="str">
        <f t="shared" si="453"/>
        <v/>
      </c>
      <c r="AJ901" s="25" t="str">
        <f t="shared" si="454"/>
        <v/>
      </c>
      <c r="AK901" s="25" t="str">
        <f t="shared" si="455"/>
        <v/>
      </c>
      <c r="AL901" s="25" t="str">
        <f t="shared" si="456"/>
        <v/>
      </c>
      <c r="AM901" s="25" t="str">
        <f t="shared" si="457"/>
        <v/>
      </c>
      <c r="AN901" s="25" t="str">
        <f t="shared" si="458"/>
        <v/>
      </c>
      <c r="AO901" s="25" t="str">
        <f t="shared" si="459"/>
        <v/>
      </c>
      <c r="AP901" s="25" t="str">
        <f t="shared" si="460"/>
        <v/>
      </c>
      <c r="AQ901" s="25" t="str">
        <f t="shared" si="461"/>
        <v/>
      </c>
      <c r="AR901" s="25" t="str">
        <f t="shared" si="462"/>
        <v/>
      </c>
      <c r="AS901" s="25" t="str">
        <f t="shared" si="463"/>
        <v/>
      </c>
      <c r="AT901" s="25" t="str">
        <f t="shared" si="464"/>
        <v/>
      </c>
      <c r="AU901" s="25" t="str">
        <f t="shared" si="465"/>
        <v/>
      </c>
      <c r="AV901" s="25" t="str">
        <f t="shared" si="466"/>
        <v/>
      </c>
      <c r="AX901" t="str">
        <f>IF(BC901="","",IF(BC901&gt;0,COUNT($AY$2:AY901),""))</f>
        <v/>
      </c>
      <c r="AY901" s="25" t="str">
        <f t="shared" si="467"/>
        <v/>
      </c>
      <c r="AZ901" s="25" t="str">
        <f t="shared" si="468"/>
        <v/>
      </c>
      <c r="BA901" s="25" t="str">
        <f t="shared" si="469"/>
        <v/>
      </c>
      <c r="BB901" s="25" t="str">
        <f t="shared" si="470"/>
        <v/>
      </c>
      <c r="BC901" s="25" t="str">
        <f t="shared" si="471"/>
        <v/>
      </c>
      <c r="BD901" s="25" t="str">
        <f t="shared" si="472"/>
        <v/>
      </c>
      <c r="BE901" s="25" t="str">
        <f t="shared" si="473"/>
        <v/>
      </c>
      <c r="BF901" s="25" t="str">
        <f t="shared" si="474"/>
        <v/>
      </c>
      <c r="BG901" s="25" t="str">
        <f t="shared" si="475"/>
        <v/>
      </c>
      <c r="BH901" s="25" t="str">
        <f t="shared" si="476"/>
        <v/>
      </c>
      <c r="BI901" s="25" t="str">
        <f t="shared" si="477"/>
        <v/>
      </c>
      <c r="BJ901" s="25" t="str">
        <f t="shared" si="478"/>
        <v/>
      </c>
      <c r="BK901" s="25" t="str">
        <f t="shared" si="479"/>
        <v/>
      </c>
      <c r="BL901" s="25" t="str">
        <f t="shared" si="480"/>
        <v/>
      </c>
      <c r="BM901" s="25" t="str">
        <f t="shared" si="481"/>
        <v/>
      </c>
      <c r="BN901" s="25" t="str">
        <f t="shared" si="482"/>
        <v/>
      </c>
    </row>
    <row r="902" spans="1:66" x14ac:dyDescent="0.25">
      <c r="A902" s="20" t="str">
        <f>IF('S.D. Paste sheet'!A902="","",'S.D. Paste sheet'!A902)</f>
        <v/>
      </c>
      <c r="B902" s="20" t="str">
        <f>IF('S.D. Paste sheet'!B902="","",'S.D. Paste sheet'!B902)</f>
        <v/>
      </c>
      <c r="C902" s="20" t="str">
        <f>IF('S.D. Paste sheet'!C902="","",'S.D. Paste sheet'!C902)</f>
        <v/>
      </c>
      <c r="D902" s="20" t="str">
        <f>IF('S.D. Paste sheet'!D902="","",'S.D. Paste sheet'!D902)</f>
        <v/>
      </c>
      <c r="E902" s="20" t="str">
        <f>IF('S.D. Paste sheet'!E902="","",UPPER('S.D. Paste sheet'!E902))</f>
        <v/>
      </c>
      <c r="F902" s="20" t="str">
        <f>IF('S.D. Paste sheet'!F902="","",'S.D. Paste sheet'!F902)</f>
        <v/>
      </c>
      <c r="G902" s="20" t="str">
        <f>IF('S.D. Paste sheet'!G902="","",UPPER('S.D. Paste sheet'!G902))</f>
        <v/>
      </c>
      <c r="H902" s="20" t="str">
        <f>IF('S.D. Paste sheet'!H902="","",UPPER('S.D. Paste sheet'!H902))</f>
        <v/>
      </c>
      <c r="I902" s="20" t="str">
        <f>IF('S.D. Paste sheet'!I902="","",'S.D. Paste sheet'!I902)</f>
        <v/>
      </c>
      <c r="J902" s="20" t="str">
        <f>IF('S.D. Paste sheet'!J902="","",'S.D. Paste sheet'!J902)</f>
        <v/>
      </c>
      <c r="K902" s="20" t="str">
        <f>IF('S.D. Paste sheet'!K902="","",'S.D. Paste sheet'!K902)</f>
        <v/>
      </c>
      <c r="L902" s="20" t="str">
        <f>IF('S.D. Paste sheet'!L902="","",'S.D. Paste sheet'!L902)</f>
        <v/>
      </c>
      <c r="M902" s="20" t="str">
        <f>IF('S.D. Paste sheet'!M902="","",'S.D. Paste sheet'!M902)</f>
        <v/>
      </c>
      <c r="N902" s="20" t="str">
        <f>IF('S.D. Paste sheet'!N902="","",'S.D. Paste sheet'!N902)</f>
        <v/>
      </c>
      <c r="O902" s="20" t="str">
        <f>IF('S.D. Paste sheet'!O902="","",'S.D. Paste sheet'!O902)</f>
        <v/>
      </c>
      <c r="P902" s="20" t="str">
        <f>IF('S.D. Paste sheet'!P902="","",'S.D. Paste sheet'!P902)</f>
        <v/>
      </c>
      <c r="Q902" s="20" t="str">
        <f>IF('S.D. Paste sheet'!Q902="","",'S.D. Paste sheet'!Q902)</f>
        <v/>
      </c>
      <c r="R902" s="20" t="str">
        <f>IF('S.D. Paste sheet'!R902="","",'S.D. Paste sheet'!R902)</f>
        <v/>
      </c>
      <c r="S902" s="20" t="str">
        <f>IF('S.D. Paste sheet'!S902="","",'S.D. Paste sheet'!S902)</f>
        <v/>
      </c>
      <c r="T902" s="20" t="str">
        <f>IF('S.D. Paste sheet'!T902="","",'S.D. Paste sheet'!T902)</f>
        <v/>
      </c>
      <c r="U902" s="20" t="str">
        <f>IF('S.D. Paste sheet'!U902="","",'S.D. Paste sheet'!U902)</f>
        <v/>
      </c>
      <c r="V902" s="20" t="str">
        <f>IF('S.D. Paste sheet'!V902="","",'S.D. Paste sheet'!V902)</f>
        <v/>
      </c>
      <c r="W902" s="20" t="str">
        <f>IF('S.D. Paste sheet'!W902="","",'S.D. Paste sheet'!W902)</f>
        <v/>
      </c>
      <c r="X902" s="20" t="str">
        <f>IF('S.D. Paste sheet'!X902="","",'S.D. Paste sheet'!X902)</f>
        <v/>
      </c>
      <c r="Y902" s="20" t="str">
        <f>IF('S.D. Paste sheet'!Y902="","",'S.D. Paste sheet'!Y902)</f>
        <v/>
      </c>
      <c r="Z902" s="20" t="str">
        <f>IF('S.D. Paste sheet'!Z902="","",'S.D. Paste sheet'!Z902)</f>
        <v/>
      </c>
      <c r="AA902" s="20" t="str">
        <f>IF('S.D. Paste sheet'!AA902="","",'S.D. Paste sheet'!AA902)</f>
        <v/>
      </c>
      <c r="AB902" s="20" t="str">
        <f>IF('S.D. Paste sheet'!AB902="","",'S.D. Paste sheet'!AB902)</f>
        <v/>
      </c>
      <c r="AC902" s="20" t="str">
        <f>IF('S.D. Paste sheet'!AC902="","",'S.D. Paste sheet'!AC902)</f>
        <v/>
      </c>
      <c r="AD902" s="20" t="str">
        <f>IF('S.D. Paste sheet'!AD902="","",'S.D. Paste sheet'!AD902)</f>
        <v/>
      </c>
      <c r="AE902" s="28"/>
      <c r="AF902" t="str">
        <f>IF(AK902="","",IF(AK902&gt;0,COUNT($AG$2:AG902),""))</f>
        <v/>
      </c>
      <c r="AG902" s="25" t="str">
        <f t="shared" si="451"/>
        <v/>
      </c>
      <c r="AH902" s="25" t="str">
        <f t="shared" si="452"/>
        <v/>
      </c>
      <c r="AI902" s="25" t="str">
        <f t="shared" si="453"/>
        <v/>
      </c>
      <c r="AJ902" s="25" t="str">
        <f t="shared" si="454"/>
        <v/>
      </c>
      <c r="AK902" s="25" t="str">
        <f t="shared" si="455"/>
        <v/>
      </c>
      <c r="AL902" s="25" t="str">
        <f t="shared" si="456"/>
        <v/>
      </c>
      <c r="AM902" s="25" t="str">
        <f t="shared" si="457"/>
        <v/>
      </c>
      <c r="AN902" s="25" t="str">
        <f t="shared" si="458"/>
        <v/>
      </c>
      <c r="AO902" s="25" t="str">
        <f t="shared" si="459"/>
        <v/>
      </c>
      <c r="AP902" s="25" t="str">
        <f t="shared" si="460"/>
        <v/>
      </c>
      <c r="AQ902" s="25" t="str">
        <f t="shared" si="461"/>
        <v/>
      </c>
      <c r="AR902" s="25" t="str">
        <f t="shared" si="462"/>
        <v/>
      </c>
      <c r="AS902" s="25" t="str">
        <f t="shared" si="463"/>
        <v/>
      </c>
      <c r="AT902" s="25" t="str">
        <f t="shared" si="464"/>
        <v/>
      </c>
      <c r="AU902" s="25" t="str">
        <f t="shared" si="465"/>
        <v/>
      </c>
      <c r="AV902" s="25" t="str">
        <f t="shared" si="466"/>
        <v/>
      </c>
      <c r="AX902" t="str">
        <f>IF(BC902="","",IF(BC902&gt;0,COUNT($AY$2:AY902),""))</f>
        <v/>
      </c>
      <c r="AY902" s="25" t="str">
        <f t="shared" si="467"/>
        <v/>
      </c>
      <c r="AZ902" s="25" t="str">
        <f t="shared" si="468"/>
        <v/>
      </c>
      <c r="BA902" s="25" t="str">
        <f t="shared" si="469"/>
        <v/>
      </c>
      <c r="BB902" s="25" t="str">
        <f t="shared" si="470"/>
        <v/>
      </c>
      <c r="BC902" s="25" t="str">
        <f t="shared" si="471"/>
        <v/>
      </c>
      <c r="BD902" s="25" t="str">
        <f t="shared" si="472"/>
        <v/>
      </c>
      <c r="BE902" s="25" t="str">
        <f t="shared" si="473"/>
        <v/>
      </c>
      <c r="BF902" s="25" t="str">
        <f t="shared" si="474"/>
        <v/>
      </c>
      <c r="BG902" s="25" t="str">
        <f t="shared" si="475"/>
        <v/>
      </c>
      <c r="BH902" s="25" t="str">
        <f t="shared" si="476"/>
        <v/>
      </c>
      <c r="BI902" s="25" t="str">
        <f t="shared" si="477"/>
        <v/>
      </c>
      <c r="BJ902" s="25" t="str">
        <f t="shared" si="478"/>
        <v/>
      </c>
      <c r="BK902" s="25" t="str">
        <f t="shared" si="479"/>
        <v/>
      </c>
      <c r="BL902" s="25" t="str">
        <f t="shared" si="480"/>
        <v/>
      </c>
      <c r="BM902" s="25" t="str">
        <f t="shared" si="481"/>
        <v/>
      </c>
      <c r="BN902" s="25" t="str">
        <f t="shared" si="482"/>
        <v/>
      </c>
    </row>
    <row r="903" spans="1:66" x14ac:dyDescent="0.25">
      <c r="A903" s="20" t="str">
        <f>IF('S.D. Paste sheet'!A903="","",'S.D. Paste sheet'!A903)</f>
        <v/>
      </c>
      <c r="B903" s="20" t="str">
        <f>IF('S.D. Paste sheet'!B903="","",'S.D. Paste sheet'!B903)</f>
        <v/>
      </c>
      <c r="C903" s="20" t="str">
        <f>IF('S.D. Paste sheet'!C903="","",'S.D. Paste sheet'!C903)</f>
        <v/>
      </c>
      <c r="D903" s="20" t="str">
        <f>IF('S.D. Paste sheet'!D903="","",'S.D. Paste sheet'!D903)</f>
        <v/>
      </c>
      <c r="E903" s="20" t="str">
        <f>IF('S.D. Paste sheet'!E903="","",UPPER('S.D. Paste sheet'!E903))</f>
        <v/>
      </c>
      <c r="F903" s="20" t="str">
        <f>IF('S.D. Paste sheet'!F903="","",'S.D. Paste sheet'!F903)</f>
        <v/>
      </c>
      <c r="G903" s="20" t="str">
        <f>IF('S.D. Paste sheet'!G903="","",UPPER('S.D. Paste sheet'!G903))</f>
        <v/>
      </c>
      <c r="H903" s="20" t="str">
        <f>IF('S.D. Paste sheet'!H903="","",UPPER('S.D. Paste sheet'!H903))</f>
        <v/>
      </c>
      <c r="I903" s="20" t="str">
        <f>IF('S.D. Paste sheet'!I903="","",'S.D. Paste sheet'!I903)</f>
        <v/>
      </c>
      <c r="J903" s="20" t="str">
        <f>IF('S.D. Paste sheet'!J903="","",'S.D. Paste sheet'!J903)</f>
        <v/>
      </c>
      <c r="K903" s="20" t="str">
        <f>IF('S.D. Paste sheet'!K903="","",'S.D. Paste sheet'!K903)</f>
        <v/>
      </c>
      <c r="L903" s="20" t="str">
        <f>IF('S.D. Paste sheet'!L903="","",'S.D. Paste sheet'!L903)</f>
        <v/>
      </c>
      <c r="M903" s="20" t="str">
        <f>IF('S.D. Paste sheet'!M903="","",'S.D. Paste sheet'!M903)</f>
        <v/>
      </c>
      <c r="N903" s="20" t="str">
        <f>IF('S.D. Paste sheet'!N903="","",'S.D. Paste sheet'!N903)</f>
        <v/>
      </c>
      <c r="O903" s="20" t="str">
        <f>IF('S.D. Paste sheet'!O903="","",'S.D. Paste sheet'!O903)</f>
        <v/>
      </c>
      <c r="P903" s="20" t="str">
        <f>IF('S.D. Paste sheet'!P903="","",'S.D. Paste sheet'!P903)</f>
        <v/>
      </c>
      <c r="Q903" s="20" t="str">
        <f>IF('S.D. Paste sheet'!Q903="","",'S.D. Paste sheet'!Q903)</f>
        <v/>
      </c>
      <c r="R903" s="20" t="str">
        <f>IF('S.D. Paste sheet'!R903="","",'S.D. Paste sheet'!R903)</f>
        <v/>
      </c>
      <c r="S903" s="20" t="str">
        <f>IF('S.D. Paste sheet'!S903="","",'S.D. Paste sheet'!S903)</f>
        <v/>
      </c>
      <c r="T903" s="20" t="str">
        <f>IF('S.D. Paste sheet'!T903="","",'S.D. Paste sheet'!T903)</f>
        <v/>
      </c>
      <c r="U903" s="20" t="str">
        <f>IF('S.D. Paste sheet'!U903="","",'S.D. Paste sheet'!U903)</f>
        <v/>
      </c>
      <c r="V903" s="20" t="str">
        <f>IF('S.D. Paste sheet'!V903="","",'S.D. Paste sheet'!V903)</f>
        <v/>
      </c>
      <c r="W903" s="20" t="str">
        <f>IF('S.D. Paste sheet'!W903="","",'S.D. Paste sheet'!W903)</f>
        <v/>
      </c>
      <c r="X903" s="20" t="str">
        <f>IF('S.D. Paste sheet'!X903="","",'S.D. Paste sheet'!X903)</f>
        <v/>
      </c>
      <c r="Y903" s="20" t="str">
        <f>IF('S.D. Paste sheet'!Y903="","",'S.D. Paste sheet'!Y903)</f>
        <v/>
      </c>
      <c r="Z903" s="20" t="str">
        <f>IF('S.D. Paste sheet'!Z903="","",'S.D. Paste sheet'!Z903)</f>
        <v/>
      </c>
      <c r="AA903" s="20" t="str">
        <f>IF('S.D. Paste sheet'!AA903="","",'S.D. Paste sheet'!AA903)</f>
        <v/>
      </c>
      <c r="AB903" s="20" t="str">
        <f>IF('S.D. Paste sheet'!AB903="","",'S.D. Paste sheet'!AB903)</f>
        <v/>
      </c>
      <c r="AC903" s="20" t="str">
        <f>IF('S.D. Paste sheet'!AC903="","",'S.D. Paste sheet'!AC903)</f>
        <v/>
      </c>
      <c r="AD903" s="20" t="str">
        <f>IF('S.D. Paste sheet'!AD903="","",'S.D. Paste sheet'!AD903)</f>
        <v/>
      </c>
      <c r="AE903" s="28"/>
      <c r="AF903" t="str">
        <f>IF(AK903="","",IF(AK903&gt;0,COUNT($AG$2:AG903),""))</f>
        <v/>
      </c>
      <c r="AG903" s="25" t="str">
        <f t="shared" si="451"/>
        <v/>
      </c>
      <c r="AH903" s="25" t="str">
        <f t="shared" si="452"/>
        <v/>
      </c>
      <c r="AI903" s="25" t="str">
        <f t="shared" si="453"/>
        <v/>
      </c>
      <c r="AJ903" s="25" t="str">
        <f t="shared" si="454"/>
        <v/>
      </c>
      <c r="AK903" s="25" t="str">
        <f t="shared" si="455"/>
        <v/>
      </c>
      <c r="AL903" s="25" t="str">
        <f t="shared" si="456"/>
        <v/>
      </c>
      <c r="AM903" s="25" t="str">
        <f t="shared" si="457"/>
        <v/>
      </c>
      <c r="AN903" s="25" t="str">
        <f t="shared" si="458"/>
        <v/>
      </c>
      <c r="AO903" s="25" t="str">
        <f t="shared" si="459"/>
        <v/>
      </c>
      <c r="AP903" s="25" t="str">
        <f t="shared" si="460"/>
        <v/>
      </c>
      <c r="AQ903" s="25" t="str">
        <f t="shared" si="461"/>
        <v/>
      </c>
      <c r="AR903" s="25" t="str">
        <f t="shared" si="462"/>
        <v/>
      </c>
      <c r="AS903" s="25" t="str">
        <f t="shared" si="463"/>
        <v/>
      </c>
      <c r="AT903" s="25" t="str">
        <f t="shared" si="464"/>
        <v/>
      </c>
      <c r="AU903" s="25" t="str">
        <f t="shared" si="465"/>
        <v/>
      </c>
      <c r="AV903" s="25" t="str">
        <f t="shared" si="466"/>
        <v/>
      </c>
      <c r="AX903" t="str">
        <f>IF(BC903="","",IF(BC903&gt;0,COUNT($AY$2:AY903),""))</f>
        <v/>
      </c>
      <c r="AY903" s="25" t="str">
        <f t="shared" si="467"/>
        <v/>
      </c>
      <c r="AZ903" s="25" t="str">
        <f t="shared" si="468"/>
        <v/>
      </c>
      <c r="BA903" s="25" t="str">
        <f t="shared" si="469"/>
        <v/>
      </c>
      <c r="BB903" s="25" t="str">
        <f t="shared" si="470"/>
        <v/>
      </c>
      <c r="BC903" s="25" t="str">
        <f t="shared" si="471"/>
        <v/>
      </c>
      <c r="BD903" s="25" t="str">
        <f t="shared" si="472"/>
        <v/>
      </c>
      <c r="BE903" s="25" t="str">
        <f t="shared" si="473"/>
        <v/>
      </c>
      <c r="BF903" s="25" t="str">
        <f t="shared" si="474"/>
        <v/>
      </c>
      <c r="BG903" s="25" t="str">
        <f t="shared" si="475"/>
        <v/>
      </c>
      <c r="BH903" s="25" t="str">
        <f t="shared" si="476"/>
        <v/>
      </c>
      <c r="BI903" s="25" t="str">
        <f t="shared" si="477"/>
        <v/>
      </c>
      <c r="BJ903" s="25" t="str">
        <f t="shared" si="478"/>
        <v/>
      </c>
      <c r="BK903" s="25" t="str">
        <f t="shared" si="479"/>
        <v/>
      </c>
      <c r="BL903" s="25" t="str">
        <f t="shared" si="480"/>
        <v/>
      </c>
      <c r="BM903" s="25" t="str">
        <f t="shared" si="481"/>
        <v/>
      </c>
      <c r="BN903" s="25" t="str">
        <f t="shared" si="482"/>
        <v/>
      </c>
    </row>
    <row r="904" spans="1:66" x14ac:dyDescent="0.25">
      <c r="A904" s="20" t="str">
        <f>IF('S.D. Paste sheet'!A904="","",'S.D. Paste sheet'!A904)</f>
        <v/>
      </c>
      <c r="B904" s="20" t="str">
        <f>IF('S.D. Paste sheet'!B904="","",'S.D. Paste sheet'!B904)</f>
        <v/>
      </c>
      <c r="C904" s="20" t="str">
        <f>IF('S.D. Paste sheet'!C904="","",'S.D. Paste sheet'!C904)</f>
        <v/>
      </c>
      <c r="D904" s="20" t="str">
        <f>IF('S.D. Paste sheet'!D904="","",'S.D. Paste sheet'!D904)</f>
        <v/>
      </c>
      <c r="E904" s="20" t="str">
        <f>IF('S.D. Paste sheet'!E904="","",UPPER('S.D. Paste sheet'!E904))</f>
        <v/>
      </c>
      <c r="F904" s="20" t="str">
        <f>IF('S.D. Paste sheet'!F904="","",'S.D. Paste sheet'!F904)</f>
        <v/>
      </c>
      <c r="G904" s="20" t="str">
        <f>IF('S.D. Paste sheet'!G904="","",UPPER('S.D. Paste sheet'!G904))</f>
        <v/>
      </c>
      <c r="H904" s="20" t="str">
        <f>IF('S.D. Paste sheet'!H904="","",UPPER('S.D. Paste sheet'!H904))</f>
        <v/>
      </c>
      <c r="I904" s="20" t="str">
        <f>IF('S.D. Paste sheet'!I904="","",'S.D. Paste sheet'!I904)</f>
        <v/>
      </c>
      <c r="J904" s="20" t="str">
        <f>IF('S.D. Paste sheet'!J904="","",'S.D. Paste sheet'!J904)</f>
        <v/>
      </c>
      <c r="K904" s="20" t="str">
        <f>IF('S.D. Paste sheet'!K904="","",'S.D. Paste sheet'!K904)</f>
        <v/>
      </c>
      <c r="L904" s="20" t="str">
        <f>IF('S.D. Paste sheet'!L904="","",'S.D. Paste sheet'!L904)</f>
        <v/>
      </c>
      <c r="M904" s="20" t="str">
        <f>IF('S.D. Paste sheet'!M904="","",'S.D. Paste sheet'!M904)</f>
        <v/>
      </c>
      <c r="N904" s="20" t="str">
        <f>IF('S.D. Paste sheet'!N904="","",'S.D. Paste sheet'!N904)</f>
        <v/>
      </c>
      <c r="O904" s="20" t="str">
        <f>IF('S.D. Paste sheet'!O904="","",'S.D. Paste sheet'!O904)</f>
        <v/>
      </c>
      <c r="P904" s="20" t="str">
        <f>IF('S.D. Paste sheet'!P904="","",'S.D. Paste sheet'!P904)</f>
        <v/>
      </c>
      <c r="Q904" s="20" t="str">
        <f>IF('S.D. Paste sheet'!Q904="","",'S.D. Paste sheet'!Q904)</f>
        <v/>
      </c>
      <c r="R904" s="20" t="str">
        <f>IF('S.D. Paste sheet'!R904="","",'S.D. Paste sheet'!R904)</f>
        <v/>
      </c>
      <c r="S904" s="20" t="str">
        <f>IF('S.D. Paste sheet'!S904="","",'S.D. Paste sheet'!S904)</f>
        <v/>
      </c>
      <c r="T904" s="20" t="str">
        <f>IF('S.D. Paste sheet'!T904="","",'S.D. Paste sheet'!T904)</f>
        <v/>
      </c>
      <c r="U904" s="20" t="str">
        <f>IF('S.D. Paste sheet'!U904="","",'S.D. Paste sheet'!U904)</f>
        <v/>
      </c>
      <c r="V904" s="20" t="str">
        <f>IF('S.D. Paste sheet'!V904="","",'S.D. Paste sheet'!V904)</f>
        <v/>
      </c>
      <c r="W904" s="20" t="str">
        <f>IF('S.D. Paste sheet'!W904="","",'S.D. Paste sheet'!W904)</f>
        <v/>
      </c>
      <c r="X904" s="20" t="str">
        <f>IF('S.D. Paste sheet'!X904="","",'S.D. Paste sheet'!X904)</f>
        <v/>
      </c>
      <c r="Y904" s="20" t="str">
        <f>IF('S.D. Paste sheet'!Y904="","",'S.D. Paste sheet'!Y904)</f>
        <v/>
      </c>
      <c r="Z904" s="20" t="str">
        <f>IF('S.D. Paste sheet'!Z904="","",'S.D. Paste sheet'!Z904)</f>
        <v/>
      </c>
      <c r="AA904" s="20" t="str">
        <f>IF('S.D. Paste sheet'!AA904="","",'S.D. Paste sheet'!AA904)</f>
        <v/>
      </c>
      <c r="AB904" s="20" t="str">
        <f>IF('S.D. Paste sheet'!AB904="","",'S.D. Paste sheet'!AB904)</f>
        <v/>
      </c>
      <c r="AC904" s="20" t="str">
        <f>IF('S.D. Paste sheet'!AC904="","",'S.D. Paste sheet'!AC904)</f>
        <v/>
      </c>
      <c r="AD904" s="20" t="str">
        <f>IF('S.D. Paste sheet'!AD904="","",'S.D. Paste sheet'!AD904)</f>
        <v/>
      </c>
      <c r="AE904" s="28"/>
      <c r="AF904" t="str">
        <f>IF(AK904="","",IF(AK904&gt;0,COUNT($AG$2:AG904),""))</f>
        <v/>
      </c>
      <c r="AG904" s="25" t="str">
        <f t="shared" si="451"/>
        <v/>
      </c>
      <c r="AH904" s="25" t="str">
        <f t="shared" si="452"/>
        <v/>
      </c>
      <c r="AI904" s="25" t="str">
        <f t="shared" si="453"/>
        <v/>
      </c>
      <c r="AJ904" s="25" t="str">
        <f t="shared" si="454"/>
        <v/>
      </c>
      <c r="AK904" s="25" t="str">
        <f t="shared" si="455"/>
        <v/>
      </c>
      <c r="AL904" s="25" t="str">
        <f t="shared" si="456"/>
        <v/>
      </c>
      <c r="AM904" s="25" t="str">
        <f t="shared" si="457"/>
        <v/>
      </c>
      <c r="AN904" s="25" t="str">
        <f t="shared" si="458"/>
        <v/>
      </c>
      <c r="AO904" s="25" t="str">
        <f t="shared" si="459"/>
        <v/>
      </c>
      <c r="AP904" s="25" t="str">
        <f t="shared" si="460"/>
        <v/>
      </c>
      <c r="AQ904" s="25" t="str">
        <f t="shared" si="461"/>
        <v/>
      </c>
      <c r="AR904" s="25" t="str">
        <f t="shared" si="462"/>
        <v/>
      </c>
      <c r="AS904" s="25" t="str">
        <f t="shared" si="463"/>
        <v/>
      </c>
      <c r="AT904" s="25" t="str">
        <f t="shared" si="464"/>
        <v/>
      </c>
      <c r="AU904" s="25" t="str">
        <f t="shared" si="465"/>
        <v/>
      </c>
      <c r="AV904" s="25" t="str">
        <f t="shared" si="466"/>
        <v/>
      </c>
      <c r="AX904" t="str">
        <f>IF(BC904="","",IF(BC904&gt;0,COUNT($AY$2:AY904),""))</f>
        <v/>
      </c>
      <c r="AY904" s="25" t="str">
        <f t="shared" si="467"/>
        <v/>
      </c>
      <c r="AZ904" s="25" t="str">
        <f t="shared" si="468"/>
        <v/>
      </c>
      <c r="BA904" s="25" t="str">
        <f t="shared" si="469"/>
        <v/>
      </c>
      <c r="BB904" s="25" t="str">
        <f t="shared" si="470"/>
        <v/>
      </c>
      <c r="BC904" s="25" t="str">
        <f t="shared" si="471"/>
        <v/>
      </c>
      <c r="BD904" s="25" t="str">
        <f t="shared" si="472"/>
        <v/>
      </c>
      <c r="BE904" s="25" t="str">
        <f t="shared" si="473"/>
        <v/>
      </c>
      <c r="BF904" s="25" t="str">
        <f t="shared" si="474"/>
        <v/>
      </c>
      <c r="BG904" s="25" t="str">
        <f t="shared" si="475"/>
        <v/>
      </c>
      <c r="BH904" s="25" t="str">
        <f t="shared" si="476"/>
        <v/>
      </c>
      <c r="BI904" s="25" t="str">
        <f t="shared" si="477"/>
        <v/>
      </c>
      <c r="BJ904" s="25" t="str">
        <f t="shared" si="478"/>
        <v/>
      </c>
      <c r="BK904" s="25" t="str">
        <f t="shared" si="479"/>
        <v/>
      </c>
      <c r="BL904" s="25" t="str">
        <f t="shared" si="480"/>
        <v/>
      </c>
      <c r="BM904" s="25" t="str">
        <f t="shared" si="481"/>
        <v/>
      </c>
      <c r="BN904" s="25" t="str">
        <f t="shared" si="482"/>
        <v/>
      </c>
    </row>
    <row r="905" spans="1:66" x14ac:dyDescent="0.25">
      <c r="A905" s="20" t="str">
        <f>IF('S.D. Paste sheet'!A905="","",'S.D. Paste sheet'!A905)</f>
        <v/>
      </c>
      <c r="B905" s="20" t="str">
        <f>IF('S.D. Paste sheet'!B905="","",'S.D. Paste sheet'!B905)</f>
        <v/>
      </c>
      <c r="C905" s="20" t="str">
        <f>IF('S.D. Paste sheet'!C905="","",'S.D. Paste sheet'!C905)</f>
        <v/>
      </c>
      <c r="D905" s="20" t="str">
        <f>IF('S.D. Paste sheet'!D905="","",'S.D. Paste sheet'!D905)</f>
        <v/>
      </c>
      <c r="E905" s="20" t="str">
        <f>IF('S.D. Paste sheet'!E905="","",UPPER('S.D. Paste sheet'!E905))</f>
        <v/>
      </c>
      <c r="F905" s="20" t="str">
        <f>IF('S.D. Paste sheet'!F905="","",'S.D. Paste sheet'!F905)</f>
        <v/>
      </c>
      <c r="G905" s="20" t="str">
        <f>IF('S.D. Paste sheet'!G905="","",UPPER('S.D. Paste sheet'!G905))</f>
        <v/>
      </c>
      <c r="H905" s="20" t="str">
        <f>IF('S.D. Paste sheet'!H905="","",UPPER('S.D. Paste sheet'!H905))</f>
        <v/>
      </c>
      <c r="I905" s="20" t="str">
        <f>IF('S.D. Paste sheet'!I905="","",'S.D. Paste sheet'!I905)</f>
        <v/>
      </c>
      <c r="J905" s="20" t="str">
        <f>IF('S.D. Paste sheet'!J905="","",'S.D. Paste sheet'!J905)</f>
        <v/>
      </c>
      <c r="K905" s="20" t="str">
        <f>IF('S.D. Paste sheet'!K905="","",'S.D. Paste sheet'!K905)</f>
        <v/>
      </c>
      <c r="L905" s="20" t="str">
        <f>IF('S.D. Paste sheet'!L905="","",'S.D. Paste sheet'!L905)</f>
        <v/>
      </c>
      <c r="M905" s="20" t="str">
        <f>IF('S.D. Paste sheet'!M905="","",'S.D. Paste sheet'!M905)</f>
        <v/>
      </c>
      <c r="N905" s="20" t="str">
        <f>IF('S.D. Paste sheet'!N905="","",'S.D. Paste sheet'!N905)</f>
        <v/>
      </c>
      <c r="O905" s="20" t="str">
        <f>IF('S.D. Paste sheet'!O905="","",'S.D. Paste sheet'!O905)</f>
        <v/>
      </c>
      <c r="P905" s="20" t="str">
        <f>IF('S.D. Paste sheet'!P905="","",'S.D. Paste sheet'!P905)</f>
        <v/>
      </c>
      <c r="Q905" s="20" t="str">
        <f>IF('S.D. Paste sheet'!Q905="","",'S.D. Paste sheet'!Q905)</f>
        <v/>
      </c>
      <c r="R905" s="20" t="str">
        <f>IF('S.D. Paste sheet'!R905="","",'S.D. Paste sheet'!R905)</f>
        <v/>
      </c>
      <c r="S905" s="20" t="str">
        <f>IF('S.D. Paste sheet'!S905="","",'S.D. Paste sheet'!S905)</f>
        <v/>
      </c>
      <c r="T905" s="20" t="str">
        <f>IF('S.D. Paste sheet'!T905="","",'S.D. Paste sheet'!T905)</f>
        <v/>
      </c>
      <c r="U905" s="20" t="str">
        <f>IF('S.D. Paste sheet'!U905="","",'S.D. Paste sheet'!U905)</f>
        <v/>
      </c>
      <c r="V905" s="20" t="str">
        <f>IF('S.D. Paste sheet'!V905="","",'S.D. Paste sheet'!V905)</f>
        <v/>
      </c>
      <c r="W905" s="20" t="str">
        <f>IF('S.D. Paste sheet'!W905="","",'S.D. Paste sheet'!W905)</f>
        <v/>
      </c>
      <c r="X905" s="20" t="str">
        <f>IF('S.D. Paste sheet'!X905="","",'S.D. Paste sheet'!X905)</f>
        <v/>
      </c>
      <c r="Y905" s="20" t="str">
        <f>IF('S.D. Paste sheet'!Y905="","",'S.D. Paste sheet'!Y905)</f>
        <v/>
      </c>
      <c r="Z905" s="20" t="str">
        <f>IF('S.D. Paste sheet'!Z905="","",'S.D. Paste sheet'!Z905)</f>
        <v/>
      </c>
      <c r="AA905" s="20" t="str">
        <f>IF('S.D. Paste sheet'!AA905="","",'S.D. Paste sheet'!AA905)</f>
        <v/>
      </c>
      <c r="AB905" s="20" t="str">
        <f>IF('S.D. Paste sheet'!AB905="","",'S.D. Paste sheet'!AB905)</f>
        <v/>
      </c>
      <c r="AC905" s="20" t="str">
        <f>IF('S.D. Paste sheet'!AC905="","",'S.D. Paste sheet'!AC905)</f>
        <v/>
      </c>
      <c r="AD905" s="20" t="str">
        <f>IF('S.D. Paste sheet'!AD905="","",'S.D. Paste sheet'!AD905)</f>
        <v/>
      </c>
      <c r="AE905" s="28"/>
      <c r="AF905" t="str">
        <f>IF(AK905="","",IF(AK905&gt;0,COUNT($AG$2:AG905),""))</f>
        <v/>
      </c>
      <c r="AG905" s="25" t="str">
        <f t="shared" si="451"/>
        <v/>
      </c>
      <c r="AH905" s="25" t="str">
        <f t="shared" si="452"/>
        <v/>
      </c>
      <c r="AI905" s="25" t="str">
        <f t="shared" si="453"/>
        <v/>
      </c>
      <c r="AJ905" s="25" t="str">
        <f t="shared" si="454"/>
        <v/>
      </c>
      <c r="AK905" s="25" t="str">
        <f t="shared" si="455"/>
        <v/>
      </c>
      <c r="AL905" s="25" t="str">
        <f t="shared" si="456"/>
        <v/>
      </c>
      <c r="AM905" s="25" t="str">
        <f t="shared" si="457"/>
        <v/>
      </c>
      <c r="AN905" s="25" t="str">
        <f t="shared" si="458"/>
        <v/>
      </c>
      <c r="AO905" s="25" t="str">
        <f t="shared" si="459"/>
        <v/>
      </c>
      <c r="AP905" s="25" t="str">
        <f t="shared" si="460"/>
        <v/>
      </c>
      <c r="AQ905" s="25" t="str">
        <f t="shared" si="461"/>
        <v/>
      </c>
      <c r="AR905" s="25" t="str">
        <f t="shared" si="462"/>
        <v/>
      </c>
      <c r="AS905" s="25" t="str">
        <f t="shared" si="463"/>
        <v/>
      </c>
      <c r="AT905" s="25" t="str">
        <f t="shared" si="464"/>
        <v/>
      </c>
      <c r="AU905" s="25" t="str">
        <f t="shared" si="465"/>
        <v/>
      </c>
      <c r="AV905" s="25" t="str">
        <f t="shared" si="466"/>
        <v/>
      </c>
      <c r="AX905" t="str">
        <f>IF(BC905="","",IF(BC905&gt;0,COUNT($AY$2:AY905),""))</f>
        <v/>
      </c>
      <c r="AY905" s="25" t="str">
        <f t="shared" si="467"/>
        <v/>
      </c>
      <c r="AZ905" s="25" t="str">
        <f t="shared" si="468"/>
        <v/>
      </c>
      <c r="BA905" s="25" t="str">
        <f t="shared" si="469"/>
        <v/>
      </c>
      <c r="BB905" s="25" t="str">
        <f t="shared" si="470"/>
        <v/>
      </c>
      <c r="BC905" s="25" t="str">
        <f t="shared" si="471"/>
        <v/>
      </c>
      <c r="BD905" s="25" t="str">
        <f t="shared" si="472"/>
        <v/>
      </c>
      <c r="BE905" s="25" t="str">
        <f t="shared" si="473"/>
        <v/>
      </c>
      <c r="BF905" s="25" t="str">
        <f t="shared" si="474"/>
        <v/>
      </c>
      <c r="BG905" s="25" t="str">
        <f t="shared" si="475"/>
        <v/>
      </c>
      <c r="BH905" s="25" t="str">
        <f t="shared" si="476"/>
        <v/>
      </c>
      <c r="BI905" s="25" t="str">
        <f t="shared" si="477"/>
        <v/>
      </c>
      <c r="BJ905" s="25" t="str">
        <f t="shared" si="478"/>
        <v/>
      </c>
      <c r="BK905" s="25" t="str">
        <f t="shared" si="479"/>
        <v/>
      </c>
      <c r="BL905" s="25" t="str">
        <f t="shared" si="480"/>
        <v/>
      </c>
      <c r="BM905" s="25" t="str">
        <f t="shared" si="481"/>
        <v/>
      </c>
      <c r="BN905" s="25" t="str">
        <f t="shared" si="482"/>
        <v/>
      </c>
    </row>
    <row r="906" spans="1:66" x14ac:dyDescent="0.25">
      <c r="A906" s="20" t="str">
        <f>IF('S.D. Paste sheet'!A906="","",'S.D. Paste sheet'!A906)</f>
        <v/>
      </c>
      <c r="B906" s="20" t="str">
        <f>IF('S.D. Paste sheet'!B906="","",'S.D. Paste sheet'!B906)</f>
        <v/>
      </c>
      <c r="C906" s="20" t="str">
        <f>IF('S.D. Paste sheet'!C906="","",'S.D. Paste sheet'!C906)</f>
        <v/>
      </c>
      <c r="D906" s="20" t="str">
        <f>IF('S.D. Paste sheet'!D906="","",'S.D. Paste sheet'!D906)</f>
        <v/>
      </c>
      <c r="E906" s="20" t="str">
        <f>IF('S.D. Paste sheet'!E906="","",UPPER('S.D. Paste sheet'!E906))</f>
        <v/>
      </c>
      <c r="F906" s="20" t="str">
        <f>IF('S.D. Paste sheet'!F906="","",'S.D. Paste sheet'!F906)</f>
        <v/>
      </c>
      <c r="G906" s="20" t="str">
        <f>IF('S.D. Paste sheet'!G906="","",UPPER('S.D. Paste sheet'!G906))</f>
        <v/>
      </c>
      <c r="H906" s="20" t="str">
        <f>IF('S.D. Paste sheet'!H906="","",UPPER('S.D. Paste sheet'!H906))</f>
        <v/>
      </c>
      <c r="I906" s="20" t="str">
        <f>IF('S.D. Paste sheet'!I906="","",'S.D. Paste sheet'!I906)</f>
        <v/>
      </c>
      <c r="J906" s="20" t="str">
        <f>IF('S.D. Paste sheet'!J906="","",'S.D. Paste sheet'!J906)</f>
        <v/>
      </c>
      <c r="K906" s="20" t="str">
        <f>IF('S.D. Paste sheet'!K906="","",'S.D. Paste sheet'!K906)</f>
        <v/>
      </c>
      <c r="L906" s="20" t="str">
        <f>IF('S.D. Paste sheet'!L906="","",'S.D. Paste sheet'!L906)</f>
        <v/>
      </c>
      <c r="M906" s="20" t="str">
        <f>IF('S.D. Paste sheet'!M906="","",'S.D. Paste sheet'!M906)</f>
        <v/>
      </c>
      <c r="N906" s="20" t="str">
        <f>IF('S.D. Paste sheet'!N906="","",'S.D. Paste sheet'!N906)</f>
        <v/>
      </c>
      <c r="O906" s="20" t="str">
        <f>IF('S.D. Paste sheet'!O906="","",'S.D. Paste sheet'!O906)</f>
        <v/>
      </c>
      <c r="P906" s="20" t="str">
        <f>IF('S.D. Paste sheet'!P906="","",'S.D. Paste sheet'!P906)</f>
        <v/>
      </c>
      <c r="Q906" s="20" t="str">
        <f>IF('S.D. Paste sheet'!Q906="","",'S.D. Paste sheet'!Q906)</f>
        <v/>
      </c>
      <c r="R906" s="20" t="str">
        <f>IF('S.D. Paste sheet'!R906="","",'S.D. Paste sheet'!R906)</f>
        <v/>
      </c>
      <c r="S906" s="20" t="str">
        <f>IF('S.D. Paste sheet'!S906="","",'S.D. Paste sheet'!S906)</f>
        <v/>
      </c>
      <c r="T906" s="20" t="str">
        <f>IF('S.D. Paste sheet'!T906="","",'S.D. Paste sheet'!T906)</f>
        <v/>
      </c>
      <c r="U906" s="20" t="str">
        <f>IF('S.D. Paste sheet'!U906="","",'S.D. Paste sheet'!U906)</f>
        <v/>
      </c>
      <c r="V906" s="20" t="str">
        <f>IF('S.D. Paste sheet'!V906="","",'S.D. Paste sheet'!V906)</f>
        <v/>
      </c>
      <c r="W906" s="20" t="str">
        <f>IF('S.D. Paste sheet'!W906="","",'S.D. Paste sheet'!W906)</f>
        <v/>
      </c>
      <c r="X906" s="20" t="str">
        <f>IF('S.D. Paste sheet'!X906="","",'S.D. Paste sheet'!X906)</f>
        <v/>
      </c>
      <c r="Y906" s="20" t="str">
        <f>IF('S.D. Paste sheet'!Y906="","",'S.D. Paste sheet'!Y906)</f>
        <v/>
      </c>
      <c r="Z906" s="20" t="str">
        <f>IF('S.D. Paste sheet'!Z906="","",'S.D. Paste sheet'!Z906)</f>
        <v/>
      </c>
      <c r="AA906" s="20" t="str">
        <f>IF('S.D. Paste sheet'!AA906="","",'S.D. Paste sheet'!AA906)</f>
        <v/>
      </c>
      <c r="AB906" s="20" t="str">
        <f>IF('S.D. Paste sheet'!AB906="","",'S.D. Paste sheet'!AB906)</f>
        <v/>
      </c>
      <c r="AC906" s="20" t="str">
        <f>IF('S.D. Paste sheet'!AC906="","",'S.D. Paste sheet'!AC906)</f>
        <v/>
      </c>
      <c r="AD906" s="20" t="str">
        <f>IF('S.D. Paste sheet'!AD906="","",'S.D. Paste sheet'!AD906)</f>
        <v/>
      </c>
      <c r="AE906" s="28"/>
      <c r="AF906" t="str">
        <f>IF(AK906="","",IF(AK906&gt;0,COUNT($AG$2:AG906),""))</f>
        <v/>
      </c>
      <c r="AG906" s="25" t="str">
        <f t="shared" si="451"/>
        <v/>
      </c>
      <c r="AH906" s="25" t="str">
        <f t="shared" si="452"/>
        <v/>
      </c>
      <c r="AI906" s="25" t="str">
        <f t="shared" si="453"/>
        <v/>
      </c>
      <c r="AJ906" s="25" t="str">
        <f t="shared" si="454"/>
        <v/>
      </c>
      <c r="AK906" s="25" t="str">
        <f t="shared" si="455"/>
        <v/>
      </c>
      <c r="AL906" s="25" t="str">
        <f t="shared" si="456"/>
        <v/>
      </c>
      <c r="AM906" s="25" t="str">
        <f t="shared" si="457"/>
        <v/>
      </c>
      <c r="AN906" s="25" t="str">
        <f t="shared" si="458"/>
        <v/>
      </c>
      <c r="AO906" s="25" t="str">
        <f t="shared" si="459"/>
        <v/>
      </c>
      <c r="AP906" s="25" t="str">
        <f t="shared" si="460"/>
        <v/>
      </c>
      <c r="AQ906" s="25" t="str">
        <f t="shared" si="461"/>
        <v/>
      </c>
      <c r="AR906" s="25" t="str">
        <f t="shared" si="462"/>
        <v/>
      </c>
      <c r="AS906" s="25" t="str">
        <f t="shared" si="463"/>
        <v/>
      </c>
      <c r="AT906" s="25" t="str">
        <f t="shared" si="464"/>
        <v/>
      </c>
      <c r="AU906" s="25" t="str">
        <f t="shared" si="465"/>
        <v/>
      </c>
      <c r="AV906" s="25" t="str">
        <f t="shared" si="466"/>
        <v/>
      </c>
      <c r="AX906" t="str">
        <f>IF(BC906="","",IF(BC906&gt;0,COUNT($AY$2:AY906),""))</f>
        <v/>
      </c>
      <c r="AY906" s="25" t="str">
        <f t="shared" si="467"/>
        <v/>
      </c>
      <c r="AZ906" s="25" t="str">
        <f t="shared" si="468"/>
        <v/>
      </c>
      <c r="BA906" s="25" t="str">
        <f t="shared" si="469"/>
        <v/>
      </c>
      <c r="BB906" s="25" t="str">
        <f t="shared" si="470"/>
        <v/>
      </c>
      <c r="BC906" s="25" t="str">
        <f t="shared" si="471"/>
        <v/>
      </c>
      <c r="BD906" s="25" t="str">
        <f t="shared" si="472"/>
        <v/>
      </c>
      <c r="BE906" s="25" t="str">
        <f t="shared" si="473"/>
        <v/>
      </c>
      <c r="BF906" s="25" t="str">
        <f t="shared" si="474"/>
        <v/>
      </c>
      <c r="BG906" s="25" t="str">
        <f t="shared" si="475"/>
        <v/>
      </c>
      <c r="BH906" s="25" t="str">
        <f t="shared" si="476"/>
        <v/>
      </c>
      <c r="BI906" s="25" t="str">
        <f t="shared" si="477"/>
        <v/>
      </c>
      <c r="BJ906" s="25" t="str">
        <f t="shared" si="478"/>
        <v/>
      </c>
      <c r="BK906" s="25" t="str">
        <f t="shared" si="479"/>
        <v/>
      </c>
      <c r="BL906" s="25" t="str">
        <f t="shared" si="480"/>
        <v/>
      </c>
      <c r="BM906" s="25" t="str">
        <f t="shared" si="481"/>
        <v/>
      </c>
      <c r="BN906" s="25" t="str">
        <f t="shared" si="482"/>
        <v/>
      </c>
    </row>
    <row r="907" spans="1:66" x14ac:dyDescent="0.25">
      <c r="A907" s="20" t="str">
        <f>IF('S.D. Paste sheet'!A907="","",'S.D. Paste sheet'!A907)</f>
        <v/>
      </c>
      <c r="B907" s="20" t="str">
        <f>IF('S.D. Paste sheet'!B907="","",'S.D. Paste sheet'!B907)</f>
        <v/>
      </c>
      <c r="C907" s="20" t="str">
        <f>IF('S.D. Paste sheet'!C907="","",'S.D. Paste sheet'!C907)</f>
        <v/>
      </c>
      <c r="D907" s="20" t="str">
        <f>IF('S.D. Paste sheet'!D907="","",'S.D. Paste sheet'!D907)</f>
        <v/>
      </c>
      <c r="E907" s="20" t="str">
        <f>IF('S.D. Paste sheet'!E907="","",UPPER('S.D. Paste sheet'!E907))</f>
        <v/>
      </c>
      <c r="F907" s="20" t="str">
        <f>IF('S.D. Paste sheet'!F907="","",'S.D. Paste sheet'!F907)</f>
        <v/>
      </c>
      <c r="G907" s="20" t="str">
        <f>IF('S.D. Paste sheet'!G907="","",UPPER('S.D. Paste sheet'!G907))</f>
        <v/>
      </c>
      <c r="H907" s="20" t="str">
        <f>IF('S.D. Paste sheet'!H907="","",UPPER('S.D. Paste sheet'!H907))</f>
        <v/>
      </c>
      <c r="I907" s="20" t="str">
        <f>IF('S.D. Paste sheet'!I907="","",'S.D. Paste sheet'!I907)</f>
        <v/>
      </c>
      <c r="J907" s="20" t="str">
        <f>IF('S.D. Paste sheet'!J907="","",'S.D. Paste sheet'!J907)</f>
        <v/>
      </c>
      <c r="K907" s="20" t="str">
        <f>IF('S.D. Paste sheet'!K907="","",'S.D. Paste sheet'!K907)</f>
        <v/>
      </c>
      <c r="L907" s="20" t="str">
        <f>IF('S.D. Paste sheet'!L907="","",'S.D. Paste sheet'!L907)</f>
        <v/>
      </c>
      <c r="M907" s="20" t="str">
        <f>IF('S.D. Paste sheet'!M907="","",'S.D. Paste sheet'!M907)</f>
        <v/>
      </c>
      <c r="N907" s="20" t="str">
        <f>IF('S.D. Paste sheet'!N907="","",'S.D. Paste sheet'!N907)</f>
        <v/>
      </c>
      <c r="O907" s="20" t="str">
        <f>IF('S.D. Paste sheet'!O907="","",'S.D. Paste sheet'!O907)</f>
        <v/>
      </c>
      <c r="P907" s="20" t="str">
        <f>IF('S.D. Paste sheet'!P907="","",'S.D. Paste sheet'!P907)</f>
        <v/>
      </c>
      <c r="Q907" s="20" t="str">
        <f>IF('S.D. Paste sheet'!Q907="","",'S.D. Paste sheet'!Q907)</f>
        <v/>
      </c>
      <c r="R907" s="20" t="str">
        <f>IF('S.D. Paste sheet'!R907="","",'S.D. Paste sheet'!R907)</f>
        <v/>
      </c>
      <c r="S907" s="20" t="str">
        <f>IF('S.D. Paste sheet'!S907="","",'S.D. Paste sheet'!S907)</f>
        <v/>
      </c>
      <c r="T907" s="20" t="str">
        <f>IF('S.D. Paste sheet'!T907="","",'S.D. Paste sheet'!T907)</f>
        <v/>
      </c>
      <c r="U907" s="20" t="str">
        <f>IF('S.D. Paste sheet'!U907="","",'S.D. Paste sheet'!U907)</f>
        <v/>
      </c>
      <c r="V907" s="20" t="str">
        <f>IF('S.D. Paste sheet'!V907="","",'S.D. Paste sheet'!V907)</f>
        <v/>
      </c>
      <c r="W907" s="20" t="str">
        <f>IF('S.D. Paste sheet'!W907="","",'S.D. Paste sheet'!W907)</f>
        <v/>
      </c>
      <c r="X907" s="20" t="str">
        <f>IF('S.D. Paste sheet'!X907="","",'S.D. Paste sheet'!X907)</f>
        <v/>
      </c>
      <c r="Y907" s="20" t="str">
        <f>IF('S.D. Paste sheet'!Y907="","",'S.D. Paste sheet'!Y907)</f>
        <v/>
      </c>
      <c r="Z907" s="20" t="str">
        <f>IF('S.D. Paste sheet'!Z907="","",'S.D. Paste sheet'!Z907)</f>
        <v/>
      </c>
      <c r="AA907" s="20" t="str">
        <f>IF('S.D. Paste sheet'!AA907="","",'S.D. Paste sheet'!AA907)</f>
        <v/>
      </c>
      <c r="AB907" s="20" t="str">
        <f>IF('S.D. Paste sheet'!AB907="","",'S.D. Paste sheet'!AB907)</f>
        <v/>
      </c>
      <c r="AC907" s="20" t="str">
        <f>IF('S.D. Paste sheet'!AC907="","",'S.D. Paste sheet'!AC907)</f>
        <v/>
      </c>
      <c r="AD907" s="20" t="str">
        <f>IF('S.D. Paste sheet'!AD907="","",'S.D. Paste sheet'!AD907)</f>
        <v/>
      </c>
      <c r="AE907" s="28"/>
      <c r="AF907" t="str">
        <f>IF(AK907="","",IF(AK907&gt;0,COUNT($AG$2:AG907),""))</f>
        <v/>
      </c>
      <c r="AG907" s="25" t="str">
        <f t="shared" si="451"/>
        <v/>
      </c>
      <c r="AH907" s="25" t="str">
        <f t="shared" si="452"/>
        <v/>
      </c>
      <c r="AI907" s="25" t="str">
        <f t="shared" si="453"/>
        <v/>
      </c>
      <c r="AJ907" s="25" t="str">
        <f t="shared" si="454"/>
        <v/>
      </c>
      <c r="AK907" s="25" t="str">
        <f t="shared" si="455"/>
        <v/>
      </c>
      <c r="AL907" s="25" t="str">
        <f t="shared" si="456"/>
        <v/>
      </c>
      <c r="AM907" s="25" t="str">
        <f t="shared" si="457"/>
        <v/>
      </c>
      <c r="AN907" s="25" t="str">
        <f t="shared" si="458"/>
        <v/>
      </c>
      <c r="AO907" s="25" t="str">
        <f t="shared" si="459"/>
        <v/>
      </c>
      <c r="AP907" s="25" t="str">
        <f t="shared" si="460"/>
        <v/>
      </c>
      <c r="AQ907" s="25" t="str">
        <f t="shared" si="461"/>
        <v/>
      </c>
      <c r="AR907" s="25" t="str">
        <f t="shared" si="462"/>
        <v/>
      </c>
      <c r="AS907" s="25" t="str">
        <f t="shared" si="463"/>
        <v/>
      </c>
      <c r="AT907" s="25" t="str">
        <f t="shared" si="464"/>
        <v/>
      </c>
      <c r="AU907" s="25" t="str">
        <f t="shared" si="465"/>
        <v/>
      </c>
      <c r="AV907" s="25" t="str">
        <f t="shared" si="466"/>
        <v/>
      </c>
      <c r="AX907" t="str">
        <f>IF(BC907="","",IF(BC907&gt;0,COUNT($AY$2:AY907),""))</f>
        <v/>
      </c>
      <c r="AY907" s="25" t="str">
        <f t="shared" si="467"/>
        <v/>
      </c>
      <c r="AZ907" s="25" t="str">
        <f t="shared" si="468"/>
        <v/>
      </c>
      <c r="BA907" s="25" t="str">
        <f t="shared" si="469"/>
        <v/>
      </c>
      <c r="BB907" s="25" t="str">
        <f t="shared" si="470"/>
        <v/>
      </c>
      <c r="BC907" s="25" t="str">
        <f t="shared" si="471"/>
        <v/>
      </c>
      <c r="BD907" s="25" t="str">
        <f t="shared" si="472"/>
        <v/>
      </c>
      <c r="BE907" s="25" t="str">
        <f t="shared" si="473"/>
        <v/>
      </c>
      <c r="BF907" s="25" t="str">
        <f t="shared" si="474"/>
        <v/>
      </c>
      <c r="BG907" s="25" t="str">
        <f t="shared" si="475"/>
        <v/>
      </c>
      <c r="BH907" s="25" t="str">
        <f t="shared" si="476"/>
        <v/>
      </c>
      <c r="BI907" s="25" t="str">
        <f t="shared" si="477"/>
        <v/>
      </c>
      <c r="BJ907" s="25" t="str">
        <f t="shared" si="478"/>
        <v/>
      </c>
      <c r="BK907" s="25" t="str">
        <f t="shared" si="479"/>
        <v/>
      </c>
      <c r="BL907" s="25" t="str">
        <f t="shared" si="480"/>
        <v/>
      </c>
      <c r="BM907" s="25" t="str">
        <f t="shared" si="481"/>
        <v/>
      </c>
      <c r="BN907" s="25" t="str">
        <f t="shared" si="482"/>
        <v/>
      </c>
    </row>
    <row r="908" spans="1:66" x14ac:dyDescent="0.25">
      <c r="A908" s="20" t="str">
        <f>IF('S.D. Paste sheet'!A908="","",'S.D. Paste sheet'!A908)</f>
        <v/>
      </c>
      <c r="B908" s="20" t="str">
        <f>IF('S.D. Paste sheet'!B908="","",'S.D. Paste sheet'!B908)</f>
        <v/>
      </c>
      <c r="C908" s="20" t="str">
        <f>IF('S.D. Paste sheet'!C908="","",'S.D. Paste sheet'!C908)</f>
        <v/>
      </c>
      <c r="D908" s="20" t="str">
        <f>IF('S.D. Paste sheet'!D908="","",'S.D. Paste sheet'!D908)</f>
        <v/>
      </c>
      <c r="E908" s="20" t="str">
        <f>IF('S.D. Paste sheet'!E908="","",UPPER('S.D. Paste sheet'!E908))</f>
        <v/>
      </c>
      <c r="F908" s="20" t="str">
        <f>IF('S.D. Paste sheet'!F908="","",'S.D. Paste sheet'!F908)</f>
        <v/>
      </c>
      <c r="G908" s="20" t="str">
        <f>IF('S.D. Paste sheet'!G908="","",UPPER('S.D. Paste sheet'!G908))</f>
        <v/>
      </c>
      <c r="H908" s="20" t="str">
        <f>IF('S.D. Paste sheet'!H908="","",UPPER('S.D. Paste sheet'!H908))</f>
        <v/>
      </c>
      <c r="I908" s="20" t="str">
        <f>IF('S.D. Paste sheet'!I908="","",'S.D. Paste sheet'!I908)</f>
        <v/>
      </c>
      <c r="J908" s="20" t="str">
        <f>IF('S.D. Paste sheet'!J908="","",'S.D. Paste sheet'!J908)</f>
        <v/>
      </c>
      <c r="K908" s="20" t="str">
        <f>IF('S.D. Paste sheet'!K908="","",'S.D. Paste sheet'!K908)</f>
        <v/>
      </c>
      <c r="L908" s="20" t="str">
        <f>IF('S.D. Paste sheet'!L908="","",'S.D. Paste sheet'!L908)</f>
        <v/>
      </c>
      <c r="M908" s="20" t="str">
        <f>IF('S.D. Paste sheet'!M908="","",'S.D. Paste sheet'!M908)</f>
        <v/>
      </c>
      <c r="N908" s="20" t="str">
        <f>IF('S.D. Paste sheet'!N908="","",'S.D. Paste sheet'!N908)</f>
        <v/>
      </c>
      <c r="O908" s="20" t="str">
        <f>IF('S.D. Paste sheet'!O908="","",'S.D. Paste sheet'!O908)</f>
        <v/>
      </c>
      <c r="P908" s="20" t="str">
        <f>IF('S.D. Paste sheet'!P908="","",'S.D. Paste sheet'!P908)</f>
        <v/>
      </c>
      <c r="Q908" s="20" t="str">
        <f>IF('S.D. Paste sheet'!Q908="","",'S.D. Paste sheet'!Q908)</f>
        <v/>
      </c>
      <c r="R908" s="20" t="str">
        <f>IF('S.D. Paste sheet'!R908="","",'S.D. Paste sheet'!R908)</f>
        <v/>
      </c>
      <c r="S908" s="20" t="str">
        <f>IF('S.D. Paste sheet'!S908="","",'S.D. Paste sheet'!S908)</f>
        <v/>
      </c>
      <c r="T908" s="20" t="str">
        <f>IF('S.D. Paste sheet'!T908="","",'S.D. Paste sheet'!T908)</f>
        <v/>
      </c>
      <c r="U908" s="20" t="str">
        <f>IF('S.D. Paste sheet'!U908="","",'S.D. Paste sheet'!U908)</f>
        <v/>
      </c>
      <c r="V908" s="20" t="str">
        <f>IF('S.D. Paste sheet'!V908="","",'S.D. Paste sheet'!V908)</f>
        <v/>
      </c>
      <c r="W908" s="20" t="str">
        <f>IF('S.D. Paste sheet'!W908="","",'S.D. Paste sheet'!W908)</f>
        <v/>
      </c>
      <c r="X908" s="20" t="str">
        <f>IF('S.D. Paste sheet'!X908="","",'S.D. Paste sheet'!X908)</f>
        <v/>
      </c>
      <c r="Y908" s="20" t="str">
        <f>IF('S.D. Paste sheet'!Y908="","",'S.D. Paste sheet'!Y908)</f>
        <v/>
      </c>
      <c r="Z908" s="20" t="str">
        <f>IF('S.D. Paste sheet'!Z908="","",'S.D. Paste sheet'!Z908)</f>
        <v/>
      </c>
      <c r="AA908" s="20" t="str">
        <f>IF('S.D. Paste sheet'!AA908="","",'S.D. Paste sheet'!AA908)</f>
        <v/>
      </c>
      <c r="AB908" s="20" t="str">
        <f>IF('S.D. Paste sheet'!AB908="","",'S.D. Paste sheet'!AB908)</f>
        <v/>
      </c>
      <c r="AC908" s="20" t="str">
        <f>IF('S.D. Paste sheet'!AC908="","",'S.D. Paste sheet'!AC908)</f>
        <v/>
      </c>
      <c r="AD908" s="20" t="str">
        <f>IF('S.D. Paste sheet'!AD908="","",'S.D. Paste sheet'!AD908)</f>
        <v/>
      </c>
      <c r="AE908" s="28"/>
      <c r="AF908" t="str">
        <f>IF(AK908="","",IF(AK908&gt;0,COUNT($AG$2:AG908),""))</f>
        <v/>
      </c>
      <c r="AG908" s="25" t="str">
        <f t="shared" si="451"/>
        <v/>
      </c>
      <c r="AH908" s="25" t="str">
        <f t="shared" si="452"/>
        <v/>
      </c>
      <c r="AI908" s="25" t="str">
        <f t="shared" si="453"/>
        <v/>
      </c>
      <c r="AJ908" s="25" t="str">
        <f t="shared" si="454"/>
        <v/>
      </c>
      <c r="AK908" s="25" t="str">
        <f t="shared" si="455"/>
        <v/>
      </c>
      <c r="AL908" s="25" t="str">
        <f t="shared" si="456"/>
        <v/>
      </c>
      <c r="AM908" s="25" t="str">
        <f t="shared" si="457"/>
        <v/>
      </c>
      <c r="AN908" s="25" t="str">
        <f t="shared" si="458"/>
        <v/>
      </c>
      <c r="AO908" s="25" t="str">
        <f t="shared" si="459"/>
        <v/>
      </c>
      <c r="AP908" s="25" t="str">
        <f t="shared" si="460"/>
        <v/>
      </c>
      <c r="AQ908" s="25" t="str">
        <f t="shared" si="461"/>
        <v/>
      </c>
      <c r="AR908" s="25" t="str">
        <f t="shared" si="462"/>
        <v/>
      </c>
      <c r="AS908" s="25" t="str">
        <f t="shared" si="463"/>
        <v/>
      </c>
      <c r="AT908" s="25" t="str">
        <f t="shared" si="464"/>
        <v/>
      </c>
      <c r="AU908" s="25" t="str">
        <f t="shared" si="465"/>
        <v/>
      </c>
      <c r="AV908" s="25" t="str">
        <f t="shared" si="466"/>
        <v/>
      </c>
      <c r="AX908" t="str">
        <f>IF(BC908="","",IF(BC908&gt;0,COUNT($AY$2:AY908),""))</f>
        <v/>
      </c>
      <c r="AY908" s="25" t="str">
        <f t="shared" si="467"/>
        <v/>
      </c>
      <c r="AZ908" s="25" t="str">
        <f t="shared" si="468"/>
        <v/>
      </c>
      <c r="BA908" s="25" t="str">
        <f t="shared" si="469"/>
        <v/>
      </c>
      <c r="BB908" s="25" t="str">
        <f t="shared" si="470"/>
        <v/>
      </c>
      <c r="BC908" s="25" t="str">
        <f t="shared" si="471"/>
        <v/>
      </c>
      <c r="BD908" s="25" t="str">
        <f t="shared" si="472"/>
        <v/>
      </c>
      <c r="BE908" s="25" t="str">
        <f t="shared" si="473"/>
        <v/>
      </c>
      <c r="BF908" s="25" t="str">
        <f t="shared" si="474"/>
        <v/>
      </c>
      <c r="BG908" s="25" t="str">
        <f t="shared" si="475"/>
        <v/>
      </c>
      <c r="BH908" s="25" t="str">
        <f t="shared" si="476"/>
        <v/>
      </c>
      <c r="BI908" s="25" t="str">
        <f t="shared" si="477"/>
        <v/>
      </c>
      <c r="BJ908" s="25" t="str">
        <f t="shared" si="478"/>
        <v/>
      </c>
      <c r="BK908" s="25" t="str">
        <f t="shared" si="479"/>
        <v/>
      </c>
      <c r="BL908" s="25" t="str">
        <f t="shared" si="480"/>
        <v/>
      </c>
      <c r="BM908" s="25" t="str">
        <f t="shared" si="481"/>
        <v/>
      </c>
      <c r="BN908" s="25" t="str">
        <f t="shared" si="482"/>
        <v/>
      </c>
    </row>
    <row r="909" spans="1:66" x14ac:dyDescent="0.25">
      <c r="A909" s="20" t="str">
        <f>IF('S.D. Paste sheet'!A909="","",'S.D. Paste sheet'!A909)</f>
        <v/>
      </c>
      <c r="B909" s="20" t="str">
        <f>IF('S.D. Paste sheet'!B909="","",'S.D. Paste sheet'!B909)</f>
        <v/>
      </c>
      <c r="C909" s="20" t="str">
        <f>IF('S.D. Paste sheet'!C909="","",'S.D. Paste sheet'!C909)</f>
        <v/>
      </c>
      <c r="D909" s="20" t="str">
        <f>IF('S.D. Paste sheet'!D909="","",'S.D. Paste sheet'!D909)</f>
        <v/>
      </c>
      <c r="E909" s="20" t="str">
        <f>IF('S.D. Paste sheet'!E909="","",UPPER('S.D. Paste sheet'!E909))</f>
        <v/>
      </c>
      <c r="F909" s="20" t="str">
        <f>IF('S.D. Paste sheet'!F909="","",'S.D. Paste sheet'!F909)</f>
        <v/>
      </c>
      <c r="G909" s="20" t="str">
        <f>IF('S.D. Paste sheet'!G909="","",UPPER('S.D. Paste sheet'!G909))</f>
        <v/>
      </c>
      <c r="H909" s="20" t="str">
        <f>IF('S.D. Paste sheet'!H909="","",UPPER('S.D. Paste sheet'!H909))</f>
        <v/>
      </c>
      <c r="I909" s="20" t="str">
        <f>IF('S.D. Paste sheet'!I909="","",'S.D. Paste sheet'!I909)</f>
        <v/>
      </c>
      <c r="J909" s="20" t="str">
        <f>IF('S.D. Paste sheet'!J909="","",'S.D. Paste sheet'!J909)</f>
        <v/>
      </c>
      <c r="K909" s="20" t="str">
        <f>IF('S.D. Paste sheet'!K909="","",'S.D. Paste sheet'!K909)</f>
        <v/>
      </c>
      <c r="L909" s="20" t="str">
        <f>IF('S.D. Paste sheet'!L909="","",'S.D. Paste sheet'!L909)</f>
        <v/>
      </c>
      <c r="M909" s="20" t="str">
        <f>IF('S.D. Paste sheet'!M909="","",'S.D. Paste sheet'!M909)</f>
        <v/>
      </c>
      <c r="N909" s="20" t="str">
        <f>IF('S.D. Paste sheet'!N909="","",'S.D. Paste sheet'!N909)</f>
        <v/>
      </c>
      <c r="O909" s="20" t="str">
        <f>IF('S.D. Paste sheet'!O909="","",'S.D. Paste sheet'!O909)</f>
        <v/>
      </c>
      <c r="P909" s="20" t="str">
        <f>IF('S.D. Paste sheet'!P909="","",'S.D. Paste sheet'!P909)</f>
        <v/>
      </c>
      <c r="Q909" s="20" t="str">
        <f>IF('S.D. Paste sheet'!Q909="","",'S.D. Paste sheet'!Q909)</f>
        <v/>
      </c>
      <c r="R909" s="20" t="str">
        <f>IF('S.D. Paste sheet'!R909="","",'S.D. Paste sheet'!R909)</f>
        <v/>
      </c>
      <c r="S909" s="20" t="str">
        <f>IF('S.D. Paste sheet'!S909="","",'S.D. Paste sheet'!S909)</f>
        <v/>
      </c>
      <c r="T909" s="20" t="str">
        <f>IF('S.D. Paste sheet'!T909="","",'S.D. Paste sheet'!T909)</f>
        <v/>
      </c>
      <c r="U909" s="20" t="str">
        <f>IF('S.D. Paste sheet'!U909="","",'S.D. Paste sheet'!U909)</f>
        <v/>
      </c>
      <c r="V909" s="20" t="str">
        <f>IF('S.D. Paste sheet'!V909="","",'S.D. Paste sheet'!V909)</f>
        <v/>
      </c>
      <c r="W909" s="20" t="str">
        <f>IF('S.D. Paste sheet'!W909="","",'S.D. Paste sheet'!W909)</f>
        <v/>
      </c>
      <c r="X909" s="20" t="str">
        <f>IF('S.D. Paste sheet'!X909="","",'S.D. Paste sheet'!X909)</f>
        <v/>
      </c>
      <c r="Y909" s="20" t="str">
        <f>IF('S.D. Paste sheet'!Y909="","",'S.D. Paste sheet'!Y909)</f>
        <v/>
      </c>
      <c r="Z909" s="20" t="str">
        <f>IF('S.D. Paste sheet'!Z909="","",'S.D. Paste sheet'!Z909)</f>
        <v/>
      </c>
      <c r="AA909" s="20" t="str">
        <f>IF('S.D. Paste sheet'!AA909="","",'S.D. Paste sheet'!AA909)</f>
        <v/>
      </c>
      <c r="AB909" s="20" t="str">
        <f>IF('S.D. Paste sheet'!AB909="","",'S.D. Paste sheet'!AB909)</f>
        <v/>
      </c>
      <c r="AC909" s="20" t="str">
        <f>IF('S.D. Paste sheet'!AC909="","",'S.D. Paste sheet'!AC909)</f>
        <v/>
      </c>
      <c r="AD909" s="20" t="str">
        <f>IF('S.D. Paste sheet'!AD909="","",'S.D. Paste sheet'!AD909)</f>
        <v/>
      </c>
      <c r="AE909" s="28"/>
      <c r="AF909" t="str">
        <f>IF(AK909="","",IF(AK909&gt;0,COUNT($AG$2:AG909),""))</f>
        <v/>
      </c>
      <c r="AG909" s="25" t="str">
        <f t="shared" si="451"/>
        <v/>
      </c>
      <c r="AH909" s="25" t="str">
        <f t="shared" si="452"/>
        <v/>
      </c>
      <c r="AI909" s="25" t="str">
        <f t="shared" si="453"/>
        <v/>
      </c>
      <c r="AJ909" s="25" t="str">
        <f t="shared" si="454"/>
        <v/>
      </c>
      <c r="AK909" s="25" t="str">
        <f t="shared" si="455"/>
        <v/>
      </c>
      <c r="AL909" s="25" t="str">
        <f t="shared" si="456"/>
        <v/>
      </c>
      <c r="AM909" s="25" t="str">
        <f t="shared" si="457"/>
        <v/>
      </c>
      <c r="AN909" s="25" t="str">
        <f t="shared" si="458"/>
        <v/>
      </c>
      <c r="AO909" s="25" t="str">
        <f t="shared" si="459"/>
        <v/>
      </c>
      <c r="AP909" s="25" t="str">
        <f t="shared" si="460"/>
        <v/>
      </c>
      <c r="AQ909" s="25" t="str">
        <f t="shared" si="461"/>
        <v/>
      </c>
      <c r="AR909" s="25" t="str">
        <f t="shared" si="462"/>
        <v/>
      </c>
      <c r="AS909" s="25" t="str">
        <f t="shared" si="463"/>
        <v/>
      </c>
      <c r="AT909" s="25" t="str">
        <f t="shared" si="464"/>
        <v/>
      </c>
      <c r="AU909" s="25" t="str">
        <f t="shared" si="465"/>
        <v/>
      </c>
      <c r="AV909" s="25" t="str">
        <f t="shared" si="466"/>
        <v/>
      </c>
      <c r="AX909" t="str">
        <f>IF(BC909="","",IF(BC909&gt;0,COUNT($AY$2:AY909),""))</f>
        <v/>
      </c>
      <c r="AY909" s="25" t="str">
        <f t="shared" si="467"/>
        <v/>
      </c>
      <c r="AZ909" s="25" t="str">
        <f t="shared" si="468"/>
        <v/>
      </c>
      <c r="BA909" s="25" t="str">
        <f t="shared" si="469"/>
        <v/>
      </c>
      <c r="BB909" s="25" t="str">
        <f t="shared" si="470"/>
        <v/>
      </c>
      <c r="BC909" s="25" t="str">
        <f t="shared" si="471"/>
        <v/>
      </c>
      <c r="BD909" s="25" t="str">
        <f t="shared" si="472"/>
        <v/>
      </c>
      <c r="BE909" s="25" t="str">
        <f t="shared" si="473"/>
        <v/>
      </c>
      <c r="BF909" s="25" t="str">
        <f t="shared" si="474"/>
        <v/>
      </c>
      <c r="BG909" s="25" t="str">
        <f t="shared" si="475"/>
        <v/>
      </c>
      <c r="BH909" s="25" t="str">
        <f t="shared" si="476"/>
        <v/>
      </c>
      <c r="BI909" s="25" t="str">
        <f t="shared" si="477"/>
        <v/>
      </c>
      <c r="BJ909" s="25" t="str">
        <f t="shared" si="478"/>
        <v/>
      </c>
      <c r="BK909" s="25" t="str">
        <f t="shared" si="479"/>
        <v/>
      </c>
      <c r="BL909" s="25" t="str">
        <f t="shared" si="480"/>
        <v/>
      </c>
      <c r="BM909" s="25" t="str">
        <f t="shared" si="481"/>
        <v/>
      </c>
      <c r="BN909" s="25" t="str">
        <f t="shared" si="482"/>
        <v/>
      </c>
    </row>
    <row r="910" spans="1:66" x14ac:dyDescent="0.25">
      <c r="A910" s="20" t="str">
        <f>IF('S.D. Paste sheet'!A910="","",'S.D. Paste sheet'!A910)</f>
        <v/>
      </c>
      <c r="B910" s="20" t="str">
        <f>IF('S.D. Paste sheet'!B910="","",'S.D. Paste sheet'!B910)</f>
        <v/>
      </c>
      <c r="C910" s="20" t="str">
        <f>IF('S.D. Paste sheet'!C910="","",'S.D. Paste sheet'!C910)</f>
        <v/>
      </c>
      <c r="D910" s="20" t="str">
        <f>IF('S.D. Paste sheet'!D910="","",'S.D. Paste sheet'!D910)</f>
        <v/>
      </c>
      <c r="E910" s="20" t="str">
        <f>IF('S.D. Paste sheet'!E910="","",UPPER('S.D. Paste sheet'!E910))</f>
        <v/>
      </c>
      <c r="F910" s="20" t="str">
        <f>IF('S.D. Paste sheet'!F910="","",'S.D. Paste sheet'!F910)</f>
        <v/>
      </c>
      <c r="G910" s="20" t="str">
        <f>IF('S.D. Paste sheet'!G910="","",UPPER('S.D. Paste sheet'!G910))</f>
        <v/>
      </c>
      <c r="H910" s="20" t="str">
        <f>IF('S.D. Paste sheet'!H910="","",UPPER('S.D. Paste sheet'!H910))</f>
        <v/>
      </c>
      <c r="I910" s="20" t="str">
        <f>IF('S.D. Paste sheet'!I910="","",'S.D. Paste sheet'!I910)</f>
        <v/>
      </c>
      <c r="J910" s="20" t="str">
        <f>IF('S.D. Paste sheet'!J910="","",'S.D. Paste sheet'!J910)</f>
        <v/>
      </c>
      <c r="K910" s="20" t="str">
        <f>IF('S.D. Paste sheet'!K910="","",'S.D. Paste sheet'!K910)</f>
        <v/>
      </c>
      <c r="L910" s="20" t="str">
        <f>IF('S.D. Paste sheet'!L910="","",'S.D. Paste sheet'!L910)</f>
        <v/>
      </c>
      <c r="M910" s="20" t="str">
        <f>IF('S.D. Paste sheet'!M910="","",'S.D. Paste sheet'!M910)</f>
        <v/>
      </c>
      <c r="N910" s="20" t="str">
        <f>IF('S.D. Paste sheet'!N910="","",'S.D. Paste sheet'!N910)</f>
        <v/>
      </c>
      <c r="O910" s="20" t="str">
        <f>IF('S.D. Paste sheet'!O910="","",'S.D. Paste sheet'!O910)</f>
        <v/>
      </c>
      <c r="P910" s="20" t="str">
        <f>IF('S.D. Paste sheet'!P910="","",'S.D. Paste sheet'!P910)</f>
        <v/>
      </c>
      <c r="Q910" s="20" t="str">
        <f>IF('S.D. Paste sheet'!Q910="","",'S.D. Paste sheet'!Q910)</f>
        <v/>
      </c>
      <c r="R910" s="20" t="str">
        <f>IF('S.D. Paste sheet'!R910="","",'S.D. Paste sheet'!R910)</f>
        <v/>
      </c>
      <c r="S910" s="20" t="str">
        <f>IF('S.D. Paste sheet'!S910="","",'S.D. Paste sheet'!S910)</f>
        <v/>
      </c>
      <c r="T910" s="20" t="str">
        <f>IF('S.D. Paste sheet'!T910="","",'S.D. Paste sheet'!T910)</f>
        <v/>
      </c>
      <c r="U910" s="20" t="str">
        <f>IF('S.D. Paste sheet'!U910="","",'S.D. Paste sheet'!U910)</f>
        <v/>
      </c>
      <c r="V910" s="20" t="str">
        <f>IF('S.D. Paste sheet'!V910="","",'S.D. Paste sheet'!V910)</f>
        <v/>
      </c>
      <c r="W910" s="20" t="str">
        <f>IF('S.D. Paste sheet'!W910="","",'S.D. Paste sheet'!W910)</f>
        <v/>
      </c>
      <c r="X910" s="20" t="str">
        <f>IF('S.D. Paste sheet'!X910="","",'S.D. Paste sheet'!X910)</f>
        <v/>
      </c>
      <c r="Y910" s="20" t="str">
        <f>IF('S.D. Paste sheet'!Y910="","",'S.D. Paste sheet'!Y910)</f>
        <v/>
      </c>
      <c r="Z910" s="20" t="str">
        <f>IF('S.D. Paste sheet'!Z910="","",'S.D. Paste sheet'!Z910)</f>
        <v/>
      </c>
      <c r="AA910" s="20" t="str">
        <f>IF('S.D. Paste sheet'!AA910="","",'S.D. Paste sheet'!AA910)</f>
        <v/>
      </c>
      <c r="AB910" s="20" t="str">
        <f>IF('S.D. Paste sheet'!AB910="","",'S.D. Paste sheet'!AB910)</f>
        <v/>
      </c>
      <c r="AC910" s="20" t="str">
        <f>IF('S.D. Paste sheet'!AC910="","",'S.D. Paste sheet'!AC910)</f>
        <v/>
      </c>
      <c r="AD910" s="20" t="str">
        <f>IF('S.D. Paste sheet'!AD910="","",'S.D. Paste sheet'!AD910)</f>
        <v/>
      </c>
      <c r="AE910" s="28"/>
      <c r="AF910" t="str">
        <f>IF(AK910="","",IF(AK910&gt;0,COUNT($AG$2:AG910),""))</f>
        <v/>
      </c>
      <c r="AG910" s="25" t="str">
        <f t="shared" si="451"/>
        <v/>
      </c>
      <c r="AH910" s="25" t="str">
        <f t="shared" si="452"/>
        <v/>
      </c>
      <c r="AI910" s="25" t="str">
        <f t="shared" si="453"/>
        <v/>
      </c>
      <c r="AJ910" s="25" t="str">
        <f t="shared" si="454"/>
        <v/>
      </c>
      <c r="AK910" s="25" t="str">
        <f t="shared" si="455"/>
        <v/>
      </c>
      <c r="AL910" s="25" t="str">
        <f t="shared" si="456"/>
        <v/>
      </c>
      <c r="AM910" s="25" t="str">
        <f t="shared" si="457"/>
        <v/>
      </c>
      <c r="AN910" s="25" t="str">
        <f t="shared" si="458"/>
        <v/>
      </c>
      <c r="AO910" s="25" t="str">
        <f t="shared" si="459"/>
        <v/>
      </c>
      <c r="AP910" s="25" t="str">
        <f t="shared" si="460"/>
        <v/>
      </c>
      <c r="AQ910" s="25" t="str">
        <f t="shared" si="461"/>
        <v/>
      </c>
      <c r="AR910" s="25" t="str">
        <f t="shared" si="462"/>
        <v/>
      </c>
      <c r="AS910" s="25" t="str">
        <f t="shared" si="463"/>
        <v/>
      </c>
      <c r="AT910" s="25" t="str">
        <f t="shared" si="464"/>
        <v/>
      </c>
      <c r="AU910" s="25" t="str">
        <f t="shared" si="465"/>
        <v/>
      </c>
      <c r="AV910" s="25" t="str">
        <f t="shared" si="466"/>
        <v/>
      </c>
      <c r="AX910" t="str">
        <f>IF(BC910="","",IF(BC910&gt;0,COUNT($AY$2:AY910),""))</f>
        <v/>
      </c>
      <c r="AY910" s="25" t="str">
        <f t="shared" si="467"/>
        <v/>
      </c>
      <c r="AZ910" s="25" t="str">
        <f t="shared" si="468"/>
        <v/>
      </c>
      <c r="BA910" s="25" t="str">
        <f t="shared" si="469"/>
        <v/>
      </c>
      <c r="BB910" s="25" t="str">
        <f t="shared" si="470"/>
        <v/>
      </c>
      <c r="BC910" s="25" t="str">
        <f t="shared" si="471"/>
        <v/>
      </c>
      <c r="BD910" s="25" t="str">
        <f t="shared" si="472"/>
        <v/>
      </c>
      <c r="BE910" s="25" t="str">
        <f t="shared" si="473"/>
        <v/>
      </c>
      <c r="BF910" s="25" t="str">
        <f t="shared" si="474"/>
        <v/>
      </c>
      <c r="BG910" s="25" t="str">
        <f t="shared" si="475"/>
        <v/>
      </c>
      <c r="BH910" s="25" t="str">
        <f t="shared" si="476"/>
        <v/>
      </c>
      <c r="BI910" s="25" t="str">
        <f t="shared" si="477"/>
        <v/>
      </c>
      <c r="BJ910" s="25" t="str">
        <f t="shared" si="478"/>
        <v/>
      </c>
      <c r="BK910" s="25" t="str">
        <f t="shared" si="479"/>
        <v/>
      </c>
      <c r="BL910" s="25" t="str">
        <f t="shared" si="480"/>
        <v/>
      </c>
      <c r="BM910" s="25" t="str">
        <f t="shared" si="481"/>
        <v/>
      </c>
      <c r="BN910" s="25" t="str">
        <f t="shared" si="482"/>
        <v/>
      </c>
    </row>
    <row r="911" spans="1:66" x14ac:dyDescent="0.25">
      <c r="A911" s="20" t="str">
        <f>IF('S.D. Paste sheet'!A911="","",'S.D. Paste sheet'!A911)</f>
        <v/>
      </c>
      <c r="B911" s="20" t="str">
        <f>IF('S.D. Paste sheet'!B911="","",'S.D. Paste sheet'!B911)</f>
        <v/>
      </c>
      <c r="C911" s="20" t="str">
        <f>IF('S.D. Paste sheet'!C911="","",'S.D. Paste sheet'!C911)</f>
        <v/>
      </c>
      <c r="D911" s="20" t="str">
        <f>IF('S.D. Paste sheet'!D911="","",'S.D. Paste sheet'!D911)</f>
        <v/>
      </c>
      <c r="E911" s="20" t="str">
        <f>IF('S.D. Paste sheet'!E911="","",UPPER('S.D. Paste sheet'!E911))</f>
        <v/>
      </c>
      <c r="F911" s="20" t="str">
        <f>IF('S.D. Paste sheet'!F911="","",'S.D. Paste sheet'!F911)</f>
        <v/>
      </c>
      <c r="G911" s="20" t="str">
        <f>IF('S.D. Paste sheet'!G911="","",UPPER('S.D. Paste sheet'!G911))</f>
        <v/>
      </c>
      <c r="H911" s="20" t="str">
        <f>IF('S.D. Paste sheet'!H911="","",UPPER('S.D. Paste sheet'!H911))</f>
        <v/>
      </c>
      <c r="I911" s="20" t="str">
        <f>IF('S.D. Paste sheet'!I911="","",'S.D. Paste sheet'!I911)</f>
        <v/>
      </c>
      <c r="J911" s="20" t="str">
        <f>IF('S.D. Paste sheet'!J911="","",'S.D. Paste sheet'!J911)</f>
        <v/>
      </c>
      <c r="K911" s="20" t="str">
        <f>IF('S.D. Paste sheet'!K911="","",'S.D. Paste sheet'!K911)</f>
        <v/>
      </c>
      <c r="L911" s="20" t="str">
        <f>IF('S.D. Paste sheet'!L911="","",'S.D. Paste sheet'!L911)</f>
        <v/>
      </c>
      <c r="M911" s="20" t="str">
        <f>IF('S.D. Paste sheet'!M911="","",'S.D. Paste sheet'!M911)</f>
        <v/>
      </c>
      <c r="N911" s="20" t="str">
        <f>IF('S.D. Paste sheet'!N911="","",'S.D. Paste sheet'!N911)</f>
        <v/>
      </c>
      <c r="O911" s="20" t="str">
        <f>IF('S.D. Paste sheet'!O911="","",'S.D. Paste sheet'!O911)</f>
        <v/>
      </c>
      <c r="P911" s="20" t="str">
        <f>IF('S.D. Paste sheet'!P911="","",'S.D. Paste sheet'!P911)</f>
        <v/>
      </c>
      <c r="Q911" s="20" t="str">
        <f>IF('S.D. Paste sheet'!Q911="","",'S.D. Paste sheet'!Q911)</f>
        <v/>
      </c>
      <c r="R911" s="20" t="str">
        <f>IF('S.D. Paste sheet'!R911="","",'S.D. Paste sheet'!R911)</f>
        <v/>
      </c>
      <c r="S911" s="20" t="str">
        <f>IF('S.D. Paste sheet'!S911="","",'S.D. Paste sheet'!S911)</f>
        <v/>
      </c>
      <c r="T911" s="20" t="str">
        <f>IF('S.D. Paste sheet'!T911="","",'S.D. Paste sheet'!T911)</f>
        <v/>
      </c>
      <c r="U911" s="20" t="str">
        <f>IF('S.D. Paste sheet'!U911="","",'S.D. Paste sheet'!U911)</f>
        <v/>
      </c>
      <c r="V911" s="20" t="str">
        <f>IF('S.D. Paste sheet'!V911="","",'S.D. Paste sheet'!V911)</f>
        <v/>
      </c>
      <c r="W911" s="20" t="str">
        <f>IF('S.D. Paste sheet'!W911="","",'S.D. Paste sheet'!W911)</f>
        <v/>
      </c>
      <c r="X911" s="20" t="str">
        <f>IF('S.D. Paste sheet'!X911="","",'S.D. Paste sheet'!X911)</f>
        <v/>
      </c>
      <c r="Y911" s="20" t="str">
        <f>IF('S.D. Paste sheet'!Y911="","",'S.D. Paste sheet'!Y911)</f>
        <v/>
      </c>
      <c r="Z911" s="20" t="str">
        <f>IF('S.D. Paste sheet'!Z911="","",'S.D. Paste sheet'!Z911)</f>
        <v/>
      </c>
      <c r="AA911" s="20" t="str">
        <f>IF('S.D. Paste sheet'!AA911="","",'S.D. Paste sheet'!AA911)</f>
        <v/>
      </c>
      <c r="AB911" s="20" t="str">
        <f>IF('S.D. Paste sheet'!AB911="","",'S.D. Paste sheet'!AB911)</f>
        <v/>
      </c>
      <c r="AC911" s="20" t="str">
        <f>IF('S.D. Paste sheet'!AC911="","",'S.D. Paste sheet'!AC911)</f>
        <v/>
      </c>
      <c r="AD911" s="20" t="str">
        <f>IF('S.D. Paste sheet'!AD911="","",'S.D. Paste sheet'!AD911)</f>
        <v/>
      </c>
      <c r="AE911" s="28"/>
      <c r="AF911" t="str">
        <f>IF(AK911="","",IF(AK911&gt;0,COUNT($AG$2:AG911),""))</f>
        <v/>
      </c>
      <c r="AG911" s="25" t="str">
        <f t="shared" si="451"/>
        <v/>
      </c>
      <c r="AH911" s="25" t="str">
        <f t="shared" si="452"/>
        <v/>
      </c>
      <c r="AI911" s="25" t="str">
        <f t="shared" si="453"/>
        <v/>
      </c>
      <c r="AJ911" s="25" t="str">
        <f t="shared" si="454"/>
        <v/>
      </c>
      <c r="AK911" s="25" t="str">
        <f t="shared" si="455"/>
        <v/>
      </c>
      <c r="AL911" s="25" t="str">
        <f t="shared" si="456"/>
        <v/>
      </c>
      <c r="AM911" s="25" t="str">
        <f t="shared" si="457"/>
        <v/>
      </c>
      <c r="AN911" s="25" t="str">
        <f t="shared" si="458"/>
        <v/>
      </c>
      <c r="AO911" s="25" t="str">
        <f t="shared" si="459"/>
        <v/>
      </c>
      <c r="AP911" s="25" t="str">
        <f t="shared" si="460"/>
        <v/>
      </c>
      <c r="AQ911" s="25" t="str">
        <f t="shared" si="461"/>
        <v/>
      </c>
      <c r="AR911" s="25" t="str">
        <f t="shared" si="462"/>
        <v/>
      </c>
      <c r="AS911" s="25" t="str">
        <f t="shared" si="463"/>
        <v/>
      </c>
      <c r="AT911" s="25" t="str">
        <f t="shared" si="464"/>
        <v/>
      </c>
      <c r="AU911" s="25" t="str">
        <f t="shared" si="465"/>
        <v/>
      </c>
      <c r="AV911" s="25" t="str">
        <f t="shared" si="466"/>
        <v/>
      </c>
      <c r="AX911" t="str">
        <f>IF(BC911="","",IF(BC911&gt;0,COUNT($AY$2:AY911),""))</f>
        <v/>
      </c>
      <c r="AY911" s="25" t="str">
        <f t="shared" si="467"/>
        <v/>
      </c>
      <c r="AZ911" s="25" t="str">
        <f t="shared" si="468"/>
        <v/>
      </c>
      <c r="BA911" s="25" t="str">
        <f t="shared" si="469"/>
        <v/>
      </c>
      <c r="BB911" s="25" t="str">
        <f t="shared" si="470"/>
        <v/>
      </c>
      <c r="BC911" s="25" t="str">
        <f t="shared" si="471"/>
        <v/>
      </c>
      <c r="BD911" s="25" t="str">
        <f t="shared" si="472"/>
        <v/>
      </c>
      <c r="BE911" s="25" t="str">
        <f t="shared" si="473"/>
        <v/>
      </c>
      <c r="BF911" s="25" t="str">
        <f t="shared" si="474"/>
        <v/>
      </c>
      <c r="BG911" s="25" t="str">
        <f t="shared" si="475"/>
        <v/>
      </c>
      <c r="BH911" s="25" t="str">
        <f t="shared" si="476"/>
        <v/>
      </c>
      <c r="BI911" s="25" t="str">
        <f t="shared" si="477"/>
        <v/>
      </c>
      <c r="BJ911" s="25" t="str">
        <f t="shared" si="478"/>
        <v/>
      </c>
      <c r="BK911" s="25" t="str">
        <f t="shared" si="479"/>
        <v/>
      </c>
      <c r="BL911" s="25" t="str">
        <f t="shared" si="480"/>
        <v/>
      </c>
      <c r="BM911" s="25" t="str">
        <f t="shared" si="481"/>
        <v/>
      </c>
      <c r="BN911" s="25" t="str">
        <f t="shared" si="482"/>
        <v/>
      </c>
    </row>
    <row r="912" spans="1:66" x14ac:dyDescent="0.25">
      <c r="A912" s="20" t="str">
        <f>IF('S.D. Paste sheet'!A912="","",'S.D. Paste sheet'!A912)</f>
        <v/>
      </c>
      <c r="B912" s="20" t="str">
        <f>IF('S.D. Paste sheet'!B912="","",'S.D. Paste sheet'!B912)</f>
        <v/>
      </c>
      <c r="C912" s="20" t="str">
        <f>IF('S.D. Paste sheet'!C912="","",'S.D. Paste sheet'!C912)</f>
        <v/>
      </c>
      <c r="D912" s="20" t="str">
        <f>IF('S.D. Paste sheet'!D912="","",'S.D. Paste sheet'!D912)</f>
        <v/>
      </c>
      <c r="E912" s="20" t="str">
        <f>IF('S.D. Paste sheet'!E912="","",UPPER('S.D. Paste sheet'!E912))</f>
        <v/>
      </c>
      <c r="F912" s="20" t="str">
        <f>IF('S.D. Paste sheet'!F912="","",'S.D. Paste sheet'!F912)</f>
        <v/>
      </c>
      <c r="G912" s="20" t="str">
        <f>IF('S.D. Paste sheet'!G912="","",UPPER('S.D. Paste sheet'!G912))</f>
        <v/>
      </c>
      <c r="H912" s="20" t="str">
        <f>IF('S.D. Paste sheet'!H912="","",UPPER('S.D. Paste sheet'!H912))</f>
        <v/>
      </c>
      <c r="I912" s="20" t="str">
        <f>IF('S.D. Paste sheet'!I912="","",'S.D. Paste sheet'!I912)</f>
        <v/>
      </c>
      <c r="J912" s="20" t="str">
        <f>IF('S.D. Paste sheet'!J912="","",'S.D. Paste sheet'!J912)</f>
        <v/>
      </c>
      <c r="K912" s="20" t="str">
        <f>IF('S.D. Paste sheet'!K912="","",'S.D. Paste sheet'!K912)</f>
        <v/>
      </c>
      <c r="L912" s="20" t="str">
        <f>IF('S.D. Paste sheet'!L912="","",'S.D. Paste sheet'!L912)</f>
        <v/>
      </c>
      <c r="M912" s="20" t="str">
        <f>IF('S.D. Paste sheet'!M912="","",'S.D. Paste sheet'!M912)</f>
        <v/>
      </c>
      <c r="N912" s="20" t="str">
        <f>IF('S.D. Paste sheet'!N912="","",'S.D. Paste sheet'!N912)</f>
        <v/>
      </c>
      <c r="O912" s="20" t="str">
        <f>IF('S.D. Paste sheet'!O912="","",'S.D. Paste sheet'!O912)</f>
        <v/>
      </c>
      <c r="P912" s="20" t="str">
        <f>IF('S.D. Paste sheet'!P912="","",'S.D. Paste sheet'!P912)</f>
        <v/>
      </c>
      <c r="Q912" s="20" t="str">
        <f>IF('S.D. Paste sheet'!Q912="","",'S.D. Paste sheet'!Q912)</f>
        <v/>
      </c>
      <c r="R912" s="20" t="str">
        <f>IF('S.D. Paste sheet'!R912="","",'S.D. Paste sheet'!R912)</f>
        <v/>
      </c>
      <c r="S912" s="20" t="str">
        <f>IF('S.D. Paste sheet'!S912="","",'S.D. Paste sheet'!S912)</f>
        <v/>
      </c>
      <c r="T912" s="20" t="str">
        <f>IF('S.D. Paste sheet'!T912="","",'S.D. Paste sheet'!T912)</f>
        <v/>
      </c>
      <c r="U912" s="20" t="str">
        <f>IF('S.D. Paste sheet'!U912="","",'S.D. Paste sheet'!U912)</f>
        <v/>
      </c>
      <c r="V912" s="20" t="str">
        <f>IF('S.D. Paste sheet'!V912="","",'S.D. Paste sheet'!V912)</f>
        <v/>
      </c>
      <c r="W912" s="20" t="str">
        <f>IF('S.D. Paste sheet'!W912="","",'S.D. Paste sheet'!W912)</f>
        <v/>
      </c>
      <c r="X912" s="20" t="str">
        <f>IF('S.D. Paste sheet'!X912="","",'S.D. Paste sheet'!X912)</f>
        <v/>
      </c>
      <c r="Y912" s="20" t="str">
        <f>IF('S.D. Paste sheet'!Y912="","",'S.D. Paste sheet'!Y912)</f>
        <v/>
      </c>
      <c r="Z912" s="20" t="str">
        <f>IF('S.D. Paste sheet'!Z912="","",'S.D. Paste sheet'!Z912)</f>
        <v/>
      </c>
      <c r="AA912" s="20" t="str">
        <f>IF('S.D. Paste sheet'!AA912="","",'S.D. Paste sheet'!AA912)</f>
        <v/>
      </c>
      <c r="AB912" s="20" t="str">
        <f>IF('S.D. Paste sheet'!AB912="","",'S.D. Paste sheet'!AB912)</f>
        <v/>
      </c>
      <c r="AC912" s="20" t="str">
        <f>IF('S.D. Paste sheet'!AC912="","",'S.D. Paste sheet'!AC912)</f>
        <v/>
      </c>
      <c r="AD912" s="20" t="str">
        <f>IF('S.D. Paste sheet'!AD912="","",'S.D. Paste sheet'!AD912)</f>
        <v/>
      </c>
      <c r="AE912" s="28"/>
      <c r="AF912" t="str">
        <f>IF(AK912="","",IF(AK912&gt;0,COUNT($AG$2:AG912),""))</f>
        <v/>
      </c>
      <c r="AG912" s="25" t="str">
        <f t="shared" si="451"/>
        <v/>
      </c>
      <c r="AH912" s="25" t="str">
        <f t="shared" si="452"/>
        <v/>
      </c>
      <c r="AI912" s="25" t="str">
        <f t="shared" si="453"/>
        <v/>
      </c>
      <c r="AJ912" s="25" t="str">
        <f t="shared" si="454"/>
        <v/>
      </c>
      <c r="AK912" s="25" t="str">
        <f t="shared" si="455"/>
        <v/>
      </c>
      <c r="AL912" s="25" t="str">
        <f t="shared" si="456"/>
        <v/>
      </c>
      <c r="AM912" s="25" t="str">
        <f t="shared" si="457"/>
        <v/>
      </c>
      <c r="AN912" s="25" t="str">
        <f t="shared" si="458"/>
        <v/>
      </c>
      <c r="AO912" s="25" t="str">
        <f t="shared" si="459"/>
        <v/>
      </c>
      <c r="AP912" s="25" t="str">
        <f t="shared" si="460"/>
        <v/>
      </c>
      <c r="AQ912" s="25" t="str">
        <f t="shared" si="461"/>
        <v/>
      </c>
      <c r="AR912" s="25" t="str">
        <f t="shared" si="462"/>
        <v/>
      </c>
      <c r="AS912" s="25" t="str">
        <f t="shared" si="463"/>
        <v/>
      </c>
      <c r="AT912" s="25" t="str">
        <f t="shared" si="464"/>
        <v/>
      </c>
      <c r="AU912" s="25" t="str">
        <f t="shared" si="465"/>
        <v/>
      </c>
      <c r="AV912" s="25" t="str">
        <f t="shared" si="466"/>
        <v/>
      </c>
      <c r="AX912" t="str">
        <f>IF(BC912="","",IF(BC912&gt;0,COUNT($AY$2:AY912),""))</f>
        <v/>
      </c>
      <c r="AY912" s="25" t="str">
        <f t="shared" si="467"/>
        <v/>
      </c>
      <c r="AZ912" s="25" t="str">
        <f t="shared" si="468"/>
        <v/>
      </c>
      <c r="BA912" s="25" t="str">
        <f t="shared" si="469"/>
        <v/>
      </c>
      <c r="BB912" s="25" t="str">
        <f t="shared" si="470"/>
        <v/>
      </c>
      <c r="BC912" s="25" t="str">
        <f t="shared" si="471"/>
        <v/>
      </c>
      <c r="BD912" s="25" t="str">
        <f t="shared" si="472"/>
        <v/>
      </c>
      <c r="BE912" s="25" t="str">
        <f t="shared" si="473"/>
        <v/>
      </c>
      <c r="BF912" s="25" t="str">
        <f t="shared" si="474"/>
        <v/>
      </c>
      <c r="BG912" s="25" t="str">
        <f t="shared" si="475"/>
        <v/>
      </c>
      <c r="BH912" s="25" t="str">
        <f t="shared" si="476"/>
        <v/>
      </c>
      <c r="BI912" s="25" t="str">
        <f t="shared" si="477"/>
        <v/>
      </c>
      <c r="BJ912" s="25" t="str">
        <f t="shared" si="478"/>
        <v/>
      </c>
      <c r="BK912" s="25" t="str">
        <f t="shared" si="479"/>
        <v/>
      </c>
      <c r="BL912" s="25" t="str">
        <f t="shared" si="480"/>
        <v/>
      </c>
      <c r="BM912" s="25" t="str">
        <f t="shared" si="481"/>
        <v/>
      </c>
      <c r="BN912" s="25" t="str">
        <f t="shared" si="482"/>
        <v/>
      </c>
    </row>
    <row r="913" spans="1:66" x14ac:dyDescent="0.25">
      <c r="A913" s="20" t="str">
        <f>IF('S.D. Paste sheet'!A913="","",'S.D. Paste sheet'!A913)</f>
        <v/>
      </c>
      <c r="B913" s="20" t="str">
        <f>IF('S.D. Paste sheet'!B913="","",'S.D. Paste sheet'!B913)</f>
        <v/>
      </c>
      <c r="C913" s="20" t="str">
        <f>IF('S.D. Paste sheet'!C913="","",'S.D. Paste sheet'!C913)</f>
        <v/>
      </c>
      <c r="D913" s="20" t="str">
        <f>IF('S.D. Paste sheet'!D913="","",'S.D. Paste sheet'!D913)</f>
        <v/>
      </c>
      <c r="E913" s="20" t="str">
        <f>IF('S.D. Paste sheet'!E913="","",UPPER('S.D. Paste sheet'!E913))</f>
        <v/>
      </c>
      <c r="F913" s="20" t="str">
        <f>IF('S.D. Paste sheet'!F913="","",'S.D. Paste sheet'!F913)</f>
        <v/>
      </c>
      <c r="G913" s="20" t="str">
        <f>IF('S.D. Paste sheet'!G913="","",UPPER('S.D. Paste sheet'!G913))</f>
        <v/>
      </c>
      <c r="H913" s="20" t="str">
        <f>IF('S.D. Paste sheet'!H913="","",UPPER('S.D. Paste sheet'!H913))</f>
        <v/>
      </c>
      <c r="I913" s="20" t="str">
        <f>IF('S.D. Paste sheet'!I913="","",'S.D. Paste sheet'!I913)</f>
        <v/>
      </c>
      <c r="J913" s="20" t="str">
        <f>IF('S.D. Paste sheet'!J913="","",'S.D. Paste sheet'!J913)</f>
        <v/>
      </c>
      <c r="K913" s="20" t="str">
        <f>IF('S.D. Paste sheet'!K913="","",'S.D. Paste sheet'!K913)</f>
        <v/>
      </c>
      <c r="L913" s="20" t="str">
        <f>IF('S.D. Paste sheet'!L913="","",'S.D. Paste sheet'!L913)</f>
        <v/>
      </c>
      <c r="M913" s="20" t="str">
        <f>IF('S.D. Paste sheet'!M913="","",'S.D. Paste sheet'!M913)</f>
        <v/>
      </c>
      <c r="N913" s="20" t="str">
        <f>IF('S.D. Paste sheet'!N913="","",'S.D. Paste sheet'!N913)</f>
        <v/>
      </c>
      <c r="O913" s="20" t="str">
        <f>IF('S.D. Paste sheet'!O913="","",'S.D. Paste sheet'!O913)</f>
        <v/>
      </c>
      <c r="P913" s="20" t="str">
        <f>IF('S.D. Paste sheet'!P913="","",'S.D. Paste sheet'!P913)</f>
        <v/>
      </c>
      <c r="Q913" s="20" t="str">
        <f>IF('S.D. Paste sheet'!Q913="","",'S.D. Paste sheet'!Q913)</f>
        <v/>
      </c>
      <c r="R913" s="20" t="str">
        <f>IF('S.D. Paste sheet'!R913="","",'S.D. Paste sheet'!R913)</f>
        <v/>
      </c>
      <c r="S913" s="20" t="str">
        <f>IF('S.D. Paste sheet'!S913="","",'S.D. Paste sheet'!S913)</f>
        <v/>
      </c>
      <c r="T913" s="20" t="str">
        <f>IF('S.D. Paste sheet'!T913="","",'S.D. Paste sheet'!T913)</f>
        <v/>
      </c>
      <c r="U913" s="20" t="str">
        <f>IF('S.D. Paste sheet'!U913="","",'S.D. Paste sheet'!U913)</f>
        <v/>
      </c>
      <c r="V913" s="20" t="str">
        <f>IF('S.D. Paste sheet'!V913="","",'S.D. Paste sheet'!V913)</f>
        <v/>
      </c>
      <c r="W913" s="20" t="str">
        <f>IF('S.D. Paste sheet'!W913="","",'S.D. Paste sheet'!W913)</f>
        <v/>
      </c>
      <c r="X913" s="20" t="str">
        <f>IF('S.D. Paste sheet'!X913="","",'S.D. Paste sheet'!X913)</f>
        <v/>
      </c>
      <c r="Y913" s="20" t="str">
        <f>IF('S.D. Paste sheet'!Y913="","",'S.D. Paste sheet'!Y913)</f>
        <v/>
      </c>
      <c r="Z913" s="20" t="str">
        <f>IF('S.D. Paste sheet'!Z913="","",'S.D. Paste sheet'!Z913)</f>
        <v/>
      </c>
      <c r="AA913" s="20" t="str">
        <f>IF('S.D. Paste sheet'!AA913="","",'S.D. Paste sheet'!AA913)</f>
        <v/>
      </c>
      <c r="AB913" s="20" t="str">
        <f>IF('S.D. Paste sheet'!AB913="","",'S.D. Paste sheet'!AB913)</f>
        <v/>
      </c>
      <c r="AC913" s="20" t="str">
        <f>IF('S.D. Paste sheet'!AC913="","",'S.D. Paste sheet'!AC913)</f>
        <v/>
      </c>
      <c r="AD913" s="20" t="str">
        <f>IF('S.D. Paste sheet'!AD913="","",'S.D. Paste sheet'!AD913)</f>
        <v/>
      </c>
      <c r="AE913" s="28"/>
      <c r="AF913" t="str">
        <f>IF(AK913="","",IF(AK913&gt;0,COUNT($AG$2:AG913),""))</f>
        <v/>
      </c>
      <c r="AG913" s="25" t="str">
        <f t="shared" si="451"/>
        <v/>
      </c>
      <c r="AH913" s="25" t="str">
        <f t="shared" si="452"/>
        <v/>
      </c>
      <c r="AI913" s="25" t="str">
        <f t="shared" si="453"/>
        <v/>
      </c>
      <c r="AJ913" s="25" t="str">
        <f t="shared" si="454"/>
        <v/>
      </c>
      <c r="AK913" s="25" t="str">
        <f t="shared" si="455"/>
        <v/>
      </c>
      <c r="AL913" s="25" t="str">
        <f t="shared" si="456"/>
        <v/>
      </c>
      <c r="AM913" s="25" t="str">
        <f t="shared" si="457"/>
        <v/>
      </c>
      <c r="AN913" s="25" t="str">
        <f t="shared" si="458"/>
        <v/>
      </c>
      <c r="AO913" s="25" t="str">
        <f t="shared" si="459"/>
        <v/>
      </c>
      <c r="AP913" s="25" t="str">
        <f t="shared" si="460"/>
        <v/>
      </c>
      <c r="AQ913" s="25" t="str">
        <f t="shared" si="461"/>
        <v/>
      </c>
      <c r="AR913" s="25" t="str">
        <f t="shared" si="462"/>
        <v/>
      </c>
      <c r="AS913" s="25" t="str">
        <f t="shared" si="463"/>
        <v/>
      </c>
      <c r="AT913" s="25" t="str">
        <f t="shared" si="464"/>
        <v/>
      </c>
      <c r="AU913" s="25" t="str">
        <f t="shared" si="465"/>
        <v/>
      </c>
      <c r="AV913" s="25" t="str">
        <f t="shared" si="466"/>
        <v/>
      </c>
      <c r="AX913" t="str">
        <f>IF(BC913="","",IF(BC913&gt;0,COUNT($AY$2:AY913),""))</f>
        <v/>
      </c>
      <c r="AY913" s="25" t="str">
        <f t="shared" si="467"/>
        <v/>
      </c>
      <c r="AZ913" s="25" t="str">
        <f t="shared" si="468"/>
        <v/>
      </c>
      <c r="BA913" s="25" t="str">
        <f t="shared" si="469"/>
        <v/>
      </c>
      <c r="BB913" s="25" t="str">
        <f t="shared" si="470"/>
        <v/>
      </c>
      <c r="BC913" s="25" t="str">
        <f t="shared" si="471"/>
        <v/>
      </c>
      <c r="BD913" s="25" t="str">
        <f t="shared" si="472"/>
        <v/>
      </c>
      <c r="BE913" s="25" t="str">
        <f t="shared" si="473"/>
        <v/>
      </c>
      <c r="BF913" s="25" t="str">
        <f t="shared" si="474"/>
        <v/>
      </c>
      <c r="BG913" s="25" t="str">
        <f t="shared" si="475"/>
        <v/>
      </c>
      <c r="BH913" s="25" t="str">
        <f t="shared" si="476"/>
        <v/>
      </c>
      <c r="BI913" s="25" t="str">
        <f t="shared" si="477"/>
        <v/>
      </c>
      <c r="BJ913" s="25" t="str">
        <f t="shared" si="478"/>
        <v/>
      </c>
      <c r="BK913" s="25" t="str">
        <f t="shared" si="479"/>
        <v/>
      </c>
      <c r="BL913" s="25" t="str">
        <f t="shared" si="480"/>
        <v/>
      </c>
      <c r="BM913" s="25" t="str">
        <f t="shared" si="481"/>
        <v/>
      </c>
      <c r="BN913" s="25" t="str">
        <f t="shared" si="482"/>
        <v/>
      </c>
    </row>
    <row r="914" spans="1:66" x14ac:dyDescent="0.25">
      <c r="A914" s="20" t="str">
        <f>IF('S.D. Paste sheet'!A914="","",'S.D. Paste sheet'!A914)</f>
        <v/>
      </c>
      <c r="B914" s="20" t="str">
        <f>IF('S.D. Paste sheet'!B914="","",'S.D. Paste sheet'!B914)</f>
        <v/>
      </c>
      <c r="C914" s="20" t="str">
        <f>IF('S.D. Paste sheet'!C914="","",'S.D. Paste sheet'!C914)</f>
        <v/>
      </c>
      <c r="D914" s="20" t="str">
        <f>IF('S.D. Paste sheet'!D914="","",'S.D. Paste sheet'!D914)</f>
        <v/>
      </c>
      <c r="E914" s="20" t="str">
        <f>IF('S.D. Paste sheet'!E914="","",UPPER('S.D. Paste sheet'!E914))</f>
        <v/>
      </c>
      <c r="F914" s="20" t="str">
        <f>IF('S.D. Paste sheet'!F914="","",'S.D. Paste sheet'!F914)</f>
        <v/>
      </c>
      <c r="G914" s="20" t="str">
        <f>IF('S.D. Paste sheet'!G914="","",UPPER('S.D. Paste sheet'!G914))</f>
        <v/>
      </c>
      <c r="H914" s="20" t="str">
        <f>IF('S.D. Paste sheet'!H914="","",UPPER('S.D. Paste sheet'!H914))</f>
        <v/>
      </c>
      <c r="I914" s="20" t="str">
        <f>IF('S.D. Paste sheet'!I914="","",'S.D. Paste sheet'!I914)</f>
        <v/>
      </c>
      <c r="J914" s="20" t="str">
        <f>IF('S.D. Paste sheet'!J914="","",'S.D. Paste sheet'!J914)</f>
        <v/>
      </c>
      <c r="K914" s="20" t="str">
        <f>IF('S.D. Paste sheet'!K914="","",'S.D. Paste sheet'!K914)</f>
        <v/>
      </c>
      <c r="L914" s="20" t="str">
        <f>IF('S.D. Paste sheet'!L914="","",'S.D. Paste sheet'!L914)</f>
        <v/>
      </c>
      <c r="M914" s="20" t="str">
        <f>IF('S.D. Paste sheet'!M914="","",'S.D. Paste sheet'!M914)</f>
        <v/>
      </c>
      <c r="N914" s="20" t="str">
        <f>IF('S.D. Paste sheet'!N914="","",'S.D. Paste sheet'!N914)</f>
        <v/>
      </c>
      <c r="O914" s="20" t="str">
        <f>IF('S.D. Paste sheet'!O914="","",'S.D. Paste sheet'!O914)</f>
        <v/>
      </c>
      <c r="P914" s="20" t="str">
        <f>IF('S.D. Paste sheet'!P914="","",'S.D. Paste sheet'!P914)</f>
        <v/>
      </c>
      <c r="Q914" s="20" t="str">
        <f>IF('S.D. Paste sheet'!Q914="","",'S.D. Paste sheet'!Q914)</f>
        <v/>
      </c>
      <c r="R914" s="20" t="str">
        <f>IF('S.D. Paste sheet'!R914="","",'S.D. Paste sheet'!R914)</f>
        <v/>
      </c>
      <c r="S914" s="20" t="str">
        <f>IF('S.D. Paste sheet'!S914="","",'S.D. Paste sheet'!S914)</f>
        <v/>
      </c>
      <c r="T914" s="20" t="str">
        <f>IF('S.D. Paste sheet'!T914="","",'S.D. Paste sheet'!T914)</f>
        <v/>
      </c>
      <c r="U914" s="20" t="str">
        <f>IF('S.D. Paste sheet'!U914="","",'S.D. Paste sheet'!U914)</f>
        <v/>
      </c>
      <c r="V914" s="20" t="str">
        <f>IF('S.D. Paste sheet'!V914="","",'S.D. Paste sheet'!V914)</f>
        <v/>
      </c>
      <c r="W914" s="20" t="str">
        <f>IF('S.D. Paste sheet'!W914="","",'S.D. Paste sheet'!W914)</f>
        <v/>
      </c>
      <c r="X914" s="20" t="str">
        <f>IF('S.D. Paste sheet'!X914="","",'S.D. Paste sheet'!X914)</f>
        <v/>
      </c>
      <c r="Y914" s="20" t="str">
        <f>IF('S.D. Paste sheet'!Y914="","",'S.D. Paste sheet'!Y914)</f>
        <v/>
      </c>
      <c r="Z914" s="20" t="str">
        <f>IF('S.D. Paste sheet'!Z914="","",'S.D. Paste sheet'!Z914)</f>
        <v/>
      </c>
      <c r="AA914" s="20" t="str">
        <f>IF('S.D. Paste sheet'!AA914="","",'S.D. Paste sheet'!AA914)</f>
        <v/>
      </c>
      <c r="AB914" s="20" t="str">
        <f>IF('S.D. Paste sheet'!AB914="","",'S.D. Paste sheet'!AB914)</f>
        <v/>
      </c>
      <c r="AC914" s="20" t="str">
        <f>IF('S.D. Paste sheet'!AC914="","",'S.D. Paste sheet'!AC914)</f>
        <v/>
      </c>
      <c r="AD914" s="20" t="str">
        <f>IF('S.D. Paste sheet'!AD914="","",'S.D. Paste sheet'!AD914)</f>
        <v/>
      </c>
      <c r="AE914" s="28"/>
      <c r="AF914" t="str">
        <f>IF(AK914="","",IF(AK914&gt;0,COUNT($AG$2:AG914),""))</f>
        <v/>
      </c>
      <c r="AG914" s="25" t="str">
        <f t="shared" si="451"/>
        <v/>
      </c>
      <c r="AH914" s="25" t="str">
        <f t="shared" si="452"/>
        <v/>
      </c>
      <c r="AI914" s="25" t="str">
        <f t="shared" si="453"/>
        <v/>
      </c>
      <c r="AJ914" s="25" t="str">
        <f t="shared" si="454"/>
        <v/>
      </c>
      <c r="AK914" s="25" t="str">
        <f t="shared" si="455"/>
        <v/>
      </c>
      <c r="AL914" s="25" t="str">
        <f t="shared" si="456"/>
        <v/>
      </c>
      <c r="AM914" s="25" t="str">
        <f t="shared" si="457"/>
        <v/>
      </c>
      <c r="AN914" s="25" t="str">
        <f t="shared" si="458"/>
        <v/>
      </c>
      <c r="AO914" s="25" t="str">
        <f t="shared" si="459"/>
        <v/>
      </c>
      <c r="AP914" s="25" t="str">
        <f t="shared" si="460"/>
        <v/>
      </c>
      <c r="AQ914" s="25" t="str">
        <f t="shared" si="461"/>
        <v/>
      </c>
      <c r="AR914" s="25" t="str">
        <f t="shared" si="462"/>
        <v/>
      </c>
      <c r="AS914" s="25" t="str">
        <f t="shared" si="463"/>
        <v/>
      </c>
      <c r="AT914" s="25" t="str">
        <f t="shared" si="464"/>
        <v/>
      </c>
      <c r="AU914" s="25" t="str">
        <f t="shared" si="465"/>
        <v/>
      </c>
      <c r="AV914" s="25" t="str">
        <f t="shared" si="466"/>
        <v/>
      </c>
      <c r="AX914" t="str">
        <f>IF(BC914="","",IF(BC914&gt;0,COUNT($AY$2:AY914),""))</f>
        <v/>
      </c>
      <c r="AY914" s="25" t="str">
        <f t="shared" si="467"/>
        <v/>
      </c>
      <c r="AZ914" s="25" t="str">
        <f t="shared" si="468"/>
        <v/>
      </c>
      <c r="BA914" s="25" t="str">
        <f t="shared" si="469"/>
        <v/>
      </c>
      <c r="BB914" s="25" t="str">
        <f t="shared" si="470"/>
        <v/>
      </c>
      <c r="BC914" s="25" t="str">
        <f t="shared" si="471"/>
        <v/>
      </c>
      <c r="BD914" s="25" t="str">
        <f t="shared" si="472"/>
        <v/>
      </c>
      <c r="BE914" s="25" t="str">
        <f t="shared" si="473"/>
        <v/>
      </c>
      <c r="BF914" s="25" t="str">
        <f t="shared" si="474"/>
        <v/>
      </c>
      <c r="BG914" s="25" t="str">
        <f t="shared" si="475"/>
        <v/>
      </c>
      <c r="BH914" s="25" t="str">
        <f t="shared" si="476"/>
        <v/>
      </c>
      <c r="BI914" s="25" t="str">
        <f t="shared" si="477"/>
        <v/>
      </c>
      <c r="BJ914" s="25" t="str">
        <f t="shared" si="478"/>
        <v/>
      </c>
      <c r="BK914" s="25" t="str">
        <f t="shared" si="479"/>
        <v/>
      </c>
      <c r="BL914" s="25" t="str">
        <f t="shared" si="480"/>
        <v/>
      </c>
      <c r="BM914" s="25" t="str">
        <f t="shared" si="481"/>
        <v/>
      </c>
      <c r="BN914" s="25" t="str">
        <f t="shared" si="482"/>
        <v/>
      </c>
    </row>
    <row r="915" spans="1:66" x14ac:dyDescent="0.25">
      <c r="A915" s="20" t="str">
        <f>IF('S.D. Paste sheet'!A915="","",'S.D. Paste sheet'!A915)</f>
        <v/>
      </c>
      <c r="B915" s="20" t="str">
        <f>IF('S.D. Paste sheet'!B915="","",'S.D. Paste sheet'!B915)</f>
        <v/>
      </c>
      <c r="C915" s="20" t="str">
        <f>IF('S.D. Paste sheet'!C915="","",'S.D. Paste sheet'!C915)</f>
        <v/>
      </c>
      <c r="D915" s="20" t="str">
        <f>IF('S.D. Paste sheet'!D915="","",'S.D. Paste sheet'!D915)</f>
        <v/>
      </c>
      <c r="E915" s="20" t="str">
        <f>IF('S.D. Paste sheet'!E915="","",UPPER('S.D. Paste sheet'!E915))</f>
        <v/>
      </c>
      <c r="F915" s="20" t="str">
        <f>IF('S.D. Paste sheet'!F915="","",'S.D. Paste sheet'!F915)</f>
        <v/>
      </c>
      <c r="G915" s="20" t="str">
        <f>IF('S.D. Paste sheet'!G915="","",UPPER('S.D. Paste sheet'!G915))</f>
        <v/>
      </c>
      <c r="H915" s="20" t="str">
        <f>IF('S.D. Paste sheet'!H915="","",UPPER('S.D. Paste sheet'!H915))</f>
        <v/>
      </c>
      <c r="I915" s="20" t="str">
        <f>IF('S.D. Paste sheet'!I915="","",'S.D. Paste sheet'!I915)</f>
        <v/>
      </c>
      <c r="J915" s="20" t="str">
        <f>IF('S.D. Paste sheet'!J915="","",'S.D. Paste sheet'!J915)</f>
        <v/>
      </c>
      <c r="K915" s="20" t="str">
        <f>IF('S.D. Paste sheet'!K915="","",'S.D. Paste sheet'!K915)</f>
        <v/>
      </c>
      <c r="L915" s="20" t="str">
        <f>IF('S.D. Paste sheet'!L915="","",'S.D. Paste sheet'!L915)</f>
        <v/>
      </c>
      <c r="M915" s="20" t="str">
        <f>IF('S.D. Paste sheet'!M915="","",'S.D. Paste sheet'!M915)</f>
        <v/>
      </c>
      <c r="N915" s="20" t="str">
        <f>IF('S.D. Paste sheet'!N915="","",'S.D. Paste sheet'!N915)</f>
        <v/>
      </c>
      <c r="O915" s="20" t="str">
        <f>IF('S.D. Paste sheet'!O915="","",'S.D. Paste sheet'!O915)</f>
        <v/>
      </c>
      <c r="P915" s="20" t="str">
        <f>IF('S.D. Paste sheet'!P915="","",'S.D. Paste sheet'!P915)</f>
        <v/>
      </c>
      <c r="Q915" s="20" t="str">
        <f>IF('S.D. Paste sheet'!Q915="","",'S.D. Paste sheet'!Q915)</f>
        <v/>
      </c>
      <c r="R915" s="20" t="str">
        <f>IF('S.D. Paste sheet'!R915="","",'S.D. Paste sheet'!R915)</f>
        <v/>
      </c>
      <c r="S915" s="20" t="str">
        <f>IF('S.D. Paste sheet'!S915="","",'S.D. Paste sheet'!S915)</f>
        <v/>
      </c>
      <c r="T915" s="20" t="str">
        <f>IF('S.D. Paste sheet'!T915="","",'S.D. Paste sheet'!T915)</f>
        <v/>
      </c>
      <c r="U915" s="20" t="str">
        <f>IF('S.D. Paste sheet'!U915="","",'S.D. Paste sheet'!U915)</f>
        <v/>
      </c>
      <c r="V915" s="20" t="str">
        <f>IF('S.D. Paste sheet'!V915="","",'S.D. Paste sheet'!V915)</f>
        <v/>
      </c>
      <c r="W915" s="20" t="str">
        <f>IF('S.D. Paste sheet'!W915="","",'S.D. Paste sheet'!W915)</f>
        <v/>
      </c>
      <c r="X915" s="20" t="str">
        <f>IF('S.D. Paste sheet'!X915="","",'S.D. Paste sheet'!X915)</f>
        <v/>
      </c>
      <c r="Y915" s="20" t="str">
        <f>IF('S.D. Paste sheet'!Y915="","",'S.D. Paste sheet'!Y915)</f>
        <v/>
      </c>
      <c r="Z915" s="20" t="str">
        <f>IF('S.D. Paste sheet'!Z915="","",'S.D. Paste sheet'!Z915)</f>
        <v/>
      </c>
      <c r="AA915" s="20" t="str">
        <f>IF('S.D. Paste sheet'!AA915="","",'S.D. Paste sheet'!AA915)</f>
        <v/>
      </c>
      <c r="AB915" s="20" t="str">
        <f>IF('S.D. Paste sheet'!AB915="","",'S.D. Paste sheet'!AB915)</f>
        <v/>
      </c>
      <c r="AC915" s="20" t="str">
        <f>IF('S.D. Paste sheet'!AC915="","",'S.D. Paste sheet'!AC915)</f>
        <v/>
      </c>
      <c r="AD915" s="20" t="str">
        <f>IF('S.D. Paste sheet'!AD915="","",'S.D. Paste sheet'!AD915)</f>
        <v/>
      </c>
      <c r="AE915" s="28"/>
      <c r="AF915" t="str">
        <f>IF(AK915="","",IF(AK915&gt;0,COUNT($AG$2:AG915),""))</f>
        <v/>
      </c>
      <c r="AG915" s="25" t="str">
        <f t="shared" si="451"/>
        <v/>
      </c>
      <c r="AH915" s="25" t="str">
        <f t="shared" si="452"/>
        <v/>
      </c>
      <c r="AI915" s="25" t="str">
        <f t="shared" si="453"/>
        <v/>
      </c>
      <c r="AJ915" s="25" t="str">
        <f t="shared" si="454"/>
        <v/>
      </c>
      <c r="AK915" s="25" t="str">
        <f t="shared" si="455"/>
        <v/>
      </c>
      <c r="AL915" s="25" t="str">
        <f t="shared" si="456"/>
        <v/>
      </c>
      <c r="AM915" s="25" t="str">
        <f t="shared" si="457"/>
        <v/>
      </c>
      <c r="AN915" s="25" t="str">
        <f t="shared" si="458"/>
        <v/>
      </c>
      <c r="AO915" s="25" t="str">
        <f t="shared" si="459"/>
        <v/>
      </c>
      <c r="AP915" s="25" t="str">
        <f t="shared" si="460"/>
        <v/>
      </c>
      <c r="AQ915" s="25" t="str">
        <f t="shared" si="461"/>
        <v/>
      </c>
      <c r="AR915" s="25" t="str">
        <f t="shared" si="462"/>
        <v/>
      </c>
      <c r="AS915" s="25" t="str">
        <f t="shared" si="463"/>
        <v/>
      </c>
      <c r="AT915" s="25" t="str">
        <f t="shared" si="464"/>
        <v/>
      </c>
      <c r="AU915" s="25" t="str">
        <f t="shared" si="465"/>
        <v/>
      </c>
      <c r="AV915" s="25" t="str">
        <f t="shared" si="466"/>
        <v/>
      </c>
      <c r="AX915" t="str">
        <f>IF(BC915="","",IF(BC915&gt;0,COUNT($AY$2:AY915),""))</f>
        <v/>
      </c>
      <c r="AY915" s="25" t="str">
        <f t="shared" si="467"/>
        <v/>
      </c>
      <c r="AZ915" s="25" t="str">
        <f t="shared" si="468"/>
        <v/>
      </c>
      <c r="BA915" s="25" t="str">
        <f t="shared" si="469"/>
        <v/>
      </c>
      <c r="BB915" s="25" t="str">
        <f t="shared" si="470"/>
        <v/>
      </c>
      <c r="BC915" s="25" t="str">
        <f t="shared" si="471"/>
        <v/>
      </c>
      <c r="BD915" s="25" t="str">
        <f t="shared" si="472"/>
        <v/>
      </c>
      <c r="BE915" s="25" t="str">
        <f t="shared" si="473"/>
        <v/>
      </c>
      <c r="BF915" s="25" t="str">
        <f t="shared" si="474"/>
        <v/>
      </c>
      <c r="BG915" s="25" t="str">
        <f t="shared" si="475"/>
        <v/>
      </c>
      <c r="BH915" s="25" t="str">
        <f t="shared" si="476"/>
        <v/>
      </c>
      <c r="BI915" s="25" t="str">
        <f t="shared" si="477"/>
        <v/>
      </c>
      <c r="BJ915" s="25" t="str">
        <f t="shared" si="478"/>
        <v/>
      </c>
      <c r="BK915" s="25" t="str">
        <f t="shared" si="479"/>
        <v/>
      </c>
      <c r="BL915" s="25" t="str">
        <f t="shared" si="480"/>
        <v/>
      </c>
      <c r="BM915" s="25" t="str">
        <f t="shared" si="481"/>
        <v/>
      </c>
      <c r="BN915" s="25" t="str">
        <f t="shared" si="482"/>
        <v/>
      </c>
    </row>
    <row r="916" spans="1:66" x14ac:dyDescent="0.25">
      <c r="A916" s="20" t="str">
        <f>IF('S.D. Paste sheet'!A916="","",'S.D. Paste sheet'!A916)</f>
        <v/>
      </c>
      <c r="B916" s="20" t="str">
        <f>IF('S.D. Paste sheet'!B916="","",'S.D. Paste sheet'!B916)</f>
        <v/>
      </c>
      <c r="C916" s="20" t="str">
        <f>IF('S.D. Paste sheet'!C916="","",'S.D. Paste sheet'!C916)</f>
        <v/>
      </c>
      <c r="D916" s="20" t="str">
        <f>IF('S.D. Paste sheet'!D916="","",'S.D. Paste sheet'!D916)</f>
        <v/>
      </c>
      <c r="E916" s="20" t="str">
        <f>IF('S.D. Paste sheet'!E916="","",UPPER('S.D. Paste sheet'!E916))</f>
        <v/>
      </c>
      <c r="F916" s="20" t="str">
        <f>IF('S.D. Paste sheet'!F916="","",'S.D. Paste sheet'!F916)</f>
        <v/>
      </c>
      <c r="G916" s="20" t="str">
        <f>IF('S.D. Paste sheet'!G916="","",UPPER('S.D. Paste sheet'!G916))</f>
        <v/>
      </c>
      <c r="H916" s="20" t="str">
        <f>IF('S.D. Paste sheet'!H916="","",UPPER('S.D. Paste sheet'!H916))</f>
        <v/>
      </c>
      <c r="I916" s="20" t="str">
        <f>IF('S.D. Paste sheet'!I916="","",'S.D. Paste sheet'!I916)</f>
        <v/>
      </c>
      <c r="J916" s="20" t="str">
        <f>IF('S.D. Paste sheet'!J916="","",'S.D. Paste sheet'!J916)</f>
        <v/>
      </c>
      <c r="K916" s="20" t="str">
        <f>IF('S.D. Paste sheet'!K916="","",'S.D. Paste sheet'!K916)</f>
        <v/>
      </c>
      <c r="L916" s="20" t="str">
        <f>IF('S.D. Paste sheet'!L916="","",'S.D. Paste sheet'!L916)</f>
        <v/>
      </c>
      <c r="M916" s="20" t="str">
        <f>IF('S.D. Paste sheet'!M916="","",'S.D. Paste sheet'!M916)</f>
        <v/>
      </c>
      <c r="N916" s="20" t="str">
        <f>IF('S.D. Paste sheet'!N916="","",'S.D. Paste sheet'!N916)</f>
        <v/>
      </c>
      <c r="O916" s="20" t="str">
        <f>IF('S.D. Paste sheet'!O916="","",'S.D. Paste sheet'!O916)</f>
        <v/>
      </c>
      <c r="P916" s="20" t="str">
        <f>IF('S.D. Paste sheet'!P916="","",'S.D. Paste sheet'!P916)</f>
        <v/>
      </c>
      <c r="Q916" s="20" t="str">
        <f>IF('S.D. Paste sheet'!Q916="","",'S.D. Paste sheet'!Q916)</f>
        <v/>
      </c>
      <c r="R916" s="20" t="str">
        <f>IF('S.D. Paste sheet'!R916="","",'S.D. Paste sheet'!R916)</f>
        <v/>
      </c>
      <c r="S916" s="20" t="str">
        <f>IF('S.D. Paste sheet'!S916="","",'S.D. Paste sheet'!S916)</f>
        <v/>
      </c>
      <c r="T916" s="20" t="str">
        <f>IF('S.D. Paste sheet'!T916="","",'S.D. Paste sheet'!T916)</f>
        <v/>
      </c>
      <c r="U916" s="20" t="str">
        <f>IF('S.D. Paste sheet'!U916="","",'S.D. Paste sheet'!U916)</f>
        <v/>
      </c>
      <c r="V916" s="20" t="str">
        <f>IF('S.D. Paste sheet'!V916="","",'S.D. Paste sheet'!V916)</f>
        <v/>
      </c>
      <c r="W916" s="20" t="str">
        <f>IF('S.D. Paste sheet'!W916="","",'S.D. Paste sheet'!W916)</f>
        <v/>
      </c>
      <c r="X916" s="20" t="str">
        <f>IF('S.D. Paste sheet'!X916="","",'S.D. Paste sheet'!X916)</f>
        <v/>
      </c>
      <c r="Y916" s="20" t="str">
        <f>IF('S.D. Paste sheet'!Y916="","",'S.D. Paste sheet'!Y916)</f>
        <v/>
      </c>
      <c r="Z916" s="20" t="str">
        <f>IF('S.D. Paste sheet'!Z916="","",'S.D. Paste sheet'!Z916)</f>
        <v/>
      </c>
      <c r="AA916" s="20" t="str">
        <f>IF('S.D. Paste sheet'!AA916="","",'S.D. Paste sheet'!AA916)</f>
        <v/>
      </c>
      <c r="AB916" s="20" t="str">
        <f>IF('S.D. Paste sheet'!AB916="","",'S.D. Paste sheet'!AB916)</f>
        <v/>
      </c>
      <c r="AC916" s="20" t="str">
        <f>IF('S.D. Paste sheet'!AC916="","",'S.D. Paste sheet'!AC916)</f>
        <v/>
      </c>
      <c r="AD916" s="20" t="str">
        <f>IF('S.D. Paste sheet'!AD916="","",'S.D. Paste sheet'!AD916)</f>
        <v/>
      </c>
      <c r="AE916" s="28"/>
      <c r="AF916" t="str">
        <f>IF(AK916="","",IF(AK916&gt;0,COUNT($AG$2:AG916),""))</f>
        <v/>
      </c>
      <c r="AG916" s="25" t="str">
        <f t="shared" si="451"/>
        <v/>
      </c>
      <c r="AH916" s="25" t="str">
        <f t="shared" si="452"/>
        <v/>
      </c>
      <c r="AI916" s="25" t="str">
        <f t="shared" si="453"/>
        <v/>
      </c>
      <c r="AJ916" s="25" t="str">
        <f t="shared" si="454"/>
        <v/>
      </c>
      <c r="AK916" s="25" t="str">
        <f t="shared" si="455"/>
        <v/>
      </c>
      <c r="AL916" s="25" t="str">
        <f t="shared" si="456"/>
        <v/>
      </c>
      <c r="AM916" s="25" t="str">
        <f t="shared" si="457"/>
        <v/>
      </c>
      <c r="AN916" s="25" t="str">
        <f t="shared" si="458"/>
        <v/>
      </c>
      <c r="AO916" s="25" t="str">
        <f t="shared" si="459"/>
        <v/>
      </c>
      <c r="AP916" s="25" t="str">
        <f t="shared" si="460"/>
        <v/>
      </c>
      <c r="AQ916" s="25" t="str">
        <f t="shared" si="461"/>
        <v/>
      </c>
      <c r="AR916" s="25" t="str">
        <f t="shared" si="462"/>
        <v/>
      </c>
      <c r="AS916" s="25" t="str">
        <f t="shared" si="463"/>
        <v/>
      </c>
      <c r="AT916" s="25" t="str">
        <f t="shared" si="464"/>
        <v/>
      </c>
      <c r="AU916" s="25" t="str">
        <f t="shared" si="465"/>
        <v/>
      </c>
      <c r="AV916" s="25" t="str">
        <f t="shared" si="466"/>
        <v/>
      </c>
      <c r="AX916" t="str">
        <f>IF(BC916="","",IF(BC916&gt;0,COUNT($AY$2:AY916),""))</f>
        <v/>
      </c>
      <c r="AY916" s="25" t="str">
        <f t="shared" si="467"/>
        <v/>
      </c>
      <c r="AZ916" s="25" t="str">
        <f t="shared" si="468"/>
        <v/>
      </c>
      <c r="BA916" s="25" t="str">
        <f t="shared" si="469"/>
        <v/>
      </c>
      <c r="BB916" s="25" t="str">
        <f t="shared" si="470"/>
        <v/>
      </c>
      <c r="BC916" s="25" t="str">
        <f t="shared" si="471"/>
        <v/>
      </c>
      <c r="BD916" s="25" t="str">
        <f t="shared" si="472"/>
        <v/>
      </c>
      <c r="BE916" s="25" t="str">
        <f t="shared" si="473"/>
        <v/>
      </c>
      <c r="BF916" s="25" t="str">
        <f t="shared" si="474"/>
        <v/>
      </c>
      <c r="BG916" s="25" t="str">
        <f t="shared" si="475"/>
        <v/>
      </c>
      <c r="BH916" s="25" t="str">
        <f t="shared" si="476"/>
        <v/>
      </c>
      <c r="BI916" s="25" t="str">
        <f t="shared" si="477"/>
        <v/>
      </c>
      <c r="BJ916" s="25" t="str">
        <f t="shared" si="478"/>
        <v/>
      </c>
      <c r="BK916" s="25" t="str">
        <f t="shared" si="479"/>
        <v/>
      </c>
      <c r="BL916" s="25" t="str">
        <f t="shared" si="480"/>
        <v/>
      </c>
      <c r="BM916" s="25" t="str">
        <f t="shared" si="481"/>
        <v/>
      </c>
      <c r="BN916" s="25" t="str">
        <f t="shared" si="482"/>
        <v/>
      </c>
    </row>
    <row r="917" spans="1:66" x14ac:dyDescent="0.25">
      <c r="A917" s="20" t="str">
        <f>IF('S.D. Paste sheet'!A917="","",'S.D. Paste sheet'!A917)</f>
        <v/>
      </c>
      <c r="B917" s="20" t="str">
        <f>IF('S.D. Paste sheet'!B917="","",'S.D. Paste sheet'!B917)</f>
        <v/>
      </c>
      <c r="C917" s="20" t="str">
        <f>IF('S.D. Paste sheet'!C917="","",'S.D. Paste sheet'!C917)</f>
        <v/>
      </c>
      <c r="D917" s="20" t="str">
        <f>IF('S.D. Paste sheet'!D917="","",'S.D. Paste sheet'!D917)</f>
        <v/>
      </c>
      <c r="E917" s="20" t="str">
        <f>IF('S.D. Paste sheet'!E917="","",UPPER('S.D. Paste sheet'!E917))</f>
        <v/>
      </c>
      <c r="F917" s="20" t="str">
        <f>IF('S.D. Paste sheet'!F917="","",'S.D. Paste sheet'!F917)</f>
        <v/>
      </c>
      <c r="G917" s="20" t="str">
        <f>IF('S.D. Paste sheet'!G917="","",UPPER('S.D. Paste sheet'!G917))</f>
        <v/>
      </c>
      <c r="H917" s="20" t="str">
        <f>IF('S.D. Paste sheet'!H917="","",UPPER('S.D. Paste sheet'!H917))</f>
        <v/>
      </c>
      <c r="I917" s="20" t="str">
        <f>IF('S.D. Paste sheet'!I917="","",'S.D. Paste sheet'!I917)</f>
        <v/>
      </c>
      <c r="J917" s="20" t="str">
        <f>IF('S.D. Paste sheet'!J917="","",'S.D. Paste sheet'!J917)</f>
        <v/>
      </c>
      <c r="K917" s="20" t="str">
        <f>IF('S.D. Paste sheet'!K917="","",'S.D. Paste sheet'!K917)</f>
        <v/>
      </c>
      <c r="L917" s="20" t="str">
        <f>IF('S.D. Paste sheet'!L917="","",'S.D. Paste sheet'!L917)</f>
        <v/>
      </c>
      <c r="M917" s="20" t="str">
        <f>IF('S.D. Paste sheet'!M917="","",'S.D. Paste sheet'!M917)</f>
        <v/>
      </c>
      <c r="N917" s="20" t="str">
        <f>IF('S.D. Paste sheet'!N917="","",'S.D. Paste sheet'!N917)</f>
        <v/>
      </c>
      <c r="O917" s="20" t="str">
        <f>IF('S.D. Paste sheet'!O917="","",'S.D. Paste sheet'!O917)</f>
        <v/>
      </c>
      <c r="P917" s="20" t="str">
        <f>IF('S.D. Paste sheet'!P917="","",'S.D. Paste sheet'!P917)</f>
        <v/>
      </c>
      <c r="Q917" s="20" t="str">
        <f>IF('S.D. Paste sheet'!Q917="","",'S.D. Paste sheet'!Q917)</f>
        <v/>
      </c>
      <c r="R917" s="20" t="str">
        <f>IF('S.D. Paste sheet'!R917="","",'S.D. Paste sheet'!R917)</f>
        <v/>
      </c>
      <c r="S917" s="20" t="str">
        <f>IF('S.D. Paste sheet'!S917="","",'S.D. Paste sheet'!S917)</f>
        <v/>
      </c>
      <c r="T917" s="20" t="str">
        <f>IF('S.D. Paste sheet'!T917="","",'S.D. Paste sheet'!T917)</f>
        <v/>
      </c>
      <c r="U917" s="20" t="str">
        <f>IF('S.D. Paste sheet'!U917="","",'S.D. Paste sheet'!U917)</f>
        <v/>
      </c>
      <c r="V917" s="20" t="str">
        <f>IF('S.D. Paste sheet'!V917="","",'S.D. Paste sheet'!V917)</f>
        <v/>
      </c>
      <c r="W917" s="20" t="str">
        <f>IF('S.D. Paste sheet'!W917="","",'S.D. Paste sheet'!W917)</f>
        <v/>
      </c>
      <c r="X917" s="20" t="str">
        <f>IF('S.D. Paste sheet'!X917="","",'S.D. Paste sheet'!X917)</f>
        <v/>
      </c>
      <c r="Y917" s="20" t="str">
        <f>IF('S.D. Paste sheet'!Y917="","",'S.D. Paste sheet'!Y917)</f>
        <v/>
      </c>
      <c r="Z917" s="20" t="str">
        <f>IF('S.D. Paste sheet'!Z917="","",'S.D. Paste sheet'!Z917)</f>
        <v/>
      </c>
      <c r="AA917" s="20" t="str">
        <f>IF('S.D. Paste sheet'!AA917="","",'S.D. Paste sheet'!AA917)</f>
        <v/>
      </c>
      <c r="AB917" s="20" t="str">
        <f>IF('S.D. Paste sheet'!AB917="","",'S.D. Paste sheet'!AB917)</f>
        <v/>
      </c>
      <c r="AC917" s="20" t="str">
        <f>IF('S.D. Paste sheet'!AC917="","",'S.D. Paste sheet'!AC917)</f>
        <v/>
      </c>
      <c r="AD917" s="20" t="str">
        <f>IF('S.D. Paste sheet'!AD917="","",'S.D. Paste sheet'!AD917)</f>
        <v/>
      </c>
      <c r="AE917" s="28"/>
      <c r="AF917" t="str">
        <f>IF(AK917="","",IF(AK917&gt;0,COUNT($AG$2:AG917),""))</f>
        <v/>
      </c>
      <c r="AG917" s="25" t="str">
        <f t="shared" si="451"/>
        <v/>
      </c>
      <c r="AH917" s="25" t="str">
        <f t="shared" si="452"/>
        <v/>
      </c>
      <c r="AI917" s="25" t="str">
        <f t="shared" si="453"/>
        <v/>
      </c>
      <c r="AJ917" s="25" t="str">
        <f t="shared" si="454"/>
        <v/>
      </c>
      <c r="AK917" s="25" t="str">
        <f t="shared" si="455"/>
        <v/>
      </c>
      <c r="AL917" s="25" t="str">
        <f t="shared" si="456"/>
        <v/>
      </c>
      <c r="AM917" s="25" t="str">
        <f t="shared" si="457"/>
        <v/>
      </c>
      <c r="AN917" s="25" t="str">
        <f t="shared" si="458"/>
        <v/>
      </c>
      <c r="AO917" s="25" t="str">
        <f t="shared" si="459"/>
        <v/>
      </c>
      <c r="AP917" s="25" t="str">
        <f t="shared" si="460"/>
        <v/>
      </c>
      <c r="AQ917" s="25" t="str">
        <f t="shared" si="461"/>
        <v/>
      </c>
      <c r="AR917" s="25" t="str">
        <f t="shared" si="462"/>
        <v/>
      </c>
      <c r="AS917" s="25" t="str">
        <f t="shared" si="463"/>
        <v/>
      </c>
      <c r="AT917" s="25" t="str">
        <f t="shared" si="464"/>
        <v/>
      </c>
      <c r="AU917" s="25" t="str">
        <f t="shared" si="465"/>
        <v/>
      </c>
      <c r="AV917" s="25" t="str">
        <f t="shared" si="466"/>
        <v/>
      </c>
      <c r="AX917" t="str">
        <f>IF(BC917="","",IF(BC917&gt;0,COUNT($AY$2:AY917),""))</f>
        <v/>
      </c>
      <c r="AY917" s="25" t="str">
        <f t="shared" si="467"/>
        <v/>
      </c>
      <c r="AZ917" s="25" t="str">
        <f t="shared" si="468"/>
        <v/>
      </c>
      <c r="BA917" s="25" t="str">
        <f t="shared" si="469"/>
        <v/>
      </c>
      <c r="BB917" s="25" t="str">
        <f t="shared" si="470"/>
        <v/>
      </c>
      <c r="BC917" s="25" t="str">
        <f t="shared" si="471"/>
        <v/>
      </c>
      <c r="BD917" s="25" t="str">
        <f t="shared" si="472"/>
        <v/>
      </c>
      <c r="BE917" s="25" t="str">
        <f t="shared" si="473"/>
        <v/>
      </c>
      <c r="BF917" s="25" t="str">
        <f t="shared" si="474"/>
        <v/>
      </c>
      <c r="BG917" s="25" t="str">
        <f t="shared" si="475"/>
        <v/>
      </c>
      <c r="BH917" s="25" t="str">
        <f t="shared" si="476"/>
        <v/>
      </c>
      <c r="BI917" s="25" t="str">
        <f t="shared" si="477"/>
        <v/>
      </c>
      <c r="BJ917" s="25" t="str">
        <f t="shared" si="478"/>
        <v/>
      </c>
      <c r="BK917" s="25" t="str">
        <f t="shared" si="479"/>
        <v/>
      </c>
      <c r="BL917" s="25" t="str">
        <f t="shared" si="480"/>
        <v/>
      </c>
      <c r="BM917" s="25" t="str">
        <f t="shared" si="481"/>
        <v/>
      </c>
      <c r="BN917" s="25" t="str">
        <f t="shared" si="482"/>
        <v/>
      </c>
    </row>
    <row r="918" spans="1:66" x14ac:dyDescent="0.25">
      <c r="A918" s="20" t="str">
        <f>IF('S.D. Paste sheet'!A918="","",'S.D. Paste sheet'!A918)</f>
        <v/>
      </c>
      <c r="B918" s="20" t="str">
        <f>IF('S.D. Paste sheet'!B918="","",'S.D. Paste sheet'!B918)</f>
        <v/>
      </c>
      <c r="C918" s="20" t="str">
        <f>IF('S.D. Paste sheet'!C918="","",'S.D. Paste sheet'!C918)</f>
        <v/>
      </c>
      <c r="D918" s="20" t="str">
        <f>IF('S.D. Paste sheet'!D918="","",'S.D. Paste sheet'!D918)</f>
        <v/>
      </c>
      <c r="E918" s="20" t="str">
        <f>IF('S.D. Paste sheet'!E918="","",UPPER('S.D. Paste sheet'!E918))</f>
        <v/>
      </c>
      <c r="F918" s="20" t="str">
        <f>IF('S.D. Paste sheet'!F918="","",'S.D. Paste sheet'!F918)</f>
        <v/>
      </c>
      <c r="G918" s="20" t="str">
        <f>IF('S.D. Paste sheet'!G918="","",UPPER('S.D. Paste sheet'!G918))</f>
        <v/>
      </c>
      <c r="H918" s="20" t="str">
        <f>IF('S.D. Paste sheet'!H918="","",UPPER('S.D. Paste sheet'!H918))</f>
        <v/>
      </c>
      <c r="I918" s="20" t="str">
        <f>IF('S.D. Paste sheet'!I918="","",'S.D. Paste sheet'!I918)</f>
        <v/>
      </c>
      <c r="J918" s="20" t="str">
        <f>IF('S.D. Paste sheet'!J918="","",'S.D. Paste sheet'!J918)</f>
        <v/>
      </c>
      <c r="K918" s="20" t="str">
        <f>IF('S.D. Paste sheet'!K918="","",'S.D. Paste sheet'!K918)</f>
        <v/>
      </c>
      <c r="L918" s="20" t="str">
        <f>IF('S.D. Paste sheet'!L918="","",'S.D. Paste sheet'!L918)</f>
        <v/>
      </c>
      <c r="M918" s="20" t="str">
        <f>IF('S.D. Paste sheet'!M918="","",'S.D. Paste sheet'!M918)</f>
        <v/>
      </c>
      <c r="N918" s="20" t="str">
        <f>IF('S.D. Paste sheet'!N918="","",'S.D. Paste sheet'!N918)</f>
        <v/>
      </c>
      <c r="O918" s="20" t="str">
        <f>IF('S.D. Paste sheet'!O918="","",'S.D. Paste sheet'!O918)</f>
        <v/>
      </c>
      <c r="P918" s="20" t="str">
        <f>IF('S.D. Paste sheet'!P918="","",'S.D. Paste sheet'!P918)</f>
        <v/>
      </c>
      <c r="Q918" s="20" t="str">
        <f>IF('S.D. Paste sheet'!Q918="","",'S.D. Paste sheet'!Q918)</f>
        <v/>
      </c>
      <c r="R918" s="20" t="str">
        <f>IF('S.D. Paste sheet'!R918="","",'S.D. Paste sheet'!R918)</f>
        <v/>
      </c>
      <c r="S918" s="20" t="str">
        <f>IF('S.D. Paste sheet'!S918="","",'S.D. Paste sheet'!S918)</f>
        <v/>
      </c>
      <c r="T918" s="20" t="str">
        <f>IF('S.D. Paste sheet'!T918="","",'S.D. Paste sheet'!T918)</f>
        <v/>
      </c>
      <c r="U918" s="20" t="str">
        <f>IF('S.D. Paste sheet'!U918="","",'S.D. Paste sheet'!U918)</f>
        <v/>
      </c>
      <c r="V918" s="20" t="str">
        <f>IF('S.D. Paste sheet'!V918="","",'S.D. Paste sheet'!V918)</f>
        <v/>
      </c>
      <c r="W918" s="20" t="str">
        <f>IF('S.D. Paste sheet'!W918="","",'S.D. Paste sheet'!W918)</f>
        <v/>
      </c>
      <c r="X918" s="20" t="str">
        <f>IF('S.D. Paste sheet'!X918="","",'S.D. Paste sheet'!X918)</f>
        <v/>
      </c>
      <c r="Y918" s="20" t="str">
        <f>IF('S.D. Paste sheet'!Y918="","",'S.D. Paste sheet'!Y918)</f>
        <v/>
      </c>
      <c r="Z918" s="20" t="str">
        <f>IF('S.D. Paste sheet'!Z918="","",'S.D. Paste sheet'!Z918)</f>
        <v/>
      </c>
      <c r="AA918" s="20" t="str">
        <f>IF('S.D. Paste sheet'!AA918="","",'S.D. Paste sheet'!AA918)</f>
        <v/>
      </c>
      <c r="AB918" s="20" t="str">
        <f>IF('S.D. Paste sheet'!AB918="","",'S.D. Paste sheet'!AB918)</f>
        <v/>
      </c>
      <c r="AC918" s="20" t="str">
        <f>IF('S.D. Paste sheet'!AC918="","",'S.D. Paste sheet'!AC918)</f>
        <v/>
      </c>
      <c r="AD918" s="20" t="str">
        <f>IF('S.D. Paste sheet'!AD918="","",'S.D. Paste sheet'!AD918)</f>
        <v/>
      </c>
      <c r="AE918" s="28"/>
      <c r="AF918" t="str">
        <f>IF(AK918="","",IF(AK918&gt;0,COUNT($AG$2:AG918),""))</f>
        <v/>
      </c>
      <c r="AG918" s="25" t="str">
        <f t="shared" si="451"/>
        <v/>
      </c>
      <c r="AH918" s="25" t="str">
        <f t="shared" si="452"/>
        <v/>
      </c>
      <c r="AI918" s="25" t="str">
        <f t="shared" si="453"/>
        <v/>
      </c>
      <c r="AJ918" s="25" t="str">
        <f t="shared" si="454"/>
        <v/>
      </c>
      <c r="AK918" s="25" t="str">
        <f t="shared" si="455"/>
        <v/>
      </c>
      <c r="AL918" s="25" t="str">
        <f t="shared" si="456"/>
        <v/>
      </c>
      <c r="AM918" s="25" t="str">
        <f t="shared" si="457"/>
        <v/>
      </c>
      <c r="AN918" s="25" t="str">
        <f t="shared" si="458"/>
        <v/>
      </c>
      <c r="AO918" s="25" t="str">
        <f t="shared" si="459"/>
        <v/>
      </c>
      <c r="AP918" s="25" t="str">
        <f t="shared" si="460"/>
        <v/>
      </c>
      <c r="AQ918" s="25" t="str">
        <f t="shared" si="461"/>
        <v/>
      </c>
      <c r="AR918" s="25" t="str">
        <f t="shared" si="462"/>
        <v/>
      </c>
      <c r="AS918" s="25" t="str">
        <f t="shared" si="463"/>
        <v/>
      </c>
      <c r="AT918" s="25" t="str">
        <f t="shared" si="464"/>
        <v/>
      </c>
      <c r="AU918" s="25" t="str">
        <f t="shared" si="465"/>
        <v/>
      </c>
      <c r="AV918" s="25" t="str">
        <f t="shared" si="466"/>
        <v/>
      </c>
      <c r="AX918" t="str">
        <f>IF(BC918="","",IF(BC918&gt;0,COUNT($AY$2:AY918),""))</f>
        <v/>
      </c>
      <c r="AY918" s="25" t="str">
        <f t="shared" si="467"/>
        <v/>
      </c>
      <c r="AZ918" s="25" t="str">
        <f t="shared" si="468"/>
        <v/>
      </c>
      <c r="BA918" s="25" t="str">
        <f t="shared" si="469"/>
        <v/>
      </c>
      <c r="BB918" s="25" t="str">
        <f t="shared" si="470"/>
        <v/>
      </c>
      <c r="BC918" s="25" t="str">
        <f t="shared" si="471"/>
        <v/>
      </c>
      <c r="BD918" s="25" t="str">
        <f t="shared" si="472"/>
        <v/>
      </c>
      <c r="BE918" s="25" t="str">
        <f t="shared" si="473"/>
        <v/>
      </c>
      <c r="BF918" s="25" t="str">
        <f t="shared" si="474"/>
        <v/>
      </c>
      <c r="BG918" s="25" t="str">
        <f t="shared" si="475"/>
        <v/>
      </c>
      <c r="BH918" s="25" t="str">
        <f t="shared" si="476"/>
        <v/>
      </c>
      <c r="BI918" s="25" t="str">
        <f t="shared" si="477"/>
        <v/>
      </c>
      <c r="BJ918" s="25" t="str">
        <f t="shared" si="478"/>
        <v/>
      </c>
      <c r="BK918" s="25" t="str">
        <f t="shared" si="479"/>
        <v/>
      </c>
      <c r="BL918" s="25" t="str">
        <f t="shared" si="480"/>
        <v/>
      </c>
      <c r="BM918" s="25" t="str">
        <f t="shared" si="481"/>
        <v/>
      </c>
      <c r="BN918" s="25" t="str">
        <f t="shared" si="482"/>
        <v/>
      </c>
    </row>
    <row r="919" spans="1:66" x14ac:dyDescent="0.25">
      <c r="A919" s="20" t="str">
        <f>IF('S.D. Paste sheet'!A919="","",'S.D. Paste sheet'!A919)</f>
        <v/>
      </c>
      <c r="B919" s="20" t="str">
        <f>IF('S.D. Paste sheet'!B919="","",'S.D. Paste sheet'!B919)</f>
        <v/>
      </c>
      <c r="C919" s="20" t="str">
        <f>IF('S.D. Paste sheet'!C919="","",'S.D. Paste sheet'!C919)</f>
        <v/>
      </c>
      <c r="D919" s="20" t="str">
        <f>IF('S.D. Paste sheet'!D919="","",'S.D. Paste sheet'!D919)</f>
        <v/>
      </c>
      <c r="E919" s="20" t="str">
        <f>IF('S.D. Paste sheet'!E919="","",UPPER('S.D. Paste sheet'!E919))</f>
        <v/>
      </c>
      <c r="F919" s="20" t="str">
        <f>IF('S.D. Paste sheet'!F919="","",'S.D. Paste sheet'!F919)</f>
        <v/>
      </c>
      <c r="G919" s="20" t="str">
        <f>IF('S.D. Paste sheet'!G919="","",UPPER('S.D. Paste sheet'!G919))</f>
        <v/>
      </c>
      <c r="H919" s="20" t="str">
        <f>IF('S.D. Paste sheet'!H919="","",UPPER('S.D. Paste sheet'!H919))</f>
        <v/>
      </c>
      <c r="I919" s="20" t="str">
        <f>IF('S.D. Paste sheet'!I919="","",'S.D. Paste sheet'!I919)</f>
        <v/>
      </c>
      <c r="J919" s="20" t="str">
        <f>IF('S.D. Paste sheet'!J919="","",'S.D. Paste sheet'!J919)</f>
        <v/>
      </c>
      <c r="K919" s="20" t="str">
        <f>IF('S.D. Paste sheet'!K919="","",'S.D. Paste sheet'!K919)</f>
        <v/>
      </c>
      <c r="L919" s="20" t="str">
        <f>IF('S.D. Paste sheet'!L919="","",'S.D. Paste sheet'!L919)</f>
        <v/>
      </c>
      <c r="M919" s="20" t="str">
        <f>IF('S.D. Paste sheet'!M919="","",'S.D. Paste sheet'!M919)</f>
        <v/>
      </c>
      <c r="N919" s="20" t="str">
        <f>IF('S.D. Paste sheet'!N919="","",'S.D. Paste sheet'!N919)</f>
        <v/>
      </c>
      <c r="O919" s="20" t="str">
        <f>IF('S.D. Paste sheet'!O919="","",'S.D. Paste sheet'!O919)</f>
        <v/>
      </c>
      <c r="P919" s="20" t="str">
        <f>IF('S.D. Paste sheet'!P919="","",'S.D. Paste sheet'!P919)</f>
        <v/>
      </c>
      <c r="Q919" s="20" t="str">
        <f>IF('S.D. Paste sheet'!Q919="","",'S.D. Paste sheet'!Q919)</f>
        <v/>
      </c>
      <c r="R919" s="20" t="str">
        <f>IF('S.D. Paste sheet'!R919="","",'S.D. Paste sheet'!R919)</f>
        <v/>
      </c>
      <c r="S919" s="20" t="str">
        <f>IF('S.D. Paste sheet'!S919="","",'S.D. Paste sheet'!S919)</f>
        <v/>
      </c>
      <c r="T919" s="20" t="str">
        <f>IF('S.D. Paste sheet'!T919="","",'S.D. Paste sheet'!T919)</f>
        <v/>
      </c>
      <c r="U919" s="20" t="str">
        <f>IF('S.D. Paste sheet'!U919="","",'S.D. Paste sheet'!U919)</f>
        <v/>
      </c>
      <c r="V919" s="20" t="str">
        <f>IF('S.D. Paste sheet'!V919="","",'S.D. Paste sheet'!V919)</f>
        <v/>
      </c>
      <c r="W919" s="20" t="str">
        <f>IF('S.D. Paste sheet'!W919="","",'S.D. Paste sheet'!W919)</f>
        <v/>
      </c>
      <c r="X919" s="20" t="str">
        <f>IF('S.D. Paste sheet'!X919="","",'S.D. Paste sheet'!X919)</f>
        <v/>
      </c>
      <c r="Y919" s="20" t="str">
        <f>IF('S.D. Paste sheet'!Y919="","",'S.D. Paste sheet'!Y919)</f>
        <v/>
      </c>
      <c r="Z919" s="20" t="str">
        <f>IF('S.D. Paste sheet'!Z919="","",'S.D. Paste sheet'!Z919)</f>
        <v/>
      </c>
      <c r="AA919" s="20" t="str">
        <f>IF('S.D. Paste sheet'!AA919="","",'S.D. Paste sheet'!AA919)</f>
        <v/>
      </c>
      <c r="AB919" s="20" t="str">
        <f>IF('S.D. Paste sheet'!AB919="","",'S.D. Paste sheet'!AB919)</f>
        <v/>
      </c>
      <c r="AC919" s="20" t="str">
        <f>IF('S.D. Paste sheet'!AC919="","",'S.D. Paste sheet'!AC919)</f>
        <v/>
      </c>
      <c r="AD919" s="20" t="str">
        <f>IF('S.D. Paste sheet'!AD919="","",'S.D. Paste sheet'!AD919)</f>
        <v/>
      </c>
      <c r="AE919" s="28"/>
      <c r="AF919" t="str">
        <f>IF(AK919="","",IF(AK919&gt;0,COUNT($AG$2:AG919),""))</f>
        <v/>
      </c>
      <c r="AG919" s="25" t="str">
        <f t="shared" si="451"/>
        <v/>
      </c>
      <c r="AH919" s="25" t="str">
        <f t="shared" si="452"/>
        <v/>
      </c>
      <c r="AI919" s="25" t="str">
        <f t="shared" si="453"/>
        <v/>
      </c>
      <c r="AJ919" s="25" t="str">
        <f t="shared" si="454"/>
        <v/>
      </c>
      <c r="AK919" s="25" t="str">
        <f t="shared" si="455"/>
        <v/>
      </c>
      <c r="AL919" s="25" t="str">
        <f t="shared" si="456"/>
        <v/>
      </c>
      <c r="AM919" s="25" t="str">
        <f t="shared" si="457"/>
        <v/>
      </c>
      <c r="AN919" s="25" t="str">
        <f t="shared" si="458"/>
        <v/>
      </c>
      <c r="AO919" s="25" t="str">
        <f t="shared" si="459"/>
        <v/>
      </c>
      <c r="AP919" s="25" t="str">
        <f t="shared" si="460"/>
        <v/>
      </c>
      <c r="AQ919" s="25" t="str">
        <f t="shared" si="461"/>
        <v/>
      </c>
      <c r="AR919" s="25" t="str">
        <f t="shared" si="462"/>
        <v/>
      </c>
      <c r="AS919" s="25" t="str">
        <f t="shared" si="463"/>
        <v/>
      </c>
      <c r="AT919" s="25" t="str">
        <f t="shared" si="464"/>
        <v/>
      </c>
      <c r="AU919" s="25" t="str">
        <f t="shared" si="465"/>
        <v/>
      </c>
      <c r="AV919" s="25" t="str">
        <f t="shared" si="466"/>
        <v/>
      </c>
      <c r="AX919" t="str">
        <f>IF(BC919="","",IF(BC919&gt;0,COUNT($AY$2:AY919),""))</f>
        <v/>
      </c>
      <c r="AY919" s="25" t="str">
        <f t="shared" si="467"/>
        <v/>
      </c>
      <c r="AZ919" s="25" t="str">
        <f t="shared" si="468"/>
        <v/>
      </c>
      <c r="BA919" s="25" t="str">
        <f t="shared" si="469"/>
        <v/>
      </c>
      <c r="BB919" s="25" t="str">
        <f t="shared" si="470"/>
        <v/>
      </c>
      <c r="BC919" s="25" t="str">
        <f t="shared" si="471"/>
        <v/>
      </c>
      <c r="BD919" s="25" t="str">
        <f t="shared" si="472"/>
        <v/>
      </c>
      <c r="BE919" s="25" t="str">
        <f t="shared" si="473"/>
        <v/>
      </c>
      <c r="BF919" s="25" t="str">
        <f t="shared" si="474"/>
        <v/>
      </c>
      <c r="BG919" s="25" t="str">
        <f t="shared" si="475"/>
        <v/>
      </c>
      <c r="BH919" s="25" t="str">
        <f t="shared" si="476"/>
        <v/>
      </c>
      <c r="BI919" s="25" t="str">
        <f t="shared" si="477"/>
        <v/>
      </c>
      <c r="BJ919" s="25" t="str">
        <f t="shared" si="478"/>
        <v/>
      </c>
      <c r="BK919" s="25" t="str">
        <f t="shared" si="479"/>
        <v/>
      </c>
      <c r="BL919" s="25" t="str">
        <f t="shared" si="480"/>
        <v/>
      </c>
      <c r="BM919" s="25" t="str">
        <f t="shared" si="481"/>
        <v/>
      </c>
      <c r="BN919" s="25" t="str">
        <f t="shared" si="482"/>
        <v/>
      </c>
    </row>
    <row r="920" spans="1:66" x14ac:dyDescent="0.25">
      <c r="A920" s="20" t="str">
        <f>IF('S.D. Paste sheet'!A920="","",'S.D. Paste sheet'!A920)</f>
        <v/>
      </c>
      <c r="B920" s="20" t="str">
        <f>IF('S.D. Paste sheet'!B920="","",'S.D. Paste sheet'!B920)</f>
        <v/>
      </c>
      <c r="C920" s="20" t="str">
        <f>IF('S.D. Paste sheet'!C920="","",'S.D. Paste sheet'!C920)</f>
        <v/>
      </c>
      <c r="D920" s="20" t="str">
        <f>IF('S.D. Paste sheet'!D920="","",'S.D. Paste sheet'!D920)</f>
        <v/>
      </c>
      <c r="E920" s="20" t="str">
        <f>IF('S.D. Paste sheet'!E920="","",UPPER('S.D. Paste sheet'!E920))</f>
        <v/>
      </c>
      <c r="F920" s="20" t="str">
        <f>IF('S.D. Paste sheet'!F920="","",'S.D. Paste sheet'!F920)</f>
        <v/>
      </c>
      <c r="G920" s="20" t="str">
        <f>IF('S.D. Paste sheet'!G920="","",UPPER('S.D. Paste sheet'!G920))</f>
        <v/>
      </c>
      <c r="H920" s="20" t="str">
        <f>IF('S.D. Paste sheet'!H920="","",UPPER('S.D. Paste sheet'!H920))</f>
        <v/>
      </c>
      <c r="I920" s="20" t="str">
        <f>IF('S.D. Paste sheet'!I920="","",'S.D. Paste sheet'!I920)</f>
        <v/>
      </c>
      <c r="J920" s="20" t="str">
        <f>IF('S.D. Paste sheet'!J920="","",'S.D. Paste sheet'!J920)</f>
        <v/>
      </c>
      <c r="K920" s="20" t="str">
        <f>IF('S.D. Paste sheet'!K920="","",'S.D. Paste sheet'!K920)</f>
        <v/>
      </c>
      <c r="L920" s="20" t="str">
        <f>IF('S.D. Paste sheet'!L920="","",'S.D. Paste sheet'!L920)</f>
        <v/>
      </c>
      <c r="M920" s="20" t="str">
        <f>IF('S.D. Paste sheet'!M920="","",'S.D. Paste sheet'!M920)</f>
        <v/>
      </c>
      <c r="N920" s="20" t="str">
        <f>IF('S.D. Paste sheet'!N920="","",'S.D. Paste sheet'!N920)</f>
        <v/>
      </c>
      <c r="O920" s="20" t="str">
        <f>IF('S.D. Paste sheet'!O920="","",'S.D. Paste sheet'!O920)</f>
        <v/>
      </c>
      <c r="P920" s="20" t="str">
        <f>IF('S.D. Paste sheet'!P920="","",'S.D. Paste sheet'!P920)</f>
        <v/>
      </c>
      <c r="Q920" s="20" t="str">
        <f>IF('S.D. Paste sheet'!Q920="","",'S.D. Paste sheet'!Q920)</f>
        <v/>
      </c>
      <c r="R920" s="20" t="str">
        <f>IF('S.D. Paste sheet'!R920="","",'S.D. Paste sheet'!R920)</f>
        <v/>
      </c>
      <c r="S920" s="20" t="str">
        <f>IF('S.D. Paste sheet'!S920="","",'S.D. Paste sheet'!S920)</f>
        <v/>
      </c>
      <c r="T920" s="20" t="str">
        <f>IF('S.D. Paste sheet'!T920="","",'S.D. Paste sheet'!T920)</f>
        <v/>
      </c>
      <c r="U920" s="20" t="str">
        <f>IF('S.D. Paste sheet'!U920="","",'S.D. Paste sheet'!U920)</f>
        <v/>
      </c>
      <c r="V920" s="20" t="str">
        <f>IF('S.D. Paste sheet'!V920="","",'S.D. Paste sheet'!V920)</f>
        <v/>
      </c>
      <c r="W920" s="20" t="str">
        <f>IF('S.D. Paste sheet'!W920="","",'S.D. Paste sheet'!W920)</f>
        <v/>
      </c>
      <c r="X920" s="20" t="str">
        <f>IF('S.D. Paste sheet'!X920="","",'S.D. Paste sheet'!X920)</f>
        <v/>
      </c>
      <c r="Y920" s="20" t="str">
        <f>IF('S.D. Paste sheet'!Y920="","",'S.D. Paste sheet'!Y920)</f>
        <v/>
      </c>
      <c r="Z920" s="20" t="str">
        <f>IF('S.D. Paste sheet'!Z920="","",'S.D. Paste sheet'!Z920)</f>
        <v/>
      </c>
      <c r="AA920" s="20" t="str">
        <f>IF('S.D. Paste sheet'!AA920="","",'S.D. Paste sheet'!AA920)</f>
        <v/>
      </c>
      <c r="AB920" s="20" t="str">
        <f>IF('S.D. Paste sheet'!AB920="","",'S.D. Paste sheet'!AB920)</f>
        <v/>
      </c>
      <c r="AC920" s="20" t="str">
        <f>IF('S.D. Paste sheet'!AC920="","",'S.D. Paste sheet'!AC920)</f>
        <v/>
      </c>
      <c r="AD920" s="20" t="str">
        <f>IF('S.D. Paste sheet'!AD920="","",'S.D. Paste sheet'!AD920)</f>
        <v/>
      </c>
      <c r="AE920" s="28"/>
      <c r="AF920" t="str">
        <f>IF(AK920="","",IF(AK920&gt;0,COUNT($AG$2:AG920),""))</f>
        <v/>
      </c>
      <c r="AG920" s="25" t="str">
        <f t="shared" si="451"/>
        <v/>
      </c>
      <c r="AH920" s="25" t="str">
        <f t="shared" si="452"/>
        <v/>
      </c>
      <c r="AI920" s="25" t="str">
        <f t="shared" si="453"/>
        <v/>
      </c>
      <c r="AJ920" s="25" t="str">
        <f t="shared" si="454"/>
        <v/>
      </c>
      <c r="AK920" s="25" t="str">
        <f t="shared" si="455"/>
        <v/>
      </c>
      <c r="AL920" s="25" t="str">
        <f t="shared" si="456"/>
        <v/>
      </c>
      <c r="AM920" s="25" t="str">
        <f t="shared" si="457"/>
        <v/>
      </c>
      <c r="AN920" s="25" t="str">
        <f t="shared" si="458"/>
        <v/>
      </c>
      <c r="AO920" s="25" t="str">
        <f t="shared" si="459"/>
        <v/>
      </c>
      <c r="AP920" s="25" t="str">
        <f t="shared" si="460"/>
        <v/>
      </c>
      <c r="AQ920" s="25" t="str">
        <f t="shared" si="461"/>
        <v/>
      </c>
      <c r="AR920" s="25" t="str">
        <f t="shared" si="462"/>
        <v/>
      </c>
      <c r="AS920" s="25" t="str">
        <f t="shared" si="463"/>
        <v/>
      </c>
      <c r="AT920" s="25" t="str">
        <f t="shared" si="464"/>
        <v/>
      </c>
      <c r="AU920" s="25" t="str">
        <f t="shared" si="465"/>
        <v/>
      </c>
      <c r="AV920" s="25" t="str">
        <f t="shared" si="466"/>
        <v/>
      </c>
      <c r="AX920" t="str">
        <f>IF(BC920="","",IF(BC920&gt;0,COUNT($AY$2:AY920),""))</f>
        <v/>
      </c>
      <c r="AY920" s="25" t="str">
        <f t="shared" si="467"/>
        <v/>
      </c>
      <c r="AZ920" s="25" t="str">
        <f t="shared" si="468"/>
        <v/>
      </c>
      <c r="BA920" s="25" t="str">
        <f t="shared" si="469"/>
        <v/>
      </c>
      <c r="BB920" s="25" t="str">
        <f t="shared" si="470"/>
        <v/>
      </c>
      <c r="BC920" s="25" t="str">
        <f t="shared" si="471"/>
        <v/>
      </c>
      <c r="BD920" s="25" t="str">
        <f t="shared" si="472"/>
        <v/>
      </c>
      <c r="BE920" s="25" t="str">
        <f t="shared" si="473"/>
        <v/>
      </c>
      <c r="BF920" s="25" t="str">
        <f t="shared" si="474"/>
        <v/>
      </c>
      <c r="BG920" s="25" t="str">
        <f t="shared" si="475"/>
        <v/>
      </c>
      <c r="BH920" s="25" t="str">
        <f t="shared" si="476"/>
        <v/>
      </c>
      <c r="BI920" s="25" t="str">
        <f t="shared" si="477"/>
        <v/>
      </c>
      <c r="BJ920" s="25" t="str">
        <f t="shared" si="478"/>
        <v/>
      </c>
      <c r="BK920" s="25" t="str">
        <f t="shared" si="479"/>
        <v/>
      </c>
      <c r="BL920" s="25" t="str">
        <f t="shared" si="480"/>
        <v/>
      </c>
      <c r="BM920" s="25" t="str">
        <f t="shared" si="481"/>
        <v/>
      </c>
      <c r="BN920" s="25" t="str">
        <f t="shared" si="482"/>
        <v/>
      </c>
    </row>
    <row r="921" spans="1:66" x14ac:dyDescent="0.25">
      <c r="A921" s="20" t="str">
        <f>IF('S.D. Paste sheet'!A921="","",'S.D. Paste sheet'!A921)</f>
        <v/>
      </c>
      <c r="B921" s="20" t="str">
        <f>IF('S.D. Paste sheet'!B921="","",'S.D. Paste sheet'!B921)</f>
        <v/>
      </c>
      <c r="C921" s="20" t="str">
        <f>IF('S.D. Paste sheet'!C921="","",'S.D. Paste sheet'!C921)</f>
        <v/>
      </c>
      <c r="D921" s="20" t="str">
        <f>IF('S.D. Paste sheet'!D921="","",'S.D. Paste sheet'!D921)</f>
        <v/>
      </c>
      <c r="E921" s="20" t="str">
        <f>IF('S.D. Paste sheet'!E921="","",UPPER('S.D. Paste sheet'!E921))</f>
        <v/>
      </c>
      <c r="F921" s="20" t="str">
        <f>IF('S.D. Paste sheet'!F921="","",'S.D. Paste sheet'!F921)</f>
        <v/>
      </c>
      <c r="G921" s="20" t="str">
        <f>IF('S.D. Paste sheet'!G921="","",UPPER('S.D. Paste sheet'!G921))</f>
        <v/>
      </c>
      <c r="H921" s="20" t="str">
        <f>IF('S.D. Paste sheet'!H921="","",UPPER('S.D. Paste sheet'!H921))</f>
        <v/>
      </c>
      <c r="I921" s="20" t="str">
        <f>IF('S.D. Paste sheet'!I921="","",'S.D. Paste sheet'!I921)</f>
        <v/>
      </c>
      <c r="J921" s="20" t="str">
        <f>IF('S.D. Paste sheet'!J921="","",'S.D. Paste sheet'!J921)</f>
        <v/>
      </c>
      <c r="K921" s="20" t="str">
        <f>IF('S.D. Paste sheet'!K921="","",'S.D. Paste sheet'!K921)</f>
        <v/>
      </c>
      <c r="L921" s="20" t="str">
        <f>IF('S.D. Paste sheet'!L921="","",'S.D. Paste sheet'!L921)</f>
        <v/>
      </c>
      <c r="M921" s="20" t="str">
        <f>IF('S.D. Paste sheet'!M921="","",'S.D. Paste sheet'!M921)</f>
        <v/>
      </c>
      <c r="N921" s="20" t="str">
        <f>IF('S.D. Paste sheet'!N921="","",'S.D. Paste sheet'!N921)</f>
        <v/>
      </c>
      <c r="O921" s="20" t="str">
        <f>IF('S.D. Paste sheet'!O921="","",'S.D. Paste sheet'!O921)</f>
        <v/>
      </c>
      <c r="P921" s="20" t="str">
        <f>IF('S.D. Paste sheet'!P921="","",'S.D. Paste sheet'!P921)</f>
        <v/>
      </c>
      <c r="Q921" s="20" t="str">
        <f>IF('S.D. Paste sheet'!Q921="","",'S.D. Paste sheet'!Q921)</f>
        <v/>
      </c>
      <c r="R921" s="20" t="str">
        <f>IF('S.D. Paste sheet'!R921="","",'S.D. Paste sheet'!R921)</f>
        <v/>
      </c>
      <c r="S921" s="20" t="str">
        <f>IF('S.D. Paste sheet'!S921="","",'S.D. Paste sheet'!S921)</f>
        <v/>
      </c>
      <c r="T921" s="20" t="str">
        <f>IF('S.D. Paste sheet'!T921="","",'S.D. Paste sheet'!T921)</f>
        <v/>
      </c>
      <c r="U921" s="20" t="str">
        <f>IF('S.D. Paste sheet'!U921="","",'S.D. Paste sheet'!U921)</f>
        <v/>
      </c>
      <c r="V921" s="20" t="str">
        <f>IF('S.D. Paste sheet'!V921="","",'S.D. Paste sheet'!V921)</f>
        <v/>
      </c>
      <c r="W921" s="20" t="str">
        <f>IF('S.D. Paste sheet'!W921="","",'S.D. Paste sheet'!W921)</f>
        <v/>
      </c>
      <c r="X921" s="20" t="str">
        <f>IF('S.D. Paste sheet'!X921="","",'S.D. Paste sheet'!X921)</f>
        <v/>
      </c>
      <c r="Y921" s="20" t="str">
        <f>IF('S.D. Paste sheet'!Y921="","",'S.D. Paste sheet'!Y921)</f>
        <v/>
      </c>
      <c r="Z921" s="20" t="str">
        <f>IF('S.D. Paste sheet'!Z921="","",'S.D. Paste sheet'!Z921)</f>
        <v/>
      </c>
      <c r="AA921" s="20" t="str">
        <f>IF('S.D. Paste sheet'!AA921="","",'S.D. Paste sheet'!AA921)</f>
        <v/>
      </c>
      <c r="AB921" s="20" t="str">
        <f>IF('S.D. Paste sheet'!AB921="","",'S.D. Paste sheet'!AB921)</f>
        <v/>
      </c>
      <c r="AC921" s="20" t="str">
        <f>IF('S.D. Paste sheet'!AC921="","",'S.D. Paste sheet'!AC921)</f>
        <v/>
      </c>
      <c r="AD921" s="20" t="str">
        <f>IF('S.D. Paste sheet'!AD921="","",'S.D. Paste sheet'!AD921)</f>
        <v/>
      </c>
      <c r="AE921" s="28"/>
      <c r="AF921" t="str">
        <f>IF(AK921="","",IF(AK921&gt;0,COUNT($AG$2:AG921),""))</f>
        <v/>
      </c>
      <c r="AG921" s="25" t="str">
        <f t="shared" si="451"/>
        <v/>
      </c>
      <c r="AH921" s="25" t="str">
        <f t="shared" si="452"/>
        <v/>
      </c>
      <c r="AI921" s="25" t="str">
        <f t="shared" si="453"/>
        <v/>
      </c>
      <c r="AJ921" s="25" t="str">
        <f t="shared" si="454"/>
        <v/>
      </c>
      <c r="AK921" s="25" t="str">
        <f t="shared" si="455"/>
        <v/>
      </c>
      <c r="AL921" s="25" t="str">
        <f t="shared" si="456"/>
        <v/>
      </c>
      <c r="AM921" s="25" t="str">
        <f t="shared" si="457"/>
        <v/>
      </c>
      <c r="AN921" s="25" t="str">
        <f t="shared" si="458"/>
        <v/>
      </c>
      <c r="AO921" s="25" t="str">
        <f t="shared" si="459"/>
        <v/>
      </c>
      <c r="AP921" s="25" t="str">
        <f t="shared" si="460"/>
        <v/>
      </c>
      <c r="AQ921" s="25" t="str">
        <f t="shared" si="461"/>
        <v/>
      </c>
      <c r="AR921" s="25" t="str">
        <f t="shared" si="462"/>
        <v/>
      </c>
      <c r="AS921" s="25" t="str">
        <f t="shared" si="463"/>
        <v/>
      </c>
      <c r="AT921" s="25" t="str">
        <f t="shared" si="464"/>
        <v/>
      </c>
      <c r="AU921" s="25" t="str">
        <f t="shared" si="465"/>
        <v/>
      </c>
      <c r="AV921" s="25" t="str">
        <f t="shared" si="466"/>
        <v/>
      </c>
      <c r="AX921" t="str">
        <f>IF(BC921="","",IF(BC921&gt;0,COUNT($AY$2:AY921),""))</f>
        <v/>
      </c>
      <c r="AY921" s="25" t="str">
        <f t="shared" si="467"/>
        <v/>
      </c>
      <c r="AZ921" s="25" t="str">
        <f t="shared" si="468"/>
        <v/>
      </c>
      <c r="BA921" s="25" t="str">
        <f t="shared" si="469"/>
        <v/>
      </c>
      <c r="BB921" s="25" t="str">
        <f t="shared" si="470"/>
        <v/>
      </c>
      <c r="BC921" s="25" t="str">
        <f t="shared" si="471"/>
        <v/>
      </c>
      <c r="BD921" s="25" t="str">
        <f t="shared" si="472"/>
        <v/>
      </c>
      <c r="BE921" s="25" t="str">
        <f t="shared" si="473"/>
        <v/>
      </c>
      <c r="BF921" s="25" t="str">
        <f t="shared" si="474"/>
        <v/>
      </c>
      <c r="BG921" s="25" t="str">
        <f t="shared" si="475"/>
        <v/>
      </c>
      <c r="BH921" s="25" t="str">
        <f t="shared" si="476"/>
        <v/>
      </c>
      <c r="BI921" s="25" t="str">
        <f t="shared" si="477"/>
        <v/>
      </c>
      <c r="BJ921" s="25" t="str">
        <f t="shared" si="478"/>
        <v/>
      </c>
      <c r="BK921" s="25" t="str">
        <f t="shared" si="479"/>
        <v/>
      </c>
      <c r="BL921" s="25" t="str">
        <f t="shared" si="480"/>
        <v/>
      </c>
      <c r="BM921" s="25" t="str">
        <f t="shared" si="481"/>
        <v/>
      </c>
      <c r="BN921" s="25" t="str">
        <f t="shared" si="482"/>
        <v/>
      </c>
    </row>
    <row r="922" spans="1:66" x14ac:dyDescent="0.25">
      <c r="A922" s="20" t="str">
        <f>IF('S.D. Paste sheet'!A922="","",'S.D. Paste sheet'!A922)</f>
        <v/>
      </c>
      <c r="B922" s="20" t="str">
        <f>IF('S.D. Paste sheet'!B922="","",'S.D. Paste sheet'!B922)</f>
        <v/>
      </c>
      <c r="C922" s="20" t="str">
        <f>IF('S.D. Paste sheet'!C922="","",'S.D. Paste sheet'!C922)</f>
        <v/>
      </c>
      <c r="D922" s="20" t="str">
        <f>IF('S.D. Paste sheet'!D922="","",'S.D. Paste sheet'!D922)</f>
        <v/>
      </c>
      <c r="E922" s="20" t="str">
        <f>IF('S.D. Paste sheet'!E922="","",UPPER('S.D. Paste sheet'!E922))</f>
        <v/>
      </c>
      <c r="F922" s="20" t="str">
        <f>IF('S.D. Paste sheet'!F922="","",'S.D. Paste sheet'!F922)</f>
        <v/>
      </c>
      <c r="G922" s="20" t="str">
        <f>IF('S.D. Paste sheet'!G922="","",UPPER('S.D. Paste sheet'!G922))</f>
        <v/>
      </c>
      <c r="H922" s="20" t="str">
        <f>IF('S.D. Paste sheet'!H922="","",UPPER('S.D. Paste sheet'!H922))</f>
        <v/>
      </c>
      <c r="I922" s="20" t="str">
        <f>IF('S.D. Paste sheet'!I922="","",'S.D. Paste sheet'!I922)</f>
        <v/>
      </c>
      <c r="J922" s="20" t="str">
        <f>IF('S.D. Paste sheet'!J922="","",'S.D. Paste sheet'!J922)</f>
        <v/>
      </c>
      <c r="K922" s="20" t="str">
        <f>IF('S.D. Paste sheet'!K922="","",'S.D. Paste sheet'!K922)</f>
        <v/>
      </c>
      <c r="L922" s="20" t="str">
        <f>IF('S.D. Paste sheet'!L922="","",'S.D. Paste sheet'!L922)</f>
        <v/>
      </c>
      <c r="M922" s="20" t="str">
        <f>IF('S.D. Paste sheet'!M922="","",'S.D. Paste sheet'!M922)</f>
        <v/>
      </c>
      <c r="N922" s="20" t="str">
        <f>IF('S.D. Paste sheet'!N922="","",'S.D. Paste sheet'!N922)</f>
        <v/>
      </c>
      <c r="O922" s="20" t="str">
        <f>IF('S.D. Paste sheet'!O922="","",'S.D. Paste sheet'!O922)</f>
        <v/>
      </c>
      <c r="P922" s="20" t="str">
        <f>IF('S.D. Paste sheet'!P922="","",'S.D. Paste sheet'!P922)</f>
        <v/>
      </c>
      <c r="Q922" s="20" t="str">
        <f>IF('S.D. Paste sheet'!Q922="","",'S.D. Paste sheet'!Q922)</f>
        <v/>
      </c>
      <c r="R922" s="20" t="str">
        <f>IF('S.D. Paste sheet'!R922="","",'S.D. Paste sheet'!R922)</f>
        <v/>
      </c>
      <c r="S922" s="20" t="str">
        <f>IF('S.D. Paste sheet'!S922="","",'S.D. Paste sheet'!S922)</f>
        <v/>
      </c>
      <c r="T922" s="20" t="str">
        <f>IF('S.D. Paste sheet'!T922="","",'S.D. Paste sheet'!T922)</f>
        <v/>
      </c>
      <c r="U922" s="20" t="str">
        <f>IF('S.D. Paste sheet'!U922="","",'S.D. Paste sheet'!U922)</f>
        <v/>
      </c>
      <c r="V922" s="20" t="str">
        <f>IF('S.D. Paste sheet'!V922="","",'S.D. Paste sheet'!V922)</f>
        <v/>
      </c>
      <c r="W922" s="20" t="str">
        <f>IF('S.D. Paste sheet'!W922="","",'S.D. Paste sheet'!W922)</f>
        <v/>
      </c>
      <c r="X922" s="20" t="str">
        <f>IF('S.D. Paste sheet'!X922="","",'S.D. Paste sheet'!X922)</f>
        <v/>
      </c>
      <c r="Y922" s="20" t="str">
        <f>IF('S.D. Paste sheet'!Y922="","",'S.D. Paste sheet'!Y922)</f>
        <v/>
      </c>
      <c r="Z922" s="20" t="str">
        <f>IF('S.D. Paste sheet'!Z922="","",'S.D. Paste sheet'!Z922)</f>
        <v/>
      </c>
      <c r="AA922" s="20" t="str">
        <f>IF('S.D. Paste sheet'!AA922="","",'S.D. Paste sheet'!AA922)</f>
        <v/>
      </c>
      <c r="AB922" s="20" t="str">
        <f>IF('S.D. Paste sheet'!AB922="","",'S.D. Paste sheet'!AB922)</f>
        <v/>
      </c>
      <c r="AC922" s="20" t="str">
        <f>IF('S.D. Paste sheet'!AC922="","",'S.D. Paste sheet'!AC922)</f>
        <v/>
      </c>
      <c r="AD922" s="20" t="str">
        <f>IF('S.D. Paste sheet'!AD922="","",'S.D. Paste sheet'!AD922)</f>
        <v/>
      </c>
      <c r="AE922" s="28"/>
      <c r="AF922" t="str">
        <f>IF(AK922="","",IF(AK922&gt;0,COUNT($AG$2:AG922),""))</f>
        <v/>
      </c>
      <c r="AG922" s="25" t="str">
        <f t="shared" si="451"/>
        <v/>
      </c>
      <c r="AH922" s="25" t="str">
        <f t="shared" si="452"/>
        <v/>
      </c>
      <c r="AI922" s="25" t="str">
        <f t="shared" si="453"/>
        <v/>
      </c>
      <c r="AJ922" s="25" t="str">
        <f t="shared" si="454"/>
        <v/>
      </c>
      <c r="AK922" s="25" t="str">
        <f t="shared" si="455"/>
        <v/>
      </c>
      <c r="AL922" s="25" t="str">
        <f t="shared" si="456"/>
        <v/>
      </c>
      <c r="AM922" s="25" t="str">
        <f t="shared" si="457"/>
        <v/>
      </c>
      <c r="AN922" s="25" t="str">
        <f t="shared" si="458"/>
        <v/>
      </c>
      <c r="AO922" s="25" t="str">
        <f t="shared" si="459"/>
        <v/>
      </c>
      <c r="AP922" s="25" t="str">
        <f t="shared" si="460"/>
        <v/>
      </c>
      <c r="AQ922" s="25" t="str">
        <f t="shared" si="461"/>
        <v/>
      </c>
      <c r="AR922" s="25" t="str">
        <f t="shared" si="462"/>
        <v/>
      </c>
      <c r="AS922" s="25" t="str">
        <f t="shared" si="463"/>
        <v/>
      </c>
      <c r="AT922" s="25" t="str">
        <f t="shared" si="464"/>
        <v/>
      </c>
      <c r="AU922" s="25" t="str">
        <f t="shared" si="465"/>
        <v/>
      </c>
      <c r="AV922" s="25" t="str">
        <f t="shared" si="466"/>
        <v/>
      </c>
      <c r="AX922" t="str">
        <f>IF(BC922="","",IF(BC922&gt;0,COUNT($AY$2:AY922),""))</f>
        <v/>
      </c>
      <c r="AY922" s="25" t="str">
        <f t="shared" si="467"/>
        <v/>
      </c>
      <c r="AZ922" s="25" t="str">
        <f t="shared" si="468"/>
        <v/>
      </c>
      <c r="BA922" s="25" t="str">
        <f t="shared" si="469"/>
        <v/>
      </c>
      <c r="BB922" s="25" t="str">
        <f t="shared" si="470"/>
        <v/>
      </c>
      <c r="BC922" s="25" t="str">
        <f t="shared" si="471"/>
        <v/>
      </c>
      <c r="BD922" s="25" t="str">
        <f t="shared" si="472"/>
        <v/>
      </c>
      <c r="BE922" s="25" t="str">
        <f t="shared" si="473"/>
        <v/>
      </c>
      <c r="BF922" s="25" t="str">
        <f t="shared" si="474"/>
        <v/>
      </c>
      <c r="BG922" s="25" t="str">
        <f t="shared" si="475"/>
        <v/>
      </c>
      <c r="BH922" s="25" t="str">
        <f t="shared" si="476"/>
        <v/>
      </c>
      <c r="BI922" s="25" t="str">
        <f t="shared" si="477"/>
        <v/>
      </c>
      <c r="BJ922" s="25" t="str">
        <f t="shared" si="478"/>
        <v/>
      </c>
      <c r="BK922" s="25" t="str">
        <f t="shared" si="479"/>
        <v/>
      </c>
      <c r="BL922" s="25" t="str">
        <f t="shared" si="480"/>
        <v/>
      </c>
      <c r="BM922" s="25" t="str">
        <f t="shared" si="481"/>
        <v/>
      </c>
      <c r="BN922" s="25" t="str">
        <f t="shared" si="482"/>
        <v/>
      </c>
    </row>
    <row r="923" spans="1:66" x14ac:dyDescent="0.25">
      <c r="A923" s="20" t="str">
        <f>IF('S.D. Paste sheet'!A923="","",'S.D. Paste sheet'!A923)</f>
        <v/>
      </c>
      <c r="B923" s="20" t="str">
        <f>IF('S.D. Paste sheet'!B923="","",'S.D. Paste sheet'!B923)</f>
        <v/>
      </c>
      <c r="C923" s="20" t="str">
        <f>IF('S.D. Paste sheet'!C923="","",'S.D. Paste sheet'!C923)</f>
        <v/>
      </c>
      <c r="D923" s="20" t="str">
        <f>IF('S.D. Paste sheet'!D923="","",'S.D. Paste sheet'!D923)</f>
        <v/>
      </c>
      <c r="E923" s="20" t="str">
        <f>IF('S.D. Paste sheet'!E923="","",UPPER('S.D. Paste sheet'!E923))</f>
        <v/>
      </c>
      <c r="F923" s="20" t="str">
        <f>IF('S.D. Paste sheet'!F923="","",'S.D. Paste sheet'!F923)</f>
        <v/>
      </c>
      <c r="G923" s="20" t="str">
        <f>IF('S.D. Paste sheet'!G923="","",UPPER('S.D. Paste sheet'!G923))</f>
        <v/>
      </c>
      <c r="H923" s="20" t="str">
        <f>IF('S.D. Paste sheet'!H923="","",UPPER('S.D. Paste sheet'!H923))</f>
        <v/>
      </c>
      <c r="I923" s="20" t="str">
        <f>IF('S.D. Paste sheet'!I923="","",'S.D. Paste sheet'!I923)</f>
        <v/>
      </c>
      <c r="J923" s="20" t="str">
        <f>IF('S.D. Paste sheet'!J923="","",'S.D. Paste sheet'!J923)</f>
        <v/>
      </c>
      <c r="K923" s="20" t="str">
        <f>IF('S.D. Paste sheet'!K923="","",'S.D. Paste sheet'!K923)</f>
        <v/>
      </c>
      <c r="L923" s="20" t="str">
        <f>IF('S.D. Paste sheet'!L923="","",'S.D. Paste sheet'!L923)</f>
        <v/>
      </c>
      <c r="M923" s="20" t="str">
        <f>IF('S.D. Paste sheet'!M923="","",'S.D. Paste sheet'!M923)</f>
        <v/>
      </c>
      <c r="N923" s="20" t="str">
        <f>IF('S.D. Paste sheet'!N923="","",'S.D. Paste sheet'!N923)</f>
        <v/>
      </c>
      <c r="O923" s="20" t="str">
        <f>IF('S.D. Paste sheet'!O923="","",'S.D. Paste sheet'!O923)</f>
        <v/>
      </c>
      <c r="P923" s="20" t="str">
        <f>IF('S.D. Paste sheet'!P923="","",'S.D. Paste sheet'!P923)</f>
        <v/>
      </c>
      <c r="Q923" s="20" t="str">
        <f>IF('S.D. Paste sheet'!Q923="","",'S.D. Paste sheet'!Q923)</f>
        <v/>
      </c>
      <c r="R923" s="20" t="str">
        <f>IF('S.D. Paste sheet'!R923="","",'S.D. Paste sheet'!R923)</f>
        <v/>
      </c>
      <c r="S923" s="20" t="str">
        <f>IF('S.D. Paste sheet'!S923="","",'S.D. Paste sheet'!S923)</f>
        <v/>
      </c>
      <c r="T923" s="20" t="str">
        <f>IF('S.D. Paste sheet'!T923="","",'S.D. Paste sheet'!T923)</f>
        <v/>
      </c>
      <c r="U923" s="20" t="str">
        <f>IF('S.D. Paste sheet'!U923="","",'S.D. Paste sheet'!U923)</f>
        <v/>
      </c>
      <c r="V923" s="20" t="str">
        <f>IF('S.D. Paste sheet'!V923="","",'S.D. Paste sheet'!V923)</f>
        <v/>
      </c>
      <c r="W923" s="20" t="str">
        <f>IF('S.D. Paste sheet'!W923="","",'S.D. Paste sheet'!W923)</f>
        <v/>
      </c>
      <c r="X923" s="20" t="str">
        <f>IF('S.D. Paste sheet'!X923="","",'S.D. Paste sheet'!X923)</f>
        <v/>
      </c>
      <c r="Y923" s="20" t="str">
        <f>IF('S.D. Paste sheet'!Y923="","",'S.D. Paste sheet'!Y923)</f>
        <v/>
      </c>
      <c r="Z923" s="20" t="str">
        <f>IF('S.D. Paste sheet'!Z923="","",'S.D. Paste sheet'!Z923)</f>
        <v/>
      </c>
      <c r="AA923" s="20" t="str">
        <f>IF('S.D. Paste sheet'!AA923="","",'S.D. Paste sheet'!AA923)</f>
        <v/>
      </c>
      <c r="AB923" s="20" t="str">
        <f>IF('S.D. Paste sheet'!AB923="","",'S.D. Paste sheet'!AB923)</f>
        <v/>
      </c>
      <c r="AC923" s="20" t="str">
        <f>IF('S.D. Paste sheet'!AC923="","",'S.D. Paste sheet'!AC923)</f>
        <v/>
      </c>
      <c r="AD923" s="20" t="str">
        <f>IF('S.D. Paste sheet'!AD923="","",'S.D. Paste sheet'!AD923)</f>
        <v/>
      </c>
      <c r="AE923" s="28"/>
      <c r="AF923" t="str">
        <f>IF(AK923="","",IF(AK923&gt;0,COUNT($AG$2:AG923),""))</f>
        <v/>
      </c>
      <c r="AG923" s="25" t="str">
        <f t="shared" si="451"/>
        <v/>
      </c>
      <c r="AH923" s="25" t="str">
        <f t="shared" si="452"/>
        <v/>
      </c>
      <c r="AI923" s="25" t="str">
        <f t="shared" si="453"/>
        <v/>
      </c>
      <c r="AJ923" s="25" t="str">
        <f t="shared" si="454"/>
        <v/>
      </c>
      <c r="AK923" s="25" t="str">
        <f t="shared" si="455"/>
        <v/>
      </c>
      <c r="AL923" s="25" t="str">
        <f t="shared" si="456"/>
        <v/>
      </c>
      <c r="AM923" s="25" t="str">
        <f t="shared" si="457"/>
        <v/>
      </c>
      <c r="AN923" s="25" t="str">
        <f t="shared" si="458"/>
        <v/>
      </c>
      <c r="AO923" s="25" t="str">
        <f t="shared" si="459"/>
        <v/>
      </c>
      <c r="AP923" s="25" t="str">
        <f t="shared" si="460"/>
        <v/>
      </c>
      <c r="AQ923" s="25" t="str">
        <f t="shared" si="461"/>
        <v/>
      </c>
      <c r="AR923" s="25" t="str">
        <f t="shared" si="462"/>
        <v/>
      </c>
      <c r="AS923" s="25" t="str">
        <f t="shared" si="463"/>
        <v/>
      </c>
      <c r="AT923" s="25" t="str">
        <f t="shared" si="464"/>
        <v/>
      </c>
      <c r="AU923" s="25" t="str">
        <f t="shared" si="465"/>
        <v/>
      </c>
      <c r="AV923" s="25" t="str">
        <f t="shared" si="466"/>
        <v/>
      </c>
      <c r="AX923" t="str">
        <f>IF(BC923="","",IF(BC923&gt;0,COUNT($AY$2:AY923),""))</f>
        <v/>
      </c>
      <c r="AY923" s="25" t="str">
        <f t="shared" si="467"/>
        <v/>
      </c>
      <c r="AZ923" s="25" t="str">
        <f t="shared" si="468"/>
        <v/>
      </c>
      <c r="BA923" s="25" t="str">
        <f t="shared" si="469"/>
        <v/>
      </c>
      <c r="BB923" s="25" t="str">
        <f t="shared" si="470"/>
        <v/>
      </c>
      <c r="BC923" s="25" t="str">
        <f t="shared" si="471"/>
        <v/>
      </c>
      <c r="BD923" s="25" t="str">
        <f t="shared" si="472"/>
        <v/>
      </c>
      <c r="BE923" s="25" t="str">
        <f t="shared" si="473"/>
        <v/>
      </c>
      <c r="BF923" s="25" t="str">
        <f t="shared" si="474"/>
        <v/>
      </c>
      <c r="BG923" s="25" t="str">
        <f t="shared" si="475"/>
        <v/>
      </c>
      <c r="BH923" s="25" t="str">
        <f t="shared" si="476"/>
        <v/>
      </c>
      <c r="BI923" s="25" t="str">
        <f t="shared" si="477"/>
        <v/>
      </c>
      <c r="BJ923" s="25" t="str">
        <f t="shared" si="478"/>
        <v/>
      </c>
      <c r="BK923" s="25" t="str">
        <f t="shared" si="479"/>
        <v/>
      </c>
      <c r="BL923" s="25" t="str">
        <f t="shared" si="480"/>
        <v/>
      </c>
      <c r="BM923" s="25" t="str">
        <f t="shared" si="481"/>
        <v/>
      </c>
      <c r="BN923" s="25" t="str">
        <f t="shared" si="482"/>
        <v/>
      </c>
    </row>
    <row r="924" spans="1:66" x14ac:dyDescent="0.25">
      <c r="A924" s="20" t="str">
        <f>IF('S.D. Paste sheet'!A924="","",'S.D. Paste sheet'!A924)</f>
        <v/>
      </c>
      <c r="B924" s="20" t="str">
        <f>IF('S.D. Paste sheet'!B924="","",'S.D. Paste sheet'!B924)</f>
        <v/>
      </c>
      <c r="C924" s="20" t="str">
        <f>IF('S.D. Paste sheet'!C924="","",'S.D. Paste sheet'!C924)</f>
        <v/>
      </c>
      <c r="D924" s="20" t="str">
        <f>IF('S.D. Paste sheet'!D924="","",'S.D. Paste sheet'!D924)</f>
        <v/>
      </c>
      <c r="E924" s="20" t="str">
        <f>IF('S.D. Paste sheet'!E924="","",UPPER('S.D. Paste sheet'!E924))</f>
        <v/>
      </c>
      <c r="F924" s="20" t="str">
        <f>IF('S.D. Paste sheet'!F924="","",'S.D. Paste sheet'!F924)</f>
        <v/>
      </c>
      <c r="G924" s="20" t="str">
        <f>IF('S.D. Paste sheet'!G924="","",UPPER('S.D. Paste sheet'!G924))</f>
        <v/>
      </c>
      <c r="H924" s="20" t="str">
        <f>IF('S.D. Paste sheet'!H924="","",UPPER('S.D. Paste sheet'!H924))</f>
        <v/>
      </c>
      <c r="I924" s="20" t="str">
        <f>IF('S.D. Paste sheet'!I924="","",'S.D. Paste sheet'!I924)</f>
        <v/>
      </c>
      <c r="J924" s="20" t="str">
        <f>IF('S.D. Paste sheet'!J924="","",'S.D. Paste sheet'!J924)</f>
        <v/>
      </c>
      <c r="K924" s="20" t="str">
        <f>IF('S.D. Paste sheet'!K924="","",'S.D. Paste sheet'!K924)</f>
        <v/>
      </c>
      <c r="L924" s="20" t="str">
        <f>IF('S.D. Paste sheet'!L924="","",'S.D. Paste sheet'!L924)</f>
        <v/>
      </c>
      <c r="M924" s="20" t="str">
        <f>IF('S.D. Paste sheet'!M924="","",'S.D. Paste sheet'!M924)</f>
        <v/>
      </c>
      <c r="N924" s="20" t="str">
        <f>IF('S.D. Paste sheet'!N924="","",'S.D. Paste sheet'!N924)</f>
        <v/>
      </c>
      <c r="O924" s="20" t="str">
        <f>IF('S.D. Paste sheet'!O924="","",'S.D. Paste sheet'!O924)</f>
        <v/>
      </c>
      <c r="P924" s="20" t="str">
        <f>IF('S.D. Paste sheet'!P924="","",'S.D. Paste sheet'!P924)</f>
        <v/>
      </c>
      <c r="Q924" s="20" t="str">
        <f>IF('S.D. Paste sheet'!Q924="","",'S.D. Paste sheet'!Q924)</f>
        <v/>
      </c>
      <c r="R924" s="20" t="str">
        <f>IF('S.D. Paste sheet'!R924="","",'S.D. Paste sheet'!R924)</f>
        <v/>
      </c>
      <c r="S924" s="20" t="str">
        <f>IF('S.D. Paste sheet'!S924="","",'S.D. Paste sheet'!S924)</f>
        <v/>
      </c>
      <c r="T924" s="20" t="str">
        <f>IF('S.D. Paste sheet'!T924="","",'S.D. Paste sheet'!T924)</f>
        <v/>
      </c>
      <c r="U924" s="20" t="str">
        <f>IF('S.D. Paste sheet'!U924="","",'S.D. Paste sheet'!U924)</f>
        <v/>
      </c>
      <c r="V924" s="20" t="str">
        <f>IF('S.D. Paste sheet'!V924="","",'S.D. Paste sheet'!V924)</f>
        <v/>
      </c>
      <c r="W924" s="20" t="str">
        <f>IF('S.D. Paste sheet'!W924="","",'S.D. Paste sheet'!W924)</f>
        <v/>
      </c>
      <c r="X924" s="20" t="str">
        <f>IF('S.D. Paste sheet'!X924="","",'S.D. Paste sheet'!X924)</f>
        <v/>
      </c>
      <c r="Y924" s="20" t="str">
        <f>IF('S.D. Paste sheet'!Y924="","",'S.D. Paste sheet'!Y924)</f>
        <v/>
      </c>
      <c r="Z924" s="20" t="str">
        <f>IF('S.D. Paste sheet'!Z924="","",'S.D. Paste sheet'!Z924)</f>
        <v/>
      </c>
      <c r="AA924" s="20" t="str">
        <f>IF('S.D. Paste sheet'!AA924="","",'S.D. Paste sheet'!AA924)</f>
        <v/>
      </c>
      <c r="AB924" s="20" t="str">
        <f>IF('S.D. Paste sheet'!AB924="","",'S.D. Paste sheet'!AB924)</f>
        <v/>
      </c>
      <c r="AC924" s="20" t="str">
        <f>IF('S.D. Paste sheet'!AC924="","",'S.D. Paste sheet'!AC924)</f>
        <v/>
      </c>
      <c r="AD924" s="20" t="str">
        <f>IF('S.D. Paste sheet'!AD924="","",'S.D. Paste sheet'!AD924)</f>
        <v/>
      </c>
      <c r="AE924" s="28"/>
      <c r="AF924" t="str">
        <f>IF(AK924="","",IF(AK924&gt;0,COUNT($AG$2:AG924),""))</f>
        <v/>
      </c>
      <c r="AG924" s="25" t="str">
        <f t="shared" si="451"/>
        <v/>
      </c>
      <c r="AH924" s="25" t="str">
        <f t="shared" si="452"/>
        <v/>
      </c>
      <c r="AI924" s="25" t="str">
        <f t="shared" si="453"/>
        <v/>
      </c>
      <c r="AJ924" s="25" t="str">
        <f t="shared" si="454"/>
        <v/>
      </c>
      <c r="AK924" s="25" t="str">
        <f t="shared" si="455"/>
        <v/>
      </c>
      <c r="AL924" s="25" t="str">
        <f t="shared" si="456"/>
        <v/>
      </c>
      <c r="AM924" s="25" t="str">
        <f t="shared" si="457"/>
        <v/>
      </c>
      <c r="AN924" s="25" t="str">
        <f t="shared" si="458"/>
        <v/>
      </c>
      <c r="AO924" s="25" t="str">
        <f t="shared" si="459"/>
        <v/>
      </c>
      <c r="AP924" s="25" t="str">
        <f t="shared" si="460"/>
        <v/>
      </c>
      <c r="AQ924" s="25" t="str">
        <f t="shared" si="461"/>
        <v/>
      </c>
      <c r="AR924" s="25" t="str">
        <f t="shared" si="462"/>
        <v/>
      </c>
      <c r="AS924" s="25" t="str">
        <f t="shared" si="463"/>
        <v/>
      </c>
      <c r="AT924" s="25" t="str">
        <f t="shared" si="464"/>
        <v/>
      </c>
      <c r="AU924" s="25" t="str">
        <f t="shared" si="465"/>
        <v/>
      </c>
      <c r="AV924" s="25" t="str">
        <f t="shared" si="466"/>
        <v/>
      </c>
      <c r="AX924" t="str">
        <f>IF(BC924="","",IF(BC924&gt;0,COUNT($AY$2:AY924),""))</f>
        <v/>
      </c>
      <c r="AY924" s="25" t="str">
        <f t="shared" si="467"/>
        <v/>
      </c>
      <c r="AZ924" s="25" t="str">
        <f t="shared" si="468"/>
        <v/>
      </c>
      <c r="BA924" s="25" t="str">
        <f t="shared" si="469"/>
        <v/>
      </c>
      <c r="BB924" s="25" t="str">
        <f t="shared" si="470"/>
        <v/>
      </c>
      <c r="BC924" s="25" t="str">
        <f t="shared" si="471"/>
        <v/>
      </c>
      <c r="BD924" s="25" t="str">
        <f t="shared" si="472"/>
        <v/>
      </c>
      <c r="BE924" s="25" t="str">
        <f t="shared" si="473"/>
        <v/>
      </c>
      <c r="BF924" s="25" t="str">
        <f t="shared" si="474"/>
        <v/>
      </c>
      <c r="BG924" s="25" t="str">
        <f t="shared" si="475"/>
        <v/>
      </c>
      <c r="BH924" s="25" t="str">
        <f t="shared" si="476"/>
        <v/>
      </c>
      <c r="BI924" s="25" t="str">
        <f t="shared" si="477"/>
        <v/>
      </c>
      <c r="BJ924" s="25" t="str">
        <f t="shared" si="478"/>
        <v/>
      </c>
      <c r="BK924" s="25" t="str">
        <f t="shared" si="479"/>
        <v/>
      </c>
      <c r="BL924" s="25" t="str">
        <f t="shared" si="480"/>
        <v/>
      </c>
      <c r="BM924" s="25" t="str">
        <f t="shared" si="481"/>
        <v/>
      </c>
      <c r="BN924" s="25" t="str">
        <f t="shared" si="482"/>
        <v/>
      </c>
    </row>
    <row r="925" spans="1:66" x14ac:dyDescent="0.25">
      <c r="A925" s="20" t="str">
        <f>IF('S.D. Paste sheet'!A925="","",'S.D. Paste sheet'!A925)</f>
        <v/>
      </c>
      <c r="B925" s="20" t="str">
        <f>IF('S.D. Paste sheet'!B925="","",'S.D. Paste sheet'!B925)</f>
        <v/>
      </c>
      <c r="C925" s="20" t="str">
        <f>IF('S.D. Paste sheet'!C925="","",'S.D. Paste sheet'!C925)</f>
        <v/>
      </c>
      <c r="D925" s="20" t="str">
        <f>IF('S.D. Paste sheet'!D925="","",'S.D. Paste sheet'!D925)</f>
        <v/>
      </c>
      <c r="E925" s="20" t="str">
        <f>IF('S.D. Paste sheet'!E925="","",UPPER('S.D. Paste sheet'!E925))</f>
        <v/>
      </c>
      <c r="F925" s="20" t="str">
        <f>IF('S.D. Paste sheet'!F925="","",'S.D. Paste sheet'!F925)</f>
        <v/>
      </c>
      <c r="G925" s="20" t="str">
        <f>IF('S.D. Paste sheet'!G925="","",UPPER('S.D. Paste sheet'!G925))</f>
        <v/>
      </c>
      <c r="H925" s="20" t="str">
        <f>IF('S.D. Paste sheet'!H925="","",UPPER('S.D. Paste sheet'!H925))</f>
        <v/>
      </c>
      <c r="I925" s="20" t="str">
        <f>IF('S.D. Paste sheet'!I925="","",'S.D. Paste sheet'!I925)</f>
        <v/>
      </c>
      <c r="J925" s="20" t="str">
        <f>IF('S.D. Paste sheet'!J925="","",'S.D. Paste sheet'!J925)</f>
        <v/>
      </c>
      <c r="K925" s="20" t="str">
        <f>IF('S.D. Paste sheet'!K925="","",'S.D. Paste sheet'!K925)</f>
        <v/>
      </c>
      <c r="L925" s="20" t="str">
        <f>IF('S.D. Paste sheet'!L925="","",'S.D. Paste sheet'!L925)</f>
        <v/>
      </c>
      <c r="M925" s="20" t="str">
        <f>IF('S.D. Paste sheet'!M925="","",'S.D. Paste sheet'!M925)</f>
        <v/>
      </c>
      <c r="N925" s="20" t="str">
        <f>IF('S.D. Paste sheet'!N925="","",'S.D. Paste sheet'!N925)</f>
        <v/>
      </c>
      <c r="O925" s="20" t="str">
        <f>IF('S.D. Paste sheet'!O925="","",'S.D. Paste sheet'!O925)</f>
        <v/>
      </c>
      <c r="P925" s="20" t="str">
        <f>IF('S.D. Paste sheet'!P925="","",'S.D. Paste sheet'!P925)</f>
        <v/>
      </c>
      <c r="Q925" s="20" t="str">
        <f>IF('S.D. Paste sheet'!Q925="","",'S.D. Paste sheet'!Q925)</f>
        <v/>
      </c>
      <c r="R925" s="20" t="str">
        <f>IF('S.D. Paste sheet'!R925="","",'S.D. Paste sheet'!R925)</f>
        <v/>
      </c>
      <c r="S925" s="20" t="str">
        <f>IF('S.D. Paste sheet'!S925="","",'S.D. Paste sheet'!S925)</f>
        <v/>
      </c>
      <c r="T925" s="20" t="str">
        <f>IF('S.D. Paste sheet'!T925="","",'S.D. Paste sheet'!T925)</f>
        <v/>
      </c>
      <c r="U925" s="20" t="str">
        <f>IF('S.D. Paste sheet'!U925="","",'S.D. Paste sheet'!U925)</f>
        <v/>
      </c>
      <c r="V925" s="20" t="str">
        <f>IF('S.D. Paste sheet'!V925="","",'S.D. Paste sheet'!V925)</f>
        <v/>
      </c>
      <c r="W925" s="20" t="str">
        <f>IF('S.D. Paste sheet'!W925="","",'S.D. Paste sheet'!W925)</f>
        <v/>
      </c>
      <c r="X925" s="20" t="str">
        <f>IF('S.D. Paste sheet'!X925="","",'S.D. Paste sheet'!X925)</f>
        <v/>
      </c>
      <c r="Y925" s="20" t="str">
        <f>IF('S.D. Paste sheet'!Y925="","",'S.D. Paste sheet'!Y925)</f>
        <v/>
      </c>
      <c r="Z925" s="20" t="str">
        <f>IF('S.D. Paste sheet'!Z925="","",'S.D. Paste sheet'!Z925)</f>
        <v/>
      </c>
      <c r="AA925" s="20" t="str">
        <f>IF('S.D. Paste sheet'!AA925="","",'S.D. Paste sheet'!AA925)</f>
        <v/>
      </c>
      <c r="AB925" s="20" t="str">
        <f>IF('S.D. Paste sheet'!AB925="","",'S.D. Paste sheet'!AB925)</f>
        <v/>
      </c>
      <c r="AC925" s="20" t="str">
        <f>IF('S.D. Paste sheet'!AC925="","",'S.D. Paste sheet'!AC925)</f>
        <v/>
      </c>
      <c r="AD925" s="20" t="str">
        <f>IF('S.D. Paste sheet'!AD925="","",'S.D. Paste sheet'!AD925)</f>
        <v/>
      </c>
      <c r="AE925" s="28"/>
      <c r="AF925" t="str">
        <f>IF(AK925="","",IF(AK925&gt;0,COUNT($AG$2:AG925),""))</f>
        <v/>
      </c>
      <c r="AG925" s="25" t="str">
        <f t="shared" si="451"/>
        <v/>
      </c>
      <c r="AH925" s="25" t="str">
        <f t="shared" si="452"/>
        <v/>
      </c>
      <c r="AI925" s="25" t="str">
        <f t="shared" si="453"/>
        <v/>
      </c>
      <c r="AJ925" s="25" t="str">
        <f t="shared" si="454"/>
        <v/>
      </c>
      <c r="AK925" s="25" t="str">
        <f t="shared" si="455"/>
        <v/>
      </c>
      <c r="AL925" s="25" t="str">
        <f t="shared" si="456"/>
        <v/>
      </c>
      <c r="AM925" s="25" t="str">
        <f t="shared" si="457"/>
        <v/>
      </c>
      <c r="AN925" s="25" t="str">
        <f t="shared" si="458"/>
        <v/>
      </c>
      <c r="AO925" s="25" t="str">
        <f t="shared" si="459"/>
        <v/>
      </c>
      <c r="AP925" s="25" t="str">
        <f t="shared" si="460"/>
        <v/>
      </c>
      <c r="AQ925" s="25" t="str">
        <f t="shared" si="461"/>
        <v/>
      </c>
      <c r="AR925" s="25" t="str">
        <f t="shared" si="462"/>
        <v/>
      </c>
      <c r="AS925" s="25" t="str">
        <f t="shared" si="463"/>
        <v/>
      </c>
      <c r="AT925" s="25" t="str">
        <f t="shared" si="464"/>
        <v/>
      </c>
      <c r="AU925" s="25" t="str">
        <f t="shared" si="465"/>
        <v/>
      </c>
      <c r="AV925" s="25" t="str">
        <f t="shared" si="466"/>
        <v/>
      </c>
      <c r="AX925" t="str">
        <f>IF(BC925="","",IF(BC925&gt;0,COUNT($AY$2:AY925),""))</f>
        <v/>
      </c>
      <c r="AY925" s="25" t="str">
        <f t="shared" si="467"/>
        <v/>
      </c>
      <c r="AZ925" s="25" t="str">
        <f t="shared" si="468"/>
        <v/>
      </c>
      <c r="BA925" s="25" t="str">
        <f t="shared" si="469"/>
        <v/>
      </c>
      <c r="BB925" s="25" t="str">
        <f t="shared" si="470"/>
        <v/>
      </c>
      <c r="BC925" s="25" t="str">
        <f t="shared" si="471"/>
        <v/>
      </c>
      <c r="BD925" s="25" t="str">
        <f t="shared" si="472"/>
        <v/>
      </c>
      <c r="BE925" s="25" t="str">
        <f t="shared" si="473"/>
        <v/>
      </c>
      <c r="BF925" s="25" t="str">
        <f t="shared" si="474"/>
        <v/>
      </c>
      <c r="BG925" s="25" t="str">
        <f t="shared" si="475"/>
        <v/>
      </c>
      <c r="BH925" s="25" t="str">
        <f t="shared" si="476"/>
        <v/>
      </c>
      <c r="BI925" s="25" t="str">
        <f t="shared" si="477"/>
        <v/>
      </c>
      <c r="BJ925" s="25" t="str">
        <f t="shared" si="478"/>
        <v/>
      </c>
      <c r="BK925" s="25" t="str">
        <f t="shared" si="479"/>
        <v/>
      </c>
      <c r="BL925" s="25" t="str">
        <f t="shared" si="480"/>
        <v/>
      </c>
      <c r="BM925" s="25" t="str">
        <f t="shared" si="481"/>
        <v/>
      </c>
      <c r="BN925" s="25" t="str">
        <f t="shared" si="482"/>
        <v/>
      </c>
    </row>
    <row r="926" spans="1:66" x14ac:dyDescent="0.25">
      <c r="A926" s="20" t="str">
        <f>IF('S.D. Paste sheet'!A926="","",'S.D. Paste sheet'!A926)</f>
        <v/>
      </c>
      <c r="B926" s="20" t="str">
        <f>IF('S.D. Paste sheet'!B926="","",'S.D. Paste sheet'!B926)</f>
        <v/>
      </c>
      <c r="C926" s="20" t="str">
        <f>IF('S.D. Paste sheet'!C926="","",'S.D. Paste sheet'!C926)</f>
        <v/>
      </c>
      <c r="D926" s="20" t="str">
        <f>IF('S.D. Paste sheet'!D926="","",'S.D. Paste sheet'!D926)</f>
        <v/>
      </c>
      <c r="E926" s="20" t="str">
        <f>IF('S.D. Paste sheet'!E926="","",UPPER('S.D. Paste sheet'!E926))</f>
        <v/>
      </c>
      <c r="F926" s="20" t="str">
        <f>IF('S.D. Paste sheet'!F926="","",'S.D. Paste sheet'!F926)</f>
        <v/>
      </c>
      <c r="G926" s="20" t="str">
        <f>IF('S.D. Paste sheet'!G926="","",UPPER('S.D. Paste sheet'!G926))</f>
        <v/>
      </c>
      <c r="H926" s="20" t="str">
        <f>IF('S.D. Paste sheet'!H926="","",UPPER('S.D. Paste sheet'!H926))</f>
        <v/>
      </c>
      <c r="I926" s="20" t="str">
        <f>IF('S.D. Paste sheet'!I926="","",'S.D. Paste sheet'!I926)</f>
        <v/>
      </c>
      <c r="J926" s="20" t="str">
        <f>IF('S.D. Paste sheet'!J926="","",'S.D. Paste sheet'!J926)</f>
        <v/>
      </c>
      <c r="K926" s="20" t="str">
        <f>IF('S.D. Paste sheet'!K926="","",'S.D. Paste sheet'!K926)</f>
        <v/>
      </c>
      <c r="L926" s="20" t="str">
        <f>IF('S.D. Paste sheet'!L926="","",'S.D. Paste sheet'!L926)</f>
        <v/>
      </c>
      <c r="M926" s="20" t="str">
        <f>IF('S.D. Paste sheet'!M926="","",'S.D. Paste sheet'!M926)</f>
        <v/>
      </c>
      <c r="N926" s="20" t="str">
        <f>IF('S.D. Paste sheet'!N926="","",'S.D. Paste sheet'!N926)</f>
        <v/>
      </c>
      <c r="O926" s="20" t="str">
        <f>IF('S.D. Paste sheet'!O926="","",'S.D. Paste sheet'!O926)</f>
        <v/>
      </c>
      <c r="P926" s="20" t="str">
        <f>IF('S.D. Paste sheet'!P926="","",'S.D. Paste sheet'!P926)</f>
        <v/>
      </c>
      <c r="Q926" s="20" t="str">
        <f>IF('S.D. Paste sheet'!Q926="","",'S.D. Paste sheet'!Q926)</f>
        <v/>
      </c>
      <c r="R926" s="20" t="str">
        <f>IF('S.D. Paste sheet'!R926="","",'S.D. Paste sheet'!R926)</f>
        <v/>
      </c>
      <c r="S926" s="20" t="str">
        <f>IF('S.D. Paste sheet'!S926="","",'S.D. Paste sheet'!S926)</f>
        <v/>
      </c>
      <c r="T926" s="20" t="str">
        <f>IF('S.D. Paste sheet'!T926="","",'S.D. Paste sheet'!T926)</f>
        <v/>
      </c>
      <c r="U926" s="20" t="str">
        <f>IF('S.D. Paste sheet'!U926="","",'S.D. Paste sheet'!U926)</f>
        <v/>
      </c>
      <c r="V926" s="20" t="str">
        <f>IF('S.D. Paste sheet'!V926="","",'S.D. Paste sheet'!V926)</f>
        <v/>
      </c>
      <c r="W926" s="20" t="str">
        <f>IF('S.D. Paste sheet'!W926="","",'S.D. Paste sheet'!W926)</f>
        <v/>
      </c>
      <c r="X926" s="20" t="str">
        <f>IF('S.D. Paste sheet'!X926="","",'S.D. Paste sheet'!X926)</f>
        <v/>
      </c>
      <c r="Y926" s="20" t="str">
        <f>IF('S.D. Paste sheet'!Y926="","",'S.D. Paste sheet'!Y926)</f>
        <v/>
      </c>
      <c r="Z926" s="20" t="str">
        <f>IF('S.D. Paste sheet'!Z926="","",'S.D. Paste sheet'!Z926)</f>
        <v/>
      </c>
      <c r="AA926" s="20" t="str">
        <f>IF('S.D. Paste sheet'!AA926="","",'S.D. Paste sheet'!AA926)</f>
        <v/>
      </c>
      <c r="AB926" s="20" t="str">
        <f>IF('S.D. Paste sheet'!AB926="","",'S.D. Paste sheet'!AB926)</f>
        <v/>
      </c>
      <c r="AC926" s="20" t="str">
        <f>IF('S.D. Paste sheet'!AC926="","",'S.D. Paste sheet'!AC926)</f>
        <v/>
      </c>
      <c r="AD926" s="20" t="str">
        <f>IF('S.D. Paste sheet'!AD926="","",'S.D. Paste sheet'!AD926)</f>
        <v/>
      </c>
      <c r="AE926" s="28"/>
      <c r="AF926" t="str">
        <f>IF(AK926="","",IF(AK926&gt;0,COUNT($AG$2:AG926),""))</f>
        <v/>
      </c>
      <c r="AG926" s="25" t="str">
        <f t="shared" si="451"/>
        <v/>
      </c>
      <c r="AH926" s="25" t="str">
        <f t="shared" si="452"/>
        <v/>
      </c>
      <c r="AI926" s="25" t="str">
        <f t="shared" si="453"/>
        <v/>
      </c>
      <c r="AJ926" s="25" t="str">
        <f t="shared" si="454"/>
        <v/>
      </c>
      <c r="AK926" s="25" t="str">
        <f t="shared" si="455"/>
        <v/>
      </c>
      <c r="AL926" s="25" t="str">
        <f t="shared" si="456"/>
        <v/>
      </c>
      <c r="AM926" s="25" t="str">
        <f t="shared" si="457"/>
        <v/>
      </c>
      <c r="AN926" s="25" t="str">
        <f t="shared" si="458"/>
        <v/>
      </c>
      <c r="AO926" s="25" t="str">
        <f t="shared" si="459"/>
        <v/>
      </c>
      <c r="AP926" s="25" t="str">
        <f t="shared" si="460"/>
        <v/>
      </c>
      <c r="AQ926" s="25" t="str">
        <f t="shared" si="461"/>
        <v/>
      </c>
      <c r="AR926" s="25" t="str">
        <f t="shared" si="462"/>
        <v/>
      </c>
      <c r="AS926" s="25" t="str">
        <f t="shared" si="463"/>
        <v/>
      </c>
      <c r="AT926" s="25" t="str">
        <f t="shared" si="464"/>
        <v/>
      </c>
      <c r="AU926" s="25" t="str">
        <f t="shared" si="465"/>
        <v/>
      </c>
      <c r="AV926" s="25" t="str">
        <f t="shared" si="466"/>
        <v/>
      </c>
      <c r="AX926" t="str">
        <f>IF(BC926="","",IF(BC926&gt;0,COUNT($AY$2:AY926),""))</f>
        <v/>
      </c>
      <c r="AY926" s="25" t="str">
        <f t="shared" si="467"/>
        <v/>
      </c>
      <c r="AZ926" s="25" t="str">
        <f t="shared" si="468"/>
        <v/>
      </c>
      <c r="BA926" s="25" t="str">
        <f t="shared" si="469"/>
        <v/>
      </c>
      <c r="BB926" s="25" t="str">
        <f t="shared" si="470"/>
        <v/>
      </c>
      <c r="BC926" s="25" t="str">
        <f t="shared" si="471"/>
        <v/>
      </c>
      <c r="BD926" s="25" t="str">
        <f t="shared" si="472"/>
        <v/>
      </c>
      <c r="BE926" s="25" t="str">
        <f t="shared" si="473"/>
        <v/>
      </c>
      <c r="BF926" s="25" t="str">
        <f t="shared" si="474"/>
        <v/>
      </c>
      <c r="BG926" s="25" t="str">
        <f t="shared" si="475"/>
        <v/>
      </c>
      <c r="BH926" s="25" t="str">
        <f t="shared" si="476"/>
        <v/>
      </c>
      <c r="BI926" s="25" t="str">
        <f t="shared" si="477"/>
        <v/>
      </c>
      <c r="BJ926" s="25" t="str">
        <f t="shared" si="478"/>
        <v/>
      </c>
      <c r="BK926" s="25" t="str">
        <f t="shared" si="479"/>
        <v/>
      </c>
      <c r="BL926" s="25" t="str">
        <f t="shared" si="480"/>
        <v/>
      </c>
      <c r="BM926" s="25" t="str">
        <f t="shared" si="481"/>
        <v/>
      </c>
      <c r="BN926" s="25" t="str">
        <f t="shared" si="482"/>
        <v/>
      </c>
    </row>
    <row r="927" spans="1:66" x14ac:dyDescent="0.25">
      <c r="A927" s="20" t="str">
        <f>IF('S.D. Paste sheet'!A927="","",'S.D. Paste sheet'!A927)</f>
        <v/>
      </c>
      <c r="B927" s="20" t="str">
        <f>IF('S.D. Paste sheet'!B927="","",'S.D. Paste sheet'!B927)</f>
        <v/>
      </c>
      <c r="C927" s="20" t="str">
        <f>IF('S.D. Paste sheet'!C927="","",'S.D. Paste sheet'!C927)</f>
        <v/>
      </c>
      <c r="D927" s="20" t="str">
        <f>IF('S.D. Paste sheet'!D927="","",'S.D. Paste sheet'!D927)</f>
        <v/>
      </c>
      <c r="E927" s="20" t="str">
        <f>IF('S.D. Paste sheet'!E927="","",UPPER('S.D. Paste sheet'!E927))</f>
        <v/>
      </c>
      <c r="F927" s="20" t="str">
        <f>IF('S.D. Paste sheet'!F927="","",'S.D. Paste sheet'!F927)</f>
        <v/>
      </c>
      <c r="G927" s="20" t="str">
        <f>IF('S.D. Paste sheet'!G927="","",UPPER('S.D. Paste sheet'!G927))</f>
        <v/>
      </c>
      <c r="H927" s="20" t="str">
        <f>IF('S.D. Paste sheet'!H927="","",UPPER('S.D. Paste sheet'!H927))</f>
        <v/>
      </c>
      <c r="I927" s="20" t="str">
        <f>IF('S.D. Paste sheet'!I927="","",'S.D. Paste sheet'!I927)</f>
        <v/>
      </c>
      <c r="J927" s="20" t="str">
        <f>IF('S.D. Paste sheet'!J927="","",'S.D. Paste sheet'!J927)</f>
        <v/>
      </c>
      <c r="K927" s="20" t="str">
        <f>IF('S.D. Paste sheet'!K927="","",'S.D. Paste sheet'!K927)</f>
        <v/>
      </c>
      <c r="L927" s="20" t="str">
        <f>IF('S.D. Paste sheet'!L927="","",'S.D. Paste sheet'!L927)</f>
        <v/>
      </c>
      <c r="M927" s="20" t="str">
        <f>IF('S.D. Paste sheet'!M927="","",'S.D. Paste sheet'!M927)</f>
        <v/>
      </c>
      <c r="N927" s="20" t="str">
        <f>IF('S.D. Paste sheet'!N927="","",'S.D. Paste sheet'!N927)</f>
        <v/>
      </c>
      <c r="O927" s="20" t="str">
        <f>IF('S.D. Paste sheet'!O927="","",'S.D. Paste sheet'!O927)</f>
        <v/>
      </c>
      <c r="P927" s="20" t="str">
        <f>IF('S.D. Paste sheet'!P927="","",'S.D. Paste sheet'!P927)</f>
        <v/>
      </c>
      <c r="Q927" s="20" t="str">
        <f>IF('S.D. Paste sheet'!Q927="","",'S.D. Paste sheet'!Q927)</f>
        <v/>
      </c>
      <c r="R927" s="20" t="str">
        <f>IF('S.D. Paste sheet'!R927="","",'S.D. Paste sheet'!R927)</f>
        <v/>
      </c>
      <c r="S927" s="20" t="str">
        <f>IF('S.D. Paste sheet'!S927="","",'S.D. Paste sheet'!S927)</f>
        <v/>
      </c>
      <c r="T927" s="20" t="str">
        <f>IF('S.D. Paste sheet'!T927="","",'S.D. Paste sheet'!T927)</f>
        <v/>
      </c>
      <c r="U927" s="20" t="str">
        <f>IF('S.D. Paste sheet'!U927="","",'S.D. Paste sheet'!U927)</f>
        <v/>
      </c>
      <c r="V927" s="20" t="str">
        <f>IF('S.D. Paste sheet'!V927="","",'S.D. Paste sheet'!V927)</f>
        <v/>
      </c>
      <c r="W927" s="20" t="str">
        <f>IF('S.D. Paste sheet'!W927="","",'S.D. Paste sheet'!W927)</f>
        <v/>
      </c>
      <c r="X927" s="20" t="str">
        <f>IF('S.D. Paste sheet'!X927="","",'S.D. Paste sheet'!X927)</f>
        <v/>
      </c>
      <c r="Y927" s="20" t="str">
        <f>IF('S.D. Paste sheet'!Y927="","",'S.D. Paste sheet'!Y927)</f>
        <v/>
      </c>
      <c r="Z927" s="20" t="str">
        <f>IF('S.D. Paste sheet'!Z927="","",'S.D. Paste sheet'!Z927)</f>
        <v/>
      </c>
      <c r="AA927" s="20" t="str">
        <f>IF('S.D. Paste sheet'!AA927="","",'S.D. Paste sheet'!AA927)</f>
        <v/>
      </c>
      <c r="AB927" s="20" t="str">
        <f>IF('S.D. Paste sheet'!AB927="","",'S.D. Paste sheet'!AB927)</f>
        <v/>
      </c>
      <c r="AC927" s="20" t="str">
        <f>IF('S.D. Paste sheet'!AC927="","",'S.D. Paste sheet'!AC927)</f>
        <v/>
      </c>
      <c r="AD927" s="20" t="str">
        <f>IF('S.D. Paste sheet'!AD927="","",'S.D. Paste sheet'!AD927)</f>
        <v/>
      </c>
      <c r="AE927" s="28"/>
      <c r="AF927" t="str">
        <f>IF(AK927="","",IF(AK927&gt;0,COUNT($AG$2:AG927),""))</f>
        <v/>
      </c>
      <c r="AG927" s="25" t="str">
        <f t="shared" si="451"/>
        <v/>
      </c>
      <c r="AH927" s="25" t="str">
        <f t="shared" si="452"/>
        <v/>
      </c>
      <c r="AI927" s="25" t="str">
        <f t="shared" si="453"/>
        <v/>
      </c>
      <c r="AJ927" s="25" t="str">
        <f t="shared" si="454"/>
        <v/>
      </c>
      <c r="AK927" s="25" t="str">
        <f t="shared" si="455"/>
        <v/>
      </c>
      <c r="AL927" s="25" t="str">
        <f t="shared" si="456"/>
        <v/>
      </c>
      <c r="AM927" s="25" t="str">
        <f t="shared" si="457"/>
        <v/>
      </c>
      <c r="AN927" s="25" t="str">
        <f t="shared" si="458"/>
        <v/>
      </c>
      <c r="AO927" s="25" t="str">
        <f t="shared" si="459"/>
        <v/>
      </c>
      <c r="AP927" s="25" t="str">
        <f t="shared" si="460"/>
        <v/>
      </c>
      <c r="AQ927" s="25" t="str">
        <f t="shared" si="461"/>
        <v/>
      </c>
      <c r="AR927" s="25" t="str">
        <f t="shared" si="462"/>
        <v/>
      </c>
      <c r="AS927" s="25" t="str">
        <f t="shared" si="463"/>
        <v/>
      </c>
      <c r="AT927" s="25" t="str">
        <f t="shared" si="464"/>
        <v/>
      </c>
      <c r="AU927" s="25" t="str">
        <f t="shared" si="465"/>
        <v/>
      </c>
      <c r="AV927" s="25" t="str">
        <f t="shared" si="466"/>
        <v/>
      </c>
      <c r="AX927" t="str">
        <f>IF(BC927="","",IF(BC927&gt;0,COUNT($AY$2:AY927),""))</f>
        <v/>
      </c>
      <c r="AY927" s="25" t="str">
        <f t="shared" si="467"/>
        <v/>
      </c>
      <c r="AZ927" s="25" t="str">
        <f t="shared" si="468"/>
        <v/>
      </c>
      <c r="BA927" s="25" t="str">
        <f t="shared" si="469"/>
        <v/>
      </c>
      <c r="BB927" s="25" t="str">
        <f t="shared" si="470"/>
        <v/>
      </c>
      <c r="BC927" s="25" t="str">
        <f t="shared" si="471"/>
        <v/>
      </c>
      <c r="BD927" s="25" t="str">
        <f t="shared" si="472"/>
        <v/>
      </c>
      <c r="BE927" s="25" t="str">
        <f t="shared" si="473"/>
        <v/>
      </c>
      <c r="BF927" s="25" t="str">
        <f t="shared" si="474"/>
        <v/>
      </c>
      <c r="BG927" s="25" t="str">
        <f t="shared" si="475"/>
        <v/>
      </c>
      <c r="BH927" s="25" t="str">
        <f t="shared" si="476"/>
        <v/>
      </c>
      <c r="BI927" s="25" t="str">
        <f t="shared" si="477"/>
        <v/>
      </c>
      <c r="BJ927" s="25" t="str">
        <f t="shared" si="478"/>
        <v/>
      </c>
      <c r="BK927" s="25" t="str">
        <f t="shared" si="479"/>
        <v/>
      </c>
      <c r="BL927" s="25" t="str">
        <f t="shared" si="480"/>
        <v/>
      </c>
      <c r="BM927" s="25" t="str">
        <f t="shared" si="481"/>
        <v/>
      </c>
      <c r="BN927" s="25" t="str">
        <f t="shared" si="482"/>
        <v/>
      </c>
    </row>
    <row r="928" spans="1:66" x14ac:dyDescent="0.25">
      <c r="A928" s="20" t="str">
        <f>IF('S.D. Paste sheet'!A928="","",'S.D. Paste sheet'!A928)</f>
        <v/>
      </c>
      <c r="B928" s="20" t="str">
        <f>IF('S.D. Paste sheet'!B928="","",'S.D. Paste sheet'!B928)</f>
        <v/>
      </c>
      <c r="C928" s="20" t="str">
        <f>IF('S.D. Paste sheet'!C928="","",'S.D. Paste sheet'!C928)</f>
        <v/>
      </c>
      <c r="D928" s="20" t="str">
        <f>IF('S.D. Paste sheet'!D928="","",'S.D. Paste sheet'!D928)</f>
        <v/>
      </c>
      <c r="E928" s="20" t="str">
        <f>IF('S.D. Paste sheet'!E928="","",UPPER('S.D. Paste sheet'!E928))</f>
        <v/>
      </c>
      <c r="F928" s="20" t="str">
        <f>IF('S.D. Paste sheet'!F928="","",'S.D. Paste sheet'!F928)</f>
        <v/>
      </c>
      <c r="G928" s="20" t="str">
        <f>IF('S.D. Paste sheet'!G928="","",UPPER('S.D. Paste sheet'!G928))</f>
        <v/>
      </c>
      <c r="H928" s="20" t="str">
        <f>IF('S.D. Paste sheet'!H928="","",UPPER('S.D. Paste sheet'!H928))</f>
        <v/>
      </c>
      <c r="I928" s="20" t="str">
        <f>IF('S.D. Paste sheet'!I928="","",'S.D. Paste sheet'!I928)</f>
        <v/>
      </c>
      <c r="J928" s="20" t="str">
        <f>IF('S.D. Paste sheet'!J928="","",'S.D. Paste sheet'!J928)</f>
        <v/>
      </c>
      <c r="K928" s="20" t="str">
        <f>IF('S.D. Paste sheet'!K928="","",'S.D. Paste sheet'!K928)</f>
        <v/>
      </c>
      <c r="L928" s="20" t="str">
        <f>IF('S.D. Paste sheet'!L928="","",'S.D. Paste sheet'!L928)</f>
        <v/>
      </c>
      <c r="M928" s="20" t="str">
        <f>IF('S.D. Paste sheet'!M928="","",'S.D. Paste sheet'!M928)</f>
        <v/>
      </c>
      <c r="N928" s="20" t="str">
        <f>IF('S.D. Paste sheet'!N928="","",'S.D. Paste sheet'!N928)</f>
        <v/>
      </c>
      <c r="O928" s="20" t="str">
        <f>IF('S.D. Paste sheet'!O928="","",'S.D. Paste sheet'!O928)</f>
        <v/>
      </c>
      <c r="P928" s="20" t="str">
        <f>IF('S.D. Paste sheet'!P928="","",'S.D. Paste sheet'!P928)</f>
        <v/>
      </c>
      <c r="Q928" s="20" t="str">
        <f>IF('S.D. Paste sheet'!Q928="","",'S.D. Paste sheet'!Q928)</f>
        <v/>
      </c>
      <c r="R928" s="20" t="str">
        <f>IF('S.D. Paste sheet'!R928="","",'S.D. Paste sheet'!R928)</f>
        <v/>
      </c>
      <c r="S928" s="20" t="str">
        <f>IF('S.D. Paste sheet'!S928="","",'S.D. Paste sheet'!S928)</f>
        <v/>
      </c>
      <c r="T928" s="20" t="str">
        <f>IF('S.D. Paste sheet'!T928="","",'S.D. Paste sheet'!T928)</f>
        <v/>
      </c>
      <c r="U928" s="20" t="str">
        <f>IF('S.D. Paste sheet'!U928="","",'S.D. Paste sheet'!U928)</f>
        <v/>
      </c>
      <c r="V928" s="20" t="str">
        <f>IF('S.D. Paste sheet'!V928="","",'S.D. Paste sheet'!V928)</f>
        <v/>
      </c>
      <c r="W928" s="20" t="str">
        <f>IF('S.D. Paste sheet'!W928="","",'S.D. Paste sheet'!W928)</f>
        <v/>
      </c>
      <c r="X928" s="20" t="str">
        <f>IF('S.D. Paste sheet'!X928="","",'S.D. Paste sheet'!X928)</f>
        <v/>
      </c>
      <c r="Y928" s="20" t="str">
        <f>IF('S.D. Paste sheet'!Y928="","",'S.D. Paste sheet'!Y928)</f>
        <v/>
      </c>
      <c r="Z928" s="20" t="str">
        <f>IF('S.D. Paste sheet'!Z928="","",'S.D. Paste sheet'!Z928)</f>
        <v/>
      </c>
      <c r="AA928" s="20" t="str">
        <f>IF('S.D. Paste sheet'!AA928="","",'S.D. Paste sheet'!AA928)</f>
        <v/>
      </c>
      <c r="AB928" s="20" t="str">
        <f>IF('S.D. Paste sheet'!AB928="","",'S.D. Paste sheet'!AB928)</f>
        <v/>
      </c>
      <c r="AC928" s="20" t="str">
        <f>IF('S.D. Paste sheet'!AC928="","",'S.D. Paste sheet'!AC928)</f>
        <v/>
      </c>
      <c r="AD928" s="20" t="str">
        <f>IF('S.D. Paste sheet'!AD928="","",'S.D. Paste sheet'!AD928)</f>
        <v/>
      </c>
      <c r="AE928" s="28"/>
      <c r="AF928" t="str">
        <f>IF(AK928="","",IF(AK928&gt;0,COUNT($AG$2:AG928),""))</f>
        <v/>
      </c>
      <c r="AG928" s="25" t="str">
        <f t="shared" si="451"/>
        <v/>
      </c>
      <c r="AH928" s="25" t="str">
        <f t="shared" si="452"/>
        <v/>
      </c>
      <c r="AI928" s="25" t="str">
        <f t="shared" si="453"/>
        <v/>
      </c>
      <c r="AJ928" s="25" t="str">
        <f t="shared" si="454"/>
        <v/>
      </c>
      <c r="AK928" s="25" t="str">
        <f t="shared" si="455"/>
        <v/>
      </c>
      <c r="AL928" s="25" t="str">
        <f t="shared" si="456"/>
        <v/>
      </c>
      <c r="AM928" s="25" t="str">
        <f t="shared" si="457"/>
        <v/>
      </c>
      <c r="AN928" s="25" t="str">
        <f t="shared" si="458"/>
        <v/>
      </c>
      <c r="AO928" s="25" t="str">
        <f t="shared" si="459"/>
        <v/>
      </c>
      <c r="AP928" s="25" t="str">
        <f t="shared" si="460"/>
        <v/>
      </c>
      <c r="AQ928" s="25" t="str">
        <f t="shared" si="461"/>
        <v/>
      </c>
      <c r="AR928" s="25" t="str">
        <f t="shared" si="462"/>
        <v/>
      </c>
      <c r="AS928" s="25" t="str">
        <f t="shared" si="463"/>
        <v/>
      </c>
      <c r="AT928" s="25" t="str">
        <f t="shared" si="464"/>
        <v/>
      </c>
      <c r="AU928" s="25" t="str">
        <f t="shared" si="465"/>
        <v/>
      </c>
      <c r="AV928" s="25" t="str">
        <f t="shared" si="466"/>
        <v/>
      </c>
      <c r="AX928" t="str">
        <f>IF(BC928="","",IF(BC928&gt;0,COUNT($AY$2:AY928),""))</f>
        <v/>
      </c>
      <c r="AY928" s="25" t="str">
        <f t="shared" si="467"/>
        <v/>
      </c>
      <c r="AZ928" s="25" t="str">
        <f t="shared" si="468"/>
        <v/>
      </c>
      <c r="BA928" s="25" t="str">
        <f t="shared" si="469"/>
        <v/>
      </c>
      <c r="BB928" s="25" t="str">
        <f t="shared" si="470"/>
        <v/>
      </c>
      <c r="BC928" s="25" t="str">
        <f t="shared" si="471"/>
        <v/>
      </c>
      <c r="BD928" s="25" t="str">
        <f t="shared" si="472"/>
        <v/>
      </c>
      <c r="BE928" s="25" t="str">
        <f t="shared" si="473"/>
        <v/>
      </c>
      <c r="BF928" s="25" t="str">
        <f t="shared" si="474"/>
        <v/>
      </c>
      <c r="BG928" s="25" t="str">
        <f t="shared" si="475"/>
        <v/>
      </c>
      <c r="BH928" s="25" t="str">
        <f t="shared" si="476"/>
        <v/>
      </c>
      <c r="BI928" s="25" t="str">
        <f t="shared" si="477"/>
        <v/>
      </c>
      <c r="BJ928" s="25" t="str">
        <f t="shared" si="478"/>
        <v/>
      </c>
      <c r="BK928" s="25" t="str">
        <f t="shared" si="479"/>
        <v/>
      </c>
      <c r="BL928" s="25" t="str">
        <f t="shared" si="480"/>
        <v/>
      </c>
      <c r="BM928" s="25" t="str">
        <f t="shared" si="481"/>
        <v/>
      </c>
      <c r="BN928" s="25" t="str">
        <f t="shared" si="482"/>
        <v/>
      </c>
    </row>
    <row r="929" spans="1:66" x14ac:dyDescent="0.25">
      <c r="A929" s="20" t="str">
        <f>IF('S.D. Paste sheet'!A929="","",'S.D. Paste sheet'!A929)</f>
        <v/>
      </c>
      <c r="B929" s="20" t="str">
        <f>IF('S.D. Paste sheet'!B929="","",'S.D. Paste sheet'!B929)</f>
        <v/>
      </c>
      <c r="C929" s="20" t="str">
        <f>IF('S.D. Paste sheet'!C929="","",'S.D. Paste sheet'!C929)</f>
        <v/>
      </c>
      <c r="D929" s="20" t="str">
        <f>IF('S.D. Paste sheet'!D929="","",'S.D. Paste sheet'!D929)</f>
        <v/>
      </c>
      <c r="E929" s="20" t="str">
        <f>IF('S.D. Paste sheet'!E929="","",UPPER('S.D. Paste sheet'!E929))</f>
        <v/>
      </c>
      <c r="F929" s="20" t="str">
        <f>IF('S.D. Paste sheet'!F929="","",'S.D. Paste sheet'!F929)</f>
        <v/>
      </c>
      <c r="G929" s="20" t="str">
        <f>IF('S.D. Paste sheet'!G929="","",UPPER('S.D. Paste sheet'!G929))</f>
        <v/>
      </c>
      <c r="H929" s="20" t="str">
        <f>IF('S.D. Paste sheet'!H929="","",UPPER('S.D. Paste sheet'!H929))</f>
        <v/>
      </c>
      <c r="I929" s="20" t="str">
        <f>IF('S.D. Paste sheet'!I929="","",'S.D. Paste sheet'!I929)</f>
        <v/>
      </c>
      <c r="J929" s="20" t="str">
        <f>IF('S.D. Paste sheet'!J929="","",'S.D. Paste sheet'!J929)</f>
        <v/>
      </c>
      <c r="K929" s="20" t="str">
        <f>IF('S.D. Paste sheet'!K929="","",'S.D. Paste sheet'!K929)</f>
        <v/>
      </c>
      <c r="L929" s="20" t="str">
        <f>IF('S.D. Paste sheet'!L929="","",'S.D. Paste sheet'!L929)</f>
        <v/>
      </c>
      <c r="M929" s="20" t="str">
        <f>IF('S.D. Paste sheet'!M929="","",'S.D. Paste sheet'!M929)</f>
        <v/>
      </c>
      <c r="N929" s="20" t="str">
        <f>IF('S.D. Paste sheet'!N929="","",'S.D. Paste sheet'!N929)</f>
        <v/>
      </c>
      <c r="O929" s="20" t="str">
        <f>IF('S.D. Paste sheet'!O929="","",'S.D. Paste sheet'!O929)</f>
        <v/>
      </c>
      <c r="P929" s="20" t="str">
        <f>IF('S.D. Paste sheet'!P929="","",'S.D. Paste sheet'!P929)</f>
        <v/>
      </c>
      <c r="Q929" s="20" t="str">
        <f>IF('S.D. Paste sheet'!Q929="","",'S.D. Paste sheet'!Q929)</f>
        <v/>
      </c>
      <c r="R929" s="20" t="str">
        <f>IF('S.D. Paste sheet'!R929="","",'S.D. Paste sheet'!R929)</f>
        <v/>
      </c>
      <c r="S929" s="20" t="str">
        <f>IF('S.D. Paste sheet'!S929="","",'S.D. Paste sheet'!S929)</f>
        <v/>
      </c>
      <c r="T929" s="20" t="str">
        <f>IF('S.D. Paste sheet'!T929="","",'S.D. Paste sheet'!T929)</f>
        <v/>
      </c>
      <c r="U929" s="20" t="str">
        <f>IF('S.D. Paste sheet'!U929="","",'S.D. Paste sheet'!U929)</f>
        <v/>
      </c>
      <c r="V929" s="20" t="str">
        <f>IF('S.D. Paste sheet'!V929="","",'S.D. Paste sheet'!V929)</f>
        <v/>
      </c>
      <c r="W929" s="20" t="str">
        <f>IF('S.D. Paste sheet'!W929="","",'S.D. Paste sheet'!W929)</f>
        <v/>
      </c>
      <c r="X929" s="20" t="str">
        <f>IF('S.D. Paste sheet'!X929="","",'S.D. Paste sheet'!X929)</f>
        <v/>
      </c>
      <c r="Y929" s="20" t="str">
        <f>IF('S.D. Paste sheet'!Y929="","",'S.D. Paste sheet'!Y929)</f>
        <v/>
      </c>
      <c r="Z929" s="20" t="str">
        <f>IF('S.D. Paste sheet'!Z929="","",'S.D. Paste sheet'!Z929)</f>
        <v/>
      </c>
      <c r="AA929" s="20" t="str">
        <f>IF('S.D. Paste sheet'!AA929="","",'S.D. Paste sheet'!AA929)</f>
        <v/>
      </c>
      <c r="AB929" s="20" t="str">
        <f>IF('S.D. Paste sheet'!AB929="","",'S.D. Paste sheet'!AB929)</f>
        <v/>
      </c>
      <c r="AC929" s="20" t="str">
        <f>IF('S.D. Paste sheet'!AC929="","",'S.D. Paste sheet'!AC929)</f>
        <v/>
      </c>
      <c r="AD929" s="20" t="str">
        <f>IF('S.D. Paste sheet'!AD929="","",'S.D. Paste sheet'!AD929)</f>
        <v/>
      </c>
      <c r="AE929" s="28"/>
      <c r="AF929" t="str">
        <f>IF(AK929="","",IF(AK929&gt;0,COUNT($AG$2:AG929),""))</f>
        <v/>
      </c>
      <c r="AG929" s="25" t="str">
        <f t="shared" si="451"/>
        <v/>
      </c>
      <c r="AH929" s="25" t="str">
        <f t="shared" si="452"/>
        <v/>
      </c>
      <c r="AI929" s="25" t="str">
        <f t="shared" si="453"/>
        <v/>
      </c>
      <c r="AJ929" s="25" t="str">
        <f t="shared" si="454"/>
        <v/>
      </c>
      <c r="AK929" s="25" t="str">
        <f t="shared" si="455"/>
        <v/>
      </c>
      <c r="AL929" s="25" t="str">
        <f t="shared" si="456"/>
        <v/>
      </c>
      <c r="AM929" s="25" t="str">
        <f t="shared" si="457"/>
        <v/>
      </c>
      <c r="AN929" s="25" t="str">
        <f t="shared" si="458"/>
        <v/>
      </c>
      <c r="AO929" s="25" t="str">
        <f t="shared" si="459"/>
        <v/>
      </c>
      <c r="AP929" s="25" t="str">
        <f t="shared" si="460"/>
        <v/>
      </c>
      <c r="AQ929" s="25" t="str">
        <f t="shared" si="461"/>
        <v/>
      </c>
      <c r="AR929" s="25" t="str">
        <f t="shared" si="462"/>
        <v/>
      </c>
      <c r="AS929" s="25" t="str">
        <f t="shared" si="463"/>
        <v/>
      </c>
      <c r="AT929" s="25" t="str">
        <f t="shared" si="464"/>
        <v/>
      </c>
      <c r="AU929" s="25" t="str">
        <f t="shared" si="465"/>
        <v/>
      </c>
      <c r="AV929" s="25" t="str">
        <f t="shared" si="466"/>
        <v/>
      </c>
      <c r="AX929" t="str">
        <f>IF(BC929="","",IF(BC929&gt;0,COUNT($AY$2:AY929),""))</f>
        <v/>
      </c>
      <c r="AY929" s="25" t="str">
        <f t="shared" si="467"/>
        <v/>
      </c>
      <c r="AZ929" s="25" t="str">
        <f t="shared" si="468"/>
        <v/>
      </c>
      <c r="BA929" s="25" t="str">
        <f t="shared" si="469"/>
        <v/>
      </c>
      <c r="BB929" s="25" t="str">
        <f t="shared" si="470"/>
        <v/>
      </c>
      <c r="BC929" s="25" t="str">
        <f t="shared" si="471"/>
        <v/>
      </c>
      <c r="BD929" s="25" t="str">
        <f t="shared" si="472"/>
        <v/>
      </c>
      <c r="BE929" s="25" t="str">
        <f t="shared" si="473"/>
        <v/>
      </c>
      <c r="BF929" s="25" t="str">
        <f t="shared" si="474"/>
        <v/>
      </c>
      <c r="BG929" s="25" t="str">
        <f t="shared" si="475"/>
        <v/>
      </c>
      <c r="BH929" s="25" t="str">
        <f t="shared" si="476"/>
        <v/>
      </c>
      <c r="BI929" s="25" t="str">
        <f t="shared" si="477"/>
        <v/>
      </c>
      <c r="BJ929" s="25" t="str">
        <f t="shared" si="478"/>
        <v/>
      </c>
      <c r="BK929" s="25" t="str">
        <f t="shared" si="479"/>
        <v/>
      </c>
      <c r="BL929" s="25" t="str">
        <f t="shared" si="480"/>
        <v/>
      </c>
      <c r="BM929" s="25" t="str">
        <f t="shared" si="481"/>
        <v/>
      </c>
      <c r="BN929" s="25" t="str">
        <f t="shared" si="482"/>
        <v/>
      </c>
    </row>
    <row r="930" spans="1:66" x14ac:dyDescent="0.25">
      <c r="A930" s="20" t="str">
        <f>IF('S.D. Paste sheet'!A930="","",'S.D. Paste sheet'!A930)</f>
        <v/>
      </c>
      <c r="B930" s="20" t="str">
        <f>IF('S.D. Paste sheet'!B930="","",'S.D. Paste sheet'!B930)</f>
        <v/>
      </c>
      <c r="C930" s="20" t="str">
        <f>IF('S.D. Paste sheet'!C930="","",'S.D. Paste sheet'!C930)</f>
        <v/>
      </c>
      <c r="D930" s="20" t="str">
        <f>IF('S.D. Paste sheet'!D930="","",'S.D. Paste sheet'!D930)</f>
        <v/>
      </c>
      <c r="E930" s="20" t="str">
        <f>IF('S.D. Paste sheet'!E930="","",UPPER('S.D. Paste sheet'!E930))</f>
        <v/>
      </c>
      <c r="F930" s="20" t="str">
        <f>IF('S.D. Paste sheet'!F930="","",'S.D. Paste sheet'!F930)</f>
        <v/>
      </c>
      <c r="G930" s="20" t="str">
        <f>IF('S.D. Paste sheet'!G930="","",UPPER('S.D. Paste sheet'!G930))</f>
        <v/>
      </c>
      <c r="H930" s="20" t="str">
        <f>IF('S.D. Paste sheet'!H930="","",UPPER('S.D. Paste sheet'!H930))</f>
        <v/>
      </c>
      <c r="I930" s="20" t="str">
        <f>IF('S.D. Paste sheet'!I930="","",'S.D. Paste sheet'!I930)</f>
        <v/>
      </c>
      <c r="J930" s="20" t="str">
        <f>IF('S.D. Paste sheet'!J930="","",'S.D. Paste sheet'!J930)</f>
        <v/>
      </c>
      <c r="K930" s="20" t="str">
        <f>IF('S.D. Paste sheet'!K930="","",'S.D. Paste sheet'!K930)</f>
        <v/>
      </c>
      <c r="L930" s="20" t="str">
        <f>IF('S.D. Paste sheet'!L930="","",'S.D. Paste sheet'!L930)</f>
        <v/>
      </c>
      <c r="M930" s="20" t="str">
        <f>IF('S.D. Paste sheet'!M930="","",'S.D. Paste sheet'!M930)</f>
        <v/>
      </c>
      <c r="N930" s="20" t="str">
        <f>IF('S.D. Paste sheet'!N930="","",'S.D. Paste sheet'!N930)</f>
        <v/>
      </c>
      <c r="O930" s="20" t="str">
        <f>IF('S.D. Paste sheet'!O930="","",'S.D. Paste sheet'!O930)</f>
        <v/>
      </c>
      <c r="P930" s="20" t="str">
        <f>IF('S.D. Paste sheet'!P930="","",'S.D. Paste sheet'!P930)</f>
        <v/>
      </c>
      <c r="Q930" s="20" t="str">
        <f>IF('S.D. Paste sheet'!Q930="","",'S.D. Paste sheet'!Q930)</f>
        <v/>
      </c>
      <c r="R930" s="20" t="str">
        <f>IF('S.D. Paste sheet'!R930="","",'S.D. Paste sheet'!R930)</f>
        <v/>
      </c>
      <c r="S930" s="20" t="str">
        <f>IF('S.D. Paste sheet'!S930="","",'S.D. Paste sheet'!S930)</f>
        <v/>
      </c>
      <c r="T930" s="20" t="str">
        <f>IF('S.D. Paste sheet'!T930="","",'S.D. Paste sheet'!T930)</f>
        <v/>
      </c>
      <c r="U930" s="20" t="str">
        <f>IF('S.D. Paste sheet'!U930="","",'S.D. Paste sheet'!U930)</f>
        <v/>
      </c>
      <c r="V930" s="20" t="str">
        <f>IF('S.D. Paste sheet'!V930="","",'S.D. Paste sheet'!V930)</f>
        <v/>
      </c>
      <c r="W930" s="20" t="str">
        <f>IF('S.D. Paste sheet'!W930="","",'S.D. Paste sheet'!W930)</f>
        <v/>
      </c>
      <c r="X930" s="20" t="str">
        <f>IF('S.D. Paste sheet'!X930="","",'S.D. Paste sheet'!X930)</f>
        <v/>
      </c>
      <c r="Y930" s="20" t="str">
        <f>IF('S.D. Paste sheet'!Y930="","",'S.D. Paste sheet'!Y930)</f>
        <v/>
      </c>
      <c r="Z930" s="20" t="str">
        <f>IF('S.D. Paste sheet'!Z930="","",'S.D. Paste sheet'!Z930)</f>
        <v/>
      </c>
      <c r="AA930" s="20" t="str">
        <f>IF('S.D. Paste sheet'!AA930="","",'S.D. Paste sheet'!AA930)</f>
        <v/>
      </c>
      <c r="AB930" s="20" t="str">
        <f>IF('S.D. Paste sheet'!AB930="","",'S.D. Paste sheet'!AB930)</f>
        <v/>
      </c>
      <c r="AC930" s="20" t="str">
        <f>IF('S.D. Paste sheet'!AC930="","",'S.D. Paste sheet'!AC930)</f>
        <v/>
      </c>
      <c r="AD930" s="20" t="str">
        <f>IF('S.D. Paste sheet'!AD930="","",'S.D. Paste sheet'!AD930)</f>
        <v/>
      </c>
      <c r="AE930" s="28"/>
      <c r="AF930" t="str">
        <f>IF(AK930="","",IF(AK930&gt;0,COUNT($AG$2:AG930),""))</f>
        <v/>
      </c>
      <c r="AG930" s="25" t="str">
        <f t="shared" si="451"/>
        <v/>
      </c>
      <c r="AH930" s="25" t="str">
        <f t="shared" si="452"/>
        <v/>
      </c>
      <c r="AI930" s="25" t="str">
        <f t="shared" si="453"/>
        <v/>
      </c>
      <c r="AJ930" s="25" t="str">
        <f t="shared" si="454"/>
        <v/>
      </c>
      <c r="AK930" s="25" t="str">
        <f t="shared" si="455"/>
        <v/>
      </c>
      <c r="AL930" s="25" t="str">
        <f t="shared" si="456"/>
        <v/>
      </c>
      <c r="AM930" s="25" t="str">
        <f t="shared" si="457"/>
        <v/>
      </c>
      <c r="AN930" s="25" t="str">
        <f t="shared" si="458"/>
        <v/>
      </c>
      <c r="AO930" s="25" t="str">
        <f t="shared" si="459"/>
        <v/>
      </c>
      <c r="AP930" s="25" t="str">
        <f t="shared" si="460"/>
        <v/>
      </c>
      <c r="AQ930" s="25" t="str">
        <f t="shared" si="461"/>
        <v/>
      </c>
      <c r="AR930" s="25" t="str">
        <f t="shared" si="462"/>
        <v/>
      </c>
      <c r="AS930" s="25" t="str">
        <f t="shared" si="463"/>
        <v/>
      </c>
      <c r="AT930" s="25" t="str">
        <f t="shared" si="464"/>
        <v/>
      </c>
      <c r="AU930" s="25" t="str">
        <f t="shared" si="465"/>
        <v/>
      </c>
      <c r="AV930" s="25" t="str">
        <f t="shared" si="466"/>
        <v/>
      </c>
      <c r="AX930" t="str">
        <f>IF(BC930="","",IF(BC930&gt;0,COUNT($AY$2:AY930),""))</f>
        <v/>
      </c>
      <c r="AY930" s="25" t="str">
        <f t="shared" si="467"/>
        <v/>
      </c>
      <c r="AZ930" s="25" t="str">
        <f t="shared" si="468"/>
        <v/>
      </c>
      <c r="BA930" s="25" t="str">
        <f t="shared" si="469"/>
        <v/>
      </c>
      <c r="BB930" s="25" t="str">
        <f t="shared" si="470"/>
        <v/>
      </c>
      <c r="BC930" s="25" t="str">
        <f t="shared" si="471"/>
        <v/>
      </c>
      <c r="BD930" s="25" t="str">
        <f t="shared" si="472"/>
        <v/>
      </c>
      <c r="BE930" s="25" t="str">
        <f t="shared" si="473"/>
        <v/>
      </c>
      <c r="BF930" s="25" t="str">
        <f t="shared" si="474"/>
        <v/>
      </c>
      <c r="BG930" s="25" t="str">
        <f t="shared" si="475"/>
        <v/>
      </c>
      <c r="BH930" s="25" t="str">
        <f t="shared" si="476"/>
        <v/>
      </c>
      <c r="BI930" s="25" t="str">
        <f t="shared" si="477"/>
        <v/>
      </c>
      <c r="BJ930" s="25" t="str">
        <f t="shared" si="478"/>
        <v/>
      </c>
      <c r="BK930" s="25" t="str">
        <f t="shared" si="479"/>
        <v/>
      </c>
      <c r="BL930" s="25" t="str">
        <f t="shared" si="480"/>
        <v/>
      </c>
      <c r="BM930" s="25" t="str">
        <f t="shared" si="481"/>
        <v/>
      </c>
      <c r="BN930" s="25" t="str">
        <f t="shared" si="482"/>
        <v/>
      </c>
    </row>
    <row r="931" spans="1:66" x14ac:dyDescent="0.25">
      <c r="A931" s="20" t="str">
        <f>IF('S.D. Paste sheet'!A931="","",'S.D. Paste sheet'!A931)</f>
        <v/>
      </c>
      <c r="B931" s="20" t="str">
        <f>IF('S.D. Paste sheet'!B931="","",'S.D. Paste sheet'!B931)</f>
        <v/>
      </c>
      <c r="C931" s="20" t="str">
        <f>IF('S.D. Paste sheet'!C931="","",'S.D. Paste sheet'!C931)</f>
        <v/>
      </c>
      <c r="D931" s="20" t="str">
        <f>IF('S.D. Paste sheet'!D931="","",'S.D. Paste sheet'!D931)</f>
        <v/>
      </c>
      <c r="E931" s="20" t="str">
        <f>IF('S.D. Paste sheet'!E931="","",UPPER('S.D. Paste sheet'!E931))</f>
        <v/>
      </c>
      <c r="F931" s="20" t="str">
        <f>IF('S.D. Paste sheet'!F931="","",'S.D. Paste sheet'!F931)</f>
        <v/>
      </c>
      <c r="G931" s="20" t="str">
        <f>IF('S.D. Paste sheet'!G931="","",UPPER('S.D. Paste sheet'!G931))</f>
        <v/>
      </c>
      <c r="H931" s="20" t="str">
        <f>IF('S.D. Paste sheet'!H931="","",UPPER('S.D. Paste sheet'!H931))</f>
        <v/>
      </c>
      <c r="I931" s="20" t="str">
        <f>IF('S.D. Paste sheet'!I931="","",'S.D. Paste sheet'!I931)</f>
        <v/>
      </c>
      <c r="J931" s="20" t="str">
        <f>IF('S.D. Paste sheet'!J931="","",'S.D. Paste sheet'!J931)</f>
        <v/>
      </c>
      <c r="K931" s="20" t="str">
        <f>IF('S.D. Paste sheet'!K931="","",'S.D. Paste sheet'!K931)</f>
        <v/>
      </c>
      <c r="L931" s="20" t="str">
        <f>IF('S.D. Paste sheet'!L931="","",'S.D. Paste sheet'!L931)</f>
        <v/>
      </c>
      <c r="M931" s="20" t="str">
        <f>IF('S.D. Paste sheet'!M931="","",'S.D. Paste sheet'!M931)</f>
        <v/>
      </c>
      <c r="N931" s="20" t="str">
        <f>IF('S.D. Paste sheet'!N931="","",'S.D. Paste sheet'!N931)</f>
        <v/>
      </c>
      <c r="O931" s="20" t="str">
        <f>IF('S.D. Paste sheet'!O931="","",'S.D. Paste sheet'!O931)</f>
        <v/>
      </c>
      <c r="P931" s="20" t="str">
        <f>IF('S.D. Paste sheet'!P931="","",'S.D. Paste sheet'!P931)</f>
        <v/>
      </c>
      <c r="Q931" s="20" t="str">
        <f>IF('S.D. Paste sheet'!Q931="","",'S.D. Paste sheet'!Q931)</f>
        <v/>
      </c>
      <c r="R931" s="20" t="str">
        <f>IF('S.D. Paste sheet'!R931="","",'S.D. Paste sheet'!R931)</f>
        <v/>
      </c>
      <c r="S931" s="20" t="str">
        <f>IF('S.D. Paste sheet'!S931="","",'S.D. Paste sheet'!S931)</f>
        <v/>
      </c>
      <c r="T931" s="20" t="str">
        <f>IF('S.D. Paste sheet'!T931="","",'S.D. Paste sheet'!T931)</f>
        <v/>
      </c>
      <c r="U931" s="20" t="str">
        <f>IF('S.D. Paste sheet'!U931="","",'S.D. Paste sheet'!U931)</f>
        <v/>
      </c>
      <c r="V931" s="20" t="str">
        <f>IF('S.D. Paste sheet'!V931="","",'S.D. Paste sheet'!V931)</f>
        <v/>
      </c>
      <c r="W931" s="20" t="str">
        <f>IF('S.D. Paste sheet'!W931="","",'S.D. Paste sheet'!W931)</f>
        <v/>
      </c>
      <c r="X931" s="20" t="str">
        <f>IF('S.D. Paste sheet'!X931="","",'S.D. Paste sheet'!X931)</f>
        <v/>
      </c>
      <c r="Y931" s="20" t="str">
        <f>IF('S.D. Paste sheet'!Y931="","",'S.D. Paste sheet'!Y931)</f>
        <v/>
      </c>
      <c r="Z931" s="20" t="str">
        <f>IF('S.D. Paste sheet'!Z931="","",'S.D. Paste sheet'!Z931)</f>
        <v/>
      </c>
      <c r="AA931" s="20" t="str">
        <f>IF('S.D. Paste sheet'!AA931="","",'S.D. Paste sheet'!AA931)</f>
        <v/>
      </c>
      <c r="AB931" s="20" t="str">
        <f>IF('S.D. Paste sheet'!AB931="","",'S.D. Paste sheet'!AB931)</f>
        <v/>
      </c>
      <c r="AC931" s="20" t="str">
        <f>IF('S.D. Paste sheet'!AC931="","",'S.D. Paste sheet'!AC931)</f>
        <v/>
      </c>
      <c r="AD931" s="20" t="str">
        <f>IF('S.D. Paste sheet'!AD931="","",'S.D. Paste sheet'!AD931)</f>
        <v/>
      </c>
      <c r="AE931" s="28"/>
      <c r="AF931" t="str">
        <f>IF(AK931="","",IF(AK931&gt;0,COUNT($AG$2:AG931),""))</f>
        <v/>
      </c>
      <c r="AG931" s="25" t="str">
        <f t="shared" si="451"/>
        <v/>
      </c>
      <c r="AH931" s="25" t="str">
        <f t="shared" si="452"/>
        <v/>
      </c>
      <c r="AI931" s="25" t="str">
        <f t="shared" si="453"/>
        <v/>
      </c>
      <c r="AJ931" s="25" t="str">
        <f t="shared" si="454"/>
        <v/>
      </c>
      <c r="AK931" s="25" t="str">
        <f t="shared" si="455"/>
        <v/>
      </c>
      <c r="AL931" s="25" t="str">
        <f t="shared" si="456"/>
        <v/>
      </c>
      <c r="AM931" s="25" t="str">
        <f t="shared" si="457"/>
        <v/>
      </c>
      <c r="AN931" s="25" t="str">
        <f t="shared" si="458"/>
        <v/>
      </c>
      <c r="AO931" s="25" t="str">
        <f t="shared" si="459"/>
        <v/>
      </c>
      <c r="AP931" s="25" t="str">
        <f t="shared" si="460"/>
        <v/>
      </c>
      <c r="AQ931" s="25" t="str">
        <f t="shared" si="461"/>
        <v/>
      </c>
      <c r="AR931" s="25" t="str">
        <f t="shared" si="462"/>
        <v/>
      </c>
      <c r="AS931" s="25" t="str">
        <f t="shared" si="463"/>
        <v/>
      </c>
      <c r="AT931" s="25" t="str">
        <f t="shared" si="464"/>
        <v/>
      </c>
      <c r="AU931" s="25" t="str">
        <f t="shared" si="465"/>
        <v/>
      </c>
      <c r="AV931" s="25" t="str">
        <f t="shared" si="466"/>
        <v/>
      </c>
      <c r="AX931" t="str">
        <f>IF(BC931="","",IF(BC931&gt;0,COUNT($AY$2:AY931),""))</f>
        <v/>
      </c>
      <c r="AY931" s="25" t="str">
        <f t="shared" si="467"/>
        <v/>
      </c>
      <c r="AZ931" s="25" t="str">
        <f t="shared" si="468"/>
        <v/>
      </c>
      <c r="BA931" s="25" t="str">
        <f t="shared" si="469"/>
        <v/>
      </c>
      <c r="BB931" s="25" t="str">
        <f t="shared" si="470"/>
        <v/>
      </c>
      <c r="BC931" s="25" t="str">
        <f t="shared" si="471"/>
        <v/>
      </c>
      <c r="BD931" s="25" t="str">
        <f t="shared" si="472"/>
        <v/>
      </c>
      <c r="BE931" s="25" t="str">
        <f t="shared" si="473"/>
        <v/>
      </c>
      <c r="BF931" s="25" t="str">
        <f t="shared" si="474"/>
        <v/>
      </c>
      <c r="BG931" s="25" t="str">
        <f t="shared" si="475"/>
        <v/>
      </c>
      <c r="BH931" s="25" t="str">
        <f t="shared" si="476"/>
        <v/>
      </c>
      <c r="BI931" s="25" t="str">
        <f t="shared" si="477"/>
        <v/>
      </c>
      <c r="BJ931" s="25" t="str">
        <f t="shared" si="478"/>
        <v/>
      </c>
      <c r="BK931" s="25" t="str">
        <f t="shared" si="479"/>
        <v/>
      </c>
      <c r="BL931" s="25" t="str">
        <f t="shared" si="480"/>
        <v/>
      </c>
      <c r="BM931" s="25" t="str">
        <f t="shared" si="481"/>
        <v/>
      </c>
      <c r="BN931" s="25" t="str">
        <f t="shared" si="482"/>
        <v/>
      </c>
    </row>
    <row r="932" spans="1:66" x14ac:dyDescent="0.25">
      <c r="A932" s="20" t="str">
        <f>IF('S.D. Paste sheet'!A932="","",'S.D. Paste sheet'!A932)</f>
        <v/>
      </c>
      <c r="B932" s="20" t="str">
        <f>IF('S.D. Paste sheet'!B932="","",'S.D. Paste sheet'!B932)</f>
        <v/>
      </c>
      <c r="C932" s="20" t="str">
        <f>IF('S.D. Paste sheet'!C932="","",'S.D. Paste sheet'!C932)</f>
        <v/>
      </c>
      <c r="D932" s="20" t="str">
        <f>IF('S.D. Paste sheet'!D932="","",'S.D. Paste sheet'!D932)</f>
        <v/>
      </c>
      <c r="E932" s="20" t="str">
        <f>IF('S.D. Paste sheet'!E932="","",UPPER('S.D. Paste sheet'!E932))</f>
        <v/>
      </c>
      <c r="F932" s="20" t="str">
        <f>IF('S.D. Paste sheet'!F932="","",'S.D. Paste sheet'!F932)</f>
        <v/>
      </c>
      <c r="G932" s="20" t="str">
        <f>IF('S.D. Paste sheet'!G932="","",UPPER('S.D. Paste sheet'!G932))</f>
        <v/>
      </c>
      <c r="H932" s="20" t="str">
        <f>IF('S.D. Paste sheet'!H932="","",UPPER('S.D. Paste sheet'!H932))</f>
        <v/>
      </c>
      <c r="I932" s="20" t="str">
        <f>IF('S.D. Paste sheet'!I932="","",'S.D. Paste sheet'!I932)</f>
        <v/>
      </c>
      <c r="J932" s="20" t="str">
        <f>IF('S.D. Paste sheet'!J932="","",'S.D. Paste sheet'!J932)</f>
        <v/>
      </c>
      <c r="K932" s="20" t="str">
        <f>IF('S.D. Paste sheet'!K932="","",'S.D. Paste sheet'!K932)</f>
        <v/>
      </c>
      <c r="L932" s="20" t="str">
        <f>IF('S.D. Paste sheet'!L932="","",'S.D. Paste sheet'!L932)</f>
        <v/>
      </c>
      <c r="M932" s="20" t="str">
        <f>IF('S.D. Paste sheet'!M932="","",'S.D. Paste sheet'!M932)</f>
        <v/>
      </c>
      <c r="N932" s="20" t="str">
        <f>IF('S.D. Paste sheet'!N932="","",'S.D. Paste sheet'!N932)</f>
        <v/>
      </c>
      <c r="O932" s="20" t="str">
        <f>IF('S.D. Paste sheet'!O932="","",'S.D. Paste sheet'!O932)</f>
        <v/>
      </c>
      <c r="P932" s="20" t="str">
        <f>IF('S.D. Paste sheet'!P932="","",'S.D. Paste sheet'!P932)</f>
        <v/>
      </c>
      <c r="Q932" s="20" t="str">
        <f>IF('S.D. Paste sheet'!Q932="","",'S.D. Paste sheet'!Q932)</f>
        <v/>
      </c>
      <c r="R932" s="20" t="str">
        <f>IF('S.D. Paste sheet'!R932="","",'S.D. Paste sheet'!R932)</f>
        <v/>
      </c>
      <c r="S932" s="20" t="str">
        <f>IF('S.D. Paste sheet'!S932="","",'S.D. Paste sheet'!S932)</f>
        <v/>
      </c>
      <c r="T932" s="20" t="str">
        <f>IF('S.D. Paste sheet'!T932="","",'S.D. Paste sheet'!T932)</f>
        <v/>
      </c>
      <c r="U932" s="20" t="str">
        <f>IF('S.D. Paste sheet'!U932="","",'S.D. Paste sheet'!U932)</f>
        <v/>
      </c>
      <c r="V932" s="20" t="str">
        <f>IF('S.D. Paste sheet'!V932="","",'S.D. Paste sheet'!V932)</f>
        <v/>
      </c>
      <c r="W932" s="20" t="str">
        <f>IF('S.D. Paste sheet'!W932="","",'S.D. Paste sheet'!W932)</f>
        <v/>
      </c>
      <c r="X932" s="20" t="str">
        <f>IF('S.D. Paste sheet'!X932="","",'S.D. Paste sheet'!X932)</f>
        <v/>
      </c>
      <c r="Y932" s="20" t="str">
        <f>IF('S.D. Paste sheet'!Y932="","",'S.D. Paste sheet'!Y932)</f>
        <v/>
      </c>
      <c r="Z932" s="20" t="str">
        <f>IF('S.D. Paste sheet'!Z932="","",'S.D. Paste sheet'!Z932)</f>
        <v/>
      </c>
      <c r="AA932" s="20" t="str">
        <f>IF('S.D. Paste sheet'!AA932="","",'S.D. Paste sheet'!AA932)</f>
        <v/>
      </c>
      <c r="AB932" s="20" t="str">
        <f>IF('S.D. Paste sheet'!AB932="","",'S.D. Paste sheet'!AB932)</f>
        <v/>
      </c>
      <c r="AC932" s="20" t="str">
        <f>IF('S.D. Paste sheet'!AC932="","",'S.D. Paste sheet'!AC932)</f>
        <v/>
      </c>
      <c r="AD932" s="20" t="str">
        <f>IF('S.D. Paste sheet'!AD932="","",'S.D. Paste sheet'!AD932)</f>
        <v/>
      </c>
      <c r="AE932" s="28"/>
      <c r="AF932" t="str">
        <f>IF(AK932="","",IF(AK932&gt;0,COUNT($AG$2:AG932),""))</f>
        <v/>
      </c>
      <c r="AG932" s="25" t="str">
        <f t="shared" si="451"/>
        <v/>
      </c>
      <c r="AH932" s="25" t="str">
        <f t="shared" si="452"/>
        <v/>
      </c>
      <c r="AI932" s="25" t="str">
        <f t="shared" si="453"/>
        <v/>
      </c>
      <c r="AJ932" s="25" t="str">
        <f t="shared" si="454"/>
        <v/>
      </c>
      <c r="AK932" s="25" t="str">
        <f t="shared" si="455"/>
        <v/>
      </c>
      <c r="AL932" s="25" t="str">
        <f t="shared" si="456"/>
        <v/>
      </c>
      <c r="AM932" s="25" t="str">
        <f t="shared" si="457"/>
        <v/>
      </c>
      <c r="AN932" s="25" t="str">
        <f t="shared" si="458"/>
        <v/>
      </c>
      <c r="AO932" s="25" t="str">
        <f t="shared" si="459"/>
        <v/>
      </c>
      <c r="AP932" s="25" t="str">
        <f t="shared" si="460"/>
        <v/>
      </c>
      <c r="AQ932" s="25" t="str">
        <f t="shared" si="461"/>
        <v/>
      </c>
      <c r="AR932" s="25" t="str">
        <f t="shared" si="462"/>
        <v/>
      </c>
      <c r="AS932" s="25" t="str">
        <f t="shared" si="463"/>
        <v/>
      </c>
      <c r="AT932" s="25" t="str">
        <f t="shared" si="464"/>
        <v/>
      </c>
      <c r="AU932" s="25" t="str">
        <f t="shared" si="465"/>
        <v/>
      </c>
      <c r="AV932" s="25" t="str">
        <f t="shared" si="466"/>
        <v/>
      </c>
      <c r="AX932" t="str">
        <f>IF(BC932="","",IF(BC932&gt;0,COUNT($AY$2:AY932),""))</f>
        <v/>
      </c>
      <c r="AY932" s="25" t="str">
        <f t="shared" si="467"/>
        <v/>
      </c>
      <c r="AZ932" s="25" t="str">
        <f t="shared" si="468"/>
        <v/>
      </c>
      <c r="BA932" s="25" t="str">
        <f t="shared" si="469"/>
        <v/>
      </c>
      <c r="BB932" s="25" t="str">
        <f t="shared" si="470"/>
        <v/>
      </c>
      <c r="BC932" s="25" t="str">
        <f t="shared" si="471"/>
        <v/>
      </c>
      <c r="BD932" s="25" t="str">
        <f t="shared" si="472"/>
        <v/>
      </c>
      <c r="BE932" s="25" t="str">
        <f t="shared" si="473"/>
        <v/>
      </c>
      <c r="BF932" s="25" t="str">
        <f t="shared" si="474"/>
        <v/>
      </c>
      <c r="BG932" s="25" t="str">
        <f t="shared" si="475"/>
        <v/>
      </c>
      <c r="BH932" s="25" t="str">
        <f t="shared" si="476"/>
        <v/>
      </c>
      <c r="BI932" s="25" t="str">
        <f t="shared" si="477"/>
        <v/>
      </c>
      <c r="BJ932" s="25" t="str">
        <f t="shared" si="478"/>
        <v/>
      </c>
      <c r="BK932" s="25" t="str">
        <f t="shared" si="479"/>
        <v/>
      </c>
      <c r="BL932" s="25" t="str">
        <f t="shared" si="480"/>
        <v/>
      </c>
      <c r="BM932" s="25" t="str">
        <f t="shared" si="481"/>
        <v/>
      </c>
      <c r="BN932" s="25" t="str">
        <f t="shared" si="482"/>
        <v/>
      </c>
    </row>
    <row r="933" spans="1:66" x14ac:dyDescent="0.25">
      <c r="A933" s="20" t="str">
        <f>IF('S.D. Paste sheet'!A933="","",'S.D. Paste sheet'!A933)</f>
        <v/>
      </c>
      <c r="B933" s="20" t="str">
        <f>IF('S.D. Paste sheet'!B933="","",'S.D. Paste sheet'!B933)</f>
        <v/>
      </c>
      <c r="C933" s="20" t="str">
        <f>IF('S.D. Paste sheet'!C933="","",'S.D. Paste sheet'!C933)</f>
        <v/>
      </c>
      <c r="D933" s="20" t="str">
        <f>IF('S.D. Paste sheet'!D933="","",'S.D. Paste sheet'!D933)</f>
        <v/>
      </c>
      <c r="E933" s="20" t="str">
        <f>IF('S.D. Paste sheet'!E933="","",UPPER('S.D. Paste sheet'!E933))</f>
        <v/>
      </c>
      <c r="F933" s="20" t="str">
        <f>IF('S.D. Paste sheet'!F933="","",'S.D. Paste sheet'!F933)</f>
        <v/>
      </c>
      <c r="G933" s="20" t="str">
        <f>IF('S.D. Paste sheet'!G933="","",UPPER('S.D. Paste sheet'!G933))</f>
        <v/>
      </c>
      <c r="H933" s="20" t="str">
        <f>IF('S.D. Paste sheet'!H933="","",UPPER('S.D. Paste sheet'!H933))</f>
        <v/>
      </c>
      <c r="I933" s="20" t="str">
        <f>IF('S.D. Paste sheet'!I933="","",'S.D. Paste sheet'!I933)</f>
        <v/>
      </c>
      <c r="J933" s="20" t="str">
        <f>IF('S.D. Paste sheet'!J933="","",'S.D. Paste sheet'!J933)</f>
        <v/>
      </c>
      <c r="K933" s="20" t="str">
        <f>IF('S.D. Paste sheet'!K933="","",'S.D. Paste sheet'!K933)</f>
        <v/>
      </c>
      <c r="L933" s="20" t="str">
        <f>IF('S.D. Paste sheet'!L933="","",'S.D. Paste sheet'!L933)</f>
        <v/>
      </c>
      <c r="M933" s="20" t="str">
        <f>IF('S.D. Paste sheet'!M933="","",'S.D. Paste sheet'!M933)</f>
        <v/>
      </c>
      <c r="N933" s="20" t="str">
        <f>IF('S.D. Paste sheet'!N933="","",'S.D. Paste sheet'!N933)</f>
        <v/>
      </c>
      <c r="O933" s="20" t="str">
        <f>IF('S.D. Paste sheet'!O933="","",'S.D. Paste sheet'!O933)</f>
        <v/>
      </c>
      <c r="P933" s="20" t="str">
        <f>IF('S.D. Paste sheet'!P933="","",'S.D. Paste sheet'!P933)</f>
        <v/>
      </c>
      <c r="Q933" s="20" t="str">
        <f>IF('S.D. Paste sheet'!Q933="","",'S.D. Paste sheet'!Q933)</f>
        <v/>
      </c>
      <c r="R933" s="20" t="str">
        <f>IF('S.D. Paste sheet'!R933="","",'S.D. Paste sheet'!R933)</f>
        <v/>
      </c>
      <c r="S933" s="20" t="str">
        <f>IF('S.D. Paste sheet'!S933="","",'S.D. Paste sheet'!S933)</f>
        <v/>
      </c>
      <c r="T933" s="20" t="str">
        <f>IF('S.D. Paste sheet'!T933="","",'S.D. Paste sheet'!T933)</f>
        <v/>
      </c>
      <c r="U933" s="20" t="str">
        <f>IF('S.D. Paste sheet'!U933="","",'S.D. Paste sheet'!U933)</f>
        <v/>
      </c>
      <c r="V933" s="20" t="str">
        <f>IF('S.D. Paste sheet'!V933="","",'S.D. Paste sheet'!V933)</f>
        <v/>
      </c>
      <c r="W933" s="20" t="str">
        <f>IF('S.D. Paste sheet'!W933="","",'S.D. Paste sheet'!W933)</f>
        <v/>
      </c>
      <c r="X933" s="20" t="str">
        <f>IF('S.D. Paste sheet'!X933="","",'S.D. Paste sheet'!X933)</f>
        <v/>
      </c>
      <c r="Y933" s="20" t="str">
        <f>IF('S.D. Paste sheet'!Y933="","",'S.D. Paste sheet'!Y933)</f>
        <v/>
      </c>
      <c r="Z933" s="20" t="str">
        <f>IF('S.D. Paste sheet'!Z933="","",'S.D. Paste sheet'!Z933)</f>
        <v/>
      </c>
      <c r="AA933" s="20" t="str">
        <f>IF('S.D. Paste sheet'!AA933="","",'S.D. Paste sheet'!AA933)</f>
        <v/>
      </c>
      <c r="AB933" s="20" t="str">
        <f>IF('S.D. Paste sheet'!AB933="","",'S.D. Paste sheet'!AB933)</f>
        <v/>
      </c>
      <c r="AC933" s="20" t="str">
        <f>IF('S.D. Paste sheet'!AC933="","",'S.D. Paste sheet'!AC933)</f>
        <v/>
      </c>
      <c r="AD933" s="20" t="str">
        <f>IF('S.D. Paste sheet'!AD933="","",'S.D. Paste sheet'!AD933)</f>
        <v/>
      </c>
      <c r="AE933" s="28"/>
      <c r="AF933" t="str">
        <f>IF(AK933="","",IF(AK933&gt;0,COUNT($AG$2:AG933),""))</f>
        <v/>
      </c>
      <c r="AG933" s="25" t="str">
        <f t="shared" si="451"/>
        <v/>
      </c>
      <c r="AH933" s="25" t="str">
        <f t="shared" si="452"/>
        <v/>
      </c>
      <c r="AI933" s="25" t="str">
        <f t="shared" si="453"/>
        <v/>
      </c>
      <c r="AJ933" s="25" t="str">
        <f t="shared" si="454"/>
        <v/>
      </c>
      <c r="AK933" s="25" t="str">
        <f t="shared" si="455"/>
        <v/>
      </c>
      <c r="AL933" s="25" t="str">
        <f t="shared" si="456"/>
        <v/>
      </c>
      <c r="AM933" s="25" t="str">
        <f t="shared" si="457"/>
        <v/>
      </c>
      <c r="AN933" s="25" t="str">
        <f t="shared" si="458"/>
        <v/>
      </c>
      <c r="AO933" s="25" t="str">
        <f t="shared" si="459"/>
        <v/>
      </c>
      <c r="AP933" s="25" t="str">
        <f t="shared" si="460"/>
        <v/>
      </c>
      <c r="AQ933" s="25" t="str">
        <f t="shared" si="461"/>
        <v/>
      </c>
      <c r="AR933" s="25" t="str">
        <f t="shared" si="462"/>
        <v/>
      </c>
      <c r="AS933" s="25" t="str">
        <f t="shared" si="463"/>
        <v/>
      </c>
      <c r="AT933" s="25" t="str">
        <f t="shared" si="464"/>
        <v/>
      </c>
      <c r="AU933" s="25" t="str">
        <f t="shared" si="465"/>
        <v/>
      </c>
      <c r="AV933" s="25" t="str">
        <f t="shared" si="466"/>
        <v/>
      </c>
      <c r="AX933" t="str">
        <f>IF(BC933="","",IF(BC933&gt;0,COUNT($AY$2:AY933),""))</f>
        <v/>
      </c>
      <c r="AY933" s="25" t="str">
        <f t="shared" si="467"/>
        <v/>
      </c>
      <c r="AZ933" s="25" t="str">
        <f t="shared" si="468"/>
        <v/>
      </c>
      <c r="BA933" s="25" t="str">
        <f t="shared" si="469"/>
        <v/>
      </c>
      <c r="BB933" s="25" t="str">
        <f t="shared" si="470"/>
        <v/>
      </c>
      <c r="BC933" s="25" t="str">
        <f t="shared" si="471"/>
        <v/>
      </c>
      <c r="BD933" s="25" t="str">
        <f t="shared" si="472"/>
        <v/>
      </c>
      <c r="BE933" s="25" t="str">
        <f t="shared" si="473"/>
        <v/>
      </c>
      <c r="BF933" s="25" t="str">
        <f t="shared" si="474"/>
        <v/>
      </c>
      <c r="BG933" s="25" t="str">
        <f t="shared" si="475"/>
        <v/>
      </c>
      <c r="BH933" s="25" t="str">
        <f t="shared" si="476"/>
        <v/>
      </c>
      <c r="BI933" s="25" t="str">
        <f t="shared" si="477"/>
        <v/>
      </c>
      <c r="BJ933" s="25" t="str">
        <f t="shared" si="478"/>
        <v/>
      </c>
      <c r="BK933" s="25" t="str">
        <f t="shared" si="479"/>
        <v/>
      </c>
      <c r="BL933" s="25" t="str">
        <f t="shared" si="480"/>
        <v/>
      </c>
      <c r="BM933" s="25" t="str">
        <f t="shared" si="481"/>
        <v/>
      </c>
      <c r="BN933" s="25" t="str">
        <f t="shared" si="482"/>
        <v/>
      </c>
    </row>
    <row r="934" spans="1:66" x14ac:dyDescent="0.25">
      <c r="A934" s="20" t="str">
        <f>IF('S.D. Paste sheet'!A934="","",'S.D. Paste sheet'!A934)</f>
        <v/>
      </c>
      <c r="B934" s="20" t="str">
        <f>IF('S.D. Paste sheet'!B934="","",'S.D. Paste sheet'!B934)</f>
        <v/>
      </c>
      <c r="C934" s="20" t="str">
        <f>IF('S.D. Paste sheet'!C934="","",'S.D. Paste sheet'!C934)</f>
        <v/>
      </c>
      <c r="D934" s="20" t="str">
        <f>IF('S.D. Paste sheet'!D934="","",'S.D. Paste sheet'!D934)</f>
        <v/>
      </c>
      <c r="E934" s="20" t="str">
        <f>IF('S.D. Paste sheet'!E934="","",UPPER('S.D. Paste sheet'!E934))</f>
        <v/>
      </c>
      <c r="F934" s="20" t="str">
        <f>IF('S.D. Paste sheet'!F934="","",'S.D. Paste sheet'!F934)</f>
        <v/>
      </c>
      <c r="G934" s="20" t="str">
        <f>IF('S.D. Paste sheet'!G934="","",UPPER('S.D. Paste sheet'!G934))</f>
        <v/>
      </c>
      <c r="H934" s="20" t="str">
        <f>IF('S.D. Paste sheet'!H934="","",UPPER('S.D. Paste sheet'!H934))</f>
        <v/>
      </c>
      <c r="I934" s="20" t="str">
        <f>IF('S.D. Paste sheet'!I934="","",'S.D. Paste sheet'!I934)</f>
        <v/>
      </c>
      <c r="J934" s="20" t="str">
        <f>IF('S.D. Paste sheet'!J934="","",'S.D. Paste sheet'!J934)</f>
        <v/>
      </c>
      <c r="K934" s="20" t="str">
        <f>IF('S.D. Paste sheet'!K934="","",'S.D. Paste sheet'!K934)</f>
        <v/>
      </c>
      <c r="L934" s="20" t="str">
        <f>IF('S.D. Paste sheet'!L934="","",'S.D. Paste sheet'!L934)</f>
        <v/>
      </c>
      <c r="M934" s="20" t="str">
        <f>IF('S.D. Paste sheet'!M934="","",'S.D. Paste sheet'!M934)</f>
        <v/>
      </c>
      <c r="N934" s="20" t="str">
        <f>IF('S.D. Paste sheet'!N934="","",'S.D. Paste sheet'!N934)</f>
        <v/>
      </c>
      <c r="O934" s="20" t="str">
        <f>IF('S.D. Paste sheet'!O934="","",'S.D. Paste sheet'!O934)</f>
        <v/>
      </c>
      <c r="P934" s="20" t="str">
        <f>IF('S.D. Paste sheet'!P934="","",'S.D. Paste sheet'!P934)</f>
        <v/>
      </c>
      <c r="Q934" s="20" t="str">
        <f>IF('S.D. Paste sheet'!Q934="","",'S.D. Paste sheet'!Q934)</f>
        <v/>
      </c>
      <c r="R934" s="20" t="str">
        <f>IF('S.D. Paste sheet'!R934="","",'S.D. Paste sheet'!R934)</f>
        <v/>
      </c>
      <c r="S934" s="20" t="str">
        <f>IF('S.D. Paste sheet'!S934="","",'S.D. Paste sheet'!S934)</f>
        <v/>
      </c>
      <c r="T934" s="20" t="str">
        <f>IF('S.D. Paste sheet'!T934="","",'S.D. Paste sheet'!T934)</f>
        <v/>
      </c>
      <c r="U934" s="20" t="str">
        <f>IF('S.D. Paste sheet'!U934="","",'S.D. Paste sheet'!U934)</f>
        <v/>
      </c>
      <c r="V934" s="20" t="str">
        <f>IF('S.D. Paste sheet'!V934="","",'S.D. Paste sheet'!V934)</f>
        <v/>
      </c>
      <c r="W934" s="20" t="str">
        <f>IF('S.D. Paste sheet'!W934="","",'S.D. Paste sheet'!W934)</f>
        <v/>
      </c>
      <c r="X934" s="20" t="str">
        <f>IF('S.D. Paste sheet'!X934="","",'S.D. Paste sheet'!X934)</f>
        <v/>
      </c>
      <c r="Y934" s="20" t="str">
        <f>IF('S.D. Paste sheet'!Y934="","",'S.D. Paste sheet'!Y934)</f>
        <v/>
      </c>
      <c r="Z934" s="20" t="str">
        <f>IF('S.D. Paste sheet'!Z934="","",'S.D. Paste sheet'!Z934)</f>
        <v/>
      </c>
      <c r="AA934" s="20" t="str">
        <f>IF('S.D. Paste sheet'!AA934="","",'S.D. Paste sheet'!AA934)</f>
        <v/>
      </c>
      <c r="AB934" s="20" t="str">
        <f>IF('S.D. Paste sheet'!AB934="","",'S.D. Paste sheet'!AB934)</f>
        <v/>
      </c>
      <c r="AC934" s="20" t="str">
        <f>IF('S.D. Paste sheet'!AC934="","",'S.D. Paste sheet'!AC934)</f>
        <v/>
      </c>
      <c r="AD934" s="20" t="str">
        <f>IF('S.D. Paste sheet'!AD934="","",'S.D. Paste sheet'!AD934)</f>
        <v/>
      </c>
      <c r="AE934" s="28"/>
      <c r="AF934" t="str">
        <f>IF(AK934="","",IF(AK934&gt;0,COUNT($AG$2:AG934),""))</f>
        <v/>
      </c>
      <c r="AG934" s="25" t="str">
        <f t="shared" si="451"/>
        <v/>
      </c>
      <c r="AH934" s="25" t="str">
        <f t="shared" si="452"/>
        <v/>
      </c>
      <c r="AI934" s="25" t="str">
        <f t="shared" si="453"/>
        <v/>
      </c>
      <c r="AJ934" s="25" t="str">
        <f t="shared" si="454"/>
        <v/>
      </c>
      <c r="AK934" s="25" t="str">
        <f t="shared" si="455"/>
        <v/>
      </c>
      <c r="AL934" s="25" t="str">
        <f t="shared" si="456"/>
        <v/>
      </c>
      <c r="AM934" s="25" t="str">
        <f t="shared" si="457"/>
        <v/>
      </c>
      <c r="AN934" s="25" t="str">
        <f t="shared" si="458"/>
        <v/>
      </c>
      <c r="AO934" s="25" t="str">
        <f t="shared" si="459"/>
        <v/>
      </c>
      <c r="AP934" s="25" t="str">
        <f t="shared" si="460"/>
        <v/>
      </c>
      <c r="AQ934" s="25" t="str">
        <f t="shared" si="461"/>
        <v/>
      </c>
      <c r="AR934" s="25" t="str">
        <f t="shared" si="462"/>
        <v/>
      </c>
      <c r="AS934" s="25" t="str">
        <f t="shared" si="463"/>
        <v/>
      </c>
      <c r="AT934" s="25" t="str">
        <f t="shared" si="464"/>
        <v/>
      </c>
      <c r="AU934" s="25" t="str">
        <f t="shared" si="465"/>
        <v/>
      </c>
      <c r="AV934" s="25" t="str">
        <f t="shared" si="466"/>
        <v/>
      </c>
      <c r="AX934" t="str">
        <f>IF(BC934="","",IF(BC934&gt;0,COUNT($AY$2:AY934),""))</f>
        <v/>
      </c>
      <c r="AY934" s="25" t="str">
        <f t="shared" si="467"/>
        <v/>
      </c>
      <c r="AZ934" s="25" t="str">
        <f t="shared" si="468"/>
        <v/>
      </c>
      <c r="BA934" s="25" t="str">
        <f t="shared" si="469"/>
        <v/>
      </c>
      <c r="BB934" s="25" t="str">
        <f t="shared" si="470"/>
        <v/>
      </c>
      <c r="BC934" s="25" t="str">
        <f t="shared" si="471"/>
        <v/>
      </c>
      <c r="BD934" s="25" t="str">
        <f t="shared" si="472"/>
        <v/>
      </c>
      <c r="BE934" s="25" t="str">
        <f t="shared" si="473"/>
        <v/>
      </c>
      <c r="BF934" s="25" t="str">
        <f t="shared" si="474"/>
        <v/>
      </c>
      <c r="BG934" s="25" t="str">
        <f t="shared" si="475"/>
        <v/>
      </c>
      <c r="BH934" s="25" t="str">
        <f t="shared" si="476"/>
        <v/>
      </c>
      <c r="BI934" s="25" t="str">
        <f t="shared" si="477"/>
        <v/>
      </c>
      <c r="BJ934" s="25" t="str">
        <f t="shared" si="478"/>
        <v/>
      </c>
      <c r="BK934" s="25" t="str">
        <f t="shared" si="479"/>
        <v/>
      </c>
      <c r="BL934" s="25" t="str">
        <f t="shared" si="480"/>
        <v/>
      </c>
      <c r="BM934" s="25" t="str">
        <f t="shared" si="481"/>
        <v/>
      </c>
      <c r="BN934" s="25" t="str">
        <f t="shared" si="482"/>
        <v/>
      </c>
    </row>
    <row r="935" spans="1:66" x14ac:dyDescent="0.25">
      <c r="A935" s="20" t="str">
        <f>IF('S.D. Paste sheet'!A935="","",'S.D. Paste sheet'!A935)</f>
        <v/>
      </c>
      <c r="B935" s="20" t="str">
        <f>IF('S.D. Paste sheet'!B935="","",'S.D. Paste sheet'!B935)</f>
        <v/>
      </c>
      <c r="C935" s="20" t="str">
        <f>IF('S.D. Paste sheet'!C935="","",'S.D. Paste sheet'!C935)</f>
        <v/>
      </c>
      <c r="D935" s="20" t="str">
        <f>IF('S.D. Paste sheet'!D935="","",'S.D. Paste sheet'!D935)</f>
        <v/>
      </c>
      <c r="E935" s="20" t="str">
        <f>IF('S.D. Paste sheet'!E935="","",UPPER('S.D. Paste sheet'!E935))</f>
        <v/>
      </c>
      <c r="F935" s="20" t="str">
        <f>IF('S.D. Paste sheet'!F935="","",'S.D. Paste sheet'!F935)</f>
        <v/>
      </c>
      <c r="G935" s="20" t="str">
        <f>IF('S.D. Paste sheet'!G935="","",UPPER('S.D. Paste sheet'!G935))</f>
        <v/>
      </c>
      <c r="H935" s="20" t="str">
        <f>IF('S.D. Paste sheet'!H935="","",UPPER('S.D. Paste sheet'!H935))</f>
        <v/>
      </c>
      <c r="I935" s="20" t="str">
        <f>IF('S.D. Paste sheet'!I935="","",'S.D. Paste sheet'!I935)</f>
        <v/>
      </c>
      <c r="J935" s="20" t="str">
        <f>IF('S.D. Paste sheet'!J935="","",'S.D. Paste sheet'!J935)</f>
        <v/>
      </c>
      <c r="K935" s="20" t="str">
        <f>IF('S.D. Paste sheet'!K935="","",'S.D. Paste sheet'!K935)</f>
        <v/>
      </c>
      <c r="L935" s="20" t="str">
        <f>IF('S.D. Paste sheet'!L935="","",'S.D. Paste sheet'!L935)</f>
        <v/>
      </c>
      <c r="M935" s="20" t="str">
        <f>IF('S.D. Paste sheet'!M935="","",'S.D. Paste sheet'!M935)</f>
        <v/>
      </c>
      <c r="N935" s="20" t="str">
        <f>IF('S.D. Paste sheet'!N935="","",'S.D. Paste sheet'!N935)</f>
        <v/>
      </c>
      <c r="O935" s="20" t="str">
        <f>IF('S.D. Paste sheet'!O935="","",'S.D. Paste sheet'!O935)</f>
        <v/>
      </c>
      <c r="P935" s="20" t="str">
        <f>IF('S.D. Paste sheet'!P935="","",'S.D. Paste sheet'!P935)</f>
        <v/>
      </c>
      <c r="Q935" s="20" t="str">
        <f>IF('S.D. Paste sheet'!Q935="","",'S.D. Paste sheet'!Q935)</f>
        <v/>
      </c>
      <c r="R935" s="20" t="str">
        <f>IF('S.D. Paste sheet'!R935="","",'S.D. Paste sheet'!R935)</f>
        <v/>
      </c>
      <c r="S935" s="20" t="str">
        <f>IF('S.D. Paste sheet'!S935="","",'S.D. Paste sheet'!S935)</f>
        <v/>
      </c>
      <c r="T935" s="20" t="str">
        <f>IF('S.D. Paste sheet'!T935="","",'S.D. Paste sheet'!T935)</f>
        <v/>
      </c>
      <c r="U935" s="20" t="str">
        <f>IF('S.D. Paste sheet'!U935="","",'S.D. Paste sheet'!U935)</f>
        <v/>
      </c>
      <c r="V935" s="20" t="str">
        <f>IF('S.D. Paste sheet'!V935="","",'S.D. Paste sheet'!V935)</f>
        <v/>
      </c>
      <c r="W935" s="20" t="str">
        <f>IF('S.D. Paste sheet'!W935="","",'S.D. Paste sheet'!W935)</f>
        <v/>
      </c>
      <c r="X935" s="20" t="str">
        <f>IF('S.D. Paste sheet'!X935="","",'S.D. Paste sheet'!X935)</f>
        <v/>
      </c>
      <c r="Y935" s="20" t="str">
        <f>IF('S.D. Paste sheet'!Y935="","",'S.D. Paste sheet'!Y935)</f>
        <v/>
      </c>
      <c r="Z935" s="20" t="str">
        <f>IF('S.D. Paste sheet'!Z935="","",'S.D. Paste sheet'!Z935)</f>
        <v/>
      </c>
      <c r="AA935" s="20" t="str">
        <f>IF('S.D. Paste sheet'!AA935="","",'S.D. Paste sheet'!AA935)</f>
        <v/>
      </c>
      <c r="AB935" s="20" t="str">
        <f>IF('S.D. Paste sheet'!AB935="","",'S.D. Paste sheet'!AB935)</f>
        <v/>
      </c>
      <c r="AC935" s="20" t="str">
        <f>IF('S.D. Paste sheet'!AC935="","",'S.D. Paste sheet'!AC935)</f>
        <v/>
      </c>
      <c r="AD935" s="20" t="str">
        <f>IF('S.D. Paste sheet'!AD935="","",'S.D. Paste sheet'!AD935)</f>
        <v/>
      </c>
      <c r="AE935" s="28"/>
      <c r="AF935" t="str">
        <f>IF(AK935="","",IF(AK935&gt;0,COUNT($AG$2:AG935),""))</f>
        <v/>
      </c>
      <c r="AG935" s="25" t="str">
        <f t="shared" si="451"/>
        <v/>
      </c>
      <c r="AH935" s="25" t="str">
        <f t="shared" si="452"/>
        <v/>
      </c>
      <c r="AI935" s="25" t="str">
        <f t="shared" si="453"/>
        <v/>
      </c>
      <c r="AJ935" s="25" t="str">
        <f t="shared" si="454"/>
        <v/>
      </c>
      <c r="AK935" s="25" t="str">
        <f t="shared" si="455"/>
        <v/>
      </c>
      <c r="AL935" s="25" t="str">
        <f t="shared" si="456"/>
        <v/>
      </c>
      <c r="AM935" s="25" t="str">
        <f t="shared" si="457"/>
        <v/>
      </c>
      <c r="AN935" s="25" t="str">
        <f t="shared" si="458"/>
        <v/>
      </c>
      <c r="AO935" s="25" t="str">
        <f t="shared" si="459"/>
        <v/>
      </c>
      <c r="AP935" s="25" t="str">
        <f t="shared" si="460"/>
        <v/>
      </c>
      <c r="AQ935" s="25" t="str">
        <f t="shared" si="461"/>
        <v/>
      </c>
      <c r="AR935" s="25" t="str">
        <f t="shared" si="462"/>
        <v/>
      </c>
      <c r="AS935" s="25" t="str">
        <f t="shared" si="463"/>
        <v/>
      </c>
      <c r="AT935" s="25" t="str">
        <f t="shared" si="464"/>
        <v/>
      </c>
      <c r="AU935" s="25" t="str">
        <f t="shared" si="465"/>
        <v/>
      </c>
      <c r="AV935" s="25" t="str">
        <f t="shared" si="466"/>
        <v/>
      </c>
      <c r="AX935" t="str">
        <f>IF(BC935="","",IF(BC935&gt;0,COUNT($AY$2:AY935),""))</f>
        <v/>
      </c>
      <c r="AY935" s="25" t="str">
        <f t="shared" si="467"/>
        <v/>
      </c>
      <c r="AZ935" s="25" t="str">
        <f t="shared" si="468"/>
        <v/>
      </c>
      <c r="BA935" s="25" t="str">
        <f t="shared" si="469"/>
        <v/>
      </c>
      <c r="BB935" s="25" t="str">
        <f t="shared" si="470"/>
        <v/>
      </c>
      <c r="BC935" s="25" t="str">
        <f t="shared" si="471"/>
        <v/>
      </c>
      <c r="BD935" s="25" t="str">
        <f t="shared" si="472"/>
        <v/>
      </c>
      <c r="BE935" s="25" t="str">
        <f t="shared" si="473"/>
        <v/>
      </c>
      <c r="BF935" s="25" t="str">
        <f t="shared" si="474"/>
        <v/>
      </c>
      <c r="BG935" s="25" t="str">
        <f t="shared" si="475"/>
        <v/>
      </c>
      <c r="BH935" s="25" t="str">
        <f t="shared" si="476"/>
        <v/>
      </c>
      <c r="BI935" s="25" t="str">
        <f t="shared" si="477"/>
        <v/>
      </c>
      <c r="BJ935" s="25" t="str">
        <f t="shared" si="478"/>
        <v/>
      </c>
      <c r="BK935" s="25" t="str">
        <f t="shared" si="479"/>
        <v/>
      </c>
      <c r="BL935" s="25" t="str">
        <f t="shared" si="480"/>
        <v/>
      </c>
      <c r="BM935" s="25" t="str">
        <f t="shared" si="481"/>
        <v/>
      </c>
      <c r="BN935" s="25" t="str">
        <f t="shared" si="482"/>
        <v/>
      </c>
    </row>
    <row r="936" spans="1:66" x14ac:dyDescent="0.25">
      <c r="A936" s="20" t="str">
        <f>IF('S.D. Paste sheet'!A936="","",'S.D. Paste sheet'!A936)</f>
        <v/>
      </c>
      <c r="B936" s="20" t="str">
        <f>IF('S.D. Paste sheet'!B936="","",'S.D. Paste sheet'!B936)</f>
        <v/>
      </c>
      <c r="C936" s="20" t="str">
        <f>IF('S.D. Paste sheet'!C936="","",'S.D. Paste sheet'!C936)</f>
        <v/>
      </c>
      <c r="D936" s="20" t="str">
        <f>IF('S.D. Paste sheet'!D936="","",'S.D. Paste sheet'!D936)</f>
        <v/>
      </c>
      <c r="E936" s="20" t="str">
        <f>IF('S.D. Paste sheet'!E936="","",UPPER('S.D. Paste sheet'!E936))</f>
        <v/>
      </c>
      <c r="F936" s="20" t="str">
        <f>IF('S.D. Paste sheet'!F936="","",'S.D. Paste sheet'!F936)</f>
        <v/>
      </c>
      <c r="G936" s="20" t="str">
        <f>IF('S.D. Paste sheet'!G936="","",UPPER('S.D. Paste sheet'!G936))</f>
        <v/>
      </c>
      <c r="H936" s="20" t="str">
        <f>IF('S.D. Paste sheet'!H936="","",UPPER('S.D. Paste sheet'!H936))</f>
        <v/>
      </c>
      <c r="I936" s="20" t="str">
        <f>IF('S.D. Paste sheet'!I936="","",'S.D. Paste sheet'!I936)</f>
        <v/>
      </c>
      <c r="J936" s="20" t="str">
        <f>IF('S.D. Paste sheet'!J936="","",'S.D. Paste sheet'!J936)</f>
        <v/>
      </c>
      <c r="K936" s="20" t="str">
        <f>IF('S.D. Paste sheet'!K936="","",'S.D. Paste sheet'!K936)</f>
        <v/>
      </c>
      <c r="L936" s="20" t="str">
        <f>IF('S.D. Paste sheet'!L936="","",'S.D. Paste sheet'!L936)</f>
        <v/>
      </c>
      <c r="M936" s="20" t="str">
        <f>IF('S.D. Paste sheet'!M936="","",'S.D. Paste sheet'!M936)</f>
        <v/>
      </c>
      <c r="N936" s="20" t="str">
        <f>IF('S.D. Paste sheet'!N936="","",'S.D. Paste sheet'!N936)</f>
        <v/>
      </c>
      <c r="O936" s="20" t="str">
        <f>IF('S.D. Paste sheet'!O936="","",'S.D. Paste sheet'!O936)</f>
        <v/>
      </c>
      <c r="P936" s="20" t="str">
        <f>IF('S.D. Paste sheet'!P936="","",'S.D. Paste sheet'!P936)</f>
        <v/>
      </c>
      <c r="Q936" s="20" t="str">
        <f>IF('S.D. Paste sheet'!Q936="","",'S.D. Paste sheet'!Q936)</f>
        <v/>
      </c>
      <c r="R936" s="20" t="str">
        <f>IF('S.D. Paste sheet'!R936="","",'S.D. Paste sheet'!R936)</f>
        <v/>
      </c>
      <c r="S936" s="20" t="str">
        <f>IF('S.D. Paste sheet'!S936="","",'S.D. Paste sheet'!S936)</f>
        <v/>
      </c>
      <c r="T936" s="20" t="str">
        <f>IF('S.D. Paste sheet'!T936="","",'S.D. Paste sheet'!T936)</f>
        <v/>
      </c>
      <c r="U936" s="20" t="str">
        <f>IF('S.D. Paste sheet'!U936="","",'S.D. Paste sheet'!U936)</f>
        <v/>
      </c>
      <c r="V936" s="20" t="str">
        <f>IF('S.D. Paste sheet'!V936="","",'S.D. Paste sheet'!V936)</f>
        <v/>
      </c>
      <c r="W936" s="20" t="str">
        <f>IF('S.D. Paste sheet'!W936="","",'S.D. Paste sheet'!W936)</f>
        <v/>
      </c>
      <c r="X936" s="20" t="str">
        <f>IF('S.D. Paste sheet'!X936="","",'S.D. Paste sheet'!X936)</f>
        <v/>
      </c>
      <c r="Y936" s="20" t="str">
        <f>IF('S.D. Paste sheet'!Y936="","",'S.D. Paste sheet'!Y936)</f>
        <v/>
      </c>
      <c r="Z936" s="20" t="str">
        <f>IF('S.D. Paste sheet'!Z936="","",'S.D. Paste sheet'!Z936)</f>
        <v/>
      </c>
      <c r="AA936" s="20" t="str">
        <f>IF('S.D. Paste sheet'!AA936="","",'S.D. Paste sheet'!AA936)</f>
        <v/>
      </c>
      <c r="AB936" s="20" t="str">
        <f>IF('S.D. Paste sheet'!AB936="","",'S.D. Paste sheet'!AB936)</f>
        <v/>
      </c>
      <c r="AC936" s="20" t="str">
        <f>IF('S.D. Paste sheet'!AC936="","",'S.D. Paste sheet'!AC936)</f>
        <v/>
      </c>
      <c r="AD936" s="20" t="str">
        <f>IF('S.D. Paste sheet'!AD936="","",'S.D. Paste sheet'!AD936)</f>
        <v/>
      </c>
      <c r="AE936" s="28"/>
      <c r="AF936" t="str">
        <f>IF(AK936="","",IF(AK936&gt;0,COUNT($AG$2:AG936),""))</f>
        <v/>
      </c>
      <c r="AG936" s="25" t="str">
        <f t="shared" si="451"/>
        <v/>
      </c>
      <c r="AH936" s="25" t="str">
        <f t="shared" si="452"/>
        <v/>
      </c>
      <c r="AI936" s="25" t="str">
        <f t="shared" si="453"/>
        <v/>
      </c>
      <c r="AJ936" s="25" t="str">
        <f t="shared" si="454"/>
        <v/>
      </c>
      <c r="AK936" s="25" t="str">
        <f t="shared" si="455"/>
        <v/>
      </c>
      <c r="AL936" s="25" t="str">
        <f t="shared" si="456"/>
        <v/>
      </c>
      <c r="AM936" s="25" t="str">
        <f t="shared" si="457"/>
        <v/>
      </c>
      <c r="AN936" s="25" t="str">
        <f t="shared" si="458"/>
        <v/>
      </c>
      <c r="AO936" s="25" t="str">
        <f t="shared" si="459"/>
        <v/>
      </c>
      <c r="AP936" s="25" t="str">
        <f t="shared" si="460"/>
        <v/>
      </c>
      <c r="AQ936" s="25" t="str">
        <f t="shared" si="461"/>
        <v/>
      </c>
      <c r="AR936" s="25" t="str">
        <f t="shared" si="462"/>
        <v/>
      </c>
      <c r="AS936" s="25" t="str">
        <f t="shared" si="463"/>
        <v/>
      </c>
      <c r="AT936" s="25" t="str">
        <f t="shared" si="464"/>
        <v/>
      </c>
      <c r="AU936" s="25" t="str">
        <f t="shared" si="465"/>
        <v/>
      </c>
      <c r="AV936" s="25" t="str">
        <f t="shared" si="466"/>
        <v/>
      </c>
      <c r="AX936" t="str">
        <f>IF(BC936="","",IF(BC936&gt;0,COUNT($AY$2:AY936),""))</f>
        <v/>
      </c>
      <c r="AY936" s="25" t="str">
        <f t="shared" si="467"/>
        <v/>
      </c>
      <c r="AZ936" s="25" t="str">
        <f t="shared" si="468"/>
        <v/>
      </c>
      <c r="BA936" s="25" t="str">
        <f t="shared" si="469"/>
        <v/>
      </c>
      <c r="BB936" s="25" t="str">
        <f t="shared" si="470"/>
        <v/>
      </c>
      <c r="BC936" s="25" t="str">
        <f t="shared" si="471"/>
        <v/>
      </c>
      <c r="BD936" s="25" t="str">
        <f t="shared" si="472"/>
        <v/>
      </c>
      <c r="BE936" s="25" t="str">
        <f t="shared" si="473"/>
        <v/>
      </c>
      <c r="BF936" s="25" t="str">
        <f t="shared" si="474"/>
        <v/>
      </c>
      <c r="BG936" s="25" t="str">
        <f t="shared" si="475"/>
        <v/>
      </c>
      <c r="BH936" s="25" t="str">
        <f t="shared" si="476"/>
        <v/>
      </c>
      <c r="BI936" s="25" t="str">
        <f t="shared" si="477"/>
        <v/>
      </c>
      <c r="BJ936" s="25" t="str">
        <f t="shared" si="478"/>
        <v/>
      </c>
      <c r="BK936" s="25" t="str">
        <f t="shared" si="479"/>
        <v/>
      </c>
      <c r="BL936" s="25" t="str">
        <f t="shared" si="480"/>
        <v/>
      </c>
      <c r="BM936" s="25" t="str">
        <f t="shared" si="481"/>
        <v/>
      </c>
      <c r="BN936" s="25" t="str">
        <f t="shared" si="482"/>
        <v/>
      </c>
    </row>
    <row r="937" spans="1:66" x14ac:dyDescent="0.25">
      <c r="A937" s="20" t="str">
        <f>IF('S.D. Paste sheet'!A937="","",'S.D. Paste sheet'!A937)</f>
        <v/>
      </c>
      <c r="B937" s="20" t="str">
        <f>IF('S.D. Paste sheet'!B937="","",'S.D. Paste sheet'!B937)</f>
        <v/>
      </c>
      <c r="C937" s="20" t="str">
        <f>IF('S.D. Paste sheet'!C937="","",'S.D. Paste sheet'!C937)</f>
        <v/>
      </c>
      <c r="D937" s="20" t="str">
        <f>IF('S.D. Paste sheet'!D937="","",'S.D. Paste sheet'!D937)</f>
        <v/>
      </c>
      <c r="E937" s="20" t="str">
        <f>IF('S.D. Paste sheet'!E937="","",UPPER('S.D. Paste sheet'!E937))</f>
        <v/>
      </c>
      <c r="F937" s="20" t="str">
        <f>IF('S.D. Paste sheet'!F937="","",'S.D. Paste sheet'!F937)</f>
        <v/>
      </c>
      <c r="G937" s="20" t="str">
        <f>IF('S.D. Paste sheet'!G937="","",UPPER('S.D. Paste sheet'!G937))</f>
        <v/>
      </c>
      <c r="H937" s="20" t="str">
        <f>IF('S.D. Paste sheet'!H937="","",UPPER('S.D. Paste sheet'!H937))</f>
        <v/>
      </c>
      <c r="I937" s="20" t="str">
        <f>IF('S.D. Paste sheet'!I937="","",'S.D. Paste sheet'!I937)</f>
        <v/>
      </c>
      <c r="J937" s="20" t="str">
        <f>IF('S.D. Paste sheet'!J937="","",'S.D. Paste sheet'!J937)</f>
        <v/>
      </c>
      <c r="K937" s="20" t="str">
        <f>IF('S.D. Paste sheet'!K937="","",'S.D. Paste sheet'!K937)</f>
        <v/>
      </c>
      <c r="L937" s="20" t="str">
        <f>IF('S.D. Paste sheet'!L937="","",'S.D. Paste sheet'!L937)</f>
        <v/>
      </c>
      <c r="M937" s="20" t="str">
        <f>IF('S.D. Paste sheet'!M937="","",'S.D. Paste sheet'!M937)</f>
        <v/>
      </c>
      <c r="N937" s="20" t="str">
        <f>IF('S.D. Paste sheet'!N937="","",'S.D. Paste sheet'!N937)</f>
        <v/>
      </c>
      <c r="O937" s="20" t="str">
        <f>IF('S.D. Paste sheet'!O937="","",'S.D. Paste sheet'!O937)</f>
        <v/>
      </c>
      <c r="P937" s="20" t="str">
        <f>IF('S.D. Paste sheet'!P937="","",'S.D. Paste sheet'!P937)</f>
        <v/>
      </c>
      <c r="Q937" s="20" t="str">
        <f>IF('S.D. Paste sheet'!Q937="","",'S.D. Paste sheet'!Q937)</f>
        <v/>
      </c>
      <c r="R937" s="20" t="str">
        <f>IF('S.D. Paste sheet'!R937="","",'S.D. Paste sheet'!R937)</f>
        <v/>
      </c>
      <c r="S937" s="20" t="str">
        <f>IF('S.D. Paste sheet'!S937="","",'S.D. Paste sheet'!S937)</f>
        <v/>
      </c>
      <c r="T937" s="20" t="str">
        <f>IF('S.D. Paste sheet'!T937="","",'S.D. Paste sheet'!T937)</f>
        <v/>
      </c>
      <c r="U937" s="20" t="str">
        <f>IF('S.D. Paste sheet'!U937="","",'S.D. Paste sheet'!U937)</f>
        <v/>
      </c>
      <c r="V937" s="20" t="str">
        <f>IF('S.D. Paste sheet'!V937="","",'S.D. Paste sheet'!V937)</f>
        <v/>
      </c>
      <c r="W937" s="20" t="str">
        <f>IF('S.D. Paste sheet'!W937="","",'S.D. Paste sheet'!W937)</f>
        <v/>
      </c>
      <c r="X937" s="20" t="str">
        <f>IF('S.D. Paste sheet'!X937="","",'S.D. Paste sheet'!X937)</f>
        <v/>
      </c>
      <c r="Y937" s="20" t="str">
        <f>IF('S.D. Paste sheet'!Y937="","",'S.D. Paste sheet'!Y937)</f>
        <v/>
      </c>
      <c r="Z937" s="20" t="str">
        <f>IF('S.D. Paste sheet'!Z937="","",'S.D. Paste sheet'!Z937)</f>
        <v/>
      </c>
      <c r="AA937" s="20" t="str">
        <f>IF('S.D. Paste sheet'!AA937="","",'S.D. Paste sheet'!AA937)</f>
        <v/>
      </c>
      <c r="AB937" s="20" t="str">
        <f>IF('S.D. Paste sheet'!AB937="","",'S.D. Paste sheet'!AB937)</f>
        <v/>
      </c>
      <c r="AC937" s="20" t="str">
        <f>IF('S.D. Paste sheet'!AC937="","",'S.D. Paste sheet'!AC937)</f>
        <v/>
      </c>
      <c r="AD937" s="20" t="str">
        <f>IF('S.D. Paste sheet'!AD937="","",'S.D. Paste sheet'!AD937)</f>
        <v/>
      </c>
      <c r="AE937" s="28"/>
      <c r="AF937" t="str">
        <f>IF(AK937="","",IF(AK937&gt;0,COUNT($AG$2:AG937),""))</f>
        <v/>
      </c>
      <c r="AG937" s="25" t="str">
        <f t="shared" si="451"/>
        <v/>
      </c>
      <c r="AH937" s="25" t="str">
        <f t="shared" si="452"/>
        <v/>
      </c>
      <c r="AI937" s="25" t="str">
        <f t="shared" si="453"/>
        <v/>
      </c>
      <c r="AJ937" s="25" t="str">
        <f t="shared" si="454"/>
        <v/>
      </c>
      <c r="AK937" s="25" t="str">
        <f t="shared" si="455"/>
        <v/>
      </c>
      <c r="AL937" s="25" t="str">
        <f t="shared" si="456"/>
        <v/>
      </c>
      <c r="AM937" s="25" t="str">
        <f t="shared" si="457"/>
        <v/>
      </c>
      <c r="AN937" s="25" t="str">
        <f t="shared" si="458"/>
        <v/>
      </c>
      <c r="AO937" s="25" t="str">
        <f t="shared" si="459"/>
        <v/>
      </c>
      <c r="AP937" s="25" t="str">
        <f t="shared" si="460"/>
        <v/>
      </c>
      <c r="AQ937" s="25" t="str">
        <f t="shared" si="461"/>
        <v/>
      </c>
      <c r="AR937" s="25" t="str">
        <f t="shared" si="462"/>
        <v/>
      </c>
      <c r="AS937" s="25" t="str">
        <f t="shared" si="463"/>
        <v/>
      </c>
      <c r="AT937" s="25" t="str">
        <f t="shared" si="464"/>
        <v/>
      </c>
      <c r="AU937" s="25" t="str">
        <f t="shared" si="465"/>
        <v/>
      </c>
      <c r="AV937" s="25" t="str">
        <f t="shared" si="466"/>
        <v/>
      </c>
      <c r="AX937" t="str">
        <f>IF(BC937="","",IF(BC937&gt;0,COUNT($AY$2:AY937),""))</f>
        <v/>
      </c>
      <c r="AY937" s="25" t="str">
        <f t="shared" si="467"/>
        <v/>
      </c>
      <c r="AZ937" s="25" t="str">
        <f t="shared" si="468"/>
        <v/>
      </c>
      <c r="BA937" s="25" t="str">
        <f t="shared" si="469"/>
        <v/>
      </c>
      <c r="BB937" s="25" t="str">
        <f t="shared" si="470"/>
        <v/>
      </c>
      <c r="BC937" s="25" t="str">
        <f t="shared" si="471"/>
        <v/>
      </c>
      <c r="BD937" s="25" t="str">
        <f t="shared" si="472"/>
        <v/>
      </c>
      <c r="BE937" s="25" t="str">
        <f t="shared" si="473"/>
        <v/>
      </c>
      <c r="BF937" s="25" t="str">
        <f t="shared" si="474"/>
        <v/>
      </c>
      <c r="BG937" s="25" t="str">
        <f t="shared" si="475"/>
        <v/>
      </c>
      <c r="BH937" s="25" t="str">
        <f t="shared" si="476"/>
        <v/>
      </c>
      <c r="BI937" s="25" t="str">
        <f t="shared" si="477"/>
        <v/>
      </c>
      <c r="BJ937" s="25" t="str">
        <f t="shared" si="478"/>
        <v/>
      </c>
      <c r="BK937" s="25" t="str">
        <f t="shared" si="479"/>
        <v/>
      </c>
      <c r="BL937" s="25" t="str">
        <f t="shared" si="480"/>
        <v/>
      </c>
      <c r="BM937" s="25" t="str">
        <f t="shared" si="481"/>
        <v/>
      </c>
      <c r="BN937" s="25" t="str">
        <f t="shared" si="482"/>
        <v/>
      </c>
    </row>
    <row r="938" spans="1:66" x14ac:dyDescent="0.25">
      <c r="A938" s="20" t="str">
        <f>IF('S.D. Paste sheet'!A938="","",'S.D. Paste sheet'!A938)</f>
        <v/>
      </c>
      <c r="B938" s="20" t="str">
        <f>IF('S.D. Paste sheet'!B938="","",'S.D. Paste sheet'!B938)</f>
        <v/>
      </c>
      <c r="C938" s="20" t="str">
        <f>IF('S.D. Paste sheet'!C938="","",'S.D. Paste sheet'!C938)</f>
        <v/>
      </c>
      <c r="D938" s="20" t="str">
        <f>IF('S.D. Paste sheet'!D938="","",'S.D. Paste sheet'!D938)</f>
        <v/>
      </c>
      <c r="E938" s="20" t="str">
        <f>IF('S.D. Paste sheet'!E938="","",UPPER('S.D. Paste sheet'!E938))</f>
        <v/>
      </c>
      <c r="F938" s="20" t="str">
        <f>IF('S.D. Paste sheet'!F938="","",'S.D. Paste sheet'!F938)</f>
        <v/>
      </c>
      <c r="G938" s="20" t="str">
        <f>IF('S.D. Paste sheet'!G938="","",UPPER('S.D. Paste sheet'!G938))</f>
        <v/>
      </c>
      <c r="H938" s="20" t="str">
        <f>IF('S.D. Paste sheet'!H938="","",UPPER('S.D. Paste sheet'!H938))</f>
        <v/>
      </c>
      <c r="I938" s="20" t="str">
        <f>IF('S.D. Paste sheet'!I938="","",'S.D. Paste sheet'!I938)</f>
        <v/>
      </c>
      <c r="J938" s="20" t="str">
        <f>IF('S.D. Paste sheet'!J938="","",'S.D. Paste sheet'!J938)</f>
        <v/>
      </c>
      <c r="K938" s="20" t="str">
        <f>IF('S.D. Paste sheet'!K938="","",'S.D. Paste sheet'!K938)</f>
        <v/>
      </c>
      <c r="L938" s="20" t="str">
        <f>IF('S.D. Paste sheet'!L938="","",'S.D. Paste sheet'!L938)</f>
        <v/>
      </c>
      <c r="M938" s="20" t="str">
        <f>IF('S.D. Paste sheet'!M938="","",'S.D. Paste sheet'!M938)</f>
        <v/>
      </c>
      <c r="N938" s="20" t="str">
        <f>IF('S.D. Paste sheet'!N938="","",'S.D. Paste sheet'!N938)</f>
        <v/>
      </c>
      <c r="O938" s="20" t="str">
        <f>IF('S.D. Paste sheet'!O938="","",'S.D. Paste sheet'!O938)</f>
        <v/>
      </c>
      <c r="P938" s="20" t="str">
        <f>IF('S.D. Paste sheet'!P938="","",'S.D. Paste sheet'!P938)</f>
        <v/>
      </c>
      <c r="Q938" s="20" t="str">
        <f>IF('S.D. Paste sheet'!Q938="","",'S.D. Paste sheet'!Q938)</f>
        <v/>
      </c>
      <c r="R938" s="20" t="str">
        <f>IF('S.D. Paste sheet'!R938="","",'S.D. Paste sheet'!R938)</f>
        <v/>
      </c>
      <c r="S938" s="20" t="str">
        <f>IF('S.D. Paste sheet'!S938="","",'S.D. Paste sheet'!S938)</f>
        <v/>
      </c>
      <c r="T938" s="20" t="str">
        <f>IF('S.D. Paste sheet'!T938="","",'S.D. Paste sheet'!T938)</f>
        <v/>
      </c>
      <c r="U938" s="20" t="str">
        <f>IF('S.D. Paste sheet'!U938="","",'S.D. Paste sheet'!U938)</f>
        <v/>
      </c>
      <c r="V938" s="20" t="str">
        <f>IF('S.D. Paste sheet'!V938="","",'S.D. Paste sheet'!V938)</f>
        <v/>
      </c>
      <c r="W938" s="20" t="str">
        <f>IF('S.D. Paste sheet'!W938="","",'S.D. Paste sheet'!W938)</f>
        <v/>
      </c>
      <c r="X938" s="20" t="str">
        <f>IF('S.D. Paste sheet'!X938="","",'S.D. Paste sheet'!X938)</f>
        <v/>
      </c>
      <c r="Y938" s="20" t="str">
        <f>IF('S.D. Paste sheet'!Y938="","",'S.D. Paste sheet'!Y938)</f>
        <v/>
      </c>
      <c r="Z938" s="20" t="str">
        <f>IF('S.D. Paste sheet'!Z938="","",'S.D. Paste sheet'!Z938)</f>
        <v/>
      </c>
      <c r="AA938" s="20" t="str">
        <f>IF('S.D. Paste sheet'!AA938="","",'S.D. Paste sheet'!AA938)</f>
        <v/>
      </c>
      <c r="AB938" s="20" t="str">
        <f>IF('S.D. Paste sheet'!AB938="","",'S.D. Paste sheet'!AB938)</f>
        <v/>
      </c>
      <c r="AC938" s="20" t="str">
        <f>IF('S.D. Paste sheet'!AC938="","",'S.D. Paste sheet'!AC938)</f>
        <v/>
      </c>
      <c r="AD938" s="20" t="str">
        <f>IF('S.D. Paste sheet'!AD938="","",'S.D. Paste sheet'!AD938)</f>
        <v/>
      </c>
      <c r="AE938" s="28"/>
      <c r="AF938" t="str">
        <f>IF(AK938="","",IF(AK938&gt;0,COUNT($AG$2:AG938),""))</f>
        <v/>
      </c>
      <c r="AG938" s="25" t="str">
        <f t="shared" si="451"/>
        <v/>
      </c>
      <c r="AH938" s="25" t="str">
        <f t="shared" si="452"/>
        <v/>
      </c>
      <c r="AI938" s="25" t="str">
        <f t="shared" si="453"/>
        <v/>
      </c>
      <c r="AJ938" s="25" t="str">
        <f t="shared" si="454"/>
        <v/>
      </c>
      <c r="AK938" s="25" t="str">
        <f t="shared" si="455"/>
        <v/>
      </c>
      <c r="AL938" s="25" t="str">
        <f t="shared" si="456"/>
        <v/>
      </c>
      <c r="AM938" s="25" t="str">
        <f t="shared" si="457"/>
        <v/>
      </c>
      <c r="AN938" s="25" t="str">
        <f t="shared" si="458"/>
        <v/>
      </c>
      <c r="AO938" s="25" t="str">
        <f t="shared" si="459"/>
        <v/>
      </c>
      <c r="AP938" s="25" t="str">
        <f t="shared" si="460"/>
        <v/>
      </c>
      <c r="AQ938" s="25" t="str">
        <f t="shared" si="461"/>
        <v/>
      </c>
      <c r="AR938" s="25" t="str">
        <f t="shared" si="462"/>
        <v/>
      </c>
      <c r="AS938" s="25" t="str">
        <f t="shared" si="463"/>
        <v/>
      </c>
      <c r="AT938" s="25" t="str">
        <f t="shared" si="464"/>
        <v/>
      </c>
      <c r="AU938" s="25" t="str">
        <f t="shared" si="465"/>
        <v/>
      </c>
      <c r="AV938" s="25" t="str">
        <f t="shared" si="466"/>
        <v/>
      </c>
      <c r="AX938" t="str">
        <f>IF(BC938="","",IF(BC938&gt;0,COUNT($AY$2:AY938),""))</f>
        <v/>
      </c>
      <c r="AY938" s="25" t="str">
        <f t="shared" si="467"/>
        <v/>
      </c>
      <c r="AZ938" s="25" t="str">
        <f t="shared" si="468"/>
        <v/>
      </c>
      <c r="BA938" s="25" t="str">
        <f t="shared" si="469"/>
        <v/>
      </c>
      <c r="BB938" s="25" t="str">
        <f t="shared" si="470"/>
        <v/>
      </c>
      <c r="BC938" s="25" t="str">
        <f t="shared" si="471"/>
        <v/>
      </c>
      <c r="BD938" s="25" t="str">
        <f t="shared" si="472"/>
        <v/>
      </c>
      <c r="BE938" s="25" t="str">
        <f t="shared" si="473"/>
        <v/>
      </c>
      <c r="BF938" s="25" t="str">
        <f t="shared" si="474"/>
        <v/>
      </c>
      <c r="BG938" s="25" t="str">
        <f t="shared" si="475"/>
        <v/>
      </c>
      <c r="BH938" s="25" t="str">
        <f t="shared" si="476"/>
        <v/>
      </c>
      <c r="BI938" s="25" t="str">
        <f t="shared" si="477"/>
        <v/>
      </c>
      <c r="BJ938" s="25" t="str">
        <f t="shared" si="478"/>
        <v/>
      </c>
      <c r="BK938" s="25" t="str">
        <f t="shared" si="479"/>
        <v/>
      </c>
      <c r="BL938" s="25" t="str">
        <f t="shared" si="480"/>
        <v/>
      </c>
      <c r="BM938" s="25" t="str">
        <f t="shared" si="481"/>
        <v/>
      </c>
      <c r="BN938" s="25" t="str">
        <f t="shared" si="482"/>
        <v/>
      </c>
    </row>
    <row r="939" spans="1:66" x14ac:dyDescent="0.25">
      <c r="A939" s="20" t="str">
        <f>IF('S.D. Paste sheet'!A939="","",'S.D. Paste sheet'!A939)</f>
        <v/>
      </c>
      <c r="B939" s="20" t="str">
        <f>IF('S.D. Paste sheet'!B939="","",'S.D. Paste sheet'!B939)</f>
        <v/>
      </c>
      <c r="C939" s="20" t="str">
        <f>IF('S.D. Paste sheet'!C939="","",'S.D. Paste sheet'!C939)</f>
        <v/>
      </c>
      <c r="D939" s="20" t="str">
        <f>IF('S.D. Paste sheet'!D939="","",'S.D. Paste sheet'!D939)</f>
        <v/>
      </c>
      <c r="E939" s="20" t="str">
        <f>IF('S.D. Paste sheet'!E939="","",UPPER('S.D. Paste sheet'!E939))</f>
        <v/>
      </c>
      <c r="F939" s="20" t="str">
        <f>IF('S.D. Paste sheet'!F939="","",'S.D. Paste sheet'!F939)</f>
        <v/>
      </c>
      <c r="G939" s="20" t="str">
        <f>IF('S.D. Paste sheet'!G939="","",UPPER('S.D. Paste sheet'!G939))</f>
        <v/>
      </c>
      <c r="H939" s="20" t="str">
        <f>IF('S.D. Paste sheet'!H939="","",UPPER('S.D. Paste sheet'!H939))</f>
        <v/>
      </c>
      <c r="I939" s="20" t="str">
        <f>IF('S.D. Paste sheet'!I939="","",'S.D. Paste sheet'!I939)</f>
        <v/>
      </c>
      <c r="J939" s="20" t="str">
        <f>IF('S.D. Paste sheet'!J939="","",'S.D. Paste sheet'!J939)</f>
        <v/>
      </c>
      <c r="K939" s="20" t="str">
        <f>IF('S.D. Paste sheet'!K939="","",'S.D. Paste sheet'!K939)</f>
        <v/>
      </c>
      <c r="L939" s="20" t="str">
        <f>IF('S.D. Paste sheet'!L939="","",'S.D. Paste sheet'!L939)</f>
        <v/>
      </c>
      <c r="M939" s="20" t="str">
        <f>IF('S.D. Paste sheet'!M939="","",'S.D. Paste sheet'!M939)</f>
        <v/>
      </c>
      <c r="N939" s="20" t="str">
        <f>IF('S.D. Paste sheet'!N939="","",'S.D. Paste sheet'!N939)</f>
        <v/>
      </c>
      <c r="O939" s="20" t="str">
        <f>IF('S.D. Paste sheet'!O939="","",'S.D. Paste sheet'!O939)</f>
        <v/>
      </c>
      <c r="P939" s="20" t="str">
        <f>IF('S.D. Paste sheet'!P939="","",'S.D. Paste sheet'!P939)</f>
        <v/>
      </c>
      <c r="Q939" s="20" t="str">
        <f>IF('S.D. Paste sheet'!Q939="","",'S.D. Paste sheet'!Q939)</f>
        <v/>
      </c>
      <c r="R939" s="20" t="str">
        <f>IF('S.D. Paste sheet'!R939="","",'S.D. Paste sheet'!R939)</f>
        <v/>
      </c>
      <c r="S939" s="20" t="str">
        <f>IF('S.D. Paste sheet'!S939="","",'S.D. Paste sheet'!S939)</f>
        <v/>
      </c>
      <c r="T939" s="20" t="str">
        <f>IF('S.D. Paste sheet'!T939="","",'S.D. Paste sheet'!T939)</f>
        <v/>
      </c>
      <c r="U939" s="20" t="str">
        <f>IF('S.D. Paste sheet'!U939="","",'S.D. Paste sheet'!U939)</f>
        <v/>
      </c>
      <c r="V939" s="20" t="str">
        <f>IF('S.D. Paste sheet'!V939="","",'S.D. Paste sheet'!V939)</f>
        <v/>
      </c>
      <c r="W939" s="20" t="str">
        <f>IF('S.D. Paste sheet'!W939="","",'S.D. Paste sheet'!W939)</f>
        <v/>
      </c>
      <c r="X939" s="20" t="str">
        <f>IF('S.D. Paste sheet'!X939="","",'S.D. Paste sheet'!X939)</f>
        <v/>
      </c>
      <c r="Y939" s="20" t="str">
        <f>IF('S.D. Paste sheet'!Y939="","",'S.D. Paste sheet'!Y939)</f>
        <v/>
      </c>
      <c r="Z939" s="20" t="str">
        <f>IF('S.D. Paste sheet'!Z939="","",'S.D. Paste sheet'!Z939)</f>
        <v/>
      </c>
      <c r="AA939" s="20" t="str">
        <f>IF('S.D. Paste sheet'!AA939="","",'S.D. Paste sheet'!AA939)</f>
        <v/>
      </c>
      <c r="AB939" s="20" t="str">
        <f>IF('S.D. Paste sheet'!AB939="","",'S.D. Paste sheet'!AB939)</f>
        <v/>
      </c>
      <c r="AC939" s="20" t="str">
        <f>IF('S.D. Paste sheet'!AC939="","",'S.D. Paste sheet'!AC939)</f>
        <v/>
      </c>
      <c r="AD939" s="20" t="str">
        <f>IF('S.D. Paste sheet'!AD939="","",'S.D. Paste sheet'!AD939)</f>
        <v/>
      </c>
      <c r="AE939" s="28"/>
      <c r="AF939" t="str">
        <f>IF(AK939="","",IF(AK939&gt;0,COUNT($AG$2:AG939),""))</f>
        <v/>
      </c>
      <c r="AG939" s="25" t="str">
        <f t="shared" si="451"/>
        <v/>
      </c>
      <c r="AH939" s="25" t="str">
        <f t="shared" si="452"/>
        <v/>
      </c>
      <c r="AI939" s="25" t="str">
        <f t="shared" si="453"/>
        <v/>
      </c>
      <c r="AJ939" s="25" t="str">
        <f t="shared" si="454"/>
        <v/>
      </c>
      <c r="AK939" s="25" t="str">
        <f t="shared" si="455"/>
        <v/>
      </c>
      <c r="AL939" s="25" t="str">
        <f t="shared" si="456"/>
        <v/>
      </c>
      <c r="AM939" s="25" t="str">
        <f t="shared" si="457"/>
        <v/>
      </c>
      <c r="AN939" s="25" t="str">
        <f t="shared" si="458"/>
        <v/>
      </c>
      <c r="AO939" s="25" t="str">
        <f t="shared" si="459"/>
        <v/>
      </c>
      <c r="AP939" s="25" t="str">
        <f t="shared" si="460"/>
        <v/>
      </c>
      <c r="AQ939" s="25" t="str">
        <f t="shared" si="461"/>
        <v/>
      </c>
      <c r="AR939" s="25" t="str">
        <f t="shared" si="462"/>
        <v/>
      </c>
      <c r="AS939" s="25" t="str">
        <f t="shared" si="463"/>
        <v/>
      </c>
      <c r="AT939" s="25" t="str">
        <f t="shared" si="464"/>
        <v/>
      </c>
      <c r="AU939" s="25" t="str">
        <f t="shared" si="465"/>
        <v/>
      </c>
      <c r="AV939" s="25" t="str">
        <f t="shared" si="466"/>
        <v/>
      </c>
      <c r="AX939" t="str">
        <f>IF(BC939="","",IF(BC939&gt;0,COUNT($AY$2:AY939),""))</f>
        <v/>
      </c>
      <c r="AY939" s="25" t="str">
        <f t="shared" si="467"/>
        <v/>
      </c>
      <c r="AZ939" s="25" t="str">
        <f t="shared" si="468"/>
        <v/>
      </c>
      <c r="BA939" s="25" t="str">
        <f t="shared" si="469"/>
        <v/>
      </c>
      <c r="BB939" s="25" t="str">
        <f t="shared" si="470"/>
        <v/>
      </c>
      <c r="BC939" s="25" t="str">
        <f t="shared" si="471"/>
        <v/>
      </c>
      <c r="BD939" s="25" t="str">
        <f t="shared" si="472"/>
        <v/>
      </c>
      <c r="BE939" s="25" t="str">
        <f t="shared" si="473"/>
        <v/>
      </c>
      <c r="BF939" s="25" t="str">
        <f t="shared" si="474"/>
        <v/>
      </c>
      <c r="BG939" s="25" t="str">
        <f t="shared" si="475"/>
        <v/>
      </c>
      <c r="BH939" s="25" t="str">
        <f t="shared" si="476"/>
        <v/>
      </c>
      <c r="BI939" s="25" t="str">
        <f t="shared" si="477"/>
        <v/>
      </c>
      <c r="BJ939" s="25" t="str">
        <f t="shared" si="478"/>
        <v/>
      </c>
      <c r="BK939" s="25" t="str">
        <f t="shared" si="479"/>
        <v/>
      </c>
      <c r="BL939" s="25" t="str">
        <f t="shared" si="480"/>
        <v/>
      </c>
      <c r="BM939" s="25" t="str">
        <f t="shared" si="481"/>
        <v/>
      </c>
      <c r="BN939" s="25" t="str">
        <f t="shared" si="482"/>
        <v/>
      </c>
    </row>
    <row r="940" spans="1:66" x14ac:dyDescent="0.25">
      <c r="A940" s="20" t="str">
        <f>IF('S.D. Paste sheet'!A940="","",'S.D. Paste sheet'!A940)</f>
        <v/>
      </c>
      <c r="B940" s="20" t="str">
        <f>IF('S.D. Paste sheet'!B940="","",'S.D. Paste sheet'!B940)</f>
        <v/>
      </c>
      <c r="C940" s="20" t="str">
        <f>IF('S.D. Paste sheet'!C940="","",'S.D. Paste sheet'!C940)</f>
        <v/>
      </c>
      <c r="D940" s="20" t="str">
        <f>IF('S.D. Paste sheet'!D940="","",'S.D. Paste sheet'!D940)</f>
        <v/>
      </c>
      <c r="E940" s="20" t="str">
        <f>IF('S.D. Paste sheet'!E940="","",UPPER('S.D. Paste sheet'!E940))</f>
        <v/>
      </c>
      <c r="F940" s="20" t="str">
        <f>IF('S.D. Paste sheet'!F940="","",'S.D. Paste sheet'!F940)</f>
        <v/>
      </c>
      <c r="G940" s="20" t="str">
        <f>IF('S.D. Paste sheet'!G940="","",UPPER('S.D. Paste sheet'!G940))</f>
        <v/>
      </c>
      <c r="H940" s="20" t="str">
        <f>IF('S.D. Paste sheet'!H940="","",UPPER('S.D. Paste sheet'!H940))</f>
        <v/>
      </c>
      <c r="I940" s="20" t="str">
        <f>IF('S.D. Paste sheet'!I940="","",'S.D. Paste sheet'!I940)</f>
        <v/>
      </c>
      <c r="J940" s="20" t="str">
        <f>IF('S.D. Paste sheet'!J940="","",'S.D. Paste sheet'!J940)</f>
        <v/>
      </c>
      <c r="K940" s="20" t="str">
        <f>IF('S.D. Paste sheet'!K940="","",'S.D. Paste sheet'!K940)</f>
        <v/>
      </c>
      <c r="L940" s="20" t="str">
        <f>IF('S.D. Paste sheet'!L940="","",'S.D. Paste sheet'!L940)</f>
        <v/>
      </c>
      <c r="M940" s="20" t="str">
        <f>IF('S.D. Paste sheet'!M940="","",'S.D. Paste sheet'!M940)</f>
        <v/>
      </c>
      <c r="N940" s="20" t="str">
        <f>IF('S.D. Paste sheet'!N940="","",'S.D. Paste sheet'!N940)</f>
        <v/>
      </c>
      <c r="O940" s="20" t="str">
        <f>IF('S.D. Paste sheet'!O940="","",'S.D. Paste sheet'!O940)</f>
        <v/>
      </c>
      <c r="P940" s="20" t="str">
        <f>IF('S.D. Paste sheet'!P940="","",'S.D. Paste sheet'!P940)</f>
        <v/>
      </c>
      <c r="Q940" s="20" t="str">
        <f>IF('S.D. Paste sheet'!Q940="","",'S.D. Paste sheet'!Q940)</f>
        <v/>
      </c>
      <c r="R940" s="20" t="str">
        <f>IF('S.D. Paste sheet'!R940="","",'S.D. Paste sheet'!R940)</f>
        <v/>
      </c>
      <c r="S940" s="20" t="str">
        <f>IF('S.D. Paste sheet'!S940="","",'S.D. Paste sheet'!S940)</f>
        <v/>
      </c>
      <c r="T940" s="20" t="str">
        <f>IF('S.D. Paste sheet'!T940="","",'S.D. Paste sheet'!T940)</f>
        <v/>
      </c>
      <c r="U940" s="20" t="str">
        <f>IF('S.D. Paste sheet'!U940="","",'S.D. Paste sheet'!U940)</f>
        <v/>
      </c>
      <c r="V940" s="20" t="str">
        <f>IF('S.D. Paste sheet'!V940="","",'S.D. Paste sheet'!V940)</f>
        <v/>
      </c>
      <c r="W940" s="20" t="str">
        <f>IF('S.D. Paste sheet'!W940="","",'S.D. Paste sheet'!W940)</f>
        <v/>
      </c>
      <c r="X940" s="20" t="str">
        <f>IF('S.D. Paste sheet'!X940="","",'S.D. Paste sheet'!X940)</f>
        <v/>
      </c>
      <c r="Y940" s="20" t="str">
        <f>IF('S.D. Paste sheet'!Y940="","",'S.D. Paste sheet'!Y940)</f>
        <v/>
      </c>
      <c r="Z940" s="20" t="str">
        <f>IF('S.D. Paste sheet'!Z940="","",'S.D. Paste sheet'!Z940)</f>
        <v/>
      </c>
      <c r="AA940" s="20" t="str">
        <f>IF('S.D. Paste sheet'!AA940="","",'S.D. Paste sheet'!AA940)</f>
        <v/>
      </c>
      <c r="AB940" s="20" t="str">
        <f>IF('S.D. Paste sheet'!AB940="","",'S.D. Paste sheet'!AB940)</f>
        <v/>
      </c>
      <c r="AC940" s="20" t="str">
        <f>IF('S.D. Paste sheet'!AC940="","",'S.D. Paste sheet'!AC940)</f>
        <v/>
      </c>
      <c r="AD940" s="20" t="str">
        <f>IF('S.D. Paste sheet'!AD940="","",'S.D. Paste sheet'!AD940)</f>
        <v/>
      </c>
      <c r="AE940" s="28"/>
      <c r="AF940" t="str">
        <f>IF(AK940="","",IF(AK940&gt;0,COUNT($AG$2:AG940),""))</f>
        <v/>
      </c>
      <c r="AG940" s="25" t="str">
        <f t="shared" si="451"/>
        <v/>
      </c>
      <c r="AH940" s="25" t="str">
        <f t="shared" si="452"/>
        <v/>
      </c>
      <c r="AI940" s="25" t="str">
        <f t="shared" si="453"/>
        <v/>
      </c>
      <c r="AJ940" s="25" t="str">
        <f t="shared" si="454"/>
        <v/>
      </c>
      <c r="AK940" s="25" t="str">
        <f t="shared" si="455"/>
        <v/>
      </c>
      <c r="AL940" s="25" t="str">
        <f t="shared" si="456"/>
        <v/>
      </c>
      <c r="AM940" s="25" t="str">
        <f t="shared" si="457"/>
        <v/>
      </c>
      <c r="AN940" s="25" t="str">
        <f t="shared" si="458"/>
        <v/>
      </c>
      <c r="AO940" s="25" t="str">
        <f t="shared" si="459"/>
        <v/>
      </c>
      <c r="AP940" s="25" t="str">
        <f t="shared" si="460"/>
        <v/>
      </c>
      <c r="AQ940" s="25" t="str">
        <f t="shared" si="461"/>
        <v/>
      </c>
      <c r="AR940" s="25" t="str">
        <f t="shared" si="462"/>
        <v/>
      </c>
      <c r="AS940" s="25" t="str">
        <f t="shared" si="463"/>
        <v/>
      </c>
      <c r="AT940" s="25" t="str">
        <f t="shared" si="464"/>
        <v/>
      </c>
      <c r="AU940" s="25" t="str">
        <f t="shared" si="465"/>
        <v/>
      </c>
      <c r="AV940" s="25" t="str">
        <f t="shared" si="466"/>
        <v/>
      </c>
      <c r="AX940" t="str">
        <f>IF(BC940="","",IF(BC940&gt;0,COUNT($AY$2:AY940),""))</f>
        <v/>
      </c>
      <c r="AY940" s="25" t="str">
        <f t="shared" si="467"/>
        <v/>
      </c>
      <c r="AZ940" s="25" t="str">
        <f t="shared" si="468"/>
        <v/>
      </c>
      <c r="BA940" s="25" t="str">
        <f t="shared" si="469"/>
        <v/>
      </c>
      <c r="BB940" s="25" t="str">
        <f t="shared" si="470"/>
        <v/>
      </c>
      <c r="BC940" s="25" t="str">
        <f t="shared" si="471"/>
        <v/>
      </c>
      <c r="BD940" s="25" t="str">
        <f t="shared" si="472"/>
        <v/>
      </c>
      <c r="BE940" s="25" t="str">
        <f t="shared" si="473"/>
        <v/>
      </c>
      <c r="BF940" s="25" t="str">
        <f t="shared" si="474"/>
        <v/>
      </c>
      <c r="BG940" s="25" t="str">
        <f t="shared" si="475"/>
        <v/>
      </c>
      <c r="BH940" s="25" t="str">
        <f t="shared" si="476"/>
        <v/>
      </c>
      <c r="BI940" s="25" t="str">
        <f t="shared" si="477"/>
        <v/>
      </c>
      <c r="BJ940" s="25" t="str">
        <f t="shared" si="478"/>
        <v/>
      </c>
      <c r="BK940" s="25" t="str">
        <f t="shared" si="479"/>
        <v/>
      </c>
      <c r="BL940" s="25" t="str">
        <f t="shared" si="480"/>
        <v/>
      </c>
      <c r="BM940" s="25" t="str">
        <f t="shared" si="481"/>
        <v/>
      </c>
      <c r="BN940" s="25" t="str">
        <f t="shared" si="482"/>
        <v/>
      </c>
    </row>
    <row r="941" spans="1:66" x14ac:dyDescent="0.25">
      <c r="A941" s="20" t="str">
        <f>IF('S.D. Paste sheet'!A941="","",'S.D. Paste sheet'!A941)</f>
        <v/>
      </c>
      <c r="B941" s="20" t="str">
        <f>IF('S.D. Paste sheet'!B941="","",'S.D. Paste sheet'!B941)</f>
        <v/>
      </c>
      <c r="C941" s="20" t="str">
        <f>IF('S.D. Paste sheet'!C941="","",'S.D. Paste sheet'!C941)</f>
        <v/>
      </c>
      <c r="D941" s="20" t="str">
        <f>IF('S.D. Paste sheet'!D941="","",'S.D. Paste sheet'!D941)</f>
        <v/>
      </c>
      <c r="E941" s="20" t="str">
        <f>IF('S.D. Paste sheet'!E941="","",UPPER('S.D. Paste sheet'!E941))</f>
        <v/>
      </c>
      <c r="F941" s="20" t="str">
        <f>IF('S.D. Paste sheet'!F941="","",'S.D. Paste sheet'!F941)</f>
        <v/>
      </c>
      <c r="G941" s="20" t="str">
        <f>IF('S.D. Paste sheet'!G941="","",UPPER('S.D. Paste sheet'!G941))</f>
        <v/>
      </c>
      <c r="H941" s="20" t="str">
        <f>IF('S.D. Paste sheet'!H941="","",UPPER('S.D. Paste sheet'!H941))</f>
        <v/>
      </c>
      <c r="I941" s="20" t="str">
        <f>IF('S.D. Paste sheet'!I941="","",'S.D. Paste sheet'!I941)</f>
        <v/>
      </c>
      <c r="J941" s="20" t="str">
        <f>IF('S.D. Paste sheet'!J941="","",'S.D. Paste sheet'!J941)</f>
        <v/>
      </c>
      <c r="K941" s="20" t="str">
        <f>IF('S.D. Paste sheet'!K941="","",'S.D. Paste sheet'!K941)</f>
        <v/>
      </c>
      <c r="L941" s="20" t="str">
        <f>IF('S.D. Paste sheet'!L941="","",'S.D. Paste sheet'!L941)</f>
        <v/>
      </c>
      <c r="M941" s="20" t="str">
        <f>IF('S.D. Paste sheet'!M941="","",'S.D. Paste sheet'!M941)</f>
        <v/>
      </c>
      <c r="N941" s="20" t="str">
        <f>IF('S.D. Paste sheet'!N941="","",'S.D. Paste sheet'!N941)</f>
        <v/>
      </c>
      <c r="O941" s="20" t="str">
        <f>IF('S.D. Paste sheet'!O941="","",'S.D. Paste sheet'!O941)</f>
        <v/>
      </c>
      <c r="P941" s="20" t="str">
        <f>IF('S.D. Paste sheet'!P941="","",'S.D. Paste sheet'!P941)</f>
        <v/>
      </c>
      <c r="Q941" s="20" t="str">
        <f>IF('S.D. Paste sheet'!Q941="","",'S.D. Paste sheet'!Q941)</f>
        <v/>
      </c>
      <c r="R941" s="20" t="str">
        <f>IF('S.D. Paste sheet'!R941="","",'S.D. Paste sheet'!R941)</f>
        <v/>
      </c>
      <c r="S941" s="20" t="str">
        <f>IF('S.D. Paste sheet'!S941="","",'S.D. Paste sheet'!S941)</f>
        <v/>
      </c>
      <c r="T941" s="20" t="str">
        <f>IF('S.D. Paste sheet'!T941="","",'S.D. Paste sheet'!T941)</f>
        <v/>
      </c>
      <c r="U941" s="20" t="str">
        <f>IF('S.D. Paste sheet'!U941="","",'S.D. Paste sheet'!U941)</f>
        <v/>
      </c>
      <c r="V941" s="20" t="str">
        <f>IF('S.D. Paste sheet'!V941="","",'S.D. Paste sheet'!V941)</f>
        <v/>
      </c>
      <c r="W941" s="20" t="str">
        <f>IF('S.D. Paste sheet'!W941="","",'S.D. Paste sheet'!W941)</f>
        <v/>
      </c>
      <c r="X941" s="20" t="str">
        <f>IF('S.D. Paste sheet'!X941="","",'S.D. Paste sheet'!X941)</f>
        <v/>
      </c>
      <c r="Y941" s="20" t="str">
        <f>IF('S.D. Paste sheet'!Y941="","",'S.D. Paste sheet'!Y941)</f>
        <v/>
      </c>
      <c r="Z941" s="20" t="str">
        <f>IF('S.D. Paste sheet'!Z941="","",'S.D. Paste sheet'!Z941)</f>
        <v/>
      </c>
      <c r="AA941" s="20" t="str">
        <f>IF('S.D. Paste sheet'!AA941="","",'S.D. Paste sheet'!AA941)</f>
        <v/>
      </c>
      <c r="AB941" s="20" t="str">
        <f>IF('S.D. Paste sheet'!AB941="","",'S.D. Paste sheet'!AB941)</f>
        <v/>
      </c>
      <c r="AC941" s="20" t="str">
        <f>IF('S.D. Paste sheet'!AC941="","",'S.D. Paste sheet'!AC941)</f>
        <v/>
      </c>
      <c r="AD941" s="20" t="str">
        <f>IF('S.D. Paste sheet'!AD941="","",'S.D. Paste sheet'!AD941)</f>
        <v/>
      </c>
      <c r="AE941" s="28"/>
      <c r="AF941" t="str">
        <f>IF(AK941="","",IF(AK941&gt;0,COUNT($AG$2:AG941),""))</f>
        <v/>
      </c>
      <c r="AG941" s="25" t="str">
        <f t="shared" si="451"/>
        <v/>
      </c>
      <c r="AH941" s="25" t="str">
        <f t="shared" si="452"/>
        <v/>
      </c>
      <c r="AI941" s="25" t="str">
        <f t="shared" si="453"/>
        <v/>
      </c>
      <c r="AJ941" s="25" t="str">
        <f t="shared" si="454"/>
        <v/>
      </c>
      <c r="AK941" s="25" t="str">
        <f t="shared" si="455"/>
        <v/>
      </c>
      <c r="AL941" s="25" t="str">
        <f t="shared" si="456"/>
        <v/>
      </c>
      <c r="AM941" s="25" t="str">
        <f t="shared" si="457"/>
        <v/>
      </c>
      <c r="AN941" s="25" t="str">
        <f t="shared" si="458"/>
        <v/>
      </c>
      <c r="AO941" s="25" t="str">
        <f t="shared" si="459"/>
        <v/>
      </c>
      <c r="AP941" s="25" t="str">
        <f t="shared" si="460"/>
        <v/>
      </c>
      <c r="AQ941" s="25" t="str">
        <f t="shared" si="461"/>
        <v/>
      </c>
      <c r="AR941" s="25" t="str">
        <f t="shared" si="462"/>
        <v/>
      </c>
      <c r="AS941" s="25" t="str">
        <f t="shared" si="463"/>
        <v/>
      </c>
      <c r="AT941" s="25" t="str">
        <f t="shared" si="464"/>
        <v/>
      </c>
      <c r="AU941" s="25" t="str">
        <f t="shared" si="465"/>
        <v/>
      </c>
      <c r="AV941" s="25" t="str">
        <f t="shared" si="466"/>
        <v/>
      </c>
      <c r="AX941" t="str">
        <f>IF(BC941="","",IF(BC941&gt;0,COUNT($AY$2:AY941),""))</f>
        <v/>
      </c>
      <c r="AY941" s="25" t="str">
        <f t="shared" si="467"/>
        <v/>
      </c>
      <c r="AZ941" s="25" t="str">
        <f t="shared" si="468"/>
        <v/>
      </c>
      <c r="BA941" s="25" t="str">
        <f t="shared" si="469"/>
        <v/>
      </c>
      <c r="BB941" s="25" t="str">
        <f t="shared" si="470"/>
        <v/>
      </c>
      <c r="BC941" s="25" t="str">
        <f t="shared" si="471"/>
        <v/>
      </c>
      <c r="BD941" s="25" t="str">
        <f t="shared" si="472"/>
        <v/>
      </c>
      <c r="BE941" s="25" t="str">
        <f t="shared" si="473"/>
        <v/>
      </c>
      <c r="BF941" s="25" t="str">
        <f t="shared" si="474"/>
        <v/>
      </c>
      <c r="BG941" s="25" t="str">
        <f t="shared" si="475"/>
        <v/>
      </c>
      <c r="BH941" s="25" t="str">
        <f t="shared" si="476"/>
        <v/>
      </c>
      <c r="BI941" s="25" t="str">
        <f t="shared" si="477"/>
        <v/>
      </c>
      <c r="BJ941" s="25" t="str">
        <f t="shared" si="478"/>
        <v/>
      </c>
      <c r="BK941" s="25" t="str">
        <f t="shared" si="479"/>
        <v/>
      </c>
      <c r="BL941" s="25" t="str">
        <f t="shared" si="480"/>
        <v/>
      </c>
      <c r="BM941" s="25" t="str">
        <f t="shared" si="481"/>
        <v/>
      </c>
      <c r="BN941" s="25" t="str">
        <f t="shared" si="482"/>
        <v/>
      </c>
    </row>
    <row r="942" spans="1:66" x14ac:dyDescent="0.25">
      <c r="A942" s="20" t="str">
        <f>IF('S.D. Paste sheet'!A942="","",'S.D. Paste sheet'!A942)</f>
        <v/>
      </c>
      <c r="B942" s="20" t="str">
        <f>IF('S.D. Paste sheet'!B942="","",'S.D. Paste sheet'!B942)</f>
        <v/>
      </c>
      <c r="C942" s="20" t="str">
        <f>IF('S.D. Paste sheet'!C942="","",'S.D. Paste sheet'!C942)</f>
        <v/>
      </c>
      <c r="D942" s="20" t="str">
        <f>IF('S.D. Paste sheet'!D942="","",'S.D. Paste sheet'!D942)</f>
        <v/>
      </c>
      <c r="E942" s="20" t="str">
        <f>IF('S.D. Paste sheet'!E942="","",UPPER('S.D. Paste sheet'!E942))</f>
        <v/>
      </c>
      <c r="F942" s="20" t="str">
        <f>IF('S.D. Paste sheet'!F942="","",'S.D. Paste sheet'!F942)</f>
        <v/>
      </c>
      <c r="G942" s="20" t="str">
        <f>IF('S.D. Paste sheet'!G942="","",UPPER('S.D. Paste sheet'!G942))</f>
        <v/>
      </c>
      <c r="H942" s="20" t="str">
        <f>IF('S.D. Paste sheet'!H942="","",UPPER('S.D. Paste sheet'!H942))</f>
        <v/>
      </c>
      <c r="I942" s="20" t="str">
        <f>IF('S.D. Paste sheet'!I942="","",'S.D. Paste sheet'!I942)</f>
        <v/>
      </c>
      <c r="J942" s="20" t="str">
        <f>IF('S.D. Paste sheet'!J942="","",'S.D. Paste sheet'!J942)</f>
        <v/>
      </c>
      <c r="K942" s="20" t="str">
        <f>IF('S.D. Paste sheet'!K942="","",'S.D. Paste sheet'!K942)</f>
        <v/>
      </c>
      <c r="L942" s="20" t="str">
        <f>IF('S.D. Paste sheet'!L942="","",'S.D. Paste sheet'!L942)</f>
        <v/>
      </c>
      <c r="M942" s="20" t="str">
        <f>IF('S.D. Paste sheet'!M942="","",'S.D. Paste sheet'!M942)</f>
        <v/>
      </c>
      <c r="N942" s="20" t="str">
        <f>IF('S.D. Paste sheet'!N942="","",'S.D. Paste sheet'!N942)</f>
        <v/>
      </c>
      <c r="O942" s="20" t="str">
        <f>IF('S.D. Paste sheet'!O942="","",'S.D. Paste sheet'!O942)</f>
        <v/>
      </c>
      <c r="P942" s="20" t="str">
        <f>IF('S.D. Paste sheet'!P942="","",'S.D. Paste sheet'!P942)</f>
        <v/>
      </c>
      <c r="Q942" s="20" t="str">
        <f>IF('S.D. Paste sheet'!Q942="","",'S.D. Paste sheet'!Q942)</f>
        <v/>
      </c>
      <c r="R942" s="20" t="str">
        <f>IF('S.D. Paste sheet'!R942="","",'S.D. Paste sheet'!R942)</f>
        <v/>
      </c>
      <c r="S942" s="20" t="str">
        <f>IF('S.D. Paste sheet'!S942="","",'S.D. Paste sheet'!S942)</f>
        <v/>
      </c>
      <c r="T942" s="20" t="str">
        <f>IF('S.D. Paste sheet'!T942="","",'S.D. Paste sheet'!T942)</f>
        <v/>
      </c>
      <c r="U942" s="20" t="str">
        <f>IF('S.D. Paste sheet'!U942="","",'S.D. Paste sheet'!U942)</f>
        <v/>
      </c>
      <c r="V942" s="20" t="str">
        <f>IF('S.D. Paste sheet'!V942="","",'S.D. Paste sheet'!V942)</f>
        <v/>
      </c>
      <c r="W942" s="20" t="str">
        <f>IF('S.D. Paste sheet'!W942="","",'S.D. Paste sheet'!W942)</f>
        <v/>
      </c>
      <c r="X942" s="20" t="str">
        <f>IF('S.D. Paste sheet'!X942="","",'S.D. Paste sheet'!X942)</f>
        <v/>
      </c>
      <c r="Y942" s="20" t="str">
        <f>IF('S.D. Paste sheet'!Y942="","",'S.D. Paste sheet'!Y942)</f>
        <v/>
      </c>
      <c r="Z942" s="20" t="str">
        <f>IF('S.D. Paste sheet'!Z942="","",'S.D. Paste sheet'!Z942)</f>
        <v/>
      </c>
      <c r="AA942" s="20" t="str">
        <f>IF('S.D. Paste sheet'!AA942="","",'S.D. Paste sheet'!AA942)</f>
        <v/>
      </c>
      <c r="AB942" s="20" t="str">
        <f>IF('S.D. Paste sheet'!AB942="","",'S.D. Paste sheet'!AB942)</f>
        <v/>
      </c>
      <c r="AC942" s="20" t="str">
        <f>IF('S.D. Paste sheet'!AC942="","",'S.D. Paste sheet'!AC942)</f>
        <v/>
      </c>
      <c r="AD942" s="20" t="str">
        <f>IF('S.D. Paste sheet'!AD942="","",'S.D. Paste sheet'!AD942)</f>
        <v/>
      </c>
      <c r="AE942" s="28"/>
      <c r="AF942" t="str">
        <f>IF(AK942="","",IF(AK942&gt;0,COUNT($AG$2:AG942),""))</f>
        <v/>
      </c>
      <c r="AG942" s="25" t="str">
        <f t="shared" si="451"/>
        <v/>
      </c>
      <c r="AH942" s="25" t="str">
        <f t="shared" si="452"/>
        <v/>
      </c>
      <c r="AI942" s="25" t="str">
        <f t="shared" si="453"/>
        <v/>
      </c>
      <c r="AJ942" s="25" t="str">
        <f t="shared" si="454"/>
        <v/>
      </c>
      <c r="AK942" s="25" t="str">
        <f t="shared" si="455"/>
        <v/>
      </c>
      <c r="AL942" s="25" t="str">
        <f t="shared" si="456"/>
        <v/>
      </c>
      <c r="AM942" s="25" t="str">
        <f t="shared" si="457"/>
        <v/>
      </c>
      <c r="AN942" s="25" t="str">
        <f t="shared" si="458"/>
        <v/>
      </c>
      <c r="AO942" s="25" t="str">
        <f t="shared" si="459"/>
        <v/>
      </c>
      <c r="AP942" s="25" t="str">
        <f t="shared" si="460"/>
        <v/>
      </c>
      <c r="AQ942" s="25" t="str">
        <f t="shared" si="461"/>
        <v/>
      </c>
      <c r="AR942" s="25" t="str">
        <f t="shared" si="462"/>
        <v/>
      </c>
      <c r="AS942" s="25" t="str">
        <f t="shared" si="463"/>
        <v/>
      </c>
      <c r="AT942" s="25" t="str">
        <f t="shared" si="464"/>
        <v/>
      </c>
      <c r="AU942" s="25" t="str">
        <f t="shared" si="465"/>
        <v/>
      </c>
      <c r="AV942" s="25" t="str">
        <f t="shared" si="466"/>
        <v/>
      </c>
      <c r="AX942" t="str">
        <f>IF(BC942="","",IF(BC942&gt;0,COUNT($AY$2:AY942),""))</f>
        <v/>
      </c>
      <c r="AY942" s="25" t="str">
        <f t="shared" si="467"/>
        <v/>
      </c>
      <c r="AZ942" s="25" t="str">
        <f t="shared" si="468"/>
        <v/>
      </c>
      <c r="BA942" s="25" t="str">
        <f t="shared" si="469"/>
        <v/>
      </c>
      <c r="BB942" s="25" t="str">
        <f t="shared" si="470"/>
        <v/>
      </c>
      <c r="BC942" s="25" t="str">
        <f t="shared" si="471"/>
        <v/>
      </c>
      <c r="BD942" s="25" t="str">
        <f t="shared" si="472"/>
        <v/>
      </c>
      <c r="BE942" s="25" t="str">
        <f t="shared" si="473"/>
        <v/>
      </c>
      <c r="BF942" s="25" t="str">
        <f t="shared" si="474"/>
        <v/>
      </c>
      <c r="BG942" s="25" t="str">
        <f t="shared" si="475"/>
        <v/>
      </c>
      <c r="BH942" s="25" t="str">
        <f t="shared" si="476"/>
        <v/>
      </c>
      <c r="BI942" s="25" t="str">
        <f t="shared" si="477"/>
        <v/>
      </c>
      <c r="BJ942" s="25" t="str">
        <f t="shared" si="478"/>
        <v/>
      </c>
      <c r="BK942" s="25" t="str">
        <f t="shared" si="479"/>
        <v/>
      </c>
      <c r="BL942" s="25" t="str">
        <f t="shared" si="480"/>
        <v/>
      </c>
      <c r="BM942" s="25" t="str">
        <f t="shared" si="481"/>
        <v/>
      </c>
      <c r="BN942" s="25" t="str">
        <f t="shared" si="482"/>
        <v/>
      </c>
    </row>
    <row r="943" spans="1:66" x14ac:dyDescent="0.25">
      <c r="A943" s="20" t="str">
        <f>IF('S.D. Paste sheet'!A943="","",'S.D. Paste sheet'!A943)</f>
        <v/>
      </c>
      <c r="B943" s="20" t="str">
        <f>IF('S.D. Paste sheet'!B943="","",'S.D. Paste sheet'!B943)</f>
        <v/>
      </c>
      <c r="C943" s="20" t="str">
        <f>IF('S.D. Paste sheet'!C943="","",'S.D. Paste sheet'!C943)</f>
        <v/>
      </c>
      <c r="D943" s="20" t="str">
        <f>IF('S.D. Paste sheet'!D943="","",'S.D. Paste sheet'!D943)</f>
        <v/>
      </c>
      <c r="E943" s="20" t="str">
        <f>IF('S.D. Paste sheet'!E943="","",UPPER('S.D. Paste sheet'!E943))</f>
        <v/>
      </c>
      <c r="F943" s="20" t="str">
        <f>IF('S.D. Paste sheet'!F943="","",'S.D. Paste sheet'!F943)</f>
        <v/>
      </c>
      <c r="G943" s="20" t="str">
        <f>IF('S.D. Paste sheet'!G943="","",UPPER('S.D. Paste sheet'!G943))</f>
        <v/>
      </c>
      <c r="H943" s="20" t="str">
        <f>IF('S.D. Paste sheet'!H943="","",UPPER('S.D. Paste sheet'!H943))</f>
        <v/>
      </c>
      <c r="I943" s="20" t="str">
        <f>IF('S.D. Paste sheet'!I943="","",'S.D. Paste sheet'!I943)</f>
        <v/>
      </c>
      <c r="J943" s="20" t="str">
        <f>IF('S.D. Paste sheet'!J943="","",'S.D. Paste sheet'!J943)</f>
        <v/>
      </c>
      <c r="K943" s="20" t="str">
        <f>IF('S.D. Paste sheet'!K943="","",'S.D. Paste sheet'!K943)</f>
        <v/>
      </c>
      <c r="L943" s="20" t="str">
        <f>IF('S.D. Paste sheet'!L943="","",'S.D. Paste sheet'!L943)</f>
        <v/>
      </c>
      <c r="M943" s="20" t="str">
        <f>IF('S.D. Paste sheet'!M943="","",'S.D. Paste sheet'!M943)</f>
        <v/>
      </c>
      <c r="N943" s="20" t="str">
        <f>IF('S.D. Paste sheet'!N943="","",'S.D. Paste sheet'!N943)</f>
        <v/>
      </c>
      <c r="O943" s="20" t="str">
        <f>IF('S.D. Paste sheet'!O943="","",'S.D. Paste sheet'!O943)</f>
        <v/>
      </c>
      <c r="P943" s="20" t="str">
        <f>IF('S.D. Paste sheet'!P943="","",'S.D. Paste sheet'!P943)</f>
        <v/>
      </c>
      <c r="Q943" s="20" t="str">
        <f>IF('S.D. Paste sheet'!Q943="","",'S.D. Paste sheet'!Q943)</f>
        <v/>
      </c>
      <c r="R943" s="20" t="str">
        <f>IF('S.D. Paste sheet'!R943="","",'S.D. Paste sheet'!R943)</f>
        <v/>
      </c>
      <c r="S943" s="20" t="str">
        <f>IF('S.D. Paste sheet'!S943="","",'S.D. Paste sheet'!S943)</f>
        <v/>
      </c>
      <c r="T943" s="20" t="str">
        <f>IF('S.D. Paste sheet'!T943="","",'S.D. Paste sheet'!T943)</f>
        <v/>
      </c>
      <c r="U943" s="20" t="str">
        <f>IF('S.D. Paste sheet'!U943="","",'S.D. Paste sheet'!U943)</f>
        <v/>
      </c>
      <c r="V943" s="20" t="str">
        <f>IF('S.D. Paste sheet'!V943="","",'S.D. Paste sheet'!V943)</f>
        <v/>
      </c>
      <c r="W943" s="20" t="str">
        <f>IF('S.D. Paste sheet'!W943="","",'S.D. Paste sheet'!W943)</f>
        <v/>
      </c>
      <c r="X943" s="20" t="str">
        <f>IF('S.D. Paste sheet'!X943="","",'S.D. Paste sheet'!X943)</f>
        <v/>
      </c>
      <c r="Y943" s="20" t="str">
        <f>IF('S.D. Paste sheet'!Y943="","",'S.D. Paste sheet'!Y943)</f>
        <v/>
      </c>
      <c r="Z943" s="20" t="str">
        <f>IF('S.D. Paste sheet'!Z943="","",'S.D. Paste sheet'!Z943)</f>
        <v/>
      </c>
      <c r="AA943" s="20" t="str">
        <f>IF('S.D. Paste sheet'!AA943="","",'S.D. Paste sheet'!AA943)</f>
        <v/>
      </c>
      <c r="AB943" s="20" t="str">
        <f>IF('S.D. Paste sheet'!AB943="","",'S.D. Paste sheet'!AB943)</f>
        <v/>
      </c>
      <c r="AC943" s="20" t="str">
        <f>IF('S.D. Paste sheet'!AC943="","",'S.D. Paste sheet'!AC943)</f>
        <v/>
      </c>
      <c r="AD943" s="20" t="str">
        <f>IF('S.D. Paste sheet'!AD943="","",'S.D. Paste sheet'!AD943)</f>
        <v/>
      </c>
      <c r="AE943" s="28"/>
      <c r="AF943" t="str">
        <f>IF(AK943="","",IF(AK943&gt;0,COUNT($AG$2:AG943),""))</f>
        <v/>
      </c>
      <c r="AG943" s="25" t="str">
        <f t="shared" si="451"/>
        <v/>
      </c>
      <c r="AH943" s="25" t="str">
        <f t="shared" si="452"/>
        <v/>
      </c>
      <c r="AI943" s="25" t="str">
        <f t="shared" si="453"/>
        <v/>
      </c>
      <c r="AJ943" s="25" t="str">
        <f t="shared" si="454"/>
        <v/>
      </c>
      <c r="AK943" s="25" t="str">
        <f t="shared" si="455"/>
        <v/>
      </c>
      <c r="AL943" s="25" t="str">
        <f t="shared" si="456"/>
        <v/>
      </c>
      <c r="AM943" s="25" t="str">
        <f t="shared" si="457"/>
        <v/>
      </c>
      <c r="AN943" s="25" t="str">
        <f t="shared" si="458"/>
        <v/>
      </c>
      <c r="AO943" s="25" t="str">
        <f t="shared" si="459"/>
        <v/>
      </c>
      <c r="AP943" s="25" t="str">
        <f t="shared" si="460"/>
        <v/>
      </c>
      <c r="AQ943" s="25" t="str">
        <f t="shared" si="461"/>
        <v/>
      </c>
      <c r="AR943" s="25" t="str">
        <f t="shared" si="462"/>
        <v/>
      </c>
      <c r="AS943" s="25" t="str">
        <f t="shared" si="463"/>
        <v/>
      </c>
      <c r="AT943" s="25" t="str">
        <f t="shared" si="464"/>
        <v/>
      </c>
      <c r="AU943" s="25" t="str">
        <f t="shared" si="465"/>
        <v/>
      </c>
      <c r="AV943" s="25" t="str">
        <f t="shared" si="466"/>
        <v/>
      </c>
      <c r="AX943" t="str">
        <f>IF(BC943="","",IF(BC943&gt;0,COUNT($AY$2:AY943),""))</f>
        <v/>
      </c>
      <c r="AY943" s="25" t="str">
        <f t="shared" si="467"/>
        <v/>
      </c>
      <c r="AZ943" s="25" t="str">
        <f t="shared" si="468"/>
        <v/>
      </c>
      <c r="BA943" s="25" t="str">
        <f t="shared" si="469"/>
        <v/>
      </c>
      <c r="BB943" s="25" t="str">
        <f t="shared" si="470"/>
        <v/>
      </c>
      <c r="BC943" s="25" t="str">
        <f t="shared" si="471"/>
        <v/>
      </c>
      <c r="BD943" s="25" t="str">
        <f t="shared" si="472"/>
        <v/>
      </c>
      <c r="BE943" s="25" t="str">
        <f t="shared" si="473"/>
        <v/>
      </c>
      <c r="BF943" s="25" t="str">
        <f t="shared" si="474"/>
        <v/>
      </c>
      <c r="BG943" s="25" t="str">
        <f t="shared" si="475"/>
        <v/>
      </c>
      <c r="BH943" s="25" t="str">
        <f t="shared" si="476"/>
        <v/>
      </c>
      <c r="BI943" s="25" t="str">
        <f t="shared" si="477"/>
        <v/>
      </c>
      <c r="BJ943" s="25" t="str">
        <f t="shared" si="478"/>
        <v/>
      </c>
      <c r="BK943" s="25" t="str">
        <f t="shared" si="479"/>
        <v/>
      </c>
      <c r="BL943" s="25" t="str">
        <f t="shared" si="480"/>
        <v/>
      </c>
      <c r="BM943" s="25" t="str">
        <f t="shared" si="481"/>
        <v/>
      </c>
      <c r="BN943" s="25" t="str">
        <f t="shared" si="482"/>
        <v/>
      </c>
    </row>
    <row r="944" spans="1:66" x14ac:dyDescent="0.25">
      <c r="A944" s="20" t="str">
        <f>IF('S.D. Paste sheet'!A944="","",'S.D. Paste sheet'!A944)</f>
        <v/>
      </c>
      <c r="B944" s="20" t="str">
        <f>IF('S.D. Paste sheet'!B944="","",'S.D. Paste sheet'!B944)</f>
        <v/>
      </c>
      <c r="C944" s="20" t="str">
        <f>IF('S.D. Paste sheet'!C944="","",'S.D. Paste sheet'!C944)</f>
        <v/>
      </c>
      <c r="D944" s="20" t="str">
        <f>IF('S.D. Paste sheet'!D944="","",'S.D. Paste sheet'!D944)</f>
        <v/>
      </c>
      <c r="E944" s="20" t="str">
        <f>IF('S.D. Paste sheet'!E944="","",UPPER('S.D. Paste sheet'!E944))</f>
        <v/>
      </c>
      <c r="F944" s="20" t="str">
        <f>IF('S.D. Paste sheet'!F944="","",'S.D. Paste sheet'!F944)</f>
        <v/>
      </c>
      <c r="G944" s="20" t="str">
        <f>IF('S.D. Paste sheet'!G944="","",UPPER('S.D. Paste sheet'!G944))</f>
        <v/>
      </c>
      <c r="H944" s="20" t="str">
        <f>IF('S.D. Paste sheet'!H944="","",UPPER('S.D. Paste sheet'!H944))</f>
        <v/>
      </c>
      <c r="I944" s="20" t="str">
        <f>IF('S.D. Paste sheet'!I944="","",'S.D. Paste sheet'!I944)</f>
        <v/>
      </c>
      <c r="J944" s="20" t="str">
        <f>IF('S.D. Paste sheet'!J944="","",'S.D. Paste sheet'!J944)</f>
        <v/>
      </c>
      <c r="K944" s="20" t="str">
        <f>IF('S.D. Paste sheet'!K944="","",'S.D. Paste sheet'!K944)</f>
        <v/>
      </c>
      <c r="L944" s="20" t="str">
        <f>IF('S.D. Paste sheet'!L944="","",'S.D. Paste sheet'!L944)</f>
        <v/>
      </c>
      <c r="M944" s="20" t="str">
        <f>IF('S.D. Paste sheet'!M944="","",'S.D. Paste sheet'!M944)</f>
        <v/>
      </c>
      <c r="N944" s="20" t="str">
        <f>IF('S.D. Paste sheet'!N944="","",'S.D. Paste sheet'!N944)</f>
        <v/>
      </c>
      <c r="O944" s="20" t="str">
        <f>IF('S.D. Paste sheet'!O944="","",'S.D. Paste sheet'!O944)</f>
        <v/>
      </c>
      <c r="P944" s="20" t="str">
        <f>IF('S.D. Paste sheet'!P944="","",'S.D. Paste sheet'!P944)</f>
        <v/>
      </c>
      <c r="Q944" s="20" t="str">
        <f>IF('S.D. Paste sheet'!Q944="","",'S.D. Paste sheet'!Q944)</f>
        <v/>
      </c>
      <c r="R944" s="20" t="str">
        <f>IF('S.D. Paste sheet'!R944="","",'S.D. Paste sheet'!R944)</f>
        <v/>
      </c>
      <c r="S944" s="20" t="str">
        <f>IF('S.D. Paste sheet'!S944="","",'S.D. Paste sheet'!S944)</f>
        <v/>
      </c>
      <c r="T944" s="20" t="str">
        <f>IF('S.D. Paste sheet'!T944="","",'S.D. Paste sheet'!T944)</f>
        <v/>
      </c>
      <c r="U944" s="20" t="str">
        <f>IF('S.D. Paste sheet'!U944="","",'S.D. Paste sheet'!U944)</f>
        <v/>
      </c>
      <c r="V944" s="20" t="str">
        <f>IF('S.D. Paste sheet'!V944="","",'S.D. Paste sheet'!V944)</f>
        <v/>
      </c>
      <c r="W944" s="20" t="str">
        <f>IF('S.D. Paste sheet'!W944="","",'S.D. Paste sheet'!W944)</f>
        <v/>
      </c>
      <c r="X944" s="20" t="str">
        <f>IF('S.D. Paste sheet'!X944="","",'S.D. Paste sheet'!X944)</f>
        <v/>
      </c>
      <c r="Y944" s="20" t="str">
        <f>IF('S.D. Paste sheet'!Y944="","",'S.D. Paste sheet'!Y944)</f>
        <v/>
      </c>
      <c r="Z944" s="20" t="str">
        <f>IF('S.D. Paste sheet'!Z944="","",'S.D. Paste sheet'!Z944)</f>
        <v/>
      </c>
      <c r="AA944" s="20" t="str">
        <f>IF('S.D. Paste sheet'!AA944="","",'S.D. Paste sheet'!AA944)</f>
        <v/>
      </c>
      <c r="AB944" s="20" t="str">
        <f>IF('S.D. Paste sheet'!AB944="","",'S.D. Paste sheet'!AB944)</f>
        <v/>
      </c>
      <c r="AC944" s="20" t="str">
        <f>IF('S.D. Paste sheet'!AC944="","",'S.D. Paste sheet'!AC944)</f>
        <v/>
      </c>
      <c r="AD944" s="20" t="str">
        <f>IF('S.D. Paste sheet'!AD944="","",'S.D. Paste sheet'!AD944)</f>
        <v/>
      </c>
      <c r="AE944" s="28"/>
      <c r="AF944" t="str">
        <f>IF(AK944="","",IF(AK944&gt;0,COUNT($AG$2:AG944),""))</f>
        <v/>
      </c>
      <c r="AG944" s="25" t="str">
        <f t="shared" si="451"/>
        <v/>
      </c>
      <c r="AH944" s="25" t="str">
        <f t="shared" si="452"/>
        <v/>
      </c>
      <c r="AI944" s="25" t="str">
        <f t="shared" si="453"/>
        <v/>
      </c>
      <c r="AJ944" s="25" t="str">
        <f t="shared" si="454"/>
        <v/>
      </c>
      <c r="AK944" s="25" t="str">
        <f t="shared" si="455"/>
        <v/>
      </c>
      <c r="AL944" s="25" t="str">
        <f t="shared" si="456"/>
        <v/>
      </c>
      <c r="AM944" s="25" t="str">
        <f t="shared" si="457"/>
        <v/>
      </c>
      <c r="AN944" s="25" t="str">
        <f t="shared" si="458"/>
        <v/>
      </c>
      <c r="AO944" s="25" t="str">
        <f t="shared" si="459"/>
        <v/>
      </c>
      <c r="AP944" s="25" t="str">
        <f t="shared" si="460"/>
        <v/>
      </c>
      <c r="AQ944" s="25" t="str">
        <f t="shared" si="461"/>
        <v/>
      </c>
      <c r="AR944" s="25" t="str">
        <f t="shared" si="462"/>
        <v/>
      </c>
      <c r="AS944" s="25" t="str">
        <f t="shared" si="463"/>
        <v/>
      </c>
      <c r="AT944" s="25" t="str">
        <f t="shared" si="464"/>
        <v/>
      </c>
      <c r="AU944" s="25" t="str">
        <f t="shared" si="465"/>
        <v/>
      </c>
      <c r="AV944" s="25" t="str">
        <f t="shared" si="466"/>
        <v/>
      </c>
      <c r="AX944" t="str">
        <f>IF(BC944="","",IF(BC944&gt;0,COUNT($AY$2:AY944),""))</f>
        <v/>
      </c>
      <c r="AY944" s="25" t="str">
        <f t="shared" si="467"/>
        <v/>
      </c>
      <c r="AZ944" s="25" t="str">
        <f t="shared" si="468"/>
        <v/>
      </c>
      <c r="BA944" s="25" t="str">
        <f t="shared" si="469"/>
        <v/>
      </c>
      <c r="BB944" s="25" t="str">
        <f t="shared" si="470"/>
        <v/>
      </c>
      <c r="BC944" s="25" t="str">
        <f t="shared" si="471"/>
        <v/>
      </c>
      <c r="BD944" s="25" t="str">
        <f t="shared" si="472"/>
        <v/>
      </c>
      <c r="BE944" s="25" t="str">
        <f t="shared" si="473"/>
        <v/>
      </c>
      <c r="BF944" s="25" t="str">
        <f t="shared" si="474"/>
        <v/>
      </c>
      <c r="BG944" s="25" t="str">
        <f t="shared" si="475"/>
        <v/>
      </c>
      <c r="BH944" s="25" t="str">
        <f t="shared" si="476"/>
        <v/>
      </c>
      <c r="BI944" s="25" t="str">
        <f t="shared" si="477"/>
        <v/>
      </c>
      <c r="BJ944" s="25" t="str">
        <f t="shared" si="478"/>
        <v/>
      </c>
      <c r="BK944" s="25" t="str">
        <f t="shared" si="479"/>
        <v/>
      </c>
      <c r="BL944" s="25" t="str">
        <f t="shared" si="480"/>
        <v/>
      </c>
      <c r="BM944" s="25" t="str">
        <f t="shared" si="481"/>
        <v/>
      </c>
      <c r="BN944" s="25" t="str">
        <f t="shared" si="482"/>
        <v/>
      </c>
    </row>
    <row r="945" spans="1:66" x14ac:dyDescent="0.25">
      <c r="A945" s="20" t="str">
        <f>IF('S.D. Paste sheet'!A945="","",'S.D. Paste sheet'!A945)</f>
        <v/>
      </c>
      <c r="B945" s="20" t="str">
        <f>IF('S.D. Paste sheet'!B945="","",'S.D. Paste sheet'!B945)</f>
        <v/>
      </c>
      <c r="C945" s="20" t="str">
        <f>IF('S.D. Paste sheet'!C945="","",'S.D. Paste sheet'!C945)</f>
        <v/>
      </c>
      <c r="D945" s="20" t="str">
        <f>IF('S.D. Paste sheet'!D945="","",'S.D. Paste sheet'!D945)</f>
        <v/>
      </c>
      <c r="E945" s="20" t="str">
        <f>IF('S.D. Paste sheet'!E945="","",UPPER('S.D. Paste sheet'!E945))</f>
        <v/>
      </c>
      <c r="F945" s="20" t="str">
        <f>IF('S.D. Paste sheet'!F945="","",'S.D. Paste sheet'!F945)</f>
        <v/>
      </c>
      <c r="G945" s="20" t="str">
        <f>IF('S.D. Paste sheet'!G945="","",UPPER('S.D. Paste sheet'!G945))</f>
        <v/>
      </c>
      <c r="H945" s="20" t="str">
        <f>IF('S.D. Paste sheet'!H945="","",UPPER('S.D. Paste sheet'!H945))</f>
        <v/>
      </c>
      <c r="I945" s="20" t="str">
        <f>IF('S.D. Paste sheet'!I945="","",'S.D. Paste sheet'!I945)</f>
        <v/>
      </c>
      <c r="J945" s="20" t="str">
        <f>IF('S.D. Paste sheet'!J945="","",'S.D. Paste sheet'!J945)</f>
        <v/>
      </c>
      <c r="K945" s="20" t="str">
        <f>IF('S.D. Paste sheet'!K945="","",'S.D. Paste sheet'!K945)</f>
        <v/>
      </c>
      <c r="L945" s="20" t="str">
        <f>IF('S.D. Paste sheet'!L945="","",'S.D. Paste sheet'!L945)</f>
        <v/>
      </c>
      <c r="M945" s="20" t="str">
        <f>IF('S.D. Paste sheet'!M945="","",'S.D. Paste sheet'!M945)</f>
        <v/>
      </c>
      <c r="N945" s="20" t="str">
        <f>IF('S.D. Paste sheet'!N945="","",'S.D. Paste sheet'!N945)</f>
        <v/>
      </c>
      <c r="O945" s="20" t="str">
        <f>IF('S.D. Paste sheet'!O945="","",'S.D. Paste sheet'!O945)</f>
        <v/>
      </c>
      <c r="P945" s="20" t="str">
        <f>IF('S.D. Paste sheet'!P945="","",'S.D. Paste sheet'!P945)</f>
        <v/>
      </c>
      <c r="Q945" s="20" t="str">
        <f>IF('S.D. Paste sheet'!Q945="","",'S.D. Paste sheet'!Q945)</f>
        <v/>
      </c>
      <c r="R945" s="20" t="str">
        <f>IF('S.D. Paste sheet'!R945="","",'S.D. Paste sheet'!R945)</f>
        <v/>
      </c>
      <c r="S945" s="20" t="str">
        <f>IF('S.D. Paste sheet'!S945="","",'S.D. Paste sheet'!S945)</f>
        <v/>
      </c>
      <c r="T945" s="20" t="str">
        <f>IF('S.D. Paste sheet'!T945="","",'S.D. Paste sheet'!T945)</f>
        <v/>
      </c>
      <c r="U945" s="20" t="str">
        <f>IF('S.D. Paste sheet'!U945="","",'S.D. Paste sheet'!U945)</f>
        <v/>
      </c>
      <c r="V945" s="20" t="str">
        <f>IF('S.D. Paste sheet'!V945="","",'S.D. Paste sheet'!V945)</f>
        <v/>
      </c>
      <c r="W945" s="20" t="str">
        <f>IF('S.D. Paste sheet'!W945="","",'S.D. Paste sheet'!W945)</f>
        <v/>
      </c>
      <c r="X945" s="20" t="str">
        <f>IF('S.D. Paste sheet'!X945="","",'S.D. Paste sheet'!X945)</f>
        <v/>
      </c>
      <c r="Y945" s="20" t="str">
        <f>IF('S.D. Paste sheet'!Y945="","",'S.D. Paste sheet'!Y945)</f>
        <v/>
      </c>
      <c r="Z945" s="20" t="str">
        <f>IF('S.D. Paste sheet'!Z945="","",'S.D. Paste sheet'!Z945)</f>
        <v/>
      </c>
      <c r="AA945" s="20" t="str">
        <f>IF('S.D. Paste sheet'!AA945="","",'S.D. Paste sheet'!AA945)</f>
        <v/>
      </c>
      <c r="AB945" s="20" t="str">
        <f>IF('S.D. Paste sheet'!AB945="","",'S.D. Paste sheet'!AB945)</f>
        <v/>
      </c>
      <c r="AC945" s="20" t="str">
        <f>IF('S.D. Paste sheet'!AC945="","",'S.D. Paste sheet'!AC945)</f>
        <v/>
      </c>
      <c r="AD945" s="20" t="str">
        <f>IF('S.D. Paste sheet'!AD945="","",'S.D. Paste sheet'!AD945)</f>
        <v/>
      </c>
      <c r="AE945" s="28"/>
      <c r="AF945" t="str">
        <f>IF(AK945="","",IF(AK945&gt;0,COUNT($AG$2:AG945),""))</f>
        <v/>
      </c>
      <c r="AG945" s="25" t="str">
        <f t="shared" si="451"/>
        <v/>
      </c>
      <c r="AH945" s="25" t="str">
        <f t="shared" si="452"/>
        <v/>
      </c>
      <c r="AI945" s="25" t="str">
        <f t="shared" si="453"/>
        <v/>
      </c>
      <c r="AJ945" s="25" t="str">
        <f t="shared" si="454"/>
        <v/>
      </c>
      <c r="AK945" s="25" t="str">
        <f t="shared" si="455"/>
        <v/>
      </c>
      <c r="AL945" s="25" t="str">
        <f t="shared" si="456"/>
        <v/>
      </c>
      <c r="AM945" s="25" t="str">
        <f t="shared" si="457"/>
        <v/>
      </c>
      <c r="AN945" s="25" t="str">
        <f t="shared" si="458"/>
        <v/>
      </c>
      <c r="AO945" s="25" t="str">
        <f t="shared" si="459"/>
        <v/>
      </c>
      <c r="AP945" s="25" t="str">
        <f t="shared" si="460"/>
        <v/>
      </c>
      <c r="AQ945" s="25" t="str">
        <f t="shared" si="461"/>
        <v/>
      </c>
      <c r="AR945" s="25" t="str">
        <f t="shared" si="462"/>
        <v/>
      </c>
      <c r="AS945" s="25" t="str">
        <f t="shared" si="463"/>
        <v/>
      </c>
      <c r="AT945" s="25" t="str">
        <f t="shared" si="464"/>
        <v/>
      </c>
      <c r="AU945" s="25" t="str">
        <f t="shared" si="465"/>
        <v/>
      </c>
      <c r="AV945" s="25" t="str">
        <f t="shared" si="466"/>
        <v/>
      </c>
      <c r="AX945" t="str">
        <f>IF(BC945="","",IF(BC945&gt;0,COUNT($AY$2:AY945),""))</f>
        <v/>
      </c>
      <c r="AY945" s="25" t="str">
        <f t="shared" si="467"/>
        <v/>
      </c>
      <c r="AZ945" s="25" t="str">
        <f t="shared" si="468"/>
        <v/>
      </c>
      <c r="BA945" s="25" t="str">
        <f t="shared" si="469"/>
        <v/>
      </c>
      <c r="BB945" s="25" t="str">
        <f t="shared" si="470"/>
        <v/>
      </c>
      <c r="BC945" s="25" t="str">
        <f t="shared" si="471"/>
        <v/>
      </c>
      <c r="BD945" s="25" t="str">
        <f t="shared" si="472"/>
        <v/>
      </c>
      <c r="BE945" s="25" t="str">
        <f t="shared" si="473"/>
        <v/>
      </c>
      <c r="BF945" s="25" t="str">
        <f t="shared" si="474"/>
        <v/>
      </c>
      <c r="BG945" s="25" t="str">
        <f t="shared" si="475"/>
        <v/>
      </c>
      <c r="BH945" s="25" t="str">
        <f t="shared" si="476"/>
        <v/>
      </c>
      <c r="BI945" s="25" t="str">
        <f t="shared" si="477"/>
        <v/>
      </c>
      <c r="BJ945" s="25" t="str">
        <f t="shared" si="478"/>
        <v/>
      </c>
      <c r="BK945" s="25" t="str">
        <f t="shared" si="479"/>
        <v/>
      </c>
      <c r="BL945" s="25" t="str">
        <f t="shared" si="480"/>
        <v/>
      </c>
      <c r="BM945" s="25" t="str">
        <f t="shared" si="481"/>
        <v/>
      </c>
      <c r="BN945" s="25" t="str">
        <f t="shared" si="482"/>
        <v/>
      </c>
    </row>
    <row r="946" spans="1:66" x14ac:dyDescent="0.25">
      <c r="A946" s="20" t="str">
        <f>IF('S.D. Paste sheet'!A946="","",'S.D. Paste sheet'!A946)</f>
        <v/>
      </c>
      <c r="B946" s="20" t="str">
        <f>IF('S.D. Paste sheet'!B946="","",'S.D. Paste sheet'!B946)</f>
        <v/>
      </c>
      <c r="C946" s="20" t="str">
        <f>IF('S.D. Paste sheet'!C946="","",'S.D. Paste sheet'!C946)</f>
        <v/>
      </c>
      <c r="D946" s="20" t="str">
        <f>IF('S.D. Paste sheet'!D946="","",'S.D. Paste sheet'!D946)</f>
        <v/>
      </c>
      <c r="E946" s="20" t="str">
        <f>IF('S.D. Paste sheet'!E946="","",UPPER('S.D. Paste sheet'!E946))</f>
        <v/>
      </c>
      <c r="F946" s="20" t="str">
        <f>IF('S.D. Paste sheet'!F946="","",'S.D. Paste sheet'!F946)</f>
        <v/>
      </c>
      <c r="G946" s="20" t="str">
        <f>IF('S.D. Paste sheet'!G946="","",UPPER('S.D. Paste sheet'!G946))</f>
        <v/>
      </c>
      <c r="H946" s="20" t="str">
        <f>IF('S.D. Paste sheet'!H946="","",UPPER('S.D. Paste sheet'!H946))</f>
        <v/>
      </c>
      <c r="I946" s="20" t="str">
        <f>IF('S.D. Paste sheet'!I946="","",'S.D. Paste sheet'!I946)</f>
        <v/>
      </c>
      <c r="J946" s="20" t="str">
        <f>IF('S.D. Paste sheet'!J946="","",'S.D. Paste sheet'!J946)</f>
        <v/>
      </c>
      <c r="K946" s="20" t="str">
        <f>IF('S.D. Paste sheet'!K946="","",'S.D. Paste sheet'!K946)</f>
        <v/>
      </c>
      <c r="L946" s="20" t="str">
        <f>IF('S.D. Paste sheet'!L946="","",'S.D. Paste sheet'!L946)</f>
        <v/>
      </c>
      <c r="M946" s="20" t="str">
        <f>IF('S.D. Paste sheet'!M946="","",'S.D. Paste sheet'!M946)</f>
        <v/>
      </c>
      <c r="N946" s="20" t="str">
        <f>IF('S.D. Paste sheet'!N946="","",'S.D. Paste sheet'!N946)</f>
        <v/>
      </c>
      <c r="O946" s="20" t="str">
        <f>IF('S.D. Paste sheet'!O946="","",'S.D. Paste sheet'!O946)</f>
        <v/>
      </c>
      <c r="P946" s="20" t="str">
        <f>IF('S.D. Paste sheet'!P946="","",'S.D. Paste sheet'!P946)</f>
        <v/>
      </c>
      <c r="Q946" s="20" t="str">
        <f>IF('S.D. Paste sheet'!Q946="","",'S.D. Paste sheet'!Q946)</f>
        <v/>
      </c>
      <c r="R946" s="20" t="str">
        <f>IF('S.D. Paste sheet'!R946="","",'S.D. Paste sheet'!R946)</f>
        <v/>
      </c>
      <c r="S946" s="20" t="str">
        <f>IF('S.D. Paste sheet'!S946="","",'S.D. Paste sheet'!S946)</f>
        <v/>
      </c>
      <c r="T946" s="20" t="str">
        <f>IF('S.D. Paste sheet'!T946="","",'S.D. Paste sheet'!T946)</f>
        <v/>
      </c>
      <c r="U946" s="20" t="str">
        <f>IF('S.D. Paste sheet'!U946="","",'S.D. Paste sheet'!U946)</f>
        <v/>
      </c>
      <c r="V946" s="20" t="str">
        <f>IF('S.D. Paste sheet'!V946="","",'S.D. Paste sheet'!V946)</f>
        <v/>
      </c>
      <c r="W946" s="20" t="str">
        <f>IF('S.D. Paste sheet'!W946="","",'S.D. Paste sheet'!W946)</f>
        <v/>
      </c>
      <c r="X946" s="20" t="str">
        <f>IF('S.D. Paste sheet'!X946="","",'S.D. Paste sheet'!X946)</f>
        <v/>
      </c>
      <c r="Y946" s="20" t="str">
        <f>IF('S.D. Paste sheet'!Y946="","",'S.D. Paste sheet'!Y946)</f>
        <v/>
      </c>
      <c r="Z946" s="20" t="str">
        <f>IF('S.D. Paste sheet'!Z946="","",'S.D. Paste sheet'!Z946)</f>
        <v/>
      </c>
      <c r="AA946" s="20" t="str">
        <f>IF('S.D. Paste sheet'!AA946="","",'S.D. Paste sheet'!AA946)</f>
        <v/>
      </c>
      <c r="AB946" s="20" t="str">
        <f>IF('S.D. Paste sheet'!AB946="","",'S.D. Paste sheet'!AB946)</f>
        <v/>
      </c>
      <c r="AC946" s="20" t="str">
        <f>IF('S.D. Paste sheet'!AC946="","",'S.D. Paste sheet'!AC946)</f>
        <v/>
      </c>
      <c r="AD946" s="20" t="str">
        <f>IF('S.D. Paste sheet'!AD946="","",'S.D. Paste sheet'!AD946)</f>
        <v/>
      </c>
      <c r="AE946" s="28"/>
      <c r="AF946" t="str">
        <f>IF(AK946="","",IF(AK946&gt;0,COUNT($AG$2:AG946),""))</f>
        <v/>
      </c>
      <c r="AG946" s="25" t="str">
        <f t="shared" si="451"/>
        <v/>
      </c>
      <c r="AH946" s="25" t="str">
        <f t="shared" si="452"/>
        <v/>
      </c>
      <c r="AI946" s="25" t="str">
        <f t="shared" si="453"/>
        <v/>
      </c>
      <c r="AJ946" s="25" t="str">
        <f t="shared" si="454"/>
        <v/>
      </c>
      <c r="AK946" s="25" t="str">
        <f t="shared" si="455"/>
        <v/>
      </c>
      <c r="AL946" s="25" t="str">
        <f t="shared" si="456"/>
        <v/>
      </c>
      <c r="AM946" s="25" t="str">
        <f t="shared" si="457"/>
        <v/>
      </c>
      <c r="AN946" s="25" t="str">
        <f t="shared" si="458"/>
        <v/>
      </c>
      <c r="AO946" s="25" t="str">
        <f t="shared" si="459"/>
        <v/>
      </c>
      <c r="AP946" s="25" t="str">
        <f t="shared" si="460"/>
        <v/>
      </c>
      <c r="AQ946" s="25" t="str">
        <f t="shared" si="461"/>
        <v/>
      </c>
      <c r="AR946" s="25" t="str">
        <f t="shared" si="462"/>
        <v/>
      </c>
      <c r="AS946" s="25" t="str">
        <f t="shared" si="463"/>
        <v/>
      </c>
      <c r="AT946" s="25" t="str">
        <f t="shared" si="464"/>
        <v/>
      </c>
      <c r="AU946" s="25" t="str">
        <f t="shared" si="465"/>
        <v/>
      </c>
      <c r="AV946" s="25" t="str">
        <f t="shared" si="466"/>
        <v/>
      </c>
      <c r="AX946" t="str">
        <f>IF(BC946="","",IF(BC946&gt;0,COUNT($AY$2:AY946),""))</f>
        <v/>
      </c>
      <c r="AY946" s="25" t="str">
        <f t="shared" si="467"/>
        <v/>
      </c>
      <c r="AZ946" s="25" t="str">
        <f t="shared" si="468"/>
        <v/>
      </c>
      <c r="BA946" s="25" t="str">
        <f t="shared" si="469"/>
        <v/>
      </c>
      <c r="BB946" s="25" t="str">
        <f t="shared" si="470"/>
        <v/>
      </c>
      <c r="BC946" s="25" t="str">
        <f t="shared" si="471"/>
        <v/>
      </c>
      <c r="BD946" s="25" t="str">
        <f t="shared" si="472"/>
        <v/>
      </c>
      <c r="BE946" s="25" t="str">
        <f t="shared" si="473"/>
        <v/>
      </c>
      <c r="BF946" s="25" t="str">
        <f t="shared" si="474"/>
        <v/>
      </c>
      <c r="BG946" s="25" t="str">
        <f t="shared" si="475"/>
        <v/>
      </c>
      <c r="BH946" s="25" t="str">
        <f t="shared" si="476"/>
        <v/>
      </c>
      <c r="BI946" s="25" t="str">
        <f t="shared" si="477"/>
        <v/>
      </c>
      <c r="BJ946" s="25" t="str">
        <f t="shared" si="478"/>
        <v/>
      </c>
      <c r="BK946" s="25" t="str">
        <f t="shared" si="479"/>
        <v/>
      </c>
      <c r="BL946" s="25" t="str">
        <f t="shared" si="480"/>
        <v/>
      </c>
      <c r="BM946" s="25" t="str">
        <f t="shared" si="481"/>
        <v/>
      </c>
      <c r="BN946" s="25" t="str">
        <f t="shared" si="482"/>
        <v/>
      </c>
    </row>
    <row r="947" spans="1:66" x14ac:dyDescent="0.25">
      <c r="A947" s="20" t="str">
        <f>IF('S.D. Paste sheet'!A947="","",'S.D. Paste sheet'!A947)</f>
        <v/>
      </c>
      <c r="B947" s="20" t="str">
        <f>IF('S.D. Paste sheet'!B947="","",'S.D. Paste sheet'!B947)</f>
        <v/>
      </c>
      <c r="C947" s="20" t="str">
        <f>IF('S.D. Paste sheet'!C947="","",'S.D. Paste sheet'!C947)</f>
        <v/>
      </c>
      <c r="D947" s="20" t="str">
        <f>IF('S.D. Paste sheet'!D947="","",'S.D. Paste sheet'!D947)</f>
        <v/>
      </c>
      <c r="E947" s="20" t="str">
        <f>IF('S.D. Paste sheet'!E947="","",UPPER('S.D. Paste sheet'!E947))</f>
        <v/>
      </c>
      <c r="F947" s="20" t="str">
        <f>IF('S.D. Paste sheet'!F947="","",'S.D. Paste sheet'!F947)</f>
        <v/>
      </c>
      <c r="G947" s="20" t="str">
        <f>IF('S.D. Paste sheet'!G947="","",UPPER('S.D. Paste sheet'!G947))</f>
        <v/>
      </c>
      <c r="H947" s="20" t="str">
        <f>IF('S.D. Paste sheet'!H947="","",UPPER('S.D. Paste sheet'!H947))</f>
        <v/>
      </c>
      <c r="I947" s="20" t="str">
        <f>IF('S.D. Paste sheet'!I947="","",'S.D. Paste sheet'!I947)</f>
        <v/>
      </c>
      <c r="J947" s="20" t="str">
        <f>IF('S.D. Paste sheet'!J947="","",'S.D. Paste sheet'!J947)</f>
        <v/>
      </c>
      <c r="K947" s="20" t="str">
        <f>IF('S.D. Paste sheet'!K947="","",'S.D. Paste sheet'!K947)</f>
        <v/>
      </c>
      <c r="L947" s="20" t="str">
        <f>IF('S.D. Paste sheet'!L947="","",'S.D. Paste sheet'!L947)</f>
        <v/>
      </c>
      <c r="M947" s="20" t="str">
        <f>IF('S.D. Paste sheet'!M947="","",'S.D. Paste sheet'!M947)</f>
        <v/>
      </c>
      <c r="N947" s="20" t="str">
        <f>IF('S.D. Paste sheet'!N947="","",'S.D. Paste sheet'!N947)</f>
        <v/>
      </c>
      <c r="O947" s="20" t="str">
        <f>IF('S.D. Paste sheet'!O947="","",'S.D. Paste sheet'!O947)</f>
        <v/>
      </c>
      <c r="P947" s="20" t="str">
        <f>IF('S.D. Paste sheet'!P947="","",'S.D. Paste sheet'!P947)</f>
        <v/>
      </c>
      <c r="Q947" s="20" t="str">
        <f>IF('S.D. Paste sheet'!Q947="","",'S.D. Paste sheet'!Q947)</f>
        <v/>
      </c>
      <c r="R947" s="20" t="str">
        <f>IF('S.D. Paste sheet'!R947="","",'S.D. Paste sheet'!R947)</f>
        <v/>
      </c>
      <c r="S947" s="20" t="str">
        <f>IF('S.D. Paste sheet'!S947="","",'S.D. Paste sheet'!S947)</f>
        <v/>
      </c>
      <c r="T947" s="20" t="str">
        <f>IF('S.D. Paste sheet'!T947="","",'S.D. Paste sheet'!T947)</f>
        <v/>
      </c>
      <c r="U947" s="20" t="str">
        <f>IF('S.D. Paste sheet'!U947="","",'S.D. Paste sheet'!U947)</f>
        <v/>
      </c>
      <c r="V947" s="20" t="str">
        <f>IF('S.D. Paste sheet'!V947="","",'S.D. Paste sheet'!V947)</f>
        <v/>
      </c>
      <c r="W947" s="20" t="str">
        <f>IF('S.D. Paste sheet'!W947="","",'S.D. Paste sheet'!W947)</f>
        <v/>
      </c>
      <c r="X947" s="20" t="str">
        <f>IF('S.D. Paste sheet'!X947="","",'S.D. Paste sheet'!X947)</f>
        <v/>
      </c>
      <c r="Y947" s="20" t="str">
        <f>IF('S.D. Paste sheet'!Y947="","",'S.D. Paste sheet'!Y947)</f>
        <v/>
      </c>
      <c r="Z947" s="20" t="str">
        <f>IF('S.D. Paste sheet'!Z947="","",'S.D. Paste sheet'!Z947)</f>
        <v/>
      </c>
      <c r="AA947" s="20" t="str">
        <f>IF('S.D. Paste sheet'!AA947="","",'S.D. Paste sheet'!AA947)</f>
        <v/>
      </c>
      <c r="AB947" s="20" t="str">
        <f>IF('S.D. Paste sheet'!AB947="","",'S.D. Paste sheet'!AB947)</f>
        <v/>
      </c>
      <c r="AC947" s="20" t="str">
        <f>IF('S.D. Paste sheet'!AC947="","",'S.D. Paste sheet'!AC947)</f>
        <v/>
      </c>
      <c r="AD947" s="20" t="str">
        <f>IF('S.D. Paste sheet'!AD947="","",'S.D. Paste sheet'!AD947)</f>
        <v/>
      </c>
      <c r="AE947" s="28"/>
      <c r="AF947" t="str">
        <f>IF(AK947="","",IF(AK947&gt;0,COUNT($AG$2:AG947),""))</f>
        <v/>
      </c>
      <c r="AG947" s="25" t="str">
        <f t="shared" si="451"/>
        <v/>
      </c>
      <c r="AH947" s="25" t="str">
        <f t="shared" si="452"/>
        <v/>
      </c>
      <c r="AI947" s="25" t="str">
        <f t="shared" si="453"/>
        <v/>
      </c>
      <c r="AJ947" s="25" t="str">
        <f t="shared" si="454"/>
        <v/>
      </c>
      <c r="AK947" s="25" t="str">
        <f t="shared" si="455"/>
        <v/>
      </c>
      <c r="AL947" s="25" t="str">
        <f t="shared" si="456"/>
        <v/>
      </c>
      <c r="AM947" s="25" t="str">
        <f t="shared" si="457"/>
        <v/>
      </c>
      <c r="AN947" s="25" t="str">
        <f t="shared" si="458"/>
        <v/>
      </c>
      <c r="AO947" s="25" t="str">
        <f t="shared" si="459"/>
        <v/>
      </c>
      <c r="AP947" s="25" t="str">
        <f t="shared" si="460"/>
        <v/>
      </c>
      <c r="AQ947" s="25" t="str">
        <f t="shared" si="461"/>
        <v/>
      </c>
      <c r="AR947" s="25" t="str">
        <f t="shared" si="462"/>
        <v/>
      </c>
      <c r="AS947" s="25" t="str">
        <f t="shared" si="463"/>
        <v/>
      </c>
      <c r="AT947" s="25" t="str">
        <f t="shared" si="464"/>
        <v/>
      </c>
      <c r="AU947" s="25" t="str">
        <f t="shared" si="465"/>
        <v/>
      </c>
      <c r="AV947" s="25" t="str">
        <f t="shared" si="466"/>
        <v/>
      </c>
      <c r="AX947" t="str">
        <f>IF(BC947="","",IF(BC947&gt;0,COUNT($AY$2:AY947),""))</f>
        <v/>
      </c>
      <c r="AY947" s="25" t="str">
        <f t="shared" si="467"/>
        <v/>
      </c>
      <c r="AZ947" s="25" t="str">
        <f t="shared" si="468"/>
        <v/>
      </c>
      <c r="BA947" s="25" t="str">
        <f t="shared" si="469"/>
        <v/>
      </c>
      <c r="BB947" s="25" t="str">
        <f t="shared" si="470"/>
        <v/>
      </c>
      <c r="BC947" s="25" t="str">
        <f t="shared" si="471"/>
        <v/>
      </c>
      <c r="BD947" s="25" t="str">
        <f t="shared" si="472"/>
        <v/>
      </c>
      <c r="BE947" s="25" t="str">
        <f t="shared" si="473"/>
        <v/>
      </c>
      <c r="BF947" s="25" t="str">
        <f t="shared" si="474"/>
        <v/>
      </c>
      <c r="BG947" s="25" t="str">
        <f t="shared" si="475"/>
        <v/>
      </c>
      <c r="BH947" s="25" t="str">
        <f t="shared" si="476"/>
        <v/>
      </c>
      <c r="BI947" s="25" t="str">
        <f t="shared" si="477"/>
        <v/>
      </c>
      <c r="BJ947" s="25" t="str">
        <f t="shared" si="478"/>
        <v/>
      </c>
      <c r="BK947" s="25" t="str">
        <f t="shared" si="479"/>
        <v/>
      </c>
      <c r="BL947" s="25" t="str">
        <f t="shared" si="480"/>
        <v/>
      </c>
      <c r="BM947" s="25" t="str">
        <f t="shared" si="481"/>
        <v/>
      </c>
      <c r="BN947" s="25" t="str">
        <f t="shared" si="482"/>
        <v/>
      </c>
    </row>
    <row r="948" spans="1:66" x14ac:dyDescent="0.25">
      <c r="A948" s="20" t="str">
        <f>IF('S.D. Paste sheet'!A948="","",'S.D. Paste sheet'!A948)</f>
        <v/>
      </c>
      <c r="B948" s="20" t="str">
        <f>IF('S.D. Paste sheet'!B948="","",'S.D. Paste sheet'!B948)</f>
        <v/>
      </c>
      <c r="C948" s="20" t="str">
        <f>IF('S.D. Paste sheet'!C948="","",'S.D. Paste sheet'!C948)</f>
        <v/>
      </c>
      <c r="D948" s="20" t="str">
        <f>IF('S.D. Paste sheet'!D948="","",'S.D. Paste sheet'!D948)</f>
        <v/>
      </c>
      <c r="E948" s="20" t="str">
        <f>IF('S.D. Paste sheet'!E948="","",UPPER('S.D. Paste sheet'!E948))</f>
        <v/>
      </c>
      <c r="F948" s="20" t="str">
        <f>IF('S.D. Paste sheet'!F948="","",'S.D. Paste sheet'!F948)</f>
        <v/>
      </c>
      <c r="G948" s="20" t="str">
        <f>IF('S.D. Paste sheet'!G948="","",UPPER('S.D. Paste sheet'!G948))</f>
        <v/>
      </c>
      <c r="H948" s="20" t="str">
        <f>IF('S.D. Paste sheet'!H948="","",UPPER('S.D. Paste sheet'!H948))</f>
        <v/>
      </c>
      <c r="I948" s="20" t="str">
        <f>IF('S.D. Paste sheet'!I948="","",'S.D. Paste sheet'!I948)</f>
        <v/>
      </c>
      <c r="J948" s="20" t="str">
        <f>IF('S.D. Paste sheet'!J948="","",'S.D. Paste sheet'!J948)</f>
        <v/>
      </c>
      <c r="K948" s="20" t="str">
        <f>IF('S.D. Paste sheet'!K948="","",'S.D. Paste sheet'!K948)</f>
        <v/>
      </c>
      <c r="L948" s="20" t="str">
        <f>IF('S.D. Paste sheet'!L948="","",'S.D. Paste sheet'!L948)</f>
        <v/>
      </c>
      <c r="M948" s="20" t="str">
        <f>IF('S.D. Paste sheet'!M948="","",'S.D. Paste sheet'!M948)</f>
        <v/>
      </c>
      <c r="N948" s="20" t="str">
        <f>IF('S.D. Paste sheet'!N948="","",'S.D. Paste sheet'!N948)</f>
        <v/>
      </c>
      <c r="O948" s="20" t="str">
        <f>IF('S.D. Paste sheet'!O948="","",'S.D. Paste sheet'!O948)</f>
        <v/>
      </c>
      <c r="P948" s="20" t="str">
        <f>IF('S.D. Paste sheet'!P948="","",'S.D. Paste sheet'!P948)</f>
        <v/>
      </c>
      <c r="Q948" s="20" t="str">
        <f>IF('S.D. Paste sheet'!Q948="","",'S.D. Paste sheet'!Q948)</f>
        <v/>
      </c>
      <c r="R948" s="20" t="str">
        <f>IF('S.D. Paste sheet'!R948="","",'S.D. Paste sheet'!R948)</f>
        <v/>
      </c>
      <c r="S948" s="20" t="str">
        <f>IF('S.D. Paste sheet'!S948="","",'S.D. Paste sheet'!S948)</f>
        <v/>
      </c>
      <c r="T948" s="20" t="str">
        <f>IF('S.D. Paste sheet'!T948="","",'S.D. Paste sheet'!T948)</f>
        <v/>
      </c>
      <c r="U948" s="20" t="str">
        <f>IF('S.D. Paste sheet'!U948="","",'S.D. Paste sheet'!U948)</f>
        <v/>
      </c>
      <c r="V948" s="20" t="str">
        <f>IF('S.D. Paste sheet'!V948="","",'S.D. Paste sheet'!V948)</f>
        <v/>
      </c>
      <c r="W948" s="20" t="str">
        <f>IF('S.D. Paste sheet'!W948="","",'S.D. Paste sheet'!W948)</f>
        <v/>
      </c>
      <c r="X948" s="20" t="str">
        <f>IF('S.D. Paste sheet'!X948="","",'S.D. Paste sheet'!X948)</f>
        <v/>
      </c>
      <c r="Y948" s="20" t="str">
        <f>IF('S.D. Paste sheet'!Y948="","",'S.D. Paste sheet'!Y948)</f>
        <v/>
      </c>
      <c r="Z948" s="20" t="str">
        <f>IF('S.D. Paste sheet'!Z948="","",'S.D. Paste sheet'!Z948)</f>
        <v/>
      </c>
      <c r="AA948" s="20" t="str">
        <f>IF('S.D. Paste sheet'!AA948="","",'S.D. Paste sheet'!AA948)</f>
        <v/>
      </c>
      <c r="AB948" s="20" t="str">
        <f>IF('S.D. Paste sheet'!AB948="","",'S.D. Paste sheet'!AB948)</f>
        <v/>
      </c>
      <c r="AC948" s="20" t="str">
        <f>IF('S.D. Paste sheet'!AC948="","",'S.D. Paste sheet'!AC948)</f>
        <v/>
      </c>
      <c r="AD948" s="20" t="str">
        <f>IF('S.D. Paste sheet'!AD948="","",'S.D. Paste sheet'!AD948)</f>
        <v/>
      </c>
      <c r="AE948" s="28"/>
      <c r="AF948" t="str">
        <f>IF(AK948="","",IF(AK948&gt;0,COUNT($AG$2:AG948),""))</f>
        <v/>
      </c>
      <c r="AG948" s="25" t="str">
        <f t="shared" si="451"/>
        <v/>
      </c>
      <c r="AH948" s="25" t="str">
        <f t="shared" si="452"/>
        <v/>
      </c>
      <c r="AI948" s="25" t="str">
        <f t="shared" si="453"/>
        <v/>
      </c>
      <c r="AJ948" s="25" t="str">
        <f t="shared" si="454"/>
        <v/>
      </c>
      <c r="AK948" s="25" t="str">
        <f t="shared" si="455"/>
        <v/>
      </c>
      <c r="AL948" s="25" t="str">
        <f t="shared" si="456"/>
        <v/>
      </c>
      <c r="AM948" s="25" t="str">
        <f t="shared" si="457"/>
        <v/>
      </c>
      <c r="AN948" s="25" t="str">
        <f t="shared" si="458"/>
        <v/>
      </c>
      <c r="AO948" s="25" t="str">
        <f t="shared" si="459"/>
        <v/>
      </c>
      <c r="AP948" s="25" t="str">
        <f t="shared" si="460"/>
        <v/>
      </c>
      <c r="AQ948" s="25" t="str">
        <f t="shared" si="461"/>
        <v/>
      </c>
      <c r="AR948" s="25" t="str">
        <f t="shared" si="462"/>
        <v/>
      </c>
      <c r="AS948" s="25" t="str">
        <f t="shared" si="463"/>
        <v/>
      </c>
      <c r="AT948" s="25" t="str">
        <f t="shared" si="464"/>
        <v/>
      </c>
      <c r="AU948" s="25" t="str">
        <f t="shared" si="465"/>
        <v/>
      </c>
      <c r="AV948" s="25" t="str">
        <f t="shared" si="466"/>
        <v/>
      </c>
      <c r="AX948" t="str">
        <f>IF(BC948="","",IF(BC948&gt;0,COUNT($AY$2:AY948),""))</f>
        <v/>
      </c>
      <c r="AY948" s="25" t="str">
        <f t="shared" si="467"/>
        <v/>
      </c>
      <c r="AZ948" s="25" t="str">
        <f t="shared" si="468"/>
        <v/>
      </c>
      <c r="BA948" s="25" t="str">
        <f t="shared" si="469"/>
        <v/>
      </c>
      <c r="BB948" s="25" t="str">
        <f t="shared" si="470"/>
        <v/>
      </c>
      <c r="BC948" s="25" t="str">
        <f t="shared" si="471"/>
        <v/>
      </c>
      <c r="BD948" s="25" t="str">
        <f t="shared" si="472"/>
        <v/>
      </c>
      <c r="BE948" s="25" t="str">
        <f t="shared" si="473"/>
        <v/>
      </c>
      <c r="BF948" s="25" t="str">
        <f t="shared" si="474"/>
        <v/>
      </c>
      <c r="BG948" s="25" t="str">
        <f t="shared" si="475"/>
        <v/>
      </c>
      <c r="BH948" s="25" t="str">
        <f t="shared" si="476"/>
        <v/>
      </c>
      <c r="BI948" s="25" t="str">
        <f t="shared" si="477"/>
        <v/>
      </c>
      <c r="BJ948" s="25" t="str">
        <f t="shared" si="478"/>
        <v/>
      </c>
      <c r="BK948" s="25" t="str">
        <f t="shared" si="479"/>
        <v/>
      </c>
      <c r="BL948" s="25" t="str">
        <f t="shared" si="480"/>
        <v/>
      </c>
      <c r="BM948" s="25" t="str">
        <f t="shared" si="481"/>
        <v/>
      </c>
      <c r="BN948" s="25" t="str">
        <f t="shared" si="482"/>
        <v/>
      </c>
    </row>
    <row r="949" spans="1:66" x14ac:dyDescent="0.25">
      <c r="A949" s="20" t="str">
        <f>IF('S.D. Paste sheet'!A949="","",'S.D. Paste sheet'!A949)</f>
        <v/>
      </c>
      <c r="B949" s="20" t="str">
        <f>IF('S.D. Paste sheet'!B949="","",'S.D. Paste sheet'!B949)</f>
        <v/>
      </c>
      <c r="C949" s="20" t="str">
        <f>IF('S.D. Paste sheet'!C949="","",'S.D. Paste sheet'!C949)</f>
        <v/>
      </c>
      <c r="D949" s="20" t="str">
        <f>IF('S.D. Paste sheet'!D949="","",'S.D. Paste sheet'!D949)</f>
        <v/>
      </c>
      <c r="E949" s="20" t="str">
        <f>IF('S.D. Paste sheet'!E949="","",UPPER('S.D. Paste sheet'!E949))</f>
        <v/>
      </c>
      <c r="F949" s="20" t="str">
        <f>IF('S.D. Paste sheet'!F949="","",'S.D. Paste sheet'!F949)</f>
        <v/>
      </c>
      <c r="G949" s="20" t="str">
        <f>IF('S.D. Paste sheet'!G949="","",UPPER('S.D. Paste sheet'!G949))</f>
        <v/>
      </c>
      <c r="H949" s="20" t="str">
        <f>IF('S.D. Paste sheet'!H949="","",UPPER('S.D. Paste sheet'!H949))</f>
        <v/>
      </c>
      <c r="I949" s="20" t="str">
        <f>IF('S.D. Paste sheet'!I949="","",'S.D. Paste sheet'!I949)</f>
        <v/>
      </c>
      <c r="J949" s="20" t="str">
        <f>IF('S.D. Paste sheet'!J949="","",'S.D. Paste sheet'!J949)</f>
        <v/>
      </c>
      <c r="K949" s="20" t="str">
        <f>IF('S.D. Paste sheet'!K949="","",'S.D. Paste sheet'!K949)</f>
        <v/>
      </c>
      <c r="L949" s="20" t="str">
        <f>IF('S.D. Paste sheet'!L949="","",'S.D. Paste sheet'!L949)</f>
        <v/>
      </c>
      <c r="M949" s="20" t="str">
        <f>IF('S.D. Paste sheet'!M949="","",'S.D. Paste sheet'!M949)</f>
        <v/>
      </c>
      <c r="N949" s="20" t="str">
        <f>IF('S.D. Paste sheet'!N949="","",'S.D. Paste sheet'!N949)</f>
        <v/>
      </c>
      <c r="O949" s="20" t="str">
        <f>IF('S.D. Paste sheet'!O949="","",'S.D. Paste sheet'!O949)</f>
        <v/>
      </c>
      <c r="P949" s="20" t="str">
        <f>IF('S.D. Paste sheet'!P949="","",'S.D. Paste sheet'!P949)</f>
        <v/>
      </c>
      <c r="Q949" s="20" t="str">
        <f>IF('S.D. Paste sheet'!Q949="","",'S.D. Paste sheet'!Q949)</f>
        <v/>
      </c>
      <c r="R949" s="20" t="str">
        <f>IF('S.D. Paste sheet'!R949="","",'S.D. Paste sheet'!R949)</f>
        <v/>
      </c>
      <c r="S949" s="20" t="str">
        <f>IF('S.D. Paste sheet'!S949="","",'S.D. Paste sheet'!S949)</f>
        <v/>
      </c>
      <c r="T949" s="20" t="str">
        <f>IF('S.D. Paste sheet'!T949="","",'S.D. Paste sheet'!T949)</f>
        <v/>
      </c>
      <c r="U949" s="20" t="str">
        <f>IF('S.D. Paste sheet'!U949="","",'S.D. Paste sheet'!U949)</f>
        <v/>
      </c>
      <c r="V949" s="20" t="str">
        <f>IF('S.D. Paste sheet'!V949="","",'S.D. Paste sheet'!V949)</f>
        <v/>
      </c>
      <c r="W949" s="20" t="str">
        <f>IF('S.D. Paste sheet'!W949="","",'S.D. Paste sheet'!W949)</f>
        <v/>
      </c>
      <c r="X949" s="20" t="str">
        <f>IF('S.D. Paste sheet'!X949="","",'S.D. Paste sheet'!X949)</f>
        <v/>
      </c>
      <c r="Y949" s="20" t="str">
        <f>IF('S.D. Paste sheet'!Y949="","",'S.D. Paste sheet'!Y949)</f>
        <v/>
      </c>
      <c r="Z949" s="20" t="str">
        <f>IF('S.D. Paste sheet'!Z949="","",'S.D. Paste sheet'!Z949)</f>
        <v/>
      </c>
      <c r="AA949" s="20" t="str">
        <f>IF('S.D. Paste sheet'!AA949="","",'S.D. Paste sheet'!AA949)</f>
        <v/>
      </c>
      <c r="AB949" s="20" t="str">
        <f>IF('S.D. Paste sheet'!AB949="","",'S.D. Paste sheet'!AB949)</f>
        <v/>
      </c>
      <c r="AC949" s="20" t="str">
        <f>IF('S.D. Paste sheet'!AC949="","",'S.D. Paste sheet'!AC949)</f>
        <v/>
      </c>
      <c r="AD949" s="20" t="str">
        <f>IF('S.D. Paste sheet'!AD949="","",'S.D. Paste sheet'!AD949)</f>
        <v/>
      </c>
      <c r="AE949" s="28"/>
      <c r="AF949" t="str">
        <f>IF(AK949="","",IF(AK949&gt;0,COUNT($AG$2:AG949),""))</f>
        <v/>
      </c>
      <c r="AG949" s="25" t="str">
        <f t="shared" si="451"/>
        <v/>
      </c>
      <c r="AH949" s="25" t="str">
        <f t="shared" si="452"/>
        <v/>
      </c>
      <c r="AI949" s="25" t="str">
        <f t="shared" si="453"/>
        <v/>
      </c>
      <c r="AJ949" s="25" t="str">
        <f t="shared" si="454"/>
        <v/>
      </c>
      <c r="AK949" s="25" t="str">
        <f t="shared" si="455"/>
        <v/>
      </c>
      <c r="AL949" s="25" t="str">
        <f t="shared" si="456"/>
        <v/>
      </c>
      <c r="AM949" s="25" t="str">
        <f t="shared" si="457"/>
        <v/>
      </c>
      <c r="AN949" s="25" t="str">
        <f t="shared" si="458"/>
        <v/>
      </c>
      <c r="AO949" s="25" t="str">
        <f t="shared" si="459"/>
        <v/>
      </c>
      <c r="AP949" s="25" t="str">
        <f t="shared" si="460"/>
        <v/>
      </c>
      <c r="AQ949" s="25" t="str">
        <f t="shared" si="461"/>
        <v/>
      </c>
      <c r="AR949" s="25" t="str">
        <f t="shared" si="462"/>
        <v/>
      </c>
      <c r="AS949" s="25" t="str">
        <f t="shared" si="463"/>
        <v/>
      </c>
      <c r="AT949" s="25" t="str">
        <f t="shared" si="464"/>
        <v/>
      </c>
      <c r="AU949" s="25" t="str">
        <f t="shared" si="465"/>
        <v/>
      </c>
      <c r="AV949" s="25" t="str">
        <f t="shared" si="466"/>
        <v/>
      </c>
      <c r="AX949" t="str">
        <f>IF(BC949="","",IF(BC949&gt;0,COUNT($AY$2:AY949),""))</f>
        <v/>
      </c>
      <c r="AY949" s="25" t="str">
        <f t="shared" si="467"/>
        <v/>
      </c>
      <c r="AZ949" s="25" t="str">
        <f t="shared" si="468"/>
        <v/>
      </c>
      <c r="BA949" s="25" t="str">
        <f t="shared" si="469"/>
        <v/>
      </c>
      <c r="BB949" s="25" t="str">
        <f t="shared" si="470"/>
        <v/>
      </c>
      <c r="BC949" s="25" t="str">
        <f t="shared" si="471"/>
        <v/>
      </c>
      <c r="BD949" s="25" t="str">
        <f t="shared" si="472"/>
        <v/>
      </c>
      <c r="BE949" s="25" t="str">
        <f t="shared" si="473"/>
        <v/>
      </c>
      <c r="BF949" s="25" t="str">
        <f t="shared" si="474"/>
        <v/>
      </c>
      <c r="BG949" s="25" t="str">
        <f t="shared" si="475"/>
        <v/>
      </c>
      <c r="BH949" s="25" t="str">
        <f t="shared" si="476"/>
        <v/>
      </c>
      <c r="BI949" s="25" t="str">
        <f t="shared" si="477"/>
        <v/>
      </c>
      <c r="BJ949" s="25" t="str">
        <f t="shared" si="478"/>
        <v/>
      </c>
      <c r="BK949" s="25" t="str">
        <f t="shared" si="479"/>
        <v/>
      </c>
      <c r="BL949" s="25" t="str">
        <f t="shared" si="480"/>
        <v/>
      </c>
      <c r="BM949" s="25" t="str">
        <f t="shared" si="481"/>
        <v/>
      </c>
      <c r="BN949" s="25" t="str">
        <f t="shared" si="482"/>
        <v/>
      </c>
    </row>
    <row r="950" spans="1:66" x14ac:dyDescent="0.25">
      <c r="A950" s="20" t="str">
        <f>IF('S.D. Paste sheet'!A950="","",'S.D. Paste sheet'!A950)</f>
        <v/>
      </c>
      <c r="B950" s="20" t="str">
        <f>IF('S.D. Paste sheet'!B950="","",'S.D. Paste sheet'!B950)</f>
        <v/>
      </c>
      <c r="C950" s="20" t="str">
        <f>IF('S.D. Paste sheet'!C950="","",'S.D. Paste sheet'!C950)</f>
        <v/>
      </c>
      <c r="D950" s="20" t="str">
        <f>IF('S.D. Paste sheet'!D950="","",'S.D. Paste sheet'!D950)</f>
        <v/>
      </c>
      <c r="E950" s="20" t="str">
        <f>IF('S.D. Paste sheet'!E950="","",UPPER('S.D. Paste sheet'!E950))</f>
        <v/>
      </c>
      <c r="F950" s="20" t="str">
        <f>IF('S.D. Paste sheet'!F950="","",'S.D. Paste sheet'!F950)</f>
        <v/>
      </c>
      <c r="G950" s="20" t="str">
        <f>IF('S.D. Paste sheet'!G950="","",UPPER('S.D. Paste sheet'!G950))</f>
        <v/>
      </c>
      <c r="H950" s="20" t="str">
        <f>IF('S.D. Paste sheet'!H950="","",UPPER('S.D. Paste sheet'!H950))</f>
        <v/>
      </c>
      <c r="I950" s="20" t="str">
        <f>IF('S.D. Paste sheet'!I950="","",'S.D. Paste sheet'!I950)</f>
        <v/>
      </c>
      <c r="J950" s="20" t="str">
        <f>IF('S.D. Paste sheet'!J950="","",'S.D. Paste sheet'!J950)</f>
        <v/>
      </c>
      <c r="K950" s="20" t="str">
        <f>IF('S.D. Paste sheet'!K950="","",'S.D. Paste sheet'!K950)</f>
        <v/>
      </c>
      <c r="L950" s="20" t="str">
        <f>IF('S.D. Paste sheet'!L950="","",'S.D. Paste sheet'!L950)</f>
        <v/>
      </c>
      <c r="M950" s="20" t="str">
        <f>IF('S.D. Paste sheet'!M950="","",'S.D. Paste sheet'!M950)</f>
        <v/>
      </c>
      <c r="N950" s="20" t="str">
        <f>IF('S.D. Paste sheet'!N950="","",'S.D. Paste sheet'!N950)</f>
        <v/>
      </c>
      <c r="O950" s="20" t="str">
        <f>IF('S.D. Paste sheet'!O950="","",'S.D. Paste sheet'!O950)</f>
        <v/>
      </c>
      <c r="P950" s="20" t="str">
        <f>IF('S.D. Paste sheet'!P950="","",'S.D. Paste sheet'!P950)</f>
        <v/>
      </c>
      <c r="Q950" s="20" t="str">
        <f>IF('S.D. Paste sheet'!Q950="","",'S.D. Paste sheet'!Q950)</f>
        <v/>
      </c>
      <c r="R950" s="20" t="str">
        <f>IF('S.D. Paste sheet'!R950="","",'S.D. Paste sheet'!R950)</f>
        <v/>
      </c>
      <c r="S950" s="20" t="str">
        <f>IF('S.D. Paste sheet'!S950="","",'S.D. Paste sheet'!S950)</f>
        <v/>
      </c>
      <c r="T950" s="20" t="str">
        <f>IF('S.D. Paste sheet'!T950="","",'S.D. Paste sheet'!T950)</f>
        <v/>
      </c>
      <c r="U950" s="20" t="str">
        <f>IF('S.D. Paste sheet'!U950="","",'S.D. Paste sheet'!U950)</f>
        <v/>
      </c>
      <c r="V950" s="20" t="str">
        <f>IF('S.D. Paste sheet'!V950="","",'S.D. Paste sheet'!V950)</f>
        <v/>
      </c>
      <c r="W950" s="20" t="str">
        <f>IF('S.D. Paste sheet'!W950="","",'S.D. Paste sheet'!W950)</f>
        <v/>
      </c>
      <c r="X950" s="20" t="str">
        <f>IF('S.D. Paste sheet'!X950="","",'S.D. Paste sheet'!X950)</f>
        <v/>
      </c>
      <c r="Y950" s="20" t="str">
        <f>IF('S.D. Paste sheet'!Y950="","",'S.D. Paste sheet'!Y950)</f>
        <v/>
      </c>
      <c r="Z950" s="20" t="str">
        <f>IF('S.D. Paste sheet'!Z950="","",'S.D. Paste sheet'!Z950)</f>
        <v/>
      </c>
      <c r="AA950" s="20" t="str">
        <f>IF('S.D. Paste sheet'!AA950="","",'S.D. Paste sheet'!AA950)</f>
        <v/>
      </c>
      <c r="AB950" s="20" t="str">
        <f>IF('S.D. Paste sheet'!AB950="","",'S.D. Paste sheet'!AB950)</f>
        <v/>
      </c>
      <c r="AC950" s="20" t="str">
        <f>IF('S.D. Paste sheet'!AC950="","",'S.D. Paste sheet'!AC950)</f>
        <v/>
      </c>
      <c r="AD950" s="20" t="str">
        <f>IF('S.D. Paste sheet'!AD950="","",'S.D. Paste sheet'!AD950)</f>
        <v/>
      </c>
      <c r="AE950" s="28"/>
      <c r="AF950" t="str">
        <f>IF(AK950="","",IF(AK950&gt;0,COUNT($AG$2:AG950),""))</f>
        <v/>
      </c>
      <c r="AG950" s="25" t="str">
        <f t="shared" si="451"/>
        <v/>
      </c>
      <c r="AH950" s="25" t="str">
        <f t="shared" si="452"/>
        <v/>
      </c>
      <c r="AI950" s="25" t="str">
        <f t="shared" si="453"/>
        <v/>
      </c>
      <c r="AJ950" s="25" t="str">
        <f t="shared" si="454"/>
        <v/>
      </c>
      <c r="AK950" s="25" t="str">
        <f t="shared" si="455"/>
        <v/>
      </c>
      <c r="AL950" s="25" t="str">
        <f t="shared" si="456"/>
        <v/>
      </c>
      <c r="AM950" s="25" t="str">
        <f t="shared" si="457"/>
        <v/>
      </c>
      <c r="AN950" s="25" t="str">
        <f t="shared" si="458"/>
        <v/>
      </c>
      <c r="AO950" s="25" t="str">
        <f t="shared" si="459"/>
        <v/>
      </c>
      <c r="AP950" s="25" t="str">
        <f t="shared" si="460"/>
        <v/>
      </c>
      <c r="AQ950" s="25" t="str">
        <f t="shared" si="461"/>
        <v/>
      </c>
      <c r="AR950" s="25" t="str">
        <f t="shared" si="462"/>
        <v/>
      </c>
      <c r="AS950" s="25" t="str">
        <f t="shared" si="463"/>
        <v/>
      </c>
      <c r="AT950" s="25" t="str">
        <f t="shared" si="464"/>
        <v/>
      </c>
      <c r="AU950" s="25" t="str">
        <f t="shared" si="465"/>
        <v/>
      </c>
      <c r="AV950" s="25" t="str">
        <f t="shared" si="466"/>
        <v/>
      </c>
      <c r="AX950" t="str">
        <f>IF(BC950="","",IF(BC950&gt;0,COUNT($AY$2:AY950),""))</f>
        <v/>
      </c>
      <c r="AY950" s="25" t="str">
        <f t="shared" si="467"/>
        <v/>
      </c>
      <c r="AZ950" s="25" t="str">
        <f t="shared" si="468"/>
        <v/>
      </c>
      <c r="BA950" s="25" t="str">
        <f t="shared" si="469"/>
        <v/>
      </c>
      <c r="BB950" s="25" t="str">
        <f t="shared" si="470"/>
        <v/>
      </c>
      <c r="BC950" s="25" t="str">
        <f t="shared" si="471"/>
        <v/>
      </c>
      <c r="BD950" s="25" t="str">
        <f t="shared" si="472"/>
        <v/>
      </c>
      <c r="BE950" s="25" t="str">
        <f t="shared" si="473"/>
        <v/>
      </c>
      <c r="BF950" s="25" t="str">
        <f t="shared" si="474"/>
        <v/>
      </c>
      <c r="BG950" s="25" t="str">
        <f t="shared" si="475"/>
        <v/>
      </c>
      <c r="BH950" s="25" t="str">
        <f t="shared" si="476"/>
        <v/>
      </c>
      <c r="BI950" s="25" t="str">
        <f t="shared" si="477"/>
        <v/>
      </c>
      <c r="BJ950" s="25" t="str">
        <f t="shared" si="478"/>
        <v/>
      </c>
      <c r="BK950" s="25" t="str">
        <f t="shared" si="479"/>
        <v/>
      </c>
      <c r="BL950" s="25" t="str">
        <f t="shared" si="480"/>
        <v/>
      </c>
      <c r="BM950" s="25" t="str">
        <f t="shared" si="481"/>
        <v/>
      </c>
      <c r="BN950" s="25" t="str">
        <f t="shared" si="482"/>
        <v/>
      </c>
    </row>
    <row r="951" spans="1:66" x14ac:dyDescent="0.25">
      <c r="A951" s="20" t="str">
        <f>IF('S.D. Paste sheet'!A951="","",'S.D. Paste sheet'!A951)</f>
        <v/>
      </c>
      <c r="B951" s="20" t="str">
        <f>IF('S.D. Paste sheet'!B951="","",'S.D. Paste sheet'!B951)</f>
        <v/>
      </c>
      <c r="C951" s="20" t="str">
        <f>IF('S.D. Paste sheet'!C951="","",'S.D. Paste sheet'!C951)</f>
        <v/>
      </c>
      <c r="D951" s="20" t="str">
        <f>IF('S.D. Paste sheet'!D951="","",'S.D. Paste sheet'!D951)</f>
        <v/>
      </c>
      <c r="E951" s="20" t="str">
        <f>IF('S.D. Paste sheet'!E951="","",UPPER('S.D. Paste sheet'!E951))</f>
        <v/>
      </c>
      <c r="F951" s="20" t="str">
        <f>IF('S.D. Paste sheet'!F951="","",'S.D. Paste sheet'!F951)</f>
        <v/>
      </c>
      <c r="G951" s="20" t="str">
        <f>IF('S.D. Paste sheet'!G951="","",UPPER('S.D. Paste sheet'!G951))</f>
        <v/>
      </c>
      <c r="H951" s="20" t="str">
        <f>IF('S.D. Paste sheet'!H951="","",UPPER('S.D. Paste sheet'!H951))</f>
        <v/>
      </c>
      <c r="I951" s="20" t="str">
        <f>IF('S.D. Paste sheet'!I951="","",'S.D. Paste sheet'!I951)</f>
        <v/>
      </c>
      <c r="J951" s="20" t="str">
        <f>IF('S.D. Paste sheet'!J951="","",'S.D. Paste sheet'!J951)</f>
        <v/>
      </c>
      <c r="K951" s="20" t="str">
        <f>IF('S.D. Paste sheet'!K951="","",'S.D. Paste sheet'!K951)</f>
        <v/>
      </c>
      <c r="L951" s="20" t="str">
        <f>IF('S.D. Paste sheet'!L951="","",'S.D. Paste sheet'!L951)</f>
        <v/>
      </c>
      <c r="M951" s="20" t="str">
        <f>IF('S.D. Paste sheet'!M951="","",'S.D. Paste sheet'!M951)</f>
        <v/>
      </c>
      <c r="N951" s="20" t="str">
        <f>IF('S.D. Paste sheet'!N951="","",'S.D. Paste sheet'!N951)</f>
        <v/>
      </c>
      <c r="O951" s="20" t="str">
        <f>IF('S.D. Paste sheet'!O951="","",'S.D. Paste sheet'!O951)</f>
        <v/>
      </c>
      <c r="P951" s="20" t="str">
        <f>IF('S.D. Paste sheet'!P951="","",'S.D. Paste sheet'!P951)</f>
        <v/>
      </c>
      <c r="Q951" s="20" t="str">
        <f>IF('S.D. Paste sheet'!Q951="","",'S.D. Paste sheet'!Q951)</f>
        <v/>
      </c>
      <c r="R951" s="20" t="str">
        <f>IF('S.D. Paste sheet'!R951="","",'S.D. Paste sheet'!R951)</f>
        <v/>
      </c>
      <c r="S951" s="20" t="str">
        <f>IF('S.D. Paste sheet'!S951="","",'S.D. Paste sheet'!S951)</f>
        <v/>
      </c>
      <c r="T951" s="20" t="str">
        <f>IF('S.D. Paste sheet'!T951="","",'S.D. Paste sheet'!T951)</f>
        <v/>
      </c>
      <c r="U951" s="20" t="str">
        <f>IF('S.D. Paste sheet'!U951="","",'S.D. Paste sheet'!U951)</f>
        <v/>
      </c>
      <c r="V951" s="20" t="str">
        <f>IF('S.D. Paste sheet'!V951="","",'S.D. Paste sheet'!V951)</f>
        <v/>
      </c>
      <c r="W951" s="20" t="str">
        <f>IF('S.D. Paste sheet'!W951="","",'S.D. Paste sheet'!W951)</f>
        <v/>
      </c>
      <c r="X951" s="20" t="str">
        <f>IF('S.D. Paste sheet'!X951="","",'S.D. Paste sheet'!X951)</f>
        <v/>
      </c>
      <c r="Y951" s="20" t="str">
        <f>IF('S.D. Paste sheet'!Y951="","",'S.D. Paste sheet'!Y951)</f>
        <v/>
      </c>
      <c r="Z951" s="20" t="str">
        <f>IF('S.D. Paste sheet'!Z951="","",'S.D. Paste sheet'!Z951)</f>
        <v/>
      </c>
      <c r="AA951" s="20" t="str">
        <f>IF('S.D. Paste sheet'!AA951="","",'S.D. Paste sheet'!AA951)</f>
        <v/>
      </c>
      <c r="AB951" s="20" t="str">
        <f>IF('S.D. Paste sheet'!AB951="","",'S.D. Paste sheet'!AB951)</f>
        <v/>
      </c>
      <c r="AC951" s="20" t="str">
        <f>IF('S.D. Paste sheet'!AC951="","",'S.D. Paste sheet'!AC951)</f>
        <v/>
      </c>
      <c r="AD951" s="20" t="str">
        <f>IF('S.D. Paste sheet'!AD951="","",'S.D. Paste sheet'!AD951)</f>
        <v/>
      </c>
      <c r="AE951" s="28"/>
      <c r="AF951" t="str">
        <f>IF(AK951="","",IF(AK951&gt;0,COUNT($AG$2:AG951),""))</f>
        <v/>
      </c>
      <c r="AG951" s="25" t="str">
        <f t="shared" si="451"/>
        <v/>
      </c>
      <c r="AH951" s="25" t="str">
        <f t="shared" si="452"/>
        <v/>
      </c>
      <c r="AI951" s="25" t="str">
        <f t="shared" si="453"/>
        <v/>
      </c>
      <c r="AJ951" s="25" t="str">
        <f t="shared" si="454"/>
        <v/>
      </c>
      <c r="AK951" s="25" t="str">
        <f t="shared" si="455"/>
        <v/>
      </c>
      <c r="AL951" s="25" t="str">
        <f t="shared" si="456"/>
        <v/>
      </c>
      <c r="AM951" s="25" t="str">
        <f t="shared" si="457"/>
        <v/>
      </c>
      <c r="AN951" s="25" t="str">
        <f t="shared" si="458"/>
        <v/>
      </c>
      <c r="AO951" s="25" t="str">
        <f t="shared" si="459"/>
        <v/>
      </c>
      <c r="AP951" s="25" t="str">
        <f t="shared" si="460"/>
        <v/>
      </c>
      <c r="AQ951" s="25" t="str">
        <f t="shared" si="461"/>
        <v/>
      </c>
      <c r="AR951" s="25" t="str">
        <f t="shared" si="462"/>
        <v/>
      </c>
      <c r="AS951" s="25" t="str">
        <f t="shared" si="463"/>
        <v/>
      </c>
      <c r="AT951" s="25" t="str">
        <f t="shared" si="464"/>
        <v/>
      </c>
      <c r="AU951" s="25" t="str">
        <f t="shared" si="465"/>
        <v/>
      </c>
      <c r="AV951" s="25" t="str">
        <f t="shared" si="466"/>
        <v/>
      </c>
      <c r="AX951" t="str">
        <f>IF(BC951="","",IF(BC951&gt;0,COUNT($AY$2:AY951),""))</f>
        <v/>
      </c>
      <c r="AY951" s="25" t="str">
        <f t="shared" si="467"/>
        <v/>
      </c>
      <c r="AZ951" s="25" t="str">
        <f t="shared" si="468"/>
        <v/>
      </c>
      <c r="BA951" s="25" t="str">
        <f t="shared" si="469"/>
        <v/>
      </c>
      <c r="BB951" s="25" t="str">
        <f t="shared" si="470"/>
        <v/>
      </c>
      <c r="BC951" s="25" t="str">
        <f t="shared" si="471"/>
        <v/>
      </c>
      <c r="BD951" s="25" t="str">
        <f t="shared" si="472"/>
        <v/>
      </c>
      <c r="BE951" s="25" t="str">
        <f t="shared" si="473"/>
        <v/>
      </c>
      <c r="BF951" s="25" t="str">
        <f t="shared" si="474"/>
        <v/>
      </c>
      <c r="BG951" s="25" t="str">
        <f t="shared" si="475"/>
        <v/>
      </c>
      <c r="BH951" s="25" t="str">
        <f t="shared" si="476"/>
        <v/>
      </c>
      <c r="BI951" s="25" t="str">
        <f t="shared" si="477"/>
        <v/>
      </c>
      <c r="BJ951" s="25" t="str">
        <f t="shared" si="478"/>
        <v/>
      </c>
      <c r="BK951" s="25" t="str">
        <f t="shared" si="479"/>
        <v/>
      </c>
      <c r="BL951" s="25" t="str">
        <f t="shared" si="480"/>
        <v/>
      </c>
      <c r="BM951" s="25" t="str">
        <f t="shared" si="481"/>
        <v/>
      </c>
      <c r="BN951" s="25" t="str">
        <f t="shared" si="482"/>
        <v/>
      </c>
    </row>
    <row r="952" spans="1:66" x14ac:dyDescent="0.25">
      <c r="A952" s="20" t="str">
        <f>IF('S.D. Paste sheet'!A952="","",'S.D. Paste sheet'!A952)</f>
        <v/>
      </c>
      <c r="B952" s="20" t="str">
        <f>IF('S.D. Paste sheet'!B952="","",'S.D. Paste sheet'!B952)</f>
        <v/>
      </c>
      <c r="C952" s="20" t="str">
        <f>IF('S.D. Paste sheet'!C952="","",'S.D. Paste sheet'!C952)</f>
        <v/>
      </c>
      <c r="D952" s="20" t="str">
        <f>IF('S.D. Paste sheet'!D952="","",'S.D. Paste sheet'!D952)</f>
        <v/>
      </c>
      <c r="E952" s="20" t="str">
        <f>IF('S.D. Paste sheet'!E952="","",UPPER('S.D. Paste sheet'!E952))</f>
        <v/>
      </c>
      <c r="F952" s="20" t="str">
        <f>IF('S.D. Paste sheet'!F952="","",'S.D. Paste sheet'!F952)</f>
        <v/>
      </c>
      <c r="G952" s="20" t="str">
        <f>IF('S.D. Paste sheet'!G952="","",UPPER('S.D. Paste sheet'!G952))</f>
        <v/>
      </c>
      <c r="H952" s="20" t="str">
        <f>IF('S.D. Paste sheet'!H952="","",UPPER('S.D. Paste sheet'!H952))</f>
        <v/>
      </c>
      <c r="I952" s="20" t="str">
        <f>IF('S.D. Paste sheet'!I952="","",'S.D. Paste sheet'!I952)</f>
        <v/>
      </c>
      <c r="J952" s="20" t="str">
        <f>IF('S.D. Paste sheet'!J952="","",'S.D. Paste sheet'!J952)</f>
        <v/>
      </c>
      <c r="K952" s="20" t="str">
        <f>IF('S.D. Paste sheet'!K952="","",'S.D. Paste sheet'!K952)</f>
        <v/>
      </c>
      <c r="L952" s="20" t="str">
        <f>IF('S.D. Paste sheet'!L952="","",'S.D. Paste sheet'!L952)</f>
        <v/>
      </c>
      <c r="M952" s="20" t="str">
        <f>IF('S.D. Paste sheet'!M952="","",'S.D. Paste sheet'!M952)</f>
        <v/>
      </c>
      <c r="N952" s="20" t="str">
        <f>IF('S.D. Paste sheet'!N952="","",'S.D. Paste sheet'!N952)</f>
        <v/>
      </c>
      <c r="O952" s="20" t="str">
        <f>IF('S.D. Paste sheet'!O952="","",'S.D. Paste sheet'!O952)</f>
        <v/>
      </c>
      <c r="P952" s="20" t="str">
        <f>IF('S.D. Paste sheet'!P952="","",'S.D. Paste sheet'!P952)</f>
        <v/>
      </c>
      <c r="Q952" s="20" t="str">
        <f>IF('S.D. Paste sheet'!Q952="","",'S.D. Paste sheet'!Q952)</f>
        <v/>
      </c>
      <c r="R952" s="20" t="str">
        <f>IF('S.D. Paste sheet'!R952="","",'S.D. Paste sheet'!R952)</f>
        <v/>
      </c>
      <c r="S952" s="20" t="str">
        <f>IF('S.D. Paste sheet'!S952="","",'S.D. Paste sheet'!S952)</f>
        <v/>
      </c>
      <c r="T952" s="20" t="str">
        <f>IF('S.D. Paste sheet'!T952="","",'S.D. Paste sheet'!T952)</f>
        <v/>
      </c>
      <c r="U952" s="20" t="str">
        <f>IF('S.D. Paste sheet'!U952="","",'S.D. Paste sheet'!U952)</f>
        <v/>
      </c>
      <c r="V952" s="20" t="str">
        <f>IF('S.D. Paste sheet'!V952="","",'S.D. Paste sheet'!V952)</f>
        <v/>
      </c>
      <c r="W952" s="20" t="str">
        <f>IF('S.D. Paste sheet'!W952="","",'S.D. Paste sheet'!W952)</f>
        <v/>
      </c>
      <c r="X952" s="20" t="str">
        <f>IF('S.D. Paste sheet'!X952="","",'S.D. Paste sheet'!X952)</f>
        <v/>
      </c>
      <c r="Y952" s="20" t="str">
        <f>IF('S.D. Paste sheet'!Y952="","",'S.D. Paste sheet'!Y952)</f>
        <v/>
      </c>
      <c r="Z952" s="20" t="str">
        <f>IF('S.D. Paste sheet'!Z952="","",'S.D. Paste sheet'!Z952)</f>
        <v/>
      </c>
      <c r="AA952" s="20" t="str">
        <f>IF('S.D. Paste sheet'!AA952="","",'S.D. Paste sheet'!AA952)</f>
        <v/>
      </c>
      <c r="AB952" s="20" t="str">
        <f>IF('S.D. Paste sheet'!AB952="","",'S.D. Paste sheet'!AB952)</f>
        <v/>
      </c>
      <c r="AC952" s="20" t="str">
        <f>IF('S.D. Paste sheet'!AC952="","",'S.D. Paste sheet'!AC952)</f>
        <v/>
      </c>
      <c r="AD952" s="20" t="str">
        <f>IF('S.D. Paste sheet'!AD952="","",'S.D. Paste sheet'!AD952)</f>
        <v/>
      </c>
      <c r="AE952" s="28"/>
      <c r="AF952" t="str">
        <f>IF(AK952="","",IF(AK952&gt;0,COUNT($AG$2:AG952),""))</f>
        <v/>
      </c>
      <c r="AG952" s="25" t="str">
        <f t="shared" si="451"/>
        <v/>
      </c>
      <c r="AH952" s="25" t="str">
        <f t="shared" si="452"/>
        <v/>
      </c>
      <c r="AI952" s="25" t="str">
        <f t="shared" si="453"/>
        <v/>
      </c>
      <c r="AJ952" s="25" t="str">
        <f t="shared" si="454"/>
        <v/>
      </c>
      <c r="AK952" s="25" t="str">
        <f t="shared" si="455"/>
        <v/>
      </c>
      <c r="AL952" s="25" t="str">
        <f t="shared" si="456"/>
        <v/>
      </c>
      <c r="AM952" s="25" t="str">
        <f t="shared" si="457"/>
        <v/>
      </c>
      <c r="AN952" s="25" t="str">
        <f t="shared" si="458"/>
        <v/>
      </c>
      <c r="AO952" s="25" t="str">
        <f t="shared" si="459"/>
        <v/>
      </c>
      <c r="AP952" s="25" t="str">
        <f t="shared" si="460"/>
        <v/>
      </c>
      <c r="AQ952" s="25" t="str">
        <f t="shared" si="461"/>
        <v/>
      </c>
      <c r="AR952" s="25" t="str">
        <f t="shared" si="462"/>
        <v/>
      </c>
      <c r="AS952" s="25" t="str">
        <f t="shared" si="463"/>
        <v/>
      </c>
      <c r="AT952" s="25" t="str">
        <f t="shared" si="464"/>
        <v/>
      </c>
      <c r="AU952" s="25" t="str">
        <f t="shared" si="465"/>
        <v/>
      </c>
      <c r="AV952" s="25" t="str">
        <f t="shared" si="466"/>
        <v/>
      </c>
      <c r="AX952" t="str">
        <f>IF(BC952="","",IF(BC952&gt;0,COUNT($AY$2:AY952),""))</f>
        <v/>
      </c>
      <c r="AY952" s="25" t="str">
        <f t="shared" si="467"/>
        <v/>
      </c>
      <c r="AZ952" s="25" t="str">
        <f t="shared" si="468"/>
        <v/>
      </c>
      <c r="BA952" s="25" t="str">
        <f t="shared" si="469"/>
        <v/>
      </c>
      <c r="BB952" s="25" t="str">
        <f t="shared" si="470"/>
        <v/>
      </c>
      <c r="BC952" s="25" t="str">
        <f t="shared" si="471"/>
        <v/>
      </c>
      <c r="BD952" s="25" t="str">
        <f t="shared" si="472"/>
        <v/>
      </c>
      <c r="BE952" s="25" t="str">
        <f t="shared" si="473"/>
        <v/>
      </c>
      <c r="BF952" s="25" t="str">
        <f t="shared" si="474"/>
        <v/>
      </c>
      <c r="BG952" s="25" t="str">
        <f t="shared" si="475"/>
        <v/>
      </c>
      <c r="BH952" s="25" t="str">
        <f t="shared" si="476"/>
        <v/>
      </c>
      <c r="BI952" s="25" t="str">
        <f t="shared" si="477"/>
        <v/>
      </c>
      <c r="BJ952" s="25" t="str">
        <f t="shared" si="478"/>
        <v/>
      </c>
      <c r="BK952" s="25" t="str">
        <f t="shared" si="479"/>
        <v/>
      </c>
      <c r="BL952" s="25" t="str">
        <f t="shared" si="480"/>
        <v/>
      </c>
      <c r="BM952" s="25" t="str">
        <f t="shared" si="481"/>
        <v/>
      </c>
      <c r="BN952" s="25" t="str">
        <f t="shared" si="482"/>
        <v/>
      </c>
    </row>
    <row r="953" spans="1:66" x14ac:dyDescent="0.25">
      <c r="A953" s="20" t="str">
        <f>IF('S.D. Paste sheet'!A953="","",'S.D. Paste sheet'!A953)</f>
        <v/>
      </c>
      <c r="B953" s="20" t="str">
        <f>IF('S.D. Paste sheet'!B953="","",'S.D. Paste sheet'!B953)</f>
        <v/>
      </c>
      <c r="C953" s="20" t="str">
        <f>IF('S.D. Paste sheet'!C953="","",'S.D. Paste sheet'!C953)</f>
        <v/>
      </c>
      <c r="D953" s="20" t="str">
        <f>IF('S.D. Paste sheet'!D953="","",'S.D. Paste sheet'!D953)</f>
        <v/>
      </c>
      <c r="E953" s="20" t="str">
        <f>IF('S.D. Paste sheet'!E953="","",UPPER('S.D. Paste sheet'!E953))</f>
        <v/>
      </c>
      <c r="F953" s="20" t="str">
        <f>IF('S.D. Paste sheet'!F953="","",'S.D. Paste sheet'!F953)</f>
        <v/>
      </c>
      <c r="G953" s="20" t="str">
        <f>IF('S.D. Paste sheet'!G953="","",UPPER('S.D. Paste sheet'!G953))</f>
        <v/>
      </c>
      <c r="H953" s="20" t="str">
        <f>IF('S.D. Paste sheet'!H953="","",UPPER('S.D. Paste sheet'!H953))</f>
        <v/>
      </c>
      <c r="I953" s="20" t="str">
        <f>IF('S.D. Paste sheet'!I953="","",'S.D. Paste sheet'!I953)</f>
        <v/>
      </c>
      <c r="J953" s="20" t="str">
        <f>IF('S.D. Paste sheet'!J953="","",'S.D. Paste sheet'!J953)</f>
        <v/>
      </c>
      <c r="K953" s="20" t="str">
        <f>IF('S.D. Paste sheet'!K953="","",'S.D. Paste sheet'!K953)</f>
        <v/>
      </c>
      <c r="L953" s="20" t="str">
        <f>IF('S.D. Paste sheet'!L953="","",'S.D. Paste sheet'!L953)</f>
        <v/>
      </c>
      <c r="M953" s="20" t="str">
        <f>IF('S.D. Paste sheet'!M953="","",'S.D. Paste sheet'!M953)</f>
        <v/>
      </c>
      <c r="N953" s="20" t="str">
        <f>IF('S.D. Paste sheet'!N953="","",'S.D. Paste sheet'!N953)</f>
        <v/>
      </c>
      <c r="O953" s="20" t="str">
        <f>IF('S.D. Paste sheet'!O953="","",'S.D. Paste sheet'!O953)</f>
        <v/>
      </c>
      <c r="P953" s="20" t="str">
        <f>IF('S.D. Paste sheet'!P953="","",'S.D. Paste sheet'!P953)</f>
        <v/>
      </c>
      <c r="Q953" s="20" t="str">
        <f>IF('S.D. Paste sheet'!Q953="","",'S.D. Paste sheet'!Q953)</f>
        <v/>
      </c>
      <c r="R953" s="20" t="str">
        <f>IF('S.D. Paste sheet'!R953="","",'S.D. Paste sheet'!R953)</f>
        <v/>
      </c>
      <c r="S953" s="20" t="str">
        <f>IF('S.D. Paste sheet'!S953="","",'S.D. Paste sheet'!S953)</f>
        <v/>
      </c>
      <c r="T953" s="20" t="str">
        <f>IF('S.D. Paste sheet'!T953="","",'S.D. Paste sheet'!T953)</f>
        <v/>
      </c>
      <c r="U953" s="20" t="str">
        <f>IF('S.D. Paste sheet'!U953="","",'S.D. Paste sheet'!U953)</f>
        <v/>
      </c>
      <c r="V953" s="20" t="str">
        <f>IF('S.D. Paste sheet'!V953="","",'S.D. Paste sheet'!V953)</f>
        <v/>
      </c>
      <c r="W953" s="20" t="str">
        <f>IF('S.D. Paste sheet'!W953="","",'S.D. Paste sheet'!W953)</f>
        <v/>
      </c>
      <c r="X953" s="20" t="str">
        <f>IF('S.D. Paste sheet'!X953="","",'S.D. Paste sheet'!X953)</f>
        <v/>
      </c>
      <c r="Y953" s="20" t="str">
        <f>IF('S.D. Paste sheet'!Y953="","",'S.D. Paste sheet'!Y953)</f>
        <v/>
      </c>
      <c r="Z953" s="20" t="str">
        <f>IF('S.D. Paste sheet'!Z953="","",'S.D. Paste sheet'!Z953)</f>
        <v/>
      </c>
      <c r="AA953" s="20" t="str">
        <f>IF('S.D. Paste sheet'!AA953="","",'S.D. Paste sheet'!AA953)</f>
        <v/>
      </c>
      <c r="AB953" s="20" t="str">
        <f>IF('S.D. Paste sheet'!AB953="","",'S.D. Paste sheet'!AB953)</f>
        <v/>
      </c>
      <c r="AC953" s="20" t="str">
        <f>IF('S.D. Paste sheet'!AC953="","",'S.D. Paste sheet'!AC953)</f>
        <v/>
      </c>
      <c r="AD953" s="20" t="str">
        <f>IF('S.D. Paste sheet'!AD953="","",'S.D. Paste sheet'!AD953)</f>
        <v/>
      </c>
      <c r="AE953" s="28"/>
      <c r="AF953" t="str">
        <f>IF(AK953="","",IF(AK953&gt;0,COUNT($AG$2:AG953),""))</f>
        <v/>
      </c>
      <c r="AG953" s="25" t="str">
        <f t="shared" si="451"/>
        <v/>
      </c>
      <c r="AH953" s="25" t="str">
        <f t="shared" si="452"/>
        <v/>
      </c>
      <c r="AI953" s="25" t="str">
        <f t="shared" si="453"/>
        <v/>
      </c>
      <c r="AJ953" s="25" t="str">
        <f t="shared" si="454"/>
        <v/>
      </c>
      <c r="AK953" s="25" t="str">
        <f t="shared" si="455"/>
        <v/>
      </c>
      <c r="AL953" s="25" t="str">
        <f t="shared" si="456"/>
        <v/>
      </c>
      <c r="AM953" s="25" t="str">
        <f t="shared" si="457"/>
        <v/>
      </c>
      <c r="AN953" s="25" t="str">
        <f t="shared" si="458"/>
        <v/>
      </c>
      <c r="AO953" s="25" t="str">
        <f t="shared" si="459"/>
        <v/>
      </c>
      <c r="AP953" s="25" t="str">
        <f t="shared" si="460"/>
        <v/>
      </c>
      <c r="AQ953" s="25" t="str">
        <f t="shared" si="461"/>
        <v/>
      </c>
      <c r="AR953" s="25" t="str">
        <f t="shared" si="462"/>
        <v/>
      </c>
      <c r="AS953" s="25" t="str">
        <f t="shared" si="463"/>
        <v/>
      </c>
      <c r="AT953" s="25" t="str">
        <f t="shared" si="464"/>
        <v/>
      </c>
      <c r="AU953" s="25" t="str">
        <f t="shared" si="465"/>
        <v/>
      </c>
      <c r="AV953" s="25" t="str">
        <f t="shared" si="466"/>
        <v/>
      </c>
      <c r="AX953" t="str">
        <f>IF(BC953="","",IF(BC953&gt;0,COUNT($AY$2:AY953),""))</f>
        <v/>
      </c>
      <c r="AY953" s="25" t="str">
        <f t="shared" si="467"/>
        <v/>
      </c>
      <c r="AZ953" s="25" t="str">
        <f t="shared" si="468"/>
        <v/>
      </c>
      <c r="BA953" s="25" t="str">
        <f t="shared" si="469"/>
        <v/>
      </c>
      <c r="BB953" s="25" t="str">
        <f t="shared" si="470"/>
        <v/>
      </c>
      <c r="BC953" s="25" t="str">
        <f t="shared" si="471"/>
        <v/>
      </c>
      <c r="BD953" s="25" t="str">
        <f t="shared" si="472"/>
        <v/>
      </c>
      <c r="BE953" s="25" t="str">
        <f t="shared" si="473"/>
        <v/>
      </c>
      <c r="BF953" s="25" t="str">
        <f t="shared" si="474"/>
        <v/>
      </c>
      <c r="BG953" s="25" t="str">
        <f t="shared" si="475"/>
        <v/>
      </c>
      <c r="BH953" s="25" t="str">
        <f t="shared" si="476"/>
        <v/>
      </c>
      <c r="BI953" s="25" t="str">
        <f t="shared" si="477"/>
        <v/>
      </c>
      <c r="BJ953" s="25" t="str">
        <f t="shared" si="478"/>
        <v/>
      </c>
      <c r="BK953" s="25" t="str">
        <f t="shared" si="479"/>
        <v/>
      </c>
      <c r="BL953" s="25" t="str">
        <f t="shared" si="480"/>
        <v/>
      </c>
      <c r="BM953" s="25" t="str">
        <f t="shared" si="481"/>
        <v/>
      </c>
      <c r="BN953" s="25" t="str">
        <f t="shared" si="482"/>
        <v/>
      </c>
    </row>
    <row r="954" spans="1:66" x14ac:dyDescent="0.25">
      <c r="A954" s="20" t="str">
        <f>IF('S.D. Paste sheet'!A954="","",'S.D. Paste sheet'!A954)</f>
        <v/>
      </c>
      <c r="B954" s="20" t="str">
        <f>IF('S.D. Paste sheet'!B954="","",'S.D. Paste sheet'!B954)</f>
        <v/>
      </c>
      <c r="C954" s="20" t="str">
        <f>IF('S.D. Paste sheet'!C954="","",'S.D. Paste sheet'!C954)</f>
        <v/>
      </c>
      <c r="D954" s="20" t="str">
        <f>IF('S.D. Paste sheet'!D954="","",'S.D. Paste sheet'!D954)</f>
        <v/>
      </c>
      <c r="E954" s="20" t="str">
        <f>IF('S.D. Paste sheet'!E954="","",UPPER('S.D. Paste sheet'!E954))</f>
        <v/>
      </c>
      <c r="F954" s="20" t="str">
        <f>IF('S.D. Paste sheet'!F954="","",'S.D. Paste sheet'!F954)</f>
        <v/>
      </c>
      <c r="G954" s="20" t="str">
        <f>IF('S.D. Paste sheet'!G954="","",UPPER('S.D. Paste sheet'!G954))</f>
        <v/>
      </c>
      <c r="H954" s="20" t="str">
        <f>IF('S.D. Paste sheet'!H954="","",UPPER('S.D. Paste sheet'!H954))</f>
        <v/>
      </c>
      <c r="I954" s="20" t="str">
        <f>IF('S.D. Paste sheet'!I954="","",'S.D. Paste sheet'!I954)</f>
        <v/>
      </c>
      <c r="J954" s="20" t="str">
        <f>IF('S.D. Paste sheet'!J954="","",'S.D. Paste sheet'!J954)</f>
        <v/>
      </c>
      <c r="K954" s="20" t="str">
        <f>IF('S.D. Paste sheet'!K954="","",'S.D. Paste sheet'!K954)</f>
        <v/>
      </c>
      <c r="L954" s="20" t="str">
        <f>IF('S.D. Paste sheet'!L954="","",'S.D. Paste sheet'!L954)</f>
        <v/>
      </c>
      <c r="M954" s="20" t="str">
        <f>IF('S.D. Paste sheet'!M954="","",'S.D. Paste sheet'!M954)</f>
        <v/>
      </c>
      <c r="N954" s="20" t="str">
        <f>IF('S.D. Paste sheet'!N954="","",'S.D. Paste sheet'!N954)</f>
        <v/>
      </c>
      <c r="O954" s="20" t="str">
        <f>IF('S.D. Paste sheet'!O954="","",'S.D. Paste sheet'!O954)</f>
        <v/>
      </c>
      <c r="P954" s="20" t="str">
        <f>IF('S.D. Paste sheet'!P954="","",'S.D. Paste sheet'!P954)</f>
        <v/>
      </c>
      <c r="Q954" s="20" t="str">
        <f>IF('S.D. Paste sheet'!Q954="","",'S.D. Paste sheet'!Q954)</f>
        <v/>
      </c>
      <c r="R954" s="20" t="str">
        <f>IF('S.D. Paste sheet'!R954="","",'S.D. Paste sheet'!R954)</f>
        <v/>
      </c>
      <c r="S954" s="20" t="str">
        <f>IF('S.D. Paste sheet'!S954="","",'S.D. Paste sheet'!S954)</f>
        <v/>
      </c>
      <c r="T954" s="20" t="str">
        <f>IF('S.D. Paste sheet'!T954="","",'S.D. Paste sheet'!T954)</f>
        <v/>
      </c>
      <c r="U954" s="20" t="str">
        <f>IF('S.D. Paste sheet'!U954="","",'S.D. Paste sheet'!U954)</f>
        <v/>
      </c>
      <c r="V954" s="20" t="str">
        <f>IF('S.D. Paste sheet'!V954="","",'S.D. Paste sheet'!V954)</f>
        <v/>
      </c>
      <c r="W954" s="20" t="str">
        <f>IF('S.D. Paste sheet'!W954="","",'S.D. Paste sheet'!W954)</f>
        <v/>
      </c>
      <c r="X954" s="20" t="str">
        <f>IF('S.D. Paste sheet'!X954="","",'S.D. Paste sheet'!X954)</f>
        <v/>
      </c>
      <c r="Y954" s="20" t="str">
        <f>IF('S.D. Paste sheet'!Y954="","",'S.D. Paste sheet'!Y954)</f>
        <v/>
      </c>
      <c r="Z954" s="20" t="str">
        <f>IF('S.D. Paste sheet'!Z954="","",'S.D. Paste sheet'!Z954)</f>
        <v/>
      </c>
      <c r="AA954" s="20" t="str">
        <f>IF('S.D. Paste sheet'!AA954="","",'S.D. Paste sheet'!AA954)</f>
        <v/>
      </c>
      <c r="AB954" s="20" t="str">
        <f>IF('S.D. Paste sheet'!AB954="","",'S.D. Paste sheet'!AB954)</f>
        <v/>
      </c>
      <c r="AC954" s="20" t="str">
        <f>IF('S.D. Paste sheet'!AC954="","",'S.D. Paste sheet'!AC954)</f>
        <v/>
      </c>
      <c r="AD954" s="20" t="str">
        <f>IF('S.D. Paste sheet'!AD954="","",'S.D. Paste sheet'!AD954)</f>
        <v/>
      </c>
      <c r="AE954" s="28"/>
      <c r="AF954" t="str">
        <f>IF(AK954="","",IF(AK954&gt;0,COUNT($AG$2:AG954),""))</f>
        <v/>
      </c>
      <c r="AG954" s="25" t="str">
        <f t="shared" si="451"/>
        <v/>
      </c>
      <c r="AH954" s="25" t="str">
        <f t="shared" si="452"/>
        <v/>
      </c>
      <c r="AI954" s="25" t="str">
        <f t="shared" si="453"/>
        <v/>
      </c>
      <c r="AJ954" s="25" t="str">
        <f t="shared" si="454"/>
        <v/>
      </c>
      <c r="AK954" s="25" t="str">
        <f t="shared" si="455"/>
        <v/>
      </c>
      <c r="AL954" s="25" t="str">
        <f t="shared" si="456"/>
        <v/>
      </c>
      <c r="AM954" s="25" t="str">
        <f t="shared" si="457"/>
        <v/>
      </c>
      <c r="AN954" s="25" t="str">
        <f t="shared" si="458"/>
        <v/>
      </c>
      <c r="AO954" s="25" t="str">
        <f t="shared" si="459"/>
        <v/>
      </c>
      <c r="AP954" s="25" t="str">
        <f t="shared" si="460"/>
        <v/>
      </c>
      <c r="AQ954" s="25" t="str">
        <f t="shared" si="461"/>
        <v/>
      </c>
      <c r="AR954" s="25" t="str">
        <f t="shared" si="462"/>
        <v/>
      </c>
      <c r="AS954" s="25" t="str">
        <f t="shared" si="463"/>
        <v/>
      </c>
      <c r="AT954" s="25" t="str">
        <f t="shared" si="464"/>
        <v/>
      </c>
      <c r="AU954" s="25" t="str">
        <f t="shared" si="465"/>
        <v/>
      </c>
      <c r="AV954" s="25" t="str">
        <f t="shared" si="466"/>
        <v/>
      </c>
      <c r="AX954" t="str">
        <f>IF(BC954="","",IF(BC954&gt;0,COUNT($AY$2:AY954),""))</f>
        <v/>
      </c>
      <c r="AY954" s="25" t="str">
        <f t="shared" si="467"/>
        <v/>
      </c>
      <c r="AZ954" s="25" t="str">
        <f t="shared" si="468"/>
        <v/>
      </c>
      <c r="BA954" s="25" t="str">
        <f t="shared" si="469"/>
        <v/>
      </c>
      <c r="BB954" s="25" t="str">
        <f t="shared" si="470"/>
        <v/>
      </c>
      <c r="BC954" s="25" t="str">
        <f t="shared" si="471"/>
        <v/>
      </c>
      <c r="BD954" s="25" t="str">
        <f t="shared" si="472"/>
        <v/>
      </c>
      <c r="BE954" s="25" t="str">
        <f t="shared" si="473"/>
        <v/>
      </c>
      <c r="BF954" s="25" t="str">
        <f t="shared" si="474"/>
        <v/>
      </c>
      <c r="BG954" s="25" t="str">
        <f t="shared" si="475"/>
        <v/>
      </c>
      <c r="BH954" s="25" t="str">
        <f t="shared" si="476"/>
        <v/>
      </c>
      <c r="BI954" s="25" t="str">
        <f t="shared" si="477"/>
        <v/>
      </c>
      <c r="BJ954" s="25" t="str">
        <f t="shared" si="478"/>
        <v/>
      </c>
      <c r="BK954" s="25" t="str">
        <f t="shared" si="479"/>
        <v/>
      </c>
      <c r="BL954" s="25" t="str">
        <f t="shared" si="480"/>
        <v/>
      </c>
      <c r="BM954" s="25" t="str">
        <f t="shared" si="481"/>
        <v/>
      </c>
      <c r="BN954" s="25" t="str">
        <f t="shared" si="482"/>
        <v/>
      </c>
    </row>
    <row r="955" spans="1:66" x14ac:dyDescent="0.25">
      <c r="A955" s="20" t="str">
        <f>IF('S.D. Paste sheet'!A955="","",'S.D. Paste sheet'!A955)</f>
        <v/>
      </c>
      <c r="B955" s="20" t="str">
        <f>IF('S.D. Paste sheet'!B955="","",'S.D. Paste sheet'!B955)</f>
        <v/>
      </c>
      <c r="C955" s="20" t="str">
        <f>IF('S.D. Paste sheet'!C955="","",'S.D. Paste sheet'!C955)</f>
        <v/>
      </c>
      <c r="D955" s="20" t="str">
        <f>IF('S.D. Paste sheet'!D955="","",'S.D. Paste sheet'!D955)</f>
        <v/>
      </c>
      <c r="E955" s="20" t="str">
        <f>IF('S.D. Paste sheet'!E955="","",UPPER('S.D. Paste sheet'!E955))</f>
        <v/>
      </c>
      <c r="F955" s="20" t="str">
        <f>IF('S.D. Paste sheet'!F955="","",'S.D. Paste sheet'!F955)</f>
        <v/>
      </c>
      <c r="G955" s="20" t="str">
        <f>IF('S.D. Paste sheet'!G955="","",UPPER('S.D. Paste sheet'!G955))</f>
        <v/>
      </c>
      <c r="H955" s="20" t="str">
        <f>IF('S.D. Paste sheet'!H955="","",UPPER('S.D. Paste sheet'!H955))</f>
        <v/>
      </c>
      <c r="I955" s="20" t="str">
        <f>IF('S.D. Paste sheet'!I955="","",'S.D. Paste sheet'!I955)</f>
        <v/>
      </c>
      <c r="J955" s="20" t="str">
        <f>IF('S.D. Paste sheet'!J955="","",'S.D. Paste sheet'!J955)</f>
        <v/>
      </c>
      <c r="K955" s="20" t="str">
        <f>IF('S.D. Paste sheet'!K955="","",'S.D. Paste sheet'!K955)</f>
        <v/>
      </c>
      <c r="L955" s="20" t="str">
        <f>IF('S.D. Paste sheet'!L955="","",'S.D. Paste sheet'!L955)</f>
        <v/>
      </c>
      <c r="M955" s="20" t="str">
        <f>IF('S.D. Paste sheet'!M955="","",'S.D. Paste sheet'!M955)</f>
        <v/>
      </c>
      <c r="N955" s="20" t="str">
        <f>IF('S.D. Paste sheet'!N955="","",'S.D. Paste sheet'!N955)</f>
        <v/>
      </c>
      <c r="O955" s="20" t="str">
        <f>IF('S.D. Paste sheet'!O955="","",'S.D. Paste sheet'!O955)</f>
        <v/>
      </c>
      <c r="P955" s="20" t="str">
        <f>IF('S.D. Paste sheet'!P955="","",'S.D. Paste sheet'!P955)</f>
        <v/>
      </c>
      <c r="Q955" s="20" t="str">
        <f>IF('S.D. Paste sheet'!Q955="","",'S.D. Paste sheet'!Q955)</f>
        <v/>
      </c>
      <c r="R955" s="20" t="str">
        <f>IF('S.D. Paste sheet'!R955="","",'S.D. Paste sheet'!R955)</f>
        <v/>
      </c>
      <c r="S955" s="20" t="str">
        <f>IF('S.D. Paste sheet'!S955="","",'S.D. Paste sheet'!S955)</f>
        <v/>
      </c>
      <c r="T955" s="20" t="str">
        <f>IF('S.D. Paste sheet'!T955="","",'S.D. Paste sheet'!T955)</f>
        <v/>
      </c>
      <c r="U955" s="20" t="str">
        <f>IF('S.D. Paste sheet'!U955="","",'S.D. Paste sheet'!U955)</f>
        <v/>
      </c>
      <c r="V955" s="20" t="str">
        <f>IF('S.D. Paste sheet'!V955="","",'S.D. Paste sheet'!V955)</f>
        <v/>
      </c>
      <c r="W955" s="20" t="str">
        <f>IF('S.D. Paste sheet'!W955="","",'S.D. Paste sheet'!W955)</f>
        <v/>
      </c>
      <c r="X955" s="20" t="str">
        <f>IF('S.D. Paste sheet'!X955="","",'S.D. Paste sheet'!X955)</f>
        <v/>
      </c>
      <c r="Y955" s="20" t="str">
        <f>IF('S.D. Paste sheet'!Y955="","",'S.D. Paste sheet'!Y955)</f>
        <v/>
      </c>
      <c r="Z955" s="20" t="str">
        <f>IF('S.D. Paste sheet'!Z955="","",'S.D. Paste sheet'!Z955)</f>
        <v/>
      </c>
      <c r="AA955" s="20" t="str">
        <f>IF('S.D. Paste sheet'!AA955="","",'S.D. Paste sheet'!AA955)</f>
        <v/>
      </c>
      <c r="AB955" s="20" t="str">
        <f>IF('S.D. Paste sheet'!AB955="","",'S.D. Paste sheet'!AB955)</f>
        <v/>
      </c>
      <c r="AC955" s="20" t="str">
        <f>IF('S.D. Paste sheet'!AC955="","",'S.D. Paste sheet'!AC955)</f>
        <v/>
      </c>
      <c r="AD955" s="20" t="str">
        <f>IF('S.D. Paste sheet'!AD955="","",'S.D. Paste sheet'!AD955)</f>
        <v/>
      </c>
      <c r="AE955" s="28"/>
      <c r="AF955" t="str">
        <f>IF(AK955="","",IF(AK955&gt;0,COUNT($AG$2:AG955),""))</f>
        <v/>
      </c>
      <c r="AG955" s="25" t="str">
        <f t="shared" si="451"/>
        <v/>
      </c>
      <c r="AH955" s="25" t="str">
        <f t="shared" si="452"/>
        <v/>
      </c>
      <c r="AI955" s="25" t="str">
        <f t="shared" si="453"/>
        <v/>
      </c>
      <c r="AJ955" s="25" t="str">
        <f t="shared" si="454"/>
        <v/>
      </c>
      <c r="AK955" s="25" t="str">
        <f t="shared" si="455"/>
        <v/>
      </c>
      <c r="AL955" s="25" t="str">
        <f t="shared" si="456"/>
        <v/>
      </c>
      <c r="AM955" s="25" t="str">
        <f t="shared" si="457"/>
        <v/>
      </c>
      <c r="AN955" s="25" t="str">
        <f t="shared" si="458"/>
        <v/>
      </c>
      <c r="AO955" s="25" t="str">
        <f t="shared" si="459"/>
        <v/>
      </c>
      <c r="AP955" s="25" t="str">
        <f t="shared" si="460"/>
        <v/>
      </c>
      <c r="AQ955" s="25" t="str">
        <f t="shared" si="461"/>
        <v/>
      </c>
      <c r="AR955" s="25" t="str">
        <f t="shared" si="462"/>
        <v/>
      </c>
      <c r="AS955" s="25" t="str">
        <f t="shared" si="463"/>
        <v/>
      </c>
      <c r="AT955" s="25" t="str">
        <f t="shared" si="464"/>
        <v/>
      </c>
      <c r="AU955" s="25" t="str">
        <f t="shared" si="465"/>
        <v/>
      </c>
      <c r="AV955" s="25" t="str">
        <f t="shared" si="466"/>
        <v/>
      </c>
      <c r="AX955" t="str">
        <f>IF(BC955="","",IF(BC955&gt;0,COUNT($AY$2:AY955),""))</f>
        <v/>
      </c>
      <c r="AY955" s="25" t="str">
        <f t="shared" si="467"/>
        <v/>
      </c>
      <c r="AZ955" s="25" t="str">
        <f t="shared" si="468"/>
        <v/>
      </c>
      <c r="BA955" s="25" t="str">
        <f t="shared" si="469"/>
        <v/>
      </c>
      <c r="BB955" s="25" t="str">
        <f t="shared" si="470"/>
        <v/>
      </c>
      <c r="BC955" s="25" t="str">
        <f t="shared" si="471"/>
        <v/>
      </c>
      <c r="BD955" s="25" t="str">
        <f t="shared" si="472"/>
        <v/>
      </c>
      <c r="BE955" s="25" t="str">
        <f t="shared" si="473"/>
        <v/>
      </c>
      <c r="BF955" s="25" t="str">
        <f t="shared" si="474"/>
        <v/>
      </c>
      <c r="BG955" s="25" t="str">
        <f t="shared" si="475"/>
        <v/>
      </c>
      <c r="BH955" s="25" t="str">
        <f t="shared" si="476"/>
        <v/>
      </c>
      <c r="BI955" s="25" t="str">
        <f t="shared" si="477"/>
        <v/>
      </c>
      <c r="BJ955" s="25" t="str">
        <f t="shared" si="478"/>
        <v/>
      </c>
      <c r="BK955" s="25" t="str">
        <f t="shared" si="479"/>
        <v/>
      </c>
      <c r="BL955" s="25" t="str">
        <f t="shared" si="480"/>
        <v/>
      </c>
      <c r="BM955" s="25" t="str">
        <f t="shared" si="481"/>
        <v/>
      </c>
      <c r="BN955" s="25" t="str">
        <f t="shared" si="482"/>
        <v/>
      </c>
    </row>
    <row r="956" spans="1:66" x14ac:dyDescent="0.25">
      <c r="A956" s="20" t="str">
        <f>IF('S.D. Paste sheet'!A956="","",'S.D. Paste sheet'!A956)</f>
        <v/>
      </c>
      <c r="B956" s="20" t="str">
        <f>IF('S.D. Paste sheet'!B956="","",'S.D. Paste sheet'!B956)</f>
        <v/>
      </c>
      <c r="C956" s="20" t="str">
        <f>IF('S.D. Paste sheet'!C956="","",'S.D. Paste sheet'!C956)</f>
        <v/>
      </c>
      <c r="D956" s="20" t="str">
        <f>IF('S.D. Paste sheet'!D956="","",'S.D. Paste sheet'!D956)</f>
        <v/>
      </c>
      <c r="E956" s="20" t="str">
        <f>IF('S.D. Paste sheet'!E956="","",UPPER('S.D. Paste sheet'!E956))</f>
        <v/>
      </c>
      <c r="F956" s="20" t="str">
        <f>IF('S.D. Paste sheet'!F956="","",'S.D. Paste sheet'!F956)</f>
        <v/>
      </c>
      <c r="G956" s="20" t="str">
        <f>IF('S.D. Paste sheet'!G956="","",UPPER('S.D. Paste sheet'!G956))</f>
        <v/>
      </c>
      <c r="H956" s="20" t="str">
        <f>IF('S.D. Paste sheet'!H956="","",UPPER('S.D. Paste sheet'!H956))</f>
        <v/>
      </c>
      <c r="I956" s="20" t="str">
        <f>IF('S.D. Paste sheet'!I956="","",'S.D. Paste sheet'!I956)</f>
        <v/>
      </c>
      <c r="J956" s="20" t="str">
        <f>IF('S.D. Paste sheet'!J956="","",'S.D. Paste sheet'!J956)</f>
        <v/>
      </c>
      <c r="K956" s="20" t="str">
        <f>IF('S.D. Paste sheet'!K956="","",'S.D. Paste sheet'!K956)</f>
        <v/>
      </c>
      <c r="L956" s="20" t="str">
        <f>IF('S.D. Paste sheet'!L956="","",'S.D. Paste sheet'!L956)</f>
        <v/>
      </c>
      <c r="M956" s="20" t="str">
        <f>IF('S.D. Paste sheet'!M956="","",'S.D. Paste sheet'!M956)</f>
        <v/>
      </c>
      <c r="N956" s="20" t="str">
        <f>IF('S.D. Paste sheet'!N956="","",'S.D. Paste sheet'!N956)</f>
        <v/>
      </c>
      <c r="O956" s="20" t="str">
        <f>IF('S.D. Paste sheet'!O956="","",'S.D. Paste sheet'!O956)</f>
        <v/>
      </c>
      <c r="P956" s="20" t="str">
        <f>IF('S.D. Paste sheet'!P956="","",'S.D. Paste sheet'!P956)</f>
        <v/>
      </c>
      <c r="Q956" s="20" t="str">
        <f>IF('S.D. Paste sheet'!Q956="","",'S.D. Paste sheet'!Q956)</f>
        <v/>
      </c>
      <c r="R956" s="20" t="str">
        <f>IF('S.D. Paste sheet'!R956="","",'S.D. Paste sheet'!R956)</f>
        <v/>
      </c>
      <c r="S956" s="20" t="str">
        <f>IF('S.D. Paste sheet'!S956="","",'S.D. Paste sheet'!S956)</f>
        <v/>
      </c>
      <c r="T956" s="20" t="str">
        <f>IF('S.D. Paste sheet'!T956="","",'S.D. Paste sheet'!T956)</f>
        <v/>
      </c>
      <c r="U956" s="20" t="str">
        <f>IF('S.D. Paste sheet'!U956="","",'S.D. Paste sheet'!U956)</f>
        <v/>
      </c>
      <c r="V956" s="20" t="str">
        <f>IF('S.D. Paste sheet'!V956="","",'S.D. Paste sheet'!V956)</f>
        <v/>
      </c>
      <c r="W956" s="20" t="str">
        <f>IF('S.D. Paste sheet'!W956="","",'S.D. Paste sheet'!W956)</f>
        <v/>
      </c>
      <c r="X956" s="20" t="str">
        <f>IF('S.D. Paste sheet'!X956="","",'S.D. Paste sheet'!X956)</f>
        <v/>
      </c>
      <c r="Y956" s="20" t="str">
        <f>IF('S.D. Paste sheet'!Y956="","",'S.D. Paste sheet'!Y956)</f>
        <v/>
      </c>
      <c r="Z956" s="20" t="str">
        <f>IF('S.D. Paste sheet'!Z956="","",'S.D. Paste sheet'!Z956)</f>
        <v/>
      </c>
      <c r="AA956" s="20" t="str">
        <f>IF('S.D. Paste sheet'!AA956="","",'S.D. Paste sheet'!AA956)</f>
        <v/>
      </c>
      <c r="AB956" s="20" t="str">
        <f>IF('S.D. Paste sheet'!AB956="","",'S.D. Paste sheet'!AB956)</f>
        <v/>
      </c>
      <c r="AC956" s="20" t="str">
        <f>IF('S.D. Paste sheet'!AC956="","",'S.D. Paste sheet'!AC956)</f>
        <v/>
      </c>
      <c r="AD956" s="20" t="str">
        <f>IF('S.D. Paste sheet'!AD956="","",'S.D. Paste sheet'!AD956)</f>
        <v/>
      </c>
      <c r="AE956" s="28"/>
      <c r="AF956" t="str">
        <f>IF(AK956="","",IF(AK956&gt;0,COUNT($AG$2:AG956),""))</f>
        <v/>
      </c>
      <c r="AG956" s="25" t="str">
        <f t="shared" si="451"/>
        <v/>
      </c>
      <c r="AH956" s="25" t="str">
        <f t="shared" si="452"/>
        <v/>
      </c>
      <c r="AI956" s="25" t="str">
        <f t="shared" si="453"/>
        <v/>
      </c>
      <c r="AJ956" s="25" t="str">
        <f t="shared" si="454"/>
        <v/>
      </c>
      <c r="AK956" s="25" t="str">
        <f t="shared" si="455"/>
        <v/>
      </c>
      <c r="AL956" s="25" t="str">
        <f t="shared" si="456"/>
        <v/>
      </c>
      <c r="AM956" s="25" t="str">
        <f t="shared" si="457"/>
        <v/>
      </c>
      <c r="AN956" s="25" t="str">
        <f t="shared" si="458"/>
        <v/>
      </c>
      <c r="AO956" s="25" t="str">
        <f t="shared" si="459"/>
        <v/>
      </c>
      <c r="AP956" s="25" t="str">
        <f t="shared" si="460"/>
        <v/>
      </c>
      <c r="AQ956" s="25" t="str">
        <f t="shared" si="461"/>
        <v/>
      </c>
      <c r="AR956" s="25" t="str">
        <f t="shared" si="462"/>
        <v/>
      </c>
      <c r="AS956" s="25" t="str">
        <f t="shared" si="463"/>
        <v/>
      </c>
      <c r="AT956" s="25" t="str">
        <f t="shared" si="464"/>
        <v/>
      </c>
      <c r="AU956" s="25" t="str">
        <f t="shared" si="465"/>
        <v/>
      </c>
      <c r="AV956" s="25" t="str">
        <f t="shared" si="466"/>
        <v/>
      </c>
      <c r="AX956" t="str">
        <f>IF(BC956="","",IF(BC956&gt;0,COUNT($AY$2:AY956),""))</f>
        <v/>
      </c>
      <c r="AY956" s="25" t="str">
        <f t="shared" si="467"/>
        <v/>
      </c>
      <c r="AZ956" s="25" t="str">
        <f t="shared" si="468"/>
        <v/>
      </c>
      <c r="BA956" s="25" t="str">
        <f t="shared" si="469"/>
        <v/>
      </c>
      <c r="BB956" s="25" t="str">
        <f t="shared" si="470"/>
        <v/>
      </c>
      <c r="BC956" s="25" t="str">
        <f t="shared" si="471"/>
        <v/>
      </c>
      <c r="BD956" s="25" t="str">
        <f t="shared" si="472"/>
        <v/>
      </c>
      <c r="BE956" s="25" t="str">
        <f t="shared" si="473"/>
        <v/>
      </c>
      <c r="BF956" s="25" t="str">
        <f t="shared" si="474"/>
        <v/>
      </c>
      <c r="BG956" s="25" t="str">
        <f t="shared" si="475"/>
        <v/>
      </c>
      <c r="BH956" s="25" t="str">
        <f t="shared" si="476"/>
        <v/>
      </c>
      <c r="BI956" s="25" t="str">
        <f t="shared" si="477"/>
        <v/>
      </c>
      <c r="BJ956" s="25" t="str">
        <f t="shared" si="478"/>
        <v/>
      </c>
      <c r="BK956" s="25" t="str">
        <f t="shared" si="479"/>
        <v/>
      </c>
      <c r="BL956" s="25" t="str">
        <f t="shared" si="480"/>
        <v/>
      </c>
      <c r="BM956" s="25" t="str">
        <f t="shared" si="481"/>
        <v/>
      </c>
      <c r="BN956" s="25" t="str">
        <f t="shared" si="482"/>
        <v/>
      </c>
    </row>
    <row r="957" spans="1:66" x14ac:dyDescent="0.25">
      <c r="A957" s="20" t="str">
        <f>IF('S.D. Paste sheet'!A957="","",'S.D. Paste sheet'!A957)</f>
        <v/>
      </c>
      <c r="B957" s="20" t="str">
        <f>IF('S.D. Paste sheet'!B957="","",'S.D. Paste sheet'!B957)</f>
        <v/>
      </c>
      <c r="C957" s="20" t="str">
        <f>IF('S.D. Paste sheet'!C957="","",'S.D. Paste sheet'!C957)</f>
        <v/>
      </c>
      <c r="D957" s="20" t="str">
        <f>IF('S.D. Paste sheet'!D957="","",'S.D. Paste sheet'!D957)</f>
        <v/>
      </c>
      <c r="E957" s="20" t="str">
        <f>IF('S.D. Paste sheet'!E957="","",UPPER('S.D. Paste sheet'!E957))</f>
        <v/>
      </c>
      <c r="F957" s="20" t="str">
        <f>IF('S.D. Paste sheet'!F957="","",'S.D. Paste sheet'!F957)</f>
        <v/>
      </c>
      <c r="G957" s="20" t="str">
        <f>IF('S.D. Paste sheet'!G957="","",UPPER('S.D. Paste sheet'!G957))</f>
        <v/>
      </c>
      <c r="H957" s="20" t="str">
        <f>IF('S.D. Paste sheet'!H957="","",UPPER('S.D. Paste sheet'!H957))</f>
        <v/>
      </c>
      <c r="I957" s="20" t="str">
        <f>IF('S.D. Paste sheet'!I957="","",'S.D. Paste sheet'!I957)</f>
        <v/>
      </c>
      <c r="J957" s="20" t="str">
        <f>IF('S.D. Paste sheet'!J957="","",'S.D. Paste sheet'!J957)</f>
        <v/>
      </c>
      <c r="K957" s="20" t="str">
        <f>IF('S.D. Paste sheet'!K957="","",'S.D. Paste sheet'!K957)</f>
        <v/>
      </c>
      <c r="L957" s="20" t="str">
        <f>IF('S.D. Paste sheet'!L957="","",'S.D. Paste sheet'!L957)</f>
        <v/>
      </c>
      <c r="M957" s="20" t="str">
        <f>IF('S.D. Paste sheet'!M957="","",'S.D. Paste sheet'!M957)</f>
        <v/>
      </c>
      <c r="N957" s="20" t="str">
        <f>IF('S.D. Paste sheet'!N957="","",'S.D. Paste sheet'!N957)</f>
        <v/>
      </c>
      <c r="O957" s="20" t="str">
        <f>IF('S.D. Paste sheet'!O957="","",'S.D. Paste sheet'!O957)</f>
        <v/>
      </c>
      <c r="P957" s="20" t="str">
        <f>IF('S.D. Paste sheet'!P957="","",'S.D. Paste sheet'!P957)</f>
        <v/>
      </c>
      <c r="Q957" s="20" t="str">
        <f>IF('S.D. Paste sheet'!Q957="","",'S.D. Paste sheet'!Q957)</f>
        <v/>
      </c>
      <c r="R957" s="20" t="str">
        <f>IF('S.D. Paste sheet'!R957="","",'S.D. Paste sheet'!R957)</f>
        <v/>
      </c>
      <c r="S957" s="20" t="str">
        <f>IF('S.D. Paste sheet'!S957="","",'S.D. Paste sheet'!S957)</f>
        <v/>
      </c>
      <c r="T957" s="20" t="str">
        <f>IF('S.D. Paste sheet'!T957="","",'S.D. Paste sheet'!T957)</f>
        <v/>
      </c>
      <c r="U957" s="20" t="str">
        <f>IF('S.D. Paste sheet'!U957="","",'S.D. Paste sheet'!U957)</f>
        <v/>
      </c>
      <c r="V957" s="20" t="str">
        <f>IF('S.D. Paste sheet'!V957="","",'S.D. Paste sheet'!V957)</f>
        <v/>
      </c>
      <c r="W957" s="20" t="str">
        <f>IF('S.D. Paste sheet'!W957="","",'S.D. Paste sheet'!W957)</f>
        <v/>
      </c>
      <c r="X957" s="20" t="str">
        <f>IF('S.D. Paste sheet'!X957="","",'S.D. Paste sheet'!X957)</f>
        <v/>
      </c>
      <c r="Y957" s="20" t="str">
        <f>IF('S.D. Paste sheet'!Y957="","",'S.D. Paste sheet'!Y957)</f>
        <v/>
      </c>
      <c r="Z957" s="20" t="str">
        <f>IF('S.D. Paste sheet'!Z957="","",'S.D. Paste sheet'!Z957)</f>
        <v/>
      </c>
      <c r="AA957" s="20" t="str">
        <f>IF('S.D. Paste sheet'!AA957="","",'S.D. Paste sheet'!AA957)</f>
        <v/>
      </c>
      <c r="AB957" s="20" t="str">
        <f>IF('S.D. Paste sheet'!AB957="","",'S.D. Paste sheet'!AB957)</f>
        <v/>
      </c>
      <c r="AC957" s="20" t="str">
        <f>IF('S.D. Paste sheet'!AC957="","",'S.D. Paste sheet'!AC957)</f>
        <v/>
      </c>
      <c r="AD957" s="20" t="str">
        <f>IF('S.D. Paste sheet'!AD957="","",'S.D. Paste sheet'!AD957)</f>
        <v/>
      </c>
      <c r="AE957" s="28"/>
      <c r="AF957" t="str">
        <f>IF(AK957="","",IF(AK957&gt;0,COUNT($AG$2:AG957),""))</f>
        <v/>
      </c>
      <c r="AG957" s="25" t="str">
        <f t="shared" si="451"/>
        <v/>
      </c>
      <c r="AH957" s="25" t="str">
        <f t="shared" si="452"/>
        <v/>
      </c>
      <c r="AI957" s="25" t="str">
        <f t="shared" si="453"/>
        <v/>
      </c>
      <c r="AJ957" s="25" t="str">
        <f t="shared" si="454"/>
        <v/>
      </c>
      <c r="AK957" s="25" t="str">
        <f t="shared" si="455"/>
        <v/>
      </c>
      <c r="AL957" s="25" t="str">
        <f t="shared" si="456"/>
        <v/>
      </c>
      <c r="AM957" s="25" t="str">
        <f t="shared" si="457"/>
        <v/>
      </c>
      <c r="AN957" s="25" t="str">
        <f t="shared" si="458"/>
        <v/>
      </c>
      <c r="AO957" s="25" t="str">
        <f t="shared" si="459"/>
        <v/>
      </c>
      <c r="AP957" s="25" t="str">
        <f t="shared" si="460"/>
        <v/>
      </c>
      <c r="AQ957" s="25" t="str">
        <f t="shared" si="461"/>
        <v/>
      </c>
      <c r="AR957" s="25" t="str">
        <f t="shared" si="462"/>
        <v/>
      </c>
      <c r="AS957" s="25" t="str">
        <f t="shared" si="463"/>
        <v/>
      </c>
      <c r="AT957" s="25" t="str">
        <f t="shared" si="464"/>
        <v/>
      </c>
      <c r="AU957" s="25" t="str">
        <f t="shared" si="465"/>
        <v/>
      </c>
      <c r="AV957" s="25" t="str">
        <f t="shared" si="466"/>
        <v/>
      </c>
      <c r="AX957" t="str">
        <f>IF(BC957="","",IF(BC957&gt;0,COUNT($AY$2:AY957),""))</f>
        <v/>
      </c>
      <c r="AY957" s="25" t="str">
        <f t="shared" si="467"/>
        <v/>
      </c>
      <c r="AZ957" s="25" t="str">
        <f t="shared" si="468"/>
        <v/>
      </c>
      <c r="BA957" s="25" t="str">
        <f t="shared" si="469"/>
        <v/>
      </c>
      <c r="BB957" s="25" t="str">
        <f t="shared" si="470"/>
        <v/>
      </c>
      <c r="BC957" s="25" t="str">
        <f t="shared" si="471"/>
        <v/>
      </c>
      <c r="BD957" s="25" t="str">
        <f t="shared" si="472"/>
        <v/>
      </c>
      <c r="BE957" s="25" t="str">
        <f t="shared" si="473"/>
        <v/>
      </c>
      <c r="BF957" s="25" t="str">
        <f t="shared" si="474"/>
        <v/>
      </c>
      <c r="BG957" s="25" t="str">
        <f t="shared" si="475"/>
        <v/>
      </c>
      <c r="BH957" s="25" t="str">
        <f t="shared" si="476"/>
        <v/>
      </c>
      <c r="BI957" s="25" t="str">
        <f t="shared" si="477"/>
        <v/>
      </c>
      <c r="BJ957" s="25" t="str">
        <f t="shared" si="478"/>
        <v/>
      </c>
      <c r="BK957" s="25" t="str">
        <f t="shared" si="479"/>
        <v/>
      </c>
      <c r="BL957" s="25" t="str">
        <f t="shared" si="480"/>
        <v/>
      </c>
      <c r="BM957" s="25" t="str">
        <f t="shared" si="481"/>
        <v/>
      </c>
      <c r="BN957" s="25" t="str">
        <f t="shared" si="482"/>
        <v/>
      </c>
    </row>
    <row r="958" spans="1:66" x14ac:dyDescent="0.25">
      <c r="A958" s="20" t="str">
        <f>IF('S.D. Paste sheet'!A958="","",'S.D. Paste sheet'!A958)</f>
        <v/>
      </c>
      <c r="B958" s="20" t="str">
        <f>IF('S.D. Paste sheet'!B958="","",'S.D. Paste sheet'!B958)</f>
        <v/>
      </c>
      <c r="C958" s="20" t="str">
        <f>IF('S.D. Paste sheet'!C958="","",'S.D. Paste sheet'!C958)</f>
        <v/>
      </c>
      <c r="D958" s="20" t="str">
        <f>IF('S.D. Paste sheet'!D958="","",'S.D. Paste sheet'!D958)</f>
        <v/>
      </c>
      <c r="E958" s="20" t="str">
        <f>IF('S.D. Paste sheet'!E958="","",UPPER('S.D. Paste sheet'!E958))</f>
        <v/>
      </c>
      <c r="F958" s="20" t="str">
        <f>IF('S.D. Paste sheet'!F958="","",'S.D. Paste sheet'!F958)</f>
        <v/>
      </c>
      <c r="G958" s="20" t="str">
        <f>IF('S.D. Paste sheet'!G958="","",UPPER('S.D. Paste sheet'!G958))</f>
        <v/>
      </c>
      <c r="H958" s="20" t="str">
        <f>IF('S.D. Paste sheet'!H958="","",UPPER('S.D. Paste sheet'!H958))</f>
        <v/>
      </c>
      <c r="I958" s="20" t="str">
        <f>IF('S.D. Paste sheet'!I958="","",'S.D. Paste sheet'!I958)</f>
        <v/>
      </c>
      <c r="J958" s="20" t="str">
        <f>IF('S.D. Paste sheet'!J958="","",'S.D. Paste sheet'!J958)</f>
        <v/>
      </c>
      <c r="K958" s="20" t="str">
        <f>IF('S.D. Paste sheet'!K958="","",'S.D. Paste sheet'!K958)</f>
        <v/>
      </c>
      <c r="L958" s="20" t="str">
        <f>IF('S.D. Paste sheet'!L958="","",'S.D. Paste sheet'!L958)</f>
        <v/>
      </c>
      <c r="M958" s="20" t="str">
        <f>IF('S.D. Paste sheet'!M958="","",'S.D. Paste sheet'!M958)</f>
        <v/>
      </c>
      <c r="N958" s="20" t="str">
        <f>IF('S.D. Paste sheet'!N958="","",'S.D. Paste sheet'!N958)</f>
        <v/>
      </c>
      <c r="O958" s="20" t="str">
        <f>IF('S.D. Paste sheet'!O958="","",'S.D. Paste sheet'!O958)</f>
        <v/>
      </c>
      <c r="P958" s="20" t="str">
        <f>IF('S.D. Paste sheet'!P958="","",'S.D. Paste sheet'!P958)</f>
        <v/>
      </c>
      <c r="Q958" s="20" t="str">
        <f>IF('S.D. Paste sheet'!Q958="","",'S.D. Paste sheet'!Q958)</f>
        <v/>
      </c>
      <c r="R958" s="20" t="str">
        <f>IF('S.D. Paste sheet'!R958="","",'S.D. Paste sheet'!R958)</f>
        <v/>
      </c>
      <c r="S958" s="20" t="str">
        <f>IF('S.D. Paste sheet'!S958="","",'S.D. Paste sheet'!S958)</f>
        <v/>
      </c>
      <c r="T958" s="20" t="str">
        <f>IF('S.D. Paste sheet'!T958="","",'S.D. Paste sheet'!T958)</f>
        <v/>
      </c>
      <c r="U958" s="20" t="str">
        <f>IF('S.D. Paste sheet'!U958="","",'S.D. Paste sheet'!U958)</f>
        <v/>
      </c>
      <c r="V958" s="20" t="str">
        <f>IF('S.D. Paste sheet'!V958="","",'S.D. Paste sheet'!V958)</f>
        <v/>
      </c>
      <c r="W958" s="20" t="str">
        <f>IF('S.D. Paste sheet'!W958="","",'S.D. Paste sheet'!W958)</f>
        <v/>
      </c>
      <c r="X958" s="20" t="str">
        <f>IF('S.D. Paste sheet'!X958="","",'S.D. Paste sheet'!X958)</f>
        <v/>
      </c>
      <c r="Y958" s="20" t="str">
        <f>IF('S.D. Paste sheet'!Y958="","",'S.D. Paste sheet'!Y958)</f>
        <v/>
      </c>
      <c r="Z958" s="20" t="str">
        <f>IF('S.D. Paste sheet'!Z958="","",'S.D. Paste sheet'!Z958)</f>
        <v/>
      </c>
      <c r="AA958" s="20" t="str">
        <f>IF('S.D. Paste sheet'!AA958="","",'S.D. Paste sheet'!AA958)</f>
        <v/>
      </c>
      <c r="AB958" s="20" t="str">
        <f>IF('S.D. Paste sheet'!AB958="","",'S.D. Paste sheet'!AB958)</f>
        <v/>
      </c>
      <c r="AC958" s="20" t="str">
        <f>IF('S.D. Paste sheet'!AC958="","",'S.D. Paste sheet'!AC958)</f>
        <v/>
      </c>
      <c r="AD958" s="20" t="str">
        <f>IF('S.D. Paste sheet'!AD958="","",'S.D. Paste sheet'!AD958)</f>
        <v/>
      </c>
      <c r="AE958" s="28"/>
      <c r="AF958" t="str">
        <f>IF(AK958="","",IF(AK958&gt;0,COUNT($AG$2:AG958),""))</f>
        <v/>
      </c>
      <c r="AG958" s="25" t="str">
        <f t="shared" si="451"/>
        <v/>
      </c>
      <c r="AH958" s="25" t="str">
        <f t="shared" si="452"/>
        <v/>
      </c>
      <c r="AI958" s="25" t="str">
        <f t="shared" si="453"/>
        <v/>
      </c>
      <c r="AJ958" s="25" t="str">
        <f t="shared" si="454"/>
        <v/>
      </c>
      <c r="AK958" s="25" t="str">
        <f t="shared" si="455"/>
        <v/>
      </c>
      <c r="AL958" s="25" t="str">
        <f t="shared" si="456"/>
        <v/>
      </c>
      <c r="AM958" s="25" t="str">
        <f t="shared" si="457"/>
        <v/>
      </c>
      <c r="AN958" s="25" t="str">
        <f t="shared" si="458"/>
        <v/>
      </c>
      <c r="AO958" s="25" t="str">
        <f t="shared" si="459"/>
        <v/>
      </c>
      <c r="AP958" s="25" t="str">
        <f t="shared" si="460"/>
        <v/>
      </c>
      <c r="AQ958" s="25" t="str">
        <f t="shared" si="461"/>
        <v/>
      </c>
      <c r="AR958" s="25" t="str">
        <f t="shared" si="462"/>
        <v/>
      </c>
      <c r="AS958" s="25" t="str">
        <f t="shared" si="463"/>
        <v/>
      </c>
      <c r="AT958" s="25" t="str">
        <f t="shared" si="464"/>
        <v/>
      </c>
      <c r="AU958" s="25" t="str">
        <f t="shared" si="465"/>
        <v/>
      </c>
      <c r="AV958" s="25" t="str">
        <f t="shared" si="466"/>
        <v/>
      </c>
      <c r="AX958" t="str">
        <f>IF(BC958="","",IF(BC958&gt;0,COUNT($AY$2:AY958),""))</f>
        <v/>
      </c>
      <c r="AY958" s="25" t="str">
        <f t="shared" si="467"/>
        <v/>
      </c>
      <c r="AZ958" s="25" t="str">
        <f t="shared" si="468"/>
        <v/>
      </c>
      <c r="BA958" s="25" t="str">
        <f t="shared" si="469"/>
        <v/>
      </c>
      <c r="BB958" s="25" t="str">
        <f t="shared" si="470"/>
        <v/>
      </c>
      <c r="BC958" s="25" t="str">
        <f t="shared" si="471"/>
        <v/>
      </c>
      <c r="BD958" s="25" t="str">
        <f t="shared" si="472"/>
        <v/>
      </c>
      <c r="BE958" s="25" t="str">
        <f t="shared" si="473"/>
        <v/>
      </c>
      <c r="BF958" s="25" t="str">
        <f t="shared" si="474"/>
        <v/>
      </c>
      <c r="BG958" s="25" t="str">
        <f t="shared" si="475"/>
        <v/>
      </c>
      <c r="BH958" s="25" t="str">
        <f t="shared" si="476"/>
        <v/>
      </c>
      <c r="BI958" s="25" t="str">
        <f t="shared" si="477"/>
        <v/>
      </c>
      <c r="BJ958" s="25" t="str">
        <f t="shared" si="478"/>
        <v/>
      </c>
      <c r="BK958" s="25" t="str">
        <f t="shared" si="479"/>
        <v/>
      </c>
      <c r="BL958" s="25" t="str">
        <f t="shared" si="480"/>
        <v/>
      </c>
      <c r="BM958" s="25" t="str">
        <f t="shared" si="481"/>
        <v/>
      </c>
      <c r="BN958" s="25" t="str">
        <f t="shared" si="482"/>
        <v/>
      </c>
    </row>
    <row r="959" spans="1:66" x14ac:dyDescent="0.25">
      <c r="A959" s="20" t="str">
        <f>IF('S.D. Paste sheet'!A959="","",'S.D. Paste sheet'!A959)</f>
        <v/>
      </c>
      <c r="B959" s="20" t="str">
        <f>IF('S.D. Paste sheet'!B959="","",'S.D. Paste sheet'!B959)</f>
        <v/>
      </c>
      <c r="C959" s="20" t="str">
        <f>IF('S.D. Paste sheet'!C959="","",'S.D. Paste sheet'!C959)</f>
        <v/>
      </c>
      <c r="D959" s="20" t="str">
        <f>IF('S.D. Paste sheet'!D959="","",'S.D. Paste sheet'!D959)</f>
        <v/>
      </c>
      <c r="E959" s="20" t="str">
        <f>IF('S.D. Paste sheet'!E959="","",UPPER('S.D. Paste sheet'!E959))</f>
        <v/>
      </c>
      <c r="F959" s="20" t="str">
        <f>IF('S.D. Paste sheet'!F959="","",'S.D. Paste sheet'!F959)</f>
        <v/>
      </c>
      <c r="G959" s="20" t="str">
        <f>IF('S.D. Paste sheet'!G959="","",UPPER('S.D. Paste sheet'!G959))</f>
        <v/>
      </c>
      <c r="H959" s="20" t="str">
        <f>IF('S.D. Paste sheet'!H959="","",UPPER('S.D. Paste sheet'!H959))</f>
        <v/>
      </c>
      <c r="I959" s="20" t="str">
        <f>IF('S.D. Paste sheet'!I959="","",'S.D. Paste sheet'!I959)</f>
        <v/>
      </c>
      <c r="J959" s="20" t="str">
        <f>IF('S.D. Paste sheet'!J959="","",'S.D. Paste sheet'!J959)</f>
        <v/>
      </c>
      <c r="K959" s="20" t="str">
        <f>IF('S.D. Paste sheet'!K959="","",'S.D. Paste sheet'!K959)</f>
        <v/>
      </c>
      <c r="L959" s="20" t="str">
        <f>IF('S.D. Paste sheet'!L959="","",'S.D. Paste sheet'!L959)</f>
        <v/>
      </c>
      <c r="M959" s="20" t="str">
        <f>IF('S.D. Paste sheet'!M959="","",'S.D. Paste sheet'!M959)</f>
        <v/>
      </c>
      <c r="N959" s="20" t="str">
        <f>IF('S.D. Paste sheet'!N959="","",'S.D. Paste sheet'!N959)</f>
        <v/>
      </c>
      <c r="O959" s="20" t="str">
        <f>IF('S.D. Paste sheet'!O959="","",'S.D. Paste sheet'!O959)</f>
        <v/>
      </c>
      <c r="P959" s="20" t="str">
        <f>IF('S.D. Paste sheet'!P959="","",'S.D. Paste sheet'!P959)</f>
        <v/>
      </c>
      <c r="Q959" s="20" t="str">
        <f>IF('S.D. Paste sheet'!Q959="","",'S.D. Paste sheet'!Q959)</f>
        <v/>
      </c>
      <c r="R959" s="20" t="str">
        <f>IF('S.D. Paste sheet'!R959="","",'S.D. Paste sheet'!R959)</f>
        <v/>
      </c>
      <c r="S959" s="20" t="str">
        <f>IF('S.D. Paste sheet'!S959="","",'S.D. Paste sheet'!S959)</f>
        <v/>
      </c>
      <c r="T959" s="20" t="str">
        <f>IF('S.D. Paste sheet'!T959="","",'S.D. Paste sheet'!T959)</f>
        <v/>
      </c>
      <c r="U959" s="20" t="str">
        <f>IF('S.D. Paste sheet'!U959="","",'S.D. Paste sheet'!U959)</f>
        <v/>
      </c>
      <c r="V959" s="20" t="str">
        <f>IF('S.D. Paste sheet'!V959="","",'S.D. Paste sheet'!V959)</f>
        <v/>
      </c>
      <c r="W959" s="20" t="str">
        <f>IF('S.D. Paste sheet'!W959="","",'S.D. Paste sheet'!W959)</f>
        <v/>
      </c>
      <c r="X959" s="20" t="str">
        <f>IF('S.D. Paste sheet'!X959="","",'S.D. Paste sheet'!X959)</f>
        <v/>
      </c>
      <c r="Y959" s="20" t="str">
        <f>IF('S.D. Paste sheet'!Y959="","",'S.D. Paste sheet'!Y959)</f>
        <v/>
      </c>
      <c r="Z959" s="20" t="str">
        <f>IF('S.D. Paste sheet'!Z959="","",'S.D. Paste sheet'!Z959)</f>
        <v/>
      </c>
      <c r="AA959" s="20" t="str">
        <f>IF('S.D. Paste sheet'!AA959="","",'S.D. Paste sheet'!AA959)</f>
        <v/>
      </c>
      <c r="AB959" s="20" t="str">
        <f>IF('S.D. Paste sheet'!AB959="","",'S.D. Paste sheet'!AB959)</f>
        <v/>
      </c>
      <c r="AC959" s="20" t="str">
        <f>IF('S.D. Paste sheet'!AC959="","",'S.D. Paste sheet'!AC959)</f>
        <v/>
      </c>
      <c r="AD959" s="20" t="str">
        <f>IF('S.D. Paste sheet'!AD959="","",'S.D. Paste sheet'!AD959)</f>
        <v/>
      </c>
      <c r="AE959" s="28"/>
      <c r="AF959" t="str">
        <f>IF(AK959="","",IF(AK959&gt;0,COUNT($AG$2:AG959),""))</f>
        <v/>
      </c>
      <c r="AG959" s="25" t="str">
        <f t="shared" si="451"/>
        <v/>
      </c>
      <c r="AH959" s="25" t="str">
        <f t="shared" si="452"/>
        <v/>
      </c>
      <c r="AI959" s="25" t="str">
        <f t="shared" si="453"/>
        <v/>
      </c>
      <c r="AJ959" s="25" t="str">
        <f t="shared" si="454"/>
        <v/>
      </c>
      <c r="AK959" s="25" t="str">
        <f t="shared" si="455"/>
        <v/>
      </c>
      <c r="AL959" s="25" t="str">
        <f t="shared" si="456"/>
        <v/>
      </c>
      <c r="AM959" s="25" t="str">
        <f t="shared" si="457"/>
        <v/>
      </c>
      <c r="AN959" s="25" t="str">
        <f t="shared" si="458"/>
        <v/>
      </c>
      <c r="AO959" s="25" t="str">
        <f t="shared" si="459"/>
        <v/>
      </c>
      <c r="AP959" s="25" t="str">
        <f t="shared" si="460"/>
        <v/>
      </c>
      <c r="AQ959" s="25" t="str">
        <f t="shared" si="461"/>
        <v/>
      </c>
      <c r="AR959" s="25" t="str">
        <f t="shared" si="462"/>
        <v/>
      </c>
      <c r="AS959" s="25" t="str">
        <f t="shared" si="463"/>
        <v/>
      </c>
      <c r="AT959" s="25" t="str">
        <f t="shared" si="464"/>
        <v/>
      </c>
      <c r="AU959" s="25" t="str">
        <f t="shared" si="465"/>
        <v/>
      </c>
      <c r="AV959" s="25" t="str">
        <f t="shared" si="466"/>
        <v/>
      </c>
      <c r="AX959" t="str">
        <f>IF(BC959="","",IF(BC959&gt;0,COUNT($AY$2:AY959),""))</f>
        <v/>
      </c>
      <c r="AY959" s="25" t="str">
        <f t="shared" si="467"/>
        <v/>
      </c>
      <c r="AZ959" s="25" t="str">
        <f t="shared" si="468"/>
        <v/>
      </c>
      <c r="BA959" s="25" t="str">
        <f t="shared" si="469"/>
        <v/>
      </c>
      <c r="BB959" s="25" t="str">
        <f t="shared" si="470"/>
        <v/>
      </c>
      <c r="BC959" s="25" t="str">
        <f t="shared" si="471"/>
        <v/>
      </c>
      <c r="BD959" s="25" t="str">
        <f t="shared" si="472"/>
        <v/>
      </c>
      <c r="BE959" s="25" t="str">
        <f t="shared" si="473"/>
        <v/>
      </c>
      <c r="BF959" s="25" t="str">
        <f t="shared" si="474"/>
        <v/>
      </c>
      <c r="BG959" s="25" t="str">
        <f t="shared" si="475"/>
        <v/>
      </c>
      <c r="BH959" s="25" t="str">
        <f t="shared" si="476"/>
        <v/>
      </c>
      <c r="BI959" s="25" t="str">
        <f t="shared" si="477"/>
        <v/>
      </c>
      <c r="BJ959" s="25" t="str">
        <f t="shared" si="478"/>
        <v/>
      </c>
      <c r="BK959" s="25" t="str">
        <f t="shared" si="479"/>
        <v/>
      </c>
      <c r="BL959" s="25" t="str">
        <f t="shared" si="480"/>
        <v/>
      </c>
      <c r="BM959" s="25" t="str">
        <f t="shared" si="481"/>
        <v/>
      </c>
      <c r="BN959" s="25" t="str">
        <f t="shared" si="482"/>
        <v/>
      </c>
    </row>
    <row r="960" spans="1:66" x14ac:dyDescent="0.25">
      <c r="A960" s="20" t="str">
        <f>IF('S.D. Paste sheet'!A960="","",'S.D. Paste sheet'!A960)</f>
        <v/>
      </c>
      <c r="B960" s="20" t="str">
        <f>IF('S.D. Paste sheet'!B960="","",'S.D. Paste sheet'!B960)</f>
        <v/>
      </c>
      <c r="C960" s="20" t="str">
        <f>IF('S.D. Paste sheet'!C960="","",'S.D. Paste sheet'!C960)</f>
        <v/>
      </c>
      <c r="D960" s="20" t="str">
        <f>IF('S.D. Paste sheet'!D960="","",'S.D. Paste sheet'!D960)</f>
        <v/>
      </c>
      <c r="E960" s="20" t="str">
        <f>IF('S.D. Paste sheet'!E960="","",UPPER('S.D. Paste sheet'!E960))</f>
        <v/>
      </c>
      <c r="F960" s="20" t="str">
        <f>IF('S.D. Paste sheet'!F960="","",'S.D. Paste sheet'!F960)</f>
        <v/>
      </c>
      <c r="G960" s="20" t="str">
        <f>IF('S.D. Paste sheet'!G960="","",UPPER('S.D. Paste sheet'!G960))</f>
        <v/>
      </c>
      <c r="H960" s="20" t="str">
        <f>IF('S.D. Paste sheet'!H960="","",UPPER('S.D. Paste sheet'!H960))</f>
        <v/>
      </c>
      <c r="I960" s="20" t="str">
        <f>IF('S.D. Paste sheet'!I960="","",'S.D. Paste sheet'!I960)</f>
        <v/>
      </c>
      <c r="J960" s="20" t="str">
        <f>IF('S.D. Paste sheet'!J960="","",'S.D. Paste sheet'!J960)</f>
        <v/>
      </c>
      <c r="K960" s="20" t="str">
        <f>IF('S.D. Paste sheet'!K960="","",'S.D. Paste sheet'!K960)</f>
        <v/>
      </c>
      <c r="L960" s="20" t="str">
        <f>IF('S.D. Paste sheet'!L960="","",'S.D. Paste sheet'!L960)</f>
        <v/>
      </c>
      <c r="M960" s="20" t="str">
        <f>IF('S.D. Paste sheet'!M960="","",'S.D. Paste sheet'!M960)</f>
        <v/>
      </c>
      <c r="N960" s="20" t="str">
        <f>IF('S.D. Paste sheet'!N960="","",'S.D. Paste sheet'!N960)</f>
        <v/>
      </c>
      <c r="O960" s="20" t="str">
        <f>IF('S.D. Paste sheet'!O960="","",'S.D. Paste sheet'!O960)</f>
        <v/>
      </c>
      <c r="P960" s="20" t="str">
        <f>IF('S.D. Paste sheet'!P960="","",'S.D. Paste sheet'!P960)</f>
        <v/>
      </c>
      <c r="Q960" s="20" t="str">
        <f>IF('S.D. Paste sheet'!Q960="","",'S.D. Paste sheet'!Q960)</f>
        <v/>
      </c>
      <c r="R960" s="20" t="str">
        <f>IF('S.D. Paste sheet'!R960="","",'S.D. Paste sheet'!R960)</f>
        <v/>
      </c>
      <c r="S960" s="20" t="str">
        <f>IF('S.D. Paste sheet'!S960="","",'S.D. Paste sheet'!S960)</f>
        <v/>
      </c>
      <c r="T960" s="20" t="str">
        <f>IF('S.D. Paste sheet'!T960="","",'S.D. Paste sheet'!T960)</f>
        <v/>
      </c>
      <c r="U960" s="20" t="str">
        <f>IF('S.D. Paste sheet'!U960="","",'S.D. Paste sheet'!U960)</f>
        <v/>
      </c>
      <c r="V960" s="20" t="str">
        <f>IF('S.D. Paste sheet'!V960="","",'S.D. Paste sheet'!V960)</f>
        <v/>
      </c>
      <c r="W960" s="20" t="str">
        <f>IF('S.D. Paste sheet'!W960="","",'S.D. Paste sheet'!W960)</f>
        <v/>
      </c>
      <c r="X960" s="20" t="str">
        <f>IF('S.D. Paste sheet'!X960="","",'S.D. Paste sheet'!X960)</f>
        <v/>
      </c>
      <c r="Y960" s="20" t="str">
        <f>IF('S.D. Paste sheet'!Y960="","",'S.D. Paste sheet'!Y960)</f>
        <v/>
      </c>
      <c r="Z960" s="20" t="str">
        <f>IF('S.D. Paste sheet'!Z960="","",'S.D. Paste sheet'!Z960)</f>
        <v/>
      </c>
      <c r="AA960" s="20" t="str">
        <f>IF('S.D. Paste sheet'!AA960="","",'S.D. Paste sheet'!AA960)</f>
        <v/>
      </c>
      <c r="AB960" s="20" t="str">
        <f>IF('S.D. Paste sheet'!AB960="","",'S.D. Paste sheet'!AB960)</f>
        <v/>
      </c>
      <c r="AC960" s="20" t="str">
        <f>IF('S.D. Paste sheet'!AC960="","",'S.D. Paste sheet'!AC960)</f>
        <v/>
      </c>
      <c r="AD960" s="20" t="str">
        <f>IF('S.D. Paste sheet'!AD960="","",'S.D. Paste sheet'!AD960)</f>
        <v/>
      </c>
      <c r="AE960" s="28"/>
      <c r="AF960" t="str">
        <f>IF(AK960="","",IF(AK960&gt;0,COUNT($AG$2:AG960),""))</f>
        <v/>
      </c>
      <c r="AG960" s="25" t="str">
        <f t="shared" si="451"/>
        <v/>
      </c>
      <c r="AH960" s="25" t="str">
        <f t="shared" si="452"/>
        <v/>
      </c>
      <c r="AI960" s="25" t="str">
        <f t="shared" si="453"/>
        <v/>
      </c>
      <c r="AJ960" s="25" t="str">
        <f t="shared" si="454"/>
        <v/>
      </c>
      <c r="AK960" s="25" t="str">
        <f t="shared" si="455"/>
        <v/>
      </c>
      <c r="AL960" s="25" t="str">
        <f t="shared" si="456"/>
        <v/>
      </c>
      <c r="AM960" s="25" t="str">
        <f t="shared" si="457"/>
        <v/>
      </c>
      <c r="AN960" s="25" t="str">
        <f t="shared" si="458"/>
        <v/>
      </c>
      <c r="AO960" s="25" t="str">
        <f t="shared" si="459"/>
        <v/>
      </c>
      <c r="AP960" s="25" t="str">
        <f t="shared" si="460"/>
        <v/>
      </c>
      <c r="AQ960" s="25" t="str">
        <f t="shared" si="461"/>
        <v/>
      </c>
      <c r="AR960" s="25" t="str">
        <f t="shared" si="462"/>
        <v/>
      </c>
      <c r="AS960" s="25" t="str">
        <f t="shared" si="463"/>
        <v/>
      </c>
      <c r="AT960" s="25" t="str">
        <f t="shared" si="464"/>
        <v/>
      </c>
      <c r="AU960" s="25" t="str">
        <f t="shared" si="465"/>
        <v/>
      </c>
      <c r="AV960" s="25" t="str">
        <f t="shared" si="466"/>
        <v/>
      </c>
      <c r="AX960" t="str">
        <f>IF(BC960="","",IF(BC960&gt;0,COUNT($AY$2:AY960),""))</f>
        <v/>
      </c>
      <c r="AY960" s="25" t="str">
        <f t="shared" si="467"/>
        <v/>
      </c>
      <c r="AZ960" s="25" t="str">
        <f t="shared" si="468"/>
        <v/>
      </c>
      <c r="BA960" s="25" t="str">
        <f t="shared" si="469"/>
        <v/>
      </c>
      <c r="BB960" s="25" t="str">
        <f t="shared" si="470"/>
        <v/>
      </c>
      <c r="BC960" s="25" t="str">
        <f t="shared" si="471"/>
        <v/>
      </c>
      <c r="BD960" s="25" t="str">
        <f t="shared" si="472"/>
        <v/>
      </c>
      <c r="BE960" s="25" t="str">
        <f t="shared" si="473"/>
        <v/>
      </c>
      <c r="BF960" s="25" t="str">
        <f t="shared" si="474"/>
        <v/>
      </c>
      <c r="BG960" s="25" t="str">
        <f t="shared" si="475"/>
        <v/>
      </c>
      <c r="BH960" s="25" t="str">
        <f t="shared" si="476"/>
        <v/>
      </c>
      <c r="BI960" s="25" t="str">
        <f t="shared" si="477"/>
        <v/>
      </c>
      <c r="BJ960" s="25" t="str">
        <f t="shared" si="478"/>
        <v/>
      </c>
      <c r="BK960" s="25" t="str">
        <f t="shared" si="479"/>
        <v/>
      </c>
      <c r="BL960" s="25" t="str">
        <f t="shared" si="480"/>
        <v/>
      </c>
      <c r="BM960" s="25" t="str">
        <f t="shared" si="481"/>
        <v/>
      </c>
      <c r="BN960" s="25" t="str">
        <f t="shared" si="482"/>
        <v/>
      </c>
    </row>
    <row r="961" spans="1:66" x14ac:dyDescent="0.25">
      <c r="A961" s="20" t="str">
        <f>IF('S.D. Paste sheet'!A961="","",'S.D. Paste sheet'!A961)</f>
        <v/>
      </c>
      <c r="B961" s="20" t="str">
        <f>IF('S.D. Paste sheet'!B961="","",'S.D. Paste sheet'!B961)</f>
        <v/>
      </c>
      <c r="C961" s="20" t="str">
        <f>IF('S.D. Paste sheet'!C961="","",'S.D. Paste sheet'!C961)</f>
        <v/>
      </c>
      <c r="D961" s="20" t="str">
        <f>IF('S.D. Paste sheet'!D961="","",'S.D. Paste sheet'!D961)</f>
        <v/>
      </c>
      <c r="E961" s="20" t="str">
        <f>IF('S.D. Paste sheet'!E961="","",UPPER('S.D. Paste sheet'!E961))</f>
        <v/>
      </c>
      <c r="F961" s="20" t="str">
        <f>IF('S.D. Paste sheet'!F961="","",'S.D. Paste sheet'!F961)</f>
        <v/>
      </c>
      <c r="G961" s="20" t="str">
        <f>IF('S.D. Paste sheet'!G961="","",UPPER('S.D. Paste sheet'!G961))</f>
        <v/>
      </c>
      <c r="H961" s="20" t="str">
        <f>IF('S.D. Paste sheet'!H961="","",UPPER('S.D. Paste sheet'!H961))</f>
        <v/>
      </c>
      <c r="I961" s="20" t="str">
        <f>IF('S.D. Paste sheet'!I961="","",'S.D. Paste sheet'!I961)</f>
        <v/>
      </c>
      <c r="J961" s="20" t="str">
        <f>IF('S.D. Paste sheet'!J961="","",'S.D. Paste sheet'!J961)</f>
        <v/>
      </c>
      <c r="K961" s="20" t="str">
        <f>IF('S.D. Paste sheet'!K961="","",'S.D. Paste sheet'!K961)</f>
        <v/>
      </c>
      <c r="L961" s="20" t="str">
        <f>IF('S.D. Paste sheet'!L961="","",'S.D. Paste sheet'!L961)</f>
        <v/>
      </c>
      <c r="M961" s="20" t="str">
        <f>IF('S.D. Paste sheet'!M961="","",'S.D. Paste sheet'!M961)</f>
        <v/>
      </c>
      <c r="N961" s="20" t="str">
        <f>IF('S.D. Paste sheet'!N961="","",'S.D. Paste sheet'!N961)</f>
        <v/>
      </c>
      <c r="O961" s="20" t="str">
        <f>IF('S.D. Paste sheet'!O961="","",'S.D. Paste sheet'!O961)</f>
        <v/>
      </c>
      <c r="P961" s="20" t="str">
        <f>IF('S.D. Paste sheet'!P961="","",'S.D. Paste sheet'!P961)</f>
        <v/>
      </c>
      <c r="Q961" s="20" t="str">
        <f>IF('S.D. Paste sheet'!Q961="","",'S.D. Paste sheet'!Q961)</f>
        <v/>
      </c>
      <c r="R961" s="20" t="str">
        <f>IF('S.D. Paste sheet'!R961="","",'S.D. Paste sheet'!R961)</f>
        <v/>
      </c>
      <c r="S961" s="20" t="str">
        <f>IF('S.D. Paste sheet'!S961="","",'S.D. Paste sheet'!S961)</f>
        <v/>
      </c>
      <c r="T961" s="20" t="str">
        <f>IF('S.D. Paste sheet'!T961="","",'S.D. Paste sheet'!T961)</f>
        <v/>
      </c>
      <c r="U961" s="20" t="str">
        <f>IF('S.D. Paste sheet'!U961="","",'S.D. Paste sheet'!U961)</f>
        <v/>
      </c>
      <c r="V961" s="20" t="str">
        <f>IF('S.D. Paste sheet'!V961="","",'S.D. Paste sheet'!V961)</f>
        <v/>
      </c>
      <c r="W961" s="20" t="str">
        <f>IF('S.D. Paste sheet'!W961="","",'S.D. Paste sheet'!W961)</f>
        <v/>
      </c>
      <c r="X961" s="20" t="str">
        <f>IF('S.D. Paste sheet'!X961="","",'S.D. Paste sheet'!X961)</f>
        <v/>
      </c>
      <c r="Y961" s="20" t="str">
        <f>IF('S.D. Paste sheet'!Y961="","",'S.D. Paste sheet'!Y961)</f>
        <v/>
      </c>
      <c r="Z961" s="20" t="str">
        <f>IF('S.D. Paste sheet'!Z961="","",'S.D. Paste sheet'!Z961)</f>
        <v/>
      </c>
      <c r="AA961" s="20" t="str">
        <f>IF('S.D. Paste sheet'!AA961="","",'S.D. Paste sheet'!AA961)</f>
        <v/>
      </c>
      <c r="AB961" s="20" t="str">
        <f>IF('S.D. Paste sheet'!AB961="","",'S.D. Paste sheet'!AB961)</f>
        <v/>
      </c>
      <c r="AC961" s="20" t="str">
        <f>IF('S.D. Paste sheet'!AC961="","",'S.D. Paste sheet'!AC961)</f>
        <v/>
      </c>
      <c r="AD961" s="20" t="str">
        <f>IF('S.D. Paste sheet'!AD961="","",'S.D. Paste sheet'!AD961)</f>
        <v/>
      </c>
      <c r="AE961" s="28"/>
      <c r="AF961" t="str">
        <f>IF(AK961="","",IF(AK961&gt;0,COUNT($AG$2:AG961),""))</f>
        <v/>
      </c>
      <c r="AG961" s="25" t="str">
        <f t="shared" si="451"/>
        <v/>
      </c>
      <c r="AH961" s="25" t="str">
        <f t="shared" si="452"/>
        <v/>
      </c>
      <c r="AI961" s="25" t="str">
        <f t="shared" si="453"/>
        <v/>
      </c>
      <c r="AJ961" s="25" t="str">
        <f t="shared" si="454"/>
        <v/>
      </c>
      <c r="AK961" s="25" t="str">
        <f t="shared" si="455"/>
        <v/>
      </c>
      <c r="AL961" s="25" t="str">
        <f t="shared" si="456"/>
        <v/>
      </c>
      <c r="AM961" s="25" t="str">
        <f t="shared" si="457"/>
        <v/>
      </c>
      <c r="AN961" s="25" t="str">
        <f t="shared" si="458"/>
        <v/>
      </c>
      <c r="AO961" s="25" t="str">
        <f t="shared" si="459"/>
        <v/>
      </c>
      <c r="AP961" s="25" t="str">
        <f t="shared" si="460"/>
        <v/>
      </c>
      <c r="AQ961" s="25" t="str">
        <f t="shared" si="461"/>
        <v/>
      </c>
      <c r="AR961" s="25" t="str">
        <f t="shared" si="462"/>
        <v/>
      </c>
      <c r="AS961" s="25" t="str">
        <f t="shared" si="463"/>
        <v/>
      </c>
      <c r="AT961" s="25" t="str">
        <f t="shared" si="464"/>
        <v/>
      </c>
      <c r="AU961" s="25" t="str">
        <f t="shared" si="465"/>
        <v/>
      </c>
      <c r="AV961" s="25" t="str">
        <f t="shared" si="466"/>
        <v/>
      </c>
      <c r="AX961" t="str">
        <f>IF(BC961="","",IF(BC961&gt;0,COUNT($AY$2:AY961),""))</f>
        <v/>
      </c>
      <c r="AY961" s="25" t="str">
        <f t="shared" si="467"/>
        <v/>
      </c>
      <c r="AZ961" s="25" t="str">
        <f t="shared" si="468"/>
        <v/>
      </c>
      <c r="BA961" s="25" t="str">
        <f t="shared" si="469"/>
        <v/>
      </c>
      <c r="BB961" s="25" t="str">
        <f t="shared" si="470"/>
        <v/>
      </c>
      <c r="BC961" s="25" t="str">
        <f t="shared" si="471"/>
        <v/>
      </c>
      <c r="BD961" s="25" t="str">
        <f t="shared" si="472"/>
        <v/>
      </c>
      <c r="BE961" s="25" t="str">
        <f t="shared" si="473"/>
        <v/>
      </c>
      <c r="BF961" s="25" t="str">
        <f t="shared" si="474"/>
        <v/>
      </c>
      <c r="BG961" s="25" t="str">
        <f t="shared" si="475"/>
        <v/>
      </c>
      <c r="BH961" s="25" t="str">
        <f t="shared" si="476"/>
        <v/>
      </c>
      <c r="BI961" s="25" t="str">
        <f t="shared" si="477"/>
        <v/>
      </c>
      <c r="BJ961" s="25" t="str">
        <f t="shared" si="478"/>
        <v/>
      </c>
      <c r="BK961" s="25" t="str">
        <f t="shared" si="479"/>
        <v/>
      </c>
      <c r="BL961" s="25" t="str">
        <f t="shared" si="480"/>
        <v/>
      </c>
      <c r="BM961" s="25" t="str">
        <f t="shared" si="481"/>
        <v/>
      </c>
      <c r="BN961" s="25" t="str">
        <f t="shared" si="482"/>
        <v/>
      </c>
    </row>
    <row r="962" spans="1:66" x14ac:dyDescent="0.25">
      <c r="A962" s="20" t="str">
        <f>IF('S.D. Paste sheet'!A962="","",'S.D. Paste sheet'!A962)</f>
        <v/>
      </c>
      <c r="B962" s="20" t="str">
        <f>IF('S.D. Paste sheet'!B962="","",'S.D. Paste sheet'!B962)</f>
        <v/>
      </c>
      <c r="C962" s="20" t="str">
        <f>IF('S.D. Paste sheet'!C962="","",'S.D. Paste sheet'!C962)</f>
        <v/>
      </c>
      <c r="D962" s="20" t="str">
        <f>IF('S.D. Paste sheet'!D962="","",'S.D. Paste sheet'!D962)</f>
        <v/>
      </c>
      <c r="E962" s="20" t="str">
        <f>IF('S.D. Paste sheet'!E962="","",UPPER('S.D. Paste sheet'!E962))</f>
        <v/>
      </c>
      <c r="F962" s="20" t="str">
        <f>IF('S.D. Paste sheet'!F962="","",'S.D. Paste sheet'!F962)</f>
        <v/>
      </c>
      <c r="G962" s="20" t="str">
        <f>IF('S.D. Paste sheet'!G962="","",UPPER('S.D. Paste sheet'!G962))</f>
        <v/>
      </c>
      <c r="H962" s="20" t="str">
        <f>IF('S.D. Paste sheet'!H962="","",UPPER('S.D. Paste sheet'!H962))</f>
        <v/>
      </c>
      <c r="I962" s="20" t="str">
        <f>IF('S.D. Paste sheet'!I962="","",'S.D. Paste sheet'!I962)</f>
        <v/>
      </c>
      <c r="J962" s="20" t="str">
        <f>IF('S.D. Paste sheet'!J962="","",'S.D. Paste sheet'!J962)</f>
        <v/>
      </c>
      <c r="K962" s="20" t="str">
        <f>IF('S.D. Paste sheet'!K962="","",'S.D. Paste sheet'!K962)</f>
        <v/>
      </c>
      <c r="L962" s="20" t="str">
        <f>IF('S.D. Paste sheet'!L962="","",'S.D. Paste sheet'!L962)</f>
        <v/>
      </c>
      <c r="M962" s="20" t="str">
        <f>IF('S.D. Paste sheet'!M962="","",'S.D. Paste sheet'!M962)</f>
        <v/>
      </c>
      <c r="N962" s="20" t="str">
        <f>IF('S.D. Paste sheet'!N962="","",'S.D. Paste sheet'!N962)</f>
        <v/>
      </c>
      <c r="O962" s="20" t="str">
        <f>IF('S.D. Paste sheet'!O962="","",'S.D. Paste sheet'!O962)</f>
        <v/>
      </c>
      <c r="P962" s="20" t="str">
        <f>IF('S.D. Paste sheet'!P962="","",'S.D. Paste sheet'!P962)</f>
        <v/>
      </c>
      <c r="Q962" s="20" t="str">
        <f>IF('S.D. Paste sheet'!Q962="","",'S.D. Paste sheet'!Q962)</f>
        <v/>
      </c>
      <c r="R962" s="20" t="str">
        <f>IF('S.D. Paste sheet'!R962="","",'S.D. Paste sheet'!R962)</f>
        <v/>
      </c>
      <c r="S962" s="20" t="str">
        <f>IF('S.D. Paste sheet'!S962="","",'S.D. Paste sheet'!S962)</f>
        <v/>
      </c>
      <c r="T962" s="20" t="str">
        <f>IF('S.D. Paste sheet'!T962="","",'S.D. Paste sheet'!T962)</f>
        <v/>
      </c>
      <c r="U962" s="20" t="str">
        <f>IF('S.D. Paste sheet'!U962="","",'S.D. Paste sheet'!U962)</f>
        <v/>
      </c>
      <c r="V962" s="20" t="str">
        <f>IF('S.D. Paste sheet'!V962="","",'S.D. Paste sheet'!V962)</f>
        <v/>
      </c>
      <c r="W962" s="20" t="str">
        <f>IF('S.D. Paste sheet'!W962="","",'S.D. Paste sheet'!W962)</f>
        <v/>
      </c>
      <c r="X962" s="20" t="str">
        <f>IF('S.D. Paste sheet'!X962="","",'S.D. Paste sheet'!X962)</f>
        <v/>
      </c>
      <c r="Y962" s="20" t="str">
        <f>IF('S.D. Paste sheet'!Y962="","",'S.D. Paste sheet'!Y962)</f>
        <v/>
      </c>
      <c r="Z962" s="20" t="str">
        <f>IF('S.D. Paste sheet'!Z962="","",'S.D. Paste sheet'!Z962)</f>
        <v/>
      </c>
      <c r="AA962" s="20" t="str">
        <f>IF('S.D. Paste sheet'!AA962="","",'S.D. Paste sheet'!AA962)</f>
        <v/>
      </c>
      <c r="AB962" s="20" t="str">
        <f>IF('S.D. Paste sheet'!AB962="","",'S.D. Paste sheet'!AB962)</f>
        <v/>
      </c>
      <c r="AC962" s="20" t="str">
        <f>IF('S.D. Paste sheet'!AC962="","",'S.D. Paste sheet'!AC962)</f>
        <v/>
      </c>
      <c r="AD962" s="20" t="str">
        <f>IF('S.D. Paste sheet'!AD962="","",'S.D. Paste sheet'!AD962)</f>
        <v/>
      </c>
      <c r="AE962" s="28"/>
      <c r="AF962" t="str">
        <f>IF(AK962="","",IF(AK962&gt;0,COUNT($AG$2:AG962),""))</f>
        <v/>
      </c>
      <c r="AG962" s="25" t="str">
        <f t="shared" si="451"/>
        <v/>
      </c>
      <c r="AH962" s="25" t="str">
        <f t="shared" si="452"/>
        <v/>
      </c>
      <c r="AI962" s="25" t="str">
        <f t="shared" si="453"/>
        <v/>
      </c>
      <c r="AJ962" s="25" t="str">
        <f t="shared" si="454"/>
        <v/>
      </c>
      <c r="AK962" s="25" t="str">
        <f t="shared" si="455"/>
        <v/>
      </c>
      <c r="AL962" s="25" t="str">
        <f t="shared" si="456"/>
        <v/>
      </c>
      <c r="AM962" s="25" t="str">
        <f t="shared" si="457"/>
        <v/>
      </c>
      <c r="AN962" s="25" t="str">
        <f t="shared" si="458"/>
        <v/>
      </c>
      <c r="AO962" s="25" t="str">
        <f t="shared" si="459"/>
        <v/>
      </c>
      <c r="AP962" s="25" t="str">
        <f t="shared" si="460"/>
        <v/>
      </c>
      <c r="AQ962" s="25" t="str">
        <f t="shared" si="461"/>
        <v/>
      </c>
      <c r="AR962" s="25" t="str">
        <f t="shared" si="462"/>
        <v/>
      </c>
      <c r="AS962" s="25" t="str">
        <f t="shared" si="463"/>
        <v/>
      </c>
      <c r="AT962" s="25" t="str">
        <f t="shared" si="464"/>
        <v/>
      </c>
      <c r="AU962" s="25" t="str">
        <f t="shared" si="465"/>
        <v/>
      </c>
      <c r="AV962" s="25" t="str">
        <f t="shared" si="466"/>
        <v/>
      </c>
      <c r="AX962" t="str">
        <f>IF(BC962="","",IF(BC962&gt;0,COUNT($AY$2:AY962),""))</f>
        <v/>
      </c>
      <c r="AY962" s="25" t="str">
        <f t="shared" si="467"/>
        <v/>
      </c>
      <c r="AZ962" s="25" t="str">
        <f t="shared" si="468"/>
        <v/>
      </c>
      <c r="BA962" s="25" t="str">
        <f t="shared" si="469"/>
        <v/>
      </c>
      <c r="BB962" s="25" t="str">
        <f t="shared" si="470"/>
        <v/>
      </c>
      <c r="BC962" s="25" t="str">
        <f t="shared" si="471"/>
        <v/>
      </c>
      <c r="BD962" s="25" t="str">
        <f t="shared" si="472"/>
        <v/>
      </c>
      <c r="BE962" s="25" t="str">
        <f t="shared" si="473"/>
        <v/>
      </c>
      <c r="BF962" s="25" t="str">
        <f t="shared" si="474"/>
        <v/>
      </c>
      <c r="BG962" s="25" t="str">
        <f t="shared" si="475"/>
        <v/>
      </c>
      <c r="BH962" s="25" t="str">
        <f t="shared" si="476"/>
        <v/>
      </c>
      <c r="BI962" s="25" t="str">
        <f t="shared" si="477"/>
        <v/>
      </c>
      <c r="BJ962" s="25" t="str">
        <f t="shared" si="478"/>
        <v/>
      </c>
      <c r="BK962" s="25" t="str">
        <f t="shared" si="479"/>
        <v/>
      </c>
      <c r="BL962" s="25" t="str">
        <f t="shared" si="480"/>
        <v/>
      </c>
      <c r="BM962" s="25" t="str">
        <f t="shared" si="481"/>
        <v/>
      </c>
      <c r="BN962" s="25" t="str">
        <f t="shared" si="482"/>
        <v/>
      </c>
    </row>
    <row r="963" spans="1:66" x14ac:dyDescent="0.25">
      <c r="A963" s="20" t="str">
        <f>IF('S.D. Paste sheet'!A963="","",'S.D. Paste sheet'!A963)</f>
        <v/>
      </c>
      <c r="B963" s="20" t="str">
        <f>IF('S.D. Paste sheet'!B963="","",'S.D. Paste sheet'!B963)</f>
        <v/>
      </c>
      <c r="C963" s="20" t="str">
        <f>IF('S.D. Paste sheet'!C963="","",'S.D. Paste sheet'!C963)</f>
        <v/>
      </c>
      <c r="D963" s="20" t="str">
        <f>IF('S.D. Paste sheet'!D963="","",'S.D. Paste sheet'!D963)</f>
        <v/>
      </c>
      <c r="E963" s="20" t="str">
        <f>IF('S.D. Paste sheet'!E963="","",UPPER('S.D. Paste sheet'!E963))</f>
        <v/>
      </c>
      <c r="F963" s="20" t="str">
        <f>IF('S.D. Paste sheet'!F963="","",'S.D. Paste sheet'!F963)</f>
        <v/>
      </c>
      <c r="G963" s="20" t="str">
        <f>IF('S.D. Paste sheet'!G963="","",UPPER('S.D. Paste sheet'!G963))</f>
        <v/>
      </c>
      <c r="H963" s="20" t="str">
        <f>IF('S.D. Paste sheet'!H963="","",UPPER('S.D. Paste sheet'!H963))</f>
        <v/>
      </c>
      <c r="I963" s="20" t="str">
        <f>IF('S.D. Paste sheet'!I963="","",'S.D. Paste sheet'!I963)</f>
        <v/>
      </c>
      <c r="J963" s="20" t="str">
        <f>IF('S.D. Paste sheet'!J963="","",'S.D. Paste sheet'!J963)</f>
        <v/>
      </c>
      <c r="K963" s="20" t="str">
        <f>IF('S.D. Paste sheet'!K963="","",'S.D. Paste sheet'!K963)</f>
        <v/>
      </c>
      <c r="L963" s="20" t="str">
        <f>IF('S.D. Paste sheet'!L963="","",'S.D. Paste sheet'!L963)</f>
        <v/>
      </c>
      <c r="M963" s="20" t="str">
        <f>IF('S.D. Paste sheet'!M963="","",'S.D. Paste sheet'!M963)</f>
        <v/>
      </c>
      <c r="N963" s="20" t="str">
        <f>IF('S.D. Paste sheet'!N963="","",'S.D. Paste sheet'!N963)</f>
        <v/>
      </c>
      <c r="O963" s="20" t="str">
        <f>IF('S.D. Paste sheet'!O963="","",'S.D. Paste sheet'!O963)</f>
        <v/>
      </c>
      <c r="P963" s="20" t="str">
        <f>IF('S.D. Paste sheet'!P963="","",'S.D. Paste sheet'!P963)</f>
        <v/>
      </c>
      <c r="Q963" s="20" t="str">
        <f>IF('S.D. Paste sheet'!Q963="","",'S.D. Paste sheet'!Q963)</f>
        <v/>
      </c>
      <c r="R963" s="20" t="str">
        <f>IF('S.D. Paste sheet'!R963="","",'S.D. Paste sheet'!R963)</f>
        <v/>
      </c>
      <c r="S963" s="20" t="str">
        <f>IF('S.D. Paste sheet'!S963="","",'S.D. Paste sheet'!S963)</f>
        <v/>
      </c>
      <c r="T963" s="20" t="str">
        <f>IF('S.D. Paste sheet'!T963="","",'S.D. Paste sheet'!T963)</f>
        <v/>
      </c>
      <c r="U963" s="20" t="str">
        <f>IF('S.D. Paste sheet'!U963="","",'S.D. Paste sheet'!U963)</f>
        <v/>
      </c>
      <c r="V963" s="20" t="str">
        <f>IF('S.D. Paste sheet'!V963="","",'S.D. Paste sheet'!V963)</f>
        <v/>
      </c>
      <c r="W963" s="20" t="str">
        <f>IF('S.D. Paste sheet'!W963="","",'S.D. Paste sheet'!W963)</f>
        <v/>
      </c>
      <c r="X963" s="20" t="str">
        <f>IF('S.D. Paste sheet'!X963="","",'S.D. Paste sheet'!X963)</f>
        <v/>
      </c>
      <c r="Y963" s="20" t="str">
        <f>IF('S.D. Paste sheet'!Y963="","",'S.D. Paste sheet'!Y963)</f>
        <v/>
      </c>
      <c r="Z963" s="20" t="str">
        <f>IF('S.D. Paste sheet'!Z963="","",'S.D. Paste sheet'!Z963)</f>
        <v/>
      </c>
      <c r="AA963" s="20" t="str">
        <f>IF('S.D. Paste sheet'!AA963="","",'S.D. Paste sheet'!AA963)</f>
        <v/>
      </c>
      <c r="AB963" s="20" t="str">
        <f>IF('S.D. Paste sheet'!AB963="","",'S.D. Paste sheet'!AB963)</f>
        <v/>
      </c>
      <c r="AC963" s="20" t="str">
        <f>IF('S.D. Paste sheet'!AC963="","",'S.D. Paste sheet'!AC963)</f>
        <v/>
      </c>
      <c r="AD963" s="20" t="str">
        <f>IF('S.D. Paste sheet'!AD963="","",'S.D. Paste sheet'!AD963)</f>
        <v/>
      </c>
      <c r="AE963" s="28"/>
      <c r="AF963" t="str">
        <f>IF(AK963="","",IF(AK963&gt;0,COUNT($AG$2:AG963),""))</f>
        <v/>
      </c>
      <c r="AG963" s="25" t="str">
        <f t="shared" ref="AG963:AG1026" si="483">IF(AND($AJ$1=8,$A963=8),A963,"")</f>
        <v/>
      </c>
      <c r="AH963" s="25" t="str">
        <f t="shared" ref="AH963:AH1026" si="484">IF(AND($AJ$1=8,$A963=8),B963,"")</f>
        <v/>
      </c>
      <c r="AI963" s="25" t="str">
        <f t="shared" ref="AI963:AI1026" si="485">IF(AND($AJ$1=8,$A963=8),C963,"")</f>
        <v/>
      </c>
      <c r="AJ963" s="25" t="str">
        <f t="shared" ref="AJ963:AJ1026" si="486">IF(AND($AJ$1=8,$A963=8),D963,"")</f>
        <v/>
      </c>
      <c r="AK963" s="25" t="str">
        <f t="shared" ref="AK963:AK1026" si="487">IF(AND($AJ$1=8,$A963=8),E963,"")</f>
        <v/>
      </c>
      <c r="AL963" s="25" t="str">
        <f t="shared" ref="AL963:AL1026" si="488">IF(AND($AJ$1=8,$A963=8),F963,"")</f>
        <v/>
      </c>
      <c r="AM963" s="25" t="str">
        <f t="shared" ref="AM963:AM1026" si="489">IF(AND($AJ$1=8,$A963=8),G963,"")</f>
        <v/>
      </c>
      <c r="AN963" s="25" t="str">
        <f t="shared" ref="AN963:AN1026" si="490">IF(AND($AJ$1=8,$A963=8),H963,"")</f>
        <v/>
      </c>
      <c r="AO963" s="25" t="str">
        <f t="shared" ref="AO963:AO1026" si="491">IF(AND($AJ$1=8,$A963=8),I963,"")</f>
        <v/>
      </c>
      <c r="AP963" s="25" t="str">
        <f t="shared" ref="AP963:AP1026" si="492">IF(AND($AJ$1=8,$A963=8),J963,"")</f>
        <v/>
      </c>
      <c r="AQ963" s="25" t="str">
        <f t="shared" ref="AQ963:AQ1026" si="493">IF(AND($AJ$1=8,$A963=8),K963,"")</f>
        <v/>
      </c>
      <c r="AR963" s="25" t="str">
        <f t="shared" ref="AR963:AR1026" si="494">IF(AND($AJ$1=8,$A963=8),L963,"")</f>
        <v/>
      </c>
      <c r="AS963" s="25" t="str">
        <f t="shared" ref="AS963:AS1026" si="495">IF(AND($AJ$1=8,$A963=8),M963,"")</f>
        <v/>
      </c>
      <c r="AT963" s="25" t="str">
        <f t="shared" ref="AT963:AT1026" si="496">IF(AND($AJ$1=8,$A963=8),N963,"")</f>
        <v/>
      </c>
      <c r="AU963" s="25" t="str">
        <f t="shared" ref="AU963:AU1026" si="497">IF(AND($AJ$1=8,$A963=8),O963,"")</f>
        <v/>
      </c>
      <c r="AV963" s="25" t="str">
        <f t="shared" ref="AV963:AV1026" si="498">IF(AND($AJ$1=8,$A963=8),P963,"")</f>
        <v/>
      </c>
      <c r="AX963" t="str">
        <f>IF(BC963="","",IF(BC963&gt;0,COUNT($AY$2:AY963),""))</f>
        <v/>
      </c>
      <c r="AY963" s="25" t="str">
        <f t="shared" ref="AY963:AY1026" si="499">IF(AND($BB$1=8,$A963=8,$BC$1=B963),A963,"")</f>
        <v/>
      </c>
      <c r="AZ963" s="25" t="str">
        <f t="shared" ref="AZ963:AZ1026" si="500">IF(AND($BB$1=8,$A963=8,$BC$1=$B963),B963,"")</f>
        <v/>
      </c>
      <c r="BA963" s="25" t="str">
        <f t="shared" ref="BA963:BA1026" si="501">IF(AND($BB$1=8,$A963=8,$BC$1=$B963),C963,"")</f>
        <v/>
      </c>
      <c r="BB963" s="25" t="str">
        <f t="shared" ref="BB963:BB1026" si="502">IF(AND($BB$1=8,$A963=8,$BC$1=$B963),D963,"")</f>
        <v/>
      </c>
      <c r="BC963" s="25" t="str">
        <f t="shared" ref="BC963:BC1026" si="503">IF(AND($BB$1=8,$A963=8,$BC$1=$B963),E963,"")</f>
        <v/>
      </c>
      <c r="BD963" s="25" t="str">
        <f t="shared" ref="BD963:BD1026" si="504">IF(AND($BB$1=8,$A963=8,$BC$1=$B963),F963,"")</f>
        <v/>
      </c>
      <c r="BE963" s="25" t="str">
        <f t="shared" ref="BE963:BE1026" si="505">IF(AND($BB$1=8,$A963=8,$BC$1=$B963),G963,"")</f>
        <v/>
      </c>
      <c r="BF963" s="25" t="str">
        <f t="shared" ref="BF963:BF1026" si="506">IF(AND($BB$1=8,$A963=8,$BC$1=$B963),H963,"")</f>
        <v/>
      </c>
      <c r="BG963" s="25" t="str">
        <f t="shared" ref="BG963:BG1026" si="507">IF(AND($BB$1=8,$A963=8,$BC$1=$B963),I963,"")</f>
        <v/>
      </c>
      <c r="BH963" s="25" t="str">
        <f t="shared" ref="BH963:BH1026" si="508">IF(AND($BB$1=8,$A963=8,$BC$1=$B963),J963,"")</f>
        <v/>
      </c>
      <c r="BI963" s="25" t="str">
        <f t="shared" ref="BI963:BI1026" si="509">IF(AND($BB$1=8,$A963=8,$BC$1=$B963),K963,"")</f>
        <v/>
      </c>
      <c r="BJ963" s="25" t="str">
        <f t="shared" ref="BJ963:BJ1026" si="510">IF(AND($BB$1=8,$A963=8,$BC$1=$B963),L963,"")</f>
        <v/>
      </c>
      <c r="BK963" s="25" t="str">
        <f t="shared" ref="BK963:BK1026" si="511">IF(AND($BB$1=8,$A963=8,$BC$1=$B963),M963,"")</f>
        <v/>
      </c>
      <c r="BL963" s="25" t="str">
        <f t="shared" ref="BL963:BL1026" si="512">IF(AND($BB$1=8,$A963=8,$BC$1=$B963),N963,"")</f>
        <v/>
      </c>
      <c r="BM963" s="25" t="str">
        <f t="shared" ref="BM963:BM1026" si="513">IF(AND($BB$1=8,$A963=8,$BC$1=$B963),O963,"")</f>
        <v/>
      </c>
      <c r="BN963" s="25" t="str">
        <f t="shared" ref="BN963:BN1026" si="514">IF(AND($BB$1=8,$A963=8,$BC$1=$B963),P963,"")</f>
        <v/>
      </c>
    </row>
    <row r="964" spans="1:66" x14ac:dyDescent="0.25">
      <c r="A964" s="20" t="str">
        <f>IF('S.D. Paste sheet'!A964="","",'S.D. Paste sheet'!A964)</f>
        <v/>
      </c>
      <c r="B964" s="20" t="str">
        <f>IF('S.D. Paste sheet'!B964="","",'S.D. Paste sheet'!B964)</f>
        <v/>
      </c>
      <c r="C964" s="20" t="str">
        <f>IF('S.D. Paste sheet'!C964="","",'S.D. Paste sheet'!C964)</f>
        <v/>
      </c>
      <c r="D964" s="20" t="str">
        <f>IF('S.D. Paste sheet'!D964="","",'S.D. Paste sheet'!D964)</f>
        <v/>
      </c>
      <c r="E964" s="20" t="str">
        <f>IF('S.D. Paste sheet'!E964="","",UPPER('S.D. Paste sheet'!E964))</f>
        <v/>
      </c>
      <c r="F964" s="20" t="str">
        <f>IF('S.D. Paste sheet'!F964="","",'S.D. Paste sheet'!F964)</f>
        <v/>
      </c>
      <c r="G964" s="20" t="str">
        <f>IF('S.D. Paste sheet'!G964="","",UPPER('S.D. Paste sheet'!G964))</f>
        <v/>
      </c>
      <c r="H964" s="20" t="str">
        <f>IF('S.D. Paste sheet'!H964="","",UPPER('S.D. Paste sheet'!H964))</f>
        <v/>
      </c>
      <c r="I964" s="20" t="str">
        <f>IF('S.D. Paste sheet'!I964="","",'S.D. Paste sheet'!I964)</f>
        <v/>
      </c>
      <c r="J964" s="20" t="str">
        <f>IF('S.D. Paste sheet'!J964="","",'S.D. Paste sheet'!J964)</f>
        <v/>
      </c>
      <c r="K964" s="20" t="str">
        <f>IF('S.D. Paste sheet'!K964="","",'S.D. Paste sheet'!K964)</f>
        <v/>
      </c>
      <c r="L964" s="20" t="str">
        <f>IF('S.D. Paste sheet'!L964="","",'S.D. Paste sheet'!L964)</f>
        <v/>
      </c>
      <c r="M964" s="20" t="str">
        <f>IF('S.D. Paste sheet'!M964="","",'S.D. Paste sheet'!M964)</f>
        <v/>
      </c>
      <c r="N964" s="20" t="str">
        <f>IF('S.D. Paste sheet'!N964="","",'S.D. Paste sheet'!N964)</f>
        <v/>
      </c>
      <c r="O964" s="20" t="str">
        <f>IF('S.D. Paste sheet'!O964="","",'S.D. Paste sheet'!O964)</f>
        <v/>
      </c>
      <c r="P964" s="20" t="str">
        <f>IF('S.D. Paste sheet'!P964="","",'S.D. Paste sheet'!P964)</f>
        <v/>
      </c>
      <c r="Q964" s="20" t="str">
        <f>IF('S.D. Paste sheet'!Q964="","",'S.D. Paste sheet'!Q964)</f>
        <v/>
      </c>
      <c r="R964" s="20" t="str">
        <f>IF('S.D. Paste sheet'!R964="","",'S.D. Paste sheet'!R964)</f>
        <v/>
      </c>
      <c r="S964" s="20" t="str">
        <f>IF('S.D. Paste sheet'!S964="","",'S.D. Paste sheet'!S964)</f>
        <v/>
      </c>
      <c r="T964" s="20" t="str">
        <f>IF('S.D. Paste sheet'!T964="","",'S.D. Paste sheet'!T964)</f>
        <v/>
      </c>
      <c r="U964" s="20" t="str">
        <f>IF('S.D. Paste sheet'!U964="","",'S.D. Paste sheet'!U964)</f>
        <v/>
      </c>
      <c r="V964" s="20" t="str">
        <f>IF('S.D. Paste sheet'!V964="","",'S.D. Paste sheet'!V964)</f>
        <v/>
      </c>
      <c r="W964" s="20" t="str">
        <f>IF('S.D. Paste sheet'!W964="","",'S.D. Paste sheet'!W964)</f>
        <v/>
      </c>
      <c r="X964" s="20" t="str">
        <f>IF('S.D. Paste sheet'!X964="","",'S.D. Paste sheet'!X964)</f>
        <v/>
      </c>
      <c r="Y964" s="20" t="str">
        <f>IF('S.D. Paste sheet'!Y964="","",'S.D. Paste sheet'!Y964)</f>
        <v/>
      </c>
      <c r="Z964" s="20" t="str">
        <f>IF('S.D. Paste sheet'!Z964="","",'S.D. Paste sheet'!Z964)</f>
        <v/>
      </c>
      <c r="AA964" s="20" t="str">
        <f>IF('S.D. Paste sheet'!AA964="","",'S.D. Paste sheet'!AA964)</f>
        <v/>
      </c>
      <c r="AB964" s="20" t="str">
        <f>IF('S.D. Paste sheet'!AB964="","",'S.D. Paste sheet'!AB964)</f>
        <v/>
      </c>
      <c r="AC964" s="20" t="str">
        <f>IF('S.D. Paste sheet'!AC964="","",'S.D. Paste sheet'!AC964)</f>
        <v/>
      </c>
      <c r="AD964" s="20" t="str">
        <f>IF('S.D. Paste sheet'!AD964="","",'S.D. Paste sheet'!AD964)</f>
        <v/>
      </c>
      <c r="AE964" s="28"/>
      <c r="AF964" t="str">
        <f>IF(AK964="","",IF(AK964&gt;0,COUNT($AG$2:AG964),""))</f>
        <v/>
      </c>
      <c r="AG964" s="25" t="str">
        <f t="shared" si="483"/>
        <v/>
      </c>
      <c r="AH964" s="25" t="str">
        <f t="shared" si="484"/>
        <v/>
      </c>
      <c r="AI964" s="25" t="str">
        <f t="shared" si="485"/>
        <v/>
      </c>
      <c r="AJ964" s="25" t="str">
        <f t="shared" si="486"/>
        <v/>
      </c>
      <c r="AK964" s="25" t="str">
        <f t="shared" si="487"/>
        <v/>
      </c>
      <c r="AL964" s="25" t="str">
        <f t="shared" si="488"/>
        <v/>
      </c>
      <c r="AM964" s="25" t="str">
        <f t="shared" si="489"/>
        <v/>
      </c>
      <c r="AN964" s="25" t="str">
        <f t="shared" si="490"/>
        <v/>
      </c>
      <c r="AO964" s="25" t="str">
        <f t="shared" si="491"/>
        <v/>
      </c>
      <c r="AP964" s="25" t="str">
        <f t="shared" si="492"/>
        <v/>
      </c>
      <c r="AQ964" s="25" t="str">
        <f t="shared" si="493"/>
        <v/>
      </c>
      <c r="AR964" s="25" t="str">
        <f t="shared" si="494"/>
        <v/>
      </c>
      <c r="AS964" s="25" t="str">
        <f t="shared" si="495"/>
        <v/>
      </c>
      <c r="AT964" s="25" t="str">
        <f t="shared" si="496"/>
        <v/>
      </c>
      <c r="AU964" s="25" t="str">
        <f t="shared" si="497"/>
        <v/>
      </c>
      <c r="AV964" s="25" t="str">
        <f t="shared" si="498"/>
        <v/>
      </c>
      <c r="AX964" t="str">
        <f>IF(BC964="","",IF(BC964&gt;0,COUNT($AY$2:AY964),""))</f>
        <v/>
      </c>
      <c r="AY964" s="25" t="str">
        <f t="shared" si="499"/>
        <v/>
      </c>
      <c r="AZ964" s="25" t="str">
        <f t="shared" si="500"/>
        <v/>
      </c>
      <c r="BA964" s="25" t="str">
        <f t="shared" si="501"/>
        <v/>
      </c>
      <c r="BB964" s="25" t="str">
        <f t="shared" si="502"/>
        <v/>
      </c>
      <c r="BC964" s="25" t="str">
        <f t="shared" si="503"/>
        <v/>
      </c>
      <c r="BD964" s="25" t="str">
        <f t="shared" si="504"/>
        <v/>
      </c>
      <c r="BE964" s="25" t="str">
        <f t="shared" si="505"/>
        <v/>
      </c>
      <c r="BF964" s="25" t="str">
        <f t="shared" si="506"/>
        <v/>
      </c>
      <c r="BG964" s="25" t="str">
        <f t="shared" si="507"/>
        <v/>
      </c>
      <c r="BH964" s="25" t="str">
        <f t="shared" si="508"/>
        <v/>
      </c>
      <c r="BI964" s="25" t="str">
        <f t="shared" si="509"/>
        <v/>
      </c>
      <c r="BJ964" s="25" t="str">
        <f t="shared" si="510"/>
        <v/>
      </c>
      <c r="BK964" s="25" t="str">
        <f t="shared" si="511"/>
        <v/>
      </c>
      <c r="BL964" s="25" t="str">
        <f t="shared" si="512"/>
        <v/>
      </c>
      <c r="BM964" s="25" t="str">
        <f t="shared" si="513"/>
        <v/>
      </c>
      <c r="BN964" s="25" t="str">
        <f t="shared" si="514"/>
        <v/>
      </c>
    </row>
    <row r="965" spans="1:66" x14ac:dyDescent="0.25">
      <c r="A965" s="20" t="str">
        <f>IF('S.D. Paste sheet'!A965="","",'S.D. Paste sheet'!A965)</f>
        <v/>
      </c>
      <c r="B965" s="20" t="str">
        <f>IF('S.D. Paste sheet'!B965="","",'S.D. Paste sheet'!B965)</f>
        <v/>
      </c>
      <c r="C965" s="20" t="str">
        <f>IF('S.D. Paste sheet'!C965="","",'S.D. Paste sheet'!C965)</f>
        <v/>
      </c>
      <c r="D965" s="20" t="str">
        <f>IF('S.D. Paste sheet'!D965="","",'S.D. Paste sheet'!D965)</f>
        <v/>
      </c>
      <c r="E965" s="20" t="str">
        <f>IF('S.D. Paste sheet'!E965="","",UPPER('S.D. Paste sheet'!E965))</f>
        <v/>
      </c>
      <c r="F965" s="20" t="str">
        <f>IF('S.D. Paste sheet'!F965="","",'S.D. Paste sheet'!F965)</f>
        <v/>
      </c>
      <c r="G965" s="20" t="str">
        <f>IF('S.D. Paste sheet'!G965="","",UPPER('S.D. Paste sheet'!G965))</f>
        <v/>
      </c>
      <c r="H965" s="20" t="str">
        <f>IF('S.D. Paste sheet'!H965="","",UPPER('S.D. Paste sheet'!H965))</f>
        <v/>
      </c>
      <c r="I965" s="20" t="str">
        <f>IF('S.D. Paste sheet'!I965="","",'S.D. Paste sheet'!I965)</f>
        <v/>
      </c>
      <c r="J965" s="20" t="str">
        <f>IF('S.D. Paste sheet'!J965="","",'S.D. Paste sheet'!J965)</f>
        <v/>
      </c>
      <c r="K965" s="20" t="str">
        <f>IF('S.D. Paste sheet'!K965="","",'S.D. Paste sheet'!K965)</f>
        <v/>
      </c>
      <c r="L965" s="20" t="str">
        <f>IF('S.D. Paste sheet'!L965="","",'S.D. Paste sheet'!L965)</f>
        <v/>
      </c>
      <c r="M965" s="20" t="str">
        <f>IF('S.D. Paste sheet'!M965="","",'S.D. Paste sheet'!M965)</f>
        <v/>
      </c>
      <c r="N965" s="20" t="str">
        <f>IF('S.D. Paste sheet'!N965="","",'S.D. Paste sheet'!N965)</f>
        <v/>
      </c>
      <c r="O965" s="20" t="str">
        <f>IF('S.D. Paste sheet'!O965="","",'S.D. Paste sheet'!O965)</f>
        <v/>
      </c>
      <c r="P965" s="20" t="str">
        <f>IF('S.D. Paste sheet'!P965="","",'S.D. Paste sheet'!P965)</f>
        <v/>
      </c>
      <c r="Q965" s="20" t="str">
        <f>IF('S.D. Paste sheet'!Q965="","",'S.D. Paste sheet'!Q965)</f>
        <v/>
      </c>
      <c r="R965" s="20" t="str">
        <f>IF('S.D. Paste sheet'!R965="","",'S.D. Paste sheet'!R965)</f>
        <v/>
      </c>
      <c r="S965" s="20" t="str">
        <f>IF('S.D. Paste sheet'!S965="","",'S.D. Paste sheet'!S965)</f>
        <v/>
      </c>
      <c r="T965" s="20" t="str">
        <f>IF('S.D. Paste sheet'!T965="","",'S.D. Paste sheet'!T965)</f>
        <v/>
      </c>
      <c r="U965" s="20" t="str">
        <f>IF('S.D. Paste sheet'!U965="","",'S.D. Paste sheet'!U965)</f>
        <v/>
      </c>
      <c r="V965" s="20" t="str">
        <f>IF('S.D. Paste sheet'!V965="","",'S.D. Paste sheet'!V965)</f>
        <v/>
      </c>
      <c r="W965" s="20" t="str">
        <f>IF('S.D. Paste sheet'!W965="","",'S.D. Paste sheet'!W965)</f>
        <v/>
      </c>
      <c r="X965" s="20" t="str">
        <f>IF('S.D. Paste sheet'!X965="","",'S.D. Paste sheet'!X965)</f>
        <v/>
      </c>
      <c r="Y965" s="20" t="str">
        <f>IF('S.D. Paste sheet'!Y965="","",'S.D. Paste sheet'!Y965)</f>
        <v/>
      </c>
      <c r="Z965" s="20" t="str">
        <f>IF('S.D. Paste sheet'!Z965="","",'S.D. Paste sheet'!Z965)</f>
        <v/>
      </c>
      <c r="AA965" s="20" t="str">
        <f>IF('S.D. Paste sheet'!AA965="","",'S.D. Paste sheet'!AA965)</f>
        <v/>
      </c>
      <c r="AB965" s="20" t="str">
        <f>IF('S.D. Paste sheet'!AB965="","",'S.D. Paste sheet'!AB965)</f>
        <v/>
      </c>
      <c r="AC965" s="20" t="str">
        <f>IF('S.D. Paste sheet'!AC965="","",'S.D. Paste sheet'!AC965)</f>
        <v/>
      </c>
      <c r="AD965" s="20" t="str">
        <f>IF('S.D. Paste sheet'!AD965="","",'S.D. Paste sheet'!AD965)</f>
        <v/>
      </c>
      <c r="AE965" s="28"/>
      <c r="AF965" t="str">
        <f>IF(AK965="","",IF(AK965&gt;0,COUNT($AG$2:AG965),""))</f>
        <v/>
      </c>
      <c r="AG965" s="25" t="str">
        <f t="shared" si="483"/>
        <v/>
      </c>
      <c r="AH965" s="25" t="str">
        <f t="shared" si="484"/>
        <v/>
      </c>
      <c r="AI965" s="25" t="str">
        <f t="shared" si="485"/>
        <v/>
      </c>
      <c r="AJ965" s="25" t="str">
        <f t="shared" si="486"/>
        <v/>
      </c>
      <c r="AK965" s="25" t="str">
        <f t="shared" si="487"/>
        <v/>
      </c>
      <c r="AL965" s="25" t="str">
        <f t="shared" si="488"/>
        <v/>
      </c>
      <c r="AM965" s="25" t="str">
        <f t="shared" si="489"/>
        <v/>
      </c>
      <c r="AN965" s="25" t="str">
        <f t="shared" si="490"/>
        <v/>
      </c>
      <c r="AO965" s="25" t="str">
        <f t="shared" si="491"/>
        <v/>
      </c>
      <c r="AP965" s="25" t="str">
        <f t="shared" si="492"/>
        <v/>
      </c>
      <c r="AQ965" s="25" t="str">
        <f t="shared" si="493"/>
        <v/>
      </c>
      <c r="AR965" s="25" t="str">
        <f t="shared" si="494"/>
        <v/>
      </c>
      <c r="AS965" s="25" t="str">
        <f t="shared" si="495"/>
        <v/>
      </c>
      <c r="AT965" s="25" t="str">
        <f t="shared" si="496"/>
        <v/>
      </c>
      <c r="AU965" s="25" t="str">
        <f t="shared" si="497"/>
        <v/>
      </c>
      <c r="AV965" s="25" t="str">
        <f t="shared" si="498"/>
        <v/>
      </c>
      <c r="AX965" t="str">
        <f>IF(BC965="","",IF(BC965&gt;0,COUNT($AY$2:AY965),""))</f>
        <v/>
      </c>
      <c r="AY965" s="25" t="str">
        <f t="shared" si="499"/>
        <v/>
      </c>
      <c r="AZ965" s="25" t="str">
        <f t="shared" si="500"/>
        <v/>
      </c>
      <c r="BA965" s="25" t="str">
        <f t="shared" si="501"/>
        <v/>
      </c>
      <c r="BB965" s="25" t="str">
        <f t="shared" si="502"/>
        <v/>
      </c>
      <c r="BC965" s="25" t="str">
        <f t="shared" si="503"/>
        <v/>
      </c>
      <c r="BD965" s="25" t="str">
        <f t="shared" si="504"/>
        <v/>
      </c>
      <c r="BE965" s="25" t="str">
        <f t="shared" si="505"/>
        <v/>
      </c>
      <c r="BF965" s="25" t="str">
        <f t="shared" si="506"/>
        <v/>
      </c>
      <c r="BG965" s="25" t="str">
        <f t="shared" si="507"/>
        <v/>
      </c>
      <c r="BH965" s="25" t="str">
        <f t="shared" si="508"/>
        <v/>
      </c>
      <c r="BI965" s="25" t="str">
        <f t="shared" si="509"/>
        <v/>
      </c>
      <c r="BJ965" s="25" t="str">
        <f t="shared" si="510"/>
        <v/>
      </c>
      <c r="BK965" s="25" t="str">
        <f t="shared" si="511"/>
        <v/>
      </c>
      <c r="BL965" s="25" t="str">
        <f t="shared" si="512"/>
        <v/>
      </c>
      <c r="BM965" s="25" t="str">
        <f t="shared" si="513"/>
        <v/>
      </c>
      <c r="BN965" s="25" t="str">
        <f t="shared" si="514"/>
        <v/>
      </c>
    </row>
    <row r="966" spans="1:66" x14ac:dyDescent="0.25">
      <c r="A966" s="20" t="str">
        <f>IF('S.D. Paste sheet'!A966="","",'S.D. Paste sheet'!A966)</f>
        <v/>
      </c>
      <c r="B966" s="20" t="str">
        <f>IF('S.D. Paste sheet'!B966="","",'S.D. Paste sheet'!B966)</f>
        <v/>
      </c>
      <c r="C966" s="20" t="str">
        <f>IF('S.D. Paste sheet'!C966="","",'S.D. Paste sheet'!C966)</f>
        <v/>
      </c>
      <c r="D966" s="20" t="str">
        <f>IF('S.D. Paste sheet'!D966="","",'S.D. Paste sheet'!D966)</f>
        <v/>
      </c>
      <c r="E966" s="20" t="str">
        <f>IF('S.D. Paste sheet'!E966="","",UPPER('S.D. Paste sheet'!E966))</f>
        <v/>
      </c>
      <c r="F966" s="20" t="str">
        <f>IF('S.D. Paste sheet'!F966="","",'S.D. Paste sheet'!F966)</f>
        <v/>
      </c>
      <c r="G966" s="20" t="str">
        <f>IF('S.D. Paste sheet'!G966="","",UPPER('S.D. Paste sheet'!G966))</f>
        <v/>
      </c>
      <c r="H966" s="20" t="str">
        <f>IF('S.D. Paste sheet'!H966="","",UPPER('S.D. Paste sheet'!H966))</f>
        <v/>
      </c>
      <c r="I966" s="20" t="str">
        <f>IF('S.D. Paste sheet'!I966="","",'S.D. Paste sheet'!I966)</f>
        <v/>
      </c>
      <c r="J966" s="20" t="str">
        <f>IF('S.D. Paste sheet'!J966="","",'S.D. Paste sheet'!J966)</f>
        <v/>
      </c>
      <c r="K966" s="20" t="str">
        <f>IF('S.D. Paste sheet'!K966="","",'S.D. Paste sheet'!K966)</f>
        <v/>
      </c>
      <c r="L966" s="20" t="str">
        <f>IF('S.D. Paste sheet'!L966="","",'S.D. Paste sheet'!L966)</f>
        <v/>
      </c>
      <c r="M966" s="20" t="str">
        <f>IF('S.D. Paste sheet'!M966="","",'S.D. Paste sheet'!M966)</f>
        <v/>
      </c>
      <c r="N966" s="20" t="str">
        <f>IF('S.D. Paste sheet'!N966="","",'S.D. Paste sheet'!N966)</f>
        <v/>
      </c>
      <c r="O966" s="20" t="str">
        <f>IF('S.D. Paste sheet'!O966="","",'S.D. Paste sheet'!O966)</f>
        <v/>
      </c>
      <c r="P966" s="20" t="str">
        <f>IF('S.D. Paste sheet'!P966="","",'S.D. Paste sheet'!P966)</f>
        <v/>
      </c>
      <c r="Q966" s="20" t="str">
        <f>IF('S.D. Paste sheet'!Q966="","",'S.D. Paste sheet'!Q966)</f>
        <v/>
      </c>
      <c r="R966" s="20" t="str">
        <f>IF('S.D. Paste sheet'!R966="","",'S.D. Paste sheet'!R966)</f>
        <v/>
      </c>
      <c r="S966" s="20" t="str">
        <f>IF('S.D. Paste sheet'!S966="","",'S.D. Paste sheet'!S966)</f>
        <v/>
      </c>
      <c r="T966" s="20" t="str">
        <f>IF('S.D. Paste sheet'!T966="","",'S.D. Paste sheet'!T966)</f>
        <v/>
      </c>
      <c r="U966" s="20" t="str">
        <f>IF('S.D. Paste sheet'!U966="","",'S.D. Paste sheet'!U966)</f>
        <v/>
      </c>
      <c r="V966" s="20" t="str">
        <f>IF('S.D. Paste sheet'!V966="","",'S.D. Paste sheet'!V966)</f>
        <v/>
      </c>
      <c r="W966" s="20" t="str">
        <f>IF('S.D. Paste sheet'!W966="","",'S.D. Paste sheet'!W966)</f>
        <v/>
      </c>
      <c r="X966" s="20" t="str">
        <f>IF('S.D. Paste sheet'!X966="","",'S.D. Paste sheet'!X966)</f>
        <v/>
      </c>
      <c r="Y966" s="20" t="str">
        <f>IF('S.D. Paste sheet'!Y966="","",'S.D. Paste sheet'!Y966)</f>
        <v/>
      </c>
      <c r="Z966" s="20" t="str">
        <f>IF('S.D. Paste sheet'!Z966="","",'S.D. Paste sheet'!Z966)</f>
        <v/>
      </c>
      <c r="AA966" s="20" t="str">
        <f>IF('S.D. Paste sheet'!AA966="","",'S.D. Paste sheet'!AA966)</f>
        <v/>
      </c>
      <c r="AB966" s="20" t="str">
        <f>IF('S.D. Paste sheet'!AB966="","",'S.D. Paste sheet'!AB966)</f>
        <v/>
      </c>
      <c r="AC966" s="20" t="str">
        <f>IF('S.D. Paste sheet'!AC966="","",'S.D. Paste sheet'!AC966)</f>
        <v/>
      </c>
      <c r="AD966" s="20" t="str">
        <f>IF('S.D. Paste sheet'!AD966="","",'S.D. Paste sheet'!AD966)</f>
        <v/>
      </c>
      <c r="AE966" s="28"/>
      <c r="AF966" t="str">
        <f>IF(AK966="","",IF(AK966&gt;0,COUNT($AG$2:AG966),""))</f>
        <v/>
      </c>
      <c r="AG966" s="25" t="str">
        <f t="shared" si="483"/>
        <v/>
      </c>
      <c r="AH966" s="25" t="str">
        <f t="shared" si="484"/>
        <v/>
      </c>
      <c r="AI966" s="25" t="str">
        <f t="shared" si="485"/>
        <v/>
      </c>
      <c r="AJ966" s="25" t="str">
        <f t="shared" si="486"/>
        <v/>
      </c>
      <c r="AK966" s="25" t="str">
        <f t="shared" si="487"/>
        <v/>
      </c>
      <c r="AL966" s="25" t="str">
        <f t="shared" si="488"/>
        <v/>
      </c>
      <c r="AM966" s="25" t="str">
        <f t="shared" si="489"/>
        <v/>
      </c>
      <c r="AN966" s="25" t="str">
        <f t="shared" si="490"/>
        <v/>
      </c>
      <c r="AO966" s="25" t="str">
        <f t="shared" si="491"/>
        <v/>
      </c>
      <c r="AP966" s="25" t="str">
        <f t="shared" si="492"/>
        <v/>
      </c>
      <c r="AQ966" s="25" t="str">
        <f t="shared" si="493"/>
        <v/>
      </c>
      <c r="AR966" s="25" t="str">
        <f t="shared" si="494"/>
        <v/>
      </c>
      <c r="AS966" s="25" t="str">
        <f t="shared" si="495"/>
        <v/>
      </c>
      <c r="AT966" s="25" t="str">
        <f t="shared" si="496"/>
        <v/>
      </c>
      <c r="AU966" s="25" t="str">
        <f t="shared" si="497"/>
        <v/>
      </c>
      <c r="AV966" s="25" t="str">
        <f t="shared" si="498"/>
        <v/>
      </c>
      <c r="AX966" t="str">
        <f>IF(BC966="","",IF(BC966&gt;0,COUNT($AY$2:AY966),""))</f>
        <v/>
      </c>
      <c r="AY966" s="25" t="str">
        <f t="shared" si="499"/>
        <v/>
      </c>
      <c r="AZ966" s="25" t="str">
        <f t="shared" si="500"/>
        <v/>
      </c>
      <c r="BA966" s="25" t="str">
        <f t="shared" si="501"/>
        <v/>
      </c>
      <c r="BB966" s="25" t="str">
        <f t="shared" si="502"/>
        <v/>
      </c>
      <c r="BC966" s="25" t="str">
        <f t="shared" si="503"/>
        <v/>
      </c>
      <c r="BD966" s="25" t="str">
        <f t="shared" si="504"/>
        <v/>
      </c>
      <c r="BE966" s="25" t="str">
        <f t="shared" si="505"/>
        <v/>
      </c>
      <c r="BF966" s="25" t="str">
        <f t="shared" si="506"/>
        <v/>
      </c>
      <c r="BG966" s="25" t="str">
        <f t="shared" si="507"/>
        <v/>
      </c>
      <c r="BH966" s="25" t="str">
        <f t="shared" si="508"/>
        <v/>
      </c>
      <c r="BI966" s="25" t="str">
        <f t="shared" si="509"/>
        <v/>
      </c>
      <c r="BJ966" s="25" t="str">
        <f t="shared" si="510"/>
        <v/>
      </c>
      <c r="BK966" s="25" t="str">
        <f t="shared" si="511"/>
        <v/>
      </c>
      <c r="BL966" s="25" t="str">
        <f t="shared" si="512"/>
        <v/>
      </c>
      <c r="BM966" s="25" t="str">
        <f t="shared" si="513"/>
        <v/>
      </c>
      <c r="BN966" s="25" t="str">
        <f t="shared" si="514"/>
        <v/>
      </c>
    </row>
    <row r="967" spans="1:66" x14ac:dyDescent="0.25">
      <c r="A967" s="20" t="str">
        <f>IF('S.D. Paste sheet'!A967="","",'S.D. Paste sheet'!A967)</f>
        <v/>
      </c>
      <c r="B967" s="20" t="str">
        <f>IF('S.D. Paste sheet'!B967="","",'S.D. Paste sheet'!B967)</f>
        <v/>
      </c>
      <c r="C967" s="20" t="str">
        <f>IF('S.D. Paste sheet'!C967="","",'S.D. Paste sheet'!C967)</f>
        <v/>
      </c>
      <c r="D967" s="20" t="str">
        <f>IF('S.D. Paste sheet'!D967="","",'S.D. Paste sheet'!D967)</f>
        <v/>
      </c>
      <c r="E967" s="20" t="str">
        <f>IF('S.D. Paste sheet'!E967="","",UPPER('S.D. Paste sheet'!E967))</f>
        <v/>
      </c>
      <c r="F967" s="20" t="str">
        <f>IF('S.D. Paste sheet'!F967="","",'S.D. Paste sheet'!F967)</f>
        <v/>
      </c>
      <c r="G967" s="20" t="str">
        <f>IF('S.D. Paste sheet'!G967="","",UPPER('S.D. Paste sheet'!G967))</f>
        <v/>
      </c>
      <c r="H967" s="20" t="str">
        <f>IF('S.D. Paste sheet'!H967="","",UPPER('S.D. Paste sheet'!H967))</f>
        <v/>
      </c>
      <c r="I967" s="20" t="str">
        <f>IF('S.D. Paste sheet'!I967="","",'S.D. Paste sheet'!I967)</f>
        <v/>
      </c>
      <c r="J967" s="20" t="str">
        <f>IF('S.D. Paste sheet'!J967="","",'S.D. Paste sheet'!J967)</f>
        <v/>
      </c>
      <c r="K967" s="20" t="str">
        <f>IF('S.D. Paste sheet'!K967="","",'S.D. Paste sheet'!K967)</f>
        <v/>
      </c>
      <c r="L967" s="20" t="str">
        <f>IF('S.D. Paste sheet'!L967="","",'S.D. Paste sheet'!L967)</f>
        <v/>
      </c>
      <c r="M967" s="20" t="str">
        <f>IF('S.D. Paste sheet'!M967="","",'S.D. Paste sheet'!M967)</f>
        <v/>
      </c>
      <c r="N967" s="20" t="str">
        <f>IF('S.D. Paste sheet'!N967="","",'S.D. Paste sheet'!N967)</f>
        <v/>
      </c>
      <c r="O967" s="20" t="str">
        <f>IF('S.D. Paste sheet'!O967="","",'S.D. Paste sheet'!O967)</f>
        <v/>
      </c>
      <c r="P967" s="20" t="str">
        <f>IF('S.D. Paste sheet'!P967="","",'S.D. Paste sheet'!P967)</f>
        <v/>
      </c>
      <c r="Q967" s="20" t="str">
        <f>IF('S.D. Paste sheet'!Q967="","",'S.D. Paste sheet'!Q967)</f>
        <v/>
      </c>
      <c r="R967" s="20" t="str">
        <f>IF('S.D. Paste sheet'!R967="","",'S.D. Paste sheet'!R967)</f>
        <v/>
      </c>
      <c r="S967" s="20" t="str">
        <f>IF('S.D. Paste sheet'!S967="","",'S.D. Paste sheet'!S967)</f>
        <v/>
      </c>
      <c r="T967" s="20" t="str">
        <f>IF('S.D. Paste sheet'!T967="","",'S.D. Paste sheet'!T967)</f>
        <v/>
      </c>
      <c r="U967" s="20" t="str">
        <f>IF('S.D. Paste sheet'!U967="","",'S.D. Paste sheet'!U967)</f>
        <v/>
      </c>
      <c r="V967" s="20" t="str">
        <f>IF('S.D. Paste sheet'!V967="","",'S.D. Paste sheet'!V967)</f>
        <v/>
      </c>
      <c r="W967" s="20" t="str">
        <f>IF('S.D. Paste sheet'!W967="","",'S.D. Paste sheet'!W967)</f>
        <v/>
      </c>
      <c r="X967" s="20" t="str">
        <f>IF('S.D. Paste sheet'!X967="","",'S.D. Paste sheet'!X967)</f>
        <v/>
      </c>
      <c r="Y967" s="20" t="str">
        <f>IF('S.D. Paste sheet'!Y967="","",'S.D. Paste sheet'!Y967)</f>
        <v/>
      </c>
      <c r="Z967" s="20" t="str">
        <f>IF('S.D. Paste sheet'!Z967="","",'S.D. Paste sheet'!Z967)</f>
        <v/>
      </c>
      <c r="AA967" s="20" t="str">
        <f>IF('S.D. Paste sheet'!AA967="","",'S.D. Paste sheet'!AA967)</f>
        <v/>
      </c>
      <c r="AB967" s="20" t="str">
        <f>IF('S.D. Paste sheet'!AB967="","",'S.D. Paste sheet'!AB967)</f>
        <v/>
      </c>
      <c r="AC967" s="20" t="str">
        <f>IF('S.D. Paste sheet'!AC967="","",'S.D. Paste sheet'!AC967)</f>
        <v/>
      </c>
      <c r="AD967" s="20" t="str">
        <f>IF('S.D. Paste sheet'!AD967="","",'S.D. Paste sheet'!AD967)</f>
        <v/>
      </c>
      <c r="AE967" s="28"/>
      <c r="AF967" t="str">
        <f>IF(AK967="","",IF(AK967&gt;0,COUNT($AG$2:AG967),""))</f>
        <v/>
      </c>
      <c r="AG967" s="25" t="str">
        <f t="shared" si="483"/>
        <v/>
      </c>
      <c r="AH967" s="25" t="str">
        <f t="shared" si="484"/>
        <v/>
      </c>
      <c r="AI967" s="25" t="str">
        <f t="shared" si="485"/>
        <v/>
      </c>
      <c r="AJ967" s="25" t="str">
        <f t="shared" si="486"/>
        <v/>
      </c>
      <c r="AK967" s="25" t="str">
        <f t="shared" si="487"/>
        <v/>
      </c>
      <c r="AL967" s="25" t="str">
        <f t="shared" si="488"/>
        <v/>
      </c>
      <c r="AM967" s="25" t="str">
        <f t="shared" si="489"/>
        <v/>
      </c>
      <c r="AN967" s="25" t="str">
        <f t="shared" si="490"/>
        <v/>
      </c>
      <c r="AO967" s="25" t="str">
        <f t="shared" si="491"/>
        <v/>
      </c>
      <c r="AP967" s="25" t="str">
        <f t="shared" si="492"/>
        <v/>
      </c>
      <c r="AQ967" s="25" t="str">
        <f t="shared" si="493"/>
        <v/>
      </c>
      <c r="AR967" s="25" t="str">
        <f t="shared" si="494"/>
        <v/>
      </c>
      <c r="AS967" s="25" t="str">
        <f t="shared" si="495"/>
        <v/>
      </c>
      <c r="AT967" s="25" t="str">
        <f t="shared" si="496"/>
        <v/>
      </c>
      <c r="AU967" s="25" t="str">
        <f t="shared" si="497"/>
        <v/>
      </c>
      <c r="AV967" s="25" t="str">
        <f t="shared" si="498"/>
        <v/>
      </c>
      <c r="AX967" t="str">
        <f>IF(BC967="","",IF(BC967&gt;0,COUNT($AY$2:AY967),""))</f>
        <v/>
      </c>
      <c r="AY967" s="25" t="str">
        <f t="shared" si="499"/>
        <v/>
      </c>
      <c r="AZ967" s="25" t="str">
        <f t="shared" si="500"/>
        <v/>
      </c>
      <c r="BA967" s="25" t="str">
        <f t="shared" si="501"/>
        <v/>
      </c>
      <c r="BB967" s="25" t="str">
        <f t="shared" si="502"/>
        <v/>
      </c>
      <c r="BC967" s="25" t="str">
        <f t="shared" si="503"/>
        <v/>
      </c>
      <c r="BD967" s="25" t="str">
        <f t="shared" si="504"/>
        <v/>
      </c>
      <c r="BE967" s="25" t="str">
        <f t="shared" si="505"/>
        <v/>
      </c>
      <c r="BF967" s="25" t="str">
        <f t="shared" si="506"/>
        <v/>
      </c>
      <c r="BG967" s="25" t="str">
        <f t="shared" si="507"/>
        <v/>
      </c>
      <c r="BH967" s="25" t="str">
        <f t="shared" si="508"/>
        <v/>
      </c>
      <c r="BI967" s="25" t="str">
        <f t="shared" si="509"/>
        <v/>
      </c>
      <c r="BJ967" s="25" t="str">
        <f t="shared" si="510"/>
        <v/>
      </c>
      <c r="BK967" s="25" t="str">
        <f t="shared" si="511"/>
        <v/>
      </c>
      <c r="BL967" s="25" t="str">
        <f t="shared" si="512"/>
        <v/>
      </c>
      <c r="BM967" s="25" t="str">
        <f t="shared" si="513"/>
        <v/>
      </c>
      <c r="BN967" s="25" t="str">
        <f t="shared" si="514"/>
        <v/>
      </c>
    </row>
    <row r="968" spans="1:66" x14ac:dyDescent="0.25">
      <c r="A968" s="20" t="str">
        <f>IF('S.D. Paste sheet'!A968="","",'S.D. Paste sheet'!A968)</f>
        <v/>
      </c>
      <c r="B968" s="20" t="str">
        <f>IF('S.D. Paste sheet'!B968="","",'S.D. Paste sheet'!B968)</f>
        <v/>
      </c>
      <c r="C968" s="20" t="str">
        <f>IF('S.D. Paste sheet'!C968="","",'S.D. Paste sheet'!C968)</f>
        <v/>
      </c>
      <c r="D968" s="20" t="str">
        <f>IF('S.D. Paste sheet'!D968="","",'S.D. Paste sheet'!D968)</f>
        <v/>
      </c>
      <c r="E968" s="20" t="str">
        <f>IF('S.D. Paste sheet'!E968="","",UPPER('S.D. Paste sheet'!E968))</f>
        <v/>
      </c>
      <c r="F968" s="20" t="str">
        <f>IF('S.D. Paste sheet'!F968="","",'S.D. Paste sheet'!F968)</f>
        <v/>
      </c>
      <c r="G968" s="20" t="str">
        <f>IF('S.D. Paste sheet'!G968="","",UPPER('S.D. Paste sheet'!G968))</f>
        <v/>
      </c>
      <c r="H968" s="20" t="str">
        <f>IF('S.D. Paste sheet'!H968="","",UPPER('S.D. Paste sheet'!H968))</f>
        <v/>
      </c>
      <c r="I968" s="20" t="str">
        <f>IF('S.D. Paste sheet'!I968="","",'S.D. Paste sheet'!I968)</f>
        <v/>
      </c>
      <c r="J968" s="20" t="str">
        <f>IF('S.D. Paste sheet'!J968="","",'S.D. Paste sheet'!J968)</f>
        <v/>
      </c>
      <c r="K968" s="20" t="str">
        <f>IF('S.D. Paste sheet'!K968="","",'S.D. Paste sheet'!K968)</f>
        <v/>
      </c>
      <c r="L968" s="20" t="str">
        <f>IF('S.D. Paste sheet'!L968="","",'S.D. Paste sheet'!L968)</f>
        <v/>
      </c>
      <c r="M968" s="20" t="str">
        <f>IF('S.D. Paste sheet'!M968="","",'S.D. Paste sheet'!M968)</f>
        <v/>
      </c>
      <c r="N968" s="20" t="str">
        <f>IF('S.D. Paste sheet'!N968="","",'S.D. Paste sheet'!N968)</f>
        <v/>
      </c>
      <c r="O968" s="20" t="str">
        <f>IF('S.D. Paste sheet'!O968="","",'S.D. Paste sheet'!O968)</f>
        <v/>
      </c>
      <c r="P968" s="20" t="str">
        <f>IF('S.D. Paste sheet'!P968="","",'S.D. Paste sheet'!P968)</f>
        <v/>
      </c>
      <c r="Q968" s="20" t="str">
        <f>IF('S.D. Paste sheet'!Q968="","",'S.D. Paste sheet'!Q968)</f>
        <v/>
      </c>
      <c r="R968" s="20" t="str">
        <f>IF('S.D. Paste sheet'!R968="","",'S.D. Paste sheet'!R968)</f>
        <v/>
      </c>
      <c r="S968" s="20" t="str">
        <f>IF('S.D. Paste sheet'!S968="","",'S.D. Paste sheet'!S968)</f>
        <v/>
      </c>
      <c r="T968" s="20" t="str">
        <f>IF('S.D. Paste sheet'!T968="","",'S.D. Paste sheet'!T968)</f>
        <v/>
      </c>
      <c r="U968" s="20" t="str">
        <f>IF('S.D. Paste sheet'!U968="","",'S.D. Paste sheet'!U968)</f>
        <v/>
      </c>
      <c r="V968" s="20" t="str">
        <f>IF('S.D. Paste sheet'!V968="","",'S.D. Paste sheet'!V968)</f>
        <v/>
      </c>
      <c r="W968" s="20" t="str">
        <f>IF('S.D. Paste sheet'!W968="","",'S.D. Paste sheet'!W968)</f>
        <v/>
      </c>
      <c r="X968" s="20" t="str">
        <f>IF('S.D. Paste sheet'!X968="","",'S.D. Paste sheet'!X968)</f>
        <v/>
      </c>
      <c r="Y968" s="20" t="str">
        <f>IF('S.D. Paste sheet'!Y968="","",'S.D. Paste sheet'!Y968)</f>
        <v/>
      </c>
      <c r="Z968" s="20" t="str">
        <f>IF('S.D. Paste sheet'!Z968="","",'S.D. Paste sheet'!Z968)</f>
        <v/>
      </c>
      <c r="AA968" s="20" t="str">
        <f>IF('S.D. Paste sheet'!AA968="","",'S.D. Paste sheet'!AA968)</f>
        <v/>
      </c>
      <c r="AB968" s="20" t="str">
        <f>IF('S.D. Paste sheet'!AB968="","",'S.D. Paste sheet'!AB968)</f>
        <v/>
      </c>
      <c r="AC968" s="20" t="str">
        <f>IF('S.D. Paste sheet'!AC968="","",'S.D. Paste sheet'!AC968)</f>
        <v/>
      </c>
      <c r="AD968" s="20" t="str">
        <f>IF('S.D. Paste sheet'!AD968="","",'S.D. Paste sheet'!AD968)</f>
        <v/>
      </c>
      <c r="AE968" s="28"/>
      <c r="AF968" t="str">
        <f>IF(AK968="","",IF(AK968&gt;0,COUNT($AG$2:AG968),""))</f>
        <v/>
      </c>
      <c r="AG968" s="25" t="str">
        <f t="shared" si="483"/>
        <v/>
      </c>
      <c r="AH968" s="25" t="str">
        <f t="shared" si="484"/>
        <v/>
      </c>
      <c r="AI968" s="25" t="str">
        <f t="shared" si="485"/>
        <v/>
      </c>
      <c r="AJ968" s="25" t="str">
        <f t="shared" si="486"/>
        <v/>
      </c>
      <c r="AK968" s="25" t="str">
        <f t="shared" si="487"/>
        <v/>
      </c>
      <c r="AL968" s="25" t="str">
        <f t="shared" si="488"/>
        <v/>
      </c>
      <c r="AM968" s="25" t="str">
        <f t="shared" si="489"/>
        <v/>
      </c>
      <c r="AN968" s="25" t="str">
        <f t="shared" si="490"/>
        <v/>
      </c>
      <c r="AO968" s="25" t="str">
        <f t="shared" si="491"/>
        <v/>
      </c>
      <c r="AP968" s="25" t="str">
        <f t="shared" si="492"/>
        <v/>
      </c>
      <c r="AQ968" s="25" t="str">
        <f t="shared" si="493"/>
        <v/>
      </c>
      <c r="AR968" s="25" t="str">
        <f t="shared" si="494"/>
        <v/>
      </c>
      <c r="AS968" s="25" t="str">
        <f t="shared" si="495"/>
        <v/>
      </c>
      <c r="AT968" s="25" t="str">
        <f t="shared" si="496"/>
        <v/>
      </c>
      <c r="AU968" s="25" t="str">
        <f t="shared" si="497"/>
        <v/>
      </c>
      <c r="AV968" s="25" t="str">
        <f t="shared" si="498"/>
        <v/>
      </c>
      <c r="AX968" t="str">
        <f>IF(BC968="","",IF(BC968&gt;0,COUNT($AY$2:AY968),""))</f>
        <v/>
      </c>
      <c r="AY968" s="25" t="str">
        <f t="shared" si="499"/>
        <v/>
      </c>
      <c r="AZ968" s="25" t="str">
        <f t="shared" si="500"/>
        <v/>
      </c>
      <c r="BA968" s="25" t="str">
        <f t="shared" si="501"/>
        <v/>
      </c>
      <c r="BB968" s="25" t="str">
        <f t="shared" si="502"/>
        <v/>
      </c>
      <c r="BC968" s="25" t="str">
        <f t="shared" si="503"/>
        <v/>
      </c>
      <c r="BD968" s="25" t="str">
        <f t="shared" si="504"/>
        <v/>
      </c>
      <c r="BE968" s="25" t="str">
        <f t="shared" si="505"/>
        <v/>
      </c>
      <c r="BF968" s="25" t="str">
        <f t="shared" si="506"/>
        <v/>
      </c>
      <c r="BG968" s="25" t="str">
        <f t="shared" si="507"/>
        <v/>
      </c>
      <c r="BH968" s="25" t="str">
        <f t="shared" si="508"/>
        <v/>
      </c>
      <c r="BI968" s="25" t="str">
        <f t="shared" si="509"/>
        <v/>
      </c>
      <c r="BJ968" s="25" t="str">
        <f t="shared" si="510"/>
        <v/>
      </c>
      <c r="BK968" s="25" t="str">
        <f t="shared" si="511"/>
        <v/>
      </c>
      <c r="BL968" s="25" t="str">
        <f t="shared" si="512"/>
        <v/>
      </c>
      <c r="BM968" s="25" t="str">
        <f t="shared" si="513"/>
        <v/>
      </c>
      <c r="BN968" s="25" t="str">
        <f t="shared" si="514"/>
        <v/>
      </c>
    </row>
    <row r="969" spans="1:66" x14ac:dyDescent="0.25">
      <c r="A969" s="20" t="str">
        <f>IF('S.D. Paste sheet'!A969="","",'S.D. Paste sheet'!A969)</f>
        <v/>
      </c>
      <c r="B969" s="20" t="str">
        <f>IF('S.D. Paste sheet'!B969="","",'S.D. Paste sheet'!B969)</f>
        <v/>
      </c>
      <c r="C969" s="20" t="str">
        <f>IF('S.D. Paste sheet'!C969="","",'S.D. Paste sheet'!C969)</f>
        <v/>
      </c>
      <c r="D969" s="20" t="str">
        <f>IF('S.D. Paste sheet'!D969="","",'S.D. Paste sheet'!D969)</f>
        <v/>
      </c>
      <c r="E969" s="20" t="str">
        <f>IF('S.D. Paste sheet'!E969="","",UPPER('S.D. Paste sheet'!E969))</f>
        <v/>
      </c>
      <c r="F969" s="20" t="str">
        <f>IF('S.D. Paste sheet'!F969="","",'S.D. Paste sheet'!F969)</f>
        <v/>
      </c>
      <c r="G969" s="20" t="str">
        <f>IF('S.D. Paste sheet'!G969="","",UPPER('S.D. Paste sheet'!G969))</f>
        <v/>
      </c>
      <c r="H969" s="20" t="str">
        <f>IF('S.D. Paste sheet'!H969="","",UPPER('S.D. Paste sheet'!H969))</f>
        <v/>
      </c>
      <c r="I969" s="20" t="str">
        <f>IF('S.D. Paste sheet'!I969="","",'S.D. Paste sheet'!I969)</f>
        <v/>
      </c>
      <c r="J969" s="20" t="str">
        <f>IF('S.D. Paste sheet'!J969="","",'S.D. Paste sheet'!J969)</f>
        <v/>
      </c>
      <c r="K969" s="20" t="str">
        <f>IF('S.D. Paste sheet'!K969="","",'S.D. Paste sheet'!K969)</f>
        <v/>
      </c>
      <c r="L969" s="20" t="str">
        <f>IF('S.D. Paste sheet'!L969="","",'S.D. Paste sheet'!L969)</f>
        <v/>
      </c>
      <c r="M969" s="20" t="str">
        <f>IF('S.D. Paste sheet'!M969="","",'S.D. Paste sheet'!M969)</f>
        <v/>
      </c>
      <c r="N969" s="20" t="str">
        <f>IF('S.D. Paste sheet'!N969="","",'S.D. Paste sheet'!N969)</f>
        <v/>
      </c>
      <c r="O969" s="20" t="str">
        <f>IF('S.D. Paste sheet'!O969="","",'S.D. Paste sheet'!O969)</f>
        <v/>
      </c>
      <c r="P969" s="20" t="str">
        <f>IF('S.D. Paste sheet'!P969="","",'S.D. Paste sheet'!P969)</f>
        <v/>
      </c>
      <c r="Q969" s="20" t="str">
        <f>IF('S.D. Paste sheet'!Q969="","",'S.D. Paste sheet'!Q969)</f>
        <v/>
      </c>
      <c r="R969" s="20" t="str">
        <f>IF('S.D. Paste sheet'!R969="","",'S.D. Paste sheet'!R969)</f>
        <v/>
      </c>
      <c r="S969" s="20" t="str">
        <f>IF('S.D. Paste sheet'!S969="","",'S.D. Paste sheet'!S969)</f>
        <v/>
      </c>
      <c r="T969" s="20" t="str">
        <f>IF('S.D. Paste sheet'!T969="","",'S.D. Paste sheet'!T969)</f>
        <v/>
      </c>
      <c r="U969" s="20" t="str">
        <f>IF('S.D. Paste sheet'!U969="","",'S.D. Paste sheet'!U969)</f>
        <v/>
      </c>
      <c r="V969" s="20" t="str">
        <f>IF('S.D. Paste sheet'!V969="","",'S.D. Paste sheet'!V969)</f>
        <v/>
      </c>
      <c r="W969" s="20" t="str">
        <f>IF('S.D. Paste sheet'!W969="","",'S.D. Paste sheet'!W969)</f>
        <v/>
      </c>
      <c r="X969" s="20" t="str">
        <f>IF('S.D. Paste sheet'!X969="","",'S.D. Paste sheet'!X969)</f>
        <v/>
      </c>
      <c r="Y969" s="20" t="str">
        <f>IF('S.D. Paste sheet'!Y969="","",'S.D. Paste sheet'!Y969)</f>
        <v/>
      </c>
      <c r="Z969" s="20" t="str">
        <f>IF('S.D. Paste sheet'!Z969="","",'S.D. Paste sheet'!Z969)</f>
        <v/>
      </c>
      <c r="AA969" s="20" t="str">
        <f>IF('S.D. Paste sheet'!AA969="","",'S.D. Paste sheet'!AA969)</f>
        <v/>
      </c>
      <c r="AB969" s="20" t="str">
        <f>IF('S.D. Paste sheet'!AB969="","",'S.D. Paste sheet'!AB969)</f>
        <v/>
      </c>
      <c r="AC969" s="20" t="str">
        <f>IF('S.D. Paste sheet'!AC969="","",'S.D. Paste sheet'!AC969)</f>
        <v/>
      </c>
      <c r="AD969" s="20" t="str">
        <f>IF('S.D. Paste sheet'!AD969="","",'S.D. Paste sheet'!AD969)</f>
        <v/>
      </c>
      <c r="AE969" s="28"/>
      <c r="AF969" t="str">
        <f>IF(AK969="","",IF(AK969&gt;0,COUNT($AG$2:AG969),""))</f>
        <v/>
      </c>
      <c r="AG969" s="25" t="str">
        <f t="shared" si="483"/>
        <v/>
      </c>
      <c r="AH969" s="25" t="str">
        <f t="shared" si="484"/>
        <v/>
      </c>
      <c r="AI969" s="25" t="str">
        <f t="shared" si="485"/>
        <v/>
      </c>
      <c r="AJ969" s="25" t="str">
        <f t="shared" si="486"/>
        <v/>
      </c>
      <c r="AK969" s="25" t="str">
        <f t="shared" si="487"/>
        <v/>
      </c>
      <c r="AL969" s="25" t="str">
        <f t="shared" si="488"/>
        <v/>
      </c>
      <c r="AM969" s="25" t="str">
        <f t="shared" si="489"/>
        <v/>
      </c>
      <c r="AN969" s="25" t="str">
        <f t="shared" si="490"/>
        <v/>
      </c>
      <c r="AO969" s="25" t="str">
        <f t="shared" si="491"/>
        <v/>
      </c>
      <c r="AP969" s="25" t="str">
        <f t="shared" si="492"/>
        <v/>
      </c>
      <c r="AQ969" s="25" t="str">
        <f t="shared" si="493"/>
        <v/>
      </c>
      <c r="AR969" s="25" t="str">
        <f t="shared" si="494"/>
        <v/>
      </c>
      <c r="AS969" s="25" t="str">
        <f t="shared" si="495"/>
        <v/>
      </c>
      <c r="AT969" s="25" t="str">
        <f t="shared" si="496"/>
        <v/>
      </c>
      <c r="AU969" s="25" t="str">
        <f t="shared" si="497"/>
        <v/>
      </c>
      <c r="AV969" s="25" t="str">
        <f t="shared" si="498"/>
        <v/>
      </c>
      <c r="AX969" t="str">
        <f>IF(BC969="","",IF(BC969&gt;0,COUNT($AY$2:AY969),""))</f>
        <v/>
      </c>
      <c r="AY969" s="25" t="str">
        <f t="shared" si="499"/>
        <v/>
      </c>
      <c r="AZ969" s="25" t="str">
        <f t="shared" si="500"/>
        <v/>
      </c>
      <c r="BA969" s="25" t="str">
        <f t="shared" si="501"/>
        <v/>
      </c>
      <c r="BB969" s="25" t="str">
        <f t="shared" si="502"/>
        <v/>
      </c>
      <c r="BC969" s="25" t="str">
        <f t="shared" si="503"/>
        <v/>
      </c>
      <c r="BD969" s="25" t="str">
        <f t="shared" si="504"/>
        <v/>
      </c>
      <c r="BE969" s="25" t="str">
        <f t="shared" si="505"/>
        <v/>
      </c>
      <c r="BF969" s="25" t="str">
        <f t="shared" si="506"/>
        <v/>
      </c>
      <c r="BG969" s="25" t="str">
        <f t="shared" si="507"/>
        <v/>
      </c>
      <c r="BH969" s="25" t="str">
        <f t="shared" si="508"/>
        <v/>
      </c>
      <c r="BI969" s="25" t="str">
        <f t="shared" si="509"/>
        <v/>
      </c>
      <c r="BJ969" s="25" t="str">
        <f t="shared" si="510"/>
        <v/>
      </c>
      <c r="BK969" s="25" t="str">
        <f t="shared" si="511"/>
        <v/>
      </c>
      <c r="BL969" s="25" t="str">
        <f t="shared" si="512"/>
        <v/>
      </c>
      <c r="BM969" s="25" t="str">
        <f t="shared" si="513"/>
        <v/>
      </c>
      <c r="BN969" s="25" t="str">
        <f t="shared" si="514"/>
        <v/>
      </c>
    </row>
    <row r="970" spans="1:66" x14ac:dyDescent="0.25">
      <c r="A970" s="20" t="str">
        <f>IF('S.D. Paste sheet'!A970="","",'S.D. Paste sheet'!A970)</f>
        <v/>
      </c>
      <c r="B970" s="20" t="str">
        <f>IF('S.D. Paste sheet'!B970="","",'S.D. Paste sheet'!B970)</f>
        <v/>
      </c>
      <c r="C970" s="20" t="str">
        <f>IF('S.D. Paste sheet'!C970="","",'S.D. Paste sheet'!C970)</f>
        <v/>
      </c>
      <c r="D970" s="20" t="str">
        <f>IF('S.D. Paste sheet'!D970="","",'S.D. Paste sheet'!D970)</f>
        <v/>
      </c>
      <c r="E970" s="20" t="str">
        <f>IF('S.D. Paste sheet'!E970="","",UPPER('S.D. Paste sheet'!E970))</f>
        <v/>
      </c>
      <c r="F970" s="20" t="str">
        <f>IF('S.D. Paste sheet'!F970="","",'S.D. Paste sheet'!F970)</f>
        <v/>
      </c>
      <c r="G970" s="20" t="str">
        <f>IF('S.D. Paste sheet'!G970="","",UPPER('S.D. Paste sheet'!G970))</f>
        <v/>
      </c>
      <c r="H970" s="20" t="str">
        <f>IF('S.D. Paste sheet'!H970="","",UPPER('S.D. Paste sheet'!H970))</f>
        <v/>
      </c>
      <c r="I970" s="20" t="str">
        <f>IF('S.D. Paste sheet'!I970="","",'S.D. Paste sheet'!I970)</f>
        <v/>
      </c>
      <c r="J970" s="20" t="str">
        <f>IF('S.D. Paste sheet'!J970="","",'S.D. Paste sheet'!J970)</f>
        <v/>
      </c>
      <c r="K970" s="20" t="str">
        <f>IF('S.D. Paste sheet'!K970="","",'S.D. Paste sheet'!K970)</f>
        <v/>
      </c>
      <c r="L970" s="20" t="str">
        <f>IF('S.D. Paste sheet'!L970="","",'S.D. Paste sheet'!L970)</f>
        <v/>
      </c>
      <c r="M970" s="20" t="str">
        <f>IF('S.D. Paste sheet'!M970="","",'S.D. Paste sheet'!M970)</f>
        <v/>
      </c>
      <c r="N970" s="20" t="str">
        <f>IF('S.D. Paste sheet'!N970="","",'S.D. Paste sheet'!N970)</f>
        <v/>
      </c>
      <c r="O970" s="20" t="str">
        <f>IF('S.D. Paste sheet'!O970="","",'S.D. Paste sheet'!O970)</f>
        <v/>
      </c>
      <c r="P970" s="20" t="str">
        <f>IF('S.D. Paste sheet'!P970="","",'S.D. Paste sheet'!P970)</f>
        <v/>
      </c>
      <c r="Q970" s="20" t="str">
        <f>IF('S.D. Paste sheet'!Q970="","",'S.D. Paste sheet'!Q970)</f>
        <v/>
      </c>
      <c r="R970" s="20" t="str">
        <f>IF('S.D. Paste sheet'!R970="","",'S.D. Paste sheet'!R970)</f>
        <v/>
      </c>
      <c r="S970" s="20" t="str">
        <f>IF('S.D. Paste sheet'!S970="","",'S.D. Paste sheet'!S970)</f>
        <v/>
      </c>
      <c r="T970" s="20" t="str">
        <f>IF('S.D. Paste sheet'!T970="","",'S.D. Paste sheet'!T970)</f>
        <v/>
      </c>
      <c r="U970" s="20" t="str">
        <f>IF('S.D. Paste sheet'!U970="","",'S.D. Paste sheet'!U970)</f>
        <v/>
      </c>
      <c r="V970" s="20" t="str">
        <f>IF('S.D. Paste sheet'!V970="","",'S.D. Paste sheet'!V970)</f>
        <v/>
      </c>
      <c r="W970" s="20" t="str">
        <f>IF('S.D. Paste sheet'!W970="","",'S.D. Paste sheet'!W970)</f>
        <v/>
      </c>
      <c r="X970" s="20" t="str">
        <f>IF('S.D. Paste sheet'!X970="","",'S.D. Paste sheet'!X970)</f>
        <v/>
      </c>
      <c r="Y970" s="20" t="str">
        <f>IF('S.D. Paste sheet'!Y970="","",'S.D. Paste sheet'!Y970)</f>
        <v/>
      </c>
      <c r="Z970" s="20" t="str">
        <f>IF('S.D. Paste sheet'!Z970="","",'S.D. Paste sheet'!Z970)</f>
        <v/>
      </c>
      <c r="AA970" s="20" t="str">
        <f>IF('S.D. Paste sheet'!AA970="","",'S.D. Paste sheet'!AA970)</f>
        <v/>
      </c>
      <c r="AB970" s="20" t="str">
        <f>IF('S.D. Paste sheet'!AB970="","",'S.D. Paste sheet'!AB970)</f>
        <v/>
      </c>
      <c r="AC970" s="20" t="str">
        <f>IF('S.D. Paste sheet'!AC970="","",'S.D. Paste sheet'!AC970)</f>
        <v/>
      </c>
      <c r="AD970" s="20" t="str">
        <f>IF('S.D. Paste sheet'!AD970="","",'S.D. Paste sheet'!AD970)</f>
        <v/>
      </c>
      <c r="AE970" s="28"/>
      <c r="AF970" t="str">
        <f>IF(AK970="","",IF(AK970&gt;0,COUNT($AG$2:AG970),""))</f>
        <v/>
      </c>
      <c r="AG970" s="25" t="str">
        <f t="shared" si="483"/>
        <v/>
      </c>
      <c r="AH970" s="25" t="str">
        <f t="shared" si="484"/>
        <v/>
      </c>
      <c r="AI970" s="25" t="str">
        <f t="shared" si="485"/>
        <v/>
      </c>
      <c r="AJ970" s="25" t="str">
        <f t="shared" si="486"/>
        <v/>
      </c>
      <c r="AK970" s="25" t="str">
        <f t="shared" si="487"/>
        <v/>
      </c>
      <c r="AL970" s="25" t="str">
        <f t="shared" si="488"/>
        <v/>
      </c>
      <c r="AM970" s="25" t="str">
        <f t="shared" si="489"/>
        <v/>
      </c>
      <c r="AN970" s="25" t="str">
        <f t="shared" si="490"/>
        <v/>
      </c>
      <c r="AO970" s="25" t="str">
        <f t="shared" si="491"/>
        <v/>
      </c>
      <c r="AP970" s="25" t="str">
        <f t="shared" si="492"/>
        <v/>
      </c>
      <c r="AQ970" s="25" t="str">
        <f t="shared" si="493"/>
        <v/>
      </c>
      <c r="AR970" s="25" t="str">
        <f t="shared" si="494"/>
        <v/>
      </c>
      <c r="AS970" s="25" t="str">
        <f t="shared" si="495"/>
        <v/>
      </c>
      <c r="AT970" s="25" t="str">
        <f t="shared" si="496"/>
        <v/>
      </c>
      <c r="AU970" s="25" t="str">
        <f t="shared" si="497"/>
        <v/>
      </c>
      <c r="AV970" s="25" t="str">
        <f t="shared" si="498"/>
        <v/>
      </c>
      <c r="AX970" t="str">
        <f>IF(BC970="","",IF(BC970&gt;0,COUNT($AY$2:AY970),""))</f>
        <v/>
      </c>
      <c r="AY970" s="25" t="str">
        <f t="shared" si="499"/>
        <v/>
      </c>
      <c r="AZ970" s="25" t="str">
        <f t="shared" si="500"/>
        <v/>
      </c>
      <c r="BA970" s="25" t="str">
        <f t="shared" si="501"/>
        <v/>
      </c>
      <c r="BB970" s="25" t="str">
        <f t="shared" si="502"/>
        <v/>
      </c>
      <c r="BC970" s="25" t="str">
        <f t="shared" si="503"/>
        <v/>
      </c>
      <c r="BD970" s="25" t="str">
        <f t="shared" si="504"/>
        <v/>
      </c>
      <c r="BE970" s="25" t="str">
        <f t="shared" si="505"/>
        <v/>
      </c>
      <c r="BF970" s="25" t="str">
        <f t="shared" si="506"/>
        <v/>
      </c>
      <c r="BG970" s="25" t="str">
        <f t="shared" si="507"/>
        <v/>
      </c>
      <c r="BH970" s="25" t="str">
        <f t="shared" si="508"/>
        <v/>
      </c>
      <c r="BI970" s="25" t="str">
        <f t="shared" si="509"/>
        <v/>
      </c>
      <c r="BJ970" s="25" t="str">
        <f t="shared" si="510"/>
        <v/>
      </c>
      <c r="BK970" s="25" t="str">
        <f t="shared" si="511"/>
        <v/>
      </c>
      <c r="BL970" s="25" t="str">
        <f t="shared" si="512"/>
        <v/>
      </c>
      <c r="BM970" s="25" t="str">
        <f t="shared" si="513"/>
        <v/>
      </c>
      <c r="BN970" s="25" t="str">
        <f t="shared" si="514"/>
        <v/>
      </c>
    </row>
    <row r="971" spans="1:66" x14ac:dyDescent="0.25">
      <c r="A971" s="20" t="str">
        <f>IF('S.D. Paste sheet'!A971="","",'S.D. Paste sheet'!A971)</f>
        <v/>
      </c>
      <c r="B971" s="20" t="str">
        <f>IF('S.D. Paste sheet'!B971="","",'S.D. Paste sheet'!B971)</f>
        <v/>
      </c>
      <c r="C971" s="20" t="str">
        <f>IF('S.D. Paste sheet'!C971="","",'S.D. Paste sheet'!C971)</f>
        <v/>
      </c>
      <c r="D971" s="20" t="str">
        <f>IF('S.D. Paste sheet'!D971="","",'S.D. Paste sheet'!D971)</f>
        <v/>
      </c>
      <c r="E971" s="20" t="str">
        <f>IF('S.D. Paste sheet'!E971="","",UPPER('S.D. Paste sheet'!E971))</f>
        <v/>
      </c>
      <c r="F971" s="20" t="str">
        <f>IF('S.D. Paste sheet'!F971="","",'S.D. Paste sheet'!F971)</f>
        <v/>
      </c>
      <c r="G971" s="20" t="str">
        <f>IF('S.D. Paste sheet'!G971="","",UPPER('S.D. Paste sheet'!G971))</f>
        <v/>
      </c>
      <c r="H971" s="20" t="str">
        <f>IF('S.D. Paste sheet'!H971="","",UPPER('S.D. Paste sheet'!H971))</f>
        <v/>
      </c>
      <c r="I971" s="20" t="str">
        <f>IF('S.D. Paste sheet'!I971="","",'S.D. Paste sheet'!I971)</f>
        <v/>
      </c>
      <c r="J971" s="20" t="str">
        <f>IF('S.D. Paste sheet'!J971="","",'S.D. Paste sheet'!J971)</f>
        <v/>
      </c>
      <c r="K971" s="20" t="str">
        <f>IF('S.D. Paste sheet'!K971="","",'S.D. Paste sheet'!K971)</f>
        <v/>
      </c>
      <c r="L971" s="20" t="str">
        <f>IF('S.D. Paste sheet'!L971="","",'S.D. Paste sheet'!L971)</f>
        <v/>
      </c>
      <c r="M971" s="20" t="str">
        <f>IF('S.D. Paste sheet'!M971="","",'S.D. Paste sheet'!M971)</f>
        <v/>
      </c>
      <c r="N971" s="20" t="str">
        <f>IF('S.D. Paste sheet'!N971="","",'S.D. Paste sheet'!N971)</f>
        <v/>
      </c>
      <c r="O971" s="20" t="str">
        <f>IF('S.D. Paste sheet'!O971="","",'S.D. Paste sheet'!O971)</f>
        <v/>
      </c>
      <c r="P971" s="20" t="str">
        <f>IF('S.D. Paste sheet'!P971="","",'S.D. Paste sheet'!P971)</f>
        <v/>
      </c>
      <c r="Q971" s="20" t="str">
        <f>IF('S.D. Paste sheet'!Q971="","",'S.D. Paste sheet'!Q971)</f>
        <v/>
      </c>
      <c r="R971" s="20" t="str">
        <f>IF('S.D. Paste sheet'!R971="","",'S.D. Paste sheet'!R971)</f>
        <v/>
      </c>
      <c r="S971" s="20" t="str">
        <f>IF('S.D. Paste sheet'!S971="","",'S.D. Paste sheet'!S971)</f>
        <v/>
      </c>
      <c r="T971" s="20" t="str">
        <f>IF('S.D. Paste sheet'!T971="","",'S.D. Paste sheet'!T971)</f>
        <v/>
      </c>
      <c r="U971" s="20" t="str">
        <f>IF('S.D. Paste sheet'!U971="","",'S.D. Paste sheet'!U971)</f>
        <v/>
      </c>
      <c r="V971" s="20" t="str">
        <f>IF('S.D. Paste sheet'!V971="","",'S.D. Paste sheet'!V971)</f>
        <v/>
      </c>
      <c r="W971" s="20" t="str">
        <f>IF('S.D. Paste sheet'!W971="","",'S.D. Paste sheet'!W971)</f>
        <v/>
      </c>
      <c r="X971" s="20" t="str">
        <f>IF('S.D. Paste sheet'!X971="","",'S.D. Paste sheet'!X971)</f>
        <v/>
      </c>
      <c r="Y971" s="20" t="str">
        <f>IF('S.D. Paste sheet'!Y971="","",'S.D. Paste sheet'!Y971)</f>
        <v/>
      </c>
      <c r="Z971" s="20" t="str">
        <f>IF('S.D. Paste sheet'!Z971="","",'S.D. Paste sheet'!Z971)</f>
        <v/>
      </c>
      <c r="AA971" s="20" t="str">
        <f>IF('S.D. Paste sheet'!AA971="","",'S.D. Paste sheet'!AA971)</f>
        <v/>
      </c>
      <c r="AB971" s="20" t="str">
        <f>IF('S.D. Paste sheet'!AB971="","",'S.D. Paste sheet'!AB971)</f>
        <v/>
      </c>
      <c r="AC971" s="20" t="str">
        <f>IF('S.D. Paste sheet'!AC971="","",'S.D. Paste sheet'!AC971)</f>
        <v/>
      </c>
      <c r="AD971" s="20" t="str">
        <f>IF('S.D. Paste sheet'!AD971="","",'S.D. Paste sheet'!AD971)</f>
        <v/>
      </c>
      <c r="AE971" s="28"/>
      <c r="AF971" t="str">
        <f>IF(AK971="","",IF(AK971&gt;0,COUNT($AG$2:AG971),""))</f>
        <v/>
      </c>
      <c r="AG971" s="25" t="str">
        <f t="shared" si="483"/>
        <v/>
      </c>
      <c r="AH971" s="25" t="str">
        <f t="shared" si="484"/>
        <v/>
      </c>
      <c r="AI971" s="25" t="str">
        <f t="shared" si="485"/>
        <v/>
      </c>
      <c r="AJ971" s="25" t="str">
        <f t="shared" si="486"/>
        <v/>
      </c>
      <c r="AK971" s="25" t="str">
        <f t="shared" si="487"/>
        <v/>
      </c>
      <c r="AL971" s="25" t="str">
        <f t="shared" si="488"/>
        <v/>
      </c>
      <c r="AM971" s="25" t="str">
        <f t="shared" si="489"/>
        <v/>
      </c>
      <c r="AN971" s="25" t="str">
        <f t="shared" si="490"/>
        <v/>
      </c>
      <c r="AO971" s="25" t="str">
        <f t="shared" si="491"/>
        <v/>
      </c>
      <c r="AP971" s="25" t="str">
        <f t="shared" si="492"/>
        <v/>
      </c>
      <c r="AQ971" s="25" t="str">
        <f t="shared" si="493"/>
        <v/>
      </c>
      <c r="AR971" s="25" t="str">
        <f t="shared" si="494"/>
        <v/>
      </c>
      <c r="AS971" s="25" t="str">
        <f t="shared" si="495"/>
        <v/>
      </c>
      <c r="AT971" s="25" t="str">
        <f t="shared" si="496"/>
        <v/>
      </c>
      <c r="AU971" s="25" t="str">
        <f t="shared" si="497"/>
        <v/>
      </c>
      <c r="AV971" s="25" t="str">
        <f t="shared" si="498"/>
        <v/>
      </c>
      <c r="AX971" t="str">
        <f>IF(BC971="","",IF(BC971&gt;0,COUNT($AY$2:AY971),""))</f>
        <v/>
      </c>
      <c r="AY971" s="25" t="str">
        <f t="shared" si="499"/>
        <v/>
      </c>
      <c r="AZ971" s="25" t="str">
        <f t="shared" si="500"/>
        <v/>
      </c>
      <c r="BA971" s="25" t="str">
        <f t="shared" si="501"/>
        <v/>
      </c>
      <c r="BB971" s="25" t="str">
        <f t="shared" si="502"/>
        <v/>
      </c>
      <c r="BC971" s="25" t="str">
        <f t="shared" si="503"/>
        <v/>
      </c>
      <c r="BD971" s="25" t="str">
        <f t="shared" si="504"/>
        <v/>
      </c>
      <c r="BE971" s="25" t="str">
        <f t="shared" si="505"/>
        <v/>
      </c>
      <c r="BF971" s="25" t="str">
        <f t="shared" si="506"/>
        <v/>
      </c>
      <c r="BG971" s="25" t="str">
        <f t="shared" si="507"/>
        <v/>
      </c>
      <c r="BH971" s="25" t="str">
        <f t="shared" si="508"/>
        <v/>
      </c>
      <c r="BI971" s="25" t="str">
        <f t="shared" si="509"/>
        <v/>
      </c>
      <c r="BJ971" s="25" t="str">
        <f t="shared" si="510"/>
        <v/>
      </c>
      <c r="BK971" s="25" t="str">
        <f t="shared" si="511"/>
        <v/>
      </c>
      <c r="BL971" s="25" t="str">
        <f t="shared" si="512"/>
        <v/>
      </c>
      <c r="BM971" s="25" t="str">
        <f t="shared" si="513"/>
        <v/>
      </c>
      <c r="BN971" s="25" t="str">
        <f t="shared" si="514"/>
        <v/>
      </c>
    </row>
    <row r="972" spans="1:66" x14ac:dyDescent="0.25">
      <c r="A972" s="20" t="str">
        <f>IF('S.D. Paste sheet'!A972="","",'S.D. Paste sheet'!A972)</f>
        <v/>
      </c>
      <c r="B972" s="20" t="str">
        <f>IF('S.D. Paste sheet'!B972="","",'S.D. Paste sheet'!B972)</f>
        <v/>
      </c>
      <c r="C972" s="20" t="str">
        <f>IF('S.D. Paste sheet'!C972="","",'S.D. Paste sheet'!C972)</f>
        <v/>
      </c>
      <c r="D972" s="20" t="str">
        <f>IF('S.D. Paste sheet'!D972="","",'S.D. Paste sheet'!D972)</f>
        <v/>
      </c>
      <c r="E972" s="20" t="str">
        <f>IF('S.D. Paste sheet'!E972="","",UPPER('S.D. Paste sheet'!E972))</f>
        <v/>
      </c>
      <c r="F972" s="20" t="str">
        <f>IF('S.D. Paste sheet'!F972="","",'S.D. Paste sheet'!F972)</f>
        <v/>
      </c>
      <c r="G972" s="20" t="str">
        <f>IF('S.D. Paste sheet'!G972="","",UPPER('S.D. Paste sheet'!G972))</f>
        <v/>
      </c>
      <c r="H972" s="20" t="str">
        <f>IF('S.D. Paste sheet'!H972="","",UPPER('S.D. Paste sheet'!H972))</f>
        <v/>
      </c>
      <c r="I972" s="20" t="str">
        <f>IF('S.D. Paste sheet'!I972="","",'S.D. Paste sheet'!I972)</f>
        <v/>
      </c>
      <c r="J972" s="20" t="str">
        <f>IF('S.D. Paste sheet'!J972="","",'S.D. Paste sheet'!J972)</f>
        <v/>
      </c>
      <c r="K972" s="20" t="str">
        <f>IF('S.D. Paste sheet'!K972="","",'S.D. Paste sheet'!K972)</f>
        <v/>
      </c>
      <c r="L972" s="20" t="str">
        <f>IF('S.D. Paste sheet'!L972="","",'S.D. Paste sheet'!L972)</f>
        <v/>
      </c>
      <c r="M972" s="20" t="str">
        <f>IF('S.D. Paste sheet'!M972="","",'S.D. Paste sheet'!M972)</f>
        <v/>
      </c>
      <c r="N972" s="20" t="str">
        <f>IF('S.D. Paste sheet'!N972="","",'S.D. Paste sheet'!N972)</f>
        <v/>
      </c>
      <c r="O972" s="20" t="str">
        <f>IF('S.D. Paste sheet'!O972="","",'S.D. Paste sheet'!O972)</f>
        <v/>
      </c>
      <c r="P972" s="20" t="str">
        <f>IF('S.D. Paste sheet'!P972="","",'S.D. Paste sheet'!P972)</f>
        <v/>
      </c>
      <c r="Q972" s="20" t="str">
        <f>IF('S.D. Paste sheet'!Q972="","",'S.D. Paste sheet'!Q972)</f>
        <v/>
      </c>
      <c r="R972" s="20" t="str">
        <f>IF('S.D. Paste sheet'!R972="","",'S.D. Paste sheet'!R972)</f>
        <v/>
      </c>
      <c r="S972" s="20" t="str">
        <f>IF('S.D. Paste sheet'!S972="","",'S.D. Paste sheet'!S972)</f>
        <v/>
      </c>
      <c r="T972" s="20" t="str">
        <f>IF('S.D. Paste sheet'!T972="","",'S.D. Paste sheet'!T972)</f>
        <v/>
      </c>
      <c r="U972" s="20" t="str">
        <f>IF('S.D. Paste sheet'!U972="","",'S.D. Paste sheet'!U972)</f>
        <v/>
      </c>
      <c r="V972" s="20" t="str">
        <f>IF('S.D. Paste sheet'!V972="","",'S.D. Paste sheet'!V972)</f>
        <v/>
      </c>
      <c r="W972" s="20" t="str">
        <f>IF('S.D. Paste sheet'!W972="","",'S.D. Paste sheet'!W972)</f>
        <v/>
      </c>
      <c r="X972" s="20" t="str">
        <f>IF('S.D. Paste sheet'!X972="","",'S.D. Paste sheet'!X972)</f>
        <v/>
      </c>
      <c r="Y972" s="20" t="str">
        <f>IF('S.D. Paste sheet'!Y972="","",'S.D. Paste sheet'!Y972)</f>
        <v/>
      </c>
      <c r="Z972" s="20" t="str">
        <f>IF('S.D. Paste sheet'!Z972="","",'S.D. Paste sheet'!Z972)</f>
        <v/>
      </c>
      <c r="AA972" s="20" t="str">
        <f>IF('S.D. Paste sheet'!AA972="","",'S.D. Paste sheet'!AA972)</f>
        <v/>
      </c>
      <c r="AB972" s="20" t="str">
        <f>IF('S.D. Paste sheet'!AB972="","",'S.D. Paste sheet'!AB972)</f>
        <v/>
      </c>
      <c r="AC972" s="20" t="str">
        <f>IF('S.D. Paste sheet'!AC972="","",'S.D. Paste sheet'!AC972)</f>
        <v/>
      </c>
      <c r="AD972" s="20" t="str">
        <f>IF('S.D. Paste sheet'!AD972="","",'S.D. Paste sheet'!AD972)</f>
        <v/>
      </c>
      <c r="AE972" s="28"/>
      <c r="AF972" t="str">
        <f>IF(AK972="","",IF(AK972&gt;0,COUNT($AG$2:AG972),""))</f>
        <v/>
      </c>
      <c r="AG972" s="25" t="str">
        <f t="shared" si="483"/>
        <v/>
      </c>
      <c r="AH972" s="25" t="str">
        <f t="shared" si="484"/>
        <v/>
      </c>
      <c r="AI972" s="25" t="str">
        <f t="shared" si="485"/>
        <v/>
      </c>
      <c r="AJ972" s="25" t="str">
        <f t="shared" si="486"/>
        <v/>
      </c>
      <c r="AK972" s="25" t="str">
        <f t="shared" si="487"/>
        <v/>
      </c>
      <c r="AL972" s="25" t="str">
        <f t="shared" si="488"/>
        <v/>
      </c>
      <c r="AM972" s="25" t="str">
        <f t="shared" si="489"/>
        <v/>
      </c>
      <c r="AN972" s="25" t="str">
        <f t="shared" si="490"/>
        <v/>
      </c>
      <c r="AO972" s="25" t="str">
        <f t="shared" si="491"/>
        <v/>
      </c>
      <c r="AP972" s="25" t="str">
        <f t="shared" si="492"/>
        <v/>
      </c>
      <c r="AQ972" s="25" t="str">
        <f t="shared" si="493"/>
        <v/>
      </c>
      <c r="AR972" s="25" t="str">
        <f t="shared" si="494"/>
        <v/>
      </c>
      <c r="AS972" s="25" t="str">
        <f t="shared" si="495"/>
        <v/>
      </c>
      <c r="AT972" s="25" t="str">
        <f t="shared" si="496"/>
        <v/>
      </c>
      <c r="AU972" s="25" t="str">
        <f t="shared" si="497"/>
        <v/>
      </c>
      <c r="AV972" s="25" t="str">
        <f t="shared" si="498"/>
        <v/>
      </c>
      <c r="AX972" t="str">
        <f>IF(BC972="","",IF(BC972&gt;0,COUNT($AY$2:AY972),""))</f>
        <v/>
      </c>
      <c r="AY972" s="25" t="str">
        <f t="shared" si="499"/>
        <v/>
      </c>
      <c r="AZ972" s="25" t="str">
        <f t="shared" si="500"/>
        <v/>
      </c>
      <c r="BA972" s="25" t="str">
        <f t="shared" si="501"/>
        <v/>
      </c>
      <c r="BB972" s="25" t="str">
        <f t="shared" si="502"/>
        <v/>
      </c>
      <c r="BC972" s="25" t="str">
        <f t="shared" si="503"/>
        <v/>
      </c>
      <c r="BD972" s="25" t="str">
        <f t="shared" si="504"/>
        <v/>
      </c>
      <c r="BE972" s="25" t="str">
        <f t="shared" si="505"/>
        <v/>
      </c>
      <c r="BF972" s="25" t="str">
        <f t="shared" si="506"/>
        <v/>
      </c>
      <c r="BG972" s="25" t="str">
        <f t="shared" si="507"/>
        <v/>
      </c>
      <c r="BH972" s="25" t="str">
        <f t="shared" si="508"/>
        <v/>
      </c>
      <c r="BI972" s="25" t="str">
        <f t="shared" si="509"/>
        <v/>
      </c>
      <c r="BJ972" s="25" t="str">
        <f t="shared" si="510"/>
        <v/>
      </c>
      <c r="BK972" s="25" t="str">
        <f t="shared" si="511"/>
        <v/>
      </c>
      <c r="BL972" s="25" t="str">
        <f t="shared" si="512"/>
        <v/>
      </c>
      <c r="BM972" s="25" t="str">
        <f t="shared" si="513"/>
        <v/>
      </c>
      <c r="BN972" s="25" t="str">
        <f t="shared" si="514"/>
        <v/>
      </c>
    </row>
    <row r="973" spans="1:66" x14ac:dyDescent="0.25">
      <c r="A973" s="20" t="str">
        <f>IF('S.D. Paste sheet'!A973="","",'S.D. Paste sheet'!A973)</f>
        <v/>
      </c>
      <c r="B973" s="20" t="str">
        <f>IF('S.D. Paste sheet'!B973="","",'S.D. Paste sheet'!B973)</f>
        <v/>
      </c>
      <c r="C973" s="20" t="str">
        <f>IF('S.D. Paste sheet'!C973="","",'S.D. Paste sheet'!C973)</f>
        <v/>
      </c>
      <c r="D973" s="20" t="str">
        <f>IF('S.D. Paste sheet'!D973="","",'S.D. Paste sheet'!D973)</f>
        <v/>
      </c>
      <c r="E973" s="20" t="str">
        <f>IF('S.D. Paste sheet'!E973="","",UPPER('S.D. Paste sheet'!E973))</f>
        <v/>
      </c>
      <c r="F973" s="20" t="str">
        <f>IF('S.D. Paste sheet'!F973="","",'S.D. Paste sheet'!F973)</f>
        <v/>
      </c>
      <c r="G973" s="20" t="str">
        <f>IF('S.D. Paste sheet'!G973="","",UPPER('S.D. Paste sheet'!G973))</f>
        <v/>
      </c>
      <c r="H973" s="20" t="str">
        <f>IF('S.D. Paste sheet'!H973="","",UPPER('S.D. Paste sheet'!H973))</f>
        <v/>
      </c>
      <c r="I973" s="20" t="str">
        <f>IF('S.D. Paste sheet'!I973="","",'S.D. Paste sheet'!I973)</f>
        <v/>
      </c>
      <c r="J973" s="20" t="str">
        <f>IF('S.D. Paste sheet'!J973="","",'S.D. Paste sheet'!J973)</f>
        <v/>
      </c>
      <c r="K973" s="20" t="str">
        <f>IF('S.D. Paste sheet'!K973="","",'S.D. Paste sheet'!K973)</f>
        <v/>
      </c>
      <c r="L973" s="20" t="str">
        <f>IF('S.D. Paste sheet'!L973="","",'S.D. Paste sheet'!L973)</f>
        <v/>
      </c>
      <c r="M973" s="20" t="str">
        <f>IF('S.D. Paste sheet'!M973="","",'S.D. Paste sheet'!M973)</f>
        <v/>
      </c>
      <c r="N973" s="20" t="str">
        <f>IF('S.D. Paste sheet'!N973="","",'S.D. Paste sheet'!N973)</f>
        <v/>
      </c>
      <c r="O973" s="20" t="str">
        <f>IF('S.D. Paste sheet'!O973="","",'S.D. Paste sheet'!O973)</f>
        <v/>
      </c>
      <c r="P973" s="20" t="str">
        <f>IF('S.D. Paste sheet'!P973="","",'S.D. Paste sheet'!P973)</f>
        <v/>
      </c>
      <c r="Q973" s="20" t="str">
        <f>IF('S.D. Paste sheet'!Q973="","",'S.D. Paste sheet'!Q973)</f>
        <v/>
      </c>
      <c r="R973" s="20" t="str">
        <f>IF('S.D. Paste sheet'!R973="","",'S.D. Paste sheet'!R973)</f>
        <v/>
      </c>
      <c r="S973" s="20" t="str">
        <f>IF('S.D. Paste sheet'!S973="","",'S.D. Paste sheet'!S973)</f>
        <v/>
      </c>
      <c r="T973" s="20" t="str">
        <f>IF('S.D. Paste sheet'!T973="","",'S.D. Paste sheet'!T973)</f>
        <v/>
      </c>
      <c r="U973" s="20" t="str">
        <f>IF('S.D. Paste sheet'!U973="","",'S.D. Paste sheet'!U973)</f>
        <v/>
      </c>
      <c r="V973" s="20" t="str">
        <f>IF('S.D. Paste sheet'!V973="","",'S.D. Paste sheet'!V973)</f>
        <v/>
      </c>
      <c r="W973" s="20" t="str">
        <f>IF('S.D. Paste sheet'!W973="","",'S.D. Paste sheet'!W973)</f>
        <v/>
      </c>
      <c r="X973" s="20" t="str">
        <f>IF('S.D. Paste sheet'!X973="","",'S.D. Paste sheet'!X973)</f>
        <v/>
      </c>
      <c r="Y973" s="20" t="str">
        <f>IF('S.D. Paste sheet'!Y973="","",'S.D. Paste sheet'!Y973)</f>
        <v/>
      </c>
      <c r="Z973" s="20" t="str">
        <f>IF('S.D. Paste sheet'!Z973="","",'S.D. Paste sheet'!Z973)</f>
        <v/>
      </c>
      <c r="AA973" s="20" t="str">
        <f>IF('S.D. Paste sheet'!AA973="","",'S.D. Paste sheet'!AA973)</f>
        <v/>
      </c>
      <c r="AB973" s="20" t="str">
        <f>IF('S.D. Paste sheet'!AB973="","",'S.D. Paste sheet'!AB973)</f>
        <v/>
      </c>
      <c r="AC973" s="20" t="str">
        <f>IF('S.D. Paste sheet'!AC973="","",'S.D. Paste sheet'!AC973)</f>
        <v/>
      </c>
      <c r="AD973" s="20" t="str">
        <f>IF('S.D. Paste sheet'!AD973="","",'S.D. Paste sheet'!AD973)</f>
        <v/>
      </c>
      <c r="AE973" s="28"/>
      <c r="AF973" t="str">
        <f>IF(AK973="","",IF(AK973&gt;0,COUNT($AG$2:AG973),""))</f>
        <v/>
      </c>
      <c r="AG973" s="25" t="str">
        <f t="shared" si="483"/>
        <v/>
      </c>
      <c r="AH973" s="25" t="str">
        <f t="shared" si="484"/>
        <v/>
      </c>
      <c r="AI973" s="25" t="str">
        <f t="shared" si="485"/>
        <v/>
      </c>
      <c r="AJ973" s="25" t="str">
        <f t="shared" si="486"/>
        <v/>
      </c>
      <c r="AK973" s="25" t="str">
        <f t="shared" si="487"/>
        <v/>
      </c>
      <c r="AL973" s="25" t="str">
        <f t="shared" si="488"/>
        <v/>
      </c>
      <c r="AM973" s="25" t="str">
        <f t="shared" si="489"/>
        <v/>
      </c>
      <c r="AN973" s="25" t="str">
        <f t="shared" si="490"/>
        <v/>
      </c>
      <c r="AO973" s="25" t="str">
        <f t="shared" si="491"/>
        <v/>
      </c>
      <c r="AP973" s="25" t="str">
        <f t="shared" si="492"/>
        <v/>
      </c>
      <c r="AQ973" s="25" t="str">
        <f t="shared" si="493"/>
        <v/>
      </c>
      <c r="AR973" s="25" t="str">
        <f t="shared" si="494"/>
        <v/>
      </c>
      <c r="AS973" s="25" t="str">
        <f t="shared" si="495"/>
        <v/>
      </c>
      <c r="AT973" s="25" t="str">
        <f t="shared" si="496"/>
        <v/>
      </c>
      <c r="AU973" s="25" t="str">
        <f t="shared" si="497"/>
        <v/>
      </c>
      <c r="AV973" s="25" t="str">
        <f t="shared" si="498"/>
        <v/>
      </c>
      <c r="AX973" t="str">
        <f>IF(BC973="","",IF(BC973&gt;0,COUNT($AY$2:AY973),""))</f>
        <v/>
      </c>
      <c r="AY973" s="25" t="str">
        <f t="shared" si="499"/>
        <v/>
      </c>
      <c r="AZ973" s="25" t="str">
        <f t="shared" si="500"/>
        <v/>
      </c>
      <c r="BA973" s="25" t="str">
        <f t="shared" si="501"/>
        <v/>
      </c>
      <c r="BB973" s="25" t="str">
        <f t="shared" si="502"/>
        <v/>
      </c>
      <c r="BC973" s="25" t="str">
        <f t="shared" si="503"/>
        <v/>
      </c>
      <c r="BD973" s="25" t="str">
        <f t="shared" si="504"/>
        <v/>
      </c>
      <c r="BE973" s="25" t="str">
        <f t="shared" si="505"/>
        <v/>
      </c>
      <c r="BF973" s="25" t="str">
        <f t="shared" si="506"/>
        <v/>
      </c>
      <c r="BG973" s="25" t="str">
        <f t="shared" si="507"/>
        <v/>
      </c>
      <c r="BH973" s="25" t="str">
        <f t="shared" si="508"/>
        <v/>
      </c>
      <c r="BI973" s="25" t="str">
        <f t="shared" si="509"/>
        <v/>
      </c>
      <c r="BJ973" s="25" t="str">
        <f t="shared" si="510"/>
        <v/>
      </c>
      <c r="BK973" s="25" t="str">
        <f t="shared" si="511"/>
        <v/>
      </c>
      <c r="BL973" s="25" t="str">
        <f t="shared" si="512"/>
        <v/>
      </c>
      <c r="BM973" s="25" t="str">
        <f t="shared" si="513"/>
        <v/>
      </c>
      <c r="BN973" s="25" t="str">
        <f t="shared" si="514"/>
        <v/>
      </c>
    </row>
    <row r="974" spans="1:66" x14ac:dyDescent="0.25">
      <c r="A974" s="20" t="str">
        <f>IF('S.D. Paste sheet'!A974="","",'S.D. Paste sheet'!A974)</f>
        <v/>
      </c>
      <c r="B974" s="20" t="str">
        <f>IF('S.D. Paste sheet'!B974="","",'S.D. Paste sheet'!B974)</f>
        <v/>
      </c>
      <c r="C974" s="20" t="str">
        <f>IF('S.D. Paste sheet'!C974="","",'S.D. Paste sheet'!C974)</f>
        <v/>
      </c>
      <c r="D974" s="20" t="str">
        <f>IF('S.D. Paste sheet'!D974="","",'S.D. Paste sheet'!D974)</f>
        <v/>
      </c>
      <c r="E974" s="20" t="str">
        <f>IF('S.D. Paste sheet'!E974="","",UPPER('S.D. Paste sheet'!E974))</f>
        <v/>
      </c>
      <c r="F974" s="20" t="str">
        <f>IF('S.D. Paste sheet'!F974="","",'S.D. Paste sheet'!F974)</f>
        <v/>
      </c>
      <c r="G974" s="20" t="str">
        <f>IF('S.D. Paste sheet'!G974="","",UPPER('S.D. Paste sheet'!G974))</f>
        <v/>
      </c>
      <c r="H974" s="20" t="str">
        <f>IF('S.D. Paste sheet'!H974="","",UPPER('S.D. Paste sheet'!H974))</f>
        <v/>
      </c>
      <c r="I974" s="20" t="str">
        <f>IF('S.D. Paste sheet'!I974="","",'S.D. Paste sheet'!I974)</f>
        <v/>
      </c>
      <c r="J974" s="20" t="str">
        <f>IF('S.D. Paste sheet'!J974="","",'S.D. Paste sheet'!J974)</f>
        <v/>
      </c>
      <c r="K974" s="20" t="str">
        <f>IF('S.D. Paste sheet'!K974="","",'S.D. Paste sheet'!K974)</f>
        <v/>
      </c>
      <c r="L974" s="20" t="str">
        <f>IF('S.D. Paste sheet'!L974="","",'S.D. Paste sheet'!L974)</f>
        <v/>
      </c>
      <c r="M974" s="20" t="str">
        <f>IF('S.D. Paste sheet'!M974="","",'S.D. Paste sheet'!M974)</f>
        <v/>
      </c>
      <c r="N974" s="20" t="str">
        <f>IF('S.D. Paste sheet'!N974="","",'S.D. Paste sheet'!N974)</f>
        <v/>
      </c>
      <c r="O974" s="20" t="str">
        <f>IF('S.D. Paste sheet'!O974="","",'S.D. Paste sheet'!O974)</f>
        <v/>
      </c>
      <c r="P974" s="20" t="str">
        <f>IF('S.D. Paste sheet'!P974="","",'S.D. Paste sheet'!P974)</f>
        <v/>
      </c>
      <c r="Q974" s="20" t="str">
        <f>IF('S.D. Paste sheet'!Q974="","",'S.D. Paste sheet'!Q974)</f>
        <v/>
      </c>
      <c r="R974" s="20" t="str">
        <f>IF('S.D. Paste sheet'!R974="","",'S.D. Paste sheet'!R974)</f>
        <v/>
      </c>
      <c r="S974" s="20" t="str">
        <f>IF('S.D. Paste sheet'!S974="","",'S.D. Paste sheet'!S974)</f>
        <v/>
      </c>
      <c r="T974" s="20" t="str">
        <f>IF('S.D. Paste sheet'!T974="","",'S.D. Paste sheet'!T974)</f>
        <v/>
      </c>
      <c r="U974" s="20" t="str">
        <f>IF('S.D. Paste sheet'!U974="","",'S.D. Paste sheet'!U974)</f>
        <v/>
      </c>
      <c r="V974" s="20" t="str">
        <f>IF('S.D. Paste sheet'!V974="","",'S.D. Paste sheet'!V974)</f>
        <v/>
      </c>
      <c r="W974" s="20" t="str">
        <f>IF('S.D. Paste sheet'!W974="","",'S.D. Paste sheet'!W974)</f>
        <v/>
      </c>
      <c r="X974" s="20" t="str">
        <f>IF('S.D. Paste sheet'!X974="","",'S.D. Paste sheet'!X974)</f>
        <v/>
      </c>
      <c r="Y974" s="20" t="str">
        <f>IF('S.D. Paste sheet'!Y974="","",'S.D. Paste sheet'!Y974)</f>
        <v/>
      </c>
      <c r="Z974" s="20" t="str">
        <f>IF('S.D. Paste sheet'!Z974="","",'S.D. Paste sheet'!Z974)</f>
        <v/>
      </c>
      <c r="AA974" s="20" t="str">
        <f>IF('S.D. Paste sheet'!AA974="","",'S.D. Paste sheet'!AA974)</f>
        <v/>
      </c>
      <c r="AB974" s="20" t="str">
        <f>IF('S.D. Paste sheet'!AB974="","",'S.D. Paste sheet'!AB974)</f>
        <v/>
      </c>
      <c r="AC974" s="20" t="str">
        <f>IF('S.D. Paste sheet'!AC974="","",'S.D. Paste sheet'!AC974)</f>
        <v/>
      </c>
      <c r="AD974" s="20" t="str">
        <f>IF('S.D. Paste sheet'!AD974="","",'S.D. Paste sheet'!AD974)</f>
        <v/>
      </c>
      <c r="AE974" s="28"/>
      <c r="AF974" t="str">
        <f>IF(AK974="","",IF(AK974&gt;0,COUNT($AG$2:AG974),""))</f>
        <v/>
      </c>
      <c r="AG974" s="25" t="str">
        <f t="shared" si="483"/>
        <v/>
      </c>
      <c r="AH974" s="25" t="str">
        <f t="shared" si="484"/>
        <v/>
      </c>
      <c r="AI974" s="25" t="str">
        <f t="shared" si="485"/>
        <v/>
      </c>
      <c r="AJ974" s="25" t="str">
        <f t="shared" si="486"/>
        <v/>
      </c>
      <c r="AK974" s="25" t="str">
        <f t="shared" si="487"/>
        <v/>
      </c>
      <c r="AL974" s="25" t="str">
        <f t="shared" si="488"/>
        <v/>
      </c>
      <c r="AM974" s="25" t="str">
        <f t="shared" si="489"/>
        <v/>
      </c>
      <c r="AN974" s="25" t="str">
        <f t="shared" si="490"/>
        <v/>
      </c>
      <c r="AO974" s="25" t="str">
        <f t="shared" si="491"/>
        <v/>
      </c>
      <c r="AP974" s="25" t="str">
        <f t="shared" si="492"/>
        <v/>
      </c>
      <c r="AQ974" s="25" t="str">
        <f t="shared" si="493"/>
        <v/>
      </c>
      <c r="AR974" s="25" t="str">
        <f t="shared" si="494"/>
        <v/>
      </c>
      <c r="AS974" s="25" t="str">
        <f t="shared" si="495"/>
        <v/>
      </c>
      <c r="AT974" s="25" t="str">
        <f t="shared" si="496"/>
        <v/>
      </c>
      <c r="AU974" s="25" t="str">
        <f t="shared" si="497"/>
        <v/>
      </c>
      <c r="AV974" s="25" t="str">
        <f t="shared" si="498"/>
        <v/>
      </c>
      <c r="AX974" t="str">
        <f>IF(BC974="","",IF(BC974&gt;0,COUNT($AY$2:AY974),""))</f>
        <v/>
      </c>
      <c r="AY974" s="25" t="str">
        <f t="shared" si="499"/>
        <v/>
      </c>
      <c r="AZ974" s="25" t="str">
        <f t="shared" si="500"/>
        <v/>
      </c>
      <c r="BA974" s="25" t="str">
        <f t="shared" si="501"/>
        <v/>
      </c>
      <c r="BB974" s="25" t="str">
        <f t="shared" si="502"/>
        <v/>
      </c>
      <c r="BC974" s="25" t="str">
        <f t="shared" si="503"/>
        <v/>
      </c>
      <c r="BD974" s="25" t="str">
        <f t="shared" si="504"/>
        <v/>
      </c>
      <c r="BE974" s="25" t="str">
        <f t="shared" si="505"/>
        <v/>
      </c>
      <c r="BF974" s="25" t="str">
        <f t="shared" si="506"/>
        <v/>
      </c>
      <c r="BG974" s="25" t="str">
        <f t="shared" si="507"/>
        <v/>
      </c>
      <c r="BH974" s="25" t="str">
        <f t="shared" si="508"/>
        <v/>
      </c>
      <c r="BI974" s="25" t="str">
        <f t="shared" si="509"/>
        <v/>
      </c>
      <c r="BJ974" s="25" t="str">
        <f t="shared" si="510"/>
        <v/>
      </c>
      <c r="BK974" s="25" t="str">
        <f t="shared" si="511"/>
        <v/>
      </c>
      <c r="BL974" s="25" t="str">
        <f t="shared" si="512"/>
        <v/>
      </c>
      <c r="BM974" s="25" t="str">
        <f t="shared" si="513"/>
        <v/>
      </c>
      <c r="BN974" s="25" t="str">
        <f t="shared" si="514"/>
        <v/>
      </c>
    </row>
    <row r="975" spans="1:66" x14ac:dyDescent="0.25">
      <c r="A975" s="20" t="str">
        <f>IF('S.D. Paste sheet'!A975="","",'S.D. Paste sheet'!A975)</f>
        <v/>
      </c>
      <c r="B975" s="20" t="str">
        <f>IF('S.D. Paste sheet'!B975="","",'S.D. Paste sheet'!B975)</f>
        <v/>
      </c>
      <c r="C975" s="20" t="str">
        <f>IF('S.D. Paste sheet'!C975="","",'S.D. Paste sheet'!C975)</f>
        <v/>
      </c>
      <c r="D975" s="20" t="str">
        <f>IF('S.D. Paste sheet'!D975="","",'S.D. Paste sheet'!D975)</f>
        <v/>
      </c>
      <c r="E975" s="20" t="str">
        <f>IF('S.D. Paste sheet'!E975="","",UPPER('S.D. Paste sheet'!E975))</f>
        <v/>
      </c>
      <c r="F975" s="20" t="str">
        <f>IF('S.D. Paste sheet'!F975="","",'S.D. Paste sheet'!F975)</f>
        <v/>
      </c>
      <c r="G975" s="20" t="str">
        <f>IF('S.D. Paste sheet'!G975="","",UPPER('S.D. Paste sheet'!G975))</f>
        <v/>
      </c>
      <c r="H975" s="20" t="str">
        <f>IF('S.D. Paste sheet'!H975="","",UPPER('S.D. Paste sheet'!H975))</f>
        <v/>
      </c>
      <c r="I975" s="20" t="str">
        <f>IF('S.D. Paste sheet'!I975="","",'S.D. Paste sheet'!I975)</f>
        <v/>
      </c>
      <c r="J975" s="20" t="str">
        <f>IF('S.D. Paste sheet'!J975="","",'S.D. Paste sheet'!J975)</f>
        <v/>
      </c>
      <c r="K975" s="20" t="str">
        <f>IF('S.D. Paste sheet'!K975="","",'S.D. Paste sheet'!K975)</f>
        <v/>
      </c>
      <c r="L975" s="20" t="str">
        <f>IF('S.D. Paste sheet'!L975="","",'S.D. Paste sheet'!L975)</f>
        <v/>
      </c>
      <c r="M975" s="20" t="str">
        <f>IF('S.D. Paste sheet'!M975="","",'S.D. Paste sheet'!M975)</f>
        <v/>
      </c>
      <c r="N975" s="20" t="str">
        <f>IF('S.D. Paste sheet'!N975="","",'S.D. Paste sheet'!N975)</f>
        <v/>
      </c>
      <c r="O975" s="20" t="str">
        <f>IF('S.D. Paste sheet'!O975="","",'S.D. Paste sheet'!O975)</f>
        <v/>
      </c>
      <c r="P975" s="20" t="str">
        <f>IF('S.D. Paste sheet'!P975="","",'S.D. Paste sheet'!P975)</f>
        <v/>
      </c>
      <c r="Q975" s="20" t="str">
        <f>IF('S.D. Paste sheet'!Q975="","",'S.D. Paste sheet'!Q975)</f>
        <v/>
      </c>
      <c r="R975" s="20" t="str">
        <f>IF('S.D. Paste sheet'!R975="","",'S.D. Paste sheet'!R975)</f>
        <v/>
      </c>
      <c r="S975" s="20" t="str">
        <f>IF('S.D. Paste sheet'!S975="","",'S.D. Paste sheet'!S975)</f>
        <v/>
      </c>
      <c r="T975" s="20" t="str">
        <f>IF('S.D. Paste sheet'!T975="","",'S.D. Paste sheet'!T975)</f>
        <v/>
      </c>
      <c r="U975" s="20" t="str">
        <f>IF('S.D. Paste sheet'!U975="","",'S.D. Paste sheet'!U975)</f>
        <v/>
      </c>
      <c r="V975" s="20" t="str">
        <f>IF('S.D. Paste sheet'!V975="","",'S.D. Paste sheet'!V975)</f>
        <v/>
      </c>
      <c r="W975" s="20" t="str">
        <f>IF('S.D. Paste sheet'!W975="","",'S.D. Paste sheet'!W975)</f>
        <v/>
      </c>
      <c r="X975" s="20" t="str">
        <f>IF('S.D. Paste sheet'!X975="","",'S.D. Paste sheet'!X975)</f>
        <v/>
      </c>
      <c r="Y975" s="20" t="str">
        <f>IF('S.D. Paste sheet'!Y975="","",'S.D. Paste sheet'!Y975)</f>
        <v/>
      </c>
      <c r="Z975" s="20" t="str">
        <f>IF('S.D. Paste sheet'!Z975="","",'S.D. Paste sheet'!Z975)</f>
        <v/>
      </c>
      <c r="AA975" s="20" t="str">
        <f>IF('S.D. Paste sheet'!AA975="","",'S.D. Paste sheet'!AA975)</f>
        <v/>
      </c>
      <c r="AB975" s="20" t="str">
        <f>IF('S.D. Paste sheet'!AB975="","",'S.D. Paste sheet'!AB975)</f>
        <v/>
      </c>
      <c r="AC975" s="20" t="str">
        <f>IF('S.D. Paste sheet'!AC975="","",'S.D. Paste sheet'!AC975)</f>
        <v/>
      </c>
      <c r="AD975" s="20" t="str">
        <f>IF('S.D. Paste sheet'!AD975="","",'S.D. Paste sheet'!AD975)</f>
        <v/>
      </c>
      <c r="AE975" s="28"/>
      <c r="AF975" t="str">
        <f>IF(AK975="","",IF(AK975&gt;0,COUNT($AG$2:AG975),""))</f>
        <v/>
      </c>
      <c r="AG975" s="25" t="str">
        <f t="shared" si="483"/>
        <v/>
      </c>
      <c r="AH975" s="25" t="str">
        <f t="shared" si="484"/>
        <v/>
      </c>
      <c r="AI975" s="25" t="str">
        <f t="shared" si="485"/>
        <v/>
      </c>
      <c r="AJ975" s="25" t="str">
        <f t="shared" si="486"/>
        <v/>
      </c>
      <c r="AK975" s="25" t="str">
        <f t="shared" si="487"/>
        <v/>
      </c>
      <c r="AL975" s="25" t="str">
        <f t="shared" si="488"/>
        <v/>
      </c>
      <c r="AM975" s="25" t="str">
        <f t="shared" si="489"/>
        <v/>
      </c>
      <c r="AN975" s="25" t="str">
        <f t="shared" si="490"/>
        <v/>
      </c>
      <c r="AO975" s="25" t="str">
        <f t="shared" si="491"/>
        <v/>
      </c>
      <c r="AP975" s="25" t="str">
        <f t="shared" si="492"/>
        <v/>
      </c>
      <c r="AQ975" s="25" t="str">
        <f t="shared" si="493"/>
        <v/>
      </c>
      <c r="AR975" s="25" t="str">
        <f t="shared" si="494"/>
        <v/>
      </c>
      <c r="AS975" s="25" t="str">
        <f t="shared" si="495"/>
        <v/>
      </c>
      <c r="AT975" s="25" t="str">
        <f t="shared" si="496"/>
        <v/>
      </c>
      <c r="AU975" s="25" t="str">
        <f t="shared" si="497"/>
        <v/>
      </c>
      <c r="AV975" s="25" t="str">
        <f t="shared" si="498"/>
        <v/>
      </c>
      <c r="AX975" t="str">
        <f>IF(BC975="","",IF(BC975&gt;0,COUNT($AY$2:AY975),""))</f>
        <v/>
      </c>
      <c r="AY975" s="25" t="str">
        <f t="shared" si="499"/>
        <v/>
      </c>
      <c r="AZ975" s="25" t="str">
        <f t="shared" si="500"/>
        <v/>
      </c>
      <c r="BA975" s="25" t="str">
        <f t="shared" si="501"/>
        <v/>
      </c>
      <c r="BB975" s="25" t="str">
        <f t="shared" si="502"/>
        <v/>
      </c>
      <c r="BC975" s="25" t="str">
        <f t="shared" si="503"/>
        <v/>
      </c>
      <c r="BD975" s="25" t="str">
        <f t="shared" si="504"/>
        <v/>
      </c>
      <c r="BE975" s="25" t="str">
        <f t="shared" si="505"/>
        <v/>
      </c>
      <c r="BF975" s="25" t="str">
        <f t="shared" si="506"/>
        <v/>
      </c>
      <c r="BG975" s="25" t="str">
        <f t="shared" si="507"/>
        <v/>
      </c>
      <c r="BH975" s="25" t="str">
        <f t="shared" si="508"/>
        <v/>
      </c>
      <c r="BI975" s="25" t="str">
        <f t="shared" si="509"/>
        <v/>
      </c>
      <c r="BJ975" s="25" t="str">
        <f t="shared" si="510"/>
        <v/>
      </c>
      <c r="BK975" s="25" t="str">
        <f t="shared" si="511"/>
        <v/>
      </c>
      <c r="BL975" s="25" t="str">
        <f t="shared" si="512"/>
        <v/>
      </c>
      <c r="BM975" s="25" t="str">
        <f t="shared" si="513"/>
        <v/>
      </c>
      <c r="BN975" s="25" t="str">
        <f t="shared" si="514"/>
        <v/>
      </c>
    </row>
    <row r="976" spans="1:66" x14ac:dyDescent="0.25">
      <c r="A976" s="20" t="str">
        <f>IF('S.D. Paste sheet'!A976="","",'S.D. Paste sheet'!A976)</f>
        <v/>
      </c>
      <c r="B976" s="20" t="str">
        <f>IF('S.D. Paste sheet'!B976="","",'S.D. Paste sheet'!B976)</f>
        <v/>
      </c>
      <c r="C976" s="20" t="str">
        <f>IF('S.D. Paste sheet'!C976="","",'S.D. Paste sheet'!C976)</f>
        <v/>
      </c>
      <c r="D976" s="20" t="str">
        <f>IF('S.D. Paste sheet'!D976="","",'S.D. Paste sheet'!D976)</f>
        <v/>
      </c>
      <c r="E976" s="20" t="str">
        <f>IF('S.D. Paste sheet'!E976="","",UPPER('S.D. Paste sheet'!E976))</f>
        <v/>
      </c>
      <c r="F976" s="20" t="str">
        <f>IF('S.D. Paste sheet'!F976="","",'S.D. Paste sheet'!F976)</f>
        <v/>
      </c>
      <c r="G976" s="20" t="str">
        <f>IF('S.D. Paste sheet'!G976="","",UPPER('S.D. Paste sheet'!G976))</f>
        <v/>
      </c>
      <c r="H976" s="20" t="str">
        <f>IF('S.D. Paste sheet'!H976="","",UPPER('S.D. Paste sheet'!H976))</f>
        <v/>
      </c>
      <c r="I976" s="20" t="str">
        <f>IF('S.D. Paste sheet'!I976="","",'S.D. Paste sheet'!I976)</f>
        <v/>
      </c>
      <c r="J976" s="20" t="str">
        <f>IF('S.D. Paste sheet'!J976="","",'S.D. Paste sheet'!J976)</f>
        <v/>
      </c>
      <c r="K976" s="20" t="str">
        <f>IF('S.D. Paste sheet'!K976="","",'S.D. Paste sheet'!K976)</f>
        <v/>
      </c>
      <c r="L976" s="20" t="str">
        <f>IF('S.D. Paste sheet'!L976="","",'S.D. Paste sheet'!L976)</f>
        <v/>
      </c>
      <c r="M976" s="20" t="str">
        <f>IF('S.D. Paste sheet'!M976="","",'S.D. Paste sheet'!M976)</f>
        <v/>
      </c>
      <c r="N976" s="20" t="str">
        <f>IF('S.D. Paste sheet'!N976="","",'S.D. Paste sheet'!N976)</f>
        <v/>
      </c>
      <c r="O976" s="20" t="str">
        <f>IF('S.D. Paste sheet'!O976="","",'S.D. Paste sheet'!O976)</f>
        <v/>
      </c>
      <c r="P976" s="20" t="str">
        <f>IF('S.D. Paste sheet'!P976="","",'S.D. Paste sheet'!P976)</f>
        <v/>
      </c>
      <c r="Q976" s="20" t="str">
        <f>IF('S.D. Paste sheet'!Q976="","",'S.D. Paste sheet'!Q976)</f>
        <v/>
      </c>
      <c r="R976" s="20" t="str">
        <f>IF('S.D. Paste sheet'!R976="","",'S.D. Paste sheet'!R976)</f>
        <v/>
      </c>
      <c r="S976" s="20" t="str">
        <f>IF('S.D. Paste sheet'!S976="","",'S.D. Paste sheet'!S976)</f>
        <v/>
      </c>
      <c r="T976" s="20" t="str">
        <f>IF('S.D. Paste sheet'!T976="","",'S.D. Paste sheet'!T976)</f>
        <v/>
      </c>
      <c r="U976" s="20" t="str">
        <f>IF('S.D. Paste sheet'!U976="","",'S.D. Paste sheet'!U976)</f>
        <v/>
      </c>
      <c r="V976" s="20" t="str">
        <f>IF('S.D. Paste sheet'!V976="","",'S.D. Paste sheet'!V976)</f>
        <v/>
      </c>
      <c r="W976" s="20" t="str">
        <f>IF('S.D. Paste sheet'!W976="","",'S.D. Paste sheet'!W976)</f>
        <v/>
      </c>
      <c r="X976" s="20" t="str">
        <f>IF('S.D. Paste sheet'!X976="","",'S.D. Paste sheet'!X976)</f>
        <v/>
      </c>
      <c r="Y976" s="20" t="str">
        <f>IF('S.D. Paste sheet'!Y976="","",'S.D. Paste sheet'!Y976)</f>
        <v/>
      </c>
      <c r="Z976" s="20" t="str">
        <f>IF('S.D. Paste sheet'!Z976="","",'S.D. Paste sheet'!Z976)</f>
        <v/>
      </c>
      <c r="AA976" s="20" t="str">
        <f>IF('S.D. Paste sheet'!AA976="","",'S.D. Paste sheet'!AA976)</f>
        <v/>
      </c>
      <c r="AB976" s="20" t="str">
        <f>IF('S.D. Paste sheet'!AB976="","",'S.D. Paste sheet'!AB976)</f>
        <v/>
      </c>
      <c r="AC976" s="20" t="str">
        <f>IF('S.D. Paste sheet'!AC976="","",'S.D. Paste sheet'!AC976)</f>
        <v/>
      </c>
      <c r="AD976" s="20" t="str">
        <f>IF('S.D. Paste sheet'!AD976="","",'S.D. Paste sheet'!AD976)</f>
        <v/>
      </c>
      <c r="AE976" s="28"/>
      <c r="AF976" t="str">
        <f>IF(AK976="","",IF(AK976&gt;0,COUNT($AG$2:AG976),""))</f>
        <v/>
      </c>
      <c r="AG976" s="25" t="str">
        <f t="shared" si="483"/>
        <v/>
      </c>
      <c r="AH976" s="25" t="str">
        <f t="shared" si="484"/>
        <v/>
      </c>
      <c r="AI976" s="25" t="str">
        <f t="shared" si="485"/>
        <v/>
      </c>
      <c r="AJ976" s="25" t="str">
        <f t="shared" si="486"/>
        <v/>
      </c>
      <c r="AK976" s="25" t="str">
        <f t="shared" si="487"/>
        <v/>
      </c>
      <c r="AL976" s="25" t="str">
        <f t="shared" si="488"/>
        <v/>
      </c>
      <c r="AM976" s="25" t="str">
        <f t="shared" si="489"/>
        <v/>
      </c>
      <c r="AN976" s="25" t="str">
        <f t="shared" si="490"/>
        <v/>
      </c>
      <c r="AO976" s="25" t="str">
        <f t="shared" si="491"/>
        <v/>
      </c>
      <c r="AP976" s="25" t="str">
        <f t="shared" si="492"/>
        <v/>
      </c>
      <c r="AQ976" s="25" t="str">
        <f t="shared" si="493"/>
        <v/>
      </c>
      <c r="AR976" s="25" t="str">
        <f t="shared" si="494"/>
        <v/>
      </c>
      <c r="AS976" s="25" t="str">
        <f t="shared" si="495"/>
        <v/>
      </c>
      <c r="AT976" s="25" t="str">
        <f t="shared" si="496"/>
        <v/>
      </c>
      <c r="AU976" s="25" t="str">
        <f t="shared" si="497"/>
        <v/>
      </c>
      <c r="AV976" s="25" t="str">
        <f t="shared" si="498"/>
        <v/>
      </c>
      <c r="AX976" t="str">
        <f>IF(BC976="","",IF(BC976&gt;0,COUNT($AY$2:AY976),""))</f>
        <v/>
      </c>
      <c r="AY976" s="25" t="str">
        <f t="shared" si="499"/>
        <v/>
      </c>
      <c r="AZ976" s="25" t="str">
        <f t="shared" si="500"/>
        <v/>
      </c>
      <c r="BA976" s="25" t="str">
        <f t="shared" si="501"/>
        <v/>
      </c>
      <c r="BB976" s="25" t="str">
        <f t="shared" si="502"/>
        <v/>
      </c>
      <c r="BC976" s="25" t="str">
        <f t="shared" si="503"/>
        <v/>
      </c>
      <c r="BD976" s="25" t="str">
        <f t="shared" si="504"/>
        <v/>
      </c>
      <c r="BE976" s="25" t="str">
        <f t="shared" si="505"/>
        <v/>
      </c>
      <c r="BF976" s="25" t="str">
        <f t="shared" si="506"/>
        <v/>
      </c>
      <c r="BG976" s="25" t="str">
        <f t="shared" si="507"/>
        <v/>
      </c>
      <c r="BH976" s="25" t="str">
        <f t="shared" si="508"/>
        <v/>
      </c>
      <c r="BI976" s="25" t="str">
        <f t="shared" si="509"/>
        <v/>
      </c>
      <c r="BJ976" s="25" t="str">
        <f t="shared" si="510"/>
        <v/>
      </c>
      <c r="BK976" s="25" t="str">
        <f t="shared" si="511"/>
        <v/>
      </c>
      <c r="BL976" s="25" t="str">
        <f t="shared" si="512"/>
        <v/>
      </c>
      <c r="BM976" s="25" t="str">
        <f t="shared" si="513"/>
        <v/>
      </c>
      <c r="BN976" s="25" t="str">
        <f t="shared" si="514"/>
        <v/>
      </c>
    </row>
    <row r="977" spans="1:66" x14ac:dyDescent="0.25">
      <c r="A977" s="20" t="str">
        <f>IF('S.D. Paste sheet'!A977="","",'S.D. Paste sheet'!A977)</f>
        <v/>
      </c>
      <c r="B977" s="20" t="str">
        <f>IF('S.D. Paste sheet'!B977="","",'S.D. Paste sheet'!B977)</f>
        <v/>
      </c>
      <c r="C977" s="20" t="str">
        <f>IF('S.D. Paste sheet'!C977="","",'S.D. Paste sheet'!C977)</f>
        <v/>
      </c>
      <c r="D977" s="20" t="str">
        <f>IF('S.D. Paste sheet'!D977="","",'S.D. Paste sheet'!D977)</f>
        <v/>
      </c>
      <c r="E977" s="20" t="str">
        <f>IF('S.D. Paste sheet'!E977="","",UPPER('S.D. Paste sheet'!E977))</f>
        <v/>
      </c>
      <c r="F977" s="20" t="str">
        <f>IF('S.D. Paste sheet'!F977="","",'S.D. Paste sheet'!F977)</f>
        <v/>
      </c>
      <c r="G977" s="20" t="str">
        <f>IF('S.D. Paste sheet'!G977="","",UPPER('S.D. Paste sheet'!G977))</f>
        <v/>
      </c>
      <c r="H977" s="20" t="str">
        <f>IF('S.D. Paste sheet'!H977="","",UPPER('S.D. Paste sheet'!H977))</f>
        <v/>
      </c>
      <c r="I977" s="20" t="str">
        <f>IF('S.D. Paste sheet'!I977="","",'S.D. Paste sheet'!I977)</f>
        <v/>
      </c>
      <c r="J977" s="20" t="str">
        <f>IF('S.D. Paste sheet'!J977="","",'S.D. Paste sheet'!J977)</f>
        <v/>
      </c>
      <c r="K977" s="20" t="str">
        <f>IF('S.D. Paste sheet'!K977="","",'S.D. Paste sheet'!K977)</f>
        <v/>
      </c>
      <c r="L977" s="20" t="str">
        <f>IF('S.D. Paste sheet'!L977="","",'S.D. Paste sheet'!L977)</f>
        <v/>
      </c>
      <c r="M977" s="20" t="str">
        <f>IF('S.D. Paste sheet'!M977="","",'S.D. Paste sheet'!M977)</f>
        <v/>
      </c>
      <c r="N977" s="20" t="str">
        <f>IF('S.D. Paste sheet'!N977="","",'S.D. Paste sheet'!N977)</f>
        <v/>
      </c>
      <c r="O977" s="20" t="str">
        <f>IF('S.D. Paste sheet'!O977="","",'S.D. Paste sheet'!O977)</f>
        <v/>
      </c>
      <c r="P977" s="20" t="str">
        <f>IF('S.D. Paste sheet'!P977="","",'S.D. Paste sheet'!P977)</f>
        <v/>
      </c>
      <c r="Q977" s="20" t="str">
        <f>IF('S.D. Paste sheet'!Q977="","",'S.D. Paste sheet'!Q977)</f>
        <v/>
      </c>
      <c r="R977" s="20" t="str">
        <f>IF('S.D. Paste sheet'!R977="","",'S.D. Paste sheet'!R977)</f>
        <v/>
      </c>
      <c r="S977" s="20" t="str">
        <f>IF('S.D. Paste sheet'!S977="","",'S.D. Paste sheet'!S977)</f>
        <v/>
      </c>
      <c r="T977" s="20" t="str">
        <f>IF('S.D. Paste sheet'!T977="","",'S.D. Paste sheet'!T977)</f>
        <v/>
      </c>
      <c r="U977" s="20" t="str">
        <f>IF('S.D. Paste sheet'!U977="","",'S.D. Paste sheet'!U977)</f>
        <v/>
      </c>
      <c r="V977" s="20" t="str">
        <f>IF('S.D. Paste sheet'!V977="","",'S.D. Paste sheet'!V977)</f>
        <v/>
      </c>
      <c r="W977" s="20" t="str">
        <f>IF('S.D. Paste sheet'!W977="","",'S.D. Paste sheet'!W977)</f>
        <v/>
      </c>
      <c r="X977" s="20" t="str">
        <f>IF('S.D. Paste sheet'!X977="","",'S.D. Paste sheet'!X977)</f>
        <v/>
      </c>
      <c r="Y977" s="20" t="str">
        <f>IF('S.D. Paste sheet'!Y977="","",'S.D. Paste sheet'!Y977)</f>
        <v/>
      </c>
      <c r="Z977" s="20" t="str">
        <f>IF('S.D. Paste sheet'!Z977="","",'S.D. Paste sheet'!Z977)</f>
        <v/>
      </c>
      <c r="AA977" s="20" t="str">
        <f>IF('S.D. Paste sheet'!AA977="","",'S.D. Paste sheet'!AA977)</f>
        <v/>
      </c>
      <c r="AB977" s="20" t="str">
        <f>IF('S.D. Paste sheet'!AB977="","",'S.D. Paste sheet'!AB977)</f>
        <v/>
      </c>
      <c r="AC977" s="20" t="str">
        <f>IF('S.D. Paste sheet'!AC977="","",'S.D. Paste sheet'!AC977)</f>
        <v/>
      </c>
      <c r="AD977" s="20" t="str">
        <f>IF('S.D. Paste sheet'!AD977="","",'S.D. Paste sheet'!AD977)</f>
        <v/>
      </c>
      <c r="AE977" s="28"/>
      <c r="AF977" t="str">
        <f>IF(AK977="","",IF(AK977&gt;0,COUNT($AG$2:AG977),""))</f>
        <v/>
      </c>
      <c r="AG977" s="25" t="str">
        <f t="shared" si="483"/>
        <v/>
      </c>
      <c r="AH977" s="25" t="str">
        <f t="shared" si="484"/>
        <v/>
      </c>
      <c r="AI977" s="25" t="str">
        <f t="shared" si="485"/>
        <v/>
      </c>
      <c r="AJ977" s="25" t="str">
        <f t="shared" si="486"/>
        <v/>
      </c>
      <c r="AK977" s="25" t="str">
        <f t="shared" si="487"/>
        <v/>
      </c>
      <c r="AL977" s="25" t="str">
        <f t="shared" si="488"/>
        <v/>
      </c>
      <c r="AM977" s="25" t="str">
        <f t="shared" si="489"/>
        <v/>
      </c>
      <c r="AN977" s="25" t="str">
        <f t="shared" si="490"/>
        <v/>
      </c>
      <c r="AO977" s="25" t="str">
        <f t="shared" si="491"/>
        <v/>
      </c>
      <c r="AP977" s="25" t="str">
        <f t="shared" si="492"/>
        <v/>
      </c>
      <c r="AQ977" s="25" t="str">
        <f t="shared" si="493"/>
        <v/>
      </c>
      <c r="AR977" s="25" t="str">
        <f t="shared" si="494"/>
        <v/>
      </c>
      <c r="AS977" s="25" t="str">
        <f t="shared" si="495"/>
        <v/>
      </c>
      <c r="AT977" s="25" t="str">
        <f t="shared" si="496"/>
        <v/>
      </c>
      <c r="AU977" s="25" t="str">
        <f t="shared" si="497"/>
        <v/>
      </c>
      <c r="AV977" s="25" t="str">
        <f t="shared" si="498"/>
        <v/>
      </c>
      <c r="AX977" t="str">
        <f>IF(BC977="","",IF(BC977&gt;0,COUNT($AY$2:AY977),""))</f>
        <v/>
      </c>
      <c r="AY977" s="25" t="str">
        <f t="shared" si="499"/>
        <v/>
      </c>
      <c r="AZ977" s="25" t="str">
        <f t="shared" si="500"/>
        <v/>
      </c>
      <c r="BA977" s="25" t="str">
        <f t="shared" si="501"/>
        <v/>
      </c>
      <c r="BB977" s="25" t="str">
        <f t="shared" si="502"/>
        <v/>
      </c>
      <c r="BC977" s="25" t="str">
        <f t="shared" si="503"/>
        <v/>
      </c>
      <c r="BD977" s="25" t="str">
        <f t="shared" si="504"/>
        <v/>
      </c>
      <c r="BE977" s="25" t="str">
        <f t="shared" si="505"/>
        <v/>
      </c>
      <c r="BF977" s="25" t="str">
        <f t="shared" si="506"/>
        <v/>
      </c>
      <c r="BG977" s="25" t="str">
        <f t="shared" si="507"/>
        <v/>
      </c>
      <c r="BH977" s="25" t="str">
        <f t="shared" si="508"/>
        <v/>
      </c>
      <c r="BI977" s="25" t="str">
        <f t="shared" si="509"/>
        <v/>
      </c>
      <c r="BJ977" s="25" t="str">
        <f t="shared" si="510"/>
        <v/>
      </c>
      <c r="BK977" s="25" t="str">
        <f t="shared" si="511"/>
        <v/>
      </c>
      <c r="BL977" s="25" t="str">
        <f t="shared" si="512"/>
        <v/>
      </c>
      <c r="BM977" s="25" t="str">
        <f t="shared" si="513"/>
        <v/>
      </c>
      <c r="BN977" s="25" t="str">
        <f t="shared" si="514"/>
        <v/>
      </c>
    </row>
    <row r="978" spans="1:66" x14ac:dyDescent="0.25">
      <c r="A978" s="20" t="str">
        <f>IF('S.D. Paste sheet'!A978="","",'S.D. Paste sheet'!A978)</f>
        <v/>
      </c>
      <c r="B978" s="20" t="str">
        <f>IF('S.D. Paste sheet'!B978="","",'S.D. Paste sheet'!B978)</f>
        <v/>
      </c>
      <c r="C978" s="20" t="str">
        <f>IF('S.D. Paste sheet'!C978="","",'S.D. Paste sheet'!C978)</f>
        <v/>
      </c>
      <c r="D978" s="20" t="str">
        <f>IF('S.D. Paste sheet'!D978="","",'S.D. Paste sheet'!D978)</f>
        <v/>
      </c>
      <c r="E978" s="20" t="str">
        <f>IF('S.D. Paste sheet'!E978="","",UPPER('S.D. Paste sheet'!E978))</f>
        <v/>
      </c>
      <c r="F978" s="20" t="str">
        <f>IF('S.D. Paste sheet'!F978="","",'S.D. Paste sheet'!F978)</f>
        <v/>
      </c>
      <c r="G978" s="20" t="str">
        <f>IF('S.D. Paste sheet'!G978="","",UPPER('S.D. Paste sheet'!G978))</f>
        <v/>
      </c>
      <c r="H978" s="20" t="str">
        <f>IF('S.D. Paste sheet'!H978="","",UPPER('S.D. Paste sheet'!H978))</f>
        <v/>
      </c>
      <c r="I978" s="20" t="str">
        <f>IF('S.D. Paste sheet'!I978="","",'S.D. Paste sheet'!I978)</f>
        <v/>
      </c>
      <c r="J978" s="20" t="str">
        <f>IF('S.D. Paste sheet'!J978="","",'S.D. Paste sheet'!J978)</f>
        <v/>
      </c>
      <c r="K978" s="20" t="str">
        <f>IF('S.D. Paste sheet'!K978="","",'S.D. Paste sheet'!K978)</f>
        <v/>
      </c>
      <c r="L978" s="20" t="str">
        <f>IF('S.D. Paste sheet'!L978="","",'S.D. Paste sheet'!L978)</f>
        <v/>
      </c>
      <c r="M978" s="20" t="str">
        <f>IF('S.D. Paste sheet'!M978="","",'S.D. Paste sheet'!M978)</f>
        <v/>
      </c>
      <c r="N978" s="20" t="str">
        <f>IF('S.D. Paste sheet'!N978="","",'S.D. Paste sheet'!N978)</f>
        <v/>
      </c>
      <c r="O978" s="20" t="str">
        <f>IF('S.D. Paste sheet'!O978="","",'S.D. Paste sheet'!O978)</f>
        <v/>
      </c>
      <c r="P978" s="20" t="str">
        <f>IF('S.D. Paste sheet'!P978="","",'S.D. Paste sheet'!P978)</f>
        <v/>
      </c>
      <c r="Q978" s="20" t="str">
        <f>IF('S.D. Paste sheet'!Q978="","",'S.D. Paste sheet'!Q978)</f>
        <v/>
      </c>
      <c r="R978" s="20" t="str">
        <f>IF('S.D. Paste sheet'!R978="","",'S.D. Paste sheet'!R978)</f>
        <v/>
      </c>
      <c r="S978" s="20" t="str">
        <f>IF('S.D. Paste sheet'!S978="","",'S.D. Paste sheet'!S978)</f>
        <v/>
      </c>
      <c r="T978" s="20" t="str">
        <f>IF('S.D. Paste sheet'!T978="","",'S.D. Paste sheet'!T978)</f>
        <v/>
      </c>
      <c r="U978" s="20" t="str">
        <f>IF('S.D. Paste sheet'!U978="","",'S.D. Paste sheet'!U978)</f>
        <v/>
      </c>
      <c r="V978" s="20" t="str">
        <f>IF('S.D. Paste sheet'!V978="","",'S.D. Paste sheet'!V978)</f>
        <v/>
      </c>
      <c r="W978" s="20" t="str">
        <f>IF('S.D. Paste sheet'!W978="","",'S.D. Paste sheet'!W978)</f>
        <v/>
      </c>
      <c r="X978" s="20" t="str">
        <f>IF('S.D. Paste sheet'!X978="","",'S.D. Paste sheet'!X978)</f>
        <v/>
      </c>
      <c r="Y978" s="20" t="str">
        <f>IF('S.D. Paste sheet'!Y978="","",'S.D. Paste sheet'!Y978)</f>
        <v/>
      </c>
      <c r="Z978" s="20" t="str">
        <f>IF('S.D. Paste sheet'!Z978="","",'S.D. Paste sheet'!Z978)</f>
        <v/>
      </c>
      <c r="AA978" s="20" t="str">
        <f>IF('S.D. Paste sheet'!AA978="","",'S.D. Paste sheet'!AA978)</f>
        <v/>
      </c>
      <c r="AB978" s="20" t="str">
        <f>IF('S.D. Paste sheet'!AB978="","",'S.D. Paste sheet'!AB978)</f>
        <v/>
      </c>
      <c r="AC978" s="20" t="str">
        <f>IF('S.D. Paste sheet'!AC978="","",'S.D. Paste sheet'!AC978)</f>
        <v/>
      </c>
      <c r="AD978" s="20" t="str">
        <f>IF('S.D. Paste sheet'!AD978="","",'S.D. Paste sheet'!AD978)</f>
        <v/>
      </c>
      <c r="AE978" s="28"/>
      <c r="AF978" t="str">
        <f>IF(AK978="","",IF(AK978&gt;0,COUNT($AG$2:AG978),""))</f>
        <v/>
      </c>
      <c r="AG978" s="25" t="str">
        <f t="shared" si="483"/>
        <v/>
      </c>
      <c r="AH978" s="25" t="str">
        <f t="shared" si="484"/>
        <v/>
      </c>
      <c r="AI978" s="25" t="str">
        <f t="shared" si="485"/>
        <v/>
      </c>
      <c r="AJ978" s="25" t="str">
        <f t="shared" si="486"/>
        <v/>
      </c>
      <c r="AK978" s="25" t="str">
        <f t="shared" si="487"/>
        <v/>
      </c>
      <c r="AL978" s="25" t="str">
        <f t="shared" si="488"/>
        <v/>
      </c>
      <c r="AM978" s="25" t="str">
        <f t="shared" si="489"/>
        <v/>
      </c>
      <c r="AN978" s="25" t="str">
        <f t="shared" si="490"/>
        <v/>
      </c>
      <c r="AO978" s="25" t="str">
        <f t="shared" si="491"/>
        <v/>
      </c>
      <c r="AP978" s="25" t="str">
        <f t="shared" si="492"/>
        <v/>
      </c>
      <c r="AQ978" s="25" t="str">
        <f t="shared" si="493"/>
        <v/>
      </c>
      <c r="AR978" s="25" t="str">
        <f t="shared" si="494"/>
        <v/>
      </c>
      <c r="AS978" s="25" t="str">
        <f t="shared" si="495"/>
        <v/>
      </c>
      <c r="AT978" s="25" t="str">
        <f t="shared" si="496"/>
        <v/>
      </c>
      <c r="AU978" s="25" t="str">
        <f t="shared" si="497"/>
        <v/>
      </c>
      <c r="AV978" s="25" t="str">
        <f t="shared" si="498"/>
        <v/>
      </c>
      <c r="AX978" t="str">
        <f>IF(BC978="","",IF(BC978&gt;0,COUNT($AY$2:AY978),""))</f>
        <v/>
      </c>
      <c r="AY978" s="25" t="str">
        <f t="shared" si="499"/>
        <v/>
      </c>
      <c r="AZ978" s="25" t="str">
        <f t="shared" si="500"/>
        <v/>
      </c>
      <c r="BA978" s="25" t="str">
        <f t="shared" si="501"/>
        <v/>
      </c>
      <c r="BB978" s="25" t="str">
        <f t="shared" si="502"/>
        <v/>
      </c>
      <c r="BC978" s="25" t="str">
        <f t="shared" si="503"/>
        <v/>
      </c>
      <c r="BD978" s="25" t="str">
        <f t="shared" si="504"/>
        <v/>
      </c>
      <c r="BE978" s="25" t="str">
        <f t="shared" si="505"/>
        <v/>
      </c>
      <c r="BF978" s="25" t="str">
        <f t="shared" si="506"/>
        <v/>
      </c>
      <c r="BG978" s="25" t="str">
        <f t="shared" si="507"/>
        <v/>
      </c>
      <c r="BH978" s="25" t="str">
        <f t="shared" si="508"/>
        <v/>
      </c>
      <c r="BI978" s="25" t="str">
        <f t="shared" si="509"/>
        <v/>
      </c>
      <c r="BJ978" s="25" t="str">
        <f t="shared" si="510"/>
        <v/>
      </c>
      <c r="BK978" s="25" t="str">
        <f t="shared" si="511"/>
        <v/>
      </c>
      <c r="BL978" s="25" t="str">
        <f t="shared" si="512"/>
        <v/>
      </c>
      <c r="BM978" s="25" t="str">
        <f t="shared" si="513"/>
        <v/>
      </c>
      <c r="BN978" s="25" t="str">
        <f t="shared" si="514"/>
        <v/>
      </c>
    </row>
    <row r="979" spans="1:66" x14ac:dyDescent="0.25">
      <c r="A979" s="20" t="str">
        <f>IF('S.D. Paste sheet'!A979="","",'S.D. Paste sheet'!A979)</f>
        <v/>
      </c>
      <c r="B979" s="20" t="str">
        <f>IF('S.D. Paste sheet'!B979="","",'S.D. Paste sheet'!B979)</f>
        <v/>
      </c>
      <c r="C979" s="20" t="str">
        <f>IF('S.D. Paste sheet'!C979="","",'S.D. Paste sheet'!C979)</f>
        <v/>
      </c>
      <c r="D979" s="20" t="str">
        <f>IF('S.D. Paste sheet'!D979="","",'S.D. Paste sheet'!D979)</f>
        <v/>
      </c>
      <c r="E979" s="20" t="str">
        <f>IF('S.D. Paste sheet'!E979="","",UPPER('S.D. Paste sheet'!E979))</f>
        <v/>
      </c>
      <c r="F979" s="20" t="str">
        <f>IF('S.D. Paste sheet'!F979="","",'S.D. Paste sheet'!F979)</f>
        <v/>
      </c>
      <c r="G979" s="20" t="str">
        <f>IF('S.D. Paste sheet'!G979="","",UPPER('S.D. Paste sheet'!G979))</f>
        <v/>
      </c>
      <c r="H979" s="20" t="str">
        <f>IF('S.D. Paste sheet'!H979="","",UPPER('S.D. Paste sheet'!H979))</f>
        <v/>
      </c>
      <c r="I979" s="20" t="str">
        <f>IF('S.D. Paste sheet'!I979="","",'S.D. Paste sheet'!I979)</f>
        <v/>
      </c>
      <c r="J979" s="20" t="str">
        <f>IF('S.D. Paste sheet'!J979="","",'S.D. Paste sheet'!J979)</f>
        <v/>
      </c>
      <c r="K979" s="20" t="str">
        <f>IF('S.D. Paste sheet'!K979="","",'S.D. Paste sheet'!K979)</f>
        <v/>
      </c>
      <c r="L979" s="20" t="str">
        <f>IF('S.D. Paste sheet'!L979="","",'S.D. Paste sheet'!L979)</f>
        <v/>
      </c>
      <c r="M979" s="20" t="str">
        <f>IF('S.D. Paste sheet'!M979="","",'S.D. Paste sheet'!M979)</f>
        <v/>
      </c>
      <c r="N979" s="20" t="str">
        <f>IF('S.D. Paste sheet'!N979="","",'S.D. Paste sheet'!N979)</f>
        <v/>
      </c>
      <c r="O979" s="20" t="str">
        <f>IF('S.D. Paste sheet'!O979="","",'S.D. Paste sheet'!O979)</f>
        <v/>
      </c>
      <c r="P979" s="20" t="str">
        <f>IF('S.D. Paste sheet'!P979="","",'S.D. Paste sheet'!P979)</f>
        <v/>
      </c>
      <c r="Q979" s="20" t="str">
        <f>IF('S.D. Paste sheet'!Q979="","",'S.D. Paste sheet'!Q979)</f>
        <v/>
      </c>
      <c r="R979" s="20" t="str">
        <f>IF('S.D. Paste sheet'!R979="","",'S.D. Paste sheet'!R979)</f>
        <v/>
      </c>
      <c r="S979" s="20" t="str">
        <f>IF('S.D. Paste sheet'!S979="","",'S.D. Paste sheet'!S979)</f>
        <v/>
      </c>
      <c r="T979" s="20" t="str">
        <f>IF('S.D. Paste sheet'!T979="","",'S.D. Paste sheet'!T979)</f>
        <v/>
      </c>
      <c r="U979" s="20" t="str">
        <f>IF('S.D. Paste sheet'!U979="","",'S.D. Paste sheet'!U979)</f>
        <v/>
      </c>
      <c r="V979" s="20" t="str">
        <f>IF('S.D. Paste sheet'!V979="","",'S.D. Paste sheet'!V979)</f>
        <v/>
      </c>
      <c r="W979" s="20" t="str">
        <f>IF('S.D. Paste sheet'!W979="","",'S.D. Paste sheet'!W979)</f>
        <v/>
      </c>
      <c r="X979" s="20" t="str">
        <f>IF('S.D. Paste sheet'!X979="","",'S.D. Paste sheet'!X979)</f>
        <v/>
      </c>
      <c r="Y979" s="20" t="str">
        <f>IF('S.D. Paste sheet'!Y979="","",'S.D. Paste sheet'!Y979)</f>
        <v/>
      </c>
      <c r="Z979" s="20" t="str">
        <f>IF('S.D. Paste sheet'!Z979="","",'S.D. Paste sheet'!Z979)</f>
        <v/>
      </c>
      <c r="AA979" s="20" t="str">
        <f>IF('S.D. Paste sheet'!AA979="","",'S.D. Paste sheet'!AA979)</f>
        <v/>
      </c>
      <c r="AB979" s="20" t="str">
        <f>IF('S.D. Paste sheet'!AB979="","",'S.D. Paste sheet'!AB979)</f>
        <v/>
      </c>
      <c r="AC979" s="20" t="str">
        <f>IF('S.D. Paste sheet'!AC979="","",'S.D. Paste sheet'!AC979)</f>
        <v/>
      </c>
      <c r="AD979" s="20" t="str">
        <f>IF('S.D. Paste sheet'!AD979="","",'S.D. Paste sheet'!AD979)</f>
        <v/>
      </c>
      <c r="AE979" s="28"/>
      <c r="AF979" t="str">
        <f>IF(AK979="","",IF(AK979&gt;0,COUNT($AG$2:AG979),""))</f>
        <v/>
      </c>
      <c r="AG979" s="25" t="str">
        <f t="shared" si="483"/>
        <v/>
      </c>
      <c r="AH979" s="25" t="str">
        <f t="shared" si="484"/>
        <v/>
      </c>
      <c r="AI979" s="25" t="str">
        <f t="shared" si="485"/>
        <v/>
      </c>
      <c r="AJ979" s="25" t="str">
        <f t="shared" si="486"/>
        <v/>
      </c>
      <c r="AK979" s="25" t="str">
        <f t="shared" si="487"/>
        <v/>
      </c>
      <c r="AL979" s="25" t="str">
        <f t="shared" si="488"/>
        <v/>
      </c>
      <c r="AM979" s="25" t="str">
        <f t="shared" si="489"/>
        <v/>
      </c>
      <c r="AN979" s="25" t="str">
        <f t="shared" si="490"/>
        <v/>
      </c>
      <c r="AO979" s="25" t="str">
        <f t="shared" si="491"/>
        <v/>
      </c>
      <c r="AP979" s="25" t="str">
        <f t="shared" si="492"/>
        <v/>
      </c>
      <c r="AQ979" s="25" t="str">
        <f t="shared" si="493"/>
        <v/>
      </c>
      <c r="AR979" s="25" t="str">
        <f t="shared" si="494"/>
        <v/>
      </c>
      <c r="AS979" s="25" t="str">
        <f t="shared" si="495"/>
        <v/>
      </c>
      <c r="AT979" s="25" t="str">
        <f t="shared" si="496"/>
        <v/>
      </c>
      <c r="AU979" s="25" t="str">
        <f t="shared" si="497"/>
        <v/>
      </c>
      <c r="AV979" s="25" t="str">
        <f t="shared" si="498"/>
        <v/>
      </c>
      <c r="AX979" t="str">
        <f>IF(BC979="","",IF(BC979&gt;0,COUNT($AY$2:AY979),""))</f>
        <v/>
      </c>
      <c r="AY979" s="25" t="str">
        <f t="shared" si="499"/>
        <v/>
      </c>
      <c r="AZ979" s="25" t="str">
        <f t="shared" si="500"/>
        <v/>
      </c>
      <c r="BA979" s="25" t="str">
        <f t="shared" si="501"/>
        <v/>
      </c>
      <c r="BB979" s="25" t="str">
        <f t="shared" si="502"/>
        <v/>
      </c>
      <c r="BC979" s="25" t="str">
        <f t="shared" si="503"/>
        <v/>
      </c>
      <c r="BD979" s="25" t="str">
        <f t="shared" si="504"/>
        <v/>
      </c>
      <c r="BE979" s="25" t="str">
        <f t="shared" si="505"/>
        <v/>
      </c>
      <c r="BF979" s="25" t="str">
        <f t="shared" si="506"/>
        <v/>
      </c>
      <c r="BG979" s="25" t="str">
        <f t="shared" si="507"/>
        <v/>
      </c>
      <c r="BH979" s="25" t="str">
        <f t="shared" si="508"/>
        <v/>
      </c>
      <c r="BI979" s="25" t="str">
        <f t="shared" si="509"/>
        <v/>
      </c>
      <c r="BJ979" s="25" t="str">
        <f t="shared" si="510"/>
        <v/>
      </c>
      <c r="BK979" s="25" t="str">
        <f t="shared" si="511"/>
        <v/>
      </c>
      <c r="BL979" s="25" t="str">
        <f t="shared" si="512"/>
        <v/>
      </c>
      <c r="BM979" s="25" t="str">
        <f t="shared" si="513"/>
        <v/>
      </c>
      <c r="BN979" s="25" t="str">
        <f t="shared" si="514"/>
        <v/>
      </c>
    </row>
    <row r="980" spans="1:66" x14ac:dyDescent="0.25">
      <c r="A980" s="20" t="str">
        <f>IF('S.D. Paste sheet'!A980="","",'S.D. Paste sheet'!A980)</f>
        <v/>
      </c>
      <c r="B980" s="20" t="str">
        <f>IF('S.D. Paste sheet'!B980="","",'S.D. Paste sheet'!B980)</f>
        <v/>
      </c>
      <c r="C980" s="20" t="str">
        <f>IF('S.D. Paste sheet'!C980="","",'S.D. Paste sheet'!C980)</f>
        <v/>
      </c>
      <c r="D980" s="20" t="str">
        <f>IF('S.D. Paste sheet'!D980="","",'S.D. Paste sheet'!D980)</f>
        <v/>
      </c>
      <c r="E980" s="20" t="str">
        <f>IF('S.D. Paste sheet'!E980="","",UPPER('S.D. Paste sheet'!E980))</f>
        <v/>
      </c>
      <c r="F980" s="20" t="str">
        <f>IF('S.D. Paste sheet'!F980="","",'S.D. Paste sheet'!F980)</f>
        <v/>
      </c>
      <c r="G980" s="20" t="str">
        <f>IF('S.D. Paste sheet'!G980="","",UPPER('S.D. Paste sheet'!G980))</f>
        <v/>
      </c>
      <c r="H980" s="20" t="str">
        <f>IF('S.D. Paste sheet'!H980="","",UPPER('S.D. Paste sheet'!H980))</f>
        <v/>
      </c>
      <c r="I980" s="20" t="str">
        <f>IF('S.D. Paste sheet'!I980="","",'S.D. Paste sheet'!I980)</f>
        <v/>
      </c>
      <c r="J980" s="20" t="str">
        <f>IF('S.D. Paste sheet'!J980="","",'S.D. Paste sheet'!J980)</f>
        <v/>
      </c>
      <c r="K980" s="20" t="str">
        <f>IF('S.D. Paste sheet'!K980="","",'S.D. Paste sheet'!K980)</f>
        <v/>
      </c>
      <c r="L980" s="20" t="str">
        <f>IF('S.D. Paste sheet'!L980="","",'S.D. Paste sheet'!L980)</f>
        <v/>
      </c>
      <c r="M980" s="20" t="str">
        <f>IF('S.D. Paste sheet'!M980="","",'S.D. Paste sheet'!M980)</f>
        <v/>
      </c>
      <c r="N980" s="20" t="str">
        <f>IF('S.D. Paste sheet'!N980="","",'S.D. Paste sheet'!N980)</f>
        <v/>
      </c>
      <c r="O980" s="20" t="str">
        <f>IF('S.D. Paste sheet'!O980="","",'S.D. Paste sheet'!O980)</f>
        <v/>
      </c>
      <c r="P980" s="20" t="str">
        <f>IF('S.D. Paste sheet'!P980="","",'S.D. Paste sheet'!P980)</f>
        <v/>
      </c>
      <c r="Q980" s="20" t="str">
        <f>IF('S.D. Paste sheet'!Q980="","",'S.D. Paste sheet'!Q980)</f>
        <v/>
      </c>
      <c r="R980" s="20" t="str">
        <f>IF('S.D. Paste sheet'!R980="","",'S.D. Paste sheet'!R980)</f>
        <v/>
      </c>
      <c r="S980" s="20" t="str">
        <f>IF('S.D. Paste sheet'!S980="","",'S.D. Paste sheet'!S980)</f>
        <v/>
      </c>
      <c r="T980" s="20" t="str">
        <f>IF('S.D. Paste sheet'!T980="","",'S.D. Paste sheet'!T980)</f>
        <v/>
      </c>
      <c r="U980" s="20" t="str">
        <f>IF('S.D. Paste sheet'!U980="","",'S.D. Paste sheet'!U980)</f>
        <v/>
      </c>
      <c r="V980" s="20" t="str">
        <f>IF('S.D. Paste sheet'!V980="","",'S.D. Paste sheet'!V980)</f>
        <v/>
      </c>
      <c r="W980" s="20" t="str">
        <f>IF('S.D. Paste sheet'!W980="","",'S.D. Paste sheet'!W980)</f>
        <v/>
      </c>
      <c r="X980" s="20" t="str">
        <f>IF('S.D. Paste sheet'!X980="","",'S.D. Paste sheet'!X980)</f>
        <v/>
      </c>
      <c r="Y980" s="20" t="str">
        <f>IF('S.D. Paste sheet'!Y980="","",'S.D. Paste sheet'!Y980)</f>
        <v/>
      </c>
      <c r="Z980" s="20" t="str">
        <f>IF('S.D. Paste sheet'!Z980="","",'S.D. Paste sheet'!Z980)</f>
        <v/>
      </c>
      <c r="AA980" s="20" t="str">
        <f>IF('S.D. Paste sheet'!AA980="","",'S.D. Paste sheet'!AA980)</f>
        <v/>
      </c>
      <c r="AB980" s="20" t="str">
        <f>IF('S.D. Paste sheet'!AB980="","",'S.D. Paste sheet'!AB980)</f>
        <v/>
      </c>
      <c r="AC980" s="20" t="str">
        <f>IF('S.D. Paste sheet'!AC980="","",'S.D. Paste sheet'!AC980)</f>
        <v/>
      </c>
      <c r="AD980" s="20" t="str">
        <f>IF('S.D. Paste sheet'!AD980="","",'S.D. Paste sheet'!AD980)</f>
        <v/>
      </c>
      <c r="AE980" s="28"/>
      <c r="AF980" t="str">
        <f>IF(AK980="","",IF(AK980&gt;0,COUNT($AG$2:AG980),""))</f>
        <v/>
      </c>
      <c r="AG980" s="25" t="str">
        <f t="shared" si="483"/>
        <v/>
      </c>
      <c r="AH980" s="25" t="str">
        <f t="shared" si="484"/>
        <v/>
      </c>
      <c r="AI980" s="25" t="str">
        <f t="shared" si="485"/>
        <v/>
      </c>
      <c r="AJ980" s="25" t="str">
        <f t="shared" si="486"/>
        <v/>
      </c>
      <c r="AK980" s="25" t="str">
        <f t="shared" si="487"/>
        <v/>
      </c>
      <c r="AL980" s="25" t="str">
        <f t="shared" si="488"/>
        <v/>
      </c>
      <c r="AM980" s="25" t="str">
        <f t="shared" si="489"/>
        <v/>
      </c>
      <c r="AN980" s="25" t="str">
        <f t="shared" si="490"/>
        <v/>
      </c>
      <c r="AO980" s="25" t="str">
        <f t="shared" si="491"/>
        <v/>
      </c>
      <c r="AP980" s="25" t="str">
        <f t="shared" si="492"/>
        <v/>
      </c>
      <c r="AQ980" s="25" t="str">
        <f t="shared" si="493"/>
        <v/>
      </c>
      <c r="AR980" s="25" t="str">
        <f t="shared" si="494"/>
        <v/>
      </c>
      <c r="AS980" s="25" t="str">
        <f t="shared" si="495"/>
        <v/>
      </c>
      <c r="AT980" s="25" t="str">
        <f t="shared" si="496"/>
        <v/>
      </c>
      <c r="AU980" s="25" t="str">
        <f t="shared" si="497"/>
        <v/>
      </c>
      <c r="AV980" s="25" t="str">
        <f t="shared" si="498"/>
        <v/>
      </c>
      <c r="AX980" t="str">
        <f>IF(BC980="","",IF(BC980&gt;0,COUNT($AY$2:AY980),""))</f>
        <v/>
      </c>
      <c r="AY980" s="25" t="str">
        <f t="shared" si="499"/>
        <v/>
      </c>
      <c r="AZ980" s="25" t="str">
        <f t="shared" si="500"/>
        <v/>
      </c>
      <c r="BA980" s="25" t="str">
        <f t="shared" si="501"/>
        <v/>
      </c>
      <c r="BB980" s="25" t="str">
        <f t="shared" si="502"/>
        <v/>
      </c>
      <c r="BC980" s="25" t="str">
        <f t="shared" si="503"/>
        <v/>
      </c>
      <c r="BD980" s="25" t="str">
        <f t="shared" si="504"/>
        <v/>
      </c>
      <c r="BE980" s="25" t="str">
        <f t="shared" si="505"/>
        <v/>
      </c>
      <c r="BF980" s="25" t="str">
        <f t="shared" si="506"/>
        <v/>
      </c>
      <c r="BG980" s="25" t="str">
        <f t="shared" si="507"/>
        <v/>
      </c>
      <c r="BH980" s="25" t="str">
        <f t="shared" si="508"/>
        <v/>
      </c>
      <c r="BI980" s="25" t="str">
        <f t="shared" si="509"/>
        <v/>
      </c>
      <c r="BJ980" s="25" t="str">
        <f t="shared" si="510"/>
        <v/>
      </c>
      <c r="BK980" s="25" t="str">
        <f t="shared" si="511"/>
        <v/>
      </c>
      <c r="BL980" s="25" t="str">
        <f t="shared" si="512"/>
        <v/>
      </c>
      <c r="BM980" s="25" t="str">
        <f t="shared" si="513"/>
        <v/>
      </c>
      <c r="BN980" s="25" t="str">
        <f t="shared" si="514"/>
        <v/>
      </c>
    </row>
    <row r="981" spans="1:66" x14ac:dyDescent="0.25">
      <c r="A981" s="20" t="str">
        <f>IF('S.D. Paste sheet'!A981="","",'S.D. Paste sheet'!A981)</f>
        <v/>
      </c>
      <c r="B981" s="20" t="str">
        <f>IF('S.D. Paste sheet'!B981="","",'S.D. Paste sheet'!B981)</f>
        <v/>
      </c>
      <c r="C981" s="20" t="str">
        <f>IF('S.D. Paste sheet'!C981="","",'S.D. Paste sheet'!C981)</f>
        <v/>
      </c>
      <c r="D981" s="20" t="str">
        <f>IF('S.D. Paste sheet'!D981="","",'S.D. Paste sheet'!D981)</f>
        <v/>
      </c>
      <c r="E981" s="20" t="str">
        <f>IF('S.D. Paste sheet'!E981="","",UPPER('S.D. Paste sheet'!E981))</f>
        <v/>
      </c>
      <c r="F981" s="20" t="str">
        <f>IF('S.D. Paste sheet'!F981="","",'S.D. Paste sheet'!F981)</f>
        <v/>
      </c>
      <c r="G981" s="20" t="str">
        <f>IF('S.D. Paste sheet'!G981="","",UPPER('S.D. Paste sheet'!G981))</f>
        <v/>
      </c>
      <c r="H981" s="20" t="str">
        <f>IF('S.D. Paste sheet'!H981="","",UPPER('S.D. Paste sheet'!H981))</f>
        <v/>
      </c>
      <c r="I981" s="20" t="str">
        <f>IF('S.D. Paste sheet'!I981="","",'S.D. Paste sheet'!I981)</f>
        <v/>
      </c>
      <c r="J981" s="20" t="str">
        <f>IF('S.D. Paste sheet'!J981="","",'S.D. Paste sheet'!J981)</f>
        <v/>
      </c>
      <c r="K981" s="20" t="str">
        <f>IF('S.D. Paste sheet'!K981="","",'S.D. Paste sheet'!K981)</f>
        <v/>
      </c>
      <c r="L981" s="20" t="str">
        <f>IF('S.D. Paste sheet'!L981="","",'S.D. Paste sheet'!L981)</f>
        <v/>
      </c>
      <c r="M981" s="20" t="str">
        <f>IF('S.D. Paste sheet'!M981="","",'S.D. Paste sheet'!M981)</f>
        <v/>
      </c>
      <c r="N981" s="20" t="str">
        <f>IF('S.D. Paste sheet'!N981="","",'S.D. Paste sheet'!N981)</f>
        <v/>
      </c>
      <c r="O981" s="20" t="str">
        <f>IF('S.D. Paste sheet'!O981="","",'S.D. Paste sheet'!O981)</f>
        <v/>
      </c>
      <c r="P981" s="20" t="str">
        <f>IF('S.D. Paste sheet'!P981="","",'S.D. Paste sheet'!P981)</f>
        <v/>
      </c>
      <c r="Q981" s="20" t="str">
        <f>IF('S.D. Paste sheet'!Q981="","",'S.D. Paste sheet'!Q981)</f>
        <v/>
      </c>
      <c r="R981" s="20" t="str">
        <f>IF('S.D. Paste sheet'!R981="","",'S.D. Paste sheet'!R981)</f>
        <v/>
      </c>
      <c r="S981" s="20" t="str">
        <f>IF('S.D. Paste sheet'!S981="","",'S.D. Paste sheet'!S981)</f>
        <v/>
      </c>
      <c r="T981" s="20" t="str">
        <f>IF('S.D. Paste sheet'!T981="","",'S.D. Paste sheet'!T981)</f>
        <v/>
      </c>
      <c r="U981" s="20" t="str">
        <f>IF('S.D. Paste sheet'!U981="","",'S.D. Paste sheet'!U981)</f>
        <v/>
      </c>
      <c r="V981" s="20" t="str">
        <f>IF('S.D. Paste sheet'!V981="","",'S.D. Paste sheet'!V981)</f>
        <v/>
      </c>
      <c r="W981" s="20" t="str">
        <f>IF('S.D. Paste sheet'!W981="","",'S.D. Paste sheet'!W981)</f>
        <v/>
      </c>
      <c r="X981" s="20" t="str">
        <f>IF('S.D. Paste sheet'!X981="","",'S.D. Paste sheet'!X981)</f>
        <v/>
      </c>
      <c r="Y981" s="20" t="str">
        <f>IF('S.D. Paste sheet'!Y981="","",'S.D. Paste sheet'!Y981)</f>
        <v/>
      </c>
      <c r="Z981" s="20" t="str">
        <f>IF('S.D. Paste sheet'!Z981="","",'S.D. Paste sheet'!Z981)</f>
        <v/>
      </c>
      <c r="AA981" s="20" t="str">
        <f>IF('S.D. Paste sheet'!AA981="","",'S.D. Paste sheet'!AA981)</f>
        <v/>
      </c>
      <c r="AB981" s="20" t="str">
        <f>IF('S.D. Paste sheet'!AB981="","",'S.D. Paste sheet'!AB981)</f>
        <v/>
      </c>
      <c r="AC981" s="20" t="str">
        <f>IF('S.D. Paste sheet'!AC981="","",'S.D. Paste sheet'!AC981)</f>
        <v/>
      </c>
      <c r="AD981" s="20" t="str">
        <f>IF('S.D. Paste sheet'!AD981="","",'S.D. Paste sheet'!AD981)</f>
        <v/>
      </c>
      <c r="AE981" s="28"/>
      <c r="AF981" t="str">
        <f>IF(AK981="","",IF(AK981&gt;0,COUNT($AG$2:AG981),""))</f>
        <v/>
      </c>
      <c r="AG981" s="25" t="str">
        <f t="shared" si="483"/>
        <v/>
      </c>
      <c r="AH981" s="25" t="str">
        <f t="shared" si="484"/>
        <v/>
      </c>
      <c r="AI981" s="25" t="str">
        <f t="shared" si="485"/>
        <v/>
      </c>
      <c r="AJ981" s="25" t="str">
        <f t="shared" si="486"/>
        <v/>
      </c>
      <c r="AK981" s="25" t="str">
        <f t="shared" si="487"/>
        <v/>
      </c>
      <c r="AL981" s="25" t="str">
        <f t="shared" si="488"/>
        <v/>
      </c>
      <c r="AM981" s="25" t="str">
        <f t="shared" si="489"/>
        <v/>
      </c>
      <c r="AN981" s="25" t="str">
        <f t="shared" si="490"/>
        <v/>
      </c>
      <c r="AO981" s="25" t="str">
        <f t="shared" si="491"/>
        <v/>
      </c>
      <c r="AP981" s="25" t="str">
        <f t="shared" si="492"/>
        <v/>
      </c>
      <c r="AQ981" s="25" t="str">
        <f t="shared" si="493"/>
        <v/>
      </c>
      <c r="AR981" s="25" t="str">
        <f t="shared" si="494"/>
        <v/>
      </c>
      <c r="AS981" s="25" t="str">
        <f t="shared" si="495"/>
        <v/>
      </c>
      <c r="AT981" s="25" t="str">
        <f t="shared" si="496"/>
        <v/>
      </c>
      <c r="AU981" s="25" t="str">
        <f t="shared" si="497"/>
        <v/>
      </c>
      <c r="AV981" s="25" t="str">
        <f t="shared" si="498"/>
        <v/>
      </c>
      <c r="AX981" t="str">
        <f>IF(BC981="","",IF(BC981&gt;0,COUNT($AY$2:AY981),""))</f>
        <v/>
      </c>
      <c r="AY981" s="25" t="str">
        <f t="shared" si="499"/>
        <v/>
      </c>
      <c r="AZ981" s="25" t="str">
        <f t="shared" si="500"/>
        <v/>
      </c>
      <c r="BA981" s="25" t="str">
        <f t="shared" si="501"/>
        <v/>
      </c>
      <c r="BB981" s="25" t="str">
        <f t="shared" si="502"/>
        <v/>
      </c>
      <c r="BC981" s="25" t="str">
        <f t="shared" si="503"/>
        <v/>
      </c>
      <c r="BD981" s="25" t="str">
        <f t="shared" si="504"/>
        <v/>
      </c>
      <c r="BE981" s="25" t="str">
        <f t="shared" si="505"/>
        <v/>
      </c>
      <c r="BF981" s="25" t="str">
        <f t="shared" si="506"/>
        <v/>
      </c>
      <c r="BG981" s="25" t="str">
        <f t="shared" si="507"/>
        <v/>
      </c>
      <c r="BH981" s="25" t="str">
        <f t="shared" si="508"/>
        <v/>
      </c>
      <c r="BI981" s="25" t="str">
        <f t="shared" si="509"/>
        <v/>
      </c>
      <c r="BJ981" s="25" t="str">
        <f t="shared" si="510"/>
        <v/>
      </c>
      <c r="BK981" s="25" t="str">
        <f t="shared" si="511"/>
        <v/>
      </c>
      <c r="BL981" s="25" t="str">
        <f t="shared" si="512"/>
        <v/>
      </c>
      <c r="BM981" s="25" t="str">
        <f t="shared" si="513"/>
        <v/>
      </c>
      <c r="BN981" s="25" t="str">
        <f t="shared" si="514"/>
        <v/>
      </c>
    </row>
    <row r="982" spans="1:66" x14ac:dyDescent="0.25">
      <c r="A982" s="20" t="str">
        <f>IF('S.D. Paste sheet'!A982="","",'S.D. Paste sheet'!A982)</f>
        <v/>
      </c>
      <c r="B982" s="20" t="str">
        <f>IF('S.D. Paste sheet'!B982="","",'S.D. Paste sheet'!B982)</f>
        <v/>
      </c>
      <c r="C982" s="20" t="str">
        <f>IF('S.D. Paste sheet'!C982="","",'S.D. Paste sheet'!C982)</f>
        <v/>
      </c>
      <c r="D982" s="20" t="str">
        <f>IF('S.D. Paste sheet'!D982="","",'S.D. Paste sheet'!D982)</f>
        <v/>
      </c>
      <c r="E982" s="20" t="str">
        <f>IF('S.D. Paste sheet'!E982="","",UPPER('S.D. Paste sheet'!E982))</f>
        <v/>
      </c>
      <c r="F982" s="20" t="str">
        <f>IF('S.D. Paste sheet'!F982="","",'S.D. Paste sheet'!F982)</f>
        <v/>
      </c>
      <c r="G982" s="20" t="str">
        <f>IF('S.D. Paste sheet'!G982="","",UPPER('S.D. Paste sheet'!G982))</f>
        <v/>
      </c>
      <c r="H982" s="20" t="str">
        <f>IF('S.D. Paste sheet'!H982="","",UPPER('S.D. Paste sheet'!H982))</f>
        <v/>
      </c>
      <c r="I982" s="20" t="str">
        <f>IF('S.D. Paste sheet'!I982="","",'S.D. Paste sheet'!I982)</f>
        <v/>
      </c>
      <c r="J982" s="20" t="str">
        <f>IF('S.D. Paste sheet'!J982="","",'S.D. Paste sheet'!J982)</f>
        <v/>
      </c>
      <c r="K982" s="20" t="str">
        <f>IF('S.D. Paste sheet'!K982="","",'S.D. Paste sheet'!K982)</f>
        <v/>
      </c>
      <c r="L982" s="20" t="str">
        <f>IF('S.D. Paste sheet'!L982="","",'S.D. Paste sheet'!L982)</f>
        <v/>
      </c>
      <c r="M982" s="20" t="str">
        <f>IF('S.D. Paste sheet'!M982="","",'S.D. Paste sheet'!M982)</f>
        <v/>
      </c>
      <c r="N982" s="20" t="str">
        <f>IF('S.D. Paste sheet'!N982="","",'S.D. Paste sheet'!N982)</f>
        <v/>
      </c>
      <c r="O982" s="20" t="str">
        <f>IF('S.D. Paste sheet'!O982="","",'S.D. Paste sheet'!O982)</f>
        <v/>
      </c>
      <c r="P982" s="20" t="str">
        <f>IF('S.D. Paste sheet'!P982="","",'S.D. Paste sheet'!P982)</f>
        <v/>
      </c>
      <c r="Q982" s="20" t="str">
        <f>IF('S.D. Paste sheet'!Q982="","",'S.D. Paste sheet'!Q982)</f>
        <v/>
      </c>
      <c r="R982" s="20" t="str">
        <f>IF('S.D. Paste sheet'!R982="","",'S.D. Paste sheet'!R982)</f>
        <v/>
      </c>
      <c r="S982" s="20" t="str">
        <f>IF('S.D. Paste sheet'!S982="","",'S.D. Paste sheet'!S982)</f>
        <v/>
      </c>
      <c r="T982" s="20" t="str">
        <f>IF('S.D. Paste sheet'!T982="","",'S.D. Paste sheet'!T982)</f>
        <v/>
      </c>
      <c r="U982" s="20" t="str">
        <f>IF('S.D. Paste sheet'!U982="","",'S.D. Paste sheet'!U982)</f>
        <v/>
      </c>
      <c r="V982" s="20" t="str">
        <f>IF('S.D. Paste sheet'!V982="","",'S.D. Paste sheet'!V982)</f>
        <v/>
      </c>
      <c r="W982" s="20" t="str">
        <f>IF('S.D. Paste sheet'!W982="","",'S.D. Paste sheet'!W982)</f>
        <v/>
      </c>
      <c r="X982" s="20" t="str">
        <f>IF('S.D. Paste sheet'!X982="","",'S.D. Paste sheet'!X982)</f>
        <v/>
      </c>
      <c r="Y982" s="20" t="str">
        <f>IF('S.D. Paste sheet'!Y982="","",'S.D. Paste sheet'!Y982)</f>
        <v/>
      </c>
      <c r="Z982" s="20" t="str">
        <f>IF('S.D. Paste sheet'!Z982="","",'S.D. Paste sheet'!Z982)</f>
        <v/>
      </c>
      <c r="AA982" s="20" t="str">
        <f>IF('S.D. Paste sheet'!AA982="","",'S.D. Paste sheet'!AA982)</f>
        <v/>
      </c>
      <c r="AB982" s="20" t="str">
        <f>IF('S.D. Paste sheet'!AB982="","",'S.D. Paste sheet'!AB982)</f>
        <v/>
      </c>
      <c r="AC982" s="20" t="str">
        <f>IF('S.D. Paste sheet'!AC982="","",'S.D. Paste sheet'!AC982)</f>
        <v/>
      </c>
      <c r="AD982" s="20" t="str">
        <f>IF('S.D. Paste sheet'!AD982="","",'S.D. Paste sheet'!AD982)</f>
        <v/>
      </c>
      <c r="AE982" s="28"/>
      <c r="AF982" t="str">
        <f>IF(AK982="","",IF(AK982&gt;0,COUNT($AG$2:AG982),""))</f>
        <v/>
      </c>
      <c r="AG982" s="25" t="str">
        <f t="shared" si="483"/>
        <v/>
      </c>
      <c r="AH982" s="25" t="str">
        <f t="shared" si="484"/>
        <v/>
      </c>
      <c r="AI982" s="25" t="str">
        <f t="shared" si="485"/>
        <v/>
      </c>
      <c r="AJ982" s="25" t="str">
        <f t="shared" si="486"/>
        <v/>
      </c>
      <c r="AK982" s="25" t="str">
        <f t="shared" si="487"/>
        <v/>
      </c>
      <c r="AL982" s="25" t="str">
        <f t="shared" si="488"/>
        <v/>
      </c>
      <c r="AM982" s="25" t="str">
        <f t="shared" si="489"/>
        <v/>
      </c>
      <c r="AN982" s="25" t="str">
        <f t="shared" si="490"/>
        <v/>
      </c>
      <c r="AO982" s="25" t="str">
        <f t="shared" si="491"/>
        <v/>
      </c>
      <c r="AP982" s="25" t="str">
        <f t="shared" si="492"/>
        <v/>
      </c>
      <c r="AQ982" s="25" t="str">
        <f t="shared" si="493"/>
        <v/>
      </c>
      <c r="AR982" s="25" t="str">
        <f t="shared" si="494"/>
        <v/>
      </c>
      <c r="AS982" s="25" t="str">
        <f t="shared" si="495"/>
        <v/>
      </c>
      <c r="AT982" s="25" t="str">
        <f t="shared" si="496"/>
        <v/>
      </c>
      <c r="AU982" s="25" t="str">
        <f t="shared" si="497"/>
        <v/>
      </c>
      <c r="AV982" s="25" t="str">
        <f t="shared" si="498"/>
        <v/>
      </c>
      <c r="AX982" t="str">
        <f>IF(BC982="","",IF(BC982&gt;0,COUNT($AY$2:AY982),""))</f>
        <v/>
      </c>
      <c r="AY982" s="25" t="str">
        <f t="shared" si="499"/>
        <v/>
      </c>
      <c r="AZ982" s="25" t="str">
        <f t="shared" si="500"/>
        <v/>
      </c>
      <c r="BA982" s="25" t="str">
        <f t="shared" si="501"/>
        <v/>
      </c>
      <c r="BB982" s="25" t="str">
        <f t="shared" si="502"/>
        <v/>
      </c>
      <c r="BC982" s="25" t="str">
        <f t="shared" si="503"/>
        <v/>
      </c>
      <c r="BD982" s="25" t="str">
        <f t="shared" si="504"/>
        <v/>
      </c>
      <c r="BE982" s="25" t="str">
        <f t="shared" si="505"/>
        <v/>
      </c>
      <c r="BF982" s="25" t="str">
        <f t="shared" si="506"/>
        <v/>
      </c>
      <c r="BG982" s="25" t="str">
        <f t="shared" si="507"/>
        <v/>
      </c>
      <c r="BH982" s="25" t="str">
        <f t="shared" si="508"/>
        <v/>
      </c>
      <c r="BI982" s="25" t="str">
        <f t="shared" si="509"/>
        <v/>
      </c>
      <c r="BJ982" s="25" t="str">
        <f t="shared" si="510"/>
        <v/>
      </c>
      <c r="BK982" s="25" t="str">
        <f t="shared" si="511"/>
        <v/>
      </c>
      <c r="BL982" s="25" t="str">
        <f t="shared" si="512"/>
        <v/>
      </c>
      <c r="BM982" s="25" t="str">
        <f t="shared" si="513"/>
        <v/>
      </c>
      <c r="BN982" s="25" t="str">
        <f t="shared" si="514"/>
        <v/>
      </c>
    </row>
    <row r="983" spans="1:66" x14ac:dyDescent="0.25">
      <c r="A983" s="20" t="str">
        <f>IF('S.D. Paste sheet'!A983="","",'S.D. Paste sheet'!A983)</f>
        <v/>
      </c>
      <c r="B983" s="20" t="str">
        <f>IF('S.D. Paste sheet'!B983="","",'S.D. Paste sheet'!B983)</f>
        <v/>
      </c>
      <c r="C983" s="20" t="str">
        <f>IF('S.D. Paste sheet'!C983="","",'S.D. Paste sheet'!C983)</f>
        <v/>
      </c>
      <c r="D983" s="20" t="str">
        <f>IF('S.D. Paste sheet'!D983="","",'S.D. Paste sheet'!D983)</f>
        <v/>
      </c>
      <c r="E983" s="20" t="str">
        <f>IF('S.D. Paste sheet'!E983="","",UPPER('S.D. Paste sheet'!E983))</f>
        <v/>
      </c>
      <c r="F983" s="20" t="str">
        <f>IF('S.D. Paste sheet'!F983="","",'S.D. Paste sheet'!F983)</f>
        <v/>
      </c>
      <c r="G983" s="20" t="str">
        <f>IF('S.D. Paste sheet'!G983="","",UPPER('S.D. Paste sheet'!G983))</f>
        <v/>
      </c>
      <c r="H983" s="20" t="str">
        <f>IF('S.D. Paste sheet'!H983="","",UPPER('S.D. Paste sheet'!H983))</f>
        <v/>
      </c>
      <c r="I983" s="20" t="str">
        <f>IF('S.D. Paste sheet'!I983="","",'S.D. Paste sheet'!I983)</f>
        <v/>
      </c>
      <c r="J983" s="20" t="str">
        <f>IF('S.D. Paste sheet'!J983="","",'S.D. Paste sheet'!J983)</f>
        <v/>
      </c>
      <c r="K983" s="20" t="str">
        <f>IF('S.D. Paste sheet'!K983="","",'S.D. Paste sheet'!K983)</f>
        <v/>
      </c>
      <c r="L983" s="20" t="str">
        <f>IF('S.D. Paste sheet'!L983="","",'S.D. Paste sheet'!L983)</f>
        <v/>
      </c>
      <c r="M983" s="20" t="str">
        <f>IF('S.D. Paste sheet'!M983="","",'S.D. Paste sheet'!M983)</f>
        <v/>
      </c>
      <c r="N983" s="20" t="str">
        <f>IF('S.D. Paste sheet'!N983="","",'S.D. Paste sheet'!N983)</f>
        <v/>
      </c>
      <c r="O983" s="20" t="str">
        <f>IF('S.D. Paste sheet'!O983="","",'S.D. Paste sheet'!O983)</f>
        <v/>
      </c>
      <c r="P983" s="20" t="str">
        <f>IF('S.D. Paste sheet'!P983="","",'S.D. Paste sheet'!P983)</f>
        <v/>
      </c>
      <c r="Q983" s="20" t="str">
        <f>IF('S.D. Paste sheet'!Q983="","",'S.D. Paste sheet'!Q983)</f>
        <v/>
      </c>
      <c r="R983" s="20" t="str">
        <f>IF('S.D. Paste sheet'!R983="","",'S.D. Paste sheet'!R983)</f>
        <v/>
      </c>
      <c r="S983" s="20" t="str">
        <f>IF('S.D. Paste sheet'!S983="","",'S.D. Paste sheet'!S983)</f>
        <v/>
      </c>
      <c r="T983" s="20" t="str">
        <f>IF('S.D. Paste sheet'!T983="","",'S.D. Paste sheet'!T983)</f>
        <v/>
      </c>
      <c r="U983" s="20" t="str">
        <f>IF('S.D. Paste sheet'!U983="","",'S.D. Paste sheet'!U983)</f>
        <v/>
      </c>
      <c r="V983" s="20" t="str">
        <f>IF('S.D. Paste sheet'!V983="","",'S.D. Paste sheet'!V983)</f>
        <v/>
      </c>
      <c r="W983" s="20" t="str">
        <f>IF('S.D. Paste sheet'!W983="","",'S.D. Paste sheet'!W983)</f>
        <v/>
      </c>
      <c r="X983" s="20" t="str">
        <f>IF('S.D. Paste sheet'!X983="","",'S.D. Paste sheet'!X983)</f>
        <v/>
      </c>
      <c r="Y983" s="20" t="str">
        <f>IF('S.D. Paste sheet'!Y983="","",'S.D. Paste sheet'!Y983)</f>
        <v/>
      </c>
      <c r="Z983" s="20" t="str">
        <f>IF('S.D. Paste sheet'!Z983="","",'S.D. Paste sheet'!Z983)</f>
        <v/>
      </c>
      <c r="AA983" s="20" t="str">
        <f>IF('S.D. Paste sheet'!AA983="","",'S.D. Paste sheet'!AA983)</f>
        <v/>
      </c>
      <c r="AB983" s="20" t="str">
        <f>IF('S.D. Paste sheet'!AB983="","",'S.D. Paste sheet'!AB983)</f>
        <v/>
      </c>
      <c r="AC983" s="20" t="str">
        <f>IF('S.D. Paste sheet'!AC983="","",'S.D. Paste sheet'!AC983)</f>
        <v/>
      </c>
      <c r="AD983" s="20" t="str">
        <f>IF('S.D. Paste sheet'!AD983="","",'S.D. Paste sheet'!AD983)</f>
        <v/>
      </c>
      <c r="AE983" s="28"/>
      <c r="AF983" t="str">
        <f>IF(AK983="","",IF(AK983&gt;0,COUNT($AG$2:AG983),""))</f>
        <v/>
      </c>
      <c r="AG983" s="25" t="str">
        <f t="shared" si="483"/>
        <v/>
      </c>
      <c r="AH983" s="25" t="str">
        <f t="shared" si="484"/>
        <v/>
      </c>
      <c r="AI983" s="25" t="str">
        <f t="shared" si="485"/>
        <v/>
      </c>
      <c r="AJ983" s="25" t="str">
        <f t="shared" si="486"/>
        <v/>
      </c>
      <c r="AK983" s="25" t="str">
        <f t="shared" si="487"/>
        <v/>
      </c>
      <c r="AL983" s="25" t="str">
        <f t="shared" si="488"/>
        <v/>
      </c>
      <c r="AM983" s="25" t="str">
        <f t="shared" si="489"/>
        <v/>
      </c>
      <c r="AN983" s="25" t="str">
        <f t="shared" si="490"/>
        <v/>
      </c>
      <c r="AO983" s="25" t="str">
        <f t="shared" si="491"/>
        <v/>
      </c>
      <c r="AP983" s="25" t="str">
        <f t="shared" si="492"/>
        <v/>
      </c>
      <c r="AQ983" s="25" t="str">
        <f t="shared" si="493"/>
        <v/>
      </c>
      <c r="AR983" s="25" t="str">
        <f t="shared" si="494"/>
        <v/>
      </c>
      <c r="AS983" s="25" t="str">
        <f t="shared" si="495"/>
        <v/>
      </c>
      <c r="AT983" s="25" t="str">
        <f t="shared" si="496"/>
        <v/>
      </c>
      <c r="AU983" s="25" t="str">
        <f t="shared" si="497"/>
        <v/>
      </c>
      <c r="AV983" s="25" t="str">
        <f t="shared" si="498"/>
        <v/>
      </c>
      <c r="AX983" t="str">
        <f>IF(BC983="","",IF(BC983&gt;0,COUNT($AY$2:AY983),""))</f>
        <v/>
      </c>
      <c r="AY983" s="25" t="str">
        <f t="shared" si="499"/>
        <v/>
      </c>
      <c r="AZ983" s="25" t="str">
        <f t="shared" si="500"/>
        <v/>
      </c>
      <c r="BA983" s="25" t="str">
        <f t="shared" si="501"/>
        <v/>
      </c>
      <c r="BB983" s="25" t="str">
        <f t="shared" si="502"/>
        <v/>
      </c>
      <c r="BC983" s="25" t="str">
        <f t="shared" si="503"/>
        <v/>
      </c>
      <c r="BD983" s="25" t="str">
        <f t="shared" si="504"/>
        <v/>
      </c>
      <c r="BE983" s="25" t="str">
        <f t="shared" si="505"/>
        <v/>
      </c>
      <c r="BF983" s="25" t="str">
        <f t="shared" si="506"/>
        <v/>
      </c>
      <c r="BG983" s="25" t="str">
        <f t="shared" si="507"/>
        <v/>
      </c>
      <c r="BH983" s="25" t="str">
        <f t="shared" si="508"/>
        <v/>
      </c>
      <c r="BI983" s="25" t="str">
        <f t="shared" si="509"/>
        <v/>
      </c>
      <c r="BJ983" s="25" t="str">
        <f t="shared" si="510"/>
        <v/>
      </c>
      <c r="BK983" s="25" t="str">
        <f t="shared" si="511"/>
        <v/>
      </c>
      <c r="BL983" s="25" t="str">
        <f t="shared" si="512"/>
        <v/>
      </c>
      <c r="BM983" s="25" t="str">
        <f t="shared" si="513"/>
        <v/>
      </c>
      <c r="BN983" s="25" t="str">
        <f t="shared" si="514"/>
        <v/>
      </c>
    </row>
    <row r="984" spans="1:66" x14ac:dyDescent="0.25">
      <c r="A984" s="20" t="str">
        <f>IF('S.D. Paste sheet'!A984="","",'S.D. Paste sheet'!A984)</f>
        <v/>
      </c>
      <c r="B984" s="20" t="str">
        <f>IF('S.D. Paste sheet'!B984="","",'S.D. Paste sheet'!B984)</f>
        <v/>
      </c>
      <c r="C984" s="20" t="str">
        <f>IF('S.D. Paste sheet'!C984="","",'S.D. Paste sheet'!C984)</f>
        <v/>
      </c>
      <c r="D984" s="20" t="str">
        <f>IF('S.D. Paste sheet'!D984="","",'S.D. Paste sheet'!D984)</f>
        <v/>
      </c>
      <c r="E984" s="20" t="str">
        <f>IF('S.D. Paste sheet'!E984="","",UPPER('S.D. Paste sheet'!E984))</f>
        <v/>
      </c>
      <c r="F984" s="20" t="str">
        <f>IF('S.D. Paste sheet'!F984="","",'S.D. Paste sheet'!F984)</f>
        <v/>
      </c>
      <c r="G984" s="20" t="str">
        <f>IF('S.D. Paste sheet'!G984="","",UPPER('S.D. Paste sheet'!G984))</f>
        <v/>
      </c>
      <c r="H984" s="20" t="str">
        <f>IF('S.D. Paste sheet'!H984="","",UPPER('S.D. Paste sheet'!H984))</f>
        <v/>
      </c>
      <c r="I984" s="20" t="str">
        <f>IF('S.D. Paste sheet'!I984="","",'S.D. Paste sheet'!I984)</f>
        <v/>
      </c>
      <c r="J984" s="20" t="str">
        <f>IF('S.D. Paste sheet'!J984="","",'S.D. Paste sheet'!J984)</f>
        <v/>
      </c>
      <c r="K984" s="20" t="str">
        <f>IF('S.D. Paste sheet'!K984="","",'S.D. Paste sheet'!K984)</f>
        <v/>
      </c>
      <c r="L984" s="20" t="str">
        <f>IF('S.D. Paste sheet'!L984="","",'S.D. Paste sheet'!L984)</f>
        <v/>
      </c>
      <c r="M984" s="20" t="str">
        <f>IF('S.D. Paste sheet'!M984="","",'S.D. Paste sheet'!M984)</f>
        <v/>
      </c>
      <c r="N984" s="20" t="str">
        <f>IF('S.D. Paste sheet'!N984="","",'S.D. Paste sheet'!N984)</f>
        <v/>
      </c>
      <c r="O984" s="20" t="str">
        <f>IF('S.D. Paste sheet'!O984="","",'S.D. Paste sheet'!O984)</f>
        <v/>
      </c>
      <c r="P984" s="20" t="str">
        <f>IF('S.D. Paste sheet'!P984="","",'S.D. Paste sheet'!P984)</f>
        <v/>
      </c>
      <c r="Q984" s="20" t="str">
        <f>IF('S.D. Paste sheet'!Q984="","",'S.D. Paste sheet'!Q984)</f>
        <v/>
      </c>
      <c r="R984" s="20" t="str">
        <f>IF('S.D. Paste sheet'!R984="","",'S.D. Paste sheet'!R984)</f>
        <v/>
      </c>
      <c r="S984" s="20" t="str">
        <f>IF('S.D. Paste sheet'!S984="","",'S.D. Paste sheet'!S984)</f>
        <v/>
      </c>
      <c r="T984" s="20" t="str">
        <f>IF('S.D. Paste sheet'!T984="","",'S.D. Paste sheet'!T984)</f>
        <v/>
      </c>
      <c r="U984" s="20" t="str">
        <f>IF('S.D. Paste sheet'!U984="","",'S.D. Paste sheet'!U984)</f>
        <v/>
      </c>
      <c r="V984" s="20" t="str">
        <f>IF('S.D. Paste sheet'!V984="","",'S.D. Paste sheet'!V984)</f>
        <v/>
      </c>
      <c r="W984" s="20" t="str">
        <f>IF('S.D. Paste sheet'!W984="","",'S.D. Paste sheet'!W984)</f>
        <v/>
      </c>
      <c r="X984" s="20" t="str">
        <f>IF('S.D. Paste sheet'!X984="","",'S.D. Paste sheet'!X984)</f>
        <v/>
      </c>
      <c r="Y984" s="20" t="str">
        <f>IF('S.D. Paste sheet'!Y984="","",'S.D. Paste sheet'!Y984)</f>
        <v/>
      </c>
      <c r="Z984" s="20" t="str">
        <f>IF('S.D. Paste sheet'!Z984="","",'S.D. Paste sheet'!Z984)</f>
        <v/>
      </c>
      <c r="AA984" s="20" t="str">
        <f>IF('S.D. Paste sheet'!AA984="","",'S.D. Paste sheet'!AA984)</f>
        <v/>
      </c>
      <c r="AB984" s="20" t="str">
        <f>IF('S.D. Paste sheet'!AB984="","",'S.D. Paste sheet'!AB984)</f>
        <v/>
      </c>
      <c r="AC984" s="20" t="str">
        <f>IF('S.D. Paste sheet'!AC984="","",'S.D. Paste sheet'!AC984)</f>
        <v/>
      </c>
      <c r="AD984" s="20" t="str">
        <f>IF('S.D. Paste sheet'!AD984="","",'S.D. Paste sheet'!AD984)</f>
        <v/>
      </c>
      <c r="AE984" s="28"/>
      <c r="AF984" t="str">
        <f>IF(AK984="","",IF(AK984&gt;0,COUNT($AG$2:AG984),""))</f>
        <v/>
      </c>
      <c r="AG984" s="25" t="str">
        <f t="shared" si="483"/>
        <v/>
      </c>
      <c r="AH984" s="25" t="str">
        <f t="shared" si="484"/>
        <v/>
      </c>
      <c r="AI984" s="25" t="str">
        <f t="shared" si="485"/>
        <v/>
      </c>
      <c r="AJ984" s="25" t="str">
        <f t="shared" si="486"/>
        <v/>
      </c>
      <c r="AK984" s="25" t="str">
        <f t="shared" si="487"/>
        <v/>
      </c>
      <c r="AL984" s="25" t="str">
        <f t="shared" si="488"/>
        <v/>
      </c>
      <c r="AM984" s="25" t="str">
        <f t="shared" si="489"/>
        <v/>
      </c>
      <c r="AN984" s="25" t="str">
        <f t="shared" si="490"/>
        <v/>
      </c>
      <c r="AO984" s="25" t="str">
        <f t="shared" si="491"/>
        <v/>
      </c>
      <c r="AP984" s="25" t="str">
        <f t="shared" si="492"/>
        <v/>
      </c>
      <c r="AQ984" s="25" t="str">
        <f t="shared" si="493"/>
        <v/>
      </c>
      <c r="AR984" s="25" t="str">
        <f t="shared" si="494"/>
        <v/>
      </c>
      <c r="AS984" s="25" t="str">
        <f t="shared" si="495"/>
        <v/>
      </c>
      <c r="AT984" s="25" t="str">
        <f t="shared" si="496"/>
        <v/>
      </c>
      <c r="AU984" s="25" t="str">
        <f t="shared" si="497"/>
        <v/>
      </c>
      <c r="AV984" s="25" t="str">
        <f t="shared" si="498"/>
        <v/>
      </c>
      <c r="AX984" t="str">
        <f>IF(BC984="","",IF(BC984&gt;0,COUNT($AY$2:AY984),""))</f>
        <v/>
      </c>
      <c r="AY984" s="25" t="str">
        <f t="shared" si="499"/>
        <v/>
      </c>
      <c r="AZ984" s="25" t="str">
        <f t="shared" si="500"/>
        <v/>
      </c>
      <c r="BA984" s="25" t="str">
        <f t="shared" si="501"/>
        <v/>
      </c>
      <c r="BB984" s="25" t="str">
        <f t="shared" si="502"/>
        <v/>
      </c>
      <c r="BC984" s="25" t="str">
        <f t="shared" si="503"/>
        <v/>
      </c>
      <c r="BD984" s="25" t="str">
        <f t="shared" si="504"/>
        <v/>
      </c>
      <c r="BE984" s="25" t="str">
        <f t="shared" si="505"/>
        <v/>
      </c>
      <c r="BF984" s="25" t="str">
        <f t="shared" si="506"/>
        <v/>
      </c>
      <c r="BG984" s="25" t="str">
        <f t="shared" si="507"/>
        <v/>
      </c>
      <c r="BH984" s="25" t="str">
        <f t="shared" si="508"/>
        <v/>
      </c>
      <c r="BI984" s="25" t="str">
        <f t="shared" si="509"/>
        <v/>
      </c>
      <c r="BJ984" s="25" t="str">
        <f t="shared" si="510"/>
        <v/>
      </c>
      <c r="BK984" s="25" t="str">
        <f t="shared" si="511"/>
        <v/>
      </c>
      <c r="BL984" s="25" t="str">
        <f t="shared" si="512"/>
        <v/>
      </c>
      <c r="BM984" s="25" t="str">
        <f t="shared" si="513"/>
        <v/>
      </c>
      <c r="BN984" s="25" t="str">
        <f t="shared" si="514"/>
        <v/>
      </c>
    </row>
    <row r="985" spans="1:66" x14ac:dyDescent="0.25">
      <c r="A985" s="20" t="str">
        <f>IF('S.D. Paste sheet'!A985="","",'S.D. Paste sheet'!A985)</f>
        <v/>
      </c>
      <c r="B985" s="20" t="str">
        <f>IF('S.D. Paste sheet'!B985="","",'S.D. Paste sheet'!B985)</f>
        <v/>
      </c>
      <c r="C985" s="20" t="str">
        <f>IF('S.D. Paste sheet'!C985="","",'S.D. Paste sheet'!C985)</f>
        <v/>
      </c>
      <c r="D985" s="20" t="str">
        <f>IF('S.D. Paste sheet'!D985="","",'S.D. Paste sheet'!D985)</f>
        <v/>
      </c>
      <c r="E985" s="20" t="str">
        <f>IF('S.D. Paste sheet'!E985="","",UPPER('S.D. Paste sheet'!E985))</f>
        <v/>
      </c>
      <c r="F985" s="20" t="str">
        <f>IF('S.D. Paste sheet'!F985="","",'S.D. Paste sheet'!F985)</f>
        <v/>
      </c>
      <c r="G985" s="20" t="str">
        <f>IF('S.D. Paste sheet'!G985="","",UPPER('S.D. Paste sheet'!G985))</f>
        <v/>
      </c>
      <c r="H985" s="20" t="str">
        <f>IF('S.D. Paste sheet'!H985="","",UPPER('S.D. Paste sheet'!H985))</f>
        <v/>
      </c>
      <c r="I985" s="20" t="str">
        <f>IF('S.D. Paste sheet'!I985="","",'S.D. Paste sheet'!I985)</f>
        <v/>
      </c>
      <c r="J985" s="20" t="str">
        <f>IF('S.D. Paste sheet'!J985="","",'S.D. Paste sheet'!J985)</f>
        <v/>
      </c>
      <c r="K985" s="20" t="str">
        <f>IF('S.D. Paste sheet'!K985="","",'S.D. Paste sheet'!K985)</f>
        <v/>
      </c>
      <c r="L985" s="20" t="str">
        <f>IF('S.D. Paste sheet'!L985="","",'S.D. Paste sheet'!L985)</f>
        <v/>
      </c>
      <c r="M985" s="20" t="str">
        <f>IF('S.D. Paste sheet'!M985="","",'S.D. Paste sheet'!M985)</f>
        <v/>
      </c>
      <c r="N985" s="20" t="str">
        <f>IF('S.D. Paste sheet'!N985="","",'S.D. Paste sheet'!N985)</f>
        <v/>
      </c>
      <c r="O985" s="20" t="str">
        <f>IF('S.D. Paste sheet'!O985="","",'S.D. Paste sheet'!O985)</f>
        <v/>
      </c>
      <c r="P985" s="20" t="str">
        <f>IF('S.D. Paste sheet'!P985="","",'S.D. Paste sheet'!P985)</f>
        <v/>
      </c>
      <c r="Q985" s="20" t="str">
        <f>IF('S.D. Paste sheet'!Q985="","",'S.D. Paste sheet'!Q985)</f>
        <v/>
      </c>
      <c r="R985" s="20" t="str">
        <f>IF('S.D. Paste sheet'!R985="","",'S.D. Paste sheet'!R985)</f>
        <v/>
      </c>
      <c r="S985" s="20" t="str">
        <f>IF('S.D. Paste sheet'!S985="","",'S.D. Paste sheet'!S985)</f>
        <v/>
      </c>
      <c r="T985" s="20" t="str">
        <f>IF('S.D. Paste sheet'!T985="","",'S.D. Paste sheet'!T985)</f>
        <v/>
      </c>
      <c r="U985" s="20" t="str">
        <f>IF('S.D. Paste sheet'!U985="","",'S.D. Paste sheet'!U985)</f>
        <v/>
      </c>
      <c r="V985" s="20" t="str">
        <f>IF('S.D. Paste sheet'!V985="","",'S.D. Paste sheet'!V985)</f>
        <v/>
      </c>
      <c r="W985" s="20" t="str">
        <f>IF('S.D. Paste sheet'!W985="","",'S.D. Paste sheet'!W985)</f>
        <v/>
      </c>
      <c r="X985" s="20" t="str">
        <f>IF('S.D. Paste sheet'!X985="","",'S.D. Paste sheet'!X985)</f>
        <v/>
      </c>
      <c r="Y985" s="20" t="str">
        <f>IF('S.D. Paste sheet'!Y985="","",'S.D. Paste sheet'!Y985)</f>
        <v/>
      </c>
      <c r="Z985" s="20" t="str">
        <f>IF('S.D. Paste sheet'!Z985="","",'S.D. Paste sheet'!Z985)</f>
        <v/>
      </c>
      <c r="AA985" s="20" t="str">
        <f>IF('S.D. Paste sheet'!AA985="","",'S.D. Paste sheet'!AA985)</f>
        <v/>
      </c>
      <c r="AB985" s="20" t="str">
        <f>IF('S.D. Paste sheet'!AB985="","",'S.D. Paste sheet'!AB985)</f>
        <v/>
      </c>
      <c r="AC985" s="20" t="str">
        <f>IF('S.D. Paste sheet'!AC985="","",'S.D. Paste sheet'!AC985)</f>
        <v/>
      </c>
      <c r="AD985" s="20" t="str">
        <f>IF('S.D. Paste sheet'!AD985="","",'S.D. Paste sheet'!AD985)</f>
        <v/>
      </c>
      <c r="AE985" s="28"/>
      <c r="AF985" t="str">
        <f>IF(AK985="","",IF(AK985&gt;0,COUNT($AG$2:AG985),""))</f>
        <v/>
      </c>
      <c r="AG985" s="25" t="str">
        <f t="shared" si="483"/>
        <v/>
      </c>
      <c r="AH985" s="25" t="str">
        <f t="shared" si="484"/>
        <v/>
      </c>
      <c r="AI985" s="25" t="str">
        <f t="shared" si="485"/>
        <v/>
      </c>
      <c r="AJ985" s="25" t="str">
        <f t="shared" si="486"/>
        <v/>
      </c>
      <c r="AK985" s="25" t="str">
        <f t="shared" si="487"/>
        <v/>
      </c>
      <c r="AL985" s="25" t="str">
        <f t="shared" si="488"/>
        <v/>
      </c>
      <c r="AM985" s="25" t="str">
        <f t="shared" si="489"/>
        <v/>
      </c>
      <c r="AN985" s="25" t="str">
        <f t="shared" si="490"/>
        <v/>
      </c>
      <c r="AO985" s="25" t="str">
        <f t="shared" si="491"/>
        <v/>
      </c>
      <c r="AP985" s="25" t="str">
        <f t="shared" si="492"/>
        <v/>
      </c>
      <c r="AQ985" s="25" t="str">
        <f t="shared" si="493"/>
        <v/>
      </c>
      <c r="AR985" s="25" t="str">
        <f t="shared" si="494"/>
        <v/>
      </c>
      <c r="AS985" s="25" t="str">
        <f t="shared" si="495"/>
        <v/>
      </c>
      <c r="AT985" s="25" t="str">
        <f t="shared" si="496"/>
        <v/>
      </c>
      <c r="AU985" s="25" t="str">
        <f t="shared" si="497"/>
        <v/>
      </c>
      <c r="AV985" s="25" t="str">
        <f t="shared" si="498"/>
        <v/>
      </c>
      <c r="AX985" t="str">
        <f>IF(BC985="","",IF(BC985&gt;0,COUNT($AY$2:AY985),""))</f>
        <v/>
      </c>
      <c r="AY985" s="25" t="str">
        <f t="shared" si="499"/>
        <v/>
      </c>
      <c r="AZ985" s="25" t="str">
        <f t="shared" si="500"/>
        <v/>
      </c>
      <c r="BA985" s="25" t="str">
        <f t="shared" si="501"/>
        <v/>
      </c>
      <c r="BB985" s="25" t="str">
        <f t="shared" si="502"/>
        <v/>
      </c>
      <c r="BC985" s="25" t="str">
        <f t="shared" si="503"/>
        <v/>
      </c>
      <c r="BD985" s="25" t="str">
        <f t="shared" si="504"/>
        <v/>
      </c>
      <c r="BE985" s="25" t="str">
        <f t="shared" si="505"/>
        <v/>
      </c>
      <c r="BF985" s="25" t="str">
        <f t="shared" si="506"/>
        <v/>
      </c>
      <c r="BG985" s="25" t="str">
        <f t="shared" si="507"/>
        <v/>
      </c>
      <c r="BH985" s="25" t="str">
        <f t="shared" si="508"/>
        <v/>
      </c>
      <c r="BI985" s="25" t="str">
        <f t="shared" si="509"/>
        <v/>
      </c>
      <c r="BJ985" s="25" t="str">
        <f t="shared" si="510"/>
        <v/>
      </c>
      <c r="BK985" s="25" t="str">
        <f t="shared" si="511"/>
        <v/>
      </c>
      <c r="BL985" s="25" t="str">
        <f t="shared" si="512"/>
        <v/>
      </c>
      <c r="BM985" s="25" t="str">
        <f t="shared" si="513"/>
        <v/>
      </c>
      <c r="BN985" s="25" t="str">
        <f t="shared" si="514"/>
        <v/>
      </c>
    </row>
    <row r="986" spans="1:66" x14ac:dyDescent="0.25">
      <c r="A986" s="20" t="str">
        <f>IF('S.D. Paste sheet'!A986="","",'S.D. Paste sheet'!A986)</f>
        <v/>
      </c>
      <c r="B986" s="20" t="str">
        <f>IF('S.D. Paste sheet'!B986="","",'S.D. Paste sheet'!B986)</f>
        <v/>
      </c>
      <c r="C986" s="20" t="str">
        <f>IF('S.D. Paste sheet'!C986="","",'S.D. Paste sheet'!C986)</f>
        <v/>
      </c>
      <c r="D986" s="20" t="str">
        <f>IF('S.D. Paste sheet'!D986="","",'S.D. Paste sheet'!D986)</f>
        <v/>
      </c>
      <c r="E986" s="20" t="str">
        <f>IF('S.D. Paste sheet'!E986="","",UPPER('S.D. Paste sheet'!E986))</f>
        <v/>
      </c>
      <c r="F986" s="20" t="str">
        <f>IF('S.D. Paste sheet'!F986="","",'S.D. Paste sheet'!F986)</f>
        <v/>
      </c>
      <c r="G986" s="20" t="str">
        <f>IF('S.D. Paste sheet'!G986="","",UPPER('S.D. Paste sheet'!G986))</f>
        <v/>
      </c>
      <c r="H986" s="20" t="str">
        <f>IF('S.D. Paste sheet'!H986="","",UPPER('S.D. Paste sheet'!H986))</f>
        <v/>
      </c>
      <c r="I986" s="20" t="str">
        <f>IF('S.D. Paste sheet'!I986="","",'S.D. Paste sheet'!I986)</f>
        <v/>
      </c>
      <c r="J986" s="20" t="str">
        <f>IF('S.D. Paste sheet'!J986="","",'S.D. Paste sheet'!J986)</f>
        <v/>
      </c>
      <c r="K986" s="20" t="str">
        <f>IF('S.D. Paste sheet'!K986="","",'S.D. Paste sheet'!K986)</f>
        <v/>
      </c>
      <c r="L986" s="20" t="str">
        <f>IF('S.D. Paste sheet'!L986="","",'S.D. Paste sheet'!L986)</f>
        <v/>
      </c>
      <c r="M986" s="20" t="str">
        <f>IF('S.D. Paste sheet'!M986="","",'S.D. Paste sheet'!M986)</f>
        <v/>
      </c>
      <c r="N986" s="20" t="str">
        <f>IF('S.D. Paste sheet'!N986="","",'S.D. Paste sheet'!N986)</f>
        <v/>
      </c>
      <c r="O986" s="20" t="str">
        <f>IF('S.D. Paste sheet'!O986="","",'S.D. Paste sheet'!O986)</f>
        <v/>
      </c>
      <c r="P986" s="20" t="str">
        <f>IF('S.D. Paste sheet'!P986="","",'S.D. Paste sheet'!P986)</f>
        <v/>
      </c>
      <c r="Q986" s="20" t="str">
        <f>IF('S.D. Paste sheet'!Q986="","",'S.D. Paste sheet'!Q986)</f>
        <v/>
      </c>
      <c r="R986" s="20" t="str">
        <f>IF('S.D. Paste sheet'!R986="","",'S.D. Paste sheet'!R986)</f>
        <v/>
      </c>
      <c r="S986" s="20" t="str">
        <f>IF('S.D. Paste sheet'!S986="","",'S.D. Paste sheet'!S986)</f>
        <v/>
      </c>
      <c r="T986" s="20" t="str">
        <f>IF('S.D. Paste sheet'!T986="","",'S.D. Paste sheet'!T986)</f>
        <v/>
      </c>
      <c r="U986" s="20" t="str">
        <f>IF('S.D. Paste sheet'!U986="","",'S.D. Paste sheet'!U986)</f>
        <v/>
      </c>
      <c r="V986" s="20" t="str">
        <f>IF('S.D. Paste sheet'!V986="","",'S.D. Paste sheet'!V986)</f>
        <v/>
      </c>
      <c r="W986" s="20" t="str">
        <f>IF('S.D. Paste sheet'!W986="","",'S.D. Paste sheet'!W986)</f>
        <v/>
      </c>
      <c r="X986" s="20" t="str">
        <f>IF('S.D. Paste sheet'!X986="","",'S.D. Paste sheet'!X986)</f>
        <v/>
      </c>
      <c r="Y986" s="20" t="str">
        <f>IF('S.D. Paste sheet'!Y986="","",'S.D. Paste sheet'!Y986)</f>
        <v/>
      </c>
      <c r="Z986" s="20" t="str">
        <f>IF('S.D. Paste sheet'!Z986="","",'S.D. Paste sheet'!Z986)</f>
        <v/>
      </c>
      <c r="AA986" s="20" t="str">
        <f>IF('S.D. Paste sheet'!AA986="","",'S.D. Paste sheet'!AA986)</f>
        <v/>
      </c>
      <c r="AB986" s="20" t="str">
        <f>IF('S.D. Paste sheet'!AB986="","",'S.D. Paste sheet'!AB986)</f>
        <v/>
      </c>
      <c r="AC986" s="20" t="str">
        <f>IF('S.D. Paste sheet'!AC986="","",'S.D. Paste sheet'!AC986)</f>
        <v/>
      </c>
      <c r="AD986" s="20" t="str">
        <f>IF('S.D. Paste sheet'!AD986="","",'S.D. Paste sheet'!AD986)</f>
        <v/>
      </c>
      <c r="AE986" s="28"/>
      <c r="AF986" t="str">
        <f>IF(AK986="","",IF(AK986&gt;0,COUNT($AG$2:AG986),""))</f>
        <v/>
      </c>
      <c r="AG986" s="25" t="str">
        <f t="shared" si="483"/>
        <v/>
      </c>
      <c r="AH986" s="25" t="str">
        <f t="shared" si="484"/>
        <v/>
      </c>
      <c r="AI986" s="25" t="str">
        <f t="shared" si="485"/>
        <v/>
      </c>
      <c r="AJ986" s="25" t="str">
        <f t="shared" si="486"/>
        <v/>
      </c>
      <c r="AK986" s="25" t="str">
        <f t="shared" si="487"/>
        <v/>
      </c>
      <c r="AL986" s="25" t="str">
        <f t="shared" si="488"/>
        <v/>
      </c>
      <c r="AM986" s="25" t="str">
        <f t="shared" si="489"/>
        <v/>
      </c>
      <c r="AN986" s="25" t="str">
        <f t="shared" si="490"/>
        <v/>
      </c>
      <c r="AO986" s="25" t="str">
        <f t="shared" si="491"/>
        <v/>
      </c>
      <c r="AP986" s="25" t="str">
        <f t="shared" si="492"/>
        <v/>
      </c>
      <c r="AQ986" s="25" t="str">
        <f t="shared" si="493"/>
        <v/>
      </c>
      <c r="AR986" s="25" t="str">
        <f t="shared" si="494"/>
        <v/>
      </c>
      <c r="AS986" s="25" t="str">
        <f t="shared" si="495"/>
        <v/>
      </c>
      <c r="AT986" s="25" t="str">
        <f t="shared" si="496"/>
        <v/>
      </c>
      <c r="AU986" s="25" t="str">
        <f t="shared" si="497"/>
        <v/>
      </c>
      <c r="AV986" s="25" t="str">
        <f t="shared" si="498"/>
        <v/>
      </c>
      <c r="AX986" t="str">
        <f>IF(BC986="","",IF(BC986&gt;0,COUNT($AY$2:AY986),""))</f>
        <v/>
      </c>
      <c r="AY986" s="25" t="str">
        <f t="shared" si="499"/>
        <v/>
      </c>
      <c r="AZ986" s="25" t="str">
        <f t="shared" si="500"/>
        <v/>
      </c>
      <c r="BA986" s="25" t="str">
        <f t="shared" si="501"/>
        <v/>
      </c>
      <c r="BB986" s="25" t="str">
        <f t="shared" si="502"/>
        <v/>
      </c>
      <c r="BC986" s="25" t="str">
        <f t="shared" si="503"/>
        <v/>
      </c>
      <c r="BD986" s="25" t="str">
        <f t="shared" si="504"/>
        <v/>
      </c>
      <c r="BE986" s="25" t="str">
        <f t="shared" si="505"/>
        <v/>
      </c>
      <c r="BF986" s="25" t="str">
        <f t="shared" si="506"/>
        <v/>
      </c>
      <c r="BG986" s="25" t="str">
        <f t="shared" si="507"/>
        <v/>
      </c>
      <c r="BH986" s="25" t="str">
        <f t="shared" si="508"/>
        <v/>
      </c>
      <c r="BI986" s="25" t="str">
        <f t="shared" si="509"/>
        <v/>
      </c>
      <c r="BJ986" s="25" t="str">
        <f t="shared" si="510"/>
        <v/>
      </c>
      <c r="BK986" s="25" t="str">
        <f t="shared" si="511"/>
        <v/>
      </c>
      <c r="BL986" s="25" t="str">
        <f t="shared" si="512"/>
        <v/>
      </c>
      <c r="BM986" s="25" t="str">
        <f t="shared" si="513"/>
        <v/>
      </c>
      <c r="BN986" s="25" t="str">
        <f t="shared" si="514"/>
        <v/>
      </c>
    </row>
    <row r="987" spans="1:66" x14ac:dyDescent="0.25">
      <c r="A987" s="20" t="str">
        <f>IF('S.D. Paste sheet'!A987="","",'S.D. Paste sheet'!A987)</f>
        <v/>
      </c>
      <c r="B987" s="20" t="str">
        <f>IF('S.D. Paste sheet'!B987="","",'S.D. Paste sheet'!B987)</f>
        <v/>
      </c>
      <c r="C987" s="20" t="str">
        <f>IF('S.D. Paste sheet'!C987="","",'S.D. Paste sheet'!C987)</f>
        <v/>
      </c>
      <c r="D987" s="20" t="str">
        <f>IF('S.D. Paste sheet'!D987="","",'S.D. Paste sheet'!D987)</f>
        <v/>
      </c>
      <c r="E987" s="20" t="str">
        <f>IF('S.D. Paste sheet'!E987="","",UPPER('S.D. Paste sheet'!E987))</f>
        <v/>
      </c>
      <c r="F987" s="20" t="str">
        <f>IF('S.D. Paste sheet'!F987="","",'S.D. Paste sheet'!F987)</f>
        <v/>
      </c>
      <c r="G987" s="20" t="str">
        <f>IF('S.D. Paste sheet'!G987="","",UPPER('S.D. Paste sheet'!G987))</f>
        <v/>
      </c>
      <c r="H987" s="20" t="str">
        <f>IF('S.D. Paste sheet'!H987="","",UPPER('S.D. Paste sheet'!H987))</f>
        <v/>
      </c>
      <c r="I987" s="20" t="str">
        <f>IF('S.D. Paste sheet'!I987="","",'S.D. Paste sheet'!I987)</f>
        <v/>
      </c>
      <c r="J987" s="20" t="str">
        <f>IF('S.D. Paste sheet'!J987="","",'S.D. Paste sheet'!J987)</f>
        <v/>
      </c>
      <c r="K987" s="20" t="str">
        <f>IF('S.D. Paste sheet'!K987="","",'S.D. Paste sheet'!K987)</f>
        <v/>
      </c>
      <c r="L987" s="20" t="str">
        <f>IF('S.D. Paste sheet'!L987="","",'S.D. Paste sheet'!L987)</f>
        <v/>
      </c>
      <c r="M987" s="20" t="str">
        <f>IF('S.D. Paste sheet'!M987="","",'S.D. Paste sheet'!M987)</f>
        <v/>
      </c>
      <c r="N987" s="20" t="str">
        <f>IF('S.D. Paste sheet'!N987="","",'S.D. Paste sheet'!N987)</f>
        <v/>
      </c>
      <c r="O987" s="20" t="str">
        <f>IF('S.D. Paste sheet'!O987="","",'S.D. Paste sheet'!O987)</f>
        <v/>
      </c>
      <c r="P987" s="20" t="str">
        <f>IF('S.D. Paste sheet'!P987="","",'S.D. Paste sheet'!P987)</f>
        <v/>
      </c>
      <c r="Q987" s="20" t="str">
        <f>IF('S.D. Paste sheet'!Q987="","",'S.D. Paste sheet'!Q987)</f>
        <v/>
      </c>
      <c r="R987" s="20" t="str">
        <f>IF('S.D. Paste sheet'!R987="","",'S.D. Paste sheet'!R987)</f>
        <v/>
      </c>
      <c r="S987" s="20" t="str">
        <f>IF('S.D. Paste sheet'!S987="","",'S.D. Paste sheet'!S987)</f>
        <v/>
      </c>
      <c r="T987" s="20" t="str">
        <f>IF('S.D. Paste sheet'!T987="","",'S.D. Paste sheet'!T987)</f>
        <v/>
      </c>
      <c r="U987" s="20" t="str">
        <f>IF('S.D. Paste sheet'!U987="","",'S.D. Paste sheet'!U987)</f>
        <v/>
      </c>
      <c r="V987" s="20" t="str">
        <f>IF('S.D. Paste sheet'!V987="","",'S.D. Paste sheet'!V987)</f>
        <v/>
      </c>
      <c r="W987" s="20" t="str">
        <f>IF('S.D. Paste sheet'!W987="","",'S.D. Paste sheet'!W987)</f>
        <v/>
      </c>
      <c r="X987" s="20" t="str">
        <f>IF('S.D. Paste sheet'!X987="","",'S.D. Paste sheet'!X987)</f>
        <v/>
      </c>
      <c r="Y987" s="20" t="str">
        <f>IF('S.D. Paste sheet'!Y987="","",'S.D. Paste sheet'!Y987)</f>
        <v/>
      </c>
      <c r="Z987" s="20" t="str">
        <f>IF('S.D. Paste sheet'!Z987="","",'S.D. Paste sheet'!Z987)</f>
        <v/>
      </c>
      <c r="AA987" s="20" t="str">
        <f>IF('S.D. Paste sheet'!AA987="","",'S.D. Paste sheet'!AA987)</f>
        <v/>
      </c>
      <c r="AB987" s="20" t="str">
        <f>IF('S.D. Paste sheet'!AB987="","",'S.D. Paste sheet'!AB987)</f>
        <v/>
      </c>
      <c r="AC987" s="20" t="str">
        <f>IF('S.D. Paste sheet'!AC987="","",'S.D. Paste sheet'!AC987)</f>
        <v/>
      </c>
      <c r="AD987" s="20" t="str">
        <f>IF('S.D. Paste sheet'!AD987="","",'S.D. Paste sheet'!AD987)</f>
        <v/>
      </c>
      <c r="AE987" s="28"/>
      <c r="AF987" t="str">
        <f>IF(AK987="","",IF(AK987&gt;0,COUNT($AG$2:AG987),""))</f>
        <v/>
      </c>
      <c r="AG987" s="25" t="str">
        <f t="shared" si="483"/>
        <v/>
      </c>
      <c r="AH987" s="25" t="str">
        <f t="shared" si="484"/>
        <v/>
      </c>
      <c r="AI987" s="25" t="str">
        <f t="shared" si="485"/>
        <v/>
      </c>
      <c r="AJ987" s="25" t="str">
        <f t="shared" si="486"/>
        <v/>
      </c>
      <c r="AK987" s="25" t="str">
        <f t="shared" si="487"/>
        <v/>
      </c>
      <c r="AL987" s="25" t="str">
        <f t="shared" si="488"/>
        <v/>
      </c>
      <c r="AM987" s="25" t="str">
        <f t="shared" si="489"/>
        <v/>
      </c>
      <c r="AN987" s="25" t="str">
        <f t="shared" si="490"/>
        <v/>
      </c>
      <c r="AO987" s="25" t="str">
        <f t="shared" si="491"/>
        <v/>
      </c>
      <c r="AP987" s="25" t="str">
        <f t="shared" si="492"/>
        <v/>
      </c>
      <c r="AQ987" s="25" t="str">
        <f t="shared" si="493"/>
        <v/>
      </c>
      <c r="AR987" s="25" t="str">
        <f t="shared" si="494"/>
        <v/>
      </c>
      <c r="AS987" s="25" t="str">
        <f t="shared" si="495"/>
        <v/>
      </c>
      <c r="AT987" s="25" t="str">
        <f t="shared" si="496"/>
        <v/>
      </c>
      <c r="AU987" s="25" t="str">
        <f t="shared" si="497"/>
        <v/>
      </c>
      <c r="AV987" s="25" t="str">
        <f t="shared" si="498"/>
        <v/>
      </c>
      <c r="AX987" t="str">
        <f>IF(BC987="","",IF(BC987&gt;0,COUNT($AY$2:AY987),""))</f>
        <v/>
      </c>
      <c r="AY987" s="25" t="str">
        <f t="shared" si="499"/>
        <v/>
      </c>
      <c r="AZ987" s="25" t="str">
        <f t="shared" si="500"/>
        <v/>
      </c>
      <c r="BA987" s="25" t="str">
        <f t="shared" si="501"/>
        <v/>
      </c>
      <c r="BB987" s="25" t="str">
        <f t="shared" si="502"/>
        <v/>
      </c>
      <c r="BC987" s="25" t="str">
        <f t="shared" si="503"/>
        <v/>
      </c>
      <c r="BD987" s="25" t="str">
        <f t="shared" si="504"/>
        <v/>
      </c>
      <c r="BE987" s="25" t="str">
        <f t="shared" si="505"/>
        <v/>
      </c>
      <c r="BF987" s="25" t="str">
        <f t="shared" si="506"/>
        <v/>
      </c>
      <c r="BG987" s="25" t="str">
        <f t="shared" si="507"/>
        <v/>
      </c>
      <c r="BH987" s="25" t="str">
        <f t="shared" si="508"/>
        <v/>
      </c>
      <c r="BI987" s="25" t="str">
        <f t="shared" si="509"/>
        <v/>
      </c>
      <c r="BJ987" s="25" t="str">
        <f t="shared" si="510"/>
        <v/>
      </c>
      <c r="BK987" s="25" t="str">
        <f t="shared" si="511"/>
        <v/>
      </c>
      <c r="BL987" s="25" t="str">
        <f t="shared" si="512"/>
        <v/>
      </c>
      <c r="BM987" s="25" t="str">
        <f t="shared" si="513"/>
        <v/>
      </c>
      <c r="BN987" s="25" t="str">
        <f t="shared" si="514"/>
        <v/>
      </c>
    </row>
    <row r="988" spans="1:66" x14ac:dyDescent="0.25">
      <c r="A988" s="20" t="str">
        <f>IF('S.D. Paste sheet'!A988="","",'S.D. Paste sheet'!A988)</f>
        <v/>
      </c>
      <c r="B988" s="20" t="str">
        <f>IF('S.D. Paste sheet'!B988="","",'S.D. Paste sheet'!B988)</f>
        <v/>
      </c>
      <c r="C988" s="20" t="str">
        <f>IF('S.D. Paste sheet'!C988="","",'S.D. Paste sheet'!C988)</f>
        <v/>
      </c>
      <c r="D988" s="20" t="str">
        <f>IF('S.D. Paste sheet'!D988="","",'S.D. Paste sheet'!D988)</f>
        <v/>
      </c>
      <c r="E988" s="20" t="str">
        <f>IF('S.D. Paste sheet'!E988="","",UPPER('S.D. Paste sheet'!E988))</f>
        <v/>
      </c>
      <c r="F988" s="20" t="str">
        <f>IF('S.D. Paste sheet'!F988="","",'S.D. Paste sheet'!F988)</f>
        <v/>
      </c>
      <c r="G988" s="20" t="str">
        <f>IF('S.D. Paste sheet'!G988="","",UPPER('S.D. Paste sheet'!G988))</f>
        <v/>
      </c>
      <c r="H988" s="20" t="str">
        <f>IF('S.D. Paste sheet'!H988="","",UPPER('S.D. Paste sheet'!H988))</f>
        <v/>
      </c>
      <c r="I988" s="20" t="str">
        <f>IF('S.D. Paste sheet'!I988="","",'S.D. Paste sheet'!I988)</f>
        <v/>
      </c>
      <c r="J988" s="20" t="str">
        <f>IF('S.D. Paste sheet'!J988="","",'S.D. Paste sheet'!J988)</f>
        <v/>
      </c>
      <c r="K988" s="20" t="str">
        <f>IF('S.D. Paste sheet'!K988="","",'S.D. Paste sheet'!K988)</f>
        <v/>
      </c>
      <c r="L988" s="20" t="str">
        <f>IF('S.D. Paste sheet'!L988="","",'S.D. Paste sheet'!L988)</f>
        <v/>
      </c>
      <c r="M988" s="20" t="str">
        <f>IF('S.D. Paste sheet'!M988="","",'S.D. Paste sheet'!M988)</f>
        <v/>
      </c>
      <c r="N988" s="20" t="str">
        <f>IF('S.D. Paste sheet'!N988="","",'S.D. Paste sheet'!N988)</f>
        <v/>
      </c>
      <c r="O988" s="20" t="str">
        <f>IF('S.D. Paste sheet'!O988="","",'S.D. Paste sheet'!O988)</f>
        <v/>
      </c>
      <c r="P988" s="20" t="str">
        <f>IF('S.D. Paste sheet'!P988="","",'S.D. Paste sheet'!P988)</f>
        <v/>
      </c>
      <c r="Q988" s="20" t="str">
        <f>IF('S.D. Paste sheet'!Q988="","",'S.D. Paste sheet'!Q988)</f>
        <v/>
      </c>
      <c r="R988" s="20" t="str">
        <f>IF('S.D. Paste sheet'!R988="","",'S.D. Paste sheet'!R988)</f>
        <v/>
      </c>
      <c r="S988" s="20" t="str">
        <f>IF('S.D. Paste sheet'!S988="","",'S.D. Paste sheet'!S988)</f>
        <v/>
      </c>
      <c r="T988" s="20" t="str">
        <f>IF('S.D. Paste sheet'!T988="","",'S.D. Paste sheet'!T988)</f>
        <v/>
      </c>
      <c r="U988" s="20" t="str">
        <f>IF('S.D. Paste sheet'!U988="","",'S.D. Paste sheet'!U988)</f>
        <v/>
      </c>
      <c r="V988" s="20" t="str">
        <f>IF('S.D. Paste sheet'!V988="","",'S.D. Paste sheet'!V988)</f>
        <v/>
      </c>
      <c r="W988" s="20" t="str">
        <f>IF('S.D. Paste sheet'!W988="","",'S.D. Paste sheet'!W988)</f>
        <v/>
      </c>
      <c r="X988" s="20" t="str">
        <f>IF('S.D. Paste sheet'!X988="","",'S.D. Paste sheet'!X988)</f>
        <v/>
      </c>
      <c r="Y988" s="20" t="str">
        <f>IF('S.D. Paste sheet'!Y988="","",'S.D. Paste sheet'!Y988)</f>
        <v/>
      </c>
      <c r="Z988" s="20" t="str">
        <f>IF('S.D. Paste sheet'!Z988="","",'S.D. Paste sheet'!Z988)</f>
        <v/>
      </c>
      <c r="AA988" s="20" t="str">
        <f>IF('S.D. Paste sheet'!AA988="","",'S.D. Paste sheet'!AA988)</f>
        <v/>
      </c>
      <c r="AB988" s="20" t="str">
        <f>IF('S.D. Paste sheet'!AB988="","",'S.D. Paste sheet'!AB988)</f>
        <v/>
      </c>
      <c r="AC988" s="20" t="str">
        <f>IF('S.D. Paste sheet'!AC988="","",'S.D. Paste sheet'!AC988)</f>
        <v/>
      </c>
      <c r="AD988" s="20" t="str">
        <f>IF('S.D. Paste sheet'!AD988="","",'S.D. Paste sheet'!AD988)</f>
        <v/>
      </c>
      <c r="AE988" s="28"/>
      <c r="AF988" t="str">
        <f>IF(AK988="","",IF(AK988&gt;0,COUNT($AG$2:AG988),""))</f>
        <v/>
      </c>
      <c r="AG988" s="25" t="str">
        <f t="shared" si="483"/>
        <v/>
      </c>
      <c r="AH988" s="25" t="str">
        <f t="shared" si="484"/>
        <v/>
      </c>
      <c r="AI988" s="25" t="str">
        <f t="shared" si="485"/>
        <v/>
      </c>
      <c r="AJ988" s="25" t="str">
        <f t="shared" si="486"/>
        <v/>
      </c>
      <c r="AK988" s="25" t="str">
        <f t="shared" si="487"/>
        <v/>
      </c>
      <c r="AL988" s="25" t="str">
        <f t="shared" si="488"/>
        <v/>
      </c>
      <c r="AM988" s="25" t="str">
        <f t="shared" si="489"/>
        <v/>
      </c>
      <c r="AN988" s="25" t="str">
        <f t="shared" si="490"/>
        <v/>
      </c>
      <c r="AO988" s="25" t="str">
        <f t="shared" si="491"/>
        <v/>
      </c>
      <c r="AP988" s="25" t="str">
        <f t="shared" si="492"/>
        <v/>
      </c>
      <c r="AQ988" s="25" t="str">
        <f t="shared" si="493"/>
        <v/>
      </c>
      <c r="AR988" s="25" t="str">
        <f t="shared" si="494"/>
        <v/>
      </c>
      <c r="AS988" s="25" t="str">
        <f t="shared" si="495"/>
        <v/>
      </c>
      <c r="AT988" s="25" t="str">
        <f t="shared" si="496"/>
        <v/>
      </c>
      <c r="AU988" s="25" t="str">
        <f t="shared" si="497"/>
        <v/>
      </c>
      <c r="AV988" s="25" t="str">
        <f t="shared" si="498"/>
        <v/>
      </c>
      <c r="AX988" t="str">
        <f>IF(BC988="","",IF(BC988&gt;0,COUNT($AY$2:AY988),""))</f>
        <v/>
      </c>
      <c r="AY988" s="25" t="str">
        <f t="shared" si="499"/>
        <v/>
      </c>
      <c r="AZ988" s="25" t="str">
        <f t="shared" si="500"/>
        <v/>
      </c>
      <c r="BA988" s="25" t="str">
        <f t="shared" si="501"/>
        <v/>
      </c>
      <c r="BB988" s="25" t="str">
        <f t="shared" si="502"/>
        <v/>
      </c>
      <c r="BC988" s="25" t="str">
        <f t="shared" si="503"/>
        <v/>
      </c>
      <c r="BD988" s="25" t="str">
        <f t="shared" si="504"/>
        <v/>
      </c>
      <c r="BE988" s="25" t="str">
        <f t="shared" si="505"/>
        <v/>
      </c>
      <c r="BF988" s="25" t="str">
        <f t="shared" si="506"/>
        <v/>
      </c>
      <c r="BG988" s="25" t="str">
        <f t="shared" si="507"/>
        <v/>
      </c>
      <c r="BH988" s="25" t="str">
        <f t="shared" si="508"/>
        <v/>
      </c>
      <c r="BI988" s="25" t="str">
        <f t="shared" si="509"/>
        <v/>
      </c>
      <c r="BJ988" s="25" t="str">
        <f t="shared" si="510"/>
        <v/>
      </c>
      <c r="BK988" s="25" t="str">
        <f t="shared" si="511"/>
        <v/>
      </c>
      <c r="BL988" s="25" t="str">
        <f t="shared" si="512"/>
        <v/>
      </c>
      <c r="BM988" s="25" t="str">
        <f t="shared" si="513"/>
        <v/>
      </c>
      <c r="BN988" s="25" t="str">
        <f t="shared" si="514"/>
        <v/>
      </c>
    </row>
    <row r="989" spans="1:66" x14ac:dyDescent="0.25">
      <c r="A989" s="20" t="str">
        <f>IF('S.D. Paste sheet'!A989="","",'S.D. Paste sheet'!A989)</f>
        <v/>
      </c>
      <c r="B989" s="20" t="str">
        <f>IF('S.D. Paste sheet'!B989="","",'S.D. Paste sheet'!B989)</f>
        <v/>
      </c>
      <c r="C989" s="20" t="str">
        <f>IF('S.D. Paste sheet'!C989="","",'S.D. Paste sheet'!C989)</f>
        <v/>
      </c>
      <c r="D989" s="20" t="str">
        <f>IF('S.D. Paste sheet'!D989="","",'S.D. Paste sheet'!D989)</f>
        <v/>
      </c>
      <c r="E989" s="20" t="str">
        <f>IF('S.D. Paste sheet'!E989="","",UPPER('S.D. Paste sheet'!E989))</f>
        <v/>
      </c>
      <c r="F989" s="20" t="str">
        <f>IF('S.D. Paste sheet'!F989="","",'S.D. Paste sheet'!F989)</f>
        <v/>
      </c>
      <c r="G989" s="20" t="str">
        <f>IF('S.D. Paste sheet'!G989="","",UPPER('S.D. Paste sheet'!G989))</f>
        <v/>
      </c>
      <c r="H989" s="20" t="str">
        <f>IF('S.D. Paste sheet'!H989="","",UPPER('S.D. Paste sheet'!H989))</f>
        <v/>
      </c>
      <c r="I989" s="20" t="str">
        <f>IF('S.D. Paste sheet'!I989="","",'S.D. Paste sheet'!I989)</f>
        <v/>
      </c>
      <c r="J989" s="20" t="str">
        <f>IF('S.D. Paste sheet'!J989="","",'S.D. Paste sheet'!J989)</f>
        <v/>
      </c>
      <c r="K989" s="20" t="str">
        <f>IF('S.D. Paste sheet'!K989="","",'S.D. Paste sheet'!K989)</f>
        <v/>
      </c>
      <c r="L989" s="20" t="str">
        <f>IF('S.D. Paste sheet'!L989="","",'S.D. Paste sheet'!L989)</f>
        <v/>
      </c>
      <c r="M989" s="20" t="str">
        <f>IF('S.D. Paste sheet'!M989="","",'S.D. Paste sheet'!M989)</f>
        <v/>
      </c>
      <c r="N989" s="20" t="str">
        <f>IF('S.D. Paste sheet'!N989="","",'S.D. Paste sheet'!N989)</f>
        <v/>
      </c>
      <c r="O989" s="20" t="str">
        <f>IF('S.D. Paste sheet'!O989="","",'S.D. Paste sheet'!O989)</f>
        <v/>
      </c>
      <c r="P989" s="20" t="str">
        <f>IF('S.D. Paste sheet'!P989="","",'S.D. Paste sheet'!P989)</f>
        <v/>
      </c>
      <c r="Q989" s="20" t="str">
        <f>IF('S.D. Paste sheet'!Q989="","",'S.D. Paste sheet'!Q989)</f>
        <v/>
      </c>
      <c r="R989" s="20" t="str">
        <f>IF('S.D. Paste sheet'!R989="","",'S.D. Paste sheet'!R989)</f>
        <v/>
      </c>
      <c r="S989" s="20" t="str">
        <f>IF('S.D. Paste sheet'!S989="","",'S.D. Paste sheet'!S989)</f>
        <v/>
      </c>
      <c r="T989" s="20" t="str">
        <f>IF('S.D. Paste sheet'!T989="","",'S.D. Paste sheet'!T989)</f>
        <v/>
      </c>
      <c r="U989" s="20" t="str">
        <f>IF('S.D. Paste sheet'!U989="","",'S.D. Paste sheet'!U989)</f>
        <v/>
      </c>
      <c r="V989" s="20" t="str">
        <f>IF('S.D. Paste sheet'!V989="","",'S.D. Paste sheet'!V989)</f>
        <v/>
      </c>
      <c r="W989" s="20" t="str">
        <f>IF('S.D. Paste sheet'!W989="","",'S.D. Paste sheet'!W989)</f>
        <v/>
      </c>
      <c r="X989" s="20" t="str">
        <f>IF('S.D. Paste sheet'!X989="","",'S.D. Paste sheet'!X989)</f>
        <v/>
      </c>
      <c r="Y989" s="20" t="str">
        <f>IF('S.D. Paste sheet'!Y989="","",'S.D. Paste sheet'!Y989)</f>
        <v/>
      </c>
      <c r="Z989" s="20" t="str">
        <f>IF('S.D. Paste sheet'!Z989="","",'S.D. Paste sheet'!Z989)</f>
        <v/>
      </c>
      <c r="AA989" s="20" t="str">
        <f>IF('S.D. Paste sheet'!AA989="","",'S.D. Paste sheet'!AA989)</f>
        <v/>
      </c>
      <c r="AB989" s="20" t="str">
        <f>IF('S.D. Paste sheet'!AB989="","",'S.D. Paste sheet'!AB989)</f>
        <v/>
      </c>
      <c r="AC989" s="20" t="str">
        <f>IF('S.D. Paste sheet'!AC989="","",'S.D. Paste sheet'!AC989)</f>
        <v/>
      </c>
      <c r="AD989" s="20" t="str">
        <f>IF('S.D. Paste sheet'!AD989="","",'S.D. Paste sheet'!AD989)</f>
        <v/>
      </c>
      <c r="AE989" s="28"/>
      <c r="AF989" t="str">
        <f>IF(AK989="","",IF(AK989&gt;0,COUNT($AG$2:AG989),""))</f>
        <v/>
      </c>
      <c r="AG989" s="25" t="str">
        <f t="shared" si="483"/>
        <v/>
      </c>
      <c r="AH989" s="25" t="str">
        <f t="shared" si="484"/>
        <v/>
      </c>
      <c r="AI989" s="25" t="str">
        <f t="shared" si="485"/>
        <v/>
      </c>
      <c r="AJ989" s="25" t="str">
        <f t="shared" si="486"/>
        <v/>
      </c>
      <c r="AK989" s="25" t="str">
        <f t="shared" si="487"/>
        <v/>
      </c>
      <c r="AL989" s="25" t="str">
        <f t="shared" si="488"/>
        <v/>
      </c>
      <c r="AM989" s="25" t="str">
        <f t="shared" si="489"/>
        <v/>
      </c>
      <c r="AN989" s="25" t="str">
        <f t="shared" si="490"/>
        <v/>
      </c>
      <c r="AO989" s="25" t="str">
        <f t="shared" si="491"/>
        <v/>
      </c>
      <c r="AP989" s="25" t="str">
        <f t="shared" si="492"/>
        <v/>
      </c>
      <c r="AQ989" s="25" t="str">
        <f t="shared" si="493"/>
        <v/>
      </c>
      <c r="AR989" s="25" t="str">
        <f t="shared" si="494"/>
        <v/>
      </c>
      <c r="AS989" s="25" t="str">
        <f t="shared" si="495"/>
        <v/>
      </c>
      <c r="AT989" s="25" t="str">
        <f t="shared" si="496"/>
        <v/>
      </c>
      <c r="AU989" s="25" t="str">
        <f t="shared" si="497"/>
        <v/>
      </c>
      <c r="AV989" s="25" t="str">
        <f t="shared" si="498"/>
        <v/>
      </c>
      <c r="AX989" t="str">
        <f>IF(BC989="","",IF(BC989&gt;0,COUNT($AY$2:AY989),""))</f>
        <v/>
      </c>
      <c r="AY989" s="25" t="str">
        <f t="shared" si="499"/>
        <v/>
      </c>
      <c r="AZ989" s="25" t="str">
        <f t="shared" si="500"/>
        <v/>
      </c>
      <c r="BA989" s="25" t="str">
        <f t="shared" si="501"/>
        <v/>
      </c>
      <c r="BB989" s="25" t="str">
        <f t="shared" si="502"/>
        <v/>
      </c>
      <c r="BC989" s="25" t="str">
        <f t="shared" si="503"/>
        <v/>
      </c>
      <c r="BD989" s="25" t="str">
        <f t="shared" si="504"/>
        <v/>
      </c>
      <c r="BE989" s="25" t="str">
        <f t="shared" si="505"/>
        <v/>
      </c>
      <c r="BF989" s="25" t="str">
        <f t="shared" si="506"/>
        <v/>
      </c>
      <c r="BG989" s="25" t="str">
        <f t="shared" si="507"/>
        <v/>
      </c>
      <c r="BH989" s="25" t="str">
        <f t="shared" si="508"/>
        <v/>
      </c>
      <c r="BI989" s="25" t="str">
        <f t="shared" si="509"/>
        <v/>
      </c>
      <c r="BJ989" s="25" t="str">
        <f t="shared" si="510"/>
        <v/>
      </c>
      <c r="BK989" s="25" t="str">
        <f t="shared" si="511"/>
        <v/>
      </c>
      <c r="BL989" s="25" t="str">
        <f t="shared" si="512"/>
        <v/>
      </c>
      <c r="BM989" s="25" t="str">
        <f t="shared" si="513"/>
        <v/>
      </c>
      <c r="BN989" s="25" t="str">
        <f t="shared" si="514"/>
        <v/>
      </c>
    </row>
    <row r="990" spans="1:66" x14ac:dyDescent="0.25">
      <c r="A990" s="20" t="str">
        <f>IF('S.D. Paste sheet'!A990="","",'S.D. Paste sheet'!A990)</f>
        <v/>
      </c>
      <c r="B990" s="20" t="str">
        <f>IF('S.D. Paste sheet'!B990="","",'S.D. Paste sheet'!B990)</f>
        <v/>
      </c>
      <c r="C990" s="20" t="str">
        <f>IF('S.D. Paste sheet'!C990="","",'S.D. Paste sheet'!C990)</f>
        <v/>
      </c>
      <c r="D990" s="20" t="str">
        <f>IF('S.D. Paste sheet'!D990="","",'S.D. Paste sheet'!D990)</f>
        <v/>
      </c>
      <c r="E990" s="20" t="str">
        <f>IF('S.D. Paste sheet'!E990="","",UPPER('S.D. Paste sheet'!E990))</f>
        <v/>
      </c>
      <c r="F990" s="20" t="str">
        <f>IF('S.D. Paste sheet'!F990="","",'S.D. Paste sheet'!F990)</f>
        <v/>
      </c>
      <c r="G990" s="20" t="str">
        <f>IF('S.D. Paste sheet'!G990="","",UPPER('S.D. Paste sheet'!G990))</f>
        <v/>
      </c>
      <c r="H990" s="20" t="str">
        <f>IF('S.D. Paste sheet'!H990="","",UPPER('S.D. Paste sheet'!H990))</f>
        <v/>
      </c>
      <c r="I990" s="20" t="str">
        <f>IF('S.D. Paste sheet'!I990="","",'S.D. Paste sheet'!I990)</f>
        <v/>
      </c>
      <c r="J990" s="20" t="str">
        <f>IF('S.D. Paste sheet'!J990="","",'S.D. Paste sheet'!J990)</f>
        <v/>
      </c>
      <c r="K990" s="20" t="str">
        <f>IF('S.D. Paste sheet'!K990="","",'S.D. Paste sheet'!K990)</f>
        <v/>
      </c>
      <c r="L990" s="20" t="str">
        <f>IF('S.D. Paste sheet'!L990="","",'S.D. Paste sheet'!L990)</f>
        <v/>
      </c>
      <c r="M990" s="20" t="str">
        <f>IF('S.D. Paste sheet'!M990="","",'S.D. Paste sheet'!M990)</f>
        <v/>
      </c>
      <c r="N990" s="20" t="str">
        <f>IF('S.D. Paste sheet'!N990="","",'S.D. Paste sheet'!N990)</f>
        <v/>
      </c>
      <c r="O990" s="20" t="str">
        <f>IF('S.D. Paste sheet'!O990="","",'S.D. Paste sheet'!O990)</f>
        <v/>
      </c>
      <c r="P990" s="20" t="str">
        <f>IF('S.D. Paste sheet'!P990="","",'S.D. Paste sheet'!P990)</f>
        <v/>
      </c>
      <c r="Q990" s="20" t="str">
        <f>IF('S.D. Paste sheet'!Q990="","",'S.D. Paste sheet'!Q990)</f>
        <v/>
      </c>
      <c r="R990" s="20" t="str">
        <f>IF('S.D. Paste sheet'!R990="","",'S.D. Paste sheet'!R990)</f>
        <v/>
      </c>
      <c r="S990" s="20" t="str">
        <f>IF('S.D. Paste sheet'!S990="","",'S.D. Paste sheet'!S990)</f>
        <v/>
      </c>
      <c r="T990" s="20" t="str">
        <f>IF('S.D. Paste sheet'!T990="","",'S.D. Paste sheet'!T990)</f>
        <v/>
      </c>
      <c r="U990" s="20" t="str">
        <f>IF('S.D. Paste sheet'!U990="","",'S.D. Paste sheet'!U990)</f>
        <v/>
      </c>
      <c r="V990" s="20" t="str">
        <f>IF('S.D. Paste sheet'!V990="","",'S.D. Paste sheet'!V990)</f>
        <v/>
      </c>
      <c r="W990" s="20" t="str">
        <f>IF('S.D. Paste sheet'!W990="","",'S.D. Paste sheet'!W990)</f>
        <v/>
      </c>
      <c r="X990" s="20" t="str">
        <f>IF('S.D. Paste sheet'!X990="","",'S.D. Paste sheet'!X990)</f>
        <v/>
      </c>
      <c r="Y990" s="20" t="str">
        <f>IF('S.D. Paste sheet'!Y990="","",'S.D. Paste sheet'!Y990)</f>
        <v/>
      </c>
      <c r="Z990" s="20" t="str">
        <f>IF('S.D. Paste sheet'!Z990="","",'S.D. Paste sheet'!Z990)</f>
        <v/>
      </c>
      <c r="AA990" s="20" t="str">
        <f>IF('S.D. Paste sheet'!AA990="","",'S.D. Paste sheet'!AA990)</f>
        <v/>
      </c>
      <c r="AB990" s="20" t="str">
        <f>IF('S.D. Paste sheet'!AB990="","",'S.D. Paste sheet'!AB990)</f>
        <v/>
      </c>
      <c r="AC990" s="20" t="str">
        <f>IF('S.D. Paste sheet'!AC990="","",'S.D. Paste sheet'!AC990)</f>
        <v/>
      </c>
      <c r="AD990" s="20" t="str">
        <f>IF('S.D. Paste sheet'!AD990="","",'S.D. Paste sheet'!AD990)</f>
        <v/>
      </c>
      <c r="AE990" s="28"/>
      <c r="AF990" t="str">
        <f>IF(AK990="","",IF(AK990&gt;0,COUNT($AG$2:AG990),""))</f>
        <v/>
      </c>
      <c r="AG990" s="25" t="str">
        <f t="shared" si="483"/>
        <v/>
      </c>
      <c r="AH990" s="25" t="str">
        <f t="shared" si="484"/>
        <v/>
      </c>
      <c r="AI990" s="25" t="str">
        <f t="shared" si="485"/>
        <v/>
      </c>
      <c r="AJ990" s="25" t="str">
        <f t="shared" si="486"/>
        <v/>
      </c>
      <c r="AK990" s="25" t="str">
        <f t="shared" si="487"/>
        <v/>
      </c>
      <c r="AL990" s="25" t="str">
        <f t="shared" si="488"/>
        <v/>
      </c>
      <c r="AM990" s="25" t="str">
        <f t="shared" si="489"/>
        <v/>
      </c>
      <c r="AN990" s="25" t="str">
        <f t="shared" si="490"/>
        <v/>
      </c>
      <c r="AO990" s="25" t="str">
        <f t="shared" si="491"/>
        <v/>
      </c>
      <c r="AP990" s="25" t="str">
        <f t="shared" si="492"/>
        <v/>
      </c>
      <c r="AQ990" s="25" t="str">
        <f t="shared" si="493"/>
        <v/>
      </c>
      <c r="AR990" s="25" t="str">
        <f t="shared" si="494"/>
        <v/>
      </c>
      <c r="AS990" s="25" t="str">
        <f t="shared" si="495"/>
        <v/>
      </c>
      <c r="AT990" s="25" t="str">
        <f t="shared" si="496"/>
        <v/>
      </c>
      <c r="AU990" s="25" t="str">
        <f t="shared" si="497"/>
        <v/>
      </c>
      <c r="AV990" s="25" t="str">
        <f t="shared" si="498"/>
        <v/>
      </c>
      <c r="AX990" t="str">
        <f>IF(BC990="","",IF(BC990&gt;0,COUNT($AY$2:AY990),""))</f>
        <v/>
      </c>
      <c r="AY990" s="25" t="str">
        <f t="shared" si="499"/>
        <v/>
      </c>
      <c r="AZ990" s="25" t="str">
        <f t="shared" si="500"/>
        <v/>
      </c>
      <c r="BA990" s="25" t="str">
        <f t="shared" si="501"/>
        <v/>
      </c>
      <c r="BB990" s="25" t="str">
        <f t="shared" si="502"/>
        <v/>
      </c>
      <c r="BC990" s="25" t="str">
        <f t="shared" si="503"/>
        <v/>
      </c>
      <c r="BD990" s="25" t="str">
        <f t="shared" si="504"/>
        <v/>
      </c>
      <c r="BE990" s="25" t="str">
        <f t="shared" si="505"/>
        <v/>
      </c>
      <c r="BF990" s="25" t="str">
        <f t="shared" si="506"/>
        <v/>
      </c>
      <c r="BG990" s="25" t="str">
        <f t="shared" si="507"/>
        <v/>
      </c>
      <c r="BH990" s="25" t="str">
        <f t="shared" si="508"/>
        <v/>
      </c>
      <c r="BI990" s="25" t="str">
        <f t="shared" si="509"/>
        <v/>
      </c>
      <c r="BJ990" s="25" t="str">
        <f t="shared" si="510"/>
        <v/>
      </c>
      <c r="BK990" s="25" t="str">
        <f t="shared" si="511"/>
        <v/>
      </c>
      <c r="BL990" s="25" t="str">
        <f t="shared" si="512"/>
        <v/>
      </c>
      <c r="BM990" s="25" t="str">
        <f t="shared" si="513"/>
        <v/>
      </c>
      <c r="BN990" s="25" t="str">
        <f t="shared" si="514"/>
        <v/>
      </c>
    </row>
    <row r="991" spans="1:66" x14ac:dyDescent="0.25">
      <c r="A991" s="20" t="str">
        <f>IF('S.D. Paste sheet'!A991="","",'S.D. Paste sheet'!A991)</f>
        <v/>
      </c>
      <c r="B991" s="20" t="str">
        <f>IF('S.D. Paste sheet'!B991="","",'S.D. Paste sheet'!B991)</f>
        <v/>
      </c>
      <c r="C991" s="20" t="str">
        <f>IF('S.D. Paste sheet'!C991="","",'S.D. Paste sheet'!C991)</f>
        <v/>
      </c>
      <c r="D991" s="20" t="str">
        <f>IF('S.D. Paste sheet'!D991="","",'S.D. Paste sheet'!D991)</f>
        <v/>
      </c>
      <c r="E991" s="20" t="str">
        <f>IF('S.D. Paste sheet'!E991="","",UPPER('S.D. Paste sheet'!E991))</f>
        <v/>
      </c>
      <c r="F991" s="20" t="str">
        <f>IF('S.D. Paste sheet'!F991="","",'S.D. Paste sheet'!F991)</f>
        <v/>
      </c>
      <c r="G991" s="20" t="str">
        <f>IF('S.D. Paste sheet'!G991="","",UPPER('S.D. Paste sheet'!G991))</f>
        <v/>
      </c>
      <c r="H991" s="20" t="str">
        <f>IF('S.D. Paste sheet'!H991="","",UPPER('S.D. Paste sheet'!H991))</f>
        <v/>
      </c>
      <c r="I991" s="20" t="str">
        <f>IF('S.D. Paste sheet'!I991="","",'S.D. Paste sheet'!I991)</f>
        <v/>
      </c>
      <c r="J991" s="20" t="str">
        <f>IF('S.D. Paste sheet'!J991="","",'S.D. Paste sheet'!J991)</f>
        <v/>
      </c>
      <c r="K991" s="20" t="str">
        <f>IF('S.D. Paste sheet'!K991="","",'S.D. Paste sheet'!K991)</f>
        <v/>
      </c>
      <c r="L991" s="20" t="str">
        <f>IF('S.D. Paste sheet'!L991="","",'S.D. Paste sheet'!L991)</f>
        <v/>
      </c>
      <c r="M991" s="20" t="str">
        <f>IF('S.D. Paste sheet'!M991="","",'S.D. Paste sheet'!M991)</f>
        <v/>
      </c>
      <c r="N991" s="20" t="str">
        <f>IF('S.D. Paste sheet'!N991="","",'S.D. Paste sheet'!N991)</f>
        <v/>
      </c>
      <c r="O991" s="20" t="str">
        <f>IF('S.D. Paste sheet'!O991="","",'S.D. Paste sheet'!O991)</f>
        <v/>
      </c>
      <c r="P991" s="20" t="str">
        <f>IF('S.D. Paste sheet'!P991="","",'S.D. Paste sheet'!P991)</f>
        <v/>
      </c>
      <c r="Q991" s="20" t="str">
        <f>IF('S.D. Paste sheet'!Q991="","",'S.D. Paste sheet'!Q991)</f>
        <v/>
      </c>
      <c r="R991" s="20" t="str">
        <f>IF('S.D. Paste sheet'!R991="","",'S.D. Paste sheet'!R991)</f>
        <v/>
      </c>
      <c r="S991" s="20" t="str">
        <f>IF('S.D. Paste sheet'!S991="","",'S.D. Paste sheet'!S991)</f>
        <v/>
      </c>
      <c r="T991" s="20" t="str">
        <f>IF('S.D. Paste sheet'!T991="","",'S.D. Paste sheet'!T991)</f>
        <v/>
      </c>
      <c r="U991" s="20" t="str">
        <f>IF('S.D. Paste sheet'!U991="","",'S.D. Paste sheet'!U991)</f>
        <v/>
      </c>
      <c r="V991" s="20" t="str">
        <f>IF('S.D. Paste sheet'!V991="","",'S.D. Paste sheet'!V991)</f>
        <v/>
      </c>
      <c r="W991" s="20" t="str">
        <f>IF('S.D. Paste sheet'!W991="","",'S.D. Paste sheet'!W991)</f>
        <v/>
      </c>
      <c r="X991" s="20" t="str">
        <f>IF('S.D. Paste sheet'!X991="","",'S.D. Paste sheet'!X991)</f>
        <v/>
      </c>
      <c r="Y991" s="20" t="str">
        <f>IF('S.D. Paste sheet'!Y991="","",'S.D. Paste sheet'!Y991)</f>
        <v/>
      </c>
      <c r="Z991" s="20" t="str">
        <f>IF('S.D. Paste sheet'!Z991="","",'S.D. Paste sheet'!Z991)</f>
        <v/>
      </c>
      <c r="AA991" s="20" t="str">
        <f>IF('S.D. Paste sheet'!AA991="","",'S.D. Paste sheet'!AA991)</f>
        <v/>
      </c>
      <c r="AB991" s="20" t="str">
        <f>IF('S.D. Paste sheet'!AB991="","",'S.D. Paste sheet'!AB991)</f>
        <v/>
      </c>
      <c r="AC991" s="20" t="str">
        <f>IF('S.D. Paste sheet'!AC991="","",'S.D. Paste sheet'!AC991)</f>
        <v/>
      </c>
      <c r="AD991" s="20" t="str">
        <f>IF('S.D. Paste sheet'!AD991="","",'S.D. Paste sheet'!AD991)</f>
        <v/>
      </c>
      <c r="AE991" s="28"/>
      <c r="AF991" t="str">
        <f>IF(AK991="","",IF(AK991&gt;0,COUNT($AG$2:AG991),""))</f>
        <v/>
      </c>
      <c r="AG991" s="25" t="str">
        <f t="shared" si="483"/>
        <v/>
      </c>
      <c r="AH991" s="25" t="str">
        <f t="shared" si="484"/>
        <v/>
      </c>
      <c r="AI991" s="25" t="str">
        <f t="shared" si="485"/>
        <v/>
      </c>
      <c r="AJ991" s="25" t="str">
        <f t="shared" si="486"/>
        <v/>
      </c>
      <c r="AK991" s="25" t="str">
        <f t="shared" si="487"/>
        <v/>
      </c>
      <c r="AL991" s="25" t="str">
        <f t="shared" si="488"/>
        <v/>
      </c>
      <c r="AM991" s="25" t="str">
        <f t="shared" si="489"/>
        <v/>
      </c>
      <c r="AN991" s="25" t="str">
        <f t="shared" si="490"/>
        <v/>
      </c>
      <c r="AO991" s="25" t="str">
        <f t="shared" si="491"/>
        <v/>
      </c>
      <c r="AP991" s="25" t="str">
        <f t="shared" si="492"/>
        <v/>
      </c>
      <c r="AQ991" s="25" t="str">
        <f t="shared" si="493"/>
        <v/>
      </c>
      <c r="AR991" s="25" t="str">
        <f t="shared" si="494"/>
        <v/>
      </c>
      <c r="AS991" s="25" t="str">
        <f t="shared" si="495"/>
        <v/>
      </c>
      <c r="AT991" s="25" t="str">
        <f t="shared" si="496"/>
        <v/>
      </c>
      <c r="AU991" s="25" t="str">
        <f t="shared" si="497"/>
        <v/>
      </c>
      <c r="AV991" s="25" t="str">
        <f t="shared" si="498"/>
        <v/>
      </c>
      <c r="AX991" t="str">
        <f>IF(BC991="","",IF(BC991&gt;0,COUNT($AY$2:AY991),""))</f>
        <v/>
      </c>
      <c r="AY991" s="25" t="str">
        <f t="shared" si="499"/>
        <v/>
      </c>
      <c r="AZ991" s="25" t="str">
        <f t="shared" si="500"/>
        <v/>
      </c>
      <c r="BA991" s="25" t="str">
        <f t="shared" si="501"/>
        <v/>
      </c>
      <c r="BB991" s="25" t="str">
        <f t="shared" si="502"/>
        <v/>
      </c>
      <c r="BC991" s="25" t="str">
        <f t="shared" si="503"/>
        <v/>
      </c>
      <c r="BD991" s="25" t="str">
        <f t="shared" si="504"/>
        <v/>
      </c>
      <c r="BE991" s="25" t="str">
        <f t="shared" si="505"/>
        <v/>
      </c>
      <c r="BF991" s="25" t="str">
        <f t="shared" si="506"/>
        <v/>
      </c>
      <c r="BG991" s="25" t="str">
        <f t="shared" si="507"/>
        <v/>
      </c>
      <c r="BH991" s="25" t="str">
        <f t="shared" si="508"/>
        <v/>
      </c>
      <c r="BI991" s="25" t="str">
        <f t="shared" si="509"/>
        <v/>
      </c>
      <c r="BJ991" s="25" t="str">
        <f t="shared" si="510"/>
        <v/>
      </c>
      <c r="BK991" s="25" t="str">
        <f t="shared" si="511"/>
        <v/>
      </c>
      <c r="BL991" s="25" t="str">
        <f t="shared" si="512"/>
        <v/>
      </c>
      <c r="BM991" s="25" t="str">
        <f t="shared" si="513"/>
        <v/>
      </c>
      <c r="BN991" s="25" t="str">
        <f t="shared" si="514"/>
        <v/>
      </c>
    </row>
    <row r="992" spans="1:66" x14ac:dyDescent="0.25">
      <c r="A992" s="20" t="str">
        <f>IF('S.D. Paste sheet'!A992="","",'S.D. Paste sheet'!A992)</f>
        <v/>
      </c>
      <c r="B992" s="20" t="str">
        <f>IF('S.D. Paste sheet'!B992="","",'S.D. Paste sheet'!B992)</f>
        <v/>
      </c>
      <c r="C992" s="20" t="str">
        <f>IF('S.D. Paste sheet'!C992="","",'S.D. Paste sheet'!C992)</f>
        <v/>
      </c>
      <c r="D992" s="20" t="str">
        <f>IF('S.D. Paste sheet'!D992="","",'S.D. Paste sheet'!D992)</f>
        <v/>
      </c>
      <c r="E992" s="20" t="str">
        <f>IF('S.D. Paste sheet'!E992="","",UPPER('S.D. Paste sheet'!E992))</f>
        <v/>
      </c>
      <c r="F992" s="20" t="str">
        <f>IF('S.D. Paste sheet'!F992="","",'S.D. Paste sheet'!F992)</f>
        <v/>
      </c>
      <c r="G992" s="20" t="str">
        <f>IF('S.D. Paste sheet'!G992="","",UPPER('S.D. Paste sheet'!G992))</f>
        <v/>
      </c>
      <c r="H992" s="20" t="str">
        <f>IF('S.D. Paste sheet'!H992="","",UPPER('S.D. Paste sheet'!H992))</f>
        <v/>
      </c>
      <c r="I992" s="20" t="str">
        <f>IF('S.D. Paste sheet'!I992="","",'S.D. Paste sheet'!I992)</f>
        <v/>
      </c>
      <c r="J992" s="20" t="str">
        <f>IF('S.D. Paste sheet'!J992="","",'S.D. Paste sheet'!J992)</f>
        <v/>
      </c>
      <c r="K992" s="20" t="str">
        <f>IF('S.D. Paste sheet'!K992="","",'S.D. Paste sheet'!K992)</f>
        <v/>
      </c>
      <c r="L992" s="20" t="str">
        <f>IF('S.D. Paste sheet'!L992="","",'S.D. Paste sheet'!L992)</f>
        <v/>
      </c>
      <c r="M992" s="20" t="str">
        <f>IF('S.D. Paste sheet'!M992="","",'S.D. Paste sheet'!M992)</f>
        <v/>
      </c>
      <c r="N992" s="20" t="str">
        <f>IF('S.D. Paste sheet'!N992="","",'S.D. Paste sheet'!N992)</f>
        <v/>
      </c>
      <c r="O992" s="20" t="str">
        <f>IF('S.D. Paste sheet'!O992="","",'S.D. Paste sheet'!O992)</f>
        <v/>
      </c>
      <c r="P992" s="20" t="str">
        <f>IF('S.D. Paste sheet'!P992="","",'S.D. Paste sheet'!P992)</f>
        <v/>
      </c>
      <c r="Q992" s="20" t="str">
        <f>IF('S.D. Paste sheet'!Q992="","",'S.D. Paste sheet'!Q992)</f>
        <v/>
      </c>
      <c r="R992" s="20" t="str">
        <f>IF('S.D. Paste sheet'!R992="","",'S.D. Paste sheet'!R992)</f>
        <v/>
      </c>
      <c r="S992" s="20" t="str">
        <f>IF('S.D. Paste sheet'!S992="","",'S.D. Paste sheet'!S992)</f>
        <v/>
      </c>
      <c r="T992" s="20" t="str">
        <f>IF('S.D. Paste sheet'!T992="","",'S.D. Paste sheet'!T992)</f>
        <v/>
      </c>
      <c r="U992" s="20" t="str">
        <f>IF('S.D. Paste sheet'!U992="","",'S.D. Paste sheet'!U992)</f>
        <v/>
      </c>
      <c r="V992" s="20" t="str">
        <f>IF('S.D. Paste sheet'!V992="","",'S.D. Paste sheet'!V992)</f>
        <v/>
      </c>
      <c r="W992" s="20" t="str">
        <f>IF('S.D. Paste sheet'!W992="","",'S.D. Paste sheet'!W992)</f>
        <v/>
      </c>
      <c r="X992" s="20" t="str">
        <f>IF('S.D. Paste sheet'!X992="","",'S.D. Paste sheet'!X992)</f>
        <v/>
      </c>
      <c r="Y992" s="20" t="str">
        <f>IF('S.D. Paste sheet'!Y992="","",'S.D. Paste sheet'!Y992)</f>
        <v/>
      </c>
      <c r="Z992" s="20" t="str">
        <f>IF('S.D. Paste sheet'!Z992="","",'S.D. Paste sheet'!Z992)</f>
        <v/>
      </c>
      <c r="AA992" s="20" t="str">
        <f>IF('S.D. Paste sheet'!AA992="","",'S.D. Paste sheet'!AA992)</f>
        <v/>
      </c>
      <c r="AB992" s="20" t="str">
        <f>IF('S.D. Paste sheet'!AB992="","",'S.D. Paste sheet'!AB992)</f>
        <v/>
      </c>
      <c r="AC992" s="20" t="str">
        <f>IF('S.D. Paste sheet'!AC992="","",'S.D. Paste sheet'!AC992)</f>
        <v/>
      </c>
      <c r="AD992" s="20" t="str">
        <f>IF('S.D. Paste sheet'!AD992="","",'S.D. Paste sheet'!AD992)</f>
        <v/>
      </c>
      <c r="AE992" s="28"/>
      <c r="AF992" t="str">
        <f>IF(AK992="","",IF(AK992&gt;0,COUNT($AG$2:AG992),""))</f>
        <v/>
      </c>
      <c r="AG992" s="25" t="str">
        <f t="shared" si="483"/>
        <v/>
      </c>
      <c r="AH992" s="25" t="str">
        <f t="shared" si="484"/>
        <v/>
      </c>
      <c r="AI992" s="25" t="str">
        <f t="shared" si="485"/>
        <v/>
      </c>
      <c r="AJ992" s="25" t="str">
        <f t="shared" si="486"/>
        <v/>
      </c>
      <c r="AK992" s="25" t="str">
        <f t="shared" si="487"/>
        <v/>
      </c>
      <c r="AL992" s="25" t="str">
        <f t="shared" si="488"/>
        <v/>
      </c>
      <c r="AM992" s="25" t="str">
        <f t="shared" si="489"/>
        <v/>
      </c>
      <c r="AN992" s="25" t="str">
        <f t="shared" si="490"/>
        <v/>
      </c>
      <c r="AO992" s="25" t="str">
        <f t="shared" si="491"/>
        <v/>
      </c>
      <c r="AP992" s="25" t="str">
        <f t="shared" si="492"/>
        <v/>
      </c>
      <c r="AQ992" s="25" t="str">
        <f t="shared" si="493"/>
        <v/>
      </c>
      <c r="AR992" s="25" t="str">
        <f t="shared" si="494"/>
        <v/>
      </c>
      <c r="AS992" s="25" t="str">
        <f t="shared" si="495"/>
        <v/>
      </c>
      <c r="AT992" s="25" t="str">
        <f t="shared" si="496"/>
        <v/>
      </c>
      <c r="AU992" s="25" t="str">
        <f t="shared" si="497"/>
        <v/>
      </c>
      <c r="AV992" s="25" t="str">
        <f t="shared" si="498"/>
        <v/>
      </c>
      <c r="AX992" t="str">
        <f>IF(BC992="","",IF(BC992&gt;0,COUNT($AY$2:AY992),""))</f>
        <v/>
      </c>
      <c r="AY992" s="25" t="str">
        <f t="shared" si="499"/>
        <v/>
      </c>
      <c r="AZ992" s="25" t="str">
        <f t="shared" si="500"/>
        <v/>
      </c>
      <c r="BA992" s="25" t="str">
        <f t="shared" si="501"/>
        <v/>
      </c>
      <c r="BB992" s="25" t="str">
        <f t="shared" si="502"/>
        <v/>
      </c>
      <c r="BC992" s="25" t="str">
        <f t="shared" si="503"/>
        <v/>
      </c>
      <c r="BD992" s="25" t="str">
        <f t="shared" si="504"/>
        <v/>
      </c>
      <c r="BE992" s="25" t="str">
        <f t="shared" si="505"/>
        <v/>
      </c>
      <c r="BF992" s="25" t="str">
        <f t="shared" si="506"/>
        <v/>
      </c>
      <c r="BG992" s="25" t="str">
        <f t="shared" si="507"/>
        <v/>
      </c>
      <c r="BH992" s="25" t="str">
        <f t="shared" si="508"/>
        <v/>
      </c>
      <c r="BI992" s="25" t="str">
        <f t="shared" si="509"/>
        <v/>
      </c>
      <c r="BJ992" s="25" t="str">
        <f t="shared" si="510"/>
        <v/>
      </c>
      <c r="BK992" s="25" t="str">
        <f t="shared" si="511"/>
        <v/>
      </c>
      <c r="BL992" s="25" t="str">
        <f t="shared" si="512"/>
        <v/>
      </c>
      <c r="BM992" s="25" t="str">
        <f t="shared" si="513"/>
        <v/>
      </c>
      <c r="BN992" s="25" t="str">
        <f t="shared" si="514"/>
        <v/>
      </c>
    </row>
    <row r="993" spans="1:66" x14ac:dyDescent="0.25">
      <c r="A993" s="20" t="str">
        <f>IF('S.D. Paste sheet'!A993="","",'S.D. Paste sheet'!A993)</f>
        <v/>
      </c>
      <c r="B993" s="20" t="str">
        <f>IF('S.D. Paste sheet'!B993="","",'S.D. Paste sheet'!B993)</f>
        <v/>
      </c>
      <c r="C993" s="20" t="str">
        <f>IF('S.D. Paste sheet'!C993="","",'S.D. Paste sheet'!C993)</f>
        <v/>
      </c>
      <c r="D993" s="20" t="str">
        <f>IF('S.D. Paste sheet'!D993="","",'S.D. Paste sheet'!D993)</f>
        <v/>
      </c>
      <c r="E993" s="20" t="str">
        <f>IF('S.D. Paste sheet'!E993="","",UPPER('S.D. Paste sheet'!E993))</f>
        <v/>
      </c>
      <c r="F993" s="20" t="str">
        <f>IF('S.D. Paste sheet'!F993="","",'S.D. Paste sheet'!F993)</f>
        <v/>
      </c>
      <c r="G993" s="20" t="str">
        <f>IF('S.D. Paste sheet'!G993="","",UPPER('S.D. Paste sheet'!G993))</f>
        <v/>
      </c>
      <c r="H993" s="20" t="str">
        <f>IF('S.D. Paste sheet'!H993="","",UPPER('S.D. Paste sheet'!H993))</f>
        <v/>
      </c>
      <c r="I993" s="20" t="str">
        <f>IF('S.D. Paste sheet'!I993="","",'S.D. Paste sheet'!I993)</f>
        <v/>
      </c>
      <c r="J993" s="20" t="str">
        <f>IF('S.D. Paste sheet'!J993="","",'S.D. Paste sheet'!J993)</f>
        <v/>
      </c>
      <c r="K993" s="20" t="str">
        <f>IF('S.D. Paste sheet'!K993="","",'S.D. Paste sheet'!K993)</f>
        <v/>
      </c>
      <c r="L993" s="20" t="str">
        <f>IF('S.D. Paste sheet'!L993="","",'S.D. Paste sheet'!L993)</f>
        <v/>
      </c>
      <c r="M993" s="20" t="str">
        <f>IF('S.D. Paste sheet'!M993="","",'S.D. Paste sheet'!M993)</f>
        <v/>
      </c>
      <c r="N993" s="20" t="str">
        <f>IF('S.D. Paste sheet'!N993="","",'S.D. Paste sheet'!N993)</f>
        <v/>
      </c>
      <c r="O993" s="20" t="str">
        <f>IF('S.D. Paste sheet'!O993="","",'S.D. Paste sheet'!O993)</f>
        <v/>
      </c>
      <c r="P993" s="20" t="str">
        <f>IF('S.D. Paste sheet'!P993="","",'S.D. Paste sheet'!P993)</f>
        <v/>
      </c>
      <c r="Q993" s="20" t="str">
        <f>IF('S.D. Paste sheet'!Q993="","",'S.D. Paste sheet'!Q993)</f>
        <v/>
      </c>
      <c r="R993" s="20" t="str">
        <f>IF('S.D. Paste sheet'!R993="","",'S.D. Paste sheet'!R993)</f>
        <v/>
      </c>
      <c r="S993" s="20" t="str">
        <f>IF('S.D. Paste sheet'!S993="","",'S.D. Paste sheet'!S993)</f>
        <v/>
      </c>
      <c r="T993" s="20" t="str">
        <f>IF('S.D. Paste sheet'!T993="","",'S.D. Paste sheet'!T993)</f>
        <v/>
      </c>
      <c r="U993" s="20" t="str">
        <f>IF('S.D. Paste sheet'!U993="","",'S.D. Paste sheet'!U993)</f>
        <v/>
      </c>
      <c r="V993" s="20" t="str">
        <f>IF('S.D. Paste sheet'!V993="","",'S.D. Paste sheet'!V993)</f>
        <v/>
      </c>
      <c r="W993" s="20" t="str">
        <f>IF('S.D. Paste sheet'!W993="","",'S.D. Paste sheet'!W993)</f>
        <v/>
      </c>
      <c r="X993" s="20" t="str">
        <f>IF('S.D. Paste sheet'!X993="","",'S.D. Paste sheet'!X993)</f>
        <v/>
      </c>
      <c r="Y993" s="20" t="str">
        <f>IF('S.D. Paste sheet'!Y993="","",'S.D. Paste sheet'!Y993)</f>
        <v/>
      </c>
      <c r="Z993" s="20" t="str">
        <f>IF('S.D. Paste sheet'!Z993="","",'S.D. Paste sheet'!Z993)</f>
        <v/>
      </c>
      <c r="AA993" s="20" t="str">
        <f>IF('S.D. Paste sheet'!AA993="","",'S.D. Paste sheet'!AA993)</f>
        <v/>
      </c>
      <c r="AB993" s="20" t="str">
        <f>IF('S.D. Paste sheet'!AB993="","",'S.D. Paste sheet'!AB993)</f>
        <v/>
      </c>
      <c r="AC993" s="20" t="str">
        <f>IF('S.D. Paste sheet'!AC993="","",'S.D. Paste sheet'!AC993)</f>
        <v/>
      </c>
      <c r="AD993" s="20" t="str">
        <f>IF('S.D. Paste sheet'!AD993="","",'S.D. Paste sheet'!AD993)</f>
        <v/>
      </c>
      <c r="AE993" s="28"/>
      <c r="AF993" t="str">
        <f>IF(AK993="","",IF(AK993&gt;0,COUNT($AG$2:AG993),""))</f>
        <v/>
      </c>
      <c r="AG993" s="25" t="str">
        <f t="shared" si="483"/>
        <v/>
      </c>
      <c r="AH993" s="25" t="str">
        <f t="shared" si="484"/>
        <v/>
      </c>
      <c r="AI993" s="25" t="str">
        <f t="shared" si="485"/>
        <v/>
      </c>
      <c r="AJ993" s="25" t="str">
        <f t="shared" si="486"/>
        <v/>
      </c>
      <c r="AK993" s="25" t="str">
        <f t="shared" si="487"/>
        <v/>
      </c>
      <c r="AL993" s="25" t="str">
        <f t="shared" si="488"/>
        <v/>
      </c>
      <c r="AM993" s="25" t="str">
        <f t="shared" si="489"/>
        <v/>
      </c>
      <c r="AN993" s="25" t="str">
        <f t="shared" si="490"/>
        <v/>
      </c>
      <c r="AO993" s="25" t="str">
        <f t="shared" si="491"/>
        <v/>
      </c>
      <c r="AP993" s="25" t="str">
        <f t="shared" si="492"/>
        <v/>
      </c>
      <c r="AQ993" s="25" t="str">
        <f t="shared" si="493"/>
        <v/>
      </c>
      <c r="AR993" s="25" t="str">
        <f t="shared" si="494"/>
        <v/>
      </c>
      <c r="AS993" s="25" t="str">
        <f t="shared" si="495"/>
        <v/>
      </c>
      <c r="AT993" s="25" t="str">
        <f t="shared" si="496"/>
        <v/>
      </c>
      <c r="AU993" s="25" t="str">
        <f t="shared" si="497"/>
        <v/>
      </c>
      <c r="AV993" s="25" t="str">
        <f t="shared" si="498"/>
        <v/>
      </c>
      <c r="AX993" t="str">
        <f>IF(BC993="","",IF(BC993&gt;0,COUNT($AY$2:AY993),""))</f>
        <v/>
      </c>
      <c r="AY993" s="25" t="str">
        <f t="shared" si="499"/>
        <v/>
      </c>
      <c r="AZ993" s="25" t="str">
        <f t="shared" si="500"/>
        <v/>
      </c>
      <c r="BA993" s="25" t="str">
        <f t="shared" si="501"/>
        <v/>
      </c>
      <c r="BB993" s="25" t="str">
        <f t="shared" si="502"/>
        <v/>
      </c>
      <c r="BC993" s="25" t="str">
        <f t="shared" si="503"/>
        <v/>
      </c>
      <c r="BD993" s="25" t="str">
        <f t="shared" si="504"/>
        <v/>
      </c>
      <c r="BE993" s="25" t="str">
        <f t="shared" si="505"/>
        <v/>
      </c>
      <c r="BF993" s="25" t="str">
        <f t="shared" si="506"/>
        <v/>
      </c>
      <c r="BG993" s="25" t="str">
        <f t="shared" si="507"/>
        <v/>
      </c>
      <c r="BH993" s="25" t="str">
        <f t="shared" si="508"/>
        <v/>
      </c>
      <c r="BI993" s="25" t="str">
        <f t="shared" si="509"/>
        <v/>
      </c>
      <c r="BJ993" s="25" t="str">
        <f t="shared" si="510"/>
        <v/>
      </c>
      <c r="BK993" s="25" t="str">
        <f t="shared" si="511"/>
        <v/>
      </c>
      <c r="BL993" s="25" t="str">
        <f t="shared" si="512"/>
        <v/>
      </c>
      <c r="BM993" s="25" t="str">
        <f t="shared" si="513"/>
        <v/>
      </c>
      <c r="BN993" s="25" t="str">
        <f t="shared" si="514"/>
        <v/>
      </c>
    </row>
    <row r="994" spans="1:66" x14ac:dyDescent="0.25">
      <c r="A994" s="20" t="str">
        <f>IF('S.D. Paste sheet'!A994="","",'S.D. Paste sheet'!A994)</f>
        <v/>
      </c>
      <c r="B994" s="20" t="str">
        <f>IF('S.D. Paste sheet'!B994="","",'S.D. Paste sheet'!B994)</f>
        <v/>
      </c>
      <c r="C994" s="20" t="str">
        <f>IF('S.D. Paste sheet'!C994="","",'S.D. Paste sheet'!C994)</f>
        <v/>
      </c>
      <c r="D994" s="20" t="str">
        <f>IF('S.D. Paste sheet'!D994="","",'S.D. Paste sheet'!D994)</f>
        <v/>
      </c>
      <c r="E994" s="20" t="str">
        <f>IF('S.D. Paste sheet'!E994="","",UPPER('S.D. Paste sheet'!E994))</f>
        <v/>
      </c>
      <c r="F994" s="20" t="str">
        <f>IF('S.D. Paste sheet'!F994="","",'S.D. Paste sheet'!F994)</f>
        <v/>
      </c>
      <c r="G994" s="20" t="str">
        <f>IF('S.D. Paste sheet'!G994="","",UPPER('S.D. Paste sheet'!G994))</f>
        <v/>
      </c>
      <c r="H994" s="20" t="str">
        <f>IF('S.D. Paste sheet'!H994="","",UPPER('S.D. Paste sheet'!H994))</f>
        <v/>
      </c>
      <c r="I994" s="20" t="str">
        <f>IF('S.D. Paste sheet'!I994="","",'S.D. Paste sheet'!I994)</f>
        <v/>
      </c>
      <c r="J994" s="20" t="str">
        <f>IF('S.D. Paste sheet'!J994="","",'S.D. Paste sheet'!J994)</f>
        <v/>
      </c>
      <c r="K994" s="20" t="str">
        <f>IF('S.D. Paste sheet'!K994="","",'S.D. Paste sheet'!K994)</f>
        <v/>
      </c>
      <c r="L994" s="20" t="str">
        <f>IF('S.D. Paste sheet'!L994="","",'S.D. Paste sheet'!L994)</f>
        <v/>
      </c>
      <c r="M994" s="20" t="str">
        <f>IF('S.D. Paste sheet'!M994="","",'S.D. Paste sheet'!M994)</f>
        <v/>
      </c>
      <c r="N994" s="20" t="str">
        <f>IF('S.D. Paste sheet'!N994="","",'S.D. Paste sheet'!N994)</f>
        <v/>
      </c>
      <c r="O994" s="20" t="str">
        <f>IF('S.D. Paste sheet'!O994="","",'S.D. Paste sheet'!O994)</f>
        <v/>
      </c>
      <c r="P994" s="20" t="str">
        <f>IF('S.D. Paste sheet'!P994="","",'S.D. Paste sheet'!P994)</f>
        <v/>
      </c>
      <c r="Q994" s="20" t="str">
        <f>IF('S.D. Paste sheet'!Q994="","",'S.D. Paste sheet'!Q994)</f>
        <v/>
      </c>
      <c r="R994" s="20" t="str">
        <f>IF('S.D. Paste sheet'!R994="","",'S.D. Paste sheet'!R994)</f>
        <v/>
      </c>
      <c r="S994" s="20" t="str">
        <f>IF('S.D. Paste sheet'!S994="","",'S.D. Paste sheet'!S994)</f>
        <v/>
      </c>
      <c r="T994" s="20" t="str">
        <f>IF('S.D. Paste sheet'!T994="","",'S.D. Paste sheet'!T994)</f>
        <v/>
      </c>
      <c r="U994" s="20" t="str">
        <f>IF('S.D. Paste sheet'!U994="","",'S.D. Paste sheet'!U994)</f>
        <v/>
      </c>
      <c r="V994" s="20" t="str">
        <f>IF('S.D. Paste sheet'!V994="","",'S.D. Paste sheet'!V994)</f>
        <v/>
      </c>
      <c r="W994" s="20" t="str">
        <f>IF('S.D. Paste sheet'!W994="","",'S.D. Paste sheet'!W994)</f>
        <v/>
      </c>
      <c r="X994" s="20" t="str">
        <f>IF('S.D. Paste sheet'!X994="","",'S.D. Paste sheet'!X994)</f>
        <v/>
      </c>
      <c r="Y994" s="20" t="str">
        <f>IF('S.D. Paste sheet'!Y994="","",'S.D. Paste sheet'!Y994)</f>
        <v/>
      </c>
      <c r="Z994" s="20" t="str">
        <f>IF('S.D. Paste sheet'!Z994="","",'S.D. Paste sheet'!Z994)</f>
        <v/>
      </c>
      <c r="AA994" s="20" t="str">
        <f>IF('S.D. Paste sheet'!AA994="","",'S.D. Paste sheet'!AA994)</f>
        <v/>
      </c>
      <c r="AB994" s="20" t="str">
        <f>IF('S.D. Paste sheet'!AB994="","",'S.D. Paste sheet'!AB994)</f>
        <v/>
      </c>
      <c r="AC994" s="20" t="str">
        <f>IF('S.D. Paste sheet'!AC994="","",'S.D. Paste sheet'!AC994)</f>
        <v/>
      </c>
      <c r="AD994" s="20" t="str">
        <f>IF('S.D. Paste sheet'!AD994="","",'S.D. Paste sheet'!AD994)</f>
        <v/>
      </c>
      <c r="AE994" s="28"/>
      <c r="AF994" t="str">
        <f>IF(AK994="","",IF(AK994&gt;0,COUNT($AG$2:AG994),""))</f>
        <v/>
      </c>
      <c r="AG994" s="25" t="str">
        <f t="shared" si="483"/>
        <v/>
      </c>
      <c r="AH994" s="25" t="str">
        <f t="shared" si="484"/>
        <v/>
      </c>
      <c r="AI994" s="25" t="str">
        <f t="shared" si="485"/>
        <v/>
      </c>
      <c r="AJ994" s="25" t="str">
        <f t="shared" si="486"/>
        <v/>
      </c>
      <c r="AK994" s="25" t="str">
        <f t="shared" si="487"/>
        <v/>
      </c>
      <c r="AL994" s="25" t="str">
        <f t="shared" si="488"/>
        <v/>
      </c>
      <c r="AM994" s="25" t="str">
        <f t="shared" si="489"/>
        <v/>
      </c>
      <c r="AN994" s="25" t="str">
        <f t="shared" si="490"/>
        <v/>
      </c>
      <c r="AO994" s="25" t="str">
        <f t="shared" si="491"/>
        <v/>
      </c>
      <c r="AP994" s="25" t="str">
        <f t="shared" si="492"/>
        <v/>
      </c>
      <c r="AQ994" s="25" t="str">
        <f t="shared" si="493"/>
        <v/>
      </c>
      <c r="AR994" s="25" t="str">
        <f t="shared" si="494"/>
        <v/>
      </c>
      <c r="AS994" s="25" t="str">
        <f t="shared" si="495"/>
        <v/>
      </c>
      <c r="AT994" s="25" t="str">
        <f t="shared" si="496"/>
        <v/>
      </c>
      <c r="AU994" s="25" t="str">
        <f t="shared" si="497"/>
        <v/>
      </c>
      <c r="AV994" s="25" t="str">
        <f t="shared" si="498"/>
        <v/>
      </c>
      <c r="AX994" t="str">
        <f>IF(BC994="","",IF(BC994&gt;0,COUNT($AY$2:AY994),""))</f>
        <v/>
      </c>
      <c r="AY994" s="25" t="str">
        <f t="shared" si="499"/>
        <v/>
      </c>
      <c r="AZ994" s="25" t="str">
        <f t="shared" si="500"/>
        <v/>
      </c>
      <c r="BA994" s="25" t="str">
        <f t="shared" si="501"/>
        <v/>
      </c>
      <c r="BB994" s="25" t="str">
        <f t="shared" si="502"/>
        <v/>
      </c>
      <c r="BC994" s="25" t="str">
        <f t="shared" si="503"/>
        <v/>
      </c>
      <c r="BD994" s="25" t="str">
        <f t="shared" si="504"/>
        <v/>
      </c>
      <c r="BE994" s="25" t="str">
        <f t="shared" si="505"/>
        <v/>
      </c>
      <c r="BF994" s="25" t="str">
        <f t="shared" si="506"/>
        <v/>
      </c>
      <c r="BG994" s="25" t="str">
        <f t="shared" si="507"/>
        <v/>
      </c>
      <c r="BH994" s="25" t="str">
        <f t="shared" si="508"/>
        <v/>
      </c>
      <c r="BI994" s="25" t="str">
        <f t="shared" si="509"/>
        <v/>
      </c>
      <c r="BJ994" s="25" t="str">
        <f t="shared" si="510"/>
        <v/>
      </c>
      <c r="BK994" s="25" t="str">
        <f t="shared" si="511"/>
        <v/>
      </c>
      <c r="BL994" s="25" t="str">
        <f t="shared" si="512"/>
        <v/>
      </c>
      <c r="BM994" s="25" t="str">
        <f t="shared" si="513"/>
        <v/>
      </c>
      <c r="BN994" s="25" t="str">
        <f t="shared" si="514"/>
        <v/>
      </c>
    </row>
    <row r="995" spans="1:66" x14ac:dyDescent="0.25">
      <c r="A995" s="20" t="str">
        <f>IF('S.D. Paste sheet'!A995="","",'S.D. Paste sheet'!A995)</f>
        <v/>
      </c>
      <c r="B995" s="20" t="str">
        <f>IF('S.D. Paste sheet'!B995="","",'S.D. Paste sheet'!B995)</f>
        <v/>
      </c>
      <c r="C995" s="20" t="str">
        <f>IF('S.D. Paste sheet'!C995="","",'S.D. Paste sheet'!C995)</f>
        <v/>
      </c>
      <c r="D995" s="20" t="str">
        <f>IF('S.D. Paste sheet'!D995="","",'S.D. Paste sheet'!D995)</f>
        <v/>
      </c>
      <c r="E995" s="20" t="str">
        <f>IF('S.D. Paste sheet'!E995="","",UPPER('S.D. Paste sheet'!E995))</f>
        <v/>
      </c>
      <c r="F995" s="20" t="str">
        <f>IF('S.D. Paste sheet'!F995="","",'S.D. Paste sheet'!F995)</f>
        <v/>
      </c>
      <c r="G995" s="20" t="str">
        <f>IF('S.D. Paste sheet'!G995="","",UPPER('S.D. Paste sheet'!G995))</f>
        <v/>
      </c>
      <c r="H995" s="20" t="str">
        <f>IF('S.D. Paste sheet'!H995="","",UPPER('S.D. Paste sheet'!H995))</f>
        <v/>
      </c>
      <c r="I995" s="20" t="str">
        <f>IF('S.D. Paste sheet'!I995="","",'S.D. Paste sheet'!I995)</f>
        <v/>
      </c>
      <c r="J995" s="20" t="str">
        <f>IF('S.D. Paste sheet'!J995="","",'S.D. Paste sheet'!J995)</f>
        <v/>
      </c>
      <c r="K995" s="20" t="str">
        <f>IF('S.D. Paste sheet'!K995="","",'S.D. Paste sheet'!K995)</f>
        <v/>
      </c>
      <c r="L995" s="20" t="str">
        <f>IF('S.D. Paste sheet'!L995="","",'S.D. Paste sheet'!L995)</f>
        <v/>
      </c>
      <c r="M995" s="20" t="str">
        <f>IF('S.D. Paste sheet'!M995="","",'S.D. Paste sheet'!M995)</f>
        <v/>
      </c>
      <c r="N995" s="20" t="str">
        <f>IF('S.D. Paste sheet'!N995="","",'S.D. Paste sheet'!N995)</f>
        <v/>
      </c>
      <c r="O995" s="20" t="str">
        <f>IF('S.D. Paste sheet'!O995="","",'S.D. Paste sheet'!O995)</f>
        <v/>
      </c>
      <c r="P995" s="20" t="str">
        <f>IF('S.D. Paste sheet'!P995="","",'S.D. Paste sheet'!P995)</f>
        <v/>
      </c>
      <c r="Q995" s="20" t="str">
        <f>IF('S.D. Paste sheet'!Q995="","",'S.D. Paste sheet'!Q995)</f>
        <v/>
      </c>
      <c r="R995" s="20" t="str">
        <f>IF('S.D. Paste sheet'!R995="","",'S.D. Paste sheet'!R995)</f>
        <v/>
      </c>
      <c r="S995" s="20" t="str">
        <f>IF('S.D. Paste sheet'!S995="","",'S.D. Paste sheet'!S995)</f>
        <v/>
      </c>
      <c r="T995" s="20" t="str">
        <f>IF('S.D. Paste sheet'!T995="","",'S.D. Paste sheet'!T995)</f>
        <v/>
      </c>
      <c r="U995" s="20" t="str">
        <f>IF('S.D. Paste sheet'!U995="","",'S.D. Paste sheet'!U995)</f>
        <v/>
      </c>
      <c r="V995" s="20" t="str">
        <f>IF('S.D. Paste sheet'!V995="","",'S.D. Paste sheet'!V995)</f>
        <v/>
      </c>
      <c r="W995" s="20" t="str">
        <f>IF('S.D. Paste sheet'!W995="","",'S.D. Paste sheet'!W995)</f>
        <v/>
      </c>
      <c r="X995" s="20" t="str">
        <f>IF('S.D. Paste sheet'!X995="","",'S.D. Paste sheet'!X995)</f>
        <v/>
      </c>
      <c r="Y995" s="20" t="str">
        <f>IF('S.D. Paste sheet'!Y995="","",'S.D. Paste sheet'!Y995)</f>
        <v/>
      </c>
      <c r="Z995" s="20" t="str">
        <f>IF('S.D. Paste sheet'!Z995="","",'S.D. Paste sheet'!Z995)</f>
        <v/>
      </c>
      <c r="AA995" s="20" t="str">
        <f>IF('S.D. Paste sheet'!AA995="","",'S.D. Paste sheet'!AA995)</f>
        <v/>
      </c>
      <c r="AB995" s="20" t="str">
        <f>IF('S.D. Paste sheet'!AB995="","",'S.D. Paste sheet'!AB995)</f>
        <v/>
      </c>
      <c r="AC995" s="20" t="str">
        <f>IF('S.D. Paste sheet'!AC995="","",'S.D. Paste sheet'!AC995)</f>
        <v/>
      </c>
      <c r="AD995" s="20" t="str">
        <f>IF('S.D. Paste sheet'!AD995="","",'S.D. Paste sheet'!AD995)</f>
        <v/>
      </c>
      <c r="AE995" s="28"/>
      <c r="AF995" t="str">
        <f>IF(AK995="","",IF(AK995&gt;0,COUNT($AG$2:AG995),""))</f>
        <v/>
      </c>
      <c r="AG995" s="25" t="str">
        <f t="shared" si="483"/>
        <v/>
      </c>
      <c r="AH995" s="25" t="str">
        <f t="shared" si="484"/>
        <v/>
      </c>
      <c r="AI995" s="25" t="str">
        <f t="shared" si="485"/>
        <v/>
      </c>
      <c r="AJ995" s="25" t="str">
        <f t="shared" si="486"/>
        <v/>
      </c>
      <c r="AK995" s="25" t="str">
        <f t="shared" si="487"/>
        <v/>
      </c>
      <c r="AL995" s="25" t="str">
        <f t="shared" si="488"/>
        <v/>
      </c>
      <c r="AM995" s="25" t="str">
        <f t="shared" si="489"/>
        <v/>
      </c>
      <c r="AN995" s="25" t="str">
        <f t="shared" si="490"/>
        <v/>
      </c>
      <c r="AO995" s="25" t="str">
        <f t="shared" si="491"/>
        <v/>
      </c>
      <c r="AP995" s="25" t="str">
        <f t="shared" si="492"/>
        <v/>
      </c>
      <c r="AQ995" s="25" t="str">
        <f t="shared" si="493"/>
        <v/>
      </c>
      <c r="AR995" s="25" t="str">
        <f t="shared" si="494"/>
        <v/>
      </c>
      <c r="AS995" s="25" t="str">
        <f t="shared" si="495"/>
        <v/>
      </c>
      <c r="AT995" s="25" t="str">
        <f t="shared" si="496"/>
        <v/>
      </c>
      <c r="AU995" s="25" t="str">
        <f t="shared" si="497"/>
        <v/>
      </c>
      <c r="AV995" s="25" t="str">
        <f t="shared" si="498"/>
        <v/>
      </c>
      <c r="AX995" t="str">
        <f>IF(BC995="","",IF(BC995&gt;0,COUNT($AY$2:AY995),""))</f>
        <v/>
      </c>
      <c r="AY995" s="25" t="str">
        <f t="shared" si="499"/>
        <v/>
      </c>
      <c r="AZ995" s="25" t="str">
        <f t="shared" si="500"/>
        <v/>
      </c>
      <c r="BA995" s="25" t="str">
        <f t="shared" si="501"/>
        <v/>
      </c>
      <c r="BB995" s="25" t="str">
        <f t="shared" si="502"/>
        <v/>
      </c>
      <c r="BC995" s="25" t="str">
        <f t="shared" si="503"/>
        <v/>
      </c>
      <c r="BD995" s="25" t="str">
        <f t="shared" si="504"/>
        <v/>
      </c>
      <c r="BE995" s="25" t="str">
        <f t="shared" si="505"/>
        <v/>
      </c>
      <c r="BF995" s="25" t="str">
        <f t="shared" si="506"/>
        <v/>
      </c>
      <c r="BG995" s="25" t="str">
        <f t="shared" si="507"/>
        <v/>
      </c>
      <c r="BH995" s="25" t="str">
        <f t="shared" si="508"/>
        <v/>
      </c>
      <c r="BI995" s="25" t="str">
        <f t="shared" si="509"/>
        <v/>
      </c>
      <c r="BJ995" s="25" t="str">
        <f t="shared" si="510"/>
        <v/>
      </c>
      <c r="BK995" s="25" t="str">
        <f t="shared" si="511"/>
        <v/>
      </c>
      <c r="BL995" s="25" t="str">
        <f t="shared" si="512"/>
        <v/>
      </c>
      <c r="BM995" s="25" t="str">
        <f t="shared" si="513"/>
        <v/>
      </c>
      <c r="BN995" s="25" t="str">
        <f t="shared" si="514"/>
        <v/>
      </c>
    </row>
    <row r="996" spans="1:66" x14ac:dyDescent="0.25">
      <c r="A996" s="20" t="str">
        <f>IF('S.D. Paste sheet'!A996="","",'S.D. Paste sheet'!A996)</f>
        <v/>
      </c>
      <c r="B996" s="20" t="str">
        <f>IF('S.D. Paste sheet'!B996="","",'S.D. Paste sheet'!B996)</f>
        <v/>
      </c>
      <c r="C996" s="20" t="str">
        <f>IF('S.D. Paste sheet'!C996="","",'S.D. Paste sheet'!C996)</f>
        <v/>
      </c>
      <c r="D996" s="20" t="str">
        <f>IF('S.D. Paste sheet'!D996="","",'S.D. Paste sheet'!D996)</f>
        <v/>
      </c>
      <c r="E996" s="20" t="str">
        <f>IF('S.D. Paste sheet'!E996="","",UPPER('S.D. Paste sheet'!E996))</f>
        <v/>
      </c>
      <c r="F996" s="20" t="str">
        <f>IF('S.D. Paste sheet'!F996="","",'S.D. Paste sheet'!F996)</f>
        <v/>
      </c>
      <c r="G996" s="20" t="str">
        <f>IF('S.D. Paste sheet'!G996="","",UPPER('S.D. Paste sheet'!G996))</f>
        <v/>
      </c>
      <c r="H996" s="20" t="str">
        <f>IF('S.D. Paste sheet'!H996="","",UPPER('S.D. Paste sheet'!H996))</f>
        <v/>
      </c>
      <c r="I996" s="20" t="str">
        <f>IF('S.D. Paste sheet'!I996="","",'S.D. Paste sheet'!I996)</f>
        <v/>
      </c>
      <c r="J996" s="20" t="str">
        <f>IF('S.D. Paste sheet'!J996="","",'S.D. Paste sheet'!J996)</f>
        <v/>
      </c>
      <c r="K996" s="20" t="str">
        <f>IF('S.D. Paste sheet'!K996="","",'S.D. Paste sheet'!K996)</f>
        <v/>
      </c>
      <c r="L996" s="20" t="str">
        <f>IF('S.D. Paste sheet'!L996="","",'S.D. Paste sheet'!L996)</f>
        <v/>
      </c>
      <c r="M996" s="20" t="str">
        <f>IF('S.D. Paste sheet'!M996="","",'S.D. Paste sheet'!M996)</f>
        <v/>
      </c>
      <c r="N996" s="20" t="str">
        <f>IF('S.D. Paste sheet'!N996="","",'S.D. Paste sheet'!N996)</f>
        <v/>
      </c>
      <c r="O996" s="20" t="str">
        <f>IF('S.D. Paste sheet'!O996="","",'S.D. Paste sheet'!O996)</f>
        <v/>
      </c>
      <c r="P996" s="20" t="str">
        <f>IF('S.D. Paste sheet'!P996="","",'S.D. Paste sheet'!P996)</f>
        <v/>
      </c>
      <c r="Q996" s="20" t="str">
        <f>IF('S.D. Paste sheet'!Q996="","",'S.D. Paste sheet'!Q996)</f>
        <v/>
      </c>
      <c r="R996" s="20" t="str">
        <f>IF('S.D. Paste sheet'!R996="","",'S.D. Paste sheet'!R996)</f>
        <v/>
      </c>
      <c r="S996" s="20" t="str">
        <f>IF('S.D. Paste sheet'!S996="","",'S.D. Paste sheet'!S996)</f>
        <v/>
      </c>
      <c r="T996" s="20" t="str">
        <f>IF('S.D. Paste sheet'!T996="","",'S.D. Paste sheet'!T996)</f>
        <v/>
      </c>
      <c r="U996" s="20" t="str">
        <f>IF('S.D. Paste sheet'!U996="","",'S.D. Paste sheet'!U996)</f>
        <v/>
      </c>
      <c r="V996" s="20" t="str">
        <f>IF('S.D. Paste sheet'!V996="","",'S.D. Paste sheet'!V996)</f>
        <v/>
      </c>
      <c r="W996" s="20" t="str">
        <f>IF('S.D. Paste sheet'!W996="","",'S.D. Paste sheet'!W996)</f>
        <v/>
      </c>
      <c r="X996" s="20" t="str">
        <f>IF('S.D. Paste sheet'!X996="","",'S.D. Paste sheet'!X996)</f>
        <v/>
      </c>
      <c r="Y996" s="20" t="str">
        <f>IF('S.D. Paste sheet'!Y996="","",'S.D. Paste sheet'!Y996)</f>
        <v/>
      </c>
      <c r="Z996" s="20" t="str">
        <f>IF('S.D. Paste sheet'!Z996="","",'S.D. Paste sheet'!Z996)</f>
        <v/>
      </c>
      <c r="AA996" s="20" t="str">
        <f>IF('S.D. Paste sheet'!AA996="","",'S.D. Paste sheet'!AA996)</f>
        <v/>
      </c>
      <c r="AB996" s="20" t="str">
        <f>IF('S.D. Paste sheet'!AB996="","",'S.D. Paste sheet'!AB996)</f>
        <v/>
      </c>
      <c r="AC996" s="20" t="str">
        <f>IF('S.D. Paste sheet'!AC996="","",'S.D. Paste sheet'!AC996)</f>
        <v/>
      </c>
      <c r="AD996" s="20" t="str">
        <f>IF('S.D. Paste sheet'!AD996="","",'S.D. Paste sheet'!AD996)</f>
        <v/>
      </c>
      <c r="AE996" s="28"/>
      <c r="AF996" t="str">
        <f>IF(AK996="","",IF(AK996&gt;0,COUNT($AG$2:AG996),""))</f>
        <v/>
      </c>
      <c r="AG996" s="25" t="str">
        <f t="shared" si="483"/>
        <v/>
      </c>
      <c r="AH996" s="25" t="str">
        <f t="shared" si="484"/>
        <v/>
      </c>
      <c r="AI996" s="25" t="str">
        <f t="shared" si="485"/>
        <v/>
      </c>
      <c r="AJ996" s="25" t="str">
        <f t="shared" si="486"/>
        <v/>
      </c>
      <c r="AK996" s="25" t="str">
        <f t="shared" si="487"/>
        <v/>
      </c>
      <c r="AL996" s="25" t="str">
        <f t="shared" si="488"/>
        <v/>
      </c>
      <c r="AM996" s="25" t="str">
        <f t="shared" si="489"/>
        <v/>
      </c>
      <c r="AN996" s="25" t="str">
        <f t="shared" si="490"/>
        <v/>
      </c>
      <c r="AO996" s="25" t="str">
        <f t="shared" si="491"/>
        <v/>
      </c>
      <c r="AP996" s="25" t="str">
        <f t="shared" si="492"/>
        <v/>
      </c>
      <c r="AQ996" s="25" t="str">
        <f t="shared" si="493"/>
        <v/>
      </c>
      <c r="AR996" s="25" t="str">
        <f t="shared" si="494"/>
        <v/>
      </c>
      <c r="AS996" s="25" t="str">
        <f t="shared" si="495"/>
        <v/>
      </c>
      <c r="AT996" s="25" t="str">
        <f t="shared" si="496"/>
        <v/>
      </c>
      <c r="AU996" s="25" t="str">
        <f t="shared" si="497"/>
        <v/>
      </c>
      <c r="AV996" s="25" t="str">
        <f t="shared" si="498"/>
        <v/>
      </c>
      <c r="AX996" t="str">
        <f>IF(BC996="","",IF(BC996&gt;0,COUNT($AY$2:AY996),""))</f>
        <v/>
      </c>
      <c r="AY996" s="25" t="str">
        <f t="shared" si="499"/>
        <v/>
      </c>
      <c r="AZ996" s="25" t="str">
        <f t="shared" si="500"/>
        <v/>
      </c>
      <c r="BA996" s="25" t="str">
        <f t="shared" si="501"/>
        <v/>
      </c>
      <c r="BB996" s="25" t="str">
        <f t="shared" si="502"/>
        <v/>
      </c>
      <c r="BC996" s="25" t="str">
        <f t="shared" si="503"/>
        <v/>
      </c>
      <c r="BD996" s="25" t="str">
        <f t="shared" si="504"/>
        <v/>
      </c>
      <c r="BE996" s="25" t="str">
        <f t="shared" si="505"/>
        <v/>
      </c>
      <c r="BF996" s="25" t="str">
        <f t="shared" si="506"/>
        <v/>
      </c>
      <c r="BG996" s="25" t="str">
        <f t="shared" si="507"/>
        <v/>
      </c>
      <c r="BH996" s="25" t="str">
        <f t="shared" si="508"/>
        <v/>
      </c>
      <c r="BI996" s="25" t="str">
        <f t="shared" si="509"/>
        <v/>
      </c>
      <c r="BJ996" s="25" t="str">
        <f t="shared" si="510"/>
        <v/>
      </c>
      <c r="BK996" s="25" t="str">
        <f t="shared" si="511"/>
        <v/>
      </c>
      <c r="BL996" s="25" t="str">
        <f t="shared" si="512"/>
        <v/>
      </c>
      <c r="BM996" s="25" t="str">
        <f t="shared" si="513"/>
        <v/>
      </c>
      <c r="BN996" s="25" t="str">
        <f t="shared" si="514"/>
        <v/>
      </c>
    </row>
    <row r="997" spans="1:66" x14ac:dyDescent="0.25">
      <c r="A997" s="20" t="str">
        <f>IF('S.D. Paste sheet'!A997="","",'S.D. Paste sheet'!A997)</f>
        <v/>
      </c>
      <c r="B997" s="20" t="str">
        <f>IF('S.D. Paste sheet'!B997="","",'S.D. Paste sheet'!B997)</f>
        <v/>
      </c>
      <c r="C997" s="20" t="str">
        <f>IF('S.D. Paste sheet'!C997="","",'S.D. Paste sheet'!C997)</f>
        <v/>
      </c>
      <c r="D997" s="20" t="str">
        <f>IF('S.D. Paste sheet'!D997="","",'S.D. Paste sheet'!D997)</f>
        <v/>
      </c>
      <c r="E997" s="20" t="str">
        <f>IF('S.D. Paste sheet'!E997="","",UPPER('S.D. Paste sheet'!E997))</f>
        <v/>
      </c>
      <c r="F997" s="20" t="str">
        <f>IF('S.D. Paste sheet'!F997="","",'S.D. Paste sheet'!F997)</f>
        <v/>
      </c>
      <c r="G997" s="20" t="str">
        <f>IF('S.D. Paste sheet'!G997="","",UPPER('S.D. Paste sheet'!G997))</f>
        <v/>
      </c>
      <c r="H997" s="20" t="str">
        <f>IF('S.D. Paste sheet'!H997="","",UPPER('S.D. Paste sheet'!H997))</f>
        <v/>
      </c>
      <c r="I997" s="20" t="str">
        <f>IF('S.D. Paste sheet'!I997="","",'S.D. Paste sheet'!I997)</f>
        <v/>
      </c>
      <c r="J997" s="20" t="str">
        <f>IF('S.D. Paste sheet'!J997="","",'S.D. Paste sheet'!J997)</f>
        <v/>
      </c>
      <c r="K997" s="20" t="str">
        <f>IF('S.D. Paste sheet'!K997="","",'S.D. Paste sheet'!K997)</f>
        <v/>
      </c>
      <c r="L997" s="20" t="str">
        <f>IF('S.D. Paste sheet'!L997="","",'S.D. Paste sheet'!L997)</f>
        <v/>
      </c>
      <c r="M997" s="20" t="str">
        <f>IF('S.D. Paste sheet'!M997="","",'S.D. Paste sheet'!M997)</f>
        <v/>
      </c>
      <c r="N997" s="20" t="str">
        <f>IF('S.D. Paste sheet'!N997="","",'S.D. Paste sheet'!N997)</f>
        <v/>
      </c>
      <c r="O997" s="20" t="str">
        <f>IF('S.D. Paste sheet'!O997="","",'S.D. Paste sheet'!O997)</f>
        <v/>
      </c>
      <c r="P997" s="20" t="str">
        <f>IF('S.D. Paste sheet'!P997="","",'S.D. Paste sheet'!P997)</f>
        <v/>
      </c>
      <c r="Q997" s="20" t="str">
        <f>IF('S.D. Paste sheet'!Q997="","",'S.D. Paste sheet'!Q997)</f>
        <v/>
      </c>
      <c r="R997" s="20" t="str">
        <f>IF('S.D. Paste sheet'!R997="","",'S.D. Paste sheet'!R997)</f>
        <v/>
      </c>
      <c r="S997" s="20" t="str">
        <f>IF('S.D. Paste sheet'!S997="","",'S.D. Paste sheet'!S997)</f>
        <v/>
      </c>
      <c r="T997" s="20" t="str">
        <f>IF('S.D. Paste sheet'!T997="","",'S.D. Paste sheet'!T997)</f>
        <v/>
      </c>
      <c r="U997" s="20" t="str">
        <f>IF('S.D. Paste sheet'!U997="","",'S.D. Paste sheet'!U997)</f>
        <v/>
      </c>
      <c r="V997" s="20" t="str">
        <f>IF('S.D. Paste sheet'!V997="","",'S.D. Paste sheet'!V997)</f>
        <v/>
      </c>
      <c r="W997" s="20" t="str">
        <f>IF('S.D. Paste sheet'!W997="","",'S.D. Paste sheet'!W997)</f>
        <v/>
      </c>
      <c r="X997" s="20" t="str">
        <f>IF('S.D. Paste sheet'!X997="","",'S.D. Paste sheet'!X997)</f>
        <v/>
      </c>
      <c r="Y997" s="20" t="str">
        <f>IF('S.D. Paste sheet'!Y997="","",'S.D. Paste sheet'!Y997)</f>
        <v/>
      </c>
      <c r="Z997" s="20" t="str">
        <f>IF('S.D. Paste sheet'!Z997="","",'S.D. Paste sheet'!Z997)</f>
        <v/>
      </c>
      <c r="AA997" s="20" t="str">
        <f>IF('S.D. Paste sheet'!AA997="","",'S.D. Paste sheet'!AA997)</f>
        <v/>
      </c>
      <c r="AB997" s="20" t="str">
        <f>IF('S.D. Paste sheet'!AB997="","",'S.D. Paste sheet'!AB997)</f>
        <v/>
      </c>
      <c r="AC997" s="20" t="str">
        <f>IF('S.D. Paste sheet'!AC997="","",'S.D. Paste sheet'!AC997)</f>
        <v/>
      </c>
      <c r="AD997" s="20" t="str">
        <f>IF('S.D. Paste sheet'!AD997="","",'S.D. Paste sheet'!AD997)</f>
        <v/>
      </c>
      <c r="AE997" s="28"/>
      <c r="AF997" t="str">
        <f>IF(AK997="","",IF(AK997&gt;0,COUNT($AG$2:AG997),""))</f>
        <v/>
      </c>
      <c r="AG997" s="25" t="str">
        <f t="shared" si="483"/>
        <v/>
      </c>
      <c r="AH997" s="25" t="str">
        <f t="shared" si="484"/>
        <v/>
      </c>
      <c r="AI997" s="25" t="str">
        <f t="shared" si="485"/>
        <v/>
      </c>
      <c r="AJ997" s="25" t="str">
        <f t="shared" si="486"/>
        <v/>
      </c>
      <c r="AK997" s="25" t="str">
        <f t="shared" si="487"/>
        <v/>
      </c>
      <c r="AL997" s="25" t="str">
        <f t="shared" si="488"/>
        <v/>
      </c>
      <c r="AM997" s="25" t="str">
        <f t="shared" si="489"/>
        <v/>
      </c>
      <c r="AN997" s="25" t="str">
        <f t="shared" si="490"/>
        <v/>
      </c>
      <c r="AO997" s="25" t="str">
        <f t="shared" si="491"/>
        <v/>
      </c>
      <c r="AP997" s="25" t="str">
        <f t="shared" si="492"/>
        <v/>
      </c>
      <c r="AQ997" s="25" t="str">
        <f t="shared" si="493"/>
        <v/>
      </c>
      <c r="AR997" s="25" t="str">
        <f t="shared" si="494"/>
        <v/>
      </c>
      <c r="AS997" s="25" t="str">
        <f t="shared" si="495"/>
        <v/>
      </c>
      <c r="AT997" s="25" t="str">
        <f t="shared" si="496"/>
        <v/>
      </c>
      <c r="AU997" s="25" t="str">
        <f t="shared" si="497"/>
        <v/>
      </c>
      <c r="AV997" s="25" t="str">
        <f t="shared" si="498"/>
        <v/>
      </c>
      <c r="AX997" t="str">
        <f>IF(BC997="","",IF(BC997&gt;0,COUNT($AY$2:AY997),""))</f>
        <v/>
      </c>
      <c r="AY997" s="25" t="str">
        <f t="shared" si="499"/>
        <v/>
      </c>
      <c r="AZ997" s="25" t="str">
        <f t="shared" si="500"/>
        <v/>
      </c>
      <c r="BA997" s="25" t="str">
        <f t="shared" si="501"/>
        <v/>
      </c>
      <c r="BB997" s="25" t="str">
        <f t="shared" si="502"/>
        <v/>
      </c>
      <c r="BC997" s="25" t="str">
        <f t="shared" si="503"/>
        <v/>
      </c>
      <c r="BD997" s="25" t="str">
        <f t="shared" si="504"/>
        <v/>
      </c>
      <c r="BE997" s="25" t="str">
        <f t="shared" si="505"/>
        <v/>
      </c>
      <c r="BF997" s="25" t="str">
        <f t="shared" si="506"/>
        <v/>
      </c>
      <c r="BG997" s="25" t="str">
        <f t="shared" si="507"/>
        <v/>
      </c>
      <c r="BH997" s="25" t="str">
        <f t="shared" si="508"/>
        <v/>
      </c>
      <c r="BI997" s="25" t="str">
        <f t="shared" si="509"/>
        <v/>
      </c>
      <c r="BJ997" s="25" t="str">
        <f t="shared" si="510"/>
        <v/>
      </c>
      <c r="BK997" s="25" t="str">
        <f t="shared" si="511"/>
        <v/>
      </c>
      <c r="BL997" s="25" t="str">
        <f t="shared" si="512"/>
        <v/>
      </c>
      <c r="BM997" s="25" t="str">
        <f t="shared" si="513"/>
        <v/>
      </c>
      <c r="BN997" s="25" t="str">
        <f t="shared" si="514"/>
        <v/>
      </c>
    </row>
    <row r="998" spans="1:66" x14ac:dyDescent="0.25">
      <c r="A998" s="20" t="str">
        <f>IF('S.D. Paste sheet'!A998="","",'S.D. Paste sheet'!A998)</f>
        <v/>
      </c>
      <c r="B998" s="20" t="str">
        <f>IF('S.D. Paste sheet'!B998="","",'S.D. Paste sheet'!B998)</f>
        <v/>
      </c>
      <c r="C998" s="20" t="str">
        <f>IF('S.D. Paste sheet'!C998="","",'S.D. Paste sheet'!C998)</f>
        <v/>
      </c>
      <c r="D998" s="20" t="str">
        <f>IF('S.D. Paste sheet'!D998="","",'S.D. Paste sheet'!D998)</f>
        <v/>
      </c>
      <c r="E998" s="20" t="str">
        <f>IF('S.D. Paste sheet'!E998="","",UPPER('S.D. Paste sheet'!E998))</f>
        <v/>
      </c>
      <c r="F998" s="20" t="str">
        <f>IF('S.D. Paste sheet'!F998="","",'S.D. Paste sheet'!F998)</f>
        <v/>
      </c>
      <c r="G998" s="20" t="str">
        <f>IF('S.D. Paste sheet'!G998="","",UPPER('S.D. Paste sheet'!G998))</f>
        <v/>
      </c>
      <c r="H998" s="20" t="str">
        <f>IF('S.D. Paste sheet'!H998="","",UPPER('S.D. Paste sheet'!H998))</f>
        <v/>
      </c>
      <c r="I998" s="20" t="str">
        <f>IF('S.D. Paste sheet'!I998="","",'S.D. Paste sheet'!I998)</f>
        <v/>
      </c>
      <c r="J998" s="20" t="str">
        <f>IF('S.D. Paste sheet'!J998="","",'S.D. Paste sheet'!J998)</f>
        <v/>
      </c>
      <c r="K998" s="20" t="str">
        <f>IF('S.D. Paste sheet'!K998="","",'S.D. Paste sheet'!K998)</f>
        <v/>
      </c>
      <c r="L998" s="20" t="str">
        <f>IF('S.D. Paste sheet'!L998="","",'S.D. Paste sheet'!L998)</f>
        <v/>
      </c>
      <c r="M998" s="20" t="str">
        <f>IF('S.D. Paste sheet'!M998="","",'S.D. Paste sheet'!M998)</f>
        <v/>
      </c>
      <c r="N998" s="20" t="str">
        <f>IF('S.D. Paste sheet'!N998="","",'S.D. Paste sheet'!N998)</f>
        <v/>
      </c>
      <c r="O998" s="20" t="str">
        <f>IF('S.D. Paste sheet'!O998="","",'S.D. Paste sheet'!O998)</f>
        <v/>
      </c>
      <c r="P998" s="20" t="str">
        <f>IF('S.D. Paste sheet'!P998="","",'S.D. Paste sheet'!P998)</f>
        <v/>
      </c>
      <c r="Q998" s="20" t="str">
        <f>IF('S.D. Paste sheet'!Q998="","",'S.D. Paste sheet'!Q998)</f>
        <v/>
      </c>
      <c r="R998" s="20" t="str">
        <f>IF('S.D. Paste sheet'!R998="","",'S.D. Paste sheet'!R998)</f>
        <v/>
      </c>
      <c r="S998" s="20" t="str">
        <f>IF('S.D. Paste sheet'!S998="","",'S.D. Paste sheet'!S998)</f>
        <v/>
      </c>
      <c r="T998" s="20" t="str">
        <f>IF('S.D. Paste sheet'!T998="","",'S.D. Paste sheet'!T998)</f>
        <v/>
      </c>
      <c r="U998" s="20" t="str">
        <f>IF('S.D. Paste sheet'!U998="","",'S.D. Paste sheet'!U998)</f>
        <v/>
      </c>
      <c r="V998" s="20" t="str">
        <f>IF('S.D. Paste sheet'!V998="","",'S.D. Paste sheet'!V998)</f>
        <v/>
      </c>
      <c r="W998" s="20" t="str">
        <f>IF('S.D. Paste sheet'!W998="","",'S.D. Paste sheet'!W998)</f>
        <v/>
      </c>
      <c r="X998" s="20" t="str">
        <f>IF('S.D. Paste sheet'!X998="","",'S.D. Paste sheet'!X998)</f>
        <v/>
      </c>
      <c r="Y998" s="20" t="str">
        <f>IF('S.D. Paste sheet'!Y998="","",'S.D. Paste sheet'!Y998)</f>
        <v/>
      </c>
      <c r="Z998" s="20" t="str">
        <f>IF('S.D. Paste sheet'!Z998="","",'S.D. Paste sheet'!Z998)</f>
        <v/>
      </c>
      <c r="AA998" s="20" t="str">
        <f>IF('S.D. Paste sheet'!AA998="","",'S.D. Paste sheet'!AA998)</f>
        <v/>
      </c>
      <c r="AB998" s="20" t="str">
        <f>IF('S.D. Paste sheet'!AB998="","",'S.D. Paste sheet'!AB998)</f>
        <v/>
      </c>
      <c r="AC998" s="20" t="str">
        <f>IF('S.D. Paste sheet'!AC998="","",'S.D. Paste sheet'!AC998)</f>
        <v/>
      </c>
      <c r="AD998" s="20" t="str">
        <f>IF('S.D. Paste sheet'!AD998="","",'S.D. Paste sheet'!AD998)</f>
        <v/>
      </c>
      <c r="AE998" s="28"/>
      <c r="AF998" t="str">
        <f>IF(AK998="","",IF(AK998&gt;0,COUNT($AG$2:AG998),""))</f>
        <v/>
      </c>
      <c r="AG998" s="25" t="str">
        <f t="shared" si="483"/>
        <v/>
      </c>
      <c r="AH998" s="25" t="str">
        <f t="shared" si="484"/>
        <v/>
      </c>
      <c r="AI998" s="25" t="str">
        <f t="shared" si="485"/>
        <v/>
      </c>
      <c r="AJ998" s="25" t="str">
        <f t="shared" si="486"/>
        <v/>
      </c>
      <c r="AK998" s="25" t="str">
        <f t="shared" si="487"/>
        <v/>
      </c>
      <c r="AL998" s="25" t="str">
        <f t="shared" si="488"/>
        <v/>
      </c>
      <c r="AM998" s="25" t="str">
        <f t="shared" si="489"/>
        <v/>
      </c>
      <c r="AN998" s="25" t="str">
        <f t="shared" si="490"/>
        <v/>
      </c>
      <c r="AO998" s="25" t="str">
        <f t="shared" si="491"/>
        <v/>
      </c>
      <c r="AP998" s="25" t="str">
        <f t="shared" si="492"/>
        <v/>
      </c>
      <c r="AQ998" s="25" t="str">
        <f t="shared" si="493"/>
        <v/>
      </c>
      <c r="AR998" s="25" t="str">
        <f t="shared" si="494"/>
        <v/>
      </c>
      <c r="AS998" s="25" t="str">
        <f t="shared" si="495"/>
        <v/>
      </c>
      <c r="AT998" s="25" t="str">
        <f t="shared" si="496"/>
        <v/>
      </c>
      <c r="AU998" s="25" t="str">
        <f t="shared" si="497"/>
        <v/>
      </c>
      <c r="AV998" s="25" t="str">
        <f t="shared" si="498"/>
        <v/>
      </c>
      <c r="AX998" t="str">
        <f>IF(BC998="","",IF(BC998&gt;0,COUNT($AY$2:AY998),""))</f>
        <v/>
      </c>
      <c r="AY998" s="25" t="str">
        <f t="shared" si="499"/>
        <v/>
      </c>
      <c r="AZ998" s="25" t="str">
        <f t="shared" si="500"/>
        <v/>
      </c>
      <c r="BA998" s="25" t="str">
        <f t="shared" si="501"/>
        <v/>
      </c>
      <c r="BB998" s="25" t="str">
        <f t="shared" si="502"/>
        <v/>
      </c>
      <c r="BC998" s="25" t="str">
        <f t="shared" si="503"/>
        <v/>
      </c>
      <c r="BD998" s="25" t="str">
        <f t="shared" si="504"/>
        <v/>
      </c>
      <c r="BE998" s="25" t="str">
        <f t="shared" si="505"/>
        <v/>
      </c>
      <c r="BF998" s="25" t="str">
        <f t="shared" si="506"/>
        <v/>
      </c>
      <c r="BG998" s="25" t="str">
        <f t="shared" si="507"/>
        <v/>
      </c>
      <c r="BH998" s="25" t="str">
        <f t="shared" si="508"/>
        <v/>
      </c>
      <c r="BI998" s="25" t="str">
        <f t="shared" si="509"/>
        <v/>
      </c>
      <c r="BJ998" s="25" t="str">
        <f t="shared" si="510"/>
        <v/>
      </c>
      <c r="BK998" s="25" t="str">
        <f t="shared" si="511"/>
        <v/>
      </c>
      <c r="BL998" s="25" t="str">
        <f t="shared" si="512"/>
        <v/>
      </c>
      <c r="BM998" s="25" t="str">
        <f t="shared" si="513"/>
        <v/>
      </c>
      <c r="BN998" s="25" t="str">
        <f t="shared" si="514"/>
        <v/>
      </c>
    </row>
    <row r="999" spans="1:66" x14ac:dyDescent="0.25">
      <c r="A999" s="20" t="str">
        <f>IF('S.D. Paste sheet'!A999="","",'S.D. Paste sheet'!A999)</f>
        <v/>
      </c>
      <c r="B999" s="20" t="str">
        <f>IF('S.D. Paste sheet'!B999="","",'S.D. Paste sheet'!B999)</f>
        <v/>
      </c>
      <c r="C999" s="20" t="str">
        <f>IF('S.D. Paste sheet'!C999="","",'S.D. Paste sheet'!C999)</f>
        <v/>
      </c>
      <c r="D999" s="20" t="str">
        <f>IF('S.D. Paste sheet'!D999="","",'S.D. Paste sheet'!D999)</f>
        <v/>
      </c>
      <c r="E999" s="20" t="str">
        <f>IF('S.D. Paste sheet'!E999="","",UPPER('S.D. Paste sheet'!E999))</f>
        <v/>
      </c>
      <c r="F999" s="20" t="str">
        <f>IF('S.D. Paste sheet'!F999="","",'S.D. Paste sheet'!F999)</f>
        <v/>
      </c>
      <c r="G999" s="20" t="str">
        <f>IF('S.D. Paste sheet'!G999="","",UPPER('S.D. Paste sheet'!G999))</f>
        <v/>
      </c>
      <c r="H999" s="20" t="str">
        <f>IF('S.D. Paste sheet'!H999="","",UPPER('S.D. Paste sheet'!H999))</f>
        <v/>
      </c>
      <c r="I999" s="20" t="str">
        <f>IF('S.D. Paste sheet'!I999="","",'S.D. Paste sheet'!I999)</f>
        <v/>
      </c>
      <c r="J999" s="20" t="str">
        <f>IF('S.D. Paste sheet'!J999="","",'S.D. Paste sheet'!J999)</f>
        <v/>
      </c>
      <c r="K999" s="20" t="str">
        <f>IF('S.D. Paste sheet'!K999="","",'S.D. Paste sheet'!K999)</f>
        <v/>
      </c>
      <c r="L999" s="20" t="str">
        <f>IF('S.D. Paste sheet'!L999="","",'S.D. Paste sheet'!L999)</f>
        <v/>
      </c>
      <c r="M999" s="20" t="str">
        <f>IF('S.D. Paste sheet'!M999="","",'S.D. Paste sheet'!M999)</f>
        <v/>
      </c>
      <c r="N999" s="20" t="str">
        <f>IF('S.D. Paste sheet'!N999="","",'S.D. Paste sheet'!N999)</f>
        <v/>
      </c>
      <c r="O999" s="20" t="str">
        <f>IF('S.D. Paste sheet'!O999="","",'S.D. Paste sheet'!O999)</f>
        <v/>
      </c>
      <c r="P999" s="20" t="str">
        <f>IF('S.D. Paste sheet'!P999="","",'S.D. Paste sheet'!P999)</f>
        <v/>
      </c>
      <c r="Q999" s="20" t="str">
        <f>IF('S.D. Paste sheet'!Q999="","",'S.D. Paste sheet'!Q999)</f>
        <v/>
      </c>
      <c r="R999" s="20" t="str">
        <f>IF('S.D. Paste sheet'!R999="","",'S.D. Paste sheet'!R999)</f>
        <v/>
      </c>
      <c r="S999" s="20" t="str">
        <f>IF('S.D. Paste sheet'!S999="","",'S.D. Paste sheet'!S999)</f>
        <v/>
      </c>
      <c r="T999" s="20" t="str">
        <f>IF('S.D. Paste sheet'!T999="","",'S.D. Paste sheet'!T999)</f>
        <v/>
      </c>
      <c r="U999" s="20" t="str">
        <f>IF('S.D. Paste sheet'!U999="","",'S.D. Paste sheet'!U999)</f>
        <v/>
      </c>
      <c r="V999" s="20" t="str">
        <f>IF('S.D. Paste sheet'!V999="","",'S.D. Paste sheet'!V999)</f>
        <v/>
      </c>
      <c r="W999" s="20" t="str">
        <f>IF('S.D. Paste sheet'!W999="","",'S.D. Paste sheet'!W999)</f>
        <v/>
      </c>
      <c r="X999" s="20" t="str">
        <f>IF('S.D. Paste sheet'!X999="","",'S.D. Paste sheet'!X999)</f>
        <v/>
      </c>
      <c r="Y999" s="20" t="str">
        <f>IF('S.D. Paste sheet'!Y999="","",'S.D. Paste sheet'!Y999)</f>
        <v/>
      </c>
      <c r="Z999" s="20" t="str">
        <f>IF('S.D. Paste sheet'!Z999="","",'S.D. Paste sheet'!Z999)</f>
        <v/>
      </c>
      <c r="AA999" s="20" t="str">
        <f>IF('S.D. Paste sheet'!AA999="","",'S.D. Paste sheet'!AA999)</f>
        <v/>
      </c>
      <c r="AB999" s="20" t="str">
        <f>IF('S.D. Paste sheet'!AB999="","",'S.D. Paste sheet'!AB999)</f>
        <v/>
      </c>
      <c r="AC999" s="20" t="str">
        <f>IF('S.D. Paste sheet'!AC999="","",'S.D. Paste sheet'!AC999)</f>
        <v/>
      </c>
      <c r="AD999" s="20" t="str">
        <f>IF('S.D. Paste sheet'!AD999="","",'S.D. Paste sheet'!AD999)</f>
        <v/>
      </c>
      <c r="AE999" s="28"/>
      <c r="AF999" t="str">
        <f>IF(AK999="","",IF(AK999&gt;0,COUNT($AG$2:AG999),""))</f>
        <v/>
      </c>
      <c r="AG999" s="25" t="str">
        <f t="shared" si="483"/>
        <v/>
      </c>
      <c r="AH999" s="25" t="str">
        <f t="shared" si="484"/>
        <v/>
      </c>
      <c r="AI999" s="25" t="str">
        <f t="shared" si="485"/>
        <v/>
      </c>
      <c r="AJ999" s="25" t="str">
        <f t="shared" si="486"/>
        <v/>
      </c>
      <c r="AK999" s="25" t="str">
        <f t="shared" si="487"/>
        <v/>
      </c>
      <c r="AL999" s="25" t="str">
        <f t="shared" si="488"/>
        <v/>
      </c>
      <c r="AM999" s="25" t="str">
        <f t="shared" si="489"/>
        <v/>
      </c>
      <c r="AN999" s="25" t="str">
        <f t="shared" si="490"/>
        <v/>
      </c>
      <c r="AO999" s="25" t="str">
        <f t="shared" si="491"/>
        <v/>
      </c>
      <c r="AP999" s="25" t="str">
        <f t="shared" si="492"/>
        <v/>
      </c>
      <c r="AQ999" s="25" t="str">
        <f t="shared" si="493"/>
        <v/>
      </c>
      <c r="AR999" s="25" t="str">
        <f t="shared" si="494"/>
        <v/>
      </c>
      <c r="AS999" s="25" t="str">
        <f t="shared" si="495"/>
        <v/>
      </c>
      <c r="AT999" s="25" t="str">
        <f t="shared" si="496"/>
        <v/>
      </c>
      <c r="AU999" s="25" t="str">
        <f t="shared" si="497"/>
        <v/>
      </c>
      <c r="AV999" s="25" t="str">
        <f t="shared" si="498"/>
        <v/>
      </c>
      <c r="AX999" t="str">
        <f>IF(BC999="","",IF(BC999&gt;0,COUNT($AY$2:AY999),""))</f>
        <v/>
      </c>
      <c r="AY999" s="25" t="str">
        <f t="shared" si="499"/>
        <v/>
      </c>
      <c r="AZ999" s="25" t="str">
        <f t="shared" si="500"/>
        <v/>
      </c>
      <c r="BA999" s="25" t="str">
        <f t="shared" si="501"/>
        <v/>
      </c>
      <c r="BB999" s="25" t="str">
        <f t="shared" si="502"/>
        <v/>
      </c>
      <c r="BC999" s="25" t="str">
        <f t="shared" si="503"/>
        <v/>
      </c>
      <c r="BD999" s="25" t="str">
        <f t="shared" si="504"/>
        <v/>
      </c>
      <c r="BE999" s="25" t="str">
        <f t="shared" si="505"/>
        <v/>
      </c>
      <c r="BF999" s="25" t="str">
        <f t="shared" si="506"/>
        <v/>
      </c>
      <c r="BG999" s="25" t="str">
        <f t="shared" si="507"/>
        <v/>
      </c>
      <c r="BH999" s="25" t="str">
        <f t="shared" si="508"/>
        <v/>
      </c>
      <c r="BI999" s="25" t="str">
        <f t="shared" si="509"/>
        <v/>
      </c>
      <c r="BJ999" s="25" t="str">
        <f t="shared" si="510"/>
        <v/>
      </c>
      <c r="BK999" s="25" t="str">
        <f t="shared" si="511"/>
        <v/>
      </c>
      <c r="BL999" s="25" t="str">
        <f t="shared" si="512"/>
        <v/>
      </c>
      <c r="BM999" s="25" t="str">
        <f t="shared" si="513"/>
        <v/>
      </c>
      <c r="BN999" s="25" t="str">
        <f t="shared" si="514"/>
        <v/>
      </c>
    </row>
    <row r="1000" spans="1:66" x14ac:dyDescent="0.25">
      <c r="A1000" s="20" t="str">
        <f>IF('S.D. Paste sheet'!A1000="","",'S.D. Paste sheet'!A1000)</f>
        <v/>
      </c>
      <c r="B1000" s="20" t="str">
        <f>IF('S.D. Paste sheet'!B1000="","",'S.D. Paste sheet'!B1000)</f>
        <v/>
      </c>
      <c r="C1000" s="20" t="str">
        <f>IF('S.D. Paste sheet'!C1000="","",'S.D. Paste sheet'!C1000)</f>
        <v/>
      </c>
      <c r="D1000" s="20" t="str">
        <f>IF('S.D. Paste sheet'!D1000="","",'S.D. Paste sheet'!D1000)</f>
        <v/>
      </c>
      <c r="E1000" s="20" t="str">
        <f>IF('S.D. Paste sheet'!E1000="","",UPPER('S.D. Paste sheet'!E1000))</f>
        <v/>
      </c>
      <c r="F1000" s="20" t="str">
        <f>IF('S.D. Paste sheet'!F1000="","",'S.D. Paste sheet'!F1000)</f>
        <v/>
      </c>
      <c r="G1000" s="20" t="str">
        <f>IF('S.D. Paste sheet'!G1000="","",UPPER('S.D. Paste sheet'!G1000))</f>
        <v/>
      </c>
      <c r="H1000" s="20" t="str">
        <f>IF('S.D. Paste sheet'!H1000="","",UPPER('S.D. Paste sheet'!H1000))</f>
        <v/>
      </c>
      <c r="I1000" s="20" t="str">
        <f>IF('S.D. Paste sheet'!I1000="","",'S.D. Paste sheet'!I1000)</f>
        <v/>
      </c>
      <c r="J1000" s="20" t="str">
        <f>IF('S.D. Paste sheet'!J1000="","",'S.D. Paste sheet'!J1000)</f>
        <v/>
      </c>
      <c r="K1000" s="20" t="str">
        <f>IF('S.D. Paste sheet'!K1000="","",'S.D. Paste sheet'!K1000)</f>
        <v/>
      </c>
      <c r="L1000" s="20" t="str">
        <f>IF('S.D. Paste sheet'!L1000="","",'S.D. Paste sheet'!L1000)</f>
        <v/>
      </c>
      <c r="M1000" s="20" t="str">
        <f>IF('S.D. Paste sheet'!M1000="","",'S.D. Paste sheet'!M1000)</f>
        <v/>
      </c>
      <c r="N1000" s="20" t="str">
        <f>IF('S.D. Paste sheet'!N1000="","",'S.D. Paste sheet'!N1000)</f>
        <v/>
      </c>
      <c r="O1000" s="20" t="str">
        <f>IF('S.D. Paste sheet'!O1000="","",'S.D. Paste sheet'!O1000)</f>
        <v/>
      </c>
      <c r="P1000" s="20" t="str">
        <f>IF('S.D. Paste sheet'!P1000="","",'S.D. Paste sheet'!P1000)</f>
        <v/>
      </c>
      <c r="Q1000" s="20" t="str">
        <f>IF('S.D. Paste sheet'!Q1000="","",'S.D. Paste sheet'!Q1000)</f>
        <v/>
      </c>
      <c r="R1000" s="20" t="str">
        <f>IF('S.D. Paste sheet'!R1000="","",'S.D. Paste sheet'!R1000)</f>
        <v/>
      </c>
      <c r="S1000" s="20" t="str">
        <f>IF('S.D. Paste sheet'!S1000="","",'S.D. Paste sheet'!S1000)</f>
        <v/>
      </c>
      <c r="T1000" s="20" t="str">
        <f>IF('S.D. Paste sheet'!T1000="","",'S.D. Paste sheet'!T1000)</f>
        <v/>
      </c>
      <c r="U1000" s="20" t="str">
        <f>IF('S.D. Paste sheet'!U1000="","",'S.D. Paste sheet'!U1000)</f>
        <v/>
      </c>
      <c r="V1000" s="20" t="str">
        <f>IF('S.D. Paste sheet'!V1000="","",'S.D. Paste sheet'!V1000)</f>
        <v/>
      </c>
      <c r="W1000" s="20" t="str">
        <f>IF('S.D. Paste sheet'!W1000="","",'S.D. Paste sheet'!W1000)</f>
        <v/>
      </c>
      <c r="X1000" s="20" t="str">
        <f>IF('S.D. Paste sheet'!X1000="","",'S.D. Paste sheet'!X1000)</f>
        <v/>
      </c>
      <c r="Y1000" s="20" t="str">
        <f>IF('S.D. Paste sheet'!Y1000="","",'S.D. Paste sheet'!Y1000)</f>
        <v/>
      </c>
      <c r="Z1000" s="20" t="str">
        <f>IF('S.D. Paste sheet'!Z1000="","",'S.D. Paste sheet'!Z1000)</f>
        <v/>
      </c>
      <c r="AA1000" s="20" t="str">
        <f>IF('S.D. Paste sheet'!AA1000="","",'S.D. Paste sheet'!AA1000)</f>
        <v/>
      </c>
      <c r="AB1000" s="20" t="str">
        <f>IF('S.D. Paste sheet'!AB1000="","",'S.D. Paste sheet'!AB1000)</f>
        <v/>
      </c>
      <c r="AC1000" s="20" t="str">
        <f>IF('S.D. Paste sheet'!AC1000="","",'S.D. Paste sheet'!AC1000)</f>
        <v/>
      </c>
      <c r="AD1000" s="20" t="str">
        <f>IF('S.D. Paste sheet'!AD1000="","",'S.D. Paste sheet'!AD1000)</f>
        <v/>
      </c>
      <c r="AE1000" s="28"/>
      <c r="AF1000" t="str">
        <f>IF(AK1000="","",IF(AK1000&gt;0,COUNT($AG$2:AG1000),""))</f>
        <v/>
      </c>
      <c r="AG1000" s="25" t="str">
        <f t="shared" si="483"/>
        <v/>
      </c>
      <c r="AH1000" s="25" t="str">
        <f t="shared" si="484"/>
        <v/>
      </c>
      <c r="AI1000" s="25" t="str">
        <f t="shared" si="485"/>
        <v/>
      </c>
      <c r="AJ1000" s="25" t="str">
        <f t="shared" si="486"/>
        <v/>
      </c>
      <c r="AK1000" s="25" t="str">
        <f t="shared" si="487"/>
        <v/>
      </c>
      <c r="AL1000" s="25" t="str">
        <f t="shared" si="488"/>
        <v/>
      </c>
      <c r="AM1000" s="25" t="str">
        <f t="shared" si="489"/>
        <v/>
      </c>
      <c r="AN1000" s="25" t="str">
        <f t="shared" si="490"/>
        <v/>
      </c>
      <c r="AO1000" s="25" t="str">
        <f t="shared" si="491"/>
        <v/>
      </c>
      <c r="AP1000" s="25" t="str">
        <f t="shared" si="492"/>
        <v/>
      </c>
      <c r="AQ1000" s="25" t="str">
        <f t="shared" si="493"/>
        <v/>
      </c>
      <c r="AR1000" s="25" t="str">
        <f t="shared" si="494"/>
        <v/>
      </c>
      <c r="AS1000" s="25" t="str">
        <f t="shared" si="495"/>
        <v/>
      </c>
      <c r="AT1000" s="25" t="str">
        <f t="shared" si="496"/>
        <v/>
      </c>
      <c r="AU1000" s="25" t="str">
        <f t="shared" si="497"/>
        <v/>
      </c>
      <c r="AV1000" s="25" t="str">
        <f t="shared" si="498"/>
        <v/>
      </c>
      <c r="AX1000" t="str">
        <f>IF(BC1000="","",IF(BC1000&gt;0,COUNT($AY$2:AY1000),""))</f>
        <v/>
      </c>
      <c r="AY1000" s="25" t="str">
        <f t="shared" si="499"/>
        <v/>
      </c>
      <c r="AZ1000" s="25" t="str">
        <f t="shared" si="500"/>
        <v/>
      </c>
      <c r="BA1000" s="25" t="str">
        <f t="shared" si="501"/>
        <v/>
      </c>
      <c r="BB1000" s="25" t="str">
        <f t="shared" si="502"/>
        <v/>
      </c>
      <c r="BC1000" s="25" t="str">
        <f t="shared" si="503"/>
        <v/>
      </c>
      <c r="BD1000" s="25" t="str">
        <f t="shared" si="504"/>
        <v/>
      </c>
      <c r="BE1000" s="25" t="str">
        <f t="shared" si="505"/>
        <v/>
      </c>
      <c r="BF1000" s="25" t="str">
        <f t="shared" si="506"/>
        <v/>
      </c>
      <c r="BG1000" s="25" t="str">
        <f t="shared" si="507"/>
        <v/>
      </c>
      <c r="BH1000" s="25" t="str">
        <f t="shared" si="508"/>
        <v/>
      </c>
      <c r="BI1000" s="25" t="str">
        <f t="shared" si="509"/>
        <v/>
      </c>
      <c r="BJ1000" s="25" t="str">
        <f t="shared" si="510"/>
        <v/>
      </c>
      <c r="BK1000" s="25" t="str">
        <f t="shared" si="511"/>
        <v/>
      </c>
      <c r="BL1000" s="25" t="str">
        <f t="shared" si="512"/>
        <v/>
      </c>
      <c r="BM1000" s="25" t="str">
        <f t="shared" si="513"/>
        <v/>
      </c>
      <c r="BN1000" s="25" t="str">
        <f t="shared" si="514"/>
        <v/>
      </c>
    </row>
    <row r="1001" spans="1:66" x14ac:dyDescent="0.25">
      <c r="A1001" s="20" t="str">
        <f>IF('S.D. Paste sheet'!A1001="","",'S.D. Paste sheet'!A1001)</f>
        <v/>
      </c>
      <c r="B1001" s="20" t="str">
        <f>IF('S.D. Paste sheet'!B1001="","",'S.D. Paste sheet'!B1001)</f>
        <v/>
      </c>
      <c r="C1001" s="20" t="str">
        <f>IF('S.D. Paste sheet'!C1001="","",'S.D. Paste sheet'!C1001)</f>
        <v/>
      </c>
      <c r="D1001" s="20" t="str">
        <f>IF('S.D. Paste sheet'!D1001="","",'S.D. Paste sheet'!D1001)</f>
        <v/>
      </c>
      <c r="E1001" s="20" t="str">
        <f>IF('S.D. Paste sheet'!E1001="","",UPPER('S.D. Paste sheet'!E1001))</f>
        <v/>
      </c>
      <c r="F1001" s="20" t="str">
        <f>IF('S.D. Paste sheet'!F1001="","",'S.D. Paste sheet'!F1001)</f>
        <v/>
      </c>
      <c r="G1001" s="20" t="str">
        <f>IF('S.D. Paste sheet'!G1001="","",UPPER('S.D. Paste sheet'!G1001))</f>
        <v/>
      </c>
      <c r="H1001" s="20" t="str">
        <f>IF('S.D. Paste sheet'!H1001="","",UPPER('S.D. Paste sheet'!H1001))</f>
        <v/>
      </c>
      <c r="I1001" s="20" t="str">
        <f>IF('S.D. Paste sheet'!I1001="","",'S.D. Paste sheet'!I1001)</f>
        <v/>
      </c>
      <c r="J1001" s="20" t="str">
        <f>IF('S.D. Paste sheet'!J1001="","",'S.D. Paste sheet'!J1001)</f>
        <v/>
      </c>
      <c r="K1001" s="20" t="str">
        <f>IF('S.D. Paste sheet'!K1001="","",'S.D. Paste sheet'!K1001)</f>
        <v/>
      </c>
      <c r="L1001" s="20" t="str">
        <f>IF('S.D. Paste sheet'!L1001="","",'S.D. Paste sheet'!L1001)</f>
        <v/>
      </c>
      <c r="M1001" s="20" t="str">
        <f>IF('S.D. Paste sheet'!M1001="","",'S.D. Paste sheet'!M1001)</f>
        <v/>
      </c>
      <c r="N1001" s="20" t="str">
        <f>IF('S.D. Paste sheet'!N1001="","",'S.D. Paste sheet'!N1001)</f>
        <v/>
      </c>
      <c r="O1001" s="20" t="str">
        <f>IF('S.D. Paste sheet'!O1001="","",'S.D. Paste sheet'!O1001)</f>
        <v/>
      </c>
      <c r="P1001" s="20" t="str">
        <f>IF('S.D. Paste sheet'!P1001="","",'S.D. Paste sheet'!P1001)</f>
        <v/>
      </c>
      <c r="Q1001" s="20" t="str">
        <f>IF('S.D. Paste sheet'!Q1001="","",'S.D. Paste sheet'!Q1001)</f>
        <v/>
      </c>
      <c r="R1001" s="20" t="str">
        <f>IF('S.D. Paste sheet'!R1001="","",'S.D. Paste sheet'!R1001)</f>
        <v/>
      </c>
      <c r="S1001" s="20" t="str">
        <f>IF('S.D. Paste sheet'!S1001="","",'S.D. Paste sheet'!S1001)</f>
        <v/>
      </c>
      <c r="T1001" s="20" t="str">
        <f>IF('S.D. Paste sheet'!T1001="","",'S.D. Paste sheet'!T1001)</f>
        <v/>
      </c>
      <c r="U1001" s="20" t="str">
        <f>IF('S.D. Paste sheet'!U1001="","",'S.D. Paste sheet'!U1001)</f>
        <v/>
      </c>
      <c r="V1001" s="20" t="str">
        <f>IF('S.D. Paste sheet'!V1001="","",'S.D. Paste sheet'!V1001)</f>
        <v/>
      </c>
      <c r="W1001" s="20" t="str">
        <f>IF('S.D. Paste sheet'!W1001="","",'S.D. Paste sheet'!W1001)</f>
        <v/>
      </c>
      <c r="X1001" s="20" t="str">
        <f>IF('S.D. Paste sheet'!X1001="","",'S.D. Paste sheet'!X1001)</f>
        <v/>
      </c>
      <c r="Y1001" s="20" t="str">
        <f>IF('S.D. Paste sheet'!Y1001="","",'S.D. Paste sheet'!Y1001)</f>
        <v/>
      </c>
      <c r="Z1001" s="20" t="str">
        <f>IF('S.D. Paste sheet'!Z1001="","",'S.D. Paste sheet'!Z1001)</f>
        <v/>
      </c>
      <c r="AA1001" s="20" t="str">
        <f>IF('S.D. Paste sheet'!AA1001="","",'S.D. Paste sheet'!AA1001)</f>
        <v/>
      </c>
      <c r="AB1001" s="20" t="str">
        <f>IF('S.D. Paste sheet'!AB1001="","",'S.D. Paste sheet'!AB1001)</f>
        <v/>
      </c>
      <c r="AC1001" s="20" t="str">
        <f>IF('S.D. Paste sheet'!AC1001="","",'S.D. Paste sheet'!AC1001)</f>
        <v/>
      </c>
      <c r="AD1001" s="20" t="str">
        <f>IF('S.D. Paste sheet'!AD1001="","",'S.D. Paste sheet'!AD1001)</f>
        <v/>
      </c>
      <c r="AE1001" s="28"/>
      <c r="AF1001" t="str">
        <f>IF(AK1001="","",IF(AK1001&gt;0,COUNT($AG$2:AG1001),""))</f>
        <v/>
      </c>
      <c r="AG1001" s="25" t="str">
        <f t="shared" si="483"/>
        <v/>
      </c>
      <c r="AH1001" s="25" t="str">
        <f t="shared" si="484"/>
        <v/>
      </c>
      <c r="AI1001" s="25" t="str">
        <f t="shared" si="485"/>
        <v/>
      </c>
      <c r="AJ1001" s="25" t="str">
        <f t="shared" si="486"/>
        <v/>
      </c>
      <c r="AK1001" s="25" t="str">
        <f t="shared" si="487"/>
        <v/>
      </c>
      <c r="AL1001" s="25" t="str">
        <f t="shared" si="488"/>
        <v/>
      </c>
      <c r="AM1001" s="25" t="str">
        <f t="shared" si="489"/>
        <v/>
      </c>
      <c r="AN1001" s="25" t="str">
        <f t="shared" si="490"/>
        <v/>
      </c>
      <c r="AO1001" s="25" t="str">
        <f t="shared" si="491"/>
        <v/>
      </c>
      <c r="AP1001" s="25" t="str">
        <f t="shared" si="492"/>
        <v/>
      </c>
      <c r="AQ1001" s="25" t="str">
        <f t="shared" si="493"/>
        <v/>
      </c>
      <c r="AR1001" s="25" t="str">
        <f t="shared" si="494"/>
        <v/>
      </c>
      <c r="AS1001" s="25" t="str">
        <f t="shared" si="495"/>
        <v/>
      </c>
      <c r="AT1001" s="25" t="str">
        <f t="shared" si="496"/>
        <v/>
      </c>
      <c r="AU1001" s="25" t="str">
        <f t="shared" si="497"/>
        <v/>
      </c>
      <c r="AV1001" s="25" t="str">
        <f t="shared" si="498"/>
        <v/>
      </c>
      <c r="AX1001" t="str">
        <f>IF(BC1001="","",IF(BC1001&gt;0,COUNT($AY$2:AY1001),""))</f>
        <v/>
      </c>
      <c r="AY1001" s="25" t="str">
        <f t="shared" si="499"/>
        <v/>
      </c>
      <c r="AZ1001" s="25" t="str">
        <f t="shared" si="500"/>
        <v/>
      </c>
      <c r="BA1001" s="25" t="str">
        <f t="shared" si="501"/>
        <v/>
      </c>
      <c r="BB1001" s="25" t="str">
        <f t="shared" si="502"/>
        <v/>
      </c>
      <c r="BC1001" s="25" t="str">
        <f t="shared" si="503"/>
        <v/>
      </c>
      <c r="BD1001" s="25" t="str">
        <f t="shared" si="504"/>
        <v/>
      </c>
      <c r="BE1001" s="25" t="str">
        <f t="shared" si="505"/>
        <v/>
      </c>
      <c r="BF1001" s="25" t="str">
        <f t="shared" si="506"/>
        <v/>
      </c>
      <c r="BG1001" s="25" t="str">
        <f t="shared" si="507"/>
        <v/>
      </c>
      <c r="BH1001" s="25" t="str">
        <f t="shared" si="508"/>
        <v/>
      </c>
      <c r="BI1001" s="25" t="str">
        <f t="shared" si="509"/>
        <v/>
      </c>
      <c r="BJ1001" s="25" t="str">
        <f t="shared" si="510"/>
        <v/>
      </c>
      <c r="BK1001" s="25" t="str">
        <f t="shared" si="511"/>
        <v/>
      </c>
      <c r="BL1001" s="25" t="str">
        <f t="shared" si="512"/>
        <v/>
      </c>
      <c r="BM1001" s="25" t="str">
        <f t="shared" si="513"/>
        <v/>
      </c>
      <c r="BN1001" s="25" t="str">
        <f t="shared" si="514"/>
        <v/>
      </c>
    </row>
    <row r="1002" spans="1:66" x14ac:dyDescent="0.25">
      <c r="A1002" s="20" t="str">
        <f>IF('S.D. Paste sheet'!A1002="","",'S.D. Paste sheet'!A1002)</f>
        <v/>
      </c>
      <c r="B1002" s="20" t="str">
        <f>IF('S.D. Paste sheet'!B1002="","",'S.D. Paste sheet'!B1002)</f>
        <v/>
      </c>
      <c r="C1002" s="20" t="str">
        <f>IF('S.D. Paste sheet'!C1002="","",'S.D. Paste sheet'!C1002)</f>
        <v/>
      </c>
      <c r="D1002" s="20" t="str">
        <f>IF('S.D. Paste sheet'!D1002="","",'S.D. Paste sheet'!D1002)</f>
        <v/>
      </c>
      <c r="E1002" s="20" t="str">
        <f>IF('S.D. Paste sheet'!E1002="","",UPPER('S.D. Paste sheet'!E1002))</f>
        <v/>
      </c>
      <c r="F1002" s="20" t="str">
        <f>IF('S.D. Paste sheet'!F1002="","",'S.D. Paste sheet'!F1002)</f>
        <v/>
      </c>
      <c r="G1002" s="20" t="str">
        <f>IF('S.D. Paste sheet'!G1002="","",UPPER('S.D. Paste sheet'!G1002))</f>
        <v/>
      </c>
      <c r="H1002" s="20" t="str">
        <f>IF('S.D. Paste sheet'!H1002="","",UPPER('S.D. Paste sheet'!H1002))</f>
        <v/>
      </c>
      <c r="I1002" s="20" t="str">
        <f>IF('S.D. Paste sheet'!I1002="","",'S.D. Paste sheet'!I1002)</f>
        <v/>
      </c>
      <c r="J1002" s="20" t="str">
        <f>IF('S.D. Paste sheet'!J1002="","",'S.D. Paste sheet'!J1002)</f>
        <v/>
      </c>
      <c r="K1002" s="20" t="str">
        <f>IF('S.D. Paste sheet'!K1002="","",'S.D. Paste sheet'!K1002)</f>
        <v/>
      </c>
      <c r="L1002" s="20" t="str">
        <f>IF('S.D. Paste sheet'!L1002="","",'S.D. Paste sheet'!L1002)</f>
        <v/>
      </c>
      <c r="M1002" s="20" t="str">
        <f>IF('S.D. Paste sheet'!M1002="","",'S.D. Paste sheet'!M1002)</f>
        <v/>
      </c>
      <c r="N1002" s="20" t="str">
        <f>IF('S.D. Paste sheet'!N1002="","",'S.D. Paste sheet'!N1002)</f>
        <v/>
      </c>
      <c r="O1002" s="20" t="str">
        <f>IF('S.D. Paste sheet'!O1002="","",'S.D. Paste sheet'!O1002)</f>
        <v/>
      </c>
      <c r="P1002" s="20" t="str">
        <f>IF('S.D. Paste sheet'!P1002="","",'S.D. Paste sheet'!P1002)</f>
        <v/>
      </c>
      <c r="Q1002" s="20" t="str">
        <f>IF('S.D. Paste sheet'!Q1002="","",'S.D. Paste sheet'!Q1002)</f>
        <v/>
      </c>
      <c r="R1002" s="20" t="str">
        <f>IF('S.D. Paste sheet'!R1002="","",'S.D. Paste sheet'!R1002)</f>
        <v/>
      </c>
      <c r="S1002" s="20" t="str">
        <f>IF('S.D. Paste sheet'!S1002="","",'S.D. Paste sheet'!S1002)</f>
        <v/>
      </c>
      <c r="T1002" s="20" t="str">
        <f>IF('S.D. Paste sheet'!T1002="","",'S.D. Paste sheet'!T1002)</f>
        <v/>
      </c>
      <c r="U1002" s="20" t="str">
        <f>IF('S.D. Paste sheet'!U1002="","",'S.D. Paste sheet'!U1002)</f>
        <v/>
      </c>
      <c r="V1002" s="20" t="str">
        <f>IF('S.D. Paste sheet'!V1002="","",'S.D. Paste sheet'!V1002)</f>
        <v/>
      </c>
      <c r="W1002" s="20" t="str">
        <f>IF('S.D. Paste sheet'!W1002="","",'S.D. Paste sheet'!W1002)</f>
        <v/>
      </c>
      <c r="X1002" s="20" t="str">
        <f>IF('S.D. Paste sheet'!X1002="","",'S.D. Paste sheet'!X1002)</f>
        <v/>
      </c>
      <c r="Y1002" s="20" t="str">
        <f>IF('S.D. Paste sheet'!Y1002="","",'S.D. Paste sheet'!Y1002)</f>
        <v/>
      </c>
      <c r="Z1002" s="20" t="str">
        <f>IF('S.D. Paste sheet'!Z1002="","",'S.D. Paste sheet'!Z1002)</f>
        <v/>
      </c>
      <c r="AA1002" s="20" t="str">
        <f>IF('S.D. Paste sheet'!AA1002="","",'S.D. Paste sheet'!AA1002)</f>
        <v/>
      </c>
      <c r="AB1002" s="20" t="str">
        <f>IF('S.D. Paste sheet'!AB1002="","",'S.D. Paste sheet'!AB1002)</f>
        <v/>
      </c>
      <c r="AC1002" s="20" t="str">
        <f>IF('S.D. Paste sheet'!AC1002="","",'S.D. Paste sheet'!AC1002)</f>
        <v/>
      </c>
      <c r="AD1002" s="20" t="str">
        <f>IF('S.D. Paste sheet'!AD1002="","",'S.D. Paste sheet'!AD1002)</f>
        <v/>
      </c>
      <c r="AE1002" s="28"/>
      <c r="AF1002" t="str">
        <f>IF(AK1002="","",IF(AK1002&gt;0,COUNT($AG$2:AG1002),""))</f>
        <v/>
      </c>
      <c r="AG1002" s="25" t="str">
        <f t="shared" si="483"/>
        <v/>
      </c>
      <c r="AH1002" s="25" t="str">
        <f t="shared" si="484"/>
        <v/>
      </c>
      <c r="AI1002" s="25" t="str">
        <f t="shared" si="485"/>
        <v/>
      </c>
      <c r="AJ1002" s="25" t="str">
        <f t="shared" si="486"/>
        <v/>
      </c>
      <c r="AK1002" s="25" t="str">
        <f t="shared" si="487"/>
        <v/>
      </c>
      <c r="AL1002" s="25" t="str">
        <f t="shared" si="488"/>
        <v/>
      </c>
      <c r="AM1002" s="25" t="str">
        <f t="shared" si="489"/>
        <v/>
      </c>
      <c r="AN1002" s="25" t="str">
        <f t="shared" si="490"/>
        <v/>
      </c>
      <c r="AO1002" s="25" t="str">
        <f t="shared" si="491"/>
        <v/>
      </c>
      <c r="AP1002" s="25" t="str">
        <f t="shared" si="492"/>
        <v/>
      </c>
      <c r="AQ1002" s="25" t="str">
        <f t="shared" si="493"/>
        <v/>
      </c>
      <c r="AR1002" s="25" t="str">
        <f t="shared" si="494"/>
        <v/>
      </c>
      <c r="AS1002" s="25" t="str">
        <f t="shared" si="495"/>
        <v/>
      </c>
      <c r="AT1002" s="25" t="str">
        <f t="shared" si="496"/>
        <v/>
      </c>
      <c r="AU1002" s="25" t="str">
        <f t="shared" si="497"/>
        <v/>
      </c>
      <c r="AV1002" s="25" t="str">
        <f t="shared" si="498"/>
        <v/>
      </c>
      <c r="AX1002" t="str">
        <f>IF(BC1002="","",IF(BC1002&gt;0,COUNT($AY$2:AY1002),""))</f>
        <v/>
      </c>
      <c r="AY1002" s="25" t="str">
        <f t="shared" si="499"/>
        <v/>
      </c>
      <c r="AZ1002" s="25" t="str">
        <f t="shared" si="500"/>
        <v/>
      </c>
      <c r="BA1002" s="25" t="str">
        <f t="shared" si="501"/>
        <v/>
      </c>
      <c r="BB1002" s="25" t="str">
        <f t="shared" si="502"/>
        <v/>
      </c>
      <c r="BC1002" s="25" t="str">
        <f t="shared" si="503"/>
        <v/>
      </c>
      <c r="BD1002" s="25" t="str">
        <f t="shared" si="504"/>
        <v/>
      </c>
      <c r="BE1002" s="25" t="str">
        <f t="shared" si="505"/>
        <v/>
      </c>
      <c r="BF1002" s="25" t="str">
        <f t="shared" si="506"/>
        <v/>
      </c>
      <c r="BG1002" s="25" t="str">
        <f t="shared" si="507"/>
        <v/>
      </c>
      <c r="BH1002" s="25" t="str">
        <f t="shared" si="508"/>
        <v/>
      </c>
      <c r="BI1002" s="25" t="str">
        <f t="shared" si="509"/>
        <v/>
      </c>
      <c r="BJ1002" s="25" t="str">
        <f t="shared" si="510"/>
        <v/>
      </c>
      <c r="BK1002" s="25" t="str">
        <f t="shared" si="511"/>
        <v/>
      </c>
      <c r="BL1002" s="25" t="str">
        <f t="shared" si="512"/>
        <v/>
      </c>
      <c r="BM1002" s="25" t="str">
        <f t="shared" si="513"/>
        <v/>
      </c>
      <c r="BN1002" s="25" t="str">
        <f t="shared" si="514"/>
        <v/>
      </c>
    </row>
    <row r="1003" spans="1:66" x14ac:dyDescent="0.25">
      <c r="A1003" s="20" t="str">
        <f>IF('S.D. Paste sheet'!A1003="","",'S.D. Paste sheet'!A1003)</f>
        <v/>
      </c>
      <c r="B1003" s="20" t="str">
        <f>IF('S.D. Paste sheet'!B1003="","",'S.D. Paste sheet'!B1003)</f>
        <v/>
      </c>
      <c r="C1003" s="20" t="str">
        <f>IF('S.D. Paste sheet'!C1003="","",'S.D. Paste sheet'!C1003)</f>
        <v/>
      </c>
      <c r="D1003" s="20" t="str">
        <f>IF('S.D. Paste sheet'!D1003="","",'S.D. Paste sheet'!D1003)</f>
        <v/>
      </c>
      <c r="E1003" s="20" t="str">
        <f>IF('S.D. Paste sheet'!E1003="","",UPPER('S.D. Paste sheet'!E1003))</f>
        <v/>
      </c>
      <c r="F1003" s="20" t="str">
        <f>IF('S.D. Paste sheet'!F1003="","",'S.D. Paste sheet'!F1003)</f>
        <v/>
      </c>
      <c r="G1003" s="20" t="str">
        <f>IF('S.D. Paste sheet'!G1003="","",UPPER('S.D. Paste sheet'!G1003))</f>
        <v/>
      </c>
      <c r="H1003" s="20" t="str">
        <f>IF('S.D. Paste sheet'!H1003="","",UPPER('S.D. Paste sheet'!H1003))</f>
        <v/>
      </c>
      <c r="I1003" s="20" t="str">
        <f>IF('S.D. Paste sheet'!I1003="","",'S.D. Paste sheet'!I1003)</f>
        <v/>
      </c>
      <c r="J1003" s="20" t="str">
        <f>IF('S.D. Paste sheet'!J1003="","",'S.D. Paste sheet'!J1003)</f>
        <v/>
      </c>
      <c r="K1003" s="20" t="str">
        <f>IF('S.D. Paste sheet'!K1003="","",'S.D. Paste sheet'!K1003)</f>
        <v/>
      </c>
      <c r="L1003" s="20" t="str">
        <f>IF('S.D. Paste sheet'!L1003="","",'S.D. Paste sheet'!L1003)</f>
        <v/>
      </c>
      <c r="M1003" s="20" t="str">
        <f>IF('S.D. Paste sheet'!M1003="","",'S.D. Paste sheet'!M1003)</f>
        <v/>
      </c>
      <c r="N1003" s="20" t="str">
        <f>IF('S.D. Paste sheet'!N1003="","",'S.D. Paste sheet'!N1003)</f>
        <v/>
      </c>
      <c r="O1003" s="20" t="str">
        <f>IF('S.D. Paste sheet'!O1003="","",'S.D. Paste sheet'!O1003)</f>
        <v/>
      </c>
      <c r="P1003" s="20" t="str">
        <f>IF('S.D. Paste sheet'!P1003="","",'S.D. Paste sheet'!P1003)</f>
        <v/>
      </c>
      <c r="Q1003" s="20" t="str">
        <f>IF('S.D. Paste sheet'!Q1003="","",'S.D. Paste sheet'!Q1003)</f>
        <v/>
      </c>
      <c r="R1003" s="20" t="str">
        <f>IF('S.D. Paste sheet'!R1003="","",'S.D. Paste sheet'!R1003)</f>
        <v/>
      </c>
      <c r="S1003" s="20" t="str">
        <f>IF('S.D. Paste sheet'!S1003="","",'S.D. Paste sheet'!S1003)</f>
        <v/>
      </c>
      <c r="T1003" s="20" t="str">
        <f>IF('S.D. Paste sheet'!T1003="","",'S.D. Paste sheet'!T1003)</f>
        <v/>
      </c>
      <c r="U1003" s="20" t="str">
        <f>IF('S.D. Paste sheet'!U1003="","",'S.D. Paste sheet'!U1003)</f>
        <v/>
      </c>
      <c r="V1003" s="20" t="str">
        <f>IF('S.D. Paste sheet'!V1003="","",'S.D. Paste sheet'!V1003)</f>
        <v/>
      </c>
      <c r="W1003" s="20" t="str">
        <f>IF('S.D. Paste sheet'!W1003="","",'S.D. Paste sheet'!W1003)</f>
        <v/>
      </c>
      <c r="X1003" s="20" t="str">
        <f>IF('S.D. Paste sheet'!X1003="","",'S.D. Paste sheet'!X1003)</f>
        <v/>
      </c>
      <c r="Y1003" s="20" t="str">
        <f>IF('S.D. Paste sheet'!Y1003="","",'S.D. Paste sheet'!Y1003)</f>
        <v/>
      </c>
      <c r="Z1003" s="20" t="str">
        <f>IF('S.D. Paste sheet'!Z1003="","",'S.D. Paste sheet'!Z1003)</f>
        <v/>
      </c>
      <c r="AA1003" s="20" t="str">
        <f>IF('S.D. Paste sheet'!AA1003="","",'S.D. Paste sheet'!AA1003)</f>
        <v/>
      </c>
      <c r="AB1003" s="20" t="str">
        <f>IF('S.D. Paste sheet'!AB1003="","",'S.D. Paste sheet'!AB1003)</f>
        <v/>
      </c>
      <c r="AC1003" s="20" t="str">
        <f>IF('S.D. Paste sheet'!AC1003="","",'S.D. Paste sheet'!AC1003)</f>
        <v/>
      </c>
      <c r="AD1003" s="20" t="str">
        <f>IF('S.D. Paste sheet'!AD1003="","",'S.D. Paste sheet'!AD1003)</f>
        <v/>
      </c>
      <c r="AE1003" s="28"/>
      <c r="AF1003" t="str">
        <f>IF(AK1003="","",IF(AK1003&gt;0,COUNT($AG$2:AG1003),""))</f>
        <v/>
      </c>
      <c r="AG1003" s="25" t="str">
        <f t="shared" si="483"/>
        <v/>
      </c>
      <c r="AH1003" s="25" t="str">
        <f t="shared" si="484"/>
        <v/>
      </c>
      <c r="AI1003" s="25" t="str">
        <f t="shared" si="485"/>
        <v/>
      </c>
      <c r="AJ1003" s="25" t="str">
        <f t="shared" si="486"/>
        <v/>
      </c>
      <c r="AK1003" s="25" t="str">
        <f t="shared" si="487"/>
        <v/>
      </c>
      <c r="AL1003" s="25" t="str">
        <f t="shared" si="488"/>
        <v/>
      </c>
      <c r="AM1003" s="25" t="str">
        <f t="shared" si="489"/>
        <v/>
      </c>
      <c r="AN1003" s="25" t="str">
        <f t="shared" si="490"/>
        <v/>
      </c>
      <c r="AO1003" s="25" t="str">
        <f t="shared" si="491"/>
        <v/>
      </c>
      <c r="AP1003" s="25" t="str">
        <f t="shared" si="492"/>
        <v/>
      </c>
      <c r="AQ1003" s="25" t="str">
        <f t="shared" si="493"/>
        <v/>
      </c>
      <c r="AR1003" s="25" t="str">
        <f t="shared" si="494"/>
        <v/>
      </c>
      <c r="AS1003" s="25" t="str">
        <f t="shared" si="495"/>
        <v/>
      </c>
      <c r="AT1003" s="25" t="str">
        <f t="shared" si="496"/>
        <v/>
      </c>
      <c r="AU1003" s="25" t="str">
        <f t="shared" si="497"/>
        <v/>
      </c>
      <c r="AV1003" s="25" t="str">
        <f t="shared" si="498"/>
        <v/>
      </c>
      <c r="AX1003" t="str">
        <f>IF(BC1003="","",IF(BC1003&gt;0,COUNT($AY$2:AY1003),""))</f>
        <v/>
      </c>
      <c r="AY1003" s="25" t="str">
        <f t="shared" si="499"/>
        <v/>
      </c>
      <c r="AZ1003" s="25" t="str">
        <f t="shared" si="500"/>
        <v/>
      </c>
      <c r="BA1003" s="25" t="str">
        <f t="shared" si="501"/>
        <v/>
      </c>
      <c r="BB1003" s="25" t="str">
        <f t="shared" si="502"/>
        <v/>
      </c>
      <c r="BC1003" s="25" t="str">
        <f t="shared" si="503"/>
        <v/>
      </c>
      <c r="BD1003" s="25" t="str">
        <f t="shared" si="504"/>
        <v/>
      </c>
      <c r="BE1003" s="25" t="str">
        <f t="shared" si="505"/>
        <v/>
      </c>
      <c r="BF1003" s="25" t="str">
        <f t="shared" si="506"/>
        <v/>
      </c>
      <c r="BG1003" s="25" t="str">
        <f t="shared" si="507"/>
        <v/>
      </c>
      <c r="BH1003" s="25" t="str">
        <f t="shared" si="508"/>
        <v/>
      </c>
      <c r="BI1003" s="25" t="str">
        <f t="shared" si="509"/>
        <v/>
      </c>
      <c r="BJ1003" s="25" t="str">
        <f t="shared" si="510"/>
        <v/>
      </c>
      <c r="BK1003" s="25" t="str">
        <f t="shared" si="511"/>
        <v/>
      </c>
      <c r="BL1003" s="25" t="str">
        <f t="shared" si="512"/>
        <v/>
      </c>
      <c r="BM1003" s="25" t="str">
        <f t="shared" si="513"/>
        <v/>
      </c>
      <c r="BN1003" s="25" t="str">
        <f t="shared" si="514"/>
        <v/>
      </c>
    </row>
    <row r="1004" spans="1:66" x14ac:dyDescent="0.25">
      <c r="A1004" s="20" t="str">
        <f>IF('S.D. Paste sheet'!A1004="","",'S.D. Paste sheet'!A1004)</f>
        <v/>
      </c>
      <c r="B1004" s="20" t="str">
        <f>IF('S.D. Paste sheet'!B1004="","",'S.D. Paste sheet'!B1004)</f>
        <v/>
      </c>
      <c r="C1004" s="20" t="str">
        <f>IF('S.D. Paste sheet'!C1004="","",'S.D. Paste sheet'!C1004)</f>
        <v/>
      </c>
      <c r="D1004" s="20" t="str">
        <f>IF('S.D. Paste sheet'!D1004="","",'S.D. Paste sheet'!D1004)</f>
        <v/>
      </c>
      <c r="E1004" s="20" t="str">
        <f>IF('S.D. Paste sheet'!E1004="","",UPPER('S.D. Paste sheet'!E1004))</f>
        <v/>
      </c>
      <c r="F1004" s="20" t="str">
        <f>IF('S.D. Paste sheet'!F1004="","",'S.D. Paste sheet'!F1004)</f>
        <v/>
      </c>
      <c r="G1004" s="20" t="str">
        <f>IF('S.D. Paste sheet'!G1004="","",UPPER('S.D. Paste sheet'!G1004))</f>
        <v/>
      </c>
      <c r="H1004" s="20" t="str">
        <f>IF('S.D. Paste sheet'!H1004="","",UPPER('S.D. Paste sheet'!H1004))</f>
        <v/>
      </c>
      <c r="I1004" s="20" t="str">
        <f>IF('S.D. Paste sheet'!I1004="","",'S.D. Paste sheet'!I1004)</f>
        <v/>
      </c>
      <c r="J1004" s="20" t="str">
        <f>IF('S.D. Paste sheet'!J1004="","",'S.D. Paste sheet'!J1004)</f>
        <v/>
      </c>
      <c r="K1004" s="20" t="str">
        <f>IF('S.D. Paste sheet'!K1004="","",'S.D. Paste sheet'!K1004)</f>
        <v/>
      </c>
      <c r="L1004" s="20" t="str">
        <f>IF('S.D. Paste sheet'!L1004="","",'S.D. Paste sheet'!L1004)</f>
        <v/>
      </c>
      <c r="M1004" s="20" t="str">
        <f>IF('S.D. Paste sheet'!M1004="","",'S.D. Paste sheet'!M1004)</f>
        <v/>
      </c>
      <c r="N1004" s="20" t="str">
        <f>IF('S.D. Paste sheet'!N1004="","",'S.D. Paste sheet'!N1004)</f>
        <v/>
      </c>
      <c r="O1004" s="20" t="str">
        <f>IF('S.D. Paste sheet'!O1004="","",'S.D. Paste sheet'!O1004)</f>
        <v/>
      </c>
      <c r="P1004" s="20" t="str">
        <f>IF('S.D. Paste sheet'!P1004="","",'S.D. Paste sheet'!P1004)</f>
        <v/>
      </c>
      <c r="Q1004" s="20" t="str">
        <f>IF('S.D. Paste sheet'!Q1004="","",'S.D. Paste sheet'!Q1004)</f>
        <v/>
      </c>
      <c r="R1004" s="20" t="str">
        <f>IF('S.D. Paste sheet'!R1004="","",'S.D. Paste sheet'!R1004)</f>
        <v/>
      </c>
      <c r="S1004" s="20" t="str">
        <f>IF('S.D. Paste sheet'!S1004="","",'S.D. Paste sheet'!S1004)</f>
        <v/>
      </c>
      <c r="T1004" s="20" t="str">
        <f>IF('S.D. Paste sheet'!T1004="","",'S.D. Paste sheet'!T1004)</f>
        <v/>
      </c>
      <c r="U1004" s="20" t="str">
        <f>IF('S.D. Paste sheet'!U1004="","",'S.D. Paste sheet'!U1004)</f>
        <v/>
      </c>
      <c r="V1004" s="20" t="str">
        <f>IF('S.D. Paste sheet'!V1004="","",'S.D. Paste sheet'!V1004)</f>
        <v/>
      </c>
      <c r="W1004" s="20" t="str">
        <f>IF('S.D. Paste sheet'!W1004="","",'S.D. Paste sheet'!W1004)</f>
        <v/>
      </c>
      <c r="X1004" s="20" t="str">
        <f>IF('S.D. Paste sheet'!X1004="","",'S.D. Paste sheet'!X1004)</f>
        <v/>
      </c>
      <c r="Y1004" s="20" t="str">
        <f>IF('S.D. Paste sheet'!Y1004="","",'S.D. Paste sheet'!Y1004)</f>
        <v/>
      </c>
      <c r="Z1004" s="20" t="str">
        <f>IF('S.D. Paste sheet'!Z1004="","",'S.D. Paste sheet'!Z1004)</f>
        <v/>
      </c>
      <c r="AA1004" s="20" t="str">
        <f>IF('S.D. Paste sheet'!AA1004="","",'S.D. Paste sheet'!AA1004)</f>
        <v/>
      </c>
      <c r="AB1004" s="20" t="str">
        <f>IF('S.D. Paste sheet'!AB1004="","",'S.D. Paste sheet'!AB1004)</f>
        <v/>
      </c>
      <c r="AC1004" s="20" t="str">
        <f>IF('S.D. Paste sheet'!AC1004="","",'S.D. Paste sheet'!AC1004)</f>
        <v/>
      </c>
      <c r="AD1004" s="20" t="str">
        <f>IF('S.D. Paste sheet'!AD1004="","",'S.D. Paste sheet'!AD1004)</f>
        <v/>
      </c>
      <c r="AE1004" s="28"/>
      <c r="AF1004" t="str">
        <f>IF(AK1004="","",IF(AK1004&gt;0,COUNT($AG$2:AG1004),""))</f>
        <v/>
      </c>
      <c r="AG1004" s="25" t="str">
        <f t="shared" si="483"/>
        <v/>
      </c>
      <c r="AH1004" s="25" t="str">
        <f t="shared" si="484"/>
        <v/>
      </c>
      <c r="AI1004" s="25" t="str">
        <f t="shared" si="485"/>
        <v/>
      </c>
      <c r="AJ1004" s="25" t="str">
        <f t="shared" si="486"/>
        <v/>
      </c>
      <c r="AK1004" s="25" t="str">
        <f t="shared" si="487"/>
        <v/>
      </c>
      <c r="AL1004" s="25" t="str">
        <f t="shared" si="488"/>
        <v/>
      </c>
      <c r="AM1004" s="25" t="str">
        <f t="shared" si="489"/>
        <v/>
      </c>
      <c r="AN1004" s="25" t="str">
        <f t="shared" si="490"/>
        <v/>
      </c>
      <c r="AO1004" s="25" t="str">
        <f t="shared" si="491"/>
        <v/>
      </c>
      <c r="AP1004" s="25" t="str">
        <f t="shared" si="492"/>
        <v/>
      </c>
      <c r="AQ1004" s="25" t="str">
        <f t="shared" si="493"/>
        <v/>
      </c>
      <c r="AR1004" s="25" t="str">
        <f t="shared" si="494"/>
        <v/>
      </c>
      <c r="AS1004" s="25" t="str">
        <f t="shared" si="495"/>
        <v/>
      </c>
      <c r="AT1004" s="25" t="str">
        <f t="shared" si="496"/>
        <v/>
      </c>
      <c r="AU1004" s="25" t="str">
        <f t="shared" si="497"/>
        <v/>
      </c>
      <c r="AV1004" s="25" t="str">
        <f t="shared" si="498"/>
        <v/>
      </c>
      <c r="AX1004" t="str">
        <f>IF(BC1004="","",IF(BC1004&gt;0,COUNT($AY$2:AY1004),""))</f>
        <v/>
      </c>
      <c r="AY1004" s="25" t="str">
        <f t="shared" si="499"/>
        <v/>
      </c>
      <c r="AZ1004" s="25" t="str">
        <f t="shared" si="500"/>
        <v/>
      </c>
      <c r="BA1004" s="25" t="str">
        <f t="shared" si="501"/>
        <v/>
      </c>
      <c r="BB1004" s="25" t="str">
        <f t="shared" si="502"/>
        <v/>
      </c>
      <c r="BC1004" s="25" t="str">
        <f t="shared" si="503"/>
        <v/>
      </c>
      <c r="BD1004" s="25" t="str">
        <f t="shared" si="504"/>
        <v/>
      </c>
      <c r="BE1004" s="25" t="str">
        <f t="shared" si="505"/>
        <v/>
      </c>
      <c r="BF1004" s="25" t="str">
        <f t="shared" si="506"/>
        <v/>
      </c>
      <c r="BG1004" s="25" t="str">
        <f t="shared" si="507"/>
        <v/>
      </c>
      <c r="BH1004" s="25" t="str">
        <f t="shared" si="508"/>
        <v/>
      </c>
      <c r="BI1004" s="25" t="str">
        <f t="shared" si="509"/>
        <v/>
      </c>
      <c r="BJ1004" s="25" t="str">
        <f t="shared" si="510"/>
        <v/>
      </c>
      <c r="BK1004" s="25" t="str">
        <f t="shared" si="511"/>
        <v/>
      </c>
      <c r="BL1004" s="25" t="str">
        <f t="shared" si="512"/>
        <v/>
      </c>
      <c r="BM1004" s="25" t="str">
        <f t="shared" si="513"/>
        <v/>
      </c>
      <c r="BN1004" s="25" t="str">
        <f t="shared" si="514"/>
        <v/>
      </c>
    </row>
    <row r="1005" spans="1:66" x14ac:dyDescent="0.25">
      <c r="A1005" s="20" t="str">
        <f>IF('S.D. Paste sheet'!A1005="","",'S.D. Paste sheet'!A1005)</f>
        <v/>
      </c>
      <c r="B1005" s="20" t="str">
        <f>IF('S.D. Paste sheet'!B1005="","",'S.D. Paste sheet'!B1005)</f>
        <v/>
      </c>
      <c r="C1005" s="20" t="str">
        <f>IF('S.D. Paste sheet'!C1005="","",'S.D. Paste sheet'!C1005)</f>
        <v/>
      </c>
      <c r="D1005" s="20" t="str">
        <f>IF('S.D. Paste sheet'!D1005="","",'S.D. Paste sheet'!D1005)</f>
        <v/>
      </c>
      <c r="E1005" s="20" t="str">
        <f>IF('S.D. Paste sheet'!E1005="","",UPPER('S.D. Paste sheet'!E1005))</f>
        <v/>
      </c>
      <c r="F1005" s="20" t="str">
        <f>IF('S.D. Paste sheet'!F1005="","",'S.D. Paste sheet'!F1005)</f>
        <v/>
      </c>
      <c r="G1005" s="20" t="str">
        <f>IF('S.D. Paste sheet'!G1005="","",UPPER('S.D. Paste sheet'!G1005))</f>
        <v/>
      </c>
      <c r="H1005" s="20" t="str">
        <f>IF('S.D. Paste sheet'!H1005="","",UPPER('S.D. Paste sheet'!H1005))</f>
        <v/>
      </c>
      <c r="I1005" s="20" t="str">
        <f>IF('S.D. Paste sheet'!I1005="","",'S.D. Paste sheet'!I1005)</f>
        <v/>
      </c>
      <c r="J1005" s="20" t="str">
        <f>IF('S.D. Paste sheet'!J1005="","",'S.D. Paste sheet'!J1005)</f>
        <v/>
      </c>
      <c r="K1005" s="20" t="str">
        <f>IF('S.D. Paste sheet'!K1005="","",'S.D. Paste sheet'!K1005)</f>
        <v/>
      </c>
      <c r="L1005" s="20" t="str">
        <f>IF('S.D. Paste sheet'!L1005="","",'S.D. Paste sheet'!L1005)</f>
        <v/>
      </c>
      <c r="M1005" s="20" t="str">
        <f>IF('S.D. Paste sheet'!M1005="","",'S.D. Paste sheet'!M1005)</f>
        <v/>
      </c>
      <c r="N1005" s="20" t="str">
        <f>IF('S.D. Paste sheet'!N1005="","",'S.D. Paste sheet'!N1005)</f>
        <v/>
      </c>
      <c r="O1005" s="20" t="str">
        <f>IF('S.D. Paste sheet'!O1005="","",'S.D. Paste sheet'!O1005)</f>
        <v/>
      </c>
      <c r="P1005" s="20" t="str">
        <f>IF('S.D. Paste sheet'!P1005="","",'S.D. Paste sheet'!P1005)</f>
        <v/>
      </c>
      <c r="Q1005" s="20" t="str">
        <f>IF('S.D. Paste sheet'!Q1005="","",'S.D. Paste sheet'!Q1005)</f>
        <v/>
      </c>
      <c r="R1005" s="20" t="str">
        <f>IF('S.D. Paste sheet'!R1005="","",'S.D. Paste sheet'!R1005)</f>
        <v/>
      </c>
      <c r="S1005" s="20" t="str">
        <f>IF('S.D. Paste sheet'!S1005="","",'S.D. Paste sheet'!S1005)</f>
        <v/>
      </c>
      <c r="T1005" s="20" t="str">
        <f>IF('S.D. Paste sheet'!T1005="","",'S.D. Paste sheet'!T1005)</f>
        <v/>
      </c>
      <c r="U1005" s="20" t="str">
        <f>IF('S.D. Paste sheet'!U1005="","",'S.D. Paste sheet'!U1005)</f>
        <v/>
      </c>
      <c r="V1005" s="20" t="str">
        <f>IF('S.D. Paste sheet'!V1005="","",'S.D. Paste sheet'!V1005)</f>
        <v/>
      </c>
      <c r="W1005" s="20" t="str">
        <f>IF('S.D. Paste sheet'!W1005="","",'S.D. Paste sheet'!W1005)</f>
        <v/>
      </c>
      <c r="X1005" s="20" t="str">
        <f>IF('S.D. Paste sheet'!X1005="","",'S.D. Paste sheet'!X1005)</f>
        <v/>
      </c>
      <c r="Y1005" s="20" t="str">
        <f>IF('S.D. Paste sheet'!Y1005="","",'S.D. Paste sheet'!Y1005)</f>
        <v/>
      </c>
      <c r="Z1005" s="20" t="str">
        <f>IF('S.D. Paste sheet'!Z1005="","",'S.D. Paste sheet'!Z1005)</f>
        <v/>
      </c>
      <c r="AA1005" s="20" t="str">
        <f>IF('S.D. Paste sheet'!AA1005="","",'S.D. Paste sheet'!AA1005)</f>
        <v/>
      </c>
      <c r="AB1005" s="20" t="str">
        <f>IF('S.D. Paste sheet'!AB1005="","",'S.D. Paste sheet'!AB1005)</f>
        <v/>
      </c>
      <c r="AC1005" s="20" t="str">
        <f>IF('S.D. Paste sheet'!AC1005="","",'S.D. Paste sheet'!AC1005)</f>
        <v/>
      </c>
      <c r="AD1005" s="20" t="str">
        <f>IF('S.D. Paste sheet'!AD1005="","",'S.D. Paste sheet'!AD1005)</f>
        <v/>
      </c>
      <c r="AE1005" s="28"/>
      <c r="AF1005" t="str">
        <f>IF(AK1005="","",IF(AK1005&gt;0,COUNT($AG$2:AG1005),""))</f>
        <v/>
      </c>
      <c r="AG1005" s="25" t="str">
        <f t="shared" si="483"/>
        <v/>
      </c>
      <c r="AH1005" s="25" t="str">
        <f t="shared" si="484"/>
        <v/>
      </c>
      <c r="AI1005" s="25" t="str">
        <f t="shared" si="485"/>
        <v/>
      </c>
      <c r="AJ1005" s="25" t="str">
        <f t="shared" si="486"/>
        <v/>
      </c>
      <c r="AK1005" s="25" t="str">
        <f t="shared" si="487"/>
        <v/>
      </c>
      <c r="AL1005" s="25" t="str">
        <f t="shared" si="488"/>
        <v/>
      </c>
      <c r="AM1005" s="25" t="str">
        <f t="shared" si="489"/>
        <v/>
      </c>
      <c r="AN1005" s="25" t="str">
        <f t="shared" si="490"/>
        <v/>
      </c>
      <c r="AO1005" s="25" t="str">
        <f t="shared" si="491"/>
        <v/>
      </c>
      <c r="AP1005" s="25" t="str">
        <f t="shared" si="492"/>
        <v/>
      </c>
      <c r="AQ1005" s="25" t="str">
        <f t="shared" si="493"/>
        <v/>
      </c>
      <c r="AR1005" s="25" t="str">
        <f t="shared" si="494"/>
        <v/>
      </c>
      <c r="AS1005" s="25" t="str">
        <f t="shared" si="495"/>
        <v/>
      </c>
      <c r="AT1005" s="25" t="str">
        <f t="shared" si="496"/>
        <v/>
      </c>
      <c r="AU1005" s="25" t="str">
        <f t="shared" si="497"/>
        <v/>
      </c>
      <c r="AV1005" s="25" t="str">
        <f t="shared" si="498"/>
        <v/>
      </c>
      <c r="AX1005" t="str">
        <f>IF(BC1005="","",IF(BC1005&gt;0,COUNT($AY$2:AY1005),""))</f>
        <v/>
      </c>
      <c r="AY1005" s="25" t="str">
        <f t="shared" si="499"/>
        <v/>
      </c>
      <c r="AZ1005" s="25" t="str">
        <f t="shared" si="500"/>
        <v/>
      </c>
      <c r="BA1005" s="25" t="str">
        <f t="shared" si="501"/>
        <v/>
      </c>
      <c r="BB1005" s="25" t="str">
        <f t="shared" si="502"/>
        <v/>
      </c>
      <c r="BC1005" s="25" t="str">
        <f t="shared" si="503"/>
        <v/>
      </c>
      <c r="BD1005" s="25" t="str">
        <f t="shared" si="504"/>
        <v/>
      </c>
      <c r="BE1005" s="25" t="str">
        <f t="shared" si="505"/>
        <v/>
      </c>
      <c r="BF1005" s="25" t="str">
        <f t="shared" si="506"/>
        <v/>
      </c>
      <c r="BG1005" s="25" t="str">
        <f t="shared" si="507"/>
        <v/>
      </c>
      <c r="BH1005" s="25" t="str">
        <f t="shared" si="508"/>
        <v/>
      </c>
      <c r="BI1005" s="25" t="str">
        <f t="shared" si="509"/>
        <v/>
      </c>
      <c r="BJ1005" s="25" t="str">
        <f t="shared" si="510"/>
        <v/>
      </c>
      <c r="BK1005" s="25" t="str">
        <f t="shared" si="511"/>
        <v/>
      </c>
      <c r="BL1005" s="25" t="str">
        <f t="shared" si="512"/>
        <v/>
      </c>
      <c r="BM1005" s="25" t="str">
        <f t="shared" si="513"/>
        <v/>
      </c>
      <c r="BN1005" s="25" t="str">
        <f t="shared" si="514"/>
        <v/>
      </c>
    </row>
    <row r="1006" spans="1:66" x14ac:dyDescent="0.25">
      <c r="A1006" s="20" t="str">
        <f>IF('S.D. Paste sheet'!A1006="","",'S.D. Paste sheet'!A1006)</f>
        <v/>
      </c>
      <c r="B1006" s="20" t="str">
        <f>IF('S.D. Paste sheet'!B1006="","",'S.D. Paste sheet'!B1006)</f>
        <v/>
      </c>
      <c r="C1006" s="20" t="str">
        <f>IF('S.D. Paste sheet'!C1006="","",'S.D. Paste sheet'!C1006)</f>
        <v/>
      </c>
      <c r="D1006" s="20" t="str">
        <f>IF('S.D. Paste sheet'!D1006="","",'S.D. Paste sheet'!D1006)</f>
        <v/>
      </c>
      <c r="E1006" s="20" t="str">
        <f>IF('S.D. Paste sheet'!E1006="","",UPPER('S.D. Paste sheet'!E1006))</f>
        <v/>
      </c>
      <c r="F1006" s="20" t="str">
        <f>IF('S.D. Paste sheet'!F1006="","",'S.D. Paste sheet'!F1006)</f>
        <v/>
      </c>
      <c r="G1006" s="20" t="str">
        <f>IF('S.D. Paste sheet'!G1006="","",UPPER('S.D. Paste sheet'!G1006))</f>
        <v/>
      </c>
      <c r="H1006" s="20" t="str">
        <f>IF('S.D. Paste sheet'!H1006="","",UPPER('S.D. Paste sheet'!H1006))</f>
        <v/>
      </c>
      <c r="I1006" s="20" t="str">
        <f>IF('S.D. Paste sheet'!I1006="","",'S.D. Paste sheet'!I1006)</f>
        <v/>
      </c>
      <c r="J1006" s="20" t="str">
        <f>IF('S.D. Paste sheet'!J1006="","",'S.D. Paste sheet'!J1006)</f>
        <v/>
      </c>
      <c r="K1006" s="20" t="str">
        <f>IF('S.D. Paste sheet'!K1006="","",'S.D. Paste sheet'!K1006)</f>
        <v/>
      </c>
      <c r="L1006" s="20" t="str">
        <f>IF('S.D. Paste sheet'!L1006="","",'S.D. Paste sheet'!L1006)</f>
        <v/>
      </c>
      <c r="M1006" s="20" t="str">
        <f>IF('S.D. Paste sheet'!M1006="","",'S.D. Paste sheet'!M1006)</f>
        <v/>
      </c>
      <c r="N1006" s="20" t="str">
        <f>IF('S.D. Paste sheet'!N1006="","",'S.D. Paste sheet'!N1006)</f>
        <v/>
      </c>
      <c r="O1006" s="20" t="str">
        <f>IF('S.D. Paste sheet'!O1006="","",'S.D. Paste sheet'!O1006)</f>
        <v/>
      </c>
      <c r="P1006" s="20" t="str">
        <f>IF('S.D. Paste sheet'!P1006="","",'S.D. Paste sheet'!P1006)</f>
        <v/>
      </c>
      <c r="Q1006" s="20" t="str">
        <f>IF('S.D. Paste sheet'!Q1006="","",'S.D. Paste sheet'!Q1006)</f>
        <v/>
      </c>
      <c r="R1006" s="20" t="str">
        <f>IF('S.D. Paste sheet'!R1006="","",'S.D. Paste sheet'!R1006)</f>
        <v/>
      </c>
      <c r="S1006" s="20" t="str">
        <f>IF('S.D. Paste sheet'!S1006="","",'S.D. Paste sheet'!S1006)</f>
        <v/>
      </c>
      <c r="T1006" s="20" t="str">
        <f>IF('S.D. Paste sheet'!T1006="","",'S.D. Paste sheet'!T1006)</f>
        <v/>
      </c>
      <c r="U1006" s="20" t="str">
        <f>IF('S.D. Paste sheet'!U1006="","",'S.D. Paste sheet'!U1006)</f>
        <v/>
      </c>
      <c r="V1006" s="20" t="str">
        <f>IF('S.D. Paste sheet'!V1006="","",'S.D. Paste sheet'!V1006)</f>
        <v/>
      </c>
      <c r="W1006" s="20" t="str">
        <f>IF('S.D. Paste sheet'!W1006="","",'S.D. Paste sheet'!W1006)</f>
        <v/>
      </c>
      <c r="X1006" s="20" t="str">
        <f>IF('S.D. Paste sheet'!X1006="","",'S.D. Paste sheet'!X1006)</f>
        <v/>
      </c>
      <c r="Y1006" s="20" t="str">
        <f>IF('S.D. Paste sheet'!Y1006="","",'S.D. Paste sheet'!Y1006)</f>
        <v/>
      </c>
      <c r="Z1006" s="20" t="str">
        <f>IF('S.D. Paste sheet'!Z1006="","",'S.D. Paste sheet'!Z1006)</f>
        <v/>
      </c>
      <c r="AA1006" s="20" t="str">
        <f>IF('S.D. Paste sheet'!AA1006="","",'S.D. Paste sheet'!AA1006)</f>
        <v/>
      </c>
      <c r="AB1006" s="20" t="str">
        <f>IF('S.D. Paste sheet'!AB1006="","",'S.D. Paste sheet'!AB1006)</f>
        <v/>
      </c>
      <c r="AC1006" s="20" t="str">
        <f>IF('S.D. Paste sheet'!AC1006="","",'S.D. Paste sheet'!AC1006)</f>
        <v/>
      </c>
      <c r="AD1006" s="20" t="str">
        <f>IF('S.D. Paste sheet'!AD1006="","",'S.D. Paste sheet'!AD1006)</f>
        <v/>
      </c>
      <c r="AE1006" s="28"/>
      <c r="AF1006" t="str">
        <f>IF(AK1006="","",IF(AK1006&gt;0,COUNT($AG$2:AG1006),""))</f>
        <v/>
      </c>
      <c r="AG1006" s="25" t="str">
        <f t="shared" si="483"/>
        <v/>
      </c>
      <c r="AH1006" s="25" t="str">
        <f t="shared" si="484"/>
        <v/>
      </c>
      <c r="AI1006" s="25" t="str">
        <f t="shared" si="485"/>
        <v/>
      </c>
      <c r="AJ1006" s="25" t="str">
        <f t="shared" si="486"/>
        <v/>
      </c>
      <c r="AK1006" s="25" t="str">
        <f t="shared" si="487"/>
        <v/>
      </c>
      <c r="AL1006" s="25" t="str">
        <f t="shared" si="488"/>
        <v/>
      </c>
      <c r="AM1006" s="25" t="str">
        <f t="shared" si="489"/>
        <v/>
      </c>
      <c r="AN1006" s="25" t="str">
        <f t="shared" si="490"/>
        <v/>
      </c>
      <c r="AO1006" s="25" t="str">
        <f t="shared" si="491"/>
        <v/>
      </c>
      <c r="AP1006" s="25" t="str">
        <f t="shared" si="492"/>
        <v/>
      </c>
      <c r="AQ1006" s="25" t="str">
        <f t="shared" si="493"/>
        <v/>
      </c>
      <c r="AR1006" s="25" t="str">
        <f t="shared" si="494"/>
        <v/>
      </c>
      <c r="AS1006" s="25" t="str">
        <f t="shared" si="495"/>
        <v/>
      </c>
      <c r="AT1006" s="25" t="str">
        <f t="shared" si="496"/>
        <v/>
      </c>
      <c r="AU1006" s="25" t="str">
        <f t="shared" si="497"/>
        <v/>
      </c>
      <c r="AV1006" s="25" t="str">
        <f t="shared" si="498"/>
        <v/>
      </c>
      <c r="AX1006" t="str">
        <f>IF(BC1006="","",IF(BC1006&gt;0,COUNT($AY$2:AY1006),""))</f>
        <v/>
      </c>
      <c r="AY1006" s="25" t="str">
        <f t="shared" si="499"/>
        <v/>
      </c>
      <c r="AZ1006" s="25" t="str">
        <f t="shared" si="500"/>
        <v/>
      </c>
      <c r="BA1006" s="25" t="str">
        <f t="shared" si="501"/>
        <v/>
      </c>
      <c r="BB1006" s="25" t="str">
        <f t="shared" si="502"/>
        <v/>
      </c>
      <c r="BC1006" s="25" t="str">
        <f t="shared" si="503"/>
        <v/>
      </c>
      <c r="BD1006" s="25" t="str">
        <f t="shared" si="504"/>
        <v/>
      </c>
      <c r="BE1006" s="25" t="str">
        <f t="shared" si="505"/>
        <v/>
      </c>
      <c r="BF1006" s="25" t="str">
        <f t="shared" si="506"/>
        <v/>
      </c>
      <c r="BG1006" s="25" t="str">
        <f t="shared" si="507"/>
        <v/>
      </c>
      <c r="BH1006" s="25" t="str">
        <f t="shared" si="508"/>
        <v/>
      </c>
      <c r="BI1006" s="25" t="str">
        <f t="shared" si="509"/>
        <v/>
      </c>
      <c r="BJ1006" s="25" t="str">
        <f t="shared" si="510"/>
        <v/>
      </c>
      <c r="BK1006" s="25" t="str">
        <f t="shared" si="511"/>
        <v/>
      </c>
      <c r="BL1006" s="25" t="str">
        <f t="shared" si="512"/>
        <v/>
      </c>
      <c r="BM1006" s="25" t="str">
        <f t="shared" si="513"/>
        <v/>
      </c>
      <c r="BN1006" s="25" t="str">
        <f t="shared" si="514"/>
        <v/>
      </c>
    </row>
    <row r="1007" spans="1:66" x14ac:dyDescent="0.25">
      <c r="A1007" s="20" t="str">
        <f>IF('S.D. Paste sheet'!A1007="","",'S.D. Paste sheet'!A1007)</f>
        <v/>
      </c>
      <c r="B1007" s="20" t="str">
        <f>IF('S.D. Paste sheet'!B1007="","",'S.D. Paste sheet'!B1007)</f>
        <v/>
      </c>
      <c r="C1007" s="20" t="str">
        <f>IF('S.D. Paste sheet'!C1007="","",'S.D. Paste sheet'!C1007)</f>
        <v/>
      </c>
      <c r="D1007" s="20" t="str">
        <f>IF('S.D. Paste sheet'!D1007="","",'S.D. Paste sheet'!D1007)</f>
        <v/>
      </c>
      <c r="E1007" s="20" t="str">
        <f>IF('S.D. Paste sheet'!E1007="","",UPPER('S.D. Paste sheet'!E1007))</f>
        <v/>
      </c>
      <c r="F1007" s="20" t="str">
        <f>IF('S.D. Paste sheet'!F1007="","",'S.D. Paste sheet'!F1007)</f>
        <v/>
      </c>
      <c r="G1007" s="20" t="str">
        <f>IF('S.D. Paste sheet'!G1007="","",UPPER('S.D. Paste sheet'!G1007))</f>
        <v/>
      </c>
      <c r="H1007" s="20" t="str">
        <f>IF('S.D. Paste sheet'!H1007="","",UPPER('S.D. Paste sheet'!H1007))</f>
        <v/>
      </c>
      <c r="I1007" s="20" t="str">
        <f>IF('S.D. Paste sheet'!I1007="","",'S.D. Paste sheet'!I1007)</f>
        <v/>
      </c>
      <c r="J1007" s="20" t="str">
        <f>IF('S.D. Paste sheet'!J1007="","",'S.D. Paste sheet'!J1007)</f>
        <v/>
      </c>
      <c r="K1007" s="20" t="str">
        <f>IF('S.D. Paste sheet'!K1007="","",'S.D. Paste sheet'!K1007)</f>
        <v/>
      </c>
      <c r="L1007" s="20" t="str">
        <f>IF('S.D. Paste sheet'!L1007="","",'S.D. Paste sheet'!L1007)</f>
        <v/>
      </c>
      <c r="M1007" s="20" t="str">
        <f>IF('S.D. Paste sheet'!M1007="","",'S.D. Paste sheet'!M1007)</f>
        <v/>
      </c>
      <c r="N1007" s="20" t="str">
        <f>IF('S.D. Paste sheet'!N1007="","",'S.D. Paste sheet'!N1007)</f>
        <v/>
      </c>
      <c r="O1007" s="20" t="str">
        <f>IF('S.D. Paste sheet'!O1007="","",'S.D. Paste sheet'!O1007)</f>
        <v/>
      </c>
      <c r="P1007" s="20" t="str">
        <f>IF('S.D. Paste sheet'!P1007="","",'S.D. Paste sheet'!P1007)</f>
        <v/>
      </c>
      <c r="Q1007" s="20" t="str">
        <f>IF('S.D. Paste sheet'!Q1007="","",'S.D. Paste sheet'!Q1007)</f>
        <v/>
      </c>
      <c r="R1007" s="20" t="str">
        <f>IF('S.D. Paste sheet'!R1007="","",'S.D. Paste sheet'!R1007)</f>
        <v/>
      </c>
      <c r="S1007" s="20" t="str">
        <f>IF('S.D. Paste sheet'!S1007="","",'S.D. Paste sheet'!S1007)</f>
        <v/>
      </c>
      <c r="T1007" s="20" t="str">
        <f>IF('S.D. Paste sheet'!T1007="","",'S.D. Paste sheet'!T1007)</f>
        <v/>
      </c>
      <c r="U1007" s="20" t="str">
        <f>IF('S.D. Paste sheet'!U1007="","",'S.D. Paste sheet'!U1007)</f>
        <v/>
      </c>
      <c r="V1007" s="20" t="str">
        <f>IF('S.D. Paste sheet'!V1007="","",'S.D. Paste sheet'!V1007)</f>
        <v/>
      </c>
      <c r="W1007" s="20" t="str">
        <f>IF('S.D. Paste sheet'!W1007="","",'S.D. Paste sheet'!W1007)</f>
        <v/>
      </c>
      <c r="X1007" s="20" t="str">
        <f>IF('S.D. Paste sheet'!X1007="","",'S.D. Paste sheet'!X1007)</f>
        <v/>
      </c>
      <c r="Y1007" s="20" t="str">
        <f>IF('S.D. Paste sheet'!Y1007="","",'S.D. Paste sheet'!Y1007)</f>
        <v/>
      </c>
      <c r="Z1007" s="20" t="str">
        <f>IF('S.D. Paste sheet'!Z1007="","",'S.D. Paste sheet'!Z1007)</f>
        <v/>
      </c>
      <c r="AA1007" s="20" t="str">
        <f>IF('S.D. Paste sheet'!AA1007="","",'S.D. Paste sheet'!AA1007)</f>
        <v/>
      </c>
      <c r="AB1007" s="20" t="str">
        <f>IF('S.D. Paste sheet'!AB1007="","",'S.D. Paste sheet'!AB1007)</f>
        <v/>
      </c>
      <c r="AC1007" s="20" t="str">
        <f>IF('S.D. Paste sheet'!AC1007="","",'S.D. Paste sheet'!AC1007)</f>
        <v/>
      </c>
      <c r="AD1007" s="20" t="str">
        <f>IF('S.D. Paste sheet'!AD1007="","",'S.D. Paste sheet'!AD1007)</f>
        <v/>
      </c>
      <c r="AE1007" s="28"/>
      <c r="AF1007" t="str">
        <f>IF(AK1007="","",IF(AK1007&gt;0,COUNT($AG$2:AG1007),""))</f>
        <v/>
      </c>
      <c r="AG1007" s="25" t="str">
        <f t="shared" si="483"/>
        <v/>
      </c>
      <c r="AH1007" s="25" t="str">
        <f t="shared" si="484"/>
        <v/>
      </c>
      <c r="AI1007" s="25" t="str">
        <f t="shared" si="485"/>
        <v/>
      </c>
      <c r="AJ1007" s="25" t="str">
        <f t="shared" si="486"/>
        <v/>
      </c>
      <c r="AK1007" s="25" t="str">
        <f t="shared" si="487"/>
        <v/>
      </c>
      <c r="AL1007" s="25" t="str">
        <f t="shared" si="488"/>
        <v/>
      </c>
      <c r="AM1007" s="25" t="str">
        <f t="shared" si="489"/>
        <v/>
      </c>
      <c r="AN1007" s="25" t="str">
        <f t="shared" si="490"/>
        <v/>
      </c>
      <c r="AO1007" s="25" t="str">
        <f t="shared" si="491"/>
        <v/>
      </c>
      <c r="AP1007" s="25" t="str">
        <f t="shared" si="492"/>
        <v/>
      </c>
      <c r="AQ1007" s="25" t="str">
        <f t="shared" si="493"/>
        <v/>
      </c>
      <c r="AR1007" s="25" t="str">
        <f t="shared" si="494"/>
        <v/>
      </c>
      <c r="AS1007" s="25" t="str">
        <f t="shared" si="495"/>
        <v/>
      </c>
      <c r="AT1007" s="25" t="str">
        <f t="shared" si="496"/>
        <v/>
      </c>
      <c r="AU1007" s="25" t="str">
        <f t="shared" si="497"/>
        <v/>
      </c>
      <c r="AV1007" s="25" t="str">
        <f t="shared" si="498"/>
        <v/>
      </c>
      <c r="AX1007" t="str">
        <f>IF(BC1007="","",IF(BC1007&gt;0,COUNT($AY$2:AY1007),""))</f>
        <v/>
      </c>
      <c r="AY1007" s="25" t="str">
        <f t="shared" si="499"/>
        <v/>
      </c>
      <c r="AZ1007" s="25" t="str">
        <f t="shared" si="500"/>
        <v/>
      </c>
      <c r="BA1007" s="25" t="str">
        <f t="shared" si="501"/>
        <v/>
      </c>
      <c r="BB1007" s="25" t="str">
        <f t="shared" si="502"/>
        <v/>
      </c>
      <c r="BC1007" s="25" t="str">
        <f t="shared" si="503"/>
        <v/>
      </c>
      <c r="BD1007" s="25" t="str">
        <f t="shared" si="504"/>
        <v/>
      </c>
      <c r="BE1007" s="25" t="str">
        <f t="shared" si="505"/>
        <v/>
      </c>
      <c r="BF1007" s="25" t="str">
        <f t="shared" si="506"/>
        <v/>
      </c>
      <c r="BG1007" s="25" t="str">
        <f t="shared" si="507"/>
        <v/>
      </c>
      <c r="BH1007" s="25" t="str">
        <f t="shared" si="508"/>
        <v/>
      </c>
      <c r="BI1007" s="25" t="str">
        <f t="shared" si="509"/>
        <v/>
      </c>
      <c r="BJ1007" s="25" t="str">
        <f t="shared" si="510"/>
        <v/>
      </c>
      <c r="BK1007" s="25" t="str">
        <f t="shared" si="511"/>
        <v/>
      </c>
      <c r="BL1007" s="25" t="str">
        <f t="shared" si="512"/>
        <v/>
      </c>
      <c r="BM1007" s="25" t="str">
        <f t="shared" si="513"/>
        <v/>
      </c>
      <c r="BN1007" s="25" t="str">
        <f t="shared" si="514"/>
        <v/>
      </c>
    </row>
    <row r="1008" spans="1:66" x14ac:dyDescent="0.25">
      <c r="A1008" s="20" t="str">
        <f>IF('S.D. Paste sheet'!A1008="","",'S.D. Paste sheet'!A1008)</f>
        <v/>
      </c>
      <c r="B1008" s="20" t="str">
        <f>IF('S.D. Paste sheet'!B1008="","",'S.D. Paste sheet'!B1008)</f>
        <v/>
      </c>
      <c r="C1008" s="20" t="str">
        <f>IF('S.D. Paste sheet'!C1008="","",'S.D. Paste sheet'!C1008)</f>
        <v/>
      </c>
      <c r="D1008" s="20" t="str">
        <f>IF('S.D. Paste sheet'!D1008="","",'S.D. Paste sheet'!D1008)</f>
        <v/>
      </c>
      <c r="E1008" s="20" t="str">
        <f>IF('S.D. Paste sheet'!E1008="","",UPPER('S.D. Paste sheet'!E1008))</f>
        <v/>
      </c>
      <c r="F1008" s="20" t="str">
        <f>IF('S.D. Paste sheet'!F1008="","",'S.D. Paste sheet'!F1008)</f>
        <v/>
      </c>
      <c r="G1008" s="20" t="str">
        <f>IF('S.D. Paste sheet'!G1008="","",UPPER('S.D. Paste sheet'!G1008))</f>
        <v/>
      </c>
      <c r="H1008" s="20" t="str">
        <f>IF('S.D. Paste sheet'!H1008="","",UPPER('S.D. Paste sheet'!H1008))</f>
        <v/>
      </c>
      <c r="I1008" s="20" t="str">
        <f>IF('S.D. Paste sheet'!I1008="","",'S.D. Paste sheet'!I1008)</f>
        <v/>
      </c>
      <c r="J1008" s="20" t="str">
        <f>IF('S.D. Paste sheet'!J1008="","",'S.D. Paste sheet'!J1008)</f>
        <v/>
      </c>
      <c r="K1008" s="20" t="str">
        <f>IF('S.D. Paste sheet'!K1008="","",'S.D. Paste sheet'!K1008)</f>
        <v/>
      </c>
      <c r="L1008" s="20" t="str">
        <f>IF('S.D. Paste sheet'!L1008="","",'S.D. Paste sheet'!L1008)</f>
        <v/>
      </c>
      <c r="M1008" s="20" t="str">
        <f>IF('S.D. Paste sheet'!M1008="","",'S.D. Paste sheet'!M1008)</f>
        <v/>
      </c>
      <c r="N1008" s="20" t="str">
        <f>IF('S.D. Paste sheet'!N1008="","",'S.D. Paste sheet'!N1008)</f>
        <v/>
      </c>
      <c r="O1008" s="20" t="str">
        <f>IF('S.D. Paste sheet'!O1008="","",'S.D. Paste sheet'!O1008)</f>
        <v/>
      </c>
      <c r="P1008" s="20" t="str">
        <f>IF('S.D. Paste sheet'!P1008="","",'S.D. Paste sheet'!P1008)</f>
        <v/>
      </c>
      <c r="Q1008" s="20" t="str">
        <f>IF('S.D. Paste sheet'!Q1008="","",'S.D. Paste sheet'!Q1008)</f>
        <v/>
      </c>
      <c r="R1008" s="20" t="str">
        <f>IF('S.D. Paste sheet'!R1008="","",'S.D. Paste sheet'!R1008)</f>
        <v/>
      </c>
      <c r="S1008" s="20" t="str">
        <f>IF('S.D. Paste sheet'!S1008="","",'S.D. Paste sheet'!S1008)</f>
        <v/>
      </c>
      <c r="T1008" s="20" t="str">
        <f>IF('S.D. Paste sheet'!T1008="","",'S.D. Paste sheet'!T1008)</f>
        <v/>
      </c>
      <c r="U1008" s="20" t="str">
        <f>IF('S.D. Paste sheet'!U1008="","",'S.D. Paste sheet'!U1008)</f>
        <v/>
      </c>
      <c r="V1008" s="20" t="str">
        <f>IF('S.D. Paste sheet'!V1008="","",'S.D. Paste sheet'!V1008)</f>
        <v/>
      </c>
      <c r="W1008" s="20" t="str">
        <f>IF('S.D. Paste sheet'!W1008="","",'S.D. Paste sheet'!W1008)</f>
        <v/>
      </c>
      <c r="X1008" s="20" t="str">
        <f>IF('S.D. Paste sheet'!X1008="","",'S.D. Paste sheet'!X1008)</f>
        <v/>
      </c>
      <c r="Y1008" s="20" t="str">
        <f>IF('S.D. Paste sheet'!Y1008="","",'S.D. Paste sheet'!Y1008)</f>
        <v/>
      </c>
      <c r="Z1008" s="20" t="str">
        <f>IF('S.D. Paste sheet'!Z1008="","",'S.D. Paste sheet'!Z1008)</f>
        <v/>
      </c>
      <c r="AA1008" s="20" t="str">
        <f>IF('S.D. Paste sheet'!AA1008="","",'S.D. Paste sheet'!AA1008)</f>
        <v/>
      </c>
      <c r="AB1008" s="20" t="str">
        <f>IF('S.D. Paste sheet'!AB1008="","",'S.D. Paste sheet'!AB1008)</f>
        <v/>
      </c>
      <c r="AC1008" s="20" t="str">
        <f>IF('S.D. Paste sheet'!AC1008="","",'S.D. Paste sheet'!AC1008)</f>
        <v/>
      </c>
      <c r="AD1008" s="20" t="str">
        <f>IF('S.D. Paste sheet'!AD1008="","",'S.D. Paste sheet'!AD1008)</f>
        <v/>
      </c>
      <c r="AE1008" s="28"/>
      <c r="AF1008" t="str">
        <f>IF(AK1008="","",IF(AK1008&gt;0,COUNT($AG$2:AG1008),""))</f>
        <v/>
      </c>
      <c r="AG1008" s="25" t="str">
        <f t="shared" si="483"/>
        <v/>
      </c>
      <c r="AH1008" s="25" t="str">
        <f t="shared" si="484"/>
        <v/>
      </c>
      <c r="AI1008" s="25" t="str">
        <f t="shared" si="485"/>
        <v/>
      </c>
      <c r="AJ1008" s="25" t="str">
        <f t="shared" si="486"/>
        <v/>
      </c>
      <c r="AK1008" s="25" t="str">
        <f t="shared" si="487"/>
        <v/>
      </c>
      <c r="AL1008" s="25" t="str">
        <f t="shared" si="488"/>
        <v/>
      </c>
      <c r="AM1008" s="25" t="str">
        <f t="shared" si="489"/>
        <v/>
      </c>
      <c r="AN1008" s="25" t="str">
        <f t="shared" si="490"/>
        <v/>
      </c>
      <c r="AO1008" s="25" t="str">
        <f t="shared" si="491"/>
        <v/>
      </c>
      <c r="AP1008" s="25" t="str">
        <f t="shared" si="492"/>
        <v/>
      </c>
      <c r="AQ1008" s="25" t="str">
        <f t="shared" si="493"/>
        <v/>
      </c>
      <c r="AR1008" s="25" t="str">
        <f t="shared" si="494"/>
        <v/>
      </c>
      <c r="AS1008" s="25" t="str">
        <f t="shared" si="495"/>
        <v/>
      </c>
      <c r="AT1008" s="25" t="str">
        <f t="shared" si="496"/>
        <v/>
      </c>
      <c r="AU1008" s="25" t="str">
        <f t="shared" si="497"/>
        <v/>
      </c>
      <c r="AV1008" s="25" t="str">
        <f t="shared" si="498"/>
        <v/>
      </c>
      <c r="AX1008" t="str">
        <f>IF(BC1008="","",IF(BC1008&gt;0,COUNT($AY$2:AY1008),""))</f>
        <v/>
      </c>
      <c r="AY1008" s="25" t="str">
        <f t="shared" si="499"/>
        <v/>
      </c>
      <c r="AZ1008" s="25" t="str">
        <f t="shared" si="500"/>
        <v/>
      </c>
      <c r="BA1008" s="25" t="str">
        <f t="shared" si="501"/>
        <v/>
      </c>
      <c r="BB1008" s="25" t="str">
        <f t="shared" si="502"/>
        <v/>
      </c>
      <c r="BC1008" s="25" t="str">
        <f t="shared" si="503"/>
        <v/>
      </c>
      <c r="BD1008" s="25" t="str">
        <f t="shared" si="504"/>
        <v/>
      </c>
      <c r="BE1008" s="25" t="str">
        <f t="shared" si="505"/>
        <v/>
      </c>
      <c r="BF1008" s="25" t="str">
        <f t="shared" si="506"/>
        <v/>
      </c>
      <c r="BG1008" s="25" t="str">
        <f t="shared" si="507"/>
        <v/>
      </c>
      <c r="BH1008" s="25" t="str">
        <f t="shared" si="508"/>
        <v/>
      </c>
      <c r="BI1008" s="25" t="str">
        <f t="shared" si="509"/>
        <v/>
      </c>
      <c r="BJ1008" s="25" t="str">
        <f t="shared" si="510"/>
        <v/>
      </c>
      <c r="BK1008" s="25" t="str">
        <f t="shared" si="511"/>
        <v/>
      </c>
      <c r="BL1008" s="25" t="str">
        <f t="shared" si="512"/>
        <v/>
      </c>
      <c r="BM1008" s="25" t="str">
        <f t="shared" si="513"/>
        <v/>
      </c>
      <c r="BN1008" s="25" t="str">
        <f t="shared" si="514"/>
        <v/>
      </c>
    </row>
    <row r="1009" spans="1:66" x14ac:dyDescent="0.25">
      <c r="A1009" s="20" t="str">
        <f>IF('S.D. Paste sheet'!A1009="","",'S.D. Paste sheet'!A1009)</f>
        <v/>
      </c>
      <c r="B1009" s="20" t="str">
        <f>IF('S.D. Paste sheet'!B1009="","",'S.D. Paste sheet'!B1009)</f>
        <v/>
      </c>
      <c r="C1009" s="20" t="str">
        <f>IF('S.D. Paste sheet'!C1009="","",'S.D. Paste sheet'!C1009)</f>
        <v/>
      </c>
      <c r="D1009" s="20" t="str">
        <f>IF('S.D. Paste sheet'!D1009="","",'S.D. Paste sheet'!D1009)</f>
        <v/>
      </c>
      <c r="E1009" s="20" t="str">
        <f>IF('S.D. Paste sheet'!E1009="","",UPPER('S.D. Paste sheet'!E1009))</f>
        <v/>
      </c>
      <c r="F1009" s="20" t="str">
        <f>IF('S.D. Paste sheet'!F1009="","",'S.D. Paste sheet'!F1009)</f>
        <v/>
      </c>
      <c r="G1009" s="20" t="str">
        <f>IF('S.D. Paste sheet'!G1009="","",UPPER('S.D. Paste sheet'!G1009))</f>
        <v/>
      </c>
      <c r="H1009" s="20" t="str">
        <f>IF('S.D. Paste sheet'!H1009="","",UPPER('S.D. Paste sheet'!H1009))</f>
        <v/>
      </c>
      <c r="I1009" s="20" t="str">
        <f>IF('S.D. Paste sheet'!I1009="","",'S.D. Paste sheet'!I1009)</f>
        <v/>
      </c>
      <c r="J1009" s="20" t="str">
        <f>IF('S.D. Paste sheet'!J1009="","",'S.D. Paste sheet'!J1009)</f>
        <v/>
      </c>
      <c r="K1009" s="20" t="str">
        <f>IF('S.D. Paste sheet'!K1009="","",'S.D. Paste sheet'!K1009)</f>
        <v/>
      </c>
      <c r="L1009" s="20" t="str">
        <f>IF('S.D. Paste sheet'!L1009="","",'S.D. Paste sheet'!L1009)</f>
        <v/>
      </c>
      <c r="M1009" s="20" t="str">
        <f>IF('S.D. Paste sheet'!M1009="","",'S.D. Paste sheet'!M1009)</f>
        <v/>
      </c>
      <c r="N1009" s="20" t="str">
        <f>IF('S.D. Paste sheet'!N1009="","",'S.D. Paste sheet'!N1009)</f>
        <v/>
      </c>
      <c r="O1009" s="20" t="str">
        <f>IF('S.D. Paste sheet'!O1009="","",'S.D. Paste sheet'!O1009)</f>
        <v/>
      </c>
      <c r="P1009" s="20" t="str">
        <f>IF('S.D. Paste sheet'!P1009="","",'S.D. Paste sheet'!P1009)</f>
        <v/>
      </c>
      <c r="Q1009" s="20" t="str">
        <f>IF('S.D. Paste sheet'!Q1009="","",'S.D. Paste sheet'!Q1009)</f>
        <v/>
      </c>
      <c r="R1009" s="20" t="str">
        <f>IF('S.D. Paste sheet'!R1009="","",'S.D. Paste sheet'!R1009)</f>
        <v/>
      </c>
      <c r="S1009" s="20" t="str">
        <f>IF('S.D. Paste sheet'!S1009="","",'S.D. Paste sheet'!S1009)</f>
        <v/>
      </c>
      <c r="T1009" s="20" t="str">
        <f>IF('S.D. Paste sheet'!T1009="","",'S.D. Paste sheet'!T1009)</f>
        <v/>
      </c>
      <c r="U1009" s="20" t="str">
        <f>IF('S.D. Paste sheet'!U1009="","",'S.D. Paste sheet'!U1009)</f>
        <v/>
      </c>
      <c r="V1009" s="20" t="str">
        <f>IF('S.D. Paste sheet'!V1009="","",'S.D. Paste sheet'!V1009)</f>
        <v/>
      </c>
      <c r="W1009" s="20" t="str">
        <f>IF('S.D. Paste sheet'!W1009="","",'S.D. Paste sheet'!W1009)</f>
        <v/>
      </c>
      <c r="X1009" s="20" t="str">
        <f>IF('S.D. Paste sheet'!X1009="","",'S.D. Paste sheet'!X1009)</f>
        <v/>
      </c>
      <c r="Y1009" s="20" t="str">
        <f>IF('S.D. Paste sheet'!Y1009="","",'S.D. Paste sheet'!Y1009)</f>
        <v/>
      </c>
      <c r="Z1009" s="20" t="str">
        <f>IF('S.D. Paste sheet'!Z1009="","",'S.D. Paste sheet'!Z1009)</f>
        <v/>
      </c>
      <c r="AA1009" s="20" t="str">
        <f>IF('S.D. Paste sheet'!AA1009="","",'S.D. Paste sheet'!AA1009)</f>
        <v/>
      </c>
      <c r="AB1009" s="20" t="str">
        <f>IF('S.D. Paste sheet'!AB1009="","",'S.D. Paste sheet'!AB1009)</f>
        <v/>
      </c>
      <c r="AC1009" s="20" t="str">
        <f>IF('S.D. Paste sheet'!AC1009="","",'S.D. Paste sheet'!AC1009)</f>
        <v/>
      </c>
      <c r="AD1009" s="20" t="str">
        <f>IF('S.D. Paste sheet'!AD1009="","",'S.D. Paste sheet'!AD1009)</f>
        <v/>
      </c>
      <c r="AE1009" s="28"/>
      <c r="AF1009" t="str">
        <f>IF(AK1009="","",IF(AK1009&gt;0,COUNT($AG$2:AG1009),""))</f>
        <v/>
      </c>
      <c r="AG1009" s="25" t="str">
        <f t="shared" si="483"/>
        <v/>
      </c>
      <c r="AH1009" s="25" t="str">
        <f t="shared" si="484"/>
        <v/>
      </c>
      <c r="AI1009" s="25" t="str">
        <f t="shared" si="485"/>
        <v/>
      </c>
      <c r="AJ1009" s="25" t="str">
        <f t="shared" si="486"/>
        <v/>
      </c>
      <c r="AK1009" s="25" t="str">
        <f t="shared" si="487"/>
        <v/>
      </c>
      <c r="AL1009" s="25" t="str">
        <f t="shared" si="488"/>
        <v/>
      </c>
      <c r="AM1009" s="25" t="str">
        <f t="shared" si="489"/>
        <v/>
      </c>
      <c r="AN1009" s="25" t="str">
        <f t="shared" si="490"/>
        <v/>
      </c>
      <c r="AO1009" s="25" t="str">
        <f t="shared" si="491"/>
        <v/>
      </c>
      <c r="AP1009" s="25" t="str">
        <f t="shared" si="492"/>
        <v/>
      </c>
      <c r="AQ1009" s="25" t="str">
        <f t="shared" si="493"/>
        <v/>
      </c>
      <c r="AR1009" s="25" t="str">
        <f t="shared" si="494"/>
        <v/>
      </c>
      <c r="AS1009" s="25" t="str">
        <f t="shared" si="495"/>
        <v/>
      </c>
      <c r="AT1009" s="25" t="str">
        <f t="shared" si="496"/>
        <v/>
      </c>
      <c r="AU1009" s="25" t="str">
        <f t="shared" si="497"/>
        <v/>
      </c>
      <c r="AV1009" s="25" t="str">
        <f t="shared" si="498"/>
        <v/>
      </c>
      <c r="AX1009" t="str">
        <f>IF(BC1009="","",IF(BC1009&gt;0,COUNT($AY$2:AY1009),""))</f>
        <v/>
      </c>
      <c r="AY1009" s="25" t="str">
        <f t="shared" si="499"/>
        <v/>
      </c>
      <c r="AZ1009" s="25" t="str">
        <f t="shared" si="500"/>
        <v/>
      </c>
      <c r="BA1009" s="25" t="str">
        <f t="shared" si="501"/>
        <v/>
      </c>
      <c r="BB1009" s="25" t="str">
        <f t="shared" si="502"/>
        <v/>
      </c>
      <c r="BC1009" s="25" t="str">
        <f t="shared" si="503"/>
        <v/>
      </c>
      <c r="BD1009" s="25" t="str">
        <f t="shared" si="504"/>
        <v/>
      </c>
      <c r="BE1009" s="25" t="str">
        <f t="shared" si="505"/>
        <v/>
      </c>
      <c r="BF1009" s="25" t="str">
        <f t="shared" si="506"/>
        <v/>
      </c>
      <c r="BG1009" s="25" t="str">
        <f t="shared" si="507"/>
        <v/>
      </c>
      <c r="BH1009" s="25" t="str">
        <f t="shared" si="508"/>
        <v/>
      </c>
      <c r="BI1009" s="25" t="str">
        <f t="shared" si="509"/>
        <v/>
      </c>
      <c r="BJ1009" s="25" t="str">
        <f t="shared" si="510"/>
        <v/>
      </c>
      <c r="BK1009" s="25" t="str">
        <f t="shared" si="511"/>
        <v/>
      </c>
      <c r="BL1009" s="25" t="str">
        <f t="shared" si="512"/>
        <v/>
      </c>
      <c r="BM1009" s="25" t="str">
        <f t="shared" si="513"/>
        <v/>
      </c>
      <c r="BN1009" s="25" t="str">
        <f t="shared" si="514"/>
        <v/>
      </c>
    </row>
    <row r="1010" spans="1:66" x14ac:dyDescent="0.25">
      <c r="A1010" s="20" t="str">
        <f>IF('S.D. Paste sheet'!A1010="","",'S.D. Paste sheet'!A1010)</f>
        <v/>
      </c>
      <c r="B1010" s="20" t="str">
        <f>IF('S.D. Paste sheet'!B1010="","",'S.D. Paste sheet'!B1010)</f>
        <v/>
      </c>
      <c r="C1010" s="20" t="str">
        <f>IF('S.D. Paste sheet'!C1010="","",'S.D. Paste sheet'!C1010)</f>
        <v/>
      </c>
      <c r="D1010" s="20" t="str">
        <f>IF('S.D. Paste sheet'!D1010="","",'S.D. Paste sheet'!D1010)</f>
        <v/>
      </c>
      <c r="E1010" s="20" t="str">
        <f>IF('S.D. Paste sheet'!E1010="","",UPPER('S.D. Paste sheet'!E1010))</f>
        <v/>
      </c>
      <c r="F1010" s="20" t="str">
        <f>IF('S.D. Paste sheet'!F1010="","",'S.D. Paste sheet'!F1010)</f>
        <v/>
      </c>
      <c r="G1010" s="20" t="str">
        <f>IF('S.D. Paste sheet'!G1010="","",UPPER('S.D. Paste sheet'!G1010))</f>
        <v/>
      </c>
      <c r="H1010" s="20" t="str">
        <f>IF('S.D. Paste sheet'!H1010="","",UPPER('S.D. Paste sheet'!H1010))</f>
        <v/>
      </c>
      <c r="I1010" s="20" t="str">
        <f>IF('S.D. Paste sheet'!I1010="","",'S.D. Paste sheet'!I1010)</f>
        <v/>
      </c>
      <c r="J1010" s="20" t="str">
        <f>IF('S.D. Paste sheet'!J1010="","",'S.D. Paste sheet'!J1010)</f>
        <v/>
      </c>
      <c r="K1010" s="20" t="str">
        <f>IF('S.D. Paste sheet'!K1010="","",'S.D. Paste sheet'!K1010)</f>
        <v/>
      </c>
      <c r="L1010" s="20" t="str">
        <f>IF('S.D. Paste sheet'!L1010="","",'S.D. Paste sheet'!L1010)</f>
        <v/>
      </c>
      <c r="M1010" s="20" t="str">
        <f>IF('S.D. Paste sheet'!M1010="","",'S.D. Paste sheet'!M1010)</f>
        <v/>
      </c>
      <c r="N1010" s="20" t="str">
        <f>IF('S.D. Paste sheet'!N1010="","",'S.D. Paste sheet'!N1010)</f>
        <v/>
      </c>
      <c r="O1010" s="20" t="str">
        <f>IF('S.D. Paste sheet'!O1010="","",'S.D. Paste sheet'!O1010)</f>
        <v/>
      </c>
      <c r="P1010" s="20" t="str">
        <f>IF('S.D. Paste sheet'!P1010="","",'S.D. Paste sheet'!P1010)</f>
        <v/>
      </c>
      <c r="Q1010" s="20" t="str">
        <f>IF('S.D. Paste sheet'!Q1010="","",'S.D. Paste sheet'!Q1010)</f>
        <v/>
      </c>
      <c r="R1010" s="20" t="str">
        <f>IF('S.D. Paste sheet'!R1010="","",'S.D. Paste sheet'!R1010)</f>
        <v/>
      </c>
      <c r="S1010" s="20" t="str">
        <f>IF('S.D. Paste sheet'!S1010="","",'S.D. Paste sheet'!S1010)</f>
        <v/>
      </c>
      <c r="T1010" s="20" t="str">
        <f>IF('S.D. Paste sheet'!T1010="","",'S.D. Paste sheet'!T1010)</f>
        <v/>
      </c>
      <c r="U1010" s="20" t="str">
        <f>IF('S.D. Paste sheet'!U1010="","",'S.D. Paste sheet'!U1010)</f>
        <v/>
      </c>
      <c r="V1010" s="20" t="str">
        <f>IF('S.D. Paste sheet'!V1010="","",'S.D. Paste sheet'!V1010)</f>
        <v/>
      </c>
      <c r="W1010" s="20" t="str">
        <f>IF('S.D. Paste sheet'!W1010="","",'S.D. Paste sheet'!W1010)</f>
        <v/>
      </c>
      <c r="X1010" s="20" t="str">
        <f>IF('S.D. Paste sheet'!X1010="","",'S.D. Paste sheet'!X1010)</f>
        <v/>
      </c>
      <c r="Y1010" s="20" t="str">
        <f>IF('S.D. Paste sheet'!Y1010="","",'S.D. Paste sheet'!Y1010)</f>
        <v/>
      </c>
      <c r="Z1010" s="20" t="str">
        <f>IF('S.D. Paste sheet'!Z1010="","",'S.D. Paste sheet'!Z1010)</f>
        <v/>
      </c>
      <c r="AA1010" s="20" t="str">
        <f>IF('S.D. Paste sheet'!AA1010="","",'S.D. Paste sheet'!AA1010)</f>
        <v/>
      </c>
      <c r="AB1010" s="20" t="str">
        <f>IF('S.D. Paste sheet'!AB1010="","",'S.D. Paste sheet'!AB1010)</f>
        <v/>
      </c>
      <c r="AC1010" s="20" t="str">
        <f>IF('S.D. Paste sheet'!AC1010="","",'S.D. Paste sheet'!AC1010)</f>
        <v/>
      </c>
      <c r="AD1010" s="20" t="str">
        <f>IF('S.D. Paste sheet'!AD1010="","",'S.D. Paste sheet'!AD1010)</f>
        <v/>
      </c>
      <c r="AE1010" s="28"/>
      <c r="AF1010" t="str">
        <f>IF(AK1010="","",IF(AK1010&gt;0,COUNT($AG$2:AG1010),""))</f>
        <v/>
      </c>
      <c r="AG1010" s="25" t="str">
        <f t="shared" si="483"/>
        <v/>
      </c>
      <c r="AH1010" s="25" t="str">
        <f t="shared" si="484"/>
        <v/>
      </c>
      <c r="AI1010" s="25" t="str">
        <f t="shared" si="485"/>
        <v/>
      </c>
      <c r="AJ1010" s="25" t="str">
        <f t="shared" si="486"/>
        <v/>
      </c>
      <c r="AK1010" s="25" t="str">
        <f t="shared" si="487"/>
        <v/>
      </c>
      <c r="AL1010" s="25" t="str">
        <f t="shared" si="488"/>
        <v/>
      </c>
      <c r="AM1010" s="25" t="str">
        <f t="shared" si="489"/>
        <v/>
      </c>
      <c r="AN1010" s="25" t="str">
        <f t="shared" si="490"/>
        <v/>
      </c>
      <c r="AO1010" s="25" t="str">
        <f t="shared" si="491"/>
        <v/>
      </c>
      <c r="AP1010" s="25" t="str">
        <f t="shared" si="492"/>
        <v/>
      </c>
      <c r="AQ1010" s="25" t="str">
        <f t="shared" si="493"/>
        <v/>
      </c>
      <c r="AR1010" s="25" t="str">
        <f t="shared" si="494"/>
        <v/>
      </c>
      <c r="AS1010" s="25" t="str">
        <f t="shared" si="495"/>
        <v/>
      </c>
      <c r="AT1010" s="25" t="str">
        <f t="shared" si="496"/>
        <v/>
      </c>
      <c r="AU1010" s="25" t="str">
        <f t="shared" si="497"/>
        <v/>
      </c>
      <c r="AV1010" s="25" t="str">
        <f t="shared" si="498"/>
        <v/>
      </c>
      <c r="AX1010" t="str">
        <f>IF(BC1010="","",IF(BC1010&gt;0,COUNT($AY$2:AY1010),""))</f>
        <v/>
      </c>
      <c r="AY1010" s="25" t="str">
        <f t="shared" si="499"/>
        <v/>
      </c>
      <c r="AZ1010" s="25" t="str">
        <f t="shared" si="500"/>
        <v/>
      </c>
      <c r="BA1010" s="25" t="str">
        <f t="shared" si="501"/>
        <v/>
      </c>
      <c r="BB1010" s="25" t="str">
        <f t="shared" si="502"/>
        <v/>
      </c>
      <c r="BC1010" s="25" t="str">
        <f t="shared" si="503"/>
        <v/>
      </c>
      <c r="BD1010" s="25" t="str">
        <f t="shared" si="504"/>
        <v/>
      </c>
      <c r="BE1010" s="25" t="str">
        <f t="shared" si="505"/>
        <v/>
      </c>
      <c r="BF1010" s="25" t="str">
        <f t="shared" si="506"/>
        <v/>
      </c>
      <c r="BG1010" s="25" t="str">
        <f t="shared" si="507"/>
        <v/>
      </c>
      <c r="BH1010" s="25" t="str">
        <f t="shared" si="508"/>
        <v/>
      </c>
      <c r="BI1010" s="25" t="str">
        <f t="shared" si="509"/>
        <v/>
      </c>
      <c r="BJ1010" s="25" t="str">
        <f t="shared" si="510"/>
        <v/>
      </c>
      <c r="BK1010" s="25" t="str">
        <f t="shared" si="511"/>
        <v/>
      </c>
      <c r="BL1010" s="25" t="str">
        <f t="shared" si="512"/>
        <v/>
      </c>
      <c r="BM1010" s="25" t="str">
        <f t="shared" si="513"/>
        <v/>
      </c>
      <c r="BN1010" s="25" t="str">
        <f t="shared" si="514"/>
        <v/>
      </c>
    </row>
    <row r="1011" spans="1:66" x14ac:dyDescent="0.25">
      <c r="A1011" s="20" t="str">
        <f>IF('S.D. Paste sheet'!A1011="","",'S.D. Paste sheet'!A1011)</f>
        <v/>
      </c>
      <c r="B1011" s="20" t="str">
        <f>IF('S.D. Paste sheet'!B1011="","",'S.D. Paste sheet'!B1011)</f>
        <v/>
      </c>
      <c r="C1011" s="20" t="str">
        <f>IF('S.D. Paste sheet'!C1011="","",'S.D. Paste sheet'!C1011)</f>
        <v/>
      </c>
      <c r="D1011" s="20" t="str">
        <f>IF('S.D. Paste sheet'!D1011="","",'S.D. Paste sheet'!D1011)</f>
        <v/>
      </c>
      <c r="E1011" s="20" t="str">
        <f>IF('S.D. Paste sheet'!E1011="","",UPPER('S.D. Paste sheet'!E1011))</f>
        <v/>
      </c>
      <c r="F1011" s="20" t="str">
        <f>IF('S.D. Paste sheet'!F1011="","",'S.D. Paste sheet'!F1011)</f>
        <v/>
      </c>
      <c r="G1011" s="20" t="str">
        <f>IF('S.D. Paste sheet'!G1011="","",UPPER('S.D. Paste sheet'!G1011))</f>
        <v/>
      </c>
      <c r="H1011" s="20" t="str">
        <f>IF('S.D. Paste sheet'!H1011="","",UPPER('S.D. Paste sheet'!H1011))</f>
        <v/>
      </c>
      <c r="I1011" s="20" t="str">
        <f>IF('S.D. Paste sheet'!I1011="","",'S.D. Paste sheet'!I1011)</f>
        <v/>
      </c>
      <c r="J1011" s="20" t="str">
        <f>IF('S.D. Paste sheet'!J1011="","",'S.D. Paste sheet'!J1011)</f>
        <v/>
      </c>
      <c r="K1011" s="20" t="str">
        <f>IF('S.D. Paste sheet'!K1011="","",'S.D. Paste sheet'!K1011)</f>
        <v/>
      </c>
      <c r="L1011" s="20" t="str">
        <f>IF('S.D. Paste sheet'!L1011="","",'S.D. Paste sheet'!L1011)</f>
        <v/>
      </c>
      <c r="M1011" s="20" t="str">
        <f>IF('S.D. Paste sheet'!M1011="","",'S.D. Paste sheet'!M1011)</f>
        <v/>
      </c>
      <c r="N1011" s="20" t="str">
        <f>IF('S.D. Paste sheet'!N1011="","",'S.D. Paste sheet'!N1011)</f>
        <v/>
      </c>
      <c r="O1011" s="20" t="str">
        <f>IF('S.D. Paste sheet'!O1011="","",'S.D. Paste sheet'!O1011)</f>
        <v/>
      </c>
      <c r="P1011" s="20" t="str">
        <f>IF('S.D. Paste sheet'!P1011="","",'S.D. Paste sheet'!P1011)</f>
        <v/>
      </c>
      <c r="Q1011" s="20" t="str">
        <f>IF('S.D. Paste sheet'!Q1011="","",'S.D. Paste sheet'!Q1011)</f>
        <v/>
      </c>
      <c r="R1011" s="20" t="str">
        <f>IF('S.D. Paste sheet'!R1011="","",'S.D. Paste sheet'!R1011)</f>
        <v/>
      </c>
      <c r="S1011" s="20" t="str">
        <f>IF('S.D. Paste sheet'!S1011="","",'S.D. Paste sheet'!S1011)</f>
        <v/>
      </c>
      <c r="T1011" s="20" t="str">
        <f>IF('S.D. Paste sheet'!T1011="","",'S.D. Paste sheet'!T1011)</f>
        <v/>
      </c>
      <c r="U1011" s="20" t="str">
        <f>IF('S.D. Paste sheet'!U1011="","",'S.D. Paste sheet'!U1011)</f>
        <v/>
      </c>
      <c r="V1011" s="20" t="str">
        <f>IF('S.D. Paste sheet'!V1011="","",'S.D. Paste sheet'!V1011)</f>
        <v/>
      </c>
      <c r="W1011" s="20" t="str">
        <f>IF('S.D. Paste sheet'!W1011="","",'S.D. Paste sheet'!W1011)</f>
        <v/>
      </c>
      <c r="X1011" s="20" t="str">
        <f>IF('S.D. Paste sheet'!X1011="","",'S.D. Paste sheet'!X1011)</f>
        <v/>
      </c>
      <c r="Y1011" s="20" t="str">
        <f>IF('S.D. Paste sheet'!Y1011="","",'S.D. Paste sheet'!Y1011)</f>
        <v/>
      </c>
      <c r="Z1011" s="20" t="str">
        <f>IF('S.D. Paste sheet'!Z1011="","",'S.D. Paste sheet'!Z1011)</f>
        <v/>
      </c>
      <c r="AA1011" s="20" t="str">
        <f>IF('S.D. Paste sheet'!AA1011="","",'S.D. Paste sheet'!AA1011)</f>
        <v/>
      </c>
      <c r="AB1011" s="20" t="str">
        <f>IF('S.D. Paste sheet'!AB1011="","",'S.D. Paste sheet'!AB1011)</f>
        <v/>
      </c>
      <c r="AC1011" s="20" t="str">
        <f>IF('S.D. Paste sheet'!AC1011="","",'S.D. Paste sheet'!AC1011)</f>
        <v/>
      </c>
      <c r="AD1011" s="20" t="str">
        <f>IF('S.D. Paste sheet'!AD1011="","",'S.D. Paste sheet'!AD1011)</f>
        <v/>
      </c>
      <c r="AE1011" s="28"/>
      <c r="AF1011" t="str">
        <f>IF(AK1011="","",IF(AK1011&gt;0,COUNT($AG$2:AG1011),""))</f>
        <v/>
      </c>
      <c r="AG1011" s="25" t="str">
        <f t="shared" si="483"/>
        <v/>
      </c>
      <c r="AH1011" s="25" t="str">
        <f t="shared" si="484"/>
        <v/>
      </c>
      <c r="AI1011" s="25" t="str">
        <f t="shared" si="485"/>
        <v/>
      </c>
      <c r="AJ1011" s="25" t="str">
        <f t="shared" si="486"/>
        <v/>
      </c>
      <c r="AK1011" s="25" t="str">
        <f t="shared" si="487"/>
        <v/>
      </c>
      <c r="AL1011" s="25" t="str">
        <f t="shared" si="488"/>
        <v/>
      </c>
      <c r="AM1011" s="25" t="str">
        <f t="shared" si="489"/>
        <v/>
      </c>
      <c r="AN1011" s="25" t="str">
        <f t="shared" si="490"/>
        <v/>
      </c>
      <c r="AO1011" s="25" t="str">
        <f t="shared" si="491"/>
        <v/>
      </c>
      <c r="AP1011" s="25" t="str">
        <f t="shared" si="492"/>
        <v/>
      </c>
      <c r="AQ1011" s="25" t="str">
        <f t="shared" si="493"/>
        <v/>
      </c>
      <c r="AR1011" s="25" t="str">
        <f t="shared" si="494"/>
        <v/>
      </c>
      <c r="AS1011" s="25" t="str">
        <f t="shared" si="495"/>
        <v/>
      </c>
      <c r="AT1011" s="25" t="str">
        <f t="shared" si="496"/>
        <v/>
      </c>
      <c r="AU1011" s="25" t="str">
        <f t="shared" si="497"/>
        <v/>
      </c>
      <c r="AV1011" s="25" t="str">
        <f t="shared" si="498"/>
        <v/>
      </c>
      <c r="AX1011" t="str">
        <f>IF(BC1011="","",IF(BC1011&gt;0,COUNT($AY$2:AY1011),""))</f>
        <v/>
      </c>
      <c r="AY1011" s="25" t="str">
        <f t="shared" si="499"/>
        <v/>
      </c>
      <c r="AZ1011" s="25" t="str">
        <f t="shared" si="500"/>
        <v/>
      </c>
      <c r="BA1011" s="25" t="str">
        <f t="shared" si="501"/>
        <v/>
      </c>
      <c r="BB1011" s="25" t="str">
        <f t="shared" si="502"/>
        <v/>
      </c>
      <c r="BC1011" s="25" t="str">
        <f t="shared" si="503"/>
        <v/>
      </c>
      <c r="BD1011" s="25" t="str">
        <f t="shared" si="504"/>
        <v/>
      </c>
      <c r="BE1011" s="25" t="str">
        <f t="shared" si="505"/>
        <v/>
      </c>
      <c r="BF1011" s="25" t="str">
        <f t="shared" si="506"/>
        <v/>
      </c>
      <c r="BG1011" s="25" t="str">
        <f t="shared" si="507"/>
        <v/>
      </c>
      <c r="BH1011" s="25" t="str">
        <f t="shared" si="508"/>
        <v/>
      </c>
      <c r="BI1011" s="25" t="str">
        <f t="shared" si="509"/>
        <v/>
      </c>
      <c r="BJ1011" s="25" t="str">
        <f t="shared" si="510"/>
        <v/>
      </c>
      <c r="BK1011" s="25" t="str">
        <f t="shared" si="511"/>
        <v/>
      </c>
      <c r="BL1011" s="25" t="str">
        <f t="shared" si="512"/>
        <v/>
      </c>
      <c r="BM1011" s="25" t="str">
        <f t="shared" si="513"/>
        <v/>
      </c>
      <c r="BN1011" s="25" t="str">
        <f t="shared" si="514"/>
        <v/>
      </c>
    </row>
    <row r="1012" spans="1:66" x14ac:dyDescent="0.25">
      <c r="A1012" s="20" t="str">
        <f>IF('S.D. Paste sheet'!A1012="","",'S.D. Paste sheet'!A1012)</f>
        <v/>
      </c>
      <c r="B1012" s="20" t="str">
        <f>IF('S.D. Paste sheet'!B1012="","",'S.D. Paste sheet'!B1012)</f>
        <v/>
      </c>
      <c r="C1012" s="20" t="str">
        <f>IF('S.D. Paste sheet'!C1012="","",'S.D. Paste sheet'!C1012)</f>
        <v/>
      </c>
      <c r="D1012" s="20" t="str">
        <f>IF('S.D. Paste sheet'!D1012="","",'S.D. Paste sheet'!D1012)</f>
        <v/>
      </c>
      <c r="E1012" s="20" t="str">
        <f>IF('S.D. Paste sheet'!E1012="","",UPPER('S.D. Paste sheet'!E1012))</f>
        <v/>
      </c>
      <c r="F1012" s="20" t="str">
        <f>IF('S.D. Paste sheet'!F1012="","",'S.D. Paste sheet'!F1012)</f>
        <v/>
      </c>
      <c r="G1012" s="20" t="str">
        <f>IF('S.D. Paste sheet'!G1012="","",UPPER('S.D. Paste sheet'!G1012))</f>
        <v/>
      </c>
      <c r="H1012" s="20" t="str">
        <f>IF('S.D. Paste sheet'!H1012="","",UPPER('S.D. Paste sheet'!H1012))</f>
        <v/>
      </c>
      <c r="I1012" s="20" t="str">
        <f>IF('S.D. Paste sheet'!I1012="","",'S.D. Paste sheet'!I1012)</f>
        <v/>
      </c>
      <c r="J1012" s="20" t="str">
        <f>IF('S.D. Paste sheet'!J1012="","",'S.D. Paste sheet'!J1012)</f>
        <v/>
      </c>
      <c r="K1012" s="20" t="str">
        <f>IF('S.D. Paste sheet'!K1012="","",'S.D. Paste sheet'!K1012)</f>
        <v/>
      </c>
      <c r="L1012" s="20" t="str">
        <f>IF('S.D. Paste sheet'!L1012="","",'S.D. Paste sheet'!L1012)</f>
        <v/>
      </c>
      <c r="M1012" s="20" t="str">
        <f>IF('S.D. Paste sheet'!M1012="","",'S.D. Paste sheet'!M1012)</f>
        <v/>
      </c>
      <c r="N1012" s="20" t="str">
        <f>IF('S.D. Paste sheet'!N1012="","",'S.D. Paste sheet'!N1012)</f>
        <v/>
      </c>
      <c r="O1012" s="20" t="str">
        <f>IF('S.D. Paste sheet'!O1012="","",'S.D. Paste sheet'!O1012)</f>
        <v/>
      </c>
      <c r="P1012" s="20" t="str">
        <f>IF('S.D. Paste sheet'!P1012="","",'S.D. Paste sheet'!P1012)</f>
        <v/>
      </c>
      <c r="Q1012" s="20" t="str">
        <f>IF('S.D. Paste sheet'!Q1012="","",'S.D. Paste sheet'!Q1012)</f>
        <v/>
      </c>
      <c r="R1012" s="20" t="str">
        <f>IF('S.D. Paste sheet'!R1012="","",'S.D. Paste sheet'!R1012)</f>
        <v/>
      </c>
      <c r="S1012" s="20" t="str">
        <f>IF('S.D. Paste sheet'!S1012="","",'S.D. Paste sheet'!S1012)</f>
        <v/>
      </c>
      <c r="T1012" s="20" t="str">
        <f>IF('S.D. Paste sheet'!T1012="","",'S.D. Paste sheet'!T1012)</f>
        <v/>
      </c>
      <c r="U1012" s="20" t="str">
        <f>IF('S.D. Paste sheet'!U1012="","",'S.D. Paste sheet'!U1012)</f>
        <v/>
      </c>
      <c r="V1012" s="20" t="str">
        <f>IF('S.D. Paste sheet'!V1012="","",'S.D. Paste sheet'!V1012)</f>
        <v/>
      </c>
      <c r="W1012" s="20" t="str">
        <f>IF('S.D. Paste sheet'!W1012="","",'S.D. Paste sheet'!W1012)</f>
        <v/>
      </c>
      <c r="X1012" s="20" t="str">
        <f>IF('S.D. Paste sheet'!X1012="","",'S.D. Paste sheet'!X1012)</f>
        <v/>
      </c>
      <c r="Y1012" s="20" t="str">
        <f>IF('S.D. Paste sheet'!Y1012="","",'S.D. Paste sheet'!Y1012)</f>
        <v/>
      </c>
      <c r="Z1012" s="20" t="str">
        <f>IF('S.D. Paste sheet'!Z1012="","",'S.D. Paste sheet'!Z1012)</f>
        <v/>
      </c>
      <c r="AA1012" s="20" t="str">
        <f>IF('S.D. Paste sheet'!AA1012="","",'S.D. Paste sheet'!AA1012)</f>
        <v/>
      </c>
      <c r="AB1012" s="20" t="str">
        <f>IF('S.D. Paste sheet'!AB1012="","",'S.D. Paste sheet'!AB1012)</f>
        <v/>
      </c>
      <c r="AC1012" s="20" t="str">
        <f>IF('S.D. Paste sheet'!AC1012="","",'S.D. Paste sheet'!AC1012)</f>
        <v/>
      </c>
      <c r="AD1012" s="20" t="str">
        <f>IF('S.D. Paste sheet'!AD1012="","",'S.D. Paste sheet'!AD1012)</f>
        <v/>
      </c>
      <c r="AE1012" s="28"/>
      <c r="AF1012" t="str">
        <f>IF(AK1012="","",IF(AK1012&gt;0,COUNT($AG$2:AG1012),""))</f>
        <v/>
      </c>
      <c r="AG1012" s="25" t="str">
        <f t="shared" si="483"/>
        <v/>
      </c>
      <c r="AH1012" s="25" t="str">
        <f t="shared" si="484"/>
        <v/>
      </c>
      <c r="AI1012" s="25" t="str">
        <f t="shared" si="485"/>
        <v/>
      </c>
      <c r="AJ1012" s="25" t="str">
        <f t="shared" si="486"/>
        <v/>
      </c>
      <c r="AK1012" s="25" t="str">
        <f t="shared" si="487"/>
        <v/>
      </c>
      <c r="AL1012" s="25" t="str">
        <f t="shared" si="488"/>
        <v/>
      </c>
      <c r="AM1012" s="25" t="str">
        <f t="shared" si="489"/>
        <v/>
      </c>
      <c r="AN1012" s="25" t="str">
        <f t="shared" si="490"/>
        <v/>
      </c>
      <c r="AO1012" s="25" t="str">
        <f t="shared" si="491"/>
        <v/>
      </c>
      <c r="AP1012" s="25" t="str">
        <f t="shared" si="492"/>
        <v/>
      </c>
      <c r="AQ1012" s="25" t="str">
        <f t="shared" si="493"/>
        <v/>
      </c>
      <c r="AR1012" s="25" t="str">
        <f t="shared" si="494"/>
        <v/>
      </c>
      <c r="AS1012" s="25" t="str">
        <f t="shared" si="495"/>
        <v/>
      </c>
      <c r="AT1012" s="25" t="str">
        <f t="shared" si="496"/>
        <v/>
      </c>
      <c r="AU1012" s="25" t="str">
        <f t="shared" si="497"/>
        <v/>
      </c>
      <c r="AV1012" s="25" t="str">
        <f t="shared" si="498"/>
        <v/>
      </c>
      <c r="AX1012" t="str">
        <f>IF(BC1012="","",IF(BC1012&gt;0,COUNT($AY$2:AY1012),""))</f>
        <v/>
      </c>
      <c r="AY1012" s="25" t="str">
        <f t="shared" si="499"/>
        <v/>
      </c>
      <c r="AZ1012" s="25" t="str">
        <f t="shared" si="500"/>
        <v/>
      </c>
      <c r="BA1012" s="25" t="str">
        <f t="shared" si="501"/>
        <v/>
      </c>
      <c r="BB1012" s="25" t="str">
        <f t="shared" si="502"/>
        <v/>
      </c>
      <c r="BC1012" s="25" t="str">
        <f t="shared" si="503"/>
        <v/>
      </c>
      <c r="BD1012" s="25" t="str">
        <f t="shared" si="504"/>
        <v/>
      </c>
      <c r="BE1012" s="25" t="str">
        <f t="shared" si="505"/>
        <v/>
      </c>
      <c r="BF1012" s="25" t="str">
        <f t="shared" si="506"/>
        <v/>
      </c>
      <c r="BG1012" s="25" t="str">
        <f t="shared" si="507"/>
        <v/>
      </c>
      <c r="BH1012" s="25" t="str">
        <f t="shared" si="508"/>
        <v/>
      </c>
      <c r="BI1012" s="25" t="str">
        <f t="shared" si="509"/>
        <v/>
      </c>
      <c r="BJ1012" s="25" t="str">
        <f t="shared" si="510"/>
        <v/>
      </c>
      <c r="BK1012" s="25" t="str">
        <f t="shared" si="511"/>
        <v/>
      </c>
      <c r="BL1012" s="25" t="str">
        <f t="shared" si="512"/>
        <v/>
      </c>
      <c r="BM1012" s="25" t="str">
        <f t="shared" si="513"/>
        <v/>
      </c>
      <c r="BN1012" s="25" t="str">
        <f t="shared" si="514"/>
        <v/>
      </c>
    </row>
    <row r="1013" spans="1:66" x14ac:dyDescent="0.25">
      <c r="A1013" s="20" t="str">
        <f>IF('S.D. Paste sheet'!A1013="","",'S.D. Paste sheet'!A1013)</f>
        <v/>
      </c>
      <c r="B1013" s="20" t="str">
        <f>IF('S.D. Paste sheet'!B1013="","",'S.D. Paste sheet'!B1013)</f>
        <v/>
      </c>
      <c r="C1013" s="20" t="str">
        <f>IF('S.D. Paste sheet'!C1013="","",'S.D. Paste sheet'!C1013)</f>
        <v/>
      </c>
      <c r="D1013" s="20" t="str">
        <f>IF('S.D. Paste sheet'!D1013="","",'S.D. Paste sheet'!D1013)</f>
        <v/>
      </c>
      <c r="E1013" s="20" t="str">
        <f>IF('S.D. Paste sheet'!E1013="","",UPPER('S.D. Paste sheet'!E1013))</f>
        <v/>
      </c>
      <c r="F1013" s="20" t="str">
        <f>IF('S.D. Paste sheet'!F1013="","",'S.D. Paste sheet'!F1013)</f>
        <v/>
      </c>
      <c r="G1013" s="20" t="str">
        <f>IF('S.D. Paste sheet'!G1013="","",UPPER('S.D. Paste sheet'!G1013))</f>
        <v/>
      </c>
      <c r="H1013" s="20" t="str">
        <f>IF('S.D. Paste sheet'!H1013="","",UPPER('S.D. Paste sheet'!H1013))</f>
        <v/>
      </c>
      <c r="I1013" s="20" t="str">
        <f>IF('S.D. Paste sheet'!I1013="","",'S.D. Paste sheet'!I1013)</f>
        <v/>
      </c>
      <c r="J1013" s="20" t="str">
        <f>IF('S.D. Paste sheet'!J1013="","",'S.D. Paste sheet'!J1013)</f>
        <v/>
      </c>
      <c r="K1013" s="20" t="str">
        <f>IF('S.D. Paste sheet'!K1013="","",'S.D. Paste sheet'!K1013)</f>
        <v/>
      </c>
      <c r="L1013" s="20" t="str">
        <f>IF('S.D. Paste sheet'!L1013="","",'S.D. Paste sheet'!L1013)</f>
        <v/>
      </c>
      <c r="M1013" s="20" t="str">
        <f>IF('S.D. Paste sheet'!M1013="","",'S.D. Paste sheet'!M1013)</f>
        <v/>
      </c>
      <c r="N1013" s="20" t="str">
        <f>IF('S.D. Paste sheet'!N1013="","",'S.D. Paste sheet'!N1013)</f>
        <v/>
      </c>
      <c r="O1013" s="20" t="str">
        <f>IF('S.D. Paste sheet'!O1013="","",'S.D. Paste sheet'!O1013)</f>
        <v/>
      </c>
      <c r="P1013" s="20" t="str">
        <f>IF('S.D. Paste sheet'!P1013="","",'S.D. Paste sheet'!P1013)</f>
        <v/>
      </c>
      <c r="Q1013" s="20" t="str">
        <f>IF('S.D. Paste sheet'!Q1013="","",'S.D. Paste sheet'!Q1013)</f>
        <v/>
      </c>
      <c r="R1013" s="20" t="str">
        <f>IF('S.D. Paste sheet'!R1013="","",'S.D. Paste sheet'!R1013)</f>
        <v/>
      </c>
      <c r="S1013" s="20" t="str">
        <f>IF('S.D. Paste sheet'!S1013="","",'S.D. Paste sheet'!S1013)</f>
        <v/>
      </c>
      <c r="T1013" s="20" t="str">
        <f>IF('S.D. Paste sheet'!T1013="","",'S.D. Paste sheet'!T1013)</f>
        <v/>
      </c>
      <c r="U1013" s="20" t="str">
        <f>IF('S.D. Paste sheet'!U1013="","",'S.D. Paste sheet'!U1013)</f>
        <v/>
      </c>
      <c r="V1013" s="20" t="str">
        <f>IF('S.D. Paste sheet'!V1013="","",'S.D. Paste sheet'!V1013)</f>
        <v/>
      </c>
      <c r="W1013" s="20" t="str">
        <f>IF('S.D. Paste sheet'!W1013="","",'S.D. Paste sheet'!W1013)</f>
        <v/>
      </c>
      <c r="X1013" s="20" t="str">
        <f>IF('S.D. Paste sheet'!X1013="","",'S.D. Paste sheet'!X1013)</f>
        <v/>
      </c>
      <c r="Y1013" s="20" t="str">
        <f>IF('S.D. Paste sheet'!Y1013="","",'S.D. Paste sheet'!Y1013)</f>
        <v/>
      </c>
      <c r="Z1013" s="20" t="str">
        <f>IF('S.D. Paste sheet'!Z1013="","",'S.D. Paste sheet'!Z1013)</f>
        <v/>
      </c>
      <c r="AA1013" s="20" t="str">
        <f>IF('S.D. Paste sheet'!AA1013="","",'S.D. Paste sheet'!AA1013)</f>
        <v/>
      </c>
      <c r="AB1013" s="20" t="str">
        <f>IF('S.D. Paste sheet'!AB1013="","",'S.D. Paste sheet'!AB1013)</f>
        <v/>
      </c>
      <c r="AC1013" s="20" t="str">
        <f>IF('S.D. Paste sheet'!AC1013="","",'S.D. Paste sheet'!AC1013)</f>
        <v/>
      </c>
      <c r="AD1013" s="20" t="str">
        <f>IF('S.D. Paste sheet'!AD1013="","",'S.D. Paste sheet'!AD1013)</f>
        <v/>
      </c>
      <c r="AE1013" s="28"/>
      <c r="AF1013" t="str">
        <f>IF(AK1013="","",IF(AK1013&gt;0,COUNT($AG$2:AG1013),""))</f>
        <v/>
      </c>
      <c r="AG1013" s="25" t="str">
        <f t="shared" si="483"/>
        <v/>
      </c>
      <c r="AH1013" s="25" t="str">
        <f t="shared" si="484"/>
        <v/>
      </c>
      <c r="AI1013" s="25" t="str">
        <f t="shared" si="485"/>
        <v/>
      </c>
      <c r="AJ1013" s="25" t="str">
        <f t="shared" si="486"/>
        <v/>
      </c>
      <c r="AK1013" s="25" t="str">
        <f t="shared" si="487"/>
        <v/>
      </c>
      <c r="AL1013" s="25" t="str">
        <f t="shared" si="488"/>
        <v/>
      </c>
      <c r="AM1013" s="25" t="str">
        <f t="shared" si="489"/>
        <v/>
      </c>
      <c r="AN1013" s="25" t="str">
        <f t="shared" si="490"/>
        <v/>
      </c>
      <c r="AO1013" s="25" t="str">
        <f t="shared" si="491"/>
        <v/>
      </c>
      <c r="AP1013" s="25" t="str">
        <f t="shared" si="492"/>
        <v/>
      </c>
      <c r="AQ1013" s="25" t="str">
        <f t="shared" si="493"/>
        <v/>
      </c>
      <c r="AR1013" s="25" t="str">
        <f t="shared" si="494"/>
        <v/>
      </c>
      <c r="AS1013" s="25" t="str">
        <f t="shared" si="495"/>
        <v/>
      </c>
      <c r="AT1013" s="25" t="str">
        <f t="shared" si="496"/>
        <v/>
      </c>
      <c r="AU1013" s="25" t="str">
        <f t="shared" si="497"/>
        <v/>
      </c>
      <c r="AV1013" s="25" t="str">
        <f t="shared" si="498"/>
        <v/>
      </c>
      <c r="AX1013" t="str">
        <f>IF(BC1013="","",IF(BC1013&gt;0,COUNT($AY$2:AY1013),""))</f>
        <v/>
      </c>
      <c r="AY1013" s="25" t="str">
        <f t="shared" si="499"/>
        <v/>
      </c>
      <c r="AZ1013" s="25" t="str">
        <f t="shared" si="500"/>
        <v/>
      </c>
      <c r="BA1013" s="25" t="str">
        <f t="shared" si="501"/>
        <v/>
      </c>
      <c r="BB1013" s="25" t="str">
        <f t="shared" si="502"/>
        <v/>
      </c>
      <c r="BC1013" s="25" t="str">
        <f t="shared" si="503"/>
        <v/>
      </c>
      <c r="BD1013" s="25" t="str">
        <f t="shared" si="504"/>
        <v/>
      </c>
      <c r="BE1013" s="25" t="str">
        <f t="shared" si="505"/>
        <v/>
      </c>
      <c r="BF1013" s="25" t="str">
        <f t="shared" si="506"/>
        <v/>
      </c>
      <c r="BG1013" s="25" t="str">
        <f t="shared" si="507"/>
        <v/>
      </c>
      <c r="BH1013" s="25" t="str">
        <f t="shared" si="508"/>
        <v/>
      </c>
      <c r="BI1013" s="25" t="str">
        <f t="shared" si="509"/>
        <v/>
      </c>
      <c r="BJ1013" s="25" t="str">
        <f t="shared" si="510"/>
        <v/>
      </c>
      <c r="BK1013" s="25" t="str">
        <f t="shared" si="511"/>
        <v/>
      </c>
      <c r="BL1013" s="25" t="str">
        <f t="shared" si="512"/>
        <v/>
      </c>
      <c r="BM1013" s="25" t="str">
        <f t="shared" si="513"/>
        <v/>
      </c>
      <c r="BN1013" s="25" t="str">
        <f t="shared" si="514"/>
        <v/>
      </c>
    </row>
    <row r="1014" spans="1:66" x14ac:dyDescent="0.25">
      <c r="A1014" s="20" t="str">
        <f>IF('S.D. Paste sheet'!A1014="","",'S.D. Paste sheet'!A1014)</f>
        <v/>
      </c>
      <c r="B1014" s="20" t="str">
        <f>IF('S.D. Paste sheet'!B1014="","",'S.D. Paste sheet'!B1014)</f>
        <v/>
      </c>
      <c r="C1014" s="20" t="str">
        <f>IF('S.D. Paste sheet'!C1014="","",'S.D. Paste sheet'!C1014)</f>
        <v/>
      </c>
      <c r="D1014" s="20" t="str">
        <f>IF('S.D. Paste sheet'!D1014="","",'S.D. Paste sheet'!D1014)</f>
        <v/>
      </c>
      <c r="E1014" s="20" t="str">
        <f>IF('S.D. Paste sheet'!E1014="","",UPPER('S.D. Paste sheet'!E1014))</f>
        <v/>
      </c>
      <c r="F1014" s="20" t="str">
        <f>IF('S.D. Paste sheet'!F1014="","",'S.D. Paste sheet'!F1014)</f>
        <v/>
      </c>
      <c r="G1014" s="20" t="str">
        <f>IF('S.D. Paste sheet'!G1014="","",UPPER('S.D. Paste sheet'!G1014))</f>
        <v/>
      </c>
      <c r="H1014" s="20" t="str">
        <f>IF('S.D. Paste sheet'!H1014="","",UPPER('S.D. Paste sheet'!H1014))</f>
        <v/>
      </c>
      <c r="I1014" s="20" t="str">
        <f>IF('S.D. Paste sheet'!I1014="","",'S.D. Paste sheet'!I1014)</f>
        <v/>
      </c>
      <c r="J1014" s="20" t="str">
        <f>IF('S.D. Paste sheet'!J1014="","",'S.D. Paste sheet'!J1014)</f>
        <v/>
      </c>
      <c r="K1014" s="20" t="str">
        <f>IF('S.D. Paste sheet'!K1014="","",'S.D. Paste sheet'!K1014)</f>
        <v/>
      </c>
      <c r="L1014" s="20" t="str">
        <f>IF('S.D. Paste sheet'!L1014="","",'S.D. Paste sheet'!L1014)</f>
        <v/>
      </c>
      <c r="M1014" s="20" t="str">
        <f>IF('S.D. Paste sheet'!M1014="","",'S.D. Paste sheet'!M1014)</f>
        <v/>
      </c>
      <c r="N1014" s="20" t="str">
        <f>IF('S.D. Paste sheet'!N1014="","",'S.D. Paste sheet'!N1014)</f>
        <v/>
      </c>
      <c r="O1014" s="20" t="str">
        <f>IF('S.D. Paste sheet'!O1014="","",'S.D. Paste sheet'!O1014)</f>
        <v/>
      </c>
      <c r="P1014" s="20" t="str">
        <f>IF('S.D. Paste sheet'!P1014="","",'S.D. Paste sheet'!P1014)</f>
        <v/>
      </c>
      <c r="Q1014" s="20" t="str">
        <f>IF('S.D. Paste sheet'!Q1014="","",'S.D. Paste sheet'!Q1014)</f>
        <v/>
      </c>
      <c r="R1014" s="20" t="str">
        <f>IF('S.D. Paste sheet'!R1014="","",'S.D. Paste sheet'!R1014)</f>
        <v/>
      </c>
      <c r="S1014" s="20" t="str">
        <f>IF('S.D. Paste sheet'!S1014="","",'S.D. Paste sheet'!S1014)</f>
        <v/>
      </c>
      <c r="T1014" s="20" t="str">
        <f>IF('S.D. Paste sheet'!T1014="","",'S.D. Paste sheet'!T1014)</f>
        <v/>
      </c>
      <c r="U1014" s="20" t="str">
        <f>IF('S.D. Paste sheet'!U1014="","",'S.D. Paste sheet'!U1014)</f>
        <v/>
      </c>
      <c r="V1014" s="20" t="str">
        <f>IF('S.D. Paste sheet'!V1014="","",'S.D. Paste sheet'!V1014)</f>
        <v/>
      </c>
      <c r="W1014" s="20" t="str">
        <f>IF('S.D. Paste sheet'!W1014="","",'S.D. Paste sheet'!W1014)</f>
        <v/>
      </c>
      <c r="X1014" s="20" t="str">
        <f>IF('S.D. Paste sheet'!X1014="","",'S.D. Paste sheet'!X1014)</f>
        <v/>
      </c>
      <c r="Y1014" s="20" t="str">
        <f>IF('S.D. Paste sheet'!Y1014="","",'S.D. Paste sheet'!Y1014)</f>
        <v/>
      </c>
      <c r="Z1014" s="20" t="str">
        <f>IF('S.D. Paste sheet'!Z1014="","",'S.D. Paste sheet'!Z1014)</f>
        <v/>
      </c>
      <c r="AA1014" s="20" t="str">
        <f>IF('S.D. Paste sheet'!AA1014="","",'S.D. Paste sheet'!AA1014)</f>
        <v/>
      </c>
      <c r="AB1014" s="20" t="str">
        <f>IF('S.D. Paste sheet'!AB1014="","",'S.D. Paste sheet'!AB1014)</f>
        <v/>
      </c>
      <c r="AC1014" s="20" t="str">
        <f>IF('S.D. Paste sheet'!AC1014="","",'S.D. Paste sheet'!AC1014)</f>
        <v/>
      </c>
      <c r="AD1014" s="20" t="str">
        <f>IF('S.D. Paste sheet'!AD1014="","",'S.D. Paste sheet'!AD1014)</f>
        <v/>
      </c>
      <c r="AE1014" s="28"/>
      <c r="AF1014" t="str">
        <f>IF(AK1014="","",IF(AK1014&gt;0,COUNT($AG$2:AG1014),""))</f>
        <v/>
      </c>
      <c r="AG1014" s="25" t="str">
        <f t="shared" si="483"/>
        <v/>
      </c>
      <c r="AH1014" s="25" t="str">
        <f t="shared" si="484"/>
        <v/>
      </c>
      <c r="AI1014" s="25" t="str">
        <f t="shared" si="485"/>
        <v/>
      </c>
      <c r="AJ1014" s="25" t="str">
        <f t="shared" si="486"/>
        <v/>
      </c>
      <c r="AK1014" s="25" t="str">
        <f t="shared" si="487"/>
        <v/>
      </c>
      <c r="AL1014" s="25" t="str">
        <f t="shared" si="488"/>
        <v/>
      </c>
      <c r="AM1014" s="25" t="str">
        <f t="shared" si="489"/>
        <v/>
      </c>
      <c r="AN1014" s="25" t="str">
        <f t="shared" si="490"/>
        <v/>
      </c>
      <c r="AO1014" s="25" t="str">
        <f t="shared" si="491"/>
        <v/>
      </c>
      <c r="AP1014" s="25" t="str">
        <f t="shared" si="492"/>
        <v/>
      </c>
      <c r="AQ1014" s="25" t="str">
        <f t="shared" si="493"/>
        <v/>
      </c>
      <c r="AR1014" s="25" t="str">
        <f t="shared" si="494"/>
        <v/>
      </c>
      <c r="AS1014" s="25" t="str">
        <f t="shared" si="495"/>
        <v/>
      </c>
      <c r="AT1014" s="25" t="str">
        <f t="shared" si="496"/>
        <v/>
      </c>
      <c r="AU1014" s="25" t="str">
        <f t="shared" si="497"/>
        <v/>
      </c>
      <c r="AV1014" s="25" t="str">
        <f t="shared" si="498"/>
        <v/>
      </c>
      <c r="AX1014" t="str">
        <f>IF(BC1014="","",IF(BC1014&gt;0,COUNT($AY$2:AY1014),""))</f>
        <v/>
      </c>
      <c r="AY1014" s="25" t="str">
        <f t="shared" si="499"/>
        <v/>
      </c>
      <c r="AZ1014" s="25" t="str">
        <f t="shared" si="500"/>
        <v/>
      </c>
      <c r="BA1014" s="25" t="str">
        <f t="shared" si="501"/>
        <v/>
      </c>
      <c r="BB1014" s="25" t="str">
        <f t="shared" si="502"/>
        <v/>
      </c>
      <c r="BC1014" s="25" t="str">
        <f t="shared" si="503"/>
        <v/>
      </c>
      <c r="BD1014" s="25" t="str">
        <f t="shared" si="504"/>
        <v/>
      </c>
      <c r="BE1014" s="25" t="str">
        <f t="shared" si="505"/>
        <v/>
      </c>
      <c r="BF1014" s="25" t="str">
        <f t="shared" si="506"/>
        <v/>
      </c>
      <c r="BG1014" s="25" t="str">
        <f t="shared" si="507"/>
        <v/>
      </c>
      <c r="BH1014" s="25" t="str">
        <f t="shared" si="508"/>
        <v/>
      </c>
      <c r="BI1014" s="25" t="str">
        <f t="shared" si="509"/>
        <v/>
      </c>
      <c r="BJ1014" s="25" t="str">
        <f t="shared" si="510"/>
        <v/>
      </c>
      <c r="BK1014" s="25" t="str">
        <f t="shared" si="511"/>
        <v/>
      </c>
      <c r="BL1014" s="25" t="str">
        <f t="shared" si="512"/>
        <v/>
      </c>
      <c r="BM1014" s="25" t="str">
        <f t="shared" si="513"/>
        <v/>
      </c>
      <c r="BN1014" s="25" t="str">
        <f t="shared" si="514"/>
        <v/>
      </c>
    </row>
    <row r="1015" spans="1:66" x14ac:dyDescent="0.25">
      <c r="A1015" s="20" t="str">
        <f>IF('S.D. Paste sheet'!A1015="","",'S.D. Paste sheet'!A1015)</f>
        <v/>
      </c>
      <c r="B1015" s="20" t="str">
        <f>IF('S.D. Paste sheet'!B1015="","",'S.D. Paste sheet'!B1015)</f>
        <v/>
      </c>
      <c r="C1015" s="20" t="str">
        <f>IF('S.D. Paste sheet'!C1015="","",'S.D. Paste sheet'!C1015)</f>
        <v/>
      </c>
      <c r="D1015" s="20" t="str">
        <f>IF('S.D. Paste sheet'!D1015="","",'S.D. Paste sheet'!D1015)</f>
        <v/>
      </c>
      <c r="E1015" s="20" t="str">
        <f>IF('S.D. Paste sheet'!E1015="","",UPPER('S.D. Paste sheet'!E1015))</f>
        <v/>
      </c>
      <c r="F1015" s="20" t="str">
        <f>IF('S.D. Paste sheet'!F1015="","",'S.D. Paste sheet'!F1015)</f>
        <v/>
      </c>
      <c r="G1015" s="20" t="str">
        <f>IF('S.D. Paste sheet'!G1015="","",UPPER('S.D. Paste sheet'!G1015))</f>
        <v/>
      </c>
      <c r="H1015" s="20" t="str">
        <f>IF('S.D. Paste sheet'!H1015="","",UPPER('S.D. Paste sheet'!H1015))</f>
        <v/>
      </c>
      <c r="I1015" s="20" t="str">
        <f>IF('S.D. Paste sheet'!I1015="","",'S.D. Paste sheet'!I1015)</f>
        <v/>
      </c>
      <c r="J1015" s="20" t="str">
        <f>IF('S.D. Paste sheet'!J1015="","",'S.D. Paste sheet'!J1015)</f>
        <v/>
      </c>
      <c r="K1015" s="20" t="str">
        <f>IF('S.D. Paste sheet'!K1015="","",'S.D. Paste sheet'!K1015)</f>
        <v/>
      </c>
      <c r="L1015" s="20" t="str">
        <f>IF('S.D. Paste sheet'!L1015="","",'S.D. Paste sheet'!L1015)</f>
        <v/>
      </c>
      <c r="M1015" s="20" t="str">
        <f>IF('S.D. Paste sheet'!M1015="","",'S.D. Paste sheet'!M1015)</f>
        <v/>
      </c>
      <c r="N1015" s="20" t="str">
        <f>IF('S.D. Paste sheet'!N1015="","",'S.D. Paste sheet'!N1015)</f>
        <v/>
      </c>
      <c r="O1015" s="20" t="str">
        <f>IF('S.D. Paste sheet'!O1015="","",'S.D. Paste sheet'!O1015)</f>
        <v/>
      </c>
      <c r="P1015" s="20" t="str">
        <f>IF('S.D. Paste sheet'!P1015="","",'S.D. Paste sheet'!P1015)</f>
        <v/>
      </c>
      <c r="Q1015" s="20" t="str">
        <f>IF('S.D. Paste sheet'!Q1015="","",'S.D. Paste sheet'!Q1015)</f>
        <v/>
      </c>
      <c r="R1015" s="20" t="str">
        <f>IF('S.D. Paste sheet'!R1015="","",'S.D. Paste sheet'!R1015)</f>
        <v/>
      </c>
      <c r="S1015" s="20" t="str">
        <f>IF('S.D. Paste sheet'!S1015="","",'S.D. Paste sheet'!S1015)</f>
        <v/>
      </c>
      <c r="T1015" s="20" t="str">
        <f>IF('S.D. Paste sheet'!T1015="","",'S.D. Paste sheet'!T1015)</f>
        <v/>
      </c>
      <c r="U1015" s="20" t="str">
        <f>IF('S.D. Paste sheet'!U1015="","",'S.D. Paste sheet'!U1015)</f>
        <v/>
      </c>
      <c r="V1015" s="20" t="str">
        <f>IF('S.D. Paste sheet'!V1015="","",'S.D. Paste sheet'!V1015)</f>
        <v/>
      </c>
      <c r="W1015" s="20" t="str">
        <f>IF('S.D. Paste sheet'!W1015="","",'S.D. Paste sheet'!W1015)</f>
        <v/>
      </c>
      <c r="X1015" s="20" t="str">
        <f>IF('S.D. Paste sheet'!X1015="","",'S.D. Paste sheet'!X1015)</f>
        <v/>
      </c>
      <c r="Y1015" s="20" t="str">
        <f>IF('S.D. Paste sheet'!Y1015="","",'S.D. Paste sheet'!Y1015)</f>
        <v/>
      </c>
      <c r="Z1015" s="20" t="str">
        <f>IF('S.D. Paste sheet'!Z1015="","",'S.D. Paste sheet'!Z1015)</f>
        <v/>
      </c>
      <c r="AA1015" s="20" t="str">
        <f>IF('S.D. Paste sheet'!AA1015="","",'S.D. Paste sheet'!AA1015)</f>
        <v/>
      </c>
      <c r="AB1015" s="20" t="str">
        <f>IF('S.D. Paste sheet'!AB1015="","",'S.D. Paste sheet'!AB1015)</f>
        <v/>
      </c>
      <c r="AC1015" s="20" t="str">
        <f>IF('S.D. Paste sheet'!AC1015="","",'S.D. Paste sheet'!AC1015)</f>
        <v/>
      </c>
      <c r="AD1015" s="20" t="str">
        <f>IF('S.D. Paste sheet'!AD1015="","",'S.D. Paste sheet'!AD1015)</f>
        <v/>
      </c>
      <c r="AE1015" s="28"/>
      <c r="AF1015" t="str">
        <f>IF(AK1015="","",IF(AK1015&gt;0,COUNT($AG$2:AG1015),""))</f>
        <v/>
      </c>
      <c r="AG1015" s="25" t="str">
        <f t="shared" si="483"/>
        <v/>
      </c>
      <c r="AH1015" s="25" t="str">
        <f t="shared" si="484"/>
        <v/>
      </c>
      <c r="AI1015" s="25" t="str">
        <f t="shared" si="485"/>
        <v/>
      </c>
      <c r="AJ1015" s="25" t="str">
        <f t="shared" si="486"/>
        <v/>
      </c>
      <c r="AK1015" s="25" t="str">
        <f t="shared" si="487"/>
        <v/>
      </c>
      <c r="AL1015" s="25" t="str">
        <f t="shared" si="488"/>
        <v/>
      </c>
      <c r="AM1015" s="25" t="str">
        <f t="shared" si="489"/>
        <v/>
      </c>
      <c r="AN1015" s="25" t="str">
        <f t="shared" si="490"/>
        <v/>
      </c>
      <c r="AO1015" s="25" t="str">
        <f t="shared" si="491"/>
        <v/>
      </c>
      <c r="AP1015" s="25" t="str">
        <f t="shared" si="492"/>
        <v/>
      </c>
      <c r="AQ1015" s="25" t="str">
        <f t="shared" si="493"/>
        <v/>
      </c>
      <c r="AR1015" s="25" t="str">
        <f t="shared" si="494"/>
        <v/>
      </c>
      <c r="AS1015" s="25" t="str">
        <f t="shared" si="495"/>
        <v/>
      </c>
      <c r="AT1015" s="25" t="str">
        <f t="shared" si="496"/>
        <v/>
      </c>
      <c r="AU1015" s="25" t="str">
        <f t="shared" si="497"/>
        <v/>
      </c>
      <c r="AV1015" s="25" t="str">
        <f t="shared" si="498"/>
        <v/>
      </c>
      <c r="AX1015" t="str">
        <f>IF(BC1015="","",IF(BC1015&gt;0,COUNT($AY$2:AY1015),""))</f>
        <v/>
      </c>
      <c r="AY1015" s="25" t="str">
        <f t="shared" si="499"/>
        <v/>
      </c>
      <c r="AZ1015" s="25" t="str">
        <f t="shared" si="500"/>
        <v/>
      </c>
      <c r="BA1015" s="25" t="str">
        <f t="shared" si="501"/>
        <v/>
      </c>
      <c r="BB1015" s="25" t="str">
        <f t="shared" si="502"/>
        <v/>
      </c>
      <c r="BC1015" s="25" t="str">
        <f t="shared" si="503"/>
        <v/>
      </c>
      <c r="BD1015" s="25" t="str">
        <f t="shared" si="504"/>
        <v/>
      </c>
      <c r="BE1015" s="25" t="str">
        <f t="shared" si="505"/>
        <v/>
      </c>
      <c r="BF1015" s="25" t="str">
        <f t="shared" si="506"/>
        <v/>
      </c>
      <c r="BG1015" s="25" t="str">
        <f t="shared" si="507"/>
        <v/>
      </c>
      <c r="BH1015" s="25" t="str">
        <f t="shared" si="508"/>
        <v/>
      </c>
      <c r="BI1015" s="25" t="str">
        <f t="shared" si="509"/>
        <v/>
      </c>
      <c r="BJ1015" s="25" t="str">
        <f t="shared" si="510"/>
        <v/>
      </c>
      <c r="BK1015" s="25" t="str">
        <f t="shared" si="511"/>
        <v/>
      </c>
      <c r="BL1015" s="25" t="str">
        <f t="shared" si="512"/>
        <v/>
      </c>
      <c r="BM1015" s="25" t="str">
        <f t="shared" si="513"/>
        <v/>
      </c>
      <c r="BN1015" s="25" t="str">
        <f t="shared" si="514"/>
        <v/>
      </c>
    </row>
    <row r="1016" spans="1:66" x14ac:dyDescent="0.25">
      <c r="A1016" s="20" t="str">
        <f>IF('S.D. Paste sheet'!A1016="","",'S.D. Paste sheet'!A1016)</f>
        <v/>
      </c>
      <c r="B1016" s="20" t="str">
        <f>IF('S.D. Paste sheet'!B1016="","",'S.D. Paste sheet'!B1016)</f>
        <v/>
      </c>
      <c r="C1016" s="20" t="str">
        <f>IF('S.D. Paste sheet'!C1016="","",'S.D. Paste sheet'!C1016)</f>
        <v/>
      </c>
      <c r="D1016" s="20" t="str">
        <f>IF('S.D. Paste sheet'!D1016="","",'S.D. Paste sheet'!D1016)</f>
        <v/>
      </c>
      <c r="E1016" s="20" t="str">
        <f>IF('S.D. Paste sheet'!E1016="","",UPPER('S.D. Paste sheet'!E1016))</f>
        <v/>
      </c>
      <c r="F1016" s="20" t="str">
        <f>IF('S.D. Paste sheet'!F1016="","",'S.D. Paste sheet'!F1016)</f>
        <v/>
      </c>
      <c r="G1016" s="20" t="str">
        <f>IF('S.D. Paste sheet'!G1016="","",UPPER('S.D. Paste sheet'!G1016))</f>
        <v/>
      </c>
      <c r="H1016" s="20" t="str">
        <f>IF('S.D. Paste sheet'!H1016="","",UPPER('S.D. Paste sheet'!H1016))</f>
        <v/>
      </c>
      <c r="I1016" s="20" t="str">
        <f>IF('S.D. Paste sheet'!I1016="","",'S.D. Paste sheet'!I1016)</f>
        <v/>
      </c>
      <c r="J1016" s="20" t="str">
        <f>IF('S.D. Paste sheet'!J1016="","",'S.D. Paste sheet'!J1016)</f>
        <v/>
      </c>
      <c r="K1016" s="20" t="str">
        <f>IF('S.D. Paste sheet'!K1016="","",'S.D. Paste sheet'!K1016)</f>
        <v/>
      </c>
      <c r="L1016" s="20" t="str">
        <f>IF('S.D. Paste sheet'!L1016="","",'S.D. Paste sheet'!L1016)</f>
        <v/>
      </c>
      <c r="M1016" s="20" t="str">
        <f>IF('S.D. Paste sheet'!M1016="","",'S.D. Paste sheet'!M1016)</f>
        <v/>
      </c>
      <c r="N1016" s="20" t="str">
        <f>IF('S.D. Paste sheet'!N1016="","",'S.D. Paste sheet'!N1016)</f>
        <v/>
      </c>
      <c r="O1016" s="20" t="str">
        <f>IF('S.D. Paste sheet'!O1016="","",'S.D. Paste sheet'!O1016)</f>
        <v/>
      </c>
      <c r="P1016" s="20" t="str">
        <f>IF('S.D. Paste sheet'!P1016="","",'S.D. Paste sheet'!P1016)</f>
        <v/>
      </c>
      <c r="Q1016" s="20" t="str">
        <f>IF('S.D. Paste sheet'!Q1016="","",'S.D. Paste sheet'!Q1016)</f>
        <v/>
      </c>
      <c r="R1016" s="20" t="str">
        <f>IF('S.D. Paste sheet'!R1016="","",'S.D. Paste sheet'!R1016)</f>
        <v/>
      </c>
      <c r="S1016" s="20" t="str">
        <f>IF('S.D. Paste sheet'!S1016="","",'S.D. Paste sheet'!S1016)</f>
        <v/>
      </c>
      <c r="T1016" s="20" t="str">
        <f>IF('S.D. Paste sheet'!T1016="","",'S.D. Paste sheet'!T1016)</f>
        <v/>
      </c>
      <c r="U1016" s="20" t="str">
        <f>IF('S.D. Paste sheet'!U1016="","",'S.D. Paste sheet'!U1016)</f>
        <v/>
      </c>
      <c r="V1016" s="20" t="str">
        <f>IF('S.D. Paste sheet'!V1016="","",'S.D. Paste sheet'!V1016)</f>
        <v/>
      </c>
      <c r="W1016" s="20" t="str">
        <f>IF('S.D. Paste sheet'!W1016="","",'S.D. Paste sheet'!W1016)</f>
        <v/>
      </c>
      <c r="X1016" s="20" t="str">
        <f>IF('S.D. Paste sheet'!X1016="","",'S.D. Paste sheet'!X1016)</f>
        <v/>
      </c>
      <c r="Y1016" s="20" t="str">
        <f>IF('S.D. Paste sheet'!Y1016="","",'S.D. Paste sheet'!Y1016)</f>
        <v/>
      </c>
      <c r="Z1016" s="20" t="str">
        <f>IF('S.D. Paste sheet'!Z1016="","",'S.D. Paste sheet'!Z1016)</f>
        <v/>
      </c>
      <c r="AA1016" s="20" t="str">
        <f>IF('S.D. Paste sheet'!AA1016="","",'S.D. Paste sheet'!AA1016)</f>
        <v/>
      </c>
      <c r="AB1016" s="20" t="str">
        <f>IF('S.D. Paste sheet'!AB1016="","",'S.D. Paste sheet'!AB1016)</f>
        <v/>
      </c>
      <c r="AC1016" s="20" t="str">
        <f>IF('S.D. Paste sheet'!AC1016="","",'S.D. Paste sheet'!AC1016)</f>
        <v/>
      </c>
      <c r="AD1016" s="20" t="str">
        <f>IF('S.D. Paste sheet'!AD1016="","",'S.D. Paste sheet'!AD1016)</f>
        <v/>
      </c>
      <c r="AE1016" s="28"/>
      <c r="AF1016" t="str">
        <f>IF(AK1016="","",IF(AK1016&gt;0,COUNT($AG$2:AG1016),""))</f>
        <v/>
      </c>
      <c r="AG1016" s="25" t="str">
        <f t="shared" si="483"/>
        <v/>
      </c>
      <c r="AH1016" s="25" t="str">
        <f t="shared" si="484"/>
        <v/>
      </c>
      <c r="AI1016" s="25" t="str">
        <f t="shared" si="485"/>
        <v/>
      </c>
      <c r="AJ1016" s="25" t="str">
        <f t="shared" si="486"/>
        <v/>
      </c>
      <c r="AK1016" s="25" t="str">
        <f t="shared" si="487"/>
        <v/>
      </c>
      <c r="AL1016" s="25" t="str">
        <f t="shared" si="488"/>
        <v/>
      </c>
      <c r="AM1016" s="25" t="str">
        <f t="shared" si="489"/>
        <v/>
      </c>
      <c r="AN1016" s="25" t="str">
        <f t="shared" si="490"/>
        <v/>
      </c>
      <c r="AO1016" s="25" t="str">
        <f t="shared" si="491"/>
        <v/>
      </c>
      <c r="AP1016" s="25" t="str">
        <f t="shared" si="492"/>
        <v/>
      </c>
      <c r="AQ1016" s="25" t="str">
        <f t="shared" si="493"/>
        <v/>
      </c>
      <c r="AR1016" s="25" t="str">
        <f t="shared" si="494"/>
        <v/>
      </c>
      <c r="AS1016" s="25" t="str">
        <f t="shared" si="495"/>
        <v/>
      </c>
      <c r="AT1016" s="25" t="str">
        <f t="shared" si="496"/>
        <v/>
      </c>
      <c r="AU1016" s="25" t="str">
        <f t="shared" si="497"/>
        <v/>
      </c>
      <c r="AV1016" s="25" t="str">
        <f t="shared" si="498"/>
        <v/>
      </c>
      <c r="AX1016" t="str">
        <f>IF(BC1016="","",IF(BC1016&gt;0,COUNT($AY$2:AY1016),""))</f>
        <v/>
      </c>
      <c r="AY1016" s="25" t="str">
        <f t="shared" si="499"/>
        <v/>
      </c>
      <c r="AZ1016" s="25" t="str">
        <f t="shared" si="500"/>
        <v/>
      </c>
      <c r="BA1016" s="25" t="str">
        <f t="shared" si="501"/>
        <v/>
      </c>
      <c r="BB1016" s="25" t="str">
        <f t="shared" si="502"/>
        <v/>
      </c>
      <c r="BC1016" s="25" t="str">
        <f t="shared" si="503"/>
        <v/>
      </c>
      <c r="BD1016" s="25" t="str">
        <f t="shared" si="504"/>
        <v/>
      </c>
      <c r="BE1016" s="25" t="str">
        <f t="shared" si="505"/>
        <v/>
      </c>
      <c r="BF1016" s="25" t="str">
        <f t="shared" si="506"/>
        <v/>
      </c>
      <c r="BG1016" s="25" t="str">
        <f t="shared" si="507"/>
        <v/>
      </c>
      <c r="BH1016" s="25" t="str">
        <f t="shared" si="508"/>
        <v/>
      </c>
      <c r="BI1016" s="25" t="str">
        <f t="shared" si="509"/>
        <v/>
      </c>
      <c r="BJ1016" s="25" t="str">
        <f t="shared" si="510"/>
        <v/>
      </c>
      <c r="BK1016" s="25" t="str">
        <f t="shared" si="511"/>
        <v/>
      </c>
      <c r="BL1016" s="25" t="str">
        <f t="shared" si="512"/>
        <v/>
      </c>
      <c r="BM1016" s="25" t="str">
        <f t="shared" si="513"/>
        <v/>
      </c>
      <c r="BN1016" s="25" t="str">
        <f t="shared" si="514"/>
        <v/>
      </c>
    </row>
    <row r="1017" spans="1:66" x14ac:dyDescent="0.25">
      <c r="A1017" s="20" t="str">
        <f>IF('S.D. Paste sheet'!A1017="","",'S.D. Paste sheet'!A1017)</f>
        <v/>
      </c>
      <c r="B1017" s="20" t="str">
        <f>IF('S.D. Paste sheet'!B1017="","",'S.D. Paste sheet'!B1017)</f>
        <v/>
      </c>
      <c r="C1017" s="20" t="str">
        <f>IF('S.D. Paste sheet'!C1017="","",'S.D. Paste sheet'!C1017)</f>
        <v/>
      </c>
      <c r="D1017" s="20" t="str">
        <f>IF('S.D. Paste sheet'!D1017="","",'S.D. Paste sheet'!D1017)</f>
        <v/>
      </c>
      <c r="E1017" s="20" t="str">
        <f>IF('S.D. Paste sheet'!E1017="","",UPPER('S.D. Paste sheet'!E1017))</f>
        <v/>
      </c>
      <c r="F1017" s="20" t="str">
        <f>IF('S.D. Paste sheet'!F1017="","",'S.D. Paste sheet'!F1017)</f>
        <v/>
      </c>
      <c r="G1017" s="20" t="str">
        <f>IF('S.D. Paste sheet'!G1017="","",UPPER('S.D. Paste sheet'!G1017))</f>
        <v/>
      </c>
      <c r="H1017" s="20" t="str">
        <f>IF('S.D. Paste sheet'!H1017="","",UPPER('S.D. Paste sheet'!H1017))</f>
        <v/>
      </c>
      <c r="I1017" s="20" t="str">
        <f>IF('S.D. Paste sheet'!I1017="","",'S.D. Paste sheet'!I1017)</f>
        <v/>
      </c>
      <c r="J1017" s="20" t="str">
        <f>IF('S.D. Paste sheet'!J1017="","",'S.D. Paste sheet'!J1017)</f>
        <v/>
      </c>
      <c r="K1017" s="20" t="str">
        <f>IF('S.D. Paste sheet'!K1017="","",'S.D. Paste sheet'!K1017)</f>
        <v/>
      </c>
      <c r="L1017" s="20" t="str">
        <f>IF('S.D. Paste sheet'!L1017="","",'S.D. Paste sheet'!L1017)</f>
        <v/>
      </c>
      <c r="M1017" s="20" t="str">
        <f>IF('S.D. Paste sheet'!M1017="","",'S.D. Paste sheet'!M1017)</f>
        <v/>
      </c>
      <c r="N1017" s="20" t="str">
        <f>IF('S.D. Paste sheet'!N1017="","",'S.D. Paste sheet'!N1017)</f>
        <v/>
      </c>
      <c r="O1017" s="20" t="str">
        <f>IF('S.D. Paste sheet'!O1017="","",'S.D. Paste sheet'!O1017)</f>
        <v/>
      </c>
      <c r="P1017" s="20" t="str">
        <f>IF('S.D. Paste sheet'!P1017="","",'S.D. Paste sheet'!P1017)</f>
        <v/>
      </c>
      <c r="Q1017" s="20" t="str">
        <f>IF('S.D. Paste sheet'!Q1017="","",'S.D. Paste sheet'!Q1017)</f>
        <v/>
      </c>
      <c r="R1017" s="20" t="str">
        <f>IF('S.D. Paste sheet'!R1017="","",'S.D. Paste sheet'!R1017)</f>
        <v/>
      </c>
      <c r="S1017" s="20" t="str">
        <f>IF('S.D. Paste sheet'!S1017="","",'S.D. Paste sheet'!S1017)</f>
        <v/>
      </c>
      <c r="T1017" s="20" t="str">
        <f>IF('S.D. Paste sheet'!T1017="","",'S.D. Paste sheet'!T1017)</f>
        <v/>
      </c>
      <c r="U1017" s="20" t="str">
        <f>IF('S.D. Paste sheet'!U1017="","",'S.D. Paste sheet'!U1017)</f>
        <v/>
      </c>
      <c r="V1017" s="20" t="str">
        <f>IF('S.D. Paste sheet'!V1017="","",'S.D. Paste sheet'!V1017)</f>
        <v/>
      </c>
      <c r="W1017" s="20" t="str">
        <f>IF('S.D. Paste sheet'!W1017="","",'S.D. Paste sheet'!W1017)</f>
        <v/>
      </c>
      <c r="X1017" s="20" t="str">
        <f>IF('S.D. Paste sheet'!X1017="","",'S.D. Paste sheet'!X1017)</f>
        <v/>
      </c>
      <c r="Y1017" s="20" t="str">
        <f>IF('S.D. Paste sheet'!Y1017="","",'S.D. Paste sheet'!Y1017)</f>
        <v/>
      </c>
      <c r="Z1017" s="20" t="str">
        <f>IF('S.D. Paste sheet'!Z1017="","",'S.D. Paste sheet'!Z1017)</f>
        <v/>
      </c>
      <c r="AA1017" s="20" t="str">
        <f>IF('S.D. Paste sheet'!AA1017="","",'S.D. Paste sheet'!AA1017)</f>
        <v/>
      </c>
      <c r="AB1017" s="20" t="str">
        <f>IF('S.D. Paste sheet'!AB1017="","",'S.D. Paste sheet'!AB1017)</f>
        <v/>
      </c>
      <c r="AC1017" s="20" t="str">
        <f>IF('S.D. Paste sheet'!AC1017="","",'S.D. Paste sheet'!AC1017)</f>
        <v/>
      </c>
      <c r="AD1017" s="20" t="str">
        <f>IF('S.D. Paste sheet'!AD1017="","",'S.D. Paste sheet'!AD1017)</f>
        <v/>
      </c>
      <c r="AE1017" s="28"/>
      <c r="AF1017" t="str">
        <f>IF(AK1017="","",IF(AK1017&gt;0,COUNT($AG$2:AG1017),""))</f>
        <v/>
      </c>
      <c r="AG1017" s="25" t="str">
        <f t="shared" si="483"/>
        <v/>
      </c>
      <c r="AH1017" s="25" t="str">
        <f t="shared" si="484"/>
        <v/>
      </c>
      <c r="AI1017" s="25" t="str">
        <f t="shared" si="485"/>
        <v/>
      </c>
      <c r="AJ1017" s="25" t="str">
        <f t="shared" si="486"/>
        <v/>
      </c>
      <c r="AK1017" s="25" t="str">
        <f t="shared" si="487"/>
        <v/>
      </c>
      <c r="AL1017" s="25" t="str">
        <f t="shared" si="488"/>
        <v/>
      </c>
      <c r="AM1017" s="25" t="str">
        <f t="shared" si="489"/>
        <v/>
      </c>
      <c r="AN1017" s="25" t="str">
        <f t="shared" si="490"/>
        <v/>
      </c>
      <c r="AO1017" s="25" t="str">
        <f t="shared" si="491"/>
        <v/>
      </c>
      <c r="AP1017" s="25" t="str">
        <f t="shared" si="492"/>
        <v/>
      </c>
      <c r="AQ1017" s="25" t="str">
        <f t="shared" si="493"/>
        <v/>
      </c>
      <c r="AR1017" s="25" t="str">
        <f t="shared" si="494"/>
        <v/>
      </c>
      <c r="AS1017" s="25" t="str">
        <f t="shared" si="495"/>
        <v/>
      </c>
      <c r="AT1017" s="25" t="str">
        <f t="shared" si="496"/>
        <v/>
      </c>
      <c r="AU1017" s="25" t="str">
        <f t="shared" si="497"/>
        <v/>
      </c>
      <c r="AV1017" s="25" t="str">
        <f t="shared" si="498"/>
        <v/>
      </c>
      <c r="AX1017" t="str">
        <f>IF(BC1017="","",IF(BC1017&gt;0,COUNT($AY$2:AY1017),""))</f>
        <v/>
      </c>
      <c r="AY1017" s="25" t="str">
        <f t="shared" si="499"/>
        <v/>
      </c>
      <c r="AZ1017" s="25" t="str">
        <f t="shared" si="500"/>
        <v/>
      </c>
      <c r="BA1017" s="25" t="str">
        <f t="shared" si="501"/>
        <v/>
      </c>
      <c r="BB1017" s="25" t="str">
        <f t="shared" si="502"/>
        <v/>
      </c>
      <c r="BC1017" s="25" t="str">
        <f t="shared" si="503"/>
        <v/>
      </c>
      <c r="BD1017" s="25" t="str">
        <f t="shared" si="504"/>
        <v/>
      </c>
      <c r="BE1017" s="25" t="str">
        <f t="shared" si="505"/>
        <v/>
      </c>
      <c r="BF1017" s="25" t="str">
        <f t="shared" si="506"/>
        <v/>
      </c>
      <c r="BG1017" s="25" t="str">
        <f t="shared" si="507"/>
        <v/>
      </c>
      <c r="BH1017" s="25" t="str">
        <f t="shared" si="508"/>
        <v/>
      </c>
      <c r="BI1017" s="25" t="str">
        <f t="shared" si="509"/>
        <v/>
      </c>
      <c r="BJ1017" s="25" t="str">
        <f t="shared" si="510"/>
        <v/>
      </c>
      <c r="BK1017" s="25" t="str">
        <f t="shared" si="511"/>
        <v/>
      </c>
      <c r="BL1017" s="25" t="str">
        <f t="shared" si="512"/>
        <v/>
      </c>
      <c r="BM1017" s="25" t="str">
        <f t="shared" si="513"/>
        <v/>
      </c>
      <c r="BN1017" s="25" t="str">
        <f t="shared" si="514"/>
        <v/>
      </c>
    </row>
    <row r="1018" spans="1:66" x14ac:dyDescent="0.25">
      <c r="A1018" s="20" t="str">
        <f>IF('S.D. Paste sheet'!A1018="","",'S.D. Paste sheet'!A1018)</f>
        <v/>
      </c>
      <c r="B1018" s="20" t="str">
        <f>IF('S.D. Paste sheet'!B1018="","",'S.D. Paste sheet'!B1018)</f>
        <v/>
      </c>
      <c r="C1018" s="20" t="str">
        <f>IF('S.D. Paste sheet'!C1018="","",'S.D. Paste sheet'!C1018)</f>
        <v/>
      </c>
      <c r="D1018" s="20" t="str">
        <f>IF('S.D. Paste sheet'!D1018="","",'S.D. Paste sheet'!D1018)</f>
        <v/>
      </c>
      <c r="E1018" s="20" t="str">
        <f>IF('S.D. Paste sheet'!E1018="","",UPPER('S.D. Paste sheet'!E1018))</f>
        <v/>
      </c>
      <c r="F1018" s="20" t="str">
        <f>IF('S.D. Paste sheet'!F1018="","",'S.D. Paste sheet'!F1018)</f>
        <v/>
      </c>
      <c r="G1018" s="20" t="str">
        <f>IF('S.D. Paste sheet'!G1018="","",UPPER('S.D. Paste sheet'!G1018))</f>
        <v/>
      </c>
      <c r="H1018" s="20" t="str">
        <f>IF('S.D. Paste sheet'!H1018="","",UPPER('S.D. Paste sheet'!H1018))</f>
        <v/>
      </c>
      <c r="I1018" s="20" t="str">
        <f>IF('S.D. Paste sheet'!I1018="","",'S.D. Paste sheet'!I1018)</f>
        <v/>
      </c>
      <c r="J1018" s="20" t="str">
        <f>IF('S.D. Paste sheet'!J1018="","",'S.D. Paste sheet'!J1018)</f>
        <v/>
      </c>
      <c r="K1018" s="20" t="str">
        <f>IF('S.D. Paste sheet'!K1018="","",'S.D. Paste sheet'!K1018)</f>
        <v/>
      </c>
      <c r="L1018" s="20" t="str">
        <f>IF('S.D. Paste sheet'!L1018="","",'S.D. Paste sheet'!L1018)</f>
        <v/>
      </c>
      <c r="M1018" s="20" t="str">
        <f>IF('S.D. Paste sheet'!M1018="","",'S.D. Paste sheet'!M1018)</f>
        <v/>
      </c>
      <c r="N1018" s="20" t="str">
        <f>IF('S.D. Paste sheet'!N1018="","",'S.D. Paste sheet'!N1018)</f>
        <v/>
      </c>
      <c r="O1018" s="20" t="str">
        <f>IF('S.D. Paste sheet'!O1018="","",'S.D. Paste sheet'!O1018)</f>
        <v/>
      </c>
      <c r="P1018" s="20" t="str">
        <f>IF('S.D. Paste sheet'!P1018="","",'S.D. Paste sheet'!P1018)</f>
        <v/>
      </c>
      <c r="Q1018" s="20" t="str">
        <f>IF('S.D. Paste sheet'!Q1018="","",'S.D. Paste sheet'!Q1018)</f>
        <v/>
      </c>
      <c r="R1018" s="20" t="str">
        <f>IF('S.D. Paste sheet'!R1018="","",'S.D. Paste sheet'!R1018)</f>
        <v/>
      </c>
      <c r="S1018" s="20" t="str">
        <f>IF('S.D. Paste sheet'!S1018="","",'S.D. Paste sheet'!S1018)</f>
        <v/>
      </c>
      <c r="T1018" s="20" t="str">
        <f>IF('S.D. Paste sheet'!T1018="","",'S.D. Paste sheet'!T1018)</f>
        <v/>
      </c>
      <c r="U1018" s="20" t="str">
        <f>IF('S.D. Paste sheet'!U1018="","",'S.D. Paste sheet'!U1018)</f>
        <v/>
      </c>
      <c r="V1018" s="20" t="str">
        <f>IF('S.D. Paste sheet'!V1018="","",'S.D. Paste sheet'!V1018)</f>
        <v/>
      </c>
      <c r="W1018" s="20" t="str">
        <f>IF('S.D. Paste sheet'!W1018="","",'S.D. Paste sheet'!W1018)</f>
        <v/>
      </c>
      <c r="X1018" s="20" t="str">
        <f>IF('S.D. Paste sheet'!X1018="","",'S.D. Paste sheet'!X1018)</f>
        <v/>
      </c>
      <c r="Y1018" s="20" t="str">
        <f>IF('S.D. Paste sheet'!Y1018="","",'S.D. Paste sheet'!Y1018)</f>
        <v/>
      </c>
      <c r="Z1018" s="20" t="str">
        <f>IF('S.D. Paste sheet'!Z1018="","",'S.D. Paste sheet'!Z1018)</f>
        <v/>
      </c>
      <c r="AA1018" s="20" t="str">
        <f>IF('S.D. Paste sheet'!AA1018="","",'S.D. Paste sheet'!AA1018)</f>
        <v/>
      </c>
      <c r="AB1018" s="20" t="str">
        <f>IF('S.D. Paste sheet'!AB1018="","",'S.D. Paste sheet'!AB1018)</f>
        <v/>
      </c>
      <c r="AC1018" s="20" t="str">
        <f>IF('S.D. Paste sheet'!AC1018="","",'S.D. Paste sheet'!AC1018)</f>
        <v/>
      </c>
      <c r="AD1018" s="20" t="str">
        <f>IF('S.D. Paste sheet'!AD1018="","",'S.D. Paste sheet'!AD1018)</f>
        <v/>
      </c>
      <c r="AE1018" s="28"/>
      <c r="AF1018" t="str">
        <f>IF(AK1018="","",IF(AK1018&gt;0,COUNT($AG$2:AG1018),""))</f>
        <v/>
      </c>
      <c r="AG1018" s="25" t="str">
        <f t="shared" si="483"/>
        <v/>
      </c>
      <c r="AH1018" s="25" t="str">
        <f t="shared" si="484"/>
        <v/>
      </c>
      <c r="AI1018" s="25" t="str">
        <f t="shared" si="485"/>
        <v/>
      </c>
      <c r="AJ1018" s="25" t="str">
        <f t="shared" si="486"/>
        <v/>
      </c>
      <c r="AK1018" s="25" t="str">
        <f t="shared" si="487"/>
        <v/>
      </c>
      <c r="AL1018" s="25" t="str">
        <f t="shared" si="488"/>
        <v/>
      </c>
      <c r="AM1018" s="25" t="str">
        <f t="shared" si="489"/>
        <v/>
      </c>
      <c r="AN1018" s="25" t="str">
        <f t="shared" si="490"/>
        <v/>
      </c>
      <c r="AO1018" s="25" t="str">
        <f t="shared" si="491"/>
        <v/>
      </c>
      <c r="AP1018" s="25" t="str">
        <f t="shared" si="492"/>
        <v/>
      </c>
      <c r="AQ1018" s="25" t="str">
        <f t="shared" si="493"/>
        <v/>
      </c>
      <c r="AR1018" s="25" t="str">
        <f t="shared" si="494"/>
        <v/>
      </c>
      <c r="AS1018" s="25" t="str">
        <f t="shared" si="495"/>
        <v/>
      </c>
      <c r="AT1018" s="25" t="str">
        <f t="shared" si="496"/>
        <v/>
      </c>
      <c r="AU1018" s="25" t="str">
        <f t="shared" si="497"/>
        <v/>
      </c>
      <c r="AV1018" s="25" t="str">
        <f t="shared" si="498"/>
        <v/>
      </c>
      <c r="AX1018" t="str">
        <f>IF(BC1018="","",IF(BC1018&gt;0,COUNT($AY$2:AY1018),""))</f>
        <v/>
      </c>
      <c r="AY1018" s="25" t="str">
        <f t="shared" si="499"/>
        <v/>
      </c>
      <c r="AZ1018" s="25" t="str">
        <f t="shared" si="500"/>
        <v/>
      </c>
      <c r="BA1018" s="25" t="str">
        <f t="shared" si="501"/>
        <v/>
      </c>
      <c r="BB1018" s="25" t="str">
        <f t="shared" si="502"/>
        <v/>
      </c>
      <c r="BC1018" s="25" t="str">
        <f t="shared" si="503"/>
        <v/>
      </c>
      <c r="BD1018" s="25" t="str">
        <f t="shared" si="504"/>
        <v/>
      </c>
      <c r="BE1018" s="25" t="str">
        <f t="shared" si="505"/>
        <v/>
      </c>
      <c r="BF1018" s="25" t="str">
        <f t="shared" si="506"/>
        <v/>
      </c>
      <c r="BG1018" s="25" t="str">
        <f t="shared" si="507"/>
        <v/>
      </c>
      <c r="BH1018" s="25" t="str">
        <f t="shared" si="508"/>
        <v/>
      </c>
      <c r="BI1018" s="25" t="str">
        <f t="shared" si="509"/>
        <v/>
      </c>
      <c r="BJ1018" s="25" t="str">
        <f t="shared" si="510"/>
        <v/>
      </c>
      <c r="BK1018" s="25" t="str">
        <f t="shared" si="511"/>
        <v/>
      </c>
      <c r="BL1018" s="25" t="str">
        <f t="shared" si="512"/>
        <v/>
      </c>
      <c r="BM1018" s="25" t="str">
        <f t="shared" si="513"/>
        <v/>
      </c>
      <c r="BN1018" s="25" t="str">
        <f t="shared" si="514"/>
        <v/>
      </c>
    </row>
    <row r="1019" spans="1:66" x14ac:dyDescent="0.25">
      <c r="A1019" s="20" t="str">
        <f>IF('S.D. Paste sheet'!A1019="","",'S.D. Paste sheet'!A1019)</f>
        <v/>
      </c>
      <c r="B1019" s="20" t="str">
        <f>IF('S.D. Paste sheet'!B1019="","",'S.D. Paste sheet'!B1019)</f>
        <v/>
      </c>
      <c r="C1019" s="20" t="str">
        <f>IF('S.D. Paste sheet'!C1019="","",'S.D. Paste sheet'!C1019)</f>
        <v/>
      </c>
      <c r="D1019" s="20" t="str">
        <f>IF('S.D. Paste sheet'!D1019="","",'S.D. Paste sheet'!D1019)</f>
        <v/>
      </c>
      <c r="E1019" s="20" t="str">
        <f>IF('S.D. Paste sheet'!E1019="","",UPPER('S.D. Paste sheet'!E1019))</f>
        <v/>
      </c>
      <c r="F1019" s="20" t="str">
        <f>IF('S.D. Paste sheet'!F1019="","",'S.D. Paste sheet'!F1019)</f>
        <v/>
      </c>
      <c r="G1019" s="20" t="str">
        <f>IF('S.D. Paste sheet'!G1019="","",UPPER('S.D. Paste sheet'!G1019))</f>
        <v/>
      </c>
      <c r="H1019" s="20" t="str">
        <f>IF('S.D. Paste sheet'!H1019="","",UPPER('S.D. Paste sheet'!H1019))</f>
        <v/>
      </c>
      <c r="I1019" s="20" t="str">
        <f>IF('S.D. Paste sheet'!I1019="","",'S.D. Paste sheet'!I1019)</f>
        <v/>
      </c>
      <c r="J1019" s="20" t="str">
        <f>IF('S.D. Paste sheet'!J1019="","",'S.D. Paste sheet'!J1019)</f>
        <v/>
      </c>
      <c r="K1019" s="20" t="str">
        <f>IF('S.D. Paste sheet'!K1019="","",'S.D. Paste sheet'!K1019)</f>
        <v/>
      </c>
      <c r="L1019" s="20" t="str">
        <f>IF('S.D. Paste sheet'!L1019="","",'S.D. Paste sheet'!L1019)</f>
        <v/>
      </c>
      <c r="M1019" s="20" t="str">
        <f>IF('S.D. Paste sheet'!M1019="","",'S.D. Paste sheet'!M1019)</f>
        <v/>
      </c>
      <c r="N1019" s="20" t="str">
        <f>IF('S.D. Paste sheet'!N1019="","",'S.D. Paste sheet'!N1019)</f>
        <v/>
      </c>
      <c r="O1019" s="20" t="str">
        <f>IF('S.D. Paste sheet'!O1019="","",'S.D. Paste sheet'!O1019)</f>
        <v/>
      </c>
      <c r="P1019" s="20" t="str">
        <f>IF('S.D. Paste sheet'!P1019="","",'S.D. Paste sheet'!P1019)</f>
        <v/>
      </c>
      <c r="Q1019" s="20" t="str">
        <f>IF('S.D. Paste sheet'!Q1019="","",'S.D. Paste sheet'!Q1019)</f>
        <v/>
      </c>
      <c r="R1019" s="20" t="str">
        <f>IF('S.D. Paste sheet'!R1019="","",'S.D. Paste sheet'!R1019)</f>
        <v/>
      </c>
      <c r="S1019" s="20" t="str">
        <f>IF('S.D. Paste sheet'!S1019="","",'S.D. Paste sheet'!S1019)</f>
        <v/>
      </c>
      <c r="T1019" s="20" t="str">
        <f>IF('S.D. Paste sheet'!T1019="","",'S.D. Paste sheet'!T1019)</f>
        <v/>
      </c>
      <c r="U1019" s="20" t="str">
        <f>IF('S.D. Paste sheet'!U1019="","",'S.D. Paste sheet'!U1019)</f>
        <v/>
      </c>
      <c r="V1019" s="20" t="str">
        <f>IF('S.D. Paste sheet'!V1019="","",'S.D. Paste sheet'!V1019)</f>
        <v/>
      </c>
      <c r="W1019" s="20" t="str">
        <f>IF('S.D. Paste sheet'!W1019="","",'S.D. Paste sheet'!W1019)</f>
        <v/>
      </c>
      <c r="X1019" s="20" t="str">
        <f>IF('S.D. Paste sheet'!X1019="","",'S.D. Paste sheet'!X1019)</f>
        <v/>
      </c>
      <c r="Y1019" s="20" t="str">
        <f>IF('S.D. Paste sheet'!Y1019="","",'S.D. Paste sheet'!Y1019)</f>
        <v/>
      </c>
      <c r="Z1019" s="20" t="str">
        <f>IF('S.D. Paste sheet'!Z1019="","",'S.D. Paste sheet'!Z1019)</f>
        <v/>
      </c>
      <c r="AA1019" s="20" t="str">
        <f>IF('S.D. Paste sheet'!AA1019="","",'S.D. Paste sheet'!AA1019)</f>
        <v/>
      </c>
      <c r="AB1019" s="20" t="str">
        <f>IF('S.D. Paste sheet'!AB1019="","",'S.D. Paste sheet'!AB1019)</f>
        <v/>
      </c>
      <c r="AC1019" s="20" t="str">
        <f>IF('S.D. Paste sheet'!AC1019="","",'S.D. Paste sheet'!AC1019)</f>
        <v/>
      </c>
      <c r="AD1019" s="20" t="str">
        <f>IF('S.D. Paste sheet'!AD1019="","",'S.D. Paste sheet'!AD1019)</f>
        <v/>
      </c>
      <c r="AE1019" s="28"/>
      <c r="AF1019" t="str">
        <f>IF(AK1019="","",IF(AK1019&gt;0,COUNT($AG$2:AG1019),""))</f>
        <v/>
      </c>
      <c r="AG1019" s="25" t="str">
        <f t="shared" si="483"/>
        <v/>
      </c>
      <c r="AH1019" s="25" t="str">
        <f t="shared" si="484"/>
        <v/>
      </c>
      <c r="AI1019" s="25" t="str">
        <f t="shared" si="485"/>
        <v/>
      </c>
      <c r="AJ1019" s="25" t="str">
        <f t="shared" si="486"/>
        <v/>
      </c>
      <c r="AK1019" s="25" t="str">
        <f t="shared" si="487"/>
        <v/>
      </c>
      <c r="AL1019" s="25" t="str">
        <f t="shared" si="488"/>
        <v/>
      </c>
      <c r="AM1019" s="25" t="str">
        <f t="shared" si="489"/>
        <v/>
      </c>
      <c r="AN1019" s="25" t="str">
        <f t="shared" si="490"/>
        <v/>
      </c>
      <c r="AO1019" s="25" t="str">
        <f t="shared" si="491"/>
        <v/>
      </c>
      <c r="AP1019" s="25" t="str">
        <f t="shared" si="492"/>
        <v/>
      </c>
      <c r="AQ1019" s="25" t="str">
        <f t="shared" si="493"/>
        <v/>
      </c>
      <c r="AR1019" s="25" t="str">
        <f t="shared" si="494"/>
        <v/>
      </c>
      <c r="AS1019" s="25" t="str">
        <f t="shared" si="495"/>
        <v/>
      </c>
      <c r="AT1019" s="25" t="str">
        <f t="shared" si="496"/>
        <v/>
      </c>
      <c r="AU1019" s="25" t="str">
        <f t="shared" si="497"/>
        <v/>
      </c>
      <c r="AV1019" s="25" t="str">
        <f t="shared" si="498"/>
        <v/>
      </c>
      <c r="AX1019" t="str">
        <f>IF(BC1019="","",IF(BC1019&gt;0,COUNT($AY$2:AY1019),""))</f>
        <v/>
      </c>
      <c r="AY1019" s="25" t="str">
        <f t="shared" si="499"/>
        <v/>
      </c>
      <c r="AZ1019" s="25" t="str">
        <f t="shared" si="500"/>
        <v/>
      </c>
      <c r="BA1019" s="25" t="str">
        <f t="shared" si="501"/>
        <v/>
      </c>
      <c r="BB1019" s="25" t="str">
        <f t="shared" si="502"/>
        <v/>
      </c>
      <c r="BC1019" s="25" t="str">
        <f t="shared" si="503"/>
        <v/>
      </c>
      <c r="BD1019" s="25" t="str">
        <f t="shared" si="504"/>
        <v/>
      </c>
      <c r="BE1019" s="25" t="str">
        <f t="shared" si="505"/>
        <v/>
      </c>
      <c r="BF1019" s="25" t="str">
        <f t="shared" si="506"/>
        <v/>
      </c>
      <c r="BG1019" s="25" t="str">
        <f t="shared" si="507"/>
        <v/>
      </c>
      <c r="BH1019" s="25" t="str">
        <f t="shared" si="508"/>
        <v/>
      </c>
      <c r="BI1019" s="25" t="str">
        <f t="shared" si="509"/>
        <v/>
      </c>
      <c r="BJ1019" s="25" t="str">
        <f t="shared" si="510"/>
        <v/>
      </c>
      <c r="BK1019" s="25" t="str">
        <f t="shared" si="511"/>
        <v/>
      </c>
      <c r="BL1019" s="25" t="str">
        <f t="shared" si="512"/>
        <v/>
      </c>
      <c r="BM1019" s="25" t="str">
        <f t="shared" si="513"/>
        <v/>
      </c>
      <c r="BN1019" s="25" t="str">
        <f t="shared" si="514"/>
        <v/>
      </c>
    </row>
    <row r="1020" spans="1:66" x14ac:dyDescent="0.25">
      <c r="A1020" s="20" t="str">
        <f>IF('S.D. Paste sheet'!A1020="","",'S.D. Paste sheet'!A1020)</f>
        <v/>
      </c>
      <c r="B1020" s="20" t="str">
        <f>IF('S.D. Paste sheet'!B1020="","",'S.D. Paste sheet'!B1020)</f>
        <v/>
      </c>
      <c r="C1020" s="20" t="str">
        <f>IF('S.D. Paste sheet'!C1020="","",'S.D. Paste sheet'!C1020)</f>
        <v/>
      </c>
      <c r="D1020" s="20" t="str">
        <f>IF('S.D. Paste sheet'!D1020="","",'S.D. Paste sheet'!D1020)</f>
        <v/>
      </c>
      <c r="E1020" s="20" t="str">
        <f>IF('S.D. Paste sheet'!E1020="","",UPPER('S.D. Paste sheet'!E1020))</f>
        <v/>
      </c>
      <c r="F1020" s="20" t="str">
        <f>IF('S.D. Paste sheet'!F1020="","",'S.D. Paste sheet'!F1020)</f>
        <v/>
      </c>
      <c r="G1020" s="20" t="str">
        <f>IF('S.D. Paste sheet'!G1020="","",UPPER('S.D. Paste sheet'!G1020))</f>
        <v/>
      </c>
      <c r="H1020" s="20" t="str">
        <f>IF('S.D. Paste sheet'!H1020="","",UPPER('S.D. Paste sheet'!H1020))</f>
        <v/>
      </c>
      <c r="I1020" s="20" t="str">
        <f>IF('S.D. Paste sheet'!I1020="","",'S.D. Paste sheet'!I1020)</f>
        <v/>
      </c>
      <c r="J1020" s="20" t="str">
        <f>IF('S.D. Paste sheet'!J1020="","",'S.D. Paste sheet'!J1020)</f>
        <v/>
      </c>
      <c r="K1020" s="20" t="str">
        <f>IF('S.D. Paste sheet'!K1020="","",'S.D. Paste sheet'!K1020)</f>
        <v/>
      </c>
      <c r="L1020" s="20" t="str">
        <f>IF('S.D. Paste sheet'!L1020="","",'S.D. Paste sheet'!L1020)</f>
        <v/>
      </c>
      <c r="M1020" s="20" t="str">
        <f>IF('S.D. Paste sheet'!M1020="","",'S.D. Paste sheet'!M1020)</f>
        <v/>
      </c>
      <c r="N1020" s="20" t="str">
        <f>IF('S.D. Paste sheet'!N1020="","",'S.D. Paste sheet'!N1020)</f>
        <v/>
      </c>
      <c r="O1020" s="20" t="str">
        <f>IF('S.D. Paste sheet'!O1020="","",'S.D. Paste sheet'!O1020)</f>
        <v/>
      </c>
      <c r="P1020" s="20" t="str">
        <f>IF('S.D. Paste sheet'!P1020="","",'S.D. Paste sheet'!P1020)</f>
        <v/>
      </c>
      <c r="Q1020" s="20" t="str">
        <f>IF('S.D. Paste sheet'!Q1020="","",'S.D. Paste sheet'!Q1020)</f>
        <v/>
      </c>
      <c r="R1020" s="20" t="str">
        <f>IF('S.D. Paste sheet'!R1020="","",'S.D. Paste sheet'!R1020)</f>
        <v/>
      </c>
      <c r="S1020" s="20" t="str">
        <f>IF('S.D. Paste sheet'!S1020="","",'S.D. Paste sheet'!S1020)</f>
        <v/>
      </c>
      <c r="T1020" s="20" t="str">
        <f>IF('S.D. Paste sheet'!T1020="","",'S.D. Paste sheet'!T1020)</f>
        <v/>
      </c>
      <c r="U1020" s="20" t="str">
        <f>IF('S.D. Paste sheet'!U1020="","",'S.D. Paste sheet'!U1020)</f>
        <v/>
      </c>
      <c r="V1020" s="20" t="str">
        <f>IF('S.D. Paste sheet'!V1020="","",'S.D. Paste sheet'!V1020)</f>
        <v/>
      </c>
      <c r="W1020" s="20" t="str">
        <f>IF('S.D. Paste sheet'!W1020="","",'S.D. Paste sheet'!W1020)</f>
        <v/>
      </c>
      <c r="X1020" s="20" t="str">
        <f>IF('S.D. Paste sheet'!X1020="","",'S.D. Paste sheet'!X1020)</f>
        <v/>
      </c>
      <c r="Y1020" s="20" t="str">
        <f>IF('S.D. Paste sheet'!Y1020="","",'S.D. Paste sheet'!Y1020)</f>
        <v/>
      </c>
      <c r="Z1020" s="20" t="str">
        <f>IF('S.D. Paste sheet'!Z1020="","",'S.D. Paste sheet'!Z1020)</f>
        <v/>
      </c>
      <c r="AA1020" s="20" t="str">
        <f>IF('S.D. Paste sheet'!AA1020="","",'S.D. Paste sheet'!AA1020)</f>
        <v/>
      </c>
      <c r="AB1020" s="20" t="str">
        <f>IF('S.D. Paste sheet'!AB1020="","",'S.D. Paste sheet'!AB1020)</f>
        <v/>
      </c>
      <c r="AC1020" s="20" t="str">
        <f>IF('S.D. Paste sheet'!AC1020="","",'S.D. Paste sheet'!AC1020)</f>
        <v/>
      </c>
      <c r="AD1020" s="20" t="str">
        <f>IF('S.D. Paste sheet'!AD1020="","",'S.D. Paste sheet'!AD1020)</f>
        <v/>
      </c>
      <c r="AE1020" s="28"/>
      <c r="AF1020" t="str">
        <f>IF(AK1020="","",IF(AK1020&gt;0,COUNT($AG$2:AG1020),""))</f>
        <v/>
      </c>
      <c r="AG1020" s="25" t="str">
        <f t="shared" si="483"/>
        <v/>
      </c>
      <c r="AH1020" s="25" t="str">
        <f t="shared" si="484"/>
        <v/>
      </c>
      <c r="AI1020" s="25" t="str">
        <f t="shared" si="485"/>
        <v/>
      </c>
      <c r="AJ1020" s="25" t="str">
        <f t="shared" si="486"/>
        <v/>
      </c>
      <c r="AK1020" s="25" t="str">
        <f t="shared" si="487"/>
        <v/>
      </c>
      <c r="AL1020" s="25" t="str">
        <f t="shared" si="488"/>
        <v/>
      </c>
      <c r="AM1020" s="25" t="str">
        <f t="shared" si="489"/>
        <v/>
      </c>
      <c r="AN1020" s="25" t="str">
        <f t="shared" si="490"/>
        <v/>
      </c>
      <c r="AO1020" s="25" t="str">
        <f t="shared" si="491"/>
        <v/>
      </c>
      <c r="AP1020" s="25" t="str">
        <f t="shared" si="492"/>
        <v/>
      </c>
      <c r="AQ1020" s="25" t="str">
        <f t="shared" si="493"/>
        <v/>
      </c>
      <c r="AR1020" s="25" t="str">
        <f t="shared" si="494"/>
        <v/>
      </c>
      <c r="AS1020" s="25" t="str">
        <f t="shared" si="495"/>
        <v/>
      </c>
      <c r="AT1020" s="25" t="str">
        <f t="shared" si="496"/>
        <v/>
      </c>
      <c r="AU1020" s="25" t="str">
        <f t="shared" si="497"/>
        <v/>
      </c>
      <c r="AV1020" s="25" t="str">
        <f t="shared" si="498"/>
        <v/>
      </c>
      <c r="AX1020" t="str">
        <f>IF(BC1020="","",IF(BC1020&gt;0,COUNT($AY$2:AY1020),""))</f>
        <v/>
      </c>
      <c r="AY1020" s="25" t="str">
        <f t="shared" si="499"/>
        <v/>
      </c>
      <c r="AZ1020" s="25" t="str">
        <f t="shared" si="500"/>
        <v/>
      </c>
      <c r="BA1020" s="25" t="str">
        <f t="shared" si="501"/>
        <v/>
      </c>
      <c r="BB1020" s="25" t="str">
        <f t="shared" si="502"/>
        <v/>
      </c>
      <c r="BC1020" s="25" t="str">
        <f t="shared" si="503"/>
        <v/>
      </c>
      <c r="BD1020" s="25" t="str">
        <f t="shared" si="504"/>
        <v/>
      </c>
      <c r="BE1020" s="25" t="str">
        <f t="shared" si="505"/>
        <v/>
      </c>
      <c r="BF1020" s="25" t="str">
        <f t="shared" si="506"/>
        <v/>
      </c>
      <c r="BG1020" s="25" t="str">
        <f t="shared" si="507"/>
        <v/>
      </c>
      <c r="BH1020" s="25" t="str">
        <f t="shared" si="508"/>
        <v/>
      </c>
      <c r="BI1020" s="25" t="str">
        <f t="shared" si="509"/>
        <v/>
      </c>
      <c r="BJ1020" s="25" t="str">
        <f t="shared" si="510"/>
        <v/>
      </c>
      <c r="BK1020" s="25" t="str">
        <f t="shared" si="511"/>
        <v/>
      </c>
      <c r="BL1020" s="25" t="str">
        <f t="shared" si="512"/>
        <v/>
      </c>
      <c r="BM1020" s="25" t="str">
        <f t="shared" si="513"/>
        <v/>
      </c>
      <c r="BN1020" s="25" t="str">
        <f t="shared" si="514"/>
        <v/>
      </c>
    </row>
    <row r="1021" spans="1:66" x14ac:dyDescent="0.25">
      <c r="A1021" s="20" t="str">
        <f>IF('S.D. Paste sheet'!A1021="","",'S.D. Paste sheet'!A1021)</f>
        <v/>
      </c>
      <c r="B1021" s="20" t="str">
        <f>IF('S.D. Paste sheet'!B1021="","",'S.D. Paste sheet'!B1021)</f>
        <v/>
      </c>
      <c r="C1021" s="20" t="str">
        <f>IF('S.D. Paste sheet'!C1021="","",'S.D. Paste sheet'!C1021)</f>
        <v/>
      </c>
      <c r="D1021" s="20" t="str">
        <f>IF('S.D. Paste sheet'!D1021="","",'S.D. Paste sheet'!D1021)</f>
        <v/>
      </c>
      <c r="E1021" s="20" t="str">
        <f>IF('S.D. Paste sheet'!E1021="","",UPPER('S.D. Paste sheet'!E1021))</f>
        <v/>
      </c>
      <c r="F1021" s="20" t="str">
        <f>IF('S.D. Paste sheet'!F1021="","",'S.D. Paste sheet'!F1021)</f>
        <v/>
      </c>
      <c r="G1021" s="20" t="str">
        <f>IF('S.D. Paste sheet'!G1021="","",UPPER('S.D. Paste sheet'!G1021))</f>
        <v/>
      </c>
      <c r="H1021" s="20" t="str">
        <f>IF('S.D. Paste sheet'!H1021="","",UPPER('S.D. Paste sheet'!H1021))</f>
        <v/>
      </c>
      <c r="I1021" s="20" t="str">
        <f>IF('S.D. Paste sheet'!I1021="","",'S.D. Paste sheet'!I1021)</f>
        <v/>
      </c>
      <c r="J1021" s="20" t="str">
        <f>IF('S.D. Paste sheet'!J1021="","",'S.D. Paste sheet'!J1021)</f>
        <v/>
      </c>
      <c r="K1021" s="20" t="str">
        <f>IF('S.D. Paste sheet'!K1021="","",'S.D. Paste sheet'!K1021)</f>
        <v/>
      </c>
      <c r="L1021" s="20" t="str">
        <f>IF('S.D. Paste sheet'!L1021="","",'S.D. Paste sheet'!L1021)</f>
        <v/>
      </c>
      <c r="M1021" s="20" t="str">
        <f>IF('S.D. Paste sheet'!M1021="","",'S.D. Paste sheet'!M1021)</f>
        <v/>
      </c>
      <c r="N1021" s="20" t="str">
        <f>IF('S.D. Paste sheet'!N1021="","",'S.D. Paste sheet'!N1021)</f>
        <v/>
      </c>
      <c r="O1021" s="20" t="str">
        <f>IF('S.D. Paste sheet'!O1021="","",'S.D. Paste sheet'!O1021)</f>
        <v/>
      </c>
      <c r="P1021" s="20" t="str">
        <f>IF('S.D. Paste sheet'!P1021="","",'S.D. Paste sheet'!P1021)</f>
        <v/>
      </c>
      <c r="Q1021" s="20" t="str">
        <f>IF('S.D. Paste sheet'!Q1021="","",'S.D. Paste sheet'!Q1021)</f>
        <v/>
      </c>
      <c r="R1021" s="20" t="str">
        <f>IF('S.D. Paste sheet'!R1021="","",'S.D. Paste sheet'!R1021)</f>
        <v/>
      </c>
      <c r="S1021" s="20" t="str">
        <f>IF('S.D. Paste sheet'!S1021="","",'S.D. Paste sheet'!S1021)</f>
        <v/>
      </c>
      <c r="T1021" s="20" t="str">
        <f>IF('S.D. Paste sheet'!T1021="","",'S.D. Paste sheet'!T1021)</f>
        <v/>
      </c>
      <c r="U1021" s="20" t="str">
        <f>IF('S.D. Paste sheet'!U1021="","",'S.D. Paste sheet'!U1021)</f>
        <v/>
      </c>
      <c r="V1021" s="20" t="str">
        <f>IF('S.D. Paste sheet'!V1021="","",'S.D. Paste sheet'!V1021)</f>
        <v/>
      </c>
      <c r="W1021" s="20" t="str">
        <f>IF('S.D. Paste sheet'!W1021="","",'S.D. Paste sheet'!W1021)</f>
        <v/>
      </c>
      <c r="X1021" s="20" t="str">
        <f>IF('S.D. Paste sheet'!X1021="","",'S.D. Paste sheet'!X1021)</f>
        <v/>
      </c>
      <c r="Y1021" s="20" t="str">
        <f>IF('S.D. Paste sheet'!Y1021="","",'S.D. Paste sheet'!Y1021)</f>
        <v/>
      </c>
      <c r="Z1021" s="20" t="str">
        <f>IF('S.D. Paste sheet'!Z1021="","",'S.D. Paste sheet'!Z1021)</f>
        <v/>
      </c>
      <c r="AA1021" s="20" t="str">
        <f>IF('S.D. Paste sheet'!AA1021="","",'S.D. Paste sheet'!AA1021)</f>
        <v/>
      </c>
      <c r="AB1021" s="20" t="str">
        <f>IF('S.D. Paste sheet'!AB1021="","",'S.D. Paste sheet'!AB1021)</f>
        <v/>
      </c>
      <c r="AC1021" s="20" t="str">
        <f>IF('S.D. Paste sheet'!AC1021="","",'S.D. Paste sheet'!AC1021)</f>
        <v/>
      </c>
      <c r="AD1021" s="20" t="str">
        <f>IF('S.D. Paste sheet'!AD1021="","",'S.D. Paste sheet'!AD1021)</f>
        <v/>
      </c>
      <c r="AE1021" s="28"/>
      <c r="AF1021" t="str">
        <f>IF(AK1021="","",IF(AK1021&gt;0,COUNT($AG$2:AG1021),""))</f>
        <v/>
      </c>
      <c r="AG1021" s="25" t="str">
        <f t="shared" si="483"/>
        <v/>
      </c>
      <c r="AH1021" s="25" t="str">
        <f t="shared" si="484"/>
        <v/>
      </c>
      <c r="AI1021" s="25" t="str">
        <f t="shared" si="485"/>
        <v/>
      </c>
      <c r="AJ1021" s="25" t="str">
        <f t="shared" si="486"/>
        <v/>
      </c>
      <c r="AK1021" s="25" t="str">
        <f t="shared" si="487"/>
        <v/>
      </c>
      <c r="AL1021" s="25" t="str">
        <f t="shared" si="488"/>
        <v/>
      </c>
      <c r="AM1021" s="25" t="str">
        <f t="shared" si="489"/>
        <v/>
      </c>
      <c r="AN1021" s="25" t="str">
        <f t="shared" si="490"/>
        <v/>
      </c>
      <c r="AO1021" s="25" t="str">
        <f t="shared" si="491"/>
        <v/>
      </c>
      <c r="AP1021" s="25" t="str">
        <f t="shared" si="492"/>
        <v/>
      </c>
      <c r="AQ1021" s="25" t="str">
        <f t="shared" si="493"/>
        <v/>
      </c>
      <c r="AR1021" s="25" t="str">
        <f t="shared" si="494"/>
        <v/>
      </c>
      <c r="AS1021" s="25" t="str">
        <f t="shared" si="495"/>
        <v/>
      </c>
      <c r="AT1021" s="25" t="str">
        <f t="shared" si="496"/>
        <v/>
      </c>
      <c r="AU1021" s="25" t="str">
        <f t="shared" si="497"/>
        <v/>
      </c>
      <c r="AV1021" s="25" t="str">
        <f t="shared" si="498"/>
        <v/>
      </c>
      <c r="AX1021" t="str">
        <f>IF(BC1021="","",IF(BC1021&gt;0,COUNT($AY$2:AY1021),""))</f>
        <v/>
      </c>
      <c r="AY1021" s="25" t="str">
        <f t="shared" si="499"/>
        <v/>
      </c>
      <c r="AZ1021" s="25" t="str">
        <f t="shared" si="500"/>
        <v/>
      </c>
      <c r="BA1021" s="25" t="str">
        <f t="shared" si="501"/>
        <v/>
      </c>
      <c r="BB1021" s="25" t="str">
        <f t="shared" si="502"/>
        <v/>
      </c>
      <c r="BC1021" s="25" t="str">
        <f t="shared" si="503"/>
        <v/>
      </c>
      <c r="BD1021" s="25" t="str">
        <f t="shared" si="504"/>
        <v/>
      </c>
      <c r="BE1021" s="25" t="str">
        <f t="shared" si="505"/>
        <v/>
      </c>
      <c r="BF1021" s="25" t="str">
        <f t="shared" si="506"/>
        <v/>
      </c>
      <c r="BG1021" s="25" t="str">
        <f t="shared" si="507"/>
        <v/>
      </c>
      <c r="BH1021" s="25" t="str">
        <f t="shared" si="508"/>
        <v/>
      </c>
      <c r="BI1021" s="25" t="str">
        <f t="shared" si="509"/>
        <v/>
      </c>
      <c r="BJ1021" s="25" t="str">
        <f t="shared" si="510"/>
        <v/>
      </c>
      <c r="BK1021" s="25" t="str">
        <f t="shared" si="511"/>
        <v/>
      </c>
      <c r="BL1021" s="25" t="str">
        <f t="shared" si="512"/>
        <v/>
      </c>
      <c r="BM1021" s="25" t="str">
        <f t="shared" si="513"/>
        <v/>
      </c>
      <c r="BN1021" s="25" t="str">
        <f t="shared" si="514"/>
        <v/>
      </c>
    </row>
    <row r="1022" spans="1:66" x14ac:dyDescent="0.25">
      <c r="A1022" s="20" t="str">
        <f>IF('S.D. Paste sheet'!A1022="","",'S.D. Paste sheet'!A1022)</f>
        <v/>
      </c>
      <c r="B1022" s="20" t="str">
        <f>IF('S.D. Paste sheet'!B1022="","",'S.D. Paste sheet'!B1022)</f>
        <v/>
      </c>
      <c r="C1022" s="20" t="str">
        <f>IF('S.D. Paste sheet'!C1022="","",'S.D. Paste sheet'!C1022)</f>
        <v/>
      </c>
      <c r="D1022" s="20" t="str">
        <f>IF('S.D. Paste sheet'!D1022="","",'S.D. Paste sheet'!D1022)</f>
        <v/>
      </c>
      <c r="E1022" s="20" t="str">
        <f>IF('S.D. Paste sheet'!E1022="","",UPPER('S.D. Paste sheet'!E1022))</f>
        <v/>
      </c>
      <c r="F1022" s="20" t="str">
        <f>IF('S.D. Paste sheet'!F1022="","",'S.D. Paste sheet'!F1022)</f>
        <v/>
      </c>
      <c r="G1022" s="20" t="str">
        <f>IF('S.D. Paste sheet'!G1022="","",UPPER('S.D. Paste sheet'!G1022))</f>
        <v/>
      </c>
      <c r="H1022" s="20" t="str">
        <f>IF('S.D. Paste sheet'!H1022="","",UPPER('S.D. Paste sheet'!H1022))</f>
        <v/>
      </c>
      <c r="I1022" s="20" t="str">
        <f>IF('S.D. Paste sheet'!I1022="","",'S.D. Paste sheet'!I1022)</f>
        <v/>
      </c>
      <c r="J1022" s="20" t="str">
        <f>IF('S.D. Paste sheet'!J1022="","",'S.D. Paste sheet'!J1022)</f>
        <v/>
      </c>
      <c r="K1022" s="20" t="str">
        <f>IF('S.D. Paste sheet'!K1022="","",'S.D. Paste sheet'!K1022)</f>
        <v/>
      </c>
      <c r="L1022" s="20" t="str">
        <f>IF('S.D. Paste sheet'!L1022="","",'S.D. Paste sheet'!L1022)</f>
        <v/>
      </c>
      <c r="M1022" s="20" t="str">
        <f>IF('S.D. Paste sheet'!M1022="","",'S.D. Paste sheet'!M1022)</f>
        <v/>
      </c>
      <c r="N1022" s="20" t="str">
        <f>IF('S.D. Paste sheet'!N1022="","",'S.D. Paste sheet'!N1022)</f>
        <v/>
      </c>
      <c r="O1022" s="20" t="str">
        <f>IF('S.D. Paste sheet'!O1022="","",'S.D. Paste sheet'!O1022)</f>
        <v/>
      </c>
      <c r="P1022" s="20" t="str">
        <f>IF('S.D. Paste sheet'!P1022="","",'S.D. Paste sheet'!P1022)</f>
        <v/>
      </c>
      <c r="Q1022" s="20" t="str">
        <f>IF('S.D. Paste sheet'!Q1022="","",'S.D. Paste sheet'!Q1022)</f>
        <v/>
      </c>
      <c r="R1022" s="20" t="str">
        <f>IF('S.D. Paste sheet'!R1022="","",'S.D. Paste sheet'!R1022)</f>
        <v/>
      </c>
      <c r="S1022" s="20" t="str">
        <f>IF('S.D. Paste sheet'!S1022="","",'S.D. Paste sheet'!S1022)</f>
        <v/>
      </c>
      <c r="T1022" s="20" t="str">
        <f>IF('S.D. Paste sheet'!T1022="","",'S.D. Paste sheet'!T1022)</f>
        <v/>
      </c>
      <c r="U1022" s="20" t="str">
        <f>IF('S.D. Paste sheet'!U1022="","",'S.D. Paste sheet'!U1022)</f>
        <v/>
      </c>
      <c r="V1022" s="20" t="str">
        <f>IF('S.D. Paste sheet'!V1022="","",'S.D. Paste sheet'!V1022)</f>
        <v/>
      </c>
      <c r="W1022" s="20" t="str">
        <f>IF('S.D. Paste sheet'!W1022="","",'S.D. Paste sheet'!W1022)</f>
        <v/>
      </c>
      <c r="X1022" s="20" t="str">
        <f>IF('S.D. Paste sheet'!X1022="","",'S.D. Paste sheet'!X1022)</f>
        <v/>
      </c>
      <c r="Y1022" s="20" t="str">
        <f>IF('S.D. Paste sheet'!Y1022="","",'S.D. Paste sheet'!Y1022)</f>
        <v/>
      </c>
      <c r="Z1022" s="20" t="str">
        <f>IF('S.D. Paste sheet'!Z1022="","",'S.D. Paste sheet'!Z1022)</f>
        <v/>
      </c>
      <c r="AA1022" s="20" t="str">
        <f>IF('S.D. Paste sheet'!AA1022="","",'S.D. Paste sheet'!AA1022)</f>
        <v/>
      </c>
      <c r="AB1022" s="20" t="str">
        <f>IF('S.D. Paste sheet'!AB1022="","",'S.D. Paste sheet'!AB1022)</f>
        <v/>
      </c>
      <c r="AC1022" s="20" t="str">
        <f>IF('S.D. Paste sheet'!AC1022="","",'S.D. Paste sheet'!AC1022)</f>
        <v/>
      </c>
      <c r="AD1022" s="20" t="str">
        <f>IF('S.D. Paste sheet'!AD1022="","",'S.D. Paste sheet'!AD1022)</f>
        <v/>
      </c>
      <c r="AE1022" s="28"/>
      <c r="AF1022" t="str">
        <f>IF(AK1022="","",IF(AK1022&gt;0,COUNT($AG$2:AG1022),""))</f>
        <v/>
      </c>
      <c r="AG1022" s="25" t="str">
        <f t="shared" si="483"/>
        <v/>
      </c>
      <c r="AH1022" s="25" t="str">
        <f t="shared" si="484"/>
        <v/>
      </c>
      <c r="AI1022" s="25" t="str">
        <f t="shared" si="485"/>
        <v/>
      </c>
      <c r="AJ1022" s="25" t="str">
        <f t="shared" si="486"/>
        <v/>
      </c>
      <c r="AK1022" s="25" t="str">
        <f t="shared" si="487"/>
        <v/>
      </c>
      <c r="AL1022" s="25" t="str">
        <f t="shared" si="488"/>
        <v/>
      </c>
      <c r="AM1022" s="25" t="str">
        <f t="shared" si="489"/>
        <v/>
      </c>
      <c r="AN1022" s="25" t="str">
        <f t="shared" si="490"/>
        <v/>
      </c>
      <c r="AO1022" s="25" t="str">
        <f t="shared" si="491"/>
        <v/>
      </c>
      <c r="AP1022" s="25" t="str">
        <f t="shared" si="492"/>
        <v/>
      </c>
      <c r="AQ1022" s="25" t="str">
        <f t="shared" si="493"/>
        <v/>
      </c>
      <c r="AR1022" s="25" t="str">
        <f t="shared" si="494"/>
        <v/>
      </c>
      <c r="AS1022" s="25" t="str">
        <f t="shared" si="495"/>
        <v/>
      </c>
      <c r="AT1022" s="25" t="str">
        <f t="shared" si="496"/>
        <v/>
      </c>
      <c r="AU1022" s="25" t="str">
        <f t="shared" si="497"/>
        <v/>
      </c>
      <c r="AV1022" s="25" t="str">
        <f t="shared" si="498"/>
        <v/>
      </c>
      <c r="AX1022" t="str">
        <f>IF(BC1022="","",IF(BC1022&gt;0,COUNT($AY$2:AY1022),""))</f>
        <v/>
      </c>
      <c r="AY1022" s="25" t="str">
        <f t="shared" si="499"/>
        <v/>
      </c>
      <c r="AZ1022" s="25" t="str">
        <f t="shared" si="500"/>
        <v/>
      </c>
      <c r="BA1022" s="25" t="str">
        <f t="shared" si="501"/>
        <v/>
      </c>
      <c r="BB1022" s="25" t="str">
        <f t="shared" si="502"/>
        <v/>
      </c>
      <c r="BC1022" s="25" t="str">
        <f t="shared" si="503"/>
        <v/>
      </c>
      <c r="BD1022" s="25" t="str">
        <f t="shared" si="504"/>
        <v/>
      </c>
      <c r="BE1022" s="25" t="str">
        <f t="shared" si="505"/>
        <v/>
      </c>
      <c r="BF1022" s="25" t="str">
        <f t="shared" si="506"/>
        <v/>
      </c>
      <c r="BG1022" s="25" t="str">
        <f t="shared" si="507"/>
        <v/>
      </c>
      <c r="BH1022" s="25" t="str">
        <f t="shared" si="508"/>
        <v/>
      </c>
      <c r="BI1022" s="25" t="str">
        <f t="shared" si="509"/>
        <v/>
      </c>
      <c r="BJ1022" s="25" t="str">
        <f t="shared" si="510"/>
        <v/>
      </c>
      <c r="BK1022" s="25" t="str">
        <f t="shared" si="511"/>
        <v/>
      </c>
      <c r="BL1022" s="25" t="str">
        <f t="shared" si="512"/>
        <v/>
      </c>
      <c r="BM1022" s="25" t="str">
        <f t="shared" si="513"/>
        <v/>
      </c>
      <c r="BN1022" s="25" t="str">
        <f t="shared" si="514"/>
        <v/>
      </c>
    </row>
    <row r="1023" spans="1:66" x14ac:dyDescent="0.25">
      <c r="A1023" s="20" t="str">
        <f>IF('S.D. Paste sheet'!A1023="","",'S.D. Paste sheet'!A1023)</f>
        <v/>
      </c>
      <c r="B1023" s="20" t="str">
        <f>IF('S.D. Paste sheet'!B1023="","",'S.D. Paste sheet'!B1023)</f>
        <v/>
      </c>
      <c r="C1023" s="20" t="str">
        <f>IF('S.D. Paste sheet'!C1023="","",'S.D. Paste sheet'!C1023)</f>
        <v/>
      </c>
      <c r="D1023" s="20" t="str">
        <f>IF('S.D. Paste sheet'!D1023="","",'S.D. Paste sheet'!D1023)</f>
        <v/>
      </c>
      <c r="E1023" s="20" t="str">
        <f>IF('S.D. Paste sheet'!E1023="","",UPPER('S.D. Paste sheet'!E1023))</f>
        <v/>
      </c>
      <c r="F1023" s="20" t="str">
        <f>IF('S.D. Paste sheet'!F1023="","",'S.D. Paste sheet'!F1023)</f>
        <v/>
      </c>
      <c r="G1023" s="20" t="str">
        <f>IF('S.D. Paste sheet'!G1023="","",UPPER('S.D. Paste sheet'!G1023))</f>
        <v/>
      </c>
      <c r="H1023" s="20" t="str">
        <f>IF('S.D. Paste sheet'!H1023="","",UPPER('S.D. Paste sheet'!H1023))</f>
        <v/>
      </c>
      <c r="I1023" s="20" t="str">
        <f>IF('S.D. Paste sheet'!I1023="","",'S.D. Paste sheet'!I1023)</f>
        <v/>
      </c>
      <c r="J1023" s="20" t="str">
        <f>IF('S.D. Paste sheet'!J1023="","",'S.D. Paste sheet'!J1023)</f>
        <v/>
      </c>
      <c r="K1023" s="20" t="str">
        <f>IF('S.D. Paste sheet'!K1023="","",'S.D. Paste sheet'!K1023)</f>
        <v/>
      </c>
      <c r="L1023" s="20" t="str">
        <f>IF('S.D. Paste sheet'!L1023="","",'S.D. Paste sheet'!L1023)</f>
        <v/>
      </c>
      <c r="M1023" s="20" t="str">
        <f>IF('S.D. Paste sheet'!M1023="","",'S.D. Paste sheet'!M1023)</f>
        <v/>
      </c>
      <c r="N1023" s="20" t="str">
        <f>IF('S.D. Paste sheet'!N1023="","",'S.D. Paste sheet'!N1023)</f>
        <v/>
      </c>
      <c r="O1023" s="20" t="str">
        <f>IF('S.D. Paste sheet'!O1023="","",'S.D. Paste sheet'!O1023)</f>
        <v/>
      </c>
      <c r="P1023" s="20" t="str">
        <f>IF('S.D. Paste sheet'!P1023="","",'S.D. Paste sheet'!P1023)</f>
        <v/>
      </c>
      <c r="Q1023" s="20" t="str">
        <f>IF('S.D. Paste sheet'!Q1023="","",'S.D. Paste sheet'!Q1023)</f>
        <v/>
      </c>
      <c r="R1023" s="20" t="str">
        <f>IF('S.D. Paste sheet'!R1023="","",'S.D. Paste sheet'!R1023)</f>
        <v/>
      </c>
      <c r="S1023" s="20" t="str">
        <f>IF('S.D. Paste sheet'!S1023="","",'S.D. Paste sheet'!S1023)</f>
        <v/>
      </c>
      <c r="T1023" s="20" t="str">
        <f>IF('S.D. Paste sheet'!T1023="","",'S.D. Paste sheet'!T1023)</f>
        <v/>
      </c>
      <c r="U1023" s="20" t="str">
        <f>IF('S.D. Paste sheet'!U1023="","",'S.D. Paste sheet'!U1023)</f>
        <v/>
      </c>
      <c r="V1023" s="20" t="str">
        <f>IF('S.D. Paste sheet'!V1023="","",'S.D. Paste sheet'!V1023)</f>
        <v/>
      </c>
      <c r="W1023" s="20" t="str">
        <f>IF('S.D. Paste sheet'!W1023="","",'S.D. Paste sheet'!W1023)</f>
        <v/>
      </c>
      <c r="X1023" s="20" t="str">
        <f>IF('S.D. Paste sheet'!X1023="","",'S.D. Paste sheet'!X1023)</f>
        <v/>
      </c>
      <c r="Y1023" s="20" t="str">
        <f>IF('S.D. Paste sheet'!Y1023="","",'S.D. Paste sheet'!Y1023)</f>
        <v/>
      </c>
      <c r="Z1023" s="20" t="str">
        <f>IF('S.D. Paste sheet'!Z1023="","",'S.D. Paste sheet'!Z1023)</f>
        <v/>
      </c>
      <c r="AA1023" s="20" t="str">
        <f>IF('S.D. Paste sheet'!AA1023="","",'S.D. Paste sheet'!AA1023)</f>
        <v/>
      </c>
      <c r="AB1023" s="20" t="str">
        <f>IF('S.D. Paste sheet'!AB1023="","",'S.D. Paste sheet'!AB1023)</f>
        <v/>
      </c>
      <c r="AC1023" s="20" t="str">
        <f>IF('S.D. Paste sheet'!AC1023="","",'S.D. Paste sheet'!AC1023)</f>
        <v/>
      </c>
      <c r="AD1023" s="20" t="str">
        <f>IF('S.D. Paste sheet'!AD1023="","",'S.D. Paste sheet'!AD1023)</f>
        <v/>
      </c>
      <c r="AE1023" s="28"/>
      <c r="AF1023" t="str">
        <f>IF(AK1023="","",IF(AK1023&gt;0,COUNT($AG$2:AG1023),""))</f>
        <v/>
      </c>
      <c r="AG1023" s="25" t="str">
        <f t="shared" si="483"/>
        <v/>
      </c>
      <c r="AH1023" s="25" t="str">
        <f t="shared" si="484"/>
        <v/>
      </c>
      <c r="AI1023" s="25" t="str">
        <f t="shared" si="485"/>
        <v/>
      </c>
      <c r="AJ1023" s="25" t="str">
        <f t="shared" si="486"/>
        <v/>
      </c>
      <c r="AK1023" s="25" t="str">
        <f t="shared" si="487"/>
        <v/>
      </c>
      <c r="AL1023" s="25" t="str">
        <f t="shared" si="488"/>
        <v/>
      </c>
      <c r="AM1023" s="25" t="str">
        <f t="shared" si="489"/>
        <v/>
      </c>
      <c r="AN1023" s="25" t="str">
        <f t="shared" si="490"/>
        <v/>
      </c>
      <c r="AO1023" s="25" t="str">
        <f t="shared" si="491"/>
        <v/>
      </c>
      <c r="AP1023" s="25" t="str">
        <f t="shared" si="492"/>
        <v/>
      </c>
      <c r="AQ1023" s="25" t="str">
        <f t="shared" si="493"/>
        <v/>
      </c>
      <c r="AR1023" s="25" t="str">
        <f t="shared" si="494"/>
        <v/>
      </c>
      <c r="AS1023" s="25" t="str">
        <f t="shared" si="495"/>
        <v/>
      </c>
      <c r="AT1023" s="25" t="str">
        <f t="shared" si="496"/>
        <v/>
      </c>
      <c r="AU1023" s="25" t="str">
        <f t="shared" si="497"/>
        <v/>
      </c>
      <c r="AV1023" s="25" t="str">
        <f t="shared" si="498"/>
        <v/>
      </c>
      <c r="AX1023" t="str">
        <f>IF(BC1023="","",IF(BC1023&gt;0,COUNT($AY$2:AY1023),""))</f>
        <v/>
      </c>
      <c r="AY1023" s="25" t="str">
        <f t="shared" si="499"/>
        <v/>
      </c>
      <c r="AZ1023" s="25" t="str">
        <f t="shared" si="500"/>
        <v/>
      </c>
      <c r="BA1023" s="25" t="str">
        <f t="shared" si="501"/>
        <v/>
      </c>
      <c r="BB1023" s="25" t="str">
        <f t="shared" si="502"/>
        <v/>
      </c>
      <c r="BC1023" s="25" t="str">
        <f t="shared" si="503"/>
        <v/>
      </c>
      <c r="BD1023" s="25" t="str">
        <f t="shared" si="504"/>
        <v/>
      </c>
      <c r="BE1023" s="25" t="str">
        <f t="shared" si="505"/>
        <v/>
      </c>
      <c r="BF1023" s="25" t="str">
        <f t="shared" si="506"/>
        <v/>
      </c>
      <c r="BG1023" s="25" t="str">
        <f t="shared" si="507"/>
        <v/>
      </c>
      <c r="BH1023" s="25" t="str">
        <f t="shared" si="508"/>
        <v/>
      </c>
      <c r="BI1023" s="25" t="str">
        <f t="shared" si="509"/>
        <v/>
      </c>
      <c r="BJ1023" s="25" t="str">
        <f t="shared" si="510"/>
        <v/>
      </c>
      <c r="BK1023" s="25" t="str">
        <f t="shared" si="511"/>
        <v/>
      </c>
      <c r="BL1023" s="25" t="str">
        <f t="shared" si="512"/>
        <v/>
      </c>
      <c r="BM1023" s="25" t="str">
        <f t="shared" si="513"/>
        <v/>
      </c>
      <c r="BN1023" s="25" t="str">
        <f t="shared" si="514"/>
        <v/>
      </c>
    </row>
    <row r="1024" spans="1:66" x14ac:dyDescent="0.25">
      <c r="A1024" s="20" t="str">
        <f>IF('S.D. Paste sheet'!A1024="","",'S.D. Paste sheet'!A1024)</f>
        <v/>
      </c>
      <c r="B1024" s="20" t="str">
        <f>IF('S.D. Paste sheet'!B1024="","",'S.D. Paste sheet'!B1024)</f>
        <v/>
      </c>
      <c r="C1024" s="20" t="str">
        <f>IF('S.D. Paste sheet'!C1024="","",'S.D. Paste sheet'!C1024)</f>
        <v/>
      </c>
      <c r="D1024" s="20" t="str">
        <f>IF('S.D. Paste sheet'!D1024="","",'S.D. Paste sheet'!D1024)</f>
        <v/>
      </c>
      <c r="E1024" s="20" t="str">
        <f>IF('S.D. Paste sheet'!E1024="","",UPPER('S.D. Paste sheet'!E1024))</f>
        <v/>
      </c>
      <c r="F1024" s="20" t="str">
        <f>IF('S.D. Paste sheet'!F1024="","",'S.D. Paste sheet'!F1024)</f>
        <v/>
      </c>
      <c r="G1024" s="20" t="str">
        <f>IF('S.D. Paste sheet'!G1024="","",UPPER('S.D. Paste sheet'!G1024))</f>
        <v/>
      </c>
      <c r="H1024" s="20" t="str">
        <f>IF('S.D. Paste sheet'!H1024="","",UPPER('S.D. Paste sheet'!H1024))</f>
        <v/>
      </c>
      <c r="I1024" s="20" t="str">
        <f>IF('S.D. Paste sheet'!I1024="","",'S.D. Paste sheet'!I1024)</f>
        <v/>
      </c>
      <c r="J1024" s="20" t="str">
        <f>IF('S.D. Paste sheet'!J1024="","",'S.D. Paste sheet'!J1024)</f>
        <v/>
      </c>
      <c r="K1024" s="20" t="str">
        <f>IF('S.D. Paste sheet'!K1024="","",'S.D. Paste sheet'!K1024)</f>
        <v/>
      </c>
      <c r="L1024" s="20" t="str">
        <f>IF('S.D. Paste sheet'!L1024="","",'S.D. Paste sheet'!L1024)</f>
        <v/>
      </c>
      <c r="M1024" s="20" t="str">
        <f>IF('S.D. Paste sheet'!M1024="","",'S.D. Paste sheet'!M1024)</f>
        <v/>
      </c>
      <c r="N1024" s="20" t="str">
        <f>IF('S.D. Paste sheet'!N1024="","",'S.D. Paste sheet'!N1024)</f>
        <v/>
      </c>
      <c r="O1024" s="20" t="str">
        <f>IF('S.D. Paste sheet'!O1024="","",'S.D. Paste sheet'!O1024)</f>
        <v/>
      </c>
      <c r="P1024" s="20" t="str">
        <f>IF('S.D. Paste sheet'!P1024="","",'S.D. Paste sheet'!P1024)</f>
        <v/>
      </c>
      <c r="Q1024" s="20" t="str">
        <f>IF('S.D. Paste sheet'!Q1024="","",'S.D. Paste sheet'!Q1024)</f>
        <v/>
      </c>
      <c r="R1024" s="20" t="str">
        <f>IF('S.D. Paste sheet'!R1024="","",'S.D. Paste sheet'!R1024)</f>
        <v/>
      </c>
      <c r="S1024" s="20" t="str">
        <f>IF('S.D. Paste sheet'!S1024="","",'S.D. Paste sheet'!S1024)</f>
        <v/>
      </c>
      <c r="T1024" s="20" t="str">
        <f>IF('S.D. Paste sheet'!T1024="","",'S.D. Paste sheet'!T1024)</f>
        <v/>
      </c>
      <c r="U1024" s="20" t="str">
        <f>IF('S.D. Paste sheet'!U1024="","",'S.D. Paste sheet'!U1024)</f>
        <v/>
      </c>
      <c r="V1024" s="20" t="str">
        <f>IF('S.D. Paste sheet'!V1024="","",'S.D. Paste sheet'!V1024)</f>
        <v/>
      </c>
      <c r="W1024" s="20" t="str">
        <f>IF('S.D. Paste sheet'!W1024="","",'S.D. Paste sheet'!W1024)</f>
        <v/>
      </c>
      <c r="X1024" s="20" t="str">
        <f>IF('S.D. Paste sheet'!X1024="","",'S.D. Paste sheet'!X1024)</f>
        <v/>
      </c>
      <c r="Y1024" s="20" t="str">
        <f>IF('S.D. Paste sheet'!Y1024="","",'S.D. Paste sheet'!Y1024)</f>
        <v/>
      </c>
      <c r="Z1024" s="20" t="str">
        <f>IF('S.D. Paste sheet'!Z1024="","",'S.D. Paste sheet'!Z1024)</f>
        <v/>
      </c>
      <c r="AA1024" s="20" t="str">
        <f>IF('S.D. Paste sheet'!AA1024="","",'S.D. Paste sheet'!AA1024)</f>
        <v/>
      </c>
      <c r="AB1024" s="20" t="str">
        <f>IF('S.D. Paste sheet'!AB1024="","",'S.D. Paste sheet'!AB1024)</f>
        <v/>
      </c>
      <c r="AC1024" s="20" t="str">
        <f>IF('S.D. Paste sheet'!AC1024="","",'S.D. Paste sheet'!AC1024)</f>
        <v/>
      </c>
      <c r="AD1024" s="20" t="str">
        <f>IF('S.D. Paste sheet'!AD1024="","",'S.D. Paste sheet'!AD1024)</f>
        <v/>
      </c>
      <c r="AE1024" s="28"/>
      <c r="AF1024" t="str">
        <f>IF(AK1024="","",IF(AK1024&gt;0,COUNT($AG$2:AG1024),""))</f>
        <v/>
      </c>
      <c r="AG1024" s="25" t="str">
        <f t="shared" si="483"/>
        <v/>
      </c>
      <c r="AH1024" s="25" t="str">
        <f t="shared" si="484"/>
        <v/>
      </c>
      <c r="AI1024" s="25" t="str">
        <f t="shared" si="485"/>
        <v/>
      </c>
      <c r="AJ1024" s="25" t="str">
        <f t="shared" si="486"/>
        <v/>
      </c>
      <c r="AK1024" s="25" t="str">
        <f t="shared" si="487"/>
        <v/>
      </c>
      <c r="AL1024" s="25" t="str">
        <f t="shared" si="488"/>
        <v/>
      </c>
      <c r="AM1024" s="25" t="str">
        <f t="shared" si="489"/>
        <v/>
      </c>
      <c r="AN1024" s="25" t="str">
        <f t="shared" si="490"/>
        <v/>
      </c>
      <c r="AO1024" s="25" t="str">
        <f t="shared" si="491"/>
        <v/>
      </c>
      <c r="AP1024" s="25" t="str">
        <f t="shared" si="492"/>
        <v/>
      </c>
      <c r="AQ1024" s="25" t="str">
        <f t="shared" si="493"/>
        <v/>
      </c>
      <c r="AR1024" s="25" t="str">
        <f t="shared" si="494"/>
        <v/>
      </c>
      <c r="AS1024" s="25" t="str">
        <f t="shared" si="495"/>
        <v/>
      </c>
      <c r="AT1024" s="25" t="str">
        <f t="shared" si="496"/>
        <v/>
      </c>
      <c r="AU1024" s="25" t="str">
        <f t="shared" si="497"/>
        <v/>
      </c>
      <c r="AV1024" s="25" t="str">
        <f t="shared" si="498"/>
        <v/>
      </c>
      <c r="AX1024" t="str">
        <f>IF(BC1024="","",IF(BC1024&gt;0,COUNT($AY$2:AY1024),""))</f>
        <v/>
      </c>
      <c r="AY1024" s="25" t="str">
        <f t="shared" si="499"/>
        <v/>
      </c>
      <c r="AZ1024" s="25" t="str">
        <f t="shared" si="500"/>
        <v/>
      </c>
      <c r="BA1024" s="25" t="str">
        <f t="shared" si="501"/>
        <v/>
      </c>
      <c r="BB1024" s="25" t="str">
        <f t="shared" si="502"/>
        <v/>
      </c>
      <c r="BC1024" s="25" t="str">
        <f t="shared" si="503"/>
        <v/>
      </c>
      <c r="BD1024" s="25" t="str">
        <f t="shared" si="504"/>
        <v/>
      </c>
      <c r="BE1024" s="25" t="str">
        <f t="shared" si="505"/>
        <v/>
      </c>
      <c r="BF1024" s="25" t="str">
        <f t="shared" si="506"/>
        <v/>
      </c>
      <c r="BG1024" s="25" t="str">
        <f t="shared" si="507"/>
        <v/>
      </c>
      <c r="BH1024" s="25" t="str">
        <f t="shared" si="508"/>
        <v/>
      </c>
      <c r="BI1024" s="25" t="str">
        <f t="shared" si="509"/>
        <v/>
      </c>
      <c r="BJ1024" s="25" t="str">
        <f t="shared" si="510"/>
        <v/>
      </c>
      <c r="BK1024" s="25" t="str">
        <f t="shared" si="511"/>
        <v/>
      </c>
      <c r="BL1024" s="25" t="str">
        <f t="shared" si="512"/>
        <v/>
      </c>
      <c r="BM1024" s="25" t="str">
        <f t="shared" si="513"/>
        <v/>
      </c>
      <c r="BN1024" s="25" t="str">
        <f t="shared" si="514"/>
        <v/>
      </c>
    </row>
    <row r="1025" spans="1:66" x14ac:dyDescent="0.25">
      <c r="A1025" s="20" t="str">
        <f>IF('S.D. Paste sheet'!A1025="","",'S.D. Paste sheet'!A1025)</f>
        <v/>
      </c>
      <c r="B1025" s="20" t="str">
        <f>IF('S.D. Paste sheet'!B1025="","",'S.D. Paste sheet'!B1025)</f>
        <v/>
      </c>
      <c r="C1025" s="20" t="str">
        <f>IF('S.D. Paste sheet'!C1025="","",'S.D. Paste sheet'!C1025)</f>
        <v/>
      </c>
      <c r="D1025" s="20" t="str">
        <f>IF('S.D. Paste sheet'!D1025="","",'S.D. Paste sheet'!D1025)</f>
        <v/>
      </c>
      <c r="E1025" s="20" t="str">
        <f>IF('S.D. Paste sheet'!E1025="","",UPPER('S.D. Paste sheet'!E1025))</f>
        <v/>
      </c>
      <c r="F1025" s="20" t="str">
        <f>IF('S.D. Paste sheet'!F1025="","",'S.D. Paste sheet'!F1025)</f>
        <v/>
      </c>
      <c r="G1025" s="20" t="str">
        <f>IF('S.D. Paste sheet'!G1025="","",UPPER('S.D. Paste sheet'!G1025))</f>
        <v/>
      </c>
      <c r="H1025" s="20" t="str">
        <f>IF('S.D. Paste sheet'!H1025="","",UPPER('S.D. Paste sheet'!H1025))</f>
        <v/>
      </c>
      <c r="I1025" s="20" t="str">
        <f>IF('S.D. Paste sheet'!I1025="","",'S.D. Paste sheet'!I1025)</f>
        <v/>
      </c>
      <c r="J1025" s="20" t="str">
        <f>IF('S.D. Paste sheet'!J1025="","",'S.D. Paste sheet'!J1025)</f>
        <v/>
      </c>
      <c r="K1025" s="20" t="str">
        <f>IF('S.D. Paste sheet'!K1025="","",'S.D. Paste sheet'!K1025)</f>
        <v/>
      </c>
      <c r="L1025" s="20" t="str">
        <f>IF('S.D. Paste sheet'!L1025="","",'S.D. Paste sheet'!L1025)</f>
        <v/>
      </c>
      <c r="M1025" s="20" t="str">
        <f>IF('S.D. Paste sheet'!M1025="","",'S.D. Paste sheet'!M1025)</f>
        <v/>
      </c>
      <c r="N1025" s="20" t="str">
        <f>IF('S.D. Paste sheet'!N1025="","",'S.D. Paste sheet'!N1025)</f>
        <v/>
      </c>
      <c r="O1025" s="20" t="str">
        <f>IF('S.D. Paste sheet'!O1025="","",'S.D. Paste sheet'!O1025)</f>
        <v/>
      </c>
      <c r="P1025" s="20" t="str">
        <f>IF('S.D. Paste sheet'!P1025="","",'S.D. Paste sheet'!P1025)</f>
        <v/>
      </c>
      <c r="Q1025" s="20" t="str">
        <f>IF('S.D. Paste sheet'!Q1025="","",'S.D. Paste sheet'!Q1025)</f>
        <v/>
      </c>
      <c r="R1025" s="20" t="str">
        <f>IF('S.D. Paste sheet'!R1025="","",'S.D. Paste sheet'!R1025)</f>
        <v/>
      </c>
      <c r="S1025" s="20" t="str">
        <f>IF('S.D. Paste sheet'!S1025="","",'S.D. Paste sheet'!S1025)</f>
        <v/>
      </c>
      <c r="T1025" s="20" t="str">
        <f>IF('S.D. Paste sheet'!T1025="","",'S.D. Paste sheet'!T1025)</f>
        <v/>
      </c>
      <c r="U1025" s="20" t="str">
        <f>IF('S.D. Paste sheet'!U1025="","",'S.D. Paste sheet'!U1025)</f>
        <v/>
      </c>
      <c r="V1025" s="20" t="str">
        <f>IF('S.D. Paste sheet'!V1025="","",'S.D. Paste sheet'!V1025)</f>
        <v/>
      </c>
      <c r="W1025" s="20" t="str">
        <f>IF('S.D. Paste sheet'!W1025="","",'S.D. Paste sheet'!W1025)</f>
        <v/>
      </c>
      <c r="X1025" s="20" t="str">
        <f>IF('S.D. Paste sheet'!X1025="","",'S.D. Paste sheet'!X1025)</f>
        <v/>
      </c>
      <c r="Y1025" s="20" t="str">
        <f>IF('S.D. Paste sheet'!Y1025="","",'S.D. Paste sheet'!Y1025)</f>
        <v/>
      </c>
      <c r="Z1025" s="20" t="str">
        <f>IF('S.D. Paste sheet'!Z1025="","",'S.D. Paste sheet'!Z1025)</f>
        <v/>
      </c>
      <c r="AA1025" s="20" t="str">
        <f>IF('S.D. Paste sheet'!AA1025="","",'S.D. Paste sheet'!AA1025)</f>
        <v/>
      </c>
      <c r="AB1025" s="20" t="str">
        <f>IF('S.D. Paste sheet'!AB1025="","",'S.D. Paste sheet'!AB1025)</f>
        <v/>
      </c>
      <c r="AC1025" s="20" t="str">
        <f>IF('S.D. Paste sheet'!AC1025="","",'S.D. Paste sheet'!AC1025)</f>
        <v/>
      </c>
      <c r="AD1025" s="20" t="str">
        <f>IF('S.D. Paste sheet'!AD1025="","",'S.D. Paste sheet'!AD1025)</f>
        <v/>
      </c>
      <c r="AE1025" s="28"/>
      <c r="AF1025" t="str">
        <f>IF(AK1025="","",IF(AK1025&gt;0,COUNT($AG$2:AG1025),""))</f>
        <v/>
      </c>
      <c r="AG1025" s="25" t="str">
        <f t="shared" si="483"/>
        <v/>
      </c>
      <c r="AH1025" s="25" t="str">
        <f t="shared" si="484"/>
        <v/>
      </c>
      <c r="AI1025" s="25" t="str">
        <f t="shared" si="485"/>
        <v/>
      </c>
      <c r="AJ1025" s="25" t="str">
        <f t="shared" si="486"/>
        <v/>
      </c>
      <c r="AK1025" s="25" t="str">
        <f t="shared" si="487"/>
        <v/>
      </c>
      <c r="AL1025" s="25" t="str">
        <f t="shared" si="488"/>
        <v/>
      </c>
      <c r="AM1025" s="25" t="str">
        <f t="shared" si="489"/>
        <v/>
      </c>
      <c r="AN1025" s="25" t="str">
        <f t="shared" si="490"/>
        <v/>
      </c>
      <c r="AO1025" s="25" t="str">
        <f t="shared" si="491"/>
        <v/>
      </c>
      <c r="AP1025" s="25" t="str">
        <f t="shared" si="492"/>
        <v/>
      </c>
      <c r="AQ1025" s="25" t="str">
        <f t="shared" si="493"/>
        <v/>
      </c>
      <c r="AR1025" s="25" t="str">
        <f t="shared" si="494"/>
        <v/>
      </c>
      <c r="AS1025" s="25" t="str">
        <f t="shared" si="495"/>
        <v/>
      </c>
      <c r="AT1025" s="25" t="str">
        <f t="shared" si="496"/>
        <v/>
      </c>
      <c r="AU1025" s="25" t="str">
        <f t="shared" si="497"/>
        <v/>
      </c>
      <c r="AV1025" s="25" t="str">
        <f t="shared" si="498"/>
        <v/>
      </c>
      <c r="AX1025" t="str">
        <f>IF(BC1025="","",IF(BC1025&gt;0,COUNT($AY$2:AY1025),""))</f>
        <v/>
      </c>
      <c r="AY1025" s="25" t="str">
        <f t="shared" si="499"/>
        <v/>
      </c>
      <c r="AZ1025" s="25" t="str">
        <f t="shared" si="500"/>
        <v/>
      </c>
      <c r="BA1025" s="25" t="str">
        <f t="shared" si="501"/>
        <v/>
      </c>
      <c r="BB1025" s="25" t="str">
        <f t="shared" si="502"/>
        <v/>
      </c>
      <c r="BC1025" s="25" t="str">
        <f t="shared" si="503"/>
        <v/>
      </c>
      <c r="BD1025" s="25" t="str">
        <f t="shared" si="504"/>
        <v/>
      </c>
      <c r="BE1025" s="25" t="str">
        <f t="shared" si="505"/>
        <v/>
      </c>
      <c r="BF1025" s="25" t="str">
        <f t="shared" si="506"/>
        <v/>
      </c>
      <c r="BG1025" s="25" t="str">
        <f t="shared" si="507"/>
        <v/>
      </c>
      <c r="BH1025" s="25" t="str">
        <f t="shared" si="508"/>
        <v/>
      </c>
      <c r="BI1025" s="25" t="str">
        <f t="shared" si="509"/>
        <v/>
      </c>
      <c r="BJ1025" s="25" t="str">
        <f t="shared" si="510"/>
        <v/>
      </c>
      <c r="BK1025" s="25" t="str">
        <f t="shared" si="511"/>
        <v/>
      </c>
      <c r="BL1025" s="25" t="str">
        <f t="shared" si="512"/>
        <v/>
      </c>
      <c r="BM1025" s="25" t="str">
        <f t="shared" si="513"/>
        <v/>
      </c>
      <c r="BN1025" s="25" t="str">
        <f t="shared" si="514"/>
        <v/>
      </c>
    </row>
    <row r="1026" spans="1:66" x14ac:dyDescent="0.25">
      <c r="A1026" s="20" t="str">
        <f>IF('S.D. Paste sheet'!A1026="","",'S.D. Paste sheet'!A1026)</f>
        <v/>
      </c>
      <c r="B1026" s="20" t="str">
        <f>IF('S.D. Paste sheet'!B1026="","",'S.D. Paste sheet'!B1026)</f>
        <v/>
      </c>
      <c r="C1026" s="20" t="str">
        <f>IF('S.D. Paste sheet'!C1026="","",'S.D. Paste sheet'!C1026)</f>
        <v/>
      </c>
      <c r="D1026" s="20" t="str">
        <f>IF('S.D. Paste sheet'!D1026="","",'S.D. Paste sheet'!D1026)</f>
        <v/>
      </c>
      <c r="E1026" s="20" t="str">
        <f>IF('S.D. Paste sheet'!E1026="","",UPPER('S.D. Paste sheet'!E1026))</f>
        <v/>
      </c>
      <c r="F1026" s="20" t="str">
        <f>IF('S.D. Paste sheet'!F1026="","",'S.D. Paste sheet'!F1026)</f>
        <v/>
      </c>
      <c r="G1026" s="20" t="str">
        <f>IF('S.D. Paste sheet'!G1026="","",UPPER('S.D. Paste sheet'!G1026))</f>
        <v/>
      </c>
      <c r="H1026" s="20" t="str">
        <f>IF('S.D. Paste sheet'!H1026="","",UPPER('S.D. Paste sheet'!H1026))</f>
        <v/>
      </c>
      <c r="I1026" s="20" t="str">
        <f>IF('S.D. Paste sheet'!I1026="","",'S.D. Paste sheet'!I1026)</f>
        <v/>
      </c>
      <c r="J1026" s="20" t="str">
        <f>IF('S.D. Paste sheet'!J1026="","",'S.D. Paste sheet'!J1026)</f>
        <v/>
      </c>
      <c r="K1026" s="20" t="str">
        <f>IF('S.D. Paste sheet'!K1026="","",'S.D. Paste sheet'!K1026)</f>
        <v/>
      </c>
      <c r="L1026" s="20" t="str">
        <f>IF('S.D. Paste sheet'!L1026="","",'S.D. Paste sheet'!L1026)</f>
        <v/>
      </c>
      <c r="M1026" s="20" t="str">
        <f>IF('S.D. Paste sheet'!M1026="","",'S.D. Paste sheet'!M1026)</f>
        <v/>
      </c>
      <c r="N1026" s="20" t="str">
        <f>IF('S.D. Paste sheet'!N1026="","",'S.D. Paste sheet'!N1026)</f>
        <v/>
      </c>
      <c r="O1026" s="20" t="str">
        <f>IF('S.D. Paste sheet'!O1026="","",'S.D. Paste sheet'!O1026)</f>
        <v/>
      </c>
      <c r="P1026" s="20" t="str">
        <f>IF('S.D. Paste sheet'!P1026="","",'S.D. Paste sheet'!P1026)</f>
        <v/>
      </c>
      <c r="Q1026" s="20" t="str">
        <f>IF('S.D. Paste sheet'!Q1026="","",'S.D. Paste sheet'!Q1026)</f>
        <v/>
      </c>
      <c r="R1026" s="20" t="str">
        <f>IF('S.D. Paste sheet'!R1026="","",'S.D. Paste sheet'!R1026)</f>
        <v/>
      </c>
      <c r="S1026" s="20" t="str">
        <f>IF('S.D. Paste sheet'!S1026="","",'S.D. Paste sheet'!S1026)</f>
        <v/>
      </c>
      <c r="T1026" s="20" t="str">
        <f>IF('S.D. Paste sheet'!T1026="","",'S.D. Paste sheet'!T1026)</f>
        <v/>
      </c>
      <c r="U1026" s="20" t="str">
        <f>IF('S.D. Paste sheet'!U1026="","",'S.D. Paste sheet'!U1026)</f>
        <v/>
      </c>
      <c r="V1026" s="20" t="str">
        <f>IF('S.D. Paste sheet'!V1026="","",'S.D. Paste sheet'!V1026)</f>
        <v/>
      </c>
      <c r="W1026" s="20" t="str">
        <f>IF('S.D. Paste sheet'!W1026="","",'S.D. Paste sheet'!W1026)</f>
        <v/>
      </c>
      <c r="X1026" s="20" t="str">
        <f>IF('S.D. Paste sheet'!X1026="","",'S.D. Paste sheet'!X1026)</f>
        <v/>
      </c>
      <c r="Y1026" s="20" t="str">
        <f>IF('S.D. Paste sheet'!Y1026="","",'S.D. Paste sheet'!Y1026)</f>
        <v/>
      </c>
      <c r="Z1026" s="20" t="str">
        <f>IF('S.D. Paste sheet'!Z1026="","",'S.D. Paste sheet'!Z1026)</f>
        <v/>
      </c>
      <c r="AA1026" s="20" t="str">
        <f>IF('S.D. Paste sheet'!AA1026="","",'S.D. Paste sheet'!AA1026)</f>
        <v/>
      </c>
      <c r="AB1026" s="20" t="str">
        <f>IF('S.D. Paste sheet'!AB1026="","",'S.D. Paste sheet'!AB1026)</f>
        <v/>
      </c>
      <c r="AC1026" s="20" t="str">
        <f>IF('S.D. Paste sheet'!AC1026="","",'S.D. Paste sheet'!AC1026)</f>
        <v/>
      </c>
      <c r="AD1026" s="20" t="str">
        <f>IF('S.D. Paste sheet'!AD1026="","",'S.D. Paste sheet'!AD1026)</f>
        <v/>
      </c>
      <c r="AE1026" s="28"/>
      <c r="AF1026" t="str">
        <f>IF(AK1026="","",IF(AK1026&gt;0,COUNT($AG$2:AG1026),""))</f>
        <v/>
      </c>
      <c r="AG1026" s="25" t="str">
        <f t="shared" si="483"/>
        <v/>
      </c>
      <c r="AH1026" s="25" t="str">
        <f t="shared" si="484"/>
        <v/>
      </c>
      <c r="AI1026" s="25" t="str">
        <f t="shared" si="485"/>
        <v/>
      </c>
      <c r="AJ1026" s="25" t="str">
        <f t="shared" si="486"/>
        <v/>
      </c>
      <c r="AK1026" s="25" t="str">
        <f t="shared" si="487"/>
        <v/>
      </c>
      <c r="AL1026" s="25" t="str">
        <f t="shared" si="488"/>
        <v/>
      </c>
      <c r="AM1026" s="25" t="str">
        <f t="shared" si="489"/>
        <v/>
      </c>
      <c r="AN1026" s="25" t="str">
        <f t="shared" si="490"/>
        <v/>
      </c>
      <c r="AO1026" s="25" t="str">
        <f t="shared" si="491"/>
        <v/>
      </c>
      <c r="AP1026" s="25" t="str">
        <f t="shared" si="492"/>
        <v/>
      </c>
      <c r="AQ1026" s="25" t="str">
        <f t="shared" si="493"/>
        <v/>
      </c>
      <c r="AR1026" s="25" t="str">
        <f t="shared" si="494"/>
        <v/>
      </c>
      <c r="AS1026" s="25" t="str">
        <f t="shared" si="495"/>
        <v/>
      </c>
      <c r="AT1026" s="25" t="str">
        <f t="shared" si="496"/>
        <v/>
      </c>
      <c r="AU1026" s="25" t="str">
        <f t="shared" si="497"/>
        <v/>
      </c>
      <c r="AV1026" s="25" t="str">
        <f t="shared" si="498"/>
        <v/>
      </c>
      <c r="AX1026" t="str">
        <f>IF(BC1026="","",IF(BC1026&gt;0,COUNT($AY$2:AY1026),""))</f>
        <v/>
      </c>
      <c r="AY1026" s="25" t="str">
        <f t="shared" si="499"/>
        <v/>
      </c>
      <c r="AZ1026" s="25" t="str">
        <f t="shared" si="500"/>
        <v/>
      </c>
      <c r="BA1026" s="25" t="str">
        <f t="shared" si="501"/>
        <v/>
      </c>
      <c r="BB1026" s="25" t="str">
        <f t="shared" si="502"/>
        <v/>
      </c>
      <c r="BC1026" s="25" t="str">
        <f t="shared" si="503"/>
        <v/>
      </c>
      <c r="BD1026" s="25" t="str">
        <f t="shared" si="504"/>
        <v/>
      </c>
      <c r="BE1026" s="25" t="str">
        <f t="shared" si="505"/>
        <v/>
      </c>
      <c r="BF1026" s="25" t="str">
        <f t="shared" si="506"/>
        <v/>
      </c>
      <c r="BG1026" s="25" t="str">
        <f t="shared" si="507"/>
        <v/>
      </c>
      <c r="BH1026" s="25" t="str">
        <f t="shared" si="508"/>
        <v/>
      </c>
      <c r="BI1026" s="25" t="str">
        <f t="shared" si="509"/>
        <v/>
      </c>
      <c r="BJ1026" s="25" t="str">
        <f t="shared" si="510"/>
        <v/>
      </c>
      <c r="BK1026" s="25" t="str">
        <f t="shared" si="511"/>
        <v/>
      </c>
      <c r="BL1026" s="25" t="str">
        <f t="shared" si="512"/>
        <v/>
      </c>
      <c r="BM1026" s="25" t="str">
        <f t="shared" si="513"/>
        <v/>
      </c>
      <c r="BN1026" s="25" t="str">
        <f t="shared" si="514"/>
        <v/>
      </c>
    </row>
    <row r="1027" spans="1:66" x14ac:dyDescent="0.25">
      <c r="A1027" s="20" t="str">
        <f>IF('S.D. Paste sheet'!A1027="","",'S.D. Paste sheet'!A1027)</f>
        <v/>
      </c>
      <c r="B1027" s="20" t="str">
        <f>IF('S.D. Paste sheet'!B1027="","",'S.D. Paste sheet'!B1027)</f>
        <v/>
      </c>
      <c r="C1027" s="20" t="str">
        <f>IF('S.D. Paste sheet'!C1027="","",'S.D. Paste sheet'!C1027)</f>
        <v/>
      </c>
      <c r="D1027" s="20" t="str">
        <f>IF('S.D. Paste sheet'!D1027="","",'S.D. Paste sheet'!D1027)</f>
        <v/>
      </c>
      <c r="E1027" s="20" t="str">
        <f>IF('S.D. Paste sheet'!E1027="","",UPPER('S.D. Paste sheet'!E1027))</f>
        <v/>
      </c>
      <c r="F1027" s="20" t="str">
        <f>IF('S.D. Paste sheet'!F1027="","",'S.D. Paste sheet'!F1027)</f>
        <v/>
      </c>
      <c r="G1027" s="20" t="str">
        <f>IF('S.D. Paste sheet'!G1027="","",UPPER('S.D. Paste sheet'!G1027))</f>
        <v/>
      </c>
      <c r="H1027" s="20" t="str">
        <f>IF('S.D. Paste sheet'!H1027="","",UPPER('S.D. Paste sheet'!H1027))</f>
        <v/>
      </c>
      <c r="I1027" s="20" t="str">
        <f>IF('S.D. Paste sheet'!I1027="","",'S.D. Paste sheet'!I1027)</f>
        <v/>
      </c>
      <c r="J1027" s="20" t="str">
        <f>IF('S.D. Paste sheet'!J1027="","",'S.D. Paste sheet'!J1027)</f>
        <v/>
      </c>
      <c r="K1027" s="20" t="str">
        <f>IF('S.D. Paste sheet'!K1027="","",'S.D. Paste sheet'!K1027)</f>
        <v/>
      </c>
      <c r="L1027" s="20" t="str">
        <f>IF('S.D. Paste sheet'!L1027="","",'S.D. Paste sheet'!L1027)</f>
        <v/>
      </c>
      <c r="M1027" s="20" t="str">
        <f>IF('S.D. Paste sheet'!M1027="","",'S.D. Paste sheet'!M1027)</f>
        <v/>
      </c>
      <c r="N1027" s="20" t="str">
        <f>IF('S.D. Paste sheet'!N1027="","",'S.D. Paste sheet'!N1027)</f>
        <v/>
      </c>
      <c r="O1027" s="20" t="str">
        <f>IF('S.D. Paste sheet'!O1027="","",'S.D. Paste sheet'!O1027)</f>
        <v/>
      </c>
      <c r="P1027" s="20" t="str">
        <f>IF('S.D. Paste sheet'!P1027="","",'S.D. Paste sheet'!P1027)</f>
        <v/>
      </c>
      <c r="Q1027" s="20" t="str">
        <f>IF('S.D. Paste sheet'!Q1027="","",'S.D. Paste sheet'!Q1027)</f>
        <v/>
      </c>
      <c r="R1027" s="20" t="str">
        <f>IF('S.D. Paste sheet'!R1027="","",'S.D. Paste sheet'!R1027)</f>
        <v/>
      </c>
      <c r="S1027" s="20" t="str">
        <f>IF('S.D. Paste sheet'!S1027="","",'S.D. Paste sheet'!S1027)</f>
        <v/>
      </c>
      <c r="T1027" s="20" t="str">
        <f>IF('S.D. Paste sheet'!T1027="","",'S.D. Paste sheet'!T1027)</f>
        <v/>
      </c>
      <c r="U1027" s="20" t="str">
        <f>IF('S.D. Paste sheet'!U1027="","",'S.D. Paste sheet'!U1027)</f>
        <v/>
      </c>
      <c r="V1027" s="20" t="str">
        <f>IF('S.D. Paste sheet'!V1027="","",'S.D. Paste sheet'!V1027)</f>
        <v/>
      </c>
      <c r="W1027" s="20" t="str">
        <f>IF('S.D. Paste sheet'!W1027="","",'S.D. Paste sheet'!W1027)</f>
        <v/>
      </c>
      <c r="X1027" s="20" t="str">
        <f>IF('S.D. Paste sheet'!X1027="","",'S.D. Paste sheet'!X1027)</f>
        <v/>
      </c>
      <c r="Y1027" s="20" t="str">
        <f>IF('S.D. Paste sheet'!Y1027="","",'S.D. Paste sheet'!Y1027)</f>
        <v/>
      </c>
      <c r="Z1027" s="20" t="str">
        <f>IF('S.D. Paste sheet'!Z1027="","",'S.D. Paste sheet'!Z1027)</f>
        <v/>
      </c>
      <c r="AA1027" s="20" t="str">
        <f>IF('S.D. Paste sheet'!AA1027="","",'S.D. Paste sheet'!AA1027)</f>
        <v/>
      </c>
      <c r="AB1027" s="20" t="str">
        <f>IF('S.D. Paste sheet'!AB1027="","",'S.D. Paste sheet'!AB1027)</f>
        <v/>
      </c>
      <c r="AC1027" s="20" t="str">
        <f>IF('S.D. Paste sheet'!AC1027="","",'S.D. Paste sheet'!AC1027)</f>
        <v/>
      </c>
      <c r="AD1027" s="20" t="str">
        <f>IF('S.D. Paste sheet'!AD1027="","",'S.D. Paste sheet'!AD1027)</f>
        <v/>
      </c>
      <c r="AE1027" s="28"/>
      <c r="AF1027" t="str">
        <f>IF(AK1027="","",IF(AK1027&gt;0,COUNT($AG$2:AG1027),""))</f>
        <v/>
      </c>
      <c r="AG1027" s="25" t="str">
        <f t="shared" ref="AG1027:AG1090" si="515">IF(AND($AJ$1=8,$A1027=8),A1027,"")</f>
        <v/>
      </c>
      <c r="AH1027" s="25" t="str">
        <f t="shared" ref="AH1027:AH1090" si="516">IF(AND($AJ$1=8,$A1027=8),B1027,"")</f>
        <v/>
      </c>
      <c r="AI1027" s="25" t="str">
        <f t="shared" ref="AI1027:AI1090" si="517">IF(AND($AJ$1=8,$A1027=8),C1027,"")</f>
        <v/>
      </c>
      <c r="AJ1027" s="25" t="str">
        <f t="shared" ref="AJ1027:AJ1090" si="518">IF(AND($AJ$1=8,$A1027=8),D1027,"")</f>
        <v/>
      </c>
      <c r="AK1027" s="25" t="str">
        <f t="shared" ref="AK1027:AK1090" si="519">IF(AND($AJ$1=8,$A1027=8),E1027,"")</f>
        <v/>
      </c>
      <c r="AL1027" s="25" t="str">
        <f t="shared" ref="AL1027:AL1090" si="520">IF(AND($AJ$1=8,$A1027=8),F1027,"")</f>
        <v/>
      </c>
      <c r="AM1027" s="25" t="str">
        <f t="shared" ref="AM1027:AM1090" si="521">IF(AND($AJ$1=8,$A1027=8),G1027,"")</f>
        <v/>
      </c>
      <c r="AN1027" s="25" t="str">
        <f t="shared" ref="AN1027:AN1090" si="522">IF(AND($AJ$1=8,$A1027=8),H1027,"")</f>
        <v/>
      </c>
      <c r="AO1027" s="25" t="str">
        <f t="shared" ref="AO1027:AO1090" si="523">IF(AND($AJ$1=8,$A1027=8),I1027,"")</f>
        <v/>
      </c>
      <c r="AP1027" s="25" t="str">
        <f t="shared" ref="AP1027:AP1090" si="524">IF(AND($AJ$1=8,$A1027=8),J1027,"")</f>
        <v/>
      </c>
      <c r="AQ1027" s="25" t="str">
        <f t="shared" ref="AQ1027:AQ1090" si="525">IF(AND($AJ$1=8,$A1027=8),K1027,"")</f>
        <v/>
      </c>
      <c r="AR1027" s="25" t="str">
        <f t="shared" ref="AR1027:AR1090" si="526">IF(AND($AJ$1=8,$A1027=8),L1027,"")</f>
        <v/>
      </c>
      <c r="AS1027" s="25" t="str">
        <f t="shared" ref="AS1027:AS1090" si="527">IF(AND($AJ$1=8,$A1027=8),M1027,"")</f>
        <v/>
      </c>
      <c r="AT1027" s="25" t="str">
        <f t="shared" ref="AT1027:AT1090" si="528">IF(AND($AJ$1=8,$A1027=8),N1027,"")</f>
        <v/>
      </c>
      <c r="AU1027" s="25" t="str">
        <f t="shared" ref="AU1027:AU1090" si="529">IF(AND($AJ$1=8,$A1027=8),O1027,"")</f>
        <v/>
      </c>
      <c r="AV1027" s="25" t="str">
        <f t="shared" ref="AV1027:AV1090" si="530">IF(AND($AJ$1=8,$A1027=8),P1027,"")</f>
        <v/>
      </c>
      <c r="AX1027" t="str">
        <f>IF(BC1027="","",IF(BC1027&gt;0,COUNT($AY$2:AY1027),""))</f>
        <v/>
      </c>
      <c r="AY1027" s="25" t="str">
        <f t="shared" ref="AY1027:AY1090" si="531">IF(AND($BB$1=8,$A1027=8,$BC$1=B1027),A1027,"")</f>
        <v/>
      </c>
      <c r="AZ1027" s="25" t="str">
        <f t="shared" ref="AZ1027:AZ1090" si="532">IF(AND($BB$1=8,$A1027=8,$BC$1=$B1027),B1027,"")</f>
        <v/>
      </c>
      <c r="BA1027" s="25" t="str">
        <f t="shared" ref="BA1027:BA1090" si="533">IF(AND($BB$1=8,$A1027=8,$BC$1=$B1027),C1027,"")</f>
        <v/>
      </c>
      <c r="BB1027" s="25" t="str">
        <f t="shared" ref="BB1027:BB1090" si="534">IF(AND($BB$1=8,$A1027=8,$BC$1=$B1027),D1027,"")</f>
        <v/>
      </c>
      <c r="BC1027" s="25" t="str">
        <f t="shared" ref="BC1027:BC1090" si="535">IF(AND($BB$1=8,$A1027=8,$BC$1=$B1027),E1027,"")</f>
        <v/>
      </c>
      <c r="BD1027" s="25" t="str">
        <f t="shared" ref="BD1027:BD1090" si="536">IF(AND($BB$1=8,$A1027=8,$BC$1=$B1027),F1027,"")</f>
        <v/>
      </c>
      <c r="BE1027" s="25" t="str">
        <f t="shared" ref="BE1027:BE1090" si="537">IF(AND($BB$1=8,$A1027=8,$BC$1=$B1027),G1027,"")</f>
        <v/>
      </c>
      <c r="BF1027" s="25" t="str">
        <f t="shared" ref="BF1027:BF1090" si="538">IF(AND($BB$1=8,$A1027=8,$BC$1=$B1027),H1027,"")</f>
        <v/>
      </c>
      <c r="BG1027" s="25" t="str">
        <f t="shared" ref="BG1027:BG1090" si="539">IF(AND($BB$1=8,$A1027=8,$BC$1=$B1027),I1027,"")</f>
        <v/>
      </c>
      <c r="BH1027" s="25" t="str">
        <f t="shared" ref="BH1027:BH1090" si="540">IF(AND($BB$1=8,$A1027=8,$BC$1=$B1027),J1027,"")</f>
        <v/>
      </c>
      <c r="BI1027" s="25" t="str">
        <f t="shared" ref="BI1027:BI1090" si="541">IF(AND($BB$1=8,$A1027=8,$BC$1=$B1027),K1027,"")</f>
        <v/>
      </c>
      <c r="BJ1027" s="25" t="str">
        <f t="shared" ref="BJ1027:BJ1090" si="542">IF(AND($BB$1=8,$A1027=8,$BC$1=$B1027),L1027,"")</f>
        <v/>
      </c>
      <c r="BK1027" s="25" t="str">
        <f t="shared" ref="BK1027:BK1090" si="543">IF(AND($BB$1=8,$A1027=8,$BC$1=$B1027),M1027,"")</f>
        <v/>
      </c>
      <c r="BL1027" s="25" t="str">
        <f t="shared" ref="BL1027:BL1090" si="544">IF(AND($BB$1=8,$A1027=8,$BC$1=$B1027),N1027,"")</f>
        <v/>
      </c>
      <c r="BM1027" s="25" t="str">
        <f t="shared" ref="BM1027:BM1090" si="545">IF(AND($BB$1=8,$A1027=8,$BC$1=$B1027),O1027,"")</f>
        <v/>
      </c>
      <c r="BN1027" s="25" t="str">
        <f t="shared" ref="BN1027:BN1090" si="546">IF(AND($BB$1=8,$A1027=8,$BC$1=$B1027),P1027,"")</f>
        <v/>
      </c>
    </row>
    <row r="1028" spans="1:66" x14ac:dyDescent="0.25">
      <c r="A1028" s="20" t="str">
        <f>IF('S.D. Paste sheet'!A1028="","",'S.D. Paste sheet'!A1028)</f>
        <v/>
      </c>
      <c r="B1028" s="20" t="str">
        <f>IF('S.D. Paste sheet'!B1028="","",'S.D. Paste sheet'!B1028)</f>
        <v/>
      </c>
      <c r="C1028" s="20" t="str">
        <f>IF('S.D. Paste sheet'!C1028="","",'S.D. Paste sheet'!C1028)</f>
        <v/>
      </c>
      <c r="D1028" s="20" t="str">
        <f>IF('S.D. Paste sheet'!D1028="","",'S.D. Paste sheet'!D1028)</f>
        <v/>
      </c>
      <c r="E1028" s="20" t="str">
        <f>IF('S.D. Paste sheet'!E1028="","",UPPER('S.D. Paste sheet'!E1028))</f>
        <v/>
      </c>
      <c r="F1028" s="20" t="str">
        <f>IF('S.D. Paste sheet'!F1028="","",'S.D. Paste sheet'!F1028)</f>
        <v/>
      </c>
      <c r="G1028" s="20" t="str">
        <f>IF('S.D. Paste sheet'!G1028="","",UPPER('S.D. Paste sheet'!G1028))</f>
        <v/>
      </c>
      <c r="H1028" s="20" t="str">
        <f>IF('S.D. Paste sheet'!H1028="","",UPPER('S.D. Paste sheet'!H1028))</f>
        <v/>
      </c>
      <c r="I1028" s="20" t="str">
        <f>IF('S.D. Paste sheet'!I1028="","",'S.D. Paste sheet'!I1028)</f>
        <v/>
      </c>
      <c r="J1028" s="20" t="str">
        <f>IF('S.D. Paste sheet'!J1028="","",'S.D. Paste sheet'!J1028)</f>
        <v/>
      </c>
      <c r="K1028" s="20" t="str">
        <f>IF('S.D. Paste sheet'!K1028="","",'S.D. Paste sheet'!K1028)</f>
        <v/>
      </c>
      <c r="L1028" s="20" t="str">
        <f>IF('S.D. Paste sheet'!L1028="","",'S.D. Paste sheet'!L1028)</f>
        <v/>
      </c>
      <c r="M1028" s="20" t="str">
        <f>IF('S.D. Paste sheet'!M1028="","",'S.D. Paste sheet'!M1028)</f>
        <v/>
      </c>
      <c r="N1028" s="20" t="str">
        <f>IF('S.D. Paste sheet'!N1028="","",'S.D. Paste sheet'!N1028)</f>
        <v/>
      </c>
      <c r="O1028" s="20" t="str">
        <f>IF('S.D. Paste sheet'!O1028="","",'S.D. Paste sheet'!O1028)</f>
        <v/>
      </c>
      <c r="P1028" s="20" t="str">
        <f>IF('S.D. Paste sheet'!P1028="","",'S.D. Paste sheet'!P1028)</f>
        <v/>
      </c>
      <c r="Q1028" s="20" t="str">
        <f>IF('S.D. Paste sheet'!Q1028="","",'S.D. Paste sheet'!Q1028)</f>
        <v/>
      </c>
      <c r="R1028" s="20" t="str">
        <f>IF('S.D. Paste sheet'!R1028="","",'S.D. Paste sheet'!R1028)</f>
        <v/>
      </c>
      <c r="S1028" s="20" t="str">
        <f>IF('S.D. Paste sheet'!S1028="","",'S.D. Paste sheet'!S1028)</f>
        <v/>
      </c>
      <c r="T1028" s="20" t="str">
        <f>IF('S.D. Paste sheet'!T1028="","",'S.D. Paste sheet'!T1028)</f>
        <v/>
      </c>
      <c r="U1028" s="20" t="str">
        <f>IF('S.D. Paste sheet'!U1028="","",'S.D. Paste sheet'!U1028)</f>
        <v/>
      </c>
      <c r="V1028" s="20" t="str">
        <f>IF('S.D. Paste sheet'!V1028="","",'S.D. Paste sheet'!V1028)</f>
        <v/>
      </c>
      <c r="W1028" s="20" t="str">
        <f>IF('S.D. Paste sheet'!W1028="","",'S.D. Paste sheet'!W1028)</f>
        <v/>
      </c>
      <c r="X1028" s="20" t="str">
        <f>IF('S.D. Paste sheet'!X1028="","",'S.D. Paste sheet'!X1028)</f>
        <v/>
      </c>
      <c r="Y1028" s="20" t="str">
        <f>IF('S.D. Paste sheet'!Y1028="","",'S.D. Paste sheet'!Y1028)</f>
        <v/>
      </c>
      <c r="Z1028" s="20" t="str">
        <f>IF('S.D. Paste sheet'!Z1028="","",'S.D. Paste sheet'!Z1028)</f>
        <v/>
      </c>
      <c r="AA1028" s="20" t="str">
        <f>IF('S.D. Paste sheet'!AA1028="","",'S.D. Paste sheet'!AA1028)</f>
        <v/>
      </c>
      <c r="AB1028" s="20" t="str">
        <f>IF('S.D. Paste sheet'!AB1028="","",'S.D. Paste sheet'!AB1028)</f>
        <v/>
      </c>
      <c r="AC1028" s="20" t="str">
        <f>IF('S.D. Paste sheet'!AC1028="","",'S.D. Paste sheet'!AC1028)</f>
        <v/>
      </c>
      <c r="AD1028" s="20" t="str">
        <f>IF('S.D. Paste sheet'!AD1028="","",'S.D. Paste sheet'!AD1028)</f>
        <v/>
      </c>
      <c r="AE1028" s="28"/>
      <c r="AF1028" t="str">
        <f>IF(AK1028="","",IF(AK1028&gt;0,COUNT($AG$2:AG1028),""))</f>
        <v/>
      </c>
      <c r="AG1028" s="25" t="str">
        <f t="shared" si="515"/>
        <v/>
      </c>
      <c r="AH1028" s="25" t="str">
        <f t="shared" si="516"/>
        <v/>
      </c>
      <c r="AI1028" s="25" t="str">
        <f t="shared" si="517"/>
        <v/>
      </c>
      <c r="AJ1028" s="25" t="str">
        <f t="shared" si="518"/>
        <v/>
      </c>
      <c r="AK1028" s="25" t="str">
        <f t="shared" si="519"/>
        <v/>
      </c>
      <c r="AL1028" s="25" t="str">
        <f t="shared" si="520"/>
        <v/>
      </c>
      <c r="AM1028" s="25" t="str">
        <f t="shared" si="521"/>
        <v/>
      </c>
      <c r="AN1028" s="25" t="str">
        <f t="shared" si="522"/>
        <v/>
      </c>
      <c r="AO1028" s="25" t="str">
        <f t="shared" si="523"/>
        <v/>
      </c>
      <c r="AP1028" s="25" t="str">
        <f t="shared" si="524"/>
        <v/>
      </c>
      <c r="AQ1028" s="25" t="str">
        <f t="shared" si="525"/>
        <v/>
      </c>
      <c r="AR1028" s="25" t="str">
        <f t="shared" si="526"/>
        <v/>
      </c>
      <c r="AS1028" s="25" t="str">
        <f t="shared" si="527"/>
        <v/>
      </c>
      <c r="AT1028" s="25" t="str">
        <f t="shared" si="528"/>
        <v/>
      </c>
      <c r="AU1028" s="25" t="str">
        <f t="shared" si="529"/>
        <v/>
      </c>
      <c r="AV1028" s="25" t="str">
        <f t="shared" si="530"/>
        <v/>
      </c>
      <c r="AX1028" t="str">
        <f>IF(BC1028="","",IF(BC1028&gt;0,COUNT($AY$2:AY1028),""))</f>
        <v/>
      </c>
      <c r="AY1028" s="25" t="str">
        <f t="shared" si="531"/>
        <v/>
      </c>
      <c r="AZ1028" s="25" t="str">
        <f t="shared" si="532"/>
        <v/>
      </c>
      <c r="BA1028" s="25" t="str">
        <f t="shared" si="533"/>
        <v/>
      </c>
      <c r="BB1028" s="25" t="str">
        <f t="shared" si="534"/>
        <v/>
      </c>
      <c r="BC1028" s="25" t="str">
        <f t="shared" si="535"/>
        <v/>
      </c>
      <c r="BD1028" s="25" t="str">
        <f t="shared" si="536"/>
        <v/>
      </c>
      <c r="BE1028" s="25" t="str">
        <f t="shared" si="537"/>
        <v/>
      </c>
      <c r="BF1028" s="25" t="str">
        <f t="shared" si="538"/>
        <v/>
      </c>
      <c r="BG1028" s="25" t="str">
        <f t="shared" si="539"/>
        <v/>
      </c>
      <c r="BH1028" s="25" t="str">
        <f t="shared" si="540"/>
        <v/>
      </c>
      <c r="BI1028" s="25" t="str">
        <f t="shared" si="541"/>
        <v/>
      </c>
      <c r="BJ1028" s="25" t="str">
        <f t="shared" si="542"/>
        <v/>
      </c>
      <c r="BK1028" s="25" t="str">
        <f t="shared" si="543"/>
        <v/>
      </c>
      <c r="BL1028" s="25" t="str">
        <f t="shared" si="544"/>
        <v/>
      </c>
      <c r="BM1028" s="25" t="str">
        <f t="shared" si="545"/>
        <v/>
      </c>
      <c r="BN1028" s="25" t="str">
        <f t="shared" si="546"/>
        <v/>
      </c>
    </row>
    <row r="1029" spans="1:66" x14ac:dyDescent="0.25">
      <c r="A1029" s="20" t="str">
        <f>IF('S.D. Paste sheet'!A1029="","",'S.D. Paste sheet'!A1029)</f>
        <v/>
      </c>
      <c r="B1029" s="20" t="str">
        <f>IF('S.D. Paste sheet'!B1029="","",'S.D. Paste sheet'!B1029)</f>
        <v/>
      </c>
      <c r="C1029" s="20" t="str">
        <f>IF('S.D. Paste sheet'!C1029="","",'S.D. Paste sheet'!C1029)</f>
        <v/>
      </c>
      <c r="D1029" s="20" t="str">
        <f>IF('S.D. Paste sheet'!D1029="","",'S.D. Paste sheet'!D1029)</f>
        <v/>
      </c>
      <c r="E1029" s="20" t="str">
        <f>IF('S.D. Paste sheet'!E1029="","",UPPER('S.D. Paste sheet'!E1029))</f>
        <v/>
      </c>
      <c r="F1029" s="20" t="str">
        <f>IF('S.D. Paste sheet'!F1029="","",'S.D. Paste sheet'!F1029)</f>
        <v/>
      </c>
      <c r="G1029" s="20" t="str">
        <f>IF('S.D. Paste sheet'!G1029="","",UPPER('S.D. Paste sheet'!G1029))</f>
        <v/>
      </c>
      <c r="H1029" s="20" t="str">
        <f>IF('S.D. Paste sheet'!H1029="","",UPPER('S.D. Paste sheet'!H1029))</f>
        <v/>
      </c>
      <c r="I1029" s="20" t="str">
        <f>IF('S.D. Paste sheet'!I1029="","",'S.D. Paste sheet'!I1029)</f>
        <v/>
      </c>
      <c r="J1029" s="20" t="str">
        <f>IF('S.D. Paste sheet'!J1029="","",'S.D. Paste sheet'!J1029)</f>
        <v/>
      </c>
      <c r="K1029" s="20" t="str">
        <f>IF('S.D. Paste sheet'!K1029="","",'S.D. Paste sheet'!K1029)</f>
        <v/>
      </c>
      <c r="L1029" s="20" t="str">
        <f>IF('S.D. Paste sheet'!L1029="","",'S.D. Paste sheet'!L1029)</f>
        <v/>
      </c>
      <c r="M1029" s="20" t="str">
        <f>IF('S.D. Paste sheet'!M1029="","",'S.D. Paste sheet'!M1029)</f>
        <v/>
      </c>
      <c r="N1029" s="20" t="str">
        <f>IF('S.D. Paste sheet'!N1029="","",'S.D. Paste sheet'!N1029)</f>
        <v/>
      </c>
      <c r="O1029" s="20" t="str">
        <f>IF('S.D. Paste sheet'!O1029="","",'S.D. Paste sheet'!O1029)</f>
        <v/>
      </c>
      <c r="P1029" s="20" t="str">
        <f>IF('S.D. Paste sheet'!P1029="","",'S.D. Paste sheet'!P1029)</f>
        <v/>
      </c>
      <c r="Q1029" s="20" t="str">
        <f>IF('S.D. Paste sheet'!Q1029="","",'S.D. Paste sheet'!Q1029)</f>
        <v/>
      </c>
      <c r="R1029" s="20" t="str">
        <f>IF('S.D. Paste sheet'!R1029="","",'S.D. Paste sheet'!R1029)</f>
        <v/>
      </c>
      <c r="S1029" s="20" t="str">
        <f>IF('S.D. Paste sheet'!S1029="","",'S.D. Paste sheet'!S1029)</f>
        <v/>
      </c>
      <c r="T1029" s="20" t="str">
        <f>IF('S.D. Paste sheet'!T1029="","",'S.D. Paste sheet'!T1029)</f>
        <v/>
      </c>
      <c r="U1029" s="20" t="str">
        <f>IF('S.D. Paste sheet'!U1029="","",'S.D. Paste sheet'!U1029)</f>
        <v/>
      </c>
      <c r="V1029" s="20" t="str">
        <f>IF('S.D. Paste sheet'!V1029="","",'S.D. Paste sheet'!V1029)</f>
        <v/>
      </c>
      <c r="W1029" s="20" t="str">
        <f>IF('S.D. Paste sheet'!W1029="","",'S.D. Paste sheet'!W1029)</f>
        <v/>
      </c>
      <c r="X1029" s="20" t="str">
        <f>IF('S.D. Paste sheet'!X1029="","",'S.D. Paste sheet'!X1029)</f>
        <v/>
      </c>
      <c r="Y1029" s="20" t="str">
        <f>IF('S.D. Paste sheet'!Y1029="","",'S.D. Paste sheet'!Y1029)</f>
        <v/>
      </c>
      <c r="Z1029" s="20" t="str">
        <f>IF('S.D. Paste sheet'!Z1029="","",'S.D. Paste sheet'!Z1029)</f>
        <v/>
      </c>
      <c r="AA1029" s="20" t="str">
        <f>IF('S.D. Paste sheet'!AA1029="","",'S.D. Paste sheet'!AA1029)</f>
        <v/>
      </c>
      <c r="AB1029" s="20" t="str">
        <f>IF('S.D. Paste sheet'!AB1029="","",'S.D. Paste sheet'!AB1029)</f>
        <v/>
      </c>
      <c r="AC1029" s="20" t="str">
        <f>IF('S.D. Paste sheet'!AC1029="","",'S.D. Paste sheet'!AC1029)</f>
        <v/>
      </c>
      <c r="AD1029" s="20" t="str">
        <f>IF('S.D. Paste sheet'!AD1029="","",'S.D. Paste sheet'!AD1029)</f>
        <v/>
      </c>
      <c r="AE1029" s="28"/>
      <c r="AF1029" t="str">
        <f>IF(AK1029="","",IF(AK1029&gt;0,COUNT($AG$2:AG1029),""))</f>
        <v/>
      </c>
      <c r="AG1029" s="25" t="str">
        <f t="shared" si="515"/>
        <v/>
      </c>
      <c r="AH1029" s="25" t="str">
        <f t="shared" si="516"/>
        <v/>
      </c>
      <c r="AI1029" s="25" t="str">
        <f t="shared" si="517"/>
        <v/>
      </c>
      <c r="AJ1029" s="25" t="str">
        <f t="shared" si="518"/>
        <v/>
      </c>
      <c r="AK1029" s="25" t="str">
        <f t="shared" si="519"/>
        <v/>
      </c>
      <c r="AL1029" s="25" t="str">
        <f t="shared" si="520"/>
        <v/>
      </c>
      <c r="AM1029" s="25" t="str">
        <f t="shared" si="521"/>
        <v/>
      </c>
      <c r="AN1029" s="25" t="str">
        <f t="shared" si="522"/>
        <v/>
      </c>
      <c r="AO1029" s="25" t="str">
        <f t="shared" si="523"/>
        <v/>
      </c>
      <c r="AP1029" s="25" t="str">
        <f t="shared" si="524"/>
        <v/>
      </c>
      <c r="AQ1029" s="25" t="str">
        <f t="shared" si="525"/>
        <v/>
      </c>
      <c r="AR1029" s="25" t="str">
        <f t="shared" si="526"/>
        <v/>
      </c>
      <c r="AS1029" s="25" t="str">
        <f t="shared" si="527"/>
        <v/>
      </c>
      <c r="AT1029" s="25" t="str">
        <f t="shared" si="528"/>
        <v/>
      </c>
      <c r="AU1029" s="25" t="str">
        <f t="shared" si="529"/>
        <v/>
      </c>
      <c r="AV1029" s="25" t="str">
        <f t="shared" si="530"/>
        <v/>
      </c>
      <c r="AX1029" t="str">
        <f>IF(BC1029="","",IF(BC1029&gt;0,COUNT($AY$2:AY1029),""))</f>
        <v/>
      </c>
      <c r="AY1029" s="25" t="str">
        <f t="shared" si="531"/>
        <v/>
      </c>
      <c r="AZ1029" s="25" t="str">
        <f t="shared" si="532"/>
        <v/>
      </c>
      <c r="BA1029" s="25" t="str">
        <f t="shared" si="533"/>
        <v/>
      </c>
      <c r="BB1029" s="25" t="str">
        <f t="shared" si="534"/>
        <v/>
      </c>
      <c r="BC1029" s="25" t="str">
        <f t="shared" si="535"/>
        <v/>
      </c>
      <c r="BD1029" s="25" t="str">
        <f t="shared" si="536"/>
        <v/>
      </c>
      <c r="BE1029" s="25" t="str">
        <f t="shared" si="537"/>
        <v/>
      </c>
      <c r="BF1029" s="25" t="str">
        <f t="shared" si="538"/>
        <v/>
      </c>
      <c r="BG1029" s="25" t="str">
        <f t="shared" si="539"/>
        <v/>
      </c>
      <c r="BH1029" s="25" t="str">
        <f t="shared" si="540"/>
        <v/>
      </c>
      <c r="BI1029" s="25" t="str">
        <f t="shared" si="541"/>
        <v/>
      </c>
      <c r="BJ1029" s="25" t="str">
        <f t="shared" si="542"/>
        <v/>
      </c>
      <c r="BK1029" s="25" t="str">
        <f t="shared" si="543"/>
        <v/>
      </c>
      <c r="BL1029" s="25" t="str">
        <f t="shared" si="544"/>
        <v/>
      </c>
      <c r="BM1029" s="25" t="str">
        <f t="shared" si="545"/>
        <v/>
      </c>
      <c r="BN1029" s="25" t="str">
        <f t="shared" si="546"/>
        <v/>
      </c>
    </row>
    <row r="1030" spans="1:66" x14ac:dyDescent="0.25">
      <c r="A1030" s="20" t="str">
        <f>IF('S.D. Paste sheet'!A1030="","",'S.D. Paste sheet'!A1030)</f>
        <v/>
      </c>
      <c r="B1030" s="20" t="str">
        <f>IF('S.D. Paste sheet'!B1030="","",'S.D. Paste sheet'!B1030)</f>
        <v/>
      </c>
      <c r="C1030" s="20" t="str">
        <f>IF('S.D. Paste sheet'!C1030="","",'S.D. Paste sheet'!C1030)</f>
        <v/>
      </c>
      <c r="D1030" s="20" t="str">
        <f>IF('S.D. Paste sheet'!D1030="","",'S.D. Paste sheet'!D1030)</f>
        <v/>
      </c>
      <c r="E1030" s="20" t="str">
        <f>IF('S.D. Paste sheet'!E1030="","",UPPER('S.D. Paste sheet'!E1030))</f>
        <v/>
      </c>
      <c r="F1030" s="20" t="str">
        <f>IF('S.D. Paste sheet'!F1030="","",'S.D. Paste sheet'!F1030)</f>
        <v/>
      </c>
      <c r="G1030" s="20" t="str">
        <f>IF('S.D. Paste sheet'!G1030="","",UPPER('S.D. Paste sheet'!G1030))</f>
        <v/>
      </c>
      <c r="H1030" s="20" t="str">
        <f>IF('S.D. Paste sheet'!H1030="","",UPPER('S.D. Paste sheet'!H1030))</f>
        <v/>
      </c>
      <c r="I1030" s="20" t="str">
        <f>IF('S.D. Paste sheet'!I1030="","",'S.D. Paste sheet'!I1030)</f>
        <v/>
      </c>
      <c r="J1030" s="20" t="str">
        <f>IF('S.D. Paste sheet'!J1030="","",'S.D. Paste sheet'!J1030)</f>
        <v/>
      </c>
      <c r="K1030" s="20" t="str">
        <f>IF('S.D. Paste sheet'!K1030="","",'S.D. Paste sheet'!K1030)</f>
        <v/>
      </c>
      <c r="L1030" s="20" t="str">
        <f>IF('S.D. Paste sheet'!L1030="","",'S.D. Paste sheet'!L1030)</f>
        <v/>
      </c>
      <c r="M1030" s="20" t="str">
        <f>IF('S.D. Paste sheet'!M1030="","",'S.D. Paste sheet'!M1030)</f>
        <v/>
      </c>
      <c r="N1030" s="20" t="str">
        <f>IF('S.D. Paste sheet'!N1030="","",'S.D. Paste sheet'!N1030)</f>
        <v/>
      </c>
      <c r="O1030" s="20" t="str">
        <f>IF('S.D. Paste sheet'!O1030="","",'S.D. Paste sheet'!O1030)</f>
        <v/>
      </c>
      <c r="P1030" s="20" t="str">
        <f>IF('S.D. Paste sheet'!P1030="","",'S.D. Paste sheet'!P1030)</f>
        <v/>
      </c>
      <c r="Q1030" s="20" t="str">
        <f>IF('S.D. Paste sheet'!Q1030="","",'S.D. Paste sheet'!Q1030)</f>
        <v/>
      </c>
      <c r="R1030" s="20" t="str">
        <f>IF('S.D. Paste sheet'!R1030="","",'S.D. Paste sheet'!R1030)</f>
        <v/>
      </c>
      <c r="S1030" s="20" t="str">
        <f>IF('S.D. Paste sheet'!S1030="","",'S.D. Paste sheet'!S1030)</f>
        <v/>
      </c>
      <c r="T1030" s="20" t="str">
        <f>IF('S.D. Paste sheet'!T1030="","",'S.D. Paste sheet'!T1030)</f>
        <v/>
      </c>
      <c r="U1030" s="20" t="str">
        <f>IF('S.D. Paste sheet'!U1030="","",'S.D. Paste sheet'!U1030)</f>
        <v/>
      </c>
      <c r="V1030" s="20" t="str">
        <f>IF('S.D. Paste sheet'!V1030="","",'S.D. Paste sheet'!V1030)</f>
        <v/>
      </c>
      <c r="W1030" s="20" t="str">
        <f>IF('S.D. Paste sheet'!W1030="","",'S.D. Paste sheet'!W1030)</f>
        <v/>
      </c>
      <c r="X1030" s="20" t="str">
        <f>IF('S.D. Paste sheet'!X1030="","",'S.D. Paste sheet'!X1030)</f>
        <v/>
      </c>
      <c r="Y1030" s="20" t="str">
        <f>IF('S.D. Paste sheet'!Y1030="","",'S.D. Paste sheet'!Y1030)</f>
        <v/>
      </c>
      <c r="Z1030" s="20" t="str">
        <f>IF('S.D. Paste sheet'!Z1030="","",'S.D. Paste sheet'!Z1030)</f>
        <v/>
      </c>
      <c r="AA1030" s="20" t="str">
        <f>IF('S.D. Paste sheet'!AA1030="","",'S.D. Paste sheet'!AA1030)</f>
        <v/>
      </c>
      <c r="AB1030" s="20" t="str">
        <f>IF('S.D. Paste sheet'!AB1030="","",'S.D. Paste sheet'!AB1030)</f>
        <v/>
      </c>
      <c r="AC1030" s="20" t="str">
        <f>IF('S.D. Paste sheet'!AC1030="","",'S.D. Paste sheet'!AC1030)</f>
        <v/>
      </c>
      <c r="AD1030" s="20" t="str">
        <f>IF('S.D. Paste sheet'!AD1030="","",'S.D. Paste sheet'!AD1030)</f>
        <v/>
      </c>
      <c r="AE1030" s="28"/>
      <c r="AF1030" t="str">
        <f>IF(AK1030="","",IF(AK1030&gt;0,COUNT($AG$2:AG1030),""))</f>
        <v/>
      </c>
      <c r="AG1030" s="25" t="str">
        <f t="shared" si="515"/>
        <v/>
      </c>
      <c r="AH1030" s="25" t="str">
        <f t="shared" si="516"/>
        <v/>
      </c>
      <c r="AI1030" s="25" t="str">
        <f t="shared" si="517"/>
        <v/>
      </c>
      <c r="AJ1030" s="25" t="str">
        <f t="shared" si="518"/>
        <v/>
      </c>
      <c r="AK1030" s="25" t="str">
        <f t="shared" si="519"/>
        <v/>
      </c>
      <c r="AL1030" s="25" t="str">
        <f t="shared" si="520"/>
        <v/>
      </c>
      <c r="AM1030" s="25" t="str">
        <f t="shared" si="521"/>
        <v/>
      </c>
      <c r="AN1030" s="25" t="str">
        <f t="shared" si="522"/>
        <v/>
      </c>
      <c r="AO1030" s="25" t="str">
        <f t="shared" si="523"/>
        <v/>
      </c>
      <c r="AP1030" s="25" t="str">
        <f t="shared" si="524"/>
        <v/>
      </c>
      <c r="AQ1030" s="25" t="str">
        <f t="shared" si="525"/>
        <v/>
      </c>
      <c r="AR1030" s="25" t="str">
        <f t="shared" si="526"/>
        <v/>
      </c>
      <c r="AS1030" s="25" t="str">
        <f t="shared" si="527"/>
        <v/>
      </c>
      <c r="AT1030" s="25" t="str">
        <f t="shared" si="528"/>
        <v/>
      </c>
      <c r="AU1030" s="25" t="str">
        <f t="shared" si="529"/>
        <v/>
      </c>
      <c r="AV1030" s="25" t="str">
        <f t="shared" si="530"/>
        <v/>
      </c>
      <c r="AX1030" t="str">
        <f>IF(BC1030="","",IF(BC1030&gt;0,COUNT($AY$2:AY1030),""))</f>
        <v/>
      </c>
      <c r="AY1030" s="25" t="str">
        <f t="shared" si="531"/>
        <v/>
      </c>
      <c r="AZ1030" s="25" t="str">
        <f t="shared" si="532"/>
        <v/>
      </c>
      <c r="BA1030" s="25" t="str">
        <f t="shared" si="533"/>
        <v/>
      </c>
      <c r="BB1030" s="25" t="str">
        <f t="shared" si="534"/>
        <v/>
      </c>
      <c r="BC1030" s="25" t="str">
        <f t="shared" si="535"/>
        <v/>
      </c>
      <c r="BD1030" s="25" t="str">
        <f t="shared" si="536"/>
        <v/>
      </c>
      <c r="BE1030" s="25" t="str">
        <f t="shared" si="537"/>
        <v/>
      </c>
      <c r="BF1030" s="25" t="str">
        <f t="shared" si="538"/>
        <v/>
      </c>
      <c r="BG1030" s="25" t="str">
        <f t="shared" si="539"/>
        <v/>
      </c>
      <c r="BH1030" s="25" t="str">
        <f t="shared" si="540"/>
        <v/>
      </c>
      <c r="BI1030" s="25" t="str">
        <f t="shared" si="541"/>
        <v/>
      </c>
      <c r="BJ1030" s="25" t="str">
        <f t="shared" si="542"/>
        <v/>
      </c>
      <c r="BK1030" s="25" t="str">
        <f t="shared" si="543"/>
        <v/>
      </c>
      <c r="BL1030" s="25" t="str">
        <f t="shared" si="544"/>
        <v/>
      </c>
      <c r="BM1030" s="25" t="str">
        <f t="shared" si="545"/>
        <v/>
      </c>
      <c r="BN1030" s="25" t="str">
        <f t="shared" si="546"/>
        <v/>
      </c>
    </row>
    <row r="1031" spans="1:66" x14ac:dyDescent="0.25">
      <c r="A1031" s="20" t="str">
        <f>IF('S.D. Paste sheet'!A1031="","",'S.D. Paste sheet'!A1031)</f>
        <v/>
      </c>
      <c r="B1031" s="20" t="str">
        <f>IF('S.D. Paste sheet'!B1031="","",'S.D. Paste sheet'!B1031)</f>
        <v/>
      </c>
      <c r="C1031" s="20" t="str">
        <f>IF('S.D. Paste sheet'!C1031="","",'S.D. Paste sheet'!C1031)</f>
        <v/>
      </c>
      <c r="D1031" s="20" t="str">
        <f>IF('S.D. Paste sheet'!D1031="","",'S.D. Paste sheet'!D1031)</f>
        <v/>
      </c>
      <c r="E1031" s="20" t="str">
        <f>IF('S.D. Paste sheet'!E1031="","",UPPER('S.D. Paste sheet'!E1031))</f>
        <v/>
      </c>
      <c r="F1031" s="20" t="str">
        <f>IF('S.D. Paste sheet'!F1031="","",'S.D. Paste sheet'!F1031)</f>
        <v/>
      </c>
      <c r="G1031" s="20" t="str">
        <f>IF('S.D. Paste sheet'!G1031="","",UPPER('S.D. Paste sheet'!G1031))</f>
        <v/>
      </c>
      <c r="H1031" s="20" t="str">
        <f>IF('S.D. Paste sheet'!H1031="","",UPPER('S.D. Paste sheet'!H1031))</f>
        <v/>
      </c>
      <c r="I1031" s="20" t="str">
        <f>IF('S.D. Paste sheet'!I1031="","",'S.D. Paste sheet'!I1031)</f>
        <v/>
      </c>
      <c r="J1031" s="20" t="str">
        <f>IF('S.D. Paste sheet'!J1031="","",'S.D. Paste sheet'!J1031)</f>
        <v/>
      </c>
      <c r="K1031" s="20" t="str">
        <f>IF('S.D. Paste sheet'!K1031="","",'S.D. Paste sheet'!K1031)</f>
        <v/>
      </c>
      <c r="L1031" s="20" t="str">
        <f>IF('S.D. Paste sheet'!L1031="","",'S.D. Paste sheet'!L1031)</f>
        <v/>
      </c>
      <c r="M1031" s="20" t="str">
        <f>IF('S.D. Paste sheet'!M1031="","",'S.D. Paste sheet'!M1031)</f>
        <v/>
      </c>
      <c r="N1031" s="20" t="str">
        <f>IF('S.D. Paste sheet'!N1031="","",'S.D. Paste sheet'!N1031)</f>
        <v/>
      </c>
      <c r="O1031" s="20" t="str">
        <f>IF('S.D. Paste sheet'!O1031="","",'S.D. Paste sheet'!O1031)</f>
        <v/>
      </c>
      <c r="P1031" s="20" t="str">
        <f>IF('S.D. Paste sheet'!P1031="","",'S.D. Paste sheet'!P1031)</f>
        <v/>
      </c>
      <c r="Q1031" s="20" t="str">
        <f>IF('S.D. Paste sheet'!Q1031="","",'S.D. Paste sheet'!Q1031)</f>
        <v/>
      </c>
      <c r="R1031" s="20" t="str">
        <f>IF('S.D. Paste sheet'!R1031="","",'S.D. Paste sheet'!R1031)</f>
        <v/>
      </c>
      <c r="S1031" s="20" t="str">
        <f>IF('S.D. Paste sheet'!S1031="","",'S.D. Paste sheet'!S1031)</f>
        <v/>
      </c>
      <c r="T1031" s="20" t="str">
        <f>IF('S.D. Paste sheet'!T1031="","",'S.D. Paste sheet'!T1031)</f>
        <v/>
      </c>
      <c r="U1031" s="20" t="str">
        <f>IF('S.D. Paste sheet'!U1031="","",'S.D. Paste sheet'!U1031)</f>
        <v/>
      </c>
      <c r="V1031" s="20" t="str">
        <f>IF('S.D. Paste sheet'!V1031="","",'S.D. Paste sheet'!V1031)</f>
        <v/>
      </c>
      <c r="W1031" s="20" t="str">
        <f>IF('S.D. Paste sheet'!W1031="","",'S.D. Paste sheet'!W1031)</f>
        <v/>
      </c>
      <c r="X1031" s="20" t="str">
        <f>IF('S.D. Paste sheet'!X1031="","",'S.D. Paste sheet'!X1031)</f>
        <v/>
      </c>
      <c r="Y1031" s="20" t="str">
        <f>IF('S.D. Paste sheet'!Y1031="","",'S.D. Paste sheet'!Y1031)</f>
        <v/>
      </c>
      <c r="Z1031" s="20" t="str">
        <f>IF('S.D. Paste sheet'!Z1031="","",'S.D. Paste sheet'!Z1031)</f>
        <v/>
      </c>
      <c r="AA1031" s="20" t="str">
        <f>IF('S.D. Paste sheet'!AA1031="","",'S.D. Paste sheet'!AA1031)</f>
        <v/>
      </c>
      <c r="AB1031" s="20" t="str">
        <f>IF('S.D. Paste sheet'!AB1031="","",'S.D. Paste sheet'!AB1031)</f>
        <v/>
      </c>
      <c r="AC1031" s="20" t="str">
        <f>IF('S.D. Paste sheet'!AC1031="","",'S.D. Paste sheet'!AC1031)</f>
        <v/>
      </c>
      <c r="AD1031" s="20" t="str">
        <f>IF('S.D. Paste sheet'!AD1031="","",'S.D. Paste sheet'!AD1031)</f>
        <v/>
      </c>
      <c r="AE1031" s="28"/>
      <c r="AF1031" t="str">
        <f>IF(AK1031="","",IF(AK1031&gt;0,COUNT($AG$2:AG1031),""))</f>
        <v/>
      </c>
      <c r="AG1031" s="25" t="str">
        <f t="shared" si="515"/>
        <v/>
      </c>
      <c r="AH1031" s="25" t="str">
        <f t="shared" si="516"/>
        <v/>
      </c>
      <c r="AI1031" s="25" t="str">
        <f t="shared" si="517"/>
        <v/>
      </c>
      <c r="AJ1031" s="25" t="str">
        <f t="shared" si="518"/>
        <v/>
      </c>
      <c r="AK1031" s="25" t="str">
        <f t="shared" si="519"/>
        <v/>
      </c>
      <c r="AL1031" s="25" t="str">
        <f t="shared" si="520"/>
        <v/>
      </c>
      <c r="AM1031" s="25" t="str">
        <f t="shared" si="521"/>
        <v/>
      </c>
      <c r="AN1031" s="25" t="str">
        <f t="shared" si="522"/>
        <v/>
      </c>
      <c r="AO1031" s="25" t="str">
        <f t="shared" si="523"/>
        <v/>
      </c>
      <c r="AP1031" s="25" t="str">
        <f t="shared" si="524"/>
        <v/>
      </c>
      <c r="AQ1031" s="25" t="str">
        <f t="shared" si="525"/>
        <v/>
      </c>
      <c r="AR1031" s="25" t="str">
        <f t="shared" si="526"/>
        <v/>
      </c>
      <c r="AS1031" s="25" t="str">
        <f t="shared" si="527"/>
        <v/>
      </c>
      <c r="AT1031" s="25" t="str">
        <f t="shared" si="528"/>
        <v/>
      </c>
      <c r="AU1031" s="25" t="str">
        <f t="shared" si="529"/>
        <v/>
      </c>
      <c r="AV1031" s="25" t="str">
        <f t="shared" si="530"/>
        <v/>
      </c>
      <c r="AX1031" t="str">
        <f>IF(BC1031="","",IF(BC1031&gt;0,COUNT($AY$2:AY1031),""))</f>
        <v/>
      </c>
      <c r="AY1031" s="25" t="str">
        <f t="shared" si="531"/>
        <v/>
      </c>
      <c r="AZ1031" s="25" t="str">
        <f t="shared" si="532"/>
        <v/>
      </c>
      <c r="BA1031" s="25" t="str">
        <f t="shared" si="533"/>
        <v/>
      </c>
      <c r="BB1031" s="25" t="str">
        <f t="shared" si="534"/>
        <v/>
      </c>
      <c r="BC1031" s="25" t="str">
        <f t="shared" si="535"/>
        <v/>
      </c>
      <c r="BD1031" s="25" t="str">
        <f t="shared" si="536"/>
        <v/>
      </c>
      <c r="BE1031" s="25" t="str">
        <f t="shared" si="537"/>
        <v/>
      </c>
      <c r="BF1031" s="25" t="str">
        <f t="shared" si="538"/>
        <v/>
      </c>
      <c r="BG1031" s="25" t="str">
        <f t="shared" si="539"/>
        <v/>
      </c>
      <c r="BH1031" s="25" t="str">
        <f t="shared" si="540"/>
        <v/>
      </c>
      <c r="BI1031" s="25" t="str">
        <f t="shared" si="541"/>
        <v/>
      </c>
      <c r="BJ1031" s="25" t="str">
        <f t="shared" si="542"/>
        <v/>
      </c>
      <c r="BK1031" s="25" t="str">
        <f t="shared" si="543"/>
        <v/>
      </c>
      <c r="BL1031" s="25" t="str">
        <f t="shared" si="544"/>
        <v/>
      </c>
      <c r="BM1031" s="25" t="str">
        <f t="shared" si="545"/>
        <v/>
      </c>
      <c r="BN1031" s="25" t="str">
        <f t="shared" si="546"/>
        <v/>
      </c>
    </row>
    <row r="1032" spans="1:66" x14ac:dyDescent="0.25">
      <c r="A1032" s="20" t="str">
        <f>IF('S.D. Paste sheet'!A1032="","",'S.D. Paste sheet'!A1032)</f>
        <v/>
      </c>
      <c r="B1032" s="20" t="str">
        <f>IF('S.D. Paste sheet'!B1032="","",'S.D. Paste sheet'!B1032)</f>
        <v/>
      </c>
      <c r="C1032" s="20" t="str">
        <f>IF('S.D. Paste sheet'!C1032="","",'S.D. Paste sheet'!C1032)</f>
        <v/>
      </c>
      <c r="D1032" s="20" t="str">
        <f>IF('S.D. Paste sheet'!D1032="","",'S.D. Paste sheet'!D1032)</f>
        <v/>
      </c>
      <c r="E1032" s="20" t="str">
        <f>IF('S.D. Paste sheet'!E1032="","",UPPER('S.D. Paste sheet'!E1032))</f>
        <v/>
      </c>
      <c r="F1032" s="20" t="str">
        <f>IF('S.D. Paste sheet'!F1032="","",'S.D. Paste sheet'!F1032)</f>
        <v/>
      </c>
      <c r="G1032" s="20" t="str">
        <f>IF('S.D. Paste sheet'!G1032="","",UPPER('S.D. Paste sheet'!G1032))</f>
        <v/>
      </c>
      <c r="H1032" s="20" t="str">
        <f>IF('S.D. Paste sheet'!H1032="","",UPPER('S.D. Paste sheet'!H1032))</f>
        <v/>
      </c>
      <c r="I1032" s="20" t="str">
        <f>IF('S.D. Paste sheet'!I1032="","",'S.D. Paste sheet'!I1032)</f>
        <v/>
      </c>
      <c r="J1032" s="20" t="str">
        <f>IF('S.D. Paste sheet'!J1032="","",'S.D. Paste sheet'!J1032)</f>
        <v/>
      </c>
      <c r="K1032" s="20" t="str">
        <f>IF('S.D. Paste sheet'!K1032="","",'S.D. Paste sheet'!K1032)</f>
        <v/>
      </c>
      <c r="L1032" s="20" t="str">
        <f>IF('S.D. Paste sheet'!L1032="","",'S.D. Paste sheet'!L1032)</f>
        <v/>
      </c>
      <c r="M1032" s="20" t="str">
        <f>IF('S.D. Paste sheet'!M1032="","",'S.D. Paste sheet'!M1032)</f>
        <v/>
      </c>
      <c r="N1032" s="20" t="str">
        <f>IF('S.D. Paste sheet'!N1032="","",'S.D. Paste sheet'!N1032)</f>
        <v/>
      </c>
      <c r="O1032" s="20" t="str">
        <f>IF('S.D. Paste sheet'!O1032="","",'S.D. Paste sheet'!O1032)</f>
        <v/>
      </c>
      <c r="P1032" s="20" t="str">
        <f>IF('S.D. Paste sheet'!P1032="","",'S.D. Paste sheet'!P1032)</f>
        <v/>
      </c>
      <c r="Q1032" s="20" t="str">
        <f>IF('S.D. Paste sheet'!Q1032="","",'S.D. Paste sheet'!Q1032)</f>
        <v/>
      </c>
      <c r="R1032" s="20" t="str">
        <f>IF('S.D. Paste sheet'!R1032="","",'S.D. Paste sheet'!R1032)</f>
        <v/>
      </c>
      <c r="S1032" s="20" t="str">
        <f>IF('S.D. Paste sheet'!S1032="","",'S.D. Paste sheet'!S1032)</f>
        <v/>
      </c>
      <c r="T1032" s="20" t="str">
        <f>IF('S.D. Paste sheet'!T1032="","",'S.D. Paste sheet'!T1032)</f>
        <v/>
      </c>
      <c r="U1032" s="20" t="str">
        <f>IF('S.D. Paste sheet'!U1032="","",'S.D. Paste sheet'!U1032)</f>
        <v/>
      </c>
      <c r="V1032" s="20" t="str">
        <f>IF('S.D. Paste sheet'!V1032="","",'S.D. Paste sheet'!V1032)</f>
        <v/>
      </c>
      <c r="W1032" s="20" t="str">
        <f>IF('S.D. Paste sheet'!W1032="","",'S.D. Paste sheet'!W1032)</f>
        <v/>
      </c>
      <c r="X1032" s="20" t="str">
        <f>IF('S.D. Paste sheet'!X1032="","",'S.D. Paste sheet'!X1032)</f>
        <v/>
      </c>
      <c r="Y1032" s="20" t="str">
        <f>IF('S.D. Paste sheet'!Y1032="","",'S.D. Paste sheet'!Y1032)</f>
        <v/>
      </c>
      <c r="Z1032" s="20" t="str">
        <f>IF('S.D. Paste sheet'!Z1032="","",'S.D. Paste sheet'!Z1032)</f>
        <v/>
      </c>
      <c r="AA1032" s="20" t="str">
        <f>IF('S.D. Paste sheet'!AA1032="","",'S.D. Paste sheet'!AA1032)</f>
        <v/>
      </c>
      <c r="AB1032" s="20" t="str">
        <f>IF('S.D. Paste sheet'!AB1032="","",'S.D. Paste sheet'!AB1032)</f>
        <v/>
      </c>
      <c r="AC1032" s="20" t="str">
        <f>IF('S.D. Paste sheet'!AC1032="","",'S.D. Paste sheet'!AC1032)</f>
        <v/>
      </c>
      <c r="AD1032" s="20" t="str">
        <f>IF('S.D. Paste sheet'!AD1032="","",'S.D. Paste sheet'!AD1032)</f>
        <v/>
      </c>
      <c r="AE1032" s="28"/>
      <c r="AF1032" t="str">
        <f>IF(AK1032="","",IF(AK1032&gt;0,COUNT($AG$2:AG1032),""))</f>
        <v/>
      </c>
      <c r="AG1032" s="25" t="str">
        <f t="shared" si="515"/>
        <v/>
      </c>
      <c r="AH1032" s="25" t="str">
        <f t="shared" si="516"/>
        <v/>
      </c>
      <c r="AI1032" s="25" t="str">
        <f t="shared" si="517"/>
        <v/>
      </c>
      <c r="AJ1032" s="25" t="str">
        <f t="shared" si="518"/>
        <v/>
      </c>
      <c r="AK1032" s="25" t="str">
        <f t="shared" si="519"/>
        <v/>
      </c>
      <c r="AL1032" s="25" t="str">
        <f t="shared" si="520"/>
        <v/>
      </c>
      <c r="AM1032" s="25" t="str">
        <f t="shared" si="521"/>
        <v/>
      </c>
      <c r="AN1032" s="25" t="str">
        <f t="shared" si="522"/>
        <v/>
      </c>
      <c r="AO1032" s="25" t="str">
        <f t="shared" si="523"/>
        <v/>
      </c>
      <c r="AP1032" s="25" t="str">
        <f t="shared" si="524"/>
        <v/>
      </c>
      <c r="AQ1032" s="25" t="str">
        <f t="shared" si="525"/>
        <v/>
      </c>
      <c r="AR1032" s="25" t="str">
        <f t="shared" si="526"/>
        <v/>
      </c>
      <c r="AS1032" s="25" t="str">
        <f t="shared" si="527"/>
        <v/>
      </c>
      <c r="AT1032" s="25" t="str">
        <f t="shared" si="528"/>
        <v/>
      </c>
      <c r="AU1032" s="25" t="str">
        <f t="shared" si="529"/>
        <v/>
      </c>
      <c r="AV1032" s="25" t="str">
        <f t="shared" si="530"/>
        <v/>
      </c>
      <c r="AX1032" t="str">
        <f>IF(BC1032="","",IF(BC1032&gt;0,COUNT($AY$2:AY1032),""))</f>
        <v/>
      </c>
      <c r="AY1032" s="25" t="str">
        <f t="shared" si="531"/>
        <v/>
      </c>
      <c r="AZ1032" s="25" t="str">
        <f t="shared" si="532"/>
        <v/>
      </c>
      <c r="BA1032" s="25" t="str">
        <f t="shared" si="533"/>
        <v/>
      </c>
      <c r="BB1032" s="25" t="str">
        <f t="shared" si="534"/>
        <v/>
      </c>
      <c r="BC1032" s="25" t="str">
        <f t="shared" si="535"/>
        <v/>
      </c>
      <c r="BD1032" s="25" t="str">
        <f t="shared" si="536"/>
        <v/>
      </c>
      <c r="BE1032" s="25" t="str">
        <f t="shared" si="537"/>
        <v/>
      </c>
      <c r="BF1032" s="25" t="str">
        <f t="shared" si="538"/>
        <v/>
      </c>
      <c r="BG1032" s="25" t="str">
        <f t="shared" si="539"/>
        <v/>
      </c>
      <c r="BH1032" s="25" t="str">
        <f t="shared" si="540"/>
        <v/>
      </c>
      <c r="BI1032" s="25" t="str">
        <f t="shared" si="541"/>
        <v/>
      </c>
      <c r="BJ1032" s="25" t="str">
        <f t="shared" si="542"/>
        <v/>
      </c>
      <c r="BK1032" s="25" t="str">
        <f t="shared" si="543"/>
        <v/>
      </c>
      <c r="BL1032" s="25" t="str">
        <f t="shared" si="544"/>
        <v/>
      </c>
      <c r="BM1032" s="25" t="str">
        <f t="shared" si="545"/>
        <v/>
      </c>
      <c r="BN1032" s="25" t="str">
        <f t="shared" si="546"/>
        <v/>
      </c>
    </row>
    <row r="1033" spans="1:66" x14ac:dyDescent="0.25">
      <c r="A1033" s="20" t="str">
        <f>IF('S.D. Paste sheet'!A1033="","",'S.D. Paste sheet'!A1033)</f>
        <v/>
      </c>
      <c r="B1033" s="20" t="str">
        <f>IF('S.D. Paste sheet'!B1033="","",'S.D. Paste sheet'!B1033)</f>
        <v/>
      </c>
      <c r="C1033" s="20" t="str">
        <f>IF('S.D. Paste sheet'!C1033="","",'S.D. Paste sheet'!C1033)</f>
        <v/>
      </c>
      <c r="D1033" s="20" t="str">
        <f>IF('S.D. Paste sheet'!D1033="","",'S.D. Paste sheet'!D1033)</f>
        <v/>
      </c>
      <c r="E1033" s="20" t="str">
        <f>IF('S.D. Paste sheet'!E1033="","",UPPER('S.D. Paste sheet'!E1033))</f>
        <v/>
      </c>
      <c r="F1033" s="20" t="str">
        <f>IF('S.D. Paste sheet'!F1033="","",'S.D. Paste sheet'!F1033)</f>
        <v/>
      </c>
      <c r="G1033" s="20" t="str">
        <f>IF('S.D. Paste sheet'!G1033="","",UPPER('S.D. Paste sheet'!G1033))</f>
        <v/>
      </c>
      <c r="H1033" s="20" t="str">
        <f>IF('S.D. Paste sheet'!H1033="","",UPPER('S.D. Paste sheet'!H1033))</f>
        <v/>
      </c>
      <c r="I1033" s="20" t="str">
        <f>IF('S.D. Paste sheet'!I1033="","",'S.D. Paste sheet'!I1033)</f>
        <v/>
      </c>
      <c r="J1033" s="20" t="str">
        <f>IF('S.D. Paste sheet'!J1033="","",'S.D. Paste sheet'!J1033)</f>
        <v/>
      </c>
      <c r="K1033" s="20" t="str">
        <f>IF('S.D. Paste sheet'!K1033="","",'S.D. Paste sheet'!K1033)</f>
        <v/>
      </c>
      <c r="L1033" s="20" t="str">
        <f>IF('S.D. Paste sheet'!L1033="","",'S.D. Paste sheet'!L1033)</f>
        <v/>
      </c>
      <c r="M1033" s="20" t="str">
        <f>IF('S.D. Paste sheet'!M1033="","",'S.D. Paste sheet'!M1033)</f>
        <v/>
      </c>
      <c r="N1033" s="20" t="str">
        <f>IF('S.D. Paste sheet'!N1033="","",'S.D. Paste sheet'!N1033)</f>
        <v/>
      </c>
      <c r="O1033" s="20" t="str">
        <f>IF('S.D. Paste sheet'!O1033="","",'S.D. Paste sheet'!O1033)</f>
        <v/>
      </c>
      <c r="P1033" s="20" t="str">
        <f>IF('S.D. Paste sheet'!P1033="","",'S.D. Paste sheet'!P1033)</f>
        <v/>
      </c>
      <c r="Q1033" s="20" t="str">
        <f>IF('S.D. Paste sheet'!Q1033="","",'S.D. Paste sheet'!Q1033)</f>
        <v/>
      </c>
      <c r="R1033" s="20" t="str">
        <f>IF('S.D. Paste sheet'!R1033="","",'S.D. Paste sheet'!R1033)</f>
        <v/>
      </c>
      <c r="S1033" s="20" t="str">
        <f>IF('S.D. Paste sheet'!S1033="","",'S.D. Paste sheet'!S1033)</f>
        <v/>
      </c>
      <c r="T1033" s="20" t="str">
        <f>IF('S.D. Paste sheet'!T1033="","",'S.D. Paste sheet'!T1033)</f>
        <v/>
      </c>
      <c r="U1033" s="20" t="str">
        <f>IF('S.D. Paste sheet'!U1033="","",'S.D. Paste sheet'!U1033)</f>
        <v/>
      </c>
      <c r="V1033" s="20" t="str">
        <f>IF('S.D. Paste sheet'!V1033="","",'S.D. Paste sheet'!V1033)</f>
        <v/>
      </c>
      <c r="W1033" s="20" t="str">
        <f>IF('S.D. Paste sheet'!W1033="","",'S.D. Paste sheet'!W1033)</f>
        <v/>
      </c>
      <c r="X1033" s="20" t="str">
        <f>IF('S.D. Paste sheet'!X1033="","",'S.D. Paste sheet'!X1033)</f>
        <v/>
      </c>
      <c r="Y1033" s="20" t="str">
        <f>IF('S.D. Paste sheet'!Y1033="","",'S.D. Paste sheet'!Y1033)</f>
        <v/>
      </c>
      <c r="Z1033" s="20" t="str">
        <f>IF('S.D. Paste sheet'!Z1033="","",'S.D. Paste sheet'!Z1033)</f>
        <v/>
      </c>
      <c r="AA1033" s="20" t="str">
        <f>IF('S.D. Paste sheet'!AA1033="","",'S.D. Paste sheet'!AA1033)</f>
        <v/>
      </c>
      <c r="AB1033" s="20" t="str">
        <f>IF('S.D. Paste sheet'!AB1033="","",'S.D. Paste sheet'!AB1033)</f>
        <v/>
      </c>
      <c r="AC1033" s="20" t="str">
        <f>IF('S.D. Paste sheet'!AC1033="","",'S.D. Paste sheet'!AC1033)</f>
        <v/>
      </c>
      <c r="AD1033" s="20" t="str">
        <f>IF('S.D. Paste sheet'!AD1033="","",'S.D. Paste sheet'!AD1033)</f>
        <v/>
      </c>
      <c r="AE1033" s="28"/>
      <c r="AF1033" t="str">
        <f>IF(AK1033="","",IF(AK1033&gt;0,COUNT($AG$2:AG1033),""))</f>
        <v/>
      </c>
      <c r="AG1033" s="25" t="str">
        <f t="shared" si="515"/>
        <v/>
      </c>
      <c r="AH1033" s="25" t="str">
        <f t="shared" si="516"/>
        <v/>
      </c>
      <c r="AI1033" s="25" t="str">
        <f t="shared" si="517"/>
        <v/>
      </c>
      <c r="AJ1033" s="25" t="str">
        <f t="shared" si="518"/>
        <v/>
      </c>
      <c r="AK1033" s="25" t="str">
        <f t="shared" si="519"/>
        <v/>
      </c>
      <c r="AL1033" s="25" t="str">
        <f t="shared" si="520"/>
        <v/>
      </c>
      <c r="AM1033" s="25" t="str">
        <f t="shared" si="521"/>
        <v/>
      </c>
      <c r="AN1033" s="25" t="str">
        <f t="shared" si="522"/>
        <v/>
      </c>
      <c r="AO1033" s="25" t="str">
        <f t="shared" si="523"/>
        <v/>
      </c>
      <c r="AP1033" s="25" t="str">
        <f t="shared" si="524"/>
        <v/>
      </c>
      <c r="AQ1033" s="25" t="str">
        <f t="shared" si="525"/>
        <v/>
      </c>
      <c r="AR1033" s="25" t="str">
        <f t="shared" si="526"/>
        <v/>
      </c>
      <c r="AS1033" s="25" t="str">
        <f t="shared" si="527"/>
        <v/>
      </c>
      <c r="AT1033" s="25" t="str">
        <f t="shared" si="528"/>
        <v/>
      </c>
      <c r="AU1033" s="25" t="str">
        <f t="shared" si="529"/>
        <v/>
      </c>
      <c r="AV1033" s="25" t="str">
        <f t="shared" si="530"/>
        <v/>
      </c>
      <c r="AX1033" t="str">
        <f>IF(BC1033="","",IF(BC1033&gt;0,COUNT($AY$2:AY1033),""))</f>
        <v/>
      </c>
      <c r="AY1033" s="25" t="str">
        <f t="shared" si="531"/>
        <v/>
      </c>
      <c r="AZ1033" s="25" t="str">
        <f t="shared" si="532"/>
        <v/>
      </c>
      <c r="BA1033" s="25" t="str">
        <f t="shared" si="533"/>
        <v/>
      </c>
      <c r="BB1033" s="25" t="str">
        <f t="shared" si="534"/>
        <v/>
      </c>
      <c r="BC1033" s="25" t="str">
        <f t="shared" si="535"/>
        <v/>
      </c>
      <c r="BD1033" s="25" t="str">
        <f t="shared" si="536"/>
        <v/>
      </c>
      <c r="BE1033" s="25" t="str">
        <f t="shared" si="537"/>
        <v/>
      </c>
      <c r="BF1033" s="25" t="str">
        <f t="shared" si="538"/>
        <v/>
      </c>
      <c r="BG1033" s="25" t="str">
        <f t="shared" si="539"/>
        <v/>
      </c>
      <c r="BH1033" s="25" t="str">
        <f t="shared" si="540"/>
        <v/>
      </c>
      <c r="BI1033" s="25" t="str">
        <f t="shared" si="541"/>
        <v/>
      </c>
      <c r="BJ1033" s="25" t="str">
        <f t="shared" si="542"/>
        <v/>
      </c>
      <c r="BK1033" s="25" t="str">
        <f t="shared" si="543"/>
        <v/>
      </c>
      <c r="BL1033" s="25" t="str">
        <f t="shared" si="544"/>
        <v/>
      </c>
      <c r="BM1033" s="25" t="str">
        <f t="shared" si="545"/>
        <v/>
      </c>
      <c r="BN1033" s="25" t="str">
        <f t="shared" si="546"/>
        <v/>
      </c>
    </row>
    <row r="1034" spans="1:66" x14ac:dyDescent="0.25">
      <c r="A1034" s="20" t="str">
        <f>IF('S.D. Paste sheet'!A1034="","",'S.D. Paste sheet'!A1034)</f>
        <v/>
      </c>
      <c r="B1034" s="20" t="str">
        <f>IF('S.D. Paste sheet'!B1034="","",'S.D. Paste sheet'!B1034)</f>
        <v/>
      </c>
      <c r="C1034" s="20" t="str">
        <f>IF('S.D. Paste sheet'!C1034="","",'S.D. Paste sheet'!C1034)</f>
        <v/>
      </c>
      <c r="D1034" s="20" t="str">
        <f>IF('S.D. Paste sheet'!D1034="","",'S.D. Paste sheet'!D1034)</f>
        <v/>
      </c>
      <c r="E1034" s="20" t="str">
        <f>IF('S.D. Paste sheet'!E1034="","",UPPER('S.D. Paste sheet'!E1034))</f>
        <v/>
      </c>
      <c r="F1034" s="20" t="str">
        <f>IF('S.D. Paste sheet'!F1034="","",'S.D. Paste sheet'!F1034)</f>
        <v/>
      </c>
      <c r="G1034" s="20" t="str">
        <f>IF('S.D. Paste sheet'!G1034="","",UPPER('S.D. Paste sheet'!G1034))</f>
        <v/>
      </c>
      <c r="H1034" s="20" t="str">
        <f>IF('S.D. Paste sheet'!H1034="","",UPPER('S.D. Paste sheet'!H1034))</f>
        <v/>
      </c>
      <c r="I1034" s="20" t="str">
        <f>IF('S.D. Paste sheet'!I1034="","",'S.D. Paste sheet'!I1034)</f>
        <v/>
      </c>
      <c r="J1034" s="20" t="str">
        <f>IF('S.D. Paste sheet'!J1034="","",'S.D. Paste sheet'!J1034)</f>
        <v/>
      </c>
      <c r="K1034" s="20" t="str">
        <f>IF('S.D. Paste sheet'!K1034="","",'S.D. Paste sheet'!K1034)</f>
        <v/>
      </c>
      <c r="L1034" s="20" t="str">
        <f>IF('S.D. Paste sheet'!L1034="","",'S.D. Paste sheet'!L1034)</f>
        <v/>
      </c>
      <c r="M1034" s="20" t="str">
        <f>IF('S.D. Paste sheet'!M1034="","",'S.D. Paste sheet'!M1034)</f>
        <v/>
      </c>
      <c r="N1034" s="20" t="str">
        <f>IF('S.D. Paste sheet'!N1034="","",'S.D. Paste sheet'!N1034)</f>
        <v/>
      </c>
      <c r="O1034" s="20" t="str">
        <f>IF('S.D. Paste sheet'!O1034="","",'S.D. Paste sheet'!O1034)</f>
        <v/>
      </c>
      <c r="P1034" s="20" t="str">
        <f>IF('S.D. Paste sheet'!P1034="","",'S.D. Paste sheet'!P1034)</f>
        <v/>
      </c>
      <c r="Q1034" s="20" t="str">
        <f>IF('S.D. Paste sheet'!Q1034="","",'S.D. Paste sheet'!Q1034)</f>
        <v/>
      </c>
      <c r="R1034" s="20" t="str">
        <f>IF('S.D. Paste sheet'!R1034="","",'S.D. Paste sheet'!R1034)</f>
        <v/>
      </c>
      <c r="S1034" s="20" t="str">
        <f>IF('S.D. Paste sheet'!S1034="","",'S.D. Paste sheet'!S1034)</f>
        <v/>
      </c>
      <c r="T1034" s="20" t="str">
        <f>IF('S.D. Paste sheet'!T1034="","",'S.D. Paste sheet'!T1034)</f>
        <v/>
      </c>
      <c r="U1034" s="20" t="str">
        <f>IF('S.D. Paste sheet'!U1034="","",'S.D. Paste sheet'!U1034)</f>
        <v/>
      </c>
      <c r="V1034" s="20" t="str">
        <f>IF('S.D. Paste sheet'!V1034="","",'S.D. Paste sheet'!V1034)</f>
        <v/>
      </c>
      <c r="W1034" s="20" t="str">
        <f>IF('S.D. Paste sheet'!W1034="","",'S.D. Paste sheet'!W1034)</f>
        <v/>
      </c>
      <c r="X1034" s="20" t="str">
        <f>IF('S.D. Paste sheet'!X1034="","",'S.D. Paste sheet'!X1034)</f>
        <v/>
      </c>
      <c r="Y1034" s="20" t="str">
        <f>IF('S.D. Paste sheet'!Y1034="","",'S.D. Paste sheet'!Y1034)</f>
        <v/>
      </c>
      <c r="Z1034" s="20" t="str">
        <f>IF('S.D. Paste sheet'!Z1034="","",'S.D. Paste sheet'!Z1034)</f>
        <v/>
      </c>
      <c r="AA1034" s="20" t="str">
        <f>IF('S.D. Paste sheet'!AA1034="","",'S.D. Paste sheet'!AA1034)</f>
        <v/>
      </c>
      <c r="AB1034" s="20" t="str">
        <f>IF('S.D. Paste sheet'!AB1034="","",'S.D. Paste sheet'!AB1034)</f>
        <v/>
      </c>
      <c r="AC1034" s="20" t="str">
        <f>IF('S.D. Paste sheet'!AC1034="","",'S.D. Paste sheet'!AC1034)</f>
        <v/>
      </c>
      <c r="AD1034" s="20" t="str">
        <f>IF('S.D. Paste sheet'!AD1034="","",'S.D. Paste sheet'!AD1034)</f>
        <v/>
      </c>
      <c r="AE1034" s="28"/>
      <c r="AF1034" t="str">
        <f>IF(AK1034="","",IF(AK1034&gt;0,COUNT($AG$2:AG1034),""))</f>
        <v/>
      </c>
      <c r="AG1034" s="25" t="str">
        <f t="shared" si="515"/>
        <v/>
      </c>
      <c r="AH1034" s="25" t="str">
        <f t="shared" si="516"/>
        <v/>
      </c>
      <c r="AI1034" s="25" t="str">
        <f t="shared" si="517"/>
        <v/>
      </c>
      <c r="AJ1034" s="25" t="str">
        <f t="shared" si="518"/>
        <v/>
      </c>
      <c r="AK1034" s="25" t="str">
        <f t="shared" si="519"/>
        <v/>
      </c>
      <c r="AL1034" s="25" t="str">
        <f t="shared" si="520"/>
        <v/>
      </c>
      <c r="AM1034" s="25" t="str">
        <f t="shared" si="521"/>
        <v/>
      </c>
      <c r="AN1034" s="25" t="str">
        <f t="shared" si="522"/>
        <v/>
      </c>
      <c r="AO1034" s="25" t="str">
        <f t="shared" si="523"/>
        <v/>
      </c>
      <c r="AP1034" s="25" t="str">
        <f t="shared" si="524"/>
        <v/>
      </c>
      <c r="AQ1034" s="25" t="str">
        <f t="shared" si="525"/>
        <v/>
      </c>
      <c r="AR1034" s="25" t="str">
        <f t="shared" si="526"/>
        <v/>
      </c>
      <c r="AS1034" s="25" t="str">
        <f t="shared" si="527"/>
        <v/>
      </c>
      <c r="AT1034" s="25" t="str">
        <f t="shared" si="528"/>
        <v/>
      </c>
      <c r="AU1034" s="25" t="str">
        <f t="shared" si="529"/>
        <v/>
      </c>
      <c r="AV1034" s="25" t="str">
        <f t="shared" si="530"/>
        <v/>
      </c>
      <c r="AX1034" t="str">
        <f>IF(BC1034="","",IF(BC1034&gt;0,COUNT($AY$2:AY1034),""))</f>
        <v/>
      </c>
      <c r="AY1034" s="25" t="str">
        <f t="shared" si="531"/>
        <v/>
      </c>
      <c r="AZ1034" s="25" t="str">
        <f t="shared" si="532"/>
        <v/>
      </c>
      <c r="BA1034" s="25" t="str">
        <f t="shared" si="533"/>
        <v/>
      </c>
      <c r="BB1034" s="25" t="str">
        <f t="shared" si="534"/>
        <v/>
      </c>
      <c r="BC1034" s="25" t="str">
        <f t="shared" si="535"/>
        <v/>
      </c>
      <c r="BD1034" s="25" t="str">
        <f t="shared" si="536"/>
        <v/>
      </c>
      <c r="BE1034" s="25" t="str">
        <f t="shared" si="537"/>
        <v/>
      </c>
      <c r="BF1034" s="25" t="str">
        <f t="shared" si="538"/>
        <v/>
      </c>
      <c r="BG1034" s="25" t="str">
        <f t="shared" si="539"/>
        <v/>
      </c>
      <c r="BH1034" s="25" t="str">
        <f t="shared" si="540"/>
        <v/>
      </c>
      <c r="BI1034" s="25" t="str">
        <f t="shared" si="541"/>
        <v/>
      </c>
      <c r="BJ1034" s="25" t="str">
        <f t="shared" si="542"/>
        <v/>
      </c>
      <c r="BK1034" s="25" t="str">
        <f t="shared" si="543"/>
        <v/>
      </c>
      <c r="BL1034" s="25" t="str">
        <f t="shared" si="544"/>
        <v/>
      </c>
      <c r="BM1034" s="25" t="str">
        <f t="shared" si="545"/>
        <v/>
      </c>
      <c r="BN1034" s="25" t="str">
        <f t="shared" si="546"/>
        <v/>
      </c>
    </row>
    <row r="1035" spans="1:66" x14ac:dyDescent="0.25">
      <c r="A1035" s="20" t="str">
        <f>IF('S.D. Paste sheet'!A1035="","",'S.D. Paste sheet'!A1035)</f>
        <v/>
      </c>
      <c r="B1035" s="20" t="str">
        <f>IF('S.D. Paste sheet'!B1035="","",'S.D. Paste sheet'!B1035)</f>
        <v/>
      </c>
      <c r="C1035" s="20" t="str">
        <f>IF('S.D. Paste sheet'!C1035="","",'S.D. Paste sheet'!C1035)</f>
        <v/>
      </c>
      <c r="D1035" s="20" t="str">
        <f>IF('S.D. Paste sheet'!D1035="","",'S.D. Paste sheet'!D1035)</f>
        <v/>
      </c>
      <c r="E1035" s="20" t="str">
        <f>IF('S.D. Paste sheet'!E1035="","",UPPER('S.D. Paste sheet'!E1035))</f>
        <v/>
      </c>
      <c r="F1035" s="20" t="str">
        <f>IF('S.D. Paste sheet'!F1035="","",'S.D. Paste sheet'!F1035)</f>
        <v/>
      </c>
      <c r="G1035" s="20" t="str">
        <f>IF('S.D. Paste sheet'!G1035="","",UPPER('S.D. Paste sheet'!G1035))</f>
        <v/>
      </c>
      <c r="H1035" s="20" t="str">
        <f>IF('S.D. Paste sheet'!H1035="","",UPPER('S.D. Paste sheet'!H1035))</f>
        <v/>
      </c>
      <c r="I1035" s="20" t="str">
        <f>IF('S.D. Paste sheet'!I1035="","",'S.D. Paste sheet'!I1035)</f>
        <v/>
      </c>
      <c r="J1035" s="20" t="str">
        <f>IF('S.D. Paste sheet'!J1035="","",'S.D. Paste sheet'!J1035)</f>
        <v/>
      </c>
      <c r="K1035" s="20" t="str">
        <f>IF('S.D. Paste sheet'!K1035="","",'S.D. Paste sheet'!K1035)</f>
        <v/>
      </c>
      <c r="L1035" s="20" t="str">
        <f>IF('S.D. Paste sheet'!L1035="","",'S.D. Paste sheet'!L1035)</f>
        <v/>
      </c>
      <c r="M1035" s="20" t="str">
        <f>IF('S.D. Paste sheet'!M1035="","",'S.D. Paste sheet'!M1035)</f>
        <v/>
      </c>
      <c r="N1035" s="20" t="str">
        <f>IF('S.D. Paste sheet'!N1035="","",'S.D. Paste sheet'!N1035)</f>
        <v/>
      </c>
      <c r="O1035" s="20" t="str">
        <f>IF('S.D. Paste sheet'!O1035="","",'S.D. Paste sheet'!O1035)</f>
        <v/>
      </c>
      <c r="P1035" s="20" t="str">
        <f>IF('S.D. Paste sheet'!P1035="","",'S.D. Paste sheet'!P1035)</f>
        <v/>
      </c>
      <c r="Q1035" s="20" t="str">
        <f>IF('S.D. Paste sheet'!Q1035="","",'S.D. Paste sheet'!Q1035)</f>
        <v/>
      </c>
      <c r="R1035" s="20" t="str">
        <f>IF('S.D. Paste sheet'!R1035="","",'S.D. Paste sheet'!R1035)</f>
        <v/>
      </c>
      <c r="S1035" s="20" t="str">
        <f>IF('S.D. Paste sheet'!S1035="","",'S.D. Paste sheet'!S1035)</f>
        <v/>
      </c>
      <c r="T1035" s="20" t="str">
        <f>IF('S.D. Paste sheet'!T1035="","",'S.D. Paste sheet'!T1035)</f>
        <v/>
      </c>
      <c r="U1035" s="20" t="str">
        <f>IF('S.D. Paste sheet'!U1035="","",'S.D. Paste sheet'!U1035)</f>
        <v/>
      </c>
      <c r="V1035" s="20" t="str">
        <f>IF('S.D. Paste sheet'!V1035="","",'S.D. Paste sheet'!V1035)</f>
        <v/>
      </c>
      <c r="W1035" s="20" t="str">
        <f>IF('S.D. Paste sheet'!W1035="","",'S.D. Paste sheet'!W1035)</f>
        <v/>
      </c>
      <c r="X1035" s="20" t="str">
        <f>IF('S.D. Paste sheet'!X1035="","",'S.D. Paste sheet'!X1035)</f>
        <v/>
      </c>
      <c r="Y1035" s="20" t="str">
        <f>IF('S.D. Paste sheet'!Y1035="","",'S.D. Paste sheet'!Y1035)</f>
        <v/>
      </c>
      <c r="Z1035" s="20" t="str">
        <f>IF('S.D. Paste sheet'!Z1035="","",'S.D. Paste sheet'!Z1035)</f>
        <v/>
      </c>
      <c r="AA1035" s="20" t="str">
        <f>IF('S.D. Paste sheet'!AA1035="","",'S.D. Paste sheet'!AA1035)</f>
        <v/>
      </c>
      <c r="AB1035" s="20" t="str">
        <f>IF('S.D. Paste sheet'!AB1035="","",'S.D. Paste sheet'!AB1035)</f>
        <v/>
      </c>
      <c r="AC1035" s="20" t="str">
        <f>IF('S.D. Paste sheet'!AC1035="","",'S.D. Paste sheet'!AC1035)</f>
        <v/>
      </c>
      <c r="AD1035" s="20" t="str">
        <f>IF('S.D. Paste sheet'!AD1035="","",'S.D. Paste sheet'!AD1035)</f>
        <v/>
      </c>
      <c r="AE1035" s="28"/>
      <c r="AF1035" t="str">
        <f>IF(AK1035="","",IF(AK1035&gt;0,COUNT($AG$2:AG1035),""))</f>
        <v/>
      </c>
      <c r="AG1035" s="25" t="str">
        <f t="shared" si="515"/>
        <v/>
      </c>
      <c r="AH1035" s="25" t="str">
        <f t="shared" si="516"/>
        <v/>
      </c>
      <c r="AI1035" s="25" t="str">
        <f t="shared" si="517"/>
        <v/>
      </c>
      <c r="AJ1035" s="25" t="str">
        <f t="shared" si="518"/>
        <v/>
      </c>
      <c r="AK1035" s="25" t="str">
        <f t="shared" si="519"/>
        <v/>
      </c>
      <c r="AL1035" s="25" t="str">
        <f t="shared" si="520"/>
        <v/>
      </c>
      <c r="AM1035" s="25" t="str">
        <f t="shared" si="521"/>
        <v/>
      </c>
      <c r="AN1035" s="25" t="str">
        <f t="shared" si="522"/>
        <v/>
      </c>
      <c r="AO1035" s="25" t="str">
        <f t="shared" si="523"/>
        <v/>
      </c>
      <c r="AP1035" s="25" t="str">
        <f t="shared" si="524"/>
        <v/>
      </c>
      <c r="AQ1035" s="25" t="str">
        <f t="shared" si="525"/>
        <v/>
      </c>
      <c r="AR1035" s="25" t="str">
        <f t="shared" si="526"/>
        <v/>
      </c>
      <c r="AS1035" s="25" t="str">
        <f t="shared" si="527"/>
        <v/>
      </c>
      <c r="AT1035" s="25" t="str">
        <f t="shared" si="528"/>
        <v/>
      </c>
      <c r="AU1035" s="25" t="str">
        <f t="shared" si="529"/>
        <v/>
      </c>
      <c r="AV1035" s="25" t="str">
        <f t="shared" si="530"/>
        <v/>
      </c>
      <c r="AX1035" t="str">
        <f>IF(BC1035="","",IF(BC1035&gt;0,COUNT($AY$2:AY1035),""))</f>
        <v/>
      </c>
      <c r="AY1035" s="25" t="str">
        <f t="shared" si="531"/>
        <v/>
      </c>
      <c r="AZ1035" s="25" t="str">
        <f t="shared" si="532"/>
        <v/>
      </c>
      <c r="BA1035" s="25" t="str">
        <f t="shared" si="533"/>
        <v/>
      </c>
      <c r="BB1035" s="25" t="str">
        <f t="shared" si="534"/>
        <v/>
      </c>
      <c r="BC1035" s="25" t="str">
        <f t="shared" si="535"/>
        <v/>
      </c>
      <c r="BD1035" s="25" t="str">
        <f t="shared" si="536"/>
        <v/>
      </c>
      <c r="BE1035" s="25" t="str">
        <f t="shared" si="537"/>
        <v/>
      </c>
      <c r="BF1035" s="25" t="str">
        <f t="shared" si="538"/>
        <v/>
      </c>
      <c r="BG1035" s="25" t="str">
        <f t="shared" si="539"/>
        <v/>
      </c>
      <c r="BH1035" s="25" t="str">
        <f t="shared" si="540"/>
        <v/>
      </c>
      <c r="BI1035" s="25" t="str">
        <f t="shared" si="541"/>
        <v/>
      </c>
      <c r="BJ1035" s="25" t="str">
        <f t="shared" si="542"/>
        <v/>
      </c>
      <c r="BK1035" s="25" t="str">
        <f t="shared" si="543"/>
        <v/>
      </c>
      <c r="BL1035" s="25" t="str">
        <f t="shared" si="544"/>
        <v/>
      </c>
      <c r="BM1035" s="25" t="str">
        <f t="shared" si="545"/>
        <v/>
      </c>
      <c r="BN1035" s="25" t="str">
        <f t="shared" si="546"/>
        <v/>
      </c>
    </row>
    <row r="1036" spans="1:66" x14ac:dyDescent="0.25">
      <c r="A1036" s="20" t="str">
        <f>IF('S.D. Paste sheet'!A1036="","",'S.D. Paste sheet'!A1036)</f>
        <v/>
      </c>
      <c r="B1036" s="20" t="str">
        <f>IF('S.D. Paste sheet'!B1036="","",'S.D. Paste sheet'!B1036)</f>
        <v/>
      </c>
      <c r="C1036" s="20" t="str">
        <f>IF('S.D. Paste sheet'!C1036="","",'S.D. Paste sheet'!C1036)</f>
        <v/>
      </c>
      <c r="D1036" s="20" t="str">
        <f>IF('S.D. Paste sheet'!D1036="","",'S.D. Paste sheet'!D1036)</f>
        <v/>
      </c>
      <c r="E1036" s="20" t="str">
        <f>IF('S.D. Paste sheet'!E1036="","",UPPER('S.D. Paste sheet'!E1036))</f>
        <v/>
      </c>
      <c r="F1036" s="20" t="str">
        <f>IF('S.D. Paste sheet'!F1036="","",'S.D. Paste sheet'!F1036)</f>
        <v/>
      </c>
      <c r="G1036" s="20" t="str">
        <f>IF('S.D. Paste sheet'!G1036="","",UPPER('S.D. Paste sheet'!G1036))</f>
        <v/>
      </c>
      <c r="H1036" s="20" t="str">
        <f>IF('S.D. Paste sheet'!H1036="","",UPPER('S.D. Paste sheet'!H1036))</f>
        <v/>
      </c>
      <c r="I1036" s="20" t="str">
        <f>IF('S.D. Paste sheet'!I1036="","",'S.D. Paste sheet'!I1036)</f>
        <v/>
      </c>
      <c r="J1036" s="20" t="str">
        <f>IF('S.D. Paste sheet'!J1036="","",'S.D. Paste sheet'!J1036)</f>
        <v/>
      </c>
      <c r="K1036" s="20" t="str">
        <f>IF('S.D. Paste sheet'!K1036="","",'S.D. Paste sheet'!K1036)</f>
        <v/>
      </c>
      <c r="L1036" s="20" t="str">
        <f>IF('S.D. Paste sheet'!L1036="","",'S.D. Paste sheet'!L1036)</f>
        <v/>
      </c>
      <c r="M1036" s="20" t="str">
        <f>IF('S.D. Paste sheet'!M1036="","",'S.D. Paste sheet'!M1036)</f>
        <v/>
      </c>
      <c r="N1036" s="20" t="str">
        <f>IF('S.D. Paste sheet'!N1036="","",'S.D. Paste sheet'!N1036)</f>
        <v/>
      </c>
      <c r="O1036" s="20" t="str">
        <f>IF('S.D. Paste sheet'!O1036="","",'S.D. Paste sheet'!O1036)</f>
        <v/>
      </c>
      <c r="P1036" s="20" t="str">
        <f>IF('S.D. Paste sheet'!P1036="","",'S.D. Paste sheet'!P1036)</f>
        <v/>
      </c>
      <c r="Q1036" s="20" t="str">
        <f>IF('S.D. Paste sheet'!Q1036="","",'S.D. Paste sheet'!Q1036)</f>
        <v/>
      </c>
      <c r="R1036" s="20" t="str">
        <f>IF('S.D. Paste sheet'!R1036="","",'S.D. Paste sheet'!R1036)</f>
        <v/>
      </c>
      <c r="S1036" s="20" t="str">
        <f>IF('S.D. Paste sheet'!S1036="","",'S.D. Paste sheet'!S1036)</f>
        <v/>
      </c>
      <c r="T1036" s="20" t="str">
        <f>IF('S.D. Paste sheet'!T1036="","",'S.D. Paste sheet'!T1036)</f>
        <v/>
      </c>
      <c r="U1036" s="20" t="str">
        <f>IF('S.D. Paste sheet'!U1036="","",'S.D. Paste sheet'!U1036)</f>
        <v/>
      </c>
      <c r="V1036" s="20" t="str">
        <f>IF('S.D. Paste sheet'!V1036="","",'S.D. Paste sheet'!V1036)</f>
        <v/>
      </c>
      <c r="W1036" s="20" t="str">
        <f>IF('S.D. Paste sheet'!W1036="","",'S.D. Paste sheet'!W1036)</f>
        <v/>
      </c>
      <c r="X1036" s="20" t="str">
        <f>IF('S.D. Paste sheet'!X1036="","",'S.D. Paste sheet'!X1036)</f>
        <v/>
      </c>
      <c r="Y1036" s="20" t="str">
        <f>IF('S.D. Paste sheet'!Y1036="","",'S.D. Paste sheet'!Y1036)</f>
        <v/>
      </c>
      <c r="Z1036" s="20" t="str">
        <f>IF('S.D. Paste sheet'!Z1036="","",'S.D. Paste sheet'!Z1036)</f>
        <v/>
      </c>
      <c r="AA1036" s="20" t="str">
        <f>IF('S.D. Paste sheet'!AA1036="","",'S.D. Paste sheet'!AA1036)</f>
        <v/>
      </c>
      <c r="AB1036" s="20" t="str">
        <f>IF('S.D. Paste sheet'!AB1036="","",'S.D. Paste sheet'!AB1036)</f>
        <v/>
      </c>
      <c r="AC1036" s="20" t="str">
        <f>IF('S.D. Paste sheet'!AC1036="","",'S.D. Paste sheet'!AC1036)</f>
        <v/>
      </c>
      <c r="AD1036" s="20" t="str">
        <f>IF('S.D. Paste sheet'!AD1036="","",'S.D. Paste sheet'!AD1036)</f>
        <v/>
      </c>
      <c r="AE1036" s="28"/>
      <c r="AF1036" t="str">
        <f>IF(AK1036="","",IF(AK1036&gt;0,COUNT($AG$2:AG1036),""))</f>
        <v/>
      </c>
      <c r="AG1036" s="25" t="str">
        <f t="shared" si="515"/>
        <v/>
      </c>
      <c r="AH1036" s="25" t="str">
        <f t="shared" si="516"/>
        <v/>
      </c>
      <c r="AI1036" s="25" t="str">
        <f t="shared" si="517"/>
        <v/>
      </c>
      <c r="AJ1036" s="25" t="str">
        <f t="shared" si="518"/>
        <v/>
      </c>
      <c r="AK1036" s="25" t="str">
        <f t="shared" si="519"/>
        <v/>
      </c>
      <c r="AL1036" s="25" t="str">
        <f t="shared" si="520"/>
        <v/>
      </c>
      <c r="AM1036" s="25" t="str">
        <f t="shared" si="521"/>
        <v/>
      </c>
      <c r="AN1036" s="25" t="str">
        <f t="shared" si="522"/>
        <v/>
      </c>
      <c r="AO1036" s="25" t="str">
        <f t="shared" si="523"/>
        <v/>
      </c>
      <c r="AP1036" s="25" t="str">
        <f t="shared" si="524"/>
        <v/>
      </c>
      <c r="AQ1036" s="25" t="str">
        <f t="shared" si="525"/>
        <v/>
      </c>
      <c r="AR1036" s="25" t="str">
        <f t="shared" si="526"/>
        <v/>
      </c>
      <c r="AS1036" s="25" t="str">
        <f t="shared" si="527"/>
        <v/>
      </c>
      <c r="AT1036" s="25" t="str">
        <f t="shared" si="528"/>
        <v/>
      </c>
      <c r="AU1036" s="25" t="str">
        <f t="shared" si="529"/>
        <v/>
      </c>
      <c r="AV1036" s="25" t="str">
        <f t="shared" si="530"/>
        <v/>
      </c>
      <c r="AX1036" t="str">
        <f>IF(BC1036="","",IF(BC1036&gt;0,COUNT($AY$2:AY1036),""))</f>
        <v/>
      </c>
      <c r="AY1036" s="25" t="str">
        <f t="shared" si="531"/>
        <v/>
      </c>
      <c r="AZ1036" s="25" t="str">
        <f t="shared" si="532"/>
        <v/>
      </c>
      <c r="BA1036" s="25" t="str">
        <f t="shared" si="533"/>
        <v/>
      </c>
      <c r="BB1036" s="25" t="str">
        <f t="shared" si="534"/>
        <v/>
      </c>
      <c r="BC1036" s="25" t="str">
        <f t="shared" si="535"/>
        <v/>
      </c>
      <c r="BD1036" s="25" t="str">
        <f t="shared" si="536"/>
        <v/>
      </c>
      <c r="BE1036" s="25" t="str">
        <f t="shared" si="537"/>
        <v/>
      </c>
      <c r="BF1036" s="25" t="str">
        <f t="shared" si="538"/>
        <v/>
      </c>
      <c r="BG1036" s="25" t="str">
        <f t="shared" si="539"/>
        <v/>
      </c>
      <c r="BH1036" s="25" t="str">
        <f t="shared" si="540"/>
        <v/>
      </c>
      <c r="BI1036" s="25" t="str">
        <f t="shared" si="541"/>
        <v/>
      </c>
      <c r="BJ1036" s="25" t="str">
        <f t="shared" si="542"/>
        <v/>
      </c>
      <c r="BK1036" s="25" t="str">
        <f t="shared" si="543"/>
        <v/>
      </c>
      <c r="BL1036" s="25" t="str">
        <f t="shared" si="544"/>
        <v/>
      </c>
      <c r="BM1036" s="25" t="str">
        <f t="shared" si="545"/>
        <v/>
      </c>
      <c r="BN1036" s="25" t="str">
        <f t="shared" si="546"/>
        <v/>
      </c>
    </row>
    <row r="1037" spans="1:66" x14ac:dyDescent="0.25">
      <c r="A1037" s="20" t="str">
        <f>IF('S.D. Paste sheet'!A1037="","",'S.D. Paste sheet'!A1037)</f>
        <v/>
      </c>
      <c r="B1037" s="20" t="str">
        <f>IF('S.D. Paste sheet'!B1037="","",'S.D. Paste sheet'!B1037)</f>
        <v/>
      </c>
      <c r="C1037" s="20" t="str">
        <f>IF('S.D. Paste sheet'!C1037="","",'S.D. Paste sheet'!C1037)</f>
        <v/>
      </c>
      <c r="D1037" s="20" t="str">
        <f>IF('S.D. Paste sheet'!D1037="","",'S.D. Paste sheet'!D1037)</f>
        <v/>
      </c>
      <c r="E1037" s="20" t="str">
        <f>IF('S.D. Paste sheet'!E1037="","",UPPER('S.D. Paste sheet'!E1037))</f>
        <v/>
      </c>
      <c r="F1037" s="20" t="str">
        <f>IF('S.D. Paste sheet'!F1037="","",'S.D. Paste sheet'!F1037)</f>
        <v/>
      </c>
      <c r="G1037" s="20" t="str">
        <f>IF('S.D. Paste sheet'!G1037="","",UPPER('S.D. Paste sheet'!G1037))</f>
        <v/>
      </c>
      <c r="H1037" s="20" t="str">
        <f>IF('S.D. Paste sheet'!H1037="","",UPPER('S.D. Paste sheet'!H1037))</f>
        <v/>
      </c>
      <c r="I1037" s="20" t="str">
        <f>IF('S.D. Paste sheet'!I1037="","",'S.D. Paste sheet'!I1037)</f>
        <v/>
      </c>
      <c r="J1037" s="20" t="str">
        <f>IF('S.D. Paste sheet'!J1037="","",'S.D. Paste sheet'!J1037)</f>
        <v/>
      </c>
      <c r="K1037" s="20" t="str">
        <f>IF('S.D. Paste sheet'!K1037="","",'S.D. Paste sheet'!K1037)</f>
        <v/>
      </c>
      <c r="L1037" s="20" t="str">
        <f>IF('S.D. Paste sheet'!L1037="","",'S.D. Paste sheet'!L1037)</f>
        <v/>
      </c>
      <c r="M1037" s="20" t="str">
        <f>IF('S.D. Paste sheet'!M1037="","",'S.D. Paste sheet'!M1037)</f>
        <v/>
      </c>
      <c r="N1037" s="20" t="str">
        <f>IF('S.D. Paste sheet'!N1037="","",'S.D. Paste sheet'!N1037)</f>
        <v/>
      </c>
      <c r="O1037" s="20" t="str">
        <f>IF('S.D. Paste sheet'!O1037="","",'S.D. Paste sheet'!O1037)</f>
        <v/>
      </c>
      <c r="P1037" s="20" t="str">
        <f>IF('S.D. Paste sheet'!P1037="","",'S.D. Paste sheet'!P1037)</f>
        <v/>
      </c>
      <c r="Q1037" s="20" t="str">
        <f>IF('S.D. Paste sheet'!Q1037="","",'S.D. Paste sheet'!Q1037)</f>
        <v/>
      </c>
      <c r="R1037" s="20" t="str">
        <f>IF('S.D. Paste sheet'!R1037="","",'S.D. Paste sheet'!R1037)</f>
        <v/>
      </c>
      <c r="S1037" s="20" t="str">
        <f>IF('S.D. Paste sheet'!S1037="","",'S.D. Paste sheet'!S1037)</f>
        <v/>
      </c>
      <c r="T1037" s="20" t="str">
        <f>IF('S.D. Paste sheet'!T1037="","",'S.D. Paste sheet'!T1037)</f>
        <v/>
      </c>
      <c r="U1037" s="20" t="str">
        <f>IF('S.D. Paste sheet'!U1037="","",'S.D. Paste sheet'!U1037)</f>
        <v/>
      </c>
      <c r="V1037" s="20" t="str">
        <f>IF('S.D. Paste sheet'!V1037="","",'S.D. Paste sheet'!V1037)</f>
        <v/>
      </c>
      <c r="W1037" s="20" t="str">
        <f>IF('S.D. Paste sheet'!W1037="","",'S.D. Paste sheet'!W1037)</f>
        <v/>
      </c>
      <c r="X1037" s="20" t="str">
        <f>IF('S.D. Paste sheet'!X1037="","",'S.D. Paste sheet'!X1037)</f>
        <v/>
      </c>
      <c r="Y1037" s="20" t="str">
        <f>IF('S.D. Paste sheet'!Y1037="","",'S.D. Paste sheet'!Y1037)</f>
        <v/>
      </c>
      <c r="Z1037" s="20" t="str">
        <f>IF('S.D. Paste sheet'!Z1037="","",'S.D. Paste sheet'!Z1037)</f>
        <v/>
      </c>
      <c r="AA1037" s="20" t="str">
        <f>IF('S.D. Paste sheet'!AA1037="","",'S.D. Paste sheet'!AA1037)</f>
        <v/>
      </c>
      <c r="AB1037" s="20" t="str">
        <f>IF('S.D. Paste sheet'!AB1037="","",'S.D. Paste sheet'!AB1037)</f>
        <v/>
      </c>
      <c r="AC1037" s="20" t="str">
        <f>IF('S.D. Paste sheet'!AC1037="","",'S.D. Paste sheet'!AC1037)</f>
        <v/>
      </c>
      <c r="AD1037" s="20" t="str">
        <f>IF('S.D. Paste sheet'!AD1037="","",'S.D. Paste sheet'!AD1037)</f>
        <v/>
      </c>
      <c r="AE1037" s="28"/>
      <c r="AF1037" t="str">
        <f>IF(AK1037="","",IF(AK1037&gt;0,COUNT($AG$2:AG1037),""))</f>
        <v/>
      </c>
      <c r="AG1037" s="25" t="str">
        <f t="shared" si="515"/>
        <v/>
      </c>
      <c r="AH1037" s="25" t="str">
        <f t="shared" si="516"/>
        <v/>
      </c>
      <c r="AI1037" s="25" t="str">
        <f t="shared" si="517"/>
        <v/>
      </c>
      <c r="AJ1037" s="25" t="str">
        <f t="shared" si="518"/>
        <v/>
      </c>
      <c r="AK1037" s="25" t="str">
        <f t="shared" si="519"/>
        <v/>
      </c>
      <c r="AL1037" s="25" t="str">
        <f t="shared" si="520"/>
        <v/>
      </c>
      <c r="AM1037" s="25" t="str">
        <f t="shared" si="521"/>
        <v/>
      </c>
      <c r="AN1037" s="25" t="str">
        <f t="shared" si="522"/>
        <v/>
      </c>
      <c r="AO1037" s="25" t="str">
        <f t="shared" si="523"/>
        <v/>
      </c>
      <c r="AP1037" s="25" t="str">
        <f t="shared" si="524"/>
        <v/>
      </c>
      <c r="AQ1037" s="25" t="str">
        <f t="shared" si="525"/>
        <v/>
      </c>
      <c r="AR1037" s="25" t="str">
        <f t="shared" si="526"/>
        <v/>
      </c>
      <c r="AS1037" s="25" t="str">
        <f t="shared" si="527"/>
        <v/>
      </c>
      <c r="AT1037" s="25" t="str">
        <f t="shared" si="528"/>
        <v/>
      </c>
      <c r="AU1037" s="25" t="str">
        <f t="shared" si="529"/>
        <v/>
      </c>
      <c r="AV1037" s="25" t="str">
        <f t="shared" si="530"/>
        <v/>
      </c>
      <c r="AX1037" t="str">
        <f>IF(BC1037="","",IF(BC1037&gt;0,COUNT($AY$2:AY1037),""))</f>
        <v/>
      </c>
      <c r="AY1037" s="25" t="str">
        <f t="shared" si="531"/>
        <v/>
      </c>
      <c r="AZ1037" s="25" t="str">
        <f t="shared" si="532"/>
        <v/>
      </c>
      <c r="BA1037" s="25" t="str">
        <f t="shared" si="533"/>
        <v/>
      </c>
      <c r="BB1037" s="25" t="str">
        <f t="shared" si="534"/>
        <v/>
      </c>
      <c r="BC1037" s="25" t="str">
        <f t="shared" si="535"/>
        <v/>
      </c>
      <c r="BD1037" s="25" t="str">
        <f t="shared" si="536"/>
        <v/>
      </c>
      <c r="BE1037" s="25" t="str">
        <f t="shared" si="537"/>
        <v/>
      </c>
      <c r="BF1037" s="25" t="str">
        <f t="shared" si="538"/>
        <v/>
      </c>
      <c r="BG1037" s="25" t="str">
        <f t="shared" si="539"/>
        <v/>
      </c>
      <c r="BH1037" s="25" t="str">
        <f t="shared" si="540"/>
        <v/>
      </c>
      <c r="BI1037" s="25" t="str">
        <f t="shared" si="541"/>
        <v/>
      </c>
      <c r="BJ1037" s="25" t="str">
        <f t="shared" si="542"/>
        <v/>
      </c>
      <c r="BK1037" s="25" t="str">
        <f t="shared" si="543"/>
        <v/>
      </c>
      <c r="BL1037" s="25" t="str">
        <f t="shared" si="544"/>
        <v/>
      </c>
      <c r="BM1037" s="25" t="str">
        <f t="shared" si="545"/>
        <v/>
      </c>
      <c r="BN1037" s="25" t="str">
        <f t="shared" si="546"/>
        <v/>
      </c>
    </row>
    <row r="1038" spans="1:66" x14ac:dyDescent="0.25">
      <c r="A1038" s="20" t="str">
        <f>IF('S.D. Paste sheet'!A1038="","",'S.D. Paste sheet'!A1038)</f>
        <v/>
      </c>
      <c r="B1038" s="20" t="str">
        <f>IF('S.D. Paste sheet'!B1038="","",'S.D. Paste sheet'!B1038)</f>
        <v/>
      </c>
      <c r="C1038" s="20" t="str">
        <f>IF('S.D. Paste sheet'!C1038="","",'S.D. Paste sheet'!C1038)</f>
        <v/>
      </c>
      <c r="D1038" s="20" t="str">
        <f>IF('S.D. Paste sheet'!D1038="","",'S.D. Paste sheet'!D1038)</f>
        <v/>
      </c>
      <c r="E1038" s="20" t="str">
        <f>IF('S.D. Paste sheet'!E1038="","",UPPER('S.D. Paste sheet'!E1038))</f>
        <v/>
      </c>
      <c r="F1038" s="20" t="str">
        <f>IF('S.D. Paste sheet'!F1038="","",'S.D. Paste sheet'!F1038)</f>
        <v/>
      </c>
      <c r="G1038" s="20" t="str">
        <f>IF('S.D. Paste sheet'!G1038="","",UPPER('S.D. Paste sheet'!G1038))</f>
        <v/>
      </c>
      <c r="H1038" s="20" t="str">
        <f>IF('S.D. Paste sheet'!H1038="","",UPPER('S.D. Paste sheet'!H1038))</f>
        <v/>
      </c>
      <c r="I1038" s="20" t="str">
        <f>IF('S.D. Paste sheet'!I1038="","",'S.D. Paste sheet'!I1038)</f>
        <v/>
      </c>
      <c r="J1038" s="20" t="str">
        <f>IF('S.D. Paste sheet'!J1038="","",'S.D. Paste sheet'!J1038)</f>
        <v/>
      </c>
      <c r="K1038" s="20" t="str">
        <f>IF('S.D. Paste sheet'!K1038="","",'S.D. Paste sheet'!K1038)</f>
        <v/>
      </c>
      <c r="L1038" s="20" t="str">
        <f>IF('S.D. Paste sheet'!L1038="","",'S.D. Paste sheet'!L1038)</f>
        <v/>
      </c>
      <c r="M1038" s="20" t="str">
        <f>IF('S.D. Paste sheet'!M1038="","",'S.D. Paste sheet'!M1038)</f>
        <v/>
      </c>
      <c r="N1038" s="20" t="str">
        <f>IF('S.D. Paste sheet'!N1038="","",'S.D. Paste sheet'!N1038)</f>
        <v/>
      </c>
      <c r="O1038" s="20" t="str">
        <f>IF('S.D. Paste sheet'!O1038="","",'S.D. Paste sheet'!O1038)</f>
        <v/>
      </c>
      <c r="P1038" s="20" t="str">
        <f>IF('S.D. Paste sheet'!P1038="","",'S.D. Paste sheet'!P1038)</f>
        <v/>
      </c>
      <c r="Q1038" s="20" t="str">
        <f>IF('S.D. Paste sheet'!Q1038="","",'S.D. Paste sheet'!Q1038)</f>
        <v/>
      </c>
      <c r="R1038" s="20" t="str">
        <f>IF('S.D. Paste sheet'!R1038="","",'S.D. Paste sheet'!R1038)</f>
        <v/>
      </c>
      <c r="S1038" s="20" t="str">
        <f>IF('S.D. Paste sheet'!S1038="","",'S.D. Paste sheet'!S1038)</f>
        <v/>
      </c>
      <c r="T1038" s="20" t="str">
        <f>IF('S.D. Paste sheet'!T1038="","",'S.D. Paste sheet'!T1038)</f>
        <v/>
      </c>
      <c r="U1038" s="20" t="str">
        <f>IF('S.D. Paste sheet'!U1038="","",'S.D. Paste sheet'!U1038)</f>
        <v/>
      </c>
      <c r="V1038" s="20" t="str">
        <f>IF('S.D. Paste sheet'!V1038="","",'S.D. Paste sheet'!V1038)</f>
        <v/>
      </c>
      <c r="W1038" s="20" t="str">
        <f>IF('S.D. Paste sheet'!W1038="","",'S.D. Paste sheet'!W1038)</f>
        <v/>
      </c>
      <c r="X1038" s="20" t="str">
        <f>IF('S.D. Paste sheet'!X1038="","",'S.D. Paste sheet'!X1038)</f>
        <v/>
      </c>
      <c r="Y1038" s="20" t="str">
        <f>IF('S.D. Paste sheet'!Y1038="","",'S.D. Paste sheet'!Y1038)</f>
        <v/>
      </c>
      <c r="Z1038" s="20" t="str">
        <f>IF('S.D. Paste sheet'!Z1038="","",'S.D. Paste sheet'!Z1038)</f>
        <v/>
      </c>
      <c r="AA1038" s="20" t="str">
        <f>IF('S.D. Paste sheet'!AA1038="","",'S.D. Paste sheet'!AA1038)</f>
        <v/>
      </c>
      <c r="AB1038" s="20" t="str">
        <f>IF('S.D. Paste sheet'!AB1038="","",'S.D. Paste sheet'!AB1038)</f>
        <v/>
      </c>
      <c r="AC1038" s="20" t="str">
        <f>IF('S.D. Paste sheet'!AC1038="","",'S.D. Paste sheet'!AC1038)</f>
        <v/>
      </c>
      <c r="AD1038" s="20" t="str">
        <f>IF('S.D. Paste sheet'!AD1038="","",'S.D. Paste sheet'!AD1038)</f>
        <v/>
      </c>
      <c r="AE1038" s="28"/>
      <c r="AF1038" t="str">
        <f>IF(AK1038="","",IF(AK1038&gt;0,COUNT($AG$2:AG1038),""))</f>
        <v/>
      </c>
      <c r="AG1038" s="25" t="str">
        <f t="shared" si="515"/>
        <v/>
      </c>
      <c r="AH1038" s="25" t="str">
        <f t="shared" si="516"/>
        <v/>
      </c>
      <c r="AI1038" s="25" t="str">
        <f t="shared" si="517"/>
        <v/>
      </c>
      <c r="AJ1038" s="25" t="str">
        <f t="shared" si="518"/>
        <v/>
      </c>
      <c r="AK1038" s="25" t="str">
        <f t="shared" si="519"/>
        <v/>
      </c>
      <c r="AL1038" s="25" t="str">
        <f t="shared" si="520"/>
        <v/>
      </c>
      <c r="AM1038" s="25" t="str">
        <f t="shared" si="521"/>
        <v/>
      </c>
      <c r="AN1038" s="25" t="str">
        <f t="shared" si="522"/>
        <v/>
      </c>
      <c r="AO1038" s="25" t="str">
        <f t="shared" si="523"/>
        <v/>
      </c>
      <c r="AP1038" s="25" t="str">
        <f t="shared" si="524"/>
        <v/>
      </c>
      <c r="AQ1038" s="25" t="str">
        <f t="shared" si="525"/>
        <v/>
      </c>
      <c r="AR1038" s="25" t="str">
        <f t="shared" si="526"/>
        <v/>
      </c>
      <c r="AS1038" s="25" t="str">
        <f t="shared" si="527"/>
        <v/>
      </c>
      <c r="AT1038" s="25" t="str">
        <f t="shared" si="528"/>
        <v/>
      </c>
      <c r="AU1038" s="25" t="str">
        <f t="shared" si="529"/>
        <v/>
      </c>
      <c r="AV1038" s="25" t="str">
        <f t="shared" si="530"/>
        <v/>
      </c>
      <c r="AX1038" t="str">
        <f>IF(BC1038="","",IF(BC1038&gt;0,COUNT($AY$2:AY1038),""))</f>
        <v/>
      </c>
      <c r="AY1038" s="25" t="str">
        <f t="shared" si="531"/>
        <v/>
      </c>
      <c r="AZ1038" s="25" t="str">
        <f t="shared" si="532"/>
        <v/>
      </c>
      <c r="BA1038" s="25" t="str">
        <f t="shared" si="533"/>
        <v/>
      </c>
      <c r="BB1038" s="25" t="str">
        <f t="shared" si="534"/>
        <v/>
      </c>
      <c r="BC1038" s="25" t="str">
        <f t="shared" si="535"/>
        <v/>
      </c>
      <c r="BD1038" s="25" t="str">
        <f t="shared" si="536"/>
        <v/>
      </c>
      <c r="BE1038" s="25" t="str">
        <f t="shared" si="537"/>
        <v/>
      </c>
      <c r="BF1038" s="25" t="str">
        <f t="shared" si="538"/>
        <v/>
      </c>
      <c r="BG1038" s="25" t="str">
        <f t="shared" si="539"/>
        <v/>
      </c>
      <c r="BH1038" s="25" t="str">
        <f t="shared" si="540"/>
        <v/>
      </c>
      <c r="BI1038" s="25" t="str">
        <f t="shared" si="541"/>
        <v/>
      </c>
      <c r="BJ1038" s="25" t="str">
        <f t="shared" si="542"/>
        <v/>
      </c>
      <c r="BK1038" s="25" t="str">
        <f t="shared" si="543"/>
        <v/>
      </c>
      <c r="BL1038" s="25" t="str">
        <f t="shared" si="544"/>
        <v/>
      </c>
      <c r="BM1038" s="25" t="str">
        <f t="shared" si="545"/>
        <v/>
      </c>
      <c r="BN1038" s="25" t="str">
        <f t="shared" si="546"/>
        <v/>
      </c>
    </row>
    <row r="1039" spans="1:66" x14ac:dyDescent="0.25">
      <c r="A1039" s="20" t="str">
        <f>IF('S.D. Paste sheet'!A1039="","",'S.D. Paste sheet'!A1039)</f>
        <v/>
      </c>
      <c r="B1039" s="20" t="str">
        <f>IF('S.D. Paste sheet'!B1039="","",'S.D. Paste sheet'!B1039)</f>
        <v/>
      </c>
      <c r="C1039" s="20" t="str">
        <f>IF('S.D. Paste sheet'!C1039="","",'S.D. Paste sheet'!C1039)</f>
        <v/>
      </c>
      <c r="D1039" s="20" t="str">
        <f>IF('S.D. Paste sheet'!D1039="","",'S.D. Paste sheet'!D1039)</f>
        <v/>
      </c>
      <c r="E1039" s="20" t="str">
        <f>IF('S.D. Paste sheet'!E1039="","",UPPER('S.D. Paste sheet'!E1039))</f>
        <v/>
      </c>
      <c r="F1039" s="20" t="str">
        <f>IF('S.D. Paste sheet'!F1039="","",'S.D. Paste sheet'!F1039)</f>
        <v/>
      </c>
      <c r="G1039" s="20" t="str">
        <f>IF('S.D. Paste sheet'!G1039="","",UPPER('S.D. Paste sheet'!G1039))</f>
        <v/>
      </c>
      <c r="H1039" s="20" t="str">
        <f>IF('S.D. Paste sheet'!H1039="","",UPPER('S.D. Paste sheet'!H1039))</f>
        <v/>
      </c>
      <c r="I1039" s="20" t="str">
        <f>IF('S.D. Paste sheet'!I1039="","",'S.D. Paste sheet'!I1039)</f>
        <v/>
      </c>
      <c r="J1039" s="20" t="str">
        <f>IF('S.D. Paste sheet'!J1039="","",'S.D. Paste sheet'!J1039)</f>
        <v/>
      </c>
      <c r="K1039" s="20" t="str">
        <f>IF('S.D. Paste sheet'!K1039="","",'S.D. Paste sheet'!K1039)</f>
        <v/>
      </c>
      <c r="L1039" s="20" t="str">
        <f>IF('S.D. Paste sheet'!L1039="","",'S.D. Paste sheet'!L1039)</f>
        <v/>
      </c>
      <c r="M1039" s="20" t="str">
        <f>IF('S.D. Paste sheet'!M1039="","",'S.D. Paste sheet'!M1039)</f>
        <v/>
      </c>
      <c r="N1039" s="20" t="str">
        <f>IF('S.D. Paste sheet'!N1039="","",'S.D. Paste sheet'!N1039)</f>
        <v/>
      </c>
      <c r="O1039" s="20" t="str">
        <f>IF('S.D. Paste sheet'!O1039="","",'S.D. Paste sheet'!O1039)</f>
        <v/>
      </c>
      <c r="P1039" s="20" t="str">
        <f>IF('S.D. Paste sheet'!P1039="","",'S.D. Paste sheet'!P1039)</f>
        <v/>
      </c>
      <c r="Q1039" s="20" t="str">
        <f>IF('S.D. Paste sheet'!Q1039="","",'S.D. Paste sheet'!Q1039)</f>
        <v/>
      </c>
      <c r="R1039" s="20" t="str">
        <f>IF('S.D. Paste sheet'!R1039="","",'S.D. Paste sheet'!R1039)</f>
        <v/>
      </c>
      <c r="S1039" s="20" t="str">
        <f>IF('S.D. Paste sheet'!S1039="","",'S.D. Paste sheet'!S1039)</f>
        <v/>
      </c>
      <c r="T1039" s="20" t="str">
        <f>IF('S.D. Paste sheet'!T1039="","",'S.D. Paste sheet'!T1039)</f>
        <v/>
      </c>
      <c r="U1039" s="20" t="str">
        <f>IF('S.D. Paste sheet'!U1039="","",'S.D. Paste sheet'!U1039)</f>
        <v/>
      </c>
      <c r="V1039" s="20" t="str">
        <f>IF('S.D. Paste sheet'!V1039="","",'S.D. Paste sheet'!V1039)</f>
        <v/>
      </c>
      <c r="W1039" s="20" t="str">
        <f>IF('S.D. Paste sheet'!W1039="","",'S.D. Paste sheet'!W1039)</f>
        <v/>
      </c>
      <c r="X1039" s="20" t="str">
        <f>IF('S.D. Paste sheet'!X1039="","",'S.D. Paste sheet'!X1039)</f>
        <v/>
      </c>
      <c r="Y1039" s="20" t="str">
        <f>IF('S.D. Paste sheet'!Y1039="","",'S.D. Paste sheet'!Y1039)</f>
        <v/>
      </c>
      <c r="Z1039" s="20" t="str">
        <f>IF('S.D. Paste sheet'!Z1039="","",'S.D. Paste sheet'!Z1039)</f>
        <v/>
      </c>
      <c r="AA1039" s="20" t="str">
        <f>IF('S.D. Paste sheet'!AA1039="","",'S.D. Paste sheet'!AA1039)</f>
        <v/>
      </c>
      <c r="AB1039" s="20" t="str">
        <f>IF('S.D. Paste sheet'!AB1039="","",'S.D. Paste sheet'!AB1039)</f>
        <v/>
      </c>
      <c r="AC1039" s="20" t="str">
        <f>IF('S.D. Paste sheet'!AC1039="","",'S.D. Paste sheet'!AC1039)</f>
        <v/>
      </c>
      <c r="AD1039" s="20" t="str">
        <f>IF('S.D. Paste sheet'!AD1039="","",'S.D. Paste sheet'!AD1039)</f>
        <v/>
      </c>
      <c r="AE1039" s="28"/>
      <c r="AF1039" t="str">
        <f>IF(AK1039="","",IF(AK1039&gt;0,COUNT($AG$2:AG1039),""))</f>
        <v/>
      </c>
      <c r="AG1039" s="25" t="str">
        <f t="shared" si="515"/>
        <v/>
      </c>
      <c r="AH1039" s="25" t="str">
        <f t="shared" si="516"/>
        <v/>
      </c>
      <c r="AI1039" s="25" t="str">
        <f t="shared" si="517"/>
        <v/>
      </c>
      <c r="AJ1039" s="25" t="str">
        <f t="shared" si="518"/>
        <v/>
      </c>
      <c r="AK1039" s="25" t="str">
        <f t="shared" si="519"/>
        <v/>
      </c>
      <c r="AL1039" s="25" t="str">
        <f t="shared" si="520"/>
        <v/>
      </c>
      <c r="AM1039" s="25" t="str">
        <f t="shared" si="521"/>
        <v/>
      </c>
      <c r="AN1039" s="25" t="str">
        <f t="shared" si="522"/>
        <v/>
      </c>
      <c r="AO1039" s="25" t="str">
        <f t="shared" si="523"/>
        <v/>
      </c>
      <c r="AP1039" s="25" t="str">
        <f t="shared" si="524"/>
        <v/>
      </c>
      <c r="AQ1039" s="25" t="str">
        <f t="shared" si="525"/>
        <v/>
      </c>
      <c r="AR1039" s="25" t="str">
        <f t="shared" si="526"/>
        <v/>
      </c>
      <c r="AS1039" s="25" t="str">
        <f t="shared" si="527"/>
        <v/>
      </c>
      <c r="AT1039" s="25" t="str">
        <f t="shared" si="528"/>
        <v/>
      </c>
      <c r="AU1039" s="25" t="str">
        <f t="shared" si="529"/>
        <v/>
      </c>
      <c r="AV1039" s="25" t="str">
        <f t="shared" si="530"/>
        <v/>
      </c>
      <c r="AX1039" t="str">
        <f>IF(BC1039="","",IF(BC1039&gt;0,COUNT($AY$2:AY1039),""))</f>
        <v/>
      </c>
      <c r="AY1039" s="25" t="str">
        <f t="shared" si="531"/>
        <v/>
      </c>
      <c r="AZ1039" s="25" t="str">
        <f t="shared" si="532"/>
        <v/>
      </c>
      <c r="BA1039" s="25" t="str">
        <f t="shared" si="533"/>
        <v/>
      </c>
      <c r="BB1039" s="25" t="str">
        <f t="shared" si="534"/>
        <v/>
      </c>
      <c r="BC1039" s="25" t="str">
        <f t="shared" si="535"/>
        <v/>
      </c>
      <c r="BD1039" s="25" t="str">
        <f t="shared" si="536"/>
        <v/>
      </c>
      <c r="BE1039" s="25" t="str">
        <f t="shared" si="537"/>
        <v/>
      </c>
      <c r="BF1039" s="25" t="str">
        <f t="shared" si="538"/>
        <v/>
      </c>
      <c r="BG1039" s="25" t="str">
        <f t="shared" si="539"/>
        <v/>
      </c>
      <c r="BH1039" s="25" t="str">
        <f t="shared" si="540"/>
        <v/>
      </c>
      <c r="BI1039" s="25" t="str">
        <f t="shared" si="541"/>
        <v/>
      </c>
      <c r="BJ1039" s="25" t="str">
        <f t="shared" si="542"/>
        <v/>
      </c>
      <c r="BK1039" s="25" t="str">
        <f t="shared" si="543"/>
        <v/>
      </c>
      <c r="BL1039" s="25" t="str">
        <f t="shared" si="544"/>
        <v/>
      </c>
      <c r="BM1039" s="25" t="str">
        <f t="shared" si="545"/>
        <v/>
      </c>
      <c r="BN1039" s="25" t="str">
        <f t="shared" si="546"/>
        <v/>
      </c>
    </row>
    <row r="1040" spans="1:66" x14ac:dyDescent="0.25">
      <c r="A1040" s="20" t="str">
        <f>IF('S.D. Paste sheet'!A1040="","",'S.D. Paste sheet'!A1040)</f>
        <v/>
      </c>
      <c r="B1040" s="20" t="str">
        <f>IF('S.D. Paste sheet'!B1040="","",'S.D. Paste sheet'!B1040)</f>
        <v/>
      </c>
      <c r="C1040" s="20" t="str">
        <f>IF('S.D. Paste sheet'!C1040="","",'S.D. Paste sheet'!C1040)</f>
        <v/>
      </c>
      <c r="D1040" s="20" t="str">
        <f>IF('S.D. Paste sheet'!D1040="","",'S.D. Paste sheet'!D1040)</f>
        <v/>
      </c>
      <c r="E1040" s="20" t="str">
        <f>IF('S.D. Paste sheet'!E1040="","",UPPER('S.D. Paste sheet'!E1040))</f>
        <v/>
      </c>
      <c r="F1040" s="20" t="str">
        <f>IF('S.D. Paste sheet'!F1040="","",'S.D. Paste sheet'!F1040)</f>
        <v/>
      </c>
      <c r="G1040" s="20" t="str">
        <f>IF('S.D. Paste sheet'!G1040="","",UPPER('S.D. Paste sheet'!G1040))</f>
        <v/>
      </c>
      <c r="H1040" s="20" t="str">
        <f>IF('S.D. Paste sheet'!H1040="","",UPPER('S.D. Paste sheet'!H1040))</f>
        <v/>
      </c>
      <c r="I1040" s="20" t="str">
        <f>IF('S.D. Paste sheet'!I1040="","",'S.D. Paste sheet'!I1040)</f>
        <v/>
      </c>
      <c r="J1040" s="20" t="str">
        <f>IF('S.D. Paste sheet'!J1040="","",'S.D. Paste sheet'!J1040)</f>
        <v/>
      </c>
      <c r="K1040" s="20" t="str">
        <f>IF('S.D. Paste sheet'!K1040="","",'S.D. Paste sheet'!K1040)</f>
        <v/>
      </c>
      <c r="L1040" s="20" t="str">
        <f>IF('S.D. Paste sheet'!L1040="","",'S.D. Paste sheet'!L1040)</f>
        <v/>
      </c>
      <c r="M1040" s="20" t="str">
        <f>IF('S.D. Paste sheet'!M1040="","",'S.D. Paste sheet'!M1040)</f>
        <v/>
      </c>
      <c r="N1040" s="20" t="str">
        <f>IF('S.D. Paste sheet'!N1040="","",'S.D. Paste sheet'!N1040)</f>
        <v/>
      </c>
      <c r="O1040" s="20" t="str">
        <f>IF('S.D. Paste sheet'!O1040="","",'S.D. Paste sheet'!O1040)</f>
        <v/>
      </c>
      <c r="P1040" s="20" t="str">
        <f>IF('S.D. Paste sheet'!P1040="","",'S.D. Paste sheet'!P1040)</f>
        <v/>
      </c>
      <c r="Q1040" s="20" t="str">
        <f>IF('S.D. Paste sheet'!Q1040="","",'S.D. Paste sheet'!Q1040)</f>
        <v/>
      </c>
      <c r="R1040" s="20" t="str">
        <f>IF('S.D. Paste sheet'!R1040="","",'S.D. Paste sheet'!R1040)</f>
        <v/>
      </c>
      <c r="S1040" s="20" t="str">
        <f>IF('S.D. Paste sheet'!S1040="","",'S.D. Paste sheet'!S1040)</f>
        <v/>
      </c>
      <c r="T1040" s="20" t="str">
        <f>IF('S.D. Paste sheet'!T1040="","",'S.D. Paste sheet'!T1040)</f>
        <v/>
      </c>
      <c r="U1040" s="20" t="str">
        <f>IF('S.D. Paste sheet'!U1040="","",'S.D. Paste sheet'!U1040)</f>
        <v/>
      </c>
      <c r="V1040" s="20" t="str">
        <f>IF('S.D. Paste sheet'!V1040="","",'S.D. Paste sheet'!V1040)</f>
        <v/>
      </c>
      <c r="W1040" s="20" t="str">
        <f>IF('S.D. Paste sheet'!W1040="","",'S.D. Paste sheet'!W1040)</f>
        <v/>
      </c>
      <c r="X1040" s="20" t="str">
        <f>IF('S.D. Paste sheet'!X1040="","",'S.D. Paste sheet'!X1040)</f>
        <v/>
      </c>
      <c r="Y1040" s="20" t="str">
        <f>IF('S.D. Paste sheet'!Y1040="","",'S.D. Paste sheet'!Y1040)</f>
        <v/>
      </c>
      <c r="Z1040" s="20" t="str">
        <f>IF('S.D. Paste sheet'!Z1040="","",'S.D. Paste sheet'!Z1040)</f>
        <v/>
      </c>
      <c r="AA1040" s="20" t="str">
        <f>IF('S.D. Paste sheet'!AA1040="","",'S.D. Paste sheet'!AA1040)</f>
        <v/>
      </c>
      <c r="AB1040" s="20" t="str">
        <f>IF('S.D. Paste sheet'!AB1040="","",'S.D. Paste sheet'!AB1040)</f>
        <v/>
      </c>
      <c r="AC1040" s="20" t="str">
        <f>IF('S.D. Paste sheet'!AC1040="","",'S.D. Paste sheet'!AC1040)</f>
        <v/>
      </c>
      <c r="AD1040" s="20" t="str">
        <f>IF('S.D. Paste sheet'!AD1040="","",'S.D. Paste sheet'!AD1040)</f>
        <v/>
      </c>
      <c r="AE1040" s="28"/>
      <c r="AF1040" t="str">
        <f>IF(AK1040="","",IF(AK1040&gt;0,COUNT($AG$2:AG1040),""))</f>
        <v/>
      </c>
      <c r="AG1040" s="25" t="str">
        <f t="shared" si="515"/>
        <v/>
      </c>
      <c r="AH1040" s="25" t="str">
        <f t="shared" si="516"/>
        <v/>
      </c>
      <c r="AI1040" s="25" t="str">
        <f t="shared" si="517"/>
        <v/>
      </c>
      <c r="AJ1040" s="25" t="str">
        <f t="shared" si="518"/>
        <v/>
      </c>
      <c r="AK1040" s="25" t="str">
        <f t="shared" si="519"/>
        <v/>
      </c>
      <c r="AL1040" s="25" t="str">
        <f t="shared" si="520"/>
        <v/>
      </c>
      <c r="AM1040" s="25" t="str">
        <f t="shared" si="521"/>
        <v/>
      </c>
      <c r="AN1040" s="25" t="str">
        <f t="shared" si="522"/>
        <v/>
      </c>
      <c r="AO1040" s="25" t="str">
        <f t="shared" si="523"/>
        <v/>
      </c>
      <c r="AP1040" s="25" t="str">
        <f t="shared" si="524"/>
        <v/>
      </c>
      <c r="AQ1040" s="25" t="str">
        <f t="shared" si="525"/>
        <v/>
      </c>
      <c r="AR1040" s="25" t="str">
        <f t="shared" si="526"/>
        <v/>
      </c>
      <c r="AS1040" s="25" t="str">
        <f t="shared" si="527"/>
        <v/>
      </c>
      <c r="AT1040" s="25" t="str">
        <f t="shared" si="528"/>
        <v/>
      </c>
      <c r="AU1040" s="25" t="str">
        <f t="shared" si="529"/>
        <v/>
      </c>
      <c r="AV1040" s="25" t="str">
        <f t="shared" si="530"/>
        <v/>
      </c>
      <c r="AX1040" t="str">
        <f>IF(BC1040="","",IF(BC1040&gt;0,COUNT($AY$2:AY1040),""))</f>
        <v/>
      </c>
      <c r="AY1040" s="25" t="str">
        <f t="shared" si="531"/>
        <v/>
      </c>
      <c r="AZ1040" s="25" t="str">
        <f t="shared" si="532"/>
        <v/>
      </c>
      <c r="BA1040" s="25" t="str">
        <f t="shared" si="533"/>
        <v/>
      </c>
      <c r="BB1040" s="25" t="str">
        <f t="shared" si="534"/>
        <v/>
      </c>
      <c r="BC1040" s="25" t="str">
        <f t="shared" si="535"/>
        <v/>
      </c>
      <c r="BD1040" s="25" t="str">
        <f t="shared" si="536"/>
        <v/>
      </c>
      <c r="BE1040" s="25" t="str">
        <f t="shared" si="537"/>
        <v/>
      </c>
      <c r="BF1040" s="25" t="str">
        <f t="shared" si="538"/>
        <v/>
      </c>
      <c r="BG1040" s="25" t="str">
        <f t="shared" si="539"/>
        <v/>
      </c>
      <c r="BH1040" s="25" t="str">
        <f t="shared" si="540"/>
        <v/>
      </c>
      <c r="BI1040" s="25" t="str">
        <f t="shared" si="541"/>
        <v/>
      </c>
      <c r="BJ1040" s="25" t="str">
        <f t="shared" si="542"/>
        <v/>
      </c>
      <c r="BK1040" s="25" t="str">
        <f t="shared" si="543"/>
        <v/>
      </c>
      <c r="BL1040" s="25" t="str">
        <f t="shared" si="544"/>
        <v/>
      </c>
      <c r="BM1040" s="25" t="str">
        <f t="shared" si="545"/>
        <v/>
      </c>
      <c r="BN1040" s="25" t="str">
        <f t="shared" si="546"/>
        <v/>
      </c>
    </row>
    <row r="1041" spans="1:66" x14ac:dyDescent="0.25">
      <c r="A1041" s="20" t="str">
        <f>IF('S.D. Paste sheet'!A1041="","",'S.D. Paste sheet'!A1041)</f>
        <v/>
      </c>
      <c r="B1041" s="20" t="str">
        <f>IF('S.D. Paste sheet'!B1041="","",'S.D. Paste sheet'!B1041)</f>
        <v/>
      </c>
      <c r="C1041" s="20" t="str">
        <f>IF('S.D. Paste sheet'!C1041="","",'S.D. Paste sheet'!C1041)</f>
        <v/>
      </c>
      <c r="D1041" s="20" t="str">
        <f>IF('S.D. Paste sheet'!D1041="","",'S.D. Paste sheet'!D1041)</f>
        <v/>
      </c>
      <c r="E1041" s="20" t="str">
        <f>IF('S.D. Paste sheet'!E1041="","",UPPER('S.D. Paste sheet'!E1041))</f>
        <v/>
      </c>
      <c r="F1041" s="20" t="str">
        <f>IF('S.D. Paste sheet'!F1041="","",'S.D. Paste sheet'!F1041)</f>
        <v/>
      </c>
      <c r="G1041" s="20" t="str">
        <f>IF('S.D. Paste sheet'!G1041="","",UPPER('S.D. Paste sheet'!G1041))</f>
        <v/>
      </c>
      <c r="H1041" s="20" t="str">
        <f>IF('S.D. Paste sheet'!H1041="","",UPPER('S.D. Paste sheet'!H1041))</f>
        <v/>
      </c>
      <c r="I1041" s="20" t="str">
        <f>IF('S.D. Paste sheet'!I1041="","",'S.D. Paste sheet'!I1041)</f>
        <v/>
      </c>
      <c r="J1041" s="20" t="str">
        <f>IF('S.D. Paste sheet'!J1041="","",'S.D. Paste sheet'!J1041)</f>
        <v/>
      </c>
      <c r="K1041" s="20" t="str">
        <f>IF('S.D. Paste sheet'!K1041="","",'S.D. Paste sheet'!K1041)</f>
        <v/>
      </c>
      <c r="L1041" s="20" t="str">
        <f>IF('S.D. Paste sheet'!L1041="","",'S.D. Paste sheet'!L1041)</f>
        <v/>
      </c>
      <c r="M1041" s="20" t="str">
        <f>IF('S.D. Paste sheet'!M1041="","",'S.D. Paste sheet'!M1041)</f>
        <v/>
      </c>
      <c r="N1041" s="20" t="str">
        <f>IF('S.D. Paste sheet'!N1041="","",'S.D. Paste sheet'!N1041)</f>
        <v/>
      </c>
      <c r="O1041" s="20" t="str">
        <f>IF('S.D. Paste sheet'!O1041="","",'S.D. Paste sheet'!O1041)</f>
        <v/>
      </c>
      <c r="P1041" s="20" t="str">
        <f>IF('S.D. Paste sheet'!P1041="","",'S.D. Paste sheet'!P1041)</f>
        <v/>
      </c>
      <c r="Q1041" s="20" t="str">
        <f>IF('S.D. Paste sheet'!Q1041="","",'S.D. Paste sheet'!Q1041)</f>
        <v/>
      </c>
      <c r="R1041" s="20" t="str">
        <f>IF('S.D. Paste sheet'!R1041="","",'S.D. Paste sheet'!R1041)</f>
        <v/>
      </c>
      <c r="S1041" s="20" t="str">
        <f>IF('S.D. Paste sheet'!S1041="","",'S.D. Paste sheet'!S1041)</f>
        <v/>
      </c>
      <c r="T1041" s="20" t="str">
        <f>IF('S.D. Paste sheet'!T1041="","",'S.D. Paste sheet'!T1041)</f>
        <v/>
      </c>
      <c r="U1041" s="20" t="str">
        <f>IF('S.D. Paste sheet'!U1041="","",'S.D. Paste sheet'!U1041)</f>
        <v/>
      </c>
      <c r="V1041" s="20" t="str">
        <f>IF('S.D. Paste sheet'!V1041="","",'S.D. Paste sheet'!V1041)</f>
        <v/>
      </c>
      <c r="W1041" s="20" t="str">
        <f>IF('S.D. Paste sheet'!W1041="","",'S.D. Paste sheet'!W1041)</f>
        <v/>
      </c>
      <c r="X1041" s="20" t="str">
        <f>IF('S.D. Paste sheet'!X1041="","",'S.D. Paste sheet'!X1041)</f>
        <v/>
      </c>
      <c r="Y1041" s="20" t="str">
        <f>IF('S.D. Paste sheet'!Y1041="","",'S.D. Paste sheet'!Y1041)</f>
        <v/>
      </c>
      <c r="Z1041" s="20" t="str">
        <f>IF('S.D. Paste sheet'!Z1041="","",'S.D. Paste sheet'!Z1041)</f>
        <v/>
      </c>
      <c r="AA1041" s="20" t="str">
        <f>IF('S.D. Paste sheet'!AA1041="","",'S.D. Paste sheet'!AA1041)</f>
        <v/>
      </c>
      <c r="AB1041" s="20" t="str">
        <f>IF('S.D. Paste sheet'!AB1041="","",'S.D. Paste sheet'!AB1041)</f>
        <v/>
      </c>
      <c r="AC1041" s="20" t="str">
        <f>IF('S.D. Paste sheet'!AC1041="","",'S.D. Paste sheet'!AC1041)</f>
        <v/>
      </c>
      <c r="AD1041" s="20" t="str">
        <f>IF('S.D. Paste sheet'!AD1041="","",'S.D. Paste sheet'!AD1041)</f>
        <v/>
      </c>
      <c r="AE1041" s="28"/>
      <c r="AF1041" t="str">
        <f>IF(AK1041="","",IF(AK1041&gt;0,COUNT($AG$2:AG1041),""))</f>
        <v/>
      </c>
      <c r="AG1041" s="25" t="str">
        <f t="shared" si="515"/>
        <v/>
      </c>
      <c r="AH1041" s="25" t="str">
        <f t="shared" si="516"/>
        <v/>
      </c>
      <c r="AI1041" s="25" t="str">
        <f t="shared" si="517"/>
        <v/>
      </c>
      <c r="AJ1041" s="25" t="str">
        <f t="shared" si="518"/>
        <v/>
      </c>
      <c r="AK1041" s="25" t="str">
        <f t="shared" si="519"/>
        <v/>
      </c>
      <c r="AL1041" s="25" t="str">
        <f t="shared" si="520"/>
        <v/>
      </c>
      <c r="AM1041" s="25" t="str">
        <f t="shared" si="521"/>
        <v/>
      </c>
      <c r="AN1041" s="25" t="str">
        <f t="shared" si="522"/>
        <v/>
      </c>
      <c r="AO1041" s="25" t="str">
        <f t="shared" si="523"/>
        <v/>
      </c>
      <c r="AP1041" s="25" t="str">
        <f t="shared" si="524"/>
        <v/>
      </c>
      <c r="AQ1041" s="25" t="str">
        <f t="shared" si="525"/>
        <v/>
      </c>
      <c r="AR1041" s="25" t="str">
        <f t="shared" si="526"/>
        <v/>
      </c>
      <c r="AS1041" s="25" t="str">
        <f t="shared" si="527"/>
        <v/>
      </c>
      <c r="AT1041" s="25" t="str">
        <f t="shared" si="528"/>
        <v/>
      </c>
      <c r="AU1041" s="25" t="str">
        <f t="shared" si="529"/>
        <v/>
      </c>
      <c r="AV1041" s="25" t="str">
        <f t="shared" si="530"/>
        <v/>
      </c>
      <c r="AX1041" t="str">
        <f>IF(BC1041="","",IF(BC1041&gt;0,COUNT($AY$2:AY1041),""))</f>
        <v/>
      </c>
      <c r="AY1041" s="25" t="str">
        <f t="shared" si="531"/>
        <v/>
      </c>
      <c r="AZ1041" s="25" t="str">
        <f t="shared" si="532"/>
        <v/>
      </c>
      <c r="BA1041" s="25" t="str">
        <f t="shared" si="533"/>
        <v/>
      </c>
      <c r="BB1041" s="25" t="str">
        <f t="shared" si="534"/>
        <v/>
      </c>
      <c r="BC1041" s="25" t="str">
        <f t="shared" si="535"/>
        <v/>
      </c>
      <c r="BD1041" s="25" t="str">
        <f t="shared" si="536"/>
        <v/>
      </c>
      <c r="BE1041" s="25" t="str">
        <f t="shared" si="537"/>
        <v/>
      </c>
      <c r="BF1041" s="25" t="str">
        <f t="shared" si="538"/>
        <v/>
      </c>
      <c r="BG1041" s="25" t="str">
        <f t="shared" si="539"/>
        <v/>
      </c>
      <c r="BH1041" s="25" t="str">
        <f t="shared" si="540"/>
        <v/>
      </c>
      <c r="BI1041" s="25" t="str">
        <f t="shared" si="541"/>
        <v/>
      </c>
      <c r="BJ1041" s="25" t="str">
        <f t="shared" si="542"/>
        <v/>
      </c>
      <c r="BK1041" s="25" t="str">
        <f t="shared" si="543"/>
        <v/>
      </c>
      <c r="BL1041" s="25" t="str">
        <f t="shared" si="544"/>
        <v/>
      </c>
      <c r="BM1041" s="25" t="str">
        <f t="shared" si="545"/>
        <v/>
      </c>
      <c r="BN1041" s="25" t="str">
        <f t="shared" si="546"/>
        <v/>
      </c>
    </row>
    <row r="1042" spans="1:66" x14ac:dyDescent="0.25">
      <c r="A1042" s="20" t="str">
        <f>IF('S.D. Paste sheet'!A1042="","",'S.D. Paste sheet'!A1042)</f>
        <v/>
      </c>
      <c r="B1042" s="20" t="str">
        <f>IF('S.D. Paste sheet'!B1042="","",'S.D. Paste sheet'!B1042)</f>
        <v/>
      </c>
      <c r="C1042" s="20" t="str">
        <f>IF('S.D. Paste sheet'!C1042="","",'S.D. Paste sheet'!C1042)</f>
        <v/>
      </c>
      <c r="D1042" s="20" t="str">
        <f>IF('S.D. Paste sheet'!D1042="","",'S.D. Paste sheet'!D1042)</f>
        <v/>
      </c>
      <c r="E1042" s="20" t="str">
        <f>IF('S.D. Paste sheet'!E1042="","",UPPER('S.D. Paste sheet'!E1042))</f>
        <v/>
      </c>
      <c r="F1042" s="20" t="str">
        <f>IF('S.D. Paste sheet'!F1042="","",'S.D. Paste sheet'!F1042)</f>
        <v/>
      </c>
      <c r="G1042" s="20" t="str">
        <f>IF('S.D. Paste sheet'!G1042="","",UPPER('S.D. Paste sheet'!G1042))</f>
        <v/>
      </c>
      <c r="H1042" s="20" t="str">
        <f>IF('S.D. Paste sheet'!H1042="","",UPPER('S.D. Paste sheet'!H1042))</f>
        <v/>
      </c>
      <c r="I1042" s="20" t="str">
        <f>IF('S.D. Paste sheet'!I1042="","",'S.D. Paste sheet'!I1042)</f>
        <v/>
      </c>
      <c r="J1042" s="20" t="str">
        <f>IF('S.D. Paste sheet'!J1042="","",'S.D. Paste sheet'!J1042)</f>
        <v/>
      </c>
      <c r="K1042" s="20" t="str">
        <f>IF('S.D. Paste sheet'!K1042="","",'S.D. Paste sheet'!K1042)</f>
        <v/>
      </c>
      <c r="L1042" s="20" t="str">
        <f>IF('S.D. Paste sheet'!L1042="","",'S.D. Paste sheet'!L1042)</f>
        <v/>
      </c>
      <c r="M1042" s="20" t="str">
        <f>IF('S.D. Paste sheet'!M1042="","",'S.D. Paste sheet'!M1042)</f>
        <v/>
      </c>
      <c r="N1042" s="20" t="str">
        <f>IF('S.D. Paste sheet'!N1042="","",'S.D. Paste sheet'!N1042)</f>
        <v/>
      </c>
      <c r="O1042" s="20" t="str">
        <f>IF('S.D. Paste sheet'!O1042="","",'S.D. Paste sheet'!O1042)</f>
        <v/>
      </c>
      <c r="P1042" s="20" t="str">
        <f>IF('S.D. Paste sheet'!P1042="","",'S.D. Paste sheet'!P1042)</f>
        <v/>
      </c>
      <c r="Q1042" s="20" t="str">
        <f>IF('S.D. Paste sheet'!Q1042="","",'S.D. Paste sheet'!Q1042)</f>
        <v/>
      </c>
      <c r="R1042" s="20" t="str">
        <f>IF('S.D. Paste sheet'!R1042="","",'S.D. Paste sheet'!R1042)</f>
        <v/>
      </c>
      <c r="S1042" s="20" t="str">
        <f>IF('S.D. Paste sheet'!S1042="","",'S.D. Paste sheet'!S1042)</f>
        <v/>
      </c>
      <c r="T1042" s="20" t="str">
        <f>IF('S.D. Paste sheet'!T1042="","",'S.D. Paste sheet'!T1042)</f>
        <v/>
      </c>
      <c r="U1042" s="20" t="str">
        <f>IF('S.D. Paste sheet'!U1042="","",'S.D. Paste sheet'!U1042)</f>
        <v/>
      </c>
      <c r="V1042" s="20" t="str">
        <f>IF('S.D. Paste sheet'!V1042="","",'S.D. Paste sheet'!V1042)</f>
        <v/>
      </c>
      <c r="W1042" s="20" t="str">
        <f>IF('S.D. Paste sheet'!W1042="","",'S.D. Paste sheet'!W1042)</f>
        <v/>
      </c>
      <c r="X1042" s="20" t="str">
        <f>IF('S.D. Paste sheet'!X1042="","",'S.D. Paste sheet'!X1042)</f>
        <v/>
      </c>
      <c r="Y1042" s="20" t="str">
        <f>IF('S.D. Paste sheet'!Y1042="","",'S.D. Paste sheet'!Y1042)</f>
        <v/>
      </c>
      <c r="Z1042" s="20" t="str">
        <f>IF('S.D. Paste sheet'!Z1042="","",'S.D. Paste sheet'!Z1042)</f>
        <v/>
      </c>
      <c r="AA1042" s="20" t="str">
        <f>IF('S.D. Paste sheet'!AA1042="","",'S.D. Paste sheet'!AA1042)</f>
        <v/>
      </c>
      <c r="AB1042" s="20" t="str">
        <f>IF('S.D. Paste sheet'!AB1042="","",'S.D. Paste sheet'!AB1042)</f>
        <v/>
      </c>
      <c r="AC1042" s="20" t="str">
        <f>IF('S.D. Paste sheet'!AC1042="","",'S.D. Paste sheet'!AC1042)</f>
        <v/>
      </c>
      <c r="AD1042" s="20" t="str">
        <f>IF('S.D. Paste sheet'!AD1042="","",'S.D. Paste sheet'!AD1042)</f>
        <v/>
      </c>
      <c r="AE1042" s="28"/>
      <c r="AF1042" t="str">
        <f>IF(AK1042="","",IF(AK1042&gt;0,COUNT($AG$2:AG1042),""))</f>
        <v/>
      </c>
      <c r="AG1042" s="25" t="str">
        <f t="shared" si="515"/>
        <v/>
      </c>
      <c r="AH1042" s="25" t="str">
        <f t="shared" si="516"/>
        <v/>
      </c>
      <c r="AI1042" s="25" t="str">
        <f t="shared" si="517"/>
        <v/>
      </c>
      <c r="AJ1042" s="25" t="str">
        <f t="shared" si="518"/>
        <v/>
      </c>
      <c r="AK1042" s="25" t="str">
        <f t="shared" si="519"/>
        <v/>
      </c>
      <c r="AL1042" s="25" t="str">
        <f t="shared" si="520"/>
        <v/>
      </c>
      <c r="AM1042" s="25" t="str">
        <f t="shared" si="521"/>
        <v/>
      </c>
      <c r="AN1042" s="25" t="str">
        <f t="shared" si="522"/>
        <v/>
      </c>
      <c r="AO1042" s="25" t="str">
        <f t="shared" si="523"/>
        <v/>
      </c>
      <c r="AP1042" s="25" t="str">
        <f t="shared" si="524"/>
        <v/>
      </c>
      <c r="AQ1042" s="25" t="str">
        <f t="shared" si="525"/>
        <v/>
      </c>
      <c r="AR1042" s="25" t="str">
        <f t="shared" si="526"/>
        <v/>
      </c>
      <c r="AS1042" s="25" t="str">
        <f t="shared" si="527"/>
        <v/>
      </c>
      <c r="AT1042" s="25" t="str">
        <f t="shared" si="528"/>
        <v/>
      </c>
      <c r="AU1042" s="25" t="str">
        <f t="shared" si="529"/>
        <v/>
      </c>
      <c r="AV1042" s="25" t="str">
        <f t="shared" si="530"/>
        <v/>
      </c>
      <c r="AX1042" t="str">
        <f>IF(BC1042="","",IF(BC1042&gt;0,COUNT($AY$2:AY1042),""))</f>
        <v/>
      </c>
      <c r="AY1042" s="25" t="str">
        <f t="shared" si="531"/>
        <v/>
      </c>
      <c r="AZ1042" s="25" t="str">
        <f t="shared" si="532"/>
        <v/>
      </c>
      <c r="BA1042" s="25" t="str">
        <f t="shared" si="533"/>
        <v/>
      </c>
      <c r="BB1042" s="25" t="str">
        <f t="shared" si="534"/>
        <v/>
      </c>
      <c r="BC1042" s="25" t="str">
        <f t="shared" si="535"/>
        <v/>
      </c>
      <c r="BD1042" s="25" t="str">
        <f t="shared" si="536"/>
        <v/>
      </c>
      <c r="BE1042" s="25" t="str">
        <f t="shared" si="537"/>
        <v/>
      </c>
      <c r="BF1042" s="25" t="str">
        <f t="shared" si="538"/>
        <v/>
      </c>
      <c r="BG1042" s="25" t="str">
        <f t="shared" si="539"/>
        <v/>
      </c>
      <c r="BH1042" s="25" t="str">
        <f t="shared" si="540"/>
        <v/>
      </c>
      <c r="BI1042" s="25" t="str">
        <f t="shared" si="541"/>
        <v/>
      </c>
      <c r="BJ1042" s="25" t="str">
        <f t="shared" si="542"/>
        <v/>
      </c>
      <c r="BK1042" s="25" t="str">
        <f t="shared" si="543"/>
        <v/>
      </c>
      <c r="BL1042" s="25" t="str">
        <f t="shared" si="544"/>
        <v/>
      </c>
      <c r="BM1042" s="25" t="str">
        <f t="shared" si="545"/>
        <v/>
      </c>
      <c r="BN1042" s="25" t="str">
        <f t="shared" si="546"/>
        <v/>
      </c>
    </row>
    <row r="1043" spans="1:66" x14ac:dyDescent="0.25">
      <c r="A1043" s="20" t="str">
        <f>IF('S.D. Paste sheet'!A1043="","",'S.D. Paste sheet'!A1043)</f>
        <v/>
      </c>
      <c r="B1043" s="20" t="str">
        <f>IF('S.D. Paste sheet'!B1043="","",'S.D. Paste sheet'!B1043)</f>
        <v/>
      </c>
      <c r="C1043" s="20" t="str">
        <f>IF('S.D. Paste sheet'!C1043="","",'S.D. Paste sheet'!C1043)</f>
        <v/>
      </c>
      <c r="D1043" s="20" t="str">
        <f>IF('S.D. Paste sheet'!D1043="","",'S.D. Paste sheet'!D1043)</f>
        <v/>
      </c>
      <c r="E1043" s="20" t="str">
        <f>IF('S.D. Paste sheet'!E1043="","",UPPER('S.D. Paste sheet'!E1043))</f>
        <v/>
      </c>
      <c r="F1043" s="20" t="str">
        <f>IF('S.D. Paste sheet'!F1043="","",'S.D. Paste sheet'!F1043)</f>
        <v/>
      </c>
      <c r="G1043" s="20" t="str">
        <f>IF('S.D. Paste sheet'!G1043="","",UPPER('S.D. Paste sheet'!G1043))</f>
        <v/>
      </c>
      <c r="H1043" s="20" t="str">
        <f>IF('S.D. Paste sheet'!H1043="","",UPPER('S.D. Paste sheet'!H1043))</f>
        <v/>
      </c>
      <c r="I1043" s="20" t="str">
        <f>IF('S.D. Paste sheet'!I1043="","",'S.D. Paste sheet'!I1043)</f>
        <v/>
      </c>
      <c r="J1043" s="20" t="str">
        <f>IF('S.D. Paste sheet'!J1043="","",'S.D. Paste sheet'!J1043)</f>
        <v/>
      </c>
      <c r="K1043" s="20" t="str">
        <f>IF('S.D. Paste sheet'!K1043="","",'S.D. Paste sheet'!K1043)</f>
        <v/>
      </c>
      <c r="L1043" s="20" t="str">
        <f>IF('S.D. Paste sheet'!L1043="","",'S.D. Paste sheet'!L1043)</f>
        <v/>
      </c>
      <c r="M1043" s="20" t="str">
        <f>IF('S.D. Paste sheet'!M1043="","",'S.D. Paste sheet'!M1043)</f>
        <v/>
      </c>
      <c r="N1043" s="20" t="str">
        <f>IF('S.D. Paste sheet'!N1043="","",'S.D. Paste sheet'!N1043)</f>
        <v/>
      </c>
      <c r="O1043" s="20" t="str">
        <f>IF('S.D. Paste sheet'!O1043="","",'S.D. Paste sheet'!O1043)</f>
        <v/>
      </c>
      <c r="P1043" s="20" t="str">
        <f>IF('S.D. Paste sheet'!P1043="","",'S.D. Paste sheet'!P1043)</f>
        <v/>
      </c>
      <c r="Q1043" s="20" t="str">
        <f>IF('S.D. Paste sheet'!Q1043="","",'S.D. Paste sheet'!Q1043)</f>
        <v/>
      </c>
      <c r="R1043" s="20" t="str">
        <f>IF('S.D. Paste sheet'!R1043="","",'S.D. Paste sheet'!R1043)</f>
        <v/>
      </c>
      <c r="S1043" s="20" t="str">
        <f>IF('S.D. Paste sheet'!S1043="","",'S.D. Paste sheet'!S1043)</f>
        <v/>
      </c>
      <c r="T1043" s="20" t="str">
        <f>IF('S.D. Paste sheet'!T1043="","",'S.D. Paste sheet'!T1043)</f>
        <v/>
      </c>
      <c r="U1043" s="20" t="str">
        <f>IF('S.D. Paste sheet'!U1043="","",'S.D. Paste sheet'!U1043)</f>
        <v/>
      </c>
      <c r="V1043" s="20" t="str">
        <f>IF('S.D. Paste sheet'!V1043="","",'S.D. Paste sheet'!V1043)</f>
        <v/>
      </c>
      <c r="W1043" s="20" t="str">
        <f>IF('S.D. Paste sheet'!W1043="","",'S.D. Paste sheet'!W1043)</f>
        <v/>
      </c>
      <c r="X1043" s="20" t="str">
        <f>IF('S.D. Paste sheet'!X1043="","",'S.D. Paste sheet'!X1043)</f>
        <v/>
      </c>
      <c r="Y1043" s="20" t="str">
        <f>IF('S.D. Paste sheet'!Y1043="","",'S.D. Paste sheet'!Y1043)</f>
        <v/>
      </c>
      <c r="Z1043" s="20" t="str">
        <f>IF('S.D. Paste sheet'!Z1043="","",'S.D. Paste sheet'!Z1043)</f>
        <v/>
      </c>
      <c r="AA1043" s="20" t="str">
        <f>IF('S.D. Paste sheet'!AA1043="","",'S.D. Paste sheet'!AA1043)</f>
        <v/>
      </c>
      <c r="AB1043" s="20" t="str">
        <f>IF('S.D. Paste sheet'!AB1043="","",'S.D. Paste sheet'!AB1043)</f>
        <v/>
      </c>
      <c r="AC1043" s="20" t="str">
        <f>IF('S.D. Paste sheet'!AC1043="","",'S.D. Paste sheet'!AC1043)</f>
        <v/>
      </c>
      <c r="AD1043" s="20" t="str">
        <f>IF('S.D. Paste sheet'!AD1043="","",'S.D. Paste sheet'!AD1043)</f>
        <v/>
      </c>
      <c r="AE1043" s="28"/>
      <c r="AF1043" t="str">
        <f>IF(AK1043="","",IF(AK1043&gt;0,COUNT($AG$2:AG1043),""))</f>
        <v/>
      </c>
      <c r="AG1043" s="25" t="str">
        <f t="shared" si="515"/>
        <v/>
      </c>
      <c r="AH1043" s="25" t="str">
        <f t="shared" si="516"/>
        <v/>
      </c>
      <c r="AI1043" s="25" t="str">
        <f t="shared" si="517"/>
        <v/>
      </c>
      <c r="AJ1043" s="25" t="str">
        <f t="shared" si="518"/>
        <v/>
      </c>
      <c r="AK1043" s="25" t="str">
        <f t="shared" si="519"/>
        <v/>
      </c>
      <c r="AL1043" s="25" t="str">
        <f t="shared" si="520"/>
        <v/>
      </c>
      <c r="AM1043" s="25" t="str">
        <f t="shared" si="521"/>
        <v/>
      </c>
      <c r="AN1043" s="25" t="str">
        <f t="shared" si="522"/>
        <v/>
      </c>
      <c r="AO1043" s="25" t="str">
        <f t="shared" si="523"/>
        <v/>
      </c>
      <c r="AP1043" s="25" t="str">
        <f t="shared" si="524"/>
        <v/>
      </c>
      <c r="AQ1043" s="25" t="str">
        <f t="shared" si="525"/>
        <v/>
      </c>
      <c r="AR1043" s="25" t="str">
        <f t="shared" si="526"/>
        <v/>
      </c>
      <c r="AS1043" s="25" t="str">
        <f t="shared" si="527"/>
        <v/>
      </c>
      <c r="AT1043" s="25" t="str">
        <f t="shared" si="528"/>
        <v/>
      </c>
      <c r="AU1043" s="25" t="str">
        <f t="shared" si="529"/>
        <v/>
      </c>
      <c r="AV1043" s="25" t="str">
        <f t="shared" si="530"/>
        <v/>
      </c>
      <c r="AX1043" t="str">
        <f>IF(BC1043="","",IF(BC1043&gt;0,COUNT($AY$2:AY1043),""))</f>
        <v/>
      </c>
      <c r="AY1043" s="25" t="str">
        <f t="shared" si="531"/>
        <v/>
      </c>
      <c r="AZ1043" s="25" t="str">
        <f t="shared" si="532"/>
        <v/>
      </c>
      <c r="BA1043" s="25" t="str">
        <f t="shared" si="533"/>
        <v/>
      </c>
      <c r="BB1043" s="25" t="str">
        <f t="shared" si="534"/>
        <v/>
      </c>
      <c r="BC1043" s="25" t="str">
        <f t="shared" si="535"/>
        <v/>
      </c>
      <c r="BD1043" s="25" t="str">
        <f t="shared" si="536"/>
        <v/>
      </c>
      <c r="BE1043" s="25" t="str">
        <f t="shared" si="537"/>
        <v/>
      </c>
      <c r="BF1043" s="25" t="str">
        <f t="shared" si="538"/>
        <v/>
      </c>
      <c r="BG1043" s="25" t="str">
        <f t="shared" si="539"/>
        <v/>
      </c>
      <c r="BH1043" s="25" t="str">
        <f t="shared" si="540"/>
        <v/>
      </c>
      <c r="BI1043" s="25" t="str">
        <f t="shared" si="541"/>
        <v/>
      </c>
      <c r="BJ1043" s="25" t="str">
        <f t="shared" si="542"/>
        <v/>
      </c>
      <c r="BK1043" s="25" t="str">
        <f t="shared" si="543"/>
        <v/>
      </c>
      <c r="BL1043" s="25" t="str">
        <f t="shared" si="544"/>
        <v/>
      </c>
      <c r="BM1043" s="25" t="str">
        <f t="shared" si="545"/>
        <v/>
      </c>
      <c r="BN1043" s="25" t="str">
        <f t="shared" si="546"/>
        <v/>
      </c>
    </row>
    <row r="1044" spans="1:66" x14ac:dyDescent="0.25">
      <c r="A1044" s="20" t="str">
        <f>IF('S.D. Paste sheet'!A1044="","",'S.D. Paste sheet'!A1044)</f>
        <v/>
      </c>
      <c r="B1044" s="20" t="str">
        <f>IF('S.D. Paste sheet'!B1044="","",'S.D. Paste sheet'!B1044)</f>
        <v/>
      </c>
      <c r="C1044" s="20" t="str">
        <f>IF('S.D. Paste sheet'!C1044="","",'S.D. Paste sheet'!C1044)</f>
        <v/>
      </c>
      <c r="D1044" s="20" t="str">
        <f>IF('S.D. Paste sheet'!D1044="","",'S.D. Paste sheet'!D1044)</f>
        <v/>
      </c>
      <c r="E1044" s="20" t="str">
        <f>IF('S.D. Paste sheet'!E1044="","",UPPER('S.D. Paste sheet'!E1044))</f>
        <v/>
      </c>
      <c r="F1044" s="20" t="str">
        <f>IF('S.D. Paste sheet'!F1044="","",'S.D. Paste sheet'!F1044)</f>
        <v/>
      </c>
      <c r="G1044" s="20" t="str">
        <f>IF('S.D. Paste sheet'!G1044="","",UPPER('S.D. Paste sheet'!G1044))</f>
        <v/>
      </c>
      <c r="H1044" s="20" t="str">
        <f>IF('S.D. Paste sheet'!H1044="","",UPPER('S.D. Paste sheet'!H1044))</f>
        <v/>
      </c>
      <c r="I1044" s="20" t="str">
        <f>IF('S.D. Paste sheet'!I1044="","",'S.D. Paste sheet'!I1044)</f>
        <v/>
      </c>
      <c r="J1044" s="20" t="str">
        <f>IF('S.D. Paste sheet'!J1044="","",'S.D. Paste sheet'!J1044)</f>
        <v/>
      </c>
      <c r="K1044" s="20" t="str">
        <f>IF('S.D. Paste sheet'!K1044="","",'S.D. Paste sheet'!K1044)</f>
        <v/>
      </c>
      <c r="L1044" s="20" t="str">
        <f>IF('S.D. Paste sheet'!L1044="","",'S.D. Paste sheet'!L1044)</f>
        <v/>
      </c>
      <c r="M1044" s="20" t="str">
        <f>IF('S.D. Paste sheet'!M1044="","",'S.D. Paste sheet'!M1044)</f>
        <v/>
      </c>
      <c r="N1044" s="20" t="str">
        <f>IF('S.D. Paste sheet'!N1044="","",'S.D. Paste sheet'!N1044)</f>
        <v/>
      </c>
      <c r="O1044" s="20" t="str">
        <f>IF('S.D. Paste sheet'!O1044="","",'S.D. Paste sheet'!O1044)</f>
        <v/>
      </c>
      <c r="P1044" s="20" t="str">
        <f>IF('S.D. Paste sheet'!P1044="","",'S.D. Paste sheet'!P1044)</f>
        <v/>
      </c>
      <c r="Q1044" s="20" t="str">
        <f>IF('S.D. Paste sheet'!Q1044="","",'S.D. Paste sheet'!Q1044)</f>
        <v/>
      </c>
      <c r="R1044" s="20" t="str">
        <f>IF('S.D. Paste sheet'!R1044="","",'S.D. Paste sheet'!R1044)</f>
        <v/>
      </c>
      <c r="S1044" s="20" t="str">
        <f>IF('S.D. Paste sheet'!S1044="","",'S.D. Paste sheet'!S1044)</f>
        <v/>
      </c>
      <c r="T1044" s="20" t="str">
        <f>IF('S.D. Paste sheet'!T1044="","",'S.D. Paste sheet'!T1044)</f>
        <v/>
      </c>
      <c r="U1044" s="20" t="str">
        <f>IF('S.D. Paste sheet'!U1044="","",'S.D. Paste sheet'!U1044)</f>
        <v/>
      </c>
      <c r="V1044" s="20" t="str">
        <f>IF('S.D. Paste sheet'!V1044="","",'S.D. Paste sheet'!V1044)</f>
        <v/>
      </c>
      <c r="W1044" s="20" t="str">
        <f>IF('S.D. Paste sheet'!W1044="","",'S.D. Paste sheet'!W1044)</f>
        <v/>
      </c>
      <c r="X1044" s="20" t="str">
        <f>IF('S.D. Paste sheet'!X1044="","",'S.D. Paste sheet'!X1044)</f>
        <v/>
      </c>
      <c r="Y1044" s="20" t="str">
        <f>IF('S.D. Paste sheet'!Y1044="","",'S.D. Paste sheet'!Y1044)</f>
        <v/>
      </c>
      <c r="Z1044" s="20" t="str">
        <f>IF('S.D. Paste sheet'!Z1044="","",'S.D. Paste sheet'!Z1044)</f>
        <v/>
      </c>
      <c r="AA1044" s="20" t="str">
        <f>IF('S.D. Paste sheet'!AA1044="","",'S.D. Paste sheet'!AA1044)</f>
        <v/>
      </c>
      <c r="AB1044" s="20" t="str">
        <f>IF('S.D. Paste sheet'!AB1044="","",'S.D. Paste sheet'!AB1044)</f>
        <v/>
      </c>
      <c r="AC1044" s="20" t="str">
        <f>IF('S.D. Paste sheet'!AC1044="","",'S.D. Paste sheet'!AC1044)</f>
        <v/>
      </c>
      <c r="AD1044" s="20" t="str">
        <f>IF('S.D. Paste sheet'!AD1044="","",'S.D. Paste sheet'!AD1044)</f>
        <v/>
      </c>
      <c r="AE1044" s="28"/>
      <c r="AF1044" t="str">
        <f>IF(AK1044="","",IF(AK1044&gt;0,COUNT($AG$2:AG1044),""))</f>
        <v/>
      </c>
      <c r="AG1044" s="25" t="str">
        <f t="shared" si="515"/>
        <v/>
      </c>
      <c r="AH1044" s="25" t="str">
        <f t="shared" si="516"/>
        <v/>
      </c>
      <c r="AI1044" s="25" t="str">
        <f t="shared" si="517"/>
        <v/>
      </c>
      <c r="AJ1044" s="25" t="str">
        <f t="shared" si="518"/>
        <v/>
      </c>
      <c r="AK1044" s="25" t="str">
        <f t="shared" si="519"/>
        <v/>
      </c>
      <c r="AL1044" s="25" t="str">
        <f t="shared" si="520"/>
        <v/>
      </c>
      <c r="AM1044" s="25" t="str">
        <f t="shared" si="521"/>
        <v/>
      </c>
      <c r="AN1044" s="25" t="str">
        <f t="shared" si="522"/>
        <v/>
      </c>
      <c r="AO1044" s="25" t="str">
        <f t="shared" si="523"/>
        <v/>
      </c>
      <c r="AP1044" s="25" t="str">
        <f t="shared" si="524"/>
        <v/>
      </c>
      <c r="AQ1044" s="25" t="str">
        <f t="shared" si="525"/>
        <v/>
      </c>
      <c r="AR1044" s="25" t="str">
        <f t="shared" si="526"/>
        <v/>
      </c>
      <c r="AS1044" s="25" t="str">
        <f t="shared" si="527"/>
        <v/>
      </c>
      <c r="AT1044" s="25" t="str">
        <f t="shared" si="528"/>
        <v/>
      </c>
      <c r="AU1044" s="25" t="str">
        <f t="shared" si="529"/>
        <v/>
      </c>
      <c r="AV1044" s="25" t="str">
        <f t="shared" si="530"/>
        <v/>
      </c>
      <c r="AX1044" t="str">
        <f>IF(BC1044="","",IF(BC1044&gt;0,COUNT($AY$2:AY1044),""))</f>
        <v/>
      </c>
      <c r="AY1044" s="25" t="str">
        <f t="shared" si="531"/>
        <v/>
      </c>
      <c r="AZ1044" s="25" t="str">
        <f t="shared" si="532"/>
        <v/>
      </c>
      <c r="BA1044" s="25" t="str">
        <f t="shared" si="533"/>
        <v/>
      </c>
      <c r="BB1044" s="25" t="str">
        <f t="shared" si="534"/>
        <v/>
      </c>
      <c r="BC1044" s="25" t="str">
        <f t="shared" si="535"/>
        <v/>
      </c>
      <c r="BD1044" s="25" t="str">
        <f t="shared" si="536"/>
        <v/>
      </c>
      <c r="BE1044" s="25" t="str">
        <f t="shared" si="537"/>
        <v/>
      </c>
      <c r="BF1044" s="25" t="str">
        <f t="shared" si="538"/>
        <v/>
      </c>
      <c r="BG1044" s="25" t="str">
        <f t="shared" si="539"/>
        <v/>
      </c>
      <c r="BH1044" s="25" t="str">
        <f t="shared" si="540"/>
        <v/>
      </c>
      <c r="BI1044" s="25" t="str">
        <f t="shared" si="541"/>
        <v/>
      </c>
      <c r="BJ1044" s="25" t="str">
        <f t="shared" si="542"/>
        <v/>
      </c>
      <c r="BK1044" s="25" t="str">
        <f t="shared" si="543"/>
        <v/>
      </c>
      <c r="BL1044" s="25" t="str">
        <f t="shared" si="544"/>
        <v/>
      </c>
      <c r="BM1044" s="25" t="str">
        <f t="shared" si="545"/>
        <v/>
      </c>
      <c r="BN1044" s="25" t="str">
        <f t="shared" si="546"/>
        <v/>
      </c>
    </row>
    <row r="1045" spans="1:66" x14ac:dyDescent="0.25">
      <c r="A1045" s="20" t="str">
        <f>IF('S.D. Paste sheet'!A1045="","",'S.D. Paste sheet'!A1045)</f>
        <v/>
      </c>
      <c r="B1045" s="20" t="str">
        <f>IF('S.D. Paste sheet'!B1045="","",'S.D. Paste sheet'!B1045)</f>
        <v/>
      </c>
      <c r="C1045" s="20" t="str">
        <f>IF('S.D. Paste sheet'!C1045="","",'S.D. Paste sheet'!C1045)</f>
        <v/>
      </c>
      <c r="D1045" s="20" t="str">
        <f>IF('S.D. Paste sheet'!D1045="","",'S.D. Paste sheet'!D1045)</f>
        <v/>
      </c>
      <c r="E1045" s="20" t="str">
        <f>IF('S.D. Paste sheet'!E1045="","",UPPER('S.D. Paste sheet'!E1045))</f>
        <v/>
      </c>
      <c r="F1045" s="20" t="str">
        <f>IF('S.D. Paste sheet'!F1045="","",'S.D. Paste sheet'!F1045)</f>
        <v/>
      </c>
      <c r="G1045" s="20" t="str">
        <f>IF('S.D. Paste sheet'!G1045="","",UPPER('S.D. Paste sheet'!G1045))</f>
        <v/>
      </c>
      <c r="H1045" s="20" t="str">
        <f>IF('S.D. Paste sheet'!H1045="","",UPPER('S.D. Paste sheet'!H1045))</f>
        <v/>
      </c>
      <c r="I1045" s="20" t="str">
        <f>IF('S.D. Paste sheet'!I1045="","",'S.D. Paste sheet'!I1045)</f>
        <v/>
      </c>
      <c r="J1045" s="20" t="str">
        <f>IF('S.D. Paste sheet'!J1045="","",'S.D. Paste sheet'!J1045)</f>
        <v/>
      </c>
      <c r="K1045" s="20" t="str">
        <f>IF('S.D. Paste sheet'!K1045="","",'S.D. Paste sheet'!K1045)</f>
        <v/>
      </c>
      <c r="L1045" s="20" t="str">
        <f>IF('S.D. Paste sheet'!L1045="","",'S.D. Paste sheet'!L1045)</f>
        <v/>
      </c>
      <c r="M1045" s="20" t="str">
        <f>IF('S.D. Paste sheet'!M1045="","",'S.D. Paste sheet'!M1045)</f>
        <v/>
      </c>
      <c r="N1045" s="20" t="str">
        <f>IF('S.D. Paste sheet'!N1045="","",'S.D. Paste sheet'!N1045)</f>
        <v/>
      </c>
      <c r="O1045" s="20" t="str">
        <f>IF('S.D. Paste sheet'!O1045="","",'S.D. Paste sheet'!O1045)</f>
        <v/>
      </c>
      <c r="P1045" s="20" t="str">
        <f>IF('S.D. Paste sheet'!P1045="","",'S.D. Paste sheet'!P1045)</f>
        <v/>
      </c>
      <c r="Q1045" s="20" t="str">
        <f>IF('S.D. Paste sheet'!Q1045="","",'S.D. Paste sheet'!Q1045)</f>
        <v/>
      </c>
      <c r="R1045" s="20" t="str">
        <f>IF('S.D. Paste sheet'!R1045="","",'S.D. Paste sheet'!R1045)</f>
        <v/>
      </c>
      <c r="S1045" s="20" t="str">
        <f>IF('S.D. Paste sheet'!S1045="","",'S.D. Paste sheet'!S1045)</f>
        <v/>
      </c>
      <c r="T1045" s="20" t="str">
        <f>IF('S.D. Paste sheet'!T1045="","",'S.D. Paste sheet'!T1045)</f>
        <v/>
      </c>
      <c r="U1045" s="20" t="str">
        <f>IF('S.D. Paste sheet'!U1045="","",'S.D. Paste sheet'!U1045)</f>
        <v/>
      </c>
      <c r="V1045" s="20" t="str">
        <f>IF('S.D. Paste sheet'!V1045="","",'S.D. Paste sheet'!V1045)</f>
        <v/>
      </c>
      <c r="W1045" s="20" t="str">
        <f>IF('S.D. Paste sheet'!W1045="","",'S.D. Paste sheet'!W1045)</f>
        <v/>
      </c>
      <c r="X1045" s="20" t="str">
        <f>IF('S.D. Paste sheet'!X1045="","",'S.D. Paste sheet'!X1045)</f>
        <v/>
      </c>
      <c r="Y1045" s="20" t="str">
        <f>IF('S.D. Paste sheet'!Y1045="","",'S.D. Paste sheet'!Y1045)</f>
        <v/>
      </c>
      <c r="Z1045" s="20" t="str">
        <f>IF('S.D. Paste sheet'!Z1045="","",'S.D. Paste sheet'!Z1045)</f>
        <v/>
      </c>
      <c r="AA1045" s="20" t="str">
        <f>IF('S.D. Paste sheet'!AA1045="","",'S.D. Paste sheet'!AA1045)</f>
        <v/>
      </c>
      <c r="AB1045" s="20" t="str">
        <f>IF('S.D. Paste sheet'!AB1045="","",'S.D. Paste sheet'!AB1045)</f>
        <v/>
      </c>
      <c r="AC1045" s="20" t="str">
        <f>IF('S.D. Paste sheet'!AC1045="","",'S.D. Paste sheet'!AC1045)</f>
        <v/>
      </c>
      <c r="AD1045" s="20" t="str">
        <f>IF('S.D. Paste sheet'!AD1045="","",'S.D. Paste sheet'!AD1045)</f>
        <v/>
      </c>
      <c r="AE1045" s="28"/>
      <c r="AF1045" t="str">
        <f>IF(AK1045="","",IF(AK1045&gt;0,COUNT($AG$2:AG1045),""))</f>
        <v/>
      </c>
      <c r="AG1045" s="25" t="str">
        <f t="shared" si="515"/>
        <v/>
      </c>
      <c r="AH1045" s="25" t="str">
        <f t="shared" si="516"/>
        <v/>
      </c>
      <c r="AI1045" s="25" t="str">
        <f t="shared" si="517"/>
        <v/>
      </c>
      <c r="AJ1045" s="25" t="str">
        <f t="shared" si="518"/>
        <v/>
      </c>
      <c r="AK1045" s="25" t="str">
        <f t="shared" si="519"/>
        <v/>
      </c>
      <c r="AL1045" s="25" t="str">
        <f t="shared" si="520"/>
        <v/>
      </c>
      <c r="AM1045" s="25" t="str">
        <f t="shared" si="521"/>
        <v/>
      </c>
      <c r="AN1045" s="25" t="str">
        <f t="shared" si="522"/>
        <v/>
      </c>
      <c r="AO1045" s="25" t="str">
        <f t="shared" si="523"/>
        <v/>
      </c>
      <c r="AP1045" s="25" t="str">
        <f t="shared" si="524"/>
        <v/>
      </c>
      <c r="AQ1045" s="25" t="str">
        <f t="shared" si="525"/>
        <v/>
      </c>
      <c r="AR1045" s="25" t="str">
        <f t="shared" si="526"/>
        <v/>
      </c>
      <c r="AS1045" s="25" t="str">
        <f t="shared" si="527"/>
        <v/>
      </c>
      <c r="AT1045" s="25" t="str">
        <f t="shared" si="528"/>
        <v/>
      </c>
      <c r="AU1045" s="25" t="str">
        <f t="shared" si="529"/>
        <v/>
      </c>
      <c r="AV1045" s="25" t="str">
        <f t="shared" si="530"/>
        <v/>
      </c>
      <c r="AX1045" t="str">
        <f>IF(BC1045="","",IF(BC1045&gt;0,COUNT($AY$2:AY1045),""))</f>
        <v/>
      </c>
      <c r="AY1045" s="25" t="str">
        <f t="shared" si="531"/>
        <v/>
      </c>
      <c r="AZ1045" s="25" t="str">
        <f t="shared" si="532"/>
        <v/>
      </c>
      <c r="BA1045" s="25" t="str">
        <f t="shared" si="533"/>
        <v/>
      </c>
      <c r="BB1045" s="25" t="str">
        <f t="shared" si="534"/>
        <v/>
      </c>
      <c r="BC1045" s="25" t="str">
        <f t="shared" si="535"/>
        <v/>
      </c>
      <c r="BD1045" s="25" t="str">
        <f t="shared" si="536"/>
        <v/>
      </c>
      <c r="BE1045" s="25" t="str">
        <f t="shared" si="537"/>
        <v/>
      </c>
      <c r="BF1045" s="25" t="str">
        <f t="shared" si="538"/>
        <v/>
      </c>
      <c r="BG1045" s="25" t="str">
        <f t="shared" si="539"/>
        <v/>
      </c>
      <c r="BH1045" s="25" t="str">
        <f t="shared" si="540"/>
        <v/>
      </c>
      <c r="BI1045" s="25" t="str">
        <f t="shared" si="541"/>
        <v/>
      </c>
      <c r="BJ1045" s="25" t="str">
        <f t="shared" si="542"/>
        <v/>
      </c>
      <c r="BK1045" s="25" t="str">
        <f t="shared" si="543"/>
        <v/>
      </c>
      <c r="BL1045" s="25" t="str">
        <f t="shared" si="544"/>
        <v/>
      </c>
      <c r="BM1045" s="25" t="str">
        <f t="shared" si="545"/>
        <v/>
      </c>
      <c r="BN1045" s="25" t="str">
        <f t="shared" si="546"/>
        <v/>
      </c>
    </row>
    <row r="1046" spans="1:66" x14ac:dyDescent="0.25">
      <c r="A1046" s="20" t="str">
        <f>IF('S.D. Paste sheet'!A1046="","",'S.D. Paste sheet'!A1046)</f>
        <v/>
      </c>
      <c r="B1046" s="20" t="str">
        <f>IF('S.D. Paste sheet'!B1046="","",'S.D. Paste sheet'!B1046)</f>
        <v/>
      </c>
      <c r="C1046" s="20" t="str">
        <f>IF('S.D. Paste sheet'!C1046="","",'S.D. Paste sheet'!C1046)</f>
        <v/>
      </c>
      <c r="D1046" s="20" t="str">
        <f>IF('S.D. Paste sheet'!D1046="","",'S.D. Paste sheet'!D1046)</f>
        <v/>
      </c>
      <c r="E1046" s="20" t="str">
        <f>IF('S.D. Paste sheet'!E1046="","",UPPER('S.D. Paste sheet'!E1046))</f>
        <v/>
      </c>
      <c r="F1046" s="20" t="str">
        <f>IF('S.D. Paste sheet'!F1046="","",'S.D. Paste sheet'!F1046)</f>
        <v/>
      </c>
      <c r="G1046" s="20" t="str">
        <f>IF('S.D. Paste sheet'!G1046="","",UPPER('S.D. Paste sheet'!G1046))</f>
        <v/>
      </c>
      <c r="H1046" s="20" t="str">
        <f>IF('S.D. Paste sheet'!H1046="","",UPPER('S.D. Paste sheet'!H1046))</f>
        <v/>
      </c>
      <c r="I1046" s="20" t="str">
        <f>IF('S.D. Paste sheet'!I1046="","",'S.D. Paste sheet'!I1046)</f>
        <v/>
      </c>
      <c r="J1046" s="20" t="str">
        <f>IF('S.D. Paste sheet'!J1046="","",'S.D. Paste sheet'!J1046)</f>
        <v/>
      </c>
      <c r="K1046" s="20" t="str">
        <f>IF('S.D. Paste sheet'!K1046="","",'S.D. Paste sheet'!K1046)</f>
        <v/>
      </c>
      <c r="L1046" s="20" t="str">
        <f>IF('S.D. Paste sheet'!L1046="","",'S.D. Paste sheet'!L1046)</f>
        <v/>
      </c>
      <c r="M1046" s="20" t="str">
        <f>IF('S.D. Paste sheet'!M1046="","",'S.D. Paste sheet'!M1046)</f>
        <v/>
      </c>
      <c r="N1046" s="20" t="str">
        <f>IF('S.D. Paste sheet'!N1046="","",'S.D. Paste sheet'!N1046)</f>
        <v/>
      </c>
      <c r="O1046" s="20" t="str">
        <f>IF('S.D. Paste sheet'!O1046="","",'S.D. Paste sheet'!O1046)</f>
        <v/>
      </c>
      <c r="P1046" s="20" t="str">
        <f>IF('S.D. Paste sheet'!P1046="","",'S.D. Paste sheet'!P1046)</f>
        <v/>
      </c>
      <c r="Q1046" s="20" t="str">
        <f>IF('S.D. Paste sheet'!Q1046="","",'S.D. Paste sheet'!Q1046)</f>
        <v/>
      </c>
      <c r="R1046" s="20" t="str">
        <f>IF('S.D. Paste sheet'!R1046="","",'S.D. Paste sheet'!R1046)</f>
        <v/>
      </c>
      <c r="S1046" s="20" t="str">
        <f>IF('S.D. Paste sheet'!S1046="","",'S.D. Paste sheet'!S1046)</f>
        <v/>
      </c>
      <c r="T1046" s="20" t="str">
        <f>IF('S.D. Paste sheet'!T1046="","",'S.D. Paste sheet'!T1046)</f>
        <v/>
      </c>
      <c r="U1046" s="20" t="str">
        <f>IF('S.D. Paste sheet'!U1046="","",'S.D. Paste sheet'!U1046)</f>
        <v/>
      </c>
      <c r="V1046" s="20" t="str">
        <f>IF('S.D. Paste sheet'!V1046="","",'S.D. Paste sheet'!V1046)</f>
        <v/>
      </c>
      <c r="W1046" s="20" t="str">
        <f>IF('S.D. Paste sheet'!W1046="","",'S.D. Paste sheet'!W1046)</f>
        <v/>
      </c>
      <c r="X1046" s="20" t="str">
        <f>IF('S.D. Paste sheet'!X1046="","",'S.D. Paste sheet'!X1046)</f>
        <v/>
      </c>
      <c r="Y1046" s="20" t="str">
        <f>IF('S.D. Paste sheet'!Y1046="","",'S.D. Paste sheet'!Y1046)</f>
        <v/>
      </c>
      <c r="Z1046" s="20" t="str">
        <f>IF('S.D. Paste sheet'!Z1046="","",'S.D. Paste sheet'!Z1046)</f>
        <v/>
      </c>
      <c r="AA1046" s="20" t="str">
        <f>IF('S.D. Paste sheet'!AA1046="","",'S.D. Paste sheet'!AA1046)</f>
        <v/>
      </c>
      <c r="AB1046" s="20" t="str">
        <f>IF('S.D. Paste sheet'!AB1046="","",'S.D. Paste sheet'!AB1046)</f>
        <v/>
      </c>
      <c r="AC1046" s="20" t="str">
        <f>IF('S.D. Paste sheet'!AC1046="","",'S.D. Paste sheet'!AC1046)</f>
        <v/>
      </c>
      <c r="AD1046" s="20" t="str">
        <f>IF('S.D. Paste sheet'!AD1046="","",'S.D. Paste sheet'!AD1046)</f>
        <v/>
      </c>
      <c r="AE1046" s="28"/>
      <c r="AF1046" t="str">
        <f>IF(AK1046="","",IF(AK1046&gt;0,COUNT($AG$2:AG1046),""))</f>
        <v/>
      </c>
      <c r="AG1046" s="25" t="str">
        <f t="shared" si="515"/>
        <v/>
      </c>
      <c r="AH1046" s="25" t="str">
        <f t="shared" si="516"/>
        <v/>
      </c>
      <c r="AI1046" s="25" t="str">
        <f t="shared" si="517"/>
        <v/>
      </c>
      <c r="AJ1046" s="25" t="str">
        <f t="shared" si="518"/>
        <v/>
      </c>
      <c r="AK1046" s="25" t="str">
        <f t="shared" si="519"/>
        <v/>
      </c>
      <c r="AL1046" s="25" t="str">
        <f t="shared" si="520"/>
        <v/>
      </c>
      <c r="AM1046" s="25" t="str">
        <f t="shared" si="521"/>
        <v/>
      </c>
      <c r="AN1046" s="25" t="str">
        <f t="shared" si="522"/>
        <v/>
      </c>
      <c r="AO1046" s="25" t="str">
        <f t="shared" si="523"/>
        <v/>
      </c>
      <c r="AP1046" s="25" t="str">
        <f t="shared" si="524"/>
        <v/>
      </c>
      <c r="AQ1046" s="25" t="str">
        <f t="shared" si="525"/>
        <v/>
      </c>
      <c r="AR1046" s="25" t="str">
        <f t="shared" si="526"/>
        <v/>
      </c>
      <c r="AS1046" s="25" t="str">
        <f t="shared" si="527"/>
        <v/>
      </c>
      <c r="AT1046" s="25" t="str">
        <f t="shared" si="528"/>
        <v/>
      </c>
      <c r="AU1046" s="25" t="str">
        <f t="shared" si="529"/>
        <v/>
      </c>
      <c r="AV1046" s="25" t="str">
        <f t="shared" si="530"/>
        <v/>
      </c>
      <c r="AX1046" t="str">
        <f>IF(BC1046="","",IF(BC1046&gt;0,COUNT($AY$2:AY1046),""))</f>
        <v/>
      </c>
      <c r="AY1046" s="25" t="str">
        <f t="shared" si="531"/>
        <v/>
      </c>
      <c r="AZ1046" s="25" t="str">
        <f t="shared" si="532"/>
        <v/>
      </c>
      <c r="BA1046" s="25" t="str">
        <f t="shared" si="533"/>
        <v/>
      </c>
      <c r="BB1046" s="25" t="str">
        <f t="shared" si="534"/>
        <v/>
      </c>
      <c r="BC1046" s="25" t="str">
        <f t="shared" si="535"/>
        <v/>
      </c>
      <c r="BD1046" s="25" t="str">
        <f t="shared" si="536"/>
        <v/>
      </c>
      <c r="BE1046" s="25" t="str">
        <f t="shared" si="537"/>
        <v/>
      </c>
      <c r="BF1046" s="25" t="str">
        <f t="shared" si="538"/>
        <v/>
      </c>
      <c r="BG1046" s="25" t="str">
        <f t="shared" si="539"/>
        <v/>
      </c>
      <c r="BH1046" s="25" t="str">
        <f t="shared" si="540"/>
        <v/>
      </c>
      <c r="BI1046" s="25" t="str">
        <f t="shared" si="541"/>
        <v/>
      </c>
      <c r="BJ1046" s="25" t="str">
        <f t="shared" si="542"/>
        <v/>
      </c>
      <c r="BK1046" s="25" t="str">
        <f t="shared" si="543"/>
        <v/>
      </c>
      <c r="BL1046" s="25" t="str">
        <f t="shared" si="544"/>
        <v/>
      </c>
      <c r="BM1046" s="25" t="str">
        <f t="shared" si="545"/>
        <v/>
      </c>
      <c r="BN1046" s="25" t="str">
        <f t="shared" si="546"/>
        <v/>
      </c>
    </row>
    <row r="1047" spans="1:66" x14ac:dyDescent="0.25">
      <c r="A1047" s="20" t="str">
        <f>IF('S.D. Paste sheet'!A1047="","",'S.D. Paste sheet'!A1047)</f>
        <v/>
      </c>
      <c r="B1047" s="20" t="str">
        <f>IF('S.D. Paste sheet'!B1047="","",'S.D. Paste sheet'!B1047)</f>
        <v/>
      </c>
      <c r="C1047" s="20" t="str">
        <f>IF('S.D. Paste sheet'!C1047="","",'S.D. Paste sheet'!C1047)</f>
        <v/>
      </c>
      <c r="D1047" s="20" t="str">
        <f>IF('S.D. Paste sheet'!D1047="","",'S.D. Paste sheet'!D1047)</f>
        <v/>
      </c>
      <c r="E1047" s="20" t="str">
        <f>IF('S.D. Paste sheet'!E1047="","",UPPER('S.D. Paste sheet'!E1047))</f>
        <v/>
      </c>
      <c r="F1047" s="20" t="str">
        <f>IF('S.D. Paste sheet'!F1047="","",'S.D. Paste sheet'!F1047)</f>
        <v/>
      </c>
      <c r="G1047" s="20" t="str">
        <f>IF('S.D. Paste sheet'!G1047="","",UPPER('S.D. Paste sheet'!G1047))</f>
        <v/>
      </c>
      <c r="H1047" s="20" t="str">
        <f>IF('S.D. Paste sheet'!H1047="","",UPPER('S.D. Paste sheet'!H1047))</f>
        <v/>
      </c>
      <c r="I1047" s="20" t="str">
        <f>IF('S.D. Paste sheet'!I1047="","",'S.D. Paste sheet'!I1047)</f>
        <v/>
      </c>
      <c r="J1047" s="20" t="str">
        <f>IF('S.D. Paste sheet'!J1047="","",'S.D. Paste sheet'!J1047)</f>
        <v/>
      </c>
      <c r="K1047" s="20" t="str">
        <f>IF('S.D. Paste sheet'!K1047="","",'S.D. Paste sheet'!K1047)</f>
        <v/>
      </c>
      <c r="L1047" s="20" t="str">
        <f>IF('S.D. Paste sheet'!L1047="","",'S.D. Paste sheet'!L1047)</f>
        <v/>
      </c>
      <c r="M1047" s="20" t="str">
        <f>IF('S.D. Paste sheet'!M1047="","",'S.D. Paste sheet'!M1047)</f>
        <v/>
      </c>
      <c r="N1047" s="20" t="str">
        <f>IF('S.D. Paste sheet'!N1047="","",'S.D. Paste sheet'!N1047)</f>
        <v/>
      </c>
      <c r="O1047" s="20" t="str">
        <f>IF('S.D. Paste sheet'!O1047="","",'S.D. Paste sheet'!O1047)</f>
        <v/>
      </c>
      <c r="P1047" s="20" t="str">
        <f>IF('S.D. Paste sheet'!P1047="","",'S.D. Paste sheet'!P1047)</f>
        <v/>
      </c>
      <c r="Q1047" s="20" t="str">
        <f>IF('S.D. Paste sheet'!Q1047="","",'S.D. Paste sheet'!Q1047)</f>
        <v/>
      </c>
      <c r="R1047" s="20" t="str">
        <f>IF('S.D. Paste sheet'!R1047="","",'S.D. Paste sheet'!R1047)</f>
        <v/>
      </c>
      <c r="S1047" s="20" t="str">
        <f>IF('S.D. Paste sheet'!S1047="","",'S.D. Paste sheet'!S1047)</f>
        <v/>
      </c>
      <c r="T1047" s="20" t="str">
        <f>IF('S.D. Paste sheet'!T1047="","",'S.D. Paste sheet'!T1047)</f>
        <v/>
      </c>
      <c r="U1047" s="20" t="str">
        <f>IF('S.D. Paste sheet'!U1047="","",'S.D. Paste sheet'!U1047)</f>
        <v/>
      </c>
      <c r="V1047" s="20" t="str">
        <f>IF('S.D. Paste sheet'!V1047="","",'S.D. Paste sheet'!V1047)</f>
        <v/>
      </c>
      <c r="W1047" s="20" t="str">
        <f>IF('S.D. Paste sheet'!W1047="","",'S.D. Paste sheet'!W1047)</f>
        <v/>
      </c>
      <c r="X1047" s="20" t="str">
        <f>IF('S.D. Paste sheet'!X1047="","",'S.D. Paste sheet'!X1047)</f>
        <v/>
      </c>
      <c r="Y1047" s="20" t="str">
        <f>IF('S.D. Paste sheet'!Y1047="","",'S.D. Paste sheet'!Y1047)</f>
        <v/>
      </c>
      <c r="Z1047" s="20" t="str">
        <f>IF('S.D. Paste sheet'!Z1047="","",'S.D. Paste sheet'!Z1047)</f>
        <v/>
      </c>
      <c r="AA1047" s="20" t="str">
        <f>IF('S.D. Paste sheet'!AA1047="","",'S.D. Paste sheet'!AA1047)</f>
        <v/>
      </c>
      <c r="AB1047" s="20" t="str">
        <f>IF('S.D. Paste sheet'!AB1047="","",'S.D. Paste sheet'!AB1047)</f>
        <v/>
      </c>
      <c r="AC1047" s="20" t="str">
        <f>IF('S.D. Paste sheet'!AC1047="","",'S.D. Paste sheet'!AC1047)</f>
        <v/>
      </c>
      <c r="AD1047" s="20" t="str">
        <f>IF('S.D. Paste sheet'!AD1047="","",'S.D. Paste sheet'!AD1047)</f>
        <v/>
      </c>
      <c r="AE1047" s="28"/>
      <c r="AF1047" t="str">
        <f>IF(AK1047="","",IF(AK1047&gt;0,COUNT($AG$2:AG1047),""))</f>
        <v/>
      </c>
      <c r="AG1047" s="25" t="str">
        <f t="shared" si="515"/>
        <v/>
      </c>
      <c r="AH1047" s="25" t="str">
        <f t="shared" si="516"/>
        <v/>
      </c>
      <c r="AI1047" s="25" t="str">
        <f t="shared" si="517"/>
        <v/>
      </c>
      <c r="AJ1047" s="25" t="str">
        <f t="shared" si="518"/>
        <v/>
      </c>
      <c r="AK1047" s="25" t="str">
        <f t="shared" si="519"/>
        <v/>
      </c>
      <c r="AL1047" s="25" t="str">
        <f t="shared" si="520"/>
        <v/>
      </c>
      <c r="AM1047" s="25" t="str">
        <f t="shared" si="521"/>
        <v/>
      </c>
      <c r="AN1047" s="25" t="str">
        <f t="shared" si="522"/>
        <v/>
      </c>
      <c r="AO1047" s="25" t="str">
        <f t="shared" si="523"/>
        <v/>
      </c>
      <c r="AP1047" s="25" t="str">
        <f t="shared" si="524"/>
        <v/>
      </c>
      <c r="AQ1047" s="25" t="str">
        <f t="shared" si="525"/>
        <v/>
      </c>
      <c r="AR1047" s="25" t="str">
        <f t="shared" si="526"/>
        <v/>
      </c>
      <c r="AS1047" s="25" t="str">
        <f t="shared" si="527"/>
        <v/>
      </c>
      <c r="AT1047" s="25" t="str">
        <f t="shared" si="528"/>
        <v/>
      </c>
      <c r="AU1047" s="25" t="str">
        <f t="shared" si="529"/>
        <v/>
      </c>
      <c r="AV1047" s="25" t="str">
        <f t="shared" si="530"/>
        <v/>
      </c>
      <c r="AX1047" t="str">
        <f>IF(BC1047="","",IF(BC1047&gt;0,COUNT($AY$2:AY1047),""))</f>
        <v/>
      </c>
      <c r="AY1047" s="25" t="str">
        <f t="shared" si="531"/>
        <v/>
      </c>
      <c r="AZ1047" s="25" t="str">
        <f t="shared" si="532"/>
        <v/>
      </c>
      <c r="BA1047" s="25" t="str">
        <f t="shared" si="533"/>
        <v/>
      </c>
      <c r="BB1047" s="25" t="str">
        <f t="shared" si="534"/>
        <v/>
      </c>
      <c r="BC1047" s="25" t="str">
        <f t="shared" si="535"/>
        <v/>
      </c>
      <c r="BD1047" s="25" t="str">
        <f t="shared" si="536"/>
        <v/>
      </c>
      <c r="BE1047" s="25" t="str">
        <f t="shared" si="537"/>
        <v/>
      </c>
      <c r="BF1047" s="25" t="str">
        <f t="shared" si="538"/>
        <v/>
      </c>
      <c r="BG1047" s="25" t="str">
        <f t="shared" si="539"/>
        <v/>
      </c>
      <c r="BH1047" s="25" t="str">
        <f t="shared" si="540"/>
        <v/>
      </c>
      <c r="BI1047" s="25" t="str">
        <f t="shared" si="541"/>
        <v/>
      </c>
      <c r="BJ1047" s="25" t="str">
        <f t="shared" si="542"/>
        <v/>
      </c>
      <c r="BK1047" s="25" t="str">
        <f t="shared" si="543"/>
        <v/>
      </c>
      <c r="BL1047" s="25" t="str">
        <f t="shared" si="544"/>
        <v/>
      </c>
      <c r="BM1047" s="25" t="str">
        <f t="shared" si="545"/>
        <v/>
      </c>
      <c r="BN1047" s="25" t="str">
        <f t="shared" si="546"/>
        <v/>
      </c>
    </row>
    <row r="1048" spans="1:66" x14ac:dyDescent="0.25">
      <c r="A1048" s="20" t="str">
        <f>IF('S.D. Paste sheet'!A1048="","",'S.D. Paste sheet'!A1048)</f>
        <v/>
      </c>
      <c r="B1048" s="20" t="str">
        <f>IF('S.D. Paste sheet'!B1048="","",'S.D. Paste sheet'!B1048)</f>
        <v/>
      </c>
      <c r="C1048" s="20" t="str">
        <f>IF('S.D. Paste sheet'!C1048="","",'S.D. Paste sheet'!C1048)</f>
        <v/>
      </c>
      <c r="D1048" s="20" t="str">
        <f>IF('S.D. Paste sheet'!D1048="","",'S.D. Paste sheet'!D1048)</f>
        <v/>
      </c>
      <c r="E1048" s="20" t="str">
        <f>IF('S.D. Paste sheet'!E1048="","",UPPER('S.D. Paste sheet'!E1048))</f>
        <v/>
      </c>
      <c r="F1048" s="20" t="str">
        <f>IF('S.D. Paste sheet'!F1048="","",'S.D. Paste sheet'!F1048)</f>
        <v/>
      </c>
      <c r="G1048" s="20" t="str">
        <f>IF('S.D. Paste sheet'!G1048="","",UPPER('S.D. Paste sheet'!G1048))</f>
        <v/>
      </c>
      <c r="H1048" s="20" t="str">
        <f>IF('S.D. Paste sheet'!H1048="","",UPPER('S.D. Paste sheet'!H1048))</f>
        <v/>
      </c>
      <c r="I1048" s="20" t="str">
        <f>IF('S.D. Paste sheet'!I1048="","",'S.D. Paste sheet'!I1048)</f>
        <v/>
      </c>
      <c r="J1048" s="20" t="str">
        <f>IF('S.D. Paste sheet'!J1048="","",'S.D. Paste sheet'!J1048)</f>
        <v/>
      </c>
      <c r="K1048" s="20" t="str">
        <f>IF('S.D. Paste sheet'!K1048="","",'S.D. Paste sheet'!K1048)</f>
        <v/>
      </c>
      <c r="L1048" s="20" t="str">
        <f>IF('S.D. Paste sheet'!L1048="","",'S.D. Paste sheet'!L1048)</f>
        <v/>
      </c>
      <c r="M1048" s="20" t="str">
        <f>IF('S.D. Paste sheet'!M1048="","",'S.D. Paste sheet'!M1048)</f>
        <v/>
      </c>
      <c r="N1048" s="20" t="str">
        <f>IF('S.D. Paste sheet'!N1048="","",'S.D. Paste sheet'!N1048)</f>
        <v/>
      </c>
      <c r="O1048" s="20" t="str">
        <f>IF('S.D. Paste sheet'!O1048="","",'S.D. Paste sheet'!O1048)</f>
        <v/>
      </c>
      <c r="P1048" s="20" t="str">
        <f>IF('S.D. Paste sheet'!P1048="","",'S.D. Paste sheet'!P1048)</f>
        <v/>
      </c>
      <c r="Q1048" s="20" t="str">
        <f>IF('S.D. Paste sheet'!Q1048="","",'S.D. Paste sheet'!Q1048)</f>
        <v/>
      </c>
      <c r="R1048" s="20" t="str">
        <f>IF('S.D. Paste sheet'!R1048="","",'S.D. Paste sheet'!R1048)</f>
        <v/>
      </c>
      <c r="S1048" s="20" t="str">
        <f>IF('S.D. Paste sheet'!S1048="","",'S.D. Paste sheet'!S1048)</f>
        <v/>
      </c>
      <c r="T1048" s="20" t="str">
        <f>IF('S.D. Paste sheet'!T1048="","",'S.D. Paste sheet'!T1048)</f>
        <v/>
      </c>
      <c r="U1048" s="20" t="str">
        <f>IF('S.D. Paste sheet'!U1048="","",'S.D. Paste sheet'!U1048)</f>
        <v/>
      </c>
      <c r="V1048" s="20" t="str">
        <f>IF('S.D. Paste sheet'!V1048="","",'S.D. Paste sheet'!V1048)</f>
        <v/>
      </c>
      <c r="W1048" s="20" t="str">
        <f>IF('S.D. Paste sheet'!W1048="","",'S.D. Paste sheet'!W1048)</f>
        <v/>
      </c>
      <c r="X1048" s="20" t="str">
        <f>IF('S.D. Paste sheet'!X1048="","",'S.D. Paste sheet'!X1048)</f>
        <v/>
      </c>
      <c r="Y1048" s="20" t="str">
        <f>IF('S.D. Paste sheet'!Y1048="","",'S.D. Paste sheet'!Y1048)</f>
        <v/>
      </c>
      <c r="Z1048" s="20" t="str">
        <f>IF('S.D. Paste sheet'!Z1048="","",'S.D. Paste sheet'!Z1048)</f>
        <v/>
      </c>
      <c r="AA1048" s="20" t="str">
        <f>IF('S.D. Paste sheet'!AA1048="","",'S.D. Paste sheet'!AA1048)</f>
        <v/>
      </c>
      <c r="AB1048" s="20" t="str">
        <f>IF('S.D. Paste sheet'!AB1048="","",'S.D. Paste sheet'!AB1048)</f>
        <v/>
      </c>
      <c r="AC1048" s="20" t="str">
        <f>IF('S.D. Paste sheet'!AC1048="","",'S.D. Paste sheet'!AC1048)</f>
        <v/>
      </c>
      <c r="AD1048" s="20" t="str">
        <f>IF('S.D. Paste sheet'!AD1048="","",'S.D. Paste sheet'!AD1048)</f>
        <v/>
      </c>
      <c r="AE1048" s="28"/>
      <c r="AF1048" t="str">
        <f>IF(AK1048="","",IF(AK1048&gt;0,COUNT($AG$2:AG1048),""))</f>
        <v/>
      </c>
      <c r="AG1048" s="25" t="str">
        <f t="shared" si="515"/>
        <v/>
      </c>
      <c r="AH1048" s="25" t="str">
        <f t="shared" si="516"/>
        <v/>
      </c>
      <c r="AI1048" s="25" t="str">
        <f t="shared" si="517"/>
        <v/>
      </c>
      <c r="AJ1048" s="25" t="str">
        <f t="shared" si="518"/>
        <v/>
      </c>
      <c r="AK1048" s="25" t="str">
        <f t="shared" si="519"/>
        <v/>
      </c>
      <c r="AL1048" s="25" t="str">
        <f t="shared" si="520"/>
        <v/>
      </c>
      <c r="AM1048" s="25" t="str">
        <f t="shared" si="521"/>
        <v/>
      </c>
      <c r="AN1048" s="25" t="str">
        <f t="shared" si="522"/>
        <v/>
      </c>
      <c r="AO1048" s="25" t="str">
        <f t="shared" si="523"/>
        <v/>
      </c>
      <c r="AP1048" s="25" t="str">
        <f t="shared" si="524"/>
        <v/>
      </c>
      <c r="AQ1048" s="25" t="str">
        <f t="shared" si="525"/>
        <v/>
      </c>
      <c r="AR1048" s="25" t="str">
        <f t="shared" si="526"/>
        <v/>
      </c>
      <c r="AS1048" s="25" t="str">
        <f t="shared" si="527"/>
        <v/>
      </c>
      <c r="AT1048" s="25" t="str">
        <f t="shared" si="528"/>
        <v/>
      </c>
      <c r="AU1048" s="25" t="str">
        <f t="shared" si="529"/>
        <v/>
      </c>
      <c r="AV1048" s="25" t="str">
        <f t="shared" si="530"/>
        <v/>
      </c>
      <c r="AX1048" t="str">
        <f>IF(BC1048="","",IF(BC1048&gt;0,COUNT($AY$2:AY1048),""))</f>
        <v/>
      </c>
      <c r="AY1048" s="25" t="str">
        <f t="shared" si="531"/>
        <v/>
      </c>
      <c r="AZ1048" s="25" t="str">
        <f t="shared" si="532"/>
        <v/>
      </c>
      <c r="BA1048" s="25" t="str">
        <f t="shared" si="533"/>
        <v/>
      </c>
      <c r="BB1048" s="25" t="str">
        <f t="shared" si="534"/>
        <v/>
      </c>
      <c r="BC1048" s="25" t="str">
        <f t="shared" si="535"/>
        <v/>
      </c>
      <c r="BD1048" s="25" t="str">
        <f t="shared" si="536"/>
        <v/>
      </c>
      <c r="BE1048" s="25" t="str">
        <f t="shared" si="537"/>
        <v/>
      </c>
      <c r="BF1048" s="25" t="str">
        <f t="shared" si="538"/>
        <v/>
      </c>
      <c r="BG1048" s="25" t="str">
        <f t="shared" si="539"/>
        <v/>
      </c>
      <c r="BH1048" s="25" t="str">
        <f t="shared" si="540"/>
        <v/>
      </c>
      <c r="BI1048" s="25" t="str">
        <f t="shared" si="541"/>
        <v/>
      </c>
      <c r="BJ1048" s="25" t="str">
        <f t="shared" si="542"/>
        <v/>
      </c>
      <c r="BK1048" s="25" t="str">
        <f t="shared" si="543"/>
        <v/>
      </c>
      <c r="BL1048" s="25" t="str">
        <f t="shared" si="544"/>
        <v/>
      </c>
      <c r="BM1048" s="25" t="str">
        <f t="shared" si="545"/>
        <v/>
      </c>
      <c r="BN1048" s="25" t="str">
        <f t="shared" si="546"/>
        <v/>
      </c>
    </row>
    <row r="1049" spans="1:66" x14ac:dyDescent="0.25">
      <c r="A1049" s="20" t="str">
        <f>IF('S.D. Paste sheet'!A1049="","",'S.D. Paste sheet'!A1049)</f>
        <v/>
      </c>
      <c r="B1049" s="20" t="str">
        <f>IF('S.D. Paste sheet'!B1049="","",'S.D. Paste sheet'!B1049)</f>
        <v/>
      </c>
      <c r="C1049" s="20" t="str">
        <f>IF('S.D. Paste sheet'!C1049="","",'S.D. Paste sheet'!C1049)</f>
        <v/>
      </c>
      <c r="D1049" s="20" t="str">
        <f>IF('S.D. Paste sheet'!D1049="","",'S.D. Paste sheet'!D1049)</f>
        <v/>
      </c>
      <c r="E1049" s="20" t="str">
        <f>IF('S.D. Paste sheet'!E1049="","",UPPER('S.D. Paste sheet'!E1049))</f>
        <v/>
      </c>
      <c r="F1049" s="20" t="str">
        <f>IF('S.D. Paste sheet'!F1049="","",'S.D. Paste sheet'!F1049)</f>
        <v/>
      </c>
      <c r="G1049" s="20" t="str">
        <f>IF('S.D. Paste sheet'!G1049="","",UPPER('S.D. Paste sheet'!G1049))</f>
        <v/>
      </c>
      <c r="H1049" s="20" t="str">
        <f>IF('S.D. Paste sheet'!H1049="","",UPPER('S.D. Paste sheet'!H1049))</f>
        <v/>
      </c>
      <c r="I1049" s="20" t="str">
        <f>IF('S.D. Paste sheet'!I1049="","",'S.D. Paste sheet'!I1049)</f>
        <v/>
      </c>
      <c r="J1049" s="20" t="str">
        <f>IF('S.D. Paste sheet'!J1049="","",'S.D. Paste sheet'!J1049)</f>
        <v/>
      </c>
      <c r="K1049" s="20" t="str">
        <f>IF('S.D. Paste sheet'!K1049="","",'S.D. Paste sheet'!K1049)</f>
        <v/>
      </c>
      <c r="L1049" s="20" t="str">
        <f>IF('S.D. Paste sheet'!L1049="","",'S.D. Paste sheet'!L1049)</f>
        <v/>
      </c>
      <c r="M1049" s="20" t="str">
        <f>IF('S.D. Paste sheet'!M1049="","",'S.D. Paste sheet'!M1049)</f>
        <v/>
      </c>
      <c r="N1049" s="20" t="str">
        <f>IF('S.D. Paste sheet'!N1049="","",'S.D. Paste sheet'!N1049)</f>
        <v/>
      </c>
      <c r="O1049" s="20" t="str">
        <f>IF('S.D. Paste sheet'!O1049="","",'S.D. Paste sheet'!O1049)</f>
        <v/>
      </c>
      <c r="P1049" s="20" t="str">
        <f>IF('S.D. Paste sheet'!P1049="","",'S.D. Paste sheet'!P1049)</f>
        <v/>
      </c>
      <c r="Q1049" s="20" t="str">
        <f>IF('S.D. Paste sheet'!Q1049="","",'S.D. Paste sheet'!Q1049)</f>
        <v/>
      </c>
      <c r="R1049" s="20" t="str">
        <f>IF('S.D. Paste sheet'!R1049="","",'S.D. Paste sheet'!R1049)</f>
        <v/>
      </c>
      <c r="S1049" s="20" t="str">
        <f>IF('S.D. Paste sheet'!S1049="","",'S.D. Paste sheet'!S1049)</f>
        <v/>
      </c>
      <c r="T1049" s="20" t="str">
        <f>IF('S.D. Paste sheet'!T1049="","",'S.D. Paste sheet'!T1049)</f>
        <v/>
      </c>
      <c r="U1049" s="20" t="str">
        <f>IF('S.D. Paste sheet'!U1049="","",'S.D. Paste sheet'!U1049)</f>
        <v/>
      </c>
      <c r="V1049" s="20" t="str">
        <f>IF('S.D. Paste sheet'!V1049="","",'S.D. Paste sheet'!V1049)</f>
        <v/>
      </c>
      <c r="W1049" s="20" t="str">
        <f>IF('S.D. Paste sheet'!W1049="","",'S.D. Paste sheet'!W1049)</f>
        <v/>
      </c>
      <c r="X1049" s="20" t="str">
        <f>IF('S.D. Paste sheet'!X1049="","",'S.D. Paste sheet'!X1049)</f>
        <v/>
      </c>
      <c r="Y1049" s="20" t="str">
        <f>IF('S.D. Paste sheet'!Y1049="","",'S.D. Paste sheet'!Y1049)</f>
        <v/>
      </c>
      <c r="Z1049" s="20" t="str">
        <f>IF('S.D. Paste sheet'!Z1049="","",'S.D. Paste sheet'!Z1049)</f>
        <v/>
      </c>
      <c r="AA1049" s="20" t="str">
        <f>IF('S.D. Paste sheet'!AA1049="","",'S.D. Paste sheet'!AA1049)</f>
        <v/>
      </c>
      <c r="AB1049" s="20" t="str">
        <f>IF('S.D. Paste sheet'!AB1049="","",'S.D. Paste sheet'!AB1049)</f>
        <v/>
      </c>
      <c r="AC1049" s="20" t="str">
        <f>IF('S.D. Paste sheet'!AC1049="","",'S.D. Paste sheet'!AC1049)</f>
        <v/>
      </c>
      <c r="AD1049" s="20" t="str">
        <f>IF('S.D. Paste sheet'!AD1049="","",'S.D. Paste sheet'!AD1049)</f>
        <v/>
      </c>
      <c r="AE1049" s="28"/>
      <c r="AF1049" t="str">
        <f>IF(AK1049="","",IF(AK1049&gt;0,COUNT($AG$2:AG1049),""))</f>
        <v/>
      </c>
      <c r="AG1049" s="25" t="str">
        <f t="shared" si="515"/>
        <v/>
      </c>
      <c r="AH1049" s="25" t="str">
        <f t="shared" si="516"/>
        <v/>
      </c>
      <c r="AI1049" s="25" t="str">
        <f t="shared" si="517"/>
        <v/>
      </c>
      <c r="AJ1049" s="25" t="str">
        <f t="shared" si="518"/>
        <v/>
      </c>
      <c r="AK1049" s="25" t="str">
        <f t="shared" si="519"/>
        <v/>
      </c>
      <c r="AL1049" s="25" t="str">
        <f t="shared" si="520"/>
        <v/>
      </c>
      <c r="AM1049" s="25" t="str">
        <f t="shared" si="521"/>
        <v/>
      </c>
      <c r="AN1049" s="25" t="str">
        <f t="shared" si="522"/>
        <v/>
      </c>
      <c r="AO1049" s="25" t="str">
        <f t="shared" si="523"/>
        <v/>
      </c>
      <c r="AP1049" s="25" t="str">
        <f t="shared" si="524"/>
        <v/>
      </c>
      <c r="AQ1049" s="25" t="str">
        <f t="shared" si="525"/>
        <v/>
      </c>
      <c r="AR1049" s="25" t="str">
        <f t="shared" si="526"/>
        <v/>
      </c>
      <c r="AS1049" s="25" t="str">
        <f t="shared" si="527"/>
        <v/>
      </c>
      <c r="AT1049" s="25" t="str">
        <f t="shared" si="528"/>
        <v/>
      </c>
      <c r="AU1049" s="25" t="str">
        <f t="shared" si="529"/>
        <v/>
      </c>
      <c r="AV1049" s="25" t="str">
        <f t="shared" si="530"/>
        <v/>
      </c>
      <c r="AX1049" t="str">
        <f>IF(BC1049="","",IF(BC1049&gt;0,COUNT($AY$2:AY1049),""))</f>
        <v/>
      </c>
      <c r="AY1049" s="25" t="str">
        <f t="shared" si="531"/>
        <v/>
      </c>
      <c r="AZ1049" s="25" t="str">
        <f t="shared" si="532"/>
        <v/>
      </c>
      <c r="BA1049" s="25" t="str">
        <f t="shared" si="533"/>
        <v/>
      </c>
      <c r="BB1049" s="25" t="str">
        <f t="shared" si="534"/>
        <v/>
      </c>
      <c r="BC1049" s="25" t="str">
        <f t="shared" si="535"/>
        <v/>
      </c>
      <c r="BD1049" s="25" t="str">
        <f t="shared" si="536"/>
        <v/>
      </c>
      <c r="BE1049" s="25" t="str">
        <f t="shared" si="537"/>
        <v/>
      </c>
      <c r="BF1049" s="25" t="str">
        <f t="shared" si="538"/>
        <v/>
      </c>
      <c r="BG1049" s="25" t="str">
        <f t="shared" si="539"/>
        <v/>
      </c>
      <c r="BH1049" s="25" t="str">
        <f t="shared" si="540"/>
        <v/>
      </c>
      <c r="BI1049" s="25" t="str">
        <f t="shared" si="541"/>
        <v/>
      </c>
      <c r="BJ1049" s="25" t="str">
        <f t="shared" si="542"/>
        <v/>
      </c>
      <c r="BK1049" s="25" t="str">
        <f t="shared" si="543"/>
        <v/>
      </c>
      <c r="BL1049" s="25" t="str">
        <f t="shared" si="544"/>
        <v/>
      </c>
      <c r="BM1049" s="25" t="str">
        <f t="shared" si="545"/>
        <v/>
      </c>
      <c r="BN1049" s="25" t="str">
        <f t="shared" si="546"/>
        <v/>
      </c>
    </row>
    <row r="1050" spans="1:66" x14ac:dyDescent="0.25">
      <c r="A1050" s="20" t="str">
        <f>IF('S.D. Paste sheet'!A1050="","",'S.D. Paste sheet'!A1050)</f>
        <v/>
      </c>
      <c r="B1050" s="20" t="str">
        <f>IF('S.D. Paste sheet'!B1050="","",'S.D. Paste sheet'!B1050)</f>
        <v/>
      </c>
      <c r="C1050" s="20" t="str">
        <f>IF('S.D. Paste sheet'!C1050="","",'S.D. Paste sheet'!C1050)</f>
        <v/>
      </c>
      <c r="D1050" s="20" t="str">
        <f>IF('S.D. Paste sheet'!D1050="","",'S.D. Paste sheet'!D1050)</f>
        <v/>
      </c>
      <c r="E1050" s="20" t="str">
        <f>IF('S.D. Paste sheet'!E1050="","",UPPER('S.D. Paste sheet'!E1050))</f>
        <v/>
      </c>
      <c r="F1050" s="20" t="str">
        <f>IF('S.D. Paste sheet'!F1050="","",'S.D. Paste sheet'!F1050)</f>
        <v/>
      </c>
      <c r="G1050" s="20" t="str">
        <f>IF('S.D. Paste sheet'!G1050="","",UPPER('S.D. Paste sheet'!G1050))</f>
        <v/>
      </c>
      <c r="H1050" s="20" t="str">
        <f>IF('S.D. Paste sheet'!H1050="","",UPPER('S.D. Paste sheet'!H1050))</f>
        <v/>
      </c>
      <c r="I1050" s="20" t="str">
        <f>IF('S.D. Paste sheet'!I1050="","",'S.D. Paste sheet'!I1050)</f>
        <v/>
      </c>
      <c r="J1050" s="20" t="str">
        <f>IF('S.D. Paste sheet'!J1050="","",'S.D. Paste sheet'!J1050)</f>
        <v/>
      </c>
      <c r="K1050" s="20" t="str">
        <f>IF('S.D. Paste sheet'!K1050="","",'S.D. Paste sheet'!K1050)</f>
        <v/>
      </c>
      <c r="L1050" s="20" t="str">
        <f>IF('S.D. Paste sheet'!L1050="","",'S.D. Paste sheet'!L1050)</f>
        <v/>
      </c>
      <c r="M1050" s="20" t="str">
        <f>IF('S.D. Paste sheet'!M1050="","",'S.D. Paste sheet'!M1050)</f>
        <v/>
      </c>
      <c r="N1050" s="20" t="str">
        <f>IF('S.D. Paste sheet'!N1050="","",'S.D. Paste sheet'!N1050)</f>
        <v/>
      </c>
      <c r="O1050" s="20" t="str">
        <f>IF('S.D. Paste sheet'!O1050="","",'S.D. Paste sheet'!O1050)</f>
        <v/>
      </c>
      <c r="P1050" s="20" t="str">
        <f>IF('S.D. Paste sheet'!P1050="","",'S.D. Paste sheet'!P1050)</f>
        <v/>
      </c>
      <c r="Q1050" s="20" t="str">
        <f>IF('S.D. Paste sheet'!Q1050="","",'S.D. Paste sheet'!Q1050)</f>
        <v/>
      </c>
      <c r="R1050" s="20" t="str">
        <f>IF('S.D. Paste sheet'!R1050="","",'S.D. Paste sheet'!R1050)</f>
        <v/>
      </c>
      <c r="S1050" s="20" t="str">
        <f>IF('S.D. Paste sheet'!S1050="","",'S.D. Paste sheet'!S1050)</f>
        <v/>
      </c>
      <c r="T1050" s="20" t="str">
        <f>IF('S.D. Paste sheet'!T1050="","",'S.D. Paste sheet'!T1050)</f>
        <v/>
      </c>
      <c r="U1050" s="20" t="str">
        <f>IF('S.D. Paste sheet'!U1050="","",'S.D. Paste sheet'!U1050)</f>
        <v/>
      </c>
      <c r="V1050" s="20" t="str">
        <f>IF('S.D. Paste sheet'!V1050="","",'S.D. Paste sheet'!V1050)</f>
        <v/>
      </c>
      <c r="W1050" s="20" t="str">
        <f>IF('S.D. Paste sheet'!W1050="","",'S.D. Paste sheet'!W1050)</f>
        <v/>
      </c>
      <c r="X1050" s="20" t="str">
        <f>IF('S.D. Paste sheet'!X1050="","",'S.D. Paste sheet'!X1050)</f>
        <v/>
      </c>
      <c r="Y1050" s="20" t="str">
        <f>IF('S.D. Paste sheet'!Y1050="","",'S.D. Paste sheet'!Y1050)</f>
        <v/>
      </c>
      <c r="Z1050" s="20" t="str">
        <f>IF('S.D. Paste sheet'!Z1050="","",'S.D. Paste sheet'!Z1050)</f>
        <v/>
      </c>
      <c r="AA1050" s="20" t="str">
        <f>IF('S.D. Paste sheet'!AA1050="","",'S.D. Paste sheet'!AA1050)</f>
        <v/>
      </c>
      <c r="AB1050" s="20" t="str">
        <f>IF('S.D. Paste sheet'!AB1050="","",'S.D. Paste sheet'!AB1050)</f>
        <v/>
      </c>
      <c r="AC1050" s="20" t="str">
        <f>IF('S.D. Paste sheet'!AC1050="","",'S.D. Paste sheet'!AC1050)</f>
        <v/>
      </c>
      <c r="AD1050" s="20" t="str">
        <f>IF('S.D. Paste sheet'!AD1050="","",'S.D. Paste sheet'!AD1050)</f>
        <v/>
      </c>
      <c r="AE1050" s="28"/>
      <c r="AF1050" t="str">
        <f>IF(AK1050="","",IF(AK1050&gt;0,COUNT($AG$2:AG1050),""))</f>
        <v/>
      </c>
      <c r="AG1050" s="25" t="str">
        <f t="shared" si="515"/>
        <v/>
      </c>
      <c r="AH1050" s="25" t="str">
        <f t="shared" si="516"/>
        <v/>
      </c>
      <c r="AI1050" s="25" t="str">
        <f t="shared" si="517"/>
        <v/>
      </c>
      <c r="AJ1050" s="25" t="str">
        <f t="shared" si="518"/>
        <v/>
      </c>
      <c r="AK1050" s="25" t="str">
        <f t="shared" si="519"/>
        <v/>
      </c>
      <c r="AL1050" s="25" t="str">
        <f t="shared" si="520"/>
        <v/>
      </c>
      <c r="AM1050" s="25" t="str">
        <f t="shared" si="521"/>
        <v/>
      </c>
      <c r="AN1050" s="25" t="str">
        <f t="shared" si="522"/>
        <v/>
      </c>
      <c r="AO1050" s="25" t="str">
        <f t="shared" si="523"/>
        <v/>
      </c>
      <c r="AP1050" s="25" t="str">
        <f t="shared" si="524"/>
        <v/>
      </c>
      <c r="AQ1050" s="25" t="str">
        <f t="shared" si="525"/>
        <v/>
      </c>
      <c r="AR1050" s="25" t="str">
        <f t="shared" si="526"/>
        <v/>
      </c>
      <c r="AS1050" s="25" t="str">
        <f t="shared" si="527"/>
        <v/>
      </c>
      <c r="AT1050" s="25" t="str">
        <f t="shared" si="528"/>
        <v/>
      </c>
      <c r="AU1050" s="25" t="str">
        <f t="shared" si="529"/>
        <v/>
      </c>
      <c r="AV1050" s="25" t="str">
        <f t="shared" si="530"/>
        <v/>
      </c>
      <c r="AX1050" t="str">
        <f>IF(BC1050="","",IF(BC1050&gt;0,COUNT($AY$2:AY1050),""))</f>
        <v/>
      </c>
      <c r="AY1050" s="25" t="str">
        <f t="shared" si="531"/>
        <v/>
      </c>
      <c r="AZ1050" s="25" t="str">
        <f t="shared" si="532"/>
        <v/>
      </c>
      <c r="BA1050" s="25" t="str">
        <f t="shared" si="533"/>
        <v/>
      </c>
      <c r="BB1050" s="25" t="str">
        <f t="shared" si="534"/>
        <v/>
      </c>
      <c r="BC1050" s="25" t="str">
        <f t="shared" si="535"/>
        <v/>
      </c>
      <c r="BD1050" s="25" t="str">
        <f t="shared" si="536"/>
        <v/>
      </c>
      <c r="BE1050" s="25" t="str">
        <f t="shared" si="537"/>
        <v/>
      </c>
      <c r="BF1050" s="25" t="str">
        <f t="shared" si="538"/>
        <v/>
      </c>
      <c r="BG1050" s="25" t="str">
        <f t="shared" si="539"/>
        <v/>
      </c>
      <c r="BH1050" s="25" t="str">
        <f t="shared" si="540"/>
        <v/>
      </c>
      <c r="BI1050" s="25" t="str">
        <f t="shared" si="541"/>
        <v/>
      </c>
      <c r="BJ1050" s="25" t="str">
        <f t="shared" si="542"/>
        <v/>
      </c>
      <c r="BK1050" s="25" t="str">
        <f t="shared" si="543"/>
        <v/>
      </c>
      <c r="BL1050" s="25" t="str">
        <f t="shared" si="544"/>
        <v/>
      </c>
      <c r="BM1050" s="25" t="str">
        <f t="shared" si="545"/>
        <v/>
      </c>
      <c r="BN1050" s="25" t="str">
        <f t="shared" si="546"/>
        <v/>
      </c>
    </row>
    <row r="1051" spans="1:66" x14ac:dyDescent="0.25">
      <c r="A1051" s="20" t="str">
        <f>IF('S.D. Paste sheet'!A1051="","",'S.D. Paste sheet'!A1051)</f>
        <v/>
      </c>
      <c r="B1051" s="20" t="str">
        <f>IF('S.D. Paste sheet'!B1051="","",'S.D. Paste sheet'!B1051)</f>
        <v/>
      </c>
      <c r="C1051" s="20" t="str">
        <f>IF('S.D. Paste sheet'!C1051="","",'S.D. Paste sheet'!C1051)</f>
        <v/>
      </c>
      <c r="D1051" s="20" t="str">
        <f>IF('S.D. Paste sheet'!D1051="","",'S.D. Paste sheet'!D1051)</f>
        <v/>
      </c>
      <c r="E1051" s="20" t="str">
        <f>IF('S.D. Paste sheet'!E1051="","",UPPER('S.D. Paste sheet'!E1051))</f>
        <v/>
      </c>
      <c r="F1051" s="20" t="str">
        <f>IF('S.D. Paste sheet'!F1051="","",'S.D. Paste sheet'!F1051)</f>
        <v/>
      </c>
      <c r="G1051" s="20" t="str">
        <f>IF('S.D. Paste sheet'!G1051="","",UPPER('S.D. Paste sheet'!G1051))</f>
        <v/>
      </c>
      <c r="H1051" s="20" t="str">
        <f>IF('S.D. Paste sheet'!H1051="","",UPPER('S.D. Paste sheet'!H1051))</f>
        <v/>
      </c>
      <c r="I1051" s="20" t="str">
        <f>IF('S.D. Paste sheet'!I1051="","",'S.D. Paste sheet'!I1051)</f>
        <v/>
      </c>
      <c r="J1051" s="20" t="str">
        <f>IF('S.D. Paste sheet'!J1051="","",'S.D. Paste sheet'!J1051)</f>
        <v/>
      </c>
      <c r="K1051" s="20" t="str">
        <f>IF('S.D. Paste sheet'!K1051="","",'S.D. Paste sheet'!K1051)</f>
        <v/>
      </c>
      <c r="L1051" s="20" t="str">
        <f>IF('S.D. Paste sheet'!L1051="","",'S.D. Paste sheet'!L1051)</f>
        <v/>
      </c>
      <c r="M1051" s="20" t="str">
        <f>IF('S.D. Paste sheet'!M1051="","",'S.D. Paste sheet'!M1051)</f>
        <v/>
      </c>
      <c r="N1051" s="20" t="str">
        <f>IF('S.D. Paste sheet'!N1051="","",'S.D. Paste sheet'!N1051)</f>
        <v/>
      </c>
      <c r="O1051" s="20" t="str">
        <f>IF('S.D. Paste sheet'!O1051="","",'S.D. Paste sheet'!O1051)</f>
        <v/>
      </c>
      <c r="P1051" s="20" t="str">
        <f>IF('S.D. Paste sheet'!P1051="","",'S.D. Paste sheet'!P1051)</f>
        <v/>
      </c>
      <c r="Q1051" s="20" t="str">
        <f>IF('S.D. Paste sheet'!Q1051="","",'S.D. Paste sheet'!Q1051)</f>
        <v/>
      </c>
      <c r="R1051" s="20" t="str">
        <f>IF('S.D. Paste sheet'!R1051="","",'S.D. Paste sheet'!R1051)</f>
        <v/>
      </c>
      <c r="S1051" s="20" t="str">
        <f>IF('S.D. Paste sheet'!S1051="","",'S.D. Paste sheet'!S1051)</f>
        <v/>
      </c>
      <c r="T1051" s="20" t="str">
        <f>IF('S.D. Paste sheet'!T1051="","",'S.D. Paste sheet'!T1051)</f>
        <v/>
      </c>
      <c r="U1051" s="20" t="str">
        <f>IF('S.D. Paste sheet'!U1051="","",'S.D. Paste sheet'!U1051)</f>
        <v/>
      </c>
      <c r="V1051" s="20" t="str">
        <f>IF('S.D. Paste sheet'!V1051="","",'S.D. Paste sheet'!V1051)</f>
        <v/>
      </c>
      <c r="W1051" s="20" t="str">
        <f>IF('S.D. Paste sheet'!W1051="","",'S.D. Paste sheet'!W1051)</f>
        <v/>
      </c>
      <c r="X1051" s="20" t="str">
        <f>IF('S.D. Paste sheet'!X1051="","",'S.D. Paste sheet'!X1051)</f>
        <v/>
      </c>
      <c r="Y1051" s="20" t="str">
        <f>IF('S.D. Paste sheet'!Y1051="","",'S.D. Paste sheet'!Y1051)</f>
        <v/>
      </c>
      <c r="Z1051" s="20" t="str">
        <f>IF('S.D. Paste sheet'!Z1051="","",'S.D. Paste sheet'!Z1051)</f>
        <v/>
      </c>
      <c r="AA1051" s="20" t="str">
        <f>IF('S.D. Paste sheet'!AA1051="","",'S.D. Paste sheet'!AA1051)</f>
        <v/>
      </c>
      <c r="AB1051" s="20" t="str">
        <f>IF('S.D. Paste sheet'!AB1051="","",'S.D. Paste sheet'!AB1051)</f>
        <v/>
      </c>
      <c r="AC1051" s="20" t="str">
        <f>IF('S.D. Paste sheet'!AC1051="","",'S.D. Paste sheet'!AC1051)</f>
        <v/>
      </c>
      <c r="AD1051" s="20" t="str">
        <f>IF('S.D. Paste sheet'!AD1051="","",'S.D. Paste sheet'!AD1051)</f>
        <v/>
      </c>
      <c r="AE1051" s="28"/>
      <c r="AF1051" t="str">
        <f>IF(AK1051="","",IF(AK1051&gt;0,COUNT($AG$2:AG1051),""))</f>
        <v/>
      </c>
      <c r="AG1051" s="25" t="str">
        <f t="shared" si="515"/>
        <v/>
      </c>
      <c r="AH1051" s="25" t="str">
        <f t="shared" si="516"/>
        <v/>
      </c>
      <c r="AI1051" s="25" t="str">
        <f t="shared" si="517"/>
        <v/>
      </c>
      <c r="AJ1051" s="25" t="str">
        <f t="shared" si="518"/>
        <v/>
      </c>
      <c r="AK1051" s="25" t="str">
        <f t="shared" si="519"/>
        <v/>
      </c>
      <c r="AL1051" s="25" t="str">
        <f t="shared" si="520"/>
        <v/>
      </c>
      <c r="AM1051" s="25" t="str">
        <f t="shared" si="521"/>
        <v/>
      </c>
      <c r="AN1051" s="25" t="str">
        <f t="shared" si="522"/>
        <v/>
      </c>
      <c r="AO1051" s="25" t="str">
        <f t="shared" si="523"/>
        <v/>
      </c>
      <c r="AP1051" s="25" t="str">
        <f t="shared" si="524"/>
        <v/>
      </c>
      <c r="AQ1051" s="25" t="str">
        <f t="shared" si="525"/>
        <v/>
      </c>
      <c r="AR1051" s="25" t="str">
        <f t="shared" si="526"/>
        <v/>
      </c>
      <c r="AS1051" s="25" t="str">
        <f t="shared" si="527"/>
        <v/>
      </c>
      <c r="AT1051" s="25" t="str">
        <f t="shared" si="528"/>
        <v/>
      </c>
      <c r="AU1051" s="25" t="str">
        <f t="shared" si="529"/>
        <v/>
      </c>
      <c r="AV1051" s="25" t="str">
        <f t="shared" si="530"/>
        <v/>
      </c>
      <c r="AX1051" t="str">
        <f>IF(BC1051="","",IF(BC1051&gt;0,COUNT($AY$2:AY1051),""))</f>
        <v/>
      </c>
      <c r="AY1051" s="25" t="str">
        <f t="shared" si="531"/>
        <v/>
      </c>
      <c r="AZ1051" s="25" t="str">
        <f t="shared" si="532"/>
        <v/>
      </c>
      <c r="BA1051" s="25" t="str">
        <f t="shared" si="533"/>
        <v/>
      </c>
      <c r="BB1051" s="25" t="str">
        <f t="shared" si="534"/>
        <v/>
      </c>
      <c r="BC1051" s="25" t="str">
        <f t="shared" si="535"/>
        <v/>
      </c>
      <c r="BD1051" s="25" t="str">
        <f t="shared" si="536"/>
        <v/>
      </c>
      <c r="BE1051" s="25" t="str">
        <f t="shared" si="537"/>
        <v/>
      </c>
      <c r="BF1051" s="25" t="str">
        <f t="shared" si="538"/>
        <v/>
      </c>
      <c r="BG1051" s="25" t="str">
        <f t="shared" si="539"/>
        <v/>
      </c>
      <c r="BH1051" s="25" t="str">
        <f t="shared" si="540"/>
        <v/>
      </c>
      <c r="BI1051" s="25" t="str">
        <f t="shared" si="541"/>
        <v/>
      </c>
      <c r="BJ1051" s="25" t="str">
        <f t="shared" si="542"/>
        <v/>
      </c>
      <c r="BK1051" s="25" t="str">
        <f t="shared" si="543"/>
        <v/>
      </c>
      <c r="BL1051" s="25" t="str">
        <f t="shared" si="544"/>
        <v/>
      </c>
      <c r="BM1051" s="25" t="str">
        <f t="shared" si="545"/>
        <v/>
      </c>
      <c r="BN1051" s="25" t="str">
        <f t="shared" si="546"/>
        <v/>
      </c>
    </row>
    <row r="1052" spans="1:66" x14ac:dyDescent="0.25">
      <c r="A1052" s="20" t="str">
        <f>IF('S.D. Paste sheet'!A1052="","",'S.D. Paste sheet'!A1052)</f>
        <v/>
      </c>
      <c r="B1052" s="20" t="str">
        <f>IF('S.D. Paste sheet'!B1052="","",'S.D. Paste sheet'!B1052)</f>
        <v/>
      </c>
      <c r="C1052" s="20" t="str">
        <f>IF('S.D. Paste sheet'!C1052="","",'S.D. Paste sheet'!C1052)</f>
        <v/>
      </c>
      <c r="D1052" s="20" t="str">
        <f>IF('S.D. Paste sheet'!D1052="","",'S.D. Paste sheet'!D1052)</f>
        <v/>
      </c>
      <c r="E1052" s="20" t="str">
        <f>IF('S.D. Paste sheet'!E1052="","",UPPER('S.D. Paste sheet'!E1052))</f>
        <v/>
      </c>
      <c r="F1052" s="20" t="str">
        <f>IF('S.D. Paste sheet'!F1052="","",'S.D. Paste sheet'!F1052)</f>
        <v/>
      </c>
      <c r="G1052" s="20" t="str">
        <f>IF('S.D. Paste sheet'!G1052="","",UPPER('S.D. Paste sheet'!G1052))</f>
        <v/>
      </c>
      <c r="H1052" s="20" t="str">
        <f>IF('S.D. Paste sheet'!H1052="","",UPPER('S.D. Paste sheet'!H1052))</f>
        <v/>
      </c>
      <c r="I1052" s="20" t="str">
        <f>IF('S.D. Paste sheet'!I1052="","",'S.D. Paste sheet'!I1052)</f>
        <v/>
      </c>
      <c r="J1052" s="20" t="str">
        <f>IF('S.D. Paste sheet'!J1052="","",'S.D. Paste sheet'!J1052)</f>
        <v/>
      </c>
      <c r="K1052" s="20" t="str">
        <f>IF('S.D. Paste sheet'!K1052="","",'S.D. Paste sheet'!K1052)</f>
        <v/>
      </c>
      <c r="L1052" s="20" t="str">
        <f>IF('S.D. Paste sheet'!L1052="","",'S.D. Paste sheet'!L1052)</f>
        <v/>
      </c>
      <c r="M1052" s="20" t="str">
        <f>IF('S.D. Paste sheet'!M1052="","",'S.D. Paste sheet'!M1052)</f>
        <v/>
      </c>
      <c r="N1052" s="20" t="str">
        <f>IF('S.D. Paste sheet'!N1052="","",'S.D. Paste sheet'!N1052)</f>
        <v/>
      </c>
      <c r="O1052" s="20" t="str">
        <f>IF('S.D. Paste sheet'!O1052="","",'S.D. Paste sheet'!O1052)</f>
        <v/>
      </c>
      <c r="P1052" s="20" t="str">
        <f>IF('S.D. Paste sheet'!P1052="","",'S.D. Paste sheet'!P1052)</f>
        <v/>
      </c>
      <c r="Q1052" s="20" t="str">
        <f>IF('S.D. Paste sheet'!Q1052="","",'S.D. Paste sheet'!Q1052)</f>
        <v/>
      </c>
      <c r="R1052" s="20" t="str">
        <f>IF('S.D. Paste sheet'!R1052="","",'S.D. Paste sheet'!R1052)</f>
        <v/>
      </c>
      <c r="S1052" s="20" t="str">
        <f>IF('S.D. Paste sheet'!S1052="","",'S.D. Paste sheet'!S1052)</f>
        <v/>
      </c>
      <c r="T1052" s="20" t="str">
        <f>IF('S.D. Paste sheet'!T1052="","",'S.D. Paste sheet'!T1052)</f>
        <v/>
      </c>
      <c r="U1052" s="20" t="str">
        <f>IF('S.D. Paste sheet'!U1052="","",'S.D. Paste sheet'!U1052)</f>
        <v/>
      </c>
      <c r="V1052" s="20" t="str">
        <f>IF('S.D. Paste sheet'!V1052="","",'S.D. Paste sheet'!V1052)</f>
        <v/>
      </c>
      <c r="W1052" s="20" t="str">
        <f>IF('S.D. Paste sheet'!W1052="","",'S.D. Paste sheet'!W1052)</f>
        <v/>
      </c>
      <c r="X1052" s="20" t="str">
        <f>IF('S.D. Paste sheet'!X1052="","",'S.D. Paste sheet'!X1052)</f>
        <v/>
      </c>
      <c r="Y1052" s="20" t="str">
        <f>IF('S.D. Paste sheet'!Y1052="","",'S.D. Paste sheet'!Y1052)</f>
        <v/>
      </c>
      <c r="Z1052" s="20" t="str">
        <f>IF('S.D. Paste sheet'!Z1052="","",'S.D. Paste sheet'!Z1052)</f>
        <v/>
      </c>
      <c r="AA1052" s="20" t="str">
        <f>IF('S.D. Paste sheet'!AA1052="","",'S.D. Paste sheet'!AA1052)</f>
        <v/>
      </c>
      <c r="AB1052" s="20" t="str">
        <f>IF('S.D. Paste sheet'!AB1052="","",'S.D. Paste sheet'!AB1052)</f>
        <v/>
      </c>
      <c r="AC1052" s="20" t="str">
        <f>IF('S.D. Paste sheet'!AC1052="","",'S.D. Paste sheet'!AC1052)</f>
        <v/>
      </c>
      <c r="AD1052" s="20" t="str">
        <f>IF('S.D. Paste sheet'!AD1052="","",'S.D. Paste sheet'!AD1052)</f>
        <v/>
      </c>
      <c r="AE1052" s="28"/>
      <c r="AF1052" t="str">
        <f>IF(AK1052="","",IF(AK1052&gt;0,COUNT($AG$2:AG1052),""))</f>
        <v/>
      </c>
      <c r="AG1052" s="25" t="str">
        <f t="shared" si="515"/>
        <v/>
      </c>
      <c r="AH1052" s="25" t="str">
        <f t="shared" si="516"/>
        <v/>
      </c>
      <c r="AI1052" s="25" t="str">
        <f t="shared" si="517"/>
        <v/>
      </c>
      <c r="AJ1052" s="25" t="str">
        <f t="shared" si="518"/>
        <v/>
      </c>
      <c r="AK1052" s="25" t="str">
        <f t="shared" si="519"/>
        <v/>
      </c>
      <c r="AL1052" s="25" t="str">
        <f t="shared" si="520"/>
        <v/>
      </c>
      <c r="AM1052" s="25" t="str">
        <f t="shared" si="521"/>
        <v/>
      </c>
      <c r="AN1052" s="25" t="str">
        <f t="shared" si="522"/>
        <v/>
      </c>
      <c r="AO1052" s="25" t="str">
        <f t="shared" si="523"/>
        <v/>
      </c>
      <c r="AP1052" s="25" t="str">
        <f t="shared" si="524"/>
        <v/>
      </c>
      <c r="AQ1052" s="25" t="str">
        <f t="shared" si="525"/>
        <v/>
      </c>
      <c r="AR1052" s="25" t="str">
        <f t="shared" si="526"/>
        <v/>
      </c>
      <c r="AS1052" s="25" t="str">
        <f t="shared" si="527"/>
        <v/>
      </c>
      <c r="AT1052" s="25" t="str">
        <f t="shared" si="528"/>
        <v/>
      </c>
      <c r="AU1052" s="25" t="str">
        <f t="shared" si="529"/>
        <v/>
      </c>
      <c r="AV1052" s="25" t="str">
        <f t="shared" si="530"/>
        <v/>
      </c>
      <c r="AX1052" t="str">
        <f>IF(BC1052="","",IF(BC1052&gt;0,COUNT($AY$2:AY1052),""))</f>
        <v/>
      </c>
      <c r="AY1052" s="25" t="str">
        <f t="shared" si="531"/>
        <v/>
      </c>
      <c r="AZ1052" s="25" t="str">
        <f t="shared" si="532"/>
        <v/>
      </c>
      <c r="BA1052" s="25" t="str">
        <f t="shared" si="533"/>
        <v/>
      </c>
      <c r="BB1052" s="25" t="str">
        <f t="shared" si="534"/>
        <v/>
      </c>
      <c r="BC1052" s="25" t="str">
        <f t="shared" si="535"/>
        <v/>
      </c>
      <c r="BD1052" s="25" t="str">
        <f t="shared" si="536"/>
        <v/>
      </c>
      <c r="BE1052" s="25" t="str">
        <f t="shared" si="537"/>
        <v/>
      </c>
      <c r="BF1052" s="25" t="str">
        <f t="shared" si="538"/>
        <v/>
      </c>
      <c r="BG1052" s="25" t="str">
        <f t="shared" si="539"/>
        <v/>
      </c>
      <c r="BH1052" s="25" t="str">
        <f t="shared" si="540"/>
        <v/>
      </c>
      <c r="BI1052" s="25" t="str">
        <f t="shared" si="541"/>
        <v/>
      </c>
      <c r="BJ1052" s="25" t="str">
        <f t="shared" si="542"/>
        <v/>
      </c>
      <c r="BK1052" s="25" t="str">
        <f t="shared" si="543"/>
        <v/>
      </c>
      <c r="BL1052" s="25" t="str">
        <f t="shared" si="544"/>
        <v/>
      </c>
      <c r="BM1052" s="25" t="str">
        <f t="shared" si="545"/>
        <v/>
      </c>
      <c r="BN1052" s="25" t="str">
        <f t="shared" si="546"/>
        <v/>
      </c>
    </row>
    <row r="1053" spans="1:66" x14ac:dyDescent="0.25">
      <c r="A1053" s="20" t="str">
        <f>IF('S.D. Paste sheet'!A1053="","",'S.D. Paste sheet'!A1053)</f>
        <v/>
      </c>
      <c r="B1053" s="20" t="str">
        <f>IF('S.D. Paste sheet'!B1053="","",'S.D. Paste sheet'!B1053)</f>
        <v/>
      </c>
      <c r="C1053" s="20" t="str">
        <f>IF('S.D. Paste sheet'!C1053="","",'S.D. Paste sheet'!C1053)</f>
        <v/>
      </c>
      <c r="D1053" s="20" t="str">
        <f>IF('S.D. Paste sheet'!D1053="","",'S.D. Paste sheet'!D1053)</f>
        <v/>
      </c>
      <c r="E1053" s="20" t="str">
        <f>IF('S.D. Paste sheet'!E1053="","",UPPER('S.D. Paste sheet'!E1053))</f>
        <v/>
      </c>
      <c r="F1053" s="20" t="str">
        <f>IF('S.D. Paste sheet'!F1053="","",'S.D. Paste sheet'!F1053)</f>
        <v/>
      </c>
      <c r="G1053" s="20" t="str">
        <f>IF('S.D. Paste sheet'!G1053="","",UPPER('S.D. Paste sheet'!G1053))</f>
        <v/>
      </c>
      <c r="H1053" s="20" t="str">
        <f>IF('S.D. Paste sheet'!H1053="","",UPPER('S.D. Paste sheet'!H1053))</f>
        <v/>
      </c>
      <c r="I1053" s="20" t="str">
        <f>IF('S.D. Paste sheet'!I1053="","",'S.D. Paste sheet'!I1053)</f>
        <v/>
      </c>
      <c r="J1053" s="20" t="str">
        <f>IF('S.D. Paste sheet'!J1053="","",'S.D. Paste sheet'!J1053)</f>
        <v/>
      </c>
      <c r="K1053" s="20" t="str">
        <f>IF('S.D. Paste sheet'!K1053="","",'S.D. Paste sheet'!K1053)</f>
        <v/>
      </c>
      <c r="L1053" s="20" t="str">
        <f>IF('S.D. Paste sheet'!L1053="","",'S.D. Paste sheet'!L1053)</f>
        <v/>
      </c>
      <c r="M1053" s="20" t="str">
        <f>IF('S.D. Paste sheet'!M1053="","",'S.D. Paste sheet'!M1053)</f>
        <v/>
      </c>
      <c r="N1053" s="20" t="str">
        <f>IF('S.D. Paste sheet'!N1053="","",'S.D. Paste sheet'!N1053)</f>
        <v/>
      </c>
      <c r="O1053" s="20" t="str">
        <f>IF('S.D. Paste sheet'!O1053="","",'S.D. Paste sheet'!O1053)</f>
        <v/>
      </c>
      <c r="P1053" s="20" t="str">
        <f>IF('S.D. Paste sheet'!P1053="","",'S.D. Paste sheet'!P1053)</f>
        <v/>
      </c>
      <c r="Q1053" s="20" t="str">
        <f>IF('S.D. Paste sheet'!Q1053="","",'S.D. Paste sheet'!Q1053)</f>
        <v/>
      </c>
      <c r="R1053" s="20" t="str">
        <f>IF('S.D. Paste sheet'!R1053="","",'S.D. Paste sheet'!R1053)</f>
        <v/>
      </c>
      <c r="S1053" s="20" t="str">
        <f>IF('S.D. Paste sheet'!S1053="","",'S.D. Paste sheet'!S1053)</f>
        <v/>
      </c>
      <c r="T1053" s="20" t="str">
        <f>IF('S.D. Paste sheet'!T1053="","",'S.D. Paste sheet'!T1053)</f>
        <v/>
      </c>
      <c r="U1053" s="20" t="str">
        <f>IF('S.D. Paste sheet'!U1053="","",'S.D. Paste sheet'!U1053)</f>
        <v/>
      </c>
      <c r="V1053" s="20" t="str">
        <f>IF('S.D. Paste sheet'!V1053="","",'S.D. Paste sheet'!V1053)</f>
        <v/>
      </c>
      <c r="W1053" s="20" t="str">
        <f>IF('S.D. Paste sheet'!W1053="","",'S.D. Paste sheet'!W1053)</f>
        <v/>
      </c>
      <c r="X1053" s="20" t="str">
        <f>IF('S.D. Paste sheet'!X1053="","",'S.D. Paste sheet'!X1053)</f>
        <v/>
      </c>
      <c r="Y1053" s="20" t="str">
        <f>IF('S.D. Paste sheet'!Y1053="","",'S.D. Paste sheet'!Y1053)</f>
        <v/>
      </c>
      <c r="Z1053" s="20" t="str">
        <f>IF('S.D. Paste sheet'!Z1053="","",'S.D. Paste sheet'!Z1053)</f>
        <v/>
      </c>
      <c r="AA1053" s="20" t="str">
        <f>IF('S.D. Paste sheet'!AA1053="","",'S.D. Paste sheet'!AA1053)</f>
        <v/>
      </c>
      <c r="AB1053" s="20" t="str">
        <f>IF('S.D. Paste sheet'!AB1053="","",'S.D. Paste sheet'!AB1053)</f>
        <v/>
      </c>
      <c r="AC1053" s="20" t="str">
        <f>IF('S.D. Paste sheet'!AC1053="","",'S.D. Paste sheet'!AC1053)</f>
        <v/>
      </c>
      <c r="AD1053" s="20" t="str">
        <f>IF('S.D. Paste sheet'!AD1053="","",'S.D. Paste sheet'!AD1053)</f>
        <v/>
      </c>
      <c r="AE1053" s="28"/>
      <c r="AF1053" t="str">
        <f>IF(AK1053="","",IF(AK1053&gt;0,COUNT($AG$2:AG1053),""))</f>
        <v/>
      </c>
      <c r="AG1053" s="25" t="str">
        <f t="shared" si="515"/>
        <v/>
      </c>
      <c r="AH1053" s="25" t="str">
        <f t="shared" si="516"/>
        <v/>
      </c>
      <c r="AI1053" s="25" t="str">
        <f t="shared" si="517"/>
        <v/>
      </c>
      <c r="AJ1053" s="25" t="str">
        <f t="shared" si="518"/>
        <v/>
      </c>
      <c r="AK1053" s="25" t="str">
        <f t="shared" si="519"/>
        <v/>
      </c>
      <c r="AL1053" s="25" t="str">
        <f t="shared" si="520"/>
        <v/>
      </c>
      <c r="AM1053" s="25" t="str">
        <f t="shared" si="521"/>
        <v/>
      </c>
      <c r="AN1053" s="25" t="str">
        <f t="shared" si="522"/>
        <v/>
      </c>
      <c r="AO1053" s="25" t="str">
        <f t="shared" si="523"/>
        <v/>
      </c>
      <c r="AP1053" s="25" t="str">
        <f t="shared" si="524"/>
        <v/>
      </c>
      <c r="AQ1053" s="25" t="str">
        <f t="shared" si="525"/>
        <v/>
      </c>
      <c r="AR1053" s="25" t="str">
        <f t="shared" si="526"/>
        <v/>
      </c>
      <c r="AS1053" s="25" t="str">
        <f t="shared" si="527"/>
        <v/>
      </c>
      <c r="AT1053" s="25" t="str">
        <f t="shared" si="528"/>
        <v/>
      </c>
      <c r="AU1053" s="25" t="str">
        <f t="shared" si="529"/>
        <v/>
      </c>
      <c r="AV1053" s="25" t="str">
        <f t="shared" si="530"/>
        <v/>
      </c>
      <c r="AX1053" t="str">
        <f>IF(BC1053="","",IF(BC1053&gt;0,COUNT($AY$2:AY1053),""))</f>
        <v/>
      </c>
      <c r="AY1053" s="25" t="str">
        <f t="shared" si="531"/>
        <v/>
      </c>
      <c r="AZ1053" s="25" t="str">
        <f t="shared" si="532"/>
        <v/>
      </c>
      <c r="BA1053" s="25" t="str">
        <f t="shared" si="533"/>
        <v/>
      </c>
      <c r="BB1053" s="25" t="str">
        <f t="shared" si="534"/>
        <v/>
      </c>
      <c r="BC1053" s="25" t="str">
        <f t="shared" si="535"/>
        <v/>
      </c>
      <c r="BD1053" s="25" t="str">
        <f t="shared" si="536"/>
        <v/>
      </c>
      <c r="BE1053" s="25" t="str">
        <f t="shared" si="537"/>
        <v/>
      </c>
      <c r="BF1053" s="25" t="str">
        <f t="shared" si="538"/>
        <v/>
      </c>
      <c r="BG1053" s="25" t="str">
        <f t="shared" si="539"/>
        <v/>
      </c>
      <c r="BH1053" s="25" t="str">
        <f t="shared" si="540"/>
        <v/>
      </c>
      <c r="BI1053" s="25" t="str">
        <f t="shared" si="541"/>
        <v/>
      </c>
      <c r="BJ1053" s="25" t="str">
        <f t="shared" si="542"/>
        <v/>
      </c>
      <c r="BK1053" s="25" t="str">
        <f t="shared" si="543"/>
        <v/>
      </c>
      <c r="BL1053" s="25" t="str">
        <f t="shared" si="544"/>
        <v/>
      </c>
      <c r="BM1053" s="25" t="str">
        <f t="shared" si="545"/>
        <v/>
      </c>
      <c r="BN1053" s="25" t="str">
        <f t="shared" si="546"/>
        <v/>
      </c>
    </row>
    <row r="1054" spans="1:66" x14ac:dyDescent="0.25">
      <c r="A1054" s="20" t="str">
        <f>IF('S.D. Paste sheet'!A1054="","",'S.D. Paste sheet'!A1054)</f>
        <v/>
      </c>
      <c r="B1054" s="20" t="str">
        <f>IF('S.D. Paste sheet'!B1054="","",'S.D. Paste sheet'!B1054)</f>
        <v/>
      </c>
      <c r="C1054" s="20" t="str">
        <f>IF('S.D. Paste sheet'!C1054="","",'S.D. Paste sheet'!C1054)</f>
        <v/>
      </c>
      <c r="D1054" s="20" t="str">
        <f>IF('S.D. Paste sheet'!D1054="","",'S.D. Paste sheet'!D1054)</f>
        <v/>
      </c>
      <c r="E1054" s="20" t="str">
        <f>IF('S.D. Paste sheet'!E1054="","",UPPER('S.D. Paste sheet'!E1054))</f>
        <v/>
      </c>
      <c r="F1054" s="20" t="str">
        <f>IF('S.D. Paste sheet'!F1054="","",'S.D. Paste sheet'!F1054)</f>
        <v/>
      </c>
      <c r="G1054" s="20" t="str">
        <f>IF('S.D. Paste sheet'!G1054="","",UPPER('S.D. Paste sheet'!G1054))</f>
        <v/>
      </c>
      <c r="H1054" s="20" t="str">
        <f>IF('S.D. Paste sheet'!H1054="","",UPPER('S.D. Paste sheet'!H1054))</f>
        <v/>
      </c>
      <c r="I1054" s="20" t="str">
        <f>IF('S.D. Paste sheet'!I1054="","",'S.D. Paste sheet'!I1054)</f>
        <v/>
      </c>
      <c r="J1054" s="20" t="str">
        <f>IF('S.D. Paste sheet'!J1054="","",'S.D. Paste sheet'!J1054)</f>
        <v/>
      </c>
      <c r="K1054" s="20" t="str">
        <f>IF('S.D. Paste sheet'!K1054="","",'S.D. Paste sheet'!K1054)</f>
        <v/>
      </c>
      <c r="L1054" s="20" t="str">
        <f>IF('S.D. Paste sheet'!L1054="","",'S.D. Paste sheet'!L1054)</f>
        <v/>
      </c>
      <c r="M1054" s="20" t="str">
        <f>IF('S.D. Paste sheet'!M1054="","",'S.D. Paste sheet'!M1054)</f>
        <v/>
      </c>
      <c r="N1054" s="20" t="str">
        <f>IF('S.D. Paste sheet'!N1054="","",'S.D. Paste sheet'!N1054)</f>
        <v/>
      </c>
      <c r="O1054" s="20" t="str">
        <f>IF('S.D. Paste sheet'!O1054="","",'S.D. Paste sheet'!O1054)</f>
        <v/>
      </c>
      <c r="P1054" s="20" t="str">
        <f>IF('S.D. Paste sheet'!P1054="","",'S.D. Paste sheet'!P1054)</f>
        <v/>
      </c>
      <c r="Q1054" s="20" t="str">
        <f>IF('S.D. Paste sheet'!Q1054="","",'S.D. Paste sheet'!Q1054)</f>
        <v/>
      </c>
      <c r="R1054" s="20" t="str">
        <f>IF('S.D. Paste sheet'!R1054="","",'S.D. Paste sheet'!R1054)</f>
        <v/>
      </c>
      <c r="S1054" s="20" t="str">
        <f>IF('S.D. Paste sheet'!S1054="","",'S.D. Paste sheet'!S1054)</f>
        <v/>
      </c>
      <c r="T1054" s="20" t="str">
        <f>IF('S.D. Paste sheet'!T1054="","",'S.D. Paste sheet'!T1054)</f>
        <v/>
      </c>
      <c r="U1054" s="20" t="str">
        <f>IF('S.D. Paste sheet'!U1054="","",'S.D. Paste sheet'!U1054)</f>
        <v/>
      </c>
      <c r="V1054" s="20" t="str">
        <f>IF('S.D. Paste sheet'!V1054="","",'S.D. Paste sheet'!V1054)</f>
        <v/>
      </c>
      <c r="W1054" s="20" t="str">
        <f>IF('S.D. Paste sheet'!W1054="","",'S.D. Paste sheet'!W1054)</f>
        <v/>
      </c>
      <c r="X1054" s="20" t="str">
        <f>IF('S.D. Paste sheet'!X1054="","",'S.D. Paste sheet'!X1054)</f>
        <v/>
      </c>
      <c r="Y1054" s="20" t="str">
        <f>IF('S.D. Paste sheet'!Y1054="","",'S.D. Paste sheet'!Y1054)</f>
        <v/>
      </c>
      <c r="Z1054" s="20" t="str">
        <f>IF('S.D. Paste sheet'!Z1054="","",'S.D. Paste sheet'!Z1054)</f>
        <v/>
      </c>
      <c r="AA1054" s="20" t="str">
        <f>IF('S.D. Paste sheet'!AA1054="","",'S.D. Paste sheet'!AA1054)</f>
        <v/>
      </c>
      <c r="AB1054" s="20" t="str">
        <f>IF('S.D. Paste sheet'!AB1054="","",'S.D. Paste sheet'!AB1054)</f>
        <v/>
      </c>
      <c r="AC1054" s="20" t="str">
        <f>IF('S.D. Paste sheet'!AC1054="","",'S.D. Paste sheet'!AC1054)</f>
        <v/>
      </c>
      <c r="AD1054" s="20" t="str">
        <f>IF('S.D. Paste sheet'!AD1054="","",'S.D. Paste sheet'!AD1054)</f>
        <v/>
      </c>
      <c r="AE1054" s="28"/>
      <c r="AF1054" t="str">
        <f>IF(AK1054="","",IF(AK1054&gt;0,COUNT($AG$2:AG1054),""))</f>
        <v/>
      </c>
      <c r="AG1054" s="25" t="str">
        <f t="shared" si="515"/>
        <v/>
      </c>
      <c r="AH1054" s="25" t="str">
        <f t="shared" si="516"/>
        <v/>
      </c>
      <c r="AI1054" s="25" t="str">
        <f t="shared" si="517"/>
        <v/>
      </c>
      <c r="AJ1054" s="25" t="str">
        <f t="shared" si="518"/>
        <v/>
      </c>
      <c r="AK1054" s="25" t="str">
        <f t="shared" si="519"/>
        <v/>
      </c>
      <c r="AL1054" s="25" t="str">
        <f t="shared" si="520"/>
        <v/>
      </c>
      <c r="AM1054" s="25" t="str">
        <f t="shared" si="521"/>
        <v/>
      </c>
      <c r="AN1054" s="25" t="str">
        <f t="shared" si="522"/>
        <v/>
      </c>
      <c r="AO1054" s="25" t="str">
        <f t="shared" si="523"/>
        <v/>
      </c>
      <c r="AP1054" s="25" t="str">
        <f t="shared" si="524"/>
        <v/>
      </c>
      <c r="AQ1054" s="25" t="str">
        <f t="shared" si="525"/>
        <v/>
      </c>
      <c r="AR1054" s="25" t="str">
        <f t="shared" si="526"/>
        <v/>
      </c>
      <c r="AS1054" s="25" t="str">
        <f t="shared" si="527"/>
        <v/>
      </c>
      <c r="AT1054" s="25" t="str">
        <f t="shared" si="528"/>
        <v/>
      </c>
      <c r="AU1054" s="25" t="str">
        <f t="shared" si="529"/>
        <v/>
      </c>
      <c r="AV1054" s="25" t="str">
        <f t="shared" si="530"/>
        <v/>
      </c>
      <c r="AX1054" t="str">
        <f>IF(BC1054="","",IF(BC1054&gt;0,COUNT($AY$2:AY1054),""))</f>
        <v/>
      </c>
      <c r="AY1054" s="25" t="str">
        <f t="shared" si="531"/>
        <v/>
      </c>
      <c r="AZ1054" s="25" t="str">
        <f t="shared" si="532"/>
        <v/>
      </c>
      <c r="BA1054" s="25" t="str">
        <f t="shared" si="533"/>
        <v/>
      </c>
      <c r="BB1054" s="25" t="str">
        <f t="shared" si="534"/>
        <v/>
      </c>
      <c r="BC1054" s="25" t="str">
        <f t="shared" si="535"/>
        <v/>
      </c>
      <c r="BD1054" s="25" t="str">
        <f t="shared" si="536"/>
        <v/>
      </c>
      <c r="BE1054" s="25" t="str">
        <f t="shared" si="537"/>
        <v/>
      </c>
      <c r="BF1054" s="25" t="str">
        <f t="shared" si="538"/>
        <v/>
      </c>
      <c r="BG1054" s="25" t="str">
        <f t="shared" si="539"/>
        <v/>
      </c>
      <c r="BH1054" s="25" t="str">
        <f t="shared" si="540"/>
        <v/>
      </c>
      <c r="BI1054" s="25" t="str">
        <f t="shared" si="541"/>
        <v/>
      </c>
      <c r="BJ1054" s="25" t="str">
        <f t="shared" si="542"/>
        <v/>
      </c>
      <c r="BK1054" s="25" t="str">
        <f t="shared" si="543"/>
        <v/>
      </c>
      <c r="BL1054" s="25" t="str">
        <f t="shared" si="544"/>
        <v/>
      </c>
      <c r="BM1054" s="25" t="str">
        <f t="shared" si="545"/>
        <v/>
      </c>
      <c r="BN1054" s="25" t="str">
        <f t="shared" si="546"/>
        <v/>
      </c>
    </row>
    <row r="1055" spans="1:66" x14ac:dyDescent="0.25">
      <c r="A1055" s="20" t="str">
        <f>IF('S.D. Paste sheet'!A1055="","",'S.D. Paste sheet'!A1055)</f>
        <v/>
      </c>
      <c r="B1055" s="20" t="str">
        <f>IF('S.D. Paste sheet'!B1055="","",'S.D. Paste sheet'!B1055)</f>
        <v/>
      </c>
      <c r="C1055" s="20" t="str">
        <f>IF('S.D. Paste sheet'!C1055="","",'S.D. Paste sheet'!C1055)</f>
        <v/>
      </c>
      <c r="D1055" s="20" t="str">
        <f>IF('S.D. Paste sheet'!D1055="","",'S.D. Paste sheet'!D1055)</f>
        <v/>
      </c>
      <c r="E1055" s="20" t="str">
        <f>IF('S.D. Paste sheet'!E1055="","",UPPER('S.D. Paste sheet'!E1055))</f>
        <v/>
      </c>
      <c r="F1055" s="20" t="str">
        <f>IF('S.D. Paste sheet'!F1055="","",'S.D. Paste sheet'!F1055)</f>
        <v/>
      </c>
      <c r="G1055" s="20" t="str">
        <f>IF('S.D. Paste sheet'!G1055="","",UPPER('S.D. Paste sheet'!G1055))</f>
        <v/>
      </c>
      <c r="H1055" s="20" t="str">
        <f>IF('S.D. Paste sheet'!H1055="","",UPPER('S.D. Paste sheet'!H1055))</f>
        <v/>
      </c>
      <c r="I1055" s="20" t="str">
        <f>IF('S.D. Paste sheet'!I1055="","",'S.D. Paste sheet'!I1055)</f>
        <v/>
      </c>
      <c r="J1055" s="20" t="str">
        <f>IF('S.D. Paste sheet'!J1055="","",'S.D. Paste sheet'!J1055)</f>
        <v/>
      </c>
      <c r="K1055" s="20" t="str">
        <f>IF('S.D. Paste sheet'!K1055="","",'S.D. Paste sheet'!K1055)</f>
        <v/>
      </c>
      <c r="L1055" s="20" t="str">
        <f>IF('S.D. Paste sheet'!L1055="","",'S.D. Paste sheet'!L1055)</f>
        <v/>
      </c>
      <c r="M1055" s="20" t="str">
        <f>IF('S.D. Paste sheet'!M1055="","",'S.D. Paste sheet'!M1055)</f>
        <v/>
      </c>
      <c r="N1055" s="20" t="str">
        <f>IF('S.D. Paste sheet'!N1055="","",'S.D. Paste sheet'!N1055)</f>
        <v/>
      </c>
      <c r="O1055" s="20" t="str">
        <f>IF('S.D. Paste sheet'!O1055="","",'S.D. Paste sheet'!O1055)</f>
        <v/>
      </c>
      <c r="P1055" s="20" t="str">
        <f>IF('S.D. Paste sheet'!P1055="","",'S.D. Paste sheet'!P1055)</f>
        <v/>
      </c>
      <c r="Q1055" s="20" t="str">
        <f>IF('S.D. Paste sheet'!Q1055="","",'S.D. Paste sheet'!Q1055)</f>
        <v/>
      </c>
      <c r="R1055" s="20" t="str">
        <f>IF('S.D. Paste sheet'!R1055="","",'S.D. Paste sheet'!R1055)</f>
        <v/>
      </c>
      <c r="S1055" s="20" t="str">
        <f>IF('S.D. Paste sheet'!S1055="","",'S.D. Paste sheet'!S1055)</f>
        <v/>
      </c>
      <c r="T1055" s="20" t="str">
        <f>IF('S.D. Paste sheet'!T1055="","",'S.D. Paste sheet'!T1055)</f>
        <v/>
      </c>
      <c r="U1055" s="20" t="str">
        <f>IF('S.D. Paste sheet'!U1055="","",'S.D. Paste sheet'!U1055)</f>
        <v/>
      </c>
      <c r="V1055" s="20" t="str">
        <f>IF('S.D. Paste sheet'!V1055="","",'S.D. Paste sheet'!V1055)</f>
        <v/>
      </c>
      <c r="W1055" s="20" t="str">
        <f>IF('S.D. Paste sheet'!W1055="","",'S.D. Paste sheet'!W1055)</f>
        <v/>
      </c>
      <c r="X1055" s="20" t="str">
        <f>IF('S.D. Paste sheet'!X1055="","",'S.D. Paste sheet'!X1055)</f>
        <v/>
      </c>
      <c r="Y1055" s="20" t="str">
        <f>IF('S.D. Paste sheet'!Y1055="","",'S.D. Paste sheet'!Y1055)</f>
        <v/>
      </c>
      <c r="Z1055" s="20" t="str">
        <f>IF('S.D. Paste sheet'!Z1055="","",'S.D. Paste sheet'!Z1055)</f>
        <v/>
      </c>
      <c r="AA1055" s="20" t="str">
        <f>IF('S.D. Paste sheet'!AA1055="","",'S.D. Paste sheet'!AA1055)</f>
        <v/>
      </c>
      <c r="AB1055" s="20" t="str">
        <f>IF('S.D. Paste sheet'!AB1055="","",'S.D. Paste sheet'!AB1055)</f>
        <v/>
      </c>
      <c r="AC1055" s="20" t="str">
        <f>IF('S.D. Paste sheet'!AC1055="","",'S.D. Paste sheet'!AC1055)</f>
        <v/>
      </c>
      <c r="AD1055" s="20" t="str">
        <f>IF('S.D. Paste sheet'!AD1055="","",'S.D. Paste sheet'!AD1055)</f>
        <v/>
      </c>
      <c r="AE1055" s="28"/>
      <c r="AF1055" t="str">
        <f>IF(AK1055="","",IF(AK1055&gt;0,COUNT($AG$2:AG1055),""))</f>
        <v/>
      </c>
      <c r="AG1055" s="25" t="str">
        <f t="shared" si="515"/>
        <v/>
      </c>
      <c r="AH1055" s="25" t="str">
        <f t="shared" si="516"/>
        <v/>
      </c>
      <c r="AI1055" s="25" t="str">
        <f t="shared" si="517"/>
        <v/>
      </c>
      <c r="AJ1055" s="25" t="str">
        <f t="shared" si="518"/>
        <v/>
      </c>
      <c r="AK1055" s="25" t="str">
        <f t="shared" si="519"/>
        <v/>
      </c>
      <c r="AL1055" s="25" t="str">
        <f t="shared" si="520"/>
        <v/>
      </c>
      <c r="AM1055" s="25" t="str">
        <f t="shared" si="521"/>
        <v/>
      </c>
      <c r="AN1055" s="25" t="str">
        <f t="shared" si="522"/>
        <v/>
      </c>
      <c r="AO1055" s="25" t="str">
        <f t="shared" si="523"/>
        <v/>
      </c>
      <c r="AP1055" s="25" t="str">
        <f t="shared" si="524"/>
        <v/>
      </c>
      <c r="AQ1055" s="25" t="str">
        <f t="shared" si="525"/>
        <v/>
      </c>
      <c r="AR1055" s="25" t="str">
        <f t="shared" si="526"/>
        <v/>
      </c>
      <c r="AS1055" s="25" t="str">
        <f t="shared" si="527"/>
        <v/>
      </c>
      <c r="AT1055" s="25" t="str">
        <f t="shared" si="528"/>
        <v/>
      </c>
      <c r="AU1055" s="25" t="str">
        <f t="shared" si="529"/>
        <v/>
      </c>
      <c r="AV1055" s="25" t="str">
        <f t="shared" si="530"/>
        <v/>
      </c>
      <c r="AX1055" t="str">
        <f>IF(BC1055="","",IF(BC1055&gt;0,COUNT($AY$2:AY1055),""))</f>
        <v/>
      </c>
      <c r="AY1055" s="25" t="str">
        <f t="shared" si="531"/>
        <v/>
      </c>
      <c r="AZ1055" s="25" t="str">
        <f t="shared" si="532"/>
        <v/>
      </c>
      <c r="BA1055" s="25" t="str">
        <f t="shared" si="533"/>
        <v/>
      </c>
      <c r="BB1055" s="25" t="str">
        <f t="shared" si="534"/>
        <v/>
      </c>
      <c r="BC1055" s="25" t="str">
        <f t="shared" si="535"/>
        <v/>
      </c>
      <c r="BD1055" s="25" t="str">
        <f t="shared" si="536"/>
        <v/>
      </c>
      <c r="BE1055" s="25" t="str">
        <f t="shared" si="537"/>
        <v/>
      </c>
      <c r="BF1055" s="25" t="str">
        <f t="shared" si="538"/>
        <v/>
      </c>
      <c r="BG1055" s="25" t="str">
        <f t="shared" si="539"/>
        <v/>
      </c>
      <c r="BH1055" s="25" t="str">
        <f t="shared" si="540"/>
        <v/>
      </c>
      <c r="BI1055" s="25" t="str">
        <f t="shared" si="541"/>
        <v/>
      </c>
      <c r="BJ1055" s="25" t="str">
        <f t="shared" si="542"/>
        <v/>
      </c>
      <c r="BK1055" s="25" t="str">
        <f t="shared" si="543"/>
        <v/>
      </c>
      <c r="BL1055" s="25" t="str">
        <f t="shared" si="544"/>
        <v/>
      </c>
      <c r="BM1055" s="25" t="str">
        <f t="shared" si="545"/>
        <v/>
      </c>
      <c r="BN1055" s="25" t="str">
        <f t="shared" si="546"/>
        <v/>
      </c>
    </row>
    <row r="1056" spans="1:66" x14ac:dyDescent="0.25">
      <c r="A1056" s="20" t="str">
        <f>IF('S.D. Paste sheet'!A1056="","",'S.D. Paste sheet'!A1056)</f>
        <v/>
      </c>
      <c r="B1056" s="20" t="str">
        <f>IF('S.D. Paste sheet'!B1056="","",'S.D. Paste sheet'!B1056)</f>
        <v/>
      </c>
      <c r="C1056" s="20" t="str">
        <f>IF('S.D. Paste sheet'!C1056="","",'S.D. Paste sheet'!C1056)</f>
        <v/>
      </c>
      <c r="D1056" s="20" t="str">
        <f>IF('S.D. Paste sheet'!D1056="","",'S.D. Paste sheet'!D1056)</f>
        <v/>
      </c>
      <c r="E1056" s="20" t="str">
        <f>IF('S.D. Paste sheet'!E1056="","",UPPER('S.D. Paste sheet'!E1056))</f>
        <v/>
      </c>
      <c r="F1056" s="20" t="str">
        <f>IF('S.D. Paste sheet'!F1056="","",'S.D. Paste sheet'!F1056)</f>
        <v/>
      </c>
      <c r="G1056" s="20" t="str">
        <f>IF('S.D. Paste sheet'!G1056="","",UPPER('S.D. Paste sheet'!G1056))</f>
        <v/>
      </c>
      <c r="H1056" s="20" t="str">
        <f>IF('S.D. Paste sheet'!H1056="","",UPPER('S.D. Paste sheet'!H1056))</f>
        <v/>
      </c>
      <c r="I1056" s="20" t="str">
        <f>IF('S.D. Paste sheet'!I1056="","",'S.D. Paste sheet'!I1056)</f>
        <v/>
      </c>
      <c r="J1056" s="20" t="str">
        <f>IF('S.D. Paste sheet'!J1056="","",'S.D. Paste sheet'!J1056)</f>
        <v/>
      </c>
      <c r="K1056" s="20" t="str">
        <f>IF('S.D. Paste sheet'!K1056="","",'S.D. Paste sheet'!K1056)</f>
        <v/>
      </c>
      <c r="L1056" s="20" t="str">
        <f>IF('S.D. Paste sheet'!L1056="","",'S.D. Paste sheet'!L1056)</f>
        <v/>
      </c>
      <c r="M1056" s="20" t="str">
        <f>IF('S.D. Paste sheet'!M1056="","",'S.D. Paste sheet'!M1056)</f>
        <v/>
      </c>
      <c r="N1056" s="20" t="str">
        <f>IF('S.D. Paste sheet'!N1056="","",'S.D. Paste sheet'!N1056)</f>
        <v/>
      </c>
      <c r="O1056" s="20" t="str">
        <f>IF('S.D. Paste sheet'!O1056="","",'S.D. Paste sheet'!O1056)</f>
        <v/>
      </c>
      <c r="P1056" s="20" t="str">
        <f>IF('S.D. Paste sheet'!P1056="","",'S.D. Paste sheet'!P1056)</f>
        <v/>
      </c>
      <c r="Q1056" s="20" t="str">
        <f>IF('S.D. Paste sheet'!Q1056="","",'S.D. Paste sheet'!Q1056)</f>
        <v/>
      </c>
      <c r="R1056" s="20" t="str">
        <f>IF('S.D. Paste sheet'!R1056="","",'S.D. Paste sheet'!R1056)</f>
        <v/>
      </c>
      <c r="S1056" s="20" t="str">
        <f>IF('S.D. Paste sheet'!S1056="","",'S.D. Paste sheet'!S1056)</f>
        <v/>
      </c>
      <c r="T1056" s="20" t="str">
        <f>IF('S.D. Paste sheet'!T1056="","",'S.D. Paste sheet'!T1056)</f>
        <v/>
      </c>
      <c r="U1056" s="20" t="str">
        <f>IF('S.D. Paste sheet'!U1056="","",'S.D. Paste sheet'!U1056)</f>
        <v/>
      </c>
      <c r="V1056" s="20" t="str">
        <f>IF('S.D. Paste sheet'!V1056="","",'S.D. Paste sheet'!V1056)</f>
        <v/>
      </c>
      <c r="W1056" s="20" t="str">
        <f>IF('S.D. Paste sheet'!W1056="","",'S.D. Paste sheet'!W1056)</f>
        <v/>
      </c>
      <c r="X1056" s="20" t="str">
        <f>IF('S.D. Paste sheet'!X1056="","",'S.D. Paste sheet'!X1056)</f>
        <v/>
      </c>
      <c r="Y1056" s="20" t="str">
        <f>IF('S.D. Paste sheet'!Y1056="","",'S.D. Paste sheet'!Y1056)</f>
        <v/>
      </c>
      <c r="Z1056" s="20" t="str">
        <f>IF('S.D. Paste sheet'!Z1056="","",'S.D. Paste sheet'!Z1056)</f>
        <v/>
      </c>
      <c r="AA1056" s="20" t="str">
        <f>IF('S.D. Paste sheet'!AA1056="","",'S.D. Paste sheet'!AA1056)</f>
        <v/>
      </c>
      <c r="AB1056" s="20" t="str">
        <f>IF('S.D. Paste sheet'!AB1056="","",'S.D. Paste sheet'!AB1056)</f>
        <v/>
      </c>
      <c r="AC1056" s="20" t="str">
        <f>IF('S.D. Paste sheet'!AC1056="","",'S.D. Paste sheet'!AC1056)</f>
        <v/>
      </c>
      <c r="AD1056" s="20" t="str">
        <f>IF('S.D. Paste sheet'!AD1056="","",'S.D. Paste sheet'!AD1056)</f>
        <v/>
      </c>
      <c r="AE1056" s="28"/>
      <c r="AF1056" t="str">
        <f>IF(AK1056="","",IF(AK1056&gt;0,COUNT($AG$2:AG1056),""))</f>
        <v/>
      </c>
      <c r="AG1056" s="25" t="str">
        <f t="shared" si="515"/>
        <v/>
      </c>
      <c r="AH1056" s="25" t="str">
        <f t="shared" si="516"/>
        <v/>
      </c>
      <c r="AI1056" s="25" t="str">
        <f t="shared" si="517"/>
        <v/>
      </c>
      <c r="AJ1056" s="25" t="str">
        <f t="shared" si="518"/>
        <v/>
      </c>
      <c r="AK1056" s="25" t="str">
        <f t="shared" si="519"/>
        <v/>
      </c>
      <c r="AL1056" s="25" t="str">
        <f t="shared" si="520"/>
        <v/>
      </c>
      <c r="AM1056" s="25" t="str">
        <f t="shared" si="521"/>
        <v/>
      </c>
      <c r="AN1056" s="25" t="str">
        <f t="shared" si="522"/>
        <v/>
      </c>
      <c r="AO1056" s="25" t="str">
        <f t="shared" si="523"/>
        <v/>
      </c>
      <c r="AP1056" s="25" t="str">
        <f t="shared" si="524"/>
        <v/>
      </c>
      <c r="AQ1056" s="25" t="str">
        <f t="shared" si="525"/>
        <v/>
      </c>
      <c r="AR1056" s="25" t="str">
        <f t="shared" si="526"/>
        <v/>
      </c>
      <c r="AS1056" s="25" t="str">
        <f t="shared" si="527"/>
        <v/>
      </c>
      <c r="AT1056" s="25" t="str">
        <f t="shared" si="528"/>
        <v/>
      </c>
      <c r="AU1056" s="25" t="str">
        <f t="shared" si="529"/>
        <v/>
      </c>
      <c r="AV1056" s="25" t="str">
        <f t="shared" si="530"/>
        <v/>
      </c>
      <c r="AX1056" t="str">
        <f>IF(BC1056="","",IF(BC1056&gt;0,COUNT($AY$2:AY1056),""))</f>
        <v/>
      </c>
      <c r="AY1056" s="25" t="str">
        <f t="shared" si="531"/>
        <v/>
      </c>
      <c r="AZ1056" s="25" t="str">
        <f t="shared" si="532"/>
        <v/>
      </c>
      <c r="BA1056" s="25" t="str">
        <f t="shared" si="533"/>
        <v/>
      </c>
      <c r="BB1056" s="25" t="str">
        <f t="shared" si="534"/>
        <v/>
      </c>
      <c r="BC1056" s="25" t="str">
        <f t="shared" si="535"/>
        <v/>
      </c>
      <c r="BD1056" s="25" t="str">
        <f t="shared" si="536"/>
        <v/>
      </c>
      <c r="BE1056" s="25" t="str">
        <f t="shared" si="537"/>
        <v/>
      </c>
      <c r="BF1056" s="25" t="str">
        <f t="shared" si="538"/>
        <v/>
      </c>
      <c r="BG1056" s="25" t="str">
        <f t="shared" si="539"/>
        <v/>
      </c>
      <c r="BH1056" s="25" t="str">
        <f t="shared" si="540"/>
        <v/>
      </c>
      <c r="BI1056" s="25" t="str">
        <f t="shared" si="541"/>
        <v/>
      </c>
      <c r="BJ1056" s="25" t="str">
        <f t="shared" si="542"/>
        <v/>
      </c>
      <c r="BK1056" s="25" t="str">
        <f t="shared" si="543"/>
        <v/>
      </c>
      <c r="BL1056" s="25" t="str">
        <f t="shared" si="544"/>
        <v/>
      </c>
      <c r="BM1056" s="25" t="str">
        <f t="shared" si="545"/>
        <v/>
      </c>
      <c r="BN1056" s="25" t="str">
        <f t="shared" si="546"/>
        <v/>
      </c>
    </row>
    <row r="1057" spans="1:66" x14ac:dyDescent="0.25">
      <c r="A1057" s="20" t="str">
        <f>IF('S.D. Paste sheet'!A1057="","",'S.D. Paste sheet'!A1057)</f>
        <v/>
      </c>
      <c r="B1057" s="20" t="str">
        <f>IF('S.D. Paste sheet'!B1057="","",'S.D. Paste sheet'!B1057)</f>
        <v/>
      </c>
      <c r="C1057" s="20" t="str">
        <f>IF('S.D. Paste sheet'!C1057="","",'S.D. Paste sheet'!C1057)</f>
        <v/>
      </c>
      <c r="D1057" s="20" t="str">
        <f>IF('S.D. Paste sheet'!D1057="","",'S.D. Paste sheet'!D1057)</f>
        <v/>
      </c>
      <c r="E1057" s="20" t="str">
        <f>IF('S.D. Paste sheet'!E1057="","",UPPER('S.D. Paste sheet'!E1057))</f>
        <v/>
      </c>
      <c r="F1057" s="20" t="str">
        <f>IF('S.D. Paste sheet'!F1057="","",'S.D. Paste sheet'!F1057)</f>
        <v/>
      </c>
      <c r="G1057" s="20" t="str">
        <f>IF('S.D. Paste sheet'!G1057="","",UPPER('S.D. Paste sheet'!G1057))</f>
        <v/>
      </c>
      <c r="H1057" s="20" t="str">
        <f>IF('S.D. Paste sheet'!H1057="","",UPPER('S.D. Paste sheet'!H1057))</f>
        <v/>
      </c>
      <c r="I1057" s="20" t="str">
        <f>IF('S.D. Paste sheet'!I1057="","",'S.D. Paste sheet'!I1057)</f>
        <v/>
      </c>
      <c r="J1057" s="20" t="str">
        <f>IF('S.D. Paste sheet'!J1057="","",'S.D. Paste sheet'!J1057)</f>
        <v/>
      </c>
      <c r="K1057" s="20" t="str">
        <f>IF('S.D. Paste sheet'!K1057="","",'S.D. Paste sheet'!K1057)</f>
        <v/>
      </c>
      <c r="L1057" s="20" t="str">
        <f>IF('S.D. Paste sheet'!L1057="","",'S.D. Paste sheet'!L1057)</f>
        <v/>
      </c>
      <c r="M1057" s="20" t="str">
        <f>IF('S.D. Paste sheet'!M1057="","",'S.D. Paste sheet'!M1057)</f>
        <v/>
      </c>
      <c r="N1057" s="20" t="str">
        <f>IF('S.D. Paste sheet'!N1057="","",'S.D. Paste sheet'!N1057)</f>
        <v/>
      </c>
      <c r="O1057" s="20" t="str">
        <f>IF('S.D. Paste sheet'!O1057="","",'S.D. Paste sheet'!O1057)</f>
        <v/>
      </c>
      <c r="P1057" s="20" t="str">
        <f>IF('S.D. Paste sheet'!P1057="","",'S.D. Paste sheet'!P1057)</f>
        <v/>
      </c>
      <c r="Q1057" s="20" t="str">
        <f>IF('S.D. Paste sheet'!Q1057="","",'S.D. Paste sheet'!Q1057)</f>
        <v/>
      </c>
      <c r="R1057" s="20" t="str">
        <f>IF('S.D. Paste sheet'!R1057="","",'S.D. Paste sheet'!R1057)</f>
        <v/>
      </c>
      <c r="S1057" s="20" t="str">
        <f>IF('S.D. Paste sheet'!S1057="","",'S.D. Paste sheet'!S1057)</f>
        <v/>
      </c>
      <c r="T1057" s="20" t="str">
        <f>IF('S.D. Paste sheet'!T1057="","",'S.D. Paste sheet'!T1057)</f>
        <v/>
      </c>
      <c r="U1057" s="20" t="str">
        <f>IF('S.D. Paste sheet'!U1057="","",'S.D. Paste sheet'!U1057)</f>
        <v/>
      </c>
      <c r="V1057" s="20" t="str">
        <f>IF('S.D. Paste sheet'!V1057="","",'S.D. Paste sheet'!V1057)</f>
        <v/>
      </c>
      <c r="W1057" s="20" t="str">
        <f>IF('S.D. Paste sheet'!W1057="","",'S.D. Paste sheet'!W1057)</f>
        <v/>
      </c>
      <c r="X1057" s="20" t="str">
        <f>IF('S.D. Paste sheet'!X1057="","",'S.D. Paste sheet'!X1057)</f>
        <v/>
      </c>
      <c r="Y1057" s="20" t="str">
        <f>IF('S.D. Paste sheet'!Y1057="","",'S.D. Paste sheet'!Y1057)</f>
        <v/>
      </c>
      <c r="Z1057" s="20" t="str">
        <f>IF('S.D. Paste sheet'!Z1057="","",'S.D. Paste sheet'!Z1057)</f>
        <v/>
      </c>
      <c r="AA1057" s="20" t="str">
        <f>IF('S.D. Paste sheet'!AA1057="","",'S.D. Paste sheet'!AA1057)</f>
        <v/>
      </c>
      <c r="AB1057" s="20" t="str">
        <f>IF('S.D. Paste sheet'!AB1057="","",'S.D. Paste sheet'!AB1057)</f>
        <v/>
      </c>
      <c r="AC1057" s="20" t="str">
        <f>IF('S.D. Paste sheet'!AC1057="","",'S.D. Paste sheet'!AC1057)</f>
        <v/>
      </c>
      <c r="AD1057" s="20" t="str">
        <f>IF('S.D. Paste sheet'!AD1057="","",'S.D. Paste sheet'!AD1057)</f>
        <v/>
      </c>
      <c r="AE1057" s="28"/>
      <c r="AF1057" t="str">
        <f>IF(AK1057="","",IF(AK1057&gt;0,COUNT($AG$2:AG1057),""))</f>
        <v/>
      </c>
      <c r="AG1057" s="25" t="str">
        <f t="shared" si="515"/>
        <v/>
      </c>
      <c r="AH1057" s="25" t="str">
        <f t="shared" si="516"/>
        <v/>
      </c>
      <c r="AI1057" s="25" t="str">
        <f t="shared" si="517"/>
        <v/>
      </c>
      <c r="AJ1057" s="25" t="str">
        <f t="shared" si="518"/>
        <v/>
      </c>
      <c r="AK1057" s="25" t="str">
        <f t="shared" si="519"/>
        <v/>
      </c>
      <c r="AL1057" s="25" t="str">
        <f t="shared" si="520"/>
        <v/>
      </c>
      <c r="AM1057" s="25" t="str">
        <f t="shared" si="521"/>
        <v/>
      </c>
      <c r="AN1057" s="25" t="str">
        <f t="shared" si="522"/>
        <v/>
      </c>
      <c r="AO1057" s="25" t="str">
        <f t="shared" si="523"/>
        <v/>
      </c>
      <c r="AP1057" s="25" t="str">
        <f t="shared" si="524"/>
        <v/>
      </c>
      <c r="AQ1057" s="25" t="str">
        <f t="shared" si="525"/>
        <v/>
      </c>
      <c r="AR1057" s="25" t="str">
        <f t="shared" si="526"/>
        <v/>
      </c>
      <c r="AS1057" s="25" t="str">
        <f t="shared" si="527"/>
        <v/>
      </c>
      <c r="AT1057" s="25" t="str">
        <f t="shared" si="528"/>
        <v/>
      </c>
      <c r="AU1057" s="25" t="str">
        <f t="shared" si="529"/>
        <v/>
      </c>
      <c r="AV1057" s="25" t="str">
        <f t="shared" si="530"/>
        <v/>
      </c>
      <c r="AX1057" t="str">
        <f>IF(BC1057="","",IF(BC1057&gt;0,COUNT($AY$2:AY1057),""))</f>
        <v/>
      </c>
      <c r="AY1057" s="25" t="str">
        <f t="shared" si="531"/>
        <v/>
      </c>
      <c r="AZ1057" s="25" t="str">
        <f t="shared" si="532"/>
        <v/>
      </c>
      <c r="BA1057" s="25" t="str">
        <f t="shared" si="533"/>
        <v/>
      </c>
      <c r="BB1057" s="25" t="str">
        <f t="shared" si="534"/>
        <v/>
      </c>
      <c r="BC1057" s="25" t="str">
        <f t="shared" si="535"/>
        <v/>
      </c>
      <c r="BD1057" s="25" t="str">
        <f t="shared" si="536"/>
        <v/>
      </c>
      <c r="BE1057" s="25" t="str">
        <f t="shared" si="537"/>
        <v/>
      </c>
      <c r="BF1057" s="25" t="str">
        <f t="shared" si="538"/>
        <v/>
      </c>
      <c r="BG1057" s="25" t="str">
        <f t="shared" si="539"/>
        <v/>
      </c>
      <c r="BH1057" s="25" t="str">
        <f t="shared" si="540"/>
        <v/>
      </c>
      <c r="BI1057" s="25" t="str">
        <f t="shared" si="541"/>
        <v/>
      </c>
      <c r="BJ1057" s="25" t="str">
        <f t="shared" si="542"/>
        <v/>
      </c>
      <c r="BK1057" s="25" t="str">
        <f t="shared" si="543"/>
        <v/>
      </c>
      <c r="BL1057" s="25" t="str">
        <f t="shared" si="544"/>
        <v/>
      </c>
      <c r="BM1057" s="25" t="str">
        <f t="shared" si="545"/>
        <v/>
      </c>
      <c r="BN1057" s="25" t="str">
        <f t="shared" si="546"/>
        <v/>
      </c>
    </row>
    <row r="1058" spans="1:66" x14ac:dyDescent="0.25">
      <c r="A1058" s="20" t="str">
        <f>IF('S.D. Paste sheet'!A1058="","",'S.D. Paste sheet'!A1058)</f>
        <v/>
      </c>
      <c r="B1058" s="20" t="str">
        <f>IF('S.D. Paste sheet'!B1058="","",'S.D. Paste sheet'!B1058)</f>
        <v/>
      </c>
      <c r="C1058" s="20" t="str">
        <f>IF('S.D. Paste sheet'!C1058="","",'S.D. Paste sheet'!C1058)</f>
        <v/>
      </c>
      <c r="D1058" s="20" t="str">
        <f>IF('S.D. Paste sheet'!D1058="","",'S.D. Paste sheet'!D1058)</f>
        <v/>
      </c>
      <c r="E1058" s="20" t="str">
        <f>IF('S.D. Paste sheet'!E1058="","",UPPER('S.D. Paste sheet'!E1058))</f>
        <v/>
      </c>
      <c r="F1058" s="20" t="str">
        <f>IF('S.D. Paste sheet'!F1058="","",'S.D. Paste sheet'!F1058)</f>
        <v/>
      </c>
      <c r="G1058" s="20" t="str">
        <f>IF('S.D. Paste sheet'!G1058="","",UPPER('S.D. Paste sheet'!G1058))</f>
        <v/>
      </c>
      <c r="H1058" s="20" t="str">
        <f>IF('S.D. Paste sheet'!H1058="","",UPPER('S.D. Paste sheet'!H1058))</f>
        <v/>
      </c>
      <c r="I1058" s="20" t="str">
        <f>IF('S.D. Paste sheet'!I1058="","",'S.D. Paste sheet'!I1058)</f>
        <v/>
      </c>
      <c r="J1058" s="20" t="str">
        <f>IF('S.D. Paste sheet'!J1058="","",'S.D. Paste sheet'!J1058)</f>
        <v/>
      </c>
      <c r="K1058" s="20" t="str">
        <f>IF('S.D. Paste sheet'!K1058="","",'S.D. Paste sheet'!K1058)</f>
        <v/>
      </c>
      <c r="L1058" s="20" t="str">
        <f>IF('S.D. Paste sheet'!L1058="","",'S.D. Paste sheet'!L1058)</f>
        <v/>
      </c>
      <c r="M1058" s="20" t="str">
        <f>IF('S.D. Paste sheet'!M1058="","",'S.D. Paste sheet'!M1058)</f>
        <v/>
      </c>
      <c r="N1058" s="20" t="str">
        <f>IF('S.D. Paste sheet'!N1058="","",'S.D. Paste sheet'!N1058)</f>
        <v/>
      </c>
      <c r="O1058" s="20" t="str">
        <f>IF('S.D. Paste sheet'!O1058="","",'S.D. Paste sheet'!O1058)</f>
        <v/>
      </c>
      <c r="P1058" s="20" t="str">
        <f>IF('S.D. Paste sheet'!P1058="","",'S.D. Paste sheet'!P1058)</f>
        <v/>
      </c>
      <c r="Q1058" s="20" t="str">
        <f>IF('S.D. Paste sheet'!Q1058="","",'S.D. Paste sheet'!Q1058)</f>
        <v/>
      </c>
      <c r="R1058" s="20" t="str">
        <f>IF('S.D. Paste sheet'!R1058="","",'S.D. Paste sheet'!R1058)</f>
        <v/>
      </c>
      <c r="S1058" s="20" t="str">
        <f>IF('S.D. Paste sheet'!S1058="","",'S.D. Paste sheet'!S1058)</f>
        <v/>
      </c>
      <c r="T1058" s="20" t="str">
        <f>IF('S.D. Paste sheet'!T1058="","",'S.D. Paste sheet'!T1058)</f>
        <v/>
      </c>
      <c r="U1058" s="20" t="str">
        <f>IF('S.D. Paste sheet'!U1058="","",'S.D. Paste sheet'!U1058)</f>
        <v/>
      </c>
      <c r="V1058" s="20" t="str">
        <f>IF('S.D. Paste sheet'!V1058="","",'S.D. Paste sheet'!V1058)</f>
        <v/>
      </c>
      <c r="W1058" s="20" t="str">
        <f>IF('S.D. Paste sheet'!W1058="","",'S.D. Paste sheet'!W1058)</f>
        <v/>
      </c>
      <c r="X1058" s="20" t="str">
        <f>IF('S.D. Paste sheet'!X1058="","",'S.D. Paste sheet'!X1058)</f>
        <v/>
      </c>
      <c r="Y1058" s="20" t="str">
        <f>IF('S.D. Paste sheet'!Y1058="","",'S.D. Paste sheet'!Y1058)</f>
        <v/>
      </c>
      <c r="Z1058" s="20" t="str">
        <f>IF('S.D. Paste sheet'!Z1058="","",'S.D. Paste sheet'!Z1058)</f>
        <v/>
      </c>
      <c r="AA1058" s="20" t="str">
        <f>IF('S.D. Paste sheet'!AA1058="","",'S.D. Paste sheet'!AA1058)</f>
        <v/>
      </c>
      <c r="AB1058" s="20" t="str">
        <f>IF('S.D. Paste sheet'!AB1058="","",'S.D. Paste sheet'!AB1058)</f>
        <v/>
      </c>
      <c r="AC1058" s="20" t="str">
        <f>IF('S.D. Paste sheet'!AC1058="","",'S.D. Paste sheet'!AC1058)</f>
        <v/>
      </c>
      <c r="AD1058" s="20" t="str">
        <f>IF('S.D. Paste sheet'!AD1058="","",'S.D. Paste sheet'!AD1058)</f>
        <v/>
      </c>
      <c r="AE1058" s="28"/>
      <c r="AF1058" t="str">
        <f>IF(AK1058="","",IF(AK1058&gt;0,COUNT($AG$2:AG1058),""))</f>
        <v/>
      </c>
      <c r="AG1058" s="25" t="str">
        <f t="shared" si="515"/>
        <v/>
      </c>
      <c r="AH1058" s="25" t="str">
        <f t="shared" si="516"/>
        <v/>
      </c>
      <c r="AI1058" s="25" t="str">
        <f t="shared" si="517"/>
        <v/>
      </c>
      <c r="AJ1058" s="25" t="str">
        <f t="shared" si="518"/>
        <v/>
      </c>
      <c r="AK1058" s="25" t="str">
        <f t="shared" si="519"/>
        <v/>
      </c>
      <c r="AL1058" s="25" t="str">
        <f t="shared" si="520"/>
        <v/>
      </c>
      <c r="AM1058" s="25" t="str">
        <f t="shared" si="521"/>
        <v/>
      </c>
      <c r="AN1058" s="25" t="str">
        <f t="shared" si="522"/>
        <v/>
      </c>
      <c r="AO1058" s="25" t="str">
        <f t="shared" si="523"/>
        <v/>
      </c>
      <c r="AP1058" s="25" t="str">
        <f t="shared" si="524"/>
        <v/>
      </c>
      <c r="AQ1058" s="25" t="str">
        <f t="shared" si="525"/>
        <v/>
      </c>
      <c r="AR1058" s="25" t="str">
        <f t="shared" si="526"/>
        <v/>
      </c>
      <c r="AS1058" s="25" t="str">
        <f t="shared" si="527"/>
        <v/>
      </c>
      <c r="AT1058" s="25" t="str">
        <f t="shared" si="528"/>
        <v/>
      </c>
      <c r="AU1058" s="25" t="str">
        <f t="shared" si="529"/>
        <v/>
      </c>
      <c r="AV1058" s="25" t="str">
        <f t="shared" si="530"/>
        <v/>
      </c>
      <c r="AX1058" t="str">
        <f>IF(BC1058="","",IF(BC1058&gt;0,COUNT($AY$2:AY1058),""))</f>
        <v/>
      </c>
      <c r="AY1058" s="25" t="str">
        <f t="shared" si="531"/>
        <v/>
      </c>
      <c r="AZ1058" s="25" t="str">
        <f t="shared" si="532"/>
        <v/>
      </c>
      <c r="BA1058" s="25" t="str">
        <f t="shared" si="533"/>
        <v/>
      </c>
      <c r="BB1058" s="25" t="str">
        <f t="shared" si="534"/>
        <v/>
      </c>
      <c r="BC1058" s="25" t="str">
        <f t="shared" si="535"/>
        <v/>
      </c>
      <c r="BD1058" s="25" t="str">
        <f t="shared" si="536"/>
        <v/>
      </c>
      <c r="BE1058" s="25" t="str">
        <f t="shared" si="537"/>
        <v/>
      </c>
      <c r="BF1058" s="25" t="str">
        <f t="shared" si="538"/>
        <v/>
      </c>
      <c r="BG1058" s="25" t="str">
        <f t="shared" si="539"/>
        <v/>
      </c>
      <c r="BH1058" s="25" t="str">
        <f t="shared" si="540"/>
        <v/>
      </c>
      <c r="BI1058" s="25" t="str">
        <f t="shared" si="541"/>
        <v/>
      </c>
      <c r="BJ1058" s="25" t="str">
        <f t="shared" si="542"/>
        <v/>
      </c>
      <c r="BK1058" s="25" t="str">
        <f t="shared" si="543"/>
        <v/>
      </c>
      <c r="BL1058" s="25" t="str">
        <f t="shared" si="544"/>
        <v/>
      </c>
      <c r="BM1058" s="25" t="str">
        <f t="shared" si="545"/>
        <v/>
      </c>
      <c r="BN1058" s="25" t="str">
        <f t="shared" si="546"/>
        <v/>
      </c>
    </row>
    <row r="1059" spans="1:66" x14ac:dyDescent="0.25">
      <c r="A1059" s="20" t="str">
        <f>IF('S.D. Paste sheet'!A1059="","",'S.D. Paste sheet'!A1059)</f>
        <v/>
      </c>
      <c r="B1059" s="20" t="str">
        <f>IF('S.D. Paste sheet'!B1059="","",'S.D. Paste sheet'!B1059)</f>
        <v/>
      </c>
      <c r="C1059" s="20" t="str">
        <f>IF('S.D. Paste sheet'!C1059="","",'S.D. Paste sheet'!C1059)</f>
        <v/>
      </c>
      <c r="D1059" s="20" t="str">
        <f>IF('S.D. Paste sheet'!D1059="","",'S.D. Paste sheet'!D1059)</f>
        <v/>
      </c>
      <c r="E1059" s="20" t="str">
        <f>IF('S.D. Paste sheet'!E1059="","",UPPER('S.D. Paste sheet'!E1059))</f>
        <v/>
      </c>
      <c r="F1059" s="20" t="str">
        <f>IF('S.D. Paste sheet'!F1059="","",'S.D. Paste sheet'!F1059)</f>
        <v/>
      </c>
      <c r="G1059" s="20" t="str">
        <f>IF('S.D. Paste sheet'!G1059="","",UPPER('S.D. Paste sheet'!G1059))</f>
        <v/>
      </c>
      <c r="H1059" s="20" t="str">
        <f>IF('S.D. Paste sheet'!H1059="","",UPPER('S.D. Paste sheet'!H1059))</f>
        <v/>
      </c>
      <c r="I1059" s="20" t="str">
        <f>IF('S.D. Paste sheet'!I1059="","",'S.D. Paste sheet'!I1059)</f>
        <v/>
      </c>
      <c r="J1059" s="20" t="str">
        <f>IF('S.D. Paste sheet'!J1059="","",'S.D. Paste sheet'!J1059)</f>
        <v/>
      </c>
      <c r="K1059" s="20" t="str">
        <f>IF('S.D. Paste sheet'!K1059="","",'S.D. Paste sheet'!K1059)</f>
        <v/>
      </c>
      <c r="L1059" s="20" t="str">
        <f>IF('S.D. Paste sheet'!L1059="","",'S.D. Paste sheet'!L1059)</f>
        <v/>
      </c>
      <c r="M1059" s="20" t="str">
        <f>IF('S.D. Paste sheet'!M1059="","",'S.D. Paste sheet'!M1059)</f>
        <v/>
      </c>
      <c r="N1059" s="20" t="str">
        <f>IF('S.D. Paste sheet'!N1059="","",'S.D. Paste sheet'!N1059)</f>
        <v/>
      </c>
      <c r="O1059" s="20" t="str">
        <f>IF('S.D. Paste sheet'!O1059="","",'S.D. Paste sheet'!O1059)</f>
        <v/>
      </c>
      <c r="P1059" s="20" t="str">
        <f>IF('S.D. Paste sheet'!P1059="","",'S.D. Paste sheet'!P1059)</f>
        <v/>
      </c>
      <c r="Q1059" s="20" t="str">
        <f>IF('S.D. Paste sheet'!Q1059="","",'S.D. Paste sheet'!Q1059)</f>
        <v/>
      </c>
      <c r="R1059" s="20" t="str">
        <f>IF('S.D. Paste sheet'!R1059="","",'S.D. Paste sheet'!R1059)</f>
        <v/>
      </c>
      <c r="S1059" s="20" t="str">
        <f>IF('S.D. Paste sheet'!S1059="","",'S.D. Paste sheet'!S1059)</f>
        <v/>
      </c>
      <c r="T1059" s="20" t="str">
        <f>IF('S.D. Paste sheet'!T1059="","",'S.D. Paste sheet'!T1059)</f>
        <v/>
      </c>
      <c r="U1059" s="20" t="str">
        <f>IF('S.D. Paste sheet'!U1059="","",'S.D. Paste sheet'!U1059)</f>
        <v/>
      </c>
      <c r="V1059" s="20" t="str">
        <f>IF('S.D. Paste sheet'!V1059="","",'S.D. Paste sheet'!V1059)</f>
        <v/>
      </c>
      <c r="W1059" s="20" t="str">
        <f>IF('S.D. Paste sheet'!W1059="","",'S.D. Paste sheet'!W1059)</f>
        <v/>
      </c>
      <c r="X1059" s="20" t="str">
        <f>IF('S.D. Paste sheet'!X1059="","",'S.D. Paste sheet'!X1059)</f>
        <v/>
      </c>
      <c r="Y1059" s="20" t="str">
        <f>IF('S.D. Paste sheet'!Y1059="","",'S.D. Paste sheet'!Y1059)</f>
        <v/>
      </c>
      <c r="Z1059" s="20" t="str">
        <f>IF('S.D. Paste sheet'!Z1059="","",'S.D. Paste sheet'!Z1059)</f>
        <v/>
      </c>
      <c r="AA1059" s="20" t="str">
        <f>IF('S.D. Paste sheet'!AA1059="","",'S.D. Paste sheet'!AA1059)</f>
        <v/>
      </c>
      <c r="AB1059" s="20" t="str">
        <f>IF('S.D. Paste sheet'!AB1059="","",'S.D. Paste sheet'!AB1059)</f>
        <v/>
      </c>
      <c r="AC1059" s="20" t="str">
        <f>IF('S.D. Paste sheet'!AC1059="","",'S.D. Paste sheet'!AC1059)</f>
        <v/>
      </c>
      <c r="AD1059" s="20" t="str">
        <f>IF('S.D. Paste sheet'!AD1059="","",'S.D. Paste sheet'!AD1059)</f>
        <v/>
      </c>
      <c r="AE1059" s="28"/>
      <c r="AF1059" t="str">
        <f>IF(AK1059="","",IF(AK1059&gt;0,COUNT($AG$2:AG1059),""))</f>
        <v/>
      </c>
      <c r="AG1059" s="25" t="str">
        <f t="shared" si="515"/>
        <v/>
      </c>
      <c r="AH1059" s="25" t="str">
        <f t="shared" si="516"/>
        <v/>
      </c>
      <c r="AI1059" s="25" t="str">
        <f t="shared" si="517"/>
        <v/>
      </c>
      <c r="AJ1059" s="25" t="str">
        <f t="shared" si="518"/>
        <v/>
      </c>
      <c r="AK1059" s="25" t="str">
        <f t="shared" si="519"/>
        <v/>
      </c>
      <c r="AL1059" s="25" t="str">
        <f t="shared" si="520"/>
        <v/>
      </c>
      <c r="AM1059" s="25" t="str">
        <f t="shared" si="521"/>
        <v/>
      </c>
      <c r="AN1059" s="25" t="str">
        <f t="shared" si="522"/>
        <v/>
      </c>
      <c r="AO1059" s="25" t="str">
        <f t="shared" si="523"/>
        <v/>
      </c>
      <c r="AP1059" s="25" t="str">
        <f t="shared" si="524"/>
        <v/>
      </c>
      <c r="AQ1059" s="25" t="str">
        <f t="shared" si="525"/>
        <v/>
      </c>
      <c r="AR1059" s="25" t="str">
        <f t="shared" si="526"/>
        <v/>
      </c>
      <c r="AS1059" s="25" t="str">
        <f t="shared" si="527"/>
        <v/>
      </c>
      <c r="AT1059" s="25" t="str">
        <f t="shared" si="528"/>
        <v/>
      </c>
      <c r="AU1059" s="25" t="str">
        <f t="shared" si="529"/>
        <v/>
      </c>
      <c r="AV1059" s="25" t="str">
        <f t="shared" si="530"/>
        <v/>
      </c>
      <c r="AX1059" t="str">
        <f>IF(BC1059="","",IF(BC1059&gt;0,COUNT($AY$2:AY1059),""))</f>
        <v/>
      </c>
      <c r="AY1059" s="25" t="str">
        <f t="shared" si="531"/>
        <v/>
      </c>
      <c r="AZ1059" s="25" t="str">
        <f t="shared" si="532"/>
        <v/>
      </c>
      <c r="BA1059" s="25" t="str">
        <f t="shared" si="533"/>
        <v/>
      </c>
      <c r="BB1059" s="25" t="str">
        <f t="shared" si="534"/>
        <v/>
      </c>
      <c r="BC1059" s="25" t="str">
        <f t="shared" si="535"/>
        <v/>
      </c>
      <c r="BD1059" s="25" t="str">
        <f t="shared" si="536"/>
        <v/>
      </c>
      <c r="BE1059" s="25" t="str">
        <f t="shared" si="537"/>
        <v/>
      </c>
      <c r="BF1059" s="25" t="str">
        <f t="shared" si="538"/>
        <v/>
      </c>
      <c r="BG1059" s="25" t="str">
        <f t="shared" si="539"/>
        <v/>
      </c>
      <c r="BH1059" s="25" t="str">
        <f t="shared" si="540"/>
        <v/>
      </c>
      <c r="BI1059" s="25" t="str">
        <f t="shared" si="541"/>
        <v/>
      </c>
      <c r="BJ1059" s="25" t="str">
        <f t="shared" si="542"/>
        <v/>
      </c>
      <c r="BK1059" s="25" t="str">
        <f t="shared" si="543"/>
        <v/>
      </c>
      <c r="BL1059" s="25" t="str">
        <f t="shared" si="544"/>
        <v/>
      </c>
      <c r="BM1059" s="25" t="str">
        <f t="shared" si="545"/>
        <v/>
      </c>
      <c r="BN1059" s="25" t="str">
        <f t="shared" si="546"/>
        <v/>
      </c>
    </row>
    <row r="1060" spans="1:66" x14ac:dyDescent="0.25">
      <c r="A1060" s="20" t="str">
        <f>IF('S.D. Paste sheet'!A1060="","",'S.D. Paste sheet'!A1060)</f>
        <v/>
      </c>
      <c r="B1060" s="20" t="str">
        <f>IF('S.D. Paste sheet'!B1060="","",'S.D. Paste sheet'!B1060)</f>
        <v/>
      </c>
      <c r="C1060" s="20" t="str">
        <f>IF('S.D. Paste sheet'!C1060="","",'S.D. Paste sheet'!C1060)</f>
        <v/>
      </c>
      <c r="D1060" s="20" t="str">
        <f>IF('S.D. Paste sheet'!D1060="","",'S.D. Paste sheet'!D1060)</f>
        <v/>
      </c>
      <c r="E1060" s="20" t="str">
        <f>IF('S.D. Paste sheet'!E1060="","",UPPER('S.D. Paste sheet'!E1060))</f>
        <v/>
      </c>
      <c r="F1060" s="20" t="str">
        <f>IF('S.D. Paste sheet'!F1060="","",'S.D. Paste sheet'!F1060)</f>
        <v/>
      </c>
      <c r="G1060" s="20" t="str">
        <f>IF('S.D. Paste sheet'!G1060="","",UPPER('S.D. Paste sheet'!G1060))</f>
        <v/>
      </c>
      <c r="H1060" s="20" t="str">
        <f>IF('S.D. Paste sheet'!H1060="","",UPPER('S.D. Paste sheet'!H1060))</f>
        <v/>
      </c>
      <c r="I1060" s="20" t="str">
        <f>IF('S.D. Paste sheet'!I1060="","",'S.D. Paste sheet'!I1060)</f>
        <v/>
      </c>
      <c r="J1060" s="20" t="str">
        <f>IF('S.D. Paste sheet'!J1060="","",'S.D. Paste sheet'!J1060)</f>
        <v/>
      </c>
      <c r="K1060" s="20" t="str">
        <f>IF('S.D. Paste sheet'!K1060="","",'S.D. Paste sheet'!K1060)</f>
        <v/>
      </c>
      <c r="L1060" s="20" t="str">
        <f>IF('S.D. Paste sheet'!L1060="","",'S.D. Paste sheet'!L1060)</f>
        <v/>
      </c>
      <c r="M1060" s="20" t="str">
        <f>IF('S.D. Paste sheet'!M1060="","",'S.D. Paste sheet'!M1060)</f>
        <v/>
      </c>
      <c r="N1060" s="20" t="str">
        <f>IF('S.D. Paste sheet'!N1060="","",'S.D. Paste sheet'!N1060)</f>
        <v/>
      </c>
      <c r="O1060" s="20" t="str">
        <f>IF('S.D. Paste sheet'!O1060="","",'S.D. Paste sheet'!O1060)</f>
        <v/>
      </c>
      <c r="P1060" s="20" t="str">
        <f>IF('S.D. Paste sheet'!P1060="","",'S.D. Paste sheet'!P1060)</f>
        <v/>
      </c>
      <c r="Q1060" s="20" t="str">
        <f>IF('S.D. Paste sheet'!Q1060="","",'S.D. Paste sheet'!Q1060)</f>
        <v/>
      </c>
      <c r="R1060" s="20" t="str">
        <f>IF('S.D. Paste sheet'!R1060="","",'S.D. Paste sheet'!R1060)</f>
        <v/>
      </c>
      <c r="S1060" s="20" t="str">
        <f>IF('S.D. Paste sheet'!S1060="","",'S.D. Paste sheet'!S1060)</f>
        <v/>
      </c>
      <c r="T1060" s="20" t="str">
        <f>IF('S.D. Paste sheet'!T1060="","",'S.D. Paste sheet'!T1060)</f>
        <v/>
      </c>
      <c r="U1060" s="20" t="str">
        <f>IF('S.D. Paste sheet'!U1060="","",'S.D. Paste sheet'!U1060)</f>
        <v/>
      </c>
      <c r="V1060" s="20" t="str">
        <f>IF('S.D. Paste sheet'!V1060="","",'S.D. Paste sheet'!V1060)</f>
        <v/>
      </c>
      <c r="W1060" s="20" t="str">
        <f>IF('S.D. Paste sheet'!W1060="","",'S.D. Paste sheet'!W1060)</f>
        <v/>
      </c>
      <c r="X1060" s="20" t="str">
        <f>IF('S.D. Paste sheet'!X1060="","",'S.D. Paste sheet'!X1060)</f>
        <v/>
      </c>
      <c r="Y1060" s="20" t="str">
        <f>IF('S.D. Paste sheet'!Y1060="","",'S.D. Paste sheet'!Y1060)</f>
        <v/>
      </c>
      <c r="Z1060" s="20" t="str">
        <f>IF('S.D. Paste sheet'!Z1060="","",'S.D. Paste sheet'!Z1060)</f>
        <v/>
      </c>
      <c r="AA1060" s="20" t="str">
        <f>IF('S.D. Paste sheet'!AA1060="","",'S.D. Paste sheet'!AA1060)</f>
        <v/>
      </c>
      <c r="AB1060" s="20" t="str">
        <f>IF('S.D. Paste sheet'!AB1060="","",'S.D. Paste sheet'!AB1060)</f>
        <v/>
      </c>
      <c r="AC1060" s="20" t="str">
        <f>IF('S.D. Paste sheet'!AC1060="","",'S.D. Paste sheet'!AC1060)</f>
        <v/>
      </c>
      <c r="AD1060" s="20" t="str">
        <f>IF('S.D. Paste sheet'!AD1060="","",'S.D. Paste sheet'!AD1060)</f>
        <v/>
      </c>
      <c r="AE1060" s="28"/>
      <c r="AF1060" t="str">
        <f>IF(AK1060="","",IF(AK1060&gt;0,COUNT($AG$2:AG1060),""))</f>
        <v/>
      </c>
      <c r="AG1060" s="25" t="str">
        <f t="shared" si="515"/>
        <v/>
      </c>
      <c r="AH1060" s="25" t="str">
        <f t="shared" si="516"/>
        <v/>
      </c>
      <c r="AI1060" s="25" t="str">
        <f t="shared" si="517"/>
        <v/>
      </c>
      <c r="AJ1060" s="25" t="str">
        <f t="shared" si="518"/>
        <v/>
      </c>
      <c r="AK1060" s="25" t="str">
        <f t="shared" si="519"/>
        <v/>
      </c>
      <c r="AL1060" s="25" t="str">
        <f t="shared" si="520"/>
        <v/>
      </c>
      <c r="AM1060" s="25" t="str">
        <f t="shared" si="521"/>
        <v/>
      </c>
      <c r="AN1060" s="25" t="str">
        <f t="shared" si="522"/>
        <v/>
      </c>
      <c r="AO1060" s="25" t="str">
        <f t="shared" si="523"/>
        <v/>
      </c>
      <c r="AP1060" s="25" t="str">
        <f t="shared" si="524"/>
        <v/>
      </c>
      <c r="AQ1060" s="25" t="str">
        <f t="shared" si="525"/>
        <v/>
      </c>
      <c r="AR1060" s="25" t="str">
        <f t="shared" si="526"/>
        <v/>
      </c>
      <c r="AS1060" s="25" t="str">
        <f t="shared" si="527"/>
        <v/>
      </c>
      <c r="AT1060" s="25" t="str">
        <f t="shared" si="528"/>
        <v/>
      </c>
      <c r="AU1060" s="25" t="str">
        <f t="shared" si="529"/>
        <v/>
      </c>
      <c r="AV1060" s="25" t="str">
        <f t="shared" si="530"/>
        <v/>
      </c>
      <c r="AX1060" t="str">
        <f>IF(BC1060="","",IF(BC1060&gt;0,COUNT($AY$2:AY1060),""))</f>
        <v/>
      </c>
      <c r="AY1060" s="25" t="str">
        <f t="shared" si="531"/>
        <v/>
      </c>
      <c r="AZ1060" s="25" t="str">
        <f t="shared" si="532"/>
        <v/>
      </c>
      <c r="BA1060" s="25" t="str">
        <f t="shared" si="533"/>
        <v/>
      </c>
      <c r="BB1060" s="25" t="str">
        <f t="shared" si="534"/>
        <v/>
      </c>
      <c r="BC1060" s="25" t="str">
        <f t="shared" si="535"/>
        <v/>
      </c>
      <c r="BD1060" s="25" t="str">
        <f t="shared" si="536"/>
        <v/>
      </c>
      <c r="BE1060" s="25" t="str">
        <f t="shared" si="537"/>
        <v/>
      </c>
      <c r="BF1060" s="25" t="str">
        <f t="shared" si="538"/>
        <v/>
      </c>
      <c r="BG1060" s="25" t="str">
        <f t="shared" si="539"/>
        <v/>
      </c>
      <c r="BH1060" s="25" t="str">
        <f t="shared" si="540"/>
        <v/>
      </c>
      <c r="BI1060" s="25" t="str">
        <f t="shared" si="541"/>
        <v/>
      </c>
      <c r="BJ1060" s="25" t="str">
        <f t="shared" si="542"/>
        <v/>
      </c>
      <c r="BK1060" s="25" t="str">
        <f t="shared" si="543"/>
        <v/>
      </c>
      <c r="BL1060" s="25" t="str">
        <f t="shared" si="544"/>
        <v/>
      </c>
      <c r="BM1060" s="25" t="str">
        <f t="shared" si="545"/>
        <v/>
      </c>
      <c r="BN1060" s="25" t="str">
        <f t="shared" si="546"/>
        <v/>
      </c>
    </row>
    <row r="1061" spans="1:66" x14ac:dyDescent="0.25">
      <c r="A1061" s="20" t="str">
        <f>IF('S.D. Paste sheet'!A1061="","",'S.D. Paste sheet'!A1061)</f>
        <v/>
      </c>
      <c r="B1061" s="20" t="str">
        <f>IF('S.D. Paste sheet'!B1061="","",'S.D. Paste sheet'!B1061)</f>
        <v/>
      </c>
      <c r="C1061" s="20" t="str">
        <f>IF('S.D. Paste sheet'!C1061="","",'S.D. Paste sheet'!C1061)</f>
        <v/>
      </c>
      <c r="D1061" s="20" t="str">
        <f>IF('S.D. Paste sheet'!D1061="","",'S.D. Paste sheet'!D1061)</f>
        <v/>
      </c>
      <c r="E1061" s="20" t="str">
        <f>IF('S.D. Paste sheet'!E1061="","",UPPER('S.D. Paste sheet'!E1061))</f>
        <v/>
      </c>
      <c r="F1061" s="20" t="str">
        <f>IF('S.D. Paste sheet'!F1061="","",'S.D. Paste sheet'!F1061)</f>
        <v/>
      </c>
      <c r="G1061" s="20" t="str">
        <f>IF('S.D. Paste sheet'!G1061="","",UPPER('S.D. Paste sheet'!G1061))</f>
        <v/>
      </c>
      <c r="H1061" s="20" t="str">
        <f>IF('S.D. Paste sheet'!H1061="","",UPPER('S.D. Paste sheet'!H1061))</f>
        <v/>
      </c>
      <c r="I1061" s="20" t="str">
        <f>IF('S.D. Paste sheet'!I1061="","",'S.D. Paste sheet'!I1061)</f>
        <v/>
      </c>
      <c r="J1061" s="20" t="str">
        <f>IF('S.D. Paste sheet'!J1061="","",'S.D. Paste sheet'!J1061)</f>
        <v/>
      </c>
      <c r="K1061" s="20" t="str">
        <f>IF('S.D. Paste sheet'!K1061="","",'S.D. Paste sheet'!K1061)</f>
        <v/>
      </c>
      <c r="L1061" s="20" t="str">
        <f>IF('S.D. Paste sheet'!L1061="","",'S.D. Paste sheet'!L1061)</f>
        <v/>
      </c>
      <c r="M1061" s="20" t="str">
        <f>IF('S.D. Paste sheet'!M1061="","",'S.D. Paste sheet'!M1061)</f>
        <v/>
      </c>
      <c r="N1061" s="20" t="str">
        <f>IF('S.D. Paste sheet'!N1061="","",'S.D. Paste sheet'!N1061)</f>
        <v/>
      </c>
      <c r="O1061" s="20" t="str">
        <f>IF('S.D. Paste sheet'!O1061="","",'S.D. Paste sheet'!O1061)</f>
        <v/>
      </c>
      <c r="P1061" s="20" t="str">
        <f>IF('S.D. Paste sheet'!P1061="","",'S.D. Paste sheet'!P1061)</f>
        <v/>
      </c>
      <c r="Q1061" s="20" t="str">
        <f>IF('S.D. Paste sheet'!Q1061="","",'S.D. Paste sheet'!Q1061)</f>
        <v/>
      </c>
      <c r="R1061" s="20" t="str">
        <f>IF('S.D. Paste sheet'!R1061="","",'S.D. Paste sheet'!R1061)</f>
        <v/>
      </c>
      <c r="S1061" s="20" t="str">
        <f>IF('S.D. Paste sheet'!S1061="","",'S.D. Paste sheet'!S1061)</f>
        <v/>
      </c>
      <c r="T1061" s="20" t="str">
        <f>IF('S.D. Paste sheet'!T1061="","",'S.D. Paste sheet'!T1061)</f>
        <v/>
      </c>
      <c r="U1061" s="20" t="str">
        <f>IF('S.D. Paste sheet'!U1061="","",'S.D. Paste sheet'!U1061)</f>
        <v/>
      </c>
      <c r="V1061" s="20" t="str">
        <f>IF('S.D. Paste sheet'!V1061="","",'S.D. Paste sheet'!V1061)</f>
        <v/>
      </c>
      <c r="W1061" s="20" t="str">
        <f>IF('S.D. Paste sheet'!W1061="","",'S.D. Paste sheet'!W1061)</f>
        <v/>
      </c>
      <c r="X1061" s="20" t="str">
        <f>IF('S.D. Paste sheet'!X1061="","",'S.D. Paste sheet'!X1061)</f>
        <v/>
      </c>
      <c r="Y1061" s="20" t="str">
        <f>IF('S.D. Paste sheet'!Y1061="","",'S.D. Paste sheet'!Y1061)</f>
        <v/>
      </c>
      <c r="Z1061" s="20" t="str">
        <f>IF('S.D. Paste sheet'!Z1061="","",'S.D. Paste sheet'!Z1061)</f>
        <v/>
      </c>
      <c r="AA1061" s="20" t="str">
        <f>IF('S.D. Paste sheet'!AA1061="","",'S.D. Paste sheet'!AA1061)</f>
        <v/>
      </c>
      <c r="AB1061" s="20" t="str">
        <f>IF('S.D. Paste sheet'!AB1061="","",'S.D. Paste sheet'!AB1061)</f>
        <v/>
      </c>
      <c r="AC1061" s="20" t="str">
        <f>IF('S.D. Paste sheet'!AC1061="","",'S.D. Paste sheet'!AC1061)</f>
        <v/>
      </c>
      <c r="AD1061" s="20" t="str">
        <f>IF('S.D. Paste sheet'!AD1061="","",'S.D. Paste sheet'!AD1061)</f>
        <v/>
      </c>
      <c r="AE1061" s="28"/>
      <c r="AF1061" t="str">
        <f>IF(AK1061="","",IF(AK1061&gt;0,COUNT($AG$2:AG1061),""))</f>
        <v/>
      </c>
      <c r="AG1061" s="25" t="str">
        <f t="shared" si="515"/>
        <v/>
      </c>
      <c r="AH1061" s="25" t="str">
        <f t="shared" si="516"/>
        <v/>
      </c>
      <c r="AI1061" s="25" t="str">
        <f t="shared" si="517"/>
        <v/>
      </c>
      <c r="AJ1061" s="25" t="str">
        <f t="shared" si="518"/>
        <v/>
      </c>
      <c r="AK1061" s="25" t="str">
        <f t="shared" si="519"/>
        <v/>
      </c>
      <c r="AL1061" s="25" t="str">
        <f t="shared" si="520"/>
        <v/>
      </c>
      <c r="AM1061" s="25" t="str">
        <f t="shared" si="521"/>
        <v/>
      </c>
      <c r="AN1061" s="25" t="str">
        <f t="shared" si="522"/>
        <v/>
      </c>
      <c r="AO1061" s="25" t="str">
        <f t="shared" si="523"/>
        <v/>
      </c>
      <c r="AP1061" s="25" t="str">
        <f t="shared" si="524"/>
        <v/>
      </c>
      <c r="AQ1061" s="25" t="str">
        <f t="shared" si="525"/>
        <v/>
      </c>
      <c r="AR1061" s="25" t="str">
        <f t="shared" si="526"/>
        <v/>
      </c>
      <c r="AS1061" s="25" t="str">
        <f t="shared" si="527"/>
        <v/>
      </c>
      <c r="AT1061" s="25" t="str">
        <f t="shared" si="528"/>
        <v/>
      </c>
      <c r="AU1061" s="25" t="str">
        <f t="shared" si="529"/>
        <v/>
      </c>
      <c r="AV1061" s="25" t="str">
        <f t="shared" si="530"/>
        <v/>
      </c>
      <c r="AX1061" t="str">
        <f>IF(BC1061="","",IF(BC1061&gt;0,COUNT($AY$2:AY1061),""))</f>
        <v/>
      </c>
      <c r="AY1061" s="25" t="str">
        <f t="shared" si="531"/>
        <v/>
      </c>
      <c r="AZ1061" s="25" t="str">
        <f t="shared" si="532"/>
        <v/>
      </c>
      <c r="BA1061" s="25" t="str">
        <f t="shared" si="533"/>
        <v/>
      </c>
      <c r="BB1061" s="25" t="str">
        <f t="shared" si="534"/>
        <v/>
      </c>
      <c r="BC1061" s="25" t="str">
        <f t="shared" si="535"/>
        <v/>
      </c>
      <c r="BD1061" s="25" t="str">
        <f t="shared" si="536"/>
        <v/>
      </c>
      <c r="BE1061" s="25" t="str">
        <f t="shared" si="537"/>
        <v/>
      </c>
      <c r="BF1061" s="25" t="str">
        <f t="shared" si="538"/>
        <v/>
      </c>
      <c r="BG1061" s="25" t="str">
        <f t="shared" si="539"/>
        <v/>
      </c>
      <c r="BH1061" s="25" t="str">
        <f t="shared" si="540"/>
        <v/>
      </c>
      <c r="BI1061" s="25" t="str">
        <f t="shared" si="541"/>
        <v/>
      </c>
      <c r="BJ1061" s="25" t="str">
        <f t="shared" si="542"/>
        <v/>
      </c>
      <c r="BK1061" s="25" t="str">
        <f t="shared" si="543"/>
        <v/>
      </c>
      <c r="BL1061" s="25" t="str">
        <f t="shared" si="544"/>
        <v/>
      </c>
      <c r="BM1061" s="25" t="str">
        <f t="shared" si="545"/>
        <v/>
      </c>
      <c r="BN1061" s="25" t="str">
        <f t="shared" si="546"/>
        <v/>
      </c>
    </row>
    <row r="1062" spans="1:66" x14ac:dyDescent="0.25">
      <c r="A1062" s="20" t="str">
        <f>IF('S.D. Paste sheet'!A1062="","",'S.D. Paste sheet'!A1062)</f>
        <v/>
      </c>
      <c r="B1062" s="20" t="str">
        <f>IF('S.D. Paste sheet'!B1062="","",'S.D. Paste sheet'!B1062)</f>
        <v/>
      </c>
      <c r="C1062" s="20" t="str">
        <f>IF('S.D. Paste sheet'!C1062="","",'S.D. Paste sheet'!C1062)</f>
        <v/>
      </c>
      <c r="D1062" s="20" t="str">
        <f>IF('S.D. Paste sheet'!D1062="","",'S.D. Paste sheet'!D1062)</f>
        <v/>
      </c>
      <c r="E1062" s="20" t="str">
        <f>IF('S.D. Paste sheet'!E1062="","",UPPER('S.D. Paste sheet'!E1062))</f>
        <v/>
      </c>
      <c r="F1062" s="20" t="str">
        <f>IF('S.D. Paste sheet'!F1062="","",'S.D. Paste sheet'!F1062)</f>
        <v/>
      </c>
      <c r="G1062" s="20" t="str">
        <f>IF('S.D. Paste sheet'!G1062="","",UPPER('S.D. Paste sheet'!G1062))</f>
        <v/>
      </c>
      <c r="H1062" s="20" t="str">
        <f>IF('S.D. Paste sheet'!H1062="","",UPPER('S.D. Paste sheet'!H1062))</f>
        <v/>
      </c>
      <c r="I1062" s="20" t="str">
        <f>IF('S.D. Paste sheet'!I1062="","",'S.D. Paste sheet'!I1062)</f>
        <v/>
      </c>
      <c r="J1062" s="20" t="str">
        <f>IF('S.D. Paste sheet'!J1062="","",'S.D. Paste sheet'!J1062)</f>
        <v/>
      </c>
      <c r="K1062" s="20" t="str">
        <f>IF('S.D. Paste sheet'!K1062="","",'S.D. Paste sheet'!K1062)</f>
        <v/>
      </c>
      <c r="L1062" s="20" t="str">
        <f>IF('S.D. Paste sheet'!L1062="","",'S.D. Paste sheet'!L1062)</f>
        <v/>
      </c>
      <c r="M1062" s="20" t="str">
        <f>IF('S.D. Paste sheet'!M1062="","",'S.D. Paste sheet'!M1062)</f>
        <v/>
      </c>
      <c r="N1062" s="20" t="str">
        <f>IF('S.D. Paste sheet'!N1062="","",'S.D. Paste sheet'!N1062)</f>
        <v/>
      </c>
      <c r="O1062" s="20" t="str">
        <f>IF('S.D. Paste sheet'!O1062="","",'S.D. Paste sheet'!O1062)</f>
        <v/>
      </c>
      <c r="P1062" s="20" t="str">
        <f>IF('S.D. Paste sheet'!P1062="","",'S.D. Paste sheet'!P1062)</f>
        <v/>
      </c>
      <c r="Q1062" s="20" t="str">
        <f>IF('S.D. Paste sheet'!Q1062="","",'S.D. Paste sheet'!Q1062)</f>
        <v/>
      </c>
      <c r="R1062" s="20" t="str">
        <f>IF('S.D. Paste sheet'!R1062="","",'S.D. Paste sheet'!R1062)</f>
        <v/>
      </c>
      <c r="S1062" s="20" t="str">
        <f>IF('S.D. Paste sheet'!S1062="","",'S.D. Paste sheet'!S1062)</f>
        <v/>
      </c>
      <c r="T1062" s="20" t="str">
        <f>IF('S.D. Paste sheet'!T1062="","",'S.D. Paste sheet'!T1062)</f>
        <v/>
      </c>
      <c r="U1062" s="20" t="str">
        <f>IF('S.D. Paste sheet'!U1062="","",'S.D. Paste sheet'!U1062)</f>
        <v/>
      </c>
      <c r="V1062" s="20" t="str">
        <f>IF('S.D. Paste sheet'!V1062="","",'S.D. Paste sheet'!V1062)</f>
        <v/>
      </c>
      <c r="W1062" s="20" t="str">
        <f>IF('S.D. Paste sheet'!W1062="","",'S.D. Paste sheet'!W1062)</f>
        <v/>
      </c>
      <c r="X1062" s="20" t="str">
        <f>IF('S.D. Paste sheet'!X1062="","",'S.D. Paste sheet'!X1062)</f>
        <v/>
      </c>
      <c r="Y1062" s="20" t="str">
        <f>IF('S.D. Paste sheet'!Y1062="","",'S.D. Paste sheet'!Y1062)</f>
        <v/>
      </c>
      <c r="Z1062" s="20" t="str">
        <f>IF('S.D. Paste sheet'!Z1062="","",'S.D. Paste sheet'!Z1062)</f>
        <v/>
      </c>
      <c r="AA1062" s="20" t="str">
        <f>IF('S.D. Paste sheet'!AA1062="","",'S.D. Paste sheet'!AA1062)</f>
        <v/>
      </c>
      <c r="AB1062" s="20" t="str">
        <f>IF('S.D. Paste sheet'!AB1062="","",'S.D. Paste sheet'!AB1062)</f>
        <v/>
      </c>
      <c r="AC1062" s="20" t="str">
        <f>IF('S.D. Paste sheet'!AC1062="","",'S.D. Paste sheet'!AC1062)</f>
        <v/>
      </c>
      <c r="AD1062" s="20" t="str">
        <f>IF('S.D. Paste sheet'!AD1062="","",'S.D. Paste sheet'!AD1062)</f>
        <v/>
      </c>
      <c r="AE1062" s="28"/>
      <c r="AF1062" t="str">
        <f>IF(AK1062="","",IF(AK1062&gt;0,COUNT($AG$2:AG1062),""))</f>
        <v/>
      </c>
      <c r="AG1062" s="25" t="str">
        <f t="shared" si="515"/>
        <v/>
      </c>
      <c r="AH1062" s="25" t="str">
        <f t="shared" si="516"/>
        <v/>
      </c>
      <c r="AI1062" s="25" t="str">
        <f t="shared" si="517"/>
        <v/>
      </c>
      <c r="AJ1062" s="25" t="str">
        <f t="shared" si="518"/>
        <v/>
      </c>
      <c r="AK1062" s="25" t="str">
        <f t="shared" si="519"/>
        <v/>
      </c>
      <c r="AL1062" s="25" t="str">
        <f t="shared" si="520"/>
        <v/>
      </c>
      <c r="AM1062" s="25" t="str">
        <f t="shared" si="521"/>
        <v/>
      </c>
      <c r="AN1062" s="25" t="str">
        <f t="shared" si="522"/>
        <v/>
      </c>
      <c r="AO1062" s="25" t="str">
        <f t="shared" si="523"/>
        <v/>
      </c>
      <c r="AP1062" s="25" t="str">
        <f t="shared" si="524"/>
        <v/>
      </c>
      <c r="AQ1062" s="25" t="str">
        <f t="shared" si="525"/>
        <v/>
      </c>
      <c r="AR1062" s="25" t="str">
        <f t="shared" si="526"/>
        <v/>
      </c>
      <c r="AS1062" s="25" t="str">
        <f t="shared" si="527"/>
        <v/>
      </c>
      <c r="AT1062" s="25" t="str">
        <f t="shared" si="528"/>
        <v/>
      </c>
      <c r="AU1062" s="25" t="str">
        <f t="shared" si="529"/>
        <v/>
      </c>
      <c r="AV1062" s="25" t="str">
        <f t="shared" si="530"/>
        <v/>
      </c>
      <c r="AX1062" t="str">
        <f>IF(BC1062="","",IF(BC1062&gt;0,COUNT($AY$2:AY1062),""))</f>
        <v/>
      </c>
      <c r="AY1062" s="25" t="str">
        <f t="shared" si="531"/>
        <v/>
      </c>
      <c r="AZ1062" s="25" t="str">
        <f t="shared" si="532"/>
        <v/>
      </c>
      <c r="BA1062" s="25" t="str">
        <f t="shared" si="533"/>
        <v/>
      </c>
      <c r="BB1062" s="25" t="str">
        <f t="shared" si="534"/>
        <v/>
      </c>
      <c r="BC1062" s="25" t="str">
        <f t="shared" si="535"/>
        <v/>
      </c>
      <c r="BD1062" s="25" t="str">
        <f t="shared" si="536"/>
        <v/>
      </c>
      <c r="BE1062" s="25" t="str">
        <f t="shared" si="537"/>
        <v/>
      </c>
      <c r="BF1062" s="25" t="str">
        <f t="shared" si="538"/>
        <v/>
      </c>
      <c r="BG1062" s="25" t="str">
        <f t="shared" si="539"/>
        <v/>
      </c>
      <c r="BH1062" s="25" t="str">
        <f t="shared" si="540"/>
        <v/>
      </c>
      <c r="BI1062" s="25" t="str">
        <f t="shared" si="541"/>
        <v/>
      </c>
      <c r="BJ1062" s="25" t="str">
        <f t="shared" si="542"/>
        <v/>
      </c>
      <c r="BK1062" s="25" t="str">
        <f t="shared" si="543"/>
        <v/>
      </c>
      <c r="BL1062" s="25" t="str">
        <f t="shared" si="544"/>
        <v/>
      </c>
      <c r="BM1062" s="25" t="str">
        <f t="shared" si="545"/>
        <v/>
      </c>
      <c r="BN1062" s="25" t="str">
        <f t="shared" si="546"/>
        <v/>
      </c>
    </row>
    <row r="1063" spans="1:66" x14ac:dyDescent="0.25">
      <c r="A1063" s="20" t="str">
        <f>IF('S.D. Paste sheet'!A1063="","",'S.D. Paste sheet'!A1063)</f>
        <v/>
      </c>
      <c r="B1063" s="20" t="str">
        <f>IF('S.D. Paste sheet'!B1063="","",'S.D. Paste sheet'!B1063)</f>
        <v/>
      </c>
      <c r="C1063" s="20" t="str">
        <f>IF('S.D. Paste sheet'!C1063="","",'S.D. Paste sheet'!C1063)</f>
        <v/>
      </c>
      <c r="D1063" s="20" t="str">
        <f>IF('S.D. Paste sheet'!D1063="","",'S.D. Paste sheet'!D1063)</f>
        <v/>
      </c>
      <c r="E1063" s="20" t="str">
        <f>IF('S.D. Paste sheet'!E1063="","",UPPER('S.D. Paste sheet'!E1063))</f>
        <v/>
      </c>
      <c r="F1063" s="20" t="str">
        <f>IF('S.D. Paste sheet'!F1063="","",'S.D. Paste sheet'!F1063)</f>
        <v/>
      </c>
      <c r="G1063" s="20" t="str">
        <f>IF('S.D. Paste sheet'!G1063="","",UPPER('S.D. Paste sheet'!G1063))</f>
        <v/>
      </c>
      <c r="H1063" s="20" t="str">
        <f>IF('S.D. Paste sheet'!H1063="","",UPPER('S.D. Paste sheet'!H1063))</f>
        <v/>
      </c>
      <c r="I1063" s="20" t="str">
        <f>IF('S.D. Paste sheet'!I1063="","",'S.D. Paste sheet'!I1063)</f>
        <v/>
      </c>
      <c r="J1063" s="20" t="str">
        <f>IF('S.D. Paste sheet'!J1063="","",'S.D. Paste sheet'!J1063)</f>
        <v/>
      </c>
      <c r="K1063" s="20" t="str">
        <f>IF('S.D. Paste sheet'!K1063="","",'S.D. Paste sheet'!K1063)</f>
        <v/>
      </c>
      <c r="L1063" s="20" t="str">
        <f>IF('S.D. Paste sheet'!L1063="","",'S.D. Paste sheet'!L1063)</f>
        <v/>
      </c>
      <c r="M1063" s="20" t="str">
        <f>IF('S.D. Paste sheet'!M1063="","",'S.D. Paste sheet'!M1063)</f>
        <v/>
      </c>
      <c r="N1063" s="20" t="str">
        <f>IF('S.D. Paste sheet'!N1063="","",'S.D. Paste sheet'!N1063)</f>
        <v/>
      </c>
      <c r="O1063" s="20" t="str">
        <f>IF('S.D. Paste sheet'!O1063="","",'S.D. Paste sheet'!O1063)</f>
        <v/>
      </c>
      <c r="P1063" s="20" t="str">
        <f>IF('S.D. Paste sheet'!P1063="","",'S.D. Paste sheet'!P1063)</f>
        <v/>
      </c>
      <c r="Q1063" s="20" t="str">
        <f>IF('S.D. Paste sheet'!Q1063="","",'S.D. Paste sheet'!Q1063)</f>
        <v/>
      </c>
      <c r="R1063" s="20" t="str">
        <f>IF('S.D. Paste sheet'!R1063="","",'S.D. Paste sheet'!R1063)</f>
        <v/>
      </c>
      <c r="S1063" s="20" t="str">
        <f>IF('S.D. Paste sheet'!S1063="","",'S.D. Paste sheet'!S1063)</f>
        <v/>
      </c>
      <c r="T1063" s="20" t="str">
        <f>IF('S.D. Paste sheet'!T1063="","",'S.D. Paste sheet'!T1063)</f>
        <v/>
      </c>
      <c r="U1063" s="20" t="str">
        <f>IF('S.D. Paste sheet'!U1063="","",'S.D. Paste sheet'!U1063)</f>
        <v/>
      </c>
      <c r="V1063" s="20" t="str">
        <f>IF('S.D. Paste sheet'!V1063="","",'S.D. Paste sheet'!V1063)</f>
        <v/>
      </c>
      <c r="W1063" s="20" t="str">
        <f>IF('S.D. Paste sheet'!W1063="","",'S.D. Paste sheet'!W1063)</f>
        <v/>
      </c>
      <c r="X1063" s="20" t="str">
        <f>IF('S.D. Paste sheet'!X1063="","",'S.D. Paste sheet'!X1063)</f>
        <v/>
      </c>
      <c r="Y1063" s="20" t="str">
        <f>IF('S.D. Paste sheet'!Y1063="","",'S.D. Paste sheet'!Y1063)</f>
        <v/>
      </c>
      <c r="Z1063" s="20" t="str">
        <f>IF('S.D. Paste sheet'!Z1063="","",'S.D. Paste sheet'!Z1063)</f>
        <v/>
      </c>
      <c r="AA1063" s="20" t="str">
        <f>IF('S.D. Paste sheet'!AA1063="","",'S.D. Paste sheet'!AA1063)</f>
        <v/>
      </c>
      <c r="AB1063" s="20" t="str">
        <f>IF('S.D. Paste sheet'!AB1063="","",'S.D. Paste sheet'!AB1063)</f>
        <v/>
      </c>
      <c r="AC1063" s="20" t="str">
        <f>IF('S.D. Paste sheet'!AC1063="","",'S.D. Paste sheet'!AC1063)</f>
        <v/>
      </c>
      <c r="AD1063" s="20" t="str">
        <f>IF('S.D. Paste sheet'!AD1063="","",'S.D. Paste sheet'!AD1063)</f>
        <v/>
      </c>
      <c r="AE1063" s="28"/>
      <c r="AF1063" t="str">
        <f>IF(AK1063="","",IF(AK1063&gt;0,COUNT($AG$2:AG1063),""))</f>
        <v/>
      </c>
      <c r="AG1063" s="25" t="str">
        <f t="shared" si="515"/>
        <v/>
      </c>
      <c r="AH1063" s="25" t="str">
        <f t="shared" si="516"/>
        <v/>
      </c>
      <c r="AI1063" s="25" t="str">
        <f t="shared" si="517"/>
        <v/>
      </c>
      <c r="AJ1063" s="25" t="str">
        <f t="shared" si="518"/>
        <v/>
      </c>
      <c r="AK1063" s="25" t="str">
        <f t="shared" si="519"/>
        <v/>
      </c>
      <c r="AL1063" s="25" t="str">
        <f t="shared" si="520"/>
        <v/>
      </c>
      <c r="AM1063" s="25" t="str">
        <f t="shared" si="521"/>
        <v/>
      </c>
      <c r="AN1063" s="25" t="str">
        <f t="shared" si="522"/>
        <v/>
      </c>
      <c r="AO1063" s="25" t="str">
        <f t="shared" si="523"/>
        <v/>
      </c>
      <c r="AP1063" s="25" t="str">
        <f t="shared" si="524"/>
        <v/>
      </c>
      <c r="AQ1063" s="25" t="str">
        <f t="shared" si="525"/>
        <v/>
      </c>
      <c r="AR1063" s="25" t="str">
        <f t="shared" si="526"/>
        <v/>
      </c>
      <c r="AS1063" s="25" t="str">
        <f t="shared" si="527"/>
        <v/>
      </c>
      <c r="AT1063" s="25" t="str">
        <f t="shared" si="528"/>
        <v/>
      </c>
      <c r="AU1063" s="25" t="str">
        <f t="shared" si="529"/>
        <v/>
      </c>
      <c r="AV1063" s="25" t="str">
        <f t="shared" si="530"/>
        <v/>
      </c>
      <c r="AX1063" t="str">
        <f>IF(BC1063="","",IF(BC1063&gt;0,COUNT($AY$2:AY1063),""))</f>
        <v/>
      </c>
      <c r="AY1063" s="25" t="str">
        <f t="shared" si="531"/>
        <v/>
      </c>
      <c r="AZ1063" s="25" t="str">
        <f t="shared" si="532"/>
        <v/>
      </c>
      <c r="BA1063" s="25" t="str">
        <f t="shared" si="533"/>
        <v/>
      </c>
      <c r="BB1063" s="25" t="str">
        <f t="shared" si="534"/>
        <v/>
      </c>
      <c r="BC1063" s="25" t="str">
        <f t="shared" si="535"/>
        <v/>
      </c>
      <c r="BD1063" s="25" t="str">
        <f t="shared" si="536"/>
        <v/>
      </c>
      <c r="BE1063" s="25" t="str">
        <f t="shared" si="537"/>
        <v/>
      </c>
      <c r="BF1063" s="25" t="str">
        <f t="shared" si="538"/>
        <v/>
      </c>
      <c r="BG1063" s="25" t="str">
        <f t="shared" si="539"/>
        <v/>
      </c>
      <c r="BH1063" s="25" t="str">
        <f t="shared" si="540"/>
        <v/>
      </c>
      <c r="BI1063" s="25" t="str">
        <f t="shared" si="541"/>
        <v/>
      </c>
      <c r="BJ1063" s="25" t="str">
        <f t="shared" si="542"/>
        <v/>
      </c>
      <c r="BK1063" s="25" t="str">
        <f t="shared" si="543"/>
        <v/>
      </c>
      <c r="BL1063" s="25" t="str">
        <f t="shared" si="544"/>
        <v/>
      </c>
      <c r="BM1063" s="25" t="str">
        <f t="shared" si="545"/>
        <v/>
      </c>
      <c r="BN1063" s="25" t="str">
        <f t="shared" si="546"/>
        <v/>
      </c>
    </row>
    <row r="1064" spans="1:66" x14ac:dyDescent="0.25">
      <c r="A1064" s="20" t="str">
        <f>IF('S.D. Paste sheet'!A1064="","",'S.D. Paste sheet'!A1064)</f>
        <v/>
      </c>
      <c r="B1064" s="20" t="str">
        <f>IF('S.D. Paste sheet'!B1064="","",'S.D. Paste sheet'!B1064)</f>
        <v/>
      </c>
      <c r="C1064" s="20" t="str">
        <f>IF('S.D. Paste sheet'!C1064="","",'S.D. Paste sheet'!C1064)</f>
        <v/>
      </c>
      <c r="D1064" s="20" t="str">
        <f>IF('S.D. Paste sheet'!D1064="","",'S.D. Paste sheet'!D1064)</f>
        <v/>
      </c>
      <c r="E1064" s="20" t="str">
        <f>IF('S.D. Paste sheet'!E1064="","",UPPER('S.D. Paste sheet'!E1064))</f>
        <v/>
      </c>
      <c r="F1064" s="20" t="str">
        <f>IF('S.D. Paste sheet'!F1064="","",'S.D. Paste sheet'!F1064)</f>
        <v/>
      </c>
      <c r="G1064" s="20" t="str">
        <f>IF('S.D. Paste sheet'!G1064="","",UPPER('S.D. Paste sheet'!G1064))</f>
        <v/>
      </c>
      <c r="H1064" s="20" t="str">
        <f>IF('S.D. Paste sheet'!H1064="","",UPPER('S.D. Paste sheet'!H1064))</f>
        <v/>
      </c>
      <c r="I1064" s="20" t="str">
        <f>IF('S.D. Paste sheet'!I1064="","",'S.D. Paste sheet'!I1064)</f>
        <v/>
      </c>
      <c r="J1064" s="20" t="str">
        <f>IF('S.D. Paste sheet'!J1064="","",'S.D. Paste sheet'!J1064)</f>
        <v/>
      </c>
      <c r="K1064" s="20" t="str">
        <f>IF('S.D. Paste sheet'!K1064="","",'S.D. Paste sheet'!K1064)</f>
        <v/>
      </c>
      <c r="L1064" s="20" t="str">
        <f>IF('S.D. Paste sheet'!L1064="","",'S.D. Paste sheet'!L1064)</f>
        <v/>
      </c>
      <c r="M1064" s="20" t="str">
        <f>IF('S.D. Paste sheet'!M1064="","",'S.D. Paste sheet'!M1064)</f>
        <v/>
      </c>
      <c r="N1064" s="20" t="str">
        <f>IF('S.D. Paste sheet'!N1064="","",'S.D. Paste sheet'!N1064)</f>
        <v/>
      </c>
      <c r="O1064" s="20" t="str">
        <f>IF('S.D. Paste sheet'!O1064="","",'S.D. Paste sheet'!O1064)</f>
        <v/>
      </c>
      <c r="P1064" s="20" t="str">
        <f>IF('S.D. Paste sheet'!P1064="","",'S.D. Paste sheet'!P1064)</f>
        <v/>
      </c>
      <c r="Q1064" s="20" t="str">
        <f>IF('S.D. Paste sheet'!Q1064="","",'S.D. Paste sheet'!Q1064)</f>
        <v/>
      </c>
      <c r="R1064" s="20" t="str">
        <f>IF('S.D. Paste sheet'!R1064="","",'S.D. Paste sheet'!R1064)</f>
        <v/>
      </c>
      <c r="S1064" s="20" t="str">
        <f>IF('S.D. Paste sheet'!S1064="","",'S.D. Paste sheet'!S1064)</f>
        <v/>
      </c>
      <c r="T1064" s="20" t="str">
        <f>IF('S.D. Paste sheet'!T1064="","",'S.D. Paste sheet'!T1064)</f>
        <v/>
      </c>
      <c r="U1064" s="20" t="str">
        <f>IF('S.D. Paste sheet'!U1064="","",'S.D. Paste sheet'!U1064)</f>
        <v/>
      </c>
      <c r="V1064" s="20" t="str">
        <f>IF('S.D. Paste sheet'!V1064="","",'S.D. Paste sheet'!V1064)</f>
        <v/>
      </c>
      <c r="W1064" s="20" t="str">
        <f>IF('S.D. Paste sheet'!W1064="","",'S.D. Paste sheet'!W1064)</f>
        <v/>
      </c>
      <c r="X1064" s="20" t="str">
        <f>IF('S.D. Paste sheet'!X1064="","",'S.D. Paste sheet'!X1064)</f>
        <v/>
      </c>
      <c r="Y1064" s="20" t="str">
        <f>IF('S.D. Paste sheet'!Y1064="","",'S.D. Paste sheet'!Y1064)</f>
        <v/>
      </c>
      <c r="Z1064" s="20" t="str">
        <f>IF('S.D. Paste sheet'!Z1064="","",'S.D. Paste sheet'!Z1064)</f>
        <v/>
      </c>
      <c r="AA1064" s="20" t="str">
        <f>IF('S.D. Paste sheet'!AA1064="","",'S.D. Paste sheet'!AA1064)</f>
        <v/>
      </c>
      <c r="AB1064" s="20" t="str">
        <f>IF('S.D. Paste sheet'!AB1064="","",'S.D. Paste sheet'!AB1064)</f>
        <v/>
      </c>
      <c r="AC1064" s="20" t="str">
        <f>IF('S.D. Paste sheet'!AC1064="","",'S.D. Paste sheet'!AC1064)</f>
        <v/>
      </c>
      <c r="AD1064" s="20" t="str">
        <f>IF('S.D. Paste sheet'!AD1064="","",'S.D. Paste sheet'!AD1064)</f>
        <v/>
      </c>
      <c r="AE1064" s="28"/>
      <c r="AF1064" t="str">
        <f>IF(AK1064="","",IF(AK1064&gt;0,COUNT($AG$2:AG1064),""))</f>
        <v/>
      </c>
      <c r="AG1064" s="25" t="str">
        <f t="shared" si="515"/>
        <v/>
      </c>
      <c r="AH1064" s="25" t="str">
        <f t="shared" si="516"/>
        <v/>
      </c>
      <c r="AI1064" s="25" t="str">
        <f t="shared" si="517"/>
        <v/>
      </c>
      <c r="AJ1064" s="25" t="str">
        <f t="shared" si="518"/>
        <v/>
      </c>
      <c r="AK1064" s="25" t="str">
        <f t="shared" si="519"/>
        <v/>
      </c>
      <c r="AL1064" s="25" t="str">
        <f t="shared" si="520"/>
        <v/>
      </c>
      <c r="AM1064" s="25" t="str">
        <f t="shared" si="521"/>
        <v/>
      </c>
      <c r="AN1064" s="25" t="str">
        <f t="shared" si="522"/>
        <v/>
      </c>
      <c r="AO1064" s="25" t="str">
        <f t="shared" si="523"/>
        <v/>
      </c>
      <c r="AP1064" s="25" t="str">
        <f t="shared" si="524"/>
        <v/>
      </c>
      <c r="AQ1064" s="25" t="str">
        <f t="shared" si="525"/>
        <v/>
      </c>
      <c r="AR1064" s="25" t="str">
        <f t="shared" si="526"/>
        <v/>
      </c>
      <c r="AS1064" s="25" t="str">
        <f t="shared" si="527"/>
        <v/>
      </c>
      <c r="AT1064" s="25" t="str">
        <f t="shared" si="528"/>
        <v/>
      </c>
      <c r="AU1064" s="25" t="str">
        <f t="shared" si="529"/>
        <v/>
      </c>
      <c r="AV1064" s="25" t="str">
        <f t="shared" si="530"/>
        <v/>
      </c>
      <c r="AX1064" t="str">
        <f>IF(BC1064="","",IF(BC1064&gt;0,COUNT($AY$2:AY1064),""))</f>
        <v/>
      </c>
      <c r="AY1064" s="25" t="str">
        <f t="shared" si="531"/>
        <v/>
      </c>
      <c r="AZ1064" s="25" t="str">
        <f t="shared" si="532"/>
        <v/>
      </c>
      <c r="BA1064" s="25" t="str">
        <f t="shared" si="533"/>
        <v/>
      </c>
      <c r="BB1064" s="25" t="str">
        <f t="shared" si="534"/>
        <v/>
      </c>
      <c r="BC1064" s="25" t="str">
        <f t="shared" si="535"/>
        <v/>
      </c>
      <c r="BD1064" s="25" t="str">
        <f t="shared" si="536"/>
        <v/>
      </c>
      <c r="BE1064" s="25" t="str">
        <f t="shared" si="537"/>
        <v/>
      </c>
      <c r="BF1064" s="25" t="str">
        <f t="shared" si="538"/>
        <v/>
      </c>
      <c r="BG1064" s="25" t="str">
        <f t="shared" si="539"/>
        <v/>
      </c>
      <c r="BH1064" s="25" t="str">
        <f t="shared" si="540"/>
        <v/>
      </c>
      <c r="BI1064" s="25" t="str">
        <f t="shared" si="541"/>
        <v/>
      </c>
      <c r="BJ1064" s="25" t="str">
        <f t="shared" si="542"/>
        <v/>
      </c>
      <c r="BK1064" s="25" t="str">
        <f t="shared" si="543"/>
        <v/>
      </c>
      <c r="BL1064" s="25" t="str">
        <f t="shared" si="544"/>
        <v/>
      </c>
      <c r="BM1064" s="25" t="str">
        <f t="shared" si="545"/>
        <v/>
      </c>
      <c r="BN1064" s="25" t="str">
        <f t="shared" si="546"/>
        <v/>
      </c>
    </row>
    <row r="1065" spans="1:66" x14ac:dyDescent="0.25">
      <c r="A1065" s="20" t="str">
        <f>IF('S.D. Paste sheet'!A1065="","",'S.D. Paste sheet'!A1065)</f>
        <v/>
      </c>
      <c r="B1065" s="20" t="str">
        <f>IF('S.D. Paste sheet'!B1065="","",'S.D. Paste sheet'!B1065)</f>
        <v/>
      </c>
      <c r="C1065" s="20" t="str">
        <f>IF('S.D. Paste sheet'!C1065="","",'S.D. Paste sheet'!C1065)</f>
        <v/>
      </c>
      <c r="D1065" s="20" t="str">
        <f>IF('S.D. Paste sheet'!D1065="","",'S.D. Paste sheet'!D1065)</f>
        <v/>
      </c>
      <c r="E1065" s="20" t="str">
        <f>IF('S.D. Paste sheet'!E1065="","",UPPER('S.D. Paste sheet'!E1065))</f>
        <v/>
      </c>
      <c r="F1065" s="20" t="str">
        <f>IF('S.D. Paste sheet'!F1065="","",'S.D. Paste sheet'!F1065)</f>
        <v/>
      </c>
      <c r="G1065" s="20" t="str">
        <f>IF('S.D. Paste sheet'!G1065="","",UPPER('S.D. Paste sheet'!G1065))</f>
        <v/>
      </c>
      <c r="H1065" s="20" t="str">
        <f>IF('S.D. Paste sheet'!H1065="","",UPPER('S.D. Paste sheet'!H1065))</f>
        <v/>
      </c>
      <c r="I1065" s="20" t="str">
        <f>IF('S.D. Paste sheet'!I1065="","",'S.D. Paste sheet'!I1065)</f>
        <v/>
      </c>
      <c r="J1065" s="20" t="str">
        <f>IF('S.D. Paste sheet'!J1065="","",'S.D. Paste sheet'!J1065)</f>
        <v/>
      </c>
      <c r="K1065" s="20" t="str">
        <f>IF('S.D. Paste sheet'!K1065="","",'S.D. Paste sheet'!K1065)</f>
        <v/>
      </c>
      <c r="L1065" s="20" t="str">
        <f>IF('S.D. Paste sheet'!L1065="","",'S.D. Paste sheet'!L1065)</f>
        <v/>
      </c>
      <c r="M1065" s="20" t="str">
        <f>IF('S.D. Paste sheet'!M1065="","",'S.D. Paste sheet'!M1065)</f>
        <v/>
      </c>
      <c r="N1065" s="20" t="str">
        <f>IF('S.D. Paste sheet'!N1065="","",'S.D. Paste sheet'!N1065)</f>
        <v/>
      </c>
      <c r="O1065" s="20" t="str">
        <f>IF('S.D. Paste sheet'!O1065="","",'S.D. Paste sheet'!O1065)</f>
        <v/>
      </c>
      <c r="P1065" s="20" t="str">
        <f>IF('S.D. Paste sheet'!P1065="","",'S.D. Paste sheet'!P1065)</f>
        <v/>
      </c>
      <c r="Q1065" s="20" t="str">
        <f>IF('S.D. Paste sheet'!Q1065="","",'S.D. Paste sheet'!Q1065)</f>
        <v/>
      </c>
      <c r="R1065" s="20" t="str">
        <f>IF('S.D. Paste sheet'!R1065="","",'S.D. Paste sheet'!R1065)</f>
        <v/>
      </c>
      <c r="S1065" s="20" t="str">
        <f>IF('S.D. Paste sheet'!S1065="","",'S.D. Paste sheet'!S1065)</f>
        <v/>
      </c>
      <c r="T1065" s="20" t="str">
        <f>IF('S.D. Paste sheet'!T1065="","",'S.D. Paste sheet'!T1065)</f>
        <v/>
      </c>
      <c r="U1065" s="20" t="str">
        <f>IF('S.D. Paste sheet'!U1065="","",'S.D. Paste sheet'!U1065)</f>
        <v/>
      </c>
      <c r="V1065" s="20" t="str">
        <f>IF('S.D. Paste sheet'!V1065="","",'S.D. Paste sheet'!V1065)</f>
        <v/>
      </c>
      <c r="W1065" s="20" t="str">
        <f>IF('S.D. Paste sheet'!W1065="","",'S.D. Paste sheet'!W1065)</f>
        <v/>
      </c>
      <c r="X1065" s="20" t="str">
        <f>IF('S.D. Paste sheet'!X1065="","",'S.D. Paste sheet'!X1065)</f>
        <v/>
      </c>
      <c r="Y1065" s="20" t="str">
        <f>IF('S.D. Paste sheet'!Y1065="","",'S.D. Paste sheet'!Y1065)</f>
        <v/>
      </c>
      <c r="Z1065" s="20" t="str">
        <f>IF('S.D. Paste sheet'!Z1065="","",'S.D. Paste sheet'!Z1065)</f>
        <v/>
      </c>
      <c r="AA1065" s="20" t="str">
        <f>IF('S.D. Paste sheet'!AA1065="","",'S.D. Paste sheet'!AA1065)</f>
        <v/>
      </c>
      <c r="AB1065" s="20" t="str">
        <f>IF('S.D. Paste sheet'!AB1065="","",'S.D. Paste sheet'!AB1065)</f>
        <v/>
      </c>
      <c r="AC1065" s="20" t="str">
        <f>IF('S.D. Paste sheet'!AC1065="","",'S.D. Paste sheet'!AC1065)</f>
        <v/>
      </c>
      <c r="AD1065" s="20" t="str">
        <f>IF('S.D. Paste sheet'!AD1065="","",'S.D. Paste sheet'!AD1065)</f>
        <v/>
      </c>
      <c r="AE1065" s="28"/>
      <c r="AF1065" t="str">
        <f>IF(AK1065="","",IF(AK1065&gt;0,COUNT($AG$2:AG1065),""))</f>
        <v/>
      </c>
      <c r="AG1065" s="25" t="str">
        <f t="shared" si="515"/>
        <v/>
      </c>
      <c r="AH1065" s="25" t="str">
        <f t="shared" si="516"/>
        <v/>
      </c>
      <c r="AI1065" s="25" t="str">
        <f t="shared" si="517"/>
        <v/>
      </c>
      <c r="AJ1065" s="25" t="str">
        <f t="shared" si="518"/>
        <v/>
      </c>
      <c r="AK1065" s="25" t="str">
        <f t="shared" si="519"/>
        <v/>
      </c>
      <c r="AL1065" s="25" t="str">
        <f t="shared" si="520"/>
        <v/>
      </c>
      <c r="AM1065" s="25" t="str">
        <f t="shared" si="521"/>
        <v/>
      </c>
      <c r="AN1065" s="25" t="str">
        <f t="shared" si="522"/>
        <v/>
      </c>
      <c r="AO1065" s="25" t="str">
        <f t="shared" si="523"/>
        <v/>
      </c>
      <c r="AP1065" s="25" t="str">
        <f t="shared" si="524"/>
        <v/>
      </c>
      <c r="AQ1065" s="25" t="str">
        <f t="shared" si="525"/>
        <v/>
      </c>
      <c r="AR1065" s="25" t="str">
        <f t="shared" si="526"/>
        <v/>
      </c>
      <c r="AS1065" s="25" t="str">
        <f t="shared" si="527"/>
        <v/>
      </c>
      <c r="AT1065" s="25" t="str">
        <f t="shared" si="528"/>
        <v/>
      </c>
      <c r="AU1065" s="25" t="str">
        <f t="shared" si="529"/>
        <v/>
      </c>
      <c r="AV1065" s="25" t="str">
        <f t="shared" si="530"/>
        <v/>
      </c>
      <c r="AX1065" t="str">
        <f>IF(BC1065="","",IF(BC1065&gt;0,COUNT($AY$2:AY1065),""))</f>
        <v/>
      </c>
      <c r="AY1065" s="25" t="str">
        <f t="shared" si="531"/>
        <v/>
      </c>
      <c r="AZ1065" s="25" t="str">
        <f t="shared" si="532"/>
        <v/>
      </c>
      <c r="BA1065" s="25" t="str">
        <f t="shared" si="533"/>
        <v/>
      </c>
      <c r="BB1065" s="25" t="str">
        <f t="shared" si="534"/>
        <v/>
      </c>
      <c r="BC1065" s="25" t="str">
        <f t="shared" si="535"/>
        <v/>
      </c>
      <c r="BD1065" s="25" t="str">
        <f t="shared" si="536"/>
        <v/>
      </c>
      <c r="BE1065" s="25" t="str">
        <f t="shared" si="537"/>
        <v/>
      </c>
      <c r="BF1065" s="25" t="str">
        <f t="shared" si="538"/>
        <v/>
      </c>
      <c r="BG1065" s="25" t="str">
        <f t="shared" si="539"/>
        <v/>
      </c>
      <c r="BH1065" s="25" t="str">
        <f t="shared" si="540"/>
        <v/>
      </c>
      <c r="BI1065" s="25" t="str">
        <f t="shared" si="541"/>
        <v/>
      </c>
      <c r="BJ1065" s="25" t="str">
        <f t="shared" si="542"/>
        <v/>
      </c>
      <c r="BK1065" s="25" t="str">
        <f t="shared" si="543"/>
        <v/>
      </c>
      <c r="BL1065" s="25" t="str">
        <f t="shared" si="544"/>
        <v/>
      </c>
      <c r="BM1065" s="25" t="str">
        <f t="shared" si="545"/>
        <v/>
      </c>
      <c r="BN1065" s="25" t="str">
        <f t="shared" si="546"/>
        <v/>
      </c>
    </row>
    <row r="1066" spans="1:66" x14ac:dyDescent="0.25">
      <c r="A1066" s="20" t="str">
        <f>IF('S.D. Paste sheet'!A1066="","",'S.D. Paste sheet'!A1066)</f>
        <v/>
      </c>
      <c r="B1066" s="20" t="str">
        <f>IF('S.D. Paste sheet'!B1066="","",'S.D. Paste sheet'!B1066)</f>
        <v/>
      </c>
      <c r="C1066" s="20" t="str">
        <f>IF('S.D. Paste sheet'!C1066="","",'S.D. Paste sheet'!C1066)</f>
        <v/>
      </c>
      <c r="D1066" s="20" t="str">
        <f>IF('S.D. Paste sheet'!D1066="","",'S.D. Paste sheet'!D1066)</f>
        <v/>
      </c>
      <c r="E1066" s="20" t="str">
        <f>IF('S.D. Paste sheet'!E1066="","",UPPER('S.D. Paste sheet'!E1066))</f>
        <v/>
      </c>
      <c r="F1066" s="20" t="str">
        <f>IF('S.D. Paste sheet'!F1066="","",'S.D. Paste sheet'!F1066)</f>
        <v/>
      </c>
      <c r="G1066" s="20" t="str">
        <f>IF('S.D. Paste sheet'!G1066="","",UPPER('S.D. Paste sheet'!G1066))</f>
        <v/>
      </c>
      <c r="H1066" s="20" t="str">
        <f>IF('S.D. Paste sheet'!H1066="","",UPPER('S.D. Paste sheet'!H1066))</f>
        <v/>
      </c>
      <c r="I1066" s="20" t="str">
        <f>IF('S.D. Paste sheet'!I1066="","",'S.D. Paste sheet'!I1066)</f>
        <v/>
      </c>
      <c r="J1066" s="20" t="str">
        <f>IF('S.D. Paste sheet'!J1066="","",'S.D. Paste sheet'!J1066)</f>
        <v/>
      </c>
      <c r="K1066" s="20" t="str">
        <f>IF('S.D. Paste sheet'!K1066="","",'S.D. Paste sheet'!K1066)</f>
        <v/>
      </c>
      <c r="L1066" s="20" t="str">
        <f>IF('S.D. Paste sheet'!L1066="","",'S.D. Paste sheet'!L1066)</f>
        <v/>
      </c>
      <c r="M1066" s="20" t="str">
        <f>IF('S.D. Paste sheet'!M1066="","",'S.D. Paste sheet'!M1066)</f>
        <v/>
      </c>
      <c r="N1066" s="20" t="str">
        <f>IF('S.D. Paste sheet'!N1066="","",'S.D. Paste sheet'!N1066)</f>
        <v/>
      </c>
      <c r="O1066" s="20" t="str">
        <f>IF('S.D. Paste sheet'!O1066="","",'S.D. Paste sheet'!O1066)</f>
        <v/>
      </c>
      <c r="P1066" s="20" t="str">
        <f>IF('S.D. Paste sheet'!P1066="","",'S.D. Paste sheet'!P1066)</f>
        <v/>
      </c>
      <c r="Q1066" s="20" t="str">
        <f>IF('S.D. Paste sheet'!Q1066="","",'S.D. Paste sheet'!Q1066)</f>
        <v/>
      </c>
      <c r="R1066" s="20" t="str">
        <f>IF('S.D. Paste sheet'!R1066="","",'S.D. Paste sheet'!R1066)</f>
        <v/>
      </c>
      <c r="S1066" s="20" t="str">
        <f>IF('S.D. Paste sheet'!S1066="","",'S.D. Paste sheet'!S1066)</f>
        <v/>
      </c>
      <c r="T1066" s="20" t="str">
        <f>IF('S.D. Paste sheet'!T1066="","",'S.D. Paste sheet'!T1066)</f>
        <v/>
      </c>
      <c r="U1066" s="20" t="str">
        <f>IF('S.D. Paste sheet'!U1066="","",'S.D. Paste sheet'!U1066)</f>
        <v/>
      </c>
      <c r="V1066" s="20" t="str">
        <f>IF('S.D. Paste sheet'!V1066="","",'S.D. Paste sheet'!V1066)</f>
        <v/>
      </c>
      <c r="W1066" s="20" t="str">
        <f>IF('S.D. Paste sheet'!W1066="","",'S.D. Paste sheet'!W1066)</f>
        <v/>
      </c>
      <c r="X1066" s="20" t="str">
        <f>IF('S.D. Paste sheet'!X1066="","",'S.D. Paste sheet'!X1066)</f>
        <v/>
      </c>
      <c r="Y1066" s="20" t="str">
        <f>IF('S.D. Paste sheet'!Y1066="","",'S.D. Paste sheet'!Y1066)</f>
        <v/>
      </c>
      <c r="Z1066" s="20" t="str">
        <f>IF('S.D. Paste sheet'!Z1066="","",'S.D. Paste sheet'!Z1066)</f>
        <v/>
      </c>
      <c r="AA1066" s="20" t="str">
        <f>IF('S.D. Paste sheet'!AA1066="","",'S.D. Paste sheet'!AA1066)</f>
        <v/>
      </c>
      <c r="AB1066" s="20" t="str">
        <f>IF('S.D. Paste sheet'!AB1066="","",'S.D. Paste sheet'!AB1066)</f>
        <v/>
      </c>
      <c r="AC1066" s="20" t="str">
        <f>IF('S.D. Paste sheet'!AC1066="","",'S.D. Paste sheet'!AC1066)</f>
        <v/>
      </c>
      <c r="AD1066" s="20" t="str">
        <f>IF('S.D. Paste sheet'!AD1066="","",'S.D. Paste sheet'!AD1066)</f>
        <v/>
      </c>
      <c r="AE1066" s="28"/>
      <c r="AF1066" t="str">
        <f>IF(AK1066="","",IF(AK1066&gt;0,COUNT($AG$2:AG1066),""))</f>
        <v/>
      </c>
      <c r="AG1066" s="25" t="str">
        <f t="shared" si="515"/>
        <v/>
      </c>
      <c r="AH1066" s="25" t="str">
        <f t="shared" si="516"/>
        <v/>
      </c>
      <c r="AI1066" s="25" t="str">
        <f t="shared" si="517"/>
        <v/>
      </c>
      <c r="AJ1066" s="25" t="str">
        <f t="shared" si="518"/>
        <v/>
      </c>
      <c r="AK1066" s="25" t="str">
        <f t="shared" si="519"/>
        <v/>
      </c>
      <c r="AL1066" s="25" t="str">
        <f t="shared" si="520"/>
        <v/>
      </c>
      <c r="AM1066" s="25" t="str">
        <f t="shared" si="521"/>
        <v/>
      </c>
      <c r="AN1066" s="25" t="str">
        <f t="shared" si="522"/>
        <v/>
      </c>
      <c r="AO1066" s="25" t="str">
        <f t="shared" si="523"/>
        <v/>
      </c>
      <c r="AP1066" s="25" t="str">
        <f t="shared" si="524"/>
        <v/>
      </c>
      <c r="AQ1066" s="25" t="str">
        <f t="shared" si="525"/>
        <v/>
      </c>
      <c r="AR1066" s="25" t="str">
        <f t="shared" si="526"/>
        <v/>
      </c>
      <c r="AS1066" s="25" t="str">
        <f t="shared" si="527"/>
        <v/>
      </c>
      <c r="AT1066" s="25" t="str">
        <f t="shared" si="528"/>
        <v/>
      </c>
      <c r="AU1066" s="25" t="str">
        <f t="shared" si="529"/>
        <v/>
      </c>
      <c r="AV1066" s="25" t="str">
        <f t="shared" si="530"/>
        <v/>
      </c>
      <c r="AX1066" t="str">
        <f>IF(BC1066="","",IF(BC1066&gt;0,COUNT($AY$2:AY1066),""))</f>
        <v/>
      </c>
      <c r="AY1066" s="25" t="str">
        <f t="shared" si="531"/>
        <v/>
      </c>
      <c r="AZ1066" s="25" t="str">
        <f t="shared" si="532"/>
        <v/>
      </c>
      <c r="BA1066" s="25" t="str">
        <f t="shared" si="533"/>
        <v/>
      </c>
      <c r="BB1066" s="25" t="str">
        <f t="shared" si="534"/>
        <v/>
      </c>
      <c r="BC1066" s="25" t="str">
        <f t="shared" si="535"/>
        <v/>
      </c>
      <c r="BD1066" s="25" t="str">
        <f t="shared" si="536"/>
        <v/>
      </c>
      <c r="BE1066" s="25" t="str">
        <f t="shared" si="537"/>
        <v/>
      </c>
      <c r="BF1066" s="25" t="str">
        <f t="shared" si="538"/>
        <v/>
      </c>
      <c r="BG1066" s="25" t="str">
        <f t="shared" si="539"/>
        <v/>
      </c>
      <c r="BH1066" s="25" t="str">
        <f t="shared" si="540"/>
        <v/>
      </c>
      <c r="BI1066" s="25" t="str">
        <f t="shared" si="541"/>
        <v/>
      </c>
      <c r="BJ1066" s="25" t="str">
        <f t="shared" si="542"/>
        <v/>
      </c>
      <c r="BK1066" s="25" t="str">
        <f t="shared" si="543"/>
        <v/>
      </c>
      <c r="BL1066" s="25" t="str">
        <f t="shared" si="544"/>
        <v/>
      </c>
      <c r="BM1066" s="25" t="str">
        <f t="shared" si="545"/>
        <v/>
      </c>
      <c r="BN1066" s="25" t="str">
        <f t="shared" si="546"/>
        <v/>
      </c>
    </row>
    <row r="1067" spans="1:66" x14ac:dyDescent="0.25">
      <c r="A1067" s="20" t="str">
        <f>IF('S.D. Paste sheet'!A1067="","",'S.D. Paste sheet'!A1067)</f>
        <v/>
      </c>
      <c r="B1067" s="20" t="str">
        <f>IF('S.D. Paste sheet'!B1067="","",'S.D. Paste sheet'!B1067)</f>
        <v/>
      </c>
      <c r="C1067" s="20" t="str">
        <f>IF('S.D. Paste sheet'!C1067="","",'S.D. Paste sheet'!C1067)</f>
        <v/>
      </c>
      <c r="D1067" s="20" t="str">
        <f>IF('S.D. Paste sheet'!D1067="","",'S.D. Paste sheet'!D1067)</f>
        <v/>
      </c>
      <c r="E1067" s="20" t="str">
        <f>IF('S.D. Paste sheet'!E1067="","",UPPER('S.D. Paste sheet'!E1067))</f>
        <v/>
      </c>
      <c r="F1067" s="20" t="str">
        <f>IF('S.D. Paste sheet'!F1067="","",'S.D. Paste sheet'!F1067)</f>
        <v/>
      </c>
      <c r="G1067" s="20" t="str">
        <f>IF('S.D. Paste sheet'!G1067="","",UPPER('S.D. Paste sheet'!G1067))</f>
        <v/>
      </c>
      <c r="H1067" s="20" t="str">
        <f>IF('S.D. Paste sheet'!H1067="","",UPPER('S.D. Paste sheet'!H1067))</f>
        <v/>
      </c>
      <c r="I1067" s="20" t="str">
        <f>IF('S.D. Paste sheet'!I1067="","",'S.D. Paste sheet'!I1067)</f>
        <v/>
      </c>
      <c r="J1067" s="20" t="str">
        <f>IF('S.D. Paste sheet'!J1067="","",'S.D. Paste sheet'!J1067)</f>
        <v/>
      </c>
      <c r="K1067" s="20" t="str">
        <f>IF('S.D. Paste sheet'!K1067="","",'S.D. Paste sheet'!K1067)</f>
        <v/>
      </c>
      <c r="L1067" s="20" t="str">
        <f>IF('S.D. Paste sheet'!L1067="","",'S.D. Paste sheet'!L1067)</f>
        <v/>
      </c>
      <c r="M1067" s="20" t="str">
        <f>IF('S.D. Paste sheet'!M1067="","",'S.D. Paste sheet'!M1067)</f>
        <v/>
      </c>
      <c r="N1067" s="20" t="str">
        <f>IF('S.D. Paste sheet'!N1067="","",'S.D. Paste sheet'!N1067)</f>
        <v/>
      </c>
      <c r="O1067" s="20" t="str">
        <f>IF('S.D. Paste sheet'!O1067="","",'S.D. Paste sheet'!O1067)</f>
        <v/>
      </c>
      <c r="P1067" s="20" t="str">
        <f>IF('S.D. Paste sheet'!P1067="","",'S.D. Paste sheet'!P1067)</f>
        <v/>
      </c>
      <c r="Q1067" s="20" t="str">
        <f>IF('S.D. Paste sheet'!Q1067="","",'S.D. Paste sheet'!Q1067)</f>
        <v/>
      </c>
      <c r="R1067" s="20" t="str">
        <f>IF('S.D. Paste sheet'!R1067="","",'S.D. Paste sheet'!R1067)</f>
        <v/>
      </c>
      <c r="S1067" s="20" t="str">
        <f>IF('S.D. Paste sheet'!S1067="","",'S.D. Paste sheet'!S1067)</f>
        <v/>
      </c>
      <c r="T1067" s="20" t="str">
        <f>IF('S.D. Paste sheet'!T1067="","",'S.D. Paste sheet'!T1067)</f>
        <v/>
      </c>
      <c r="U1067" s="20" t="str">
        <f>IF('S.D. Paste sheet'!U1067="","",'S.D. Paste sheet'!U1067)</f>
        <v/>
      </c>
      <c r="V1067" s="20" t="str">
        <f>IF('S.D. Paste sheet'!V1067="","",'S.D. Paste sheet'!V1067)</f>
        <v/>
      </c>
      <c r="W1067" s="20" t="str">
        <f>IF('S.D. Paste sheet'!W1067="","",'S.D. Paste sheet'!W1067)</f>
        <v/>
      </c>
      <c r="X1067" s="20" t="str">
        <f>IF('S.D. Paste sheet'!X1067="","",'S.D. Paste sheet'!X1067)</f>
        <v/>
      </c>
      <c r="Y1067" s="20" t="str">
        <f>IF('S.D. Paste sheet'!Y1067="","",'S.D. Paste sheet'!Y1067)</f>
        <v/>
      </c>
      <c r="Z1067" s="20" t="str">
        <f>IF('S.D. Paste sheet'!Z1067="","",'S.D. Paste sheet'!Z1067)</f>
        <v/>
      </c>
      <c r="AA1067" s="20" t="str">
        <f>IF('S.D. Paste sheet'!AA1067="","",'S.D. Paste sheet'!AA1067)</f>
        <v/>
      </c>
      <c r="AB1067" s="20" t="str">
        <f>IF('S.D. Paste sheet'!AB1067="","",'S.D. Paste sheet'!AB1067)</f>
        <v/>
      </c>
      <c r="AC1067" s="20" t="str">
        <f>IF('S.D. Paste sheet'!AC1067="","",'S.D. Paste sheet'!AC1067)</f>
        <v/>
      </c>
      <c r="AD1067" s="20" t="str">
        <f>IF('S.D. Paste sheet'!AD1067="","",'S.D. Paste sheet'!AD1067)</f>
        <v/>
      </c>
      <c r="AE1067" s="28"/>
      <c r="AF1067" t="str">
        <f>IF(AK1067="","",IF(AK1067&gt;0,COUNT($AG$2:AG1067),""))</f>
        <v/>
      </c>
      <c r="AG1067" s="25" t="str">
        <f t="shared" si="515"/>
        <v/>
      </c>
      <c r="AH1067" s="25" t="str">
        <f t="shared" si="516"/>
        <v/>
      </c>
      <c r="AI1067" s="25" t="str">
        <f t="shared" si="517"/>
        <v/>
      </c>
      <c r="AJ1067" s="25" t="str">
        <f t="shared" si="518"/>
        <v/>
      </c>
      <c r="AK1067" s="25" t="str">
        <f t="shared" si="519"/>
        <v/>
      </c>
      <c r="AL1067" s="25" t="str">
        <f t="shared" si="520"/>
        <v/>
      </c>
      <c r="AM1067" s="25" t="str">
        <f t="shared" si="521"/>
        <v/>
      </c>
      <c r="AN1067" s="25" t="str">
        <f t="shared" si="522"/>
        <v/>
      </c>
      <c r="AO1067" s="25" t="str">
        <f t="shared" si="523"/>
        <v/>
      </c>
      <c r="AP1067" s="25" t="str">
        <f t="shared" si="524"/>
        <v/>
      </c>
      <c r="AQ1067" s="25" t="str">
        <f t="shared" si="525"/>
        <v/>
      </c>
      <c r="AR1067" s="25" t="str">
        <f t="shared" si="526"/>
        <v/>
      </c>
      <c r="AS1067" s="25" t="str">
        <f t="shared" si="527"/>
        <v/>
      </c>
      <c r="AT1067" s="25" t="str">
        <f t="shared" si="528"/>
        <v/>
      </c>
      <c r="AU1067" s="25" t="str">
        <f t="shared" si="529"/>
        <v/>
      </c>
      <c r="AV1067" s="25" t="str">
        <f t="shared" si="530"/>
        <v/>
      </c>
      <c r="AX1067" t="str">
        <f>IF(BC1067="","",IF(BC1067&gt;0,COUNT($AY$2:AY1067),""))</f>
        <v/>
      </c>
      <c r="AY1067" s="25" t="str">
        <f t="shared" si="531"/>
        <v/>
      </c>
      <c r="AZ1067" s="25" t="str">
        <f t="shared" si="532"/>
        <v/>
      </c>
      <c r="BA1067" s="25" t="str">
        <f t="shared" si="533"/>
        <v/>
      </c>
      <c r="BB1067" s="25" t="str">
        <f t="shared" si="534"/>
        <v/>
      </c>
      <c r="BC1067" s="25" t="str">
        <f t="shared" si="535"/>
        <v/>
      </c>
      <c r="BD1067" s="25" t="str">
        <f t="shared" si="536"/>
        <v/>
      </c>
      <c r="BE1067" s="25" t="str">
        <f t="shared" si="537"/>
        <v/>
      </c>
      <c r="BF1067" s="25" t="str">
        <f t="shared" si="538"/>
        <v/>
      </c>
      <c r="BG1067" s="25" t="str">
        <f t="shared" si="539"/>
        <v/>
      </c>
      <c r="BH1067" s="25" t="str">
        <f t="shared" si="540"/>
        <v/>
      </c>
      <c r="BI1067" s="25" t="str">
        <f t="shared" si="541"/>
        <v/>
      </c>
      <c r="BJ1067" s="25" t="str">
        <f t="shared" si="542"/>
        <v/>
      </c>
      <c r="BK1067" s="25" t="str">
        <f t="shared" si="543"/>
        <v/>
      </c>
      <c r="BL1067" s="25" t="str">
        <f t="shared" si="544"/>
        <v/>
      </c>
      <c r="BM1067" s="25" t="str">
        <f t="shared" si="545"/>
        <v/>
      </c>
      <c r="BN1067" s="25" t="str">
        <f t="shared" si="546"/>
        <v/>
      </c>
    </row>
    <row r="1068" spans="1:66" x14ac:dyDescent="0.25">
      <c r="A1068" s="20" t="str">
        <f>IF('S.D. Paste sheet'!A1068="","",'S.D. Paste sheet'!A1068)</f>
        <v/>
      </c>
      <c r="B1068" s="20" t="str">
        <f>IF('S.D. Paste sheet'!B1068="","",'S.D. Paste sheet'!B1068)</f>
        <v/>
      </c>
      <c r="C1068" s="20" t="str">
        <f>IF('S.D. Paste sheet'!C1068="","",'S.D. Paste sheet'!C1068)</f>
        <v/>
      </c>
      <c r="D1068" s="20" t="str">
        <f>IF('S.D. Paste sheet'!D1068="","",'S.D. Paste sheet'!D1068)</f>
        <v/>
      </c>
      <c r="E1068" s="20" t="str">
        <f>IF('S.D. Paste sheet'!E1068="","",UPPER('S.D. Paste sheet'!E1068))</f>
        <v/>
      </c>
      <c r="F1068" s="20" t="str">
        <f>IF('S.D. Paste sheet'!F1068="","",'S.D. Paste sheet'!F1068)</f>
        <v/>
      </c>
      <c r="G1068" s="20" t="str">
        <f>IF('S.D. Paste sheet'!G1068="","",UPPER('S.D. Paste sheet'!G1068))</f>
        <v/>
      </c>
      <c r="H1068" s="20" t="str">
        <f>IF('S.D. Paste sheet'!H1068="","",UPPER('S.D. Paste sheet'!H1068))</f>
        <v/>
      </c>
      <c r="I1068" s="20" t="str">
        <f>IF('S.D. Paste sheet'!I1068="","",'S.D. Paste sheet'!I1068)</f>
        <v/>
      </c>
      <c r="J1068" s="20" t="str">
        <f>IF('S.D. Paste sheet'!J1068="","",'S.D. Paste sheet'!J1068)</f>
        <v/>
      </c>
      <c r="K1068" s="20" t="str">
        <f>IF('S.D. Paste sheet'!K1068="","",'S.D. Paste sheet'!K1068)</f>
        <v/>
      </c>
      <c r="L1068" s="20" t="str">
        <f>IF('S.D. Paste sheet'!L1068="","",'S.D. Paste sheet'!L1068)</f>
        <v/>
      </c>
      <c r="M1068" s="20" t="str">
        <f>IF('S.D. Paste sheet'!M1068="","",'S.D. Paste sheet'!M1068)</f>
        <v/>
      </c>
      <c r="N1068" s="20" t="str">
        <f>IF('S.D. Paste sheet'!N1068="","",'S.D. Paste sheet'!N1068)</f>
        <v/>
      </c>
      <c r="O1068" s="20" t="str">
        <f>IF('S.D. Paste sheet'!O1068="","",'S.D. Paste sheet'!O1068)</f>
        <v/>
      </c>
      <c r="P1068" s="20" t="str">
        <f>IF('S.D. Paste sheet'!P1068="","",'S.D. Paste sheet'!P1068)</f>
        <v/>
      </c>
      <c r="Q1068" s="20" t="str">
        <f>IF('S.D. Paste sheet'!Q1068="","",'S.D. Paste sheet'!Q1068)</f>
        <v/>
      </c>
      <c r="R1068" s="20" t="str">
        <f>IF('S.D. Paste sheet'!R1068="","",'S.D. Paste sheet'!R1068)</f>
        <v/>
      </c>
      <c r="S1068" s="20" t="str">
        <f>IF('S.D. Paste sheet'!S1068="","",'S.D. Paste sheet'!S1068)</f>
        <v/>
      </c>
      <c r="T1068" s="20" t="str">
        <f>IF('S.D. Paste sheet'!T1068="","",'S.D. Paste sheet'!T1068)</f>
        <v/>
      </c>
      <c r="U1068" s="20" t="str">
        <f>IF('S.D. Paste sheet'!U1068="","",'S.D. Paste sheet'!U1068)</f>
        <v/>
      </c>
      <c r="V1068" s="20" t="str">
        <f>IF('S.D. Paste sheet'!V1068="","",'S.D. Paste sheet'!V1068)</f>
        <v/>
      </c>
      <c r="W1068" s="20" t="str">
        <f>IF('S.D. Paste sheet'!W1068="","",'S.D. Paste sheet'!W1068)</f>
        <v/>
      </c>
      <c r="X1068" s="20" t="str">
        <f>IF('S.D. Paste sheet'!X1068="","",'S.D. Paste sheet'!X1068)</f>
        <v/>
      </c>
      <c r="Y1068" s="20" t="str">
        <f>IF('S.D. Paste sheet'!Y1068="","",'S.D. Paste sheet'!Y1068)</f>
        <v/>
      </c>
      <c r="Z1068" s="20" t="str">
        <f>IF('S.D. Paste sheet'!Z1068="","",'S.D. Paste sheet'!Z1068)</f>
        <v/>
      </c>
      <c r="AA1068" s="20" t="str">
        <f>IF('S.D. Paste sheet'!AA1068="","",'S.D. Paste sheet'!AA1068)</f>
        <v/>
      </c>
      <c r="AB1068" s="20" t="str">
        <f>IF('S.D. Paste sheet'!AB1068="","",'S.D. Paste sheet'!AB1068)</f>
        <v/>
      </c>
      <c r="AC1068" s="20" t="str">
        <f>IF('S.D. Paste sheet'!AC1068="","",'S.D. Paste sheet'!AC1068)</f>
        <v/>
      </c>
      <c r="AD1068" s="20" t="str">
        <f>IF('S.D. Paste sheet'!AD1068="","",'S.D. Paste sheet'!AD1068)</f>
        <v/>
      </c>
      <c r="AE1068" s="28"/>
      <c r="AF1068" t="str">
        <f>IF(AK1068="","",IF(AK1068&gt;0,COUNT($AG$2:AG1068),""))</f>
        <v/>
      </c>
      <c r="AG1068" s="25" t="str">
        <f t="shared" si="515"/>
        <v/>
      </c>
      <c r="AH1068" s="25" t="str">
        <f t="shared" si="516"/>
        <v/>
      </c>
      <c r="AI1068" s="25" t="str">
        <f t="shared" si="517"/>
        <v/>
      </c>
      <c r="AJ1068" s="25" t="str">
        <f t="shared" si="518"/>
        <v/>
      </c>
      <c r="AK1068" s="25" t="str">
        <f t="shared" si="519"/>
        <v/>
      </c>
      <c r="AL1068" s="25" t="str">
        <f t="shared" si="520"/>
        <v/>
      </c>
      <c r="AM1068" s="25" t="str">
        <f t="shared" si="521"/>
        <v/>
      </c>
      <c r="AN1068" s="25" t="str">
        <f t="shared" si="522"/>
        <v/>
      </c>
      <c r="AO1068" s="25" t="str">
        <f t="shared" si="523"/>
        <v/>
      </c>
      <c r="AP1068" s="25" t="str">
        <f t="shared" si="524"/>
        <v/>
      </c>
      <c r="AQ1068" s="25" t="str">
        <f t="shared" si="525"/>
        <v/>
      </c>
      <c r="AR1068" s="25" t="str">
        <f t="shared" si="526"/>
        <v/>
      </c>
      <c r="AS1068" s="25" t="str">
        <f t="shared" si="527"/>
        <v/>
      </c>
      <c r="AT1068" s="25" t="str">
        <f t="shared" si="528"/>
        <v/>
      </c>
      <c r="AU1068" s="25" t="str">
        <f t="shared" si="529"/>
        <v/>
      </c>
      <c r="AV1068" s="25" t="str">
        <f t="shared" si="530"/>
        <v/>
      </c>
      <c r="AX1068" t="str">
        <f>IF(BC1068="","",IF(BC1068&gt;0,COUNT($AY$2:AY1068),""))</f>
        <v/>
      </c>
      <c r="AY1068" s="25" t="str">
        <f t="shared" si="531"/>
        <v/>
      </c>
      <c r="AZ1068" s="25" t="str">
        <f t="shared" si="532"/>
        <v/>
      </c>
      <c r="BA1068" s="25" t="str">
        <f t="shared" si="533"/>
        <v/>
      </c>
      <c r="BB1068" s="25" t="str">
        <f t="shared" si="534"/>
        <v/>
      </c>
      <c r="BC1068" s="25" t="str">
        <f t="shared" si="535"/>
        <v/>
      </c>
      <c r="BD1068" s="25" t="str">
        <f t="shared" si="536"/>
        <v/>
      </c>
      <c r="BE1068" s="25" t="str">
        <f t="shared" si="537"/>
        <v/>
      </c>
      <c r="BF1068" s="25" t="str">
        <f t="shared" si="538"/>
        <v/>
      </c>
      <c r="BG1068" s="25" t="str">
        <f t="shared" si="539"/>
        <v/>
      </c>
      <c r="BH1068" s="25" t="str">
        <f t="shared" si="540"/>
        <v/>
      </c>
      <c r="BI1068" s="25" t="str">
        <f t="shared" si="541"/>
        <v/>
      </c>
      <c r="BJ1068" s="25" t="str">
        <f t="shared" si="542"/>
        <v/>
      </c>
      <c r="BK1068" s="25" t="str">
        <f t="shared" si="543"/>
        <v/>
      </c>
      <c r="BL1068" s="25" t="str">
        <f t="shared" si="544"/>
        <v/>
      </c>
      <c r="BM1068" s="25" t="str">
        <f t="shared" si="545"/>
        <v/>
      </c>
      <c r="BN1068" s="25" t="str">
        <f t="shared" si="546"/>
        <v/>
      </c>
    </row>
    <row r="1069" spans="1:66" x14ac:dyDescent="0.25">
      <c r="A1069" s="20" t="str">
        <f>IF('S.D. Paste sheet'!A1069="","",'S.D. Paste sheet'!A1069)</f>
        <v/>
      </c>
      <c r="B1069" s="20" t="str">
        <f>IF('S.D. Paste sheet'!B1069="","",'S.D. Paste sheet'!B1069)</f>
        <v/>
      </c>
      <c r="C1069" s="20" t="str">
        <f>IF('S.D. Paste sheet'!C1069="","",'S.D. Paste sheet'!C1069)</f>
        <v/>
      </c>
      <c r="D1069" s="20" t="str">
        <f>IF('S.D. Paste sheet'!D1069="","",'S.D. Paste sheet'!D1069)</f>
        <v/>
      </c>
      <c r="E1069" s="20" t="str">
        <f>IF('S.D. Paste sheet'!E1069="","",UPPER('S.D. Paste sheet'!E1069))</f>
        <v/>
      </c>
      <c r="F1069" s="20" t="str">
        <f>IF('S.D. Paste sheet'!F1069="","",'S.D. Paste sheet'!F1069)</f>
        <v/>
      </c>
      <c r="G1069" s="20" t="str">
        <f>IF('S.D. Paste sheet'!G1069="","",UPPER('S.D. Paste sheet'!G1069))</f>
        <v/>
      </c>
      <c r="H1069" s="20" t="str">
        <f>IF('S.D. Paste sheet'!H1069="","",UPPER('S.D. Paste sheet'!H1069))</f>
        <v/>
      </c>
      <c r="I1069" s="20" t="str">
        <f>IF('S.D. Paste sheet'!I1069="","",'S.D. Paste sheet'!I1069)</f>
        <v/>
      </c>
      <c r="J1069" s="20" t="str">
        <f>IF('S.D. Paste sheet'!J1069="","",'S.D. Paste sheet'!J1069)</f>
        <v/>
      </c>
      <c r="K1069" s="20" t="str">
        <f>IF('S.D. Paste sheet'!K1069="","",'S.D. Paste sheet'!K1069)</f>
        <v/>
      </c>
      <c r="L1069" s="20" t="str">
        <f>IF('S.D. Paste sheet'!L1069="","",'S.D. Paste sheet'!L1069)</f>
        <v/>
      </c>
      <c r="M1069" s="20" t="str">
        <f>IF('S.D. Paste sheet'!M1069="","",'S.D. Paste sheet'!M1069)</f>
        <v/>
      </c>
      <c r="N1069" s="20" t="str">
        <f>IF('S.D. Paste sheet'!N1069="","",'S.D. Paste sheet'!N1069)</f>
        <v/>
      </c>
      <c r="O1069" s="20" t="str">
        <f>IF('S.D. Paste sheet'!O1069="","",'S.D. Paste sheet'!O1069)</f>
        <v/>
      </c>
      <c r="P1069" s="20" t="str">
        <f>IF('S.D. Paste sheet'!P1069="","",'S.D. Paste sheet'!P1069)</f>
        <v/>
      </c>
      <c r="Q1069" s="20" t="str">
        <f>IF('S.D. Paste sheet'!Q1069="","",'S.D. Paste sheet'!Q1069)</f>
        <v/>
      </c>
      <c r="R1069" s="20" t="str">
        <f>IF('S.D. Paste sheet'!R1069="","",'S.D. Paste sheet'!R1069)</f>
        <v/>
      </c>
      <c r="S1069" s="20" t="str">
        <f>IF('S.D. Paste sheet'!S1069="","",'S.D. Paste sheet'!S1069)</f>
        <v/>
      </c>
      <c r="T1069" s="20" t="str">
        <f>IF('S.D. Paste sheet'!T1069="","",'S.D. Paste sheet'!T1069)</f>
        <v/>
      </c>
      <c r="U1069" s="20" t="str">
        <f>IF('S.D. Paste sheet'!U1069="","",'S.D. Paste sheet'!U1069)</f>
        <v/>
      </c>
      <c r="V1069" s="20" t="str">
        <f>IF('S.D. Paste sheet'!V1069="","",'S.D. Paste sheet'!V1069)</f>
        <v/>
      </c>
      <c r="W1069" s="20" t="str">
        <f>IF('S.D. Paste sheet'!W1069="","",'S.D. Paste sheet'!W1069)</f>
        <v/>
      </c>
      <c r="X1069" s="20" t="str">
        <f>IF('S.D. Paste sheet'!X1069="","",'S.D. Paste sheet'!X1069)</f>
        <v/>
      </c>
      <c r="Y1069" s="20" t="str">
        <f>IF('S.D. Paste sheet'!Y1069="","",'S.D. Paste sheet'!Y1069)</f>
        <v/>
      </c>
      <c r="Z1069" s="20" t="str">
        <f>IF('S.D. Paste sheet'!Z1069="","",'S.D. Paste sheet'!Z1069)</f>
        <v/>
      </c>
      <c r="AA1069" s="20" t="str">
        <f>IF('S.D. Paste sheet'!AA1069="","",'S.D. Paste sheet'!AA1069)</f>
        <v/>
      </c>
      <c r="AB1069" s="20" t="str">
        <f>IF('S.D. Paste sheet'!AB1069="","",'S.D. Paste sheet'!AB1069)</f>
        <v/>
      </c>
      <c r="AC1069" s="20" t="str">
        <f>IF('S.D. Paste sheet'!AC1069="","",'S.D. Paste sheet'!AC1069)</f>
        <v/>
      </c>
      <c r="AD1069" s="20" t="str">
        <f>IF('S.D. Paste sheet'!AD1069="","",'S.D. Paste sheet'!AD1069)</f>
        <v/>
      </c>
      <c r="AE1069" s="28"/>
      <c r="AF1069" t="str">
        <f>IF(AK1069="","",IF(AK1069&gt;0,COUNT($AG$2:AG1069),""))</f>
        <v/>
      </c>
      <c r="AG1069" s="25" t="str">
        <f t="shared" si="515"/>
        <v/>
      </c>
      <c r="AH1069" s="25" t="str">
        <f t="shared" si="516"/>
        <v/>
      </c>
      <c r="AI1069" s="25" t="str">
        <f t="shared" si="517"/>
        <v/>
      </c>
      <c r="AJ1069" s="25" t="str">
        <f t="shared" si="518"/>
        <v/>
      </c>
      <c r="AK1069" s="25" t="str">
        <f t="shared" si="519"/>
        <v/>
      </c>
      <c r="AL1069" s="25" t="str">
        <f t="shared" si="520"/>
        <v/>
      </c>
      <c r="AM1069" s="25" t="str">
        <f t="shared" si="521"/>
        <v/>
      </c>
      <c r="AN1069" s="25" t="str">
        <f t="shared" si="522"/>
        <v/>
      </c>
      <c r="AO1069" s="25" t="str">
        <f t="shared" si="523"/>
        <v/>
      </c>
      <c r="AP1069" s="25" t="str">
        <f t="shared" si="524"/>
        <v/>
      </c>
      <c r="AQ1069" s="25" t="str">
        <f t="shared" si="525"/>
        <v/>
      </c>
      <c r="AR1069" s="25" t="str">
        <f t="shared" si="526"/>
        <v/>
      </c>
      <c r="AS1069" s="25" t="str">
        <f t="shared" si="527"/>
        <v/>
      </c>
      <c r="AT1069" s="25" t="str">
        <f t="shared" si="528"/>
        <v/>
      </c>
      <c r="AU1069" s="25" t="str">
        <f t="shared" si="529"/>
        <v/>
      </c>
      <c r="AV1069" s="25" t="str">
        <f t="shared" si="530"/>
        <v/>
      </c>
      <c r="AX1069" t="str">
        <f>IF(BC1069="","",IF(BC1069&gt;0,COUNT($AY$2:AY1069),""))</f>
        <v/>
      </c>
      <c r="AY1069" s="25" t="str">
        <f t="shared" si="531"/>
        <v/>
      </c>
      <c r="AZ1069" s="25" t="str">
        <f t="shared" si="532"/>
        <v/>
      </c>
      <c r="BA1069" s="25" t="str">
        <f t="shared" si="533"/>
        <v/>
      </c>
      <c r="BB1069" s="25" t="str">
        <f t="shared" si="534"/>
        <v/>
      </c>
      <c r="BC1069" s="25" t="str">
        <f t="shared" si="535"/>
        <v/>
      </c>
      <c r="BD1069" s="25" t="str">
        <f t="shared" si="536"/>
        <v/>
      </c>
      <c r="BE1069" s="25" t="str">
        <f t="shared" si="537"/>
        <v/>
      </c>
      <c r="BF1069" s="25" t="str">
        <f t="shared" si="538"/>
        <v/>
      </c>
      <c r="BG1069" s="25" t="str">
        <f t="shared" si="539"/>
        <v/>
      </c>
      <c r="BH1069" s="25" t="str">
        <f t="shared" si="540"/>
        <v/>
      </c>
      <c r="BI1069" s="25" t="str">
        <f t="shared" si="541"/>
        <v/>
      </c>
      <c r="BJ1069" s="25" t="str">
        <f t="shared" si="542"/>
        <v/>
      </c>
      <c r="BK1069" s="25" t="str">
        <f t="shared" si="543"/>
        <v/>
      </c>
      <c r="BL1069" s="25" t="str">
        <f t="shared" si="544"/>
        <v/>
      </c>
      <c r="BM1069" s="25" t="str">
        <f t="shared" si="545"/>
        <v/>
      </c>
      <c r="BN1069" s="25" t="str">
        <f t="shared" si="546"/>
        <v/>
      </c>
    </row>
    <row r="1070" spans="1:66" x14ac:dyDescent="0.25">
      <c r="A1070" s="20" t="str">
        <f>IF('S.D. Paste sheet'!A1070="","",'S.D. Paste sheet'!A1070)</f>
        <v/>
      </c>
      <c r="B1070" s="20" t="str">
        <f>IF('S.D. Paste sheet'!B1070="","",'S.D. Paste sheet'!B1070)</f>
        <v/>
      </c>
      <c r="C1070" s="20" t="str">
        <f>IF('S.D. Paste sheet'!C1070="","",'S.D. Paste sheet'!C1070)</f>
        <v/>
      </c>
      <c r="D1070" s="20" t="str">
        <f>IF('S.D. Paste sheet'!D1070="","",'S.D. Paste sheet'!D1070)</f>
        <v/>
      </c>
      <c r="E1070" s="20" t="str">
        <f>IF('S.D. Paste sheet'!E1070="","",UPPER('S.D. Paste sheet'!E1070))</f>
        <v/>
      </c>
      <c r="F1070" s="20" t="str">
        <f>IF('S.D. Paste sheet'!F1070="","",'S.D. Paste sheet'!F1070)</f>
        <v/>
      </c>
      <c r="G1070" s="20" t="str">
        <f>IF('S.D. Paste sheet'!G1070="","",UPPER('S.D. Paste sheet'!G1070))</f>
        <v/>
      </c>
      <c r="H1070" s="20" t="str">
        <f>IF('S.D. Paste sheet'!H1070="","",UPPER('S.D. Paste sheet'!H1070))</f>
        <v/>
      </c>
      <c r="I1070" s="20" t="str">
        <f>IF('S.D. Paste sheet'!I1070="","",'S.D. Paste sheet'!I1070)</f>
        <v/>
      </c>
      <c r="J1070" s="20" t="str">
        <f>IF('S.D. Paste sheet'!J1070="","",'S.D. Paste sheet'!J1070)</f>
        <v/>
      </c>
      <c r="K1070" s="20" t="str">
        <f>IF('S.D. Paste sheet'!K1070="","",'S.D. Paste sheet'!K1070)</f>
        <v/>
      </c>
      <c r="L1070" s="20" t="str">
        <f>IF('S.D. Paste sheet'!L1070="","",'S.D. Paste sheet'!L1070)</f>
        <v/>
      </c>
      <c r="M1070" s="20" t="str">
        <f>IF('S.D. Paste sheet'!M1070="","",'S.D. Paste sheet'!M1070)</f>
        <v/>
      </c>
      <c r="N1070" s="20" t="str">
        <f>IF('S.D. Paste sheet'!N1070="","",'S.D. Paste sheet'!N1070)</f>
        <v/>
      </c>
      <c r="O1070" s="20" t="str">
        <f>IF('S.D. Paste sheet'!O1070="","",'S.D. Paste sheet'!O1070)</f>
        <v/>
      </c>
      <c r="P1070" s="20" t="str">
        <f>IF('S.D. Paste sheet'!P1070="","",'S.D. Paste sheet'!P1070)</f>
        <v/>
      </c>
      <c r="Q1070" s="20" t="str">
        <f>IF('S.D. Paste sheet'!Q1070="","",'S.D. Paste sheet'!Q1070)</f>
        <v/>
      </c>
      <c r="R1070" s="20" t="str">
        <f>IF('S.D. Paste sheet'!R1070="","",'S.D. Paste sheet'!R1070)</f>
        <v/>
      </c>
      <c r="S1070" s="20" t="str">
        <f>IF('S.D. Paste sheet'!S1070="","",'S.D. Paste sheet'!S1070)</f>
        <v/>
      </c>
      <c r="T1070" s="20" t="str">
        <f>IF('S.D. Paste sheet'!T1070="","",'S.D. Paste sheet'!T1070)</f>
        <v/>
      </c>
      <c r="U1070" s="20" t="str">
        <f>IF('S.D. Paste sheet'!U1070="","",'S.D. Paste sheet'!U1070)</f>
        <v/>
      </c>
      <c r="V1070" s="20" t="str">
        <f>IF('S.D. Paste sheet'!V1070="","",'S.D. Paste sheet'!V1070)</f>
        <v/>
      </c>
      <c r="W1070" s="20" t="str">
        <f>IF('S.D. Paste sheet'!W1070="","",'S.D. Paste sheet'!W1070)</f>
        <v/>
      </c>
      <c r="X1070" s="20" t="str">
        <f>IF('S.D. Paste sheet'!X1070="","",'S.D. Paste sheet'!X1070)</f>
        <v/>
      </c>
      <c r="Y1070" s="20" t="str">
        <f>IF('S.D. Paste sheet'!Y1070="","",'S.D. Paste sheet'!Y1070)</f>
        <v/>
      </c>
      <c r="Z1070" s="20" t="str">
        <f>IF('S.D. Paste sheet'!Z1070="","",'S.D. Paste sheet'!Z1070)</f>
        <v/>
      </c>
      <c r="AA1070" s="20" t="str">
        <f>IF('S.D. Paste sheet'!AA1070="","",'S.D. Paste sheet'!AA1070)</f>
        <v/>
      </c>
      <c r="AB1070" s="20" t="str">
        <f>IF('S.D. Paste sheet'!AB1070="","",'S.D. Paste sheet'!AB1070)</f>
        <v/>
      </c>
      <c r="AC1070" s="20" t="str">
        <f>IF('S.D. Paste sheet'!AC1070="","",'S.D. Paste sheet'!AC1070)</f>
        <v/>
      </c>
      <c r="AD1070" s="20" t="str">
        <f>IF('S.D. Paste sheet'!AD1070="","",'S.D. Paste sheet'!AD1070)</f>
        <v/>
      </c>
      <c r="AE1070" s="28"/>
      <c r="AF1070" t="str">
        <f>IF(AK1070="","",IF(AK1070&gt;0,COUNT($AG$2:AG1070),""))</f>
        <v/>
      </c>
      <c r="AG1070" s="25" t="str">
        <f t="shared" si="515"/>
        <v/>
      </c>
      <c r="AH1070" s="25" t="str">
        <f t="shared" si="516"/>
        <v/>
      </c>
      <c r="AI1070" s="25" t="str">
        <f t="shared" si="517"/>
        <v/>
      </c>
      <c r="AJ1070" s="25" t="str">
        <f t="shared" si="518"/>
        <v/>
      </c>
      <c r="AK1070" s="25" t="str">
        <f t="shared" si="519"/>
        <v/>
      </c>
      <c r="AL1070" s="25" t="str">
        <f t="shared" si="520"/>
        <v/>
      </c>
      <c r="AM1070" s="25" t="str">
        <f t="shared" si="521"/>
        <v/>
      </c>
      <c r="AN1070" s="25" t="str">
        <f t="shared" si="522"/>
        <v/>
      </c>
      <c r="AO1070" s="25" t="str">
        <f t="shared" si="523"/>
        <v/>
      </c>
      <c r="AP1070" s="25" t="str">
        <f t="shared" si="524"/>
        <v/>
      </c>
      <c r="AQ1070" s="25" t="str">
        <f t="shared" si="525"/>
        <v/>
      </c>
      <c r="AR1070" s="25" t="str">
        <f t="shared" si="526"/>
        <v/>
      </c>
      <c r="AS1070" s="25" t="str">
        <f t="shared" si="527"/>
        <v/>
      </c>
      <c r="AT1070" s="25" t="str">
        <f t="shared" si="528"/>
        <v/>
      </c>
      <c r="AU1070" s="25" t="str">
        <f t="shared" si="529"/>
        <v/>
      </c>
      <c r="AV1070" s="25" t="str">
        <f t="shared" si="530"/>
        <v/>
      </c>
      <c r="AX1070" t="str">
        <f>IF(BC1070="","",IF(BC1070&gt;0,COUNT($AY$2:AY1070),""))</f>
        <v/>
      </c>
      <c r="AY1070" s="25" t="str">
        <f t="shared" si="531"/>
        <v/>
      </c>
      <c r="AZ1070" s="25" t="str">
        <f t="shared" si="532"/>
        <v/>
      </c>
      <c r="BA1070" s="25" t="str">
        <f t="shared" si="533"/>
        <v/>
      </c>
      <c r="BB1070" s="25" t="str">
        <f t="shared" si="534"/>
        <v/>
      </c>
      <c r="BC1070" s="25" t="str">
        <f t="shared" si="535"/>
        <v/>
      </c>
      <c r="BD1070" s="25" t="str">
        <f t="shared" si="536"/>
        <v/>
      </c>
      <c r="BE1070" s="25" t="str">
        <f t="shared" si="537"/>
        <v/>
      </c>
      <c r="BF1070" s="25" t="str">
        <f t="shared" si="538"/>
        <v/>
      </c>
      <c r="BG1070" s="25" t="str">
        <f t="shared" si="539"/>
        <v/>
      </c>
      <c r="BH1070" s="25" t="str">
        <f t="shared" si="540"/>
        <v/>
      </c>
      <c r="BI1070" s="25" t="str">
        <f t="shared" si="541"/>
        <v/>
      </c>
      <c r="BJ1070" s="25" t="str">
        <f t="shared" si="542"/>
        <v/>
      </c>
      <c r="BK1070" s="25" t="str">
        <f t="shared" si="543"/>
        <v/>
      </c>
      <c r="BL1070" s="25" t="str">
        <f t="shared" si="544"/>
        <v/>
      </c>
      <c r="BM1070" s="25" t="str">
        <f t="shared" si="545"/>
        <v/>
      </c>
      <c r="BN1070" s="25" t="str">
        <f t="shared" si="546"/>
        <v/>
      </c>
    </row>
    <row r="1071" spans="1:66" x14ac:dyDescent="0.25">
      <c r="A1071" s="20" t="str">
        <f>IF('S.D. Paste sheet'!A1071="","",'S.D. Paste sheet'!A1071)</f>
        <v/>
      </c>
      <c r="B1071" s="20" t="str">
        <f>IF('S.D. Paste sheet'!B1071="","",'S.D. Paste sheet'!B1071)</f>
        <v/>
      </c>
      <c r="C1071" s="20" t="str">
        <f>IF('S.D. Paste sheet'!C1071="","",'S.D. Paste sheet'!C1071)</f>
        <v/>
      </c>
      <c r="D1071" s="20" t="str">
        <f>IF('S.D. Paste sheet'!D1071="","",'S.D. Paste sheet'!D1071)</f>
        <v/>
      </c>
      <c r="E1071" s="20" t="str">
        <f>IF('S.D. Paste sheet'!E1071="","",UPPER('S.D. Paste sheet'!E1071))</f>
        <v/>
      </c>
      <c r="F1071" s="20" t="str">
        <f>IF('S.D. Paste sheet'!F1071="","",'S.D. Paste sheet'!F1071)</f>
        <v/>
      </c>
      <c r="G1071" s="20" t="str">
        <f>IF('S.D. Paste sheet'!G1071="","",UPPER('S.D. Paste sheet'!G1071))</f>
        <v/>
      </c>
      <c r="H1071" s="20" t="str">
        <f>IF('S.D. Paste sheet'!H1071="","",UPPER('S.D. Paste sheet'!H1071))</f>
        <v/>
      </c>
      <c r="I1071" s="20" t="str">
        <f>IF('S.D. Paste sheet'!I1071="","",'S.D. Paste sheet'!I1071)</f>
        <v/>
      </c>
      <c r="J1071" s="20" t="str">
        <f>IF('S.D. Paste sheet'!J1071="","",'S.D. Paste sheet'!J1071)</f>
        <v/>
      </c>
      <c r="K1071" s="20" t="str">
        <f>IF('S.D. Paste sheet'!K1071="","",'S.D. Paste sheet'!K1071)</f>
        <v/>
      </c>
      <c r="L1071" s="20" t="str">
        <f>IF('S.D. Paste sheet'!L1071="","",'S.D. Paste sheet'!L1071)</f>
        <v/>
      </c>
      <c r="M1071" s="20" t="str">
        <f>IF('S.D. Paste sheet'!M1071="","",'S.D. Paste sheet'!M1071)</f>
        <v/>
      </c>
      <c r="N1071" s="20" t="str">
        <f>IF('S.D. Paste sheet'!N1071="","",'S.D. Paste sheet'!N1071)</f>
        <v/>
      </c>
      <c r="O1071" s="20" t="str">
        <f>IF('S.D. Paste sheet'!O1071="","",'S.D. Paste sheet'!O1071)</f>
        <v/>
      </c>
      <c r="P1071" s="20" t="str">
        <f>IF('S.D. Paste sheet'!P1071="","",'S.D. Paste sheet'!P1071)</f>
        <v/>
      </c>
      <c r="Q1071" s="20" t="str">
        <f>IF('S.D. Paste sheet'!Q1071="","",'S.D. Paste sheet'!Q1071)</f>
        <v/>
      </c>
      <c r="R1071" s="20" t="str">
        <f>IF('S.D. Paste sheet'!R1071="","",'S.D. Paste sheet'!R1071)</f>
        <v/>
      </c>
      <c r="S1071" s="20" t="str">
        <f>IF('S.D. Paste sheet'!S1071="","",'S.D. Paste sheet'!S1071)</f>
        <v/>
      </c>
      <c r="T1071" s="20" t="str">
        <f>IF('S.D. Paste sheet'!T1071="","",'S.D. Paste sheet'!T1071)</f>
        <v/>
      </c>
      <c r="U1071" s="20" t="str">
        <f>IF('S.D. Paste sheet'!U1071="","",'S.D. Paste sheet'!U1071)</f>
        <v/>
      </c>
      <c r="V1071" s="20" t="str">
        <f>IF('S.D. Paste sheet'!V1071="","",'S.D. Paste sheet'!V1071)</f>
        <v/>
      </c>
      <c r="W1071" s="20" t="str">
        <f>IF('S.D. Paste sheet'!W1071="","",'S.D. Paste sheet'!W1071)</f>
        <v/>
      </c>
      <c r="X1071" s="20" t="str">
        <f>IF('S.D. Paste sheet'!X1071="","",'S.D. Paste sheet'!X1071)</f>
        <v/>
      </c>
      <c r="Y1071" s="20" t="str">
        <f>IF('S.D. Paste sheet'!Y1071="","",'S.D. Paste sheet'!Y1071)</f>
        <v/>
      </c>
      <c r="Z1071" s="20" t="str">
        <f>IF('S.D. Paste sheet'!Z1071="","",'S.D. Paste sheet'!Z1071)</f>
        <v/>
      </c>
      <c r="AA1071" s="20" t="str">
        <f>IF('S.D. Paste sheet'!AA1071="","",'S.D. Paste sheet'!AA1071)</f>
        <v/>
      </c>
      <c r="AB1071" s="20" t="str">
        <f>IF('S.D. Paste sheet'!AB1071="","",'S.D. Paste sheet'!AB1071)</f>
        <v/>
      </c>
      <c r="AC1071" s="20" t="str">
        <f>IF('S.D. Paste sheet'!AC1071="","",'S.D. Paste sheet'!AC1071)</f>
        <v/>
      </c>
      <c r="AD1071" s="20" t="str">
        <f>IF('S.D. Paste sheet'!AD1071="","",'S.D. Paste sheet'!AD1071)</f>
        <v/>
      </c>
      <c r="AE1071" s="28"/>
      <c r="AF1071" t="str">
        <f>IF(AK1071="","",IF(AK1071&gt;0,COUNT($AG$2:AG1071),""))</f>
        <v/>
      </c>
      <c r="AG1071" s="25" t="str">
        <f t="shared" si="515"/>
        <v/>
      </c>
      <c r="AH1071" s="25" t="str">
        <f t="shared" si="516"/>
        <v/>
      </c>
      <c r="AI1071" s="25" t="str">
        <f t="shared" si="517"/>
        <v/>
      </c>
      <c r="AJ1071" s="25" t="str">
        <f t="shared" si="518"/>
        <v/>
      </c>
      <c r="AK1071" s="25" t="str">
        <f t="shared" si="519"/>
        <v/>
      </c>
      <c r="AL1071" s="25" t="str">
        <f t="shared" si="520"/>
        <v/>
      </c>
      <c r="AM1071" s="25" t="str">
        <f t="shared" si="521"/>
        <v/>
      </c>
      <c r="AN1071" s="25" t="str">
        <f t="shared" si="522"/>
        <v/>
      </c>
      <c r="AO1071" s="25" t="str">
        <f t="shared" si="523"/>
        <v/>
      </c>
      <c r="AP1071" s="25" t="str">
        <f t="shared" si="524"/>
        <v/>
      </c>
      <c r="AQ1071" s="25" t="str">
        <f t="shared" si="525"/>
        <v/>
      </c>
      <c r="AR1071" s="25" t="str">
        <f t="shared" si="526"/>
        <v/>
      </c>
      <c r="AS1071" s="25" t="str">
        <f t="shared" si="527"/>
        <v/>
      </c>
      <c r="AT1071" s="25" t="str">
        <f t="shared" si="528"/>
        <v/>
      </c>
      <c r="AU1071" s="25" t="str">
        <f t="shared" si="529"/>
        <v/>
      </c>
      <c r="AV1071" s="25" t="str">
        <f t="shared" si="530"/>
        <v/>
      </c>
      <c r="AX1071" t="str">
        <f>IF(BC1071="","",IF(BC1071&gt;0,COUNT($AY$2:AY1071),""))</f>
        <v/>
      </c>
      <c r="AY1071" s="25" t="str">
        <f t="shared" si="531"/>
        <v/>
      </c>
      <c r="AZ1071" s="25" t="str">
        <f t="shared" si="532"/>
        <v/>
      </c>
      <c r="BA1071" s="25" t="str">
        <f t="shared" si="533"/>
        <v/>
      </c>
      <c r="BB1071" s="25" t="str">
        <f t="shared" si="534"/>
        <v/>
      </c>
      <c r="BC1071" s="25" t="str">
        <f t="shared" si="535"/>
        <v/>
      </c>
      <c r="BD1071" s="25" t="str">
        <f t="shared" si="536"/>
        <v/>
      </c>
      <c r="BE1071" s="25" t="str">
        <f t="shared" si="537"/>
        <v/>
      </c>
      <c r="BF1071" s="25" t="str">
        <f t="shared" si="538"/>
        <v/>
      </c>
      <c r="BG1071" s="25" t="str">
        <f t="shared" si="539"/>
        <v/>
      </c>
      <c r="BH1071" s="25" t="str">
        <f t="shared" si="540"/>
        <v/>
      </c>
      <c r="BI1071" s="25" t="str">
        <f t="shared" si="541"/>
        <v/>
      </c>
      <c r="BJ1071" s="25" t="str">
        <f t="shared" si="542"/>
        <v/>
      </c>
      <c r="BK1071" s="25" t="str">
        <f t="shared" si="543"/>
        <v/>
      </c>
      <c r="BL1071" s="25" t="str">
        <f t="shared" si="544"/>
        <v/>
      </c>
      <c r="BM1071" s="25" t="str">
        <f t="shared" si="545"/>
        <v/>
      </c>
      <c r="BN1071" s="25" t="str">
        <f t="shared" si="546"/>
        <v/>
      </c>
    </row>
    <row r="1072" spans="1:66" x14ac:dyDescent="0.25">
      <c r="A1072" s="20" t="str">
        <f>IF('S.D. Paste sheet'!A1072="","",'S.D. Paste sheet'!A1072)</f>
        <v/>
      </c>
      <c r="B1072" s="20" t="str">
        <f>IF('S.D. Paste sheet'!B1072="","",'S.D. Paste sheet'!B1072)</f>
        <v/>
      </c>
      <c r="C1072" s="20" t="str">
        <f>IF('S.D. Paste sheet'!C1072="","",'S.D. Paste sheet'!C1072)</f>
        <v/>
      </c>
      <c r="D1072" s="20" t="str">
        <f>IF('S.D. Paste sheet'!D1072="","",'S.D. Paste sheet'!D1072)</f>
        <v/>
      </c>
      <c r="E1072" s="20" t="str">
        <f>IF('S.D. Paste sheet'!E1072="","",UPPER('S.D. Paste sheet'!E1072))</f>
        <v/>
      </c>
      <c r="F1072" s="20" t="str">
        <f>IF('S.D. Paste sheet'!F1072="","",'S.D. Paste sheet'!F1072)</f>
        <v/>
      </c>
      <c r="G1072" s="20" t="str">
        <f>IF('S.D. Paste sheet'!G1072="","",UPPER('S.D. Paste sheet'!G1072))</f>
        <v/>
      </c>
      <c r="H1072" s="20" t="str">
        <f>IF('S.D. Paste sheet'!H1072="","",UPPER('S.D. Paste sheet'!H1072))</f>
        <v/>
      </c>
      <c r="I1072" s="20" t="str">
        <f>IF('S.D. Paste sheet'!I1072="","",'S.D. Paste sheet'!I1072)</f>
        <v/>
      </c>
      <c r="J1072" s="20" t="str">
        <f>IF('S.D. Paste sheet'!J1072="","",'S.D. Paste sheet'!J1072)</f>
        <v/>
      </c>
      <c r="K1072" s="20" t="str">
        <f>IF('S.D. Paste sheet'!K1072="","",'S.D. Paste sheet'!K1072)</f>
        <v/>
      </c>
      <c r="L1072" s="20" t="str">
        <f>IF('S.D. Paste sheet'!L1072="","",'S.D. Paste sheet'!L1072)</f>
        <v/>
      </c>
      <c r="M1072" s="20" t="str">
        <f>IF('S.D. Paste sheet'!M1072="","",'S.D. Paste sheet'!M1072)</f>
        <v/>
      </c>
      <c r="N1072" s="20" t="str">
        <f>IF('S.D. Paste sheet'!N1072="","",'S.D. Paste sheet'!N1072)</f>
        <v/>
      </c>
      <c r="O1072" s="20" t="str">
        <f>IF('S.D. Paste sheet'!O1072="","",'S.D. Paste sheet'!O1072)</f>
        <v/>
      </c>
      <c r="P1072" s="20" t="str">
        <f>IF('S.D. Paste sheet'!P1072="","",'S.D. Paste sheet'!P1072)</f>
        <v/>
      </c>
      <c r="Q1072" s="20" t="str">
        <f>IF('S.D. Paste sheet'!Q1072="","",'S.D. Paste sheet'!Q1072)</f>
        <v/>
      </c>
      <c r="R1072" s="20" t="str">
        <f>IF('S.D. Paste sheet'!R1072="","",'S.D. Paste sheet'!R1072)</f>
        <v/>
      </c>
      <c r="S1072" s="20" t="str">
        <f>IF('S.D. Paste sheet'!S1072="","",'S.D. Paste sheet'!S1072)</f>
        <v/>
      </c>
      <c r="T1072" s="20" t="str">
        <f>IF('S.D. Paste sheet'!T1072="","",'S.D. Paste sheet'!T1072)</f>
        <v/>
      </c>
      <c r="U1072" s="20" t="str">
        <f>IF('S.D. Paste sheet'!U1072="","",'S.D. Paste sheet'!U1072)</f>
        <v/>
      </c>
      <c r="V1072" s="20" t="str">
        <f>IF('S.D. Paste sheet'!V1072="","",'S.D. Paste sheet'!V1072)</f>
        <v/>
      </c>
      <c r="W1072" s="20" t="str">
        <f>IF('S.D. Paste sheet'!W1072="","",'S.D. Paste sheet'!W1072)</f>
        <v/>
      </c>
      <c r="X1072" s="20" t="str">
        <f>IF('S.D. Paste sheet'!X1072="","",'S.D. Paste sheet'!X1072)</f>
        <v/>
      </c>
      <c r="Y1072" s="20" t="str">
        <f>IF('S.D. Paste sheet'!Y1072="","",'S.D. Paste sheet'!Y1072)</f>
        <v/>
      </c>
      <c r="Z1072" s="20" t="str">
        <f>IF('S.D. Paste sheet'!Z1072="","",'S.D. Paste sheet'!Z1072)</f>
        <v/>
      </c>
      <c r="AA1072" s="20" t="str">
        <f>IF('S.D. Paste sheet'!AA1072="","",'S.D. Paste sheet'!AA1072)</f>
        <v/>
      </c>
      <c r="AB1072" s="20" t="str">
        <f>IF('S.D. Paste sheet'!AB1072="","",'S.D. Paste sheet'!AB1072)</f>
        <v/>
      </c>
      <c r="AC1072" s="20" t="str">
        <f>IF('S.D. Paste sheet'!AC1072="","",'S.D. Paste sheet'!AC1072)</f>
        <v/>
      </c>
      <c r="AD1072" s="20" t="str">
        <f>IF('S.D. Paste sheet'!AD1072="","",'S.D. Paste sheet'!AD1072)</f>
        <v/>
      </c>
      <c r="AE1072" s="28"/>
      <c r="AF1072" t="str">
        <f>IF(AK1072="","",IF(AK1072&gt;0,COUNT($AG$2:AG1072),""))</f>
        <v/>
      </c>
      <c r="AG1072" s="25" t="str">
        <f t="shared" si="515"/>
        <v/>
      </c>
      <c r="AH1072" s="25" t="str">
        <f t="shared" si="516"/>
        <v/>
      </c>
      <c r="AI1072" s="25" t="str">
        <f t="shared" si="517"/>
        <v/>
      </c>
      <c r="AJ1072" s="25" t="str">
        <f t="shared" si="518"/>
        <v/>
      </c>
      <c r="AK1072" s="25" t="str">
        <f t="shared" si="519"/>
        <v/>
      </c>
      <c r="AL1072" s="25" t="str">
        <f t="shared" si="520"/>
        <v/>
      </c>
      <c r="AM1072" s="25" t="str">
        <f t="shared" si="521"/>
        <v/>
      </c>
      <c r="AN1072" s="25" t="str">
        <f t="shared" si="522"/>
        <v/>
      </c>
      <c r="AO1072" s="25" t="str">
        <f t="shared" si="523"/>
        <v/>
      </c>
      <c r="AP1072" s="25" t="str">
        <f t="shared" si="524"/>
        <v/>
      </c>
      <c r="AQ1072" s="25" t="str">
        <f t="shared" si="525"/>
        <v/>
      </c>
      <c r="AR1072" s="25" t="str">
        <f t="shared" si="526"/>
        <v/>
      </c>
      <c r="AS1072" s="25" t="str">
        <f t="shared" si="527"/>
        <v/>
      </c>
      <c r="AT1072" s="25" t="str">
        <f t="shared" si="528"/>
        <v/>
      </c>
      <c r="AU1072" s="25" t="str">
        <f t="shared" si="529"/>
        <v/>
      </c>
      <c r="AV1072" s="25" t="str">
        <f t="shared" si="530"/>
        <v/>
      </c>
      <c r="AX1072" t="str">
        <f>IF(BC1072="","",IF(BC1072&gt;0,COUNT($AY$2:AY1072),""))</f>
        <v/>
      </c>
      <c r="AY1072" s="25" t="str">
        <f t="shared" si="531"/>
        <v/>
      </c>
      <c r="AZ1072" s="25" t="str">
        <f t="shared" si="532"/>
        <v/>
      </c>
      <c r="BA1072" s="25" t="str">
        <f t="shared" si="533"/>
        <v/>
      </c>
      <c r="BB1072" s="25" t="str">
        <f t="shared" si="534"/>
        <v/>
      </c>
      <c r="BC1072" s="25" t="str">
        <f t="shared" si="535"/>
        <v/>
      </c>
      <c r="BD1072" s="25" t="str">
        <f t="shared" si="536"/>
        <v/>
      </c>
      <c r="BE1072" s="25" t="str">
        <f t="shared" si="537"/>
        <v/>
      </c>
      <c r="BF1072" s="25" t="str">
        <f t="shared" si="538"/>
        <v/>
      </c>
      <c r="BG1072" s="25" t="str">
        <f t="shared" si="539"/>
        <v/>
      </c>
      <c r="BH1072" s="25" t="str">
        <f t="shared" si="540"/>
        <v/>
      </c>
      <c r="BI1072" s="25" t="str">
        <f t="shared" si="541"/>
        <v/>
      </c>
      <c r="BJ1072" s="25" t="str">
        <f t="shared" si="542"/>
        <v/>
      </c>
      <c r="BK1072" s="25" t="str">
        <f t="shared" si="543"/>
        <v/>
      </c>
      <c r="BL1072" s="25" t="str">
        <f t="shared" si="544"/>
        <v/>
      </c>
      <c r="BM1072" s="25" t="str">
        <f t="shared" si="545"/>
        <v/>
      </c>
      <c r="BN1072" s="25" t="str">
        <f t="shared" si="546"/>
        <v/>
      </c>
    </row>
    <row r="1073" spans="1:66" x14ac:dyDescent="0.25">
      <c r="A1073" s="20" t="str">
        <f>IF('S.D. Paste sheet'!A1073="","",'S.D. Paste sheet'!A1073)</f>
        <v/>
      </c>
      <c r="B1073" s="20" t="str">
        <f>IF('S.D. Paste sheet'!B1073="","",'S.D. Paste sheet'!B1073)</f>
        <v/>
      </c>
      <c r="C1073" s="20" t="str">
        <f>IF('S.D. Paste sheet'!C1073="","",'S.D. Paste sheet'!C1073)</f>
        <v/>
      </c>
      <c r="D1073" s="20" t="str">
        <f>IF('S.D. Paste sheet'!D1073="","",'S.D. Paste sheet'!D1073)</f>
        <v/>
      </c>
      <c r="E1073" s="20" t="str">
        <f>IF('S.D. Paste sheet'!E1073="","",UPPER('S.D. Paste sheet'!E1073))</f>
        <v/>
      </c>
      <c r="F1073" s="20" t="str">
        <f>IF('S.D. Paste sheet'!F1073="","",'S.D. Paste sheet'!F1073)</f>
        <v/>
      </c>
      <c r="G1073" s="20" t="str">
        <f>IF('S.D. Paste sheet'!G1073="","",UPPER('S.D. Paste sheet'!G1073))</f>
        <v/>
      </c>
      <c r="H1073" s="20" t="str">
        <f>IF('S.D. Paste sheet'!H1073="","",UPPER('S.D. Paste sheet'!H1073))</f>
        <v/>
      </c>
      <c r="I1073" s="20" t="str">
        <f>IF('S.D. Paste sheet'!I1073="","",'S.D. Paste sheet'!I1073)</f>
        <v/>
      </c>
      <c r="J1073" s="20" t="str">
        <f>IF('S.D. Paste sheet'!J1073="","",'S.D. Paste sheet'!J1073)</f>
        <v/>
      </c>
      <c r="K1073" s="20" t="str">
        <f>IF('S.D. Paste sheet'!K1073="","",'S.D. Paste sheet'!K1073)</f>
        <v/>
      </c>
      <c r="L1073" s="20" t="str">
        <f>IF('S.D. Paste sheet'!L1073="","",'S.D. Paste sheet'!L1073)</f>
        <v/>
      </c>
      <c r="M1073" s="20" t="str">
        <f>IF('S.D. Paste sheet'!M1073="","",'S.D. Paste sheet'!M1073)</f>
        <v/>
      </c>
      <c r="N1073" s="20" t="str">
        <f>IF('S.D. Paste sheet'!N1073="","",'S.D. Paste sheet'!N1073)</f>
        <v/>
      </c>
      <c r="O1073" s="20" t="str">
        <f>IF('S.D. Paste sheet'!O1073="","",'S.D. Paste sheet'!O1073)</f>
        <v/>
      </c>
      <c r="P1073" s="20" t="str">
        <f>IF('S.D. Paste sheet'!P1073="","",'S.D. Paste sheet'!P1073)</f>
        <v/>
      </c>
      <c r="Q1073" s="20" t="str">
        <f>IF('S.D. Paste sheet'!Q1073="","",'S.D. Paste sheet'!Q1073)</f>
        <v/>
      </c>
      <c r="R1073" s="20" t="str">
        <f>IF('S.D. Paste sheet'!R1073="","",'S.D. Paste sheet'!R1073)</f>
        <v/>
      </c>
      <c r="S1073" s="20" t="str">
        <f>IF('S.D. Paste sheet'!S1073="","",'S.D. Paste sheet'!S1073)</f>
        <v/>
      </c>
      <c r="T1073" s="20" t="str">
        <f>IF('S.D. Paste sheet'!T1073="","",'S.D. Paste sheet'!T1073)</f>
        <v/>
      </c>
      <c r="U1073" s="20" t="str">
        <f>IF('S.D. Paste sheet'!U1073="","",'S.D. Paste sheet'!U1073)</f>
        <v/>
      </c>
      <c r="V1073" s="20" t="str">
        <f>IF('S.D. Paste sheet'!V1073="","",'S.D. Paste sheet'!V1073)</f>
        <v/>
      </c>
      <c r="W1073" s="20" t="str">
        <f>IF('S.D. Paste sheet'!W1073="","",'S.D. Paste sheet'!W1073)</f>
        <v/>
      </c>
      <c r="X1073" s="20" t="str">
        <f>IF('S.D. Paste sheet'!X1073="","",'S.D. Paste sheet'!X1073)</f>
        <v/>
      </c>
      <c r="Y1073" s="20" t="str">
        <f>IF('S.D. Paste sheet'!Y1073="","",'S.D. Paste sheet'!Y1073)</f>
        <v/>
      </c>
      <c r="Z1073" s="20" t="str">
        <f>IF('S.D. Paste sheet'!Z1073="","",'S.D. Paste sheet'!Z1073)</f>
        <v/>
      </c>
      <c r="AA1073" s="20" t="str">
        <f>IF('S.D. Paste sheet'!AA1073="","",'S.D. Paste sheet'!AA1073)</f>
        <v/>
      </c>
      <c r="AB1073" s="20" t="str">
        <f>IF('S.D. Paste sheet'!AB1073="","",'S.D. Paste sheet'!AB1073)</f>
        <v/>
      </c>
      <c r="AC1073" s="20" t="str">
        <f>IF('S.D. Paste sheet'!AC1073="","",'S.D. Paste sheet'!AC1073)</f>
        <v/>
      </c>
      <c r="AD1073" s="20" t="str">
        <f>IF('S.D. Paste sheet'!AD1073="","",'S.D. Paste sheet'!AD1073)</f>
        <v/>
      </c>
      <c r="AE1073" s="28"/>
      <c r="AF1073" t="str">
        <f>IF(AK1073="","",IF(AK1073&gt;0,COUNT($AG$2:AG1073),""))</f>
        <v/>
      </c>
      <c r="AG1073" s="25" t="str">
        <f t="shared" si="515"/>
        <v/>
      </c>
      <c r="AH1073" s="25" t="str">
        <f t="shared" si="516"/>
        <v/>
      </c>
      <c r="AI1073" s="25" t="str">
        <f t="shared" si="517"/>
        <v/>
      </c>
      <c r="AJ1073" s="25" t="str">
        <f t="shared" si="518"/>
        <v/>
      </c>
      <c r="AK1073" s="25" t="str">
        <f t="shared" si="519"/>
        <v/>
      </c>
      <c r="AL1073" s="25" t="str">
        <f t="shared" si="520"/>
        <v/>
      </c>
      <c r="AM1073" s="25" t="str">
        <f t="shared" si="521"/>
        <v/>
      </c>
      <c r="AN1073" s="25" t="str">
        <f t="shared" si="522"/>
        <v/>
      </c>
      <c r="AO1073" s="25" t="str">
        <f t="shared" si="523"/>
        <v/>
      </c>
      <c r="AP1073" s="25" t="str">
        <f t="shared" si="524"/>
        <v/>
      </c>
      <c r="AQ1073" s="25" t="str">
        <f t="shared" si="525"/>
        <v/>
      </c>
      <c r="AR1073" s="25" t="str">
        <f t="shared" si="526"/>
        <v/>
      </c>
      <c r="AS1073" s="25" t="str">
        <f t="shared" si="527"/>
        <v/>
      </c>
      <c r="AT1073" s="25" t="str">
        <f t="shared" si="528"/>
        <v/>
      </c>
      <c r="AU1073" s="25" t="str">
        <f t="shared" si="529"/>
        <v/>
      </c>
      <c r="AV1073" s="25" t="str">
        <f t="shared" si="530"/>
        <v/>
      </c>
      <c r="AX1073" t="str">
        <f>IF(BC1073="","",IF(BC1073&gt;0,COUNT($AY$2:AY1073),""))</f>
        <v/>
      </c>
      <c r="AY1073" s="25" t="str">
        <f t="shared" si="531"/>
        <v/>
      </c>
      <c r="AZ1073" s="25" t="str">
        <f t="shared" si="532"/>
        <v/>
      </c>
      <c r="BA1073" s="25" t="str">
        <f t="shared" si="533"/>
        <v/>
      </c>
      <c r="BB1073" s="25" t="str">
        <f t="shared" si="534"/>
        <v/>
      </c>
      <c r="BC1073" s="25" t="str">
        <f t="shared" si="535"/>
        <v/>
      </c>
      <c r="BD1073" s="25" t="str">
        <f t="shared" si="536"/>
        <v/>
      </c>
      <c r="BE1073" s="25" t="str">
        <f t="shared" si="537"/>
        <v/>
      </c>
      <c r="BF1073" s="25" t="str">
        <f t="shared" si="538"/>
        <v/>
      </c>
      <c r="BG1073" s="25" t="str">
        <f t="shared" si="539"/>
        <v/>
      </c>
      <c r="BH1073" s="25" t="str">
        <f t="shared" si="540"/>
        <v/>
      </c>
      <c r="BI1073" s="25" t="str">
        <f t="shared" si="541"/>
        <v/>
      </c>
      <c r="BJ1073" s="25" t="str">
        <f t="shared" si="542"/>
        <v/>
      </c>
      <c r="BK1073" s="25" t="str">
        <f t="shared" si="543"/>
        <v/>
      </c>
      <c r="BL1073" s="25" t="str">
        <f t="shared" si="544"/>
        <v/>
      </c>
      <c r="BM1073" s="25" t="str">
        <f t="shared" si="545"/>
        <v/>
      </c>
      <c r="BN1073" s="25" t="str">
        <f t="shared" si="546"/>
        <v/>
      </c>
    </row>
    <row r="1074" spans="1:66" x14ac:dyDescent="0.25">
      <c r="A1074" s="20" t="str">
        <f>IF('S.D. Paste sheet'!A1074="","",'S.D. Paste sheet'!A1074)</f>
        <v/>
      </c>
      <c r="B1074" s="20" t="str">
        <f>IF('S.D. Paste sheet'!B1074="","",'S.D. Paste sheet'!B1074)</f>
        <v/>
      </c>
      <c r="C1074" s="20" t="str">
        <f>IF('S.D. Paste sheet'!C1074="","",'S.D. Paste sheet'!C1074)</f>
        <v/>
      </c>
      <c r="D1074" s="20" t="str">
        <f>IF('S.D. Paste sheet'!D1074="","",'S.D. Paste sheet'!D1074)</f>
        <v/>
      </c>
      <c r="E1074" s="20" t="str">
        <f>IF('S.D. Paste sheet'!E1074="","",UPPER('S.D. Paste sheet'!E1074))</f>
        <v/>
      </c>
      <c r="F1074" s="20" t="str">
        <f>IF('S.D. Paste sheet'!F1074="","",'S.D. Paste sheet'!F1074)</f>
        <v/>
      </c>
      <c r="G1074" s="20" t="str">
        <f>IF('S.D. Paste sheet'!G1074="","",UPPER('S.D. Paste sheet'!G1074))</f>
        <v/>
      </c>
      <c r="H1074" s="20" t="str">
        <f>IF('S.D. Paste sheet'!H1074="","",UPPER('S.D. Paste sheet'!H1074))</f>
        <v/>
      </c>
      <c r="I1074" s="20" t="str">
        <f>IF('S.D. Paste sheet'!I1074="","",'S.D. Paste sheet'!I1074)</f>
        <v/>
      </c>
      <c r="J1074" s="20" t="str">
        <f>IF('S.D. Paste sheet'!J1074="","",'S.D. Paste sheet'!J1074)</f>
        <v/>
      </c>
      <c r="K1074" s="20" t="str">
        <f>IF('S.D. Paste sheet'!K1074="","",'S.D. Paste sheet'!K1074)</f>
        <v/>
      </c>
      <c r="L1074" s="20" t="str">
        <f>IF('S.D. Paste sheet'!L1074="","",'S.D. Paste sheet'!L1074)</f>
        <v/>
      </c>
      <c r="M1074" s="20" t="str">
        <f>IF('S.D. Paste sheet'!M1074="","",'S.D. Paste sheet'!M1074)</f>
        <v/>
      </c>
      <c r="N1074" s="20" t="str">
        <f>IF('S.D. Paste sheet'!N1074="","",'S.D. Paste sheet'!N1074)</f>
        <v/>
      </c>
      <c r="O1074" s="20" t="str">
        <f>IF('S.D. Paste sheet'!O1074="","",'S.D. Paste sheet'!O1074)</f>
        <v/>
      </c>
      <c r="P1074" s="20" t="str">
        <f>IF('S.D. Paste sheet'!P1074="","",'S.D. Paste sheet'!P1074)</f>
        <v/>
      </c>
      <c r="Q1074" s="20" t="str">
        <f>IF('S.D. Paste sheet'!Q1074="","",'S.D. Paste sheet'!Q1074)</f>
        <v/>
      </c>
      <c r="R1074" s="20" t="str">
        <f>IF('S.D. Paste sheet'!R1074="","",'S.D. Paste sheet'!R1074)</f>
        <v/>
      </c>
      <c r="S1074" s="20" t="str">
        <f>IF('S.D. Paste sheet'!S1074="","",'S.D. Paste sheet'!S1074)</f>
        <v/>
      </c>
      <c r="T1074" s="20" t="str">
        <f>IF('S.D. Paste sheet'!T1074="","",'S.D. Paste sheet'!T1074)</f>
        <v/>
      </c>
      <c r="U1074" s="20" t="str">
        <f>IF('S.D. Paste sheet'!U1074="","",'S.D. Paste sheet'!U1074)</f>
        <v/>
      </c>
      <c r="V1074" s="20" t="str">
        <f>IF('S.D. Paste sheet'!V1074="","",'S.D. Paste sheet'!V1074)</f>
        <v/>
      </c>
      <c r="W1074" s="20" t="str">
        <f>IF('S.D. Paste sheet'!W1074="","",'S.D. Paste sheet'!W1074)</f>
        <v/>
      </c>
      <c r="X1074" s="20" t="str">
        <f>IF('S.D. Paste sheet'!X1074="","",'S.D. Paste sheet'!X1074)</f>
        <v/>
      </c>
      <c r="Y1074" s="20" t="str">
        <f>IF('S.D. Paste sheet'!Y1074="","",'S.D. Paste sheet'!Y1074)</f>
        <v/>
      </c>
      <c r="Z1074" s="20" t="str">
        <f>IF('S.D. Paste sheet'!Z1074="","",'S.D. Paste sheet'!Z1074)</f>
        <v/>
      </c>
      <c r="AA1074" s="20" t="str">
        <f>IF('S.D. Paste sheet'!AA1074="","",'S.D. Paste sheet'!AA1074)</f>
        <v/>
      </c>
      <c r="AB1074" s="20" t="str">
        <f>IF('S.D. Paste sheet'!AB1074="","",'S.D. Paste sheet'!AB1074)</f>
        <v/>
      </c>
      <c r="AC1074" s="20" t="str">
        <f>IF('S.D. Paste sheet'!AC1074="","",'S.D. Paste sheet'!AC1074)</f>
        <v/>
      </c>
      <c r="AD1074" s="20" t="str">
        <f>IF('S.D. Paste sheet'!AD1074="","",'S.D. Paste sheet'!AD1074)</f>
        <v/>
      </c>
      <c r="AE1074" s="28"/>
      <c r="AF1074" t="str">
        <f>IF(AK1074="","",IF(AK1074&gt;0,COUNT($AG$2:AG1074),""))</f>
        <v/>
      </c>
      <c r="AG1074" s="25" t="str">
        <f t="shared" si="515"/>
        <v/>
      </c>
      <c r="AH1074" s="25" t="str">
        <f t="shared" si="516"/>
        <v/>
      </c>
      <c r="AI1074" s="25" t="str">
        <f t="shared" si="517"/>
        <v/>
      </c>
      <c r="AJ1074" s="25" t="str">
        <f t="shared" si="518"/>
        <v/>
      </c>
      <c r="AK1074" s="25" t="str">
        <f t="shared" si="519"/>
        <v/>
      </c>
      <c r="AL1074" s="25" t="str">
        <f t="shared" si="520"/>
        <v/>
      </c>
      <c r="AM1074" s="25" t="str">
        <f t="shared" si="521"/>
        <v/>
      </c>
      <c r="AN1074" s="25" t="str">
        <f t="shared" si="522"/>
        <v/>
      </c>
      <c r="AO1074" s="25" t="str">
        <f t="shared" si="523"/>
        <v/>
      </c>
      <c r="AP1074" s="25" t="str">
        <f t="shared" si="524"/>
        <v/>
      </c>
      <c r="AQ1074" s="25" t="str">
        <f t="shared" si="525"/>
        <v/>
      </c>
      <c r="AR1074" s="25" t="str">
        <f t="shared" si="526"/>
        <v/>
      </c>
      <c r="AS1074" s="25" t="str">
        <f t="shared" si="527"/>
        <v/>
      </c>
      <c r="AT1074" s="25" t="str">
        <f t="shared" si="528"/>
        <v/>
      </c>
      <c r="AU1074" s="25" t="str">
        <f t="shared" si="529"/>
        <v/>
      </c>
      <c r="AV1074" s="25" t="str">
        <f t="shared" si="530"/>
        <v/>
      </c>
      <c r="AX1074" t="str">
        <f>IF(BC1074="","",IF(BC1074&gt;0,COUNT($AY$2:AY1074),""))</f>
        <v/>
      </c>
      <c r="AY1074" s="25" t="str">
        <f t="shared" si="531"/>
        <v/>
      </c>
      <c r="AZ1074" s="25" t="str">
        <f t="shared" si="532"/>
        <v/>
      </c>
      <c r="BA1074" s="25" t="str">
        <f t="shared" si="533"/>
        <v/>
      </c>
      <c r="BB1074" s="25" t="str">
        <f t="shared" si="534"/>
        <v/>
      </c>
      <c r="BC1074" s="25" t="str">
        <f t="shared" si="535"/>
        <v/>
      </c>
      <c r="BD1074" s="25" t="str">
        <f t="shared" si="536"/>
        <v/>
      </c>
      <c r="BE1074" s="25" t="str">
        <f t="shared" si="537"/>
        <v/>
      </c>
      <c r="BF1074" s="25" t="str">
        <f t="shared" si="538"/>
        <v/>
      </c>
      <c r="BG1074" s="25" t="str">
        <f t="shared" si="539"/>
        <v/>
      </c>
      <c r="BH1074" s="25" t="str">
        <f t="shared" si="540"/>
        <v/>
      </c>
      <c r="BI1074" s="25" t="str">
        <f t="shared" si="541"/>
        <v/>
      </c>
      <c r="BJ1074" s="25" t="str">
        <f t="shared" si="542"/>
        <v/>
      </c>
      <c r="BK1074" s="25" t="str">
        <f t="shared" si="543"/>
        <v/>
      </c>
      <c r="BL1074" s="25" t="str">
        <f t="shared" si="544"/>
        <v/>
      </c>
      <c r="BM1074" s="25" t="str">
        <f t="shared" si="545"/>
        <v/>
      </c>
      <c r="BN1074" s="25" t="str">
        <f t="shared" si="546"/>
        <v/>
      </c>
    </row>
    <row r="1075" spans="1:66" x14ac:dyDescent="0.25">
      <c r="A1075" s="20" t="str">
        <f>IF('S.D. Paste sheet'!A1075="","",'S.D. Paste sheet'!A1075)</f>
        <v/>
      </c>
      <c r="B1075" s="20" t="str">
        <f>IF('S.D. Paste sheet'!B1075="","",'S.D. Paste sheet'!B1075)</f>
        <v/>
      </c>
      <c r="C1075" s="20" t="str">
        <f>IF('S.D. Paste sheet'!C1075="","",'S.D. Paste sheet'!C1075)</f>
        <v/>
      </c>
      <c r="D1075" s="20" t="str">
        <f>IF('S.D. Paste sheet'!D1075="","",'S.D. Paste sheet'!D1075)</f>
        <v/>
      </c>
      <c r="E1075" s="20" t="str">
        <f>IF('S.D. Paste sheet'!E1075="","",UPPER('S.D. Paste sheet'!E1075))</f>
        <v/>
      </c>
      <c r="F1075" s="20" t="str">
        <f>IF('S.D. Paste sheet'!F1075="","",'S.D. Paste sheet'!F1075)</f>
        <v/>
      </c>
      <c r="G1075" s="20" t="str">
        <f>IF('S.D. Paste sheet'!G1075="","",UPPER('S.D. Paste sheet'!G1075))</f>
        <v/>
      </c>
      <c r="H1075" s="20" t="str">
        <f>IF('S.D. Paste sheet'!H1075="","",UPPER('S.D. Paste sheet'!H1075))</f>
        <v/>
      </c>
      <c r="I1075" s="20" t="str">
        <f>IF('S.D. Paste sheet'!I1075="","",'S.D. Paste sheet'!I1075)</f>
        <v/>
      </c>
      <c r="J1075" s="20" t="str">
        <f>IF('S.D. Paste sheet'!J1075="","",'S.D. Paste sheet'!J1075)</f>
        <v/>
      </c>
      <c r="K1075" s="20" t="str">
        <f>IF('S.D. Paste sheet'!K1075="","",'S.D. Paste sheet'!K1075)</f>
        <v/>
      </c>
      <c r="L1075" s="20" t="str">
        <f>IF('S.D. Paste sheet'!L1075="","",'S.D. Paste sheet'!L1075)</f>
        <v/>
      </c>
      <c r="M1075" s="20" t="str">
        <f>IF('S.D. Paste sheet'!M1075="","",'S.D. Paste sheet'!M1075)</f>
        <v/>
      </c>
      <c r="N1075" s="20" t="str">
        <f>IF('S.D. Paste sheet'!N1075="","",'S.D. Paste sheet'!N1075)</f>
        <v/>
      </c>
      <c r="O1075" s="20" t="str">
        <f>IF('S.D. Paste sheet'!O1075="","",'S.D. Paste sheet'!O1075)</f>
        <v/>
      </c>
      <c r="P1075" s="20" t="str">
        <f>IF('S.D. Paste sheet'!P1075="","",'S.D. Paste sheet'!P1075)</f>
        <v/>
      </c>
      <c r="Q1075" s="20" t="str">
        <f>IF('S.D. Paste sheet'!Q1075="","",'S.D. Paste sheet'!Q1075)</f>
        <v/>
      </c>
      <c r="R1075" s="20" t="str">
        <f>IF('S.D. Paste sheet'!R1075="","",'S.D. Paste sheet'!R1075)</f>
        <v/>
      </c>
      <c r="S1075" s="20" t="str">
        <f>IF('S.D. Paste sheet'!S1075="","",'S.D. Paste sheet'!S1075)</f>
        <v/>
      </c>
      <c r="T1075" s="20" t="str">
        <f>IF('S.D. Paste sheet'!T1075="","",'S.D. Paste sheet'!T1075)</f>
        <v/>
      </c>
      <c r="U1075" s="20" t="str">
        <f>IF('S.D. Paste sheet'!U1075="","",'S.D. Paste sheet'!U1075)</f>
        <v/>
      </c>
      <c r="V1075" s="20" t="str">
        <f>IF('S.D. Paste sheet'!V1075="","",'S.D. Paste sheet'!V1075)</f>
        <v/>
      </c>
      <c r="W1075" s="20" t="str">
        <f>IF('S.D. Paste sheet'!W1075="","",'S.D. Paste sheet'!W1075)</f>
        <v/>
      </c>
      <c r="X1075" s="20" t="str">
        <f>IF('S.D. Paste sheet'!X1075="","",'S.D. Paste sheet'!X1075)</f>
        <v/>
      </c>
      <c r="Y1075" s="20" t="str">
        <f>IF('S.D. Paste sheet'!Y1075="","",'S.D. Paste sheet'!Y1075)</f>
        <v/>
      </c>
      <c r="Z1075" s="20" t="str">
        <f>IF('S.D. Paste sheet'!Z1075="","",'S.D. Paste sheet'!Z1075)</f>
        <v/>
      </c>
      <c r="AA1075" s="20" t="str">
        <f>IF('S.D. Paste sheet'!AA1075="","",'S.D. Paste sheet'!AA1075)</f>
        <v/>
      </c>
      <c r="AB1075" s="20" t="str">
        <f>IF('S.D. Paste sheet'!AB1075="","",'S.D. Paste sheet'!AB1075)</f>
        <v/>
      </c>
      <c r="AC1075" s="20" t="str">
        <f>IF('S.D. Paste sheet'!AC1075="","",'S.D. Paste sheet'!AC1075)</f>
        <v/>
      </c>
      <c r="AD1075" s="20" t="str">
        <f>IF('S.D. Paste sheet'!AD1075="","",'S.D. Paste sheet'!AD1075)</f>
        <v/>
      </c>
      <c r="AE1075" s="28"/>
      <c r="AF1075" t="str">
        <f>IF(AK1075="","",IF(AK1075&gt;0,COUNT($AG$2:AG1075),""))</f>
        <v/>
      </c>
      <c r="AG1075" s="25" t="str">
        <f t="shared" si="515"/>
        <v/>
      </c>
      <c r="AH1075" s="25" t="str">
        <f t="shared" si="516"/>
        <v/>
      </c>
      <c r="AI1075" s="25" t="str">
        <f t="shared" si="517"/>
        <v/>
      </c>
      <c r="AJ1075" s="25" t="str">
        <f t="shared" si="518"/>
        <v/>
      </c>
      <c r="AK1075" s="25" t="str">
        <f t="shared" si="519"/>
        <v/>
      </c>
      <c r="AL1075" s="25" t="str">
        <f t="shared" si="520"/>
        <v/>
      </c>
      <c r="AM1075" s="25" t="str">
        <f t="shared" si="521"/>
        <v/>
      </c>
      <c r="AN1075" s="25" t="str">
        <f t="shared" si="522"/>
        <v/>
      </c>
      <c r="AO1075" s="25" t="str">
        <f t="shared" si="523"/>
        <v/>
      </c>
      <c r="AP1075" s="25" t="str">
        <f t="shared" si="524"/>
        <v/>
      </c>
      <c r="AQ1075" s="25" t="str">
        <f t="shared" si="525"/>
        <v/>
      </c>
      <c r="AR1075" s="25" t="str">
        <f t="shared" si="526"/>
        <v/>
      </c>
      <c r="AS1075" s="25" t="str">
        <f t="shared" si="527"/>
        <v/>
      </c>
      <c r="AT1075" s="25" t="str">
        <f t="shared" si="528"/>
        <v/>
      </c>
      <c r="AU1075" s="25" t="str">
        <f t="shared" si="529"/>
        <v/>
      </c>
      <c r="AV1075" s="25" t="str">
        <f t="shared" si="530"/>
        <v/>
      </c>
      <c r="AX1075" t="str">
        <f>IF(BC1075="","",IF(BC1075&gt;0,COUNT($AY$2:AY1075),""))</f>
        <v/>
      </c>
      <c r="AY1075" s="25" t="str">
        <f t="shared" si="531"/>
        <v/>
      </c>
      <c r="AZ1075" s="25" t="str">
        <f t="shared" si="532"/>
        <v/>
      </c>
      <c r="BA1075" s="25" t="str">
        <f t="shared" si="533"/>
        <v/>
      </c>
      <c r="BB1075" s="25" t="str">
        <f t="shared" si="534"/>
        <v/>
      </c>
      <c r="BC1075" s="25" t="str">
        <f t="shared" si="535"/>
        <v/>
      </c>
      <c r="BD1075" s="25" t="str">
        <f t="shared" si="536"/>
        <v/>
      </c>
      <c r="BE1075" s="25" t="str">
        <f t="shared" si="537"/>
        <v/>
      </c>
      <c r="BF1075" s="25" t="str">
        <f t="shared" si="538"/>
        <v/>
      </c>
      <c r="BG1075" s="25" t="str">
        <f t="shared" si="539"/>
        <v/>
      </c>
      <c r="BH1075" s="25" t="str">
        <f t="shared" si="540"/>
        <v/>
      </c>
      <c r="BI1075" s="25" t="str">
        <f t="shared" si="541"/>
        <v/>
      </c>
      <c r="BJ1075" s="25" t="str">
        <f t="shared" si="542"/>
        <v/>
      </c>
      <c r="BK1075" s="25" t="str">
        <f t="shared" si="543"/>
        <v/>
      </c>
      <c r="BL1075" s="25" t="str">
        <f t="shared" si="544"/>
        <v/>
      </c>
      <c r="BM1075" s="25" t="str">
        <f t="shared" si="545"/>
        <v/>
      </c>
      <c r="BN1075" s="25" t="str">
        <f t="shared" si="546"/>
        <v/>
      </c>
    </row>
    <row r="1076" spans="1:66" x14ac:dyDescent="0.25">
      <c r="A1076" s="20" t="str">
        <f>IF('S.D. Paste sheet'!A1076="","",'S.D. Paste sheet'!A1076)</f>
        <v/>
      </c>
      <c r="B1076" s="20" t="str">
        <f>IF('S.D. Paste sheet'!B1076="","",'S.D. Paste sheet'!B1076)</f>
        <v/>
      </c>
      <c r="C1076" s="20" t="str">
        <f>IF('S.D. Paste sheet'!C1076="","",'S.D. Paste sheet'!C1076)</f>
        <v/>
      </c>
      <c r="D1076" s="20" t="str">
        <f>IF('S.D. Paste sheet'!D1076="","",'S.D. Paste sheet'!D1076)</f>
        <v/>
      </c>
      <c r="E1076" s="20" t="str">
        <f>IF('S.D. Paste sheet'!E1076="","",UPPER('S.D. Paste sheet'!E1076))</f>
        <v/>
      </c>
      <c r="F1076" s="20" t="str">
        <f>IF('S.D. Paste sheet'!F1076="","",'S.D. Paste sheet'!F1076)</f>
        <v/>
      </c>
      <c r="G1076" s="20" t="str">
        <f>IF('S.D. Paste sheet'!G1076="","",UPPER('S.D. Paste sheet'!G1076))</f>
        <v/>
      </c>
      <c r="H1076" s="20" t="str">
        <f>IF('S.D. Paste sheet'!H1076="","",UPPER('S.D. Paste sheet'!H1076))</f>
        <v/>
      </c>
      <c r="I1076" s="20" t="str">
        <f>IF('S.D. Paste sheet'!I1076="","",'S.D. Paste sheet'!I1076)</f>
        <v/>
      </c>
      <c r="J1076" s="20" t="str">
        <f>IF('S.D. Paste sheet'!J1076="","",'S.D. Paste sheet'!J1076)</f>
        <v/>
      </c>
      <c r="K1076" s="20" t="str">
        <f>IF('S.D. Paste sheet'!K1076="","",'S.D. Paste sheet'!K1076)</f>
        <v/>
      </c>
      <c r="L1076" s="20" t="str">
        <f>IF('S.D. Paste sheet'!L1076="","",'S.D. Paste sheet'!L1076)</f>
        <v/>
      </c>
      <c r="M1076" s="20" t="str">
        <f>IF('S.D. Paste sheet'!M1076="","",'S.D. Paste sheet'!M1076)</f>
        <v/>
      </c>
      <c r="N1076" s="20" t="str">
        <f>IF('S.D. Paste sheet'!N1076="","",'S.D. Paste sheet'!N1076)</f>
        <v/>
      </c>
      <c r="O1076" s="20" t="str">
        <f>IF('S.D. Paste sheet'!O1076="","",'S.D. Paste sheet'!O1076)</f>
        <v/>
      </c>
      <c r="P1076" s="20" t="str">
        <f>IF('S.D. Paste sheet'!P1076="","",'S.D. Paste sheet'!P1076)</f>
        <v/>
      </c>
      <c r="Q1076" s="20" t="str">
        <f>IF('S.D. Paste sheet'!Q1076="","",'S.D. Paste sheet'!Q1076)</f>
        <v/>
      </c>
      <c r="R1076" s="20" t="str">
        <f>IF('S.D. Paste sheet'!R1076="","",'S.D. Paste sheet'!R1076)</f>
        <v/>
      </c>
      <c r="S1076" s="20" t="str">
        <f>IF('S.D. Paste sheet'!S1076="","",'S.D. Paste sheet'!S1076)</f>
        <v/>
      </c>
      <c r="T1076" s="20" t="str">
        <f>IF('S.D. Paste sheet'!T1076="","",'S.D. Paste sheet'!T1076)</f>
        <v/>
      </c>
      <c r="U1076" s="20" t="str">
        <f>IF('S.D. Paste sheet'!U1076="","",'S.D. Paste sheet'!U1076)</f>
        <v/>
      </c>
      <c r="V1076" s="20" t="str">
        <f>IF('S.D. Paste sheet'!V1076="","",'S.D. Paste sheet'!V1076)</f>
        <v/>
      </c>
      <c r="W1076" s="20" t="str">
        <f>IF('S.D. Paste sheet'!W1076="","",'S.D. Paste sheet'!W1076)</f>
        <v/>
      </c>
      <c r="X1076" s="20" t="str">
        <f>IF('S.D. Paste sheet'!X1076="","",'S.D. Paste sheet'!X1076)</f>
        <v/>
      </c>
      <c r="Y1076" s="20" t="str">
        <f>IF('S.D. Paste sheet'!Y1076="","",'S.D. Paste sheet'!Y1076)</f>
        <v/>
      </c>
      <c r="Z1076" s="20" t="str">
        <f>IF('S.D. Paste sheet'!Z1076="","",'S.D. Paste sheet'!Z1076)</f>
        <v/>
      </c>
      <c r="AA1076" s="20" t="str">
        <f>IF('S.D. Paste sheet'!AA1076="","",'S.D. Paste sheet'!AA1076)</f>
        <v/>
      </c>
      <c r="AB1076" s="20" t="str">
        <f>IF('S.D. Paste sheet'!AB1076="","",'S.D. Paste sheet'!AB1076)</f>
        <v/>
      </c>
      <c r="AC1076" s="20" t="str">
        <f>IF('S.D. Paste sheet'!AC1076="","",'S.D. Paste sheet'!AC1076)</f>
        <v/>
      </c>
      <c r="AD1076" s="20" t="str">
        <f>IF('S.D. Paste sheet'!AD1076="","",'S.D. Paste sheet'!AD1076)</f>
        <v/>
      </c>
      <c r="AE1076" s="28"/>
      <c r="AF1076" t="str">
        <f>IF(AK1076="","",IF(AK1076&gt;0,COUNT($AG$2:AG1076),""))</f>
        <v/>
      </c>
      <c r="AG1076" s="25" t="str">
        <f t="shared" si="515"/>
        <v/>
      </c>
      <c r="AH1076" s="25" t="str">
        <f t="shared" si="516"/>
        <v/>
      </c>
      <c r="AI1076" s="25" t="str">
        <f t="shared" si="517"/>
        <v/>
      </c>
      <c r="AJ1076" s="25" t="str">
        <f t="shared" si="518"/>
        <v/>
      </c>
      <c r="AK1076" s="25" t="str">
        <f t="shared" si="519"/>
        <v/>
      </c>
      <c r="AL1076" s="25" t="str">
        <f t="shared" si="520"/>
        <v/>
      </c>
      <c r="AM1076" s="25" t="str">
        <f t="shared" si="521"/>
        <v/>
      </c>
      <c r="AN1076" s="25" t="str">
        <f t="shared" si="522"/>
        <v/>
      </c>
      <c r="AO1076" s="25" t="str">
        <f t="shared" si="523"/>
        <v/>
      </c>
      <c r="AP1076" s="25" t="str">
        <f t="shared" si="524"/>
        <v/>
      </c>
      <c r="AQ1076" s="25" t="str">
        <f t="shared" si="525"/>
        <v/>
      </c>
      <c r="AR1076" s="25" t="str">
        <f t="shared" si="526"/>
        <v/>
      </c>
      <c r="AS1076" s="25" t="str">
        <f t="shared" si="527"/>
        <v/>
      </c>
      <c r="AT1076" s="25" t="str">
        <f t="shared" si="528"/>
        <v/>
      </c>
      <c r="AU1076" s="25" t="str">
        <f t="shared" si="529"/>
        <v/>
      </c>
      <c r="AV1076" s="25" t="str">
        <f t="shared" si="530"/>
        <v/>
      </c>
      <c r="AX1076" t="str">
        <f>IF(BC1076="","",IF(BC1076&gt;0,COUNT($AY$2:AY1076),""))</f>
        <v/>
      </c>
      <c r="AY1076" s="25" t="str">
        <f t="shared" si="531"/>
        <v/>
      </c>
      <c r="AZ1076" s="25" t="str">
        <f t="shared" si="532"/>
        <v/>
      </c>
      <c r="BA1076" s="25" t="str">
        <f t="shared" si="533"/>
        <v/>
      </c>
      <c r="BB1076" s="25" t="str">
        <f t="shared" si="534"/>
        <v/>
      </c>
      <c r="BC1076" s="25" t="str">
        <f t="shared" si="535"/>
        <v/>
      </c>
      <c r="BD1076" s="25" t="str">
        <f t="shared" si="536"/>
        <v/>
      </c>
      <c r="BE1076" s="25" t="str">
        <f t="shared" si="537"/>
        <v/>
      </c>
      <c r="BF1076" s="25" t="str">
        <f t="shared" si="538"/>
        <v/>
      </c>
      <c r="BG1076" s="25" t="str">
        <f t="shared" si="539"/>
        <v/>
      </c>
      <c r="BH1076" s="25" t="str">
        <f t="shared" si="540"/>
        <v/>
      </c>
      <c r="BI1076" s="25" t="str">
        <f t="shared" si="541"/>
        <v/>
      </c>
      <c r="BJ1076" s="25" t="str">
        <f t="shared" si="542"/>
        <v/>
      </c>
      <c r="BK1076" s="25" t="str">
        <f t="shared" si="543"/>
        <v/>
      </c>
      <c r="BL1076" s="25" t="str">
        <f t="shared" si="544"/>
        <v/>
      </c>
      <c r="BM1076" s="25" t="str">
        <f t="shared" si="545"/>
        <v/>
      </c>
      <c r="BN1076" s="25" t="str">
        <f t="shared" si="546"/>
        <v/>
      </c>
    </row>
    <row r="1077" spans="1:66" x14ac:dyDescent="0.25">
      <c r="A1077" s="20" t="str">
        <f>IF('S.D. Paste sheet'!A1077="","",'S.D. Paste sheet'!A1077)</f>
        <v/>
      </c>
      <c r="B1077" s="20" t="str">
        <f>IF('S.D. Paste sheet'!B1077="","",'S.D. Paste sheet'!B1077)</f>
        <v/>
      </c>
      <c r="C1077" s="20" t="str">
        <f>IF('S.D. Paste sheet'!C1077="","",'S.D. Paste sheet'!C1077)</f>
        <v/>
      </c>
      <c r="D1077" s="20" t="str">
        <f>IF('S.D. Paste sheet'!D1077="","",'S.D. Paste sheet'!D1077)</f>
        <v/>
      </c>
      <c r="E1077" s="20" t="str">
        <f>IF('S.D. Paste sheet'!E1077="","",UPPER('S.D. Paste sheet'!E1077))</f>
        <v/>
      </c>
      <c r="F1077" s="20" t="str">
        <f>IF('S.D. Paste sheet'!F1077="","",'S.D. Paste sheet'!F1077)</f>
        <v/>
      </c>
      <c r="G1077" s="20" t="str">
        <f>IF('S.D. Paste sheet'!G1077="","",UPPER('S.D. Paste sheet'!G1077))</f>
        <v/>
      </c>
      <c r="H1077" s="20" t="str">
        <f>IF('S.D. Paste sheet'!H1077="","",UPPER('S.D. Paste sheet'!H1077))</f>
        <v/>
      </c>
      <c r="I1077" s="20" t="str">
        <f>IF('S.D. Paste sheet'!I1077="","",'S.D. Paste sheet'!I1077)</f>
        <v/>
      </c>
      <c r="J1077" s="20" t="str">
        <f>IF('S.D. Paste sheet'!J1077="","",'S.D. Paste sheet'!J1077)</f>
        <v/>
      </c>
      <c r="K1077" s="20" t="str">
        <f>IF('S.D. Paste sheet'!K1077="","",'S.D. Paste sheet'!K1077)</f>
        <v/>
      </c>
      <c r="L1077" s="20" t="str">
        <f>IF('S.D. Paste sheet'!L1077="","",'S.D. Paste sheet'!L1077)</f>
        <v/>
      </c>
      <c r="M1077" s="20" t="str">
        <f>IF('S.D. Paste sheet'!M1077="","",'S.D. Paste sheet'!M1077)</f>
        <v/>
      </c>
      <c r="N1077" s="20" t="str">
        <f>IF('S.D. Paste sheet'!N1077="","",'S.D. Paste sheet'!N1077)</f>
        <v/>
      </c>
      <c r="O1077" s="20" t="str">
        <f>IF('S.D. Paste sheet'!O1077="","",'S.D. Paste sheet'!O1077)</f>
        <v/>
      </c>
      <c r="P1077" s="20" t="str">
        <f>IF('S.D. Paste sheet'!P1077="","",'S.D. Paste sheet'!P1077)</f>
        <v/>
      </c>
      <c r="Q1077" s="20" t="str">
        <f>IF('S.D. Paste sheet'!Q1077="","",'S.D. Paste sheet'!Q1077)</f>
        <v/>
      </c>
      <c r="R1077" s="20" t="str">
        <f>IF('S.D. Paste sheet'!R1077="","",'S.D. Paste sheet'!R1077)</f>
        <v/>
      </c>
      <c r="S1077" s="20" t="str">
        <f>IF('S.D. Paste sheet'!S1077="","",'S.D. Paste sheet'!S1077)</f>
        <v/>
      </c>
      <c r="T1077" s="20" t="str">
        <f>IF('S.D. Paste sheet'!T1077="","",'S.D. Paste sheet'!T1077)</f>
        <v/>
      </c>
      <c r="U1077" s="20" t="str">
        <f>IF('S.D. Paste sheet'!U1077="","",'S.D. Paste sheet'!U1077)</f>
        <v/>
      </c>
      <c r="V1077" s="20" t="str">
        <f>IF('S.D. Paste sheet'!V1077="","",'S.D. Paste sheet'!V1077)</f>
        <v/>
      </c>
      <c r="W1077" s="20" t="str">
        <f>IF('S.D. Paste sheet'!W1077="","",'S.D. Paste sheet'!W1077)</f>
        <v/>
      </c>
      <c r="X1077" s="20" t="str">
        <f>IF('S.D. Paste sheet'!X1077="","",'S.D. Paste sheet'!X1077)</f>
        <v/>
      </c>
      <c r="Y1077" s="20" t="str">
        <f>IF('S.D. Paste sheet'!Y1077="","",'S.D. Paste sheet'!Y1077)</f>
        <v/>
      </c>
      <c r="Z1077" s="20" t="str">
        <f>IF('S.D. Paste sheet'!Z1077="","",'S.D. Paste sheet'!Z1077)</f>
        <v/>
      </c>
      <c r="AA1077" s="20" t="str">
        <f>IF('S.D. Paste sheet'!AA1077="","",'S.D. Paste sheet'!AA1077)</f>
        <v/>
      </c>
      <c r="AB1077" s="20" t="str">
        <f>IF('S.D. Paste sheet'!AB1077="","",'S.D. Paste sheet'!AB1077)</f>
        <v/>
      </c>
      <c r="AC1077" s="20" t="str">
        <f>IF('S.D. Paste sheet'!AC1077="","",'S.D. Paste sheet'!AC1077)</f>
        <v/>
      </c>
      <c r="AD1077" s="20" t="str">
        <f>IF('S.D. Paste sheet'!AD1077="","",'S.D. Paste sheet'!AD1077)</f>
        <v/>
      </c>
      <c r="AE1077" s="28"/>
      <c r="AF1077" t="str">
        <f>IF(AK1077="","",IF(AK1077&gt;0,COUNT($AG$2:AG1077),""))</f>
        <v/>
      </c>
      <c r="AG1077" s="25" t="str">
        <f t="shared" si="515"/>
        <v/>
      </c>
      <c r="AH1077" s="25" t="str">
        <f t="shared" si="516"/>
        <v/>
      </c>
      <c r="AI1077" s="25" t="str">
        <f t="shared" si="517"/>
        <v/>
      </c>
      <c r="AJ1077" s="25" t="str">
        <f t="shared" si="518"/>
        <v/>
      </c>
      <c r="AK1077" s="25" t="str">
        <f t="shared" si="519"/>
        <v/>
      </c>
      <c r="AL1077" s="25" t="str">
        <f t="shared" si="520"/>
        <v/>
      </c>
      <c r="AM1077" s="25" t="str">
        <f t="shared" si="521"/>
        <v/>
      </c>
      <c r="AN1077" s="25" t="str">
        <f t="shared" si="522"/>
        <v/>
      </c>
      <c r="AO1077" s="25" t="str">
        <f t="shared" si="523"/>
        <v/>
      </c>
      <c r="AP1077" s="25" t="str">
        <f t="shared" si="524"/>
        <v/>
      </c>
      <c r="AQ1077" s="25" t="str">
        <f t="shared" si="525"/>
        <v/>
      </c>
      <c r="AR1077" s="25" t="str">
        <f t="shared" si="526"/>
        <v/>
      </c>
      <c r="AS1077" s="25" t="str">
        <f t="shared" si="527"/>
        <v/>
      </c>
      <c r="AT1077" s="25" t="str">
        <f t="shared" si="528"/>
        <v/>
      </c>
      <c r="AU1077" s="25" t="str">
        <f t="shared" si="529"/>
        <v/>
      </c>
      <c r="AV1077" s="25" t="str">
        <f t="shared" si="530"/>
        <v/>
      </c>
      <c r="AX1077" t="str">
        <f>IF(BC1077="","",IF(BC1077&gt;0,COUNT($AY$2:AY1077),""))</f>
        <v/>
      </c>
      <c r="AY1077" s="25" t="str">
        <f t="shared" si="531"/>
        <v/>
      </c>
      <c r="AZ1077" s="25" t="str">
        <f t="shared" si="532"/>
        <v/>
      </c>
      <c r="BA1077" s="25" t="str">
        <f t="shared" si="533"/>
        <v/>
      </c>
      <c r="BB1077" s="25" t="str">
        <f t="shared" si="534"/>
        <v/>
      </c>
      <c r="BC1077" s="25" t="str">
        <f t="shared" si="535"/>
        <v/>
      </c>
      <c r="BD1077" s="25" t="str">
        <f t="shared" si="536"/>
        <v/>
      </c>
      <c r="BE1077" s="25" t="str">
        <f t="shared" si="537"/>
        <v/>
      </c>
      <c r="BF1077" s="25" t="str">
        <f t="shared" si="538"/>
        <v/>
      </c>
      <c r="BG1077" s="25" t="str">
        <f t="shared" si="539"/>
        <v/>
      </c>
      <c r="BH1077" s="25" t="str">
        <f t="shared" si="540"/>
        <v/>
      </c>
      <c r="BI1077" s="25" t="str">
        <f t="shared" si="541"/>
        <v/>
      </c>
      <c r="BJ1077" s="25" t="str">
        <f t="shared" si="542"/>
        <v/>
      </c>
      <c r="BK1077" s="25" t="str">
        <f t="shared" si="543"/>
        <v/>
      </c>
      <c r="BL1077" s="25" t="str">
        <f t="shared" si="544"/>
        <v/>
      </c>
      <c r="BM1077" s="25" t="str">
        <f t="shared" si="545"/>
        <v/>
      </c>
      <c r="BN1077" s="25" t="str">
        <f t="shared" si="546"/>
        <v/>
      </c>
    </row>
    <row r="1078" spans="1:66" x14ac:dyDescent="0.25">
      <c r="A1078" s="20" t="str">
        <f>IF('S.D. Paste sheet'!A1078="","",'S.D. Paste sheet'!A1078)</f>
        <v/>
      </c>
      <c r="B1078" s="20" t="str">
        <f>IF('S.D. Paste sheet'!B1078="","",'S.D. Paste sheet'!B1078)</f>
        <v/>
      </c>
      <c r="C1078" s="20" t="str">
        <f>IF('S.D. Paste sheet'!C1078="","",'S.D. Paste sheet'!C1078)</f>
        <v/>
      </c>
      <c r="D1078" s="20" t="str">
        <f>IF('S.D. Paste sheet'!D1078="","",'S.D. Paste sheet'!D1078)</f>
        <v/>
      </c>
      <c r="E1078" s="20" t="str">
        <f>IF('S.D. Paste sheet'!E1078="","",UPPER('S.D. Paste sheet'!E1078))</f>
        <v/>
      </c>
      <c r="F1078" s="20" t="str">
        <f>IF('S.D. Paste sheet'!F1078="","",'S.D. Paste sheet'!F1078)</f>
        <v/>
      </c>
      <c r="G1078" s="20" t="str">
        <f>IF('S.D. Paste sheet'!G1078="","",UPPER('S.D. Paste sheet'!G1078))</f>
        <v/>
      </c>
      <c r="H1078" s="20" t="str">
        <f>IF('S.D. Paste sheet'!H1078="","",UPPER('S.D. Paste sheet'!H1078))</f>
        <v/>
      </c>
      <c r="I1078" s="20" t="str">
        <f>IF('S.D. Paste sheet'!I1078="","",'S.D. Paste sheet'!I1078)</f>
        <v/>
      </c>
      <c r="J1078" s="20" t="str">
        <f>IF('S.D. Paste sheet'!J1078="","",'S.D. Paste sheet'!J1078)</f>
        <v/>
      </c>
      <c r="K1078" s="20" t="str">
        <f>IF('S.D. Paste sheet'!K1078="","",'S.D. Paste sheet'!K1078)</f>
        <v/>
      </c>
      <c r="L1078" s="20" t="str">
        <f>IF('S.D. Paste sheet'!L1078="","",'S.D. Paste sheet'!L1078)</f>
        <v/>
      </c>
      <c r="M1078" s="20" t="str">
        <f>IF('S.D. Paste sheet'!M1078="","",'S.D. Paste sheet'!M1078)</f>
        <v/>
      </c>
      <c r="N1078" s="20" t="str">
        <f>IF('S.D. Paste sheet'!N1078="","",'S.D. Paste sheet'!N1078)</f>
        <v/>
      </c>
      <c r="O1078" s="20" t="str">
        <f>IF('S.D. Paste sheet'!O1078="","",'S.D. Paste sheet'!O1078)</f>
        <v/>
      </c>
      <c r="P1078" s="20" t="str">
        <f>IF('S.D. Paste sheet'!P1078="","",'S.D. Paste sheet'!P1078)</f>
        <v/>
      </c>
      <c r="Q1078" s="20" t="str">
        <f>IF('S.D. Paste sheet'!Q1078="","",'S.D. Paste sheet'!Q1078)</f>
        <v/>
      </c>
      <c r="R1078" s="20" t="str">
        <f>IF('S.D. Paste sheet'!R1078="","",'S.D. Paste sheet'!R1078)</f>
        <v/>
      </c>
      <c r="S1078" s="20" t="str">
        <f>IF('S.D. Paste sheet'!S1078="","",'S.D. Paste sheet'!S1078)</f>
        <v/>
      </c>
      <c r="T1078" s="20" t="str">
        <f>IF('S.D. Paste sheet'!T1078="","",'S.D. Paste sheet'!T1078)</f>
        <v/>
      </c>
      <c r="U1078" s="20" t="str">
        <f>IF('S.D. Paste sheet'!U1078="","",'S.D. Paste sheet'!U1078)</f>
        <v/>
      </c>
      <c r="V1078" s="20" t="str">
        <f>IF('S.D. Paste sheet'!V1078="","",'S.D. Paste sheet'!V1078)</f>
        <v/>
      </c>
      <c r="W1078" s="20" t="str">
        <f>IF('S.D. Paste sheet'!W1078="","",'S.D. Paste sheet'!W1078)</f>
        <v/>
      </c>
      <c r="X1078" s="20" t="str">
        <f>IF('S.D. Paste sheet'!X1078="","",'S.D. Paste sheet'!X1078)</f>
        <v/>
      </c>
      <c r="Y1078" s="20" t="str">
        <f>IF('S.D. Paste sheet'!Y1078="","",'S.D. Paste sheet'!Y1078)</f>
        <v/>
      </c>
      <c r="Z1078" s="20" t="str">
        <f>IF('S.D. Paste sheet'!Z1078="","",'S.D. Paste sheet'!Z1078)</f>
        <v/>
      </c>
      <c r="AA1078" s="20" t="str">
        <f>IF('S.D. Paste sheet'!AA1078="","",'S.D. Paste sheet'!AA1078)</f>
        <v/>
      </c>
      <c r="AB1078" s="20" t="str">
        <f>IF('S.D. Paste sheet'!AB1078="","",'S.D. Paste sheet'!AB1078)</f>
        <v/>
      </c>
      <c r="AC1078" s="20" t="str">
        <f>IF('S.D. Paste sheet'!AC1078="","",'S.D. Paste sheet'!AC1078)</f>
        <v/>
      </c>
      <c r="AD1078" s="20" t="str">
        <f>IF('S.D. Paste sheet'!AD1078="","",'S.D. Paste sheet'!AD1078)</f>
        <v/>
      </c>
      <c r="AE1078" s="28"/>
      <c r="AF1078" t="str">
        <f>IF(AK1078="","",IF(AK1078&gt;0,COUNT($AG$2:AG1078),""))</f>
        <v/>
      </c>
      <c r="AG1078" s="25" t="str">
        <f t="shared" si="515"/>
        <v/>
      </c>
      <c r="AH1078" s="25" t="str">
        <f t="shared" si="516"/>
        <v/>
      </c>
      <c r="AI1078" s="25" t="str">
        <f t="shared" si="517"/>
        <v/>
      </c>
      <c r="AJ1078" s="25" t="str">
        <f t="shared" si="518"/>
        <v/>
      </c>
      <c r="AK1078" s="25" t="str">
        <f t="shared" si="519"/>
        <v/>
      </c>
      <c r="AL1078" s="25" t="str">
        <f t="shared" si="520"/>
        <v/>
      </c>
      <c r="AM1078" s="25" t="str">
        <f t="shared" si="521"/>
        <v/>
      </c>
      <c r="AN1078" s="25" t="str">
        <f t="shared" si="522"/>
        <v/>
      </c>
      <c r="AO1078" s="25" t="str">
        <f t="shared" si="523"/>
        <v/>
      </c>
      <c r="AP1078" s="25" t="str">
        <f t="shared" si="524"/>
        <v/>
      </c>
      <c r="AQ1078" s="25" t="str">
        <f t="shared" si="525"/>
        <v/>
      </c>
      <c r="AR1078" s="25" t="str">
        <f t="shared" si="526"/>
        <v/>
      </c>
      <c r="AS1078" s="25" t="str">
        <f t="shared" si="527"/>
        <v/>
      </c>
      <c r="AT1078" s="25" t="str">
        <f t="shared" si="528"/>
        <v/>
      </c>
      <c r="AU1078" s="25" t="str">
        <f t="shared" si="529"/>
        <v/>
      </c>
      <c r="AV1078" s="25" t="str">
        <f t="shared" si="530"/>
        <v/>
      </c>
      <c r="AX1078" t="str">
        <f>IF(BC1078="","",IF(BC1078&gt;0,COUNT($AY$2:AY1078),""))</f>
        <v/>
      </c>
      <c r="AY1078" s="25" t="str">
        <f t="shared" si="531"/>
        <v/>
      </c>
      <c r="AZ1078" s="25" t="str">
        <f t="shared" si="532"/>
        <v/>
      </c>
      <c r="BA1078" s="25" t="str">
        <f t="shared" si="533"/>
        <v/>
      </c>
      <c r="BB1078" s="25" t="str">
        <f t="shared" si="534"/>
        <v/>
      </c>
      <c r="BC1078" s="25" t="str">
        <f t="shared" si="535"/>
        <v/>
      </c>
      <c r="BD1078" s="25" t="str">
        <f t="shared" si="536"/>
        <v/>
      </c>
      <c r="BE1078" s="25" t="str">
        <f t="shared" si="537"/>
        <v/>
      </c>
      <c r="BF1078" s="25" t="str">
        <f t="shared" si="538"/>
        <v/>
      </c>
      <c r="BG1078" s="25" t="str">
        <f t="shared" si="539"/>
        <v/>
      </c>
      <c r="BH1078" s="25" t="str">
        <f t="shared" si="540"/>
        <v/>
      </c>
      <c r="BI1078" s="25" t="str">
        <f t="shared" si="541"/>
        <v/>
      </c>
      <c r="BJ1078" s="25" t="str">
        <f t="shared" si="542"/>
        <v/>
      </c>
      <c r="BK1078" s="25" t="str">
        <f t="shared" si="543"/>
        <v/>
      </c>
      <c r="BL1078" s="25" t="str">
        <f t="shared" si="544"/>
        <v/>
      </c>
      <c r="BM1078" s="25" t="str">
        <f t="shared" si="545"/>
        <v/>
      </c>
      <c r="BN1078" s="25" t="str">
        <f t="shared" si="546"/>
        <v/>
      </c>
    </row>
    <row r="1079" spans="1:66" x14ac:dyDescent="0.25">
      <c r="A1079" s="20" t="str">
        <f>IF('S.D. Paste sheet'!A1079="","",'S.D. Paste sheet'!A1079)</f>
        <v/>
      </c>
      <c r="B1079" s="20" t="str">
        <f>IF('S.D. Paste sheet'!B1079="","",'S.D. Paste sheet'!B1079)</f>
        <v/>
      </c>
      <c r="C1079" s="20" t="str">
        <f>IF('S.D. Paste sheet'!C1079="","",'S.D. Paste sheet'!C1079)</f>
        <v/>
      </c>
      <c r="D1079" s="20" t="str">
        <f>IF('S.D. Paste sheet'!D1079="","",'S.D. Paste sheet'!D1079)</f>
        <v/>
      </c>
      <c r="E1079" s="20" t="str">
        <f>IF('S.D. Paste sheet'!E1079="","",UPPER('S.D. Paste sheet'!E1079))</f>
        <v/>
      </c>
      <c r="F1079" s="20" t="str">
        <f>IF('S.D. Paste sheet'!F1079="","",'S.D. Paste sheet'!F1079)</f>
        <v/>
      </c>
      <c r="G1079" s="20" t="str">
        <f>IF('S.D. Paste sheet'!G1079="","",UPPER('S.D. Paste sheet'!G1079))</f>
        <v/>
      </c>
      <c r="H1079" s="20" t="str">
        <f>IF('S.D. Paste sheet'!H1079="","",UPPER('S.D. Paste sheet'!H1079))</f>
        <v/>
      </c>
      <c r="I1079" s="20" t="str">
        <f>IF('S.D. Paste sheet'!I1079="","",'S.D. Paste sheet'!I1079)</f>
        <v/>
      </c>
      <c r="J1079" s="20" t="str">
        <f>IF('S.D. Paste sheet'!J1079="","",'S.D. Paste sheet'!J1079)</f>
        <v/>
      </c>
      <c r="K1079" s="20" t="str">
        <f>IF('S.D. Paste sheet'!K1079="","",'S.D. Paste sheet'!K1079)</f>
        <v/>
      </c>
      <c r="L1079" s="20" t="str">
        <f>IF('S.D. Paste sheet'!L1079="","",'S.D. Paste sheet'!L1079)</f>
        <v/>
      </c>
      <c r="M1079" s="20" t="str">
        <f>IF('S.D. Paste sheet'!M1079="","",'S.D. Paste sheet'!M1079)</f>
        <v/>
      </c>
      <c r="N1079" s="20" t="str">
        <f>IF('S.D. Paste sheet'!N1079="","",'S.D. Paste sheet'!N1079)</f>
        <v/>
      </c>
      <c r="O1079" s="20" t="str">
        <f>IF('S.D. Paste sheet'!O1079="","",'S.D. Paste sheet'!O1079)</f>
        <v/>
      </c>
      <c r="P1079" s="20" t="str">
        <f>IF('S.D. Paste sheet'!P1079="","",'S.D. Paste sheet'!P1079)</f>
        <v/>
      </c>
      <c r="Q1079" s="20" t="str">
        <f>IF('S.D. Paste sheet'!Q1079="","",'S.D. Paste sheet'!Q1079)</f>
        <v/>
      </c>
      <c r="R1079" s="20" t="str">
        <f>IF('S.D. Paste sheet'!R1079="","",'S.D. Paste sheet'!R1079)</f>
        <v/>
      </c>
      <c r="S1079" s="20" t="str">
        <f>IF('S.D. Paste sheet'!S1079="","",'S.D. Paste sheet'!S1079)</f>
        <v/>
      </c>
      <c r="T1079" s="20" t="str">
        <f>IF('S.D. Paste sheet'!T1079="","",'S.D. Paste sheet'!T1079)</f>
        <v/>
      </c>
      <c r="U1079" s="20" t="str">
        <f>IF('S.D. Paste sheet'!U1079="","",'S.D. Paste sheet'!U1079)</f>
        <v/>
      </c>
      <c r="V1079" s="20" t="str">
        <f>IF('S.D. Paste sheet'!V1079="","",'S.D. Paste sheet'!V1079)</f>
        <v/>
      </c>
      <c r="W1079" s="20" t="str">
        <f>IF('S.D. Paste sheet'!W1079="","",'S.D. Paste sheet'!W1079)</f>
        <v/>
      </c>
      <c r="X1079" s="20" t="str">
        <f>IF('S.D. Paste sheet'!X1079="","",'S.D. Paste sheet'!X1079)</f>
        <v/>
      </c>
      <c r="Y1079" s="20" t="str">
        <f>IF('S.D. Paste sheet'!Y1079="","",'S.D. Paste sheet'!Y1079)</f>
        <v/>
      </c>
      <c r="Z1079" s="20" t="str">
        <f>IF('S.D. Paste sheet'!Z1079="","",'S.D. Paste sheet'!Z1079)</f>
        <v/>
      </c>
      <c r="AA1079" s="20" t="str">
        <f>IF('S.D. Paste sheet'!AA1079="","",'S.D. Paste sheet'!AA1079)</f>
        <v/>
      </c>
      <c r="AB1079" s="20" t="str">
        <f>IF('S.D. Paste sheet'!AB1079="","",'S.D. Paste sheet'!AB1079)</f>
        <v/>
      </c>
      <c r="AC1079" s="20" t="str">
        <f>IF('S.D. Paste sheet'!AC1079="","",'S.D. Paste sheet'!AC1079)</f>
        <v/>
      </c>
      <c r="AD1079" s="20" t="str">
        <f>IF('S.D. Paste sheet'!AD1079="","",'S.D. Paste sheet'!AD1079)</f>
        <v/>
      </c>
      <c r="AE1079" s="28"/>
      <c r="AF1079" t="str">
        <f>IF(AK1079="","",IF(AK1079&gt;0,COUNT($AG$2:AG1079),""))</f>
        <v/>
      </c>
      <c r="AG1079" s="25" t="str">
        <f t="shared" si="515"/>
        <v/>
      </c>
      <c r="AH1079" s="25" t="str">
        <f t="shared" si="516"/>
        <v/>
      </c>
      <c r="AI1079" s="25" t="str">
        <f t="shared" si="517"/>
        <v/>
      </c>
      <c r="AJ1079" s="25" t="str">
        <f t="shared" si="518"/>
        <v/>
      </c>
      <c r="AK1079" s="25" t="str">
        <f t="shared" si="519"/>
        <v/>
      </c>
      <c r="AL1079" s="25" t="str">
        <f t="shared" si="520"/>
        <v/>
      </c>
      <c r="AM1079" s="25" t="str">
        <f t="shared" si="521"/>
        <v/>
      </c>
      <c r="AN1079" s="25" t="str">
        <f t="shared" si="522"/>
        <v/>
      </c>
      <c r="AO1079" s="25" t="str">
        <f t="shared" si="523"/>
        <v/>
      </c>
      <c r="AP1079" s="25" t="str">
        <f t="shared" si="524"/>
        <v/>
      </c>
      <c r="AQ1079" s="25" t="str">
        <f t="shared" si="525"/>
        <v/>
      </c>
      <c r="AR1079" s="25" t="str">
        <f t="shared" si="526"/>
        <v/>
      </c>
      <c r="AS1079" s="25" t="str">
        <f t="shared" si="527"/>
        <v/>
      </c>
      <c r="AT1079" s="25" t="str">
        <f t="shared" si="528"/>
        <v/>
      </c>
      <c r="AU1079" s="25" t="str">
        <f t="shared" si="529"/>
        <v/>
      </c>
      <c r="AV1079" s="25" t="str">
        <f t="shared" si="530"/>
        <v/>
      </c>
      <c r="AX1079" t="str">
        <f>IF(BC1079="","",IF(BC1079&gt;0,COUNT($AY$2:AY1079),""))</f>
        <v/>
      </c>
      <c r="AY1079" s="25" t="str">
        <f t="shared" si="531"/>
        <v/>
      </c>
      <c r="AZ1079" s="25" t="str">
        <f t="shared" si="532"/>
        <v/>
      </c>
      <c r="BA1079" s="25" t="str">
        <f t="shared" si="533"/>
        <v/>
      </c>
      <c r="BB1079" s="25" t="str">
        <f t="shared" si="534"/>
        <v/>
      </c>
      <c r="BC1079" s="25" t="str">
        <f t="shared" si="535"/>
        <v/>
      </c>
      <c r="BD1079" s="25" t="str">
        <f t="shared" si="536"/>
        <v/>
      </c>
      <c r="BE1079" s="25" t="str">
        <f t="shared" si="537"/>
        <v/>
      </c>
      <c r="BF1079" s="25" t="str">
        <f t="shared" si="538"/>
        <v/>
      </c>
      <c r="BG1079" s="25" t="str">
        <f t="shared" si="539"/>
        <v/>
      </c>
      <c r="BH1079" s="25" t="str">
        <f t="shared" si="540"/>
        <v/>
      </c>
      <c r="BI1079" s="25" t="str">
        <f t="shared" si="541"/>
        <v/>
      </c>
      <c r="BJ1079" s="25" t="str">
        <f t="shared" si="542"/>
        <v/>
      </c>
      <c r="BK1079" s="25" t="str">
        <f t="shared" si="543"/>
        <v/>
      </c>
      <c r="BL1079" s="25" t="str">
        <f t="shared" si="544"/>
        <v/>
      </c>
      <c r="BM1079" s="25" t="str">
        <f t="shared" si="545"/>
        <v/>
      </c>
      <c r="BN1079" s="25" t="str">
        <f t="shared" si="546"/>
        <v/>
      </c>
    </row>
    <row r="1080" spans="1:66" x14ac:dyDescent="0.25">
      <c r="A1080" s="20" t="str">
        <f>IF('S.D. Paste sheet'!A1080="","",'S.D. Paste sheet'!A1080)</f>
        <v/>
      </c>
      <c r="B1080" s="20" t="str">
        <f>IF('S.D. Paste sheet'!B1080="","",'S.D. Paste sheet'!B1080)</f>
        <v/>
      </c>
      <c r="C1080" s="20" t="str">
        <f>IF('S.D. Paste sheet'!C1080="","",'S.D. Paste sheet'!C1080)</f>
        <v/>
      </c>
      <c r="D1080" s="20" t="str">
        <f>IF('S.D. Paste sheet'!D1080="","",'S.D. Paste sheet'!D1080)</f>
        <v/>
      </c>
      <c r="E1080" s="20" t="str">
        <f>IF('S.D. Paste sheet'!E1080="","",UPPER('S.D. Paste sheet'!E1080))</f>
        <v/>
      </c>
      <c r="F1080" s="20" t="str">
        <f>IF('S.D. Paste sheet'!F1080="","",'S.D. Paste sheet'!F1080)</f>
        <v/>
      </c>
      <c r="G1080" s="20" t="str">
        <f>IF('S.D. Paste sheet'!G1080="","",UPPER('S.D. Paste sheet'!G1080))</f>
        <v/>
      </c>
      <c r="H1080" s="20" t="str">
        <f>IF('S.D. Paste sheet'!H1080="","",UPPER('S.D. Paste sheet'!H1080))</f>
        <v/>
      </c>
      <c r="I1080" s="20" t="str">
        <f>IF('S.D. Paste sheet'!I1080="","",'S.D. Paste sheet'!I1080)</f>
        <v/>
      </c>
      <c r="J1080" s="20" t="str">
        <f>IF('S.D. Paste sheet'!J1080="","",'S.D. Paste sheet'!J1080)</f>
        <v/>
      </c>
      <c r="K1080" s="20" t="str">
        <f>IF('S.D. Paste sheet'!K1080="","",'S.D. Paste sheet'!K1080)</f>
        <v/>
      </c>
      <c r="L1080" s="20" t="str">
        <f>IF('S.D. Paste sheet'!L1080="","",'S.D. Paste sheet'!L1080)</f>
        <v/>
      </c>
      <c r="M1080" s="20" t="str">
        <f>IF('S.D. Paste sheet'!M1080="","",'S.D. Paste sheet'!M1080)</f>
        <v/>
      </c>
      <c r="N1080" s="20" t="str">
        <f>IF('S.D. Paste sheet'!N1080="","",'S.D. Paste sheet'!N1080)</f>
        <v/>
      </c>
      <c r="O1080" s="20" t="str">
        <f>IF('S.D. Paste sheet'!O1080="","",'S.D. Paste sheet'!O1080)</f>
        <v/>
      </c>
      <c r="P1080" s="20" t="str">
        <f>IF('S.D. Paste sheet'!P1080="","",'S.D. Paste sheet'!P1080)</f>
        <v/>
      </c>
      <c r="Q1080" s="20" t="str">
        <f>IF('S.D. Paste sheet'!Q1080="","",'S.D. Paste sheet'!Q1080)</f>
        <v/>
      </c>
      <c r="R1080" s="20" t="str">
        <f>IF('S.D. Paste sheet'!R1080="","",'S.D. Paste sheet'!R1080)</f>
        <v/>
      </c>
      <c r="S1080" s="20" t="str">
        <f>IF('S.D. Paste sheet'!S1080="","",'S.D. Paste sheet'!S1080)</f>
        <v/>
      </c>
      <c r="T1080" s="20" t="str">
        <f>IF('S.D. Paste sheet'!T1080="","",'S.D. Paste sheet'!T1080)</f>
        <v/>
      </c>
      <c r="U1080" s="20" t="str">
        <f>IF('S.D. Paste sheet'!U1080="","",'S.D. Paste sheet'!U1080)</f>
        <v/>
      </c>
      <c r="V1080" s="20" t="str">
        <f>IF('S.D. Paste sheet'!V1080="","",'S.D. Paste sheet'!V1080)</f>
        <v/>
      </c>
      <c r="W1080" s="20" t="str">
        <f>IF('S.D. Paste sheet'!W1080="","",'S.D. Paste sheet'!W1080)</f>
        <v/>
      </c>
      <c r="X1080" s="20" t="str">
        <f>IF('S.D. Paste sheet'!X1080="","",'S.D. Paste sheet'!X1080)</f>
        <v/>
      </c>
      <c r="Y1080" s="20" t="str">
        <f>IF('S.D. Paste sheet'!Y1080="","",'S.D. Paste sheet'!Y1080)</f>
        <v/>
      </c>
      <c r="Z1080" s="20" t="str">
        <f>IF('S.D. Paste sheet'!Z1080="","",'S.D. Paste sheet'!Z1080)</f>
        <v/>
      </c>
      <c r="AA1080" s="20" t="str">
        <f>IF('S.D. Paste sheet'!AA1080="","",'S.D. Paste sheet'!AA1080)</f>
        <v/>
      </c>
      <c r="AB1080" s="20" t="str">
        <f>IF('S.D. Paste sheet'!AB1080="","",'S.D. Paste sheet'!AB1080)</f>
        <v/>
      </c>
      <c r="AC1080" s="20" t="str">
        <f>IF('S.D. Paste sheet'!AC1080="","",'S.D. Paste sheet'!AC1080)</f>
        <v/>
      </c>
      <c r="AD1080" s="20" t="str">
        <f>IF('S.D. Paste sheet'!AD1080="","",'S.D. Paste sheet'!AD1080)</f>
        <v/>
      </c>
      <c r="AE1080" s="28"/>
      <c r="AF1080" t="str">
        <f>IF(AK1080="","",IF(AK1080&gt;0,COUNT($AG$2:AG1080),""))</f>
        <v/>
      </c>
      <c r="AG1080" s="25" t="str">
        <f t="shared" si="515"/>
        <v/>
      </c>
      <c r="AH1080" s="25" t="str">
        <f t="shared" si="516"/>
        <v/>
      </c>
      <c r="AI1080" s="25" t="str">
        <f t="shared" si="517"/>
        <v/>
      </c>
      <c r="AJ1080" s="25" t="str">
        <f t="shared" si="518"/>
        <v/>
      </c>
      <c r="AK1080" s="25" t="str">
        <f t="shared" si="519"/>
        <v/>
      </c>
      <c r="AL1080" s="25" t="str">
        <f t="shared" si="520"/>
        <v/>
      </c>
      <c r="AM1080" s="25" t="str">
        <f t="shared" si="521"/>
        <v/>
      </c>
      <c r="AN1080" s="25" t="str">
        <f t="shared" si="522"/>
        <v/>
      </c>
      <c r="AO1080" s="25" t="str">
        <f t="shared" si="523"/>
        <v/>
      </c>
      <c r="AP1080" s="25" t="str">
        <f t="shared" si="524"/>
        <v/>
      </c>
      <c r="AQ1080" s="25" t="str">
        <f t="shared" si="525"/>
        <v/>
      </c>
      <c r="AR1080" s="25" t="str">
        <f t="shared" si="526"/>
        <v/>
      </c>
      <c r="AS1080" s="25" t="str">
        <f t="shared" si="527"/>
        <v/>
      </c>
      <c r="AT1080" s="25" t="str">
        <f t="shared" si="528"/>
        <v/>
      </c>
      <c r="AU1080" s="25" t="str">
        <f t="shared" si="529"/>
        <v/>
      </c>
      <c r="AV1080" s="25" t="str">
        <f t="shared" si="530"/>
        <v/>
      </c>
      <c r="AX1080" t="str">
        <f>IF(BC1080="","",IF(BC1080&gt;0,COUNT($AY$2:AY1080),""))</f>
        <v/>
      </c>
      <c r="AY1080" s="25" t="str">
        <f t="shared" si="531"/>
        <v/>
      </c>
      <c r="AZ1080" s="25" t="str">
        <f t="shared" si="532"/>
        <v/>
      </c>
      <c r="BA1080" s="25" t="str">
        <f t="shared" si="533"/>
        <v/>
      </c>
      <c r="BB1080" s="25" t="str">
        <f t="shared" si="534"/>
        <v/>
      </c>
      <c r="BC1080" s="25" t="str">
        <f t="shared" si="535"/>
        <v/>
      </c>
      <c r="BD1080" s="25" t="str">
        <f t="shared" si="536"/>
        <v/>
      </c>
      <c r="BE1080" s="25" t="str">
        <f t="shared" si="537"/>
        <v/>
      </c>
      <c r="BF1080" s="25" t="str">
        <f t="shared" si="538"/>
        <v/>
      </c>
      <c r="BG1080" s="25" t="str">
        <f t="shared" si="539"/>
        <v/>
      </c>
      <c r="BH1080" s="25" t="str">
        <f t="shared" si="540"/>
        <v/>
      </c>
      <c r="BI1080" s="25" t="str">
        <f t="shared" si="541"/>
        <v/>
      </c>
      <c r="BJ1080" s="25" t="str">
        <f t="shared" si="542"/>
        <v/>
      </c>
      <c r="BK1080" s="25" t="str">
        <f t="shared" si="543"/>
        <v/>
      </c>
      <c r="BL1080" s="25" t="str">
        <f t="shared" si="544"/>
        <v/>
      </c>
      <c r="BM1080" s="25" t="str">
        <f t="shared" si="545"/>
        <v/>
      </c>
      <c r="BN1080" s="25" t="str">
        <f t="shared" si="546"/>
        <v/>
      </c>
    </row>
    <row r="1081" spans="1:66" x14ac:dyDescent="0.25">
      <c r="A1081" s="20" t="str">
        <f>IF('S.D. Paste sheet'!A1081="","",'S.D. Paste sheet'!A1081)</f>
        <v/>
      </c>
      <c r="B1081" s="20" t="str">
        <f>IF('S.D. Paste sheet'!B1081="","",'S.D. Paste sheet'!B1081)</f>
        <v/>
      </c>
      <c r="C1081" s="20" t="str">
        <f>IF('S.D. Paste sheet'!C1081="","",'S.D. Paste sheet'!C1081)</f>
        <v/>
      </c>
      <c r="D1081" s="20" t="str">
        <f>IF('S.D. Paste sheet'!D1081="","",'S.D. Paste sheet'!D1081)</f>
        <v/>
      </c>
      <c r="E1081" s="20" t="str">
        <f>IF('S.D. Paste sheet'!E1081="","",UPPER('S.D. Paste sheet'!E1081))</f>
        <v/>
      </c>
      <c r="F1081" s="20" t="str">
        <f>IF('S.D. Paste sheet'!F1081="","",'S.D. Paste sheet'!F1081)</f>
        <v/>
      </c>
      <c r="G1081" s="20" t="str">
        <f>IF('S.D. Paste sheet'!G1081="","",UPPER('S.D. Paste sheet'!G1081))</f>
        <v/>
      </c>
      <c r="H1081" s="20" t="str">
        <f>IF('S.D. Paste sheet'!H1081="","",UPPER('S.D. Paste sheet'!H1081))</f>
        <v/>
      </c>
      <c r="I1081" s="20" t="str">
        <f>IF('S.D. Paste sheet'!I1081="","",'S.D. Paste sheet'!I1081)</f>
        <v/>
      </c>
      <c r="J1081" s="20" t="str">
        <f>IF('S.D. Paste sheet'!J1081="","",'S.D. Paste sheet'!J1081)</f>
        <v/>
      </c>
      <c r="K1081" s="20" t="str">
        <f>IF('S.D. Paste sheet'!K1081="","",'S.D. Paste sheet'!K1081)</f>
        <v/>
      </c>
      <c r="L1081" s="20" t="str">
        <f>IF('S.D. Paste sheet'!L1081="","",'S.D. Paste sheet'!L1081)</f>
        <v/>
      </c>
      <c r="M1081" s="20" t="str">
        <f>IF('S.D. Paste sheet'!M1081="","",'S.D. Paste sheet'!M1081)</f>
        <v/>
      </c>
      <c r="N1081" s="20" t="str">
        <f>IF('S.D. Paste sheet'!N1081="","",'S.D. Paste sheet'!N1081)</f>
        <v/>
      </c>
      <c r="O1081" s="20" t="str">
        <f>IF('S.D. Paste sheet'!O1081="","",'S.D. Paste sheet'!O1081)</f>
        <v/>
      </c>
      <c r="P1081" s="20" t="str">
        <f>IF('S.D. Paste sheet'!P1081="","",'S.D. Paste sheet'!P1081)</f>
        <v/>
      </c>
      <c r="Q1081" s="20" t="str">
        <f>IF('S.D. Paste sheet'!Q1081="","",'S.D. Paste sheet'!Q1081)</f>
        <v/>
      </c>
      <c r="R1081" s="20" t="str">
        <f>IF('S.D. Paste sheet'!R1081="","",'S.D. Paste sheet'!R1081)</f>
        <v/>
      </c>
      <c r="S1081" s="20" t="str">
        <f>IF('S.D. Paste sheet'!S1081="","",'S.D. Paste sheet'!S1081)</f>
        <v/>
      </c>
      <c r="T1081" s="20" t="str">
        <f>IF('S.D. Paste sheet'!T1081="","",'S.D. Paste sheet'!T1081)</f>
        <v/>
      </c>
      <c r="U1081" s="20" t="str">
        <f>IF('S.D. Paste sheet'!U1081="","",'S.D. Paste sheet'!U1081)</f>
        <v/>
      </c>
      <c r="V1081" s="20" t="str">
        <f>IF('S.D. Paste sheet'!V1081="","",'S.D. Paste sheet'!V1081)</f>
        <v/>
      </c>
      <c r="W1081" s="20" t="str">
        <f>IF('S.D. Paste sheet'!W1081="","",'S.D. Paste sheet'!W1081)</f>
        <v/>
      </c>
      <c r="X1081" s="20" t="str">
        <f>IF('S.D. Paste sheet'!X1081="","",'S.D. Paste sheet'!X1081)</f>
        <v/>
      </c>
      <c r="Y1081" s="20" t="str">
        <f>IF('S.D. Paste sheet'!Y1081="","",'S.D. Paste sheet'!Y1081)</f>
        <v/>
      </c>
      <c r="Z1081" s="20" t="str">
        <f>IF('S.D. Paste sheet'!Z1081="","",'S.D. Paste sheet'!Z1081)</f>
        <v/>
      </c>
      <c r="AA1081" s="20" t="str">
        <f>IF('S.D. Paste sheet'!AA1081="","",'S.D. Paste sheet'!AA1081)</f>
        <v/>
      </c>
      <c r="AB1081" s="20" t="str">
        <f>IF('S.D. Paste sheet'!AB1081="","",'S.D. Paste sheet'!AB1081)</f>
        <v/>
      </c>
      <c r="AC1081" s="20" t="str">
        <f>IF('S.D. Paste sheet'!AC1081="","",'S.D. Paste sheet'!AC1081)</f>
        <v/>
      </c>
      <c r="AD1081" s="20" t="str">
        <f>IF('S.D. Paste sheet'!AD1081="","",'S.D. Paste sheet'!AD1081)</f>
        <v/>
      </c>
      <c r="AE1081" s="28"/>
      <c r="AF1081" t="str">
        <f>IF(AK1081="","",IF(AK1081&gt;0,COUNT($AG$2:AG1081),""))</f>
        <v/>
      </c>
      <c r="AG1081" s="25" t="str">
        <f t="shared" si="515"/>
        <v/>
      </c>
      <c r="AH1081" s="25" t="str">
        <f t="shared" si="516"/>
        <v/>
      </c>
      <c r="AI1081" s="25" t="str">
        <f t="shared" si="517"/>
        <v/>
      </c>
      <c r="AJ1081" s="25" t="str">
        <f t="shared" si="518"/>
        <v/>
      </c>
      <c r="AK1081" s="25" t="str">
        <f t="shared" si="519"/>
        <v/>
      </c>
      <c r="AL1081" s="25" t="str">
        <f t="shared" si="520"/>
        <v/>
      </c>
      <c r="AM1081" s="25" t="str">
        <f t="shared" si="521"/>
        <v/>
      </c>
      <c r="AN1081" s="25" t="str">
        <f t="shared" si="522"/>
        <v/>
      </c>
      <c r="AO1081" s="25" t="str">
        <f t="shared" si="523"/>
        <v/>
      </c>
      <c r="AP1081" s="25" t="str">
        <f t="shared" si="524"/>
        <v/>
      </c>
      <c r="AQ1081" s="25" t="str">
        <f t="shared" si="525"/>
        <v/>
      </c>
      <c r="AR1081" s="25" t="str">
        <f t="shared" si="526"/>
        <v/>
      </c>
      <c r="AS1081" s="25" t="str">
        <f t="shared" si="527"/>
        <v/>
      </c>
      <c r="AT1081" s="25" t="str">
        <f t="shared" si="528"/>
        <v/>
      </c>
      <c r="AU1081" s="25" t="str">
        <f t="shared" si="529"/>
        <v/>
      </c>
      <c r="AV1081" s="25" t="str">
        <f t="shared" si="530"/>
        <v/>
      </c>
      <c r="AX1081" t="str">
        <f>IF(BC1081="","",IF(BC1081&gt;0,COUNT($AY$2:AY1081),""))</f>
        <v/>
      </c>
      <c r="AY1081" s="25" t="str">
        <f t="shared" si="531"/>
        <v/>
      </c>
      <c r="AZ1081" s="25" t="str">
        <f t="shared" si="532"/>
        <v/>
      </c>
      <c r="BA1081" s="25" t="str">
        <f t="shared" si="533"/>
        <v/>
      </c>
      <c r="BB1081" s="25" t="str">
        <f t="shared" si="534"/>
        <v/>
      </c>
      <c r="BC1081" s="25" t="str">
        <f t="shared" si="535"/>
        <v/>
      </c>
      <c r="BD1081" s="25" t="str">
        <f t="shared" si="536"/>
        <v/>
      </c>
      <c r="BE1081" s="25" t="str">
        <f t="shared" si="537"/>
        <v/>
      </c>
      <c r="BF1081" s="25" t="str">
        <f t="shared" si="538"/>
        <v/>
      </c>
      <c r="BG1081" s="25" t="str">
        <f t="shared" si="539"/>
        <v/>
      </c>
      <c r="BH1081" s="25" t="str">
        <f t="shared" si="540"/>
        <v/>
      </c>
      <c r="BI1081" s="25" t="str">
        <f t="shared" si="541"/>
        <v/>
      </c>
      <c r="BJ1081" s="25" t="str">
        <f t="shared" si="542"/>
        <v/>
      </c>
      <c r="BK1081" s="25" t="str">
        <f t="shared" si="543"/>
        <v/>
      </c>
      <c r="BL1081" s="25" t="str">
        <f t="shared" si="544"/>
        <v/>
      </c>
      <c r="BM1081" s="25" t="str">
        <f t="shared" si="545"/>
        <v/>
      </c>
      <c r="BN1081" s="25" t="str">
        <f t="shared" si="546"/>
        <v/>
      </c>
    </row>
    <row r="1082" spans="1:66" x14ac:dyDescent="0.25">
      <c r="A1082" s="20" t="str">
        <f>IF('S.D. Paste sheet'!A1082="","",'S.D. Paste sheet'!A1082)</f>
        <v/>
      </c>
      <c r="B1082" s="20" t="str">
        <f>IF('S.D. Paste sheet'!B1082="","",'S.D. Paste sheet'!B1082)</f>
        <v/>
      </c>
      <c r="C1082" s="20" t="str">
        <f>IF('S.D. Paste sheet'!C1082="","",'S.D. Paste sheet'!C1082)</f>
        <v/>
      </c>
      <c r="D1082" s="20" t="str">
        <f>IF('S.D. Paste sheet'!D1082="","",'S.D. Paste sheet'!D1082)</f>
        <v/>
      </c>
      <c r="E1082" s="20" t="str">
        <f>IF('S.D. Paste sheet'!E1082="","",UPPER('S.D. Paste sheet'!E1082))</f>
        <v/>
      </c>
      <c r="F1082" s="20" t="str">
        <f>IF('S.D. Paste sheet'!F1082="","",'S.D. Paste sheet'!F1082)</f>
        <v/>
      </c>
      <c r="G1082" s="20" t="str">
        <f>IF('S.D. Paste sheet'!G1082="","",UPPER('S.D. Paste sheet'!G1082))</f>
        <v/>
      </c>
      <c r="H1082" s="20" t="str">
        <f>IF('S.D. Paste sheet'!H1082="","",UPPER('S.D. Paste sheet'!H1082))</f>
        <v/>
      </c>
      <c r="I1082" s="20" t="str">
        <f>IF('S.D. Paste sheet'!I1082="","",'S.D. Paste sheet'!I1082)</f>
        <v/>
      </c>
      <c r="J1082" s="20" t="str">
        <f>IF('S.D. Paste sheet'!J1082="","",'S.D. Paste sheet'!J1082)</f>
        <v/>
      </c>
      <c r="K1082" s="20" t="str">
        <f>IF('S.D. Paste sheet'!K1082="","",'S.D. Paste sheet'!K1082)</f>
        <v/>
      </c>
      <c r="L1082" s="20" t="str">
        <f>IF('S.D. Paste sheet'!L1082="","",'S.D. Paste sheet'!L1082)</f>
        <v/>
      </c>
      <c r="M1082" s="20" t="str">
        <f>IF('S.D. Paste sheet'!M1082="","",'S.D. Paste sheet'!M1082)</f>
        <v/>
      </c>
      <c r="N1082" s="20" t="str">
        <f>IF('S.D. Paste sheet'!N1082="","",'S.D. Paste sheet'!N1082)</f>
        <v/>
      </c>
      <c r="O1082" s="20" t="str">
        <f>IF('S.D. Paste sheet'!O1082="","",'S.D. Paste sheet'!O1082)</f>
        <v/>
      </c>
      <c r="P1082" s="20" t="str">
        <f>IF('S.D. Paste sheet'!P1082="","",'S.D. Paste sheet'!P1082)</f>
        <v/>
      </c>
      <c r="Q1082" s="20" t="str">
        <f>IF('S.D. Paste sheet'!Q1082="","",'S.D. Paste sheet'!Q1082)</f>
        <v/>
      </c>
      <c r="R1082" s="20" t="str">
        <f>IF('S.D. Paste sheet'!R1082="","",'S.D. Paste sheet'!R1082)</f>
        <v/>
      </c>
      <c r="S1082" s="20" t="str">
        <f>IF('S.D. Paste sheet'!S1082="","",'S.D. Paste sheet'!S1082)</f>
        <v/>
      </c>
      <c r="T1082" s="20" t="str">
        <f>IF('S.D. Paste sheet'!T1082="","",'S.D. Paste sheet'!T1082)</f>
        <v/>
      </c>
      <c r="U1082" s="20" t="str">
        <f>IF('S.D. Paste sheet'!U1082="","",'S.D. Paste sheet'!U1082)</f>
        <v/>
      </c>
      <c r="V1082" s="20" t="str">
        <f>IF('S.D. Paste sheet'!V1082="","",'S.D. Paste sheet'!V1082)</f>
        <v/>
      </c>
      <c r="W1082" s="20" t="str">
        <f>IF('S.D. Paste sheet'!W1082="","",'S.D. Paste sheet'!W1082)</f>
        <v/>
      </c>
      <c r="X1082" s="20" t="str">
        <f>IF('S.D. Paste sheet'!X1082="","",'S.D. Paste sheet'!X1082)</f>
        <v/>
      </c>
      <c r="Y1082" s="20" t="str">
        <f>IF('S.D. Paste sheet'!Y1082="","",'S.D. Paste sheet'!Y1082)</f>
        <v/>
      </c>
      <c r="Z1082" s="20" t="str">
        <f>IF('S.D. Paste sheet'!Z1082="","",'S.D. Paste sheet'!Z1082)</f>
        <v/>
      </c>
      <c r="AA1082" s="20" t="str">
        <f>IF('S.D. Paste sheet'!AA1082="","",'S.D. Paste sheet'!AA1082)</f>
        <v/>
      </c>
      <c r="AB1082" s="20" t="str">
        <f>IF('S.D. Paste sheet'!AB1082="","",'S.D. Paste sheet'!AB1082)</f>
        <v/>
      </c>
      <c r="AC1082" s="20" t="str">
        <f>IF('S.D. Paste sheet'!AC1082="","",'S.D. Paste sheet'!AC1082)</f>
        <v/>
      </c>
      <c r="AD1082" s="20" t="str">
        <f>IF('S.D. Paste sheet'!AD1082="","",'S.D. Paste sheet'!AD1082)</f>
        <v/>
      </c>
      <c r="AE1082" s="28"/>
      <c r="AF1082" t="str">
        <f>IF(AK1082="","",IF(AK1082&gt;0,COUNT($AG$2:AG1082),""))</f>
        <v/>
      </c>
      <c r="AG1082" s="25" t="str">
        <f t="shared" si="515"/>
        <v/>
      </c>
      <c r="AH1082" s="25" t="str">
        <f t="shared" si="516"/>
        <v/>
      </c>
      <c r="AI1082" s="25" t="str">
        <f t="shared" si="517"/>
        <v/>
      </c>
      <c r="AJ1082" s="25" t="str">
        <f t="shared" si="518"/>
        <v/>
      </c>
      <c r="AK1082" s="25" t="str">
        <f t="shared" si="519"/>
        <v/>
      </c>
      <c r="AL1082" s="25" t="str">
        <f t="shared" si="520"/>
        <v/>
      </c>
      <c r="AM1082" s="25" t="str">
        <f t="shared" si="521"/>
        <v/>
      </c>
      <c r="AN1082" s="25" t="str">
        <f t="shared" si="522"/>
        <v/>
      </c>
      <c r="AO1082" s="25" t="str">
        <f t="shared" si="523"/>
        <v/>
      </c>
      <c r="AP1082" s="25" t="str">
        <f t="shared" si="524"/>
        <v/>
      </c>
      <c r="AQ1082" s="25" t="str">
        <f t="shared" si="525"/>
        <v/>
      </c>
      <c r="AR1082" s="25" t="str">
        <f t="shared" si="526"/>
        <v/>
      </c>
      <c r="AS1082" s="25" t="str">
        <f t="shared" si="527"/>
        <v/>
      </c>
      <c r="AT1082" s="25" t="str">
        <f t="shared" si="528"/>
        <v/>
      </c>
      <c r="AU1082" s="25" t="str">
        <f t="shared" si="529"/>
        <v/>
      </c>
      <c r="AV1082" s="25" t="str">
        <f t="shared" si="530"/>
        <v/>
      </c>
      <c r="AX1082" t="str">
        <f>IF(BC1082="","",IF(BC1082&gt;0,COUNT($AY$2:AY1082),""))</f>
        <v/>
      </c>
      <c r="AY1082" s="25" t="str">
        <f t="shared" si="531"/>
        <v/>
      </c>
      <c r="AZ1082" s="25" t="str">
        <f t="shared" si="532"/>
        <v/>
      </c>
      <c r="BA1082" s="25" t="str">
        <f t="shared" si="533"/>
        <v/>
      </c>
      <c r="BB1082" s="25" t="str">
        <f t="shared" si="534"/>
        <v/>
      </c>
      <c r="BC1082" s="25" t="str">
        <f t="shared" si="535"/>
        <v/>
      </c>
      <c r="BD1082" s="25" t="str">
        <f t="shared" si="536"/>
        <v/>
      </c>
      <c r="BE1082" s="25" t="str">
        <f t="shared" si="537"/>
        <v/>
      </c>
      <c r="BF1082" s="25" t="str">
        <f t="shared" si="538"/>
        <v/>
      </c>
      <c r="BG1082" s="25" t="str">
        <f t="shared" si="539"/>
        <v/>
      </c>
      <c r="BH1082" s="25" t="str">
        <f t="shared" si="540"/>
        <v/>
      </c>
      <c r="BI1082" s="25" t="str">
        <f t="shared" si="541"/>
        <v/>
      </c>
      <c r="BJ1082" s="25" t="str">
        <f t="shared" si="542"/>
        <v/>
      </c>
      <c r="BK1082" s="25" t="str">
        <f t="shared" si="543"/>
        <v/>
      </c>
      <c r="BL1082" s="25" t="str">
        <f t="shared" si="544"/>
        <v/>
      </c>
      <c r="BM1082" s="25" t="str">
        <f t="shared" si="545"/>
        <v/>
      </c>
      <c r="BN1082" s="25" t="str">
        <f t="shared" si="546"/>
        <v/>
      </c>
    </row>
    <row r="1083" spans="1:66" x14ac:dyDescent="0.25">
      <c r="A1083" s="20" t="str">
        <f>IF('S.D. Paste sheet'!A1083="","",'S.D. Paste sheet'!A1083)</f>
        <v/>
      </c>
      <c r="B1083" s="20" t="str">
        <f>IF('S.D. Paste sheet'!B1083="","",'S.D. Paste sheet'!B1083)</f>
        <v/>
      </c>
      <c r="C1083" s="20" t="str">
        <f>IF('S.D. Paste sheet'!C1083="","",'S.D. Paste sheet'!C1083)</f>
        <v/>
      </c>
      <c r="D1083" s="20" t="str">
        <f>IF('S.D. Paste sheet'!D1083="","",'S.D. Paste sheet'!D1083)</f>
        <v/>
      </c>
      <c r="E1083" s="20" t="str">
        <f>IF('S.D. Paste sheet'!E1083="","",UPPER('S.D. Paste sheet'!E1083))</f>
        <v/>
      </c>
      <c r="F1083" s="20" t="str">
        <f>IF('S.D. Paste sheet'!F1083="","",'S.D. Paste sheet'!F1083)</f>
        <v/>
      </c>
      <c r="G1083" s="20" t="str">
        <f>IF('S.D. Paste sheet'!G1083="","",UPPER('S.D. Paste sheet'!G1083))</f>
        <v/>
      </c>
      <c r="H1083" s="20" t="str">
        <f>IF('S.D. Paste sheet'!H1083="","",UPPER('S.D. Paste sheet'!H1083))</f>
        <v/>
      </c>
      <c r="I1083" s="20" t="str">
        <f>IF('S.D. Paste sheet'!I1083="","",'S.D. Paste sheet'!I1083)</f>
        <v/>
      </c>
      <c r="J1083" s="20" t="str">
        <f>IF('S.D. Paste sheet'!J1083="","",'S.D. Paste sheet'!J1083)</f>
        <v/>
      </c>
      <c r="K1083" s="20" t="str">
        <f>IF('S.D. Paste sheet'!K1083="","",'S.D. Paste sheet'!K1083)</f>
        <v/>
      </c>
      <c r="L1083" s="20" t="str">
        <f>IF('S.D. Paste sheet'!L1083="","",'S.D. Paste sheet'!L1083)</f>
        <v/>
      </c>
      <c r="M1083" s="20" t="str">
        <f>IF('S.D. Paste sheet'!M1083="","",'S.D. Paste sheet'!M1083)</f>
        <v/>
      </c>
      <c r="N1083" s="20" t="str">
        <f>IF('S.D. Paste sheet'!N1083="","",'S.D. Paste sheet'!N1083)</f>
        <v/>
      </c>
      <c r="O1083" s="20" t="str">
        <f>IF('S.D. Paste sheet'!O1083="","",'S.D. Paste sheet'!O1083)</f>
        <v/>
      </c>
      <c r="P1083" s="20" t="str">
        <f>IF('S.D. Paste sheet'!P1083="","",'S.D. Paste sheet'!P1083)</f>
        <v/>
      </c>
      <c r="Q1083" s="20" t="str">
        <f>IF('S.D. Paste sheet'!Q1083="","",'S.D. Paste sheet'!Q1083)</f>
        <v/>
      </c>
      <c r="R1083" s="20" t="str">
        <f>IF('S.D. Paste sheet'!R1083="","",'S.D. Paste sheet'!R1083)</f>
        <v/>
      </c>
      <c r="S1083" s="20" t="str">
        <f>IF('S.D. Paste sheet'!S1083="","",'S.D. Paste sheet'!S1083)</f>
        <v/>
      </c>
      <c r="T1083" s="20" t="str">
        <f>IF('S.D. Paste sheet'!T1083="","",'S.D. Paste sheet'!T1083)</f>
        <v/>
      </c>
      <c r="U1083" s="20" t="str">
        <f>IF('S.D. Paste sheet'!U1083="","",'S.D. Paste sheet'!U1083)</f>
        <v/>
      </c>
      <c r="V1083" s="20" t="str">
        <f>IF('S.D. Paste sheet'!V1083="","",'S.D. Paste sheet'!V1083)</f>
        <v/>
      </c>
      <c r="W1083" s="20" t="str">
        <f>IF('S.D. Paste sheet'!W1083="","",'S.D. Paste sheet'!W1083)</f>
        <v/>
      </c>
      <c r="X1083" s="20" t="str">
        <f>IF('S.D. Paste sheet'!X1083="","",'S.D. Paste sheet'!X1083)</f>
        <v/>
      </c>
      <c r="Y1083" s="20" t="str">
        <f>IF('S.D. Paste sheet'!Y1083="","",'S.D. Paste sheet'!Y1083)</f>
        <v/>
      </c>
      <c r="Z1083" s="20" t="str">
        <f>IF('S.D. Paste sheet'!Z1083="","",'S.D. Paste sheet'!Z1083)</f>
        <v/>
      </c>
      <c r="AA1083" s="20" t="str">
        <f>IF('S.D. Paste sheet'!AA1083="","",'S.D. Paste sheet'!AA1083)</f>
        <v/>
      </c>
      <c r="AB1083" s="20" t="str">
        <f>IF('S.D. Paste sheet'!AB1083="","",'S.D. Paste sheet'!AB1083)</f>
        <v/>
      </c>
      <c r="AC1083" s="20" t="str">
        <f>IF('S.D. Paste sheet'!AC1083="","",'S.D. Paste sheet'!AC1083)</f>
        <v/>
      </c>
      <c r="AD1083" s="20" t="str">
        <f>IF('S.D. Paste sheet'!AD1083="","",'S.D. Paste sheet'!AD1083)</f>
        <v/>
      </c>
      <c r="AE1083" s="28"/>
      <c r="AF1083" t="str">
        <f>IF(AK1083="","",IF(AK1083&gt;0,COUNT($AG$2:AG1083),""))</f>
        <v/>
      </c>
      <c r="AG1083" s="25" t="str">
        <f t="shared" si="515"/>
        <v/>
      </c>
      <c r="AH1083" s="25" t="str">
        <f t="shared" si="516"/>
        <v/>
      </c>
      <c r="AI1083" s="25" t="str">
        <f t="shared" si="517"/>
        <v/>
      </c>
      <c r="AJ1083" s="25" t="str">
        <f t="shared" si="518"/>
        <v/>
      </c>
      <c r="AK1083" s="25" t="str">
        <f t="shared" si="519"/>
        <v/>
      </c>
      <c r="AL1083" s="25" t="str">
        <f t="shared" si="520"/>
        <v/>
      </c>
      <c r="AM1083" s="25" t="str">
        <f t="shared" si="521"/>
        <v/>
      </c>
      <c r="AN1083" s="25" t="str">
        <f t="shared" si="522"/>
        <v/>
      </c>
      <c r="AO1083" s="25" t="str">
        <f t="shared" si="523"/>
        <v/>
      </c>
      <c r="AP1083" s="25" t="str">
        <f t="shared" si="524"/>
        <v/>
      </c>
      <c r="AQ1083" s="25" t="str">
        <f t="shared" si="525"/>
        <v/>
      </c>
      <c r="AR1083" s="25" t="str">
        <f t="shared" si="526"/>
        <v/>
      </c>
      <c r="AS1083" s="25" t="str">
        <f t="shared" si="527"/>
        <v/>
      </c>
      <c r="AT1083" s="25" t="str">
        <f t="shared" si="528"/>
        <v/>
      </c>
      <c r="AU1083" s="25" t="str">
        <f t="shared" si="529"/>
        <v/>
      </c>
      <c r="AV1083" s="25" t="str">
        <f t="shared" si="530"/>
        <v/>
      </c>
      <c r="AX1083" t="str">
        <f>IF(BC1083="","",IF(BC1083&gt;0,COUNT($AY$2:AY1083),""))</f>
        <v/>
      </c>
      <c r="AY1083" s="25" t="str">
        <f t="shared" si="531"/>
        <v/>
      </c>
      <c r="AZ1083" s="25" t="str">
        <f t="shared" si="532"/>
        <v/>
      </c>
      <c r="BA1083" s="25" t="str">
        <f t="shared" si="533"/>
        <v/>
      </c>
      <c r="BB1083" s="25" t="str">
        <f t="shared" si="534"/>
        <v/>
      </c>
      <c r="BC1083" s="25" t="str">
        <f t="shared" si="535"/>
        <v/>
      </c>
      <c r="BD1083" s="25" t="str">
        <f t="shared" si="536"/>
        <v/>
      </c>
      <c r="BE1083" s="25" t="str">
        <f t="shared" si="537"/>
        <v/>
      </c>
      <c r="BF1083" s="25" t="str">
        <f t="shared" si="538"/>
        <v/>
      </c>
      <c r="BG1083" s="25" t="str">
        <f t="shared" si="539"/>
        <v/>
      </c>
      <c r="BH1083" s="25" t="str">
        <f t="shared" si="540"/>
        <v/>
      </c>
      <c r="BI1083" s="25" t="str">
        <f t="shared" si="541"/>
        <v/>
      </c>
      <c r="BJ1083" s="25" t="str">
        <f t="shared" si="542"/>
        <v/>
      </c>
      <c r="BK1083" s="25" t="str">
        <f t="shared" si="543"/>
        <v/>
      </c>
      <c r="BL1083" s="25" t="str">
        <f t="shared" si="544"/>
        <v/>
      </c>
      <c r="BM1083" s="25" t="str">
        <f t="shared" si="545"/>
        <v/>
      </c>
      <c r="BN1083" s="25" t="str">
        <f t="shared" si="546"/>
        <v/>
      </c>
    </row>
    <row r="1084" spans="1:66" x14ac:dyDescent="0.25">
      <c r="A1084" s="20" t="str">
        <f>IF('S.D. Paste sheet'!A1084="","",'S.D. Paste sheet'!A1084)</f>
        <v/>
      </c>
      <c r="B1084" s="20" t="str">
        <f>IF('S.D. Paste sheet'!B1084="","",'S.D. Paste sheet'!B1084)</f>
        <v/>
      </c>
      <c r="C1084" s="20" t="str">
        <f>IF('S.D. Paste sheet'!C1084="","",'S.D. Paste sheet'!C1084)</f>
        <v/>
      </c>
      <c r="D1084" s="20" t="str">
        <f>IF('S.D. Paste sheet'!D1084="","",'S.D. Paste sheet'!D1084)</f>
        <v/>
      </c>
      <c r="E1084" s="20" t="str">
        <f>IF('S.D. Paste sheet'!E1084="","",UPPER('S.D. Paste sheet'!E1084))</f>
        <v/>
      </c>
      <c r="F1084" s="20" t="str">
        <f>IF('S.D. Paste sheet'!F1084="","",'S.D. Paste sheet'!F1084)</f>
        <v/>
      </c>
      <c r="G1084" s="20" t="str">
        <f>IF('S.D. Paste sheet'!G1084="","",UPPER('S.D. Paste sheet'!G1084))</f>
        <v/>
      </c>
      <c r="H1084" s="20" t="str">
        <f>IF('S.D. Paste sheet'!H1084="","",UPPER('S.D. Paste sheet'!H1084))</f>
        <v/>
      </c>
      <c r="I1084" s="20" t="str">
        <f>IF('S.D. Paste sheet'!I1084="","",'S.D. Paste sheet'!I1084)</f>
        <v/>
      </c>
      <c r="J1084" s="20" t="str">
        <f>IF('S.D. Paste sheet'!J1084="","",'S.D. Paste sheet'!J1084)</f>
        <v/>
      </c>
      <c r="K1084" s="20" t="str">
        <f>IF('S.D. Paste sheet'!K1084="","",'S.D. Paste sheet'!K1084)</f>
        <v/>
      </c>
      <c r="L1084" s="20" t="str">
        <f>IF('S.D. Paste sheet'!L1084="","",'S.D. Paste sheet'!L1084)</f>
        <v/>
      </c>
      <c r="M1084" s="20" t="str">
        <f>IF('S.D. Paste sheet'!M1084="","",'S.D. Paste sheet'!M1084)</f>
        <v/>
      </c>
      <c r="N1084" s="20" t="str">
        <f>IF('S.D. Paste sheet'!N1084="","",'S.D. Paste sheet'!N1084)</f>
        <v/>
      </c>
      <c r="O1084" s="20" t="str">
        <f>IF('S.D. Paste sheet'!O1084="","",'S.D. Paste sheet'!O1084)</f>
        <v/>
      </c>
      <c r="P1084" s="20" t="str">
        <f>IF('S.D. Paste sheet'!P1084="","",'S.D. Paste sheet'!P1084)</f>
        <v/>
      </c>
      <c r="Q1084" s="20" t="str">
        <f>IF('S.D. Paste sheet'!Q1084="","",'S.D. Paste sheet'!Q1084)</f>
        <v/>
      </c>
      <c r="R1084" s="20" t="str">
        <f>IF('S.D. Paste sheet'!R1084="","",'S.D. Paste sheet'!R1084)</f>
        <v/>
      </c>
      <c r="S1084" s="20" t="str">
        <f>IF('S.D. Paste sheet'!S1084="","",'S.D. Paste sheet'!S1084)</f>
        <v/>
      </c>
      <c r="T1084" s="20" t="str">
        <f>IF('S.D. Paste sheet'!T1084="","",'S.D. Paste sheet'!T1084)</f>
        <v/>
      </c>
      <c r="U1084" s="20" t="str">
        <f>IF('S.D. Paste sheet'!U1084="","",'S.D. Paste sheet'!U1084)</f>
        <v/>
      </c>
      <c r="V1084" s="20" t="str">
        <f>IF('S.D. Paste sheet'!V1084="","",'S.D. Paste sheet'!V1084)</f>
        <v/>
      </c>
      <c r="W1084" s="20" t="str">
        <f>IF('S.D. Paste sheet'!W1084="","",'S.D. Paste sheet'!W1084)</f>
        <v/>
      </c>
      <c r="X1084" s="20" t="str">
        <f>IF('S.D. Paste sheet'!X1084="","",'S.D. Paste sheet'!X1084)</f>
        <v/>
      </c>
      <c r="Y1084" s="20" t="str">
        <f>IF('S.D. Paste sheet'!Y1084="","",'S.D. Paste sheet'!Y1084)</f>
        <v/>
      </c>
      <c r="Z1084" s="20" t="str">
        <f>IF('S.D. Paste sheet'!Z1084="","",'S.D. Paste sheet'!Z1084)</f>
        <v/>
      </c>
      <c r="AA1084" s="20" t="str">
        <f>IF('S.D. Paste sheet'!AA1084="","",'S.D. Paste sheet'!AA1084)</f>
        <v/>
      </c>
      <c r="AB1084" s="20" t="str">
        <f>IF('S.D. Paste sheet'!AB1084="","",'S.D. Paste sheet'!AB1084)</f>
        <v/>
      </c>
      <c r="AC1084" s="20" t="str">
        <f>IF('S.D. Paste sheet'!AC1084="","",'S.D. Paste sheet'!AC1084)</f>
        <v/>
      </c>
      <c r="AD1084" s="20" t="str">
        <f>IF('S.D. Paste sheet'!AD1084="","",'S.D. Paste sheet'!AD1084)</f>
        <v/>
      </c>
      <c r="AE1084" s="28"/>
      <c r="AF1084" t="str">
        <f>IF(AK1084="","",IF(AK1084&gt;0,COUNT($AG$2:AG1084),""))</f>
        <v/>
      </c>
      <c r="AG1084" s="25" t="str">
        <f t="shared" si="515"/>
        <v/>
      </c>
      <c r="AH1084" s="25" t="str">
        <f t="shared" si="516"/>
        <v/>
      </c>
      <c r="AI1084" s="25" t="str">
        <f t="shared" si="517"/>
        <v/>
      </c>
      <c r="AJ1084" s="25" t="str">
        <f t="shared" si="518"/>
        <v/>
      </c>
      <c r="AK1084" s="25" t="str">
        <f t="shared" si="519"/>
        <v/>
      </c>
      <c r="AL1084" s="25" t="str">
        <f t="shared" si="520"/>
        <v/>
      </c>
      <c r="AM1084" s="25" t="str">
        <f t="shared" si="521"/>
        <v/>
      </c>
      <c r="AN1084" s="25" t="str">
        <f t="shared" si="522"/>
        <v/>
      </c>
      <c r="AO1084" s="25" t="str">
        <f t="shared" si="523"/>
        <v/>
      </c>
      <c r="AP1084" s="25" t="str">
        <f t="shared" si="524"/>
        <v/>
      </c>
      <c r="AQ1084" s="25" t="str">
        <f t="shared" si="525"/>
        <v/>
      </c>
      <c r="AR1084" s="25" t="str">
        <f t="shared" si="526"/>
        <v/>
      </c>
      <c r="AS1084" s="25" t="str">
        <f t="shared" si="527"/>
        <v/>
      </c>
      <c r="AT1084" s="25" t="str">
        <f t="shared" si="528"/>
        <v/>
      </c>
      <c r="AU1084" s="25" t="str">
        <f t="shared" si="529"/>
        <v/>
      </c>
      <c r="AV1084" s="25" t="str">
        <f t="shared" si="530"/>
        <v/>
      </c>
      <c r="AX1084" t="str">
        <f>IF(BC1084="","",IF(BC1084&gt;0,COUNT($AY$2:AY1084),""))</f>
        <v/>
      </c>
      <c r="AY1084" s="25" t="str">
        <f t="shared" si="531"/>
        <v/>
      </c>
      <c r="AZ1084" s="25" t="str">
        <f t="shared" si="532"/>
        <v/>
      </c>
      <c r="BA1084" s="25" t="str">
        <f t="shared" si="533"/>
        <v/>
      </c>
      <c r="BB1084" s="25" t="str">
        <f t="shared" si="534"/>
        <v/>
      </c>
      <c r="BC1084" s="25" t="str">
        <f t="shared" si="535"/>
        <v/>
      </c>
      <c r="BD1084" s="25" t="str">
        <f t="shared" si="536"/>
        <v/>
      </c>
      <c r="BE1084" s="25" t="str">
        <f t="shared" si="537"/>
        <v/>
      </c>
      <c r="BF1084" s="25" t="str">
        <f t="shared" si="538"/>
        <v/>
      </c>
      <c r="BG1084" s="25" t="str">
        <f t="shared" si="539"/>
        <v/>
      </c>
      <c r="BH1084" s="25" t="str">
        <f t="shared" si="540"/>
        <v/>
      </c>
      <c r="BI1084" s="25" t="str">
        <f t="shared" si="541"/>
        <v/>
      </c>
      <c r="BJ1084" s="25" t="str">
        <f t="shared" si="542"/>
        <v/>
      </c>
      <c r="BK1084" s="25" t="str">
        <f t="shared" si="543"/>
        <v/>
      </c>
      <c r="BL1084" s="25" t="str">
        <f t="shared" si="544"/>
        <v/>
      </c>
      <c r="BM1084" s="25" t="str">
        <f t="shared" si="545"/>
        <v/>
      </c>
      <c r="BN1084" s="25" t="str">
        <f t="shared" si="546"/>
        <v/>
      </c>
    </row>
    <row r="1085" spans="1:66" x14ac:dyDescent="0.25">
      <c r="A1085" s="20" t="str">
        <f>IF('S.D. Paste sheet'!A1085="","",'S.D. Paste sheet'!A1085)</f>
        <v/>
      </c>
      <c r="B1085" s="20" t="str">
        <f>IF('S.D. Paste sheet'!B1085="","",'S.D. Paste sheet'!B1085)</f>
        <v/>
      </c>
      <c r="C1085" s="20" t="str">
        <f>IF('S.D. Paste sheet'!C1085="","",'S.D. Paste sheet'!C1085)</f>
        <v/>
      </c>
      <c r="D1085" s="20" t="str">
        <f>IF('S.D. Paste sheet'!D1085="","",'S.D. Paste sheet'!D1085)</f>
        <v/>
      </c>
      <c r="E1085" s="20" t="str">
        <f>IF('S.D. Paste sheet'!E1085="","",UPPER('S.D. Paste sheet'!E1085))</f>
        <v/>
      </c>
      <c r="F1085" s="20" t="str">
        <f>IF('S.D. Paste sheet'!F1085="","",'S.D. Paste sheet'!F1085)</f>
        <v/>
      </c>
      <c r="G1085" s="20" t="str">
        <f>IF('S.D. Paste sheet'!G1085="","",UPPER('S.D. Paste sheet'!G1085))</f>
        <v/>
      </c>
      <c r="H1085" s="20" t="str">
        <f>IF('S.D. Paste sheet'!H1085="","",UPPER('S.D. Paste sheet'!H1085))</f>
        <v/>
      </c>
      <c r="I1085" s="20" t="str">
        <f>IF('S.D. Paste sheet'!I1085="","",'S.D. Paste sheet'!I1085)</f>
        <v/>
      </c>
      <c r="J1085" s="20" t="str">
        <f>IF('S.D. Paste sheet'!J1085="","",'S.D. Paste sheet'!J1085)</f>
        <v/>
      </c>
      <c r="K1085" s="20" t="str">
        <f>IF('S.D. Paste sheet'!K1085="","",'S.D. Paste sheet'!K1085)</f>
        <v/>
      </c>
      <c r="L1085" s="20" t="str">
        <f>IF('S.D. Paste sheet'!L1085="","",'S.D. Paste sheet'!L1085)</f>
        <v/>
      </c>
      <c r="M1085" s="20" t="str">
        <f>IF('S.D. Paste sheet'!M1085="","",'S.D. Paste sheet'!M1085)</f>
        <v/>
      </c>
      <c r="N1085" s="20" t="str">
        <f>IF('S.D. Paste sheet'!N1085="","",'S.D. Paste sheet'!N1085)</f>
        <v/>
      </c>
      <c r="O1085" s="20" t="str">
        <f>IF('S.D. Paste sheet'!O1085="","",'S.D. Paste sheet'!O1085)</f>
        <v/>
      </c>
      <c r="P1085" s="20" t="str">
        <f>IF('S.D. Paste sheet'!P1085="","",'S.D. Paste sheet'!P1085)</f>
        <v/>
      </c>
      <c r="Q1085" s="20" t="str">
        <f>IF('S.D. Paste sheet'!Q1085="","",'S.D. Paste sheet'!Q1085)</f>
        <v/>
      </c>
      <c r="R1085" s="20" t="str">
        <f>IF('S.D. Paste sheet'!R1085="","",'S.D. Paste sheet'!R1085)</f>
        <v/>
      </c>
      <c r="S1085" s="20" t="str">
        <f>IF('S.D. Paste sheet'!S1085="","",'S.D. Paste sheet'!S1085)</f>
        <v/>
      </c>
      <c r="T1085" s="20" t="str">
        <f>IF('S.D. Paste sheet'!T1085="","",'S.D. Paste sheet'!T1085)</f>
        <v/>
      </c>
      <c r="U1085" s="20" t="str">
        <f>IF('S.D. Paste sheet'!U1085="","",'S.D. Paste sheet'!U1085)</f>
        <v/>
      </c>
      <c r="V1085" s="20" t="str">
        <f>IF('S.D. Paste sheet'!V1085="","",'S.D. Paste sheet'!V1085)</f>
        <v/>
      </c>
      <c r="W1085" s="20" t="str">
        <f>IF('S.D. Paste sheet'!W1085="","",'S.D. Paste sheet'!W1085)</f>
        <v/>
      </c>
      <c r="X1085" s="20" t="str">
        <f>IF('S.D. Paste sheet'!X1085="","",'S.D. Paste sheet'!X1085)</f>
        <v/>
      </c>
      <c r="Y1085" s="20" t="str">
        <f>IF('S.D. Paste sheet'!Y1085="","",'S.D. Paste sheet'!Y1085)</f>
        <v/>
      </c>
      <c r="Z1085" s="20" t="str">
        <f>IF('S.D. Paste sheet'!Z1085="","",'S.D. Paste sheet'!Z1085)</f>
        <v/>
      </c>
      <c r="AA1085" s="20" t="str">
        <f>IF('S.D. Paste sheet'!AA1085="","",'S.D. Paste sheet'!AA1085)</f>
        <v/>
      </c>
      <c r="AB1085" s="20" t="str">
        <f>IF('S.D. Paste sheet'!AB1085="","",'S.D. Paste sheet'!AB1085)</f>
        <v/>
      </c>
      <c r="AC1085" s="20" t="str">
        <f>IF('S.D. Paste sheet'!AC1085="","",'S.D. Paste sheet'!AC1085)</f>
        <v/>
      </c>
      <c r="AD1085" s="20" t="str">
        <f>IF('S.D. Paste sheet'!AD1085="","",'S.D. Paste sheet'!AD1085)</f>
        <v/>
      </c>
      <c r="AE1085" s="28"/>
      <c r="AF1085" t="str">
        <f>IF(AK1085="","",IF(AK1085&gt;0,COUNT($AG$2:AG1085),""))</f>
        <v/>
      </c>
      <c r="AG1085" s="25" t="str">
        <f t="shared" si="515"/>
        <v/>
      </c>
      <c r="AH1085" s="25" t="str">
        <f t="shared" si="516"/>
        <v/>
      </c>
      <c r="AI1085" s="25" t="str">
        <f t="shared" si="517"/>
        <v/>
      </c>
      <c r="AJ1085" s="25" t="str">
        <f t="shared" si="518"/>
        <v/>
      </c>
      <c r="AK1085" s="25" t="str">
        <f t="shared" si="519"/>
        <v/>
      </c>
      <c r="AL1085" s="25" t="str">
        <f t="shared" si="520"/>
        <v/>
      </c>
      <c r="AM1085" s="25" t="str">
        <f t="shared" si="521"/>
        <v/>
      </c>
      <c r="AN1085" s="25" t="str">
        <f t="shared" si="522"/>
        <v/>
      </c>
      <c r="AO1085" s="25" t="str">
        <f t="shared" si="523"/>
        <v/>
      </c>
      <c r="AP1085" s="25" t="str">
        <f t="shared" si="524"/>
        <v/>
      </c>
      <c r="AQ1085" s="25" t="str">
        <f t="shared" si="525"/>
        <v/>
      </c>
      <c r="AR1085" s="25" t="str">
        <f t="shared" si="526"/>
        <v/>
      </c>
      <c r="AS1085" s="25" t="str">
        <f t="shared" si="527"/>
        <v/>
      </c>
      <c r="AT1085" s="25" t="str">
        <f t="shared" si="528"/>
        <v/>
      </c>
      <c r="AU1085" s="25" t="str">
        <f t="shared" si="529"/>
        <v/>
      </c>
      <c r="AV1085" s="25" t="str">
        <f t="shared" si="530"/>
        <v/>
      </c>
      <c r="AX1085" t="str">
        <f>IF(BC1085="","",IF(BC1085&gt;0,COUNT($AY$2:AY1085),""))</f>
        <v/>
      </c>
      <c r="AY1085" s="25" t="str">
        <f t="shared" si="531"/>
        <v/>
      </c>
      <c r="AZ1085" s="25" t="str">
        <f t="shared" si="532"/>
        <v/>
      </c>
      <c r="BA1085" s="25" t="str">
        <f t="shared" si="533"/>
        <v/>
      </c>
      <c r="BB1085" s="25" t="str">
        <f t="shared" si="534"/>
        <v/>
      </c>
      <c r="BC1085" s="25" t="str">
        <f t="shared" si="535"/>
        <v/>
      </c>
      <c r="BD1085" s="25" t="str">
        <f t="shared" si="536"/>
        <v/>
      </c>
      <c r="BE1085" s="25" t="str">
        <f t="shared" si="537"/>
        <v/>
      </c>
      <c r="BF1085" s="25" t="str">
        <f t="shared" si="538"/>
        <v/>
      </c>
      <c r="BG1085" s="25" t="str">
        <f t="shared" si="539"/>
        <v/>
      </c>
      <c r="BH1085" s="25" t="str">
        <f t="shared" si="540"/>
        <v/>
      </c>
      <c r="BI1085" s="25" t="str">
        <f t="shared" si="541"/>
        <v/>
      </c>
      <c r="BJ1085" s="25" t="str">
        <f t="shared" si="542"/>
        <v/>
      </c>
      <c r="BK1085" s="25" t="str">
        <f t="shared" si="543"/>
        <v/>
      </c>
      <c r="BL1085" s="25" t="str">
        <f t="shared" si="544"/>
        <v/>
      </c>
      <c r="BM1085" s="25" t="str">
        <f t="shared" si="545"/>
        <v/>
      </c>
      <c r="BN1085" s="25" t="str">
        <f t="shared" si="546"/>
        <v/>
      </c>
    </row>
    <row r="1086" spans="1:66" x14ac:dyDescent="0.25">
      <c r="A1086" s="20" t="str">
        <f>IF('S.D. Paste sheet'!A1086="","",'S.D. Paste sheet'!A1086)</f>
        <v/>
      </c>
      <c r="B1086" s="20" t="str">
        <f>IF('S.D. Paste sheet'!B1086="","",'S.D. Paste sheet'!B1086)</f>
        <v/>
      </c>
      <c r="C1086" s="20" t="str">
        <f>IF('S.D. Paste sheet'!C1086="","",'S.D. Paste sheet'!C1086)</f>
        <v/>
      </c>
      <c r="D1086" s="20" t="str">
        <f>IF('S.D. Paste sheet'!D1086="","",'S.D. Paste sheet'!D1086)</f>
        <v/>
      </c>
      <c r="E1086" s="20" t="str">
        <f>IF('S.D. Paste sheet'!E1086="","",UPPER('S.D. Paste sheet'!E1086))</f>
        <v/>
      </c>
      <c r="F1086" s="20" t="str">
        <f>IF('S.D. Paste sheet'!F1086="","",'S.D. Paste sheet'!F1086)</f>
        <v/>
      </c>
      <c r="G1086" s="20" t="str">
        <f>IF('S.D. Paste sheet'!G1086="","",UPPER('S.D. Paste sheet'!G1086))</f>
        <v/>
      </c>
      <c r="H1086" s="20" t="str">
        <f>IF('S.D. Paste sheet'!H1086="","",UPPER('S.D. Paste sheet'!H1086))</f>
        <v/>
      </c>
      <c r="I1086" s="20" t="str">
        <f>IF('S.D. Paste sheet'!I1086="","",'S.D. Paste sheet'!I1086)</f>
        <v/>
      </c>
      <c r="J1086" s="20" t="str">
        <f>IF('S.D. Paste sheet'!J1086="","",'S.D. Paste sheet'!J1086)</f>
        <v/>
      </c>
      <c r="K1086" s="20" t="str">
        <f>IF('S.D. Paste sheet'!K1086="","",'S.D. Paste sheet'!K1086)</f>
        <v/>
      </c>
      <c r="L1086" s="20" t="str">
        <f>IF('S.D. Paste sheet'!L1086="","",'S.D. Paste sheet'!L1086)</f>
        <v/>
      </c>
      <c r="M1086" s="20" t="str">
        <f>IF('S.D. Paste sheet'!M1086="","",'S.D. Paste sheet'!M1086)</f>
        <v/>
      </c>
      <c r="N1086" s="20" t="str">
        <f>IF('S.D. Paste sheet'!N1086="","",'S.D. Paste sheet'!N1086)</f>
        <v/>
      </c>
      <c r="O1086" s="20" t="str">
        <f>IF('S.D. Paste sheet'!O1086="","",'S.D. Paste sheet'!O1086)</f>
        <v/>
      </c>
      <c r="P1086" s="20" t="str">
        <f>IF('S.D. Paste sheet'!P1086="","",'S.D. Paste sheet'!P1086)</f>
        <v/>
      </c>
      <c r="Q1086" s="20" t="str">
        <f>IF('S.D. Paste sheet'!Q1086="","",'S.D. Paste sheet'!Q1086)</f>
        <v/>
      </c>
      <c r="R1086" s="20" t="str">
        <f>IF('S.D. Paste sheet'!R1086="","",'S.D. Paste sheet'!R1086)</f>
        <v/>
      </c>
      <c r="S1086" s="20" t="str">
        <f>IF('S.D. Paste sheet'!S1086="","",'S.D. Paste sheet'!S1086)</f>
        <v/>
      </c>
      <c r="T1086" s="20" t="str">
        <f>IF('S.D. Paste sheet'!T1086="","",'S.D. Paste sheet'!T1086)</f>
        <v/>
      </c>
      <c r="U1086" s="20" t="str">
        <f>IF('S.D. Paste sheet'!U1086="","",'S.D. Paste sheet'!U1086)</f>
        <v/>
      </c>
      <c r="V1086" s="20" t="str">
        <f>IF('S.D. Paste sheet'!V1086="","",'S.D. Paste sheet'!V1086)</f>
        <v/>
      </c>
      <c r="W1086" s="20" t="str">
        <f>IF('S.D. Paste sheet'!W1086="","",'S.D. Paste sheet'!W1086)</f>
        <v/>
      </c>
      <c r="X1086" s="20" t="str">
        <f>IF('S.D. Paste sheet'!X1086="","",'S.D. Paste sheet'!X1086)</f>
        <v/>
      </c>
      <c r="Y1086" s="20" t="str">
        <f>IF('S.D. Paste sheet'!Y1086="","",'S.D. Paste sheet'!Y1086)</f>
        <v/>
      </c>
      <c r="Z1086" s="20" t="str">
        <f>IF('S.D. Paste sheet'!Z1086="","",'S.D. Paste sheet'!Z1086)</f>
        <v/>
      </c>
      <c r="AA1086" s="20" t="str">
        <f>IF('S.D. Paste sheet'!AA1086="","",'S.D. Paste sheet'!AA1086)</f>
        <v/>
      </c>
      <c r="AB1086" s="20" t="str">
        <f>IF('S.D. Paste sheet'!AB1086="","",'S.D. Paste sheet'!AB1086)</f>
        <v/>
      </c>
      <c r="AC1086" s="20" t="str">
        <f>IF('S.D. Paste sheet'!AC1086="","",'S.D. Paste sheet'!AC1086)</f>
        <v/>
      </c>
      <c r="AD1086" s="20" t="str">
        <f>IF('S.D. Paste sheet'!AD1086="","",'S.D. Paste sheet'!AD1086)</f>
        <v/>
      </c>
      <c r="AE1086" s="28"/>
      <c r="AF1086" t="str">
        <f>IF(AK1086="","",IF(AK1086&gt;0,COUNT($AG$2:AG1086),""))</f>
        <v/>
      </c>
      <c r="AG1086" s="25" t="str">
        <f t="shared" si="515"/>
        <v/>
      </c>
      <c r="AH1086" s="25" t="str">
        <f t="shared" si="516"/>
        <v/>
      </c>
      <c r="AI1086" s="25" t="str">
        <f t="shared" si="517"/>
        <v/>
      </c>
      <c r="AJ1086" s="25" t="str">
        <f t="shared" si="518"/>
        <v/>
      </c>
      <c r="AK1086" s="25" t="str">
        <f t="shared" si="519"/>
        <v/>
      </c>
      <c r="AL1086" s="25" t="str">
        <f t="shared" si="520"/>
        <v/>
      </c>
      <c r="AM1086" s="25" t="str">
        <f t="shared" si="521"/>
        <v/>
      </c>
      <c r="AN1086" s="25" t="str">
        <f t="shared" si="522"/>
        <v/>
      </c>
      <c r="AO1086" s="25" t="str">
        <f t="shared" si="523"/>
        <v/>
      </c>
      <c r="AP1086" s="25" t="str">
        <f t="shared" si="524"/>
        <v/>
      </c>
      <c r="AQ1086" s="25" t="str">
        <f t="shared" si="525"/>
        <v/>
      </c>
      <c r="AR1086" s="25" t="str">
        <f t="shared" si="526"/>
        <v/>
      </c>
      <c r="AS1086" s="25" t="str">
        <f t="shared" si="527"/>
        <v/>
      </c>
      <c r="AT1086" s="25" t="str">
        <f t="shared" si="528"/>
        <v/>
      </c>
      <c r="AU1086" s="25" t="str">
        <f t="shared" si="529"/>
        <v/>
      </c>
      <c r="AV1086" s="25" t="str">
        <f t="shared" si="530"/>
        <v/>
      </c>
      <c r="AX1086" t="str">
        <f>IF(BC1086="","",IF(BC1086&gt;0,COUNT($AY$2:AY1086),""))</f>
        <v/>
      </c>
      <c r="AY1086" s="25" t="str">
        <f t="shared" si="531"/>
        <v/>
      </c>
      <c r="AZ1086" s="25" t="str">
        <f t="shared" si="532"/>
        <v/>
      </c>
      <c r="BA1086" s="25" t="str">
        <f t="shared" si="533"/>
        <v/>
      </c>
      <c r="BB1086" s="25" t="str">
        <f t="shared" si="534"/>
        <v/>
      </c>
      <c r="BC1086" s="25" t="str">
        <f t="shared" si="535"/>
        <v/>
      </c>
      <c r="BD1086" s="25" t="str">
        <f t="shared" si="536"/>
        <v/>
      </c>
      <c r="BE1086" s="25" t="str">
        <f t="shared" si="537"/>
        <v/>
      </c>
      <c r="BF1086" s="25" t="str">
        <f t="shared" si="538"/>
        <v/>
      </c>
      <c r="BG1086" s="25" t="str">
        <f t="shared" si="539"/>
        <v/>
      </c>
      <c r="BH1086" s="25" t="str">
        <f t="shared" si="540"/>
        <v/>
      </c>
      <c r="BI1086" s="25" t="str">
        <f t="shared" si="541"/>
        <v/>
      </c>
      <c r="BJ1086" s="25" t="str">
        <f t="shared" si="542"/>
        <v/>
      </c>
      <c r="BK1086" s="25" t="str">
        <f t="shared" si="543"/>
        <v/>
      </c>
      <c r="BL1086" s="25" t="str">
        <f t="shared" si="544"/>
        <v/>
      </c>
      <c r="BM1086" s="25" t="str">
        <f t="shared" si="545"/>
        <v/>
      </c>
      <c r="BN1086" s="25" t="str">
        <f t="shared" si="546"/>
        <v/>
      </c>
    </row>
    <row r="1087" spans="1:66" x14ac:dyDescent="0.25">
      <c r="A1087" s="20" t="str">
        <f>IF('S.D. Paste sheet'!A1087="","",'S.D. Paste sheet'!A1087)</f>
        <v/>
      </c>
      <c r="B1087" s="20" t="str">
        <f>IF('S.D. Paste sheet'!B1087="","",'S.D. Paste sheet'!B1087)</f>
        <v/>
      </c>
      <c r="C1087" s="20" t="str">
        <f>IF('S.D. Paste sheet'!C1087="","",'S.D. Paste sheet'!C1087)</f>
        <v/>
      </c>
      <c r="D1087" s="20" t="str">
        <f>IF('S.D. Paste sheet'!D1087="","",'S.D. Paste sheet'!D1087)</f>
        <v/>
      </c>
      <c r="E1087" s="20" t="str">
        <f>IF('S.D. Paste sheet'!E1087="","",UPPER('S.D. Paste sheet'!E1087))</f>
        <v/>
      </c>
      <c r="F1087" s="20" t="str">
        <f>IF('S.D. Paste sheet'!F1087="","",'S.D. Paste sheet'!F1087)</f>
        <v/>
      </c>
      <c r="G1087" s="20" t="str">
        <f>IF('S.D. Paste sheet'!G1087="","",UPPER('S.D. Paste sheet'!G1087))</f>
        <v/>
      </c>
      <c r="H1087" s="20" t="str">
        <f>IF('S.D. Paste sheet'!H1087="","",UPPER('S.D. Paste sheet'!H1087))</f>
        <v/>
      </c>
      <c r="I1087" s="20" t="str">
        <f>IF('S.D. Paste sheet'!I1087="","",'S.D. Paste sheet'!I1087)</f>
        <v/>
      </c>
      <c r="J1087" s="20" t="str">
        <f>IF('S.D. Paste sheet'!J1087="","",'S.D. Paste sheet'!J1087)</f>
        <v/>
      </c>
      <c r="K1087" s="20" t="str">
        <f>IF('S.D. Paste sheet'!K1087="","",'S.D. Paste sheet'!K1087)</f>
        <v/>
      </c>
      <c r="L1087" s="20" t="str">
        <f>IF('S.D. Paste sheet'!L1087="","",'S.D. Paste sheet'!L1087)</f>
        <v/>
      </c>
      <c r="M1087" s="20" t="str">
        <f>IF('S.D. Paste sheet'!M1087="","",'S.D. Paste sheet'!M1087)</f>
        <v/>
      </c>
      <c r="N1087" s="20" t="str">
        <f>IF('S.D. Paste sheet'!N1087="","",'S.D. Paste sheet'!N1087)</f>
        <v/>
      </c>
      <c r="O1087" s="20" t="str">
        <f>IF('S.D. Paste sheet'!O1087="","",'S.D. Paste sheet'!O1087)</f>
        <v/>
      </c>
      <c r="P1087" s="20" t="str">
        <f>IF('S.D. Paste sheet'!P1087="","",'S.D. Paste sheet'!P1087)</f>
        <v/>
      </c>
      <c r="Q1087" s="20" t="str">
        <f>IF('S.D. Paste sheet'!Q1087="","",'S.D. Paste sheet'!Q1087)</f>
        <v/>
      </c>
      <c r="R1087" s="20" t="str">
        <f>IF('S.D. Paste sheet'!R1087="","",'S.D. Paste sheet'!R1087)</f>
        <v/>
      </c>
      <c r="S1087" s="20" t="str">
        <f>IF('S.D. Paste sheet'!S1087="","",'S.D. Paste sheet'!S1087)</f>
        <v/>
      </c>
      <c r="T1087" s="20" t="str">
        <f>IF('S.D. Paste sheet'!T1087="","",'S.D. Paste sheet'!T1087)</f>
        <v/>
      </c>
      <c r="U1087" s="20" t="str">
        <f>IF('S.D. Paste sheet'!U1087="","",'S.D. Paste sheet'!U1087)</f>
        <v/>
      </c>
      <c r="V1087" s="20" t="str">
        <f>IF('S.D. Paste sheet'!V1087="","",'S.D. Paste sheet'!V1087)</f>
        <v/>
      </c>
      <c r="W1087" s="20" t="str">
        <f>IF('S.D. Paste sheet'!W1087="","",'S.D. Paste sheet'!W1087)</f>
        <v/>
      </c>
      <c r="X1087" s="20" t="str">
        <f>IF('S.D. Paste sheet'!X1087="","",'S.D. Paste sheet'!X1087)</f>
        <v/>
      </c>
      <c r="Y1087" s="20" t="str">
        <f>IF('S.D. Paste sheet'!Y1087="","",'S.D. Paste sheet'!Y1087)</f>
        <v/>
      </c>
      <c r="Z1087" s="20" t="str">
        <f>IF('S.D. Paste sheet'!Z1087="","",'S.D. Paste sheet'!Z1087)</f>
        <v/>
      </c>
      <c r="AA1087" s="20" t="str">
        <f>IF('S.D. Paste sheet'!AA1087="","",'S.D. Paste sheet'!AA1087)</f>
        <v/>
      </c>
      <c r="AB1087" s="20" t="str">
        <f>IF('S.D. Paste sheet'!AB1087="","",'S.D. Paste sheet'!AB1087)</f>
        <v/>
      </c>
      <c r="AC1087" s="20" t="str">
        <f>IF('S.D. Paste sheet'!AC1087="","",'S.D. Paste sheet'!AC1087)</f>
        <v/>
      </c>
      <c r="AD1087" s="20" t="str">
        <f>IF('S.D. Paste sheet'!AD1087="","",'S.D. Paste sheet'!AD1087)</f>
        <v/>
      </c>
      <c r="AE1087" s="28"/>
      <c r="AF1087" t="str">
        <f>IF(AK1087="","",IF(AK1087&gt;0,COUNT($AG$2:AG1087),""))</f>
        <v/>
      </c>
      <c r="AG1087" s="25" t="str">
        <f t="shared" si="515"/>
        <v/>
      </c>
      <c r="AH1087" s="25" t="str">
        <f t="shared" si="516"/>
        <v/>
      </c>
      <c r="AI1087" s="25" t="str">
        <f t="shared" si="517"/>
        <v/>
      </c>
      <c r="AJ1087" s="25" t="str">
        <f t="shared" si="518"/>
        <v/>
      </c>
      <c r="AK1087" s="25" t="str">
        <f t="shared" si="519"/>
        <v/>
      </c>
      <c r="AL1087" s="25" t="str">
        <f t="shared" si="520"/>
        <v/>
      </c>
      <c r="AM1087" s="25" t="str">
        <f t="shared" si="521"/>
        <v/>
      </c>
      <c r="AN1087" s="25" t="str">
        <f t="shared" si="522"/>
        <v/>
      </c>
      <c r="AO1087" s="25" t="str">
        <f t="shared" si="523"/>
        <v/>
      </c>
      <c r="AP1087" s="25" t="str">
        <f t="shared" si="524"/>
        <v/>
      </c>
      <c r="AQ1087" s="25" t="str">
        <f t="shared" si="525"/>
        <v/>
      </c>
      <c r="AR1087" s="25" t="str">
        <f t="shared" si="526"/>
        <v/>
      </c>
      <c r="AS1087" s="25" t="str">
        <f t="shared" si="527"/>
        <v/>
      </c>
      <c r="AT1087" s="25" t="str">
        <f t="shared" si="528"/>
        <v/>
      </c>
      <c r="AU1087" s="25" t="str">
        <f t="shared" si="529"/>
        <v/>
      </c>
      <c r="AV1087" s="25" t="str">
        <f t="shared" si="530"/>
        <v/>
      </c>
      <c r="AX1087" t="str">
        <f>IF(BC1087="","",IF(BC1087&gt;0,COUNT($AY$2:AY1087),""))</f>
        <v/>
      </c>
      <c r="AY1087" s="25" t="str">
        <f t="shared" si="531"/>
        <v/>
      </c>
      <c r="AZ1087" s="25" t="str">
        <f t="shared" si="532"/>
        <v/>
      </c>
      <c r="BA1087" s="25" t="str">
        <f t="shared" si="533"/>
        <v/>
      </c>
      <c r="BB1087" s="25" t="str">
        <f t="shared" si="534"/>
        <v/>
      </c>
      <c r="BC1087" s="25" t="str">
        <f t="shared" si="535"/>
        <v/>
      </c>
      <c r="BD1087" s="25" t="str">
        <f t="shared" si="536"/>
        <v/>
      </c>
      <c r="BE1087" s="25" t="str">
        <f t="shared" si="537"/>
        <v/>
      </c>
      <c r="BF1087" s="25" t="str">
        <f t="shared" si="538"/>
        <v/>
      </c>
      <c r="BG1087" s="25" t="str">
        <f t="shared" si="539"/>
        <v/>
      </c>
      <c r="BH1087" s="25" t="str">
        <f t="shared" si="540"/>
        <v/>
      </c>
      <c r="BI1087" s="25" t="str">
        <f t="shared" si="541"/>
        <v/>
      </c>
      <c r="BJ1087" s="25" t="str">
        <f t="shared" si="542"/>
        <v/>
      </c>
      <c r="BK1087" s="25" t="str">
        <f t="shared" si="543"/>
        <v/>
      </c>
      <c r="BL1087" s="25" t="str">
        <f t="shared" si="544"/>
        <v/>
      </c>
      <c r="BM1087" s="25" t="str">
        <f t="shared" si="545"/>
        <v/>
      </c>
      <c r="BN1087" s="25" t="str">
        <f t="shared" si="546"/>
        <v/>
      </c>
    </row>
    <row r="1088" spans="1:66" x14ac:dyDescent="0.25">
      <c r="A1088" s="20" t="str">
        <f>IF('S.D. Paste sheet'!A1088="","",'S.D. Paste sheet'!A1088)</f>
        <v/>
      </c>
      <c r="B1088" s="20" t="str">
        <f>IF('S.D. Paste sheet'!B1088="","",'S.D. Paste sheet'!B1088)</f>
        <v/>
      </c>
      <c r="C1088" s="20" t="str">
        <f>IF('S.D. Paste sheet'!C1088="","",'S.D. Paste sheet'!C1088)</f>
        <v/>
      </c>
      <c r="D1088" s="20" t="str">
        <f>IF('S.D. Paste sheet'!D1088="","",'S.D. Paste sheet'!D1088)</f>
        <v/>
      </c>
      <c r="E1088" s="20" t="str">
        <f>IF('S.D. Paste sheet'!E1088="","",UPPER('S.D. Paste sheet'!E1088))</f>
        <v/>
      </c>
      <c r="F1088" s="20" t="str">
        <f>IF('S.D. Paste sheet'!F1088="","",'S.D. Paste sheet'!F1088)</f>
        <v/>
      </c>
      <c r="G1088" s="20" t="str">
        <f>IF('S.D. Paste sheet'!G1088="","",UPPER('S.D. Paste sheet'!G1088))</f>
        <v/>
      </c>
      <c r="H1088" s="20" t="str">
        <f>IF('S.D. Paste sheet'!H1088="","",UPPER('S.D. Paste sheet'!H1088))</f>
        <v/>
      </c>
      <c r="I1088" s="20" t="str">
        <f>IF('S.D. Paste sheet'!I1088="","",'S.D. Paste sheet'!I1088)</f>
        <v/>
      </c>
      <c r="J1088" s="20" t="str">
        <f>IF('S.D. Paste sheet'!J1088="","",'S.D. Paste sheet'!J1088)</f>
        <v/>
      </c>
      <c r="K1088" s="20" t="str">
        <f>IF('S.D. Paste sheet'!K1088="","",'S.D. Paste sheet'!K1088)</f>
        <v/>
      </c>
      <c r="L1088" s="20" t="str">
        <f>IF('S.D. Paste sheet'!L1088="","",'S.D. Paste sheet'!L1088)</f>
        <v/>
      </c>
      <c r="M1088" s="20" t="str">
        <f>IF('S.D. Paste sheet'!M1088="","",'S.D. Paste sheet'!M1088)</f>
        <v/>
      </c>
      <c r="N1088" s="20" t="str">
        <f>IF('S.D. Paste sheet'!N1088="","",'S.D. Paste sheet'!N1088)</f>
        <v/>
      </c>
      <c r="O1088" s="20" t="str">
        <f>IF('S.D. Paste sheet'!O1088="","",'S.D. Paste sheet'!O1088)</f>
        <v/>
      </c>
      <c r="P1088" s="20" t="str">
        <f>IF('S.D. Paste sheet'!P1088="","",'S.D. Paste sheet'!P1088)</f>
        <v/>
      </c>
      <c r="Q1088" s="20" t="str">
        <f>IF('S.D. Paste sheet'!Q1088="","",'S.D. Paste sheet'!Q1088)</f>
        <v/>
      </c>
      <c r="R1088" s="20" t="str">
        <f>IF('S.D. Paste sheet'!R1088="","",'S.D. Paste sheet'!R1088)</f>
        <v/>
      </c>
      <c r="S1088" s="20" t="str">
        <f>IF('S.D. Paste sheet'!S1088="","",'S.D. Paste sheet'!S1088)</f>
        <v/>
      </c>
      <c r="T1088" s="20" t="str">
        <f>IF('S.D. Paste sheet'!T1088="","",'S.D. Paste sheet'!T1088)</f>
        <v/>
      </c>
      <c r="U1088" s="20" t="str">
        <f>IF('S.D. Paste sheet'!U1088="","",'S.D. Paste sheet'!U1088)</f>
        <v/>
      </c>
      <c r="V1088" s="20" t="str">
        <f>IF('S.D. Paste sheet'!V1088="","",'S.D. Paste sheet'!V1088)</f>
        <v/>
      </c>
      <c r="W1088" s="20" t="str">
        <f>IF('S.D. Paste sheet'!W1088="","",'S.D. Paste sheet'!W1088)</f>
        <v/>
      </c>
      <c r="X1088" s="20" t="str">
        <f>IF('S.D. Paste sheet'!X1088="","",'S.D. Paste sheet'!X1088)</f>
        <v/>
      </c>
      <c r="Y1088" s="20" t="str">
        <f>IF('S.D. Paste sheet'!Y1088="","",'S.D. Paste sheet'!Y1088)</f>
        <v/>
      </c>
      <c r="Z1088" s="20" t="str">
        <f>IF('S.D. Paste sheet'!Z1088="","",'S.D. Paste sheet'!Z1088)</f>
        <v/>
      </c>
      <c r="AA1088" s="20" t="str">
        <f>IF('S.D. Paste sheet'!AA1088="","",'S.D. Paste sheet'!AA1088)</f>
        <v/>
      </c>
      <c r="AB1088" s="20" t="str">
        <f>IF('S.D. Paste sheet'!AB1088="","",'S.D. Paste sheet'!AB1088)</f>
        <v/>
      </c>
      <c r="AC1088" s="20" t="str">
        <f>IF('S.D. Paste sheet'!AC1088="","",'S.D. Paste sheet'!AC1088)</f>
        <v/>
      </c>
      <c r="AD1088" s="20" t="str">
        <f>IF('S.D. Paste sheet'!AD1088="","",'S.D. Paste sheet'!AD1088)</f>
        <v/>
      </c>
      <c r="AE1088" s="28"/>
      <c r="AF1088" t="str">
        <f>IF(AK1088="","",IF(AK1088&gt;0,COUNT($AG$2:AG1088),""))</f>
        <v/>
      </c>
      <c r="AG1088" s="25" t="str">
        <f t="shared" si="515"/>
        <v/>
      </c>
      <c r="AH1088" s="25" t="str">
        <f t="shared" si="516"/>
        <v/>
      </c>
      <c r="AI1088" s="25" t="str">
        <f t="shared" si="517"/>
        <v/>
      </c>
      <c r="AJ1088" s="25" t="str">
        <f t="shared" si="518"/>
        <v/>
      </c>
      <c r="AK1088" s="25" t="str">
        <f t="shared" si="519"/>
        <v/>
      </c>
      <c r="AL1088" s="25" t="str">
        <f t="shared" si="520"/>
        <v/>
      </c>
      <c r="AM1088" s="25" t="str">
        <f t="shared" si="521"/>
        <v/>
      </c>
      <c r="AN1088" s="25" t="str">
        <f t="shared" si="522"/>
        <v/>
      </c>
      <c r="AO1088" s="25" t="str">
        <f t="shared" si="523"/>
        <v/>
      </c>
      <c r="AP1088" s="25" t="str">
        <f t="shared" si="524"/>
        <v/>
      </c>
      <c r="AQ1088" s="25" t="str">
        <f t="shared" si="525"/>
        <v/>
      </c>
      <c r="AR1088" s="25" t="str">
        <f t="shared" si="526"/>
        <v/>
      </c>
      <c r="AS1088" s="25" t="str">
        <f t="shared" si="527"/>
        <v/>
      </c>
      <c r="AT1088" s="25" t="str">
        <f t="shared" si="528"/>
        <v/>
      </c>
      <c r="AU1088" s="25" t="str">
        <f t="shared" si="529"/>
        <v/>
      </c>
      <c r="AV1088" s="25" t="str">
        <f t="shared" si="530"/>
        <v/>
      </c>
      <c r="AX1088" t="str">
        <f>IF(BC1088="","",IF(BC1088&gt;0,COUNT($AY$2:AY1088),""))</f>
        <v/>
      </c>
      <c r="AY1088" s="25" t="str">
        <f t="shared" si="531"/>
        <v/>
      </c>
      <c r="AZ1088" s="25" t="str">
        <f t="shared" si="532"/>
        <v/>
      </c>
      <c r="BA1088" s="25" t="str">
        <f t="shared" si="533"/>
        <v/>
      </c>
      <c r="BB1088" s="25" t="str">
        <f t="shared" si="534"/>
        <v/>
      </c>
      <c r="BC1088" s="25" t="str">
        <f t="shared" si="535"/>
        <v/>
      </c>
      <c r="BD1088" s="25" t="str">
        <f t="shared" si="536"/>
        <v/>
      </c>
      <c r="BE1088" s="25" t="str">
        <f t="shared" si="537"/>
        <v/>
      </c>
      <c r="BF1088" s="25" t="str">
        <f t="shared" si="538"/>
        <v/>
      </c>
      <c r="BG1088" s="25" t="str">
        <f t="shared" si="539"/>
        <v/>
      </c>
      <c r="BH1088" s="25" t="str">
        <f t="shared" si="540"/>
        <v/>
      </c>
      <c r="BI1088" s="25" t="str">
        <f t="shared" si="541"/>
        <v/>
      </c>
      <c r="BJ1088" s="25" t="str">
        <f t="shared" si="542"/>
        <v/>
      </c>
      <c r="BK1088" s="25" t="str">
        <f t="shared" si="543"/>
        <v/>
      </c>
      <c r="BL1088" s="25" t="str">
        <f t="shared" si="544"/>
        <v/>
      </c>
      <c r="BM1088" s="25" t="str">
        <f t="shared" si="545"/>
        <v/>
      </c>
      <c r="BN1088" s="25" t="str">
        <f t="shared" si="546"/>
        <v/>
      </c>
    </row>
    <row r="1089" spans="1:66" x14ac:dyDescent="0.25">
      <c r="A1089" s="20" t="str">
        <f>IF('S.D. Paste sheet'!A1089="","",'S.D. Paste sheet'!A1089)</f>
        <v/>
      </c>
      <c r="B1089" s="20" t="str">
        <f>IF('S.D. Paste sheet'!B1089="","",'S.D. Paste sheet'!B1089)</f>
        <v/>
      </c>
      <c r="C1089" s="20" t="str">
        <f>IF('S.D. Paste sheet'!C1089="","",'S.D. Paste sheet'!C1089)</f>
        <v/>
      </c>
      <c r="D1089" s="20" t="str">
        <f>IF('S.D. Paste sheet'!D1089="","",'S.D. Paste sheet'!D1089)</f>
        <v/>
      </c>
      <c r="E1089" s="20" t="str">
        <f>IF('S.D. Paste sheet'!E1089="","",UPPER('S.D. Paste sheet'!E1089))</f>
        <v/>
      </c>
      <c r="F1089" s="20" t="str">
        <f>IF('S.D. Paste sheet'!F1089="","",'S.D. Paste sheet'!F1089)</f>
        <v/>
      </c>
      <c r="G1089" s="20" t="str">
        <f>IF('S.D. Paste sheet'!G1089="","",UPPER('S.D. Paste sheet'!G1089))</f>
        <v/>
      </c>
      <c r="H1089" s="20" t="str">
        <f>IF('S.D. Paste sheet'!H1089="","",UPPER('S.D. Paste sheet'!H1089))</f>
        <v/>
      </c>
      <c r="I1089" s="20" t="str">
        <f>IF('S.D. Paste sheet'!I1089="","",'S.D. Paste sheet'!I1089)</f>
        <v/>
      </c>
      <c r="J1089" s="20" t="str">
        <f>IF('S.D. Paste sheet'!J1089="","",'S.D. Paste sheet'!J1089)</f>
        <v/>
      </c>
      <c r="K1089" s="20" t="str">
        <f>IF('S.D. Paste sheet'!K1089="","",'S.D. Paste sheet'!K1089)</f>
        <v/>
      </c>
      <c r="L1089" s="20" t="str">
        <f>IF('S.D. Paste sheet'!L1089="","",'S.D. Paste sheet'!L1089)</f>
        <v/>
      </c>
      <c r="M1089" s="20" t="str">
        <f>IF('S.D. Paste sheet'!M1089="","",'S.D. Paste sheet'!M1089)</f>
        <v/>
      </c>
      <c r="N1089" s="20" t="str">
        <f>IF('S.D. Paste sheet'!N1089="","",'S.D. Paste sheet'!N1089)</f>
        <v/>
      </c>
      <c r="O1089" s="20" t="str">
        <f>IF('S.D. Paste sheet'!O1089="","",'S.D. Paste sheet'!O1089)</f>
        <v/>
      </c>
      <c r="P1089" s="20" t="str">
        <f>IF('S.D. Paste sheet'!P1089="","",'S.D. Paste sheet'!P1089)</f>
        <v/>
      </c>
      <c r="Q1089" s="20" t="str">
        <f>IF('S.D. Paste sheet'!Q1089="","",'S.D. Paste sheet'!Q1089)</f>
        <v/>
      </c>
      <c r="R1089" s="20" t="str">
        <f>IF('S.D. Paste sheet'!R1089="","",'S.D. Paste sheet'!R1089)</f>
        <v/>
      </c>
      <c r="S1089" s="20" t="str">
        <f>IF('S.D. Paste sheet'!S1089="","",'S.D. Paste sheet'!S1089)</f>
        <v/>
      </c>
      <c r="T1089" s="20" t="str">
        <f>IF('S.D. Paste sheet'!T1089="","",'S.D. Paste sheet'!T1089)</f>
        <v/>
      </c>
      <c r="U1089" s="20" t="str">
        <f>IF('S.D. Paste sheet'!U1089="","",'S.D. Paste sheet'!U1089)</f>
        <v/>
      </c>
      <c r="V1089" s="20" t="str">
        <f>IF('S.D. Paste sheet'!V1089="","",'S.D. Paste sheet'!V1089)</f>
        <v/>
      </c>
      <c r="W1089" s="20" t="str">
        <f>IF('S.D. Paste sheet'!W1089="","",'S.D. Paste sheet'!W1089)</f>
        <v/>
      </c>
      <c r="X1089" s="20" t="str">
        <f>IF('S.D. Paste sheet'!X1089="","",'S.D. Paste sheet'!X1089)</f>
        <v/>
      </c>
      <c r="Y1089" s="20" t="str">
        <f>IF('S.D. Paste sheet'!Y1089="","",'S.D. Paste sheet'!Y1089)</f>
        <v/>
      </c>
      <c r="Z1089" s="20" t="str">
        <f>IF('S.D. Paste sheet'!Z1089="","",'S.D. Paste sheet'!Z1089)</f>
        <v/>
      </c>
      <c r="AA1089" s="20" t="str">
        <f>IF('S.D. Paste sheet'!AA1089="","",'S.D. Paste sheet'!AA1089)</f>
        <v/>
      </c>
      <c r="AB1089" s="20" t="str">
        <f>IF('S.D. Paste sheet'!AB1089="","",'S.D. Paste sheet'!AB1089)</f>
        <v/>
      </c>
      <c r="AC1089" s="20" t="str">
        <f>IF('S.D. Paste sheet'!AC1089="","",'S.D. Paste sheet'!AC1089)</f>
        <v/>
      </c>
      <c r="AD1089" s="20" t="str">
        <f>IF('S.D. Paste sheet'!AD1089="","",'S.D. Paste sheet'!AD1089)</f>
        <v/>
      </c>
      <c r="AE1089" s="28"/>
      <c r="AF1089" t="str">
        <f>IF(AK1089="","",IF(AK1089&gt;0,COUNT($AG$2:AG1089),""))</f>
        <v/>
      </c>
      <c r="AG1089" s="25" t="str">
        <f t="shared" si="515"/>
        <v/>
      </c>
      <c r="AH1089" s="25" t="str">
        <f t="shared" si="516"/>
        <v/>
      </c>
      <c r="AI1089" s="25" t="str">
        <f t="shared" si="517"/>
        <v/>
      </c>
      <c r="AJ1089" s="25" t="str">
        <f t="shared" si="518"/>
        <v/>
      </c>
      <c r="AK1089" s="25" t="str">
        <f t="shared" si="519"/>
        <v/>
      </c>
      <c r="AL1089" s="25" t="str">
        <f t="shared" si="520"/>
        <v/>
      </c>
      <c r="AM1089" s="25" t="str">
        <f t="shared" si="521"/>
        <v/>
      </c>
      <c r="AN1089" s="25" t="str">
        <f t="shared" si="522"/>
        <v/>
      </c>
      <c r="AO1089" s="25" t="str">
        <f t="shared" si="523"/>
        <v/>
      </c>
      <c r="AP1089" s="25" t="str">
        <f t="shared" si="524"/>
        <v/>
      </c>
      <c r="AQ1089" s="25" t="str">
        <f t="shared" si="525"/>
        <v/>
      </c>
      <c r="AR1089" s="25" t="str">
        <f t="shared" si="526"/>
        <v/>
      </c>
      <c r="AS1089" s="25" t="str">
        <f t="shared" si="527"/>
        <v/>
      </c>
      <c r="AT1089" s="25" t="str">
        <f t="shared" si="528"/>
        <v/>
      </c>
      <c r="AU1089" s="25" t="str">
        <f t="shared" si="529"/>
        <v/>
      </c>
      <c r="AV1089" s="25" t="str">
        <f t="shared" si="530"/>
        <v/>
      </c>
      <c r="AX1089" t="str">
        <f>IF(BC1089="","",IF(BC1089&gt;0,COUNT($AY$2:AY1089),""))</f>
        <v/>
      </c>
      <c r="AY1089" s="25" t="str">
        <f t="shared" si="531"/>
        <v/>
      </c>
      <c r="AZ1089" s="25" t="str">
        <f t="shared" si="532"/>
        <v/>
      </c>
      <c r="BA1089" s="25" t="str">
        <f t="shared" si="533"/>
        <v/>
      </c>
      <c r="BB1089" s="25" t="str">
        <f t="shared" si="534"/>
        <v/>
      </c>
      <c r="BC1089" s="25" t="str">
        <f t="shared" si="535"/>
        <v/>
      </c>
      <c r="BD1089" s="25" t="str">
        <f t="shared" si="536"/>
        <v/>
      </c>
      <c r="BE1089" s="25" t="str">
        <f t="shared" si="537"/>
        <v/>
      </c>
      <c r="BF1089" s="25" t="str">
        <f t="shared" si="538"/>
        <v/>
      </c>
      <c r="BG1089" s="25" t="str">
        <f t="shared" si="539"/>
        <v/>
      </c>
      <c r="BH1089" s="25" t="str">
        <f t="shared" si="540"/>
        <v/>
      </c>
      <c r="BI1089" s="25" t="str">
        <f t="shared" si="541"/>
        <v/>
      </c>
      <c r="BJ1089" s="25" t="str">
        <f t="shared" si="542"/>
        <v/>
      </c>
      <c r="BK1089" s="25" t="str">
        <f t="shared" si="543"/>
        <v/>
      </c>
      <c r="BL1089" s="25" t="str">
        <f t="shared" si="544"/>
        <v/>
      </c>
      <c r="BM1089" s="25" t="str">
        <f t="shared" si="545"/>
        <v/>
      </c>
      <c r="BN1089" s="25" t="str">
        <f t="shared" si="546"/>
        <v/>
      </c>
    </row>
    <row r="1090" spans="1:66" x14ac:dyDescent="0.25">
      <c r="A1090" s="20" t="str">
        <f>IF('S.D. Paste sheet'!A1090="","",'S.D. Paste sheet'!A1090)</f>
        <v/>
      </c>
      <c r="B1090" s="20" t="str">
        <f>IF('S.D. Paste sheet'!B1090="","",'S.D. Paste sheet'!B1090)</f>
        <v/>
      </c>
      <c r="C1090" s="20" t="str">
        <f>IF('S.D. Paste sheet'!C1090="","",'S.D. Paste sheet'!C1090)</f>
        <v/>
      </c>
      <c r="D1090" s="20" t="str">
        <f>IF('S.D. Paste sheet'!D1090="","",'S.D. Paste sheet'!D1090)</f>
        <v/>
      </c>
      <c r="E1090" s="20" t="str">
        <f>IF('S.D. Paste sheet'!E1090="","",UPPER('S.D. Paste sheet'!E1090))</f>
        <v/>
      </c>
      <c r="F1090" s="20" t="str">
        <f>IF('S.D. Paste sheet'!F1090="","",'S.D. Paste sheet'!F1090)</f>
        <v/>
      </c>
      <c r="G1090" s="20" t="str">
        <f>IF('S.D. Paste sheet'!G1090="","",UPPER('S.D. Paste sheet'!G1090))</f>
        <v/>
      </c>
      <c r="H1090" s="20" t="str">
        <f>IF('S.D. Paste sheet'!H1090="","",UPPER('S.D. Paste sheet'!H1090))</f>
        <v/>
      </c>
      <c r="I1090" s="20" t="str">
        <f>IF('S.D. Paste sheet'!I1090="","",'S.D. Paste sheet'!I1090)</f>
        <v/>
      </c>
      <c r="J1090" s="20" t="str">
        <f>IF('S.D. Paste sheet'!J1090="","",'S.D. Paste sheet'!J1090)</f>
        <v/>
      </c>
      <c r="K1090" s="20" t="str">
        <f>IF('S.D. Paste sheet'!K1090="","",'S.D. Paste sheet'!K1090)</f>
        <v/>
      </c>
      <c r="L1090" s="20" t="str">
        <f>IF('S.D. Paste sheet'!L1090="","",'S.D. Paste sheet'!L1090)</f>
        <v/>
      </c>
      <c r="M1090" s="20" t="str">
        <f>IF('S.D. Paste sheet'!M1090="","",'S.D. Paste sheet'!M1090)</f>
        <v/>
      </c>
      <c r="N1090" s="20" t="str">
        <f>IF('S.D. Paste sheet'!N1090="","",'S.D. Paste sheet'!N1090)</f>
        <v/>
      </c>
      <c r="O1090" s="20" t="str">
        <f>IF('S.D. Paste sheet'!O1090="","",'S.D. Paste sheet'!O1090)</f>
        <v/>
      </c>
      <c r="P1090" s="20" t="str">
        <f>IF('S.D. Paste sheet'!P1090="","",'S.D. Paste sheet'!P1090)</f>
        <v/>
      </c>
      <c r="Q1090" s="20" t="str">
        <f>IF('S.D. Paste sheet'!Q1090="","",'S.D. Paste sheet'!Q1090)</f>
        <v/>
      </c>
      <c r="R1090" s="20" t="str">
        <f>IF('S.D. Paste sheet'!R1090="","",'S.D. Paste sheet'!R1090)</f>
        <v/>
      </c>
      <c r="S1090" s="20" t="str">
        <f>IF('S.D. Paste sheet'!S1090="","",'S.D. Paste sheet'!S1090)</f>
        <v/>
      </c>
      <c r="T1090" s="20" t="str">
        <f>IF('S.D. Paste sheet'!T1090="","",'S.D. Paste sheet'!T1090)</f>
        <v/>
      </c>
      <c r="U1090" s="20" t="str">
        <f>IF('S.D. Paste sheet'!U1090="","",'S.D. Paste sheet'!U1090)</f>
        <v/>
      </c>
      <c r="V1090" s="20" t="str">
        <f>IF('S.D. Paste sheet'!V1090="","",'S.D. Paste sheet'!V1090)</f>
        <v/>
      </c>
      <c r="W1090" s="20" t="str">
        <f>IF('S.D. Paste sheet'!W1090="","",'S.D. Paste sheet'!W1090)</f>
        <v/>
      </c>
      <c r="X1090" s="20" t="str">
        <f>IF('S.D. Paste sheet'!X1090="","",'S.D. Paste sheet'!X1090)</f>
        <v/>
      </c>
      <c r="Y1090" s="20" t="str">
        <f>IF('S.D. Paste sheet'!Y1090="","",'S.D. Paste sheet'!Y1090)</f>
        <v/>
      </c>
      <c r="Z1090" s="20" t="str">
        <f>IF('S.D. Paste sheet'!Z1090="","",'S.D. Paste sheet'!Z1090)</f>
        <v/>
      </c>
      <c r="AA1090" s="20" t="str">
        <f>IF('S.D. Paste sheet'!AA1090="","",'S.D. Paste sheet'!AA1090)</f>
        <v/>
      </c>
      <c r="AB1090" s="20" t="str">
        <f>IF('S.D. Paste sheet'!AB1090="","",'S.D. Paste sheet'!AB1090)</f>
        <v/>
      </c>
      <c r="AC1090" s="20" t="str">
        <f>IF('S.D. Paste sheet'!AC1090="","",'S.D. Paste sheet'!AC1090)</f>
        <v/>
      </c>
      <c r="AD1090" s="20" t="str">
        <f>IF('S.D. Paste sheet'!AD1090="","",'S.D. Paste sheet'!AD1090)</f>
        <v/>
      </c>
      <c r="AE1090" s="28"/>
      <c r="AF1090" t="str">
        <f>IF(AK1090="","",IF(AK1090&gt;0,COUNT($AG$2:AG1090),""))</f>
        <v/>
      </c>
      <c r="AG1090" s="25" t="str">
        <f t="shared" si="515"/>
        <v/>
      </c>
      <c r="AH1090" s="25" t="str">
        <f t="shared" si="516"/>
        <v/>
      </c>
      <c r="AI1090" s="25" t="str">
        <f t="shared" si="517"/>
        <v/>
      </c>
      <c r="AJ1090" s="25" t="str">
        <f t="shared" si="518"/>
        <v/>
      </c>
      <c r="AK1090" s="25" t="str">
        <f t="shared" si="519"/>
        <v/>
      </c>
      <c r="AL1090" s="25" t="str">
        <f t="shared" si="520"/>
        <v/>
      </c>
      <c r="AM1090" s="25" t="str">
        <f t="shared" si="521"/>
        <v/>
      </c>
      <c r="AN1090" s="25" t="str">
        <f t="shared" si="522"/>
        <v/>
      </c>
      <c r="AO1090" s="25" t="str">
        <f t="shared" si="523"/>
        <v/>
      </c>
      <c r="AP1090" s="25" t="str">
        <f t="shared" si="524"/>
        <v/>
      </c>
      <c r="AQ1090" s="25" t="str">
        <f t="shared" si="525"/>
        <v/>
      </c>
      <c r="AR1090" s="25" t="str">
        <f t="shared" si="526"/>
        <v/>
      </c>
      <c r="AS1090" s="25" t="str">
        <f t="shared" si="527"/>
        <v/>
      </c>
      <c r="AT1090" s="25" t="str">
        <f t="shared" si="528"/>
        <v/>
      </c>
      <c r="AU1090" s="25" t="str">
        <f t="shared" si="529"/>
        <v/>
      </c>
      <c r="AV1090" s="25" t="str">
        <f t="shared" si="530"/>
        <v/>
      </c>
      <c r="AX1090" t="str">
        <f>IF(BC1090="","",IF(BC1090&gt;0,COUNT($AY$2:AY1090),""))</f>
        <v/>
      </c>
      <c r="AY1090" s="25" t="str">
        <f t="shared" si="531"/>
        <v/>
      </c>
      <c r="AZ1090" s="25" t="str">
        <f t="shared" si="532"/>
        <v/>
      </c>
      <c r="BA1090" s="25" t="str">
        <f t="shared" si="533"/>
        <v/>
      </c>
      <c r="BB1090" s="25" t="str">
        <f t="shared" si="534"/>
        <v/>
      </c>
      <c r="BC1090" s="25" t="str">
        <f t="shared" si="535"/>
        <v/>
      </c>
      <c r="BD1090" s="25" t="str">
        <f t="shared" si="536"/>
        <v/>
      </c>
      <c r="BE1090" s="25" t="str">
        <f t="shared" si="537"/>
        <v/>
      </c>
      <c r="BF1090" s="25" t="str">
        <f t="shared" si="538"/>
        <v/>
      </c>
      <c r="BG1090" s="25" t="str">
        <f t="shared" si="539"/>
        <v/>
      </c>
      <c r="BH1090" s="25" t="str">
        <f t="shared" si="540"/>
        <v/>
      </c>
      <c r="BI1090" s="25" t="str">
        <f t="shared" si="541"/>
        <v/>
      </c>
      <c r="BJ1090" s="25" t="str">
        <f t="shared" si="542"/>
        <v/>
      </c>
      <c r="BK1090" s="25" t="str">
        <f t="shared" si="543"/>
        <v/>
      </c>
      <c r="BL1090" s="25" t="str">
        <f t="shared" si="544"/>
        <v/>
      </c>
      <c r="BM1090" s="25" t="str">
        <f t="shared" si="545"/>
        <v/>
      </c>
      <c r="BN1090" s="25" t="str">
        <f t="shared" si="546"/>
        <v/>
      </c>
    </row>
    <row r="1091" spans="1:66" x14ac:dyDescent="0.25">
      <c r="A1091" s="20" t="str">
        <f>IF('S.D. Paste sheet'!A1091="","",'S.D. Paste sheet'!A1091)</f>
        <v/>
      </c>
      <c r="B1091" s="20" t="str">
        <f>IF('S.D. Paste sheet'!B1091="","",'S.D. Paste sheet'!B1091)</f>
        <v/>
      </c>
      <c r="C1091" s="20" t="str">
        <f>IF('S.D. Paste sheet'!C1091="","",'S.D. Paste sheet'!C1091)</f>
        <v/>
      </c>
      <c r="D1091" s="20" t="str">
        <f>IF('S.D. Paste sheet'!D1091="","",'S.D. Paste sheet'!D1091)</f>
        <v/>
      </c>
      <c r="E1091" s="20" t="str">
        <f>IF('S.D. Paste sheet'!E1091="","",UPPER('S.D. Paste sheet'!E1091))</f>
        <v/>
      </c>
      <c r="F1091" s="20" t="str">
        <f>IF('S.D. Paste sheet'!F1091="","",'S.D. Paste sheet'!F1091)</f>
        <v/>
      </c>
      <c r="G1091" s="20" t="str">
        <f>IF('S.D. Paste sheet'!G1091="","",UPPER('S.D. Paste sheet'!G1091))</f>
        <v/>
      </c>
      <c r="H1091" s="20" t="str">
        <f>IF('S.D. Paste sheet'!H1091="","",UPPER('S.D. Paste sheet'!H1091))</f>
        <v/>
      </c>
      <c r="I1091" s="20" t="str">
        <f>IF('S.D. Paste sheet'!I1091="","",'S.D. Paste sheet'!I1091)</f>
        <v/>
      </c>
      <c r="J1091" s="20" t="str">
        <f>IF('S.D. Paste sheet'!J1091="","",'S.D. Paste sheet'!J1091)</f>
        <v/>
      </c>
      <c r="K1091" s="20" t="str">
        <f>IF('S.D. Paste sheet'!K1091="","",'S.D. Paste sheet'!K1091)</f>
        <v/>
      </c>
      <c r="L1091" s="20" t="str">
        <f>IF('S.D. Paste sheet'!L1091="","",'S.D. Paste sheet'!L1091)</f>
        <v/>
      </c>
      <c r="M1091" s="20" t="str">
        <f>IF('S.D. Paste sheet'!M1091="","",'S.D. Paste sheet'!M1091)</f>
        <v/>
      </c>
      <c r="N1091" s="20" t="str">
        <f>IF('S.D. Paste sheet'!N1091="","",'S.D. Paste sheet'!N1091)</f>
        <v/>
      </c>
      <c r="O1091" s="20" t="str">
        <f>IF('S.D. Paste sheet'!O1091="","",'S.D. Paste sheet'!O1091)</f>
        <v/>
      </c>
      <c r="P1091" s="20" t="str">
        <f>IF('S.D. Paste sheet'!P1091="","",'S.D. Paste sheet'!P1091)</f>
        <v/>
      </c>
      <c r="Q1091" s="20" t="str">
        <f>IF('S.D. Paste sheet'!Q1091="","",'S.D. Paste sheet'!Q1091)</f>
        <v/>
      </c>
      <c r="R1091" s="20" t="str">
        <f>IF('S.D. Paste sheet'!R1091="","",'S.D. Paste sheet'!R1091)</f>
        <v/>
      </c>
      <c r="S1091" s="20" t="str">
        <f>IF('S.D. Paste sheet'!S1091="","",'S.D. Paste sheet'!S1091)</f>
        <v/>
      </c>
      <c r="T1091" s="20" t="str">
        <f>IF('S.D. Paste sheet'!T1091="","",'S.D. Paste sheet'!T1091)</f>
        <v/>
      </c>
      <c r="U1091" s="20" t="str">
        <f>IF('S.D. Paste sheet'!U1091="","",'S.D. Paste sheet'!U1091)</f>
        <v/>
      </c>
      <c r="V1091" s="20" t="str">
        <f>IF('S.D. Paste sheet'!V1091="","",'S.D. Paste sheet'!V1091)</f>
        <v/>
      </c>
      <c r="W1091" s="20" t="str">
        <f>IF('S.D. Paste sheet'!W1091="","",'S.D. Paste sheet'!W1091)</f>
        <v/>
      </c>
      <c r="X1091" s="20" t="str">
        <f>IF('S.D. Paste sheet'!X1091="","",'S.D. Paste sheet'!X1091)</f>
        <v/>
      </c>
      <c r="Y1091" s="20" t="str">
        <f>IF('S.D. Paste sheet'!Y1091="","",'S.D. Paste sheet'!Y1091)</f>
        <v/>
      </c>
      <c r="Z1091" s="20" t="str">
        <f>IF('S.D. Paste sheet'!Z1091="","",'S.D. Paste sheet'!Z1091)</f>
        <v/>
      </c>
      <c r="AA1091" s="20" t="str">
        <f>IF('S.D. Paste sheet'!AA1091="","",'S.D. Paste sheet'!AA1091)</f>
        <v/>
      </c>
      <c r="AB1091" s="20" t="str">
        <f>IF('S.D. Paste sheet'!AB1091="","",'S.D. Paste sheet'!AB1091)</f>
        <v/>
      </c>
      <c r="AC1091" s="20" t="str">
        <f>IF('S.D. Paste sheet'!AC1091="","",'S.D. Paste sheet'!AC1091)</f>
        <v/>
      </c>
      <c r="AD1091" s="20" t="str">
        <f>IF('S.D. Paste sheet'!AD1091="","",'S.D. Paste sheet'!AD1091)</f>
        <v/>
      </c>
      <c r="AE1091" s="28"/>
      <c r="AF1091" t="str">
        <f>IF(AK1091="","",IF(AK1091&gt;0,COUNT($AG$2:AG1091),""))</f>
        <v/>
      </c>
      <c r="AG1091" s="25" t="str">
        <f t="shared" ref="AG1091:AG1154" si="547">IF(AND($AJ$1=8,$A1091=8),A1091,"")</f>
        <v/>
      </c>
      <c r="AH1091" s="25" t="str">
        <f t="shared" ref="AH1091:AH1154" si="548">IF(AND($AJ$1=8,$A1091=8),B1091,"")</f>
        <v/>
      </c>
      <c r="AI1091" s="25" t="str">
        <f t="shared" ref="AI1091:AI1154" si="549">IF(AND($AJ$1=8,$A1091=8),C1091,"")</f>
        <v/>
      </c>
      <c r="AJ1091" s="25" t="str">
        <f t="shared" ref="AJ1091:AJ1154" si="550">IF(AND($AJ$1=8,$A1091=8),D1091,"")</f>
        <v/>
      </c>
      <c r="AK1091" s="25" t="str">
        <f t="shared" ref="AK1091:AK1154" si="551">IF(AND($AJ$1=8,$A1091=8),E1091,"")</f>
        <v/>
      </c>
      <c r="AL1091" s="25" t="str">
        <f t="shared" ref="AL1091:AL1154" si="552">IF(AND($AJ$1=8,$A1091=8),F1091,"")</f>
        <v/>
      </c>
      <c r="AM1091" s="25" t="str">
        <f t="shared" ref="AM1091:AM1154" si="553">IF(AND($AJ$1=8,$A1091=8),G1091,"")</f>
        <v/>
      </c>
      <c r="AN1091" s="25" t="str">
        <f t="shared" ref="AN1091:AN1154" si="554">IF(AND($AJ$1=8,$A1091=8),H1091,"")</f>
        <v/>
      </c>
      <c r="AO1091" s="25" t="str">
        <f t="shared" ref="AO1091:AO1154" si="555">IF(AND($AJ$1=8,$A1091=8),I1091,"")</f>
        <v/>
      </c>
      <c r="AP1091" s="25" t="str">
        <f t="shared" ref="AP1091:AP1154" si="556">IF(AND($AJ$1=8,$A1091=8),J1091,"")</f>
        <v/>
      </c>
      <c r="AQ1091" s="25" t="str">
        <f t="shared" ref="AQ1091:AQ1154" si="557">IF(AND($AJ$1=8,$A1091=8),K1091,"")</f>
        <v/>
      </c>
      <c r="AR1091" s="25" t="str">
        <f t="shared" ref="AR1091:AR1154" si="558">IF(AND($AJ$1=8,$A1091=8),L1091,"")</f>
        <v/>
      </c>
      <c r="AS1091" s="25" t="str">
        <f t="shared" ref="AS1091:AS1154" si="559">IF(AND($AJ$1=8,$A1091=8),M1091,"")</f>
        <v/>
      </c>
      <c r="AT1091" s="25" t="str">
        <f t="shared" ref="AT1091:AT1154" si="560">IF(AND($AJ$1=8,$A1091=8),N1091,"")</f>
        <v/>
      </c>
      <c r="AU1091" s="25" t="str">
        <f t="shared" ref="AU1091:AU1154" si="561">IF(AND($AJ$1=8,$A1091=8),O1091,"")</f>
        <v/>
      </c>
      <c r="AV1091" s="25" t="str">
        <f t="shared" ref="AV1091:AV1154" si="562">IF(AND($AJ$1=8,$A1091=8),P1091,"")</f>
        <v/>
      </c>
      <c r="AX1091" t="str">
        <f>IF(BC1091="","",IF(BC1091&gt;0,COUNT($AY$2:AY1091),""))</f>
        <v/>
      </c>
      <c r="AY1091" s="25" t="str">
        <f t="shared" ref="AY1091:AY1154" si="563">IF(AND($BB$1=8,$A1091=8,$BC$1=B1091),A1091,"")</f>
        <v/>
      </c>
      <c r="AZ1091" s="25" t="str">
        <f t="shared" ref="AZ1091:AZ1154" si="564">IF(AND($BB$1=8,$A1091=8,$BC$1=$B1091),B1091,"")</f>
        <v/>
      </c>
      <c r="BA1091" s="25" t="str">
        <f t="shared" ref="BA1091:BA1154" si="565">IF(AND($BB$1=8,$A1091=8,$BC$1=$B1091),C1091,"")</f>
        <v/>
      </c>
      <c r="BB1091" s="25" t="str">
        <f t="shared" ref="BB1091:BB1154" si="566">IF(AND($BB$1=8,$A1091=8,$BC$1=$B1091),D1091,"")</f>
        <v/>
      </c>
      <c r="BC1091" s="25" t="str">
        <f t="shared" ref="BC1091:BC1154" si="567">IF(AND($BB$1=8,$A1091=8,$BC$1=$B1091),E1091,"")</f>
        <v/>
      </c>
      <c r="BD1091" s="25" t="str">
        <f t="shared" ref="BD1091:BD1154" si="568">IF(AND($BB$1=8,$A1091=8,$BC$1=$B1091),F1091,"")</f>
        <v/>
      </c>
      <c r="BE1091" s="25" t="str">
        <f t="shared" ref="BE1091:BE1154" si="569">IF(AND($BB$1=8,$A1091=8,$BC$1=$B1091),G1091,"")</f>
        <v/>
      </c>
      <c r="BF1091" s="25" t="str">
        <f t="shared" ref="BF1091:BF1154" si="570">IF(AND($BB$1=8,$A1091=8,$BC$1=$B1091),H1091,"")</f>
        <v/>
      </c>
      <c r="BG1091" s="25" t="str">
        <f t="shared" ref="BG1091:BG1154" si="571">IF(AND($BB$1=8,$A1091=8,$BC$1=$B1091),I1091,"")</f>
        <v/>
      </c>
      <c r="BH1091" s="25" t="str">
        <f t="shared" ref="BH1091:BH1154" si="572">IF(AND($BB$1=8,$A1091=8,$BC$1=$B1091),J1091,"")</f>
        <v/>
      </c>
      <c r="BI1091" s="25" t="str">
        <f t="shared" ref="BI1091:BI1154" si="573">IF(AND($BB$1=8,$A1091=8,$BC$1=$B1091),K1091,"")</f>
        <v/>
      </c>
      <c r="BJ1091" s="25" t="str">
        <f t="shared" ref="BJ1091:BJ1154" si="574">IF(AND($BB$1=8,$A1091=8,$BC$1=$B1091),L1091,"")</f>
        <v/>
      </c>
      <c r="BK1091" s="25" t="str">
        <f t="shared" ref="BK1091:BK1154" si="575">IF(AND($BB$1=8,$A1091=8,$BC$1=$B1091),M1091,"")</f>
        <v/>
      </c>
      <c r="BL1091" s="25" t="str">
        <f t="shared" ref="BL1091:BL1154" si="576">IF(AND($BB$1=8,$A1091=8,$BC$1=$B1091),N1091,"")</f>
        <v/>
      </c>
      <c r="BM1091" s="25" t="str">
        <f t="shared" ref="BM1091:BM1154" si="577">IF(AND($BB$1=8,$A1091=8,$BC$1=$B1091),O1091,"")</f>
        <v/>
      </c>
      <c r="BN1091" s="25" t="str">
        <f t="shared" ref="BN1091:BN1154" si="578">IF(AND($BB$1=8,$A1091=8,$BC$1=$B1091),P1091,"")</f>
        <v/>
      </c>
    </row>
    <row r="1092" spans="1:66" x14ac:dyDescent="0.25">
      <c r="A1092" s="20" t="str">
        <f>IF('S.D. Paste sheet'!A1092="","",'S.D. Paste sheet'!A1092)</f>
        <v/>
      </c>
      <c r="B1092" s="20" t="str">
        <f>IF('S.D. Paste sheet'!B1092="","",'S.D. Paste sheet'!B1092)</f>
        <v/>
      </c>
      <c r="C1092" s="20" t="str">
        <f>IF('S.D. Paste sheet'!C1092="","",'S.D. Paste sheet'!C1092)</f>
        <v/>
      </c>
      <c r="D1092" s="20" t="str">
        <f>IF('S.D. Paste sheet'!D1092="","",'S.D. Paste sheet'!D1092)</f>
        <v/>
      </c>
      <c r="E1092" s="20" t="str">
        <f>IF('S.D. Paste sheet'!E1092="","",UPPER('S.D. Paste sheet'!E1092))</f>
        <v/>
      </c>
      <c r="F1092" s="20" t="str">
        <f>IF('S.D. Paste sheet'!F1092="","",'S.D. Paste sheet'!F1092)</f>
        <v/>
      </c>
      <c r="G1092" s="20" t="str">
        <f>IF('S.D. Paste sheet'!G1092="","",UPPER('S.D. Paste sheet'!G1092))</f>
        <v/>
      </c>
      <c r="H1092" s="20" t="str">
        <f>IF('S.D. Paste sheet'!H1092="","",UPPER('S.D. Paste sheet'!H1092))</f>
        <v/>
      </c>
      <c r="I1092" s="20" t="str">
        <f>IF('S.D. Paste sheet'!I1092="","",'S.D. Paste sheet'!I1092)</f>
        <v/>
      </c>
      <c r="J1092" s="20" t="str">
        <f>IF('S.D. Paste sheet'!J1092="","",'S.D. Paste sheet'!J1092)</f>
        <v/>
      </c>
      <c r="K1092" s="20" t="str">
        <f>IF('S.D. Paste sheet'!K1092="","",'S.D. Paste sheet'!K1092)</f>
        <v/>
      </c>
      <c r="L1092" s="20" t="str">
        <f>IF('S.D. Paste sheet'!L1092="","",'S.D. Paste sheet'!L1092)</f>
        <v/>
      </c>
      <c r="M1092" s="20" t="str">
        <f>IF('S.D. Paste sheet'!M1092="","",'S.D. Paste sheet'!M1092)</f>
        <v/>
      </c>
      <c r="N1092" s="20" t="str">
        <f>IF('S.D. Paste sheet'!N1092="","",'S.D. Paste sheet'!N1092)</f>
        <v/>
      </c>
      <c r="O1092" s="20" t="str">
        <f>IF('S.D. Paste sheet'!O1092="","",'S.D. Paste sheet'!O1092)</f>
        <v/>
      </c>
      <c r="P1092" s="20" t="str">
        <f>IF('S.D. Paste sheet'!P1092="","",'S.D. Paste sheet'!P1092)</f>
        <v/>
      </c>
      <c r="Q1092" s="20" t="str">
        <f>IF('S.D. Paste sheet'!Q1092="","",'S.D. Paste sheet'!Q1092)</f>
        <v/>
      </c>
      <c r="R1092" s="20" t="str">
        <f>IF('S.D. Paste sheet'!R1092="","",'S.D. Paste sheet'!R1092)</f>
        <v/>
      </c>
      <c r="S1092" s="20" t="str">
        <f>IF('S.D. Paste sheet'!S1092="","",'S.D. Paste sheet'!S1092)</f>
        <v/>
      </c>
      <c r="T1092" s="20" t="str">
        <f>IF('S.D. Paste sheet'!T1092="","",'S.D. Paste sheet'!T1092)</f>
        <v/>
      </c>
      <c r="U1092" s="20" t="str">
        <f>IF('S.D. Paste sheet'!U1092="","",'S.D. Paste sheet'!U1092)</f>
        <v/>
      </c>
      <c r="V1092" s="20" t="str">
        <f>IF('S.D. Paste sheet'!V1092="","",'S.D. Paste sheet'!V1092)</f>
        <v/>
      </c>
      <c r="W1092" s="20" t="str">
        <f>IF('S.D. Paste sheet'!W1092="","",'S.D. Paste sheet'!W1092)</f>
        <v/>
      </c>
      <c r="X1092" s="20" t="str">
        <f>IF('S.D. Paste sheet'!X1092="","",'S.D. Paste sheet'!X1092)</f>
        <v/>
      </c>
      <c r="Y1092" s="20" t="str">
        <f>IF('S.D. Paste sheet'!Y1092="","",'S.D. Paste sheet'!Y1092)</f>
        <v/>
      </c>
      <c r="Z1092" s="20" t="str">
        <f>IF('S.D. Paste sheet'!Z1092="","",'S.D. Paste sheet'!Z1092)</f>
        <v/>
      </c>
      <c r="AA1092" s="20" t="str">
        <f>IF('S.D. Paste sheet'!AA1092="","",'S.D. Paste sheet'!AA1092)</f>
        <v/>
      </c>
      <c r="AB1092" s="20" t="str">
        <f>IF('S.D. Paste sheet'!AB1092="","",'S.D. Paste sheet'!AB1092)</f>
        <v/>
      </c>
      <c r="AC1092" s="20" t="str">
        <f>IF('S.D. Paste sheet'!AC1092="","",'S.D. Paste sheet'!AC1092)</f>
        <v/>
      </c>
      <c r="AD1092" s="20" t="str">
        <f>IF('S.D. Paste sheet'!AD1092="","",'S.D. Paste sheet'!AD1092)</f>
        <v/>
      </c>
      <c r="AE1092" s="28"/>
      <c r="AF1092" t="str">
        <f>IF(AK1092="","",IF(AK1092&gt;0,COUNT($AG$2:AG1092),""))</f>
        <v/>
      </c>
      <c r="AG1092" s="25" t="str">
        <f t="shared" si="547"/>
        <v/>
      </c>
      <c r="AH1092" s="25" t="str">
        <f t="shared" si="548"/>
        <v/>
      </c>
      <c r="AI1092" s="25" t="str">
        <f t="shared" si="549"/>
        <v/>
      </c>
      <c r="AJ1092" s="25" t="str">
        <f t="shared" si="550"/>
        <v/>
      </c>
      <c r="AK1092" s="25" t="str">
        <f t="shared" si="551"/>
        <v/>
      </c>
      <c r="AL1092" s="25" t="str">
        <f t="shared" si="552"/>
        <v/>
      </c>
      <c r="AM1092" s="25" t="str">
        <f t="shared" si="553"/>
        <v/>
      </c>
      <c r="AN1092" s="25" t="str">
        <f t="shared" si="554"/>
        <v/>
      </c>
      <c r="AO1092" s="25" t="str">
        <f t="shared" si="555"/>
        <v/>
      </c>
      <c r="AP1092" s="25" t="str">
        <f t="shared" si="556"/>
        <v/>
      </c>
      <c r="AQ1092" s="25" t="str">
        <f t="shared" si="557"/>
        <v/>
      </c>
      <c r="AR1092" s="25" t="str">
        <f t="shared" si="558"/>
        <v/>
      </c>
      <c r="AS1092" s="25" t="str">
        <f t="shared" si="559"/>
        <v/>
      </c>
      <c r="AT1092" s="25" t="str">
        <f t="shared" si="560"/>
        <v/>
      </c>
      <c r="AU1092" s="25" t="str">
        <f t="shared" si="561"/>
        <v/>
      </c>
      <c r="AV1092" s="25" t="str">
        <f t="shared" si="562"/>
        <v/>
      </c>
      <c r="AX1092" t="str">
        <f>IF(BC1092="","",IF(BC1092&gt;0,COUNT($AY$2:AY1092),""))</f>
        <v/>
      </c>
      <c r="AY1092" s="25" t="str">
        <f t="shared" si="563"/>
        <v/>
      </c>
      <c r="AZ1092" s="25" t="str">
        <f t="shared" si="564"/>
        <v/>
      </c>
      <c r="BA1092" s="25" t="str">
        <f t="shared" si="565"/>
        <v/>
      </c>
      <c r="BB1092" s="25" t="str">
        <f t="shared" si="566"/>
        <v/>
      </c>
      <c r="BC1092" s="25" t="str">
        <f t="shared" si="567"/>
        <v/>
      </c>
      <c r="BD1092" s="25" t="str">
        <f t="shared" si="568"/>
        <v/>
      </c>
      <c r="BE1092" s="25" t="str">
        <f t="shared" si="569"/>
        <v/>
      </c>
      <c r="BF1092" s="25" t="str">
        <f t="shared" si="570"/>
        <v/>
      </c>
      <c r="BG1092" s="25" t="str">
        <f t="shared" si="571"/>
        <v/>
      </c>
      <c r="BH1092" s="25" t="str">
        <f t="shared" si="572"/>
        <v/>
      </c>
      <c r="BI1092" s="25" t="str">
        <f t="shared" si="573"/>
        <v/>
      </c>
      <c r="BJ1092" s="25" t="str">
        <f t="shared" si="574"/>
        <v/>
      </c>
      <c r="BK1092" s="25" t="str">
        <f t="shared" si="575"/>
        <v/>
      </c>
      <c r="BL1092" s="25" t="str">
        <f t="shared" si="576"/>
        <v/>
      </c>
      <c r="BM1092" s="25" t="str">
        <f t="shared" si="577"/>
        <v/>
      </c>
      <c r="BN1092" s="25" t="str">
        <f t="shared" si="578"/>
        <v/>
      </c>
    </row>
    <row r="1093" spans="1:66" x14ac:dyDescent="0.25">
      <c r="A1093" s="20" t="str">
        <f>IF('S.D. Paste sheet'!A1093="","",'S.D. Paste sheet'!A1093)</f>
        <v/>
      </c>
      <c r="B1093" s="20" t="str">
        <f>IF('S.D. Paste sheet'!B1093="","",'S.D. Paste sheet'!B1093)</f>
        <v/>
      </c>
      <c r="C1093" s="20" t="str">
        <f>IF('S.D. Paste sheet'!C1093="","",'S.D. Paste sheet'!C1093)</f>
        <v/>
      </c>
      <c r="D1093" s="20" t="str">
        <f>IF('S.D. Paste sheet'!D1093="","",'S.D. Paste sheet'!D1093)</f>
        <v/>
      </c>
      <c r="E1093" s="20" t="str">
        <f>IF('S.D. Paste sheet'!E1093="","",UPPER('S.D. Paste sheet'!E1093))</f>
        <v/>
      </c>
      <c r="F1093" s="20" t="str">
        <f>IF('S.D. Paste sheet'!F1093="","",'S.D. Paste sheet'!F1093)</f>
        <v/>
      </c>
      <c r="G1093" s="20" t="str">
        <f>IF('S.D. Paste sheet'!G1093="","",UPPER('S.D. Paste sheet'!G1093))</f>
        <v/>
      </c>
      <c r="H1093" s="20" t="str">
        <f>IF('S.D. Paste sheet'!H1093="","",UPPER('S.D. Paste sheet'!H1093))</f>
        <v/>
      </c>
      <c r="I1093" s="20" t="str">
        <f>IF('S.D. Paste sheet'!I1093="","",'S.D. Paste sheet'!I1093)</f>
        <v/>
      </c>
      <c r="J1093" s="20" t="str">
        <f>IF('S.D. Paste sheet'!J1093="","",'S.D. Paste sheet'!J1093)</f>
        <v/>
      </c>
      <c r="K1093" s="20" t="str">
        <f>IF('S.D. Paste sheet'!K1093="","",'S.D. Paste sheet'!K1093)</f>
        <v/>
      </c>
      <c r="L1093" s="20" t="str">
        <f>IF('S.D. Paste sheet'!L1093="","",'S.D. Paste sheet'!L1093)</f>
        <v/>
      </c>
      <c r="M1093" s="20" t="str">
        <f>IF('S.D. Paste sheet'!M1093="","",'S.D. Paste sheet'!M1093)</f>
        <v/>
      </c>
      <c r="N1093" s="20" t="str">
        <f>IF('S.D. Paste sheet'!N1093="","",'S.D. Paste sheet'!N1093)</f>
        <v/>
      </c>
      <c r="O1093" s="20" t="str">
        <f>IF('S.D. Paste sheet'!O1093="","",'S.D. Paste sheet'!O1093)</f>
        <v/>
      </c>
      <c r="P1093" s="20" t="str">
        <f>IF('S.D. Paste sheet'!P1093="","",'S.D. Paste sheet'!P1093)</f>
        <v/>
      </c>
      <c r="Q1093" s="20" t="str">
        <f>IF('S.D. Paste sheet'!Q1093="","",'S.D. Paste sheet'!Q1093)</f>
        <v/>
      </c>
      <c r="R1093" s="20" t="str">
        <f>IF('S.D. Paste sheet'!R1093="","",'S.D. Paste sheet'!R1093)</f>
        <v/>
      </c>
      <c r="S1093" s="20" t="str">
        <f>IF('S.D. Paste sheet'!S1093="","",'S.D. Paste sheet'!S1093)</f>
        <v/>
      </c>
      <c r="T1093" s="20" t="str">
        <f>IF('S.D. Paste sheet'!T1093="","",'S.D. Paste sheet'!T1093)</f>
        <v/>
      </c>
      <c r="U1093" s="20" t="str">
        <f>IF('S.D. Paste sheet'!U1093="","",'S.D. Paste sheet'!U1093)</f>
        <v/>
      </c>
      <c r="V1093" s="20" t="str">
        <f>IF('S.D. Paste sheet'!V1093="","",'S.D. Paste sheet'!V1093)</f>
        <v/>
      </c>
      <c r="W1093" s="20" t="str">
        <f>IF('S.D. Paste sheet'!W1093="","",'S.D. Paste sheet'!W1093)</f>
        <v/>
      </c>
      <c r="X1093" s="20" t="str">
        <f>IF('S.D. Paste sheet'!X1093="","",'S.D. Paste sheet'!X1093)</f>
        <v/>
      </c>
      <c r="Y1093" s="20" t="str">
        <f>IF('S.D. Paste sheet'!Y1093="","",'S.D. Paste sheet'!Y1093)</f>
        <v/>
      </c>
      <c r="Z1093" s="20" t="str">
        <f>IF('S.D. Paste sheet'!Z1093="","",'S.D. Paste sheet'!Z1093)</f>
        <v/>
      </c>
      <c r="AA1093" s="20" t="str">
        <f>IF('S.D. Paste sheet'!AA1093="","",'S.D. Paste sheet'!AA1093)</f>
        <v/>
      </c>
      <c r="AB1093" s="20" t="str">
        <f>IF('S.D. Paste sheet'!AB1093="","",'S.D. Paste sheet'!AB1093)</f>
        <v/>
      </c>
      <c r="AC1093" s="20" t="str">
        <f>IF('S.D. Paste sheet'!AC1093="","",'S.D. Paste sheet'!AC1093)</f>
        <v/>
      </c>
      <c r="AD1093" s="20" t="str">
        <f>IF('S.D. Paste sheet'!AD1093="","",'S.D. Paste sheet'!AD1093)</f>
        <v/>
      </c>
      <c r="AE1093" s="28"/>
      <c r="AF1093" t="str">
        <f>IF(AK1093="","",IF(AK1093&gt;0,COUNT($AG$2:AG1093),""))</f>
        <v/>
      </c>
      <c r="AG1093" s="25" t="str">
        <f t="shared" si="547"/>
        <v/>
      </c>
      <c r="AH1093" s="25" t="str">
        <f t="shared" si="548"/>
        <v/>
      </c>
      <c r="AI1093" s="25" t="str">
        <f t="shared" si="549"/>
        <v/>
      </c>
      <c r="AJ1093" s="25" t="str">
        <f t="shared" si="550"/>
        <v/>
      </c>
      <c r="AK1093" s="25" t="str">
        <f t="shared" si="551"/>
        <v/>
      </c>
      <c r="AL1093" s="25" t="str">
        <f t="shared" si="552"/>
        <v/>
      </c>
      <c r="AM1093" s="25" t="str">
        <f t="shared" si="553"/>
        <v/>
      </c>
      <c r="AN1093" s="25" t="str">
        <f t="shared" si="554"/>
        <v/>
      </c>
      <c r="AO1093" s="25" t="str">
        <f t="shared" si="555"/>
        <v/>
      </c>
      <c r="AP1093" s="25" t="str">
        <f t="shared" si="556"/>
        <v/>
      </c>
      <c r="AQ1093" s="25" t="str">
        <f t="shared" si="557"/>
        <v/>
      </c>
      <c r="AR1093" s="25" t="str">
        <f t="shared" si="558"/>
        <v/>
      </c>
      <c r="AS1093" s="25" t="str">
        <f t="shared" si="559"/>
        <v/>
      </c>
      <c r="AT1093" s="25" t="str">
        <f t="shared" si="560"/>
        <v/>
      </c>
      <c r="AU1093" s="25" t="str">
        <f t="shared" si="561"/>
        <v/>
      </c>
      <c r="AV1093" s="25" t="str">
        <f t="shared" si="562"/>
        <v/>
      </c>
      <c r="AX1093" t="str">
        <f>IF(BC1093="","",IF(BC1093&gt;0,COUNT($AY$2:AY1093),""))</f>
        <v/>
      </c>
      <c r="AY1093" s="25" t="str">
        <f t="shared" si="563"/>
        <v/>
      </c>
      <c r="AZ1093" s="25" t="str">
        <f t="shared" si="564"/>
        <v/>
      </c>
      <c r="BA1093" s="25" t="str">
        <f t="shared" si="565"/>
        <v/>
      </c>
      <c r="BB1093" s="25" t="str">
        <f t="shared" si="566"/>
        <v/>
      </c>
      <c r="BC1093" s="25" t="str">
        <f t="shared" si="567"/>
        <v/>
      </c>
      <c r="BD1093" s="25" t="str">
        <f t="shared" si="568"/>
        <v/>
      </c>
      <c r="BE1093" s="25" t="str">
        <f t="shared" si="569"/>
        <v/>
      </c>
      <c r="BF1093" s="25" t="str">
        <f t="shared" si="570"/>
        <v/>
      </c>
      <c r="BG1093" s="25" t="str">
        <f t="shared" si="571"/>
        <v/>
      </c>
      <c r="BH1093" s="25" t="str">
        <f t="shared" si="572"/>
        <v/>
      </c>
      <c r="BI1093" s="25" t="str">
        <f t="shared" si="573"/>
        <v/>
      </c>
      <c r="BJ1093" s="25" t="str">
        <f t="shared" si="574"/>
        <v/>
      </c>
      <c r="BK1093" s="25" t="str">
        <f t="shared" si="575"/>
        <v/>
      </c>
      <c r="BL1093" s="25" t="str">
        <f t="shared" si="576"/>
        <v/>
      </c>
      <c r="BM1093" s="25" t="str">
        <f t="shared" si="577"/>
        <v/>
      </c>
      <c r="BN1093" s="25" t="str">
        <f t="shared" si="578"/>
        <v/>
      </c>
    </row>
    <row r="1094" spans="1:66" x14ac:dyDescent="0.25">
      <c r="A1094" s="20" t="str">
        <f>IF('S.D. Paste sheet'!A1094="","",'S.D. Paste sheet'!A1094)</f>
        <v/>
      </c>
      <c r="B1094" s="20" t="str">
        <f>IF('S.D. Paste sheet'!B1094="","",'S.D. Paste sheet'!B1094)</f>
        <v/>
      </c>
      <c r="C1094" s="20" t="str">
        <f>IF('S.D. Paste sheet'!C1094="","",'S.D. Paste sheet'!C1094)</f>
        <v/>
      </c>
      <c r="D1094" s="20" t="str">
        <f>IF('S.D. Paste sheet'!D1094="","",'S.D. Paste sheet'!D1094)</f>
        <v/>
      </c>
      <c r="E1094" s="20" t="str">
        <f>IF('S.D. Paste sheet'!E1094="","",UPPER('S.D. Paste sheet'!E1094))</f>
        <v/>
      </c>
      <c r="F1094" s="20" t="str">
        <f>IF('S.D. Paste sheet'!F1094="","",'S.D. Paste sheet'!F1094)</f>
        <v/>
      </c>
      <c r="G1094" s="20" t="str">
        <f>IF('S.D. Paste sheet'!G1094="","",UPPER('S.D. Paste sheet'!G1094))</f>
        <v/>
      </c>
      <c r="H1094" s="20" t="str">
        <f>IF('S.D. Paste sheet'!H1094="","",UPPER('S.D. Paste sheet'!H1094))</f>
        <v/>
      </c>
      <c r="I1094" s="20" t="str">
        <f>IF('S.D. Paste sheet'!I1094="","",'S.D. Paste sheet'!I1094)</f>
        <v/>
      </c>
      <c r="J1094" s="20" t="str">
        <f>IF('S.D. Paste sheet'!J1094="","",'S.D. Paste sheet'!J1094)</f>
        <v/>
      </c>
      <c r="K1094" s="20" t="str">
        <f>IF('S.D. Paste sheet'!K1094="","",'S.D. Paste sheet'!K1094)</f>
        <v/>
      </c>
      <c r="L1094" s="20" t="str">
        <f>IF('S.D. Paste sheet'!L1094="","",'S.D. Paste sheet'!L1094)</f>
        <v/>
      </c>
      <c r="M1094" s="20" t="str">
        <f>IF('S.D. Paste sheet'!M1094="","",'S.D. Paste sheet'!M1094)</f>
        <v/>
      </c>
      <c r="N1094" s="20" t="str">
        <f>IF('S.D. Paste sheet'!N1094="","",'S.D. Paste sheet'!N1094)</f>
        <v/>
      </c>
      <c r="O1094" s="20" t="str">
        <f>IF('S.D. Paste sheet'!O1094="","",'S.D. Paste sheet'!O1094)</f>
        <v/>
      </c>
      <c r="P1094" s="20" t="str">
        <f>IF('S.D. Paste sheet'!P1094="","",'S.D. Paste sheet'!P1094)</f>
        <v/>
      </c>
      <c r="Q1094" s="20" t="str">
        <f>IF('S.D. Paste sheet'!Q1094="","",'S.D. Paste sheet'!Q1094)</f>
        <v/>
      </c>
      <c r="R1094" s="20" t="str">
        <f>IF('S.D. Paste sheet'!R1094="","",'S.D. Paste sheet'!R1094)</f>
        <v/>
      </c>
      <c r="S1094" s="20" t="str">
        <f>IF('S.D. Paste sheet'!S1094="","",'S.D. Paste sheet'!S1094)</f>
        <v/>
      </c>
      <c r="T1094" s="20" t="str">
        <f>IF('S.D. Paste sheet'!T1094="","",'S.D. Paste sheet'!T1094)</f>
        <v/>
      </c>
      <c r="U1094" s="20" t="str">
        <f>IF('S.D. Paste sheet'!U1094="","",'S.D. Paste sheet'!U1094)</f>
        <v/>
      </c>
      <c r="V1094" s="20" t="str">
        <f>IF('S.D. Paste sheet'!V1094="","",'S.D. Paste sheet'!V1094)</f>
        <v/>
      </c>
      <c r="W1094" s="20" t="str">
        <f>IF('S.D. Paste sheet'!W1094="","",'S.D. Paste sheet'!W1094)</f>
        <v/>
      </c>
      <c r="X1094" s="20" t="str">
        <f>IF('S.D. Paste sheet'!X1094="","",'S.D. Paste sheet'!X1094)</f>
        <v/>
      </c>
      <c r="Y1094" s="20" t="str">
        <f>IF('S.D. Paste sheet'!Y1094="","",'S.D. Paste sheet'!Y1094)</f>
        <v/>
      </c>
      <c r="Z1094" s="20" t="str">
        <f>IF('S.D. Paste sheet'!Z1094="","",'S.D. Paste sheet'!Z1094)</f>
        <v/>
      </c>
      <c r="AA1094" s="20" t="str">
        <f>IF('S.D. Paste sheet'!AA1094="","",'S.D. Paste sheet'!AA1094)</f>
        <v/>
      </c>
      <c r="AB1094" s="20" t="str">
        <f>IF('S.D. Paste sheet'!AB1094="","",'S.D. Paste sheet'!AB1094)</f>
        <v/>
      </c>
      <c r="AC1094" s="20" t="str">
        <f>IF('S.D. Paste sheet'!AC1094="","",'S.D. Paste sheet'!AC1094)</f>
        <v/>
      </c>
      <c r="AD1094" s="20" t="str">
        <f>IF('S.D. Paste sheet'!AD1094="","",'S.D. Paste sheet'!AD1094)</f>
        <v/>
      </c>
      <c r="AE1094" s="28"/>
      <c r="AF1094" t="str">
        <f>IF(AK1094="","",IF(AK1094&gt;0,COUNT($AG$2:AG1094),""))</f>
        <v/>
      </c>
      <c r="AG1094" s="25" t="str">
        <f t="shared" si="547"/>
        <v/>
      </c>
      <c r="AH1094" s="25" t="str">
        <f t="shared" si="548"/>
        <v/>
      </c>
      <c r="AI1094" s="25" t="str">
        <f t="shared" si="549"/>
        <v/>
      </c>
      <c r="AJ1094" s="25" t="str">
        <f t="shared" si="550"/>
        <v/>
      </c>
      <c r="AK1094" s="25" t="str">
        <f t="shared" si="551"/>
        <v/>
      </c>
      <c r="AL1094" s="25" t="str">
        <f t="shared" si="552"/>
        <v/>
      </c>
      <c r="AM1094" s="25" t="str">
        <f t="shared" si="553"/>
        <v/>
      </c>
      <c r="AN1094" s="25" t="str">
        <f t="shared" si="554"/>
        <v/>
      </c>
      <c r="AO1094" s="25" t="str">
        <f t="shared" si="555"/>
        <v/>
      </c>
      <c r="AP1094" s="25" t="str">
        <f t="shared" si="556"/>
        <v/>
      </c>
      <c r="AQ1094" s="25" t="str">
        <f t="shared" si="557"/>
        <v/>
      </c>
      <c r="AR1094" s="25" t="str">
        <f t="shared" si="558"/>
        <v/>
      </c>
      <c r="AS1094" s="25" t="str">
        <f t="shared" si="559"/>
        <v/>
      </c>
      <c r="AT1094" s="25" t="str">
        <f t="shared" si="560"/>
        <v/>
      </c>
      <c r="AU1094" s="25" t="str">
        <f t="shared" si="561"/>
        <v/>
      </c>
      <c r="AV1094" s="25" t="str">
        <f t="shared" si="562"/>
        <v/>
      </c>
      <c r="AX1094" t="str">
        <f>IF(BC1094="","",IF(BC1094&gt;0,COUNT($AY$2:AY1094),""))</f>
        <v/>
      </c>
      <c r="AY1094" s="25" t="str">
        <f t="shared" si="563"/>
        <v/>
      </c>
      <c r="AZ1094" s="25" t="str">
        <f t="shared" si="564"/>
        <v/>
      </c>
      <c r="BA1094" s="25" t="str">
        <f t="shared" si="565"/>
        <v/>
      </c>
      <c r="BB1094" s="25" t="str">
        <f t="shared" si="566"/>
        <v/>
      </c>
      <c r="BC1094" s="25" t="str">
        <f t="shared" si="567"/>
        <v/>
      </c>
      <c r="BD1094" s="25" t="str">
        <f t="shared" si="568"/>
        <v/>
      </c>
      <c r="BE1094" s="25" t="str">
        <f t="shared" si="569"/>
        <v/>
      </c>
      <c r="BF1094" s="25" t="str">
        <f t="shared" si="570"/>
        <v/>
      </c>
      <c r="BG1094" s="25" t="str">
        <f t="shared" si="571"/>
        <v/>
      </c>
      <c r="BH1094" s="25" t="str">
        <f t="shared" si="572"/>
        <v/>
      </c>
      <c r="BI1094" s="25" t="str">
        <f t="shared" si="573"/>
        <v/>
      </c>
      <c r="BJ1094" s="25" t="str">
        <f t="shared" si="574"/>
        <v/>
      </c>
      <c r="BK1094" s="25" t="str">
        <f t="shared" si="575"/>
        <v/>
      </c>
      <c r="BL1094" s="25" t="str">
        <f t="shared" si="576"/>
        <v/>
      </c>
      <c r="BM1094" s="25" t="str">
        <f t="shared" si="577"/>
        <v/>
      </c>
      <c r="BN1094" s="25" t="str">
        <f t="shared" si="578"/>
        <v/>
      </c>
    </row>
    <row r="1095" spans="1:66" x14ac:dyDescent="0.25">
      <c r="A1095" s="20" t="str">
        <f>IF('S.D. Paste sheet'!A1095="","",'S.D. Paste sheet'!A1095)</f>
        <v/>
      </c>
      <c r="B1095" s="20" t="str">
        <f>IF('S.D. Paste sheet'!B1095="","",'S.D. Paste sheet'!B1095)</f>
        <v/>
      </c>
      <c r="C1095" s="20" t="str">
        <f>IF('S.D. Paste sheet'!C1095="","",'S.D. Paste sheet'!C1095)</f>
        <v/>
      </c>
      <c r="D1095" s="20" t="str">
        <f>IF('S.D. Paste sheet'!D1095="","",'S.D. Paste sheet'!D1095)</f>
        <v/>
      </c>
      <c r="E1095" s="20" t="str">
        <f>IF('S.D. Paste sheet'!E1095="","",UPPER('S.D. Paste sheet'!E1095))</f>
        <v/>
      </c>
      <c r="F1095" s="20" t="str">
        <f>IF('S.D. Paste sheet'!F1095="","",'S.D. Paste sheet'!F1095)</f>
        <v/>
      </c>
      <c r="G1095" s="20" t="str">
        <f>IF('S.D. Paste sheet'!G1095="","",UPPER('S.D. Paste sheet'!G1095))</f>
        <v/>
      </c>
      <c r="H1095" s="20" t="str">
        <f>IF('S.D. Paste sheet'!H1095="","",UPPER('S.D. Paste sheet'!H1095))</f>
        <v/>
      </c>
      <c r="I1095" s="20" t="str">
        <f>IF('S.D. Paste sheet'!I1095="","",'S.D. Paste sheet'!I1095)</f>
        <v/>
      </c>
      <c r="J1095" s="20" t="str">
        <f>IF('S.D. Paste sheet'!J1095="","",'S.D. Paste sheet'!J1095)</f>
        <v/>
      </c>
      <c r="K1095" s="20" t="str">
        <f>IF('S.D. Paste sheet'!K1095="","",'S.D. Paste sheet'!K1095)</f>
        <v/>
      </c>
      <c r="L1095" s="20" t="str">
        <f>IF('S.D. Paste sheet'!L1095="","",'S.D. Paste sheet'!L1095)</f>
        <v/>
      </c>
      <c r="M1095" s="20" t="str">
        <f>IF('S.D. Paste sheet'!M1095="","",'S.D. Paste sheet'!M1095)</f>
        <v/>
      </c>
      <c r="N1095" s="20" t="str">
        <f>IF('S.D. Paste sheet'!N1095="","",'S.D. Paste sheet'!N1095)</f>
        <v/>
      </c>
      <c r="O1095" s="20" t="str">
        <f>IF('S.D. Paste sheet'!O1095="","",'S.D. Paste sheet'!O1095)</f>
        <v/>
      </c>
      <c r="P1095" s="20" t="str">
        <f>IF('S.D. Paste sheet'!P1095="","",'S.D. Paste sheet'!P1095)</f>
        <v/>
      </c>
      <c r="Q1095" s="20" t="str">
        <f>IF('S.D. Paste sheet'!Q1095="","",'S.D. Paste sheet'!Q1095)</f>
        <v/>
      </c>
      <c r="R1095" s="20" t="str">
        <f>IF('S.D. Paste sheet'!R1095="","",'S.D. Paste sheet'!R1095)</f>
        <v/>
      </c>
      <c r="S1095" s="20" t="str">
        <f>IF('S.D. Paste sheet'!S1095="","",'S.D. Paste sheet'!S1095)</f>
        <v/>
      </c>
      <c r="T1095" s="20" t="str">
        <f>IF('S.D. Paste sheet'!T1095="","",'S.D. Paste sheet'!T1095)</f>
        <v/>
      </c>
      <c r="U1095" s="20" t="str">
        <f>IF('S.D. Paste sheet'!U1095="","",'S.D. Paste sheet'!U1095)</f>
        <v/>
      </c>
      <c r="V1095" s="20" t="str">
        <f>IF('S.D. Paste sheet'!V1095="","",'S.D. Paste sheet'!V1095)</f>
        <v/>
      </c>
      <c r="W1095" s="20" t="str">
        <f>IF('S.D. Paste sheet'!W1095="","",'S.D. Paste sheet'!W1095)</f>
        <v/>
      </c>
      <c r="X1095" s="20" t="str">
        <f>IF('S.D. Paste sheet'!X1095="","",'S.D. Paste sheet'!X1095)</f>
        <v/>
      </c>
      <c r="Y1095" s="20" t="str">
        <f>IF('S.D. Paste sheet'!Y1095="","",'S.D. Paste sheet'!Y1095)</f>
        <v/>
      </c>
      <c r="Z1095" s="20" t="str">
        <f>IF('S.D. Paste sheet'!Z1095="","",'S.D. Paste sheet'!Z1095)</f>
        <v/>
      </c>
      <c r="AA1095" s="20" t="str">
        <f>IF('S.D. Paste sheet'!AA1095="","",'S.D. Paste sheet'!AA1095)</f>
        <v/>
      </c>
      <c r="AB1095" s="20" t="str">
        <f>IF('S.D. Paste sheet'!AB1095="","",'S.D. Paste sheet'!AB1095)</f>
        <v/>
      </c>
      <c r="AC1095" s="20" t="str">
        <f>IF('S.D. Paste sheet'!AC1095="","",'S.D. Paste sheet'!AC1095)</f>
        <v/>
      </c>
      <c r="AD1095" s="20" t="str">
        <f>IF('S.D. Paste sheet'!AD1095="","",'S.D. Paste sheet'!AD1095)</f>
        <v/>
      </c>
      <c r="AE1095" s="28"/>
      <c r="AF1095" t="str">
        <f>IF(AK1095="","",IF(AK1095&gt;0,COUNT($AG$2:AG1095),""))</f>
        <v/>
      </c>
      <c r="AG1095" s="25" t="str">
        <f t="shared" si="547"/>
        <v/>
      </c>
      <c r="AH1095" s="25" t="str">
        <f t="shared" si="548"/>
        <v/>
      </c>
      <c r="AI1095" s="25" t="str">
        <f t="shared" si="549"/>
        <v/>
      </c>
      <c r="AJ1095" s="25" t="str">
        <f t="shared" si="550"/>
        <v/>
      </c>
      <c r="AK1095" s="25" t="str">
        <f t="shared" si="551"/>
        <v/>
      </c>
      <c r="AL1095" s="25" t="str">
        <f t="shared" si="552"/>
        <v/>
      </c>
      <c r="AM1095" s="25" t="str">
        <f t="shared" si="553"/>
        <v/>
      </c>
      <c r="AN1095" s="25" t="str">
        <f t="shared" si="554"/>
        <v/>
      </c>
      <c r="AO1095" s="25" t="str">
        <f t="shared" si="555"/>
        <v/>
      </c>
      <c r="AP1095" s="25" t="str">
        <f t="shared" si="556"/>
        <v/>
      </c>
      <c r="AQ1095" s="25" t="str">
        <f t="shared" si="557"/>
        <v/>
      </c>
      <c r="AR1095" s="25" t="str">
        <f t="shared" si="558"/>
        <v/>
      </c>
      <c r="AS1095" s="25" t="str">
        <f t="shared" si="559"/>
        <v/>
      </c>
      <c r="AT1095" s="25" t="str">
        <f t="shared" si="560"/>
        <v/>
      </c>
      <c r="AU1095" s="25" t="str">
        <f t="shared" si="561"/>
        <v/>
      </c>
      <c r="AV1095" s="25" t="str">
        <f t="shared" si="562"/>
        <v/>
      </c>
      <c r="AX1095" t="str">
        <f>IF(BC1095="","",IF(BC1095&gt;0,COUNT($AY$2:AY1095),""))</f>
        <v/>
      </c>
      <c r="AY1095" s="25" t="str">
        <f t="shared" si="563"/>
        <v/>
      </c>
      <c r="AZ1095" s="25" t="str">
        <f t="shared" si="564"/>
        <v/>
      </c>
      <c r="BA1095" s="25" t="str">
        <f t="shared" si="565"/>
        <v/>
      </c>
      <c r="BB1095" s="25" t="str">
        <f t="shared" si="566"/>
        <v/>
      </c>
      <c r="BC1095" s="25" t="str">
        <f t="shared" si="567"/>
        <v/>
      </c>
      <c r="BD1095" s="25" t="str">
        <f t="shared" si="568"/>
        <v/>
      </c>
      <c r="BE1095" s="25" t="str">
        <f t="shared" si="569"/>
        <v/>
      </c>
      <c r="BF1095" s="25" t="str">
        <f t="shared" si="570"/>
        <v/>
      </c>
      <c r="BG1095" s="25" t="str">
        <f t="shared" si="571"/>
        <v/>
      </c>
      <c r="BH1095" s="25" t="str">
        <f t="shared" si="572"/>
        <v/>
      </c>
      <c r="BI1095" s="25" t="str">
        <f t="shared" si="573"/>
        <v/>
      </c>
      <c r="BJ1095" s="25" t="str">
        <f t="shared" si="574"/>
        <v/>
      </c>
      <c r="BK1095" s="25" t="str">
        <f t="shared" si="575"/>
        <v/>
      </c>
      <c r="BL1095" s="25" t="str">
        <f t="shared" si="576"/>
        <v/>
      </c>
      <c r="BM1095" s="25" t="str">
        <f t="shared" si="577"/>
        <v/>
      </c>
      <c r="BN1095" s="25" t="str">
        <f t="shared" si="578"/>
        <v/>
      </c>
    </row>
    <row r="1096" spans="1:66" x14ac:dyDescent="0.25">
      <c r="A1096" s="20" t="str">
        <f>IF('S.D. Paste sheet'!A1096="","",'S.D. Paste sheet'!A1096)</f>
        <v/>
      </c>
      <c r="B1096" s="20" t="str">
        <f>IF('S.D. Paste sheet'!B1096="","",'S.D. Paste sheet'!B1096)</f>
        <v/>
      </c>
      <c r="C1096" s="20" t="str">
        <f>IF('S.D. Paste sheet'!C1096="","",'S.D. Paste sheet'!C1096)</f>
        <v/>
      </c>
      <c r="D1096" s="20" t="str">
        <f>IF('S.D. Paste sheet'!D1096="","",'S.D. Paste sheet'!D1096)</f>
        <v/>
      </c>
      <c r="E1096" s="20" t="str">
        <f>IF('S.D. Paste sheet'!E1096="","",UPPER('S.D. Paste sheet'!E1096))</f>
        <v/>
      </c>
      <c r="F1096" s="20" t="str">
        <f>IF('S.D. Paste sheet'!F1096="","",'S.D. Paste sheet'!F1096)</f>
        <v/>
      </c>
      <c r="G1096" s="20" t="str">
        <f>IF('S.D. Paste sheet'!G1096="","",UPPER('S.D. Paste sheet'!G1096))</f>
        <v/>
      </c>
      <c r="H1096" s="20" t="str">
        <f>IF('S.D. Paste sheet'!H1096="","",UPPER('S.D. Paste sheet'!H1096))</f>
        <v/>
      </c>
      <c r="I1096" s="20" t="str">
        <f>IF('S.D. Paste sheet'!I1096="","",'S.D. Paste sheet'!I1096)</f>
        <v/>
      </c>
      <c r="J1096" s="20" t="str">
        <f>IF('S.D. Paste sheet'!J1096="","",'S.D. Paste sheet'!J1096)</f>
        <v/>
      </c>
      <c r="K1096" s="20" t="str">
        <f>IF('S.D. Paste sheet'!K1096="","",'S.D. Paste sheet'!K1096)</f>
        <v/>
      </c>
      <c r="L1096" s="20" t="str">
        <f>IF('S.D. Paste sheet'!L1096="","",'S.D. Paste sheet'!L1096)</f>
        <v/>
      </c>
      <c r="M1096" s="20" t="str">
        <f>IF('S.D. Paste sheet'!M1096="","",'S.D. Paste sheet'!M1096)</f>
        <v/>
      </c>
      <c r="N1096" s="20" t="str">
        <f>IF('S.D. Paste sheet'!N1096="","",'S.D. Paste sheet'!N1096)</f>
        <v/>
      </c>
      <c r="O1096" s="20" t="str">
        <f>IF('S.D. Paste sheet'!O1096="","",'S.D. Paste sheet'!O1096)</f>
        <v/>
      </c>
      <c r="P1096" s="20" t="str">
        <f>IF('S.D. Paste sheet'!P1096="","",'S.D. Paste sheet'!P1096)</f>
        <v/>
      </c>
      <c r="Q1096" s="20" t="str">
        <f>IF('S.D. Paste sheet'!Q1096="","",'S.D. Paste sheet'!Q1096)</f>
        <v/>
      </c>
      <c r="R1096" s="20" t="str">
        <f>IF('S.D. Paste sheet'!R1096="","",'S.D. Paste sheet'!R1096)</f>
        <v/>
      </c>
      <c r="S1096" s="20" t="str">
        <f>IF('S.D. Paste sheet'!S1096="","",'S.D. Paste sheet'!S1096)</f>
        <v/>
      </c>
      <c r="T1096" s="20" t="str">
        <f>IF('S.D. Paste sheet'!T1096="","",'S.D. Paste sheet'!T1096)</f>
        <v/>
      </c>
      <c r="U1096" s="20" t="str">
        <f>IF('S.D. Paste sheet'!U1096="","",'S.D. Paste sheet'!U1096)</f>
        <v/>
      </c>
      <c r="V1096" s="20" t="str">
        <f>IF('S.D. Paste sheet'!V1096="","",'S.D. Paste sheet'!V1096)</f>
        <v/>
      </c>
      <c r="W1096" s="20" t="str">
        <f>IF('S.D. Paste sheet'!W1096="","",'S.D. Paste sheet'!W1096)</f>
        <v/>
      </c>
      <c r="X1096" s="20" t="str">
        <f>IF('S.D. Paste sheet'!X1096="","",'S.D. Paste sheet'!X1096)</f>
        <v/>
      </c>
      <c r="Y1096" s="20" t="str">
        <f>IF('S.D. Paste sheet'!Y1096="","",'S.D. Paste sheet'!Y1096)</f>
        <v/>
      </c>
      <c r="Z1096" s="20" t="str">
        <f>IF('S.D. Paste sheet'!Z1096="","",'S.D. Paste sheet'!Z1096)</f>
        <v/>
      </c>
      <c r="AA1096" s="20" t="str">
        <f>IF('S.D. Paste sheet'!AA1096="","",'S.D. Paste sheet'!AA1096)</f>
        <v/>
      </c>
      <c r="AB1096" s="20" t="str">
        <f>IF('S.D. Paste sheet'!AB1096="","",'S.D. Paste sheet'!AB1096)</f>
        <v/>
      </c>
      <c r="AC1096" s="20" t="str">
        <f>IF('S.D. Paste sheet'!AC1096="","",'S.D. Paste sheet'!AC1096)</f>
        <v/>
      </c>
      <c r="AD1096" s="20" t="str">
        <f>IF('S.D. Paste sheet'!AD1096="","",'S.D. Paste sheet'!AD1096)</f>
        <v/>
      </c>
      <c r="AE1096" s="28"/>
      <c r="AF1096" t="str">
        <f>IF(AK1096="","",IF(AK1096&gt;0,COUNT($AG$2:AG1096),""))</f>
        <v/>
      </c>
      <c r="AG1096" s="25" t="str">
        <f t="shared" si="547"/>
        <v/>
      </c>
      <c r="AH1096" s="25" t="str">
        <f t="shared" si="548"/>
        <v/>
      </c>
      <c r="AI1096" s="25" t="str">
        <f t="shared" si="549"/>
        <v/>
      </c>
      <c r="AJ1096" s="25" t="str">
        <f t="shared" si="550"/>
        <v/>
      </c>
      <c r="AK1096" s="25" t="str">
        <f t="shared" si="551"/>
        <v/>
      </c>
      <c r="AL1096" s="25" t="str">
        <f t="shared" si="552"/>
        <v/>
      </c>
      <c r="AM1096" s="25" t="str">
        <f t="shared" si="553"/>
        <v/>
      </c>
      <c r="AN1096" s="25" t="str">
        <f t="shared" si="554"/>
        <v/>
      </c>
      <c r="AO1096" s="25" t="str">
        <f t="shared" si="555"/>
        <v/>
      </c>
      <c r="AP1096" s="25" t="str">
        <f t="shared" si="556"/>
        <v/>
      </c>
      <c r="AQ1096" s="25" t="str">
        <f t="shared" si="557"/>
        <v/>
      </c>
      <c r="AR1096" s="25" t="str">
        <f t="shared" si="558"/>
        <v/>
      </c>
      <c r="AS1096" s="25" t="str">
        <f t="shared" si="559"/>
        <v/>
      </c>
      <c r="AT1096" s="25" t="str">
        <f t="shared" si="560"/>
        <v/>
      </c>
      <c r="AU1096" s="25" t="str">
        <f t="shared" si="561"/>
        <v/>
      </c>
      <c r="AV1096" s="25" t="str">
        <f t="shared" si="562"/>
        <v/>
      </c>
      <c r="AX1096" t="str">
        <f>IF(BC1096="","",IF(BC1096&gt;0,COUNT($AY$2:AY1096),""))</f>
        <v/>
      </c>
      <c r="AY1096" s="25" t="str">
        <f t="shared" si="563"/>
        <v/>
      </c>
      <c r="AZ1096" s="25" t="str">
        <f t="shared" si="564"/>
        <v/>
      </c>
      <c r="BA1096" s="25" t="str">
        <f t="shared" si="565"/>
        <v/>
      </c>
      <c r="BB1096" s="25" t="str">
        <f t="shared" si="566"/>
        <v/>
      </c>
      <c r="BC1096" s="25" t="str">
        <f t="shared" si="567"/>
        <v/>
      </c>
      <c r="BD1096" s="25" t="str">
        <f t="shared" si="568"/>
        <v/>
      </c>
      <c r="BE1096" s="25" t="str">
        <f t="shared" si="569"/>
        <v/>
      </c>
      <c r="BF1096" s="25" t="str">
        <f t="shared" si="570"/>
        <v/>
      </c>
      <c r="BG1096" s="25" t="str">
        <f t="shared" si="571"/>
        <v/>
      </c>
      <c r="BH1096" s="25" t="str">
        <f t="shared" si="572"/>
        <v/>
      </c>
      <c r="BI1096" s="25" t="str">
        <f t="shared" si="573"/>
        <v/>
      </c>
      <c r="BJ1096" s="25" t="str">
        <f t="shared" si="574"/>
        <v/>
      </c>
      <c r="BK1096" s="25" t="str">
        <f t="shared" si="575"/>
        <v/>
      </c>
      <c r="BL1096" s="25" t="str">
        <f t="shared" si="576"/>
        <v/>
      </c>
      <c r="BM1096" s="25" t="str">
        <f t="shared" si="577"/>
        <v/>
      </c>
      <c r="BN1096" s="25" t="str">
        <f t="shared" si="578"/>
        <v/>
      </c>
    </row>
    <row r="1097" spans="1:66" x14ac:dyDescent="0.25">
      <c r="A1097" s="20" t="str">
        <f>IF('S.D. Paste sheet'!A1097="","",'S.D. Paste sheet'!A1097)</f>
        <v/>
      </c>
      <c r="B1097" s="20" t="str">
        <f>IF('S.D. Paste sheet'!B1097="","",'S.D. Paste sheet'!B1097)</f>
        <v/>
      </c>
      <c r="C1097" s="20" t="str">
        <f>IF('S.D. Paste sheet'!C1097="","",'S.D. Paste sheet'!C1097)</f>
        <v/>
      </c>
      <c r="D1097" s="20" t="str">
        <f>IF('S.D. Paste sheet'!D1097="","",'S.D. Paste sheet'!D1097)</f>
        <v/>
      </c>
      <c r="E1097" s="20" t="str">
        <f>IF('S.D. Paste sheet'!E1097="","",UPPER('S.D. Paste sheet'!E1097))</f>
        <v/>
      </c>
      <c r="F1097" s="20" t="str">
        <f>IF('S.D. Paste sheet'!F1097="","",'S.D. Paste sheet'!F1097)</f>
        <v/>
      </c>
      <c r="G1097" s="20" t="str">
        <f>IF('S.D. Paste sheet'!G1097="","",UPPER('S.D. Paste sheet'!G1097))</f>
        <v/>
      </c>
      <c r="H1097" s="20" t="str">
        <f>IF('S.D. Paste sheet'!H1097="","",UPPER('S.D. Paste sheet'!H1097))</f>
        <v/>
      </c>
      <c r="I1097" s="20" t="str">
        <f>IF('S.D. Paste sheet'!I1097="","",'S.D. Paste sheet'!I1097)</f>
        <v/>
      </c>
      <c r="J1097" s="20" t="str">
        <f>IF('S.D. Paste sheet'!J1097="","",'S.D. Paste sheet'!J1097)</f>
        <v/>
      </c>
      <c r="K1097" s="20" t="str">
        <f>IF('S.D. Paste sheet'!K1097="","",'S.D. Paste sheet'!K1097)</f>
        <v/>
      </c>
      <c r="L1097" s="20" t="str">
        <f>IF('S.D. Paste sheet'!L1097="","",'S.D. Paste sheet'!L1097)</f>
        <v/>
      </c>
      <c r="M1097" s="20" t="str">
        <f>IF('S.D. Paste sheet'!M1097="","",'S.D. Paste sheet'!M1097)</f>
        <v/>
      </c>
      <c r="N1097" s="20" t="str">
        <f>IF('S.D. Paste sheet'!N1097="","",'S.D. Paste sheet'!N1097)</f>
        <v/>
      </c>
      <c r="O1097" s="20" t="str">
        <f>IF('S.D. Paste sheet'!O1097="","",'S.D. Paste sheet'!O1097)</f>
        <v/>
      </c>
      <c r="P1097" s="20" t="str">
        <f>IF('S.D. Paste sheet'!P1097="","",'S.D. Paste sheet'!P1097)</f>
        <v/>
      </c>
      <c r="Q1097" s="20" t="str">
        <f>IF('S.D. Paste sheet'!Q1097="","",'S.D. Paste sheet'!Q1097)</f>
        <v/>
      </c>
      <c r="R1097" s="20" t="str">
        <f>IF('S.D. Paste sheet'!R1097="","",'S.D. Paste sheet'!R1097)</f>
        <v/>
      </c>
      <c r="S1097" s="20" t="str">
        <f>IF('S.D. Paste sheet'!S1097="","",'S.D. Paste sheet'!S1097)</f>
        <v/>
      </c>
      <c r="T1097" s="20" t="str">
        <f>IF('S.D. Paste sheet'!T1097="","",'S.D. Paste sheet'!T1097)</f>
        <v/>
      </c>
      <c r="U1097" s="20" t="str">
        <f>IF('S.D. Paste sheet'!U1097="","",'S.D. Paste sheet'!U1097)</f>
        <v/>
      </c>
      <c r="V1097" s="20" t="str">
        <f>IF('S.D. Paste sheet'!V1097="","",'S.D. Paste sheet'!V1097)</f>
        <v/>
      </c>
      <c r="W1097" s="20" t="str">
        <f>IF('S.D. Paste sheet'!W1097="","",'S.D. Paste sheet'!W1097)</f>
        <v/>
      </c>
      <c r="X1097" s="20" t="str">
        <f>IF('S.D. Paste sheet'!X1097="","",'S.D. Paste sheet'!X1097)</f>
        <v/>
      </c>
      <c r="Y1097" s="20" t="str">
        <f>IF('S.D. Paste sheet'!Y1097="","",'S.D. Paste sheet'!Y1097)</f>
        <v/>
      </c>
      <c r="Z1097" s="20" t="str">
        <f>IF('S.D. Paste sheet'!Z1097="","",'S.D. Paste sheet'!Z1097)</f>
        <v/>
      </c>
      <c r="AA1097" s="20" t="str">
        <f>IF('S.D. Paste sheet'!AA1097="","",'S.D. Paste sheet'!AA1097)</f>
        <v/>
      </c>
      <c r="AB1097" s="20" t="str">
        <f>IF('S.D. Paste sheet'!AB1097="","",'S.D. Paste sheet'!AB1097)</f>
        <v/>
      </c>
      <c r="AC1097" s="20" t="str">
        <f>IF('S.D. Paste sheet'!AC1097="","",'S.D. Paste sheet'!AC1097)</f>
        <v/>
      </c>
      <c r="AD1097" s="20" t="str">
        <f>IF('S.D. Paste sheet'!AD1097="","",'S.D. Paste sheet'!AD1097)</f>
        <v/>
      </c>
      <c r="AE1097" s="28"/>
      <c r="AF1097" t="str">
        <f>IF(AK1097="","",IF(AK1097&gt;0,COUNT($AG$2:AG1097),""))</f>
        <v/>
      </c>
      <c r="AG1097" s="25" t="str">
        <f t="shared" si="547"/>
        <v/>
      </c>
      <c r="AH1097" s="25" t="str">
        <f t="shared" si="548"/>
        <v/>
      </c>
      <c r="AI1097" s="25" t="str">
        <f t="shared" si="549"/>
        <v/>
      </c>
      <c r="AJ1097" s="25" t="str">
        <f t="shared" si="550"/>
        <v/>
      </c>
      <c r="AK1097" s="25" t="str">
        <f t="shared" si="551"/>
        <v/>
      </c>
      <c r="AL1097" s="25" t="str">
        <f t="shared" si="552"/>
        <v/>
      </c>
      <c r="AM1097" s="25" t="str">
        <f t="shared" si="553"/>
        <v/>
      </c>
      <c r="AN1097" s="25" t="str">
        <f t="shared" si="554"/>
        <v/>
      </c>
      <c r="AO1097" s="25" t="str">
        <f t="shared" si="555"/>
        <v/>
      </c>
      <c r="AP1097" s="25" t="str">
        <f t="shared" si="556"/>
        <v/>
      </c>
      <c r="AQ1097" s="25" t="str">
        <f t="shared" si="557"/>
        <v/>
      </c>
      <c r="AR1097" s="25" t="str">
        <f t="shared" si="558"/>
        <v/>
      </c>
      <c r="AS1097" s="25" t="str">
        <f t="shared" si="559"/>
        <v/>
      </c>
      <c r="AT1097" s="25" t="str">
        <f t="shared" si="560"/>
        <v/>
      </c>
      <c r="AU1097" s="25" t="str">
        <f t="shared" si="561"/>
        <v/>
      </c>
      <c r="AV1097" s="25" t="str">
        <f t="shared" si="562"/>
        <v/>
      </c>
      <c r="AX1097" t="str">
        <f>IF(BC1097="","",IF(BC1097&gt;0,COUNT($AY$2:AY1097),""))</f>
        <v/>
      </c>
      <c r="AY1097" s="25" t="str">
        <f t="shared" si="563"/>
        <v/>
      </c>
      <c r="AZ1097" s="25" t="str">
        <f t="shared" si="564"/>
        <v/>
      </c>
      <c r="BA1097" s="25" t="str">
        <f t="shared" si="565"/>
        <v/>
      </c>
      <c r="BB1097" s="25" t="str">
        <f t="shared" si="566"/>
        <v/>
      </c>
      <c r="BC1097" s="25" t="str">
        <f t="shared" si="567"/>
        <v/>
      </c>
      <c r="BD1097" s="25" t="str">
        <f t="shared" si="568"/>
        <v/>
      </c>
      <c r="BE1097" s="25" t="str">
        <f t="shared" si="569"/>
        <v/>
      </c>
      <c r="BF1097" s="25" t="str">
        <f t="shared" si="570"/>
        <v/>
      </c>
      <c r="BG1097" s="25" t="str">
        <f t="shared" si="571"/>
        <v/>
      </c>
      <c r="BH1097" s="25" t="str">
        <f t="shared" si="572"/>
        <v/>
      </c>
      <c r="BI1097" s="25" t="str">
        <f t="shared" si="573"/>
        <v/>
      </c>
      <c r="BJ1097" s="25" t="str">
        <f t="shared" si="574"/>
        <v/>
      </c>
      <c r="BK1097" s="25" t="str">
        <f t="shared" si="575"/>
        <v/>
      </c>
      <c r="BL1097" s="25" t="str">
        <f t="shared" si="576"/>
        <v/>
      </c>
      <c r="BM1097" s="25" t="str">
        <f t="shared" si="577"/>
        <v/>
      </c>
      <c r="BN1097" s="25" t="str">
        <f t="shared" si="578"/>
        <v/>
      </c>
    </row>
    <row r="1098" spans="1:66" x14ac:dyDescent="0.25">
      <c r="A1098" s="20" t="str">
        <f>IF('S.D. Paste sheet'!A1098="","",'S.D. Paste sheet'!A1098)</f>
        <v/>
      </c>
      <c r="B1098" s="20" t="str">
        <f>IF('S.D. Paste sheet'!B1098="","",'S.D. Paste sheet'!B1098)</f>
        <v/>
      </c>
      <c r="C1098" s="20" t="str">
        <f>IF('S.D. Paste sheet'!C1098="","",'S.D. Paste sheet'!C1098)</f>
        <v/>
      </c>
      <c r="D1098" s="20" t="str">
        <f>IF('S.D. Paste sheet'!D1098="","",'S.D. Paste sheet'!D1098)</f>
        <v/>
      </c>
      <c r="E1098" s="20" t="str">
        <f>IF('S.D. Paste sheet'!E1098="","",UPPER('S.D. Paste sheet'!E1098))</f>
        <v/>
      </c>
      <c r="F1098" s="20" t="str">
        <f>IF('S.D. Paste sheet'!F1098="","",'S.D. Paste sheet'!F1098)</f>
        <v/>
      </c>
      <c r="G1098" s="20" t="str">
        <f>IF('S.D. Paste sheet'!G1098="","",UPPER('S.D. Paste sheet'!G1098))</f>
        <v/>
      </c>
      <c r="H1098" s="20" t="str">
        <f>IF('S.D. Paste sheet'!H1098="","",UPPER('S.D. Paste sheet'!H1098))</f>
        <v/>
      </c>
      <c r="I1098" s="20" t="str">
        <f>IF('S.D. Paste sheet'!I1098="","",'S.D. Paste sheet'!I1098)</f>
        <v/>
      </c>
      <c r="J1098" s="20" t="str">
        <f>IF('S.D. Paste sheet'!J1098="","",'S.D. Paste sheet'!J1098)</f>
        <v/>
      </c>
      <c r="K1098" s="20" t="str">
        <f>IF('S.D. Paste sheet'!K1098="","",'S.D. Paste sheet'!K1098)</f>
        <v/>
      </c>
      <c r="L1098" s="20" t="str">
        <f>IF('S.D. Paste sheet'!L1098="","",'S.D. Paste sheet'!L1098)</f>
        <v/>
      </c>
      <c r="M1098" s="20" t="str">
        <f>IF('S.D. Paste sheet'!M1098="","",'S.D. Paste sheet'!M1098)</f>
        <v/>
      </c>
      <c r="N1098" s="20" t="str">
        <f>IF('S.D. Paste sheet'!N1098="","",'S.D. Paste sheet'!N1098)</f>
        <v/>
      </c>
      <c r="O1098" s="20" t="str">
        <f>IF('S.D. Paste sheet'!O1098="","",'S.D. Paste sheet'!O1098)</f>
        <v/>
      </c>
      <c r="P1098" s="20" t="str">
        <f>IF('S.D. Paste sheet'!P1098="","",'S.D. Paste sheet'!P1098)</f>
        <v/>
      </c>
      <c r="Q1098" s="20" t="str">
        <f>IF('S.D. Paste sheet'!Q1098="","",'S.D. Paste sheet'!Q1098)</f>
        <v/>
      </c>
      <c r="R1098" s="20" t="str">
        <f>IF('S.D. Paste sheet'!R1098="","",'S.D. Paste sheet'!R1098)</f>
        <v/>
      </c>
      <c r="S1098" s="20" t="str">
        <f>IF('S.D. Paste sheet'!S1098="","",'S.D. Paste sheet'!S1098)</f>
        <v/>
      </c>
      <c r="T1098" s="20" t="str">
        <f>IF('S.D. Paste sheet'!T1098="","",'S.D. Paste sheet'!T1098)</f>
        <v/>
      </c>
      <c r="U1098" s="20" t="str">
        <f>IF('S.D. Paste sheet'!U1098="","",'S.D. Paste sheet'!U1098)</f>
        <v/>
      </c>
      <c r="V1098" s="20" t="str">
        <f>IF('S.D. Paste sheet'!V1098="","",'S.D. Paste sheet'!V1098)</f>
        <v/>
      </c>
      <c r="W1098" s="20" t="str">
        <f>IF('S.D. Paste sheet'!W1098="","",'S.D. Paste sheet'!W1098)</f>
        <v/>
      </c>
      <c r="X1098" s="20" t="str">
        <f>IF('S.D. Paste sheet'!X1098="","",'S.D. Paste sheet'!X1098)</f>
        <v/>
      </c>
      <c r="Y1098" s="20" t="str">
        <f>IF('S.D. Paste sheet'!Y1098="","",'S.D. Paste sheet'!Y1098)</f>
        <v/>
      </c>
      <c r="Z1098" s="20" t="str">
        <f>IF('S.D. Paste sheet'!Z1098="","",'S.D. Paste sheet'!Z1098)</f>
        <v/>
      </c>
      <c r="AA1098" s="20" t="str">
        <f>IF('S.D. Paste sheet'!AA1098="","",'S.D. Paste sheet'!AA1098)</f>
        <v/>
      </c>
      <c r="AB1098" s="20" t="str">
        <f>IF('S.D. Paste sheet'!AB1098="","",'S.D. Paste sheet'!AB1098)</f>
        <v/>
      </c>
      <c r="AC1098" s="20" t="str">
        <f>IF('S.D. Paste sheet'!AC1098="","",'S.D. Paste sheet'!AC1098)</f>
        <v/>
      </c>
      <c r="AD1098" s="20" t="str">
        <f>IF('S.D. Paste sheet'!AD1098="","",'S.D. Paste sheet'!AD1098)</f>
        <v/>
      </c>
      <c r="AE1098" s="28"/>
      <c r="AF1098" t="str">
        <f>IF(AK1098="","",IF(AK1098&gt;0,COUNT($AG$2:AG1098),""))</f>
        <v/>
      </c>
      <c r="AG1098" s="25" t="str">
        <f t="shared" si="547"/>
        <v/>
      </c>
      <c r="AH1098" s="25" t="str">
        <f t="shared" si="548"/>
        <v/>
      </c>
      <c r="AI1098" s="25" t="str">
        <f t="shared" si="549"/>
        <v/>
      </c>
      <c r="AJ1098" s="25" t="str">
        <f t="shared" si="550"/>
        <v/>
      </c>
      <c r="AK1098" s="25" t="str">
        <f t="shared" si="551"/>
        <v/>
      </c>
      <c r="AL1098" s="25" t="str">
        <f t="shared" si="552"/>
        <v/>
      </c>
      <c r="AM1098" s="25" t="str">
        <f t="shared" si="553"/>
        <v/>
      </c>
      <c r="AN1098" s="25" t="str">
        <f t="shared" si="554"/>
        <v/>
      </c>
      <c r="AO1098" s="25" t="str">
        <f t="shared" si="555"/>
        <v/>
      </c>
      <c r="AP1098" s="25" t="str">
        <f t="shared" si="556"/>
        <v/>
      </c>
      <c r="AQ1098" s="25" t="str">
        <f t="shared" si="557"/>
        <v/>
      </c>
      <c r="AR1098" s="25" t="str">
        <f t="shared" si="558"/>
        <v/>
      </c>
      <c r="AS1098" s="25" t="str">
        <f t="shared" si="559"/>
        <v/>
      </c>
      <c r="AT1098" s="25" t="str">
        <f t="shared" si="560"/>
        <v/>
      </c>
      <c r="AU1098" s="25" t="str">
        <f t="shared" si="561"/>
        <v/>
      </c>
      <c r="AV1098" s="25" t="str">
        <f t="shared" si="562"/>
        <v/>
      </c>
      <c r="AX1098" t="str">
        <f>IF(BC1098="","",IF(BC1098&gt;0,COUNT($AY$2:AY1098),""))</f>
        <v/>
      </c>
      <c r="AY1098" s="25" t="str">
        <f t="shared" si="563"/>
        <v/>
      </c>
      <c r="AZ1098" s="25" t="str">
        <f t="shared" si="564"/>
        <v/>
      </c>
      <c r="BA1098" s="25" t="str">
        <f t="shared" si="565"/>
        <v/>
      </c>
      <c r="BB1098" s="25" t="str">
        <f t="shared" si="566"/>
        <v/>
      </c>
      <c r="BC1098" s="25" t="str">
        <f t="shared" si="567"/>
        <v/>
      </c>
      <c r="BD1098" s="25" t="str">
        <f t="shared" si="568"/>
        <v/>
      </c>
      <c r="BE1098" s="25" t="str">
        <f t="shared" si="569"/>
        <v/>
      </c>
      <c r="BF1098" s="25" t="str">
        <f t="shared" si="570"/>
        <v/>
      </c>
      <c r="BG1098" s="25" t="str">
        <f t="shared" si="571"/>
        <v/>
      </c>
      <c r="BH1098" s="25" t="str">
        <f t="shared" si="572"/>
        <v/>
      </c>
      <c r="BI1098" s="25" t="str">
        <f t="shared" si="573"/>
        <v/>
      </c>
      <c r="BJ1098" s="25" t="str">
        <f t="shared" si="574"/>
        <v/>
      </c>
      <c r="BK1098" s="25" t="str">
        <f t="shared" si="575"/>
        <v/>
      </c>
      <c r="BL1098" s="25" t="str">
        <f t="shared" si="576"/>
        <v/>
      </c>
      <c r="BM1098" s="25" t="str">
        <f t="shared" si="577"/>
        <v/>
      </c>
      <c r="BN1098" s="25" t="str">
        <f t="shared" si="578"/>
        <v/>
      </c>
    </row>
    <row r="1099" spans="1:66" x14ac:dyDescent="0.25">
      <c r="A1099" s="20" t="str">
        <f>IF('S.D. Paste sheet'!A1099="","",'S.D. Paste sheet'!A1099)</f>
        <v/>
      </c>
      <c r="B1099" s="20" t="str">
        <f>IF('S.D. Paste sheet'!B1099="","",'S.D. Paste sheet'!B1099)</f>
        <v/>
      </c>
      <c r="C1099" s="20" t="str">
        <f>IF('S.D. Paste sheet'!C1099="","",'S.D. Paste sheet'!C1099)</f>
        <v/>
      </c>
      <c r="D1099" s="20" t="str">
        <f>IF('S.D. Paste sheet'!D1099="","",'S.D. Paste sheet'!D1099)</f>
        <v/>
      </c>
      <c r="E1099" s="20" t="str">
        <f>IF('S.D. Paste sheet'!E1099="","",UPPER('S.D. Paste sheet'!E1099))</f>
        <v/>
      </c>
      <c r="F1099" s="20" t="str">
        <f>IF('S.D. Paste sheet'!F1099="","",'S.D. Paste sheet'!F1099)</f>
        <v/>
      </c>
      <c r="G1099" s="20" t="str">
        <f>IF('S.D. Paste sheet'!G1099="","",UPPER('S.D. Paste sheet'!G1099))</f>
        <v/>
      </c>
      <c r="H1099" s="20" t="str">
        <f>IF('S.D. Paste sheet'!H1099="","",UPPER('S.D. Paste sheet'!H1099))</f>
        <v/>
      </c>
      <c r="I1099" s="20" t="str">
        <f>IF('S.D. Paste sheet'!I1099="","",'S.D. Paste sheet'!I1099)</f>
        <v/>
      </c>
      <c r="J1099" s="20" t="str">
        <f>IF('S.D. Paste sheet'!J1099="","",'S.D. Paste sheet'!J1099)</f>
        <v/>
      </c>
      <c r="K1099" s="20" t="str">
        <f>IF('S.D. Paste sheet'!K1099="","",'S.D. Paste sheet'!K1099)</f>
        <v/>
      </c>
      <c r="L1099" s="20" t="str">
        <f>IF('S.D. Paste sheet'!L1099="","",'S.D. Paste sheet'!L1099)</f>
        <v/>
      </c>
      <c r="M1099" s="20" t="str">
        <f>IF('S.D. Paste sheet'!M1099="","",'S.D. Paste sheet'!M1099)</f>
        <v/>
      </c>
      <c r="N1099" s="20" t="str">
        <f>IF('S.D. Paste sheet'!N1099="","",'S.D. Paste sheet'!N1099)</f>
        <v/>
      </c>
      <c r="O1099" s="20" t="str">
        <f>IF('S.D. Paste sheet'!O1099="","",'S.D. Paste sheet'!O1099)</f>
        <v/>
      </c>
      <c r="P1099" s="20" t="str">
        <f>IF('S.D. Paste sheet'!P1099="","",'S.D. Paste sheet'!P1099)</f>
        <v/>
      </c>
      <c r="Q1099" s="20" t="str">
        <f>IF('S.D. Paste sheet'!Q1099="","",'S.D. Paste sheet'!Q1099)</f>
        <v/>
      </c>
      <c r="R1099" s="20" t="str">
        <f>IF('S.D. Paste sheet'!R1099="","",'S.D. Paste sheet'!R1099)</f>
        <v/>
      </c>
      <c r="S1099" s="20" t="str">
        <f>IF('S.D. Paste sheet'!S1099="","",'S.D. Paste sheet'!S1099)</f>
        <v/>
      </c>
      <c r="T1099" s="20" t="str">
        <f>IF('S.D. Paste sheet'!T1099="","",'S.D. Paste sheet'!T1099)</f>
        <v/>
      </c>
      <c r="U1099" s="20" t="str">
        <f>IF('S.D. Paste sheet'!U1099="","",'S.D. Paste sheet'!U1099)</f>
        <v/>
      </c>
      <c r="V1099" s="20" t="str">
        <f>IF('S.D. Paste sheet'!V1099="","",'S.D. Paste sheet'!V1099)</f>
        <v/>
      </c>
      <c r="W1099" s="20" t="str">
        <f>IF('S.D. Paste sheet'!W1099="","",'S.D. Paste sheet'!W1099)</f>
        <v/>
      </c>
      <c r="X1099" s="20" t="str">
        <f>IF('S.D. Paste sheet'!X1099="","",'S.D. Paste sheet'!X1099)</f>
        <v/>
      </c>
      <c r="Y1099" s="20" t="str">
        <f>IF('S.D. Paste sheet'!Y1099="","",'S.D. Paste sheet'!Y1099)</f>
        <v/>
      </c>
      <c r="Z1099" s="20" t="str">
        <f>IF('S.D. Paste sheet'!Z1099="","",'S.D. Paste sheet'!Z1099)</f>
        <v/>
      </c>
      <c r="AA1099" s="20" t="str">
        <f>IF('S.D. Paste sheet'!AA1099="","",'S.D. Paste sheet'!AA1099)</f>
        <v/>
      </c>
      <c r="AB1099" s="20" t="str">
        <f>IF('S.D. Paste sheet'!AB1099="","",'S.D. Paste sheet'!AB1099)</f>
        <v/>
      </c>
      <c r="AC1099" s="20" t="str">
        <f>IF('S.D. Paste sheet'!AC1099="","",'S.D. Paste sheet'!AC1099)</f>
        <v/>
      </c>
      <c r="AD1099" s="20" t="str">
        <f>IF('S.D. Paste sheet'!AD1099="","",'S.D. Paste sheet'!AD1099)</f>
        <v/>
      </c>
      <c r="AE1099" s="28"/>
      <c r="AF1099" t="str">
        <f>IF(AK1099="","",IF(AK1099&gt;0,COUNT($AG$2:AG1099),""))</f>
        <v/>
      </c>
      <c r="AG1099" s="25" t="str">
        <f t="shared" si="547"/>
        <v/>
      </c>
      <c r="AH1099" s="25" t="str">
        <f t="shared" si="548"/>
        <v/>
      </c>
      <c r="AI1099" s="25" t="str">
        <f t="shared" si="549"/>
        <v/>
      </c>
      <c r="AJ1099" s="25" t="str">
        <f t="shared" si="550"/>
        <v/>
      </c>
      <c r="AK1099" s="25" t="str">
        <f t="shared" si="551"/>
        <v/>
      </c>
      <c r="AL1099" s="25" t="str">
        <f t="shared" si="552"/>
        <v/>
      </c>
      <c r="AM1099" s="25" t="str">
        <f t="shared" si="553"/>
        <v/>
      </c>
      <c r="AN1099" s="25" t="str">
        <f t="shared" si="554"/>
        <v/>
      </c>
      <c r="AO1099" s="25" t="str">
        <f t="shared" si="555"/>
        <v/>
      </c>
      <c r="AP1099" s="25" t="str">
        <f t="shared" si="556"/>
        <v/>
      </c>
      <c r="AQ1099" s="25" t="str">
        <f t="shared" si="557"/>
        <v/>
      </c>
      <c r="AR1099" s="25" t="str">
        <f t="shared" si="558"/>
        <v/>
      </c>
      <c r="AS1099" s="25" t="str">
        <f t="shared" si="559"/>
        <v/>
      </c>
      <c r="AT1099" s="25" t="str">
        <f t="shared" si="560"/>
        <v/>
      </c>
      <c r="AU1099" s="25" t="str">
        <f t="shared" si="561"/>
        <v/>
      </c>
      <c r="AV1099" s="25" t="str">
        <f t="shared" si="562"/>
        <v/>
      </c>
      <c r="AX1099" t="str">
        <f>IF(BC1099="","",IF(BC1099&gt;0,COUNT($AY$2:AY1099),""))</f>
        <v/>
      </c>
      <c r="AY1099" s="25" t="str">
        <f t="shared" si="563"/>
        <v/>
      </c>
      <c r="AZ1099" s="25" t="str">
        <f t="shared" si="564"/>
        <v/>
      </c>
      <c r="BA1099" s="25" t="str">
        <f t="shared" si="565"/>
        <v/>
      </c>
      <c r="BB1099" s="25" t="str">
        <f t="shared" si="566"/>
        <v/>
      </c>
      <c r="BC1099" s="25" t="str">
        <f t="shared" si="567"/>
        <v/>
      </c>
      <c r="BD1099" s="25" t="str">
        <f t="shared" si="568"/>
        <v/>
      </c>
      <c r="BE1099" s="25" t="str">
        <f t="shared" si="569"/>
        <v/>
      </c>
      <c r="BF1099" s="25" t="str">
        <f t="shared" si="570"/>
        <v/>
      </c>
      <c r="BG1099" s="25" t="str">
        <f t="shared" si="571"/>
        <v/>
      </c>
      <c r="BH1099" s="25" t="str">
        <f t="shared" si="572"/>
        <v/>
      </c>
      <c r="BI1099" s="25" t="str">
        <f t="shared" si="573"/>
        <v/>
      </c>
      <c r="BJ1099" s="25" t="str">
        <f t="shared" si="574"/>
        <v/>
      </c>
      <c r="BK1099" s="25" t="str">
        <f t="shared" si="575"/>
        <v/>
      </c>
      <c r="BL1099" s="25" t="str">
        <f t="shared" si="576"/>
        <v/>
      </c>
      <c r="BM1099" s="25" t="str">
        <f t="shared" si="577"/>
        <v/>
      </c>
      <c r="BN1099" s="25" t="str">
        <f t="shared" si="578"/>
        <v/>
      </c>
    </row>
    <row r="1100" spans="1:66" x14ac:dyDescent="0.25">
      <c r="A1100" s="20" t="str">
        <f>IF('S.D. Paste sheet'!A1100="","",'S.D. Paste sheet'!A1100)</f>
        <v/>
      </c>
      <c r="B1100" s="20" t="str">
        <f>IF('S.D. Paste sheet'!B1100="","",'S.D. Paste sheet'!B1100)</f>
        <v/>
      </c>
      <c r="C1100" s="20" t="str">
        <f>IF('S.D. Paste sheet'!C1100="","",'S.D. Paste sheet'!C1100)</f>
        <v/>
      </c>
      <c r="D1100" s="20" t="str">
        <f>IF('S.D. Paste sheet'!D1100="","",'S.D. Paste sheet'!D1100)</f>
        <v/>
      </c>
      <c r="E1100" s="20" t="str">
        <f>IF('S.D. Paste sheet'!E1100="","",UPPER('S.D. Paste sheet'!E1100))</f>
        <v/>
      </c>
      <c r="F1100" s="20" t="str">
        <f>IF('S.D. Paste sheet'!F1100="","",'S.D. Paste sheet'!F1100)</f>
        <v/>
      </c>
      <c r="G1100" s="20" t="str">
        <f>IF('S.D. Paste sheet'!G1100="","",UPPER('S.D. Paste sheet'!G1100))</f>
        <v/>
      </c>
      <c r="H1100" s="20" t="str">
        <f>IF('S.D. Paste sheet'!H1100="","",UPPER('S.D. Paste sheet'!H1100))</f>
        <v/>
      </c>
      <c r="I1100" s="20" t="str">
        <f>IF('S.D. Paste sheet'!I1100="","",'S.D. Paste sheet'!I1100)</f>
        <v/>
      </c>
      <c r="J1100" s="20" t="str">
        <f>IF('S.D. Paste sheet'!J1100="","",'S.D. Paste sheet'!J1100)</f>
        <v/>
      </c>
      <c r="K1100" s="20" t="str">
        <f>IF('S.D. Paste sheet'!K1100="","",'S.D. Paste sheet'!K1100)</f>
        <v/>
      </c>
      <c r="L1100" s="20" t="str">
        <f>IF('S.D. Paste sheet'!L1100="","",'S.D. Paste sheet'!L1100)</f>
        <v/>
      </c>
      <c r="M1100" s="20" t="str">
        <f>IF('S.D. Paste sheet'!M1100="","",'S.D. Paste sheet'!M1100)</f>
        <v/>
      </c>
      <c r="N1100" s="20" t="str">
        <f>IF('S.D. Paste sheet'!N1100="","",'S.D. Paste sheet'!N1100)</f>
        <v/>
      </c>
      <c r="O1100" s="20" t="str">
        <f>IF('S.D. Paste sheet'!O1100="","",'S.D. Paste sheet'!O1100)</f>
        <v/>
      </c>
      <c r="P1100" s="20" t="str">
        <f>IF('S.D. Paste sheet'!P1100="","",'S.D. Paste sheet'!P1100)</f>
        <v/>
      </c>
      <c r="Q1100" s="20" t="str">
        <f>IF('S.D. Paste sheet'!Q1100="","",'S.D. Paste sheet'!Q1100)</f>
        <v/>
      </c>
      <c r="R1100" s="20" t="str">
        <f>IF('S.D. Paste sheet'!R1100="","",'S.D. Paste sheet'!R1100)</f>
        <v/>
      </c>
      <c r="S1100" s="20" t="str">
        <f>IF('S.D. Paste sheet'!S1100="","",'S.D. Paste sheet'!S1100)</f>
        <v/>
      </c>
      <c r="T1100" s="20" t="str">
        <f>IF('S.D. Paste sheet'!T1100="","",'S.D. Paste sheet'!T1100)</f>
        <v/>
      </c>
      <c r="U1100" s="20" t="str">
        <f>IF('S.D. Paste sheet'!U1100="","",'S.D. Paste sheet'!U1100)</f>
        <v/>
      </c>
      <c r="V1100" s="20" t="str">
        <f>IF('S.D. Paste sheet'!V1100="","",'S.D. Paste sheet'!V1100)</f>
        <v/>
      </c>
      <c r="W1100" s="20" t="str">
        <f>IF('S.D. Paste sheet'!W1100="","",'S.D. Paste sheet'!W1100)</f>
        <v/>
      </c>
      <c r="X1100" s="20" t="str">
        <f>IF('S.D. Paste sheet'!X1100="","",'S.D. Paste sheet'!X1100)</f>
        <v/>
      </c>
      <c r="Y1100" s="20" t="str">
        <f>IF('S.D. Paste sheet'!Y1100="","",'S.D. Paste sheet'!Y1100)</f>
        <v/>
      </c>
      <c r="Z1100" s="20" t="str">
        <f>IF('S.D. Paste sheet'!Z1100="","",'S.D. Paste sheet'!Z1100)</f>
        <v/>
      </c>
      <c r="AA1100" s="20" t="str">
        <f>IF('S.D. Paste sheet'!AA1100="","",'S.D. Paste sheet'!AA1100)</f>
        <v/>
      </c>
      <c r="AB1100" s="20" t="str">
        <f>IF('S.D. Paste sheet'!AB1100="","",'S.D. Paste sheet'!AB1100)</f>
        <v/>
      </c>
      <c r="AC1100" s="20" t="str">
        <f>IF('S.D. Paste sheet'!AC1100="","",'S.D. Paste sheet'!AC1100)</f>
        <v/>
      </c>
      <c r="AD1100" s="20" t="str">
        <f>IF('S.D. Paste sheet'!AD1100="","",'S.D. Paste sheet'!AD1100)</f>
        <v/>
      </c>
      <c r="AE1100" s="28"/>
      <c r="AF1100" t="str">
        <f>IF(AK1100="","",IF(AK1100&gt;0,COUNT($AG$2:AG1100),""))</f>
        <v/>
      </c>
      <c r="AG1100" s="25" t="str">
        <f t="shared" si="547"/>
        <v/>
      </c>
      <c r="AH1100" s="25" t="str">
        <f t="shared" si="548"/>
        <v/>
      </c>
      <c r="AI1100" s="25" t="str">
        <f t="shared" si="549"/>
        <v/>
      </c>
      <c r="AJ1100" s="25" t="str">
        <f t="shared" si="550"/>
        <v/>
      </c>
      <c r="AK1100" s="25" t="str">
        <f t="shared" si="551"/>
        <v/>
      </c>
      <c r="AL1100" s="25" t="str">
        <f t="shared" si="552"/>
        <v/>
      </c>
      <c r="AM1100" s="25" t="str">
        <f t="shared" si="553"/>
        <v/>
      </c>
      <c r="AN1100" s="25" t="str">
        <f t="shared" si="554"/>
        <v/>
      </c>
      <c r="AO1100" s="25" t="str">
        <f t="shared" si="555"/>
        <v/>
      </c>
      <c r="AP1100" s="25" t="str">
        <f t="shared" si="556"/>
        <v/>
      </c>
      <c r="AQ1100" s="25" t="str">
        <f t="shared" si="557"/>
        <v/>
      </c>
      <c r="AR1100" s="25" t="str">
        <f t="shared" si="558"/>
        <v/>
      </c>
      <c r="AS1100" s="25" t="str">
        <f t="shared" si="559"/>
        <v/>
      </c>
      <c r="AT1100" s="25" t="str">
        <f t="shared" si="560"/>
        <v/>
      </c>
      <c r="AU1100" s="25" t="str">
        <f t="shared" si="561"/>
        <v/>
      </c>
      <c r="AV1100" s="25" t="str">
        <f t="shared" si="562"/>
        <v/>
      </c>
      <c r="AX1100" t="str">
        <f>IF(BC1100="","",IF(BC1100&gt;0,COUNT($AY$2:AY1100),""))</f>
        <v/>
      </c>
      <c r="AY1100" s="25" t="str">
        <f t="shared" si="563"/>
        <v/>
      </c>
      <c r="AZ1100" s="25" t="str">
        <f t="shared" si="564"/>
        <v/>
      </c>
      <c r="BA1100" s="25" t="str">
        <f t="shared" si="565"/>
        <v/>
      </c>
      <c r="BB1100" s="25" t="str">
        <f t="shared" si="566"/>
        <v/>
      </c>
      <c r="BC1100" s="25" t="str">
        <f t="shared" si="567"/>
        <v/>
      </c>
      <c r="BD1100" s="25" t="str">
        <f t="shared" si="568"/>
        <v/>
      </c>
      <c r="BE1100" s="25" t="str">
        <f t="shared" si="569"/>
        <v/>
      </c>
      <c r="BF1100" s="25" t="str">
        <f t="shared" si="570"/>
        <v/>
      </c>
      <c r="BG1100" s="25" t="str">
        <f t="shared" si="571"/>
        <v/>
      </c>
      <c r="BH1100" s="25" t="str">
        <f t="shared" si="572"/>
        <v/>
      </c>
      <c r="BI1100" s="25" t="str">
        <f t="shared" si="573"/>
        <v/>
      </c>
      <c r="BJ1100" s="25" t="str">
        <f t="shared" si="574"/>
        <v/>
      </c>
      <c r="BK1100" s="25" t="str">
        <f t="shared" si="575"/>
        <v/>
      </c>
      <c r="BL1100" s="25" t="str">
        <f t="shared" si="576"/>
        <v/>
      </c>
      <c r="BM1100" s="25" t="str">
        <f t="shared" si="577"/>
        <v/>
      </c>
      <c r="BN1100" s="25" t="str">
        <f t="shared" si="578"/>
        <v/>
      </c>
    </row>
    <row r="1101" spans="1:66" x14ac:dyDescent="0.25">
      <c r="A1101" s="20" t="str">
        <f>IF('S.D. Paste sheet'!A1101="","",'S.D. Paste sheet'!A1101)</f>
        <v/>
      </c>
      <c r="B1101" s="20" t="str">
        <f>IF('S.D. Paste sheet'!B1101="","",'S.D. Paste sheet'!B1101)</f>
        <v/>
      </c>
      <c r="C1101" s="20" t="str">
        <f>IF('S.D. Paste sheet'!C1101="","",'S.D. Paste sheet'!C1101)</f>
        <v/>
      </c>
      <c r="D1101" s="20" t="str">
        <f>IF('S.D. Paste sheet'!D1101="","",'S.D. Paste sheet'!D1101)</f>
        <v/>
      </c>
      <c r="E1101" s="20" t="str">
        <f>IF('S.D. Paste sheet'!E1101="","",UPPER('S.D. Paste sheet'!E1101))</f>
        <v/>
      </c>
      <c r="F1101" s="20" t="str">
        <f>IF('S.D. Paste sheet'!F1101="","",'S.D. Paste sheet'!F1101)</f>
        <v/>
      </c>
      <c r="G1101" s="20" t="str">
        <f>IF('S.D. Paste sheet'!G1101="","",UPPER('S.D. Paste sheet'!G1101))</f>
        <v/>
      </c>
      <c r="H1101" s="20" t="str">
        <f>IF('S.D. Paste sheet'!H1101="","",UPPER('S.D. Paste sheet'!H1101))</f>
        <v/>
      </c>
      <c r="I1101" s="20" t="str">
        <f>IF('S.D. Paste sheet'!I1101="","",'S.D. Paste sheet'!I1101)</f>
        <v/>
      </c>
      <c r="J1101" s="20" t="str">
        <f>IF('S.D. Paste sheet'!J1101="","",'S.D. Paste sheet'!J1101)</f>
        <v/>
      </c>
      <c r="K1101" s="20" t="str">
        <f>IF('S.D. Paste sheet'!K1101="","",'S.D. Paste sheet'!K1101)</f>
        <v/>
      </c>
      <c r="L1101" s="20" t="str">
        <f>IF('S.D. Paste sheet'!L1101="","",'S.D. Paste sheet'!L1101)</f>
        <v/>
      </c>
      <c r="M1101" s="20" t="str">
        <f>IF('S.D. Paste sheet'!M1101="","",'S.D. Paste sheet'!M1101)</f>
        <v/>
      </c>
      <c r="N1101" s="20" t="str">
        <f>IF('S.D. Paste sheet'!N1101="","",'S.D. Paste sheet'!N1101)</f>
        <v/>
      </c>
      <c r="O1101" s="20" t="str">
        <f>IF('S.D. Paste sheet'!O1101="","",'S.D. Paste sheet'!O1101)</f>
        <v/>
      </c>
      <c r="P1101" s="20" t="str">
        <f>IF('S.D. Paste sheet'!P1101="","",'S.D. Paste sheet'!P1101)</f>
        <v/>
      </c>
      <c r="Q1101" s="20" t="str">
        <f>IF('S.D. Paste sheet'!Q1101="","",'S.D. Paste sheet'!Q1101)</f>
        <v/>
      </c>
      <c r="R1101" s="20" t="str">
        <f>IF('S.D. Paste sheet'!R1101="","",'S.D. Paste sheet'!R1101)</f>
        <v/>
      </c>
      <c r="S1101" s="20" t="str">
        <f>IF('S.D. Paste sheet'!S1101="","",'S.D. Paste sheet'!S1101)</f>
        <v/>
      </c>
      <c r="T1101" s="20" t="str">
        <f>IF('S.D. Paste sheet'!T1101="","",'S.D. Paste sheet'!T1101)</f>
        <v/>
      </c>
      <c r="U1101" s="20" t="str">
        <f>IF('S.D. Paste sheet'!U1101="","",'S.D. Paste sheet'!U1101)</f>
        <v/>
      </c>
      <c r="V1101" s="20" t="str">
        <f>IF('S.D. Paste sheet'!V1101="","",'S.D. Paste sheet'!V1101)</f>
        <v/>
      </c>
      <c r="W1101" s="20" t="str">
        <f>IF('S.D. Paste sheet'!W1101="","",'S.D. Paste sheet'!W1101)</f>
        <v/>
      </c>
      <c r="X1101" s="20" t="str">
        <f>IF('S.D. Paste sheet'!X1101="","",'S.D. Paste sheet'!X1101)</f>
        <v/>
      </c>
      <c r="Y1101" s="20" t="str">
        <f>IF('S.D. Paste sheet'!Y1101="","",'S.D. Paste sheet'!Y1101)</f>
        <v/>
      </c>
      <c r="Z1101" s="20" t="str">
        <f>IF('S.D. Paste sheet'!Z1101="","",'S.D. Paste sheet'!Z1101)</f>
        <v/>
      </c>
      <c r="AA1101" s="20" t="str">
        <f>IF('S.D. Paste sheet'!AA1101="","",'S.D. Paste sheet'!AA1101)</f>
        <v/>
      </c>
      <c r="AB1101" s="20" t="str">
        <f>IF('S.D. Paste sheet'!AB1101="","",'S.D. Paste sheet'!AB1101)</f>
        <v/>
      </c>
      <c r="AC1101" s="20" t="str">
        <f>IF('S.D. Paste sheet'!AC1101="","",'S.D. Paste sheet'!AC1101)</f>
        <v/>
      </c>
      <c r="AD1101" s="20" t="str">
        <f>IF('S.D. Paste sheet'!AD1101="","",'S.D. Paste sheet'!AD1101)</f>
        <v/>
      </c>
      <c r="AE1101" s="28"/>
      <c r="AF1101" t="str">
        <f>IF(AK1101="","",IF(AK1101&gt;0,COUNT($AG$2:AG1101),""))</f>
        <v/>
      </c>
      <c r="AG1101" s="25" t="str">
        <f t="shared" si="547"/>
        <v/>
      </c>
      <c r="AH1101" s="25" t="str">
        <f t="shared" si="548"/>
        <v/>
      </c>
      <c r="AI1101" s="25" t="str">
        <f t="shared" si="549"/>
        <v/>
      </c>
      <c r="AJ1101" s="25" t="str">
        <f t="shared" si="550"/>
        <v/>
      </c>
      <c r="AK1101" s="25" t="str">
        <f t="shared" si="551"/>
        <v/>
      </c>
      <c r="AL1101" s="25" t="str">
        <f t="shared" si="552"/>
        <v/>
      </c>
      <c r="AM1101" s="25" t="str">
        <f t="shared" si="553"/>
        <v/>
      </c>
      <c r="AN1101" s="25" t="str">
        <f t="shared" si="554"/>
        <v/>
      </c>
      <c r="AO1101" s="25" t="str">
        <f t="shared" si="555"/>
        <v/>
      </c>
      <c r="AP1101" s="25" t="str">
        <f t="shared" si="556"/>
        <v/>
      </c>
      <c r="AQ1101" s="25" t="str">
        <f t="shared" si="557"/>
        <v/>
      </c>
      <c r="AR1101" s="25" t="str">
        <f t="shared" si="558"/>
        <v/>
      </c>
      <c r="AS1101" s="25" t="str">
        <f t="shared" si="559"/>
        <v/>
      </c>
      <c r="AT1101" s="25" t="str">
        <f t="shared" si="560"/>
        <v/>
      </c>
      <c r="AU1101" s="25" t="str">
        <f t="shared" si="561"/>
        <v/>
      </c>
      <c r="AV1101" s="25" t="str">
        <f t="shared" si="562"/>
        <v/>
      </c>
      <c r="AX1101" t="str">
        <f>IF(BC1101="","",IF(BC1101&gt;0,COUNT($AY$2:AY1101),""))</f>
        <v/>
      </c>
      <c r="AY1101" s="25" t="str">
        <f t="shared" si="563"/>
        <v/>
      </c>
      <c r="AZ1101" s="25" t="str">
        <f t="shared" si="564"/>
        <v/>
      </c>
      <c r="BA1101" s="25" t="str">
        <f t="shared" si="565"/>
        <v/>
      </c>
      <c r="BB1101" s="25" t="str">
        <f t="shared" si="566"/>
        <v/>
      </c>
      <c r="BC1101" s="25" t="str">
        <f t="shared" si="567"/>
        <v/>
      </c>
      <c r="BD1101" s="25" t="str">
        <f t="shared" si="568"/>
        <v/>
      </c>
      <c r="BE1101" s="25" t="str">
        <f t="shared" si="569"/>
        <v/>
      </c>
      <c r="BF1101" s="25" t="str">
        <f t="shared" si="570"/>
        <v/>
      </c>
      <c r="BG1101" s="25" t="str">
        <f t="shared" si="571"/>
        <v/>
      </c>
      <c r="BH1101" s="25" t="str">
        <f t="shared" si="572"/>
        <v/>
      </c>
      <c r="BI1101" s="25" t="str">
        <f t="shared" si="573"/>
        <v/>
      </c>
      <c r="BJ1101" s="25" t="str">
        <f t="shared" si="574"/>
        <v/>
      </c>
      <c r="BK1101" s="25" t="str">
        <f t="shared" si="575"/>
        <v/>
      </c>
      <c r="BL1101" s="25" t="str">
        <f t="shared" si="576"/>
        <v/>
      </c>
      <c r="BM1101" s="25" t="str">
        <f t="shared" si="577"/>
        <v/>
      </c>
      <c r="BN1101" s="25" t="str">
        <f t="shared" si="578"/>
        <v/>
      </c>
    </row>
    <row r="1102" spans="1:66" x14ac:dyDescent="0.25">
      <c r="A1102" s="20" t="str">
        <f>IF('S.D. Paste sheet'!A1102="","",'S.D. Paste sheet'!A1102)</f>
        <v/>
      </c>
      <c r="B1102" s="20" t="str">
        <f>IF('S.D. Paste sheet'!B1102="","",'S.D. Paste sheet'!B1102)</f>
        <v/>
      </c>
      <c r="C1102" s="20" t="str">
        <f>IF('S.D. Paste sheet'!C1102="","",'S.D. Paste sheet'!C1102)</f>
        <v/>
      </c>
      <c r="D1102" s="20" t="str">
        <f>IF('S.D. Paste sheet'!D1102="","",'S.D. Paste sheet'!D1102)</f>
        <v/>
      </c>
      <c r="E1102" s="20" t="str">
        <f>IF('S.D. Paste sheet'!E1102="","",UPPER('S.D. Paste sheet'!E1102))</f>
        <v/>
      </c>
      <c r="F1102" s="20" t="str">
        <f>IF('S.D. Paste sheet'!F1102="","",'S.D. Paste sheet'!F1102)</f>
        <v/>
      </c>
      <c r="G1102" s="20" t="str">
        <f>IF('S.D. Paste sheet'!G1102="","",UPPER('S.D. Paste sheet'!G1102))</f>
        <v/>
      </c>
      <c r="H1102" s="20" t="str">
        <f>IF('S.D. Paste sheet'!H1102="","",UPPER('S.D. Paste sheet'!H1102))</f>
        <v/>
      </c>
      <c r="I1102" s="20" t="str">
        <f>IF('S.D. Paste sheet'!I1102="","",'S.D. Paste sheet'!I1102)</f>
        <v/>
      </c>
      <c r="J1102" s="20" t="str">
        <f>IF('S.D. Paste sheet'!J1102="","",'S.D. Paste sheet'!J1102)</f>
        <v/>
      </c>
      <c r="K1102" s="20" t="str">
        <f>IF('S.D. Paste sheet'!K1102="","",'S.D. Paste sheet'!K1102)</f>
        <v/>
      </c>
      <c r="L1102" s="20" t="str">
        <f>IF('S.D. Paste sheet'!L1102="","",'S.D. Paste sheet'!L1102)</f>
        <v/>
      </c>
      <c r="M1102" s="20" t="str">
        <f>IF('S.D. Paste sheet'!M1102="","",'S.D. Paste sheet'!M1102)</f>
        <v/>
      </c>
      <c r="N1102" s="20" t="str">
        <f>IF('S.D. Paste sheet'!N1102="","",'S.D. Paste sheet'!N1102)</f>
        <v/>
      </c>
      <c r="O1102" s="20" t="str">
        <f>IF('S.D. Paste sheet'!O1102="","",'S.D. Paste sheet'!O1102)</f>
        <v/>
      </c>
      <c r="P1102" s="20" t="str">
        <f>IF('S.D. Paste sheet'!P1102="","",'S.D. Paste sheet'!P1102)</f>
        <v/>
      </c>
      <c r="Q1102" s="20" t="str">
        <f>IF('S.D. Paste sheet'!Q1102="","",'S.D. Paste sheet'!Q1102)</f>
        <v/>
      </c>
      <c r="R1102" s="20" t="str">
        <f>IF('S.D. Paste sheet'!R1102="","",'S.D. Paste sheet'!R1102)</f>
        <v/>
      </c>
      <c r="S1102" s="20" t="str">
        <f>IF('S.D. Paste sheet'!S1102="","",'S.D. Paste sheet'!S1102)</f>
        <v/>
      </c>
      <c r="T1102" s="20" t="str">
        <f>IF('S.D. Paste sheet'!T1102="","",'S.D. Paste sheet'!T1102)</f>
        <v/>
      </c>
      <c r="U1102" s="20" t="str">
        <f>IF('S.D. Paste sheet'!U1102="","",'S.D. Paste sheet'!U1102)</f>
        <v/>
      </c>
      <c r="V1102" s="20" t="str">
        <f>IF('S.D. Paste sheet'!V1102="","",'S.D. Paste sheet'!V1102)</f>
        <v/>
      </c>
      <c r="W1102" s="20" t="str">
        <f>IF('S.D. Paste sheet'!W1102="","",'S.D. Paste sheet'!W1102)</f>
        <v/>
      </c>
      <c r="X1102" s="20" t="str">
        <f>IF('S.D. Paste sheet'!X1102="","",'S.D. Paste sheet'!X1102)</f>
        <v/>
      </c>
      <c r="Y1102" s="20" t="str">
        <f>IF('S.D. Paste sheet'!Y1102="","",'S.D. Paste sheet'!Y1102)</f>
        <v/>
      </c>
      <c r="Z1102" s="20" t="str">
        <f>IF('S.D. Paste sheet'!Z1102="","",'S.D. Paste sheet'!Z1102)</f>
        <v/>
      </c>
      <c r="AA1102" s="20" t="str">
        <f>IF('S.D. Paste sheet'!AA1102="","",'S.D. Paste sheet'!AA1102)</f>
        <v/>
      </c>
      <c r="AB1102" s="20" t="str">
        <f>IF('S.D. Paste sheet'!AB1102="","",'S.D. Paste sheet'!AB1102)</f>
        <v/>
      </c>
      <c r="AC1102" s="20" t="str">
        <f>IF('S.D. Paste sheet'!AC1102="","",'S.D. Paste sheet'!AC1102)</f>
        <v/>
      </c>
      <c r="AD1102" s="20" t="str">
        <f>IF('S.D. Paste sheet'!AD1102="","",'S.D. Paste sheet'!AD1102)</f>
        <v/>
      </c>
      <c r="AE1102" s="28"/>
      <c r="AF1102" t="str">
        <f>IF(AK1102="","",IF(AK1102&gt;0,COUNT($AG$2:AG1102),""))</f>
        <v/>
      </c>
      <c r="AG1102" s="25" t="str">
        <f t="shared" si="547"/>
        <v/>
      </c>
      <c r="AH1102" s="25" t="str">
        <f t="shared" si="548"/>
        <v/>
      </c>
      <c r="AI1102" s="25" t="str">
        <f t="shared" si="549"/>
        <v/>
      </c>
      <c r="AJ1102" s="25" t="str">
        <f t="shared" si="550"/>
        <v/>
      </c>
      <c r="AK1102" s="25" t="str">
        <f t="shared" si="551"/>
        <v/>
      </c>
      <c r="AL1102" s="25" t="str">
        <f t="shared" si="552"/>
        <v/>
      </c>
      <c r="AM1102" s="25" t="str">
        <f t="shared" si="553"/>
        <v/>
      </c>
      <c r="AN1102" s="25" t="str">
        <f t="shared" si="554"/>
        <v/>
      </c>
      <c r="AO1102" s="25" t="str">
        <f t="shared" si="555"/>
        <v/>
      </c>
      <c r="AP1102" s="25" t="str">
        <f t="shared" si="556"/>
        <v/>
      </c>
      <c r="AQ1102" s="25" t="str">
        <f t="shared" si="557"/>
        <v/>
      </c>
      <c r="AR1102" s="25" t="str">
        <f t="shared" si="558"/>
        <v/>
      </c>
      <c r="AS1102" s="25" t="str">
        <f t="shared" si="559"/>
        <v/>
      </c>
      <c r="AT1102" s="25" t="str">
        <f t="shared" si="560"/>
        <v/>
      </c>
      <c r="AU1102" s="25" t="str">
        <f t="shared" si="561"/>
        <v/>
      </c>
      <c r="AV1102" s="25" t="str">
        <f t="shared" si="562"/>
        <v/>
      </c>
      <c r="AX1102" t="str">
        <f>IF(BC1102="","",IF(BC1102&gt;0,COUNT($AY$2:AY1102),""))</f>
        <v/>
      </c>
      <c r="AY1102" s="25" t="str">
        <f t="shared" si="563"/>
        <v/>
      </c>
      <c r="AZ1102" s="25" t="str">
        <f t="shared" si="564"/>
        <v/>
      </c>
      <c r="BA1102" s="25" t="str">
        <f t="shared" si="565"/>
        <v/>
      </c>
      <c r="BB1102" s="25" t="str">
        <f t="shared" si="566"/>
        <v/>
      </c>
      <c r="BC1102" s="25" t="str">
        <f t="shared" si="567"/>
        <v/>
      </c>
      <c r="BD1102" s="25" t="str">
        <f t="shared" si="568"/>
        <v/>
      </c>
      <c r="BE1102" s="25" t="str">
        <f t="shared" si="569"/>
        <v/>
      </c>
      <c r="BF1102" s="25" t="str">
        <f t="shared" si="570"/>
        <v/>
      </c>
      <c r="BG1102" s="25" t="str">
        <f t="shared" si="571"/>
        <v/>
      </c>
      <c r="BH1102" s="25" t="str">
        <f t="shared" si="572"/>
        <v/>
      </c>
      <c r="BI1102" s="25" t="str">
        <f t="shared" si="573"/>
        <v/>
      </c>
      <c r="BJ1102" s="25" t="str">
        <f t="shared" si="574"/>
        <v/>
      </c>
      <c r="BK1102" s="25" t="str">
        <f t="shared" si="575"/>
        <v/>
      </c>
      <c r="BL1102" s="25" t="str">
        <f t="shared" si="576"/>
        <v/>
      </c>
      <c r="BM1102" s="25" t="str">
        <f t="shared" si="577"/>
        <v/>
      </c>
      <c r="BN1102" s="25" t="str">
        <f t="shared" si="578"/>
        <v/>
      </c>
    </row>
    <row r="1103" spans="1:66" x14ac:dyDescent="0.25">
      <c r="A1103" s="20" t="str">
        <f>IF('S.D. Paste sheet'!A1103="","",'S.D. Paste sheet'!A1103)</f>
        <v/>
      </c>
      <c r="B1103" s="20" t="str">
        <f>IF('S.D. Paste sheet'!B1103="","",'S.D. Paste sheet'!B1103)</f>
        <v/>
      </c>
      <c r="C1103" s="20" t="str">
        <f>IF('S.D. Paste sheet'!C1103="","",'S.D. Paste sheet'!C1103)</f>
        <v/>
      </c>
      <c r="D1103" s="20" t="str">
        <f>IF('S.D. Paste sheet'!D1103="","",'S.D. Paste sheet'!D1103)</f>
        <v/>
      </c>
      <c r="E1103" s="20" t="str">
        <f>IF('S.D. Paste sheet'!E1103="","",UPPER('S.D. Paste sheet'!E1103))</f>
        <v/>
      </c>
      <c r="F1103" s="20" t="str">
        <f>IF('S.D. Paste sheet'!F1103="","",'S.D. Paste sheet'!F1103)</f>
        <v/>
      </c>
      <c r="G1103" s="20" t="str">
        <f>IF('S.D. Paste sheet'!G1103="","",UPPER('S.D. Paste sheet'!G1103))</f>
        <v/>
      </c>
      <c r="H1103" s="20" t="str">
        <f>IF('S.D. Paste sheet'!H1103="","",UPPER('S.D. Paste sheet'!H1103))</f>
        <v/>
      </c>
      <c r="I1103" s="20" t="str">
        <f>IF('S.D. Paste sheet'!I1103="","",'S.D. Paste sheet'!I1103)</f>
        <v/>
      </c>
      <c r="J1103" s="20" t="str">
        <f>IF('S.D. Paste sheet'!J1103="","",'S.D. Paste sheet'!J1103)</f>
        <v/>
      </c>
      <c r="K1103" s="20" t="str">
        <f>IF('S.D. Paste sheet'!K1103="","",'S.D. Paste sheet'!K1103)</f>
        <v/>
      </c>
      <c r="L1103" s="20" t="str">
        <f>IF('S.D. Paste sheet'!L1103="","",'S.D. Paste sheet'!L1103)</f>
        <v/>
      </c>
      <c r="M1103" s="20" t="str">
        <f>IF('S.D. Paste sheet'!M1103="","",'S.D. Paste sheet'!M1103)</f>
        <v/>
      </c>
      <c r="N1103" s="20" t="str">
        <f>IF('S.D. Paste sheet'!N1103="","",'S.D. Paste sheet'!N1103)</f>
        <v/>
      </c>
      <c r="O1103" s="20" t="str">
        <f>IF('S.D. Paste sheet'!O1103="","",'S.D. Paste sheet'!O1103)</f>
        <v/>
      </c>
      <c r="P1103" s="20" t="str">
        <f>IF('S.D. Paste sheet'!P1103="","",'S.D. Paste sheet'!P1103)</f>
        <v/>
      </c>
      <c r="Q1103" s="20" t="str">
        <f>IF('S.D. Paste sheet'!Q1103="","",'S.D. Paste sheet'!Q1103)</f>
        <v/>
      </c>
      <c r="R1103" s="20" t="str">
        <f>IF('S.D. Paste sheet'!R1103="","",'S.D. Paste sheet'!R1103)</f>
        <v/>
      </c>
      <c r="S1103" s="20" t="str">
        <f>IF('S.D. Paste sheet'!S1103="","",'S.D. Paste sheet'!S1103)</f>
        <v/>
      </c>
      <c r="T1103" s="20" t="str">
        <f>IF('S.D. Paste sheet'!T1103="","",'S.D. Paste sheet'!T1103)</f>
        <v/>
      </c>
      <c r="U1103" s="20" t="str">
        <f>IF('S.D. Paste sheet'!U1103="","",'S.D. Paste sheet'!U1103)</f>
        <v/>
      </c>
      <c r="V1103" s="20" t="str">
        <f>IF('S.D. Paste sheet'!V1103="","",'S.D. Paste sheet'!V1103)</f>
        <v/>
      </c>
      <c r="W1103" s="20" t="str">
        <f>IF('S.D. Paste sheet'!W1103="","",'S.D. Paste sheet'!W1103)</f>
        <v/>
      </c>
      <c r="X1103" s="20" t="str">
        <f>IF('S.D. Paste sheet'!X1103="","",'S.D. Paste sheet'!X1103)</f>
        <v/>
      </c>
      <c r="Y1103" s="20" t="str">
        <f>IF('S.D. Paste sheet'!Y1103="","",'S.D. Paste sheet'!Y1103)</f>
        <v/>
      </c>
      <c r="Z1103" s="20" t="str">
        <f>IF('S.D. Paste sheet'!Z1103="","",'S.D. Paste sheet'!Z1103)</f>
        <v/>
      </c>
      <c r="AA1103" s="20" t="str">
        <f>IF('S.D. Paste sheet'!AA1103="","",'S.D. Paste sheet'!AA1103)</f>
        <v/>
      </c>
      <c r="AB1103" s="20" t="str">
        <f>IF('S.D. Paste sheet'!AB1103="","",'S.D. Paste sheet'!AB1103)</f>
        <v/>
      </c>
      <c r="AC1103" s="20" t="str">
        <f>IF('S.D. Paste sheet'!AC1103="","",'S.D. Paste sheet'!AC1103)</f>
        <v/>
      </c>
      <c r="AD1103" s="20" t="str">
        <f>IF('S.D. Paste sheet'!AD1103="","",'S.D. Paste sheet'!AD1103)</f>
        <v/>
      </c>
      <c r="AE1103" s="28"/>
      <c r="AF1103" t="str">
        <f>IF(AK1103="","",IF(AK1103&gt;0,COUNT($AG$2:AG1103),""))</f>
        <v/>
      </c>
      <c r="AG1103" s="25" t="str">
        <f t="shared" si="547"/>
        <v/>
      </c>
      <c r="AH1103" s="25" t="str">
        <f t="shared" si="548"/>
        <v/>
      </c>
      <c r="AI1103" s="25" t="str">
        <f t="shared" si="549"/>
        <v/>
      </c>
      <c r="AJ1103" s="25" t="str">
        <f t="shared" si="550"/>
        <v/>
      </c>
      <c r="AK1103" s="25" t="str">
        <f t="shared" si="551"/>
        <v/>
      </c>
      <c r="AL1103" s="25" t="str">
        <f t="shared" si="552"/>
        <v/>
      </c>
      <c r="AM1103" s="25" t="str">
        <f t="shared" si="553"/>
        <v/>
      </c>
      <c r="AN1103" s="25" t="str">
        <f t="shared" si="554"/>
        <v/>
      </c>
      <c r="AO1103" s="25" t="str">
        <f t="shared" si="555"/>
        <v/>
      </c>
      <c r="AP1103" s="25" t="str">
        <f t="shared" si="556"/>
        <v/>
      </c>
      <c r="AQ1103" s="25" t="str">
        <f t="shared" si="557"/>
        <v/>
      </c>
      <c r="AR1103" s="25" t="str">
        <f t="shared" si="558"/>
        <v/>
      </c>
      <c r="AS1103" s="25" t="str">
        <f t="shared" si="559"/>
        <v/>
      </c>
      <c r="AT1103" s="25" t="str">
        <f t="shared" si="560"/>
        <v/>
      </c>
      <c r="AU1103" s="25" t="str">
        <f t="shared" si="561"/>
        <v/>
      </c>
      <c r="AV1103" s="25" t="str">
        <f t="shared" si="562"/>
        <v/>
      </c>
      <c r="AX1103" t="str">
        <f>IF(BC1103="","",IF(BC1103&gt;0,COUNT($AY$2:AY1103),""))</f>
        <v/>
      </c>
      <c r="AY1103" s="25" t="str">
        <f t="shared" si="563"/>
        <v/>
      </c>
      <c r="AZ1103" s="25" t="str">
        <f t="shared" si="564"/>
        <v/>
      </c>
      <c r="BA1103" s="25" t="str">
        <f t="shared" si="565"/>
        <v/>
      </c>
      <c r="BB1103" s="25" t="str">
        <f t="shared" si="566"/>
        <v/>
      </c>
      <c r="BC1103" s="25" t="str">
        <f t="shared" si="567"/>
        <v/>
      </c>
      <c r="BD1103" s="25" t="str">
        <f t="shared" si="568"/>
        <v/>
      </c>
      <c r="BE1103" s="25" t="str">
        <f t="shared" si="569"/>
        <v/>
      </c>
      <c r="BF1103" s="25" t="str">
        <f t="shared" si="570"/>
        <v/>
      </c>
      <c r="BG1103" s="25" t="str">
        <f t="shared" si="571"/>
        <v/>
      </c>
      <c r="BH1103" s="25" t="str">
        <f t="shared" si="572"/>
        <v/>
      </c>
      <c r="BI1103" s="25" t="str">
        <f t="shared" si="573"/>
        <v/>
      </c>
      <c r="BJ1103" s="25" t="str">
        <f t="shared" si="574"/>
        <v/>
      </c>
      <c r="BK1103" s="25" t="str">
        <f t="shared" si="575"/>
        <v/>
      </c>
      <c r="BL1103" s="25" t="str">
        <f t="shared" si="576"/>
        <v/>
      </c>
      <c r="BM1103" s="25" t="str">
        <f t="shared" si="577"/>
        <v/>
      </c>
      <c r="BN1103" s="25" t="str">
        <f t="shared" si="578"/>
        <v/>
      </c>
    </row>
    <row r="1104" spans="1:66" x14ac:dyDescent="0.25">
      <c r="A1104" s="20" t="str">
        <f>IF('S.D. Paste sheet'!A1104="","",'S.D. Paste sheet'!A1104)</f>
        <v/>
      </c>
      <c r="B1104" s="20" t="str">
        <f>IF('S.D. Paste sheet'!B1104="","",'S.D. Paste sheet'!B1104)</f>
        <v/>
      </c>
      <c r="C1104" s="20" t="str">
        <f>IF('S.D. Paste sheet'!C1104="","",'S.D. Paste sheet'!C1104)</f>
        <v/>
      </c>
      <c r="D1104" s="20" t="str">
        <f>IF('S.D. Paste sheet'!D1104="","",'S.D. Paste sheet'!D1104)</f>
        <v/>
      </c>
      <c r="E1104" s="20" t="str">
        <f>IF('S.D. Paste sheet'!E1104="","",UPPER('S.D. Paste sheet'!E1104))</f>
        <v/>
      </c>
      <c r="F1104" s="20" t="str">
        <f>IF('S.D. Paste sheet'!F1104="","",'S.D. Paste sheet'!F1104)</f>
        <v/>
      </c>
      <c r="G1104" s="20" t="str">
        <f>IF('S.D. Paste sheet'!G1104="","",UPPER('S.D. Paste sheet'!G1104))</f>
        <v/>
      </c>
      <c r="H1104" s="20" t="str">
        <f>IF('S.D. Paste sheet'!H1104="","",UPPER('S.D. Paste sheet'!H1104))</f>
        <v/>
      </c>
      <c r="I1104" s="20" t="str">
        <f>IF('S.D. Paste sheet'!I1104="","",'S.D. Paste sheet'!I1104)</f>
        <v/>
      </c>
      <c r="J1104" s="20" t="str">
        <f>IF('S.D. Paste sheet'!J1104="","",'S.D. Paste sheet'!J1104)</f>
        <v/>
      </c>
      <c r="K1104" s="20" t="str">
        <f>IF('S.D. Paste sheet'!K1104="","",'S.D. Paste sheet'!K1104)</f>
        <v/>
      </c>
      <c r="L1104" s="20" t="str">
        <f>IF('S.D. Paste sheet'!L1104="","",'S.D. Paste sheet'!L1104)</f>
        <v/>
      </c>
      <c r="M1104" s="20" t="str">
        <f>IF('S.D. Paste sheet'!M1104="","",'S.D. Paste sheet'!M1104)</f>
        <v/>
      </c>
      <c r="N1104" s="20" t="str">
        <f>IF('S.D. Paste sheet'!N1104="","",'S.D. Paste sheet'!N1104)</f>
        <v/>
      </c>
      <c r="O1104" s="20" t="str">
        <f>IF('S.D. Paste sheet'!O1104="","",'S.D. Paste sheet'!O1104)</f>
        <v/>
      </c>
      <c r="P1104" s="20" t="str">
        <f>IF('S.D. Paste sheet'!P1104="","",'S.D. Paste sheet'!P1104)</f>
        <v/>
      </c>
      <c r="Q1104" s="20" t="str">
        <f>IF('S.D. Paste sheet'!Q1104="","",'S.D. Paste sheet'!Q1104)</f>
        <v/>
      </c>
      <c r="R1104" s="20" t="str">
        <f>IF('S.D. Paste sheet'!R1104="","",'S.D. Paste sheet'!R1104)</f>
        <v/>
      </c>
      <c r="S1104" s="20" t="str">
        <f>IF('S.D. Paste sheet'!S1104="","",'S.D. Paste sheet'!S1104)</f>
        <v/>
      </c>
      <c r="T1104" s="20" t="str">
        <f>IF('S.D. Paste sheet'!T1104="","",'S.D. Paste sheet'!T1104)</f>
        <v/>
      </c>
      <c r="U1104" s="20" t="str">
        <f>IF('S.D. Paste sheet'!U1104="","",'S.D. Paste sheet'!U1104)</f>
        <v/>
      </c>
      <c r="V1104" s="20" t="str">
        <f>IF('S.D. Paste sheet'!V1104="","",'S.D. Paste sheet'!V1104)</f>
        <v/>
      </c>
      <c r="W1104" s="20" t="str">
        <f>IF('S.D. Paste sheet'!W1104="","",'S.D. Paste sheet'!W1104)</f>
        <v/>
      </c>
      <c r="X1104" s="20" t="str">
        <f>IF('S.D. Paste sheet'!X1104="","",'S.D. Paste sheet'!X1104)</f>
        <v/>
      </c>
      <c r="Y1104" s="20" t="str">
        <f>IF('S.D. Paste sheet'!Y1104="","",'S.D. Paste sheet'!Y1104)</f>
        <v/>
      </c>
      <c r="Z1104" s="20" t="str">
        <f>IF('S.D. Paste sheet'!Z1104="","",'S.D. Paste sheet'!Z1104)</f>
        <v/>
      </c>
      <c r="AA1104" s="20" t="str">
        <f>IF('S.D. Paste sheet'!AA1104="","",'S.D. Paste sheet'!AA1104)</f>
        <v/>
      </c>
      <c r="AB1104" s="20" t="str">
        <f>IF('S.D. Paste sheet'!AB1104="","",'S.D. Paste sheet'!AB1104)</f>
        <v/>
      </c>
      <c r="AC1104" s="20" t="str">
        <f>IF('S.D. Paste sheet'!AC1104="","",'S.D. Paste sheet'!AC1104)</f>
        <v/>
      </c>
      <c r="AD1104" s="20" t="str">
        <f>IF('S.D. Paste sheet'!AD1104="","",'S.D. Paste sheet'!AD1104)</f>
        <v/>
      </c>
      <c r="AE1104" s="28"/>
      <c r="AF1104" t="str">
        <f>IF(AK1104="","",IF(AK1104&gt;0,COUNT($AG$2:AG1104),""))</f>
        <v/>
      </c>
      <c r="AG1104" s="25" t="str">
        <f t="shared" si="547"/>
        <v/>
      </c>
      <c r="AH1104" s="25" t="str">
        <f t="shared" si="548"/>
        <v/>
      </c>
      <c r="AI1104" s="25" t="str">
        <f t="shared" si="549"/>
        <v/>
      </c>
      <c r="AJ1104" s="25" t="str">
        <f t="shared" si="550"/>
        <v/>
      </c>
      <c r="AK1104" s="25" t="str">
        <f t="shared" si="551"/>
        <v/>
      </c>
      <c r="AL1104" s="25" t="str">
        <f t="shared" si="552"/>
        <v/>
      </c>
      <c r="AM1104" s="25" t="str">
        <f t="shared" si="553"/>
        <v/>
      </c>
      <c r="AN1104" s="25" t="str">
        <f t="shared" si="554"/>
        <v/>
      </c>
      <c r="AO1104" s="25" t="str">
        <f t="shared" si="555"/>
        <v/>
      </c>
      <c r="AP1104" s="25" t="str">
        <f t="shared" si="556"/>
        <v/>
      </c>
      <c r="AQ1104" s="25" t="str">
        <f t="shared" si="557"/>
        <v/>
      </c>
      <c r="AR1104" s="25" t="str">
        <f t="shared" si="558"/>
        <v/>
      </c>
      <c r="AS1104" s="25" t="str">
        <f t="shared" si="559"/>
        <v/>
      </c>
      <c r="AT1104" s="25" t="str">
        <f t="shared" si="560"/>
        <v/>
      </c>
      <c r="AU1104" s="25" t="str">
        <f t="shared" si="561"/>
        <v/>
      </c>
      <c r="AV1104" s="25" t="str">
        <f t="shared" si="562"/>
        <v/>
      </c>
      <c r="AX1104" t="str">
        <f>IF(BC1104="","",IF(BC1104&gt;0,COUNT($AY$2:AY1104),""))</f>
        <v/>
      </c>
      <c r="AY1104" s="25" t="str">
        <f t="shared" si="563"/>
        <v/>
      </c>
      <c r="AZ1104" s="25" t="str">
        <f t="shared" si="564"/>
        <v/>
      </c>
      <c r="BA1104" s="25" t="str">
        <f t="shared" si="565"/>
        <v/>
      </c>
      <c r="BB1104" s="25" t="str">
        <f t="shared" si="566"/>
        <v/>
      </c>
      <c r="BC1104" s="25" t="str">
        <f t="shared" si="567"/>
        <v/>
      </c>
      <c r="BD1104" s="25" t="str">
        <f t="shared" si="568"/>
        <v/>
      </c>
      <c r="BE1104" s="25" t="str">
        <f t="shared" si="569"/>
        <v/>
      </c>
      <c r="BF1104" s="25" t="str">
        <f t="shared" si="570"/>
        <v/>
      </c>
      <c r="BG1104" s="25" t="str">
        <f t="shared" si="571"/>
        <v/>
      </c>
      <c r="BH1104" s="25" t="str">
        <f t="shared" si="572"/>
        <v/>
      </c>
      <c r="BI1104" s="25" t="str">
        <f t="shared" si="573"/>
        <v/>
      </c>
      <c r="BJ1104" s="25" t="str">
        <f t="shared" si="574"/>
        <v/>
      </c>
      <c r="BK1104" s="25" t="str">
        <f t="shared" si="575"/>
        <v/>
      </c>
      <c r="BL1104" s="25" t="str">
        <f t="shared" si="576"/>
        <v/>
      </c>
      <c r="BM1104" s="25" t="str">
        <f t="shared" si="577"/>
        <v/>
      </c>
      <c r="BN1104" s="25" t="str">
        <f t="shared" si="578"/>
        <v/>
      </c>
    </row>
    <row r="1105" spans="1:66" x14ac:dyDescent="0.25">
      <c r="A1105" s="20" t="str">
        <f>IF('S.D. Paste sheet'!A1105="","",'S.D. Paste sheet'!A1105)</f>
        <v/>
      </c>
      <c r="B1105" s="20" t="str">
        <f>IF('S.D. Paste sheet'!B1105="","",'S.D. Paste sheet'!B1105)</f>
        <v/>
      </c>
      <c r="C1105" s="20" t="str">
        <f>IF('S.D. Paste sheet'!C1105="","",'S.D. Paste sheet'!C1105)</f>
        <v/>
      </c>
      <c r="D1105" s="20" t="str">
        <f>IF('S.D. Paste sheet'!D1105="","",'S.D. Paste sheet'!D1105)</f>
        <v/>
      </c>
      <c r="E1105" s="20" t="str">
        <f>IF('S.D. Paste sheet'!E1105="","",UPPER('S.D. Paste sheet'!E1105))</f>
        <v/>
      </c>
      <c r="F1105" s="20" t="str">
        <f>IF('S.D. Paste sheet'!F1105="","",'S.D. Paste sheet'!F1105)</f>
        <v/>
      </c>
      <c r="G1105" s="20" t="str">
        <f>IF('S.D. Paste sheet'!G1105="","",UPPER('S.D. Paste sheet'!G1105))</f>
        <v/>
      </c>
      <c r="H1105" s="20" t="str">
        <f>IF('S.D. Paste sheet'!H1105="","",UPPER('S.D. Paste sheet'!H1105))</f>
        <v/>
      </c>
      <c r="I1105" s="20" t="str">
        <f>IF('S.D. Paste sheet'!I1105="","",'S.D. Paste sheet'!I1105)</f>
        <v/>
      </c>
      <c r="J1105" s="20" t="str">
        <f>IF('S.D. Paste sheet'!J1105="","",'S.D. Paste sheet'!J1105)</f>
        <v/>
      </c>
      <c r="K1105" s="20" t="str">
        <f>IF('S.D. Paste sheet'!K1105="","",'S.D. Paste sheet'!K1105)</f>
        <v/>
      </c>
      <c r="L1105" s="20" t="str">
        <f>IF('S.D. Paste sheet'!L1105="","",'S.D. Paste sheet'!L1105)</f>
        <v/>
      </c>
      <c r="M1105" s="20" t="str">
        <f>IF('S.D. Paste sheet'!M1105="","",'S.D. Paste sheet'!M1105)</f>
        <v/>
      </c>
      <c r="N1105" s="20" t="str">
        <f>IF('S.D. Paste sheet'!N1105="","",'S.D. Paste sheet'!N1105)</f>
        <v/>
      </c>
      <c r="O1105" s="20" t="str">
        <f>IF('S.D. Paste sheet'!O1105="","",'S.D. Paste sheet'!O1105)</f>
        <v/>
      </c>
      <c r="P1105" s="20" t="str">
        <f>IF('S.D. Paste sheet'!P1105="","",'S.D. Paste sheet'!P1105)</f>
        <v/>
      </c>
      <c r="Q1105" s="20" t="str">
        <f>IF('S.D. Paste sheet'!Q1105="","",'S.D. Paste sheet'!Q1105)</f>
        <v/>
      </c>
      <c r="R1105" s="20" t="str">
        <f>IF('S.D. Paste sheet'!R1105="","",'S.D. Paste sheet'!R1105)</f>
        <v/>
      </c>
      <c r="S1105" s="20" t="str">
        <f>IF('S.D. Paste sheet'!S1105="","",'S.D. Paste sheet'!S1105)</f>
        <v/>
      </c>
      <c r="T1105" s="20" t="str">
        <f>IF('S.D. Paste sheet'!T1105="","",'S.D. Paste sheet'!T1105)</f>
        <v/>
      </c>
      <c r="U1105" s="20" t="str">
        <f>IF('S.D. Paste sheet'!U1105="","",'S.D. Paste sheet'!U1105)</f>
        <v/>
      </c>
      <c r="V1105" s="20" t="str">
        <f>IF('S.D. Paste sheet'!V1105="","",'S.D. Paste sheet'!V1105)</f>
        <v/>
      </c>
      <c r="W1105" s="20" t="str">
        <f>IF('S.D. Paste sheet'!W1105="","",'S.D. Paste sheet'!W1105)</f>
        <v/>
      </c>
      <c r="X1105" s="20" t="str">
        <f>IF('S.D. Paste sheet'!X1105="","",'S.D. Paste sheet'!X1105)</f>
        <v/>
      </c>
      <c r="Y1105" s="20" t="str">
        <f>IF('S.D. Paste sheet'!Y1105="","",'S.D. Paste sheet'!Y1105)</f>
        <v/>
      </c>
      <c r="Z1105" s="20" t="str">
        <f>IF('S.D. Paste sheet'!Z1105="","",'S.D. Paste sheet'!Z1105)</f>
        <v/>
      </c>
      <c r="AA1105" s="20" t="str">
        <f>IF('S.D. Paste sheet'!AA1105="","",'S.D. Paste sheet'!AA1105)</f>
        <v/>
      </c>
      <c r="AB1105" s="20" t="str">
        <f>IF('S.D. Paste sheet'!AB1105="","",'S.D. Paste sheet'!AB1105)</f>
        <v/>
      </c>
      <c r="AC1105" s="20" t="str">
        <f>IF('S.D. Paste sheet'!AC1105="","",'S.D. Paste sheet'!AC1105)</f>
        <v/>
      </c>
      <c r="AD1105" s="20" t="str">
        <f>IF('S.D. Paste sheet'!AD1105="","",'S.D. Paste sheet'!AD1105)</f>
        <v/>
      </c>
      <c r="AE1105" s="28"/>
      <c r="AF1105" t="str">
        <f>IF(AK1105="","",IF(AK1105&gt;0,COUNT($AG$2:AG1105),""))</f>
        <v/>
      </c>
      <c r="AG1105" s="25" t="str">
        <f t="shared" si="547"/>
        <v/>
      </c>
      <c r="AH1105" s="25" t="str">
        <f t="shared" si="548"/>
        <v/>
      </c>
      <c r="AI1105" s="25" t="str">
        <f t="shared" si="549"/>
        <v/>
      </c>
      <c r="AJ1105" s="25" t="str">
        <f t="shared" si="550"/>
        <v/>
      </c>
      <c r="AK1105" s="25" t="str">
        <f t="shared" si="551"/>
        <v/>
      </c>
      <c r="AL1105" s="25" t="str">
        <f t="shared" si="552"/>
        <v/>
      </c>
      <c r="AM1105" s="25" t="str">
        <f t="shared" si="553"/>
        <v/>
      </c>
      <c r="AN1105" s="25" t="str">
        <f t="shared" si="554"/>
        <v/>
      </c>
      <c r="AO1105" s="25" t="str">
        <f t="shared" si="555"/>
        <v/>
      </c>
      <c r="AP1105" s="25" t="str">
        <f t="shared" si="556"/>
        <v/>
      </c>
      <c r="AQ1105" s="25" t="str">
        <f t="shared" si="557"/>
        <v/>
      </c>
      <c r="AR1105" s="25" t="str">
        <f t="shared" si="558"/>
        <v/>
      </c>
      <c r="AS1105" s="25" t="str">
        <f t="shared" si="559"/>
        <v/>
      </c>
      <c r="AT1105" s="25" t="str">
        <f t="shared" si="560"/>
        <v/>
      </c>
      <c r="AU1105" s="25" t="str">
        <f t="shared" si="561"/>
        <v/>
      </c>
      <c r="AV1105" s="25" t="str">
        <f t="shared" si="562"/>
        <v/>
      </c>
      <c r="AX1105" t="str">
        <f>IF(BC1105="","",IF(BC1105&gt;0,COUNT($AY$2:AY1105),""))</f>
        <v/>
      </c>
      <c r="AY1105" s="25" t="str">
        <f t="shared" si="563"/>
        <v/>
      </c>
      <c r="AZ1105" s="25" t="str">
        <f t="shared" si="564"/>
        <v/>
      </c>
      <c r="BA1105" s="25" t="str">
        <f t="shared" si="565"/>
        <v/>
      </c>
      <c r="BB1105" s="25" t="str">
        <f t="shared" si="566"/>
        <v/>
      </c>
      <c r="BC1105" s="25" t="str">
        <f t="shared" si="567"/>
        <v/>
      </c>
      <c r="BD1105" s="25" t="str">
        <f t="shared" si="568"/>
        <v/>
      </c>
      <c r="BE1105" s="25" t="str">
        <f t="shared" si="569"/>
        <v/>
      </c>
      <c r="BF1105" s="25" t="str">
        <f t="shared" si="570"/>
        <v/>
      </c>
      <c r="BG1105" s="25" t="str">
        <f t="shared" si="571"/>
        <v/>
      </c>
      <c r="BH1105" s="25" t="str">
        <f t="shared" si="572"/>
        <v/>
      </c>
      <c r="BI1105" s="25" t="str">
        <f t="shared" si="573"/>
        <v/>
      </c>
      <c r="BJ1105" s="25" t="str">
        <f t="shared" si="574"/>
        <v/>
      </c>
      <c r="BK1105" s="25" t="str">
        <f t="shared" si="575"/>
        <v/>
      </c>
      <c r="BL1105" s="25" t="str">
        <f t="shared" si="576"/>
        <v/>
      </c>
      <c r="BM1105" s="25" t="str">
        <f t="shared" si="577"/>
        <v/>
      </c>
      <c r="BN1105" s="25" t="str">
        <f t="shared" si="578"/>
        <v/>
      </c>
    </row>
    <row r="1106" spans="1:66" x14ac:dyDescent="0.25">
      <c r="A1106" s="20" t="str">
        <f>IF('S.D. Paste sheet'!A1106="","",'S.D. Paste sheet'!A1106)</f>
        <v/>
      </c>
      <c r="B1106" s="20" t="str">
        <f>IF('S.D. Paste sheet'!B1106="","",'S.D. Paste sheet'!B1106)</f>
        <v/>
      </c>
      <c r="C1106" s="20" t="str">
        <f>IF('S.D. Paste sheet'!C1106="","",'S.D. Paste sheet'!C1106)</f>
        <v/>
      </c>
      <c r="D1106" s="20" t="str">
        <f>IF('S.D. Paste sheet'!D1106="","",'S.D. Paste sheet'!D1106)</f>
        <v/>
      </c>
      <c r="E1106" s="20" t="str">
        <f>IF('S.D. Paste sheet'!E1106="","",UPPER('S.D. Paste sheet'!E1106))</f>
        <v/>
      </c>
      <c r="F1106" s="20" t="str">
        <f>IF('S.D. Paste sheet'!F1106="","",'S.D. Paste sheet'!F1106)</f>
        <v/>
      </c>
      <c r="G1106" s="20" t="str">
        <f>IF('S.D. Paste sheet'!G1106="","",UPPER('S.D. Paste sheet'!G1106))</f>
        <v/>
      </c>
      <c r="H1106" s="20" t="str">
        <f>IF('S.D. Paste sheet'!H1106="","",UPPER('S.D. Paste sheet'!H1106))</f>
        <v/>
      </c>
      <c r="I1106" s="20" t="str">
        <f>IF('S.D. Paste sheet'!I1106="","",'S.D. Paste sheet'!I1106)</f>
        <v/>
      </c>
      <c r="J1106" s="20" t="str">
        <f>IF('S.D. Paste sheet'!J1106="","",'S.D. Paste sheet'!J1106)</f>
        <v/>
      </c>
      <c r="K1106" s="20" t="str">
        <f>IF('S.D. Paste sheet'!K1106="","",'S.D. Paste sheet'!K1106)</f>
        <v/>
      </c>
      <c r="L1106" s="20" t="str">
        <f>IF('S.D. Paste sheet'!L1106="","",'S.D. Paste sheet'!L1106)</f>
        <v/>
      </c>
      <c r="M1106" s="20" t="str">
        <f>IF('S.D. Paste sheet'!M1106="","",'S.D. Paste sheet'!M1106)</f>
        <v/>
      </c>
      <c r="N1106" s="20" t="str">
        <f>IF('S.D. Paste sheet'!N1106="","",'S.D. Paste sheet'!N1106)</f>
        <v/>
      </c>
      <c r="O1106" s="20" t="str">
        <f>IF('S.D. Paste sheet'!O1106="","",'S.D. Paste sheet'!O1106)</f>
        <v/>
      </c>
      <c r="P1106" s="20" t="str">
        <f>IF('S.D. Paste sheet'!P1106="","",'S.D. Paste sheet'!P1106)</f>
        <v/>
      </c>
      <c r="Q1106" s="20" t="str">
        <f>IF('S.D. Paste sheet'!Q1106="","",'S.D. Paste sheet'!Q1106)</f>
        <v/>
      </c>
      <c r="R1106" s="20" t="str">
        <f>IF('S.D. Paste sheet'!R1106="","",'S.D. Paste sheet'!R1106)</f>
        <v/>
      </c>
      <c r="S1106" s="20" t="str">
        <f>IF('S.D. Paste sheet'!S1106="","",'S.D. Paste sheet'!S1106)</f>
        <v/>
      </c>
      <c r="T1106" s="20" t="str">
        <f>IF('S.D. Paste sheet'!T1106="","",'S.D. Paste sheet'!T1106)</f>
        <v/>
      </c>
      <c r="U1106" s="20" t="str">
        <f>IF('S.D. Paste sheet'!U1106="","",'S.D. Paste sheet'!U1106)</f>
        <v/>
      </c>
      <c r="V1106" s="20" t="str">
        <f>IF('S.D. Paste sheet'!V1106="","",'S.D. Paste sheet'!V1106)</f>
        <v/>
      </c>
      <c r="W1106" s="20" t="str">
        <f>IF('S.D. Paste sheet'!W1106="","",'S.D. Paste sheet'!W1106)</f>
        <v/>
      </c>
      <c r="X1106" s="20" t="str">
        <f>IF('S.D. Paste sheet'!X1106="","",'S.D. Paste sheet'!X1106)</f>
        <v/>
      </c>
      <c r="Y1106" s="20" t="str">
        <f>IF('S.D. Paste sheet'!Y1106="","",'S.D. Paste sheet'!Y1106)</f>
        <v/>
      </c>
      <c r="Z1106" s="20" t="str">
        <f>IF('S.D. Paste sheet'!Z1106="","",'S.D. Paste sheet'!Z1106)</f>
        <v/>
      </c>
      <c r="AA1106" s="20" t="str">
        <f>IF('S.D. Paste sheet'!AA1106="","",'S.D. Paste sheet'!AA1106)</f>
        <v/>
      </c>
      <c r="AB1106" s="20" t="str">
        <f>IF('S.D. Paste sheet'!AB1106="","",'S.D. Paste sheet'!AB1106)</f>
        <v/>
      </c>
      <c r="AC1106" s="20" t="str">
        <f>IF('S.D. Paste sheet'!AC1106="","",'S.D. Paste sheet'!AC1106)</f>
        <v/>
      </c>
      <c r="AD1106" s="20" t="str">
        <f>IF('S.D. Paste sheet'!AD1106="","",'S.D. Paste sheet'!AD1106)</f>
        <v/>
      </c>
      <c r="AE1106" s="28"/>
      <c r="AF1106" t="str">
        <f>IF(AK1106="","",IF(AK1106&gt;0,COUNT($AG$2:AG1106),""))</f>
        <v/>
      </c>
      <c r="AG1106" s="25" t="str">
        <f t="shared" si="547"/>
        <v/>
      </c>
      <c r="AH1106" s="25" t="str">
        <f t="shared" si="548"/>
        <v/>
      </c>
      <c r="AI1106" s="25" t="str">
        <f t="shared" si="549"/>
        <v/>
      </c>
      <c r="AJ1106" s="25" t="str">
        <f t="shared" si="550"/>
        <v/>
      </c>
      <c r="AK1106" s="25" t="str">
        <f t="shared" si="551"/>
        <v/>
      </c>
      <c r="AL1106" s="25" t="str">
        <f t="shared" si="552"/>
        <v/>
      </c>
      <c r="AM1106" s="25" t="str">
        <f t="shared" si="553"/>
        <v/>
      </c>
      <c r="AN1106" s="25" t="str">
        <f t="shared" si="554"/>
        <v/>
      </c>
      <c r="AO1106" s="25" t="str">
        <f t="shared" si="555"/>
        <v/>
      </c>
      <c r="AP1106" s="25" t="str">
        <f t="shared" si="556"/>
        <v/>
      </c>
      <c r="AQ1106" s="25" t="str">
        <f t="shared" si="557"/>
        <v/>
      </c>
      <c r="AR1106" s="25" t="str">
        <f t="shared" si="558"/>
        <v/>
      </c>
      <c r="AS1106" s="25" t="str">
        <f t="shared" si="559"/>
        <v/>
      </c>
      <c r="AT1106" s="25" t="str">
        <f t="shared" si="560"/>
        <v/>
      </c>
      <c r="AU1106" s="25" t="str">
        <f t="shared" si="561"/>
        <v/>
      </c>
      <c r="AV1106" s="25" t="str">
        <f t="shared" si="562"/>
        <v/>
      </c>
      <c r="AX1106" t="str">
        <f>IF(BC1106="","",IF(BC1106&gt;0,COUNT($AY$2:AY1106),""))</f>
        <v/>
      </c>
      <c r="AY1106" s="25" t="str">
        <f t="shared" si="563"/>
        <v/>
      </c>
      <c r="AZ1106" s="25" t="str">
        <f t="shared" si="564"/>
        <v/>
      </c>
      <c r="BA1106" s="25" t="str">
        <f t="shared" si="565"/>
        <v/>
      </c>
      <c r="BB1106" s="25" t="str">
        <f t="shared" si="566"/>
        <v/>
      </c>
      <c r="BC1106" s="25" t="str">
        <f t="shared" si="567"/>
        <v/>
      </c>
      <c r="BD1106" s="25" t="str">
        <f t="shared" si="568"/>
        <v/>
      </c>
      <c r="BE1106" s="25" t="str">
        <f t="shared" si="569"/>
        <v/>
      </c>
      <c r="BF1106" s="25" t="str">
        <f t="shared" si="570"/>
        <v/>
      </c>
      <c r="BG1106" s="25" t="str">
        <f t="shared" si="571"/>
        <v/>
      </c>
      <c r="BH1106" s="25" t="str">
        <f t="shared" si="572"/>
        <v/>
      </c>
      <c r="BI1106" s="25" t="str">
        <f t="shared" si="573"/>
        <v/>
      </c>
      <c r="BJ1106" s="25" t="str">
        <f t="shared" si="574"/>
        <v/>
      </c>
      <c r="BK1106" s="25" t="str">
        <f t="shared" si="575"/>
        <v/>
      </c>
      <c r="BL1106" s="25" t="str">
        <f t="shared" si="576"/>
        <v/>
      </c>
      <c r="BM1106" s="25" t="str">
        <f t="shared" si="577"/>
        <v/>
      </c>
      <c r="BN1106" s="25" t="str">
        <f t="shared" si="578"/>
        <v/>
      </c>
    </row>
    <row r="1107" spans="1:66" x14ac:dyDescent="0.25">
      <c r="A1107" s="20" t="str">
        <f>IF('S.D. Paste sheet'!A1107="","",'S.D. Paste sheet'!A1107)</f>
        <v/>
      </c>
      <c r="B1107" s="20" t="str">
        <f>IF('S.D. Paste sheet'!B1107="","",'S.D. Paste sheet'!B1107)</f>
        <v/>
      </c>
      <c r="C1107" s="20" t="str">
        <f>IF('S.D. Paste sheet'!C1107="","",'S.D. Paste sheet'!C1107)</f>
        <v/>
      </c>
      <c r="D1107" s="20" t="str">
        <f>IF('S.D. Paste sheet'!D1107="","",'S.D. Paste sheet'!D1107)</f>
        <v/>
      </c>
      <c r="E1107" s="20" t="str">
        <f>IF('S.D. Paste sheet'!E1107="","",UPPER('S.D. Paste sheet'!E1107))</f>
        <v/>
      </c>
      <c r="F1107" s="20" t="str">
        <f>IF('S.D. Paste sheet'!F1107="","",'S.D. Paste sheet'!F1107)</f>
        <v/>
      </c>
      <c r="G1107" s="20" t="str">
        <f>IF('S.D. Paste sheet'!G1107="","",UPPER('S.D. Paste sheet'!G1107))</f>
        <v/>
      </c>
      <c r="H1107" s="20" t="str">
        <f>IF('S.D. Paste sheet'!H1107="","",UPPER('S.D. Paste sheet'!H1107))</f>
        <v/>
      </c>
      <c r="I1107" s="20" t="str">
        <f>IF('S.D. Paste sheet'!I1107="","",'S.D. Paste sheet'!I1107)</f>
        <v/>
      </c>
      <c r="J1107" s="20" t="str">
        <f>IF('S.D. Paste sheet'!J1107="","",'S.D. Paste sheet'!J1107)</f>
        <v/>
      </c>
      <c r="K1107" s="20" t="str">
        <f>IF('S.D. Paste sheet'!K1107="","",'S.D. Paste sheet'!K1107)</f>
        <v/>
      </c>
      <c r="L1107" s="20" t="str">
        <f>IF('S.D. Paste sheet'!L1107="","",'S.D. Paste sheet'!L1107)</f>
        <v/>
      </c>
      <c r="M1107" s="20" t="str">
        <f>IF('S.D. Paste sheet'!M1107="","",'S.D. Paste sheet'!M1107)</f>
        <v/>
      </c>
      <c r="N1107" s="20" t="str">
        <f>IF('S.D. Paste sheet'!N1107="","",'S.D. Paste sheet'!N1107)</f>
        <v/>
      </c>
      <c r="O1107" s="20" t="str">
        <f>IF('S.D. Paste sheet'!O1107="","",'S.D. Paste sheet'!O1107)</f>
        <v/>
      </c>
      <c r="P1107" s="20" t="str">
        <f>IF('S.D. Paste sheet'!P1107="","",'S.D. Paste sheet'!P1107)</f>
        <v/>
      </c>
      <c r="Q1107" s="20" t="str">
        <f>IF('S.D. Paste sheet'!Q1107="","",'S.D. Paste sheet'!Q1107)</f>
        <v/>
      </c>
      <c r="R1107" s="20" t="str">
        <f>IF('S.D. Paste sheet'!R1107="","",'S.D. Paste sheet'!R1107)</f>
        <v/>
      </c>
      <c r="S1107" s="20" t="str">
        <f>IF('S.D. Paste sheet'!S1107="","",'S.D. Paste sheet'!S1107)</f>
        <v/>
      </c>
      <c r="T1107" s="20" t="str">
        <f>IF('S.D. Paste sheet'!T1107="","",'S.D. Paste sheet'!T1107)</f>
        <v/>
      </c>
      <c r="U1107" s="20" t="str">
        <f>IF('S.D. Paste sheet'!U1107="","",'S.D. Paste sheet'!U1107)</f>
        <v/>
      </c>
      <c r="V1107" s="20" t="str">
        <f>IF('S.D. Paste sheet'!V1107="","",'S.D. Paste sheet'!V1107)</f>
        <v/>
      </c>
      <c r="W1107" s="20" t="str">
        <f>IF('S.D. Paste sheet'!W1107="","",'S.D. Paste sheet'!W1107)</f>
        <v/>
      </c>
      <c r="X1107" s="20" t="str">
        <f>IF('S.D. Paste sheet'!X1107="","",'S.D. Paste sheet'!X1107)</f>
        <v/>
      </c>
      <c r="Y1107" s="20" t="str">
        <f>IF('S.D. Paste sheet'!Y1107="","",'S.D. Paste sheet'!Y1107)</f>
        <v/>
      </c>
      <c r="Z1107" s="20" t="str">
        <f>IF('S.D. Paste sheet'!Z1107="","",'S.D. Paste sheet'!Z1107)</f>
        <v/>
      </c>
      <c r="AA1107" s="20" t="str">
        <f>IF('S.D. Paste sheet'!AA1107="","",'S.D. Paste sheet'!AA1107)</f>
        <v/>
      </c>
      <c r="AB1107" s="20" t="str">
        <f>IF('S.D. Paste sheet'!AB1107="","",'S.D. Paste sheet'!AB1107)</f>
        <v/>
      </c>
      <c r="AC1107" s="20" t="str">
        <f>IF('S.D. Paste sheet'!AC1107="","",'S.D. Paste sheet'!AC1107)</f>
        <v/>
      </c>
      <c r="AD1107" s="20" t="str">
        <f>IF('S.D. Paste sheet'!AD1107="","",'S.D. Paste sheet'!AD1107)</f>
        <v/>
      </c>
      <c r="AE1107" s="28"/>
      <c r="AF1107" t="str">
        <f>IF(AK1107="","",IF(AK1107&gt;0,COUNT($AG$2:AG1107),""))</f>
        <v/>
      </c>
      <c r="AG1107" s="25" t="str">
        <f t="shared" si="547"/>
        <v/>
      </c>
      <c r="AH1107" s="25" t="str">
        <f t="shared" si="548"/>
        <v/>
      </c>
      <c r="AI1107" s="25" t="str">
        <f t="shared" si="549"/>
        <v/>
      </c>
      <c r="AJ1107" s="25" t="str">
        <f t="shared" si="550"/>
        <v/>
      </c>
      <c r="AK1107" s="25" t="str">
        <f t="shared" si="551"/>
        <v/>
      </c>
      <c r="AL1107" s="25" t="str">
        <f t="shared" si="552"/>
        <v/>
      </c>
      <c r="AM1107" s="25" t="str">
        <f t="shared" si="553"/>
        <v/>
      </c>
      <c r="AN1107" s="25" t="str">
        <f t="shared" si="554"/>
        <v/>
      </c>
      <c r="AO1107" s="25" t="str">
        <f t="shared" si="555"/>
        <v/>
      </c>
      <c r="AP1107" s="25" t="str">
        <f t="shared" si="556"/>
        <v/>
      </c>
      <c r="AQ1107" s="25" t="str">
        <f t="shared" si="557"/>
        <v/>
      </c>
      <c r="AR1107" s="25" t="str">
        <f t="shared" si="558"/>
        <v/>
      </c>
      <c r="AS1107" s="25" t="str">
        <f t="shared" si="559"/>
        <v/>
      </c>
      <c r="AT1107" s="25" t="str">
        <f t="shared" si="560"/>
        <v/>
      </c>
      <c r="AU1107" s="25" t="str">
        <f t="shared" si="561"/>
        <v/>
      </c>
      <c r="AV1107" s="25" t="str">
        <f t="shared" si="562"/>
        <v/>
      </c>
      <c r="AX1107" t="str">
        <f>IF(BC1107="","",IF(BC1107&gt;0,COUNT($AY$2:AY1107),""))</f>
        <v/>
      </c>
      <c r="AY1107" s="25" t="str">
        <f t="shared" si="563"/>
        <v/>
      </c>
      <c r="AZ1107" s="25" t="str">
        <f t="shared" si="564"/>
        <v/>
      </c>
      <c r="BA1107" s="25" t="str">
        <f t="shared" si="565"/>
        <v/>
      </c>
      <c r="BB1107" s="25" t="str">
        <f t="shared" si="566"/>
        <v/>
      </c>
      <c r="BC1107" s="25" t="str">
        <f t="shared" si="567"/>
        <v/>
      </c>
      <c r="BD1107" s="25" t="str">
        <f t="shared" si="568"/>
        <v/>
      </c>
      <c r="BE1107" s="25" t="str">
        <f t="shared" si="569"/>
        <v/>
      </c>
      <c r="BF1107" s="25" t="str">
        <f t="shared" si="570"/>
        <v/>
      </c>
      <c r="BG1107" s="25" t="str">
        <f t="shared" si="571"/>
        <v/>
      </c>
      <c r="BH1107" s="25" t="str">
        <f t="shared" si="572"/>
        <v/>
      </c>
      <c r="BI1107" s="25" t="str">
        <f t="shared" si="573"/>
        <v/>
      </c>
      <c r="BJ1107" s="25" t="str">
        <f t="shared" si="574"/>
        <v/>
      </c>
      <c r="BK1107" s="25" t="str">
        <f t="shared" si="575"/>
        <v/>
      </c>
      <c r="BL1107" s="25" t="str">
        <f t="shared" si="576"/>
        <v/>
      </c>
      <c r="BM1107" s="25" t="str">
        <f t="shared" si="577"/>
        <v/>
      </c>
      <c r="BN1107" s="25" t="str">
        <f t="shared" si="578"/>
        <v/>
      </c>
    </row>
    <row r="1108" spans="1:66" x14ac:dyDescent="0.25">
      <c r="A1108" s="20" t="str">
        <f>IF('S.D. Paste sheet'!A1108="","",'S.D. Paste sheet'!A1108)</f>
        <v/>
      </c>
      <c r="B1108" s="20" t="str">
        <f>IF('S.D. Paste sheet'!B1108="","",'S.D. Paste sheet'!B1108)</f>
        <v/>
      </c>
      <c r="C1108" s="20" t="str">
        <f>IF('S.D. Paste sheet'!C1108="","",'S.D. Paste sheet'!C1108)</f>
        <v/>
      </c>
      <c r="D1108" s="20" t="str">
        <f>IF('S.D. Paste sheet'!D1108="","",'S.D. Paste sheet'!D1108)</f>
        <v/>
      </c>
      <c r="E1108" s="20" t="str">
        <f>IF('S.D. Paste sheet'!E1108="","",UPPER('S.D. Paste sheet'!E1108))</f>
        <v/>
      </c>
      <c r="F1108" s="20" t="str">
        <f>IF('S.D. Paste sheet'!F1108="","",'S.D. Paste sheet'!F1108)</f>
        <v/>
      </c>
      <c r="G1108" s="20" t="str">
        <f>IF('S.D. Paste sheet'!G1108="","",UPPER('S.D. Paste sheet'!G1108))</f>
        <v/>
      </c>
      <c r="H1108" s="20" t="str">
        <f>IF('S.D. Paste sheet'!H1108="","",UPPER('S.D. Paste sheet'!H1108))</f>
        <v/>
      </c>
      <c r="I1108" s="20" t="str">
        <f>IF('S.D. Paste sheet'!I1108="","",'S.D. Paste sheet'!I1108)</f>
        <v/>
      </c>
      <c r="J1108" s="20" t="str">
        <f>IF('S.D. Paste sheet'!J1108="","",'S.D. Paste sheet'!J1108)</f>
        <v/>
      </c>
      <c r="K1108" s="20" t="str">
        <f>IF('S.D. Paste sheet'!K1108="","",'S.D. Paste sheet'!K1108)</f>
        <v/>
      </c>
      <c r="L1108" s="20" t="str">
        <f>IF('S.D. Paste sheet'!L1108="","",'S.D. Paste sheet'!L1108)</f>
        <v/>
      </c>
      <c r="M1108" s="20" t="str">
        <f>IF('S.D. Paste sheet'!M1108="","",'S.D. Paste sheet'!M1108)</f>
        <v/>
      </c>
      <c r="N1108" s="20" t="str">
        <f>IF('S.D. Paste sheet'!N1108="","",'S.D. Paste sheet'!N1108)</f>
        <v/>
      </c>
      <c r="O1108" s="20" t="str">
        <f>IF('S.D. Paste sheet'!O1108="","",'S.D. Paste sheet'!O1108)</f>
        <v/>
      </c>
      <c r="P1108" s="20" t="str">
        <f>IF('S.D. Paste sheet'!P1108="","",'S.D. Paste sheet'!P1108)</f>
        <v/>
      </c>
      <c r="Q1108" s="20" t="str">
        <f>IF('S.D. Paste sheet'!Q1108="","",'S.D. Paste sheet'!Q1108)</f>
        <v/>
      </c>
      <c r="R1108" s="20" t="str">
        <f>IF('S.D. Paste sheet'!R1108="","",'S.D. Paste sheet'!R1108)</f>
        <v/>
      </c>
      <c r="S1108" s="20" t="str">
        <f>IF('S.D. Paste sheet'!S1108="","",'S.D. Paste sheet'!S1108)</f>
        <v/>
      </c>
      <c r="T1108" s="20" t="str">
        <f>IF('S.D. Paste sheet'!T1108="","",'S.D. Paste sheet'!T1108)</f>
        <v/>
      </c>
      <c r="U1108" s="20" t="str">
        <f>IF('S.D. Paste sheet'!U1108="","",'S.D. Paste sheet'!U1108)</f>
        <v/>
      </c>
      <c r="V1108" s="20" t="str">
        <f>IF('S.D. Paste sheet'!V1108="","",'S.D. Paste sheet'!V1108)</f>
        <v/>
      </c>
      <c r="W1108" s="20" t="str">
        <f>IF('S.D. Paste sheet'!W1108="","",'S.D. Paste sheet'!W1108)</f>
        <v/>
      </c>
      <c r="X1108" s="20" t="str">
        <f>IF('S.D. Paste sheet'!X1108="","",'S.D. Paste sheet'!X1108)</f>
        <v/>
      </c>
      <c r="Y1108" s="20" t="str">
        <f>IF('S.D. Paste sheet'!Y1108="","",'S.D. Paste sheet'!Y1108)</f>
        <v/>
      </c>
      <c r="Z1108" s="20" t="str">
        <f>IF('S.D. Paste sheet'!Z1108="","",'S.D. Paste sheet'!Z1108)</f>
        <v/>
      </c>
      <c r="AA1108" s="20" t="str">
        <f>IF('S.D. Paste sheet'!AA1108="","",'S.D. Paste sheet'!AA1108)</f>
        <v/>
      </c>
      <c r="AB1108" s="20" t="str">
        <f>IF('S.D. Paste sheet'!AB1108="","",'S.D. Paste sheet'!AB1108)</f>
        <v/>
      </c>
      <c r="AC1108" s="20" t="str">
        <f>IF('S.D. Paste sheet'!AC1108="","",'S.D. Paste sheet'!AC1108)</f>
        <v/>
      </c>
      <c r="AD1108" s="20" t="str">
        <f>IF('S.D. Paste sheet'!AD1108="","",'S.D. Paste sheet'!AD1108)</f>
        <v/>
      </c>
      <c r="AE1108" s="28"/>
      <c r="AF1108" t="str">
        <f>IF(AK1108="","",IF(AK1108&gt;0,COUNT($AG$2:AG1108),""))</f>
        <v/>
      </c>
      <c r="AG1108" s="25" t="str">
        <f t="shared" si="547"/>
        <v/>
      </c>
      <c r="AH1108" s="25" t="str">
        <f t="shared" si="548"/>
        <v/>
      </c>
      <c r="AI1108" s="25" t="str">
        <f t="shared" si="549"/>
        <v/>
      </c>
      <c r="AJ1108" s="25" t="str">
        <f t="shared" si="550"/>
        <v/>
      </c>
      <c r="AK1108" s="25" t="str">
        <f t="shared" si="551"/>
        <v/>
      </c>
      <c r="AL1108" s="25" t="str">
        <f t="shared" si="552"/>
        <v/>
      </c>
      <c r="AM1108" s="25" t="str">
        <f t="shared" si="553"/>
        <v/>
      </c>
      <c r="AN1108" s="25" t="str">
        <f t="shared" si="554"/>
        <v/>
      </c>
      <c r="AO1108" s="25" t="str">
        <f t="shared" si="555"/>
        <v/>
      </c>
      <c r="AP1108" s="25" t="str">
        <f t="shared" si="556"/>
        <v/>
      </c>
      <c r="AQ1108" s="25" t="str">
        <f t="shared" si="557"/>
        <v/>
      </c>
      <c r="AR1108" s="25" t="str">
        <f t="shared" si="558"/>
        <v/>
      </c>
      <c r="AS1108" s="25" t="str">
        <f t="shared" si="559"/>
        <v/>
      </c>
      <c r="AT1108" s="25" t="str">
        <f t="shared" si="560"/>
        <v/>
      </c>
      <c r="AU1108" s="25" t="str">
        <f t="shared" si="561"/>
        <v/>
      </c>
      <c r="AV1108" s="25" t="str">
        <f t="shared" si="562"/>
        <v/>
      </c>
      <c r="AX1108" t="str">
        <f>IF(BC1108="","",IF(BC1108&gt;0,COUNT($AY$2:AY1108),""))</f>
        <v/>
      </c>
      <c r="AY1108" s="25" t="str">
        <f t="shared" si="563"/>
        <v/>
      </c>
      <c r="AZ1108" s="25" t="str">
        <f t="shared" si="564"/>
        <v/>
      </c>
      <c r="BA1108" s="25" t="str">
        <f t="shared" si="565"/>
        <v/>
      </c>
      <c r="BB1108" s="25" t="str">
        <f t="shared" si="566"/>
        <v/>
      </c>
      <c r="BC1108" s="25" t="str">
        <f t="shared" si="567"/>
        <v/>
      </c>
      <c r="BD1108" s="25" t="str">
        <f t="shared" si="568"/>
        <v/>
      </c>
      <c r="BE1108" s="25" t="str">
        <f t="shared" si="569"/>
        <v/>
      </c>
      <c r="BF1108" s="25" t="str">
        <f t="shared" si="570"/>
        <v/>
      </c>
      <c r="BG1108" s="25" t="str">
        <f t="shared" si="571"/>
        <v/>
      </c>
      <c r="BH1108" s="25" t="str">
        <f t="shared" si="572"/>
        <v/>
      </c>
      <c r="BI1108" s="25" t="str">
        <f t="shared" si="573"/>
        <v/>
      </c>
      <c r="BJ1108" s="25" t="str">
        <f t="shared" si="574"/>
        <v/>
      </c>
      <c r="BK1108" s="25" t="str">
        <f t="shared" si="575"/>
        <v/>
      </c>
      <c r="BL1108" s="25" t="str">
        <f t="shared" si="576"/>
        <v/>
      </c>
      <c r="BM1108" s="25" t="str">
        <f t="shared" si="577"/>
        <v/>
      </c>
      <c r="BN1108" s="25" t="str">
        <f t="shared" si="578"/>
        <v/>
      </c>
    </row>
    <row r="1109" spans="1:66" x14ac:dyDescent="0.25">
      <c r="A1109" s="20" t="str">
        <f>IF('S.D. Paste sheet'!A1109="","",'S.D. Paste sheet'!A1109)</f>
        <v/>
      </c>
      <c r="B1109" s="20" t="str">
        <f>IF('S.D. Paste sheet'!B1109="","",'S.D. Paste sheet'!B1109)</f>
        <v/>
      </c>
      <c r="C1109" s="20" t="str">
        <f>IF('S.D. Paste sheet'!C1109="","",'S.D. Paste sheet'!C1109)</f>
        <v/>
      </c>
      <c r="D1109" s="20" t="str">
        <f>IF('S.D. Paste sheet'!D1109="","",'S.D. Paste sheet'!D1109)</f>
        <v/>
      </c>
      <c r="E1109" s="20" t="str">
        <f>IF('S.D. Paste sheet'!E1109="","",UPPER('S.D. Paste sheet'!E1109))</f>
        <v/>
      </c>
      <c r="F1109" s="20" t="str">
        <f>IF('S.D. Paste sheet'!F1109="","",'S.D. Paste sheet'!F1109)</f>
        <v/>
      </c>
      <c r="G1109" s="20" t="str">
        <f>IF('S.D. Paste sheet'!G1109="","",UPPER('S.D. Paste sheet'!G1109))</f>
        <v/>
      </c>
      <c r="H1109" s="20" t="str">
        <f>IF('S.D. Paste sheet'!H1109="","",UPPER('S.D. Paste sheet'!H1109))</f>
        <v/>
      </c>
      <c r="I1109" s="20" t="str">
        <f>IF('S.D. Paste sheet'!I1109="","",'S.D. Paste sheet'!I1109)</f>
        <v/>
      </c>
      <c r="J1109" s="20" t="str">
        <f>IF('S.D. Paste sheet'!J1109="","",'S.D. Paste sheet'!J1109)</f>
        <v/>
      </c>
      <c r="K1109" s="20" t="str">
        <f>IF('S.D. Paste sheet'!K1109="","",'S.D. Paste sheet'!K1109)</f>
        <v/>
      </c>
      <c r="L1109" s="20" t="str">
        <f>IF('S.D. Paste sheet'!L1109="","",'S.D. Paste sheet'!L1109)</f>
        <v/>
      </c>
      <c r="M1109" s="20" t="str">
        <f>IF('S.D. Paste sheet'!M1109="","",'S.D. Paste sheet'!M1109)</f>
        <v/>
      </c>
      <c r="N1109" s="20" t="str">
        <f>IF('S.D. Paste sheet'!N1109="","",'S.D. Paste sheet'!N1109)</f>
        <v/>
      </c>
      <c r="O1109" s="20" t="str">
        <f>IF('S.D. Paste sheet'!O1109="","",'S.D. Paste sheet'!O1109)</f>
        <v/>
      </c>
      <c r="P1109" s="20" t="str">
        <f>IF('S.D. Paste sheet'!P1109="","",'S.D. Paste sheet'!P1109)</f>
        <v/>
      </c>
      <c r="Q1109" s="20" t="str">
        <f>IF('S.D. Paste sheet'!Q1109="","",'S.D. Paste sheet'!Q1109)</f>
        <v/>
      </c>
      <c r="R1109" s="20" t="str">
        <f>IF('S.D. Paste sheet'!R1109="","",'S.D. Paste sheet'!R1109)</f>
        <v/>
      </c>
      <c r="S1109" s="20" t="str">
        <f>IF('S.D. Paste sheet'!S1109="","",'S.D. Paste sheet'!S1109)</f>
        <v/>
      </c>
      <c r="T1109" s="20" t="str">
        <f>IF('S.D. Paste sheet'!T1109="","",'S.D. Paste sheet'!T1109)</f>
        <v/>
      </c>
      <c r="U1109" s="20" t="str">
        <f>IF('S.D. Paste sheet'!U1109="","",'S.D. Paste sheet'!U1109)</f>
        <v/>
      </c>
      <c r="V1109" s="20" t="str">
        <f>IF('S.D. Paste sheet'!V1109="","",'S.D. Paste sheet'!V1109)</f>
        <v/>
      </c>
      <c r="W1109" s="20" t="str">
        <f>IF('S.D. Paste sheet'!W1109="","",'S.D. Paste sheet'!W1109)</f>
        <v/>
      </c>
      <c r="X1109" s="20" t="str">
        <f>IF('S.D. Paste sheet'!X1109="","",'S.D. Paste sheet'!X1109)</f>
        <v/>
      </c>
      <c r="Y1109" s="20" t="str">
        <f>IF('S.D. Paste sheet'!Y1109="","",'S.D. Paste sheet'!Y1109)</f>
        <v/>
      </c>
      <c r="Z1109" s="20" t="str">
        <f>IF('S.D. Paste sheet'!Z1109="","",'S.D. Paste sheet'!Z1109)</f>
        <v/>
      </c>
      <c r="AA1109" s="20" t="str">
        <f>IF('S.D. Paste sheet'!AA1109="","",'S.D. Paste sheet'!AA1109)</f>
        <v/>
      </c>
      <c r="AB1109" s="20" t="str">
        <f>IF('S.D. Paste sheet'!AB1109="","",'S.D. Paste sheet'!AB1109)</f>
        <v/>
      </c>
      <c r="AC1109" s="20" t="str">
        <f>IF('S.D. Paste sheet'!AC1109="","",'S.D. Paste sheet'!AC1109)</f>
        <v/>
      </c>
      <c r="AD1109" s="20" t="str">
        <f>IF('S.D. Paste sheet'!AD1109="","",'S.D. Paste sheet'!AD1109)</f>
        <v/>
      </c>
      <c r="AE1109" s="28"/>
      <c r="AF1109" t="str">
        <f>IF(AK1109="","",IF(AK1109&gt;0,COUNT($AG$2:AG1109),""))</f>
        <v/>
      </c>
      <c r="AG1109" s="25" t="str">
        <f t="shared" si="547"/>
        <v/>
      </c>
      <c r="AH1109" s="25" t="str">
        <f t="shared" si="548"/>
        <v/>
      </c>
      <c r="AI1109" s="25" t="str">
        <f t="shared" si="549"/>
        <v/>
      </c>
      <c r="AJ1109" s="25" t="str">
        <f t="shared" si="550"/>
        <v/>
      </c>
      <c r="AK1109" s="25" t="str">
        <f t="shared" si="551"/>
        <v/>
      </c>
      <c r="AL1109" s="25" t="str">
        <f t="shared" si="552"/>
        <v/>
      </c>
      <c r="AM1109" s="25" t="str">
        <f t="shared" si="553"/>
        <v/>
      </c>
      <c r="AN1109" s="25" t="str">
        <f t="shared" si="554"/>
        <v/>
      </c>
      <c r="AO1109" s="25" t="str">
        <f t="shared" si="555"/>
        <v/>
      </c>
      <c r="AP1109" s="25" t="str">
        <f t="shared" si="556"/>
        <v/>
      </c>
      <c r="AQ1109" s="25" t="str">
        <f t="shared" si="557"/>
        <v/>
      </c>
      <c r="AR1109" s="25" t="str">
        <f t="shared" si="558"/>
        <v/>
      </c>
      <c r="AS1109" s="25" t="str">
        <f t="shared" si="559"/>
        <v/>
      </c>
      <c r="AT1109" s="25" t="str">
        <f t="shared" si="560"/>
        <v/>
      </c>
      <c r="AU1109" s="25" t="str">
        <f t="shared" si="561"/>
        <v/>
      </c>
      <c r="AV1109" s="25" t="str">
        <f t="shared" si="562"/>
        <v/>
      </c>
      <c r="AX1109" t="str">
        <f>IF(BC1109="","",IF(BC1109&gt;0,COUNT($AY$2:AY1109),""))</f>
        <v/>
      </c>
      <c r="AY1109" s="25" t="str">
        <f t="shared" si="563"/>
        <v/>
      </c>
      <c r="AZ1109" s="25" t="str">
        <f t="shared" si="564"/>
        <v/>
      </c>
      <c r="BA1109" s="25" t="str">
        <f t="shared" si="565"/>
        <v/>
      </c>
      <c r="BB1109" s="25" t="str">
        <f t="shared" si="566"/>
        <v/>
      </c>
      <c r="BC1109" s="25" t="str">
        <f t="shared" si="567"/>
        <v/>
      </c>
      <c r="BD1109" s="25" t="str">
        <f t="shared" si="568"/>
        <v/>
      </c>
      <c r="BE1109" s="25" t="str">
        <f t="shared" si="569"/>
        <v/>
      </c>
      <c r="BF1109" s="25" t="str">
        <f t="shared" si="570"/>
        <v/>
      </c>
      <c r="BG1109" s="25" t="str">
        <f t="shared" si="571"/>
        <v/>
      </c>
      <c r="BH1109" s="25" t="str">
        <f t="shared" si="572"/>
        <v/>
      </c>
      <c r="BI1109" s="25" t="str">
        <f t="shared" si="573"/>
        <v/>
      </c>
      <c r="BJ1109" s="25" t="str">
        <f t="shared" si="574"/>
        <v/>
      </c>
      <c r="BK1109" s="25" t="str">
        <f t="shared" si="575"/>
        <v/>
      </c>
      <c r="BL1109" s="25" t="str">
        <f t="shared" si="576"/>
        <v/>
      </c>
      <c r="BM1109" s="25" t="str">
        <f t="shared" si="577"/>
        <v/>
      </c>
      <c r="BN1109" s="25" t="str">
        <f t="shared" si="578"/>
        <v/>
      </c>
    </row>
    <row r="1110" spans="1:66" x14ac:dyDescent="0.25">
      <c r="A1110" s="20" t="str">
        <f>IF('S.D. Paste sheet'!A1110="","",'S.D. Paste sheet'!A1110)</f>
        <v/>
      </c>
      <c r="B1110" s="20" t="str">
        <f>IF('S.D. Paste sheet'!B1110="","",'S.D. Paste sheet'!B1110)</f>
        <v/>
      </c>
      <c r="C1110" s="20" t="str">
        <f>IF('S.D. Paste sheet'!C1110="","",'S.D. Paste sheet'!C1110)</f>
        <v/>
      </c>
      <c r="D1110" s="20" t="str">
        <f>IF('S.D. Paste sheet'!D1110="","",'S.D. Paste sheet'!D1110)</f>
        <v/>
      </c>
      <c r="E1110" s="20" t="str">
        <f>IF('S.D. Paste sheet'!E1110="","",UPPER('S.D. Paste sheet'!E1110))</f>
        <v/>
      </c>
      <c r="F1110" s="20" t="str">
        <f>IF('S.D. Paste sheet'!F1110="","",'S.D. Paste sheet'!F1110)</f>
        <v/>
      </c>
      <c r="G1110" s="20" t="str">
        <f>IF('S.D. Paste sheet'!G1110="","",UPPER('S.D. Paste sheet'!G1110))</f>
        <v/>
      </c>
      <c r="H1110" s="20" t="str">
        <f>IF('S.D. Paste sheet'!H1110="","",UPPER('S.D. Paste sheet'!H1110))</f>
        <v/>
      </c>
      <c r="I1110" s="20" t="str">
        <f>IF('S.D. Paste sheet'!I1110="","",'S.D. Paste sheet'!I1110)</f>
        <v/>
      </c>
      <c r="J1110" s="20" t="str">
        <f>IF('S.D. Paste sheet'!J1110="","",'S.D. Paste sheet'!J1110)</f>
        <v/>
      </c>
      <c r="K1110" s="20" t="str">
        <f>IF('S.D. Paste sheet'!K1110="","",'S.D. Paste sheet'!K1110)</f>
        <v/>
      </c>
      <c r="L1110" s="20" t="str">
        <f>IF('S.D. Paste sheet'!L1110="","",'S.D. Paste sheet'!L1110)</f>
        <v/>
      </c>
      <c r="M1110" s="20" t="str">
        <f>IF('S.D. Paste sheet'!M1110="","",'S.D. Paste sheet'!M1110)</f>
        <v/>
      </c>
      <c r="N1110" s="20" t="str">
        <f>IF('S.D. Paste sheet'!N1110="","",'S.D. Paste sheet'!N1110)</f>
        <v/>
      </c>
      <c r="O1110" s="20" t="str">
        <f>IF('S.D. Paste sheet'!O1110="","",'S.D. Paste sheet'!O1110)</f>
        <v/>
      </c>
      <c r="P1110" s="20" t="str">
        <f>IF('S.D. Paste sheet'!P1110="","",'S.D. Paste sheet'!P1110)</f>
        <v/>
      </c>
      <c r="Q1110" s="20" t="str">
        <f>IF('S.D. Paste sheet'!Q1110="","",'S.D. Paste sheet'!Q1110)</f>
        <v/>
      </c>
      <c r="R1110" s="20" t="str">
        <f>IF('S.D. Paste sheet'!R1110="","",'S.D. Paste sheet'!R1110)</f>
        <v/>
      </c>
      <c r="S1110" s="20" t="str">
        <f>IF('S.D. Paste sheet'!S1110="","",'S.D. Paste sheet'!S1110)</f>
        <v/>
      </c>
      <c r="T1110" s="20" t="str">
        <f>IF('S.D. Paste sheet'!T1110="","",'S.D. Paste sheet'!T1110)</f>
        <v/>
      </c>
      <c r="U1110" s="20" t="str">
        <f>IF('S.D. Paste sheet'!U1110="","",'S.D. Paste sheet'!U1110)</f>
        <v/>
      </c>
      <c r="V1110" s="20" t="str">
        <f>IF('S.D. Paste sheet'!V1110="","",'S.D. Paste sheet'!V1110)</f>
        <v/>
      </c>
      <c r="W1110" s="20" t="str">
        <f>IF('S.D. Paste sheet'!W1110="","",'S.D. Paste sheet'!W1110)</f>
        <v/>
      </c>
      <c r="X1110" s="20" t="str">
        <f>IF('S.D. Paste sheet'!X1110="","",'S.D. Paste sheet'!X1110)</f>
        <v/>
      </c>
      <c r="Y1110" s="20" t="str">
        <f>IF('S.D. Paste sheet'!Y1110="","",'S.D. Paste sheet'!Y1110)</f>
        <v/>
      </c>
      <c r="Z1110" s="20" t="str">
        <f>IF('S.D. Paste sheet'!Z1110="","",'S.D. Paste sheet'!Z1110)</f>
        <v/>
      </c>
      <c r="AA1110" s="20" t="str">
        <f>IF('S.D. Paste sheet'!AA1110="","",'S.D. Paste sheet'!AA1110)</f>
        <v/>
      </c>
      <c r="AB1110" s="20" t="str">
        <f>IF('S.D. Paste sheet'!AB1110="","",'S.D. Paste sheet'!AB1110)</f>
        <v/>
      </c>
      <c r="AC1110" s="20" t="str">
        <f>IF('S.D. Paste sheet'!AC1110="","",'S.D. Paste sheet'!AC1110)</f>
        <v/>
      </c>
      <c r="AD1110" s="20" t="str">
        <f>IF('S.D. Paste sheet'!AD1110="","",'S.D. Paste sheet'!AD1110)</f>
        <v/>
      </c>
      <c r="AE1110" s="28"/>
      <c r="AF1110" t="str">
        <f>IF(AK1110="","",IF(AK1110&gt;0,COUNT($AG$2:AG1110),""))</f>
        <v/>
      </c>
      <c r="AG1110" s="25" t="str">
        <f t="shared" si="547"/>
        <v/>
      </c>
      <c r="AH1110" s="25" t="str">
        <f t="shared" si="548"/>
        <v/>
      </c>
      <c r="AI1110" s="25" t="str">
        <f t="shared" si="549"/>
        <v/>
      </c>
      <c r="AJ1110" s="25" t="str">
        <f t="shared" si="550"/>
        <v/>
      </c>
      <c r="AK1110" s="25" t="str">
        <f t="shared" si="551"/>
        <v/>
      </c>
      <c r="AL1110" s="25" t="str">
        <f t="shared" si="552"/>
        <v/>
      </c>
      <c r="AM1110" s="25" t="str">
        <f t="shared" si="553"/>
        <v/>
      </c>
      <c r="AN1110" s="25" t="str">
        <f t="shared" si="554"/>
        <v/>
      </c>
      <c r="AO1110" s="25" t="str">
        <f t="shared" si="555"/>
        <v/>
      </c>
      <c r="AP1110" s="25" t="str">
        <f t="shared" si="556"/>
        <v/>
      </c>
      <c r="AQ1110" s="25" t="str">
        <f t="shared" si="557"/>
        <v/>
      </c>
      <c r="AR1110" s="25" t="str">
        <f t="shared" si="558"/>
        <v/>
      </c>
      <c r="AS1110" s="25" t="str">
        <f t="shared" si="559"/>
        <v/>
      </c>
      <c r="AT1110" s="25" t="str">
        <f t="shared" si="560"/>
        <v/>
      </c>
      <c r="AU1110" s="25" t="str">
        <f t="shared" si="561"/>
        <v/>
      </c>
      <c r="AV1110" s="25" t="str">
        <f t="shared" si="562"/>
        <v/>
      </c>
      <c r="AX1110" t="str">
        <f>IF(BC1110="","",IF(BC1110&gt;0,COUNT($AY$2:AY1110),""))</f>
        <v/>
      </c>
      <c r="AY1110" s="25" t="str">
        <f t="shared" si="563"/>
        <v/>
      </c>
      <c r="AZ1110" s="25" t="str">
        <f t="shared" si="564"/>
        <v/>
      </c>
      <c r="BA1110" s="25" t="str">
        <f t="shared" si="565"/>
        <v/>
      </c>
      <c r="BB1110" s="25" t="str">
        <f t="shared" si="566"/>
        <v/>
      </c>
      <c r="BC1110" s="25" t="str">
        <f t="shared" si="567"/>
        <v/>
      </c>
      <c r="BD1110" s="25" t="str">
        <f t="shared" si="568"/>
        <v/>
      </c>
      <c r="BE1110" s="25" t="str">
        <f t="shared" si="569"/>
        <v/>
      </c>
      <c r="BF1110" s="25" t="str">
        <f t="shared" si="570"/>
        <v/>
      </c>
      <c r="BG1110" s="25" t="str">
        <f t="shared" si="571"/>
        <v/>
      </c>
      <c r="BH1110" s="25" t="str">
        <f t="shared" si="572"/>
        <v/>
      </c>
      <c r="BI1110" s="25" t="str">
        <f t="shared" si="573"/>
        <v/>
      </c>
      <c r="BJ1110" s="25" t="str">
        <f t="shared" si="574"/>
        <v/>
      </c>
      <c r="BK1110" s="25" t="str">
        <f t="shared" si="575"/>
        <v/>
      </c>
      <c r="BL1110" s="25" t="str">
        <f t="shared" si="576"/>
        <v/>
      </c>
      <c r="BM1110" s="25" t="str">
        <f t="shared" si="577"/>
        <v/>
      </c>
      <c r="BN1110" s="25" t="str">
        <f t="shared" si="578"/>
        <v/>
      </c>
    </row>
    <row r="1111" spans="1:66" x14ac:dyDescent="0.25">
      <c r="A1111" s="20" t="str">
        <f>IF('S.D. Paste sheet'!A1111="","",'S.D. Paste sheet'!A1111)</f>
        <v/>
      </c>
      <c r="B1111" s="20" t="str">
        <f>IF('S.D. Paste sheet'!B1111="","",'S.D. Paste sheet'!B1111)</f>
        <v/>
      </c>
      <c r="C1111" s="20" t="str">
        <f>IF('S.D. Paste sheet'!C1111="","",'S.D. Paste sheet'!C1111)</f>
        <v/>
      </c>
      <c r="D1111" s="20" t="str">
        <f>IF('S.D. Paste sheet'!D1111="","",'S.D. Paste sheet'!D1111)</f>
        <v/>
      </c>
      <c r="E1111" s="20" t="str">
        <f>IF('S.D. Paste sheet'!E1111="","",UPPER('S.D. Paste sheet'!E1111))</f>
        <v/>
      </c>
      <c r="F1111" s="20" t="str">
        <f>IF('S.D. Paste sheet'!F1111="","",'S.D. Paste sheet'!F1111)</f>
        <v/>
      </c>
      <c r="G1111" s="20" t="str">
        <f>IF('S.D. Paste sheet'!G1111="","",UPPER('S.D. Paste sheet'!G1111))</f>
        <v/>
      </c>
      <c r="H1111" s="20" t="str">
        <f>IF('S.D. Paste sheet'!H1111="","",UPPER('S.D. Paste sheet'!H1111))</f>
        <v/>
      </c>
      <c r="I1111" s="20" t="str">
        <f>IF('S.D. Paste sheet'!I1111="","",'S.D. Paste sheet'!I1111)</f>
        <v/>
      </c>
      <c r="J1111" s="20" t="str">
        <f>IF('S.D. Paste sheet'!J1111="","",'S.D. Paste sheet'!J1111)</f>
        <v/>
      </c>
      <c r="K1111" s="20" t="str">
        <f>IF('S.D. Paste sheet'!K1111="","",'S.D. Paste sheet'!K1111)</f>
        <v/>
      </c>
      <c r="L1111" s="20" t="str">
        <f>IF('S.D. Paste sheet'!L1111="","",'S.D. Paste sheet'!L1111)</f>
        <v/>
      </c>
      <c r="M1111" s="20" t="str">
        <f>IF('S.D. Paste sheet'!M1111="","",'S.D. Paste sheet'!M1111)</f>
        <v/>
      </c>
      <c r="N1111" s="20" t="str">
        <f>IF('S.D. Paste sheet'!N1111="","",'S.D. Paste sheet'!N1111)</f>
        <v/>
      </c>
      <c r="O1111" s="20" t="str">
        <f>IF('S.D. Paste sheet'!O1111="","",'S.D. Paste sheet'!O1111)</f>
        <v/>
      </c>
      <c r="P1111" s="20" t="str">
        <f>IF('S.D. Paste sheet'!P1111="","",'S.D. Paste sheet'!P1111)</f>
        <v/>
      </c>
      <c r="Q1111" s="20" t="str">
        <f>IF('S.D. Paste sheet'!Q1111="","",'S.D. Paste sheet'!Q1111)</f>
        <v/>
      </c>
      <c r="R1111" s="20" t="str">
        <f>IF('S.D. Paste sheet'!R1111="","",'S.D. Paste sheet'!R1111)</f>
        <v/>
      </c>
      <c r="S1111" s="20" t="str">
        <f>IF('S.D. Paste sheet'!S1111="","",'S.D. Paste sheet'!S1111)</f>
        <v/>
      </c>
      <c r="T1111" s="20" t="str">
        <f>IF('S.D. Paste sheet'!T1111="","",'S.D. Paste sheet'!T1111)</f>
        <v/>
      </c>
      <c r="U1111" s="20" t="str">
        <f>IF('S.D. Paste sheet'!U1111="","",'S.D. Paste sheet'!U1111)</f>
        <v/>
      </c>
      <c r="V1111" s="20" t="str">
        <f>IF('S.D. Paste sheet'!V1111="","",'S.D. Paste sheet'!V1111)</f>
        <v/>
      </c>
      <c r="W1111" s="20" t="str">
        <f>IF('S.D. Paste sheet'!W1111="","",'S.D. Paste sheet'!W1111)</f>
        <v/>
      </c>
      <c r="X1111" s="20" t="str">
        <f>IF('S.D. Paste sheet'!X1111="","",'S.D. Paste sheet'!X1111)</f>
        <v/>
      </c>
      <c r="Y1111" s="20" t="str">
        <f>IF('S.D. Paste sheet'!Y1111="","",'S.D. Paste sheet'!Y1111)</f>
        <v/>
      </c>
      <c r="Z1111" s="20" t="str">
        <f>IF('S.D. Paste sheet'!Z1111="","",'S.D. Paste sheet'!Z1111)</f>
        <v/>
      </c>
      <c r="AA1111" s="20" t="str">
        <f>IF('S.D. Paste sheet'!AA1111="","",'S.D. Paste sheet'!AA1111)</f>
        <v/>
      </c>
      <c r="AB1111" s="20" t="str">
        <f>IF('S.D. Paste sheet'!AB1111="","",'S.D. Paste sheet'!AB1111)</f>
        <v/>
      </c>
      <c r="AC1111" s="20" t="str">
        <f>IF('S.D. Paste sheet'!AC1111="","",'S.D. Paste sheet'!AC1111)</f>
        <v/>
      </c>
      <c r="AD1111" s="20" t="str">
        <f>IF('S.D. Paste sheet'!AD1111="","",'S.D. Paste sheet'!AD1111)</f>
        <v/>
      </c>
      <c r="AE1111" s="28"/>
      <c r="AF1111" t="str">
        <f>IF(AK1111="","",IF(AK1111&gt;0,COUNT($AG$2:AG1111),""))</f>
        <v/>
      </c>
      <c r="AG1111" s="25" t="str">
        <f t="shared" si="547"/>
        <v/>
      </c>
      <c r="AH1111" s="25" t="str">
        <f t="shared" si="548"/>
        <v/>
      </c>
      <c r="AI1111" s="25" t="str">
        <f t="shared" si="549"/>
        <v/>
      </c>
      <c r="AJ1111" s="25" t="str">
        <f t="shared" si="550"/>
        <v/>
      </c>
      <c r="AK1111" s="25" t="str">
        <f t="shared" si="551"/>
        <v/>
      </c>
      <c r="AL1111" s="25" t="str">
        <f t="shared" si="552"/>
        <v/>
      </c>
      <c r="AM1111" s="25" t="str">
        <f t="shared" si="553"/>
        <v/>
      </c>
      <c r="AN1111" s="25" t="str">
        <f t="shared" si="554"/>
        <v/>
      </c>
      <c r="AO1111" s="25" t="str">
        <f t="shared" si="555"/>
        <v/>
      </c>
      <c r="AP1111" s="25" t="str">
        <f t="shared" si="556"/>
        <v/>
      </c>
      <c r="AQ1111" s="25" t="str">
        <f t="shared" si="557"/>
        <v/>
      </c>
      <c r="AR1111" s="25" t="str">
        <f t="shared" si="558"/>
        <v/>
      </c>
      <c r="AS1111" s="25" t="str">
        <f t="shared" si="559"/>
        <v/>
      </c>
      <c r="AT1111" s="25" t="str">
        <f t="shared" si="560"/>
        <v/>
      </c>
      <c r="AU1111" s="25" t="str">
        <f t="shared" si="561"/>
        <v/>
      </c>
      <c r="AV1111" s="25" t="str">
        <f t="shared" si="562"/>
        <v/>
      </c>
      <c r="AX1111" t="str">
        <f>IF(BC1111="","",IF(BC1111&gt;0,COUNT($AY$2:AY1111),""))</f>
        <v/>
      </c>
      <c r="AY1111" s="25" t="str">
        <f t="shared" si="563"/>
        <v/>
      </c>
      <c r="AZ1111" s="25" t="str">
        <f t="shared" si="564"/>
        <v/>
      </c>
      <c r="BA1111" s="25" t="str">
        <f t="shared" si="565"/>
        <v/>
      </c>
      <c r="BB1111" s="25" t="str">
        <f t="shared" si="566"/>
        <v/>
      </c>
      <c r="BC1111" s="25" t="str">
        <f t="shared" si="567"/>
        <v/>
      </c>
      <c r="BD1111" s="25" t="str">
        <f t="shared" si="568"/>
        <v/>
      </c>
      <c r="BE1111" s="25" t="str">
        <f t="shared" si="569"/>
        <v/>
      </c>
      <c r="BF1111" s="25" t="str">
        <f t="shared" si="570"/>
        <v/>
      </c>
      <c r="BG1111" s="25" t="str">
        <f t="shared" si="571"/>
        <v/>
      </c>
      <c r="BH1111" s="25" t="str">
        <f t="shared" si="572"/>
        <v/>
      </c>
      <c r="BI1111" s="25" t="str">
        <f t="shared" si="573"/>
        <v/>
      </c>
      <c r="BJ1111" s="25" t="str">
        <f t="shared" si="574"/>
        <v/>
      </c>
      <c r="BK1111" s="25" t="str">
        <f t="shared" si="575"/>
        <v/>
      </c>
      <c r="BL1111" s="25" t="str">
        <f t="shared" si="576"/>
        <v/>
      </c>
      <c r="BM1111" s="25" t="str">
        <f t="shared" si="577"/>
        <v/>
      </c>
      <c r="BN1111" s="25" t="str">
        <f t="shared" si="578"/>
        <v/>
      </c>
    </row>
    <row r="1112" spans="1:66" x14ac:dyDescent="0.25">
      <c r="A1112" s="20" t="str">
        <f>IF('S.D. Paste sheet'!A1112="","",'S.D. Paste sheet'!A1112)</f>
        <v/>
      </c>
      <c r="B1112" s="20" t="str">
        <f>IF('S.D. Paste sheet'!B1112="","",'S.D. Paste sheet'!B1112)</f>
        <v/>
      </c>
      <c r="C1112" s="20" t="str">
        <f>IF('S.D. Paste sheet'!C1112="","",'S.D. Paste sheet'!C1112)</f>
        <v/>
      </c>
      <c r="D1112" s="20" t="str">
        <f>IF('S.D. Paste sheet'!D1112="","",'S.D. Paste sheet'!D1112)</f>
        <v/>
      </c>
      <c r="E1112" s="20" t="str">
        <f>IF('S.D. Paste sheet'!E1112="","",UPPER('S.D. Paste sheet'!E1112))</f>
        <v/>
      </c>
      <c r="F1112" s="20" t="str">
        <f>IF('S.D. Paste sheet'!F1112="","",'S.D. Paste sheet'!F1112)</f>
        <v/>
      </c>
      <c r="G1112" s="20" t="str">
        <f>IF('S.D. Paste sheet'!G1112="","",UPPER('S.D. Paste sheet'!G1112))</f>
        <v/>
      </c>
      <c r="H1112" s="20" t="str">
        <f>IF('S.D. Paste sheet'!H1112="","",UPPER('S.D. Paste sheet'!H1112))</f>
        <v/>
      </c>
      <c r="I1112" s="20" t="str">
        <f>IF('S.D. Paste sheet'!I1112="","",'S.D. Paste sheet'!I1112)</f>
        <v/>
      </c>
      <c r="J1112" s="20" t="str">
        <f>IF('S.D. Paste sheet'!J1112="","",'S.D. Paste sheet'!J1112)</f>
        <v/>
      </c>
      <c r="K1112" s="20" t="str">
        <f>IF('S.D. Paste sheet'!K1112="","",'S.D. Paste sheet'!K1112)</f>
        <v/>
      </c>
      <c r="L1112" s="20" t="str">
        <f>IF('S.D. Paste sheet'!L1112="","",'S.D. Paste sheet'!L1112)</f>
        <v/>
      </c>
      <c r="M1112" s="20" t="str">
        <f>IF('S.D. Paste sheet'!M1112="","",'S.D. Paste sheet'!M1112)</f>
        <v/>
      </c>
      <c r="N1112" s="20" t="str">
        <f>IF('S.D. Paste sheet'!N1112="","",'S.D. Paste sheet'!N1112)</f>
        <v/>
      </c>
      <c r="O1112" s="20" t="str">
        <f>IF('S.D. Paste sheet'!O1112="","",'S.D. Paste sheet'!O1112)</f>
        <v/>
      </c>
      <c r="P1112" s="20" t="str">
        <f>IF('S.D. Paste sheet'!P1112="","",'S.D. Paste sheet'!P1112)</f>
        <v/>
      </c>
      <c r="Q1112" s="20" t="str">
        <f>IF('S.D. Paste sheet'!Q1112="","",'S.D. Paste sheet'!Q1112)</f>
        <v/>
      </c>
      <c r="R1112" s="20" t="str">
        <f>IF('S.D. Paste sheet'!R1112="","",'S.D. Paste sheet'!R1112)</f>
        <v/>
      </c>
      <c r="S1112" s="20" t="str">
        <f>IF('S.D. Paste sheet'!S1112="","",'S.D. Paste sheet'!S1112)</f>
        <v/>
      </c>
      <c r="T1112" s="20" t="str">
        <f>IF('S.D. Paste sheet'!T1112="","",'S.D. Paste sheet'!T1112)</f>
        <v/>
      </c>
      <c r="U1112" s="20" t="str">
        <f>IF('S.D. Paste sheet'!U1112="","",'S.D. Paste sheet'!U1112)</f>
        <v/>
      </c>
      <c r="V1112" s="20" t="str">
        <f>IF('S.D. Paste sheet'!V1112="","",'S.D. Paste sheet'!V1112)</f>
        <v/>
      </c>
      <c r="W1112" s="20" t="str">
        <f>IF('S.D. Paste sheet'!W1112="","",'S.D. Paste sheet'!W1112)</f>
        <v/>
      </c>
      <c r="X1112" s="20" t="str">
        <f>IF('S.D. Paste sheet'!X1112="","",'S.D. Paste sheet'!X1112)</f>
        <v/>
      </c>
      <c r="Y1112" s="20" t="str">
        <f>IF('S.D. Paste sheet'!Y1112="","",'S.D. Paste sheet'!Y1112)</f>
        <v/>
      </c>
      <c r="Z1112" s="20" t="str">
        <f>IF('S.D. Paste sheet'!Z1112="","",'S.D. Paste sheet'!Z1112)</f>
        <v/>
      </c>
      <c r="AA1112" s="20" t="str">
        <f>IF('S.D. Paste sheet'!AA1112="","",'S.D. Paste sheet'!AA1112)</f>
        <v/>
      </c>
      <c r="AB1112" s="20" t="str">
        <f>IF('S.D. Paste sheet'!AB1112="","",'S.D. Paste sheet'!AB1112)</f>
        <v/>
      </c>
      <c r="AC1112" s="20" t="str">
        <f>IF('S.D. Paste sheet'!AC1112="","",'S.D. Paste sheet'!AC1112)</f>
        <v/>
      </c>
      <c r="AD1112" s="20" t="str">
        <f>IF('S.D. Paste sheet'!AD1112="","",'S.D. Paste sheet'!AD1112)</f>
        <v/>
      </c>
      <c r="AE1112" s="28"/>
      <c r="AF1112" t="str">
        <f>IF(AK1112="","",IF(AK1112&gt;0,COUNT($AG$2:AG1112),""))</f>
        <v/>
      </c>
      <c r="AG1112" s="25" t="str">
        <f t="shared" si="547"/>
        <v/>
      </c>
      <c r="AH1112" s="25" t="str">
        <f t="shared" si="548"/>
        <v/>
      </c>
      <c r="AI1112" s="25" t="str">
        <f t="shared" si="549"/>
        <v/>
      </c>
      <c r="AJ1112" s="25" t="str">
        <f t="shared" si="550"/>
        <v/>
      </c>
      <c r="AK1112" s="25" t="str">
        <f t="shared" si="551"/>
        <v/>
      </c>
      <c r="AL1112" s="25" t="str">
        <f t="shared" si="552"/>
        <v/>
      </c>
      <c r="AM1112" s="25" t="str">
        <f t="shared" si="553"/>
        <v/>
      </c>
      <c r="AN1112" s="25" t="str">
        <f t="shared" si="554"/>
        <v/>
      </c>
      <c r="AO1112" s="25" t="str">
        <f t="shared" si="555"/>
        <v/>
      </c>
      <c r="AP1112" s="25" t="str">
        <f t="shared" si="556"/>
        <v/>
      </c>
      <c r="AQ1112" s="25" t="str">
        <f t="shared" si="557"/>
        <v/>
      </c>
      <c r="AR1112" s="25" t="str">
        <f t="shared" si="558"/>
        <v/>
      </c>
      <c r="AS1112" s="25" t="str">
        <f t="shared" si="559"/>
        <v/>
      </c>
      <c r="AT1112" s="25" t="str">
        <f t="shared" si="560"/>
        <v/>
      </c>
      <c r="AU1112" s="25" t="str">
        <f t="shared" si="561"/>
        <v/>
      </c>
      <c r="AV1112" s="25" t="str">
        <f t="shared" si="562"/>
        <v/>
      </c>
      <c r="AX1112" t="str">
        <f>IF(BC1112="","",IF(BC1112&gt;0,COUNT($AY$2:AY1112),""))</f>
        <v/>
      </c>
      <c r="AY1112" s="25" t="str">
        <f t="shared" si="563"/>
        <v/>
      </c>
      <c r="AZ1112" s="25" t="str">
        <f t="shared" si="564"/>
        <v/>
      </c>
      <c r="BA1112" s="25" t="str">
        <f t="shared" si="565"/>
        <v/>
      </c>
      <c r="BB1112" s="25" t="str">
        <f t="shared" si="566"/>
        <v/>
      </c>
      <c r="BC1112" s="25" t="str">
        <f t="shared" si="567"/>
        <v/>
      </c>
      <c r="BD1112" s="25" t="str">
        <f t="shared" si="568"/>
        <v/>
      </c>
      <c r="BE1112" s="25" t="str">
        <f t="shared" si="569"/>
        <v/>
      </c>
      <c r="BF1112" s="25" t="str">
        <f t="shared" si="570"/>
        <v/>
      </c>
      <c r="BG1112" s="25" t="str">
        <f t="shared" si="571"/>
        <v/>
      </c>
      <c r="BH1112" s="25" t="str">
        <f t="shared" si="572"/>
        <v/>
      </c>
      <c r="BI1112" s="25" t="str">
        <f t="shared" si="573"/>
        <v/>
      </c>
      <c r="BJ1112" s="25" t="str">
        <f t="shared" si="574"/>
        <v/>
      </c>
      <c r="BK1112" s="25" t="str">
        <f t="shared" si="575"/>
        <v/>
      </c>
      <c r="BL1112" s="25" t="str">
        <f t="shared" si="576"/>
        <v/>
      </c>
      <c r="BM1112" s="25" t="str">
        <f t="shared" si="577"/>
        <v/>
      </c>
      <c r="BN1112" s="25" t="str">
        <f t="shared" si="578"/>
        <v/>
      </c>
    </row>
    <row r="1113" spans="1:66" x14ac:dyDescent="0.25">
      <c r="A1113" s="20" t="str">
        <f>IF('S.D. Paste sheet'!A1113="","",'S.D. Paste sheet'!A1113)</f>
        <v/>
      </c>
      <c r="B1113" s="20" t="str">
        <f>IF('S.D. Paste sheet'!B1113="","",'S.D. Paste sheet'!B1113)</f>
        <v/>
      </c>
      <c r="C1113" s="20" t="str">
        <f>IF('S.D. Paste sheet'!C1113="","",'S.D. Paste sheet'!C1113)</f>
        <v/>
      </c>
      <c r="D1113" s="20" t="str">
        <f>IF('S.D. Paste sheet'!D1113="","",'S.D. Paste sheet'!D1113)</f>
        <v/>
      </c>
      <c r="E1113" s="20" t="str">
        <f>IF('S.D. Paste sheet'!E1113="","",UPPER('S.D. Paste sheet'!E1113))</f>
        <v/>
      </c>
      <c r="F1113" s="20" t="str">
        <f>IF('S.D. Paste sheet'!F1113="","",'S.D. Paste sheet'!F1113)</f>
        <v/>
      </c>
      <c r="G1113" s="20" t="str">
        <f>IF('S.D. Paste sheet'!G1113="","",UPPER('S.D. Paste sheet'!G1113))</f>
        <v/>
      </c>
      <c r="H1113" s="20" t="str">
        <f>IF('S.D. Paste sheet'!H1113="","",UPPER('S.D. Paste sheet'!H1113))</f>
        <v/>
      </c>
      <c r="I1113" s="20" t="str">
        <f>IF('S.D. Paste sheet'!I1113="","",'S.D. Paste sheet'!I1113)</f>
        <v/>
      </c>
      <c r="J1113" s="20" t="str">
        <f>IF('S.D. Paste sheet'!J1113="","",'S.D. Paste sheet'!J1113)</f>
        <v/>
      </c>
      <c r="K1113" s="20" t="str">
        <f>IF('S.D. Paste sheet'!K1113="","",'S.D. Paste sheet'!K1113)</f>
        <v/>
      </c>
      <c r="L1113" s="20" t="str">
        <f>IF('S.D. Paste sheet'!L1113="","",'S.D. Paste sheet'!L1113)</f>
        <v/>
      </c>
      <c r="M1113" s="20" t="str">
        <f>IF('S.D. Paste sheet'!M1113="","",'S.D. Paste sheet'!M1113)</f>
        <v/>
      </c>
      <c r="N1113" s="20" t="str">
        <f>IF('S.D. Paste sheet'!N1113="","",'S.D. Paste sheet'!N1113)</f>
        <v/>
      </c>
      <c r="O1113" s="20" t="str">
        <f>IF('S.D. Paste sheet'!O1113="","",'S.D. Paste sheet'!O1113)</f>
        <v/>
      </c>
      <c r="P1113" s="20" t="str">
        <f>IF('S.D. Paste sheet'!P1113="","",'S.D. Paste sheet'!P1113)</f>
        <v/>
      </c>
      <c r="Q1113" s="20" t="str">
        <f>IF('S.D. Paste sheet'!Q1113="","",'S.D. Paste sheet'!Q1113)</f>
        <v/>
      </c>
      <c r="R1113" s="20" t="str">
        <f>IF('S.D. Paste sheet'!R1113="","",'S.D. Paste sheet'!R1113)</f>
        <v/>
      </c>
      <c r="S1113" s="20" t="str">
        <f>IF('S.D. Paste sheet'!S1113="","",'S.D. Paste sheet'!S1113)</f>
        <v/>
      </c>
      <c r="T1113" s="20" t="str">
        <f>IF('S.D. Paste sheet'!T1113="","",'S.D. Paste sheet'!T1113)</f>
        <v/>
      </c>
      <c r="U1113" s="20" t="str">
        <f>IF('S.D. Paste sheet'!U1113="","",'S.D. Paste sheet'!U1113)</f>
        <v/>
      </c>
      <c r="V1113" s="20" t="str">
        <f>IF('S.D. Paste sheet'!V1113="","",'S.D. Paste sheet'!V1113)</f>
        <v/>
      </c>
      <c r="W1113" s="20" t="str">
        <f>IF('S.D. Paste sheet'!W1113="","",'S.D. Paste sheet'!W1113)</f>
        <v/>
      </c>
      <c r="X1113" s="20" t="str">
        <f>IF('S.D. Paste sheet'!X1113="","",'S.D. Paste sheet'!X1113)</f>
        <v/>
      </c>
      <c r="Y1113" s="20" t="str">
        <f>IF('S.D. Paste sheet'!Y1113="","",'S.D. Paste sheet'!Y1113)</f>
        <v/>
      </c>
      <c r="Z1113" s="20" t="str">
        <f>IF('S.D. Paste sheet'!Z1113="","",'S.D. Paste sheet'!Z1113)</f>
        <v/>
      </c>
      <c r="AA1113" s="20" t="str">
        <f>IF('S.D. Paste sheet'!AA1113="","",'S.D. Paste sheet'!AA1113)</f>
        <v/>
      </c>
      <c r="AB1113" s="20" t="str">
        <f>IF('S.D. Paste sheet'!AB1113="","",'S.D. Paste sheet'!AB1113)</f>
        <v/>
      </c>
      <c r="AC1113" s="20" t="str">
        <f>IF('S.D. Paste sheet'!AC1113="","",'S.D. Paste sheet'!AC1113)</f>
        <v/>
      </c>
      <c r="AD1113" s="20" t="str">
        <f>IF('S.D. Paste sheet'!AD1113="","",'S.D. Paste sheet'!AD1113)</f>
        <v/>
      </c>
      <c r="AE1113" s="28"/>
      <c r="AF1113" t="str">
        <f>IF(AK1113="","",IF(AK1113&gt;0,COUNT($AG$2:AG1113),""))</f>
        <v/>
      </c>
      <c r="AG1113" s="25" t="str">
        <f t="shared" si="547"/>
        <v/>
      </c>
      <c r="AH1113" s="25" t="str">
        <f t="shared" si="548"/>
        <v/>
      </c>
      <c r="AI1113" s="25" t="str">
        <f t="shared" si="549"/>
        <v/>
      </c>
      <c r="AJ1113" s="25" t="str">
        <f t="shared" si="550"/>
        <v/>
      </c>
      <c r="AK1113" s="25" t="str">
        <f t="shared" si="551"/>
        <v/>
      </c>
      <c r="AL1113" s="25" t="str">
        <f t="shared" si="552"/>
        <v/>
      </c>
      <c r="AM1113" s="25" t="str">
        <f t="shared" si="553"/>
        <v/>
      </c>
      <c r="AN1113" s="25" t="str">
        <f t="shared" si="554"/>
        <v/>
      </c>
      <c r="AO1113" s="25" t="str">
        <f t="shared" si="555"/>
        <v/>
      </c>
      <c r="AP1113" s="25" t="str">
        <f t="shared" si="556"/>
        <v/>
      </c>
      <c r="AQ1113" s="25" t="str">
        <f t="shared" si="557"/>
        <v/>
      </c>
      <c r="AR1113" s="25" t="str">
        <f t="shared" si="558"/>
        <v/>
      </c>
      <c r="AS1113" s="25" t="str">
        <f t="shared" si="559"/>
        <v/>
      </c>
      <c r="AT1113" s="25" t="str">
        <f t="shared" si="560"/>
        <v/>
      </c>
      <c r="AU1113" s="25" t="str">
        <f t="shared" si="561"/>
        <v/>
      </c>
      <c r="AV1113" s="25" t="str">
        <f t="shared" si="562"/>
        <v/>
      </c>
      <c r="AX1113" t="str">
        <f>IF(BC1113="","",IF(BC1113&gt;0,COUNT($AY$2:AY1113),""))</f>
        <v/>
      </c>
      <c r="AY1113" s="25" t="str">
        <f t="shared" si="563"/>
        <v/>
      </c>
      <c r="AZ1113" s="25" t="str">
        <f t="shared" si="564"/>
        <v/>
      </c>
      <c r="BA1113" s="25" t="str">
        <f t="shared" si="565"/>
        <v/>
      </c>
      <c r="BB1113" s="25" t="str">
        <f t="shared" si="566"/>
        <v/>
      </c>
      <c r="BC1113" s="25" t="str">
        <f t="shared" si="567"/>
        <v/>
      </c>
      <c r="BD1113" s="25" t="str">
        <f t="shared" si="568"/>
        <v/>
      </c>
      <c r="BE1113" s="25" t="str">
        <f t="shared" si="569"/>
        <v/>
      </c>
      <c r="BF1113" s="25" t="str">
        <f t="shared" si="570"/>
        <v/>
      </c>
      <c r="BG1113" s="25" t="str">
        <f t="shared" si="571"/>
        <v/>
      </c>
      <c r="BH1113" s="25" t="str">
        <f t="shared" si="572"/>
        <v/>
      </c>
      <c r="BI1113" s="25" t="str">
        <f t="shared" si="573"/>
        <v/>
      </c>
      <c r="BJ1113" s="25" t="str">
        <f t="shared" si="574"/>
        <v/>
      </c>
      <c r="BK1113" s="25" t="str">
        <f t="shared" si="575"/>
        <v/>
      </c>
      <c r="BL1113" s="25" t="str">
        <f t="shared" si="576"/>
        <v/>
      </c>
      <c r="BM1113" s="25" t="str">
        <f t="shared" si="577"/>
        <v/>
      </c>
      <c r="BN1113" s="25" t="str">
        <f t="shared" si="578"/>
        <v/>
      </c>
    </row>
    <row r="1114" spans="1:66" x14ac:dyDescent="0.25">
      <c r="A1114" s="20" t="str">
        <f>IF('S.D. Paste sheet'!A1114="","",'S.D. Paste sheet'!A1114)</f>
        <v/>
      </c>
      <c r="B1114" s="20" t="str">
        <f>IF('S.D. Paste sheet'!B1114="","",'S.D. Paste sheet'!B1114)</f>
        <v/>
      </c>
      <c r="C1114" s="20" t="str">
        <f>IF('S.D. Paste sheet'!C1114="","",'S.D. Paste sheet'!C1114)</f>
        <v/>
      </c>
      <c r="D1114" s="20" t="str">
        <f>IF('S.D. Paste sheet'!D1114="","",'S.D. Paste sheet'!D1114)</f>
        <v/>
      </c>
      <c r="E1114" s="20" t="str">
        <f>IF('S.D. Paste sheet'!E1114="","",UPPER('S.D. Paste sheet'!E1114))</f>
        <v/>
      </c>
      <c r="F1114" s="20" t="str">
        <f>IF('S.D. Paste sheet'!F1114="","",'S.D. Paste sheet'!F1114)</f>
        <v/>
      </c>
      <c r="G1114" s="20" t="str">
        <f>IF('S.D. Paste sheet'!G1114="","",UPPER('S.D. Paste sheet'!G1114))</f>
        <v/>
      </c>
      <c r="H1114" s="20" t="str">
        <f>IF('S.D. Paste sheet'!H1114="","",UPPER('S.D. Paste sheet'!H1114))</f>
        <v/>
      </c>
      <c r="I1114" s="20" t="str">
        <f>IF('S.D. Paste sheet'!I1114="","",'S.D. Paste sheet'!I1114)</f>
        <v/>
      </c>
      <c r="J1114" s="20" t="str">
        <f>IF('S.D. Paste sheet'!J1114="","",'S.D. Paste sheet'!J1114)</f>
        <v/>
      </c>
      <c r="K1114" s="20" t="str">
        <f>IF('S.D. Paste sheet'!K1114="","",'S.D. Paste sheet'!K1114)</f>
        <v/>
      </c>
      <c r="L1114" s="20" t="str">
        <f>IF('S.D. Paste sheet'!L1114="","",'S.D. Paste sheet'!L1114)</f>
        <v/>
      </c>
      <c r="M1114" s="20" t="str">
        <f>IF('S.D. Paste sheet'!M1114="","",'S.D. Paste sheet'!M1114)</f>
        <v/>
      </c>
      <c r="N1114" s="20" t="str">
        <f>IF('S.D. Paste sheet'!N1114="","",'S.D. Paste sheet'!N1114)</f>
        <v/>
      </c>
      <c r="O1114" s="20" t="str">
        <f>IF('S.D. Paste sheet'!O1114="","",'S.D. Paste sheet'!O1114)</f>
        <v/>
      </c>
      <c r="P1114" s="20" t="str">
        <f>IF('S.D. Paste sheet'!P1114="","",'S.D. Paste sheet'!P1114)</f>
        <v/>
      </c>
      <c r="Q1114" s="20" t="str">
        <f>IF('S.D. Paste sheet'!Q1114="","",'S.D. Paste sheet'!Q1114)</f>
        <v/>
      </c>
      <c r="R1114" s="20" t="str">
        <f>IF('S.D. Paste sheet'!R1114="","",'S.D. Paste sheet'!R1114)</f>
        <v/>
      </c>
      <c r="S1114" s="20" t="str">
        <f>IF('S.D. Paste sheet'!S1114="","",'S.D. Paste sheet'!S1114)</f>
        <v/>
      </c>
      <c r="T1114" s="20" t="str">
        <f>IF('S.D. Paste sheet'!T1114="","",'S.D. Paste sheet'!T1114)</f>
        <v/>
      </c>
      <c r="U1114" s="20" t="str">
        <f>IF('S.D. Paste sheet'!U1114="","",'S.D. Paste sheet'!U1114)</f>
        <v/>
      </c>
      <c r="V1114" s="20" t="str">
        <f>IF('S.D. Paste sheet'!V1114="","",'S.D. Paste sheet'!V1114)</f>
        <v/>
      </c>
      <c r="W1114" s="20" t="str">
        <f>IF('S.D. Paste sheet'!W1114="","",'S.D. Paste sheet'!W1114)</f>
        <v/>
      </c>
      <c r="X1114" s="20" t="str">
        <f>IF('S.D. Paste sheet'!X1114="","",'S.D. Paste sheet'!X1114)</f>
        <v/>
      </c>
      <c r="Y1114" s="20" t="str">
        <f>IF('S.D. Paste sheet'!Y1114="","",'S.D. Paste sheet'!Y1114)</f>
        <v/>
      </c>
      <c r="Z1114" s="20" t="str">
        <f>IF('S.D. Paste sheet'!Z1114="","",'S.D. Paste sheet'!Z1114)</f>
        <v/>
      </c>
      <c r="AA1114" s="20" t="str">
        <f>IF('S.D. Paste sheet'!AA1114="","",'S.D. Paste sheet'!AA1114)</f>
        <v/>
      </c>
      <c r="AB1114" s="20" t="str">
        <f>IF('S.D. Paste sheet'!AB1114="","",'S.D. Paste sheet'!AB1114)</f>
        <v/>
      </c>
      <c r="AC1114" s="20" t="str">
        <f>IF('S.D. Paste sheet'!AC1114="","",'S.D. Paste sheet'!AC1114)</f>
        <v/>
      </c>
      <c r="AD1114" s="20" t="str">
        <f>IF('S.D. Paste sheet'!AD1114="","",'S.D. Paste sheet'!AD1114)</f>
        <v/>
      </c>
      <c r="AE1114" s="28"/>
      <c r="AF1114" t="str">
        <f>IF(AK1114="","",IF(AK1114&gt;0,COUNT($AG$2:AG1114),""))</f>
        <v/>
      </c>
      <c r="AG1114" s="25" t="str">
        <f t="shared" si="547"/>
        <v/>
      </c>
      <c r="AH1114" s="25" t="str">
        <f t="shared" si="548"/>
        <v/>
      </c>
      <c r="AI1114" s="25" t="str">
        <f t="shared" si="549"/>
        <v/>
      </c>
      <c r="AJ1114" s="25" t="str">
        <f t="shared" si="550"/>
        <v/>
      </c>
      <c r="AK1114" s="25" t="str">
        <f t="shared" si="551"/>
        <v/>
      </c>
      <c r="AL1114" s="25" t="str">
        <f t="shared" si="552"/>
        <v/>
      </c>
      <c r="AM1114" s="25" t="str">
        <f t="shared" si="553"/>
        <v/>
      </c>
      <c r="AN1114" s="25" t="str">
        <f t="shared" si="554"/>
        <v/>
      </c>
      <c r="AO1114" s="25" t="str">
        <f t="shared" si="555"/>
        <v/>
      </c>
      <c r="AP1114" s="25" t="str">
        <f t="shared" si="556"/>
        <v/>
      </c>
      <c r="AQ1114" s="25" t="str">
        <f t="shared" si="557"/>
        <v/>
      </c>
      <c r="AR1114" s="25" t="str">
        <f t="shared" si="558"/>
        <v/>
      </c>
      <c r="AS1114" s="25" t="str">
        <f t="shared" si="559"/>
        <v/>
      </c>
      <c r="AT1114" s="25" t="str">
        <f t="shared" si="560"/>
        <v/>
      </c>
      <c r="AU1114" s="25" t="str">
        <f t="shared" si="561"/>
        <v/>
      </c>
      <c r="AV1114" s="25" t="str">
        <f t="shared" si="562"/>
        <v/>
      </c>
      <c r="AX1114" t="str">
        <f>IF(BC1114="","",IF(BC1114&gt;0,COUNT($AY$2:AY1114),""))</f>
        <v/>
      </c>
      <c r="AY1114" s="25" t="str">
        <f t="shared" si="563"/>
        <v/>
      </c>
      <c r="AZ1114" s="25" t="str">
        <f t="shared" si="564"/>
        <v/>
      </c>
      <c r="BA1114" s="25" t="str">
        <f t="shared" si="565"/>
        <v/>
      </c>
      <c r="BB1114" s="25" t="str">
        <f t="shared" si="566"/>
        <v/>
      </c>
      <c r="BC1114" s="25" t="str">
        <f t="shared" si="567"/>
        <v/>
      </c>
      <c r="BD1114" s="25" t="str">
        <f t="shared" si="568"/>
        <v/>
      </c>
      <c r="BE1114" s="25" t="str">
        <f t="shared" si="569"/>
        <v/>
      </c>
      <c r="BF1114" s="25" t="str">
        <f t="shared" si="570"/>
        <v/>
      </c>
      <c r="BG1114" s="25" t="str">
        <f t="shared" si="571"/>
        <v/>
      </c>
      <c r="BH1114" s="25" t="str">
        <f t="shared" si="572"/>
        <v/>
      </c>
      <c r="BI1114" s="25" t="str">
        <f t="shared" si="573"/>
        <v/>
      </c>
      <c r="BJ1114" s="25" t="str">
        <f t="shared" si="574"/>
        <v/>
      </c>
      <c r="BK1114" s="25" t="str">
        <f t="shared" si="575"/>
        <v/>
      </c>
      <c r="BL1114" s="25" t="str">
        <f t="shared" si="576"/>
        <v/>
      </c>
      <c r="BM1114" s="25" t="str">
        <f t="shared" si="577"/>
        <v/>
      </c>
      <c r="BN1114" s="25" t="str">
        <f t="shared" si="578"/>
        <v/>
      </c>
    </row>
    <row r="1115" spans="1:66" x14ac:dyDescent="0.25">
      <c r="A1115" s="20" t="str">
        <f>IF('S.D. Paste sheet'!A1115="","",'S.D. Paste sheet'!A1115)</f>
        <v/>
      </c>
      <c r="B1115" s="20" t="str">
        <f>IF('S.D. Paste sheet'!B1115="","",'S.D. Paste sheet'!B1115)</f>
        <v/>
      </c>
      <c r="C1115" s="20" t="str">
        <f>IF('S.D. Paste sheet'!C1115="","",'S.D. Paste sheet'!C1115)</f>
        <v/>
      </c>
      <c r="D1115" s="20" t="str">
        <f>IF('S.D. Paste sheet'!D1115="","",'S.D. Paste sheet'!D1115)</f>
        <v/>
      </c>
      <c r="E1115" s="20" t="str">
        <f>IF('S.D. Paste sheet'!E1115="","",UPPER('S.D. Paste sheet'!E1115))</f>
        <v/>
      </c>
      <c r="F1115" s="20" t="str">
        <f>IF('S.D. Paste sheet'!F1115="","",'S.D. Paste sheet'!F1115)</f>
        <v/>
      </c>
      <c r="G1115" s="20" t="str">
        <f>IF('S.D. Paste sheet'!G1115="","",UPPER('S.D. Paste sheet'!G1115))</f>
        <v/>
      </c>
      <c r="H1115" s="20" t="str">
        <f>IF('S.D. Paste sheet'!H1115="","",UPPER('S.D. Paste sheet'!H1115))</f>
        <v/>
      </c>
      <c r="I1115" s="20" t="str">
        <f>IF('S.D. Paste sheet'!I1115="","",'S.D. Paste sheet'!I1115)</f>
        <v/>
      </c>
      <c r="J1115" s="20" t="str">
        <f>IF('S.D. Paste sheet'!J1115="","",'S.D. Paste sheet'!J1115)</f>
        <v/>
      </c>
      <c r="K1115" s="20" t="str">
        <f>IF('S.D. Paste sheet'!K1115="","",'S.D. Paste sheet'!K1115)</f>
        <v/>
      </c>
      <c r="L1115" s="20" t="str">
        <f>IF('S.D. Paste sheet'!L1115="","",'S.D. Paste sheet'!L1115)</f>
        <v/>
      </c>
      <c r="M1115" s="20" t="str">
        <f>IF('S.D. Paste sheet'!M1115="","",'S.D. Paste sheet'!M1115)</f>
        <v/>
      </c>
      <c r="N1115" s="20" t="str">
        <f>IF('S.D. Paste sheet'!N1115="","",'S.D. Paste sheet'!N1115)</f>
        <v/>
      </c>
      <c r="O1115" s="20" t="str">
        <f>IF('S.D. Paste sheet'!O1115="","",'S.D. Paste sheet'!O1115)</f>
        <v/>
      </c>
      <c r="P1115" s="20" t="str">
        <f>IF('S.D. Paste sheet'!P1115="","",'S.D. Paste sheet'!P1115)</f>
        <v/>
      </c>
      <c r="Q1115" s="20" t="str">
        <f>IF('S.D. Paste sheet'!Q1115="","",'S.D. Paste sheet'!Q1115)</f>
        <v/>
      </c>
      <c r="R1115" s="20" t="str">
        <f>IF('S.D. Paste sheet'!R1115="","",'S.D. Paste sheet'!R1115)</f>
        <v/>
      </c>
      <c r="S1115" s="20" t="str">
        <f>IF('S.D. Paste sheet'!S1115="","",'S.D. Paste sheet'!S1115)</f>
        <v/>
      </c>
      <c r="T1115" s="20" t="str">
        <f>IF('S.D. Paste sheet'!T1115="","",'S.D. Paste sheet'!T1115)</f>
        <v/>
      </c>
      <c r="U1115" s="20" t="str">
        <f>IF('S.D. Paste sheet'!U1115="","",'S.D. Paste sheet'!U1115)</f>
        <v/>
      </c>
      <c r="V1115" s="20" t="str">
        <f>IF('S.D. Paste sheet'!V1115="","",'S.D. Paste sheet'!V1115)</f>
        <v/>
      </c>
      <c r="W1115" s="20" t="str">
        <f>IF('S.D. Paste sheet'!W1115="","",'S.D. Paste sheet'!W1115)</f>
        <v/>
      </c>
      <c r="X1115" s="20" t="str">
        <f>IF('S.D. Paste sheet'!X1115="","",'S.D. Paste sheet'!X1115)</f>
        <v/>
      </c>
      <c r="Y1115" s="20" t="str">
        <f>IF('S.D. Paste sheet'!Y1115="","",'S.D. Paste sheet'!Y1115)</f>
        <v/>
      </c>
      <c r="Z1115" s="20" t="str">
        <f>IF('S.D. Paste sheet'!Z1115="","",'S.D. Paste sheet'!Z1115)</f>
        <v/>
      </c>
      <c r="AA1115" s="20" t="str">
        <f>IF('S.D. Paste sheet'!AA1115="","",'S.D. Paste sheet'!AA1115)</f>
        <v/>
      </c>
      <c r="AB1115" s="20" t="str">
        <f>IF('S.D. Paste sheet'!AB1115="","",'S.D. Paste sheet'!AB1115)</f>
        <v/>
      </c>
      <c r="AC1115" s="20" t="str">
        <f>IF('S.D. Paste sheet'!AC1115="","",'S.D. Paste sheet'!AC1115)</f>
        <v/>
      </c>
      <c r="AD1115" s="20" t="str">
        <f>IF('S.D. Paste sheet'!AD1115="","",'S.D. Paste sheet'!AD1115)</f>
        <v/>
      </c>
      <c r="AE1115" s="28"/>
      <c r="AF1115" t="str">
        <f>IF(AK1115="","",IF(AK1115&gt;0,COUNT($AG$2:AG1115),""))</f>
        <v/>
      </c>
      <c r="AG1115" s="25" t="str">
        <f t="shared" si="547"/>
        <v/>
      </c>
      <c r="AH1115" s="25" t="str">
        <f t="shared" si="548"/>
        <v/>
      </c>
      <c r="AI1115" s="25" t="str">
        <f t="shared" si="549"/>
        <v/>
      </c>
      <c r="AJ1115" s="25" t="str">
        <f t="shared" si="550"/>
        <v/>
      </c>
      <c r="AK1115" s="25" t="str">
        <f t="shared" si="551"/>
        <v/>
      </c>
      <c r="AL1115" s="25" t="str">
        <f t="shared" si="552"/>
        <v/>
      </c>
      <c r="AM1115" s="25" t="str">
        <f t="shared" si="553"/>
        <v/>
      </c>
      <c r="AN1115" s="25" t="str">
        <f t="shared" si="554"/>
        <v/>
      </c>
      <c r="AO1115" s="25" t="str">
        <f t="shared" si="555"/>
        <v/>
      </c>
      <c r="AP1115" s="25" t="str">
        <f t="shared" si="556"/>
        <v/>
      </c>
      <c r="AQ1115" s="25" t="str">
        <f t="shared" si="557"/>
        <v/>
      </c>
      <c r="AR1115" s="25" t="str">
        <f t="shared" si="558"/>
        <v/>
      </c>
      <c r="AS1115" s="25" t="str">
        <f t="shared" si="559"/>
        <v/>
      </c>
      <c r="AT1115" s="25" t="str">
        <f t="shared" si="560"/>
        <v/>
      </c>
      <c r="AU1115" s="25" t="str">
        <f t="shared" si="561"/>
        <v/>
      </c>
      <c r="AV1115" s="25" t="str">
        <f t="shared" si="562"/>
        <v/>
      </c>
      <c r="AX1115" t="str">
        <f>IF(BC1115="","",IF(BC1115&gt;0,COUNT($AY$2:AY1115),""))</f>
        <v/>
      </c>
      <c r="AY1115" s="25" t="str">
        <f t="shared" si="563"/>
        <v/>
      </c>
      <c r="AZ1115" s="25" t="str">
        <f t="shared" si="564"/>
        <v/>
      </c>
      <c r="BA1115" s="25" t="str">
        <f t="shared" si="565"/>
        <v/>
      </c>
      <c r="BB1115" s="25" t="str">
        <f t="shared" si="566"/>
        <v/>
      </c>
      <c r="BC1115" s="25" t="str">
        <f t="shared" si="567"/>
        <v/>
      </c>
      <c r="BD1115" s="25" t="str">
        <f t="shared" si="568"/>
        <v/>
      </c>
      <c r="BE1115" s="25" t="str">
        <f t="shared" si="569"/>
        <v/>
      </c>
      <c r="BF1115" s="25" t="str">
        <f t="shared" si="570"/>
        <v/>
      </c>
      <c r="BG1115" s="25" t="str">
        <f t="shared" si="571"/>
        <v/>
      </c>
      <c r="BH1115" s="25" t="str">
        <f t="shared" si="572"/>
        <v/>
      </c>
      <c r="BI1115" s="25" t="str">
        <f t="shared" si="573"/>
        <v/>
      </c>
      <c r="BJ1115" s="25" t="str">
        <f t="shared" si="574"/>
        <v/>
      </c>
      <c r="BK1115" s="25" t="str">
        <f t="shared" si="575"/>
        <v/>
      </c>
      <c r="BL1115" s="25" t="str">
        <f t="shared" si="576"/>
        <v/>
      </c>
      <c r="BM1115" s="25" t="str">
        <f t="shared" si="577"/>
        <v/>
      </c>
      <c r="BN1115" s="25" t="str">
        <f t="shared" si="578"/>
        <v/>
      </c>
    </row>
    <row r="1116" spans="1:66" x14ac:dyDescent="0.25">
      <c r="A1116" s="20" t="str">
        <f>IF('S.D. Paste sheet'!A1116="","",'S.D. Paste sheet'!A1116)</f>
        <v/>
      </c>
      <c r="B1116" s="20" t="str">
        <f>IF('S.D. Paste sheet'!B1116="","",'S.D. Paste sheet'!B1116)</f>
        <v/>
      </c>
      <c r="C1116" s="20" t="str">
        <f>IF('S.D. Paste sheet'!C1116="","",'S.D. Paste sheet'!C1116)</f>
        <v/>
      </c>
      <c r="D1116" s="20" t="str">
        <f>IF('S.D. Paste sheet'!D1116="","",'S.D. Paste sheet'!D1116)</f>
        <v/>
      </c>
      <c r="E1116" s="20" t="str">
        <f>IF('S.D. Paste sheet'!E1116="","",UPPER('S.D. Paste sheet'!E1116))</f>
        <v/>
      </c>
      <c r="F1116" s="20" t="str">
        <f>IF('S.D. Paste sheet'!F1116="","",'S.D. Paste sheet'!F1116)</f>
        <v/>
      </c>
      <c r="G1116" s="20" t="str">
        <f>IF('S.D. Paste sheet'!G1116="","",UPPER('S.D. Paste sheet'!G1116))</f>
        <v/>
      </c>
      <c r="H1116" s="20" t="str">
        <f>IF('S.D. Paste sheet'!H1116="","",UPPER('S.D. Paste sheet'!H1116))</f>
        <v/>
      </c>
      <c r="I1116" s="20" t="str">
        <f>IF('S.D. Paste sheet'!I1116="","",'S.D. Paste sheet'!I1116)</f>
        <v/>
      </c>
      <c r="J1116" s="20" t="str">
        <f>IF('S.D. Paste sheet'!J1116="","",'S.D. Paste sheet'!J1116)</f>
        <v/>
      </c>
      <c r="K1116" s="20" t="str">
        <f>IF('S.D. Paste sheet'!K1116="","",'S.D. Paste sheet'!K1116)</f>
        <v/>
      </c>
      <c r="L1116" s="20" t="str">
        <f>IF('S.D. Paste sheet'!L1116="","",'S.D. Paste sheet'!L1116)</f>
        <v/>
      </c>
      <c r="M1116" s="20" t="str">
        <f>IF('S.D. Paste sheet'!M1116="","",'S.D. Paste sheet'!M1116)</f>
        <v/>
      </c>
      <c r="N1116" s="20" t="str">
        <f>IF('S.D. Paste sheet'!N1116="","",'S.D. Paste sheet'!N1116)</f>
        <v/>
      </c>
      <c r="O1116" s="20" t="str">
        <f>IF('S.D. Paste sheet'!O1116="","",'S.D. Paste sheet'!O1116)</f>
        <v/>
      </c>
      <c r="P1116" s="20" t="str">
        <f>IF('S.D. Paste sheet'!P1116="","",'S.D. Paste sheet'!P1116)</f>
        <v/>
      </c>
      <c r="Q1116" s="20" t="str">
        <f>IF('S.D. Paste sheet'!Q1116="","",'S.D. Paste sheet'!Q1116)</f>
        <v/>
      </c>
      <c r="R1116" s="20" t="str">
        <f>IF('S.D. Paste sheet'!R1116="","",'S.D. Paste sheet'!R1116)</f>
        <v/>
      </c>
      <c r="S1116" s="20" t="str">
        <f>IF('S.D. Paste sheet'!S1116="","",'S.D. Paste sheet'!S1116)</f>
        <v/>
      </c>
      <c r="T1116" s="20" t="str">
        <f>IF('S.D. Paste sheet'!T1116="","",'S.D. Paste sheet'!T1116)</f>
        <v/>
      </c>
      <c r="U1116" s="20" t="str">
        <f>IF('S.D. Paste sheet'!U1116="","",'S.D. Paste sheet'!U1116)</f>
        <v/>
      </c>
      <c r="V1116" s="20" t="str">
        <f>IF('S.D. Paste sheet'!V1116="","",'S.D. Paste sheet'!V1116)</f>
        <v/>
      </c>
      <c r="W1116" s="20" t="str">
        <f>IF('S.D. Paste sheet'!W1116="","",'S.D. Paste sheet'!W1116)</f>
        <v/>
      </c>
      <c r="X1116" s="20" t="str">
        <f>IF('S.D. Paste sheet'!X1116="","",'S.D. Paste sheet'!X1116)</f>
        <v/>
      </c>
      <c r="Y1116" s="20" t="str">
        <f>IF('S.D. Paste sheet'!Y1116="","",'S.D. Paste sheet'!Y1116)</f>
        <v/>
      </c>
      <c r="Z1116" s="20" t="str">
        <f>IF('S.D. Paste sheet'!Z1116="","",'S.D. Paste sheet'!Z1116)</f>
        <v/>
      </c>
      <c r="AA1116" s="20" t="str">
        <f>IF('S.D. Paste sheet'!AA1116="","",'S.D. Paste sheet'!AA1116)</f>
        <v/>
      </c>
      <c r="AB1116" s="20" t="str">
        <f>IF('S.D. Paste sheet'!AB1116="","",'S.D. Paste sheet'!AB1116)</f>
        <v/>
      </c>
      <c r="AC1116" s="20" t="str">
        <f>IF('S.D. Paste sheet'!AC1116="","",'S.D. Paste sheet'!AC1116)</f>
        <v/>
      </c>
      <c r="AD1116" s="20" t="str">
        <f>IF('S.D. Paste sheet'!AD1116="","",'S.D. Paste sheet'!AD1116)</f>
        <v/>
      </c>
      <c r="AE1116" s="28"/>
      <c r="AF1116" t="str">
        <f>IF(AK1116="","",IF(AK1116&gt;0,COUNT($AG$2:AG1116),""))</f>
        <v/>
      </c>
      <c r="AG1116" s="25" t="str">
        <f t="shared" si="547"/>
        <v/>
      </c>
      <c r="AH1116" s="25" t="str">
        <f t="shared" si="548"/>
        <v/>
      </c>
      <c r="AI1116" s="25" t="str">
        <f t="shared" si="549"/>
        <v/>
      </c>
      <c r="AJ1116" s="25" t="str">
        <f t="shared" si="550"/>
        <v/>
      </c>
      <c r="AK1116" s="25" t="str">
        <f t="shared" si="551"/>
        <v/>
      </c>
      <c r="AL1116" s="25" t="str">
        <f t="shared" si="552"/>
        <v/>
      </c>
      <c r="AM1116" s="25" t="str">
        <f t="shared" si="553"/>
        <v/>
      </c>
      <c r="AN1116" s="25" t="str">
        <f t="shared" si="554"/>
        <v/>
      </c>
      <c r="AO1116" s="25" t="str">
        <f t="shared" si="555"/>
        <v/>
      </c>
      <c r="AP1116" s="25" t="str">
        <f t="shared" si="556"/>
        <v/>
      </c>
      <c r="AQ1116" s="25" t="str">
        <f t="shared" si="557"/>
        <v/>
      </c>
      <c r="AR1116" s="25" t="str">
        <f t="shared" si="558"/>
        <v/>
      </c>
      <c r="AS1116" s="25" t="str">
        <f t="shared" si="559"/>
        <v/>
      </c>
      <c r="AT1116" s="25" t="str">
        <f t="shared" si="560"/>
        <v/>
      </c>
      <c r="AU1116" s="25" t="str">
        <f t="shared" si="561"/>
        <v/>
      </c>
      <c r="AV1116" s="25" t="str">
        <f t="shared" si="562"/>
        <v/>
      </c>
      <c r="AX1116" t="str">
        <f>IF(BC1116="","",IF(BC1116&gt;0,COUNT($AY$2:AY1116),""))</f>
        <v/>
      </c>
      <c r="AY1116" s="25" t="str">
        <f t="shared" si="563"/>
        <v/>
      </c>
      <c r="AZ1116" s="25" t="str">
        <f t="shared" si="564"/>
        <v/>
      </c>
      <c r="BA1116" s="25" t="str">
        <f t="shared" si="565"/>
        <v/>
      </c>
      <c r="BB1116" s="25" t="str">
        <f t="shared" si="566"/>
        <v/>
      </c>
      <c r="BC1116" s="25" t="str">
        <f t="shared" si="567"/>
        <v/>
      </c>
      <c r="BD1116" s="25" t="str">
        <f t="shared" si="568"/>
        <v/>
      </c>
      <c r="BE1116" s="25" t="str">
        <f t="shared" si="569"/>
        <v/>
      </c>
      <c r="BF1116" s="25" t="str">
        <f t="shared" si="570"/>
        <v/>
      </c>
      <c r="BG1116" s="25" t="str">
        <f t="shared" si="571"/>
        <v/>
      </c>
      <c r="BH1116" s="25" t="str">
        <f t="shared" si="572"/>
        <v/>
      </c>
      <c r="BI1116" s="25" t="str">
        <f t="shared" si="573"/>
        <v/>
      </c>
      <c r="BJ1116" s="25" t="str">
        <f t="shared" si="574"/>
        <v/>
      </c>
      <c r="BK1116" s="25" t="str">
        <f t="shared" si="575"/>
        <v/>
      </c>
      <c r="BL1116" s="25" t="str">
        <f t="shared" si="576"/>
        <v/>
      </c>
      <c r="BM1116" s="25" t="str">
        <f t="shared" si="577"/>
        <v/>
      </c>
      <c r="BN1116" s="25" t="str">
        <f t="shared" si="578"/>
        <v/>
      </c>
    </row>
    <row r="1117" spans="1:66" x14ac:dyDescent="0.25">
      <c r="A1117" s="20" t="str">
        <f>IF('S.D. Paste sheet'!A1117="","",'S.D. Paste sheet'!A1117)</f>
        <v/>
      </c>
      <c r="B1117" s="20" t="str">
        <f>IF('S.D. Paste sheet'!B1117="","",'S.D. Paste sheet'!B1117)</f>
        <v/>
      </c>
      <c r="C1117" s="20" t="str">
        <f>IF('S.D. Paste sheet'!C1117="","",'S.D. Paste sheet'!C1117)</f>
        <v/>
      </c>
      <c r="D1117" s="20" t="str">
        <f>IF('S.D. Paste sheet'!D1117="","",'S.D. Paste sheet'!D1117)</f>
        <v/>
      </c>
      <c r="E1117" s="20" t="str">
        <f>IF('S.D. Paste sheet'!E1117="","",UPPER('S.D. Paste sheet'!E1117))</f>
        <v/>
      </c>
      <c r="F1117" s="20" t="str">
        <f>IF('S.D. Paste sheet'!F1117="","",'S.D. Paste sheet'!F1117)</f>
        <v/>
      </c>
      <c r="G1117" s="20" t="str">
        <f>IF('S.D. Paste sheet'!G1117="","",UPPER('S.D. Paste sheet'!G1117))</f>
        <v/>
      </c>
      <c r="H1117" s="20" t="str">
        <f>IF('S.D. Paste sheet'!H1117="","",UPPER('S.D. Paste sheet'!H1117))</f>
        <v/>
      </c>
      <c r="I1117" s="20" t="str">
        <f>IF('S.D. Paste sheet'!I1117="","",'S.D. Paste sheet'!I1117)</f>
        <v/>
      </c>
      <c r="J1117" s="20" t="str">
        <f>IF('S.D. Paste sheet'!J1117="","",'S.D. Paste sheet'!J1117)</f>
        <v/>
      </c>
      <c r="K1117" s="20" t="str">
        <f>IF('S.D. Paste sheet'!K1117="","",'S.D. Paste sheet'!K1117)</f>
        <v/>
      </c>
      <c r="L1117" s="20" t="str">
        <f>IF('S.D. Paste sheet'!L1117="","",'S.D. Paste sheet'!L1117)</f>
        <v/>
      </c>
      <c r="M1117" s="20" t="str">
        <f>IF('S.D. Paste sheet'!M1117="","",'S.D. Paste sheet'!M1117)</f>
        <v/>
      </c>
      <c r="N1117" s="20" t="str">
        <f>IF('S.D. Paste sheet'!N1117="","",'S.D. Paste sheet'!N1117)</f>
        <v/>
      </c>
      <c r="O1117" s="20" t="str">
        <f>IF('S.D. Paste sheet'!O1117="","",'S.D. Paste sheet'!O1117)</f>
        <v/>
      </c>
      <c r="P1117" s="20" t="str">
        <f>IF('S.D. Paste sheet'!P1117="","",'S.D. Paste sheet'!P1117)</f>
        <v/>
      </c>
      <c r="Q1117" s="20" t="str">
        <f>IF('S.D. Paste sheet'!Q1117="","",'S.D. Paste sheet'!Q1117)</f>
        <v/>
      </c>
      <c r="R1117" s="20" t="str">
        <f>IF('S.D. Paste sheet'!R1117="","",'S.D. Paste sheet'!R1117)</f>
        <v/>
      </c>
      <c r="S1117" s="20" t="str">
        <f>IF('S.D. Paste sheet'!S1117="","",'S.D. Paste sheet'!S1117)</f>
        <v/>
      </c>
      <c r="T1117" s="20" t="str">
        <f>IF('S.D. Paste sheet'!T1117="","",'S.D. Paste sheet'!T1117)</f>
        <v/>
      </c>
      <c r="U1117" s="20" t="str">
        <f>IF('S.D. Paste sheet'!U1117="","",'S.D. Paste sheet'!U1117)</f>
        <v/>
      </c>
      <c r="V1117" s="20" t="str">
        <f>IF('S.D. Paste sheet'!V1117="","",'S.D. Paste sheet'!V1117)</f>
        <v/>
      </c>
      <c r="W1117" s="20" t="str">
        <f>IF('S.D. Paste sheet'!W1117="","",'S.D. Paste sheet'!W1117)</f>
        <v/>
      </c>
      <c r="X1117" s="20" t="str">
        <f>IF('S.D. Paste sheet'!X1117="","",'S.D. Paste sheet'!X1117)</f>
        <v/>
      </c>
      <c r="Y1117" s="20" t="str">
        <f>IF('S.D. Paste sheet'!Y1117="","",'S.D. Paste sheet'!Y1117)</f>
        <v/>
      </c>
      <c r="Z1117" s="20" t="str">
        <f>IF('S.D. Paste sheet'!Z1117="","",'S.D. Paste sheet'!Z1117)</f>
        <v/>
      </c>
      <c r="AA1117" s="20" t="str">
        <f>IF('S.D. Paste sheet'!AA1117="","",'S.D. Paste sheet'!AA1117)</f>
        <v/>
      </c>
      <c r="AB1117" s="20" t="str">
        <f>IF('S.D. Paste sheet'!AB1117="","",'S.D. Paste sheet'!AB1117)</f>
        <v/>
      </c>
      <c r="AC1117" s="20" t="str">
        <f>IF('S.D. Paste sheet'!AC1117="","",'S.D. Paste sheet'!AC1117)</f>
        <v/>
      </c>
      <c r="AD1117" s="20" t="str">
        <f>IF('S.D. Paste sheet'!AD1117="","",'S.D. Paste sheet'!AD1117)</f>
        <v/>
      </c>
      <c r="AE1117" s="28"/>
      <c r="AF1117" t="str">
        <f>IF(AK1117="","",IF(AK1117&gt;0,COUNT($AG$2:AG1117),""))</f>
        <v/>
      </c>
      <c r="AG1117" s="25" t="str">
        <f t="shared" si="547"/>
        <v/>
      </c>
      <c r="AH1117" s="25" t="str">
        <f t="shared" si="548"/>
        <v/>
      </c>
      <c r="AI1117" s="25" t="str">
        <f t="shared" si="549"/>
        <v/>
      </c>
      <c r="AJ1117" s="25" t="str">
        <f t="shared" si="550"/>
        <v/>
      </c>
      <c r="AK1117" s="25" t="str">
        <f t="shared" si="551"/>
        <v/>
      </c>
      <c r="AL1117" s="25" t="str">
        <f t="shared" si="552"/>
        <v/>
      </c>
      <c r="AM1117" s="25" t="str">
        <f t="shared" si="553"/>
        <v/>
      </c>
      <c r="AN1117" s="25" t="str">
        <f t="shared" si="554"/>
        <v/>
      </c>
      <c r="AO1117" s="25" t="str">
        <f t="shared" si="555"/>
        <v/>
      </c>
      <c r="AP1117" s="25" t="str">
        <f t="shared" si="556"/>
        <v/>
      </c>
      <c r="AQ1117" s="25" t="str">
        <f t="shared" si="557"/>
        <v/>
      </c>
      <c r="AR1117" s="25" t="str">
        <f t="shared" si="558"/>
        <v/>
      </c>
      <c r="AS1117" s="25" t="str">
        <f t="shared" si="559"/>
        <v/>
      </c>
      <c r="AT1117" s="25" t="str">
        <f t="shared" si="560"/>
        <v/>
      </c>
      <c r="AU1117" s="25" t="str">
        <f t="shared" si="561"/>
        <v/>
      </c>
      <c r="AV1117" s="25" t="str">
        <f t="shared" si="562"/>
        <v/>
      </c>
      <c r="AX1117" t="str">
        <f>IF(BC1117="","",IF(BC1117&gt;0,COUNT($AY$2:AY1117),""))</f>
        <v/>
      </c>
      <c r="AY1117" s="25" t="str">
        <f t="shared" si="563"/>
        <v/>
      </c>
      <c r="AZ1117" s="25" t="str">
        <f t="shared" si="564"/>
        <v/>
      </c>
      <c r="BA1117" s="25" t="str">
        <f t="shared" si="565"/>
        <v/>
      </c>
      <c r="BB1117" s="25" t="str">
        <f t="shared" si="566"/>
        <v/>
      </c>
      <c r="BC1117" s="25" t="str">
        <f t="shared" si="567"/>
        <v/>
      </c>
      <c r="BD1117" s="25" t="str">
        <f t="shared" si="568"/>
        <v/>
      </c>
      <c r="BE1117" s="25" t="str">
        <f t="shared" si="569"/>
        <v/>
      </c>
      <c r="BF1117" s="25" t="str">
        <f t="shared" si="570"/>
        <v/>
      </c>
      <c r="BG1117" s="25" t="str">
        <f t="shared" si="571"/>
        <v/>
      </c>
      <c r="BH1117" s="25" t="str">
        <f t="shared" si="572"/>
        <v/>
      </c>
      <c r="BI1117" s="25" t="str">
        <f t="shared" si="573"/>
        <v/>
      </c>
      <c r="BJ1117" s="25" t="str">
        <f t="shared" si="574"/>
        <v/>
      </c>
      <c r="BK1117" s="25" t="str">
        <f t="shared" si="575"/>
        <v/>
      </c>
      <c r="BL1117" s="25" t="str">
        <f t="shared" si="576"/>
        <v/>
      </c>
      <c r="BM1117" s="25" t="str">
        <f t="shared" si="577"/>
        <v/>
      </c>
      <c r="BN1117" s="25" t="str">
        <f t="shared" si="578"/>
        <v/>
      </c>
    </row>
    <row r="1118" spans="1:66" x14ac:dyDescent="0.25">
      <c r="A1118" s="20" t="str">
        <f>IF('S.D. Paste sheet'!A1118="","",'S.D. Paste sheet'!A1118)</f>
        <v/>
      </c>
      <c r="B1118" s="20" t="str">
        <f>IF('S.D. Paste sheet'!B1118="","",'S.D. Paste sheet'!B1118)</f>
        <v/>
      </c>
      <c r="C1118" s="20" t="str">
        <f>IF('S.D. Paste sheet'!C1118="","",'S.D. Paste sheet'!C1118)</f>
        <v/>
      </c>
      <c r="D1118" s="20" t="str">
        <f>IF('S.D. Paste sheet'!D1118="","",'S.D. Paste sheet'!D1118)</f>
        <v/>
      </c>
      <c r="E1118" s="20" t="str">
        <f>IF('S.D. Paste sheet'!E1118="","",UPPER('S.D. Paste sheet'!E1118))</f>
        <v/>
      </c>
      <c r="F1118" s="20" t="str">
        <f>IF('S.D. Paste sheet'!F1118="","",'S.D. Paste sheet'!F1118)</f>
        <v/>
      </c>
      <c r="G1118" s="20" t="str">
        <f>IF('S.D. Paste sheet'!G1118="","",UPPER('S.D. Paste sheet'!G1118))</f>
        <v/>
      </c>
      <c r="H1118" s="20" t="str">
        <f>IF('S.D. Paste sheet'!H1118="","",UPPER('S.D. Paste sheet'!H1118))</f>
        <v/>
      </c>
      <c r="I1118" s="20" t="str">
        <f>IF('S.D. Paste sheet'!I1118="","",'S.D. Paste sheet'!I1118)</f>
        <v/>
      </c>
      <c r="J1118" s="20" t="str">
        <f>IF('S.D. Paste sheet'!J1118="","",'S.D. Paste sheet'!J1118)</f>
        <v/>
      </c>
      <c r="K1118" s="20" t="str">
        <f>IF('S.D. Paste sheet'!K1118="","",'S.D. Paste sheet'!K1118)</f>
        <v/>
      </c>
      <c r="L1118" s="20" t="str">
        <f>IF('S.D. Paste sheet'!L1118="","",'S.D. Paste sheet'!L1118)</f>
        <v/>
      </c>
      <c r="M1118" s="20" t="str">
        <f>IF('S.D. Paste sheet'!M1118="","",'S.D. Paste sheet'!M1118)</f>
        <v/>
      </c>
      <c r="N1118" s="20" t="str">
        <f>IF('S.D. Paste sheet'!N1118="","",'S.D. Paste sheet'!N1118)</f>
        <v/>
      </c>
      <c r="O1118" s="20" t="str">
        <f>IF('S.D. Paste sheet'!O1118="","",'S.D. Paste sheet'!O1118)</f>
        <v/>
      </c>
      <c r="P1118" s="20" t="str">
        <f>IF('S.D. Paste sheet'!P1118="","",'S.D. Paste sheet'!P1118)</f>
        <v/>
      </c>
      <c r="Q1118" s="20" t="str">
        <f>IF('S.D. Paste sheet'!Q1118="","",'S.D. Paste sheet'!Q1118)</f>
        <v/>
      </c>
      <c r="R1118" s="20" t="str">
        <f>IF('S.D. Paste sheet'!R1118="","",'S.D. Paste sheet'!R1118)</f>
        <v/>
      </c>
      <c r="S1118" s="20" t="str">
        <f>IF('S.D. Paste sheet'!S1118="","",'S.D. Paste sheet'!S1118)</f>
        <v/>
      </c>
      <c r="T1118" s="20" t="str">
        <f>IF('S.D. Paste sheet'!T1118="","",'S.D. Paste sheet'!T1118)</f>
        <v/>
      </c>
      <c r="U1118" s="20" t="str">
        <f>IF('S.D. Paste sheet'!U1118="","",'S.D. Paste sheet'!U1118)</f>
        <v/>
      </c>
      <c r="V1118" s="20" t="str">
        <f>IF('S.D. Paste sheet'!V1118="","",'S.D. Paste sheet'!V1118)</f>
        <v/>
      </c>
      <c r="W1118" s="20" t="str">
        <f>IF('S.D. Paste sheet'!W1118="","",'S.D. Paste sheet'!W1118)</f>
        <v/>
      </c>
      <c r="X1118" s="20" t="str">
        <f>IF('S.D. Paste sheet'!X1118="","",'S.D. Paste sheet'!X1118)</f>
        <v/>
      </c>
      <c r="Y1118" s="20" t="str">
        <f>IF('S.D. Paste sheet'!Y1118="","",'S.D. Paste sheet'!Y1118)</f>
        <v/>
      </c>
      <c r="Z1118" s="20" t="str">
        <f>IF('S.D. Paste sheet'!Z1118="","",'S.D. Paste sheet'!Z1118)</f>
        <v/>
      </c>
      <c r="AA1118" s="20" t="str">
        <f>IF('S.D. Paste sheet'!AA1118="","",'S.D. Paste sheet'!AA1118)</f>
        <v/>
      </c>
      <c r="AB1118" s="20" t="str">
        <f>IF('S.D. Paste sheet'!AB1118="","",'S.D. Paste sheet'!AB1118)</f>
        <v/>
      </c>
      <c r="AC1118" s="20" t="str">
        <f>IF('S.D. Paste sheet'!AC1118="","",'S.D. Paste sheet'!AC1118)</f>
        <v/>
      </c>
      <c r="AD1118" s="20" t="str">
        <f>IF('S.D. Paste sheet'!AD1118="","",'S.D. Paste sheet'!AD1118)</f>
        <v/>
      </c>
      <c r="AE1118" s="28"/>
      <c r="AF1118" t="str">
        <f>IF(AK1118="","",IF(AK1118&gt;0,COUNT($AG$2:AG1118),""))</f>
        <v/>
      </c>
      <c r="AG1118" s="25" t="str">
        <f t="shared" si="547"/>
        <v/>
      </c>
      <c r="AH1118" s="25" t="str">
        <f t="shared" si="548"/>
        <v/>
      </c>
      <c r="AI1118" s="25" t="str">
        <f t="shared" si="549"/>
        <v/>
      </c>
      <c r="AJ1118" s="25" t="str">
        <f t="shared" si="550"/>
        <v/>
      </c>
      <c r="AK1118" s="25" t="str">
        <f t="shared" si="551"/>
        <v/>
      </c>
      <c r="AL1118" s="25" t="str">
        <f t="shared" si="552"/>
        <v/>
      </c>
      <c r="AM1118" s="25" t="str">
        <f t="shared" si="553"/>
        <v/>
      </c>
      <c r="AN1118" s="25" t="str">
        <f t="shared" si="554"/>
        <v/>
      </c>
      <c r="AO1118" s="25" t="str">
        <f t="shared" si="555"/>
        <v/>
      </c>
      <c r="AP1118" s="25" t="str">
        <f t="shared" si="556"/>
        <v/>
      </c>
      <c r="AQ1118" s="25" t="str">
        <f t="shared" si="557"/>
        <v/>
      </c>
      <c r="AR1118" s="25" t="str">
        <f t="shared" si="558"/>
        <v/>
      </c>
      <c r="AS1118" s="25" t="str">
        <f t="shared" si="559"/>
        <v/>
      </c>
      <c r="AT1118" s="25" t="str">
        <f t="shared" si="560"/>
        <v/>
      </c>
      <c r="AU1118" s="25" t="str">
        <f t="shared" si="561"/>
        <v/>
      </c>
      <c r="AV1118" s="25" t="str">
        <f t="shared" si="562"/>
        <v/>
      </c>
      <c r="AX1118" t="str">
        <f>IF(BC1118="","",IF(BC1118&gt;0,COUNT($AY$2:AY1118),""))</f>
        <v/>
      </c>
      <c r="AY1118" s="25" t="str">
        <f t="shared" si="563"/>
        <v/>
      </c>
      <c r="AZ1118" s="25" t="str">
        <f t="shared" si="564"/>
        <v/>
      </c>
      <c r="BA1118" s="25" t="str">
        <f t="shared" si="565"/>
        <v/>
      </c>
      <c r="BB1118" s="25" t="str">
        <f t="shared" si="566"/>
        <v/>
      </c>
      <c r="BC1118" s="25" t="str">
        <f t="shared" si="567"/>
        <v/>
      </c>
      <c r="BD1118" s="25" t="str">
        <f t="shared" si="568"/>
        <v/>
      </c>
      <c r="BE1118" s="25" t="str">
        <f t="shared" si="569"/>
        <v/>
      </c>
      <c r="BF1118" s="25" t="str">
        <f t="shared" si="570"/>
        <v/>
      </c>
      <c r="BG1118" s="25" t="str">
        <f t="shared" si="571"/>
        <v/>
      </c>
      <c r="BH1118" s="25" t="str">
        <f t="shared" si="572"/>
        <v/>
      </c>
      <c r="BI1118" s="25" t="str">
        <f t="shared" si="573"/>
        <v/>
      </c>
      <c r="BJ1118" s="25" t="str">
        <f t="shared" si="574"/>
        <v/>
      </c>
      <c r="BK1118" s="25" t="str">
        <f t="shared" si="575"/>
        <v/>
      </c>
      <c r="BL1118" s="25" t="str">
        <f t="shared" si="576"/>
        <v/>
      </c>
      <c r="BM1118" s="25" t="str">
        <f t="shared" si="577"/>
        <v/>
      </c>
      <c r="BN1118" s="25" t="str">
        <f t="shared" si="578"/>
        <v/>
      </c>
    </row>
    <row r="1119" spans="1:66" x14ac:dyDescent="0.25">
      <c r="A1119" s="20" t="str">
        <f>IF('S.D. Paste sheet'!A1119="","",'S.D. Paste sheet'!A1119)</f>
        <v/>
      </c>
      <c r="B1119" s="20" t="str">
        <f>IF('S.D. Paste sheet'!B1119="","",'S.D. Paste sheet'!B1119)</f>
        <v/>
      </c>
      <c r="C1119" s="20" t="str">
        <f>IF('S.D. Paste sheet'!C1119="","",'S.D. Paste sheet'!C1119)</f>
        <v/>
      </c>
      <c r="D1119" s="20" t="str">
        <f>IF('S.D. Paste sheet'!D1119="","",'S.D. Paste sheet'!D1119)</f>
        <v/>
      </c>
      <c r="E1119" s="20" t="str">
        <f>IF('S.D. Paste sheet'!E1119="","",UPPER('S.D. Paste sheet'!E1119))</f>
        <v/>
      </c>
      <c r="F1119" s="20" t="str">
        <f>IF('S.D. Paste sheet'!F1119="","",'S.D. Paste sheet'!F1119)</f>
        <v/>
      </c>
      <c r="G1119" s="20" t="str">
        <f>IF('S.D. Paste sheet'!G1119="","",UPPER('S.D. Paste sheet'!G1119))</f>
        <v/>
      </c>
      <c r="H1119" s="20" t="str">
        <f>IF('S.D. Paste sheet'!H1119="","",UPPER('S.D. Paste sheet'!H1119))</f>
        <v/>
      </c>
      <c r="I1119" s="20" t="str">
        <f>IF('S.D. Paste sheet'!I1119="","",'S.D. Paste sheet'!I1119)</f>
        <v/>
      </c>
      <c r="J1119" s="20" t="str">
        <f>IF('S.D. Paste sheet'!J1119="","",'S.D. Paste sheet'!J1119)</f>
        <v/>
      </c>
      <c r="K1119" s="20" t="str">
        <f>IF('S.D. Paste sheet'!K1119="","",'S.D. Paste sheet'!K1119)</f>
        <v/>
      </c>
      <c r="L1119" s="20" t="str">
        <f>IF('S.D. Paste sheet'!L1119="","",'S.D. Paste sheet'!L1119)</f>
        <v/>
      </c>
      <c r="M1119" s="20" t="str">
        <f>IF('S.D. Paste sheet'!M1119="","",'S.D. Paste sheet'!M1119)</f>
        <v/>
      </c>
      <c r="N1119" s="20" t="str">
        <f>IF('S.D. Paste sheet'!N1119="","",'S.D. Paste sheet'!N1119)</f>
        <v/>
      </c>
      <c r="O1119" s="20" t="str">
        <f>IF('S.D. Paste sheet'!O1119="","",'S.D. Paste sheet'!O1119)</f>
        <v/>
      </c>
      <c r="P1119" s="20" t="str">
        <f>IF('S.D. Paste sheet'!P1119="","",'S.D. Paste sheet'!P1119)</f>
        <v/>
      </c>
      <c r="Q1119" s="20" t="str">
        <f>IF('S.D. Paste sheet'!Q1119="","",'S.D. Paste sheet'!Q1119)</f>
        <v/>
      </c>
      <c r="R1119" s="20" t="str">
        <f>IF('S.D. Paste sheet'!R1119="","",'S.D. Paste sheet'!R1119)</f>
        <v/>
      </c>
      <c r="S1119" s="20" t="str">
        <f>IF('S.D. Paste sheet'!S1119="","",'S.D. Paste sheet'!S1119)</f>
        <v/>
      </c>
      <c r="T1119" s="20" t="str">
        <f>IF('S.D. Paste sheet'!T1119="","",'S.D. Paste sheet'!T1119)</f>
        <v/>
      </c>
      <c r="U1119" s="20" t="str">
        <f>IF('S.D. Paste sheet'!U1119="","",'S.D. Paste sheet'!U1119)</f>
        <v/>
      </c>
      <c r="V1119" s="20" t="str">
        <f>IF('S.D. Paste sheet'!V1119="","",'S.D. Paste sheet'!V1119)</f>
        <v/>
      </c>
      <c r="W1119" s="20" t="str">
        <f>IF('S.D. Paste sheet'!W1119="","",'S.D. Paste sheet'!W1119)</f>
        <v/>
      </c>
      <c r="X1119" s="20" t="str">
        <f>IF('S.D. Paste sheet'!X1119="","",'S.D. Paste sheet'!X1119)</f>
        <v/>
      </c>
      <c r="Y1119" s="20" t="str">
        <f>IF('S.D. Paste sheet'!Y1119="","",'S.D. Paste sheet'!Y1119)</f>
        <v/>
      </c>
      <c r="Z1119" s="20" t="str">
        <f>IF('S.D. Paste sheet'!Z1119="","",'S.D. Paste sheet'!Z1119)</f>
        <v/>
      </c>
      <c r="AA1119" s="20" t="str">
        <f>IF('S.D. Paste sheet'!AA1119="","",'S.D. Paste sheet'!AA1119)</f>
        <v/>
      </c>
      <c r="AB1119" s="20" t="str">
        <f>IF('S.D. Paste sheet'!AB1119="","",'S.D. Paste sheet'!AB1119)</f>
        <v/>
      </c>
      <c r="AC1119" s="20" t="str">
        <f>IF('S.D. Paste sheet'!AC1119="","",'S.D. Paste sheet'!AC1119)</f>
        <v/>
      </c>
      <c r="AD1119" s="20" t="str">
        <f>IF('S.D. Paste sheet'!AD1119="","",'S.D. Paste sheet'!AD1119)</f>
        <v/>
      </c>
      <c r="AE1119" s="28"/>
      <c r="AF1119" t="str">
        <f>IF(AK1119="","",IF(AK1119&gt;0,COUNT($AG$2:AG1119),""))</f>
        <v/>
      </c>
      <c r="AG1119" s="25" t="str">
        <f t="shared" si="547"/>
        <v/>
      </c>
      <c r="AH1119" s="25" t="str">
        <f t="shared" si="548"/>
        <v/>
      </c>
      <c r="AI1119" s="25" t="str">
        <f t="shared" si="549"/>
        <v/>
      </c>
      <c r="AJ1119" s="25" t="str">
        <f t="shared" si="550"/>
        <v/>
      </c>
      <c r="AK1119" s="25" t="str">
        <f t="shared" si="551"/>
        <v/>
      </c>
      <c r="AL1119" s="25" t="str">
        <f t="shared" si="552"/>
        <v/>
      </c>
      <c r="AM1119" s="25" t="str">
        <f t="shared" si="553"/>
        <v/>
      </c>
      <c r="AN1119" s="25" t="str">
        <f t="shared" si="554"/>
        <v/>
      </c>
      <c r="AO1119" s="25" t="str">
        <f t="shared" si="555"/>
        <v/>
      </c>
      <c r="AP1119" s="25" t="str">
        <f t="shared" si="556"/>
        <v/>
      </c>
      <c r="AQ1119" s="25" t="str">
        <f t="shared" si="557"/>
        <v/>
      </c>
      <c r="AR1119" s="25" t="str">
        <f t="shared" si="558"/>
        <v/>
      </c>
      <c r="AS1119" s="25" t="str">
        <f t="shared" si="559"/>
        <v/>
      </c>
      <c r="AT1119" s="25" t="str">
        <f t="shared" si="560"/>
        <v/>
      </c>
      <c r="AU1119" s="25" t="str">
        <f t="shared" si="561"/>
        <v/>
      </c>
      <c r="AV1119" s="25" t="str">
        <f t="shared" si="562"/>
        <v/>
      </c>
      <c r="AX1119" t="str">
        <f>IF(BC1119="","",IF(BC1119&gt;0,COUNT($AY$2:AY1119),""))</f>
        <v/>
      </c>
      <c r="AY1119" s="25" t="str">
        <f t="shared" si="563"/>
        <v/>
      </c>
      <c r="AZ1119" s="25" t="str">
        <f t="shared" si="564"/>
        <v/>
      </c>
      <c r="BA1119" s="25" t="str">
        <f t="shared" si="565"/>
        <v/>
      </c>
      <c r="BB1119" s="25" t="str">
        <f t="shared" si="566"/>
        <v/>
      </c>
      <c r="BC1119" s="25" t="str">
        <f t="shared" si="567"/>
        <v/>
      </c>
      <c r="BD1119" s="25" t="str">
        <f t="shared" si="568"/>
        <v/>
      </c>
      <c r="BE1119" s="25" t="str">
        <f t="shared" si="569"/>
        <v/>
      </c>
      <c r="BF1119" s="25" t="str">
        <f t="shared" si="570"/>
        <v/>
      </c>
      <c r="BG1119" s="25" t="str">
        <f t="shared" si="571"/>
        <v/>
      </c>
      <c r="BH1119" s="25" t="str">
        <f t="shared" si="572"/>
        <v/>
      </c>
      <c r="BI1119" s="25" t="str">
        <f t="shared" si="573"/>
        <v/>
      </c>
      <c r="BJ1119" s="25" t="str">
        <f t="shared" si="574"/>
        <v/>
      </c>
      <c r="BK1119" s="25" t="str">
        <f t="shared" si="575"/>
        <v/>
      </c>
      <c r="BL1119" s="25" t="str">
        <f t="shared" si="576"/>
        <v/>
      </c>
      <c r="BM1119" s="25" t="str">
        <f t="shared" si="577"/>
        <v/>
      </c>
      <c r="BN1119" s="25" t="str">
        <f t="shared" si="578"/>
        <v/>
      </c>
    </row>
    <row r="1120" spans="1:66" x14ac:dyDescent="0.25">
      <c r="A1120" s="20" t="str">
        <f>IF('S.D. Paste sheet'!A1120="","",'S.D. Paste sheet'!A1120)</f>
        <v/>
      </c>
      <c r="B1120" s="20" t="str">
        <f>IF('S.D. Paste sheet'!B1120="","",'S.D. Paste sheet'!B1120)</f>
        <v/>
      </c>
      <c r="C1120" s="20" t="str">
        <f>IF('S.D. Paste sheet'!C1120="","",'S.D. Paste sheet'!C1120)</f>
        <v/>
      </c>
      <c r="D1120" s="20" t="str">
        <f>IF('S.D. Paste sheet'!D1120="","",'S.D. Paste sheet'!D1120)</f>
        <v/>
      </c>
      <c r="E1120" s="20" t="str">
        <f>IF('S.D. Paste sheet'!E1120="","",UPPER('S.D. Paste sheet'!E1120))</f>
        <v/>
      </c>
      <c r="F1120" s="20" t="str">
        <f>IF('S.D. Paste sheet'!F1120="","",'S.D. Paste sheet'!F1120)</f>
        <v/>
      </c>
      <c r="G1120" s="20" t="str">
        <f>IF('S.D. Paste sheet'!G1120="","",UPPER('S.D. Paste sheet'!G1120))</f>
        <v/>
      </c>
      <c r="H1120" s="20" t="str">
        <f>IF('S.D. Paste sheet'!H1120="","",UPPER('S.D. Paste sheet'!H1120))</f>
        <v/>
      </c>
      <c r="I1120" s="20" t="str">
        <f>IF('S.D. Paste sheet'!I1120="","",'S.D. Paste sheet'!I1120)</f>
        <v/>
      </c>
      <c r="J1120" s="20" t="str">
        <f>IF('S.D. Paste sheet'!J1120="","",'S.D. Paste sheet'!J1120)</f>
        <v/>
      </c>
      <c r="K1120" s="20" t="str">
        <f>IF('S.D. Paste sheet'!K1120="","",'S.D. Paste sheet'!K1120)</f>
        <v/>
      </c>
      <c r="L1120" s="20" t="str">
        <f>IF('S.D. Paste sheet'!L1120="","",'S.D. Paste sheet'!L1120)</f>
        <v/>
      </c>
      <c r="M1120" s="20" t="str">
        <f>IF('S.D. Paste sheet'!M1120="","",'S.D. Paste sheet'!M1120)</f>
        <v/>
      </c>
      <c r="N1120" s="20" t="str">
        <f>IF('S.D. Paste sheet'!N1120="","",'S.D. Paste sheet'!N1120)</f>
        <v/>
      </c>
      <c r="O1120" s="20" t="str">
        <f>IF('S.D. Paste sheet'!O1120="","",'S.D. Paste sheet'!O1120)</f>
        <v/>
      </c>
      <c r="P1120" s="20" t="str">
        <f>IF('S.D. Paste sheet'!P1120="","",'S.D. Paste sheet'!P1120)</f>
        <v/>
      </c>
      <c r="Q1120" s="20" t="str">
        <f>IF('S.D. Paste sheet'!Q1120="","",'S.D. Paste sheet'!Q1120)</f>
        <v/>
      </c>
      <c r="R1120" s="20" t="str">
        <f>IF('S.D. Paste sheet'!R1120="","",'S.D. Paste sheet'!R1120)</f>
        <v/>
      </c>
      <c r="S1120" s="20" t="str">
        <f>IF('S.D. Paste sheet'!S1120="","",'S.D. Paste sheet'!S1120)</f>
        <v/>
      </c>
      <c r="T1120" s="20" t="str">
        <f>IF('S.D. Paste sheet'!T1120="","",'S.D. Paste sheet'!T1120)</f>
        <v/>
      </c>
      <c r="U1120" s="20" t="str">
        <f>IF('S.D. Paste sheet'!U1120="","",'S.D. Paste sheet'!U1120)</f>
        <v/>
      </c>
      <c r="V1120" s="20" t="str">
        <f>IF('S.D. Paste sheet'!V1120="","",'S.D. Paste sheet'!V1120)</f>
        <v/>
      </c>
      <c r="W1120" s="20" t="str">
        <f>IF('S.D. Paste sheet'!W1120="","",'S.D. Paste sheet'!W1120)</f>
        <v/>
      </c>
      <c r="X1120" s="20" t="str">
        <f>IF('S.D. Paste sheet'!X1120="","",'S.D. Paste sheet'!X1120)</f>
        <v/>
      </c>
      <c r="Y1120" s="20" t="str">
        <f>IF('S.D. Paste sheet'!Y1120="","",'S.D. Paste sheet'!Y1120)</f>
        <v/>
      </c>
      <c r="Z1120" s="20" t="str">
        <f>IF('S.D. Paste sheet'!Z1120="","",'S.D. Paste sheet'!Z1120)</f>
        <v/>
      </c>
      <c r="AA1120" s="20" t="str">
        <f>IF('S.D. Paste sheet'!AA1120="","",'S.D. Paste sheet'!AA1120)</f>
        <v/>
      </c>
      <c r="AB1120" s="20" t="str">
        <f>IF('S.D. Paste sheet'!AB1120="","",'S.D. Paste sheet'!AB1120)</f>
        <v/>
      </c>
      <c r="AC1120" s="20" t="str">
        <f>IF('S.D. Paste sheet'!AC1120="","",'S.D. Paste sheet'!AC1120)</f>
        <v/>
      </c>
      <c r="AD1120" s="20" t="str">
        <f>IF('S.D. Paste sheet'!AD1120="","",'S.D. Paste sheet'!AD1120)</f>
        <v/>
      </c>
      <c r="AE1120" s="28"/>
      <c r="AF1120" t="str">
        <f>IF(AK1120="","",IF(AK1120&gt;0,COUNT($AG$2:AG1120),""))</f>
        <v/>
      </c>
      <c r="AG1120" s="25" t="str">
        <f t="shared" si="547"/>
        <v/>
      </c>
      <c r="AH1120" s="25" t="str">
        <f t="shared" si="548"/>
        <v/>
      </c>
      <c r="AI1120" s="25" t="str">
        <f t="shared" si="549"/>
        <v/>
      </c>
      <c r="AJ1120" s="25" t="str">
        <f t="shared" si="550"/>
        <v/>
      </c>
      <c r="AK1120" s="25" t="str">
        <f t="shared" si="551"/>
        <v/>
      </c>
      <c r="AL1120" s="25" t="str">
        <f t="shared" si="552"/>
        <v/>
      </c>
      <c r="AM1120" s="25" t="str">
        <f t="shared" si="553"/>
        <v/>
      </c>
      <c r="AN1120" s="25" t="str">
        <f t="shared" si="554"/>
        <v/>
      </c>
      <c r="AO1120" s="25" t="str">
        <f t="shared" si="555"/>
        <v/>
      </c>
      <c r="AP1120" s="25" t="str">
        <f t="shared" si="556"/>
        <v/>
      </c>
      <c r="AQ1120" s="25" t="str">
        <f t="shared" si="557"/>
        <v/>
      </c>
      <c r="AR1120" s="25" t="str">
        <f t="shared" si="558"/>
        <v/>
      </c>
      <c r="AS1120" s="25" t="str">
        <f t="shared" si="559"/>
        <v/>
      </c>
      <c r="AT1120" s="25" t="str">
        <f t="shared" si="560"/>
        <v/>
      </c>
      <c r="AU1120" s="25" t="str">
        <f t="shared" si="561"/>
        <v/>
      </c>
      <c r="AV1120" s="25" t="str">
        <f t="shared" si="562"/>
        <v/>
      </c>
      <c r="AX1120" t="str">
        <f>IF(BC1120="","",IF(BC1120&gt;0,COUNT($AY$2:AY1120),""))</f>
        <v/>
      </c>
      <c r="AY1120" s="25" t="str">
        <f t="shared" si="563"/>
        <v/>
      </c>
      <c r="AZ1120" s="25" t="str">
        <f t="shared" si="564"/>
        <v/>
      </c>
      <c r="BA1120" s="25" t="str">
        <f t="shared" si="565"/>
        <v/>
      </c>
      <c r="BB1120" s="25" t="str">
        <f t="shared" si="566"/>
        <v/>
      </c>
      <c r="BC1120" s="25" t="str">
        <f t="shared" si="567"/>
        <v/>
      </c>
      <c r="BD1120" s="25" t="str">
        <f t="shared" si="568"/>
        <v/>
      </c>
      <c r="BE1120" s="25" t="str">
        <f t="shared" si="569"/>
        <v/>
      </c>
      <c r="BF1120" s="25" t="str">
        <f t="shared" si="570"/>
        <v/>
      </c>
      <c r="BG1120" s="25" t="str">
        <f t="shared" si="571"/>
        <v/>
      </c>
      <c r="BH1120" s="25" t="str">
        <f t="shared" si="572"/>
        <v/>
      </c>
      <c r="BI1120" s="25" t="str">
        <f t="shared" si="573"/>
        <v/>
      </c>
      <c r="BJ1120" s="25" t="str">
        <f t="shared" si="574"/>
        <v/>
      </c>
      <c r="BK1120" s="25" t="str">
        <f t="shared" si="575"/>
        <v/>
      </c>
      <c r="BL1120" s="25" t="str">
        <f t="shared" si="576"/>
        <v/>
      </c>
      <c r="BM1120" s="25" t="str">
        <f t="shared" si="577"/>
        <v/>
      </c>
      <c r="BN1120" s="25" t="str">
        <f t="shared" si="578"/>
        <v/>
      </c>
    </row>
    <row r="1121" spans="1:66" x14ac:dyDescent="0.25">
      <c r="A1121" s="20" t="str">
        <f>IF('S.D. Paste sheet'!A1121="","",'S.D. Paste sheet'!A1121)</f>
        <v/>
      </c>
      <c r="B1121" s="20" t="str">
        <f>IF('S.D. Paste sheet'!B1121="","",'S.D. Paste sheet'!B1121)</f>
        <v/>
      </c>
      <c r="C1121" s="20" t="str">
        <f>IF('S.D. Paste sheet'!C1121="","",'S.D. Paste sheet'!C1121)</f>
        <v/>
      </c>
      <c r="D1121" s="20" t="str">
        <f>IF('S.D. Paste sheet'!D1121="","",'S.D. Paste sheet'!D1121)</f>
        <v/>
      </c>
      <c r="E1121" s="20" t="str">
        <f>IF('S.D. Paste sheet'!E1121="","",UPPER('S.D. Paste sheet'!E1121))</f>
        <v/>
      </c>
      <c r="F1121" s="20" t="str">
        <f>IF('S.D. Paste sheet'!F1121="","",'S.D. Paste sheet'!F1121)</f>
        <v/>
      </c>
      <c r="G1121" s="20" t="str">
        <f>IF('S.D. Paste sheet'!G1121="","",UPPER('S.D. Paste sheet'!G1121))</f>
        <v/>
      </c>
      <c r="H1121" s="20" t="str">
        <f>IF('S.D. Paste sheet'!H1121="","",UPPER('S.D. Paste sheet'!H1121))</f>
        <v/>
      </c>
      <c r="I1121" s="20" t="str">
        <f>IF('S.D. Paste sheet'!I1121="","",'S.D. Paste sheet'!I1121)</f>
        <v/>
      </c>
      <c r="J1121" s="20" t="str">
        <f>IF('S.D. Paste sheet'!J1121="","",'S.D. Paste sheet'!J1121)</f>
        <v/>
      </c>
      <c r="K1121" s="20" t="str">
        <f>IF('S.D. Paste sheet'!K1121="","",'S.D. Paste sheet'!K1121)</f>
        <v/>
      </c>
      <c r="L1121" s="20" t="str">
        <f>IF('S.D. Paste sheet'!L1121="","",'S.D. Paste sheet'!L1121)</f>
        <v/>
      </c>
      <c r="M1121" s="20" t="str">
        <f>IF('S.D. Paste sheet'!M1121="","",'S.D. Paste sheet'!M1121)</f>
        <v/>
      </c>
      <c r="N1121" s="20" t="str">
        <f>IF('S.D. Paste sheet'!N1121="","",'S.D. Paste sheet'!N1121)</f>
        <v/>
      </c>
      <c r="O1121" s="20" t="str">
        <f>IF('S.D. Paste sheet'!O1121="","",'S.D. Paste sheet'!O1121)</f>
        <v/>
      </c>
      <c r="P1121" s="20" t="str">
        <f>IF('S.D. Paste sheet'!P1121="","",'S.D. Paste sheet'!P1121)</f>
        <v/>
      </c>
      <c r="Q1121" s="20" t="str">
        <f>IF('S.D. Paste sheet'!Q1121="","",'S.D. Paste sheet'!Q1121)</f>
        <v/>
      </c>
      <c r="R1121" s="20" t="str">
        <f>IF('S.D. Paste sheet'!R1121="","",'S.D. Paste sheet'!R1121)</f>
        <v/>
      </c>
      <c r="S1121" s="20" t="str">
        <f>IF('S.D. Paste sheet'!S1121="","",'S.D. Paste sheet'!S1121)</f>
        <v/>
      </c>
      <c r="T1121" s="20" t="str">
        <f>IF('S.D. Paste sheet'!T1121="","",'S.D. Paste sheet'!T1121)</f>
        <v/>
      </c>
      <c r="U1121" s="20" t="str">
        <f>IF('S.D. Paste sheet'!U1121="","",'S.D. Paste sheet'!U1121)</f>
        <v/>
      </c>
      <c r="V1121" s="20" t="str">
        <f>IF('S.D. Paste sheet'!V1121="","",'S.D. Paste sheet'!V1121)</f>
        <v/>
      </c>
      <c r="W1121" s="20" t="str">
        <f>IF('S.D. Paste sheet'!W1121="","",'S.D. Paste sheet'!W1121)</f>
        <v/>
      </c>
      <c r="X1121" s="20" t="str">
        <f>IF('S.D. Paste sheet'!X1121="","",'S.D. Paste sheet'!X1121)</f>
        <v/>
      </c>
      <c r="Y1121" s="20" t="str">
        <f>IF('S.D. Paste sheet'!Y1121="","",'S.D. Paste sheet'!Y1121)</f>
        <v/>
      </c>
      <c r="Z1121" s="20" t="str">
        <f>IF('S.D. Paste sheet'!Z1121="","",'S.D. Paste sheet'!Z1121)</f>
        <v/>
      </c>
      <c r="AA1121" s="20" t="str">
        <f>IF('S.D. Paste sheet'!AA1121="","",'S.D. Paste sheet'!AA1121)</f>
        <v/>
      </c>
      <c r="AB1121" s="20" t="str">
        <f>IF('S.D. Paste sheet'!AB1121="","",'S.D. Paste sheet'!AB1121)</f>
        <v/>
      </c>
      <c r="AC1121" s="20" t="str">
        <f>IF('S.D. Paste sheet'!AC1121="","",'S.D. Paste sheet'!AC1121)</f>
        <v/>
      </c>
      <c r="AD1121" s="20" t="str">
        <f>IF('S.D. Paste sheet'!AD1121="","",'S.D. Paste sheet'!AD1121)</f>
        <v/>
      </c>
      <c r="AE1121" s="28"/>
      <c r="AF1121" t="str">
        <f>IF(AK1121="","",IF(AK1121&gt;0,COUNT($AG$2:AG1121),""))</f>
        <v/>
      </c>
      <c r="AG1121" s="25" t="str">
        <f t="shared" si="547"/>
        <v/>
      </c>
      <c r="AH1121" s="25" t="str">
        <f t="shared" si="548"/>
        <v/>
      </c>
      <c r="AI1121" s="25" t="str">
        <f t="shared" si="549"/>
        <v/>
      </c>
      <c r="AJ1121" s="25" t="str">
        <f t="shared" si="550"/>
        <v/>
      </c>
      <c r="AK1121" s="25" t="str">
        <f t="shared" si="551"/>
        <v/>
      </c>
      <c r="AL1121" s="25" t="str">
        <f t="shared" si="552"/>
        <v/>
      </c>
      <c r="AM1121" s="25" t="str">
        <f t="shared" si="553"/>
        <v/>
      </c>
      <c r="AN1121" s="25" t="str">
        <f t="shared" si="554"/>
        <v/>
      </c>
      <c r="AO1121" s="25" t="str">
        <f t="shared" si="555"/>
        <v/>
      </c>
      <c r="AP1121" s="25" t="str">
        <f t="shared" si="556"/>
        <v/>
      </c>
      <c r="AQ1121" s="25" t="str">
        <f t="shared" si="557"/>
        <v/>
      </c>
      <c r="AR1121" s="25" t="str">
        <f t="shared" si="558"/>
        <v/>
      </c>
      <c r="AS1121" s="25" t="str">
        <f t="shared" si="559"/>
        <v/>
      </c>
      <c r="AT1121" s="25" t="str">
        <f t="shared" si="560"/>
        <v/>
      </c>
      <c r="AU1121" s="25" t="str">
        <f t="shared" si="561"/>
        <v/>
      </c>
      <c r="AV1121" s="25" t="str">
        <f t="shared" si="562"/>
        <v/>
      </c>
      <c r="AX1121" t="str">
        <f>IF(BC1121="","",IF(BC1121&gt;0,COUNT($AY$2:AY1121),""))</f>
        <v/>
      </c>
      <c r="AY1121" s="25" t="str">
        <f t="shared" si="563"/>
        <v/>
      </c>
      <c r="AZ1121" s="25" t="str">
        <f t="shared" si="564"/>
        <v/>
      </c>
      <c r="BA1121" s="25" t="str">
        <f t="shared" si="565"/>
        <v/>
      </c>
      <c r="BB1121" s="25" t="str">
        <f t="shared" si="566"/>
        <v/>
      </c>
      <c r="BC1121" s="25" t="str">
        <f t="shared" si="567"/>
        <v/>
      </c>
      <c r="BD1121" s="25" t="str">
        <f t="shared" si="568"/>
        <v/>
      </c>
      <c r="BE1121" s="25" t="str">
        <f t="shared" si="569"/>
        <v/>
      </c>
      <c r="BF1121" s="25" t="str">
        <f t="shared" si="570"/>
        <v/>
      </c>
      <c r="BG1121" s="25" t="str">
        <f t="shared" si="571"/>
        <v/>
      </c>
      <c r="BH1121" s="25" t="str">
        <f t="shared" si="572"/>
        <v/>
      </c>
      <c r="BI1121" s="25" t="str">
        <f t="shared" si="573"/>
        <v/>
      </c>
      <c r="BJ1121" s="25" t="str">
        <f t="shared" si="574"/>
        <v/>
      </c>
      <c r="BK1121" s="25" t="str">
        <f t="shared" si="575"/>
        <v/>
      </c>
      <c r="BL1121" s="25" t="str">
        <f t="shared" si="576"/>
        <v/>
      </c>
      <c r="BM1121" s="25" t="str">
        <f t="shared" si="577"/>
        <v/>
      </c>
      <c r="BN1121" s="25" t="str">
        <f t="shared" si="578"/>
        <v/>
      </c>
    </row>
    <row r="1122" spans="1:66" x14ac:dyDescent="0.25">
      <c r="A1122" s="20" t="str">
        <f>IF('S.D. Paste sheet'!A1122="","",'S.D. Paste sheet'!A1122)</f>
        <v/>
      </c>
      <c r="B1122" s="20" t="str">
        <f>IF('S.D. Paste sheet'!B1122="","",'S.D. Paste sheet'!B1122)</f>
        <v/>
      </c>
      <c r="C1122" s="20" t="str">
        <f>IF('S.D. Paste sheet'!C1122="","",'S.D. Paste sheet'!C1122)</f>
        <v/>
      </c>
      <c r="D1122" s="20" t="str">
        <f>IF('S.D. Paste sheet'!D1122="","",'S.D. Paste sheet'!D1122)</f>
        <v/>
      </c>
      <c r="E1122" s="20" t="str">
        <f>IF('S.D. Paste sheet'!E1122="","",UPPER('S.D. Paste sheet'!E1122))</f>
        <v/>
      </c>
      <c r="F1122" s="20" t="str">
        <f>IF('S.D. Paste sheet'!F1122="","",'S.D. Paste sheet'!F1122)</f>
        <v/>
      </c>
      <c r="G1122" s="20" t="str">
        <f>IF('S.D. Paste sheet'!G1122="","",UPPER('S.D. Paste sheet'!G1122))</f>
        <v/>
      </c>
      <c r="H1122" s="20" t="str">
        <f>IF('S.D. Paste sheet'!H1122="","",UPPER('S.D. Paste sheet'!H1122))</f>
        <v/>
      </c>
      <c r="I1122" s="20" t="str">
        <f>IF('S.D. Paste sheet'!I1122="","",'S.D. Paste sheet'!I1122)</f>
        <v/>
      </c>
      <c r="J1122" s="20" t="str">
        <f>IF('S.D. Paste sheet'!J1122="","",'S.D. Paste sheet'!J1122)</f>
        <v/>
      </c>
      <c r="K1122" s="20" t="str">
        <f>IF('S.D. Paste sheet'!K1122="","",'S.D. Paste sheet'!K1122)</f>
        <v/>
      </c>
      <c r="L1122" s="20" t="str">
        <f>IF('S.D. Paste sheet'!L1122="","",'S.D. Paste sheet'!L1122)</f>
        <v/>
      </c>
      <c r="M1122" s="20" t="str">
        <f>IF('S.D. Paste sheet'!M1122="","",'S.D. Paste sheet'!M1122)</f>
        <v/>
      </c>
      <c r="N1122" s="20" t="str">
        <f>IF('S.D. Paste sheet'!N1122="","",'S.D. Paste sheet'!N1122)</f>
        <v/>
      </c>
      <c r="O1122" s="20" t="str">
        <f>IF('S.D. Paste sheet'!O1122="","",'S.D. Paste sheet'!O1122)</f>
        <v/>
      </c>
      <c r="P1122" s="20" t="str">
        <f>IF('S.D. Paste sheet'!P1122="","",'S.D. Paste sheet'!P1122)</f>
        <v/>
      </c>
      <c r="Q1122" s="20" t="str">
        <f>IF('S.D. Paste sheet'!Q1122="","",'S.D. Paste sheet'!Q1122)</f>
        <v/>
      </c>
      <c r="R1122" s="20" t="str">
        <f>IF('S.D. Paste sheet'!R1122="","",'S.D. Paste sheet'!R1122)</f>
        <v/>
      </c>
      <c r="S1122" s="20" t="str">
        <f>IF('S.D. Paste sheet'!S1122="","",'S.D. Paste sheet'!S1122)</f>
        <v/>
      </c>
      <c r="T1122" s="20" t="str">
        <f>IF('S.D. Paste sheet'!T1122="","",'S.D. Paste sheet'!T1122)</f>
        <v/>
      </c>
      <c r="U1122" s="20" t="str">
        <f>IF('S.D. Paste sheet'!U1122="","",'S.D. Paste sheet'!U1122)</f>
        <v/>
      </c>
      <c r="V1122" s="20" t="str">
        <f>IF('S.D. Paste sheet'!V1122="","",'S.D. Paste sheet'!V1122)</f>
        <v/>
      </c>
      <c r="W1122" s="20" t="str">
        <f>IF('S.D. Paste sheet'!W1122="","",'S.D. Paste sheet'!W1122)</f>
        <v/>
      </c>
      <c r="X1122" s="20" t="str">
        <f>IF('S.D. Paste sheet'!X1122="","",'S.D. Paste sheet'!X1122)</f>
        <v/>
      </c>
      <c r="Y1122" s="20" t="str">
        <f>IF('S.D. Paste sheet'!Y1122="","",'S.D. Paste sheet'!Y1122)</f>
        <v/>
      </c>
      <c r="Z1122" s="20" t="str">
        <f>IF('S.D. Paste sheet'!Z1122="","",'S.D. Paste sheet'!Z1122)</f>
        <v/>
      </c>
      <c r="AA1122" s="20" t="str">
        <f>IF('S.D. Paste sheet'!AA1122="","",'S.D. Paste sheet'!AA1122)</f>
        <v/>
      </c>
      <c r="AB1122" s="20" t="str">
        <f>IF('S.D. Paste sheet'!AB1122="","",'S.D. Paste sheet'!AB1122)</f>
        <v/>
      </c>
      <c r="AC1122" s="20" t="str">
        <f>IF('S.D. Paste sheet'!AC1122="","",'S.D. Paste sheet'!AC1122)</f>
        <v/>
      </c>
      <c r="AD1122" s="20" t="str">
        <f>IF('S.D. Paste sheet'!AD1122="","",'S.D. Paste sheet'!AD1122)</f>
        <v/>
      </c>
      <c r="AE1122" s="28"/>
      <c r="AF1122" t="str">
        <f>IF(AK1122="","",IF(AK1122&gt;0,COUNT($AG$2:AG1122),""))</f>
        <v/>
      </c>
      <c r="AG1122" s="25" t="str">
        <f t="shared" si="547"/>
        <v/>
      </c>
      <c r="AH1122" s="25" t="str">
        <f t="shared" si="548"/>
        <v/>
      </c>
      <c r="AI1122" s="25" t="str">
        <f t="shared" si="549"/>
        <v/>
      </c>
      <c r="AJ1122" s="25" t="str">
        <f t="shared" si="550"/>
        <v/>
      </c>
      <c r="AK1122" s="25" t="str">
        <f t="shared" si="551"/>
        <v/>
      </c>
      <c r="AL1122" s="25" t="str">
        <f t="shared" si="552"/>
        <v/>
      </c>
      <c r="AM1122" s="25" t="str">
        <f t="shared" si="553"/>
        <v/>
      </c>
      <c r="AN1122" s="25" t="str">
        <f t="shared" si="554"/>
        <v/>
      </c>
      <c r="AO1122" s="25" t="str">
        <f t="shared" si="555"/>
        <v/>
      </c>
      <c r="AP1122" s="25" t="str">
        <f t="shared" si="556"/>
        <v/>
      </c>
      <c r="AQ1122" s="25" t="str">
        <f t="shared" si="557"/>
        <v/>
      </c>
      <c r="AR1122" s="25" t="str">
        <f t="shared" si="558"/>
        <v/>
      </c>
      <c r="AS1122" s="25" t="str">
        <f t="shared" si="559"/>
        <v/>
      </c>
      <c r="AT1122" s="25" t="str">
        <f t="shared" si="560"/>
        <v/>
      </c>
      <c r="AU1122" s="25" t="str">
        <f t="shared" si="561"/>
        <v/>
      </c>
      <c r="AV1122" s="25" t="str">
        <f t="shared" si="562"/>
        <v/>
      </c>
      <c r="AX1122" t="str">
        <f>IF(BC1122="","",IF(BC1122&gt;0,COUNT($AY$2:AY1122),""))</f>
        <v/>
      </c>
      <c r="AY1122" s="25" t="str">
        <f t="shared" si="563"/>
        <v/>
      </c>
      <c r="AZ1122" s="25" t="str">
        <f t="shared" si="564"/>
        <v/>
      </c>
      <c r="BA1122" s="25" t="str">
        <f t="shared" si="565"/>
        <v/>
      </c>
      <c r="BB1122" s="25" t="str">
        <f t="shared" si="566"/>
        <v/>
      </c>
      <c r="BC1122" s="25" t="str">
        <f t="shared" si="567"/>
        <v/>
      </c>
      <c r="BD1122" s="25" t="str">
        <f t="shared" si="568"/>
        <v/>
      </c>
      <c r="BE1122" s="25" t="str">
        <f t="shared" si="569"/>
        <v/>
      </c>
      <c r="BF1122" s="25" t="str">
        <f t="shared" si="570"/>
        <v/>
      </c>
      <c r="BG1122" s="25" t="str">
        <f t="shared" si="571"/>
        <v/>
      </c>
      <c r="BH1122" s="25" t="str">
        <f t="shared" si="572"/>
        <v/>
      </c>
      <c r="BI1122" s="25" t="str">
        <f t="shared" si="573"/>
        <v/>
      </c>
      <c r="BJ1122" s="25" t="str">
        <f t="shared" si="574"/>
        <v/>
      </c>
      <c r="BK1122" s="25" t="str">
        <f t="shared" si="575"/>
        <v/>
      </c>
      <c r="BL1122" s="25" t="str">
        <f t="shared" si="576"/>
        <v/>
      </c>
      <c r="BM1122" s="25" t="str">
        <f t="shared" si="577"/>
        <v/>
      </c>
      <c r="BN1122" s="25" t="str">
        <f t="shared" si="578"/>
        <v/>
      </c>
    </row>
    <row r="1123" spans="1:66" x14ac:dyDescent="0.25">
      <c r="A1123" s="20" t="str">
        <f>IF('S.D. Paste sheet'!A1123="","",'S.D. Paste sheet'!A1123)</f>
        <v/>
      </c>
      <c r="B1123" s="20" t="str">
        <f>IF('S.D. Paste sheet'!B1123="","",'S.D. Paste sheet'!B1123)</f>
        <v/>
      </c>
      <c r="C1123" s="20" t="str">
        <f>IF('S.D. Paste sheet'!C1123="","",'S.D. Paste sheet'!C1123)</f>
        <v/>
      </c>
      <c r="D1123" s="20" t="str">
        <f>IF('S.D. Paste sheet'!D1123="","",'S.D. Paste sheet'!D1123)</f>
        <v/>
      </c>
      <c r="E1123" s="20" t="str">
        <f>IF('S.D. Paste sheet'!E1123="","",UPPER('S.D. Paste sheet'!E1123))</f>
        <v/>
      </c>
      <c r="F1123" s="20" t="str">
        <f>IF('S.D. Paste sheet'!F1123="","",'S.D. Paste sheet'!F1123)</f>
        <v/>
      </c>
      <c r="G1123" s="20" t="str">
        <f>IF('S.D. Paste sheet'!G1123="","",UPPER('S.D. Paste sheet'!G1123))</f>
        <v/>
      </c>
      <c r="H1123" s="20" t="str">
        <f>IF('S.D. Paste sheet'!H1123="","",UPPER('S.D. Paste sheet'!H1123))</f>
        <v/>
      </c>
      <c r="I1123" s="20" t="str">
        <f>IF('S.D. Paste sheet'!I1123="","",'S.D. Paste sheet'!I1123)</f>
        <v/>
      </c>
      <c r="J1123" s="20" t="str">
        <f>IF('S.D. Paste sheet'!J1123="","",'S.D. Paste sheet'!J1123)</f>
        <v/>
      </c>
      <c r="K1123" s="20" t="str">
        <f>IF('S.D. Paste sheet'!K1123="","",'S.D. Paste sheet'!K1123)</f>
        <v/>
      </c>
      <c r="L1123" s="20" t="str">
        <f>IF('S.D. Paste sheet'!L1123="","",'S.D. Paste sheet'!L1123)</f>
        <v/>
      </c>
      <c r="M1123" s="20" t="str">
        <f>IF('S.D. Paste sheet'!M1123="","",'S.D. Paste sheet'!M1123)</f>
        <v/>
      </c>
      <c r="N1123" s="20" t="str">
        <f>IF('S.D. Paste sheet'!N1123="","",'S.D. Paste sheet'!N1123)</f>
        <v/>
      </c>
      <c r="O1123" s="20" t="str">
        <f>IF('S.D. Paste sheet'!O1123="","",'S.D. Paste sheet'!O1123)</f>
        <v/>
      </c>
      <c r="P1123" s="20" t="str">
        <f>IF('S.D. Paste sheet'!P1123="","",'S.D. Paste sheet'!P1123)</f>
        <v/>
      </c>
      <c r="Q1123" s="20" t="str">
        <f>IF('S.D. Paste sheet'!Q1123="","",'S.D. Paste sheet'!Q1123)</f>
        <v/>
      </c>
      <c r="R1123" s="20" t="str">
        <f>IF('S.D. Paste sheet'!R1123="","",'S.D. Paste sheet'!R1123)</f>
        <v/>
      </c>
      <c r="S1123" s="20" t="str">
        <f>IF('S.D. Paste sheet'!S1123="","",'S.D. Paste sheet'!S1123)</f>
        <v/>
      </c>
      <c r="T1123" s="20" t="str">
        <f>IF('S.D. Paste sheet'!T1123="","",'S.D. Paste sheet'!T1123)</f>
        <v/>
      </c>
      <c r="U1123" s="20" t="str">
        <f>IF('S.D. Paste sheet'!U1123="","",'S.D. Paste sheet'!U1123)</f>
        <v/>
      </c>
      <c r="V1123" s="20" t="str">
        <f>IF('S.D. Paste sheet'!V1123="","",'S.D. Paste sheet'!V1123)</f>
        <v/>
      </c>
      <c r="W1123" s="20" t="str">
        <f>IF('S.D. Paste sheet'!W1123="","",'S.D. Paste sheet'!W1123)</f>
        <v/>
      </c>
      <c r="X1123" s="20" t="str">
        <f>IF('S.D. Paste sheet'!X1123="","",'S.D. Paste sheet'!X1123)</f>
        <v/>
      </c>
      <c r="Y1123" s="20" t="str">
        <f>IF('S.D. Paste sheet'!Y1123="","",'S.D. Paste sheet'!Y1123)</f>
        <v/>
      </c>
      <c r="Z1123" s="20" t="str">
        <f>IF('S.D. Paste sheet'!Z1123="","",'S.D. Paste sheet'!Z1123)</f>
        <v/>
      </c>
      <c r="AA1123" s="20" t="str">
        <f>IF('S.D. Paste sheet'!AA1123="","",'S.D. Paste sheet'!AA1123)</f>
        <v/>
      </c>
      <c r="AB1123" s="20" t="str">
        <f>IF('S.D. Paste sheet'!AB1123="","",'S.D. Paste sheet'!AB1123)</f>
        <v/>
      </c>
      <c r="AC1123" s="20" t="str">
        <f>IF('S.D. Paste sheet'!AC1123="","",'S.D. Paste sheet'!AC1123)</f>
        <v/>
      </c>
      <c r="AD1123" s="20" t="str">
        <f>IF('S.D. Paste sheet'!AD1123="","",'S.D. Paste sheet'!AD1123)</f>
        <v/>
      </c>
      <c r="AE1123" s="28"/>
      <c r="AF1123" t="str">
        <f>IF(AK1123="","",IF(AK1123&gt;0,COUNT($AG$2:AG1123),""))</f>
        <v/>
      </c>
      <c r="AG1123" s="25" t="str">
        <f t="shared" si="547"/>
        <v/>
      </c>
      <c r="AH1123" s="25" t="str">
        <f t="shared" si="548"/>
        <v/>
      </c>
      <c r="AI1123" s="25" t="str">
        <f t="shared" si="549"/>
        <v/>
      </c>
      <c r="AJ1123" s="25" t="str">
        <f t="shared" si="550"/>
        <v/>
      </c>
      <c r="AK1123" s="25" t="str">
        <f t="shared" si="551"/>
        <v/>
      </c>
      <c r="AL1123" s="25" t="str">
        <f t="shared" si="552"/>
        <v/>
      </c>
      <c r="AM1123" s="25" t="str">
        <f t="shared" si="553"/>
        <v/>
      </c>
      <c r="AN1123" s="25" t="str">
        <f t="shared" si="554"/>
        <v/>
      </c>
      <c r="AO1123" s="25" t="str">
        <f t="shared" si="555"/>
        <v/>
      </c>
      <c r="AP1123" s="25" t="str">
        <f t="shared" si="556"/>
        <v/>
      </c>
      <c r="AQ1123" s="25" t="str">
        <f t="shared" si="557"/>
        <v/>
      </c>
      <c r="AR1123" s="25" t="str">
        <f t="shared" si="558"/>
        <v/>
      </c>
      <c r="AS1123" s="25" t="str">
        <f t="shared" si="559"/>
        <v/>
      </c>
      <c r="AT1123" s="25" t="str">
        <f t="shared" si="560"/>
        <v/>
      </c>
      <c r="AU1123" s="25" t="str">
        <f t="shared" si="561"/>
        <v/>
      </c>
      <c r="AV1123" s="25" t="str">
        <f t="shared" si="562"/>
        <v/>
      </c>
      <c r="AX1123" t="str">
        <f>IF(BC1123="","",IF(BC1123&gt;0,COUNT($AY$2:AY1123),""))</f>
        <v/>
      </c>
      <c r="AY1123" s="25" t="str">
        <f t="shared" si="563"/>
        <v/>
      </c>
      <c r="AZ1123" s="25" t="str">
        <f t="shared" si="564"/>
        <v/>
      </c>
      <c r="BA1123" s="25" t="str">
        <f t="shared" si="565"/>
        <v/>
      </c>
      <c r="BB1123" s="25" t="str">
        <f t="shared" si="566"/>
        <v/>
      </c>
      <c r="BC1123" s="25" t="str">
        <f t="shared" si="567"/>
        <v/>
      </c>
      <c r="BD1123" s="25" t="str">
        <f t="shared" si="568"/>
        <v/>
      </c>
      <c r="BE1123" s="25" t="str">
        <f t="shared" si="569"/>
        <v/>
      </c>
      <c r="BF1123" s="25" t="str">
        <f t="shared" si="570"/>
        <v/>
      </c>
      <c r="BG1123" s="25" t="str">
        <f t="shared" si="571"/>
        <v/>
      </c>
      <c r="BH1123" s="25" t="str">
        <f t="shared" si="572"/>
        <v/>
      </c>
      <c r="BI1123" s="25" t="str">
        <f t="shared" si="573"/>
        <v/>
      </c>
      <c r="BJ1123" s="25" t="str">
        <f t="shared" si="574"/>
        <v/>
      </c>
      <c r="BK1123" s="25" t="str">
        <f t="shared" si="575"/>
        <v/>
      </c>
      <c r="BL1123" s="25" t="str">
        <f t="shared" si="576"/>
        <v/>
      </c>
      <c r="BM1123" s="25" t="str">
        <f t="shared" si="577"/>
        <v/>
      </c>
      <c r="BN1123" s="25" t="str">
        <f t="shared" si="578"/>
        <v/>
      </c>
    </row>
    <row r="1124" spans="1:66" x14ac:dyDescent="0.25">
      <c r="A1124" s="20" t="str">
        <f>IF('S.D. Paste sheet'!A1124="","",'S.D. Paste sheet'!A1124)</f>
        <v/>
      </c>
      <c r="B1124" s="20" t="str">
        <f>IF('S.D. Paste sheet'!B1124="","",'S.D. Paste sheet'!B1124)</f>
        <v/>
      </c>
      <c r="C1124" s="20" t="str">
        <f>IF('S.D. Paste sheet'!C1124="","",'S.D. Paste sheet'!C1124)</f>
        <v/>
      </c>
      <c r="D1124" s="20" t="str">
        <f>IF('S.D. Paste sheet'!D1124="","",'S.D. Paste sheet'!D1124)</f>
        <v/>
      </c>
      <c r="E1124" s="20" t="str">
        <f>IF('S.D. Paste sheet'!E1124="","",UPPER('S.D. Paste sheet'!E1124))</f>
        <v/>
      </c>
      <c r="F1124" s="20" t="str">
        <f>IF('S.D. Paste sheet'!F1124="","",'S.D. Paste sheet'!F1124)</f>
        <v/>
      </c>
      <c r="G1124" s="20" t="str">
        <f>IF('S.D. Paste sheet'!G1124="","",UPPER('S.D. Paste sheet'!G1124))</f>
        <v/>
      </c>
      <c r="H1124" s="20" t="str">
        <f>IF('S.D. Paste sheet'!H1124="","",UPPER('S.D. Paste sheet'!H1124))</f>
        <v/>
      </c>
      <c r="I1124" s="20" t="str">
        <f>IF('S.D. Paste sheet'!I1124="","",'S.D. Paste sheet'!I1124)</f>
        <v/>
      </c>
      <c r="J1124" s="20" t="str">
        <f>IF('S.D. Paste sheet'!J1124="","",'S.D. Paste sheet'!J1124)</f>
        <v/>
      </c>
      <c r="K1124" s="20" t="str">
        <f>IF('S.D. Paste sheet'!K1124="","",'S.D. Paste sheet'!K1124)</f>
        <v/>
      </c>
      <c r="L1124" s="20" t="str">
        <f>IF('S.D. Paste sheet'!L1124="","",'S.D. Paste sheet'!L1124)</f>
        <v/>
      </c>
      <c r="M1124" s="20" t="str">
        <f>IF('S.D. Paste sheet'!M1124="","",'S.D. Paste sheet'!M1124)</f>
        <v/>
      </c>
      <c r="N1124" s="20" t="str">
        <f>IF('S.D. Paste sheet'!N1124="","",'S.D. Paste sheet'!N1124)</f>
        <v/>
      </c>
      <c r="O1124" s="20" t="str">
        <f>IF('S.D. Paste sheet'!O1124="","",'S.D. Paste sheet'!O1124)</f>
        <v/>
      </c>
      <c r="P1124" s="20" t="str">
        <f>IF('S.D. Paste sheet'!P1124="","",'S.D. Paste sheet'!P1124)</f>
        <v/>
      </c>
      <c r="Q1124" s="20" t="str">
        <f>IF('S.D. Paste sheet'!Q1124="","",'S.D. Paste sheet'!Q1124)</f>
        <v/>
      </c>
      <c r="R1124" s="20" t="str">
        <f>IF('S.D. Paste sheet'!R1124="","",'S.D. Paste sheet'!R1124)</f>
        <v/>
      </c>
      <c r="S1124" s="20" t="str">
        <f>IF('S.D. Paste sheet'!S1124="","",'S.D. Paste sheet'!S1124)</f>
        <v/>
      </c>
      <c r="T1124" s="20" t="str">
        <f>IF('S.D. Paste sheet'!T1124="","",'S.D. Paste sheet'!T1124)</f>
        <v/>
      </c>
      <c r="U1124" s="20" t="str">
        <f>IF('S.D. Paste sheet'!U1124="","",'S.D. Paste sheet'!U1124)</f>
        <v/>
      </c>
      <c r="V1124" s="20" t="str">
        <f>IF('S.D. Paste sheet'!V1124="","",'S.D. Paste sheet'!V1124)</f>
        <v/>
      </c>
      <c r="W1124" s="20" t="str">
        <f>IF('S.D. Paste sheet'!W1124="","",'S.D. Paste sheet'!W1124)</f>
        <v/>
      </c>
      <c r="X1124" s="20" t="str">
        <f>IF('S.D. Paste sheet'!X1124="","",'S.D. Paste sheet'!X1124)</f>
        <v/>
      </c>
      <c r="Y1124" s="20" t="str">
        <f>IF('S.D. Paste sheet'!Y1124="","",'S.D. Paste sheet'!Y1124)</f>
        <v/>
      </c>
      <c r="Z1124" s="20" t="str">
        <f>IF('S.D. Paste sheet'!Z1124="","",'S.D. Paste sheet'!Z1124)</f>
        <v/>
      </c>
      <c r="AA1124" s="20" t="str">
        <f>IF('S.D. Paste sheet'!AA1124="","",'S.D. Paste sheet'!AA1124)</f>
        <v/>
      </c>
      <c r="AB1124" s="20" t="str">
        <f>IF('S.D. Paste sheet'!AB1124="","",'S.D. Paste sheet'!AB1124)</f>
        <v/>
      </c>
      <c r="AC1124" s="20" t="str">
        <f>IF('S.D. Paste sheet'!AC1124="","",'S.D. Paste sheet'!AC1124)</f>
        <v/>
      </c>
      <c r="AD1124" s="20" t="str">
        <f>IF('S.D. Paste sheet'!AD1124="","",'S.D. Paste sheet'!AD1124)</f>
        <v/>
      </c>
      <c r="AE1124" s="28"/>
      <c r="AF1124" t="str">
        <f>IF(AK1124="","",IF(AK1124&gt;0,COUNT($AG$2:AG1124),""))</f>
        <v/>
      </c>
      <c r="AG1124" s="25" t="str">
        <f t="shared" si="547"/>
        <v/>
      </c>
      <c r="AH1124" s="25" t="str">
        <f t="shared" si="548"/>
        <v/>
      </c>
      <c r="AI1124" s="25" t="str">
        <f t="shared" si="549"/>
        <v/>
      </c>
      <c r="AJ1124" s="25" t="str">
        <f t="shared" si="550"/>
        <v/>
      </c>
      <c r="AK1124" s="25" t="str">
        <f t="shared" si="551"/>
        <v/>
      </c>
      <c r="AL1124" s="25" t="str">
        <f t="shared" si="552"/>
        <v/>
      </c>
      <c r="AM1124" s="25" t="str">
        <f t="shared" si="553"/>
        <v/>
      </c>
      <c r="AN1124" s="25" t="str">
        <f t="shared" si="554"/>
        <v/>
      </c>
      <c r="AO1124" s="25" t="str">
        <f t="shared" si="555"/>
        <v/>
      </c>
      <c r="AP1124" s="25" t="str">
        <f t="shared" si="556"/>
        <v/>
      </c>
      <c r="AQ1124" s="25" t="str">
        <f t="shared" si="557"/>
        <v/>
      </c>
      <c r="AR1124" s="25" t="str">
        <f t="shared" si="558"/>
        <v/>
      </c>
      <c r="AS1124" s="25" t="str">
        <f t="shared" si="559"/>
        <v/>
      </c>
      <c r="AT1124" s="25" t="str">
        <f t="shared" si="560"/>
        <v/>
      </c>
      <c r="AU1124" s="25" t="str">
        <f t="shared" si="561"/>
        <v/>
      </c>
      <c r="AV1124" s="25" t="str">
        <f t="shared" si="562"/>
        <v/>
      </c>
      <c r="AX1124" t="str">
        <f>IF(BC1124="","",IF(BC1124&gt;0,COUNT($AY$2:AY1124),""))</f>
        <v/>
      </c>
      <c r="AY1124" s="25" t="str">
        <f t="shared" si="563"/>
        <v/>
      </c>
      <c r="AZ1124" s="25" t="str">
        <f t="shared" si="564"/>
        <v/>
      </c>
      <c r="BA1124" s="25" t="str">
        <f t="shared" si="565"/>
        <v/>
      </c>
      <c r="BB1124" s="25" t="str">
        <f t="shared" si="566"/>
        <v/>
      </c>
      <c r="BC1124" s="25" t="str">
        <f t="shared" si="567"/>
        <v/>
      </c>
      <c r="BD1124" s="25" t="str">
        <f t="shared" si="568"/>
        <v/>
      </c>
      <c r="BE1124" s="25" t="str">
        <f t="shared" si="569"/>
        <v/>
      </c>
      <c r="BF1124" s="25" t="str">
        <f t="shared" si="570"/>
        <v/>
      </c>
      <c r="BG1124" s="25" t="str">
        <f t="shared" si="571"/>
        <v/>
      </c>
      <c r="BH1124" s="25" t="str">
        <f t="shared" si="572"/>
        <v/>
      </c>
      <c r="BI1124" s="25" t="str">
        <f t="shared" si="573"/>
        <v/>
      </c>
      <c r="BJ1124" s="25" t="str">
        <f t="shared" si="574"/>
        <v/>
      </c>
      <c r="BK1124" s="25" t="str">
        <f t="shared" si="575"/>
        <v/>
      </c>
      <c r="BL1124" s="25" t="str">
        <f t="shared" si="576"/>
        <v/>
      </c>
      <c r="BM1124" s="25" t="str">
        <f t="shared" si="577"/>
        <v/>
      </c>
      <c r="BN1124" s="25" t="str">
        <f t="shared" si="578"/>
        <v/>
      </c>
    </row>
    <row r="1125" spans="1:66" x14ac:dyDescent="0.25">
      <c r="A1125" s="20" t="str">
        <f>IF('S.D. Paste sheet'!A1125="","",'S.D. Paste sheet'!A1125)</f>
        <v/>
      </c>
      <c r="B1125" s="20" t="str">
        <f>IF('S.D. Paste sheet'!B1125="","",'S.D. Paste sheet'!B1125)</f>
        <v/>
      </c>
      <c r="C1125" s="20" t="str">
        <f>IF('S.D. Paste sheet'!C1125="","",'S.D. Paste sheet'!C1125)</f>
        <v/>
      </c>
      <c r="D1125" s="20" t="str">
        <f>IF('S.D. Paste sheet'!D1125="","",'S.D. Paste sheet'!D1125)</f>
        <v/>
      </c>
      <c r="E1125" s="20" t="str">
        <f>IF('S.D. Paste sheet'!E1125="","",UPPER('S.D. Paste sheet'!E1125))</f>
        <v/>
      </c>
      <c r="F1125" s="20" t="str">
        <f>IF('S.D. Paste sheet'!F1125="","",'S.D. Paste sheet'!F1125)</f>
        <v/>
      </c>
      <c r="G1125" s="20" t="str">
        <f>IF('S.D. Paste sheet'!G1125="","",UPPER('S.D. Paste sheet'!G1125))</f>
        <v/>
      </c>
      <c r="H1125" s="20" t="str">
        <f>IF('S.D. Paste sheet'!H1125="","",UPPER('S.D. Paste sheet'!H1125))</f>
        <v/>
      </c>
      <c r="I1125" s="20" t="str">
        <f>IF('S.D. Paste sheet'!I1125="","",'S.D. Paste sheet'!I1125)</f>
        <v/>
      </c>
      <c r="J1125" s="20" t="str">
        <f>IF('S.D. Paste sheet'!J1125="","",'S.D. Paste sheet'!J1125)</f>
        <v/>
      </c>
      <c r="K1125" s="20" t="str">
        <f>IF('S.D. Paste sheet'!K1125="","",'S.D. Paste sheet'!K1125)</f>
        <v/>
      </c>
      <c r="L1125" s="20" t="str">
        <f>IF('S.D. Paste sheet'!L1125="","",'S.D. Paste sheet'!L1125)</f>
        <v/>
      </c>
      <c r="M1125" s="20" t="str">
        <f>IF('S.D. Paste sheet'!M1125="","",'S.D. Paste sheet'!M1125)</f>
        <v/>
      </c>
      <c r="N1125" s="20" t="str">
        <f>IF('S.D. Paste sheet'!N1125="","",'S.D. Paste sheet'!N1125)</f>
        <v/>
      </c>
      <c r="O1125" s="20" t="str">
        <f>IF('S.D. Paste sheet'!O1125="","",'S.D. Paste sheet'!O1125)</f>
        <v/>
      </c>
      <c r="P1125" s="20" t="str">
        <f>IF('S.D. Paste sheet'!P1125="","",'S.D. Paste sheet'!P1125)</f>
        <v/>
      </c>
      <c r="Q1125" s="20" t="str">
        <f>IF('S.D. Paste sheet'!Q1125="","",'S.D. Paste sheet'!Q1125)</f>
        <v/>
      </c>
      <c r="R1125" s="20" t="str">
        <f>IF('S.D. Paste sheet'!R1125="","",'S.D. Paste sheet'!R1125)</f>
        <v/>
      </c>
      <c r="S1125" s="20" t="str">
        <f>IF('S.D. Paste sheet'!S1125="","",'S.D. Paste sheet'!S1125)</f>
        <v/>
      </c>
      <c r="T1125" s="20" t="str">
        <f>IF('S.D. Paste sheet'!T1125="","",'S.D. Paste sheet'!T1125)</f>
        <v/>
      </c>
      <c r="U1125" s="20" t="str">
        <f>IF('S.D. Paste sheet'!U1125="","",'S.D. Paste sheet'!U1125)</f>
        <v/>
      </c>
      <c r="V1125" s="20" t="str">
        <f>IF('S.D. Paste sheet'!V1125="","",'S.D. Paste sheet'!V1125)</f>
        <v/>
      </c>
      <c r="W1125" s="20" t="str">
        <f>IF('S.D. Paste sheet'!W1125="","",'S.D. Paste sheet'!W1125)</f>
        <v/>
      </c>
      <c r="X1125" s="20" t="str">
        <f>IF('S.D. Paste sheet'!X1125="","",'S.D. Paste sheet'!X1125)</f>
        <v/>
      </c>
      <c r="Y1125" s="20" t="str">
        <f>IF('S.D. Paste sheet'!Y1125="","",'S.D. Paste sheet'!Y1125)</f>
        <v/>
      </c>
      <c r="Z1125" s="20" t="str">
        <f>IF('S.D. Paste sheet'!Z1125="","",'S.D. Paste sheet'!Z1125)</f>
        <v/>
      </c>
      <c r="AA1125" s="20" t="str">
        <f>IF('S.D. Paste sheet'!AA1125="","",'S.D. Paste sheet'!AA1125)</f>
        <v/>
      </c>
      <c r="AB1125" s="20" t="str">
        <f>IF('S.D. Paste sheet'!AB1125="","",'S.D. Paste sheet'!AB1125)</f>
        <v/>
      </c>
      <c r="AC1125" s="20" t="str">
        <f>IF('S.D. Paste sheet'!AC1125="","",'S.D. Paste sheet'!AC1125)</f>
        <v/>
      </c>
      <c r="AD1125" s="20" t="str">
        <f>IF('S.D. Paste sheet'!AD1125="","",'S.D. Paste sheet'!AD1125)</f>
        <v/>
      </c>
      <c r="AE1125" s="28"/>
      <c r="AF1125" t="str">
        <f>IF(AK1125="","",IF(AK1125&gt;0,COUNT($AG$2:AG1125),""))</f>
        <v/>
      </c>
      <c r="AG1125" s="25" t="str">
        <f t="shared" si="547"/>
        <v/>
      </c>
      <c r="AH1125" s="25" t="str">
        <f t="shared" si="548"/>
        <v/>
      </c>
      <c r="AI1125" s="25" t="str">
        <f t="shared" si="549"/>
        <v/>
      </c>
      <c r="AJ1125" s="25" t="str">
        <f t="shared" si="550"/>
        <v/>
      </c>
      <c r="AK1125" s="25" t="str">
        <f t="shared" si="551"/>
        <v/>
      </c>
      <c r="AL1125" s="25" t="str">
        <f t="shared" si="552"/>
        <v/>
      </c>
      <c r="AM1125" s="25" t="str">
        <f t="shared" si="553"/>
        <v/>
      </c>
      <c r="AN1125" s="25" t="str">
        <f t="shared" si="554"/>
        <v/>
      </c>
      <c r="AO1125" s="25" t="str">
        <f t="shared" si="555"/>
        <v/>
      </c>
      <c r="AP1125" s="25" t="str">
        <f t="shared" si="556"/>
        <v/>
      </c>
      <c r="AQ1125" s="25" t="str">
        <f t="shared" si="557"/>
        <v/>
      </c>
      <c r="AR1125" s="25" t="str">
        <f t="shared" si="558"/>
        <v/>
      </c>
      <c r="AS1125" s="25" t="str">
        <f t="shared" si="559"/>
        <v/>
      </c>
      <c r="AT1125" s="25" t="str">
        <f t="shared" si="560"/>
        <v/>
      </c>
      <c r="AU1125" s="25" t="str">
        <f t="shared" si="561"/>
        <v/>
      </c>
      <c r="AV1125" s="25" t="str">
        <f t="shared" si="562"/>
        <v/>
      </c>
      <c r="AX1125" t="str">
        <f>IF(BC1125="","",IF(BC1125&gt;0,COUNT($AY$2:AY1125),""))</f>
        <v/>
      </c>
      <c r="AY1125" s="25" t="str">
        <f t="shared" si="563"/>
        <v/>
      </c>
      <c r="AZ1125" s="25" t="str">
        <f t="shared" si="564"/>
        <v/>
      </c>
      <c r="BA1125" s="25" t="str">
        <f t="shared" si="565"/>
        <v/>
      </c>
      <c r="BB1125" s="25" t="str">
        <f t="shared" si="566"/>
        <v/>
      </c>
      <c r="BC1125" s="25" t="str">
        <f t="shared" si="567"/>
        <v/>
      </c>
      <c r="BD1125" s="25" t="str">
        <f t="shared" si="568"/>
        <v/>
      </c>
      <c r="BE1125" s="25" t="str">
        <f t="shared" si="569"/>
        <v/>
      </c>
      <c r="BF1125" s="25" t="str">
        <f t="shared" si="570"/>
        <v/>
      </c>
      <c r="BG1125" s="25" t="str">
        <f t="shared" si="571"/>
        <v/>
      </c>
      <c r="BH1125" s="25" t="str">
        <f t="shared" si="572"/>
        <v/>
      </c>
      <c r="BI1125" s="25" t="str">
        <f t="shared" si="573"/>
        <v/>
      </c>
      <c r="BJ1125" s="25" t="str">
        <f t="shared" si="574"/>
        <v/>
      </c>
      <c r="BK1125" s="25" t="str">
        <f t="shared" si="575"/>
        <v/>
      </c>
      <c r="BL1125" s="25" t="str">
        <f t="shared" si="576"/>
        <v/>
      </c>
      <c r="BM1125" s="25" t="str">
        <f t="shared" si="577"/>
        <v/>
      </c>
      <c r="BN1125" s="25" t="str">
        <f t="shared" si="578"/>
        <v/>
      </c>
    </row>
    <row r="1126" spans="1:66" x14ac:dyDescent="0.25">
      <c r="A1126" s="20" t="str">
        <f>IF('S.D. Paste sheet'!A1126="","",'S.D. Paste sheet'!A1126)</f>
        <v/>
      </c>
      <c r="B1126" s="20" t="str">
        <f>IF('S.D. Paste sheet'!B1126="","",'S.D. Paste sheet'!B1126)</f>
        <v/>
      </c>
      <c r="C1126" s="20" t="str">
        <f>IF('S.D. Paste sheet'!C1126="","",'S.D. Paste sheet'!C1126)</f>
        <v/>
      </c>
      <c r="D1126" s="20" t="str">
        <f>IF('S.D. Paste sheet'!D1126="","",'S.D. Paste sheet'!D1126)</f>
        <v/>
      </c>
      <c r="E1126" s="20" t="str">
        <f>IF('S.D. Paste sheet'!E1126="","",UPPER('S.D. Paste sheet'!E1126))</f>
        <v/>
      </c>
      <c r="F1126" s="20" t="str">
        <f>IF('S.D. Paste sheet'!F1126="","",'S.D. Paste sheet'!F1126)</f>
        <v/>
      </c>
      <c r="G1126" s="20" t="str">
        <f>IF('S.D. Paste sheet'!G1126="","",UPPER('S.D. Paste sheet'!G1126))</f>
        <v/>
      </c>
      <c r="H1126" s="20" t="str">
        <f>IF('S.D. Paste sheet'!H1126="","",UPPER('S.D. Paste sheet'!H1126))</f>
        <v/>
      </c>
      <c r="I1126" s="20" t="str">
        <f>IF('S.D. Paste sheet'!I1126="","",'S.D. Paste sheet'!I1126)</f>
        <v/>
      </c>
      <c r="J1126" s="20" t="str">
        <f>IF('S.D. Paste sheet'!J1126="","",'S.D. Paste sheet'!J1126)</f>
        <v/>
      </c>
      <c r="K1126" s="20" t="str">
        <f>IF('S.D. Paste sheet'!K1126="","",'S.D. Paste sheet'!K1126)</f>
        <v/>
      </c>
      <c r="L1126" s="20" t="str">
        <f>IF('S.D. Paste sheet'!L1126="","",'S.D. Paste sheet'!L1126)</f>
        <v/>
      </c>
      <c r="M1126" s="20" t="str">
        <f>IF('S.D. Paste sheet'!M1126="","",'S.D. Paste sheet'!M1126)</f>
        <v/>
      </c>
      <c r="N1126" s="20" t="str">
        <f>IF('S.D. Paste sheet'!N1126="","",'S.D. Paste sheet'!N1126)</f>
        <v/>
      </c>
      <c r="O1126" s="20" t="str">
        <f>IF('S.D. Paste sheet'!O1126="","",'S.D. Paste sheet'!O1126)</f>
        <v/>
      </c>
      <c r="P1126" s="20" t="str">
        <f>IF('S.D. Paste sheet'!P1126="","",'S.D. Paste sheet'!P1126)</f>
        <v/>
      </c>
      <c r="Q1126" s="20" t="str">
        <f>IF('S.D. Paste sheet'!Q1126="","",'S.D. Paste sheet'!Q1126)</f>
        <v/>
      </c>
      <c r="R1126" s="20" t="str">
        <f>IF('S.D. Paste sheet'!R1126="","",'S.D. Paste sheet'!R1126)</f>
        <v/>
      </c>
      <c r="S1126" s="20" t="str">
        <f>IF('S.D. Paste sheet'!S1126="","",'S.D. Paste sheet'!S1126)</f>
        <v/>
      </c>
      <c r="T1126" s="20" t="str">
        <f>IF('S.D. Paste sheet'!T1126="","",'S.D. Paste sheet'!T1126)</f>
        <v/>
      </c>
      <c r="U1126" s="20" t="str">
        <f>IF('S.D. Paste sheet'!U1126="","",'S.D. Paste sheet'!U1126)</f>
        <v/>
      </c>
      <c r="V1126" s="20" t="str">
        <f>IF('S.D. Paste sheet'!V1126="","",'S.D. Paste sheet'!V1126)</f>
        <v/>
      </c>
      <c r="W1126" s="20" t="str">
        <f>IF('S.D. Paste sheet'!W1126="","",'S.D. Paste sheet'!W1126)</f>
        <v/>
      </c>
      <c r="X1126" s="20" t="str">
        <f>IF('S.D. Paste sheet'!X1126="","",'S.D. Paste sheet'!X1126)</f>
        <v/>
      </c>
      <c r="Y1126" s="20" t="str">
        <f>IF('S.D. Paste sheet'!Y1126="","",'S.D. Paste sheet'!Y1126)</f>
        <v/>
      </c>
      <c r="Z1126" s="20" t="str">
        <f>IF('S.D. Paste sheet'!Z1126="","",'S.D. Paste sheet'!Z1126)</f>
        <v/>
      </c>
      <c r="AA1126" s="20" t="str">
        <f>IF('S.D. Paste sheet'!AA1126="","",'S.D. Paste sheet'!AA1126)</f>
        <v/>
      </c>
      <c r="AB1126" s="20" t="str">
        <f>IF('S.D. Paste sheet'!AB1126="","",'S.D. Paste sheet'!AB1126)</f>
        <v/>
      </c>
      <c r="AC1126" s="20" t="str">
        <f>IF('S.D. Paste sheet'!AC1126="","",'S.D. Paste sheet'!AC1126)</f>
        <v/>
      </c>
      <c r="AD1126" s="20" t="str">
        <f>IF('S.D. Paste sheet'!AD1126="","",'S.D. Paste sheet'!AD1126)</f>
        <v/>
      </c>
      <c r="AE1126" s="28"/>
      <c r="AF1126" t="str">
        <f>IF(AK1126="","",IF(AK1126&gt;0,COUNT($AG$2:AG1126),""))</f>
        <v/>
      </c>
      <c r="AG1126" s="25" t="str">
        <f t="shared" si="547"/>
        <v/>
      </c>
      <c r="AH1126" s="25" t="str">
        <f t="shared" si="548"/>
        <v/>
      </c>
      <c r="AI1126" s="25" t="str">
        <f t="shared" si="549"/>
        <v/>
      </c>
      <c r="AJ1126" s="25" t="str">
        <f t="shared" si="550"/>
        <v/>
      </c>
      <c r="AK1126" s="25" t="str">
        <f t="shared" si="551"/>
        <v/>
      </c>
      <c r="AL1126" s="25" t="str">
        <f t="shared" si="552"/>
        <v/>
      </c>
      <c r="AM1126" s="25" t="str">
        <f t="shared" si="553"/>
        <v/>
      </c>
      <c r="AN1126" s="25" t="str">
        <f t="shared" si="554"/>
        <v/>
      </c>
      <c r="AO1126" s="25" t="str">
        <f t="shared" si="555"/>
        <v/>
      </c>
      <c r="AP1126" s="25" t="str">
        <f t="shared" si="556"/>
        <v/>
      </c>
      <c r="AQ1126" s="25" t="str">
        <f t="shared" si="557"/>
        <v/>
      </c>
      <c r="AR1126" s="25" t="str">
        <f t="shared" si="558"/>
        <v/>
      </c>
      <c r="AS1126" s="25" t="str">
        <f t="shared" si="559"/>
        <v/>
      </c>
      <c r="AT1126" s="25" t="str">
        <f t="shared" si="560"/>
        <v/>
      </c>
      <c r="AU1126" s="25" t="str">
        <f t="shared" si="561"/>
        <v/>
      </c>
      <c r="AV1126" s="25" t="str">
        <f t="shared" si="562"/>
        <v/>
      </c>
      <c r="AX1126" t="str">
        <f>IF(BC1126="","",IF(BC1126&gt;0,COUNT($AY$2:AY1126),""))</f>
        <v/>
      </c>
      <c r="AY1126" s="25" t="str">
        <f t="shared" si="563"/>
        <v/>
      </c>
      <c r="AZ1126" s="25" t="str">
        <f t="shared" si="564"/>
        <v/>
      </c>
      <c r="BA1126" s="25" t="str">
        <f t="shared" si="565"/>
        <v/>
      </c>
      <c r="BB1126" s="25" t="str">
        <f t="shared" si="566"/>
        <v/>
      </c>
      <c r="BC1126" s="25" t="str">
        <f t="shared" si="567"/>
        <v/>
      </c>
      <c r="BD1126" s="25" t="str">
        <f t="shared" si="568"/>
        <v/>
      </c>
      <c r="BE1126" s="25" t="str">
        <f t="shared" si="569"/>
        <v/>
      </c>
      <c r="BF1126" s="25" t="str">
        <f t="shared" si="570"/>
        <v/>
      </c>
      <c r="BG1126" s="25" t="str">
        <f t="shared" si="571"/>
        <v/>
      </c>
      <c r="BH1126" s="25" t="str">
        <f t="shared" si="572"/>
        <v/>
      </c>
      <c r="BI1126" s="25" t="str">
        <f t="shared" si="573"/>
        <v/>
      </c>
      <c r="BJ1126" s="25" t="str">
        <f t="shared" si="574"/>
        <v/>
      </c>
      <c r="BK1126" s="25" t="str">
        <f t="shared" si="575"/>
        <v/>
      </c>
      <c r="BL1126" s="25" t="str">
        <f t="shared" si="576"/>
        <v/>
      </c>
      <c r="BM1126" s="25" t="str">
        <f t="shared" si="577"/>
        <v/>
      </c>
      <c r="BN1126" s="25" t="str">
        <f t="shared" si="578"/>
        <v/>
      </c>
    </row>
    <row r="1127" spans="1:66" x14ac:dyDescent="0.25">
      <c r="A1127" s="20" t="str">
        <f>IF('S.D. Paste sheet'!A1127="","",'S.D. Paste sheet'!A1127)</f>
        <v/>
      </c>
      <c r="B1127" s="20" t="str">
        <f>IF('S.D. Paste sheet'!B1127="","",'S.D. Paste sheet'!B1127)</f>
        <v/>
      </c>
      <c r="C1127" s="20" t="str">
        <f>IF('S.D. Paste sheet'!C1127="","",'S.D. Paste sheet'!C1127)</f>
        <v/>
      </c>
      <c r="D1127" s="20" t="str">
        <f>IF('S.D. Paste sheet'!D1127="","",'S.D. Paste sheet'!D1127)</f>
        <v/>
      </c>
      <c r="E1127" s="20" t="str">
        <f>IF('S.D. Paste sheet'!E1127="","",UPPER('S.D. Paste sheet'!E1127))</f>
        <v/>
      </c>
      <c r="F1127" s="20" t="str">
        <f>IF('S.D. Paste sheet'!F1127="","",'S.D. Paste sheet'!F1127)</f>
        <v/>
      </c>
      <c r="G1127" s="20" t="str">
        <f>IF('S.D. Paste sheet'!G1127="","",UPPER('S.D. Paste sheet'!G1127))</f>
        <v/>
      </c>
      <c r="H1127" s="20" t="str">
        <f>IF('S.D. Paste sheet'!H1127="","",UPPER('S.D. Paste sheet'!H1127))</f>
        <v/>
      </c>
      <c r="I1127" s="20" t="str">
        <f>IF('S.D. Paste sheet'!I1127="","",'S.D. Paste sheet'!I1127)</f>
        <v/>
      </c>
      <c r="J1127" s="20" t="str">
        <f>IF('S.D. Paste sheet'!J1127="","",'S.D. Paste sheet'!J1127)</f>
        <v/>
      </c>
      <c r="K1127" s="20" t="str">
        <f>IF('S.D. Paste sheet'!K1127="","",'S.D. Paste sheet'!K1127)</f>
        <v/>
      </c>
      <c r="L1127" s="20" t="str">
        <f>IF('S.D. Paste sheet'!L1127="","",'S.D. Paste sheet'!L1127)</f>
        <v/>
      </c>
      <c r="M1127" s="20" t="str">
        <f>IF('S.D. Paste sheet'!M1127="","",'S.D. Paste sheet'!M1127)</f>
        <v/>
      </c>
      <c r="N1127" s="20" t="str">
        <f>IF('S.D. Paste sheet'!N1127="","",'S.D. Paste sheet'!N1127)</f>
        <v/>
      </c>
      <c r="O1127" s="20" t="str">
        <f>IF('S.D. Paste sheet'!O1127="","",'S.D. Paste sheet'!O1127)</f>
        <v/>
      </c>
      <c r="P1127" s="20" t="str">
        <f>IF('S.D. Paste sheet'!P1127="","",'S.D. Paste sheet'!P1127)</f>
        <v/>
      </c>
      <c r="Q1127" s="20" t="str">
        <f>IF('S.D. Paste sheet'!Q1127="","",'S.D. Paste sheet'!Q1127)</f>
        <v/>
      </c>
      <c r="R1127" s="20" t="str">
        <f>IF('S.D. Paste sheet'!R1127="","",'S.D. Paste sheet'!R1127)</f>
        <v/>
      </c>
      <c r="S1127" s="20" t="str">
        <f>IF('S.D. Paste sheet'!S1127="","",'S.D. Paste sheet'!S1127)</f>
        <v/>
      </c>
      <c r="T1127" s="20" t="str">
        <f>IF('S.D. Paste sheet'!T1127="","",'S.D. Paste sheet'!T1127)</f>
        <v/>
      </c>
      <c r="U1127" s="20" t="str">
        <f>IF('S.D. Paste sheet'!U1127="","",'S.D. Paste sheet'!U1127)</f>
        <v/>
      </c>
      <c r="V1127" s="20" t="str">
        <f>IF('S.D. Paste sheet'!V1127="","",'S.D. Paste sheet'!V1127)</f>
        <v/>
      </c>
      <c r="W1127" s="20" t="str">
        <f>IF('S.D. Paste sheet'!W1127="","",'S.D. Paste sheet'!W1127)</f>
        <v/>
      </c>
      <c r="X1127" s="20" t="str">
        <f>IF('S.D. Paste sheet'!X1127="","",'S.D. Paste sheet'!X1127)</f>
        <v/>
      </c>
      <c r="Y1127" s="20" t="str">
        <f>IF('S.D. Paste sheet'!Y1127="","",'S.D. Paste sheet'!Y1127)</f>
        <v/>
      </c>
      <c r="Z1127" s="20" t="str">
        <f>IF('S.D. Paste sheet'!Z1127="","",'S.D. Paste sheet'!Z1127)</f>
        <v/>
      </c>
      <c r="AA1127" s="20" t="str">
        <f>IF('S.D. Paste sheet'!AA1127="","",'S.D. Paste sheet'!AA1127)</f>
        <v/>
      </c>
      <c r="AB1127" s="20" t="str">
        <f>IF('S.D. Paste sheet'!AB1127="","",'S.D. Paste sheet'!AB1127)</f>
        <v/>
      </c>
      <c r="AC1127" s="20" t="str">
        <f>IF('S.D. Paste sheet'!AC1127="","",'S.D. Paste sheet'!AC1127)</f>
        <v/>
      </c>
      <c r="AD1127" s="20" t="str">
        <f>IF('S.D. Paste sheet'!AD1127="","",'S.D. Paste sheet'!AD1127)</f>
        <v/>
      </c>
      <c r="AE1127" s="28"/>
      <c r="AF1127" t="str">
        <f>IF(AK1127="","",IF(AK1127&gt;0,COUNT($AG$2:AG1127),""))</f>
        <v/>
      </c>
      <c r="AG1127" s="25" t="str">
        <f t="shared" si="547"/>
        <v/>
      </c>
      <c r="AH1127" s="25" t="str">
        <f t="shared" si="548"/>
        <v/>
      </c>
      <c r="AI1127" s="25" t="str">
        <f t="shared" si="549"/>
        <v/>
      </c>
      <c r="AJ1127" s="25" t="str">
        <f t="shared" si="550"/>
        <v/>
      </c>
      <c r="AK1127" s="25" t="str">
        <f t="shared" si="551"/>
        <v/>
      </c>
      <c r="AL1127" s="25" t="str">
        <f t="shared" si="552"/>
        <v/>
      </c>
      <c r="AM1127" s="25" t="str">
        <f t="shared" si="553"/>
        <v/>
      </c>
      <c r="AN1127" s="25" t="str">
        <f t="shared" si="554"/>
        <v/>
      </c>
      <c r="AO1127" s="25" t="str">
        <f t="shared" si="555"/>
        <v/>
      </c>
      <c r="AP1127" s="25" t="str">
        <f t="shared" si="556"/>
        <v/>
      </c>
      <c r="AQ1127" s="25" t="str">
        <f t="shared" si="557"/>
        <v/>
      </c>
      <c r="AR1127" s="25" t="str">
        <f t="shared" si="558"/>
        <v/>
      </c>
      <c r="AS1127" s="25" t="str">
        <f t="shared" si="559"/>
        <v/>
      </c>
      <c r="AT1127" s="25" t="str">
        <f t="shared" si="560"/>
        <v/>
      </c>
      <c r="AU1127" s="25" t="str">
        <f t="shared" si="561"/>
        <v/>
      </c>
      <c r="AV1127" s="25" t="str">
        <f t="shared" si="562"/>
        <v/>
      </c>
      <c r="AX1127" t="str">
        <f>IF(BC1127="","",IF(BC1127&gt;0,COUNT($AY$2:AY1127),""))</f>
        <v/>
      </c>
      <c r="AY1127" s="25" t="str">
        <f t="shared" si="563"/>
        <v/>
      </c>
      <c r="AZ1127" s="25" t="str">
        <f t="shared" si="564"/>
        <v/>
      </c>
      <c r="BA1127" s="25" t="str">
        <f t="shared" si="565"/>
        <v/>
      </c>
      <c r="BB1127" s="25" t="str">
        <f t="shared" si="566"/>
        <v/>
      </c>
      <c r="BC1127" s="25" t="str">
        <f t="shared" si="567"/>
        <v/>
      </c>
      <c r="BD1127" s="25" t="str">
        <f t="shared" si="568"/>
        <v/>
      </c>
      <c r="BE1127" s="25" t="str">
        <f t="shared" si="569"/>
        <v/>
      </c>
      <c r="BF1127" s="25" t="str">
        <f t="shared" si="570"/>
        <v/>
      </c>
      <c r="BG1127" s="25" t="str">
        <f t="shared" si="571"/>
        <v/>
      </c>
      <c r="BH1127" s="25" t="str">
        <f t="shared" si="572"/>
        <v/>
      </c>
      <c r="BI1127" s="25" t="str">
        <f t="shared" si="573"/>
        <v/>
      </c>
      <c r="BJ1127" s="25" t="str">
        <f t="shared" si="574"/>
        <v/>
      </c>
      <c r="BK1127" s="25" t="str">
        <f t="shared" si="575"/>
        <v/>
      </c>
      <c r="BL1127" s="25" t="str">
        <f t="shared" si="576"/>
        <v/>
      </c>
      <c r="BM1127" s="25" t="str">
        <f t="shared" si="577"/>
        <v/>
      </c>
      <c r="BN1127" s="25" t="str">
        <f t="shared" si="578"/>
        <v/>
      </c>
    </row>
    <row r="1128" spans="1:66" x14ac:dyDescent="0.25">
      <c r="A1128" s="20" t="str">
        <f>IF('S.D. Paste sheet'!A1128="","",'S.D. Paste sheet'!A1128)</f>
        <v/>
      </c>
      <c r="B1128" s="20" t="str">
        <f>IF('S.D. Paste sheet'!B1128="","",'S.D. Paste sheet'!B1128)</f>
        <v/>
      </c>
      <c r="C1128" s="20" t="str">
        <f>IF('S.D. Paste sheet'!C1128="","",'S.D. Paste sheet'!C1128)</f>
        <v/>
      </c>
      <c r="D1128" s="20" t="str">
        <f>IF('S.D. Paste sheet'!D1128="","",'S.D. Paste sheet'!D1128)</f>
        <v/>
      </c>
      <c r="E1128" s="20" t="str">
        <f>IF('S.D. Paste sheet'!E1128="","",UPPER('S.D. Paste sheet'!E1128))</f>
        <v/>
      </c>
      <c r="F1128" s="20" t="str">
        <f>IF('S.D. Paste sheet'!F1128="","",'S.D. Paste sheet'!F1128)</f>
        <v/>
      </c>
      <c r="G1128" s="20" t="str">
        <f>IF('S.D. Paste sheet'!G1128="","",UPPER('S.D. Paste sheet'!G1128))</f>
        <v/>
      </c>
      <c r="H1128" s="20" t="str">
        <f>IF('S.D. Paste sheet'!H1128="","",UPPER('S.D. Paste sheet'!H1128))</f>
        <v/>
      </c>
      <c r="I1128" s="20" t="str">
        <f>IF('S.D. Paste sheet'!I1128="","",'S.D. Paste sheet'!I1128)</f>
        <v/>
      </c>
      <c r="J1128" s="20" t="str">
        <f>IF('S.D. Paste sheet'!J1128="","",'S.D. Paste sheet'!J1128)</f>
        <v/>
      </c>
      <c r="K1128" s="20" t="str">
        <f>IF('S.D. Paste sheet'!K1128="","",'S.D. Paste sheet'!K1128)</f>
        <v/>
      </c>
      <c r="L1128" s="20" t="str">
        <f>IF('S.D. Paste sheet'!L1128="","",'S.D. Paste sheet'!L1128)</f>
        <v/>
      </c>
      <c r="M1128" s="20" t="str">
        <f>IF('S.D. Paste sheet'!M1128="","",'S.D. Paste sheet'!M1128)</f>
        <v/>
      </c>
      <c r="N1128" s="20" t="str">
        <f>IF('S.D. Paste sheet'!N1128="","",'S.D. Paste sheet'!N1128)</f>
        <v/>
      </c>
      <c r="O1128" s="20" t="str">
        <f>IF('S.D. Paste sheet'!O1128="","",'S.D. Paste sheet'!O1128)</f>
        <v/>
      </c>
      <c r="P1128" s="20" t="str">
        <f>IF('S.D. Paste sheet'!P1128="","",'S.D. Paste sheet'!P1128)</f>
        <v/>
      </c>
      <c r="Q1128" s="20" t="str">
        <f>IF('S.D. Paste sheet'!Q1128="","",'S.D. Paste sheet'!Q1128)</f>
        <v/>
      </c>
      <c r="R1128" s="20" t="str">
        <f>IF('S.D. Paste sheet'!R1128="","",'S.D. Paste sheet'!R1128)</f>
        <v/>
      </c>
      <c r="S1128" s="20" t="str">
        <f>IF('S.D. Paste sheet'!S1128="","",'S.D. Paste sheet'!S1128)</f>
        <v/>
      </c>
      <c r="T1128" s="20" t="str">
        <f>IF('S.D. Paste sheet'!T1128="","",'S.D. Paste sheet'!T1128)</f>
        <v/>
      </c>
      <c r="U1128" s="20" t="str">
        <f>IF('S.D. Paste sheet'!U1128="","",'S.D. Paste sheet'!U1128)</f>
        <v/>
      </c>
      <c r="V1128" s="20" t="str">
        <f>IF('S.D. Paste sheet'!V1128="","",'S.D. Paste sheet'!V1128)</f>
        <v/>
      </c>
      <c r="W1128" s="20" t="str">
        <f>IF('S.D. Paste sheet'!W1128="","",'S.D. Paste sheet'!W1128)</f>
        <v/>
      </c>
      <c r="X1128" s="20" t="str">
        <f>IF('S.D. Paste sheet'!X1128="","",'S.D. Paste sheet'!X1128)</f>
        <v/>
      </c>
      <c r="Y1128" s="20" t="str">
        <f>IF('S.D. Paste sheet'!Y1128="","",'S.D. Paste sheet'!Y1128)</f>
        <v/>
      </c>
      <c r="Z1128" s="20" t="str">
        <f>IF('S.D. Paste sheet'!Z1128="","",'S.D. Paste sheet'!Z1128)</f>
        <v/>
      </c>
      <c r="AA1128" s="20" t="str">
        <f>IF('S.D. Paste sheet'!AA1128="","",'S.D. Paste sheet'!AA1128)</f>
        <v/>
      </c>
      <c r="AB1128" s="20" t="str">
        <f>IF('S.D. Paste sheet'!AB1128="","",'S.D. Paste sheet'!AB1128)</f>
        <v/>
      </c>
      <c r="AC1128" s="20" t="str">
        <f>IF('S.D. Paste sheet'!AC1128="","",'S.D. Paste sheet'!AC1128)</f>
        <v/>
      </c>
      <c r="AD1128" s="20" t="str">
        <f>IF('S.D. Paste sheet'!AD1128="","",'S.D. Paste sheet'!AD1128)</f>
        <v/>
      </c>
      <c r="AE1128" s="28"/>
      <c r="AF1128" t="str">
        <f>IF(AK1128="","",IF(AK1128&gt;0,COUNT($AG$2:AG1128),""))</f>
        <v/>
      </c>
      <c r="AG1128" s="25" t="str">
        <f t="shared" si="547"/>
        <v/>
      </c>
      <c r="AH1128" s="25" t="str">
        <f t="shared" si="548"/>
        <v/>
      </c>
      <c r="AI1128" s="25" t="str">
        <f t="shared" si="549"/>
        <v/>
      </c>
      <c r="AJ1128" s="25" t="str">
        <f t="shared" si="550"/>
        <v/>
      </c>
      <c r="AK1128" s="25" t="str">
        <f t="shared" si="551"/>
        <v/>
      </c>
      <c r="AL1128" s="25" t="str">
        <f t="shared" si="552"/>
        <v/>
      </c>
      <c r="AM1128" s="25" t="str">
        <f t="shared" si="553"/>
        <v/>
      </c>
      <c r="AN1128" s="25" t="str">
        <f t="shared" si="554"/>
        <v/>
      </c>
      <c r="AO1128" s="25" t="str">
        <f t="shared" si="555"/>
        <v/>
      </c>
      <c r="AP1128" s="25" t="str">
        <f t="shared" si="556"/>
        <v/>
      </c>
      <c r="AQ1128" s="25" t="str">
        <f t="shared" si="557"/>
        <v/>
      </c>
      <c r="AR1128" s="25" t="str">
        <f t="shared" si="558"/>
        <v/>
      </c>
      <c r="AS1128" s="25" t="str">
        <f t="shared" si="559"/>
        <v/>
      </c>
      <c r="AT1128" s="25" t="str">
        <f t="shared" si="560"/>
        <v/>
      </c>
      <c r="AU1128" s="25" t="str">
        <f t="shared" si="561"/>
        <v/>
      </c>
      <c r="AV1128" s="25" t="str">
        <f t="shared" si="562"/>
        <v/>
      </c>
      <c r="AX1128" t="str">
        <f>IF(BC1128="","",IF(BC1128&gt;0,COUNT($AY$2:AY1128),""))</f>
        <v/>
      </c>
      <c r="AY1128" s="25" t="str">
        <f t="shared" si="563"/>
        <v/>
      </c>
      <c r="AZ1128" s="25" t="str">
        <f t="shared" si="564"/>
        <v/>
      </c>
      <c r="BA1128" s="25" t="str">
        <f t="shared" si="565"/>
        <v/>
      </c>
      <c r="BB1128" s="25" t="str">
        <f t="shared" si="566"/>
        <v/>
      </c>
      <c r="BC1128" s="25" t="str">
        <f t="shared" si="567"/>
        <v/>
      </c>
      <c r="BD1128" s="25" t="str">
        <f t="shared" si="568"/>
        <v/>
      </c>
      <c r="BE1128" s="25" t="str">
        <f t="shared" si="569"/>
        <v/>
      </c>
      <c r="BF1128" s="25" t="str">
        <f t="shared" si="570"/>
        <v/>
      </c>
      <c r="BG1128" s="25" t="str">
        <f t="shared" si="571"/>
        <v/>
      </c>
      <c r="BH1128" s="25" t="str">
        <f t="shared" si="572"/>
        <v/>
      </c>
      <c r="BI1128" s="25" t="str">
        <f t="shared" si="573"/>
        <v/>
      </c>
      <c r="BJ1128" s="25" t="str">
        <f t="shared" si="574"/>
        <v/>
      </c>
      <c r="BK1128" s="25" t="str">
        <f t="shared" si="575"/>
        <v/>
      </c>
      <c r="BL1128" s="25" t="str">
        <f t="shared" si="576"/>
        <v/>
      </c>
      <c r="BM1128" s="25" t="str">
        <f t="shared" si="577"/>
        <v/>
      </c>
      <c r="BN1128" s="25" t="str">
        <f t="shared" si="578"/>
        <v/>
      </c>
    </row>
    <row r="1129" spans="1:66" x14ac:dyDescent="0.25">
      <c r="A1129" s="20" t="str">
        <f>IF('S.D. Paste sheet'!A1129="","",'S.D. Paste sheet'!A1129)</f>
        <v/>
      </c>
      <c r="B1129" s="20" t="str">
        <f>IF('S.D. Paste sheet'!B1129="","",'S.D. Paste sheet'!B1129)</f>
        <v/>
      </c>
      <c r="C1129" s="20" t="str">
        <f>IF('S.D. Paste sheet'!C1129="","",'S.D. Paste sheet'!C1129)</f>
        <v/>
      </c>
      <c r="D1129" s="20" t="str">
        <f>IF('S.D. Paste sheet'!D1129="","",'S.D. Paste sheet'!D1129)</f>
        <v/>
      </c>
      <c r="E1129" s="20" t="str">
        <f>IF('S.D. Paste sheet'!E1129="","",UPPER('S.D. Paste sheet'!E1129))</f>
        <v/>
      </c>
      <c r="F1129" s="20" t="str">
        <f>IF('S.D. Paste sheet'!F1129="","",'S.D. Paste sheet'!F1129)</f>
        <v/>
      </c>
      <c r="G1129" s="20" t="str">
        <f>IF('S.D. Paste sheet'!G1129="","",UPPER('S.D. Paste sheet'!G1129))</f>
        <v/>
      </c>
      <c r="H1129" s="20" t="str">
        <f>IF('S.D. Paste sheet'!H1129="","",UPPER('S.D. Paste sheet'!H1129))</f>
        <v/>
      </c>
      <c r="I1129" s="20" t="str">
        <f>IF('S.D. Paste sheet'!I1129="","",'S.D. Paste sheet'!I1129)</f>
        <v/>
      </c>
      <c r="J1129" s="20" t="str">
        <f>IF('S.D. Paste sheet'!J1129="","",'S.D. Paste sheet'!J1129)</f>
        <v/>
      </c>
      <c r="K1129" s="20" t="str">
        <f>IF('S.D. Paste sheet'!K1129="","",'S.D. Paste sheet'!K1129)</f>
        <v/>
      </c>
      <c r="L1129" s="20" t="str">
        <f>IF('S.D. Paste sheet'!L1129="","",'S.D. Paste sheet'!L1129)</f>
        <v/>
      </c>
      <c r="M1129" s="20" t="str">
        <f>IF('S.D. Paste sheet'!M1129="","",'S.D. Paste sheet'!M1129)</f>
        <v/>
      </c>
      <c r="N1129" s="20" t="str">
        <f>IF('S.D. Paste sheet'!N1129="","",'S.D. Paste sheet'!N1129)</f>
        <v/>
      </c>
      <c r="O1129" s="20" t="str">
        <f>IF('S.D. Paste sheet'!O1129="","",'S.D. Paste sheet'!O1129)</f>
        <v/>
      </c>
      <c r="P1129" s="20" t="str">
        <f>IF('S.D. Paste sheet'!P1129="","",'S.D. Paste sheet'!P1129)</f>
        <v/>
      </c>
      <c r="Q1129" s="20" t="str">
        <f>IF('S.D. Paste sheet'!Q1129="","",'S.D. Paste sheet'!Q1129)</f>
        <v/>
      </c>
      <c r="R1129" s="20" t="str">
        <f>IF('S.D. Paste sheet'!R1129="","",'S.D. Paste sheet'!R1129)</f>
        <v/>
      </c>
      <c r="S1129" s="20" t="str">
        <f>IF('S.D. Paste sheet'!S1129="","",'S.D. Paste sheet'!S1129)</f>
        <v/>
      </c>
      <c r="T1129" s="20" t="str">
        <f>IF('S.D. Paste sheet'!T1129="","",'S.D. Paste sheet'!T1129)</f>
        <v/>
      </c>
      <c r="U1129" s="20" t="str">
        <f>IF('S.D. Paste sheet'!U1129="","",'S.D. Paste sheet'!U1129)</f>
        <v/>
      </c>
      <c r="V1129" s="20" t="str">
        <f>IF('S.D. Paste sheet'!V1129="","",'S.D. Paste sheet'!V1129)</f>
        <v/>
      </c>
      <c r="W1129" s="20" t="str">
        <f>IF('S.D. Paste sheet'!W1129="","",'S.D. Paste sheet'!W1129)</f>
        <v/>
      </c>
      <c r="X1129" s="20" t="str">
        <f>IF('S.D. Paste sheet'!X1129="","",'S.D. Paste sheet'!X1129)</f>
        <v/>
      </c>
      <c r="Y1129" s="20" t="str">
        <f>IF('S.D. Paste sheet'!Y1129="","",'S.D. Paste sheet'!Y1129)</f>
        <v/>
      </c>
      <c r="Z1129" s="20" t="str">
        <f>IF('S.D. Paste sheet'!Z1129="","",'S.D. Paste sheet'!Z1129)</f>
        <v/>
      </c>
      <c r="AA1129" s="20" t="str">
        <f>IF('S.D. Paste sheet'!AA1129="","",'S.D. Paste sheet'!AA1129)</f>
        <v/>
      </c>
      <c r="AB1129" s="20" t="str">
        <f>IF('S.D. Paste sheet'!AB1129="","",'S.D. Paste sheet'!AB1129)</f>
        <v/>
      </c>
      <c r="AC1129" s="20" t="str">
        <f>IF('S.D. Paste sheet'!AC1129="","",'S.D. Paste sheet'!AC1129)</f>
        <v/>
      </c>
      <c r="AD1129" s="20" t="str">
        <f>IF('S.D. Paste sheet'!AD1129="","",'S.D. Paste sheet'!AD1129)</f>
        <v/>
      </c>
      <c r="AE1129" s="28"/>
      <c r="AF1129" t="str">
        <f>IF(AK1129="","",IF(AK1129&gt;0,COUNT($AG$2:AG1129),""))</f>
        <v/>
      </c>
      <c r="AG1129" s="25" t="str">
        <f t="shared" si="547"/>
        <v/>
      </c>
      <c r="AH1129" s="25" t="str">
        <f t="shared" si="548"/>
        <v/>
      </c>
      <c r="AI1129" s="25" t="str">
        <f t="shared" si="549"/>
        <v/>
      </c>
      <c r="AJ1129" s="25" t="str">
        <f t="shared" si="550"/>
        <v/>
      </c>
      <c r="AK1129" s="25" t="str">
        <f t="shared" si="551"/>
        <v/>
      </c>
      <c r="AL1129" s="25" t="str">
        <f t="shared" si="552"/>
        <v/>
      </c>
      <c r="AM1129" s="25" t="str">
        <f t="shared" si="553"/>
        <v/>
      </c>
      <c r="AN1129" s="25" t="str">
        <f t="shared" si="554"/>
        <v/>
      </c>
      <c r="AO1129" s="25" t="str">
        <f t="shared" si="555"/>
        <v/>
      </c>
      <c r="AP1129" s="25" t="str">
        <f t="shared" si="556"/>
        <v/>
      </c>
      <c r="AQ1129" s="25" t="str">
        <f t="shared" si="557"/>
        <v/>
      </c>
      <c r="AR1129" s="25" t="str">
        <f t="shared" si="558"/>
        <v/>
      </c>
      <c r="AS1129" s="25" t="str">
        <f t="shared" si="559"/>
        <v/>
      </c>
      <c r="AT1129" s="25" t="str">
        <f t="shared" si="560"/>
        <v/>
      </c>
      <c r="AU1129" s="25" t="str">
        <f t="shared" si="561"/>
        <v/>
      </c>
      <c r="AV1129" s="25" t="str">
        <f t="shared" si="562"/>
        <v/>
      </c>
      <c r="AX1129" t="str">
        <f>IF(BC1129="","",IF(BC1129&gt;0,COUNT($AY$2:AY1129),""))</f>
        <v/>
      </c>
      <c r="AY1129" s="25" t="str">
        <f t="shared" si="563"/>
        <v/>
      </c>
      <c r="AZ1129" s="25" t="str">
        <f t="shared" si="564"/>
        <v/>
      </c>
      <c r="BA1129" s="25" t="str">
        <f t="shared" si="565"/>
        <v/>
      </c>
      <c r="BB1129" s="25" t="str">
        <f t="shared" si="566"/>
        <v/>
      </c>
      <c r="BC1129" s="25" t="str">
        <f t="shared" si="567"/>
        <v/>
      </c>
      <c r="BD1129" s="25" t="str">
        <f t="shared" si="568"/>
        <v/>
      </c>
      <c r="BE1129" s="25" t="str">
        <f t="shared" si="569"/>
        <v/>
      </c>
      <c r="BF1129" s="25" t="str">
        <f t="shared" si="570"/>
        <v/>
      </c>
      <c r="BG1129" s="25" t="str">
        <f t="shared" si="571"/>
        <v/>
      </c>
      <c r="BH1129" s="25" t="str">
        <f t="shared" si="572"/>
        <v/>
      </c>
      <c r="BI1129" s="25" t="str">
        <f t="shared" si="573"/>
        <v/>
      </c>
      <c r="BJ1129" s="25" t="str">
        <f t="shared" si="574"/>
        <v/>
      </c>
      <c r="BK1129" s="25" t="str">
        <f t="shared" si="575"/>
        <v/>
      </c>
      <c r="BL1129" s="25" t="str">
        <f t="shared" si="576"/>
        <v/>
      </c>
      <c r="BM1129" s="25" t="str">
        <f t="shared" si="577"/>
        <v/>
      </c>
      <c r="BN1129" s="25" t="str">
        <f t="shared" si="578"/>
        <v/>
      </c>
    </row>
    <row r="1130" spans="1:66" x14ac:dyDescent="0.25">
      <c r="A1130" s="20" t="str">
        <f>IF('S.D. Paste sheet'!A1130="","",'S.D. Paste sheet'!A1130)</f>
        <v/>
      </c>
      <c r="B1130" s="20" t="str">
        <f>IF('S.D. Paste sheet'!B1130="","",'S.D. Paste sheet'!B1130)</f>
        <v/>
      </c>
      <c r="C1130" s="20" t="str">
        <f>IF('S.D. Paste sheet'!C1130="","",'S.D. Paste sheet'!C1130)</f>
        <v/>
      </c>
      <c r="D1130" s="20" t="str">
        <f>IF('S.D. Paste sheet'!D1130="","",'S.D. Paste sheet'!D1130)</f>
        <v/>
      </c>
      <c r="E1130" s="20" t="str">
        <f>IF('S.D. Paste sheet'!E1130="","",UPPER('S.D. Paste sheet'!E1130))</f>
        <v/>
      </c>
      <c r="F1130" s="20" t="str">
        <f>IF('S.D. Paste sheet'!F1130="","",'S.D. Paste sheet'!F1130)</f>
        <v/>
      </c>
      <c r="G1130" s="20" t="str">
        <f>IF('S.D. Paste sheet'!G1130="","",UPPER('S.D. Paste sheet'!G1130))</f>
        <v/>
      </c>
      <c r="H1130" s="20" t="str">
        <f>IF('S.D. Paste sheet'!H1130="","",UPPER('S.D. Paste sheet'!H1130))</f>
        <v/>
      </c>
      <c r="I1130" s="20" t="str">
        <f>IF('S.D. Paste sheet'!I1130="","",'S.D. Paste sheet'!I1130)</f>
        <v/>
      </c>
      <c r="J1130" s="20" t="str">
        <f>IF('S.D. Paste sheet'!J1130="","",'S.D. Paste sheet'!J1130)</f>
        <v/>
      </c>
      <c r="K1130" s="20" t="str">
        <f>IF('S.D. Paste sheet'!K1130="","",'S.D. Paste sheet'!K1130)</f>
        <v/>
      </c>
      <c r="L1130" s="20" t="str">
        <f>IF('S.D. Paste sheet'!L1130="","",'S.D. Paste sheet'!L1130)</f>
        <v/>
      </c>
      <c r="M1130" s="20" t="str">
        <f>IF('S.D. Paste sheet'!M1130="","",'S.D. Paste sheet'!M1130)</f>
        <v/>
      </c>
      <c r="N1130" s="20" t="str">
        <f>IF('S.D. Paste sheet'!N1130="","",'S.D. Paste sheet'!N1130)</f>
        <v/>
      </c>
      <c r="O1130" s="20" t="str">
        <f>IF('S.D. Paste sheet'!O1130="","",'S.D. Paste sheet'!O1130)</f>
        <v/>
      </c>
      <c r="P1130" s="20" t="str">
        <f>IF('S.D. Paste sheet'!P1130="","",'S.D. Paste sheet'!P1130)</f>
        <v/>
      </c>
      <c r="Q1130" s="20" t="str">
        <f>IF('S.D. Paste sheet'!Q1130="","",'S.D. Paste sheet'!Q1130)</f>
        <v/>
      </c>
      <c r="R1130" s="20" t="str">
        <f>IF('S.D. Paste sheet'!R1130="","",'S.D. Paste sheet'!R1130)</f>
        <v/>
      </c>
      <c r="S1130" s="20" t="str">
        <f>IF('S.D. Paste sheet'!S1130="","",'S.D. Paste sheet'!S1130)</f>
        <v/>
      </c>
      <c r="T1130" s="20" t="str">
        <f>IF('S.D. Paste sheet'!T1130="","",'S.D. Paste sheet'!T1130)</f>
        <v/>
      </c>
      <c r="U1130" s="20" t="str">
        <f>IF('S.D. Paste sheet'!U1130="","",'S.D. Paste sheet'!U1130)</f>
        <v/>
      </c>
      <c r="V1130" s="20" t="str">
        <f>IF('S.D. Paste sheet'!V1130="","",'S.D. Paste sheet'!V1130)</f>
        <v/>
      </c>
      <c r="W1130" s="20" t="str">
        <f>IF('S.D. Paste sheet'!W1130="","",'S.D. Paste sheet'!W1130)</f>
        <v/>
      </c>
      <c r="X1130" s="20" t="str">
        <f>IF('S.D. Paste sheet'!X1130="","",'S.D. Paste sheet'!X1130)</f>
        <v/>
      </c>
      <c r="Y1130" s="20" t="str">
        <f>IF('S.D. Paste sheet'!Y1130="","",'S.D. Paste sheet'!Y1130)</f>
        <v/>
      </c>
      <c r="Z1130" s="20" t="str">
        <f>IF('S.D. Paste sheet'!Z1130="","",'S.D. Paste sheet'!Z1130)</f>
        <v/>
      </c>
      <c r="AA1130" s="20" t="str">
        <f>IF('S.D. Paste sheet'!AA1130="","",'S.D. Paste sheet'!AA1130)</f>
        <v/>
      </c>
      <c r="AB1130" s="20" t="str">
        <f>IF('S.D. Paste sheet'!AB1130="","",'S.D. Paste sheet'!AB1130)</f>
        <v/>
      </c>
      <c r="AC1130" s="20" t="str">
        <f>IF('S.D. Paste sheet'!AC1130="","",'S.D. Paste sheet'!AC1130)</f>
        <v/>
      </c>
      <c r="AD1130" s="20" t="str">
        <f>IF('S.D. Paste sheet'!AD1130="","",'S.D. Paste sheet'!AD1130)</f>
        <v/>
      </c>
      <c r="AE1130" s="28"/>
      <c r="AF1130" t="str">
        <f>IF(AK1130="","",IF(AK1130&gt;0,COUNT($AG$2:AG1130),""))</f>
        <v/>
      </c>
      <c r="AG1130" s="25" t="str">
        <f t="shared" si="547"/>
        <v/>
      </c>
      <c r="AH1130" s="25" t="str">
        <f t="shared" si="548"/>
        <v/>
      </c>
      <c r="AI1130" s="25" t="str">
        <f t="shared" si="549"/>
        <v/>
      </c>
      <c r="AJ1130" s="25" t="str">
        <f t="shared" si="550"/>
        <v/>
      </c>
      <c r="AK1130" s="25" t="str">
        <f t="shared" si="551"/>
        <v/>
      </c>
      <c r="AL1130" s="25" t="str">
        <f t="shared" si="552"/>
        <v/>
      </c>
      <c r="AM1130" s="25" t="str">
        <f t="shared" si="553"/>
        <v/>
      </c>
      <c r="AN1130" s="25" t="str">
        <f t="shared" si="554"/>
        <v/>
      </c>
      <c r="AO1130" s="25" t="str">
        <f t="shared" si="555"/>
        <v/>
      </c>
      <c r="AP1130" s="25" t="str">
        <f t="shared" si="556"/>
        <v/>
      </c>
      <c r="AQ1130" s="25" t="str">
        <f t="shared" si="557"/>
        <v/>
      </c>
      <c r="AR1130" s="25" t="str">
        <f t="shared" si="558"/>
        <v/>
      </c>
      <c r="AS1130" s="25" t="str">
        <f t="shared" si="559"/>
        <v/>
      </c>
      <c r="AT1130" s="25" t="str">
        <f t="shared" si="560"/>
        <v/>
      </c>
      <c r="AU1130" s="25" t="str">
        <f t="shared" si="561"/>
        <v/>
      </c>
      <c r="AV1130" s="25" t="str">
        <f t="shared" si="562"/>
        <v/>
      </c>
      <c r="AX1130" t="str">
        <f>IF(BC1130="","",IF(BC1130&gt;0,COUNT($AY$2:AY1130),""))</f>
        <v/>
      </c>
      <c r="AY1130" s="25" t="str">
        <f t="shared" si="563"/>
        <v/>
      </c>
      <c r="AZ1130" s="25" t="str">
        <f t="shared" si="564"/>
        <v/>
      </c>
      <c r="BA1130" s="25" t="str">
        <f t="shared" si="565"/>
        <v/>
      </c>
      <c r="BB1130" s="25" t="str">
        <f t="shared" si="566"/>
        <v/>
      </c>
      <c r="BC1130" s="25" t="str">
        <f t="shared" si="567"/>
        <v/>
      </c>
      <c r="BD1130" s="25" t="str">
        <f t="shared" si="568"/>
        <v/>
      </c>
      <c r="BE1130" s="25" t="str">
        <f t="shared" si="569"/>
        <v/>
      </c>
      <c r="BF1130" s="25" t="str">
        <f t="shared" si="570"/>
        <v/>
      </c>
      <c r="BG1130" s="25" t="str">
        <f t="shared" si="571"/>
        <v/>
      </c>
      <c r="BH1130" s="25" t="str">
        <f t="shared" si="572"/>
        <v/>
      </c>
      <c r="BI1130" s="25" t="str">
        <f t="shared" si="573"/>
        <v/>
      </c>
      <c r="BJ1130" s="25" t="str">
        <f t="shared" si="574"/>
        <v/>
      </c>
      <c r="BK1130" s="25" t="str">
        <f t="shared" si="575"/>
        <v/>
      </c>
      <c r="BL1130" s="25" t="str">
        <f t="shared" si="576"/>
        <v/>
      </c>
      <c r="BM1130" s="25" t="str">
        <f t="shared" si="577"/>
        <v/>
      </c>
      <c r="BN1130" s="25" t="str">
        <f t="shared" si="578"/>
        <v/>
      </c>
    </row>
    <row r="1131" spans="1:66" x14ac:dyDescent="0.25">
      <c r="A1131" s="20" t="str">
        <f>IF('S.D. Paste sheet'!A1131="","",'S.D. Paste sheet'!A1131)</f>
        <v/>
      </c>
      <c r="B1131" s="20" t="str">
        <f>IF('S.D. Paste sheet'!B1131="","",'S.D. Paste sheet'!B1131)</f>
        <v/>
      </c>
      <c r="C1131" s="20" t="str">
        <f>IF('S.D. Paste sheet'!C1131="","",'S.D. Paste sheet'!C1131)</f>
        <v/>
      </c>
      <c r="D1131" s="20" t="str">
        <f>IF('S.D. Paste sheet'!D1131="","",'S.D. Paste sheet'!D1131)</f>
        <v/>
      </c>
      <c r="E1131" s="20" t="str">
        <f>IF('S.D. Paste sheet'!E1131="","",UPPER('S.D. Paste sheet'!E1131))</f>
        <v/>
      </c>
      <c r="F1131" s="20" t="str">
        <f>IF('S.D. Paste sheet'!F1131="","",'S.D. Paste sheet'!F1131)</f>
        <v/>
      </c>
      <c r="G1131" s="20" t="str">
        <f>IF('S.D. Paste sheet'!G1131="","",UPPER('S.D. Paste sheet'!G1131))</f>
        <v/>
      </c>
      <c r="H1131" s="20" t="str">
        <f>IF('S.D. Paste sheet'!H1131="","",UPPER('S.D. Paste sheet'!H1131))</f>
        <v/>
      </c>
      <c r="I1131" s="20" t="str">
        <f>IF('S.D. Paste sheet'!I1131="","",'S.D. Paste sheet'!I1131)</f>
        <v/>
      </c>
      <c r="J1131" s="20" t="str">
        <f>IF('S.D. Paste sheet'!J1131="","",'S.D. Paste sheet'!J1131)</f>
        <v/>
      </c>
      <c r="K1131" s="20" t="str">
        <f>IF('S.D. Paste sheet'!K1131="","",'S.D. Paste sheet'!K1131)</f>
        <v/>
      </c>
      <c r="L1131" s="20" t="str">
        <f>IF('S.D. Paste sheet'!L1131="","",'S.D. Paste sheet'!L1131)</f>
        <v/>
      </c>
      <c r="M1131" s="20" t="str">
        <f>IF('S.D. Paste sheet'!M1131="","",'S.D. Paste sheet'!M1131)</f>
        <v/>
      </c>
      <c r="N1131" s="20" t="str">
        <f>IF('S.D. Paste sheet'!N1131="","",'S.D. Paste sheet'!N1131)</f>
        <v/>
      </c>
      <c r="O1131" s="20" t="str">
        <f>IF('S.D. Paste sheet'!O1131="","",'S.D. Paste sheet'!O1131)</f>
        <v/>
      </c>
      <c r="P1131" s="20" t="str">
        <f>IF('S.D. Paste sheet'!P1131="","",'S.D. Paste sheet'!P1131)</f>
        <v/>
      </c>
      <c r="Q1131" s="20" t="str">
        <f>IF('S.D. Paste sheet'!Q1131="","",'S.D. Paste sheet'!Q1131)</f>
        <v/>
      </c>
      <c r="R1131" s="20" t="str">
        <f>IF('S.D. Paste sheet'!R1131="","",'S.D. Paste sheet'!R1131)</f>
        <v/>
      </c>
      <c r="S1131" s="20" t="str">
        <f>IF('S.D. Paste sheet'!S1131="","",'S.D. Paste sheet'!S1131)</f>
        <v/>
      </c>
      <c r="T1131" s="20" t="str">
        <f>IF('S.D. Paste sheet'!T1131="","",'S.D. Paste sheet'!T1131)</f>
        <v/>
      </c>
      <c r="U1131" s="20" t="str">
        <f>IF('S.D. Paste sheet'!U1131="","",'S.D. Paste sheet'!U1131)</f>
        <v/>
      </c>
      <c r="V1131" s="20" t="str">
        <f>IF('S.D. Paste sheet'!V1131="","",'S.D. Paste sheet'!V1131)</f>
        <v/>
      </c>
      <c r="W1131" s="20" t="str">
        <f>IF('S.D. Paste sheet'!W1131="","",'S.D. Paste sheet'!W1131)</f>
        <v/>
      </c>
      <c r="X1131" s="20" t="str">
        <f>IF('S.D. Paste sheet'!X1131="","",'S.D. Paste sheet'!X1131)</f>
        <v/>
      </c>
      <c r="Y1131" s="20" t="str">
        <f>IF('S.D. Paste sheet'!Y1131="","",'S.D. Paste sheet'!Y1131)</f>
        <v/>
      </c>
      <c r="Z1131" s="20" t="str">
        <f>IF('S.D. Paste sheet'!Z1131="","",'S.D. Paste sheet'!Z1131)</f>
        <v/>
      </c>
      <c r="AA1131" s="20" t="str">
        <f>IF('S.D. Paste sheet'!AA1131="","",'S.D. Paste sheet'!AA1131)</f>
        <v/>
      </c>
      <c r="AB1131" s="20" t="str">
        <f>IF('S.D. Paste sheet'!AB1131="","",'S.D. Paste sheet'!AB1131)</f>
        <v/>
      </c>
      <c r="AC1131" s="20" t="str">
        <f>IF('S.D. Paste sheet'!AC1131="","",'S.D. Paste sheet'!AC1131)</f>
        <v/>
      </c>
      <c r="AD1131" s="20" t="str">
        <f>IF('S.D. Paste sheet'!AD1131="","",'S.D. Paste sheet'!AD1131)</f>
        <v/>
      </c>
      <c r="AE1131" s="28"/>
      <c r="AF1131" t="str">
        <f>IF(AK1131="","",IF(AK1131&gt;0,COUNT($AG$2:AG1131),""))</f>
        <v/>
      </c>
      <c r="AG1131" s="25" t="str">
        <f t="shared" si="547"/>
        <v/>
      </c>
      <c r="AH1131" s="25" t="str">
        <f t="shared" si="548"/>
        <v/>
      </c>
      <c r="AI1131" s="25" t="str">
        <f t="shared" si="549"/>
        <v/>
      </c>
      <c r="AJ1131" s="25" t="str">
        <f t="shared" si="550"/>
        <v/>
      </c>
      <c r="AK1131" s="25" t="str">
        <f t="shared" si="551"/>
        <v/>
      </c>
      <c r="AL1131" s="25" t="str">
        <f t="shared" si="552"/>
        <v/>
      </c>
      <c r="AM1131" s="25" t="str">
        <f t="shared" si="553"/>
        <v/>
      </c>
      <c r="AN1131" s="25" t="str">
        <f t="shared" si="554"/>
        <v/>
      </c>
      <c r="AO1131" s="25" t="str">
        <f t="shared" si="555"/>
        <v/>
      </c>
      <c r="AP1131" s="25" t="str">
        <f t="shared" si="556"/>
        <v/>
      </c>
      <c r="AQ1131" s="25" t="str">
        <f t="shared" si="557"/>
        <v/>
      </c>
      <c r="AR1131" s="25" t="str">
        <f t="shared" si="558"/>
        <v/>
      </c>
      <c r="AS1131" s="25" t="str">
        <f t="shared" si="559"/>
        <v/>
      </c>
      <c r="AT1131" s="25" t="str">
        <f t="shared" si="560"/>
        <v/>
      </c>
      <c r="AU1131" s="25" t="str">
        <f t="shared" si="561"/>
        <v/>
      </c>
      <c r="AV1131" s="25" t="str">
        <f t="shared" si="562"/>
        <v/>
      </c>
      <c r="AX1131" t="str">
        <f>IF(BC1131="","",IF(BC1131&gt;0,COUNT($AY$2:AY1131),""))</f>
        <v/>
      </c>
      <c r="AY1131" s="25" t="str">
        <f t="shared" si="563"/>
        <v/>
      </c>
      <c r="AZ1131" s="25" t="str">
        <f t="shared" si="564"/>
        <v/>
      </c>
      <c r="BA1131" s="25" t="str">
        <f t="shared" si="565"/>
        <v/>
      </c>
      <c r="BB1131" s="25" t="str">
        <f t="shared" si="566"/>
        <v/>
      </c>
      <c r="BC1131" s="25" t="str">
        <f t="shared" si="567"/>
        <v/>
      </c>
      <c r="BD1131" s="25" t="str">
        <f t="shared" si="568"/>
        <v/>
      </c>
      <c r="BE1131" s="25" t="str">
        <f t="shared" si="569"/>
        <v/>
      </c>
      <c r="BF1131" s="25" t="str">
        <f t="shared" si="570"/>
        <v/>
      </c>
      <c r="BG1131" s="25" t="str">
        <f t="shared" si="571"/>
        <v/>
      </c>
      <c r="BH1131" s="25" t="str">
        <f t="shared" si="572"/>
        <v/>
      </c>
      <c r="BI1131" s="25" t="str">
        <f t="shared" si="573"/>
        <v/>
      </c>
      <c r="BJ1131" s="25" t="str">
        <f t="shared" si="574"/>
        <v/>
      </c>
      <c r="BK1131" s="25" t="str">
        <f t="shared" si="575"/>
        <v/>
      </c>
      <c r="BL1131" s="25" t="str">
        <f t="shared" si="576"/>
        <v/>
      </c>
      <c r="BM1131" s="25" t="str">
        <f t="shared" si="577"/>
        <v/>
      </c>
      <c r="BN1131" s="25" t="str">
        <f t="shared" si="578"/>
        <v/>
      </c>
    </row>
    <row r="1132" spans="1:66" x14ac:dyDescent="0.25">
      <c r="A1132" s="20" t="str">
        <f>IF('S.D. Paste sheet'!A1132="","",'S.D. Paste sheet'!A1132)</f>
        <v/>
      </c>
      <c r="B1132" s="20" t="str">
        <f>IF('S.D. Paste sheet'!B1132="","",'S.D. Paste sheet'!B1132)</f>
        <v/>
      </c>
      <c r="C1132" s="20" t="str">
        <f>IF('S.D. Paste sheet'!C1132="","",'S.D. Paste sheet'!C1132)</f>
        <v/>
      </c>
      <c r="D1132" s="20" t="str">
        <f>IF('S.D. Paste sheet'!D1132="","",'S.D. Paste sheet'!D1132)</f>
        <v/>
      </c>
      <c r="E1132" s="20" t="str">
        <f>IF('S.D. Paste sheet'!E1132="","",UPPER('S.D. Paste sheet'!E1132))</f>
        <v/>
      </c>
      <c r="F1132" s="20" t="str">
        <f>IF('S.D. Paste sheet'!F1132="","",'S.D. Paste sheet'!F1132)</f>
        <v/>
      </c>
      <c r="G1132" s="20" t="str">
        <f>IF('S.D. Paste sheet'!G1132="","",UPPER('S.D. Paste sheet'!G1132))</f>
        <v/>
      </c>
      <c r="H1132" s="20" t="str">
        <f>IF('S.D. Paste sheet'!H1132="","",UPPER('S.D. Paste sheet'!H1132))</f>
        <v/>
      </c>
      <c r="I1132" s="20" t="str">
        <f>IF('S.D. Paste sheet'!I1132="","",'S.D. Paste sheet'!I1132)</f>
        <v/>
      </c>
      <c r="J1132" s="20" t="str">
        <f>IF('S.D. Paste sheet'!J1132="","",'S.D. Paste sheet'!J1132)</f>
        <v/>
      </c>
      <c r="K1132" s="20" t="str">
        <f>IF('S.D. Paste sheet'!K1132="","",'S.D. Paste sheet'!K1132)</f>
        <v/>
      </c>
      <c r="L1132" s="20" t="str">
        <f>IF('S.D. Paste sheet'!L1132="","",'S.D. Paste sheet'!L1132)</f>
        <v/>
      </c>
      <c r="M1132" s="20" t="str">
        <f>IF('S.D. Paste sheet'!M1132="","",'S.D. Paste sheet'!M1132)</f>
        <v/>
      </c>
      <c r="N1132" s="20" t="str">
        <f>IF('S.D. Paste sheet'!N1132="","",'S.D. Paste sheet'!N1132)</f>
        <v/>
      </c>
      <c r="O1132" s="20" t="str">
        <f>IF('S.D. Paste sheet'!O1132="","",'S.D. Paste sheet'!O1132)</f>
        <v/>
      </c>
      <c r="P1132" s="20" t="str">
        <f>IF('S.D. Paste sheet'!P1132="","",'S.D. Paste sheet'!P1132)</f>
        <v/>
      </c>
      <c r="Q1132" s="20" t="str">
        <f>IF('S.D. Paste sheet'!Q1132="","",'S.D. Paste sheet'!Q1132)</f>
        <v/>
      </c>
      <c r="R1132" s="20" t="str">
        <f>IF('S.D. Paste sheet'!R1132="","",'S.D. Paste sheet'!R1132)</f>
        <v/>
      </c>
      <c r="S1132" s="20" t="str">
        <f>IF('S.D. Paste sheet'!S1132="","",'S.D. Paste sheet'!S1132)</f>
        <v/>
      </c>
      <c r="T1132" s="20" t="str">
        <f>IF('S.D. Paste sheet'!T1132="","",'S.D. Paste sheet'!T1132)</f>
        <v/>
      </c>
      <c r="U1132" s="20" t="str">
        <f>IF('S.D. Paste sheet'!U1132="","",'S.D. Paste sheet'!U1132)</f>
        <v/>
      </c>
      <c r="V1132" s="20" t="str">
        <f>IF('S.D. Paste sheet'!V1132="","",'S.D. Paste sheet'!V1132)</f>
        <v/>
      </c>
      <c r="W1132" s="20" t="str">
        <f>IF('S.D. Paste sheet'!W1132="","",'S.D. Paste sheet'!W1132)</f>
        <v/>
      </c>
      <c r="X1132" s="20" t="str">
        <f>IF('S.D. Paste sheet'!X1132="","",'S.D. Paste sheet'!X1132)</f>
        <v/>
      </c>
      <c r="Y1132" s="20" t="str">
        <f>IF('S.D. Paste sheet'!Y1132="","",'S.D. Paste sheet'!Y1132)</f>
        <v/>
      </c>
      <c r="Z1132" s="20" t="str">
        <f>IF('S.D. Paste sheet'!Z1132="","",'S.D. Paste sheet'!Z1132)</f>
        <v/>
      </c>
      <c r="AA1132" s="20" t="str">
        <f>IF('S.D. Paste sheet'!AA1132="","",'S.D. Paste sheet'!AA1132)</f>
        <v/>
      </c>
      <c r="AB1132" s="20" t="str">
        <f>IF('S.D. Paste sheet'!AB1132="","",'S.D. Paste sheet'!AB1132)</f>
        <v/>
      </c>
      <c r="AC1132" s="20" t="str">
        <f>IF('S.D. Paste sheet'!AC1132="","",'S.D. Paste sheet'!AC1132)</f>
        <v/>
      </c>
      <c r="AD1132" s="20" t="str">
        <f>IF('S.D. Paste sheet'!AD1132="","",'S.D. Paste sheet'!AD1132)</f>
        <v/>
      </c>
      <c r="AE1132" s="28"/>
      <c r="AF1132" t="str">
        <f>IF(AK1132="","",IF(AK1132&gt;0,COUNT($AG$2:AG1132),""))</f>
        <v/>
      </c>
      <c r="AG1132" s="25" t="str">
        <f t="shared" si="547"/>
        <v/>
      </c>
      <c r="AH1132" s="25" t="str">
        <f t="shared" si="548"/>
        <v/>
      </c>
      <c r="AI1132" s="25" t="str">
        <f t="shared" si="549"/>
        <v/>
      </c>
      <c r="AJ1132" s="25" t="str">
        <f t="shared" si="550"/>
        <v/>
      </c>
      <c r="AK1132" s="25" t="str">
        <f t="shared" si="551"/>
        <v/>
      </c>
      <c r="AL1132" s="25" t="str">
        <f t="shared" si="552"/>
        <v/>
      </c>
      <c r="AM1132" s="25" t="str">
        <f t="shared" si="553"/>
        <v/>
      </c>
      <c r="AN1132" s="25" t="str">
        <f t="shared" si="554"/>
        <v/>
      </c>
      <c r="AO1132" s="25" t="str">
        <f t="shared" si="555"/>
        <v/>
      </c>
      <c r="AP1132" s="25" t="str">
        <f t="shared" si="556"/>
        <v/>
      </c>
      <c r="AQ1132" s="25" t="str">
        <f t="shared" si="557"/>
        <v/>
      </c>
      <c r="AR1132" s="25" t="str">
        <f t="shared" si="558"/>
        <v/>
      </c>
      <c r="AS1132" s="25" t="str">
        <f t="shared" si="559"/>
        <v/>
      </c>
      <c r="AT1132" s="25" t="str">
        <f t="shared" si="560"/>
        <v/>
      </c>
      <c r="AU1132" s="25" t="str">
        <f t="shared" si="561"/>
        <v/>
      </c>
      <c r="AV1132" s="25" t="str">
        <f t="shared" si="562"/>
        <v/>
      </c>
      <c r="AX1132" t="str">
        <f>IF(BC1132="","",IF(BC1132&gt;0,COUNT($AY$2:AY1132),""))</f>
        <v/>
      </c>
      <c r="AY1132" s="25" t="str">
        <f t="shared" si="563"/>
        <v/>
      </c>
      <c r="AZ1132" s="25" t="str">
        <f t="shared" si="564"/>
        <v/>
      </c>
      <c r="BA1132" s="25" t="str">
        <f t="shared" si="565"/>
        <v/>
      </c>
      <c r="BB1132" s="25" t="str">
        <f t="shared" si="566"/>
        <v/>
      </c>
      <c r="BC1132" s="25" t="str">
        <f t="shared" si="567"/>
        <v/>
      </c>
      <c r="BD1132" s="25" t="str">
        <f t="shared" si="568"/>
        <v/>
      </c>
      <c r="BE1132" s="25" t="str">
        <f t="shared" si="569"/>
        <v/>
      </c>
      <c r="BF1132" s="25" t="str">
        <f t="shared" si="570"/>
        <v/>
      </c>
      <c r="BG1132" s="25" t="str">
        <f t="shared" si="571"/>
        <v/>
      </c>
      <c r="BH1132" s="25" t="str">
        <f t="shared" si="572"/>
        <v/>
      </c>
      <c r="BI1132" s="25" t="str">
        <f t="shared" si="573"/>
        <v/>
      </c>
      <c r="BJ1132" s="25" t="str">
        <f t="shared" si="574"/>
        <v/>
      </c>
      <c r="BK1132" s="25" t="str">
        <f t="shared" si="575"/>
        <v/>
      </c>
      <c r="BL1132" s="25" t="str">
        <f t="shared" si="576"/>
        <v/>
      </c>
      <c r="BM1132" s="25" t="str">
        <f t="shared" si="577"/>
        <v/>
      </c>
      <c r="BN1132" s="25" t="str">
        <f t="shared" si="578"/>
        <v/>
      </c>
    </row>
    <row r="1133" spans="1:66" x14ac:dyDescent="0.25">
      <c r="A1133" s="20" t="str">
        <f>IF('S.D. Paste sheet'!A1133="","",'S.D. Paste sheet'!A1133)</f>
        <v/>
      </c>
      <c r="B1133" s="20" t="str">
        <f>IF('S.D. Paste sheet'!B1133="","",'S.D. Paste sheet'!B1133)</f>
        <v/>
      </c>
      <c r="C1133" s="20" t="str">
        <f>IF('S.D. Paste sheet'!C1133="","",'S.D. Paste sheet'!C1133)</f>
        <v/>
      </c>
      <c r="D1133" s="20" t="str">
        <f>IF('S.D. Paste sheet'!D1133="","",'S.D. Paste sheet'!D1133)</f>
        <v/>
      </c>
      <c r="E1133" s="20" t="str">
        <f>IF('S.D. Paste sheet'!E1133="","",UPPER('S.D. Paste sheet'!E1133))</f>
        <v/>
      </c>
      <c r="F1133" s="20" t="str">
        <f>IF('S.D. Paste sheet'!F1133="","",'S.D. Paste sheet'!F1133)</f>
        <v/>
      </c>
      <c r="G1133" s="20" t="str">
        <f>IF('S.D. Paste sheet'!G1133="","",UPPER('S.D. Paste sheet'!G1133))</f>
        <v/>
      </c>
      <c r="H1133" s="20" t="str">
        <f>IF('S.D. Paste sheet'!H1133="","",UPPER('S.D. Paste sheet'!H1133))</f>
        <v/>
      </c>
      <c r="I1133" s="20" t="str">
        <f>IF('S.D. Paste sheet'!I1133="","",'S.D. Paste sheet'!I1133)</f>
        <v/>
      </c>
      <c r="J1133" s="20" t="str">
        <f>IF('S.D. Paste sheet'!J1133="","",'S.D. Paste sheet'!J1133)</f>
        <v/>
      </c>
      <c r="K1133" s="20" t="str">
        <f>IF('S.D. Paste sheet'!K1133="","",'S.D. Paste sheet'!K1133)</f>
        <v/>
      </c>
      <c r="L1133" s="20" t="str">
        <f>IF('S.D. Paste sheet'!L1133="","",'S.D. Paste sheet'!L1133)</f>
        <v/>
      </c>
      <c r="M1133" s="20" t="str">
        <f>IF('S.D. Paste sheet'!M1133="","",'S.D. Paste sheet'!M1133)</f>
        <v/>
      </c>
      <c r="N1133" s="20" t="str">
        <f>IF('S.D. Paste sheet'!N1133="","",'S.D. Paste sheet'!N1133)</f>
        <v/>
      </c>
      <c r="O1133" s="20" t="str">
        <f>IF('S.D. Paste sheet'!O1133="","",'S.D. Paste sheet'!O1133)</f>
        <v/>
      </c>
      <c r="P1133" s="20" t="str">
        <f>IF('S.D. Paste sheet'!P1133="","",'S.D. Paste sheet'!P1133)</f>
        <v/>
      </c>
      <c r="Q1133" s="20" t="str">
        <f>IF('S.D. Paste sheet'!Q1133="","",'S.D. Paste sheet'!Q1133)</f>
        <v/>
      </c>
      <c r="R1133" s="20" t="str">
        <f>IF('S.D. Paste sheet'!R1133="","",'S.D. Paste sheet'!R1133)</f>
        <v/>
      </c>
      <c r="S1133" s="20" t="str">
        <f>IF('S.D. Paste sheet'!S1133="","",'S.D. Paste sheet'!S1133)</f>
        <v/>
      </c>
      <c r="T1133" s="20" t="str">
        <f>IF('S.D. Paste sheet'!T1133="","",'S.D. Paste sheet'!T1133)</f>
        <v/>
      </c>
      <c r="U1133" s="20" t="str">
        <f>IF('S.D. Paste sheet'!U1133="","",'S.D. Paste sheet'!U1133)</f>
        <v/>
      </c>
      <c r="V1133" s="20" t="str">
        <f>IF('S.D. Paste sheet'!V1133="","",'S.D. Paste sheet'!V1133)</f>
        <v/>
      </c>
      <c r="W1133" s="20" t="str">
        <f>IF('S.D. Paste sheet'!W1133="","",'S.D. Paste sheet'!W1133)</f>
        <v/>
      </c>
      <c r="X1133" s="20" t="str">
        <f>IF('S.D. Paste sheet'!X1133="","",'S.D. Paste sheet'!X1133)</f>
        <v/>
      </c>
      <c r="Y1133" s="20" t="str">
        <f>IF('S.D. Paste sheet'!Y1133="","",'S.D. Paste sheet'!Y1133)</f>
        <v/>
      </c>
      <c r="Z1133" s="20" t="str">
        <f>IF('S.D. Paste sheet'!Z1133="","",'S.D. Paste sheet'!Z1133)</f>
        <v/>
      </c>
      <c r="AA1133" s="20" t="str">
        <f>IF('S.D. Paste sheet'!AA1133="","",'S.D. Paste sheet'!AA1133)</f>
        <v/>
      </c>
      <c r="AB1133" s="20" t="str">
        <f>IF('S.D. Paste sheet'!AB1133="","",'S.D. Paste sheet'!AB1133)</f>
        <v/>
      </c>
      <c r="AC1133" s="20" t="str">
        <f>IF('S.D. Paste sheet'!AC1133="","",'S.D. Paste sheet'!AC1133)</f>
        <v/>
      </c>
      <c r="AD1133" s="20" t="str">
        <f>IF('S.D. Paste sheet'!AD1133="","",'S.D. Paste sheet'!AD1133)</f>
        <v/>
      </c>
      <c r="AE1133" s="28"/>
      <c r="AF1133" t="str">
        <f>IF(AK1133="","",IF(AK1133&gt;0,COUNT($AG$2:AG1133),""))</f>
        <v/>
      </c>
      <c r="AG1133" s="25" t="str">
        <f t="shared" si="547"/>
        <v/>
      </c>
      <c r="AH1133" s="25" t="str">
        <f t="shared" si="548"/>
        <v/>
      </c>
      <c r="AI1133" s="25" t="str">
        <f t="shared" si="549"/>
        <v/>
      </c>
      <c r="AJ1133" s="25" t="str">
        <f t="shared" si="550"/>
        <v/>
      </c>
      <c r="AK1133" s="25" t="str">
        <f t="shared" si="551"/>
        <v/>
      </c>
      <c r="AL1133" s="25" t="str">
        <f t="shared" si="552"/>
        <v/>
      </c>
      <c r="AM1133" s="25" t="str">
        <f t="shared" si="553"/>
        <v/>
      </c>
      <c r="AN1133" s="25" t="str">
        <f t="shared" si="554"/>
        <v/>
      </c>
      <c r="AO1133" s="25" t="str">
        <f t="shared" si="555"/>
        <v/>
      </c>
      <c r="AP1133" s="25" t="str">
        <f t="shared" si="556"/>
        <v/>
      </c>
      <c r="AQ1133" s="25" t="str">
        <f t="shared" si="557"/>
        <v/>
      </c>
      <c r="AR1133" s="25" t="str">
        <f t="shared" si="558"/>
        <v/>
      </c>
      <c r="AS1133" s="25" t="str">
        <f t="shared" si="559"/>
        <v/>
      </c>
      <c r="AT1133" s="25" t="str">
        <f t="shared" si="560"/>
        <v/>
      </c>
      <c r="AU1133" s="25" t="str">
        <f t="shared" si="561"/>
        <v/>
      </c>
      <c r="AV1133" s="25" t="str">
        <f t="shared" si="562"/>
        <v/>
      </c>
      <c r="AX1133" t="str">
        <f>IF(BC1133="","",IF(BC1133&gt;0,COUNT($AY$2:AY1133),""))</f>
        <v/>
      </c>
      <c r="AY1133" s="25" t="str">
        <f t="shared" si="563"/>
        <v/>
      </c>
      <c r="AZ1133" s="25" t="str">
        <f t="shared" si="564"/>
        <v/>
      </c>
      <c r="BA1133" s="25" t="str">
        <f t="shared" si="565"/>
        <v/>
      </c>
      <c r="BB1133" s="25" t="str">
        <f t="shared" si="566"/>
        <v/>
      </c>
      <c r="BC1133" s="25" t="str">
        <f t="shared" si="567"/>
        <v/>
      </c>
      <c r="BD1133" s="25" t="str">
        <f t="shared" si="568"/>
        <v/>
      </c>
      <c r="BE1133" s="25" t="str">
        <f t="shared" si="569"/>
        <v/>
      </c>
      <c r="BF1133" s="25" t="str">
        <f t="shared" si="570"/>
        <v/>
      </c>
      <c r="BG1133" s="25" t="str">
        <f t="shared" si="571"/>
        <v/>
      </c>
      <c r="BH1133" s="25" t="str">
        <f t="shared" si="572"/>
        <v/>
      </c>
      <c r="BI1133" s="25" t="str">
        <f t="shared" si="573"/>
        <v/>
      </c>
      <c r="BJ1133" s="25" t="str">
        <f t="shared" si="574"/>
        <v/>
      </c>
      <c r="BK1133" s="25" t="str">
        <f t="shared" si="575"/>
        <v/>
      </c>
      <c r="BL1133" s="25" t="str">
        <f t="shared" si="576"/>
        <v/>
      </c>
      <c r="BM1133" s="25" t="str">
        <f t="shared" si="577"/>
        <v/>
      </c>
      <c r="BN1133" s="25" t="str">
        <f t="shared" si="578"/>
        <v/>
      </c>
    </row>
    <row r="1134" spans="1:66" x14ac:dyDescent="0.25">
      <c r="A1134" s="20" t="str">
        <f>IF('S.D. Paste sheet'!A1134="","",'S.D. Paste sheet'!A1134)</f>
        <v/>
      </c>
      <c r="B1134" s="20" t="str">
        <f>IF('S.D. Paste sheet'!B1134="","",'S.D. Paste sheet'!B1134)</f>
        <v/>
      </c>
      <c r="C1134" s="20" t="str">
        <f>IF('S.D. Paste sheet'!C1134="","",'S.D. Paste sheet'!C1134)</f>
        <v/>
      </c>
      <c r="D1134" s="20" t="str">
        <f>IF('S.D. Paste sheet'!D1134="","",'S.D. Paste sheet'!D1134)</f>
        <v/>
      </c>
      <c r="E1134" s="20" t="str">
        <f>IF('S.D. Paste sheet'!E1134="","",UPPER('S.D. Paste sheet'!E1134))</f>
        <v/>
      </c>
      <c r="F1134" s="20" t="str">
        <f>IF('S.D. Paste sheet'!F1134="","",'S.D. Paste sheet'!F1134)</f>
        <v/>
      </c>
      <c r="G1134" s="20" t="str">
        <f>IF('S.D. Paste sheet'!G1134="","",UPPER('S.D. Paste sheet'!G1134))</f>
        <v/>
      </c>
      <c r="H1134" s="20" t="str">
        <f>IF('S.D. Paste sheet'!H1134="","",UPPER('S.D. Paste sheet'!H1134))</f>
        <v/>
      </c>
      <c r="I1134" s="20" t="str">
        <f>IF('S.D. Paste sheet'!I1134="","",'S.D. Paste sheet'!I1134)</f>
        <v/>
      </c>
      <c r="J1134" s="20" t="str">
        <f>IF('S.D. Paste sheet'!J1134="","",'S.D. Paste sheet'!J1134)</f>
        <v/>
      </c>
      <c r="K1134" s="20" t="str">
        <f>IF('S.D. Paste sheet'!K1134="","",'S.D. Paste sheet'!K1134)</f>
        <v/>
      </c>
      <c r="L1134" s="20" t="str">
        <f>IF('S.D. Paste sheet'!L1134="","",'S.D. Paste sheet'!L1134)</f>
        <v/>
      </c>
      <c r="M1134" s="20" t="str">
        <f>IF('S.D. Paste sheet'!M1134="","",'S.D. Paste sheet'!M1134)</f>
        <v/>
      </c>
      <c r="N1134" s="20" t="str">
        <f>IF('S.D. Paste sheet'!N1134="","",'S.D. Paste sheet'!N1134)</f>
        <v/>
      </c>
      <c r="O1134" s="20" t="str">
        <f>IF('S.D. Paste sheet'!O1134="","",'S.D. Paste sheet'!O1134)</f>
        <v/>
      </c>
      <c r="P1134" s="20" t="str">
        <f>IF('S.D. Paste sheet'!P1134="","",'S.D. Paste sheet'!P1134)</f>
        <v/>
      </c>
      <c r="Q1134" s="20" t="str">
        <f>IF('S.D. Paste sheet'!Q1134="","",'S.D. Paste sheet'!Q1134)</f>
        <v/>
      </c>
      <c r="R1134" s="20" t="str">
        <f>IF('S.D. Paste sheet'!R1134="","",'S.D. Paste sheet'!R1134)</f>
        <v/>
      </c>
      <c r="S1134" s="20" t="str">
        <f>IF('S.D. Paste sheet'!S1134="","",'S.D. Paste sheet'!S1134)</f>
        <v/>
      </c>
      <c r="T1134" s="20" t="str">
        <f>IF('S.D. Paste sheet'!T1134="","",'S.D. Paste sheet'!T1134)</f>
        <v/>
      </c>
      <c r="U1134" s="20" t="str">
        <f>IF('S.D. Paste sheet'!U1134="","",'S.D. Paste sheet'!U1134)</f>
        <v/>
      </c>
      <c r="V1134" s="20" t="str">
        <f>IF('S.D. Paste sheet'!V1134="","",'S.D. Paste sheet'!V1134)</f>
        <v/>
      </c>
      <c r="W1134" s="20" t="str">
        <f>IF('S.D. Paste sheet'!W1134="","",'S.D. Paste sheet'!W1134)</f>
        <v/>
      </c>
      <c r="X1134" s="20" t="str">
        <f>IF('S.D. Paste sheet'!X1134="","",'S.D. Paste sheet'!X1134)</f>
        <v/>
      </c>
      <c r="Y1134" s="20" t="str">
        <f>IF('S.D. Paste sheet'!Y1134="","",'S.D. Paste sheet'!Y1134)</f>
        <v/>
      </c>
      <c r="Z1134" s="20" t="str">
        <f>IF('S.D. Paste sheet'!Z1134="","",'S.D. Paste sheet'!Z1134)</f>
        <v/>
      </c>
      <c r="AA1134" s="20" t="str">
        <f>IF('S.D. Paste sheet'!AA1134="","",'S.D. Paste sheet'!AA1134)</f>
        <v/>
      </c>
      <c r="AB1134" s="20" t="str">
        <f>IF('S.D. Paste sheet'!AB1134="","",'S.D. Paste sheet'!AB1134)</f>
        <v/>
      </c>
      <c r="AC1134" s="20" t="str">
        <f>IF('S.D. Paste sheet'!AC1134="","",'S.D. Paste sheet'!AC1134)</f>
        <v/>
      </c>
      <c r="AD1134" s="20" t="str">
        <f>IF('S.D. Paste sheet'!AD1134="","",'S.D. Paste sheet'!AD1134)</f>
        <v/>
      </c>
      <c r="AE1134" s="28"/>
      <c r="AF1134" t="str">
        <f>IF(AK1134="","",IF(AK1134&gt;0,COUNT($AG$2:AG1134),""))</f>
        <v/>
      </c>
      <c r="AG1134" s="25" t="str">
        <f t="shared" si="547"/>
        <v/>
      </c>
      <c r="AH1134" s="25" t="str">
        <f t="shared" si="548"/>
        <v/>
      </c>
      <c r="AI1134" s="25" t="str">
        <f t="shared" si="549"/>
        <v/>
      </c>
      <c r="AJ1134" s="25" t="str">
        <f t="shared" si="550"/>
        <v/>
      </c>
      <c r="AK1134" s="25" t="str">
        <f t="shared" si="551"/>
        <v/>
      </c>
      <c r="AL1134" s="25" t="str">
        <f t="shared" si="552"/>
        <v/>
      </c>
      <c r="AM1134" s="25" t="str">
        <f t="shared" si="553"/>
        <v/>
      </c>
      <c r="AN1134" s="25" t="str">
        <f t="shared" si="554"/>
        <v/>
      </c>
      <c r="AO1134" s="25" t="str">
        <f t="shared" si="555"/>
        <v/>
      </c>
      <c r="AP1134" s="25" t="str">
        <f t="shared" si="556"/>
        <v/>
      </c>
      <c r="AQ1134" s="25" t="str">
        <f t="shared" si="557"/>
        <v/>
      </c>
      <c r="AR1134" s="25" t="str">
        <f t="shared" si="558"/>
        <v/>
      </c>
      <c r="AS1134" s="25" t="str">
        <f t="shared" si="559"/>
        <v/>
      </c>
      <c r="AT1134" s="25" t="str">
        <f t="shared" si="560"/>
        <v/>
      </c>
      <c r="AU1134" s="25" t="str">
        <f t="shared" si="561"/>
        <v/>
      </c>
      <c r="AV1134" s="25" t="str">
        <f t="shared" si="562"/>
        <v/>
      </c>
      <c r="AX1134" t="str">
        <f>IF(BC1134="","",IF(BC1134&gt;0,COUNT($AY$2:AY1134),""))</f>
        <v/>
      </c>
      <c r="AY1134" s="25" t="str">
        <f t="shared" si="563"/>
        <v/>
      </c>
      <c r="AZ1134" s="25" t="str">
        <f t="shared" si="564"/>
        <v/>
      </c>
      <c r="BA1134" s="25" t="str">
        <f t="shared" si="565"/>
        <v/>
      </c>
      <c r="BB1134" s="25" t="str">
        <f t="shared" si="566"/>
        <v/>
      </c>
      <c r="BC1134" s="25" t="str">
        <f t="shared" si="567"/>
        <v/>
      </c>
      <c r="BD1134" s="25" t="str">
        <f t="shared" si="568"/>
        <v/>
      </c>
      <c r="BE1134" s="25" t="str">
        <f t="shared" si="569"/>
        <v/>
      </c>
      <c r="BF1134" s="25" t="str">
        <f t="shared" si="570"/>
        <v/>
      </c>
      <c r="BG1134" s="25" t="str">
        <f t="shared" si="571"/>
        <v/>
      </c>
      <c r="BH1134" s="25" t="str">
        <f t="shared" si="572"/>
        <v/>
      </c>
      <c r="BI1134" s="25" t="str">
        <f t="shared" si="573"/>
        <v/>
      </c>
      <c r="BJ1134" s="25" t="str">
        <f t="shared" si="574"/>
        <v/>
      </c>
      <c r="BK1134" s="25" t="str">
        <f t="shared" si="575"/>
        <v/>
      </c>
      <c r="BL1134" s="25" t="str">
        <f t="shared" si="576"/>
        <v/>
      </c>
      <c r="BM1134" s="25" t="str">
        <f t="shared" si="577"/>
        <v/>
      </c>
      <c r="BN1134" s="25" t="str">
        <f t="shared" si="578"/>
        <v/>
      </c>
    </row>
    <row r="1135" spans="1:66" x14ac:dyDescent="0.25">
      <c r="A1135" s="20" t="str">
        <f>IF('S.D. Paste sheet'!A1135="","",'S.D. Paste sheet'!A1135)</f>
        <v/>
      </c>
      <c r="B1135" s="20" t="str">
        <f>IF('S.D. Paste sheet'!B1135="","",'S.D. Paste sheet'!B1135)</f>
        <v/>
      </c>
      <c r="C1135" s="20" t="str">
        <f>IF('S.D. Paste sheet'!C1135="","",'S.D. Paste sheet'!C1135)</f>
        <v/>
      </c>
      <c r="D1135" s="20" t="str">
        <f>IF('S.D. Paste sheet'!D1135="","",'S.D. Paste sheet'!D1135)</f>
        <v/>
      </c>
      <c r="E1135" s="20" t="str">
        <f>IF('S.D. Paste sheet'!E1135="","",UPPER('S.D. Paste sheet'!E1135))</f>
        <v/>
      </c>
      <c r="F1135" s="20" t="str">
        <f>IF('S.D. Paste sheet'!F1135="","",'S.D. Paste sheet'!F1135)</f>
        <v/>
      </c>
      <c r="G1135" s="20" t="str">
        <f>IF('S.D. Paste sheet'!G1135="","",UPPER('S.D. Paste sheet'!G1135))</f>
        <v/>
      </c>
      <c r="H1135" s="20" t="str">
        <f>IF('S.D. Paste sheet'!H1135="","",UPPER('S.D. Paste sheet'!H1135))</f>
        <v/>
      </c>
      <c r="I1135" s="20" t="str">
        <f>IF('S.D. Paste sheet'!I1135="","",'S.D. Paste sheet'!I1135)</f>
        <v/>
      </c>
      <c r="J1135" s="20" t="str">
        <f>IF('S.D. Paste sheet'!J1135="","",'S.D. Paste sheet'!J1135)</f>
        <v/>
      </c>
      <c r="K1135" s="20" t="str">
        <f>IF('S.D. Paste sheet'!K1135="","",'S.D. Paste sheet'!K1135)</f>
        <v/>
      </c>
      <c r="L1135" s="20" t="str">
        <f>IF('S.D. Paste sheet'!L1135="","",'S.D. Paste sheet'!L1135)</f>
        <v/>
      </c>
      <c r="M1135" s="20" t="str">
        <f>IF('S.D. Paste sheet'!M1135="","",'S.D. Paste sheet'!M1135)</f>
        <v/>
      </c>
      <c r="N1135" s="20" t="str">
        <f>IF('S.D. Paste sheet'!N1135="","",'S.D. Paste sheet'!N1135)</f>
        <v/>
      </c>
      <c r="O1135" s="20" t="str">
        <f>IF('S.D. Paste sheet'!O1135="","",'S.D. Paste sheet'!O1135)</f>
        <v/>
      </c>
      <c r="P1135" s="20" t="str">
        <f>IF('S.D. Paste sheet'!P1135="","",'S.D. Paste sheet'!P1135)</f>
        <v/>
      </c>
      <c r="Q1135" s="20" t="str">
        <f>IF('S.D. Paste sheet'!Q1135="","",'S.D. Paste sheet'!Q1135)</f>
        <v/>
      </c>
      <c r="R1135" s="20" t="str">
        <f>IF('S.D. Paste sheet'!R1135="","",'S.D. Paste sheet'!R1135)</f>
        <v/>
      </c>
      <c r="S1135" s="20" t="str">
        <f>IF('S.D. Paste sheet'!S1135="","",'S.D. Paste sheet'!S1135)</f>
        <v/>
      </c>
      <c r="T1135" s="20" t="str">
        <f>IF('S.D. Paste sheet'!T1135="","",'S.D. Paste sheet'!T1135)</f>
        <v/>
      </c>
      <c r="U1135" s="20" t="str">
        <f>IF('S.D. Paste sheet'!U1135="","",'S.D. Paste sheet'!U1135)</f>
        <v/>
      </c>
      <c r="V1135" s="20" t="str">
        <f>IF('S.D. Paste sheet'!V1135="","",'S.D. Paste sheet'!V1135)</f>
        <v/>
      </c>
      <c r="W1135" s="20" t="str">
        <f>IF('S.D. Paste sheet'!W1135="","",'S.D. Paste sheet'!W1135)</f>
        <v/>
      </c>
      <c r="X1135" s="20" t="str">
        <f>IF('S.D. Paste sheet'!X1135="","",'S.D. Paste sheet'!X1135)</f>
        <v/>
      </c>
      <c r="Y1135" s="20" t="str">
        <f>IF('S.D. Paste sheet'!Y1135="","",'S.D. Paste sheet'!Y1135)</f>
        <v/>
      </c>
      <c r="Z1135" s="20" t="str">
        <f>IF('S.D. Paste sheet'!Z1135="","",'S.D. Paste sheet'!Z1135)</f>
        <v/>
      </c>
      <c r="AA1135" s="20" t="str">
        <f>IF('S.D. Paste sheet'!AA1135="","",'S.D. Paste sheet'!AA1135)</f>
        <v/>
      </c>
      <c r="AB1135" s="20" t="str">
        <f>IF('S.D. Paste sheet'!AB1135="","",'S.D. Paste sheet'!AB1135)</f>
        <v/>
      </c>
      <c r="AC1135" s="20" t="str">
        <f>IF('S.D. Paste sheet'!AC1135="","",'S.D. Paste sheet'!AC1135)</f>
        <v/>
      </c>
      <c r="AD1135" s="20" t="str">
        <f>IF('S.D. Paste sheet'!AD1135="","",'S.D. Paste sheet'!AD1135)</f>
        <v/>
      </c>
      <c r="AE1135" s="28"/>
      <c r="AF1135" t="str">
        <f>IF(AK1135="","",IF(AK1135&gt;0,COUNT($AG$2:AG1135),""))</f>
        <v/>
      </c>
      <c r="AG1135" s="25" t="str">
        <f t="shared" si="547"/>
        <v/>
      </c>
      <c r="AH1135" s="25" t="str">
        <f t="shared" si="548"/>
        <v/>
      </c>
      <c r="AI1135" s="25" t="str">
        <f t="shared" si="549"/>
        <v/>
      </c>
      <c r="AJ1135" s="25" t="str">
        <f t="shared" si="550"/>
        <v/>
      </c>
      <c r="AK1135" s="25" t="str">
        <f t="shared" si="551"/>
        <v/>
      </c>
      <c r="AL1135" s="25" t="str">
        <f t="shared" si="552"/>
        <v/>
      </c>
      <c r="AM1135" s="25" t="str">
        <f t="shared" si="553"/>
        <v/>
      </c>
      <c r="AN1135" s="25" t="str">
        <f t="shared" si="554"/>
        <v/>
      </c>
      <c r="AO1135" s="25" t="str">
        <f t="shared" si="555"/>
        <v/>
      </c>
      <c r="AP1135" s="25" t="str">
        <f t="shared" si="556"/>
        <v/>
      </c>
      <c r="AQ1135" s="25" t="str">
        <f t="shared" si="557"/>
        <v/>
      </c>
      <c r="AR1135" s="25" t="str">
        <f t="shared" si="558"/>
        <v/>
      </c>
      <c r="AS1135" s="25" t="str">
        <f t="shared" si="559"/>
        <v/>
      </c>
      <c r="AT1135" s="25" t="str">
        <f t="shared" si="560"/>
        <v/>
      </c>
      <c r="AU1135" s="25" t="str">
        <f t="shared" si="561"/>
        <v/>
      </c>
      <c r="AV1135" s="25" t="str">
        <f t="shared" si="562"/>
        <v/>
      </c>
      <c r="AX1135" t="str">
        <f>IF(BC1135="","",IF(BC1135&gt;0,COUNT($AY$2:AY1135),""))</f>
        <v/>
      </c>
      <c r="AY1135" s="25" t="str">
        <f t="shared" si="563"/>
        <v/>
      </c>
      <c r="AZ1135" s="25" t="str">
        <f t="shared" si="564"/>
        <v/>
      </c>
      <c r="BA1135" s="25" t="str">
        <f t="shared" si="565"/>
        <v/>
      </c>
      <c r="BB1135" s="25" t="str">
        <f t="shared" si="566"/>
        <v/>
      </c>
      <c r="BC1135" s="25" t="str">
        <f t="shared" si="567"/>
        <v/>
      </c>
      <c r="BD1135" s="25" t="str">
        <f t="shared" si="568"/>
        <v/>
      </c>
      <c r="BE1135" s="25" t="str">
        <f t="shared" si="569"/>
        <v/>
      </c>
      <c r="BF1135" s="25" t="str">
        <f t="shared" si="570"/>
        <v/>
      </c>
      <c r="BG1135" s="25" t="str">
        <f t="shared" si="571"/>
        <v/>
      </c>
      <c r="BH1135" s="25" t="str">
        <f t="shared" si="572"/>
        <v/>
      </c>
      <c r="BI1135" s="25" t="str">
        <f t="shared" si="573"/>
        <v/>
      </c>
      <c r="BJ1135" s="25" t="str">
        <f t="shared" si="574"/>
        <v/>
      </c>
      <c r="BK1135" s="25" t="str">
        <f t="shared" si="575"/>
        <v/>
      </c>
      <c r="BL1135" s="25" t="str">
        <f t="shared" si="576"/>
        <v/>
      </c>
      <c r="BM1135" s="25" t="str">
        <f t="shared" si="577"/>
        <v/>
      </c>
      <c r="BN1135" s="25" t="str">
        <f t="shared" si="578"/>
        <v/>
      </c>
    </row>
    <row r="1136" spans="1:66" x14ac:dyDescent="0.25">
      <c r="A1136" s="20" t="str">
        <f>IF('S.D. Paste sheet'!A1136="","",'S.D. Paste sheet'!A1136)</f>
        <v/>
      </c>
      <c r="B1136" s="20" t="str">
        <f>IF('S.D. Paste sheet'!B1136="","",'S.D. Paste sheet'!B1136)</f>
        <v/>
      </c>
      <c r="C1136" s="20" t="str">
        <f>IF('S.D. Paste sheet'!C1136="","",'S.D. Paste sheet'!C1136)</f>
        <v/>
      </c>
      <c r="D1136" s="20" t="str">
        <f>IF('S.D. Paste sheet'!D1136="","",'S.D. Paste sheet'!D1136)</f>
        <v/>
      </c>
      <c r="E1136" s="20" t="str">
        <f>IF('S.D. Paste sheet'!E1136="","",UPPER('S.D. Paste sheet'!E1136))</f>
        <v/>
      </c>
      <c r="F1136" s="20" t="str">
        <f>IF('S.D. Paste sheet'!F1136="","",'S.D. Paste sheet'!F1136)</f>
        <v/>
      </c>
      <c r="G1136" s="20" t="str">
        <f>IF('S.D. Paste sheet'!G1136="","",UPPER('S.D. Paste sheet'!G1136))</f>
        <v/>
      </c>
      <c r="H1136" s="20" t="str">
        <f>IF('S.D. Paste sheet'!H1136="","",UPPER('S.D. Paste sheet'!H1136))</f>
        <v/>
      </c>
      <c r="I1136" s="20" t="str">
        <f>IF('S.D. Paste sheet'!I1136="","",'S.D. Paste sheet'!I1136)</f>
        <v/>
      </c>
      <c r="J1136" s="20" t="str">
        <f>IF('S.D. Paste sheet'!J1136="","",'S.D. Paste sheet'!J1136)</f>
        <v/>
      </c>
      <c r="K1136" s="20" t="str">
        <f>IF('S.D. Paste sheet'!K1136="","",'S.D. Paste sheet'!K1136)</f>
        <v/>
      </c>
      <c r="L1136" s="20" t="str">
        <f>IF('S.D. Paste sheet'!L1136="","",'S.D. Paste sheet'!L1136)</f>
        <v/>
      </c>
      <c r="M1136" s="20" t="str">
        <f>IF('S.D. Paste sheet'!M1136="","",'S.D. Paste sheet'!M1136)</f>
        <v/>
      </c>
      <c r="N1136" s="20" t="str">
        <f>IF('S.D. Paste sheet'!N1136="","",'S.D. Paste sheet'!N1136)</f>
        <v/>
      </c>
      <c r="O1136" s="20" t="str">
        <f>IF('S.D. Paste sheet'!O1136="","",'S.D. Paste sheet'!O1136)</f>
        <v/>
      </c>
      <c r="P1136" s="20" t="str">
        <f>IF('S.D. Paste sheet'!P1136="","",'S.D. Paste sheet'!P1136)</f>
        <v/>
      </c>
      <c r="Q1136" s="20" t="str">
        <f>IF('S.D. Paste sheet'!Q1136="","",'S.D. Paste sheet'!Q1136)</f>
        <v/>
      </c>
      <c r="R1136" s="20" t="str">
        <f>IF('S.D. Paste sheet'!R1136="","",'S.D. Paste sheet'!R1136)</f>
        <v/>
      </c>
      <c r="S1136" s="20" t="str">
        <f>IF('S.D. Paste sheet'!S1136="","",'S.D. Paste sheet'!S1136)</f>
        <v/>
      </c>
      <c r="T1136" s="20" t="str">
        <f>IF('S.D. Paste sheet'!T1136="","",'S.D. Paste sheet'!T1136)</f>
        <v/>
      </c>
      <c r="U1136" s="20" t="str">
        <f>IF('S.D. Paste sheet'!U1136="","",'S.D. Paste sheet'!U1136)</f>
        <v/>
      </c>
      <c r="V1136" s="20" t="str">
        <f>IF('S.D. Paste sheet'!V1136="","",'S.D. Paste sheet'!V1136)</f>
        <v/>
      </c>
      <c r="W1136" s="20" t="str">
        <f>IF('S.D. Paste sheet'!W1136="","",'S.D. Paste sheet'!W1136)</f>
        <v/>
      </c>
      <c r="X1136" s="20" t="str">
        <f>IF('S.D. Paste sheet'!X1136="","",'S.D. Paste sheet'!X1136)</f>
        <v/>
      </c>
      <c r="Y1136" s="20" t="str">
        <f>IF('S.D. Paste sheet'!Y1136="","",'S.D. Paste sheet'!Y1136)</f>
        <v/>
      </c>
      <c r="Z1136" s="20" t="str">
        <f>IF('S.D. Paste sheet'!Z1136="","",'S.D. Paste sheet'!Z1136)</f>
        <v/>
      </c>
      <c r="AA1136" s="20" t="str">
        <f>IF('S.D. Paste sheet'!AA1136="","",'S.D. Paste sheet'!AA1136)</f>
        <v/>
      </c>
      <c r="AB1136" s="20" t="str">
        <f>IF('S.D. Paste sheet'!AB1136="","",'S.D. Paste sheet'!AB1136)</f>
        <v/>
      </c>
      <c r="AC1136" s="20" t="str">
        <f>IF('S.D. Paste sheet'!AC1136="","",'S.D. Paste sheet'!AC1136)</f>
        <v/>
      </c>
      <c r="AD1136" s="20" t="str">
        <f>IF('S.D. Paste sheet'!AD1136="","",'S.D. Paste sheet'!AD1136)</f>
        <v/>
      </c>
      <c r="AE1136" s="28"/>
      <c r="AF1136" t="str">
        <f>IF(AK1136="","",IF(AK1136&gt;0,COUNT($AG$2:AG1136),""))</f>
        <v/>
      </c>
      <c r="AG1136" s="25" t="str">
        <f t="shared" si="547"/>
        <v/>
      </c>
      <c r="AH1136" s="25" t="str">
        <f t="shared" si="548"/>
        <v/>
      </c>
      <c r="AI1136" s="25" t="str">
        <f t="shared" si="549"/>
        <v/>
      </c>
      <c r="AJ1136" s="25" t="str">
        <f t="shared" si="550"/>
        <v/>
      </c>
      <c r="AK1136" s="25" t="str">
        <f t="shared" si="551"/>
        <v/>
      </c>
      <c r="AL1136" s="25" t="str">
        <f t="shared" si="552"/>
        <v/>
      </c>
      <c r="AM1136" s="25" t="str">
        <f t="shared" si="553"/>
        <v/>
      </c>
      <c r="AN1136" s="25" t="str">
        <f t="shared" si="554"/>
        <v/>
      </c>
      <c r="AO1136" s="25" t="str">
        <f t="shared" si="555"/>
        <v/>
      </c>
      <c r="AP1136" s="25" t="str">
        <f t="shared" si="556"/>
        <v/>
      </c>
      <c r="AQ1136" s="25" t="str">
        <f t="shared" si="557"/>
        <v/>
      </c>
      <c r="AR1136" s="25" t="str">
        <f t="shared" si="558"/>
        <v/>
      </c>
      <c r="AS1136" s="25" t="str">
        <f t="shared" si="559"/>
        <v/>
      </c>
      <c r="AT1136" s="25" t="str">
        <f t="shared" si="560"/>
        <v/>
      </c>
      <c r="AU1136" s="25" t="str">
        <f t="shared" si="561"/>
        <v/>
      </c>
      <c r="AV1136" s="25" t="str">
        <f t="shared" si="562"/>
        <v/>
      </c>
      <c r="AX1136" t="str">
        <f>IF(BC1136="","",IF(BC1136&gt;0,COUNT($AY$2:AY1136),""))</f>
        <v/>
      </c>
      <c r="AY1136" s="25" t="str">
        <f t="shared" si="563"/>
        <v/>
      </c>
      <c r="AZ1136" s="25" t="str">
        <f t="shared" si="564"/>
        <v/>
      </c>
      <c r="BA1136" s="25" t="str">
        <f t="shared" si="565"/>
        <v/>
      </c>
      <c r="BB1136" s="25" t="str">
        <f t="shared" si="566"/>
        <v/>
      </c>
      <c r="BC1136" s="25" t="str">
        <f t="shared" si="567"/>
        <v/>
      </c>
      <c r="BD1136" s="25" t="str">
        <f t="shared" si="568"/>
        <v/>
      </c>
      <c r="BE1136" s="25" t="str">
        <f t="shared" si="569"/>
        <v/>
      </c>
      <c r="BF1136" s="25" t="str">
        <f t="shared" si="570"/>
        <v/>
      </c>
      <c r="BG1136" s="25" t="str">
        <f t="shared" si="571"/>
        <v/>
      </c>
      <c r="BH1136" s="25" t="str">
        <f t="shared" si="572"/>
        <v/>
      </c>
      <c r="BI1136" s="25" t="str">
        <f t="shared" si="573"/>
        <v/>
      </c>
      <c r="BJ1136" s="25" t="str">
        <f t="shared" si="574"/>
        <v/>
      </c>
      <c r="BK1136" s="25" t="str">
        <f t="shared" si="575"/>
        <v/>
      </c>
      <c r="BL1136" s="25" t="str">
        <f t="shared" si="576"/>
        <v/>
      </c>
      <c r="BM1136" s="25" t="str">
        <f t="shared" si="577"/>
        <v/>
      </c>
      <c r="BN1136" s="25" t="str">
        <f t="shared" si="578"/>
        <v/>
      </c>
    </row>
    <row r="1137" spans="1:66" x14ac:dyDescent="0.25">
      <c r="A1137" s="20" t="str">
        <f>IF('S.D. Paste sheet'!A1137="","",'S.D. Paste sheet'!A1137)</f>
        <v/>
      </c>
      <c r="B1137" s="20" t="str">
        <f>IF('S.D. Paste sheet'!B1137="","",'S.D. Paste sheet'!B1137)</f>
        <v/>
      </c>
      <c r="C1137" s="20" t="str">
        <f>IF('S.D. Paste sheet'!C1137="","",'S.D. Paste sheet'!C1137)</f>
        <v/>
      </c>
      <c r="D1137" s="20" t="str">
        <f>IF('S.D. Paste sheet'!D1137="","",'S.D. Paste sheet'!D1137)</f>
        <v/>
      </c>
      <c r="E1137" s="20" t="str">
        <f>IF('S.D. Paste sheet'!E1137="","",UPPER('S.D. Paste sheet'!E1137))</f>
        <v/>
      </c>
      <c r="F1137" s="20" t="str">
        <f>IF('S.D. Paste sheet'!F1137="","",'S.D. Paste sheet'!F1137)</f>
        <v/>
      </c>
      <c r="G1137" s="20" t="str">
        <f>IF('S.D. Paste sheet'!G1137="","",UPPER('S.D. Paste sheet'!G1137))</f>
        <v/>
      </c>
      <c r="H1137" s="20" t="str">
        <f>IF('S.D. Paste sheet'!H1137="","",UPPER('S.D. Paste sheet'!H1137))</f>
        <v/>
      </c>
      <c r="I1137" s="20" t="str">
        <f>IF('S.D. Paste sheet'!I1137="","",'S.D. Paste sheet'!I1137)</f>
        <v/>
      </c>
      <c r="J1137" s="20" t="str">
        <f>IF('S.D. Paste sheet'!J1137="","",'S.D. Paste sheet'!J1137)</f>
        <v/>
      </c>
      <c r="K1137" s="20" t="str">
        <f>IF('S.D. Paste sheet'!K1137="","",'S.D. Paste sheet'!K1137)</f>
        <v/>
      </c>
      <c r="L1137" s="20" t="str">
        <f>IF('S.D. Paste sheet'!L1137="","",'S.D. Paste sheet'!L1137)</f>
        <v/>
      </c>
      <c r="M1137" s="20" t="str">
        <f>IF('S.D. Paste sheet'!M1137="","",'S.D. Paste sheet'!M1137)</f>
        <v/>
      </c>
      <c r="N1137" s="20" t="str">
        <f>IF('S.D. Paste sheet'!N1137="","",'S.D. Paste sheet'!N1137)</f>
        <v/>
      </c>
      <c r="O1137" s="20" t="str">
        <f>IF('S.D. Paste sheet'!O1137="","",'S.D. Paste sheet'!O1137)</f>
        <v/>
      </c>
      <c r="P1137" s="20" t="str">
        <f>IF('S.D. Paste sheet'!P1137="","",'S.D. Paste sheet'!P1137)</f>
        <v/>
      </c>
      <c r="Q1137" s="20" t="str">
        <f>IF('S.D. Paste sheet'!Q1137="","",'S.D. Paste sheet'!Q1137)</f>
        <v/>
      </c>
      <c r="R1137" s="20" t="str">
        <f>IF('S.D. Paste sheet'!R1137="","",'S.D. Paste sheet'!R1137)</f>
        <v/>
      </c>
      <c r="S1137" s="20" t="str">
        <f>IF('S.D. Paste sheet'!S1137="","",'S.D. Paste sheet'!S1137)</f>
        <v/>
      </c>
      <c r="T1137" s="20" t="str">
        <f>IF('S.D. Paste sheet'!T1137="","",'S.D. Paste sheet'!T1137)</f>
        <v/>
      </c>
      <c r="U1137" s="20" t="str">
        <f>IF('S.D. Paste sheet'!U1137="","",'S.D. Paste sheet'!U1137)</f>
        <v/>
      </c>
      <c r="V1137" s="20" t="str">
        <f>IF('S.D. Paste sheet'!V1137="","",'S.D. Paste sheet'!V1137)</f>
        <v/>
      </c>
      <c r="W1137" s="20" t="str">
        <f>IF('S.D. Paste sheet'!W1137="","",'S.D. Paste sheet'!W1137)</f>
        <v/>
      </c>
      <c r="X1137" s="20" t="str">
        <f>IF('S.D. Paste sheet'!X1137="","",'S.D. Paste sheet'!X1137)</f>
        <v/>
      </c>
      <c r="Y1137" s="20" t="str">
        <f>IF('S.D. Paste sheet'!Y1137="","",'S.D. Paste sheet'!Y1137)</f>
        <v/>
      </c>
      <c r="Z1137" s="20" t="str">
        <f>IF('S.D. Paste sheet'!Z1137="","",'S.D. Paste sheet'!Z1137)</f>
        <v/>
      </c>
      <c r="AA1137" s="20" t="str">
        <f>IF('S.D. Paste sheet'!AA1137="","",'S.D. Paste sheet'!AA1137)</f>
        <v/>
      </c>
      <c r="AB1137" s="20" t="str">
        <f>IF('S.D. Paste sheet'!AB1137="","",'S.D. Paste sheet'!AB1137)</f>
        <v/>
      </c>
      <c r="AC1137" s="20" t="str">
        <f>IF('S.D. Paste sheet'!AC1137="","",'S.D. Paste sheet'!AC1137)</f>
        <v/>
      </c>
      <c r="AD1137" s="20" t="str">
        <f>IF('S.D. Paste sheet'!AD1137="","",'S.D. Paste sheet'!AD1137)</f>
        <v/>
      </c>
      <c r="AE1137" s="28"/>
      <c r="AF1137" t="str">
        <f>IF(AK1137="","",IF(AK1137&gt;0,COUNT($AG$2:AG1137),""))</f>
        <v/>
      </c>
      <c r="AG1137" s="25" t="str">
        <f t="shared" si="547"/>
        <v/>
      </c>
      <c r="AH1137" s="25" t="str">
        <f t="shared" si="548"/>
        <v/>
      </c>
      <c r="AI1137" s="25" t="str">
        <f t="shared" si="549"/>
        <v/>
      </c>
      <c r="AJ1137" s="25" t="str">
        <f t="shared" si="550"/>
        <v/>
      </c>
      <c r="AK1137" s="25" t="str">
        <f t="shared" si="551"/>
        <v/>
      </c>
      <c r="AL1137" s="25" t="str">
        <f t="shared" si="552"/>
        <v/>
      </c>
      <c r="AM1137" s="25" t="str">
        <f t="shared" si="553"/>
        <v/>
      </c>
      <c r="AN1137" s="25" t="str">
        <f t="shared" si="554"/>
        <v/>
      </c>
      <c r="AO1137" s="25" t="str">
        <f t="shared" si="555"/>
        <v/>
      </c>
      <c r="AP1137" s="25" t="str">
        <f t="shared" si="556"/>
        <v/>
      </c>
      <c r="AQ1137" s="25" t="str">
        <f t="shared" si="557"/>
        <v/>
      </c>
      <c r="AR1137" s="25" t="str">
        <f t="shared" si="558"/>
        <v/>
      </c>
      <c r="AS1137" s="25" t="str">
        <f t="shared" si="559"/>
        <v/>
      </c>
      <c r="AT1137" s="25" t="str">
        <f t="shared" si="560"/>
        <v/>
      </c>
      <c r="AU1137" s="25" t="str">
        <f t="shared" si="561"/>
        <v/>
      </c>
      <c r="AV1137" s="25" t="str">
        <f t="shared" si="562"/>
        <v/>
      </c>
      <c r="AX1137" t="str">
        <f>IF(BC1137="","",IF(BC1137&gt;0,COUNT($AY$2:AY1137),""))</f>
        <v/>
      </c>
      <c r="AY1137" s="25" t="str">
        <f t="shared" si="563"/>
        <v/>
      </c>
      <c r="AZ1137" s="25" t="str">
        <f t="shared" si="564"/>
        <v/>
      </c>
      <c r="BA1137" s="25" t="str">
        <f t="shared" si="565"/>
        <v/>
      </c>
      <c r="BB1137" s="25" t="str">
        <f t="shared" si="566"/>
        <v/>
      </c>
      <c r="BC1137" s="25" t="str">
        <f t="shared" si="567"/>
        <v/>
      </c>
      <c r="BD1137" s="25" t="str">
        <f t="shared" si="568"/>
        <v/>
      </c>
      <c r="BE1137" s="25" t="str">
        <f t="shared" si="569"/>
        <v/>
      </c>
      <c r="BF1137" s="25" t="str">
        <f t="shared" si="570"/>
        <v/>
      </c>
      <c r="BG1137" s="25" t="str">
        <f t="shared" si="571"/>
        <v/>
      </c>
      <c r="BH1137" s="25" t="str">
        <f t="shared" si="572"/>
        <v/>
      </c>
      <c r="BI1137" s="25" t="str">
        <f t="shared" si="573"/>
        <v/>
      </c>
      <c r="BJ1137" s="25" t="str">
        <f t="shared" si="574"/>
        <v/>
      </c>
      <c r="BK1137" s="25" t="str">
        <f t="shared" si="575"/>
        <v/>
      </c>
      <c r="BL1137" s="25" t="str">
        <f t="shared" si="576"/>
        <v/>
      </c>
      <c r="BM1137" s="25" t="str">
        <f t="shared" si="577"/>
        <v/>
      </c>
      <c r="BN1137" s="25" t="str">
        <f t="shared" si="578"/>
        <v/>
      </c>
    </row>
    <row r="1138" spans="1:66" x14ac:dyDescent="0.25">
      <c r="A1138" s="20" t="str">
        <f>IF('S.D. Paste sheet'!A1138="","",'S.D. Paste sheet'!A1138)</f>
        <v/>
      </c>
      <c r="B1138" s="20" t="str">
        <f>IF('S.D. Paste sheet'!B1138="","",'S.D. Paste sheet'!B1138)</f>
        <v/>
      </c>
      <c r="C1138" s="20" t="str">
        <f>IF('S.D. Paste sheet'!C1138="","",'S.D. Paste sheet'!C1138)</f>
        <v/>
      </c>
      <c r="D1138" s="20" t="str">
        <f>IF('S.D. Paste sheet'!D1138="","",'S.D. Paste sheet'!D1138)</f>
        <v/>
      </c>
      <c r="E1138" s="20" t="str">
        <f>IF('S.D. Paste sheet'!E1138="","",UPPER('S.D. Paste sheet'!E1138))</f>
        <v/>
      </c>
      <c r="F1138" s="20" t="str">
        <f>IF('S.D. Paste sheet'!F1138="","",'S.D. Paste sheet'!F1138)</f>
        <v/>
      </c>
      <c r="G1138" s="20" t="str">
        <f>IF('S.D. Paste sheet'!G1138="","",UPPER('S.D. Paste sheet'!G1138))</f>
        <v/>
      </c>
      <c r="H1138" s="20" t="str">
        <f>IF('S.D. Paste sheet'!H1138="","",UPPER('S.D. Paste sheet'!H1138))</f>
        <v/>
      </c>
      <c r="I1138" s="20" t="str">
        <f>IF('S.D. Paste sheet'!I1138="","",'S.D. Paste sheet'!I1138)</f>
        <v/>
      </c>
      <c r="J1138" s="20" t="str">
        <f>IF('S.D. Paste sheet'!J1138="","",'S.D. Paste sheet'!J1138)</f>
        <v/>
      </c>
      <c r="K1138" s="20" t="str">
        <f>IF('S.D. Paste sheet'!K1138="","",'S.D. Paste sheet'!K1138)</f>
        <v/>
      </c>
      <c r="L1138" s="20" t="str">
        <f>IF('S.D. Paste sheet'!L1138="","",'S.D. Paste sheet'!L1138)</f>
        <v/>
      </c>
      <c r="M1138" s="20" t="str">
        <f>IF('S.D. Paste sheet'!M1138="","",'S.D. Paste sheet'!M1138)</f>
        <v/>
      </c>
      <c r="N1138" s="20" t="str">
        <f>IF('S.D. Paste sheet'!N1138="","",'S.D. Paste sheet'!N1138)</f>
        <v/>
      </c>
      <c r="O1138" s="20" t="str">
        <f>IF('S.D. Paste sheet'!O1138="","",'S.D. Paste sheet'!O1138)</f>
        <v/>
      </c>
      <c r="P1138" s="20" t="str">
        <f>IF('S.D. Paste sheet'!P1138="","",'S.D. Paste sheet'!P1138)</f>
        <v/>
      </c>
      <c r="Q1138" s="20" t="str">
        <f>IF('S.D. Paste sheet'!Q1138="","",'S.D. Paste sheet'!Q1138)</f>
        <v/>
      </c>
      <c r="R1138" s="20" t="str">
        <f>IF('S.D. Paste sheet'!R1138="","",'S.D. Paste sheet'!R1138)</f>
        <v/>
      </c>
      <c r="S1138" s="20" t="str">
        <f>IF('S.D. Paste sheet'!S1138="","",'S.D. Paste sheet'!S1138)</f>
        <v/>
      </c>
      <c r="T1138" s="20" t="str">
        <f>IF('S.D. Paste sheet'!T1138="","",'S.D. Paste sheet'!T1138)</f>
        <v/>
      </c>
      <c r="U1138" s="20" t="str">
        <f>IF('S.D. Paste sheet'!U1138="","",'S.D. Paste sheet'!U1138)</f>
        <v/>
      </c>
      <c r="V1138" s="20" t="str">
        <f>IF('S.D. Paste sheet'!V1138="","",'S.D. Paste sheet'!V1138)</f>
        <v/>
      </c>
      <c r="W1138" s="20" t="str">
        <f>IF('S.D. Paste sheet'!W1138="","",'S.D. Paste sheet'!W1138)</f>
        <v/>
      </c>
      <c r="X1138" s="20" t="str">
        <f>IF('S.D. Paste sheet'!X1138="","",'S.D. Paste sheet'!X1138)</f>
        <v/>
      </c>
      <c r="Y1138" s="20" t="str">
        <f>IF('S.D. Paste sheet'!Y1138="","",'S.D. Paste sheet'!Y1138)</f>
        <v/>
      </c>
      <c r="Z1138" s="20" t="str">
        <f>IF('S.D. Paste sheet'!Z1138="","",'S.D. Paste sheet'!Z1138)</f>
        <v/>
      </c>
      <c r="AA1138" s="20" t="str">
        <f>IF('S.D. Paste sheet'!AA1138="","",'S.D. Paste sheet'!AA1138)</f>
        <v/>
      </c>
      <c r="AB1138" s="20" t="str">
        <f>IF('S.D. Paste sheet'!AB1138="","",'S.D. Paste sheet'!AB1138)</f>
        <v/>
      </c>
      <c r="AC1138" s="20" t="str">
        <f>IF('S.D. Paste sheet'!AC1138="","",'S.D. Paste sheet'!AC1138)</f>
        <v/>
      </c>
      <c r="AD1138" s="20" t="str">
        <f>IF('S.D. Paste sheet'!AD1138="","",'S.D. Paste sheet'!AD1138)</f>
        <v/>
      </c>
      <c r="AE1138" s="28"/>
      <c r="AF1138" t="str">
        <f>IF(AK1138="","",IF(AK1138&gt;0,COUNT($AG$2:AG1138),""))</f>
        <v/>
      </c>
      <c r="AG1138" s="25" t="str">
        <f t="shared" si="547"/>
        <v/>
      </c>
      <c r="AH1138" s="25" t="str">
        <f t="shared" si="548"/>
        <v/>
      </c>
      <c r="AI1138" s="25" t="str">
        <f t="shared" si="549"/>
        <v/>
      </c>
      <c r="AJ1138" s="25" t="str">
        <f t="shared" si="550"/>
        <v/>
      </c>
      <c r="AK1138" s="25" t="str">
        <f t="shared" si="551"/>
        <v/>
      </c>
      <c r="AL1138" s="25" t="str">
        <f t="shared" si="552"/>
        <v/>
      </c>
      <c r="AM1138" s="25" t="str">
        <f t="shared" si="553"/>
        <v/>
      </c>
      <c r="AN1138" s="25" t="str">
        <f t="shared" si="554"/>
        <v/>
      </c>
      <c r="AO1138" s="25" t="str">
        <f t="shared" si="555"/>
        <v/>
      </c>
      <c r="AP1138" s="25" t="str">
        <f t="shared" si="556"/>
        <v/>
      </c>
      <c r="AQ1138" s="25" t="str">
        <f t="shared" si="557"/>
        <v/>
      </c>
      <c r="AR1138" s="25" t="str">
        <f t="shared" si="558"/>
        <v/>
      </c>
      <c r="AS1138" s="25" t="str">
        <f t="shared" si="559"/>
        <v/>
      </c>
      <c r="AT1138" s="25" t="str">
        <f t="shared" si="560"/>
        <v/>
      </c>
      <c r="AU1138" s="25" t="str">
        <f t="shared" si="561"/>
        <v/>
      </c>
      <c r="AV1138" s="25" t="str">
        <f t="shared" si="562"/>
        <v/>
      </c>
      <c r="AX1138" t="str">
        <f>IF(BC1138="","",IF(BC1138&gt;0,COUNT($AY$2:AY1138),""))</f>
        <v/>
      </c>
      <c r="AY1138" s="25" t="str">
        <f t="shared" si="563"/>
        <v/>
      </c>
      <c r="AZ1138" s="25" t="str">
        <f t="shared" si="564"/>
        <v/>
      </c>
      <c r="BA1138" s="25" t="str">
        <f t="shared" si="565"/>
        <v/>
      </c>
      <c r="BB1138" s="25" t="str">
        <f t="shared" si="566"/>
        <v/>
      </c>
      <c r="BC1138" s="25" t="str">
        <f t="shared" si="567"/>
        <v/>
      </c>
      <c r="BD1138" s="25" t="str">
        <f t="shared" si="568"/>
        <v/>
      </c>
      <c r="BE1138" s="25" t="str">
        <f t="shared" si="569"/>
        <v/>
      </c>
      <c r="BF1138" s="25" t="str">
        <f t="shared" si="570"/>
        <v/>
      </c>
      <c r="BG1138" s="25" t="str">
        <f t="shared" si="571"/>
        <v/>
      </c>
      <c r="BH1138" s="25" t="str">
        <f t="shared" si="572"/>
        <v/>
      </c>
      <c r="BI1138" s="25" t="str">
        <f t="shared" si="573"/>
        <v/>
      </c>
      <c r="BJ1138" s="25" t="str">
        <f t="shared" si="574"/>
        <v/>
      </c>
      <c r="BK1138" s="25" t="str">
        <f t="shared" si="575"/>
        <v/>
      </c>
      <c r="BL1138" s="25" t="str">
        <f t="shared" si="576"/>
        <v/>
      </c>
      <c r="BM1138" s="25" t="str">
        <f t="shared" si="577"/>
        <v/>
      </c>
      <c r="BN1138" s="25" t="str">
        <f t="shared" si="578"/>
        <v/>
      </c>
    </row>
    <row r="1139" spans="1:66" x14ac:dyDescent="0.25">
      <c r="A1139" s="20" t="str">
        <f>IF('S.D. Paste sheet'!A1139="","",'S.D. Paste sheet'!A1139)</f>
        <v/>
      </c>
      <c r="B1139" s="20" t="str">
        <f>IF('S.D. Paste sheet'!B1139="","",'S.D. Paste sheet'!B1139)</f>
        <v/>
      </c>
      <c r="C1139" s="20" t="str">
        <f>IF('S.D. Paste sheet'!C1139="","",'S.D. Paste sheet'!C1139)</f>
        <v/>
      </c>
      <c r="D1139" s="20" t="str">
        <f>IF('S.D. Paste sheet'!D1139="","",'S.D. Paste sheet'!D1139)</f>
        <v/>
      </c>
      <c r="E1139" s="20" t="str">
        <f>IF('S.D. Paste sheet'!E1139="","",UPPER('S.D. Paste sheet'!E1139))</f>
        <v/>
      </c>
      <c r="F1139" s="20" t="str">
        <f>IF('S.D. Paste sheet'!F1139="","",'S.D. Paste sheet'!F1139)</f>
        <v/>
      </c>
      <c r="G1139" s="20" t="str">
        <f>IF('S.D. Paste sheet'!G1139="","",UPPER('S.D. Paste sheet'!G1139))</f>
        <v/>
      </c>
      <c r="H1139" s="20" t="str">
        <f>IF('S.D. Paste sheet'!H1139="","",UPPER('S.D. Paste sheet'!H1139))</f>
        <v/>
      </c>
      <c r="I1139" s="20" t="str">
        <f>IF('S.D. Paste sheet'!I1139="","",'S.D. Paste sheet'!I1139)</f>
        <v/>
      </c>
      <c r="J1139" s="20" t="str">
        <f>IF('S.D. Paste sheet'!J1139="","",'S.D. Paste sheet'!J1139)</f>
        <v/>
      </c>
      <c r="K1139" s="20" t="str">
        <f>IF('S.D. Paste sheet'!K1139="","",'S.D. Paste sheet'!K1139)</f>
        <v/>
      </c>
      <c r="L1139" s="20" t="str">
        <f>IF('S.D. Paste sheet'!L1139="","",'S.D. Paste sheet'!L1139)</f>
        <v/>
      </c>
      <c r="M1139" s="20" t="str">
        <f>IF('S.D. Paste sheet'!M1139="","",'S.D. Paste sheet'!M1139)</f>
        <v/>
      </c>
      <c r="N1139" s="20" t="str">
        <f>IF('S.D. Paste sheet'!N1139="","",'S.D. Paste sheet'!N1139)</f>
        <v/>
      </c>
      <c r="O1139" s="20" t="str">
        <f>IF('S.D. Paste sheet'!O1139="","",'S.D. Paste sheet'!O1139)</f>
        <v/>
      </c>
      <c r="P1139" s="20" t="str">
        <f>IF('S.D. Paste sheet'!P1139="","",'S.D. Paste sheet'!P1139)</f>
        <v/>
      </c>
      <c r="Q1139" s="20" t="str">
        <f>IF('S.D. Paste sheet'!Q1139="","",'S.D. Paste sheet'!Q1139)</f>
        <v/>
      </c>
      <c r="R1139" s="20" t="str">
        <f>IF('S.D. Paste sheet'!R1139="","",'S.D. Paste sheet'!R1139)</f>
        <v/>
      </c>
      <c r="S1139" s="20" t="str">
        <f>IF('S.D. Paste sheet'!S1139="","",'S.D. Paste sheet'!S1139)</f>
        <v/>
      </c>
      <c r="T1139" s="20" t="str">
        <f>IF('S.D. Paste sheet'!T1139="","",'S.D. Paste sheet'!T1139)</f>
        <v/>
      </c>
      <c r="U1139" s="20" t="str">
        <f>IF('S.D. Paste sheet'!U1139="","",'S.D. Paste sheet'!U1139)</f>
        <v/>
      </c>
      <c r="V1139" s="20" t="str">
        <f>IF('S.D. Paste sheet'!V1139="","",'S.D. Paste sheet'!V1139)</f>
        <v/>
      </c>
      <c r="W1139" s="20" t="str">
        <f>IF('S.D. Paste sheet'!W1139="","",'S.D. Paste sheet'!W1139)</f>
        <v/>
      </c>
      <c r="X1139" s="20" t="str">
        <f>IF('S.D. Paste sheet'!X1139="","",'S.D. Paste sheet'!X1139)</f>
        <v/>
      </c>
      <c r="Y1139" s="20" t="str">
        <f>IF('S.D. Paste sheet'!Y1139="","",'S.D. Paste sheet'!Y1139)</f>
        <v/>
      </c>
      <c r="Z1139" s="20" t="str">
        <f>IF('S.D. Paste sheet'!Z1139="","",'S.D. Paste sheet'!Z1139)</f>
        <v/>
      </c>
      <c r="AA1139" s="20" t="str">
        <f>IF('S.D. Paste sheet'!AA1139="","",'S.D. Paste sheet'!AA1139)</f>
        <v/>
      </c>
      <c r="AB1139" s="20" t="str">
        <f>IF('S.D. Paste sheet'!AB1139="","",'S.D. Paste sheet'!AB1139)</f>
        <v/>
      </c>
      <c r="AC1139" s="20" t="str">
        <f>IF('S.D. Paste sheet'!AC1139="","",'S.D. Paste sheet'!AC1139)</f>
        <v/>
      </c>
      <c r="AD1139" s="20" t="str">
        <f>IF('S.D. Paste sheet'!AD1139="","",'S.D. Paste sheet'!AD1139)</f>
        <v/>
      </c>
      <c r="AE1139" s="28"/>
      <c r="AF1139" t="str">
        <f>IF(AK1139="","",IF(AK1139&gt;0,COUNT($AG$2:AG1139),""))</f>
        <v/>
      </c>
      <c r="AG1139" s="25" t="str">
        <f t="shared" si="547"/>
        <v/>
      </c>
      <c r="AH1139" s="25" t="str">
        <f t="shared" si="548"/>
        <v/>
      </c>
      <c r="AI1139" s="25" t="str">
        <f t="shared" si="549"/>
        <v/>
      </c>
      <c r="AJ1139" s="25" t="str">
        <f t="shared" si="550"/>
        <v/>
      </c>
      <c r="AK1139" s="25" t="str">
        <f t="shared" si="551"/>
        <v/>
      </c>
      <c r="AL1139" s="25" t="str">
        <f t="shared" si="552"/>
        <v/>
      </c>
      <c r="AM1139" s="25" t="str">
        <f t="shared" si="553"/>
        <v/>
      </c>
      <c r="AN1139" s="25" t="str">
        <f t="shared" si="554"/>
        <v/>
      </c>
      <c r="AO1139" s="25" t="str">
        <f t="shared" si="555"/>
        <v/>
      </c>
      <c r="AP1139" s="25" t="str">
        <f t="shared" si="556"/>
        <v/>
      </c>
      <c r="AQ1139" s="25" t="str">
        <f t="shared" si="557"/>
        <v/>
      </c>
      <c r="AR1139" s="25" t="str">
        <f t="shared" si="558"/>
        <v/>
      </c>
      <c r="AS1139" s="25" t="str">
        <f t="shared" si="559"/>
        <v/>
      </c>
      <c r="AT1139" s="25" t="str">
        <f t="shared" si="560"/>
        <v/>
      </c>
      <c r="AU1139" s="25" t="str">
        <f t="shared" si="561"/>
        <v/>
      </c>
      <c r="AV1139" s="25" t="str">
        <f t="shared" si="562"/>
        <v/>
      </c>
      <c r="AX1139" t="str">
        <f>IF(BC1139="","",IF(BC1139&gt;0,COUNT($AY$2:AY1139),""))</f>
        <v/>
      </c>
      <c r="AY1139" s="25" t="str">
        <f t="shared" si="563"/>
        <v/>
      </c>
      <c r="AZ1139" s="25" t="str">
        <f t="shared" si="564"/>
        <v/>
      </c>
      <c r="BA1139" s="25" t="str">
        <f t="shared" si="565"/>
        <v/>
      </c>
      <c r="BB1139" s="25" t="str">
        <f t="shared" si="566"/>
        <v/>
      </c>
      <c r="BC1139" s="25" t="str">
        <f t="shared" si="567"/>
        <v/>
      </c>
      <c r="BD1139" s="25" t="str">
        <f t="shared" si="568"/>
        <v/>
      </c>
      <c r="BE1139" s="25" t="str">
        <f t="shared" si="569"/>
        <v/>
      </c>
      <c r="BF1139" s="25" t="str">
        <f t="shared" si="570"/>
        <v/>
      </c>
      <c r="BG1139" s="25" t="str">
        <f t="shared" si="571"/>
        <v/>
      </c>
      <c r="BH1139" s="25" t="str">
        <f t="shared" si="572"/>
        <v/>
      </c>
      <c r="BI1139" s="25" t="str">
        <f t="shared" si="573"/>
        <v/>
      </c>
      <c r="BJ1139" s="25" t="str">
        <f t="shared" si="574"/>
        <v/>
      </c>
      <c r="BK1139" s="25" t="str">
        <f t="shared" si="575"/>
        <v/>
      </c>
      <c r="BL1139" s="25" t="str">
        <f t="shared" si="576"/>
        <v/>
      </c>
      <c r="BM1139" s="25" t="str">
        <f t="shared" si="577"/>
        <v/>
      </c>
      <c r="BN1139" s="25" t="str">
        <f t="shared" si="578"/>
        <v/>
      </c>
    </row>
    <row r="1140" spans="1:66" x14ac:dyDescent="0.25">
      <c r="A1140" s="20" t="str">
        <f>IF('S.D. Paste sheet'!A1140="","",'S.D. Paste sheet'!A1140)</f>
        <v/>
      </c>
      <c r="B1140" s="20" t="str">
        <f>IF('S.D. Paste sheet'!B1140="","",'S.D. Paste sheet'!B1140)</f>
        <v/>
      </c>
      <c r="C1140" s="20" t="str">
        <f>IF('S.D. Paste sheet'!C1140="","",'S.D. Paste sheet'!C1140)</f>
        <v/>
      </c>
      <c r="D1140" s="20" t="str">
        <f>IF('S.D. Paste sheet'!D1140="","",'S.D. Paste sheet'!D1140)</f>
        <v/>
      </c>
      <c r="E1140" s="20" t="str">
        <f>IF('S.D. Paste sheet'!E1140="","",UPPER('S.D. Paste sheet'!E1140))</f>
        <v/>
      </c>
      <c r="F1140" s="20" t="str">
        <f>IF('S.D. Paste sheet'!F1140="","",'S.D. Paste sheet'!F1140)</f>
        <v/>
      </c>
      <c r="G1140" s="20" t="str">
        <f>IF('S.D. Paste sheet'!G1140="","",UPPER('S.D. Paste sheet'!G1140))</f>
        <v/>
      </c>
      <c r="H1140" s="20" t="str">
        <f>IF('S.D. Paste sheet'!H1140="","",UPPER('S.D. Paste sheet'!H1140))</f>
        <v/>
      </c>
      <c r="I1140" s="20" t="str">
        <f>IF('S.D. Paste sheet'!I1140="","",'S.D. Paste sheet'!I1140)</f>
        <v/>
      </c>
      <c r="J1140" s="20" t="str">
        <f>IF('S.D. Paste sheet'!J1140="","",'S.D. Paste sheet'!J1140)</f>
        <v/>
      </c>
      <c r="K1140" s="20" t="str">
        <f>IF('S.D. Paste sheet'!K1140="","",'S.D. Paste sheet'!K1140)</f>
        <v/>
      </c>
      <c r="L1140" s="20" t="str">
        <f>IF('S.D. Paste sheet'!L1140="","",'S.D. Paste sheet'!L1140)</f>
        <v/>
      </c>
      <c r="M1140" s="20" t="str">
        <f>IF('S.D. Paste sheet'!M1140="","",'S.D. Paste sheet'!M1140)</f>
        <v/>
      </c>
      <c r="N1140" s="20" t="str">
        <f>IF('S.D. Paste sheet'!N1140="","",'S.D. Paste sheet'!N1140)</f>
        <v/>
      </c>
      <c r="O1140" s="20" t="str">
        <f>IF('S.D. Paste sheet'!O1140="","",'S.D. Paste sheet'!O1140)</f>
        <v/>
      </c>
      <c r="P1140" s="20" t="str">
        <f>IF('S.D. Paste sheet'!P1140="","",'S.D. Paste sheet'!P1140)</f>
        <v/>
      </c>
      <c r="Q1140" s="20" t="str">
        <f>IF('S.D. Paste sheet'!Q1140="","",'S.D. Paste sheet'!Q1140)</f>
        <v/>
      </c>
      <c r="R1140" s="20" t="str">
        <f>IF('S.D. Paste sheet'!R1140="","",'S.D. Paste sheet'!R1140)</f>
        <v/>
      </c>
      <c r="S1140" s="20" t="str">
        <f>IF('S.D. Paste sheet'!S1140="","",'S.D. Paste sheet'!S1140)</f>
        <v/>
      </c>
      <c r="T1140" s="20" t="str">
        <f>IF('S.D. Paste sheet'!T1140="","",'S.D. Paste sheet'!T1140)</f>
        <v/>
      </c>
      <c r="U1140" s="20" t="str">
        <f>IF('S.D. Paste sheet'!U1140="","",'S.D. Paste sheet'!U1140)</f>
        <v/>
      </c>
      <c r="V1140" s="20" t="str">
        <f>IF('S.D. Paste sheet'!V1140="","",'S.D. Paste sheet'!V1140)</f>
        <v/>
      </c>
      <c r="W1140" s="20" t="str">
        <f>IF('S.D. Paste sheet'!W1140="","",'S.D. Paste sheet'!W1140)</f>
        <v/>
      </c>
      <c r="X1140" s="20" t="str">
        <f>IF('S.D. Paste sheet'!X1140="","",'S.D. Paste sheet'!X1140)</f>
        <v/>
      </c>
      <c r="Y1140" s="20" t="str">
        <f>IF('S.D. Paste sheet'!Y1140="","",'S.D. Paste sheet'!Y1140)</f>
        <v/>
      </c>
      <c r="Z1140" s="20" t="str">
        <f>IF('S.D. Paste sheet'!Z1140="","",'S.D. Paste sheet'!Z1140)</f>
        <v/>
      </c>
      <c r="AA1140" s="20" t="str">
        <f>IF('S.D. Paste sheet'!AA1140="","",'S.D. Paste sheet'!AA1140)</f>
        <v/>
      </c>
      <c r="AB1140" s="20" t="str">
        <f>IF('S.D. Paste sheet'!AB1140="","",'S.D. Paste sheet'!AB1140)</f>
        <v/>
      </c>
      <c r="AC1140" s="20" t="str">
        <f>IF('S.D. Paste sheet'!AC1140="","",'S.D. Paste sheet'!AC1140)</f>
        <v/>
      </c>
      <c r="AD1140" s="20" t="str">
        <f>IF('S.D. Paste sheet'!AD1140="","",'S.D. Paste sheet'!AD1140)</f>
        <v/>
      </c>
      <c r="AE1140" s="28"/>
      <c r="AF1140" t="str">
        <f>IF(AK1140="","",IF(AK1140&gt;0,COUNT($AG$2:AG1140),""))</f>
        <v/>
      </c>
      <c r="AG1140" s="25" t="str">
        <f t="shared" si="547"/>
        <v/>
      </c>
      <c r="AH1140" s="25" t="str">
        <f t="shared" si="548"/>
        <v/>
      </c>
      <c r="AI1140" s="25" t="str">
        <f t="shared" si="549"/>
        <v/>
      </c>
      <c r="AJ1140" s="25" t="str">
        <f t="shared" si="550"/>
        <v/>
      </c>
      <c r="AK1140" s="25" t="str">
        <f t="shared" si="551"/>
        <v/>
      </c>
      <c r="AL1140" s="25" t="str">
        <f t="shared" si="552"/>
        <v/>
      </c>
      <c r="AM1140" s="25" t="str">
        <f t="shared" si="553"/>
        <v/>
      </c>
      <c r="AN1140" s="25" t="str">
        <f t="shared" si="554"/>
        <v/>
      </c>
      <c r="AO1140" s="25" t="str">
        <f t="shared" si="555"/>
        <v/>
      </c>
      <c r="AP1140" s="25" t="str">
        <f t="shared" si="556"/>
        <v/>
      </c>
      <c r="AQ1140" s="25" t="str">
        <f t="shared" si="557"/>
        <v/>
      </c>
      <c r="AR1140" s="25" t="str">
        <f t="shared" si="558"/>
        <v/>
      </c>
      <c r="AS1140" s="25" t="str">
        <f t="shared" si="559"/>
        <v/>
      </c>
      <c r="AT1140" s="25" t="str">
        <f t="shared" si="560"/>
        <v/>
      </c>
      <c r="AU1140" s="25" t="str">
        <f t="shared" si="561"/>
        <v/>
      </c>
      <c r="AV1140" s="25" t="str">
        <f t="shared" si="562"/>
        <v/>
      </c>
      <c r="AX1140" t="str">
        <f>IF(BC1140="","",IF(BC1140&gt;0,COUNT($AY$2:AY1140),""))</f>
        <v/>
      </c>
      <c r="AY1140" s="25" t="str">
        <f t="shared" si="563"/>
        <v/>
      </c>
      <c r="AZ1140" s="25" t="str">
        <f t="shared" si="564"/>
        <v/>
      </c>
      <c r="BA1140" s="25" t="str">
        <f t="shared" si="565"/>
        <v/>
      </c>
      <c r="BB1140" s="25" t="str">
        <f t="shared" si="566"/>
        <v/>
      </c>
      <c r="BC1140" s="25" t="str">
        <f t="shared" si="567"/>
        <v/>
      </c>
      <c r="BD1140" s="25" t="str">
        <f t="shared" si="568"/>
        <v/>
      </c>
      <c r="BE1140" s="25" t="str">
        <f t="shared" si="569"/>
        <v/>
      </c>
      <c r="BF1140" s="25" t="str">
        <f t="shared" si="570"/>
        <v/>
      </c>
      <c r="BG1140" s="25" t="str">
        <f t="shared" si="571"/>
        <v/>
      </c>
      <c r="BH1140" s="25" t="str">
        <f t="shared" si="572"/>
        <v/>
      </c>
      <c r="BI1140" s="25" t="str">
        <f t="shared" si="573"/>
        <v/>
      </c>
      <c r="BJ1140" s="25" t="str">
        <f t="shared" si="574"/>
        <v/>
      </c>
      <c r="BK1140" s="25" t="str">
        <f t="shared" si="575"/>
        <v/>
      </c>
      <c r="BL1140" s="25" t="str">
        <f t="shared" si="576"/>
        <v/>
      </c>
      <c r="BM1140" s="25" t="str">
        <f t="shared" si="577"/>
        <v/>
      </c>
      <c r="BN1140" s="25" t="str">
        <f t="shared" si="578"/>
        <v/>
      </c>
    </row>
    <row r="1141" spans="1:66" x14ac:dyDescent="0.25">
      <c r="A1141" s="20" t="str">
        <f>IF('S.D. Paste sheet'!A1141="","",'S.D. Paste sheet'!A1141)</f>
        <v/>
      </c>
      <c r="B1141" s="20" t="str">
        <f>IF('S.D. Paste sheet'!B1141="","",'S.D. Paste sheet'!B1141)</f>
        <v/>
      </c>
      <c r="C1141" s="20" t="str">
        <f>IF('S.D. Paste sheet'!C1141="","",'S.D. Paste sheet'!C1141)</f>
        <v/>
      </c>
      <c r="D1141" s="20" t="str">
        <f>IF('S.D. Paste sheet'!D1141="","",'S.D. Paste sheet'!D1141)</f>
        <v/>
      </c>
      <c r="E1141" s="20" t="str">
        <f>IF('S.D. Paste sheet'!E1141="","",UPPER('S.D. Paste sheet'!E1141))</f>
        <v/>
      </c>
      <c r="F1141" s="20" t="str">
        <f>IF('S.D. Paste sheet'!F1141="","",'S.D. Paste sheet'!F1141)</f>
        <v/>
      </c>
      <c r="G1141" s="20" t="str">
        <f>IF('S.D. Paste sheet'!G1141="","",UPPER('S.D. Paste sheet'!G1141))</f>
        <v/>
      </c>
      <c r="H1141" s="20" t="str">
        <f>IF('S.D. Paste sheet'!H1141="","",UPPER('S.D. Paste sheet'!H1141))</f>
        <v/>
      </c>
      <c r="I1141" s="20" t="str">
        <f>IF('S.D. Paste sheet'!I1141="","",'S.D. Paste sheet'!I1141)</f>
        <v/>
      </c>
      <c r="J1141" s="20" t="str">
        <f>IF('S.D. Paste sheet'!J1141="","",'S.D. Paste sheet'!J1141)</f>
        <v/>
      </c>
      <c r="K1141" s="20" t="str">
        <f>IF('S.D. Paste sheet'!K1141="","",'S.D. Paste sheet'!K1141)</f>
        <v/>
      </c>
      <c r="L1141" s="20" t="str">
        <f>IF('S.D. Paste sheet'!L1141="","",'S.D. Paste sheet'!L1141)</f>
        <v/>
      </c>
      <c r="M1141" s="20" t="str">
        <f>IF('S.D. Paste sheet'!M1141="","",'S.D. Paste sheet'!M1141)</f>
        <v/>
      </c>
      <c r="N1141" s="20" t="str">
        <f>IF('S.D. Paste sheet'!N1141="","",'S.D. Paste sheet'!N1141)</f>
        <v/>
      </c>
      <c r="O1141" s="20" t="str">
        <f>IF('S.D. Paste sheet'!O1141="","",'S.D. Paste sheet'!O1141)</f>
        <v/>
      </c>
      <c r="P1141" s="20" t="str">
        <f>IF('S.D. Paste sheet'!P1141="","",'S.D. Paste sheet'!P1141)</f>
        <v/>
      </c>
      <c r="Q1141" s="20" t="str">
        <f>IF('S.D. Paste sheet'!Q1141="","",'S.D. Paste sheet'!Q1141)</f>
        <v/>
      </c>
      <c r="R1141" s="20" t="str">
        <f>IF('S.D. Paste sheet'!R1141="","",'S.D. Paste sheet'!R1141)</f>
        <v/>
      </c>
      <c r="S1141" s="20" t="str">
        <f>IF('S.D. Paste sheet'!S1141="","",'S.D. Paste sheet'!S1141)</f>
        <v/>
      </c>
      <c r="T1141" s="20" t="str">
        <f>IF('S.D. Paste sheet'!T1141="","",'S.D. Paste sheet'!T1141)</f>
        <v/>
      </c>
      <c r="U1141" s="20" t="str">
        <f>IF('S.D. Paste sheet'!U1141="","",'S.D. Paste sheet'!U1141)</f>
        <v/>
      </c>
      <c r="V1141" s="20" t="str">
        <f>IF('S.D. Paste sheet'!V1141="","",'S.D. Paste sheet'!V1141)</f>
        <v/>
      </c>
      <c r="W1141" s="20" t="str">
        <f>IF('S.D. Paste sheet'!W1141="","",'S.D. Paste sheet'!W1141)</f>
        <v/>
      </c>
      <c r="X1141" s="20" t="str">
        <f>IF('S.D. Paste sheet'!X1141="","",'S.D. Paste sheet'!X1141)</f>
        <v/>
      </c>
      <c r="Y1141" s="20" t="str">
        <f>IF('S.D. Paste sheet'!Y1141="","",'S.D. Paste sheet'!Y1141)</f>
        <v/>
      </c>
      <c r="Z1141" s="20" t="str">
        <f>IF('S.D. Paste sheet'!Z1141="","",'S.D. Paste sheet'!Z1141)</f>
        <v/>
      </c>
      <c r="AA1141" s="20" t="str">
        <f>IF('S.D. Paste sheet'!AA1141="","",'S.D. Paste sheet'!AA1141)</f>
        <v/>
      </c>
      <c r="AB1141" s="20" t="str">
        <f>IF('S.D. Paste sheet'!AB1141="","",'S.D. Paste sheet'!AB1141)</f>
        <v/>
      </c>
      <c r="AC1141" s="20" t="str">
        <f>IF('S.D. Paste sheet'!AC1141="","",'S.D. Paste sheet'!AC1141)</f>
        <v/>
      </c>
      <c r="AD1141" s="20" t="str">
        <f>IF('S.D. Paste sheet'!AD1141="","",'S.D. Paste sheet'!AD1141)</f>
        <v/>
      </c>
      <c r="AE1141" s="28"/>
      <c r="AF1141" t="str">
        <f>IF(AK1141="","",IF(AK1141&gt;0,COUNT($AG$2:AG1141),""))</f>
        <v/>
      </c>
      <c r="AG1141" s="25" t="str">
        <f t="shared" si="547"/>
        <v/>
      </c>
      <c r="AH1141" s="25" t="str">
        <f t="shared" si="548"/>
        <v/>
      </c>
      <c r="AI1141" s="25" t="str">
        <f t="shared" si="549"/>
        <v/>
      </c>
      <c r="AJ1141" s="25" t="str">
        <f t="shared" si="550"/>
        <v/>
      </c>
      <c r="AK1141" s="25" t="str">
        <f t="shared" si="551"/>
        <v/>
      </c>
      <c r="AL1141" s="25" t="str">
        <f t="shared" si="552"/>
        <v/>
      </c>
      <c r="AM1141" s="25" t="str">
        <f t="shared" si="553"/>
        <v/>
      </c>
      <c r="AN1141" s="25" t="str">
        <f t="shared" si="554"/>
        <v/>
      </c>
      <c r="AO1141" s="25" t="str">
        <f t="shared" si="555"/>
        <v/>
      </c>
      <c r="AP1141" s="25" t="str">
        <f t="shared" si="556"/>
        <v/>
      </c>
      <c r="AQ1141" s="25" t="str">
        <f t="shared" si="557"/>
        <v/>
      </c>
      <c r="AR1141" s="25" t="str">
        <f t="shared" si="558"/>
        <v/>
      </c>
      <c r="AS1141" s="25" t="str">
        <f t="shared" si="559"/>
        <v/>
      </c>
      <c r="AT1141" s="25" t="str">
        <f t="shared" si="560"/>
        <v/>
      </c>
      <c r="AU1141" s="25" t="str">
        <f t="shared" si="561"/>
        <v/>
      </c>
      <c r="AV1141" s="25" t="str">
        <f t="shared" si="562"/>
        <v/>
      </c>
      <c r="AX1141" t="str">
        <f>IF(BC1141="","",IF(BC1141&gt;0,COUNT($AY$2:AY1141),""))</f>
        <v/>
      </c>
      <c r="AY1141" s="25" t="str">
        <f t="shared" si="563"/>
        <v/>
      </c>
      <c r="AZ1141" s="25" t="str">
        <f t="shared" si="564"/>
        <v/>
      </c>
      <c r="BA1141" s="25" t="str">
        <f t="shared" si="565"/>
        <v/>
      </c>
      <c r="BB1141" s="25" t="str">
        <f t="shared" si="566"/>
        <v/>
      </c>
      <c r="BC1141" s="25" t="str">
        <f t="shared" si="567"/>
        <v/>
      </c>
      <c r="BD1141" s="25" t="str">
        <f t="shared" si="568"/>
        <v/>
      </c>
      <c r="BE1141" s="25" t="str">
        <f t="shared" si="569"/>
        <v/>
      </c>
      <c r="BF1141" s="25" t="str">
        <f t="shared" si="570"/>
        <v/>
      </c>
      <c r="BG1141" s="25" t="str">
        <f t="shared" si="571"/>
        <v/>
      </c>
      <c r="BH1141" s="25" t="str">
        <f t="shared" si="572"/>
        <v/>
      </c>
      <c r="BI1141" s="25" t="str">
        <f t="shared" si="573"/>
        <v/>
      </c>
      <c r="BJ1141" s="25" t="str">
        <f t="shared" si="574"/>
        <v/>
      </c>
      <c r="BK1141" s="25" t="str">
        <f t="shared" si="575"/>
        <v/>
      </c>
      <c r="BL1141" s="25" t="str">
        <f t="shared" si="576"/>
        <v/>
      </c>
      <c r="BM1141" s="25" t="str">
        <f t="shared" si="577"/>
        <v/>
      </c>
      <c r="BN1141" s="25" t="str">
        <f t="shared" si="578"/>
        <v/>
      </c>
    </row>
    <row r="1142" spans="1:66" x14ac:dyDescent="0.25">
      <c r="A1142" s="20" t="str">
        <f>IF('S.D. Paste sheet'!A1142="","",'S.D. Paste sheet'!A1142)</f>
        <v/>
      </c>
      <c r="B1142" s="20" t="str">
        <f>IF('S.D. Paste sheet'!B1142="","",'S.D. Paste sheet'!B1142)</f>
        <v/>
      </c>
      <c r="C1142" s="20" t="str">
        <f>IF('S.D. Paste sheet'!C1142="","",'S.D. Paste sheet'!C1142)</f>
        <v/>
      </c>
      <c r="D1142" s="20" t="str">
        <f>IF('S.D. Paste sheet'!D1142="","",'S.D. Paste sheet'!D1142)</f>
        <v/>
      </c>
      <c r="E1142" s="20" t="str">
        <f>IF('S.D. Paste sheet'!E1142="","",UPPER('S.D. Paste sheet'!E1142))</f>
        <v/>
      </c>
      <c r="F1142" s="20" t="str">
        <f>IF('S.D. Paste sheet'!F1142="","",'S.D. Paste sheet'!F1142)</f>
        <v/>
      </c>
      <c r="G1142" s="20" t="str">
        <f>IF('S.D. Paste sheet'!G1142="","",UPPER('S.D. Paste sheet'!G1142))</f>
        <v/>
      </c>
      <c r="H1142" s="20" t="str">
        <f>IF('S.D. Paste sheet'!H1142="","",UPPER('S.D. Paste sheet'!H1142))</f>
        <v/>
      </c>
      <c r="I1142" s="20" t="str">
        <f>IF('S.D. Paste sheet'!I1142="","",'S.D. Paste sheet'!I1142)</f>
        <v/>
      </c>
      <c r="J1142" s="20" t="str">
        <f>IF('S.D. Paste sheet'!J1142="","",'S.D. Paste sheet'!J1142)</f>
        <v/>
      </c>
      <c r="K1142" s="20" t="str">
        <f>IF('S.D. Paste sheet'!K1142="","",'S.D. Paste sheet'!K1142)</f>
        <v/>
      </c>
      <c r="L1142" s="20" t="str">
        <f>IF('S.D. Paste sheet'!L1142="","",'S.D. Paste sheet'!L1142)</f>
        <v/>
      </c>
      <c r="M1142" s="20" t="str">
        <f>IF('S.D. Paste sheet'!M1142="","",'S.D. Paste sheet'!M1142)</f>
        <v/>
      </c>
      <c r="N1142" s="20" t="str">
        <f>IF('S.D. Paste sheet'!N1142="","",'S.D. Paste sheet'!N1142)</f>
        <v/>
      </c>
      <c r="O1142" s="20" t="str">
        <f>IF('S.D. Paste sheet'!O1142="","",'S.D. Paste sheet'!O1142)</f>
        <v/>
      </c>
      <c r="P1142" s="20" t="str">
        <f>IF('S.D. Paste sheet'!P1142="","",'S.D. Paste sheet'!P1142)</f>
        <v/>
      </c>
      <c r="Q1142" s="20" t="str">
        <f>IF('S.D. Paste sheet'!Q1142="","",'S.D. Paste sheet'!Q1142)</f>
        <v/>
      </c>
      <c r="R1142" s="20" t="str">
        <f>IF('S.D. Paste sheet'!R1142="","",'S.D. Paste sheet'!R1142)</f>
        <v/>
      </c>
      <c r="S1142" s="20" t="str">
        <f>IF('S.D. Paste sheet'!S1142="","",'S.D. Paste sheet'!S1142)</f>
        <v/>
      </c>
      <c r="T1142" s="20" t="str">
        <f>IF('S.D. Paste sheet'!T1142="","",'S.D. Paste sheet'!T1142)</f>
        <v/>
      </c>
      <c r="U1142" s="20" t="str">
        <f>IF('S.D. Paste sheet'!U1142="","",'S.D. Paste sheet'!U1142)</f>
        <v/>
      </c>
      <c r="V1142" s="20" t="str">
        <f>IF('S.D. Paste sheet'!V1142="","",'S.D. Paste sheet'!V1142)</f>
        <v/>
      </c>
      <c r="W1142" s="20" t="str">
        <f>IF('S.D. Paste sheet'!W1142="","",'S.D. Paste sheet'!W1142)</f>
        <v/>
      </c>
      <c r="X1142" s="20" t="str">
        <f>IF('S.D. Paste sheet'!X1142="","",'S.D. Paste sheet'!X1142)</f>
        <v/>
      </c>
      <c r="Y1142" s="20" t="str">
        <f>IF('S.D. Paste sheet'!Y1142="","",'S.D. Paste sheet'!Y1142)</f>
        <v/>
      </c>
      <c r="Z1142" s="20" t="str">
        <f>IF('S.D. Paste sheet'!Z1142="","",'S.D. Paste sheet'!Z1142)</f>
        <v/>
      </c>
      <c r="AA1142" s="20" t="str">
        <f>IF('S.D. Paste sheet'!AA1142="","",'S.D. Paste sheet'!AA1142)</f>
        <v/>
      </c>
      <c r="AB1142" s="20" t="str">
        <f>IF('S.D. Paste sheet'!AB1142="","",'S.D. Paste sheet'!AB1142)</f>
        <v/>
      </c>
      <c r="AC1142" s="20" t="str">
        <f>IF('S.D. Paste sheet'!AC1142="","",'S.D. Paste sheet'!AC1142)</f>
        <v/>
      </c>
      <c r="AD1142" s="20" t="str">
        <f>IF('S.D. Paste sheet'!AD1142="","",'S.D. Paste sheet'!AD1142)</f>
        <v/>
      </c>
      <c r="AE1142" s="28"/>
      <c r="AF1142" t="str">
        <f>IF(AK1142="","",IF(AK1142&gt;0,COUNT($AG$2:AG1142),""))</f>
        <v/>
      </c>
      <c r="AG1142" s="25" t="str">
        <f t="shared" si="547"/>
        <v/>
      </c>
      <c r="AH1142" s="25" t="str">
        <f t="shared" si="548"/>
        <v/>
      </c>
      <c r="AI1142" s="25" t="str">
        <f t="shared" si="549"/>
        <v/>
      </c>
      <c r="AJ1142" s="25" t="str">
        <f t="shared" si="550"/>
        <v/>
      </c>
      <c r="AK1142" s="25" t="str">
        <f t="shared" si="551"/>
        <v/>
      </c>
      <c r="AL1142" s="25" t="str">
        <f t="shared" si="552"/>
        <v/>
      </c>
      <c r="AM1142" s="25" t="str">
        <f t="shared" si="553"/>
        <v/>
      </c>
      <c r="AN1142" s="25" t="str">
        <f t="shared" si="554"/>
        <v/>
      </c>
      <c r="AO1142" s="25" t="str">
        <f t="shared" si="555"/>
        <v/>
      </c>
      <c r="AP1142" s="25" t="str">
        <f t="shared" si="556"/>
        <v/>
      </c>
      <c r="AQ1142" s="25" t="str">
        <f t="shared" si="557"/>
        <v/>
      </c>
      <c r="AR1142" s="25" t="str">
        <f t="shared" si="558"/>
        <v/>
      </c>
      <c r="AS1142" s="25" t="str">
        <f t="shared" si="559"/>
        <v/>
      </c>
      <c r="AT1142" s="25" t="str">
        <f t="shared" si="560"/>
        <v/>
      </c>
      <c r="AU1142" s="25" t="str">
        <f t="shared" si="561"/>
        <v/>
      </c>
      <c r="AV1142" s="25" t="str">
        <f t="shared" si="562"/>
        <v/>
      </c>
      <c r="AX1142" t="str">
        <f>IF(BC1142="","",IF(BC1142&gt;0,COUNT($AY$2:AY1142),""))</f>
        <v/>
      </c>
      <c r="AY1142" s="25" t="str">
        <f t="shared" si="563"/>
        <v/>
      </c>
      <c r="AZ1142" s="25" t="str">
        <f t="shared" si="564"/>
        <v/>
      </c>
      <c r="BA1142" s="25" t="str">
        <f t="shared" si="565"/>
        <v/>
      </c>
      <c r="BB1142" s="25" t="str">
        <f t="shared" si="566"/>
        <v/>
      </c>
      <c r="BC1142" s="25" t="str">
        <f t="shared" si="567"/>
        <v/>
      </c>
      <c r="BD1142" s="25" t="str">
        <f t="shared" si="568"/>
        <v/>
      </c>
      <c r="BE1142" s="25" t="str">
        <f t="shared" si="569"/>
        <v/>
      </c>
      <c r="BF1142" s="25" t="str">
        <f t="shared" si="570"/>
        <v/>
      </c>
      <c r="BG1142" s="25" t="str">
        <f t="shared" si="571"/>
        <v/>
      </c>
      <c r="BH1142" s="25" t="str">
        <f t="shared" si="572"/>
        <v/>
      </c>
      <c r="BI1142" s="25" t="str">
        <f t="shared" si="573"/>
        <v/>
      </c>
      <c r="BJ1142" s="25" t="str">
        <f t="shared" si="574"/>
        <v/>
      </c>
      <c r="BK1142" s="25" t="str">
        <f t="shared" si="575"/>
        <v/>
      </c>
      <c r="BL1142" s="25" t="str">
        <f t="shared" si="576"/>
        <v/>
      </c>
      <c r="BM1142" s="25" t="str">
        <f t="shared" si="577"/>
        <v/>
      </c>
      <c r="BN1142" s="25" t="str">
        <f t="shared" si="578"/>
        <v/>
      </c>
    </row>
    <row r="1143" spans="1:66" x14ac:dyDescent="0.25">
      <c r="A1143" s="20" t="str">
        <f>IF('S.D. Paste sheet'!A1143="","",'S.D. Paste sheet'!A1143)</f>
        <v/>
      </c>
      <c r="B1143" s="20" t="str">
        <f>IF('S.D. Paste sheet'!B1143="","",'S.D. Paste sheet'!B1143)</f>
        <v/>
      </c>
      <c r="C1143" s="20" t="str">
        <f>IF('S.D. Paste sheet'!C1143="","",'S.D. Paste sheet'!C1143)</f>
        <v/>
      </c>
      <c r="D1143" s="20" t="str">
        <f>IF('S.D. Paste sheet'!D1143="","",'S.D. Paste sheet'!D1143)</f>
        <v/>
      </c>
      <c r="E1143" s="20" t="str">
        <f>IF('S.D. Paste sheet'!E1143="","",UPPER('S.D. Paste sheet'!E1143))</f>
        <v/>
      </c>
      <c r="F1143" s="20" t="str">
        <f>IF('S.D. Paste sheet'!F1143="","",'S.D. Paste sheet'!F1143)</f>
        <v/>
      </c>
      <c r="G1143" s="20" t="str">
        <f>IF('S.D. Paste sheet'!G1143="","",UPPER('S.D. Paste sheet'!G1143))</f>
        <v/>
      </c>
      <c r="H1143" s="20" t="str">
        <f>IF('S.D. Paste sheet'!H1143="","",UPPER('S.D. Paste sheet'!H1143))</f>
        <v/>
      </c>
      <c r="I1143" s="20" t="str">
        <f>IF('S.D. Paste sheet'!I1143="","",'S.D. Paste sheet'!I1143)</f>
        <v/>
      </c>
      <c r="J1143" s="20" t="str">
        <f>IF('S.D. Paste sheet'!J1143="","",'S.D. Paste sheet'!J1143)</f>
        <v/>
      </c>
      <c r="K1143" s="20" t="str">
        <f>IF('S.D. Paste sheet'!K1143="","",'S.D. Paste sheet'!K1143)</f>
        <v/>
      </c>
      <c r="L1143" s="20" t="str">
        <f>IF('S.D. Paste sheet'!L1143="","",'S.D. Paste sheet'!L1143)</f>
        <v/>
      </c>
      <c r="M1143" s="20" t="str">
        <f>IF('S.D. Paste sheet'!M1143="","",'S.D. Paste sheet'!M1143)</f>
        <v/>
      </c>
      <c r="N1143" s="20" t="str">
        <f>IF('S.D. Paste sheet'!N1143="","",'S.D. Paste sheet'!N1143)</f>
        <v/>
      </c>
      <c r="O1143" s="20" t="str">
        <f>IF('S.D. Paste sheet'!O1143="","",'S.D. Paste sheet'!O1143)</f>
        <v/>
      </c>
      <c r="P1143" s="20" t="str">
        <f>IF('S.D. Paste sheet'!P1143="","",'S.D. Paste sheet'!P1143)</f>
        <v/>
      </c>
      <c r="Q1143" s="20" t="str">
        <f>IF('S.D. Paste sheet'!Q1143="","",'S.D. Paste sheet'!Q1143)</f>
        <v/>
      </c>
      <c r="R1143" s="20" t="str">
        <f>IF('S.D. Paste sheet'!R1143="","",'S.D. Paste sheet'!R1143)</f>
        <v/>
      </c>
      <c r="S1143" s="20" t="str">
        <f>IF('S.D. Paste sheet'!S1143="","",'S.D. Paste sheet'!S1143)</f>
        <v/>
      </c>
      <c r="T1143" s="20" t="str">
        <f>IF('S.D. Paste sheet'!T1143="","",'S.D. Paste sheet'!T1143)</f>
        <v/>
      </c>
      <c r="U1143" s="20" t="str">
        <f>IF('S.D. Paste sheet'!U1143="","",'S.D. Paste sheet'!U1143)</f>
        <v/>
      </c>
      <c r="V1143" s="20" t="str">
        <f>IF('S.D. Paste sheet'!V1143="","",'S.D. Paste sheet'!V1143)</f>
        <v/>
      </c>
      <c r="W1143" s="20" t="str">
        <f>IF('S.D. Paste sheet'!W1143="","",'S.D. Paste sheet'!W1143)</f>
        <v/>
      </c>
      <c r="X1143" s="20" t="str">
        <f>IF('S.D. Paste sheet'!X1143="","",'S.D. Paste sheet'!X1143)</f>
        <v/>
      </c>
      <c r="Y1143" s="20" t="str">
        <f>IF('S.D. Paste sheet'!Y1143="","",'S.D. Paste sheet'!Y1143)</f>
        <v/>
      </c>
      <c r="Z1143" s="20" t="str">
        <f>IF('S.D. Paste sheet'!Z1143="","",'S.D. Paste sheet'!Z1143)</f>
        <v/>
      </c>
      <c r="AA1143" s="20" t="str">
        <f>IF('S.D. Paste sheet'!AA1143="","",'S.D. Paste sheet'!AA1143)</f>
        <v/>
      </c>
      <c r="AB1143" s="20" t="str">
        <f>IF('S.D. Paste sheet'!AB1143="","",'S.D. Paste sheet'!AB1143)</f>
        <v/>
      </c>
      <c r="AC1143" s="20" t="str">
        <f>IF('S.D. Paste sheet'!AC1143="","",'S.D. Paste sheet'!AC1143)</f>
        <v/>
      </c>
      <c r="AD1143" s="20" t="str">
        <f>IF('S.D. Paste sheet'!AD1143="","",'S.D. Paste sheet'!AD1143)</f>
        <v/>
      </c>
      <c r="AE1143" s="28"/>
      <c r="AF1143" t="str">
        <f>IF(AK1143="","",IF(AK1143&gt;0,COUNT($AG$2:AG1143),""))</f>
        <v/>
      </c>
      <c r="AG1143" s="25" t="str">
        <f t="shared" si="547"/>
        <v/>
      </c>
      <c r="AH1143" s="25" t="str">
        <f t="shared" si="548"/>
        <v/>
      </c>
      <c r="AI1143" s="25" t="str">
        <f t="shared" si="549"/>
        <v/>
      </c>
      <c r="AJ1143" s="25" t="str">
        <f t="shared" si="550"/>
        <v/>
      </c>
      <c r="AK1143" s="25" t="str">
        <f t="shared" si="551"/>
        <v/>
      </c>
      <c r="AL1143" s="25" t="str">
        <f t="shared" si="552"/>
        <v/>
      </c>
      <c r="AM1143" s="25" t="str">
        <f t="shared" si="553"/>
        <v/>
      </c>
      <c r="AN1143" s="25" t="str">
        <f t="shared" si="554"/>
        <v/>
      </c>
      <c r="AO1143" s="25" t="str">
        <f t="shared" si="555"/>
        <v/>
      </c>
      <c r="AP1143" s="25" t="str">
        <f t="shared" si="556"/>
        <v/>
      </c>
      <c r="AQ1143" s="25" t="str">
        <f t="shared" si="557"/>
        <v/>
      </c>
      <c r="AR1143" s="25" t="str">
        <f t="shared" si="558"/>
        <v/>
      </c>
      <c r="AS1143" s="25" t="str">
        <f t="shared" si="559"/>
        <v/>
      </c>
      <c r="AT1143" s="25" t="str">
        <f t="shared" si="560"/>
        <v/>
      </c>
      <c r="AU1143" s="25" t="str">
        <f t="shared" si="561"/>
        <v/>
      </c>
      <c r="AV1143" s="25" t="str">
        <f t="shared" si="562"/>
        <v/>
      </c>
      <c r="AX1143" t="str">
        <f>IF(BC1143="","",IF(BC1143&gt;0,COUNT($AY$2:AY1143),""))</f>
        <v/>
      </c>
      <c r="AY1143" s="25" t="str">
        <f t="shared" si="563"/>
        <v/>
      </c>
      <c r="AZ1143" s="25" t="str">
        <f t="shared" si="564"/>
        <v/>
      </c>
      <c r="BA1143" s="25" t="str">
        <f t="shared" si="565"/>
        <v/>
      </c>
      <c r="BB1143" s="25" t="str">
        <f t="shared" si="566"/>
        <v/>
      </c>
      <c r="BC1143" s="25" t="str">
        <f t="shared" si="567"/>
        <v/>
      </c>
      <c r="BD1143" s="25" t="str">
        <f t="shared" si="568"/>
        <v/>
      </c>
      <c r="BE1143" s="25" t="str">
        <f t="shared" si="569"/>
        <v/>
      </c>
      <c r="BF1143" s="25" t="str">
        <f t="shared" si="570"/>
        <v/>
      </c>
      <c r="BG1143" s="25" t="str">
        <f t="shared" si="571"/>
        <v/>
      </c>
      <c r="BH1143" s="25" t="str">
        <f t="shared" si="572"/>
        <v/>
      </c>
      <c r="BI1143" s="25" t="str">
        <f t="shared" si="573"/>
        <v/>
      </c>
      <c r="BJ1143" s="25" t="str">
        <f t="shared" si="574"/>
        <v/>
      </c>
      <c r="BK1143" s="25" t="str">
        <f t="shared" si="575"/>
        <v/>
      </c>
      <c r="BL1143" s="25" t="str">
        <f t="shared" si="576"/>
        <v/>
      </c>
      <c r="BM1143" s="25" t="str">
        <f t="shared" si="577"/>
        <v/>
      </c>
      <c r="BN1143" s="25" t="str">
        <f t="shared" si="578"/>
        <v/>
      </c>
    </row>
    <row r="1144" spans="1:66" x14ac:dyDescent="0.25">
      <c r="A1144" s="20" t="str">
        <f>IF('S.D. Paste sheet'!A1144="","",'S.D. Paste sheet'!A1144)</f>
        <v/>
      </c>
      <c r="B1144" s="20" t="str">
        <f>IF('S.D. Paste sheet'!B1144="","",'S.D. Paste sheet'!B1144)</f>
        <v/>
      </c>
      <c r="C1144" s="20" t="str">
        <f>IF('S.D. Paste sheet'!C1144="","",'S.D. Paste sheet'!C1144)</f>
        <v/>
      </c>
      <c r="D1144" s="20" t="str">
        <f>IF('S.D. Paste sheet'!D1144="","",'S.D. Paste sheet'!D1144)</f>
        <v/>
      </c>
      <c r="E1144" s="20" t="str">
        <f>IF('S.D. Paste sheet'!E1144="","",UPPER('S.D. Paste sheet'!E1144))</f>
        <v/>
      </c>
      <c r="F1144" s="20" t="str">
        <f>IF('S.D. Paste sheet'!F1144="","",'S.D. Paste sheet'!F1144)</f>
        <v/>
      </c>
      <c r="G1144" s="20" t="str">
        <f>IF('S.D. Paste sheet'!G1144="","",UPPER('S.D. Paste sheet'!G1144))</f>
        <v/>
      </c>
      <c r="H1144" s="20" t="str">
        <f>IF('S.D. Paste sheet'!H1144="","",UPPER('S.D. Paste sheet'!H1144))</f>
        <v/>
      </c>
      <c r="I1144" s="20" t="str">
        <f>IF('S.D. Paste sheet'!I1144="","",'S.D. Paste sheet'!I1144)</f>
        <v/>
      </c>
      <c r="J1144" s="20" t="str">
        <f>IF('S.D. Paste sheet'!J1144="","",'S.D. Paste sheet'!J1144)</f>
        <v/>
      </c>
      <c r="K1144" s="20" t="str">
        <f>IF('S.D. Paste sheet'!K1144="","",'S.D. Paste sheet'!K1144)</f>
        <v/>
      </c>
      <c r="L1144" s="20" t="str">
        <f>IF('S.D. Paste sheet'!L1144="","",'S.D. Paste sheet'!L1144)</f>
        <v/>
      </c>
      <c r="M1144" s="20" t="str">
        <f>IF('S.D. Paste sheet'!M1144="","",'S.D. Paste sheet'!M1144)</f>
        <v/>
      </c>
      <c r="N1144" s="20" t="str">
        <f>IF('S.D. Paste sheet'!N1144="","",'S.D. Paste sheet'!N1144)</f>
        <v/>
      </c>
      <c r="O1144" s="20" t="str">
        <f>IF('S.D. Paste sheet'!O1144="","",'S.D. Paste sheet'!O1144)</f>
        <v/>
      </c>
      <c r="P1144" s="20" t="str">
        <f>IF('S.D. Paste sheet'!P1144="","",'S.D. Paste sheet'!P1144)</f>
        <v/>
      </c>
      <c r="Q1144" s="20" t="str">
        <f>IF('S.D. Paste sheet'!Q1144="","",'S.D. Paste sheet'!Q1144)</f>
        <v/>
      </c>
      <c r="R1144" s="20" t="str">
        <f>IF('S.D. Paste sheet'!R1144="","",'S.D. Paste sheet'!R1144)</f>
        <v/>
      </c>
      <c r="S1144" s="20" t="str">
        <f>IF('S.D. Paste sheet'!S1144="","",'S.D. Paste sheet'!S1144)</f>
        <v/>
      </c>
      <c r="T1144" s="20" t="str">
        <f>IF('S.D. Paste sheet'!T1144="","",'S.D. Paste sheet'!T1144)</f>
        <v/>
      </c>
      <c r="U1144" s="20" t="str">
        <f>IF('S.D. Paste sheet'!U1144="","",'S.D. Paste sheet'!U1144)</f>
        <v/>
      </c>
      <c r="V1144" s="20" t="str">
        <f>IF('S.D. Paste sheet'!V1144="","",'S.D. Paste sheet'!V1144)</f>
        <v/>
      </c>
      <c r="W1144" s="20" t="str">
        <f>IF('S.D. Paste sheet'!W1144="","",'S.D. Paste sheet'!W1144)</f>
        <v/>
      </c>
      <c r="X1144" s="20" t="str">
        <f>IF('S.D. Paste sheet'!X1144="","",'S.D. Paste sheet'!X1144)</f>
        <v/>
      </c>
      <c r="Y1144" s="20" t="str">
        <f>IF('S.D. Paste sheet'!Y1144="","",'S.D. Paste sheet'!Y1144)</f>
        <v/>
      </c>
      <c r="Z1144" s="20" t="str">
        <f>IF('S.D. Paste sheet'!Z1144="","",'S.D. Paste sheet'!Z1144)</f>
        <v/>
      </c>
      <c r="AA1144" s="20" t="str">
        <f>IF('S.D. Paste sheet'!AA1144="","",'S.D. Paste sheet'!AA1144)</f>
        <v/>
      </c>
      <c r="AB1144" s="20" t="str">
        <f>IF('S.D. Paste sheet'!AB1144="","",'S.D. Paste sheet'!AB1144)</f>
        <v/>
      </c>
      <c r="AC1144" s="20" t="str">
        <f>IF('S.D. Paste sheet'!AC1144="","",'S.D. Paste sheet'!AC1144)</f>
        <v/>
      </c>
      <c r="AD1144" s="20" t="str">
        <f>IF('S.D. Paste sheet'!AD1144="","",'S.D. Paste sheet'!AD1144)</f>
        <v/>
      </c>
      <c r="AE1144" s="28"/>
      <c r="AF1144" t="str">
        <f>IF(AK1144="","",IF(AK1144&gt;0,COUNT($AG$2:AG1144),""))</f>
        <v/>
      </c>
      <c r="AG1144" s="25" t="str">
        <f t="shared" si="547"/>
        <v/>
      </c>
      <c r="AH1144" s="25" t="str">
        <f t="shared" si="548"/>
        <v/>
      </c>
      <c r="AI1144" s="25" t="str">
        <f t="shared" si="549"/>
        <v/>
      </c>
      <c r="AJ1144" s="25" t="str">
        <f t="shared" si="550"/>
        <v/>
      </c>
      <c r="AK1144" s="25" t="str">
        <f t="shared" si="551"/>
        <v/>
      </c>
      <c r="AL1144" s="25" t="str">
        <f t="shared" si="552"/>
        <v/>
      </c>
      <c r="AM1144" s="25" t="str">
        <f t="shared" si="553"/>
        <v/>
      </c>
      <c r="AN1144" s="25" t="str">
        <f t="shared" si="554"/>
        <v/>
      </c>
      <c r="AO1144" s="25" t="str">
        <f t="shared" si="555"/>
        <v/>
      </c>
      <c r="AP1144" s="25" t="str">
        <f t="shared" si="556"/>
        <v/>
      </c>
      <c r="AQ1144" s="25" t="str">
        <f t="shared" si="557"/>
        <v/>
      </c>
      <c r="AR1144" s="25" t="str">
        <f t="shared" si="558"/>
        <v/>
      </c>
      <c r="AS1144" s="25" t="str">
        <f t="shared" si="559"/>
        <v/>
      </c>
      <c r="AT1144" s="25" t="str">
        <f t="shared" si="560"/>
        <v/>
      </c>
      <c r="AU1144" s="25" t="str">
        <f t="shared" si="561"/>
        <v/>
      </c>
      <c r="AV1144" s="25" t="str">
        <f t="shared" si="562"/>
        <v/>
      </c>
      <c r="AX1144" t="str">
        <f>IF(BC1144="","",IF(BC1144&gt;0,COUNT($AY$2:AY1144),""))</f>
        <v/>
      </c>
      <c r="AY1144" s="25" t="str">
        <f t="shared" si="563"/>
        <v/>
      </c>
      <c r="AZ1144" s="25" t="str">
        <f t="shared" si="564"/>
        <v/>
      </c>
      <c r="BA1144" s="25" t="str">
        <f t="shared" si="565"/>
        <v/>
      </c>
      <c r="BB1144" s="25" t="str">
        <f t="shared" si="566"/>
        <v/>
      </c>
      <c r="BC1144" s="25" t="str">
        <f t="shared" si="567"/>
        <v/>
      </c>
      <c r="BD1144" s="25" t="str">
        <f t="shared" si="568"/>
        <v/>
      </c>
      <c r="BE1144" s="25" t="str">
        <f t="shared" si="569"/>
        <v/>
      </c>
      <c r="BF1144" s="25" t="str">
        <f t="shared" si="570"/>
        <v/>
      </c>
      <c r="BG1144" s="25" t="str">
        <f t="shared" si="571"/>
        <v/>
      </c>
      <c r="BH1144" s="25" t="str">
        <f t="shared" si="572"/>
        <v/>
      </c>
      <c r="BI1144" s="25" t="str">
        <f t="shared" si="573"/>
        <v/>
      </c>
      <c r="BJ1144" s="25" t="str">
        <f t="shared" si="574"/>
        <v/>
      </c>
      <c r="BK1144" s="25" t="str">
        <f t="shared" si="575"/>
        <v/>
      </c>
      <c r="BL1144" s="25" t="str">
        <f t="shared" si="576"/>
        <v/>
      </c>
      <c r="BM1144" s="25" t="str">
        <f t="shared" si="577"/>
        <v/>
      </c>
      <c r="BN1144" s="25" t="str">
        <f t="shared" si="578"/>
        <v/>
      </c>
    </row>
    <row r="1145" spans="1:66" x14ac:dyDescent="0.25">
      <c r="A1145" s="20" t="str">
        <f>IF('S.D. Paste sheet'!A1145="","",'S.D. Paste sheet'!A1145)</f>
        <v/>
      </c>
      <c r="B1145" s="20" t="str">
        <f>IF('S.D. Paste sheet'!B1145="","",'S.D. Paste sheet'!B1145)</f>
        <v/>
      </c>
      <c r="C1145" s="20" t="str">
        <f>IF('S.D. Paste sheet'!C1145="","",'S.D. Paste sheet'!C1145)</f>
        <v/>
      </c>
      <c r="D1145" s="20" t="str">
        <f>IF('S.D. Paste sheet'!D1145="","",'S.D. Paste sheet'!D1145)</f>
        <v/>
      </c>
      <c r="E1145" s="20" t="str">
        <f>IF('S.D. Paste sheet'!E1145="","",UPPER('S.D. Paste sheet'!E1145))</f>
        <v/>
      </c>
      <c r="F1145" s="20" t="str">
        <f>IF('S.D. Paste sheet'!F1145="","",'S.D. Paste sheet'!F1145)</f>
        <v/>
      </c>
      <c r="G1145" s="20" t="str">
        <f>IF('S.D. Paste sheet'!G1145="","",UPPER('S.D. Paste sheet'!G1145))</f>
        <v/>
      </c>
      <c r="H1145" s="20" t="str">
        <f>IF('S.D. Paste sheet'!H1145="","",UPPER('S.D. Paste sheet'!H1145))</f>
        <v/>
      </c>
      <c r="I1145" s="20" t="str">
        <f>IF('S.D. Paste sheet'!I1145="","",'S.D. Paste sheet'!I1145)</f>
        <v/>
      </c>
      <c r="J1145" s="20" t="str">
        <f>IF('S.D. Paste sheet'!J1145="","",'S.D. Paste sheet'!J1145)</f>
        <v/>
      </c>
      <c r="K1145" s="20" t="str">
        <f>IF('S.D. Paste sheet'!K1145="","",'S.D. Paste sheet'!K1145)</f>
        <v/>
      </c>
      <c r="L1145" s="20" t="str">
        <f>IF('S.D. Paste sheet'!L1145="","",'S.D. Paste sheet'!L1145)</f>
        <v/>
      </c>
      <c r="M1145" s="20" t="str">
        <f>IF('S.D. Paste sheet'!M1145="","",'S.D. Paste sheet'!M1145)</f>
        <v/>
      </c>
      <c r="N1145" s="20" t="str">
        <f>IF('S.D. Paste sheet'!N1145="","",'S.D. Paste sheet'!N1145)</f>
        <v/>
      </c>
      <c r="O1145" s="20" t="str">
        <f>IF('S.D. Paste sheet'!O1145="","",'S.D. Paste sheet'!O1145)</f>
        <v/>
      </c>
      <c r="P1145" s="20" t="str">
        <f>IF('S.D. Paste sheet'!P1145="","",'S.D. Paste sheet'!P1145)</f>
        <v/>
      </c>
      <c r="Q1145" s="20" t="str">
        <f>IF('S.D. Paste sheet'!Q1145="","",'S.D. Paste sheet'!Q1145)</f>
        <v/>
      </c>
      <c r="R1145" s="20" t="str">
        <f>IF('S.D. Paste sheet'!R1145="","",'S.D. Paste sheet'!R1145)</f>
        <v/>
      </c>
      <c r="S1145" s="20" t="str">
        <f>IF('S.D. Paste sheet'!S1145="","",'S.D. Paste sheet'!S1145)</f>
        <v/>
      </c>
      <c r="T1145" s="20" t="str">
        <f>IF('S.D. Paste sheet'!T1145="","",'S.D. Paste sheet'!T1145)</f>
        <v/>
      </c>
      <c r="U1145" s="20" t="str">
        <f>IF('S.D. Paste sheet'!U1145="","",'S.D. Paste sheet'!U1145)</f>
        <v/>
      </c>
      <c r="V1145" s="20" t="str">
        <f>IF('S.D. Paste sheet'!V1145="","",'S.D. Paste sheet'!V1145)</f>
        <v/>
      </c>
      <c r="W1145" s="20" t="str">
        <f>IF('S.D. Paste sheet'!W1145="","",'S.D. Paste sheet'!W1145)</f>
        <v/>
      </c>
      <c r="X1145" s="20" t="str">
        <f>IF('S.D. Paste sheet'!X1145="","",'S.D. Paste sheet'!X1145)</f>
        <v/>
      </c>
      <c r="Y1145" s="20" t="str">
        <f>IF('S.D. Paste sheet'!Y1145="","",'S.D. Paste sheet'!Y1145)</f>
        <v/>
      </c>
      <c r="Z1145" s="20" t="str">
        <f>IF('S.D. Paste sheet'!Z1145="","",'S.D. Paste sheet'!Z1145)</f>
        <v/>
      </c>
      <c r="AA1145" s="20" t="str">
        <f>IF('S.D. Paste sheet'!AA1145="","",'S.D. Paste sheet'!AA1145)</f>
        <v/>
      </c>
      <c r="AB1145" s="20" t="str">
        <f>IF('S.D. Paste sheet'!AB1145="","",'S.D. Paste sheet'!AB1145)</f>
        <v/>
      </c>
      <c r="AC1145" s="20" t="str">
        <f>IF('S.D. Paste sheet'!AC1145="","",'S.D. Paste sheet'!AC1145)</f>
        <v/>
      </c>
      <c r="AD1145" s="20" t="str">
        <f>IF('S.D. Paste sheet'!AD1145="","",'S.D. Paste sheet'!AD1145)</f>
        <v/>
      </c>
      <c r="AE1145" s="28"/>
      <c r="AF1145" t="str">
        <f>IF(AK1145="","",IF(AK1145&gt;0,COUNT($AG$2:AG1145),""))</f>
        <v/>
      </c>
      <c r="AG1145" s="25" t="str">
        <f t="shared" si="547"/>
        <v/>
      </c>
      <c r="AH1145" s="25" t="str">
        <f t="shared" si="548"/>
        <v/>
      </c>
      <c r="AI1145" s="25" t="str">
        <f t="shared" si="549"/>
        <v/>
      </c>
      <c r="AJ1145" s="25" t="str">
        <f t="shared" si="550"/>
        <v/>
      </c>
      <c r="AK1145" s="25" t="str">
        <f t="shared" si="551"/>
        <v/>
      </c>
      <c r="AL1145" s="25" t="str">
        <f t="shared" si="552"/>
        <v/>
      </c>
      <c r="AM1145" s="25" t="str">
        <f t="shared" si="553"/>
        <v/>
      </c>
      <c r="AN1145" s="25" t="str">
        <f t="shared" si="554"/>
        <v/>
      </c>
      <c r="AO1145" s="25" t="str">
        <f t="shared" si="555"/>
        <v/>
      </c>
      <c r="AP1145" s="25" t="str">
        <f t="shared" si="556"/>
        <v/>
      </c>
      <c r="AQ1145" s="25" t="str">
        <f t="shared" si="557"/>
        <v/>
      </c>
      <c r="AR1145" s="25" t="str">
        <f t="shared" si="558"/>
        <v/>
      </c>
      <c r="AS1145" s="25" t="str">
        <f t="shared" si="559"/>
        <v/>
      </c>
      <c r="AT1145" s="25" t="str">
        <f t="shared" si="560"/>
        <v/>
      </c>
      <c r="AU1145" s="25" t="str">
        <f t="shared" si="561"/>
        <v/>
      </c>
      <c r="AV1145" s="25" t="str">
        <f t="shared" si="562"/>
        <v/>
      </c>
      <c r="AX1145" t="str">
        <f>IF(BC1145="","",IF(BC1145&gt;0,COUNT($AY$2:AY1145),""))</f>
        <v/>
      </c>
      <c r="AY1145" s="25" t="str">
        <f t="shared" si="563"/>
        <v/>
      </c>
      <c r="AZ1145" s="25" t="str">
        <f t="shared" si="564"/>
        <v/>
      </c>
      <c r="BA1145" s="25" t="str">
        <f t="shared" si="565"/>
        <v/>
      </c>
      <c r="BB1145" s="25" t="str">
        <f t="shared" si="566"/>
        <v/>
      </c>
      <c r="BC1145" s="25" t="str">
        <f t="shared" si="567"/>
        <v/>
      </c>
      <c r="BD1145" s="25" t="str">
        <f t="shared" si="568"/>
        <v/>
      </c>
      <c r="BE1145" s="25" t="str">
        <f t="shared" si="569"/>
        <v/>
      </c>
      <c r="BF1145" s="25" t="str">
        <f t="shared" si="570"/>
        <v/>
      </c>
      <c r="BG1145" s="25" t="str">
        <f t="shared" si="571"/>
        <v/>
      </c>
      <c r="BH1145" s="25" t="str">
        <f t="shared" si="572"/>
        <v/>
      </c>
      <c r="BI1145" s="25" t="str">
        <f t="shared" si="573"/>
        <v/>
      </c>
      <c r="BJ1145" s="25" t="str">
        <f t="shared" si="574"/>
        <v/>
      </c>
      <c r="BK1145" s="25" t="str">
        <f t="shared" si="575"/>
        <v/>
      </c>
      <c r="BL1145" s="25" t="str">
        <f t="shared" si="576"/>
        <v/>
      </c>
      <c r="BM1145" s="25" t="str">
        <f t="shared" si="577"/>
        <v/>
      </c>
      <c r="BN1145" s="25" t="str">
        <f t="shared" si="578"/>
        <v/>
      </c>
    </row>
    <row r="1146" spans="1:66" x14ac:dyDescent="0.25">
      <c r="A1146" s="20" t="str">
        <f>IF('S.D. Paste sheet'!A1146="","",'S.D. Paste sheet'!A1146)</f>
        <v/>
      </c>
      <c r="B1146" s="20" t="str">
        <f>IF('S.D. Paste sheet'!B1146="","",'S.D. Paste sheet'!B1146)</f>
        <v/>
      </c>
      <c r="C1146" s="20" t="str">
        <f>IF('S.D. Paste sheet'!C1146="","",'S.D. Paste sheet'!C1146)</f>
        <v/>
      </c>
      <c r="D1146" s="20" t="str">
        <f>IF('S.D. Paste sheet'!D1146="","",'S.D. Paste sheet'!D1146)</f>
        <v/>
      </c>
      <c r="E1146" s="20" t="str">
        <f>IF('S.D. Paste sheet'!E1146="","",UPPER('S.D. Paste sheet'!E1146))</f>
        <v/>
      </c>
      <c r="F1146" s="20" t="str">
        <f>IF('S.D. Paste sheet'!F1146="","",'S.D. Paste sheet'!F1146)</f>
        <v/>
      </c>
      <c r="G1146" s="20" t="str">
        <f>IF('S.D. Paste sheet'!G1146="","",UPPER('S.D. Paste sheet'!G1146))</f>
        <v/>
      </c>
      <c r="H1146" s="20" t="str">
        <f>IF('S.D. Paste sheet'!H1146="","",UPPER('S.D. Paste sheet'!H1146))</f>
        <v/>
      </c>
      <c r="I1146" s="20" t="str">
        <f>IF('S.D. Paste sheet'!I1146="","",'S.D. Paste sheet'!I1146)</f>
        <v/>
      </c>
      <c r="J1146" s="20" t="str">
        <f>IF('S.D. Paste sheet'!J1146="","",'S.D. Paste sheet'!J1146)</f>
        <v/>
      </c>
      <c r="K1146" s="20" t="str">
        <f>IF('S.D. Paste sheet'!K1146="","",'S.D. Paste sheet'!K1146)</f>
        <v/>
      </c>
      <c r="L1146" s="20" t="str">
        <f>IF('S.D. Paste sheet'!L1146="","",'S.D. Paste sheet'!L1146)</f>
        <v/>
      </c>
      <c r="M1146" s="20" t="str">
        <f>IF('S.D. Paste sheet'!M1146="","",'S.D. Paste sheet'!M1146)</f>
        <v/>
      </c>
      <c r="N1146" s="20" t="str">
        <f>IF('S.D. Paste sheet'!N1146="","",'S.D. Paste sheet'!N1146)</f>
        <v/>
      </c>
      <c r="O1146" s="20" t="str">
        <f>IF('S.D. Paste sheet'!O1146="","",'S.D. Paste sheet'!O1146)</f>
        <v/>
      </c>
      <c r="P1146" s="20" t="str">
        <f>IF('S.D. Paste sheet'!P1146="","",'S.D. Paste sheet'!P1146)</f>
        <v/>
      </c>
      <c r="Q1146" s="20" t="str">
        <f>IF('S.D. Paste sheet'!Q1146="","",'S.D. Paste sheet'!Q1146)</f>
        <v/>
      </c>
      <c r="R1146" s="20" t="str">
        <f>IF('S.D. Paste sheet'!R1146="","",'S.D. Paste sheet'!R1146)</f>
        <v/>
      </c>
      <c r="S1146" s="20" t="str">
        <f>IF('S.D. Paste sheet'!S1146="","",'S.D. Paste sheet'!S1146)</f>
        <v/>
      </c>
      <c r="T1146" s="20" t="str">
        <f>IF('S.D. Paste sheet'!T1146="","",'S.D. Paste sheet'!T1146)</f>
        <v/>
      </c>
      <c r="U1146" s="20" t="str">
        <f>IF('S.D. Paste sheet'!U1146="","",'S.D. Paste sheet'!U1146)</f>
        <v/>
      </c>
      <c r="V1146" s="20" t="str">
        <f>IF('S.D. Paste sheet'!V1146="","",'S.D. Paste sheet'!V1146)</f>
        <v/>
      </c>
      <c r="W1146" s="20" t="str">
        <f>IF('S.D. Paste sheet'!W1146="","",'S.D. Paste sheet'!W1146)</f>
        <v/>
      </c>
      <c r="X1146" s="20" t="str">
        <f>IF('S.D. Paste sheet'!X1146="","",'S.D. Paste sheet'!X1146)</f>
        <v/>
      </c>
      <c r="Y1146" s="20" t="str">
        <f>IF('S.D. Paste sheet'!Y1146="","",'S.D. Paste sheet'!Y1146)</f>
        <v/>
      </c>
      <c r="Z1146" s="20" t="str">
        <f>IF('S.D. Paste sheet'!Z1146="","",'S.D. Paste sheet'!Z1146)</f>
        <v/>
      </c>
      <c r="AA1146" s="20" t="str">
        <f>IF('S.D. Paste sheet'!AA1146="","",'S.D. Paste sheet'!AA1146)</f>
        <v/>
      </c>
      <c r="AB1146" s="20" t="str">
        <f>IF('S.D. Paste sheet'!AB1146="","",'S.D. Paste sheet'!AB1146)</f>
        <v/>
      </c>
      <c r="AC1146" s="20" t="str">
        <f>IF('S.D. Paste sheet'!AC1146="","",'S.D. Paste sheet'!AC1146)</f>
        <v/>
      </c>
      <c r="AD1146" s="20" t="str">
        <f>IF('S.D. Paste sheet'!AD1146="","",'S.D. Paste sheet'!AD1146)</f>
        <v/>
      </c>
      <c r="AE1146" s="28"/>
      <c r="AF1146" t="str">
        <f>IF(AK1146="","",IF(AK1146&gt;0,COUNT($AG$2:AG1146),""))</f>
        <v/>
      </c>
      <c r="AG1146" s="25" t="str">
        <f t="shared" si="547"/>
        <v/>
      </c>
      <c r="AH1146" s="25" t="str">
        <f t="shared" si="548"/>
        <v/>
      </c>
      <c r="AI1146" s="25" t="str">
        <f t="shared" si="549"/>
        <v/>
      </c>
      <c r="AJ1146" s="25" t="str">
        <f t="shared" si="550"/>
        <v/>
      </c>
      <c r="AK1146" s="25" t="str">
        <f t="shared" si="551"/>
        <v/>
      </c>
      <c r="AL1146" s="25" t="str">
        <f t="shared" si="552"/>
        <v/>
      </c>
      <c r="AM1146" s="25" t="str">
        <f t="shared" si="553"/>
        <v/>
      </c>
      <c r="AN1146" s="25" t="str">
        <f t="shared" si="554"/>
        <v/>
      </c>
      <c r="AO1146" s="25" t="str">
        <f t="shared" si="555"/>
        <v/>
      </c>
      <c r="AP1146" s="25" t="str">
        <f t="shared" si="556"/>
        <v/>
      </c>
      <c r="AQ1146" s="25" t="str">
        <f t="shared" si="557"/>
        <v/>
      </c>
      <c r="AR1146" s="25" t="str">
        <f t="shared" si="558"/>
        <v/>
      </c>
      <c r="AS1146" s="25" t="str">
        <f t="shared" si="559"/>
        <v/>
      </c>
      <c r="AT1146" s="25" t="str">
        <f t="shared" si="560"/>
        <v/>
      </c>
      <c r="AU1146" s="25" t="str">
        <f t="shared" si="561"/>
        <v/>
      </c>
      <c r="AV1146" s="25" t="str">
        <f t="shared" si="562"/>
        <v/>
      </c>
      <c r="AX1146" t="str">
        <f>IF(BC1146="","",IF(BC1146&gt;0,COUNT($AY$2:AY1146),""))</f>
        <v/>
      </c>
      <c r="AY1146" s="25" t="str">
        <f t="shared" si="563"/>
        <v/>
      </c>
      <c r="AZ1146" s="25" t="str">
        <f t="shared" si="564"/>
        <v/>
      </c>
      <c r="BA1146" s="25" t="str">
        <f t="shared" si="565"/>
        <v/>
      </c>
      <c r="BB1146" s="25" t="str">
        <f t="shared" si="566"/>
        <v/>
      </c>
      <c r="BC1146" s="25" t="str">
        <f t="shared" si="567"/>
        <v/>
      </c>
      <c r="BD1146" s="25" t="str">
        <f t="shared" si="568"/>
        <v/>
      </c>
      <c r="BE1146" s="25" t="str">
        <f t="shared" si="569"/>
        <v/>
      </c>
      <c r="BF1146" s="25" t="str">
        <f t="shared" si="570"/>
        <v/>
      </c>
      <c r="BG1146" s="25" t="str">
        <f t="shared" si="571"/>
        <v/>
      </c>
      <c r="BH1146" s="25" t="str">
        <f t="shared" si="572"/>
        <v/>
      </c>
      <c r="BI1146" s="25" t="str">
        <f t="shared" si="573"/>
        <v/>
      </c>
      <c r="BJ1146" s="25" t="str">
        <f t="shared" si="574"/>
        <v/>
      </c>
      <c r="BK1146" s="25" t="str">
        <f t="shared" si="575"/>
        <v/>
      </c>
      <c r="BL1146" s="25" t="str">
        <f t="shared" si="576"/>
        <v/>
      </c>
      <c r="BM1146" s="25" t="str">
        <f t="shared" si="577"/>
        <v/>
      </c>
      <c r="BN1146" s="25" t="str">
        <f t="shared" si="578"/>
        <v/>
      </c>
    </row>
    <row r="1147" spans="1:66" x14ac:dyDescent="0.25">
      <c r="A1147" s="20" t="str">
        <f>IF('S.D. Paste sheet'!A1147="","",'S.D. Paste sheet'!A1147)</f>
        <v/>
      </c>
      <c r="B1147" s="20" t="str">
        <f>IF('S.D. Paste sheet'!B1147="","",'S.D. Paste sheet'!B1147)</f>
        <v/>
      </c>
      <c r="C1147" s="20" t="str">
        <f>IF('S.D. Paste sheet'!C1147="","",'S.D. Paste sheet'!C1147)</f>
        <v/>
      </c>
      <c r="D1147" s="20" t="str">
        <f>IF('S.D. Paste sheet'!D1147="","",'S.D. Paste sheet'!D1147)</f>
        <v/>
      </c>
      <c r="E1147" s="20" t="str">
        <f>IF('S.D. Paste sheet'!E1147="","",UPPER('S.D. Paste sheet'!E1147))</f>
        <v/>
      </c>
      <c r="F1147" s="20" t="str">
        <f>IF('S.D. Paste sheet'!F1147="","",'S.D. Paste sheet'!F1147)</f>
        <v/>
      </c>
      <c r="G1147" s="20" t="str">
        <f>IF('S.D. Paste sheet'!G1147="","",UPPER('S.D. Paste sheet'!G1147))</f>
        <v/>
      </c>
      <c r="H1147" s="20" t="str">
        <f>IF('S.D. Paste sheet'!H1147="","",UPPER('S.D. Paste sheet'!H1147))</f>
        <v/>
      </c>
      <c r="I1147" s="20" t="str">
        <f>IF('S.D. Paste sheet'!I1147="","",'S.D. Paste sheet'!I1147)</f>
        <v/>
      </c>
      <c r="J1147" s="20" t="str">
        <f>IF('S.D. Paste sheet'!J1147="","",'S.D. Paste sheet'!J1147)</f>
        <v/>
      </c>
      <c r="K1147" s="20" t="str">
        <f>IF('S.D. Paste sheet'!K1147="","",'S.D. Paste sheet'!K1147)</f>
        <v/>
      </c>
      <c r="L1147" s="20" t="str">
        <f>IF('S.D. Paste sheet'!L1147="","",'S.D. Paste sheet'!L1147)</f>
        <v/>
      </c>
      <c r="M1147" s="20" t="str">
        <f>IF('S.D. Paste sheet'!M1147="","",'S.D. Paste sheet'!M1147)</f>
        <v/>
      </c>
      <c r="N1147" s="20" t="str">
        <f>IF('S.D. Paste sheet'!N1147="","",'S.D. Paste sheet'!N1147)</f>
        <v/>
      </c>
      <c r="O1147" s="20" t="str">
        <f>IF('S.D. Paste sheet'!O1147="","",'S.D. Paste sheet'!O1147)</f>
        <v/>
      </c>
      <c r="P1147" s="20" t="str">
        <f>IF('S.D. Paste sheet'!P1147="","",'S.D. Paste sheet'!P1147)</f>
        <v/>
      </c>
      <c r="Q1147" s="20" t="str">
        <f>IF('S.D. Paste sheet'!Q1147="","",'S.D. Paste sheet'!Q1147)</f>
        <v/>
      </c>
      <c r="R1147" s="20" t="str">
        <f>IF('S.D. Paste sheet'!R1147="","",'S.D. Paste sheet'!R1147)</f>
        <v/>
      </c>
      <c r="S1147" s="20" t="str">
        <f>IF('S.D. Paste sheet'!S1147="","",'S.D. Paste sheet'!S1147)</f>
        <v/>
      </c>
      <c r="T1147" s="20" t="str">
        <f>IF('S.D. Paste sheet'!T1147="","",'S.D. Paste sheet'!T1147)</f>
        <v/>
      </c>
      <c r="U1147" s="20" t="str">
        <f>IF('S.D. Paste sheet'!U1147="","",'S.D. Paste sheet'!U1147)</f>
        <v/>
      </c>
      <c r="V1147" s="20" t="str">
        <f>IF('S.D. Paste sheet'!V1147="","",'S.D. Paste sheet'!V1147)</f>
        <v/>
      </c>
      <c r="W1147" s="20" t="str">
        <f>IF('S.D. Paste sheet'!W1147="","",'S.D. Paste sheet'!W1147)</f>
        <v/>
      </c>
      <c r="X1147" s="20" t="str">
        <f>IF('S.D. Paste sheet'!X1147="","",'S.D. Paste sheet'!X1147)</f>
        <v/>
      </c>
      <c r="Y1147" s="20" t="str">
        <f>IF('S.D. Paste sheet'!Y1147="","",'S.D. Paste sheet'!Y1147)</f>
        <v/>
      </c>
      <c r="Z1147" s="20" t="str">
        <f>IF('S.D. Paste sheet'!Z1147="","",'S.D. Paste sheet'!Z1147)</f>
        <v/>
      </c>
      <c r="AA1147" s="20" t="str">
        <f>IF('S.D. Paste sheet'!AA1147="","",'S.D. Paste sheet'!AA1147)</f>
        <v/>
      </c>
      <c r="AB1147" s="20" t="str">
        <f>IF('S.D. Paste sheet'!AB1147="","",'S.D. Paste sheet'!AB1147)</f>
        <v/>
      </c>
      <c r="AC1147" s="20" t="str">
        <f>IF('S.D. Paste sheet'!AC1147="","",'S.D. Paste sheet'!AC1147)</f>
        <v/>
      </c>
      <c r="AD1147" s="20" t="str">
        <f>IF('S.D. Paste sheet'!AD1147="","",'S.D. Paste sheet'!AD1147)</f>
        <v/>
      </c>
      <c r="AE1147" s="28"/>
      <c r="AF1147" t="str">
        <f>IF(AK1147="","",IF(AK1147&gt;0,COUNT($AG$2:AG1147),""))</f>
        <v/>
      </c>
      <c r="AG1147" s="25" t="str">
        <f t="shared" si="547"/>
        <v/>
      </c>
      <c r="AH1147" s="25" t="str">
        <f t="shared" si="548"/>
        <v/>
      </c>
      <c r="AI1147" s="25" t="str">
        <f t="shared" si="549"/>
        <v/>
      </c>
      <c r="AJ1147" s="25" t="str">
        <f t="shared" si="550"/>
        <v/>
      </c>
      <c r="AK1147" s="25" t="str">
        <f t="shared" si="551"/>
        <v/>
      </c>
      <c r="AL1147" s="25" t="str">
        <f t="shared" si="552"/>
        <v/>
      </c>
      <c r="AM1147" s="25" t="str">
        <f t="shared" si="553"/>
        <v/>
      </c>
      <c r="AN1147" s="25" t="str">
        <f t="shared" si="554"/>
        <v/>
      </c>
      <c r="AO1147" s="25" t="str">
        <f t="shared" si="555"/>
        <v/>
      </c>
      <c r="AP1147" s="25" t="str">
        <f t="shared" si="556"/>
        <v/>
      </c>
      <c r="AQ1147" s="25" t="str">
        <f t="shared" si="557"/>
        <v/>
      </c>
      <c r="AR1147" s="25" t="str">
        <f t="shared" si="558"/>
        <v/>
      </c>
      <c r="AS1147" s="25" t="str">
        <f t="shared" si="559"/>
        <v/>
      </c>
      <c r="AT1147" s="25" t="str">
        <f t="shared" si="560"/>
        <v/>
      </c>
      <c r="AU1147" s="25" t="str">
        <f t="shared" si="561"/>
        <v/>
      </c>
      <c r="AV1147" s="25" t="str">
        <f t="shared" si="562"/>
        <v/>
      </c>
      <c r="AX1147" t="str">
        <f>IF(BC1147="","",IF(BC1147&gt;0,COUNT($AY$2:AY1147),""))</f>
        <v/>
      </c>
      <c r="AY1147" s="25" t="str">
        <f t="shared" si="563"/>
        <v/>
      </c>
      <c r="AZ1147" s="25" t="str">
        <f t="shared" si="564"/>
        <v/>
      </c>
      <c r="BA1147" s="25" t="str">
        <f t="shared" si="565"/>
        <v/>
      </c>
      <c r="BB1147" s="25" t="str">
        <f t="shared" si="566"/>
        <v/>
      </c>
      <c r="BC1147" s="25" t="str">
        <f t="shared" si="567"/>
        <v/>
      </c>
      <c r="BD1147" s="25" t="str">
        <f t="shared" si="568"/>
        <v/>
      </c>
      <c r="BE1147" s="25" t="str">
        <f t="shared" si="569"/>
        <v/>
      </c>
      <c r="BF1147" s="25" t="str">
        <f t="shared" si="570"/>
        <v/>
      </c>
      <c r="BG1147" s="25" t="str">
        <f t="shared" si="571"/>
        <v/>
      </c>
      <c r="BH1147" s="25" t="str">
        <f t="shared" si="572"/>
        <v/>
      </c>
      <c r="BI1147" s="25" t="str">
        <f t="shared" si="573"/>
        <v/>
      </c>
      <c r="BJ1147" s="25" t="str">
        <f t="shared" si="574"/>
        <v/>
      </c>
      <c r="BK1147" s="25" t="str">
        <f t="shared" si="575"/>
        <v/>
      </c>
      <c r="BL1147" s="25" t="str">
        <f t="shared" si="576"/>
        <v/>
      </c>
      <c r="BM1147" s="25" t="str">
        <f t="shared" si="577"/>
        <v/>
      </c>
      <c r="BN1147" s="25" t="str">
        <f t="shared" si="578"/>
        <v/>
      </c>
    </row>
    <row r="1148" spans="1:66" x14ac:dyDescent="0.25">
      <c r="A1148" s="20" t="str">
        <f>IF('S.D. Paste sheet'!A1148="","",'S.D. Paste sheet'!A1148)</f>
        <v/>
      </c>
      <c r="B1148" s="20" t="str">
        <f>IF('S.D. Paste sheet'!B1148="","",'S.D. Paste sheet'!B1148)</f>
        <v/>
      </c>
      <c r="C1148" s="20" t="str">
        <f>IF('S.D. Paste sheet'!C1148="","",'S.D. Paste sheet'!C1148)</f>
        <v/>
      </c>
      <c r="D1148" s="20" t="str">
        <f>IF('S.D. Paste sheet'!D1148="","",'S.D. Paste sheet'!D1148)</f>
        <v/>
      </c>
      <c r="E1148" s="20" t="str">
        <f>IF('S.D. Paste sheet'!E1148="","",UPPER('S.D. Paste sheet'!E1148))</f>
        <v/>
      </c>
      <c r="F1148" s="20" t="str">
        <f>IF('S.D. Paste sheet'!F1148="","",'S.D. Paste sheet'!F1148)</f>
        <v/>
      </c>
      <c r="G1148" s="20" t="str">
        <f>IF('S.D. Paste sheet'!G1148="","",UPPER('S.D. Paste sheet'!G1148))</f>
        <v/>
      </c>
      <c r="H1148" s="20" t="str">
        <f>IF('S.D. Paste sheet'!H1148="","",UPPER('S.D. Paste sheet'!H1148))</f>
        <v/>
      </c>
      <c r="I1148" s="20" t="str">
        <f>IF('S.D. Paste sheet'!I1148="","",'S.D. Paste sheet'!I1148)</f>
        <v/>
      </c>
      <c r="J1148" s="20" t="str">
        <f>IF('S.D. Paste sheet'!J1148="","",'S.D. Paste sheet'!J1148)</f>
        <v/>
      </c>
      <c r="K1148" s="20" t="str">
        <f>IF('S.D. Paste sheet'!K1148="","",'S.D. Paste sheet'!K1148)</f>
        <v/>
      </c>
      <c r="L1148" s="20" t="str">
        <f>IF('S.D. Paste sheet'!L1148="","",'S.D. Paste sheet'!L1148)</f>
        <v/>
      </c>
      <c r="M1148" s="20" t="str">
        <f>IF('S.D. Paste sheet'!M1148="","",'S.D. Paste sheet'!M1148)</f>
        <v/>
      </c>
      <c r="N1148" s="20" t="str">
        <f>IF('S.D. Paste sheet'!N1148="","",'S.D. Paste sheet'!N1148)</f>
        <v/>
      </c>
      <c r="O1148" s="20" t="str">
        <f>IF('S.D. Paste sheet'!O1148="","",'S.D. Paste sheet'!O1148)</f>
        <v/>
      </c>
      <c r="P1148" s="20" t="str">
        <f>IF('S.D. Paste sheet'!P1148="","",'S.D. Paste sheet'!P1148)</f>
        <v/>
      </c>
      <c r="Q1148" s="20" t="str">
        <f>IF('S.D. Paste sheet'!Q1148="","",'S.D. Paste sheet'!Q1148)</f>
        <v/>
      </c>
      <c r="R1148" s="20" t="str">
        <f>IF('S.D. Paste sheet'!R1148="","",'S.D. Paste sheet'!R1148)</f>
        <v/>
      </c>
      <c r="S1148" s="20" t="str">
        <f>IF('S.D. Paste sheet'!S1148="","",'S.D. Paste sheet'!S1148)</f>
        <v/>
      </c>
      <c r="T1148" s="20" t="str">
        <f>IF('S.D. Paste sheet'!T1148="","",'S.D. Paste sheet'!T1148)</f>
        <v/>
      </c>
      <c r="U1148" s="20" t="str">
        <f>IF('S.D. Paste sheet'!U1148="","",'S.D. Paste sheet'!U1148)</f>
        <v/>
      </c>
      <c r="V1148" s="20" t="str">
        <f>IF('S.D. Paste sheet'!V1148="","",'S.D. Paste sheet'!V1148)</f>
        <v/>
      </c>
      <c r="W1148" s="20" t="str">
        <f>IF('S.D. Paste sheet'!W1148="","",'S.D. Paste sheet'!W1148)</f>
        <v/>
      </c>
      <c r="X1148" s="20" t="str">
        <f>IF('S.D. Paste sheet'!X1148="","",'S.D. Paste sheet'!X1148)</f>
        <v/>
      </c>
      <c r="Y1148" s="20" t="str">
        <f>IF('S.D. Paste sheet'!Y1148="","",'S.D. Paste sheet'!Y1148)</f>
        <v/>
      </c>
      <c r="Z1148" s="20" t="str">
        <f>IF('S.D. Paste sheet'!Z1148="","",'S.D. Paste sheet'!Z1148)</f>
        <v/>
      </c>
      <c r="AA1148" s="20" t="str">
        <f>IF('S.D. Paste sheet'!AA1148="","",'S.D. Paste sheet'!AA1148)</f>
        <v/>
      </c>
      <c r="AB1148" s="20" t="str">
        <f>IF('S.D. Paste sheet'!AB1148="","",'S.D. Paste sheet'!AB1148)</f>
        <v/>
      </c>
      <c r="AC1148" s="20" t="str">
        <f>IF('S.D. Paste sheet'!AC1148="","",'S.D. Paste sheet'!AC1148)</f>
        <v/>
      </c>
      <c r="AD1148" s="20" t="str">
        <f>IF('S.D. Paste sheet'!AD1148="","",'S.D. Paste sheet'!AD1148)</f>
        <v/>
      </c>
      <c r="AE1148" s="28"/>
      <c r="AF1148" t="str">
        <f>IF(AK1148="","",IF(AK1148&gt;0,COUNT($AG$2:AG1148),""))</f>
        <v/>
      </c>
      <c r="AG1148" s="25" t="str">
        <f t="shared" si="547"/>
        <v/>
      </c>
      <c r="AH1148" s="25" t="str">
        <f t="shared" si="548"/>
        <v/>
      </c>
      <c r="AI1148" s="25" t="str">
        <f t="shared" si="549"/>
        <v/>
      </c>
      <c r="AJ1148" s="25" t="str">
        <f t="shared" si="550"/>
        <v/>
      </c>
      <c r="AK1148" s="25" t="str">
        <f t="shared" si="551"/>
        <v/>
      </c>
      <c r="AL1148" s="25" t="str">
        <f t="shared" si="552"/>
        <v/>
      </c>
      <c r="AM1148" s="25" t="str">
        <f t="shared" si="553"/>
        <v/>
      </c>
      <c r="AN1148" s="25" t="str">
        <f t="shared" si="554"/>
        <v/>
      </c>
      <c r="AO1148" s="25" t="str">
        <f t="shared" si="555"/>
        <v/>
      </c>
      <c r="AP1148" s="25" t="str">
        <f t="shared" si="556"/>
        <v/>
      </c>
      <c r="AQ1148" s="25" t="str">
        <f t="shared" si="557"/>
        <v/>
      </c>
      <c r="AR1148" s="25" t="str">
        <f t="shared" si="558"/>
        <v/>
      </c>
      <c r="AS1148" s="25" t="str">
        <f t="shared" si="559"/>
        <v/>
      </c>
      <c r="AT1148" s="25" t="str">
        <f t="shared" si="560"/>
        <v/>
      </c>
      <c r="AU1148" s="25" t="str">
        <f t="shared" si="561"/>
        <v/>
      </c>
      <c r="AV1148" s="25" t="str">
        <f t="shared" si="562"/>
        <v/>
      </c>
      <c r="AX1148" t="str">
        <f>IF(BC1148="","",IF(BC1148&gt;0,COUNT($AY$2:AY1148),""))</f>
        <v/>
      </c>
      <c r="AY1148" s="25" t="str">
        <f t="shared" si="563"/>
        <v/>
      </c>
      <c r="AZ1148" s="25" t="str">
        <f t="shared" si="564"/>
        <v/>
      </c>
      <c r="BA1148" s="25" t="str">
        <f t="shared" si="565"/>
        <v/>
      </c>
      <c r="BB1148" s="25" t="str">
        <f t="shared" si="566"/>
        <v/>
      </c>
      <c r="BC1148" s="25" t="str">
        <f t="shared" si="567"/>
        <v/>
      </c>
      <c r="BD1148" s="25" t="str">
        <f t="shared" si="568"/>
        <v/>
      </c>
      <c r="BE1148" s="25" t="str">
        <f t="shared" si="569"/>
        <v/>
      </c>
      <c r="BF1148" s="25" t="str">
        <f t="shared" si="570"/>
        <v/>
      </c>
      <c r="BG1148" s="25" t="str">
        <f t="shared" si="571"/>
        <v/>
      </c>
      <c r="BH1148" s="25" t="str">
        <f t="shared" si="572"/>
        <v/>
      </c>
      <c r="BI1148" s="25" t="str">
        <f t="shared" si="573"/>
        <v/>
      </c>
      <c r="BJ1148" s="25" t="str">
        <f t="shared" si="574"/>
        <v/>
      </c>
      <c r="BK1148" s="25" t="str">
        <f t="shared" si="575"/>
        <v/>
      </c>
      <c r="BL1148" s="25" t="str">
        <f t="shared" si="576"/>
        <v/>
      </c>
      <c r="BM1148" s="25" t="str">
        <f t="shared" si="577"/>
        <v/>
      </c>
      <c r="BN1148" s="25" t="str">
        <f t="shared" si="578"/>
        <v/>
      </c>
    </row>
    <row r="1149" spans="1:66" x14ac:dyDescent="0.25">
      <c r="A1149" s="20" t="str">
        <f>IF('S.D. Paste sheet'!A1149="","",'S.D. Paste sheet'!A1149)</f>
        <v/>
      </c>
      <c r="B1149" s="20" t="str">
        <f>IF('S.D. Paste sheet'!B1149="","",'S.D. Paste sheet'!B1149)</f>
        <v/>
      </c>
      <c r="C1149" s="20" t="str">
        <f>IF('S.D. Paste sheet'!C1149="","",'S.D. Paste sheet'!C1149)</f>
        <v/>
      </c>
      <c r="D1149" s="20" t="str">
        <f>IF('S.D. Paste sheet'!D1149="","",'S.D. Paste sheet'!D1149)</f>
        <v/>
      </c>
      <c r="E1149" s="20" t="str">
        <f>IF('S.D. Paste sheet'!E1149="","",UPPER('S.D. Paste sheet'!E1149))</f>
        <v/>
      </c>
      <c r="F1149" s="20" t="str">
        <f>IF('S.D. Paste sheet'!F1149="","",'S.D. Paste sheet'!F1149)</f>
        <v/>
      </c>
      <c r="G1149" s="20" t="str">
        <f>IF('S.D. Paste sheet'!G1149="","",UPPER('S.D. Paste sheet'!G1149))</f>
        <v/>
      </c>
      <c r="H1149" s="20" t="str">
        <f>IF('S.D. Paste sheet'!H1149="","",UPPER('S.D. Paste sheet'!H1149))</f>
        <v/>
      </c>
      <c r="I1149" s="20" t="str">
        <f>IF('S.D. Paste sheet'!I1149="","",'S.D. Paste sheet'!I1149)</f>
        <v/>
      </c>
      <c r="J1149" s="20" t="str">
        <f>IF('S.D. Paste sheet'!J1149="","",'S.D. Paste sheet'!J1149)</f>
        <v/>
      </c>
      <c r="K1149" s="20" t="str">
        <f>IF('S.D. Paste sheet'!K1149="","",'S.D. Paste sheet'!K1149)</f>
        <v/>
      </c>
      <c r="L1149" s="20" t="str">
        <f>IF('S.D. Paste sheet'!L1149="","",'S.D. Paste sheet'!L1149)</f>
        <v/>
      </c>
      <c r="M1149" s="20" t="str">
        <f>IF('S.D. Paste sheet'!M1149="","",'S.D. Paste sheet'!M1149)</f>
        <v/>
      </c>
      <c r="N1149" s="20" t="str">
        <f>IF('S.D. Paste sheet'!N1149="","",'S.D. Paste sheet'!N1149)</f>
        <v/>
      </c>
      <c r="O1149" s="20" t="str">
        <f>IF('S.D. Paste sheet'!O1149="","",'S.D. Paste sheet'!O1149)</f>
        <v/>
      </c>
      <c r="P1149" s="20" t="str">
        <f>IF('S.D. Paste sheet'!P1149="","",'S.D. Paste sheet'!P1149)</f>
        <v/>
      </c>
      <c r="Q1149" s="20" t="str">
        <f>IF('S.D. Paste sheet'!Q1149="","",'S.D. Paste sheet'!Q1149)</f>
        <v/>
      </c>
      <c r="R1149" s="20" t="str">
        <f>IF('S.D. Paste sheet'!R1149="","",'S.D. Paste sheet'!R1149)</f>
        <v/>
      </c>
      <c r="S1149" s="20" t="str">
        <f>IF('S.D. Paste sheet'!S1149="","",'S.D. Paste sheet'!S1149)</f>
        <v/>
      </c>
      <c r="T1149" s="20" t="str">
        <f>IF('S.D. Paste sheet'!T1149="","",'S.D. Paste sheet'!T1149)</f>
        <v/>
      </c>
      <c r="U1149" s="20" t="str">
        <f>IF('S.D. Paste sheet'!U1149="","",'S.D. Paste sheet'!U1149)</f>
        <v/>
      </c>
      <c r="V1149" s="20" t="str">
        <f>IF('S.D. Paste sheet'!V1149="","",'S.D. Paste sheet'!V1149)</f>
        <v/>
      </c>
      <c r="W1149" s="20" t="str">
        <f>IF('S.D. Paste sheet'!W1149="","",'S.D. Paste sheet'!W1149)</f>
        <v/>
      </c>
      <c r="X1149" s="20" t="str">
        <f>IF('S.D. Paste sheet'!X1149="","",'S.D. Paste sheet'!X1149)</f>
        <v/>
      </c>
      <c r="Y1149" s="20" t="str">
        <f>IF('S.D. Paste sheet'!Y1149="","",'S.D. Paste sheet'!Y1149)</f>
        <v/>
      </c>
      <c r="Z1149" s="20" t="str">
        <f>IF('S.D. Paste sheet'!Z1149="","",'S.D. Paste sheet'!Z1149)</f>
        <v/>
      </c>
      <c r="AA1149" s="20" t="str">
        <f>IF('S.D. Paste sheet'!AA1149="","",'S.D. Paste sheet'!AA1149)</f>
        <v/>
      </c>
      <c r="AB1149" s="20" t="str">
        <f>IF('S.D. Paste sheet'!AB1149="","",'S.D. Paste sheet'!AB1149)</f>
        <v/>
      </c>
      <c r="AC1149" s="20" t="str">
        <f>IF('S.D. Paste sheet'!AC1149="","",'S.D. Paste sheet'!AC1149)</f>
        <v/>
      </c>
      <c r="AD1149" s="20" t="str">
        <f>IF('S.D. Paste sheet'!AD1149="","",'S.D. Paste sheet'!AD1149)</f>
        <v/>
      </c>
      <c r="AE1149" s="28"/>
      <c r="AF1149" t="str">
        <f>IF(AK1149="","",IF(AK1149&gt;0,COUNT($AG$2:AG1149),""))</f>
        <v/>
      </c>
      <c r="AG1149" s="25" t="str">
        <f t="shared" si="547"/>
        <v/>
      </c>
      <c r="AH1149" s="25" t="str">
        <f t="shared" si="548"/>
        <v/>
      </c>
      <c r="AI1149" s="25" t="str">
        <f t="shared" si="549"/>
        <v/>
      </c>
      <c r="AJ1149" s="25" t="str">
        <f t="shared" si="550"/>
        <v/>
      </c>
      <c r="AK1149" s="25" t="str">
        <f t="shared" si="551"/>
        <v/>
      </c>
      <c r="AL1149" s="25" t="str">
        <f t="shared" si="552"/>
        <v/>
      </c>
      <c r="AM1149" s="25" t="str">
        <f t="shared" si="553"/>
        <v/>
      </c>
      <c r="AN1149" s="25" t="str">
        <f t="shared" si="554"/>
        <v/>
      </c>
      <c r="AO1149" s="25" t="str">
        <f t="shared" si="555"/>
        <v/>
      </c>
      <c r="AP1149" s="25" t="str">
        <f t="shared" si="556"/>
        <v/>
      </c>
      <c r="AQ1149" s="25" t="str">
        <f t="shared" si="557"/>
        <v/>
      </c>
      <c r="AR1149" s="25" t="str">
        <f t="shared" si="558"/>
        <v/>
      </c>
      <c r="AS1149" s="25" t="str">
        <f t="shared" si="559"/>
        <v/>
      </c>
      <c r="AT1149" s="25" t="str">
        <f t="shared" si="560"/>
        <v/>
      </c>
      <c r="AU1149" s="25" t="str">
        <f t="shared" si="561"/>
        <v/>
      </c>
      <c r="AV1149" s="25" t="str">
        <f t="shared" si="562"/>
        <v/>
      </c>
      <c r="AX1149" t="str">
        <f>IF(BC1149="","",IF(BC1149&gt;0,COUNT($AY$2:AY1149),""))</f>
        <v/>
      </c>
      <c r="AY1149" s="25" t="str">
        <f t="shared" si="563"/>
        <v/>
      </c>
      <c r="AZ1149" s="25" t="str">
        <f t="shared" si="564"/>
        <v/>
      </c>
      <c r="BA1149" s="25" t="str">
        <f t="shared" si="565"/>
        <v/>
      </c>
      <c r="BB1149" s="25" t="str">
        <f t="shared" si="566"/>
        <v/>
      </c>
      <c r="BC1149" s="25" t="str">
        <f t="shared" si="567"/>
        <v/>
      </c>
      <c r="BD1149" s="25" t="str">
        <f t="shared" si="568"/>
        <v/>
      </c>
      <c r="BE1149" s="25" t="str">
        <f t="shared" si="569"/>
        <v/>
      </c>
      <c r="BF1149" s="25" t="str">
        <f t="shared" si="570"/>
        <v/>
      </c>
      <c r="BG1149" s="25" t="str">
        <f t="shared" si="571"/>
        <v/>
      </c>
      <c r="BH1149" s="25" t="str">
        <f t="shared" si="572"/>
        <v/>
      </c>
      <c r="BI1149" s="25" t="str">
        <f t="shared" si="573"/>
        <v/>
      </c>
      <c r="BJ1149" s="25" t="str">
        <f t="shared" si="574"/>
        <v/>
      </c>
      <c r="BK1149" s="25" t="str">
        <f t="shared" si="575"/>
        <v/>
      </c>
      <c r="BL1149" s="25" t="str">
        <f t="shared" si="576"/>
        <v/>
      </c>
      <c r="BM1149" s="25" t="str">
        <f t="shared" si="577"/>
        <v/>
      </c>
      <c r="BN1149" s="25" t="str">
        <f t="shared" si="578"/>
        <v/>
      </c>
    </row>
    <row r="1150" spans="1:66" x14ac:dyDescent="0.25">
      <c r="A1150" s="20" t="str">
        <f>IF('S.D. Paste sheet'!A1150="","",'S.D. Paste sheet'!A1150)</f>
        <v/>
      </c>
      <c r="B1150" s="20" t="str">
        <f>IF('S.D. Paste sheet'!B1150="","",'S.D. Paste sheet'!B1150)</f>
        <v/>
      </c>
      <c r="C1150" s="20" t="str">
        <f>IF('S.D. Paste sheet'!C1150="","",'S.D. Paste sheet'!C1150)</f>
        <v/>
      </c>
      <c r="D1150" s="20" t="str">
        <f>IF('S.D. Paste sheet'!D1150="","",'S.D. Paste sheet'!D1150)</f>
        <v/>
      </c>
      <c r="E1150" s="20" t="str">
        <f>IF('S.D. Paste sheet'!E1150="","",UPPER('S.D. Paste sheet'!E1150))</f>
        <v/>
      </c>
      <c r="F1150" s="20" t="str">
        <f>IF('S.D. Paste sheet'!F1150="","",'S.D. Paste sheet'!F1150)</f>
        <v/>
      </c>
      <c r="G1150" s="20" t="str">
        <f>IF('S.D. Paste sheet'!G1150="","",UPPER('S.D. Paste sheet'!G1150))</f>
        <v/>
      </c>
      <c r="H1150" s="20" t="str">
        <f>IF('S.D. Paste sheet'!H1150="","",UPPER('S.D. Paste sheet'!H1150))</f>
        <v/>
      </c>
      <c r="I1150" s="20" t="str">
        <f>IF('S.D. Paste sheet'!I1150="","",'S.D. Paste sheet'!I1150)</f>
        <v/>
      </c>
      <c r="J1150" s="20" t="str">
        <f>IF('S.D. Paste sheet'!J1150="","",'S.D. Paste sheet'!J1150)</f>
        <v/>
      </c>
      <c r="K1150" s="20" t="str">
        <f>IF('S.D. Paste sheet'!K1150="","",'S.D. Paste sheet'!K1150)</f>
        <v/>
      </c>
      <c r="L1150" s="20" t="str">
        <f>IF('S.D. Paste sheet'!L1150="","",'S.D. Paste sheet'!L1150)</f>
        <v/>
      </c>
      <c r="M1150" s="20" t="str">
        <f>IF('S.D. Paste sheet'!M1150="","",'S.D. Paste sheet'!M1150)</f>
        <v/>
      </c>
      <c r="N1150" s="20" t="str">
        <f>IF('S.D. Paste sheet'!N1150="","",'S.D. Paste sheet'!N1150)</f>
        <v/>
      </c>
      <c r="O1150" s="20" t="str">
        <f>IF('S.D. Paste sheet'!O1150="","",'S.D. Paste sheet'!O1150)</f>
        <v/>
      </c>
      <c r="P1150" s="20" t="str">
        <f>IF('S.D. Paste sheet'!P1150="","",'S.D. Paste sheet'!P1150)</f>
        <v/>
      </c>
      <c r="Q1150" s="20" t="str">
        <f>IF('S.D. Paste sheet'!Q1150="","",'S.D. Paste sheet'!Q1150)</f>
        <v/>
      </c>
      <c r="R1150" s="20" t="str">
        <f>IF('S.D. Paste sheet'!R1150="","",'S.D. Paste sheet'!R1150)</f>
        <v/>
      </c>
      <c r="S1150" s="20" t="str">
        <f>IF('S.D. Paste sheet'!S1150="","",'S.D. Paste sheet'!S1150)</f>
        <v/>
      </c>
      <c r="T1150" s="20" t="str">
        <f>IF('S.D. Paste sheet'!T1150="","",'S.D. Paste sheet'!T1150)</f>
        <v/>
      </c>
      <c r="U1150" s="20" t="str">
        <f>IF('S.D. Paste sheet'!U1150="","",'S.D. Paste sheet'!U1150)</f>
        <v/>
      </c>
      <c r="V1150" s="20" t="str">
        <f>IF('S.D. Paste sheet'!V1150="","",'S.D. Paste sheet'!V1150)</f>
        <v/>
      </c>
      <c r="W1150" s="20" t="str">
        <f>IF('S.D. Paste sheet'!W1150="","",'S.D. Paste sheet'!W1150)</f>
        <v/>
      </c>
      <c r="X1150" s="20" t="str">
        <f>IF('S.D. Paste sheet'!X1150="","",'S.D. Paste sheet'!X1150)</f>
        <v/>
      </c>
      <c r="Y1150" s="20" t="str">
        <f>IF('S.D. Paste sheet'!Y1150="","",'S.D. Paste sheet'!Y1150)</f>
        <v/>
      </c>
      <c r="Z1150" s="20" t="str">
        <f>IF('S.D. Paste sheet'!Z1150="","",'S.D. Paste sheet'!Z1150)</f>
        <v/>
      </c>
      <c r="AA1150" s="20" t="str">
        <f>IF('S.D. Paste sheet'!AA1150="","",'S.D. Paste sheet'!AA1150)</f>
        <v/>
      </c>
      <c r="AB1150" s="20" t="str">
        <f>IF('S.D. Paste sheet'!AB1150="","",'S.D. Paste sheet'!AB1150)</f>
        <v/>
      </c>
      <c r="AC1150" s="20" t="str">
        <f>IF('S.D. Paste sheet'!AC1150="","",'S.D. Paste sheet'!AC1150)</f>
        <v/>
      </c>
      <c r="AD1150" s="20" t="str">
        <f>IF('S.D. Paste sheet'!AD1150="","",'S.D. Paste sheet'!AD1150)</f>
        <v/>
      </c>
      <c r="AE1150" s="28"/>
      <c r="AF1150" t="str">
        <f>IF(AK1150="","",IF(AK1150&gt;0,COUNT($AG$2:AG1150),""))</f>
        <v/>
      </c>
      <c r="AG1150" s="25" t="str">
        <f t="shared" si="547"/>
        <v/>
      </c>
      <c r="AH1150" s="25" t="str">
        <f t="shared" si="548"/>
        <v/>
      </c>
      <c r="AI1150" s="25" t="str">
        <f t="shared" si="549"/>
        <v/>
      </c>
      <c r="AJ1150" s="25" t="str">
        <f t="shared" si="550"/>
        <v/>
      </c>
      <c r="AK1150" s="25" t="str">
        <f t="shared" si="551"/>
        <v/>
      </c>
      <c r="AL1150" s="25" t="str">
        <f t="shared" si="552"/>
        <v/>
      </c>
      <c r="AM1150" s="25" t="str">
        <f t="shared" si="553"/>
        <v/>
      </c>
      <c r="AN1150" s="25" t="str">
        <f t="shared" si="554"/>
        <v/>
      </c>
      <c r="AO1150" s="25" t="str">
        <f t="shared" si="555"/>
        <v/>
      </c>
      <c r="AP1150" s="25" t="str">
        <f t="shared" si="556"/>
        <v/>
      </c>
      <c r="AQ1150" s="25" t="str">
        <f t="shared" si="557"/>
        <v/>
      </c>
      <c r="AR1150" s="25" t="str">
        <f t="shared" si="558"/>
        <v/>
      </c>
      <c r="AS1150" s="25" t="str">
        <f t="shared" si="559"/>
        <v/>
      </c>
      <c r="AT1150" s="25" t="str">
        <f t="shared" si="560"/>
        <v/>
      </c>
      <c r="AU1150" s="25" t="str">
        <f t="shared" si="561"/>
        <v/>
      </c>
      <c r="AV1150" s="25" t="str">
        <f t="shared" si="562"/>
        <v/>
      </c>
      <c r="AX1150" t="str">
        <f>IF(BC1150="","",IF(BC1150&gt;0,COUNT($AY$2:AY1150),""))</f>
        <v/>
      </c>
      <c r="AY1150" s="25" t="str">
        <f t="shared" si="563"/>
        <v/>
      </c>
      <c r="AZ1150" s="25" t="str">
        <f t="shared" si="564"/>
        <v/>
      </c>
      <c r="BA1150" s="25" t="str">
        <f t="shared" si="565"/>
        <v/>
      </c>
      <c r="BB1150" s="25" t="str">
        <f t="shared" si="566"/>
        <v/>
      </c>
      <c r="BC1150" s="25" t="str">
        <f t="shared" si="567"/>
        <v/>
      </c>
      <c r="BD1150" s="25" t="str">
        <f t="shared" si="568"/>
        <v/>
      </c>
      <c r="BE1150" s="25" t="str">
        <f t="shared" si="569"/>
        <v/>
      </c>
      <c r="BF1150" s="25" t="str">
        <f t="shared" si="570"/>
        <v/>
      </c>
      <c r="BG1150" s="25" t="str">
        <f t="shared" si="571"/>
        <v/>
      </c>
      <c r="BH1150" s="25" t="str">
        <f t="shared" si="572"/>
        <v/>
      </c>
      <c r="BI1150" s="25" t="str">
        <f t="shared" si="573"/>
        <v/>
      </c>
      <c r="BJ1150" s="25" t="str">
        <f t="shared" si="574"/>
        <v/>
      </c>
      <c r="BK1150" s="25" t="str">
        <f t="shared" si="575"/>
        <v/>
      </c>
      <c r="BL1150" s="25" t="str">
        <f t="shared" si="576"/>
        <v/>
      </c>
      <c r="BM1150" s="25" t="str">
        <f t="shared" si="577"/>
        <v/>
      </c>
      <c r="BN1150" s="25" t="str">
        <f t="shared" si="578"/>
        <v/>
      </c>
    </row>
    <row r="1151" spans="1:66" x14ac:dyDescent="0.25">
      <c r="A1151" s="20" t="str">
        <f>IF('S.D. Paste sheet'!A1151="","",'S.D. Paste sheet'!A1151)</f>
        <v/>
      </c>
      <c r="B1151" s="20" t="str">
        <f>IF('S.D. Paste sheet'!B1151="","",'S.D. Paste sheet'!B1151)</f>
        <v/>
      </c>
      <c r="C1151" s="20" t="str">
        <f>IF('S.D. Paste sheet'!C1151="","",'S.D. Paste sheet'!C1151)</f>
        <v/>
      </c>
      <c r="D1151" s="20" t="str">
        <f>IF('S.D. Paste sheet'!D1151="","",'S.D. Paste sheet'!D1151)</f>
        <v/>
      </c>
      <c r="E1151" s="20" t="str">
        <f>IF('S.D. Paste sheet'!E1151="","",UPPER('S.D. Paste sheet'!E1151))</f>
        <v/>
      </c>
      <c r="F1151" s="20" t="str">
        <f>IF('S.D. Paste sheet'!F1151="","",'S.D. Paste sheet'!F1151)</f>
        <v/>
      </c>
      <c r="G1151" s="20" t="str">
        <f>IF('S.D. Paste sheet'!G1151="","",UPPER('S.D. Paste sheet'!G1151))</f>
        <v/>
      </c>
      <c r="H1151" s="20" t="str">
        <f>IF('S.D. Paste sheet'!H1151="","",UPPER('S.D. Paste sheet'!H1151))</f>
        <v/>
      </c>
      <c r="I1151" s="20" t="str">
        <f>IF('S.D. Paste sheet'!I1151="","",'S.D. Paste sheet'!I1151)</f>
        <v/>
      </c>
      <c r="J1151" s="20" t="str">
        <f>IF('S.D. Paste sheet'!J1151="","",'S.D. Paste sheet'!J1151)</f>
        <v/>
      </c>
      <c r="K1151" s="20" t="str">
        <f>IF('S.D. Paste sheet'!K1151="","",'S.D. Paste sheet'!K1151)</f>
        <v/>
      </c>
      <c r="L1151" s="20" t="str">
        <f>IF('S.D. Paste sheet'!L1151="","",'S.D. Paste sheet'!L1151)</f>
        <v/>
      </c>
      <c r="M1151" s="20" t="str">
        <f>IF('S.D. Paste sheet'!M1151="","",'S.D. Paste sheet'!M1151)</f>
        <v/>
      </c>
      <c r="N1151" s="20" t="str">
        <f>IF('S.D. Paste sheet'!N1151="","",'S.D. Paste sheet'!N1151)</f>
        <v/>
      </c>
      <c r="O1151" s="20" t="str">
        <f>IF('S.D. Paste sheet'!O1151="","",'S.D. Paste sheet'!O1151)</f>
        <v/>
      </c>
      <c r="P1151" s="20" t="str">
        <f>IF('S.D. Paste sheet'!P1151="","",'S.D. Paste sheet'!P1151)</f>
        <v/>
      </c>
      <c r="Q1151" s="20" t="str">
        <f>IF('S.D. Paste sheet'!Q1151="","",'S.D. Paste sheet'!Q1151)</f>
        <v/>
      </c>
      <c r="R1151" s="20" t="str">
        <f>IF('S.D. Paste sheet'!R1151="","",'S.D. Paste sheet'!R1151)</f>
        <v/>
      </c>
      <c r="S1151" s="20" t="str">
        <f>IF('S.D. Paste sheet'!S1151="","",'S.D. Paste sheet'!S1151)</f>
        <v/>
      </c>
      <c r="T1151" s="20" t="str">
        <f>IF('S.D. Paste sheet'!T1151="","",'S.D. Paste sheet'!T1151)</f>
        <v/>
      </c>
      <c r="U1151" s="20" t="str">
        <f>IF('S.D. Paste sheet'!U1151="","",'S.D. Paste sheet'!U1151)</f>
        <v/>
      </c>
      <c r="V1151" s="20" t="str">
        <f>IF('S.D. Paste sheet'!V1151="","",'S.D. Paste sheet'!V1151)</f>
        <v/>
      </c>
      <c r="W1151" s="20" t="str">
        <f>IF('S.D. Paste sheet'!W1151="","",'S.D. Paste sheet'!W1151)</f>
        <v/>
      </c>
      <c r="X1151" s="20" t="str">
        <f>IF('S.D. Paste sheet'!X1151="","",'S.D. Paste sheet'!X1151)</f>
        <v/>
      </c>
      <c r="Y1151" s="20" t="str">
        <f>IF('S.D. Paste sheet'!Y1151="","",'S.D. Paste sheet'!Y1151)</f>
        <v/>
      </c>
      <c r="Z1151" s="20" t="str">
        <f>IF('S.D. Paste sheet'!Z1151="","",'S.D. Paste sheet'!Z1151)</f>
        <v/>
      </c>
      <c r="AA1151" s="20" t="str">
        <f>IF('S.D. Paste sheet'!AA1151="","",'S.D. Paste sheet'!AA1151)</f>
        <v/>
      </c>
      <c r="AB1151" s="20" t="str">
        <f>IF('S.D. Paste sheet'!AB1151="","",'S.D. Paste sheet'!AB1151)</f>
        <v/>
      </c>
      <c r="AC1151" s="20" t="str">
        <f>IF('S.D. Paste sheet'!AC1151="","",'S.D. Paste sheet'!AC1151)</f>
        <v/>
      </c>
      <c r="AD1151" s="20" t="str">
        <f>IF('S.D. Paste sheet'!AD1151="","",'S.D. Paste sheet'!AD1151)</f>
        <v/>
      </c>
      <c r="AE1151" s="28"/>
      <c r="AF1151" t="str">
        <f>IF(AK1151="","",IF(AK1151&gt;0,COUNT($AG$2:AG1151),""))</f>
        <v/>
      </c>
      <c r="AG1151" s="25" t="str">
        <f t="shared" si="547"/>
        <v/>
      </c>
      <c r="AH1151" s="25" t="str">
        <f t="shared" si="548"/>
        <v/>
      </c>
      <c r="AI1151" s="25" t="str">
        <f t="shared" si="549"/>
        <v/>
      </c>
      <c r="AJ1151" s="25" t="str">
        <f t="shared" si="550"/>
        <v/>
      </c>
      <c r="AK1151" s="25" t="str">
        <f t="shared" si="551"/>
        <v/>
      </c>
      <c r="AL1151" s="25" t="str">
        <f t="shared" si="552"/>
        <v/>
      </c>
      <c r="AM1151" s="25" t="str">
        <f t="shared" si="553"/>
        <v/>
      </c>
      <c r="AN1151" s="25" t="str">
        <f t="shared" si="554"/>
        <v/>
      </c>
      <c r="AO1151" s="25" t="str">
        <f t="shared" si="555"/>
        <v/>
      </c>
      <c r="AP1151" s="25" t="str">
        <f t="shared" si="556"/>
        <v/>
      </c>
      <c r="AQ1151" s="25" t="str">
        <f t="shared" si="557"/>
        <v/>
      </c>
      <c r="AR1151" s="25" t="str">
        <f t="shared" si="558"/>
        <v/>
      </c>
      <c r="AS1151" s="25" t="str">
        <f t="shared" si="559"/>
        <v/>
      </c>
      <c r="AT1151" s="25" t="str">
        <f t="shared" si="560"/>
        <v/>
      </c>
      <c r="AU1151" s="25" t="str">
        <f t="shared" si="561"/>
        <v/>
      </c>
      <c r="AV1151" s="25" t="str">
        <f t="shared" si="562"/>
        <v/>
      </c>
      <c r="AX1151" t="str">
        <f>IF(BC1151="","",IF(BC1151&gt;0,COUNT($AY$2:AY1151),""))</f>
        <v/>
      </c>
      <c r="AY1151" s="25" t="str">
        <f t="shared" si="563"/>
        <v/>
      </c>
      <c r="AZ1151" s="25" t="str">
        <f t="shared" si="564"/>
        <v/>
      </c>
      <c r="BA1151" s="25" t="str">
        <f t="shared" si="565"/>
        <v/>
      </c>
      <c r="BB1151" s="25" t="str">
        <f t="shared" si="566"/>
        <v/>
      </c>
      <c r="BC1151" s="25" t="str">
        <f t="shared" si="567"/>
        <v/>
      </c>
      <c r="BD1151" s="25" t="str">
        <f t="shared" si="568"/>
        <v/>
      </c>
      <c r="BE1151" s="25" t="str">
        <f t="shared" si="569"/>
        <v/>
      </c>
      <c r="BF1151" s="25" t="str">
        <f t="shared" si="570"/>
        <v/>
      </c>
      <c r="BG1151" s="25" t="str">
        <f t="shared" si="571"/>
        <v/>
      </c>
      <c r="BH1151" s="25" t="str">
        <f t="shared" si="572"/>
        <v/>
      </c>
      <c r="BI1151" s="25" t="str">
        <f t="shared" si="573"/>
        <v/>
      </c>
      <c r="BJ1151" s="25" t="str">
        <f t="shared" si="574"/>
        <v/>
      </c>
      <c r="BK1151" s="25" t="str">
        <f t="shared" si="575"/>
        <v/>
      </c>
      <c r="BL1151" s="25" t="str">
        <f t="shared" si="576"/>
        <v/>
      </c>
      <c r="BM1151" s="25" t="str">
        <f t="shared" si="577"/>
        <v/>
      </c>
      <c r="BN1151" s="25" t="str">
        <f t="shared" si="578"/>
        <v/>
      </c>
    </row>
    <row r="1152" spans="1:66" x14ac:dyDescent="0.25">
      <c r="A1152" s="20" t="str">
        <f>IF('S.D. Paste sheet'!A1152="","",'S.D. Paste sheet'!A1152)</f>
        <v/>
      </c>
      <c r="B1152" s="20" t="str">
        <f>IF('S.D. Paste sheet'!B1152="","",'S.D. Paste sheet'!B1152)</f>
        <v/>
      </c>
      <c r="C1152" s="20" t="str">
        <f>IF('S.D. Paste sheet'!C1152="","",'S.D. Paste sheet'!C1152)</f>
        <v/>
      </c>
      <c r="D1152" s="20" t="str">
        <f>IF('S.D. Paste sheet'!D1152="","",'S.D. Paste sheet'!D1152)</f>
        <v/>
      </c>
      <c r="E1152" s="20" t="str">
        <f>IF('S.D. Paste sheet'!E1152="","",UPPER('S.D. Paste sheet'!E1152))</f>
        <v/>
      </c>
      <c r="F1152" s="20" t="str">
        <f>IF('S.D. Paste sheet'!F1152="","",'S.D. Paste sheet'!F1152)</f>
        <v/>
      </c>
      <c r="G1152" s="20" t="str">
        <f>IF('S.D. Paste sheet'!G1152="","",UPPER('S.D. Paste sheet'!G1152))</f>
        <v/>
      </c>
      <c r="H1152" s="20" t="str">
        <f>IF('S.D. Paste sheet'!H1152="","",UPPER('S.D. Paste sheet'!H1152))</f>
        <v/>
      </c>
      <c r="I1152" s="20" t="str">
        <f>IF('S.D. Paste sheet'!I1152="","",'S.D. Paste sheet'!I1152)</f>
        <v/>
      </c>
      <c r="J1152" s="20" t="str">
        <f>IF('S.D. Paste sheet'!J1152="","",'S.D. Paste sheet'!J1152)</f>
        <v/>
      </c>
      <c r="K1152" s="20" t="str">
        <f>IF('S.D. Paste sheet'!K1152="","",'S.D. Paste sheet'!K1152)</f>
        <v/>
      </c>
      <c r="L1152" s="20" t="str">
        <f>IF('S.D. Paste sheet'!L1152="","",'S.D. Paste sheet'!L1152)</f>
        <v/>
      </c>
      <c r="M1152" s="20" t="str">
        <f>IF('S.D. Paste sheet'!M1152="","",'S.D. Paste sheet'!M1152)</f>
        <v/>
      </c>
      <c r="N1152" s="20" t="str">
        <f>IF('S.D. Paste sheet'!N1152="","",'S.D. Paste sheet'!N1152)</f>
        <v/>
      </c>
      <c r="O1152" s="20" t="str">
        <f>IF('S.D. Paste sheet'!O1152="","",'S.D. Paste sheet'!O1152)</f>
        <v/>
      </c>
      <c r="P1152" s="20" t="str">
        <f>IF('S.D. Paste sheet'!P1152="","",'S.D. Paste sheet'!P1152)</f>
        <v/>
      </c>
      <c r="Q1152" s="20" t="str">
        <f>IF('S.D. Paste sheet'!Q1152="","",'S.D. Paste sheet'!Q1152)</f>
        <v/>
      </c>
      <c r="R1152" s="20" t="str">
        <f>IF('S.D. Paste sheet'!R1152="","",'S.D. Paste sheet'!R1152)</f>
        <v/>
      </c>
      <c r="S1152" s="20" t="str">
        <f>IF('S.D. Paste sheet'!S1152="","",'S.D. Paste sheet'!S1152)</f>
        <v/>
      </c>
      <c r="T1152" s="20" t="str">
        <f>IF('S.D. Paste sheet'!T1152="","",'S.D. Paste sheet'!T1152)</f>
        <v/>
      </c>
      <c r="U1152" s="20" t="str">
        <f>IF('S.D. Paste sheet'!U1152="","",'S.D. Paste sheet'!U1152)</f>
        <v/>
      </c>
      <c r="V1152" s="20" t="str">
        <f>IF('S.D. Paste sheet'!V1152="","",'S.D. Paste sheet'!V1152)</f>
        <v/>
      </c>
      <c r="W1152" s="20" t="str">
        <f>IF('S.D. Paste sheet'!W1152="","",'S.D. Paste sheet'!W1152)</f>
        <v/>
      </c>
      <c r="X1152" s="20" t="str">
        <f>IF('S.D. Paste sheet'!X1152="","",'S.D. Paste sheet'!X1152)</f>
        <v/>
      </c>
      <c r="Y1152" s="20" t="str">
        <f>IF('S.D. Paste sheet'!Y1152="","",'S.D. Paste sheet'!Y1152)</f>
        <v/>
      </c>
      <c r="Z1152" s="20" t="str">
        <f>IF('S.D. Paste sheet'!Z1152="","",'S.D. Paste sheet'!Z1152)</f>
        <v/>
      </c>
      <c r="AA1152" s="20" t="str">
        <f>IF('S.D. Paste sheet'!AA1152="","",'S.D. Paste sheet'!AA1152)</f>
        <v/>
      </c>
      <c r="AB1152" s="20" t="str">
        <f>IF('S.D. Paste sheet'!AB1152="","",'S.D. Paste sheet'!AB1152)</f>
        <v/>
      </c>
      <c r="AC1152" s="20" t="str">
        <f>IF('S.D. Paste sheet'!AC1152="","",'S.D. Paste sheet'!AC1152)</f>
        <v/>
      </c>
      <c r="AD1152" s="20" t="str">
        <f>IF('S.D. Paste sheet'!AD1152="","",'S.D. Paste sheet'!AD1152)</f>
        <v/>
      </c>
      <c r="AE1152" s="28"/>
      <c r="AF1152" t="str">
        <f>IF(AK1152="","",IF(AK1152&gt;0,COUNT($AG$2:AG1152),""))</f>
        <v/>
      </c>
      <c r="AG1152" s="25" t="str">
        <f t="shared" si="547"/>
        <v/>
      </c>
      <c r="AH1152" s="25" t="str">
        <f t="shared" si="548"/>
        <v/>
      </c>
      <c r="AI1152" s="25" t="str">
        <f t="shared" si="549"/>
        <v/>
      </c>
      <c r="AJ1152" s="25" t="str">
        <f t="shared" si="550"/>
        <v/>
      </c>
      <c r="AK1152" s="25" t="str">
        <f t="shared" si="551"/>
        <v/>
      </c>
      <c r="AL1152" s="25" t="str">
        <f t="shared" si="552"/>
        <v/>
      </c>
      <c r="AM1152" s="25" t="str">
        <f t="shared" si="553"/>
        <v/>
      </c>
      <c r="AN1152" s="25" t="str">
        <f t="shared" si="554"/>
        <v/>
      </c>
      <c r="AO1152" s="25" t="str">
        <f t="shared" si="555"/>
        <v/>
      </c>
      <c r="AP1152" s="25" t="str">
        <f t="shared" si="556"/>
        <v/>
      </c>
      <c r="AQ1152" s="25" t="str">
        <f t="shared" si="557"/>
        <v/>
      </c>
      <c r="AR1152" s="25" t="str">
        <f t="shared" si="558"/>
        <v/>
      </c>
      <c r="AS1152" s="25" t="str">
        <f t="shared" si="559"/>
        <v/>
      </c>
      <c r="AT1152" s="25" t="str">
        <f t="shared" si="560"/>
        <v/>
      </c>
      <c r="AU1152" s="25" t="str">
        <f t="shared" si="561"/>
        <v/>
      </c>
      <c r="AV1152" s="25" t="str">
        <f t="shared" si="562"/>
        <v/>
      </c>
      <c r="AX1152" t="str">
        <f>IF(BC1152="","",IF(BC1152&gt;0,COUNT($AY$2:AY1152),""))</f>
        <v/>
      </c>
      <c r="AY1152" s="25" t="str">
        <f t="shared" si="563"/>
        <v/>
      </c>
      <c r="AZ1152" s="25" t="str">
        <f t="shared" si="564"/>
        <v/>
      </c>
      <c r="BA1152" s="25" t="str">
        <f t="shared" si="565"/>
        <v/>
      </c>
      <c r="BB1152" s="25" t="str">
        <f t="shared" si="566"/>
        <v/>
      </c>
      <c r="BC1152" s="25" t="str">
        <f t="shared" si="567"/>
        <v/>
      </c>
      <c r="BD1152" s="25" t="str">
        <f t="shared" si="568"/>
        <v/>
      </c>
      <c r="BE1152" s="25" t="str">
        <f t="shared" si="569"/>
        <v/>
      </c>
      <c r="BF1152" s="25" t="str">
        <f t="shared" si="570"/>
        <v/>
      </c>
      <c r="BG1152" s="25" t="str">
        <f t="shared" si="571"/>
        <v/>
      </c>
      <c r="BH1152" s="25" t="str">
        <f t="shared" si="572"/>
        <v/>
      </c>
      <c r="BI1152" s="25" t="str">
        <f t="shared" si="573"/>
        <v/>
      </c>
      <c r="BJ1152" s="25" t="str">
        <f t="shared" si="574"/>
        <v/>
      </c>
      <c r="BK1152" s="25" t="str">
        <f t="shared" si="575"/>
        <v/>
      </c>
      <c r="BL1152" s="25" t="str">
        <f t="shared" si="576"/>
        <v/>
      </c>
      <c r="BM1152" s="25" t="str">
        <f t="shared" si="577"/>
        <v/>
      </c>
      <c r="BN1152" s="25" t="str">
        <f t="shared" si="578"/>
        <v/>
      </c>
    </row>
    <row r="1153" spans="1:66" x14ac:dyDescent="0.25">
      <c r="A1153" s="20" t="str">
        <f>IF('S.D. Paste sheet'!A1153="","",'S.D. Paste sheet'!A1153)</f>
        <v/>
      </c>
      <c r="B1153" s="20" t="str">
        <f>IF('S.D. Paste sheet'!B1153="","",'S.D. Paste sheet'!B1153)</f>
        <v/>
      </c>
      <c r="C1153" s="20" t="str">
        <f>IF('S.D. Paste sheet'!C1153="","",'S.D. Paste sheet'!C1153)</f>
        <v/>
      </c>
      <c r="D1153" s="20" t="str">
        <f>IF('S.D. Paste sheet'!D1153="","",'S.D. Paste sheet'!D1153)</f>
        <v/>
      </c>
      <c r="E1153" s="20" t="str">
        <f>IF('S.D. Paste sheet'!E1153="","",UPPER('S.D. Paste sheet'!E1153))</f>
        <v/>
      </c>
      <c r="F1153" s="20" t="str">
        <f>IF('S.D. Paste sheet'!F1153="","",'S.D. Paste sheet'!F1153)</f>
        <v/>
      </c>
      <c r="G1153" s="20" t="str">
        <f>IF('S.D. Paste sheet'!G1153="","",UPPER('S.D. Paste sheet'!G1153))</f>
        <v/>
      </c>
      <c r="H1153" s="20" t="str">
        <f>IF('S.D. Paste sheet'!H1153="","",UPPER('S.D. Paste sheet'!H1153))</f>
        <v/>
      </c>
      <c r="I1153" s="20" t="str">
        <f>IF('S.D. Paste sheet'!I1153="","",'S.D. Paste sheet'!I1153)</f>
        <v/>
      </c>
      <c r="J1153" s="20" t="str">
        <f>IF('S.D. Paste sheet'!J1153="","",'S.D. Paste sheet'!J1153)</f>
        <v/>
      </c>
      <c r="K1153" s="20" t="str">
        <f>IF('S.D. Paste sheet'!K1153="","",'S.D. Paste sheet'!K1153)</f>
        <v/>
      </c>
      <c r="L1153" s="20" t="str">
        <f>IF('S.D. Paste sheet'!L1153="","",'S.D. Paste sheet'!L1153)</f>
        <v/>
      </c>
      <c r="M1153" s="20" t="str">
        <f>IF('S.D. Paste sheet'!M1153="","",'S.D. Paste sheet'!M1153)</f>
        <v/>
      </c>
      <c r="N1153" s="20" t="str">
        <f>IF('S.D. Paste sheet'!N1153="","",'S.D. Paste sheet'!N1153)</f>
        <v/>
      </c>
      <c r="O1153" s="20" t="str">
        <f>IF('S.D. Paste sheet'!O1153="","",'S.D. Paste sheet'!O1153)</f>
        <v/>
      </c>
      <c r="P1153" s="20" t="str">
        <f>IF('S.D. Paste sheet'!P1153="","",'S.D. Paste sheet'!P1153)</f>
        <v/>
      </c>
      <c r="Q1153" s="20" t="str">
        <f>IF('S.D. Paste sheet'!Q1153="","",'S.D. Paste sheet'!Q1153)</f>
        <v/>
      </c>
      <c r="R1153" s="20" t="str">
        <f>IF('S.D. Paste sheet'!R1153="","",'S.D. Paste sheet'!R1153)</f>
        <v/>
      </c>
      <c r="S1153" s="20" t="str">
        <f>IF('S.D. Paste sheet'!S1153="","",'S.D. Paste sheet'!S1153)</f>
        <v/>
      </c>
      <c r="T1153" s="20" t="str">
        <f>IF('S.D. Paste sheet'!T1153="","",'S.D. Paste sheet'!T1153)</f>
        <v/>
      </c>
      <c r="U1153" s="20" t="str">
        <f>IF('S.D. Paste sheet'!U1153="","",'S.D. Paste sheet'!U1153)</f>
        <v/>
      </c>
      <c r="V1153" s="20" t="str">
        <f>IF('S.D. Paste sheet'!V1153="","",'S.D. Paste sheet'!V1153)</f>
        <v/>
      </c>
      <c r="W1153" s="20" t="str">
        <f>IF('S.D. Paste sheet'!W1153="","",'S.D. Paste sheet'!W1153)</f>
        <v/>
      </c>
      <c r="X1153" s="20" t="str">
        <f>IF('S.D. Paste sheet'!X1153="","",'S.D. Paste sheet'!X1153)</f>
        <v/>
      </c>
      <c r="Y1153" s="20" t="str">
        <f>IF('S.D. Paste sheet'!Y1153="","",'S.D. Paste sheet'!Y1153)</f>
        <v/>
      </c>
      <c r="Z1153" s="20" t="str">
        <f>IF('S.D. Paste sheet'!Z1153="","",'S.D. Paste sheet'!Z1153)</f>
        <v/>
      </c>
      <c r="AA1153" s="20" t="str">
        <f>IF('S.D. Paste sheet'!AA1153="","",'S.D. Paste sheet'!AA1153)</f>
        <v/>
      </c>
      <c r="AB1153" s="20" t="str">
        <f>IF('S.D. Paste sheet'!AB1153="","",'S.D. Paste sheet'!AB1153)</f>
        <v/>
      </c>
      <c r="AC1153" s="20" t="str">
        <f>IF('S.D. Paste sheet'!AC1153="","",'S.D. Paste sheet'!AC1153)</f>
        <v/>
      </c>
      <c r="AD1153" s="20" t="str">
        <f>IF('S.D. Paste sheet'!AD1153="","",'S.D. Paste sheet'!AD1153)</f>
        <v/>
      </c>
      <c r="AE1153" s="28"/>
      <c r="AF1153" t="str">
        <f>IF(AK1153="","",IF(AK1153&gt;0,COUNT($AG$2:AG1153),""))</f>
        <v/>
      </c>
      <c r="AG1153" s="25" t="str">
        <f t="shared" si="547"/>
        <v/>
      </c>
      <c r="AH1153" s="25" t="str">
        <f t="shared" si="548"/>
        <v/>
      </c>
      <c r="AI1153" s="25" t="str">
        <f t="shared" si="549"/>
        <v/>
      </c>
      <c r="AJ1153" s="25" t="str">
        <f t="shared" si="550"/>
        <v/>
      </c>
      <c r="AK1153" s="25" t="str">
        <f t="shared" si="551"/>
        <v/>
      </c>
      <c r="AL1153" s="25" t="str">
        <f t="shared" si="552"/>
        <v/>
      </c>
      <c r="AM1153" s="25" t="str">
        <f t="shared" si="553"/>
        <v/>
      </c>
      <c r="AN1153" s="25" t="str">
        <f t="shared" si="554"/>
        <v/>
      </c>
      <c r="AO1153" s="25" t="str">
        <f t="shared" si="555"/>
        <v/>
      </c>
      <c r="AP1153" s="25" t="str">
        <f t="shared" si="556"/>
        <v/>
      </c>
      <c r="AQ1153" s="25" t="str">
        <f t="shared" si="557"/>
        <v/>
      </c>
      <c r="AR1153" s="25" t="str">
        <f t="shared" si="558"/>
        <v/>
      </c>
      <c r="AS1153" s="25" t="str">
        <f t="shared" si="559"/>
        <v/>
      </c>
      <c r="AT1153" s="25" t="str">
        <f t="shared" si="560"/>
        <v/>
      </c>
      <c r="AU1153" s="25" t="str">
        <f t="shared" si="561"/>
        <v/>
      </c>
      <c r="AV1153" s="25" t="str">
        <f t="shared" si="562"/>
        <v/>
      </c>
      <c r="AX1153" t="str">
        <f>IF(BC1153="","",IF(BC1153&gt;0,COUNT($AY$2:AY1153),""))</f>
        <v/>
      </c>
      <c r="AY1153" s="25" t="str">
        <f t="shared" si="563"/>
        <v/>
      </c>
      <c r="AZ1153" s="25" t="str">
        <f t="shared" si="564"/>
        <v/>
      </c>
      <c r="BA1153" s="25" t="str">
        <f t="shared" si="565"/>
        <v/>
      </c>
      <c r="BB1153" s="25" t="str">
        <f t="shared" si="566"/>
        <v/>
      </c>
      <c r="BC1153" s="25" t="str">
        <f t="shared" si="567"/>
        <v/>
      </c>
      <c r="BD1153" s="25" t="str">
        <f t="shared" si="568"/>
        <v/>
      </c>
      <c r="BE1153" s="25" t="str">
        <f t="shared" si="569"/>
        <v/>
      </c>
      <c r="BF1153" s="25" t="str">
        <f t="shared" si="570"/>
        <v/>
      </c>
      <c r="BG1153" s="25" t="str">
        <f t="shared" si="571"/>
        <v/>
      </c>
      <c r="BH1153" s="25" t="str">
        <f t="shared" si="572"/>
        <v/>
      </c>
      <c r="BI1153" s="25" t="str">
        <f t="shared" si="573"/>
        <v/>
      </c>
      <c r="BJ1153" s="25" t="str">
        <f t="shared" si="574"/>
        <v/>
      </c>
      <c r="BK1153" s="25" t="str">
        <f t="shared" si="575"/>
        <v/>
      </c>
      <c r="BL1153" s="25" t="str">
        <f t="shared" si="576"/>
        <v/>
      </c>
      <c r="BM1153" s="25" t="str">
        <f t="shared" si="577"/>
        <v/>
      </c>
      <c r="BN1153" s="25" t="str">
        <f t="shared" si="578"/>
        <v/>
      </c>
    </row>
    <row r="1154" spans="1:66" x14ac:dyDescent="0.25">
      <c r="A1154" s="20" t="str">
        <f>IF('S.D. Paste sheet'!A1154="","",'S.D. Paste sheet'!A1154)</f>
        <v/>
      </c>
      <c r="B1154" s="20" t="str">
        <f>IF('S.D. Paste sheet'!B1154="","",'S.D. Paste sheet'!B1154)</f>
        <v/>
      </c>
      <c r="C1154" s="20" t="str">
        <f>IF('S.D. Paste sheet'!C1154="","",'S.D. Paste sheet'!C1154)</f>
        <v/>
      </c>
      <c r="D1154" s="20" t="str">
        <f>IF('S.D. Paste sheet'!D1154="","",'S.D. Paste sheet'!D1154)</f>
        <v/>
      </c>
      <c r="E1154" s="20" t="str">
        <f>IF('S.D. Paste sheet'!E1154="","",UPPER('S.D. Paste sheet'!E1154))</f>
        <v/>
      </c>
      <c r="F1154" s="20" t="str">
        <f>IF('S.D. Paste sheet'!F1154="","",'S.D. Paste sheet'!F1154)</f>
        <v/>
      </c>
      <c r="G1154" s="20" t="str">
        <f>IF('S.D. Paste sheet'!G1154="","",UPPER('S.D. Paste sheet'!G1154))</f>
        <v/>
      </c>
      <c r="H1154" s="20" t="str">
        <f>IF('S.D. Paste sheet'!H1154="","",UPPER('S.D. Paste sheet'!H1154))</f>
        <v/>
      </c>
      <c r="I1154" s="20" t="str">
        <f>IF('S.D. Paste sheet'!I1154="","",'S.D. Paste sheet'!I1154)</f>
        <v/>
      </c>
      <c r="J1154" s="20" t="str">
        <f>IF('S.D. Paste sheet'!J1154="","",'S.D. Paste sheet'!J1154)</f>
        <v/>
      </c>
      <c r="K1154" s="20" t="str">
        <f>IF('S.D. Paste sheet'!K1154="","",'S.D. Paste sheet'!K1154)</f>
        <v/>
      </c>
      <c r="L1154" s="20" t="str">
        <f>IF('S.D. Paste sheet'!L1154="","",'S.D. Paste sheet'!L1154)</f>
        <v/>
      </c>
      <c r="M1154" s="20" t="str">
        <f>IF('S.D. Paste sheet'!M1154="","",'S.D. Paste sheet'!M1154)</f>
        <v/>
      </c>
      <c r="N1154" s="20" t="str">
        <f>IF('S.D. Paste sheet'!N1154="","",'S.D. Paste sheet'!N1154)</f>
        <v/>
      </c>
      <c r="O1154" s="20" t="str">
        <f>IF('S.D. Paste sheet'!O1154="","",'S.D. Paste sheet'!O1154)</f>
        <v/>
      </c>
      <c r="P1154" s="20" t="str">
        <f>IF('S.D. Paste sheet'!P1154="","",'S.D. Paste sheet'!P1154)</f>
        <v/>
      </c>
      <c r="Q1154" s="20" t="str">
        <f>IF('S.D. Paste sheet'!Q1154="","",'S.D. Paste sheet'!Q1154)</f>
        <v/>
      </c>
      <c r="R1154" s="20" t="str">
        <f>IF('S.D. Paste sheet'!R1154="","",'S.D. Paste sheet'!R1154)</f>
        <v/>
      </c>
      <c r="S1154" s="20" t="str">
        <f>IF('S.D. Paste sheet'!S1154="","",'S.D. Paste sheet'!S1154)</f>
        <v/>
      </c>
      <c r="T1154" s="20" t="str">
        <f>IF('S.D. Paste sheet'!T1154="","",'S.D. Paste sheet'!T1154)</f>
        <v/>
      </c>
      <c r="U1154" s="20" t="str">
        <f>IF('S.D. Paste sheet'!U1154="","",'S.D. Paste sheet'!U1154)</f>
        <v/>
      </c>
      <c r="V1154" s="20" t="str">
        <f>IF('S.D. Paste sheet'!V1154="","",'S.D. Paste sheet'!V1154)</f>
        <v/>
      </c>
      <c r="W1154" s="20" t="str">
        <f>IF('S.D. Paste sheet'!W1154="","",'S.D. Paste sheet'!W1154)</f>
        <v/>
      </c>
      <c r="X1154" s="20" t="str">
        <f>IF('S.D. Paste sheet'!X1154="","",'S.D. Paste sheet'!X1154)</f>
        <v/>
      </c>
      <c r="Y1154" s="20" t="str">
        <f>IF('S.D. Paste sheet'!Y1154="","",'S.D. Paste sheet'!Y1154)</f>
        <v/>
      </c>
      <c r="Z1154" s="20" t="str">
        <f>IF('S.D. Paste sheet'!Z1154="","",'S.D. Paste sheet'!Z1154)</f>
        <v/>
      </c>
      <c r="AA1154" s="20" t="str">
        <f>IF('S.D. Paste sheet'!AA1154="","",'S.D. Paste sheet'!AA1154)</f>
        <v/>
      </c>
      <c r="AB1154" s="20" t="str">
        <f>IF('S.D. Paste sheet'!AB1154="","",'S.D. Paste sheet'!AB1154)</f>
        <v/>
      </c>
      <c r="AC1154" s="20" t="str">
        <f>IF('S.D. Paste sheet'!AC1154="","",'S.D. Paste sheet'!AC1154)</f>
        <v/>
      </c>
      <c r="AD1154" s="20" t="str">
        <f>IF('S.D. Paste sheet'!AD1154="","",'S.D. Paste sheet'!AD1154)</f>
        <v/>
      </c>
      <c r="AE1154" s="28"/>
      <c r="AF1154" t="str">
        <f>IF(AK1154="","",IF(AK1154&gt;0,COUNT($AG$2:AG1154),""))</f>
        <v/>
      </c>
      <c r="AG1154" s="25" t="str">
        <f t="shared" si="547"/>
        <v/>
      </c>
      <c r="AH1154" s="25" t="str">
        <f t="shared" si="548"/>
        <v/>
      </c>
      <c r="AI1154" s="25" t="str">
        <f t="shared" si="549"/>
        <v/>
      </c>
      <c r="AJ1154" s="25" t="str">
        <f t="shared" si="550"/>
        <v/>
      </c>
      <c r="AK1154" s="25" t="str">
        <f t="shared" si="551"/>
        <v/>
      </c>
      <c r="AL1154" s="25" t="str">
        <f t="shared" si="552"/>
        <v/>
      </c>
      <c r="AM1154" s="25" t="str">
        <f t="shared" si="553"/>
        <v/>
      </c>
      <c r="AN1154" s="25" t="str">
        <f t="shared" si="554"/>
        <v/>
      </c>
      <c r="AO1154" s="25" t="str">
        <f t="shared" si="555"/>
        <v/>
      </c>
      <c r="AP1154" s="25" t="str">
        <f t="shared" si="556"/>
        <v/>
      </c>
      <c r="AQ1154" s="25" t="str">
        <f t="shared" si="557"/>
        <v/>
      </c>
      <c r="AR1154" s="25" t="str">
        <f t="shared" si="558"/>
        <v/>
      </c>
      <c r="AS1154" s="25" t="str">
        <f t="shared" si="559"/>
        <v/>
      </c>
      <c r="AT1154" s="25" t="str">
        <f t="shared" si="560"/>
        <v/>
      </c>
      <c r="AU1154" s="25" t="str">
        <f t="shared" si="561"/>
        <v/>
      </c>
      <c r="AV1154" s="25" t="str">
        <f t="shared" si="562"/>
        <v/>
      </c>
      <c r="AX1154" t="str">
        <f>IF(BC1154="","",IF(BC1154&gt;0,COUNT($AY$2:AY1154),""))</f>
        <v/>
      </c>
      <c r="AY1154" s="25" t="str">
        <f t="shared" si="563"/>
        <v/>
      </c>
      <c r="AZ1154" s="25" t="str">
        <f t="shared" si="564"/>
        <v/>
      </c>
      <c r="BA1154" s="25" t="str">
        <f t="shared" si="565"/>
        <v/>
      </c>
      <c r="BB1154" s="25" t="str">
        <f t="shared" si="566"/>
        <v/>
      </c>
      <c r="BC1154" s="25" t="str">
        <f t="shared" si="567"/>
        <v/>
      </c>
      <c r="BD1154" s="25" t="str">
        <f t="shared" si="568"/>
        <v/>
      </c>
      <c r="BE1154" s="25" t="str">
        <f t="shared" si="569"/>
        <v/>
      </c>
      <c r="BF1154" s="25" t="str">
        <f t="shared" si="570"/>
        <v/>
      </c>
      <c r="BG1154" s="25" t="str">
        <f t="shared" si="571"/>
        <v/>
      </c>
      <c r="BH1154" s="25" t="str">
        <f t="shared" si="572"/>
        <v/>
      </c>
      <c r="BI1154" s="25" t="str">
        <f t="shared" si="573"/>
        <v/>
      </c>
      <c r="BJ1154" s="25" t="str">
        <f t="shared" si="574"/>
        <v/>
      </c>
      <c r="BK1154" s="25" t="str">
        <f t="shared" si="575"/>
        <v/>
      </c>
      <c r="BL1154" s="25" t="str">
        <f t="shared" si="576"/>
        <v/>
      </c>
      <c r="BM1154" s="25" t="str">
        <f t="shared" si="577"/>
        <v/>
      </c>
      <c r="BN1154" s="25" t="str">
        <f t="shared" si="578"/>
        <v/>
      </c>
    </row>
    <row r="1155" spans="1:66" x14ac:dyDescent="0.25">
      <c r="A1155" s="20" t="str">
        <f>IF('S.D. Paste sheet'!A1155="","",'S.D. Paste sheet'!A1155)</f>
        <v/>
      </c>
      <c r="B1155" s="20" t="str">
        <f>IF('S.D. Paste sheet'!B1155="","",'S.D. Paste sheet'!B1155)</f>
        <v/>
      </c>
      <c r="C1155" s="20" t="str">
        <f>IF('S.D. Paste sheet'!C1155="","",'S.D. Paste sheet'!C1155)</f>
        <v/>
      </c>
      <c r="D1155" s="20" t="str">
        <f>IF('S.D. Paste sheet'!D1155="","",'S.D. Paste sheet'!D1155)</f>
        <v/>
      </c>
      <c r="E1155" s="20" t="str">
        <f>IF('S.D. Paste sheet'!E1155="","",UPPER('S.D. Paste sheet'!E1155))</f>
        <v/>
      </c>
      <c r="F1155" s="20" t="str">
        <f>IF('S.D. Paste sheet'!F1155="","",'S.D. Paste sheet'!F1155)</f>
        <v/>
      </c>
      <c r="G1155" s="20" t="str">
        <f>IF('S.D. Paste sheet'!G1155="","",UPPER('S.D. Paste sheet'!G1155))</f>
        <v/>
      </c>
      <c r="H1155" s="20" t="str">
        <f>IF('S.D. Paste sheet'!H1155="","",UPPER('S.D. Paste sheet'!H1155))</f>
        <v/>
      </c>
      <c r="I1155" s="20" t="str">
        <f>IF('S.D. Paste sheet'!I1155="","",'S.D. Paste sheet'!I1155)</f>
        <v/>
      </c>
      <c r="J1155" s="20" t="str">
        <f>IF('S.D. Paste sheet'!J1155="","",'S.D. Paste sheet'!J1155)</f>
        <v/>
      </c>
      <c r="K1155" s="20" t="str">
        <f>IF('S.D. Paste sheet'!K1155="","",'S.D. Paste sheet'!K1155)</f>
        <v/>
      </c>
      <c r="L1155" s="20" t="str">
        <f>IF('S.D. Paste sheet'!L1155="","",'S.D. Paste sheet'!L1155)</f>
        <v/>
      </c>
      <c r="M1155" s="20" t="str">
        <f>IF('S.D. Paste sheet'!M1155="","",'S.D. Paste sheet'!M1155)</f>
        <v/>
      </c>
      <c r="N1155" s="20" t="str">
        <f>IF('S.D. Paste sheet'!N1155="","",'S.D. Paste sheet'!N1155)</f>
        <v/>
      </c>
      <c r="O1155" s="20" t="str">
        <f>IF('S.D. Paste sheet'!O1155="","",'S.D. Paste sheet'!O1155)</f>
        <v/>
      </c>
      <c r="P1155" s="20" t="str">
        <f>IF('S.D. Paste sheet'!P1155="","",'S.D. Paste sheet'!P1155)</f>
        <v/>
      </c>
      <c r="Q1155" s="20" t="str">
        <f>IF('S.D. Paste sheet'!Q1155="","",'S.D. Paste sheet'!Q1155)</f>
        <v/>
      </c>
      <c r="R1155" s="20" t="str">
        <f>IF('S.D. Paste sheet'!R1155="","",'S.D. Paste sheet'!R1155)</f>
        <v/>
      </c>
      <c r="S1155" s="20" t="str">
        <f>IF('S.D. Paste sheet'!S1155="","",'S.D. Paste sheet'!S1155)</f>
        <v/>
      </c>
      <c r="T1155" s="20" t="str">
        <f>IF('S.D. Paste sheet'!T1155="","",'S.D. Paste sheet'!T1155)</f>
        <v/>
      </c>
      <c r="U1155" s="20" t="str">
        <f>IF('S.D. Paste sheet'!U1155="","",'S.D. Paste sheet'!U1155)</f>
        <v/>
      </c>
      <c r="V1155" s="20" t="str">
        <f>IF('S.D. Paste sheet'!V1155="","",'S.D. Paste sheet'!V1155)</f>
        <v/>
      </c>
      <c r="W1155" s="20" t="str">
        <f>IF('S.D. Paste sheet'!W1155="","",'S.D. Paste sheet'!W1155)</f>
        <v/>
      </c>
      <c r="X1155" s="20" t="str">
        <f>IF('S.D. Paste sheet'!X1155="","",'S.D. Paste sheet'!X1155)</f>
        <v/>
      </c>
      <c r="Y1155" s="20" t="str">
        <f>IF('S.D. Paste sheet'!Y1155="","",'S.D. Paste sheet'!Y1155)</f>
        <v/>
      </c>
      <c r="Z1155" s="20" t="str">
        <f>IF('S.D. Paste sheet'!Z1155="","",'S.D. Paste sheet'!Z1155)</f>
        <v/>
      </c>
      <c r="AA1155" s="20" t="str">
        <f>IF('S.D. Paste sheet'!AA1155="","",'S.D. Paste sheet'!AA1155)</f>
        <v/>
      </c>
      <c r="AB1155" s="20" t="str">
        <f>IF('S.D. Paste sheet'!AB1155="","",'S.D. Paste sheet'!AB1155)</f>
        <v/>
      </c>
      <c r="AC1155" s="20" t="str">
        <f>IF('S.D. Paste sheet'!AC1155="","",'S.D. Paste sheet'!AC1155)</f>
        <v/>
      </c>
      <c r="AD1155" s="20" t="str">
        <f>IF('S.D. Paste sheet'!AD1155="","",'S.D. Paste sheet'!AD1155)</f>
        <v/>
      </c>
      <c r="AE1155" s="28"/>
      <c r="AF1155" t="str">
        <f>IF(AK1155="","",IF(AK1155&gt;0,COUNT($AG$2:AG1155),""))</f>
        <v/>
      </c>
      <c r="AG1155" s="25" t="str">
        <f t="shared" ref="AG1155:AG1218" si="579">IF(AND($AJ$1=8,$A1155=8),A1155,"")</f>
        <v/>
      </c>
      <c r="AH1155" s="25" t="str">
        <f t="shared" ref="AH1155:AH1218" si="580">IF(AND($AJ$1=8,$A1155=8),B1155,"")</f>
        <v/>
      </c>
      <c r="AI1155" s="25" t="str">
        <f t="shared" ref="AI1155:AI1218" si="581">IF(AND($AJ$1=8,$A1155=8),C1155,"")</f>
        <v/>
      </c>
      <c r="AJ1155" s="25" t="str">
        <f t="shared" ref="AJ1155:AJ1218" si="582">IF(AND($AJ$1=8,$A1155=8),D1155,"")</f>
        <v/>
      </c>
      <c r="AK1155" s="25" t="str">
        <f t="shared" ref="AK1155:AK1218" si="583">IF(AND($AJ$1=8,$A1155=8),E1155,"")</f>
        <v/>
      </c>
      <c r="AL1155" s="25" t="str">
        <f t="shared" ref="AL1155:AL1218" si="584">IF(AND($AJ$1=8,$A1155=8),F1155,"")</f>
        <v/>
      </c>
      <c r="AM1155" s="25" t="str">
        <f t="shared" ref="AM1155:AM1218" si="585">IF(AND($AJ$1=8,$A1155=8),G1155,"")</f>
        <v/>
      </c>
      <c r="AN1155" s="25" t="str">
        <f t="shared" ref="AN1155:AN1218" si="586">IF(AND($AJ$1=8,$A1155=8),H1155,"")</f>
        <v/>
      </c>
      <c r="AO1155" s="25" t="str">
        <f t="shared" ref="AO1155:AO1218" si="587">IF(AND($AJ$1=8,$A1155=8),I1155,"")</f>
        <v/>
      </c>
      <c r="AP1155" s="25" t="str">
        <f t="shared" ref="AP1155:AP1218" si="588">IF(AND($AJ$1=8,$A1155=8),J1155,"")</f>
        <v/>
      </c>
      <c r="AQ1155" s="25" t="str">
        <f t="shared" ref="AQ1155:AQ1218" si="589">IF(AND($AJ$1=8,$A1155=8),K1155,"")</f>
        <v/>
      </c>
      <c r="AR1155" s="25" t="str">
        <f t="shared" ref="AR1155:AR1218" si="590">IF(AND($AJ$1=8,$A1155=8),L1155,"")</f>
        <v/>
      </c>
      <c r="AS1155" s="25" t="str">
        <f t="shared" ref="AS1155:AS1218" si="591">IF(AND($AJ$1=8,$A1155=8),M1155,"")</f>
        <v/>
      </c>
      <c r="AT1155" s="25" t="str">
        <f t="shared" ref="AT1155:AT1218" si="592">IF(AND($AJ$1=8,$A1155=8),N1155,"")</f>
        <v/>
      </c>
      <c r="AU1155" s="25" t="str">
        <f t="shared" ref="AU1155:AU1218" si="593">IF(AND($AJ$1=8,$A1155=8),O1155,"")</f>
        <v/>
      </c>
      <c r="AV1155" s="25" t="str">
        <f t="shared" ref="AV1155:AV1218" si="594">IF(AND($AJ$1=8,$A1155=8),P1155,"")</f>
        <v/>
      </c>
      <c r="AX1155" t="str">
        <f>IF(BC1155="","",IF(BC1155&gt;0,COUNT($AY$2:AY1155),""))</f>
        <v/>
      </c>
      <c r="AY1155" s="25" t="str">
        <f t="shared" ref="AY1155:AY1218" si="595">IF(AND($BB$1=8,$A1155=8,$BC$1=B1155),A1155,"")</f>
        <v/>
      </c>
      <c r="AZ1155" s="25" t="str">
        <f t="shared" ref="AZ1155:AZ1218" si="596">IF(AND($BB$1=8,$A1155=8,$BC$1=$B1155),B1155,"")</f>
        <v/>
      </c>
      <c r="BA1155" s="25" t="str">
        <f t="shared" ref="BA1155:BA1218" si="597">IF(AND($BB$1=8,$A1155=8,$BC$1=$B1155),C1155,"")</f>
        <v/>
      </c>
      <c r="BB1155" s="25" t="str">
        <f t="shared" ref="BB1155:BB1218" si="598">IF(AND($BB$1=8,$A1155=8,$BC$1=$B1155),D1155,"")</f>
        <v/>
      </c>
      <c r="BC1155" s="25" t="str">
        <f t="shared" ref="BC1155:BC1218" si="599">IF(AND($BB$1=8,$A1155=8,$BC$1=$B1155),E1155,"")</f>
        <v/>
      </c>
      <c r="BD1155" s="25" t="str">
        <f t="shared" ref="BD1155:BD1218" si="600">IF(AND($BB$1=8,$A1155=8,$BC$1=$B1155),F1155,"")</f>
        <v/>
      </c>
      <c r="BE1155" s="25" t="str">
        <f t="shared" ref="BE1155:BE1218" si="601">IF(AND($BB$1=8,$A1155=8,$BC$1=$B1155),G1155,"")</f>
        <v/>
      </c>
      <c r="BF1155" s="25" t="str">
        <f t="shared" ref="BF1155:BF1218" si="602">IF(AND($BB$1=8,$A1155=8,$BC$1=$B1155),H1155,"")</f>
        <v/>
      </c>
      <c r="BG1155" s="25" t="str">
        <f t="shared" ref="BG1155:BG1218" si="603">IF(AND($BB$1=8,$A1155=8,$BC$1=$B1155),I1155,"")</f>
        <v/>
      </c>
      <c r="BH1155" s="25" t="str">
        <f t="shared" ref="BH1155:BH1218" si="604">IF(AND($BB$1=8,$A1155=8,$BC$1=$B1155),J1155,"")</f>
        <v/>
      </c>
      <c r="BI1155" s="25" t="str">
        <f t="shared" ref="BI1155:BI1218" si="605">IF(AND($BB$1=8,$A1155=8,$BC$1=$B1155),K1155,"")</f>
        <v/>
      </c>
      <c r="BJ1155" s="25" t="str">
        <f t="shared" ref="BJ1155:BJ1218" si="606">IF(AND($BB$1=8,$A1155=8,$BC$1=$B1155),L1155,"")</f>
        <v/>
      </c>
      <c r="BK1155" s="25" t="str">
        <f t="shared" ref="BK1155:BK1218" si="607">IF(AND($BB$1=8,$A1155=8,$BC$1=$B1155),M1155,"")</f>
        <v/>
      </c>
      <c r="BL1155" s="25" t="str">
        <f t="shared" ref="BL1155:BL1218" si="608">IF(AND($BB$1=8,$A1155=8,$BC$1=$B1155),N1155,"")</f>
        <v/>
      </c>
      <c r="BM1155" s="25" t="str">
        <f t="shared" ref="BM1155:BM1218" si="609">IF(AND($BB$1=8,$A1155=8,$BC$1=$B1155),O1155,"")</f>
        <v/>
      </c>
      <c r="BN1155" s="25" t="str">
        <f t="shared" ref="BN1155:BN1218" si="610">IF(AND($BB$1=8,$A1155=8,$BC$1=$B1155),P1155,"")</f>
        <v/>
      </c>
    </row>
    <row r="1156" spans="1:66" x14ac:dyDescent="0.25">
      <c r="A1156" s="20" t="str">
        <f>IF('S.D. Paste sheet'!A1156="","",'S.D. Paste sheet'!A1156)</f>
        <v/>
      </c>
      <c r="B1156" s="20" t="str">
        <f>IF('S.D. Paste sheet'!B1156="","",'S.D. Paste sheet'!B1156)</f>
        <v/>
      </c>
      <c r="C1156" s="20" t="str">
        <f>IF('S.D. Paste sheet'!C1156="","",'S.D. Paste sheet'!C1156)</f>
        <v/>
      </c>
      <c r="D1156" s="20" t="str">
        <f>IF('S.D. Paste sheet'!D1156="","",'S.D. Paste sheet'!D1156)</f>
        <v/>
      </c>
      <c r="E1156" s="20" t="str">
        <f>IF('S.D. Paste sheet'!E1156="","",UPPER('S.D. Paste sheet'!E1156))</f>
        <v/>
      </c>
      <c r="F1156" s="20" t="str">
        <f>IF('S.D. Paste sheet'!F1156="","",'S.D. Paste sheet'!F1156)</f>
        <v/>
      </c>
      <c r="G1156" s="20" t="str">
        <f>IF('S.D. Paste sheet'!G1156="","",UPPER('S.D. Paste sheet'!G1156))</f>
        <v/>
      </c>
      <c r="H1156" s="20" t="str">
        <f>IF('S.D. Paste sheet'!H1156="","",UPPER('S.D. Paste sheet'!H1156))</f>
        <v/>
      </c>
      <c r="I1156" s="20" t="str">
        <f>IF('S.D. Paste sheet'!I1156="","",'S.D. Paste sheet'!I1156)</f>
        <v/>
      </c>
      <c r="J1156" s="20" t="str">
        <f>IF('S.D. Paste sheet'!J1156="","",'S.D. Paste sheet'!J1156)</f>
        <v/>
      </c>
      <c r="K1156" s="20" t="str">
        <f>IF('S.D. Paste sheet'!K1156="","",'S.D. Paste sheet'!K1156)</f>
        <v/>
      </c>
      <c r="L1156" s="20" t="str">
        <f>IF('S.D. Paste sheet'!L1156="","",'S.D. Paste sheet'!L1156)</f>
        <v/>
      </c>
      <c r="M1156" s="20" t="str">
        <f>IF('S.D. Paste sheet'!M1156="","",'S.D. Paste sheet'!M1156)</f>
        <v/>
      </c>
      <c r="N1156" s="20" t="str">
        <f>IF('S.D. Paste sheet'!N1156="","",'S.D. Paste sheet'!N1156)</f>
        <v/>
      </c>
      <c r="O1156" s="20" t="str">
        <f>IF('S.D. Paste sheet'!O1156="","",'S.D. Paste sheet'!O1156)</f>
        <v/>
      </c>
      <c r="P1156" s="20" t="str">
        <f>IF('S.D. Paste sheet'!P1156="","",'S.D. Paste sheet'!P1156)</f>
        <v/>
      </c>
      <c r="Q1156" s="20" t="str">
        <f>IF('S.D. Paste sheet'!Q1156="","",'S.D. Paste sheet'!Q1156)</f>
        <v/>
      </c>
      <c r="R1156" s="20" t="str">
        <f>IF('S.D. Paste sheet'!R1156="","",'S.D. Paste sheet'!R1156)</f>
        <v/>
      </c>
      <c r="S1156" s="20" t="str">
        <f>IF('S.D. Paste sheet'!S1156="","",'S.D. Paste sheet'!S1156)</f>
        <v/>
      </c>
      <c r="T1156" s="20" t="str">
        <f>IF('S.D. Paste sheet'!T1156="","",'S.D. Paste sheet'!T1156)</f>
        <v/>
      </c>
      <c r="U1156" s="20" t="str">
        <f>IF('S.D. Paste sheet'!U1156="","",'S.D. Paste sheet'!U1156)</f>
        <v/>
      </c>
      <c r="V1156" s="20" t="str">
        <f>IF('S.D. Paste sheet'!V1156="","",'S.D. Paste sheet'!V1156)</f>
        <v/>
      </c>
      <c r="W1156" s="20" t="str">
        <f>IF('S.D. Paste sheet'!W1156="","",'S.D. Paste sheet'!W1156)</f>
        <v/>
      </c>
      <c r="X1156" s="20" t="str">
        <f>IF('S.D. Paste sheet'!X1156="","",'S.D. Paste sheet'!X1156)</f>
        <v/>
      </c>
      <c r="Y1156" s="20" t="str">
        <f>IF('S.D. Paste sheet'!Y1156="","",'S.D. Paste sheet'!Y1156)</f>
        <v/>
      </c>
      <c r="Z1156" s="20" t="str">
        <f>IF('S.D. Paste sheet'!Z1156="","",'S.D. Paste sheet'!Z1156)</f>
        <v/>
      </c>
      <c r="AA1156" s="20" t="str">
        <f>IF('S.D. Paste sheet'!AA1156="","",'S.D. Paste sheet'!AA1156)</f>
        <v/>
      </c>
      <c r="AB1156" s="20" t="str">
        <f>IF('S.D. Paste sheet'!AB1156="","",'S.D. Paste sheet'!AB1156)</f>
        <v/>
      </c>
      <c r="AC1156" s="20" t="str">
        <f>IF('S.D. Paste sheet'!AC1156="","",'S.D. Paste sheet'!AC1156)</f>
        <v/>
      </c>
      <c r="AD1156" s="20" t="str">
        <f>IF('S.D. Paste sheet'!AD1156="","",'S.D. Paste sheet'!AD1156)</f>
        <v/>
      </c>
      <c r="AE1156" s="28"/>
      <c r="AF1156" t="str">
        <f>IF(AK1156="","",IF(AK1156&gt;0,COUNT($AG$2:AG1156),""))</f>
        <v/>
      </c>
      <c r="AG1156" s="25" t="str">
        <f t="shared" si="579"/>
        <v/>
      </c>
      <c r="AH1156" s="25" t="str">
        <f t="shared" si="580"/>
        <v/>
      </c>
      <c r="AI1156" s="25" t="str">
        <f t="shared" si="581"/>
        <v/>
      </c>
      <c r="AJ1156" s="25" t="str">
        <f t="shared" si="582"/>
        <v/>
      </c>
      <c r="AK1156" s="25" t="str">
        <f t="shared" si="583"/>
        <v/>
      </c>
      <c r="AL1156" s="25" t="str">
        <f t="shared" si="584"/>
        <v/>
      </c>
      <c r="AM1156" s="25" t="str">
        <f t="shared" si="585"/>
        <v/>
      </c>
      <c r="AN1156" s="25" t="str">
        <f t="shared" si="586"/>
        <v/>
      </c>
      <c r="AO1156" s="25" t="str">
        <f t="shared" si="587"/>
        <v/>
      </c>
      <c r="AP1156" s="25" t="str">
        <f t="shared" si="588"/>
        <v/>
      </c>
      <c r="AQ1156" s="25" t="str">
        <f t="shared" si="589"/>
        <v/>
      </c>
      <c r="AR1156" s="25" t="str">
        <f t="shared" si="590"/>
        <v/>
      </c>
      <c r="AS1156" s="25" t="str">
        <f t="shared" si="591"/>
        <v/>
      </c>
      <c r="AT1156" s="25" t="str">
        <f t="shared" si="592"/>
        <v/>
      </c>
      <c r="AU1156" s="25" t="str">
        <f t="shared" si="593"/>
        <v/>
      </c>
      <c r="AV1156" s="25" t="str">
        <f t="shared" si="594"/>
        <v/>
      </c>
      <c r="AX1156" t="str">
        <f>IF(BC1156="","",IF(BC1156&gt;0,COUNT($AY$2:AY1156),""))</f>
        <v/>
      </c>
      <c r="AY1156" s="25" t="str">
        <f t="shared" si="595"/>
        <v/>
      </c>
      <c r="AZ1156" s="25" t="str">
        <f t="shared" si="596"/>
        <v/>
      </c>
      <c r="BA1156" s="25" t="str">
        <f t="shared" si="597"/>
        <v/>
      </c>
      <c r="BB1156" s="25" t="str">
        <f t="shared" si="598"/>
        <v/>
      </c>
      <c r="BC1156" s="25" t="str">
        <f t="shared" si="599"/>
        <v/>
      </c>
      <c r="BD1156" s="25" t="str">
        <f t="shared" si="600"/>
        <v/>
      </c>
      <c r="BE1156" s="25" t="str">
        <f t="shared" si="601"/>
        <v/>
      </c>
      <c r="BF1156" s="25" t="str">
        <f t="shared" si="602"/>
        <v/>
      </c>
      <c r="BG1156" s="25" t="str">
        <f t="shared" si="603"/>
        <v/>
      </c>
      <c r="BH1156" s="25" t="str">
        <f t="shared" si="604"/>
        <v/>
      </c>
      <c r="BI1156" s="25" t="str">
        <f t="shared" si="605"/>
        <v/>
      </c>
      <c r="BJ1156" s="25" t="str">
        <f t="shared" si="606"/>
        <v/>
      </c>
      <c r="BK1156" s="25" t="str">
        <f t="shared" si="607"/>
        <v/>
      </c>
      <c r="BL1156" s="25" t="str">
        <f t="shared" si="608"/>
        <v/>
      </c>
      <c r="BM1156" s="25" t="str">
        <f t="shared" si="609"/>
        <v/>
      </c>
      <c r="BN1156" s="25" t="str">
        <f t="shared" si="610"/>
        <v/>
      </c>
    </row>
    <row r="1157" spans="1:66" x14ac:dyDescent="0.25">
      <c r="A1157" s="20" t="str">
        <f>IF('S.D. Paste sheet'!A1157="","",'S.D. Paste sheet'!A1157)</f>
        <v/>
      </c>
      <c r="B1157" s="20" t="str">
        <f>IF('S.D. Paste sheet'!B1157="","",'S.D. Paste sheet'!B1157)</f>
        <v/>
      </c>
      <c r="C1157" s="20" t="str">
        <f>IF('S.D. Paste sheet'!C1157="","",'S.D. Paste sheet'!C1157)</f>
        <v/>
      </c>
      <c r="D1157" s="20" t="str">
        <f>IF('S.D. Paste sheet'!D1157="","",'S.D. Paste sheet'!D1157)</f>
        <v/>
      </c>
      <c r="E1157" s="20" t="str">
        <f>IF('S.D. Paste sheet'!E1157="","",UPPER('S.D. Paste sheet'!E1157))</f>
        <v/>
      </c>
      <c r="F1157" s="20" t="str">
        <f>IF('S.D. Paste sheet'!F1157="","",'S.D. Paste sheet'!F1157)</f>
        <v/>
      </c>
      <c r="G1157" s="20" t="str">
        <f>IF('S.D. Paste sheet'!G1157="","",UPPER('S.D. Paste sheet'!G1157))</f>
        <v/>
      </c>
      <c r="H1157" s="20" t="str">
        <f>IF('S.D. Paste sheet'!H1157="","",UPPER('S.D. Paste sheet'!H1157))</f>
        <v/>
      </c>
      <c r="I1157" s="20" t="str">
        <f>IF('S.D. Paste sheet'!I1157="","",'S.D. Paste sheet'!I1157)</f>
        <v/>
      </c>
      <c r="J1157" s="20" t="str">
        <f>IF('S.D. Paste sheet'!J1157="","",'S.D. Paste sheet'!J1157)</f>
        <v/>
      </c>
      <c r="K1157" s="20" t="str">
        <f>IF('S.D. Paste sheet'!K1157="","",'S.D. Paste sheet'!K1157)</f>
        <v/>
      </c>
      <c r="L1157" s="20" t="str">
        <f>IF('S.D. Paste sheet'!L1157="","",'S.D. Paste sheet'!L1157)</f>
        <v/>
      </c>
      <c r="M1157" s="20" t="str">
        <f>IF('S.D. Paste sheet'!M1157="","",'S.D. Paste sheet'!M1157)</f>
        <v/>
      </c>
      <c r="N1157" s="20" t="str">
        <f>IF('S.D. Paste sheet'!N1157="","",'S.D. Paste sheet'!N1157)</f>
        <v/>
      </c>
      <c r="O1157" s="20" t="str">
        <f>IF('S.D. Paste sheet'!O1157="","",'S.D. Paste sheet'!O1157)</f>
        <v/>
      </c>
      <c r="P1157" s="20" t="str">
        <f>IF('S.D. Paste sheet'!P1157="","",'S.D. Paste sheet'!P1157)</f>
        <v/>
      </c>
      <c r="Q1157" s="20" t="str">
        <f>IF('S.D. Paste sheet'!Q1157="","",'S.D. Paste sheet'!Q1157)</f>
        <v/>
      </c>
      <c r="R1157" s="20" t="str">
        <f>IF('S.D. Paste sheet'!R1157="","",'S.D. Paste sheet'!R1157)</f>
        <v/>
      </c>
      <c r="S1157" s="20" t="str">
        <f>IF('S.D. Paste sheet'!S1157="","",'S.D. Paste sheet'!S1157)</f>
        <v/>
      </c>
      <c r="T1157" s="20" t="str">
        <f>IF('S.D. Paste sheet'!T1157="","",'S.D. Paste sheet'!T1157)</f>
        <v/>
      </c>
      <c r="U1157" s="20" t="str">
        <f>IF('S.D. Paste sheet'!U1157="","",'S.D. Paste sheet'!U1157)</f>
        <v/>
      </c>
      <c r="V1157" s="20" t="str">
        <f>IF('S.D. Paste sheet'!V1157="","",'S.D. Paste sheet'!V1157)</f>
        <v/>
      </c>
      <c r="W1157" s="20" t="str">
        <f>IF('S.D. Paste sheet'!W1157="","",'S.D. Paste sheet'!W1157)</f>
        <v/>
      </c>
      <c r="X1157" s="20" t="str">
        <f>IF('S.D. Paste sheet'!X1157="","",'S.D. Paste sheet'!X1157)</f>
        <v/>
      </c>
      <c r="Y1157" s="20" t="str">
        <f>IF('S.D. Paste sheet'!Y1157="","",'S.D. Paste sheet'!Y1157)</f>
        <v/>
      </c>
      <c r="Z1157" s="20" t="str">
        <f>IF('S.D. Paste sheet'!Z1157="","",'S.D. Paste sheet'!Z1157)</f>
        <v/>
      </c>
      <c r="AA1157" s="20" t="str">
        <f>IF('S.D. Paste sheet'!AA1157="","",'S.D. Paste sheet'!AA1157)</f>
        <v/>
      </c>
      <c r="AB1157" s="20" t="str">
        <f>IF('S.D. Paste sheet'!AB1157="","",'S.D. Paste sheet'!AB1157)</f>
        <v/>
      </c>
      <c r="AC1157" s="20" t="str">
        <f>IF('S.D. Paste sheet'!AC1157="","",'S.D. Paste sheet'!AC1157)</f>
        <v/>
      </c>
      <c r="AD1157" s="20" t="str">
        <f>IF('S.D. Paste sheet'!AD1157="","",'S.D. Paste sheet'!AD1157)</f>
        <v/>
      </c>
      <c r="AE1157" s="28"/>
      <c r="AF1157" t="str">
        <f>IF(AK1157="","",IF(AK1157&gt;0,COUNT($AG$2:AG1157),""))</f>
        <v/>
      </c>
      <c r="AG1157" s="25" t="str">
        <f t="shared" si="579"/>
        <v/>
      </c>
      <c r="AH1157" s="25" t="str">
        <f t="shared" si="580"/>
        <v/>
      </c>
      <c r="AI1157" s="25" t="str">
        <f t="shared" si="581"/>
        <v/>
      </c>
      <c r="AJ1157" s="25" t="str">
        <f t="shared" si="582"/>
        <v/>
      </c>
      <c r="AK1157" s="25" t="str">
        <f t="shared" si="583"/>
        <v/>
      </c>
      <c r="AL1157" s="25" t="str">
        <f t="shared" si="584"/>
        <v/>
      </c>
      <c r="AM1157" s="25" t="str">
        <f t="shared" si="585"/>
        <v/>
      </c>
      <c r="AN1157" s="25" t="str">
        <f t="shared" si="586"/>
        <v/>
      </c>
      <c r="AO1157" s="25" t="str">
        <f t="shared" si="587"/>
        <v/>
      </c>
      <c r="AP1157" s="25" t="str">
        <f t="shared" si="588"/>
        <v/>
      </c>
      <c r="AQ1157" s="25" t="str">
        <f t="shared" si="589"/>
        <v/>
      </c>
      <c r="AR1157" s="25" t="str">
        <f t="shared" si="590"/>
        <v/>
      </c>
      <c r="AS1157" s="25" t="str">
        <f t="shared" si="591"/>
        <v/>
      </c>
      <c r="AT1157" s="25" t="str">
        <f t="shared" si="592"/>
        <v/>
      </c>
      <c r="AU1157" s="25" t="str">
        <f t="shared" si="593"/>
        <v/>
      </c>
      <c r="AV1157" s="25" t="str">
        <f t="shared" si="594"/>
        <v/>
      </c>
      <c r="AX1157" t="str">
        <f>IF(BC1157="","",IF(BC1157&gt;0,COUNT($AY$2:AY1157),""))</f>
        <v/>
      </c>
      <c r="AY1157" s="25" t="str">
        <f t="shared" si="595"/>
        <v/>
      </c>
      <c r="AZ1157" s="25" t="str">
        <f t="shared" si="596"/>
        <v/>
      </c>
      <c r="BA1157" s="25" t="str">
        <f t="shared" si="597"/>
        <v/>
      </c>
      <c r="BB1157" s="25" t="str">
        <f t="shared" si="598"/>
        <v/>
      </c>
      <c r="BC1157" s="25" t="str">
        <f t="shared" si="599"/>
        <v/>
      </c>
      <c r="BD1157" s="25" t="str">
        <f t="shared" si="600"/>
        <v/>
      </c>
      <c r="BE1157" s="25" t="str">
        <f t="shared" si="601"/>
        <v/>
      </c>
      <c r="BF1157" s="25" t="str">
        <f t="shared" si="602"/>
        <v/>
      </c>
      <c r="BG1157" s="25" t="str">
        <f t="shared" si="603"/>
        <v/>
      </c>
      <c r="BH1157" s="25" t="str">
        <f t="shared" si="604"/>
        <v/>
      </c>
      <c r="BI1157" s="25" t="str">
        <f t="shared" si="605"/>
        <v/>
      </c>
      <c r="BJ1157" s="25" t="str">
        <f t="shared" si="606"/>
        <v/>
      </c>
      <c r="BK1157" s="25" t="str">
        <f t="shared" si="607"/>
        <v/>
      </c>
      <c r="BL1157" s="25" t="str">
        <f t="shared" si="608"/>
        <v/>
      </c>
      <c r="BM1157" s="25" t="str">
        <f t="shared" si="609"/>
        <v/>
      </c>
      <c r="BN1157" s="25" t="str">
        <f t="shared" si="610"/>
        <v/>
      </c>
    </row>
    <row r="1158" spans="1:66" x14ac:dyDescent="0.25">
      <c r="A1158" s="20" t="str">
        <f>IF('S.D. Paste sheet'!A1158="","",'S.D. Paste sheet'!A1158)</f>
        <v/>
      </c>
      <c r="B1158" s="20" t="str">
        <f>IF('S.D. Paste sheet'!B1158="","",'S.D. Paste sheet'!B1158)</f>
        <v/>
      </c>
      <c r="C1158" s="20" t="str">
        <f>IF('S.D. Paste sheet'!C1158="","",'S.D. Paste sheet'!C1158)</f>
        <v/>
      </c>
      <c r="D1158" s="20" t="str">
        <f>IF('S.D. Paste sheet'!D1158="","",'S.D. Paste sheet'!D1158)</f>
        <v/>
      </c>
      <c r="E1158" s="20" t="str">
        <f>IF('S.D. Paste sheet'!E1158="","",UPPER('S.D. Paste sheet'!E1158))</f>
        <v/>
      </c>
      <c r="F1158" s="20" t="str">
        <f>IF('S.D. Paste sheet'!F1158="","",'S.D. Paste sheet'!F1158)</f>
        <v/>
      </c>
      <c r="G1158" s="20" t="str">
        <f>IF('S.D. Paste sheet'!G1158="","",UPPER('S.D. Paste sheet'!G1158))</f>
        <v/>
      </c>
      <c r="H1158" s="20" t="str">
        <f>IF('S.D. Paste sheet'!H1158="","",UPPER('S.D. Paste sheet'!H1158))</f>
        <v/>
      </c>
      <c r="I1158" s="20" t="str">
        <f>IF('S.D. Paste sheet'!I1158="","",'S.D. Paste sheet'!I1158)</f>
        <v/>
      </c>
      <c r="J1158" s="20" t="str">
        <f>IF('S.D. Paste sheet'!J1158="","",'S.D. Paste sheet'!J1158)</f>
        <v/>
      </c>
      <c r="K1158" s="20" t="str">
        <f>IF('S.D. Paste sheet'!K1158="","",'S.D. Paste sheet'!K1158)</f>
        <v/>
      </c>
      <c r="L1158" s="20" t="str">
        <f>IF('S.D. Paste sheet'!L1158="","",'S.D. Paste sheet'!L1158)</f>
        <v/>
      </c>
      <c r="M1158" s="20" t="str">
        <f>IF('S.D. Paste sheet'!M1158="","",'S.D. Paste sheet'!M1158)</f>
        <v/>
      </c>
      <c r="N1158" s="20" t="str">
        <f>IF('S.D. Paste sheet'!N1158="","",'S.D. Paste sheet'!N1158)</f>
        <v/>
      </c>
      <c r="O1158" s="20" t="str">
        <f>IF('S.D. Paste sheet'!O1158="","",'S.D. Paste sheet'!O1158)</f>
        <v/>
      </c>
      <c r="P1158" s="20" t="str">
        <f>IF('S.D. Paste sheet'!P1158="","",'S.D. Paste sheet'!P1158)</f>
        <v/>
      </c>
      <c r="Q1158" s="20" t="str">
        <f>IF('S.D. Paste sheet'!Q1158="","",'S.D. Paste sheet'!Q1158)</f>
        <v/>
      </c>
      <c r="R1158" s="20" t="str">
        <f>IF('S.D. Paste sheet'!R1158="","",'S.D. Paste sheet'!R1158)</f>
        <v/>
      </c>
      <c r="S1158" s="20" t="str">
        <f>IF('S.D. Paste sheet'!S1158="","",'S.D. Paste sheet'!S1158)</f>
        <v/>
      </c>
      <c r="T1158" s="20" t="str">
        <f>IF('S.D. Paste sheet'!T1158="","",'S.D. Paste sheet'!T1158)</f>
        <v/>
      </c>
      <c r="U1158" s="20" t="str">
        <f>IF('S.D. Paste sheet'!U1158="","",'S.D. Paste sheet'!U1158)</f>
        <v/>
      </c>
      <c r="V1158" s="20" t="str">
        <f>IF('S.D. Paste sheet'!V1158="","",'S.D. Paste sheet'!V1158)</f>
        <v/>
      </c>
      <c r="W1158" s="20" t="str">
        <f>IF('S.D. Paste sheet'!W1158="","",'S.D. Paste sheet'!W1158)</f>
        <v/>
      </c>
      <c r="X1158" s="20" t="str">
        <f>IF('S.D. Paste sheet'!X1158="","",'S.D. Paste sheet'!X1158)</f>
        <v/>
      </c>
      <c r="Y1158" s="20" t="str">
        <f>IF('S.D. Paste sheet'!Y1158="","",'S.D. Paste sheet'!Y1158)</f>
        <v/>
      </c>
      <c r="Z1158" s="20" t="str">
        <f>IF('S.D. Paste sheet'!Z1158="","",'S.D. Paste sheet'!Z1158)</f>
        <v/>
      </c>
      <c r="AA1158" s="20" t="str">
        <f>IF('S.D. Paste sheet'!AA1158="","",'S.D. Paste sheet'!AA1158)</f>
        <v/>
      </c>
      <c r="AB1158" s="20" t="str">
        <f>IF('S.D. Paste sheet'!AB1158="","",'S.D. Paste sheet'!AB1158)</f>
        <v/>
      </c>
      <c r="AC1158" s="20" t="str">
        <f>IF('S.D. Paste sheet'!AC1158="","",'S.D. Paste sheet'!AC1158)</f>
        <v/>
      </c>
      <c r="AD1158" s="20" t="str">
        <f>IF('S.D. Paste sheet'!AD1158="","",'S.D. Paste sheet'!AD1158)</f>
        <v/>
      </c>
      <c r="AE1158" s="28"/>
      <c r="AF1158" t="str">
        <f>IF(AK1158="","",IF(AK1158&gt;0,COUNT($AG$2:AG1158),""))</f>
        <v/>
      </c>
      <c r="AG1158" s="25" t="str">
        <f t="shared" si="579"/>
        <v/>
      </c>
      <c r="AH1158" s="25" t="str">
        <f t="shared" si="580"/>
        <v/>
      </c>
      <c r="AI1158" s="25" t="str">
        <f t="shared" si="581"/>
        <v/>
      </c>
      <c r="AJ1158" s="25" t="str">
        <f t="shared" si="582"/>
        <v/>
      </c>
      <c r="AK1158" s="25" t="str">
        <f t="shared" si="583"/>
        <v/>
      </c>
      <c r="AL1158" s="25" t="str">
        <f t="shared" si="584"/>
        <v/>
      </c>
      <c r="AM1158" s="25" t="str">
        <f t="shared" si="585"/>
        <v/>
      </c>
      <c r="AN1158" s="25" t="str">
        <f t="shared" si="586"/>
        <v/>
      </c>
      <c r="AO1158" s="25" t="str">
        <f t="shared" si="587"/>
        <v/>
      </c>
      <c r="AP1158" s="25" t="str">
        <f t="shared" si="588"/>
        <v/>
      </c>
      <c r="AQ1158" s="25" t="str">
        <f t="shared" si="589"/>
        <v/>
      </c>
      <c r="AR1158" s="25" t="str">
        <f t="shared" si="590"/>
        <v/>
      </c>
      <c r="AS1158" s="25" t="str">
        <f t="shared" si="591"/>
        <v/>
      </c>
      <c r="AT1158" s="25" t="str">
        <f t="shared" si="592"/>
        <v/>
      </c>
      <c r="AU1158" s="25" t="str">
        <f t="shared" si="593"/>
        <v/>
      </c>
      <c r="AV1158" s="25" t="str">
        <f t="shared" si="594"/>
        <v/>
      </c>
      <c r="AX1158" t="str">
        <f>IF(BC1158="","",IF(BC1158&gt;0,COUNT($AY$2:AY1158),""))</f>
        <v/>
      </c>
      <c r="AY1158" s="25" t="str">
        <f t="shared" si="595"/>
        <v/>
      </c>
      <c r="AZ1158" s="25" t="str">
        <f t="shared" si="596"/>
        <v/>
      </c>
      <c r="BA1158" s="25" t="str">
        <f t="shared" si="597"/>
        <v/>
      </c>
      <c r="BB1158" s="25" t="str">
        <f t="shared" si="598"/>
        <v/>
      </c>
      <c r="BC1158" s="25" t="str">
        <f t="shared" si="599"/>
        <v/>
      </c>
      <c r="BD1158" s="25" t="str">
        <f t="shared" si="600"/>
        <v/>
      </c>
      <c r="BE1158" s="25" t="str">
        <f t="shared" si="601"/>
        <v/>
      </c>
      <c r="BF1158" s="25" t="str">
        <f t="shared" si="602"/>
        <v/>
      </c>
      <c r="BG1158" s="25" t="str">
        <f t="shared" si="603"/>
        <v/>
      </c>
      <c r="BH1158" s="25" t="str">
        <f t="shared" si="604"/>
        <v/>
      </c>
      <c r="BI1158" s="25" t="str">
        <f t="shared" si="605"/>
        <v/>
      </c>
      <c r="BJ1158" s="25" t="str">
        <f t="shared" si="606"/>
        <v/>
      </c>
      <c r="BK1158" s="25" t="str">
        <f t="shared" si="607"/>
        <v/>
      </c>
      <c r="BL1158" s="25" t="str">
        <f t="shared" si="608"/>
        <v/>
      </c>
      <c r="BM1158" s="25" t="str">
        <f t="shared" si="609"/>
        <v/>
      </c>
      <c r="BN1158" s="25" t="str">
        <f t="shared" si="610"/>
        <v/>
      </c>
    </row>
    <row r="1159" spans="1:66" x14ac:dyDescent="0.25">
      <c r="A1159" s="20" t="str">
        <f>IF('S.D. Paste sheet'!A1159="","",'S.D. Paste sheet'!A1159)</f>
        <v/>
      </c>
      <c r="B1159" s="20" t="str">
        <f>IF('S.D. Paste sheet'!B1159="","",'S.D. Paste sheet'!B1159)</f>
        <v/>
      </c>
      <c r="C1159" s="20" t="str">
        <f>IF('S.D. Paste sheet'!C1159="","",'S.D. Paste sheet'!C1159)</f>
        <v/>
      </c>
      <c r="D1159" s="20" t="str">
        <f>IF('S.D. Paste sheet'!D1159="","",'S.D. Paste sheet'!D1159)</f>
        <v/>
      </c>
      <c r="E1159" s="20" t="str">
        <f>IF('S.D. Paste sheet'!E1159="","",UPPER('S.D. Paste sheet'!E1159))</f>
        <v/>
      </c>
      <c r="F1159" s="20" t="str">
        <f>IF('S.D. Paste sheet'!F1159="","",'S.D. Paste sheet'!F1159)</f>
        <v/>
      </c>
      <c r="G1159" s="20" t="str">
        <f>IF('S.D. Paste sheet'!G1159="","",UPPER('S.D. Paste sheet'!G1159))</f>
        <v/>
      </c>
      <c r="H1159" s="20" t="str">
        <f>IF('S.D. Paste sheet'!H1159="","",UPPER('S.D. Paste sheet'!H1159))</f>
        <v/>
      </c>
      <c r="I1159" s="20" t="str">
        <f>IF('S.D. Paste sheet'!I1159="","",'S.D. Paste sheet'!I1159)</f>
        <v/>
      </c>
      <c r="J1159" s="20" t="str">
        <f>IF('S.D. Paste sheet'!J1159="","",'S.D. Paste sheet'!J1159)</f>
        <v/>
      </c>
      <c r="K1159" s="20" t="str">
        <f>IF('S.D. Paste sheet'!K1159="","",'S.D. Paste sheet'!K1159)</f>
        <v/>
      </c>
      <c r="L1159" s="20" t="str">
        <f>IF('S.D. Paste sheet'!L1159="","",'S.D. Paste sheet'!L1159)</f>
        <v/>
      </c>
      <c r="M1159" s="20" t="str">
        <f>IF('S.D. Paste sheet'!M1159="","",'S.D. Paste sheet'!M1159)</f>
        <v/>
      </c>
      <c r="N1159" s="20" t="str">
        <f>IF('S.D. Paste sheet'!N1159="","",'S.D. Paste sheet'!N1159)</f>
        <v/>
      </c>
      <c r="O1159" s="20" t="str">
        <f>IF('S.D. Paste sheet'!O1159="","",'S.D. Paste sheet'!O1159)</f>
        <v/>
      </c>
      <c r="P1159" s="20" t="str">
        <f>IF('S.D. Paste sheet'!P1159="","",'S.D. Paste sheet'!P1159)</f>
        <v/>
      </c>
      <c r="Q1159" s="20" t="str">
        <f>IF('S.D. Paste sheet'!Q1159="","",'S.D. Paste sheet'!Q1159)</f>
        <v/>
      </c>
      <c r="R1159" s="20" t="str">
        <f>IF('S.D. Paste sheet'!R1159="","",'S.D. Paste sheet'!R1159)</f>
        <v/>
      </c>
      <c r="S1159" s="20" t="str">
        <f>IF('S.D. Paste sheet'!S1159="","",'S.D. Paste sheet'!S1159)</f>
        <v/>
      </c>
      <c r="T1159" s="20" t="str">
        <f>IF('S.D. Paste sheet'!T1159="","",'S.D. Paste sheet'!T1159)</f>
        <v/>
      </c>
      <c r="U1159" s="20" t="str">
        <f>IF('S.D. Paste sheet'!U1159="","",'S.D. Paste sheet'!U1159)</f>
        <v/>
      </c>
      <c r="V1159" s="20" t="str">
        <f>IF('S.D. Paste sheet'!V1159="","",'S.D. Paste sheet'!V1159)</f>
        <v/>
      </c>
      <c r="W1159" s="20" t="str">
        <f>IF('S.D. Paste sheet'!W1159="","",'S.D. Paste sheet'!W1159)</f>
        <v/>
      </c>
      <c r="X1159" s="20" t="str">
        <f>IF('S.D. Paste sheet'!X1159="","",'S.D. Paste sheet'!X1159)</f>
        <v/>
      </c>
      <c r="Y1159" s="20" t="str">
        <f>IF('S.D. Paste sheet'!Y1159="","",'S.D. Paste sheet'!Y1159)</f>
        <v/>
      </c>
      <c r="Z1159" s="20" t="str">
        <f>IF('S.D. Paste sheet'!Z1159="","",'S.D. Paste sheet'!Z1159)</f>
        <v/>
      </c>
      <c r="AA1159" s="20" t="str">
        <f>IF('S.D. Paste sheet'!AA1159="","",'S.D. Paste sheet'!AA1159)</f>
        <v/>
      </c>
      <c r="AB1159" s="20" t="str">
        <f>IF('S.D. Paste sheet'!AB1159="","",'S.D. Paste sheet'!AB1159)</f>
        <v/>
      </c>
      <c r="AC1159" s="20" t="str">
        <f>IF('S.D. Paste sheet'!AC1159="","",'S.D. Paste sheet'!AC1159)</f>
        <v/>
      </c>
      <c r="AD1159" s="20" t="str">
        <f>IF('S.D. Paste sheet'!AD1159="","",'S.D. Paste sheet'!AD1159)</f>
        <v/>
      </c>
      <c r="AE1159" s="28"/>
      <c r="AF1159" t="str">
        <f>IF(AK1159="","",IF(AK1159&gt;0,COUNT($AG$2:AG1159),""))</f>
        <v/>
      </c>
      <c r="AG1159" s="25" t="str">
        <f t="shared" si="579"/>
        <v/>
      </c>
      <c r="AH1159" s="25" t="str">
        <f t="shared" si="580"/>
        <v/>
      </c>
      <c r="AI1159" s="25" t="str">
        <f t="shared" si="581"/>
        <v/>
      </c>
      <c r="AJ1159" s="25" t="str">
        <f t="shared" si="582"/>
        <v/>
      </c>
      <c r="AK1159" s="25" t="str">
        <f t="shared" si="583"/>
        <v/>
      </c>
      <c r="AL1159" s="25" t="str">
        <f t="shared" si="584"/>
        <v/>
      </c>
      <c r="AM1159" s="25" t="str">
        <f t="shared" si="585"/>
        <v/>
      </c>
      <c r="AN1159" s="25" t="str">
        <f t="shared" si="586"/>
        <v/>
      </c>
      <c r="AO1159" s="25" t="str">
        <f t="shared" si="587"/>
        <v/>
      </c>
      <c r="AP1159" s="25" t="str">
        <f t="shared" si="588"/>
        <v/>
      </c>
      <c r="AQ1159" s="25" t="str">
        <f t="shared" si="589"/>
        <v/>
      </c>
      <c r="AR1159" s="25" t="str">
        <f t="shared" si="590"/>
        <v/>
      </c>
      <c r="AS1159" s="25" t="str">
        <f t="shared" si="591"/>
        <v/>
      </c>
      <c r="AT1159" s="25" t="str">
        <f t="shared" si="592"/>
        <v/>
      </c>
      <c r="AU1159" s="25" t="str">
        <f t="shared" si="593"/>
        <v/>
      </c>
      <c r="AV1159" s="25" t="str">
        <f t="shared" si="594"/>
        <v/>
      </c>
      <c r="AX1159" t="str">
        <f>IF(BC1159="","",IF(BC1159&gt;0,COUNT($AY$2:AY1159),""))</f>
        <v/>
      </c>
      <c r="AY1159" s="25" t="str">
        <f t="shared" si="595"/>
        <v/>
      </c>
      <c r="AZ1159" s="25" t="str">
        <f t="shared" si="596"/>
        <v/>
      </c>
      <c r="BA1159" s="25" t="str">
        <f t="shared" si="597"/>
        <v/>
      </c>
      <c r="BB1159" s="25" t="str">
        <f t="shared" si="598"/>
        <v/>
      </c>
      <c r="BC1159" s="25" t="str">
        <f t="shared" si="599"/>
        <v/>
      </c>
      <c r="BD1159" s="25" t="str">
        <f t="shared" si="600"/>
        <v/>
      </c>
      <c r="BE1159" s="25" t="str">
        <f t="shared" si="601"/>
        <v/>
      </c>
      <c r="BF1159" s="25" t="str">
        <f t="shared" si="602"/>
        <v/>
      </c>
      <c r="BG1159" s="25" t="str">
        <f t="shared" si="603"/>
        <v/>
      </c>
      <c r="BH1159" s="25" t="str">
        <f t="shared" si="604"/>
        <v/>
      </c>
      <c r="BI1159" s="25" t="str">
        <f t="shared" si="605"/>
        <v/>
      </c>
      <c r="BJ1159" s="25" t="str">
        <f t="shared" si="606"/>
        <v/>
      </c>
      <c r="BK1159" s="25" t="str">
        <f t="shared" si="607"/>
        <v/>
      </c>
      <c r="BL1159" s="25" t="str">
        <f t="shared" si="608"/>
        <v/>
      </c>
      <c r="BM1159" s="25" t="str">
        <f t="shared" si="609"/>
        <v/>
      </c>
      <c r="BN1159" s="25" t="str">
        <f t="shared" si="610"/>
        <v/>
      </c>
    </row>
    <row r="1160" spans="1:66" x14ac:dyDescent="0.25">
      <c r="A1160" s="20" t="str">
        <f>IF('S.D. Paste sheet'!A1160="","",'S.D. Paste sheet'!A1160)</f>
        <v/>
      </c>
      <c r="B1160" s="20" t="str">
        <f>IF('S.D. Paste sheet'!B1160="","",'S.D. Paste sheet'!B1160)</f>
        <v/>
      </c>
      <c r="C1160" s="20" t="str">
        <f>IF('S.D. Paste sheet'!C1160="","",'S.D. Paste sheet'!C1160)</f>
        <v/>
      </c>
      <c r="D1160" s="20" t="str">
        <f>IF('S.D. Paste sheet'!D1160="","",'S.D. Paste sheet'!D1160)</f>
        <v/>
      </c>
      <c r="E1160" s="20" t="str">
        <f>IF('S.D. Paste sheet'!E1160="","",UPPER('S.D. Paste sheet'!E1160))</f>
        <v/>
      </c>
      <c r="F1160" s="20" t="str">
        <f>IF('S.D. Paste sheet'!F1160="","",'S.D. Paste sheet'!F1160)</f>
        <v/>
      </c>
      <c r="G1160" s="20" t="str">
        <f>IF('S.D. Paste sheet'!G1160="","",UPPER('S.D. Paste sheet'!G1160))</f>
        <v/>
      </c>
      <c r="H1160" s="20" t="str">
        <f>IF('S.D. Paste sheet'!H1160="","",UPPER('S.D. Paste sheet'!H1160))</f>
        <v/>
      </c>
      <c r="I1160" s="20" t="str">
        <f>IF('S.D. Paste sheet'!I1160="","",'S.D. Paste sheet'!I1160)</f>
        <v/>
      </c>
      <c r="J1160" s="20" t="str">
        <f>IF('S.D. Paste sheet'!J1160="","",'S.D. Paste sheet'!J1160)</f>
        <v/>
      </c>
      <c r="K1160" s="20" t="str">
        <f>IF('S.D. Paste sheet'!K1160="","",'S.D. Paste sheet'!K1160)</f>
        <v/>
      </c>
      <c r="L1160" s="20" t="str">
        <f>IF('S.D. Paste sheet'!L1160="","",'S.D. Paste sheet'!L1160)</f>
        <v/>
      </c>
      <c r="M1160" s="20" t="str">
        <f>IF('S.D. Paste sheet'!M1160="","",'S.D. Paste sheet'!M1160)</f>
        <v/>
      </c>
      <c r="N1160" s="20" t="str">
        <f>IF('S.D. Paste sheet'!N1160="","",'S.D. Paste sheet'!N1160)</f>
        <v/>
      </c>
      <c r="O1160" s="20" t="str">
        <f>IF('S.D. Paste sheet'!O1160="","",'S.D. Paste sheet'!O1160)</f>
        <v/>
      </c>
      <c r="P1160" s="20" t="str">
        <f>IF('S.D. Paste sheet'!P1160="","",'S.D. Paste sheet'!P1160)</f>
        <v/>
      </c>
      <c r="Q1160" s="20" t="str">
        <f>IF('S.D. Paste sheet'!Q1160="","",'S.D. Paste sheet'!Q1160)</f>
        <v/>
      </c>
      <c r="R1160" s="20" t="str">
        <f>IF('S.D. Paste sheet'!R1160="","",'S.D. Paste sheet'!R1160)</f>
        <v/>
      </c>
      <c r="S1160" s="20" t="str">
        <f>IF('S.D. Paste sheet'!S1160="","",'S.D. Paste sheet'!S1160)</f>
        <v/>
      </c>
      <c r="T1160" s="20" t="str">
        <f>IF('S.D. Paste sheet'!T1160="","",'S.D. Paste sheet'!T1160)</f>
        <v/>
      </c>
      <c r="U1160" s="20" t="str">
        <f>IF('S.D. Paste sheet'!U1160="","",'S.D. Paste sheet'!U1160)</f>
        <v/>
      </c>
      <c r="V1160" s="20" t="str">
        <f>IF('S.D. Paste sheet'!V1160="","",'S.D. Paste sheet'!V1160)</f>
        <v/>
      </c>
      <c r="W1160" s="20" t="str">
        <f>IF('S.D. Paste sheet'!W1160="","",'S.D. Paste sheet'!W1160)</f>
        <v/>
      </c>
      <c r="X1160" s="20" t="str">
        <f>IF('S.D. Paste sheet'!X1160="","",'S.D. Paste sheet'!X1160)</f>
        <v/>
      </c>
      <c r="Y1160" s="20" t="str">
        <f>IF('S.D. Paste sheet'!Y1160="","",'S.D. Paste sheet'!Y1160)</f>
        <v/>
      </c>
      <c r="Z1160" s="20" t="str">
        <f>IF('S.D. Paste sheet'!Z1160="","",'S.D. Paste sheet'!Z1160)</f>
        <v/>
      </c>
      <c r="AA1160" s="20" t="str">
        <f>IF('S.D. Paste sheet'!AA1160="","",'S.D. Paste sheet'!AA1160)</f>
        <v/>
      </c>
      <c r="AB1160" s="20" t="str">
        <f>IF('S.D. Paste sheet'!AB1160="","",'S.D. Paste sheet'!AB1160)</f>
        <v/>
      </c>
      <c r="AC1160" s="20" t="str">
        <f>IF('S.D. Paste sheet'!AC1160="","",'S.D. Paste sheet'!AC1160)</f>
        <v/>
      </c>
      <c r="AD1160" s="20" t="str">
        <f>IF('S.D. Paste sheet'!AD1160="","",'S.D. Paste sheet'!AD1160)</f>
        <v/>
      </c>
      <c r="AE1160" s="28"/>
      <c r="AF1160" t="str">
        <f>IF(AK1160="","",IF(AK1160&gt;0,COUNT($AG$2:AG1160),""))</f>
        <v/>
      </c>
      <c r="AG1160" s="25" t="str">
        <f t="shared" si="579"/>
        <v/>
      </c>
      <c r="AH1160" s="25" t="str">
        <f t="shared" si="580"/>
        <v/>
      </c>
      <c r="AI1160" s="25" t="str">
        <f t="shared" si="581"/>
        <v/>
      </c>
      <c r="AJ1160" s="25" t="str">
        <f t="shared" si="582"/>
        <v/>
      </c>
      <c r="AK1160" s="25" t="str">
        <f t="shared" si="583"/>
        <v/>
      </c>
      <c r="AL1160" s="25" t="str">
        <f t="shared" si="584"/>
        <v/>
      </c>
      <c r="AM1160" s="25" t="str">
        <f t="shared" si="585"/>
        <v/>
      </c>
      <c r="AN1160" s="25" t="str">
        <f t="shared" si="586"/>
        <v/>
      </c>
      <c r="AO1160" s="25" t="str">
        <f t="shared" si="587"/>
        <v/>
      </c>
      <c r="AP1160" s="25" t="str">
        <f t="shared" si="588"/>
        <v/>
      </c>
      <c r="AQ1160" s="25" t="str">
        <f t="shared" si="589"/>
        <v/>
      </c>
      <c r="AR1160" s="25" t="str">
        <f t="shared" si="590"/>
        <v/>
      </c>
      <c r="AS1160" s="25" t="str">
        <f t="shared" si="591"/>
        <v/>
      </c>
      <c r="AT1160" s="25" t="str">
        <f t="shared" si="592"/>
        <v/>
      </c>
      <c r="AU1160" s="25" t="str">
        <f t="shared" si="593"/>
        <v/>
      </c>
      <c r="AV1160" s="25" t="str">
        <f t="shared" si="594"/>
        <v/>
      </c>
      <c r="AX1160" t="str">
        <f>IF(BC1160="","",IF(BC1160&gt;0,COUNT($AY$2:AY1160),""))</f>
        <v/>
      </c>
      <c r="AY1160" s="25" t="str">
        <f t="shared" si="595"/>
        <v/>
      </c>
      <c r="AZ1160" s="25" t="str">
        <f t="shared" si="596"/>
        <v/>
      </c>
      <c r="BA1160" s="25" t="str">
        <f t="shared" si="597"/>
        <v/>
      </c>
      <c r="BB1160" s="25" t="str">
        <f t="shared" si="598"/>
        <v/>
      </c>
      <c r="BC1160" s="25" t="str">
        <f t="shared" si="599"/>
        <v/>
      </c>
      <c r="BD1160" s="25" t="str">
        <f t="shared" si="600"/>
        <v/>
      </c>
      <c r="BE1160" s="25" t="str">
        <f t="shared" si="601"/>
        <v/>
      </c>
      <c r="BF1160" s="25" t="str">
        <f t="shared" si="602"/>
        <v/>
      </c>
      <c r="BG1160" s="25" t="str">
        <f t="shared" si="603"/>
        <v/>
      </c>
      <c r="BH1160" s="25" t="str">
        <f t="shared" si="604"/>
        <v/>
      </c>
      <c r="BI1160" s="25" t="str">
        <f t="shared" si="605"/>
        <v/>
      </c>
      <c r="BJ1160" s="25" t="str">
        <f t="shared" si="606"/>
        <v/>
      </c>
      <c r="BK1160" s="25" t="str">
        <f t="shared" si="607"/>
        <v/>
      </c>
      <c r="BL1160" s="25" t="str">
        <f t="shared" si="608"/>
        <v/>
      </c>
      <c r="BM1160" s="25" t="str">
        <f t="shared" si="609"/>
        <v/>
      </c>
      <c r="BN1160" s="25" t="str">
        <f t="shared" si="610"/>
        <v/>
      </c>
    </row>
    <row r="1161" spans="1:66" x14ac:dyDescent="0.25">
      <c r="A1161" s="20" t="str">
        <f>IF('S.D. Paste sheet'!A1161="","",'S.D. Paste sheet'!A1161)</f>
        <v/>
      </c>
      <c r="B1161" s="20" t="str">
        <f>IF('S.D. Paste sheet'!B1161="","",'S.D. Paste sheet'!B1161)</f>
        <v/>
      </c>
      <c r="C1161" s="20" t="str">
        <f>IF('S.D. Paste sheet'!C1161="","",'S.D. Paste sheet'!C1161)</f>
        <v/>
      </c>
      <c r="D1161" s="20" t="str">
        <f>IF('S.D. Paste sheet'!D1161="","",'S.D. Paste sheet'!D1161)</f>
        <v/>
      </c>
      <c r="E1161" s="20" t="str">
        <f>IF('S.D. Paste sheet'!E1161="","",UPPER('S.D. Paste sheet'!E1161))</f>
        <v/>
      </c>
      <c r="F1161" s="20" t="str">
        <f>IF('S.D. Paste sheet'!F1161="","",'S.D. Paste sheet'!F1161)</f>
        <v/>
      </c>
      <c r="G1161" s="20" t="str">
        <f>IF('S.D. Paste sheet'!G1161="","",UPPER('S.D. Paste sheet'!G1161))</f>
        <v/>
      </c>
      <c r="H1161" s="20" t="str">
        <f>IF('S.D. Paste sheet'!H1161="","",UPPER('S.D. Paste sheet'!H1161))</f>
        <v/>
      </c>
      <c r="I1161" s="20" t="str">
        <f>IF('S.D. Paste sheet'!I1161="","",'S.D. Paste sheet'!I1161)</f>
        <v/>
      </c>
      <c r="J1161" s="20" t="str">
        <f>IF('S.D. Paste sheet'!J1161="","",'S.D. Paste sheet'!J1161)</f>
        <v/>
      </c>
      <c r="K1161" s="20" t="str">
        <f>IF('S.D. Paste sheet'!K1161="","",'S.D. Paste sheet'!K1161)</f>
        <v/>
      </c>
      <c r="L1161" s="20" t="str">
        <f>IF('S.D. Paste sheet'!L1161="","",'S.D. Paste sheet'!L1161)</f>
        <v/>
      </c>
      <c r="M1161" s="20" t="str">
        <f>IF('S.D. Paste sheet'!M1161="","",'S.D. Paste sheet'!M1161)</f>
        <v/>
      </c>
      <c r="N1161" s="20" t="str">
        <f>IF('S.D. Paste sheet'!N1161="","",'S.D. Paste sheet'!N1161)</f>
        <v/>
      </c>
      <c r="O1161" s="20" t="str">
        <f>IF('S.D. Paste sheet'!O1161="","",'S.D. Paste sheet'!O1161)</f>
        <v/>
      </c>
      <c r="P1161" s="20" t="str">
        <f>IF('S.D. Paste sheet'!P1161="","",'S.D. Paste sheet'!P1161)</f>
        <v/>
      </c>
      <c r="Q1161" s="20" t="str">
        <f>IF('S.D. Paste sheet'!Q1161="","",'S.D. Paste sheet'!Q1161)</f>
        <v/>
      </c>
      <c r="R1161" s="20" t="str">
        <f>IF('S.D. Paste sheet'!R1161="","",'S.D. Paste sheet'!R1161)</f>
        <v/>
      </c>
      <c r="S1161" s="20" t="str">
        <f>IF('S.D. Paste sheet'!S1161="","",'S.D. Paste sheet'!S1161)</f>
        <v/>
      </c>
      <c r="T1161" s="20" t="str">
        <f>IF('S.D. Paste sheet'!T1161="","",'S.D. Paste sheet'!T1161)</f>
        <v/>
      </c>
      <c r="U1161" s="20" t="str">
        <f>IF('S.D. Paste sheet'!U1161="","",'S.D. Paste sheet'!U1161)</f>
        <v/>
      </c>
      <c r="V1161" s="20" t="str">
        <f>IF('S.D. Paste sheet'!V1161="","",'S.D. Paste sheet'!V1161)</f>
        <v/>
      </c>
      <c r="W1161" s="20" t="str">
        <f>IF('S.D. Paste sheet'!W1161="","",'S.D. Paste sheet'!W1161)</f>
        <v/>
      </c>
      <c r="X1161" s="20" t="str">
        <f>IF('S.D. Paste sheet'!X1161="","",'S.D. Paste sheet'!X1161)</f>
        <v/>
      </c>
      <c r="Y1161" s="20" t="str">
        <f>IF('S.D. Paste sheet'!Y1161="","",'S.D. Paste sheet'!Y1161)</f>
        <v/>
      </c>
      <c r="Z1161" s="20" t="str">
        <f>IF('S.D. Paste sheet'!Z1161="","",'S.D. Paste sheet'!Z1161)</f>
        <v/>
      </c>
      <c r="AA1161" s="20" t="str">
        <f>IF('S.D. Paste sheet'!AA1161="","",'S.D. Paste sheet'!AA1161)</f>
        <v/>
      </c>
      <c r="AB1161" s="20" t="str">
        <f>IF('S.D. Paste sheet'!AB1161="","",'S.D. Paste sheet'!AB1161)</f>
        <v/>
      </c>
      <c r="AC1161" s="20" t="str">
        <f>IF('S.D. Paste sheet'!AC1161="","",'S.D. Paste sheet'!AC1161)</f>
        <v/>
      </c>
      <c r="AD1161" s="20" t="str">
        <f>IF('S.D. Paste sheet'!AD1161="","",'S.D. Paste sheet'!AD1161)</f>
        <v/>
      </c>
      <c r="AE1161" s="28"/>
      <c r="AF1161" t="str">
        <f>IF(AK1161="","",IF(AK1161&gt;0,COUNT($AG$2:AG1161),""))</f>
        <v/>
      </c>
      <c r="AG1161" s="25" t="str">
        <f t="shared" si="579"/>
        <v/>
      </c>
      <c r="AH1161" s="25" t="str">
        <f t="shared" si="580"/>
        <v/>
      </c>
      <c r="AI1161" s="25" t="str">
        <f t="shared" si="581"/>
        <v/>
      </c>
      <c r="AJ1161" s="25" t="str">
        <f t="shared" si="582"/>
        <v/>
      </c>
      <c r="AK1161" s="25" t="str">
        <f t="shared" si="583"/>
        <v/>
      </c>
      <c r="AL1161" s="25" t="str">
        <f t="shared" si="584"/>
        <v/>
      </c>
      <c r="AM1161" s="25" t="str">
        <f t="shared" si="585"/>
        <v/>
      </c>
      <c r="AN1161" s="25" t="str">
        <f t="shared" si="586"/>
        <v/>
      </c>
      <c r="AO1161" s="25" t="str">
        <f t="shared" si="587"/>
        <v/>
      </c>
      <c r="AP1161" s="25" t="str">
        <f t="shared" si="588"/>
        <v/>
      </c>
      <c r="AQ1161" s="25" t="str">
        <f t="shared" si="589"/>
        <v/>
      </c>
      <c r="AR1161" s="25" t="str">
        <f t="shared" si="590"/>
        <v/>
      </c>
      <c r="AS1161" s="25" t="str">
        <f t="shared" si="591"/>
        <v/>
      </c>
      <c r="AT1161" s="25" t="str">
        <f t="shared" si="592"/>
        <v/>
      </c>
      <c r="AU1161" s="25" t="str">
        <f t="shared" si="593"/>
        <v/>
      </c>
      <c r="AV1161" s="25" t="str">
        <f t="shared" si="594"/>
        <v/>
      </c>
      <c r="AX1161" t="str">
        <f>IF(BC1161="","",IF(BC1161&gt;0,COUNT($AY$2:AY1161),""))</f>
        <v/>
      </c>
      <c r="AY1161" s="25" t="str">
        <f t="shared" si="595"/>
        <v/>
      </c>
      <c r="AZ1161" s="25" t="str">
        <f t="shared" si="596"/>
        <v/>
      </c>
      <c r="BA1161" s="25" t="str">
        <f t="shared" si="597"/>
        <v/>
      </c>
      <c r="BB1161" s="25" t="str">
        <f t="shared" si="598"/>
        <v/>
      </c>
      <c r="BC1161" s="25" t="str">
        <f t="shared" si="599"/>
        <v/>
      </c>
      <c r="BD1161" s="25" t="str">
        <f t="shared" si="600"/>
        <v/>
      </c>
      <c r="BE1161" s="25" t="str">
        <f t="shared" si="601"/>
        <v/>
      </c>
      <c r="BF1161" s="25" t="str">
        <f t="shared" si="602"/>
        <v/>
      </c>
      <c r="BG1161" s="25" t="str">
        <f t="shared" si="603"/>
        <v/>
      </c>
      <c r="BH1161" s="25" t="str">
        <f t="shared" si="604"/>
        <v/>
      </c>
      <c r="BI1161" s="25" t="str">
        <f t="shared" si="605"/>
        <v/>
      </c>
      <c r="BJ1161" s="25" t="str">
        <f t="shared" si="606"/>
        <v/>
      </c>
      <c r="BK1161" s="25" t="str">
        <f t="shared" si="607"/>
        <v/>
      </c>
      <c r="BL1161" s="25" t="str">
        <f t="shared" si="608"/>
        <v/>
      </c>
      <c r="BM1161" s="25" t="str">
        <f t="shared" si="609"/>
        <v/>
      </c>
      <c r="BN1161" s="25" t="str">
        <f t="shared" si="610"/>
        <v/>
      </c>
    </row>
    <row r="1162" spans="1:66" x14ac:dyDescent="0.25">
      <c r="A1162" s="20" t="str">
        <f>IF('S.D. Paste sheet'!A1162="","",'S.D. Paste sheet'!A1162)</f>
        <v/>
      </c>
      <c r="B1162" s="20" t="str">
        <f>IF('S.D. Paste sheet'!B1162="","",'S.D. Paste sheet'!B1162)</f>
        <v/>
      </c>
      <c r="C1162" s="20" t="str">
        <f>IF('S.D. Paste sheet'!C1162="","",'S.D. Paste sheet'!C1162)</f>
        <v/>
      </c>
      <c r="D1162" s="20" t="str">
        <f>IF('S.D. Paste sheet'!D1162="","",'S.D. Paste sheet'!D1162)</f>
        <v/>
      </c>
      <c r="E1162" s="20" t="str">
        <f>IF('S.D. Paste sheet'!E1162="","",UPPER('S.D. Paste sheet'!E1162))</f>
        <v/>
      </c>
      <c r="F1162" s="20" t="str">
        <f>IF('S.D. Paste sheet'!F1162="","",'S.D. Paste sheet'!F1162)</f>
        <v/>
      </c>
      <c r="G1162" s="20" t="str">
        <f>IF('S.D. Paste sheet'!G1162="","",UPPER('S.D. Paste sheet'!G1162))</f>
        <v/>
      </c>
      <c r="H1162" s="20" t="str">
        <f>IF('S.D. Paste sheet'!H1162="","",UPPER('S.D. Paste sheet'!H1162))</f>
        <v/>
      </c>
      <c r="I1162" s="20" t="str">
        <f>IF('S.D. Paste sheet'!I1162="","",'S.D. Paste sheet'!I1162)</f>
        <v/>
      </c>
      <c r="J1162" s="20" t="str">
        <f>IF('S.D. Paste sheet'!J1162="","",'S.D. Paste sheet'!J1162)</f>
        <v/>
      </c>
      <c r="K1162" s="20" t="str">
        <f>IF('S.D. Paste sheet'!K1162="","",'S.D. Paste sheet'!K1162)</f>
        <v/>
      </c>
      <c r="L1162" s="20" t="str">
        <f>IF('S.D. Paste sheet'!L1162="","",'S.D. Paste sheet'!L1162)</f>
        <v/>
      </c>
      <c r="M1162" s="20" t="str">
        <f>IF('S.D. Paste sheet'!M1162="","",'S.D. Paste sheet'!M1162)</f>
        <v/>
      </c>
      <c r="N1162" s="20" t="str">
        <f>IF('S.D. Paste sheet'!N1162="","",'S.D. Paste sheet'!N1162)</f>
        <v/>
      </c>
      <c r="O1162" s="20" t="str">
        <f>IF('S.D. Paste sheet'!O1162="","",'S.D. Paste sheet'!O1162)</f>
        <v/>
      </c>
      <c r="P1162" s="20" t="str">
        <f>IF('S.D. Paste sheet'!P1162="","",'S.D. Paste sheet'!P1162)</f>
        <v/>
      </c>
      <c r="Q1162" s="20" t="str">
        <f>IF('S.D. Paste sheet'!Q1162="","",'S.D. Paste sheet'!Q1162)</f>
        <v/>
      </c>
      <c r="R1162" s="20" t="str">
        <f>IF('S.D. Paste sheet'!R1162="","",'S.D. Paste sheet'!R1162)</f>
        <v/>
      </c>
      <c r="S1162" s="20" t="str">
        <f>IF('S.D. Paste sheet'!S1162="","",'S.D. Paste sheet'!S1162)</f>
        <v/>
      </c>
      <c r="T1162" s="20" t="str">
        <f>IF('S.D. Paste sheet'!T1162="","",'S.D. Paste sheet'!T1162)</f>
        <v/>
      </c>
      <c r="U1162" s="20" t="str">
        <f>IF('S.D. Paste sheet'!U1162="","",'S.D. Paste sheet'!U1162)</f>
        <v/>
      </c>
      <c r="V1162" s="20" t="str">
        <f>IF('S.D. Paste sheet'!V1162="","",'S.D. Paste sheet'!V1162)</f>
        <v/>
      </c>
      <c r="W1162" s="20" t="str">
        <f>IF('S.D. Paste sheet'!W1162="","",'S.D. Paste sheet'!W1162)</f>
        <v/>
      </c>
      <c r="X1162" s="20" t="str">
        <f>IF('S.D. Paste sheet'!X1162="","",'S.D. Paste sheet'!X1162)</f>
        <v/>
      </c>
      <c r="Y1162" s="20" t="str">
        <f>IF('S.D. Paste sheet'!Y1162="","",'S.D. Paste sheet'!Y1162)</f>
        <v/>
      </c>
      <c r="Z1162" s="20" t="str">
        <f>IF('S.D. Paste sheet'!Z1162="","",'S.D. Paste sheet'!Z1162)</f>
        <v/>
      </c>
      <c r="AA1162" s="20" t="str">
        <f>IF('S.D. Paste sheet'!AA1162="","",'S.D. Paste sheet'!AA1162)</f>
        <v/>
      </c>
      <c r="AB1162" s="20" t="str">
        <f>IF('S.D. Paste sheet'!AB1162="","",'S.D. Paste sheet'!AB1162)</f>
        <v/>
      </c>
      <c r="AC1162" s="20" t="str">
        <f>IF('S.D. Paste sheet'!AC1162="","",'S.D. Paste sheet'!AC1162)</f>
        <v/>
      </c>
      <c r="AD1162" s="20" t="str">
        <f>IF('S.D. Paste sheet'!AD1162="","",'S.D. Paste sheet'!AD1162)</f>
        <v/>
      </c>
      <c r="AE1162" s="28"/>
      <c r="AF1162" t="str">
        <f>IF(AK1162="","",IF(AK1162&gt;0,COUNT($AG$2:AG1162),""))</f>
        <v/>
      </c>
      <c r="AG1162" s="25" t="str">
        <f t="shared" si="579"/>
        <v/>
      </c>
      <c r="AH1162" s="25" t="str">
        <f t="shared" si="580"/>
        <v/>
      </c>
      <c r="AI1162" s="25" t="str">
        <f t="shared" si="581"/>
        <v/>
      </c>
      <c r="AJ1162" s="25" t="str">
        <f t="shared" si="582"/>
        <v/>
      </c>
      <c r="AK1162" s="25" t="str">
        <f t="shared" si="583"/>
        <v/>
      </c>
      <c r="AL1162" s="25" t="str">
        <f t="shared" si="584"/>
        <v/>
      </c>
      <c r="AM1162" s="25" t="str">
        <f t="shared" si="585"/>
        <v/>
      </c>
      <c r="AN1162" s="25" t="str">
        <f t="shared" si="586"/>
        <v/>
      </c>
      <c r="AO1162" s="25" t="str">
        <f t="shared" si="587"/>
        <v/>
      </c>
      <c r="AP1162" s="25" t="str">
        <f t="shared" si="588"/>
        <v/>
      </c>
      <c r="AQ1162" s="25" t="str">
        <f t="shared" si="589"/>
        <v/>
      </c>
      <c r="AR1162" s="25" t="str">
        <f t="shared" si="590"/>
        <v/>
      </c>
      <c r="AS1162" s="25" t="str">
        <f t="shared" si="591"/>
        <v/>
      </c>
      <c r="AT1162" s="25" t="str">
        <f t="shared" si="592"/>
        <v/>
      </c>
      <c r="AU1162" s="25" t="str">
        <f t="shared" si="593"/>
        <v/>
      </c>
      <c r="AV1162" s="25" t="str">
        <f t="shared" si="594"/>
        <v/>
      </c>
      <c r="AX1162" t="str">
        <f>IF(BC1162="","",IF(BC1162&gt;0,COUNT($AY$2:AY1162),""))</f>
        <v/>
      </c>
      <c r="AY1162" s="25" t="str">
        <f t="shared" si="595"/>
        <v/>
      </c>
      <c r="AZ1162" s="25" t="str">
        <f t="shared" si="596"/>
        <v/>
      </c>
      <c r="BA1162" s="25" t="str">
        <f t="shared" si="597"/>
        <v/>
      </c>
      <c r="BB1162" s="25" t="str">
        <f t="shared" si="598"/>
        <v/>
      </c>
      <c r="BC1162" s="25" t="str">
        <f t="shared" si="599"/>
        <v/>
      </c>
      <c r="BD1162" s="25" t="str">
        <f t="shared" si="600"/>
        <v/>
      </c>
      <c r="BE1162" s="25" t="str">
        <f t="shared" si="601"/>
        <v/>
      </c>
      <c r="BF1162" s="25" t="str">
        <f t="shared" si="602"/>
        <v/>
      </c>
      <c r="BG1162" s="25" t="str">
        <f t="shared" si="603"/>
        <v/>
      </c>
      <c r="BH1162" s="25" t="str">
        <f t="shared" si="604"/>
        <v/>
      </c>
      <c r="BI1162" s="25" t="str">
        <f t="shared" si="605"/>
        <v/>
      </c>
      <c r="BJ1162" s="25" t="str">
        <f t="shared" si="606"/>
        <v/>
      </c>
      <c r="BK1162" s="25" t="str">
        <f t="shared" si="607"/>
        <v/>
      </c>
      <c r="BL1162" s="25" t="str">
        <f t="shared" si="608"/>
        <v/>
      </c>
      <c r="BM1162" s="25" t="str">
        <f t="shared" si="609"/>
        <v/>
      </c>
      <c r="BN1162" s="25" t="str">
        <f t="shared" si="610"/>
        <v/>
      </c>
    </row>
    <row r="1163" spans="1:66" x14ac:dyDescent="0.25">
      <c r="A1163" s="20" t="str">
        <f>IF('S.D. Paste sheet'!A1163="","",'S.D. Paste sheet'!A1163)</f>
        <v/>
      </c>
      <c r="B1163" s="20" t="str">
        <f>IF('S.D. Paste sheet'!B1163="","",'S.D. Paste sheet'!B1163)</f>
        <v/>
      </c>
      <c r="C1163" s="20" t="str">
        <f>IF('S.D. Paste sheet'!C1163="","",'S.D. Paste sheet'!C1163)</f>
        <v/>
      </c>
      <c r="D1163" s="20" t="str">
        <f>IF('S.D. Paste sheet'!D1163="","",'S.D. Paste sheet'!D1163)</f>
        <v/>
      </c>
      <c r="E1163" s="20" t="str">
        <f>IF('S.D. Paste sheet'!E1163="","",UPPER('S.D. Paste sheet'!E1163))</f>
        <v/>
      </c>
      <c r="F1163" s="20" t="str">
        <f>IF('S.D. Paste sheet'!F1163="","",'S.D. Paste sheet'!F1163)</f>
        <v/>
      </c>
      <c r="G1163" s="20" t="str">
        <f>IF('S.D. Paste sheet'!G1163="","",UPPER('S.D. Paste sheet'!G1163))</f>
        <v/>
      </c>
      <c r="H1163" s="20" t="str">
        <f>IF('S.D. Paste sheet'!H1163="","",UPPER('S.D. Paste sheet'!H1163))</f>
        <v/>
      </c>
      <c r="I1163" s="20" t="str">
        <f>IF('S.D. Paste sheet'!I1163="","",'S.D. Paste sheet'!I1163)</f>
        <v/>
      </c>
      <c r="J1163" s="20" t="str">
        <f>IF('S.D. Paste sheet'!J1163="","",'S.D. Paste sheet'!J1163)</f>
        <v/>
      </c>
      <c r="K1163" s="20" t="str">
        <f>IF('S.D. Paste sheet'!K1163="","",'S.D. Paste sheet'!K1163)</f>
        <v/>
      </c>
      <c r="L1163" s="20" t="str">
        <f>IF('S.D. Paste sheet'!L1163="","",'S.D. Paste sheet'!L1163)</f>
        <v/>
      </c>
      <c r="M1163" s="20" t="str">
        <f>IF('S.D. Paste sheet'!M1163="","",'S.D. Paste sheet'!M1163)</f>
        <v/>
      </c>
      <c r="N1163" s="20" t="str">
        <f>IF('S.D. Paste sheet'!N1163="","",'S.D. Paste sheet'!N1163)</f>
        <v/>
      </c>
      <c r="O1163" s="20" t="str">
        <f>IF('S.D. Paste sheet'!O1163="","",'S.D. Paste sheet'!O1163)</f>
        <v/>
      </c>
      <c r="P1163" s="20" t="str">
        <f>IF('S.D. Paste sheet'!P1163="","",'S.D. Paste sheet'!P1163)</f>
        <v/>
      </c>
      <c r="Q1163" s="20" t="str">
        <f>IF('S.D. Paste sheet'!Q1163="","",'S.D. Paste sheet'!Q1163)</f>
        <v/>
      </c>
      <c r="R1163" s="20" t="str">
        <f>IF('S.D. Paste sheet'!R1163="","",'S.D. Paste sheet'!R1163)</f>
        <v/>
      </c>
      <c r="S1163" s="20" t="str">
        <f>IF('S.D. Paste sheet'!S1163="","",'S.D. Paste sheet'!S1163)</f>
        <v/>
      </c>
      <c r="T1163" s="20" t="str">
        <f>IF('S.D. Paste sheet'!T1163="","",'S.D. Paste sheet'!T1163)</f>
        <v/>
      </c>
      <c r="U1163" s="20" t="str">
        <f>IF('S.D. Paste sheet'!U1163="","",'S.D. Paste sheet'!U1163)</f>
        <v/>
      </c>
      <c r="V1163" s="20" t="str">
        <f>IF('S.D. Paste sheet'!V1163="","",'S.D. Paste sheet'!V1163)</f>
        <v/>
      </c>
      <c r="W1163" s="20" t="str">
        <f>IF('S.D. Paste sheet'!W1163="","",'S.D. Paste sheet'!W1163)</f>
        <v/>
      </c>
      <c r="X1163" s="20" t="str">
        <f>IF('S.D. Paste sheet'!X1163="","",'S.D. Paste sheet'!X1163)</f>
        <v/>
      </c>
      <c r="Y1163" s="20" t="str">
        <f>IF('S.D. Paste sheet'!Y1163="","",'S.D. Paste sheet'!Y1163)</f>
        <v/>
      </c>
      <c r="Z1163" s="20" t="str">
        <f>IF('S.D. Paste sheet'!Z1163="","",'S.D. Paste sheet'!Z1163)</f>
        <v/>
      </c>
      <c r="AA1163" s="20" t="str">
        <f>IF('S.D. Paste sheet'!AA1163="","",'S.D. Paste sheet'!AA1163)</f>
        <v/>
      </c>
      <c r="AB1163" s="20" t="str">
        <f>IF('S.D. Paste sheet'!AB1163="","",'S.D. Paste sheet'!AB1163)</f>
        <v/>
      </c>
      <c r="AC1163" s="20" t="str">
        <f>IF('S.D. Paste sheet'!AC1163="","",'S.D. Paste sheet'!AC1163)</f>
        <v/>
      </c>
      <c r="AD1163" s="20" t="str">
        <f>IF('S.D. Paste sheet'!AD1163="","",'S.D. Paste sheet'!AD1163)</f>
        <v/>
      </c>
      <c r="AE1163" s="28"/>
      <c r="AF1163" t="str">
        <f>IF(AK1163="","",IF(AK1163&gt;0,COUNT($AG$2:AG1163),""))</f>
        <v/>
      </c>
      <c r="AG1163" s="25" t="str">
        <f t="shared" si="579"/>
        <v/>
      </c>
      <c r="AH1163" s="25" t="str">
        <f t="shared" si="580"/>
        <v/>
      </c>
      <c r="AI1163" s="25" t="str">
        <f t="shared" si="581"/>
        <v/>
      </c>
      <c r="AJ1163" s="25" t="str">
        <f t="shared" si="582"/>
        <v/>
      </c>
      <c r="AK1163" s="25" t="str">
        <f t="shared" si="583"/>
        <v/>
      </c>
      <c r="AL1163" s="25" t="str">
        <f t="shared" si="584"/>
        <v/>
      </c>
      <c r="AM1163" s="25" t="str">
        <f t="shared" si="585"/>
        <v/>
      </c>
      <c r="AN1163" s="25" t="str">
        <f t="shared" si="586"/>
        <v/>
      </c>
      <c r="AO1163" s="25" t="str">
        <f t="shared" si="587"/>
        <v/>
      </c>
      <c r="AP1163" s="25" t="str">
        <f t="shared" si="588"/>
        <v/>
      </c>
      <c r="AQ1163" s="25" t="str">
        <f t="shared" si="589"/>
        <v/>
      </c>
      <c r="AR1163" s="25" t="str">
        <f t="shared" si="590"/>
        <v/>
      </c>
      <c r="AS1163" s="25" t="str">
        <f t="shared" si="591"/>
        <v/>
      </c>
      <c r="AT1163" s="25" t="str">
        <f t="shared" si="592"/>
        <v/>
      </c>
      <c r="AU1163" s="25" t="str">
        <f t="shared" si="593"/>
        <v/>
      </c>
      <c r="AV1163" s="25" t="str">
        <f t="shared" si="594"/>
        <v/>
      </c>
      <c r="AX1163" t="str">
        <f>IF(BC1163="","",IF(BC1163&gt;0,COUNT($AY$2:AY1163),""))</f>
        <v/>
      </c>
      <c r="AY1163" s="25" t="str">
        <f t="shared" si="595"/>
        <v/>
      </c>
      <c r="AZ1163" s="25" t="str">
        <f t="shared" si="596"/>
        <v/>
      </c>
      <c r="BA1163" s="25" t="str">
        <f t="shared" si="597"/>
        <v/>
      </c>
      <c r="BB1163" s="25" t="str">
        <f t="shared" si="598"/>
        <v/>
      </c>
      <c r="BC1163" s="25" t="str">
        <f t="shared" si="599"/>
        <v/>
      </c>
      <c r="BD1163" s="25" t="str">
        <f t="shared" si="600"/>
        <v/>
      </c>
      <c r="BE1163" s="25" t="str">
        <f t="shared" si="601"/>
        <v/>
      </c>
      <c r="BF1163" s="25" t="str">
        <f t="shared" si="602"/>
        <v/>
      </c>
      <c r="BG1163" s="25" t="str">
        <f t="shared" si="603"/>
        <v/>
      </c>
      <c r="BH1163" s="25" t="str">
        <f t="shared" si="604"/>
        <v/>
      </c>
      <c r="BI1163" s="25" t="str">
        <f t="shared" si="605"/>
        <v/>
      </c>
      <c r="BJ1163" s="25" t="str">
        <f t="shared" si="606"/>
        <v/>
      </c>
      <c r="BK1163" s="25" t="str">
        <f t="shared" si="607"/>
        <v/>
      </c>
      <c r="BL1163" s="25" t="str">
        <f t="shared" si="608"/>
        <v/>
      </c>
      <c r="BM1163" s="25" t="str">
        <f t="shared" si="609"/>
        <v/>
      </c>
      <c r="BN1163" s="25" t="str">
        <f t="shared" si="610"/>
        <v/>
      </c>
    </row>
    <row r="1164" spans="1:66" x14ac:dyDescent="0.25">
      <c r="A1164" s="20" t="str">
        <f>IF('S.D. Paste sheet'!A1164="","",'S.D. Paste sheet'!A1164)</f>
        <v/>
      </c>
      <c r="B1164" s="20" t="str">
        <f>IF('S.D. Paste sheet'!B1164="","",'S.D. Paste sheet'!B1164)</f>
        <v/>
      </c>
      <c r="C1164" s="20" t="str">
        <f>IF('S.D. Paste sheet'!C1164="","",'S.D. Paste sheet'!C1164)</f>
        <v/>
      </c>
      <c r="D1164" s="20" t="str">
        <f>IF('S.D. Paste sheet'!D1164="","",'S.D. Paste sheet'!D1164)</f>
        <v/>
      </c>
      <c r="E1164" s="20" t="str">
        <f>IF('S.D. Paste sheet'!E1164="","",UPPER('S.D. Paste sheet'!E1164))</f>
        <v/>
      </c>
      <c r="F1164" s="20" t="str">
        <f>IF('S.D. Paste sheet'!F1164="","",'S.D. Paste sheet'!F1164)</f>
        <v/>
      </c>
      <c r="G1164" s="20" t="str">
        <f>IF('S.D. Paste sheet'!G1164="","",UPPER('S.D. Paste sheet'!G1164))</f>
        <v/>
      </c>
      <c r="H1164" s="20" t="str">
        <f>IF('S.D. Paste sheet'!H1164="","",UPPER('S.D. Paste sheet'!H1164))</f>
        <v/>
      </c>
      <c r="I1164" s="20" t="str">
        <f>IF('S.D. Paste sheet'!I1164="","",'S.D. Paste sheet'!I1164)</f>
        <v/>
      </c>
      <c r="J1164" s="20" t="str">
        <f>IF('S.D. Paste sheet'!J1164="","",'S.D. Paste sheet'!J1164)</f>
        <v/>
      </c>
      <c r="K1164" s="20" t="str">
        <f>IF('S.D. Paste sheet'!K1164="","",'S.D. Paste sheet'!K1164)</f>
        <v/>
      </c>
      <c r="L1164" s="20" t="str">
        <f>IF('S.D. Paste sheet'!L1164="","",'S.D. Paste sheet'!L1164)</f>
        <v/>
      </c>
      <c r="M1164" s="20" t="str">
        <f>IF('S.D. Paste sheet'!M1164="","",'S.D. Paste sheet'!M1164)</f>
        <v/>
      </c>
      <c r="N1164" s="20" t="str">
        <f>IF('S.D. Paste sheet'!N1164="","",'S.D. Paste sheet'!N1164)</f>
        <v/>
      </c>
      <c r="O1164" s="20" t="str">
        <f>IF('S.D. Paste sheet'!O1164="","",'S.D. Paste sheet'!O1164)</f>
        <v/>
      </c>
      <c r="P1164" s="20" t="str">
        <f>IF('S.D. Paste sheet'!P1164="","",'S.D. Paste sheet'!P1164)</f>
        <v/>
      </c>
      <c r="Q1164" s="20" t="str">
        <f>IF('S.D. Paste sheet'!Q1164="","",'S.D. Paste sheet'!Q1164)</f>
        <v/>
      </c>
      <c r="R1164" s="20" t="str">
        <f>IF('S.D. Paste sheet'!R1164="","",'S.D. Paste sheet'!R1164)</f>
        <v/>
      </c>
      <c r="S1164" s="20" t="str">
        <f>IF('S.D. Paste sheet'!S1164="","",'S.D. Paste sheet'!S1164)</f>
        <v/>
      </c>
      <c r="T1164" s="20" t="str">
        <f>IF('S.D. Paste sheet'!T1164="","",'S.D. Paste sheet'!T1164)</f>
        <v/>
      </c>
      <c r="U1164" s="20" t="str">
        <f>IF('S.D. Paste sheet'!U1164="","",'S.D. Paste sheet'!U1164)</f>
        <v/>
      </c>
      <c r="V1164" s="20" t="str">
        <f>IF('S.D. Paste sheet'!V1164="","",'S.D. Paste sheet'!V1164)</f>
        <v/>
      </c>
      <c r="W1164" s="20" t="str">
        <f>IF('S.D. Paste sheet'!W1164="","",'S.D. Paste sheet'!W1164)</f>
        <v/>
      </c>
      <c r="X1164" s="20" t="str">
        <f>IF('S.D. Paste sheet'!X1164="","",'S.D. Paste sheet'!X1164)</f>
        <v/>
      </c>
      <c r="Y1164" s="20" t="str">
        <f>IF('S.D. Paste sheet'!Y1164="","",'S.D. Paste sheet'!Y1164)</f>
        <v/>
      </c>
      <c r="Z1164" s="20" t="str">
        <f>IF('S.D. Paste sheet'!Z1164="","",'S.D. Paste sheet'!Z1164)</f>
        <v/>
      </c>
      <c r="AA1164" s="20" t="str">
        <f>IF('S.D. Paste sheet'!AA1164="","",'S.D. Paste sheet'!AA1164)</f>
        <v/>
      </c>
      <c r="AB1164" s="20" t="str">
        <f>IF('S.D. Paste sheet'!AB1164="","",'S.D. Paste sheet'!AB1164)</f>
        <v/>
      </c>
      <c r="AC1164" s="20" t="str">
        <f>IF('S.D. Paste sheet'!AC1164="","",'S.D. Paste sheet'!AC1164)</f>
        <v/>
      </c>
      <c r="AD1164" s="20" t="str">
        <f>IF('S.D. Paste sheet'!AD1164="","",'S.D. Paste sheet'!AD1164)</f>
        <v/>
      </c>
      <c r="AE1164" s="28"/>
      <c r="AF1164" t="str">
        <f>IF(AK1164="","",IF(AK1164&gt;0,COUNT($AG$2:AG1164),""))</f>
        <v/>
      </c>
      <c r="AG1164" s="25" t="str">
        <f t="shared" si="579"/>
        <v/>
      </c>
      <c r="AH1164" s="25" t="str">
        <f t="shared" si="580"/>
        <v/>
      </c>
      <c r="AI1164" s="25" t="str">
        <f t="shared" si="581"/>
        <v/>
      </c>
      <c r="AJ1164" s="25" t="str">
        <f t="shared" si="582"/>
        <v/>
      </c>
      <c r="AK1164" s="25" t="str">
        <f t="shared" si="583"/>
        <v/>
      </c>
      <c r="AL1164" s="25" t="str">
        <f t="shared" si="584"/>
        <v/>
      </c>
      <c r="AM1164" s="25" t="str">
        <f t="shared" si="585"/>
        <v/>
      </c>
      <c r="AN1164" s="25" t="str">
        <f t="shared" si="586"/>
        <v/>
      </c>
      <c r="AO1164" s="25" t="str">
        <f t="shared" si="587"/>
        <v/>
      </c>
      <c r="AP1164" s="25" t="str">
        <f t="shared" si="588"/>
        <v/>
      </c>
      <c r="AQ1164" s="25" t="str">
        <f t="shared" si="589"/>
        <v/>
      </c>
      <c r="AR1164" s="25" t="str">
        <f t="shared" si="590"/>
        <v/>
      </c>
      <c r="AS1164" s="25" t="str">
        <f t="shared" si="591"/>
        <v/>
      </c>
      <c r="AT1164" s="25" t="str">
        <f t="shared" si="592"/>
        <v/>
      </c>
      <c r="AU1164" s="25" t="str">
        <f t="shared" si="593"/>
        <v/>
      </c>
      <c r="AV1164" s="25" t="str">
        <f t="shared" si="594"/>
        <v/>
      </c>
      <c r="AX1164" t="str">
        <f>IF(BC1164="","",IF(BC1164&gt;0,COUNT($AY$2:AY1164),""))</f>
        <v/>
      </c>
      <c r="AY1164" s="25" t="str">
        <f t="shared" si="595"/>
        <v/>
      </c>
      <c r="AZ1164" s="25" t="str">
        <f t="shared" si="596"/>
        <v/>
      </c>
      <c r="BA1164" s="25" t="str">
        <f t="shared" si="597"/>
        <v/>
      </c>
      <c r="BB1164" s="25" t="str">
        <f t="shared" si="598"/>
        <v/>
      </c>
      <c r="BC1164" s="25" t="str">
        <f t="shared" si="599"/>
        <v/>
      </c>
      <c r="BD1164" s="25" t="str">
        <f t="shared" si="600"/>
        <v/>
      </c>
      <c r="BE1164" s="25" t="str">
        <f t="shared" si="601"/>
        <v/>
      </c>
      <c r="BF1164" s="25" t="str">
        <f t="shared" si="602"/>
        <v/>
      </c>
      <c r="BG1164" s="25" t="str">
        <f t="shared" si="603"/>
        <v/>
      </c>
      <c r="BH1164" s="25" t="str">
        <f t="shared" si="604"/>
        <v/>
      </c>
      <c r="BI1164" s="25" t="str">
        <f t="shared" si="605"/>
        <v/>
      </c>
      <c r="BJ1164" s="25" t="str">
        <f t="shared" si="606"/>
        <v/>
      </c>
      <c r="BK1164" s="25" t="str">
        <f t="shared" si="607"/>
        <v/>
      </c>
      <c r="BL1164" s="25" t="str">
        <f t="shared" si="608"/>
        <v/>
      </c>
      <c r="BM1164" s="25" t="str">
        <f t="shared" si="609"/>
        <v/>
      </c>
      <c r="BN1164" s="25" t="str">
        <f t="shared" si="610"/>
        <v/>
      </c>
    </row>
    <row r="1165" spans="1:66" x14ac:dyDescent="0.25">
      <c r="A1165" s="20" t="str">
        <f>IF('S.D. Paste sheet'!A1165="","",'S.D. Paste sheet'!A1165)</f>
        <v/>
      </c>
      <c r="B1165" s="20" t="str">
        <f>IF('S.D. Paste sheet'!B1165="","",'S.D. Paste sheet'!B1165)</f>
        <v/>
      </c>
      <c r="C1165" s="20" t="str">
        <f>IF('S.D. Paste sheet'!C1165="","",'S.D. Paste sheet'!C1165)</f>
        <v/>
      </c>
      <c r="D1165" s="20" t="str">
        <f>IF('S.D. Paste sheet'!D1165="","",'S.D. Paste sheet'!D1165)</f>
        <v/>
      </c>
      <c r="E1165" s="20" t="str">
        <f>IF('S.D. Paste sheet'!E1165="","",UPPER('S.D. Paste sheet'!E1165))</f>
        <v/>
      </c>
      <c r="F1165" s="20" t="str">
        <f>IF('S.D. Paste sheet'!F1165="","",'S.D. Paste sheet'!F1165)</f>
        <v/>
      </c>
      <c r="G1165" s="20" t="str">
        <f>IF('S.D. Paste sheet'!G1165="","",UPPER('S.D. Paste sheet'!G1165))</f>
        <v/>
      </c>
      <c r="H1165" s="20" t="str">
        <f>IF('S.D. Paste sheet'!H1165="","",UPPER('S.D. Paste sheet'!H1165))</f>
        <v/>
      </c>
      <c r="I1165" s="20" t="str">
        <f>IF('S.D. Paste sheet'!I1165="","",'S.D. Paste sheet'!I1165)</f>
        <v/>
      </c>
      <c r="J1165" s="20" t="str">
        <f>IF('S.D. Paste sheet'!J1165="","",'S.D. Paste sheet'!J1165)</f>
        <v/>
      </c>
      <c r="K1165" s="20" t="str">
        <f>IF('S.D. Paste sheet'!K1165="","",'S.D. Paste sheet'!K1165)</f>
        <v/>
      </c>
      <c r="L1165" s="20" t="str">
        <f>IF('S.D. Paste sheet'!L1165="","",'S.D. Paste sheet'!L1165)</f>
        <v/>
      </c>
      <c r="M1165" s="20" t="str">
        <f>IF('S.D. Paste sheet'!M1165="","",'S.D. Paste sheet'!M1165)</f>
        <v/>
      </c>
      <c r="N1165" s="20" t="str">
        <f>IF('S.D. Paste sheet'!N1165="","",'S.D. Paste sheet'!N1165)</f>
        <v/>
      </c>
      <c r="O1165" s="20" t="str">
        <f>IF('S.D. Paste sheet'!O1165="","",'S.D. Paste sheet'!O1165)</f>
        <v/>
      </c>
      <c r="P1165" s="20" t="str">
        <f>IF('S.D. Paste sheet'!P1165="","",'S.D. Paste sheet'!P1165)</f>
        <v/>
      </c>
      <c r="Q1165" s="20" t="str">
        <f>IF('S.D. Paste sheet'!Q1165="","",'S.D. Paste sheet'!Q1165)</f>
        <v/>
      </c>
      <c r="R1165" s="20" t="str">
        <f>IF('S.D. Paste sheet'!R1165="","",'S.D. Paste sheet'!R1165)</f>
        <v/>
      </c>
      <c r="S1165" s="20" t="str">
        <f>IF('S.D. Paste sheet'!S1165="","",'S.D. Paste sheet'!S1165)</f>
        <v/>
      </c>
      <c r="T1165" s="20" t="str">
        <f>IF('S.D. Paste sheet'!T1165="","",'S.D. Paste sheet'!T1165)</f>
        <v/>
      </c>
      <c r="U1165" s="20" t="str">
        <f>IF('S.D. Paste sheet'!U1165="","",'S.D. Paste sheet'!U1165)</f>
        <v/>
      </c>
      <c r="V1165" s="20" t="str">
        <f>IF('S.D. Paste sheet'!V1165="","",'S.D. Paste sheet'!V1165)</f>
        <v/>
      </c>
      <c r="W1165" s="20" t="str">
        <f>IF('S.D. Paste sheet'!W1165="","",'S.D. Paste sheet'!W1165)</f>
        <v/>
      </c>
      <c r="X1165" s="20" t="str">
        <f>IF('S.D. Paste sheet'!X1165="","",'S.D. Paste sheet'!X1165)</f>
        <v/>
      </c>
      <c r="Y1165" s="20" t="str">
        <f>IF('S.D. Paste sheet'!Y1165="","",'S.D. Paste sheet'!Y1165)</f>
        <v/>
      </c>
      <c r="Z1165" s="20" t="str">
        <f>IF('S.D. Paste sheet'!Z1165="","",'S.D. Paste sheet'!Z1165)</f>
        <v/>
      </c>
      <c r="AA1165" s="20" t="str">
        <f>IF('S.D. Paste sheet'!AA1165="","",'S.D. Paste sheet'!AA1165)</f>
        <v/>
      </c>
      <c r="AB1165" s="20" t="str">
        <f>IF('S.D. Paste sheet'!AB1165="","",'S.D. Paste sheet'!AB1165)</f>
        <v/>
      </c>
      <c r="AC1165" s="20" t="str">
        <f>IF('S.D. Paste sheet'!AC1165="","",'S.D. Paste sheet'!AC1165)</f>
        <v/>
      </c>
      <c r="AD1165" s="20" t="str">
        <f>IF('S.D. Paste sheet'!AD1165="","",'S.D. Paste sheet'!AD1165)</f>
        <v/>
      </c>
      <c r="AE1165" s="28"/>
      <c r="AF1165" t="str">
        <f>IF(AK1165="","",IF(AK1165&gt;0,COUNT($AG$2:AG1165),""))</f>
        <v/>
      </c>
      <c r="AG1165" s="25" t="str">
        <f t="shared" si="579"/>
        <v/>
      </c>
      <c r="AH1165" s="25" t="str">
        <f t="shared" si="580"/>
        <v/>
      </c>
      <c r="AI1165" s="25" t="str">
        <f t="shared" si="581"/>
        <v/>
      </c>
      <c r="AJ1165" s="25" t="str">
        <f t="shared" si="582"/>
        <v/>
      </c>
      <c r="AK1165" s="25" t="str">
        <f t="shared" si="583"/>
        <v/>
      </c>
      <c r="AL1165" s="25" t="str">
        <f t="shared" si="584"/>
        <v/>
      </c>
      <c r="AM1165" s="25" t="str">
        <f t="shared" si="585"/>
        <v/>
      </c>
      <c r="AN1165" s="25" t="str">
        <f t="shared" si="586"/>
        <v/>
      </c>
      <c r="AO1165" s="25" t="str">
        <f t="shared" si="587"/>
        <v/>
      </c>
      <c r="AP1165" s="25" t="str">
        <f t="shared" si="588"/>
        <v/>
      </c>
      <c r="AQ1165" s="25" t="str">
        <f t="shared" si="589"/>
        <v/>
      </c>
      <c r="AR1165" s="25" t="str">
        <f t="shared" si="590"/>
        <v/>
      </c>
      <c r="AS1165" s="25" t="str">
        <f t="shared" si="591"/>
        <v/>
      </c>
      <c r="AT1165" s="25" t="str">
        <f t="shared" si="592"/>
        <v/>
      </c>
      <c r="AU1165" s="25" t="str">
        <f t="shared" si="593"/>
        <v/>
      </c>
      <c r="AV1165" s="25" t="str">
        <f t="shared" si="594"/>
        <v/>
      </c>
      <c r="AX1165" t="str">
        <f>IF(BC1165="","",IF(BC1165&gt;0,COUNT($AY$2:AY1165),""))</f>
        <v/>
      </c>
      <c r="AY1165" s="25" t="str">
        <f t="shared" si="595"/>
        <v/>
      </c>
      <c r="AZ1165" s="25" t="str">
        <f t="shared" si="596"/>
        <v/>
      </c>
      <c r="BA1165" s="25" t="str">
        <f t="shared" si="597"/>
        <v/>
      </c>
      <c r="BB1165" s="25" t="str">
        <f t="shared" si="598"/>
        <v/>
      </c>
      <c r="BC1165" s="25" t="str">
        <f t="shared" si="599"/>
        <v/>
      </c>
      <c r="BD1165" s="25" t="str">
        <f t="shared" si="600"/>
        <v/>
      </c>
      <c r="BE1165" s="25" t="str">
        <f t="shared" si="601"/>
        <v/>
      </c>
      <c r="BF1165" s="25" t="str">
        <f t="shared" si="602"/>
        <v/>
      </c>
      <c r="BG1165" s="25" t="str">
        <f t="shared" si="603"/>
        <v/>
      </c>
      <c r="BH1165" s="25" t="str">
        <f t="shared" si="604"/>
        <v/>
      </c>
      <c r="BI1165" s="25" t="str">
        <f t="shared" si="605"/>
        <v/>
      </c>
      <c r="BJ1165" s="25" t="str">
        <f t="shared" si="606"/>
        <v/>
      </c>
      <c r="BK1165" s="25" t="str">
        <f t="shared" si="607"/>
        <v/>
      </c>
      <c r="BL1165" s="25" t="str">
        <f t="shared" si="608"/>
        <v/>
      </c>
      <c r="BM1165" s="25" t="str">
        <f t="shared" si="609"/>
        <v/>
      </c>
      <c r="BN1165" s="25" t="str">
        <f t="shared" si="610"/>
        <v/>
      </c>
    </row>
    <row r="1166" spans="1:66" x14ac:dyDescent="0.25">
      <c r="A1166" s="20" t="str">
        <f>IF('S.D. Paste sheet'!A1166="","",'S.D. Paste sheet'!A1166)</f>
        <v/>
      </c>
      <c r="B1166" s="20" t="str">
        <f>IF('S.D. Paste sheet'!B1166="","",'S.D. Paste sheet'!B1166)</f>
        <v/>
      </c>
      <c r="C1166" s="20" t="str">
        <f>IF('S.D. Paste sheet'!C1166="","",'S.D. Paste sheet'!C1166)</f>
        <v/>
      </c>
      <c r="D1166" s="20" t="str">
        <f>IF('S.D. Paste sheet'!D1166="","",'S.D. Paste sheet'!D1166)</f>
        <v/>
      </c>
      <c r="E1166" s="20" t="str">
        <f>IF('S.D. Paste sheet'!E1166="","",UPPER('S.D. Paste sheet'!E1166))</f>
        <v/>
      </c>
      <c r="F1166" s="20" t="str">
        <f>IF('S.D. Paste sheet'!F1166="","",'S.D. Paste sheet'!F1166)</f>
        <v/>
      </c>
      <c r="G1166" s="20" t="str">
        <f>IF('S.D. Paste sheet'!G1166="","",UPPER('S.D. Paste sheet'!G1166))</f>
        <v/>
      </c>
      <c r="H1166" s="20" t="str">
        <f>IF('S.D. Paste sheet'!H1166="","",UPPER('S.D. Paste sheet'!H1166))</f>
        <v/>
      </c>
      <c r="I1166" s="20" t="str">
        <f>IF('S.D. Paste sheet'!I1166="","",'S.D. Paste sheet'!I1166)</f>
        <v/>
      </c>
      <c r="J1166" s="20" t="str">
        <f>IF('S.D. Paste sheet'!J1166="","",'S.D. Paste sheet'!J1166)</f>
        <v/>
      </c>
      <c r="K1166" s="20" t="str">
        <f>IF('S.D. Paste sheet'!K1166="","",'S.D. Paste sheet'!K1166)</f>
        <v/>
      </c>
      <c r="L1166" s="20" t="str">
        <f>IF('S.D. Paste sheet'!L1166="","",'S.D. Paste sheet'!L1166)</f>
        <v/>
      </c>
      <c r="M1166" s="20" t="str">
        <f>IF('S.D. Paste sheet'!M1166="","",'S.D. Paste sheet'!M1166)</f>
        <v/>
      </c>
      <c r="N1166" s="20" t="str">
        <f>IF('S.D. Paste sheet'!N1166="","",'S.D. Paste sheet'!N1166)</f>
        <v/>
      </c>
      <c r="O1166" s="20" t="str">
        <f>IF('S.D. Paste sheet'!O1166="","",'S.D. Paste sheet'!O1166)</f>
        <v/>
      </c>
      <c r="P1166" s="20" t="str">
        <f>IF('S.D. Paste sheet'!P1166="","",'S.D. Paste sheet'!P1166)</f>
        <v/>
      </c>
      <c r="Q1166" s="20" t="str">
        <f>IF('S.D. Paste sheet'!Q1166="","",'S.D. Paste sheet'!Q1166)</f>
        <v/>
      </c>
      <c r="R1166" s="20" t="str">
        <f>IF('S.D. Paste sheet'!R1166="","",'S.D. Paste sheet'!R1166)</f>
        <v/>
      </c>
      <c r="S1166" s="20" t="str">
        <f>IF('S.D. Paste sheet'!S1166="","",'S.D. Paste sheet'!S1166)</f>
        <v/>
      </c>
      <c r="T1166" s="20" t="str">
        <f>IF('S.D. Paste sheet'!T1166="","",'S.D. Paste sheet'!T1166)</f>
        <v/>
      </c>
      <c r="U1166" s="20" t="str">
        <f>IF('S.D. Paste sheet'!U1166="","",'S.D. Paste sheet'!U1166)</f>
        <v/>
      </c>
      <c r="V1166" s="20" t="str">
        <f>IF('S.D. Paste sheet'!V1166="","",'S.D. Paste sheet'!V1166)</f>
        <v/>
      </c>
      <c r="W1166" s="20" t="str">
        <f>IF('S.D. Paste sheet'!W1166="","",'S.D. Paste sheet'!W1166)</f>
        <v/>
      </c>
      <c r="X1166" s="20" t="str">
        <f>IF('S.D. Paste sheet'!X1166="","",'S.D. Paste sheet'!X1166)</f>
        <v/>
      </c>
      <c r="Y1166" s="20" t="str">
        <f>IF('S.D. Paste sheet'!Y1166="","",'S.D. Paste sheet'!Y1166)</f>
        <v/>
      </c>
      <c r="Z1166" s="20" t="str">
        <f>IF('S.D. Paste sheet'!Z1166="","",'S.D. Paste sheet'!Z1166)</f>
        <v/>
      </c>
      <c r="AA1166" s="20" t="str">
        <f>IF('S.D. Paste sheet'!AA1166="","",'S.D. Paste sheet'!AA1166)</f>
        <v/>
      </c>
      <c r="AB1166" s="20" t="str">
        <f>IF('S.D. Paste sheet'!AB1166="","",'S.D. Paste sheet'!AB1166)</f>
        <v/>
      </c>
      <c r="AC1166" s="20" t="str">
        <f>IF('S.D. Paste sheet'!AC1166="","",'S.D. Paste sheet'!AC1166)</f>
        <v/>
      </c>
      <c r="AD1166" s="20" t="str">
        <f>IF('S.D. Paste sheet'!AD1166="","",'S.D. Paste sheet'!AD1166)</f>
        <v/>
      </c>
      <c r="AE1166" s="28"/>
      <c r="AF1166" t="str">
        <f>IF(AK1166="","",IF(AK1166&gt;0,COUNT($AG$2:AG1166),""))</f>
        <v/>
      </c>
      <c r="AG1166" s="25" t="str">
        <f t="shared" si="579"/>
        <v/>
      </c>
      <c r="AH1166" s="25" t="str">
        <f t="shared" si="580"/>
        <v/>
      </c>
      <c r="AI1166" s="25" t="str">
        <f t="shared" si="581"/>
        <v/>
      </c>
      <c r="AJ1166" s="25" t="str">
        <f t="shared" si="582"/>
        <v/>
      </c>
      <c r="AK1166" s="25" t="str">
        <f t="shared" si="583"/>
        <v/>
      </c>
      <c r="AL1166" s="25" t="str">
        <f t="shared" si="584"/>
        <v/>
      </c>
      <c r="AM1166" s="25" t="str">
        <f t="shared" si="585"/>
        <v/>
      </c>
      <c r="AN1166" s="25" t="str">
        <f t="shared" si="586"/>
        <v/>
      </c>
      <c r="AO1166" s="25" t="str">
        <f t="shared" si="587"/>
        <v/>
      </c>
      <c r="AP1166" s="25" t="str">
        <f t="shared" si="588"/>
        <v/>
      </c>
      <c r="AQ1166" s="25" t="str">
        <f t="shared" si="589"/>
        <v/>
      </c>
      <c r="AR1166" s="25" t="str">
        <f t="shared" si="590"/>
        <v/>
      </c>
      <c r="AS1166" s="25" t="str">
        <f t="shared" si="591"/>
        <v/>
      </c>
      <c r="AT1166" s="25" t="str">
        <f t="shared" si="592"/>
        <v/>
      </c>
      <c r="AU1166" s="25" t="str">
        <f t="shared" si="593"/>
        <v/>
      </c>
      <c r="AV1166" s="25" t="str">
        <f t="shared" si="594"/>
        <v/>
      </c>
      <c r="AX1166" t="str">
        <f>IF(BC1166="","",IF(BC1166&gt;0,COUNT($AY$2:AY1166),""))</f>
        <v/>
      </c>
      <c r="AY1166" s="25" t="str">
        <f t="shared" si="595"/>
        <v/>
      </c>
      <c r="AZ1166" s="25" t="str">
        <f t="shared" si="596"/>
        <v/>
      </c>
      <c r="BA1166" s="25" t="str">
        <f t="shared" si="597"/>
        <v/>
      </c>
      <c r="BB1166" s="25" t="str">
        <f t="shared" si="598"/>
        <v/>
      </c>
      <c r="BC1166" s="25" t="str">
        <f t="shared" si="599"/>
        <v/>
      </c>
      <c r="BD1166" s="25" t="str">
        <f t="shared" si="600"/>
        <v/>
      </c>
      <c r="BE1166" s="25" t="str">
        <f t="shared" si="601"/>
        <v/>
      </c>
      <c r="BF1166" s="25" t="str">
        <f t="shared" si="602"/>
        <v/>
      </c>
      <c r="BG1166" s="25" t="str">
        <f t="shared" si="603"/>
        <v/>
      </c>
      <c r="BH1166" s="25" t="str">
        <f t="shared" si="604"/>
        <v/>
      </c>
      <c r="BI1166" s="25" t="str">
        <f t="shared" si="605"/>
        <v/>
      </c>
      <c r="BJ1166" s="25" t="str">
        <f t="shared" si="606"/>
        <v/>
      </c>
      <c r="BK1166" s="25" t="str">
        <f t="shared" si="607"/>
        <v/>
      </c>
      <c r="BL1166" s="25" t="str">
        <f t="shared" si="608"/>
        <v/>
      </c>
      <c r="BM1166" s="25" t="str">
        <f t="shared" si="609"/>
        <v/>
      </c>
      <c r="BN1166" s="25" t="str">
        <f t="shared" si="610"/>
        <v/>
      </c>
    </row>
    <row r="1167" spans="1:66" x14ac:dyDescent="0.25">
      <c r="A1167" s="20" t="str">
        <f>IF('S.D. Paste sheet'!A1167="","",'S.D. Paste sheet'!A1167)</f>
        <v/>
      </c>
      <c r="B1167" s="20" t="str">
        <f>IF('S.D. Paste sheet'!B1167="","",'S.D. Paste sheet'!B1167)</f>
        <v/>
      </c>
      <c r="C1167" s="20" t="str">
        <f>IF('S.D. Paste sheet'!C1167="","",'S.D. Paste sheet'!C1167)</f>
        <v/>
      </c>
      <c r="D1167" s="20" t="str">
        <f>IF('S.D. Paste sheet'!D1167="","",'S.D. Paste sheet'!D1167)</f>
        <v/>
      </c>
      <c r="E1167" s="20" t="str">
        <f>IF('S.D. Paste sheet'!E1167="","",UPPER('S.D. Paste sheet'!E1167))</f>
        <v/>
      </c>
      <c r="F1167" s="20" t="str">
        <f>IF('S.D. Paste sheet'!F1167="","",'S.D. Paste sheet'!F1167)</f>
        <v/>
      </c>
      <c r="G1167" s="20" t="str">
        <f>IF('S.D. Paste sheet'!G1167="","",UPPER('S.D. Paste sheet'!G1167))</f>
        <v/>
      </c>
      <c r="H1167" s="20" t="str">
        <f>IF('S.D. Paste sheet'!H1167="","",UPPER('S.D. Paste sheet'!H1167))</f>
        <v/>
      </c>
      <c r="I1167" s="20" t="str">
        <f>IF('S.D. Paste sheet'!I1167="","",'S.D. Paste sheet'!I1167)</f>
        <v/>
      </c>
      <c r="J1167" s="20" t="str">
        <f>IF('S.D. Paste sheet'!J1167="","",'S.D. Paste sheet'!J1167)</f>
        <v/>
      </c>
      <c r="K1167" s="20" t="str">
        <f>IF('S.D. Paste sheet'!K1167="","",'S.D. Paste sheet'!K1167)</f>
        <v/>
      </c>
      <c r="L1167" s="20" t="str">
        <f>IF('S.D. Paste sheet'!L1167="","",'S.D. Paste sheet'!L1167)</f>
        <v/>
      </c>
      <c r="M1167" s="20" t="str">
        <f>IF('S.D. Paste sheet'!M1167="","",'S.D. Paste sheet'!M1167)</f>
        <v/>
      </c>
      <c r="N1167" s="20" t="str">
        <f>IF('S.D. Paste sheet'!N1167="","",'S.D. Paste sheet'!N1167)</f>
        <v/>
      </c>
      <c r="O1167" s="20" t="str">
        <f>IF('S.D. Paste sheet'!O1167="","",'S.D. Paste sheet'!O1167)</f>
        <v/>
      </c>
      <c r="P1167" s="20" t="str">
        <f>IF('S.D. Paste sheet'!P1167="","",'S.D. Paste sheet'!P1167)</f>
        <v/>
      </c>
      <c r="Q1167" s="20" t="str">
        <f>IF('S.D. Paste sheet'!Q1167="","",'S.D. Paste sheet'!Q1167)</f>
        <v/>
      </c>
      <c r="R1167" s="20" t="str">
        <f>IF('S.D. Paste sheet'!R1167="","",'S.D. Paste sheet'!R1167)</f>
        <v/>
      </c>
      <c r="S1167" s="20" t="str">
        <f>IF('S.D. Paste sheet'!S1167="","",'S.D. Paste sheet'!S1167)</f>
        <v/>
      </c>
      <c r="T1167" s="20" t="str">
        <f>IF('S.D. Paste sheet'!T1167="","",'S.D. Paste sheet'!T1167)</f>
        <v/>
      </c>
      <c r="U1167" s="20" t="str">
        <f>IF('S.D. Paste sheet'!U1167="","",'S.D. Paste sheet'!U1167)</f>
        <v/>
      </c>
      <c r="V1167" s="20" t="str">
        <f>IF('S.D. Paste sheet'!V1167="","",'S.D. Paste sheet'!V1167)</f>
        <v/>
      </c>
      <c r="W1167" s="20" t="str">
        <f>IF('S.D. Paste sheet'!W1167="","",'S.D. Paste sheet'!W1167)</f>
        <v/>
      </c>
      <c r="X1167" s="20" t="str">
        <f>IF('S.D. Paste sheet'!X1167="","",'S.D. Paste sheet'!X1167)</f>
        <v/>
      </c>
      <c r="Y1167" s="20" t="str">
        <f>IF('S.D. Paste sheet'!Y1167="","",'S.D. Paste sheet'!Y1167)</f>
        <v/>
      </c>
      <c r="Z1167" s="20" t="str">
        <f>IF('S.D. Paste sheet'!Z1167="","",'S.D. Paste sheet'!Z1167)</f>
        <v/>
      </c>
      <c r="AA1167" s="20" t="str">
        <f>IF('S.D. Paste sheet'!AA1167="","",'S.D. Paste sheet'!AA1167)</f>
        <v/>
      </c>
      <c r="AB1167" s="20" t="str">
        <f>IF('S.D. Paste sheet'!AB1167="","",'S.D. Paste sheet'!AB1167)</f>
        <v/>
      </c>
      <c r="AC1167" s="20" t="str">
        <f>IF('S.D. Paste sheet'!AC1167="","",'S.D. Paste sheet'!AC1167)</f>
        <v/>
      </c>
      <c r="AD1167" s="20" t="str">
        <f>IF('S.D. Paste sheet'!AD1167="","",'S.D. Paste sheet'!AD1167)</f>
        <v/>
      </c>
      <c r="AE1167" s="28"/>
      <c r="AF1167" t="str">
        <f>IF(AK1167="","",IF(AK1167&gt;0,COUNT($AG$2:AG1167),""))</f>
        <v/>
      </c>
      <c r="AG1167" s="25" t="str">
        <f t="shared" si="579"/>
        <v/>
      </c>
      <c r="AH1167" s="25" t="str">
        <f t="shared" si="580"/>
        <v/>
      </c>
      <c r="AI1167" s="25" t="str">
        <f t="shared" si="581"/>
        <v/>
      </c>
      <c r="AJ1167" s="25" t="str">
        <f t="shared" si="582"/>
        <v/>
      </c>
      <c r="AK1167" s="25" t="str">
        <f t="shared" si="583"/>
        <v/>
      </c>
      <c r="AL1167" s="25" t="str">
        <f t="shared" si="584"/>
        <v/>
      </c>
      <c r="AM1167" s="25" t="str">
        <f t="shared" si="585"/>
        <v/>
      </c>
      <c r="AN1167" s="25" t="str">
        <f t="shared" si="586"/>
        <v/>
      </c>
      <c r="AO1167" s="25" t="str">
        <f t="shared" si="587"/>
        <v/>
      </c>
      <c r="AP1167" s="25" t="str">
        <f t="shared" si="588"/>
        <v/>
      </c>
      <c r="AQ1167" s="25" t="str">
        <f t="shared" si="589"/>
        <v/>
      </c>
      <c r="AR1167" s="25" t="str">
        <f t="shared" si="590"/>
        <v/>
      </c>
      <c r="AS1167" s="25" t="str">
        <f t="shared" si="591"/>
        <v/>
      </c>
      <c r="AT1167" s="25" t="str">
        <f t="shared" si="592"/>
        <v/>
      </c>
      <c r="AU1167" s="25" t="str">
        <f t="shared" si="593"/>
        <v/>
      </c>
      <c r="AV1167" s="25" t="str">
        <f t="shared" si="594"/>
        <v/>
      </c>
      <c r="AX1167" t="str">
        <f>IF(BC1167="","",IF(BC1167&gt;0,COUNT($AY$2:AY1167),""))</f>
        <v/>
      </c>
      <c r="AY1167" s="25" t="str">
        <f t="shared" si="595"/>
        <v/>
      </c>
      <c r="AZ1167" s="25" t="str">
        <f t="shared" si="596"/>
        <v/>
      </c>
      <c r="BA1167" s="25" t="str">
        <f t="shared" si="597"/>
        <v/>
      </c>
      <c r="BB1167" s="25" t="str">
        <f t="shared" si="598"/>
        <v/>
      </c>
      <c r="BC1167" s="25" t="str">
        <f t="shared" si="599"/>
        <v/>
      </c>
      <c r="BD1167" s="25" t="str">
        <f t="shared" si="600"/>
        <v/>
      </c>
      <c r="BE1167" s="25" t="str">
        <f t="shared" si="601"/>
        <v/>
      </c>
      <c r="BF1167" s="25" t="str">
        <f t="shared" si="602"/>
        <v/>
      </c>
      <c r="BG1167" s="25" t="str">
        <f t="shared" si="603"/>
        <v/>
      </c>
      <c r="BH1167" s="25" t="str">
        <f t="shared" si="604"/>
        <v/>
      </c>
      <c r="BI1167" s="25" t="str">
        <f t="shared" si="605"/>
        <v/>
      </c>
      <c r="BJ1167" s="25" t="str">
        <f t="shared" si="606"/>
        <v/>
      </c>
      <c r="BK1167" s="25" t="str">
        <f t="shared" si="607"/>
        <v/>
      </c>
      <c r="BL1167" s="25" t="str">
        <f t="shared" si="608"/>
        <v/>
      </c>
      <c r="BM1167" s="25" t="str">
        <f t="shared" si="609"/>
        <v/>
      </c>
      <c r="BN1167" s="25" t="str">
        <f t="shared" si="610"/>
        <v/>
      </c>
    </row>
    <row r="1168" spans="1:66" x14ac:dyDescent="0.25">
      <c r="A1168" s="20" t="str">
        <f>IF('S.D. Paste sheet'!A1168="","",'S.D. Paste sheet'!A1168)</f>
        <v/>
      </c>
      <c r="B1168" s="20" t="str">
        <f>IF('S.D. Paste sheet'!B1168="","",'S.D. Paste sheet'!B1168)</f>
        <v/>
      </c>
      <c r="C1168" s="20" t="str">
        <f>IF('S.D. Paste sheet'!C1168="","",'S.D. Paste sheet'!C1168)</f>
        <v/>
      </c>
      <c r="D1168" s="20" t="str">
        <f>IF('S.D. Paste sheet'!D1168="","",'S.D. Paste sheet'!D1168)</f>
        <v/>
      </c>
      <c r="E1168" s="20" t="str">
        <f>IF('S.D. Paste sheet'!E1168="","",UPPER('S.D. Paste sheet'!E1168))</f>
        <v/>
      </c>
      <c r="F1168" s="20" t="str">
        <f>IF('S.D. Paste sheet'!F1168="","",'S.D. Paste sheet'!F1168)</f>
        <v/>
      </c>
      <c r="G1168" s="20" t="str">
        <f>IF('S.D. Paste sheet'!G1168="","",UPPER('S.D. Paste sheet'!G1168))</f>
        <v/>
      </c>
      <c r="H1168" s="20" t="str">
        <f>IF('S.D. Paste sheet'!H1168="","",UPPER('S.D. Paste sheet'!H1168))</f>
        <v/>
      </c>
      <c r="I1168" s="20" t="str">
        <f>IF('S.D. Paste sheet'!I1168="","",'S.D. Paste sheet'!I1168)</f>
        <v/>
      </c>
      <c r="J1168" s="20" t="str">
        <f>IF('S.D. Paste sheet'!J1168="","",'S.D. Paste sheet'!J1168)</f>
        <v/>
      </c>
      <c r="K1168" s="20" t="str">
        <f>IF('S.D. Paste sheet'!K1168="","",'S.D. Paste sheet'!K1168)</f>
        <v/>
      </c>
      <c r="L1168" s="20" t="str">
        <f>IF('S.D. Paste sheet'!L1168="","",'S.D. Paste sheet'!L1168)</f>
        <v/>
      </c>
      <c r="M1168" s="20" t="str">
        <f>IF('S.D. Paste sheet'!M1168="","",'S.D. Paste sheet'!M1168)</f>
        <v/>
      </c>
      <c r="N1168" s="20" t="str">
        <f>IF('S.D. Paste sheet'!N1168="","",'S.D. Paste sheet'!N1168)</f>
        <v/>
      </c>
      <c r="O1168" s="20" t="str">
        <f>IF('S.D. Paste sheet'!O1168="","",'S.D. Paste sheet'!O1168)</f>
        <v/>
      </c>
      <c r="P1168" s="20" t="str">
        <f>IF('S.D. Paste sheet'!P1168="","",'S.D. Paste sheet'!P1168)</f>
        <v/>
      </c>
      <c r="Q1168" s="20" t="str">
        <f>IF('S.D. Paste sheet'!Q1168="","",'S.D. Paste sheet'!Q1168)</f>
        <v/>
      </c>
      <c r="R1168" s="20" t="str">
        <f>IF('S.D. Paste sheet'!R1168="","",'S.D. Paste sheet'!R1168)</f>
        <v/>
      </c>
      <c r="S1168" s="20" t="str">
        <f>IF('S.D. Paste sheet'!S1168="","",'S.D. Paste sheet'!S1168)</f>
        <v/>
      </c>
      <c r="T1168" s="20" t="str">
        <f>IF('S.D. Paste sheet'!T1168="","",'S.D. Paste sheet'!T1168)</f>
        <v/>
      </c>
      <c r="U1168" s="20" t="str">
        <f>IF('S.D. Paste sheet'!U1168="","",'S.D. Paste sheet'!U1168)</f>
        <v/>
      </c>
      <c r="V1168" s="20" t="str">
        <f>IF('S.D. Paste sheet'!V1168="","",'S.D. Paste sheet'!V1168)</f>
        <v/>
      </c>
      <c r="W1168" s="20" t="str">
        <f>IF('S.D. Paste sheet'!W1168="","",'S.D. Paste sheet'!W1168)</f>
        <v/>
      </c>
      <c r="X1168" s="20" t="str">
        <f>IF('S.D. Paste sheet'!X1168="","",'S.D. Paste sheet'!X1168)</f>
        <v/>
      </c>
      <c r="Y1168" s="20" t="str">
        <f>IF('S.D. Paste sheet'!Y1168="","",'S.D. Paste sheet'!Y1168)</f>
        <v/>
      </c>
      <c r="Z1168" s="20" t="str">
        <f>IF('S.D. Paste sheet'!Z1168="","",'S.D. Paste sheet'!Z1168)</f>
        <v/>
      </c>
      <c r="AA1168" s="20" t="str">
        <f>IF('S.D. Paste sheet'!AA1168="","",'S.D. Paste sheet'!AA1168)</f>
        <v/>
      </c>
      <c r="AB1168" s="20" t="str">
        <f>IF('S.D. Paste sheet'!AB1168="","",'S.D. Paste sheet'!AB1168)</f>
        <v/>
      </c>
      <c r="AC1168" s="20" t="str">
        <f>IF('S.D. Paste sheet'!AC1168="","",'S.D. Paste sheet'!AC1168)</f>
        <v/>
      </c>
      <c r="AD1168" s="20" t="str">
        <f>IF('S.D. Paste sheet'!AD1168="","",'S.D. Paste sheet'!AD1168)</f>
        <v/>
      </c>
      <c r="AE1168" s="28"/>
      <c r="AF1168" t="str">
        <f>IF(AK1168="","",IF(AK1168&gt;0,COUNT($AG$2:AG1168),""))</f>
        <v/>
      </c>
      <c r="AG1168" s="25" t="str">
        <f t="shared" si="579"/>
        <v/>
      </c>
      <c r="AH1168" s="25" t="str">
        <f t="shared" si="580"/>
        <v/>
      </c>
      <c r="AI1168" s="25" t="str">
        <f t="shared" si="581"/>
        <v/>
      </c>
      <c r="AJ1168" s="25" t="str">
        <f t="shared" si="582"/>
        <v/>
      </c>
      <c r="AK1168" s="25" t="str">
        <f t="shared" si="583"/>
        <v/>
      </c>
      <c r="AL1168" s="25" t="str">
        <f t="shared" si="584"/>
        <v/>
      </c>
      <c r="AM1168" s="25" t="str">
        <f t="shared" si="585"/>
        <v/>
      </c>
      <c r="AN1168" s="25" t="str">
        <f t="shared" si="586"/>
        <v/>
      </c>
      <c r="AO1168" s="25" t="str">
        <f t="shared" si="587"/>
        <v/>
      </c>
      <c r="AP1168" s="25" t="str">
        <f t="shared" si="588"/>
        <v/>
      </c>
      <c r="AQ1168" s="25" t="str">
        <f t="shared" si="589"/>
        <v/>
      </c>
      <c r="AR1168" s="25" t="str">
        <f t="shared" si="590"/>
        <v/>
      </c>
      <c r="AS1168" s="25" t="str">
        <f t="shared" si="591"/>
        <v/>
      </c>
      <c r="AT1168" s="25" t="str">
        <f t="shared" si="592"/>
        <v/>
      </c>
      <c r="AU1168" s="25" t="str">
        <f t="shared" si="593"/>
        <v/>
      </c>
      <c r="AV1168" s="25" t="str">
        <f t="shared" si="594"/>
        <v/>
      </c>
      <c r="AX1168" t="str">
        <f>IF(BC1168="","",IF(BC1168&gt;0,COUNT($AY$2:AY1168),""))</f>
        <v/>
      </c>
      <c r="AY1168" s="25" t="str">
        <f t="shared" si="595"/>
        <v/>
      </c>
      <c r="AZ1168" s="25" t="str">
        <f t="shared" si="596"/>
        <v/>
      </c>
      <c r="BA1168" s="25" t="str">
        <f t="shared" si="597"/>
        <v/>
      </c>
      <c r="BB1168" s="25" t="str">
        <f t="shared" si="598"/>
        <v/>
      </c>
      <c r="BC1168" s="25" t="str">
        <f t="shared" si="599"/>
        <v/>
      </c>
      <c r="BD1168" s="25" t="str">
        <f t="shared" si="600"/>
        <v/>
      </c>
      <c r="BE1168" s="25" t="str">
        <f t="shared" si="601"/>
        <v/>
      </c>
      <c r="BF1168" s="25" t="str">
        <f t="shared" si="602"/>
        <v/>
      </c>
      <c r="BG1168" s="25" t="str">
        <f t="shared" si="603"/>
        <v/>
      </c>
      <c r="BH1168" s="25" t="str">
        <f t="shared" si="604"/>
        <v/>
      </c>
      <c r="BI1168" s="25" t="str">
        <f t="shared" si="605"/>
        <v/>
      </c>
      <c r="BJ1168" s="25" t="str">
        <f t="shared" si="606"/>
        <v/>
      </c>
      <c r="BK1168" s="25" t="str">
        <f t="shared" si="607"/>
        <v/>
      </c>
      <c r="BL1168" s="25" t="str">
        <f t="shared" si="608"/>
        <v/>
      </c>
      <c r="BM1168" s="25" t="str">
        <f t="shared" si="609"/>
        <v/>
      </c>
      <c r="BN1168" s="25" t="str">
        <f t="shared" si="610"/>
        <v/>
      </c>
    </row>
    <row r="1169" spans="1:66" x14ac:dyDescent="0.25">
      <c r="A1169" s="20" t="str">
        <f>IF('S.D. Paste sheet'!A1169="","",'S.D. Paste sheet'!A1169)</f>
        <v/>
      </c>
      <c r="B1169" s="20" t="str">
        <f>IF('S.D. Paste sheet'!B1169="","",'S.D. Paste sheet'!B1169)</f>
        <v/>
      </c>
      <c r="C1169" s="20" t="str">
        <f>IF('S.D. Paste sheet'!C1169="","",'S.D. Paste sheet'!C1169)</f>
        <v/>
      </c>
      <c r="D1169" s="20" t="str">
        <f>IF('S.D. Paste sheet'!D1169="","",'S.D. Paste sheet'!D1169)</f>
        <v/>
      </c>
      <c r="E1169" s="20" t="str">
        <f>IF('S.D. Paste sheet'!E1169="","",UPPER('S.D. Paste sheet'!E1169))</f>
        <v/>
      </c>
      <c r="F1169" s="20" t="str">
        <f>IF('S.D. Paste sheet'!F1169="","",'S.D. Paste sheet'!F1169)</f>
        <v/>
      </c>
      <c r="G1169" s="20" t="str">
        <f>IF('S.D. Paste sheet'!G1169="","",UPPER('S.D. Paste sheet'!G1169))</f>
        <v/>
      </c>
      <c r="H1169" s="20" t="str">
        <f>IF('S.D. Paste sheet'!H1169="","",UPPER('S.D. Paste sheet'!H1169))</f>
        <v/>
      </c>
      <c r="I1169" s="20" t="str">
        <f>IF('S.D. Paste sheet'!I1169="","",'S.D. Paste sheet'!I1169)</f>
        <v/>
      </c>
      <c r="J1169" s="20" t="str">
        <f>IF('S.D. Paste sheet'!J1169="","",'S.D. Paste sheet'!J1169)</f>
        <v/>
      </c>
      <c r="K1169" s="20" t="str">
        <f>IF('S.D. Paste sheet'!K1169="","",'S.D. Paste sheet'!K1169)</f>
        <v/>
      </c>
      <c r="L1169" s="20" t="str">
        <f>IF('S.D. Paste sheet'!L1169="","",'S.D. Paste sheet'!L1169)</f>
        <v/>
      </c>
      <c r="M1169" s="20" t="str">
        <f>IF('S.D. Paste sheet'!M1169="","",'S.D. Paste sheet'!M1169)</f>
        <v/>
      </c>
      <c r="N1169" s="20" t="str">
        <f>IF('S.D. Paste sheet'!N1169="","",'S.D. Paste sheet'!N1169)</f>
        <v/>
      </c>
      <c r="O1169" s="20" t="str">
        <f>IF('S.D. Paste sheet'!O1169="","",'S.D. Paste sheet'!O1169)</f>
        <v/>
      </c>
      <c r="P1169" s="20" t="str">
        <f>IF('S.D. Paste sheet'!P1169="","",'S.D. Paste sheet'!P1169)</f>
        <v/>
      </c>
      <c r="Q1169" s="20" t="str">
        <f>IF('S.D. Paste sheet'!Q1169="","",'S.D. Paste sheet'!Q1169)</f>
        <v/>
      </c>
      <c r="R1169" s="20" t="str">
        <f>IF('S.D. Paste sheet'!R1169="","",'S.D. Paste sheet'!R1169)</f>
        <v/>
      </c>
      <c r="S1169" s="20" t="str">
        <f>IF('S.D. Paste sheet'!S1169="","",'S.D. Paste sheet'!S1169)</f>
        <v/>
      </c>
      <c r="T1169" s="20" t="str">
        <f>IF('S.D. Paste sheet'!T1169="","",'S.D. Paste sheet'!T1169)</f>
        <v/>
      </c>
      <c r="U1169" s="20" t="str">
        <f>IF('S.D. Paste sheet'!U1169="","",'S.D. Paste sheet'!U1169)</f>
        <v/>
      </c>
      <c r="V1169" s="20" t="str">
        <f>IF('S.D. Paste sheet'!V1169="","",'S.D. Paste sheet'!V1169)</f>
        <v/>
      </c>
      <c r="W1169" s="20" t="str">
        <f>IF('S.D. Paste sheet'!W1169="","",'S.D. Paste sheet'!W1169)</f>
        <v/>
      </c>
      <c r="X1169" s="20" t="str">
        <f>IF('S.D. Paste sheet'!X1169="","",'S.D. Paste sheet'!X1169)</f>
        <v/>
      </c>
      <c r="Y1169" s="20" t="str">
        <f>IF('S.D. Paste sheet'!Y1169="","",'S.D. Paste sheet'!Y1169)</f>
        <v/>
      </c>
      <c r="Z1169" s="20" t="str">
        <f>IF('S.D. Paste sheet'!Z1169="","",'S.D. Paste sheet'!Z1169)</f>
        <v/>
      </c>
      <c r="AA1169" s="20" t="str">
        <f>IF('S.D. Paste sheet'!AA1169="","",'S.D. Paste sheet'!AA1169)</f>
        <v/>
      </c>
      <c r="AB1169" s="20" t="str">
        <f>IF('S.D. Paste sheet'!AB1169="","",'S.D. Paste sheet'!AB1169)</f>
        <v/>
      </c>
      <c r="AC1169" s="20" t="str">
        <f>IF('S.D. Paste sheet'!AC1169="","",'S.D. Paste sheet'!AC1169)</f>
        <v/>
      </c>
      <c r="AD1169" s="20" t="str">
        <f>IF('S.D. Paste sheet'!AD1169="","",'S.D. Paste sheet'!AD1169)</f>
        <v/>
      </c>
      <c r="AE1169" s="28"/>
      <c r="AF1169" t="str">
        <f>IF(AK1169="","",IF(AK1169&gt;0,COUNT($AG$2:AG1169),""))</f>
        <v/>
      </c>
      <c r="AG1169" s="25" t="str">
        <f t="shared" si="579"/>
        <v/>
      </c>
      <c r="AH1169" s="25" t="str">
        <f t="shared" si="580"/>
        <v/>
      </c>
      <c r="AI1169" s="25" t="str">
        <f t="shared" si="581"/>
        <v/>
      </c>
      <c r="AJ1169" s="25" t="str">
        <f t="shared" si="582"/>
        <v/>
      </c>
      <c r="AK1169" s="25" t="str">
        <f t="shared" si="583"/>
        <v/>
      </c>
      <c r="AL1169" s="25" t="str">
        <f t="shared" si="584"/>
        <v/>
      </c>
      <c r="AM1169" s="25" t="str">
        <f t="shared" si="585"/>
        <v/>
      </c>
      <c r="AN1169" s="25" t="str">
        <f t="shared" si="586"/>
        <v/>
      </c>
      <c r="AO1169" s="25" t="str">
        <f t="shared" si="587"/>
        <v/>
      </c>
      <c r="AP1169" s="25" t="str">
        <f t="shared" si="588"/>
        <v/>
      </c>
      <c r="AQ1169" s="25" t="str">
        <f t="shared" si="589"/>
        <v/>
      </c>
      <c r="AR1169" s="25" t="str">
        <f t="shared" si="590"/>
        <v/>
      </c>
      <c r="AS1169" s="25" t="str">
        <f t="shared" si="591"/>
        <v/>
      </c>
      <c r="AT1169" s="25" t="str">
        <f t="shared" si="592"/>
        <v/>
      </c>
      <c r="AU1169" s="25" t="str">
        <f t="shared" si="593"/>
        <v/>
      </c>
      <c r="AV1169" s="25" t="str">
        <f t="shared" si="594"/>
        <v/>
      </c>
      <c r="AX1169" t="str">
        <f>IF(BC1169="","",IF(BC1169&gt;0,COUNT($AY$2:AY1169),""))</f>
        <v/>
      </c>
      <c r="AY1169" s="25" t="str">
        <f t="shared" si="595"/>
        <v/>
      </c>
      <c r="AZ1169" s="25" t="str">
        <f t="shared" si="596"/>
        <v/>
      </c>
      <c r="BA1169" s="25" t="str">
        <f t="shared" si="597"/>
        <v/>
      </c>
      <c r="BB1169" s="25" t="str">
        <f t="shared" si="598"/>
        <v/>
      </c>
      <c r="BC1169" s="25" t="str">
        <f t="shared" si="599"/>
        <v/>
      </c>
      <c r="BD1169" s="25" t="str">
        <f t="shared" si="600"/>
        <v/>
      </c>
      <c r="BE1169" s="25" t="str">
        <f t="shared" si="601"/>
        <v/>
      </c>
      <c r="BF1169" s="25" t="str">
        <f t="shared" si="602"/>
        <v/>
      </c>
      <c r="BG1169" s="25" t="str">
        <f t="shared" si="603"/>
        <v/>
      </c>
      <c r="BH1169" s="25" t="str">
        <f t="shared" si="604"/>
        <v/>
      </c>
      <c r="BI1169" s="25" t="str">
        <f t="shared" si="605"/>
        <v/>
      </c>
      <c r="BJ1169" s="25" t="str">
        <f t="shared" si="606"/>
        <v/>
      </c>
      <c r="BK1169" s="25" t="str">
        <f t="shared" si="607"/>
        <v/>
      </c>
      <c r="BL1169" s="25" t="str">
        <f t="shared" si="608"/>
        <v/>
      </c>
      <c r="BM1169" s="25" t="str">
        <f t="shared" si="609"/>
        <v/>
      </c>
      <c r="BN1169" s="25" t="str">
        <f t="shared" si="610"/>
        <v/>
      </c>
    </row>
    <row r="1170" spans="1:66" x14ac:dyDescent="0.25">
      <c r="A1170" s="20" t="str">
        <f>IF('S.D. Paste sheet'!A1170="","",'S.D. Paste sheet'!A1170)</f>
        <v/>
      </c>
      <c r="B1170" s="20" t="str">
        <f>IF('S.D. Paste sheet'!B1170="","",'S.D. Paste sheet'!B1170)</f>
        <v/>
      </c>
      <c r="C1170" s="20" t="str">
        <f>IF('S.D. Paste sheet'!C1170="","",'S.D. Paste sheet'!C1170)</f>
        <v/>
      </c>
      <c r="D1170" s="20" t="str">
        <f>IF('S.D. Paste sheet'!D1170="","",'S.D. Paste sheet'!D1170)</f>
        <v/>
      </c>
      <c r="E1170" s="20" t="str">
        <f>IF('S.D. Paste sheet'!E1170="","",UPPER('S.D. Paste sheet'!E1170))</f>
        <v/>
      </c>
      <c r="F1170" s="20" t="str">
        <f>IF('S.D. Paste sheet'!F1170="","",'S.D. Paste sheet'!F1170)</f>
        <v/>
      </c>
      <c r="G1170" s="20" t="str">
        <f>IF('S.D. Paste sheet'!G1170="","",UPPER('S.D. Paste sheet'!G1170))</f>
        <v/>
      </c>
      <c r="H1170" s="20" t="str">
        <f>IF('S.D. Paste sheet'!H1170="","",UPPER('S.D. Paste sheet'!H1170))</f>
        <v/>
      </c>
      <c r="I1170" s="20" t="str">
        <f>IF('S.D. Paste sheet'!I1170="","",'S.D. Paste sheet'!I1170)</f>
        <v/>
      </c>
      <c r="J1170" s="20" t="str">
        <f>IF('S.D. Paste sheet'!J1170="","",'S.D. Paste sheet'!J1170)</f>
        <v/>
      </c>
      <c r="K1170" s="20" t="str">
        <f>IF('S.D. Paste sheet'!K1170="","",'S.D. Paste sheet'!K1170)</f>
        <v/>
      </c>
      <c r="L1170" s="20" t="str">
        <f>IF('S.D. Paste sheet'!L1170="","",'S.D. Paste sheet'!L1170)</f>
        <v/>
      </c>
      <c r="M1170" s="20" t="str">
        <f>IF('S.D. Paste sheet'!M1170="","",'S.D. Paste sheet'!M1170)</f>
        <v/>
      </c>
      <c r="N1170" s="20" t="str">
        <f>IF('S.D. Paste sheet'!N1170="","",'S.D. Paste sheet'!N1170)</f>
        <v/>
      </c>
      <c r="O1170" s="20" t="str">
        <f>IF('S.D. Paste sheet'!O1170="","",'S.D. Paste sheet'!O1170)</f>
        <v/>
      </c>
      <c r="P1170" s="20" t="str">
        <f>IF('S.D. Paste sheet'!P1170="","",'S.D. Paste sheet'!P1170)</f>
        <v/>
      </c>
      <c r="Q1170" s="20" t="str">
        <f>IF('S.D. Paste sheet'!Q1170="","",'S.D. Paste sheet'!Q1170)</f>
        <v/>
      </c>
      <c r="R1170" s="20" t="str">
        <f>IF('S.D. Paste sheet'!R1170="","",'S.D. Paste sheet'!R1170)</f>
        <v/>
      </c>
      <c r="S1170" s="20" t="str">
        <f>IF('S.D. Paste sheet'!S1170="","",'S.D. Paste sheet'!S1170)</f>
        <v/>
      </c>
      <c r="T1170" s="20" t="str">
        <f>IF('S.D. Paste sheet'!T1170="","",'S.D. Paste sheet'!T1170)</f>
        <v/>
      </c>
      <c r="U1170" s="20" t="str">
        <f>IF('S.D. Paste sheet'!U1170="","",'S.D. Paste sheet'!U1170)</f>
        <v/>
      </c>
      <c r="V1170" s="20" t="str">
        <f>IF('S.D. Paste sheet'!V1170="","",'S.D. Paste sheet'!V1170)</f>
        <v/>
      </c>
      <c r="W1170" s="20" t="str">
        <f>IF('S.D. Paste sheet'!W1170="","",'S.D. Paste sheet'!W1170)</f>
        <v/>
      </c>
      <c r="X1170" s="20" t="str">
        <f>IF('S.D. Paste sheet'!X1170="","",'S.D. Paste sheet'!X1170)</f>
        <v/>
      </c>
      <c r="Y1170" s="20" t="str">
        <f>IF('S.D. Paste sheet'!Y1170="","",'S.D. Paste sheet'!Y1170)</f>
        <v/>
      </c>
      <c r="Z1170" s="20" t="str">
        <f>IF('S.D. Paste sheet'!Z1170="","",'S.D. Paste sheet'!Z1170)</f>
        <v/>
      </c>
      <c r="AA1170" s="20" t="str">
        <f>IF('S.D. Paste sheet'!AA1170="","",'S.D. Paste sheet'!AA1170)</f>
        <v/>
      </c>
      <c r="AB1170" s="20" t="str">
        <f>IF('S.D. Paste sheet'!AB1170="","",'S.D. Paste sheet'!AB1170)</f>
        <v/>
      </c>
      <c r="AC1170" s="20" t="str">
        <f>IF('S.D. Paste sheet'!AC1170="","",'S.D. Paste sheet'!AC1170)</f>
        <v/>
      </c>
      <c r="AD1170" s="20" t="str">
        <f>IF('S.D. Paste sheet'!AD1170="","",'S.D. Paste sheet'!AD1170)</f>
        <v/>
      </c>
      <c r="AE1170" s="28"/>
      <c r="AF1170" t="str">
        <f>IF(AK1170="","",IF(AK1170&gt;0,COUNT($AG$2:AG1170),""))</f>
        <v/>
      </c>
      <c r="AG1170" s="25" t="str">
        <f t="shared" si="579"/>
        <v/>
      </c>
      <c r="AH1170" s="25" t="str">
        <f t="shared" si="580"/>
        <v/>
      </c>
      <c r="AI1170" s="25" t="str">
        <f t="shared" si="581"/>
        <v/>
      </c>
      <c r="AJ1170" s="25" t="str">
        <f t="shared" si="582"/>
        <v/>
      </c>
      <c r="AK1170" s="25" t="str">
        <f t="shared" si="583"/>
        <v/>
      </c>
      <c r="AL1170" s="25" t="str">
        <f t="shared" si="584"/>
        <v/>
      </c>
      <c r="AM1170" s="25" t="str">
        <f t="shared" si="585"/>
        <v/>
      </c>
      <c r="AN1170" s="25" t="str">
        <f t="shared" si="586"/>
        <v/>
      </c>
      <c r="AO1170" s="25" t="str">
        <f t="shared" si="587"/>
        <v/>
      </c>
      <c r="AP1170" s="25" t="str">
        <f t="shared" si="588"/>
        <v/>
      </c>
      <c r="AQ1170" s="25" t="str">
        <f t="shared" si="589"/>
        <v/>
      </c>
      <c r="AR1170" s="25" t="str">
        <f t="shared" si="590"/>
        <v/>
      </c>
      <c r="AS1170" s="25" t="str">
        <f t="shared" si="591"/>
        <v/>
      </c>
      <c r="AT1170" s="25" t="str">
        <f t="shared" si="592"/>
        <v/>
      </c>
      <c r="AU1170" s="25" t="str">
        <f t="shared" si="593"/>
        <v/>
      </c>
      <c r="AV1170" s="25" t="str">
        <f t="shared" si="594"/>
        <v/>
      </c>
      <c r="AX1170" t="str">
        <f>IF(BC1170="","",IF(BC1170&gt;0,COUNT($AY$2:AY1170),""))</f>
        <v/>
      </c>
      <c r="AY1170" s="25" t="str">
        <f t="shared" si="595"/>
        <v/>
      </c>
      <c r="AZ1170" s="25" t="str">
        <f t="shared" si="596"/>
        <v/>
      </c>
      <c r="BA1170" s="25" t="str">
        <f t="shared" si="597"/>
        <v/>
      </c>
      <c r="BB1170" s="25" t="str">
        <f t="shared" si="598"/>
        <v/>
      </c>
      <c r="BC1170" s="25" t="str">
        <f t="shared" si="599"/>
        <v/>
      </c>
      <c r="BD1170" s="25" t="str">
        <f t="shared" si="600"/>
        <v/>
      </c>
      <c r="BE1170" s="25" t="str">
        <f t="shared" si="601"/>
        <v/>
      </c>
      <c r="BF1170" s="25" t="str">
        <f t="shared" si="602"/>
        <v/>
      </c>
      <c r="BG1170" s="25" t="str">
        <f t="shared" si="603"/>
        <v/>
      </c>
      <c r="BH1170" s="25" t="str">
        <f t="shared" si="604"/>
        <v/>
      </c>
      <c r="BI1170" s="25" t="str">
        <f t="shared" si="605"/>
        <v/>
      </c>
      <c r="BJ1170" s="25" t="str">
        <f t="shared" si="606"/>
        <v/>
      </c>
      <c r="BK1170" s="25" t="str">
        <f t="shared" si="607"/>
        <v/>
      </c>
      <c r="BL1170" s="25" t="str">
        <f t="shared" si="608"/>
        <v/>
      </c>
      <c r="BM1170" s="25" t="str">
        <f t="shared" si="609"/>
        <v/>
      </c>
      <c r="BN1170" s="25" t="str">
        <f t="shared" si="610"/>
        <v/>
      </c>
    </row>
    <row r="1171" spans="1:66" x14ac:dyDescent="0.25">
      <c r="A1171" s="20" t="str">
        <f>IF('S.D. Paste sheet'!A1171="","",'S.D. Paste sheet'!A1171)</f>
        <v/>
      </c>
      <c r="B1171" s="20" t="str">
        <f>IF('S.D. Paste sheet'!B1171="","",'S.D. Paste sheet'!B1171)</f>
        <v/>
      </c>
      <c r="C1171" s="20" t="str">
        <f>IF('S.D. Paste sheet'!C1171="","",'S.D. Paste sheet'!C1171)</f>
        <v/>
      </c>
      <c r="D1171" s="20" t="str">
        <f>IF('S.D. Paste sheet'!D1171="","",'S.D. Paste sheet'!D1171)</f>
        <v/>
      </c>
      <c r="E1171" s="20" t="str">
        <f>IF('S.D. Paste sheet'!E1171="","",UPPER('S.D. Paste sheet'!E1171))</f>
        <v/>
      </c>
      <c r="F1171" s="20" t="str">
        <f>IF('S.D. Paste sheet'!F1171="","",'S.D. Paste sheet'!F1171)</f>
        <v/>
      </c>
      <c r="G1171" s="20" t="str">
        <f>IF('S.D. Paste sheet'!G1171="","",UPPER('S.D. Paste sheet'!G1171))</f>
        <v/>
      </c>
      <c r="H1171" s="20" t="str">
        <f>IF('S.D. Paste sheet'!H1171="","",UPPER('S.D. Paste sheet'!H1171))</f>
        <v/>
      </c>
      <c r="I1171" s="20" t="str">
        <f>IF('S.D. Paste sheet'!I1171="","",'S.D. Paste sheet'!I1171)</f>
        <v/>
      </c>
      <c r="J1171" s="20" t="str">
        <f>IF('S.D. Paste sheet'!J1171="","",'S.D. Paste sheet'!J1171)</f>
        <v/>
      </c>
      <c r="K1171" s="20" t="str">
        <f>IF('S.D. Paste sheet'!K1171="","",'S.D. Paste sheet'!K1171)</f>
        <v/>
      </c>
      <c r="L1171" s="20" t="str">
        <f>IF('S.D. Paste sheet'!L1171="","",'S.D. Paste sheet'!L1171)</f>
        <v/>
      </c>
      <c r="M1171" s="20" t="str">
        <f>IF('S.D. Paste sheet'!M1171="","",'S.D. Paste sheet'!M1171)</f>
        <v/>
      </c>
      <c r="N1171" s="20" t="str">
        <f>IF('S.D. Paste sheet'!N1171="","",'S.D. Paste sheet'!N1171)</f>
        <v/>
      </c>
      <c r="O1171" s="20" t="str">
        <f>IF('S.D. Paste sheet'!O1171="","",'S.D. Paste sheet'!O1171)</f>
        <v/>
      </c>
      <c r="P1171" s="20" t="str">
        <f>IF('S.D. Paste sheet'!P1171="","",'S.D. Paste sheet'!P1171)</f>
        <v/>
      </c>
      <c r="Q1171" s="20" t="str">
        <f>IF('S.D. Paste sheet'!Q1171="","",'S.D. Paste sheet'!Q1171)</f>
        <v/>
      </c>
      <c r="R1171" s="20" t="str">
        <f>IF('S.D. Paste sheet'!R1171="","",'S.D. Paste sheet'!R1171)</f>
        <v/>
      </c>
      <c r="S1171" s="20" t="str">
        <f>IF('S.D. Paste sheet'!S1171="","",'S.D. Paste sheet'!S1171)</f>
        <v/>
      </c>
      <c r="T1171" s="20" t="str">
        <f>IF('S.D. Paste sheet'!T1171="","",'S.D. Paste sheet'!T1171)</f>
        <v/>
      </c>
      <c r="U1171" s="20" t="str">
        <f>IF('S.D. Paste sheet'!U1171="","",'S.D. Paste sheet'!U1171)</f>
        <v/>
      </c>
      <c r="V1171" s="20" t="str">
        <f>IF('S.D. Paste sheet'!V1171="","",'S.D. Paste sheet'!V1171)</f>
        <v/>
      </c>
      <c r="W1171" s="20" t="str">
        <f>IF('S.D. Paste sheet'!W1171="","",'S.D. Paste sheet'!W1171)</f>
        <v/>
      </c>
      <c r="X1171" s="20" t="str">
        <f>IF('S.D. Paste sheet'!X1171="","",'S.D. Paste sheet'!X1171)</f>
        <v/>
      </c>
      <c r="Y1171" s="20" t="str">
        <f>IF('S.D. Paste sheet'!Y1171="","",'S.D. Paste sheet'!Y1171)</f>
        <v/>
      </c>
      <c r="Z1171" s="20" t="str">
        <f>IF('S.D. Paste sheet'!Z1171="","",'S.D. Paste sheet'!Z1171)</f>
        <v/>
      </c>
      <c r="AA1171" s="20" t="str">
        <f>IF('S.D. Paste sheet'!AA1171="","",'S.D. Paste sheet'!AA1171)</f>
        <v/>
      </c>
      <c r="AB1171" s="20" t="str">
        <f>IF('S.D. Paste sheet'!AB1171="","",'S.D. Paste sheet'!AB1171)</f>
        <v/>
      </c>
      <c r="AC1171" s="20" t="str">
        <f>IF('S.D. Paste sheet'!AC1171="","",'S.D. Paste sheet'!AC1171)</f>
        <v/>
      </c>
      <c r="AD1171" s="20" t="str">
        <f>IF('S.D. Paste sheet'!AD1171="","",'S.D. Paste sheet'!AD1171)</f>
        <v/>
      </c>
      <c r="AE1171" s="28"/>
      <c r="AF1171" t="str">
        <f>IF(AK1171="","",IF(AK1171&gt;0,COUNT($AG$2:AG1171),""))</f>
        <v/>
      </c>
      <c r="AG1171" s="25" t="str">
        <f t="shared" si="579"/>
        <v/>
      </c>
      <c r="AH1171" s="25" t="str">
        <f t="shared" si="580"/>
        <v/>
      </c>
      <c r="AI1171" s="25" t="str">
        <f t="shared" si="581"/>
        <v/>
      </c>
      <c r="AJ1171" s="25" t="str">
        <f t="shared" si="582"/>
        <v/>
      </c>
      <c r="AK1171" s="25" t="str">
        <f t="shared" si="583"/>
        <v/>
      </c>
      <c r="AL1171" s="25" t="str">
        <f t="shared" si="584"/>
        <v/>
      </c>
      <c r="AM1171" s="25" t="str">
        <f t="shared" si="585"/>
        <v/>
      </c>
      <c r="AN1171" s="25" t="str">
        <f t="shared" si="586"/>
        <v/>
      </c>
      <c r="AO1171" s="25" t="str">
        <f t="shared" si="587"/>
        <v/>
      </c>
      <c r="AP1171" s="25" t="str">
        <f t="shared" si="588"/>
        <v/>
      </c>
      <c r="AQ1171" s="25" t="str">
        <f t="shared" si="589"/>
        <v/>
      </c>
      <c r="AR1171" s="25" t="str">
        <f t="shared" si="590"/>
        <v/>
      </c>
      <c r="AS1171" s="25" t="str">
        <f t="shared" si="591"/>
        <v/>
      </c>
      <c r="AT1171" s="25" t="str">
        <f t="shared" si="592"/>
        <v/>
      </c>
      <c r="AU1171" s="25" t="str">
        <f t="shared" si="593"/>
        <v/>
      </c>
      <c r="AV1171" s="25" t="str">
        <f t="shared" si="594"/>
        <v/>
      </c>
      <c r="AX1171" t="str">
        <f>IF(BC1171="","",IF(BC1171&gt;0,COUNT($AY$2:AY1171),""))</f>
        <v/>
      </c>
      <c r="AY1171" s="25" t="str">
        <f t="shared" si="595"/>
        <v/>
      </c>
      <c r="AZ1171" s="25" t="str">
        <f t="shared" si="596"/>
        <v/>
      </c>
      <c r="BA1171" s="25" t="str">
        <f t="shared" si="597"/>
        <v/>
      </c>
      <c r="BB1171" s="25" t="str">
        <f t="shared" si="598"/>
        <v/>
      </c>
      <c r="BC1171" s="25" t="str">
        <f t="shared" si="599"/>
        <v/>
      </c>
      <c r="BD1171" s="25" t="str">
        <f t="shared" si="600"/>
        <v/>
      </c>
      <c r="BE1171" s="25" t="str">
        <f t="shared" si="601"/>
        <v/>
      </c>
      <c r="BF1171" s="25" t="str">
        <f t="shared" si="602"/>
        <v/>
      </c>
      <c r="BG1171" s="25" t="str">
        <f t="shared" si="603"/>
        <v/>
      </c>
      <c r="BH1171" s="25" t="str">
        <f t="shared" si="604"/>
        <v/>
      </c>
      <c r="BI1171" s="25" t="str">
        <f t="shared" si="605"/>
        <v/>
      </c>
      <c r="BJ1171" s="25" t="str">
        <f t="shared" si="606"/>
        <v/>
      </c>
      <c r="BK1171" s="25" t="str">
        <f t="shared" si="607"/>
        <v/>
      </c>
      <c r="BL1171" s="25" t="str">
        <f t="shared" si="608"/>
        <v/>
      </c>
      <c r="BM1171" s="25" t="str">
        <f t="shared" si="609"/>
        <v/>
      </c>
      <c r="BN1171" s="25" t="str">
        <f t="shared" si="610"/>
        <v/>
      </c>
    </row>
    <row r="1172" spans="1:66" x14ac:dyDescent="0.25">
      <c r="A1172" s="20" t="str">
        <f>IF('S.D. Paste sheet'!A1172="","",'S.D. Paste sheet'!A1172)</f>
        <v/>
      </c>
      <c r="B1172" s="20" t="str">
        <f>IF('S.D. Paste sheet'!B1172="","",'S.D. Paste sheet'!B1172)</f>
        <v/>
      </c>
      <c r="C1172" s="20" t="str">
        <f>IF('S.D. Paste sheet'!C1172="","",'S.D. Paste sheet'!C1172)</f>
        <v/>
      </c>
      <c r="D1172" s="20" t="str">
        <f>IF('S.D. Paste sheet'!D1172="","",'S.D. Paste sheet'!D1172)</f>
        <v/>
      </c>
      <c r="E1172" s="20" t="str">
        <f>IF('S.D. Paste sheet'!E1172="","",UPPER('S.D. Paste sheet'!E1172))</f>
        <v/>
      </c>
      <c r="F1172" s="20" t="str">
        <f>IF('S.D. Paste sheet'!F1172="","",'S.D. Paste sheet'!F1172)</f>
        <v/>
      </c>
      <c r="G1172" s="20" t="str">
        <f>IF('S.D. Paste sheet'!G1172="","",UPPER('S.D. Paste sheet'!G1172))</f>
        <v/>
      </c>
      <c r="H1172" s="20" t="str">
        <f>IF('S.D. Paste sheet'!H1172="","",UPPER('S.D. Paste sheet'!H1172))</f>
        <v/>
      </c>
      <c r="I1172" s="20" t="str">
        <f>IF('S.D. Paste sheet'!I1172="","",'S.D. Paste sheet'!I1172)</f>
        <v/>
      </c>
      <c r="J1172" s="20" t="str">
        <f>IF('S.D. Paste sheet'!J1172="","",'S.D. Paste sheet'!J1172)</f>
        <v/>
      </c>
      <c r="K1172" s="20" t="str">
        <f>IF('S.D. Paste sheet'!K1172="","",'S.D. Paste sheet'!K1172)</f>
        <v/>
      </c>
      <c r="L1172" s="20" t="str">
        <f>IF('S.D. Paste sheet'!L1172="","",'S.D. Paste sheet'!L1172)</f>
        <v/>
      </c>
      <c r="M1172" s="20" t="str">
        <f>IF('S.D. Paste sheet'!M1172="","",'S.D. Paste sheet'!M1172)</f>
        <v/>
      </c>
      <c r="N1172" s="20" t="str">
        <f>IF('S.D. Paste sheet'!N1172="","",'S.D. Paste sheet'!N1172)</f>
        <v/>
      </c>
      <c r="O1172" s="20" t="str">
        <f>IF('S.D. Paste sheet'!O1172="","",'S.D. Paste sheet'!O1172)</f>
        <v/>
      </c>
      <c r="P1172" s="20" t="str">
        <f>IF('S.D. Paste sheet'!P1172="","",'S.D. Paste sheet'!P1172)</f>
        <v/>
      </c>
      <c r="Q1172" s="20" t="str">
        <f>IF('S.D. Paste sheet'!Q1172="","",'S.D. Paste sheet'!Q1172)</f>
        <v/>
      </c>
      <c r="R1172" s="20" t="str">
        <f>IF('S.D. Paste sheet'!R1172="","",'S.D. Paste sheet'!R1172)</f>
        <v/>
      </c>
      <c r="S1172" s="20" t="str">
        <f>IF('S.D. Paste sheet'!S1172="","",'S.D. Paste sheet'!S1172)</f>
        <v/>
      </c>
      <c r="T1172" s="20" t="str">
        <f>IF('S.D. Paste sheet'!T1172="","",'S.D. Paste sheet'!T1172)</f>
        <v/>
      </c>
      <c r="U1172" s="20" t="str">
        <f>IF('S.D. Paste sheet'!U1172="","",'S.D. Paste sheet'!U1172)</f>
        <v/>
      </c>
      <c r="V1172" s="20" t="str">
        <f>IF('S.D. Paste sheet'!V1172="","",'S.D. Paste sheet'!V1172)</f>
        <v/>
      </c>
      <c r="W1172" s="20" t="str">
        <f>IF('S.D. Paste sheet'!W1172="","",'S.D. Paste sheet'!W1172)</f>
        <v/>
      </c>
      <c r="X1172" s="20" t="str">
        <f>IF('S.D. Paste sheet'!X1172="","",'S.D. Paste sheet'!X1172)</f>
        <v/>
      </c>
      <c r="Y1172" s="20" t="str">
        <f>IF('S.D. Paste sheet'!Y1172="","",'S.D. Paste sheet'!Y1172)</f>
        <v/>
      </c>
      <c r="Z1172" s="20" t="str">
        <f>IF('S.D. Paste sheet'!Z1172="","",'S.D. Paste sheet'!Z1172)</f>
        <v/>
      </c>
      <c r="AA1172" s="20" t="str">
        <f>IF('S.D. Paste sheet'!AA1172="","",'S.D. Paste sheet'!AA1172)</f>
        <v/>
      </c>
      <c r="AB1172" s="20" t="str">
        <f>IF('S.D. Paste sheet'!AB1172="","",'S.D. Paste sheet'!AB1172)</f>
        <v/>
      </c>
      <c r="AC1172" s="20" t="str">
        <f>IF('S.D. Paste sheet'!AC1172="","",'S.D. Paste sheet'!AC1172)</f>
        <v/>
      </c>
      <c r="AD1172" s="20" t="str">
        <f>IF('S.D. Paste sheet'!AD1172="","",'S.D. Paste sheet'!AD1172)</f>
        <v/>
      </c>
      <c r="AE1172" s="28"/>
      <c r="AF1172" t="str">
        <f>IF(AK1172="","",IF(AK1172&gt;0,COUNT($AG$2:AG1172),""))</f>
        <v/>
      </c>
      <c r="AG1172" s="25" t="str">
        <f t="shared" si="579"/>
        <v/>
      </c>
      <c r="AH1172" s="25" t="str">
        <f t="shared" si="580"/>
        <v/>
      </c>
      <c r="AI1172" s="25" t="str">
        <f t="shared" si="581"/>
        <v/>
      </c>
      <c r="AJ1172" s="25" t="str">
        <f t="shared" si="582"/>
        <v/>
      </c>
      <c r="AK1172" s="25" t="str">
        <f t="shared" si="583"/>
        <v/>
      </c>
      <c r="AL1172" s="25" t="str">
        <f t="shared" si="584"/>
        <v/>
      </c>
      <c r="AM1172" s="25" t="str">
        <f t="shared" si="585"/>
        <v/>
      </c>
      <c r="AN1172" s="25" t="str">
        <f t="shared" si="586"/>
        <v/>
      </c>
      <c r="AO1172" s="25" t="str">
        <f t="shared" si="587"/>
        <v/>
      </c>
      <c r="AP1172" s="25" t="str">
        <f t="shared" si="588"/>
        <v/>
      </c>
      <c r="AQ1172" s="25" t="str">
        <f t="shared" si="589"/>
        <v/>
      </c>
      <c r="AR1172" s="25" t="str">
        <f t="shared" si="590"/>
        <v/>
      </c>
      <c r="AS1172" s="25" t="str">
        <f t="shared" si="591"/>
        <v/>
      </c>
      <c r="AT1172" s="25" t="str">
        <f t="shared" si="592"/>
        <v/>
      </c>
      <c r="AU1172" s="25" t="str">
        <f t="shared" si="593"/>
        <v/>
      </c>
      <c r="AV1172" s="25" t="str">
        <f t="shared" si="594"/>
        <v/>
      </c>
      <c r="AX1172" t="str">
        <f>IF(BC1172="","",IF(BC1172&gt;0,COUNT($AY$2:AY1172),""))</f>
        <v/>
      </c>
      <c r="AY1172" s="25" t="str">
        <f t="shared" si="595"/>
        <v/>
      </c>
      <c r="AZ1172" s="25" t="str">
        <f t="shared" si="596"/>
        <v/>
      </c>
      <c r="BA1172" s="25" t="str">
        <f t="shared" si="597"/>
        <v/>
      </c>
      <c r="BB1172" s="25" t="str">
        <f t="shared" si="598"/>
        <v/>
      </c>
      <c r="BC1172" s="25" t="str">
        <f t="shared" si="599"/>
        <v/>
      </c>
      <c r="BD1172" s="25" t="str">
        <f t="shared" si="600"/>
        <v/>
      </c>
      <c r="BE1172" s="25" t="str">
        <f t="shared" si="601"/>
        <v/>
      </c>
      <c r="BF1172" s="25" t="str">
        <f t="shared" si="602"/>
        <v/>
      </c>
      <c r="BG1172" s="25" t="str">
        <f t="shared" si="603"/>
        <v/>
      </c>
      <c r="BH1172" s="25" t="str">
        <f t="shared" si="604"/>
        <v/>
      </c>
      <c r="BI1172" s="25" t="str">
        <f t="shared" si="605"/>
        <v/>
      </c>
      <c r="BJ1172" s="25" t="str">
        <f t="shared" si="606"/>
        <v/>
      </c>
      <c r="BK1172" s="25" t="str">
        <f t="shared" si="607"/>
        <v/>
      </c>
      <c r="BL1172" s="25" t="str">
        <f t="shared" si="608"/>
        <v/>
      </c>
      <c r="BM1172" s="25" t="str">
        <f t="shared" si="609"/>
        <v/>
      </c>
      <c r="BN1172" s="25" t="str">
        <f t="shared" si="610"/>
        <v/>
      </c>
    </row>
    <row r="1173" spans="1:66" x14ac:dyDescent="0.25">
      <c r="A1173" s="20" t="str">
        <f>IF('S.D. Paste sheet'!A1173="","",'S.D. Paste sheet'!A1173)</f>
        <v/>
      </c>
      <c r="B1173" s="20" t="str">
        <f>IF('S.D. Paste sheet'!B1173="","",'S.D. Paste sheet'!B1173)</f>
        <v/>
      </c>
      <c r="C1173" s="20" t="str">
        <f>IF('S.D. Paste sheet'!C1173="","",'S.D. Paste sheet'!C1173)</f>
        <v/>
      </c>
      <c r="D1173" s="20" t="str">
        <f>IF('S.D. Paste sheet'!D1173="","",'S.D. Paste sheet'!D1173)</f>
        <v/>
      </c>
      <c r="E1173" s="20" t="str">
        <f>IF('S.D. Paste sheet'!E1173="","",UPPER('S.D. Paste sheet'!E1173))</f>
        <v/>
      </c>
      <c r="F1173" s="20" t="str">
        <f>IF('S.D. Paste sheet'!F1173="","",'S.D. Paste sheet'!F1173)</f>
        <v/>
      </c>
      <c r="G1173" s="20" t="str">
        <f>IF('S.D. Paste sheet'!G1173="","",UPPER('S.D. Paste sheet'!G1173))</f>
        <v/>
      </c>
      <c r="H1173" s="20" t="str">
        <f>IF('S.D. Paste sheet'!H1173="","",UPPER('S.D. Paste sheet'!H1173))</f>
        <v/>
      </c>
      <c r="I1173" s="20" t="str">
        <f>IF('S.D. Paste sheet'!I1173="","",'S.D. Paste sheet'!I1173)</f>
        <v/>
      </c>
      <c r="J1173" s="20" t="str">
        <f>IF('S.D. Paste sheet'!J1173="","",'S.D. Paste sheet'!J1173)</f>
        <v/>
      </c>
      <c r="K1173" s="20" t="str">
        <f>IF('S.D. Paste sheet'!K1173="","",'S.D. Paste sheet'!K1173)</f>
        <v/>
      </c>
      <c r="L1173" s="20" t="str">
        <f>IF('S.D. Paste sheet'!L1173="","",'S.D. Paste sheet'!L1173)</f>
        <v/>
      </c>
      <c r="M1173" s="20" t="str">
        <f>IF('S.D. Paste sheet'!M1173="","",'S.D. Paste sheet'!M1173)</f>
        <v/>
      </c>
      <c r="N1173" s="20" t="str">
        <f>IF('S.D. Paste sheet'!N1173="","",'S.D. Paste sheet'!N1173)</f>
        <v/>
      </c>
      <c r="O1173" s="20" t="str">
        <f>IF('S.D. Paste sheet'!O1173="","",'S.D. Paste sheet'!O1173)</f>
        <v/>
      </c>
      <c r="P1173" s="20" t="str">
        <f>IF('S.D. Paste sheet'!P1173="","",'S.D. Paste sheet'!P1173)</f>
        <v/>
      </c>
      <c r="Q1173" s="20" t="str">
        <f>IF('S.D. Paste sheet'!Q1173="","",'S.D. Paste sheet'!Q1173)</f>
        <v/>
      </c>
      <c r="R1173" s="20" t="str">
        <f>IF('S.D. Paste sheet'!R1173="","",'S.D. Paste sheet'!R1173)</f>
        <v/>
      </c>
      <c r="S1173" s="20" t="str">
        <f>IF('S.D. Paste sheet'!S1173="","",'S.D. Paste sheet'!S1173)</f>
        <v/>
      </c>
      <c r="T1173" s="20" t="str">
        <f>IF('S.D. Paste sheet'!T1173="","",'S.D. Paste sheet'!T1173)</f>
        <v/>
      </c>
      <c r="U1173" s="20" t="str">
        <f>IF('S.D. Paste sheet'!U1173="","",'S.D. Paste sheet'!U1173)</f>
        <v/>
      </c>
      <c r="V1173" s="20" t="str">
        <f>IF('S.D. Paste sheet'!V1173="","",'S.D. Paste sheet'!V1173)</f>
        <v/>
      </c>
      <c r="W1173" s="20" t="str">
        <f>IF('S.D. Paste sheet'!W1173="","",'S.D. Paste sheet'!W1173)</f>
        <v/>
      </c>
      <c r="X1173" s="20" t="str">
        <f>IF('S.D. Paste sheet'!X1173="","",'S.D. Paste sheet'!X1173)</f>
        <v/>
      </c>
      <c r="Y1173" s="20" t="str">
        <f>IF('S.D. Paste sheet'!Y1173="","",'S.D. Paste sheet'!Y1173)</f>
        <v/>
      </c>
      <c r="Z1173" s="20" t="str">
        <f>IF('S.D. Paste sheet'!Z1173="","",'S.D. Paste sheet'!Z1173)</f>
        <v/>
      </c>
      <c r="AA1173" s="20" t="str">
        <f>IF('S.D. Paste sheet'!AA1173="","",'S.D. Paste sheet'!AA1173)</f>
        <v/>
      </c>
      <c r="AB1173" s="20" t="str">
        <f>IF('S.D. Paste sheet'!AB1173="","",'S.D. Paste sheet'!AB1173)</f>
        <v/>
      </c>
      <c r="AC1173" s="20" t="str">
        <f>IF('S.D. Paste sheet'!AC1173="","",'S.D. Paste sheet'!AC1173)</f>
        <v/>
      </c>
      <c r="AD1173" s="20" t="str">
        <f>IF('S.D. Paste sheet'!AD1173="","",'S.D. Paste sheet'!AD1173)</f>
        <v/>
      </c>
      <c r="AE1173" s="28"/>
      <c r="AF1173" t="str">
        <f>IF(AK1173="","",IF(AK1173&gt;0,COUNT($AG$2:AG1173),""))</f>
        <v/>
      </c>
      <c r="AG1173" s="25" t="str">
        <f t="shared" si="579"/>
        <v/>
      </c>
      <c r="AH1173" s="25" t="str">
        <f t="shared" si="580"/>
        <v/>
      </c>
      <c r="AI1173" s="25" t="str">
        <f t="shared" si="581"/>
        <v/>
      </c>
      <c r="AJ1173" s="25" t="str">
        <f t="shared" si="582"/>
        <v/>
      </c>
      <c r="AK1173" s="25" t="str">
        <f t="shared" si="583"/>
        <v/>
      </c>
      <c r="AL1173" s="25" t="str">
        <f t="shared" si="584"/>
        <v/>
      </c>
      <c r="AM1173" s="25" t="str">
        <f t="shared" si="585"/>
        <v/>
      </c>
      <c r="AN1173" s="25" t="str">
        <f t="shared" si="586"/>
        <v/>
      </c>
      <c r="AO1173" s="25" t="str">
        <f t="shared" si="587"/>
        <v/>
      </c>
      <c r="AP1173" s="25" t="str">
        <f t="shared" si="588"/>
        <v/>
      </c>
      <c r="AQ1173" s="25" t="str">
        <f t="shared" si="589"/>
        <v/>
      </c>
      <c r="AR1173" s="25" t="str">
        <f t="shared" si="590"/>
        <v/>
      </c>
      <c r="AS1173" s="25" t="str">
        <f t="shared" si="591"/>
        <v/>
      </c>
      <c r="AT1173" s="25" t="str">
        <f t="shared" si="592"/>
        <v/>
      </c>
      <c r="AU1173" s="25" t="str">
        <f t="shared" si="593"/>
        <v/>
      </c>
      <c r="AV1173" s="25" t="str">
        <f t="shared" si="594"/>
        <v/>
      </c>
      <c r="AX1173" t="str">
        <f>IF(BC1173="","",IF(BC1173&gt;0,COUNT($AY$2:AY1173),""))</f>
        <v/>
      </c>
      <c r="AY1173" s="25" t="str">
        <f t="shared" si="595"/>
        <v/>
      </c>
      <c r="AZ1173" s="25" t="str">
        <f t="shared" si="596"/>
        <v/>
      </c>
      <c r="BA1173" s="25" t="str">
        <f t="shared" si="597"/>
        <v/>
      </c>
      <c r="BB1173" s="25" t="str">
        <f t="shared" si="598"/>
        <v/>
      </c>
      <c r="BC1173" s="25" t="str">
        <f t="shared" si="599"/>
        <v/>
      </c>
      <c r="BD1173" s="25" t="str">
        <f t="shared" si="600"/>
        <v/>
      </c>
      <c r="BE1173" s="25" t="str">
        <f t="shared" si="601"/>
        <v/>
      </c>
      <c r="BF1173" s="25" t="str">
        <f t="shared" si="602"/>
        <v/>
      </c>
      <c r="BG1173" s="25" t="str">
        <f t="shared" si="603"/>
        <v/>
      </c>
      <c r="BH1173" s="25" t="str">
        <f t="shared" si="604"/>
        <v/>
      </c>
      <c r="BI1173" s="25" t="str">
        <f t="shared" si="605"/>
        <v/>
      </c>
      <c r="BJ1173" s="25" t="str">
        <f t="shared" si="606"/>
        <v/>
      </c>
      <c r="BK1173" s="25" t="str">
        <f t="shared" si="607"/>
        <v/>
      </c>
      <c r="BL1173" s="25" t="str">
        <f t="shared" si="608"/>
        <v/>
      </c>
      <c r="BM1173" s="25" t="str">
        <f t="shared" si="609"/>
        <v/>
      </c>
      <c r="BN1173" s="25" t="str">
        <f t="shared" si="610"/>
        <v/>
      </c>
    </row>
    <row r="1174" spans="1:66" x14ac:dyDescent="0.25">
      <c r="A1174" s="20" t="str">
        <f>IF('S.D. Paste sheet'!A1174="","",'S.D. Paste sheet'!A1174)</f>
        <v/>
      </c>
      <c r="B1174" s="20" t="str">
        <f>IF('S.D. Paste sheet'!B1174="","",'S.D. Paste sheet'!B1174)</f>
        <v/>
      </c>
      <c r="C1174" s="20" t="str">
        <f>IF('S.D. Paste sheet'!C1174="","",'S.D. Paste sheet'!C1174)</f>
        <v/>
      </c>
      <c r="D1174" s="20" t="str">
        <f>IF('S.D. Paste sheet'!D1174="","",'S.D. Paste sheet'!D1174)</f>
        <v/>
      </c>
      <c r="E1174" s="20" t="str">
        <f>IF('S.D. Paste sheet'!E1174="","",UPPER('S.D. Paste sheet'!E1174))</f>
        <v/>
      </c>
      <c r="F1174" s="20" t="str">
        <f>IF('S.D. Paste sheet'!F1174="","",'S.D. Paste sheet'!F1174)</f>
        <v/>
      </c>
      <c r="G1174" s="20" t="str">
        <f>IF('S.D. Paste sheet'!G1174="","",UPPER('S.D. Paste sheet'!G1174))</f>
        <v/>
      </c>
      <c r="H1174" s="20" t="str">
        <f>IF('S.D. Paste sheet'!H1174="","",UPPER('S.D. Paste sheet'!H1174))</f>
        <v/>
      </c>
      <c r="I1174" s="20" t="str">
        <f>IF('S.D. Paste sheet'!I1174="","",'S.D. Paste sheet'!I1174)</f>
        <v/>
      </c>
      <c r="J1174" s="20" t="str">
        <f>IF('S.D. Paste sheet'!J1174="","",'S.D. Paste sheet'!J1174)</f>
        <v/>
      </c>
      <c r="K1174" s="20" t="str">
        <f>IF('S.D. Paste sheet'!K1174="","",'S.D. Paste sheet'!K1174)</f>
        <v/>
      </c>
      <c r="L1174" s="20" t="str">
        <f>IF('S.D. Paste sheet'!L1174="","",'S.D. Paste sheet'!L1174)</f>
        <v/>
      </c>
      <c r="M1174" s="20" t="str">
        <f>IF('S.D. Paste sheet'!M1174="","",'S.D. Paste sheet'!M1174)</f>
        <v/>
      </c>
      <c r="N1174" s="20" t="str">
        <f>IF('S.D. Paste sheet'!N1174="","",'S.D. Paste sheet'!N1174)</f>
        <v/>
      </c>
      <c r="O1174" s="20" t="str">
        <f>IF('S.D. Paste sheet'!O1174="","",'S.D. Paste sheet'!O1174)</f>
        <v/>
      </c>
      <c r="P1174" s="20" t="str">
        <f>IF('S.D. Paste sheet'!P1174="","",'S.D. Paste sheet'!P1174)</f>
        <v/>
      </c>
      <c r="Q1174" s="20" t="str">
        <f>IF('S.D. Paste sheet'!Q1174="","",'S.D. Paste sheet'!Q1174)</f>
        <v/>
      </c>
      <c r="R1174" s="20" t="str">
        <f>IF('S.D. Paste sheet'!R1174="","",'S.D. Paste sheet'!R1174)</f>
        <v/>
      </c>
      <c r="S1174" s="20" t="str">
        <f>IF('S.D. Paste sheet'!S1174="","",'S.D. Paste sheet'!S1174)</f>
        <v/>
      </c>
      <c r="T1174" s="20" t="str">
        <f>IF('S.D. Paste sheet'!T1174="","",'S.D. Paste sheet'!T1174)</f>
        <v/>
      </c>
      <c r="U1174" s="20" t="str">
        <f>IF('S.D. Paste sheet'!U1174="","",'S.D. Paste sheet'!U1174)</f>
        <v/>
      </c>
      <c r="V1174" s="20" t="str">
        <f>IF('S.D. Paste sheet'!V1174="","",'S.D. Paste sheet'!V1174)</f>
        <v/>
      </c>
      <c r="W1174" s="20" t="str">
        <f>IF('S.D. Paste sheet'!W1174="","",'S.D. Paste sheet'!W1174)</f>
        <v/>
      </c>
      <c r="X1174" s="20" t="str">
        <f>IF('S.D. Paste sheet'!X1174="","",'S.D. Paste sheet'!X1174)</f>
        <v/>
      </c>
      <c r="Y1174" s="20" t="str">
        <f>IF('S.D. Paste sheet'!Y1174="","",'S.D. Paste sheet'!Y1174)</f>
        <v/>
      </c>
      <c r="Z1174" s="20" t="str">
        <f>IF('S.D. Paste sheet'!Z1174="","",'S.D. Paste sheet'!Z1174)</f>
        <v/>
      </c>
      <c r="AA1174" s="20" t="str">
        <f>IF('S.D. Paste sheet'!AA1174="","",'S.D. Paste sheet'!AA1174)</f>
        <v/>
      </c>
      <c r="AB1174" s="20" t="str">
        <f>IF('S.D. Paste sheet'!AB1174="","",'S.D. Paste sheet'!AB1174)</f>
        <v/>
      </c>
      <c r="AC1174" s="20" t="str">
        <f>IF('S.D. Paste sheet'!AC1174="","",'S.D. Paste sheet'!AC1174)</f>
        <v/>
      </c>
      <c r="AD1174" s="20" t="str">
        <f>IF('S.D. Paste sheet'!AD1174="","",'S.D. Paste sheet'!AD1174)</f>
        <v/>
      </c>
      <c r="AE1174" s="28"/>
      <c r="AF1174" t="str">
        <f>IF(AK1174="","",IF(AK1174&gt;0,COUNT($AG$2:AG1174),""))</f>
        <v/>
      </c>
      <c r="AG1174" s="25" t="str">
        <f t="shared" si="579"/>
        <v/>
      </c>
      <c r="AH1174" s="25" t="str">
        <f t="shared" si="580"/>
        <v/>
      </c>
      <c r="AI1174" s="25" t="str">
        <f t="shared" si="581"/>
        <v/>
      </c>
      <c r="AJ1174" s="25" t="str">
        <f t="shared" si="582"/>
        <v/>
      </c>
      <c r="AK1174" s="25" t="str">
        <f t="shared" si="583"/>
        <v/>
      </c>
      <c r="AL1174" s="25" t="str">
        <f t="shared" si="584"/>
        <v/>
      </c>
      <c r="AM1174" s="25" t="str">
        <f t="shared" si="585"/>
        <v/>
      </c>
      <c r="AN1174" s="25" t="str">
        <f t="shared" si="586"/>
        <v/>
      </c>
      <c r="AO1174" s="25" t="str">
        <f t="shared" si="587"/>
        <v/>
      </c>
      <c r="AP1174" s="25" t="str">
        <f t="shared" si="588"/>
        <v/>
      </c>
      <c r="AQ1174" s="25" t="str">
        <f t="shared" si="589"/>
        <v/>
      </c>
      <c r="AR1174" s="25" t="str">
        <f t="shared" si="590"/>
        <v/>
      </c>
      <c r="AS1174" s="25" t="str">
        <f t="shared" si="591"/>
        <v/>
      </c>
      <c r="AT1174" s="25" t="str">
        <f t="shared" si="592"/>
        <v/>
      </c>
      <c r="AU1174" s="25" t="str">
        <f t="shared" si="593"/>
        <v/>
      </c>
      <c r="AV1174" s="25" t="str">
        <f t="shared" si="594"/>
        <v/>
      </c>
      <c r="AX1174" t="str">
        <f>IF(BC1174="","",IF(BC1174&gt;0,COUNT($AY$2:AY1174),""))</f>
        <v/>
      </c>
      <c r="AY1174" s="25" t="str">
        <f t="shared" si="595"/>
        <v/>
      </c>
      <c r="AZ1174" s="25" t="str">
        <f t="shared" si="596"/>
        <v/>
      </c>
      <c r="BA1174" s="25" t="str">
        <f t="shared" si="597"/>
        <v/>
      </c>
      <c r="BB1174" s="25" t="str">
        <f t="shared" si="598"/>
        <v/>
      </c>
      <c r="BC1174" s="25" t="str">
        <f t="shared" si="599"/>
        <v/>
      </c>
      <c r="BD1174" s="25" t="str">
        <f t="shared" si="600"/>
        <v/>
      </c>
      <c r="BE1174" s="25" t="str">
        <f t="shared" si="601"/>
        <v/>
      </c>
      <c r="BF1174" s="25" t="str">
        <f t="shared" si="602"/>
        <v/>
      </c>
      <c r="BG1174" s="25" t="str">
        <f t="shared" si="603"/>
        <v/>
      </c>
      <c r="BH1174" s="25" t="str">
        <f t="shared" si="604"/>
        <v/>
      </c>
      <c r="BI1174" s="25" t="str">
        <f t="shared" si="605"/>
        <v/>
      </c>
      <c r="BJ1174" s="25" t="str">
        <f t="shared" si="606"/>
        <v/>
      </c>
      <c r="BK1174" s="25" t="str">
        <f t="shared" si="607"/>
        <v/>
      </c>
      <c r="BL1174" s="25" t="str">
        <f t="shared" si="608"/>
        <v/>
      </c>
      <c r="BM1174" s="25" t="str">
        <f t="shared" si="609"/>
        <v/>
      </c>
      <c r="BN1174" s="25" t="str">
        <f t="shared" si="610"/>
        <v/>
      </c>
    </row>
    <row r="1175" spans="1:66" x14ac:dyDescent="0.25">
      <c r="A1175" s="20" t="str">
        <f>IF('S.D. Paste sheet'!A1175="","",'S.D. Paste sheet'!A1175)</f>
        <v/>
      </c>
      <c r="B1175" s="20" t="str">
        <f>IF('S.D. Paste sheet'!B1175="","",'S.D. Paste sheet'!B1175)</f>
        <v/>
      </c>
      <c r="C1175" s="20" t="str">
        <f>IF('S.D. Paste sheet'!C1175="","",'S.D. Paste sheet'!C1175)</f>
        <v/>
      </c>
      <c r="D1175" s="20" t="str">
        <f>IF('S.D. Paste sheet'!D1175="","",'S.D. Paste sheet'!D1175)</f>
        <v/>
      </c>
      <c r="E1175" s="20" t="str">
        <f>IF('S.D. Paste sheet'!E1175="","",UPPER('S.D. Paste sheet'!E1175))</f>
        <v/>
      </c>
      <c r="F1175" s="20" t="str">
        <f>IF('S.D. Paste sheet'!F1175="","",'S.D. Paste sheet'!F1175)</f>
        <v/>
      </c>
      <c r="G1175" s="20" t="str">
        <f>IF('S.D. Paste sheet'!G1175="","",UPPER('S.D. Paste sheet'!G1175))</f>
        <v/>
      </c>
      <c r="H1175" s="20" t="str">
        <f>IF('S.D. Paste sheet'!H1175="","",UPPER('S.D. Paste sheet'!H1175))</f>
        <v/>
      </c>
      <c r="I1175" s="20" t="str">
        <f>IF('S.D. Paste sheet'!I1175="","",'S.D. Paste sheet'!I1175)</f>
        <v/>
      </c>
      <c r="J1175" s="20" t="str">
        <f>IF('S.D. Paste sheet'!J1175="","",'S.D. Paste sheet'!J1175)</f>
        <v/>
      </c>
      <c r="K1175" s="20" t="str">
        <f>IF('S.D. Paste sheet'!K1175="","",'S.D. Paste sheet'!K1175)</f>
        <v/>
      </c>
      <c r="L1175" s="20" t="str">
        <f>IF('S.D. Paste sheet'!L1175="","",'S.D. Paste sheet'!L1175)</f>
        <v/>
      </c>
      <c r="M1175" s="20" t="str">
        <f>IF('S.D. Paste sheet'!M1175="","",'S.D. Paste sheet'!M1175)</f>
        <v/>
      </c>
      <c r="N1175" s="20" t="str">
        <f>IF('S.D. Paste sheet'!N1175="","",'S.D. Paste sheet'!N1175)</f>
        <v/>
      </c>
      <c r="O1175" s="20" t="str">
        <f>IF('S.D. Paste sheet'!O1175="","",'S.D. Paste sheet'!O1175)</f>
        <v/>
      </c>
      <c r="P1175" s="20" t="str">
        <f>IF('S.D. Paste sheet'!P1175="","",'S.D. Paste sheet'!P1175)</f>
        <v/>
      </c>
      <c r="Q1175" s="20" t="str">
        <f>IF('S.D. Paste sheet'!Q1175="","",'S.D. Paste sheet'!Q1175)</f>
        <v/>
      </c>
      <c r="R1175" s="20" t="str">
        <f>IF('S.D. Paste sheet'!R1175="","",'S.D. Paste sheet'!R1175)</f>
        <v/>
      </c>
      <c r="S1175" s="20" t="str">
        <f>IF('S.D. Paste sheet'!S1175="","",'S.D. Paste sheet'!S1175)</f>
        <v/>
      </c>
      <c r="T1175" s="20" t="str">
        <f>IF('S.D. Paste sheet'!T1175="","",'S.D. Paste sheet'!T1175)</f>
        <v/>
      </c>
      <c r="U1175" s="20" t="str">
        <f>IF('S.D. Paste sheet'!U1175="","",'S.D. Paste sheet'!U1175)</f>
        <v/>
      </c>
      <c r="V1175" s="20" t="str">
        <f>IF('S.D. Paste sheet'!V1175="","",'S.D. Paste sheet'!V1175)</f>
        <v/>
      </c>
      <c r="W1175" s="20" t="str">
        <f>IF('S.D. Paste sheet'!W1175="","",'S.D. Paste sheet'!W1175)</f>
        <v/>
      </c>
      <c r="X1175" s="20" t="str">
        <f>IF('S.D. Paste sheet'!X1175="","",'S.D. Paste sheet'!X1175)</f>
        <v/>
      </c>
      <c r="Y1175" s="20" t="str">
        <f>IF('S.D. Paste sheet'!Y1175="","",'S.D. Paste sheet'!Y1175)</f>
        <v/>
      </c>
      <c r="Z1175" s="20" t="str">
        <f>IF('S.D. Paste sheet'!Z1175="","",'S.D. Paste sheet'!Z1175)</f>
        <v/>
      </c>
      <c r="AA1175" s="20" t="str">
        <f>IF('S.D. Paste sheet'!AA1175="","",'S.D. Paste sheet'!AA1175)</f>
        <v/>
      </c>
      <c r="AB1175" s="20" t="str">
        <f>IF('S.D. Paste sheet'!AB1175="","",'S.D. Paste sheet'!AB1175)</f>
        <v/>
      </c>
      <c r="AC1175" s="20" t="str">
        <f>IF('S.D. Paste sheet'!AC1175="","",'S.D. Paste sheet'!AC1175)</f>
        <v/>
      </c>
      <c r="AD1175" s="20" t="str">
        <f>IF('S.D. Paste sheet'!AD1175="","",'S.D. Paste sheet'!AD1175)</f>
        <v/>
      </c>
      <c r="AE1175" s="28"/>
      <c r="AF1175" t="str">
        <f>IF(AK1175="","",IF(AK1175&gt;0,COUNT($AG$2:AG1175),""))</f>
        <v/>
      </c>
      <c r="AG1175" s="25" t="str">
        <f t="shared" si="579"/>
        <v/>
      </c>
      <c r="AH1175" s="25" t="str">
        <f t="shared" si="580"/>
        <v/>
      </c>
      <c r="AI1175" s="25" t="str">
        <f t="shared" si="581"/>
        <v/>
      </c>
      <c r="AJ1175" s="25" t="str">
        <f t="shared" si="582"/>
        <v/>
      </c>
      <c r="AK1175" s="25" t="str">
        <f t="shared" si="583"/>
        <v/>
      </c>
      <c r="AL1175" s="25" t="str">
        <f t="shared" si="584"/>
        <v/>
      </c>
      <c r="AM1175" s="25" t="str">
        <f t="shared" si="585"/>
        <v/>
      </c>
      <c r="AN1175" s="25" t="str">
        <f t="shared" si="586"/>
        <v/>
      </c>
      <c r="AO1175" s="25" t="str">
        <f t="shared" si="587"/>
        <v/>
      </c>
      <c r="AP1175" s="25" t="str">
        <f t="shared" si="588"/>
        <v/>
      </c>
      <c r="AQ1175" s="25" t="str">
        <f t="shared" si="589"/>
        <v/>
      </c>
      <c r="AR1175" s="25" t="str">
        <f t="shared" si="590"/>
        <v/>
      </c>
      <c r="AS1175" s="25" t="str">
        <f t="shared" si="591"/>
        <v/>
      </c>
      <c r="AT1175" s="25" t="str">
        <f t="shared" si="592"/>
        <v/>
      </c>
      <c r="AU1175" s="25" t="str">
        <f t="shared" si="593"/>
        <v/>
      </c>
      <c r="AV1175" s="25" t="str">
        <f t="shared" si="594"/>
        <v/>
      </c>
      <c r="AX1175" t="str">
        <f>IF(BC1175="","",IF(BC1175&gt;0,COUNT($AY$2:AY1175),""))</f>
        <v/>
      </c>
      <c r="AY1175" s="25" t="str">
        <f t="shared" si="595"/>
        <v/>
      </c>
      <c r="AZ1175" s="25" t="str">
        <f t="shared" si="596"/>
        <v/>
      </c>
      <c r="BA1175" s="25" t="str">
        <f t="shared" si="597"/>
        <v/>
      </c>
      <c r="BB1175" s="25" t="str">
        <f t="shared" si="598"/>
        <v/>
      </c>
      <c r="BC1175" s="25" t="str">
        <f t="shared" si="599"/>
        <v/>
      </c>
      <c r="BD1175" s="25" t="str">
        <f t="shared" si="600"/>
        <v/>
      </c>
      <c r="BE1175" s="25" t="str">
        <f t="shared" si="601"/>
        <v/>
      </c>
      <c r="BF1175" s="25" t="str">
        <f t="shared" si="602"/>
        <v/>
      </c>
      <c r="BG1175" s="25" t="str">
        <f t="shared" si="603"/>
        <v/>
      </c>
      <c r="BH1175" s="25" t="str">
        <f t="shared" si="604"/>
        <v/>
      </c>
      <c r="BI1175" s="25" t="str">
        <f t="shared" si="605"/>
        <v/>
      </c>
      <c r="BJ1175" s="25" t="str">
        <f t="shared" si="606"/>
        <v/>
      </c>
      <c r="BK1175" s="25" t="str">
        <f t="shared" si="607"/>
        <v/>
      </c>
      <c r="BL1175" s="25" t="str">
        <f t="shared" si="608"/>
        <v/>
      </c>
      <c r="BM1175" s="25" t="str">
        <f t="shared" si="609"/>
        <v/>
      </c>
      <c r="BN1175" s="25" t="str">
        <f t="shared" si="610"/>
        <v/>
      </c>
    </row>
    <row r="1176" spans="1:66" x14ac:dyDescent="0.25">
      <c r="A1176" s="20" t="str">
        <f>IF('S.D. Paste sheet'!A1176="","",'S.D. Paste sheet'!A1176)</f>
        <v/>
      </c>
      <c r="B1176" s="20" t="str">
        <f>IF('S.D. Paste sheet'!B1176="","",'S.D. Paste sheet'!B1176)</f>
        <v/>
      </c>
      <c r="C1176" s="20" t="str">
        <f>IF('S.D. Paste sheet'!C1176="","",'S.D. Paste sheet'!C1176)</f>
        <v/>
      </c>
      <c r="D1176" s="20" t="str">
        <f>IF('S.D. Paste sheet'!D1176="","",'S.D. Paste sheet'!D1176)</f>
        <v/>
      </c>
      <c r="E1176" s="20" t="str">
        <f>IF('S.D. Paste sheet'!E1176="","",UPPER('S.D. Paste sheet'!E1176))</f>
        <v/>
      </c>
      <c r="F1176" s="20" t="str">
        <f>IF('S.D. Paste sheet'!F1176="","",'S.D. Paste sheet'!F1176)</f>
        <v/>
      </c>
      <c r="G1176" s="20" t="str">
        <f>IF('S.D. Paste sheet'!G1176="","",UPPER('S.D. Paste sheet'!G1176))</f>
        <v/>
      </c>
      <c r="H1176" s="20" t="str">
        <f>IF('S.D. Paste sheet'!H1176="","",UPPER('S.D. Paste sheet'!H1176))</f>
        <v/>
      </c>
      <c r="I1176" s="20" t="str">
        <f>IF('S.D. Paste sheet'!I1176="","",'S.D. Paste sheet'!I1176)</f>
        <v/>
      </c>
      <c r="J1176" s="20" t="str">
        <f>IF('S.D. Paste sheet'!J1176="","",'S.D. Paste sheet'!J1176)</f>
        <v/>
      </c>
      <c r="K1176" s="20" t="str">
        <f>IF('S.D. Paste sheet'!K1176="","",'S.D. Paste sheet'!K1176)</f>
        <v/>
      </c>
      <c r="L1176" s="20" t="str">
        <f>IF('S.D. Paste sheet'!L1176="","",'S.D. Paste sheet'!L1176)</f>
        <v/>
      </c>
      <c r="M1176" s="20" t="str">
        <f>IF('S.D. Paste sheet'!M1176="","",'S.D. Paste sheet'!M1176)</f>
        <v/>
      </c>
      <c r="N1176" s="20" t="str">
        <f>IF('S.D. Paste sheet'!N1176="","",'S.D. Paste sheet'!N1176)</f>
        <v/>
      </c>
      <c r="O1176" s="20" t="str">
        <f>IF('S.D. Paste sheet'!O1176="","",'S.D. Paste sheet'!O1176)</f>
        <v/>
      </c>
      <c r="P1176" s="20" t="str">
        <f>IF('S.D. Paste sheet'!P1176="","",'S.D. Paste sheet'!P1176)</f>
        <v/>
      </c>
      <c r="Q1176" s="20" t="str">
        <f>IF('S.D. Paste sheet'!Q1176="","",'S.D. Paste sheet'!Q1176)</f>
        <v/>
      </c>
      <c r="R1176" s="20" t="str">
        <f>IF('S.D. Paste sheet'!R1176="","",'S.D. Paste sheet'!R1176)</f>
        <v/>
      </c>
      <c r="S1176" s="20" t="str">
        <f>IF('S.D. Paste sheet'!S1176="","",'S.D. Paste sheet'!S1176)</f>
        <v/>
      </c>
      <c r="T1176" s="20" t="str">
        <f>IF('S.D. Paste sheet'!T1176="","",'S.D. Paste sheet'!T1176)</f>
        <v/>
      </c>
      <c r="U1176" s="20" t="str">
        <f>IF('S.D. Paste sheet'!U1176="","",'S.D. Paste sheet'!U1176)</f>
        <v/>
      </c>
      <c r="V1176" s="20" t="str">
        <f>IF('S.D. Paste sheet'!V1176="","",'S.D. Paste sheet'!V1176)</f>
        <v/>
      </c>
      <c r="W1176" s="20" t="str">
        <f>IF('S.D. Paste sheet'!W1176="","",'S.D. Paste sheet'!W1176)</f>
        <v/>
      </c>
      <c r="X1176" s="20" t="str">
        <f>IF('S.D. Paste sheet'!X1176="","",'S.D. Paste sheet'!X1176)</f>
        <v/>
      </c>
      <c r="Y1176" s="20" t="str">
        <f>IF('S.D. Paste sheet'!Y1176="","",'S.D. Paste sheet'!Y1176)</f>
        <v/>
      </c>
      <c r="Z1176" s="20" t="str">
        <f>IF('S.D. Paste sheet'!Z1176="","",'S.D. Paste sheet'!Z1176)</f>
        <v/>
      </c>
      <c r="AA1176" s="20" t="str">
        <f>IF('S.D. Paste sheet'!AA1176="","",'S.D. Paste sheet'!AA1176)</f>
        <v/>
      </c>
      <c r="AB1176" s="20" t="str">
        <f>IF('S.D. Paste sheet'!AB1176="","",'S.D. Paste sheet'!AB1176)</f>
        <v/>
      </c>
      <c r="AC1176" s="20" t="str">
        <f>IF('S.D. Paste sheet'!AC1176="","",'S.D. Paste sheet'!AC1176)</f>
        <v/>
      </c>
      <c r="AD1176" s="20" t="str">
        <f>IF('S.D. Paste sheet'!AD1176="","",'S.D. Paste sheet'!AD1176)</f>
        <v/>
      </c>
      <c r="AE1176" s="28"/>
      <c r="AF1176" t="str">
        <f>IF(AK1176="","",IF(AK1176&gt;0,COUNT($AG$2:AG1176),""))</f>
        <v/>
      </c>
      <c r="AG1176" s="25" t="str">
        <f t="shared" si="579"/>
        <v/>
      </c>
      <c r="AH1176" s="25" t="str">
        <f t="shared" si="580"/>
        <v/>
      </c>
      <c r="AI1176" s="25" t="str">
        <f t="shared" si="581"/>
        <v/>
      </c>
      <c r="AJ1176" s="25" t="str">
        <f t="shared" si="582"/>
        <v/>
      </c>
      <c r="AK1176" s="25" t="str">
        <f t="shared" si="583"/>
        <v/>
      </c>
      <c r="AL1176" s="25" t="str">
        <f t="shared" si="584"/>
        <v/>
      </c>
      <c r="AM1176" s="25" t="str">
        <f t="shared" si="585"/>
        <v/>
      </c>
      <c r="AN1176" s="25" t="str">
        <f t="shared" si="586"/>
        <v/>
      </c>
      <c r="AO1176" s="25" t="str">
        <f t="shared" si="587"/>
        <v/>
      </c>
      <c r="AP1176" s="25" t="str">
        <f t="shared" si="588"/>
        <v/>
      </c>
      <c r="AQ1176" s="25" t="str">
        <f t="shared" si="589"/>
        <v/>
      </c>
      <c r="AR1176" s="25" t="str">
        <f t="shared" si="590"/>
        <v/>
      </c>
      <c r="AS1176" s="25" t="str">
        <f t="shared" si="591"/>
        <v/>
      </c>
      <c r="AT1176" s="25" t="str">
        <f t="shared" si="592"/>
        <v/>
      </c>
      <c r="AU1176" s="25" t="str">
        <f t="shared" si="593"/>
        <v/>
      </c>
      <c r="AV1176" s="25" t="str">
        <f t="shared" si="594"/>
        <v/>
      </c>
      <c r="AX1176" t="str">
        <f>IF(BC1176="","",IF(BC1176&gt;0,COUNT($AY$2:AY1176),""))</f>
        <v/>
      </c>
      <c r="AY1176" s="25" t="str">
        <f t="shared" si="595"/>
        <v/>
      </c>
      <c r="AZ1176" s="25" t="str">
        <f t="shared" si="596"/>
        <v/>
      </c>
      <c r="BA1176" s="25" t="str">
        <f t="shared" si="597"/>
        <v/>
      </c>
      <c r="BB1176" s="25" t="str">
        <f t="shared" si="598"/>
        <v/>
      </c>
      <c r="BC1176" s="25" t="str">
        <f t="shared" si="599"/>
        <v/>
      </c>
      <c r="BD1176" s="25" t="str">
        <f t="shared" si="600"/>
        <v/>
      </c>
      <c r="BE1176" s="25" t="str">
        <f t="shared" si="601"/>
        <v/>
      </c>
      <c r="BF1176" s="25" t="str">
        <f t="shared" si="602"/>
        <v/>
      </c>
      <c r="BG1176" s="25" t="str">
        <f t="shared" si="603"/>
        <v/>
      </c>
      <c r="BH1176" s="25" t="str">
        <f t="shared" si="604"/>
        <v/>
      </c>
      <c r="BI1176" s="25" t="str">
        <f t="shared" si="605"/>
        <v/>
      </c>
      <c r="BJ1176" s="25" t="str">
        <f t="shared" si="606"/>
        <v/>
      </c>
      <c r="BK1176" s="25" t="str">
        <f t="shared" si="607"/>
        <v/>
      </c>
      <c r="BL1176" s="25" t="str">
        <f t="shared" si="608"/>
        <v/>
      </c>
      <c r="BM1176" s="25" t="str">
        <f t="shared" si="609"/>
        <v/>
      </c>
      <c r="BN1176" s="25" t="str">
        <f t="shared" si="610"/>
        <v/>
      </c>
    </row>
    <row r="1177" spans="1:66" x14ac:dyDescent="0.25">
      <c r="A1177" s="20" t="str">
        <f>IF('S.D. Paste sheet'!A1177="","",'S.D. Paste sheet'!A1177)</f>
        <v/>
      </c>
      <c r="B1177" s="20" t="str">
        <f>IF('S.D. Paste sheet'!B1177="","",'S.D. Paste sheet'!B1177)</f>
        <v/>
      </c>
      <c r="C1177" s="20" t="str">
        <f>IF('S.D. Paste sheet'!C1177="","",'S.D. Paste sheet'!C1177)</f>
        <v/>
      </c>
      <c r="D1177" s="20" t="str">
        <f>IF('S.D. Paste sheet'!D1177="","",'S.D. Paste sheet'!D1177)</f>
        <v/>
      </c>
      <c r="E1177" s="20" t="str">
        <f>IF('S.D. Paste sheet'!E1177="","",UPPER('S.D. Paste sheet'!E1177))</f>
        <v/>
      </c>
      <c r="F1177" s="20" t="str">
        <f>IF('S.D. Paste sheet'!F1177="","",'S.D. Paste sheet'!F1177)</f>
        <v/>
      </c>
      <c r="G1177" s="20" t="str">
        <f>IF('S.D. Paste sheet'!G1177="","",UPPER('S.D. Paste sheet'!G1177))</f>
        <v/>
      </c>
      <c r="H1177" s="20" t="str">
        <f>IF('S.D. Paste sheet'!H1177="","",UPPER('S.D. Paste sheet'!H1177))</f>
        <v/>
      </c>
      <c r="I1177" s="20" t="str">
        <f>IF('S.D. Paste sheet'!I1177="","",'S.D. Paste sheet'!I1177)</f>
        <v/>
      </c>
      <c r="J1177" s="20" t="str">
        <f>IF('S.D. Paste sheet'!J1177="","",'S.D. Paste sheet'!J1177)</f>
        <v/>
      </c>
      <c r="K1177" s="20" t="str">
        <f>IF('S.D. Paste sheet'!K1177="","",'S.D. Paste sheet'!K1177)</f>
        <v/>
      </c>
      <c r="L1177" s="20" t="str">
        <f>IF('S.D. Paste sheet'!L1177="","",'S.D. Paste sheet'!L1177)</f>
        <v/>
      </c>
      <c r="M1177" s="20" t="str">
        <f>IF('S.D. Paste sheet'!M1177="","",'S.D. Paste sheet'!M1177)</f>
        <v/>
      </c>
      <c r="N1177" s="20" t="str">
        <f>IF('S.D. Paste sheet'!N1177="","",'S.D. Paste sheet'!N1177)</f>
        <v/>
      </c>
      <c r="O1177" s="20" t="str">
        <f>IF('S.D. Paste sheet'!O1177="","",'S.D. Paste sheet'!O1177)</f>
        <v/>
      </c>
      <c r="P1177" s="20" t="str">
        <f>IF('S.D. Paste sheet'!P1177="","",'S.D. Paste sheet'!P1177)</f>
        <v/>
      </c>
      <c r="Q1177" s="20" t="str">
        <f>IF('S.D. Paste sheet'!Q1177="","",'S.D. Paste sheet'!Q1177)</f>
        <v/>
      </c>
      <c r="R1177" s="20" t="str">
        <f>IF('S.D. Paste sheet'!R1177="","",'S.D. Paste sheet'!R1177)</f>
        <v/>
      </c>
      <c r="S1177" s="20" t="str">
        <f>IF('S.D. Paste sheet'!S1177="","",'S.D. Paste sheet'!S1177)</f>
        <v/>
      </c>
      <c r="T1177" s="20" t="str">
        <f>IF('S.D. Paste sheet'!T1177="","",'S.D. Paste sheet'!T1177)</f>
        <v/>
      </c>
      <c r="U1177" s="20" t="str">
        <f>IF('S.D. Paste sheet'!U1177="","",'S.D. Paste sheet'!U1177)</f>
        <v/>
      </c>
      <c r="V1177" s="20" t="str">
        <f>IF('S.D. Paste sheet'!V1177="","",'S.D. Paste sheet'!V1177)</f>
        <v/>
      </c>
      <c r="W1177" s="20" t="str">
        <f>IF('S.D. Paste sheet'!W1177="","",'S.D. Paste sheet'!W1177)</f>
        <v/>
      </c>
      <c r="X1177" s="20" t="str">
        <f>IF('S.D. Paste sheet'!X1177="","",'S.D. Paste sheet'!X1177)</f>
        <v/>
      </c>
      <c r="Y1177" s="20" t="str">
        <f>IF('S.D. Paste sheet'!Y1177="","",'S.D. Paste sheet'!Y1177)</f>
        <v/>
      </c>
      <c r="Z1177" s="20" t="str">
        <f>IF('S.D. Paste sheet'!Z1177="","",'S.D. Paste sheet'!Z1177)</f>
        <v/>
      </c>
      <c r="AA1177" s="20" t="str">
        <f>IF('S.D. Paste sheet'!AA1177="","",'S.D. Paste sheet'!AA1177)</f>
        <v/>
      </c>
      <c r="AB1177" s="20" t="str">
        <f>IF('S.D. Paste sheet'!AB1177="","",'S.D. Paste sheet'!AB1177)</f>
        <v/>
      </c>
      <c r="AC1177" s="20" t="str">
        <f>IF('S.D. Paste sheet'!AC1177="","",'S.D. Paste sheet'!AC1177)</f>
        <v/>
      </c>
      <c r="AD1177" s="20" t="str">
        <f>IF('S.D. Paste sheet'!AD1177="","",'S.D. Paste sheet'!AD1177)</f>
        <v/>
      </c>
      <c r="AE1177" s="28"/>
      <c r="AF1177" t="str">
        <f>IF(AK1177="","",IF(AK1177&gt;0,COUNT($AG$2:AG1177),""))</f>
        <v/>
      </c>
      <c r="AG1177" s="25" t="str">
        <f t="shared" si="579"/>
        <v/>
      </c>
      <c r="AH1177" s="25" t="str">
        <f t="shared" si="580"/>
        <v/>
      </c>
      <c r="AI1177" s="25" t="str">
        <f t="shared" si="581"/>
        <v/>
      </c>
      <c r="AJ1177" s="25" t="str">
        <f t="shared" si="582"/>
        <v/>
      </c>
      <c r="AK1177" s="25" t="str">
        <f t="shared" si="583"/>
        <v/>
      </c>
      <c r="AL1177" s="25" t="str">
        <f t="shared" si="584"/>
        <v/>
      </c>
      <c r="AM1177" s="25" t="str">
        <f t="shared" si="585"/>
        <v/>
      </c>
      <c r="AN1177" s="25" t="str">
        <f t="shared" si="586"/>
        <v/>
      </c>
      <c r="AO1177" s="25" t="str">
        <f t="shared" si="587"/>
        <v/>
      </c>
      <c r="AP1177" s="25" t="str">
        <f t="shared" si="588"/>
        <v/>
      </c>
      <c r="AQ1177" s="25" t="str">
        <f t="shared" si="589"/>
        <v/>
      </c>
      <c r="AR1177" s="25" t="str">
        <f t="shared" si="590"/>
        <v/>
      </c>
      <c r="AS1177" s="25" t="str">
        <f t="shared" si="591"/>
        <v/>
      </c>
      <c r="AT1177" s="25" t="str">
        <f t="shared" si="592"/>
        <v/>
      </c>
      <c r="AU1177" s="25" t="str">
        <f t="shared" si="593"/>
        <v/>
      </c>
      <c r="AV1177" s="25" t="str">
        <f t="shared" si="594"/>
        <v/>
      </c>
      <c r="AX1177" t="str">
        <f>IF(BC1177="","",IF(BC1177&gt;0,COUNT($AY$2:AY1177),""))</f>
        <v/>
      </c>
      <c r="AY1177" s="25" t="str">
        <f t="shared" si="595"/>
        <v/>
      </c>
      <c r="AZ1177" s="25" t="str">
        <f t="shared" si="596"/>
        <v/>
      </c>
      <c r="BA1177" s="25" t="str">
        <f t="shared" si="597"/>
        <v/>
      </c>
      <c r="BB1177" s="25" t="str">
        <f t="shared" si="598"/>
        <v/>
      </c>
      <c r="BC1177" s="25" t="str">
        <f t="shared" si="599"/>
        <v/>
      </c>
      <c r="BD1177" s="25" t="str">
        <f t="shared" si="600"/>
        <v/>
      </c>
      <c r="BE1177" s="25" t="str">
        <f t="shared" si="601"/>
        <v/>
      </c>
      <c r="BF1177" s="25" t="str">
        <f t="shared" si="602"/>
        <v/>
      </c>
      <c r="BG1177" s="25" t="str">
        <f t="shared" si="603"/>
        <v/>
      </c>
      <c r="BH1177" s="25" t="str">
        <f t="shared" si="604"/>
        <v/>
      </c>
      <c r="BI1177" s="25" t="str">
        <f t="shared" si="605"/>
        <v/>
      </c>
      <c r="BJ1177" s="25" t="str">
        <f t="shared" si="606"/>
        <v/>
      </c>
      <c r="BK1177" s="25" t="str">
        <f t="shared" si="607"/>
        <v/>
      </c>
      <c r="BL1177" s="25" t="str">
        <f t="shared" si="608"/>
        <v/>
      </c>
      <c r="BM1177" s="25" t="str">
        <f t="shared" si="609"/>
        <v/>
      </c>
      <c r="BN1177" s="25" t="str">
        <f t="shared" si="610"/>
        <v/>
      </c>
    </row>
    <row r="1178" spans="1:66" x14ac:dyDescent="0.25">
      <c r="A1178" s="20" t="str">
        <f>IF('S.D. Paste sheet'!A1178="","",'S.D. Paste sheet'!A1178)</f>
        <v/>
      </c>
      <c r="B1178" s="20" t="str">
        <f>IF('S.D. Paste sheet'!B1178="","",'S.D. Paste sheet'!B1178)</f>
        <v/>
      </c>
      <c r="C1178" s="20" t="str">
        <f>IF('S.D. Paste sheet'!C1178="","",'S.D. Paste sheet'!C1178)</f>
        <v/>
      </c>
      <c r="D1178" s="20" t="str">
        <f>IF('S.D. Paste sheet'!D1178="","",'S.D. Paste sheet'!D1178)</f>
        <v/>
      </c>
      <c r="E1178" s="20" t="str">
        <f>IF('S.D. Paste sheet'!E1178="","",UPPER('S.D. Paste sheet'!E1178))</f>
        <v/>
      </c>
      <c r="F1178" s="20" t="str">
        <f>IF('S.D. Paste sheet'!F1178="","",'S.D. Paste sheet'!F1178)</f>
        <v/>
      </c>
      <c r="G1178" s="20" t="str">
        <f>IF('S.D. Paste sheet'!G1178="","",UPPER('S.D. Paste sheet'!G1178))</f>
        <v/>
      </c>
      <c r="H1178" s="20" t="str">
        <f>IF('S.D. Paste sheet'!H1178="","",UPPER('S.D. Paste sheet'!H1178))</f>
        <v/>
      </c>
      <c r="I1178" s="20" t="str">
        <f>IF('S.D. Paste sheet'!I1178="","",'S.D. Paste sheet'!I1178)</f>
        <v/>
      </c>
      <c r="J1178" s="20" t="str">
        <f>IF('S.D. Paste sheet'!J1178="","",'S.D. Paste sheet'!J1178)</f>
        <v/>
      </c>
      <c r="K1178" s="20" t="str">
        <f>IF('S.D. Paste sheet'!K1178="","",'S.D. Paste sheet'!K1178)</f>
        <v/>
      </c>
      <c r="L1178" s="20" t="str">
        <f>IF('S.D. Paste sheet'!L1178="","",'S.D. Paste sheet'!L1178)</f>
        <v/>
      </c>
      <c r="M1178" s="20" t="str">
        <f>IF('S.D. Paste sheet'!M1178="","",'S.D. Paste sheet'!M1178)</f>
        <v/>
      </c>
      <c r="N1178" s="20" t="str">
        <f>IF('S.D. Paste sheet'!N1178="","",'S.D. Paste sheet'!N1178)</f>
        <v/>
      </c>
      <c r="O1178" s="20" t="str">
        <f>IF('S.D. Paste sheet'!O1178="","",'S.D. Paste sheet'!O1178)</f>
        <v/>
      </c>
      <c r="P1178" s="20" t="str">
        <f>IF('S.D. Paste sheet'!P1178="","",'S.D. Paste sheet'!P1178)</f>
        <v/>
      </c>
      <c r="Q1178" s="20" t="str">
        <f>IF('S.D. Paste sheet'!Q1178="","",'S.D. Paste sheet'!Q1178)</f>
        <v/>
      </c>
      <c r="R1178" s="20" t="str">
        <f>IF('S.D. Paste sheet'!R1178="","",'S.D. Paste sheet'!R1178)</f>
        <v/>
      </c>
      <c r="S1178" s="20" t="str">
        <f>IF('S.D. Paste sheet'!S1178="","",'S.D. Paste sheet'!S1178)</f>
        <v/>
      </c>
      <c r="T1178" s="20" t="str">
        <f>IF('S.D. Paste sheet'!T1178="","",'S.D. Paste sheet'!T1178)</f>
        <v/>
      </c>
      <c r="U1178" s="20" t="str">
        <f>IF('S.D. Paste sheet'!U1178="","",'S.D. Paste sheet'!U1178)</f>
        <v/>
      </c>
      <c r="V1178" s="20" t="str">
        <f>IF('S.D. Paste sheet'!V1178="","",'S.D. Paste sheet'!V1178)</f>
        <v/>
      </c>
      <c r="W1178" s="20" t="str">
        <f>IF('S.D. Paste sheet'!W1178="","",'S.D. Paste sheet'!W1178)</f>
        <v/>
      </c>
      <c r="X1178" s="20" t="str">
        <f>IF('S.D. Paste sheet'!X1178="","",'S.D. Paste sheet'!X1178)</f>
        <v/>
      </c>
      <c r="Y1178" s="20" t="str">
        <f>IF('S.D. Paste sheet'!Y1178="","",'S.D. Paste sheet'!Y1178)</f>
        <v/>
      </c>
      <c r="Z1178" s="20" t="str">
        <f>IF('S.D. Paste sheet'!Z1178="","",'S.D. Paste sheet'!Z1178)</f>
        <v/>
      </c>
      <c r="AA1178" s="20" t="str">
        <f>IF('S.D. Paste sheet'!AA1178="","",'S.D. Paste sheet'!AA1178)</f>
        <v/>
      </c>
      <c r="AB1178" s="20" t="str">
        <f>IF('S.D. Paste sheet'!AB1178="","",'S.D. Paste sheet'!AB1178)</f>
        <v/>
      </c>
      <c r="AC1178" s="20" t="str">
        <f>IF('S.D. Paste sheet'!AC1178="","",'S.D. Paste sheet'!AC1178)</f>
        <v/>
      </c>
      <c r="AD1178" s="20" t="str">
        <f>IF('S.D. Paste sheet'!AD1178="","",'S.D. Paste sheet'!AD1178)</f>
        <v/>
      </c>
      <c r="AE1178" s="28"/>
      <c r="AF1178" t="str">
        <f>IF(AK1178="","",IF(AK1178&gt;0,COUNT($AG$2:AG1178),""))</f>
        <v/>
      </c>
      <c r="AG1178" s="25" t="str">
        <f t="shared" si="579"/>
        <v/>
      </c>
      <c r="AH1178" s="25" t="str">
        <f t="shared" si="580"/>
        <v/>
      </c>
      <c r="AI1178" s="25" t="str">
        <f t="shared" si="581"/>
        <v/>
      </c>
      <c r="AJ1178" s="25" t="str">
        <f t="shared" si="582"/>
        <v/>
      </c>
      <c r="AK1178" s="25" t="str">
        <f t="shared" si="583"/>
        <v/>
      </c>
      <c r="AL1178" s="25" t="str">
        <f t="shared" si="584"/>
        <v/>
      </c>
      <c r="AM1178" s="25" t="str">
        <f t="shared" si="585"/>
        <v/>
      </c>
      <c r="AN1178" s="25" t="str">
        <f t="shared" si="586"/>
        <v/>
      </c>
      <c r="AO1178" s="25" t="str">
        <f t="shared" si="587"/>
        <v/>
      </c>
      <c r="AP1178" s="25" t="str">
        <f t="shared" si="588"/>
        <v/>
      </c>
      <c r="AQ1178" s="25" t="str">
        <f t="shared" si="589"/>
        <v/>
      </c>
      <c r="AR1178" s="25" t="str">
        <f t="shared" si="590"/>
        <v/>
      </c>
      <c r="AS1178" s="25" t="str">
        <f t="shared" si="591"/>
        <v/>
      </c>
      <c r="AT1178" s="25" t="str">
        <f t="shared" si="592"/>
        <v/>
      </c>
      <c r="AU1178" s="25" t="str">
        <f t="shared" si="593"/>
        <v/>
      </c>
      <c r="AV1178" s="25" t="str">
        <f t="shared" si="594"/>
        <v/>
      </c>
      <c r="AX1178" t="str">
        <f>IF(BC1178="","",IF(BC1178&gt;0,COUNT($AY$2:AY1178),""))</f>
        <v/>
      </c>
      <c r="AY1178" s="25" t="str">
        <f t="shared" si="595"/>
        <v/>
      </c>
      <c r="AZ1178" s="25" t="str">
        <f t="shared" si="596"/>
        <v/>
      </c>
      <c r="BA1178" s="25" t="str">
        <f t="shared" si="597"/>
        <v/>
      </c>
      <c r="BB1178" s="25" t="str">
        <f t="shared" si="598"/>
        <v/>
      </c>
      <c r="BC1178" s="25" t="str">
        <f t="shared" si="599"/>
        <v/>
      </c>
      <c r="BD1178" s="25" t="str">
        <f t="shared" si="600"/>
        <v/>
      </c>
      <c r="BE1178" s="25" t="str">
        <f t="shared" si="601"/>
        <v/>
      </c>
      <c r="BF1178" s="25" t="str">
        <f t="shared" si="602"/>
        <v/>
      </c>
      <c r="BG1178" s="25" t="str">
        <f t="shared" si="603"/>
        <v/>
      </c>
      <c r="BH1178" s="25" t="str">
        <f t="shared" si="604"/>
        <v/>
      </c>
      <c r="BI1178" s="25" t="str">
        <f t="shared" si="605"/>
        <v/>
      </c>
      <c r="BJ1178" s="25" t="str">
        <f t="shared" si="606"/>
        <v/>
      </c>
      <c r="BK1178" s="25" t="str">
        <f t="shared" si="607"/>
        <v/>
      </c>
      <c r="BL1178" s="25" t="str">
        <f t="shared" si="608"/>
        <v/>
      </c>
      <c r="BM1178" s="25" t="str">
        <f t="shared" si="609"/>
        <v/>
      </c>
      <c r="BN1178" s="25" t="str">
        <f t="shared" si="610"/>
        <v/>
      </c>
    </row>
    <row r="1179" spans="1:66" x14ac:dyDescent="0.25">
      <c r="A1179" s="20" t="str">
        <f>IF('S.D. Paste sheet'!A1179="","",'S.D. Paste sheet'!A1179)</f>
        <v/>
      </c>
      <c r="B1179" s="20" t="str">
        <f>IF('S.D. Paste sheet'!B1179="","",'S.D. Paste sheet'!B1179)</f>
        <v/>
      </c>
      <c r="C1179" s="20" t="str">
        <f>IF('S.D. Paste sheet'!C1179="","",'S.D. Paste sheet'!C1179)</f>
        <v/>
      </c>
      <c r="D1179" s="20" t="str">
        <f>IF('S.D. Paste sheet'!D1179="","",'S.D. Paste sheet'!D1179)</f>
        <v/>
      </c>
      <c r="E1179" s="20" t="str">
        <f>IF('S.D. Paste sheet'!E1179="","",UPPER('S.D. Paste sheet'!E1179))</f>
        <v/>
      </c>
      <c r="F1179" s="20" t="str">
        <f>IF('S.D. Paste sheet'!F1179="","",'S.D. Paste sheet'!F1179)</f>
        <v/>
      </c>
      <c r="G1179" s="20" t="str">
        <f>IF('S.D. Paste sheet'!G1179="","",UPPER('S.D. Paste sheet'!G1179))</f>
        <v/>
      </c>
      <c r="H1179" s="20" t="str">
        <f>IF('S.D. Paste sheet'!H1179="","",UPPER('S.D. Paste sheet'!H1179))</f>
        <v/>
      </c>
      <c r="I1179" s="20" t="str">
        <f>IF('S.D. Paste sheet'!I1179="","",'S.D. Paste sheet'!I1179)</f>
        <v/>
      </c>
      <c r="J1179" s="20" t="str">
        <f>IF('S.D. Paste sheet'!J1179="","",'S.D. Paste sheet'!J1179)</f>
        <v/>
      </c>
      <c r="K1179" s="20" t="str">
        <f>IF('S.D. Paste sheet'!K1179="","",'S.D. Paste sheet'!K1179)</f>
        <v/>
      </c>
      <c r="L1179" s="20" t="str">
        <f>IF('S.D. Paste sheet'!L1179="","",'S.D. Paste sheet'!L1179)</f>
        <v/>
      </c>
      <c r="M1179" s="20" t="str">
        <f>IF('S.D. Paste sheet'!M1179="","",'S.D. Paste sheet'!M1179)</f>
        <v/>
      </c>
      <c r="N1179" s="20" t="str">
        <f>IF('S.D. Paste sheet'!N1179="","",'S.D. Paste sheet'!N1179)</f>
        <v/>
      </c>
      <c r="O1179" s="20" t="str">
        <f>IF('S.D. Paste sheet'!O1179="","",'S.D. Paste sheet'!O1179)</f>
        <v/>
      </c>
      <c r="P1179" s="20" t="str">
        <f>IF('S.D. Paste sheet'!P1179="","",'S.D. Paste sheet'!P1179)</f>
        <v/>
      </c>
      <c r="Q1179" s="20" t="str">
        <f>IF('S.D. Paste sheet'!Q1179="","",'S.D. Paste sheet'!Q1179)</f>
        <v/>
      </c>
      <c r="R1179" s="20" t="str">
        <f>IF('S.D. Paste sheet'!R1179="","",'S.D. Paste sheet'!R1179)</f>
        <v/>
      </c>
      <c r="S1179" s="20" t="str">
        <f>IF('S.D. Paste sheet'!S1179="","",'S.D. Paste sheet'!S1179)</f>
        <v/>
      </c>
      <c r="T1179" s="20" t="str">
        <f>IF('S.D. Paste sheet'!T1179="","",'S.D. Paste sheet'!T1179)</f>
        <v/>
      </c>
      <c r="U1179" s="20" t="str">
        <f>IF('S.D. Paste sheet'!U1179="","",'S.D. Paste sheet'!U1179)</f>
        <v/>
      </c>
      <c r="V1179" s="20" t="str">
        <f>IF('S.D. Paste sheet'!V1179="","",'S.D. Paste sheet'!V1179)</f>
        <v/>
      </c>
      <c r="W1179" s="20" t="str">
        <f>IF('S.D. Paste sheet'!W1179="","",'S.D. Paste sheet'!W1179)</f>
        <v/>
      </c>
      <c r="X1179" s="20" t="str">
        <f>IF('S.D. Paste sheet'!X1179="","",'S.D. Paste sheet'!X1179)</f>
        <v/>
      </c>
      <c r="Y1179" s="20" t="str">
        <f>IF('S.D. Paste sheet'!Y1179="","",'S.D. Paste sheet'!Y1179)</f>
        <v/>
      </c>
      <c r="Z1179" s="20" t="str">
        <f>IF('S.D. Paste sheet'!Z1179="","",'S.D. Paste sheet'!Z1179)</f>
        <v/>
      </c>
      <c r="AA1179" s="20" t="str">
        <f>IF('S.D. Paste sheet'!AA1179="","",'S.D. Paste sheet'!AA1179)</f>
        <v/>
      </c>
      <c r="AB1179" s="20" t="str">
        <f>IF('S.D. Paste sheet'!AB1179="","",'S.D. Paste sheet'!AB1179)</f>
        <v/>
      </c>
      <c r="AC1179" s="20" t="str">
        <f>IF('S.D. Paste sheet'!AC1179="","",'S.D. Paste sheet'!AC1179)</f>
        <v/>
      </c>
      <c r="AD1179" s="20" t="str">
        <f>IF('S.D. Paste sheet'!AD1179="","",'S.D. Paste sheet'!AD1179)</f>
        <v/>
      </c>
      <c r="AE1179" s="28"/>
      <c r="AF1179" t="str">
        <f>IF(AK1179="","",IF(AK1179&gt;0,COUNT($AG$2:AG1179),""))</f>
        <v/>
      </c>
      <c r="AG1179" s="25" t="str">
        <f t="shared" si="579"/>
        <v/>
      </c>
      <c r="AH1179" s="25" t="str">
        <f t="shared" si="580"/>
        <v/>
      </c>
      <c r="AI1179" s="25" t="str">
        <f t="shared" si="581"/>
        <v/>
      </c>
      <c r="AJ1179" s="25" t="str">
        <f t="shared" si="582"/>
        <v/>
      </c>
      <c r="AK1179" s="25" t="str">
        <f t="shared" si="583"/>
        <v/>
      </c>
      <c r="AL1179" s="25" t="str">
        <f t="shared" si="584"/>
        <v/>
      </c>
      <c r="AM1179" s="25" t="str">
        <f t="shared" si="585"/>
        <v/>
      </c>
      <c r="AN1179" s="25" t="str">
        <f t="shared" si="586"/>
        <v/>
      </c>
      <c r="AO1179" s="25" t="str">
        <f t="shared" si="587"/>
        <v/>
      </c>
      <c r="AP1179" s="25" t="str">
        <f t="shared" si="588"/>
        <v/>
      </c>
      <c r="AQ1179" s="25" t="str">
        <f t="shared" si="589"/>
        <v/>
      </c>
      <c r="AR1179" s="25" t="str">
        <f t="shared" si="590"/>
        <v/>
      </c>
      <c r="AS1179" s="25" t="str">
        <f t="shared" si="591"/>
        <v/>
      </c>
      <c r="AT1179" s="25" t="str">
        <f t="shared" si="592"/>
        <v/>
      </c>
      <c r="AU1179" s="25" t="str">
        <f t="shared" si="593"/>
        <v/>
      </c>
      <c r="AV1179" s="25" t="str">
        <f t="shared" si="594"/>
        <v/>
      </c>
      <c r="AX1179" t="str">
        <f>IF(BC1179="","",IF(BC1179&gt;0,COUNT($AY$2:AY1179),""))</f>
        <v/>
      </c>
      <c r="AY1179" s="25" t="str">
        <f t="shared" si="595"/>
        <v/>
      </c>
      <c r="AZ1179" s="25" t="str">
        <f t="shared" si="596"/>
        <v/>
      </c>
      <c r="BA1179" s="25" t="str">
        <f t="shared" si="597"/>
        <v/>
      </c>
      <c r="BB1179" s="25" t="str">
        <f t="shared" si="598"/>
        <v/>
      </c>
      <c r="BC1179" s="25" t="str">
        <f t="shared" si="599"/>
        <v/>
      </c>
      <c r="BD1179" s="25" t="str">
        <f t="shared" si="600"/>
        <v/>
      </c>
      <c r="BE1179" s="25" t="str">
        <f t="shared" si="601"/>
        <v/>
      </c>
      <c r="BF1179" s="25" t="str">
        <f t="shared" si="602"/>
        <v/>
      </c>
      <c r="BG1179" s="25" t="str">
        <f t="shared" si="603"/>
        <v/>
      </c>
      <c r="BH1179" s="25" t="str">
        <f t="shared" si="604"/>
        <v/>
      </c>
      <c r="BI1179" s="25" t="str">
        <f t="shared" si="605"/>
        <v/>
      </c>
      <c r="BJ1179" s="25" t="str">
        <f t="shared" si="606"/>
        <v/>
      </c>
      <c r="BK1179" s="25" t="str">
        <f t="shared" si="607"/>
        <v/>
      </c>
      <c r="BL1179" s="25" t="str">
        <f t="shared" si="608"/>
        <v/>
      </c>
      <c r="BM1179" s="25" t="str">
        <f t="shared" si="609"/>
        <v/>
      </c>
      <c r="BN1179" s="25" t="str">
        <f t="shared" si="610"/>
        <v/>
      </c>
    </row>
    <row r="1180" spans="1:66" x14ac:dyDescent="0.25">
      <c r="A1180" s="20" t="str">
        <f>IF('S.D. Paste sheet'!A1180="","",'S.D. Paste sheet'!A1180)</f>
        <v/>
      </c>
      <c r="B1180" s="20" t="str">
        <f>IF('S.D. Paste sheet'!B1180="","",'S.D. Paste sheet'!B1180)</f>
        <v/>
      </c>
      <c r="C1180" s="20" t="str">
        <f>IF('S.D. Paste sheet'!C1180="","",'S.D. Paste sheet'!C1180)</f>
        <v/>
      </c>
      <c r="D1180" s="20" t="str">
        <f>IF('S.D. Paste sheet'!D1180="","",'S.D. Paste sheet'!D1180)</f>
        <v/>
      </c>
      <c r="E1180" s="20" t="str">
        <f>IF('S.D. Paste sheet'!E1180="","",UPPER('S.D. Paste sheet'!E1180))</f>
        <v/>
      </c>
      <c r="F1180" s="20" t="str">
        <f>IF('S.D. Paste sheet'!F1180="","",'S.D. Paste sheet'!F1180)</f>
        <v/>
      </c>
      <c r="G1180" s="20" t="str">
        <f>IF('S.D. Paste sheet'!G1180="","",UPPER('S.D. Paste sheet'!G1180))</f>
        <v/>
      </c>
      <c r="H1180" s="20" t="str">
        <f>IF('S.D. Paste sheet'!H1180="","",UPPER('S.D. Paste sheet'!H1180))</f>
        <v/>
      </c>
      <c r="I1180" s="20" t="str">
        <f>IF('S.D. Paste sheet'!I1180="","",'S.D. Paste sheet'!I1180)</f>
        <v/>
      </c>
      <c r="J1180" s="20" t="str">
        <f>IF('S.D. Paste sheet'!J1180="","",'S.D. Paste sheet'!J1180)</f>
        <v/>
      </c>
      <c r="K1180" s="20" t="str">
        <f>IF('S.D. Paste sheet'!K1180="","",'S.D. Paste sheet'!K1180)</f>
        <v/>
      </c>
      <c r="L1180" s="20" t="str">
        <f>IF('S.D. Paste sheet'!L1180="","",'S.D. Paste sheet'!L1180)</f>
        <v/>
      </c>
      <c r="M1180" s="20" t="str">
        <f>IF('S.D. Paste sheet'!M1180="","",'S.D. Paste sheet'!M1180)</f>
        <v/>
      </c>
      <c r="N1180" s="20" t="str">
        <f>IF('S.D. Paste sheet'!N1180="","",'S.D. Paste sheet'!N1180)</f>
        <v/>
      </c>
      <c r="O1180" s="20" t="str">
        <f>IF('S.D. Paste sheet'!O1180="","",'S.D. Paste sheet'!O1180)</f>
        <v/>
      </c>
      <c r="P1180" s="20" t="str">
        <f>IF('S.D. Paste sheet'!P1180="","",'S.D. Paste sheet'!P1180)</f>
        <v/>
      </c>
      <c r="Q1180" s="20" t="str">
        <f>IF('S.D. Paste sheet'!Q1180="","",'S.D. Paste sheet'!Q1180)</f>
        <v/>
      </c>
      <c r="R1180" s="20" t="str">
        <f>IF('S.D. Paste sheet'!R1180="","",'S.D. Paste sheet'!R1180)</f>
        <v/>
      </c>
      <c r="S1180" s="20" t="str">
        <f>IF('S.D. Paste sheet'!S1180="","",'S.D. Paste sheet'!S1180)</f>
        <v/>
      </c>
      <c r="T1180" s="20" t="str">
        <f>IF('S.D. Paste sheet'!T1180="","",'S.D. Paste sheet'!T1180)</f>
        <v/>
      </c>
      <c r="U1180" s="20" t="str">
        <f>IF('S.D. Paste sheet'!U1180="","",'S.D. Paste sheet'!U1180)</f>
        <v/>
      </c>
      <c r="V1180" s="20" t="str">
        <f>IF('S.D. Paste sheet'!V1180="","",'S.D. Paste sheet'!V1180)</f>
        <v/>
      </c>
      <c r="W1180" s="20" t="str">
        <f>IF('S.D. Paste sheet'!W1180="","",'S.D. Paste sheet'!W1180)</f>
        <v/>
      </c>
      <c r="X1180" s="20" t="str">
        <f>IF('S.D. Paste sheet'!X1180="","",'S.D. Paste sheet'!X1180)</f>
        <v/>
      </c>
      <c r="Y1180" s="20" t="str">
        <f>IF('S.D. Paste sheet'!Y1180="","",'S.D. Paste sheet'!Y1180)</f>
        <v/>
      </c>
      <c r="Z1180" s="20" t="str">
        <f>IF('S.D. Paste sheet'!Z1180="","",'S.D. Paste sheet'!Z1180)</f>
        <v/>
      </c>
      <c r="AA1180" s="20" t="str">
        <f>IF('S.D. Paste sheet'!AA1180="","",'S.D. Paste sheet'!AA1180)</f>
        <v/>
      </c>
      <c r="AB1180" s="20" t="str">
        <f>IF('S.D. Paste sheet'!AB1180="","",'S.D. Paste sheet'!AB1180)</f>
        <v/>
      </c>
      <c r="AC1180" s="20" t="str">
        <f>IF('S.D. Paste sheet'!AC1180="","",'S.D. Paste sheet'!AC1180)</f>
        <v/>
      </c>
      <c r="AD1180" s="20" t="str">
        <f>IF('S.D. Paste sheet'!AD1180="","",'S.D. Paste sheet'!AD1180)</f>
        <v/>
      </c>
      <c r="AE1180" s="28"/>
      <c r="AF1180" t="str">
        <f>IF(AK1180="","",IF(AK1180&gt;0,COUNT($AG$2:AG1180),""))</f>
        <v/>
      </c>
      <c r="AG1180" s="25" t="str">
        <f t="shared" si="579"/>
        <v/>
      </c>
      <c r="AH1180" s="25" t="str">
        <f t="shared" si="580"/>
        <v/>
      </c>
      <c r="AI1180" s="25" t="str">
        <f t="shared" si="581"/>
        <v/>
      </c>
      <c r="AJ1180" s="25" t="str">
        <f t="shared" si="582"/>
        <v/>
      </c>
      <c r="AK1180" s="25" t="str">
        <f t="shared" si="583"/>
        <v/>
      </c>
      <c r="AL1180" s="25" t="str">
        <f t="shared" si="584"/>
        <v/>
      </c>
      <c r="AM1180" s="25" t="str">
        <f t="shared" si="585"/>
        <v/>
      </c>
      <c r="AN1180" s="25" t="str">
        <f t="shared" si="586"/>
        <v/>
      </c>
      <c r="AO1180" s="25" t="str">
        <f t="shared" si="587"/>
        <v/>
      </c>
      <c r="AP1180" s="25" t="str">
        <f t="shared" si="588"/>
        <v/>
      </c>
      <c r="AQ1180" s="25" t="str">
        <f t="shared" si="589"/>
        <v/>
      </c>
      <c r="AR1180" s="25" t="str">
        <f t="shared" si="590"/>
        <v/>
      </c>
      <c r="AS1180" s="25" t="str">
        <f t="shared" si="591"/>
        <v/>
      </c>
      <c r="AT1180" s="25" t="str">
        <f t="shared" si="592"/>
        <v/>
      </c>
      <c r="AU1180" s="25" t="str">
        <f t="shared" si="593"/>
        <v/>
      </c>
      <c r="AV1180" s="25" t="str">
        <f t="shared" si="594"/>
        <v/>
      </c>
      <c r="AX1180" t="str">
        <f>IF(BC1180="","",IF(BC1180&gt;0,COUNT($AY$2:AY1180),""))</f>
        <v/>
      </c>
      <c r="AY1180" s="25" t="str">
        <f t="shared" si="595"/>
        <v/>
      </c>
      <c r="AZ1180" s="25" t="str">
        <f t="shared" si="596"/>
        <v/>
      </c>
      <c r="BA1180" s="25" t="str">
        <f t="shared" si="597"/>
        <v/>
      </c>
      <c r="BB1180" s="25" t="str">
        <f t="shared" si="598"/>
        <v/>
      </c>
      <c r="BC1180" s="25" t="str">
        <f t="shared" si="599"/>
        <v/>
      </c>
      <c r="BD1180" s="25" t="str">
        <f t="shared" si="600"/>
        <v/>
      </c>
      <c r="BE1180" s="25" t="str">
        <f t="shared" si="601"/>
        <v/>
      </c>
      <c r="BF1180" s="25" t="str">
        <f t="shared" si="602"/>
        <v/>
      </c>
      <c r="BG1180" s="25" t="str">
        <f t="shared" si="603"/>
        <v/>
      </c>
      <c r="BH1180" s="25" t="str">
        <f t="shared" si="604"/>
        <v/>
      </c>
      <c r="BI1180" s="25" t="str">
        <f t="shared" si="605"/>
        <v/>
      </c>
      <c r="BJ1180" s="25" t="str">
        <f t="shared" si="606"/>
        <v/>
      </c>
      <c r="BK1180" s="25" t="str">
        <f t="shared" si="607"/>
        <v/>
      </c>
      <c r="BL1180" s="25" t="str">
        <f t="shared" si="608"/>
        <v/>
      </c>
      <c r="BM1180" s="25" t="str">
        <f t="shared" si="609"/>
        <v/>
      </c>
      <c r="BN1180" s="25" t="str">
        <f t="shared" si="610"/>
        <v/>
      </c>
    </row>
    <row r="1181" spans="1:66" x14ac:dyDescent="0.25">
      <c r="A1181" s="20" t="str">
        <f>IF('S.D. Paste sheet'!A1181="","",'S.D. Paste sheet'!A1181)</f>
        <v/>
      </c>
      <c r="B1181" s="20" t="str">
        <f>IF('S.D. Paste sheet'!B1181="","",'S.D. Paste sheet'!B1181)</f>
        <v/>
      </c>
      <c r="C1181" s="20" t="str">
        <f>IF('S.D. Paste sheet'!C1181="","",'S.D. Paste sheet'!C1181)</f>
        <v/>
      </c>
      <c r="D1181" s="20" t="str">
        <f>IF('S.D. Paste sheet'!D1181="","",'S.D. Paste sheet'!D1181)</f>
        <v/>
      </c>
      <c r="E1181" s="20" t="str">
        <f>IF('S.D. Paste sheet'!E1181="","",UPPER('S.D. Paste sheet'!E1181))</f>
        <v/>
      </c>
      <c r="F1181" s="20" t="str">
        <f>IF('S.D. Paste sheet'!F1181="","",'S.D. Paste sheet'!F1181)</f>
        <v/>
      </c>
      <c r="G1181" s="20" t="str">
        <f>IF('S.D. Paste sheet'!G1181="","",UPPER('S.D. Paste sheet'!G1181))</f>
        <v/>
      </c>
      <c r="H1181" s="20" t="str">
        <f>IF('S.D. Paste sheet'!H1181="","",UPPER('S.D. Paste sheet'!H1181))</f>
        <v/>
      </c>
      <c r="I1181" s="20" t="str">
        <f>IF('S.D. Paste sheet'!I1181="","",'S.D. Paste sheet'!I1181)</f>
        <v/>
      </c>
      <c r="J1181" s="20" t="str">
        <f>IF('S.D. Paste sheet'!J1181="","",'S.D. Paste sheet'!J1181)</f>
        <v/>
      </c>
      <c r="K1181" s="20" t="str">
        <f>IF('S.D. Paste sheet'!K1181="","",'S.D. Paste sheet'!K1181)</f>
        <v/>
      </c>
      <c r="L1181" s="20" t="str">
        <f>IF('S.D. Paste sheet'!L1181="","",'S.D. Paste sheet'!L1181)</f>
        <v/>
      </c>
      <c r="M1181" s="20" t="str">
        <f>IF('S.D. Paste sheet'!M1181="","",'S.D. Paste sheet'!M1181)</f>
        <v/>
      </c>
      <c r="N1181" s="20" t="str">
        <f>IF('S.D. Paste sheet'!N1181="","",'S.D. Paste sheet'!N1181)</f>
        <v/>
      </c>
      <c r="O1181" s="20" t="str">
        <f>IF('S.D. Paste sheet'!O1181="","",'S.D. Paste sheet'!O1181)</f>
        <v/>
      </c>
      <c r="P1181" s="20" t="str">
        <f>IF('S.D. Paste sheet'!P1181="","",'S.D. Paste sheet'!P1181)</f>
        <v/>
      </c>
      <c r="Q1181" s="20" t="str">
        <f>IF('S.D. Paste sheet'!Q1181="","",'S.D. Paste sheet'!Q1181)</f>
        <v/>
      </c>
      <c r="R1181" s="20" t="str">
        <f>IF('S.D. Paste sheet'!R1181="","",'S.D. Paste sheet'!R1181)</f>
        <v/>
      </c>
      <c r="S1181" s="20" t="str">
        <f>IF('S.D. Paste sheet'!S1181="","",'S.D. Paste sheet'!S1181)</f>
        <v/>
      </c>
      <c r="T1181" s="20" t="str">
        <f>IF('S.D. Paste sheet'!T1181="","",'S.D. Paste sheet'!T1181)</f>
        <v/>
      </c>
      <c r="U1181" s="20" t="str">
        <f>IF('S.D. Paste sheet'!U1181="","",'S.D. Paste sheet'!U1181)</f>
        <v/>
      </c>
      <c r="V1181" s="20" t="str">
        <f>IF('S.D. Paste sheet'!V1181="","",'S.D. Paste sheet'!V1181)</f>
        <v/>
      </c>
      <c r="W1181" s="20" t="str">
        <f>IF('S.D. Paste sheet'!W1181="","",'S.D. Paste sheet'!W1181)</f>
        <v/>
      </c>
      <c r="X1181" s="20" t="str">
        <f>IF('S.D. Paste sheet'!X1181="","",'S.D. Paste sheet'!X1181)</f>
        <v/>
      </c>
      <c r="Y1181" s="20" t="str">
        <f>IF('S.D. Paste sheet'!Y1181="","",'S.D. Paste sheet'!Y1181)</f>
        <v/>
      </c>
      <c r="Z1181" s="20" t="str">
        <f>IF('S.D. Paste sheet'!Z1181="","",'S.D. Paste sheet'!Z1181)</f>
        <v/>
      </c>
      <c r="AA1181" s="20" t="str">
        <f>IF('S.D. Paste sheet'!AA1181="","",'S.D. Paste sheet'!AA1181)</f>
        <v/>
      </c>
      <c r="AB1181" s="20" t="str">
        <f>IF('S.D. Paste sheet'!AB1181="","",'S.D. Paste sheet'!AB1181)</f>
        <v/>
      </c>
      <c r="AC1181" s="20" t="str">
        <f>IF('S.D. Paste sheet'!AC1181="","",'S.D. Paste sheet'!AC1181)</f>
        <v/>
      </c>
      <c r="AD1181" s="20" t="str">
        <f>IF('S.D. Paste sheet'!AD1181="","",'S.D. Paste sheet'!AD1181)</f>
        <v/>
      </c>
      <c r="AE1181" s="28"/>
      <c r="AF1181" t="str">
        <f>IF(AK1181="","",IF(AK1181&gt;0,COUNT($AG$2:AG1181),""))</f>
        <v/>
      </c>
      <c r="AG1181" s="25" t="str">
        <f t="shared" si="579"/>
        <v/>
      </c>
      <c r="AH1181" s="25" t="str">
        <f t="shared" si="580"/>
        <v/>
      </c>
      <c r="AI1181" s="25" t="str">
        <f t="shared" si="581"/>
        <v/>
      </c>
      <c r="AJ1181" s="25" t="str">
        <f t="shared" si="582"/>
        <v/>
      </c>
      <c r="AK1181" s="25" t="str">
        <f t="shared" si="583"/>
        <v/>
      </c>
      <c r="AL1181" s="25" t="str">
        <f t="shared" si="584"/>
        <v/>
      </c>
      <c r="AM1181" s="25" t="str">
        <f t="shared" si="585"/>
        <v/>
      </c>
      <c r="AN1181" s="25" t="str">
        <f t="shared" si="586"/>
        <v/>
      </c>
      <c r="AO1181" s="25" t="str">
        <f t="shared" si="587"/>
        <v/>
      </c>
      <c r="AP1181" s="25" t="str">
        <f t="shared" si="588"/>
        <v/>
      </c>
      <c r="AQ1181" s="25" t="str">
        <f t="shared" si="589"/>
        <v/>
      </c>
      <c r="AR1181" s="25" t="str">
        <f t="shared" si="590"/>
        <v/>
      </c>
      <c r="AS1181" s="25" t="str">
        <f t="shared" si="591"/>
        <v/>
      </c>
      <c r="AT1181" s="25" t="str">
        <f t="shared" si="592"/>
        <v/>
      </c>
      <c r="AU1181" s="25" t="str">
        <f t="shared" si="593"/>
        <v/>
      </c>
      <c r="AV1181" s="25" t="str">
        <f t="shared" si="594"/>
        <v/>
      </c>
      <c r="AX1181" t="str">
        <f>IF(BC1181="","",IF(BC1181&gt;0,COUNT($AY$2:AY1181),""))</f>
        <v/>
      </c>
      <c r="AY1181" s="25" t="str">
        <f t="shared" si="595"/>
        <v/>
      </c>
      <c r="AZ1181" s="25" t="str">
        <f t="shared" si="596"/>
        <v/>
      </c>
      <c r="BA1181" s="25" t="str">
        <f t="shared" si="597"/>
        <v/>
      </c>
      <c r="BB1181" s="25" t="str">
        <f t="shared" si="598"/>
        <v/>
      </c>
      <c r="BC1181" s="25" t="str">
        <f t="shared" si="599"/>
        <v/>
      </c>
      <c r="BD1181" s="25" t="str">
        <f t="shared" si="600"/>
        <v/>
      </c>
      <c r="BE1181" s="25" t="str">
        <f t="shared" si="601"/>
        <v/>
      </c>
      <c r="BF1181" s="25" t="str">
        <f t="shared" si="602"/>
        <v/>
      </c>
      <c r="BG1181" s="25" t="str">
        <f t="shared" si="603"/>
        <v/>
      </c>
      <c r="BH1181" s="25" t="str">
        <f t="shared" si="604"/>
        <v/>
      </c>
      <c r="BI1181" s="25" t="str">
        <f t="shared" si="605"/>
        <v/>
      </c>
      <c r="BJ1181" s="25" t="str">
        <f t="shared" si="606"/>
        <v/>
      </c>
      <c r="BK1181" s="25" t="str">
        <f t="shared" si="607"/>
        <v/>
      </c>
      <c r="BL1181" s="25" t="str">
        <f t="shared" si="608"/>
        <v/>
      </c>
      <c r="BM1181" s="25" t="str">
        <f t="shared" si="609"/>
        <v/>
      </c>
      <c r="BN1181" s="25" t="str">
        <f t="shared" si="610"/>
        <v/>
      </c>
    </row>
    <row r="1182" spans="1:66" x14ac:dyDescent="0.25">
      <c r="A1182" s="20" t="str">
        <f>IF('S.D. Paste sheet'!A1182="","",'S.D. Paste sheet'!A1182)</f>
        <v/>
      </c>
      <c r="B1182" s="20" t="str">
        <f>IF('S.D. Paste sheet'!B1182="","",'S.D. Paste sheet'!B1182)</f>
        <v/>
      </c>
      <c r="C1182" s="20" t="str">
        <f>IF('S.D. Paste sheet'!C1182="","",'S.D. Paste sheet'!C1182)</f>
        <v/>
      </c>
      <c r="D1182" s="20" t="str">
        <f>IF('S.D. Paste sheet'!D1182="","",'S.D. Paste sheet'!D1182)</f>
        <v/>
      </c>
      <c r="E1182" s="20" t="str">
        <f>IF('S.D. Paste sheet'!E1182="","",UPPER('S.D. Paste sheet'!E1182))</f>
        <v/>
      </c>
      <c r="F1182" s="20" t="str">
        <f>IF('S.D. Paste sheet'!F1182="","",'S.D. Paste sheet'!F1182)</f>
        <v/>
      </c>
      <c r="G1182" s="20" t="str">
        <f>IF('S.D. Paste sheet'!G1182="","",UPPER('S.D. Paste sheet'!G1182))</f>
        <v/>
      </c>
      <c r="H1182" s="20" t="str">
        <f>IF('S.D. Paste sheet'!H1182="","",UPPER('S.D. Paste sheet'!H1182))</f>
        <v/>
      </c>
      <c r="I1182" s="20" t="str">
        <f>IF('S.D. Paste sheet'!I1182="","",'S.D. Paste sheet'!I1182)</f>
        <v/>
      </c>
      <c r="J1182" s="20" t="str">
        <f>IF('S.D. Paste sheet'!J1182="","",'S.D. Paste sheet'!J1182)</f>
        <v/>
      </c>
      <c r="K1182" s="20" t="str">
        <f>IF('S.D. Paste sheet'!K1182="","",'S.D. Paste sheet'!K1182)</f>
        <v/>
      </c>
      <c r="L1182" s="20" t="str">
        <f>IF('S.D. Paste sheet'!L1182="","",'S.D. Paste sheet'!L1182)</f>
        <v/>
      </c>
      <c r="M1182" s="20" t="str">
        <f>IF('S.D. Paste sheet'!M1182="","",'S.D. Paste sheet'!M1182)</f>
        <v/>
      </c>
      <c r="N1182" s="20" t="str">
        <f>IF('S.D. Paste sheet'!N1182="","",'S.D. Paste sheet'!N1182)</f>
        <v/>
      </c>
      <c r="O1182" s="20" t="str">
        <f>IF('S.D. Paste sheet'!O1182="","",'S.D. Paste sheet'!O1182)</f>
        <v/>
      </c>
      <c r="P1182" s="20" t="str">
        <f>IF('S.D. Paste sheet'!P1182="","",'S.D. Paste sheet'!P1182)</f>
        <v/>
      </c>
      <c r="Q1182" s="20" t="str">
        <f>IF('S.D. Paste sheet'!Q1182="","",'S.D. Paste sheet'!Q1182)</f>
        <v/>
      </c>
      <c r="R1182" s="20" t="str">
        <f>IF('S.D. Paste sheet'!R1182="","",'S.D. Paste sheet'!R1182)</f>
        <v/>
      </c>
      <c r="S1182" s="20" t="str">
        <f>IF('S.D. Paste sheet'!S1182="","",'S.D. Paste sheet'!S1182)</f>
        <v/>
      </c>
      <c r="T1182" s="20" t="str">
        <f>IF('S.D. Paste sheet'!T1182="","",'S.D. Paste sheet'!T1182)</f>
        <v/>
      </c>
      <c r="U1182" s="20" t="str">
        <f>IF('S.D. Paste sheet'!U1182="","",'S.D. Paste sheet'!U1182)</f>
        <v/>
      </c>
      <c r="V1182" s="20" t="str">
        <f>IF('S.D. Paste sheet'!V1182="","",'S.D. Paste sheet'!V1182)</f>
        <v/>
      </c>
      <c r="W1182" s="20" t="str">
        <f>IF('S.D. Paste sheet'!W1182="","",'S.D. Paste sheet'!W1182)</f>
        <v/>
      </c>
      <c r="X1182" s="20" t="str">
        <f>IF('S.D. Paste sheet'!X1182="","",'S.D. Paste sheet'!X1182)</f>
        <v/>
      </c>
      <c r="Y1182" s="20" t="str">
        <f>IF('S.D. Paste sheet'!Y1182="","",'S.D. Paste sheet'!Y1182)</f>
        <v/>
      </c>
      <c r="Z1182" s="20" t="str">
        <f>IF('S.D. Paste sheet'!Z1182="","",'S.D. Paste sheet'!Z1182)</f>
        <v/>
      </c>
      <c r="AA1182" s="20" t="str">
        <f>IF('S.D. Paste sheet'!AA1182="","",'S.D. Paste sheet'!AA1182)</f>
        <v/>
      </c>
      <c r="AB1182" s="20" t="str">
        <f>IF('S.D. Paste sheet'!AB1182="","",'S.D. Paste sheet'!AB1182)</f>
        <v/>
      </c>
      <c r="AC1182" s="20" t="str">
        <f>IF('S.D. Paste sheet'!AC1182="","",'S.D. Paste sheet'!AC1182)</f>
        <v/>
      </c>
      <c r="AD1182" s="20" t="str">
        <f>IF('S.D. Paste sheet'!AD1182="","",'S.D. Paste sheet'!AD1182)</f>
        <v/>
      </c>
      <c r="AE1182" s="28"/>
      <c r="AF1182" t="str">
        <f>IF(AK1182="","",IF(AK1182&gt;0,COUNT($AG$2:AG1182),""))</f>
        <v/>
      </c>
      <c r="AG1182" s="25" t="str">
        <f t="shared" si="579"/>
        <v/>
      </c>
      <c r="AH1182" s="25" t="str">
        <f t="shared" si="580"/>
        <v/>
      </c>
      <c r="AI1182" s="25" t="str">
        <f t="shared" si="581"/>
        <v/>
      </c>
      <c r="AJ1182" s="25" t="str">
        <f t="shared" si="582"/>
        <v/>
      </c>
      <c r="AK1182" s="25" t="str">
        <f t="shared" si="583"/>
        <v/>
      </c>
      <c r="AL1182" s="25" t="str">
        <f t="shared" si="584"/>
        <v/>
      </c>
      <c r="AM1182" s="25" t="str">
        <f t="shared" si="585"/>
        <v/>
      </c>
      <c r="AN1182" s="25" t="str">
        <f t="shared" si="586"/>
        <v/>
      </c>
      <c r="AO1182" s="25" t="str">
        <f t="shared" si="587"/>
        <v/>
      </c>
      <c r="AP1182" s="25" t="str">
        <f t="shared" si="588"/>
        <v/>
      </c>
      <c r="AQ1182" s="25" t="str">
        <f t="shared" si="589"/>
        <v/>
      </c>
      <c r="AR1182" s="25" t="str">
        <f t="shared" si="590"/>
        <v/>
      </c>
      <c r="AS1182" s="25" t="str">
        <f t="shared" si="591"/>
        <v/>
      </c>
      <c r="AT1182" s="25" t="str">
        <f t="shared" si="592"/>
        <v/>
      </c>
      <c r="AU1182" s="25" t="str">
        <f t="shared" si="593"/>
        <v/>
      </c>
      <c r="AV1182" s="25" t="str">
        <f t="shared" si="594"/>
        <v/>
      </c>
      <c r="AX1182" t="str">
        <f>IF(BC1182="","",IF(BC1182&gt;0,COUNT($AY$2:AY1182),""))</f>
        <v/>
      </c>
      <c r="AY1182" s="25" t="str">
        <f t="shared" si="595"/>
        <v/>
      </c>
      <c r="AZ1182" s="25" t="str">
        <f t="shared" si="596"/>
        <v/>
      </c>
      <c r="BA1182" s="25" t="str">
        <f t="shared" si="597"/>
        <v/>
      </c>
      <c r="BB1182" s="25" t="str">
        <f t="shared" si="598"/>
        <v/>
      </c>
      <c r="BC1182" s="25" t="str">
        <f t="shared" si="599"/>
        <v/>
      </c>
      <c r="BD1182" s="25" t="str">
        <f t="shared" si="600"/>
        <v/>
      </c>
      <c r="BE1182" s="25" t="str">
        <f t="shared" si="601"/>
        <v/>
      </c>
      <c r="BF1182" s="25" t="str">
        <f t="shared" si="602"/>
        <v/>
      </c>
      <c r="BG1182" s="25" t="str">
        <f t="shared" si="603"/>
        <v/>
      </c>
      <c r="BH1182" s="25" t="str">
        <f t="shared" si="604"/>
        <v/>
      </c>
      <c r="BI1182" s="25" t="str">
        <f t="shared" si="605"/>
        <v/>
      </c>
      <c r="BJ1182" s="25" t="str">
        <f t="shared" si="606"/>
        <v/>
      </c>
      <c r="BK1182" s="25" t="str">
        <f t="shared" si="607"/>
        <v/>
      </c>
      <c r="BL1182" s="25" t="str">
        <f t="shared" si="608"/>
        <v/>
      </c>
      <c r="BM1182" s="25" t="str">
        <f t="shared" si="609"/>
        <v/>
      </c>
      <c r="BN1182" s="25" t="str">
        <f t="shared" si="610"/>
        <v/>
      </c>
    </row>
    <row r="1183" spans="1:66" x14ac:dyDescent="0.25">
      <c r="A1183" s="20" t="str">
        <f>IF('S.D. Paste sheet'!A1183="","",'S.D. Paste sheet'!A1183)</f>
        <v/>
      </c>
      <c r="B1183" s="20" t="str">
        <f>IF('S.D. Paste sheet'!B1183="","",'S.D. Paste sheet'!B1183)</f>
        <v/>
      </c>
      <c r="C1183" s="20" t="str">
        <f>IF('S.D. Paste sheet'!C1183="","",'S.D. Paste sheet'!C1183)</f>
        <v/>
      </c>
      <c r="D1183" s="20" t="str">
        <f>IF('S.D. Paste sheet'!D1183="","",'S.D. Paste sheet'!D1183)</f>
        <v/>
      </c>
      <c r="E1183" s="20" t="str">
        <f>IF('S.D. Paste sheet'!E1183="","",UPPER('S.D. Paste sheet'!E1183))</f>
        <v/>
      </c>
      <c r="F1183" s="20" t="str">
        <f>IF('S.D. Paste sheet'!F1183="","",'S.D. Paste sheet'!F1183)</f>
        <v/>
      </c>
      <c r="G1183" s="20" t="str">
        <f>IF('S.D. Paste sheet'!G1183="","",UPPER('S.D. Paste sheet'!G1183))</f>
        <v/>
      </c>
      <c r="H1183" s="20" t="str">
        <f>IF('S.D. Paste sheet'!H1183="","",UPPER('S.D. Paste sheet'!H1183))</f>
        <v/>
      </c>
      <c r="I1183" s="20" t="str">
        <f>IF('S.D. Paste sheet'!I1183="","",'S.D. Paste sheet'!I1183)</f>
        <v/>
      </c>
      <c r="J1183" s="20" t="str">
        <f>IF('S.D. Paste sheet'!J1183="","",'S.D. Paste sheet'!J1183)</f>
        <v/>
      </c>
      <c r="K1183" s="20" t="str">
        <f>IF('S.D. Paste sheet'!K1183="","",'S.D. Paste sheet'!K1183)</f>
        <v/>
      </c>
      <c r="L1183" s="20" t="str">
        <f>IF('S.D. Paste sheet'!L1183="","",'S.D. Paste sheet'!L1183)</f>
        <v/>
      </c>
      <c r="M1183" s="20" t="str">
        <f>IF('S.D. Paste sheet'!M1183="","",'S.D. Paste sheet'!M1183)</f>
        <v/>
      </c>
      <c r="N1183" s="20" t="str">
        <f>IF('S.D. Paste sheet'!N1183="","",'S.D. Paste sheet'!N1183)</f>
        <v/>
      </c>
      <c r="O1183" s="20" t="str">
        <f>IF('S.D. Paste sheet'!O1183="","",'S.D. Paste sheet'!O1183)</f>
        <v/>
      </c>
      <c r="P1183" s="20" t="str">
        <f>IF('S.D. Paste sheet'!P1183="","",'S.D. Paste sheet'!P1183)</f>
        <v/>
      </c>
      <c r="Q1183" s="20" t="str">
        <f>IF('S.D. Paste sheet'!Q1183="","",'S.D. Paste sheet'!Q1183)</f>
        <v/>
      </c>
      <c r="R1183" s="20" t="str">
        <f>IF('S.D. Paste sheet'!R1183="","",'S.D. Paste sheet'!R1183)</f>
        <v/>
      </c>
      <c r="S1183" s="20" t="str">
        <f>IF('S.D. Paste sheet'!S1183="","",'S.D. Paste sheet'!S1183)</f>
        <v/>
      </c>
      <c r="T1183" s="20" t="str">
        <f>IF('S.D. Paste sheet'!T1183="","",'S.D. Paste sheet'!T1183)</f>
        <v/>
      </c>
      <c r="U1183" s="20" t="str">
        <f>IF('S.D. Paste sheet'!U1183="","",'S.D. Paste sheet'!U1183)</f>
        <v/>
      </c>
      <c r="V1183" s="20" t="str">
        <f>IF('S.D. Paste sheet'!V1183="","",'S.D. Paste sheet'!V1183)</f>
        <v/>
      </c>
      <c r="W1183" s="20" t="str">
        <f>IF('S.D. Paste sheet'!W1183="","",'S.D. Paste sheet'!W1183)</f>
        <v/>
      </c>
      <c r="X1183" s="20" t="str">
        <f>IF('S.D. Paste sheet'!X1183="","",'S.D. Paste sheet'!X1183)</f>
        <v/>
      </c>
      <c r="Y1183" s="20" t="str">
        <f>IF('S.D. Paste sheet'!Y1183="","",'S.D. Paste sheet'!Y1183)</f>
        <v/>
      </c>
      <c r="Z1183" s="20" t="str">
        <f>IF('S.D. Paste sheet'!Z1183="","",'S.D. Paste sheet'!Z1183)</f>
        <v/>
      </c>
      <c r="AA1183" s="20" t="str">
        <f>IF('S.D. Paste sheet'!AA1183="","",'S.D. Paste sheet'!AA1183)</f>
        <v/>
      </c>
      <c r="AB1183" s="20" t="str">
        <f>IF('S.D. Paste sheet'!AB1183="","",'S.D. Paste sheet'!AB1183)</f>
        <v/>
      </c>
      <c r="AC1183" s="20" t="str">
        <f>IF('S.D. Paste sheet'!AC1183="","",'S.D. Paste sheet'!AC1183)</f>
        <v/>
      </c>
      <c r="AD1183" s="20" t="str">
        <f>IF('S.D. Paste sheet'!AD1183="","",'S.D. Paste sheet'!AD1183)</f>
        <v/>
      </c>
      <c r="AE1183" s="28"/>
      <c r="AF1183" t="str">
        <f>IF(AK1183="","",IF(AK1183&gt;0,COUNT($AG$2:AG1183),""))</f>
        <v/>
      </c>
      <c r="AG1183" s="25" t="str">
        <f t="shared" si="579"/>
        <v/>
      </c>
      <c r="AH1183" s="25" t="str">
        <f t="shared" si="580"/>
        <v/>
      </c>
      <c r="AI1183" s="25" t="str">
        <f t="shared" si="581"/>
        <v/>
      </c>
      <c r="AJ1183" s="25" t="str">
        <f t="shared" si="582"/>
        <v/>
      </c>
      <c r="AK1183" s="25" t="str">
        <f t="shared" si="583"/>
        <v/>
      </c>
      <c r="AL1183" s="25" t="str">
        <f t="shared" si="584"/>
        <v/>
      </c>
      <c r="AM1183" s="25" t="str">
        <f t="shared" si="585"/>
        <v/>
      </c>
      <c r="AN1183" s="25" t="str">
        <f t="shared" si="586"/>
        <v/>
      </c>
      <c r="AO1183" s="25" t="str">
        <f t="shared" si="587"/>
        <v/>
      </c>
      <c r="AP1183" s="25" t="str">
        <f t="shared" si="588"/>
        <v/>
      </c>
      <c r="AQ1183" s="25" t="str">
        <f t="shared" si="589"/>
        <v/>
      </c>
      <c r="AR1183" s="25" t="str">
        <f t="shared" si="590"/>
        <v/>
      </c>
      <c r="AS1183" s="25" t="str">
        <f t="shared" si="591"/>
        <v/>
      </c>
      <c r="AT1183" s="25" t="str">
        <f t="shared" si="592"/>
        <v/>
      </c>
      <c r="AU1183" s="25" t="str">
        <f t="shared" si="593"/>
        <v/>
      </c>
      <c r="AV1183" s="25" t="str">
        <f t="shared" si="594"/>
        <v/>
      </c>
      <c r="AX1183" t="str">
        <f>IF(BC1183="","",IF(BC1183&gt;0,COUNT($AY$2:AY1183),""))</f>
        <v/>
      </c>
      <c r="AY1183" s="25" t="str">
        <f t="shared" si="595"/>
        <v/>
      </c>
      <c r="AZ1183" s="25" t="str">
        <f t="shared" si="596"/>
        <v/>
      </c>
      <c r="BA1183" s="25" t="str">
        <f t="shared" si="597"/>
        <v/>
      </c>
      <c r="BB1183" s="25" t="str">
        <f t="shared" si="598"/>
        <v/>
      </c>
      <c r="BC1183" s="25" t="str">
        <f t="shared" si="599"/>
        <v/>
      </c>
      <c r="BD1183" s="25" t="str">
        <f t="shared" si="600"/>
        <v/>
      </c>
      <c r="BE1183" s="25" t="str">
        <f t="shared" si="601"/>
        <v/>
      </c>
      <c r="BF1183" s="25" t="str">
        <f t="shared" si="602"/>
        <v/>
      </c>
      <c r="BG1183" s="25" t="str">
        <f t="shared" si="603"/>
        <v/>
      </c>
      <c r="BH1183" s="25" t="str">
        <f t="shared" si="604"/>
        <v/>
      </c>
      <c r="BI1183" s="25" t="str">
        <f t="shared" si="605"/>
        <v/>
      </c>
      <c r="BJ1183" s="25" t="str">
        <f t="shared" si="606"/>
        <v/>
      </c>
      <c r="BK1183" s="25" t="str">
        <f t="shared" si="607"/>
        <v/>
      </c>
      <c r="BL1183" s="25" t="str">
        <f t="shared" si="608"/>
        <v/>
      </c>
      <c r="BM1183" s="25" t="str">
        <f t="shared" si="609"/>
        <v/>
      </c>
      <c r="BN1183" s="25" t="str">
        <f t="shared" si="610"/>
        <v/>
      </c>
    </row>
    <row r="1184" spans="1:66" x14ac:dyDescent="0.25">
      <c r="A1184" s="20" t="str">
        <f>IF('S.D. Paste sheet'!A1184="","",'S.D. Paste sheet'!A1184)</f>
        <v/>
      </c>
      <c r="B1184" s="20" t="str">
        <f>IF('S.D. Paste sheet'!B1184="","",'S.D. Paste sheet'!B1184)</f>
        <v/>
      </c>
      <c r="C1184" s="20" t="str">
        <f>IF('S.D. Paste sheet'!C1184="","",'S.D. Paste sheet'!C1184)</f>
        <v/>
      </c>
      <c r="D1184" s="20" t="str">
        <f>IF('S.D. Paste sheet'!D1184="","",'S.D. Paste sheet'!D1184)</f>
        <v/>
      </c>
      <c r="E1184" s="20" t="str">
        <f>IF('S.D. Paste sheet'!E1184="","",UPPER('S.D. Paste sheet'!E1184))</f>
        <v/>
      </c>
      <c r="F1184" s="20" t="str">
        <f>IF('S.D. Paste sheet'!F1184="","",'S.D. Paste sheet'!F1184)</f>
        <v/>
      </c>
      <c r="G1184" s="20" t="str">
        <f>IF('S.D. Paste sheet'!G1184="","",UPPER('S.D. Paste sheet'!G1184))</f>
        <v/>
      </c>
      <c r="H1184" s="20" t="str">
        <f>IF('S.D. Paste sheet'!H1184="","",UPPER('S.D. Paste sheet'!H1184))</f>
        <v/>
      </c>
      <c r="I1184" s="20" t="str">
        <f>IF('S.D. Paste sheet'!I1184="","",'S.D. Paste sheet'!I1184)</f>
        <v/>
      </c>
      <c r="J1184" s="20" t="str">
        <f>IF('S.D. Paste sheet'!J1184="","",'S.D. Paste sheet'!J1184)</f>
        <v/>
      </c>
      <c r="K1184" s="20" t="str">
        <f>IF('S.D. Paste sheet'!K1184="","",'S.D. Paste sheet'!K1184)</f>
        <v/>
      </c>
      <c r="L1184" s="20" t="str">
        <f>IF('S.D. Paste sheet'!L1184="","",'S.D. Paste sheet'!L1184)</f>
        <v/>
      </c>
      <c r="M1184" s="20" t="str">
        <f>IF('S.D. Paste sheet'!M1184="","",'S.D. Paste sheet'!M1184)</f>
        <v/>
      </c>
      <c r="N1184" s="20" t="str">
        <f>IF('S.D. Paste sheet'!N1184="","",'S.D. Paste sheet'!N1184)</f>
        <v/>
      </c>
      <c r="O1184" s="20" t="str">
        <f>IF('S.D. Paste sheet'!O1184="","",'S.D. Paste sheet'!O1184)</f>
        <v/>
      </c>
      <c r="P1184" s="20" t="str">
        <f>IF('S.D. Paste sheet'!P1184="","",'S.D. Paste sheet'!P1184)</f>
        <v/>
      </c>
      <c r="Q1184" s="20" t="str">
        <f>IF('S.D. Paste sheet'!Q1184="","",'S.D. Paste sheet'!Q1184)</f>
        <v/>
      </c>
      <c r="R1184" s="20" t="str">
        <f>IF('S.D. Paste sheet'!R1184="","",'S.D. Paste sheet'!R1184)</f>
        <v/>
      </c>
      <c r="S1184" s="20" t="str">
        <f>IF('S.D. Paste sheet'!S1184="","",'S.D. Paste sheet'!S1184)</f>
        <v/>
      </c>
      <c r="T1184" s="20" t="str">
        <f>IF('S.D. Paste sheet'!T1184="","",'S.D. Paste sheet'!T1184)</f>
        <v/>
      </c>
      <c r="U1184" s="20" t="str">
        <f>IF('S.D. Paste sheet'!U1184="","",'S.D. Paste sheet'!U1184)</f>
        <v/>
      </c>
      <c r="V1184" s="20" t="str">
        <f>IF('S.D. Paste sheet'!V1184="","",'S.D. Paste sheet'!V1184)</f>
        <v/>
      </c>
      <c r="W1184" s="20" t="str">
        <f>IF('S.D. Paste sheet'!W1184="","",'S.D. Paste sheet'!W1184)</f>
        <v/>
      </c>
      <c r="X1184" s="20" t="str">
        <f>IF('S.D. Paste sheet'!X1184="","",'S.D. Paste sheet'!X1184)</f>
        <v/>
      </c>
      <c r="Y1184" s="20" t="str">
        <f>IF('S.D. Paste sheet'!Y1184="","",'S.D. Paste sheet'!Y1184)</f>
        <v/>
      </c>
      <c r="Z1184" s="20" t="str">
        <f>IF('S.D. Paste sheet'!Z1184="","",'S.D. Paste sheet'!Z1184)</f>
        <v/>
      </c>
      <c r="AA1184" s="20" t="str">
        <f>IF('S.D. Paste sheet'!AA1184="","",'S.D. Paste sheet'!AA1184)</f>
        <v/>
      </c>
      <c r="AB1184" s="20" t="str">
        <f>IF('S.D. Paste sheet'!AB1184="","",'S.D. Paste sheet'!AB1184)</f>
        <v/>
      </c>
      <c r="AC1184" s="20" t="str">
        <f>IF('S.D. Paste sheet'!AC1184="","",'S.D. Paste sheet'!AC1184)</f>
        <v/>
      </c>
      <c r="AD1184" s="20" t="str">
        <f>IF('S.D. Paste sheet'!AD1184="","",'S.D. Paste sheet'!AD1184)</f>
        <v/>
      </c>
      <c r="AE1184" s="28"/>
      <c r="AF1184" t="str">
        <f>IF(AK1184="","",IF(AK1184&gt;0,COUNT($AG$2:AG1184),""))</f>
        <v/>
      </c>
      <c r="AG1184" s="25" t="str">
        <f t="shared" si="579"/>
        <v/>
      </c>
      <c r="AH1184" s="25" t="str">
        <f t="shared" si="580"/>
        <v/>
      </c>
      <c r="AI1184" s="25" t="str">
        <f t="shared" si="581"/>
        <v/>
      </c>
      <c r="AJ1184" s="25" t="str">
        <f t="shared" si="582"/>
        <v/>
      </c>
      <c r="AK1184" s="25" t="str">
        <f t="shared" si="583"/>
        <v/>
      </c>
      <c r="AL1184" s="25" t="str">
        <f t="shared" si="584"/>
        <v/>
      </c>
      <c r="AM1184" s="25" t="str">
        <f t="shared" si="585"/>
        <v/>
      </c>
      <c r="AN1184" s="25" t="str">
        <f t="shared" si="586"/>
        <v/>
      </c>
      <c r="AO1184" s="25" t="str">
        <f t="shared" si="587"/>
        <v/>
      </c>
      <c r="AP1184" s="25" t="str">
        <f t="shared" si="588"/>
        <v/>
      </c>
      <c r="AQ1184" s="25" t="str">
        <f t="shared" si="589"/>
        <v/>
      </c>
      <c r="AR1184" s="25" t="str">
        <f t="shared" si="590"/>
        <v/>
      </c>
      <c r="AS1184" s="25" t="str">
        <f t="shared" si="591"/>
        <v/>
      </c>
      <c r="AT1184" s="25" t="str">
        <f t="shared" si="592"/>
        <v/>
      </c>
      <c r="AU1184" s="25" t="str">
        <f t="shared" si="593"/>
        <v/>
      </c>
      <c r="AV1184" s="25" t="str">
        <f t="shared" si="594"/>
        <v/>
      </c>
      <c r="AX1184" t="str">
        <f>IF(BC1184="","",IF(BC1184&gt;0,COUNT($AY$2:AY1184),""))</f>
        <v/>
      </c>
      <c r="AY1184" s="25" t="str">
        <f t="shared" si="595"/>
        <v/>
      </c>
      <c r="AZ1184" s="25" t="str">
        <f t="shared" si="596"/>
        <v/>
      </c>
      <c r="BA1184" s="25" t="str">
        <f t="shared" si="597"/>
        <v/>
      </c>
      <c r="BB1184" s="25" t="str">
        <f t="shared" si="598"/>
        <v/>
      </c>
      <c r="BC1184" s="25" t="str">
        <f t="shared" si="599"/>
        <v/>
      </c>
      <c r="BD1184" s="25" t="str">
        <f t="shared" si="600"/>
        <v/>
      </c>
      <c r="BE1184" s="25" t="str">
        <f t="shared" si="601"/>
        <v/>
      </c>
      <c r="BF1184" s="25" t="str">
        <f t="shared" si="602"/>
        <v/>
      </c>
      <c r="BG1184" s="25" t="str">
        <f t="shared" si="603"/>
        <v/>
      </c>
      <c r="BH1184" s="25" t="str">
        <f t="shared" si="604"/>
        <v/>
      </c>
      <c r="BI1184" s="25" t="str">
        <f t="shared" si="605"/>
        <v/>
      </c>
      <c r="BJ1184" s="25" t="str">
        <f t="shared" si="606"/>
        <v/>
      </c>
      <c r="BK1184" s="25" t="str">
        <f t="shared" si="607"/>
        <v/>
      </c>
      <c r="BL1184" s="25" t="str">
        <f t="shared" si="608"/>
        <v/>
      </c>
      <c r="BM1184" s="25" t="str">
        <f t="shared" si="609"/>
        <v/>
      </c>
      <c r="BN1184" s="25" t="str">
        <f t="shared" si="610"/>
        <v/>
      </c>
    </row>
    <row r="1185" spans="1:66" x14ac:dyDescent="0.25">
      <c r="A1185" s="20" t="str">
        <f>IF('S.D. Paste sheet'!A1185="","",'S.D. Paste sheet'!A1185)</f>
        <v/>
      </c>
      <c r="B1185" s="20" t="str">
        <f>IF('S.D. Paste sheet'!B1185="","",'S.D. Paste sheet'!B1185)</f>
        <v/>
      </c>
      <c r="C1185" s="20" t="str">
        <f>IF('S.D. Paste sheet'!C1185="","",'S.D. Paste sheet'!C1185)</f>
        <v/>
      </c>
      <c r="D1185" s="20" t="str">
        <f>IF('S.D. Paste sheet'!D1185="","",'S.D. Paste sheet'!D1185)</f>
        <v/>
      </c>
      <c r="E1185" s="20" t="str">
        <f>IF('S.D. Paste sheet'!E1185="","",UPPER('S.D. Paste sheet'!E1185))</f>
        <v/>
      </c>
      <c r="F1185" s="20" t="str">
        <f>IF('S.D. Paste sheet'!F1185="","",'S.D. Paste sheet'!F1185)</f>
        <v/>
      </c>
      <c r="G1185" s="20" t="str">
        <f>IF('S.D. Paste sheet'!G1185="","",UPPER('S.D. Paste sheet'!G1185))</f>
        <v/>
      </c>
      <c r="H1185" s="20" t="str">
        <f>IF('S.D. Paste sheet'!H1185="","",UPPER('S.D. Paste sheet'!H1185))</f>
        <v/>
      </c>
      <c r="I1185" s="20" t="str">
        <f>IF('S.D. Paste sheet'!I1185="","",'S.D. Paste sheet'!I1185)</f>
        <v/>
      </c>
      <c r="J1185" s="20" t="str">
        <f>IF('S.D. Paste sheet'!J1185="","",'S.D. Paste sheet'!J1185)</f>
        <v/>
      </c>
      <c r="K1185" s="20" t="str">
        <f>IF('S.D. Paste sheet'!K1185="","",'S.D. Paste sheet'!K1185)</f>
        <v/>
      </c>
      <c r="L1185" s="20" t="str">
        <f>IF('S.D. Paste sheet'!L1185="","",'S.D. Paste sheet'!L1185)</f>
        <v/>
      </c>
      <c r="M1185" s="20" t="str">
        <f>IF('S.D. Paste sheet'!M1185="","",'S.D. Paste sheet'!M1185)</f>
        <v/>
      </c>
      <c r="N1185" s="20" t="str">
        <f>IF('S.D. Paste sheet'!N1185="","",'S.D. Paste sheet'!N1185)</f>
        <v/>
      </c>
      <c r="O1185" s="20" t="str">
        <f>IF('S.D. Paste sheet'!O1185="","",'S.D. Paste sheet'!O1185)</f>
        <v/>
      </c>
      <c r="P1185" s="20" t="str">
        <f>IF('S.D. Paste sheet'!P1185="","",'S.D. Paste sheet'!P1185)</f>
        <v/>
      </c>
      <c r="Q1185" s="20" t="str">
        <f>IF('S.D. Paste sheet'!Q1185="","",'S.D. Paste sheet'!Q1185)</f>
        <v/>
      </c>
      <c r="R1185" s="20" t="str">
        <f>IF('S.D. Paste sheet'!R1185="","",'S.D. Paste sheet'!R1185)</f>
        <v/>
      </c>
      <c r="S1185" s="20" t="str">
        <f>IF('S.D. Paste sheet'!S1185="","",'S.D. Paste sheet'!S1185)</f>
        <v/>
      </c>
      <c r="T1185" s="20" t="str">
        <f>IF('S.D. Paste sheet'!T1185="","",'S.D. Paste sheet'!T1185)</f>
        <v/>
      </c>
      <c r="U1185" s="20" t="str">
        <f>IF('S.D. Paste sheet'!U1185="","",'S.D. Paste sheet'!U1185)</f>
        <v/>
      </c>
      <c r="V1185" s="20" t="str">
        <f>IF('S.D. Paste sheet'!V1185="","",'S.D. Paste sheet'!V1185)</f>
        <v/>
      </c>
      <c r="W1185" s="20" t="str">
        <f>IF('S.D. Paste sheet'!W1185="","",'S.D. Paste sheet'!W1185)</f>
        <v/>
      </c>
      <c r="X1185" s="20" t="str">
        <f>IF('S.D. Paste sheet'!X1185="","",'S.D. Paste sheet'!X1185)</f>
        <v/>
      </c>
      <c r="Y1185" s="20" t="str">
        <f>IF('S.D. Paste sheet'!Y1185="","",'S.D. Paste sheet'!Y1185)</f>
        <v/>
      </c>
      <c r="Z1185" s="20" t="str">
        <f>IF('S.D. Paste sheet'!Z1185="","",'S.D. Paste sheet'!Z1185)</f>
        <v/>
      </c>
      <c r="AA1185" s="20" t="str">
        <f>IF('S.D. Paste sheet'!AA1185="","",'S.D. Paste sheet'!AA1185)</f>
        <v/>
      </c>
      <c r="AB1185" s="20" t="str">
        <f>IF('S.D. Paste sheet'!AB1185="","",'S.D. Paste sheet'!AB1185)</f>
        <v/>
      </c>
      <c r="AC1185" s="20" t="str">
        <f>IF('S.D. Paste sheet'!AC1185="","",'S.D. Paste sheet'!AC1185)</f>
        <v/>
      </c>
      <c r="AD1185" s="20" t="str">
        <f>IF('S.D. Paste sheet'!AD1185="","",'S.D. Paste sheet'!AD1185)</f>
        <v/>
      </c>
      <c r="AE1185" s="28"/>
      <c r="AF1185" t="str">
        <f>IF(AK1185="","",IF(AK1185&gt;0,COUNT($AG$2:AG1185),""))</f>
        <v/>
      </c>
      <c r="AG1185" s="25" t="str">
        <f t="shared" si="579"/>
        <v/>
      </c>
      <c r="AH1185" s="25" t="str">
        <f t="shared" si="580"/>
        <v/>
      </c>
      <c r="AI1185" s="25" t="str">
        <f t="shared" si="581"/>
        <v/>
      </c>
      <c r="AJ1185" s="25" t="str">
        <f t="shared" si="582"/>
        <v/>
      </c>
      <c r="AK1185" s="25" t="str">
        <f t="shared" si="583"/>
        <v/>
      </c>
      <c r="AL1185" s="25" t="str">
        <f t="shared" si="584"/>
        <v/>
      </c>
      <c r="AM1185" s="25" t="str">
        <f t="shared" si="585"/>
        <v/>
      </c>
      <c r="AN1185" s="25" t="str">
        <f t="shared" si="586"/>
        <v/>
      </c>
      <c r="AO1185" s="25" t="str">
        <f t="shared" si="587"/>
        <v/>
      </c>
      <c r="AP1185" s="25" t="str">
        <f t="shared" si="588"/>
        <v/>
      </c>
      <c r="AQ1185" s="25" t="str">
        <f t="shared" si="589"/>
        <v/>
      </c>
      <c r="AR1185" s="25" t="str">
        <f t="shared" si="590"/>
        <v/>
      </c>
      <c r="AS1185" s="25" t="str">
        <f t="shared" si="591"/>
        <v/>
      </c>
      <c r="AT1185" s="25" t="str">
        <f t="shared" si="592"/>
        <v/>
      </c>
      <c r="AU1185" s="25" t="str">
        <f t="shared" si="593"/>
        <v/>
      </c>
      <c r="AV1185" s="25" t="str">
        <f t="shared" si="594"/>
        <v/>
      </c>
      <c r="AX1185" t="str">
        <f>IF(BC1185="","",IF(BC1185&gt;0,COUNT($AY$2:AY1185),""))</f>
        <v/>
      </c>
      <c r="AY1185" s="25" t="str">
        <f t="shared" si="595"/>
        <v/>
      </c>
      <c r="AZ1185" s="25" t="str">
        <f t="shared" si="596"/>
        <v/>
      </c>
      <c r="BA1185" s="25" t="str">
        <f t="shared" si="597"/>
        <v/>
      </c>
      <c r="BB1185" s="25" t="str">
        <f t="shared" si="598"/>
        <v/>
      </c>
      <c r="BC1185" s="25" t="str">
        <f t="shared" si="599"/>
        <v/>
      </c>
      <c r="BD1185" s="25" t="str">
        <f t="shared" si="600"/>
        <v/>
      </c>
      <c r="BE1185" s="25" t="str">
        <f t="shared" si="601"/>
        <v/>
      </c>
      <c r="BF1185" s="25" t="str">
        <f t="shared" si="602"/>
        <v/>
      </c>
      <c r="BG1185" s="25" t="str">
        <f t="shared" si="603"/>
        <v/>
      </c>
      <c r="BH1185" s="25" t="str">
        <f t="shared" si="604"/>
        <v/>
      </c>
      <c r="BI1185" s="25" t="str">
        <f t="shared" si="605"/>
        <v/>
      </c>
      <c r="BJ1185" s="25" t="str">
        <f t="shared" si="606"/>
        <v/>
      </c>
      <c r="BK1185" s="25" t="str">
        <f t="shared" si="607"/>
        <v/>
      </c>
      <c r="BL1185" s="25" t="str">
        <f t="shared" si="608"/>
        <v/>
      </c>
      <c r="BM1185" s="25" t="str">
        <f t="shared" si="609"/>
        <v/>
      </c>
      <c r="BN1185" s="25" t="str">
        <f t="shared" si="610"/>
        <v/>
      </c>
    </row>
    <row r="1186" spans="1:66" x14ac:dyDescent="0.25">
      <c r="A1186" s="20" t="str">
        <f>IF('S.D. Paste sheet'!A1186="","",'S.D. Paste sheet'!A1186)</f>
        <v/>
      </c>
      <c r="B1186" s="20" t="str">
        <f>IF('S.D. Paste sheet'!B1186="","",'S.D. Paste sheet'!B1186)</f>
        <v/>
      </c>
      <c r="C1186" s="20" t="str">
        <f>IF('S.D. Paste sheet'!C1186="","",'S.D. Paste sheet'!C1186)</f>
        <v/>
      </c>
      <c r="D1186" s="20" t="str">
        <f>IF('S.D. Paste sheet'!D1186="","",'S.D. Paste sheet'!D1186)</f>
        <v/>
      </c>
      <c r="E1186" s="20" t="str">
        <f>IF('S.D. Paste sheet'!E1186="","",UPPER('S.D. Paste sheet'!E1186))</f>
        <v/>
      </c>
      <c r="F1186" s="20" t="str">
        <f>IF('S.D. Paste sheet'!F1186="","",'S.D. Paste sheet'!F1186)</f>
        <v/>
      </c>
      <c r="G1186" s="20" t="str">
        <f>IF('S.D. Paste sheet'!G1186="","",UPPER('S.D. Paste sheet'!G1186))</f>
        <v/>
      </c>
      <c r="H1186" s="20" t="str">
        <f>IF('S.D. Paste sheet'!H1186="","",UPPER('S.D. Paste sheet'!H1186))</f>
        <v/>
      </c>
      <c r="I1186" s="20" t="str">
        <f>IF('S.D. Paste sheet'!I1186="","",'S.D. Paste sheet'!I1186)</f>
        <v/>
      </c>
      <c r="J1186" s="20" t="str">
        <f>IF('S.D. Paste sheet'!J1186="","",'S.D. Paste sheet'!J1186)</f>
        <v/>
      </c>
      <c r="K1186" s="20" t="str">
        <f>IF('S.D. Paste sheet'!K1186="","",'S.D. Paste sheet'!K1186)</f>
        <v/>
      </c>
      <c r="L1186" s="20" t="str">
        <f>IF('S.D. Paste sheet'!L1186="","",'S.D. Paste sheet'!L1186)</f>
        <v/>
      </c>
      <c r="M1186" s="20" t="str">
        <f>IF('S.D. Paste sheet'!M1186="","",'S.D. Paste sheet'!M1186)</f>
        <v/>
      </c>
      <c r="N1186" s="20" t="str">
        <f>IF('S.D. Paste sheet'!N1186="","",'S.D. Paste sheet'!N1186)</f>
        <v/>
      </c>
      <c r="O1186" s="20" t="str">
        <f>IF('S.D. Paste sheet'!O1186="","",'S.D. Paste sheet'!O1186)</f>
        <v/>
      </c>
      <c r="P1186" s="20" t="str">
        <f>IF('S.D. Paste sheet'!P1186="","",'S.D. Paste sheet'!P1186)</f>
        <v/>
      </c>
      <c r="Q1186" s="20" t="str">
        <f>IF('S.D. Paste sheet'!Q1186="","",'S.D. Paste sheet'!Q1186)</f>
        <v/>
      </c>
      <c r="R1186" s="20" t="str">
        <f>IF('S.D. Paste sheet'!R1186="","",'S.D. Paste sheet'!R1186)</f>
        <v/>
      </c>
      <c r="S1186" s="20" t="str">
        <f>IF('S.D. Paste sheet'!S1186="","",'S.D. Paste sheet'!S1186)</f>
        <v/>
      </c>
      <c r="T1186" s="20" t="str">
        <f>IF('S.D. Paste sheet'!T1186="","",'S.D. Paste sheet'!T1186)</f>
        <v/>
      </c>
      <c r="U1186" s="20" t="str">
        <f>IF('S.D. Paste sheet'!U1186="","",'S.D. Paste sheet'!U1186)</f>
        <v/>
      </c>
      <c r="V1186" s="20" t="str">
        <f>IF('S.D. Paste sheet'!V1186="","",'S.D. Paste sheet'!V1186)</f>
        <v/>
      </c>
      <c r="W1186" s="20" t="str">
        <f>IF('S.D. Paste sheet'!W1186="","",'S.D. Paste sheet'!W1186)</f>
        <v/>
      </c>
      <c r="X1186" s="20" t="str">
        <f>IF('S.D. Paste sheet'!X1186="","",'S.D. Paste sheet'!X1186)</f>
        <v/>
      </c>
      <c r="Y1186" s="20" t="str">
        <f>IF('S.D. Paste sheet'!Y1186="","",'S.D. Paste sheet'!Y1186)</f>
        <v/>
      </c>
      <c r="Z1186" s="20" t="str">
        <f>IF('S.D. Paste sheet'!Z1186="","",'S.D. Paste sheet'!Z1186)</f>
        <v/>
      </c>
      <c r="AA1186" s="20" t="str">
        <f>IF('S.D. Paste sheet'!AA1186="","",'S.D. Paste sheet'!AA1186)</f>
        <v/>
      </c>
      <c r="AB1186" s="20" t="str">
        <f>IF('S.D. Paste sheet'!AB1186="","",'S.D. Paste sheet'!AB1186)</f>
        <v/>
      </c>
      <c r="AC1186" s="20" t="str">
        <f>IF('S.D. Paste sheet'!AC1186="","",'S.D. Paste sheet'!AC1186)</f>
        <v/>
      </c>
      <c r="AD1186" s="20" t="str">
        <f>IF('S.D. Paste sheet'!AD1186="","",'S.D. Paste sheet'!AD1186)</f>
        <v/>
      </c>
      <c r="AE1186" s="28"/>
      <c r="AF1186" t="str">
        <f>IF(AK1186="","",IF(AK1186&gt;0,COUNT($AG$2:AG1186),""))</f>
        <v/>
      </c>
      <c r="AG1186" s="25" t="str">
        <f t="shared" si="579"/>
        <v/>
      </c>
      <c r="AH1186" s="25" t="str">
        <f t="shared" si="580"/>
        <v/>
      </c>
      <c r="AI1186" s="25" t="str">
        <f t="shared" si="581"/>
        <v/>
      </c>
      <c r="AJ1186" s="25" t="str">
        <f t="shared" si="582"/>
        <v/>
      </c>
      <c r="AK1186" s="25" t="str">
        <f t="shared" si="583"/>
        <v/>
      </c>
      <c r="AL1186" s="25" t="str">
        <f t="shared" si="584"/>
        <v/>
      </c>
      <c r="AM1186" s="25" t="str">
        <f t="shared" si="585"/>
        <v/>
      </c>
      <c r="AN1186" s="25" t="str">
        <f t="shared" si="586"/>
        <v/>
      </c>
      <c r="AO1186" s="25" t="str">
        <f t="shared" si="587"/>
        <v/>
      </c>
      <c r="AP1186" s="25" t="str">
        <f t="shared" si="588"/>
        <v/>
      </c>
      <c r="AQ1186" s="25" t="str">
        <f t="shared" si="589"/>
        <v/>
      </c>
      <c r="AR1186" s="25" t="str">
        <f t="shared" si="590"/>
        <v/>
      </c>
      <c r="AS1186" s="25" t="str">
        <f t="shared" si="591"/>
        <v/>
      </c>
      <c r="AT1186" s="25" t="str">
        <f t="shared" si="592"/>
        <v/>
      </c>
      <c r="AU1186" s="25" t="str">
        <f t="shared" si="593"/>
        <v/>
      </c>
      <c r="AV1186" s="25" t="str">
        <f t="shared" si="594"/>
        <v/>
      </c>
      <c r="AX1186" t="str">
        <f>IF(BC1186="","",IF(BC1186&gt;0,COUNT($AY$2:AY1186),""))</f>
        <v/>
      </c>
      <c r="AY1186" s="25" t="str">
        <f t="shared" si="595"/>
        <v/>
      </c>
      <c r="AZ1186" s="25" t="str">
        <f t="shared" si="596"/>
        <v/>
      </c>
      <c r="BA1186" s="25" t="str">
        <f t="shared" si="597"/>
        <v/>
      </c>
      <c r="BB1186" s="25" t="str">
        <f t="shared" si="598"/>
        <v/>
      </c>
      <c r="BC1186" s="25" t="str">
        <f t="shared" si="599"/>
        <v/>
      </c>
      <c r="BD1186" s="25" t="str">
        <f t="shared" si="600"/>
        <v/>
      </c>
      <c r="BE1186" s="25" t="str">
        <f t="shared" si="601"/>
        <v/>
      </c>
      <c r="BF1186" s="25" t="str">
        <f t="shared" si="602"/>
        <v/>
      </c>
      <c r="BG1186" s="25" t="str">
        <f t="shared" si="603"/>
        <v/>
      </c>
      <c r="BH1186" s="25" t="str">
        <f t="shared" si="604"/>
        <v/>
      </c>
      <c r="BI1186" s="25" t="str">
        <f t="shared" si="605"/>
        <v/>
      </c>
      <c r="BJ1186" s="25" t="str">
        <f t="shared" si="606"/>
        <v/>
      </c>
      <c r="BK1186" s="25" t="str">
        <f t="shared" si="607"/>
        <v/>
      </c>
      <c r="BL1186" s="25" t="str">
        <f t="shared" si="608"/>
        <v/>
      </c>
      <c r="BM1186" s="25" t="str">
        <f t="shared" si="609"/>
        <v/>
      </c>
      <c r="BN1186" s="25" t="str">
        <f t="shared" si="610"/>
        <v/>
      </c>
    </row>
    <row r="1187" spans="1:66" x14ac:dyDescent="0.25">
      <c r="A1187" s="20" t="str">
        <f>IF('S.D. Paste sheet'!A1187="","",'S.D. Paste sheet'!A1187)</f>
        <v/>
      </c>
      <c r="B1187" s="20" t="str">
        <f>IF('S.D. Paste sheet'!B1187="","",'S.D. Paste sheet'!B1187)</f>
        <v/>
      </c>
      <c r="C1187" s="20" t="str">
        <f>IF('S.D. Paste sheet'!C1187="","",'S.D. Paste sheet'!C1187)</f>
        <v/>
      </c>
      <c r="D1187" s="20" t="str">
        <f>IF('S.D. Paste sheet'!D1187="","",'S.D. Paste sheet'!D1187)</f>
        <v/>
      </c>
      <c r="E1187" s="20" t="str">
        <f>IF('S.D. Paste sheet'!E1187="","",UPPER('S.D. Paste sheet'!E1187))</f>
        <v/>
      </c>
      <c r="F1187" s="20" t="str">
        <f>IF('S.D. Paste sheet'!F1187="","",'S.D. Paste sheet'!F1187)</f>
        <v/>
      </c>
      <c r="G1187" s="20" t="str">
        <f>IF('S.D. Paste sheet'!G1187="","",UPPER('S.D. Paste sheet'!G1187))</f>
        <v/>
      </c>
      <c r="H1187" s="20" t="str">
        <f>IF('S.D. Paste sheet'!H1187="","",UPPER('S.D. Paste sheet'!H1187))</f>
        <v/>
      </c>
      <c r="I1187" s="20" t="str">
        <f>IF('S.D. Paste sheet'!I1187="","",'S.D. Paste sheet'!I1187)</f>
        <v/>
      </c>
      <c r="J1187" s="20" t="str">
        <f>IF('S.D. Paste sheet'!J1187="","",'S.D. Paste sheet'!J1187)</f>
        <v/>
      </c>
      <c r="K1187" s="20" t="str">
        <f>IF('S.D. Paste sheet'!K1187="","",'S.D. Paste sheet'!K1187)</f>
        <v/>
      </c>
      <c r="L1187" s="20" t="str">
        <f>IF('S.D. Paste sheet'!L1187="","",'S.D. Paste sheet'!L1187)</f>
        <v/>
      </c>
      <c r="M1187" s="20" t="str">
        <f>IF('S.D. Paste sheet'!M1187="","",'S.D. Paste sheet'!M1187)</f>
        <v/>
      </c>
      <c r="N1187" s="20" t="str">
        <f>IF('S.D. Paste sheet'!N1187="","",'S.D. Paste sheet'!N1187)</f>
        <v/>
      </c>
      <c r="O1187" s="20" t="str">
        <f>IF('S.D. Paste sheet'!O1187="","",'S.D. Paste sheet'!O1187)</f>
        <v/>
      </c>
      <c r="P1187" s="20" t="str">
        <f>IF('S.D. Paste sheet'!P1187="","",'S.D. Paste sheet'!P1187)</f>
        <v/>
      </c>
      <c r="Q1187" s="20" t="str">
        <f>IF('S.D. Paste sheet'!Q1187="","",'S.D. Paste sheet'!Q1187)</f>
        <v/>
      </c>
      <c r="R1187" s="20" t="str">
        <f>IF('S.D. Paste sheet'!R1187="","",'S.D. Paste sheet'!R1187)</f>
        <v/>
      </c>
      <c r="S1187" s="20" t="str">
        <f>IF('S.D. Paste sheet'!S1187="","",'S.D. Paste sheet'!S1187)</f>
        <v/>
      </c>
      <c r="T1187" s="20" t="str">
        <f>IF('S.D. Paste sheet'!T1187="","",'S.D. Paste sheet'!T1187)</f>
        <v/>
      </c>
      <c r="U1187" s="20" t="str">
        <f>IF('S.D. Paste sheet'!U1187="","",'S.D. Paste sheet'!U1187)</f>
        <v/>
      </c>
      <c r="V1187" s="20" t="str">
        <f>IF('S.D. Paste sheet'!V1187="","",'S.D. Paste sheet'!V1187)</f>
        <v/>
      </c>
      <c r="W1187" s="20" t="str">
        <f>IF('S.D. Paste sheet'!W1187="","",'S.D. Paste sheet'!W1187)</f>
        <v/>
      </c>
      <c r="X1187" s="20" t="str">
        <f>IF('S.D. Paste sheet'!X1187="","",'S.D. Paste sheet'!X1187)</f>
        <v/>
      </c>
      <c r="Y1187" s="20" t="str">
        <f>IF('S.D. Paste sheet'!Y1187="","",'S.D. Paste sheet'!Y1187)</f>
        <v/>
      </c>
      <c r="Z1187" s="20" t="str">
        <f>IF('S.D. Paste sheet'!Z1187="","",'S.D. Paste sheet'!Z1187)</f>
        <v/>
      </c>
      <c r="AA1187" s="20" t="str">
        <f>IF('S.D. Paste sheet'!AA1187="","",'S.D. Paste sheet'!AA1187)</f>
        <v/>
      </c>
      <c r="AB1187" s="20" t="str">
        <f>IF('S.D. Paste sheet'!AB1187="","",'S.D. Paste sheet'!AB1187)</f>
        <v/>
      </c>
      <c r="AC1187" s="20" t="str">
        <f>IF('S.D. Paste sheet'!AC1187="","",'S.D. Paste sheet'!AC1187)</f>
        <v/>
      </c>
      <c r="AD1187" s="20" t="str">
        <f>IF('S.D. Paste sheet'!AD1187="","",'S.D. Paste sheet'!AD1187)</f>
        <v/>
      </c>
      <c r="AE1187" s="28"/>
      <c r="AF1187" t="str">
        <f>IF(AK1187="","",IF(AK1187&gt;0,COUNT($AG$2:AG1187),""))</f>
        <v/>
      </c>
      <c r="AG1187" s="25" t="str">
        <f t="shared" si="579"/>
        <v/>
      </c>
      <c r="AH1187" s="25" t="str">
        <f t="shared" si="580"/>
        <v/>
      </c>
      <c r="AI1187" s="25" t="str">
        <f t="shared" si="581"/>
        <v/>
      </c>
      <c r="AJ1187" s="25" t="str">
        <f t="shared" si="582"/>
        <v/>
      </c>
      <c r="AK1187" s="25" t="str">
        <f t="shared" si="583"/>
        <v/>
      </c>
      <c r="AL1187" s="25" t="str">
        <f t="shared" si="584"/>
        <v/>
      </c>
      <c r="AM1187" s="25" t="str">
        <f t="shared" si="585"/>
        <v/>
      </c>
      <c r="AN1187" s="25" t="str">
        <f t="shared" si="586"/>
        <v/>
      </c>
      <c r="AO1187" s="25" t="str">
        <f t="shared" si="587"/>
        <v/>
      </c>
      <c r="AP1187" s="25" t="str">
        <f t="shared" si="588"/>
        <v/>
      </c>
      <c r="AQ1187" s="25" t="str">
        <f t="shared" si="589"/>
        <v/>
      </c>
      <c r="AR1187" s="25" t="str">
        <f t="shared" si="590"/>
        <v/>
      </c>
      <c r="AS1187" s="25" t="str">
        <f t="shared" si="591"/>
        <v/>
      </c>
      <c r="AT1187" s="25" t="str">
        <f t="shared" si="592"/>
        <v/>
      </c>
      <c r="AU1187" s="25" t="str">
        <f t="shared" si="593"/>
        <v/>
      </c>
      <c r="AV1187" s="25" t="str">
        <f t="shared" si="594"/>
        <v/>
      </c>
      <c r="AX1187" t="str">
        <f>IF(BC1187="","",IF(BC1187&gt;0,COUNT($AY$2:AY1187),""))</f>
        <v/>
      </c>
      <c r="AY1187" s="25" t="str">
        <f t="shared" si="595"/>
        <v/>
      </c>
      <c r="AZ1187" s="25" t="str">
        <f t="shared" si="596"/>
        <v/>
      </c>
      <c r="BA1187" s="25" t="str">
        <f t="shared" si="597"/>
        <v/>
      </c>
      <c r="BB1187" s="25" t="str">
        <f t="shared" si="598"/>
        <v/>
      </c>
      <c r="BC1187" s="25" t="str">
        <f t="shared" si="599"/>
        <v/>
      </c>
      <c r="BD1187" s="25" t="str">
        <f t="shared" si="600"/>
        <v/>
      </c>
      <c r="BE1187" s="25" t="str">
        <f t="shared" si="601"/>
        <v/>
      </c>
      <c r="BF1187" s="25" t="str">
        <f t="shared" si="602"/>
        <v/>
      </c>
      <c r="BG1187" s="25" t="str">
        <f t="shared" si="603"/>
        <v/>
      </c>
      <c r="BH1187" s="25" t="str">
        <f t="shared" si="604"/>
        <v/>
      </c>
      <c r="BI1187" s="25" t="str">
        <f t="shared" si="605"/>
        <v/>
      </c>
      <c r="BJ1187" s="25" t="str">
        <f t="shared" si="606"/>
        <v/>
      </c>
      <c r="BK1187" s="25" t="str">
        <f t="shared" si="607"/>
        <v/>
      </c>
      <c r="BL1187" s="25" t="str">
        <f t="shared" si="608"/>
        <v/>
      </c>
      <c r="BM1187" s="25" t="str">
        <f t="shared" si="609"/>
        <v/>
      </c>
      <c r="BN1187" s="25" t="str">
        <f t="shared" si="610"/>
        <v/>
      </c>
    </row>
    <row r="1188" spans="1:66" x14ac:dyDescent="0.25">
      <c r="A1188" s="20" t="str">
        <f>IF('S.D. Paste sheet'!A1188="","",'S.D. Paste sheet'!A1188)</f>
        <v/>
      </c>
      <c r="B1188" s="20" t="str">
        <f>IF('S.D. Paste sheet'!B1188="","",'S.D. Paste sheet'!B1188)</f>
        <v/>
      </c>
      <c r="C1188" s="20" t="str">
        <f>IF('S.D. Paste sheet'!C1188="","",'S.D. Paste sheet'!C1188)</f>
        <v/>
      </c>
      <c r="D1188" s="20" t="str">
        <f>IF('S.D. Paste sheet'!D1188="","",'S.D. Paste sheet'!D1188)</f>
        <v/>
      </c>
      <c r="E1188" s="20" t="str">
        <f>IF('S.D. Paste sheet'!E1188="","",UPPER('S.D. Paste sheet'!E1188))</f>
        <v/>
      </c>
      <c r="F1188" s="20" t="str">
        <f>IF('S.D. Paste sheet'!F1188="","",'S.D. Paste sheet'!F1188)</f>
        <v/>
      </c>
      <c r="G1188" s="20" t="str">
        <f>IF('S.D. Paste sheet'!G1188="","",UPPER('S.D. Paste sheet'!G1188))</f>
        <v/>
      </c>
      <c r="H1188" s="20" t="str">
        <f>IF('S.D. Paste sheet'!H1188="","",UPPER('S.D. Paste sheet'!H1188))</f>
        <v/>
      </c>
      <c r="I1188" s="20" t="str">
        <f>IF('S.D. Paste sheet'!I1188="","",'S.D. Paste sheet'!I1188)</f>
        <v/>
      </c>
      <c r="J1188" s="20" t="str">
        <f>IF('S.D. Paste sheet'!J1188="","",'S.D. Paste sheet'!J1188)</f>
        <v/>
      </c>
      <c r="K1188" s="20" t="str">
        <f>IF('S.D. Paste sheet'!K1188="","",'S.D. Paste sheet'!K1188)</f>
        <v/>
      </c>
      <c r="L1188" s="20" t="str">
        <f>IF('S.D. Paste sheet'!L1188="","",'S.D. Paste sheet'!L1188)</f>
        <v/>
      </c>
      <c r="M1188" s="20" t="str">
        <f>IF('S.D. Paste sheet'!M1188="","",'S.D. Paste sheet'!M1188)</f>
        <v/>
      </c>
      <c r="N1188" s="20" t="str">
        <f>IF('S.D. Paste sheet'!N1188="","",'S.D. Paste sheet'!N1188)</f>
        <v/>
      </c>
      <c r="O1188" s="20" t="str">
        <f>IF('S.D. Paste sheet'!O1188="","",'S.D. Paste sheet'!O1188)</f>
        <v/>
      </c>
      <c r="P1188" s="20" t="str">
        <f>IF('S.D. Paste sheet'!P1188="","",'S.D. Paste sheet'!P1188)</f>
        <v/>
      </c>
      <c r="Q1188" s="20" t="str">
        <f>IF('S.D. Paste sheet'!Q1188="","",'S.D. Paste sheet'!Q1188)</f>
        <v/>
      </c>
      <c r="R1188" s="20" t="str">
        <f>IF('S.D. Paste sheet'!R1188="","",'S.D. Paste sheet'!R1188)</f>
        <v/>
      </c>
      <c r="S1188" s="20" t="str">
        <f>IF('S.D. Paste sheet'!S1188="","",'S.D. Paste sheet'!S1188)</f>
        <v/>
      </c>
      <c r="T1188" s="20" t="str">
        <f>IF('S.D. Paste sheet'!T1188="","",'S.D. Paste sheet'!T1188)</f>
        <v/>
      </c>
      <c r="U1188" s="20" t="str">
        <f>IF('S.D. Paste sheet'!U1188="","",'S.D. Paste sheet'!U1188)</f>
        <v/>
      </c>
      <c r="V1188" s="20" t="str">
        <f>IF('S.D. Paste sheet'!V1188="","",'S.D. Paste sheet'!V1188)</f>
        <v/>
      </c>
      <c r="W1188" s="20" t="str">
        <f>IF('S.D. Paste sheet'!W1188="","",'S.D. Paste sheet'!W1188)</f>
        <v/>
      </c>
      <c r="X1188" s="20" t="str">
        <f>IF('S.D. Paste sheet'!X1188="","",'S.D. Paste sheet'!X1188)</f>
        <v/>
      </c>
      <c r="Y1188" s="20" t="str">
        <f>IF('S.D. Paste sheet'!Y1188="","",'S.D. Paste sheet'!Y1188)</f>
        <v/>
      </c>
      <c r="Z1188" s="20" t="str">
        <f>IF('S.D. Paste sheet'!Z1188="","",'S.D. Paste sheet'!Z1188)</f>
        <v/>
      </c>
      <c r="AA1188" s="20" t="str">
        <f>IF('S.D. Paste sheet'!AA1188="","",'S.D. Paste sheet'!AA1188)</f>
        <v/>
      </c>
      <c r="AB1188" s="20" t="str">
        <f>IF('S.D. Paste sheet'!AB1188="","",'S.D. Paste sheet'!AB1188)</f>
        <v/>
      </c>
      <c r="AC1188" s="20" t="str">
        <f>IF('S.D. Paste sheet'!AC1188="","",'S.D. Paste sheet'!AC1188)</f>
        <v/>
      </c>
      <c r="AD1188" s="20" t="str">
        <f>IF('S.D. Paste sheet'!AD1188="","",'S.D. Paste sheet'!AD1188)</f>
        <v/>
      </c>
      <c r="AE1188" s="28"/>
      <c r="AF1188" t="str">
        <f>IF(AK1188="","",IF(AK1188&gt;0,COUNT($AG$2:AG1188),""))</f>
        <v/>
      </c>
      <c r="AG1188" s="25" t="str">
        <f t="shared" si="579"/>
        <v/>
      </c>
      <c r="AH1188" s="25" t="str">
        <f t="shared" si="580"/>
        <v/>
      </c>
      <c r="AI1188" s="25" t="str">
        <f t="shared" si="581"/>
        <v/>
      </c>
      <c r="AJ1188" s="25" t="str">
        <f t="shared" si="582"/>
        <v/>
      </c>
      <c r="AK1188" s="25" t="str">
        <f t="shared" si="583"/>
        <v/>
      </c>
      <c r="AL1188" s="25" t="str">
        <f t="shared" si="584"/>
        <v/>
      </c>
      <c r="AM1188" s="25" t="str">
        <f t="shared" si="585"/>
        <v/>
      </c>
      <c r="AN1188" s="25" t="str">
        <f t="shared" si="586"/>
        <v/>
      </c>
      <c r="AO1188" s="25" t="str">
        <f t="shared" si="587"/>
        <v/>
      </c>
      <c r="AP1188" s="25" t="str">
        <f t="shared" si="588"/>
        <v/>
      </c>
      <c r="AQ1188" s="25" t="str">
        <f t="shared" si="589"/>
        <v/>
      </c>
      <c r="AR1188" s="25" t="str">
        <f t="shared" si="590"/>
        <v/>
      </c>
      <c r="AS1188" s="25" t="str">
        <f t="shared" si="591"/>
        <v/>
      </c>
      <c r="AT1188" s="25" t="str">
        <f t="shared" si="592"/>
        <v/>
      </c>
      <c r="AU1188" s="25" t="str">
        <f t="shared" si="593"/>
        <v/>
      </c>
      <c r="AV1188" s="25" t="str">
        <f t="shared" si="594"/>
        <v/>
      </c>
      <c r="AX1188" t="str">
        <f>IF(BC1188="","",IF(BC1188&gt;0,COUNT($AY$2:AY1188),""))</f>
        <v/>
      </c>
      <c r="AY1188" s="25" t="str">
        <f t="shared" si="595"/>
        <v/>
      </c>
      <c r="AZ1188" s="25" t="str">
        <f t="shared" si="596"/>
        <v/>
      </c>
      <c r="BA1188" s="25" t="str">
        <f t="shared" si="597"/>
        <v/>
      </c>
      <c r="BB1188" s="25" t="str">
        <f t="shared" si="598"/>
        <v/>
      </c>
      <c r="BC1188" s="25" t="str">
        <f t="shared" si="599"/>
        <v/>
      </c>
      <c r="BD1188" s="25" t="str">
        <f t="shared" si="600"/>
        <v/>
      </c>
      <c r="BE1188" s="25" t="str">
        <f t="shared" si="601"/>
        <v/>
      </c>
      <c r="BF1188" s="25" t="str">
        <f t="shared" si="602"/>
        <v/>
      </c>
      <c r="BG1188" s="25" t="str">
        <f t="shared" si="603"/>
        <v/>
      </c>
      <c r="BH1188" s="25" t="str">
        <f t="shared" si="604"/>
        <v/>
      </c>
      <c r="BI1188" s="25" t="str">
        <f t="shared" si="605"/>
        <v/>
      </c>
      <c r="BJ1188" s="25" t="str">
        <f t="shared" si="606"/>
        <v/>
      </c>
      <c r="BK1188" s="25" t="str">
        <f t="shared" si="607"/>
        <v/>
      </c>
      <c r="BL1188" s="25" t="str">
        <f t="shared" si="608"/>
        <v/>
      </c>
      <c r="BM1188" s="25" t="str">
        <f t="shared" si="609"/>
        <v/>
      </c>
      <c r="BN1188" s="25" t="str">
        <f t="shared" si="610"/>
        <v/>
      </c>
    </row>
    <row r="1189" spans="1:66" x14ac:dyDescent="0.25">
      <c r="A1189" s="20" t="str">
        <f>IF('S.D. Paste sheet'!A1189="","",'S.D. Paste sheet'!A1189)</f>
        <v/>
      </c>
      <c r="B1189" s="20" t="str">
        <f>IF('S.D. Paste sheet'!B1189="","",'S.D. Paste sheet'!B1189)</f>
        <v/>
      </c>
      <c r="C1189" s="20" t="str">
        <f>IF('S.D. Paste sheet'!C1189="","",'S.D. Paste sheet'!C1189)</f>
        <v/>
      </c>
      <c r="D1189" s="20" t="str">
        <f>IF('S.D. Paste sheet'!D1189="","",'S.D. Paste sheet'!D1189)</f>
        <v/>
      </c>
      <c r="E1189" s="20" t="str">
        <f>IF('S.D. Paste sheet'!E1189="","",UPPER('S.D. Paste sheet'!E1189))</f>
        <v/>
      </c>
      <c r="F1189" s="20" t="str">
        <f>IF('S.D. Paste sheet'!F1189="","",'S.D. Paste sheet'!F1189)</f>
        <v/>
      </c>
      <c r="G1189" s="20" t="str">
        <f>IF('S.D. Paste sheet'!G1189="","",UPPER('S.D. Paste sheet'!G1189))</f>
        <v/>
      </c>
      <c r="H1189" s="20" t="str">
        <f>IF('S.D. Paste sheet'!H1189="","",UPPER('S.D. Paste sheet'!H1189))</f>
        <v/>
      </c>
      <c r="I1189" s="20" t="str">
        <f>IF('S.D. Paste sheet'!I1189="","",'S.D. Paste sheet'!I1189)</f>
        <v/>
      </c>
      <c r="J1189" s="20" t="str">
        <f>IF('S.D. Paste sheet'!J1189="","",'S.D. Paste sheet'!J1189)</f>
        <v/>
      </c>
      <c r="K1189" s="20" t="str">
        <f>IF('S.D. Paste sheet'!K1189="","",'S.D. Paste sheet'!K1189)</f>
        <v/>
      </c>
      <c r="L1189" s="20" t="str">
        <f>IF('S.D. Paste sheet'!L1189="","",'S.D. Paste sheet'!L1189)</f>
        <v/>
      </c>
      <c r="M1189" s="20" t="str">
        <f>IF('S.D. Paste sheet'!M1189="","",'S.D. Paste sheet'!M1189)</f>
        <v/>
      </c>
      <c r="N1189" s="20" t="str">
        <f>IF('S.D. Paste sheet'!N1189="","",'S.D. Paste sheet'!N1189)</f>
        <v/>
      </c>
      <c r="O1189" s="20" t="str">
        <f>IF('S.D. Paste sheet'!O1189="","",'S.D. Paste sheet'!O1189)</f>
        <v/>
      </c>
      <c r="P1189" s="20" t="str">
        <f>IF('S.D. Paste sheet'!P1189="","",'S.D. Paste sheet'!P1189)</f>
        <v/>
      </c>
      <c r="Q1189" s="20" t="str">
        <f>IF('S.D. Paste sheet'!Q1189="","",'S.D. Paste sheet'!Q1189)</f>
        <v/>
      </c>
      <c r="R1189" s="20" t="str">
        <f>IF('S.D. Paste sheet'!R1189="","",'S.D. Paste sheet'!R1189)</f>
        <v/>
      </c>
      <c r="S1189" s="20" t="str">
        <f>IF('S.D. Paste sheet'!S1189="","",'S.D. Paste sheet'!S1189)</f>
        <v/>
      </c>
      <c r="T1189" s="20" t="str">
        <f>IF('S.D. Paste sheet'!T1189="","",'S.D. Paste sheet'!T1189)</f>
        <v/>
      </c>
      <c r="U1189" s="20" t="str">
        <f>IF('S.D. Paste sheet'!U1189="","",'S.D. Paste sheet'!U1189)</f>
        <v/>
      </c>
      <c r="V1189" s="20" t="str">
        <f>IF('S.D. Paste sheet'!V1189="","",'S.D. Paste sheet'!V1189)</f>
        <v/>
      </c>
      <c r="W1189" s="20" t="str">
        <f>IF('S.D. Paste sheet'!W1189="","",'S.D. Paste sheet'!W1189)</f>
        <v/>
      </c>
      <c r="X1189" s="20" t="str">
        <f>IF('S.D. Paste sheet'!X1189="","",'S.D. Paste sheet'!X1189)</f>
        <v/>
      </c>
      <c r="Y1189" s="20" t="str">
        <f>IF('S.D. Paste sheet'!Y1189="","",'S.D. Paste sheet'!Y1189)</f>
        <v/>
      </c>
      <c r="Z1189" s="20" t="str">
        <f>IF('S.D. Paste sheet'!Z1189="","",'S.D. Paste sheet'!Z1189)</f>
        <v/>
      </c>
      <c r="AA1189" s="20" t="str">
        <f>IF('S.D. Paste sheet'!AA1189="","",'S.D. Paste sheet'!AA1189)</f>
        <v/>
      </c>
      <c r="AB1189" s="20" t="str">
        <f>IF('S.D. Paste sheet'!AB1189="","",'S.D. Paste sheet'!AB1189)</f>
        <v/>
      </c>
      <c r="AC1189" s="20" t="str">
        <f>IF('S.D. Paste sheet'!AC1189="","",'S.D. Paste sheet'!AC1189)</f>
        <v/>
      </c>
      <c r="AD1189" s="20" t="str">
        <f>IF('S.D. Paste sheet'!AD1189="","",'S.D. Paste sheet'!AD1189)</f>
        <v/>
      </c>
      <c r="AE1189" s="28"/>
      <c r="AF1189" t="str">
        <f>IF(AK1189="","",IF(AK1189&gt;0,COUNT($AG$2:AG1189),""))</f>
        <v/>
      </c>
      <c r="AG1189" s="25" t="str">
        <f t="shared" si="579"/>
        <v/>
      </c>
      <c r="AH1189" s="25" t="str">
        <f t="shared" si="580"/>
        <v/>
      </c>
      <c r="AI1189" s="25" t="str">
        <f t="shared" si="581"/>
        <v/>
      </c>
      <c r="AJ1189" s="25" t="str">
        <f t="shared" si="582"/>
        <v/>
      </c>
      <c r="AK1189" s="25" t="str">
        <f t="shared" si="583"/>
        <v/>
      </c>
      <c r="AL1189" s="25" t="str">
        <f t="shared" si="584"/>
        <v/>
      </c>
      <c r="AM1189" s="25" t="str">
        <f t="shared" si="585"/>
        <v/>
      </c>
      <c r="AN1189" s="25" t="str">
        <f t="shared" si="586"/>
        <v/>
      </c>
      <c r="AO1189" s="25" t="str">
        <f t="shared" si="587"/>
        <v/>
      </c>
      <c r="AP1189" s="25" t="str">
        <f t="shared" si="588"/>
        <v/>
      </c>
      <c r="AQ1189" s="25" t="str">
        <f t="shared" si="589"/>
        <v/>
      </c>
      <c r="AR1189" s="25" t="str">
        <f t="shared" si="590"/>
        <v/>
      </c>
      <c r="AS1189" s="25" t="str">
        <f t="shared" si="591"/>
        <v/>
      </c>
      <c r="AT1189" s="25" t="str">
        <f t="shared" si="592"/>
        <v/>
      </c>
      <c r="AU1189" s="25" t="str">
        <f t="shared" si="593"/>
        <v/>
      </c>
      <c r="AV1189" s="25" t="str">
        <f t="shared" si="594"/>
        <v/>
      </c>
      <c r="AX1189" t="str">
        <f>IF(BC1189="","",IF(BC1189&gt;0,COUNT($AY$2:AY1189),""))</f>
        <v/>
      </c>
      <c r="AY1189" s="25" t="str">
        <f t="shared" si="595"/>
        <v/>
      </c>
      <c r="AZ1189" s="25" t="str">
        <f t="shared" si="596"/>
        <v/>
      </c>
      <c r="BA1189" s="25" t="str">
        <f t="shared" si="597"/>
        <v/>
      </c>
      <c r="BB1189" s="25" t="str">
        <f t="shared" si="598"/>
        <v/>
      </c>
      <c r="BC1189" s="25" t="str">
        <f t="shared" si="599"/>
        <v/>
      </c>
      <c r="BD1189" s="25" t="str">
        <f t="shared" si="600"/>
        <v/>
      </c>
      <c r="BE1189" s="25" t="str">
        <f t="shared" si="601"/>
        <v/>
      </c>
      <c r="BF1189" s="25" t="str">
        <f t="shared" si="602"/>
        <v/>
      </c>
      <c r="BG1189" s="25" t="str">
        <f t="shared" si="603"/>
        <v/>
      </c>
      <c r="BH1189" s="25" t="str">
        <f t="shared" si="604"/>
        <v/>
      </c>
      <c r="BI1189" s="25" t="str">
        <f t="shared" si="605"/>
        <v/>
      </c>
      <c r="BJ1189" s="25" t="str">
        <f t="shared" si="606"/>
        <v/>
      </c>
      <c r="BK1189" s="25" t="str">
        <f t="shared" si="607"/>
        <v/>
      </c>
      <c r="BL1189" s="25" t="str">
        <f t="shared" si="608"/>
        <v/>
      </c>
      <c r="BM1189" s="25" t="str">
        <f t="shared" si="609"/>
        <v/>
      </c>
      <c r="BN1189" s="25" t="str">
        <f t="shared" si="610"/>
        <v/>
      </c>
    </row>
    <row r="1190" spans="1:66" x14ac:dyDescent="0.25">
      <c r="A1190" s="20" t="str">
        <f>IF('S.D. Paste sheet'!A1190="","",'S.D. Paste sheet'!A1190)</f>
        <v/>
      </c>
      <c r="B1190" s="20" t="str">
        <f>IF('S.D. Paste sheet'!B1190="","",'S.D. Paste sheet'!B1190)</f>
        <v/>
      </c>
      <c r="C1190" s="20" t="str">
        <f>IF('S.D. Paste sheet'!C1190="","",'S.D. Paste sheet'!C1190)</f>
        <v/>
      </c>
      <c r="D1190" s="20" t="str">
        <f>IF('S.D. Paste sheet'!D1190="","",'S.D. Paste sheet'!D1190)</f>
        <v/>
      </c>
      <c r="E1190" s="20" t="str">
        <f>IF('S.D. Paste sheet'!E1190="","",UPPER('S.D. Paste sheet'!E1190))</f>
        <v/>
      </c>
      <c r="F1190" s="20" t="str">
        <f>IF('S.D. Paste sheet'!F1190="","",'S.D. Paste sheet'!F1190)</f>
        <v/>
      </c>
      <c r="G1190" s="20" t="str">
        <f>IF('S.D. Paste sheet'!G1190="","",UPPER('S.D. Paste sheet'!G1190))</f>
        <v/>
      </c>
      <c r="H1190" s="20" t="str">
        <f>IF('S.D. Paste sheet'!H1190="","",UPPER('S.D. Paste sheet'!H1190))</f>
        <v/>
      </c>
      <c r="I1190" s="20" t="str">
        <f>IF('S.D. Paste sheet'!I1190="","",'S.D. Paste sheet'!I1190)</f>
        <v/>
      </c>
      <c r="J1190" s="20" t="str">
        <f>IF('S.D. Paste sheet'!J1190="","",'S.D. Paste sheet'!J1190)</f>
        <v/>
      </c>
      <c r="K1190" s="20" t="str">
        <f>IF('S.D. Paste sheet'!K1190="","",'S.D. Paste sheet'!K1190)</f>
        <v/>
      </c>
      <c r="L1190" s="20" t="str">
        <f>IF('S.D. Paste sheet'!L1190="","",'S.D. Paste sheet'!L1190)</f>
        <v/>
      </c>
      <c r="M1190" s="20" t="str">
        <f>IF('S.D. Paste sheet'!M1190="","",'S.D. Paste sheet'!M1190)</f>
        <v/>
      </c>
      <c r="N1190" s="20" t="str">
        <f>IF('S.D. Paste sheet'!N1190="","",'S.D. Paste sheet'!N1190)</f>
        <v/>
      </c>
      <c r="O1190" s="20" t="str">
        <f>IF('S.D. Paste sheet'!O1190="","",'S.D. Paste sheet'!O1190)</f>
        <v/>
      </c>
      <c r="P1190" s="20" t="str">
        <f>IF('S.D. Paste sheet'!P1190="","",'S.D. Paste sheet'!P1190)</f>
        <v/>
      </c>
      <c r="Q1190" s="20" t="str">
        <f>IF('S.D. Paste sheet'!Q1190="","",'S.D. Paste sheet'!Q1190)</f>
        <v/>
      </c>
      <c r="R1190" s="20" t="str">
        <f>IF('S.D. Paste sheet'!R1190="","",'S.D. Paste sheet'!R1190)</f>
        <v/>
      </c>
      <c r="S1190" s="20" t="str">
        <f>IF('S.D. Paste sheet'!S1190="","",'S.D. Paste sheet'!S1190)</f>
        <v/>
      </c>
      <c r="T1190" s="20" t="str">
        <f>IF('S.D. Paste sheet'!T1190="","",'S.D. Paste sheet'!T1190)</f>
        <v/>
      </c>
      <c r="U1190" s="20" t="str">
        <f>IF('S.D. Paste sheet'!U1190="","",'S.D. Paste sheet'!U1190)</f>
        <v/>
      </c>
      <c r="V1190" s="20" t="str">
        <f>IF('S.D. Paste sheet'!V1190="","",'S.D. Paste sheet'!V1190)</f>
        <v/>
      </c>
      <c r="W1190" s="20" t="str">
        <f>IF('S.D. Paste sheet'!W1190="","",'S.D. Paste sheet'!W1190)</f>
        <v/>
      </c>
      <c r="X1190" s="20" t="str">
        <f>IF('S.D. Paste sheet'!X1190="","",'S.D. Paste sheet'!X1190)</f>
        <v/>
      </c>
      <c r="Y1190" s="20" t="str">
        <f>IF('S.D. Paste sheet'!Y1190="","",'S.D. Paste sheet'!Y1190)</f>
        <v/>
      </c>
      <c r="Z1190" s="20" t="str">
        <f>IF('S.D. Paste sheet'!Z1190="","",'S.D. Paste sheet'!Z1190)</f>
        <v/>
      </c>
      <c r="AA1190" s="20" t="str">
        <f>IF('S.D. Paste sheet'!AA1190="","",'S.D. Paste sheet'!AA1190)</f>
        <v/>
      </c>
      <c r="AB1190" s="20" t="str">
        <f>IF('S.D. Paste sheet'!AB1190="","",'S.D. Paste sheet'!AB1190)</f>
        <v/>
      </c>
      <c r="AC1190" s="20" t="str">
        <f>IF('S.D. Paste sheet'!AC1190="","",'S.D. Paste sheet'!AC1190)</f>
        <v/>
      </c>
      <c r="AD1190" s="20" t="str">
        <f>IF('S.D. Paste sheet'!AD1190="","",'S.D. Paste sheet'!AD1190)</f>
        <v/>
      </c>
      <c r="AE1190" s="28"/>
      <c r="AF1190" t="str">
        <f>IF(AK1190="","",IF(AK1190&gt;0,COUNT($AG$2:AG1190),""))</f>
        <v/>
      </c>
      <c r="AG1190" s="25" t="str">
        <f t="shared" si="579"/>
        <v/>
      </c>
      <c r="AH1190" s="25" t="str">
        <f t="shared" si="580"/>
        <v/>
      </c>
      <c r="AI1190" s="25" t="str">
        <f t="shared" si="581"/>
        <v/>
      </c>
      <c r="AJ1190" s="25" t="str">
        <f t="shared" si="582"/>
        <v/>
      </c>
      <c r="AK1190" s="25" t="str">
        <f t="shared" si="583"/>
        <v/>
      </c>
      <c r="AL1190" s="25" t="str">
        <f t="shared" si="584"/>
        <v/>
      </c>
      <c r="AM1190" s="25" t="str">
        <f t="shared" si="585"/>
        <v/>
      </c>
      <c r="AN1190" s="25" t="str">
        <f t="shared" si="586"/>
        <v/>
      </c>
      <c r="AO1190" s="25" t="str">
        <f t="shared" si="587"/>
        <v/>
      </c>
      <c r="AP1190" s="25" t="str">
        <f t="shared" si="588"/>
        <v/>
      </c>
      <c r="AQ1190" s="25" t="str">
        <f t="shared" si="589"/>
        <v/>
      </c>
      <c r="AR1190" s="25" t="str">
        <f t="shared" si="590"/>
        <v/>
      </c>
      <c r="AS1190" s="25" t="str">
        <f t="shared" si="591"/>
        <v/>
      </c>
      <c r="AT1190" s="25" t="str">
        <f t="shared" si="592"/>
        <v/>
      </c>
      <c r="AU1190" s="25" t="str">
        <f t="shared" si="593"/>
        <v/>
      </c>
      <c r="AV1190" s="25" t="str">
        <f t="shared" si="594"/>
        <v/>
      </c>
      <c r="AX1190" t="str">
        <f>IF(BC1190="","",IF(BC1190&gt;0,COUNT($AY$2:AY1190),""))</f>
        <v/>
      </c>
      <c r="AY1190" s="25" t="str">
        <f t="shared" si="595"/>
        <v/>
      </c>
      <c r="AZ1190" s="25" t="str">
        <f t="shared" si="596"/>
        <v/>
      </c>
      <c r="BA1190" s="25" t="str">
        <f t="shared" si="597"/>
        <v/>
      </c>
      <c r="BB1190" s="25" t="str">
        <f t="shared" si="598"/>
        <v/>
      </c>
      <c r="BC1190" s="25" t="str">
        <f t="shared" si="599"/>
        <v/>
      </c>
      <c r="BD1190" s="25" t="str">
        <f t="shared" si="600"/>
        <v/>
      </c>
      <c r="BE1190" s="25" t="str">
        <f t="shared" si="601"/>
        <v/>
      </c>
      <c r="BF1190" s="25" t="str">
        <f t="shared" si="602"/>
        <v/>
      </c>
      <c r="BG1190" s="25" t="str">
        <f t="shared" si="603"/>
        <v/>
      </c>
      <c r="BH1190" s="25" t="str">
        <f t="shared" si="604"/>
        <v/>
      </c>
      <c r="BI1190" s="25" t="str">
        <f t="shared" si="605"/>
        <v/>
      </c>
      <c r="BJ1190" s="25" t="str">
        <f t="shared" si="606"/>
        <v/>
      </c>
      <c r="BK1190" s="25" t="str">
        <f t="shared" si="607"/>
        <v/>
      </c>
      <c r="BL1190" s="25" t="str">
        <f t="shared" si="608"/>
        <v/>
      </c>
      <c r="BM1190" s="25" t="str">
        <f t="shared" si="609"/>
        <v/>
      </c>
      <c r="BN1190" s="25" t="str">
        <f t="shared" si="610"/>
        <v/>
      </c>
    </row>
    <row r="1191" spans="1:66" x14ac:dyDescent="0.25">
      <c r="A1191" s="20" t="str">
        <f>IF('S.D. Paste sheet'!A1191="","",'S.D. Paste sheet'!A1191)</f>
        <v/>
      </c>
      <c r="B1191" s="20" t="str">
        <f>IF('S.D. Paste sheet'!B1191="","",'S.D. Paste sheet'!B1191)</f>
        <v/>
      </c>
      <c r="C1191" s="20" t="str">
        <f>IF('S.D. Paste sheet'!C1191="","",'S.D. Paste sheet'!C1191)</f>
        <v/>
      </c>
      <c r="D1191" s="20" t="str">
        <f>IF('S.D. Paste sheet'!D1191="","",'S.D. Paste sheet'!D1191)</f>
        <v/>
      </c>
      <c r="E1191" s="20" t="str">
        <f>IF('S.D. Paste sheet'!E1191="","",UPPER('S.D. Paste sheet'!E1191))</f>
        <v/>
      </c>
      <c r="F1191" s="20" t="str">
        <f>IF('S.D. Paste sheet'!F1191="","",'S.D. Paste sheet'!F1191)</f>
        <v/>
      </c>
      <c r="G1191" s="20" t="str">
        <f>IF('S.D. Paste sheet'!G1191="","",UPPER('S.D. Paste sheet'!G1191))</f>
        <v/>
      </c>
      <c r="H1191" s="20" t="str">
        <f>IF('S.D. Paste sheet'!H1191="","",UPPER('S.D. Paste sheet'!H1191))</f>
        <v/>
      </c>
      <c r="I1191" s="20" t="str">
        <f>IF('S.D. Paste sheet'!I1191="","",'S.D. Paste sheet'!I1191)</f>
        <v/>
      </c>
      <c r="J1191" s="20" t="str">
        <f>IF('S.D. Paste sheet'!J1191="","",'S.D. Paste sheet'!J1191)</f>
        <v/>
      </c>
      <c r="K1191" s="20" t="str">
        <f>IF('S.D. Paste sheet'!K1191="","",'S.D. Paste sheet'!K1191)</f>
        <v/>
      </c>
      <c r="L1191" s="20" t="str">
        <f>IF('S.D. Paste sheet'!L1191="","",'S.D. Paste sheet'!L1191)</f>
        <v/>
      </c>
      <c r="M1191" s="20" t="str">
        <f>IF('S.D. Paste sheet'!M1191="","",'S.D. Paste sheet'!M1191)</f>
        <v/>
      </c>
      <c r="N1191" s="20" t="str">
        <f>IF('S.D. Paste sheet'!N1191="","",'S.D. Paste sheet'!N1191)</f>
        <v/>
      </c>
      <c r="O1191" s="20" t="str">
        <f>IF('S.D. Paste sheet'!O1191="","",'S.D. Paste sheet'!O1191)</f>
        <v/>
      </c>
      <c r="P1191" s="20" t="str">
        <f>IF('S.D. Paste sheet'!P1191="","",'S.D. Paste sheet'!P1191)</f>
        <v/>
      </c>
      <c r="Q1191" s="20" t="str">
        <f>IF('S.D. Paste sheet'!Q1191="","",'S.D. Paste sheet'!Q1191)</f>
        <v/>
      </c>
      <c r="R1191" s="20" t="str">
        <f>IF('S.D. Paste sheet'!R1191="","",'S.D. Paste sheet'!R1191)</f>
        <v/>
      </c>
      <c r="S1191" s="20" t="str">
        <f>IF('S.D. Paste sheet'!S1191="","",'S.D. Paste sheet'!S1191)</f>
        <v/>
      </c>
      <c r="T1191" s="20" t="str">
        <f>IF('S.D. Paste sheet'!T1191="","",'S.D. Paste sheet'!T1191)</f>
        <v/>
      </c>
      <c r="U1191" s="20" t="str">
        <f>IF('S.D. Paste sheet'!U1191="","",'S.D. Paste sheet'!U1191)</f>
        <v/>
      </c>
      <c r="V1191" s="20" t="str">
        <f>IF('S.D. Paste sheet'!V1191="","",'S.D. Paste sheet'!V1191)</f>
        <v/>
      </c>
      <c r="W1191" s="20" t="str">
        <f>IF('S.D. Paste sheet'!W1191="","",'S.D. Paste sheet'!W1191)</f>
        <v/>
      </c>
      <c r="X1191" s="20" t="str">
        <f>IF('S.D. Paste sheet'!X1191="","",'S.D. Paste sheet'!X1191)</f>
        <v/>
      </c>
      <c r="Y1191" s="20" t="str">
        <f>IF('S.D. Paste sheet'!Y1191="","",'S.D. Paste sheet'!Y1191)</f>
        <v/>
      </c>
      <c r="Z1191" s="20" t="str">
        <f>IF('S.D. Paste sheet'!Z1191="","",'S.D. Paste sheet'!Z1191)</f>
        <v/>
      </c>
      <c r="AA1191" s="20" t="str">
        <f>IF('S.D. Paste sheet'!AA1191="","",'S.D. Paste sheet'!AA1191)</f>
        <v/>
      </c>
      <c r="AB1191" s="20" t="str">
        <f>IF('S.D. Paste sheet'!AB1191="","",'S.D. Paste sheet'!AB1191)</f>
        <v/>
      </c>
      <c r="AC1191" s="20" t="str">
        <f>IF('S.D. Paste sheet'!AC1191="","",'S.D. Paste sheet'!AC1191)</f>
        <v/>
      </c>
      <c r="AD1191" s="20" t="str">
        <f>IF('S.D. Paste sheet'!AD1191="","",'S.D. Paste sheet'!AD1191)</f>
        <v/>
      </c>
      <c r="AE1191" s="28"/>
      <c r="AF1191" t="str">
        <f>IF(AK1191="","",IF(AK1191&gt;0,COUNT($AG$2:AG1191),""))</f>
        <v/>
      </c>
      <c r="AG1191" s="25" t="str">
        <f t="shared" si="579"/>
        <v/>
      </c>
      <c r="AH1191" s="25" t="str">
        <f t="shared" si="580"/>
        <v/>
      </c>
      <c r="AI1191" s="25" t="str">
        <f t="shared" si="581"/>
        <v/>
      </c>
      <c r="AJ1191" s="25" t="str">
        <f t="shared" si="582"/>
        <v/>
      </c>
      <c r="AK1191" s="25" t="str">
        <f t="shared" si="583"/>
        <v/>
      </c>
      <c r="AL1191" s="25" t="str">
        <f t="shared" si="584"/>
        <v/>
      </c>
      <c r="AM1191" s="25" t="str">
        <f t="shared" si="585"/>
        <v/>
      </c>
      <c r="AN1191" s="25" t="str">
        <f t="shared" si="586"/>
        <v/>
      </c>
      <c r="AO1191" s="25" t="str">
        <f t="shared" si="587"/>
        <v/>
      </c>
      <c r="AP1191" s="25" t="str">
        <f t="shared" si="588"/>
        <v/>
      </c>
      <c r="AQ1191" s="25" t="str">
        <f t="shared" si="589"/>
        <v/>
      </c>
      <c r="AR1191" s="25" t="str">
        <f t="shared" si="590"/>
        <v/>
      </c>
      <c r="AS1191" s="25" t="str">
        <f t="shared" si="591"/>
        <v/>
      </c>
      <c r="AT1191" s="25" t="str">
        <f t="shared" si="592"/>
        <v/>
      </c>
      <c r="AU1191" s="25" t="str">
        <f t="shared" si="593"/>
        <v/>
      </c>
      <c r="AV1191" s="25" t="str">
        <f t="shared" si="594"/>
        <v/>
      </c>
      <c r="AX1191" t="str">
        <f>IF(BC1191="","",IF(BC1191&gt;0,COUNT($AY$2:AY1191),""))</f>
        <v/>
      </c>
      <c r="AY1191" s="25" t="str">
        <f t="shared" si="595"/>
        <v/>
      </c>
      <c r="AZ1191" s="25" t="str">
        <f t="shared" si="596"/>
        <v/>
      </c>
      <c r="BA1191" s="25" t="str">
        <f t="shared" si="597"/>
        <v/>
      </c>
      <c r="BB1191" s="25" t="str">
        <f t="shared" si="598"/>
        <v/>
      </c>
      <c r="BC1191" s="25" t="str">
        <f t="shared" si="599"/>
        <v/>
      </c>
      <c r="BD1191" s="25" t="str">
        <f t="shared" si="600"/>
        <v/>
      </c>
      <c r="BE1191" s="25" t="str">
        <f t="shared" si="601"/>
        <v/>
      </c>
      <c r="BF1191" s="25" t="str">
        <f t="shared" si="602"/>
        <v/>
      </c>
      <c r="BG1191" s="25" t="str">
        <f t="shared" si="603"/>
        <v/>
      </c>
      <c r="BH1191" s="25" t="str">
        <f t="shared" si="604"/>
        <v/>
      </c>
      <c r="BI1191" s="25" t="str">
        <f t="shared" si="605"/>
        <v/>
      </c>
      <c r="BJ1191" s="25" t="str">
        <f t="shared" si="606"/>
        <v/>
      </c>
      <c r="BK1191" s="25" t="str">
        <f t="shared" si="607"/>
        <v/>
      </c>
      <c r="BL1191" s="25" t="str">
        <f t="shared" si="608"/>
        <v/>
      </c>
      <c r="BM1191" s="25" t="str">
        <f t="shared" si="609"/>
        <v/>
      </c>
      <c r="BN1191" s="25" t="str">
        <f t="shared" si="610"/>
        <v/>
      </c>
    </row>
    <row r="1192" spans="1:66" x14ac:dyDescent="0.25">
      <c r="A1192" s="20" t="str">
        <f>IF('S.D. Paste sheet'!A1192="","",'S.D. Paste sheet'!A1192)</f>
        <v/>
      </c>
      <c r="B1192" s="20" t="str">
        <f>IF('S.D. Paste sheet'!B1192="","",'S.D. Paste sheet'!B1192)</f>
        <v/>
      </c>
      <c r="C1192" s="20" t="str">
        <f>IF('S.D. Paste sheet'!C1192="","",'S.D. Paste sheet'!C1192)</f>
        <v/>
      </c>
      <c r="D1192" s="20" t="str">
        <f>IF('S.D. Paste sheet'!D1192="","",'S.D. Paste sheet'!D1192)</f>
        <v/>
      </c>
      <c r="E1192" s="20" t="str">
        <f>IF('S.D. Paste sheet'!E1192="","",UPPER('S.D. Paste sheet'!E1192))</f>
        <v/>
      </c>
      <c r="F1192" s="20" t="str">
        <f>IF('S.D. Paste sheet'!F1192="","",'S.D. Paste sheet'!F1192)</f>
        <v/>
      </c>
      <c r="G1192" s="20" t="str">
        <f>IF('S.D. Paste sheet'!G1192="","",UPPER('S.D. Paste sheet'!G1192))</f>
        <v/>
      </c>
      <c r="H1192" s="20" t="str">
        <f>IF('S.D. Paste sheet'!H1192="","",UPPER('S.D. Paste sheet'!H1192))</f>
        <v/>
      </c>
      <c r="I1192" s="20" t="str">
        <f>IF('S.D. Paste sheet'!I1192="","",'S.D. Paste sheet'!I1192)</f>
        <v/>
      </c>
      <c r="J1192" s="20" t="str">
        <f>IF('S.D. Paste sheet'!J1192="","",'S.D. Paste sheet'!J1192)</f>
        <v/>
      </c>
      <c r="K1192" s="20" t="str">
        <f>IF('S.D. Paste sheet'!K1192="","",'S.D. Paste sheet'!K1192)</f>
        <v/>
      </c>
      <c r="L1192" s="20" t="str">
        <f>IF('S.D. Paste sheet'!L1192="","",'S.D. Paste sheet'!L1192)</f>
        <v/>
      </c>
      <c r="M1192" s="20" t="str">
        <f>IF('S.D. Paste sheet'!M1192="","",'S.D. Paste sheet'!M1192)</f>
        <v/>
      </c>
      <c r="N1192" s="20" t="str">
        <f>IF('S.D. Paste sheet'!N1192="","",'S.D. Paste sheet'!N1192)</f>
        <v/>
      </c>
      <c r="O1192" s="20" t="str">
        <f>IF('S.D. Paste sheet'!O1192="","",'S.D. Paste sheet'!O1192)</f>
        <v/>
      </c>
      <c r="P1192" s="20" t="str">
        <f>IF('S.D. Paste sheet'!P1192="","",'S.D. Paste sheet'!P1192)</f>
        <v/>
      </c>
      <c r="Q1192" s="20" t="str">
        <f>IF('S.D. Paste sheet'!Q1192="","",'S.D. Paste sheet'!Q1192)</f>
        <v/>
      </c>
      <c r="R1192" s="20" t="str">
        <f>IF('S.D. Paste sheet'!R1192="","",'S.D. Paste sheet'!R1192)</f>
        <v/>
      </c>
      <c r="S1192" s="20" t="str">
        <f>IF('S.D. Paste sheet'!S1192="","",'S.D. Paste sheet'!S1192)</f>
        <v/>
      </c>
      <c r="T1192" s="20" t="str">
        <f>IF('S.D. Paste sheet'!T1192="","",'S.D. Paste sheet'!T1192)</f>
        <v/>
      </c>
      <c r="U1192" s="20" t="str">
        <f>IF('S.D. Paste sheet'!U1192="","",'S.D. Paste sheet'!U1192)</f>
        <v/>
      </c>
      <c r="V1192" s="20" t="str">
        <f>IF('S.D. Paste sheet'!V1192="","",'S.D. Paste sheet'!V1192)</f>
        <v/>
      </c>
      <c r="W1192" s="20" t="str">
        <f>IF('S.D. Paste sheet'!W1192="","",'S.D. Paste sheet'!W1192)</f>
        <v/>
      </c>
      <c r="X1192" s="20" t="str">
        <f>IF('S.D. Paste sheet'!X1192="","",'S.D. Paste sheet'!X1192)</f>
        <v/>
      </c>
      <c r="Y1192" s="20" t="str">
        <f>IF('S.D. Paste sheet'!Y1192="","",'S.D. Paste sheet'!Y1192)</f>
        <v/>
      </c>
      <c r="Z1192" s="20" t="str">
        <f>IF('S.D. Paste sheet'!Z1192="","",'S.D. Paste sheet'!Z1192)</f>
        <v/>
      </c>
      <c r="AA1192" s="20" t="str">
        <f>IF('S.D. Paste sheet'!AA1192="","",'S.D. Paste sheet'!AA1192)</f>
        <v/>
      </c>
      <c r="AB1192" s="20" t="str">
        <f>IF('S.D. Paste sheet'!AB1192="","",'S.D. Paste sheet'!AB1192)</f>
        <v/>
      </c>
      <c r="AC1192" s="20" t="str">
        <f>IF('S.D. Paste sheet'!AC1192="","",'S.D. Paste sheet'!AC1192)</f>
        <v/>
      </c>
      <c r="AD1192" s="20" t="str">
        <f>IF('S.D. Paste sheet'!AD1192="","",'S.D. Paste sheet'!AD1192)</f>
        <v/>
      </c>
      <c r="AE1192" s="28"/>
      <c r="AF1192" t="str">
        <f>IF(AK1192="","",IF(AK1192&gt;0,COUNT($AG$2:AG1192),""))</f>
        <v/>
      </c>
      <c r="AG1192" s="25" t="str">
        <f t="shared" si="579"/>
        <v/>
      </c>
      <c r="AH1192" s="25" t="str">
        <f t="shared" si="580"/>
        <v/>
      </c>
      <c r="AI1192" s="25" t="str">
        <f t="shared" si="581"/>
        <v/>
      </c>
      <c r="AJ1192" s="25" t="str">
        <f t="shared" si="582"/>
        <v/>
      </c>
      <c r="AK1192" s="25" t="str">
        <f t="shared" si="583"/>
        <v/>
      </c>
      <c r="AL1192" s="25" t="str">
        <f t="shared" si="584"/>
        <v/>
      </c>
      <c r="AM1192" s="25" t="str">
        <f t="shared" si="585"/>
        <v/>
      </c>
      <c r="AN1192" s="25" t="str">
        <f t="shared" si="586"/>
        <v/>
      </c>
      <c r="AO1192" s="25" t="str">
        <f t="shared" si="587"/>
        <v/>
      </c>
      <c r="AP1192" s="25" t="str">
        <f t="shared" si="588"/>
        <v/>
      </c>
      <c r="AQ1192" s="25" t="str">
        <f t="shared" si="589"/>
        <v/>
      </c>
      <c r="AR1192" s="25" t="str">
        <f t="shared" si="590"/>
        <v/>
      </c>
      <c r="AS1192" s="25" t="str">
        <f t="shared" si="591"/>
        <v/>
      </c>
      <c r="AT1192" s="25" t="str">
        <f t="shared" si="592"/>
        <v/>
      </c>
      <c r="AU1192" s="25" t="str">
        <f t="shared" si="593"/>
        <v/>
      </c>
      <c r="AV1192" s="25" t="str">
        <f t="shared" si="594"/>
        <v/>
      </c>
      <c r="AX1192" t="str">
        <f>IF(BC1192="","",IF(BC1192&gt;0,COUNT($AY$2:AY1192),""))</f>
        <v/>
      </c>
      <c r="AY1192" s="25" t="str">
        <f t="shared" si="595"/>
        <v/>
      </c>
      <c r="AZ1192" s="25" t="str">
        <f t="shared" si="596"/>
        <v/>
      </c>
      <c r="BA1192" s="25" t="str">
        <f t="shared" si="597"/>
        <v/>
      </c>
      <c r="BB1192" s="25" t="str">
        <f t="shared" si="598"/>
        <v/>
      </c>
      <c r="BC1192" s="25" t="str">
        <f t="shared" si="599"/>
        <v/>
      </c>
      <c r="BD1192" s="25" t="str">
        <f t="shared" si="600"/>
        <v/>
      </c>
      <c r="BE1192" s="25" t="str">
        <f t="shared" si="601"/>
        <v/>
      </c>
      <c r="BF1192" s="25" t="str">
        <f t="shared" si="602"/>
        <v/>
      </c>
      <c r="BG1192" s="25" t="str">
        <f t="shared" si="603"/>
        <v/>
      </c>
      <c r="BH1192" s="25" t="str">
        <f t="shared" si="604"/>
        <v/>
      </c>
      <c r="BI1192" s="25" t="str">
        <f t="shared" si="605"/>
        <v/>
      </c>
      <c r="BJ1192" s="25" t="str">
        <f t="shared" si="606"/>
        <v/>
      </c>
      <c r="BK1192" s="25" t="str">
        <f t="shared" si="607"/>
        <v/>
      </c>
      <c r="BL1192" s="25" t="str">
        <f t="shared" si="608"/>
        <v/>
      </c>
      <c r="BM1192" s="25" t="str">
        <f t="shared" si="609"/>
        <v/>
      </c>
      <c r="BN1192" s="25" t="str">
        <f t="shared" si="610"/>
        <v/>
      </c>
    </row>
    <row r="1193" spans="1:66" x14ac:dyDescent="0.25">
      <c r="A1193" s="20" t="str">
        <f>IF('S.D. Paste sheet'!A1193="","",'S.D. Paste sheet'!A1193)</f>
        <v/>
      </c>
      <c r="B1193" s="20" t="str">
        <f>IF('S.D. Paste sheet'!B1193="","",'S.D. Paste sheet'!B1193)</f>
        <v/>
      </c>
      <c r="C1193" s="20" t="str">
        <f>IF('S.D. Paste sheet'!C1193="","",'S.D. Paste sheet'!C1193)</f>
        <v/>
      </c>
      <c r="D1193" s="20" t="str">
        <f>IF('S.D. Paste sheet'!D1193="","",'S.D. Paste sheet'!D1193)</f>
        <v/>
      </c>
      <c r="E1193" s="20" t="str">
        <f>IF('S.D. Paste sheet'!E1193="","",UPPER('S.D. Paste sheet'!E1193))</f>
        <v/>
      </c>
      <c r="F1193" s="20" t="str">
        <f>IF('S.D. Paste sheet'!F1193="","",'S.D. Paste sheet'!F1193)</f>
        <v/>
      </c>
      <c r="G1193" s="20" t="str">
        <f>IF('S.D. Paste sheet'!G1193="","",UPPER('S.D. Paste sheet'!G1193))</f>
        <v/>
      </c>
      <c r="H1193" s="20" t="str">
        <f>IF('S.D. Paste sheet'!H1193="","",UPPER('S.D. Paste sheet'!H1193))</f>
        <v/>
      </c>
      <c r="I1193" s="20" t="str">
        <f>IF('S.D. Paste sheet'!I1193="","",'S.D. Paste sheet'!I1193)</f>
        <v/>
      </c>
      <c r="J1193" s="20" t="str">
        <f>IF('S.D. Paste sheet'!J1193="","",'S.D. Paste sheet'!J1193)</f>
        <v/>
      </c>
      <c r="K1193" s="20" t="str">
        <f>IF('S.D. Paste sheet'!K1193="","",'S.D. Paste sheet'!K1193)</f>
        <v/>
      </c>
      <c r="L1193" s="20" t="str">
        <f>IF('S.D. Paste sheet'!L1193="","",'S.D. Paste sheet'!L1193)</f>
        <v/>
      </c>
      <c r="M1193" s="20" t="str">
        <f>IF('S.D. Paste sheet'!M1193="","",'S.D. Paste sheet'!M1193)</f>
        <v/>
      </c>
      <c r="N1193" s="20" t="str">
        <f>IF('S.D. Paste sheet'!N1193="","",'S.D. Paste sheet'!N1193)</f>
        <v/>
      </c>
      <c r="O1193" s="20" t="str">
        <f>IF('S.D. Paste sheet'!O1193="","",'S.D. Paste sheet'!O1193)</f>
        <v/>
      </c>
      <c r="P1193" s="20" t="str">
        <f>IF('S.D. Paste sheet'!P1193="","",'S.D. Paste sheet'!P1193)</f>
        <v/>
      </c>
      <c r="Q1193" s="20" t="str">
        <f>IF('S.D. Paste sheet'!Q1193="","",'S.D. Paste sheet'!Q1193)</f>
        <v/>
      </c>
      <c r="R1193" s="20" t="str">
        <f>IF('S.D. Paste sheet'!R1193="","",'S.D. Paste sheet'!R1193)</f>
        <v/>
      </c>
      <c r="S1193" s="20" t="str">
        <f>IF('S.D. Paste sheet'!S1193="","",'S.D. Paste sheet'!S1193)</f>
        <v/>
      </c>
      <c r="T1193" s="20" t="str">
        <f>IF('S.D. Paste sheet'!T1193="","",'S.D. Paste sheet'!T1193)</f>
        <v/>
      </c>
      <c r="U1193" s="20" t="str">
        <f>IF('S.D. Paste sheet'!U1193="","",'S.D. Paste sheet'!U1193)</f>
        <v/>
      </c>
      <c r="V1193" s="20" t="str">
        <f>IF('S.D. Paste sheet'!V1193="","",'S.D. Paste sheet'!V1193)</f>
        <v/>
      </c>
      <c r="W1193" s="20" t="str">
        <f>IF('S.D. Paste sheet'!W1193="","",'S.D. Paste sheet'!W1193)</f>
        <v/>
      </c>
      <c r="X1193" s="20" t="str">
        <f>IF('S.D. Paste sheet'!X1193="","",'S.D. Paste sheet'!X1193)</f>
        <v/>
      </c>
      <c r="Y1193" s="20" t="str">
        <f>IF('S.D. Paste sheet'!Y1193="","",'S.D. Paste sheet'!Y1193)</f>
        <v/>
      </c>
      <c r="Z1193" s="20" t="str">
        <f>IF('S.D. Paste sheet'!Z1193="","",'S.D. Paste sheet'!Z1193)</f>
        <v/>
      </c>
      <c r="AA1193" s="20" t="str">
        <f>IF('S.D. Paste sheet'!AA1193="","",'S.D. Paste sheet'!AA1193)</f>
        <v/>
      </c>
      <c r="AB1193" s="20" t="str">
        <f>IF('S.D. Paste sheet'!AB1193="","",'S.D. Paste sheet'!AB1193)</f>
        <v/>
      </c>
      <c r="AC1193" s="20" t="str">
        <f>IF('S.D. Paste sheet'!AC1193="","",'S.D. Paste sheet'!AC1193)</f>
        <v/>
      </c>
      <c r="AD1193" s="20" t="str">
        <f>IF('S.D. Paste sheet'!AD1193="","",'S.D. Paste sheet'!AD1193)</f>
        <v/>
      </c>
      <c r="AE1193" s="28"/>
      <c r="AF1193" t="str">
        <f>IF(AK1193="","",IF(AK1193&gt;0,COUNT($AG$2:AG1193),""))</f>
        <v/>
      </c>
      <c r="AG1193" s="25" t="str">
        <f t="shared" si="579"/>
        <v/>
      </c>
      <c r="AH1193" s="25" t="str">
        <f t="shared" si="580"/>
        <v/>
      </c>
      <c r="AI1193" s="25" t="str">
        <f t="shared" si="581"/>
        <v/>
      </c>
      <c r="AJ1193" s="25" t="str">
        <f t="shared" si="582"/>
        <v/>
      </c>
      <c r="AK1193" s="25" t="str">
        <f t="shared" si="583"/>
        <v/>
      </c>
      <c r="AL1193" s="25" t="str">
        <f t="shared" si="584"/>
        <v/>
      </c>
      <c r="AM1193" s="25" t="str">
        <f t="shared" si="585"/>
        <v/>
      </c>
      <c r="AN1193" s="25" t="str">
        <f t="shared" si="586"/>
        <v/>
      </c>
      <c r="AO1193" s="25" t="str">
        <f t="shared" si="587"/>
        <v/>
      </c>
      <c r="AP1193" s="25" t="str">
        <f t="shared" si="588"/>
        <v/>
      </c>
      <c r="AQ1193" s="25" t="str">
        <f t="shared" si="589"/>
        <v/>
      </c>
      <c r="AR1193" s="25" t="str">
        <f t="shared" si="590"/>
        <v/>
      </c>
      <c r="AS1193" s="25" t="str">
        <f t="shared" si="591"/>
        <v/>
      </c>
      <c r="AT1193" s="25" t="str">
        <f t="shared" si="592"/>
        <v/>
      </c>
      <c r="AU1193" s="25" t="str">
        <f t="shared" si="593"/>
        <v/>
      </c>
      <c r="AV1193" s="25" t="str">
        <f t="shared" si="594"/>
        <v/>
      </c>
      <c r="AX1193" t="str">
        <f>IF(BC1193="","",IF(BC1193&gt;0,COUNT($AY$2:AY1193),""))</f>
        <v/>
      </c>
      <c r="AY1193" s="25" t="str">
        <f t="shared" si="595"/>
        <v/>
      </c>
      <c r="AZ1193" s="25" t="str">
        <f t="shared" si="596"/>
        <v/>
      </c>
      <c r="BA1193" s="25" t="str">
        <f t="shared" si="597"/>
        <v/>
      </c>
      <c r="BB1193" s="25" t="str">
        <f t="shared" si="598"/>
        <v/>
      </c>
      <c r="BC1193" s="25" t="str">
        <f t="shared" si="599"/>
        <v/>
      </c>
      <c r="BD1193" s="25" t="str">
        <f t="shared" si="600"/>
        <v/>
      </c>
      <c r="BE1193" s="25" t="str">
        <f t="shared" si="601"/>
        <v/>
      </c>
      <c r="BF1193" s="25" t="str">
        <f t="shared" si="602"/>
        <v/>
      </c>
      <c r="BG1193" s="25" t="str">
        <f t="shared" si="603"/>
        <v/>
      </c>
      <c r="BH1193" s="25" t="str">
        <f t="shared" si="604"/>
        <v/>
      </c>
      <c r="BI1193" s="25" t="str">
        <f t="shared" si="605"/>
        <v/>
      </c>
      <c r="BJ1193" s="25" t="str">
        <f t="shared" si="606"/>
        <v/>
      </c>
      <c r="BK1193" s="25" t="str">
        <f t="shared" si="607"/>
        <v/>
      </c>
      <c r="BL1193" s="25" t="str">
        <f t="shared" si="608"/>
        <v/>
      </c>
      <c r="BM1193" s="25" t="str">
        <f t="shared" si="609"/>
        <v/>
      </c>
      <c r="BN1193" s="25" t="str">
        <f t="shared" si="610"/>
        <v/>
      </c>
    </row>
    <row r="1194" spans="1:66" x14ac:dyDescent="0.25">
      <c r="A1194" s="20" t="str">
        <f>IF('S.D. Paste sheet'!A1194="","",'S.D. Paste sheet'!A1194)</f>
        <v/>
      </c>
      <c r="B1194" s="20" t="str">
        <f>IF('S.D. Paste sheet'!B1194="","",'S.D. Paste sheet'!B1194)</f>
        <v/>
      </c>
      <c r="C1194" s="20" t="str">
        <f>IF('S.D. Paste sheet'!C1194="","",'S.D. Paste sheet'!C1194)</f>
        <v/>
      </c>
      <c r="D1194" s="20" t="str">
        <f>IF('S.D. Paste sheet'!D1194="","",'S.D. Paste sheet'!D1194)</f>
        <v/>
      </c>
      <c r="E1194" s="20" t="str">
        <f>IF('S.D. Paste sheet'!E1194="","",UPPER('S.D. Paste sheet'!E1194))</f>
        <v/>
      </c>
      <c r="F1194" s="20" t="str">
        <f>IF('S.D. Paste sheet'!F1194="","",'S.D. Paste sheet'!F1194)</f>
        <v/>
      </c>
      <c r="G1194" s="20" t="str">
        <f>IF('S.D. Paste sheet'!G1194="","",UPPER('S.D. Paste sheet'!G1194))</f>
        <v/>
      </c>
      <c r="H1194" s="20" t="str">
        <f>IF('S.D. Paste sheet'!H1194="","",UPPER('S.D. Paste sheet'!H1194))</f>
        <v/>
      </c>
      <c r="I1194" s="20" t="str">
        <f>IF('S.D. Paste sheet'!I1194="","",'S.D. Paste sheet'!I1194)</f>
        <v/>
      </c>
      <c r="J1194" s="20" t="str">
        <f>IF('S.D. Paste sheet'!J1194="","",'S.D. Paste sheet'!J1194)</f>
        <v/>
      </c>
      <c r="K1194" s="20" t="str">
        <f>IF('S.D. Paste sheet'!K1194="","",'S.D. Paste sheet'!K1194)</f>
        <v/>
      </c>
      <c r="L1194" s="20" t="str">
        <f>IF('S.D. Paste sheet'!L1194="","",'S.D. Paste sheet'!L1194)</f>
        <v/>
      </c>
      <c r="M1194" s="20" t="str">
        <f>IF('S.D. Paste sheet'!M1194="","",'S.D. Paste sheet'!M1194)</f>
        <v/>
      </c>
      <c r="N1194" s="20" t="str">
        <f>IF('S.D. Paste sheet'!N1194="","",'S.D. Paste sheet'!N1194)</f>
        <v/>
      </c>
      <c r="O1194" s="20" t="str">
        <f>IF('S.D. Paste sheet'!O1194="","",'S.D. Paste sheet'!O1194)</f>
        <v/>
      </c>
      <c r="P1194" s="20" t="str">
        <f>IF('S.D. Paste sheet'!P1194="","",'S.D. Paste sheet'!P1194)</f>
        <v/>
      </c>
      <c r="Q1194" s="20" t="str">
        <f>IF('S.D. Paste sheet'!Q1194="","",'S.D. Paste sheet'!Q1194)</f>
        <v/>
      </c>
      <c r="R1194" s="20" t="str">
        <f>IF('S.D. Paste sheet'!R1194="","",'S.D. Paste sheet'!R1194)</f>
        <v/>
      </c>
      <c r="S1194" s="20" t="str">
        <f>IF('S.D. Paste sheet'!S1194="","",'S.D. Paste sheet'!S1194)</f>
        <v/>
      </c>
      <c r="T1194" s="20" t="str">
        <f>IF('S.D. Paste sheet'!T1194="","",'S.D. Paste sheet'!T1194)</f>
        <v/>
      </c>
      <c r="U1194" s="20" t="str">
        <f>IF('S.D. Paste sheet'!U1194="","",'S.D. Paste sheet'!U1194)</f>
        <v/>
      </c>
      <c r="V1194" s="20" t="str">
        <f>IF('S.D. Paste sheet'!V1194="","",'S.D. Paste sheet'!V1194)</f>
        <v/>
      </c>
      <c r="W1194" s="20" t="str">
        <f>IF('S.D. Paste sheet'!W1194="","",'S.D. Paste sheet'!W1194)</f>
        <v/>
      </c>
      <c r="X1194" s="20" t="str">
        <f>IF('S.D. Paste sheet'!X1194="","",'S.D. Paste sheet'!X1194)</f>
        <v/>
      </c>
      <c r="Y1194" s="20" t="str">
        <f>IF('S.D. Paste sheet'!Y1194="","",'S.D. Paste sheet'!Y1194)</f>
        <v/>
      </c>
      <c r="Z1194" s="20" t="str">
        <f>IF('S.D. Paste sheet'!Z1194="","",'S.D. Paste sheet'!Z1194)</f>
        <v/>
      </c>
      <c r="AA1194" s="20" t="str">
        <f>IF('S.D. Paste sheet'!AA1194="","",'S.D. Paste sheet'!AA1194)</f>
        <v/>
      </c>
      <c r="AB1194" s="20" t="str">
        <f>IF('S.D. Paste sheet'!AB1194="","",'S.D. Paste sheet'!AB1194)</f>
        <v/>
      </c>
      <c r="AC1194" s="20" t="str">
        <f>IF('S.D. Paste sheet'!AC1194="","",'S.D. Paste sheet'!AC1194)</f>
        <v/>
      </c>
      <c r="AD1194" s="20" t="str">
        <f>IF('S.D. Paste sheet'!AD1194="","",'S.D. Paste sheet'!AD1194)</f>
        <v/>
      </c>
      <c r="AE1194" s="28"/>
      <c r="AF1194" t="str">
        <f>IF(AK1194="","",IF(AK1194&gt;0,COUNT($AG$2:AG1194),""))</f>
        <v/>
      </c>
      <c r="AG1194" s="25" t="str">
        <f t="shared" si="579"/>
        <v/>
      </c>
      <c r="AH1194" s="25" t="str">
        <f t="shared" si="580"/>
        <v/>
      </c>
      <c r="AI1194" s="25" t="str">
        <f t="shared" si="581"/>
        <v/>
      </c>
      <c r="AJ1194" s="25" t="str">
        <f t="shared" si="582"/>
        <v/>
      </c>
      <c r="AK1194" s="25" t="str">
        <f t="shared" si="583"/>
        <v/>
      </c>
      <c r="AL1194" s="25" t="str">
        <f t="shared" si="584"/>
        <v/>
      </c>
      <c r="AM1194" s="25" t="str">
        <f t="shared" si="585"/>
        <v/>
      </c>
      <c r="AN1194" s="25" t="str">
        <f t="shared" si="586"/>
        <v/>
      </c>
      <c r="AO1194" s="25" t="str">
        <f t="shared" si="587"/>
        <v/>
      </c>
      <c r="AP1194" s="25" t="str">
        <f t="shared" si="588"/>
        <v/>
      </c>
      <c r="AQ1194" s="25" t="str">
        <f t="shared" si="589"/>
        <v/>
      </c>
      <c r="AR1194" s="25" t="str">
        <f t="shared" si="590"/>
        <v/>
      </c>
      <c r="AS1194" s="25" t="str">
        <f t="shared" si="591"/>
        <v/>
      </c>
      <c r="AT1194" s="25" t="str">
        <f t="shared" si="592"/>
        <v/>
      </c>
      <c r="AU1194" s="25" t="str">
        <f t="shared" si="593"/>
        <v/>
      </c>
      <c r="AV1194" s="25" t="str">
        <f t="shared" si="594"/>
        <v/>
      </c>
      <c r="AX1194" t="str">
        <f>IF(BC1194="","",IF(BC1194&gt;0,COUNT($AY$2:AY1194),""))</f>
        <v/>
      </c>
      <c r="AY1194" s="25" t="str">
        <f t="shared" si="595"/>
        <v/>
      </c>
      <c r="AZ1194" s="25" t="str">
        <f t="shared" si="596"/>
        <v/>
      </c>
      <c r="BA1194" s="25" t="str">
        <f t="shared" si="597"/>
        <v/>
      </c>
      <c r="BB1194" s="25" t="str">
        <f t="shared" si="598"/>
        <v/>
      </c>
      <c r="BC1194" s="25" t="str">
        <f t="shared" si="599"/>
        <v/>
      </c>
      <c r="BD1194" s="25" t="str">
        <f t="shared" si="600"/>
        <v/>
      </c>
      <c r="BE1194" s="25" t="str">
        <f t="shared" si="601"/>
        <v/>
      </c>
      <c r="BF1194" s="25" t="str">
        <f t="shared" si="602"/>
        <v/>
      </c>
      <c r="BG1194" s="25" t="str">
        <f t="shared" si="603"/>
        <v/>
      </c>
      <c r="BH1194" s="25" t="str">
        <f t="shared" si="604"/>
        <v/>
      </c>
      <c r="BI1194" s="25" t="str">
        <f t="shared" si="605"/>
        <v/>
      </c>
      <c r="BJ1194" s="25" t="str">
        <f t="shared" si="606"/>
        <v/>
      </c>
      <c r="BK1194" s="25" t="str">
        <f t="shared" si="607"/>
        <v/>
      </c>
      <c r="BL1194" s="25" t="str">
        <f t="shared" si="608"/>
        <v/>
      </c>
      <c r="BM1194" s="25" t="str">
        <f t="shared" si="609"/>
        <v/>
      </c>
      <c r="BN1194" s="25" t="str">
        <f t="shared" si="610"/>
        <v/>
      </c>
    </row>
    <row r="1195" spans="1:66" x14ac:dyDescent="0.25">
      <c r="A1195" s="20" t="str">
        <f>IF('S.D. Paste sheet'!A1195="","",'S.D. Paste sheet'!A1195)</f>
        <v/>
      </c>
      <c r="B1195" s="20" t="str">
        <f>IF('S.D. Paste sheet'!B1195="","",'S.D. Paste sheet'!B1195)</f>
        <v/>
      </c>
      <c r="C1195" s="20" t="str">
        <f>IF('S.D. Paste sheet'!C1195="","",'S.D. Paste sheet'!C1195)</f>
        <v/>
      </c>
      <c r="D1195" s="20" t="str">
        <f>IF('S.D. Paste sheet'!D1195="","",'S.D. Paste sheet'!D1195)</f>
        <v/>
      </c>
      <c r="E1195" s="20" t="str">
        <f>IF('S.D. Paste sheet'!E1195="","",UPPER('S.D. Paste sheet'!E1195))</f>
        <v/>
      </c>
      <c r="F1195" s="20" t="str">
        <f>IF('S.D. Paste sheet'!F1195="","",'S.D. Paste sheet'!F1195)</f>
        <v/>
      </c>
      <c r="G1195" s="20" t="str">
        <f>IF('S.D. Paste sheet'!G1195="","",UPPER('S.D. Paste sheet'!G1195))</f>
        <v/>
      </c>
      <c r="H1195" s="20" t="str">
        <f>IF('S.D. Paste sheet'!H1195="","",UPPER('S.D. Paste sheet'!H1195))</f>
        <v/>
      </c>
      <c r="I1195" s="20" t="str">
        <f>IF('S.D. Paste sheet'!I1195="","",'S.D. Paste sheet'!I1195)</f>
        <v/>
      </c>
      <c r="J1195" s="20" t="str">
        <f>IF('S.D. Paste sheet'!J1195="","",'S.D. Paste sheet'!J1195)</f>
        <v/>
      </c>
      <c r="K1195" s="20" t="str">
        <f>IF('S.D. Paste sheet'!K1195="","",'S.D. Paste sheet'!K1195)</f>
        <v/>
      </c>
      <c r="L1195" s="20" t="str">
        <f>IF('S.D. Paste sheet'!L1195="","",'S.D. Paste sheet'!L1195)</f>
        <v/>
      </c>
      <c r="M1195" s="20" t="str">
        <f>IF('S.D. Paste sheet'!M1195="","",'S.D. Paste sheet'!M1195)</f>
        <v/>
      </c>
      <c r="N1195" s="20" t="str">
        <f>IF('S.D. Paste sheet'!N1195="","",'S.D. Paste sheet'!N1195)</f>
        <v/>
      </c>
      <c r="O1195" s="20" t="str">
        <f>IF('S.D. Paste sheet'!O1195="","",'S.D. Paste sheet'!O1195)</f>
        <v/>
      </c>
      <c r="P1195" s="20" t="str">
        <f>IF('S.D. Paste sheet'!P1195="","",'S.D. Paste sheet'!P1195)</f>
        <v/>
      </c>
      <c r="Q1195" s="20" t="str">
        <f>IF('S.D. Paste sheet'!Q1195="","",'S.D. Paste sheet'!Q1195)</f>
        <v/>
      </c>
      <c r="R1195" s="20" t="str">
        <f>IF('S.D. Paste sheet'!R1195="","",'S.D. Paste sheet'!R1195)</f>
        <v/>
      </c>
      <c r="S1195" s="20" t="str">
        <f>IF('S.D. Paste sheet'!S1195="","",'S.D. Paste sheet'!S1195)</f>
        <v/>
      </c>
      <c r="T1195" s="20" t="str">
        <f>IF('S.D. Paste sheet'!T1195="","",'S.D. Paste sheet'!T1195)</f>
        <v/>
      </c>
      <c r="U1195" s="20" t="str">
        <f>IF('S.D. Paste sheet'!U1195="","",'S.D. Paste sheet'!U1195)</f>
        <v/>
      </c>
      <c r="V1195" s="20" t="str">
        <f>IF('S.D. Paste sheet'!V1195="","",'S.D. Paste sheet'!V1195)</f>
        <v/>
      </c>
      <c r="W1195" s="20" t="str">
        <f>IF('S.D. Paste sheet'!W1195="","",'S.D. Paste sheet'!W1195)</f>
        <v/>
      </c>
      <c r="X1195" s="20" t="str">
        <f>IF('S.D. Paste sheet'!X1195="","",'S.D. Paste sheet'!X1195)</f>
        <v/>
      </c>
      <c r="Y1195" s="20" t="str">
        <f>IF('S.D. Paste sheet'!Y1195="","",'S.D. Paste sheet'!Y1195)</f>
        <v/>
      </c>
      <c r="Z1195" s="20" t="str">
        <f>IF('S.D. Paste sheet'!Z1195="","",'S.D. Paste sheet'!Z1195)</f>
        <v/>
      </c>
      <c r="AA1195" s="20" t="str">
        <f>IF('S.D. Paste sheet'!AA1195="","",'S.D. Paste sheet'!AA1195)</f>
        <v/>
      </c>
      <c r="AB1195" s="20" t="str">
        <f>IF('S.D. Paste sheet'!AB1195="","",'S.D. Paste sheet'!AB1195)</f>
        <v/>
      </c>
      <c r="AC1195" s="20" t="str">
        <f>IF('S.D. Paste sheet'!AC1195="","",'S.D. Paste sheet'!AC1195)</f>
        <v/>
      </c>
      <c r="AD1195" s="20" t="str">
        <f>IF('S.D. Paste sheet'!AD1195="","",'S.D. Paste sheet'!AD1195)</f>
        <v/>
      </c>
      <c r="AE1195" s="28"/>
      <c r="AF1195" t="str">
        <f>IF(AK1195="","",IF(AK1195&gt;0,COUNT($AG$2:AG1195),""))</f>
        <v/>
      </c>
      <c r="AG1195" s="25" t="str">
        <f t="shared" si="579"/>
        <v/>
      </c>
      <c r="AH1195" s="25" t="str">
        <f t="shared" si="580"/>
        <v/>
      </c>
      <c r="AI1195" s="25" t="str">
        <f t="shared" si="581"/>
        <v/>
      </c>
      <c r="AJ1195" s="25" t="str">
        <f t="shared" si="582"/>
        <v/>
      </c>
      <c r="AK1195" s="25" t="str">
        <f t="shared" si="583"/>
        <v/>
      </c>
      <c r="AL1195" s="25" t="str">
        <f t="shared" si="584"/>
        <v/>
      </c>
      <c r="AM1195" s="25" t="str">
        <f t="shared" si="585"/>
        <v/>
      </c>
      <c r="AN1195" s="25" t="str">
        <f t="shared" si="586"/>
        <v/>
      </c>
      <c r="AO1195" s="25" t="str">
        <f t="shared" si="587"/>
        <v/>
      </c>
      <c r="AP1195" s="25" t="str">
        <f t="shared" si="588"/>
        <v/>
      </c>
      <c r="AQ1195" s="25" t="str">
        <f t="shared" si="589"/>
        <v/>
      </c>
      <c r="AR1195" s="25" t="str">
        <f t="shared" si="590"/>
        <v/>
      </c>
      <c r="AS1195" s="25" t="str">
        <f t="shared" si="591"/>
        <v/>
      </c>
      <c r="AT1195" s="25" t="str">
        <f t="shared" si="592"/>
        <v/>
      </c>
      <c r="AU1195" s="25" t="str">
        <f t="shared" si="593"/>
        <v/>
      </c>
      <c r="AV1195" s="25" t="str">
        <f t="shared" si="594"/>
        <v/>
      </c>
      <c r="AX1195" t="str">
        <f>IF(BC1195="","",IF(BC1195&gt;0,COUNT($AY$2:AY1195),""))</f>
        <v/>
      </c>
      <c r="AY1195" s="25" t="str">
        <f t="shared" si="595"/>
        <v/>
      </c>
      <c r="AZ1195" s="25" t="str">
        <f t="shared" si="596"/>
        <v/>
      </c>
      <c r="BA1195" s="25" t="str">
        <f t="shared" si="597"/>
        <v/>
      </c>
      <c r="BB1195" s="25" t="str">
        <f t="shared" si="598"/>
        <v/>
      </c>
      <c r="BC1195" s="25" t="str">
        <f t="shared" si="599"/>
        <v/>
      </c>
      <c r="BD1195" s="25" t="str">
        <f t="shared" si="600"/>
        <v/>
      </c>
      <c r="BE1195" s="25" t="str">
        <f t="shared" si="601"/>
        <v/>
      </c>
      <c r="BF1195" s="25" t="str">
        <f t="shared" si="602"/>
        <v/>
      </c>
      <c r="BG1195" s="25" t="str">
        <f t="shared" si="603"/>
        <v/>
      </c>
      <c r="BH1195" s="25" t="str">
        <f t="shared" si="604"/>
        <v/>
      </c>
      <c r="BI1195" s="25" t="str">
        <f t="shared" si="605"/>
        <v/>
      </c>
      <c r="BJ1195" s="25" t="str">
        <f t="shared" si="606"/>
        <v/>
      </c>
      <c r="BK1195" s="25" t="str">
        <f t="shared" si="607"/>
        <v/>
      </c>
      <c r="BL1195" s="25" t="str">
        <f t="shared" si="608"/>
        <v/>
      </c>
      <c r="BM1195" s="25" t="str">
        <f t="shared" si="609"/>
        <v/>
      </c>
      <c r="BN1195" s="25" t="str">
        <f t="shared" si="610"/>
        <v/>
      </c>
    </row>
    <row r="1196" spans="1:66" x14ac:dyDescent="0.25">
      <c r="A1196" s="20" t="str">
        <f>IF('S.D. Paste sheet'!A1196="","",'S.D. Paste sheet'!A1196)</f>
        <v/>
      </c>
      <c r="B1196" s="20" t="str">
        <f>IF('S.D. Paste sheet'!B1196="","",'S.D. Paste sheet'!B1196)</f>
        <v/>
      </c>
      <c r="C1196" s="20" t="str">
        <f>IF('S.D. Paste sheet'!C1196="","",'S.D. Paste sheet'!C1196)</f>
        <v/>
      </c>
      <c r="D1196" s="20" t="str">
        <f>IF('S.D. Paste sheet'!D1196="","",'S.D. Paste sheet'!D1196)</f>
        <v/>
      </c>
      <c r="E1196" s="20" t="str">
        <f>IF('S.D. Paste sheet'!E1196="","",UPPER('S.D. Paste sheet'!E1196))</f>
        <v/>
      </c>
      <c r="F1196" s="20" t="str">
        <f>IF('S.D. Paste sheet'!F1196="","",'S.D. Paste sheet'!F1196)</f>
        <v/>
      </c>
      <c r="G1196" s="20" t="str">
        <f>IF('S.D. Paste sheet'!G1196="","",UPPER('S.D. Paste sheet'!G1196))</f>
        <v/>
      </c>
      <c r="H1196" s="20" t="str">
        <f>IF('S.D. Paste sheet'!H1196="","",UPPER('S.D. Paste sheet'!H1196))</f>
        <v/>
      </c>
      <c r="I1196" s="20" t="str">
        <f>IF('S.D. Paste sheet'!I1196="","",'S.D. Paste sheet'!I1196)</f>
        <v/>
      </c>
      <c r="J1196" s="20" t="str">
        <f>IF('S.D. Paste sheet'!J1196="","",'S.D. Paste sheet'!J1196)</f>
        <v/>
      </c>
      <c r="K1196" s="20" t="str">
        <f>IF('S.D. Paste sheet'!K1196="","",'S.D. Paste sheet'!K1196)</f>
        <v/>
      </c>
      <c r="L1196" s="20" t="str">
        <f>IF('S.D. Paste sheet'!L1196="","",'S.D. Paste sheet'!L1196)</f>
        <v/>
      </c>
      <c r="M1196" s="20" t="str">
        <f>IF('S.D. Paste sheet'!M1196="","",'S.D. Paste sheet'!M1196)</f>
        <v/>
      </c>
      <c r="N1196" s="20" t="str">
        <f>IF('S.D. Paste sheet'!N1196="","",'S.D. Paste sheet'!N1196)</f>
        <v/>
      </c>
      <c r="O1196" s="20" t="str">
        <f>IF('S.D. Paste sheet'!O1196="","",'S.D. Paste sheet'!O1196)</f>
        <v/>
      </c>
      <c r="P1196" s="20" t="str">
        <f>IF('S.D. Paste sheet'!P1196="","",'S.D. Paste sheet'!P1196)</f>
        <v/>
      </c>
      <c r="Q1196" s="20" t="str">
        <f>IF('S.D. Paste sheet'!Q1196="","",'S.D. Paste sheet'!Q1196)</f>
        <v/>
      </c>
      <c r="R1196" s="20" t="str">
        <f>IF('S.D. Paste sheet'!R1196="","",'S.D. Paste sheet'!R1196)</f>
        <v/>
      </c>
      <c r="S1196" s="20" t="str">
        <f>IF('S.D. Paste sheet'!S1196="","",'S.D. Paste sheet'!S1196)</f>
        <v/>
      </c>
      <c r="T1196" s="20" t="str">
        <f>IF('S.D. Paste sheet'!T1196="","",'S.D. Paste sheet'!T1196)</f>
        <v/>
      </c>
      <c r="U1196" s="20" t="str">
        <f>IF('S.D. Paste sheet'!U1196="","",'S.D. Paste sheet'!U1196)</f>
        <v/>
      </c>
      <c r="V1196" s="20" t="str">
        <f>IF('S.D. Paste sheet'!V1196="","",'S.D. Paste sheet'!V1196)</f>
        <v/>
      </c>
      <c r="W1196" s="20" t="str">
        <f>IF('S.D. Paste sheet'!W1196="","",'S.D. Paste sheet'!W1196)</f>
        <v/>
      </c>
      <c r="X1196" s="20" t="str">
        <f>IF('S.D. Paste sheet'!X1196="","",'S.D. Paste sheet'!X1196)</f>
        <v/>
      </c>
      <c r="Y1196" s="20" t="str">
        <f>IF('S.D. Paste sheet'!Y1196="","",'S.D. Paste sheet'!Y1196)</f>
        <v/>
      </c>
      <c r="Z1196" s="20" t="str">
        <f>IF('S.D. Paste sheet'!Z1196="","",'S.D. Paste sheet'!Z1196)</f>
        <v/>
      </c>
      <c r="AA1196" s="20" t="str">
        <f>IF('S.D. Paste sheet'!AA1196="","",'S.D. Paste sheet'!AA1196)</f>
        <v/>
      </c>
      <c r="AB1196" s="20" t="str">
        <f>IF('S.D. Paste sheet'!AB1196="","",'S.D. Paste sheet'!AB1196)</f>
        <v/>
      </c>
      <c r="AC1196" s="20" t="str">
        <f>IF('S.D. Paste sheet'!AC1196="","",'S.D. Paste sheet'!AC1196)</f>
        <v/>
      </c>
      <c r="AD1196" s="20" t="str">
        <f>IF('S.D. Paste sheet'!AD1196="","",'S.D. Paste sheet'!AD1196)</f>
        <v/>
      </c>
      <c r="AE1196" s="28"/>
      <c r="AF1196" t="str">
        <f>IF(AK1196="","",IF(AK1196&gt;0,COUNT($AG$2:AG1196),""))</f>
        <v/>
      </c>
      <c r="AG1196" s="25" t="str">
        <f t="shared" si="579"/>
        <v/>
      </c>
      <c r="AH1196" s="25" t="str">
        <f t="shared" si="580"/>
        <v/>
      </c>
      <c r="AI1196" s="25" t="str">
        <f t="shared" si="581"/>
        <v/>
      </c>
      <c r="AJ1196" s="25" t="str">
        <f t="shared" si="582"/>
        <v/>
      </c>
      <c r="AK1196" s="25" t="str">
        <f t="shared" si="583"/>
        <v/>
      </c>
      <c r="AL1196" s="25" t="str">
        <f t="shared" si="584"/>
        <v/>
      </c>
      <c r="AM1196" s="25" t="str">
        <f t="shared" si="585"/>
        <v/>
      </c>
      <c r="AN1196" s="25" t="str">
        <f t="shared" si="586"/>
        <v/>
      </c>
      <c r="AO1196" s="25" t="str">
        <f t="shared" si="587"/>
        <v/>
      </c>
      <c r="AP1196" s="25" t="str">
        <f t="shared" si="588"/>
        <v/>
      </c>
      <c r="AQ1196" s="25" t="str">
        <f t="shared" si="589"/>
        <v/>
      </c>
      <c r="AR1196" s="25" t="str">
        <f t="shared" si="590"/>
        <v/>
      </c>
      <c r="AS1196" s="25" t="str">
        <f t="shared" si="591"/>
        <v/>
      </c>
      <c r="AT1196" s="25" t="str">
        <f t="shared" si="592"/>
        <v/>
      </c>
      <c r="AU1196" s="25" t="str">
        <f t="shared" si="593"/>
        <v/>
      </c>
      <c r="AV1196" s="25" t="str">
        <f t="shared" si="594"/>
        <v/>
      </c>
      <c r="AX1196" t="str">
        <f>IF(BC1196="","",IF(BC1196&gt;0,COUNT($AY$2:AY1196),""))</f>
        <v/>
      </c>
      <c r="AY1196" s="25" t="str">
        <f t="shared" si="595"/>
        <v/>
      </c>
      <c r="AZ1196" s="25" t="str">
        <f t="shared" si="596"/>
        <v/>
      </c>
      <c r="BA1196" s="25" t="str">
        <f t="shared" si="597"/>
        <v/>
      </c>
      <c r="BB1196" s="25" t="str">
        <f t="shared" si="598"/>
        <v/>
      </c>
      <c r="BC1196" s="25" t="str">
        <f t="shared" si="599"/>
        <v/>
      </c>
      <c r="BD1196" s="25" t="str">
        <f t="shared" si="600"/>
        <v/>
      </c>
      <c r="BE1196" s="25" t="str">
        <f t="shared" si="601"/>
        <v/>
      </c>
      <c r="BF1196" s="25" t="str">
        <f t="shared" si="602"/>
        <v/>
      </c>
      <c r="BG1196" s="25" t="str">
        <f t="shared" si="603"/>
        <v/>
      </c>
      <c r="BH1196" s="25" t="str">
        <f t="shared" si="604"/>
        <v/>
      </c>
      <c r="BI1196" s="25" t="str">
        <f t="shared" si="605"/>
        <v/>
      </c>
      <c r="BJ1196" s="25" t="str">
        <f t="shared" si="606"/>
        <v/>
      </c>
      <c r="BK1196" s="25" t="str">
        <f t="shared" si="607"/>
        <v/>
      </c>
      <c r="BL1196" s="25" t="str">
        <f t="shared" si="608"/>
        <v/>
      </c>
      <c r="BM1196" s="25" t="str">
        <f t="shared" si="609"/>
        <v/>
      </c>
      <c r="BN1196" s="25" t="str">
        <f t="shared" si="610"/>
        <v/>
      </c>
    </row>
    <row r="1197" spans="1:66" x14ac:dyDescent="0.25">
      <c r="A1197" s="20" t="str">
        <f>IF('S.D. Paste sheet'!A1197="","",'S.D. Paste sheet'!A1197)</f>
        <v/>
      </c>
      <c r="B1197" s="20" t="str">
        <f>IF('S.D. Paste sheet'!B1197="","",'S.D. Paste sheet'!B1197)</f>
        <v/>
      </c>
      <c r="C1197" s="20" t="str">
        <f>IF('S.D. Paste sheet'!C1197="","",'S.D. Paste sheet'!C1197)</f>
        <v/>
      </c>
      <c r="D1197" s="20" t="str">
        <f>IF('S.D. Paste sheet'!D1197="","",'S.D. Paste sheet'!D1197)</f>
        <v/>
      </c>
      <c r="E1197" s="20" t="str">
        <f>IF('S.D. Paste sheet'!E1197="","",UPPER('S.D. Paste sheet'!E1197))</f>
        <v/>
      </c>
      <c r="F1197" s="20" t="str">
        <f>IF('S.D. Paste sheet'!F1197="","",'S.D. Paste sheet'!F1197)</f>
        <v/>
      </c>
      <c r="G1197" s="20" t="str">
        <f>IF('S.D. Paste sheet'!G1197="","",UPPER('S.D. Paste sheet'!G1197))</f>
        <v/>
      </c>
      <c r="H1197" s="20" t="str">
        <f>IF('S.D. Paste sheet'!H1197="","",UPPER('S.D. Paste sheet'!H1197))</f>
        <v/>
      </c>
      <c r="I1197" s="20" t="str">
        <f>IF('S.D. Paste sheet'!I1197="","",'S.D. Paste sheet'!I1197)</f>
        <v/>
      </c>
      <c r="J1197" s="20" t="str">
        <f>IF('S.D. Paste sheet'!J1197="","",'S.D. Paste sheet'!J1197)</f>
        <v/>
      </c>
      <c r="K1197" s="20" t="str">
        <f>IF('S.D. Paste sheet'!K1197="","",'S.D. Paste sheet'!K1197)</f>
        <v/>
      </c>
      <c r="L1197" s="20" t="str">
        <f>IF('S.D. Paste sheet'!L1197="","",'S.D. Paste sheet'!L1197)</f>
        <v/>
      </c>
      <c r="M1197" s="20" t="str">
        <f>IF('S.D. Paste sheet'!M1197="","",'S.D. Paste sheet'!M1197)</f>
        <v/>
      </c>
      <c r="N1197" s="20" t="str">
        <f>IF('S.D. Paste sheet'!N1197="","",'S.D. Paste sheet'!N1197)</f>
        <v/>
      </c>
      <c r="O1197" s="20" t="str">
        <f>IF('S.D. Paste sheet'!O1197="","",'S.D. Paste sheet'!O1197)</f>
        <v/>
      </c>
      <c r="P1197" s="20" t="str">
        <f>IF('S.D. Paste sheet'!P1197="","",'S.D. Paste sheet'!P1197)</f>
        <v/>
      </c>
      <c r="Q1197" s="20" t="str">
        <f>IF('S.D. Paste sheet'!Q1197="","",'S.D. Paste sheet'!Q1197)</f>
        <v/>
      </c>
      <c r="R1197" s="20" t="str">
        <f>IF('S.D. Paste sheet'!R1197="","",'S.D. Paste sheet'!R1197)</f>
        <v/>
      </c>
      <c r="S1197" s="20" t="str">
        <f>IF('S.D. Paste sheet'!S1197="","",'S.D. Paste sheet'!S1197)</f>
        <v/>
      </c>
      <c r="T1197" s="20" t="str">
        <f>IF('S.D. Paste sheet'!T1197="","",'S.D. Paste sheet'!T1197)</f>
        <v/>
      </c>
      <c r="U1197" s="20" t="str">
        <f>IF('S.D. Paste sheet'!U1197="","",'S.D. Paste sheet'!U1197)</f>
        <v/>
      </c>
      <c r="V1197" s="20" t="str">
        <f>IF('S.D. Paste sheet'!V1197="","",'S.D. Paste sheet'!V1197)</f>
        <v/>
      </c>
      <c r="W1197" s="20" t="str">
        <f>IF('S.D. Paste sheet'!W1197="","",'S.D. Paste sheet'!W1197)</f>
        <v/>
      </c>
      <c r="X1197" s="20" t="str">
        <f>IF('S.D. Paste sheet'!X1197="","",'S.D. Paste sheet'!X1197)</f>
        <v/>
      </c>
      <c r="Y1197" s="20" t="str">
        <f>IF('S.D. Paste sheet'!Y1197="","",'S.D. Paste sheet'!Y1197)</f>
        <v/>
      </c>
      <c r="Z1197" s="20" t="str">
        <f>IF('S.D. Paste sheet'!Z1197="","",'S.D. Paste sheet'!Z1197)</f>
        <v/>
      </c>
      <c r="AA1197" s="20" t="str">
        <f>IF('S.D. Paste sheet'!AA1197="","",'S.D. Paste sheet'!AA1197)</f>
        <v/>
      </c>
      <c r="AB1197" s="20" t="str">
        <f>IF('S.D. Paste sheet'!AB1197="","",'S.D. Paste sheet'!AB1197)</f>
        <v/>
      </c>
      <c r="AC1197" s="20" t="str">
        <f>IF('S.D. Paste sheet'!AC1197="","",'S.D. Paste sheet'!AC1197)</f>
        <v/>
      </c>
      <c r="AD1197" s="20" t="str">
        <f>IF('S.D. Paste sheet'!AD1197="","",'S.D. Paste sheet'!AD1197)</f>
        <v/>
      </c>
      <c r="AE1197" s="28"/>
      <c r="AF1197" t="str">
        <f>IF(AK1197="","",IF(AK1197&gt;0,COUNT($AG$2:AG1197),""))</f>
        <v/>
      </c>
      <c r="AG1197" s="25" t="str">
        <f t="shared" si="579"/>
        <v/>
      </c>
      <c r="AH1197" s="25" t="str">
        <f t="shared" si="580"/>
        <v/>
      </c>
      <c r="AI1197" s="25" t="str">
        <f t="shared" si="581"/>
        <v/>
      </c>
      <c r="AJ1197" s="25" t="str">
        <f t="shared" si="582"/>
        <v/>
      </c>
      <c r="AK1197" s="25" t="str">
        <f t="shared" si="583"/>
        <v/>
      </c>
      <c r="AL1197" s="25" t="str">
        <f t="shared" si="584"/>
        <v/>
      </c>
      <c r="AM1197" s="25" t="str">
        <f t="shared" si="585"/>
        <v/>
      </c>
      <c r="AN1197" s="25" t="str">
        <f t="shared" si="586"/>
        <v/>
      </c>
      <c r="AO1197" s="25" t="str">
        <f t="shared" si="587"/>
        <v/>
      </c>
      <c r="AP1197" s="25" t="str">
        <f t="shared" si="588"/>
        <v/>
      </c>
      <c r="AQ1197" s="25" t="str">
        <f t="shared" si="589"/>
        <v/>
      </c>
      <c r="AR1197" s="25" t="str">
        <f t="shared" si="590"/>
        <v/>
      </c>
      <c r="AS1197" s="25" t="str">
        <f t="shared" si="591"/>
        <v/>
      </c>
      <c r="AT1197" s="25" t="str">
        <f t="shared" si="592"/>
        <v/>
      </c>
      <c r="AU1197" s="25" t="str">
        <f t="shared" si="593"/>
        <v/>
      </c>
      <c r="AV1197" s="25" t="str">
        <f t="shared" si="594"/>
        <v/>
      </c>
      <c r="AX1197" t="str">
        <f>IF(BC1197="","",IF(BC1197&gt;0,COUNT($AY$2:AY1197),""))</f>
        <v/>
      </c>
      <c r="AY1197" s="25" t="str">
        <f t="shared" si="595"/>
        <v/>
      </c>
      <c r="AZ1197" s="25" t="str">
        <f t="shared" si="596"/>
        <v/>
      </c>
      <c r="BA1197" s="25" t="str">
        <f t="shared" si="597"/>
        <v/>
      </c>
      <c r="BB1197" s="25" t="str">
        <f t="shared" si="598"/>
        <v/>
      </c>
      <c r="BC1197" s="25" t="str">
        <f t="shared" si="599"/>
        <v/>
      </c>
      <c r="BD1197" s="25" t="str">
        <f t="shared" si="600"/>
        <v/>
      </c>
      <c r="BE1197" s="25" t="str">
        <f t="shared" si="601"/>
        <v/>
      </c>
      <c r="BF1197" s="25" t="str">
        <f t="shared" si="602"/>
        <v/>
      </c>
      <c r="BG1197" s="25" t="str">
        <f t="shared" si="603"/>
        <v/>
      </c>
      <c r="BH1197" s="25" t="str">
        <f t="shared" si="604"/>
        <v/>
      </c>
      <c r="BI1197" s="25" t="str">
        <f t="shared" si="605"/>
        <v/>
      </c>
      <c r="BJ1197" s="25" t="str">
        <f t="shared" si="606"/>
        <v/>
      </c>
      <c r="BK1197" s="25" t="str">
        <f t="shared" si="607"/>
        <v/>
      </c>
      <c r="BL1197" s="25" t="str">
        <f t="shared" si="608"/>
        <v/>
      </c>
      <c r="BM1197" s="25" t="str">
        <f t="shared" si="609"/>
        <v/>
      </c>
      <c r="BN1197" s="25" t="str">
        <f t="shared" si="610"/>
        <v/>
      </c>
    </row>
    <row r="1198" spans="1:66" x14ac:dyDescent="0.25">
      <c r="A1198" s="20" t="str">
        <f>IF('S.D. Paste sheet'!A1198="","",'S.D. Paste sheet'!A1198)</f>
        <v/>
      </c>
      <c r="B1198" s="20" t="str">
        <f>IF('S.D. Paste sheet'!B1198="","",'S.D. Paste sheet'!B1198)</f>
        <v/>
      </c>
      <c r="C1198" s="20" t="str">
        <f>IF('S.D. Paste sheet'!C1198="","",'S.D. Paste sheet'!C1198)</f>
        <v/>
      </c>
      <c r="D1198" s="20" t="str">
        <f>IF('S.D. Paste sheet'!D1198="","",'S.D. Paste sheet'!D1198)</f>
        <v/>
      </c>
      <c r="E1198" s="20" t="str">
        <f>IF('S.D. Paste sheet'!E1198="","",UPPER('S.D. Paste sheet'!E1198))</f>
        <v/>
      </c>
      <c r="F1198" s="20" t="str">
        <f>IF('S.D. Paste sheet'!F1198="","",'S.D. Paste sheet'!F1198)</f>
        <v/>
      </c>
      <c r="G1198" s="20" t="str">
        <f>IF('S.D. Paste sheet'!G1198="","",UPPER('S.D. Paste sheet'!G1198))</f>
        <v/>
      </c>
      <c r="H1198" s="20" t="str">
        <f>IF('S.D. Paste sheet'!H1198="","",UPPER('S.D. Paste sheet'!H1198))</f>
        <v/>
      </c>
      <c r="I1198" s="20" t="str">
        <f>IF('S.D. Paste sheet'!I1198="","",'S.D. Paste sheet'!I1198)</f>
        <v/>
      </c>
      <c r="J1198" s="20" t="str">
        <f>IF('S.D. Paste sheet'!J1198="","",'S.D. Paste sheet'!J1198)</f>
        <v/>
      </c>
      <c r="K1198" s="20" t="str">
        <f>IF('S.D. Paste sheet'!K1198="","",'S.D. Paste sheet'!K1198)</f>
        <v/>
      </c>
      <c r="L1198" s="20" t="str">
        <f>IF('S.D. Paste sheet'!L1198="","",'S.D. Paste sheet'!L1198)</f>
        <v/>
      </c>
      <c r="M1198" s="20" t="str">
        <f>IF('S.D. Paste sheet'!M1198="","",'S.D. Paste sheet'!M1198)</f>
        <v/>
      </c>
      <c r="N1198" s="20" t="str">
        <f>IF('S.D. Paste sheet'!N1198="","",'S.D. Paste sheet'!N1198)</f>
        <v/>
      </c>
      <c r="O1198" s="20" t="str">
        <f>IF('S.D. Paste sheet'!O1198="","",'S.D. Paste sheet'!O1198)</f>
        <v/>
      </c>
      <c r="P1198" s="20" t="str">
        <f>IF('S.D. Paste sheet'!P1198="","",'S.D. Paste sheet'!P1198)</f>
        <v/>
      </c>
      <c r="Q1198" s="20" t="str">
        <f>IF('S.D. Paste sheet'!Q1198="","",'S.D. Paste sheet'!Q1198)</f>
        <v/>
      </c>
      <c r="R1198" s="20" t="str">
        <f>IF('S.D. Paste sheet'!R1198="","",'S.D. Paste sheet'!R1198)</f>
        <v/>
      </c>
      <c r="S1198" s="20" t="str">
        <f>IF('S.D. Paste sheet'!S1198="","",'S.D. Paste sheet'!S1198)</f>
        <v/>
      </c>
      <c r="T1198" s="20" t="str">
        <f>IF('S.D. Paste sheet'!T1198="","",'S.D. Paste sheet'!T1198)</f>
        <v/>
      </c>
      <c r="U1198" s="20" t="str">
        <f>IF('S.D. Paste sheet'!U1198="","",'S.D. Paste sheet'!U1198)</f>
        <v/>
      </c>
      <c r="V1198" s="20" t="str">
        <f>IF('S.D. Paste sheet'!V1198="","",'S.D. Paste sheet'!V1198)</f>
        <v/>
      </c>
      <c r="W1198" s="20" t="str">
        <f>IF('S.D. Paste sheet'!W1198="","",'S.D. Paste sheet'!W1198)</f>
        <v/>
      </c>
      <c r="X1198" s="20" t="str">
        <f>IF('S.D. Paste sheet'!X1198="","",'S.D. Paste sheet'!X1198)</f>
        <v/>
      </c>
      <c r="Y1198" s="20" t="str">
        <f>IF('S.D. Paste sheet'!Y1198="","",'S.D. Paste sheet'!Y1198)</f>
        <v/>
      </c>
      <c r="Z1198" s="20" t="str">
        <f>IF('S.D. Paste sheet'!Z1198="","",'S.D. Paste sheet'!Z1198)</f>
        <v/>
      </c>
      <c r="AA1198" s="20" t="str">
        <f>IF('S.D. Paste sheet'!AA1198="","",'S.D. Paste sheet'!AA1198)</f>
        <v/>
      </c>
      <c r="AB1198" s="20" t="str">
        <f>IF('S.D. Paste sheet'!AB1198="","",'S.D. Paste sheet'!AB1198)</f>
        <v/>
      </c>
      <c r="AC1198" s="20" t="str">
        <f>IF('S.D. Paste sheet'!AC1198="","",'S.D. Paste sheet'!AC1198)</f>
        <v/>
      </c>
      <c r="AD1198" s="20" t="str">
        <f>IF('S.D. Paste sheet'!AD1198="","",'S.D. Paste sheet'!AD1198)</f>
        <v/>
      </c>
      <c r="AE1198" s="28"/>
      <c r="AF1198" t="str">
        <f>IF(AK1198="","",IF(AK1198&gt;0,COUNT($AG$2:AG1198),""))</f>
        <v/>
      </c>
      <c r="AG1198" s="25" t="str">
        <f t="shared" si="579"/>
        <v/>
      </c>
      <c r="AH1198" s="25" t="str">
        <f t="shared" si="580"/>
        <v/>
      </c>
      <c r="AI1198" s="25" t="str">
        <f t="shared" si="581"/>
        <v/>
      </c>
      <c r="AJ1198" s="25" t="str">
        <f t="shared" si="582"/>
        <v/>
      </c>
      <c r="AK1198" s="25" t="str">
        <f t="shared" si="583"/>
        <v/>
      </c>
      <c r="AL1198" s="25" t="str">
        <f t="shared" si="584"/>
        <v/>
      </c>
      <c r="AM1198" s="25" t="str">
        <f t="shared" si="585"/>
        <v/>
      </c>
      <c r="AN1198" s="25" t="str">
        <f t="shared" si="586"/>
        <v/>
      </c>
      <c r="AO1198" s="25" t="str">
        <f t="shared" si="587"/>
        <v/>
      </c>
      <c r="AP1198" s="25" t="str">
        <f t="shared" si="588"/>
        <v/>
      </c>
      <c r="AQ1198" s="25" t="str">
        <f t="shared" si="589"/>
        <v/>
      </c>
      <c r="AR1198" s="25" t="str">
        <f t="shared" si="590"/>
        <v/>
      </c>
      <c r="AS1198" s="25" t="str">
        <f t="shared" si="591"/>
        <v/>
      </c>
      <c r="AT1198" s="25" t="str">
        <f t="shared" si="592"/>
        <v/>
      </c>
      <c r="AU1198" s="25" t="str">
        <f t="shared" si="593"/>
        <v/>
      </c>
      <c r="AV1198" s="25" t="str">
        <f t="shared" si="594"/>
        <v/>
      </c>
      <c r="AX1198" t="str">
        <f>IF(BC1198="","",IF(BC1198&gt;0,COUNT($AY$2:AY1198),""))</f>
        <v/>
      </c>
      <c r="AY1198" s="25" t="str">
        <f t="shared" si="595"/>
        <v/>
      </c>
      <c r="AZ1198" s="25" t="str">
        <f t="shared" si="596"/>
        <v/>
      </c>
      <c r="BA1198" s="25" t="str">
        <f t="shared" si="597"/>
        <v/>
      </c>
      <c r="BB1198" s="25" t="str">
        <f t="shared" si="598"/>
        <v/>
      </c>
      <c r="BC1198" s="25" t="str">
        <f t="shared" si="599"/>
        <v/>
      </c>
      <c r="BD1198" s="25" t="str">
        <f t="shared" si="600"/>
        <v/>
      </c>
      <c r="BE1198" s="25" t="str">
        <f t="shared" si="601"/>
        <v/>
      </c>
      <c r="BF1198" s="25" t="str">
        <f t="shared" si="602"/>
        <v/>
      </c>
      <c r="BG1198" s="25" t="str">
        <f t="shared" si="603"/>
        <v/>
      </c>
      <c r="BH1198" s="25" t="str">
        <f t="shared" si="604"/>
        <v/>
      </c>
      <c r="BI1198" s="25" t="str">
        <f t="shared" si="605"/>
        <v/>
      </c>
      <c r="BJ1198" s="25" t="str">
        <f t="shared" si="606"/>
        <v/>
      </c>
      <c r="BK1198" s="25" t="str">
        <f t="shared" si="607"/>
        <v/>
      </c>
      <c r="BL1198" s="25" t="str">
        <f t="shared" si="608"/>
        <v/>
      </c>
      <c r="BM1198" s="25" t="str">
        <f t="shared" si="609"/>
        <v/>
      </c>
      <c r="BN1198" s="25" t="str">
        <f t="shared" si="610"/>
        <v/>
      </c>
    </row>
    <row r="1199" spans="1:66" x14ac:dyDescent="0.25">
      <c r="A1199" s="20" t="str">
        <f>IF('S.D. Paste sheet'!A1199="","",'S.D. Paste sheet'!A1199)</f>
        <v/>
      </c>
      <c r="B1199" s="20" t="str">
        <f>IF('S.D. Paste sheet'!B1199="","",'S.D. Paste sheet'!B1199)</f>
        <v/>
      </c>
      <c r="C1199" s="20" t="str">
        <f>IF('S.D. Paste sheet'!C1199="","",'S.D. Paste sheet'!C1199)</f>
        <v/>
      </c>
      <c r="D1199" s="20" t="str">
        <f>IF('S.D. Paste sheet'!D1199="","",'S.D. Paste sheet'!D1199)</f>
        <v/>
      </c>
      <c r="E1199" s="20" t="str">
        <f>IF('S.D. Paste sheet'!E1199="","",UPPER('S.D. Paste sheet'!E1199))</f>
        <v/>
      </c>
      <c r="F1199" s="20" t="str">
        <f>IF('S.D. Paste sheet'!F1199="","",'S.D. Paste sheet'!F1199)</f>
        <v/>
      </c>
      <c r="G1199" s="20" t="str">
        <f>IF('S.D. Paste sheet'!G1199="","",UPPER('S.D. Paste sheet'!G1199))</f>
        <v/>
      </c>
      <c r="H1199" s="20" t="str">
        <f>IF('S.D. Paste sheet'!H1199="","",UPPER('S.D. Paste sheet'!H1199))</f>
        <v/>
      </c>
      <c r="I1199" s="20" t="str">
        <f>IF('S.D. Paste sheet'!I1199="","",'S.D. Paste sheet'!I1199)</f>
        <v/>
      </c>
      <c r="J1199" s="20" t="str">
        <f>IF('S.D. Paste sheet'!J1199="","",'S.D. Paste sheet'!J1199)</f>
        <v/>
      </c>
      <c r="K1199" s="20" t="str">
        <f>IF('S.D. Paste sheet'!K1199="","",'S.D. Paste sheet'!K1199)</f>
        <v/>
      </c>
      <c r="L1199" s="20" t="str">
        <f>IF('S.D. Paste sheet'!L1199="","",'S.D. Paste sheet'!L1199)</f>
        <v/>
      </c>
      <c r="M1199" s="20" t="str">
        <f>IF('S.D. Paste sheet'!M1199="","",'S.D. Paste sheet'!M1199)</f>
        <v/>
      </c>
      <c r="N1199" s="20" t="str">
        <f>IF('S.D. Paste sheet'!N1199="","",'S.D. Paste sheet'!N1199)</f>
        <v/>
      </c>
      <c r="O1199" s="20" t="str">
        <f>IF('S.D. Paste sheet'!O1199="","",'S.D. Paste sheet'!O1199)</f>
        <v/>
      </c>
      <c r="P1199" s="20" t="str">
        <f>IF('S.D. Paste sheet'!P1199="","",'S.D. Paste sheet'!P1199)</f>
        <v/>
      </c>
      <c r="Q1199" s="20" t="str">
        <f>IF('S.D. Paste sheet'!Q1199="","",'S.D. Paste sheet'!Q1199)</f>
        <v/>
      </c>
      <c r="R1199" s="20" t="str">
        <f>IF('S.D. Paste sheet'!R1199="","",'S.D. Paste sheet'!R1199)</f>
        <v/>
      </c>
      <c r="S1199" s="20" t="str">
        <f>IF('S.D. Paste sheet'!S1199="","",'S.D. Paste sheet'!S1199)</f>
        <v/>
      </c>
      <c r="T1199" s="20" t="str">
        <f>IF('S.D. Paste sheet'!T1199="","",'S.D. Paste sheet'!T1199)</f>
        <v/>
      </c>
      <c r="U1199" s="20" t="str">
        <f>IF('S.D. Paste sheet'!U1199="","",'S.D. Paste sheet'!U1199)</f>
        <v/>
      </c>
      <c r="V1199" s="20" t="str">
        <f>IF('S.D. Paste sheet'!V1199="","",'S.D. Paste sheet'!V1199)</f>
        <v/>
      </c>
      <c r="W1199" s="20" t="str">
        <f>IF('S.D. Paste sheet'!W1199="","",'S.D. Paste sheet'!W1199)</f>
        <v/>
      </c>
      <c r="X1199" s="20" t="str">
        <f>IF('S.D. Paste sheet'!X1199="","",'S.D. Paste sheet'!X1199)</f>
        <v/>
      </c>
      <c r="Y1199" s="20" t="str">
        <f>IF('S.D. Paste sheet'!Y1199="","",'S.D. Paste sheet'!Y1199)</f>
        <v/>
      </c>
      <c r="Z1199" s="20" t="str">
        <f>IF('S.D. Paste sheet'!Z1199="","",'S.D. Paste sheet'!Z1199)</f>
        <v/>
      </c>
      <c r="AA1199" s="20" t="str">
        <f>IF('S.D. Paste sheet'!AA1199="","",'S.D. Paste sheet'!AA1199)</f>
        <v/>
      </c>
      <c r="AB1199" s="20" t="str">
        <f>IF('S.D. Paste sheet'!AB1199="","",'S.D. Paste sheet'!AB1199)</f>
        <v/>
      </c>
      <c r="AC1199" s="20" t="str">
        <f>IF('S.D. Paste sheet'!AC1199="","",'S.D. Paste sheet'!AC1199)</f>
        <v/>
      </c>
      <c r="AD1199" s="20" t="str">
        <f>IF('S.D. Paste sheet'!AD1199="","",'S.D. Paste sheet'!AD1199)</f>
        <v/>
      </c>
      <c r="AE1199" s="28"/>
      <c r="AF1199" t="str">
        <f>IF(AK1199="","",IF(AK1199&gt;0,COUNT($AG$2:AG1199),""))</f>
        <v/>
      </c>
      <c r="AG1199" s="25" t="str">
        <f t="shared" si="579"/>
        <v/>
      </c>
      <c r="AH1199" s="25" t="str">
        <f t="shared" si="580"/>
        <v/>
      </c>
      <c r="AI1199" s="25" t="str">
        <f t="shared" si="581"/>
        <v/>
      </c>
      <c r="AJ1199" s="25" t="str">
        <f t="shared" si="582"/>
        <v/>
      </c>
      <c r="AK1199" s="25" t="str">
        <f t="shared" si="583"/>
        <v/>
      </c>
      <c r="AL1199" s="25" t="str">
        <f t="shared" si="584"/>
        <v/>
      </c>
      <c r="AM1199" s="25" t="str">
        <f t="shared" si="585"/>
        <v/>
      </c>
      <c r="AN1199" s="25" t="str">
        <f t="shared" si="586"/>
        <v/>
      </c>
      <c r="AO1199" s="25" t="str">
        <f t="shared" si="587"/>
        <v/>
      </c>
      <c r="AP1199" s="25" t="str">
        <f t="shared" si="588"/>
        <v/>
      </c>
      <c r="AQ1199" s="25" t="str">
        <f t="shared" si="589"/>
        <v/>
      </c>
      <c r="AR1199" s="25" t="str">
        <f t="shared" si="590"/>
        <v/>
      </c>
      <c r="AS1199" s="25" t="str">
        <f t="shared" si="591"/>
        <v/>
      </c>
      <c r="AT1199" s="25" t="str">
        <f t="shared" si="592"/>
        <v/>
      </c>
      <c r="AU1199" s="25" t="str">
        <f t="shared" si="593"/>
        <v/>
      </c>
      <c r="AV1199" s="25" t="str">
        <f t="shared" si="594"/>
        <v/>
      </c>
      <c r="AX1199" t="str">
        <f>IF(BC1199="","",IF(BC1199&gt;0,COUNT($AY$2:AY1199),""))</f>
        <v/>
      </c>
      <c r="AY1199" s="25" t="str">
        <f t="shared" si="595"/>
        <v/>
      </c>
      <c r="AZ1199" s="25" t="str">
        <f t="shared" si="596"/>
        <v/>
      </c>
      <c r="BA1199" s="25" t="str">
        <f t="shared" si="597"/>
        <v/>
      </c>
      <c r="BB1199" s="25" t="str">
        <f t="shared" si="598"/>
        <v/>
      </c>
      <c r="BC1199" s="25" t="str">
        <f t="shared" si="599"/>
        <v/>
      </c>
      <c r="BD1199" s="25" t="str">
        <f t="shared" si="600"/>
        <v/>
      </c>
      <c r="BE1199" s="25" t="str">
        <f t="shared" si="601"/>
        <v/>
      </c>
      <c r="BF1199" s="25" t="str">
        <f t="shared" si="602"/>
        <v/>
      </c>
      <c r="BG1199" s="25" t="str">
        <f t="shared" si="603"/>
        <v/>
      </c>
      <c r="BH1199" s="25" t="str">
        <f t="shared" si="604"/>
        <v/>
      </c>
      <c r="BI1199" s="25" t="str">
        <f t="shared" si="605"/>
        <v/>
      </c>
      <c r="BJ1199" s="25" t="str">
        <f t="shared" si="606"/>
        <v/>
      </c>
      <c r="BK1199" s="25" t="str">
        <f t="shared" si="607"/>
        <v/>
      </c>
      <c r="BL1199" s="25" t="str">
        <f t="shared" si="608"/>
        <v/>
      </c>
      <c r="BM1199" s="25" t="str">
        <f t="shared" si="609"/>
        <v/>
      </c>
      <c r="BN1199" s="25" t="str">
        <f t="shared" si="610"/>
        <v/>
      </c>
    </row>
    <row r="1200" spans="1:66" x14ac:dyDescent="0.25">
      <c r="A1200" s="20" t="str">
        <f>IF('S.D. Paste sheet'!A1200="","",'S.D. Paste sheet'!A1200)</f>
        <v/>
      </c>
      <c r="B1200" s="20" t="str">
        <f>IF('S.D. Paste sheet'!B1200="","",'S.D. Paste sheet'!B1200)</f>
        <v/>
      </c>
      <c r="C1200" s="20" t="str">
        <f>IF('S.D. Paste sheet'!C1200="","",'S.D. Paste sheet'!C1200)</f>
        <v/>
      </c>
      <c r="D1200" s="20" t="str">
        <f>IF('S.D. Paste sheet'!D1200="","",'S.D. Paste sheet'!D1200)</f>
        <v/>
      </c>
      <c r="E1200" s="20" t="str">
        <f>IF('S.D. Paste sheet'!E1200="","",UPPER('S.D. Paste sheet'!E1200))</f>
        <v/>
      </c>
      <c r="F1200" s="20" t="str">
        <f>IF('S.D. Paste sheet'!F1200="","",'S.D. Paste sheet'!F1200)</f>
        <v/>
      </c>
      <c r="G1200" s="20" t="str">
        <f>IF('S.D. Paste sheet'!G1200="","",UPPER('S.D. Paste sheet'!G1200))</f>
        <v/>
      </c>
      <c r="H1200" s="20" t="str">
        <f>IF('S.D. Paste sheet'!H1200="","",UPPER('S.D. Paste sheet'!H1200))</f>
        <v/>
      </c>
      <c r="I1200" s="20" t="str">
        <f>IF('S.D. Paste sheet'!I1200="","",'S.D. Paste sheet'!I1200)</f>
        <v/>
      </c>
      <c r="J1200" s="20" t="str">
        <f>IF('S.D. Paste sheet'!J1200="","",'S.D. Paste sheet'!J1200)</f>
        <v/>
      </c>
      <c r="K1200" s="20" t="str">
        <f>IF('S.D. Paste sheet'!K1200="","",'S.D. Paste sheet'!K1200)</f>
        <v/>
      </c>
      <c r="L1200" s="20" t="str">
        <f>IF('S.D. Paste sheet'!L1200="","",'S.D. Paste sheet'!L1200)</f>
        <v/>
      </c>
      <c r="M1200" s="20" t="str">
        <f>IF('S.D. Paste sheet'!M1200="","",'S.D. Paste sheet'!M1200)</f>
        <v/>
      </c>
      <c r="N1200" s="20" t="str">
        <f>IF('S.D. Paste sheet'!N1200="","",'S.D. Paste sheet'!N1200)</f>
        <v/>
      </c>
      <c r="O1200" s="20" t="str">
        <f>IF('S.D. Paste sheet'!O1200="","",'S.D. Paste sheet'!O1200)</f>
        <v/>
      </c>
      <c r="P1200" s="20" t="str">
        <f>IF('S.D. Paste sheet'!P1200="","",'S.D. Paste sheet'!P1200)</f>
        <v/>
      </c>
      <c r="Q1200" s="20" t="str">
        <f>IF('S.D. Paste sheet'!Q1200="","",'S.D. Paste sheet'!Q1200)</f>
        <v/>
      </c>
      <c r="R1200" s="20" t="str">
        <f>IF('S.D. Paste sheet'!R1200="","",'S.D. Paste sheet'!R1200)</f>
        <v/>
      </c>
      <c r="S1200" s="20" t="str">
        <f>IF('S.D. Paste sheet'!S1200="","",'S.D. Paste sheet'!S1200)</f>
        <v/>
      </c>
      <c r="T1200" s="20" t="str">
        <f>IF('S.D. Paste sheet'!T1200="","",'S.D. Paste sheet'!T1200)</f>
        <v/>
      </c>
      <c r="U1200" s="20" t="str">
        <f>IF('S.D. Paste sheet'!U1200="","",'S.D. Paste sheet'!U1200)</f>
        <v/>
      </c>
      <c r="V1200" s="20" t="str">
        <f>IF('S.D. Paste sheet'!V1200="","",'S.D. Paste sheet'!V1200)</f>
        <v/>
      </c>
      <c r="W1200" s="20" t="str">
        <f>IF('S.D. Paste sheet'!W1200="","",'S.D. Paste sheet'!W1200)</f>
        <v/>
      </c>
      <c r="X1200" s="20" t="str">
        <f>IF('S.D. Paste sheet'!X1200="","",'S.D. Paste sheet'!X1200)</f>
        <v/>
      </c>
      <c r="Y1200" s="20" t="str">
        <f>IF('S.D. Paste sheet'!Y1200="","",'S.D. Paste sheet'!Y1200)</f>
        <v/>
      </c>
      <c r="Z1200" s="20" t="str">
        <f>IF('S.D. Paste sheet'!Z1200="","",'S.D. Paste sheet'!Z1200)</f>
        <v/>
      </c>
      <c r="AA1200" s="20" t="str">
        <f>IF('S.D. Paste sheet'!AA1200="","",'S.D. Paste sheet'!AA1200)</f>
        <v/>
      </c>
      <c r="AB1200" s="20" t="str">
        <f>IF('S.D. Paste sheet'!AB1200="","",'S.D. Paste sheet'!AB1200)</f>
        <v/>
      </c>
      <c r="AC1200" s="20" t="str">
        <f>IF('S.D. Paste sheet'!AC1200="","",'S.D. Paste sheet'!AC1200)</f>
        <v/>
      </c>
      <c r="AD1200" s="20" t="str">
        <f>IF('S.D. Paste sheet'!AD1200="","",'S.D. Paste sheet'!AD1200)</f>
        <v/>
      </c>
      <c r="AE1200" s="28"/>
      <c r="AF1200" t="str">
        <f>IF(AK1200="","",IF(AK1200&gt;0,COUNT($AG$2:AG1200),""))</f>
        <v/>
      </c>
      <c r="AG1200" s="25" t="str">
        <f t="shared" si="579"/>
        <v/>
      </c>
      <c r="AH1200" s="25" t="str">
        <f t="shared" si="580"/>
        <v/>
      </c>
      <c r="AI1200" s="25" t="str">
        <f t="shared" si="581"/>
        <v/>
      </c>
      <c r="AJ1200" s="25" t="str">
        <f t="shared" si="582"/>
        <v/>
      </c>
      <c r="AK1200" s="25" t="str">
        <f t="shared" si="583"/>
        <v/>
      </c>
      <c r="AL1200" s="25" t="str">
        <f t="shared" si="584"/>
        <v/>
      </c>
      <c r="AM1200" s="25" t="str">
        <f t="shared" si="585"/>
        <v/>
      </c>
      <c r="AN1200" s="25" t="str">
        <f t="shared" si="586"/>
        <v/>
      </c>
      <c r="AO1200" s="25" t="str">
        <f t="shared" si="587"/>
        <v/>
      </c>
      <c r="AP1200" s="25" t="str">
        <f t="shared" si="588"/>
        <v/>
      </c>
      <c r="AQ1200" s="25" t="str">
        <f t="shared" si="589"/>
        <v/>
      </c>
      <c r="AR1200" s="25" t="str">
        <f t="shared" si="590"/>
        <v/>
      </c>
      <c r="AS1200" s="25" t="str">
        <f t="shared" si="591"/>
        <v/>
      </c>
      <c r="AT1200" s="25" t="str">
        <f t="shared" si="592"/>
        <v/>
      </c>
      <c r="AU1200" s="25" t="str">
        <f t="shared" si="593"/>
        <v/>
      </c>
      <c r="AV1200" s="25" t="str">
        <f t="shared" si="594"/>
        <v/>
      </c>
      <c r="AX1200" t="str">
        <f>IF(BC1200="","",IF(BC1200&gt;0,COUNT($AY$2:AY1200),""))</f>
        <v/>
      </c>
      <c r="AY1200" s="25" t="str">
        <f t="shared" si="595"/>
        <v/>
      </c>
      <c r="AZ1200" s="25" t="str">
        <f t="shared" si="596"/>
        <v/>
      </c>
      <c r="BA1200" s="25" t="str">
        <f t="shared" si="597"/>
        <v/>
      </c>
      <c r="BB1200" s="25" t="str">
        <f t="shared" si="598"/>
        <v/>
      </c>
      <c r="BC1200" s="25" t="str">
        <f t="shared" si="599"/>
        <v/>
      </c>
      <c r="BD1200" s="25" t="str">
        <f t="shared" si="600"/>
        <v/>
      </c>
      <c r="BE1200" s="25" t="str">
        <f t="shared" si="601"/>
        <v/>
      </c>
      <c r="BF1200" s="25" t="str">
        <f t="shared" si="602"/>
        <v/>
      </c>
      <c r="BG1200" s="25" t="str">
        <f t="shared" si="603"/>
        <v/>
      </c>
      <c r="BH1200" s="25" t="str">
        <f t="shared" si="604"/>
        <v/>
      </c>
      <c r="BI1200" s="25" t="str">
        <f t="shared" si="605"/>
        <v/>
      </c>
      <c r="BJ1200" s="25" t="str">
        <f t="shared" si="606"/>
        <v/>
      </c>
      <c r="BK1200" s="25" t="str">
        <f t="shared" si="607"/>
        <v/>
      </c>
      <c r="BL1200" s="25" t="str">
        <f t="shared" si="608"/>
        <v/>
      </c>
      <c r="BM1200" s="25" t="str">
        <f t="shared" si="609"/>
        <v/>
      </c>
      <c r="BN1200" s="25" t="str">
        <f t="shared" si="610"/>
        <v/>
      </c>
    </row>
    <row r="1201" spans="1:66" x14ac:dyDescent="0.25">
      <c r="A1201" s="20" t="str">
        <f>IF('S.D. Paste sheet'!A1201="","",'S.D. Paste sheet'!A1201)</f>
        <v/>
      </c>
      <c r="B1201" s="20" t="str">
        <f>IF('S.D. Paste sheet'!B1201="","",'S.D. Paste sheet'!B1201)</f>
        <v/>
      </c>
      <c r="C1201" s="20" t="str">
        <f>IF('S.D. Paste sheet'!C1201="","",'S.D. Paste sheet'!C1201)</f>
        <v/>
      </c>
      <c r="D1201" s="20" t="str">
        <f>IF('S.D. Paste sheet'!D1201="","",'S.D. Paste sheet'!D1201)</f>
        <v/>
      </c>
      <c r="E1201" s="20" t="str">
        <f>IF('S.D. Paste sheet'!E1201="","",UPPER('S.D. Paste sheet'!E1201))</f>
        <v/>
      </c>
      <c r="F1201" s="20" t="str">
        <f>IF('S.D. Paste sheet'!F1201="","",'S.D. Paste sheet'!F1201)</f>
        <v/>
      </c>
      <c r="G1201" s="20" t="str">
        <f>IF('S.D. Paste sheet'!G1201="","",UPPER('S.D. Paste sheet'!G1201))</f>
        <v/>
      </c>
      <c r="H1201" s="20" t="str">
        <f>IF('S.D. Paste sheet'!H1201="","",UPPER('S.D. Paste sheet'!H1201))</f>
        <v/>
      </c>
      <c r="I1201" s="20" t="str">
        <f>IF('S.D. Paste sheet'!I1201="","",'S.D. Paste sheet'!I1201)</f>
        <v/>
      </c>
      <c r="J1201" s="20" t="str">
        <f>IF('S.D. Paste sheet'!J1201="","",'S.D. Paste sheet'!J1201)</f>
        <v/>
      </c>
      <c r="K1201" s="20" t="str">
        <f>IF('S.D. Paste sheet'!K1201="","",'S.D. Paste sheet'!K1201)</f>
        <v/>
      </c>
      <c r="L1201" s="20" t="str">
        <f>IF('S.D. Paste sheet'!L1201="","",'S.D. Paste sheet'!L1201)</f>
        <v/>
      </c>
      <c r="M1201" s="20" t="str">
        <f>IF('S.D. Paste sheet'!M1201="","",'S.D. Paste sheet'!M1201)</f>
        <v/>
      </c>
      <c r="N1201" s="20" t="str">
        <f>IF('S.D. Paste sheet'!N1201="","",'S.D. Paste sheet'!N1201)</f>
        <v/>
      </c>
      <c r="O1201" s="20" t="str">
        <f>IF('S.D. Paste sheet'!O1201="","",'S.D. Paste sheet'!O1201)</f>
        <v/>
      </c>
      <c r="P1201" s="20" t="str">
        <f>IF('S.D. Paste sheet'!P1201="","",'S.D. Paste sheet'!P1201)</f>
        <v/>
      </c>
      <c r="Q1201" s="20" t="str">
        <f>IF('S.D. Paste sheet'!Q1201="","",'S.D. Paste sheet'!Q1201)</f>
        <v/>
      </c>
      <c r="R1201" s="20" t="str">
        <f>IF('S.D. Paste sheet'!R1201="","",'S.D. Paste sheet'!R1201)</f>
        <v/>
      </c>
      <c r="S1201" s="20" t="str">
        <f>IF('S.D. Paste sheet'!S1201="","",'S.D. Paste sheet'!S1201)</f>
        <v/>
      </c>
      <c r="T1201" s="20" t="str">
        <f>IF('S.D. Paste sheet'!T1201="","",'S.D. Paste sheet'!T1201)</f>
        <v/>
      </c>
      <c r="U1201" s="20" t="str">
        <f>IF('S.D. Paste sheet'!U1201="","",'S.D. Paste sheet'!U1201)</f>
        <v/>
      </c>
      <c r="V1201" s="20" t="str">
        <f>IF('S.D. Paste sheet'!V1201="","",'S.D. Paste sheet'!V1201)</f>
        <v/>
      </c>
      <c r="W1201" s="20" t="str">
        <f>IF('S.D. Paste sheet'!W1201="","",'S.D. Paste sheet'!W1201)</f>
        <v/>
      </c>
      <c r="X1201" s="20" t="str">
        <f>IF('S.D. Paste sheet'!X1201="","",'S.D. Paste sheet'!X1201)</f>
        <v/>
      </c>
      <c r="Y1201" s="20" t="str">
        <f>IF('S.D. Paste sheet'!Y1201="","",'S.D. Paste sheet'!Y1201)</f>
        <v/>
      </c>
      <c r="Z1201" s="20" t="str">
        <f>IF('S.D. Paste sheet'!Z1201="","",'S.D. Paste sheet'!Z1201)</f>
        <v/>
      </c>
      <c r="AA1201" s="20" t="str">
        <f>IF('S.D. Paste sheet'!AA1201="","",'S.D. Paste sheet'!AA1201)</f>
        <v/>
      </c>
      <c r="AB1201" s="20" t="str">
        <f>IF('S.D. Paste sheet'!AB1201="","",'S.D. Paste sheet'!AB1201)</f>
        <v/>
      </c>
      <c r="AC1201" s="20" t="str">
        <f>IF('S.D. Paste sheet'!AC1201="","",'S.D. Paste sheet'!AC1201)</f>
        <v/>
      </c>
      <c r="AD1201" s="20" t="str">
        <f>IF('S.D. Paste sheet'!AD1201="","",'S.D. Paste sheet'!AD1201)</f>
        <v/>
      </c>
      <c r="AE1201" s="28"/>
      <c r="AF1201" t="str">
        <f>IF(AK1201="","",IF(AK1201&gt;0,COUNT($AG$2:AG1201),""))</f>
        <v/>
      </c>
      <c r="AG1201" s="25" t="str">
        <f t="shared" si="579"/>
        <v/>
      </c>
      <c r="AH1201" s="25" t="str">
        <f t="shared" si="580"/>
        <v/>
      </c>
      <c r="AI1201" s="25" t="str">
        <f t="shared" si="581"/>
        <v/>
      </c>
      <c r="AJ1201" s="25" t="str">
        <f t="shared" si="582"/>
        <v/>
      </c>
      <c r="AK1201" s="25" t="str">
        <f t="shared" si="583"/>
        <v/>
      </c>
      <c r="AL1201" s="25" t="str">
        <f t="shared" si="584"/>
        <v/>
      </c>
      <c r="AM1201" s="25" t="str">
        <f t="shared" si="585"/>
        <v/>
      </c>
      <c r="AN1201" s="25" t="str">
        <f t="shared" si="586"/>
        <v/>
      </c>
      <c r="AO1201" s="25" t="str">
        <f t="shared" si="587"/>
        <v/>
      </c>
      <c r="AP1201" s="25" t="str">
        <f t="shared" si="588"/>
        <v/>
      </c>
      <c r="AQ1201" s="25" t="str">
        <f t="shared" si="589"/>
        <v/>
      </c>
      <c r="AR1201" s="25" t="str">
        <f t="shared" si="590"/>
        <v/>
      </c>
      <c r="AS1201" s="25" t="str">
        <f t="shared" si="591"/>
        <v/>
      </c>
      <c r="AT1201" s="25" t="str">
        <f t="shared" si="592"/>
        <v/>
      </c>
      <c r="AU1201" s="25" t="str">
        <f t="shared" si="593"/>
        <v/>
      </c>
      <c r="AV1201" s="25" t="str">
        <f t="shared" si="594"/>
        <v/>
      </c>
      <c r="AX1201" t="str">
        <f>IF(BC1201="","",IF(BC1201&gt;0,COUNT($AY$2:AY1201),""))</f>
        <v/>
      </c>
      <c r="AY1201" s="25" t="str">
        <f t="shared" si="595"/>
        <v/>
      </c>
      <c r="AZ1201" s="25" t="str">
        <f t="shared" si="596"/>
        <v/>
      </c>
      <c r="BA1201" s="25" t="str">
        <f t="shared" si="597"/>
        <v/>
      </c>
      <c r="BB1201" s="25" t="str">
        <f t="shared" si="598"/>
        <v/>
      </c>
      <c r="BC1201" s="25" t="str">
        <f t="shared" si="599"/>
        <v/>
      </c>
      <c r="BD1201" s="25" t="str">
        <f t="shared" si="600"/>
        <v/>
      </c>
      <c r="BE1201" s="25" t="str">
        <f t="shared" si="601"/>
        <v/>
      </c>
      <c r="BF1201" s="25" t="str">
        <f t="shared" si="602"/>
        <v/>
      </c>
      <c r="BG1201" s="25" t="str">
        <f t="shared" si="603"/>
        <v/>
      </c>
      <c r="BH1201" s="25" t="str">
        <f t="shared" si="604"/>
        <v/>
      </c>
      <c r="BI1201" s="25" t="str">
        <f t="shared" si="605"/>
        <v/>
      </c>
      <c r="BJ1201" s="25" t="str">
        <f t="shared" si="606"/>
        <v/>
      </c>
      <c r="BK1201" s="25" t="str">
        <f t="shared" si="607"/>
        <v/>
      </c>
      <c r="BL1201" s="25" t="str">
        <f t="shared" si="608"/>
        <v/>
      </c>
      <c r="BM1201" s="25" t="str">
        <f t="shared" si="609"/>
        <v/>
      </c>
      <c r="BN1201" s="25" t="str">
        <f t="shared" si="610"/>
        <v/>
      </c>
    </row>
    <row r="1202" spans="1:66" x14ac:dyDescent="0.25">
      <c r="A1202" s="20" t="str">
        <f>IF('S.D. Paste sheet'!A1202="","",'S.D. Paste sheet'!A1202)</f>
        <v/>
      </c>
      <c r="B1202" s="20" t="str">
        <f>IF('S.D. Paste sheet'!B1202="","",'S.D. Paste sheet'!B1202)</f>
        <v/>
      </c>
      <c r="C1202" s="20" t="str">
        <f>IF('S.D. Paste sheet'!C1202="","",'S.D. Paste sheet'!C1202)</f>
        <v/>
      </c>
      <c r="D1202" s="20" t="str">
        <f>IF('S.D. Paste sheet'!D1202="","",'S.D. Paste sheet'!D1202)</f>
        <v/>
      </c>
      <c r="E1202" s="20" t="str">
        <f>IF('S.D. Paste sheet'!E1202="","",UPPER('S.D. Paste sheet'!E1202))</f>
        <v/>
      </c>
      <c r="F1202" s="20" t="str">
        <f>IF('S.D. Paste sheet'!F1202="","",'S.D. Paste sheet'!F1202)</f>
        <v/>
      </c>
      <c r="G1202" s="20" t="str">
        <f>IF('S.D. Paste sheet'!G1202="","",UPPER('S.D. Paste sheet'!G1202))</f>
        <v/>
      </c>
      <c r="H1202" s="20" t="str">
        <f>IF('S.D. Paste sheet'!H1202="","",UPPER('S.D. Paste sheet'!H1202))</f>
        <v/>
      </c>
      <c r="I1202" s="20" t="str">
        <f>IF('S.D. Paste sheet'!I1202="","",'S.D. Paste sheet'!I1202)</f>
        <v/>
      </c>
      <c r="J1202" s="20" t="str">
        <f>IF('S.D. Paste sheet'!J1202="","",'S.D. Paste sheet'!J1202)</f>
        <v/>
      </c>
      <c r="K1202" s="20" t="str">
        <f>IF('S.D. Paste sheet'!K1202="","",'S.D. Paste sheet'!K1202)</f>
        <v/>
      </c>
      <c r="L1202" s="20" t="str">
        <f>IF('S.D. Paste sheet'!L1202="","",'S.D. Paste sheet'!L1202)</f>
        <v/>
      </c>
      <c r="M1202" s="20" t="str">
        <f>IF('S.D. Paste sheet'!M1202="","",'S.D. Paste sheet'!M1202)</f>
        <v/>
      </c>
      <c r="N1202" s="20" t="str">
        <f>IF('S.D. Paste sheet'!N1202="","",'S.D. Paste sheet'!N1202)</f>
        <v/>
      </c>
      <c r="O1202" s="20" t="str">
        <f>IF('S.D. Paste sheet'!O1202="","",'S.D. Paste sheet'!O1202)</f>
        <v/>
      </c>
      <c r="P1202" s="20" t="str">
        <f>IF('S.D. Paste sheet'!P1202="","",'S.D. Paste sheet'!P1202)</f>
        <v/>
      </c>
      <c r="Q1202" s="20" t="str">
        <f>IF('S.D. Paste sheet'!Q1202="","",'S.D. Paste sheet'!Q1202)</f>
        <v/>
      </c>
      <c r="R1202" s="20" t="str">
        <f>IF('S.D. Paste sheet'!R1202="","",'S.D. Paste sheet'!R1202)</f>
        <v/>
      </c>
      <c r="S1202" s="20" t="str">
        <f>IF('S.D. Paste sheet'!S1202="","",'S.D. Paste sheet'!S1202)</f>
        <v/>
      </c>
      <c r="T1202" s="20" t="str">
        <f>IF('S.D. Paste sheet'!T1202="","",'S.D. Paste sheet'!T1202)</f>
        <v/>
      </c>
      <c r="U1202" s="20" t="str">
        <f>IF('S.D. Paste sheet'!U1202="","",'S.D. Paste sheet'!U1202)</f>
        <v/>
      </c>
      <c r="V1202" s="20" t="str">
        <f>IF('S.D. Paste sheet'!V1202="","",'S.D. Paste sheet'!V1202)</f>
        <v/>
      </c>
      <c r="W1202" s="20" t="str">
        <f>IF('S.D. Paste sheet'!W1202="","",'S.D. Paste sheet'!W1202)</f>
        <v/>
      </c>
      <c r="X1202" s="20" t="str">
        <f>IF('S.D. Paste sheet'!X1202="","",'S.D. Paste sheet'!X1202)</f>
        <v/>
      </c>
      <c r="Y1202" s="20" t="str">
        <f>IF('S.D. Paste sheet'!Y1202="","",'S.D. Paste sheet'!Y1202)</f>
        <v/>
      </c>
      <c r="Z1202" s="20" t="str">
        <f>IF('S.D. Paste sheet'!Z1202="","",'S.D. Paste sheet'!Z1202)</f>
        <v/>
      </c>
      <c r="AA1202" s="20" t="str">
        <f>IF('S.D. Paste sheet'!AA1202="","",'S.D. Paste sheet'!AA1202)</f>
        <v/>
      </c>
      <c r="AB1202" s="20" t="str">
        <f>IF('S.D. Paste sheet'!AB1202="","",'S.D. Paste sheet'!AB1202)</f>
        <v/>
      </c>
      <c r="AC1202" s="20" t="str">
        <f>IF('S.D. Paste sheet'!AC1202="","",'S.D. Paste sheet'!AC1202)</f>
        <v/>
      </c>
      <c r="AD1202" s="20" t="str">
        <f>IF('S.D. Paste sheet'!AD1202="","",'S.D. Paste sheet'!AD1202)</f>
        <v/>
      </c>
      <c r="AE1202" s="28"/>
      <c r="AF1202" t="str">
        <f>IF(AK1202="","",IF(AK1202&gt;0,COUNT($AG$2:AG1202),""))</f>
        <v/>
      </c>
      <c r="AG1202" s="25" t="str">
        <f t="shared" si="579"/>
        <v/>
      </c>
      <c r="AH1202" s="25" t="str">
        <f t="shared" si="580"/>
        <v/>
      </c>
      <c r="AI1202" s="25" t="str">
        <f t="shared" si="581"/>
        <v/>
      </c>
      <c r="AJ1202" s="25" t="str">
        <f t="shared" si="582"/>
        <v/>
      </c>
      <c r="AK1202" s="25" t="str">
        <f t="shared" si="583"/>
        <v/>
      </c>
      <c r="AL1202" s="25" t="str">
        <f t="shared" si="584"/>
        <v/>
      </c>
      <c r="AM1202" s="25" t="str">
        <f t="shared" si="585"/>
        <v/>
      </c>
      <c r="AN1202" s="25" t="str">
        <f t="shared" si="586"/>
        <v/>
      </c>
      <c r="AO1202" s="25" t="str">
        <f t="shared" si="587"/>
        <v/>
      </c>
      <c r="AP1202" s="25" t="str">
        <f t="shared" si="588"/>
        <v/>
      </c>
      <c r="AQ1202" s="25" t="str">
        <f t="shared" si="589"/>
        <v/>
      </c>
      <c r="AR1202" s="25" t="str">
        <f t="shared" si="590"/>
        <v/>
      </c>
      <c r="AS1202" s="25" t="str">
        <f t="shared" si="591"/>
        <v/>
      </c>
      <c r="AT1202" s="25" t="str">
        <f t="shared" si="592"/>
        <v/>
      </c>
      <c r="AU1202" s="25" t="str">
        <f t="shared" si="593"/>
        <v/>
      </c>
      <c r="AV1202" s="25" t="str">
        <f t="shared" si="594"/>
        <v/>
      </c>
      <c r="AX1202" t="str">
        <f>IF(BC1202="","",IF(BC1202&gt;0,COUNT($AY$2:AY1202),""))</f>
        <v/>
      </c>
      <c r="AY1202" s="25" t="str">
        <f t="shared" si="595"/>
        <v/>
      </c>
      <c r="AZ1202" s="25" t="str">
        <f t="shared" si="596"/>
        <v/>
      </c>
      <c r="BA1202" s="25" t="str">
        <f t="shared" si="597"/>
        <v/>
      </c>
      <c r="BB1202" s="25" t="str">
        <f t="shared" si="598"/>
        <v/>
      </c>
      <c r="BC1202" s="25" t="str">
        <f t="shared" si="599"/>
        <v/>
      </c>
      <c r="BD1202" s="25" t="str">
        <f t="shared" si="600"/>
        <v/>
      </c>
      <c r="BE1202" s="25" t="str">
        <f t="shared" si="601"/>
        <v/>
      </c>
      <c r="BF1202" s="25" t="str">
        <f t="shared" si="602"/>
        <v/>
      </c>
      <c r="BG1202" s="25" t="str">
        <f t="shared" si="603"/>
        <v/>
      </c>
      <c r="BH1202" s="25" t="str">
        <f t="shared" si="604"/>
        <v/>
      </c>
      <c r="BI1202" s="25" t="str">
        <f t="shared" si="605"/>
        <v/>
      </c>
      <c r="BJ1202" s="25" t="str">
        <f t="shared" si="606"/>
        <v/>
      </c>
      <c r="BK1202" s="25" t="str">
        <f t="shared" si="607"/>
        <v/>
      </c>
      <c r="BL1202" s="25" t="str">
        <f t="shared" si="608"/>
        <v/>
      </c>
      <c r="BM1202" s="25" t="str">
        <f t="shared" si="609"/>
        <v/>
      </c>
      <c r="BN1202" s="25" t="str">
        <f t="shared" si="610"/>
        <v/>
      </c>
    </row>
    <row r="1203" spans="1:66" x14ac:dyDescent="0.25">
      <c r="A1203" s="20" t="str">
        <f>IF('S.D. Paste sheet'!A1203="","",'S.D. Paste sheet'!A1203)</f>
        <v/>
      </c>
      <c r="B1203" s="20" t="str">
        <f>IF('S.D. Paste sheet'!B1203="","",'S.D. Paste sheet'!B1203)</f>
        <v/>
      </c>
      <c r="C1203" s="20" t="str">
        <f>IF('S.D. Paste sheet'!C1203="","",'S.D. Paste sheet'!C1203)</f>
        <v/>
      </c>
      <c r="D1203" s="20" t="str">
        <f>IF('S.D. Paste sheet'!D1203="","",'S.D. Paste sheet'!D1203)</f>
        <v/>
      </c>
      <c r="E1203" s="20" t="str">
        <f>IF('S.D. Paste sheet'!E1203="","",UPPER('S.D. Paste sheet'!E1203))</f>
        <v/>
      </c>
      <c r="F1203" s="20" t="str">
        <f>IF('S.D. Paste sheet'!F1203="","",'S.D. Paste sheet'!F1203)</f>
        <v/>
      </c>
      <c r="G1203" s="20" t="str">
        <f>IF('S.D. Paste sheet'!G1203="","",UPPER('S.D. Paste sheet'!G1203))</f>
        <v/>
      </c>
      <c r="H1203" s="20" t="str">
        <f>IF('S.D. Paste sheet'!H1203="","",UPPER('S.D. Paste sheet'!H1203))</f>
        <v/>
      </c>
      <c r="I1203" s="20" t="str">
        <f>IF('S.D. Paste sheet'!I1203="","",'S.D. Paste sheet'!I1203)</f>
        <v/>
      </c>
      <c r="J1203" s="20" t="str">
        <f>IF('S.D. Paste sheet'!J1203="","",'S.D. Paste sheet'!J1203)</f>
        <v/>
      </c>
      <c r="K1203" s="20" t="str">
        <f>IF('S.D. Paste sheet'!K1203="","",'S.D. Paste sheet'!K1203)</f>
        <v/>
      </c>
      <c r="L1203" s="20" t="str">
        <f>IF('S.D. Paste sheet'!L1203="","",'S.D. Paste sheet'!L1203)</f>
        <v/>
      </c>
      <c r="M1203" s="20" t="str">
        <f>IF('S.D. Paste sheet'!M1203="","",'S.D. Paste sheet'!M1203)</f>
        <v/>
      </c>
      <c r="N1203" s="20" t="str">
        <f>IF('S.D. Paste sheet'!N1203="","",'S.D. Paste sheet'!N1203)</f>
        <v/>
      </c>
      <c r="O1203" s="20" t="str">
        <f>IF('S.D. Paste sheet'!O1203="","",'S.D. Paste sheet'!O1203)</f>
        <v/>
      </c>
      <c r="P1203" s="20" t="str">
        <f>IF('S.D. Paste sheet'!P1203="","",'S.D. Paste sheet'!P1203)</f>
        <v/>
      </c>
      <c r="Q1203" s="20" t="str">
        <f>IF('S.D. Paste sheet'!Q1203="","",'S.D. Paste sheet'!Q1203)</f>
        <v/>
      </c>
      <c r="R1203" s="20" t="str">
        <f>IF('S.D. Paste sheet'!R1203="","",'S.D. Paste sheet'!R1203)</f>
        <v/>
      </c>
      <c r="S1203" s="20" t="str">
        <f>IF('S.D. Paste sheet'!S1203="","",'S.D. Paste sheet'!S1203)</f>
        <v/>
      </c>
      <c r="T1203" s="20" t="str">
        <f>IF('S.D. Paste sheet'!T1203="","",'S.D. Paste sheet'!T1203)</f>
        <v/>
      </c>
      <c r="U1203" s="20" t="str">
        <f>IF('S.D. Paste sheet'!U1203="","",'S.D. Paste sheet'!U1203)</f>
        <v/>
      </c>
      <c r="V1203" s="20" t="str">
        <f>IF('S.D. Paste sheet'!V1203="","",'S.D. Paste sheet'!V1203)</f>
        <v/>
      </c>
      <c r="W1203" s="20" t="str">
        <f>IF('S.D. Paste sheet'!W1203="","",'S.D. Paste sheet'!W1203)</f>
        <v/>
      </c>
      <c r="X1203" s="20" t="str">
        <f>IF('S.D. Paste sheet'!X1203="","",'S.D. Paste sheet'!X1203)</f>
        <v/>
      </c>
      <c r="Y1203" s="20" t="str">
        <f>IF('S.D. Paste sheet'!Y1203="","",'S.D. Paste sheet'!Y1203)</f>
        <v/>
      </c>
      <c r="Z1203" s="20" t="str">
        <f>IF('S.D. Paste sheet'!Z1203="","",'S.D. Paste sheet'!Z1203)</f>
        <v/>
      </c>
      <c r="AA1203" s="20" t="str">
        <f>IF('S.D. Paste sheet'!AA1203="","",'S.D. Paste sheet'!AA1203)</f>
        <v/>
      </c>
      <c r="AB1203" s="20" t="str">
        <f>IF('S.D. Paste sheet'!AB1203="","",'S.D. Paste sheet'!AB1203)</f>
        <v/>
      </c>
      <c r="AC1203" s="20" t="str">
        <f>IF('S.D. Paste sheet'!AC1203="","",'S.D. Paste sheet'!AC1203)</f>
        <v/>
      </c>
      <c r="AD1203" s="20" t="str">
        <f>IF('S.D. Paste sheet'!AD1203="","",'S.D. Paste sheet'!AD1203)</f>
        <v/>
      </c>
      <c r="AE1203" s="28"/>
      <c r="AF1203" t="str">
        <f>IF(AK1203="","",IF(AK1203&gt;0,COUNT($AG$2:AG1203),""))</f>
        <v/>
      </c>
      <c r="AG1203" s="25" t="str">
        <f t="shared" si="579"/>
        <v/>
      </c>
      <c r="AH1203" s="25" t="str">
        <f t="shared" si="580"/>
        <v/>
      </c>
      <c r="AI1203" s="25" t="str">
        <f t="shared" si="581"/>
        <v/>
      </c>
      <c r="AJ1203" s="25" t="str">
        <f t="shared" si="582"/>
        <v/>
      </c>
      <c r="AK1203" s="25" t="str">
        <f t="shared" si="583"/>
        <v/>
      </c>
      <c r="AL1203" s="25" t="str">
        <f t="shared" si="584"/>
        <v/>
      </c>
      <c r="AM1203" s="25" t="str">
        <f t="shared" si="585"/>
        <v/>
      </c>
      <c r="AN1203" s="25" t="str">
        <f t="shared" si="586"/>
        <v/>
      </c>
      <c r="AO1203" s="25" t="str">
        <f t="shared" si="587"/>
        <v/>
      </c>
      <c r="AP1203" s="25" t="str">
        <f t="shared" si="588"/>
        <v/>
      </c>
      <c r="AQ1203" s="25" t="str">
        <f t="shared" si="589"/>
        <v/>
      </c>
      <c r="AR1203" s="25" t="str">
        <f t="shared" si="590"/>
        <v/>
      </c>
      <c r="AS1203" s="25" t="str">
        <f t="shared" si="591"/>
        <v/>
      </c>
      <c r="AT1203" s="25" t="str">
        <f t="shared" si="592"/>
        <v/>
      </c>
      <c r="AU1203" s="25" t="str">
        <f t="shared" si="593"/>
        <v/>
      </c>
      <c r="AV1203" s="25" t="str">
        <f t="shared" si="594"/>
        <v/>
      </c>
      <c r="AX1203" t="str">
        <f>IF(BC1203="","",IF(BC1203&gt;0,COUNT($AY$2:AY1203),""))</f>
        <v/>
      </c>
      <c r="AY1203" s="25" t="str">
        <f t="shared" si="595"/>
        <v/>
      </c>
      <c r="AZ1203" s="25" t="str">
        <f t="shared" si="596"/>
        <v/>
      </c>
      <c r="BA1203" s="25" t="str">
        <f t="shared" si="597"/>
        <v/>
      </c>
      <c r="BB1203" s="25" t="str">
        <f t="shared" si="598"/>
        <v/>
      </c>
      <c r="BC1203" s="25" t="str">
        <f t="shared" si="599"/>
        <v/>
      </c>
      <c r="BD1203" s="25" t="str">
        <f t="shared" si="600"/>
        <v/>
      </c>
      <c r="BE1203" s="25" t="str">
        <f t="shared" si="601"/>
        <v/>
      </c>
      <c r="BF1203" s="25" t="str">
        <f t="shared" si="602"/>
        <v/>
      </c>
      <c r="BG1203" s="25" t="str">
        <f t="shared" si="603"/>
        <v/>
      </c>
      <c r="BH1203" s="25" t="str">
        <f t="shared" si="604"/>
        <v/>
      </c>
      <c r="BI1203" s="25" t="str">
        <f t="shared" si="605"/>
        <v/>
      </c>
      <c r="BJ1203" s="25" t="str">
        <f t="shared" si="606"/>
        <v/>
      </c>
      <c r="BK1203" s="25" t="str">
        <f t="shared" si="607"/>
        <v/>
      </c>
      <c r="BL1203" s="25" t="str">
        <f t="shared" si="608"/>
        <v/>
      </c>
      <c r="BM1203" s="25" t="str">
        <f t="shared" si="609"/>
        <v/>
      </c>
      <c r="BN1203" s="25" t="str">
        <f t="shared" si="610"/>
        <v/>
      </c>
    </row>
    <row r="1204" spans="1:66" x14ac:dyDescent="0.25">
      <c r="A1204" s="20" t="str">
        <f>IF('S.D. Paste sheet'!A1204="","",'S.D. Paste sheet'!A1204)</f>
        <v/>
      </c>
      <c r="B1204" s="20" t="str">
        <f>IF('S.D. Paste sheet'!B1204="","",'S.D. Paste sheet'!B1204)</f>
        <v/>
      </c>
      <c r="C1204" s="20" t="str">
        <f>IF('S.D. Paste sheet'!C1204="","",'S.D. Paste sheet'!C1204)</f>
        <v/>
      </c>
      <c r="D1204" s="20" t="str">
        <f>IF('S.D. Paste sheet'!D1204="","",'S.D. Paste sheet'!D1204)</f>
        <v/>
      </c>
      <c r="E1204" s="20" t="str">
        <f>IF('S.D. Paste sheet'!E1204="","",UPPER('S.D. Paste sheet'!E1204))</f>
        <v/>
      </c>
      <c r="F1204" s="20" t="str">
        <f>IF('S.D. Paste sheet'!F1204="","",'S.D. Paste sheet'!F1204)</f>
        <v/>
      </c>
      <c r="G1204" s="20" t="str">
        <f>IF('S.D. Paste sheet'!G1204="","",UPPER('S.D. Paste sheet'!G1204))</f>
        <v/>
      </c>
      <c r="H1204" s="20" t="str">
        <f>IF('S.D. Paste sheet'!H1204="","",UPPER('S.D. Paste sheet'!H1204))</f>
        <v/>
      </c>
      <c r="I1204" s="20" t="str">
        <f>IF('S.D. Paste sheet'!I1204="","",'S.D. Paste sheet'!I1204)</f>
        <v/>
      </c>
      <c r="J1204" s="20" t="str">
        <f>IF('S.D. Paste sheet'!J1204="","",'S.D. Paste sheet'!J1204)</f>
        <v/>
      </c>
      <c r="K1204" s="20" t="str">
        <f>IF('S.D. Paste sheet'!K1204="","",'S.D. Paste sheet'!K1204)</f>
        <v/>
      </c>
      <c r="L1204" s="20" t="str">
        <f>IF('S.D. Paste sheet'!L1204="","",'S.D. Paste sheet'!L1204)</f>
        <v/>
      </c>
      <c r="M1204" s="20" t="str">
        <f>IF('S.D. Paste sheet'!M1204="","",'S.D. Paste sheet'!M1204)</f>
        <v/>
      </c>
      <c r="N1204" s="20" t="str">
        <f>IF('S.D. Paste sheet'!N1204="","",'S.D. Paste sheet'!N1204)</f>
        <v/>
      </c>
      <c r="O1204" s="20" t="str">
        <f>IF('S.D. Paste sheet'!O1204="","",'S.D. Paste sheet'!O1204)</f>
        <v/>
      </c>
      <c r="P1204" s="20" t="str">
        <f>IF('S.D. Paste sheet'!P1204="","",'S.D. Paste sheet'!P1204)</f>
        <v/>
      </c>
      <c r="Q1204" s="20" t="str">
        <f>IF('S.D. Paste sheet'!Q1204="","",'S.D. Paste sheet'!Q1204)</f>
        <v/>
      </c>
      <c r="R1204" s="20" t="str">
        <f>IF('S.D. Paste sheet'!R1204="","",'S.D. Paste sheet'!R1204)</f>
        <v/>
      </c>
      <c r="S1204" s="20" t="str">
        <f>IF('S.D. Paste sheet'!S1204="","",'S.D. Paste sheet'!S1204)</f>
        <v/>
      </c>
      <c r="T1204" s="20" t="str">
        <f>IF('S.D. Paste sheet'!T1204="","",'S.D. Paste sheet'!T1204)</f>
        <v/>
      </c>
      <c r="U1204" s="20" t="str">
        <f>IF('S.D. Paste sheet'!U1204="","",'S.D. Paste sheet'!U1204)</f>
        <v/>
      </c>
      <c r="V1204" s="20" t="str">
        <f>IF('S.D. Paste sheet'!V1204="","",'S.D. Paste sheet'!V1204)</f>
        <v/>
      </c>
      <c r="W1204" s="20" t="str">
        <f>IF('S.D. Paste sheet'!W1204="","",'S.D. Paste sheet'!W1204)</f>
        <v/>
      </c>
      <c r="X1204" s="20" t="str">
        <f>IF('S.D. Paste sheet'!X1204="","",'S.D. Paste sheet'!X1204)</f>
        <v/>
      </c>
      <c r="Y1204" s="20" t="str">
        <f>IF('S.D. Paste sheet'!Y1204="","",'S.D. Paste sheet'!Y1204)</f>
        <v/>
      </c>
      <c r="Z1204" s="20" t="str">
        <f>IF('S.D. Paste sheet'!Z1204="","",'S.D. Paste sheet'!Z1204)</f>
        <v/>
      </c>
      <c r="AA1204" s="20" t="str">
        <f>IF('S.D. Paste sheet'!AA1204="","",'S.D. Paste sheet'!AA1204)</f>
        <v/>
      </c>
      <c r="AB1204" s="20" t="str">
        <f>IF('S.D. Paste sheet'!AB1204="","",'S.D. Paste sheet'!AB1204)</f>
        <v/>
      </c>
      <c r="AC1204" s="20" t="str">
        <f>IF('S.D. Paste sheet'!AC1204="","",'S.D. Paste sheet'!AC1204)</f>
        <v/>
      </c>
      <c r="AD1204" s="20" t="str">
        <f>IF('S.D. Paste sheet'!AD1204="","",'S.D. Paste sheet'!AD1204)</f>
        <v/>
      </c>
      <c r="AE1204" s="28"/>
      <c r="AF1204" t="str">
        <f>IF(AK1204="","",IF(AK1204&gt;0,COUNT($AG$2:AG1204),""))</f>
        <v/>
      </c>
      <c r="AG1204" s="25" t="str">
        <f t="shared" si="579"/>
        <v/>
      </c>
      <c r="AH1204" s="25" t="str">
        <f t="shared" si="580"/>
        <v/>
      </c>
      <c r="AI1204" s="25" t="str">
        <f t="shared" si="581"/>
        <v/>
      </c>
      <c r="AJ1204" s="25" t="str">
        <f t="shared" si="582"/>
        <v/>
      </c>
      <c r="AK1204" s="25" t="str">
        <f t="shared" si="583"/>
        <v/>
      </c>
      <c r="AL1204" s="25" t="str">
        <f t="shared" si="584"/>
        <v/>
      </c>
      <c r="AM1204" s="25" t="str">
        <f t="shared" si="585"/>
        <v/>
      </c>
      <c r="AN1204" s="25" t="str">
        <f t="shared" si="586"/>
        <v/>
      </c>
      <c r="AO1204" s="25" t="str">
        <f t="shared" si="587"/>
        <v/>
      </c>
      <c r="AP1204" s="25" t="str">
        <f t="shared" si="588"/>
        <v/>
      </c>
      <c r="AQ1204" s="25" t="str">
        <f t="shared" si="589"/>
        <v/>
      </c>
      <c r="AR1204" s="25" t="str">
        <f t="shared" si="590"/>
        <v/>
      </c>
      <c r="AS1204" s="25" t="str">
        <f t="shared" si="591"/>
        <v/>
      </c>
      <c r="AT1204" s="25" t="str">
        <f t="shared" si="592"/>
        <v/>
      </c>
      <c r="AU1204" s="25" t="str">
        <f t="shared" si="593"/>
        <v/>
      </c>
      <c r="AV1204" s="25" t="str">
        <f t="shared" si="594"/>
        <v/>
      </c>
      <c r="AX1204" t="str">
        <f>IF(BC1204="","",IF(BC1204&gt;0,COUNT($AY$2:AY1204),""))</f>
        <v/>
      </c>
      <c r="AY1204" s="25" t="str">
        <f t="shared" si="595"/>
        <v/>
      </c>
      <c r="AZ1204" s="25" t="str">
        <f t="shared" si="596"/>
        <v/>
      </c>
      <c r="BA1204" s="25" t="str">
        <f t="shared" si="597"/>
        <v/>
      </c>
      <c r="BB1204" s="25" t="str">
        <f t="shared" si="598"/>
        <v/>
      </c>
      <c r="BC1204" s="25" t="str">
        <f t="shared" si="599"/>
        <v/>
      </c>
      <c r="BD1204" s="25" t="str">
        <f t="shared" si="600"/>
        <v/>
      </c>
      <c r="BE1204" s="25" t="str">
        <f t="shared" si="601"/>
        <v/>
      </c>
      <c r="BF1204" s="25" t="str">
        <f t="shared" si="602"/>
        <v/>
      </c>
      <c r="BG1204" s="25" t="str">
        <f t="shared" si="603"/>
        <v/>
      </c>
      <c r="BH1204" s="25" t="str">
        <f t="shared" si="604"/>
        <v/>
      </c>
      <c r="BI1204" s="25" t="str">
        <f t="shared" si="605"/>
        <v/>
      </c>
      <c r="BJ1204" s="25" t="str">
        <f t="shared" si="606"/>
        <v/>
      </c>
      <c r="BK1204" s="25" t="str">
        <f t="shared" si="607"/>
        <v/>
      </c>
      <c r="BL1204" s="25" t="str">
        <f t="shared" si="608"/>
        <v/>
      </c>
      <c r="BM1204" s="25" t="str">
        <f t="shared" si="609"/>
        <v/>
      </c>
      <c r="BN1204" s="25" t="str">
        <f t="shared" si="610"/>
        <v/>
      </c>
    </row>
    <row r="1205" spans="1:66" x14ac:dyDescent="0.25">
      <c r="A1205" s="20" t="str">
        <f>IF('S.D. Paste sheet'!A1205="","",'S.D. Paste sheet'!A1205)</f>
        <v/>
      </c>
      <c r="B1205" s="20" t="str">
        <f>IF('S.D. Paste sheet'!B1205="","",'S.D. Paste sheet'!B1205)</f>
        <v/>
      </c>
      <c r="C1205" s="20" t="str">
        <f>IF('S.D. Paste sheet'!C1205="","",'S.D. Paste sheet'!C1205)</f>
        <v/>
      </c>
      <c r="D1205" s="20" t="str">
        <f>IF('S.D. Paste sheet'!D1205="","",'S.D. Paste sheet'!D1205)</f>
        <v/>
      </c>
      <c r="E1205" s="20" t="str">
        <f>IF('S.D. Paste sheet'!E1205="","",UPPER('S.D. Paste sheet'!E1205))</f>
        <v/>
      </c>
      <c r="F1205" s="20" t="str">
        <f>IF('S.D. Paste sheet'!F1205="","",'S.D. Paste sheet'!F1205)</f>
        <v/>
      </c>
      <c r="G1205" s="20" t="str">
        <f>IF('S.D. Paste sheet'!G1205="","",UPPER('S.D. Paste sheet'!G1205))</f>
        <v/>
      </c>
      <c r="H1205" s="20" t="str">
        <f>IF('S.D. Paste sheet'!H1205="","",UPPER('S.D. Paste sheet'!H1205))</f>
        <v/>
      </c>
      <c r="I1205" s="20" t="str">
        <f>IF('S.D. Paste sheet'!I1205="","",'S.D. Paste sheet'!I1205)</f>
        <v/>
      </c>
      <c r="J1205" s="20" t="str">
        <f>IF('S.D. Paste sheet'!J1205="","",'S.D. Paste sheet'!J1205)</f>
        <v/>
      </c>
      <c r="K1205" s="20" t="str">
        <f>IF('S.D. Paste sheet'!K1205="","",'S.D. Paste sheet'!K1205)</f>
        <v/>
      </c>
      <c r="L1205" s="20" t="str">
        <f>IF('S.D. Paste sheet'!L1205="","",'S.D. Paste sheet'!L1205)</f>
        <v/>
      </c>
      <c r="M1205" s="20" t="str">
        <f>IF('S.D. Paste sheet'!M1205="","",'S.D. Paste sheet'!M1205)</f>
        <v/>
      </c>
      <c r="N1205" s="20" t="str">
        <f>IF('S.D. Paste sheet'!N1205="","",'S.D. Paste sheet'!N1205)</f>
        <v/>
      </c>
      <c r="O1205" s="20" t="str">
        <f>IF('S.D. Paste sheet'!O1205="","",'S.D. Paste sheet'!O1205)</f>
        <v/>
      </c>
      <c r="P1205" s="20" t="str">
        <f>IF('S.D. Paste sheet'!P1205="","",'S.D. Paste sheet'!P1205)</f>
        <v/>
      </c>
      <c r="Q1205" s="20" t="str">
        <f>IF('S.D. Paste sheet'!Q1205="","",'S.D. Paste sheet'!Q1205)</f>
        <v/>
      </c>
      <c r="R1205" s="20" t="str">
        <f>IF('S.D. Paste sheet'!R1205="","",'S.D. Paste sheet'!R1205)</f>
        <v/>
      </c>
      <c r="S1205" s="20" t="str">
        <f>IF('S.D. Paste sheet'!S1205="","",'S.D. Paste sheet'!S1205)</f>
        <v/>
      </c>
      <c r="T1205" s="20" t="str">
        <f>IF('S.D. Paste sheet'!T1205="","",'S.D. Paste sheet'!T1205)</f>
        <v/>
      </c>
      <c r="U1205" s="20" t="str">
        <f>IF('S.D. Paste sheet'!U1205="","",'S.D. Paste sheet'!U1205)</f>
        <v/>
      </c>
      <c r="V1205" s="20" t="str">
        <f>IF('S.D. Paste sheet'!V1205="","",'S.D. Paste sheet'!V1205)</f>
        <v/>
      </c>
      <c r="W1205" s="20" t="str">
        <f>IF('S.D. Paste sheet'!W1205="","",'S.D. Paste sheet'!W1205)</f>
        <v/>
      </c>
      <c r="X1205" s="20" t="str">
        <f>IF('S.D. Paste sheet'!X1205="","",'S.D. Paste sheet'!X1205)</f>
        <v/>
      </c>
      <c r="Y1205" s="20" t="str">
        <f>IF('S.D. Paste sheet'!Y1205="","",'S.D. Paste sheet'!Y1205)</f>
        <v/>
      </c>
      <c r="Z1205" s="20" t="str">
        <f>IF('S.D. Paste sheet'!Z1205="","",'S.D. Paste sheet'!Z1205)</f>
        <v/>
      </c>
      <c r="AA1205" s="20" t="str">
        <f>IF('S.D. Paste sheet'!AA1205="","",'S.D. Paste sheet'!AA1205)</f>
        <v/>
      </c>
      <c r="AB1205" s="20" t="str">
        <f>IF('S.D. Paste sheet'!AB1205="","",'S.D. Paste sheet'!AB1205)</f>
        <v/>
      </c>
      <c r="AC1205" s="20" t="str">
        <f>IF('S.D. Paste sheet'!AC1205="","",'S.D. Paste sheet'!AC1205)</f>
        <v/>
      </c>
      <c r="AD1205" s="20" t="str">
        <f>IF('S.D. Paste sheet'!AD1205="","",'S.D. Paste sheet'!AD1205)</f>
        <v/>
      </c>
      <c r="AE1205" s="28"/>
      <c r="AF1205" t="str">
        <f>IF(AK1205="","",IF(AK1205&gt;0,COUNT($AG$2:AG1205),""))</f>
        <v/>
      </c>
      <c r="AG1205" s="25" t="str">
        <f t="shared" si="579"/>
        <v/>
      </c>
      <c r="AH1205" s="25" t="str">
        <f t="shared" si="580"/>
        <v/>
      </c>
      <c r="AI1205" s="25" t="str">
        <f t="shared" si="581"/>
        <v/>
      </c>
      <c r="AJ1205" s="25" t="str">
        <f t="shared" si="582"/>
        <v/>
      </c>
      <c r="AK1205" s="25" t="str">
        <f t="shared" si="583"/>
        <v/>
      </c>
      <c r="AL1205" s="25" t="str">
        <f t="shared" si="584"/>
        <v/>
      </c>
      <c r="AM1205" s="25" t="str">
        <f t="shared" si="585"/>
        <v/>
      </c>
      <c r="AN1205" s="25" t="str">
        <f t="shared" si="586"/>
        <v/>
      </c>
      <c r="AO1205" s="25" t="str">
        <f t="shared" si="587"/>
        <v/>
      </c>
      <c r="AP1205" s="25" t="str">
        <f t="shared" si="588"/>
        <v/>
      </c>
      <c r="AQ1205" s="25" t="str">
        <f t="shared" si="589"/>
        <v/>
      </c>
      <c r="AR1205" s="25" t="str">
        <f t="shared" si="590"/>
        <v/>
      </c>
      <c r="AS1205" s="25" t="str">
        <f t="shared" si="591"/>
        <v/>
      </c>
      <c r="AT1205" s="25" t="str">
        <f t="shared" si="592"/>
        <v/>
      </c>
      <c r="AU1205" s="25" t="str">
        <f t="shared" si="593"/>
        <v/>
      </c>
      <c r="AV1205" s="25" t="str">
        <f t="shared" si="594"/>
        <v/>
      </c>
      <c r="AX1205" t="str">
        <f>IF(BC1205="","",IF(BC1205&gt;0,COUNT($AY$2:AY1205),""))</f>
        <v/>
      </c>
      <c r="AY1205" s="25" t="str">
        <f t="shared" si="595"/>
        <v/>
      </c>
      <c r="AZ1205" s="25" t="str">
        <f t="shared" si="596"/>
        <v/>
      </c>
      <c r="BA1205" s="25" t="str">
        <f t="shared" si="597"/>
        <v/>
      </c>
      <c r="BB1205" s="25" t="str">
        <f t="shared" si="598"/>
        <v/>
      </c>
      <c r="BC1205" s="25" t="str">
        <f t="shared" si="599"/>
        <v/>
      </c>
      <c r="BD1205" s="25" t="str">
        <f t="shared" si="600"/>
        <v/>
      </c>
      <c r="BE1205" s="25" t="str">
        <f t="shared" si="601"/>
        <v/>
      </c>
      <c r="BF1205" s="25" t="str">
        <f t="shared" si="602"/>
        <v/>
      </c>
      <c r="BG1205" s="25" t="str">
        <f t="shared" si="603"/>
        <v/>
      </c>
      <c r="BH1205" s="25" t="str">
        <f t="shared" si="604"/>
        <v/>
      </c>
      <c r="BI1205" s="25" t="str">
        <f t="shared" si="605"/>
        <v/>
      </c>
      <c r="BJ1205" s="25" t="str">
        <f t="shared" si="606"/>
        <v/>
      </c>
      <c r="BK1205" s="25" t="str">
        <f t="shared" si="607"/>
        <v/>
      </c>
      <c r="BL1205" s="25" t="str">
        <f t="shared" si="608"/>
        <v/>
      </c>
      <c r="BM1205" s="25" t="str">
        <f t="shared" si="609"/>
        <v/>
      </c>
      <c r="BN1205" s="25" t="str">
        <f t="shared" si="610"/>
        <v/>
      </c>
    </row>
    <row r="1206" spans="1:66" x14ac:dyDescent="0.25">
      <c r="A1206" s="20" t="str">
        <f>IF('S.D. Paste sheet'!A1206="","",'S.D. Paste sheet'!A1206)</f>
        <v/>
      </c>
      <c r="B1206" s="20" t="str">
        <f>IF('S.D. Paste sheet'!B1206="","",'S.D. Paste sheet'!B1206)</f>
        <v/>
      </c>
      <c r="C1206" s="20" t="str">
        <f>IF('S.D. Paste sheet'!C1206="","",'S.D. Paste sheet'!C1206)</f>
        <v/>
      </c>
      <c r="D1206" s="20" t="str">
        <f>IF('S.D. Paste sheet'!D1206="","",'S.D. Paste sheet'!D1206)</f>
        <v/>
      </c>
      <c r="E1206" s="20" t="str">
        <f>IF('S.D. Paste sheet'!E1206="","",UPPER('S.D. Paste sheet'!E1206))</f>
        <v/>
      </c>
      <c r="F1206" s="20" t="str">
        <f>IF('S.D. Paste sheet'!F1206="","",'S.D. Paste sheet'!F1206)</f>
        <v/>
      </c>
      <c r="G1206" s="20" t="str">
        <f>IF('S.D. Paste sheet'!G1206="","",UPPER('S.D. Paste sheet'!G1206))</f>
        <v/>
      </c>
      <c r="H1206" s="20" t="str">
        <f>IF('S.D. Paste sheet'!H1206="","",UPPER('S.D. Paste sheet'!H1206))</f>
        <v/>
      </c>
      <c r="I1206" s="20" t="str">
        <f>IF('S.D. Paste sheet'!I1206="","",'S.D. Paste sheet'!I1206)</f>
        <v/>
      </c>
      <c r="J1206" s="20" t="str">
        <f>IF('S.D. Paste sheet'!J1206="","",'S.D. Paste sheet'!J1206)</f>
        <v/>
      </c>
      <c r="K1206" s="20" t="str">
        <f>IF('S.D. Paste sheet'!K1206="","",'S.D. Paste sheet'!K1206)</f>
        <v/>
      </c>
      <c r="L1206" s="20" t="str">
        <f>IF('S.D. Paste sheet'!L1206="","",'S.D. Paste sheet'!L1206)</f>
        <v/>
      </c>
      <c r="M1206" s="20" t="str">
        <f>IF('S.D. Paste sheet'!M1206="","",'S.D. Paste sheet'!M1206)</f>
        <v/>
      </c>
      <c r="N1206" s="20" t="str">
        <f>IF('S.D. Paste sheet'!N1206="","",'S.D. Paste sheet'!N1206)</f>
        <v/>
      </c>
      <c r="O1206" s="20" t="str">
        <f>IF('S.D. Paste sheet'!O1206="","",'S.D. Paste sheet'!O1206)</f>
        <v/>
      </c>
      <c r="P1206" s="20" t="str">
        <f>IF('S.D. Paste sheet'!P1206="","",'S.D. Paste sheet'!P1206)</f>
        <v/>
      </c>
      <c r="Q1206" s="20" t="str">
        <f>IF('S.D. Paste sheet'!Q1206="","",'S.D. Paste sheet'!Q1206)</f>
        <v/>
      </c>
      <c r="R1206" s="20" t="str">
        <f>IF('S.D. Paste sheet'!R1206="","",'S.D. Paste sheet'!R1206)</f>
        <v/>
      </c>
      <c r="S1206" s="20" t="str">
        <f>IF('S.D. Paste sheet'!S1206="","",'S.D. Paste sheet'!S1206)</f>
        <v/>
      </c>
      <c r="T1206" s="20" t="str">
        <f>IF('S.D. Paste sheet'!T1206="","",'S.D. Paste sheet'!T1206)</f>
        <v/>
      </c>
      <c r="U1206" s="20" t="str">
        <f>IF('S.D. Paste sheet'!U1206="","",'S.D. Paste sheet'!U1206)</f>
        <v/>
      </c>
      <c r="V1206" s="20" t="str">
        <f>IF('S.D. Paste sheet'!V1206="","",'S.D. Paste sheet'!V1206)</f>
        <v/>
      </c>
      <c r="W1206" s="20" t="str">
        <f>IF('S.D. Paste sheet'!W1206="","",'S.D. Paste sheet'!W1206)</f>
        <v/>
      </c>
      <c r="X1206" s="20" t="str">
        <f>IF('S.D. Paste sheet'!X1206="","",'S.D. Paste sheet'!X1206)</f>
        <v/>
      </c>
      <c r="Y1206" s="20" t="str">
        <f>IF('S.D. Paste sheet'!Y1206="","",'S.D. Paste sheet'!Y1206)</f>
        <v/>
      </c>
      <c r="Z1206" s="20" t="str">
        <f>IF('S.D. Paste sheet'!Z1206="","",'S.D. Paste sheet'!Z1206)</f>
        <v/>
      </c>
      <c r="AA1206" s="20" t="str">
        <f>IF('S.D. Paste sheet'!AA1206="","",'S.D. Paste sheet'!AA1206)</f>
        <v/>
      </c>
      <c r="AB1206" s="20" t="str">
        <f>IF('S.D. Paste sheet'!AB1206="","",'S.D. Paste sheet'!AB1206)</f>
        <v/>
      </c>
      <c r="AC1206" s="20" t="str">
        <f>IF('S.D. Paste sheet'!AC1206="","",'S.D. Paste sheet'!AC1206)</f>
        <v/>
      </c>
      <c r="AD1206" s="20" t="str">
        <f>IF('S.D. Paste sheet'!AD1206="","",'S.D. Paste sheet'!AD1206)</f>
        <v/>
      </c>
      <c r="AE1206" s="28"/>
      <c r="AF1206" t="str">
        <f>IF(AK1206="","",IF(AK1206&gt;0,COUNT($AG$2:AG1206),""))</f>
        <v/>
      </c>
      <c r="AG1206" s="25" t="str">
        <f t="shared" si="579"/>
        <v/>
      </c>
      <c r="AH1206" s="25" t="str">
        <f t="shared" si="580"/>
        <v/>
      </c>
      <c r="AI1206" s="25" t="str">
        <f t="shared" si="581"/>
        <v/>
      </c>
      <c r="AJ1206" s="25" t="str">
        <f t="shared" si="582"/>
        <v/>
      </c>
      <c r="AK1206" s="25" t="str">
        <f t="shared" si="583"/>
        <v/>
      </c>
      <c r="AL1206" s="25" t="str">
        <f t="shared" si="584"/>
        <v/>
      </c>
      <c r="AM1206" s="25" t="str">
        <f t="shared" si="585"/>
        <v/>
      </c>
      <c r="AN1206" s="25" t="str">
        <f t="shared" si="586"/>
        <v/>
      </c>
      <c r="AO1206" s="25" t="str">
        <f t="shared" si="587"/>
        <v/>
      </c>
      <c r="AP1206" s="25" t="str">
        <f t="shared" si="588"/>
        <v/>
      </c>
      <c r="AQ1206" s="25" t="str">
        <f t="shared" si="589"/>
        <v/>
      </c>
      <c r="AR1206" s="25" t="str">
        <f t="shared" si="590"/>
        <v/>
      </c>
      <c r="AS1206" s="25" t="str">
        <f t="shared" si="591"/>
        <v/>
      </c>
      <c r="AT1206" s="25" t="str">
        <f t="shared" si="592"/>
        <v/>
      </c>
      <c r="AU1206" s="25" t="str">
        <f t="shared" si="593"/>
        <v/>
      </c>
      <c r="AV1206" s="25" t="str">
        <f t="shared" si="594"/>
        <v/>
      </c>
      <c r="AX1206" t="str">
        <f>IF(BC1206="","",IF(BC1206&gt;0,COUNT($AY$2:AY1206),""))</f>
        <v/>
      </c>
      <c r="AY1206" s="25" t="str">
        <f t="shared" si="595"/>
        <v/>
      </c>
      <c r="AZ1206" s="25" t="str">
        <f t="shared" si="596"/>
        <v/>
      </c>
      <c r="BA1206" s="25" t="str">
        <f t="shared" si="597"/>
        <v/>
      </c>
      <c r="BB1206" s="25" t="str">
        <f t="shared" si="598"/>
        <v/>
      </c>
      <c r="BC1206" s="25" t="str">
        <f t="shared" si="599"/>
        <v/>
      </c>
      <c r="BD1206" s="25" t="str">
        <f t="shared" si="600"/>
        <v/>
      </c>
      <c r="BE1206" s="25" t="str">
        <f t="shared" si="601"/>
        <v/>
      </c>
      <c r="BF1206" s="25" t="str">
        <f t="shared" si="602"/>
        <v/>
      </c>
      <c r="BG1206" s="25" t="str">
        <f t="shared" si="603"/>
        <v/>
      </c>
      <c r="BH1206" s="25" t="str">
        <f t="shared" si="604"/>
        <v/>
      </c>
      <c r="BI1206" s="25" t="str">
        <f t="shared" si="605"/>
        <v/>
      </c>
      <c r="BJ1206" s="25" t="str">
        <f t="shared" si="606"/>
        <v/>
      </c>
      <c r="BK1206" s="25" t="str">
        <f t="shared" si="607"/>
        <v/>
      </c>
      <c r="BL1206" s="25" t="str">
        <f t="shared" si="608"/>
        <v/>
      </c>
      <c r="BM1206" s="25" t="str">
        <f t="shared" si="609"/>
        <v/>
      </c>
      <c r="BN1206" s="25" t="str">
        <f t="shared" si="610"/>
        <v/>
      </c>
    </row>
    <row r="1207" spans="1:66" x14ac:dyDescent="0.25">
      <c r="A1207" s="20" t="str">
        <f>IF('S.D. Paste sheet'!A1207="","",'S.D. Paste sheet'!A1207)</f>
        <v/>
      </c>
      <c r="B1207" s="20" t="str">
        <f>IF('S.D. Paste sheet'!B1207="","",'S.D. Paste sheet'!B1207)</f>
        <v/>
      </c>
      <c r="C1207" s="20" t="str">
        <f>IF('S.D. Paste sheet'!C1207="","",'S.D. Paste sheet'!C1207)</f>
        <v/>
      </c>
      <c r="D1207" s="20" t="str">
        <f>IF('S.D. Paste sheet'!D1207="","",'S.D. Paste sheet'!D1207)</f>
        <v/>
      </c>
      <c r="E1207" s="20" t="str">
        <f>IF('S.D. Paste sheet'!E1207="","",UPPER('S.D. Paste sheet'!E1207))</f>
        <v/>
      </c>
      <c r="F1207" s="20" t="str">
        <f>IF('S.D. Paste sheet'!F1207="","",'S.D. Paste sheet'!F1207)</f>
        <v/>
      </c>
      <c r="G1207" s="20" t="str">
        <f>IF('S.D. Paste sheet'!G1207="","",UPPER('S.D. Paste sheet'!G1207))</f>
        <v/>
      </c>
      <c r="H1207" s="20" t="str">
        <f>IF('S.D. Paste sheet'!H1207="","",UPPER('S.D. Paste sheet'!H1207))</f>
        <v/>
      </c>
      <c r="I1207" s="20" t="str">
        <f>IF('S.D. Paste sheet'!I1207="","",'S.D. Paste sheet'!I1207)</f>
        <v/>
      </c>
      <c r="J1207" s="20" t="str">
        <f>IF('S.D. Paste sheet'!J1207="","",'S.D. Paste sheet'!J1207)</f>
        <v/>
      </c>
      <c r="K1207" s="20" t="str">
        <f>IF('S.D. Paste sheet'!K1207="","",'S.D. Paste sheet'!K1207)</f>
        <v/>
      </c>
      <c r="L1207" s="20" t="str">
        <f>IF('S.D. Paste sheet'!L1207="","",'S.D. Paste sheet'!L1207)</f>
        <v/>
      </c>
      <c r="M1207" s="20" t="str">
        <f>IF('S.D. Paste sheet'!M1207="","",'S.D. Paste sheet'!M1207)</f>
        <v/>
      </c>
      <c r="N1207" s="20" t="str">
        <f>IF('S.D. Paste sheet'!N1207="","",'S.D. Paste sheet'!N1207)</f>
        <v/>
      </c>
      <c r="O1207" s="20" t="str">
        <f>IF('S.D. Paste sheet'!O1207="","",'S.D. Paste sheet'!O1207)</f>
        <v/>
      </c>
      <c r="P1207" s="20" t="str">
        <f>IF('S.D. Paste sheet'!P1207="","",'S.D. Paste sheet'!P1207)</f>
        <v/>
      </c>
      <c r="Q1207" s="20" t="str">
        <f>IF('S.D. Paste sheet'!Q1207="","",'S.D. Paste sheet'!Q1207)</f>
        <v/>
      </c>
      <c r="R1207" s="20" t="str">
        <f>IF('S.D. Paste sheet'!R1207="","",'S.D. Paste sheet'!R1207)</f>
        <v/>
      </c>
      <c r="S1207" s="20" t="str">
        <f>IF('S.D. Paste sheet'!S1207="","",'S.D. Paste sheet'!S1207)</f>
        <v/>
      </c>
      <c r="T1207" s="20" t="str">
        <f>IF('S.D. Paste sheet'!T1207="","",'S.D. Paste sheet'!T1207)</f>
        <v/>
      </c>
      <c r="U1207" s="20" t="str">
        <f>IF('S.D. Paste sheet'!U1207="","",'S.D. Paste sheet'!U1207)</f>
        <v/>
      </c>
      <c r="V1207" s="20" t="str">
        <f>IF('S.D. Paste sheet'!V1207="","",'S.D. Paste sheet'!V1207)</f>
        <v/>
      </c>
      <c r="W1207" s="20" t="str">
        <f>IF('S.D. Paste sheet'!W1207="","",'S.D. Paste sheet'!W1207)</f>
        <v/>
      </c>
      <c r="X1207" s="20" t="str">
        <f>IF('S.D. Paste sheet'!X1207="","",'S.D. Paste sheet'!X1207)</f>
        <v/>
      </c>
      <c r="Y1207" s="20" t="str">
        <f>IF('S.D. Paste sheet'!Y1207="","",'S.D. Paste sheet'!Y1207)</f>
        <v/>
      </c>
      <c r="Z1207" s="20" t="str">
        <f>IF('S.D. Paste sheet'!Z1207="","",'S.D. Paste sheet'!Z1207)</f>
        <v/>
      </c>
      <c r="AA1207" s="20" t="str">
        <f>IF('S.D. Paste sheet'!AA1207="","",'S.D. Paste sheet'!AA1207)</f>
        <v/>
      </c>
      <c r="AB1207" s="20" t="str">
        <f>IF('S.D. Paste sheet'!AB1207="","",'S.D. Paste sheet'!AB1207)</f>
        <v/>
      </c>
      <c r="AC1207" s="20" t="str">
        <f>IF('S.D. Paste sheet'!AC1207="","",'S.D. Paste sheet'!AC1207)</f>
        <v/>
      </c>
      <c r="AD1207" s="20" t="str">
        <f>IF('S.D. Paste sheet'!AD1207="","",'S.D. Paste sheet'!AD1207)</f>
        <v/>
      </c>
      <c r="AE1207" s="28"/>
      <c r="AF1207" t="str">
        <f>IF(AK1207="","",IF(AK1207&gt;0,COUNT($AG$2:AG1207),""))</f>
        <v/>
      </c>
      <c r="AG1207" s="25" t="str">
        <f t="shared" si="579"/>
        <v/>
      </c>
      <c r="AH1207" s="25" t="str">
        <f t="shared" si="580"/>
        <v/>
      </c>
      <c r="AI1207" s="25" t="str">
        <f t="shared" si="581"/>
        <v/>
      </c>
      <c r="AJ1207" s="25" t="str">
        <f t="shared" si="582"/>
        <v/>
      </c>
      <c r="AK1207" s="25" t="str">
        <f t="shared" si="583"/>
        <v/>
      </c>
      <c r="AL1207" s="25" t="str">
        <f t="shared" si="584"/>
        <v/>
      </c>
      <c r="AM1207" s="25" t="str">
        <f t="shared" si="585"/>
        <v/>
      </c>
      <c r="AN1207" s="25" t="str">
        <f t="shared" si="586"/>
        <v/>
      </c>
      <c r="AO1207" s="25" t="str">
        <f t="shared" si="587"/>
        <v/>
      </c>
      <c r="AP1207" s="25" t="str">
        <f t="shared" si="588"/>
        <v/>
      </c>
      <c r="AQ1207" s="25" t="str">
        <f t="shared" si="589"/>
        <v/>
      </c>
      <c r="AR1207" s="25" t="str">
        <f t="shared" si="590"/>
        <v/>
      </c>
      <c r="AS1207" s="25" t="str">
        <f t="shared" si="591"/>
        <v/>
      </c>
      <c r="AT1207" s="25" t="str">
        <f t="shared" si="592"/>
        <v/>
      </c>
      <c r="AU1207" s="25" t="str">
        <f t="shared" si="593"/>
        <v/>
      </c>
      <c r="AV1207" s="25" t="str">
        <f t="shared" si="594"/>
        <v/>
      </c>
      <c r="AX1207" t="str">
        <f>IF(BC1207="","",IF(BC1207&gt;0,COUNT($AY$2:AY1207),""))</f>
        <v/>
      </c>
      <c r="AY1207" s="25" t="str">
        <f t="shared" si="595"/>
        <v/>
      </c>
      <c r="AZ1207" s="25" t="str">
        <f t="shared" si="596"/>
        <v/>
      </c>
      <c r="BA1207" s="25" t="str">
        <f t="shared" si="597"/>
        <v/>
      </c>
      <c r="BB1207" s="25" t="str">
        <f t="shared" si="598"/>
        <v/>
      </c>
      <c r="BC1207" s="25" t="str">
        <f t="shared" si="599"/>
        <v/>
      </c>
      <c r="BD1207" s="25" t="str">
        <f t="shared" si="600"/>
        <v/>
      </c>
      <c r="BE1207" s="25" t="str">
        <f t="shared" si="601"/>
        <v/>
      </c>
      <c r="BF1207" s="25" t="str">
        <f t="shared" si="602"/>
        <v/>
      </c>
      <c r="BG1207" s="25" t="str">
        <f t="shared" si="603"/>
        <v/>
      </c>
      <c r="BH1207" s="25" t="str">
        <f t="shared" si="604"/>
        <v/>
      </c>
      <c r="BI1207" s="25" t="str">
        <f t="shared" si="605"/>
        <v/>
      </c>
      <c r="BJ1207" s="25" t="str">
        <f t="shared" si="606"/>
        <v/>
      </c>
      <c r="BK1207" s="25" t="str">
        <f t="shared" si="607"/>
        <v/>
      </c>
      <c r="BL1207" s="25" t="str">
        <f t="shared" si="608"/>
        <v/>
      </c>
      <c r="BM1207" s="25" t="str">
        <f t="shared" si="609"/>
        <v/>
      </c>
      <c r="BN1207" s="25" t="str">
        <f t="shared" si="610"/>
        <v/>
      </c>
    </row>
    <row r="1208" spans="1:66" x14ac:dyDescent="0.25">
      <c r="A1208" s="20" t="str">
        <f>IF('S.D. Paste sheet'!A1208="","",'S.D. Paste sheet'!A1208)</f>
        <v/>
      </c>
      <c r="B1208" s="20" t="str">
        <f>IF('S.D. Paste sheet'!B1208="","",'S.D. Paste sheet'!B1208)</f>
        <v/>
      </c>
      <c r="C1208" s="20" t="str">
        <f>IF('S.D. Paste sheet'!C1208="","",'S.D. Paste sheet'!C1208)</f>
        <v/>
      </c>
      <c r="D1208" s="20" t="str">
        <f>IF('S.D. Paste sheet'!D1208="","",'S.D. Paste sheet'!D1208)</f>
        <v/>
      </c>
      <c r="E1208" s="20" t="str">
        <f>IF('S.D. Paste sheet'!E1208="","",UPPER('S.D. Paste sheet'!E1208))</f>
        <v/>
      </c>
      <c r="F1208" s="20" t="str">
        <f>IF('S.D. Paste sheet'!F1208="","",'S.D. Paste sheet'!F1208)</f>
        <v/>
      </c>
      <c r="G1208" s="20" t="str">
        <f>IF('S.D. Paste sheet'!G1208="","",UPPER('S.D. Paste sheet'!G1208))</f>
        <v/>
      </c>
      <c r="H1208" s="20" t="str">
        <f>IF('S.D. Paste sheet'!H1208="","",UPPER('S.D. Paste sheet'!H1208))</f>
        <v/>
      </c>
      <c r="I1208" s="20" t="str">
        <f>IF('S.D. Paste sheet'!I1208="","",'S.D. Paste sheet'!I1208)</f>
        <v/>
      </c>
      <c r="J1208" s="20" t="str">
        <f>IF('S.D. Paste sheet'!J1208="","",'S.D. Paste sheet'!J1208)</f>
        <v/>
      </c>
      <c r="K1208" s="20" t="str">
        <f>IF('S.D. Paste sheet'!K1208="","",'S.D. Paste sheet'!K1208)</f>
        <v/>
      </c>
      <c r="L1208" s="20" t="str">
        <f>IF('S.D. Paste sheet'!L1208="","",'S.D. Paste sheet'!L1208)</f>
        <v/>
      </c>
      <c r="M1208" s="20" t="str">
        <f>IF('S.D. Paste sheet'!M1208="","",'S.D. Paste sheet'!M1208)</f>
        <v/>
      </c>
      <c r="N1208" s="20" t="str">
        <f>IF('S.D. Paste sheet'!N1208="","",'S.D. Paste sheet'!N1208)</f>
        <v/>
      </c>
      <c r="O1208" s="20" t="str">
        <f>IF('S.D. Paste sheet'!O1208="","",'S.D. Paste sheet'!O1208)</f>
        <v/>
      </c>
      <c r="P1208" s="20" t="str">
        <f>IF('S.D. Paste sheet'!P1208="","",'S.D. Paste sheet'!P1208)</f>
        <v/>
      </c>
      <c r="Q1208" s="20" t="str">
        <f>IF('S.D. Paste sheet'!Q1208="","",'S.D. Paste sheet'!Q1208)</f>
        <v/>
      </c>
      <c r="R1208" s="20" t="str">
        <f>IF('S.D. Paste sheet'!R1208="","",'S.D. Paste sheet'!R1208)</f>
        <v/>
      </c>
      <c r="S1208" s="20" t="str">
        <f>IF('S.D. Paste sheet'!S1208="","",'S.D. Paste sheet'!S1208)</f>
        <v/>
      </c>
      <c r="T1208" s="20" t="str">
        <f>IF('S.D. Paste sheet'!T1208="","",'S.D. Paste sheet'!T1208)</f>
        <v/>
      </c>
      <c r="U1208" s="20" t="str">
        <f>IF('S.D. Paste sheet'!U1208="","",'S.D. Paste sheet'!U1208)</f>
        <v/>
      </c>
      <c r="V1208" s="20" t="str">
        <f>IF('S.D. Paste sheet'!V1208="","",'S.D. Paste sheet'!V1208)</f>
        <v/>
      </c>
      <c r="W1208" s="20" t="str">
        <f>IF('S.D. Paste sheet'!W1208="","",'S.D. Paste sheet'!W1208)</f>
        <v/>
      </c>
      <c r="X1208" s="20" t="str">
        <f>IF('S.D. Paste sheet'!X1208="","",'S.D. Paste sheet'!X1208)</f>
        <v/>
      </c>
      <c r="Y1208" s="20" t="str">
        <f>IF('S.D. Paste sheet'!Y1208="","",'S.D. Paste sheet'!Y1208)</f>
        <v/>
      </c>
      <c r="Z1208" s="20" t="str">
        <f>IF('S.D. Paste sheet'!Z1208="","",'S.D. Paste sheet'!Z1208)</f>
        <v/>
      </c>
      <c r="AA1208" s="20" t="str">
        <f>IF('S.D. Paste sheet'!AA1208="","",'S.D. Paste sheet'!AA1208)</f>
        <v/>
      </c>
      <c r="AB1208" s="20" t="str">
        <f>IF('S.D. Paste sheet'!AB1208="","",'S.D. Paste sheet'!AB1208)</f>
        <v/>
      </c>
      <c r="AC1208" s="20" t="str">
        <f>IF('S.D. Paste sheet'!AC1208="","",'S.D. Paste sheet'!AC1208)</f>
        <v/>
      </c>
      <c r="AD1208" s="20" t="str">
        <f>IF('S.D. Paste sheet'!AD1208="","",'S.D. Paste sheet'!AD1208)</f>
        <v/>
      </c>
      <c r="AE1208" s="28"/>
      <c r="AF1208" t="str">
        <f>IF(AK1208="","",IF(AK1208&gt;0,COUNT($AG$2:AG1208),""))</f>
        <v/>
      </c>
      <c r="AG1208" s="25" t="str">
        <f t="shared" si="579"/>
        <v/>
      </c>
      <c r="AH1208" s="25" t="str">
        <f t="shared" si="580"/>
        <v/>
      </c>
      <c r="AI1208" s="25" t="str">
        <f t="shared" si="581"/>
        <v/>
      </c>
      <c r="AJ1208" s="25" t="str">
        <f t="shared" si="582"/>
        <v/>
      </c>
      <c r="AK1208" s="25" t="str">
        <f t="shared" si="583"/>
        <v/>
      </c>
      <c r="AL1208" s="25" t="str">
        <f t="shared" si="584"/>
        <v/>
      </c>
      <c r="AM1208" s="25" t="str">
        <f t="shared" si="585"/>
        <v/>
      </c>
      <c r="AN1208" s="25" t="str">
        <f t="shared" si="586"/>
        <v/>
      </c>
      <c r="AO1208" s="25" t="str">
        <f t="shared" si="587"/>
        <v/>
      </c>
      <c r="AP1208" s="25" t="str">
        <f t="shared" si="588"/>
        <v/>
      </c>
      <c r="AQ1208" s="25" t="str">
        <f t="shared" si="589"/>
        <v/>
      </c>
      <c r="AR1208" s="25" t="str">
        <f t="shared" si="590"/>
        <v/>
      </c>
      <c r="AS1208" s="25" t="str">
        <f t="shared" si="591"/>
        <v/>
      </c>
      <c r="AT1208" s="25" t="str">
        <f t="shared" si="592"/>
        <v/>
      </c>
      <c r="AU1208" s="25" t="str">
        <f t="shared" si="593"/>
        <v/>
      </c>
      <c r="AV1208" s="25" t="str">
        <f t="shared" si="594"/>
        <v/>
      </c>
      <c r="AX1208" t="str">
        <f>IF(BC1208="","",IF(BC1208&gt;0,COUNT($AY$2:AY1208),""))</f>
        <v/>
      </c>
      <c r="AY1208" s="25" t="str">
        <f t="shared" si="595"/>
        <v/>
      </c>
      <c r="AZ1208" s="25" t="str">
        <f t="shared" si="596"/>
        <v/>
      </c>
      <c r="BA1208" s="25" t="str">
        <f t="shared" si="597"/>
        <v/>
      </c>
      <c r="BB1208" s="25" t="str">
        <f t="shared" si="598"/>
        <v/>
      </c>
      <c r="BC1208" s="25" t="str">
        <f t="shared" si="599"/>
        <v/>
      </c>
      <c r="BD1208" s="25" t="str">
        <f t="shared" si="600"/>
        <v/>
      </c>
      <c r="BE1208" s="25" t="str">
        <f t="shared" si="601"/>
        <v/>
      </c>
      <c r="BF1208" s="25" t="str">
        <f t="shared" si="602"/>
        <v/>
      </c>
      <c r="BG1208" s="25" t="str">
        <f t="shared" si="603"/>
        <v/>
      </c>
      <c r="BH1208" s="25" t="str">
        <f t="shared" si="604"/>
        <v/>
      </c>
      <c r="BI1208" s="25" t="str">
        <f t="shared" si="605"/>
        <v/>
      </c>
      <c r="BJ1208" s="25" t="str">
        <f t="shared" si="606"/>
        <v/>
      </c>
      <c r="BK1208" s="25" t="str">
        <f t="shared" si="607"/>
        <v/>
      </c>
      <c r="BL1208" s="25" t="str">
        <f t="shared" si="608"/>
        <v/>
      </c>
      <c r="BM1208" s="25" t="str">
        <f t="shared" si="609"/>
        <v/>
      </c>
      <c r="BN1208" s="25" t="str">
        <f t="shared" si="610"/>
        <v/>
      </c>
    </row>
    <row r="1209" spans="1:66" x14ac:dyDescent="0.25">
      <c r="A1209" s="20" t="str">
        <f>IF('S.D. Paste sheet'!A1209="","",'S.D. Paste sheet'!A1209)</f>
        <v/>
      </c>
      <c r="B1209" s="20" t="str">
        <f>IF('S.D. Paste sheet'!B1209="","",'S.D. Paste sheet'!B1209)</f>
        <v/>
      </c>
      <c r="C1209" s="20" t="str">
        <f>IF('S.D. Paste sheet'!C1209="","",'S.D. Paste sheet'!C1209)</f>
        <v/>
      </c>
      <c r="D1209" s="20" t="str">
        <f>IF('S.D. Paste sheet'!D1209="","",'S.D. Paste sheet'!D1209)</f>
        <v/>
      </c>
      <c r="E1209" s="20" t="str">
        <f>IF('S.D. Paste sheet'!E1209="","",UPPER('S.D. Paste sheet'!E1209))</f>
        <v/>
      </c>
      <c r="F1209" s="20" t="str">
        <f>IF('S.D. Paste sheet'!F1209="","",'S.D. Paste sheet'!F1209)</f>
        <v/>
      </c>
      <c r="G1209" s="20" t="str">
        <f>IF('S.D. Paste sheet'!G1209="","",UPPER('S.D. Paste sheet'!G1209))</f>
        <v/>
      </c>
      <c r="H1209" s="20" t="str">
        <f>IF('S.D. Paste sheet'!H1209="","",UPPER('S.D. Paste sheet'!H1209))</f>
        <v/>
      </c>
      <c r="I1209" s="20" t="str">
        <f>IF('S.D. Paste sheet'!I1209="","",'S.D. Paste sheet'!I1209)</f>
        <v/>
      </c>
      <c r="J1209" s="20" t="str">
        <f>IF('S.D. Paste sheet'!J1209="","",'S.D. Paste sheet'!J1209)</f>
        <v/>
      </c>
      <c r="K1209" s="20" t="str">
        <f>IF('S.D. Paste sheet'!K1209="","",'S.D. Paste sheet'!K1209)</f>
        <v/>
      </c>
      <c r="L1209" s="20" t="str">
        <f>IF('S.D. Paste sheet'!L1209="","",'S.D. Paste sheet'!L1209)</f>
        <v/>
      </c>
      <c r="M1209" s="20" t="str">
        <f>IF('S.D. Paste sheet'!M1209="","",'S.D. Paste sheet'!M1209)</f>
        <v/>
      </c>
      <c r="N1209" s="20" t="str">
        <f>IF('S.D. Paste sheet'!N1209="","",'S.D. Paste sheet'!N1209)</f>
        <v/>
      </c>
      <c r="O1209" s="20" t="str">
        <f>IF('S.D. Paste sheet'!O1209="","",'S.D. Paste sheet'!O1209)</f>
        <v/>
      </c>
      <c r="P1209" s="20" t="str">
        <f>IF('S.D. Paste sheet'!P1209="","",'S.D. Paste sheet'!P1209)</f>
        <v/>
      </c>
      <c r="Q1209" s="20" t="str">
        <f>IF('S.D. Paste sheet'!Q1209="","",'S.D. Paste sheet'!Q1209)</f>
        <v/>
      </c>
      <c r="R1209" s="20" t="str">
        <f>IF('S.D. Paste sheet'!R1209="","",'S.D. Paste sheet'!R1209)</f>
        <v/>
      </c>
      <c r="S1209" s="20" t="str">
        <f>IF('S.D. Paste sheet'!S1209="","",'S.D. Paste sheet'!S1209)</f>
        <v/>
      </c>
      <c r="T1209" s="20" t="str">
        <f>IF('S.D. Paste sheet'!T1209="","",'S.D. Paste sheet'!T1209)</f>
        <v/>
      </c>
      <c r="U1209" s="20" t="str">
        <f>IF('S.D. Paste sheet'!U1209="","",'S.D. Paste sheet'!U1209)</f>
        <v/>
      </c>
      <c r="V1209" s="20" t="str">
        <f>IF('S.D. Paste sheet'!V1209="","",'S.D. Paste sheet'!V1209)</f>
        <v/>
      </c>
      <c r="W1209" s="20" t="str">
        <f>IF('S.D. Paste sheet'!W1209="","",'S.D. Paste sheet'!W1209)</f>
        <v/>
      </c>
      <c r="X1209" s="20" t="str">
        <f>IF('S.D. Paste sheet'!X1209="","",'S.D. Paste sheet'!X1209)</f>
        <v/>
      </c>
      <c r="Y1209" s="20" t="str">
        <f>IF('S.D. Paste sheet'!Y1209="","",'S.D. Paste sheet'!Y1209)</f>
        <v/>
      </c>
      <c r="Z1209" s="20" t="str">
        <f>IF('S.D. Paste sheet'!Z1209="","",'S.D. Paste sheet'!Z1209)</f>
        <v/>
      </c>
      <c r="AA1209" s="20" t="str">
        <f>IF('S.D. Paste sheet'!AA1209="","",'S.D. Paste sheet'!AA1209)</f>
        <v/>
      </c>
      <c r="AB1209" s="20" t="str">
        <f>IF('S.D. Paste sheet'!AB1209="","",'S.D. Paste sheet'!AB1209)</f>
        <v/>
      </c>
      <c r="AC1209" s="20" t="str">
        <f>IF('S.D. Paste sheet'!AC1209="","",'S.D. Paste sheet'!AC1209)</f>
        <v/>
      </c>
      <c r="AD1209" s="20" t="str">
        <f>IF('S.D. Paste sheet'!AD1209="","",'S.D. Paste sheet'!AD1209)</f>
        <v/>
      </c>
      <c r="AE1209" s="28"/>
      <c r="AF1209" t="str">
        <f>IF(AK1209="","",IF(AK1209&gt;0,COUNT($AG$2:AG1209),""))</f>
        <v/>
      </c>
      <c r="AG1209" s="25" t="str">
        <f t="shared" si="579"/>
        <v/>
      </c>
      <c r="AH1209" s="25" t="str">
        <f t="shared" si="580"/>
        <v/>
      </c>
      <c r="AI1209" s="25" t="str">
        <f t="shared" si="581"/>
        <v/>
      </c>
      <c r="AJ1209" s="25" t="str">
        <f t="shared" si="582"/>
        <v/>
      </c>
      <c r="AK1209" s="25" t="str">
        <f t="shared" si="583"/>
        <v/>
      </c>
      <c r="AL1209" s="25" t="str">
        <f t="shared" si="584"/>
        <v/>
      </c>
      <c r="AM1209" s="25" t="str">
        <f t="shared" si="585"/>
        <v/>
      </c>
      <c r="AN1209" s="25" t="str">
        <f t="shared" si="586"/>
        <v/>
      </c>
      <c r="AO1209" s="25" t="str">
        <f t="shared" si="587"/>
        <v/>
      </c>
      <c r="AP1209" s="25" t="str">
        <f t="shared" si="588"/>
        <v/>
      </c>
      <c r="AQ1209" s="25" t="str">
        <f t="shared" si="589"/>
        <v/>
      </c>
      <c r="AR1209" s="25" t="str">
        <f t="shared" si="590"/>
        <v/>
      </c>
      <c r="AS1209" s="25" t="str">
        <f t="shared" si="591"/>
        <v/>
      </c>
      <c r="AT1209" s="25" t="str">
        <f t="shared" si="592"/>
        <v/>
      </c>
      <c r="AU1209" s="25" t="str">
        <f t="shared" si="593"/>
        <v/>
      </c>
      <c r="AV1209" s="25" t="str">
        <f t="shared" si="594"/>
        <v/>
      </c>
      <c r="AX1209" t="str">
        <f>IF(BC1209="","",IF(BC1209&gt;0,COUNT($AY$2:AY1209),""))</f>
        <v/>
      </c>
      <c r="AY1209" s="25" t="str">
        <f t="shared" si="595"/>
        <v/>
      </c>
      <c r="AZ1209" s="25" t="str">
        <f t="shared" si="596"/>
        <v/>
      </c>
      <c r="BA1209" s="25" t="str">
        <f t="shared" si="597"/>
        <v/>
      </c>
      <c r="BB1209" s="25" t="str">
        <f t="shared" si="598"/>
        <v/>
      </c>
      <c r="BC1209" s="25" t="str">
        <f t="shared" si="599"/>
        <v/>
      </c>
      <c r="BD1209" s="25" t="str">
        <f t="shared" si="600"/>
        <v/>
      </c>
      <c r="BE1209" s="25" t="str">
        <f t="shared" si="601"/>
        <v/>
      </c>
      <c r="BF1209" s="25" t="str">
        <f t="shared" si="602"/>
        <v/>
      </c>
      <c r="BG1209" s="25" t="str">
        <f t="shared" si="603"/>
        <v/>
      </c>
      <c r="BH1209" s="25" t="str">
        <f t="shared" si="604"/>
        <v/>
      </c>
      <c r="BI1209" s="25" t="str">
        <f t="shared" si="605"/>
        <v/>
      </c>
      <c r="BJ1209" s="25" t="str">
        <f t="shared" si="606"/>
        <v/>
      </c>
      <c r="BK1209" s="25" t="str">
        <f t="shared" si="607"/>
        <v/>
      </c>
      <c r="BL1209" s="25" t="str">
        <f t="shared" si="608"/>
        <v/>
      </c>
      <c r="BM1209" s="25" t="str">
        <f t="shared" si="609"/>
        <v/>
      </c>
      <c r="BN1209" s="25" t="str">
        <f t="shared" si="610"/>
        <v/>
      </c>
    </row>
    <row r="1210" spans="1:66" x14ac:dyDescent="0.25">
      <c r="A1210" s="20" t="str">
        <f>IF('S.D. Paste sheet'!A1210="","",'S.D. Paste sheet'!A1210)</f>
        <v/>
      </c>
      <c r="B1210" s="20" t="str">
        <f>IF('S.D. Paste sheet'!B1210="","",'S.D. Paste sheet'!B1210)</f>
        <v/>
      </c>
      <c r="C1210" s="20" t="str">
        <f>IF('S.D. Paste sheet'!C1210="","",'S.D. Paste sheet'!C1210)</f>
        <v/>
      </c>
      <c r="D1210" s="20" t="str">
        <f>IF('S.D. Paste sheet'!D1210="","",'S.D. Paste sheet'!D1210)</f>
        <v/>
      </c>
      <c r="E1210" s="20" t="str">
        <f>IF('S.D. Paste sheet'!E1210="","",UPPER('S.D. Paste sheet'!E1210))</f>
        <v/>
      </c>
      <c r="F1210" s="20" t="str">
        <f>IF('S.D. Paste sheet'!F1210="","",'S.D. Paste sheet'!F1210)</f>
        <v/>
      </c>
      <c r="G1210" s="20" t="str">
        <f>IF('S.D. Paste sheet'!G1210="","",UPPER('S.D. Paste sheet'!G1210))</f>
        <v/>
      </c>
      <c r="H1210" s="20" t="str">
        <f>IF('S.D. Paste sheet'!H1210="","",UPPER('S.D. Paste sheet'!H1210))</f>
        <v/>
      </c>
      <c r="I1210" s="20" t="str">
        <f>IF('S.D. Paste sheet'!I1210="","",'S.D. Paste sheet'!I1210)</f>
        <v/>
      </c>
      <c r="J1210" s="20" t="str">
        <f>IF('S.D. Paste sheet'!J1210="","",'S.D. Paste sheet'!J1210)</f>
        <v/>
      </c>
      <c r="K1210" s="20" t="str">
        <f>IF('S.D. Paste sheet'!K1210="","",'S.D. Paste sheet'!K1210)</f>
        <v/>
      </c>
      <c r="L1210" s="20" t="str">
        <f>IF('S.D. Paste sheet'!L1210="","",'S.D. Paste sheet'!L1210)</f>
        <v/>
      </c>
      <c r="M1210" s="20" t="str">
        <f>IF('S.D. Paste sheet'!M1210="","",'S.D. Paste sheet'!M1210)</f>
        <v/>
      </c>
      <c r="N1210" s="20" t="str">
        <f>IF('S.D. Paste sheet'!N1210="","",'S.D. Paste sheet'!N1210)</f>
        <v/>
      </c>
      <c r="O1210" s="20" t="str">
        <f>IF('S.D. Paste sheet'!O1210="","",'S.D. Paste sheet'!O1210)</f>
        <v/>
      </c>
      <c r="P1210" s="20" t="str">
        <f>IF('S.D. Paste sheet'!P1210="","",'S.D. Paste sheet'!P1210)</f>
        <v/>
      </c>
      <c r="Q1210" s="20" t="str">
        <f>IF('S.D. Paste sheet'!Q1210="","",'S.D. Paste sheet'!Q1210)</f>
        <v/>
      </c>
      <c r="R1210" s="20" t="str">
        <f>IF('S.D. Paste sheet'!R1210="","",'S.D. Paste sheet'!R1210)</f>
        <v/>
      </c>
      <c r="S1210" s="20" t="str">
        <f>IF('S.D. Paste sheet'!S1210="","",'S.D. Paste sheet'!S1210)</f>
        <v/>
      </c>
      <c r="T1210" s="20" t="str">
        <f>IF('S.D. Paste sheet'!T1210="","",'S.D. Paste sheet'!T1210)</f>
        <v/>
      </c>
      <c r="U1210" s="20" t="str">
        <f>IF('S.D. Paste sheet'!U1210="","",'S.D. Paste sheet'!U1210)</f>
        <v/>
      </c>
      <c r="V1210" s="20" t="str">
        <f>IF('S.D. Paste sheet'!V1210="","",'S.D. Paste sheet'!V1210)</f>
        <v/>
      </c>
      <c r="W1210" s="20" t="str">
        <f>IF('S.D. Paste sheet'!W1210="","",'S.D. Paste sheet'!W1210)</f>
        <v/>
      </c>
      <c r="X1210" s="20" t="str">
        <f>IF('S.D. Paste sheet'!X1210="","",'S.D. Paste sheet'!X1210)</f>
        <v/>
      </c>
      <c r="Y1210" s="20" t="str">
        <f>IF('S.D. Paste sheet'!Y1210="","",'S.D. Paste sheet'!Y1210)</f>
        <v/>
      </c>
      <c r="Z1210" s="20" t="str">
        <f>IF('S.D. Paste sheet'!Z1210="","",'S.D. Paste sheet'!Z1210)</f>
        <v/>
      </c>
      <c r="AA1210" s="20" t="str">
        <f>IF('S.D. Paste sheet'!AA1210="","",'S.D. Paste sheet'!AA1210)</f>
        <v/>
      </c>
      <c r="AB1210" s="20" t="str">
        <f>IF('S.D. Paste sheet'!AB1210="","",'S.D. Paste sheet'!AB1210)</f>
        <v/>
      </c>
      <c r="AC1210" s="20" t="str">
        <f>IF('S.D. Paste sheet'!AC1210="","",'S.D. Paste sheet'!AC1210)</f>
        <v/>
      </c>
      <c r="AD1210" s="20" t="str">
        <f>IF('S.D. Paste sheet'!AD1210="","",'S.D. Paste sheet'!AD1210)</f>
        <v/>
      </c>
      <c r="AE1210" s="28"/>
      <c r="AF1210" t="str">
        <f>IF(AK1210="","",IF(AK1210&gt;0,COUNT($AG$2:AG1210),""))</f>
        <v/>
      </c>
      <c r="AG1210" s="25" t="str">
        <f t="shared" si="579"/>
        <v/>
      </c>
      <c r="AH1210" s="25" t="str">
        <f t="shared" si="580"/>
        <v/>
      </c>
      <c r="AI1210" s="25" t="str">
        <f t="shared" si="581"/>
        <v/>
      </c>
      <c r="AJ1210" s="25" t="str">
        <f t="shared" si="582"/>
        <v/>
      </c>
      <c r="AK1210" s="25" t="str">
        <f t="shared" si="583"/>
        <v/>
      </c>
      <c r="AL1210" s="25" t="str">
        <f t="shared" si="584"/>
        <v/>
      </c>
      <c r="AM1210" s="25" t="str">
        <f t="shared" si="585"/>
        <v/>
      </c>
      <c r="AN1210" s="25" t="str">
        <f t="shared" si="586"/>
        <v/>
      </c>
      <c r="AO1210" s="25" t="str">
        <f t="shared" si="587"/>
        <v/>
      </c>
      <c r="AP1210" s="25" t="str">
        <f t="shared" si="588"/>
        <v/>
      </c>
      <c r="AQ1210" s="25" t="str">
        <f t="shared" si="589"/>
        <v/>
      </c>
      <c r="AR1210" s="25" t="str">
        <f t="shared" si="590"/>
        <v/>
      </c>
      <c r="AS1210" s="25" t="str">
        <f t="shared" si="591"/>
        <v/>
      </c>
      <c r="AT1210" s="25" t="str">
        <f t="shared" si="592"/>
        <v/>
      </c>
      <c r="AU1210" s="25" t="str">
        <f t="shared" si="593"/>
        <v/>
      </c>
      <c r="AV1210" s="25" t="str">
        <f t="shared" si="594"/>
        <v/>
      </c>
      <c r="AX1210" t="str">
        <f>IF(BC1210="","",IF(BC1210&gt;0,COUNT($AY$2:AY1210),""))</f>
        <v/>
      </c>
      <c r="AY1210" s="25" t="str">
        <f t="shared" si="595"/>
        <v/>
      </c>
      <c r="AZ1210" s="25" t="str">
        <f t="shared" si="596"/>
        <v/>
      </c>
      <c r="BA1210" s="25" t="str">
        <f t="shared" si="597"/>
        <v/>
      </c>
      <c r="BB1210" s="25" t="str">
        <f t="shared" si="598"/>
        <v/>
      </c>
      <c r="BC1210" s="25" t="str">
        <f t="shared" si="599"/>
        <v/>
      </c>
      <c r="BD1210" s="25" t="str">
        <f t="shared" si="600"/>
        <v/>
      </c>
      <c r="BE1210" s="25" t="str">
        <f t="shared" si="601"/>
        <v/>
      </c>
      <c r="BF1210" s="25" t="str">
        <f t="shared" si="602"/>
        <v/>
      </c>
      <c r="BG1210" s="25" t="str">
        <f t="shared" si="603"/>
        <v/>
      </c>
      <c r="BH1210" s="25" t="str">
        <f t="shared" si="604"/>
        <v/>
      </c>
      <c r="BI1210" s="25" t="str">
        <f t="shared" si="605"/>
        <v/>
      </c>
      <c r="BJ1210" s="25" t="str">
        <f t="shared" si="606"/>
        <v/>
      </c>
      <c r="BK1210" s="25" t="str">
        <f t="shared" si="607"/>
        <v/>
      </c>
      <c r="BL1210" s="25" t="str">
        <f t="shared" si="608"/>
        <v/>
      </c>
      <c r="BM1210" s="25" t="str">
        <f t="shared" si="609"/>
        <v/>
      </c>
      <c r="BN1210" s="25" t="str">
        <f t="shared" si="610"/>
        <v/>
      </c>
    </row>
    <row r="1211" spans="1:66" x14ac:dyDescent="0.25">
      <c r="A1211" s="20" t="str">
        <f>IF('S.D. Paste sheet'!A1211="","",'S.D. Paste sheet'!A1211)</f>
        <v/>
      </c>
      <c r="B1211" s="20" t="str">
        <f>IF('S.D. Paste sheet'!B1211="","",'S.D. Paste sheet'!B1211)</f>
        <v/>
      </c>
      <c r="C1211" s="20" t="str">
        <f>IF('S.D. Paste sheet'!C1211="","",'S.D. Paste sheet'!C1211)</f>
        <v/>
      </c>
      <c r="D1211" s="20" t="str">
        <f>IF('S.D. Paste sheet'!D1211="","",'S.D. Paste sheet'!D1211)</f>
        <v/>
      </c>
      <c r="E1211" s="20" t="str">
        <f>IF('S.D. Paste sheet'!E1211="","",UPPER('S.D. Paste sheet'!E1211))</f>
        <v/>
      </c>
      <c r="F1211" s="20" t="str">
        <f>IF('S.D. Paste sheet'!F1211="","",'S.D. Paste sheet'!F1211)</f>
        <v/>
      </c>
      <c r="G1211" s="20" t="str">
        <f>IF('S.D. Paste sheet'!G1211="","",UPPER('S.D. Paste sheet'!G1211))</f>
        <v/>
      </c>
      <c r="H1211" s="20" t="str">
        <f>IF('S.D. Paste sheet'!H1211="","",UPPER('S.D. Paste sheet'!H1211))</f>
        <v/>
      </c>
      <c r="I1211" s="20" t="str">
        <f>IF('S.D. Paste sheet'!I1211="","",'S.D. Paste sheet'!I1211)</f>
        <v/>
      </c>
      <c r="J1211" s="20" t="str">
        <f>IF('S.D. Paste sheet'!J1211="","",'S.D. Paste sheet'!J1211)</f>
        <v/>
      </c>
      <c r="K1211" s="20" t="str">
        <f>IF('S.D. Paste sheet'!K1211="","",'S.D. Paste sheet'!K1211)</f>
        <v/>
      </c>
      <c r="L1211" s="20" t="str">
        <f>IF('S.D. Paste sheet'!L1211="","",'S.D. Paste sheet'!L1211)</f>
        <v/>
      </c>
      <c r="M1211" s="20" t="str">
        <f>IF('S.D. Paste sheet'!M1211="","",'S.D. Paste sheet'!M1211)</f>
        <v/>
      </c>
      <c r="N1211" s="20" t="str">
        <f>IF('S.D. Paste sheet'!N1211="","",'S.D. Paste sheet'!N1211)</f>
        <v/>
      </c>
      <c r="O1211" s="20" t="str">
        <f>IF('S.D. Paste sheet'!O1211="","",'S.D. Paste sheet'!O1211)</f>
        <v/>
      </c>
      <c r="P1211" s="20" t="str">
        <f>IF('S.D. Paste sheet'!P1211="","",'S.D. Paste sheet'!P1211)</f>
        <v/>
      </c>
      <c r="Q1211" s="20" t="str">
        <f>IF('S.D. Paste sheet'!Q1211="","",'S.D. Paste sheet'!Q1211)</f>
        <v/>
      </c>
      <c r="R1211" s="20" t="str">
        <f>IF('S.D. Paste sheet'!R1211="","",'S.D. Paste sheet'!R1211)</f>
        <v/>
      </c>
      <c r="S1211" s="20" t="str">
        <f>IF('S.D. Paste sheet'!S1211="","",'S.D. Paste sheet'!S1211)</f>
        <v/>
      </c>
      <c r="T1211" s="20" t="str">
        <f>IF('S.D. Paste sheet'!T1211="","",'S.D. Paste sheet'!T1211)</f>
        <v/>
      </c>
      <c r="U1211" s="20" t="str">
        <f>IF('S.D. Paste sheet'!U1211="","",'S.D. Paste sheet'!U1211)</f>
        <v/>
      </c>
      <c r="V1211" s="20" t="str">
        <f>IF('S.D. Paste sheet'!V1211="","",'S.D. Paste sheet'!V1211)</f>
        <v/>
      </c>
      <c r="W1211" s="20" t="str">
        <f>IF('S.D. Paste sheet'!W1211="","",'S.D. Paste sheet'!W1211)</f>
        <v/>
      </c>
      <c r="X1211" s="20" t="str">
        <f>IF('S.D. Paste sheet'!X1211="","",'S.D. Paste sheet'!X1211)</f>
        <v/>
      </c>
      <c r="Y1211" s="20" t="str">
        <f>IF('S.D. Paste sheet'!Y1211="","",'S.D. Paste sheet'!Y1211)</f>
        <v/>
      </c>
      <c r="Z1211" s="20" t="str">
        <f>IF('S.D. Paste sheet'!Z1211="","",'S.D. Paste sheet'!Z1211)</f>
        <v/>
      </c>
      <c r="AA1211" s="20" t="str">
        <f>IF('S.D. Paste sheet'!AA1211="","",'S.D. Paste sheet'!AA1211)</f>
        <v/>
      </c>
      <c r="AB1211" s="20" t="str">
        <f>IF('S.D. Paste sheet'!AB1211="","",'S.D. Paste sheet'!AB1211)</f>
        <v/>
      </c>
      <c r="AC1211" s="20" t="str">
        <f>IF('S.D. Paste sheet'!AC1211="","",'S.D. Paste sheet'!AC1211)</f>
        <v/>
      </c>
      <c r="AD1211" s="20" t="str">
        <f>IF('S.D. Paste sheet'!AD1211="","",'S.D. Paste sheet'!AD1211)</f>
        <v/>
      </c>
      <c r="AE1211" s="28"/>
      <c r="AF1211" t="str">
        <f>IF(AK1211="","",IF(AK1211&gt;0,COUNT($AG$2:AG1211),""))</f>
        <v/>
      </c>
      <c r="AG1211" s="25" t="str">
        <f t="shared" si="579"/>
        <v/>
      </c>
      <c r="AH1211" s="25" t="str">
        <f t="shared" si="580"/>
        <v/>
      </c>
      <c r="AI1211" s="25" t="str">
        <f t="shared" si="581"/>
        <v/>
      </c>
      <c r="AJ1211" s="25" t="str">
        <f t="shared" si="582"/>
        <v/>
      </c>
      <c r="AK1211" s="25" t="str">
        <f t="shared" si="583"/>
        <v/>
      </c>
      <c r="AL1211" s="25" t="str">
        <f t="shared" si="584"/>
        <v/>
      </c>
      <c r="AM1211" s="25" t="str">
        <f t="shared" si="585"/>
        <v/>
      </c>
      <c r="AN1211" s="25" t="str">
        <f t="shared" si="586"/>
        <v/>
      </c>
      <c r="AO1211" s="25" t="str">
        <f t="shared" si="587"/>
        <v/>
      </c>
      <c r="AP1211" s="25" t="str">
        <f t="shared" si="588"/>
        <v/>
      </c>
      <c r="AQ1211" s="25" t="str">
        <f t="shared" si="589"/>
        <v/>
      </c>
      <c r="AR1211" s="25" t="str">
        <f t="shared" si="590"/>
        <v/>
      </c>
      <c r="AS1211" s="25" t="str">
        <f t="shared" si="591"/>
        <v/>
      </c>
      <c r="AT1211" s="25" t="str">
        <f t="shared" si="592"/>
        <v/>
      </c>
      <c r="AU1211" s="25" t="str">
        <f t="shared" si="593"/>
        <v/>
      </c>
      <c r="AV1211" s="25" t="str">
        <f t="shared" si="594"/>
        <v/>
      </c>
      <c r="AX1211" t="str">
        <f>IF(BC1211="","",IF(BC1211&gt;0,COUNT($AY$2:AY1211),""))</f>
        <v/>
      </c>
      <c r="AY1211" s="25" t="str">
        <f t="shared" si="595"/>
        <v/>
      </c>
      <c r="AZ1211" s="25" t="str">
        <f t="shared" si="596"/>
        <v/>
      </c>
      <c r="BA1211" s="25" t="str">
        <f t="shared" si="597"/>
        <v/>
      </c>
      <c r="BB1211" s="25" t="str">
        <f t="shared" si="598"/>
        <v/>
      </c>
      <c r="BC1211" s="25" t="str">
        <f t="shared" si="599"/>
        <v/>
      </c>
      <c r="BD1211" s="25" t="str">
        <f t="shared" si="600"/>
        <v/>
      </c>
      <c r="BE1211" s="25" t="str">
        <f t="shared" si="601"/>
        <v/>
      </c>
      <c r="BF1211" s="25" t="str">
        <f t="shared" si="602"/>
        <v/>
      </c>
      <c r="BG1211" s="25" t="str">
        <f t="shared" si="603"/>
        <v/>
      </c>
      <c r="BH1211" s="25" t="str">
        <f t="shared" si="604"/>
        <v/>
      </c>
      <c r="BI1211" s="25" t="str">
        <f t="shared" si="605"/>
        <v/>
      </c>
      <c r="BJ1211" s="25" t="str">
        <f t="shared" si="606"/>
        <v/>
      </c>
      <c r="BK1211" s="25" t="str">
        <f t="shared" si="607"/>
        <v/>
      </c>
      <c r="BL1211" s="25" t="str">
        <f t="shared" si="608"/>
        <v/>
      </c>
      <c r="BM1211" s="25" t="str">
        <f t="shared" si="609"/>
        <v/>
      </c>
      <c r="BN1211" s="25" t="str">
        <f t="shared" si="610"/>
        <v/>
      </c>
    </row>
    <row r="1212" spans="1:66" x14ac:dyDescent="0.25">
      <c r="A1212" s="20" t="str">
        <f>IF('S.D. Paste sheet'!A1212="","",'S.D. Paste sheet'!A1212)</f>
        <v/>
      </c>
      <c r="B1212" s="20" t="str">
        <f>IF('S.D. Paste sheet'!B1212="","",'S.D. Paste sheet'!B1212)</f>
        <v/>
      </c>
      <c r="C1212" s="20" t="str">
        <f>IF('S.D. Paste sheet'!C1212="","",'S.D. Paste sheet'!C1212)</f>
        <v/>
      </c>
      <c r="D1212" s="20" t="str">
        <f>IF('S.D. Paste sheet'!D1212="","",'S.D. Paste sheet'!D1212)</f>
        <v/>
      </c>
      <c r="E1212" s="20" t="str">
        <f>IF('S.D. Paste sheet'!E1212="","",UPPER('S.D. Paste sheet'!E1212))</f>
        <v/>
      </c>
      <c r="F1212" s="20" t="str">
        <f>IF('S.D. Paste sheet'!F1212="","",'S.D. Paste sheet'!F1212)</f>
        <v/>
      </c>
      <c r="G1212" s="20" t="str">
        <f>IF('S.D. Paste sheet'!G1212="","",UPPER('S.D. Paste sheet'!G1212))</f>
        <v/>
      </c>
      <c r="H1212" s="20" t="str">
        <f>IF('S.D. Paste sheet'!H1212="","",UPPER('S.D. Paste sheet'!H1212))</f>
        <v/>
      </c>
      <c r="I1212" s="20" t="str">
        <f>IF('S.D. Paste sheet'!I1212="","",'S.D. Paste sheet'!I1212)</f>
        <v/>
      </c>
      <c r="J1212" s="20" t="str">
        <f>IF('S.D. Paste sheet'!J1212="","",'S.D. Paste sheet'!J1212)</f>
        <v/>
      </c>
      <c r="K1212" s="20" t="str">
        <f>IF('S.D. Paste sheet'!K1212="","",'S.D. Paste sheet'!K1212)</f>
        <v/>
      </c>
      <c r="L1212" s="20" t="str">
        <f>IF('S.D. Paste sheet'!L1212="","",'S.D. Paste sheet'!L1212)</f>
        <v/>
      </c>
      <c r="M1212" s="20" t="str">
        <f>IF('S.D. Paste sheet'!M1212="","",'S.D. Paste sheet'!M1212)</f>
        <v/>
      </c>
      <c r="N1212" s="20" t="str">
        <f>IF('S.D. Paste sheet'!N1212="","",'S.D. Paste sheet'!N1212)</f>
        <v/>
      </c>
      <c r="O1212" s="20" t="str">
        <f>IF('S.D. Paste sheet'!O1212="","",'S.D. Paste sheet'!O1212)</f>
        <v/>
      </c>
      <c r="P1212" s="20" t="str">
        <f>IF('S.D. Paste sheet'!P1212="","",'S.D. Paste sheet'!P1212)</f>
        <v/>
      </c>
      <c r="Q1212" s="20" t="str">
        <f>IF('S.D. Paste sheet'!Q1212="","",'S.D. Paste sheet'!Q1212)</f>
        <v/>
      </c>
      <c r="R1212" s="20" t="str">
        <f>IF('S.D. Paste sheet'!R1212="","",'S.D. Paste sheet'!R1212)</f>
        <v/>
      </c>
      <c r="S1212" s="20" t="str">
        <f>IF('S.D. Paste sheet'!S1212="","",'S.D. Paste sheet'!S1212)</f>
        <v/>
      </c>
      <c r="T1212" s="20" t="str">
        <f>IF('S.D. Paste sheet'!T1212="","",'S.D. Paste sheet'!T1212)</f>
        <v/>
      </c>
      <c r="U1212" s="20" t="str">
        <f>IF('S.D. Paste sheet'!U1212="","",'S.D. Paste sheet'!U1212)</f>
        <v/>
      </c>
      <c r="V1212" s="20" t="str">
        <f>IF('S.D. Paste sheet'!V1212="","",'S.D. Paste sheet'!V1212)</f>
        <v/>
      </c>
      <c r="W1212" s="20" t="str">
        <f>IF('S.D. Paste sheet'!W1212="","",'S.D. Paste sheet'!W1212)</f>
        <v/>
      </c>
      <c r="X1212" s="20" t="str">
        <f>IF('S.D. Paste sheet'!X1212="","",'S.D. Paste sheet'!X1212)</f>
        <v/>
      </c>
      <c r="Y1212" s="20" t="str">
        <f>IF('S.D. Paste sheet'!Y1212="","",'S.D. Paste sheet'!Y1212)</f>
        <v/>
      </c>
      <c r="Z1212" s="20" t="str">
        <f>IF('S.D. Paste sheet'!Z1212="","",'S.D. Paste sheet'!Z1212)</f>
        <v/>
      </c>
      <c r="AA1212" s="20" t="str">
        <f>IF('S.D. Paste sheet'!AA1212="","",'S.D. Paste sheet'!AA1212)</f>
        <v/>
      </c>
      <c r="AB1212" s="20" t="str">
        <f>IF('S.D. Paste sheet'!AB1212="","",'S.D. Paste sheet'!AB1212)</f>
        <v/>
      </c>
      <c r="AC1212" s="20" t="str">
        <f>IF('S.D. Paste sheet'!AC1212="","",'S.D. Paste sheet'!AC1212)</f>
        <v/>
      </c>
      <c r="AD1212" s="20" t="str">
        <f>IF('S.D. Paste sheet'!AD1212="","",'S.D. Paste sheet'!AD1212)</f>
        <v/>
      </c>
      <c r="AE1212" s="28"/>
      <c r="AF1212" t="str">
        <f>IF(AK1212="","",IF(AK1212&gt;0,COUNT($AG$2:AG1212),""))</f>
        <v/>
      </c>
      <c r="AG1212" s="25" t="str">
        <f t="shared" si="579"/>
        <v/>
      </c>
      <c r="AH1212" s="25" t="str">
        <f t="shared" si="580"/>
        <v/>
      </c>
      <c r="AI1212" s="25" t="str">
        <f t="shared" si="581"/>
        <v/>
      </c>
      <c r="AJ1212" s="25" t="str">
        <f t="shared" si="582"/>
        <v/>
      </c>
      <c r="AK1212" s="25" t="str">
        <f t="shared" si="583"/>
        <v/>
      </c>
      <c r="AL1212" s="25" t="str">
        <f t="shared" si="584"/>
        <v/>
      </c>
      <c r="AM1212" s="25" t="str">
        <f t="shared" si="585"/>
        <v/>
      </c>
      <c r="AN1212" s="25" t="str">
        <f t="shared" si="586"/>
        <v/>
      </c>
      <c r="AO1212" s="25" t="str">
        <f t="shared" si="587"/>
        <v/>
      </c>
      <c r="AP1212" s="25" t="str">
        <f t="shared" si="588"/>
        <v/>
      </c>
      <c r="AQ1212" s="25" t="str">
        <f t="shared" si="589"/>
        <v/>
      </c>
      <c r="AR1212" s="25" t="str">
        <f t="shared" si="590"/>
        <v/>
      </c>
      <c r="AS1212" s="25" t="str">
        <f t="shared" si="591"/>
        <v/>
      </c>
      <c r="AT1212" s="25" t="str">
        <f t="shared" si="592"/>
        <v/>
      </c>
      <c r="AU1212" s="25" t="str">
        <f t="shared" si="593"/>
        <v/>
      </c>
      <c r="AV1212" s="25" t="str">
        <f t="shared" si="594"/>
        <v/>
      </c>
      <c r="AX1212" t="str">
        <f>IF(BC1212="","",IF(BC1212&gt;0,COUNT($AY$2:AY1212),""))</f>
        <v/>
      </c>
      <c r="AY1212" s="25" t="str">
        <f t="shared" si="595"/>
        <v/>
      </c>
      <c r="AZ1212" s="25" t="str">
        <f t="shared" si="596"/>
        <v/>
      </c>
      <c r="BA1212" s="25" t="str">
        <f t="shared" si="597"/>
        <v/>
      </c>
      <c r="BB1212" s="25" t="str">
        <f t="shared" si="598"/>
        <v/>
      </c>
      <c r="BC1212" s="25" t="str">
        <f t="shared" si="599"/>
        <v/>
      </c>
      <c r="BD1212" s="25" t="str">
        <f t="shared" si="600"/>
        <v/>
      </c>
      <c r="BE1212" s="25" t="str">
        <f t="shared" si="601"/>
        <v/>
      </c>
      <c r="BF1212" s="25" t="str">
        <f t="shared" si="602"/>
        <v/>
      </c>
      <c r="BG1212" s="25" t="str">
        <f t="shared" si="603"/>
        <v/>
      </c>
      <c r="BH1212" s="25" t="str">
        <f t="shared" si="604"/>
        <v/>
      </c>
      <c r="BI1212" s="25" t="str">
        <f t="shared" si="605"/>
        <v/>
      </c>
      <c r="BJ1212" s="25" t="str">
        <f t="shared" si="606"/>
        <v/>
      </c>
      <c r="BK1212" s="25" t="str">
        <f t="shared" si="607"/>
        <v/>
      </c>
      <c r="BL1212" s="25" t="str">
        <f t="shared" si="608"/>
        <v/>
      </c>
      <c r="BM1212" s="25" t="str">
        <f t="shared" si="609"/>
        <v/>
      </c>
      <c r="BN1212" s="25" t="str">
        <f t="shared" si="610"/>
        <v/>
      </c>
    </row>
    <row r="1213" spans="1:66" x14ac:dyDescent="0.25">
      <c r="A1213" s="20" t="str">
        <f>IF('S.D. Paste sheet'!A1213="","",'S.D. Paste sheet'!A1213)</f>
        <v/>
      </c>
      <c r="B1213" s="20" t="str">
        <f>IF('S.D. Paste sheet'!B1213="","",'S.D. Paste sheet'!B1213)</f>
        <v/>
      </c>
      <c r="C1213" s="20" t="str">
        <f>IF('S.D. Paste sheet'!C1213="","",'S.D. Paste sheet'!C1213)</f>
        <v/>
      </c>
      <c r="D1213" s="20" t="str">
        <f>IF('S.D. Paste sheet'!D1213="","",'S.D. Paste sheet'!D1213)</f>
        <v/>
      </c>
      <c r="E1213" s="20" t="str">
        <f>IF('S.D. Paste sheet'!E1213="","",UPPER('S.D. Paste sheet'!E1213))</f>
        <v/>
      </c>
      <c r="F1213" s="20" t="str">
        <f>IF('S.D. Paste sheet'!F1213="","",'S.D. Paste sheet'!F1213)</f>
        <v/>
      </c>
      <c r="G1213" s="20" t="str">
        <f>IF('S.D. Paste sheet'!G1213="","",UPPER('S.D. Paste sheet'!G1213))</f>
        <v/>
      </c>
      <c r="H1213" s="20" t="str">
        <f>IF('S.D. Paste sheet'!H1213="","",UPPER('S.D. Paste sheet'!H1213))</f>
        <v/>
      </c>
      <c r="I1213" s="20" t="str">
        <f>IF('S.D. Paste sheet'!I1213="","",'S.D. Paste sheet'!I1213)</f>
        <v/>
      </c>
      <c r="J1213" s="20" t="str">
        <f>IF('S.D. Paste sheet'!J1213="","",'S.D. Paste sheet'!J1213)</f>
        <v/>
      </c>
      <c r="K1213" s="20" t="str">
        <f>IF('S.D. Paste sheet'!K1213="","",'S.D. Paste sheet'!K1213)</f>
        <v/>
      </c>
      <c r="L1213" s="20" t="str">
        <f>IF('S.D. Paste sheet'!L1213="","",'S.D. Paste sheet'!L1213)</f>
        <v/>
      </c>
      <c r="M1213" s="20" t="str">
        <f>IF('S.D. Paste sheet'!M1213="","",'S.D. Paste sheet'!M1213)</f>
        <v/>
      </c>
      <c r="N1213" s="20" t="str">
        <f>IF('S.D. Paste sheet'!N1213="","",'S.D. Paste sheet'!N1213)</f>
        <v/>
      </c>
      <c r="O1213" s="20" t="str">
        <f>IF('S.D. Paste sheet'!O1213="","",'S.D. Paste sheet'!O1213)</f>
        <v/>
      </c>
      <c r="P1213" s="20" t="str">
        <f>IF('S.D. Paste sheet'!P1213="","",'S.D. Paste sheet'!P1213)</f>
        <v/>
      </c>
      <c r="Q1213" s="20" t="str">
        <f>IF('S.D. Paste sheet'!Q1213="","",'S.D. Paste sheet'!Q1213)</f>
        <v/>
      </c>
      <c r="R1213" s="20" t="str">
        <f>IF('S.D. Paste sheet'!R1213="","",'S.D. Paste sheet'!R1213)</f>
        <v/>
      </c>
      <c r="S1213" s="20" t="str">
        <f>IF('S.D. Paste sheet'!S1213="","",'S.D. Paste sheet'!S1213)</f>
        <v/>
      </c>
      <c r="T1213" s="20" t="str">
        <f>IF('S.D. Paste sheet'!T1213="","",'S.D. Paste sheet'!T1213)</f>
        <v/>
      </c>
      <c r="U1213" s="20" t="str">
        <f>IF('S.D. Paste sheet'!U1213="","",'S.D. Paste sheet'!U1213)</f>
        <v/>
      </c>
      <c r="V1213" s="20" t="str">
        <f>IF('S.D. Paste sheet'!V1213="","",'S.D. Paste sheet'!V1213)</f>
        <v/>
      </c>
      <c r="W1213" s="20" t="str">
        <f>IF('S.D. Paste sheet'!W1213="","",'S.D. Paste sheet'!W1213)</f>
        <v/>
      </c>
      <c r="X1213" s="20" t="str">
        <f>IF('S.D. Paste sheet'!X1213="","",'S.D. Paste sheet'!X1213)</f>
        <v/>
      </c>
      <c r="Y1213" s="20" t="str">
        <f>IF('S.D. Paste sheet'!Y1213="","",'S.D. Paste sheet'!Y1213)</f>
        <v/>
      </c>
      <c r="Z1213" s="20" t="str">
        <f>IF('S.D. Paste sheet'!Z1213="","",'S.D. Paste sheet'!Z1213)</f>
        <v/>
      </c>
      <c r="AA1213" s="20" t="str">
        <f>IF('S.D. Paste sheet'!AA1213="","",'S.D. Paste sheet'!AA1213)</f>
        <v/>
      </c>
      <c r="AB1213" s="20" t="str">
        <f>IF('S.D. Paste sheet'!AB1213="","",'S.D. Paste sheet'!AB1213)</f>
        <v/>
      </c>
      <c r="AC1213" s="20" t="str">
        <f>IF('S.D. Paste sheet'!AC1213="","",'S.D. Paste sheet'!AC1213)</f>
        <v/>
      </c>
      <c r="AD1213" s="20" t="str">
        <f>IF('S.D. Paste sheet'!AD1213="","",'S.D. Paste sheet'!AD1213)</f>
        <v/>
      </c>
      <c r="AE1213" s="28"/>
      <c r="AF1213" t="str">
        <f>IF(AK1213="","",IF(AK1213&gt;0,COUNT($AG$2:AG1213),""))</f>
        <v/>
      </c>
      <c r="AG1213" s="25" t="str">
        <f t="shared" si="579"/>
        <v/>
      </c>
      <c r="AH1213" s="25" t="str">
        <f t="shared" si="580"/>
        <v/>
      </c>
      <c r="AI1213" s="25" t="str">
        <f t="shared" si="581"/>
        <v/>
      </c>
      <c r="AJ1213" s="25" t="str">
        <f t="shared" si="582"/>
        <v/>
      </c>
      <c r="AK1213" s="25" t="str">
        <f t="shared" si="583"/>
        <v/>
      </c>
      <c r="AL1213" s="25" t="str">
        <f t="shared" si="584"/>
        <v/>
      </c>
      <c r="AM1213" s="25" t="str">
        <f t="shared" si="585"/>
        <v/>
      </c>
      <c r="AN1213" s="25" t="str">
        <f t="shared" si="586"/>
        <v/>
      </c>
      <c r="AO1213" s="25" t="str">
        <f t="shared" si="587"/>
        <v/>
      </c>
      <c r="AP1213" s="25" t="str">
        <f t="shared" si="588"/>
        <v/>
      </c>
      <c r="AQ1213" s="25" t="str">
        <f t="shared" si="589"/>
        <v/>
      </c>
      <c r="AR1213" s="25" t="str">
        <f t="shared" si="590"/>
        <v/>
      </c>
      <c r="AS1213" s="25" t="str">
        <f t="shared" si="591"/>
        <v/>
      </c>
      <c r="AT1213" s="25" t="str">
        <f t="shared" si="592"/>
        <v/>
      </c>
      <c r="AU1213" s="25" t="str">
        <f t="shared" si="593"/>
        <v/>
      </c>
      <c r="AV1213" s="25" t="str">
        <f t="shared" si="594"/>
        <v/>
      </c>
      <c r="AX1213" t="str">
        <f>IF(BC1213="","",IF(BC1213&gt;0,COUNT($AY$2:AY1213),""))</f>
        <v/>
      </c>
      <c r="AY1213" s="25" t="str">
        <f t="shared" si="595"/>
        <v/>
      </c>
      <c r="AZ1213" s="25" t="str">
        <f t="shared" si="596"/>
        <v/>
      </c>
      <c r="BA1213" s="25" t="str">
        <f t="shared" si="597"/>
        <v/>
      </c>
      <c r="BB1213" s="25" t="str">
        <f t="shared" si="598"/>
        <v/>
      </c>
      <c r="BC1213" s="25" t="str">
        <f t="shared" si="599"/>
        <v/>
      </c>
      <c r="BD1213" s="25" t="str">
        <f t="shared" si="600"/>
        <v/>
      </c>
      <c r="BE1213" s="25" t="str">
        <f t="shared" si="601"/>
        <v/>
      </c>
      <c r="BF1213" s="25" t="str">
        <f t="shared" si="602"/>
        <v/>
      </c>
      <c r="BG1213" s="25" t="str">
        <f t="shared" si="603"/>
        <v/>
      </c>
      <c r="BH1213" s="25" t="str">
        <f t="shared" si="604"/>
        <v/>
      </c>
      <c r="BI1213" s="25" t="str">
        <f t="shared" si="605"/>
        <v/>
      </c>
      <c r="BJ1213" s="25" t="str">
        <f t="shared" si="606"/>
        <v/>
      </c>
      <c r="BK1213" s="25" t="str">
        <f t="shared" si="607"/>
        <v/>
      </c>
      <c r="BL1213" s="25" t="str">
        <f t="shared" si="608"/>
        <v/>
      </c>
      <c r="BM1213" s="25" t="str">
        <f t="shared" si="609"/>
        <v/>
      </c>
      <c r="BN1213" s="25" t="str">
        <f t="shared" si="610"/>
        <v/>
      </c>
    </row>
    <row r="1214" spans="1:66" x14ac:dyDescent="0.25">
      <c r="A1214" s="20" t="str">
        <f>IF('S.D. Paste sheet'!A1214="","",'S.D. Paste sheet'!A1214)</f>
        <v/>
      </c>
      <c r="B1214" s="20" t="str">
        <f>IF('S.D. Paste sheet'!B1214="","",'S.D. Paste sheet'!B1214)</f>
        <v/>
      </c>
      <c r="C1214" s="20" t="str">
        <f>IF('S.D. Paste sheet'!C1214="","",'S.D. Paste sheet'!C1214)</f>
        <v/>
      </c>
      <c r="D1214" s="20" t="str">
        <f>IF('S.D. Paste sheet'!D1214="","",'S.D. Paste sheet'!D1214)</f>
        <v/>
      </c>
      <c r="E1214" s="20" t="str">
        <f>IF('S.D. Paste sheet'!E1214="","",UPPER('S.D. Paste sheet'!E1214))</f>
        <v/>
      </c>
      <c r="F1214" s="20" t="str">
        <f>IF('S.D. Paste sheet'!F1214="","",'S.D. Paste sheet'!F1214)</f>
        <v/>
      </c>
      <c r="G1214" s="20" t="str">
        <f>IF('S.D. Paste sheet'!G1214="","",UPPER('S.D. Paste sheet'!G1214))</f>
        <v/>
      </c>
      <c r="H1214" s="20" t="str">
        <f>IF('S.D. Paste sheet'!H1214="","",UPPER('S.D. Paste sheet'!H1214))</f>
        <v/>
      </c>
      <c r="I1214" s="20" t="str">
        <f>IF('S.D. Paste sheet'!I1214="","",'S.D. Paste sheet'!I1214)</f>
        <v/>
      </c>
      <c r="J1214" s="20" t="str">
        <f>IF('S.D. Paste sheet'!J1214="","",'S.D. Paste sheet'!J1214)</f>
        <v/>
      </c>
      <c r="K1214" s="20" t="str">
        <f>IF('S.D. Paste sheet'!K1214="","",'S.D. Paste sheet'!K1214)</f>
        <v/>
      </c>
      <c r="L1214" s="20" t="str">
        <f>IF('S.D. Paste sheet'!L1214="","",'S.D. Paste sheet'!L1214)</f>
        <v/>
      </c>
      <c r="M1214" s="20" t="str">
        <f>IF('S.D. Paste sheet'!M1214="","",'S.D. Paste sheet'!M1214)</f>
        <v/>
      </c>
      <c r="N1214" s="20" t="str">
        <f>IF('S.D. Paste sheet'!N1214="","",'S.D. Paste sheet'!N1214)</f>
        <v/>
      </c>
      <c r="O1214" s="20" t="str">
        <f>IF('S.D. Paste sheet'!O1214="","",'S.D. Paste sheet'!O1214)</f>
        <v/>
      </c>
      <c r="P1214" s="20" t="str">
        <f>IF('S.D. Paste sheet'!P1214="","",'S.D. Paste sheet'!P1214)</f>
        <v/>
      </c>
      <c r="Q1214" s="20" t="str">
        <f>IF('S.D. Paste sheet'!Q1214="","",'S.D. Paste sheet'!Q1214)</f>
        <v/>
      </c>
      <c r="R1214" s="20" t="str">
        <f>IF('S.D. Paste sheet'!R1214="","",'S.D. Paste sheet'!R1214)</f>
        <v/>
      </c>
      <c r="S1214" s="20" t="str">
        <f>IF('S.D. Paste sheet'!S1214="","",'S.D. Paste sheet'!S1214)</f>
        <v/>
      </c>
      <c r="T1214" s="20" t="str">
        <f>IF('S.D. Paste sheet'!T1214="","",'S.D. Paste sheet'!T1214)</f>
        <v/>
      </c>
      <c r="U1214" s="20" t="str">
        <f>IF('S.D. Paste sheet'!U1214="","",'S.D. Paste sheet'!U1214)</f>
        <v/>
      </c>
      <c r="V1214" s="20" t="str">
        <f>IF('S.D. Paste sheet'!V1214="","",'S.D. Paste sheet'!V1214)</f>
        <v/>
      </c>
      <c r="W1214" s="20" t="str">
        <f>IF('S.D. Paste sheet'!W1214="","",'S.D. Paste sheet'!W1214)</f>
        <v/>
      </c>
      <c r="X1214" s="20" t="str">
        <f>IF('S.D. Paste sheet'!X1214="","",'S.D. Paste sheet'!X1214)</f>
        <v/>
      </c>
      <c r="Y1214" s="20" t="str">
        <f>IF('S.D. Paste sheet'!Y1214="","",'S.D. Paste sheet'!Y1214)</f>
        <v/>
      </c>
      <c r="Z1214" s="20" t="str">
        <f>IF('S.D. Paste sheet'!Z1214="","",'S.D. Paste sheet'!Z1214)</f>
        <v/>
      </c>
      <c r="AA1214" s="20" t="str">
        <f>IF('S.D. Paste sheet'!AA1214="","",'S.D. Paste sheet'!AA1214)</f>
        <v/>
      </c>
      <c r="AB1214" s="20" t="str">
        <f>IF('S.D. Paste sheet'!AB1214="","",'S.D. Paste sheet'!AB1214)</f>
        <v/>
      </c>
      <c r="AC1214" s="20" t="str">
        <f>IF('S.D. Paste sheet'!AC1214="","",'S.D. Paste sheet'!AC1214)</f>
        <v/>
      </c>
      <c r="AD1214" s="20" t="str">
        <f>IF('S.D. Paste sheet'!AD1214="","",'S.D. Paste sheet'!AD1214)</f>
        <v/>
      </c>
      <c r="AE1214" s="28"/>
      <c r="AF1214" t="str">
        <f>IF(AK1214="","",IF(AK1214&gt;0,COUNT($AG$2:AG1214),""))</f>
        <v/>
      </c>
      <c r="AG1214" s="25" t="str">
        <f t="shared" si="579"/>
        <v/>
      </c>
      <c r="AH1214" s="25" t="str">
        <f t="shared" si="580"/>
        <v/>
      </c>
      <c r="AI1214" s="25" t="str">
        <f t="shared" si="581"/>
        <v/>
      </c>
      <c r="AJ1214" s="25" t="str">
        <f t="shared" si="582"/>
        <v/>
      </c>
      <c r="AK1214" s="25" t="str">
        <f t="shared" si="583"/>
        <v/>
      </c>
      <c r="AL1214" s="25" t="str">
        <f t="shared" si="584"/>
        <v/>
      </c>
      <c r="AM1214" s="25" t="str">
        <f t="shared" si="585"/>
        <v/>
      </c>
      <c r="AN1214" s="25" t="str">
        <f t="shared" si="586"/>
        <v/>
      </c>
      <c r="AO1214" s="25" t="str">
        <f t="shared" si="587"/>
        <v/>
      </c>
      <c r="AP1214" s="25" t="str">
        <f t="shared" si="588"/>
        <v/>
      </c>
      <c r="AQ1214" s="25" t="str">
        <f t="shared" si="589"/>
        <v/>
      </c>
      <c r="AR1214" s="25" t="str">
        <f t="shared" si="590"/>
        <v/>
      </c>
      <c r="AS1214" s="25" t="str">
        <f t="shared" si="591"/>
        <v/>
      </c>
      <c r="AT1214" s="25" t="str">
        <f t="shared" si="592"/>
        <v/>
      </c>
      <c r="AU1214" s="25" t="str">
        <f t="shared" si="593"/>
        <v/>
      </c>
      <c r="AV1214" s="25" t="str">
        <f t="shared" si="594"/>
        <v/>
      </c>
      <c r="AX1214" t="str">
        <f>IF(BC1214="","",IF(BC1214&gt;0,COUNT($AY$2:AY1214),""))</f>
        <v/>
      </c>
      <c r="AY1214" s="25" t="str">
        <f t="shared" si="595"/>
        <v/>
      </c>
      <c r="AZ1214" s="25" t="str">
        <f t="shared" si="596"/>
        <v/>
      </c>
      <c r="BA1214" s="25" t="str">
        <f t="shared" si="597"/>
        <v/>
      </c>
      <c r="BB1214" s="25" t="str">
        <f t="shared" si="598"/>
        <v/>
      </c>
      <c r="BC1214" s="25" t="str">
        <f t="shared" si="599"/>
        <v/>
      </c>
      <c r="BD1214" s="25" t="str">
        <f t="shared" si="600"/>
        <v/>
      </c>
      <c r="BE1214" s="25" t="str">
        <f t="shared" si="601"/>
        <v/>
      </c>
      <c r="BF1214" s="25" t="str">
        <f t="shared" si="602"/>
        <v/>
      </c>
      <c r="BG1214" s="25" t="str">
        <f t="shared" si="603"/>
        <v/>
      </c>
      <c r="BH1214" s="25" t="str">
        <f t="shared" si="604"/>
        <v/>
      </c>
      <c r="BI1214" s="25" t="str">
        <f t="shared" si="605"/>
        <v/>
      </c>
      <c r="BJ1214" s="25" t="str">
        <f t="shared" si="606"/>
        <v/>
      </c>
      <c r="BK1214" s="25" t="str">
        <f t="shared" si="607"/>
        <v/>
      </c>
      <c r="BL1214" s="25" t="str">
        <f t="shared" si="608"/>
        <v/>
      </c>
      <c r="BM1214" s="25" t="str">
        <f t="shared" si="609"/>
        <v/>
      </c>
      <c r="BN1214" s="25" t="str">
        <f t="shared" si="610"/>
        <v/>
      </c>
    </row>
    <row r="1215" spans="1:66" x14ac:dyDescent="0.25">
      <c r="A1215" s="20" t="str">
        <f>IF('S.D. Paste sheet'!A1215="","",'S.D. Paste sheet'!A1215)</f>
        <v/>
      </c>
      <c r="B1215" s="20" t="str">
        <f>IF('S.D. Paste sheet'!B1215="","",'S.D. Paste sheet'!B1215)</f>
        <v/>
      </c>
      <c r="C1215" s="20" t="str">
        <f>IF('S.D. Paste sheet'!C1215="","",'S.D. Paste sheet'!C1215)</f>
        <v/>
      </c>
      <c r="D1215" s="20" t="str">
        <f>IF('S.D. Paste sheet'!D1215="","",'S.D. Paste sheet'!D1215)</f>
        <v/>
      </c>
      <c r="E1215" s="20" t="str">
        <f>IF('S.D. Paste sheet'!E1215="","",UPPER('S.D. Paste sheet'!E1215))</f>
        <v/>
      </c>
      <c r="F1215" s="20" t="str">
        <f>IF('S.D. Paste sheet'!F1215="","",'S.D. Paste sheet'!F1215)</f>
        <v/>
      </c>
      <c r="G1215" s="20" t="str">
        <f>IF('S.D. Paste sheet'!G1215="","",UPPER('S.D. Paste sheet'!G1215))</f>
        <v/>
      </c>
      <c r="H1215" s="20" t="str">
        <f>IF('S.D. Paste sheet'!H1215="","",UPPER('S.D. Paste sheet'!H1215))</f>
        <v/>
      </c>
      <c r="I1215" s="20" t="str">
        <f>IF('S.D. Paste sheet'!I1215="","",'S.D. Paste sheet'!I1215)</f>
        <v/>
      </c>
      <c r="J1215" s="20" t="str">
        <f>IF('S.D. Paste sheet'!J1215="","",'S.D. Paste sheet'!J1215)</f>
        <v/>
      </c>
      <c r="K1215" s="20" t="str">
        <f>IF('S.D. Paste sheet'!K1215="","",'S.D. Paste sheet'!K1215)</f>
        <v/>
      </c>
      <c r="L1215" s="20" t="str">
        <f>IF('S.D. Paste sheet'!L1215="","",'S.D. Paste sheet'!L1215)</f>
        <v/>
      </c>
      <c r="M1215" s="20" t="str">
        <f>IF('S.D. Paste sheet'!M1215="","",'S.D. Paste sheet'!M1215)</f>
        <v/>
      </c>
      <c r="N1215" s="20" t="str">
        <f>IF('S.D. Paste sheet'!N1215="","",'S.D. Paste sheet'!N1215)</f>
        <v/>
      </c>
      <c r="O1215" s="20" t="str">
        <f>IF('S.D. Paste sheet'!O1215="","",'S.D. Paste sheet'!O1215)</f>
        <v/>
      </c>
      <c r="P1215" s="20" t="str">
        <f>IF('S.D. Paste sheet'!P1215="","",'S.D. Paste sheet'!P1215)</f>
        <v/>
      </c>
      <c r="Q1215" s="20" t="str">
        <f>IF('S.D. Paste sheet'!Q1215="","",'S.D. Paste sheet'!Q1215)</f>
        <v/>
      </c>
      <c r="R1215" s="20" t="str">
        <f>IF('S.D. Paste sheet'!R1215="","",'S.D. Paste sheet'!R1215)</f>
        <v/>
      </c>
      <c r="S1215" s="20" t="str">
        <f>IF('S.D. Paste sheet'!S1215="","",'S.D. Paste sheet'!S1215)</f>
        <v/>
      </c>
      <c r="T1215" s="20" t="str">
        <f>IF('S.D. Paste sheet'!T1215="","",'S.D. Paste sheet'!T1215)</f>
        <v/>
      </c>
      <c r="U1215" s="20" t="str">
        <f>IF('S.D. Paste sheet'!U1215="","",'S.D. Paste sheet'!U1215)</f>
        <v/>
      </c>
      <c r="V1215" s="20" t="str">
        <f>IF('S.D. Paste sheet'!V1215="","",'S.D. Paste sheet'!V1215)</f>
        <v/>
      </c>
      <c r="W1215" s="20" t="str">
        <f>IF('S.D. Paste sheet'!W1215="","",'S.D. Paste sheet'!W1215)</f>
        <v/>
      </c>
      <c r="X1215" s="20" t="str">
        <f>IF('S.D. Paste sheet'!X1215="","",'S.D. Paste sheet'!X1215)</f>
        <v/>
      </c>
      <c r="Y1215" s="20" t="str">
        <f>IF('S.D. Paste sheet'!Y1215="","",'S.D. Paste sheet'!Y1215)</f>
        <v/>
      </c>
      <c r="Z1215" s="20" t="str">
        <f>IF('S.D. Paste sheet'!Z1215="","",'S.D. Paste sheet'!Z1215)</f>
        <v/>
      </c>
      <c r="AA1215" s="20" t="str">
        <f>IF('S.D. Paste sheet'!AA1215="","",'S.D. Paste sheet'!AA1215)</f>
        <v/>
      </c>
      <c r="AB1215" s="20" t="str">
        <f>IF('S.D. Paste sheet'!AB1215="","",'S.D. Paste sheet'!AB1215)</f>
        <v/>
      </c>
      <c r="AC1215" s="20" t="str">
        <f>IF('S.D. Paste sheet'!AC1215="","",'S.D. Paste sheet'!AC1215)</f>
        <v/>
      </c>
      <c r="AD1215" s="20" t="str">
        <f>IF('S.D. Paste sheet'!AD1215="","",'S.D. Paste sheet'!AD1215)</f>
        <v/>
      </c>
      <c r="AE1215" s="28"/>
      <c r="AF1215" t="str">
        <f>IF(AK1215="","",IF(AK1215&gt;0,COUNT($AG$2:AG1215),""))</f>
        <v/>
      </c>
      <c r="AG1215" s="25" t="str">
        <f t="shared" si="579"/>
        <v/>
      </c>
      <c r="AH1215" s="25" t="str">
        <f t="shared" si="580"/>
        <v/>
      </c>
      <c r="AI1215" s="25" t="str">
        <f t="shared" si="581"/>
        <v/>
      </c>
      <c r="AJ1215" s="25" t="str">
        <f t="shared" si="582"/>
        <v/>
      </c>
      <c r="AK1215" s="25" t="str">
        <f t="shared" si="583"/>
        <v/>
      </c>
      <c r="AL1215" s="25" t="str">
        <f t="shared" si="584"/>
        <v/>
      </c>
      <c r="AM1215" s="25" t="str">
        <f t="shared" si="585"/>
        <v/>
      </c>
      <c r="AN1215" s="25" t="str">
        <f t="shared" si="586"/>
        <v/>
      </c>
      <c r="AO1215" s="25" t="str">
        <f t="shared" si="587"/>
        <v/>
      </c>
      <c r="AP1215" s="25" t="str">
        <f t="shared" si="588"/>
        <v/>
      </c>
      <c r="AQ1215" s="25" t="str">
        <f t="shared" si="589"/>
        <v/>
      </c>
      <c r="AR1215" s="25" t="str">
        <f t="shared" si="590"/>
        <v/>
      </c>
      <c r="AS1215" s="25" t="str">
        <f t="shared" si="591"/>
        <v/>
      </c>
      <c r="AT1215" s="25" t="str">
        <f t="shared" si="592"/>
        <v/>
      </c>
      <c r="AU1215" s="25" t="str">
        <f t="shared" si="593"/>
        <v/>
      </c>
      <c r="AV1215" s="25" t="str">
        <f t="shared" si="594"/>
        <v/>
      </c>
      <c r="AX1215" t="str">
        <f>IF(BC1215="","",IF(BC1215&gt;0,COUNT($AY$2:AY1215),""))</f>
        <v/>
      </c>
      <c r="AY1215" s="25" t="str">
        <f t="shared" si="595"/>
        <v/>
      </c>
      <c r="AZ1215" s="25" t="str">
        <f t="shared" si="596"/>
        <v/>
      </c>
      <c r="BA1215" s="25" t="str">
        <f t="shared" si="597"/>
        <v/>
      </c>
      <c r="BB1215" s="25" t="str">
        <f t="shared" si="598"/>
        <v/>
      </c>
      <c r="BC1215" s="25" t="str">
        <f t="shared" si="599"/>
        <v/>
      </c>
      <c r="BD1215" s="25" t="str">
        <f t="shared" si="600"/>
        <v/>
      </c>
      <c r="BE1215" s="25" t="str">
        <f t="shared" si="601"/>
        <v/>
      </c>
      <c r="BF1215" s="25" t="str">
        <f t="shared" si="602"/>
        <v/>
      </c>
      <c r="BG1215" s="25" t="str">
        <f t="shared" si="603"/>
        <v/>
      </c>
      <c r="BH1215" s="25" t="str">
        <f t="shared" si="604"/>
        <v/>
      </c>
      <c r="BI1215" s="25" t="str">
        <f t="shared" si="605"/>
        <v/>
      </c>
      <c r="BJ1215" s="25" t="str">
        <f t="shared" si="606"/>
        <v/>
      </c>
      <c r="BK1215" s="25" t="str">
        <f t="shared" si="607"/>
        <v/>
      </c>
      <c r="BL1215" s="25" t="str">
        <f t="shared" si="608"/>
        <v/>
      </c>
      <c r="BM1215" s="25" t="str">
        <f t="shared" si="609"/>
        <v/>
      </c>
      <c r="BN1215" s="25" t="str">
        <f t="shared" si="610"/>
        <v/>
      </c>
    </row>
    <row r="1216" spans="1:66" x14ac:dyDescent="0.25">
      <c r="A1216" s="20" t="str">
        <f>IF('S.D. Paste sheet'!A1216="","",'S.D. Paste sheet'!A1216)</f>
        <v/>
      </c>
      <c r="B1216" s="20" t="str">
        <f>IF('S.D. Paste sheet'!B1216="","",'S.D. Paste sheet'!B1216)</f>
        <v/>
      </c>
      <c r="C1216" s="20" t="str">
        <f>IF('S.D. Paste sheet'!C1216="","",'S.D. Paste sheet'!C1216)</f>
        <v/>
      </c>
      <c r="D1216" s="20" t="str">
        <f>IF('S.D. Paste sheet'!D1216="","",'S.D. Paste sheet'!D1216)</f>
        <v/>
      </c>
      <c r="E1216" s="20" t="str">
        <f>IF('S.D. Paste sheet'!E1216="","",UPPER('S.D. Paste sheet'!E1216))</f>
        <v/>
      </c>
      <c r="F1216" s="20" t="str">
        <f>IF('S.D. Paste sheet'!F1216="","",'S.D. Paste sheet'!F1216)</f>
        <v/>
      </c>
      <c r="G1216" s="20" t="str">
        <f>IF('S.D. Paste sheet'!G1216="","",UPPER('S.D. Paste sheet'!G1216))</f>
        <v/>
      </c>
      <c r="H1216" s="20" t="str">
        <f>IF('S.D. Paste sheet'!H1216="","",UPPER('S.D. Paste sheet'!H1216))</f>
        <v/>
      </c>
      <c r="I1216" s="20" t="str">
        <f>IF('S.D. Paste sheet'!I1216="","",'S.D. Paste sheet'!I1216)</f>
        <v/>
      </c>
      <c r="J1216" s="20" t="str">
        <f>IF('S.D. Paste sheet'!J1216="","",'S.D. Paste sheet'!J1216)</f>
        <v/>
      </c>
      <c r="K1216" s="20" t="str">
        <f>IF('S.D. Paste sheet'!K1216="","",'S.D. Paste sheet'!K1216)</f>
        <v/>
      </c>
      <c r="L1216" s="20" t="str">
        <f>IF('S.D. Paste sheet'!L1216="","",'S.D. Paste sheet'!L1216)</f>
        <v/>
      </c>
      <c r="M1216" s="20" t="str">
        <f>IF('S.D. Paste sheet'!M1216="","",'S.D. Paste sheet'!M1216)</f>
        <v/>
      </c>
      <c r="N1216" s="20" t="str">
        <f>IF('S.D. Paste sheet'!N1216="","",'S.D. Paste sheet'!N1216)</f>
        <v/>
      </c>
      <c r="O1216" s="20" t="str">
        <f>IF('S.D. Paste sheet'!O1216="","",'S.D. Paste sheet'!O1216)</f>
        <v/>
      </c>
      <c r="P1216" s="20" t="str">
        <f>IF('S.D. Paste sheet'!P1216="","",'S.D. Paste sheet'!P1216)</f>
        <v/>
      </c>
      <c r="Q1216" s="20" t="str">
        <f>IF('S.D. Paste sheet'!Q1216="","",'S.D. Paste sheet'!Q1216)</f>
        <v/>
      </c>
      <c r="R1216" s="20" t="str">
        <f>IF('S.D. Paste sheet'!R1216="","",'S.D. Paste sheet'!R1216)</f>
        <v/>
      </c>
      <c r="S1216" s="20" t="str">
        <f>IF('S.D. Paste sheet'!S1216="","",'S.D. Paste sheet'!S1216)</f>
        <v/>
      </c>
      <c r="T1216" s="20" t="str">
        <f>IF('S.D. Paste sheet'!T1216="","",'S.D. Paste sheet'!T1216)</f>
        <v/>
      </c>
      <c r="U1216" s="20" t="str">
        <f>IF('S.D. Paste sheet'!U1216="","",'S.D. Paste sheet'!U1216)</f>
        <v/>
      </c>
      <c r="V1216" s="20" t="str">
        <f>IF('S.D. Paste sheet'!V1216="","",'S.D. Paste sheet'!V1216)</f>
        <v/>
      </c>
      <c r="W1216" s="20" t="str">
        <f>IF('S.D. Paste sheet'!W1216="","",'S.D. Paste sheet'!W1216)</f>
        <v/>
      </c>
      <c r="X1216" s="20" t="str">
        <f>IF('S.D. Paste sheet'!X1216="","",'S.D. Paste sheet'!X1216)</f>
        <v/>
      </c>
      <c r="Y1216" s="20" t="str">
        <f>IF('S.D. Paste sheet'!Y1216="","",'S.D. Paste sheet'!Y1216)</f>
        <v/>
      </c>
      <c r="Z1216" s="20" t="str">
        <f>IF('S.D. Paste sheet'!Z1216="","",'S.D. Paste sheet'!Z1216)</f>
        <v/>
      </c>
      <c r="AA1216" s="20" t="str">
        <f>IF('S.D. Paste sheet'!AA1216="","",'S.D. Paste sheet'!AA1216)</f>
        <v/>
      </c>
      <c r="AB1216" s="20" t="str">
        <f>IF('S.D. Paste sheet'!AB1216="","",'S.D. Paste sheet'!AB1216)</f>
        <v/>
      </c>
      <c r="AC1216" s="20" t="str">
        <f>IF('S.D. Paste sheet'!AC1216="","",'S.D. Paste sheet'!AC1216)</f>
        <v/>
      </c>
      <c r="AD1216" s="20" t="str">
        <f>IF('S.D. Paste sheet'!AD1216="","",'S.D. Paste sheet'!AD1216)</f>
        <v/>
      </c>
      <c r="AE1216" s="28"/>
      <c r="AF1216" t="str">
        <f>IF(AK1216="","",IF(AK1216&gt;0,COUNT($AG$2:AG1216),""))</f>
        <v/>
      </c>
      <c r="AG1216" s="25" t="str">
        <f t="shared" si="579"/>
        <v/>
      </c>
      <c r="AH1216" s="25" t="str">
        <f t="shared" si="580"/>
        <v/>
      </c>
      <c r="AI1216" s="25" t="str">
        <f t="shared" si="581"/>
        <v/>
      </c>
      <c r="AJ1216" s="25" t="str">
        <f t="shared" si="582"/>
        <v/>
      </c>
      <c r="AK1216" s="25" t="str">
        <f t="shared" si="583"/>
        <v/>
      </c>
      <c r="AL1216" s="25" t="str">
        <f t="shared" si="584"/>
        <v/>
      </c>
      <c r="AM1216" s="25" t="str">
        <f t="shared" si="585"/>
        <v/>
      </c>
      <c r="AN1216" s="25" t="str">
        <f t="shared" si="586"/>
        <v/>
      </c>
      <c r="AO1216" s="25" t="str">
        <f t="shared" si="587"/>
        <v/>
      </c>
      <c r="AP1216" s="25" t="str">
        <f t="shared" si="588"/>
        <v/>
      </c>
      <c r="AQ1216" s="25" t="str">
        <f t="shared" si="589"/>
        <v/>
      </c>
      <c r="AR1216" s="25" t="str">
        <f t="shared" si="590"/>
        <v/>
      </c>
      <c r="AS1216" s="25" t="str">
        <f t="shared" si="591"/>
        <v/>
      </c>
      <c r="AT1216" s="25" t="str">
        <f t="shared" si="592"/>
        <v/>
      </c>
      <c r="AU1216" s="25" t="str">
        <f t="shared" si="593"/>
        <v/>
      </c>
      <c r="AV1216" s="25" t="str">
        <f t="shared" si="594"/>
        <v/>
      </c>
      <c r="AX1216" t="str">
        <f>IF(BC1216="","",IF(BC1216&gt;0,COUNT($AY$2:AY1216),""))</f>
        <v/>
      </c>
      <c r="AY1216" s="25" t="str">
        <f t="shared" si="595"/>
        <v/>
      </c>
      <c r="AZ1216" s="25" t="str">
        <f t="shared" si="596"/>
        <v/>
      </c>
      <c r="BA1216" s="25" t="str">
        <f t="shared" si="597"/>
        <v/>
      </c>
      <c r="BB1216" s="25" t="str">
        <f t="shared" si="598"/>
        <v/>
      </c>
      <c r="BC1216" s="25" t="str">
        <f t="shared" si="599"/>
        <v/>
      </c>
      <c r="BD1216" s="25" t="str">
        <f t="shared" si="600"/>
        <v/>
      </c>
      <c r="BE1216" s="25" t="str">
        <f t="shared" si="601"/>
        <v/>
      </c>
      <c r="BF1216" s="25" t="str">
        <f t="shared" si="602"/>
        <v/>
      </c>
      <c r="BG1216" s="25" t="str">
        <f t="shared" si="603"/>
        <v/>
      </c>
      <c r="BH1216" s="25" t="str">
        <f t="shared" si="604"/>
        <v/>
      </c>
      <c r="BI1216" s="25" t="str">
        <f t="shared" si="605"/>
        <v/>
      </c>
      <c r="BJ1216" s="25" t="str">
        <f t="shared" si="606"/>
        <v/>
      </c>
      <c r="BK1216" s="25" t="str">
        <f t="shared" si="607"/>
        <v/>
      </c>
      <c r="BL1216" s="25" t="str">
        <f t="shared" si="608"/>
        <v/>
      </c>
      <c r="BM1216" s="25" t="str">
        <f t="shared" si="609"/>
        <v/>
      </c>
      <c r="BN1216" s="25" t="str">
        <f t="shared" si="610"/>
        <v/>
      </c>
    </row>
    <row r="1217" spans="1:66" x14ac:dyDescent="0.25">
      <c r="A1217" s="20" t="str">
        <f>IF('S.D. Paste sheet'!A1217="","",'S.D. Paste sheet'!A1217)</f>
        <v/>
      </c>
      <c r="B1217" s="20" t="str">
        <f>IF('S.D. Paste sheet'!B1217="","",'S.D. Paste sheet'!B1217)</f>
        <v/>
      </c>
      <c r="C1217" s="20" t="str">
        <f>IF('S.D. Paste sheet'!C1217="","",'S.D. Paste sheet'!C1217)</f>
        <v/>
      </c>
      <c r="D1217" s="20" t="str">
        <f>IF('S.D. Paste sheet'!D1217="","",'S.D. Paste sheet'!D1217)</f>
        <v/>
      </c>
      <c r="E1217" s="20" t="str">
        <f>IF('S.D. Paste sheet'!E1217="","",UPPER('S.D. Paste sheet'!E1217))</f>
        <v/>
      </c>
      <c r="F1217" s="20" t="str">
        <f>IF('S.D. Paste sheet'!F1217="","",'S.D. Paste sheet'!F1217)</f>
        <v/>
      </c>
      <c r="G1217" s="20" t="str">
        <f>IF('S.D. Paste sheet'!G1217="","",UPPER('S.D. Paste sheet'!G1217))</f>
        <v/>
      </c>
      <c r="H1217" s="20" t="str">
        <f>IF('S.D. Paste sheet'!H1217="","",UPPER('S.D. Paste sheet'!H1217))</f>
        <v/>
      </c>
      <c r="I1217" s="20" t="str">
        <f>IF('S.D. Paste sheet'!I1217="","",'S.D. Paste sheet'!I1217)</f>
        <v/>
      </c>
      <c r="J1217" s="20" t="str">
        <f>IF('S.D. Paste sheet'!J1217="","",'S.D. Paste sheet'!J1217)</f>
        <v/>
      </c>
      <c r="K1217" s="20" t="str">
        <f>IF('S.D. Paste sheet'!K1217="","",'S.D. Paste sheet'!K1217)</f>
        <v/>
      </c>
      <c r="L1217" s="20" t="str">
        <f>IF('S.D. Paste sheet'!L1217="","",'S.D. Paste sheet'!L1217)</f>
        <v/>
      </c>
      <c r="M1217" s="20" t="str">
        <f>IF('S.D. Paste sheet'!M1217="","",'S.D. Paste sheet'!M1217)</f>
        <v/>
      </c>
      <c r="N1217" s="20" t="str">
        <f>IF('S.D. Paste sheet'!N1217="","",'S.D. Paste sheet'!N1217)</f>
        <v/>
      </c>
      <c r="O1217" s="20" t="str">
        <f>IF('S.D. Paste sheet'!O1217="","",'S.D. Paste sheet'!O1217)</f>
        <v/>
      </c>
      <c r="P1217" s="20" t="str">
        <f>IF('S.D. Paste sheet'!P1217="","",'S.D. Paste sheet'!P1217)</f>
        <v/>
      </c>
      <c r="Q1217" s="20" t="str">
        <f>IF('S.D. Paste sheet'!Q1217="","",'S.D. Paste sheet'!Q1217)</f>
        <v/>
      </c>
      <c r="R1217" s="20" t="str">
        <f>IF('S.D. Paste sheet'!R1217="","",'S.D. Paste sheet'!R1217)</f>
        <v/>
      </c>
      <c r="S1217" s="20" t="str">
        <f>IF('S.D. Paste sheet'!S1217="","",'S.D. Paste sheet'!S1217)</f>
        <v/>
      </c>
      <c r="T1217" s="20" t="str">
        <f>IF('S.D. Paste sheet'!T1217="","",'S.D. Paste sheet'!T1217)</f>
        <v/>
      </c>
      <c r="U1217" s="20" t="str">
        <f>IF('S.D. Paste sheet'!U1217="","",'S.D. Paste sheet'!U1217)</f>
        <v/>
      </c>
      <c r="V1217" s="20" t="str">
        <f>IF('S.D. Paste sheet'!V1217="","",'S.D. Paste sheet'!V1217)</f>
        <v/>
      </c>
      <c r="W1217" s="20" t="str">
        <f>IF('S.D. Paste sheet'!W1217="","",'S.D. Paste sheet'!W1217)</f>
        <v/>
      </c>
      <c r="X1217" s="20" t="str">
        <f>IF('S.D. Paste sheet'!X1217="","",'S.D. Paste sheet'!X1217)</f>
        <v/>
      </c>
      <c r="Y1217" s="20" t="str">
        <f>IF('S.D. Paste sheet'!Y1217="","",'S.D. Paste sheet'!Y1217)</f>
        <v/>
      </c>
      <c r="Z1217" s="20" t="str">
        <f>IF('S.D. Paste sheet'!Z1217="","",'S.D. Paste sheet'!Z1217)</f>
        <v/>
      </c>
      <c r="AA1217" s="20" t="str">
        <f>IF('S.D. Paste sheet'!AA1217="","",'S.D. Paste sheet'!AA1217)</f>
        <v/>
      </c>
      <c r="AB1217" s="20" t="str">
        <f>IF('S.D. Paste sheet'!AB1217="","",'S.D. Paste sheet'!AB1217)</f>
        <v/>
      </c>
      <c r="AC1217" s="20" t="str">
        <f>IF('S.D. Paste sheet'!AC1217="","",'S.D. Paste sheet'!AC1217)</f>
        <v/>
      </c>
      <c r="AD1217" s="20" t="str">
        <f>IF('S.D. Paste sheet'!AD1217="","",'S.D. Paste sheet'!AD1217)</f>
        <v/>
      </c>
      <c r="AE1217" s="28"/>
      <c r="AF1217" t="str">
        <f>IF(AK1217="","",IF(AK1217&gt;0,COUNT($AG$2:AG1217),""))</f>
        <v/>
      </c>
      <c r="AG1217" s="25" t="str">
        <f t="shared" si="579"/>
        <v/>
      </c>
      <c r="AH1217" s="25" t="str">
        <f t="shared" si="580"/>
        <v/>
      </c>
      <c r="AI1217" s="25" t="str">
        <f t="shared" si="581"/>
        <v/>
      </c>
      <c r="AJ1217" s="25" t="str">
        <f t="shared" si="582"/>
        <v/>
      </c>
      <c r="AK1217" s="25" t="str">
        <f t="shared" si="583"/>
        <v/>
      </c>
      <c r="AL1217" s="25" t="str">
        <f t="shared" si="584"/>
        <v/>
      </c>
      <c r="AM1217" s="25" t="str">
        <f t="shared" si="585"/>
        <v/>
      </c>
      <c r="AN1217" s="25" t="str">
        <f t="shared" si="586"/>
        <v/>
      </c>
      <c r="AO1217" s="25" t="str">
        <f t="shared" si="587"/>
        <v/>
      </c>
      <c r="AP1217" s="25" t="str">
        <f t="shared" si="588"/>
        <v/>
      </c>
      <c r="AQ1217" s="25" t="str">
        <f t="shared" si="589"/>
        <v/>
      </c>
      <c r="AR1217" s="25" t="str">
        <f t="shared" si="590"/>
        <v/>
      </c>
      <c r="AS1217" s="25" t="str">
        <f t="shared" si="591"/>
        <v/>
      </c>
      <c r="AT1217" s="25" t="str">
        <f t="shared" si="592"/>
        <v/>
      </c>
      <c r="AU1217" s="25" t="str">
        <f t="shared" si="593"/>
        <v/>
      </c>
      <c r="AV1217" s="25" t="str">
        <f t="shared" si="594"/>
        <v/>
      </c>
      <c r="AX1217" t="str">
        <f>IF(BC1217="","",IF(BC1217&gt;0,COUNT($AY$2:AY1217),""))</f>
        <v/>
      </c>
      <c r="AY1217" s="25" t="str">
        <f t="shared" si="595"/>
        <v/>
      </c>
      <c r="AZ1217" s="25" t="str">
        <f t="shared" si="596"/>
        <v/>
      </c>
      <c r="BA1217" s="25" t="str">
        <f t="shared" si="597"/>
        <v/>
      </c>
      <c r="BB1217" s="25" t="str">
        <f t="shared" si="598"/>
        <v/>
      </c>
      <c r="BC1217" s="25" t="str">
        <f t="shared" si="599"/>
        <v/>
      </c>
      <c r="BD1217" s="25" t="str">
        <f t="shared" si="600"/>
        <v/>
      </c>
      <c r="BE1217" s="25" t="str">
        <f t="shared" si="601"/>
        <v/>
      </c>
      <c r="BF1217" s="25" t="str">
        <f t="shared" si="602"/>
        <v/>
      </c>
      <c r="BG1217" s="25" t="str">
        <f t="shared" si="603"/>
        <v/>
      </c>
      <c r="BH1217" s="25" t="str">
        <f t="shared" si="604"/>
        <v/>
      </c>
      <c r="BI1217" s="25" t="str">
        <f t="shared" si="605"/>
        <v/>
      </c>
      <c r="BJ1217" s="25" t="str">
        <f t="shared" si="606"/>
        <v/>
      </c>
      <c r="BK1217" s="25" t="str">
        <f t="shared" si="607"/>
        <v/>
      </c>
      <c r="BL1217" s="25" t="str">
        <f t="shared" si="608"/>
        <v/>
      </c>
      <c r="BM1217" s="25" t="str">
        <f t="shared" si="609"/>
        <v/>
      </c>
      <c r="BN1217" s="25" t="str">
        <f t="shared" si="610"/>
        <v/>
      </c>
    </row>
    <row r="1218" spans="1:66" x14ac:dyDescent="0.25">
      <c r="A1218" s="20" t="str">
        <f>IF('S.D. Paste sheet'!A1218="","",'S.D. Paste sheet'!A1218)</f>
        <v/>
      </c>
      <c r="B1218" s="20" t="str">
        <f>IF('S.D. Paste sheet'!B1218="","",'S.D. Paste sheet'!B1218)</f>
        <v/>
      </c>
      <c r="C1218" s="20" t="str">
        <f>IF('S.D. Paste sheet'!C1218="","",'S.D. Paste sheet'!C1218)</f>
        <v/>
      </c>
      <c r="D1218" s="20" t="str">
        <f>IF('S.D. Paste sheet'!D1218="","",'S.D. Paste sheet'!D1218)</f>
        <v/>
      </c>
      <c r="E1218" s="20" t="str">
        <f>IF('S.D. Paste sheet'!E1218="","",UPPER('S.D. Paste sheet'!E1218))</f>
        <v/>
      </c>
      <c r="F1218" s="20" t="str">
        <f>IF('S.D. Paste sheet'!F1218="","",'S.D. Paste sheet'!F1218)</f>
        <v/>
      </c>
      <c r="G1218" s="20" t="str">
        <f>IF('S.D. Paste sheet'!G1218="","",UPPER('S.D. Paste sheet'!G1218))</f>
        <v/>
      </c>
      <c r="H1218" s="20" t="str">
        <f>IF('S.D. Paste sheet'!H1218="","",UPPER('S.D. Paste sheet'!H1218))</f>
        <v/>
      </c>
      <c r="I1218" s="20" t="str">
        <f>IF('S.D. Paste sheet'!I1218="","",'S.D. Paste sheet'!I1218)</f>
        <v/>
      </c>
      <c r="J1218" s="20" t="str">
        <f>IF('S.D. Paste sheet'!J1218="","",'S.D. Paste sheet'!J1218)</f>
        <v/>
      </c>
      <c r="K1218" s="20" t="str">
        <f>IF('S.D. Paste sheet'!K1218="","",'S.D. Paste sheet'!K1218)</f>
        <v/>
      </c>
      <c r="L1218" s="20" t="str">
        <f>IF('S.D. Paste sheet'!L1218="","",'S.D. Paste sheet'!L1218)</f>
        <v/>
      </c>
      <c r="M1218" s="20" t="str">
        <f>IF('S.D. Paste sheet'!M1218="","",'S.D. Paste sheet'!M1218)</f>
        <v/>
      </c>
      <c r="N1218" s="20" t="str">
        <f>IF('S.D. Paste sheet'!N1218="","",'S.D. Paste sheet'!N1218)</f>
        <v/>
      </c>
      <c r="O1218" s="20" t="str">
        <f>IF('S.D. Paste sheet'!O1218="","",'S.D. Paste sheet'!O1218)</f>
        <v/>
      </c>
      <c r="P1218" s="20" t="str">
        <f>IF('S.D. Paste sheet'!P1218="","",'S.D. Paste sheet'!P1218)</f>
        <v/>
      </c>
      <c r="Q1218" s="20" t="str">
        <f>IF('S.D. Paste sheet'!Q1218="","",'S.D. Paste sheet'!Q1218)</f>
        <v/>
      </c>
      <c r="R1218" s="20" t="str">
        <f>IF('S.D. Paste sheet'!R1218="","",'S.D. Paste sheet'!R1218)</f>
        <v/>
      </c>
      <c r="S1218" s="20" t="str">
        <f>IF('S.D. Paste sheet'!S1218="","",'S.D. Paste sheet'!S1218)</f>
        <v/>
      </c>
      <c r="T1218" s="20" t="str">
        <f>IF('S.D. Paste sheet'!T1218="","",'S.D. Paste sheet'!T1218)</f>
        <v/>
      </c>
      <c r="U1218" s="20" t="str">
        <f>IF('S.D. Paste sheet'!U1218="","",'S.D. Paste sheet'!U1218)</f>
        <v/>
      </c>
      <c r="V1218" s="20" t="str">
        <f>IF('S.D. Paste sheet'!V1218="","",'S.D. Paste sheet'!V1218)</f>
        <v/>
      </c>
      <c r="W1218" s="20" t="str">
        <f>IF('S.D. Paste sheet'!W1218="","",'S.D. Paste sheet'!W1218)</f>
        <v/>
      </c>
      <c r="X1218" s="20" t="str">
        <f>IF('S.D. Paste sheet'!X1218="","",'S.D. Paste sheet'!X1218)</f>
        <v/>
      </c>
      <c r="Y1218" s="20" t="str">
        <f>IF('S.D. Paste sheet'!Y1218="","",'S.D. Paste sheet'!Y1218)</f>
        <v/>
      </c>
      <c r="Z1218" s="20" t="str">
        <f>IF('S.D. Paste sheet'!Z1218="","",'S.D. Paste sheet'!Z1218)</f>
        <v/>
      </c>
      <c r="AA1218" s="20" t="str">
        <f>IF('S.D. Paste sheet'!AA1218="","",'S.D. Paste sheet'!AA1218)</f>
        <v/>
      </c>
      <c r="AB1218" s="20" t="str">
        <f>IF('S.D. Paste sheet'!AB1218="","",'S.D. Paste sheet'!AB1218)</f>
        <v/>
      </c>
      <c r="AC1218" s="20" t="str">
        <f>IF('S.D. Paste sheet'!AC1218="","",'S.D. Paste sheet'!AC1218)</f>
        <v/>
      </c>
      <c r="AD1218" s="20" t="str">
        <f>IF('S.D. Paste sheet'!AD1218="","",'S.D. Paste sheet'!AD1218)</f>
        <v/>
      </c>
      <c r="AE1218" s="28"/>
      <c r="AF1218" t="str">
        <f>IF(AK1218="","",IF(AK1218&gt;0,COUNT($AG$2:AG1218),""))</f>
        <v/>
      </c>
      <c r="AG1218" s="25" t="str">
        <f t="shared" si="579"/>
        <v/>
      </c>
      <c r="AH1218" s="25" t="str">
        <f t="shared" si="580"/>
        <v/>
      </c>
      <c r="AI1218" s="25" t="str">
        <f t="shared" si="581"/>
        <v/>
      </c>
      <c r="AJ1218" s="25" t="str">
        <f t="shared" si="582"/>
        <v/>
      </c>
      <c r="AK1218" s="25" t="str">
        <f t="shared" si="583"/>
        <v/>
      </c>
      <c r="AL1218" s="25" t="str">
        <f t="shared" si="584"/>
        <v/>
      </c>
      <c r="AM1218" s="25" t="str">
        <f t="shared" si="585"/>
        <v/>
      </c>
      <c r="AN1218" s="25" t="str">
        <f t="shared" si="586"/>
        <v/>
      </c>
      <c r="AO1218" s="25" t="str">
        <f t="shared" si="587"/>
        <v/>
      </c>
      <c r="AP1218" s="25" t="str">
        <f t="shared" si="588"/>
        <v/>
      </c>
      <c r="AQ1218" s="25" t="str">
        <f t="shared" si="589"/>
        <v/>
      </c>
      <c r="AR1218" s="25" t="str">
        <f t="shared" si="590"/>
        <v/>
      </c>
      <c r="AS1218" s="25" t="str">
        <f t="shared" si="591"/>
        <v/>
      </c>
      <c r="AT1218" s="25" t="str">
        <f t="shared" si="592"/>
        <v/>
      </c>
      <c r="AU1218" s="25" t="str">
        <f t="shared" si="593"/>
        <v/>
      </c>
      <c r="AV1218" s="25" t="str">
        <f t="shared" si="594"/>
        <v/>
      </c>
      <c r="AX1218" t="str">
        <f>IF(BC1218="","",IF(BC1218&gt;0,COUNT($AY$2:AY1218),""))</f>
        <v/>
      </c>
      <c r="AY1218" s="25" t="str">
        <f t="shared" si="595"/>
        <v/>
      </c>
      <c r="AZ1218" s="25" t="str">
        <f t="shared" si="596"/>
        <v/>
      </c>
      <c r="BA1218" s="25" t="str">
        <f t="shared" si="597"/>
        <v/>
      </c>
      <c r="BB1218" s="25" t="str">
        <f t="shared" si="598"/>
        <v/>
      </c>
      <c r="BC1218" s="25" t="str">
        <f t="shared" si="599"/>
        <v/>
      </c>
      <c r="BD1218" s="25" t="str">
        <f t="shared" si="600"/>
        <v/>
      </c>
      <c r="BE1218" s="25" t="str">
        <f t="shared" si="601"/>
        <v/>
      </c>
      <c r="BF1218" s="25" t="str">
        <f t="shared" si="602"/>
        <v/>
      </c>
      <c r="BG1218" s="25" t="str">
        <f t="shared" si="603"/>
        <v/>
      </c>
      <c r="BH1218" s="25" t="str">
        <f t="shared" si="604"/>
        <v/>
      </c>
      <c r="BI1218" s="25" t="str">
        <f t="shared" si="605"/>
        <v/>
      </c>
      <c r="BJ1218" s="25" t="str">
        <f t="shared" si="606"/>
        <v/>
      </c>
      <c r="BK1218" s="25" t="str">
        <f t="shared" si="607"/>
        <v/>
      </c>
      <c r="BL1218" s="25" t="str">
        <f t="shared" si="608"/>
        <v/>
      </c>
      <c r="BM1218" s="25" t="str">
        <f t="shared" si="609"/>
        <v/>
      </c>
      <c r="BN1218" s="25" t="str">
        <f t="shared" si="610"/>
        <v/>
      </c>
    </row>
    <row r="1219" spans="1:66" x14ac:dyDescent="0.25">
      <c r="A1219" s="20" t="str">
        <f>IF('S.D. Paste sheet'!A1219="","",'S.D. Paste sheet'!A1219)</f>
        <v/>
      </c>
      <c r="B1219" s="20" t="str">
        <f>IF('S.D. Paste sheet'!B1219="","",'S.D. Paste sheet'!B1219)</f>
        <v/>
      </c>
      <c r="C1219" s="20" t="str">
        <f>IF('S.D. Paste sheet'!C1219="","",'S.D. Paste sheet'!C1219)</f>
        <v/>
      </c>
      <c r="D1219" s="20" t="str">
        <f>IF('S.D. Paste sheet'!D1219="","",'S.D. Paste sheet'!D1219)</f>
        <v/>
      </c>
      <c r="E1219" s="20" t="str">
        <f>IF('S.D. Paste sheet'!E1219="","",UPPER('S.D. Paste sheet'!E1219))</f>
        <v/>
      </c>
      <c r="F1219" s="20" t="str">
        <f>IF('S.D. Paste sheet'!F1219="","",'S.D. Paste sheet'!F1219)</f>
        <v/>
      </c>
      <c r="G1219" s="20" t="str">
        <f>IF('S.D. Paste sheet'!G1219="","",UPPER('S.D. Paste sheet'!G1219))</f>
        <v/>
      </c>
      <c r="H1219" s="20" t="str">
        <f>IF('S.D. Paste sheet'!H1219="","",UPPER('S.D. Paste sheet'!H1219))</f>
        <v/>
      </c>
      <c r="I1219" s="20" t="str">
        <f>IF('S.D. Paste sheet'!I1219="","",'S.D. Paste sheet'!I1219)</f>
        <v/>
      </c>
      <c r="J1219" s="20" t="str">
        <f>IF('S.D. Paste sheet'!J1219="","",'S.D. Paste sheet'!J1219)</f>
        <v/>
      </c>
      <c r="K1219" s="20" t="str">
        <f>IF('S.D. Paste sheet'!K1219="","",'S.D. Paste sheet'!K1219)</f>
        <v/>
      </c>
      <c r="L1219" s="20" t="str">
        <f>IF('S.D. Paste sheet'!L1219="","",'S.D. Paste sheet'!L1219)</f>
        <v/>
      </c>
      <c r="M1219" s="20" t="str">
        <f>IF('S.D. Paste sheet'!M1219="","",'S.D. Paste sheet'!M1219)</f>
        <v/>
      </c>
      <c r="N1219" s="20" t="str">
        <f>IF('S.D. Paste sheet'!N1219="","",'S.D. Paste sheet'!N1219)</f>
        <v/>
      </c>
      <c r="O1219" s="20" t="str">
        <f>IF('S.D. Paste sheet'!O1219="","",'S.D. Paste sheet'!O1219)</f>
        <v/>
      </c>
      <c r="P1219" s="20" t="str">
        <f>IF('S.D. Paste sheet'!P1219="","",'S.D. Paste sheet'!P1219)</f>
        <v/>
      </c>
      <c r="Q1219" s="20" t="str">
        <f>IF('S.D. Paste sheet'!Q1219="","",'S.D. Paste sheet'!Q1219)</f>
        <v/>
      </c>
      <c r="R1219" s="20" t="str">
        <f>IF('S.D. Paste sheet'!R1219="","",'S.D. Paste sheet'!R1219)</f>
        <v/>
      </c>
      <c r="S1219" s="20" t="str">
        <f>IF('S.D. Paste sheet'!S1219="","",'S.D. Paste sheet'!S1219)</f>
        <v/>
      </c>
      <c r="T1219" s="20" t="str">
        <f>IF('S.D. Paste sheet'!T1219="","",'S.D. Paste sheet'!T1219)</f>
        <v/>
      </c>
      <c r="U1219" s="20" t="str">
        <f>IF('S.D. Paste sheet'!U1219="","",'S.D. Paste sheet'!U1219)</f>
        <v/>
      </c>
      <c r="V1219" s="20" t="str">
        <f>IF('S.D. Paste sheet'!V1219="","",'S.D. Paste sheet'!V1219)</f>
        <v/>
      </c>
      <c r="W1219" s="20" t="str">
        <f>IF('S.D. Paste sheet'!W1219="","",'S.D. Paste sheet'!W1219)</f>
        <v/>
      </c>
      <c r="X1219" s="20" t="str">
        <f>IF('S.D. Paste sheet'!X1219="","",'S.D. Paste sheet'!X1219)</f>
        <v/>
      </c>
      <c r="Y1219" s="20" t="str">
        <f>IF('S.D. Paste sheet'!Y1219="","",'S.D. Paste sheet'!Y1219)</f>
        <v/>
      </c>
      <c r="Z1219" s="20" t="str">
        <f>IF('S.D. Paste sheet'!Z1219="","",'S.D. Paste sheet'!Z1219)</f>
        <v/>
      </c>
      <c r="AA1219" s="20" t="str">
        <f>IF('S.D. Paste sheet'!AA1219="","",'S.D. Paste sheet'!AA1219)</f>
        <v/>
      </c>
      <c r="AB1219" s="20" t="str">
        <f>IF('S.D. Paste sheet'!AB1219="","",'S.D. Paste sheet'!AB1219)</f>
        <v/>
      </c>
      <c r="AC1219" s="20" t="str">
        <f>IF('S.D. Paste sheet'!AC1219="","",'S.D. Paste sheet'!AC1219)</f>
        <v/>
      </c>
      <c r="AD1219" s="20" t="str">
        <f>IF('S.D. Paste sheet'!AD1219="","",'S.D. Paste sheet'!AD1219)</f>
        <v/>
      </c>
      <c r="AE1219" s="28"/>
      <c r="AF1219" t="str">
        <f>IF(AK1219="","",IF(AK1219&gt;0,COUNT($AG$2:AG1219),""))</f>
        <v/>
      </c>
      <c r="AG1219" s="25" t="str">
        <f t="shared" ref="AG1219:AG1282" si="611">IF(AND($AJ$1=8,$A1219=8),A1219,"")</f>
        <v/>
      </c>
      <c r="AH1219" s="25" t="str">
        <f t="shared" ref="AH1219:AH1282" si="612">IF(AND($AJ$1=8,$A1219=8),B1219,"")</f>
        <v/>
      </c>
      <c r="AI1219" s="25" t="str">
        <f t="shared" ref="AI1219:AI1282" si="613">IF(AND($AJ$1=8,$A1219=8),C1219,"")</f>
        <v/>
      </c>
      <c r="AJ1219" s="25" t="str">
        <f t="shared" ref="AJ1219:AJ1282" si="614">IF(AND($AJ$1=8,$A1219=8),D1219,"")</f>
        <v/>
      </c>
      <c r="AK1219" s="25" t="str">
        <f t="shared" ref="AK1219:AK1282" si="615">IF(AND($AJ$1=8,$A1219=8),E1219,"")</f>
        <v/>
      </c>
      <c r="AL1219" s="25" t="str">
        <f t="shared" ref="AL1219:AL1282" si="616">IF(AND($AJ$1=8,$A1219=8),F1219,"")</f>
        <v/>
      </c>
      <c r="AM1219" s="25" t="str">
        <f t="shared" ref="AM1219:AM1282" si="617">IF(AND($AJ$1=8,$A1219=8),G1219,"")</f>
        <v/>
      </c>
      <c r="AN1219" s="25" t="str">
        <f t="shared" ref="AN1219:AN1282" si="618">IF(AND($AJ$1=8,$A1219=8),H1219,"")</f>
        <v/>
      </c>
      <c r="AO1219" s="25" t="str">
        <f t="shared" ref="AO1219:AO1282" si="619">IF(AND($AJ$1=8,$A1219=8),I1219,"")</f>
        <v/>
      </c>
      <c r="AP1219" s="25" t="str">
        <f t="shared" ref="AP1219:AP1282" si="620">IF(AND($AJ$1=8,$A1219=8),J1219,"")</f>
        <v/>
      </c>
      <c r="AQ1219" s="25" t="str">
        <f t="shared" ref="AQ1219:AQ1282" si="621">IF(AND($AJ$1=8,$A1219=8),K1219,"")</f>
        <v/>
      </c>
      <c r="AR1219" s="25" t="str">
        <f t="shared" ref="AR1219:AR1282" si="622">IF(AND($AJ$1=8,$A1219=8),L1219,"")</f>
        <v/>
      </c>
      <c r="AS1219" s="25" t="str">
        <f t="shared" ref="AS1219:AS1282" si="623">IF(AND($AJ$1=8,$A1219=8),M1219,"")</f>
        <v/>
      </c>
      <c r="AT1219" s="25" t="str">
        <f t="shared" ref="AT1219:AT1282" si="624">IF(AND($AJ$1=8,$A1219=8),N1219,"")</f>
        <v/>
      </c>
      <c r="AU1219" s="25" t="str">
        <f t="shared" ref="AU1219:AU1282" si="625">IF(AND($AJ$1=8,$A1219=8),O1219,"")</f>
        <v/>
      </c>
      <c r="AV1219" s="25" t="str">
        <f t="shared" ref="AV1219:AV1282" si="626">IF(AND($AJ$1=8,$A1219=8),P1219,"")</f>
        <v/>
      </c>
      <c r="AX1219" t="str">
        <f>IF(BC1219="","",IF(BC1219&gt;0,COUNT($AY$2:AY1219),""))</f>
        <v/>
      </c>
      <c r="AY1219" s="25" t="str">
        <f t="shared" ref="AY1219:AY1282" si="627">IF(AND($BB$1=8,$A1219=8,$BC$1=B1219),A1219,"")</f>
        <v/>
      </c>
      <c r="AZ1219" s="25" t="str">
        <f t="shared" ref="AZ1219:AZ1282" si="628">IF(AND($BB$1=8,$A1219=8,$BC$1=$B1219),B1219,"")</f>
        <v/>
      </c>
      <c r="BA1219" s="25" t="str">
        <f t="shared" ref="BA1219:BA1282" si="629">IF(AND($BB$1=8,$A1219=8,$BC$1=$B1219),C1219,"")</f>
        <v/>
      </c>
      <c r="BB1219" s="25" t="str">
        <f t="shared" ref="BB1219:BB1282" si="630">IF(AND($BB$1=8,$A1219=8,$BC$1=$B1219),D1219,"")</f>
        <v/>
      </c>
      <c r="BC1219" s="25" t="str">
        <f t="shared" ref="BC1219:BC1282" si="631">IF(AND($BB$1=8,$A1219=8,$BC$1=$B1219),E1219,"")</f>
        <v/>
      </c>
      <c r="BD1219" s="25" t="str">
        <f t="shared" ref="BD1219:BD1282" si="632">IF(AND($BB$1=8,$A1219=8,$BC$1=$B1219),F1219,"")</f>
        <v/>
      </c>
      <c r="BE1219" s="25" t="str">
        <f t="shared" ref="BE1219:BE1282" si="633">IF(AND($BB$1=8,$A1219=8,$BC$1=$B1219),G1219,"")</f>
        <v/>
      </c>
      <c r="BF1219" s="25" t="str">
        <f t="shared" ref="BF1219:BF1282" si="634">IF(AND($BB$1=8,$A1219=8,$BC$1=$B1219),H1219,"")</f>
        <v/>
      </c>
      <c r="BG1219" s="25" t="str">
        <f t="shared" ref="BG1219:BG1282" si="635">IF(AND($BB$1=8,$A1219=8,$BC$1=$B1219),I1219,"")</f>
        <v/>
      </c>
      <c r="BH1219" s="25" t="str">
        <f t="shared" ref="BH1219:BH1282" si="636">IF(AND($BB$1=8,$A1219=8,$BC$1=$B1219),J1219,"")</f>
        <v/>
      </c>
      <c r="BI1219" s="25" t="str">
        <f t="shared" ref="BI1219:BI1282" si="637">IF(AND($BB$1=8,$A1219=8,$BC$1=$B1219),K1219,"")</f>
        <v/>
      </c>
      <c r="BJ1219" s="25" t="str">
        <f t="shared" ref="BJ1219:BJ1282" si="638">IF(AND($BB$1=8,$A1219=8,$BC$1=$B1219),L1219,"")</f>
        <v/>
      </c>
      <c r="BK1219" s="25" t="str">
        <f t="shared" ref="BK1219:BK1282" si="639">IF(AND($BB$1=8,$A1219=8,$BC$1=$B1219),M1219,"")</f>
        <v/>
      </c>
      <c r="BL1219" s="25" t="str">
        <f t="shared" ref="BL1219:BL1282" si="640">IF(AND($BB$1=8,$A1219=8,$BC$1=$B1219),N1219,"")</f>
        <v/>
      </c>
      <c r="BM1219" s="25" t="str">
        <f t="shared" ref="BM1219:BM1282" si="641">IF(AND($BB$1=8,$A1219=8,$BC$1=$B1219),O1219,"")</f>
        <v/>
      </c>
      <c r="BN1219" s="25" t="str">
        <f t="shared" ref="BN1219:BN1282" si="642">IF(AND($BB$1=8,$A1219=8,$BC$1=$B1219),P1219,"")</f>
        <v/>
      </c>
    </row>
    <row r="1220" spans="1:66" x14ac:dyDescent="0.25">
      <c r="A1220" s="20" t="str">
        <f>IF('S.D. Paste sheet'!A1220="","",'S.D. Paste sheet'!A1220)</f>
        <v/>
      </c>
      <c r="B1220" s="20" t="str">
        <f>IF('S.D. Paste sheet'!B1220="","",'S.D. Paste sheet'!B1220)</f>
        <v/>
      </c>
      <c r="C1220" s="20" t="str">
        <f>IF('S.D. Paste sheet'!C1220="","",'S.D. Paste sheet'!C1220)</f>
        <v/>
      </c>
      <c r="D1220" s="20" t="str">
        <f>IF('S.D. Paste sheet'!D1220="","",'S.D. Paste sheet'!D1220)</f>
        <v/>
      </c>
      <c r="E1220" s="20" t="str">
        <f>IF('S.D. Paste sheet'!E1220="","",UPPER('S.D. Paste sheet'!E1220))</f>
        <v/>
      </c>
      <c r="F1220" s="20" t="str">
        <f>IF('S.D. Paste sheet'!F1220="","",'S.D. Paste sheet'!F1220)</f>
        <v/>
      </c>
      <c r="G1220" s="20" t="str">
        <f>IF('S.D. Paste sheet'!G1220="","",UPPER('S.D. Paste sheet'!G1220))</f>
        <v/>
      </c>
      <c r="H1220" s="20" t="str">
        <f>IF('S.D. Paste sheet'!H1220="","",UPPER('S.D. Paste sheet'!H1220))</f>
        <v/>
      </c>
      <c r="I1220" s="20" t="str">
        <f>IF('S.D. Paste sheet'!I1220="","",'S.D. Paste sheet'!I1220)</f>
        <v/>
      </c>
      <c r="J1220" s="20" t="str">
        <f>IF('S.D. Paste sheet'!J1220="","",'S.D. Paste sheet'!J1220)</f>
        <v/>
      </c>
      <c r="K1220" s="20" t="str">
        <f>IF('S.D. Paste sheet'!K1220="","",'S.D. Paste sheet'!K1220)</f>
        <v/>
      </c>
      <c r="L1220" s="20" t="str">
        <f>IF('S.D. Paste sheet'!L1220="","",'S.D. Paste sheet'!L1220)</f>
        <v/>
      </c>
      <c r="M1220" s="20" t="str">
        <f>IF('S.D. Paste sheet'!M1220="","",'S.D. Paste sheet'!M1220)</f>
        <v/>
      </c>
      <c r="N1220" s="20" t="str">
        <f>IF('S.D. Paste sheet'!N1220="","",'S.D. Paste sheet'!N1220)</f>
        <v/>
      </c>
      <c r="O1220" s="20" t="str">
        <f>IF('S.D. Paste sheet'!O1220="","",'S.D. Paste sheet'!O1220)</f>
        <v/>
      </c>
      <c r="P1220" s="20" t="str">
        <f>IF('S.D. Paste sheet'!P1220="","",'S.D. Paste sheet'!P1220)</f>
        <v/>
      </c>
      <c r="Q1220" s="20" t="str">
        <f>IF('S.D. Paste sheet'!Q1220="","",'S.D. Paste sheet'!Q1220)</f>
        <v/>
      </c>
      <c r="R1220" s="20" t="str">
        <f>IF('S.D. Paste sheet'!R1220="","",'S.D. Paste sheet'!R1220)</f>
        <v/>
      </c>
      <c r="S1220" s="20" t="str">
        <f>IF('S.D. Paste sheet'!S1220="","",'S.D. Paste sheet'!S1220)</f>
        <v/>
      </c>
      <c r="T1220" s="20" t="str">
        <f>IF('S.D. Paste sheet'!T1220="","",'S.D. Paste sheet'!T1220)</f>
        <v/>
      </c>
      <c r="U1220" s="20" t="str">
        <f>IF('S.D. Paste sheet'!U1220="","",'S.D. Paste sheet'!U1220)</f>
        <v/>
      </c>
      <c r="V1220" s="20" t="str">
        <f>IF('S.D. Paste sheet'!V1220="","",'S.D. Paste sheet'!V1220)</f>
        <v/>
      </c>
      <c r="W1220" s="20" t="str">
        <f>IF('S.D. Paste sheet'!W1220="","",'S.D. Paste sheet'!W1220)</f>
        <v/>
      </c>
      <c r="X1220" s="20" t="str">
        <f>IF('S.D. Paste sheet'!X1220="","",'S.D. Paste sheet'!X1220)</f>
        <v/>
      </c>
      <c r="Y1220" s="20" t="str">
        <f>IF('S.D. Paste sheet'!Y1220="","",'S.D. Paste sheet'!Y1220)</f>
        <v/>
      </c>
      <c r="Z1220" s="20" t="str">
        <f>IF('S.D. Paste sheet'!Z1220="","",'S.D. Paste sheet'!Z1220)</f>
        <v/>
      </c>
      <c r="AA1220" s="20" t="str">
        <f>IF('S.D. Paste sheet'!AA1220="","",'S.D. Paste sheet'!AA1220)</f>
        <v/>
      </c>
      <c r="AB1220" s="20" t="str">
        <f>IF('S.D. Paste sheet'!AB1220="","",'S.D. Paste sheet'!AB1220)</f>
        <v/>
      </c>
      <c r="AC1220" s="20" t="str">
        <f>IF('S.D. Paste sheet'!AC1220="","",'S.D. Paste sheet'!AC1220)</f>
        <v/>
      </c>
      <c r="AD1220" s="20" t="str">
        <f>IF('S.D. Paste sheet'!AD1220="","",'S.D. Paste sheet'!AD1220)</f>
        <v/>
      </c>
      <c r="AE1220" s="28"/>
      <c r="AF1220" t="str">
        <f>IF(AK1220="","",IF(AK1220&gt;0,COUNT($AG$2:AG1220),""))</f>
        <v/>
      </c>
      <c r="AG1220" s="25" t="str">
        <f t="shared" si="611"/>
        <v/>
      </c>
      <c r="AH1220" s="25" t="str">
        <f t="shared" si="612"/>
        <v/>
      </c>
      <c r="AI1220" s="25" t="str">
        <f t="shared" si="613"/>
        <v/>
      </c>
      <c r="AJ1220" s="25" t="str">
        <f t="shared" si="614"/>
        <v/>
      </c>
      <c r="AK1220" s="25" t="str">
        <f t="shared" si="615"/>
        <v/>
      </c>
      <c r="AL1220" s="25" t="str">
        <f t="shared" si="616"/>
        <v/>
      </c>
      <c r="AM1220" s="25" t="str">
        <f t="shared" si="617"/>
        <v/>
      </c>
      <c r="AN1220" s="25" t="str">
        <f t="shared" si="618"/>
        <v/>
      </c>
      <c r="AO1220" s="25" t="str">
        <f t="shared" si="619"/>
        <v/>
      </c>
      <c r="AP1220" s="25" t="str">
        <f t="shared" si="620"/>
        <v/>
      </c>
      <c r="AQ1220" s="25" t="str">
        <f t="shared" si="621"/>
        <v/>
      </c>
      <c r="AR1220" s="25" t="str">
        <f t="shared" si="622"/>
        <v/>
      </c>
      <c r="AS1220" s="25" t="str">
        <f t="shared" si="623"/>
        <v/>
      </c>
      <c r="AT1220" s="25" t="str">
        <f t="shared" si="624"/>
        <v/>
      </c>
      <c r="AU1220" s="25" t="str">
        <f t="shared" si="625"/>
        <v/>
      </c>
      <c r="AV1220" s="25" t="str">
        <f t="shared" si="626"/>
        <v/>
      </c>
      <c r="AX1220" t="str">
        <f>IF(BC1220="","",IF(BC1220&gt;0,COUNT($AY$2:AY1220),""))</f>
        <v/>
      </c>
      <c r="AY1220" s="25" t="str">
        <f t="shared" si="627"/>
        <v/>
      </c>
      <c r="AZ1220" s="25" t="str">
        <f t="shared" si="628"/>
        <v/>
      </c>
      <c r="BA1220" s="25" t="str">
        <f t="shared" si="629"/>
        <v/>
      </c>
      <c r="BB1220" s="25" t="str">
        <f t="shared" si="630"/>
        <v/>
      </c>
      <c r="BC1220" s="25" t="str">
        <f t="shared" si="631"/>
        <v/>
      </c>
      <c r="BD1220" s="25" t="str">
        <f t="shared" si="632"/>
        <v/>
      </c>
      <c r="BE1220" s="25" t="str">
        <f t="shared" si="633"/>
        <v/>
      </c>
      <c r="BF1220" s="25" t="str">
        <f t="shared" si="634"/>
        <v/>
      </c>
      <c r="BG1220" s="25" t="str">
        <f t="shared" si="635"/>
        <v/>
      </c>
      <c r="BH1220" s="25" t="str">
        <f t="shared" si="636"/>
        <v/>
      </c>
      <c r="BI1220" s="25" t="str">
        <f t="shared" si="637"/>
        <v/>
      </c>
      <c r="BJ1220" s="25" t="str">
        <f t="shared" si="638"/>
        <v/>
      </c>
      <c r="BK1220" s="25" t="str">
        <f t="shared" si="639"/>
        <v/>
      </c>
      <c r="BL1220" s="25" t="str">
        <f t="shared" si="640"/>
        <v/>
      </c>
      <c r="BM1220" s="25" t="str">
        <f t="shared" si="641"/>
        <v/>
      </c>
      <c r="BN1220" s="25" t="str">
        <f t="shared" si="642"/>
        <v/>
      </c>
    </row>
    <row r="1221" spans="1:66" x14ac:dyDescent="0.25">
      <c r="A1221" s="20" t="str">
        <f>IF('S.D. Paste sheet'!A1221="","",'S.D. Paste sheet'!A1221)</f>
        <v/>
      </c>
      <c r="B1221" s="20" t="str">
        <f>IF('S.D. Paste sheet'!B1221="","",'S.D. Paste sheet'!B1221)</f>
        <v/>
      </c>
      <c r="C1221" s="20" t="str">
        <f>IF('S.D. Paste sheet'!C1221="","",'S.D. Paste sheet'!C1221)</f>
        <v/>
      </c>
      <c r="D1221" s="20" t="str">
        <f>IF('S.D. Paste sheet'!D1221="","",'S.D. Paste sheet'!D1221)</f>
        <v/>
      </c>
      <c r="E1221" s="20" t="str">
        <f>IF('S.D. Paste sheet'!E1221="","",UPPER('S.D. Paste sheet'!E1221))</f>
        <v/>
      </c>
      <c r="F1221" s="20" t="str">
        <f>IF('S.D. Paste sheet'!F1221="","",'S.D. Paste sheet'!F1221)</f>
        <v/>
      </c>
      <c r="G1221" s="20" t="str">
        <f>IF('S.D. Paste sheet'!G1221="","",UPPER('S.D. Paste sheet'!G1221))</f>
        <v/>
      </c>
      <c r="H1221" s="20" t="str">
        <f>IF('S.D. Paste sheet'!H1221="","",UPPER('S.D. Paste sheet'!H1221))</f>
        <v/>
      </c>
      <c r="I1221" s="20" t="str">
        <f>IF('S.D. Paste sheet'!I1221="","",'S.D. Paste sheet'!I1221)</f>
        <v/>
      </c>
      <c r="J1221" s="20" t="str">
        <f>IF('S.D. Paste sheet'!J1221="","",'S.D. Paste sheet'!J1221)</f>
        <v/>
      </c>
      <c r="K1221" s="20" t="str">
        <f>IF('S.D. Paste sheet'!K1221="","",'S.D. Paste sheet'!K1221)</f>
        <v/>
      </c>
      <c r="L1221" s="20" t="str">
        <f>IF('S.D. Paste sheet'!L1221="","",'S.D. Paste sheet'!L1221)</f>
        <v/>
      </c>
      <c r="M1221" s="20" t="str">
        <f>IF('S.D. Paste sheet'!M1221="","",'S.D. Paste sheet'!M1221)</f>
        <v/>
      </c>
      <c r="N1221" s="20" t="str">
        <f>IF('S.D. Paste sheet'!N1221="","",'S.D. Paste sheet'!N1221)</f>
        <v/>
      </c>
      <c r="O1221" s="20" t="str">
        <f>IF('S.D. Paste sheet'!O1221="","",'S.D. Paste sheet'!O1221)</f>
        <v/>
      </c>
      <c r="P1221" s="20" t="str">
        <f>IF('S.D. Paste sheet'!P1221="","",'S.D. Paste sheet'!P1221)</f>
        <v/>
      </c>
      <c r="Q1221" s="20" t="str">
        <f>IF('S.D. Paste sheet'!Q1221="","",'S.D. Paste sheet'!Q1221)</f>
        <v/>
      </c>
      <c r="R1221" s="20" t="str">
        <f>IF('S.D. Paste sheet'!R1221="","",'S.D. Paste sheet'!R1221)</f>
        <v/>
      </c>
      <c r="S1221" s="20" t="str">
        <f>IF('S.D. Paste sheet'!S1221="","",'S.D. Paste sheet'!S1221)</f>
        <v/>
      </c>
      <c r="T1221" s="20" t="str">
        <f>IF('S.D. Paste sheet'!T1221="","",'S.D. Paste sheet'!T1221)</f>
        <v/>
      </c>
      <c r="U1221" s="20" t="str">
        <f>IF('S.D. Paste sheet'!U1221="","",'S.D. Paste sheet'!U1221)</f>
        <v/>
      </c>
      <c r="V1221" s="20" t="str">
        <f>IF('S.D. Paste sheet'!V1221="","",'S.D. Paste sheet'!V1221)</f>
        <v/>
      </c>
      <c r="W1221" s="20" t="str">
        <f>IF('S.D. Paste sheet'!W1221="","",'S.D. Paste sheet'!W1221)</f>
        <v/>
      </c>
      <c r="X1221" s="20" t="str">
        <f>IF('S.D. Paste sheet'!X1221="","",'S.D. Paste sheet'!X1221)</f>
        <v/>
      </c>
      <c r="Y1221" s="20" t="str">
        <f>IF('S.D. Paste sheet'!Y1221="","",'S.D. Paste sheet'!Y1221)</f>
        <v/>
      </c>
      <c r="Z1221" s="20" t="str">
        <f>IF('S.D. Paste sheet'!Z1221="","",'S.D. Paste sheet'!Z1221)</f>
        <v/>
      </c>
      <c r="AA1221" s="20" t="str">
        <f>IF('S.D. Paste sheet'!AA1221="","",'S.D. Paste sheet'!AA1221)</f>
        <v/>
      </c>
      <c r="AB1221" s="20" t="str">
        <f>IF('S.D. Paste sheet'!AB1221="","",'S.D. Paste sheet'!AB1221)</f>
        <v/>
      </c>
      <c r="AC1221" s="20" t="str">
        <f>IF('S.D. Paste sheet'!AC1221="","",'S.D. Paste sheet'!AC1221)</f>
        <v/>
      </c>
      <c r="AD1221" s="20" t="str">
        <f>IF('S.D. Paste sheet'!AD1221="","",'S.D. Paste sheet'!AD1221)</f>
        <v/>
      </c>
      <c r="AE1221" s="28"/>
      <c r="AF1221" t="str">
        <f>IF(AK1221="","",IF(AK1221&gt;0,COUNT($AG$2:AG1221),""))</f>
        <v/>
      </c>
      <c r="AG1221" s="25" t="str">
        <f t="shared" si="611"/>
        <v/>
      </c>
      <c r="AH1221" s="25" t="str">
        <f t="shared" si="612"/>
        <v/>
      </c>
      <c r="AI1221" s="25" t="str">
        <f t="shared" si="613"/>
        <v/>
      </c>
      <c r="AJ1221" s="25" t="str">
        <f t="shared" si="614"/>
        <v/>
      </c>
      <c r="AK1221" s="25" t="str">
        <f t="shared" si="615"/>
        <v/>
      </c>
      <c r="AL1221" s="25" t="str">
        <f t="shared" si="616"/>
        <v/>
      </c>
      <c r="AM1221" s="25" t="str">
        <f t="shared" si="617"/>
        <v/>
      </c>
      <c r="AN1221" s="25" t="str">
        <f t="shared" si="618"/>
        <v/>
      </c>
      <c r="AO1221" s="25" t="str">
        <f t="shared" si="619"/>
        <v/>
      </c>
      <c r="AP1221" s="25" t="str">
        <f t="shared" si="620"/>
        <v/>
      </c>
      <c r="AQ1221" s="25" t="str">
        <f t="shared" si="621"/>
        <v/>
      </c>
      <c r="AR1221" s="25" t="str">
        <f t="shared" si="622"/>
        <v/>
      </c>
      <c r="AS1221" s="25" t="str">
        <f t="shared" si="623"/>
        <v/>
      </c>
      <c r="AT1221" s="25" t="str">
        <f t="shared" si="624"/>
        <v/>
      </c>
      <c r="AU1221" s="25" t="str">
        <f t="shared" si="625"/>
        <v/>
      </c>
      <c r="AV1221" s="25" t="str">
        <f t="shared" si="626"/>
        <v/>
      </c>
      <c r="AX1221" t="str">
        <f>IF(BC1221="","",IF(BC1221&gt;0,COUNT($AY$2:AY1221),""))</f>
        <v/>
      </c>
      <c r="AY1221" s="25" t="str">
        <f t="shared" si="627"/>
        <v/>
      </c>
      <c r="AZ1221" s="25" t="str">
        <f t="shared" si="628"/>
        <v/>
      </c>
      <c r="BA1221" s="25" t="str">
        <f t="shared" si="629"/>
        <v/>
      </c>
      <c r="BB1221" s="25" t="str">
        <f t="shared" si="630"/>
        <v/>
      </c>
      <c r="BC1221" s="25" t="str">
        <f t="shared" si="631"/>
        <v/>
      </c>
      <c r="BD1221" s="25" t="str">
        <f t="shared" si="632"/>
        <v/>
      </c>
      <c r="BE1221" s="25" t="str">
        <f t="shared" si="633"/>
        <v/>
      </c>
      <c r="BF1221" s="25" t="str">
        <f t="shared" si="634"/>
        <v/>
      </c>
      <c r="BG1221" s="25" t="str">
        <f t="shared" si="635"/>
        <v/>
      </c>
      <c r="BH1221" s="25" t="str">
        <f t="shared" si="636"/>
        <v/>
      </c>
      <c r="BI1221" s="25" t="str">
        <f t="shared" si="637"/>
        <v/>
      </c>
      <c r="BJ1221" s="25" t="str">
        <f t="shared" si="638"/>
        <v/>
      </c>
      <c r="BK1221" s="25" t="str">
        <f t="shared" si="639"/>
        <v/>
      </c>
      <c r="BL1221" s="25" t="str">
        <f t="shared" si="640"/>
        <v/>
      </c>
      <c r="BM1221" s="25" t="str">
        <f t="shared" si="641"/>
        <v/>
      </c>
      <c r="BN1221" s="25" t="str">
        <f t="shared" si="642"/>
        <v/>
      </c>
    </row>
    <row r="1222" spans="1:66" x14ac:dyDescent="0.25">
      <c r="A1222" s="20" t="str">
        <f>IF('S.D. Paste sheet'!A1222="","",'S.D. Paste sheet'!A1222)</f>
        <v/>
      </c>
      <c r="B1222" s="20" t="str">
        <f>IF('S.D. Paste sheet'!B1222="","",'S.D. Paste sheet'!B1222)</f>
        <v/>
      </c>
      <c r="C1222" s="20" t="str">
        <f>IF('S.D. Paste sheet'!C1222="","",'S.D. Paste sheet'!C1222)</f>
        <v/>
      </c>
      <c r="D1222" s="20" t="str">
        <f>IF('S.D. Paste sheet'!D1222="","",'S.D. Paste sheet'!D1222)</f>
        <v/>
      </c>
      <c r="E1222" s="20" t="str">
        <f>IF('S.D. Paste sheet'!E1222="","",UPPER('S.D. Paste sheet'!E1222))</f>
        <v/>
      </c>
      <c r="F1222" s="20" t="str">
        <f>IF('S.D. Paste sheet'!F1222="","",'S.D. Paste sheet'!F1222)</f>
        <v/>
      </c>
      <c r="G1222" s="20" t="str">
        <f>IF('S.D. Paste sheet'!G1222="","",UPPER('S.D. Paste sheet'!G1222))</f>
        <v/>
      </c>
      <c r="H1222" s="20" t="str">
        <f>IF('S.D. Paste sheet'!H1222="","",UPPER('S.D. Paste sheet'!H1222))</f>
        <v/>
      </c>
      <c r="I1222" s="20" t="str">
        <f>IF('S.D. Paste sheet'!I1222="","",'S.D. Paste sheet'!I1222)</f>
        <v/>
      </c>
      <c r="J1222" s="20" t="str">
        <f>IF('S.D. Paste sheet'!J1222="","",'S.D. Paste sheet'!J1222)</f>
        <v/>
      </c>
      <c r="K1222" s="20" t="str">
        <f>IF('S.D. Paste sheet'!K1222="","",'S.D. Paste sheet'!K1222)</f>
        <v/>
      </c>
      <c r="L1222" s="20" t="str">
        <f>IF('S.D. Paste sheet'!L1222="","",'S.D. Paste sheet'!L1222)</f>
        <v/>
      </c>
      <c r="M1222" s="20" t="str">
        <f>IF('S.D. Paste sheet'!M1222="","",'S.D. Paste sheet'!M1222)</f>
        <v/>
      </c>
      <c r="N1222" s="20" t="str">
        <f>IF('S.D. Paste sheet'!N1222="","",'S.D. Paste sheet'!N1222)</f>
        <v/>
      </c>
      <c r="O1222" s="20" t="str">
        <f>IF('S.D. Paste sheet'!O1222="","",'S.D. Paste sheet'!O1222)</f>
        <v/>
      </c>
      <c r="P1222" s="20" t="str">
        <f>IF('S.D. Paste sheet'!P1222="","",'S.D. Paste sheet'!P1222)</f>
        <v/>
      </c>
      <c r="Q1222" s="20" t="str">
        <f>IF('S.D. Paste sheet'!Q1222="","",'S.D. Paste sheet'!Q1222)</f>
        <v/>
      </c>
      <c r="R1222" s="20" t="str">
        <f>IF('S.D. Paste sheet'!R1222="","",'S.D. Paste sheet'!R1222)</f>
        <v/>
      </c>
      <c r="S1222" s="20" t="str">
        <f>IF('S.D. Paste sheet'!S1222="","",'S.D. Paste sheet'!S1222)</f>
        <v/>
      </c>
      <c r="T1222" s="20" t="str">
        <f>IF('S.D. Paste sheet'!T1222="","",'S.D. Paste sheet'!T1222)</f>
        <v/>
      </c>
      <c r="U1222" s="20" t="str">
        <f>IF('S.D. Paste sheet'!U1222="","",'S.D. Paste sheet'!U1222)</f>
        <v/>
      </c>
      <c r="V1222" s="20" t="str">
        <f>IF('S.D. Paste sheet'!V1222="","",'S.D. Paste sheet'!V1222)</f>
        <v/>
      </c>
      <c r="W1222" s="20" t="str">
        <f>IF('S.D. Paste sheet'!W1222="","",'S.D. Paste sheet'!W1222)</f>
        <v/>
      </c>
      <c r="X1222" s="20" t="str">
        <f>IF('S.D. Paste sheet'!X1222="","",'S.D. Paste sheet'!X1222)</f>
        <v/>
      </c>
      <c r="Y1222" s="20" t="str">
        <f>IF('S.D. Paste sheet'!Y1222="","",'S.D. Paste sheet'!Y1222)</f>
        <v/>
      </c>
      <c r="Z1222" s="20" t="str">
        <f>IF('S.D. Paste sheet'!Z1222="","",'S.D. Paste sheet'!Z1222)</f>
        <v/>
      </c>
      <c r="AA1222" s="20" t="str">
        <f>IF('S.D. Paste sheet'!AA1222="","",'S.D. Paste sheet'!AA1222)</f>
        <v/>
      </c>
      <c r="AB1222" s="20" t="str">
        <f>IF('S.D. Paste sheet'!AB1222="","",'S.D. Paste sheet'!AB1222)</f>
        <v/>
      </c>
      <c r="AC1222" s="20" t="str">
        <f>IF('S.D. Paste sheet'!AC1222="","",'S.D. Paste sheet'!AC1222)</f>
        <v/>
      </c>
      <c r="AD1222" s="20" t="str">
        <f>IF('S.D. Paste sheet'!AD1222="","",'S.D. Paste sheet'!AD1222)</f>
        <v/>
      </c>
      <c r="AE1222" s="28"/>
      <c r="AF1222" t="str">
        <f>IF(AK1222="","",IF(AK1222&gt;0,COUNT($AG$2:AG1222),""))</f>
        <v/>
      </c>
      <c r="AG1222" s="25" t="str">
        <f t="shared" si="611"/>
        <v/>
      </c>
      <c r="AH1222" s="25" t="str">
        <f t="shared" si="612"/>
        <v/>
      </c>
      <c r="AI1222" s="25" t="str">
        <f t="shared" si="613"/>
        <v/>
      </c>
      <c r="AJ1222" s="25" t="str">
        <f t="shared" si="614"/>
        <v/>
      </c>
      <c r="AK1222" s="25" t="str">
        <f t="shared" si="615"/>
        <v/>
      </c>
      <c r="AL1222" s="25" t="str">
        <f t="shared" si="616"/>
        <v/>
      </c>
      <c r="AM1222" s="25" t="str">
        <f t="shared" si="617"/>
        <v/>
      </c>
      <c r="AN1222" s="25" t="str">
        <f t="shared" si="618"/>
        <v/>
      </c>
      <c r="AO1222" s="25" t="str">
        <f t="shared" si="619"/>
        <v/>
      </c>
      <c r="AP1222" s="25" t="str">
        <f t="shared" si="620"/>
        <v/>
      </c>
      <c r="AQ1222" s="25" t="str">
        <f t="shared" si="621"/>
        <v/>
      </c>
      <c r="AR1222" s="25" t="str">
        <f t="shared" si="622"/>
        <v/>
      </c>
      <c r="AS1222" s="25" t="str">
        <f t="shared" si="623"/>
        <v/>
      </c>
      <c r="AT1222" s="25" t="str">
        <f t="shared" si="624"/>
        <v/>
      </c>
      <c r="AU1222" s="25" t="str">
        <f t="shared" si="625"/>
        <v/>
      </c>
      <c r="AV1222" s="25" t="str">
        <f t="shared" si="626"/>
        <v/>
      </c>
      <c r="AX1222" t="str">
        <f>IF(BC1222="","",IF(BC1222&gt;0,COUNT($AY$2:AY1222),""))</f>
        <v/>
      </c>
      <c r="AY1222" s="25" t="str">
        <f t="shared" si="627"/>
        <v/>
      </c>
      <c r="AZ1222" s="25" t="str">
        <f t="shared" si="628"/>
        <v/>
      </c>
      <c r="BA1222" s="25" t="str">
        <f t="shared" si="629"/>
        <v/>
      </c>
      <c r="BB1222" s="25" t="str">
        <f t="shared" si="630"/>
        <v/>
      </c>
      <c r="BC1222" s="25" t="str">
        <f t="shared" si="631"/>
        <v/>
      </c>
      <c r="BD1222" s="25" t="str">
        <f t="shared" si="632"/>
        <v/>
      </c>
      <c r="BE1222" s="25" t="str">
        <f t="shared" si="633"/>
        <v/>
      </c>
      <c r="BF1222" s="25" t="str">
        <f t="shared" si="634"/>
        <v/>
      </c>
      <c r="BG1222" s="25" t="str">
        <f t="shared" si="635"/>
        <v/>
      </c>
      <c r="BH1222" s="25" t="str">
        <f t="shared" si="636"/>
        <v/>
      </c>
      <c r="BI1222" s="25" t="str">
        <f t="shared" si="637"/>
        <v/>
      </c>
      <c r="BJ1222" s="25" t="str">
        <f t="shared" si="638"/>
        <v/>
      </c>
      <c r="BK1222" s="25" t="str">
        <f t="shared" si="639"/>
        <v/>
      </c>
      <c r="BL1222" s="25" t="str">
        <f t="shared" si="640"/>
        <v/>
      </c>
      <c r="BM1222" s="25" t="str">
        <f t="shared" si="641"/>
        <v/>
      </c>
      <c r="BN1222" s="25" t="str">
        <f t="shared" si="642"/>
        <v/>
      </c>
    </row>
    <row r="1223" spans="1:66" x14ac:dyDescent="0.25">
      <c r="A1223" s="20" t="str">
        <f>IF('S.D. Paste sheet'!A1223="","",'S.D. Paste sheet'!A1223)</f>
        <v/>
      </c>
      <c r="B1223" s="20" t="str">
        <f>IF('S.D. Paste sheet'!B1223="","",'S.D. Paste sheet'!B1223)</f>
        <v/>
      </c>
      <c r="C1223" s="20" t="str">
        <f>IF('S.D. Paste sheet'!C1223="","",'S.D. Paste sheet'!C1223)</f>
        <v/>
      </c>
      <c r="D1223" s="20" t="str">
        <f>IF('S.D. Paste sheet'!D1223="","",'S.D. Paste sheet'!D1223)</f>
        <v/>
      </c>
      <c r="E1223" s="20" t="str">
        <f>IF('S.D. Paste sheet'!E1223="","",UPPER('S.D. Paste sheet'!E1223))</f>
        <v/>
      </c>
      <c r="F1223" s="20" t="str">
        <f>IF('S.D. Paste sheet'!F1223="","",'S.D. Paste sheet'!F1223)</f>
        <v/>
      </c>
      <c r="G1223" s="20" t="str">
        <f>IF('S.D. Paste sheet'!G1223="","",UPPER('S.D. Paste sheet'!G1223))</f>
        <v/>
      </c>
      <c r="H1223" s="20" t="str">
        <f>IF('S.D. Paste sheet'!H1223="","",UPPER('S.D. Paste sheet'!H1223))</f>
        <v/>
      </c>
      <c r="I1223" s="20" t="str">
        <f>IF('S.D. Paste sheet'!I1223="","",'S.D. Paste sheet'!I1223)</f>
        <v/>
      </c>
      <c r="J1223" s="20" t="str">
        <f>IF('S.D. Paste sheet'!J1223="","",'S.D. Paste sheet'!J1223)</f>
        <v/>
      </c>
      <c r="K1223" s="20" t="str">
        <f>IF('S.D. Paste sheet'!K1223="","",'S.D. Paste sheet'!K1223)</f>
        <v/>
      </c>
      <c r="L1223" s="20" t="str">
        <f>IF('S.D. Paste sheet'!L1223="","",'S.D. Paste sheet'!L1223)</f>
        <v/>
      </c>
      <c r="M1223" s="20" t="str">
        <f>IF('S.D. Paste sheet'!M1223="","",'S.D. Paste sheet'!M1223)</f>
        <v/>
      </c>
      <c r="N1223" s="20" t="str">
        <f>IF('S.D. Paste sheet'!N1223="","",'S.D. Paste sheet'!N1223)</f>
        <v/>
      </c>
      <c r="O1223" s="20" t="str">
        <f>IF('S.D. Paste sheet'!O1223="","",'S.D. Paste sheet'!O1223)</f>
        <v/>
      </c>
      <c r="P1223" s="20" t="str">
        <f>IF('S.D. Paste sheet'!P1223="","",'S.D. Paste sheet'!P1223)</f>
        <v/>
      </c>
      <c r="Q1223" s="20" t="str">
        <f>IF('S.D. Paste sheet'!Q1223="","",'S.D. Paste sheet'!Q1223)</f>
        <v/>
      </c>
      <c r="R1223" s="20" t="str">
        <f>IF('S.D. Paste sheet'!R1223="","",'S.D. Paste sheet'!R1223)</f>
        <v/>
      </c>
      <c r="S1223" s="20" t="str">
        <f>IF('S.D. Paste sheet'!S1223="","",'S.D. Paste sheet'!S1223)</f>
        <v/>
      </c>
      <c r="T1223" s="20" t="str">
        <f>IF('S.D. Paste sheet'!T1223="","",'S.D. Paste sheet'!T1223)</f>
        <v/>
      </c>
      <c r="U1223" s="20" t="str">
        <f>IF('S.D. Paste sheet'!U1223="","",'S.D. Paste sheet'!U1223)</f>
        <v/>
      </c>
      <c r="V1223" s="20" t="str">
        <f>IF('S.D. Paste sheet'!V1223="","",'S.D. Paste sheet'!V1223)</f>
        <v/>
      </c>
      <c r="W1223" s="20" t="str">
        <f>IF('S.D. Paste sheet'!W1223="","",'S.D. Paste sheet'!W1223)</f>
        <v/>
      </c>
      <c r="X1223" s="20" t="str">
        <f>IF('S.D. Paste sheet'!X1223="","",'S.D. Paste sheet'!X1223)</f>
        <v/>
      </c>
      <c r="Y1223" s="20" t="str">
        <f>IF('S.D. Paste sheet'!Y1223="","",'S.D. Paste sheet'!Y1223)</f>
        <v/>
      </c>
      <c r="Z1223" s="20" t="str">
        <f>IF('S.D. Paste sheet'!Z1223="","",'S.D. Paste sheet'!Z1223)</f>
        <v/>
      </c>
      <c r="AA1223" s="20" t="str">
        <f>IF('S.D. Paste sheet'!AA1223="","",'S.D. Paste sheet'!AA1223)</f>
        <v/>
      </c>
      <c r="AB1223" s="20" t="str">
        <f>IF('S.D. Paste sheet'!AB1223="","",'S.D. Paste sheet'!AB1223)</f>
        <v/>
      </c>
      <c r="AC1223" s="20" t="str">
        <f>IF('S.D. Paste sheet'!AC1223="","",'S.D. Paste sheet'!AC1223)</f>
        <v/>
      </c>
      <c r="AD1223" s="20" t="str">
        <f>IF('S.D. Paste sheet'!AD1223="","",'S.D. Paste sheet'!AD1223)</f>
        <v/>
      </c>
      <c r="AE1223" s="28"/>
      <c r="AF1223" t="str">
        <f>IF(AK1223="","",IF(AK1223&gt;0,COUNT($AG$2:AG1223),""))</f>
        <v/>
      </c>
      <c r="AG1223" s="25" t="str">
        <f t="shared" si="611"/>
        <v/>
      </c>
      <c r="AH1223" s="25" t="str">
        <f t="shared" si="612"/>
        <v/>
      </c>
      <c r="AI1223" s="25" t="str">
        <f t="shared" si="613"/>
        <v/>
      </c>
      <c r="AJ1223" s="25" t="str">
        <f t="shared" si="614"/>
        <v/>
      </c>
      <c r="AK1223" s="25" t="str">
        <f t="shared" si="615"/>
        <v/>
      </c>
      <c r="AL1223" s="25" t="str">
        <f t="shared" si="616"/>
        <v/>
      </c>
      <c r="AM1223" s="25" t="str">
        <f t="shared" si="617"/>
        <v/>
      </c>
      <c r="AN1223" s="25" t="str">
        <f t="shared" si="618"/>
        <v/>
      </c>
      <c r="AO1223" s="25" t="str">
        <f t="shared" si="619"/>
        <v/>
      </c>
      <c r="AP1223" s="25" t="str">
        <f t="shared" si="620"/>
        <v/>
      </c>
      <c r="AQ1223" s="25" t="str">
        <f t="shared" si="621"/>
        <v/>
      </c>
      <c r="AR1223" s="25" t="str">
        <f t="shared" si="622"/>
        <v/>
      </c>
      <c r="AS1223" s="25" t="str">
        <f t="shared" si="623"/>
        <v/>
      </c>
      <c r="AT1223" s="25" t="str">
        <f t="shared" si="624"/>
        <v/>
      </c>
      <c r="AU1223" s="25" t="str">
        <f t="shared" si="625"/>
        <v/>
      </c>
      <c r="AV1223" s="25" t="str">
        <f t="shared" si="626"/>
        <v/>
      </c>
      <c r="AX1223" t="str">
        <f>IF(BC1223="","",IF(BC1223&gt;0,COUNT($AY$2:AY1223),""))</f>
        <v/>
      </c>
      <c r="AY1223" s="25" t="str">
        <f t="shared" si="627"/>
        <v/>
      </c>
      <c r="AZ1223" s="25" t="str">
        <f t="shared" si="628"/>
        <v/>
      </c>
      <c r="BA1223" s="25" t="str">
        <f t="shared" si="629"/>
        <v/>
      </c>
      <c r="BB1223" s="25" t="str">
        <f t="shared" si="630"/>
        <v/>
      </c>
      <c r="BC1223" s="25" t="str">
        <f t="shared" si="631"/>
        <v/>
      </c>
      <c r="BD1223" s="25" t="str">
        <f t="shared" si="632"/>
        <v/>
      </c>
      <c r="BE1223" s="25" t="str">
        <f t="shared" si="633"/>
        <v/>
      </c>
      <c r="BF1223" s="25" t="str">
        <f t="shared" si="634"/>
        <v/>
      </c>
      <c r="BG1223" s="25" t="str">
        <f t="shared" si="635"/>
        <v/>
      </c>
      <c r="BH1223" s="25" t="str">
        <f t="shared" si="636"/>
        <v/>
      </c>
      <c r="BI1223" s="25" t="str">
        <f t="shared" si="637"/>
        <v/>
      </c>
      <c r="BJ1223" s="25" t="str">
        <f t="shared" si="638"/>
        <v/>
      </c>
      <c r="BK1223" s="25" t="str">
        <f t="shared" si="639"/>
        <v/>
      </c>
      <c r="BL1223" s="25" t="str">
        <f t="shared" si="640"/>
        <v/>
      </c>
      <c r="BM1223" s="25" t="str">
        <f t="shared" si="641"/>
        <v/>
      </c>
      <c r="BN1223" s="25" t="str">
        <f t="shared" si="642"/>
        <v/>
      </c>
    </row>
    <row r="1224" spans="1:66" x14ac:dyDescent="0.25">
      <c r="A1224" s="20" t="str">
        <f>IF('S.D. Paste sheet'!A1224="","",'S.D. Paste sheet'!A1224)</f>
        <v/>
      </c>
      <c r="B1224" s="20" t="str">
        <f>IF('S.D. Paste sheet'!B1224="","",'S.D. Paste sheet'!B1224)</f>
        <v/>
      </c>
      <c r="C1224" s="20" t="str">
        <f>IF('S.D. Paste sheet'!C1224="","",'S.D. Paste sheet'!C1224)</f>
        <v/>
      </c>
      <c r="D1224" s="20" t="str">
        <f>IF('S.D. Paste sheet'!D1224="","",'S.D. Paste sheet'!D1224)</f>
        <v/>
      </c>
      <c r="E1224" s="20" t="str">
        <f>IF('S.D. Paste sheet'!E1224="","",UPPER('S.D. Paste sheet'!E1224))</f>
        <v/>
      </c>
      <c r="F1224" s="20" t="str">
        <f>IF('S.D. Paste sheet'!F1224="","",'S.D. Paste sheet'!F1224)</f>
        <v/>
      </c>
      <c r="G1224" s="20" t="str">
        <f>IF('S.D. Paste sheet'!G1224="","",UPPER('S.D. Paste sheet'!G1224))</f>
        <v/>
      </c>
      <c r="H1224" s="20" t="str">
        <f>IF('S.D. Paste sheet'!H1224="","",UPPER('S.D. Paste sheet'!H1224))</f>
        <v/>
      </c>
      <c r="I1224" s="20" t="str">
        <f>IF('S.D. Paste sheet'!I1224="","",'S.D. Paste sheet'!I1224)</f>
        <v/>
      </c>
      <c r="J1224" s="20" t="str">
        <f>IF('S.D. Paste sheet'!J1224="","",'S.D. Paste sheet'!J1224)</f>
        <v/>
      </c>
      <c r="K1224" s="20" t="str">
        <f>IF('S.D. Paste sheet'!K1224="","",'S.D. Paste sheet'!K1224)</f>
        <v/>
      </c>
      <c r="L1224" s="20" t="str">
        <f>IF('S.D. Paste sheet'!L1224="","",'S.D. Paste sheet'!L1224)</f>
        <v/>
      </c>
      <c r="M1224" s="20" t="str">
        <f>IF('S.D. Paste sheet'!M1224="","",'S.D. Paste sheet'!M1224)</f>
        <v/>
      </c>
      <c r="N1224" s="20" t="str">
        <f>IF('S.D. Paste sheet'!N1224="","",'S.D. Paste sheet'!N1224)</f>
        <v/>
      </c>
      <c r="O1224" s="20" t="str">
        <f>IF('S.D. Paste sheet'!O1224="","",'S.D. Paste sheet'!O1224)</f>
        <v/>
      </c>
      <c r="P1224" s="20" t="str">
        <f>IF('S.D. Paste sheet'!P1224="","",'S.D. Paste sheet'!P1224)</f>
        <v/>
      </c>
      <c r="Q1224" s="20" t="str">
        <f>IF('S.D. Paste sheet'!Q1224="","",'S.D. Paste sheet'!Q1224)</f>
        <v/>
      </c>
      <c r="R1224" s="20" t="str">
        <f>IF('S.D. Paste sheet'!R1224="","",'S.D. Paste sheet'!R1224)</f>
        <v/>
      </c>
      <c r="S1224" s="20" t="str">
        <f>IF('S.D. Paste sheet'!S1224="","",'S.D. Paste sheet'!S1224)</f>
        <v/>
      </c>
      <c r="T1224" s="20" t="str">
        <f>IF('S.D. Paste sheet'!T1224="","",'S.D. Paste sheet'!T1224)</f>
        <v/>
      </c>
      <c r="U1224" s="20" t="str">
        <f>IF('S.D. Paste sheet'!U1224="","",'S.D. Paste sheet'!U1224)</f>
        <v/>
      </c>
      <c r="V1224" s="20" t="str">
        <f>IF('S.D. Paste sheet'!V1224="","",'S.D. Paste sheet'!V1224)</f>
        <v/>
      </c>
      <c r="W1224" s="20" t="str">
        <f>IF('S.D. Paste sheet'!W1224="","",'S.D. Paste sheet'!W1224)</f>
        <v/>
      </c>
      <c r="X1224" s="20" t="str">
        <f>IF('S.D. Paste sheet'!X1224="","",'S.D. Paste sheet'!X1224)</f>
        <v/>
      </c>
      <c r="Y1224" s="20" t="str">
        <f>IF('S.D. Paste sheet'!Y1224="","",'S.D. Paste sheet'!Y1224)</f>
        <v/>
      </c>
      <c r="Z1224" s="20" t="str">
        <f>IF('S.D. Paste sheet'!Z1224="","",'S.D. Paste sheet'!Z1224)</f>
        <v/>
      </c>
      <c r="AA1224" s="20" t="str">
        <f>IF('S.D. Paste sheet'!AA1224="","",'S.D. Paste sheet'!AA1224)</f>
        <v/>
      </c>
      <c r="AB1224" s="20" t="str">
        <f>IF('S.D. Paste sheet'!AB1224="","",'S.D. Paste sheet'!AB1224)</f>
        <v/>
      </c>
      <c r="AC1224" s="20" t="str">
        <f>IF('S.D. Paste sheet'!AC1224="","",'S.D. Paste sheet'!AC1224)</f>
        <v/>
      </c>
      <c r="AD1224" s="20" t="str">
        <f>IF('S.D. Paste sheet'!AD1224="","",'S.D. Paste sheet'!AD1224)</f>
        <v/>
      </c>
      <c r="AE1224" s="28"/>
      <c r="AF1224" t="str">
        <f>IF(AK1224="","",IF(AK1224&gt;0,COUNT($AG$2:AG1224),""))</f>
        <v/>
      </c>
      <c r="AG1224" s="25" t="str">
        <f t="shared" si="611"/>
        <v/>
      </c>
      <c r="AH1224" s="25" t="str">
        <f t="shared" si="612"/>
        <v/>
      </c>
      <c r="AI1224" s="25" t="str">
        <f t="shared" si="613"/>
        <v/>
      </c>
      <c r="AJ1224" s="25" t="str">
        <f t="shared" si="614"/>
        <v/>
      </c>
      <c r="AK1224" s="25" t="str">
        <f t="shared" si="615"/>
        <v/>
      </c>
      <c r="AL1224" s="25" t="str">
        <f t="shared" si="616"/>
        <v/>
      </c>
      <c r="AM1224" s="25" t="str">
        <f t="shared" si="617"/>
        <v/>
      </c>
      <c r="AN1224" s="25" t="str">
        <f t="shared" si="618"/>
        <v/>
      </c>
      <c r="AO1224" s="25" t="str">
        <f t="shared" si="619"/>
        <v/>
      </c>
      <c r="AP1224" s="25" t="str">
        <f t="shared" si="620"/>
        <v/>
      </c>
      <c r="AQ1224" s="25" t="str">
        <f t="shared" si="621"/>
        <v/>
      </c>
      <c r="AR1224" s="25" t="str">
        <f t="shared" si="622"/>
        <v/>
      </c>
      <c r="AS1224" s="25" t="str">
        <f t="shared" si="623"/>
        <v/>
      </c>
      <c r="AT1224" s="25" t="str">
        <f t="shared" si="624"/>
        <v/>
      </c>
      <c r="AU1224" s="25" t="str">
        <f t="shared" si="625"/>
        <v/>
      </c>
      <c r="AV1224" s="25" t="str">
        <f t="shared" si="626"/>
        <v/>
      </c>
      <c r="AX1224" t="str">
        <f>IF(BC1224="","",IF(BC1224&gt;0,COUNT($AY$2:AY1224),""))</f>
        <v/>
      </c>
      <c r="AY1224" s="25" t="str">
        <f t="shared" si="627"/>
        <v/>
      </c>
      <c r="AZ1224" s="25" t="str">
        <f t="shared" si="628"/>
        <v/>
      </c>
      <c r="BA1224" s="25" t="str">
        <f t="shared" si="629"/>
        <v/>
      </c>
      <c r="BB1224" s="25" t="str">
        <f t="shared" si="630"/>
        <v/>
      </c>
      <c r="BC1224" s="25" t="str">
        <f t="shared" si="631"/>
        <v/>
      </c>
      <c r="BD1224" s="25" t="str">
        <f t="shared" si="632"/>
        <v/>
      </c>
      <c r="BE1224" s="25" t="str">
        <f t="shared" si="633"/>
        <v/>
      </c>
      <c r="BF1224" s="25" t="str">
        <f t="shared" si="634"/>
        <v/>
      </c>
      <c r="BG1224" s="25" t="str">
        <f t="shared" si="635"/>
        <v/>
      </c>
      <c r="BH1224" s="25" t="str">
        <f t="shared" si="636"/>
        <v/>
      </c>
      <c r="BI1224" s="25" t="str">
        <f t="shared" si="637"/>
        <v/>
      </c>
      <c r="BJ1224" s="25" t="str">
        <f t="shared" si="638"/>
        <v/>
      </c>
      <c r="BK1224" s="25" t="str">
        <f t="shared" si="639"/>
        <v/>
      </c>
      <c r="BL1224" s="25" t="str">
        <f t="shared" si="640"/>
        <v/>
      </c>
      <c r="BM1224" s="25" t="str">
        <f t="shared" si="641"/>
        <v/>
      </c>
      <c r="BN1224" s="25" t="str">
        <f t="shared" si="642"/>
        <v/>
      </c>
    </row>
    <row r="1225" spans="1:66" x14ac:dyDescent="0.25">
      <c r="A1225" s="20" t="str">
        <f>IF('S.D. Paste sheet'!A1225="","",'S.D. Paste sheet'!A1225)</f>
        <v/>
      </c>
      <c r="B1225" s="20" t="str">
        <f>IF('S.D. Paste sheet'!B1225="","",'S.D. Paste sheet'!B1225)</f>
        <v/>
      </c>
      <c r="C1225" s="20" t="str">
        <f>IF('S.D. Paste sheet'!C1225="","",'S.D. Paste sheet'!C1225)</f>
        <v/>
      </c>
      <c r="D1225" s="20" t="str">
        <f>IF('S.D. Paste sheet'!D1225="","",'S.D. Paste sheet'!D1225)</f>
        <v/>
      </c>
      <c r="E1225" s="20" t="str">
        <f>IF('S.D. Paste sheet'!E1225="","",UPPER('S.D. Paste sheet'!E1225))</f>
        <v/>
      </c>
      <c r="F1225" s="20" t="str">
        <f>IF('S.D. Paste sheet'!F1225="","",'S.D. Paste sheet'!F1225)</f>
        <v/>
      </c>
      <c r="G1225" s="20" t="str">
        <f>IF('S.D. Paste sheet'!G1225="","",UPPER('S.D. Paste sheet'!G1225))</f>
        <v/>
      </c>
      <c r="H1225" s="20" t="str">
        <f>IF('S.D. Paste sheet'!H1225="","",UPPER('S.D. Paste sheet'!H1225))</f>
        <v/>
      </c>
      <c r="I1225" s="20" t="str">
        <f>IF('S.D. Paste sheet'!I1225="","",'S.D. Paste sheet'!I1225)</f>
        <v/>
      </c>
      <c r="J1225" s="20" t="str">
        <f>IF('S.D. Paste sheet'!J1225="","",'S.D. Paste sheet'!J1225)</f>
        <v/>
      </c>
      <c r="K1225" s="20" t="str">
        <f>IF('S.D. Paste sheet'!K1225="","",'S.D. Paste sheet'!K1225)</f>
        <v/>
      </c>
      <c r="L1225" s="20" t="str">
        <f>IF('S.D. Paste sheet'!L1225="","",'S.D. Paste sheet'!L1225)</f>
        <v/>
      </c>
      <c r="M1225" s="20" t="str">
        <f>IF('S.D. Paste sheet'!M1225="","",'S.D. Paste sheet'!M1225)</f>
        <v/>
      </c>
      <c r="N1225" s="20" t="str">
        <f>IF('S.D. Paste sheet'!N1225="","",'S.D. Paste sheet'!N1225)</f>
        <v/>
      </c>
      <c r="O1225" s="20" t="str">
        <f>IF('S.D. Paste sheet'!O1225="","",'S.D. Paste sheet'!O1225)</f>
        <v/>
      </c>
      <c r="P1225" s="20" t="str">
        <f>IF('S.D. Paste sheet'!P1225="","",'S.D. Paste sheet'!P1225)</f>
        <v/>
      </c>
      <c r="Q1225" s="20" t="str">
        <f>IF('S.D. Paste sheet'!Q1225="","",'S.D. Paste sheet'!Q1225)</f>
        <v/>
      </c>
      <c r="R1225" s="20" t="str">
        <f>IF('S.D. Paste sheet'!R1225="","",'S.D. Paste sheet'!R1225)</f>
        <v/>
      </c>
      <c r="S1225" s="20" t="str">
        <f>IF('S.D. Paste sheet'!S1225="","",'S.D. Paste sheet'!S1225)</f>
        <v/>
      </c>
      <c r="T1225" s="20" t="str">
        <f>IF('S.D. Paste sheet'!T1225="","",'S.D. Paste sheet'!T1225)</f>
        <v/>
      </c>
      <c r="U1225" s="20" t="str">
        <f>IF('S.D. Paste sheet'!U1225="","",'S.D. Paste sheet'!U1225)</f>
        <v/>
      </c>
      <c r="V1225" s="20" t="str">
        <f>IF('S.D. Paste sheet'!V1225="","",'S.D. Paste sheet'!V1225)</f>
        <v/>
      </c>
      <c r="W1225" s="20" t="str">
        <f>IF('S.D. Paste sheet'!W1225="","",'S.D. Paste sheet'!W1225)</f>
        <v/>
      </c>
      <c r="X1225" s="20" t="str">
        <f>IF('S.D. Paste sheet'!X1225="","",'S.D. Paste sheet'!X1225)</f>
        <v/>
      </c>
      <c r="Y1225" s="20" t="str">
        <f>IF('S.D. Paste sheet'!Y1225="","",'S.D. Paste sheet'!Y1225)</f>
        <v/>
      </c>
      <c r="Z1225" s="20" t="str">
        <f>IF('S.D. Paste sheet'!Z1225="","",'S.D. Paste sheet'!Z1225)</f>
        <v/>
      </c>
      <c r="AA1225" s="20" t="str">
        <f>IF('S.D. Paste sheet'!AA1225="","",'S.D. Paste sheet'!AA1225)</f>
        <v/>
      </c>
      <c r="AB1225" s="20" t="str">
        <f>IF('S.D. Paste sheet'!AB1225="","",'S.D. Paste sheet'!AB1225)</f>
        <v/>
      </c>
      <c r="AC1225" s="20" t="str">
        <f>IF('S.D. Paste sheet'!AC1225="","",'S.D. Paste sheet'!AC1225)</f>
        <v/>
      </c>
      <c r="AD1225" s="20" t="str">
        <f>IF('S.D. Paste sheet'!AD1225="","",'S.D. Paste sheet'!AD1225)</f>
        <v/>
      </c>
      <c r="AE1225" s="28"/>
      <c r="AF1225" t="str">
        <f>IF(AK1225="","",IF(AK1225&gt;0,COUNT($AG$2:AG1225),""))</f>
        <v/>
      </c>
      <c r="AG1225" s="25" t="str">
        <f t="shared" si="611"/>
        <v/>
      </c>
      <c r="AH1225" s="25" t="str">
        <f t="shared" si="612"/>
        <v/>
      </c>
      <c r="AI1225" s="25" t="str">
        <f t="shared" si="613"/>
        <v/>
      </c>
      <c r="AJ1225" s="25" t="str">
        <f t="shared" si="614"/>
        <v/>
      </c>
      <c r="AK1225" s="25" t="str">
        <f t="shared" si="615"/>
        <v/>
      </c>
      <c r="AL1225" s="25" t="str">
        <f t="shared" si="616"/>
        <v/>
      </c>
      <c r="AM1225" s="25" t="str">
        <f t="shared" si="617"/>
        <v/>
      </c>
      <c r="AN1225" s="25" t="str">
        <f t="shared" si="618"/>
        <v/>
      </c>
      <c r="AO1225" s="25" t="str">
        <f t="shared" si="619"/>
        <v/>
      </c>
      <c r="AP1225" s="25" t="str">
        <f t="shared" si="620"/>
        <v/>
      </c>
      <c r="AQ1225" s="25" t="str">
        <f t="shared" si="621"/>
        <v/>
      </c>
      <c r="AR1225" s="25" t="str">
        <f t="shared" si="622"/>
        <v/>
      </c>
      <c r="AS1225" s="25" t="str">
        <f t="shared" si="623"/>
        <v/>
      </c>
      <c r="AT1225" s="25" t="str">
        <f t="shared" si="624"/>
        <v/>
      </c>
      <c r="AU1225" s="25" t="str">
        <f t="shared" si="625"/>
        <v/>
      </c>
      <c r="AV1225" s="25" t="str">
        <f t="shared" si="626"/>
        <v/>
      </c>
      <c r="AX1225" t="str">
        <f>IF(BC1225="","",IF(BC1225&gt;0,COUNT($AY$2:AY1225),""))</f>
        <v/>
      </c>
      <c r="AY1225" s="25" t="str">
        <f t="shared" si="627"/>
        <v/>
      </c>
      <c r="AZ1225" s="25" t="str">
        <f t="shared" si="628"/>
        <v/>
      </c>
      <c r="BA1225" s="25" t="str">
        <f t="shared" si="629"/>
        <v/>
      </c>
      <c r="BB1225" s="25" t="str">
        <f t="shared" si="630"/>
        <v/>
      </c>
      <c r="BC1225" s="25" t="str">
        <f t="shared" si="631"/>
        <v/>
      </c>
      <c r="BD1225" s="25" t="str">
        <f t="shared" si="632"/>
        <v/>
      </c>
      <c r="BE1225" s="25" t="str">
        <f t="shared" si="633"/>
        <v/>
      </c>
      <c r="BF1225" s="25" t="str">
        <f t="shared" si="634"/>
        <v/>
      </c>
      <c r="BG1225" s="25" t="str">
        <f t="shared" si="635"/>
        <v/>
      </c>
      <c r="BH1225" s="25" t="str">
        <f t="shared" si="636"/>
        <v/>
      </c>
      <c r="BI1225" s="25" t="str">
        <f t="shared" si="637"/>
        <v/>
      </c>
      <c r="BJ1225" s="25" t="str">
        <f t="shared" si="638"/>
        <v/>
      </c>
      <c r="BK1225" s="25" t="str">
        <f t="shared" si="639"/>
        <v/>
      </c>
      <c r="BL1225" s="25" t="str">
        <f t="shared" si="640"/>
        <v/>
      </c>
      <c r="BM1225" s="25" t="str">
        <f t="shared" si="641"/>
        <v/>
      </c>
      <c r="BN1225" s="25" t="str">
        <f t="shared" si="642"/>
        <v/>
      </c>
    </row>
    <row r="1226" spans="1:66" x14ac:dyDescent="0.25">
      <c r="A1226" s="20" t="str">
        <f>IF('S.D. Paste sheet'!A1226="","",'S.D. Paste sheet'!A1226)</f>
        <v/>
      </c>
      <c r="B1226" s="20" t="str">
        <f>IF('S.D. Paste sheet'!B1226="","",'S.D. Paste sheet'!B1226)</f>
        <v/>
      </c>
      <c r="C1226" s="20" t="str">
        <f>IF('S.D. Paste sheet'!C1226="","",'S.D. Paste sheet'!C1226)</f>
        <v/>
      </c>
      <c r="D1226" s="20" t="str">
        <f>IF('S.D. Paste sheet'!D1226="","",'S.D. Paste sheet'!D1226)</f>
        <v/>
      </c>
      <c r="E1226" s="20" t="str">
        <f>IF('S.D. Paste sheet'!E1226="","",UPPER('S.D. Paste sheet'!E1226))</f>
        <v/>
      </c>
      <c r="F1226" s="20" t="str">
        <f>IF('S.D. Paste sheet'!F1226="","",'S.D. Paste sheet'!F1226)</f>
        <v/>
      </c>
      <c r="G1226" s="20" t="str">
        <f>IF('S.D. Paste sheet'!G1226="","",UPPER('S.D. Paste sheet'!G1226))</f>
        <v/>
      </c>
      <c r="H1226" s="20" t="str">
        <f>IF('S.D. Paste sheet'!H1226="","",UPPER('S.D. Paste sheet'!H1226))</f>
        <v/>
      </c>
      <c r="I1226" s="20" t="str">
        <f>IF('S.D. Paste sheet'!I1226="","",'S.D. Paste sheet'!I1226)</f>
        <v/>
      </c>
      <c r="J1226" s="20" t="str">
        <f>IF('S.D. Paste sheet'!J1226="","",'S.D. Paste sheet'!J1226)</f>
        <v/>
      </c>
      <c r="K1226" s="20" t="str">
        <f>IF('S.D. Paste sheet'!K1226="","",'S.D. Paste sheet'!K1226)</f>
        <v/>
      </c>
      <c r="L1226" s="20" t="str">
        <f>IF('S.D. Paste sheet'!L1226="","",'S.D. Paste sheet'!L1226)</f>
        <v/>
      </c>
      <c r="M1226" s="20" t="str">
        <f>IF('S.D. Paste sheet'!M1226="","",'S.D. Paste sheet'!M1226)</f>
        <v/>
      </c>
      <c r="N1226" s="20" t="str">
        <f>IF('S.D. Paste sheet'!N1226="","",'S.D. Paste sheet'!N1226)</f>
        <v/>
      </c>
      <c r="O1226" s="20" t="str">
        <f>IF('S.D. Paste sheet'!O1226="","",'S.D. Paste sheet'!O1226)</f>
        <v/>
      </c>
      <c r="P1226" s="20" t="str">
        <f>IF('S.D. Paste sheet'!P1226="","",'S.D. Paste sheet'!P1226)</f>
        <v/>
      </c>
      <c r="Q1226" s="20" t="str">
        <f>IF('S.D. Paste sheet'!Q1226="","",'S.D. Paste sheet'!Q1226)</f>
        <v/>
      </c>
      <c r="R1226" s="20" t="str">
        <f>IF('S.D. Paste sheet'!R1226="","",'S.D. Paste sheet'!R1226)</f>
        <v/>
      </c>
      <c r="S1226" s="20" t="str">
        <f>IF('S.D. Paste sheet'!S1226="","",'S.D. Paste sheet'!S1226)</f>
        <v/>
      </c>
      <c r="T1226" s="20" t="str">
        <f>IF('S.D. Paste sheet'!T1226="","",'S.D. Paste sheet'!T1226)</f>
        <v/>
      </c>
      <c r="U1226" s="20" t="str">
        <f>IF('S.D. Paste sheet'!U1226="","",'S.D. Paste sheet'!U1226)</f>
        <v/>
      </c>
      <c r="V1226" s="20" t="str">
        <f>IF('S.D. Paste sheet'!V1226="","",'S.D. Paste sheet'!V1226)</f>
        <v/>
      </c>
      <c r="W1226" s="20" t="str">
        <f>IF('S.D. Paste sheet'!W1226="","",'S.D. Paste sheet'!W1226)</f>
        <v/>
      </c>
      <c r="X1226" s="20" t="str">
        <f>IF('S.D. Paste sheet'!X1226="","",'S.D. Paste sheet'!X1226)</f>
        <v/>
      </c>
      <c r="Y1226" s="20" t="str">
        <f>IF('S.D. Paste sheet'!Y1226="","",'S.D. Paste sheet'!Y1226)</f>
        <v/>
      </c>
      <c r="Z1226" s="20" t="str">
        <f>IF('S.D. Paste sheet'!Z1226="","",'S.D. Paste sheet'!Z1226)</f>
        <v/>
      </c>
      <c r="AA1226" s="20" t="str">
        <f>IF('S.D. Paste sheet'!AA1226="","",'S.D. Paste sheet'!AA1226)</f>
        <v/>
      </c>
      <c r="AB1226" s="20" t="str">
        <f>IF('S.D. Paste sheet'!AB1226="","",'S.D. Paste sheet'!AB1226)</f>
        <v/>
      </c>
      <c r="AC1226" s="20" t="str">
        <f>IF('S.D. Paste sheet'!AC1226="","",'S.D. Paste sheet'!AC1226)</f>
        <v/>
      </c>
      <c r="AD1226" s="20" t="str">
        <f>IF('S.D. Paste sheet'!AD1226="","",'S.D. Paste sheet'!AD1226)</f>
        <v/>
      </c>
      <c r="AE1226" s="28"/>
      <c r="AF1226" t="str">
        <f>IF(AK1226="","",IF(AK1226&gt;0,COUNT($AG$2:AG1226),""))</f>
        <v/>
      </c>
      <c r="AG1226" s="25" t="str">
        <f t="shared" si="611"/>
        <v/>
      </c>
      <c r="AH1226" s="25" t="str">
        <f t="shared" si="612"/>
        <v/>
      </c>
      <c r="AI1226" s="25" t="str">
        <f t="shared" si="613"/>
        <v/>
      </c>
      <c r="AJ1226" s="25" t="str">
        <f t="shared" si="614"/>
        <v/>
      </c>
      <c r="AK1226" s="25" t="str">
        <f t="shared" si="615"/>
        <v/>
      </c>
      <c r="AL1226" s="25" t="str">
        <f t="shared" si="616"/>
        <v/>
      </c>
      <c r="AM1226" s="25" t="str">
        <f t="shared" si="617"/>
        <v/>
      </c>
      <c r="AN1226" s="25" t="str">
        <f t="shared" si="618"/>
        <v/>
      </c>
      <c r="AO1226" s="25" t="str">
        <f t="shared" si="619"/>
        <v/>
      </c>
      <c r="AP1226" s="25" t="str">
        <f t="shared" si="620"/>
        <v/>
      </c>
      <c r="AQ1226" s="25" t="str">
        <f t="shared" si="621"/>
        <v/>
      </c>
      <c r="AR1226" s="25" t="str">
        <f t="shared" si="622"/>
        <v/>
      </c>
      <c r="AS1226" s="25" t="str">
        <f t="shared" si="623"/>
        <v/>
      </c>
      <c r="AT1226" s="25" t="str">
        <f t="shared" si="624"/>
        <v/>
      </c>
      <c r="AU1226" s="25" t="str">
        <f t="shared" si="625"/>
        <v/>
      </c>
      <c r="AV1226" s="25" t="str">
        <f t="shared" si="626"/>
        <v/>
      </c>
      <c r="AX1226" t="str">
        <f>IF(BC1226="","",IF(BC1226&gt;0,COUNT($AY$2:AY1226),""))</f>
        <v/>
      </c>
      <c r="AY1226" s="25" t="str">
        <f t="shared" si="627"/>
        <v/>
      </c>
      <c r="AZ1226" s="25" t="str">
        <f t="shared" si="628"/>
        <v/>
      </c>
      <c r="BA1226" s="25" t="str">
        <f t="shared" si="629"/>
        <v/>
      </c>
      <c r="BB1226" s="25" t="str">
        <f t="shared" si="630"/>
        <v/>
      </c>
      <c r="BC1226" s="25" t="str">
        <f t="shared" si="631"/>
        <v/>
      </c>
      <c r="BD1226" s="25" t="str">
        <f t="shared" si="632"/>
        <v/>
      </c>
      <c r="BE1226" s="25" t="str">
        <f t="shared" si="633"/>
        <v/>
      </c>
      <c r="BF1226" s="25" t="str">
        <f t="shared" si="634"/>
        <v/>
      </c>
      <c r="BG1226" s="25" t="str">
        <f t="shared" si="635"/>
        <v/>
      </c>
      <c r="BH1226" s="25" t="str">
        <f t="shared" si="636"/>
        <v/>
      </c>
      <c r="BI1226" s="25" t="str">
        <f t="shared" si="637"/>
        <v/>
      </c>
      <c r="BJ1226" s="25" t="str">
        <f t="shared" si="638"/>
        <v/>
      </c>
      <c r="BK1226" s="25" t="str">
        <f t="shared" si="639"/>
        <v/>
      </c>
      <c r="BL1226" s="25" t="str">
        <f t="shared" si="640"/>
        <v/>
      </c>
      <c r="BM1226" s="25" t="str">
        <f t="shared" si="641"/>
        <v/>
      </c>
      <c r="BN1226" s="25" t="str">
        <f t="shared" si="642"/>
        <v/>
      </c>
    </row>
    <row r="1227" spans="1:66" x14ac:dyDescent="0.25">
      <c r="A1227" s="20" t="str">
        <f>IF('S.D. Paste sheet'!A1227="","",'S.D. Paste sheet'!A1227)</f>
        <v/>
      </c>
      <c r="B1227" s="20" t="str">
        <f>IF('S.D. Paste sheet'!B1227="","",'S.D. Paste sheet'!B1227)</f>
        <v/>
      </c>
      <c r="C1227" s="20" t="str">
        <f>IF('S.D. Paste sheet'!C1227="","",'S.D. Paste sheet'!C1227)</f>
        <v/>
      </c>
      <c r="D1227" s="20" t="str">
        <f>IF('S.D. Paste sheet'!D1227="","",'S.D. Paste sheet'!D1227)</f>
        <v/>
      </c>
      <c r="E1227" s="20" t="str">
        <f>IF('S.D. Paste sheet'!E1227="","",UPPER('S.D. Paste sheet'!E1227))</f>
        <v/>
      </c>
      <c r="F1227" s="20" t="str">
        <f>IF('S.D. Paste sheet'!F1227="","",'S.D. Paste sheet'!F1227)</f>
        <v/>
      </c>
      <c r="G1227" s="20" t="str">
        <f>IF('S.D. Paste sheet'!G1227="","",UPPER('S.D. Paste sheet'!G1227))</f>
        <v/>
      </c>
      <c r="H1227" s="20" t="str">
        <f>IF('S.D. Paste sheet'!H1227="","",UPPER('S.D. Paste sheet'!H1227))</f>
        <v/>
      </c>
      <c r="I1227" s="20" t="str">
        <f>IF('S.D. Paste sheet'!I1227="","",'S.D. Paste sheet'!I1227)</f>
        <v/>
      </c>
      <c r="J1227" s="20" t="str">
        <f>IF('S.D. Paste sheet'!J1227="","",'S.D. Paste sheet'!J1227)</f>
        <v/>
      </c>
      <c r="K1227" s="20" t="str">
        <f>IF('S.D. Paste sheet'!K1227="","",'S.D. Paste sheet'!K1227)</f>
        <v/>
      </c>
      <c r="L1227" s="20" t="str">
        <f>IF('S.D. Paste sheet'!L1227="","",'S.D. Paste sheet'!L1227)</f>
        <v/>
      </c>
      <c r="M1227" s="20" t="str">
        <f>IF('S.D. Paste sheet'!M1227="","",'S.D. Paste sheet'!M1227)</f>
        <v/>
      </c>
      <c r="N1227" s="20" t="str">
        <f>IF('S.D. Paste sheet'!N1227="","",'S.D. Paste sheet'!N1227)</f>
        <v/>
      </c>
      <c r="O1227" s="20" t="str">
        <f>IF('S.D. Paste sheet'!O1227="","",'S.D. Paste sheet'!O1227)</f>
        <v/>
      </c>
      <c r="P1227" s="20" t="str">
        <f>IF('S.D. Paste sheet'!P1227="","",'S.D. Paste sheet'!P1227)</f>
        <v/>
      </c>
      <c r="Q1227" s="20" t="str">
        <f>IF('S.D. Paste sheet'!Q1227="","",'S.D. Paste sheet'!Q1227)</f>
        <v/>
      </c>
      <c r="R1227" s="20" t="str">
        <f>IF('S.D. Paste sheet'!R1227="","",'S.D. Paste sheet'!R1227)</f>
        <v/>
      </c>
      <c r="S1227" s="20" t="str">
        <f>IF('S.D. Paste sheet'!S1227="","",'S.D. Paste sheet'!S1227)</f>
        <v/>
      </c>
      <c r="T1227" s="20" t="str">
        <f>IF('S.D. Paste sheet'!T1227="","",'S.D. Paste sheet'!T1227)</f>
        <v/>
      </c>
      <c r="U1227" s="20" t="str">
        <f>IF('S.D. Paste sheet'!U1227="","",'S.D. Paste sheet'!U1227)</f>
        <v/>
      </c>
      <c r="V1227" s="20" t="str">
        <f>IF('S.D. Paste sheet'!V1227="","",'S.D. Paste sheet'!V1227)</f>
        <v/>
      </c>
      <c r="W1227" s="20" t="str">
        <f>IF('S.D. Paste sheet'!W1227="","",'S.D. Paste sheet'!W1227)</f>
        <v/>
      </c>
      <c r="X1227" s="20" t="str">
        <f>IF('S.D. Paste sheet'!X1227="","",'S.D. Paste sheet'!X1227)</f>
        <v/>
      </c>
      <c r="Y1227" s="20" t="str">
        <f>IF('S.D. Paste sheet'!Y1227="","",'S.D. Paste sheet'!Y1227)</f>
        <v/>
      </c>
      <c r="Z1227" s="20" t="str">
        <f>IF('S.D. Paste sheet'!Z1227="","",'S.D. Paste sheet'!Z1227)</f>
        <v/>
      </c>
      <c r="AA1227" s="20" t="str">
        <f>IF('S.D. Paste sheet'!AA1227="","",'S.D. Paste sheet'!AA1227)</f>
        <v/>
      </c>
      <c r="AB1227" s="20" t="str">
        <f>IF('S.D. Paste sheet'!AB1227="","",'S.D. Paste sheet'!AB1227)</f>
        <v/>
      </c>
      <c r="AC1227" s="20" t="str">
        <f>IF('S.D. Paste sheet'!AC1227="","",'S.D. Paste sheet'!AC1227)</f>
        <v/>
      </c>
      <c r="AD1227" s="20" t="str">
        <f>IF('S.D. Paste sheet'!AD1227="","",'S.D. Paste sheet'!AD1227)</f>
        <v/>
      </c>
      <c r="AE1227" s="28"/>
      <c r="AF1227" t="str">
        <f>IF(AK1227="","",IF(AK1227&gt;0,COUNT($AG$2:AG1227),""))</f>
        <v/>
      </c>
      <c r="AG1227" s="25" t="str">
        <f t="shared" si="611"/>
        <v/>
      </c>
      <c r="AH1227" s="25" t="str">
        <f t="shared" si="612"/>
        <v/>
      </c>
      <c r="AI1227" s="25" t="str">
        <f t="shared" si="613"/>
        <v/>
      </c>
      <c r="AJ1227" s="25" t="str">
        <f t="shared" si="614"/>
        <v/>
      </c>
      <c r="AK1227" s="25" t="str">
        <f t="shared" si="615"/>
        <v/>
      </c>
      <c r="AL1227" s="25" t="str">
        <f t="shared" si="616"/>
        <v/>
      </c>
      <c r="AM1227" s="25" t="str">
        <f t="shared" si="617"/>
        <v/>
      </c>
      <c r="AN1227" s="25" t="str">
        <f t="shared" si="618"/>
        <v/>
      </c>
      <c r="AO1227" s="25" t="str">
        <f t="shared" si="619"/>
        <v/>
      </c>
      <c r="AP1227" s="25" t="str">
        <f t="shared" si="620"/>
        <v/>
      </c>
      <c r="AQ1227" s="25" t="str">
        <f t="shared" si="621"/>
        <v/>
      </c>
      <c r="AR1227" s="25" t="str">
        <f t="shared" si="622"/>
        <v/>
      </c>
      <c r="AS1227" s="25" t="str">
        <f t="shared" si="623"/>
        <v/>
      </c>
      <c r="AT1227" s="25" t="str">
        <f t="shared" si="624"/>
        <v/>
      </c>
      <c r="AU1227" s="25" t="str">
        <f t="shared" si="625"/>
        <v/>
      </c>
      <c r="AV1227" s="25" t="str">
        <f t="shared" si="626"/>
        <v/>
      </c>
      <c r="AX1227" t="str">
        <f>IF(BC1227="","",IF(BC1227&gt;0,COUNT($AY$2:AY1227),""))</f>
        <v/>
      </c>
      <c r="AY1227" s="25" t="str">
        <f t="shared" si="627"/>
        <v/>
      </c>
      <c r="AZ1227" s="25" t="str">
        <f t="shared" si="628"/>
        <v/>
      </c>
      <c r="BA1227" s="25" t="str">
        <f t="shared" si="629"/>
        <v/>
      </c>
      <c r="BB1227" s="25" t="str">
        <f t="shared" si="630"/>
        <v/>
      </c>
      <c r="BC1227" s="25" t="str">
        <f t="shared" si="631"/>
        <v/>
      </c>
      <c r="BD1227" s="25" t="str">
        <f t="shared" si="632"/>
        <v/>
      </c>
      <c r="BE1227" s="25" t="str">
        <f t="shared" si="633"/>
        <v/>
      </c>
      <c r="BF1227" s="25" t="str">
        <f t="shared" si="634"/>
        <v/>
      </c>
      <c r="BG1227" s="25" t="str">
        <f t="shared" si="635"/>
        <v/>
      </c>
      <c r="BH1227" s="25" t="str">
        <f t="shared" si="636"/>
        <v/>
      </c>
      <c r="BI1227" s="25" t="str">
        <f t="shared" si="637"/>
        <v/>
      </c>
      <c r="BJ1227" s="25" t="str">
        <f t="shared" si="638"/>
        <v/>
      </c>
      <c r="BK1227" s="25" t="str">
        <f t="shared" si="639"/>
        <v/>
      </c>
      <c r="BL1227" s="25" t="str">
        <f t="shared" si="640"/>
        <v/>
      </c>
      <c r="BM1227" s="25" t="str">
        <f t="shared" si="641"/>
        <v/>
      </c>
      <c r="BN1227" s="25" t="str">
        <f t="shared" si="642"/>
        <v/>
      </c>
    </row>
    <row r="1228" spans="1:66" x14ac:dyDescent="0.25">
      <c r="A1228" s="20" t="str">
        <f>IF('S.D. Paste sheet'!A1228="","",'S.D. Paste sheet'!A1228)</f>
        <v/>
      </c>
      <c r="B1228" s="20" t="str">
        <f>IF('S.D. Paste sheet'!B1228="","",'S.D. Paste sheet'!B1228)</f>
        <v/>
      </c>
      <c r="C1228" s="20" t="str">
        <f>IF('S.D. Paste sheet'!C1228="","",'S.D. Paste sheet'!C1228)</f>
        <v/>
      </c>
      <c r="D1228" s="20" t="str">
        <f>IF('S.D. Paste sheet'!D1228="","",'S.D. Paste sheet'!D1228)</f>
        <v/>
      </c>
      <c r="E1228" s="20" t="str">
        <f>IF('S.D. Paste sheet'!E1228="","",UPPER('S.D. Paste sheet'!E1228))</f>
        <v/>
      </c>
      <c r="F1228" s="20" t="str">
        <f>IF('S.D. Paste sheet'!F1228="","",'S.D. Paste sheet'!F1228)</f>
        <v/>
      </c>
      <c r="G1228" s="20" t="str">
        <f>IF('S.D. Paste sheet'!G1228="","",UPPER('S.D. Paste sheet'!G1228))</f>
        <v/>
      </c>
      <c r="H1228" s="20" t="str">
        <f>IF('S.D. Paste sheet'!H1228="","",UPPER('S.D. Paste sheet'!H1228))</f>
        <v/>
      </c>
      <c r="I1228" s="20" t="str">
        <f>IF('S.D. Paste sheet'!I1228="","",'S.D. Paste sheet'!I1228)</f>
        <v/>
      </c>
      <c r="J1228" s="20" t="str">
        <f>IF('S.D. Paste sheet'!J1228="","",'S.D. Paste sheet'!J1228)</f>
        <v/>
      </c>
      <c r="K1228" s="20" t="str">
        <f>IF('S.D. Paste sheet'!K1228="","",'S.D. Paste sheet'!K1228)</f>
        <v/>
      </c>
      <c r="L1228" s="20" t="str">
        <f>IF('S.D. Paste sheet'!L1228="","",'S.D. Paste sheet'!L1228)</f>
        <v/>
      </c>
      <c r="M1228" s="20" t="str">
        <f>IF('S.D. Paste sheet'!M1228="","",'S.D. Paste sheet'!M1228)</f>
        <v/>
      </c>
      <c r="N1228" s="20" t="str">
        <f>IF('S.D. Paste sheet'!N1228="","",'S.D. Paste sheet'!N1228)</f>
        <v/>
      </c>
      <c r="O1228" s="20" t="str">
        <f>IF('S.D. Paste sheet'!O1228="","",'S.D. Paste sheet'!O1228)</f>
        <v/>
      </c>
      <c r="P1228" s="20" t="str">
        <f>IF('S.D. Paste sheet'!P1228="","",'S.D. Paste sheet'!P1228)</f>
        <v/>
      </c>
      <c r="Q1228" s="20" t="str">
        <f>IF('S.D. Paste sheet'!Q1228="","",'S.D. Paste sheet'!Q1228)</f>
        <v/>
      </c>
      <c r="R1228" s="20" t="str">
        <f>IF('S.D. Paste sheet'!R1228="","",'S.D. Paste sheet'!R1228)</f>
        <v/>
      </c>
      <c r="S1228" s="20" t="str">
        <f>IF('S.D. Paste sheet'!S1228="","",'S.D. Paste sheet'!S1228)</f>
        <v/>
      </c>
      <c r="T1228" s="20" t="str">
        <f>IF('S.D. Paste sheet'!T1228="","",'S.D. Paste sheet'!T1228)</f>
        <v/>
      </c>
      <c r="U1228" s="20" t="str">
        <f>IF('S.D. Paste sheet'!U1228="","",'S.D. Paste sheet'!U1228)</f>
        <v/>
      </c>
      <c r="V1228" s="20" t="str">
        <f>IF('S.D. Paste sheet'!V1228="","",'S.D. Paste sheet'!V1228)</f>
        <v/>
      </c>
      <c r="W1228" s="20" t="str">
        <f>IF('S.D. Paste sheet'!W1228="","",'S.D. Paste sheet'!W1228)</f>
        <v/>
      </c>
      <c r="X1228" s="20" t="str">
        <f>IF('S.D. Paste sheet'!X1228="","",'S.D. Paste sheet'!X1228)</f>
        <v/>
      </c>
      <c r="Y1228" s="20" t="str">
        <f>IF('S.D. Paste sheet'!Y1228="","",'S.D. Paste sheet'!Y1228)</f>
        <v/>
      </c>
      <c r="Z1228" s="20" t="str">
        <f>IF('S.D. Paste sheet'!Z1228="","",'S.D. Paste sheet'!Z1228)</f>
        <v/>
      </c>
      <c r="AA1228" s="20" t="str">
        <f>IF('S.D. Paste sheet'!AA1228="","",'S.D. Paste sheet'!AA1228)</f>
        <v/>
      </c>
      <c r="AB1228" s="20" t="str">
        <f>IF('S.D. Paste sheet'!AB1228="","",'S.D. Paste sheet'!AB1228)</f>
        <v/>
      </c>
      <c r="AC1228" s="20" t="str">
        <f>IF('S.D. Paste sheet'!AC1228="","",'S.D. Paste sheet'!AC1228)</f>
        <v/>
      </c>
      <c r="AD1228" s="20" t="str">
        <f>IF('S.D. Paste sheet'!AD1228="","",'S.D. Paste sheet'!AD1228)</f>
        <v/>
      </c>
      <c r="AE1228" s="28"/>
      <c r="AF1228" t="str">
        <f>IF(AK1228="","",IF(AK1228&gt;0,COUNT($AG$2:AG1228),""))</f>
        <v/>
      </c>
      <c r="AG1228" s="25" t="str">
        <f t="shared" si="611"/>
        <v/>
      </c>
      <c r="AH1228" s="25" t="str">
        <f t="shared" si="612"/>
        <v/>
      </c>
      <c r="AI1228" s="25" t="str">
        <f t="shared" si="613"/>
        <v/>
      </c>
      <c r="AJ1228" s="25" t="str">
        <f t="shared" si="614"/>
        <v/>
      </c>
      <c r="AK1228" s="25" t="str">
        <f t="shared" si="615"/>
        <v/>
      </c>
      <c r="AL1228" s="25" t="str">
        <f t="shared" si="616"/>
        <v/>
      </c>
      <c r="AM1228" s="25" t="str">
        <f t="shared" si="617"/>
        <v/>
      </c>
      <c r="AN1228" s="25" t="str">
        <f t="shared" si="618"/>
        <v/>
      </c>
      <c r="AO1228" s="25" t="str">
        <f t="shared" si="619"/>
        <v/>
      </c>
      <c r="AP1228" s="25" t="str">
        <f t="shared" si="620"/>
        <v/>
      </c>
      <c r="AQ1228" s="25" t="str">
        <f t="shared" si="621"/>
        <v/>
      </c>
      <c r="AR1228" s="25" t="str">
        <f t="shared" si="622"/>
        <v/>
      </c>
      <c r="AS1228" s="25" t="str">
        <f t="shared" si="623"/>
        <v/>
      </c>
      <c r="AT1228" s="25" t="str">
        <f t="shared" si="624"/>
        <v/>
      </c>
      <c r="AU1228" s="25" t="str">
        <f t="shared" si="625"/>
        <v/>
      </c>
      <c r="AV1228" s="25" t="str">
        <f t="shared" si="626"/>
        <v/>
      </c>
      <c r="AX1228" t="str">
        <f>IF(BC1228="","",IF(BC1228&gt;0,COUNT($AY$2:AY1228),""))</f>
        <v/>
      </c>
      <c r="AY1228" s="25" t="str">
        <f t="shared" si="627"/>
        <v/>
      </c>
      <c r="AZ1228" s="25" t="str">
        <f t="shared" si="628"/>
        <v/>
      </c>
      <c r="BA1228" s="25" t="str">
        <f t="shared" si="629"/>
        <v/>
      </c>
      <c r="BB1228" s="25" t="str">
        <f t="shared" si="630"/>
        <v/>
      </c>
      <c r="BC1228" s="25" t="str">
        <f t="shared" si="631"/>
        <v/>
      </c>
      <c r="BD1228" s="25" t="str">
        <f t="shared" si="632"/>
        <v/>
      </c>
      <c r="BE1228" s="25" t="str">
        <f t="shared" si="633"/>
        <v/>
      </c>
      <c r="BF1228" s="25" t="str">
        <f t="shared" si="634"/>
        <v/>
      </c>
      <c r="BG1228" s="25" t="str">
        <f t="shared" si="635"/>
        <v/>
      </c>
      <c r="BH1228" s="25" t="str">
        <f t="shared" si="636"/>
        <v/>
      </c>
      <c r="BI1228" s="25" t="str">
        <f t="shared" si="637"/>
        <v/>
      </c>
      <c r="BJ1228" s="25" t="str">
        <f t="shared" si="638"/>
        <v/>
      </c>
      <c r="BK1228" s="25" t="str">
        <f t="shared" si="639"/>
        <v/>
      </c>
      <c r="BL1228" s="25" t="str">
        <f t="shared" si="640"/>
        <v/>
      </c>
      <c r="BM1228" s="25" t="str">
        <f t="shared" si="641"/>
        <v/>
      </c>
      <c r="BN1228" s="25" t="str">
        <f t="shared" si="642"/>
        <v/>
      </c>
    </row>
    <row r="1229" spans="1:66" x14ac:dyDescent="0.25">
      <c r="A1229" s="20" t="str">
        <f>IF('S.D. Paste sheet'!A1229="","",'S.D. Paste sheet'!A1229)</f>
        <v/>
      </c>
      <c r="B1229" s="20" t="str">
        <f>IF('S.D. Paste sheet'!B1229="","",'S.D. Paste sheet'!B1229)</f>
        <v/>
      </c>
      <c r="C1229" s="20" t="str">
        <f>IF('S.D. Paste sheet'!C1229="","",'S.D. Paste sheet'!C1229)</f>
        <v/>
      </c>
      <c r="D1229" s="20" t="str">
        <f>IF('S.D. Paste sheet'!D1229="","",'S.D. Paste sheet'!D1229)</f>
        <v/>
      </c>
      <c r="E1229" s="20" t="str">
        <f>IF('S.D. Paste sheet'!E1229="","",UPPER('S.D. Paste sheet'!E1229))</f>
        <v/>
      </c>
      <c r="F1229" s="20" t="str">
        <f>IF('S.D. Paste sheet'!F1229="","",'S.D. Paste sheet'!F1229)</f>
        <v/>
      </c>
      <c r="G1229" s="20" t="str">
        <f>IF('S.D. Paste sheet'!G1229="","",UPPER('S.D. Paste sheet'!G1229))</f>
        <v/>
      </c>
      <c r="H1229" s="20" t="str">
        <f>IF('S.D. Paste sheet'!H1229="","",UPPER('S.D. Paste sheet'!H1229))</f>
        <v/>
      </c>
      <c r="I1229" s="20" t="str">
        <f>IF('S.D. Paste sheet'!I1229="","",'S.D. Paste sheet'!I1229)</f>
        <v/>
      </c>
      <c r="J1229" s="20" t="str">
        <f>IF('S.D. Paste sheet'!J1229="","",'S.D. Paste sheet'!J1229)</f>
        <v/>
      </c>
      <c r="K1229" s="20" t="str">
        <f>IF('S.D. Paste sheet'!K1229="","",'S.D. Paste sheet'!K1229)</f>
        <v/>
      </c>
      <c r="L1229" s="20" t="str">
        <f>IF('S.D. Paste sheet'!L1229="","",'S.D. Paste sheet'!L1229)</f>
        <v/>
      </c>
      <c r="M1229" s="20" t="str">
        <f>IF('S.D. Paste sheet'!M1229="","",'S.D. Paste sheet'!M1229)</f>
        <v/>
      </c>
      <c r="N1229" s="20" t="str">
        <f>IF('S.D. Paste sheet'!N1229="","",'S.D. Paste sheet'!N1229)</f>
        <v/>
      </c>
      <c r="O1229" s="20" t="str">
        <f>IF('S.D. Paste sheet'!O1229="","",'S.D. Paste sheet'!O1229)</f>
        <v/>
      </c>
      <c r="P1229" s="20" t="str">
        <f>IF('S.D. Paste sheet'!P1229="","",'S.D. Paste sheet'!P1229)</f>
        <v/>
      </c>
      <c r="Q1229" s="20" t="str">
        <f>IF('S.D. Paste sheet'!Q1229="","",'S.D. Paste sheet'!Q1229)</f>
        <v/>
      </c>
      <c r="R1229" s="20" t="str">
        <f>IF('S.D. Paste sheet'!R1229="","",'S.D. Paste sheet'!R1229)</f>
        <v/>
      </c>
      <c r="S1229" s="20" t="str">
        <f>IF('S.D. Paste sheet'!S1229="","",'S.D. Paste sheet'!S1229)</f>
        <v/>
      </c>
      <c r="T1229" s="20" t="str">
        <f>IF('S.D. Paste sheet'!T1229="","",'S.D. Paste sheet'!T1229)</f>
        <v/>
      </c>
      <c r="U1229" s="20" t="str">
        <f>IF('S.D. Paste sheet'!U1229="","",'S.D. Paste sheet'!U1229)</f>
        <v/>
      </c>
      <c r="V1229" s="20" t="str">
        <f>IF('S.D. Paste sheet'!V1229="","",'S.D. Paste sheet'!V1229)</f>
        <v/>
      </c>
      <c r="W1229" s="20" t="str">
        <f>IF('S.D. Paste sheet'!W1229="","",'S.D. Paste sheet'!W1229)</f>
        <v/>
      </c>
      <c r="X1229" s="20" t="str">
        <f>IF('S.D. Paste sheet'!X1229="","",'S.D. Paste sheet'!X1229)</f>
        <v/>
      </c>
      <c r="Y1229" s="20" t="str">
        <f>IF('S.D. Paste sheet'!Y1229="","",'S.D. Paste sheet'!Y1229)</f>
        <v/>
      </c>
      <c r="Z1229" s="20" t="str">
        <f>IF('S.D. Paste sheet'!Z1229="","",'S.D. Paste sheet'!Z1229)</f>
        <v/>
      </c>
      <c r="AA1229" s="20" t="str">
        <f>IF('S.D. Paste sheet'!AA1229="","",'S.D. Paste sheet'!AA1229)</f>
        <v/>
      </c>
      <c r="AB1229" s="20" t="str">
        <f>IF('S.D. Paste sheet'!AB1229="","",'S.D. Paste sheet'!AB1229)</f>
        <v/>
      </c>
      <c r="AC1229" s="20" t="str">
        <f>IF('S.D. Paste sheet'!AC1229="","",'S.D. Paste sheet'!AC1229)</f>
        <v/>
      </c>
      <c r="AD1229" s="20" t="str">
        <f>IF('S.D. Paste sheet'!AD1229="","",'S.D. Paste sheet'!AD1229)</f>
        <v/>
      </c>
      <c r="AE1229" s="28"/>
      <c r="AF1229" t="str">
        <f>IF(AK1229="","",IF(AK1229&gt;0,COUNT($AG$2:AG1229),""))</f>
        <v/>
      </c>
      <c r="AG1229" s="25" t="str">
        <f t="shared" si="611"/>
        <v/>
      </c>
      <c r="AH1229" s="25" t="str">
        <f t="shared" si="612"/>
        <v/>
      </c>
      <c r="AI1229" s="25" t="str">
        <f t="shared" si="613"/>
        <v/>
      </c>
      <c r="AJ1229" s="25" t="str">
        <f t="shared" si="614"/>
        <v/>
      </c>
      <c r="AK1229" s="25" t="str">
        <f t="shared" si="615"/>
        <v/>
      </c>
      <c r="AL1229" s="25" t="str">
        <f t="shared" si="616"/>
        <v/>
      </c>
      <c r="AM1229" s="25" t="str">
        <f t="shared" si="617"/>
        <v/>
      </c>
      <c r="AN1229" s="25" t="str">
        <f t="shared" si="618"/>
        <v/>
      </c>
      <c r="AO1229" s="25" t="str">
        <f t="shared" si="619"/>
        <v/>
      </c>
      <c r="AP1229" s="25" t="str">
        <f t="shared" si="620"/>
        <v/>
      </c>
      <c r="AQ1229" s="25" t="str">
        <f t="shared" si="621"/>
        <v/>
      </c>
      <c r="AR1229" s="25" t="str">
        <f t="shared" si="622"/>
        <v/>
      </c>
      <c r="AS1229" s="25" t="str">
        <f t="shared" si="623"/>
        <v/>
      </c>
      <c r="AT1229" s="25" t="str">
        <f t="shared" si="624"/>
        <v/>
      </c>
      <c r="AU1229" s="25" t="str">
        <f t="shared" si="625"/>
        <v/>
      </c>
      <c r="AV1229" s="25" t="str">
        <f t="shared" si="626"/>
        <v/>
      </c>
      <c r="AX1229" t="str">
        <f>IF(BC1229="","",IF(BC1229&gt;0,COUNT($AY$2:AY1229),""))</f>
        <v/>
      </c>
      <c r="AY1229" s="25" t="str">
        <f t="shared" si="627"/>
        <v/>
      </c>
      <c r="AZ1229" s="25" t="str">
        <f t="shared" si="628"/>
        <v/>
      </c>
      <c r="BA1229" s="25" t="str">
        <f t="shared" si="629"/>
        <v/>
      </c>
      <c r="BB1229" s="25" t="str">
        <f t="shared" si="630"/>
        <v/>
      </c>
      <c r="BC1229" s="25" t="str">
        <f t="shared" si="631"/>
        <v/>
      </c>
      <c r="BD1229" s="25" t="str">
        <f t="shared" si="632"/>
        <v/>
      </c>
      <c r="BE1229" s="25" t="str">
        <f t="shared" si="633"/>
        <v/>
      </c>
      <c r="BF1229" s="25" t="str">
        <f t="shared" si="634"/>
        <v/>
      </c>
      <c r="BG1229" s="25" t="str">
        <f t="shared" si="635"/>
        <v/>
      </c>
      <c r="BH1229" s="25" t="str">
        <f t="shared" si="636"/>
        <v/>
      </c>
      <c r="BI1229" s="25" t="str">
        <f t="shared" si="637"/>
        <v/>
      </c>
      <c r="BJ1229" s="25" t="str">
        <f t="shared" si="638"/>
        <v/>
      </c>
      <c r="BK1229" s="25" t="str">
        <f t="shared" si="639"/>
        <v/>
      </c>
      <c r="BL1229" s="25" t="str">
        <f t="shared" si="640"/>
        <v/>
      </c>
      <c r="BM1229" s="25" t="str">
        <f t="shared" si="641"/>
        <v/>
      </c>
      <c r="BN1229" s="25" t="str">
        <f t="shared" si="642"/>
        <v/>
      </c>
    </row>
    <row r="1230" spans="1:66" x14ac:dyDescent="0.25">
      <c r="A1230" s="20" t="str">
        <f>IF('S.D. Paste sheet'!A1230="","",'S.D. Paste sheet'!A1230)</f>
        <v/>
      </c>
      <c r="B1230" s="20" t="str">
        <f>IF('S.D. Paste sheet'!B1230="","",'S.D. Paste sheet'!B1230)</f>
        <v/>
      </c>
      <c r="C1230" s="20" t="str">
        <f>IF('S.D. Paste sheet'!C1230="","",'S.D. Paste sheet'!C1230)</f>
        <v/>
      </c>
      <c r="D1230" s="20" t="str">
        <f>IF('S.D. Paste sheet'!D1230="","",'S.D. Paste sheet'!D1230)</f>
        <v/>
      </c>
      <c r="E1230" s="20" t="str">
        <f>IF('S.D. Paste sheet'!E1230="","",UPPER('S.D. Paste sheet'!E1230))</f>
        <v/>
      </c>
      <c r="F1230" s="20" t="str">
        <f>IF('S.D. Paste sheet'!F1230="","",'S.D. Paste sheet'!F1230)</f>
        <v/>
      </c>
      <c r="G1230" s="20" t="str">
        <f>IF('S.D. Paste sheet'!G1230="","",UPPER('S.D. Paste sheet'!G1230))</f>
        <v/>
      </c>
      <c r="H1230" s="20" t="str">
        <f>IF('S.D. Paste sheet'!H1230="","",UPPER('S.D. Paste sheet'!H1230))</f>
        <v/>
      </c>
      <c r="I1230" s="20" t="str">
        <f>IF('S.D. Paste sheet'!I1230="","",'S.D. Paste sheet'!I1230)</f>
        <v/>
      </c>
      <c r="J1230" s="20" t="str">
        <f>IF('S.D. Paste sheet'!J1230="","",'S.D. Paste sheet'!J1230)</f>
        <v/>
      </c>
      <c r="K1230" s="20" t="str">
        <f>IF('S.D. Paste sheet'!K1230="","",'S.D. Paste sheet'!K1230)</f>
        <v/>
      </c>
      <c r="L1230" s="20" t="str">
        <f>IF('S.D. Paste sheet'!L1230="","",'S.D. Paste sheet'!L1230)</f>
        <v/>
      </c>
      <c r="M1230" s="20" t="str">
        <f>IF('S.D. Paste sheet'!M1230="","",'S.D. Paste sheet'!M1230)</f>
        <v/>
      </c>
      <c r="N1230" s="20" t="str">
        <f>IF('S.D. Paste sheet'!N1230="","",'S.D. Paste sheet'!N1230)</f>
        <v/>
      </c>
      <c r="O1230" s="20" t="str">
        <f>IF('S.D. Paste sheet'!O1230="","",'S.D. Paste sheet'!O1230)</f>
        <v/>
      </c>
      <c r="P1230" s="20" t="str">
        <f>IF('S.D. Paste sheet'!P1230="","",'S.D. Paste sheet'!P1230)</f>
        <v/>
      </c>
      <c r="Q1230" s="20" t="str">
        <f>IF('S.D. Paste sheet'!Q1230="","",'S.D. Paste sheet'!Q1230)</f>
        <v/>
      </c>
      <c r="R1230" s="20" t="str">
        <f>IF('S.D. Paste sheet'!R1230="","",'S.D. Paste sheet'!R1230)</f>
        <v/>
      </c>
      <c r="S1230" s="20" t="str">
        <f>IF('S.D. Paste sheet'!S1230="","",'S.D. Paste sheet'!S1230)</f>
        <v/>
      </c>
      <c r="T1230" s="20" t="str">
        <f>IF('S.D. Paste sheet'!T1230="","",'S.D. Paste sheet'!T1230)</f>
        <v/>
      </c>
      <c r="U1230" s="20" t="str">
        <f>IF('S.D. Paste sheet'!U1230="","",'S.D. Paste sheet'!U1230)</f>
        <v/>
      </c>
      <c r="V1230" s="20" t="str">
        <f>IF('S.D. Paste sheet'!V1230="","",'S.D. Paste sheet'!V1230)</f>
        <v/>
      </c>
      <c r="W1230" s="20" t="str">
        <f>IF('S.D. Paste sheet'!W1230="","",'S.D. Paste sheet'!W1230)</f>
        <v/>
      </c>
      <c r="X1230" s="20" t="str">
        <f>IF('S.D. Paste sheet'!X1230="","",'S.D. Paste sheet'!X1230)</f>
        <v/>
      </c>
      <c r="Y1230" s="20" t="str">
        <f>IF('S.D. Paste sheet'!Y1230="","",'S.D. Paste sheet'!Y1230)</f>
        <v/>
      </c>
      <c r="Z1230" s="20" t="str">
        <f>IF('S.D. Paste sheet'!Z1230="","",'S.D. Paste sheet'!Z1230)</f>
        <v/>
      </c>
      <c r="AA1230" s="20" t="str">
        <f>IF('S.D. Paste sheet'!AA1230="","",'S.D. Paste sheet'!AA1230)</f>
        <v/>
      </c>
      <c r="AB1230" s="20" t="str">
        <f>IF('S.D. Paste sheet'!AB1230="","",'S.D. Paste sheet'!AB1230)</f>
        <v/>
      </c>
      <c r="AC1230" s="20" t="str">
        <f>IF('S.D. Paste sheet'!AC1230="","",'S.D. Paste sheet'!AC1230)</f>
        <v/>
      </c>
      <c r="AD1230" s="20" t="str">
        <f>IF('S.D. Paste sheet'!AD1230="","",'S.D. Paste sheet'!AD1230)</f>
        <v/>
      </c>
      <c r="AE1230" s="28"/>
      <c r="AF1230" t="str">
        <f>IF(AK1230="","",IF(AK1230&gt;0,COUNT($AG$2:AG1230),""))</f>
        <v/>
      </c>
      <c r="AG1230" s="25" t="str">
        <f t="shared" si="611"/>
        <v/>
      </c>
      <c r="AH1230" s="25" t="str">
        <f t="shared" si="612"/>
        <v/>
      </c>
      <c r="AI1230" s="25" t="str">
        <f t="shared" si="613"/>
        <v/>
      </c>
      <c r="AJ1230" s="25" t="str">
        <f t="shared" si="614"/>
        <v/>
      </c>
      <c r="AK1230" s="25" t="str">
        <f t="shared" si="615"/>
        <v/>
      </c>
      <c r="AL1230" s="25" t="str">
        <f t="shared" si="616"/>
        <v/>
      </c>
      <c r="AM1230" s="25" t="str">
        <f t="shared" si="617"/>
        <v/>
      </c>
      <c r="AN1230" s="25" t="str">
        <f t="shared" si="618"/>
        <v/>
      </c>
      <c r="AO1230" s="25" t="str">
        <f t="shared" si="619"/>
        <v/>
      </c>
      <c r="AP1230" s="25" t="str">
        <f t="shared" si="620"/>
        <v/>
      </c>
      <c r="AQ1230" s="25" t="str">
        <f t="shared" si="621"/>
        <v/>
      </c>
      <c r="AR1230" s="25" t="str">
        <f t="shared" si="622"/>
        <v/>
      </c>
      <c r="AS1230" s="25" t="str">
        <f t="shared" si="623"/>
        <v/>
      </c>
      <c r="AT1230" s="25" t="str">
        <f t="shared" si="624"/>
        <v/>
      </c>
      <c r="AU1230" s="25" t="str">
        <f t="shared" si="625"/>
        <v/>
      </c>
      <c r="AV1230" s="25" t="str">
        <f t="shared" si="626"/>
        <v/>
      </c>
      <c r="AX1230" t="str">
        <f>IF(BC1230="","",IF(BC1230&gt;0,COUNT($AY$2:AY1230),""))</f>
        <v/>
      </c>
      <c r="AY1230" s="25" t="str">
        <f t="shared" si="627"/>
        <v/>
      </c>
      <c r="AZ1230" s="25" t="str">
        <f t="shared" si="628"/>
        <v/>
      </c>
      <c r="BA1230" s="25" t="str">
        <f t="shared" si="629"/>
        <v/>
      </c>
      <c r="BB1230" s="25" t="str">
        <f t="shared" si="630"/>
        <v/>
      </c>
      <c r="BC1230" s="25" t="str">
        <f t="shared" si="631"/>
        <v/>
      </c>
      <c r="BD1230" s="25" t="str">
        <f t="shared" si="632"/>
        <v/>
      </c>
      <c r="BE1230" s="25" t="str">
        <f t="shared" si="633"/>
        <v/>
      </c>
      <c r="BF1230" s="25" t="str">
        <f t="shared" si="634"/>
        <v/>
      </c>
      <c r="BG1230" s="25" t="str">
        <f t="shared" si="635"/>
        <v/>
      </c>
      <c r="BH1230" s="25" t="str">
        <f t="shared" si="636"/>
        <v/>
      </c>
      <c r="BI1230" s="25" t="str">
        <f t="shared" si="637"/>
        <v/>
      </c>
      <c r="BJ1230" s="25" t="str">
        <f t="shared" si="638"/>
        <v/>
      </c>
      <c r="BK1230" s="25" t="str">
        <f t="shared" si="639"/>
        <v/>
      </c>
      <c r="BL1230" s="25" t="str">
        <f t="shared" si="640"/>
        <v/>
      </c>
      <c r="BM1230" s="25" t="str">
        <f t="shared" si="641"/>
        <v/>
      </c>
      <c r="BN1230" s="25" t="str">
        <f t="shared" si="642"/>
        <v/>
      </c>
    </row>
    <row r="1231" spans="1:66" x14ac:dyDescent="0.25">
      <c r="A1231" s="20" t="str">
        <f>IF('S.D. Paste sheet'!A1231="","",'S.D. Paste sheet'!A1231)</f>
        <v/>
      </c>
      <c r="B1231" s="20" t="str">
        <f>IF('S.D. Paste sheet'!B1231="","",'S.D. Paste sheet'!B1231)</f>
        <v/>
      </c>
      <c r="C1231" s="20" t="str">
        <f>IF('S.D. Paste sheet'!C1231="","",'S.D. Paste sheet'!C1231)</f>
        <v/>
      </c>
      <c r="D1231" s="20" t="str">
        <f>IF('S.D. Paste sheet'!D1231="","",'S.D. Paste sheet'!D1231)</f>
        <v/>
      </c>
      <c r="E1231" s="20" t="str">
        <f>IF('S.D. Paste sheet'!E1231="","",UPPER('S.D. Paste sheet'!E1231))</f>
        <v/>
      </c>
      <c r="F1231" s="20" t="str">
        <f>IF('S.D. Paste sheet'!F1231="","",'S.D. Paste sheet'!F1231)</f>
        <v/>
      </c>
      <c r="G1231" s="20" t="str">
        <f>IF('S.D. Paste sheet'!G1231="","",UPPER('S.D. Paste sheet'!G1231))</f>
        <v/>
      </c>
      <c r="H1231" s="20" t="str">
        <f>IF('S.D. Paste sheet'!H1231="","",UPPER('S.D. Paste sheet'!H1231))</f>
        <v/>
      </c>
      <c r="I1231" s="20" t="str">
        <f>IF('S.D. Paste sheet'!I1231="","",'S.D. Paste sheet'!I1231)</f>
        <v/>
      </c>
      <c r="J1231" s="20" t="str">
        <f>IF('S.D. Paste sheet'!J1231="","",'S.D. Paste sheet'!J1231)</f>
        <v/>
      </c>
      <c r="K1231" s="20" t="str">
        <f>IF('S.D. Paste sheet'!K1231="","",'S.D. Paste sheet'!K1231)</f>
        <v/>
      </c>
      <c r="L1231" s="20" t="str">
        <f>IF('S.D. Paste sheet'!L1231="","",'S.D. Paste sheet'!L1231)</f>
        <v/>
      </c>
      <c r="M1231" s="20" t="str">
        <f>IF('S.D. Paste sheet'!M1231="","",'S.D. Paste sheet'!M1231)</f>
        <v/>
      </c>
      <c r="N1231" s="20" t="str">
        <f>IF('S.D. Paste sheet'!N1231="","",'S.D. Paste sheet'!N1231)</f>
        <v/>
      </c>
      <c r="O1231" s="20" t="str">
        <f>IF('S.D. Paste sheet'!O1231="","",'S.D. Paste sheet'!O1231)</f>
        <v/>
      </c>
      <c r="P1231" s="20" t="str">
        <f>IF('S.D. Paste sheet'!P1231="","",'S.D. Paste sheet'!P1231)</f>
        <v/>
      </c>
      <c r="Q1231" s="20" t="str">
        <f>IF('S.D. Paste sheet'!Q1231="","",'S.D. Paste sheet'!Q1231)</f>
        <v/>
      </c>
      <c r="R1231" s="20" t="str">
        <f>IF('S.D. Paste sheet'!R1231="","",'S.D. Paste sheet'!R1231)</f>
        <v/>
      </c>
      <c r="S1231" s="20" t="str">
        <f>IF('S.D. Paste sheet'!S1231="","",'S.D. Paste sheet'!S1231)</f>
        <v/>
      </c>
      <c r="T1231" s="20" t="str">
        <f>IF('S.D. Paste sheet'!T1231="","",'S.D. Paste sheet'!T1231)</f>
        <v/>
      </c>
      <c r="U1231" s="20" t="str">
        <f>IF('S.D. Paste sheet'!U1231="","",'S.D. Paste sheet'!U1231)</f>
        <v/>
      </c>
      <c r="V1231" s="20" t="str">
        <f>IF('S.D. Paste sheet'!V1231="","",'S.D. Paste sheet'!V1231)</f>
        <v/>
      </c>
      <c r="W1231" s="20" t="str">
        <f>IF('S.D. Paste sheet'!W1231="","",'S.D. Paste sheet'!W1231)</f>
        <v/>
      </c>
      <c r="X1231" s="20" t="str">
        <f>IF('S.D. Paste sheet'!X1231="","",'S.D. Paste sheet'!X1231)</f>
        <v/>
      </c>
      <c r="Y1231" s="20" t="str">
        <f>IF('S.D. Paste sheet'!Y1231="","",'S.D. Paste sheet'!Y1231)</f>
        <v/>
      </c>
      <c r="Z1231" s="20" t="str">
        <f>IF('S.D. Paste sheet'!Z1231="","",'S.D. Paste sheet'!Z1231)</f>
        <v/>
      </c>
      <c r="AA1231" s="20" t="str">
        <f>IF('S.D. Paste sheet'!AA1231="","",'S.D. Paste sheet'!AA1231)</f>
        <v/>
      </c>
      <c r="AB1231" s="20" t="str">
        <f>IF('S.D. Paste sheet'!AB1231="","",'S.D. Paste sheet'!AB1231)</f>
        <v/>
      </c>
      <c r="AC1231" s="20" t="str">
        <f>IF('S.D. Paste sheet'!AC1231="","",'S.D. Paste sheet'!AC1231)</f>
        <v/>
      </c>
      <c r="AD1231" s="20" t="str">
        <f>IF('S.D. Paste sheet'!AD1231="","",'S.D. Paste sheet'!AD1231)</f>
        <v/>
      </c>
      <c r="AE1231" s="28"/>
      <c r="AF1231" t="str">
        <f>IF(AK1231="","",IF(AK1231&gt;0,COUNT($AG$2:AG1231),""))</f>
        <v/>
      </c>
      <c r="AG1231" s="25" t="str">
        <f t="shared" si="611"/>
        <v/>
      </c>
      <c r="AH1231" s="25" t="str">
        <f t="shared" si="612"/>
        <v/>
      </c>
      <c r="AI1231" s="25" t="str">
        <f t="shared" si="613"/>
        <v/>
      </c>
      <c r="AJ1231" s="25" t="str">
        <f t="shared" si="614"/>
        <v/>
      </c>
      <c r="AK1231" s="25" t="str">
        <f t="shared" si="615"/>
        <v/>
      </c>
      <c r="AL1231" s="25" t="str">
        <f t="shared" si="616"/>
        <v/>
      </c>
      <c r="AM1231" s="25" t="str">
        <f t="shared" si="617"/>
        <v/>
      </c>
      <c r="AN1231" s="25" t="str">
        <f t="shared" si="618"/>
        <v/>
      </c>
      <c r="AO1231" s="25" t="str">
        <f t="shared" si="619"/>
        <v/>
      </c>
      <c r="AP1231" s="25" t="str">
        <f t="shared" si="620"/>
        <v/>
      </c>
      <c r="AQ1231" s="25" t="str">
        <f t="shared" si="621"/>
        <v/>
      </c>
      <c r="AR1231" s="25" t="str">
        <f t="shared" si="622"/>
        <v/>
      </c>
      <c r="AS1231" s="25" t="str">
        <f t="shared" si="623"/>
        <v/>
      </c>
      <c r="AT1231" s="25" t="str">
        <f t="shared" si="624"/>
        <v/>
      </c>
      <c r="AU1231" s="25" t="str">
        <f t="shared" si="625"/>
        <v/>
      </c>
      <c r="AV1231" s="25" t="str">
        <f t="shared" si="626"/>
        <v/>
      </c>
      <c r="AX1231" t="str">
        <f>IF(BC1231="","",IF(BC1231&gt;0,COUNT($AY$2:AY1231),""))</f>
        <v/>
      </c>
      <c r="AY1231" s="25" t="str">
        <f t="shared" si="627"/>
        <v/>
      </c>
      <c r="AZ1231" s="25" t="str">
        <f t="shared" si="628"/>
        <v/>
      </c>
      <c r="BA1231" s="25" t="str">
        <f t="shared" si="629"/>
        <v/>
      </c>
      <c r="BB1231" s="25" t="str">
        <f t="shared" si="630"/>
        <v/>
      </c>
      <c r="BC1231" s="25" t="str">
        <f t="shared" si="631"/>
        <v/>
      </c>
      <c r="BD1231" s="25" t="str">
        <f t="shared" si="632"/>
        <v/>
      </c>
      <c r="BE1231" s="25" t="str">
        <f t="shared" si="633"/>
        <v/>
      </c>
      <c r="BF1231" s="25" t="str">
        <f t="shared" si="634"/>
        <v/>
      </c>
      <c r="BG1231" s="25" t="str">
        <f t="shared" si="635"/>
        <v/>
      </c>
      <c r="BH1231" s="25" t="str">
        <f t="shared" si="636"/>
        <v/>
      </c>
      <c r="BI1231" s="25" t="str">
        <f t="shared" si="637"/>
        <v/>
      </c>
      <c r="BJ1231" s="25" t="str">
        <f t="shared" si="638"/>
        <v/>
      </c>
      <c r="BK1231" s="25" t="str">
        <f t="shared" si="639"/>
        <v/>
      </c>
      <c r="BL1231" s="25" t="str">
        <f t="shared" si="640"/>
        <v/>
      </c>
      <c r="BM1231" s="25" t="str">
        <f t="shared" si="641"/>
        <v/>
      </c>
      <c r="BN1231" s="25" t="str">
        <f t="shared" si="642"/>
        <v/>
      </c>
    </row>
    <row r="1232" spans="1:66" x14ac:dyDescent="0.25">
      <c r="A1232" s="20" t="str">
        <f>IF('S.D. Paste sheet'!A1232="","",'S.D. Paste sheet'!A1232)</f>
        <v/>
      </c>
      <c r="B1232" s="20" t="str">
        <f>IF('S.D. Paste sheet'!B1232="","",'S.D. Paste sheet'!B1232)</f>
        <v/>
      </c>
      <c r="C1232" s="20" t="str">
        <f>IF('S.D. Paste sheet'!C1232="","",'S.D. Paste sheet'!C1232)</f>
        <v/>
      </c>
      <c r="D1232" s="20" t="str">
        <f>IF('S.D. Paste sheet'!D1232="","",'S.D. Paste sheet'!D1232)</f>
        <v/>
      </c>
      <c r="E1232" s="20" t="str">
        <f>IF('S.D. Paste sheet'!E1232="","",UPPER('S.D. Paste sheet'!E1232))</f>
        <v/>
      </c>
      <c r="F1232" s="20" t="str">
        <f>IF('S.D. Paste sheet'!F1232="","",'S.D. Paste sheet'!F1232)</f>
        <v/>
      </c>
      <c r="G1232" s="20" t="str">
        <f>IF('S.D. Paste sheet'!G1232="","",UPPER('S.D. Paste sheet'!G1232))</f>
        <v/>
      </c>
      <c r="H1232" s="20" t="str">
        <f>IF('S.D. Paste sheet'!H1232="","",UPPER('S.D. Paste sheet'!H1232))</f>
        <v/>
      </c>
      <c r="I1232" s="20" t="str">
        <f>IF('S.D. Paste sheet'!I1232="","",'S.D. Paste sheet'!I1232)</f>
        <v/>
      </c>
      <c r="J1232" s="20" t="str">
        <f>IF('S.D. Paste sheet'!J1232="","",'S.D. Paste sheet'!J1232)</f>
        <v/>
      </c>
      <c r="K1232" s="20" t="str">
        <f>IF('S.D. Paste sheet'!K1232="","",'S.D. Paste sheet'!K1232)</f>
        <v/>
      </c>
      <c r="L1232" s="20" t="str">
        <f>IF('S.D. Paste sheet'!L1232="","",'S.D. Paste sheet'!L1232)</f>
        <v/>
      </c>
      <c r="M1232" s="20" t="str">
        <f>IF('S.D. Paste sheet'!M1232="","",'S.D. Paste sheet'!M1232)</f>
        <v/>
      </c>
      <c r="N1232" s="20" t="str">
        <f>IF('S.D. Paste sheet'!N1232="","",'S.D. Paste sheet'!N1232)</f>
        <v/>
      </c>
      <c r="O1232" s="20" t="str">
        <f>IF('S.D. Paste sheet'!O1232="","",'S.D. Paste sheet'!O1232)</f>
        <v/>
      </c>
      <c r="P1232" s="20" t="str">
        <f>IF('S.D. Paste sheet'!P1232="","",'S.D. Paste sheet'!P1232)</f>
        <v/>
      </c>
      <c r="Q1232" s="20" t="str">
        <f>IF('S.D. Paste sheet'!Q1232="","",'S.D. Paste sheet'!Q1232)</f>
        <v/>
      </c>
      <c r="R1232" s="20" t="str">
        <f>IF('S.D. Paste sheet'!R1232="","",'S.D. Paste sheet'!R1232)</f>
        <v/>
      </c>
      <c r="S1232" s="20" t="str">
        <f>IF('S.D. Paste sheet'!S1232="","",'S.D. Paste sheet'!S1232)</f>
        <v/>
      </c>
      <c r="T1232" s="20" t="str">
        <f>IF('S.D. Paste sheet'!T1232="","",'S.D. Paste sheet'!T1232)</f>
        <v/>
      </c>
      <c r="U1232" s="20" t="str">
        <f>IF('S.D. Paste sheet'!U1232="","",'S.D. Paste sheet'!U1232)</f>
        <v/>
      </c>
      <c r="V1232" s="20" t="str">
        <f>IF('S.D. Paste sheet'!V1232="","",'S.D. Paste sheet'!V1232)</f>
        <v/>
      </c>
      <c r="W1232" s="20" t="str">
        <f>IF('S.D. Paste sheet'!W1232="","",'S.D. Paste sheet'!W1232)</f>
        <v/>
      </c>
      <c r="X1232" s="20" t="str">
        <f>IF('S.D. Paste sheet'!X1232="","",'S.D. Paste sheet'!X1232)</f>
        <v/>
      </c>
      <c r="Y1232" s="20" t="str">
        <f>IF('S.D. Paste sheet'!Y1232="","",'S.D. Paste sheet'!Y1232)</f>
        <v/>
      </c>
      <c r="Z1232" s="20" t="str">
        <f>IF('S.D. Paste sheet'!Z1232="","",'S.D. Paste sheet'!Z1232)</f>
        <v/>
      </c>
      <c r="AA1232" s="20" t="str">
        <f>IF('S.D. Paste sheet'!AA1232="","",'S.D. Paste sheet'!AA1232)</f>
        <v/>
      </c>
      <c r="AB1232" s="20" t="str">
        <f>IF('S.D. Paste sheet'!AB1232="","",'S.D. Paste sheet'!AB1232)</f>
        <v/>
      </c>
      <c r="AC1232" s="20" t="str">
        <f>IF('S.D. Paste sheet'!AC1232="","",'S.D. Paste sheet'!AC1232)</f>
        <v/>
      </c>
      <c r="AD1232" s="20" t="str">
        <f>IF('S.D. Paste sheet'!AD1232="","",'S.D. Paste sheet'!AD1232)</f>
        <v/>
      </c>
      <c r="AE1232" s="28"/>
      <c r="AF1232" t="str">
        <f>IF(AK1232="","",IF(AK1232&gt;0,COUNT($AG$2:AG1232),""))</f>
        <v/>
      </c>
      <c r="AG1232" s="25" t="str">
        <f t="shared" si="611"/>
        <v/>
      </c>
      <c r="AH1232" s="25" t="str">
        <f t="shared" si="612"/>
        <v/>
      </c>
      <c r="AI1232" s="25" t="str">
        <f t="shared" si="613"/>
        <v/>
      </c>
      <c r="AJ1232" s="25" t="str">
        <f t="shared" si="614"/>
        <v/>
      </c>
      <c r="AK1232" s="25" t="str">
        <f t="shared" si="615"/>
        <v/>
      </c>
      <c r="AL1232" s="25" t="str">
        <f t="shared" si="616"/>
        <v/>
      </c>
      <c r="AM1232" s="25" t="str">
        <f t="shared" si="617"/>
        <v/>
      </c>
      <c r="AN1232" s="25" t="str">
        <f t="shared" si="618"/>
        <v/>
      </c>
      <c r="AO1232" s="25" t="str">
        <f t="shared" si="619"/>
        <v/>
      </c>
      <c r="AP1232" s="25" t="str">
        <f t="shared" si="620"/>
        <v/>
      </c>
      <c r="AQ1232" s="25" t="str">
        <f t="shared" si="621"/>
        <v/>
      </c>
      <c r="AR1232" s="25" t="str">
        <f t="shared" si="622"/>
        <v/>
      </c>
      <c r="AS1232" s="25" t="str">
        <f t="shared" si="623"/>
        <v/>
      </c>
      <c r="AT1232" s="25" t="str">
        <f t="shared" si="624"/>
        <v/>
      </c>
      <c r="AU1232" s="25" t="str">
        <f t="shared" si="625"/>
        <v/>
      </c>
      <c r="AV1232" s="25" t="str">
        <f t="shared" si="626"/>
        <v/>
      </c>
      <c r="AX1232" t="str">
        <f>IF(BC1232="","",IF(BC1232&gt;0,COUNT($AY$2:AY1232),""))</f>
        <v/>
      </c>
      <c r="AY1232" s="25" t="str">
        <f t="shared" si="627"/>
        <v/>
      </c>
      <c r="AZ1232" s="25" t="str">
        <f t="shared" si="628"/>
        <v/>
      </c>
      <c r="BA1232" s="25" t="str">
        <f t="shared" si="629"/>
        <v/>
      </c>
      <c r="BB1232" s="25" t="str">
        <f t="shared" si="630"/>
        <v/>
      </c>
      <c r="BC1232" s="25" t="str">
        <f t="shared" si="631"/>
        <v/>
      </c>
      <c r="BD1232" s="25" t="str">
        <f t="shared" si="632"/>
        <v/>
      </c>
      <c r="BE1232" s="25" t="str">
        <f t="shared" si="633"/>
        <v/>
      </c>
      <c r="BF1232" s="25" t="str">
        <f t="shared" si="634"/>
        <v/>
      </c>
      <c r="BG1232" s="25" t="str">
        <f t="shared" si="635"/>
        <v/>
      </c>
      <c r="BH1232" s="25" t="str">
        <f t="shared" si="636"/>
        <v/>
      </c>
      <c r="BI1232" s="25" t="str">
        <f t="shared" si="637"/>
        <v/>
      </c>
      <c r="BJ1232" s="25" t="str">
        <f t="shared" si="638"/>
        <v/>
      </c>
      <c r="BK1232" s="25" t="str">
        <f t="shared" si="639"/>
        <v/>
      </c>
      <c r="BL1232" s="25" t="str">
        <f t="shared" si="640"/>
        <v/>
      </c>
      <c r="BM1232" s="25" t="str">
        <f t="shared" si="641"/>
        <v/>
      </c>
      <c r="BN1232" s="25" t="str">
        <f t="shared" si="642"/>
        <v/>
      </c>
    </row>
    <row r="1233" spans="1:66" x14ac:dyDescent="0.25">
      <c r="A1233" s="20" t="str">
        <f>IF('S.D. Paste sheet'!A1233="","",'S.D. Paste sheet'!A1233)</f>
        <v/>
      </c>
      <c r="B1233" s="20" t="str">
        <f>IF('S.D. Paste sheet'!B1233="","",'S.D. Paste sheet'!B1233)</f>
        <v/>
      </c>
      <c r="C1233" s="20" t="str">
        <f>IF('S.D. Paste sheet'!C1233="","",'S.D. Paste sheet'!C1233)</f>
        <v/>
      </c>
      <c r="D1233" s="20" t="str">
        <f>IF('S.D. Paste sheet'!D1233="","",'S.D. Paste sheet'!D1233)</f>
        <v/>
      </c>
      <c r="E1233" s="20" t="str">
        <f>IF('S.D. Paste sheet'!E1233="","",UPPER('S.D. Paste sheet'!E1233))</f>
        <v/>
      </c>
      <c r="F1233" s="20" t="str">
        <f>IF('S.D. Paste sheet'!F1233="","",'S.D. Paste sheet'!F1233)</f>
        <v/>
      </c>
      <c r="G1233" s="20" t="str">
        <f>IF('S.D. Paste sheet'!G1233="","",UPPER('S.D. Paste sheet'!G1233))</f>
        <v/>
      </c>
      <c r="H1233" s="20" t="str">
        <f>IF('S.D. Paste sheet'!H1233="","",UPPER('S.D. Paste sheet'!H1233))</f>
        <v/>
      </c>
      <c r="I1233" s="20" t="str">
        <f>IF('S.D. Paste sheet'!I1233="","",'S.D. Paste sheet'!I1233)</f>
        <v/>
      </c>
      <c r="J1233" s="20" t="str">
        <f>IF('S.D. Paste sheet'!J1233="","",'S.D. Paste sheet'!J1233)</f>
        <v/>
      </c>
      <c r="K1233" s="20" t="str">
        <f>IF('S.D. Paste sheet'!K1233="","",'S.D. Paste sheet'!K1233)</f>
        <v/>
      </c>
      <c r="L1233" s="20" t="str">
        <f>IF('S.D. Paste sheet'!L1233="","",'S.D. Paste sheet'!L1233)</f>
        <v/>
      </c>
      <c r="M1233" s="20" t="str">
        <f>IF('S.D. Paste sheet'!M1233="","",'S.D. Paste sheet'!M1233)</f>
        <v/>
      </c>
      <c r="N1233" s="20" t="str">
        <f>IF('S.D. Paste sheet'!N1233="","",'S.D. Paste sheet'!N1233)</f>
        <v/>
      </c>
      <c r="O1233" s="20" t="str">
        <f>IF('S.D. Paste sheet'!O1233="","",'S.D. Paste sheet'!O1233)</f>
        <v/>
      </c>
      <c r="P1233" s="20" t="str">
        <f>IF('S.D. Paste sheet'!P1233="","",'S.D. Paste sheet'!P1233)</f>
        <v/>
      </c>
      <c r="Q1233" s="20" t="str">
        <f>IF('S.D. Paste sheet'!Q1233="","",'S.D. Paste sheet'!Q1233)</f>
        <v/>
      </c>
      <c r="R1233" s="20" t="str">
        <f>IF('S.D. Paste sheet'!R1233="","",'S.D. Paste sheet'!R1233)</f>
        <v/>
      </c>
      <c r="S1233" s="20" t="str">
        <f>IF('S.D. Paste sheet'!S1233="","",'S.D. Paste sheet'!S1233)</f>
        <v/>
      </c>
      <c r="T1233" s="20" t="str">
        <f>IF('S.D. Paste sheet'!T1233="","",'S.D. Paste sheet'!T1233)</f>
        <v/>
      </c>
      <c r="U1233" s="20" t="str">
        <f>IF('S.D. Paste sheet'!U1233="","",'S.D. Paste sheet'!U1233)</f>
        <v/>
      </c>
      <c r="V1233" s="20" t="str">
        <f>IF('S.D. Paste sheet'!V1233="","",'S.D. Paste sheet'!V1233)</f>
        <v/>
      </c>
      <c r="W1233" s="20" t="str">
        <f>IF('S.D. Paste sheet'!W1233="","",'S.D. Paste sheet'!W1233)</f>
        <v/>
      </c>
      <c r="X1233" s="20" t="str">
        <f>IF('S.D. Paste sheet'!X1233="","",'S.D. Paste sheet'!X1233)</f>
        <v/>
      </c>
      <c r="Y1233" s="20" t="str">
        <f>IF('S.D. Paste sheet'!Y1233="","",'S.D. Paste sheet'!Y1233)</f>
        <v/>
      </c>
      <c r="Z1233" s="20" t="str">
        <f>IF('S.D. Paste sheet'!Z1233="","",'S.D. Paste sheet'!Z1233)</f>
        <v/>
      </c>
      <c r="AA1233" s="20" t="str">
        <f>IF('S.D. Paste sheet'!AA1233="","",'S.D. Paste sheet'!AA1233)</f>
        <v/>
      </c>
      <c r="AB1233" s="20" t="str">
        <f>IF('S.D. Paste sheet'!AB1233="","",'S.D. Paste sheet'!AB1233)</f>
        <v/>
      </c>
      <c r="AC1233" s="20" t="str">
        <f>IF('S.D. Paste sheet'!AC1233="","",'S.D. Paste sheet'!AC1233)</f>
        <v/>
      </c>
      <c r="AD1233" s="20" t="str">
        <f>IF('S.D. Paste sheet'!AD1233="","",'S.D. Paste sheet'!AD1233)</f>
        <v/>
      </c>
      <c r="AE1233" s="28"/>
      <c r="AF1233" t="str">
        <f>IF(AK1233="","",IF(AK1233&gt;0,COUNT($AG$2:AG1233),""))</f>
        <v/>
      </c>
      <c r="AG1233" s="25" t="str">
        <f t="shared" si="611"/>
        <v/>
      </c>
      <c r="AH1233" s="25" t="str">
        <f t="shared" si="612"/>
        <v/>
      </c>
      <c r="AI1233" s="25" t="str">
        <f t="shared" si="613"/>
        <v/>
      </c>
      <c r="AJ1233" s="25" t="str">
        <f t="shared" si="614"/>
        <v/>
      </c>
      <c r="AK1233" s="25" t="str">
        <f t="shared" si="615"/>
        <v/>
      </c>
      <c r="AL1233" s="25" t="str">
        <f t="shared" si="616"/>
        <v/>
      </c>
      <c r="AM1233" s="25" t="str">
        <f t="shared" si="617"/>
        <v/>
      </c>
      <c r="AN1233" s="25" t="str">
        <f t="shared" si="618"/>
        <v/>
      </c>
      <c r="AO1233" s="25" t="str">
        <f t="shared" si="619"/>
        <v/>
      </c>
      <c r="AP1233" s="25" t="str">
        <f t="shared" si="620"/>
        <v/>
      </c>
      <c r="AQ1233" s="25" t="str">
        <f t="shared" si="621"/>
        <v/>
      </c>
      <c r="AR1233" s="25" t="str">
        <f t="shared" si="622"/>
        <v/>
      </c>
      <c r="AS1233" s="25" t="str">
        <f t="shared" si="623"/>
        <v/>
      </c>
      <c r="AT1233" s="25" t="str">
        <f t="shared" si="624"/>
        <v/>
      </c>
      <c r="AU1233" s="25" t="str">
        <f t="shared" si="625"/>
        <v/>
      </c>
      <c r="AV1233" s="25" t="str">
        <f t="shared" si="626"/>
        <v/>
      </c>
      <c r="AX1233" t="str">
        <f>IF(BC1233="","",IF(BC1233&gt;0,COUNT($AY$2:AY1233),""))</f>
        <v/>
      </c>
      <c r="AY1233" s="25" t="str">
        <f t="shared" si="627"/>
        <v/>
      </c>
      <c r="AZ1233" s="25" t="str">
        <f t="shared" si="628"/>
        <v/>
      </c>
      <c r="BA1233" s="25" t="str">
        <f t="shared" si="629"/>
        <v/>
      </c>
      <c r="BB1233" s="25" t="str">
        <f t="shared" si="630"/>
        <v/>
      </c>
      <c r="BC1233" s="25" t="str">
        <f t="shared" si="631"/>
        <v/>
      </c>
      <c r="BD1233" s="25" t="str">
        <f t="shared" si="632"/>
        <v/>
      </c>
      <c r="BE1233" s="25" t="str">
        <f t="shared" si="633"/>
        <v/>
      </c>
      <c r="BF1233" s="25" t="str">
        <f t="shared" si="634"/>
        <v/>
      </c>
      <c r="BG1233" s="25" t="str">
        <f t="shared" si="635"/>
        <v/>
      </c>
      <c r="BH1233" s="25" t="str">
        <f t="shared" si="636"/>
        <v/>
      </c>
      <c r="BI1233" s="25" t="str">
        <f t="shared" si="637"/>
        <v/>
      </c>
      <c r="BJ1233" s="25" t="str">
        <f t="shared" si="638"/>
        <v/>
      </c>
      <c r="BK1233" s="25" t="str">
        <f t="shared" si="639"/>
        <v/>
      </c>
      <c r="BL1233" s="25" t="str">
        <f t="shared" si="640"/>
        <v/>
      </c>
      <c r="BM1233" s="25" t="str">
        <f t="shared" si="641"/>
        <v/>
      </c>
      <c r="BN1233" s="25" t="str">
        <f t="shared" si="642"/>
        <v/>
      </c>
    </row>
    <row r="1234" spans="1:66" x14ac:dyDescent="0.25">
      <c r="A1234" s="20" t="str">
        <f>IF('S.D. Paste sheet'!A1234="","",'S.D. Paste sheet'!A1234)</f>
        <v/>
      </c>
      <c r="B1234" s="20" t="str">
        <f>IF('S.D. Paste sheet'!B1234="","",'S.D. Paste sheet'!B1234)</f>
        <v/>
      </c>
      <c r="C1234" s="20" t="str">
        <f>IF('S.D. Paste sheet'!C1234="","",'S.D. Paste sheet'!C1234)</f>
        <v/>
      </c>
      <c r="D1234" s="20" t="str">
        <f>IF('S.D. Paste sheet'!D1234="","",'S.D. Paste sheet'!D1234)</f>
        <v/>
      </c>
      <c r="E1234" s="20" t="str">
        <f>IF('S.D. Paste sheet'!E1234="","",UPPER('S.D. Paste sheet'!E1234))</f>
        <v/>
      </c>
      <c r="F1234" s="20" t="str">
        <f>IF('S.D. Paste sheet'!F1234="","",'S.D. Paste sheet'!F1234)</f>
        <v/>
      </c>
      <c r="G1234" s="20" t="str">
        <f>IF('S.D. Paste sheet'!G1234="","",UPPER('S.D. Paste sheet'!G1234))</f>
        <v/>
      </c>
      <c r="H1234" s="20" t="str">
        <f>IF('S.D. Paste sheet'!H1234="","",UPPER('S.D. Paste sheet'!H1234))</f>
        <v/>
      </c>
      <c r="I1234" s="20" t="str">
        <f>IF('S.D. Paste sheet'!I1234="","",'S.D. Paste sheet'!I1234)</f>
        <v/>
      </c>
      <c r="J1234" s="20" t="str">
        <f>IF('S.D. Paste sheet'!J1234="","",'S.D. Paste sheet'!J1234)</f>
        <v/>
      </c>
      <c r="K1234" s="20" t="str">
        <f>IF('S.D. Paste sheet'!K1234="","",'S.D. Paste sheet'!K1234)</f>
        <v/>
      </c>
      <c r="L1234" s="20" t="str">
        <f>IF('S.D. Paste sheet'!L1234="","",'S.D. Paste sheet'!L1234)</f>
        <v/>
      </c>
      <c r="M1234" s="20" t="str">
        <f>IF('S.D. Paste sheet'!M1234="","",'S.D. Paste sheet'!M1234)</f>
        <v/>
      </c>
      <c r="N1234" s="20" t="str">
        <f>IF('S.D. Paste sheet'!N1234="","",'S.D. Paste sheet'!N1234)</f>
        <v/>
      </c>
      <c r="O1234" s="20" t="str">
        <f>IF('S.D. Paste sheet'!O1234="","",'S.D. Paste sheet'!O1234)</f>
        <v/>
      </c>
      <c r="P1234" s="20" t="str">
        <f>IF('S.D. Paste sheet'!P1234="","",'S.D. Paste sheet'!P1234)</f>
        <v/>
      </c>
      <c r="Q1234" s="20" t="str">
        <f>IF('S.D. Paste sheet'!Q1234="","",'S.D. Paste sheet'!Q1234)</f>
        <v/>
      </c>
      <c r="R1234" s="20" t="str">
        <f>IF('S.D. Paste sheet'!R1234="","",'S.D. Paste sheet'!R1234)</f>
        <v/>
      </c>
      <c r="S1234" s="20" t="str">
        <f>IF('S.D. Paste sheet'!S1234="","",'S.D. Paste sheet'!S1234)</f>
        <v/>
      </c>
      <c r="T1234" s="20" t="str">
        <f>IF('S.D. Paste sheet'!T1234="","",'S.D. Paste sheet'!T1234)</f>
        <v/>
      </c>
      <c r="U1234" s="20" t="str">
        <f>IF('S.D. Paste sheet'!U1234="","",'S.D. Paste sheet'!U1234)</f>
        <v/>
      </c>
      <c r="V1234" s="20" t="str">
        <f>IF('S.D. Paste sheet'!V1234="","",'S.D. Paste sheet'!V1234)</f>
        <v/>
      </c>
      <c r="W1234" s="20" t="str">
        <f>IF('S.D. Paste sheet'!W1234="","",'S.D. Paste sheet'!W1234)</f>
        <v/>
      </c>
      <c r="X1234" s="20" t="str">
        <f>IF('S.D. Paste sheet'!X1234="","",'S.D. Paste sheet'!X1234)</f>
        <v/>
      </c>
      <c r="Y1234" s="20" t="str">
        <f>IF('S.D. Paste sheet'!Y1234="","",'S.D. Paste sheet'!Y1234)</f>
        <v/>
      </c>
      <c r="Z1234" s="20" t="str">
        <f>IF('S.D. Paste sheet'!Z1234="","",'S.D. Paste sheet'!Z1234)</f>
        <v/>
      </c>
      <c r="AA1234" s="20" t="str">
        <f>IF('S.D. Paste sheet'!AA1234="","",'S.D. Paste sheet'!AA1234)</f>
        <v/>
      </c>
      <c r="AB1234" s="20" t="str">
        <f>IF('S.D. Paste sheet'!AB1234="","",'S.D. Paste sheet'!AB1234)</f>
        <v/>
      </c>
      <c r="AC1234" s="20" t="str">
        <f>IF('S.D. Paste sheet'!AC1234="","",'S.D. Paste sheet'!AC1234)</f>
        <v/>
      </c>
      <c r="AD1234" s="20" t="str">
        <f>IF('S.D. Paste sheet'!AD1234="","",'S.D. Paste sheet'!AD1234)</f>
        <v/>
      </c>
      <c r="AE1234" s="28"/>
      <c r="AF1234" t="str">
        <f>IF(AK1234="","",IF(AK1234&gt;0,COUNT($AG$2:AG1234),""))</f>
        <v/>
      </c>
      <c r="AG1234" s="25" t="str">
        <f t="shared" si="611"/>
        <v/>
      </c>
      <c r="AH1234" s="25" t="str">
        <f t="shared" si="612"/>
        <v/>
      </c>
      <c r="AI1234" s="25" t="str">
        <f t="shared" si="613"/>
        <v/>
      </c>
      <c r="AJ1234" s="25" t="str">
        <f t="shared" si="614"/>
        <v/>
      </c>
      <c r="AK1234" s="25" t="str">
        <f t="shared" si="615"/>
        <v/>
      </c>
      <c r="AL1234" s="25" t="str">
        <f t="shared" si="616"/>
        <v/>
      </c>
      <c r="AM1234" s="25" t="str">
        <f t="shared" si="617"/>
        <v/>
      </c>
      <c r="AN1234" s="25" t="str">
        <f t="shared" si="618"/>
        <v/>
      </c>
      <c r="AO1234" s="25" t="str">
        <f t="shared" si="619"/>
        <v/>
      </c>
      <c r="AP1234" s="25" t="str">
        <f t="shared" si="620"/>
        <v/>
      </c>
      <c r="AQ1234" s="25" t="str">
        <f t="shared" si="621"/>
        <v/>
      </c>
      <c r="AR1234" s="25" t="str">
        <f t="shared" si="622"/>
        <v/>
      </c>
      <c r="AS1234" s="25" t="str">
        <f t="shared" si="623"/>
        <v/>
      </c>
      <c r="AT1234" s="25" t="str">
        <f t="shared" si="624"/>
        <v/>
      </c>
      <c r="AU1234" s="25" t="str">
        <f t="shared" si="625"/>
        <v/>
      </c>
      <c r="AV1234" s="25" t="str">
        <f t="shared" si="626"/>
        <v/>
      </c>
      <c r="AX1234" t="str">
        <f>IF(BC1234="","",IF(BC1234&gt;0,COUNT($AY$2:AY1234),""))</f>
        <v/>
      </c>
      <c r="AY1234" s="25" t="str">
        <f t="shared" si="627"/>
        <v/>
      </c>
      <c r="AZ1234" s="25" t="str">
        <f t="shared" si="628"/>
        <v/>
      </c>
      <c r="BA1234" s="25" t="str">
        <f t="shared" si="629"/>
        <v/>
      </c>
      <c r="BB1234" s="25" t="str">
        <f t="shared" si="630"/>
        <v/>
      </c>
      <c r="BC1234" s="25" t="str">
        <f t="shared" si="631"/>
        <v/>
      </c>
      <c r="BD1234" s="25" t="str">
        <f t="shared" si="632"/>
        <v/>
      </c>
      <c r="BE1234" s="25" t="str">
        <f t="shared" si="633"/>
        <v/>
      </c>
      <c r="BF1234" s="25" t="str">
        <f t="shared" si="634"/>
        <v/>
      </c>
      <c r="BG1234" s="25" t="str">
        <f t="shared" si="635"/>
        <v/>
      </c>
      <c r="BH1234" s="25" t="str">
        <f t="shared" si="636"/>
        <v/>
      </c>
      <c r="BI1234" s="25" t="str">
        <f t="shared" si="637"/>
        <v/>
      </c>
      <c r="BJ1234" s="25" t="str">
        <f t="shared" si="638"/>
        <v/>
      </c>
      <c r="BK1234" s="25" t="str">
        <f t="shared" si="639"/>
        <v/>
      </c>
      <c r="BL1234" s="25" t="str">
        <f t="shared" si="640"/>
        <v/>
      </c>
      <c r="BM1234" s="25" t="str">
        <f t="shared" si="641"/>
        <v/>
      </c>
      <c r="BN1234" s="25" t="str">
        <f t="shared" si="642"/>
        <v/>
      </c>
    </row>
    <row r="1235" spans="1:66" x14ac:dyDescent="0.25">
      <c r="A1235" s="20" t="str">
        <f>IF('S.D. Paste sheet'!A1235="","",'S.D. Paste sheet'!A1235)</f>
        <v/>
      </c>
      <c r="B1235" s="20" t="str">
        <f>IF('S.D. Paste sheet'!B1235="","",'S.D. Paste sheet'!B1235)</f>
        <v/>
      </c>
      <c r="C1235" s="20" t="str">
        <f>IF('S.D. Paste sheet'!C1235="","",'S.D. Paste sheet'!C1235)</f>
        <v/>
      </c>
      <c r="D1235" s="20" t="str">
        <f>IF('S.D. Paste sheet'!D1235="","",'S.D. Paste sheet'!D1235)</f>
        <v/>
      </c>
      <c r="E1235" s="20" t="str">
        <f>IF('S.D. Paste sheet'!E1235="","",UPPER('S.D. Paste sheet'!E1235))</f>
        <v/>
      </c>
      <c r="F1235" s="20" t="str">
        <f>IF('S.D. Paste sheet'!F1235="","",'S.D. Paste sheet'!F1235)</f>
        <v/>
      </c>
      <c r="G1235" s="20" t="str">
        <f>IF('S.D. Paste sheet'!G1235="","",UPPER('S.D. Paste sheet'!G1235))</f>
        <v/>
      </c>
      <c r="H1235" s="20" t="str">
        <f>IF('S.D. Paste sheet'!H1235="","",UPPER('S.D. Paste sheet'!H1235))</f>
        <v/>
      </c>
      <c r="I1235" s="20" t="str">
        <f>IF('S.D. Paste sheet'!I1235="","",'S.D. Paste sheet'!I1235)</f>
        <v/>
      </c>
      <c r="J1235" s="20" t="str">
        <f>IF('S.D. Paste sheet'!J1235="","",'S.D. Paste sheet'!J1235)</f>
        <v/>
      </c>
      <c r="K1235" s="20" t="str">
        <f>IF('S.D. Paste sheet'!K1235="","",'S.D. Paste sheet'!K1235)</f>
        <v/>
      </c>
      <c r="L1235" s="20" t="str">
        <f>IF('S.D. Paste sheet'!L1235="","",'S.D. Paste sheet'!L1235)</f>
        <v/>
      </c>
      <c r="M1235" s="20" t="str">
        <f>IF('S.D. Paste sheet'!M1235="","",'S.D. Paste sheet'!M1235)</f>
        <v/>
      </c>
      <c r="N1235" s="20" t="str">
        <f>IF('S.D. Paste sheet'!N1235="","",'S.D. Paste sheet'!N1235)</f>
        <v/>
      </c>
      <c r="O1235" s="20" t="str">
        <f>IF('S.D. Paste sheet'!O1235="","",'S.D. Paste sheet'!O1235)</f>
        <v/>
      </c>
      <c r="P1235" s="20" t="str">
        <f>IF('S.D. Paste sheet'!P1235="","",'S.D. Paste sheet'!P1235)</f>
        <v/>
      </c>
      <c r="Q1235" s="20" t="str">
        <f>IF('S.D. Paste sheet'!Q1235="","",'S.D. Paste sheet'!Q1235)</f>
        <v/>
      </c>
      <c r="R1235" s="20" t="str">
        <f>IF('S.D. Paste sheet'!R1235="","",'S.D. Paste sheet'!R1235)</f>
        <v/>
      </c>
      <c r="S1235" s="20" t="str">
        <f>IF('S.D. Paste sheet'!S1235="","",'S.D. Paste sheet'!S1235)</f>
        <v/>
      </c>
      <c r="T1235" s="20" t="str">
        <f>IF('S.D. Paste sheet'!T1235="","",'S.D. Paste sheet'!T1235)</f>
        <v/>
      </c>
      <c r="U1235" s="20" t="str">
        <f>IF('S.D. Paste sheet'!U1235="","",'S.D. Paste sheet'!U1235)</f>
        <v/>
      </c>
      <c r="V1235" s="20" t="str">
        <f>IF('S.D. Paste sheet'!V1235="","",'S.D. Paste sheet'!V1235)</f>
        <v/>
      </c>
      <c r="W1235" s="20" t="str">
        <f>IF('S.D. Paste sheet'!W1235="","",'S.D. Paste sheet'!W1235)</f>
        <v/>
      </c>
      <c r="X1235" s="20" t="str">
        <f>IF('S.D. Paste sheet'!X1235="","",'S.D. Paste sheet'!X1235)</f>
        <v/>
      </c>
      <c r="Y1235" s="20" t="str">
        <f>IF('S.D. Paste sheet'!Y1235="","",'S.D. Paste sheet'!Y1235)</f>
        <v/>
      </c>
      <c r="Z1235" s="20" t="str">
        <f>IF('S.D. Paste sheet'!Z1235="","",'S.D. Paste sheet'!Z1235)</f>
        <v/>
      </c>
      <c r="AA1235" s="20" t="str">
        <f>IF('S.D. Paste sheet'!AA1235="","",'S.D. Paste sheet'!AA1235)</f>
        <v/>
      </c>
      <c r="AB1235" s="20" t="str">
        <f>IF('S.D. Paste sheet'!AB1235="","",'S.D. Paste sheet'!AB1235)</f>
        <v/>
      </c>
      <c r="AC1235" s="20" t="str">
        <f>IF('S.D. Paste sheet'!AC1235="","",'S.D. Paste sheet'!AC1235)</f>
        <v/>
      </c>
      <c r="AD1235" s="20" t="str">
        <f>IF('S.D. Paste sheet'!AD1235="","",'S.D. Paste sheet'!AD1235)</f>
        <v/>
      </c>
      <c r="AE1235" s="28"/>
      <c r="AF1235" t="str">
        <f>IF(AK1235="","",IF(AK1235&gt;0,COUNT($AG$2:AG1235),""))</f>
        <v/>
      </c>
      <c r="AG1235" s="25" t="str">
        <f t="shared" si="611"/>
        <v/>
      </c>
      <c r="AH1235" s="25" t="str">
        <f t="shared" si="612"/>
        <v/>
      </c>
      <c r="AI1235" s="25" t="str">
        <f t="shared" si="613"/>
        <v/>
      </c>
      <c r="AJ1235" s="25" t="str">
        <f t="shared" si="614"/>
        <v/>
      </c>
      <c r="AK1235" s="25" t="str">
        <f t="shared" si="615"/>
        <v/>
      </c>
      <c r="AL1235" s="25" t="str">
        <f t="shared" si="616"/>
        <v/>
      </c>
      <c r="AM1235" s="25" t="str">
        <f t="shared" si="617"/>
        <v/>
      </c>
      <c r="AN1235" s="25" t="str">
        <f t="shared" si="618"/>
        <v/>
      </c>
      <c r="AO1235" s="25" t="str">
        <f t="shared" si="619"/>
        <v/>
      </c>
      <c r="AP1235" s="25" t="str">
        <f t="shared" si="620"/>
        <v/>
      </c>
      <c r="AQ1235" s="25" t="str">
        <f t="shared" si="621"/>
        <v/>
      </c>
      <c r="AR1235" s="25" t="str">
        <f t="shared" si="622"/>
        <v/>
      </c>
      <c r="AS1235" s="25" t="str">
        <f t="shared" si="623"/>
        <v/>
      </c>
      <c r="AT1235" s="25" t="str">
        <f t="shared" si="624"/>
        <v/>
      </c>
      <c r="AU1235" s="25" t="str">
        <f t="shared" si="625"/>
        <v/>
      </c>
      <c r="AV1235" s="25" t="str">
        <f t="shared" si="626"/>
        <v/>
      </c>
      <c r="AX1235" t="str">
        <f>IF(BC1235="","",IF(BC1235&gt;0,COUNT($AY$2:AY1235),""))</f>
        <v/>
      </c>
      <c r="AY1235" s="25" t="str">
        <f t="shared" si="627"/>
        <v/>
      </c>
      <c r="AZ1235" s="25" t="str">
        <f t="shared" si="628"/>
        <v/>
      </c>
      <c r="BA1235" s="25" t="str">
        <f t="shared" si="629"/>
        <v/>
      </c>
      <c r="BB1235" s="25" t="str">
        <f t="shared" si="630"/>
        <v/>
      </c>
      <c r="BC1235" s="25" t="str">
        <f t="shared" si="631"/>
        <v/>
      </c>
      <c r="BD1235" s="25" t="str">
        <f t="shared" si="632"/>
        <v/>
      </c>
      <c r="BE1235" s="25" t="str">
        <f t="shared" si="633"/>
        <v/>
      </c>
      <c r="BF1235" s="25" t="str">
        <f t="shared" si="634"/>
        <v/>
      </c>
      <c r="BG1235" s="25" t="str">
        <f t="shared" si="635"/>
        <v/>
      </c>
      <c r="BH1235" s="25" t="str">
        <f t="shared" si="636"/>
        <v/>
      </c>
      <c r="BI1235" s="25" t="str">
        <f t="shared" si="637"/>
        <v/>
      </c>
      <c r="BJ1235" s="25" t="str">
        <f t="shared" si="638"/>
        <v/>
      </c>
      <c r="BK1235" s="25" t="str">
        <f t="shared" si="639"/>
        <v/>
      </c>
      <c r="BL1235" s="25" t="str">
        <f t="shared" si="640"/>
        <v/>
      </c>
      <c r="BM1235" s="25" t="str">
        <f t="shared" si="641"/>
        <v/>
      </c>
      <c r="BN1235" s="25" t="str">
        <f t="shared" si="642"/>
        <v/>
      </c>
    </row>
    <row r="1236" spans="1:66" x14ac:dyDescent="0.25">
      <c r="A1236" s="20" t="str">
        <f>IF('S.D. Paste sheet'!A1236="","",'S.D. Paste sheet'!A1236)</f>
        <v/>
      </c>
      <c r="B1236" s="20" t="str">
        <f>IF('S.D. Paste sheet'!B1236="","",'S.D. Paste sheet'!B1236)</f>
        <v/>
      </c>
      <c r="C1236" s="20" t="str">
        <f>IF('S.D. Paste sheet'!C1236="","",'S.D. Paste sheet'!C1236)</f>
        <v/>
      </c>
      <c r="D1236" s="20" t="str">
        <f>IF('S.D. Paste sheet'!D1236="","",'S.D. Paste sheet'!D1236)</f>
        <v/>
      </c>
      <c r="E1236" s="20" t="str">
        <f>IF('S.D. Paste sheet'!E1236="","",UPPER('S.D. Paste sheet'!E1236))</f>
        <v/>
      </c>
      <c r="F1236" s="20" t="str">
        <f>IF('S.D. Paste sheet'!F1236="","",'S.D. Paste sheet'!F1236)</f>
        <v/>
      </c>
      <c r="G1236" s="20" t="str">
        <f>IF('S.D. Paste sheet'!G1236="","",UPPER('S.D. Paste sheet'!G1236))</f>
        <v/>
      </c>
      <c r="H1236" s="20" t="str">
        <f>IF('S.D. Paste sheet'!H1236="","",UPPER('S.D. Paste sheet'!H1236))</f>
        <v/>
      </c>
      <c r="I1236" s="20" t="str">
        <f>IF('S.D. Paste sheet'!I1236="","",'S.D. Paste sheet'!I1236)</f>
        <v/>
      </c>
      <c r="J1236" s="20" t="str">
        <f>IF('S.D. Paste sheet'!J1236="","",'S.D. Paste sheet'!J1236)</f>
        <v/>
      </c>
      <c r="K1236" s="20" t="str">
        <f>IF('S.D. Paste sheet'!K1236="","",'S.D. Paste sheet'!K1236)</f>
        <v/>
      </c>
      <c r="L1236" s="20" t="str">
        <f>IF('S.D. Paste sheet'!L1236="","",'S.D. Paste sheet'!L1236)</f>
        <v/>
      </c>
      <c r="M1236" s="20" t="str">
        <f>IF('S.D. Paste sheet'!M1236="","",'S.D. Paste sheet'!M1236)</f>
        <v/>
      </c>
      <c r="N1236" s="20" t="str">
        <f>IF('S.D. Paste sheet'!N1236="","",'S.D. Paste sheet'!N1236)</f>
        <v/>
      </c>
      <c r="O1236" s="20" t="str">
        <f>IF('S.D. Paste sheet'!O1236="","",'S.D. Paste sheet'!O1236)</f>
        <v/>
      </c>
      <c r="P1236" s="20" t="str">
        <f>IF('S.D. Paste sheet'!P1236="","",'S.D. Paste sheet'!P1236)</f>
        <v/>
      </c>
      <c r="Q1236" s="20" t="str">
        <f>IF('S.D. Paste sheet'!Q1236="","",'S.D. Paste sheet'!Q1236)</f>
        <v/>
      </c>
      <c r="R1236" s="20" t="str">
        <f>IF('S.D. Paste sheet'!R1236="","",'S.D. Paste sheet'!R1236)</f>
        <v/>
      </c>
      <c r="S1236" s="20" t="str">
        <f>IF('S.D. Paste sheet'!S1236="","",'S.D. Paste sheet'!S1236)</f>
        <v/>
      </c>
      <c r="T1236" s="20" t="str">
        <f>IF('S.D. Paste sheet'!T1236="","",'S.D. Paste sheet'!T1236)</f>
        <v/>
      </c>
      <c r="U1236" s="20" t="str">
        <f>IF('S.D. Paste sheet'!U1236="","",'S.D. Paste sheet'!U1236)</f>
        <v/>
      </c>
      <c r="V1236" s="20" t="str">
        <f>IF('S.D. Paste sheet'!V1236="","",'S.D. Paste sheet'!V1236)</f>
        <v/>
      </c>
      <c r="W1236" s="20" t="str">
        <f>IF('S.D. Paste sheet'!W1236="","",'S.D. Paste sheet'!W1236)</f>
        <v/>
      </c>
      <c r="X1236" s="20" t="str">
        <f>IF('S.D. Paste sheet'!X1236="","",'S.D. Paste sheet'!X1236)</f>
        <v/>
      </c>
      <c r="Y1236" s="20" t="str">
        <f>IF('S.D. Paste sheet'!Y1236="","",'S.D. Paste sheet'!Y1236)</f>
        <v/>
      </c>
      <c r="Z1236" s="20" t="str">
        <f>IF('S.D. Paste sheet'!Z1236="","",'S.D. Paste sheet'!Z1236)</f>
        <v/>
      </c>
      <c r="AA1236" s="20" t="str">
        <f>IF('S.D. Paste sheet'!AA1236="","",'S.D. Paste sheet'!AA1236)</f>
        <v/>
      </c>
      <c r="AB1236" s="20" t="str">
        <f>IF('S.D. Paste sheet'!AB1236="","",'S.D. Paste sheet'!AB1236)</f>
        <v/>
      </c>
      <c r="AC1236" s="20" t="str">
        <f>IF('S.D. Paste sheet'!AC1236="","",'S.D. Paste sheet'!AC1236)</f>
        <v/>
      </c>
      <c r="AD1236" s="20" t="str">
        <f>IF('S.D. Paste sheet'!AD1236="","",'S.D. Paste sheet'!AD1236)</f>
        <v/>
      </c>
      <c r="AE1236" s="28"/>
      <c r="AF1236" t="str">
        <f>IF(AK1236="","",IF(AK1236&gt;0,COUNT($AG$2:AG1236),""))</f>
        <v/>
      </c>
      <c r="AG1236" s="25" t="str">
        <f t="shared" si="611"/>
        <v/>
      </c>
      <c r="AH1236" s="25" t="str">
        <f t="shared" si="612"/>
        <v/>
      </c>
      <c r="AI1236" s="25" t="str">
        <f t="shared" si="613"/>
        <v/>
      </c>
      <c r="AJ1236" s="25" t="str">
        <f t="shared" si="614"/>
        <v/>
      </c>
      <c r="AK1236" s="25" t="str">
        <f t="shared" si="615"/>
        <v/>
      </c>
      <c r="AL1236" s="25" t="str">
        <f t="shared" si="616"/>
        <v/>
      </c>
      <c r="AM1236" s="25" t="str">
        <f t="shared" si="617"/>
        <v/>
      </c>
      <c r="AN1236" s="25" t="str">
        <f t="shared" si="618"/>
        <v/>
      </c>
      <c r="AO1236" s="25" t="str">
        <f t="shared" si="619"/>
        <v/>
      </c>
      <c r="AP1236" s="25" t="str">
        <f t="shared" si="620"/>
        <v/>
      </c>
      <c r="AQ1236" s="25" t="str">
        <f t="shared" si="621"/>
        <v/>
      </c>
      <c r="AR1236" s="25" t="str">
        <f t="shared" si="622"/>
        <v/>
      </c>
      <c r="AS1236" s="25" t="str">
        <f t="shared" si="623"/>
        <v/>
      </c>
      <c r="AT1236" s="25" t="str">
        <f t="shared" si="624"/>
        <v/>
      </c>
      <c r="AU1236" s="25" t="str">
        <f t="shared" si="625"/>
        <v/>
      </c>
      <c r="AV1236" s="25" t="str">
        <f t="shared" si="626"/>
        <v/>
      </c>
      <c r="AX1236" t="str">
        <f>IF(BC1236="","",IF(BC1236&gt;0,COUNT($AY$2:AY1236),""))</f>
        <v/>
      </c>
      <c r="AY1236" s="25" t="str">
        <f t="shared" si="627"/>
        <v/>
      </c>
      <c r="AZ1236" s="25" t="str">
        <f t="shared" si="628"/>
        <v/>
      </c>
      <c r="BA1236" s="25" t="str">
        <f t="shared" si="629"/>
        <v/>
      </c>
      <c r="BB1236" s="25" t="str">
        <f t="shared" si="630"/>
        <v/>
      </c>
      <c r="BC1236" s="25" t="str">
        <f t="shared" si="631"/>
        <v/>
      </c>
      <c r="BD1236" s="25" t="str">
        <f t="shared" si="632"/>
        <v/>
      </c>
      <c r="BE1236" s="25" t="str">
        <f t="shared" si="633"/>
        <v/>
      </c>
      <c r="BF1236" s="25" t="str">
        <f t="shared" si="634"/>
        <v/>
      </c>
      <c r="BG1236" s="25" t="str">
        <f t="shared" si="635"/>
        <v/>
      </c>
      <c r="BH1236" s="25" t="str">
        <f t="shared" si="636"/>
        <v/>
      </c>
      <c r="BI1236" s="25" t="str">
        <f t="shared" si="637"/>
        <v/>
      </c>
      <c r="BJ1236" s="25" t="str">
        <f t="shared" si="638"/>
        <v/>
      </c>
      <c r="BK1236" s="25" t="str">
        <f t="shared" si="639"/>
        <v/>
      </c>
      <c r="BL1236" s="25" t="str">
        <f t="shared" si="640"/>
        <v/>
      </c>
      <c r="BM1236" s="25" t="str">
        <f t="shared" si="641"/>
        <v/>
      </c>
      <c r="BN1236" s="25" t="str">
        <f t="shared" si="642"/>
        <v/>
      </c>
    </row>
    <row r="1237" spans="1:66" x14ac:dyDescent="0.25">
      <c r="A1237" s="20" t="str">
        <f>IF('S.D. Paste sheet'!A1237="","",'S.D. Paste sheet'!A1237)</f>
        <v/>
      </c>
      <c r="B1237" s="20" t="str">
        <f>IF('S.D. Paste sheet'!B1237="","",'S.D. Paste sheet'!B1237)</f>
        <v/>
      </c>
      <c r="C1237" s="20" t="str">
        <f>IF('S.D. Paste sheet'!C1237="","",'S.D. Paste sheet'!C1237)</f>
        <v/>
      </c>
      <c r="D1237" s="20" t="str">
        <f>IF('S.D. Paste sheet'!D1237="","",'S.D. Paste sheet'!D1237)</f>
        <v/>
      </c>
      <c r="E1237" s="20" t="str">
        <f>IF('S.D. Paste sheet'!E1237="","",UPPER('S.D. Paste sheet'!E1237))</f>
        <v/>
      </c>
      <c r="F1237" s="20" t="str">
        <f>IF('S.D. Paste sheet'!F1237="","",'S.D. Paste sheet'!F1237)</f>
        <v/>
      </c>
      <c r="G1237" s="20" t="str">
        <f>IF('S.D. Paste sheet'!G1237="","",UPPER('S.D. Paste sheet'!G1237))</f>
        <v/>
      </c>
      <c r="H1237" s="20" t="str">
        <f>IF('S.D. Paste sheet'!H1237="","",UPPER('S.D. Paste sheet'!H1237))</f>
        <v/>
      </c>
      <c r="I1237" s="20" t="str">
        <f>IF('S.D. Paste sheet'!I1237="","",'S.D. Paste sheet'!I1237)</f>
        <v/>
      </c>
      <c r="J1237" s="20" t="str">
        <f>IF('S.D. Paste sheet'!J1237="","",'S.D. Paste sheet'!J1237)</f>
        <v/>
      </c>
      <c r="K1237" s="20" t="str">
        <f>IF('S.D. Paste sheet'!K1237="","",'S.D. Paste sheet'!K1237)</f>
        <v/>
      </c>
      <c r="L1237" s="20" t="str">
        <f>IF('S.D. Paste sheet'!L1237="","",'S.D. Paste sheet'!L1237)</f>
        <v/>
      </c>
      <c r="M1237" s="20" t="str">
        <f>IF('S.D. Paste sheet'!M1237="","",'S.D. Paste sheet'!M1237)</f>
        <v/>
      </c>
      <c r="N1237" s="20" t="str">
        <f>IF('S.D. Paste sheet'!N1237="","",'S.D. Paste sheet'!N1237)</f>
        <v/>
      </c>
      <c r="O1237" s="20" t="str">
        <f>IF('S.D. Paste sheet'!O1237="","",'S.D. Paste sheet'!O1237)</f>
        <v/>
      </c>
      <c r="P1237" s="20" t="str">
        <f>IF('S.D. Paste sheet'!P1237="","",'S.D. Paste sheet'!P1237)</f>
        <v/>
      </c>
      <c r="Q1237" s="20" t="str">
        <f>IF('S.D. Paste sheet'!Q1237="","",'S.D. Paste sheet'!Q1237)</f>
        <v/>
      </c>
      <c r="R1237" s="20" t="str">
        <f>IF('S.D. Paste sheet'!R1237="","",'S.D. Paste sheet'!R1237)</f>
        <v/>
      </c>
      <c r="S1237" s="20" t="str">
        <f>IF('S.D. Paste sheet'!S1237="","",'S.D. Paste sheet'!S1237)</f>
        <v/>
      </c>
      <c r="T1237" s="20" t="str">
        <f>IF('S.D. Paste sheet'!T1237="","",'S.D. Paste sheet'!T1237)</f>
        <v/>
      </c>
      <c r="U1237" s="20" t="str">
        <f>IF('S.D. Paste sheet'!U1237="","",'S.D. Paste sheet'!U1237)</f>
        <v/>
      </c>
      <c r="V1237" s="20" t="str">
        <f>IF('S.D. Paste sheet'!V1237="","",'S.D. Paste sheet'!V1237)</f>
        <v/>
      </c>
      <c r="W1237" s="20" t="str">
        <f>IF('S.D. Paste sheet'!W1237="","",'S.D. Paste sheet'!W1237)</f>
        <v/>
      </c>
      <c r="X1237" s="20" t="str">
        <f>IF('S.D. Paste sheet'!X1237="","",'S.D. Paste sheet'!X1237)</f>
        <v/>
      </c>
      <c r="Y1237" s="20" t="str">
        <f>IF('S.D. Paste sheet'!Y1237="","",'S.D. Paste sheet'!Y1237)</f>
        <v/>
      </c>
      <c r="Z1237" s="20" t="str">
        <f>IF('S.D. Paste sheet'!Z1237="","",'S.D. Paste sheet'!Z1237)</f>
        <v/>
      </c>
      <c r="AA1237" s="20" t="str">
        <f>IF('S.D. Paste sheet'!AA1237="","",'S.D. Paste sheet'!AA1237)</f>
        <v/>
      </c>
      <c r="AB1237" s="20" t="str">
        <f>IF('S.D. Paste sheet'!AB1237="","",'S.D. Paste sheet'!AB1237)</f>
        <v/>
      </c>
      <c r="AC1237" s="20" t="str">
        <f>IF('S.D. Paste sheet'!AC1237="","",'S.D. Paste sheet'!AC1237)</f>
        <v/>
      </c>
      <c r="AD1237" s="20" t="str">
        <f>IF('S.D. Paste sheet'!AD1237="","",'S.D. Paste sheet'!AD1237)</f>
        <v/>
      </c>
      <c r="AE1237" s="28"/>
      <c r="AF1237" t="str">
        <f>IF(AK1237="","",IF(AK1237&gt;0,COUNT($AG$2:AG1237),""))</f>
        <v/>
      </c>
      <c r="AG1237" s="25" t="str">
        <f t="shared" si="611"/>
        <v/>
      </c>
      <c r="AH1237" s="25" t="str">
        <f t="shared" si="612"/>
        <v/>
      </c>
      <c r="AI1237" s="25" t="str">
        <f t="shared" si="613"/>
        <v/>
      </c>
      <c r="AJ1237" s="25" t="str">
        <f t="shared" si="614"/>
        <v/>
      </c>
      <c r="AK1237" s="25" t="str">
        <f t="shared" si="615"/>
        <v/>
      </c>
      <c r="AL1237" s="25" t="str">
        <f t="shared" si="616"/>
        <v/>
      </c>
      <c r="AM1237" s="25" t="str">
        <f t="shared" si="617"/>
        <v/>
      </c>
      <c r="AN1237" s="25" t="str">
        <f t="shared" si="618"/>
        <v/>
      </c>
      <c r="AO1237" s="25" t="str">
        <f t="shared" si="619"/>
        <v/>
      </c>
      <c r="AP1237" s="25" t="str">
        <f t="shared" si="620"/>
        <v/>
      </c>
      <c r="AQ1237" s="25" t="str">
        <f t="shared" si="621"/>
        <v/>
      </c>
      <c r="AR1237" s="25" t="str">
        <f t="shared" si="622"/>
        <v/>
      </c>
      <c r="AS1237" s="25" t="str">
        <f t="shared" si="623"/>
        <v/>
      </c>
      <c r="AT1237" s="25" t="str">
        <f t="shared" si="624"/>
        <v/>
      </c>
      <c r="AU1237" s="25" t="str">
        <f t="shared" si="625"/>
        <v/>
      </c>
      <c r="AV1237" s="25" t="str">
        <f t="shared" si="626"/>
        <v/>
      </c>
      <c r="AX1237" t="str">
        <f>IF(BC1237="","",IF(BC1237&gt;0,COUNT($AY$2:AY1237),""))</f>
        <v/>
      </c>
      <c r="AY1237" s="25" t="str">
        <f t="shared" si="627"/>
        <v/>
      </c>
      <c r="AZ1237" s="25" t="str">
        <f t="shared" si="628"/>
        <v/>
      </c>
      <c r="BA1237" s="25" t="str">
        <f t="shared" si="629"/>
        <v/>
      </c>
      <c r="BB1237" s="25" t="str">
        <f t="shared" si="630"/>
        <v/>
      </c>
      <c r="BC1237" s="25" t="str">
        <f t="shared" si="631"/>
        <v/>
      </c>
      <c r="BD1237" s="25" t="str">
        <f t="shared" si="632"/>
        <v/>
      </c>
      <c r="BE1237" s="25" t="str">
        <f t="shared" si="633"/>
        <v/>
      </c>
      <c r="BF1237" s="25" t="str">
        <f t="shared" si="634"/>
        <v/>
      </c>
      <c r="BG1237" s="25" t="str">
        <f t="shared" si="635"/>
        <v/>
      </c>
      <c r="BH1237" s="25" t="str">
        <f t="shared" si="636"/>
        <v/>
      </c>
      <c r="BI1237" s="25" t="str">
        <f t="shared" si="637"/>
        <v/>
      </c>
      <c r="BJ1237" s="25" t="str">
        <f t="shared" si="638"/>
        <v/>
      </c>
      <c r="BK1237" s="25" t="str">
        <f t="shared" si="639"/>
        <v/>
      </c>
      <c r="BL1237" s="25" t="str">
        <f t="shared" si="640"/>
        <v/>
      </c>
      <c r="BM1237" s="25" t="str">
        <f t="shared" si="641"/>
        <v/>
      </c>
      <c r="BN1237" s="25" t="str">
        <f t="shared" si="642"/>
        <v/>
      </c>
    </row>
    <row r="1238" spans="1:66" x14ac:dyDescent="0.25">
      <c r="A1238" s="20" t="str">
        <f>IF('S.D. Paste sheet'!A1238="","",'S.D. Paste sheet'!A1238)</f>
        <v/>
      </c>
      <c r="B1238" s="20" t="str">
        <f>IF('S.D. Paste sheet'!B1238="","",'S.D. Paste sheet'!B1238)</f>
        <v/>
      </c>
      <c r="C1238" s="20" t="str">
        <f>IF('S.D. Paste sheet'!C1238="","",'S.D. Paste sheet'!C1238)</f>
        <v/>
      </c>
      <c r="D1238" s="20" t="str">
        <f>IF('S.D. Paste sheet'!D1238="","",'S.D. Paste sheet'!D1238)</f>
        <v/>
      </c>
      <c r="E1238" s="20" t="str">
        <f>IF('S.D. Paste sheet'!E1238="","",UPPER('S.D. Paste sheet'!E1238))</f>
        <v/>
      </c>
      <c r="F1238" s="20" t="str">
        <f>IF('S.D. Paste sheet'!F1238="","",'S.D. Paste sheet'!F1238)</f>
        <v/>
      </c>
      <c r="G1238" s="20" t="str">
        <f>IF('S.D. Paste sheet'!G1238="","",UPPER('S.D. Paste sheet'!G1238))</f>
        <v/>
      </c>
      <c r="H1238" s="20" t="str">
        <f>IF('S.D. Paste sheet'!H1238="","",UPPER('S.D. Paste sheet'!H1238))</f>
        <v/>
      </c>
      <c r="I1238" s="20" t="str">
        <f>IF('S.D. Paste sheet'!I1238="","",'S.D. Paste sheet'!I1238)</f>
        <v/>
      </c>
      <c r="J1238" s="20" t="str">
        <f>IF('S.D. Paste sheet'!J1238="","",'S.D. Paste sheet'!J1238)</f>
        <v/>
      </c>
      <c r="K1238" s="20" t="str">
        <f>IF('S.D. Paste sheet'!K1238="","",'S.D. Paste sheet'!K1238)</f>
        <v/>
      </c>
      <c r="L1238" s="20" t="str">
        <f>IF('S.D. Paste sheet'!L1238="","",'S.D. Paste sheet'!L1238)</f>
        <v/>
      </c>
      <c r="M1238" s="20" t="str">
        <f>IF('S.D. Paste sheet'!M1238="","",'S.D. Paste sheet'!M1238)</f>
        <v/>
      </c>
      <c r="N1238" s="20" t="str">
        <f>IF('S.D. Paste sheet'!N1238="","",'S.D. Paste sheet'!N1238)</f>
        <v/>
      </c>
      <c r="O1238" s="20" t="str">
        <f>IF('S.D. Paste sheet'!O1238="","",'S.D. Paste sheet'!O1238)</f>
        <v/>
      </c>
      <c r="P1238" s="20" t="str">
        <f>IF('S.D. Paste sheet'!P1238="","",'S.D. Paste sheet'!P1238)</f>
        <v/>
      </c>
      <c r="Q1238" s="20" t="str">
        <f>IF('S.D. Paste sheet'!Q1238="","",'S.D. Paste sheet'!Q1238)</f>
        <v/>
      </c>
      <c r="R1238" s="20" t="str">
        <f>IF('S.D. Paste sheet'!R1238="","",'S.D. Paste sheet'!R1238)</f>
        <v/>
      </c>
      <c r="S1238" s="20" t="str">
        <f>IF('S.D. Paste sheet'!S1238="","",'S.D. Paste sheet'!S1238)</f>
        <v/>
      </c>
      <c r="T1238" s="20" t="str">
        <f>IF('S.D. Paste sheet'!T1238="","",'S.D. Paste sheet'!T1238)</f>
        <v/>
      </c>
      <c r="U1238" s="20" t="str">
        <f>IF('S.D. Paste sheet'!U1238="","",'S.D. Paste sheet'!U1238)</f>
        <v/>
      </c>
      <c r="V1238" s="20" t="str">
        <f>IF('S.D. Paste sheet'!V1238="","",'S.D. Paste sheet'!V1238)</f>
        <v/>
      </c>
      <c r="W1238" s="20" t="str">
        <f>IF('S.D. Paste sheet'!W1238="","",'S.D. Paste sheet'!W1238)</f>
        <v/>
      </c>
      <c r="X1238" s="20" t="str">
        <f>IF('S.D. Paste sheet'!X1238="","",'S.D. Paste sheet'!X1238)</f>
        <v/>
      </c>
      <c r="Y1238" s="20" t="str">
        <f>IF('S.D. Paste sheet'!Y1238="","",'S.D. Paste sheet'!Y1238)</f>
        <v/>
      </c>
      <c r="Z1238" s="20" t="str">
        <f>IF('S.D. Paste sheet'!Z1238="","",'S.D. Paste sheet'!Z1238)</f>
        <v/>
      </c>
      <c r="AA1238" s="20" t="str">
        <f>IF('S.D. Paste sheet'!AA1238="","",'S.D. Paste sheet'!AA1238)</f>
        <v/>
      </c>
      <c r="AB1238" s="20" t="str">
        <f>IF('S.D. Paste sheet'!AB1238="","",'S.D. Paste sheet'!AB1238)</f>
        <v/>
      </c>
      <c r="AC1238" s="20" t="str">
        <f>IF('S.D. Paste sheet'!AC1238="","",'S.D. Paste sheet'!AC1238)</f>
        <v/>
      </c>
      <c r="AD1238" s="20" t="str">
        <f>IF('S.D. Paste sheet'!AD1238="","",'S.D. Paste sheet'!AD1238)</f>
        <v/>
      </c>
      <c r="AE1238" s="28"/>
      <c r="AF1238" t="str">
        <f>IF(AK1238="","",IF(AK1238&gt;0,COUNT($AG$2:AG1238),""))</f>
        <v/>
      </c>
      <c r="AG1238" s="25" t="str">
        <f t="shared" si="611"/>
        <v/>
      </c>
      <c r="AH1238" s="25" t="str">
        <f t="shared" si="612"/>
        <v/>
      </c>
      <c r="AI1238" s="25" t="str">
        <f t="shared" si="613"/>
        <v/>
      </c>
      <c r="AJ1238" s="25" t="str">
        <f t="shared" si="614"/>
        <v/>
      </c>
      <c r="AK1238" s="25" t="str">
        <f t="shared" si="615"/>
        <v/>
      </c>
      <c r="AL1238" s="25" t="str">
        <f t="shared" si="616"/>
        <v/>
      </c>
      <c r="AM1238" s="25" t="str">
        <f t="shared" si="617"/>
        <v/>
      </c>
      <c r="AN1238" s="25" t="str">
        <f t="shared" si="618"/>
        <v/>
      </c>
      <c r="AO1238" s="25" t="str">
        <f t="shared" si="619"/>
        <v/>
      </c>
      <c r="AP1238" s="25" t="str">
        <f t="shared" si="620"/>
        <v/>
      </c>
      <c r="AQ1238" s="25" t="str">
        <f t="shared" si="621"/>
        <v/>
      </c>
      <c r="AR1238" s="25" t="str">
        <f t="shared" si="622"/>
        <v/>
      </c>
      <c r="AS1238" s="25" t="str">
        <f t="shared" si="623"/>
        <v/>
      </c>
      <c r="AT1238" s="25" t="str">
        <f t="shared" si="624"/>
        <v/>
      </c>
      <c r="AU1238" s="25" t="str">
        <f t="shared" si="625"/>
        <v/>
      </c>
      <c r="AV1238" s="25" t="str">
        <f t="shared" si="626"/>
        <v/>
      </c>
      <c r="AX1238" t="str">
        <f>IF(BC1238="","",IF(BC1238&gt;0,COUNT($AY$2:AY1238),""))</f>
        <v/>
      </c>
      <c r="AY1238" s="25" t="str">
        <f t="shared" si="627"/>
        <v/>
      </c>
      <c r="AZ1238" s="25" t="str">
        <f t="shared" si="628"/>
        <v/>
      </c>
      <c r="BA1238" s="25" t="str">
        <f t="shared" si="629"/>
        <v/>
      </c>
      <c r="BB1238" s="25" t="str">
        <f t="shared" si="630"/>
        <v/>
      </c>
      <c r="BC1238" s="25" t="str">
        <f t="shared" si="631"/>
        <v/>
      </c>
      <c r="BD1238" s="25" t="str">
        <f t="shared" si="632"/>
        <v/>
      </c>
      <c r="BE1238" s="25" t="str">
        <f t="shared" si="633"/>
        <v/>
      </c>
      <c r="BF1238" s="25" t="str">
        <f t="shared" si="634"/>
        <v/>
      </c>
      <c r="BG1238" s="25" t="str">
        <f t="shared" si="635"/>
        <v/>
      </c>
      <c r="BH1238" s="25" t="str">
        <f t="shared" si="636"/>
        <v/>
      </c>
      <c r="BI1238" s="25" t="str">
        <f t="shared" si="637"/>
        <v/>
      </c>
      <c r="BJ1238" s="25" t="str">
        <f t="shared" si="638"/>
        <v/>
      </c>
      <c r="BK1238" s="25" t="str">
        <f t="shared" si="639"/>
        <v/>
      </c>
      <c r="BL1238" s="25" t="str">
        <f t="shared" si="640"/>
        <v/>
      </c>
      <c r="BM1238" s="25" t="str">
        <f t="shared" si="641"/>
        <v/>
      </c>
      <c r="BN1238" s="25" t="str">
        <f t="shared" si="642"/>
        <v/>
      </c>
    </row>
    <row r="1239" spans="1:66" x14ac:dyDescent="0.25">
      <c r="A1239" s="20" t="str">
        <f>IF('S.D. Paste sheet'!A1239="","",'S.D. Paste sheet'!A1239)</f>
        <v/>
      </c>
      <c r="B1239" s="20" t="str">
        <f>IF('S.D. Paste sheet'!B1239="","",'S.D. Paste sheet'!B1239)</f>
        <v/>
      </c>
      <c r="C1239" s="20" t="str">
        <f>IF('S.D. Paste sheet'!C1239="","",'S.D. Paste sheet'!C1239)</f>
        <v/>
      </c>
      <c r="D1239" s="20" t="str">
        <f>IF('S.D. Paste sheet'!D1239="","",'S.D. Paste sheet'!D1239)</f>
        <v/>
      </c>
      <c r="E1239" s="20" t="str">
        <f>IF('S.D. Paste sheet'!E1239="","",UPPER('S.D. Paste sheet'!E1239))</f>
        <v/>
      </c>
      <c r="F1239" s="20" t="str">
        <f>IF('S.D. Paste sheet'!F1239="","",'S.D. Paste sheet'!F1239)</f>
        <v/>
      </c>
      <c r="G1239" s="20" t="str">
        <f>IF('S.D. Paste sheet'!G1239="","",UPPER('S.D. Paste sheet'!G1239))</f>
        <v/>
      </c>
      <c r="H1239" s="20" t="str">
        <f>IF('S.D. Paste sheet'!H1239="","",UPPER('S.D. Paste sheet'!H1239))</f>
        <v/>
      </c>
      <c r="I1239" s="20" t="str">
        <f>IF('S.D. Paste sheet'!I1239="","",'S.D. Paste sheet'!I1239)</f>
        <v/>
      </c>
      <c r="J1239" s="20" t="str">
        <f>IF('S.D. Paste sheet'!J1239="","",'S.D. Paste sheet'!J1239)</f>
        <v/>
      </c>
      <c r="K1239" s="20" t="str">
        <f>IF('S.D. Paste sheet'!K1239="","",'S.D. Paste sheet'!K1239)</f>
        <v/>
      </c>
      <c r="L1239" s="20" t="str">
        <f>IF('S.D. Paste sheet'!L1239="","",'S.D. Paste sheet'!L1239)</f>
        <v/>
      </c>
      <c r="M1239" s="20" t="str">
        <f>IF('S.D. Paste sheet'!M1239="","",'S.D. Paste sheet'!M1239)</f>
        <v/>
      </c>
      <c r="N1239" s="20" t="str">
        <f>IF('S.D. Paste sheet'!N1239="","",'S.D. Paste sheet'!N1239)</f>
        <v/>
      </c>
      <c r="O1239" s="20" t="str">
        <f>IF('S.D. Paste sheet'!O1239="","",'S.D. Paste sheet'!O1239)</f>
        <v/>
      </c>
      <c r="P1239" s="20" t="str">
        <f>IF('S.D. Paste sheet'!P1239="","",'S.D. Paste sheet'!P1239)</f>
        <v/>
      </c>
      <c r="Q1239" s="20" t="str">
        <f>IF('S.D. Paste sheet'!Q1239="","",'S.D. Paste sheet'!Q1239)</f>
        <v/>
      </c>
      <c r="R1239" s="20" t="str">
        <f>IF('S.D. Paste sheet'!R1239="","",'S.D. Paste sheet'!R1239)</f>
        <v/>
      </c>
      <c r="S1239" s="20" t="str">
        <f>IF('S.D. Paste sheet'!S1239="","",'S.D. Paste sheet'!S1239)</f>
        <v/>
      </c>
      <c r="T1239" s="20" t="str">
        <f>IF('S.D. Paste sheet'!T1239="","",'S.D. Paste sheet'!T1239)</f>
        <v/>
      </c>
      <c r="U1239" s="20" t="str">
        <f>IF('S.D. Paste sheet'!U1239="","",'S.D. Paste sheet'!U1239)</f>
        <v/>
      </c>
      <c r="V1239" s="20" t="str">
        <f>IF('S.D. Paste sheet'!V1239="","",'S.D. Paste sheet'!V1239)</f>
        <v/>
      </c>
      <c r="W1239" s="20" t="str">
        <f>IF('S.D. Paste sheet'!W1239="","",'S.D. Paste sheet'!W1239)</f>
        <v/>
      </c>
      <c r="X1239" s="20" t="str">
        <f>IF('S.D. Paste sheet'!X1239="","",'S.D. Paste sheet'!X1239)</f>
        <v/>
      </c>
      <c r="Y1239" s="20" t="str">
        <f>IF('S.D. Paste sheet'!Y1239="","",'S.D. Paste sheet'!Y1239)</f>
        <v/>
      </c>
      <c r="Z1239" s="20" t="str">
        <f>IF('S.D. Paste sheet'!Z1239="","",'S.D. Paste sheet'!Z1239)</f>
        <v/>
      </c>
      <c r="AA1239" s="20" t="str">
        <f>IF('S.D. Paste sheet'!AA1239="","",'S.D. Paste sheet'!AA1239)</f>
        <v/>
      </c>
      <c r="AB1239" s="20" t="str">
        <f>IF('S.D. Paste sheet'!AB1239="","",'S.D. Paste sheet'!AB1239)</f>
        <v/>
      </c>
      <c r="AC1239" s="20" t="str">
        <f>IF('S.D. Paste sheet'!AC1239="","",'S.D. Paste sheet'!AC1239)</f>
        <v/>
      </c>
      <c r="AD1239" s="20" t="str">
        <f>IF('S.D. Paste sheet'!AD1239="","",'S.D. Paste sheet'!AD1239)</f>
        <v/>
      </c>
      <c r="AE1239" s="28"/>
      <c r="AF1239" t="str">
        <f>IF(AK1239="","",IF(AK1239&gt;0,COUNT($AG$2:AG1239),""))</f>
        <v/>
      </c>
      <c r="AG1239" s="25" t="str">
        <f t="shared" si="611"/>
        <v/>
      </c>
      <c r="AH1239" s="25" t="str">
        <f t="shared" si="612"/>
        <v/>
      </c>
      <c r="AI1239" s="25" t="str">
        <f t="shared" si="613"/>
        <v/>
      </c>
      <c r="AJ1239" s="25" t="str">
        <f t="shared" si="614"/>
        <v/>
      </c>
      <c r="AK1239" s="25" t="str">
        <f t="shared" si="615"/>
        <v/>
      </c>
      <c r="AL1239" s="25" t="str">
        <f t="shared" si="616"/>
        <v/>
      </c>
      <c r="AM1239" s="25" t="str">
        <f t="shared" si="617"/>
        <v/>
      </c>
      <c r="AN1239" s="25" t="str">
        <f t="shared" si="618"/>
        <v/>
      </c>
      <c r="AO1239" s="25" t="str">
        <f t="shared" si="619"/>
        <v/>
      </c>
      <c r="AP1239" s="25" t="str">
        <f t="shared" si="620"/>
        <v/>
      </c>
      <c r="AQ1239" s="25" t="str">
        <f t="shared" si="621"/>
        <v/>
      </c>
      <c r="AR1239" s="25" t="str">
        <f t="shared" si="622"/>
        <v/>
      </c>
      <c r="AS1239" s="25" t="str">
        <f t="shared" si="623"/>
        <v/>
      </c>
      <c r="AT1239" s="25" t="str">
        <f t="shared" si="624"/>
        <v/>
      </c>
      <c r="AU1239" s="25" t="str">
        <f t="shared" si="625"/>
        <v/>
      </c>
      <c r="AV1239" s="25" t="str">
        <f t="shared" si="626"/>
        <v/>
      </c>
      <c r="AX1239" t="str">
        <f>IF(BC1239="","",IF(BC1239&gt;0,COUNT($AY$2:AY1239),""))</f>
        <v/>
      </c>
      <c r="AY1239" s="25" t="str">
        <f t="shared" si="627"/>
        <v/>
      </c>
      <c r="AZ1239" s="25" t="str">
        <f t="shared" si="628"/>
        <v/>
      </c>
      <c r="BA1239" s="25" t="str">
        <f t="shared" si="629"/>
        <v/>
      </c>
      <c r="BB1239" s="25" t="str">
        <f t="shared" si="630"/>
        <v/>
      </c>
      <c r="BC1239" s="25" t="str">
        <f t="shared" si="631"/>
        <v/>
      </c>
      <c r="BD1239" s="25" t="str">
        <f t="shared" si="632"/>
        <v/>
      </c>
      <c r="BE1239" s="25" t="str">
        <f t="shared" si="633"/>
        <v/>
      </c>
      <c r="BF1239" s="25" t="str">
        <f t="shared" si="634"/>
        <v/>
      </c>
      <c r="BG1239" s="25" t="str">
        <f t="shared" si="635"/>
        <v/>
      </c>
      <c r="BH1239" s="25" t="str">
        <f t="shared" si="636"/>
        <v/>
      </c>
      <c r="BI1239" s="25" t="str">
        <f t="shared" si="637"/>
        <v/>
      </c>
      <c r="BJ1239" s="25" t="str">
        <f t="shared" si="638"/>
        <v/>
      </c>
      <c r="BK1239" s="25" t="str">
        <f t="shared" si="639"/>
        <v/>
      </c>
      <c r="BL1239" s="25" t="str">
        <f t="shared" si="640"/>
        <v/>
      </c>
      <c r="BM1239" s="25" t="str">
        <f t="shared" si="641"/>
        <v/>
      </c>
      <c r="BN1239" s="25" t="str">
        <f t="shared" si="642"/>
        <v/>
      </c>
    </row>
    <row r="1240" spans="1:66" x14ac:dyDescent="0.25">
      <c r="A1240" s="20" t="str">
        <f>IF('S.D. Paste sheet'!A1240="","",'S.D. Paste sheet'!A1240)</f>
        <v/>
      </c>
      <c r="B1240" s="20" t="str">
        <f>IF('S.D. Paste sheet'!B1240="","",'S.D. Paste sheet'!B1240)</f>
        <v/>
      </c>
      <c r="C1240" s="20" t="str">
        <f>IF('S.D. Paste sheet'!C1240="","",'S.D. Paste sheet'!C1240)</f>
        <v/>
      </c>
      <c r="D1240" s="20" t="str">
        <f>IF('S.D. Paste sheet'!D1240="","",'S.D. Paste sheet'!D1240)</f>
        <v/>
      </c>
      <c r="E1240" s="20" t="str">
        <f>IF('S.D. Paste sheet'!E1240="","",UPPER('S.D. Paste sheet'!E1240))</f>
        <v/>
      </c>
      <c r="F1240" s="20" t="str">
        <f>IF('S.D. Paste sheet'!F1240="","",'S.D. Paste sheet'!F1240)</f>
        <v/>
      </c>
      <c r="G1240" s="20" t="str">
        <f>IF('S.D. Paste sheet'!G1240="","",UPPER('S.D. Paste sheet'!G1240))</f>
        <v/>
      </c>
      <c r="H1240" s="20" t="str">
        <f>IF('S.D. Paste sheet'!H1240="","",UPPER('S.D. Paste sheet'!H1240))</f>
        <v/>
      </c>
      <c r="I1240" s="20" t="str">
        <f>IF('S.D. Paste sheet'!I1240="","",'S.D. Paste sheet'!I1240)</f>
        <v/>
      </c>
      <c r="J1240" s="20" t="str">
        <f>IF('S.D. Paste sheet'!J1240="","",'S.D. Paste sheet'!J1240)</f>
        <v/>
      </c>
      <c r="K1240" s="20" t="str">
        <f>IF('S.D. Paste sheet'!K1240="","",'S.D. Paste sheet'!K1240)</f>
        <v/>
      </c>
      <c r="L1240" s="20" t="str">
        <f>IF('S.D. Paste sheet'!L1240="","",'S.D. Paste sheet'!L1240)</f>
        <v/>
      </c>
      <c r="M1240" s="20" t="str">
        <f>IF('S.D. Paste sheet'!M1240="","",'S.D. Paste sheet'!M1240)</f>
        <v/>
      </c>
      <c r="N1240" s="20" t="str">
        <f>IF('S.D. Paste sheet'!N1240="","",'S.D. Paste sheet'!N1240)</f>
        <v/>
      </c>
      <c r="O1240" s="20" t="str">
        <f>IF('S.D. Paste sheet'!O1240="","",'S.D. Paste sheet'!O1240)</f>
        <v/>
      </c>
      <c r="P1240" s="20" t="str">
        <f>IF('S.D. Paste sheet'!P1240="","",'S.D. Paste sheet'!P1240)</f>
        <v/>
      </c>
      <c r="Q1240" s="20" t="str">
        <f>IF('S.D. Paste sheet'!Q1240="","",'S.D. Paste sheet'!Q1240)</f>
        <v/>
      </c>
      <c r="R1240" s="20" t="str">
        <f>IF('S.D. Paste sheet'!R1240="","",'S.D. Paste sheet'!R1240)</f>
        <v/>
      </c>
      <c r="S1240" s="20" t="str">
        <f>IF('S.D. Paste sheet'!S1240="","",'S.D. Paste sheet'!S1240)</f>
        <v/>
      </c>
      <c r="T1240" s="20" t="str">
        <f>IF('S.D. Paste sheet'!T1240="","",'S.D. Paste sheet'!T1240)</f>
        <v/>
      </c>
      <c r="U1240" s="20" t="str">
        <f>IF('S.D. Paste sheet'!U1240="","",'S.D. Paste sheet'!U1240)</f>
        <v/>
      </c>
      <c r="V1240" s="20" t="str">
        <f>IF('S.D. Paste sheet'!V1240="","",'S.D. Paste sheet'!V1240)</f>
        <v/>
      </c>
      <c r="W1240" s="20" t="str">
        <f>IF('S.D. Paste sheet'!W1240="","",'S.D. Paste sheet'!W1240)</f>
        <v/>
      </c>
      <c r="X1240" s="20" t="str">
        <f>IF('S.D. Paste sheet'!X1240="","",'S.D. Paste sheet'!X1240)</f>
        <v/>
      </c>
      <c r="Y1240" s="20" t="str">
        <f>IF('S.D. Paste sheet'!Y1240="","",'S.D. Paste sheet'!Y1240)</f>
        <v/>
      </c>
      <c r="Z1240" s="20" t="str">
        <f>IF('S.D. Paste sheet'!Z1240="","",'S.D. Paste sheet'!Z1240)</f>
        <v/>
      </c>
      <c r="AA1240" s="20" t="str">
        <f>IF('S.D. Paste sheet'!AA1240="","",'S.D. Paste sheet'!AA1240)</f>
        <v/>
      </c>
      <c r="AB1240" s="20" t="str">
        <f>IF('S.D. Paste sheet'!AB1240="","",'S.D. Paste sheet'!AB1240)</f>
        <v/>
      </c>
      <c r="AC1240" s="20" t="str">
        <f>IF('S.D. Paste sheet'!AC1240="","",'S.D. Paste sheet'!AC1240)</f>
        <v/>
      </c>
      <c r="AD1240" s="20" t="str">
        <f>IF('S.D. Paste sheet'!AD1240="","",'S.D. Paste sheet'!AD1240)</f>
        <v/>
      </c>
      <c r="AE1240" s="28"/>
      <c r="AF1240" t="str">
        <f>IF(AK1240="","",IF(AK1240&gt;0,COUNT($AG$2:AG1240),""))</f>
        <v/>
      </c>
      <c r="AG1240" s="25" t="str">
        <f t="shared" si="611"/>
        <v/>
      </c>
      <c r="AH1240" s="25" t="str">
        <f t="shared" si="612"/>
        <v/>
      </c>
      <c r="AI1240" s="25" t="str">
        <f t="shared" si="613"/>
        <v/>
      </c>
      <c r="AJ1240" s="25" t="str">
        <f t="shared" si="614"/>
        <v/>
      </c>
      <c r="AK1240" s="25" t="str">
        <f t="shared" si="615"/>
        <v/>
      </c>
      <c r="AL1240" s="25" t="str">
        <f t="shared" si="616"/>
        <v/>
      </c>
      <c r="AM1240" s="25" t="str">
        <f t="shared" si="617"/>
        <v/>
      </c>
      <c r="AN1240" s="25" t="str">
        <f t="shared" si="618"/>
        <v/>
      </c>
      <c r="AO1240" s="25" t="str">
        <f t="shared" si="619"/>
        <v/>
      </c>
      <c r="AP1240" s="25" t="str">
        <f t="shared" si="620"/>
        <v/>
      </c>
      <c r="AQ1240" s="25" t="str">
        <f t="shared" si="621"/>
        <v/>
      </c>
      <c r="AR1240" s="25" t="str">
        <f t="shared" si="622"/>
        <v/>
      </c>
      <c r="AS1240" s="25" t="str">
        <f t="shared" si="623"/>
        <v/>
      </c>
      <c r="AT1240" s="25" t="str">
        <f t="shared" si="624"/>
        <v/>
      </c>
      <c r="AU1240" s="25" t="str">
        <f t="shared" si="625"/>
        <v/>
      </c>
      <c r="AV1240" s="25" t="str">
        <f t="shared" si="626"/>
        <v/>
      </c>
      <c r="AX1240" t="str">
        <f>IF(BC1240="","",IF(BC1240&gt;0,COUNT($AY$2:AY1240),""))</f>
        <v/>
      </c>
      <c r="AY1240" s="25" t="str">
        <f t="shared" si="627"/>
        <v/>
      </c>
      <c r="AZ1240" s="25" t="str">
        <f t="shared" si="628"/>
        <v/>
      </c>
      <c r="BA1240" s="25" t="str">
        <f t="shared" si="629"/>
        <v/>
      </c>
      <c r="BB1240" s="25" t="str">
        <f t="shared" si="630"/>
        <v/>
      </c>
      <c r="BC1240" s="25" t="str">
        <f t="shared" si="631"/>
        <v/>
      </c>
      <c r="BD1240" s="25" t="str">
        <f t="shared" si="632"/>
        <v/>
      </c>
      <c r="BE1240" s="25" t="str">
        <f t="shared" si="633"/>
        <v/>
      </c>
      <c r="BF1240" s="25" t="str">
        <f t="shared" si="634"/>
        <v/>
      </c>
      <c r="BG1240" s="25" t="str">
        <f t="shared" si="635"/>
        <v/>
      </c>
      <c r="BH1240" s="25" t="str">
        <f t="shared" si="636"/>
        <v/>
      </c>
      <c r="BI1240" s="25" t="str">
        <f t="shared" si="637"/>
        <v/>
      </c>
      <c r="BJ1240" s="25" t="str">
        <f t="shared" si="638"/>
        <v/>
      </c>
      <c r="BK1240" s="25" t="str">
        <f t="shared" si="639"/>
        <v/>
      </c>
      <c r="BL1240" s="25" t="str">
        <f t="shared" si="640"/>
        <v/>
      </c>
      <c r="BM1240" s="25" t="str">
        <f t="shared" si="641"/>
        <v/>
      </c>
      <c r="BN1240" s="25" t="str">
        <f t="shared" si="642"/>
        <v/>
      </c>
    </row>
    <row r="1241" spans="1:66" x14ac:dyDescent="0.25">
      <c r="A1241" s="20" t="str">
        <f>IF('S.D. Paste sheet'!A1241="","",'S.D. Paste sheet'!A1241)</f>
        <v/>
      </c>
      <c r="B1241" s="20" t="str">
        <f>IF('S.D. Paste sheet'!B1241="","",'S.D. Paste sheet'!B1241)</f>
        <v/>
      </c>
      <c r="C1241" s="20" t="str">
        <f>IF('S.D. Paste sheet'!C1241="","",'S.D. Paste sheet'!C1241)</f>
        <v/>
      </c>
      <c r="D1241" s="20" t="str">
        <f>IF('S.D. Paste sheet'!D1241="","",'S.D. Paste sheet'!D1241)</f>
        <v/>
      </c>
      <c r="E1241" s="20" t="str">
        <f>IF('S.D. Paste sheet'!E1241="","",UPPER('S.D. Paste sheet'!E1241))</f>
        <v/>
      </c>
      <c r="F1241" s="20" t="str">
        <f>IF('S.D. Paste sheet'!F1241="","",'S.D. Paste sheet'!F1241)</f>
        <v/>
      </c>
      <c r="G1241" s="20" t="str">
        <f>IF('S.D. Paste sheet'!G1241="","",UPPER('S.D. Paste sheet'!G1241))</f>
        <v/>
      </c>
      <c r="H1241" s="20" t="str">
        <f>IF('S.D. Paste sheet'!H1241="","",UPPER('S.D. Paste sheet'!H1241))</f>
        <v/>
      </c>
      <c r="I1241" s="20" t="str">
        <f>IF('S.D. Paste sheet'!I1241="","",'S.D. Paste sheet'!I1241)</f>
        <v/>
      </c>
      <c r="J1241" s="20" t="str">
        <f>IF('S.D. Paste sheet'!J1241="","",'S.D. Paste sheet'!J1241)</f>
        <v/>
      </c>
      <c r="K1241" s="20" t="str">
        <f>IF('S.D. Paste sheet'!K1241="","",'S.D. Paste sheet'!K1241)</f>
        <v/>
      </c>
      <c r="L1241" s="20" t="str">
        <f>IF('S.D. Paste sheet'!L1241="","",'S.D. Paste sheet'!L1241)</f>
        <v/>
      </c>
      <c r="M1241" s="20" t="str">
        <f>IF('S.D. Paste sheet'!M1241="","",'S.D. Paste sheet'!M1241)</f>
        <v/>
      </c>
      <c r="N1241" s="20" t="str">
        <f>IF('S.D. Paste sheet'!N1241="","",'S.D. Paste sheet'!N1241)</f>
        <v/>
      </c>
      <c r="O1241" s="20" t="str">
        <f>IF('S.D. Paste sheet'!O1241="","",'S.D. Paste sheet'!O1241)</f>
        <v/>
      </c>
      <c r="P1241" s="20" t="str">
        <f>IF('S.D. Paste sheet'!P1241="","",'S.D. Paste sheet'!P1241)</f>
        <v/>
      </c>
      <c r="Q1241" s="20" t="str">
        <f>IF('S.D. Paste sheet'!Q1241="","",'S.D. Paste sheet'!Q1241)</f>
        <v/>
      </c>
      <c r="R1241" s="20" t="str">
        <f>IF('S.D. Paste sheet'!R1241="","",'S.D. Paste sheet'!R1241)</f>
        <v/>
      </c>
      <c r="S1241" s="20" t="str">
        <f>IF('S.D. Paste sheet'!S1241="","",'S.D. Paste sheet'!S1241)</f>
        <v/>
      </c>
      <c r="T1241" s="20" t="str">
        <f>IF('S.D. Paste sheet'!T1241="","",'S.D. Paste sheet'!T1241)</f>
        <v/>
      </c>
      <c r="U1241" s="20" t="str">
        <f>IF('S.D. Paste sheet'!U1241="","",'S.D. Paste sheet'!U1241)</f>
        <v/>
      </c>
      <c r="V1241" s="20" t="str">
        <f>IF('S.D. Paste sheet'!V1241="","",'S.D. Paste sheet'!V1241)</f>
        <v/>
      </c>
      <c r="W1241" s="20" t="str">
        <f>IF('S.D. Paste sheet'!W1241="","",'S.D. Paste sheet'!W1241)</f>
        <v/>
      </c>
      <c r="X1241" s="20" t="str">
        <f>IF('S.D. Paste sheet'!X1241="","",'S.D. Paste sheet'!X1241)</f>
        <v/>
      </c>
      <c r="Y1241" s="20" t="str">
        <f>IF('S.D. Paste sheet'!Y1241="","",'S.D. Paste sheet'!Y1241)</f>
        <v/>
      </c>
      <c r="Z1241" s="20" t="str">
        <f>IF('S.D. Paste sheet'!Z1241="","",'S.D. Paste sheet'!Z1241)</f>
        <v/>
      </c>
      <c r="AA1241" s="20" t="str">
        <f>IF('S.D. Paste sheet'!AA1241="","",'S.D. Paste sheet'!AA1241)</f>
        <v/>
      </c>
      <c r="AB1241" s="20" t="str">
        <f>IF('S.D. Paste sheet'!AB1241="","",'S.D. Paste sheet'!AB1241)</f>
        <v/>
      </c>
      <c r="AC1241" s="20" t="str">
        <f>IF('S.D. Paste sheet'!AC1241="","",'S.D. Paste sheet'!AC1241)</f>
        <v/>
      </c>
      <c r="AD1241" s="20" t="str">
        <f>IF('S.D. Paste sheet'!AD1241="","",'S.D. Paste sheet'!AD1241)</f>
        <v/>
      </c>
      <c r="AE1241" s="28"/>
      <c r="AF1241" t="str">
        <f>IF(AK1241="","",IF(AK1241&gt;0,COUNT($AG$2:AG1241),""))</f>
        <v/>
      </c>
      <c r="AG1241" s="25" t="str">
        <f t="shared" si="611"/>
        <v/>
      </c>
      <c r="AH1241" s="25" t="str">
        <f t="shared" si="612"/>
        <v/>
      </c>
      <c r="AI1241" s="25" t="str">
        <f t="shared" si="613"/>
        <v/>
      </c>
      <c r="AJ1241" s="25" t="str">
        <f t="shared" si="614"/>
        <v/>
      </c>
      <c r="AK1241" s="25" t="str">
        <f t="shared" si="615"/>
        <v/>
      </c>
      <c r="AL1241" s="25" t="str">
        <f t="shared" si="616"/>
        <v/>
      </c>
      <c r="AM1241" s="25" t="str">
        <f t="shared" si="617"/>
        <v/>
      </c>
      <c r="AN1241" s="25" t="str">
        <f t="shared" si="618"/>
        <v/>
      </c>
      <c r="AO1241" s="25" t="str">
        <f t="shared" si="619"/>
        <v/>
      </c>
      <c r="AP1241" s="25" t="str">
        <f t="shared" si="620"/>
        <v/>
      </c>
      <c r="AQ1241" s="25" t="str">
        <f t="shared" si="621"/>
        <v/>
      </c>
      <c r="AR1241" s="25" t="str">
        <f t="shared" si="622"/>
        <v/>
      </c>
      <c r="AS1241" s="25" t="str">
        <f t="shared" si="623"/>
        <v/>
      </c>
      <c r="AT1241" s="25" t="str">
        <f t="shared" si="624"/>
        <v/>
      </c>
      <c r="AU1241" s="25" t="str">
        <f t="shared" si="625"/>
        <v/>
      </c>
      <c r="AV1241" s="25" t="str">
        <f t="shared" si="626"/>
        <v/>
      </c>
      <c r="AX1241" t="str">
        <f>IF(BC1241="","",IF(BC1241&gt;0,COUNT($AY$2:AY1241),""))</f>
        <v/>
      </c>
      <c r="AY1241" s="25" t="str">
        <f t="shared" si="627"/>
        <v/>
      </c>
      <c r="AZ1241" s="25" t="str">
        <f t="shared" si="628"/>
        <v/>
      </c>
      <c r="BA1241" s="25" t="str">
        <f t="shared" si="629"/>
        <v/>
      </c>
      <c r="BB1241" s="25" t="str">
        <f t="shared" si="630"/>
        <v/>
      </c>
      <c r="BC1241" s="25" t="str">
        <f t="shared" si="631"/>
        <v/>
      </c>
      <c r="BD1241" s="25" t="str">
        <f t="shared" si="632"/>
        <v/>
      </c>
      <c r="BE1241" s="25" t="str">
        <f t="shared" si="633"/>
        <v/>
      </c>
      <c r="BF1241" s="25" t="str">
        <f t="shared" si="634"/>
        <v/>
      </c>
      <c r="BG1241" s="25" t="str">
        <f t="shared" si="635"/>
        <v/>
      </c>
      <c r="BH1241" s="25" t="str">
        <f t="shared" si="636"/>
        <v/>
      </c>
      <c r="BI1241" s="25" t="str">
        <f t="shared" si="637"/>
        <v/>
      </c>
      <c r="BJ1241" s="25" t="str">
        <f t="shared" si="638"/>
        <v/>
      </c>
      <c r="BK1241" s="25" t="str">
        <f t="shared" si="639"/>
        <v/>
      </c>
      <c r="BL1241" s="25" t="str">
        <f t="shared" si="640"/>
        <v/>
      </c>
      <c r="BM1241" s="25" t="str">
        <f t="shared" si="641"/>
        <v/>
      </c>
      <c r="BN1241" s="25" t="str">
        <f t="shared" si="642"/>
        <v/>
      </c>
    </row>
    <row r="1242" spans="1:66" x14ac:dyDescent="0.25">
      <c r="A1242" s="20" t="str">
        <f>IF('S.D. Paste sheet'!A1242="","",'S.D. Paste sheet'!A1242)</f>
        <v/>
      </c>
      <c r="B1242" s="20" t="str">
        <f>IF('S.D. Paste sheet'!B1242="","",'S.D. Paste sheet'!B1242)</f>
        <v/>
      </c>
      <c r="C1242" s="20" t="str">
        <f>IF('S.D. Paste sheet'!C1242="","",'S.D. Paste sheet'!C1242)</f>
        <v/>
      </c>
      <c r="D1242" s="20" t="str">
        <f>IF('S.D. Paste sheet'!D1242="","",'S.D. Paste sheet'!D1242)</f>
        <v/>
      </c>
      <c r="E1242" s="20" t="str">
        <f>IF('S.D. Paste sheet'!E1242="","",UPPER('S.D. Paste sheet'!E1242))</f>
        <v/>
      </c>
      <c r="F1242" s="20" t="str">
        <f>IF('S.D. Paste sheet'!F1242="","",'S.D. Paste sheet'!F1242)</f>
        <v/>
      </c>
      <c r="G1242" s="20" t="str">
        <f>IF('S.D. Paste sheet'!G1242="","",UPPER('S.D. Paste sheet'!G1242))</f>
        <v/>
      </c>
      <c r="H1242" s="20" t="str">
        <f>IF('S.D. Paste sheet'!H1242="","",UPPER('S.D. Paste sheet'!H1242))</f>
        <v/>
      </c>
      <c r="I1242" s="20" t="str">
        <f>IF('S.D. Paste sheet'!I1242="","",'S.D. Paste sheet'!I1242)</f>
        <v/>
      </c>
      <c r="J1242" s="20" t="str">
        <f>IF('S.D. Paste sheet'!J1242="","",'S.D. Paste sheet'!J1242)</f>
        <v/>
      </c>
      <c r="K1242" s="20" t="str">
        <f>IF('S.D. Paste sheet'!K1242="","",'S.D. Paste sheet'!K1242)</f>
        <v/>
      </c>
      <c r="L1242" s="20" t="str">
        <f>IF('S.D. Paste sheet'!L1242="","",'S.D. Paste sheet'!L1242)</f>
        <v/>
      </c>
      <c r="M1242" s="20" t="str">
        <f>IF('S.D. Paste sheet'!M1242="","",'S.D. Paste sheet'!M1242)</f>
        <v/>
      </c>
      <c r="N1242" s="20" t="str">
        <f>IF('S.D. Paste sheet'!N1242="","",'S.D. Paste sheet'!N1242)</f>
        <v/>
      </c>
      <c r="O1242" s="20" t="str">
        <f>IF('S.D. Paste sheet'!O1242="","",'S.D. Paste sheet'!O1242)</f>
        <v/>
      </c>
      <c r="P1242" s="20" t="str">
        <f>IF('S.D. Paste sheet'!P1242="","",'S.D. Paste sheet'!P1242)</f>
        <v/>
      </c>
      <c r="Q1242" s="20" t="str">
        <f>IF('S.D. Paste sheet'!Q1242="","",'S.D. Paste sheet'!Q1242)</f>
        <v/>
      </c>
      <c r="R1242" s="20" t="str">
        <f>IF('S.D. Paste sheet'!R1242="","",'S.D. Paste sheet'!R1242)</f>
        <v/>
      </c>
      <c r="S1242" s="20" t="str">
        <f>IF('S.D. Paste sheet'!S1242="","",'S.D. Paste sheet'!S1242)</f>
        <v/>
      </c>
      <c r="T1242" s="20" t="str">
        <f>IF('S.D. Paste sheet'!T1242="","",'S.D. Paste sheet'!T1242)</f>
        <v/>
      </c>
      <c r="U1242" s="20" t="str">
        <f>IF('S.D. Paste sheet'!U1242="","",'S.D. Paste sheet'!U1242)</f>
        <v/>
      </c>
      <c r="V1242" s="20" t="str">
        <f>IF('S.D. Paste sheet'!V1242="","",'S.D. Paste sheet'!V1242)</f>
        <v/>
      </c>
      <c r="W1242" s="20" t="str">
        <f>IF('S.D. Paste sheet'!W1242="","",'S.D. Paste sheet'!W1242)</f>
        <v/>
      </c>
      <c r="X1242" s="20" t="str">
        <f>IF('S.D. Paste sheet'!X1242="","",'S.D. Paste sheet'!X1242)</f>
        <v/>
      </c>
      <c r="Y1242" s="20" t="str">
        <f>IF('S.D. Paste sheet'!Y1242="","",'S.D. Paste sheet'!Y1242)</f>
        <v/>
      </c>
      <c r="Z1242" s="20" t="str">
        <f>IF('S.D. Paste sheet'!Z1242="","",'S.D. Paste sheet'!Z1242)</f>
        <v/>
      </c>
      <c r="AA1242" s="20" t="str">
        <f>IF('S.D. Paste sheet'!AA1242="","",'S.D. Paste sheet'!AA1242)</f>
        <v/>
      </c>
      <c r="AB1242" s="20" t="str">
        <f>IF('S.D. Paste sheet'!AB1242="","",'S.D. Paste sheet'!AB1242)</f>
        <v/>
      </c>
      <c r="AC1242" s="20" t="str">
        <f>IF('S.D. Paste sheet'!AC1242="","",'S.D. Paste sheet'!AC1242)</f>
        <v/>
      </c>
      <c r="AD1242" s="20" t="str">
        <f>IF('S.D. Paste sheet'!AD1242="","",'S.D. Paste sheet'!AD1242)</f>
        <v/>
      </c>
      <c r="AE1242" s="28"/>
      <c r="AF1242" t="str">
        <f>IF(AK1242="","",IF(AK1242&gt;0,COUNT($AG$2:AG1242),""))</f>
        <v/>
      </c>
      <c r="AG1242" s="25" t="str">
        <f t="shared" si="611"/>
        <v/>
      </c>
      <c r="AH1242" s="25" t="str">
        <f t="shared" si="612"/>
        <v/>
      </c>
      <c r="AI1242" s="25" t="str">
        <f t="shared" si="613"/>
        <v/>
      </c>
      <c r="AJ1242" s="25" t="str">
        <f t="shared" si="614"/>
        <v/>
      </c>
      <c r="AK1242" s="25" t="str">
        <f t="shared" si="615"/>
        <v/>
      </c>
      <c r="AL1242" s="25" t="str">
        <f t="shared" si="616"/>
        <v/>
      </c>
      <c r="AM1242" s="25" t="str">
        <f t="shared" si="617"/>
        <v/>
      </c>
      <c r="AN1242" s="25" t="str">
        <f t="shared" si="618"/>
        <v/>
      </c>
      <c r="AO1242" s="25" t="str">
        <f t="shared" si="619"/>
        <v/>
      </c>
      <c r="AP1242" s="25" t="str">
        <f t="shared" si="620"/>
        <v/>
      </c>
      <c r="AQ1242" s="25" t="str">
        <f t="shared" si="621"/>
        <v/>
      </c>
      <c r="AR1242" s="25" t="str">
        <f t="shared" si="622"/>
        <v/>
      </c>
      <c r="AS1242" s="25" t="str">
        <f t="shared" si="623"/>
        <v/>
      </c>
      <c r="AT1242" s="25" t="str">
        <f t="shared" si="624"/>
        <v/>
      </c>
      <c r="AU1242" s="25" t="str">
        <f t="shared" si="625"/>
        <v/>
      </c>
      <c r="AV1242" s="25" t="str">
        <f t="shared" si="626"/>
        <v/>
      </c>
      <c r="AX1242" t="str">
        <f>IF(BC1242="","",IF(BC1242&gt;0,COUNT($AY$2:AY1242),""))</f>
        <v/>
      </c>
      <c r="AY1242" s="25" t="str">
        <f t="shared" si="627"/>
        <v/>
      </c>
      <c r="AZ1242" s="25" t="str">
        <f t="shared" si="628"/>
        <v/>
      </c>
      <c r="BA1242" s="25" t="str">
        <f t="shared" si="629"/>
        <v/>
      </c>
      <c r="BB1242" s="25" t="str">
        <f t="shared" si="630"/>
        <v/>
      </c>
      <c r="BC1242" s="25" t="str">
        <f t="shared" si="631"/>
        <v/>
      </c>
      <c r="BD1242" s="25" t="str">
        <f t="shared" si="632"/>
        <v/>
      </c>
      <c r="BE1242" s="25" t="str">
        <f t="shared" si="633"/>
        <v/>
      </c>
      <c r="BF1242" s="25" t="str">
        <f t="shared" si="634"/>
        <v/>
      </c>
      <c r="BG1242" s="25" t="str">
        <f t="shared" si="635"/>
        <v/>
      </c>
      <c r="BH1242" s="25" t="str">
        <f t="shared" si="636"/>
        <v/>
      </c>
      <c r="BI1242" s="25" t="str">
        <f t="shared" si="637"/>
        <v/>
      </c>
      <c r="BJ1242" s="25" t="str">
        <f t="shared" si="638"/>
        <v/>
      </c>
      <c r="BK1242" s="25" t="str">
        <f t="shared" si="639"/>
        <v/>
      </c>
      <c r="BL1242" s="25" t="str">
        <f t="shared" si="640"/>
        <v/>
      </c>
      <c r="BM1242" s="25" t="str">
        <f t="shared" si="641"/>
        <v/>
      </c>
      <c r="BN1242" s="25" t="str">
        <f t="shared" si="642"/>
        <v/>
      </c>
    </row>
    <row r="1243" spans="1:66" x14ac:dyDescent="0.25">
      <c r="A1243" s="20" t="str">
        <f>IF('S.D. Paste sheet'!A1243="","",'S.D. Paste sheet'!A1243)</f>
        <v/>
      </c>
      <c r="B1243" s="20" t="str">
        <f>IF('S.D. Paste sheet'!B1243="","",'S.D. Paste sheet'!B1243)</f>
        <v/>
      </c>
      <c r="C1243" s="20" t="str">
        <f>IF('S.D. Paste sheet'!C1243="","",'S.D. Paste sheet'!C1243)</f>
        <v/>
      </c>
      <c r="D1243" s="20" t="str">
        <f>IF('S.D. Paste sheet'!D1243="","",'S.D. Paste sheet'!D1243)</f>
        <v/>
      </c>
      <c r="E1243" s="20" t="str">
        <f>IF('S.D. Paste sheet'!E1243="","",UPPER('S.D. Paste sheet'!E1243))</f>
        <v/>
      </c>
      <c r="F1243" s="20" t="str">
        <f>IF('S.D. Paste sheet'!F1243="","",'S.D. Paste sheet'!F1243)</f>
        <v/>
      </c>
      <c r="G1243" s="20" t="str">
        <f>IF('S.D. Paste sheet'!G1243="","",UPPER('S.D. Paste sheet'!G1243))</f>
        <v/>
      </c>
      <c r="H1243" s="20" t="str">
        <f>IF('S.D. Paste sheet'!H1243="","",UPPER('S.D. Paste sheet'!H1243))</f>
        <v/>
      </c>
      <c r="I1243" s="20" t="str">
        <f>IF('S.D. Paste sheet'!I1243="","",'S.D. Paste sheet'!I1243)</f>
        <v/>
      </c>
      <c r="J1243" s="20" t="str">
        <f>IF('S.D. Paste sheet'!J1243="","",'S.D. Paste sheet'!J1243)</f>
        <v/>
      </c>
      <c r="K1243" s="20" t="str">
        <f>IF('S.D. Paste sheet'!K1243="","",'S.D. Paste sheet'!K1243)</f>
        <v/>
      </c>
      <c r="L1243" s="20" t="str">
        <f>IF('S.D. Paste sheet'!L1243="","",'S.D. Paste sheet'!L1243)</f>
        <v/>
      </c>
      <c r="M1243" s="20" t="str">
        <f>IF('S.D. Paste sheet'!M1243="","",'S.D. Paste sheet'!M1243)</f>
        <v/>
      </c>
      <c r="N1243" s="20" t="str">
        <f>IF('S.D. Paste sheet'!N1243="","",'S.D. Paste sheet'!N1243)</f>
        <v/>
      </c>
      <c r="O1243" s="20" t="str">
        <f>IF('S.D. Paste sheet'!O1243="","",'S.D. Paste sheet'!O1243)</f>
        <v/>
      </c>
      <c r="P1243" s="20" t="str">
        <f>IF('S.D. Paste sheet'!P1243="","",'S.D. Paste sheet'!P1243)</f>
        <v/>
      </c>
      <c r="Q1243" s="20" t="str">
        <f>IF('S.D. Paste sheet'!Q1243="","",'S.D. Paste sheet'!Q1243)</f>
        <v/>
      </c>
      <c r="R1243" s="20" t="str">
        <f>IF('S.D. Paste sheet'!R1243="","",'S.D. Paste sheet'!R1243)</f>
        <v/>
      </c>
      <c r="S1243" s="20" t="str">
        <f>IF('S.D. Paste sheet'!S1243="","",'S.D. Paste sheet'!S1243)</f>
        <v/>
      </c>
      <c r="T1243" s="20" t="str">
        <f>IF('S.D. Paste sheet'!T1243="","",'S.D. Paste sheet'!T1243)</f>
        <v/>
      </c>
      <c r="U1243" s="20" t="str">
        <f>IF('S.D. Paste sheet'!U1243="","",'S.D. Paste sheet'!U1243)</f>
        <v/>
      </c>
      <c r="V1243" s="20" t="str">
        <f>IF('S.D. Paste sheet'!V1243="","",'S.D. Paste sheet'!V1243)</f>
        <v/>
      </c>
      <c r="W1243" s="20" t="str">
        <f>IF('S.D. Paste sheet'!W1243="","",'S.D. Paste sheet'!W1243)</f>
        <v/>
      </c>
      <c r="X1243" s="20" t="str">
        <f>IF('S.D. Paste sheet'!X1243="","",'S.D. Paste sheet'!X1243)</f>
        <v/>
      </c>
      <c r="Y1243" s="20" t="str">
        <f>IF('S.D. Paste sheet'!Y1243="","",'S.D. Paste sheet'!Y1243)</f>
        <v/>
      </c>
      <c r="Z1243" s="20" t="str">
        <f>IF('S.D. Paste sheet'!Z1243="","",'S.D. Paste sheet'!Z1243)</f>
        <v/>
      </c>
      <c r="AA1243" s="20" t="str">
        <f>IF('S.D. Paste sheet'!AA1243="","",'S.D. Paste sheet'!AA1243)</f>
        <v/>
      </c>
      <c r="AB1243" s="20" t="str">
        <f>IF('S.D. Paste sheet'!AB1243="","",'S.D. Paste sheet'!AB1243)</f>
        <v/>
      </c>
      <c r="AC1243" s="20" t="str">
        <f>IF('S.D. Paste sheet'!AC1243="","",'S.D. Paste sheet'!AC1243)</f>
        <v/>
      </c>
      <c r="AD1243" s="20" t="str">
        <f>IF('S.D. Paste sheet'!AD1243="","",'S.D. Paste sheet'!AD1243)</f>
        <v/>
      </c>
      <c r="AE1243" s="28"/>
      <c r="AF1243" t="str">
        <f>IF(AK1243="","",IF(AK1243&gt;0,COUNT($AG$2:AG1243),""))</f>
        <v/>
      </c>
      <c r="AG1243" s="25" t="str">
        <f t="shared" si="611"/>
        <v/>
      </c>
      <c r="AH1243" s="25" t="str">
        <f t="shared" si="612"/>
        <v/>
      </c>
      <c r="AI1243" s="25" t="str">
        <f t="shared" si="613"/>
        <v/>
      </c>
      <c r="AJ1243" s="25" t="str">
        <f t="shared" si="614"/>
        <v/>
      </c>
      <c r="AK1243" s="25" t="str">
        <f t="shared" si="615"/>
        <v/>
      </c>
      <c r="AL1243" s="25" t="str">
        <f t="shared" si="616"/>
        <v/>
      </c>
      <c r="AM1243" s="25" t="str">
        <f t="shared" si="617"/>
        <v/>
      </c>
      <c r="AN1243" s="25" t="str">
        <f t="shared" si="618"/>
        <v/>
      </c>
      <c r="AO1243" s="25" t="str">
        <f t="shared" si="619"/>
        <v/>
      </c>
      <c r="AP1243" s="25" t="str">
        <f t="shared" si="620"/>
        <v/>
      </c>
      <c r="AQ1243" s="25" t="str">
        <f t="shared" si="621"/>
        <v/>
      </c>
      <c r="AR1243" s="25" t="str">
        <f t="shared" si="622"/>
        <v/>
      </c>
      <c r="AS1243" s="25" t="str">
        <f t="shared" si="623"/>
        <v/>
      </c>
      <c r="AT1243" s="25" t="str">
        <f t="shared" si="624"/>
        <v/>
      </c>
      <c r="AU1243" s="25" t="str">
        <f t="shared" si="625"/>
        <v/>
      </c>
      <c r="AV1243" s="25" t="str">
        <f t="shared" si="626"/>
        <v/>
      </c>
      <c r="AX1243" t="str">
        <f>IF(BC1243="","",IF(BC1243&gt;0,COUNT($AY$2:AY1243),""))</f>
        <v/>
      </c>
      <c r="AY1243" s="25" t="str">
        <f t="shared" si="627"/>
        <v/>
      </c>
      <c r="AZ1243" s="25" t="str">
        <f t="shared" si="628"/>
        <v/>
      </c>
      <c r="BA1243" s="25" t="str">
        <f t="shared" si="629"/>
        <v/>
      </c>
      <c r="BB1243" s="25" t="str">
        <f t="shared" si="630"/>
        <v/>
      </c>
      <c r="BC1243" s="25" t="str">
        <f t="shared" si="631"/>
        <v/>
      </c>
      <c r="BD1243" s="25" t="str">
        <f t="shared" si="632"/>
        <v/>
      </c>
      <c r="BE1243" s="25" t="str">
        <f t="shared" si="633"/>
        <v/>
      </c>
      <c r="BF1243" s="25" t="str">
        <f t="shared" si="634"/>
        <v/>
      </c>
      <c r="BG1243" s="25" t="str">
        <f t="shared" si="635"/>
        <v/>
      </c>
      <c r="BH1243" s="25" t="str">
        <f t="shared" si="636"/>
        <v/>
      </c>
      <c r="BI1243" s="25" t="str">
        <f t="shared" si="637"/>
        <v/>
      </c>
      <c r="BJ1243" s="25" t="str">
        <f t="shared" si="638"/>
        <v/>
      </c>
      <c r="BK1243" s="25" t="str">
        <f t="shared" si="639"/>
        <v/>
      </c>
      <c r="BL1243" s="25" t="str">
        <f t="shared" si="640"/>
        <v/>
      </c>
      <c r="BM1243" s="25" t="str">
        <f t="shared" si="641"/>
        <v/>
      </c>
      <c r="BN1243" s="25" t="str">
        <f t="shared" si="642"/>
        <v/>
      </c>
    </row>
    <row r="1244" spans="1:66" x14ac:dyDescent="0.25">
      <c r="A1244" s="20" t="str">
        <f>IF('S.D. Paste sheet'!A1244="","",'S.D. Paste sheet'!A1244)</f>
        <v/>
      </c>
      <c r="B1244" s="20" t="str">
        <f>IF('S.D. Paste sheet'!B1244="","",'S.D. Paste sheet'!B1244)</f>
        <v/>
      </c>
      <c r="C1244" s="20" t="str">
        <f>IF('S.D. Paste sheet'!C1244="","",'S.D. Paste sheet'!C1244)</f>
        <v/>
      </c>
      <c r="D1244" s="20" t="str">
        <f>IF('S.D. Paste sheet'!D1244="","",'S.D. Paste sheet'!D1244)</f>
        <v/>
      </c>
      <c r="E1244" s="20" t="str">
        <f>IF('S.D. Paste sheet'!E1244="","",UPPER('S.D. Paste sheet'!E1244))</f>
        <v/>
      </c>
      <c r="F1244" s="20" t="str">
        <f>IF('S.D. Paste sheet'!F1244="","",'S.D. Paste sheet'!F1244)</f>
        <v/>
      </c>
      <c r="G1244" s="20" t="str">
        <f>IF('S.D. Paste sheet'!G1244="","",UPPER('S.D. Paste sheet'!G1244))</f>
        <v/>
      </c>
      <c r="H1244" s="20" t="str">
        <f>IF('S.D. Paste sheet'!H1244="","",UPPER('S.D. Paste sheet'!H1244))</f>
        <v/>
      </c>
      <c r="I1244" s="20" t="str">
        <f>IF('S.D. Paste sheet'!I1244="","",'S.D. Paste sheet'!I1244)</f>
        <v/>
      </c>
      <c r="J1244" s="20" t="str">
        <f>IF('S.D. Paste sheet'!J1244="","",'S.D. Paste sheet'!J1244)</f>
        <v/>
      </c>
      <c r="K1244" s="20" t="str">
        <f>IF('S.D. Paste sheet'!K1244="","",'S.D. Paste sheet'!K1244)</f>
        <v/>
      </c>
      <c r="L1244" s="20" t="str">
        <f>IF('S.D. Paste sheet'!L1244="","",'S.D. Paste sheet'!L1244)</f>
        <v/>
      </c>
      <c r="M1244" s="20" t="str">
        <f>IF('S.D. Paste sheet'!M1244="","",'S.D. Paste sheet'!M1244)</f>
        <v/>
      </c>
      <c r="N1244" s="20" t="str">
        <f>IF('S.D. Paste sheet'!N1244="","",'S.D. Paste sheet'!N1244)</f>
        <v/>
      </c>
      <c r="O1244" s="20" t="str">
        <f>IF('S.D. Paste sheet'!O1244="","",'S.D. Paste sheet'!O1244)</f>
        <v/>
      </c>
      <c r="P1244" s="20" t="str">
        <f>IF('S.D. Paste sheet'!P1244="","",'S.D. Paste sheet'!P1244)</f>
        <v/>
      </c>
      <c r="Q1244" s="20" t="str">
        <f>IF('S.D. Paste sheet'!Q1244="","",'S.D. Paste sheet'!Q1244)</f>
        <v/>
      </c>
      <c r="R1244" s="20" t="str">
        <f>IF('S.D. Paste sheet'!R1244="","",'S.D. Paste sheet'!R1244)</f>
        <v/>
      </c>
      <c r="S1244" s="20" t="str">
        <f>IF('S.D. Paste sheet'!S1244="","",'S.D. Paste sheet'!S1244)</f>
        <v/>
      </c>
      <c r="T1244" s="20" t="str">
        <f>IF('S.D. Paste sheet'!T1244="","",'S.D. Paste sheet'!T1244)</f>
        <v/>
      </c>
      <c r="U1244" s="20" t="str">
        <f>IF('S.D. Paste sheet'!U1244="","",'S.D. Paste sheet'!U1244)</f>
        <v/>
      </c>
      <c r="V1244" s="20" t="str">
        <f>IF('S.D. Paste sheet'!V1244="","",'S.D. Paste sheet'!V1244)</f>
        <v/>
      </c>
      <c r="W1244" s="20" t="str">
        <f>IF('S.D. Paste sheet'!W1244="","",'S.D. Paste sheet'!W1244)</f>
        <v/>
      </c>
      <c r="X1244" s="20" t="str">
        <f>IF('S.D. Paste sheet'!X1244="","",'S.D. Paste sheet'!X1244)</f>
        <v/>
      </c>
      <c r="Y1244" s="20" t="str">
        <f>IF('S.D. Paste sheet'!Y1244="","",'S.D. Paste sheet'!Y1244)</f>
        <v/>
      </c>
      <c r="Z1244" s="20" t="str">
        <f>IF('S.D. Paste sheet'!Z1244="","",'S.D. Paste sheet'!Z1244)</f>
        <v/>
      </c>
      <c r="AA1244" s="20" t="str">
        <f>IF('S.D. Paste sheet'!AA1244="","",'S.D. Paste sheet'!AA1244)</f>
        <v/>
      </c>
      <c r="AB1244" s="20" t="str">
        <f>IF('S.D. Paste sheet'!AB1244="","",'S.D. Paste sheet'!AB1244)</f>
        <v/>
      </c>
      <c r="AC1244" s="20" t="str">
        <f>IF('S.D. Paste sheet'!AC1244="","",'S.D. Paste sheet'!AC1244)</f>
        <v/>
      </c>
      <c r="AD1244" s="20" t="str">
        <f>IF('S.D. Paste sheet'!AD1244="","",'S.D. Paste sheet'!AD1244)</f>
        <v/>
      </c>
      <c r="AE1244" s="28"/>
      <c r="AF1244" t="str">
        <f>IF(AK1244="","",IF(AK1244&gt;0,COUNT($AG$2:AG1244),""))</f>
        <v/>
      </c>
      <c r="AG1244" s="25" t="str">
        <f t="shared" si="611"/>
        <v/>
      </c>
      <c r="AH1244" s="25" t="str">
        <f t="shared" si="612"/>
        <v/>
      </c>
      <c r="AI1244" s="25" t="str">
        <f t="shared" si="613"/>
        <v/>
      </c>
      <c r="AJ1244" s="25" t="str">
        <f t="shared" si="614"/>
        <v/>
      </c>
      <c r="AK1244" s="25" t="str">
        <f t="shared" si="615"/>
        <v/>
      </c>
      <c r="AL1244" s="25" t="str">
        <f t="shared" si="616"/>
        <v/>
      </c>
      <c r="AM1244" s="25" t="str">
        <f t="shared" si="617"/>
        <v/>
      </c>
      <c r="AN1244" s="25" t="str">
        <f t="shared" si="618"/>
        <v/>
      </c>
      <c r="AO1244" s="25" t="str">
        <f t="shared" si="619"/>
        <v/>
      </c>
      <c r="AP1244" s="25" t="str">
        <f t="shared" si="620"/>
        <v/>
      </c>
      <c r="AQ1244" s="25" t="str">
        <f t="shared" si="621"/>
        <v/>
      </c>
      <c r="AR1244" s="25" t="str">
        <f t="shared" si="622"/>
        <v/>
      </c>
      <c r="AS1244" s="25" t="str">
        <f t="shared" si="623"/>
        <v/>
      </c>
      <c r="AT1244" s="25" t="str">
        <f t="shared" si="624"/>
        <v/>
      </c>
      <c r="AU1244" s="25" t="str">
        <f t="shared" si="625"/>
        <v/>
      </c>
      <c r="AV1244" s="25" t="str">
        <f t="shared" si="626"/>
        <v/>
      </c>
      <c r="AX1244" t="str">
        <f>IF(BC1244="","",IF(BC1244&gt;0,COUNT($AY$2:AY1244),""))</f>
        <v/>
      </c>
      <c r="AY1244" s="25" t="str">
        <f t="shared" si="627"/>
        <v/>
      </c>
      <c r="AZ1244" s="25" t="str">
        <f t="shared" si="628"/>
        <v/>
      </c>
      <c r="BA1244" s="25" t="str">
        <f t="shared" si="629"/>
        <v/>
      </c>
      <c r="BB1244" s="25" t="str">
        <f t="shared" si="630"/>
        <v/>
      </c>
      <c r="BC1244" s="25" t="str">
        <f t="shared" si="631"/>
        <v/>
      </c>
      <c r="BD1244" s="25" t="str">
        <f t="shared" si="632"/>
        <v/>
      </c>
      <c r="BE1244" s="25" t="str">
        <f t="shared" si="633"/>
        <v/>
      </c>
      <c r="BF1244" s="25" t="str">
        <f t="shared" si="634"/>
        <v/>
      </c>
      <c r="BG1244" s="25" t="str">
        <f t="shared" si="635"/>
        <v/>
      </c>
      <c r="BH1244" s="25" t="str">
        <f t="shared" si="636"/>
        <v/>
      </c>
      <c r="BI1244" s="25" t="str">
        <f t="shared" si="637"/>
        <v/>
      </c>
      <c r="BJ1244" s="25" t="str">
        <f t="shared" si="638"/>
        <v/>
      </c>
      <c r="BK1244" s="25" t="str">
        <f t="shared" si="639"/>
        <v/>
      </c>
      <c r="BL1244" s="25" t="str">
        <f t="shared" si="640"/>
        <v/>
      </c>
      <c r="BM1244" s="25" t="str">
        <f t="shared" si="641"/>
        <v/>
      </c>
      <c r="BN1244" s="25" t="str">
        <f t="shared" si="642"/>
        <v/>
      </c>
    </row>
    <row r="1245" spans="1:66" x14ac:dyDescent="0.25">
      <c r="A1245" s="20" t="str">
        <f>IF('S.D. Paste sheet'!A1245="","",'S.D. Paste sheet'!A1245)</f>
        <v/>
      </c>
      <c r="B1245" s="20" t="str">
        <f>IF('S.D. Paste sheet'!B1245="","",'S.D. Paste sheet'!B1245)</f>
        <v/>
      </c>
      <c r="C1245" s="20" t="str">
        <f>IF('S.D. Paste sheet'!C1245="","",'S.D. Paste sheet'!C1245)</f>
        <v/>
      </c>
      <c r="D1245" s="20" t="str">
        <f>IF('S.D. Paste sheet'!D1245="","",'S.D. Paste sheet'!D1245)</f>
        <v/>
      </c>
      <c r="E1245" s="20" t="str">
        <f>IF('S.D. Paste sheet'!E1245="","",UPPER('S.D. Paste sheet'!E1245))</f>
        <v/>
      </c>
      <c r="F1245" s="20" t="str">
        <f>IF('S.D. Paste sheet'!F1245="","",'S.D. Paste sheet'!F1245)</f>
        <v/>
      </c>
      <c r="G1245" s="20" t="str">
        <f>IF('S.D. Paste sheet'!G1245="","",UPPER('S.D. Paste sheet'!G1245))</f>
        <v/>
      </c>
      <c r="H1245" s="20" t="str">
        <f>IF('S.D. Paste sheet'!H1245="","",UPPER('S.D. Paste sheet'!H1245))</f>
        <v/>
      </c>
      <c r="I1245" s="20" t="str">
        <f>IF('S.D. Paste sheet'!I1245="","",'S.D. Paste sheet'!I1245)</f>
        <v/>
      </c>
      <c r="J1245" s="20" t="str">
        <f>IF('S.D. Paste sheet'!J1245="","",'S.D. Paste sheet'!J1245)</f>
        <v/>
      </c>
      <c r="K1245" s="20" t="str">
        <f>IF('S.D. Paste sheet'!K1245="","",'S.D. Paste sheet'!K1245)</f>
        <v/>
      </c>
      <c r="L1245" s="20" t="str">
        <f>IF('S.D. Paste sheet'!L1245="","",'S.D. Paste sheet'!L1245)</f>
        <v/>
      </c>
      <c r="M1245" s="20" t="str">
        <f>IF('S.D. Paste sheet'!M1245="","",'S.D. Paste sheet'!M1245)</f>
        <v/>
      </c>
      <c r="N1245" s="20" t="str">
        <f>IF('S.D. Paste sheet'!N1245="","",'S.D. Paste sheet'!N1245)</f>
        <v/>
      </c>
      <c r="O1245" s="20" t="str">
        <f>IF('S.D. Paste sheet'!O1245="","",'S.D. Paste sheet'!O1245)</f>
        <v/>
      </c>
      <c r="P1245" s="20" t="str">
        <f>IF('S.D. Paste sheet'!P1245="","",'S.D. Paste sheet'!P1245)</f>
        <v/>
      </c>
      <c r="Q1245" s="20" t="str">
        <f>IF('S.D. Paste sheet'!Q1245="","",'S.D. Paste sheet'!Q1245)</f>
        <v/>
      </c>
      <c r="R1245" s="20" t="str">
        <f>IF('S.D. Paste sheet'!R1245="","",'S.D. Paste sheet'!R1245)</f>
        <v/>
      </c>
      <c r="S1245" s="20" t="str">
        <f>IF('S.D. Paste sheet'!S1245="","",'S.D. Paste sheet'!S1245)</f>
        <v/>
      </c>
      <c r="T1245" s="20" t="str">
        <f>IF('S.D. Paste sheet'!T1245="","",'S.D. Paste sheet'!T1245)</f>
        <v/>
      </c>
      <c r="U1245" s="20" t="str">
        <f>IF('S.D. Paste sheet'!U1245="","",'S.D. Paste sheet'!U1245)</f>
        <v/>
      </c>
      <c r="V1245" s="20" t="str">
        <f>IF('S.D. Paste sheet'!V1245="","",'S.D. Paste sheet'!V1245)</f>
        <v/>
      </c>
      <c r="W1245" s="20" t="str">
        <f>IF('S.D. Paste sheet'!W1245="","",'S.D. Paste sheet'!W1245)</f>
        <v/>
      </c>
      <c r="X1245" s="20" t="str">
        <f>IF('S.D. Paste sheet'!X1245="","",'S.D. Paste sheet'!X1245)</f>
        <v/>
      </c>
      <c r="Y1245" s="20" t="str">
        <f>IF('S.D. Paste sheet'!Y1245="","",'S.D. Paste sheet'!Y1245)</f>
        <v/>
      </c>
      <c r="Z1245" s="20" t="str">
        <f>IF('S.D. Paste sheet'!Z1245="","",'S.D. Paste sheet'!Z1245)</f>
        <v/>
      </c>
      <c r="AA1245" s="20" t="str">
        <f>IF('S.D. Paste sheet'!AA1245="","",'S.D. Paste sheet'!AA1245)</f>
        <v/>
      </c>
      <c r="AB1245" s="20" t="str">
        <f>IF('S.D. Paste sheet'!AB1245="","",'S.D. Paste sheet'!AB1245)</f>
        <v/>
      </c>
      <c r="AC1245" s="20" t="str">
        <f>IF('S.D. Paste sheet'!AC1245="","",'S.D. Paste sheet'!AC1245)</f>
        <v/>
      </c>
      <c r="AD1245" s="20" t="str">
        <f>IF('S.D. Paste sheet'!AD1245="","",'S.D. Paste sheet'!AD1245)</f>
        <v/>
      </c>
      <c r="AE1245" s="28"/>
      <c r="AF1245" t="str">
        <f>IF(AK1245="","",IF(AK1245&gt;0,COUNT($AG$2:AG1245),""))</f>
        <v/>
      </c>
      <c r="AG1245" s="25" t="str">
        <f t="shared" si="611"/>
        <v/>
      </c>
      <c r="AH1245" s="25" t="str">
        <f t="shared" si="612"/>
        <v/>
      </c>
      <c r="AI1245" s="25" t="str">
        <f t="shared" si="613"/>
        <v/>
      </c>
      <c r="AJ1245" s="25" t="str">
        <f t="shared" si="614"/>
        <v/>
      </c>
      <c r="AK1245" s="25" t="str">
        <f t="shared" si="615"/>
        <v/>
      </c>
      <c r="AL1245" s="25" t="str">
        <f t="shared" si="616"/>
        <v/>
      </c>
      <c r="AM1245" s="25" t="str">
        <f t="shared" si="617"/>
        <v/>
      </c>
      <c r="AN1245" s="25" t="str">
        <f t="shared" si="618"/>
        <v/>
      </c>
      <c r="AO1245" s="25" t="str">
        <f t="shared" si="619"/>
        <v/>
      </c>
      <c r="AP1245" s="25" t="str">
        <f t="shared" si="620"/>
        <v/>
      </c>
      <c r="AQ1245" s="25" t="str">
        <f t="shared" si="621"/>
        <v/>
      </c>
      <c r="AR1245" s="25" t="str">
        <f t="shared" si="622"/>
        <v/>
      </c>
      <c r="AS1245" s="25" t="str">
        <f t="shared" si="623"/>
        <v/>
      </c>
      <c r="AT1245" s="25" t="str">
        <f t="shared" si="624"/>
        <v/>
      </c>
      <c r="AU1245" s="25" t="str">
        <f t="shared" si="625"/>
        <v/>
      </c>
      <c r="AV1245" s="25" t="str">
        <f t="shared" si="626"/>
        <v/>
      </c>
      <c r="AX1245" t="str">
        <f>IF(BC1245="","",IF(BC1245&gt;0,COUNT($AY$2:AY1245),""))</f>
        <v/>
      </c>
      <c r="AY1245" s="25" t="str">
        <f t="shared" si="627"/>
        <v/>
      </c>
      <c r="AZ1245" s="25" t="str">
        <f t="shared" si="628"/>
        <v/>
      </c>
      <c r="BA1245" s="25" t="str">
        <f t="shared" si="629"/>
        <v/>
      </c>
      <c r="BB1245" s="25" t="str">
        <f t="shared" si="630"/>
        <v/>
      </c>
      <c r="BC1245" s="25" t="str">
        <f t="shared" si="631"/>
        <v/>
      </c>
      <c r="BD1245" s="25" t="str">
        <f t="shared" si="632"/>
        <v/>
      </c>
      <c r="BE1245" s="25" t="str">
        <f t="shared" si="633"/>
        <v/>
      </c>
      <c r="BF1245" s="25" t="str">
        <f t="shared" si="634"/>
        <v/>
      </c>
      <c r="BG1245" s="25" t="str">
        <f t="shared" si="635"/>
        <v/>
      </c>
      <c r="BH1245" s="25" t="str">
        <f t="shared" si="636"/>
        <v/>
      </c>
      <c r="BI1245" s="25" t="str">
        <f t="shared" si="637"/>
        <v/>
      </c>
      <c r="BJ1245" s="25" t="str">
        <f t="shared" si="638"/>
        <v/>
      </c>
      <c r="BK1245" s="25" t="str">
        <f t="shared" si="639"/>
        <v/>
      </c>
      <c r="BL1245" s="25" t="str">
        <f t="shared" si="640"/>
        <v/>
      </c>
      <c r="BM1245" s="25" t="str">
        <f t="shared" si="641"/>
        <v/>
      </c>
      <c r="BN1245" s="25" t="str">
        <f t="shared" si="642"/>
        <v/>
      </c>
    </row>
    <row r="1246" spans="1:66" x14ac:dyDescent="0.25">
      <c r="A1246" s="20" t="str">
        <f>IF('S.D. Paste sheet'!A1246="","",'S.D. Paste sheet'!A1246)</f>
        <v/>
      </c>
      <c r="B1246" s="20" t="str">
        <f>IF('S.D. Paste sheet'!B1246="","",'S.D. Paste sheet'!B1246)</f>
        <v/>
      </c>
      <c r="C1246" s="20" t="str">
        <f>IF('S.D. Paste sheet'!C1246="","",'S.D. Paste sheet'!C1246)</f>
        <v/>
      </c>
      <c r="D1246" s="20" t="str">
        <f>IF('S.D. Paste sheet'!D1246="","",'S.D. Paste sheet'!D1246)</f>
        <v/>
      </c>
      <c r="E1246" s="20" t="str">
        <f>IF('S.D. Paste sheet'!E1246="","",UPPER('S.D. Paste sheet'!E1246))</f>
        <v/>
      </c>
      <c r="F1246" s="20" t="str">
        <f>IF('S.D. Paste sheet'!F1246="","",'S.D. Paste sheet'!F1246)</f>
        <v/>
      </c>
      <c r="G1246" s="20" t="str">
        <f>IF('S.D. Paste sheet'!G1246="","",UPPER('S.D. Paste sheet'!G1246))</f>
        <v/>
      </c>
      <c r="H1246" s="20" t="str">
        <f>IF('S.D. Paste sheet'!H1246="","",UPPER('S.D. Paste sheet'!H1246))</f>
        <v/>
      </c>
      <c r="I1246" s="20" t="str">
        <f>IF('S.D. Paste sheet'!I1246="","",'S.D. Paste sheet'!I1246)</f>
        <v/>
      </c>
      <c r="J1246" s="20" t="str">
        <f>IF('S.D. Paste sheet'!J1246="","",'S.D. Paste sheet'!J1246)</f>
        <v/>
      </c>
      <c r="K1246" s="20" t="str">
        <f>IF('S.D. Paste sheet'!K1246="","",'S.D. Paste sheet'!K1246)</f>
        <v/>
      </c>
      <c r="L1246" s="20" t="str">
        <f>IF('S.D. Paste sheet'!L1246="","",'S.D. Paste sheet'!L1246)</f>
        <v/>
      </c>
      <c r="M1246" s="20" t="str">
        <f>IF('S.D. Paste sheet'!M1246="","",'S.D. Paste sheet'!M1246)</f>
        <v/>
      </c>
      <c r="N1246" s="20" t="str">
        <f>IF('S.D. Paste sheet'!N1246="","",'S.D. Paste sheet'!N1246)</f>
        <v/>
      </c>
      <c r="O1246" s="20" t="str">
        <f>IF('S.D. Paste sheet'!O1246="","",'S.D. Paste sheet'!O1246)</f>
        <v/>
      </c>
      <c r="P1246" s="20" t="str">
        <f>IF('S.D. Paste sheet'!P1246="","",'S.D. Paste sheet'!P1246)</f>
        <v/>
      </c>
      <c r="Q1246" s="20" t="str">
        <f>IF('S.D. Paste sheet'!Q1246="","",'S.D. Paste sheet'!Q1246)</f>
        <v/>
      </c>
      <c r="R1246" s="20" t="str">
        <f>IF('S.D. Paste sheet'!R1246="","",'S.D. Paste sheet'!R1246)</f>
        <v/>
      </c>
      <c r="S1246" s="20" t="str">
        <f>IF('S.D. Paste sheet'!S1246="","",'S.D. Paste sheet'!S1246)</f>
        <v/>
      </c>
      <c r="T1246" s="20" t="str">
        <f>IF('S.D. Paste sheet'!T1246="","",'S.D. Paste sheet'!T1246)</f>
        <v/>
      </c>
      <c r="U1246" s="20" t="str">
        <f>IF('S.D. Paste sheet'!U1246="","",'S.D. Paste sheet'!U1246)</f>
        <v/>
      </c>
      <c r="V1246" s="20" t="str">
        <f>IF('S.D. Paste sheet'!V1246="","",'S.D. Paste sheet'!V1246)</f>
        <v/>
      </c>
      <c r="W1246" s="20" t="str">
        <f>IF('S.D. Paste sheet'!W1246="","",'S.D. Paste sheet'!W1246)</f>
        <v/>
      </c>
      <c r="X1246" s="20" t="str">
        <f>IF('S.D. Paste sheet'!X1246="","",'S.D. Paste sheet'!X1246)</f>
        <v/>
      </c>
      <c r="Y1246" s="20" t="str">
        <f>IF('S.D. Paste sheet'!Y1246="","",'S.D. Paste sheet'!Y1246)</f>
        <v/>
      </c>
      <c r="Z1246" s="20" t="str">
        <f>IF('S.D. Paste sheet'!Z1246="","",'S.D. Paste sheet'!Z1246)</f>
        <v/>
      </c>
      <c r="AA1246" s="20" t="str">
        <f>IF('S.D. Paste sheet'!AA1246="","",'S.D. Paste sheet'!AA1246)</f>
        <v/>
      </c>
      <c r="AB1246" s="20" t="str">
        <f>IF('S.D. Paste sheet'!AB1246="","",'S.D. Paste sheet'!AB1246)</f>
        <v/>
      </c>
      <c r="AC1246" s="20" t="str">
        <f>IF('S.D. Paste sheet'!AC1246="","",'S.D. Paste sheet'!AC1246)</f>
        <v/>
      </c>
      <c r="AD1246" s="20" t="str">
        <f>IF('S.D. Paste sheet'!AD1246="","",'S.D. Paste sheet'!AD1246)</f>
        <v/>
      </c>
      <c r="AE1246" s="28"/>
      <c r="AF1246" t="str">
        <f>IF(AK1246="","",IF(AK1246&gt;0,COUNT($AG$2:AG1246),""))</f>
        <v/>
      </c>
      <c r="AG1246" s="25" t="str">
        <f t="shared" si="611"/>
        <v/>
      </c>
      <c r="AH1246" s="25" t="str">
        <f t="shared" si="612"/>
        <v/>
      </c>
      <c r="AI1246" s="25" t="str">
        <f t="shared" si="613"/>
        <v/>
      </c>
      <c r="AJ1246" s="25" t="str">
        <f t="shared" si="614"/>
        <v/>
      </c>
      <c r="AK1246" s="25" t="str">
        <f t="shared" si="615"/>
        <v/>
      </c>
      <c r="AL1246" s="25" t="str">
        <f t="shared" si="616"/>
        <v/>
      </c>
      <c r="AM1246" s="25" t="str">
        <f t="shared" si="617"/>
        <v/>
      </c>
      <c r="AN1246" s="25" t="str">
        <f t="shared" si="618"/>
        <v/>
      </c>
      <c r="AO1246" s="25" t="str">
        <f t="shared" si="619"/>
        <v/>
      </c>
      <c r="AP1246" s="25" t="str">
        <f t="shared" si="620"/>
        <v/>
      </c>
      <c r="AQ1246" s="25" t="str">
        <f t="shared" si="621"/>
        <v/>
      </c>
      <c r="AR1246" s="25" t="str">
        <f t="shared" si="622"/>
        <v/>
      </c>
      <c r="AS1246" s="25" t="str">
        <f t="shared" si="623"/>
        <v/>
      </c>
      <c r="AT1246" s="25" t="str">
        <f t="shared" si="624"/>
        <v/>
      </c>
      <c r="AU1246" s="25" t="str">
        <f t="shared" si="625"/>
        <v/>
      </c>
      <c r="AV1246" s="25" t="str">
        <f t="shared" si="626"/>
        <v/>
      </c>
      <c r="AX1246" t="str">
        <f>IF(BC1246="","",IF(BC1246&gt;0,COUNT($AY$2:AY1246),""))</f>
        <v/>
      </c>
      <c r="AY1246" s="25" t="str">
        <f t="shared" si="627"/>
        <v/>
      </c>
      <c r="AZ1246" s="25" t="str">
        <f t="shared" si="628"/>
        <v/>
      </c>
      <c r="BA1246" s="25" t="str">
        <f t="shared" si="629"/>
        <v/>
      </c>
      <c r="BB1246" s="25" t="str">
        <f t="shared" si="630"/>
        <v/>
      </c>
      <c r="BC1246" s="25" t="str">
        <f t="shared" si="631"/>
        <v/>
      </c>
      <c r="BD1246" s="25" t="str">
        <f t="shared" si="632"/>
        <v/>
      </c>
      <c r="BE1246" s="25" t="str">
        <f t="shared" si="633"/>
        <v/>
      </c>
      <c r="BF1246" s="25" t="str">
        <f t="shared" si="634"/>
        <v/>
      </c>
      <c r="BG1246" s="25" t="str">
        <f t="shared" si="635"/>
        <v/>
      </c>
      <c r="BH1246" s="25" t="str">
        <f t="shared" si="636"/>
        <v/>
      </c>
      <c r="BI1246" s="25" t="str">
        <f t="shared" si="637"/>
        <v/>
      </c>
      <c r="BJ1246" s="25" t="str">
        <f t="shared" si="638"/>
        <v/>
      </c>
      <c r="BK1246" s="25" t="str">
        <f t="shared" si="639"/>
        <v/>
      </c>
      <c r="BL1246" s="25" t="str">
        <f t="shared" si="640"/>
        <v/>
      </c>
      <c r="BM1246" s="25" t="str">
        <f t="shared" si="641"/>
        <v/>
      </c>
      <c r="BN1246" s="25" t="str">
        <f t="shared" si="642"/>
        <v/>
      </c>
    </row>
    <row r="1247" spans="1:66" x14ac:dyDescent="0.25">
      <c r="A1247" s="20" t="str">
        <f>IF('S.D. Paste sheet'!A1247="","",'S.D. Paste sheet'!A1247)</f>
        <v/>
      </c>
      <c r="B1247" s="20" t="str">
        <f>IF('S.D. Paste sheet'!B1247="","",'S.D. Paste sheet'!B1247)</f>
        <v/>
      </c>
      <c r="C1247" s="20" t="str">
        <f>IF('S.D. Paste sheet'!C1247="","",'S.D. Paste sheet'!C1247)</f>
        <v/>
      </c>
      <c r="D1247" s="20" t="str">
        <f>IF('S.D. Paste sheet'!D1247="","",'S.D. Paste sheet'!D1247)</f>
        <v/>
      </c>
      <c r="E1247" s="20" t="str">
        <f>IF('S.D. Paste sheet'!E1247="","",UPPER('S.D. Paste sheet'!E1247))</f>
        <v/>
      </c>
      <c r="F1247" s="20" t="str">
        <f>IF('S.D. Paste sheet'!F1247="","",'S.D. Paste sheet'!F1247)</f>
        <v/>
      </c>
      <c r="G1247" s="20" t="str">
        <f>IF('S.D. Paste sheet'!G1247="","",UPPER('S.D. Paste sheet'!G1247))</f>
        <v/>
      </c>
      <c r="H1247" s="20" t="str">
        <f>IF('S.D. Paste sheet'!H1247="","",UPPER('S.D. Paste sheet'!H1247))</f>
        <v/>
      </c>
      <c r="I1247" s="20" t="str">
        <f>IF('S.D. Paste sheet'!I1247="","",'S.D. Paste sheet'!I1247)</f>
        <v/>
      </c>
      <c r="J1247" s="20" t="str">
        <f>IF('S.D. Paste sheet'!J1247="","",'S.D. Paste sheet'!J1247)</f>
        <v/>
      </c>
      <c r="K1247" s="20" t="str">
        <f>IF('S.D. Paste sheet'!K1247="","",'S.D. Paste sheet'!K1247)</f>
        <v/>
      </c>
      <c r="L1247" s="20" t="str">
        <f>IF('S.D. Paste sheet'!L1247="","",'S.D. Paste sheet'!L1247)</f>
        <v/>
      </c>
      <c r="M1247" s="20" t="str">
        <f>IF('S.D. Paste sheet'!M1247="","",'S.D. Paste sheet'!M1247)</f>
        <v/>
      </c>
      <c r="N1247" s="20" t="str">
        <f>IF('S.D. Paste sheet'!N1247="","",'S.D. Paste sheet'!N1247)</f>
        <v/>
      </c>
      <c r="O1247" s="20" t="str">
        <f>IF('S.D. Paste sheet'!O1247="","",'S.D. Paste sheet'!O1247)</f>
        <v/>
      </c>
      <c r="P1247" s="20" t="str">
        <f>IF('S.D. Paste sheet'!P1247="","",'S.D. Paste sheet'!P1247)</f>
        <v/>
      </c>
      <c r="Q1247" s="20" t="str">
        <f>IF('S.D. Paste sheet'!Q1247="","",'S.D. Paste sheet'!Q1247)</f>
        <v/>
      </c>
      <c r="R1247" s="20" t="str">
        <f>IF('S.D. Paste sheet'!R1247="","",'S.D. Paste sheet'!R1247)</f>
        <v/>
      </c>
      <c r="S1247" s="20" t="str">
        <f>IF('S.D. Paste sheet'!S1247="","",'S.D. Paste sheet'!S1247)</f>
        <v/>
      </c>
      <c r="T1247" s="20" t="str">
        <f>IF('S.D. Paste sheet'!T1247="","",'S.D. Paste sheet'!T1247)</f>
        <v/>
      </c>
      <c r="U1247" s="20" t="str">
        <f>IF('S.D. Paste sheet'!U1247="","",'S.D. Paste sheet'!U1247)</f>
        <v/>
      </c>
      <c r="V1247" s="20" t="str">
        <f>IF('S.D. Paste sheet'!V1247="","",'S.D. Paste sheet'!V1247)</f>
        <v/>
      </c>
      <c r="W1247" s="20" t="str">
        <f>IF('S.D. Paste sheet'!W1247="","",'S.D. Paste sheet'!W1247)</f>
        <v/>
      </c>
      <c r="X1247" s="20" t="str">
        <f>IF('S.D. Paste sheet'!X1247="","",'S.D. Paste sheet'!X1247)</f>
        <v/>
      </c>
      <c r="Y1247" s="20" t="str">
        <f>IF('S.D. Paste sheet'!Y1247="","",'S.D. Paste sheet'!Y1247)</f>
        <v/>
      </c>
      <c r="Z1247" s="20" t="str">
        <f>IF('S.D. Paste sheet'!Z1247="","",'S.D. Paste sheet'!Z1247)</f>
        <v/>
      </c>
      <c r="AA1247" s="20" t="str">
        <f>IF('S.D. Paste sheet'!AA1247="","",'S.D. Paste sheet'!AA1247)</f>
        <v/>
      </c>
      <c r="AB1247" s="20" t="str">
        <f>IF('S.D. Paste sheet'!AB1247="","",'S.D. Paste sheet'!AB1247)</f>
        <v/>
      </c>
      <c r="AC1247" s="20" t="str">
        <f>IF('S.D. Paste sheet'!AC1247="","",'S.D. Paste sheet'!AC1247)</f>
        <v/>
      </c>
      <c r="AD1247" s="20" t="str">
        <f>IF('S.D. Paste sheet'!AD1247="","",'S.D. Paste sheet'!AD1247)</f>
        <v/>
      </c>
      <c r="AE1247" s="28"/>
      <c r="AF1247" t="str">
        <f>IF(AK1247="","",IF(AK1247&gt;0,COUNT($AG$2:AG1247),""))</f>
        <v/>
      </c>
      <c r="AG1247" s="25" t="str">
        <f t="shared" si="611"/>
        <v/>
      </c>
      <c r="AH1247" s="25" t="str">
        <f t="shared" si="612"/>
        <v/>
      </c>
      <c r="AI1247" s="25" t="str">
        <f t="shared" si="613"/>
        <v/>
      </c>
      <c r="AJ1247" s="25" t="str">
        <f t="shared" si="614"/>
        <v/>
      </c>
      <c r="AK1247" s="25" t="str">
        <f t="shared" si="615"/>
        <v/>
      </c>
      <c r="AL1247" s="25" t="str">
        <f t="shared" si="616"/>
        <v/>
      </c>
      <c r="AM1247" s="25" t="str">
        <f t="shared" si="617"/>
        <v/>
      </c>
      <c r="AN1247" s="25" t="str">
        <f t="shared" si="618"/>
        <v/>
      </c>
      <c r="AO1247" s="25" t="str">
        <f t="shared" si="619"/>
        <v/>
      </c>
      <c r="AP1247" s="25" t="str">
        <f t="shared" si="620"/>
        <v/>
      </c>
      <c r="AQ1247" s="25" t="str">
        <f t="shared" si="621"/>
        <v/>
      </c>
      <c r="AR1247" s="25" t="str">
        <f t="shared" si="622"/>
        <v/>
      </c>
      <c r="AS1247" s="25" t="str">
        <f t="shared" si="623"/>
        <v/>
      </c>
      <c r="AT1247" s="25" t="str">
        <f t="shared" si="624"/>
        <v/>
      </c>
      <c r="AU1247" s="25" t="str">
        <f t="shared" si="625"/>
        <v/>
      </c>
      <c r="AV1247" s="25" t="str">
        <f t="shared" si="626"/>
        <v/>
      </c>
      <c r="AX1247" t="str">
        <f>IF(BC1247="","",IF(BC1247&gt;0,COUNT($AY$2:AY1247),""))</f>
        <v/>
      </c>
      <c r="AY1247" s="25" t="str">
        <f t="shared" si="627"/>
        <v/>
      </c>
      <c r="AZ1247" s="25" t="str">
        <f t="shared" si="628"/>
        <v/>
      </c>
      <c r="BA1247" s="25" t="str">
        <f t="shared" si="629"/>
        <v/>
      </c>
      <c r="BB1247" s="25" t="str">
        <f t="shared" si="630"/>
        <v/>
      </c>
      <c r="BC1247" s="25" t="str">
        <f t="shared" si="631"/>
        <v/>
      </c>
      <c r="BD1247" s="25" t="str">
        <f t="shared" si="632"/>
        <v/>
      </c>
      <c r="BE1247" s="25" t="str">
        <f t="shared" si="633"/>
        <v/>
      </c>
      <c r="BF1247" s="25" t="str">
        <f t="shared" si="634"/>
        <v/>
      </c>
      <c r="BG1247" s="25" t="str">
        <f t="shared" si="635"/>
        <v/>
      </c>
      <c r="BH1247" s="25" t="str">
        <f t="shared" si="636"/>
        <v/>
      </c>
      <c r="BI1247" s="25" t="str">
        <f t="shared" si="637"/>
        <v/>
      </c>
      <c r="BJ1247" s="25" t="str">
        <f t="shared" si="638"/>
        <v/>
      </c>
      <c r="BK1247" s="25" t="str">
        <f t="shared" si="639"/>
        <v/>
      </c>
      <c r="BL1247" s="25" t="str">
        <f t="shared" si="640"/>
        <v/>
      </c>
      <c r="BM1247" s="25" t="str">
        <f t="shared" si="641"/>
        <v/>
      </c>
      <c r="BN1247" s="25" t="str">
        <f t="shared" si="642"/>
        <v/>
      </c>
    </row>
    <row r="1248" spans="1:66" x14ac:dyDescent="0.25">
      <c r="A1248" s="20" t="str">
        <f>IF('S.D. Paste sheet'!A1248="","",'S.D. Paste sheet'!A1248)</f>
        <v/>
      </c>
      <c r="B1248" s="20" t="str">
        <f>IF('S.D. Paste sheet'!B1248="","",'S.D. Paste sheet'!B1248)</f>
        <v/>
      </c>
      <c r="C1248" s="20" t="str">
        <f>IF('S.D. Paste sheet'!C1248="","",'S.D. Paste sheet'!C1248)</f>
        <v/>
      </c>
      <c r="D1248" s="20" t="str">
        <f>IF('S.D. Paste sheet'!D1248="","",'S.D. Paste sheet'!D1248)</f>
        <v/>
      </c>
      <c r="E1248" s="20" t="str">
        <f>IF('S.D. Paste sheet'!E1248="","",UPPER('S.D. Paste sheet'!E1248))</f>
        <v/>
      </c>
      <c r="F1248" s="20" t="str">
        <f>IF('S.D. Paste sheet'!F1248="","",'S.D. Paste sheet'!F1248)</f>
        <v/>
      </c>
      <c r="G1248" s="20" t="str">
        <f>IF('S.D. Paste sheet'!G1248="","",UPPER('S.D. Paste sheet'!G1248))</f>
        <v/>
      </c>
      <c r="H1248" s="20" t="str">
        <f>IF('S.D. Paste sheet'!H1248="","",UPPER('S.D. Paste sheet'!H1248))</f>
        <v/>
      </c>
      <c r="I1248" s="20" t="str">
        <f>IF('S.D. Paste sheet'!I1248="","",'S.D. Paste sheet'!I1248)</f>
        <v/>
      </c>
      <c r="J1248" s="20" t="str">
        <f>IF('S.D. Paste sheet'!J1248="","",'S.D. Paste sheet'!J1248)</f>
        <v/>
      </c>
      <c r="K1248" s="20" t="str">
        <f>IF('S.D. Paste sheet'!K1248="","",'S.D. Paste sheet'!K1248)</f>
        <v/>
      </c>
      <c r="L1248" s="20" t="str">
        <f>IF('S.D. Paste sheet'!L1248="","",'S.D. Paste sheet'!L1248)</f>
        <v/>
      </c>
      <c r="M1248" s="20" t="str">
        <f>IF('S.D. Paste sheet'!M1248="","",'S.D. Paste sheet'!M1248)</f>
        <v/>
      </c>
      <c r="N1248" s="20" t="str">
        <f>IF('S.D. Paste sheet'!N1248="","",'S.D. Paste sheet'!N1248)</f>
        <v/>
      </c>
      <c r="O1248" s="20" t="str">
        <f>IF('S.D. Paste sheet'!O1248="","",'S.D. Paste sheet'!O1248)</f>
        <v/>
      </c>
      <c r="P1248" s="20" t="str">
        <f>IF('S.D. Paste sheet'!P1248="","",'S.D. Paste sheet'!P1248)</f>
        <v/>
      </c>
      <c r="Q1248" s="20" t="str">
        <f>IF('S.D. Paste sheet'!Q1248="","",'S.D. Paste sheet'!Q1248)</f>
        <v/>
      </c>
      <c r="R1248" s="20" t="str">
        <f>IF('S.D. Paste sheet'!R1248="","",'S.D. Paste sheet'!R1248)</f>
        <v/>
      </c>
      <c r="S1248" s="20" t="str">
        <f>IF('S.D. Paste sheet'!S1248="","",'S.D. Paste sheet'!S1248)</f>
        <v/>
      </c>
      <c r="T1248" s="20" t="str">
        <f>IF('S.D. Paste sheet'!T1248="","",'S.D. Paste sheet'!T1248)</f>
        <v/>
      </c>
      <c r="U1248" s="20" t="str">
        <f>IF('S.D. Paste sheet'!U1248="","",'S.D. Paste sheet'!U1248)</f>
        <v/>
      </c>
      <c r="V1248" s="20" t="str">
        <f>IF('S.D. Paste sheet'!V1248="","",'S.D. Paste sheet'!V1248)</f>
        <v/>
      </c>
      <c r="W1248" s="20" t="str">
        <f>IF('S.D. Paste sheet'!W1248="","",'S.D. Paste sheet'!W1248)</f>
        <v/>
      </c>
      <c r="X1248" s="20" t="str">
        <f>IF('S.D. Paste sheet'!X1248="","",'S.D. Paste sheet'!X1248)</f>
        <v/>
      </c>
      <c r="Y1248" s="20" t="str">
        <f>IF('S.D. Paste sheet'!Y1248="","",'S.D. Paste sheet'!Y1248)</f>
        <v/>
      </c>
      <c r="Z1248" s="20" t="str">
        <f>IF('S.D. Paste sheet'!Z1248="","",'S.D. Paste sheet'!Z1248)</f>
        <v/>
      </c>
      <c r="AA1248" s="20" t="str">
        <f>IF('S.D. Paste sheet'!AA1248="","",'S.D. Paste sheet'!AA1248)</f>
        <v/>
      </c>
      <c r="AB1248" s="20" t="str">
        <f>IF('S.D. Paste sheet'!AB1248="","",'S.D. Paste sheet'!AB1248)</f>
        <v/>
      </c>
      <c r="AC1248" s="20" t="str">
        <f>IF('S.D. Paste sheet'!AC1248="","",'S.D. Paste sheet'!AC1248)</f>
        <v/>
      </c>
      <c r="AD1248" s="20" t="str">
        <f>IF('S.D. Paste sheet'!AD1248="","",'S.D. Paste sheet'!AD1248)</f>
        <v/>
      </c>
      <c r="AE1248" s="28"/>
      <c r="AF1248" t="str">
        <f>IF(AK1248="","",IF(AK1248&gt;0,COUNT($AG$2:AG1248),""))</f>
        <v/>
      </c>
      <c r="AG1248" s="25" t="str">
        <f t="shared" si="611"/>
        <v/>
      </c>
      <c r="AH1248" s="25" t="str">
        <f t="shared" si="612"/>
        <v/>
      </c>
      <c r="AI1248" s="25" t="str">
        <f t="shared" si="613"/>
        <v/>
      </c>
      <c r="AJ1248" s="25" t="str">
        <f t="shared" si="614"/>
        <v/>
      </c>
      <c r="AK1248" s="25" t="str">
        <f t="shared" si="615"/>
        <v/>
      </c>
      <c r="AL1248" s="25" t="str">
        <f t="shared" si="616"/>
        <v/>
      </c>
      <c r="AM1248" s="25" t="str">
        <f t="shared" si="617"/>
        <v/>
      </c>
      <c r="AN1248" s="25" t="str">
        <f t="shared" si="618"/>
        <v/>
      </c>
      <c r="AO1248" s="25" t="str">
        <f t="shared" si="619"/>
        <v/>
      </c>
      <c r="AP1248" s="25" t="str">
        <f t="shared" si="620"/>
        <v/>
      </c>
      <c r="AQ1248" s="25" t="str">
        <f t="shared" si="621"/>
        <v/>
      </c>
      <c r="AR1248" s="25" t="str">
        <f t="shared" si="622"/>
        <v/>
      </c>
      <c r="AS1248" s="25" t="str">
        <f t="shared" si="623"/>
        <v/>
      </c>
      <c r="AT1248" s="25" t="str">
        <f t="shared" si="624"/>
        <v/>
      </c>
      <c r="AU1248" s="25" t="str">
        <f t="shared" si="625"/>
        <v/>
      </c>
      <c r="AV1248" s="25" t="str">
        <f t="shared" si="626"/>
        <v/>
      </c>
      <c r="AX1248" t="str">
        <f>IF(BC1248="","",IF(BC1248&gt;0,COUNT($AY$2:AY1248),""))</f>
        <v/>
      </c>
      <c r="AY1248" s="25" t="str">
        <f t="shared" si="627"/>
        <v/>
      </c>
      <c r="AZ1248" s="25" t="str">
        <f t="shared" si="628"/>
        <v/>
      </c>
      <c r="BA1248" s="25" t="str">
        <f t="shared" si="629"/>
        <v/>
      </c>
      <c r="BB1248" s="25" t="str">
        <f t="shared" si="630"/>
        <v/>
      </c>
      <c r="BC1248" s="25" t="str">
        <f t="shared" si="631"/>
        <v/>
      </c>
      <c r="BD1248" s="25" t="str">
        <f t="shared" si="632"/>
        <v/>
      </c>
      <c r="BE1248" s="25" t="str">
        <f t="shared" si="633"/>
        <v/>
      </c>
      <c r="BF1248" s="25" t="str">
        <f t="shared" si="634"/>
        <v/>
      </c>
      <c r="BG1248" s="25" t="str">
        <f t="shared" si="635"/>
        <v/>
      </c>
      <c r="BH1248" s="25" t="str">
        <f t="shared" si="636"/>
        <v/>
      </c>
      <c r="BI1248" s="25" t="str">
        <f t="shared" si="637"/>
        <v/>
      </c>
      <c r="BJ1248" s="25" t="str">
        <f t="shared" si="638"/>
        <v/>
      </c>
      <c r="BK1248" s="25" t="str">
        <f t="shared" si="639"/>
        <v/>
      </c>
      <c r="BL1248" s="25" t="str">
        <f t="shared" si="640"/>
        <v/>
      </c>
      <c r="BM1248" s="25" t="str">
        <f t="shared" si="641"/>
        <v/>
      </c>
      <c r="BN1248" s="25" t="str">
        <f t="shared" si="642"/>
        <v/>
      </c>
    </row>
    <row r="1249" spans="1:66" x14ac:dyDescent="0.25">
      <c r="A1249" s="20" t="str">
        <f>IF('S.D. Paste sheet'!A1249="","",'S.D. Paste sheet'!A1249)</f>
        <v/>
      </c>
      <c r="B1249" s="20" t="str">
        <f>IF('S.D. Paste sheet'!B1249="","",'S.D. Paste sheet'!B1249)</f>
        <v/>
      </c>
      <c r="C1249" s="20" t="str">
        <f>IF('S.D. Paste sheet'!C1249="","",'S.D. Paste sheet'!C1249)</f>
        <v/>
      </c>
      <c r="D1249" s="20" t="str">
        <f>IF('S.D. Paste sheet'!D1249="","",'S.D. Paste sheet'!D1249)</f>
        <v/>
      </c>
      <c r="E1249" s="20" t="str">
        <f>IF('S.D. Paste sheet'!E1249="","",UPPER('S.D. Paste sheet'!E1249))</f>
        <v/>
      </c>
      <c r="F1249" s="20" t="str">
        <f>IF('S.D. Paste sheet'!F1249="","",'S.D. Paste sheet'!F1249)</f>
        <v/>
      </c>
      <c r="G1249" s="20" t="str">
        <f>IF('S.D. Paste sheet'!G1249="","",UPPER('S.D. Paste sheet'!G1249))</f>
        <v/>
      </c>
      <c r="H1249" s="20" t="str">
        <f>IF('S.D. Paste sheet'!H1249="","",UPPER('S.D. Paste sheet'!H1249))</f>
        <v/>
      </c>
      <c r="I1249" s="20" t="str">
        <f>IF('S.D. Paste sheet'!I1249="","",'S.D. Paste sheet'!I1249)</f>
        <v/>
      </c>
      <c r="J1249" s="20" t="str">
        <f>IF('S.D. Paste sheet'!J1249="","",'S.D. Paste sheet'!J1249)</f>
        <v/>
      </c>
      <c r="K1249" s="20" t="str">
        <f>IF('S.D. Paste sheet'!K1249="","",'S.D. Paste sheet'!K1249)</f>
        <v/>
      </c>
      <c r="L1249" s="20" t="str">
        <f>IF('S.D. Paste sheet'!L1249="","",'S.D. Paste sheet'!L1249)</f>
        <v/>
      </c>
      <c r="M1249" s="20" t="str">
        <f>IF('S.D. Paste sheet'!M1249="","",'S.D. Paste sheet'!M1249)</f>
        <v/>
      </c>
      <c r="N1249" s="20" t="str">
        <f>IF('S.D. Paste sheet'!N1249="","",'S.D. Paste sheet'!N1249)</f>
        <v/>
      </c>
      <c r="O1249" s="20" t="str">
        <f>IF('S.D. Paste sheet'!O1249="","",'S.D. Paste sheet'!O1249)</f>
        <v/>
      </c>
      <c r="P1249" s="20" t="str">
        <f>IF('S.D. Paste sheet'!P1249="","",'S.D. Paste sheet'!P1249)</f>
        <v/>
      </c>
      <c r="Q1249" s="20" t="str">
        <f>IF('S.D. Paste sheet'!Q1249="","",'S.D. Paste sheet'!Q1249)</f>
        <v/>
      </c>
      <c r="R1249" s="20" t="str">
        <f>IF('S.D. Paste sheet'!R1249="","",'S.D. Paste sheet'!R1249)</f>
        <v/>
      </c>
      <c r="S1249" s="20" t="str">
        <f>IF('S.D. Paste sheet'!S1249="","",'S.D. Paste sheet'!S1249)</f>
        <v/>
      </c>
      <c r="T1249" s="20" t="str">
        <f>IF('S.D. Paste sheet'!T1249="","",'S.D. Paste sheet'!T1249)</f>
        <v/>
      </c>
      <c r="U1249" s="20" t="str">
        <f>IF('S.D. Paste sheet'!U1249="","",'S.D. Paste sheet'!U1249)</f>
        <v/>
      </c>
      <c r="V1249" s="20" t="str">
        <f>IF('S.D. Paste sheet'!V1249="","",'S.D. Paste sheet'!V1249)</f>
        <v/>
      </c>
      <c r="W1249" s="20" t="str">
        <f>IF('S.D. Paste sheet'!W1249="","",'S.D. Paste sheet'!W1249)</f>
        <v/>
      </c>
      <c r="X1249" s="20" t="str">
        <f>IF('S.D. Paste sheet'!X1249="","",'S.D. Paste sheet'!X1249)</f>
        <v/>
      </c>
      <c r="Y1249" s="20" t="str">
        <f>IF('S.D. Paste sheet'!Y1249="","",'S.D. Paste sheet'!Y1249)</f>
        <v/>
      </c>
      <c r="Z1249" s="20" t="str">
        <f>IF('S.D. Paste sheet'!Z1249="","",'S.D. Paste sheet'!Z1249)</f>
        <v/>
      </c>
      <c r="AA1249" s="20" t="str">
        <f>IF('S.D. Paste sheet'!AA1249="","",'S.D. Paste sheet'!AA1249)</f>
        <v/>
      </c>
      <c r="AB1249" s="20" t="str">
        <f>IF('S.D. Paste sheet'!AB1249="","",'S.D. Paste sheet'!AB1249)</f>
        <v/>
      </c>
      <c r="AC1249" s="20" t="str">
        <f>IF('S.D. Paste sheet'!AC1249="","",'S.D. Paste sheet'!AC1249)</f>
        <v/>
      </c>
      <c r="AD1249" s="20" t="str">
        <f>IF('S.D. Paste sheet'!AD1249="","",'S.D. Paste sheet'!AD1249)</f>
        <v/>
      </c>
      <c r="AE1249" s="28"/>
      <c r="AF1249" t="str">
        <f>IF(AK1249="","",IF(AK1249&gt;0,COUNT($AG$2:AG1249),""))</f>
        <v/>
      </c>
      <c r="AG1249" s="25" t="str">
        <f t="shared" si="611"/>
        <v/>
      </c>
      <c r="AH1249" s="25" t="str">
        <f t="shared" si="612"/>
        <v/>
      </c>
      <c r="AI1249" s="25" t="str">
        <f t="shared" si="613"/>
        <v/>
      </c>
      <c r="AJ1249" s="25" t="str">
        <f t="shared" si="614"/>
        <v/>
      </c>
      <c r="AK1249" s="25" t="str">
        <f t="shared" si="615"/>
        <v/>
      </c>
      <c r="AL1249" s="25" t="str">
        <f t="shared" si="616"/>
        <v/>
      </c>
      <c r="AM1249" s="25" t="str">
        <f t="shared" si="617"/>
        <v/>
      </c>
      <c r="AN1249" s="25" t="str">
        <f t="shared" si="618"/>
        <v/>
      </c>
      <c r="AO1249" s="25" t="str">
        <f t="shared" si="619"/>
        <v/>
      </c>
      <c r="AP1249" s="25" t="str">
        <f t="shared" si="620"/>
        <v/>
      </c>
      <c r="AQ1249" s="25" t="str">
        <f t="shared" si="621"/>
        <v/>
      </c>
      <c r="AR1249" s="25" t="str">
        <f t="shared" si="622"/>
        <v/>
      </c>
      <c r="AS1249" s="25" t="str">
        <f t="shared" si="623"/>
        <v/>
      </c>
      <c r="AT1249" s="25" t="str">
        <f t="shared" si="624"/>
        <v/>
      </c>
      <c r="AU1249" s="25" t="str">
        <f t="shared" si="625"/>
        <v/>
      </c>
      <c r="AV1249" s="25" t="str">
        <f t="shared" si="626"/>
        <v/>
      </c>
      <c r="AX1249" t="str">
        <f>IF(BC1249="","",IF(BC1249&gt;0,COUNT($AY$2:AY1249),""))</f>
        <v/>
      </c>
      <c r="AY1249" s="25" t="str">
        <f t="shared" si="627"/>
        <v/>
      </c>
      <c r="AZ1249" s="25" t="str">
        <f t="shared" si="628"/>
        <v/>
      </c>
      <c r="BA1249" s="25" t="str">
        <f t="shared" si="629"/>
        <v/>
      </c>
      <c r="BB1249" s="25" t="str">
        <f t="shared" si="630"/>
        <v/>
      </c>
      <c r="BC1249" s="25" t="str">
        <f t="shared" si="631"/>
        <v/>
      </c>
      <c r="BD1249" s="25" t="str">
        <f t="shared" si="632"/>
        <v/>
      </c>
      <c r="BE1249" s="25" t="str">
        <f t="shared" si="633"/>
        <v/>
      </c>
      <c r="BF1249" s="25" t="str">
        <f t="shared" si="634"/>
        <v/>
      </c>
      <c r="BG1249" s="25" t="str">
        <f t="shared" si="635"/>
        <v/>
      </c>
      <c r="BH1249" s="25" t="str">
        <f t="shared" si="636"/>
        <v/>
      </c>
      <c r="BI1249" s="25" t="str">
        <f t="shared" si="637"/>
        <v/>
      </c>
      <c r="BJ1249" s="25" t="str">
        <f t="shared" si="638"/>
        <v/>
      </c>
      <c r="BK1249" s="25" t="str">
        <f t="shared" si="639"/>
        <v/>
      </c>
      <c r="BL1249" s="25" t="str">
        <f t="shared" si="640"/>
        <v/>
      </c>
      <c r="BM1249" s="25" t="str">
        <f t="shared" si="641"/>
        <v/>
      </c>
      <c r="BN1249" s="25" t="str">
        <f t="shared" si="642"/>
        <v/>
      </c>
    </row>
    <row r="1250" spans="1:66" x14ac:dyDescent="0.25">
      <c r="A1250" s="20" t="str">
        <f>IF('S.D. Paste sheet'!A1250="","",'S.D. Paste sheet'!A1250)</f>
        <v/>
      </c>
      <c r="B1250" s="20" t="str">
        <f>IF('S.D. Paste sheet'!B1250="","",'S.D. Paste sheet'!B1250)</f>
        <v/>
      </c>
      <c r="C1250" s="20" t="str">
        <f>IF('S.D. Paste sheet'!C1250="","",'S.D. Paste sheet'!C1250)</f>
        <v/>
      </c>
      <c r="D1250" s="20" t="str">
        <f>IF('S.D. Paste sheet'!D1250="","",'S.D. Paste sheet'!D1250)</f>
        <v/>
      </c>
      <c r="E1250" s="20" t="str">
        <f>IF('S.D. Paste sheet'!E1250="","",UPPER('S.D. Paste sheet'!E1250))</f>
        <v/>
      </c>
      <c r="F1250" s="20" t="str">
        <f>IF('S.D. Paste sheet'!F1250="","",'S.D. Paste sheet'!F1250)</f>
        <v/>
      </c>
      <c r="G1250" s="20" t="str">
        <f>IF('S.D. Paste sheet'!G1250="","",UPPER('S.D. Paste sheet'!G1250))</f>
        <v/>
      </c>
      <c r="H1250" s="20" t="str">
        <f>IF('S.D. Paste sheet'!H1250="","",UPPER('S.D. Paste sheet'!H1250))</f>
        <v/>
      </c>
      <c r="I1250" s="20" t="str">
        <f>IF('S.D. Paste sheet'!I1250="","",'S.D. Paste sheet'!I1250)</f>
        <v/>
      </c>
      <c r="J1250" s="20" t="str">
        <f>IF('S.D. Paste sheet'!J1250="","",'S.D. Paste sheet'!J1250)</f>
        <v/>
      </c>
      <c r="K1250" s="20" t="str">
        <f>IF('S.D. Paste sheet'!K1250="","",'S.D. Paste sheet'!K1250)</f>
        <v/>
      </c>
      <c r="L1250" s="20" t="str">
        <f>IF('S.D. Paste sheet'!L1250="","",'S.D. Paste sheet'!L1250)</f>
        <v/>
      </c>
      <c r="M1250" s="20" t="str">
        <f>IF('S.D. Paste sheet'!M1250="","",'S.D. Paste sheet'!M1250)</f>
        <v/>
      </c>
      <c r="N1250" s="20" t="str">
        <f>IF('S.D. Paste sheet'!N1250="","",'S.D. Paste sheet'!N1250)</f>
        <v/>
      </c>
      <c r="O1250" s="20" t="str">
        <f>IF('S.D. Paste sheet'!O1250="","",'S.D. Paste sheet'!O1250)</f>
        <v/>
      </c>
      <c r="P1250" s="20" t="str">
        <f>IF('S.D. Paste sheet'!P1250="","",'S.D. Paste sheet'!P1250)</f>
        <v/>
      </c>
      <c r="Q1250" s="20" t="str">
        <f>IF('S.D. Paste sheet'!Q1250="","",'S.D. Paste sheet'!Q1250)</f>
        <v/>
      </c>
      <c r="R1250" s="20" t="str">
        <f>IF('S.D. Paste sheet'!R1250="","",'S.D. Paste sheet'!R1250)</f>
        <v/>
      </c>
      <c r="S1250" s="20" t="str">
        <f>IF('S.D. Paste sheet'!S1250="","",'S.D. Paste sheet'!S1250)</f>
        <v/>
      </c>
      <c r="T1250" s="20" t="str">
        <f>IF('S.D. Paste sheet'!T1250="","",'S.D. Paste sheet'!T1250)</f>
        <v/>
      </c>
      <c r="U1250" s="20" t="str">
        <f>IF('S.D. Paste sheet'!U1250="","",'S.D. Paste sheet'!U1250)</f>
        <v/>
      </c>
      <c r="V1250" s="20" t="str">
        <f>IF('S.D. Paste sheet'!V1250="","",'S.D. Paste sheet'!V1250)</f>
        <v/>
      </c>
      <c r="W1250" s="20" t="str">
        <f>IF('S.D. Paste sheet'!W1250="","",'S.D. Paste sheet'!W1250)</f>
        <v/>
      </c>
      <c r="X1250" s="20" t="str">
        <f>IF('S.D. Paste sheet'!X1250="","",'S.D. Paste sheet'!X1250)</f>
        <v/>
      </c>
      <c r="Y1250" s="20" t="str">
        <f>IF('S.D. Paste sheet'!Y1250="","",'S.D. Paste sheet'!Y1250)</f>
        <v/>
      </c>
      <c r="Z1250" s="20" t="str">
        <f>IF('S.D. Paste sheet'!Z1250="","",'S.D. Paste sheet'!Z1250)</f>
        <v/>
      </c>
      <c r="AA1250" s="20" t="str">
        <f>IF('S.D. Paste sheet'!AA1250="","",'S.D. Paste sheet'!AA1250)</f>
        <v/>
      </c>
      <c r="AB1250" s="20" t="str">
        <f>IF('S.D. Paste sheet'!AB1250="","",'S.D. Paste sheet'!AB1250)</f>
        <v/>
      </c>
      <c r="AC1250" s="20" t="str">
        <f>IF('S.D. Paste sheet'!AC1250="","",'S.D. Paste sheet'!AC1250)</f>
        <v/>
      </c>
      <c r="AD1250" s="20" t="str">
        <f>IF('S.D. Paste sheet'!AD1250="","",'S.D. Paste sheet'!AD1250)</f>
        <v/>
      </c>
      <c r="AE1250" s="28"/>
      <c r="AF1250" t="str">
        <f>IF(AK1250="","",IF(AK1250&gt;0,COUNT($AG$2:AG1250),""))</f>
        <v/>
      </c>
      <c r="AG1250" s="25" t="str">
        <f t="shared" si="611"/>
        <v/>
      </c>
      <c r="AH1250" s="25" t="str">
        <f t="shared" si="612"/>
        <v/>
      </c>
      <c r="AI1250" s="25" t="str">
        <f t="shared" si="613"/>
        <v/>
      </c>
      <c r="AJ1250" s="25" t="str">
        <f t="shared" si="614"/>
        <v/>
      </c>
      <c r="AK1250" s="25" t="str">
        <f t="shared" si="615"/>
        <v/>
      </c>
      <c r="AL1250" s="25" t="str">
        <f t="shared" si="616"/>
        <v/>
      </c>
      <c r="AM1250" s="25" t="str">
        <f t="shared" si="617"/>
        <v/>
      </c>
      <c r="AN1250" s="25" t="str">
        <f t="shared" si="618"/>
        <v/>
      </c>
      <c r="AO1250" s="25" t="str">
        <f t="shared" si="619"/>
        <v/>
      </c>
      <c r="AP1250" s="25" t="str">
        <f t="shared" si="620"/>
        <v/>
      </c>
      <c r="AQ1250" s="25" t="str">
        <f t="shared" si="621"/>
        <v/>
      </c>
      <c r="AR1250" s="25" t="str">
        <f t="shared" si="622"/>
        <v/>
      </c>
      <c r="AS1250" s="25" t="str">
        <f t="shared" si="623"/>
        <v/>
      </c>
      <c r="AT1250" s="25" t="str">
        <f t="shared" si="624"/>
        <v/>
      </c>
      <c r="AU1250" s="25" t="str">
        <f t="shared" si="625"/>
        <v/>
      </c>
      <c r="AV1250" s="25" t="str">
        <f t="shared" si="626"/>
        <v/>
      </c>
      <c r="AX1250" t="str">
        <f>IF(BC1250="","",IF(BC1250&gt;0,COUNT($AY$2:AY1250),""))</f>
        <v/>
      </c>
      <c r="AY1250" s="25" t="str">
        <f t="shared" si="627"/>
        <v/>
      </c>
      <c r="AZ1250" s="25" t="str">
        <f t="shared" si="628"/>
        <v/>
      </c>
      <c r="BA1250" s="25" t="str">
        <f t="shared" si="629"/>
        <v/>
      </c>
      <c r="BB1250" s="25" t="str">
        <f t="shared" si="630"/>
        <v/>
      </c>
      <c r="BC1250" s="25" t="str">
        <f t="shared" si="631"/>
        <v/>
      </c>
      <c r="BD1250" s="25" t="str">
        <f t="shared" si="632"/>
        <v/>
      </c>
      <c r="BE1250" s="25" t="str">
        <f t="shared" si="633"/>
        <v/>
      </c>
      <c r="BF1250" s="25" t="str">
        <f t="shared" si="634"/>
        <v/>
      </c>
      <c r="BG1250" s="25" t="str">
        <f t="shared" si="635"/>
        <v/>
      </c>
      <c r="BH1250" s="25" t="str">
        <f t="shared" si="636"/>
        <v/>
      </c>
      <c r="BI1250" s="25" t="str">
        <f t="shared" si="637"/>
        <v/>
      </c>
      <c r="BJ1250" s="25" t="str">
        <f t="shared" si="638"/>
        <v/>
      </c>
      <c r="BK1250" s="25" t="str">
        <f t="shared" si="639"/>
        <v/>
      </c>
      <c r="BL1250" s="25" t="str">
        <f t="shared" si="640"/>
        <v/>
      </c>
      <c r="BM1250" s="25" t="str">
        <f t="shared" si="641"/>
        <v/>
      </c>
      <c r="BN1250" s="25" t="str">
        <f t="shared" si="642"/>
        <v/>
      </c>
    </row>
    <row r="1251" spans="1:66" x14ac:dyDescent="0.25">
      <c r="A1251" s="20" t="str">
        <f>IF('S.D. Paste sheet'!A1251="","",'S.D. Paste sheet'!A1251)</f>
        <v/>
      </c>
      <c r="B1251" s="20" t="str">
        <f>IF('S.D. Paste sheet'!B1251="","",'S.D. Paste sheet'!B1251)</f>
        <v/>
      </c>
      <c r="C1251" s="20" t="str">
        <f>IF('S.D. Paste sheet'!C1251="","",'S.D. Paste sheet'!C1251)</f>
        <v/>
      </c>
      <c r="D1251" s="20" t="str">
        <f>IF('S.D. Paste sheet'!D1251="","",'S.D. Paste sheet'!D1251)</f>
        <v/>
      </c>
      <c r="E1251" s="20" t="str">
        <f>IF('S.D. Paste sheet'!E1251="","",UPPER('S.D. Paste sheet'!E1251))</f>
        <v/>
      </c>
      <c r="F1251" s="20" t="str">
        <f>IF('S.D. Paste sheet'!F1251="","",'S.D. Paste sheet'!F1251)</f>
        <v/>
      </c>
      <c r="G1251" s="20" t="str">
        <f>IF('S.D. Paste sheet'!G1251="","",UPPER('S.D. Paste sheet'!G1251))</f>
        <v/>
      </c>
      <c r="H1251" s="20" t="str">
        <f>IF('S.D. Paste sheet'!H1251="","",UPPER('S.D. Paste sheet'!H1251))</f>
        <v/>
      </c>
      <c r="I1251" s="20" t="str">
        <f>IF('S.D. Paste sheet'!I1251="","",'S.D. Paste sheet'!I1251)</f>
        <v/>
      </c>
      <c r="J1251" s="20" t="str">
        <f>IF('S.D. Paste sheet'!J1251="","",'S.D. Paste sheet'!J1251)</f>
        <v/>
      </c>
      <c r="K1251" s="20" t="str">
        <f>IF('S.D. Paste sheet'!K1251="","",'S.D. Paste sheet'!K1251)</f>
        <v/>
      </c>
      <c r="L1251" s="20" t="str">
        <f>IF('S.D. Paste sheet'!L1251="","",'S.D. Paste sheet'!L1251)</f>
        <v/>
      </c>
      <c r="M1251" s="20" t="str">
        <f>IF('S.D. Paste sheet'!M1251="","",'S.D. Paste sheet'!M1251)</f>
        <v/>
      </c>
      <c r="N1251" s="20" t="str">
        <f>IF('S.D. Paste sheet'!N1251="","",'S.D. Paste sheet'!N1251)</f>
        <v/>
      </c>
      <c r="O1251" s="20" t="str">
        <f>IF('S.D. Paste sheet'!O1251="","",'S.D. Paste sheet'!O1251)</f>
        <v/>
      </c>
      <c r="P1251" s="20" t="str">
        <f>IF('S.D. Paste sheet'!P1251="","",'S.D. Paste sheet'!P1251)</f>
        <v/>
      </c>
      <c r="Q1251" s="20" t="str">
        <f>IF('S.D. Paste sheet'!Q1251="","",'S.D. Paste sheet'!Q1251)</f>
        <v/>
      </c>
      <c r="R1251" s="20" t="str">
        <f>IF('S.D. Paste sheet'!R1251="","",'S.D. Paste sheet'!R1251)</f>
        <v/>
      </c>
      <c r="S1251" s="20" t="str">
        <f>IF('S.D. Paste sheet'!S1251="","",'S.D. Paste sheet'!S1251)</f>
        <v/>
      </c>
      <c r="T1251" s="20" t="str">
        <f>IF('S.D. Paste sheet'!T1251="","",'S.D. Paste sheet'!T1251)</f>
        <v/>
      </c>
      <c r="U1251" s="20" t="str">
        <f>IF('S.D. Paste sheet'!U1251="","",'S.D. Paste sheet'!U1251)</f>
        <v/>
      </c>
      <c r="V1251" s="20" t="str">
        <f>IF('S.D. Paste sheet'!V1251="","",'S.D. Paste sheet'!V1251)</f>
        <v/>
      </c>
      <c r="W1251" s="20" t="str">
        <f>IF('S.D. Paste sheet'!W1251="","",'S.D. Paste sheet'!W1251)</f>
        <v/>
      </c>
      <c r="X1251" s="20" t="str">
        <f>IF('S.D. Paste sheet'!X1251="","",'S.D. Paste sheet'!X1251)</f>
        <v/>
      </c>
      <c r="Y1251" s="20" t="str">
        <f>IF('S.D. Paste sheet'!Y1251="","",'S.D. Paste sheet'!Y1251)</f>
        <v/>
      </c>
      <c r="Z1251" s="20" t="str">
        <f>IF('S.D. Paste sheet'!Z1251="","",'S.D. Paste sheet'!Z1251)</f>
        <v/>
      </c>
      <c r="AA1251" s="20" t="str">
        <f>IF('S.D. Paste sheet'!AA1251="","",'S.D. Paste sheet'!AA1251)</f>
        <v/>
      </c>
      <c r="AB1251" s="20" t="str">
        <f>IF('S.D. Paste sheet'!AB1251="","",'S.D. Paste sheet'!AB1251)</f>
        <v/>
      </c>
      <c r="AC1251" s="20" t="str">
        <f>IF('S.D. Paste sheet'!AC1251="","",'S.D. Paste sheet'!AC1251)</f>
        <v/>
      </c>
      <c r="AD1251" s="20" t="str">
        <f>IF('S.D. Paste sheet'!AD1251="","",'S.D. Paste sheet'!AD1251)</f>
        <v/>
      </c>
      <c r="AE1251" s="28"/>
      <c r="AF1251" t="str">
        <f>IF(AK1251="","",IF(AK1251&gt;0,COUNT($AG$2:AG1251),""))</f>
        <v/>
      </c>
      <c r="AG1251" s="25" t="str">
        <f t="shared" si="611"/>
        <v/>
      </c>
      <c r="AH1251" s="25" t="str">
        <f t="shared" si="612"/>
        <v/>
      </c>
      <c r="AI1251" s="25" t="str">
        <f t="shared" si="613"/>
        <v/>
      </c>
      <c r="AJ1251" s="25" t="str">
        <f t="shared" si="614"/>
        <v/>
      </c>
      <c r="AK1251" s="25" t="str">
        <f t="shared" si="615"/>
        <v/>
      </c>
      <c r="AL1251" s="25" t="str">
        <f t="shared" si="616"/>
        <v/>
      </c>
      <c r="AM1251" s="25" t="str">
        <f t="shared" si="617"/>
        <v/>
      </c>
      <c r="AN1251" s="25" t="str">
        <f t="shared" si="618"/>
        <v/>
      </c>
      <c r="AO1251" s="25" t="str">
        <f t="shared" si="619"/>
        <v/>
      </c>
      <c r="AP1251" s="25" t="str">
        <f t="shared" si="620"/>
        <v/>
      </c>
      <c r="AQ1251" s="25" t="str">
        <f t="shared" si="621"/>
        <v/>
      </c>
      <c r="AR1251" s="25" t="str">
        <f t="shared" si="622"/>
        <v/>
      </c>
      <c r="AS1251" s="25" t="str">
        <f t="shared" si="623"/>
        <v/>
      </c>
      <c r="AT1251" s="25" t="str">
        <f t="shared" si="624"/>
        <v/>
      </c>
      <c r="AU1251" s="25" t="str">
        <f t="shared" si="625"/>
        <v/>
      </c>
      <c r="AV1251" s="25" t="str">
        <f t="shared" si="626"/>
        <v/>
      </c>
      <c r="AX1251" t="str">
        <f>IF(BC1251="","",IF(BC1251&gt;0,COUNT($AY$2:AY1251),""))</f>
        <v/>
      </c>
      <c r="AY1251" s="25" t="str">
        <f t="shared" si="627"/>
        <v/>
      </c>
      <c r="AZ1251" s="25" t="str">
        <f t="shared" si="628"/>
        <v/>
      </c>
      <c r="BA1251" s="25" t="str">
        <f t="shared" si="629"/>
        <v/>
      </c>
      <c r="BB1251" s="25" t="str">
        <f t="shared" si="630"/>
        <v/>
      </c>
      <c r="BC1251" s="25" t="str">
        <f t="shared" si="631"/>
        <v/>
      </c>
      <c r="BD1251" s="25" t="str">
        <f t="shared" si="632"/>
        <v/>
      </c>
      <c r="BE1251" s="25" t="str">
        <f t="shared" si="633"/>
        <v/>
      </c>
      <c r="BF1251" s="25" t="str">
        <f t="shared" si="634"/>
        <v/>
      </c>
      <c r="BG1251" s="25" t="str">
        <f t="shared" si="635"/>
        <v/>
      </c>
      <c r="BH1251" s="25" t="str">
        <f t="shared" si="636"/>
        <v/>
      </c>
      <c r="BI1251" s="25" t="str">
        <f t="shared" si="637"/>
        <v/>
      </c>
      <c r="BJ1251" s="25" t="str">
        <f t="shared" si="638"/>
        <v/>
      </c>
      <c r="BK1251" s="25" t="str">
        <f t="shared" si="639"/>
        <v/>
      </c>
      <c r="BL1251" s="25" t="str">
        <f t="shared" si="640"/>
        <v/>
      </c>
      <c r="BM1251" s="25" t="str">
        <f t="shared" si="641"/>
        <v/>
      </c>
      <c r="BN1251" s="25" t="str">
        <f t="shared" si="642"/>
        <v/>
      </c>
    </row>
    <row r="1252" spans="1:66" x14ac:dyDescent="0.25">
      <c r="A1252" s="20" t="str">
        <f>IF('S.D. Paste sheet'!A1252="","",'S.D. Paste sheet'!A1252)</f>
        <v/>
      </c>
      <c r="B1252" s="20" t="str">
        <f>IF('S.D. Paste sheet'!B1252="","",'S.D. Paste sheet'!B1252)</f>
        <v/>
      </c>
      <c r="C1252" s="20" t="str">
        <f>IF('S.D. Paste sheet'!C1252="","",'S.D. Paste sheet'!C1252)</f>
        <v/>
      </c>
      <c r="D1252" s="20" t="str">
        <f>IF('S.D. Paste sheet'!D1252="","",'S.D. Paste sheet'!D1252)</f>
        <v/>
      </c>
      <c r="E1252" s="20" t="str">
        <f>IF('S.D. Paste sheet'!E1252="","",UPPER('S.D. Paste sheet'!E1252))</f>
        <v/>
      </c>
      <c r="F1252" s="20" t="str">
        <f>IF('S.D. Paste sheet'!F1252="","",'S.D. Paste sheet'!F1252)</f>
        <v/>
      </c>
      <c r="G1252" s="20" t="str">
        <f>IF('S.D. Paste sheet'!G1252="","",UPPER('S.D. Paste sheet'!G1252))</f>
        <v/>
      </c>
      <c r="H1252" s="20" t="str">
        <f>IF('S.D. Paste sheet'!H1252="","",UPPER('S.D. Paste sheet'!H1252))</f>
        <v/>
      </c>
      <c r="I1252" s="20" t="str">
        <f>IF('S.D. Paste sheet'!I1252="","",'S.D. Paste sheet'!I1252)</f>
        <v/>
      </c>
      <c r="J1252" s="20" t="str">
        <f>IF('S.D. Paste sheet'!J1252="","",'S.D. Paste sheet'!J1252)</f>
        <v/>
      </c>
      <c r="K1252" s="20" t="str">
        <f>IF('S.D. Paste sheet'!K1252="","",'S.D. Paste sheet'!K1252)</f>
        <v/>
      </c>
      <c r="L1252" s="20" t="str">
        <f>IF('S.D. Paste sheet'!L1252="","",'S.D. Paste sheet'!L1252)</f>
        <v/>
      </c>
      <c r="M1252" s="20" t="str">
        <f>IF('S.D. Paste sheet'!M1252="","",'S.D. Paste sheet'!M1252)</f>
        <v/>
      </c>
      <c r="N1252" s="20" t="str">
        <f>IF('S.D. Paste sheet'!N1252="","",'S.D. Paste sheet'!N1252)</f>
        <v/>
      </c>
      <c r="O1252" s="20" t="str">
        <f>IF('S.D. Paste sheet'!O1252="","",'S.D. Paste sheet'!O1252)</f>
        <v/>
      </c>
      <c r="P1252" s="20" t="str">
        <f>IF('S.D. Paste sheet'!P1252="","",'S.D. Paste sheet'!P1252)</f>
        <v/>
      </c>
      <c r="Q1252" s="20" t="str">
        <f>IF('S.D. Paste sheet'!Q1252="","",'S.D. Paste sheet'!Q1252)</f>
        <v/>
      </c>
      <c r="R1252" s="20" t="str">
        <f>IF('S.D. Paste sheet'!R1252="","",'S.D. Paste sheet'!R1252)</f>
        <v/>
      </c>
      <c r="S1252" s="20" t="str">
        <f>IF('S.D. Paste sheet'!S1252="","",'S.D. Paste sheet'!S1252)</f>
        <v/>
      </c>
      <c r="T1252" s="20" t="str">
        <f>IF('S.D. Paste sheet'!T1252="","",'S.D. Paste sheet'!T1252)</f>
        <v/>
      </c>
      <c r="U1252" s="20" t="str">
        <f>IF('S.D. Paste sheet'!U1252="","",'S.D. Paste sheet'!U1252)</f>
        <v/>
      </c>
      <c r="V1252" s="20" t="str">
        <f>IF('S.D. Paste sheet'!V1252="","",'S.D. Paste sheet'!V1252)</f>
        <v/>
      </c>
      <c r="W1252" s="20" t="str">
        <f>IF('S.D. Paste sheet'!W1252="","",'S.D. Paste sheet'!W1252)</f>
        <v/>
      </c>
      <c r="X1252" s="20" t="str">
        <f>IF('S.D. Paste sheet'!X1252="","",'S.D. Paste sheet'!X1252)</f>
        <v/>
      </c>
      <c r="Y1252" s="20" t="str">
        <f>IF('S.D. Paste sheet'!Y1252="","",'S.D. Paste sheet'!Y1252)</f>
        <v/>
      </c>
      <c r="Z1252" s="20" t="str">
        <f>IF('S.D. Paste sheet'!Z1252="","",'S.D. Paste sheet'!Z1252)</f>
        <v/>
      </c>
      <c r="AA1252" s="20" t="str">
        <f>IF('S.D. Paste sheet'!AA1252="","",'S.D. Paste sheet'!AA1252)</f>
        <v/>
      </c>
      <c r="AB1252" s="20" t="str">
        <f>IF('S.D. Paste sheet'!AB1252="","",'S.D. Paste sheet'!AB1252)</f>
        <v/>
      </c>
      <c r="AC1252" s="20" t="str">
        <f>IF('S.D. Paste sheet'!AC1252="","",'S.D. Paste sheet'!AC1252)</f>
        <v/>
      </c>
      <c r="AD1252" s="20" t="str">
        <f>IF('S.D. Paste sheet'!AD1252="","",'S.D. Paste sheet'!AD1252)</f>
        <v/>
      </c>
      <c r="AE1252" s="28"/>
      <c r="AF1252" t="str">
        <f>IF(AK1252="","",IF(AK1252&gt;0,COUNT($AG$2:AG1252),""))</f>
        <v/>
      </c>
      <c r="AG1252" s="25" t="str">
        <f t="shared" si="611"/>
        <v/>
      </c>
      <c r="AH1252" s="25" t="str">
        <f t="shared" si="612"/>
        <v/>
      </c>
      <c r="AI1252" s="25" t="str">
        <f t="shared" si="613"/>
        <v/>
      </c>
      <c r="AJ1252" s="25" t="str">
        <f t="shared" si="614"/>
        <v/>
      </c>
      <c r="AK1252" s="25" t="str">
        <f t="shared" si="615"/>
        <v/>
      </c>
      <c r="AL1252" s="25" t="str">
        <f t="shared" si="616"/>
        <v/>
      </c>
      <c r="AM1252" s="25" t="str">
        <f t="shared" si="617"/>
        <v/>
      </c>
      <c r="AN1252" s="25" t="str">
        <f t="shared" si="618"/>
        <v/>
      </c>
      <c r="AO1252" s="25" t="str">
        <f t="shared" si="619"/>
        <v/>
      </c>
      <c r="AP1252" s="25" t="str">
        <f t="shared" si="620"/>
        <v/>
      </c>
      <c r="AQ1252" s="25" t="str">
        <f t="shared" si="621"/>
        <v/>
      </c>
      <c r="AR1252" s="25" t="str">
        <f t="shared" si="622"/>
        <v/>
      </c>
      <c r="AS1252" s="25" t="str">
        <f t="shared" si="623"/>
        <v/>
      </c>
      <c r="AT1252" s="25" t="str">
        <f t="shared" si="624"/>
        <v/>
      </c>
      <c r="AU1252" s="25" t="str">
        <f t="shared" si="625"/>
        <v/>
      </c>
      <c r="AV1252" s="25" t="str">
        <f t="shared" si="626"/>
        <v/>
      </c>
      <c r="AX1252" t="str">
        <f>IF(BC1252="","",IF(BC1252&gt;0,COUNT($AY$2:AY1252),""))</f>
        <v/>
      </c>
      <c r="AY1252" s="25" t="str">
        <f t="shared" si="627"/>
        <v/>
      </c>
      <c r="AZ1252" s="25" t="str">
        <f t="shared" si="628"/>
        <v/>
      </c>
      <c r="BA1252" s="25" t="str">
        <f t="shared" si="629"/>
        <v/>
      </c>
      <c r="BB1252" s="25" t="str">
        <f t="shared" si="630"/>
        <v/>
      </c>
      <c r="BC1252" s="25" t="str">
        <f t="shared" si="631"/>
        <v/>
      </c>
      <c r="BD1252" s="25" t="str">
        <f t="shared" si="632"/>
        <v/>
      </c>
      <c r="BE1252" s="25" t="str">
        <f t="shared" si="633"/>
        <v/>
      </c>
      <c r="BF1252" s="25" t="str">
        <f t="shared" si="634"/>
        <v/>
      </c>
      <c r="BG1252" s="25" t="str">
        <f t="shared" si="635"/>
        <v/>
      </c>
      <c r="BH1252" s="25" t="str">
        <f t="shared" si="636"/>
        <v/>
      </c>
      <c r="BI1252" s="25" t="str">
        <f t="shared" si="637"/>
        <v/>
      </c>
      <c r="BJ1252" s="25" t="str">
        <f t="shared" si="638"/>
        <v/>
      </c>
      <c r="BK1252" s="25" t="str">
        <f t="shared" si="639"/>
        <v/>
      </c>
      <c r="BL1252" s="25" t="str">
        <f t="shared" si="640"/>
        <v/>
      </c>
      <c r="BM1252" s="25" t="str">
        <f t="shared" si="641"/>
        <v/>
      </c>
      <c r="BN1252" s="25" t="str">
        <f t="shared" si="642"/>
        <v/>
      </c>
    </row>
    <row r="1253" spans="1:66" x14ac:dyDescent="0.25">
      <c r="A1253" s="20" t="str">
        <f>IF('S.D. Paste sheet'!A1253="","",'S.D. Paste sheet'!A1253)</f>
        <v/>
      </c>
      <c r="B1253" s="20" t="str">
        <f>IF('S.D. Paste sheet'!B1253="","",'S.D. Paste sheet'!B1253)</f>
        <v/>
      </c>
      <c r="C1253" s="20" t="str">
        <f>IF('S.D. Paste sheet'!C1253="","",'S.D. Paste sheet'!C1253)</f>
        <v/>
      </c>
      <c r="D1253" s="20" t="str">
        <f>IF('S.D. Paste sheet'!D1253="","",'S.D. Paste sheet'!D1253)</f>
        <v/>
      </c>
      <c r="E1253" s="20" t="str">
        <f>IF('S.D. Paste sheet'!E1253="","",UPPER('S.D. Paste sheet'!E1253))</f>
        <v/>
      </c>
      <c r="F1253" s="20" t="str">
        <f>IF('S.D. Paste sheet'!F1253="","",'S.D. Paste sheet'!F1253)</f>
        <v/>
      </c>
      <c r="G1253" s="20" t="str">
        <f>IF('S.D. Paste sheet'!G1253="","",UPPER('S.D. Paste sheet'!G1253))</f>
        <v/>
      </c>
      <c r="H1253" s="20" t="str">
        <f>IF('S.D. Paste sheet'!H1253="","",UPPER('S.D. Paste sheet'!H1253))</f>
        <v/>
      </c>
      <c r="I1253" s="20" t="str">
        <f>IF('S.D. Paste sheet'!I1253="","",'S.D. Paste sheet'!I1253)</f>
        <v/>
      </c>
      <c r="J1253" s="20" t="str">
        <f>IF('S.D. Paste sheet'!J1253="","",'S.D. Paste sheet'!J1253)</f>
        <v/>
      </c>
      <c r="K1253" s="20" t="str">
        <f>IF('S.D. Paste sheet'!K1253="","",'S.D. Paste sheet'!K1253)</f>
        <v/>
      </c>
      <c r="L1253" s="20" t="str">
        <f>IF('S.D. Paste sheet'!L1253="","",'S.D. Paste sheet'!L1253)</f>
        <v/>
      </c>
      <c r="M1253" s="20" t="str">
        <f>IF('S.D. Paste sheet'!M1253="","",'S.D. Paste sheet'!M1253)</f>
        <v/>
      </c>
      <c r="N1253" s="20" t="str">
        <f>IF('S.D. Paste sheet'!N1253="","",'S.D. Paste sheet'!N1253)</f>
        <v/>
      </c>
      <c r="O1253" s="20" t="str">
        <f>IF('S.D. Paste sheet'!O1253="","",'S.D. Paste sheet'!O1253)</f>
        <v/>
      </c>
      <c r="P1253" s="20" t="str">
        <f>IF('S.D. Paste sheet'!P1253="","",'S.D. Paste sheet'!P1253)</f>
        <v/>
      </c>
      <c r="Q1253" s="20" t="str">
        <f>IF('S.D. Paste sheet'!Q1253="","",'S.D. Paste sheet'!Q1253)</f>
        <v/>
      </c>
      <c r="R1253" s="20" t="str">
        <f>IF('S.D. Paste sheet'!R1253="","",'S.D. Paste sheet'!R1253)</f>
        <v/>
      </c>
      <c r="S1253" s="20" t="str">
        <f>IF('S.D. Paste sheet'!S1253="","",'S.D. Paste sheet'!S1253)</f>
        <v/>
      </c>
      <c r="T1253" s="20" t="str">
        <f>IF('S.D. Paste sheet'!T1253="","",'S.D. Paste sheet'!T1253)</f>
        <v/>
      </c>
      <c r="U1253" s="20" t="str">
        <f>IF('S.D. Paste sheet'!U1253="","",'S.D. Paste sheet'!U1253)</f>
        <v/>
      </c>
      <c r="V1253" s="20" t="str">
        <f>IF('S.D. Paste sheet'!V1253="","",'S.D. Paste sheet'!V1253)</f>
        <v/>
      </c>
      <c r="W1253" s="20" t="str">
        <f>IF('S.D. Paste sheet'!W1253="","",'S.D. Paste sheet'!W1253)</f>
        <v/>
      </c>
      <c r="X1253" s="20" t="str">
        <f>IF('S.D. Paste sheet'!X1253="","",'S.D. Paste sheet'!X1253)</f>
        <v/>
      </c>
      <c r="Y1253" s="20" t="str">
        <f>IF('S.D. Paste sheet'!Y1253="","",'S.D. Paste sheet'!Y1253)</f>
        <v/>
      </c>
      <c r="Z1253" s="20" t="str">
        <f>IF('S.D. Paste sheet'!Z1253="","",'S.D. Paste sheet'!Z1253)</f>
        <v/>
      </c>
      <c r="AA1253" s="20" t="str">
        <f>IF('S.D. Paste sheet'!AA1253="","",'S.D. Paste sheet'!AA1253)</f>
        <v/>
      </c>
      <c r="AB1253" s="20" t="str">
        <f>IF('S.D. Paste sheet'!AB1253="","",'S.D. Paste sheet'!AB1253)</f>
        <v/>
      </c>
      <c r="AC1253" s="20" t="str">
        <f>IF('S.D. Paste sheet'!AC1253="","",'S.D. Paste sheet'!AC1253)</f>
        <v/>
      </c>
      <c r="AD1253" s="20" t="str">
        <f>IF('S.D. Paste sheet'!AD1253="","",'S.D. Paste sheet'!AD1253)</f>
        <v/>
      </c>
      <c r="AE1253" s="28"/>
      <c r="AF1253" t="str">
        <f>IF(AK1253="","",IF(AK1253&gt;0,COUNT($AG$2:AG1253),""))</f>
        <v/>
      </c>
      <c r="AG1253" s="25" t="str">
        <f t="shared" si="611"/>
        <v/>
      </c>
      <c r="AH1253" s="25" t="str">
        <f t="shared" si="612"/>
        <v/>
      </c>
      <c r="AI1253" s="25" t="str">
        <f t="shared" si="613"/>
        <v/>
      </c>
      <c r="AJ1253" s="25" t="str">
        <f t="shared" si="614"/>
        <v/>
      </c>
      <c r="AK1253" s="25" t="str">
        <f t="shared" si="615"/>
        <v/>
      </c>
      <c r="AL1253" s="25" t="str">
        <f t="shared" si="616"/>
        <v/>
      </c>
      <c r="AM1253" s="25" t="str">
        <f t="shared" si="617"/>
        <v/>
      </c>
      <c r="AN1253" s="25" t="str">
        <f t="shared" si="618"/>
        <v/>
      </c>
      <c r="AO1253" s="25" t="str">
        <f t="shared" si="619"/>
        <v/>
      </c>
      <c r="AP1253" s="25" t="str">
        <f t="shared" si="620"/>
        <v/>
      </c>
      <c r="AQ1253" s="25" t="str">
        <f t="shared" si="621"/>
        <v/>
      </c>
      <c r="AR1253" s="25" t="str">
        <f t="shared" si="622"/>
        <v/>
      </c>
      <c r="AS1253" s="25" t="str">
        <f t="shared" si="623"/>
        <v/>
      </c>
      <c r="AT1253" s="25" t="str">
        <f t="shared" si="624"/>
        <v/>
      </c>
      <c r="AU1253" s="25" t="str">
        <f t="shared" si="625"/>
        <v/>
      </c>
      <c r="AV1253" s="25" t="str">
        <f t="shared" si="626"/>
        <v/>
      </c>
      <c r="AX1253" t="str">
        <f>IF(BC1253="","",IF(BC1253&gt;0,COUNT($AY$2:AY1253),""))</f>
        <v/>
      </c>
      <c r="AY1253" s="25" t="str">
        <f t="shared" si="627"/>
        <v/>
      </c>
      <c r="AZ1253" s="25" t="str">
        <f t="shared" si="628"/>
        <v/>
      </c>
      <c r="BA1253" s="25" t="str">
        <f t="shared" si="629"/>
        <v/>
      </c>
      <c r="BB1253" s="25" t="str">
        <f t="shared" si="630"/>
        <v/>
      </c>
      <c r="BC1253" s="25" t="str">
        <f t="shared" si="631"/>
        <v/>
      </c>
      <c r="BD1253" s="25" t="str">
        <f t="shared" si="632"/>
        <v/>
      </c>
      <c r="BE1253" s="25" t="str">
        <f t="shared" si="633"/>
        <v/>
      </c>
      <c r="BF1253" s="25" t="str">
        <f t="shared" si="634"/>
        <v/>
      </c>
      <c r="BG1253" s="25" t="str">
        <f t="shared" si="635"/>
        <v/>
      </c>
      <c r="BH1253" s="25" t="str">
        <f t="shared" si="636"/>
        <v/>
      </c>
      <c r="BI1253" s="25" t="str">
        <f t="shared" si="637"/>
        <v/>
      </c>
      <c r="BJ1253" s="25" t="str">
        <f t="shared" si="638"/>
        <v/>
      </c>
      <c r="BK1253" s="25" t="str">
        <f t="shared" si="639"/>
        <v/>
      </c>
      <c r="BL1253" s="25" t="str">
        <f t="shared" si="640"/>
        <v/>
      </c>
      <c r="BM1253" s="25" t="str">
        <f t="shared" si="641"/>
        <v/>
      </c>
      <c r="BN1253" s="25" t="str">
        <f t="shared" si="642"/>
        <v/>
      </c>
    </row>
    <row r="1254" spans="1:66" x14ac:dyDescent="0.25">
      <c r="A1254" s="20" t="str">
        <f>IF('S.D. Paste sheet'!A1254="","",'S.D. Paste sheet'!A1254)</f>
        <v/>
      </c>
      <c r="B1254" s="20" t="str">
        <f>IF('S.D. Paste sheet'!B1254="","",'S.D. Paste sheet'!B1254)</f>
        <v/>
      </c>
      <c r="C1254" s="20" t="str">
        <f>IF('S.D. Paste sheet'!C1254="","",'S.D. Paste sheet'!C1254)</f>
        <v/>
      </c>
      <c r="D1254" s="20" t="str">
        <f>IF('S.D. Paste sheet'!D1254="","",'S.D. Paste sheet'!D1254)</f>
        <v/>
      </c>
      <c r="E1254" s="20" t="str">
        <f>IF('S.D. Paste sheet'!E1254="","",UPPER('S.D. Paste sheet'!E1254))</f>
        <v/>
      </c>
      <c r="F1254" s="20" t="str">
        <f>IF('S.D. Paste sheet'!F1254="","",'S.D. Paste sheet'!F1254)</f>
        <v/>
      </c>
      <c r="G1254" s="20" t="str">
        <f>IF('S.D. Paste sheet'!G1254="","",UPPER('S.D. Paste sheet'!G1254))</f>
        <v/>
      </c>
      <c r="H1254" s="20" t="str">
        <f>IF('S.D. Paste sheet'!H1254="","",UPPER('S.D. Paste sheet'!H1254))</f>
        <v/>
      </c>
      <c r="I1254" s="20" t="str">
        <f>IF('S.D. Paste sheet'!I1254="","",'S.D. Paste sheet'!I1254)</f>
        <v/>
      </c>
      <c r="J1254" s="20" t="str">
        <f>IF('S.D. Paste sheet'!J1254="","",'S.D. Paste sheet'!J1254)</f>
        <v/>
      </c>
      <c r="K1254" s="20" t="str">
        <f>IF('S.D. Paste sheet'!K1254="","",'S.D. Paste sheet'!K1254)</f>
        <v/>
      </c>
      <c r="L1254" s="20" t="str">
        <f>IF('S.D. Paste sheet'!L1254="","",'S.D. Paste sheet'!L1254)</f>
        <v/>
      </c>
      <c r="M1254" s="20" t="str">
        <f>IF('S.D. Paste sheet'!M1254="","",'S.D. Paste sheet'!M1254)</f>
        <v/>
      </c>
      <c r="N1254" s="20" t="str">
        <f>IF('S.D. Paste sheet'!N1254="","",'S.D. Paste sheet'!N1254)</f>
        <v/>
      </c>
      <c r="O1254" s="20" t="str">
        <f>IF('S.D. Paste sheet'!O1254="","",'S.D. Paste sheet'!O1254)</f>
        <v/>
      </c>
      <c r="P1254" s="20" t="str">
        <f>IF('S.D. Paste sheet'!P1254="","",'S.D. Paste sheet'!P1254)</f>
        <v/>
      </c>
      <c r="Q1254" s="20" t="str">
        <f>IF('S.D. Paste sheet'!Q1254="","",'S.D. Paste sheet'!Q1254)</f>
        <v/>
      </c>
      <c r="R1254" s="20" t="str">
        <f>IF('S.D. Paste sheet'!R1254="","",'S.D. Paste sheet'!R1254)</f>
        <v/>
      </c>
      <c r="S1254" s="20" t="str">
        <f>IF('S.D. Paste sheet'!S1254="","",'S.D. Paste sheet'!S1254)</f>
        <v/>
      </c>
      <c r="T1254" s="20" t="str">
        <f>IF('S.D. Paste sheet'!T1254="","",'S.D. Paste sheet'!T1254)</f>
        <v/>
      </c>
      <c r="U1254" s="20" t="str">
        <f>IF('S.D. Paste sheet'!U1254="","",'S.D. Paste sheet'!U1254)</f>
        <v/>
      </c>
      <c r="V1254" s="20" t="str">
        <f>IF('S.D. Paste sheet'!V1254="","",'S.D. Paste sheet'!V1254)</f>
        <v/>
      </c>
      <c r="W1254" s="20" t="str">
        <f>IF('S.D. Paste sheet'!W1254="","",'S.D. Paste sheet'!W1254)</f>
        <v/>
      </c>
      <c r="X1254" s="20" t="str">
        <f>IF('S.D. Paste sheet'!X1254="","",'S.D. Paste sheet'!X1254)</f>
        <v/>
      </c>
      <c r="Y1254" s="20" t="str">
        <f>IF('S.D. Paste sheet'!Y1254="","",'S.D. Paste sheet'!Y1254)</f>
        <v/>
      </c>
      <c r="Z1254" s="20" t="str">
        <f>IF('S.D. Paste sheet'!Z1254="","",'S.D. Paste sheet'!Z1254)</f>
        <v/>
      </c>
      <c r="AA1254" s="20" t="str">
        <f>IF('S.D. Paste sheet'!AA1254="","",'S.D. Paste sheet'!AA1254)</f>
        <v/>
      </c>
      <c r="AB1254" s="20" t="str">
        <f>IF('S.D. Paste sheet'!AB1254="","",'S.D. Paste sheet'!AB1254)</f>
        <v/>
      </c>
      <c r="AC1254" s="20" t="str">
        <f>IF('S.D. Paste sheet'!AC1254="","",'S.D. Paste sheet'!AC1254)</f>
        <v/>
      </c>
      <c r="AD1254" s="20" t="str">
        <f>IF('S.D. Paste sheet'!AD1254="","",'S.D. Paste sheet'!AD1254)</f>
        <v/>
      </c>
      <c r="AE1254" s="28"/>
      <c r="AF1254" t="str">
        <f>IF(AK1254="","",IF(AK1254&gt;0,COUNT($AG$2:AG1254),""))</f>
        <v/>
      </c>
      <c r="AG1254" s="25" t="str">
        <f t="shared" si="611"/>
        <v/>
      </c>
      <c r="AH1254" s="25" t="str">
        <f t="shared" si="612"/>
        <v/>
      </c>
      <c r="AI1254" s="25" t="str">
        <f t="shared" si="613"/>
        <v/>
      </c>
      <c r="AJ1254" s="25" t="str">
        <f t="shared" si="614"/>
        <v/>
      </c>
      <c r="AK1254" s="25" t="str">
        <f t="shared" si="615"/>
        <v/>
      </c>
      <c r="AL1254" s="25" t="str">
        <f t="shared" si="616"/>
        <v/>
      </c>
      <c r="AM1254" s="25" t="str">
        <f t="shared" si="617"/>
        <v/>
      </c>
      <c r="AN1254" s="25" t="str">
        <f t="shared" si="618"/>
        <v/>
      </c>
      <c r="AO1254" s="25" t="str">
        <f t="shared" si="619"/>
        <v/>
      </c>
      <c r="AP1254" s="25" t="str">
        <f t="shared" si="620"/>
        <v/>
      </c>
      <c r="AQ1254" s="25" t="str">
        <f t="shared" si="621"/>
        <v/>
      </c>
      <c r="AR1254" s="25" t="str">
        <f t="shared" si="622"/>
        <v/>
      </c>
      <c r="AS1254" s="25" t="str">
        <f t="shared" si="623"/>
        <v/>
      </c>
      <c r="AT1254" s="25" t="str">
        <f t="shared" si="624"/>
        <v/>
      </c>
      <c r="AU1254" s="25" t="str">
        <f t="shared" si="625"/>
        <v/>
      </c>
      <c r="AV1254" s="25" t="str">
        <f t="shared" si="626"/>
        <v/>
      </c>
      <c r="AX1254" t="str">
        <f>IF(BC1254="","",IF(BC1254&gt;0,COUNT($AY$2:AY1254),""))</f>
        <v/>
      </c>
      <c r="AY1254" s="25" t="str">
        <f t="shared" si="627"/>
        <v/>
      </c>
      <c r="AZ1254" s="25" t="str">
        <f t="shared" si="628"/>
        <v/>
      </c>
      <c r="BA1254" s="25" t="str">
        <f t="shared" si="629"/>
        <v/>
      </c>
      <c r="BB1254" s="25" t="str">
        <f t="shared" si="630"/>
        <v/>
      </c>
      <c r="BC1254" s="25" t="str">
        <f t="shared" si="631"/>
        <v/>
      </c>
      <c r="BD1254" s="25" t="str">
        <f t="shared" si="632"/>
        <v/>
      </c>
      <c r="BE1254" s="25" t="str">
        <f t="shared" si="633"/>
        <v/>
      </c>
      <c r="BF1254" s="25" t="str">
        <f t="shared" si="634"/>
        <v/>
      </c>
      <c r="BG1254" s="25" t="str">
        <f t="shared" si="635"/>
        <v/>
      </c>
      <c r="BH1254" s="25" t="str">
        <f t="shared" si="636"/>
        <v/>
      </c>
      <c r="BI1254" s="25" t="str">
        <f t="shared" si="637"/>
        <v/>
      </c>
      <c r="BJ1254" s="25" t="str">
        <f t="shared" si="638"/>
        <v/>
      </c>
      <c r="BK1254" s="25" t="str">
        <f t="shared" si="639"/>
        <v/>
      </c>
      <c r="BL1254" s="25" t="str">
        <f t="shared" si="640"/>
        <v/>
      </c>
      <c r="BM1254" s="25" t="str">
        <f t="shared" si="641"/>
        <v/>
      </c>
      <c r="BN1254" s="25" t="str">
        <f t="shared" si="642"/>
        <v/>
      </c>
    </row>
    <row r="1255" spans="1:66" x14ac:dyDescent="0.25">
      <c r="A1255" s="20" t="str">
        <f>IF('S.D. Paste sheet'!A1255="","",'S.D. Paste sheet'!A1255)</f>
        <v/>
      </c>
      <c r="B1255" s="20" t="str">
        <f>IF('S.D. Paste sheet'!B1255="","",'S.D. Paste sheet'!B1255)</f>
        <v/>
      </c>
      <c r="C1255" s="20" t="str">
        <f>IF('S.D. Paste sheet'!C1255="","",'S.D. Paste sheet'!C1255)</f>
        <v/>
      </c>
      <c r="D1255" s="20" t="str">
        <f>IF('S.D. Paste sheet'!D1255="","",'S.D. Paste sheet'!D1255)</f>
        <v/>
      </c>
      <c r="E1255" s="20" t="str">
        <f>IF('S.D. Paste sheet'!E1255="","",UPPER('S.D. Paste sheet'!E1255))</f>
        <v/>
      </c>
      <c r="F1255" s="20" t="str">
        <f>IF('S.D. Paste sheet'!F1255="","",'S.D. Paste sheet'!F1255)</f>
        <v/>
      </c>
      <c r="G1255" s="20" t="str">
        <f>IF('S.D. Paste sheet'!G1255="","",UPPER('S.D. Paste sheet'!G1255))</f>
        <v/>
      </c>
      <c r="H1255" s="20" t="str">
        <f>IF('S.D. Paste sheet'!H1255="","",UPPER('S.D. Paste sheet'!H1255))</f>
        <v/>
      </c>
      <c r="I1255" s="20" t="str">
        <f>IF('S.D. Paste sheet'!I1255="","",'S.D. Paste sheet'!I1255)</f>
        <v/>
      </c>
      <c r="J1255" s="20" t="str">
        <f>IF('S.D. Paste sheet'!J1255="","",'S.D. Paste sheet'!J1255)</f>
        <v/>
      </c>
      <c r="K1255" s="20" t="str">
        <f>IF('S.D. Paste sheet'!K1255="","",'S.D. Paste sheet'!K1255)</f>
        <v/>
      </c>
      <c r="L1255" s="20" t="str">
        <f>IF('S.D. Paste sheet'!L1255="","",'S.D. Paste sheet'!L1255)</f>
        <v/>
      </c>
      <c r="M1255" s="20" t="str">
        <f>IF('S.D. Paste sheet'!M1255="","",'S.D. Paste sheet'!M1255)</f>
        <v/>
      </c>
      <c r="N1255" s="20" t="str">
        <f>IF('S.D. Paste sheet'!N1255="","",'S.D. Paste sheet'!N1255)</f>
        <v/>
      </c>
      <c r="O1255" s="20" t="str">
        <f>IF('S.D. Paste sheet'!O1255="","",'S.D. Paste sheet'!O1255)</f>
        <v/>
      </c>
      <c r="P1255" s="20" t="str">
        <f>IF('S.D. Paste sheet'!P1255="","",'S.D. Paste sheet'!P1255)</f>
        <v/>
      </c>
      <c r="Q1255" s="20" t="str">
        <f>IF('S.D. Paste sheet'!Q1255="","",'S.D. Paste sheet'!Q1255)</f>
        <v/>
      </c>
      <c r="R1255" s="20" t="str">
        <f>IF('S.D. Paste sheet'!R1255="","",'S.D. Paste sheet'!R1255)</f>
        <v/>
      </c>
      <c r="S1255" s="20" t="str">
        <f>IF('S.D. Paste sheet'!S1255="","",'S.D. Paste sheet'!S1255)</f>
        <v/>
      </c>
      <c r="T1255" s="20" t="str">
        <f>IF('S.D. Paste sheet'!T1255="","",'S.D. Paste sheet'!T1255)</f>
        <v/>
      </c>
      <c r="U1255" s="20" t="str">
        <f>IF('S.D. Paste sheet'!U1255="","",'S.D. Paste sheet'!U1255)</f>
        <v/>
      </c>
      <c r="V1255" s="20" t="str">
        <f>IF('S.D. Paste sheet'!V1255="","",'S.D. Paste sheet'!V1255)</f>
        <v/>
      </c>
      <c r="W1255" s="20" t="str">
        <f>IF('S.D. Paste sheet'!W1255="","",'S.D. Paste sheet'!W1255)</f>
        <v/>
      </c>
      <c r="X1255" s="20" t="str">
        <f>IF('S.D. Paste sheet'!X1255="","",'S.D. Paste sheet'!X1255)</f>
        <v/>
      </c>
      <c r="Y1255" s="20" t="str">
        <f>IF('S.D. Paste sheet'!Y1255="","",'S.D. Paste sheet'!Y1255)</f>
        <v/>
      </c>
      <c r="Z1255" s="20" t="str">
        <f>IF('S.D. Paste sheet'!Z1255="","",'S.D. Paste sheet'!Z1255)</f>
        <v/>
      </c>
      <c r="AA1255" s="20" t="str">
        <f>IF('S.D. Paste sheet'!AA1255="","",'S.D. Paste sheet'!AA1255)</f>
        <v/>
      </c>
      <c r="AB1255" s="20" t="str">
        <f>IF('S.D. Paste sheet'!AB1255="","",'S.D. Paste sheet'!AB1255)</f>
        <v/>
      </c>
      <c r="AC1255" s="20" t="str">
        <f>IF('S.D. Paste sheet'!AC1255="","",'S.D. Paste sheet'!AC1255)</f>
        <v/>
      </c>
      <c r="AD1255" s="20" t="str">
        <f>IF('S.D. Paste sheet'!AD1255="","",'S.D. Paste sheet'!AD1255)</f>
        <v/>
      </c>
      <c r="AE1255" s="28"/>
      <c r="AF1255" t="str">
        <f>IF(AK1255="","",IF(AK1255&gt;0,COUNT($AG$2:AG1255),""))</f>
        <v/>
      </c>
      <c r="AG1255" s="25" t="str">
        <f t="shared" si="611"/>
        <v/>
      </c>
      <c r="AH1255" s="25" t="str">
        <f t="shared" si="612"/>
        <v/>
      </c>
      <c r="AI1255" s="25" t="str">
        <f t="shared" si="613"/>
        <v/>
      </c>
      <c r="AJ1255" s="25" t="str">
        <f t="shared" si="614"/>
        <v/>
      </c>
      <c r="AK1255" s="25" t="str">
        <f t="shared" si="615"/>
        <v/>
      </c>
      <c r="AL1255" s="25" t="str">
        <f t="shared" si="616"/>
        <v/>
      </c>
      <c r="AM1255" s="25" t="str">
        <f t="shared" si="617"/>
        <v/>
      </c>
      <c r="AN1255" s="25" t="str">
        <f t="shared" si="618"/>
        <v/>
      </c>
      <c r="AO1255" s="25" t="str">
        <f t="shared" si="619"/>
        <v/>
      </c>
      <c r="AP1255" s="25" t="str">
        <f t="shared" si="620"/>
        <v/>
      </c>
      <c r="AQ1255" s="25" t="str">
        <f t="shared" si="621"/>
        <v/>
      </c>
      <c r="AR1255" s="25" t="str">
        <f t="shared" si="622"/>
        <v/>
      </c>
      <c r="AS1255" s="25" t="str">
        <f t="shared" si="623"/>
        <v/>
      </c>
      <c r="AT1255" s="25" t="str">
        <f t="shared" si="624"/>
        <v/>
      </c>
      <c r="AU1255" s="25" t="str">
        <f t="shared" si="625"/>
        <v/>
      </c>
      <c r="AV1255" s="25" t="str">
        <f t="shared" si="626"/>
        <v/>
      </c>
      <c r="AX1255" t="str">
        <f>IF(BC1255="","",IF(BC1255&gt;0,COUNT($AY$2:AY1255),""))</f>
        <v/>
      </c>
      <c r="AY1255" s="25" t="str">
        <f t="shared" si="627"/>
        <v/>
      </c>
      <c r="AZ1255" s="25" t="str">
        <f t="shared" si="628"/>
        <v/>
      </c>
      <c r="BA1255" s="25" t="str">
        <f t="shared" si="629"/>
        <v/>
      </c>
      <c r="BB1255" s="25" t="str">
        <f t="shared" si="630"/>
        <v/>
      </c>
      <c r="BC1255" s="25" t="str">
        <f t="shared" si="631"/>
        <v/>
      </c>
      <c r="BD1255" s="25" t="str">
        <f t="shared" si="632"/>
        <v/>
      </c>
      <c r="BE1255" s="25" t="str">
        <f t="shared" si="633"/>
        <v/>
      </c>
      <c r="BF1255" s="25" t="str">
        <f t="shared" si="634"/>
        <v/>
      </c>
      <c r="BG1255" s="25" t="str">
        <f t="shared" si="635"/>
        <v/>
      </c>
      <c r="BH1255" s="25" t="str">
        <f t="shared" si="636"/>
        <v/>
      </c>
      <c r="BI1255" s="25" t="str">
        <f t="shared" si="637"/>
        <v/>
      </c>
      <c r="BJ1255" s="25" t="str">
        <f t="shared" si="638"/>
        <v/>
      </c>
      <c r="BK1255" s="25" t="str">
        <f t="shared" si="639"/>
        <v/>
      </c>
      <c r="BL1255" s="25" t="str">
        <f t="shared" si="640"/>
        <v/>
      </c>
      <c r="BM1255" s="25" t="str">
        <f t="shared" si="641"/>
        <v/>
      </c>
      <c r="BN1255" s="25" t="str">
        <f t="shared" si="642"/>
        <v/>
      </c>
    </row>
    <row r="1256" spans="1:66" x14ac:dyDescent="0.25">
      <c r="A1256" s="20" t="str">
        <f>IF('S.D. Paste sheet'!A1256="","",'S.D. Paste sheet'!A1256)</f>
        <v/>
      </c>
      <c r="B1256" s="20" t="str">
        <f>IF('S.D. Paste sheet'!B1256="","",'S.D. Paste sheet'!B1256)</f>
        <v/>
      </c>
      <c r="C1256" s="20" t="str">
        <f>IF('S.D. Paste sheet'!C1256="","",'S.D. Paste sheet'!C1256)</f>
        <v/>
      </c>
      <c r="D1256" s="20" t="str">
        <f>IF('S.D. Paste sheet'!D1256="","",'S.D. Paste sheet'!D1256)</f>
        <v/>
      </c>
      <c r="E1256" s="20" t="str">
        <f>IF('S.D. Paste sheet'!E1256="","",UPPER('S.D. Paste sheet'!E1256))</f>
        <v/>
      </c>
      <c r="F1256" s="20" t="str">
        <f>IF('S.D. Paste sheet'!F1256="","",'S.D. Paste sheet'!F1256)</f>
        <v/>
      </c>
      <c r="G1256" s="20" t="str">
        <f>IF('S.D. Paste sheet'!G1256="","",UPPER('S.D. Paste sheet'!G1256))</f>
        <v/>
      </c>
      <c r="H1256" s="20" t="str">
        <f>IF('S.D. Paste sheet'!H1256="","",UPPER('S.D. Paste sheet'!H1256))</f>
        <v/>
      </c>
      <c r="I1256" s="20" t="str">
        <f>IF('S.D. Paste sheet'!I1256="","",'S.D. Paste sheet'!I1256)</f>
        <v/>
      </c>
      <c r="J1256" s="20" t="str">
        <f>IF('S.D. Paste sheet'!J1256="","",'S.D. Paste sheet'!J1256)</f>
        <v/>
      </c>
      <c r="K1256" s="20" t="str">
        <f>IF('S.D. Paste sheet'!K1256="","",'S.D. Paste sheet'!K1256)</f>
        <v/>
      </c>
      <c r="L1256" s="20" t="str">
        <f>IF('S.D. Paste sheet'!L1256="","",'S.D. Paste sheet'!L1256)</f>
        <v/>
      </c>
      <c r="M1256" s="20" t="str">
        <f>IF('S.D. Paste sheet'!M1256="","",'S.D. Paste sheet'!M1256)</f>
        <v/>
      </c>
      <c r="N1256" s="20" t="str">
        <f>IF('S.D. Paste sheet'!N1256="","",'S.D. Paste sheet'!N1256)</f>
        <v/>
      </c>
      <c r="O1256" s="20" t="str">
        <f>IF('S.D. Paste sheet'!O1256="","",'S.D. Paste sheet'!O1256)</f>
        <v/>
      </c>
      <c r="P1256" s="20" t="str">
        <f>IF('S.D. Paste sheet'!P1256="","",'S.D. Paste sheet'!P1256)</f>
        <v/>
      </c>
      <c r="Q1256" s="20" t="str">
        <f>IF('S.D. Paste sheet'!Q1256="","",'S.D. Paste sheet'!Q1256)</f>
        <v/>
      </c>
      <c r="R1256" s="20" t="str">
        <f>IF('S.D. Paste sheet'!R1256="","",'S.D. Paste sheet'!R1256)</f>
        <v/>
      </c>
      <c r="S1256" s="20" t="str">
        <f>IF('S.D. Paste sheet'!S1256="","",'S.D. Paste sheet'!S1256)</f>
        <v/>
      </c>
      <c r="T1256" s="20" t="str">
        <f>IF('S.D. Paste sheet'!T1256="","",'S.D. Paste sheet'!T1256)</f>
        <v/>
      </c>
      <c r="U1256" s="20" t="str">
        <f>IF('S.D. Paste sheet'!U1256="","",'S.D. Paste sheet'!U1256)</f>
        <v/>
      </c>
      <c r="V1256" s="20" t="str">
        <f>IF('S.D. Paste sheet'!V1256="","",'S.D. Paste sheet'!V1256)</f>
        <v/>
      </c>
      <c r="W1256" s="20" t="str">
        <f>IF('S.D. Paste sheet'!W1256="","",'S.D. Paste sheet'!W1256)</f>
        <v/>
      </c>
      <c r="X1256" s="20" t="str">
        <f>IF('S.D. Paste sheet'!X1256="","",'S.D. Paste sheet'!X1256)</f>
        <v/>
      </c>
      <c r="Y1256" s="20" t="str">
        <f>IF('S.D. Paste sheet'!Y1256="","",'S.D. Paste sheet'!Y1256)</f>
        <v/>
      </c>
      <c r="Z1256" s="20" t="str">
        <f>IF('S.D. Paste sheet'!Z1256="","",'S.D. Paste sheet'!Z1256)</f>
        <v/>
      </c>
      <c r="AA1256" s="20" t="str">
        <f>IF('S.D. Paste sheet'!AA1256="","",'S.D. Paste sheet'!AA1256)</f>
        <v/>
      </c>
      <c r="AB1256" s="20" t="str">
        <f>IF('S.D. Paste sheet'!AB1256="","",'S.D. Paste sheet'!AB1256)</f>
        <v/>
      </c>
      <c r="AC1256" s="20" t="str">
        <f>IF('S.D. Paste sheet'!AC1256="","",'S.D. Paste sheet'!AC1256)</f>
        <v/>
      </c>
      <c r="AD1256" s="20" t="str">
        <f>IF('S.D. Paste sheet'!AD1256="","",'S.D. Paste sheet'!AD1256)</f>
        <v/>
      </c>
      <c r="AE1256" s="28"/>
      <c r="AF1256" t="str">
        <f>IF(AK1256="","",IF(AK1256&gt;0,COUNT($AG$2:AG1256),""))</f>
        <v/>
      </c>
      <c r="AG1256" s="25" t="str">
        <f t="shared" si="611"/>
        <v/>
      </c>
      <c r="AH1256" s="25" t="str">
        <f t="shared" si="612"/>
        <v/>
      </c>
      <c r="AI1256" s="25" t="str">
        <f t="shared" si="613"/>
        <v/>
      </c>
      <c r="AJ1256" s="25" t="str">
        <f t="shared" si="614"/>
        <v/>
      </c>
      <c r="AK1256" s="25" t="str">
        <f t="shared" si="615"/>
        <v/>
      </c>
      <c r="AL1256" s="25" t="str">
        <f t="shared" si="616"/>
        <v/>
      </c>
      <c r="AM1256" s="25" t="str">
        <f t="shared" si="617"/>
        <v/>
      </c>
      <c r="AN1256" s="25" t="str">
        <f t="shared" si="618"/>
        <v/>
      </c>
      <c r="AO1256" s="25" t="str">
        <f t="shared" si="619"/>
        <v/>
      </c>
      <c r="AP1256" s="25" t="str">
        <f t="shared" si="620"/>
        <v/>
      </c>
      <c r="AQ1256" s="25" t="str">
        <f t="shared" si="621"/>
        <v/>
      </c>
      <c r="AR1256" s="25" t="str">
        <f t="shared" si="622"/>
        <v/>
      </c>
      <c r="AS1256" s="25" t="str">
        <f t="shared" si="623"/>
        <v/>
      </c>
      <c r="AT1256" s="25" t="str">
        <f t="shared" si="624"/>
        <v/>
      </c>
      <c r="AU1256" s="25" t="str">
        <f t="shared" si="625"/>
        <v/>
      </c>
      <c r="AV1256" s="25" t="str">
        <f t="shared" si="626"/>
        <v/>
      </c>
      <c r="AX1256" t="str">
        <f>IF(BC1256="","",IF(BC1256&gt;0,COUNT($AY$2:AY1256),""))</f>
        <v/>
      </c>
      <c r="AY1256" s="25" t="str">
        <f t="shared" si="627"/>
        <v/>
      </c>
      <c r="AZ1256" s="25" t="str">
        <f t="shared" si="628"/>
        <v/>
      </c>
      <c r="BA1256" s="25" t="str">
        <f t="shared" si="629"/>
        <v/>
      </c>
      <c r="BB1256" s="25" t="str">
        <f t="shared" si="630"/>
        <v/>
      </c>
      <c r="BC1256" s="25" t="str">
        <f t="shared" si="631"/>
        <v/>
      </c>
      <c r="BD1256" s="25" t="str">
        <f t="shared" si="632"/>
        <v/>
      </c>
      <c r="BE1256" s="25" t="str">
        <f t="shared" si="633"/>
        <v/>
      </c>
      <c r="BF1256" s="25" t="str">
        <f t="shared" si="634"/>
        <v/>
      </c>
      <c r="BG1256" s="25" t="str">
        <f t="shared" si="635"/>
        <v/>
      </c>
      <c r="BH1256" s="25" t="str">
        <f t="shared" si="636"/>
        <v/>
      </c>
      <c r="BI1256" s="25" t="str">
        <f t="shared" si="637"/>
        <v/>
      </c>
      <c r="BJ1256" s="25" t="str">
        <f t="shared" si="638"/>
        <v/>
      </c>
      <c r="BK1256" s="25" t="str">
        <f t="shared" si="639"/>
        <v/>
      </c>
      <c r="BL1256" s="25" t="str">
        <f t="shared" si="640"/>
        <v/>
      </c>
      <c r="BM1256" s="25" t="str">
        <f t="shared" si="641"/>
        <v/>
      </c>
      <c r="BN1256" s="25" t="str">
        <f t="shared" si="642"/>
        <v/>
      </c>
    </row>
    <row r="1257" spans="1:66" x14ac:dyDescent="0.25">
      <c r="A1257" s="20" t="str">
        <f>IF('S.D. Paste sheet'!A1257="","",'S.D. Paste sheet'!A1257)</f>
        <v/>
      </c>
      <c r="B1257" s="20" t="str">
        <f>IF('S.D. Paste sheet'!B1257="","",'S.D. Paste sheet'!B1257)</f>
        <v/>
      </c>
      <c r="C1257" s="20" t="str">
        <f>IF('S.D. Paste sheet'!C1257="","",'S.D. Paste sheet'!C1257)</f>
        <v/>
      </c>
      <c r="D1257" s="20" t="str">
        <f>IF('S.D. Paste sheet'!D1257="","",'S.D. Paste sheet'!D1257)</f>
        <v/>
      </c>
      <c r="E1257" s="20" t="str">
        <f>IF('S.D. Paste sheet'!E1257="","",UPPER('S.D. Paste sheet'!E1257))</f>
        <v/>
      </c>
      <c r="F1257" s="20" t="str">
        <f>IF('S.D. Paste sheet'!F1257="","",'S.D. Paste sheet'!F1257)</f>
        <v/>
      </c>
      <c r="G1257" s="20" t="str">
        <f>IF('S.D. Paste sheet'!G1257="","",UPPER('S.D. Paste sheet'!G1257))</f>
        <v/>
      </c>
      <c r="H1257" s="20" t="str">
        <f>IF('S.D. Paste sheet'!H1257="","",UPPER('S.D. Paste sheet'!H1257))</f>
        <v/>
      </c>
      <c r="I1257" s="20" t="str">
        <f>IF('S.D. Paste sheet'!I1257="","",'S.D. Paste sheet'!I1257)</f>
        <v/>
      </c>
      <c r="J1257" s="20" t="str">
        <f>IF('S.D. Paste sheet'!J1257="","",'S.D. Paste sheet'!J1257)</f>
        <v/>
      </c>
      <c r="K1257" s="20" t="str">
        <f>IF('S.D. Paste sheet'!K1257="","",'S.D. Paste sheet'!K1257)</f>
        <v/>
      </c>
      <c r="L1257" s="20" t="str">
        <f>IF('S.D. Paste sheet'!L1257="","",'S.D. Paste sheet'!L1257)</f>
        <v/>
      </c>
      <c r="M1257" s="20" t="str">
        <f>IF('S.D. Paste sheet'!M1257="","",'S.D. Paste sheet'!M1257)</f>
        <v/>
      </c>
      <c r="N1257" s="20" t="str">
        <f>IF('S.D. Paste sheet'!N1257="","",'S.D. Paste sheet'!N1257)</f>
        <v/>
      </c>
      <c r="O1257" s="20" t="str">
        <f>IF('S.D. Paste sheet'!O1257="","",'S.D. Paste sheet'!O1257)</f>
        <v/>
      </c>
      <c r="P1257" s="20" t="str">
        <f>IF('S.D. Paste sheet'!P1257="","",'S.D. Paste sheet'!P1257)</f>
        <v/>
      </c>
      <c r="Q1257" s="20" t="str">
        <f>IF('S.D. Paste sheet'!Q1257="","",'S.D. Paste sheet'!Q1257)</f>
        <v/>
      </c>
      <c r="R1257" s="20" t="str">
        <f>IF('S.D. Paste sheet'!R1257="","",'S.D. Paste sheet'!R1257)</f>
        <v/>
      </c>
      <c r="S1257" s="20" t="str">
        <f>IF('S.D. Paste sheet'!S1257="","",'S.D. Paste sheet'!S1257)</f>
        <v/>
      </c>
      <c r="T1257" s="20" t="str">
        <f>IF('S.D. Paste sheet'!T1257="","",'S.D. Paste sheet'!T1257)</f>
        <v/>
      </c>
      <c r="U1257" s="20" t="str">
        <f>IF('S.D. Paste sheet'!U1257="","",'S.D. Paste sheet'!U1257)</f>
        <v/>
      </c>
      <c r="V1257" s="20" t="str">
        <f>IF('S.D. Paste sheet'!V1257="","",'S.D. Paste sheet'!V1257)</f>
        <v/>
      </c>
      <c r="W1257" s="20" t="str">
        <f>IF('S.D. Paste sheet'!W1257="","",'S.D. Paste sheet'!W1257)</f>
        <v/>
      </c>
      <c r="X1257" s="20" t="str">
        <f>IF('S.D. Paste sheet'!X1257="","",'S.D. Paste sheet'!X1257)</f>
        <v/>
      </c>
      <c r="Y1257" s="20" t="str">
        <f>IF('S.D. Paste sheet'!Y1257="","",'S.D. Paste sheet'!Y1257)</f>
        <v/>
      </c>
      <c r="Z1257" s="20" t="str">
        <f>IF('S.D. Paste sheet'!Z1257="","",'S.D. Paste sheet'!Z1257)</f>
        <v/>
      </c>
      <c r="AA1257" s="20" t="str">
        <f>IF('S.D. Paste sheet'!AA1257="","",'S.D. Paste sheet'!AA1257)</f>
        <v/>
      </c>
      <c r="AB1257" s="20" t="str">
        <f>IF('S.D. Paste sheet'!AB1257="","",'S.D. Paste sheet'!AB1257)</f>
        <v/>
      </c>
      <c r="AC1257" s="20" t="str">
        <f>IF('S.D. Paste sheet'!AC1257="","",'S.D. Paste sheet'!AC1257)</f>
        <v/>
      </c>
      <c r="AD1257" s="20" t="str">
        <f>IF('S.D. Paste sheet'!AD1257="","",'S.D. Paste sheet'!AD1257)</f>
        <v/>
      </c>
      <c r="AE1257" s="28"/>
      <c r="AF1257" t="str">
        <f>IF(AK1257="","",IF(AK1257&gt;0,COUNT($AG$2:AG1257),""))</f>
        <v/>
      </c>
      <c r="AG1257" s="25" t="str">
        <f t="shared" si="611"/>
        <v/>
      </c>
      <c r="AH1257" s="25" t="str">
        <f t="shared" si="612"/>
        <v/>
      </c>
      <c r="AI1257" s="25" t="str">
        <f t="shared" si="613"/>
        <v/>
      </c>
      <c r="AJ1257" s="25" t="str">
        <f t="shared" si="614"/>
        <v/>
      </c>
      <c r="AK1257" s="25" t="str">
        <f t="shared" si="615"/>
        <v/>
      </c>
      <c r="AL1257" s="25" t="str">
        <f t="shared" si="616"/>
        <v/>
      </c>
      <c r="AM1257" s="25" t="str">
        <f t="shared" si="617"/>
        <v/>
      </c>
      <c r="AN1257" s="25" t="str">
        <f t="shared" si="618"/>
        <v/>
      </c>
      <c r="AO1257" s="25" t="str">
        <f t="shared" si="619"/>
        <v/>
      </c>
      <c r="AP1257" s="25" t="str">
        <f t="shared" si="620"/>
        <v/>
      </c>
      <c r="AQ1257" s="25" t="str">
        <f t="shared" si="621"/>
        <v/>
      </c>
      <c r="AR1257" s="25" t="str">
        <f t="shared" si="622"/>
        <v/>
      </c>
      <c r="AS1257" s="25" t="str">
        <f t="shared" si="623"/>
        <v/>
      </c>
      <c r="AT1257" s="25" t="str">
        <f t="shared" si="624"/>
        <v/>
      </c>
      <c r="AU1257" s="25" t="str">
        <f t="shared" si="625"/>
        <v/>
      </c>
      <c r="AV1257" s="25" t="str">
        <f t="shared" si="626"/>
        <v/>
      </c>
      <c r="AX1257" t="str">
        <f>IF(BC1257="","",IF(BC1257&gt;0,COUNT($AY$2:AY1257),""))</f>
        <v/>
      </c>
      <c r="AY1257" s="25" t="str">
        <f t="shared" si="627"/>
        <v/>
      </c>
      <c r="AZ1257" s="25" t="str">
        <f t="shared" si="628"/>
        <v/>
      </c>
      <c r="BA1257" s="25" t="str">
        <f t="shared" si="629"/>
        <v/>
      </c>
      <c r="BB1257" s="25" t="str">
        <f t="shared" si="630"/>
        <v/>
      </c>
      <c r="BC1257" s="25" t="str">
        <f t="shared" si="631"/>
        <v/>
      </c>
      <c r="BD1257" s="25" t="str">
        <f t="shared" si="632"/>
        <v/>
      </c>
      <c r="BE1257" s="25" t="str">
        <f t="shared" si="633"/>
        <v/>
      </c>
      <c r="BF1257" s="25" t="str">
        <f t="shared" si="634"/>
        <v/>
      </c>
      <c r="BG1257" s="25" t="str">
        <f t="shared" si="635"/>
        <v/>
      </c>
      <c r="BH1257" s="25" t="str">
        <f t="shared" si="636"/>
        <v/>
      </c>
      <c r="BI1257" s="25" t="str">
        <f t="shared" si="637"/>
        <v/>
      </c>
      <c r="BJ1257" s="25" t="str">
        <f t="shared" si="638"/>
        <v/>
      </c>
      <c r="BK1257" s="25" t="str">
        <f t="shared" si="639"/>
        <v/>
      </c>
      <c r="BL1257" s="25" t="str">
        <f t="shared" si="640"/>
        <v/>
      </c>
      <c r="BM1257" s="25" t="str">
        <f t="shared" si="641"/>
        <v/>
      </c>
      <c r="BN1257" s="25" t="str">
        <f t="shared" si="642"/>
        <v/>
      </c>
    </row>
    <row r="1258" spans="1:66" x14ac:dyDescent="0.25">
      <c r="A1258" s="20" t="str">
        <f>IF('S.D. Paste sheet'!A1258="","",'S.D. Paste sheet'!A1258)</f>
        <v/>
      </c>
      <c r="B1258" s="20" t="str">
        <f>IF('S.D. Paste sheet'!B1258="","",'S.D. Paste sheet'!B1258)</f>
        <v/>
      </c>
      <c r="C1258" s="20" t="str">
        <f>IF('S.D. Paste sheet'!C1258="","",'S.D. Paste sheet'!C1258)</f>
        <v/>
      </c>
      <c r="D1258" s="20" t="str">
        <f>IF('S.D. Paste sheet'!D1258="","",'S.D. Paste sheet'!D1258)</f>
        <v/>
      </c>
      <c r="E1258" s="20" t="str">
        <f>IF('S.D. Paste sheet'!E1258="","",UPPER('S.D. Paste sheet'!E1258))</f>
        <v/>
      </c>
      <c r="F1258" s="20" t="str">
        <f>IF('S.D. Paste sheet'!F1258="","",'S.D. Paste sheet'!F1258)</f>
        <v/>
      </c>
      <c r="G1258" s="20" t="str">
        <f>IF('S.D. Paste sheet'!G1258="","",UPPER('S.D. Paste sheet'!G1258))</f>
        <v/>
      </c>
      <c r="H1258" s="20" t="str">
        <f>IF('S.D. Paste sheet'!H1258="","",UPPER('S.D. Paste sheet'!H1258))</f>
        <v/>
      </c>
      <c r="I1258" s="20" t="str">
        <f>IF('S.D. Paste sheet'!I1258="","",'S.D. Paste sheet'!I1258)</f>
        <v/>
      </c>
      <c r="J1258" s="20" t="str">
        <f>IF('S.D. Paste sheet'!J1258="","",'S.D. Paste sheet'!J1258)</f>
        <v/>
      </c>
      <c r="K1258" s="20" t="str">
        <f>IF('S.D. Paste sheet'!K1258="","",'S.D. Paste sheet'!K1258)</f>
        <v/>
      </c>
      <c r="L1258" s="20" t="str">
        <f>IF('S.D. Paste sheet'!L1258="","",'S.D. Paste sheet'!L1258)</f>
        <v/>
      </c>
      <c r="M1258" s="20" t="str">
        <f>IF('S.D. Paste sheet'!M1258="","",'S.D. Paste sheet'!M1258)</f>
        <v/>
      </c>
      <c r="N1258" s="20" t="str">
        <f>IF('S.D. Paste sheet'!N1258="","",'S.D. Paste sheet'!N1258)</f>
        <v/>
      </c>
      <c r="O1258" s="20" t="str">
        <f>IF('S.D. Paste sheet'!O1258="","",'S.D. Paste sheet'!O1258)</f>
        <v/>
      </c>
      <c r="P1258" s="20" t="str">
        <f>IF('S.D. Paste sheet'!P1258="","",'S.D. Paste sheet'!P1258)</f>
        <v/>
      </c>
      <c r="Q1258" s="20" t="str">
        <f>IF('S.D. Paste sheet'!Q1258="","",'S.D. Paste sheet'!Q1258)</f>
        <v/>
      </c>
      <c r="R1258" s="20" t="str">
        <f>IF('S.D. Paste sheet'!R1258="","",'S.D. Paste sheet'!R1258)</f>
        <v/>
      </c>
      <c r="S1258" s="20" t="str">
        <f>IF('S.D. Paste sheet'!S1258="","",'S.D. Paste sheet'!S1258)</f>
        <v/>
      </c>
      <c r="T1258" s="20" t="str">
        <f>IF('S.D. Paste sheet'!T1258="","",'S.D. Paste sheet'!T1258)</f>
        <v/>
      </c>
      <c r="U1258" s="20" t="str">
        <f>IF('S.D. Paste sheet'!U1258="","",'S.D. Paste sheet'!U1258)</f>
        <v/>
      </c>
      <c r="V1258" s="20" t="str">
        <f>IF('S.D. Paste sheet'!V1258="","",'S.D. Paste sheet'!V1258)</f>
        <v/>
      </c>
      <c r="W1258" s="20" t="str">
        <f>IF('S.D. Paste sheet'!W1258="","",'S.D. Paste sheet'!W1258)</f>
        <v/>
      </c>
      <c r="X1258" s="20" t="str">
        <f>IF('S.D. Paste sheet'!X1258="","",'S.D. Paste sheet'!X1258)</f>
        <v/>
      </c>
      <c r="Y1258" s="20" t="str">
        <f>IF('S.D. Paste sheet'!Y1258="","",'S.D. Paste sheet'!Y1258)</f>
        <v/>
      </c>
      <c r="Z1258" s="20" t="str">
        <f>IF('S.D. Paste sheet'!Z1258="","",'S.D. Paste sheet'!Z1258)</f>
        <v/>
      </c>
      <c r="AA1258" s="20" t="str">
        <f>IF('S.D. Paste sheet'!AA1258="","",'S.D. Paste sheet'!AA1258)</f>
        <v/>
      </c>
      <c r="AB1258" s="20" t="str">
        <f>IF('S.D. Paste sheet'!AB1258="","",'S.D. Paste sheet'!AB1258)</f>
        <v/>
      </c>
      <c r="AC1258" s="20" t="str">
        <f>IF('S.D. Paste sheet'!AC1258="","",'S.D. Paste sheet'!AC1258)</f>
        <v/>
      </c>
      <c r="AD1258" s="20" t="str">
        <f>IF('S.D. Paste sheet'!AD1258="","",'S.D. Paste sheet'!AD1258)</f>
        <v/>
      </c>
      <c r="AE1258" s="28"/>
      <c r="AF1258" t="str">
        <f>IF(AK1258="","",IF(AK1258&gt;0,COUNT($AG$2:AG1258),""))</f>
        <v/>
      </c>
      <c r="AG1258" s="25" t="str">
        <f t="shared" si="611"/>
        <v/>
      </c>
      <c r="AH1258" s="25" t="str">
        <f t="shared" si="612"/>
        <v/>
      </c>
      <c r="AI1258" s="25" t="str">
        <f t="shared" si="613"/>
        <v/>
      </c>
      <c r="AJ1258" s="25" t="str">
        <f t="shared" si="614"/>
        <v/>
      </c>
      <c r="AK1258" s="25" t="str">
        <f t="shared" si="615"/>
        <v/>
      </c>
      <c r="AL1258" s="25" t="str">
        <f t="shared" si="616"/>
        <v/>
      </c>
      <c r="AM1258" s="25" t="str">
        <f t="shared" si="617"/>
        <v/>
      </c>
      <c r="AN1258" s="25" t="str">
        <f t="shared" si="618"/>
        <v/>
      </c>
      <c r="AO1258" s="25" t="str">
        <f t="shared" si="619"/>
        <v/>
      </c>
      <c r="AP1258" s="25" t="str">
        <f t="shared" si="620"/>
        <v/>
      </c>
      <c r="AQ1258" s="25" t="str">
        <f t="shared" si="621"/>
        <v/>
      </c>
      <c r="AR1258" s="25" t="str">
        <f t="shared" si="622"/>
        <v/>
      </c>
      <c r="AS1258" s="25" t="str">
        <f t="shared" si="623"/>
        <v/>
      </c>
      <c r="AT1258" s="25" t="str">
        <f t="shared" si="624"/>
        <v/>
      </c>
      <c r="AU1258" s="25" t="str">
        <f t="shared" si="625"/>
        <v/>
      </c>
      <c r="AV1258" s="25" t="str">
        <f t="shared" si="626"/>
        <v/>
      </c>
      <c r="AX1258" t="str">
        <f>IF(BC1258="","",IF(BC1258&gt;0,COUNT($AY$2:AY1258),""))</f>
        <v/>
      </c>
      <c r="AY1258" s="25" t="str">
        <f t="shared" si="627"/>
        <v/>
      </c>
      <c r="AZ1258" s="25" t="str">
        <f t="shared" si="628"/>
        <v/>
      </c>
      <c r="BA1258" s="25" t="str">
        <f t="shared" si="629"/>
        <v/>
      </c>
      <c r="BB1258" s="25" t="str">
        <f t="shared" si="630"/>
        <v/>
      </c>
      <c r="BC1258" s="25" t="str">
        <f t="shared" si="631"/>
        <v/>
      </c>
      <c r="BD1258" s="25" t="str">
        <f t="shared" si="632"/>
        <v/>
      </c>
      <c r="BE1258" s="25" t="str">
        <f t="shared" si="633"/>
        <v/>
      </c>
      <c r="BF1258" s="25" t="str">
        <f t="shared" si="634"/>
        <v/>
      </c>
      <c r="BG1258" s="25" t="str">
        <f t="shared" si="635"/>
        <v/>
      </c>
      <c r="BH1258" s="25" t="str">
        <f t="shared" si="636"/>
        <v/>
      </c>
      <c r="BI1258" s="25" t="str">
        <f t="shared" si="637"/>
        <v/>
      </c>
      <c r="BJ1258" s="25" t="str">
        <f t="shared" si="638"/>
        <v/>
      </c>
      <c r="BK1258" s="25" t="str">
        <f t="shared" si="639"/>
        <v/>
      </c>
      <c r="BL1258" s="25" t="str">
        <f t="shared" si="640"/>
        <v/>
      </c>
      <c r="BM1258" s="25" t="str">
        <f t="shared" si="641"/>
        <v/>
      </c>
      <c r="BN1258" s="25" t="str">
        <f t="shared" si="642"/>
        <v/>
      </c>
    </row>
    <row r="1259" spans="1:66" x14ac:dyDescent="0.25">
      <c r="A1259" s="20" t="str">
        <f>IF('S.D. Paste sheet'!A1259="","",'S.D. Paste sheet'!A1259)</f>
        <v/>
      </c>
      <c r="B1259" s="20" t="str">
        <f>IF('S.D. Paste sheet'!B1259="","",'S.D. Paste sheet'!B1259)</f>
        <v/>
      </c>
      <c r="C1259" s="20" t="str">
        <f>IF('S.D. Paste sheet'!C1259="","",'S.D. Paste sheet'!C1259)</f>
        <v/>
      </c>
      <c r="D1259" s="20" t="str">
        <f>IF('S.D. Paste sheet'!D1259="","",'S.D. Paste sheet'!D1259)</f>
        <v/>
      </c>
      <c r="E1259" s="20" t="str">
        <f>IF('S.D. Paste sheet'!E1259="","",UPPER('S.D. Paste sheet'!E1259))</f>
        <v/>
      </c>
      <c r="F1259" s="20" t="str">
        <f>IF('S.D. Paste sheet'!F1259="","",'S.D. Paste sheet'!F1259)</f>
        <v/>
      </c>
      <c r="G1259" s="20" t="str">
        <f>IF('S.D. Paste sheet'!G1259="","",UPPER('S.D. Paste sheet'!G1259))</f>
        <v/>
      </c>
      <c r="H1259" s="20" t="str">
        <f>IF('S.D. Paste sheet'!H1259="","",UPPER('S.D. Paste sheet'!H1259))</f>
        <v/>
      </c>
      <c r="I1259" s="20" t="str">
        <f>IF('S.D. Paste sheet'!I1259="","",'S.D. Paste sheet'!I1259)</f>
        <v/>
      </c>
      <c r="J1259" s="20" t="str">
        <f>IF('S.D. Paste sheet'!J1259="","",'S.D. Paste sheet'!J1259)</f>
        <v/>
      </c>
      <c r="K1259" s="20" t="str">
        <f>IF('S.D. Paste sheet'!K1259="","",'S.D. Paste sheet'!K1259)</f>
        <v/>
      </c>
      <c r="L1259" s="20" t="str">
        <f>IF('S.D. Paste sheet'!L1259="","",'S.D. Paste sheet'!L1259)</f>
        <v/>
      </c>
      <c r="M1259" s="20" t="str">
        <f>IF('S.D. Paste sheet'!M1259="","",'S.D. Paste sheet'!M1259)</f>
        <v/>
      </c>
      <c r="N1259" s="20" t="str">
        <f>IF('S.D. Paste sheet'!N1259="","",'S.D. Paste sheet'!N1259)</f>
        <v/>
      </c>
      <c r="O1259" s="20" t="str">
        <f>IF('S.D. Paste sheet'!O1259="","",'S.D. Paste sheet'!O1259)</f>
        <v/>
      </c>
      <c r="P1259" s="20" t="str">
        <f>IF('S.D. Paste sheet'!P1259="","",'S.D. Paste sheet'!P1259)</f>
        <v/>
      </c>
      <c r="Q1259" s="20" t="str">
        <f>IF('S.D. Paste sheet'!Q1259="","",'S.D. Paste sheet'!Q1259)</f>
        <v/>
      </c>
      <c r="R1259" s="20" t="str">
        <f>IF('S.D. Paste sheet'!R1259="","",'S.D. Paste sheet'!R1259)</f>
        <v/>
      </c>
      <c r="S1259" s="20" t="str">
        <f>IF('S.D. Paste sheet'!S1259="","",'S.D. Paste sheet'!S1259)</f>
        <v/>
      </c>
      <c r="T1259" s="20" t="str">
        <f>IF('S.D. Paste sheet'!T1259="","",'S.D. Paste sheet'!T1259)</f>
        <v/>
      </c>
      <c r="U1259" s="20" t="str">
        <f>IF('S.D. Paste sheet'!U1259="","",'S.D. Paste sheet'!U1259)</f>
        <v/>
      </c>
      <c r="V1259" s="20" t="str">
        <f>IF('S.D. Paste sheet'!V1259="","",'S.D. Paste sheet'!V1259)</f>
        <v/>
      </c>
      <c r="W1259" s="20" t="str">
        <f>IF('S.D. Paste sheet'!W1259="","",'S.D. Paste sheet'!W1259)</f>
        <v/>
      </c>
      <c r="X1259" s="20" t="str">
        <f>IF('S.D. Paste sheet'!X1259="","",'S.D. Paste sheet'!X1259)</f>
        <v/>
      </c>
      <c r="Y1259" s="20" t="str">
        <f>IF('S.D. Paste sheet'!Y1259="","",'S.D. Paste sheet'!Y1259)</f>
        <v/>
      </c>
      <c r="Z1259" s="20" t="str">
        <f>IF('S.D. Paste sheet'!Z1259="","",'S.D. Paste sheet'!Z1259)</f>
        <v/>
      </c>
      <c r="AA1259" s="20" t="str">
        <f>IF('S.D. Paste sheet'!AA1259="","",'S.D. Paste sheet'!AA1259)</f>
        <v/>
      </c>
      <c r="AB1259" s="20" t="str">
        <f>IF('S.D. Paste sheet'!AB1259="","",'S.D. Paste sheet'!AB1259)</f>
        <v/>
      </c>
      <c r="AC1259" s="20" t="str">
        <f>IF('S.D. Paste sheet'!AC1259="","",'S.D. Paste sheet'!AC1259)</f>
        <v/>
      </c>
      <c r="AD1259" s="20" t="str">
        <f>IF('S.D. Paste sheet'!AD1259="","",'S.D. Paste sheet'!AD1259)</f>
        <v/>
      </c>
      <c r="AE1259" s="28"/>
      <c r="AF1259" t="str">
        <f>IF(AK1259="","",IF(AK1259&gt;0,COUNT($AG$2:AG1259),""))</f>
        <v/>
      </c>
      <c r="AG1259" s="25" t="str">
        <f t="shared" si="611"/>
        <v/>
      </c>
      <c r="AH1259" s="25" t="str">
        <f t="shared" si="612"/>
        <v/>
      </c>
      <c r="AI1259" s="25" t="str">
        <f t="shared" si="613"/>
        <v/>
      </c>
      <c r="AJ1259" s="25" t="str">
        <f t="shared" si="614"/>
        <v/>
      </c>
      <c r="AK1259" s="25" t="str">
        <f t="shared" si="615"/>
        <v/>
      </c>
      <c r="AL1259" s="25" t="str">
        <f t="shared" si="616"/>
        <v/>
      </c>
      <c r="AM1259" s="25" t="str">
        <f t="shared" si="617"/>
        <v/>
      </c>
      <c r="AN1259" s="25" t="str">
        <f t="shared" si="618"/>
        <v/>
      </c>
      <c r="AO1259" s="25" t="str">
        <f t="shared" si="619"/>
        <v/>
      </c>
      <c r="AP1259" s="25" t="str">
        <f t="shared" si="620"/>
        <v/>
      </c>
      <c r="AQ1259" s="25" t="str">
        <f t="shared" si="621"/>
        <v/>
      </c>
      <c r="AR1259" s="25" t="str">
        <f t="shared" si="622"/>
        <v/>
      </c>
      <c r="AS1259" s="25" t="str">
        <f t="shared" si="623"/>
        <v/>
      </c>
      <c r="AT1259" s="25" t="str">
        <f t="shared" si="624"/>
        <v/>
      </c>
      <c r="AU1259" s="25" t="str">
        <f t="shared" si="625"/>
        <v/>
      </c>
      <c r="AV1259" s="25" t="str">
        <f t="shared" si="626"/>
        <v/>
      </c>
      <c r="AX1259" t="str">
        <f>IF(BC1259="","",IF(BC1259&gt;0,COUNT($AY$2:AY1259),""))</f>
        <v/>
      </c>
      <c r="AY1259" s="25" t="str">
        <f t="shared" si="627"/>
        <v/>
      </c>
      <c r="AZ1259" s="25" t="str">
        <f t="shared" si="628"/>
        <v/>
      </c>
      <c r="BA1259" s="25" t="str">
        <f t="shared" si="629"/>
        <v/>
      </c>
      <c r="BB1259" s="25" t="str">
        <f t="shared" si="630"/>
        <v/>
      </c>
      <c r="BC1259" s="25" t="str">
        <f t="shared" si="631"/>
        <v/>
      </c>
      <c r="BD1259" s="25" t="str">
        <f t="shared" si="632"/>
        <v/>
      </c>
      <c r="BE1259" s="25" t="str">
        <f t="shared" si="633"/>
        <v/>
      </c>
      <c r="BF1259" s="25" t="str">
        <f t="shared" si="634"/>
        <v/>
      </c>
      <c r="BG1259" s="25" t="str">
        <f t="shared" si="635"/>
        <v/>
      </c>
      <c r="BH1259" s="25" t="str">
        <f t="shared" si="636"/>
        <v/>
      </c>
      <c r="BI1259" s="25" t="str">
        <f t="shared" si="637"/>
        <v/>
      </c>
      <c r="BJ1259" s="25" t="str">
        <f t="shared" si="638"/>
        <v/>
      </c>
      <c r="BK1259" s="25" t="str">
        <f t="shared" si="639"/>
        <v/>
      </c>
      <c r="BL1259" s="25" t="str">
        <f t="shared" si="640"/>
        <v/>
      </c>
      <c r="BM1259" s="25" t="str">
        <f t="shared" si="641"/>
        <v/>
      </c>
      <c r="BN1259" s="25" t="str">
        <f t="shared" si="642"/>
        <v/>
      </c>
    </row>
    <row r="1260" spans="1:66" x14ac:dyDescent="0.25">
      <c r="A1260" s="20" t="str">
        <f>IF('S.D. Paste sheet'!A1260="","",'S.D. Paste sheet'!A1260)</f>
        <v/>
      </c>
      <c r="B1260" s="20" t="str">
        <f>IF('S.D. Paste sheet'!B1260="","",'S.D. Paste sheet'!B1260)</f>
        <v/>
      </c>
      <c r="C1260" s="20" t="str">
        <f>IF('S.D. Paste sheet'!C1260="","",'S.D. Paste sheet'!C1260)</f>
        <v/>
      </c>
      <c r="D1260" s="20" t="str">
        <f>IF('S.D. Paste sheet'!D1260="","",'S.D. Paste sheet'!D1260)</f>
        <v/>
      </c>
      <c r="E1260" s="20" t="str">
        <f>IF('S.D. Paste sheet'!E1260="","",UPPER('S.D. Paste sheet'!E1260))</f>
        <v/>
      </c>
      <c r="F1260" s="20" t="str">
        <f>IF('S.D. Paste sheet'!F1260="","",'S.D. Paste sheet'!F1260)</f>
        <v/>
      </c>
      <c r="G1260" s="20" t="str">
        <f>IF('S.D. Paste sheet'!G1260="","",UPPER('S.D. Paste sheet'!G1260))</f>
        <v/>
      </c>
      <c r="H1260" s="20" t="str">
        <f>IF('S.D. Paste sheet'!H1260="","",UPPER('S.D. Paste sheet'!H1260))</f>
        <v/>
      </c>
      <c r="I1260" s="20" t="str">
        <f>IF('S.D. Paste sheet'!I1260="","",'S.D. Paste sheet'!I1260)</f>
        <v/>
      </c>
      <c r="J1260" s="20" t="str">
        <f>IF('S.D. Paste sheet'!J1260="","",'S.D. Paste sheet'!J1260)</f>
        <v/>
      </c>
      <c r="K1260" s="20" t="str">
        <f>IF('S.D. Paste sheet'!K1260="","",'S.D. Paste sheet'!K1260)</f>
        <v/>
      </c>
      <c r="L1260" s="20" t="str">
        <f>IF('S.D. Paste sheet'!L1260="","",'S.D. Paste sheet'!L1260)</f>
        <v/>
      </c>
      <c r="M1260" s="20" t="str">
        <f>IF('S.D. Paste sheet'!M1260="","",'S.D. Paste sheet'!M1260)</f>
        <v/>
      </c>
      <c r="N1260" s="20" t="str">
        <f>IF('S.D. Paste sheet'!N1260="","",'S.D. Paste sheet'!N1260)</f>
        <v/>
      </c>
      <c r="O1260" s="20" t="str">
        <f>IF('S.D. Paste sheet'!O1260="","",'S.D. Paste sheet'!O1260)</f>
        <v/>
      </c>
      <c r="P1260" s="20" t="str">
        <f>IF('S.D. Paste sheet'!P1260="","",'S.D. Paste sheet'!P1260)</f>
        <v/>
      </c>
      <c r="Q1260" s="20" t="str">
        <f>IF('S.D. Paste sheet'!Q1260="","",'S.D. Paste sheet'!Q1260)</f>
        <v/>
      </c>
      <c r="R1260" s="20" t="str">
        <f>IF('S.D. Paste sheet'!R1260="","",'S.D. Paste sheet'!R1260)</f>
        <v/>
      </c>
      <c r="S1260" s="20" t="str">
        <f>IF('S.D. Paste sheet'!S1260="","",'S.D. Paste sheet'!S1260)</f>
        <v/>
      </c>
      <c r="T1260" s="20" t="str">
        <f>IF('S.D. Paste sheet'!T1260="","",'S.D. Paste sheet'!T1260)</f>
        <v/>
      </c>
      <c r="U1260" s="20" t="str">
        <f>IF('S.D. Paste sheet'!U1260="","",'S.D. Paste sheet'!U1260)</f>
        <v/>
      </c>
      <c r="V1260" s="20" t="str">
        <f>IF('S.D. Paste sheet'!V1260="","",'S.D. Paste sheet'!V1260)</f>
        <v/>
      </c>
      <c r="W1260" s="20" t="str">
        <f>IF('S.D. Paste sheet'!W1260="","",'S.D. Paste sheet'!W1260)</f>
        <v/>
      </c>
      <c r="X1260" s="20" t="str">
        <f>IF('S.D. Paste sheet'!X1260="","",'S.D. Paste sheet'!X1260)</f>
        <v/>
      </c>
      <c r="Y1260" s="20" t="str">
        <f>IF('S.D. Paste sheet'!Y1260="","",'S.D. Paste sheet'!Y1260)</f>
        <v/>
      </c>
      <c r="Z1260" s="20" t="str">
        <f>IF('S.D. Paste sheet'!Z1260="","",'S.D. Paste sheet'!Z1260)</f>
        <v/>
      </c>
      <c r="AA1260" s="20" t="str">
        <f>IF('S.D. Paste sheet'!AA1260="","",'S.D. Paste sheet'!AA1260)</f>
        <v/>
      </c>
      <c r="AB1260" s="20" t="str">
        <f>IF('S.D. Paste sheet'!AB1260="","",'S.D. Paste sheet'!AB1260)</f>
        <v/>
      </c>
      <c r="AC1260" s="20" t="str">
        <f>IF('S.D. Paste sheet'!AC1260="","",'S.D. Paste sheet'!AC1260)</f>
        <v/>
      </c>
      <c r="AD1260" s="20" t="str">
        <f>IF('S.D. Paste sheet'!AD1260="","",'S.D. Paste sheet'!AD1260)</f>
        <v/>
      </c>
      <c r="AE1260" s="28"/>
      <c r="AF1260" t="str">
        <f>IF(AK1260="","",IF(AK1260&gt;0,COUNT($AG$2:AG1260),""))</f>
        <v/>
      </c>
      <c r="AG1260" s="25" t="str">
        <f t="shared" si="611"/>
        <v/>
      </c>
      <c r="AH1260" s="25" t="str">
        <f t="shared" si="612"/>
        <v/>
      </c>
      <c r="AI1260" s="25" t="str">
        <f t="shared" si="613"/>
        <v/>
      </c>
      <c r="AJ1260" s="25" t="str">
        <f t="shared" si="614"/>
        <v/>
      </c>
      <c r="AK1260" s="25" t="str">
        <f t="shared" si="615"/>
        <v/>
      </c>
      <c r="AL1260" s="25" t="str">
        <f t="shared" si="616"/>
        <v/>
      </c>
      <c r="AM1260" s="25" t="str">
        <f t="shared" si="617"/>
        <v/>
      </c>
      <c r="AN1260" s="25" t="str">
        <f t="shared" si="618"/>
        <v/>
      </c>
      <c r="AO1260" s="25" t="str">
        <f t="shared" si="619"/>
        <v/>
      </c>
      <c r="AP1260" s="25" t="str">
        <f t="shared" si="620"/>
        <v/>
      </c>
      <c r="AQ1260" s="25" t="str">
        <f t="shared" si="621"/>
        <v/>
      </c>
      <c r="AR1260" s="25" t="str">
        <f t="shared" si="622"/>
        <v/>
      </c>
      <c r="AS1260" s="25" t="str">
        <f t="shared" si="623"/>
        <v/>
      </c>
      <c r="AT1260" s="25" t="str">
        <f t="shared" si="624"/>
        <v/>
      </c>
      <c r="AU1260" s="25" t="str">
        <f t="shared" si="625"/>
        <v/>
      </c>
      <c r="AV1260" s="25" t="str">
        <f t="shared" si="626"/>
        <v/>
      </c>
      <c r="AX1260" t="str">
        <f>IF(BC1260="","",IF(BC1260&gt;0,COUNT($AY$2:AY1260),""))</f>
        <v/>
      </c>
      <c r="AY1260" s="25" t="str">
        <f t="shared" si="627"/>
        <v/>
      </c>
      <c r="AZ1260" s="25" t="str">
        <f t="shared" si="628"/>
        <v/>
      </c>
      <c r="BA1260" s="25" t="str">
        <f t="shared" si="629"/>
        <v/>
      </c>
      <c r="BB1260" s="25" t="str">
        <f t="shared" si="630"/>
        <v/>
      </c>
      <c r="BC1260" s="25" t="str">
        <f t="shared" si="631"/>
        <v/>
      </c>
      <c r="BD1260" s="25" t="str">
        <f t="shared" si="632"/>
        <v/>
      </c>
      <c r="BE1260" s="25" t="str">
        <f t="shared" si="633"/>
        <v/>
      </c>
      <c r="BF1260" s="25" t="str">
        <f t="shared" si="634"/>
        <v/>
      </c>
      <c r="BG1260" s="25" t="str">
        <f t="shared" si="635"/>
        <v/>
      </c>
      <c r="BH1260" s="25" t="str">
        <f t="shared" si="636"/>
        <v/>
      </c>
      <c r="BI1260" s="25" t="str">
        <f t="shared" si="637"/>
        <v/>
      </c>
      <c r="BJ1260" s="25" t="str">
        <f t="shared" si="638"/>
        <v/>
      </c>
      <c r="BK1260" s="25" t="str">
        <f t="shared" si="639"/>
        <v/>
      </c>
      <c r="BL1260" s="25" t="str">
        <f t="shared" si="640"/>
        <v/>
      </c>
      <c r="BM1260" s="25" t="str">
        <f t="shared" si="641"/>
        <v/>
      </c>
      <c r="BN1260" s="25" t="str">
        <f t="shared" si="642"/>
        <v/>
      </c>
    </row>
    <row r="1261" spans="1:66" x14ac:dyDescent="0.25">
      <c r="A1261" s="20" t="str">
        <f>IF('S.D. Paste sheet'!A1261="","",'S.D. Paste sheet'!A1261)</f>
        <v/>
      </c>
      <c r="B1261" s="20" t="str">
        <f>IF('S.D. Paste sheet'!B1261="","",'S.D. Paste sheet'!B1261)</f>
        <v/>
      </c>
      <c r="C1261" s="20" t="str">
        <f>IF('S.D. Paste sheet'!C1261="","",'S.D. Paste sheet'!C1261)</f>
        <v/>
      </c>
      <c r="D1261" s="20" t="str">
        <f>IF('S.D. Paste sheet'!D1261="","",'S.D. Paste sheet'!D1261)</f>
        <v/>
      </c>
      <c r="E1261" s="20" t="str">
        <f>IF('S.D. Paste sheet'!E1261="","",UPPER('S.D. Paste sheet'!E1261))</f>
        <v/>
      </c>
      <c r="F1261" s="20" t="str">
        <f>IF('S.D. Paste sheet'!F1261="","",'S.D. Paste sheet'!F1261)</f>
        <v/>
      </c>
      <c r="G1261" s="20" t="str">
        <f>IF('S.D. Paste sheet'!G1261="","",UPPER('S.D. Paste sheet'!G1261))</f>
        <v/>
      </c>
      <c r="H1261" s="20" t="str">
        <f>IF('S.D. Paste sheet'!H1261="","",UPPER('S.D. Paste sheet'!H1261))</f>
        <v/>
      </c>
      <c r="I1261" s="20" t="str">
        <f>IF('S.D. Paste sheet'!I1261="","",'S.D. Paste sheet'!I1261)</f>
        <v/>
      </c>
      <c r="J1261" s="20" t="str">
        <f>IF('S.D. Paste sheet'!J1261="","",'S.D. Paste sheet'!J1261)</f>
        <v/>
      </c>
      <c r="K1261" s="20" t="str">
        <f>IF('S.D. Paste sheet'!K1261="","",'S.D. Paste sheet'!K1261)</f>
        <v/>
      </c>
      <c r="L1261" s="20" t="str">
        <f>IF('S.D. Paste sheet'!L1261="","",'S.D. Paste sheet'!L1261)</f>
        <v/>
      </c>
      <c r="M1261" s="20" t="str">
        <f>IF('S.D. Paste sheet'!M1261="","",'S.D. Paste sheet'!M1261)</f>
        <v/>
      </c>
      <c r="N1261" s="20" t="str">
        <f>IF('S.D. Paste sheet'!N1261="","",'S.D. Paste sheet'!N1261)</f>
        <v/>
      </c>
      <c r="O1261" s="20" t="str">
        <f>IF('S.D. Paste sheet'!O1261="","",'S.D. Paste sheet'!O1261)</f>
        <v/>
      </c>
      <c r="P1261" s="20" t="str">
        <f>IF('S.D. Paste sheet'!P1261="","",'S.D. Paste sheet'!P1261)</f>
        <v/>
      </c>
      <c r="Q1261" s="20" t="str">
        <f>IF('S.D. Paste sheet'!Q1261="","",'S.D. Paste sheet'!Q1261)</f>
        <v/>
      </c>
      <c r="R1261" s="20" t="str">
        <f>IF('S.D. Paste sheet'!R1261="","",'S.D. Paste sheet'!R1261)</f>
        <v/>
      </c>
      <c r="S1261" s="20" t="str">
        <f>IF('S.D. Paste sheet'!S1261="","",'S.D. Paste sheet'!S1261)</f>
        <v/>
      </c>
      <c r="T1261" s="20" t="str">
        <f>IF('S.D. Paste sheet'!T1261="","",'S.D. Paste sheet'!T1261)</f>
        <v/>
      </c>
      <c r="U1261" s="20" t="str">
        <f>IF('S.D. Paste sheet'!U1261="","",'S.D. Paste sheet'!U1261)</f>
        <v/>
      </c>
      <c r="V1261" s="20" t="str">
        <f>IF('S.D. Paste sheet'!V1261="","",'S.D. Paste sheet'!V1261)</f>
        <v/>
      </c>
      <c r="W1261" s="20" t="str">
        <f>IF('S.D. Paste sheet'!W1261="","",'S.D. Paste sheet'!W1261)</f>
        <v/>
      </c>
      <c r="X1261" s="20" t="str">
        <f>IF('S.D. Paste sheet'!X1261="","",'S.D. Paste sheet'!X1261)</f>
        <v/>
      </c>
      <c r="Y1261" s="20" t="str">
        <f>IF('S.D. Paste sheet'!Y1261="","",'S.D. Paste sheet'!Y1261)</f>
        <v/>
      </c>
      <c r="Z1261" s="20" t="str">
        <f>IF('S.D. Paste sheet'!Z1261="","",'S.D. Paste sheet'!Z1261)</f>
        <v/>
      </c>
      <c r="AA1261" s="20" t="str">
        <f>IF('S.D. Paste sheet'!AA1261="","",'S.D. Paste sheet'!AA1261)</f>
        <v/>
      </c>
      <c r="AB1261" s="20" t="str">
        <f>IF('S.D. Paste sheet'!AB1261="","",'S.D. Paste sheet'!AB1261)</f>
        <v/>
      </c>
      <c r="AC1261" s="20" t="str">
        <f>IF('S.D. Paste sheet'!AC1261="","",'S.D. Paste sheet'!AC1261)</f>
        <v/>
      </c>
      <c r="AD1261" s="20" t="str">
        <f>IF('S.D. Paste sheet'!AD1261="","",'S.D. Paste sheet'!AD1261)</f>
        <v/>
      </c>
      <c r="AE1261" s="28"/>
      <c r="AF1261" t="str">
        <f>IF(AK1261="","",IF(AK1261&gt;0,COUNT($AG$2:AG1261),""))</f>
        <v/>
      </c>
      <c r="AG1261" s="25" t="str">
        <f t="shared" si="611"/>
        <v/>
      </c>
      <c r="AH1261" s="25" t="str">
        <f t="shared" si="612"/>
        <v/>
      </c>
      <c r="AI1261" s="25" t="str">
        <f t="shared" si="613"/>
        <v/>
      </c>
      <c r="AJ1261" s="25" t="str">
        <f t="shared" si="614"/>
        <v/>
      </c>
      <c r="AK1261" s="25" t="str">
        <f t="shared" si="615"/>
        <v/>
      </c>
      <c r="AL1261" s="25" t="str">
        <f t="shared" si="616"/>
        <v/>
      </c>
      <c r="AM1261" s="25" t="str">
        <f t="shared" si="617"/>
        <v/>
      </c>
      <c r="AN1261" s="25" t="str">
        <f t="shared" si="618"/>
        <v/>
      </c>
      <c r="AO1261" s="25" t="str">
        <f t="shared" si="619"/>
        <v/>
      </c>
      <c r="AP1261" s="25" t="str">
        <f t="shared" si="620"/>
        <v/>
      </c>
      <c r="AQ1261" s="25" t="str">
        <f t="shared" si="621"/>
        <v/>
      </c>
      <c r="AR1261" s="25" t="str">
        <f t="shared" si="622"/>
        <v/>
      </c>
      <c r="AS1261" s="25" t="str">
        <f t="shared" si="623"/>
        <v/>
      </c>
      <c r="AT1261" s="25" t="str">
        <f t="shared" si="624"/>
        <v/>
      </c>
      <c r="AU1261" s="25" t="str">
        <f t="shared" si="625"/>
        <v/>
      </c>
      <c r="AV1261" s="25" t="str">
        <f t="shared" si="626"/>
        <v/>
      </c>
      <c r="AX1261" t="str">
        <f>IF(BC1261="","",IF(BC1261&gt;0,COUNT($AY$2:AY1261),""))</f>
        <v/>
      </c>
      <c r="AY1261" s="25" t="str">
        <f t="shared" si="627"/>
        <v/>
      </c>
      <c r="AZ1261" s="25" t="str">
        <f t="shared" si="628"/>
        <v/>
      </c>
      <c r="BA1261" s="25" t="str">
        <f t="shared" si="629"/>
        <v/>
      </c>
      <c r="BB1261" s="25" t="str">
        <f t="shared" si="630"/>
        <v/>
      </c>
      <c r="BC1261" s="25" t="str">
        <f t="shared" si="631"/>
        <v/>
      </c>
      <c r="BD1261" s="25" t="str">
        <f t="shared" si="632"/>
        <v/>
      </c>
      <c r="BE1261" s="25" t="str">
        <f t="shared" si="633"/>
        <v/>
      </c>
      <c r="BF1261" s="25" t="str">
        <f t="shared" si="634"/>
        <v/>
      </c>
      <c r="BG1261" s="25" t="str">
        <f t="shared" si="635"/>
        <v/>
      </c>
      <c r="BH1261" s="25" t="str">
        <f t="shared" si="636"/>
        <v/>
      </c>
      <c r="BI1261" s="25" t="str">
        <f t="shared" si="637"/>
        <v/>
      </c>
      <c r="BJ1261" s="25" t="str">
        <f t="shared" si="638"/>
        <v/>
      </c>
      <c r="BK1261" s="25" t="str">
        <f t="shared" si="639"/>
        <v/>
      </c>
      <c r="BL1261" s="25" t="str">
        <f t="shared" si="640"/>
        <v/>
      </c>
      <c r="BM1261" s="25" t="str">
        <f t="shared" si="641"/>
        <v/>
      </c>
      <c r="BN1261" s="25" t="str">
        <f t="shared" si="642"/>
        <v/>
      </c>
    </row>
    <row r="1262" spans="1:66" x14ac:dyDescent="0.25">
      <c r="A1262" s="20" t="str">
        <f>IF('S.D. Paste sheet'!A1262="","",'S.D. Paste sheet'!A1262)</f>
        <v/>
      </c>
      <c r="B1262" s="20" t="str">
        <f>IF('S.D. Paste sheet'!B1262="","",'S.D. Paste sheet'!B1262)</f>
        <v/>
      </c>
      <c r="C1262" s="20" t="str">
        <f>IF('S.D. Paste sheet'!C1262="","",'S.D. Paste sheet'!C1262)</f>
        <v/>
      </c>
      <c r="D1262" s="20" t="str">
        <f>IF('S.D. Paste sheet'!D1262="","",'S.D. Paste sheet'!D1262)</f>
        <v/>
      </c>
      <c r="E1262" s="20" t="str">
        <f>IF('S.D. Paste sheet'!E1262="","",UPPER('S.D. Paste sheet'!E1262))</f>
        <v/>
      </c>
      <c r="F1262" s="20" t="str">
        <f>IF('S.D. Paste sheet'!F1262="","",'S.D. Paste sheet'!F1262)</f>
        <v/>
      </c>
      <c r="G1262" s="20" t="str">
        <f>IF('S.D. Paste sheet'!G1262="","",UPPER('S.D. Paste sheet'!G1262))</f>
        <v/>
      </c>
      <c r="H1262" s="20" t="str">
        <f>IF('S.D. Paste sheet'!H1262="","",UPPER('S.D. Paste sheet'!H1262))</f>
        <v/>
      </c>
      <c r="I1262" s="20" t="str">
        <f>IF('S.D. Paste sheet'!I1262="","",'S.D. Paste sheet'!I1262)</f>
        <v/>
      </c>
      <c r="J1262" s="20" t="str">
        <f>IF('S.D. Paste sheet'!J1262="","",'S.D. Paste sheet'!J1262)</f>
        <v/>
      </c>
      <c r="K1262" s="20" t="str">
        <f>IF('S.D. Paste sheet'!K1262="","",'S.D. Paste sheet'!K1262)</f>
        <v/>
      </c>
      <c r="L1262" s="20" t="str">
        <f>IF('S.D. Paste sheet'!L1262="","",'S.D. Paste sheet'!L1262)</f>
        <v/>
      </c>
      <c r="M1262" s="20" t="str">
        <f>IF('S.D. Paste sheet'!M1262="","",'S.D. Paste sheet'!M1262)</f>
        <v/>
      </c>
      <c r="N1262" s="20" t="str">
        <f>IF('S.D. Paste sheet'!N1262="","",'S.D. Paste sheet'!N1262)</f>
        <v/>
      </c>
      <c r="O1262" s="20" t="str">
        <f>IF('S.D. Paste sheet'!O1262="","",'S.D. Paste sheet'!O1262)</f>
        <v/>
      </c>
      <c r="P1262" s="20" t="str">
        <f>IF('S.D. Paste sheet'!P1262="","",'S.D. Paste sheet'!P1262)</f>
        <v/>
      </c>
      <c r="Q1262" s="20" t="str">
        <f>IF('S.D. Paste sheet'!Q1262="","",'S.D. Paste sheet'!Q1262)</f>
        <v/>
      </c>
      <c r="R1262" s="20" t="str">
        <f>IF('S.D. Paste sheet'!R1262="","",'S.D. Paste sheet'!R1262)</f>
        <v/>
      </c>
      <c r="S1262" s="20" t="str">
        <f>IF('S.D. Paste sheet'!S1262="","",'S.D. Paste sheet'!S1262)</f>
        <v/>
      </c>
      <c r="T1262" s="20" t="str">
        <f>IF('S.D. Paste sheet'!T1262="","",'S.D. Paste sheet'!T1262)</f>
        <v/>
      </c>
      <c r="U1262" s="20" t="str">
        <f>IF('S.D. Paste sheet'!U1262="","",'S.D. Paste sheet'!U1262)</f>
        <v/>
      </c>
      <c r="V1262" s="20" t="str">
        <f>IF('S.D. Paste sheet'!V1262="","",'S.D. Paste sheet'!V1262)</f>
        <v/>
      </c>
      <c r="W1262" s="20" t="str">
        <f>IF('S.D. Paste sheet'!W1262="","",'S.D. Paste sheet'!W1262)</f>
        <v/>
      </c>
      <c r="X1262" s="20" t="str">
        <f>IF('S.D. Paste sheet'!X1262="","",'S.D. Paste sheet'!X1262)</f>
        <v/>
      </c>
      <c r="Y1262" s="20" t="str">
        <f>IF('S.D. Paste sheet'!Y1262="","",'S.D. Paste sheet'!Y1262)</f>
        <v/>
      </c>
      <c r="Z1262" s="20" t="str">
        <f>IF('S.D. Paste sheet'!Z1262="","",'S.D. Paste sheet'!Z1262)</f>
        <v/>
      </c>
      <c r="AA1262" s="20" t="str">
        <f>IF('S.D. Paste sheet'!AA1262="","",'S.D. Paste sheet'!AA1262)</f>
        <v/>
      </c>
      <c r="AB1262" s="20" t="str">
        <f>IF('S.D. Paste sheet'!AB1262="","",'S.D. Paste sheet'!AB1262)</f>
        <v/>
      </c>
      <c r="AC1262" s="20" t="str">
        <f>IF('S.D. Paste sheet'!AC1262="","",'S.D. Paste sheet'!AC1262)</f>
        <v/>
      </c>
      <c r="AD1262" s="20" t="str">
        <f>IF('S.D. Paste sheet'!AD1262="","",'S.D. Paste sheet'!AD1262)</f>
        <v/>
      </c>
      <c r="AE1262" s="28"/>
      <c r="AF1262" t="str">
        <f>IF(AK1262="","",IF(AK1262&gt;0,COUNT($AG$2:AG1262),""))</f>
        <v/>
      </c>
      <c r="AG1262" s="25" t="str">
        <f t="shared" si="611"/>
        <v/>
      </c>
      <c r="AH1262" s="25" t="str">
        <f t="shared" si="612"/>
        <v/>
      </c>
      <c r="AI1262" s="25" t="str">
        <f t="shared" si="613"/>
        <v/>
      </c>
      <c r="AJ1262" s="25" t="str">
        <f t="shared" si="614"/>
        <v/>
      </c>
      <c r="AK1262" s="25" t="str">
        <f t="shared" si="615"/>
        <v/>
      </c>
      <c r="AL1262" s="25" t="str">
        <f t="shared" si="616"/>
        <v/>
      </c>
      <c r="AM1262" s="25" t="str">
        <f t="shared" si="617"/>
        <v/>
      </c>
      <c r="AN1262" s="25" t="str">
        <f t="shared" si="618"/>
        <v/>
      </c>
      <c r="AO1262" s="25" t="str">
        <f t="shared" si="619"/>
        <v/>
      </c>
      <c r="AP1262" s="25" t="str">
        <f t="shared" si="620"/>
        <v/>
      </c>
      <c r="AQ1262" s="25" t="str">
        <f t="shared" si="621"/>
        <v/>
      </c>
      <c r="AR1262" s="25" t="str">
        <f t="shared" si="622"/>
        <v/>
      </c>
      <c r="AS1262" s="25" t="str">
        <f t="shared" si="623"/>
        <v/>
      </c>
      <c r="AT1262" s="25" t="str">
        <f t="shared" si="624"/>
        <v/>
      </c>
      <c r="AU1262" s="25" t="str">
        <f t="shared" si="625"/>
        <v/>
      </c>
      <c r="AV1262" s="25" t="str">
        <f t="shared" si="626"/>
        <v/>
      </c>
      <c r="AX1262" t="str">
        <f>IF(BC1262="","",IF(BC1262&gt;0,COUNT($AY$2:AY1262),""))</f>
        <v/>
      </c>
      <c r="AY1262" s="25" t="str">
        <f t="shared" si="627"/>
        <v/>
      </c>
      <c r="AZ1262" s="25" t="str">
        <f t="shared" si="628"/>
        <v/>
      </c>
      <c r="BA1262" s="25" t="str">
        <f t="shared" si="629"/>
        <v/>
      </c>
      <c r="BB1262" s="25" t="str">
        <f t="shared" si="630"/>
        <v/>
      </c>
      <c r="BC1262" s="25" t="str">
        <f t="shared" si="631"/>
        <v/>
      </c>
      <c r="BD1262" s="25" t="str">
        <f t="shared" si="632"/>
        <v/>
      </c>
      <c r="BE1262" s="25" t="str">
        <f t="shared" si="633"/>
        <v/>
      </c>
      <c r="BF1262" s="25" t="str">
        <f t="shared" si="634"/>
        <v/>
      </c>
      <c r="BG1262" s="25" t="str">
        <f t="shared" si="635"/>
        <v/>
      </c>
      <c r="BH1262" s="25" t="str">
        <f t="shared" si="636"/>
        <v/>
      </c>
      <c r="BI1262" s="25" t="str">
        <f t="shared" si="637"/>
        <v/>
      </c>
      <c r="BJ1262" s="25" t="str">
        <f t="shared" si="638"/>
        <v/>
      </c>
      <c r="BK1262" s="25" t="str">
        <f t="shared" si="639"/>
        <v/>
      </c>
      <c r="BL1262" s="25" t="str">
        <f t="shared" si="640"/>
        <v/>
      </c>
      <c r="BM1262" s="25" t="str">
        <f t="shared" si="641"/>
        <v/>
      </c>
      <c r="BN1262" s="25" t="str">
        <f t="shared" si="642"/>
        <v/>
      </c>
    </row>
    <row r="1263" spans="1:66" x14ac:dyDescent="0.25">
      <c r="A1263" s="20" t="str">
        <f>IF('S.D. Paste sheet'!A1263="","",'S.D. Paste sheet'!A1263)</f>
        <v/>
      </c>
      <c r="B1263" s="20" t="str">
        <f>IF('S.D. Paste sheet'!B1263="","",'S.D. Paste sheet'!B1263)</f>
        <v/>
      </c>
      <c r="C1263" s="20" t="str">
        <f>IF('S.D. Paste sheet'!C1263="","",'S.D. Paste sheet'!C1263)</f>
        <v/>
      </c>
      <c r="D1263" s="20" t="str">
        <f>IF('S.D. Paste sheet'!D1263="","",'S.D. Paste sheet'!D1263)</f>
        <v/>
      </c>
      <c r="E1263" s="20" t="str">
        <f>IF('S.D. Paste sheet'!E1263="","",UPPER('S.D. Paste sheet'!E1263))</f>
        <v/>
      </c>
      <c r="F1263" s="20" t="str">
        <f>IF('S.D. Paste sheet'!F1263="","",'S.D. Paste sheet'!F1263)</f>
        <v/>
      </c>
      <c r="G1263" s="20" t="str">
        <f>IF('S.D. Paste sheet'!G1263="","",UPPER('S.D. Paste sheet'!G1263))</f>
        <v/>
      </c>
      <c r="H1263" s="20" t="str">
        <f>IF('S.D. Paste sheet'!H1263="","",UPPER('S.D. Paste sheet'!H1263))</f>
        <v/>
      </c>
      <c r="I1263" s="20" t="str">
        <f>IF('S.D. Paste sheet'!I1263="","",'S.D. Paste sheet'!I1263)</f>
        <v/>
      </c>
      <c r="J1263" s="20" t="str">
        <f>IF('S.D. Paste sheet'!J1263="","",'S.D. Paste sheet'!J1263)</f>
        <v/>
      </c>
      <c r="K1263" s="20" t="str">
        <f>IF('S.D. Paste sheet'!K1263="","",'S.D. Paste sheet'!K1263)</f>
        <v/>
      </c>
      <c r="L1263" s="20" t="str">
        <f>IF('S.D. Paste sheet'!L1263="","",'S.D. Paste sheet'!L1263)</f>
        <v/>
      </c>
      <c r="M1263" s="20" t="str">
        <f>IF('S.D. Paste sheet'!M1263="","",'S.D. Paste sheet'!M1263)</f>
        <v/>
      </c>
      <c r="N1263" s="20" t="str">
        <f>IF('S.D. Paste sheet'!N1263="","",'S.D. Paste sheet'!N1263)</f>
        <v/>
      </c>
      <c r="O1263" s="20" t="str">
        <f>IF('S.D. Paste sheet'!O1263="","",'S.D. Paste sheet'!O1263)</f>
        <v/>
      </c>
      <c r="P1263" s="20" t="str">
        <f>IF('S.D. Paste sheet'!P1263="","",'S.D. Paste sheet'!P1263)</f>
        <v/>
      </c>
      <c r="Q1263" s="20" t="str">
        <f>IF('S.D. Paste sheet'!Q1263="","",'S.D. Paste sheet'!Q1263)</f>
        <v/>
      </c>
      <c r="R1263" s="20" t="str">
        <f>IF('S.D. Paste sheet'!R1263="","",'S.D. Paste sheet'!R1263)</f>
        <v/>
      </c>
      <c r="S1263" s="20" t="str">
        <f>IF('S.D. Paste sheet'!S1263="","",'S.D. Paste sheet'!S1263)</f>
        <v/>
      </c>
      <c r="T1263" s="20" t="str">
        <f>IF('S.D. Paste sheet'!T1263="","",'S.D. Paste sheet'!T1263)</f>
        <v/>
      </c>
      <c r="U1263" s="20" t="str">
        <f>IF('S.D. Paste sheet'!U1263="","",'S.D. Paste sheet'!U1263)</f>
        <v/>
      </c>
      <c r="V1263" s="20" t="str">
        <f>IF('S.D. Paste sheet'!V1263="","",'S.D. Paste sheet'!V1263)</f>
        <v/>
      </c>
      <c r="W1263" s="20" t="str">
        <f>IF('S.D. Paste sheet'!W1263="","",'S.D. Paste sheet'!W1263)</f>
        <v/>
      </c>
      <c r="X1263" s="20" t="str">
        <f>IF('S.D. Paste sheet'!X1263="","",'S.D. Paste sheet'!X1263)</f>
        <v/>
      </c>
      <c r="Y1263" s="20" t="str">
        <f>IF('S.D. Paste sheet'!Y1263="","",'S.D. Paste sheet'!Y1263)</f>
        <v/>
      </c>
      <c r="Z1263" s="20" t="str">
        <f>IF('S.D. Paste sheet'!Z1263="","",'S.D. Paste sheet'!Z1263)</f>
        <v/>
      </c>
      <c r="AA1263" s="20" t="str">
        <f>IF('S.D. Paste sheet'!AA1263="","",'S.D. Paste sheet'!AA1263)</f>
        <v/>
      </c>
      <c r="AB1263" s="20" t="str">
        <f>IF('S.D. Paste sheet'!AB1263="","",'S.D. Paste sheet'!AB1263)</f>
        <v/>
      </c>
      <c r="AC1263" s="20" t="str">
        <f>IF('S.D. Paste sheet'!AC1263="","",'S.D. Paste sheet'!AC1263)</f>
        <v/>
      </c>
      <c r="AD1263" s="20" t="str">
        <f>IF('S.D. Paste sheet'!AD1263="","",'S.D. Paste sheet'!AD1263)</f>
        <v/>
      </c>
      <c r="AE1263" s="28"/>
      <c r="AF1263" t="str">
        <f>IF(AK1263="","",IF(AK1263&gt;0,COUNT($AG$2:AG1263),""))</f>
        <v/>
      </c>
      <c r="AG1263" s="25" t="str">
        <f t="shared" si="611"/>
        <v/>
      </c>
      <c r="AH1263" s="25" t="str">
        <f t="shared" si="612"/>
        <v/>
      </c>
      <c r="AI1263" s="25" t="str">
        <f t="shared" si="613"/>
        <v/>
      </c>
      <c r="AJ1263" s="25" t="str">
        <f t="shared" si="614"/>
        <v/>
      </c>
      <c r="AK1263" s="25" t="str">
        <f t="shared" si="615"/>
        <v/>
      </c>
      <c r="AL1263" s="25" t="str">
        <f t="shared" si="616"/>
        <v/>
      </c>
      <c r="AM1263" s="25" t="str">
        <f t="shared" si="617"/>
        <v/>
      </c>
      <c r="AN1263" s="25" t="str">
        <f t="shared" si="618"/>
        <v/>
      </c>
      <c r="AO1263" s="25" t="str">
        <f t="shared" si="619"/>
        <v/>
      </c>
      <c r="AP1263" s="25" t="str">
        <f t="shared" si="620"/>
        <v/>
      </c>
      <c r="AQ1263" s="25" t="str">
        <f t="shared" si="621"/>
        <v/>
      </c>
      <c r="AR1263" s="25" t="str">
        <f t="shared" si="622"/>
        <v/>
      </c>
      <c r="AS1263" s="25" t="str">
        <f t="shared" si="623"/>
        <v/>
      </c>
      <c r="AT1263" s="25" t="str">
        <f t="shared" si="624"/>
        <v/>
      </c>
      <c r="AU1263" s="25" t="str">
        <f t="shared" si="625"/>
        <v/>
      </c>
      <c r="AV1263" s="25" t="str">
        <f t="shared" si="626"/>
        <v/>
      </c>
      <c r="AX1263" t="str">
        <f>IF(BC1263="","",IF(BC1263&gt;0,COUNT($AY$2:AY1263),""))</f>
        <v/>
      </c>
      <c r="AY1263" s="25" t="str">
        <f t="shared" si="627"/>
        <v/>
      </c>
      <c r="AZ1263" s="25" t="str">
        <f t="shared" si="628"/>
        <v/>
      </c>
      <c r="BA1263" s="25" t="str">
        <f t="shared" si="629"/>
        <v/>
      </c>
      <c r="BB1263" s="25" t="str">
        <f t="shared" si="630"/>
        <v/>
      </c>
      <c r="BC1263" s="25" t="str">
        <f t="shared" si="631"/>
        <v/>
      </c>
      <c r="BD1263" s="25" t="str">
        <f t="shared" si="632"/>
        <v/>
      </c>
      <c r="BE1263" s="25" t="str">
        <f t="shared" si="633"/>
        <v/>
      </c>
      <c r="BF1263" s="25" t="str">
        <f t="shared" si="634"/>
        <v/>
      </c>
      <c r="BG1263" s="25" t="str">
        <f t="shared" si="635"/>
        <v/>
      </c>
      <c r="BH1263" s="25" t="str">
        <f t="shared" si="636"/>
        <v/>
      </c>
      <c r="BI1263" s="25" t="str">
        <f t="shared" si="637"/>
        <v/>
      </c>
      <c r="BJ1263" s="25" t="str">
        <f t="shared" si="638"/>
        <v/>
      </c>
      <c r="BK1263" s="25" t="str">
        <f t="shared" si="639"/>
        <v/>
      </c>
      <c r="BL1263" s="25" t="str">
        <f t="shared" si="640"/>
        <v/>
      </c>
      <c r="BM1263" s="25" t="str">
        <f t="shared" si="641"/>
        <v/>
      </c>
      <c r="BN1263" s="25" t="str">
        <f t="shared" si="642"/>
        <v/>
      </c>
    </row>
    <row r="1264" spans="1:66" x14ac:dyDescent="0.25">
      <c r="A1264" s="20" t="str">
        <f>IF('S.D. Paste sheet'!A1264="","",'S.D. Paste sheet'!A1264)</f>
        <v/>
      </c>
      <c r="B1264" s="20" t="str">
        <f>IF('S.D. Paste sheet'!B1264="","",'S.D. Paste sheet'!B1264)</f>
        <v/>
      </c>
      <c r="C1264" s="20" t="str">
        <f>IF('S.D. Paste sheet'!C1264="","",'S.D. Paste sheet'!C1264)</f>
        <v/>
      </c>
      <c r="D1264" s="20" t="str">
        <f>IF('S.D. Paste sheet'!D1264="","",'S.D. Paste sheet'!D1264)</f>
        <v/>
      </c>
      <c r="E1264" s="20" t="str">
        <f>IF('S.D. Paste sheet'!E1264="","",UPPER('S.D. Paste sheet'!E1264))</f>
        <v/>
      </c>
      <c r="F1264" s="20" t="str">
        <f>IF('S.D. Paste sheet'!F1264="","",'S.D. Paste sheet'!F1264)</f>
        <v/>
      </c>
      <c r="G1264" s="20" t="str">
        <f>IF('S.D. Paste sheet'!G1264="","",UPPER('S.D. Paste sheet'!G1264))</f>
        <v/>
      </c>
      <c r="H1264" s="20" t="str">
        <f>IF('S.D. Paste sheet'!H1264="","",UPPER('S.D. Paste sheet'!H1264))</f>
        <v/>
      </c>
      <c r="I1264" s="20" t="str">
        <f>IF('S.D. Paste sheet'!I1264="","",'S.D. Paste sheet'!I1264)</f>
        <v/>
      </c>
      <c r="J1264" s="20" t="str">
        <f>IF('S.D. Paste sheet'!J1264="","",'S.D. Paste sheet'!J1264)</f>
        <v/>
      </c>
      <c r="K1264" s="20" t="str">
        <f>IF('S.D. Paste sheet'!K1264="","",'S.D. Paste sheet'!K1264)</f>
        <v/>
      </c>
      <c r="L1264" s="20" t="str">
        <f>IF('S.D. Paste sheet'!L1264="","",'S.D. Paste sheet'!L1264)</f>
        <v/>
      </c>
      <c r="M1264" s="20" t="str">
        <f>IF('S.D. Paste sheet'!M1264="","",'S.D. Paste sheet'!M1264)</f>
        <v/>
      </c>
      <c r="N1264" s="20" t="str">
        <f>IF('S.D. Paste sheet'!N1264="","",'S.D. Paste sheet'!N1264)</f>
        <v/>
      </c>
      <c r="O1264" s="20" t="str">
        <f>IF('S.D. Paste sheet'!O1264="","",'S.D. Paste sheet'!O1264)</f>
        <v/>
      </c>
      <c r="P1264" s="20" t="str">
        <f>IF('S.D. Paste sheet'!P1264="","",'S.D. Paste sheet'!P1264)</f>
        <v/>
      </c>
      <c r="Q1264" s="20" t="str">
        <f>IF('S.D. Paste sheet'!Q1264="","",'S.D. Paste sheet'!Q1264)</f>
        <v/>
      </c>
      <c r="R1264" s="20" t="str">
        <f>IF('S.D. Paste sheet'!R1264="","",'S.D. Paste sheet'!R1264)</f>
        <v/>
      </c>
      <c r="S1264" s="20" t="str">
        <f>IF('S.D. Paste sheet'!S1264="","",'S.D. Paste sheet'!S1264)</f>
        <v/>
      </c>
      <c r="T1264" s="20" t="str">
        <f>IF('S.D. Paste sheet'!T1264="","",'S.D. Paste sheet'!T1264)</f>
        <v/>
      </c>
      <c r="U1264" s="20" t="str">
        <f>IF('S.D. Paste sheet'!U1264="","",'S.D. Paste sheet'!U1264)</f>
        <v/>
      </c>
      <c r="V1264" s="20" t="str">
        <f>IF('S.D. Paste sheet'!V1264="","",'S.D. Paste sheet'!V1264)</f>
        <v/>
      </c>
      <c r="W1264" s="20" t="str">
        <f>IF('S.D. Paste sheet'!W1264="","",'S.D. Paste sheet'!W1264)</f>
        <v/>
      </c>
      <c r="X1264" s="20" t="str">
        <f>IF('S.D. Paste sheet'!X1264="","",'S.D. Paste sheet'!X1264)</f>
        <v/>
      </c>
      <c r="Y1264" s="20" t="str">
        <f>IF('S.D. Paste sheet'!Y1264="","",'S.D. Paste sheet'!Y1264)</f>
        <v/>
      </c>
      <c r="Z1264" s="20" t="str">
        <f>IF('S.D. Paste sheet'!Z1264="","",'S.D. Paste sheet'!Z1264)</f>
        <v/>
      </c>
      <c r="AA1264" s="20" t="str">
        <f>IF('S.D. Paste sheet'!AA1264="","",'S.D. Paste sheet'!AA1264)</f>
        <v/>
      </c>
      <c r="AB1264" s="20" t="str">
        <f>IF('S.D. Paste sheet'!AB1264="","",'S.D. Paste sheet'!AB1264)</f>
        <v/>
      </c>
      <c r="AC1264" s="20" t="str">
        <f>IF('S.D. Paste sheet'!AC1264="","",'S.D. Paste sheet'!AC1264)</f>
        <v/>
      </c>
      <c r="AD1264" s="20" t="str">
        <f>IF('S.D. Paste sheet'!AD1264="","",'S.D. Paste sheet'!AD1264)</f>
        <v/>
      </c>
      <c r="AE1264" s="28"/>
      <c r="AF1264" t="str">
        <f>IF(AK1264="","",IF(AK1264&gt;0,COUNT($AG$2:AG1264),""))</f>
        <v/>
      </c>
      <c r="AG1264" s="25" t="str">
        <f t="shared" si="611"/>
        <v/>
      </c>
      <c r="AH1264" s="25" t="str">
        <f t="shared" si="612"/>
        <v/>
      </c>
      <c r="AI1264" s="25" t="str">
        <f t="shared" si="613"/>
        <v/>
      </c>
      <c r="AJ1264" s="25" t="str">
        <f t="shared" si="614"/>
        <v/>
      </c>
      <c r="AK1264" s="25" t="str">
        <f t="shared" si="615"/>
        <v/>
      </c>
      <c r="AL1264" s="25" t="str">
        <f t="shared" si="616"/>
        <v/>
      </c>
      <c r="AM1264" s="25" t="str">
        <f t="shared" si="617"/>
        <v/>
      </c>
      <c r="AN1264" s="25" t="str">
        <f t="shared" si="618"/>
        <v/>
      </c>
      <c r="AO1264" s="25" t="str">
        <f t="shared" si="619"/>
        <v/>
      </c>
      <c r="AP1264" s="25" t="str">
        <f t="shared" si="620"/>
        <v/>
      </c>
      <c r="AQ1264" s="25" t="str">
        <f t="shared" si="621"/>
        <v/>
      </c>
      <c r="AR1264" s="25" t="str">
        <f t="shared" si="622"/>
        <v/>
      </c>
      <c r="AS1264" s="25" t="str">
        <f t="shared" si="623"/>
        <v/>
      </c>
      <c r="AT1264" s="25" t="str">
        <f t="shared" si="624"/>
        <v/>
      </c>
      <c r="AU1264" s="25" t="str">
        <f t="shared" si="625"/>
        <v/>
      </c>
      <c r="AV1264" s="25" t="str">
        <f t="shared" si="626"/>
        <v/>
      </c>
      <c r="AX1264" t="str">
        <f>IF(BC1264="","",IF(BC1264&gt;0,COUNT($AY$2:AY1264),""))</f>
        <v/>
      </c>
      <c r="AY1264" s="25" t="str">
        <f t="shared" si="627"/>
        <v/>
      </c>
      <c r="AZ1264" s="25" t="str">
        <f t="shared" si="628"/>
        <v/>
      </c>
      <c r="BA1264" s="25" t="str">
        <f t="shared" si="629"/>
        <v/>
      </c>
      <c r="BB1264" s="25" t="str">
        <f t="shared" si="630"/>
        <v/>
      </c>
      <c r="BC1264" s="25" t="str">
        <f t="shared" si="631"/>
        <v/>
      </c>
      <c r="BD1264" s="25" t="str">
        <f t="shared" si="632"/>
        <v/>
      </c>
      <c r="BE1264" s="25" t="str">
        <f t="shared" si="633"/>
        <v/>
      </c>
      <c r="BF1264" s="25" t="str">
        <f t="shared" si="634"/>
        <v/>
      </c>
      <c r="BG1264" s="25" t="str">
        <f t="shared" si="635"/>
        <v/>
      </c>
      <c r="BH1264" s="25" t="str">
        <f t="shared" si="636"/>
        <v/>
      </c>
      <c r="BI1264" s="25" t="str">
        <f t="shared" si="637"/>
        <v/>
      </c>
      <c r="BJ1264" s="25" t="str">
        <f t="shared" si="638"/>
        <v/>
      </c>
      <c r="BK1264" s="25" t="str">
        <f t="shared" si="639"/>
        <v/>
      </c>
      <c r="BL1264" s="25" t="str">
        <f t="shared" si="640"/>
        <v/>
      </c>
      <c r="BM1264" s="25" t="str">
        <f t="shared" si="641"/>
        <v/>
      </c>
      <c r="BN1264" s="25" t="str">
        <f t="shared" si="642"/>
        <v/>
      </c>
    </row>
    <row r="1265" spans="1:66" x14ac:dyDescent="0.25">
      <c r="A1265" s="20" t="str">
        <f>IF('S.D. Paste sheet'!A1265="","",'S.D. Paste sheet'!A1265)</f>
        <v/>
      </c>
      <c r="B1265" s="20" t="str">
        <f>IF('S.D. Paste sheet'!B1265="","",'S.D. Paste sheet'!B1265)</f>
        <v/>
      </c>
      <c r="C1265" s="20" t="str">
        <f>IF('S.D. Paste sheet'!C1265="","",'S.D. Paste sheet'!C1265)</f>
        <v/>
      </c>
      <c r="D1265" s="20" t="str">
        <f>IF('S.D. Paste sheet'!D1265="","",'S.D. Paste sheet'!D1265)</f>
        <v/>
      </c>
      <c r="E1265" s="20" t="str">
        <f>IF('S.D. Paste sheet'!E1265="","",UPPER('S.D. Paste sheet'!E1265))</f>
        <v/>
      </c>
      <c r="F1265" s="20" t="str">
        <f>IF('S.D. Paste sheet'!F1265="","",'S.D. Paste sheet'!F1265)</f>
        <v/>
      </c>
      <c r="G1265" s="20" t="str">
        <f>IF('S.D. Paste sheet'!G1265="","",UPPER('S.D. Paste sheet'!G1265))</f>
        <v/>
      </c>
      <c r="H1265" s="20" t="str">
        <f>IF('S.D. Paste sheet'!H1265="","",UPPER('S.D. Paste sheet'!H1265))</f>
        <v/>
      </c>
      <c r="I1265" s="20" t="str">
        <f>IF('S.D. Paste sheet'!I1265="","",'S.D. Paste sheet'!I1265)</f>
        <v/>
      </c>
      <c r="J1265" s="20" t="str">
        <f>IF('S.D. Paste sheet'!J1265="","",'S.D. Paste sheet'!J1265)</f>
        <v/>
      </c>
      <c r="K1265" s="20" t="str">
        <f>IF('S.D. Paste sheet'!K1265="","",'S.D. Paste sheet'!K1265)</f>
        <v/>
      </c>
      <c r="L1265" s="20" t="str">
        <f>IF('S.D. Paste sheet'!L1265="","",'S.D. Paste sheet'!L1265)</f>
        <v/>
      </c>
      <c r="M1265" s="20" t="str">
        <f>IF('S.D. Paste sheet'!M1265="","",'S.D. Paste sheet'!M1265)</f>
        <v/>
      </c>
      <c r="N1265" s="20" t="str">
        <f>IF('S.D. Paste sheet'!N1265="","",'S.D. Paste sheet'!N1265)</f>
        <v/>
      </c>
      <c r="O1265" s="20" t="str">
        <f>IF('S.D. Paste sheet'!O1265="","",'S.D. Paste sheet'!O1265)</f>
        <v/>
      </c>
      <c r="P1265" s="20" t="str">
        <f>IF('S.D. Paste sheet'!P1265="","",'S.D. Paste sheet'!P1265)</f>
        <v/>
      </c>
      <c r="Q1265" s="20" t="str">
        <f>IF('S.D. Paste sheet'!Q1265="","",'S.D. Paste sheet'!Q1265)</f>
        <v/>
      </c>
      <c r="R1265" s="20" t="str">
        <f>IF('S.D. Paste sheet'!R1265="","",'S.D. Paste sheet'!R1265)</f>
        <v/>
      </c>
      <c r="S1265" s="20" t="str">
        <f>IF('S.D. Paste sheet'!S1265="","",'S.D. Paste sheet'!S1265)</f>
        <v/>
      </c>
      <c r="T1265" s="20" t="str">
        <f>IF('S.D. Paste sheet'!T1265="","",'S.D. Paste sheet'!T1265)</f>
        <v/>
      </c>
      <c r="U1265" s="20" t="str">
        <f>IF('S.D. Paste sheet'!U1265="","",'S.D. Paste sheet'!U1265)</f>
        <v/>
      </c>
      <c r="V1265" s="20" t="str">
        <f>IF('S.D. Paste sheet'!V1265="","",'S.D. Paste sheet'!V1265)</f>
        <v/>
      </c>
      <c r="W1265" s="20" t="str">
        <f>IF('S.D. Paste sheet'!W1265="","",'S.D. Paste sheet'!W1265)</f>
        <v/>
      </c>
      <c r="X1265" s="20" t="str">
        <f>IF('S.D. Paste sheet'!X1265="","",'S.D. Paste sheet'!X1265)</f>
        <v/>
      </c>
      <c r="Y1265" s="20" t="str">
        <f>IF('S.D. Paste sheet'!Y1265="","",'S.D. Paste sheet'!Y1265)</f>
        <v/>
      </c>
      <c r="Z1265" s="20" t="str">
        <f>IF('S.D. Paste sheet'!Z1265="","",'S.D. Paste sheet'!Z1265)</f>
        <v/>
      </c>
      <c r="AA1265" s="20" t="str">
        <f>IF('S.D. Paste sheet'!AA1265="","",'S.D. Paste sheet'!AA1265)</f>
        <v/>
      </c>
      <c r="AB1265" s="20" t="str">
        <f>IF('S.D. Paste sheet'!AB1265="","",'S.D. Paste sheet'!AB1265)</f>
        <v/>
      </c>
      <c r="AC1265" s="20" t="str">
        <f>IF('S.D. Paste sheet'!AC1265="","",'S.D. Paste sheet'!AC1265)</f>
        <v/>
      </c>
      <c r="AD1265" s="20" t="str">
        <f>IF('S.D. Paste sheet'!AD1265="","",'S.D. Paste sheet'!AD1265)</f>
        <v/>
      </c>
      <c r="AE1265" s="28"/>
      <c r="AF1265" t="str">
        <f>IF(AK1265="","",IF(AK1265&gt;0,COUNT($AG$2:AG1265),""))</f>
        <v/>
      </c>
      <c r="AG1265" s="25" t="str">
        <f t="shared" si="611"/>
        <v/>
      </c>
      <c r="AH1265" s="25" t="str">
        <f t="shared" si="612"/>
        <v/>
      </c>
      <c r="AI1265" s="25" t="str">
        <f t="shared" si="613"/>
        <v/>
      </c>
      <c r="AJ1265" s="25" t="str">
        <f t="shared" si="614"/>
        <v/>
      </c>
      <c r="AK1265" s="25" t="str">
        <f t="shared" si="615"/>
        <v/>
      </c>
      <c r="AL1265" s="25" t="str">
        <f t="shared" si="616"/>
        <v/>
      </c>
      <c r="AM1265" s="25" t="str">
        <f t="shared" si="617"/>
        <v/>
      </c>
      <c r="AN1265" s="25" t="str">
        <f t="shared" si="618"/>
        <v/>
      </c>
      <c r="AO1265" s="25" t="str">
        <f t="shared" si="619"/>
        <v/>
      </c>
      <c r="AP1265" s="25" t="str">
        <f t="shared" si="620"/>
        <v/>
      </c>
      <c r="AQ1265" s="25" t="str">
        <f t="shared" si="621"/>
        <v/>
      </c>
      <c r="AR1265" s="25" t="str">
        <f t="shared" si="622"/>
        <v/>
      </c>
      <c r="AS1265" s="25" t="str">
        <f t="shared" si="623"/>
        <v/>
      </c>
      <c r="AT1265" s="25" t="str">
        <f t="shared" si="624"/>
        <v/>
      </c>
      <c r="AU1265" s="25" t="str">
        <f t="shared" si="625"/>
        <v/>
      </c>
      <c r="AV1265" s="25" t="str">
        <f t="shared" si="626"/>
        <v/>
      </c>
      <c r="AX1265" t="str">
        <f>IF(BC1265="","",IF(BC1265&gt;0,COUNT($AY$2:AY1265),""))</f>
        <v/>
      </c>
      <c r="AY1265" s="25" t="str">
        <f t="shared" si="627"/>
        <v/>
      </c>
      <c r="AZ1265" s="25" t="str">
        <f t="shared" si="628"/>
        <v/>
      </c>
      <c r="BA1265" s="25" t="str">
        <f t="shared" si="629"/>
        <v/>
      </c>
      <c r="BB1265" s="25" t="str">
        <f t="shared" si="630"/>
        <v/>
      </c>
      <c r="BC1265" s="25" t="str">
        <f t="shared" si="631"/>
        <v/>
      </c>
      <c r="BD1265" s="25" t="str">
        <f t="shared" si="632"/>
        <v/>
      </c>
      <c r="BE1265" s="25" t="str">
        <f t="shared" si="633"/>
        <v/>
      </c>
      <c r="BF1265" s="25" t="str">
        <f t="shared" si="634"/>
        <v/>
      </c>
      <c r="BG1265" s="25" t="str">
        <f t="shared" si="635"/>
        <v/>
      </c>
      <c r="BH1265" s="25" t="str">
        <f t="shared" si="636"/>
        <v/>
      </c>
      <c r="BI1265" s="25" t="str">
        <f t="shared" si="637"/>
        <v/>
      </c>
      <c r="BJ1265" s="25" t="str">
        <f t="shared" si="638"/>
        <v/>
      </c>
      <c r="BK1265" s="25" t="str">
        <f t="shared" si="639"/>
        <v/>
      </c>
      <c r="BL1265" s="25" t="str">
        <f t="shared" si="640"/>
        <v/>
      </c>
      <c r="BM1265" s="25" t="str">
        <f t="shared" si="641"/>
        <v/>
      </c>
      <c r="BN1265" s="25" t="str">
        <f t="shared" si="642"/>
        <v/>
      </c>
    </row>
    <row r="1266" spans="1:66" x14ac:dyDescent="0.25">
      <c r="A1266" s="20" t="str">
        <f>IF('S.D. Paste sheet'!A1266="","",'S.D. Paste sheet'!A1266)</f>
        <v/>
      </c>
      <c r="B1266" s="20" t="str">
        <f>IF('S.D. Paste sheet'!B1266="","",'S.D. Paste sheet'!B1266)</f>
        <v/>
      </c>
      <c r="C1266" s="20" t="str">
        <f>IF('S.D. Paste sheet'!C1266="","",'S.D. Paste sheet'!C1266)</f>
        <v/>
      </c>
      <c r="D1266" s="20" t="str">
        <f>IF('S.D. Paste sheet'!D1266="","",'S.D. Paste sheet'!D1266)</f>
        <v/>
      </c>
      <c r="E1266" s="20" t="str">
        <f>IF('S.D. Paste sheet'!E1266="","",UPPER('S.D. Paste sheet'!E1266))</f>
        <v/>
      </c>
      <c r="F1266" s="20" t="str">
        <f>IF('S.D. Paste sheet'!F1266="","",'S.D. Paste sheet'!F1266)</f>
        <v/>
      </c>
      <c r="G1266" s="20" t="str">
        <f>IF('S.D. Paste sheet'!G1266="","",UPPER('S.D. Paste sheet'!G1266))</f>
        <v/>
      </c>
      <c r="H1266" s="20" t="str">
        <f>IF('S.D. Paste sheet'!H1266="","",UPPER('S.D. Paste sheet'!H1266))</f>
        <v/>
      </c>
      <c r="I1266" s="20" t="str">
        <f>IF('S.D. Paste sheet'!I1266="","",'S.D. Paste sheet'!I1266)</f>
        <v/>
      </c>
      <c r="J1266" s="20" t="str">
        <f>IF('S.D. Paste sheet'!J1266="","",'S.D. Paste sheet'!J1266)</f>
        <v/>
      </c>
      <c r="K1266" s="20" t="str">
        <f>IF('S.D. Paste sheet'!K1266="","",'S.D. Paste sheet'!K1266)</f>
        <v/>
      </c>
      <c r="L1266" s="20" t="str">
        <f>IF('S.D. Paste sheet'!L1266="","",'S.D. Paste sheet'!L1266)</f>
        <v/>
      </c>
      <c r="M1266" s="20" t="str">
        <f>IF('S.D. Paste sheet'!M1266="","",'S.D. Paste sheet'!M1266)</f>
        <v/>
      </c>
      <c r="N1266" s="20" t="str">
        <f>IF('S.D. Paste sheet'!N1266="","",'S.D. Paste sheet'!N1266)</f>
        <v/>
      </c>
      <c r="O1266" s="20" t="str">
        <f>IF('S.D. Paste sheet'!O1266="","",'S.D. Paste sheet'!O1266)</f>
        <v/>
      </c>
      <c r="P1266" s="20" t="str">
        <f>IF('S.D. Paste sheet'!P1266="","",'S.D. Paste sheet'!P1266)</f>
        <v/>
      </c>
      <c r="Q1266" s="20" t="str">
        <f>IF('S.D. Paste sheet'!Q1266="","",'S.D. Paste sheet'!Q1266)</f>
        <v/>
      </c>
      <c r="R1266" s="20" t="str">
        <f>IF('S.D. Paste sheet'!R1266="","",'S.D. Paste sheet'!R1266)</f>
        <v/>
      </c>
      <c r="S1266" s="20" t="str">
        <f>IF('S.D. Paste sheet'!S1266="","",'S.D. Paste sheet'!S1266)</f>
        <v/>
      </c>
      <c r="T1266" s="20" t="str">
        <f>IF('S.D. Paste sheet'!T1266="","",'S.D. Paste sheet'!T1266)</f>
        <v/>
      </c>
      <c r="U1266" s="20" t="str">
        <f>IF('S.D. Paste sheet'!U1266="","",'S.D. Paste sheet'!U1266)</f>
        <v/>
      </c>
      <c r="V1266" s="20" t="str">
        <f>IF('S.D. Paste sheet'!V1266="","",'S.D. Paste sheet'!V1266)</f>
        <v/>
      </c>
      <c r="W1266" s="20" t="str">
        <f>IF('S.D. Paste sheet'!W1266="","",'S.D. Paste sheet'!W1266)</f>
        <v/>
      </c>
      <c r="X1266" s="20" t="str">
        <f>IF('S.D. Paste sheet'!X1266="","",'S.D. Paste sheet'!X1266)</f>
        <v/>
      </c>
      <c r="Y1266" s="20" t="str">
        <f>IF('S.D. Paste sheet'!Y1266="","",'S.D. Paste sheet'!Y1266)</f>
        <v/>
      </c>
      <c r="Z1266" s="20" t="str">
        <f>IF('S.D. Paste sheet'!Z1266="","",'S.D. Paste sheet'!Z1266)</f>
        <v/>
      </c>
      <c r="AA1266" s="20" t="str">
        <f>IF('S.D. Paste sheet'!AA1266="","",'S.D. Paste sheet'!AA1266)</f>
        <v/>
      </c>
      <c r="AB1266" s="20" t="str">
        <f>IF('S.D. Paste sheet'!AB1266="","",'S.D. Paste sheet'!AB1266)</f>
        <v/>
      </c>
      <c r="AC1266" s="20" t="str">
        <f>IF('S.D. Paste sheet'!AC1266="","",'S.D. Paste sheet'!AC1266)</f>
        <v/>
      </c>
      <c r="AD1266" s="20" t="str">
        <f>IF('S.D. Paste sheet'!AD1266="","",'S.D. Paste sheet'!AD1266)</f>
        <v/>
      </c>
      <c r="AE1266" s="28"/>
      <c r="AF1266" t="str">
        <f>IF(AK1266="","",IF(AK1266&gt;0,COUNT($AG$2:AG1266),""))</f>
        <v/>
      </c>
      <c r="AG1266" s="25" t="str">
        <f t="shared" si="611"/>
        <v/>
      </c>
      <c r="AH1266" s="25" t="str">
        <f t="shared" si="612"/>
        <v/>
      </c>
      <c r="AI1266" s="25" t="str">
        <f t="shared" si="613"/>
        <v/>
      </c>
      <c r="AJ1266" s="25" t="str">
        <f t="shared" si="614"/>
        <v/>
      </c>
      <c r="AK1266" s="25" t="str">
        <f t="shared" si="615"/>
        <v/>
      </c>
      <c r="AL1266" s="25" t="str">
        <f t="shared" si="616"/>
        <v/>
      </c>
      <c r="AM1266" s="25" t="str">
        <f t="shared" si="617"/>
        <v/>
      </c>
      <c r="AN1266" s="25" t="str">
        <f t="shared" si="618"/>
        <v/>
      </c>
      <c r="AO1266" s="25" t="str">
        <f t="shared" si="619"/>
        <v/>
      </c>
      <c r="AP1266" s="25" t="str">
        <f t="shared" si="620"/>
        <v/>
      </c>
      <c r="AQ1266" s="25" t="str">
        <f t="shared" si="621"/>
        <v/>
      </c>
      <c r="AR1266" s="25" t="str">
        <f t="shared" si="622"/>
        <v/>
      </c>
      <c r="AS1266" s="25" t="str">
        <f t="shared" si="623"/>
        <v/>
      </c>
      <c r="AT1266" s="25" t="str">
        <f t="shared" si="624"/>
        <v/>
      </c>
      <c r="AU1266" s="25" t="str">
        <f t="shared" si="625"/>
        <v/>
      </c>
      <c r="AV1266" s="25" t="str">
        <f t="shared" si="626"/>
        <v/>
      </c>
      <c r="AX1266" t="str">
        <f>IF(BC1266="","",IF(BC1266&gt;0,COUNT($AY$2:AY1266),""))</f>
        <v/>
      </c>
      <c r="AY1266" s="25" t="str">
        <f t="shared" si="627"/>
        <v/>
      </c>
      <c r="AZ1266" s="25" t="str">
        <f t="shared" si="628"/>
        <v/>
      </c>
      <c r="BA1266" s="25" t="str">
        <f t="shared" si="629"/>
        <v/>
      </c>
      <c r="BB1266" s="25" t="str">
        <f t="shared" si="630"/>
        <v/>
      </c>
      <c r="BC1266" s="25" t="str">
        <f t="shared" si="631"/>
        <v/>
      </c>
      <c r="BD1266" s="25" t="str">
        <f t="shared" si="632"/>
        <v/>
      </c>
      <c r="BE1266" s="25" t="str">
        <f t="shared" si="633"/>
        <v/>
      </c>
      <c r="BF1266" s="25" t="str">
        <f t="shared" si="634"/>
        <v/>
      </c>
      <c r="BG1266" s="25" t="str">
        <f t="shared" si="635"/>
        <v/>
      </c>
      <c r="BH1266" s="25" t="str">
        <f t="shared" si="636"/>
        <v/>
      </c>
      <c r="BI1266" s="25" t="str">
        <f t="shared" si="637"/>
        <v/>
      </c>
      <c r="BJ1266" s="25" t="str">
        <f t="shared" si="638"/>
        <v/>
      </c>
      <c r="BK1266" s="25" t="str">
        <f t="shared" si="639"/>
        <v/>
      </c>
      <c r="BL1266" s="25" t="str">
        <f t="shared" si="640"/>
        <v/>
      </c>
      <c r="BM1266" s="25" t="str">
        <f t="shared" si="641"/>
        <v/>
      </c>
      <c r="BN1266" s="25" t="str">
        <f t="shared" si="642"/>
        <v/>
      </c>
    </row>
    <row r="1267" spans="1:66" x14ac:dyDescent="0.25">
      <c r="A1267" s="20" t="str">
        <f>IF('S.D. Paste sheet'!A1267="","",'S.D. Paste sheet'!A1267)</f>
        <v/>
      </c>
      <c r="B1267" s="20" t="str">
        <f>IF('S.D. Paste sheet'!B1267="","",'S.D. Paste sheet'!B1267)</f>
        <v/>
      </c>
      <c r="C1267" s="20" t="str">
        <f>IF('S.D. Paste sheet'!C1267="","",'S.D. Paste sheet'!C1267)</f>
        <v/>
      </c>
      <c r="D1267" s="20" t="str">
        <f>IF('S.D. Paste sheet'!D1267="","",'S.D. Paste sheet'!D1267)</f>
        <v/>
      </c>
      <c r="E1267" s="20" t="str">
        <f>IF('S.D. Paste sheet'!E1267="","",UPPER('S.D. Paste sheet'!E1267))</f>
        <v/>
      </c>
      <c r="F1267" s="20" t="str">
        <f>IF('S.D. Paste sheet'!F1267="","",'S.D. Paste sheet'!F1267)</f>
        <v/>
      </c>
      <c r="G1267" s="20" t="str">
        <f>IF('S.D. Paste sheet'!G1267="","",UPPER('S.D. Paste sheet'!G1267))</f>
        <v/>
      </c>
      <c r="H1267" s="20" t="str">
        <f>IF('S.D. Paste sheet'!H1267="","",UPPER('S.D. Paste sheet'!H1267))</f>
        <v/>
      </c>
      <c r="I1267" s="20" t="str">
        <f>IF('S.D. Paste sheet'!I1267="","",'S.D. Paste sheet'!I1267)</f>
        <v/>
      </c>
      <c r="J1267" s="20" t="str">
        <f>IF('S.D. Paste sheet'!J1267="","",'S.D. Paste sheet'!J1267)</f>
        <v/>
      </c>
      <c r="K1267" s="20" t="str">
        <f>IF('S.D. Paste sheet'!K1267="","",'S.D. Paste sheet'!K1267)</f>
        <v/>
      </c>
      <c r="L1267" s="20" t="str">
        <f>IF('S.D. Paste sheet'!L1267="","",'S.D. Paste sheet'!L1267)</f>
        <v/>
      </c>
      <c r="M1267" s="20" t="str">
        <f>IF('S.D. Paste sheet'!M1267="","",'S.D. Paste sheet'!M1267)</f>
        <v/>
      </c>
      <c r="N1267" s="20" t="str">
        <f>IF('S.D. Paste sheet'!N1267="","",'S.D. Paste sheet'!N1267)</f>
        <v/>
      </c>
      <c r="O1267" s="20" t="str">
        <f>IF('S.D. Paste sheet'!O1267="","",'S.D. Paste sheet'!O1267)</f>
        <v/>
      </c>
      <c r="P1267" s="20" t="str">
        <f>IF('S.D. Paste sheet'!P1267="","",'S.D. Paste sheet'!P1267)</f>
        <v/>
      </c>
      <c r="Q1267" s="20" t="str">
        <f>IF('S.D. Paste sheet'!Q1267="","",'S.D. Paste sheet'!Q1267)</f>
        <v/>
      </c>
      <c r="R1267" s="20" t="str">
        <f>IF('S.D. Paste sheet'!R1267="","",'S.D. Paste sheet'!R1267)</f>
        <v/>
      </c>
      <c r="S1267" s="20" t="str">
        <f>IF('S.D. Paste sheet'!S1267="","",'S.D. Paste sheet'!S1267)</f>
        <v/>
      </c>
      <c r="T1267" s="20" t="str">
        <f>IF('S.D. Paste sheet'!T1267="","",'S.D. Paste sheet'!T1267)</f>
        <v/>
      </c>
      <c r="U1267" s="20" t="str">
        <f>IF('S.D. Paste sheet'!U1267="","",'S.D. Paste sheet'!U1267)</f>
        <v/>
      </c>
      <c r="V1267" s="20" t="str">
        <f>IF('S.D. Paste sheet'!V1267="","",'S.D. Paste sheet'!V1267)</f>
        <v/>
      </c>
      <c r="W1267" s="20" t="str">
        <f>IF('S.D. Paste sheet'!W1267="","",'S.D. Paste sheet'!W1267)</f>
        <v/>
      </c>
      <c r="X1267" s="20" t="str">
        <f>IF('S.D. Paste sheet'!X1267="","",'S.D. Paste sheet'!X1267)</f>
        <v/>
      </c>
      <c r="Y1267" s="20" t="str">
        <f>IF('S.D. Paste sheet'!Y1267="","",'S.D. Paste sheet'!Y1267)</f>
        <v/>
      </c>
      <c r="Z1267" s="20" t="str">
        <f>IF('S.D. Paste sheet'!Z1267="","",'S.D. Paste sheet'!Z1267)</f>
        <v/>
      </c>
      <c r="AA1267" s="20" t="str">
        <f>IF('S.D. Paste sheet'!AA1267="","",'S.D. Paste sheet'!AA1267)</f>
        <v/>
      </c>
      <c r="AB1267" s="20" t="str">
        <f>IF('S.D. Paste sheet'!AB1267="","",'S.D. Paste sheet'!AB1267)</f>
        <v/>
      </c>
      <c r="AC1267" s="20" t="str">
        <f>IF('S.D. Paste sheet'!AC1267="","",'S.D. Paste sheet'!AC1267)</f>
        <v/>
      </c>
      <c r="AD1267" s="20" t="str">
        <f>IF('S.D. Paste sheet'!AD1267="","",'S.D. Paste sheet'!AD1267)</f>
        <v/>
      </c>
      <c r="AE1267" s="28"/>
      <c r="AF1267" t="str">
        <f>IF(AK1267="","",IF(AK1267&gt;0,COUNT($AG$2:AG1267),""))</f>
        <v/>
      </c>
      <c r="AG1267" s="25" t="str">
        <f t="shared" si="611"/>
        <v/>
      </c>
      <c r="AH1267" s="25" t="str">
        <f t="shared" si="612"/>
        <v/>
      </c>
      <c r="AI1267" s="25" t="str">
        <f t="shared" si="613"/>
        <v/>
      </c>
      <c r="AJ1267" s="25" t="str">
        <f t="shared" si="614"/>
        <v/>
      </c>
      <c r="AK1267" s="25" t="str">
        <f t="shared" si="615"/>
        <v/>
      </c>
      <c r="AL1267" s="25" t="str">
        <f t="shared" si="616"/>
        <v/>
      </c>
      <c r="AM1267" s="25" t="str">
        <f t="shared" si="617"/>
        <v/>
      </c>
      <c r="AN1267" s="25" t="str">
        <f t="shared" si="618"/>
        <v/>
      </c>
      <c r="AO1267" s="25" t="str">
        <f t="shared" si="619"/>
        <v/>
      </c>
      <c r="AP1267" s="25" t="str">
        <f t="shared" si="620"/>
        <v/>
      </c>
      <c r="AQ1267" s="25" t="str">
        <f t="shared" si="621"/>
        <v/>
      </c>
      <c r="AR1267" s="25" t="str">
        <f t="shared" si="622"/>
        <v/>
      </c>
      <c r="AS1267" s="25" t="str">
        <f t="shared" si="623"/>
        <v/>
      </c>
      <c r="AT1267" s="25" t="str">
        <f t="shared" si="624"/>
        <v/>
      </c>
      <c r="AU1267" s="25" t="str">
        <f t="shared" si="625"/>
        <v/>
      </c>
      <c r="AV1267" s="25" t="str">
        <f t="shared" si="626"/>
        <v/>
      </c>
      <c r="AX1267" t="str">
        <f>IF(BC1267="","",IF(BC1267&gt;0,COUNT($AY$2:AY1267),""))</f>
        <v/>
      </c>
      <c r="AY1267" s="25" t="str">
        <f t="shared" si="627"/>
        <v/>
      </c>
      <c r="AZ1267" s="25" t="str">
        <f t="shared" si="628"/>
        <v/>
      </c>
      <c r="BA1267" s="25" t="str">
        <f t="shared" si="629"/>
        <v/>
      </c>
      <c r="BB1267" s="25" t="str">
        <f t="shared" si="630"/>
        <v/>
      </c>
      <c r="BC1267" s="25" t="str">
        <f t="shared" si="631"/>
        <v/>
      </c>
      <c r="BD1267" s="25" t="str">
        <f t="shared" si="632"/>
        <v/>
      </c>
      <c r="BE1267" s="25" t="str">
        <f t="shared" si="633"/>
        <v/>
      </c>
      <c r="BF1267" s="25" t="str">
        <f t="shared" si="634"/>
        <v/>
      </c>
      <c r="BG1267" s="25" t="str">
        <f t="shared" si="635"/>
        <v/>
      </c>
      <c r="BH1267" s="25" t="str">
        <f t="shared" si="636"/>
        <v/>
      </c>
      <c r="BI1267" s="25" t="str">
        <f t="shared" si="637"/>
        <v/>
      </c>
      <c r="BJ1267" s="25" t="str">
        <f t="shared" si="638"/>
        <v/>
      </c>
      <c r="BK1267" s="25" t="str">
        <f t="shared" si="639"/>
        <v/>
      </c>
      <c r="BL1267" s="25" t="str">
        <f t="shared" si="640"/>
        <v/>
      </c>
      <c r="BM1267" s="25" t="str">
        <f t="shared" si="641"/>
        <v/>
      </c>
      <c r="BN1267" s="25" t="str">
        <f t="shared" si="642"/>
        <v/>
      </c>
    </row>
    <row r="1268" spans="1:66" x14ac:dyDescent="0.25">
      <c r="A1268" s="20" t="str">
        <f>IF('S.D. Paste sheet'!A1268="","",'S.D. Paste sheet'!A1268)</f>
        <v/>
      </c>
      <c r="B1268" s="20" t="str">
        <f>IF('S.D. Paste sheet'!B1268="","",'S.D. Paste sheet'!B1268)</f>
        <v/>
      </c>
      <c r="C1268" s="20" t="str">
        <f>IF('S.D. Paste sheet'!C1268="","",'S.D. Paste sheet'!C1268)</f>
        <v/>
      </c>
      <c r="D1268" s="20" t="str">
        <f>IF('S.D. Paste sheet'!D1268="","",'S.D. Paste sheet'!D1268)</f>
        <v/>
      </c>
      <c r="E1268" s="20" t="str">
        <f>IF('S.D. Paste sheet'!E1268="","",UPPER('S.D. Paste sheet'!E1268))</f>
        <v/>
      </c>
      <c r="F1268" s="20" t="str">
        <f>IF('S.D. Paste sheet'!F1268="","",'S.D. Paste sheet'!F1268)</f>
        <v/>
      </c>
      <c r="G1268" s="20" t="str">
        <f>IF('S.D. Paste sheet'!G1268="","",UPPER('S.D. Paste sheet'!G1268))</f>
        <v/>
      </c>
      <c r="H1268" s="20" t="str">
        <f>IF('S.D. Paste sheet'!H1268="","",UPPER('S.D. Paste sheet'!H1268))</f>
        <v/>
      </c>
      <c r="I1268" s="20" t="str">
        <f>IF('S.D. Paste sheet'!I1268="","",'S.D. Paste sheet'!I1268)</f>
        <v/>
      </c>
      <c r="J1268" s="20" t="str">
        <f>IF('S.D. Paste sheet'!J1268="","",'S.D. Paste sheet'!J1268)</f>
        <v/>
      </c>
      <c r="K1268" s="20" t="str">
        <f>IF('S.D. Paste sheet'!K1268="","",'S.D. Paste sheet'!K1268)</f>
        <v/>
      </c>
      <c r="L1268" s="20" t="str">
        <f>IF('S.D. Paste sheet'!L1268="","",'S.D. Paste sheet'!L1268)</f>
        <v/>
      </c>
      <c r="M1268" s="20" t="str">
        <f>IF('S.D. Paste sheet'!M1268="","",'S.D. Paste sheet'!M1268)</f>
        <v/>
      </c>
      <c r="N1268" s="20" t="str">
        <f>IF('S.D. Paste sheet'!N1268="","",'S.D. Paste sheet'!N1268)</f>
        <v/>
      </c>
      <c r="O1268" s="20" t="str">
        <f>IF('S.D. Paste sheet'!O1268="","",'S.D. Paste sheet'!O1268)</f>
        <v/>
      </c>
      <c r="P1268" s="20" t="str">
        <f>IF('S.D. Paste sheet'!P1268="","",'S.D. Paste sheet'!P1268)</f>
        <v/>
      </c>
      <c r="Q1268" s="20" t="str">
        <f>IF('S.D. Paste sheet'!Q1268="","",'S.D. Paste sheet'!Q1268)</f>
        <v/>
      </c>
      <c r="R1268" s="20" t="str">
        <f>IF('S.D. Paste sheet'!R1268="","",'S.D. Paste sheet'!R1268)</f>
        <v/>
      </c>
      <c r="S1268" s="20" t="str">
        <f>IF('S.D. Paste sheet'!S1268="","",'S.D. Paste sheet'!S1268)</f>
        <v/>
      </c>
      <c r="T1268" s="20" t="str">
        <f>IF('S.D. Paste sheet'!T1268="","",'S.D. Paste sheet'!T1268)</f>
        <v/>
      </c>
      <c r="U1268" s="20" t="str">
        <f>IF('S.D. Paste sheet'!U1268="","",'S.D. Paste sheet'!U1268)</f>
        <v/>
      </c>
      <c r="V1268" s="20" t="str">
        <f>IF('S.D. Paste sheet'!V1268="","",'S.D. Paste sheet'!V1268)</f>
        <v/>
      </c>
      <c r="W1268" s="20" t="str">
        <f>IF('S.D. Paste sheet'!W1268="","",'S.D. Paste sheet'!W1268)</f>
        <v/>
      </c>
      <c r="X1268" s="20" t="str">
        <f>IF('S.D. Paste sheet'!X1268="","",'S.D. Paste sheet'!X1268)</f>
        <v/>
      </c>
      <c r="Y1268" s="20" t="str">
        <f>IF('S.D. Paste sheet'!Y1268="","",'S.D. Paste sheet'!Y1268)</f>
        <v/>
      </c>
      <c r="Z1268" s="20" t="str">
        <f>IF('S.D. Paste sheet'!Z1268="","",'S.D. Paste sheet'!Z1268)</f>
        <v/>
      </c>
      <c r="AA1268" s="20" t="str">
        <f>IF('S.D. Paste sheet'!AA1268="","",'S.D. Paste sheet'!AA1268)</f>
        <v/>
      </c>
      <c r="AB1268" s="20" t="str">
        <f>IF('S.D. Paste sheet'!AB1268="","",'S.D. Paste sheet'!AB1268)</f>
        <v/>
      </c>
      <c r="AC1268" s="20" t="str">
        <f>IF('S.D. Paste sheet'!AC1268="","",'S.D. Paste sheet'!AC1268)</f>
        <v/>
      </c>
      <c r="AD1268" s="20" t="str">
        <f>IF('S.D. Paste sheet'!AD1268="","",'S.D. Paste sheet'!AD1268)</f>
        <v/>
      </c>
      <c r="AE1268" s="28"/>
      <c r="AF1268" t="str">
        <f>IF(AK1268="","",IF(AK1268&gt;0,COUNT($AG$2:AG1268),""))</f>
        <v/>
      </c>
      <c r="AG1268" s="25" t="str">
        <f t="shared" si="611"/>
        <v/>
      </c>
      <c r="AH1268" s="25" t="str">
        <f t="shared" si="612"/>
        <v/>
      </c>
      <c r="AI1268" s="25" t="str">
        <f t="shared" si="613"/>
        <v/>
      </c>
      <c r="AJ1268" s="25" t="str">
        <f t="shared" si="614"/>
        <v/>
      </c>
      <c r="AK1268" s="25" t="str">
        <f t="shared" si="615"/>
        <v/>
      </c>
      <c r="AL1268" s="25" t="str">
        <f t="shared" si="616"/>
        <v/>
      </c>
      <c r="AM1268" s="25" t="str">
        <f t="shared" si="617"/>
        <v/>
      </c>
      <c r="AN1268" s="25" t="str">
        <f t="shared" si="618"/>
        <v/>
      </c>
      <c r="AO1268" s="25" t="str">
        <f t="shared" si="619"/>
        <v/>
      </c>
      <c r="AP1268" s="25" t="str">
        <f t="shared" si="620"/>
        <v/>
      </c>
      <c r="AQ1268" s="25" t="str">
        <f t="shared" si="621"/>
        <v/>
      </c>
      <c r="AR1268" s="25" t="str">
        <f t="shared" si="622"/>
        <v/>
      </c>
      <c r="AS1268" s="25" t="str">
        <f t="shared" si="623"/>
        <v/>
      </c>
      <c r="AT1268" s="25" t="str">
        <f t="shared" si="624"/>
        <v/>
      </c>
      <c r="AU1268" s="25" t="str">
        <f t="shared" si="625"/>
        <v/>
      </c>
      <c r="AV1268" s="25" t="str">
        <f t="shared" si="626"/>
        <v/>
      </c>
      <c r="AX1268" t="str">
        <f>IF(BC1268="","",IF(BC1268&gt;0,COUNT($AY$2:AY1268),""))</f>
        <v/>
      </c>
      <c r="AY1268" s="25" t="str">
        <f t="shared" si="627"/>
        <v/>
      </c>
      <c r="AZ1268" s="25" t="str">
        <f t="shared" si="628"/>
        <v/>
      </c>
      <c r="BA1268" s="25" t="str">
        <f t="shared" si="629"/>
        <v/>
      </c>
      <c r="BB1268" s="25" t="str">
        <f t="shared" si="630"/>
        <v/>
      </c>
      <c r="BC1268" s="25" t="str">
        <f t="shared" si="631"/>
        <v/>
      </c>
      <c r="BD1268" s="25" t="str">
        <f t="shared" si="632"/>
        <v/>
      </c>
      <c r="BE1268" s="25" t="str">
        <f t="shared" si="633"/>
        <v/>
      </c>
      <c r="BF1268" s="25" t="str">
        <f t="shared" si="634"/>
        <v/>
      </c>
      <c r="BG1268" s="25" t="str">
        <f t="shared" si="635"/>
        <v/>
      </c>
      <c r="BH1268" s="25" t="str">
        <f t="shared" si="636"/>
        <v/>
      </c>
      <c r="BI1268" s="25" t="str">
        <f t="shared" si="637"/>
        <v/>
      </c>
      <c r="BJ1268" s="25" t="str">
        <f t="shared" si="638"/>
        <v/>
      </c>
      <c r="BK1268" s="25" t="str">
        <f t="shared" si="639"/>
        <v/>
      </c>
      <c r="BL1268" s="25" t="str">
        <f t="shared" si="640"/>
        <v/>
      </c>
      <c r="BM1268" s="25" t="str">
        <f t="shared" si="641"/>
        <v/>
      </c>
      <c r="BN1268" s="25" t="str">
        <f t="shared" si="642"/>
        <v/>
      </c>
    </row>
    <row r="1269" spans="1:66" x14ac:dyDescent="0.25">
      <c r="A1269" s="20" t="str">
        <f>IF('S.D. Paste sheet'!A1269="","",'S.D. Paste sheet'!A1269)</f>
        <v/>
      </c>
      <c r="B1269" s="20" t="str">
        <f>IF('S.D. Paste sheet'!B1269="","",'S.D. Paste sheet'!B1269)</f>
        <v/>
      </c>
      <c r="C1269" s="20" t="str">
        <f>IF('S.D. Paste sheet'!C1269="","",'S.D. Paste sheet'!C1269)</f>
        <v/>
      </c>
      <c r="D1269" s="20" t="str">
        <f>IF('S.D. Paste sheet'!D1269="","",'S.D. Paste sheet'!D1269)</f>
        <v/>
      </c>
      <c r="E1269" s="20" t="str">
        <f>IF('S.D. Paste sheet'!E1269="","",UPPER('S.D. Paste sheet'!E1269))</f>
        <v/>
      </c>
      <c r="F1269" s="20" t="str">
        <f>IF('S.D. Paste sheet'!F1269="","",'S.D. Paste sheet'!F1269)</f>
        <v/>
      </c>
      <c r="G1269" s="20" t="str">
        <f>IF('S.D. Paste sheet'!G1269="","",UPPER('S.D. Paste sheet'!G1269))</f>
        <v/>
      </c>
      <c r="H1269" s="20" t="str">
        <f>IF('S.D. Paste sheet'!H1269="","",UPPER('S.D. Paste sheet'!H1269))</f>
        <v/>
      </c>
      <c r="I1269" s="20" t="str">
        <f>IF('S.D. Paste sheet'!I1269="","",'S.D. Paste sheet'!I1269)</f>
        <v/>
      </c>
      <c r="J1269" s="20" t="str">
        <f>IF('S.D. Paste sheet'!J1269="","",'S.D. Paste sheet'!J1269)</f>
        <v/>
      </c>
      <c r="K1269" s="20" t="str">
        <f>IF('S.D. Paste sheet'!K1269="","",'S.D. Paste sheet'!K1269)</f>
        <v/>
      </c>
      <c r="L1269" s="20" t="str">
        <f>IF('S.D. Paste sheet'!L1269="","",'S.D. Paste sheet'!L1269)</f>
        <v/>
      </c>
      <c r="M1269" s="20" t="str">
        <f>IF('S.D. Paste sheet'!M1269="","",'S.D. Paste sheet'!M1269)</f>
        <v/>
      </c>
      <c r="N1269" s="20" t="str">
        <f>IF('S.D. Paste sheet'!N1269="","",'S.D. Paste sheet'!N1269)</f>
        <v/>
      </c>
      <c r="O1269" s="20" t="str">
        <f>IF('S.D. Paste sheet'!O1269="","",'S.D. Paste sheet'!O1269)</f>
        <v/>
      </c>
      <c r="P1269" s="20" t="str">
        <f>IF('S.D. Paste sheet'!P1269="","",'S.D. Paste sheet'!P1269)</f>
        <v/>
      </c>
      <c r="Q1269" s="20" t="str">
        <f>IF('S.D. Paste sheet'!Q1269="","",'S.D. Paste sheet'!Q1269)</f>
        <v/>
      </c>
      <c r="R1269" s="20" t="str">
        <f>IF('S.D. Paste sheet'!R1269="","",'S.D. Paste sheet'!R1269)</f>
        <v/>
      </c>
      <c r="S1269" s="20" t="str">
        <f>IF('S.D. Paste sheet'!S1269="","",'S.D. Paste sheet'!S1269)</f>
        <v/>
      </c>
      <c r="T1269" s="20" t="str">
        <f>IF('S.D. Paste sheet'!T1269="","",'S.D. Paste sheet'!T1269)</f>
        <v/>
      </c>
      <c r="U1269" s="20" t="str">
        <f>IF('S.D. Paste sheet'!U1269="","",'S.D. Paste sheet'!U1269)</f>
        <v/>
      </c>
      <c r="V1269" s="20" t="str">
        <f>IF('S.D. Paste sheet'!V1269="","",'S.D. Paste sheet'!V1269)</f>
        <v/>
      </c>
      <c r="W1269" s="20" t="str">
        <f>IF('S.D. Paste sheet'!W1269="","",'S.D. Paste sheet'!W1269)</f>
        <v/>
      </c>
      <c r="X1269" s="20" t="str">
        <f>IF('S.D. Paste sheet'!X1269="","",'S.D. Paste sheet'!X1269)</f>
        <v/>
      </c>
      <c r="Y1269" s="20" t="str">
        <f>IF('S.D. Paste sheet'!Y1269="","",'S.D. Paste sheet'!Y1269)</f>
        <v/>
      </c>
      <c r="Z1269" s="20" t="str">
        <f>IF('S.D. Paste sheet'!Z1269="","",'S.D. Paste sheet'!Z1269)</f>
        <v/>
      </c>
      <c r="AA1269" s="20" t="str">
        <f>IF('S.D. Paste sheet'!AA1269="","",'S.D. Paste sheet'!AA1269)</f>
        <v/>
      </c>
      <c r="AB1269" s="20" t="str">
        <f>IF('S.D. Paste sheet'!AB1269="","",'S.D. Paste sheet'!AB1269)</f>
        <v/>
      </c>
      <c r="AC1269" s="20" t="str">
        <f>IF('S.D. Paste sheet'!AC1269="","",'S.D. Paste sheet'!AC1269)</f>
        <v/>
      </c>
      <c r="AD1269" s="20" t="str">
        <f>IF('S.D. Paste sheet'!AD1269="","",'S.D. Paste sheet'!AD1269)</f>
        <v/>
      </c>
      <c r="AE1269" s="28"/>
      <c r="AF1269" t="str">
        <f>IF(AK1269="","",IF(AK1269&gt;0,COUNT($AG$2:AG1269),""))</f>
        <v/>
      </c>
      <c r="AG1269" s="25" t="str">
        <f t="shared" si="611"/>
        <v/>
      </c>
      <c r="AH1269" s="25" t="str">
        <f t="shared" si="612"/>
        <v/>
      </c>
      <c r="AI1269" s="25" t="str">
        <f t="shared" si="613"/>
        <v/>
      </c>
      <c r="AJ1269" s="25" t="str">
        <f t="shared" si="614"/>
        <v/>
      </c>
      <c r="AK1269" s="25" t="str">
        <f t="shared" si="615"/>
        <v/>
      </c>
      <c r="AL1269" s="25" t="str">
        <f t="shared" si="616"/>
        <v/>
      </c>
      <c r="AM1269" s="25" t="str">
        <f t="shared" si="617"/>
        <v/>
      </c>
      <c r="AN1269" s="25" t="str">
        <f t="shared" si="618"/>
        <v/>
      </c>
      <c r="AO1269" s="25" t="str">
        <f t="shared" si="619"/>
        <v/>
      </c>
      <c r="AP1269" s="25" t="str">
        <f t="shared" si="620"/>
        <v/>
      </c>
      <c r="AQ1269" s="25" t="str">
        <f t="shared" si="621"/>
        <v/>
      </c>
      <c r="AR1269" s="25" t="str">
        <f t="shared" si="622"/>
        <v/>
      </c>
      <c r="AS1269" s="25" t="str">
        <f t="shared" si="623"/>
        <v/>
      </c>
      <c r="AT1269" s="25" t="str">
        <f t="shared" si="624"/>
        <v/>
      </c>
      <c r="AU1269" s="25" t="str">
        <f t="shared" si="625"/>
        <v/>
      </c>
      <c r="AV1269" s="25" t="str">
        <f t="shared" si="626"/>
        <v/>
      </c>
      <c r="AX1269" t="str">
        <f>IF(BC1269="","",IF(BC1269&gt;0,COUNT($AY$2:AY1269),""))</f>
        <v/>
      </c>
      <c r="AY1269" s="25" t="str">
        <f t="shared" si="627"/>
        <v/>
      </c>
      <c r="AZ1269" s="25" t="str">
        <f t="shared" si="628"/>
        <v/>
      </c>
      <c r="BA1269" s="25" t="str">
        <f t="shared" si="629"/>
        <v/>
      </c>
      <c r="BB1269" s="25" t="str">
        <f t="shared" si="630"/>
        <v/>
      </c>
      <c r="BC1269" s="25" t="str">
        <f t="shared" si="631"/>
        <v/>
      </c>
      <c r="BD1269" s="25" t="str">
        <f t="shared" si="632"/>
        <v/>
      </c>
      <c r="BE1269" s="25" t="str">
        <f t="shared" si="633"/>
        <v/>
      </c>
      <c r="BF1269" s="25" t="str">
        <f t="shared" si="634"/>
        <v/>
      </c>
      <c r="BG1269" s="25" t="str">
        <f t="shared" si="635"/>
        <v/>
      </c>
      <c r="BH1269" s="25" t="str">
        <f t="shared" si="636"/>
        <v/>
      </c>
      <c r="BI1269" s="25" t="str">
        <f t="shared" si="637"/>
        <v/>
      </c>
      <c r="BJ1269" s="25" t="str">
        <f t="shared" si="638"/>
        <v/>
      </c>
      <c r="BK1269" s="25" t="str">
        <f t="shared" si="639"/>
        <v/>
      </c>
      <c r="BL1269" s="25" t="str">
        <f t="shared" si="640"/>
        <v/>
      </c>
      <c r="BM1269" s="25" t="str">
        <f t="shared" si="641"/>
        <v/>
      </c>
      <c r="BN1269" s="25" t="str">
        <f t="shared" si="642"/>
        <v/>
      </c>
    </row>
    <row r="1270" spans="1:66" x14ac:dyDescent="0.25">
      <c r="A1270" s="20" t="str">
        <f>IF('S.D. Paste sheet'!A1270="","",'S.D. Paste sheet'!A1270)</f>
        <v/>
      </c>
      <c r="B1270" s="20" t="str">
        <f>IF('S.D. Paste sheet'!B1270="","",'S.D. Paste sheet'!B1270)</f>
        <v/>
      </c>
      <c r="C1270" s="20" t="str">
        <f>IF('S.D. Paste sheet'!C1270="","",'S.D. Paste sheet'!C1270)</f>
        <v/>
      </c>
      <c r="D1270" s="20" t="str">
        <f>IF('S.D. Paste sheet'!D1270="","",'S.D. Paste sheet'!D1270)</f>
        <v/>
      </c>
      <c r="E1270" s="20" t="str">
        <f>IF('S.D. Paste sheet'!E1270="","",UPPER('S.D. Paste sheet'!E1270))</f>
        <v/>
      </c>
      <c r="F1270" s="20" t="str">
        <f>IF('S.D. Paste sheet'!F1270="","",'S.D. Paste sheet'!F1270)</f>
        <v/>
      </c>
      <c r="G1270" s="20" t="str">
        <f>IF('S.D. Paste sheet'!G1270="","",UPPER('S.D. Paste sheet'!G1270))</f>
        <v/>
      </c>
      <c r="H1270" s="20" t="str">
        <f>IF('S.D. Paste sheet'!H1270="","",UPPER('S.D. Paste sheet'!H1270))</f>
        <v/>
      </c>
      <c r="I1270" s="20" t="str">
        <f>IF('S.D. Paste sheet'!I1270="","",'S.D. Paste sheet'!I1270)</f>
        <v/>
      </c>
      <c r="J1270" s="20" t="str">
        <f>IF('S.D. Paste sheet'!J1270="","",'S.D. Paste sheet'!J1270)</f>
        <v/>
      </c>
      <c r="K1270" s="20" t="str">
        <f>IF('S.D. Paste sheet'!K1270="","",'S.D. Paste sheet'!K1270)</f>
        <v/>
      </c>
      <c r="L1270" s="20" t="str">
        <f>IF('S.D. Paste sheet'!L1270="","",'S.D. Paste sheet'!L1270)</f>
        <v/>
      </c>
      <c r="M1270" s="20" t="str">
        <f>IF('S.D. Paste sheet'!M1270="","",'S.D. Paste sheet'!M1270)</f>
        <v/>
      </c>
      <c r="N1270" s="20" t="str">
        <f>IF('S.D. Paste sheet'!N1270="","",'S.D. Paste sheet'!N1270)</f>
        <v/>
      </c>
      <c r="O1270" s="20" t="str">
        <f>IF('S.D. Paste sheet'!O1270="","",'S.D. Paste sheet'!O1270)</f>
        <v/>
      </c>
      <c r="P1270" s="20" t="str">
        <f>IF('S.D. Paste sheet'!P1270="","",'S.D. Paste sheet'!P1270)</f>
        <v/>
      </c>
      <c r="Q1270" s="20" t="str">
        <f>IF('S.D. Paste sheet'!Q1270="","",'S.D. Paste sheet'!Q1270)</f>
        <v/>
      </c>
      <c r="R1270" s="20" t="str">
        <f>IF('S.D. Paste sheet'!R1270="","",'S.D. Paste sheet'!R1270)</f>
        <v/>
      </c>
      <c r="S1270" s="20" t="str">
        <f>IF('S.D. Paste sheet'!S1270="","",'S.D. Paste sheet'!S1270)</f>
        <v/>
      </c>
      <c r="T1270" s="20" t="str">
        <f>IF('S.D. Paste sheet'!T1270="","",'S.D. Paste sheet'!T1270)</f>
        <v/>
      </c>
      <c r="U1270" s="20" t="str">
        <f>IF('S.D. Paste sheet'!U1270="","",'S.D. Paste sheet'!U1270)</f>
        <v/>
      </c>
      <c r="V1270" s="20" t="str">
        <f>IF('S.D. Paste sheet'!V1270="","",'S.D. Paste sheet'!V1270)</f>
        <v/>
      </c>
      <c r="W1270" s="20" t="str">
        <f>IF('S.D. Paste sheet'!W1270="","",'S.D. Paste sheet'!W1270)</f>
        <v/>
      </c>
      <c r="X1270" s="20" t="str">
        <f>IF('S.D. Paste sheet'!X1270="","",'S.D. Paste sheet'!X1270)</f>
        <v/>
      </c>
      <c r="Y1270" s="20" t="str">
        <f>IF('S.D. Paste sheet'!Y1270="","",'S.D. Paste sheet'!Y1270)</f>
        <v/>
      </c>
      <c r="Z1270" s="20" t="str">
        <f>IF('S.D. Paste sheet'!Z1270="","",'S.D. Paste sheet'!Z1270)</f>
        <v/>
      </c>
      <c r="AA1270" s="20" t="str">
        <f>IF('S.D. Paste sheet'!AA1270="","",'S.D. Paste sheet'!AA1270)</f>
        <v/>
      </c>
      <c r="AB1270" s="20" t="str">
        <f>IF('S.D. Paste sheet'!AB1270="","",'S.D. Paste sheet'!AB1270)</f>
        <v/>
      </c>
      <c r="AC1270" s="20" t="str">
        <f>IF('S.D. Paste sheet'!AC1270="","",'S.D. Paste sheet'!AC1270)</f>
        <v/>
      </c>
      <c r="AD1270" s="20" t="str">
        <f>IF('S.D. Paste sheet'!AD1270="","",'S.D. Paste sheet'!AD1270)</f>
        <v/>
      </c>
      <c r="AE1270" s="28"/>
      <c r="AF1270" t="str">
        <f>IF(AK1270="","",IF(AK1270&gt;0,COUNT($AG$2:AG1270),""))</f>
        <v/>
      </c>
      <c r="AG1270" s="25" t="str">
        <f t="shared" si="611"/>
        <v/>
      </c>
      <c r="AH1270" s="25" t="str">
        <f t="shared" si="612"/>
        <v/>
      </c>
      <c r="AI1270" s="25" t="str">
        <f t="shared" si="613"/>
        <v/>
      </c>
      <c r="AJ1270" s="25" t="str">
        <f t="shared" si="614"/>
        <v/>
      </c>
      <c r="AK1270" s="25" t="str">
        <f t="shared" si="615"/>
        <v/>
      </c>
      <c r="AL1270" s="25" t="str">
        <f t="shared" si="616"/>
        <v/>
      </c>
      <c r="AM1270" s="25" t="str">
        <f t="shared" si="617"/>
        <v/>
      </c>
      <c r="AN1270" s="25" t="str">
        <f t="shared" si="618"/>
        <v/>
      </c>
      <c r="AO1270" s="25" t="str">
        <f t="shared" si="619"/>
        <v/>
      </c>
      <c r="AP1270" s="25" t="str">
        <f t="shared" si="620"/>
        <v/>
      </c>
      <c r="AQ1270" s="25" t="str">
        <f t="shared" si="621"/>
        <v/>
      </c>
      <c r="AR1270" s="25" t="str">
        <f t="shared" si="622"/>
        <v/>
      </c>
      <c r="AS1270" s="25" t="str">
        <f t="shared" si="623"/>
        <v/>
      </c>
      <c r="AT1270" s="25" t="str">
        <f t="shared" si="624"/>
        <v/>
      </c>
      <c r="AU1270" s="25" t="str">
        <f t="shared" si="625"/>
        <v/>
      </c>
      <c r="AV1270" s="25" t="str">
        <f t="shared" si="626"/>
        <v/>
      </c>
      <c r="AX1270" t="str">
        <f>IF(BC1270="","",IF(BC1270&gt;0,COUNT($AY$2:AY1270),""))</f>
        <v/>
      </c>
      <c r="AY1270" s="25" t="str">
        <f t="shared" si="627"/>
        <v/>
      </c>
      <c r="AZ1270" s="25" t="str">
        <f t="shared" si="628"/>
        <v/>
      </c>
      <c r="BA1270" s="25" t="str">
        <f t="shared" si="629"/>
        <v/>
      </c>
      <c r="BB1270" s="25" t="str">
        <f t="shared" si="630"/>
        <v/>
      </c>
      <c r="BC1270" s="25" t="str">
        <f t="shared" si="631"/>
        <v/>
      </c>
      <c r="BD1270" s="25" t="str">
        <f t="shared" si="632"/>
        <v/>
      </c>
      <c r="BE1270" s="25" t="str">
        <f t="shared" si="633"/>
        <v/>
      </c>
      <c r="BF1270" s="25" t="str">
        <f t="shared" si="634"/>
        <v/>
      </c>
      <c r="BG1270" s="25" t="str">
        <f t="shared" si="635"/>
        <v/>
      </c>
      <c r="BH1270" s="25" t="str">
        <f t="shared" si="636"/>
        <v/>
      </c>
      <c r="BI1270" s="25" t="str">
        <f t="shared" si="637"/>
        <v/>
      </c>
      <c r="BJ1270" s="25" t="str">
        <f t="shared" si="638"/>
        <v/>
      </c>
      <c r="BK1270" s="25" t="str">
        <f t="shared" si="639"/>
        <v/>
      </c>
      <c r="BL1270" s="25" t="str">
        <f t="shared" si="640"/>
        <v/>
      </c>
      <c r="BM1270" s="25" t="str">
        <f t="shared" si="641"/>
        <v/>
      </c>
      <c r="BN1270" s="25" t="str">
        <f t="shared" si="642"/>
        <v/>
      </c>
    </row>
    <row r="1271" spans="1:66" x14ac:dyDescent="0.25">
      <c r="A1271" s="20" t="str">
        <f>IF('S.D. Paste sheet'!A1271="","",'S.D. Paste sheet'!A1271)</f>
        <v/>
      </c>
      <c r="B1271" s="20" t="str">
        <f>IF('S.D. Paste sheet'!B1271="","",'S.D. Paste sheet'!B1271)</f>
        <v/>
      </c>
      <c r="C1271" s="20" t="str">
        <f>IF('S.D. Paste sheet'!C1271="","",'S.D. Paste sheet'!C1271)</f>
        <v/>
      </c>
      <c r="D1271" s="20" t="str">
        <f>IF('S.D. Paste sheet'!D1271="","",'S.D. Paste sheet'!D1271)</f>
        <v/>
      </c>
      <c r="E1271" s="20" t="str">
        <f>IF('S.D. Paste sheet'!E1271="","",UPPER('S.D. Paste sheet'!E1271))</f>
        <v/>
      </c>
      <c r="F1271" s="20" t="str">
        <f>IF('S.D. Paste sheet'!F1271="","",'S.D. Paste sheet'!F1271)</f>
        <v/>
      </c>
      <c r="G1271" s="20" t="str">
        <f>IF('S.D. Paste sheet'!G1271="","",UPPER('S.D. Paste sheet'!G1271))</f>
        <v/>
      </c>
      <c r="H1271" s="20" t="str">
        <f>IF('S.D. Paste sheet'!H1271="","",UPPER('S.D. Paste sheet'!H1271))</f>
        <v/>
      </c>
      <c r="I1271" s="20" t="str">
        <f>IF('S.D. Paste sheet'!I1271="","",'S.D. Paste sheet'!I1271)</f>
        <v/>
      </c>
      <c r="J1271" s="20" t="str">
        <f>IF('S.D. Paste sheet'!J1271="","",'S.D. Paste sheet'!J1271)</f>
        <v/>
      </c>
      <c r="K1271" s="20" t="str">
        <f>IF('S.D. Paste sheet'!K1271="","",'S.D. Paste sheet'!K1271)</f>
        <v/>
      </c>
      <c r="L1271" s="20" t="str">
        <f>IF('S.D. Paste sheet'!L1271="","",'S.D. Paste sheet'!L1271)</f>
        <v/>
      </c>
      <c r="M1271" s="20" t="str">
        <f>IF('S.D. Paste sheet'!M1271="","",'S.D. Paste sheet'!M1271)</f>
        <v/>
      </c>
      <c r="N1271" s="20" t="str">
        <f>IF('S.D. Paste sheet'!N1271="","",'S.D. Paste sheet'!N1271)</f>
        <v/>
      </c>
      <c r="O1271" s="20" t="str">
        <f>IF('S.D. Paste sheet'!O1271="","",'S.D. Paste sheet'!O1271)</f>
        <v/>
      </c>
      <c r="P1271" s="20" t="str">
        <f>IF('S.D. Paste sheet'!P1271="","",'S.D. Paste sheet'!P1271)</f>
        <v/>
      </c>
      <c r="Q1271" s="20" t="str">
        <f>IF('S.D. Paste sheet'!Q1271="","",'S.D. Paste sheet'!Q1271)</f>
        <v/>
      </c>
      <c r="R1271" s="20" t="str">
        <f>IF('S.D. Paste sheet'!R1271="","",'S.D. Paste sheet'!R1271)</f>
        <v/>
      </c>
      <c r="S1271" s="20" t="str">
        <f>IF('S.D. Paste sheet'!S1271="","",'S.D. Paste sheet'!S1271)</f>
        <v/>
      </c>
      <c r="T1271" s="20" t="str">
        <f>IF('S.D. Paste sheet'!T1271="","",'S.D. Paste sheet'!T1271)</f>
        <v/>
      </c>
      <c r="U1271" s="20" t="str">
        <f>IF('S.D. Paste sheet'!U1271="","",'S.D. Paste sheet'!U1271)</f>
        <v/>
      </c>
      <c r="V1271" s="20" t="str">
        <f>IF('S.D. Paste sheet'!V1271="","",'S.D. Paste sheet'!V1271)</f>
        <v/>
      </c>
      <c r="W1271" s="20" t="str">
        <f>IF('S.D. Paste sheet'!W1271="","",'S.D. Paste sheet'!W1271)</f>
        <v/>
      </c>
      <c r="X1271" s="20" t="str">
        <f>IF('S.D. Paste sheet'!X1271="","",'S.D. Paste sheet'!X1271)</f>
        <v/>
      </c>
      <c r="Y1271" s="20" t="str">
        <f>IF('S.D. Paste sheet'!Y1271="","",'S.D. Paste sheet'!Y1271)</f>
        <v/>
      </c>
      <c r="Z1271" s="20" t="str">
        <f>IF('S.D. Paste sheet'!Z1271="","",'S.D. Paste sheet'!Z1271)</f>
        <v/>
      </c>
      <c r="AA1271" s="20" t="str">
        <f>IF('S.D. Paste sheet'!AA1271="","",'S.D. Paste sheet'!AA1271)</f>
        <v/>
      </c>
      <c r="AB1271" s="20" t="str">
        <f>IF('S.D. Paste sheet'!AB1271="","",'S.D. Paste sheet'!AB1271)</f>
        <v/>
      </c>
      <c r="AC1271" s="20" t="str">
        <f>IF('S.D. Paste sheet'!AC1271="","",'S.D. Paste sheet'!AC1271)</f>
        <v/>
      </c>
      <c r="AD1271" s="20" t="str">
        <f>IF('S.D. Paste sheet'!AD1271="","",'S.D. Paste sheet'!AD1271)</f>
        <v/>
      </c>
      <c r="AE1271" s="28"/>
      <c r="AF1271" t="str">
        <f>IF(AK1271="","",IF(AK1271&gt;0,COUNT($AG$2:AG1271),""))</f>
        <v/>
      </c>
      <c r="AG1271" s="25" t="str">
        <f t="shared" si="611"/>
        <v/>
      </c>
      <c r="AH1271" s="25" t="str">
        <f t="shared" si="612"/>
        <v/>
      </c>
      <c r="AI1271" s="25" t="str">
        <f t="shared" si="613"/>
        <v/>
      </c>
      <c r="AJ1271" s="25" t="str">
        <f t="shared" si="614"/>
        <v/>
      </c>
      <c r="AK1271" s="25" t="str">
        <f t="shared" si="615"/>
        <v/>
      </c>
      <c r="AL1271" s="25" t="str">
        <f t="shared" si="616"/>
        <v/>
      </c>
      <c r="AM1271" s="25" t="str">
        <f t="shared" si="617"/>
        <v/>
      </c>
      <c r="AN1271" s="25" t="str">
        <f t="shared" si="618"/>
        <v/>
      </c>
      <c r="AO1271" s="25" t="str">
        <f t="shared" si="619"/>
        <v/>
      </c>
      <c r="AP1271" s="25" t="str">
        <f t="shared" si="620"/>
        <v/>
      </c>
      <c r="AQ1271" s="25" t="str">
        <f t="shared" si="621"/>
        <v/>
      </c>
      <c r="AR1271" s="25" t="str">
        <f t="shared" si="622"/>
        <v/>
      </c>
      <c r="AS1271" s="25" t="str">
        <f t="shared" si="623"/>
        <v/>
      </c>
      <c r="AT1271" s="25" t="str">
        <f t="shared" si="624"/>
        <v/>
      </c>
      <c r="AU1271" s="25" t="str">
        <f t="shared" si="625"/>
        <v/>
      </c>
      <c r="AV1271" s="25" t="str">
        <f t="shared" si="626"/>
        <v/>
      </c>
      <c r="AX1271" t="str">
        <f>IF(BC1271="","",IF(BC1271&gt;0,COUNT($AY$2:AY1271),""))</f>
        <v/>
      </c>
      <c r="AY1271" s="25" t="str">
        <f t="shared" si="627"/>
        <v/>
      </c>
      <c r="AZ1271" s="25" t="str">
        <f t="shared" si="628"/>
        <v/>
      </c>
      <c r="BA1271" s="25" t="str">
        <f t="shared" si="629"/>
        <v/>
      </c>
      <c r="BB1271" s="25" t="str">
        <f t="shared" si="630"/>
        <v/>
      </c>
      <c r="BC1271" s="25" t="str">
        <f t="shared" si="631"/>
        <v/>
      </c>
      <c r="BD1271" s="25" t="str">
        <f t="shared" si="632"/>
        <v/>
      </c>
      <c r="BE1271" s="25" t="str">
        <f t="shared" si="633"/>
        <v/>
      </c>
      <c r="BF1271" s="25" t="str">
        <f t="shared" si="634"/>
        <v/>
      </c>
      <c r="BG1271" s="25" t="str">
        <f t="shared" si="635"/>
        <v/>
      </c>
      <c r="BH1271" s="25" t="str">
        <f t="shared" si="636"/>
        <v/>
      </c>
      <c r="BI1271" s="25" t="str">
        <f t="shared" si="637"/>
        <v/>
      </c>
      <c r="BJ1271" s="25" t="str">
        <f t="shared" si="638"/>
        <v/>
      </c>
      <c r="BK1271" s="25" t="str">
        <f t="shared" si="639"/>
        <v/>
      </c>
      <c r="BL1271" s="25" t="str">
        <f t="shared" si="640"/>
        <v/>
      </c>
      <c r="BM1271" s="25" t="str">
        <f t="shared" si="641"/>
        <v/>
      </c>
      <c r="BN1271" s="25" t="str">
        <f t="shared" si="642"/>
        <v/>
      </c>
    </row>
    <row r="1272" spans="1:66" x14ac:dyDescent="0.25">
      <c r="A1272" s="20" t="str">
        <f>IF('S.D. Paste sheet'!A1272="","",'S.D. Paste sheet'!A1272)</f>
        <v/>
      </c>
      <c r="B1272" s="20" t="str">
        <f>IF('S.D. Paste sheet'!B1272="","",'S.D. Paste sheet'!B1272)</f>
        <v/>
      </c>
      <c r="C1272" s="20" t="str">
        <f>IF('S.D. Paste sheet'!C1272="","",'S.D. Paste sheet'!C1272)</f>
        <v/>
      </c>
      <c r="D1272" s="20" t="str">
        <f>IF('S.D. Paste sheet'!D1272="","",'S.D. Paste sheet'!D1272)</f>
        <v/>
      </c>
      <c r="E1272" s="20" t="str">
        <f>IF('S.D. Paste sheet'!E1272="","",UPPER('S.D. Paste sheet'!E1272))</f>
        <v/>
      </c>
      <c r="F1272" s="20" t="str">
        <f>IF('S.D. Paste sheet'!F1272="","",'S.D. Paste sheet'!F1272)</f>
        <v/>
      </c>
      <c r="G1272" s="20" t="str">
        <f>IF('S.D. Paste sheet'!G1272="","",UPPER('S.D. Paste sheet'!G1272))</f>
        <v/>
      </c>
      <c r="H1272" s="20" t="str">
        <f>IF('S.D. Paste sheet'!H1272="","",UPPER('S.D. Paste sheet'!H1272))</f>
        <v/>
      </c>
      <c r="I1272" s="20" t="str">
        <f>IF('S.D. Paste sheet'!I1272="","",'S.D. Paste sheet'!I1272)</f>
        <v/>
      </c>
      <c r="J1272" s="20" t="str">
        <f>IF('S.D. Paste sheet'!J1272="","",'S.D. Paste sheet'!J1272)</f>
        <v/>
      </c>
      <c r="K1272" s="20" t="str">
        <f>IF('S.D. Paste sheet'!K1272="","",'S.D. Paste sheet'!K1272)</f>
        <v/>
      </c>
      <c r="L1272" s="20" t="str">
        <f>IF('S.D. Paste sheet'!L1272="","",'S.D. Paste sheet'!L1272)</f>
        <v/>
      </c>
      <c r="M1272" s="20" t="str">
        <f>IF('S.D. Paste sheet'!M1272="","",'S.D. Paste sheet'!M1272)</f>
        <v/>
      </c>
      <c r="N1272" s="20" t="str">
        <f>IF('S.D. Paste sheet'!N1272="","",'S.D. Paste sheet'!N1272)</f>
        <v/>
      </c>
      <c r="O1272" s="20" t="str">
        <f>IF('S.D. Paste sheet'!O1272="","",'S.D. Paste sheet'!O1272)</f>
        <v/>
      </c>
      <c r="P1272" s="20" t="str">
        <f>IF('S.D. Paste sheet'!P1272="","",'S.D. Paste sheet'!P1272)</f>
        <v/>
      </c>
      <c r="Q1272" s="20" t="str">
        <f>IF('S.D. Paste sheet'!Q1272="","",'S.D. Paste sheet'!Q1272)</f>
        <v/>
      </c>
      <c r="R1272" s="20" t="str">
        <f>IF('S.D. Paste sheet'!R1272="","",'S.D. Paste sheet'!R1272)</f>
        <v/>
      </c>
      <c r="S1272" s="20" t="str">
        <f>IF('S.D. Paste sheet'!S1272="","",'S.D. Paste sheet'!S1272)</f>
        <v/>
      </c>
      <c r="T1272" s="20" t="str">
        <f>IF('S.D. Paste sheet'!T1272="","",'S.D. Paste sheet'!T1272)</f>
        <v/>
      </c>
      <c r="U1272" s="20" t="str">
        <f>IF('S.D. Paste sheet'!U1272="","",'S.D. Paste sheet'!U1272)</f>
        <v/>
      </c>
      <c r="V1272" s="20" t="str">
        <f>IF('S.D. Paste sheet'!V1272="","",'S.D. Paste sheet'!V1272)</f>
        <v/>
      </c>
      <c r="W1272" s="20" t="str">
        <f>IF('S.D. Paste sheet'!W1272="","",'S.D. Paste sheet'!W1272)</f>
        <v/>
      </c>
      <c r="X1272" s="20" t="str">
        <f>IF('S.D. Paste sheet'!X1272="","",'S.D. Paste sheet'!X1272)</f>
        <v/>
      </c>
      <c r="Y1272" s="20" t="str">
        <f>IF('S.D. Paste sheet'!Y1272="","",'S.D. Paste sheet'!Y1272)</f>
        <v/>
      </c>
      <c r="Z1272" s="20" t="str">
        <f>IF('S.D. Paste sheet'!Z1272="","",'S.D. Paste sheet'!Z1272)</f>
        <v/>
      </c>
      <c r="AA1272" s="20" t="str">
        <f>IF('S.D. Paste sheet'!AA1272="","",'S.D. Paste sheet'!AA1272)</f>
        <v/>
      </c>
      <c r="AB1272" s="20" t="str">
        <f>IF('S.D. Paste sheet'!AB1272="","",'S.D. Paste sheet'!AB1272)</f>
        <v/>
      </c>
      <c r="AC1272" s="20" t="str">
        <f>IF('S.D. Paste sheet'!AC1272="","",'S.D. Paste sheet'!AC1272)</f>
        <v/>
      </c>
      <c r="AD1272" s="20" t="str">
        <f>IF('S.D. Paste sheet'!AD1272="","",'S.D. Paste sheet'!AD1272)</f>
        <v/>
      </c>
      <c r="AE1272" s="28"/>
      <c r="AF1272" t="str">
        <f>IF(AK1272="","",IF(AK1272&gt;0,COUNT($AG$2:AG1272),""))</f>
        <v/>
      </c>
      <c r="AG1272" s="25" t="str">
        <f t="shared" si="611"/>
        <v/>
      </c>
      <c r="AH1272" s="25" t="str">
        <f t="shared" si="612"/>
        <v/>
      </c>
      <c r="AI1272" s="25" t="str">
        <f t="shared" si="613"/>
        <v/>
      </c>
      <c r="AJ1272" s="25" t="str">
        <f t="shared" si="614"/>
        <v/>
      </c>
      <c r="AK1272" s="25" t="str">
        <f t="shared" si="615"/>
        <v/>
      </c>
      <c r="AL1272" s="25" t="str">
        <f t="shared" si="616"/>
        <v/>
      </c>
      <c r="AM1272" s="25" t="str">
        <f t="shared" si="617"/>
        <v/>
      </c>
      <c r="AN1272" s="25" t="str">
        <f t="shared" si="618"/>
        <v/>
      </c>
      <c r="AO1272" s="25" t="str">
        <f t="shared" si="619"/>
        <v/>
      </c>
      <c r="AP1272" s="25" t="str">
        <f t="shared" si="620"/>
        <v/>
      </c>
      <c r="AQ1272" s="25" t="str">
        <f t="shared" si="621"/>
        <v/>
      </c>
      <c r="AR1272" s="25" t="str">
        <f t="shared" si="622"/>
        <v/>
      </c>
      <c r="AS1272" s="25" t="str">
        <f t="shared" si="623"/>
        <v/>
      </c>
      <c r="AT1272" s="25" t="str">
        <f t="shared" si="624"/>
        <v/>
      </c>
      <c r="AU1272" s="25" t="str">
        <f t="shared" si="625"/>
        <v/>
      </c>
      <c r="AV1272" s="25" t="str">
        <f t="shared" si="626"/>
        <v/>
      </c>
      <c r="AX1272" t="str">
        <f>IF(BC1272="","",IF(BC1272&gt;0,COUNT($AY$2:AY1272),""))</f>
        <v/>
      </c>
      <c r="AY1272" s="25" t="str">
        <f t="shared" si="627"/>
        <v/>
      </c>
      <c r="AZ1272" s="25" t="str">
        <f t="shared" si="628"/>
        <v/>
      </c>
      <c r="BA1272" s="25" t="str">
        <f t="shared" si="629"/>
        <v/>
      </c>
      <c r="BB1272" s="25" t="str">
        <f t="shared" si="630"/>
        <v/>
      </c>
      <c r="BC1272" s="25" t="str">
        <f t="shared" si="631"/>
        <v/>
      </c>
      <c r="BD1272" s="25" t="str">
        <f t="shared" si="632"/>
        <v/>
      </c>
      <c r="BE1272" s="25" t="str">
        <f t="shared" si="633"/>
        <v/>
      </c>
      <c r="BF1272" s="25" t="str">
        <f t="shared" si="634"/>
        <v/>
      </c>
      <c r="BG1272" s="25" t="str">
        <f t="shared" si="635"/>
        <v/>
      </c>
      <c r="BH1272" s="25" t="str">
        <f t="shared" si="636"/>
        <v/>
      </c>
      <c r="BI1272" s="25" t="str">
        <f t="shared" si="637"/>
        <v/>
      </c>
      <c r="BJ1272" s="25" t="str">
        <f t="shared" si="638"/>
        <v/>
      </c>
      <c r="BK1272" s="25" t="str">
        <f t="shared" si="639"/>
        <v/>
      </c>
      <c r="BL1272" s="25" t="str">
        <f t="shared" si="640"/>
        <v/>
      </c>
      <c r="BM1272" s="25" t="str">
        <f t="shared" si="641"/>
        <v/>
      </c>
      <c r="BN1272" s="25" t="str">
        <f t="shared" si="642"/>
        <v/>
      </c>
    </row>
    <row r="1273" spans="1:66" x14ac:dyDescent="0.25">
      <c r="A1273" s="20" t="str">
        <f>IF('S.D. Paste sheet'!A1273="","",'S.D. Paste sheet'!A1273)</f>
        <v/>
      </c>
      <c r="B1273" s="20" t="str">
        <f>IF('S.D. Paste sheet'!B1273="","",'S.D. Paste sheet'!B1273)</f>
        <v/>
      </c>
      <c r="C1273" s="20" t="str">
        <f>IF('S.D. Paste sheet'!C1273="","",'S.D. Paste sheet'!C1273)</f>
        <v/>
      </c>
      <c r="D1273" s="20" t="str">
        <f>IF('S.D. Paste sheet'!D1273="","",'S.D. Paste sheet'!D1273)</f>
        <v/>
      </c>
      <c r="E1273" s="20" t="str">
        <f>IF('S.D. Paste sheet'!E1273="","",UPPER('S.D. Paste sheet'!E1273))</f>
        <v/>
      </c>
      <c r="F1273" s="20" t="str">
        <f>IF('S.D. Paste sheet'!F1273="","",'S.D. Paste sheet'!F1273)</f>
        <v/>
      </c>
      <c r="G1273" s="20" t="str">
        <f>IF('S.D. Paste sheet'!G1273="","",UPPER('S.D. Paste sheet'!G1273))</f>
        <v/>
      </c>
      <c r="H1273" s="20" t="str">
        <f>IF('S.D. Paste sheet'!H1273="","",UPPER('S.D. Paste sheet'!H1273))</f>
        <v/>
      </c>
      <c r="I1273" s="20" t="str">
        <f>IF('S.D. Paste sheet'!I1273="","",'S.D. Paste sheet'!I1273)</f>
        <v/>
      </c>
      <c r="J1273" s="20" t="str">
        <f>IF('S.D. Paste sheet'!J1273="","",'S.D. Paste sheet'!J1273)</f>
        <v/>
      </c>
      <c r="K1273" s="20" t="str">
        <f>IF('S.D. Paste sheet'!K1273="","",'S.D. Paste sheet'!K1273)</f>
        <v/>
      </c>
      <c r="L1273" s="20" t="str">
        <f>IF('S.D. Paste sheet'!L1273="","",'S.D. Paste sheet'!L1273)</f>
        <v/>
      </c>
      <c r="M1273" s="20" t="str">
        <f>IF('S.D. Paste sheet'!M1273="","",'S.D. Paste sheet'!M1273)</f>
        <v/>
      </c>
      <c r="N1273" s="20" t="str">
        <f>IF('S.D. Paste sheet'!N1273="","",'S.D. Paste sheet'!N1273)</f>
        <v/>
      </c>
      <c r="O1273" s="20" t="str">
        <f>IF('S.D. Paste sheet'!O1273="","",'S.D. Paste sheet'!O1273)</f>
        <v/>
      </c>
      <c r="P1273" s="20" t="str">
        <f>IF('S.D. Paste sheet'!P1273="","",'S.D. Paste sheet'!P1273)</f>
        <v/>
      </c>
      <c r="Q1273" s="20" t="str">
        <f>IF('S.D. Paste sheet'!Q1273="","",'S.D. Paste sheet'!Q1273)</f>
        <v/>
      </c>
      <c r="R1273" s="20" t="str">
        <f>IF('S.D. Paste sheet'!R1273="","",'S.D. Paste sheet'!R1273)</f>
        <v/>
      </c>
      <c r="S1273" s="20" t="str">
        <f>IF('S.D. Paste sheet'!S1273="","",'S.D. Paste sheet'!S1273)</f>
        <v/>
      </c>
      <c r="T1273" s="20" t="str">
        <f>IF('S.D. Paste sheet'!T1273="","",'S.D. Paste sheet'!T1273)</f>
        <v/>
      </c>
      <c r="U1273" s="20" t="str">
        <f>IF('S.D. Paste sheet'!U1273="","",'S.D. Paste sheet'!U1273)</f>
        <v/>
      </c>
      <c r="V1273" s="20" t="str">
        <f>IF('S.D. Paste sheet'!V1273="","",'S.D. Paste sheet'!V1273)</f>
        <v/>
      </c>
      <c r="W1273" s="20" t="str">
        <f>IF('S.D. Paste sheet'!W1273="","",'S.D. Paste sheet'!W1273)</f>
        <v/>
      </c>
      <c r="X1273" s="20" t="str">
        <f>IF('S.D. Paste sheet'!X1273="","",'S.D. Paste sheet'!X1273)</f>
        <v/>
      </c>
      <c r="Y1273" s="20" t="str">
        <f>IF('S.D. Paste sheet'!Y1273="","",'S.D. Paste sheet'!Y1273)</f>
        <v/>
      </c>
      <c r="Z1273" s="20" t="str">
        <f>IF('S.D. Paste sheet'!Z1273="","",'S.D. Paste sheet'!Z1273)</f>
        <v/>
      </c>
      <c r="AA1273" s="20" t="str">
        <f>IF('S.D. Paste sheet'!AA1273="","",'S.D. Paste sheet'!AA1273)</f>
        <v/>
      </c>
      <c r="AB1273" s="20" t="str">
        <f>IF('S.D. Paste sheet'!AB1273="","",'S.D. Paste sheet'!AB1273)</f>
        <v/>
      </c>
      <c r="AC1273" s="20" t="str">
        <f>IF('S.D. Paste sheet'!AC1273="","",'S.D. Paste sheet'!AC1273)</f>
        <v/>
      </c>
      <c r="AD1273" s="20" t="str">
        <f>IF('S.D. Paste sheet'!AD1273="","",'S.D. Paste sheet'!AD1273)</f>
        <v/>
      </c>
      <c r="AE1273" s="28"/>
      <c r="AF1273" t="str">
        <f>IF(AK1273="","",IF(AK1273&gt;0,COUNT($AG$2:AG1273),""))</f>
        <v/>
      </c>
      <c r="AG1273" s="25" t="str">
        <f t="shared" si="611"/>
        <v/>
      </c>
      <c r="AH1273" s="25" t="str">
        <f t="shared" si="612"/>
        <v/>
      </c>
      <c r="AI1273" s="25" t="str">
        <f t="shared" si="613"/>
        <v/>
      </c>
      <c r="AJ1273" s="25" t="str">
        <f t="shared" si="614"/>
        <v/>
      </c>
      <c r="AK1273" s="25" t="str">
        <f t="shared" si="615"/>
        <v/>
      </c>
      <c r="AL1273" s="25" t="str">
        <f t="shared" si="616"/>
        <v/>
      </c>
      <c r="AM1273" s="25" t="str">
        <f t="shared" si="617"/>
        <v/>
      </c>
      <c r="AN1273" s="25" t="str">
        <f t="shared" si="618"/>
        <v/>
      </c>
      <c r="AO1273" s="25" t="str">
        <f t="shared" si="619"/>
        <v/>
      </c>
      <c r="AP1273" s="25" t="str">
        <f t="shared" si="620"/>
        <v/>
      </c>
      <c r="AQ1273" s="25" t="str">
        <f t="shared" si="621"/>
        <v/>
      </c>
      <c r="AR1273" s="25" t="str">
        <f t="shared" si="622"/>
        <v/>
      </c>
      <c r="AS1273" s="25" t="str">
        <f t="shared" si="623"/>
        <v/>
      </c>
      <c r="AT1273" s="25" t="str">
        <f t="shared" si="624"/>
        <v/>
      </c>
      <c r="AU1273" s="25" t="str">
        <f t="shared" si="625"/>
        <v/>
      </c>
      <c r="AV1273" s="25" t="str">
        <f t="shared" si="626"/>
        <v/>
      </c>
      <c r="AX1273" t="str">
        <f>IF(BC1273="","",IF(BC1273&gt;0,COUNT($AY$2:AY1273),""))</f>
        <v/>
      </c>
      <c r="AY1273" s="25" t="str">
        <f t="shared" si="627"/>
        <v/>
      </c>
      <c r="AZ1273" s="25" t="str">
        <f t="shared" si="628"/>
        <v/>
      </c>
      <c r="BA1273" s="25" t="str">
        <f t="shared" si="629"/>
        <v/>
      </c>
      <c r="BB1273" s="25" t="str">
        <f t="shared" si="630"/>
        <v/>
      </c>
      <c r="BC1273" s="25" t="str">
        <f t="shared" si="631"/>
        <v/>
      </c>
      <c r="BD1273" s="25" t="str">
        <f t="shared" si="632"/>
        <v/>
      </c>
      <c r="BE1273" s="25" t="str">
        <f t="shared" si="633"/>
        <v/>
      </c>
      <c r="BF1273" s="25" t="str">
        <f t="shared" si="634"/>
        <v/>
      </c>
      <c r="BG1273" s="25" t="str">
        <f t="shared" si="635"/>
        <v/>
      </c>
      <c r="BH1273" s="25" t="str">
        <f t="shared" si="636"/>
        <v/>
      </c>
      <c r="BI1273" s="25" t="str">
        <f t="shared" si="637"/>
        <v/>
      </c>
      <c r="BJ1273" s="25" t="str">
        <f t="shared" si="638"/>
        <v/>
      </c>
      <c r="BK1273" s="25" t="str">
        <f t="shared" si="639"/>
        <v/>
      </c>
      <c r="BL1273" s="25" t="str">
        <f t="shared" si="640"/>
        <v/>
      </c>
      <c r="BM1273" s="25" t="str">
        <f t="shared" si="641"/>
        <v/>
      </c>
      <c r="BN1273" s="25" t="str">
        <f t="shared" si="642"/>
        <v/>
      </c>
    </row>
    <row r="1274" spans="1:66" x14ac:dyDescent="0.25">
      <c r="A1274" s="20" t="str">
        <f>IF('S.D. Paste sheet'!A1274="","",'S.D. Paste sheet'!A1274)</f>
        <v/>
      </c>
      <c r="B1274" s="20" t="str">
        <f>IF('S.D. Paste sheet'!B1274="","",'S.D. Paste sheet'!B1274)</f>
        <v/>
      </c>
      <c r="C1274" s="20" t="str">
        <f>IF('S.D. Paste sheet'!C1274="","",'S.D. Paste sheet'!C1274)</f>
        <v/>
      </c>
      <c r="D1274" s="20" t="str">
        <f>IF('S.D. Paste sheet'!D1274="","",'S.D. Paste sheet'!D1274)</f>
        <v/>
      </c>
      <c r="E1274" s="20" t="str">
        <f>IF('S.D. Paste sheet'!E1274="","",UPPER('S.D. Paste sheet'!E1274))</f>
        <v/>
      </c>
      <c r="F1274" s="20" t="str">
        <f>IF('S.D. Paste sheet'!F1274="","",'S.D. Paste sheet'!F1274)</f>
        <v/>
      </c>
      <c r="G1274" s="20" t="str">
        <f>IF('S.D. Paste sheet'!G1274="","",UPPER('S.D. Paste sheet'!G1274))</f>
        <v/>
      </c>
      <c r="H1274" s="20" t="str">
        <f>IF('S.D. Paste sheet'!H1274="","",UPPER('S.D. Paste sheet'!H1274))</f>
        <v/>
      </c>
      <c r="I1274" s="20" t="str">
        <f>IF('S.D. Paste sheet'!I1274="","",'S.D. Paste sheet'!I1274)</f>
        <v/>
      </c>
      <c r="J1274" s="20" t="str">
        <f>IF('S.D. Paste sheet'!J1274="","",'S.D. Paste sheet'!J1274)</f>
        <v/>
      </c>
      <c r="K1274" s="20" t="str">
        <f>IF('S.D. Paste sheet'!K1274="","",'S.D. Paste sheet'!K1274)</f>
        <v/>
      </c>
      <c r="L1274" s="20" t="str">
        <f>IF('S.D. Paste sheet'!L1274="","",'S.D. Paste sheet'!L1274)</f>
        <v/>
      </c>
      <c r="M1274" s="20" t="str">
        <f>IF('S.D. Paste sheet'!M1274="","",'S.D. Paste sheet'!M1274)</f>
        <v/>
      </c>
      <c r="N1274" s="20" t="str">
        <f>IF('S.D. Paste sheet'!N1274="","",'S.D. Paste sheet'!N1274)</f>
        <v/>
      </c>
      <c r="O1274" s="20" t="str">
        <f>IF('S.D. Paste sheet'!O1274="","",'S.D. Paste sheet'!O1274)</f>
        <v/>
      </c>
      <c r="P1274" s="20" t="str">
        <f>IF('S.D. Paste sheet'!P1274="","",'S.D. Paste sheet'!P1274)</f>
        <v/>
      </c>
      <c r="Q1274" s="20" t="str">
        <f>IF('S.D. Paste sheet'!Q1274="","",'S.D. Paste sheet'!Q1274)</f>
        <v/>
      </c>
      <c r="R1274" s="20" t="str">
        <f>IF('S.D. Paste sheet'!R1274="","",'S.D. Paste sheet'!R1274)</f>
        <v/>
      </c>
      <c r="S1274" s="20" t="str">
        <f>IF('S.D. Paste sheet'!S1274="","",'S.D. Paste sheet'!S1274)</f>
        <v/>
      </c>
      <c r="T1274" s="20" t="str">
        <f>IF('S.D. Paste sheet'!T1274="","",'S.D. Paste sheet'!T1274)</f>
        <v/>
      </c>
      <c r="U1274" s="20" t="str">
        <f>IF('S.D. Paste sheet'!U1274="","",'S.D. Paste sheet'!U1274)</f>
        <v/>
      </c>
      <c r="V1274" s="20" t="str">
        <f>IF('S.D. Paste sheet'!V1274="","",'S.D. Paste sheet'!V1274)</f>
        <v/>
      </c>
      <c r="W1274" s="20" t="str">
        <f>IF('S.D. Paste sheet'!W1274="","",'S.D. Paste sheet'!W1274)</f>
        <v/>
      </c>
      <c r="X1274" s="20" t="str">
        <f>IF('S.D. Paste sheet'!X1274="","",'S.D. Paste sheet'!X1274)</f>
        <v/>
      </c>
      <c r="Y1274" s="20" t="str">
        <f>IF('S.D. Paste sheet'!Y1274="","",'S.D. Paste sheet'!Y1274)</f>
        <v/>
      </c>
      <c r="Z1274" s="20" t="str">
        <f>IF('S.D. Paste sheet'!Z1274="","",'S.D. Paste sheet'!Z1274)</f>
        <v/>
      </c>
      <c r="AA1274" s="20" t="str">
        <f>IF('S.D. Paste sheet'!AA1274="","",'S.D. Paste sheet'!AA1274)</f>
        <v/>
      </c>
      <c r="AB1274" s="20" t="str">
        <f>IF('S.D. Paste sheet'!AB1274="","",'S.D. Paste sheet'!AB1274)</f>
        <v/>
      </c>
      <c r="AC1274" s="20" t="str">
        <f>IF('S.D. Paste sheet'!AC1274="","",'S.D. Paste sheet'!AC1274)</f>
        <v/>
      </c>
      <c r="AD1274" s="20" t="str">
        <f>IF('S.D. Paste sheet'!AD1274="","",'S.D. Paste sheet'!AD1274)</f>
        <v/>
      </c>
      <c r="AE1274" s="28"/>
      <c r="AF1274" t="str">
        <f>IF(AK1274="","",IF(AK1274&gt;0,COUNT($AG$2:AG1274),""))</f>
        <v/>
      </c>
      <c r="AG1274" s="25" t="str">
        <f t="shared" si="611"/>
        <v/>
      </c>
      <c r="AH1274" s="25" t="str">
        <f t="shared" si="612"/>
        <v/>
      </c>
      <c r="AI1274" s="25" t="str">
        <f t="shared" si="613"/>
        <v/>
      </c>
      <c r="AJ1274" s="25" t="str">
        <f t="shared" si="614"/>
        <v/>
      </c>
      <c r="AK1274" s="25" t="str">
        <f t="shared" si="615"/>
        <v/>
      </c>
      <c r="AL1274" s="25" t="str">
        <f t="shared" si="616"/>
        <v/>
      </c>
      <c r="AM1274" s="25" t="str">
        <f t="shared" si="617"/>
        <v/>
      </c>
      <c r="AN1274" s="25" t="str">
        <f t="shared" si="618"/>
        <v/>
      </c>
      <c r="AO1274" s="25" t="str">
        <f t="shared" si="619"/>
        <v/>
      </c>
      <c r="AP1274" s="25" t="str">
        <f t="shared" si="620"/>
        <v/>
      </c>
      <c r="AQ1274" s="25" t="str">
        <f t="shared" si="621"/>
        <v/>
      </c>
      <c r="AR1274" s="25" t="str">
        <f t="shared" si="622"/>
        <v/>
      </c>
      <c r="AS1274" s="25" t="str">
        <f t="shared" si="623"/>
        <v/>
      </c>
      <c r="AT1274" s="25" t="str">
        <f t="shared" si="624"/>
        <v/>
      </c>
      <c r="AU1274" s="25" t="str">
        <f t="shared" si="625"/>
        <v/>
      </c>
      <c r="AV1274" s="25" t="str">
        <f t="shared" si="626"/>
        <v/>
      </c>
      <c r="AX1274" t="str">
        <f>IF(BC1274="","",IF(BC1274&gt;0,COUNT($AY$2:AY1274),""))</f>
        <v/>
      </c>
      <c r="AY1274" s="25" t="str">
        <f t="shared" si="627"/>
        <v/>
      </c>
      <c r="AZ1274" s="25" t="str">
        <f t="shared" si="628"/>
        <v/>
      </c>
      <c r="BA1274" s="25" t="str">
        <f t="shared" si="629"/>
        <v/>
      </c>
      <c r="BB1274" s="25" t="str">
        <f t="shared" si="630"/>
        <v/>
      </c>
      <c r="BC1274" s="25" t="str">
        <f t="shared" si="631"/>
        <v/>
      </c>
      <c r="BD1274" s="25" t="str">
        <f t="shared" si="632"/>
        <v/>
      </c>
      <c r="BE1274" s="25" t="str">
        <f t="shared" si="633"/>
        <v/>
      </c>
      <c r="BF1274" s="25" t="str">
        <f t="shared" si="634"/>
        <v/>
      </c>
      <c r="BG1274" s="25" t="str">
        <f t="shared" si="635"/>
        <v/>
      </c>
      <c r="BH1274" s="25" t="str">
        <f t="shared" si="636"/>
        <v/>
      </c>
      <c r="BI1274" s="25" t="str">
        <f t="shared" si="637"/>
        <v/>
      </c>
      <c r="BJ1274" s="25" t="str">
        <f t="shared" si="638"/>
        <v/>
      </c>
      <c r="BK1274" s="25" t="str">
        <f t="shared" si="639"/>
        <v/>
      </c>
      <c r="BL1274" s="25" t="str">
        <f t="shared" si="640"/>
        <v/>
      </c>
      <c r="BM1274" s="25" t="str">
        <f t="shared" si="641"/>
        <v/>
      </c>
      <c r="BN1274" s="25" t="str">
        <f t="shared" si="642"/>
        <v/>
      </c>
    </row>
    <row r="1275" spans="1:66" x14ac:dyDescent="0.25">
      <c r="A1275" s="20" t="str">
        <f>IF('S.D. Paste sheet'!A1275="","",'S.D. Paste sheet'!A1275)</f>
        <v/>
      </c>
      <c r="B1275" s="20" t="str">
        <f>IF('S.D. Paste sheet'!B1275="","",'S.D. Paste sheet'!B1275)</f>
        <v/>
      </c>
      <c r="C1275" s="20" t="str">
        <f>IF('S.D. Paste sheet'!C1275="","",'S.D. Paste sheet'!C1275)</f>
        <v/>
      </c>
      <c r="D1275" s="20" t="str">
        <f>IF('S.D. Paste sheet'!D1275="","",'S.D. Paste sheet'!D1275)</f>
        <v/>
      </c>
      <c r="E1275" s="20" t="str">
        <f>IF('S.D. Paste sheet'!E1275="","",UPPER('S.D. Paste sheet'!E1275))</f>
        <v/>
      </c>
      <c r="F1275" s="20" t="str">
        <f>IF('S.D. Paste sheet'!F1275="","",'S.D. Paste sheet'!F1275)</f>
        <v/>
      </c>
      <c r="G1275" s="20" t="str">
        <f>IF('S.D. Paste sheet'!G1275="","",UPPER('S.D. Paste sheet'!G1275))</f>
        <v/>
      </c>
      <c r="H1275" s="20" t="str">
        <f>IF('S.D. Paste sheet'!H1275="","",UPPER('S.D. Paste sheet'!H1275))</f>
        <v/>
      </c>
      <c r="I1275" s="20" t="str">
        <f>IF('S.D. Paste sheet'!I1275="","",'S.D. Paste sheet'!I1275)</f>
        <v/>
      </c>
      <c r="J1275" s="20" t="str">
        <f>IF('S.D. Paste sheet'!J1275="","",'S.D. Paste sheet'!J1275)</f>
        <v/>
      </c>
      <c r="K1275" s="20" t="str">
        <f>IF('S.D. Paste sheet'!K1275="","",'S.D. Paste sheet'!K1275)</f>
        <v/>
      </c>
      <c r="L1275" s="20" t="str">
        <f>IF('S.D. Paste sheet'!L1275="","",'S.D. Paste sheet'!L1275)</f>
        <v/>
      </c>
      <c r="M1275" s="20" t="str">
        <f>IF('S.D. Paste sheet'!M1275="","",'S.D. Paste sheet'!M1275)</f>
        <v/>
      </c>
      <c r="N1275" s="20" t="str">
        <f>IF('S.D. Paste sheet'!N1275="","",'S.D. Paste sheet'!N1275)</f>
        <v/>
      </c>
      <c r="O1275" s="20" t="str">
        <f>IF('S.D. Paste sheet'!O1275="","",'S.D. Paste sheet'!O1275)</f>
        <v/>
      </c>
      <c r="P1275" s="20" t="str">
        <f>IF('S.D. Paste sheet'!P1275="","",'S.D. Paste sheet'!P1275)</f>
        <v/>
      </c>
      <c r="Q1275" s="20" t="str">
        <f>IF('S.D. Paste sheet'!Q1275="","",'S.D. Paste sheet'!Q1275)</f>
        <v/>
      </c>
      <c r="R1275" s="20" t="str">
        <f>IF('S.D. Paste sheet'!R1275="","",'S.D. Paste sheet'!R1275)</f>
        <v/>
      </c>
      <c r="S1275" s="20" t="str">
        <f>IF('S.D. Paste sheet'!S1275="","",'S.D. Paste sheet'!S1275)</f>
        <v/>
      </c>
      <c r="T1275" s="20" t="str">
        <f>IF('S.D. Paste sheet'!T1275="","",'S.D. Paste sheet'!T1275)</f>
        <v/>
      </c>
      <c r="U1275" s="20" t="str">
        <f>IF('S.D. Paste sheet'!U1275="","",'S.D. Paste sheet'!U1275)</f>
        <v/>
      </c>
      <c r="V1275" s="20" t="str">
        <f>IF('S.D. Paste sheet'!V1275="","",'S.D. Paste sheet'!V1275)</f>
        <v/>
      </c>
      <c r="W1275" s="20" t="str">
        <f>IF('S.D. Paste sheet'!W1275="","",'S.D. Paste sheet'!W1275)</f>
        <v/>
      </c>
      <c r="X1275" s="20" t="str">
        <f>IF('S.D. Paste sheet'!X1275="","",'S.D. Paste sheet'!X1275)</f>
        <v/>
      </c>
      <c r="Y1275" s="20" t="str">
        <f>IF('S.D. Paste sheet'!Y1275="","",'S.D. Paste sheet'!Y1275)</f>
        <v/>
      </c>
      <c r="Z1275" s="20" t="str">
        <f>IF('S.D. Paste sheet'!Z1275="","",'S.D. Paste sheet'!Z1275)</f>
        <v/>
      </c>
      <c r="AA1275" s="20" t="str">
        <f>IF('S.D. Paste sheet'!AA1275="","",'S.D. Paste sheet'!AA1275)</f>
        <v/>
      </c>
      <c r="AB1275" s="20" t="str">
        <f>IF('S.D. Paste sheet'!AB1275="","",'S.D. Paste sheet'!AB1275)</f>
        <v/>
      </c>
      <c r="AC1275" s="20" t="str">
        <f>IF('S.D. Paste sheet'!AC1275="","",'S.D. Paste sheet'!AC1275)</f>
        <v/>
      </c>
      <c r="AD1275" s="20" t="str">
        <f>IF('S.D. Paste sheet'!AD1275="","",'S.D. Paste sheet'!AD1275)</f>
        <v/>
      </c>
      <c r="AE1275" s="28"/>
      <c r="AF1275" t="str">
        <f>IF(AK1275="","",IF(AK1275&gt;0,COUNT($AG$2:AG1275),""))</f>
        <v/>
      </c>
      <c r="AG1275" s="25" t="str">
        <f t="shared" si="611"/>
        <v/>
      </c>
      <c r="AH1275" s="25" t="str">
        <f t="shared" si="612"/>
        <v/>
      </c>
      <c r="AI1275" s="25" t="str">
        <f t="shared" si="613"/>
        <v/>
      </c>
      <c r="AJ1275" s="25" t="str">
        <f t="shared" si="614"/>
        <v/>
      </c>
      <c r="AK1275" s="25" t="str">
        <f t="shared" si="615"/>
        <v/>
      </c>
      <c r="AL1275" s="25" t="str">
        <f t="shared" si="616"/>
        <v/>
      </c>
      <c r="AM1275" s="25" t="str">
        <f t="shared" si="617"/>
        <v/>
      </c>
      <c r="AN1275" s="25" t="str">
        <f t="shared" si="618"/>
        <v/>
      </c>
      <c r="AO1275" s="25" t="str">
        <f t="shared" si="619"/>
        <v/>
      </c>
      <c r="AP1275" s="25" t="str">
        <f t="shared" si="620"/>
        <v/>
      </c>
      <c r="AQ1275" s="25" t="str">
        <f t="shared" si="621"/>
        <v/>
      </c>
      <c r="AR1275" s="25" t="str">
        <f t="shared" si="622"/>
        <v/>
      </c>
      <c r="AS1275" s="25" t="str">
        <f t="shared" si="623"/>
        <v/>
      </c>
      <c r="AT1275" s="25" t="str">
        <f t="shared" si="624"/>
        <v/>
      </c>
      <c r="AU1275" s="25" t="str">
        <f t="shared" si="625"/>
        <v/>
      </c>
      <c r="AV1275" s="25" t="str">
        <f t="shared" si="626"/>
        <v/>
      </c>
      <c r="AX1275" t="str">
        <f>IF(BC1275="","",IF(BC1275&gt;0,COUNT($AY$2:AY1275),""))</f>
        <v/>
      </c>
      <c r="AY1275" s="25" t="str">
        <f t="shared" si="627"/>
        <v/>
      </c>
      <c r="AZ1275" s="25" t="str">
        <f t="shared" si="628"/>
        <v/>
      </c>
      <c r="BA1275" s="25" t="str">
        <f t="shared" si="629"/>
        <v/>
      </c>
      <c r="BB1275" s="25" t="str">
        <f t="shared" si="630"/>
        <v/>
      </c>
      <c r="BC1275" s="25" t="str">
        <f t="shared" si="631"/>
        <v/>
      </c>
      <c r="BD1275" s="25" t="str">
        <f t="shared" si="632"/>
        <v/>
      </c>
      <c r="BE1275" s="25" t="str">
        <f t="shared" si="633"/>
        <v/>
      </c>
      <c r="BF1275" s="25" t="str">
        <f t="shared" si="634"/>
        <v/>
      </c>
      <c r="BG1275" s="25" t="str">
        <f t="shared" si="635"/>
        <v/>
      </c>
      <c r="BH1275" s="25" t="str">
        <f t="shared" si="636"/>
        <v/>
      </c>
      <c r="BI1275" s="25" t="str">
        <f t="shared" si="637"/>
        <v/>
      </c>
      <c r="BJ1275" s="25" t="str">
        <f t="shared" si="638"/>
        <v/>
      </c>
      <c r="BK1275" s="25" t="str">
        <f t="shared" si="639"/>
        <v/>
      </c>
      <c r="BL1275" s="25" t="str">
        <f t="shared" si="640"/>
        <v/>
      </c>
      <c r="BM1275" s="25" t="str">
        <f t="shared" si="641"/>
        <v/>
      </c>
      <c r="BN1275" s="25" t="str">
        <f t="shared" si="642"/>
        <v/>
      </c>
    </row>
    <row r="1276" spans="1:66" x14ac:dyDescent="0.25">
      <c r="A1276" s="20" t="str">
        <f>IF('S.D. Paste sheet'!A1276="","",'S.D. Paste sheet'!A1276)</f>
        <v/>
      </c>
      <c r="B1276" s="20" t="str">
        <f>IF('S.D. Paste sheet'!B1276="","",'S.D. Paste sheet'!B1276)</f>
        <v/>
      </c>
      <c r="C1276" s="20" t="str">
        <f>IF('S.D. Paste sheet'!C1276="","",'S.D. Paste sheet'!C1276)</f>
        <v/>
      </c>
      <c r="D1276" s="20" t="str">
        <f>IF('S.D. Paste sheet'!D1276="","",'S.D. Paste sheet'!D1276)</f>
        <v/>
      </c>
      <c r="E1276" s="20" t="str">
        <f>IF('S.D. Paste sheet'!E1276="","",UPPER('S.D. Paste sheet'!E1276))</f>
        <v/>
      </c>
      <c r="F1276" s="20" t="str">
        <f>IF('S.D. Paste sheet'!F1276="","",'S.D. Paste sheet'!F1276)</f>
        <v/>
      </c>
      <c r="G1276" s="20" t="str">
        <f>IF('S.D. Paste sheet'!G1276="","",UPPER('S.D. Paste sheet'!G1276))</f>
        <v/>
      </c>
      <c r="H1276" s="20" t="str">
        <f>IF('S.D. Paste sheet'!H1276="","",UPPER('S.D. Paste sheet'!H1276))</f>
        <v/>
      </c>
      <c r="I1276" s="20" t="str">
        <f>IF('S.D. Paste sheet'!I1276="","",'S.D. Paste sheet'!I1276)</f>
        <v/>
      </c>
      <c r="J1276" s="20" t="str">
        <f>IF('S.D. Paste sheet'!J1276="","",'S.D. Paste sheet'!J1276)</f>
        <v/>
      </c>
      <c r="K1276" s="20" t="str">
        <f>IF('S.D. Paste sheet'!K1276="","",'S.D. Paste sheet'!K1276)</f>
        <v/>
      </c>
      <c r="L1276" s="20" t="str">
        <f>IF('S.D. Paste sheet'!L1276="","",'S.D. Paste sheet'!L1276)</f>
        <v/>
      </c>
      <c r="M1276" s="20" t="str">
        <f>IF('S.D. Paste sheet'!M1276="","",'S.D. Paste sheet'!M1276)</f>
        <v/>
      </c>
      <c r="N1276" s="20" t="str">
        <f>IF('S.D. Paste sheet'!N1276="","",'S.D. Paste sheet'!N1276)</f>
        <v/>
      </c>
      <c r="O1276" s="20" t="str">
        <f>IF('S.D. Paste sheet'!O1276="","",'S.D. Paste sheet'!O1276)</f>
        <v/>
      </c>
      <c r="P1276" s="20" t="str">
        <f>IF('S.D. Paste sheet'!P1276="","",'S.D. Paste sheet'!P1276)</f>
        <v/>
      </c>
      <c r="Q1276" s="20" t="str">
        <f>IF('S.D. Paste sheet'!Q1276="","",'S.D. Paste sheet'!Q1276)</f>
        <v/>
      </c>
      <c r="R1276" s="20" t="str">
        <f>IF('S.D. Paste sheet'!R1276="","",'S.D. Paste sheet'!R1276)</f>
        <v/>
      </c>
      <c r="S1276" s="20" t="str">
        <f>IF('S.D. Paste sheet'!S1276="","",'S.D. Paste sheet'!S1276)</f>
        <v/>
      </c>
      <c r="T1276" s="20" t="str">
        <f>IF('S.D. Paste sheet'!T1276="","",'S.D. Paste sheet'!T1276)</f>
        <v/>
      </c>
      <c r="U1276" s="20" t="str">
        <f>IF('S.D. Paste sheet'!U1276="","",'S.D. Paste sheet'!U1276)</f>
        <v/>
      </c>
      <c r="V1276" s="20" t="str">
        <f>IF('S.D. Paste sheet'!V1276="","",'S.D. Paste sheet'!V1276)</f>
        <v/>
      </c>
      <c r="W1276" s="20" t="str">
        <f>IF('S.D. Paste sheet'!W1276="","",'S.D. Paste sheet'!W1276)</f>
        <v/>
      </c>
      <c r="X1276" s="20" t="str">
        <f>IF('S.D. Paste sheet'!X1276="","",'S.D. Paste sheet'!X1276)</f>
        <v/>
      </c>
      <c r="Y1276" s="20" t="str">
        <f>IF('S.D. Paste sheet'!Y1276="","",'S.D. Paste sheet'!Y1276)</f>
        <v/>
      </c>
      <c r="Z1276" s="20" t="str">
        <f>IF('S.D. Paste sheet'!Z1276="","",'S.D. Paste sheet'!Z1276)</f>
        <v/>
      </c>
      <c r="AA1276" s="20" t="str">
        <f>IF('S.D. Paste sheet'!AA1276="","",'S.D. Paste sheet'!AA1276)</f>
        <v/>
      </c>
      <c r="AB1276" s="20" t="str">
        <f>IF('S.D. Paste sheet'!AB1276="","",'S.D. Paste sheet'!AB1276)</f>
        <v/>
      </c>
      <c r="AC1276" s="20" t="str">
        <f>IF('S.D. Paste sheet'!AC1276="","",'S.D. Paste sheet'!AC1276)</f>
        <v/>
      </c>
      <c r="AD1276" s="20" t="str">
        <f>IF('S.D. Paste sheet'!AD1276="","",'S.D. Paste sheet'!AD1276)</f>
        <v/>
      </c>
      <c r="AE1276" s="28"/>
      <c r="AF1276" t="str">
        <f>IF(AK1276="","",IF(AK1276&gt;0,COUNT($AG$2:AG1276),""))</f>
        <v/>
      </c>
      <c r="AG1276" s="25" t="str">
        <f t="shared" si="611"/>
        <v/>
      </c>
      <c r="AH1276" s="25" t="str">
        <f t="shared" si="612"/>
        <v/>
      </c>
      <c r="AI1276" s="25" t="str">
        <f t="shared" si="613"/>
        <v/>
      </c>
      <c r="AJ1276" s="25" t="str">
        <f t="shared" si="614"/>
        <v/>
      </c>
      <c r="AK1276" s="25" t="str">
        <f t="shared" si="615"/>
        <v/>
      </c>
      <c r="AL1276" s="25" t="str">
        <f t="shared" si="616"/>
        <v/>
      </c>
      <c r="AM1276" s="25" t="str">
        <f t="shared" si="617"/>
        <v/>
      </c>
      <c r="AN1276" s="25" t="str">
        <f t="shared" si="618"/>
        <v/>
      </c>
      <c r="AO1276" s="25" t="str">
        <f t="shared" si="619"/>
        <v/>
      </c>
      <c r="AP1276" s="25" t="str">
        <f t="shared" si="620"/>
        <v/>
      </c>
      <c r="AQ1276" s="25" t="str">
        <f t="shared" si="621"/>
        <v/>
      </c>
      <c r="AR1276" s="25" t="str">
        <f t="shared" si="622"/>
        <v/>
      </c>
      <c r="AS1276" s="25" t="str">
        <f t="shared" si="623"/>
        <v/>
      </c>
      <c r="AT1276" s="25" t="str">
        <f t="shared" si="624"/>
        <v/>
      </c>
      <c r="AU1276" s="25" t="str">
        <f t="shared" si="625"/>
        <v/>
      </c>
      <c r="AV1276" s="25" t="str">
        <f t="shared" si="626"/>
        <v/>
      </c>
      <c r="AX1276" t="str">
        <f>IF(BC1276="","",IF(BC1276&gt;0,COUNT($AY$2:AY1276),""))</f>
        <v/>
      </c>
      <c r="AY1276" s="25" t="str">
        <f t="shared" si="627"/>
        <v/>
      </c>
      <c r="AZ1276" s="25" t="str">
        <f t="shared" si="628"/>
        <v/>
      </c>
      <c r="BA1276" s="25" t="str">
        <f t="shared" si="629"/>
        <v/>
      </c>
      <c r="BB1276" s="25" t="str">
        <f t="shared" si="630"/>
        <v/>
      </c>
      <c r="BC1276" s="25" t="str">
        <f t="shared" si="631"/>
        <v/>
      </c>
      <c r="BD1276" s="25" t="str">
        <f t="shared" si="632"/>
        <v/>
      </c>
      <c r="BE1276" s="25" t="str">
        <f t="shared" si="633"/>
        <v/>
      </c>
      <c r="BF1276" s="25" t="str">
        <f t="shared" si="634"/>
        <v/>
      </c>
      <c r="BG1276" s="25" t="str">
        <f t="shared" si="635"/>
        <v/>
      </c>
      <c r="BH1276" s="25" t="str">
        <f t="shared" si="636"/>
        <v/>
      </c>
      <c r="BI1276" s="25" t="str">
        <f t="shared" si="637"/>
        <v/>
      </c>
      <c r="BJ1276" s="25" t="str">
        <f t="shared" si="638"/>
        <v/>
      </c>
      <c r="BK1276" s="25" t="str">
        <f t="shared" si="639"/>
        <v/>
      </c>
      <c r="BL1276" s="25" t="str">
        <f t="shared" si="640"/>
        <v/>
      </c>
      <c r="BM1276" s="25" t="str">
        <f t="shared" si="641"/>
        <v/>
      </c>
      <c r="BN1276" s="25" t="str">
        <f t="shared" si="642"/>
        <v/>
      </c>
    </row>
    <row r="1277" spans="1:66" x14ac:dyDescent="0.25">
      <c r="A1277" s="20" t="str">
        <f>IF('S.D. Paste sheet'!A1277="","",'S.D. Paste sheet'!A1277)</f>
        <v/>
      </c>
      <c r="B1277" s="20" t="str">
        <f>IF('S.D. Paste sheet'!B1277="","",'S.D. Paste sheet'!B1277)</f>
        <v/>
      </c>
      <c r="C1277" s="20" t="str">
        <f>IF('S.D. Paste sheet'!C1277="","",'S.D. Paste sheet'!C1277)</f>
        <v/>
      </c>
      <c r="D1277" s="20" t="str">
        <f>IF('S.D. Paste sheet'!D1277="","",'S.D. Paste sheet'!D1277)</f>
        <v/>
      </c>
      <c r="E1277" s="20" t="str">
        <f>IF('S.D. Paste sheet'!E1277="","",UPPER('S.D. Paste sheet'!E1277))</f>
        <v/>
      </c>
      <c r="F1277" s="20" t="str">
        <f>IF('S.D. Paste sheet'!F1277="","",'S.D. Paste sheet'!F1277)</f>
        <v/>
      </c>
      <c r="G1277" s="20" t="str">
        <f>IF('S.D. Paste sheet'!G1277="","",UPPER('S.D. Paste sheet'!G1277))</f>
        <v/>
      </c>
      <c r="H1277" s="20" t="str">
        <f>IF('S.D. Paste sheet'!H1277="","",UPPER('S.D. Paste sheet'!H1277))</f>
        <v/>
      </c>
      <c r="I1277" s="20" t="str">
        <f>IF('S.D. Paste sheet'!I1277="","",'S.D. Paste sheet'!I1277)</f>
        <v/>
      </c>
      <c r="J1277" s="20" t="str">
        <f>IF('S.D. Paste sheet'!J1277="","",'S.D. Paste sheet'!J1277)</f>
        <v/>
      </c>
      <c r="K1277" s="20" t="str">
        <f>IF('S.D. Paste sheet'!K1277="","",'S.D. Paste sheet'!K1277)</f>
        <v/>
      </c>
      <c r="L1277" s="20" t="str">
        <f>IF('S.D. Paste sheet'!L1277="","",'S.D. Paste sheet'!L1277)</f>
        <v/>
      </c>
      <c r="M1277" s="20" t="str">
        <f>IF('S.D. Paste sheet'!M1277="","",'S.D. Paste sheet'!M1277)</f>
        <v/>
      </c>
      <c r="N1277" s="20" t="str">
        <f>IF('S.D. Paste sheet'!N1277="","",'S.D. Paste sheet'!N1277)</f>
        <v/>
      </c>
      <c r="O1277" s="20" t="str">
        <f>IF('S.D. Paste sheet'!O1277="","",'S.D. Paste sheet'!O1277)</f>
        <v/>
      </c>
      <c r="P1277" s="20" t="str">
        <f>IF('S.D. Paste sheet'!P1277="","",'S.D. Paste sheet'!P1277)</f>
        <v/>
      </c>
      <c r="Q1277" s="20" t="str">
        <f>IF('S.D. Paste sheet'!Q1277="","",'S.D. Paste sheet'!Q1277)</f>
        <v/>
      </c>
      <c r="R1277" s="20" t="str">
        <f>IF('S.D. Paste sheet'!R1277="","",'S.D. Paste sheet'!R1277)</f>
        <v/>
      </c>
      <c r="S1277" s="20" t="str">
        <f>IF('S.D. Paste sheet'!S1277="","",'S.D. Paste sheet'!S1277)</f>
        <v/>
      </c>
      <c r="T1277" s="20" t="str">
        <f>IF('S.D. Paste sheet'!T1277="","",'S.D. Paste sheet'!T1277)</f>
        <v/>
      </c>
      <c r="U1277" s="20" t="str">
        <f>IF('S.D. Paste sheet'!U1277="","",'S.D. Paste sheet'!U1277)</f>
        <v/>
      </c>
      <c r="V1277" s="20" t="str">
        <f>IF('S.D. Paste sheet'!V1277="","",'S.D. Paste sheet'!V1277)</f>
        <v/>
      </c>
      <c r="W1277" s="20" t="str">
        <f>IF('S.D. Paste sheet'!W1277="","",'S.D. Paste sheet'!W1277)</f>
        <v/>
      </c>
      <c r="X1277" s="20" t="str">
        <f>IF('S.D. Paste sheet'!X1277="","",'S.D. Paste sheet'!X1277)</f>
        <v/>
      </c>
      <c r="Y1277" s="20" t="str">
        <f>IF('S.D. Paste sheet'!Y1277="","",'S.D. Paste sheet'!Y1277)</f>
        <v/>
      </c>
      <c r="Z1277" s="20" t="str">
        <f>IF('S.D. Paste sheet'!Z1277="","",'S.D. Paste sheet'!Z1277)</f>
        <v/>
      </c>
      <c r="AA1277" s="20" t="str">
        <f>IF('S.D. Paste sheet'!AA1277="","",'S.D. Paste sheet'!AA1277)</f>
        <v/>
      </c>
      <c r="AB1277" s="20" t="str">
        <f>IF('S.D. Paste sheet'!AB1277="","",'S.D. Paste sheet'!AB1277)</f>
        <v/>
      </c>
      <c r="AC1277" s="20" t="str">
        <f>IF('S.D. Paste sheet'!AC1277="","",'S.D. Paste sheet'!AC1277)</f>
        <v/>
      </c>
      <c r="AD1277" s="20" t="str">
        <f>IF('S.D. Paste sheet'!AD1277="","",'S.D. Paste sheet'!AD1277)</f>
        <v/>
      </c>
      <c r="AE1277" s="28"/>
      <c r="AF1277" t="str">
        <f>IF(AK1277="","",IF(AK1277&gt;0,COUNT($AG$2:AG1277),""))</f>
        <v/>
      </c>
      <c r="AG1277" s="25" t="str">
        <f t="shared" si="611"/>
        <v/>
      </c>
      <c r="AH1277" s="25" t="str">
        <f t="shared" si="612"/>
        <v/>
      </c>
      <c r="AI1277" s="25" t="str">
        <f t="shared" si="613"/>
        <v/>
      </c>
      <c r="AJ1277" s="25" t="str">
        <f t="shared" si="614"/>
        <v/>
      </c>
      <c r="AK1277" s="25" t="str">
        <f t="shared" si="615"/>
        <v/>
      </c>
      <c r="AL1277" s="25" t="str">
        <f t="shared" si="616"/>
        <v/>
      </c>
      <c r="AM1277" s="25" t="str">
        <f t="shared" si="617"/>
        <v/>
      </c>
      <c r="AN1277" s="25" t="str">
        <f t="shared" si="618"/>
        <v/>
      </c>
      <c r="AO1277" s="25" t="str">
        <f t="shared" si="619"/>
        <v/>
      </c>
      <c r="AP1277" s="25" t="str">
        <f t="shared" si="620"/>
        <v/>
      </c>
      <c r="AQ1277" s="25" t="str">
        <f t="shared" si="621"/>
        <v/>
      </c>
      <c r="AR1277" s="25" t="str">
        <f t="shared" si="622"/>
        <v/>
      </c>
      <c r="AS1277" s="25" t="str">
        <f t="shared" si="623"/>
        <v/>
      </c>
      <c r="AT1277" s="25" t="str">
        <f t="shared" si="624"/>
        <v/>
      </c>
      <c r="AU1277" s="25" t="str">
        <f t="shared" si="625"/>
        <v/>
      </c>
      <c r="AV1277" s="25" t="str">
        <f t="shared" si="626"/>
        <v/>
      </c>
      <c r="AX1277" t="str">
        <f>IF(BC1277="","",IF(BC1277&gt;0,COUNT($AY$2:AY1277),""))</f>
        <v/>
      </c>
      <c r="AY1277" s="25" t="str">
        <f t="shared" si="627"/>
        <v/>
      </c>
      <c r="AZ1277" s="25" t="str">
        <f t="shared" si="628"/>
        <v/>
      </c>
      <c r="BA1277" s="25" t="str">
        <f t="shared" si="629"/>
        <v/>
      </c>
      <c r="BB1277" s="25" t="str">
        <f t="shared" si="630"/>
        <v/>
      </c>
      <c r="BC1277" s="25" t="str">
        <f t="shared" si="631"/>
        <v/>
      </c>
      <c r="BD1277" s="25" t="str">
        <f t="shared" si="632"/>
        <v/>
      </c>
      <c r="BE1277" s="25" t="str">
        <f t="shared" si="633"/>
        <v/>
      </c>
      <c r="BF1277" s="25" t="str">
        <f t="shared" si="634"/>
        <v/>
      </c>
      <c r="BG1277" s="25" t="str">
        <f t="shared" si="635"/>
        <v/>
      </c>
      <c r="BH1277" s="25" t="str">
        <f t="shared" si="636"/>
        <v/>
      </c>
      <c r="BI1277" s="25" t="str">
        <f t="shared" si="637"/>
        <v/>
      </c>
      <c r="BJ1277" s="25" t="str">
        <f t="shared" si="638"/>
        <v/>
      </c>
      <c r="BK1277" s="25" t="str">
        <f t="shared" si="639"/>
        <v/>
      </c>
      <c r="BL1277" s="25" t="str">
        <f t="shared" si="640"/>
        <v/>
      </c>
      <c r="BM1277" s="25" t="str">
        <f t="shared" si="641"/>
        <v/>
      </c>
      <c r="BN1277" s="25" t="str">
        <f t="shared" si="642"/>
        <v/>
      </c>
    </row>
    <row r="1278" spans="1:66" x14ac:dyDescent="0.25">
      <c r="A1278" s="20" t="str">
        <f>IF('S.D. Paste sheet'!A1278="","",'S.D. Paste sheet'!A1278)</f>
        <v/>
      </c>
      <c r="B1278" s="20" t="str">
        <f>IF('S.D. Paste sheet'!B1278="","",'S.D. Paste sheet'!B1278)</f>
        <v/>
      </c>
      <c r="C1278" s="20" t="str">
        <f>IF('S.D. Paste sheet'!C1278="","",'S.D. Paste sheet'!C1278)</f>
        <v/>
      </c>
      <c r="D1278" s="20" t="str">
        <f>IF('S.D. Paste sheet'!D1278="","",'S.D. Paste sheet'!D1278)</f>
        <v/>
      </c>
      <c r="E1278" s="20" t="str">
        <f>IF('S.D. Paste sheet'!E1278="","",UPPER('S.D. Paste sheet'!E1278))</f>
        <v/>
      </c>
      <c r="F1278" s="20" t="str">
        <f>IF('S.D. Paste sheet'!F1278="","",'S.D. Paste sheet'!F1278)</f>
        <v/>
      </c>
      <c r="G1278" s="20" t="str">
        <f>IF('S.D. Paste sheet'!G1278="","",UPPER('S.D. Paste sheet'!G1278))</f>
        <v/>
      </c>
      <c r="H1278" s="20" t="str">
        <f>IF('S.D. Paste sheet'!H1278="","",UPPER('S.D. Paste sheet'!H1278))</f>
        <v/>
      </c>
      <c r="I1278" s="20" t="str">
        <f>IF('S.D. Paste sheet'!I1278="","",'S.D. Paste sheet'!I1278)</f>
        <v/>
      </c>
      <c r="J1278" s="20" t="str">
        <f>IF('S.D. Paste sheet'!J1278="","",'S.D. Paste sheet'!J1278)</f>
        <v/>
      </c>
      <c r="K1278" s="20" t="str">
        <f>IF('S.D. Paste sheet'!K1278="","",'S.D. Paste sheet'!K1278)</f>
        <v/>
      </c>
      <c r="L1278" s="20" t="str">
        <f>IF('S.D. Paste sheet'!L1278="","",'S.D. Paste sheet'!L1278)</f>
        <v/>
      </c>
      <c r="M1278" s="20" t="str">
        <f>IF('S.D. Paste sheet'!M1278="","",'S.D. Paste sheet'!M1278)</f>
        <v/>
      </c>
      <c r="N1278" s="20" t="str">
        <f>IF('S.D. Paste sheet'!N1278="","",'S.D. Paste sheet'!N1278)</f>
        <v/>
      </c>
      <c r="O1278" s="20" t="str">
        <f>IF('S.D. Paste sheet'!O1278="","",'S.D. Paste sheet'!O1278)</f>
        <v/>
      </c>
      <c r="P1278" s="20" t="str">
        <f>IF('S.D. Paste sheet'!P1278="","",'S.D. Paste sheet'!P1278)</f>
        <v/>
      </c>
      <c r="Q1278" s="20" t="str">
        <f>IF('S.D. Paste sheet'!Q1278="","",'S.D. Paste sheet'!Q1278)</f>
        <v/>
      </c>
      <c r="R1278" s="20" t="str">
        <f>IF('S.D. Paste sheet'!R1278="","",'S.D. Paste sheet'!R1278)</f>
        <v/>
      </c>
      <c r="S1278" s="20" t="str">
        <f>IF('S.D. Paste sheet'!S1278="","",'S.D. Paste sheet'!S1278)</f>
        <v/>
      </c>
      <c r="T1278" s="20" t="str">
        <f>IF('S.D. Paste sheet'!T1278="","",'S.D. Paste sheet'!T1278)</f>
        <v/>
      </c>
      <c r="U1278" s="20" t="str">
        <f>IF('S.D. Paste sheet'!U1278="","",'S.D. Paste sheet'!U1278)</f>
        <v/>
      </c>
      <c r="V1278" s="20" t="str">
        <f>IF('S.D. Paste sheet'!V1278="","",'S.D. Paste sheet'!V1278)</f>
        <v/>
      </c>
      <c r="W1278" s="20" t="str">
        <f>IF('S.D. Paste sheet'!W1278="","",'S.D. Paste sheet'!W1278)</f>
        <v/>
      </c>
      <c r="X1278" s="20" t="str">
        <f>IF('S.D. Paste sheet'!X1278="","",'S.D. Paste sheet'!X1278)</f>
        <v/>
      </c>
      <c r="Y1278" s="20" t="str">
        <f>IF('S.D. Paste sheet'!Y1278="","",'S.D. Paste sheet'!Y1278)</f>
        <v/>
      </c>
      <c r="Z1278" s="20" t="str">
        <f>IF('S.D. Paste sheet'!Z1278="","",'S.D. Paste sheet'!Z1278)</f>
        <v/>
      </c>
      <c r="AA1278" s="20" t="str">
        <f>IF('S.D. Paste sheet'!AA1278="","",'S.D. Paste sheet'!AA1278)</f>
        <v/>
      </c>
      <c r="AB1278" s="20" t="str">
        <f>IF('S.D. Paste sheet'!AB1278="","",'S.D. Paste sheet'!AB1278)</f>
        <v/>
      </c>
      <c r="AC1278" s="20" t="str">
        <f>IF('S.D. Paste sheet'!AC1278="","",'S.D. Paste sheet'!AC1278)</f>
        <v/>
      </c>
      <c r="AD1278" s="20" t="str">
        <f>IF('S.D. Paste sheet'!AD1278="","",'S.D. Paste sheet'!AD1278)</f>
        <v/>
      </c>
      <c r="AE1278" s="28"/>
      <c r="AF1278" t="str">
        <f>IF(AK1278="","",IF(AK1278&gt;0,COUNT($AG$2:AG1278),""))</f>
        <v/>
      </c>
      <c r="AG1278" s="25" t="str">
        <f t="shared" si="611"/>
        <v/>
      </c>
      <c r="AH1278" s="25" t="str">
        <f t="shared" si="612"/>
        <v/>
      </c>
      <c r="AI1278" s="25" t="str">
        <f t="shared" si="613"/>
        <v/>
      </c>
      <c r="AJ1278" s="25" t="str">
        <f t="shared" si="614"/>
        <v/>
      </c>
      <c r="AK1278" s="25" t="str">
        <f t="shared" si="615"/>
        <v/>
      </c>
      <c r="AL1278" s="25" t="str">
        <f t="shared" si="616"/>
        <v/>
      </c>
      <c r="AM1278" s="25" t="str">
        <f t="shared" si="617"/>
        <v/>
      </c>
      <c r="AN1278" s="25" t="str">
        <f t="shared" si="618"/>
        <v/>
      </c>
      <c r="AO1278" s="25" t="str">
        <f t="shared" si="619"/>
        <v/>
      </c>
      <c r="AP1278" s="25" t="str">
        <f t="shared" si="620"/>
        <v/>
      </c>
      <c r="AQ1278" s="25" t="str">
        <f t="shared" si="621"/>
        <v/>
      </c>
      <c r="AR1278" s="25" t="str">
        <f t="shared" si="622"/>
        <v/>
      </c>
      <c r="AS1278" s="25" t="str">
        <f t="shared" si="623"/>
        <v/>
      </c>
      <c r="AT1278" s="25" t="str">
        <f t="shared" si="624"/>
        <v/>
      </c>
      <c r="AU1278" s="25" t="str">
        <f t="shared" si="625"/>
        <v/>
      </c>
      <c r="AV1278" s="25" t="str">
        <f t="shared" si="626"/>
        <v/>
      </c>
      <c r="AX1278" t="str">
        <f>IF(BC1278="","",IF(BC1278&gt;0,COUNT($AY$2:AY1278),""))</f>
        <v/>
      </c>
      <c r="AY1278" s="25" t="str">
        <f t="shared" si="627"/>
        <v/>
      </c>
      <c r="AZ1278" s="25" t="str">
        <f t="shared" si="628"/>
        <v/>
      </c>
      <c r="BA1278" s="25" t="str">
        <f t="shared" si="629"/>
        <v/>
      </c>
      <c r="BB1278" s="25" t="str">
        <f t="shared" si="630"/>
        <v/>
      </c>
      <c r="BC1278" s="25" t="str">
        <f t="shared" si="631"/>
        <v/>
      </c>
      <c r="BD1278" s="25" t="str">
        <f t="shared" si="632"/>
        <v/>
      </c>
      <c r="BE1278" s="25" t="str">
        <f t="shared" si="633"/>
        <v/>
      </c>
      <c r="BF1278" s="25" t="str">
        <f t="shared" si="634"/>
        <v/>
      </c>
      <c r="BG1278" s="25" t="str">
        <f t="shared" si="635"/>
        <v/>
      </c>
      <c r="BH1278" s="25" t="str">
        <f t="shared" si="636"/>
        <v/>
      </c>
      <c r="BI1278" s="25" t="str">
        <f t="shared" si="637"/>
        <v/>
      </c>
      <c r="BJ1278" s="25" t="str">
        <f t="shared" si="638"/>
        <v/>
      </c>
      <c r="BK1278" s="25" t="str">
        <f t="shared" si="639"/>
        <v/>
      </c>
      <c r="BL1278" s="25" t="str">
        <f t="shared" si="640"/>
        <v/>
      </c>
      <c r="BM1278" s="25" t="str">
        <f t="shared" si="641"/>
        <v/>
      </c>
      <c r="BN1278" s="25" t="str">
        <f t="shared" si="642"/>
        <v/>
      </c>
    </row>
    <row r="1279" spans="1:66" x14ac:dyDescent="0.25">
      <c r="A1279" s="20" t="str">
        <f>IF('S.D. Paste sheet'!A1279="","",'S.D. Paste sheet'!A1279)</f>
        <v/>
      </c>
      <c r="B1279" s="20" t="str">
        <f>IF('S.D. Paste sheet'!B1279="","",'S.D. Paste sheet'!B1279)</f>
        <v/>
      </c>
      <c r="C1279" s="20" t="str">
        <f>IF('S.D. Paste sheet'!C1279="","",'S.D. Paste sheet'!C1279)</f>
        <v/>
      </c>
      <c r="D1279" s="20" t="str">
        <f>IF('S.D. Paste sheet'!D1279="","",'S.D. Paste sheet'!D1279)</f>
        <v/>
      </c>
      <c r="E1279" s="20" t="str">
        <f>IF('S.D. Paste sheet'!E1279="","",UPPER('S.D. Paste sheet'!E1279))</f>
        <v/>
      </c>
      <c r="F1279" s="20" t="str">
        <f>IF('S.D. Paste sheet'!F1279="","",'S.D. Paste sheet'!F1279)</f>
        <v/>
      </c>
      <c r="G1279" s="20" t="str">
        <f>IF('S.D. Paste sheet'!G1279="","",UPPER('S.D. Paste sheet'!G1279))</f>
        <v/>
      </c>
      <c r="H1279" s="20" t="str">
        <f>IF('S.D. Paste sheet'!H1279="","",UPPER('S.D. Paste sheet'!H1279))</f>
        <v/>
      </c>
      <c r="I1279" s="20" t="str">
        <f>IF('S.D. Paste sheet'!I1279="","",'S.D. Paste sheet'!I1279)</f>
        <v/>
      </c>
      <c r="J1279" s="20" t="str">
        <f>IF('S.D. Paste sheet'!J1279="","",'S.D. Paste sheet'!J1279)</f>
        <v/>
      </c>
      <c r="K1279" s="20" t="str">
        <f>IF('S.D. Paste sheet'!K1279="","",'S.D. Paste sheet'!K1279)</f>
        <v/>
      </c>
      <c r="L1279" s="20" t="str">
        <f>IF('S.D. Paste sheet'!L1279="","",'S.D. Paste sheet'!L1279)</f>
        <v/>
      </c>
      <c r="M1279" s="20" t="str">
        <f>IF('S.D. Paste sheet'!M1279="","",'S.D. Paste sheet'!M1279)</f>
        <v/>
      </c>
      <c r="N1279" s="20" t="str">
        <f>IF('S.D. Paste sheet'!N1279="","",'S.D. Paste sheet'!N1279)</f>
        <v/>
      </c>
      <c r="O1279" s="20" t="str">
        <f>IF('S.D. Paste sheet'!O1279="","",'S.D. Paste sheet'!O1279)</f>
        <v/>
      </c>
      <c r="P1279" s="20" t="str">
        <f>IF('S.D. Paste sheet'!P1279="","",'S.D. Paste sheet'!P1279)</f>
        <v/>
      </c>
      <c r="Q1279" s="20" t="str">
        <f>IF('S.D. Paste sheet'!Q1279="","",'S.D. Paste sheet'!Q1279)</f>
        <v/>
      </c>
      <c r="R1279" s="20" t="str">
        <f>IF('S.D. Paste sheet'!R1279="","",'S.D. Paste sheet'!R1279)</f>
        <v/>
      </c>
      <c r="S1279" s="20" t="str">
        <f>IF('S.D. Paste sheet'!S1279="","",'S.D. Paste sheet'!S1279)</f>
        <v/>
      </c>
      <c r="T1279" s="20" t="str">
        <f>IF('S.D. Paste sheet'!T1279="","",'S.D. Paste sheet'!T1279)</f>
        <v/>
      </c>
      <c r="U1279" s="20" t="str">
        <f>IF('S.D. Paste sheet'!U1279="","",'S.D. Paste sheet'!U1279)</f>
        <v/>
      </c>
      <c r="V1279" s="20" t="str">
        <f>IF('S.D. Paste sheet'!V1279="","",'S.D. Paste sheet'!V1279)</f>
        <v/>
      </c>
      <c r="W1279" s="20" t="str">
        <f>IF('S.D. Paste sheet'!W1279="","",'S.D. Paste sheet'!W1279)</f>
        <v/>
      </c>
      <c r="X1279" s="20" t="str">
        <f>IF('S.D. Paste sheet'!X1279="","",'S.D. Paste sheet'!X1279)</f>
        <v/>
      </c>
      <c r="Y1279" s="20" t="str">
        <f>IF('S.D. Paste sheet'!Y1279="","",'S.D. Paste sheet'!Y1279)</f>
        <v/>
      </c>
      <c r="Z1279" s="20" t="str">
        <f>IF('S.D. Paste sheet'!Z1279="","",'S.D. Paste sheet'!Z1279)</f>
        <v/>
      </c>
      <c r="AA1279" s="20" t="str">
        <f>IF('S.D. Paste sheet'!AA1279="","",'S.D. Paste sheet'!AA1279)</f>
        <v/>
      </c>
      <c r="AB1279" s="20" t="str">
        <f>IF('S.D. Paste sheet'!AB1279="","",'S.D. Paste sheet'!AB1279)</f>
        <v/>
      </c>
      <c r="AC1279" s="20" t="str">
        <f>IF('S.D. Paste sheet'!AC1279="","",'S.D. Paste sheet'!AC1279)</f>
        <v/>
      </c>
      <c r="AD1279" s="20" t="str">
        <f>IF('S.D. Paste sheet'!AD1279="","",'S.D. Paste sheet'!AD1279)</f>
        <v/>
      </c>
      <c r="AE1279" s="28"/>
      <c r="AF1279" t="str">
        <f>IF(AK1279="","",IF(AK1279&gt;0,COUNT($AG$2:AG1279),""))</f>
        <v/>
      </c>
      <c r="AG1279" s="25" t="str">
        <f t="shared" si="611"/>
        <v/>
      </c>
      <c r="AH1279" s="25" t="str">
        <f t="shared" si="612"/>
        <v/>
      </c>
      <c r="AI1279" s="25" t="str">
        <f t="shared" si="613"/>
        <v/>
      </c>
      <c r="AJ1279" s="25" t="str">
        <f t="shared" si="614"/>
        <v/>
      </c>
      <c r="AK1279" s="25" t="str">
        <f t="shared" si="615"/>
        <v/>
      </c>
      <c r="AL1279" s="25" t="str">
        <f t="shared" si="616"/>
        <v/>
      </c>
      <c r="AM1279" s="25" t="str">
        <f t="shared" si="617"/>
        <v/>
      </c>
      <c r="AN1279" s="25" t="str">
        <f t="shared" si="618"/>
        <v/>
      </c>
      <c r="AO1279" s="25" t="str">
        <f t="shared" si="619"/>
        <v/>
      </c>
      <c r="AP1279" s="25" t="str">
        <f t="shared" si="620"/>
        <v/>
      </c>
      <c r="AQ1279" s="25" t="str">
        <f t="shared" si="621"/>
        <v/>
      </c>
      <c r="AR1279" s="25" t="str">
        <f t="shared" si="622"/>
        <v/>
      </c>
      <c r="AS1279" s="25" t="str">
        <f t="shared" si="623"/>
        <v/>
      </c>
      <c r="AT1279" s="25" t="str">
        <f t="shared" si="624"/>
        <v/>
      </c>
      <c r="AU1279" s="25" t="str">
        <f t="shared" si="625"/>
        <v/>
      </c>
      <c r="AV1279" s="25" t="str">
        <f t="shared" si="626"/>
        <v/>
      </c>
      <c r="AX1279" t="str">
        <f>IF(BC1279="","",IF(BC1279&gt;0,COUNT($AY$2:AY1279),""))</f>
        <v/>
      </c>
      <c r="AY1279" s="25" t="str">
        <f t="shared" si="627"/>
        <v/>
      </c>
      <c r="AZ1279" s="25" t="str">
        <f t="shared" si="628"/>
        <v/>
      </c>
      <c r="BA1279" s="25" t="str">
        <f t="shared" si="629"/>
        <v/>
      </c>
      <c r="BB1279" s="25" t="str">
        <f t="shared" si="630"/>
        <v/>
      </c>
      <c r="BC1279" s="25" t="str">
        <f t="shared" si="631"/>
        <v/>
      </c>
      <c r="BD1279" s="25" t="str">
        <f t="shared" si="632"/>
        <v/>
      </c>
      <c r="BE1279" s="25" t="str">
        <f t="shared" si="633"/>
        <v/>
      </c>
      <c r="BF1279" s="25" t="str">
        <f t="shared" si="634"/>
        <v/>
      </c>
      <c r="BG1279" s="25" t="str">
        <f t="shared" si="635"/>
        <v/>
      </c>
      <c r="BH1279" s="25" t="str">
        <f t="shared" si="636"/>
        <v/>
      </c>
      <c r="BI1279" s="25" t="str">
        <f t="shared" si="637"/>
        <v/>
      </c>
      <c r="BJ1279" s="25" t="str">
        <f t="shared" si="638"/>
        <v/>
      </c>
      <c r="BK1279" s="25" t="str">
        <f t="shared" si="639"/>
        <v/>
      </c>
      <c r="BL1279" s="25" t="str">
        <f t="shared" si="640"/>
        <v/>
      </c>
      <c r="BM1279" s="25" t="str">
        <f t="shared" si="641"/>
        <v/>
      </c>
      <c r="BN1279" s="25" t="str">
        <f t="shared" si="642"/>
        <v/>
      </c>
    </row>
    <row r="1280" spans="1:66" x14ac:dyDescent="0.25">
      <c r="A1280" s="20" t="str">
        <f>IF('S.D. Paste sheet'!A1280="","",'S.D. Paste sheet'!A1280)</f>
        <v/>
      </c>
      <c r="B1280" s="20" t="str">
        <f>IF('S.D. Paste sheet'!B1280="","",'S.D. Paste sheet'!B1280)</f>
        <v/>
      </c>
      <c r="C1280" s="20" t="str">
        <f>IF('S.D. Paste sheet'!C1280="","",'S.D. Paste sheet'!C1280)</f>
        <v/>
      </c>
      <c r="D1280" s="20" t="str">
        <f>IF('S.D. Paste sheet'!D1280="","",'S.D. Paste sheet'!D1280)</f>
        <v/>
      </c>
      <c r="E1280" s="20" t="str">
        <f>IF('S.D. Paste sheet'!E1280="","",UPPER('S.D. Paste sheet'!E1280))</f>
        <v/>
      </c>
      <c r="F1280" s="20" t="str">
        <f>IF('S.D. Paste sheet'!F1280="","",'S.D. Paste sheet'!F1280)</f>
        <v/>
      </c>
      <c r="G1280" s="20" t="str">
        <f>IF('S.D. Paste sheet'!G1280="","",UPPER('S.D. Paste sheet'!G1280))</f>
        <v/>
      </c>
      <c r="H1280" s="20" t="str">
        <f>IF('S.D. Paste sheet'!H1280="","",UPPER('S.D. Paste sheet'!H1280))</f>
        <v/>
      </c>
      <c r="I1280" s="20" t="str">
        <f>IF('S.D. Paste sheet'!I1280="","",'S.D. Paste sheet'!I1280)</f>
        <v/>
      </c>
      <c r="J1280" s="20" t="str">
        <f>IF('S.D. Paste sheet'!J1280="","",'S.D. Paste sheet'!J1280)</f>
        <v/>
      </c>
      <c r="K1280" s="20" t="str">
        <f>IF('S.D. Paste sheet'!K1280="","",'S.D. Paste sheet'!K1280)</f>
        <v/>
      </c>
      <c r="L1280" s="20" t="str">
        <f>IF('S.D. Paste sheet'!L1280="","",'S.D. Paste sheet'!L1280)</f>
        <v/>
      </c>
      <c r="M1280" s="20" t="str">
        <f>IF('S.D. Paste sheet'!M1280="","",'S.D. Paste sheet'!M1280)</f>
        <v/>
      </c>
      <c r="N1280" s="20" t="str">
        <f>IF('S.D. Paste sheet'!N1280="","",'S.D. Paste sheet'!N1280)</f>
        <v/>
      </c>
      <c r="O1280" s="20" t="str">
        <f>IF('S.D. Paste sheet'!O1280="","",'S.D. Paste sheet'!O1280)</f>
        <v/>
      </c>
      <c r="P1280" s="20" t="str">
        <f>IF('S.D. Paste sheet'!P1280="","",'S.D. Paste sheet'!P1280)</f>
        <v/>
      </c>
      <c r="Q1280" s="20" t="str">
        <f>IF('S.D. Paste sheet'!Q1280="","",'S.D. Paste sheet'!Q1280)</f>
        <v/>
      </c>
      <c r="R1280" s="20" t="str">
        <f>IF('S.D. Paste sheet'!R1280="","",'S.D. Paste sheet'!R1280)</f>
        <v/>
      </c>
      <c r="S1280" s="20" t="str">
        <f>IF('S.D. Paste sheet'!S1280="","",'S.D. Paste sheet'!S1280)</f>
        <v/>
      </c>
      <c r="T1280" s="20" t="str">
        <f>IF('S.D. Paste sheet'!T1280="","",'S.D. Paste sheet'!T1280)</f>
        <v/>
      </c>
      <c r="U1280" s="20" t="str">
        <f>IF('S.D. Paste sheet'!U1280="","",'S.D. Paste sheet'!U1280)</f>
        <v/>
      </c>
      <c r="V1280" s="20" t="str">
        <f>IF('S.D. Paste sheet'!V1280="","",'S.D. Paste sheet'!V1280)</f>
        <v/>
      </c>
      <c r="W1280" s="20" t="str">
        <f>IF('S.D. Paste sheet'!W1280="","",'S.D. Paste sheet'!W1280)</f>
        <v/>
      </c>
      <c r="X1280" s="20" t="str">
        <f>IF('S.D. Paste sheet'!X1280="","",'S.D. Paste sheet'!X1280)</f>
        <v/>
      </c>
      <c r="Y1280" s="20" t="str">
        <f>IF('S.D. Paste sheet'!Y1280="","",'S.D. Paste sheet'!Y1280)</f>
        <v/>
      </c>
      <c r="Z1280" s="20" t="str">
        <f>IF('S.D. Paste sheet'!Z1280="","",'S.D. Paste sheet'!Z1280)</f>
        <v/>
      </c>
      <c r="AA1280" s="20" t="str">
        <f>IF('S.D. Paste sheet'!AA1280="","",'S.D. Paste sheet'!AA1280)</f>
        <v/>
      </c>
      <c r="AB1280" s="20" t="str">
        <f>IF('S.D. Paste sheet'!AB1280="","",'S.D. Paste sheet'!AB1280)</f>
        <v/>
      </c>
      <c r="AC1280" s="20" t="str">
        <f>IF('S.D. Paste sheet'!AC1280="","",'S.D. Paste sheet'!AC1280)</f>
        <v/>
      </c>
      <c r="AD1280" s="20" t="str">
        <f>IF('S.D. Paste sheet'!AD1280="","",'S.D. Paste sheet'!AD1280)</f>
        <v/>
      </c>
      <c r="AE1280" s="28"/>
      <c r="AF1280" t="str">
        <f>IF(AK1280="","",IF(AK1280&gt;0,COUNT($AG$2:AG1280),""))</f>
        <v/>
      </c>
      <c r="AG1280" s="25" t="str">
        <f t="shared" si="611"/>
        <v/>
      </c>
      <c r="AH1280" s="25" t="str">
        <f t="shared" si="612"/>
        <v/>
      </c>
      <c r="AI1280" s="25" t="str">
        <f t="shared" si="613"/>
        <v/>
      </c>
      <c r="AJ1280" s="25" t="str">
        <f t="shared" si="614"/>
        <v/>
      </c>
      <c r="AK1280" s="25" t="str">
        <f t="shared" si="615"/>
        <v/>
      </c>
      <c r="AL1280" s="25" t="str">
        <f t="shared" si="616"/>
        <v/>
      </c>
      <c r="AM1280" s="25" t="str">
        <f t="shared" si="617"/>
        <v/>
      </c>
      <c r="AN1280" s="25" t="str">
        <f t="shared" si="618"/>
        <v/>
      </c>
      <c r="AO1280" s="25" t="str">
        <f t="shared" si="619"/>
        <v/>
      </c>
      <c r="AP1280" s="25" t="str">
        <f t="shared" si="620"/>
        <v/>
      </c>
      <c r="AQ1280" s="25" t="str">
        <f t="shared" si="621"/>
        <v/>
      </c>
      <c r="AR1280" s="25" t="str">
        <f t="shared" si="622"/>
        <v/>
      </c>
      <c r="AS1280" s="25" t="str">
        <f t="shared" si="623"/>
        <v/>
      </c>
      <c r="AT1280" s="25" t="str">
        <f t="shared" si="624"/>
        <v/>
      </c>
      <c r="AU1280" s="25" t="str">
        <f t="shared" si="625"/>
        <v/>
      </c>
      <c r="AV1280" s="25" t="str">
        <f t="shared" si="626"/>
        <v/>
      </c>
      <c r="AX1280" t="str">
        <f>IF(BC1280="","",IF(BC1280&gt;0,COUNT($AY$2:AY1280),""))</f>
        <v/>
      </c>
      <c r="AY1280" s="25" t="str">
        <f t="shared" si="627"/>
        <v/>
      </c>
      <c r="AZ1280" s="25" t="str">
        <f t="shared" si="628"/>
        <v/>
      </c>
      <c r="BA1280" s="25" t="str">
        <f t="shared" si="629"/>
        <v/>
      </c>
      <c r="BB1280" s="25" t="str">
        <f t="shared" si="630"/>
        <v/>
      </c>
      <c r="BC1280" s="25" t="str">
        <f t="shared" si="631"/>
        <v/>
      </c>
      <c r="BD1280" s="25" t="str">
        <f t="shared" si="632"/>
        <v/>
      </c>
      <c r="BE1280" s="25" t="str">
        <f t="shared" si="633"/>
        <v/>
      </c>
      <c r="BF1280" s="25" t="str">
        <f t="shared" si="634"/>
        <v/>
      </c>
      <c r="BG1280" s="25" t="str">
        <f t="shared" si="635"/>
        <v/>
      </c>
      <c r="BH1280" s="25" t="str">
        <f t="shared" si="636"/>
        <v/>
      </c>
      <c r="BI1280" s="25" t="str">
        <f t="shared" si="637"/>
        <v/>
      </c>
      <c r="BJ1280" s="25" t="str">
        <f t="shared" si="638"/>
        <v/>
      </c>
      <c r="BK1280" s="25" t="str">
        <f t="shared" si="639"/>
        <v/>
      </c>
      <c r="BL1280" s="25" t="str">
        <f t="shared" si="640"/>
        <v/>
      </c>
      <c r="BM1280" s="25" t="str">
        <f t="shared" si="641"/>
        <v/>
      </c>
      <c r="BN1280" s="25" t="str">
        <f t="shared" si="642"/>
        <v/>
      </c>
    </row>
    <row r="1281" spans="1:66" x14ac:dyDescent="0.25">
      <c r="A1281" s="20" t="str">
        <f>IF('S.D. Paste sheet'!A1281="","",'S.D. Paste sheet'!A1281)</f>
        <v/>
      </c>
      <c r="B1281" s="20" t="str">
        <f>IF('S.D. Paste sheet'!B1281="","",'S.D. Paste sheet'!B1281)</f>
        <v/>
      </c>
      <c r="C1281" s="20" t="str">
        <f>IF('S.D. Paste sheet'!C1281="","",'S.D. Paste sheet'!C1281)</f>
        <v/>
      </c>
      <c r="D1281" s="20" t="str">
        <f>IF('S.D. Paste sheet'!D1281="","",'S.D. Paste sheet'!D1281)</f>
        <v/>
      </c>
      <c r="E1281" s="20" t="str">
        <f>IF('S.D. Paste sheet'!E1281="","",UPPER('S.D. Paste sheet'!E1281))</f>
        <v/>
      </c>
      <c r="F1281" s="20" t="str">
        <f>IF('S.D. Paste sheet'!F1281="","",'S.D. Paste sheet'!F1281)</f>
        <v/>
      </c>
      <c r="G1281" s="20" t="str">
        <f>IF('S.D. Paste sheet'!G1281="","",UPPER('S.D. Paste sheet'!G1281))</f>
        <v/>
      </c>
      <c r="H1281" s="20" t="str">
        <f>IF('S.D. Paste sheet'!H1281="","",UPPER('S.D. Paste sheet'!H1281))</f>
        <v/>
      </c>
      <c r="I1281" s="20" t="str">
        <f>IF('S.D. Paste sheet'!I1281="","",'S.D. Paste sheet'!I1281)</f>
        <v/>
      </c>
      <c r="J1281" s="20" t="str">
        <f>IF('S.D. Paste sheet'!J1281="","",'S.D. Paste sheet'!J1281)</f>
        <v/>
      </c>
      <c r="K1281" s="20" t="str">
        <f>IF('S.D. Paste sheet'!K1281="","",'S.D. Paste sheet'!K1281)</f>
        <v/>
      </c>
      <c r="L1281" s="20" t="str">
        <f>IF('S.D. Paste sheet'!L1281="","",'S.D. Paste sheet'!L1281)</f>
        <v/>
      </c>
      <c r="M1281" s="20" t="str">
        <f>IF('S.D. Paste sheet'!M1281="","",'S.D. Paste sheet'!M1281)</f>
        <v/>
      </c>
      <c r="N1281" s="20" t="str">
        <f>IF('S.D. Paste sheet'!N1281="","",'S.D. Paste sheet'!N1281)</f>
        <v/>
      </c>
      <c r="O1281" s="20" t="str">
        <f>IF('S.D. Paste sheet'!O1281="","",'S.D. Paste sheet'!O1281)</f>
        <v/>
      </c>
      <c r="P1281" s="20" t="str">
        <f>IF('S.D. Paste sheet'!P1281="","",'S.D. Paste sheet'!P1281)</f>
        <v/>
      </c>
      <c r="Q1281" s="20" t="str">
        <f>IF('S.D. Paste sheet'!Q1281="","",'S.D. Paste sheet'!Q1281)</f>
        <v/>
      </c>
      <c r="R1281" s="20" t="str">
        <f>IF('S.D. Paste sheet'!R1281="","",'S.D. Paste sheet'!R1281)</f>
        <v/>
      </c>
      <c r="S1281" s="20" t="str">
        <f>IF('S.D. Paste sheet'!S1281="","",'S.D. Paste sheet'!S1281)</f>
        <v/>
      </c>
      <c r="T1281" s="20" t="str">
        <f>IF('S.D. Paste sheet'!T1281="","",'S.D. Paste sheet'!T1281)</f>
        <v/>
      </c>
      <c r="U1281" s="20" t="str">
        <f>IF('S.D. Paste sheet'!U1281="","",'S.D. Paste sheet'!U1281)</f>
        <v/>
      </c>
      <c r="V1281" s="20" t="str">
        <f>IF('S.D. Paste sheet'!V1281="","",'S.D. Paste sheet'!V1281)</f>
        <v/>
      </c>
      <c r="W1281" s="20" t="str">
        <f>IF('S.D. Paste sheet'!W1281="","",'S.D. Paste sheet'!W1281)</f>
        <v/>
      </c>
      <c r="X1281" s="20" t="str">
        <f>IF('S.D. Paste sheet'!X1281="","",'S.D. Paste sheet'!X1281)</f>
        <v/>
      </c>
      <c r="Y1281" s="20" t="str">
        <f>IF('S.D. Paste sheet'!Y1281="","",'S.D. Paste sheet'!Y1281)</f>
        <v/>
      </c>
      <c r="Z1281" s="20" t="str">
        <f>IF('S.D. Paste sheet'!Z1281="","",'S.D. Paste sheet'!Z1281)</f>
        <v/>
      </c>
      <c r="AA1281" s="20" t="str">
        <f>IF('S.D. Paste sheet'!AA1281="","",'S.D. Paste sheet'!AA1281)</f>
        <v/>
      </c>
      <c r="AB1281" s="20" t="str">
        <f>IF('S.D. Paste sheet'!AB1281="","",'S.D. Paste sheet'!AB1281)</f>
        <v/>
      </c>
      <c r="AC1281" s="20" t="str">
        <f>IF('S.D. Paste sheet'!AC1281="","",'S.D. Paste sheet'!AC1281)</f>
        <v/>
      </c>
      <c r="AD1281" s="20" t="str">
        <f>IF('S.D. Paste sheet'!AD1281="","",'S.D. Paste sheet'!AD1281)</f>
        <v/>
      </c>
      <c r="AE1281" s="28"/>
      <c r="AF1281" t="str">
        <f>IF(AK1281="","",IF(AK1281&gt;0,COUNT($AG$2:AG1281),""))</f>
        <v/>
      </c>
      <c r="AG1281" s="25" t="str">
        <f t="shared" si="611"/>
        <v/>
      </c>
      <c r="AH1281" s="25" t="str">
        <f t="shared" si="612"/>
        <v/>
      </c>
      <c r="AI1281" s="25" t="str">
        <f t="shared" si="613"/>
        <v/>
      </c>
      <c r="AJ1281" s="25" t="str">
        <f t="shared" si="614"/>
        <v/>
      </c>
      <c r="AK1281" s="25" t="str">
        <f t="shared" si="615"/>
        <v/>
      </c>
      <c r="AL1281" s="25" t="str">
        <f t="shared" si="616"/>
        <v/>
      </c>
      <c r="AM1281" s="25" t="str">
        <f t="shared" si="617"/>
        <v/>
      </c>
      <c r="AN1281" s="25" t="str">
        <f t="shared" si="618"/>
        <v/>
      </c>
      <c r="AO1281" s="25" t="str">
        <f t="shared" si="619"/>
        <v/>
      </c>
      <c r="AP1281" s="25" t="str">
        <f t="shared" si="620"/>
        <v/>
      </c>
      <c r="AQ1281" s="25" t="str">
        <f t="shared" si="621"/>
        <v/>
      </c>
      <c r="AR1281" s="25" t="str">
        <f t="shared" si="622"/>
        <v/>
      </c>
      <c r="AS1281" s="25" t="str">
        <f t="shared" si="623"/>
        <v/>
      </c>
      <c r="AT1281" s="25" t="str">
        <f t="shared" si="624"/>
        <v/>
      </c>
      <c r="AU1281" s="25" t="str">
        <f t="shared" si="625"/>
        <v/>
      </c>
      <c r="AV1281" s="25" t="str">
        <f t="shared" si="626"/>
        <v/>
      </c>
      <c r="AX1281" t="str">
        <f>IF(BC1281="","",IF(BC1281&gt;0,COUNT($AY$2:AY1281),""))</f>
        <v/>
      </c>
      <c r="AY1281" s="25" t="str">
        <f t="shared" si="627"/>
        <v/>
      </c>
      <c r="AZ1281" s="25" t="str">
        <f t="shared" si="628"/>
        <v/>
      </c>
      <c r="BA1281" s="25" t="str">
        <f t="shared" si="629"/>
        <v/>
      </c>
      <c r="BB1281" s="25" t="str">
        <f t="shared" si="630"/>
        <v/>
      </c>
      <c r="BC1281" s="25" t="str">
        <f t="shared" si="631"/>
        <v/>
      </c>
      <c r="BD1281" s="25" t="str">
        <f t="shared" si="632"/>
        <v/>
      </c>
      <c r="BE1281" s="25" t="str">
        <f t="shared" si="633"/>
        <v/>
      </c>
      <c r="BF1281" s="25" t="str">
        <f t="shared" si="634"/>
        <v/>
      </c>
      <c r="BG1281" s="25" t="str">
        <f t="shared" si="635"/>
        <v/>
      </c>
      <c r="BH1281" s="25" t="str">
        <f t="shared" si="636"/>
        <v/>
      </c>
      <c r="BI1281" s="25" t="str">
        <f t="shared" si="637"/>
        <v/>
      </c>
      <c r="BJ1281" s="25" t="str">
        <f t="shared" si="638"/>
        <v/>
      </c>
      <c r="BK1281" s="25" t="str">
        <f t="shared" si="639"/>
        <v/>
      </c>
      <c r="BL1281" s="25" t="str">
        <f t="shared" si="640"/>
        <v/>
      </c>
      <c r="BM1281" s="25" t="str">
        <f t="shared" si="641"/>
        <v/>
      </c>
      <c r="BN1281" s="25" t="str">
        <f t="shared" si="642"/>
        <v/>
      </c>
    </row>
    <row r="1282" spans="1:66" x14ac:dyDescent="0.25">
      <c r="A1282" s="20" t="str">
        <f>IF('S.D. Paste sheet'!A1282="","",'S.D. Paste sheet'!A1282)</f>
        <v/>
      </c>
      <c r="B1282" s="20" t="str">
        <f>IF('S.D. Paste sheet'!B1282="","",'S.D. Paste sheet'!B1282)</f>
        <v/>
      </c>
      <c r="C1282" s="20" t="str">
        <f>IF('S.D. Paste sheet'!C1282="","",'S.D. Paste sheet'!C1282)</f>
        <v/>
      </c>
      <c r="D1282" s="20" t="str">
        <f>IF('S.D. Paste sheet'!D1282="","",'S.D. Paste sheet'!D1282)</f>
        <v/>
      </c>
      <c r="E1282" s="20" t="str">
        <f>IF('S.D. Paste sheet'!E1282="","",UPPER('S.D. Paste sheet'!E1282))</f>
        <v/>
      </c>
      <c r="F1282" s="20" t="str">
        <f>IF('S.D. Paste sheet'!F1282="","",'S.D. Paste sheet'!F1282)</f>
        <v/>
      </c>
      <c r="G1282" s="20" t="str">
        <f>IF('S.D. Paste sheet'!G1282="","",UPPER('S.D. Paste sheet'!G1282))</f>
        <v/>
      </c>
      <c r="H1282" s="20" t="str">
        <f>IF('S.D. Paste sheet'!H1282="","",UPPER('S.D. Paste sheet'!H1282))</f>
        <v/>
      </c>
      <c r="I1282" s="20" t="str">
        <f>IF('S.D. Paste sheet'!I1282="","",'S.D. Paste sheet'!I1282)</f>
        <v/>
      </c>
      <c r="J1282" s="20" t="str">
        <f>IF('S.D. Paste sheet'!J1282="","",'S.D. Paste sheet'!J1282)</f>
        <v/>
      </c>
      <c r="K1282" s="20" t="str">
        <f>IF('S.D. Paste sheet'!K1282="","",'S.D. Paste sheet'!K1282)</f>
        <v/>
      </c>
      <c r="L1282" s="20" t="str">
        <f>IF('S.D. Paste sheet'!L1282="","",'S.D. Paste sheet'!L1282)</f>
        <v/>
      </c>
      <c r="M1282" s="20" t="str">
        <f>IF('S.D. Paste sheet'!M1282="","",'S.D. Paste sheet'!M1282)</f>
        <v/>
      </c>
      <c r="N1282" s="20" t="str">
        <f>IF('S.D. Paste sheet'!N1282="","",'S.D. Paste sheet'!N1282)</f>
        <v/>
      </c>
      <c r="O1282" s="20" t="str">
        <f>IF('S.D. Paste sheet'!O1282="","",'S.D. Paste sheet'!O1282)</f>
        <v/>
      </c>
      <c r="P1282" s="20" t="str">
        <f>IF('S.D. Paste sheet'!P1282="","",'S.D. Paste sheet'!P1282)</f>
        <v/>
      </c>
      <c r="Q1282" s="20" t="str">
        <f>IF('S.D. Paste sheet'!Q1282="","",'S.D. Paste sheet'!Q1282)</f>
        <v/>
      </c>
      <c r="R1282" s="20" t="str">
        <f>IF('S.D. Paste sheet'!R1282="","",'S.D. Paste sheet'!R1282)</f>
        <v/>
      </c>
      <c r="S1282" s="20" t="str">
        <f>IF('S.D. Paste sheet'!S1282="","",'S.D. Paste sheet'!S1282)</f>
        <v/>
      </c>
      <c r="T1282" s="20" t="str">
        <f>IF('S.D. Paste sheet'!T1282="","",'S.D. Paste sheet'!T1282)</f>
        <v/>
      </c>
      <c r="U1282" s="20" t="str">
        <f>IF('S.D. Paste sheet'!U1282="","",'S.D. Paste sheet'!U1282)</f>
        <v/>
      </c>
      <c r="V1282" s="20" t="str">
        <f>IF('S.D. Paste sheet'!V1282="","",'S.D. Paste sheet'!V1282)</f>
        <v/>
      </c>
      <c r="W1282" s="20" t="str">
        <f>IF('S.D. Paste sheet'!W1282="","",'S.D. Paste sheet'!W1282)</f>
        <v/>
      </c>
      <c r="X1282" s="20" t="str">
        <f>IF('S.D. Paste sheet'!X1282="","",'S.D. Paste sheet'!X1282)</f>
        <v/>
      </c>
      <c r="Y1282" s="20" t="str">
        <f>IF('S.D. Paste sheet'!Y1282="","",'S.D. Paste sheet'!Y1282)</f>
        <v/>
      </c>
      <c r="Z1282" s="20" t="str">
        <f>IF('S.D. Paste sheet'!Z1282="","",'S.D. Paste sheet'!Z1282)</f>
        <v/>
      </c>
      <c r="AA1282" s="20" t="str">
        <f>IF('S.D. Paste sheet'!AA1282="","",'S.D. Paste sheet'!AA1282)</f>
        <v/>
      </c>
      <c r="AB1282" s="20" t="str">
        <f>IF('S.D. Paste sheet'!AB1282="","",'S.D. Paste sheet'!AB1282)</f>
        <v/>
      </c>
      <c r="AC1282" s="20" t="str">
        <f>IF('S.D. Paste sheet'!AC1282="","",'S.D. Paste sheet'!AC1282)</f>
        <v/>
      </c>
      <c r="AD1282" s="20" t="str">
        <f>IF('S.D. Paste sheet'!AD1282="","",'S.D. Paste sheet'!AD1282)</f>
        <v/>
      </c>
      <c r="AE1282" s="28"/>
      <c r="AF1282" t="str">
        <f>IF(AK1282="","",IF(AK1282&gt;0,COUNT($AG$2:AG1282),""))</f>
        <v/>
      </c>
      <c r="AG1282" s="25" t="str">
        <f t="shared" si="611"/>
        <v/>
      </c>
      <c r="AH1282" s="25" t="str">
        <f t="shared" si="612"/>
        <v/>
      </c>
      <c r="AI1282" s="25" t="str">
        <f t="shared" si="613"/>
        <v/>
      </c>
      <c r="AJ1282" s="25" t="str">
        <f t="shared" si="614"/>
        <v/>
      </c>
      <c r="AK1282" s="25" t="str">
        <f t="shared" si="615"/>
        <v/>
      </c>
      <c r="AL1282" s="25" t="str">
        <f t="shared" si="616"/>
        <v/>
      </c>
      <c r="AM1282" s="25" t="str">
        <f t="shared" si="617"/>
        <v/>
      </c>
      <c r="AN1282" s="25" t="str">
        <f t="shared" si="618"/>
        <v/>
      </c>
      <c r="AO1282" s="25" t="str">
        <f t="shared" si="619"/>
        <v/>
      </c>
      <c r="AP1282" s="25" t="str">
        <f t="shared" si="620"/>
        <v/>
      </c>
      <c r="AQ1282" s="25" t="str">
        <f t="shared" si="621"/>
        <v/>
      </c>
      <c r="AR1282" s="25" t="str">
        <f t="shared" si="622"/>
        <v/>
      </c>
      <c r="AS1282" s="25" t="str">
        <f t="shared" si="623"/>
        <v/>
      </c>
      <c r="AT1282" s="25" t="str">
        <f t="shared" si="624"/>
        <v/>
      </c>
      <c r="AU1282" s="25" t="str">
        <f t="shared" si="625"/>
        <v/>
      </c>
      <c r="AV1282" s="25" t="str">
        <f t="shared" si="626"/>
        <v/>
      </c>
      <c r="AX1282" t="str">
        <f>IF(BC1282="","",IF(BC1282&gt;0,COUNT($AY$2:AY1282),""))</f>
        <v/>
      </c>
      <c r="AY1282" s="25" t="str">
        <f t="shared" si="627"/>
        <v/>
      </c>
      <c r="AZ1282" s="25" t="str">
        <f t="shared" si="628"/>
        <v/>
      </c>
      <c r="BA1282" s="25" t="str">
        <f t="shared" si="629"/>
        <v/>
      </c>
      <c r="BB1282" s="25" t="str">
        <f t="shared" si="630"/>
        <v/>
      </c>
      <c r="BC1282" s="25" t="str">
        <f t="shared" si="631"/>
        <v/>
      </c>
      <c r="BD1282" s="25" t="str">
        <f t="shared" si="632"/>
        <v/>
      </c>
      <c r="BE1282" s="25" t="str">
        <f t="shared" si="633"/>
        <v/>
      </c>
      <c r="BF1282" s="25" t="str">
        <f t="shared" si="634"/>
        <v/>
      </c>
      <c r="BG1282" s="25" t="str">
        <f t="shared" si="635"/>
        <v/>
      </c>
      <c r="BH1282" s="25" t="str">
        <f t="shared" si="636"/>
        <v/>
      </c>
      <c r="BI1282" s="25" t="str">
        <f t="shared" si="637"/>
        <v/>
      </c>
      <c r="BJ1282" s="25" t="str">
        <f t="shared" si="638"/>
        <v/>
      </c>
      <c r="BK1282" s="25" t="str">
        <f t="shared" si="639"/>
        <v/>
      </c>
      <c r="BL1282" s="25" t="str">
        <f t="shared" si="640"/>
        <v/>
      </c>
      <c r="BM1282" s="25" t="str">
        <f t="shared" si="641"/>
        <v/>
      </c>
      <c r="BN1282" s="25" t="str">
        <f t="shared" si="642"/>
        <v/>
      </c>
    </row>
    <row r="1283" spans="1:66" x14ac:dyDescent="0.25">
      <c r="A1283" s="20" t="str">
        <f>IF('S.D. Paste sheet'!A1283="","",'S.D. Paste sheet'!A1283)</f>
        <v/>
      </c>
      <c r="B1283" s="20" t="str">
        <f>IF('S.D. Paste sheet'!B1283="","",'S.D. Paste sheet'!B1283)</f>
        <v/>
      </c>
      <c r="C1283" s="20" t="str">
        <f>IF('S.D. Paste sheet'!C1283="","",'S.D. Paste sheet'!C1283)</f>
        <v/>
      </c>
      <c r="D1283" s="20" t="str">
        <f>IF('S.D. Paste sheet'!D1283="","",'S.D. Paste sheet'!D1283)</f>
        <v/>
      </c>
      <c r="E1283" s="20" t="str">
        <f>IF('S.D. Paste sheet'!E1283="","",UPPER('S.D. Paste sheet'!E1283))</f>
        <v/>
      </c>
      <c r="F1283" s="20" t="str">
        <f>IF('S.D. Paste sheet'!F1283="","",'S.D. Paste sheet'!F1283)</f>
        <v/>
      </c>
      <c r="G1283" s="20" t="str">
        <f>IF('S.D. Paste sheet'!G1283="","",UPPER('S.D. Paste sheet'!G1283))</f>
        <v/>
      </c>
      <c r="H1283" s="20" t="str">
        <f>IF('S.D. Paste sheet'!H1283="","",UPPER('S.D. Paste sheet'!H1283))</f>
        <v/>
      </c>
      <c r="I1283" s="20" t="str">
        <f>IF('S.D. Paste sheet'!I1283="","",'S.D. Paste sheet'!I1283)</f>
        <v/>
      </c>
      <c r="J1283" s="20" t="str">
        <f>IF('S.D. Paste sheet'!J1283="","",'S.D. Paste sheet'!J1283)</f>
        <v/>
      </c>
      <c r="K1283" s="20" t="str">
        <f>IF('S.D. Paste sheet'!K1283="","",'S.D. Paste sheet'!K1283)</f>
        <v/>
      </c>
      <c r="L1283" s="20" t="str">
        <f>IF('S.D. Paste sheet'!L1283="","",'S.D. Paste sheet'!L1283)</f>
        <v/>
      </c>
      <c r="M1283" s="20" t="str">
        <f>IF('S.D. Paste sheet'!M1283="","",'S.D. Paste sheet'!M1283)</f>
        <v/>
      </c>
      <c r="N1283" s="20" t="str">
        <f>IF('S.D. Paste sheet'!N1283="","",'S.D. Paste sheet'!N1283)</f>
        <v/>
      </c>
      <c r="O1283" s="20" t="str">
        <f>IF('S.D. Paste sheet'!O1283="","",'S.D. Paste sheet'!O1283)</f>
        <v/>
      </c>
      <c r="P1283" s="20" t="str">
        <f>IF('S.D. Paste sheet'!P1283="","",'S.D. Paste sheet'!P1283)</f>
        <v/>
      </c>
      <c r="Q1283" s="20" t="str">
        <f>IF('S.D. Paste sheet'!Q1283="","",'S.D. Paste sheet'!Q1283)</f>
        <v/>
      </c>
      <c r="R1283" s="20" t="str">
        <f>IF('S.D. Paste sheet'!R1283="","",'S.D. Paste sheet'!R1283)</f>
        <v/>
      </c>
      <c r="S1283" s="20" t="str">
        <f>IF('S.D. Paste sheet'!S1283="","",'S.D. Paste sheet'!S1283)</f>
        <v/>
      </c>
      <c r="T1283" s="20" t="str">
        <f>IF('S.D. Paste sheet'!T1283="","",'S.D. Paste sheet'!T1283)</f>
        <v/>
      </c>
      <c r="U1283" s="20" t="str">
        <f>IF('S.D. Paste sheet'!U1283="","",'S.D. Paste sheet'!U1283)</f>
        <v/>
      </c>
      <c r="V1283" s="20" t="str">
        <f>IF('S.D. Paste sheet'!V1283="","",'S.D. Paste sheet'!V1283)</f>
        <v/>
      </c>
      <c r="W1283" s="20" t="str">
        <f>IF('S.D. Paste sheet'!W1283="","",'S.D. Paste sheet'!W1283)</f>
        <v/>
      </c>
      <c r="X1283" s="20" t="str">
        <f>IF('S.D. Paste sheet'!X1283="","",'S.D. Paste sheet'!X1283)</f>
        <v/>
      </c>
      <c r="Y1283" s="20" t="str">
        <f>IF('S.D. Paste sheet'!Y1283="","",'S.D. Paste sheet'!Y1283)</f>
        <v/>
      </c>
      <c r="Z1283" s="20" t="str">
        <f>IF('S.D. Paste sheet'!Z1283="","",'S.D. Paste sheet'!Z1283)</f>
        <v/>
      </c>
      <c r="AA1283" s="20" t="str">
        <f>IF('S.D. Paste sheet'!AA1283="","",'S.D. Paste sheet'!AA1283)</f>
        <v/>
      </c>
      <c r="AB1283" s="20" t="str">
        <f>IF('S.D. Paste sheet'!AB1283="","",'S.D. Paste sheet'!AB1283)</f>
        <v/>
      </c>
      <c r="AC1283" s="20" t="str">
        <f>IF('S.D. Paste sheet'!AC1283="","",'S.D. Paste sheet'!AC1283)</f>
        <v/>
      </c>
      <c r="AD1283" s="20" t="str">
        <f>IF('S.D. Paste sheet'!AD1283="","",'S.D. Paste sheet'!AD1283)</f>
        <v/>
      </c>
      <c r="AE1283" s="28"/>
      <c r="AF1283" t="str">
        <f>IF(AK1283="","",IF(AK1283&gt;0,COUNT($AG$2:AG1283),""))</f>
        <v/>
      </c>
      <c r="AG1283" s="25" t="str">
        <f t="shared" ref="AG1283:AG1346" si="643">IF(AND($AJ$1=8,$A1283=8),A1283,"")</f>
        <v/>
      </c>
      <c r="AH1283" s="25" t="str">
        <f t="shared" ref="AH1283:AH1346" si="644">IF(AND($AJ$1=8,$A1283=8),B1283,"")</f>
        <v/>
      </c>
      <c r="AI1283" s="25" t="str">
        <f t="shared" ref="AI1283:AI1346" si="645">IF(AND($AJ$1=8,$A1283=8),C1283,"")</f>
        <v/>
      </c>
      <c r="AJ1283" s="25" t="str">
        <f t="shared" ref="AJ1283:AJ1346" si="646">IF(AND($AJ$1=8,$A1283=8),D1283,"")</f>
        <v/>
      </c>
      <c r="AK1283" s="25" t="str">
        <f t="shared" ref="AK1283:AK1346" si="647">IF(AND($AJ$1=8,$A1283=8),E1283,"")</f>
        <v/>
      </c>
      <c r="AL1283" s="25" t="str">
        <f t="shared" ref="AL1283:AL1346" si="648">IF(AND($AJ$1=8,$A1283=8),F1283,"")</f>
        <v/>
      </c>
      <c r="AM1283" s="25" t="str">
        <f t="shared" ref="AM1283:AM1346" si="649">IF(AND($AJ$1=8,$A1283=8),G1283,"")</f>
        <v/>
      </c>
      <c r="AN1283" s="25" t="str">
        <f t="shared" ref="AN1283:AN1346" si="650">IF(AND($AJ$1=8,$A1283=8),H1283,"")</f>
        <v/>
      </c>
      <c r="AO1283" s="25" t="str">
        <f t="shared" ref="AO1283:AO1346" si="651">IF(AND($AJ$1=8,$A1283=8),I1283,"")</f>
        <v/>
      </c>
      <c r="AP1283" s="25" t="str">
        <f t="shared" ref="AP1283:AP1346" si="652">IF(AND($AJ$1=8,$A1283=8),J1283,"")</f>
        <v/>
      </c>
      <c r="AQ1283" s="25" t="str">
        <f t="shared" ref="AQ1283:AQ1346" si="653">IF(AND($AJ$1=8,$A1283=8),K1283,"")</f>
        <v/>
      </c>
      <c r="AR1283" s="25" t="str">
        <f t="shared" ref="AR1283:AR1346" si="654">IF(AND($AJ$1=8,$A1283=8),L1283,"")</f>
        <v/>
      </c>
      <c r="AS1283" s="25" t="str">
        <f t="shared" ref="AS1283:AS1346" si="655">IF(AND($AJ$1=8,$A1283=8),M1283,"")</f>
        <v/>
      </c>
      <c r="AT1283" s="25" t="str">
        <f t="shared" ref="AT1283:AT1346" si="656">IF(AND($AJ$1=8,$A1283=8),N1283,"")</f>
        <v/>
      </c>
      <c r="AU1283" s="25" t="str">
        <f t="shared" ref="AU1283:AU1346" si="657">IF(AND($AJ$1=8,$A1283=8),O1283,"")</f>
        <v/>
      </c>
      <c r="AV1283" s="25" t="str">
        <f t="shared" ref="AV1283:AV1346" si="658">IF(AND($AJ$1=8,$A1283=8),P1283,"")</f>
        <v/>
      </c>
      <c r="AX1283" t="str">
        <f>IF(BC1283="","",IF(BC1283&gt;0,COUNT($AY$2:AY1283),""))</f>
        <v/>
      </c>
      <c r="AY1283" s="25" t="str">
        <f t="shared" ref="AY1283:AY1346" si="659">IF(AND($BB$1=8,$A1283=8,$BC$1=B1283),A1283,"")</f>
        <v/>
      </c>
      <c r="AZ1283" s="25" t="str">
        <f t="shared" ref="AZ1283:AZ1346" si="660">IF(AND($BB$1=8,$A1283=8,$BC$1=$B1283),B1283,"")</f>
        <v/>
      </c>
      <c r="BA1283" s="25" t="str">
        <f t="shared" ref="BA1283:BA1346" si="661">IF(AND($BB$1=8,$A1283=8,$BC$1=$B1283),C1283,"")</f>
        <v/>
      </c>
      <c r="BB1283" s="25" t="str">
        <f t="shared" ref="BB1283:BB1346" si="662">IF(AND($BB$1=8,$A1283=8,$BC$1=$B1283),D1283,"")</f>
        <v/>
      </c>
      <c r="BC1283" s="25" t="str">
        <f t="shared" ref="BC1283:BC1346" si="663">IF(AND($BB$1=8,$A1283=8,$BC$1=$B1283),E1283,"")</f>
        <v/>
      </c>
      <c r="BD1283" s="25" t="str">
        <f t="shared" ref="BD1283:BD1346" si="664">IF(AND($BB$1=8,$A1283=8,$BC$1=$B1283),F1283,"")</f>
        <v/>
      </c>
      <c r="BE1283" s="25" t="str">
        <f t="shared" ref="BE1283:BE1346" si="665">IF(AND($BB$1=8,$A1283=8,$BC$1=$B1283),G1283,"")</f>
        <v/>
      </c>
      <c r="BF1283" s="25" t="str">
        <f t="shared" ref="BF1283:BF1346" si="666">IF(AND($BB$1=8,$A1283=8,$BC$1=$B1283),H1283,"")</f>
        <v/>
      </c>
      <c r="BG1283" s="25" t="str">
        <f t="shared" ref="BG1283:BG1346" si="667">IF(AND($BB$1=8,$A1283=8,$BC$1=$B1283),I1283,"")</f>
        <v/>
      </c>
      <c r="BH1283" s="25" t="str">
        <f t="shared" ref="BH1283:BH1346" si="668">IF(AND($BB$1=8,$A1283=8,$BC$1=$B1283),J1283,"")</f>
        <v/>
      </c>
      <c r="BI1283" s="25" t="str">
        <f t="shared" ref="BI1283:BI1346" si="669">IF(AND($BB$1=8,$A1283=8,$BC$1=$B1283),K1283,"")</f>
        <v/>
      </c>
      <c r="BJ1283" s="25" t="str">
        <f t="shared" ref="BJ1283:BJ1346" si="670">IF(AND($BB$1=8,$A1283=8,$BC$1=$B1283),L1283,"")</f>
        <v/>
      </c>
      <c r="BK1283" s="25" t="str">
        <f t="shared" ref="BK1283:BK1346" si="671">IF(AND($BB$1=8,$A1283=8,$BC$1=$B1283),M1283,"")</f>
        <v/>
      </c>
      <c r="BL1283" s="25" t="str">
        <f t="shared" ref="BL1283:BL1346" si="672">IF(AND($BB$1=8,$A1283=8,$BC$1=$B1283),N1283,"")</f>
        <v/>
      </c>
      <c r="BM1283" s="25" t="str">
        <f t="shared" ref="BM1283:BM1346" si="673">IF(AND($BB$1=8,$A1283=8,$BC$1=$B1283),O1283,"")</f>
        <v/>
      </c>
      <c r="BN1283" s="25" t="str">
        <f t="shared" ref="BN1283:BN1346" si="674">IF(AND($BB$1=8,$A1283=8,$BC$1=$B1283),P1283,"")</f>
        <v/>
      </c>
    </row>
    <row r="1284" spans="1:66" x14ac:dyDescent="0.25">
      <c r="A1284" s="20" t="str">
        <f>IF('S.D. Paste sheet'!A1284="","",'S.D. Paste sheet'!A1284)</f>
        <v/>
      </c>
      <c r="B1284" s="20" t="str">
        <f>IF('S.D. Paste sheet'!B1284="","",'S.D. Paste sheet'!B1284)</f>
        <v/>
      </c>
      <c r="C1284" s="20" t="str">
        <f>IF('S.D. Paste sheet'!C1284="","",'S.D. Paste sheet'!C1284)</f>
        <v/>
      </c>
      <c r="D1284" s="20" t="str">
        <f>IF('S.D. Paste sheet'!D1284="","",'S.D. Paste sheet'!D1284)</f>
        <v/>
      </c>
      <c r="E1284" s="20" t="str">
        <f>IF('S.D. Paste sheet'!E1284="","",UPPER('S.D. Paste sheet'!E1284))</f>
        <v/>
      </c>
      <c r="F1284" s="20" t="str">
        <f>IF('S.D. Paste sheet'!F1284="","",'S.D. Paste sheet'!F1284)</f>
        <v/>
      </c>
      <c r="G1284" s="20" t="str">
        <f>IF('S.D. Paste sheet'!G1284="","",UPPER('S.D. Paste sheet'!G1284))</f>
        <v/>
      </c>
      <c r="H1284" s="20" t="str">
        <f>IF('S.D. Paste sheet'!H1284="","",UPPER('S.D. Paste sheet'!H1284))</f>
        <v/>
      </c>
      <c r="I1284" s="20" t="str">
        <f>IF('S.D. Paste sheet'!I1284="","",'S.D. Paste sheet'!I1284)</f>
        <v/>
      </c>
      <c r="J1284" s="20" t="str">
        <f>IF('S.D. Paste sheet'!J1284="","",'S.D. Paste sheet'!J1284)</f>
        <v/>
      </c>
      <c r="K1284" s="20" t="str">
        <f>IF('S.D. Paste sheet'!K1284="","",'S.D. Paste sheet'!K1284)</f>
        <v/>
      </c>
      <c r="L1284" s="20" t="str">
        <f>IF('S.D. Paste sheet'!L1284="","",'S.D. Paste sheet'!L1284)</f>
        <v/>
      </c>
      <c r="M1284" s="20" t="str">
        <f>IF('S.D. Paste sheet'!M1284="","",'S.D. Paste sheet'!M1284)</f>
        <v/>
      </c>
      <c r="N1284" s="20" t="str">
        <f>IF('S.D. Paste sheet'!N1284="","",'S.D. Paste sheet'!N1284)</f>
        <v/>
      </c>
      <c r="O1284" s="20" t="str">
        <f>IF('S.D. Paste sheet'!O1284="","",'S.D. Paste sheet'!O1284)</f>
        <v/>
      </c>
      <c r="P1284" s="20" t="str">
        <f>IF('S.D. Paste sheet'!P1284="","",'S.D. Paste sheet'!P1284)</f>
        <v/>
      </c>
      <c r="Q1284" s="20" t="str">
        <f>IF('S.D. Paste sheet'!Q1284="","",'S.D. Paste sheet'!Q1284)</f>
        <v/>
      </c>
      <c r="R1284" s="20" t="str">
        <f>IF('S.D. Paste sheet'!R1284="","",'S.D. Paste sheet'!R1284)</f>
        <v/>
      </c>
      <c r="S1284" s="20" t="str">
        <f>IF('S.D. Paste sheet'!S1284="","",'S.D. Paste sheet'!S1284)</f>
        <v/>
      </c>
      <c r="T1284" s="20" t="str">
        <f>IF('S.D. Paste sheet'!T1284="","",'S.D. Paste sheet'!T1284)</f>
        <v/>
      </c>
      <c r="U1284" s="20" t="str">
        <f>IF('S.D. Paste sheet'!U1284="","",'S.D. Paste sheet'!U1284)</f>
        <v/>
      </c>
      <c r="V1284" s="20" t="str">
        <f>IF('S.D. Paste sheet'!V1284="","",'S.D. Paste sheet'!V1284)</f>
        <v/>
      </c>
      <c r="W1284" s="20" t="str">
        <f>IF('S.D. Paste sheet'!W1284="","",'S.D. Paste sheet'!W1284)</f>
        <v/>
      </c>
      <c r="X1284" s="20" t="str">
        <f>IF('S.D. Paste sheet'!X1284="","",'S.D. Paste sheet'!X1284)</f>
        <v/>
      </c>
      <c r="Y1284" s="20" t="str">
        <f>IF('S.D. Paste sheet'!Y1284="","",'S.D. Paste sheet'!Y1284)</f>
        <v/>
      </c>
      <c r="Z1284" s="20" t="str">
        <f>IF('S.D. Paste sheet'!Z1284="","",'S.D. Paste sheet'!Z1284)</f>
        <v/>
      </c>
      <c r="AA1284" s="20" t="str">
        <f>IF('S.D. Paste sheet'!AA1284="","",'S.D. Paste sheet'!AA1284)</f>
        <v/>
      </c>
      <c r="AB1284" s="20" t="str">
        <f>IF('S.D. Paste sheet'!AB1284="","",'S.D. Paste sheet'!AB1284)</f>
        <v/>
      </c>
      <c r="AC1284" s="20" t="str">
        <f>IF('S.D. Paste sheet'!AC1284="","",'S.D. Paste sheet'!AC1284)</f>
        <v/>
      </c>
      <c r="AD1284" s="20" t="str">
        <f>IF('S.D. Paste sheet'!AD1284="","",'S.D. Paste sheet'!AD1284)</f>
        <v/>
      </c>
      <c r="AE1284" s="28"/>
      <c r="AF1284" t="str">
        <f>IF(AK1284="","",IF(AK1284&gt;0,COUNT($AG$2:AG1284),""))</f>
        <v/>
      </c>
      <c r="AG1284" s="25" t="str">
        <f t="shared" si="643"/>
        <v/>
      </c>
      <c r="AH1284" s="25" t="str">
        <f t="shared" si="644"/>
        <v/>
      </c>
      <c r="AI1284" s="25" t="str">
        <f t="shared" si="645"/>
        <v/>
      </c>
      <c r="AJ1284" s="25" t="str">
        <f t="shared" si="646"/>
        <v/>
      </c>
      <c r="AK1284" s="25" t="str">
        <f t="shared" si="647"/>
        <v/>
      </c>
      <c r="AL1284" s="25" t="str">
        <f t="shared" si="648"/>
        <v/>
      </c>
      <c r="AM1284" s="25" t="str">
        <f t="shared" si="649"/>
        <v/>
      </c>
      <c r="AN1284" s="25" t="str">
        <f t="shared" si="650"/>
        <v/>
      </c>
      <c r="AO1284" s="25" t="str">
        <f t="shared" si="651"/>
        <v/>
      </c>
      <c r="AP1284" s="25" t="str">
        <f t="shared" si="652"/>
        <v/>
      </c>
      <c r="AQ1284" s="25" t="str">
        <f t="shared" si="653"/>
        <v/>
      </c>
      <c r="AR1284" s="25" t="str">
        <f t="shared" si="654"/>
        <v/>
      </c>
      <c r="AS1284" s="25" t="str">
        <f t="shared" si="655"/>
        <v/>
      </c>
      <c r="AT1284" s="25" t="str">
        <f t="shared" si="656"/>
        <v/>
      </c>
      <c r="AU1284" s="25" t="str">
        <f t="shared" si="657"/>
        <v/>
      </c>
      <c r="AV1284" s="25" t="str">
        <f t="shared" si="658"/>
        <v/>
      </c>
      <c r="AX1284" t="str">
        <f>IF(BC1284="","",IF(BC1284&gt;0,COUNT($AY$2:AY1284),""))</f>
        <v/>
      </c>
      <c r="AY1284" s="25" t="str">
        <f t="shared" si="659"/>
        <v/>
      </c>
      <c r="AZ1284" s="25" t="str">
        <f t="shared" si="660"/>
        <v/>
      </c>
      <c r="BA1284" s="25" t="str">
        <f t="shared" si="661"/>
        <v/>
      </c>
      <c r="BB1284" s="25" t="str">
        <f t="shared" si="662"/>
        <v/>
      </c>
      <c r="BC1284" s="25" t="str">
        <f t="shared" si="663"/>
        <v/>
      </c>
      <c r="BD1284" s="25" t="str">
        <f t="shared" si="664"/>
        <v/>
      </c>
      <c r="BE1284" s="25" t="str">
        <f t="shared" si="665"/>
        <v/>
      </c>
      <c r="BF1284" s="25" t="str">
        <f t="shared" si="666"/>
        <v/>
      </c>
      <c r="BG1284" s="25" t="str">
        <f t="shared" si="667"/>
        <v/>
      </c>
      <c r="BH1284" s="25" t="str">
        <f t="shared" si="668"/>
        <v/>
      </c>
      <c r="BI1284" s="25" t="str">
        <f t="shared" si="669"/>
        <v/>
      </c>
      <c r="BJ1284" s="25" t="str">
        <f t="shared" si="670"/>
        <v/>
      </c>
      <c r="BK1284" s="25" t="str">
        <f t="shared" si="671"/>
        <v/>
      </c>
      <c r="BL1284" s="25" t="str">
        <f t="shared" si="672"/>
        <v/>
      </c>
      <c r="BM1284" s="25" t="str">
        <f t="shared" si="673"/>
        <v/>
      </c>
      <c r="BN1284" s="25" t="str">
        <f t="shared" si="674"/>
        <v/>
      </c>
    </row>
    <row r="1285" spans="1:66" x14ac:dyDescent="0.25">
      <c r="A1285" s="20" t="str">
        <f>IF('S.D. Paste sheet'!A1285="","",'S.D. Paste sheet'!A1285)</f>
        <v/>
      </c>
      <c r="B1285" s="20" t="str">
        <f>IF('S.D. Paste sheet'!B1285="","",'S.D. Paste sheet'!B1285)</f>
        <v/>
      </c>
      <c r="C1285" s="20" t="str">
        <f>IF('S.D. Paste sheet'!C1285="","",'S.D. Paste sheet'!C1285)</f>
        <v/>
      </c>
      <c r="D1285" s="20" t="str">
        <f>IF('S.D. Paste sheet'!D1285="","",'S.D. Paste sheet'!D1285)</f>
        <v/>
      </c>
      <c r="E1285" s="20" t="str">
        <f>IF('S.D. Paste sheet'!E1285="","",UPPER('S.D. Paste sheet'!E1285))</f>
        <v/>
      </c>
      <c r="F1285" s="20" t="str">
        <f>IF('S.D. Paste sheet'!F1285="","",'S.D. Paste sheet'!F1285)</f>
        <v/>
      </c>
      <c r="G1285" s="20" t="str">
        <f>IF('S.D. Paste sheet'!G1285="","",UPPER('S.D. Paste sheet'!G1285))</f>
        <v/>
      </c>
      <c r="H1285" s="20" t="str">
        <f>IF('S.D. Paste sheet'!H1285="","",UPPER('S.D. Paste sheet'!H1285))</f>
        <v/>
      </c>
      <c r="I1285" s="20" t="str">
        <f>IF('S.D. Paste sheet'!I1285="","",'S.D. Paste sheet'!I1285)</f>
        <v/>
      </c>
      <c r="J1285" s="20" t="str">
        <f>IF('S.D. Paste sheet'!J1285="","",'S.D. Paste sheet'!J1285)</f>
        <v/>
      </c>
      <c r="K1285" s="20" t="str">
        <f>IF('S.D. Paste sheet'!K1285="","",'S.D. Paste sheet'!K1285)</f>
        <v/>
      </c>
      <c r="L1285" s="20" t="str">
        <f>IF('S.D. Paste sheet'!L1285="","",'S.D. Paste sheet'!L1285)</f>
        <v/>
      </c>
      <c r="M1285" s="20" t="str">
        <f>IF('S.D. Paste sheet'!M1285="","",'S.D. Paste sheet'!M1285)</f>
        <v/>
      </c>
      <c r="N1285" s="20" t="str">
        <f>IF('S.D. Paste sheet'!N1285="","",'S.D. Paste sheet'!N1285)</f>
        <v/>
      </c>
      <c r="O1285" s="20" t="str">
        <f>IF('S.D. Paste sheet'!O1285="","",'S.D. Paste sheet'!O1285)</f>
        <v/>
      </c>
      <c r="P1285" s="20" t="str">
        <f>IF('S.D. Paste sheet'!P1285="","",'S.D. Paste sheet'!P1285)</f>
        <v/>
      </c>
      <c r="Q1285" s="20" t="str">
        <f>IF('S.D. Paste sheet'!Q1285="","",'S.D. Paste sheet'!Q1285)</f>
        <v/>
      </c>
      <c r="R1285" s="20" t="str">
        <f>IF('S.D. Paste sheet'!R1285="","",'S.D. Paste sheet'!R1285)</f>
        <v/>
      </c>
      <c r="S1285" s="20" t="str">
        <f>IF('S.D. Paste sheet'!S1285="","",'S.D. Paste sheet'!S1285)</f>
        <v/>
      </c>
      <c r="T1285" s="20" t="str">
        <f>IF('S.D. Paste sheet'!T1285="","",'S.D. Paste sheet'!T1285)</f>
        <v/>
      </c>
      <c r="U1285" s="20" t="str">
        <f>IF('S.D. Paste sheet'!U1285="","",'S.D. Paste sheet'!U1285)</f>
        <v/>
      </c>
      <c r="V1285" s="20" t="str">
        <f>IF('S.D. Paste sheet'!V1285="","",'S.D. Paste sheet'!V1285)</f>
        <v/>
      </c>
      <c r="W1285" s="20" t="str">
        <f>IF('S.D. Paste sheet'!W1285="","",'S.D. Paste sheet'!W1285)</f>
        <v/>
      </c>
      <c r="X1285" s="20" t="str">
        <f>IF('S.D. Paste sheet'!X1285="","",'S.D. Paste sheet'!X1285)</f>
        <v/>
      </c>
      <c r="Y1285" s="20" t="str">
        <f>IF('S.D. Paste sheet'!Y1285="","",'S.D. Paste sheet'!Y1285)</f>
        <v/>
      </c>
      <c r="Z1285" s="20" t="str">
        <f>IF('S.D. Paste sheet'!Z1285="","",'S.D. Paste sheet'!Z1285)</f>
        <v/>
      </c>
      <c r="AA1285" s="20" t="str">
        <f>IF('S.D. Paste sheet'!AA1285="","",'S.D. Paste sheet'!AA1285)</f>
        <v/>
      </c>
      <c r="AB1285" s="20" t="str">
        <f>IF('S.D. Paste sheet'!AB1285="","",'S.D. Paste sheet'!AB1285)</f>
        <v/>
      </c>
      <c r="AC1285" s="20" t="str">
        <f>IF('S.D. Paste sheet'!AC1285="","",'S.D. Paste sheet'!AC1285)</f>
        <v/>
      </c>
      <c r="AD1285" s="20" t="str">
        <f>IF('S.D. Paste sheet'!AD1285="","",'S.D. Paste sheet'!AD1285)</f>
        <v/>
      </c>
      <c r="AE1285" s="28"/>
      <c r="AF1285" t="str">
        <f>IF(AK1285="","",IF(AK1285&gt;0,COUNT($AG$2:AG1285),""))</f>
        <v/>
      </c>
      <c r="AG1285" s="25" t="str">
        <f t="shared" si="643"/>
        <v/>
      </c>
      <c r="AH1285" s="25" t="str">
        <f t="shared" si="644"/>
        <v/>
      </c>
      <c r="AI1285" s="25" t="str">
        <f t="shared" si="645"/>
        <v/>
      </c>
      <c r="AJ1285" s="25" t="str">
        <f t="shared" si="646"/>
        <v/>
      </c>
      <c r="AK1285" s="25" t="str">
        <f t="shared" si="647"/>
        <v/>
      </c>
      <c r="AL1285" s="25" t="str">
        <f t="shared" si="648"/>
        <v/>
      </c>
      <c r="AM1285" s="25" t="str">
        <f t="shared" si="649"/>
        <v/>
      </c>
      <c r="AN1285" s="25" t="str">
        <f t="shared" si="650"/>
        <v/>
      </c>
      <c r="AO1285" s="25" t="str">
        <f t="shared" si="651"/>
        <v/>
      </c>
      <c r="AP1285" s="25" t="str">
        <f t="shared" si="652"/>
        <v/>
      </c>
      <c r="AQ1285" s="25" t="str">
        <f t="shared" si="653"/>
        <v/>
      </c>
      <c r="AR1285" s="25" t="str">
        <f t="shared" si="654"/>
        <v/>
      </c>
      <c r="AS1285" s="25" t="str">
        <f t="shared" si="655"/>
        <v/>
      </c>
      <c r="AT1285" s="25" t="str">
        <f t="shared" si="656"/>
        <v/>
      </c>
      <c r="AU1285" s="25" t="str">
        <f t="shared" si="657"/>
        <v/>
      </c>
      <c r="AV1285" s="25" t="str">
        <f t="shared" si="658"/>
        <v/>
      </c>
      <c r="AX1285" t="str">
        <f>IF(BC1285="","",IF(BC1285&gt;0,COUNT($AY$2:AY1285),""))</f>
        <v/>
      </c>
      <c r="AY1285" s="25" t="str">
        <f t="shared" si="659"/>
        <v/>
      </c>
      <c r="AZ1285" s="25" t="str">
        <f t="shared" si="660"/>
        <v/>
      </c>
      <c r="BA1285" s="25" t="str">
        <f t="shared" si="661"/>
        <v/>
      </c>
      <c r="BB1285" s="25" t="str">
        <f t="shared" si="662"/>
        <v/>
      </c>
      <c r="BC1285" s="25" t="str">
        <f t="shared" si="663"/>
        <v/>
      </c>
      <c r="BD1285" s="25" t="str">
        <f t="shared" si="664"/>
        <v/>
      </c>
      <c r="BE1285" s="25" t="str">
        <f t="shared" si="665"/>
        <v/>
      </c>
      <c r="BF1285" s="25" t="str">
        <f t="shared" si="666"/>
        <v/>
      </c>
      <c r="BG1285" s="25" t="str">
        <f t="shared" si="667"/>
        <v/>
      </c>
      <c r="BH1285" s="25" t="str">
        <f t="shared" si="668"/>
        <v/>
      </c>
      <c r="BI1285" s="25" t="str">
        <f t="shared" si="669"/>
        <v/>
      </c>
      <c r="BJ1285" s="25" t="str">
        <f t="shared" si="670"/>
        <v/>
      </c>
      <c r="BK1285" s="25" t="str">
        <f t="shared" si="671"/>
        <v/>
      </c>
      <c r="BL1285" s="25" t="str">
        <f t="shared" si="672"/>
        <v/>
      </c>
      <c r="BM1285" s="25" t="str">
        <f t="shared" si="673"/>
        <v/>
      </c>
      <c r="BN1285" s="25" t="str">
        <f t="shared" si="674"/>
        <v/>
      </c>
    </row>
    <row r="1286" spans="1:66" x14ac:dyDescent="0.25">
      <c r="A1286" s="20" t="str">
        <f>IF('S.D. Paste sheet'!A1286="","",'S.D. Paste sheet'!A1286)</f>
        <v/>
      </c>
      <c r="B1286" s="20" t="str">
        <f>IF('S.D. Paste sheet'!B1286="","",'S.D. Paste sheet'!B1286)</f>
        <v/>
      </c>
      <c r="C1286" s="20" t="str">
        <f>IF('S.D. Paste sheet'!C1286="","",'S.D. Paste sheet'!C1286)</f>
        <v/>
      </c>
      <c r="D1286" s="20" t="str">
        <f>IF('S.D. Paste sheet'!D1286="","",'S.D. Paste sheet'!D1286)</f>
        <v/>
      </c>
      <c r="E1286" s="20" t="str">
        <f>IF('S.D. Paste sheet'!E1286="","",UPPER('S.D. Paste sheet'!E1286))</f>
        <v/>
      </c>
      <c r="F1286" s="20" t="str">
        <f>IF('S.D. Paste sheet'!F1286="","",'S.D. Paste sheet'!F1286)</f>
        <v/>
      </c>
      <c r="G1286" s="20" t="str">
        <f>IF('S.D. Paste sheet'!G1286="","",UPPER('S.D. Paste sheet'!G1286))</f>
        <v/>
      </c>
      <c r="H1286" s="20" t="str">
        <f>IF('S.D. Paste sheet'!H1286="","",UPPER('S.D. Paste sheet'!H1286))</f>
        <v/>
      </c>
      <c r="I1286" s="20" t="str">
        <f>IF('S.D. Paste sheet'!I1286="","",'S.D. Paste sheet'!I1286)</f>
        <v/>
      </c>
      <c r="J1286" s="20" t="str">
        <f>IF('S.D. Paste sheet'!J1286="","",'S.D. Paste sheet'!J1286)</f>
        <v/>
      </c>
      <c r="K1286" s="20" t="str">
        <f>IF('S.D. Paste sheet'!K1286="","",'S.D. Paste sheet'!K1286)</f>
        <v/>
      </c>
      <c r="L1286" s="20" t="str">
        <f>IF('S.D. Paste sheet'!L1286="","",'S.D. Paste sheet'!L1286)</f>
        <v/>
      </c>
      <c r="M1286" s="20" t="str">
        <f>IF('S.D. Paste sheet'!M1286="","",'S.D. Paste sheet'!M1286)</f>
        <v/>
      </c>
      <c r="N1286" s="20" t="str">
        <f>IF('S.D. Paste sheet'!N1286="","",'S.D. Paste sheet'!N1286)</f>
        <v/>
      </c>
      <c r="O1286" s="20" t="str">
        <f>IF('S.D. Paste sheet'!O1286="","",'S.D. Paste sheet'!O1286)</f>
        <v/>
      </c>
      <c r="P1286" s="20" t="str">
        <f>IF('S.D. Paste sheet'!P1286="","",'S.D. Paste sheet'!P1286)</f>
        <v/>
      </c>
      <c r="Q1286" s="20" t="str">
        <f>IF('S.D. Paste sheet'!Q1286="","",'S.D. Paste sheet'!Q1286)</f>
        <v/>
      </c>
      <c r="R1286" s="20" t="str">
        <f>IF('S.D. Paste sheet'!R1286="","",'S.D. Paste sheet'!R1286)</f>
        <v/>
      </c>
      <c r="S1286" s="20" t="str">
        <f>IF('S.D. Paste sheet'!S1286="","",'S.D. Paste sheet'!S1286)</f>
        <v/>
      </c>
      <c r="T1286" s="20" t="str">
        <f>IF('S.D. Paste sheet'!T1286="","",'S.D. Paste sheet'!T1286)</f>
        <v/>
      </c>
      <c r="U1286" s="20" t="str">
        <f>IF('S.D. Paste sheet'!U1286="","",'S.D. Paste sheet'!U1286)</f>
        <v/>
      </c>
      <c r="V1286" s="20" t="str">
        <f>IF('S.D. Paste sheet'!V1286="","",'S.D. Paste sheet'!V1286)</f>
        <v/>
      </c>
      <c r="W1286" s="20" t="str">
        <f>IF('S.D. Paste sheet'!W1286="","",'S.D. Paste sheet'!W1286)</f>
        <v/>
      </c>
      <c r="X1286" s="20" t="str">
        <f>IF('S.D. Paste sheet'!X1286="","",'S.D. Paste sheet'!X1286)</f>
        <v/>
      </c>
      <c r="Y1286" s="20" t="str">
        <f>IF('S.D. Paste sheet'!Y1286="","",'S.D. Paste sheet'!Y1286)</f>
        <v/>
      </c>
      <c r="Z1286" s="20" t="str">
        <f>IF('S.D. Paste sheet'!Z1286="","",'S.D. Paste sheet'!Z1286)</f>
        <v/>
      </c>
      <c r="AA1286" s="20" t="str">
        <f>IF('S.D. Paste sheet'!AA1286="","",'S.D. Paste sheet'!AA1286)</f>
        <v/>
      </c>
      <c r="AB1286" s="20" t="str">
        <f>IF('S.D. Paste sheet'!AB1286="","",'S.D. Paste sheet'!AB1286)</f>
        <v/>
      </c>
      <c r="AC1286" s="20" t="str">
        <f>IF('S.D. Paste sheet'!AC1286="","",'S.D. Paste sheet'!AC1286)</f>
        <v/>
      </c>
      <c r="AD1286" s="20" t="str">
        <f>IF('S.D. Paste sheet'!AD1286="","",'S.D. Paste sheet'!AD1286)</f>
        <v/>
      </c>
      <c r="AE1286" s="28"/>
      <c r="AF1286" t="str">
        <f>IF(AK1286="","",IF(AK1286&gt;0,COUNT($AG$2:AG1286),""))</f>
        <v/>
      </c>
      <c r="AG1286" s="25" t="str">
        <f t="shared" si="643"/>
        <v/>
      </c>
      <c r="AH1286" s="25" t="str">
        <f t="shared" si="644"/>
        <v/>
      </c>
      <c r="AI1286" s="25" t="str">
        <f t="shared" si="645"/>
        <v/>
      </c>
      <c r="AJ1286" s="25" t="str">
        <f t="shared" si="646"/>
        <v/>
      </c>
      <c r="AK1286" s="25" t="str">
        <f t="shared" si="647"/>
        <v/>
      </c>
      <c r="AL1286" s="25" t="str">
        <f t="shared" si="648"/>
        <v/>
      </c>
      <c r="AM1286" s="25" t="str">
        <f t="shared" si="649"/>
        <v/>
      </c>
      <c r="AN1286" s="25" t="str">
        <f t="shared" si="650"/>
        <v/>
      </c>
      <c r="AO1286" s="25" t="str">
        <f t="shared" si="651"/>
        <v/>
      </c>
      <c r="AP1286" s="25" t="str">
        <f t="shared" si="652"/>
        <v/>
      </c>
      <c r="AQ1286" s="25" t="str">
        <f t="shared" si="653"/>
        <v/>
      </c>
      <c r="AR1286" s="25" t="str">
        <f t="shared" si="654"/>
        <v/>
      </c>
      <c r="AS1286" s="25" t="str">
        <f t="shared" si="655"/>
        <v/>
      </c>
      <c r="AT1286" s="25" t="str">
        <f t="shared" si="656"/>
        <v/>
      </c>
      <c r="AU1286" s="25" t="str">
        <f t="shared" si="657"/>
        <v/>
      </c>
      <c r="AV1286" s="25" t="str">
        <f t="shared" si="658"/>
        <v/>
      </c>
      <c r="AX1286" t="str">
        <f>IF(BC1286="","",IF(BC1286&gt;0,COUNT($AY$2:AY1286),""))</f>
        <v/>
      </c>
      <c r="AY1286" s="25" t="str">
        <f t="shared" si="659"/>
        <v/>
      </c>
      <c r="AZ1286" s="25" t="str">
        <f t="shared" si="660"/>
        <v/>
      </c>
      <c r="BA1286" s="25" t="str">
        <f t="shared" si="661"/>
        <v/>
      </c>
      <c r="BB1286" s="25" t="str">
        <f t="shared" si="662"/>
        <v/>
      </c>
      <c r="BC1286" s="25" t="str">
        <f t="shared" si="663"/>
        <v/>
      </c>
      <c r="BD1286" s="25" t="str">
        <f t="shared" si="664"/>
        <v/>
      </c>
      <c r="BE1286" s="25" t="str">
        <f t="shared" si="665"/>
        <v/>
      </c>
      <c r="BF1286" s="25" t="str">
        <f t="shared" si="666"/>
        <v/>
      </c>
      <c r="BG1286" s="25" t="str">
        <f t="shared" si="667"/>
        <v/>
      </c>
      <c r="BH1286" s="25" t="str">
        <f t="shared" si="668"/>
        <v/>
      </c>
      <c r="BI1286" s="25" t="str">
        <f t="shared" si="669"/>
        <v/>
      </c>
      <c r="BJ1286" s="25" t="str">
        <f t="shared" si="670"/>
        <v/>
      </c>
      <c r="BK1286" s="25" t="str">
        <f t="shared" si="671"/>
        <v/>
      </c>
      <c r="BL1286" s="25" t="str">
        <f t="shared" si="672"/>
        <v/>
      </c>
      <c r="BM1286" s="25" t="str">
        <f t="shared" si="673"/>
        <v/>
      </c>
      <c r="BN1286" s="25" t="str">
        <f t="shared" si="674"/>
        <v/>
      </c>
    </row>
    <row r="1287" spans="1:66" x14ac:dyDescent="0.25">
      <c r="A1287" s="20" t="str">
        <f>IF('S.D. Paste sheet'!A1287="","",'S.D. Paste sheet'!A1287)</f>
        <v/>
      </c>
      <c r="B1287" s="20" t="str">
        <f>IF('S.D. Paste sheet'!B1287="","",'S.D. Paste sheet'!B1287)</f>
        <v/>
      </c>
      <c r="C1287" s="20" t="str">
        <f>IF('S.D. Paste sheet'!C1287="","",'S.D. Paste sheet'!C1287)</f>
        <v/>
      </c>
      <c r="D1287" s="20" t="str">
        <f>IF('S.D. Paste sheet'!D1287="","",'S.D. Paste sheet'!D1287)</f>
        <v/>
      </c>
      <c r="E1287" s="20" t="str">
        <f>IF('S.D. Paste sheet'!E1287="","",UPPER('S.D. Paste sheet'!E1287))</f>
        <v/>
      </c>
      <c r="F1287" s="20" t="str">
        <f>IF('S.D. Paste sheet'!F1287="","",'S.D. Paste sheet'!F1287)</f>
        <v/>
      </c>
      <c r="G1287" s="20" t="str">
        <f>IF('S.D. Paste sheet'!G1287="","",UPPER('S.D. Paste sheet'!G1287))</f>
        <v/>
      </c>
      <c r="H1287" s="20" t="str">
        <f>IF('S.D. Paste sheet'!H1287="","",UPPER('S.D. Paste sheet'!H1287))</f>
        <v/>
      </c>
      <c r="I1287" s="20" t="str">
        <f>IF('S.D. Paste sheet'!I1287="","",'S.D. Paste sheet'!I1287)</f>
        <v/>
      </c>
      <c r="J1287" s="20" t="str">
        <f>IF('S.D. Paste sheet'!J1287="","",'S.D. Paste sheet'!J1287)</f>
        <v/>
      </c>
      <c r="K1287" s="20" t="str">
        <f>IF('S.D. Paste sheet'!K1287="","",'S.D. Paste sheet'!K1287)</f>
        <v/>
      </c>
      <c r="L1287" s="20" t="str">
        <f>IF('S.D. Paste sheet'!L1287="","",'S.D. Paste sheet'!L1287)</f>
        <v/>
      </c>
      <c r="M1287" s="20" t="str">
        <f>IF('S.D. Paste sheet'!M1287="","",'S.D. Paste sheet'!M1287)</f>
        <v/>
      </c>
      <c r="N1287" s="20" t="str">
        <f>IF('S.D. Paste sheet'!N1287="","",'S.D. Paste sheet'!N1287)</f>
        <v/>
      </c>
      <c r="O1287" s="20" t="str">
        <f>IF('S.D. Paste sheet'!O1287="","",'S.D. Paste sheet'!O1287)</f>
        <v/>
      </c>
      <c r="P1287" s="20" t="str">
        <f>IF('S.D. Paste sheet'!P1287="","",'S.D. Paste sheet'!P1287)</f>
        <v/>
      </c>
      <c r="Q1287" s="20" t="str">
        <f>IF('S.D. Paste sheet'!Q1287="","",'S.D. Paste sheet'!Q1287)</f>
        <v/>
      </c>
      <c r="R1287" s="20" t="str">
        <f>IF('S.D. Paste sheet'!R1287="","",'S.D. Paste sheet'!R1287)</f>
        <v/>
      </c>
      <c r="S1287" s="20" t="str">
        <f>IF('S.D. Paste sheet'!S1287="","",'S.D. Paste sheet'!S1287)</f>
        <v/>
      </c>
      <c r="T1287" s="20" t="str">
        <f>IF('S.D. Paste sheet'!T1287="","",'S.D. Paste sheet'!T1287)</f>
        <v/>
      </c>
      <c r="U1287" s="20" t="str">
        <f>IF('S.D. Paste sheet'!U1287="","",'S.D. Paste sheet'!U1287)</f>
        <v/>
      </c>
      <c r="V1287" s="20" t="str">
        <f>IF('S.D. Paste sheet'!V1287="","",'S.D. Paste sheet'!V1287)</f>
        <v/>
      </c>
      <c r="W1287" s="20" t="str">
        <f>IF('S.D. Paste sheet'!W1287="","",'S.D. Paste sheet'!W1287)</f>
        <v/>
      </c>
      <c r="X1287" s="20" t="str">
        <f>IF('S.D. Paste sheet'!X1287="","",'S.D. Paste sheet'!X1287)</f>
        <v/>
      </c>
      <c r="Y1287" s="20" t="str">
        <f>IF('S.D. Paste sheet'!Y1287="","",'S.D. Paste sheet'!Y1287)</f>
        <v/>
      </c>
      <c r="Z1287" s="20" t="str">
        <f>IF('S.D. Paste sheet'!Z1287="","",'S.D. Paste sheet'!Z1287)</f>
        <v/>
      </c>
      <c r="AA1287" s="20" t="str">
        <f>IF('S.D. Paste sheet'!AA1287="","",'S.D. Paste sheet'!AA1287)</f>
        <v/>
      </c>
      <c r="AB1287" s="20" t="str">
        <f>IF('S.D. Paste sheet'!AB1287="","",'S.D. Paste sheet'!AB1287)</f>
        <v/>
      </c>
      <c r="AC1287" s="20" t="str">
        <f>IF('S.D. Paste sheet'!AC1287="","",'S.D. Paste sheet'!AC1287)</f>
        <v/>
      </c>
      <c r="AD1287" s="20" t="str">
        <f>IF('S.D. Paste sheet'!AD1287="","",'S.D. Paste sheet'!AD1287)</f>
        <v/>
      </c>
      <c r="AE1287" s="28"/>
      <c r="AF1287" t="str">
        <f>IF(AK1287="","",IF(AK1287&gt;0,COUNT($AG$2:AG1287),""))</f>
        <v/>
      </c>
      <c r="AG1287" s="25" t="str">
        <f t="shared" si="643"/>
        <v/>
      </c>
      <c r="AH1287" s="25" t="str">
        <f t="shared" si="644"/>
        <v/>
      </c>
      <c r="AI1287" s="25" t="str">
        <f t="shared" si="645"/>
        <v/>
      </c>
      <c r="AJ1287" s="25" t="str">
        <f t="shared" si="646"/>
        <v/>
      </c>
      <c r="AK1287" s="25" t="str">
        <f t="shared" si="647"/>
        <v/>
      </c>
      <c r="AL1287" s="25" t="str">
        <f t="shared" si="648"/>
        <v/>
      </c>
      <c r="AM1287" s="25" t="str">
        <f t="shared" si="649"/>
        <v/>
      </c>
      <c r="AN1287" s="25" t="str">
        <f t="shared" si="650"/>
        <v/>
      </c>
      <c r="AO1287" s="25" t="str">
        <f t="shared" si="651"/>
        <v/>
      </c>
      <c r="AP1287" s="25" t="str">
        <f t="shared" si="652"/>
        <v/>
      </c>
      <c r="AQ1287" s="25" t="str">
        <f t="shared" si="653"/>
        <v/>
      </c>
      <c r="AR1287" s="25" t="str">
        <f t="shared" si="654"/>
        <v/>
      </c>
      <c r="AS1287" s="25" t="str">
        <f t="shared" si="655"/>
        <v/>
      </c>
      <c r="AT1287" s="25" t="str">
        <f t="shared" si="656"/>
        <v/>
      </c>
      <c r="AU1287" s="25" t="str">
        <f t="shared" si="657"/>
        <v/>
      </c>
      <c r="AV1287" s="25" t="str">
        <f t="shared" si="658"/>
        <v/>
      </c>
      <c r="AX1287" t="str">
        <f>IF(BC1287="","",IF(BC1287&gt;0,COUNT($AY$2:AY1287),""))</f>
        <v/>
      </c>
      <c r="AY1287" s="25" t="str">
        <f t="shared" si="659"/>
        <v/>
      </c>
      <c r="AZ1287" s="25" t="str">
        <f t="shared" si="660"/>
        <v/>
      </c>
      <c r="BA1287" s="25" t="str">
        <f t="shared" si="661"/>
        <v/>
      </c>
      <c r="BB1287" s="25" t="str">
        <f t="shared" si="662"/>
        <v/>
      </c>
      <c r="BC1287" s="25" t="str">
        <f t="shared" si="663"/>
        <v/>
      </c>
      <c r="BD1287" s="25" t="str">
        <f t="shared" si="664"/>
        <v/>
      </c>
      <c r="BE1287" s="25" t="str">
        <f t="shared" si="665"/>
        <v/>
      </c>
      <c r="BF1287" s="25" t="str">
        <f t="shared" si="666"/>
        <v/>
      </c>
      <c r="BG1287" s="25" t="str">
        <f t="shared" si="667"/>
        <v/>
      </c>
      <c r="BH1287" s="25" t="str">
        <f t="shared" si="668"/>
        <v/>
      </c>
      <c r="BI1287" s="25" t="str">
        <f t="shared" si="669"/>
        <v/>
      </c>
      <c r="BJ1287" s="25" t="str">
        <f t="shared" si="670"/>
        <v/>
      </c>
      <c r="BK1287" s="25" t="str">
        <f t="shared" si="671"/>
        <v/>
      </c>
      <c r="BL1287" s="25" t="str">
        <f t="shared" si="672"/>
        <v/>
      </c>
      <c r="BM1287" s="25" t="str">
        <f t="shared" si="673"/>
        <v/>
      </c>
      <c r="BN1287" s="25" t="str">
        <f t="shared" si="674"/>
        <v/>
      </c>
    </row>
    <row r="1288" spans="1:66" x14ac:dyDescent="0.25">
      <c r="A1288" s="20" t="str">
        <f>IF('S.D. Paste sheet'!A1288="","",'S.D. Paste sheet'!A1288)</f>
        <v/>
      </c>
      <c r="B1288" s="20" t="str">
        <f>IF('S.D. Paste sheet'!B1288="","",'S.D. Paste sheet'!B1288)</f>
        <v/>
      </c>
      <c r="C1288" s="20" t="str">
        <f>IF('S.D. Paste sheet'!C1288="","",'S.D. Paste sheet'!C1288)</f>
        <v/>
      </c>
      <c r="D1288" s="20" t="str">
        <f>IF('S.D. Paste sheet'!D1288="","",'S.D. Paste sheet'!D1288)</f>
        <v/>
      </c>
      <c r="E1288" s="20" t="str">
        <f>IF('S.D. Paste sheet'!E1288="","",UPPER('S.D. Paste sheet'!E1288))</f>
        <v/>
      </c>
      <c r="F1288" s="20" t="str">
        <f>IF('S.D. Paste sheet'!F1288="","",'S.D. Paste sheet'!F1288)</f>
        <v/>
      </c>
      <c r="G1288" s="20" t="str">
        <f>IF('S.D. Paste sheet'!G1288="","",UPPER('S.D. Paste sheet'!G1288))</f>
        <v/>
      </c>
      <c r="H1288" s="20" t="str">
        <f>IF('S.D. Paste sheet'!H1288="","",UPPER('S.D. Paste sheet'!H1288))</f>
        <v/>
      </c>
      <c r="I1288" s="20" t="str">
        <f>IF('S.D. Paste sheet'!I1288="","",'S.D. Paste sheet'!I1288)</f>
        <v/>
      </c>
      <c r="J1288" s="20" t="str">
        <f>IF('S.D. Paste sheet'!J1288="","",'S.D. Paste sheet'!J1288)</f>
        <v/>
      </c>
      <c r="K1288" s="20" t="str">
        <f>IF('S.D. Paste sheet'!K1288="","",'S.D. Paste sheet'!K1288)</f>
        <v/>
      </c>
      <c r="L1288" s="20" t="str">
        <f>IF('S.D. Paste sheet'!L1288="","",'S.D. Paste sheet'!L1288)</f>
        <v/>
      </c>
      <c r="M1288" s="20" t="str">
        <f>IF('S.D. Paste sheet'!M1288="","",'S.D. Paste sheet'!M1288)</f>
        <v/>
      </c>
      <c r="N1288" s="20" t="str">
        <f>IF('S.D. Paste sheet'!N1288="","",'S.D. Paste sheet'!N1288)</f>
        <v/>
      </c>
      <c r="O1288" s="20" t="str">
        <f>IF('S.D. Paste sheet'!O1288="","",'S.D. Paste sheet'!O1288)</f>
        <v/>
      </c>
      <c r="P1288" s="20" t="str">
        <f>IF('S.D. Paste sheet'!P1288="","",'S.D. Paste sheet'!P1288)</f>
        <v/>
      </c>
      <c r="Q1288" s="20" t="str">
        <f>IF('S.D. Paste sheet'!Q1288="","",'S.D. Paste sheet'!Q1288)</f>
        <v/>
      </c>
      <c r="R1288" s="20" t="str">
        <f>IF('S.D. Paste sheet'!R1288="","",'S.D. Paste sheet'!R1288)</f>
        <v/>
      </c>
      <c r="S1288" s="20" t="str">
        <f>IF('S.D. Paste sheet'!S1288="","",'S.D. Paste sheet'!S1288)</f>
        <v/>
      </c>
      <c r="T1288" s="20" t="str">
        <f>IF('S.D. Paste sheet'!T1288="","",'S.D. Paste sheet'!T1288)</f>
        <v/>
      </c>
      <c r="U1288" s="20" t="str">
        <f>IF('S.D. Paste sheet'!U1288="","",'S.D. Paste sheet'!U1288)</f>
        <v/>
      </c>
      <c r="V1288" s="20" t="str">
        <f>IF('S.D. Paste sheet'!V1288="","",'S.D. Paste sheet'!V1288)</f>
        <v/>
      </c>
      <c r="W1288" s="20" t="str">
        <f>IF('S.D. Paste sheet'!W1288="","",'S.D. Paste sheet'!W1288)</f>
        <v/>
      </c>
      <c r="X1288" s="20" t="str">
        <f>IF('S.D. Paste sheet'!X1288="","",'S.D. Paste sheet'!X1288)</f>
        <v/>
      </c>
      <c r="Y1288" s="20" t="str">
        <f>IF('S.D. Paste sheet'!Y1288="","",'S.D. Paste sheet'!Y1288)</f>
        <v/>
      </c>
      <c r="Z1288" s="20" t="str">
        <f>IF('S.D. Paste sheet'!Z1288="","",'S.D. Paste sheet'!Z1288)</f>
        <v/>
      </c>
      <c r="AA1288" s="20" t="str">
        <f>IF('S.D. Paste sheet'!AA1288="","",'S.D. Paste sheet'!AA1288)</f>
        <v/>
      </c>
      <c r="AB1288" s="20" t="str">
        <f>IF('S.D. Paste sheet'!AB1288="","",'S.D. Paste sheet'!AB1288)</f>
        <v/>
      </c>
      <c r="AC1288" s="20" t="str">
        <f>IF('S.D. Paste sheet'!AC1288="","",'S.D. Paste sheet'!AC1288)</f>
        <v/>
      </c>
      <c r="AD1288" s="20" t="str">
        <f>IF('S.D. Paste sheet'!AD1288="","",'S.D. Paste sheet'!AD1288)</f>
        <v/>
      </c>
      <c r="AE1288" s="28"/>
      <c r="AF1288" t="str">
        <f>IF(AK1288="","",IF(AK1288&gt;0,COUNT($AG$2:AG1288),""))</f>
        <v/>
      </c>
      <c r="AG1288" s="25" t="str">
        <f t="shared" si="643"/>
        <v/>
      </c>
      <c r="AH1288" s="25" t="str">
        <f t="shared" si="644"/>
        <v/>
      </c>
      <c r="AI1288" s="25" t="str">
        <f t="shared" si="645"/>
        <v/>
      </c>
      <c r="AJ1288" s="25" t="str">
        <f t="shared" si="646"/>
        <v/>
      </c>
      <c r="AK1288" s="25" t="str">
        <f t="shared" si="647"/>
        <v/>
      </c>
      <c r="AL1288" s="25" t="str">
        <f t="shared" si="648"/>
        <v/>
      </c>
      <c r="AM1288" s="25" t="str">
        <f t="shared" si="649"/>
        <v/>
      </c>
      <c r="AN1288" s="25" t="str">
        <f t="shared" si="650"/>
        <v/>
      </c>
      <c r="AO1288" s="25" t="str">
        <f t="shared" si="651"/>
        <v/>
      </c>
      <c r="AP1288" s="25" t="str">
        <f t="shared" si="652"/>
        <v/>
      </c>
      <c r="AQ1288" s="25" t="str">
        <f t="shared" si="653"/>
        <v/>
      </c>
      <c r="AR1288" s="25" t="str">
        <f t="shared" si="654"/>
        <v/>
      </c>
      <c r="AS1288" s="25" t="str">
        <f t="shared" si="655"/>
        <v/>
      </c>
      <c r="AT1288" s="25" t="str">
        <f t="shared" si="656"/>
        <v/>
      </c>
      <c r="AU1288" s="25" t="str">
        <f t="shared" si="657"/>
        <v/>
      </c>
      <c r="AV1288" s="25" t="str">
        <f t="shared" si="658"/>
        <v/>
      </c>
      <c r="AX1288" t="str">
        <f>IF(BC1288="","",IF(BC1288&gt;0,COUNT($AY$2:AY1288),""))</f>
        <v/>
      </c>
      <c r="AY1288" s="25" t="str">
        <f t="shared" si="659"/>
        <v/>
      </c>
      <c r="AZ1288" s="25" t="str">
        <f t="shared" si="660"/>
        <v/>
      </c>
      <c r="BA1288" s="25" t="str">
        <f t="shared" si="661"/>
        <v/>
      </c>
      <c r="BB1288" s="25" t="str">
        <f t="shared" si="662"/>
        <v/>
      </c>
      <c r="BC1288" s="25" t="str">
        <f t="shared" si="663"/>
        <v/>
      </c>
      <c r="BD1288" s="25" t="str">
        <f t="shared" si="664"/>
        <v/>
      </c>
      <c r="BE1288" s="25" t="str">
        <f t="shared" si="665"/>
        <v/>
      </c>
      <c r="BF1288" s="25" t="str">
        <f t="shared" si="666"/>
        <v/>
      </c>
      <c r="BG1288" s="25" t="str">
        <f t="shared" si="667"/>
        <v/>
      </c>
      <c r="BH1288" s="25" t="str">
        <f t="shared" si="668"/>
        <v/>
      </c>
      <c r="BI1288" s="25" t="str">
        <f t="shared" si="669"/>
        <v/>
      </c>
      <c r="BJ1288" s="25" t="str">
        <f t="shared" si="670"/>
        <v/>
      </c>
      <c r="BK1288" s="25" t="str">
        <f t="shared" si="671"/>
        <v/>
      </c>
      <c r="BL1288" s="25" t="str">
        <f t="shared" si="672"/>
        <v/>
      </c>
      <c r="BM1288" s="25" t="str">
        <f t="shared" si="673"/>
        <v/>
      </c>
      <c r="BN1288" s="25" t="str">
        <f t="shared" si="674"/>
        <v/>
      </c>
    </row>
    <row r="1289" spans="1:66" x14ac:dyDescent="0.25">
      <c r="A1289" s="20" t="str">
        <f>IF('S.D. Paste sheet'!A1289="","",'S.D. Paste sheet'!A1289)</f>
        <v/>
      </c>
      <c r="B1289" s="20" t="str">
        <f>IF('S.D. Paste sheet'!B1289="","",'S.D. Paste sheet'!B1289)</f>
        <v/>
      </c>
      <c r="C1289" s="20" t="str">
        <f>IF('S.D. Paste sheet'!C1289="","",'S.D. Paste sheet'!C1289)</f>
        <v/>
      </c>
      <c r="D1289" s="20" t="str">
        <f>IF('S.D. Paste sheet'!D1289="","",'S.D. Paste sheet'!D1289)</f>
        <v/>
      </c>
      <c r="E1289" s="20" t="str">
        <f>IF('S.D. Paste sheet'!E1289="","",UPPER('S.D. Paste sheet'!E1289))</f>
        <v/>
      </c>
      <c r="F1289" s="20" t="str">
        <f>IF('S.D. Paste sheet'!F1289="","",'S.D. Paste sheet'!F1289)</f>
        <v/>
      </c>
      <c r="G1289" s="20" t="str">
        <f>IF('S.D. Paste sheet'!G1289="","",UPPER('S.D. Paste sheet'!G1289))</f>
        <v/>
      </c>
      <c r="H1289" s="20" t="str">
        <f>IF('S.D. Paste sheet'!H1289="","",UPPER('S.D. Paste sheet'!H1289))</f>
        <v/>
      </c>
      <c r="I1289" s="20" t="str">
        <f>IF('S.D. Paste sheet'!I1289="","",'S.D. Paste sheet'!I1289)</f>
        <v/>
      </c>
      <c r="J1289" s="20" t="str">
        <f>IF('S.D. Paste sheet'!J1289="","",'S.D. Paste sheet'!J1289)</f>
        <v/>
      </c>
      <c r="K1289" s="20" t="str">
        <f>IF('S.D. Paste sheet'!K1289="","",'S.D. Paste sheet'!K1289)</f>
        <v/>
      </c>
      <c r="L1289" s="20" t="str">
        <f>IF('S.D. Paste sheet'!L1289="","",'S.D. Paste sheet'!L1289)</f>
        <v/>
      </c>
      <c r="M1289" s="20" t="str">
        <f>IF('S.D. Paste sheet'!M1289="","",'S.D. Paste sheet'!M1289)</f>
        <v/>
      </c>
      <c r="N1289" s="20" t="str">
        <f>IF('S.D. Paste sheet'!N1289="","",'S.D. Paste sheet'!N1289)</f>
        <v/>
      </c>
      <c r="O1289" s="20" t="str">
        <f>IF('S.D. Paste sheet'!O1289="","",'S.D. Paste sheet'!O1289)</f>
        <v/>
      </c>
      <c r="P1289" s="20" t="str">
        <f>IF('S.D. Paste sheet'!P1289="","",'S.D. Paste sheet'!P1289)</f>
        <v/>
      </c>
      <c r="Q1289" s="20" t="str">
        <f>IF('S.D. Paste sheet'!Q1289="","",'S.D. Paste sheet'!Q1289)</f>
        <v/>
      </c>
      <c r="R1289" s="20" t="str">
        <f>IF('S.D. Paste sheet'!R1289="","",'S.D. Paste sheet'!R1289)</f>
        <v/>
      </c>
      <c r="S1289" s="20" t="str">
        <f>IF('S.D. Paste sheet'!S1289="","",'S.D. Paste sheet'!S1289)</f>
        <v/>
      </c>
      <c r="T1289" s="20" t="str">
        <f>IF('S.D. Paste sheet'!T1289="","",'S.D. Paste sheet'!T1289)</f>
        <v/>
      </c>
      <c r="U1289" s="20" t="str">
        <f>IF('S.D. Paste sheet'!U1289="","",'S.D. Paste sheet'!U1289)</f>
        <v/>
      </c>
      <c r="V1289" s="20" t="str">
        <f>IF('S.D. Paste sheet'!V1289="","",'S.D. Paste sheet'!V1289)</f>
        <v/>
      </c>
      <c r="W1289" s="20" t="str">
        <f>IF('S.D. Paste sheet'!W1289="","",'S.D. Paste sheet'!W1289)</f>
        <v/>
      </c>
      <c r="X1289" s="20" t="str">
        <f>IF('S.D. Paste sheet'!X1289="","",'S.D. Paste sheet'!X1289)</f>
        <v/>
      </c>
      <c r="Y1289" s="20" t="str">
        <f>IF('S.D. Paste sheet'!Y1289="","",'S.D. Paste sheet'!Y1289)</f>
        <v/>
      </c>
      <c r="Z1289" s="20" t="str">
        <f>IF('S.D. Paste sheet'!Z1289="","",'S.D. Paste sheet'!Z1289)</f>
        <v/>
      </c>
      <c r="AA1289" s="20" t="str">
        <f>IF('S.D. Paste sheet'!AA1289="","",'S.D. Paste sheet'!AA1289)</f>
        <v/>
      </c>
      <c r="AB1289" s="20" t="str">
        <f>IF('S.D. Paste sheet'!AB1289="","",'S.D. Paste sheet'!AB1289)</f>
        <v/>
      </c>
      <c r="AC1289" s="20" t="str">
        <f>IF('S.D. Paste sheet'!AC1289="","",'S.D. Paste sheet'!AC1289)</f>
        <v/>
      </c>
      <c r="AD1289" s="20" t="str">
        <f>IF('S.D. Paste sheet'!AD1289="","",'S.D. Paste sheet'!AD1289)</f>
        <v/>
      </c>
      <c r="AE1289" s="28"/>
      <c r="AF1289" t="str">
        <f>IF(AK1289="","",IF(AK1289&gt;0,COUNT($AG$2:AG1289),""))</f>
        <v/>
      </c>
      <c r="AG1289" s="25" t="str">
        <f t="shared" si="643"/>
        <v/>
      </c>
      <c r="AH1289" s="25" t="str">
        <f t="shared" si="644"/>
        <v/>
      </c>
      <c r="AI1289" s="25" t="str">
        <f t="shared" si="645"/>
        <v/>
      </c>
      <c r="AJ1289" s="25" t="str">
        <f t="shared" si="646"/>
        <v/>
      </c>
      <c r="AK1289" s="25" t="str">
        <f t="shared" si="647"/>
        <v/>
      </c>
      <c r="AL1289" s="25" t="str">
        <f t="shared" si="648"/>
        <v/>
      </c>
      <c r="AM1289" s="25" t="str">
        <f t="shared" si="649"/>
        <v/>
      </c>
      <c r="AN1289" s="25" t="str">
        <f t="shared" si="650"/>
        <v/>
      </c>
      <c r="AO1289" s="25" t="str">
        <f t="shared" si="651"/>
        <v/>
      </c>
      <c r="AP1289" s="25" t="str">
        <f t="shared" si="652"/>
        <v/>
      </c>
      <c r="AQ1289" s="25" t="str">
        <f t="shared" si="653"/>
        <v/>
      </c>
      <c r="AR1289" s="25" t="str">
        <f t="shared" si="654"/>
        <v/>
      </c>
      <c r="AS1289" s="25" t="str">
        <f t="shared" si="655"/>
        <v/>
      </c>
      <c r="AT1289" s="25" t="str">
        <f t="shared" si="656"/>
        <v/>
      </c>
      <c r="AU1289" s="25" t="str">
        <f t="shared" si="657"/>
        <v/>
      </c>
      <c r="AV1289" s="25" t="str">
        <f t="shared" si="658"/>
        <v/>
      </c>
      <c r="AX1289" t="str">
        <f>IF(BC1289="","",IF(BC1289&gt;0,COUNT($AY$2:AY1289),""))</f>
        <v/>
      </c>
      <c r="AY1289" s="25" t="str">
        <f t="shared" si="659"/>
        <v/>
      </c>
      <c r="AZ1289" s="25" t="str">
        <f t="shared" si="660"/>
        <v/>
      </c>
      <c r="BA1289" s="25" t="str">
        <f t="shared" si="661"/>
        <v/>
      </c>
      <c r="BB1289" s="25" t="str">
        <f t="shared" si="662"/>
        <v/>
      </c>
      <c r="BC1289" s="25" t="str">
        <f t="shared" si="663"/>
        <v/>
      </c>
      <c r="BD1289" s="25" t="str">
        <f t="shared" si="664"/>
        <v/>
      </c>
      <c r="BE1289" s="25" t="str">
        <f t="shared" si="665"/>
        <v/>
      </c>
      <c r="BF1289" s="25" t="str">
        <f t="shared" si="666"/>
        <v/>
      </c>
      <c r="BG1289" s="25" t="str">
        <f t="shared" si="667"/>
        <v/>
      </c>
      <c r="BH1289" s="25" t="str">
        <f t="shared" si="668"/>
        <v/>
      </c>
      <c r="BI1289" s="25" t="str">
        <f t="shared" si="669"/>
        <v/>
      </c>
      <c r="BJ1289" s="25" t="str">
        <f t="shared" si="670"/>
        <v/>
      </c>
      <c r="BK1289" s="25" t="str">
        <f t="shared" si="671"/>
        <v/>
      </c>
      <c r="BL1289" s="25" t="str">
        <f t="shared" si="672"/>
        <v/>
      </c>
      <c r="BM1289" s="25" t="str">
        <f t="shared" si="673"/>
        <v/>
      </c>
      <c r="BN1289" s="25" t="str">
        <f t="shared" si="674"/>
        <v/>
      </c>
    </row>
    <row r="1290" spans="1:66" x14ac:dyDescent="0.25">
      <c r="A1290" s="20" t="str">
        <f>IF('S.D. Paste sheet'!A1290="","",'S.D. Paste sheet'!A1290)</f>
        <v/>
      </c>
      <c r="B1290" s="20" t="str">
        <f>IF('S.D. Paste sheet'!B1290="","",'S.D. Paste sheet'!B1290)</f>
        <v/>
      </c>
      <c r="C1290" s="20" t="str">
        <f>IF('S.D. Paste sheet'!C1290="","",'S.D. Paste sheet'!C1290)</f>
        <v/>
      </c>
      <c r="D1290" s="20" t="str">
        <f>IF('S.D. Paste sheet'!D1290="","",'S.D. Paste sheet'!D1290)</f>
        <v/>
      </c>
      <c r="E1290" s="20" t="str">
        <f>IF('S.D. Paste sheet'!E1290="","",UPPER('S.D. Paste sheet'!E1290))</f>
        <v/>
      </c>
      <c r="F1290" s="20" t="str">
        <f>IF('S.D. Paste sheet'!F1290="","",'S.D. Paste sheet'!F1290)</f>
        <v/>
      </c>
      <c r="G1290" s="20" t="str">
        <f>IF('S.D. Paste sheet'!G1290="","",UPPER('S.D. Paste sheet'!G1290))</f>
        <v/>
      </c>
      <c r="H1290" s="20" t="str">
        <f>IF('S.D. Paste sheet'!H1290="","",UPPER('S.D. Paste sheet'!H1290))</f>
        <v/>
      </c>
      <c r="I1290" s="20" t="str">
        <f>IF('S.D. Paste sheet'!I1290="","",'S.D. Paste sheet'!I1290)</f>
        <v/>
      </c>
      <c r="J1290" s="20" t="str">
        <f>IF('S.D. Paste sheet'!J1290="","",'S.D. Paste sheet'!J1290)</f>
        <v/>
      </c>
      <c r="K1290" s="20" t="str">
        <f>IF('S.D. Paste sheet'!K1290="","",'S.D. Paste sheet'!K1290)</f>
        <v/>
      </c>
      <c r="L1290" s="20" t="str">
        <f>IF('S.D. Paste sheet'!L1290="","",'S.D. Paste sheet'!L1290)</f>
        <v/>
      </c>
      <c r="M1290" s="20" t="str">
        <f>IF('S.D. Paste sheet'!M1290="","",'S.D. Paste sheet'!M1290)</f>
        <v/>
      </c>
      <c r="N1290" s="20" t="str">
        <f>IF('S.D. Paste sheet'!N1290="","",'S.D. Paste sheet'!N1290)</f>
        <v/>
      </c>
      <c r="O1290" s="20" t="str">
        <f>IF('S.D. Paste sheet'!O1290="","",'S.D. Paste sheet'!O1290)</f>
        <v/>
      </c>
      <c r="P1290" s="20" t="str">
        <f>IF('S.D. Paste sheet'!P1290="","",'S.D. Paste sheet'!P1290)</f>
        <v/>
      </c>
      <c r="Q1290" s="20" t="str">
        <f>IF('S.D. Paste sheet'!Q1290="","",'S.D. Paste sheet'!Q1290)</f>
        <v/>
      </c>
      <c r="R1290" s="20" t="str">
        <f>IF('S.D. Paste sheet'!R1290="","",'S.D. Paste sheet'!R1290)</f>
        <v/>
      </c>
      <c r="S1290" s="20" t="str">
        <f>IF('S.D. Paste sheet'!S1290="","",'S.D. Paste sheet'!S1290)</f>
        <v/>
      </c>
      <c r="T1290" s="20" t="str">
        <f>IF('S.D. Paste sheet'!T1290="","",'S.D. Paste sheet'!T1290)</f>
        <v/>
      </c>
      <c r="U1290" s="20" t="str">
        <f>IF('S.D. Paste sheet'!U1290="","",'S.D. Paste sheet'!U1290)</f>
        <v/>
      </c>
      <c r="V1290" s="20" t="str">
        <f>IF('S.D. Paste sheet'!V1290="","",'S.D. Paste sheet'!V1290)</f>
        <v/>
      </c>
      <c r="W1290" s="20" t="str">
        <f>IF('S.D. Paste sheet'!W1290="","",'S.D. Paste sheet'!W1290)</f>
        <v/>
      </c>
      <c r="X1290" s="20" t="str">
        <f>IF('S.D. Paste sheet'!X1290="","",'S.D. Paste sheet'!X1290)</f>
        <v/>
      </c>
      <c r="Y1290" s="20" t="str">
        <f>IF('S.D. Paste sheet'!Y1290="","",'S.D. Paste sheet'!Y1290)</f>
        <v/>
      </c>
      <c r="Z1290" s="20" t="str">
        <f>IF('S.D. Paste sheet'!Z1290="","",'S.D. Paste sheet'!Z1290)</f>
        <v/>
      </c>
      <c r="AA1290" s="20" t="str">
        <f>IF('S.D. Paste sheet'!AA1290="","",'S.D. Paste sheet'!AA1290)</f>
        <v/>
      </c>
      <c r="AB1290" s="20" t="str">
        <f>IF('S.D. Paste sheet'!AB1290="","",'S.D. Paste sheet'!AB1290)</f>
        <v/>
      </c>
      <c r="AC1290" s="20" t="str">
        <f>IF('S.D. Paste sheet'!AC1290="","",'S.D. Paste sheet'!AC1290)</f>
        <v/>
      </c>
      <c r="AD1290" s="20" t="str">
        <f>IF('S.D. Paste sheet'!AD1290="","",'S.D. Paste sheet'!AD1290)</f>
        <v/>
      </c>
      <c r="AE1290" s="28"/>
      <c r="AF1290" t="str">
        <f>IF(AK1290="","",IF(AK1290&gt;0,COUNT($AG$2:AG1290),""))</f>
        <v/>
      </c>
      <c r="AG1290" s="25" t="str">
        <f t="shared" si="643"/>
        <v/>
      </c>
      <c r="AH1290" s="25" t="str">
        <f t="shared" si="644"/>
        <v/>
      </c>
      <c r="AI1290" s="25" t="str">
        <f t="shared" si="645"/>
        <v/>
      </c>
      <c r="AJ1290" s="25" t="str">
        <f t="shared" si="646"/>
        <v/>
      </c>
      <c r="AK1290" s="25" t="str">
        <f t="shared" si="647"/>
        <v/>
      </c>
      <c r="AL1290" s="25" t="str">
        <f t="shared" si="648"/>
        <v/>
      </c>
      <c r="AM1290" s="25" t="str">
        <f t="shared" si="649"/>
        <v/>
      </c>
      <c r="AN1290" s="25" t="str">
        <f t="shared" si="650"/>
        <v/>
      </c>
      <c r="AO1290" s="25" t="str">
        <f t="shared" si="651"/>
        <v/>
      </c>
      <c r="AP1290" s="25" t="str">
        <f t="shared" si="652"/>
        <v/>
      </c>
      <c r="AQ1290" s="25" t="str">
        <f t="shared" si="653"/>
        <v/>
      </c>
      <c r="AR1290" s="25" t="str">
        <f t="shared" si="654"/>
        <v/>
      </c>
      <c r="AS1290" s="25" t="str">
        <f t="shared" si="655"/>
        <v/>
      </c>
      <c r="AT1290" s="25" t="str">
        <f t="shared" si="656"/>
        <v/>
      </c>
      <c r="AU1290" s="25" t="str">
        <f t="shared" si="657"/>
        <v/>
      </c>
      <c r="AV1290" s="25" t="str">
        <f t="shared" si="658"/>
        <v/>
      </c>
      <c r="AX1290" t="str">
        <f>IF(BC1290="","",IF(BC1290&gt;0,COUNT($AY$2:AY1290),""))</f>
        <v/>
      </c>
      <c r="AY1290" s="25" t="str">
        <f t="shared" si="659"/>
        <v/>
      </c>
      <c r="AZ1290" s="25" t="str">
        <f t="shared" si="660"/>
        <v/>
      </c>
      <c r="BA1290" s="25" t="str">
        <f t="shared" si="661"/>
        <v/>
      </c>
      <c r="BB1290" s="25" t="str">
        <f t="shared" si="662"/>
        <v/>
      </c>
      <c r="BC1290" s="25" t="str">
        <f t="shared" si="663"/>
        <v/>
      </c>
      <c r="BD1290" s="25" t="str">
        <f t="shared" si="664"/>
        <v/>
      </c>
      <c r="BE1290" s="25" t="str">
        <f t="shared" si="665"/>
        <v/>
      </c>
      <c r="BF1290" s="25" t="str">
        <f t="shared" si="666"/>
        <v/>
      </c>
      <c r="BG1290" s="25" t="str">
        <f t="shared" si="667"/>
        <v/>
      </c>
      <c r="BH1290" s="25" t="str">
        <f t="shared" si="668"/>
        <v/>
      </c>
      <c r="BI1290" s="25" t="str">
        <f t="shared" si="669"/>
        <v/>
      </c>
      <c r="BJ1290" s="25" t="str">
        <f t="shared" si="670"/>
        <v/>
      </c>
      <c r="BK1290" s="25" t="str">
        <f t="shared" si="671"/>
        <v/>
      </c>
      <c r="BL1290" s="25" t="str">
        <f t="shared" si="672"/>
        <v/>
      </c>
      <c r="BM1290" s="25" t="str">
        <f t="shared" si="673"/>
        <v/>
      </c>
      <c r="BN1290" s="25" t="str">
        <f t="shared" si="674"/>
        <v/>
      </c>
    </row>
    <row r="1291" spans="1:66" x14ac:dyDescent="0.25">
      <c r="A1291" s="20" t="str">
        <f>IF('S.D. Paste sheet'!A1291="","",'S.D. Paste sheet'!A1291)</f>
        <v/>
      </c>
      <c r="B1291" s="20" t="str">
        <f>IF('S.D. Paste sheet'!B1291="","",'S.D. Paste sheet'!B1291)</f>
        <v/>
      </c>
      <c r="C1291" s="20" t="str">
        <f>IF('S.D. Paste sheet'!C1291="","",'S.D. Paste sheet'!C1291)</f>
        <v/>
      </c>
      <c r="D1291" s="20" t="str">
        <f>IF('S.D. Paste sheet'!D1291="","",'S.D. Paste sheet'!D1291)</f>
        <v/>
      </c>
      <c r="E1291" s="20" t="str">
        <f>IF('S.D. Paste sheet'!E1291="","",UPPER('S.D. Paste sheet'!E1291))</f>
        <v/>
      </c>
      <c r="F1291" s="20" t="str">
        <f>IF('S.D. Paste sheet'!F1291="","",'S.D. Paste sheet'!F1291)</f>
        <v/>
      </c>
      <c r="G1291" s="20" t="str">
        <f>IF('S.D. Paste sheet'!G1291="","",UPPER('S.D. Paste sheet'!G1291))</f>
        <v/>
      </c>
      <c r="H1291" s="20" t="str">
        <f>IF('S.D. Paste sheet'!H1291="","",UPPER('S.D. Paste sheet'!H1291))</f>
        <v/>
      </c>
      <c r="I1291" s="20" t="str">
        <f>IF('S.D. Paste sheet'!I1291="","",'S.D. Paste sheet'!I1291)</f>
        <v/>
      </c>
      <c r="J1291" s="20" t="str">
        <f>IF('S.D. Paste sheet'!J1291="","",'S.D. Paste sheet'!J1291)</f>
        <v/>
      </c>
      <c r="K1291" s="20" t="str">
        <f>IF('S.D. Paste sheet'!K1291="","",'S.D. Paste sheet'!K1291)</f>
        <v/>
      </c>
      <c r="L1291" s="20" t="str">
        <f>IF('S.D. Paste sheet'!L1291="","",'S.D. Paste sheet'!L1291)</f>
        <v/>
      </c>
      <c r="M1291" s="20" t="str">
        <f>IF('S.D. Paste sheet'!M1291="","",'S.D. Paste sheet'!M1291)</f>
        <v/>
      </c>
      <c r="N1291" s="20" t="str">
        <f>IF('S.D. Paste sheet'!N1291="","",'S.D. Paste sheet'!N1291)</f>
        <v/>
      </c>
      <c r="O1291" s="20" t="str">
        <f>IF('S.D. Paste sheet'!O1291="","",'S.D. Paste sheet'!O1291)</f>
        <v/>
      </c>
      <c r="P1291" s="20" t="str">
        <f>IF('S.D. Paste sheet'!P1291="","",'S.D. Paste sheet'!P1291)</f>
        <v/>
      </c>
      <c r="Q1291" s="20" t="str">
        <f>IF('S.D. Paste sheet'!Q1291="","",'S.D. Paste sheet'!Q1291)</f>
        <v/>
      </c>
      <c r="R1291" s="20" t="str">
        <f>IF('S.D. Paste sheet'!R1291="","",'S.D. Paste sheet'!R1291)</f>
        <v/>
      </c>
      <c r="S1291" s="20" t="str">
        <f>IF('S.D. Paste sheet'!S1291="","",'S.D. Paste sheet'!S1291)</f>
        <v/>
      </c>
      <c r="T1291" s="20" t="str">
        <f>IF('S.D. Paste sheet'!T1291="","",'S.D. Paste sheet'!T1291)</f>
        <v/>
      </c>
      <c r="U1291" s="20" t="str">
        <f>IF('S.D. Paste sheet'!U1291="","",'S.D. Paste sheet'!U1291)</f>
        <v/>
      </c>
      <c r="V1291" s="20" t="str">
        <f>IF('S.D. Paste sheet'!V1291="","",'S.D. Paste sheet'!V1291)</f>
        <v/>
      </c>
      <c r="W1291" s="20" t="str">
        <f>IF('S.D. Paste sheet'!W1291="","",'S.D. Paste sheet'!W1291)</f>
        <v/>
      </c>
      <c r="X1291" s="20" t="str">
        <f>IF('S.D. Paste sheet'!X1291="","",'S.D. Paste sheet'!X1291)</f>
        <v/>
      </c>
      <c r="Y1291" s="20" t="str">
        <f>IF('S.D. Paste sheet'!Y1291="","",'S.D. Paste sheet'!Y1291)</f>
        <v/>
      </c>
      <c r="Z1291" s="20" t="str">
        <f>IF('S.D. Paste sheet'!Z1291="","",'S.D. Paste sheet'!Z1291)</f>
        <v/>
      </c>
      <c r="AA1291" s="20" t="str">
        <f>IF('S.D. Paste sheet'!AA1291="","",'S.D. Paste sheet'!AA1291)</f>
        <v/>
      </c>
      <c r="AB1291" s="20" t="str">
        <f>IF('S.D. Paste sheet'!AB1291="","",'S.D. Paste sheet'!AB1291)</f>
        <v/>
      </c>
      <c r="AC1291" s="20" t="str">
        <f>IF('S.D. Paste sheet'!AC1291="","",'S.D. Paste sheet'!AC1291)</f>
        <v/>
      </c>
      <c r="AD1291" s="20" t="str">
        <f>IF('S.D. Paste sheet'!AD1291="","",'S.D. Paste sheet'!AD1291)</f>
        <v/>
      </c>
      <c r="AE1291" s="28"/>
      <c r="AF1291" t="str">
        <f>IF(AK1291="","",IF(AK1291&gt;0,COUNT($AG$2:AG1291),""))</f>
        <v/>
      </c>
      <c r="AG1291" s="25" t="str">
        <f t="shared" si="643"/>
        <v/>
      </c>
      <c r="AH1291" s="25" t="str">
        <f t="shared" si="644"/>
        <v/>
      </c>
      <c r="AI1291" s="25" t="str">
        <f t="shared" si="645"/>
        <v/>
      </c>
      <c r="AJ1291" s="25" t="str">
        <f t="shared" si="646"/>
        <v/>
      </c>
      <c r="AK1291" s="25" t="str">
        <f t="shared" si="647"/>
        <v/>
      </c>
      <c r="AL1291" s="25" t="str">
        <f t="shared" si="648"/>
        <v/>
      </c>
      <c r="AM1291" s="25" t="str">
        <f t="shared" si="649"/>
        <v/>
      </c>
      <c r="AN1291" s="25" t="str">
        <f t="shared" si="650"/>
        <v/>
      </c>
      <c r="AO1291" s="25" t="str">
        <f t="shared" si="651"/>
        <v/>
      </c>
      <c r="AP1291" s="25" t="str">
        <f t="shared" si="652"/>
        <v/>
      </c>
      <c r="AQ1291" s="25" t="str">
        <f t="shared" si="653"/>
        <v/>
      </c>
      <c r="AR1291" s="25" t="str">
        <f t="shared" si="654"/>
        <v/>
      </c>
      <c r="AS1291" s="25" t="str">
        <f t="shared" si="655"/>
        <v/>
      </c>
      <c r="AT1291" s="25" t="str">
        <f t="shared" si="656"/>
        <v/>
      </c>
      <c r="AU1291" s="25" t="str">
        <f t="shared" si="657"/>
        <v/>
      </c>
      <c r="AV1291" s="25" t="str">
        <f t="shared" si="658"/>
        <v/>
      </c>
      <c r="AX1291" t="str">
        <f>IF(BC1291="","",IF(BC1291&gt;0,COUNT($AY$2:AY1291),""))</f>
        <v/>
      </c>
      <c r="AY1291" s="25" t="str">
        <f t="shared" si="659"/>
        <v/>
      </c>
      <c r="AZ1291" s="25" t="str">
        <f t="shared" si="660"/>
        <v/>
      </c>
      <c r="BA1291" s="25" t="str">
        <f t="shared" si="661"/>
        <v/>
      </c>
      <c r="BB1291" s="25" t="str">
        <f t="shared" si="662"/>
        <v/>
      </c>
      <c r="BC1291" s="25" t="str">
        <f t="shared" si="663"/>
        <v/>
      </c>
      <c r="BD1291" s="25" t="str">
        <f t="shared" si="664"/>
        <v/>
      </c>
      <c r="BE1291" s="25" t="str">
        <f t="shared" si="665"/>
        <v/>
      </c>
      <c r="BF1291" s="25" t="str">
        <f t="shared" si="666"/>
        <v/>
      </c>
      <c r="BG1291" s="25" t="str">
        <f t="shared" si="667"/>
        <v/>
      </c>
      <c r="BH1291" s="25" t="str">
        <f t="shared" si="668"/>
        <v/>
      </c>
      <c r="BI1291" s="25" t="str">
        <f t="shared" si="669"/>
        <v/>
      </c>
      <c r="BJ1291" s="25" t="str">
        <f t="shared" si="670"/>
        <v/>
      </c>
      <c r="BK1291" s="25" t="str">
        <f t="shared" si="671"/>
        <v/>
      </c>
      <c r="BL1291" s="25" t="str">
        <f t="shared" si="672"/>
        <v/>
      </c>
      <c r="BM1291" s="25" t="str">
        <f t="shared" si="673"/>
        <v/>
      </c>
      <c r="BN1291" s="25" t="str">
        <f t="shared" si="674"/>
        <v/>
      </c>
    </row>
    <row r="1292" spans="1:66" x14ac:dyDescent="0.25">
      <c r="A1292" s="20" t="str">
        <f>IF('S.D. Paste sheet'!A1292="","",'S.D. Paste sheet'!A1292)</f>
        <v/>
      </c>
      <c r="B1292" s="20" t="str">
        <f>IF('S.D. Paste sheet'!B1292="","",'S.D. Paste sheet'!B1292)</f>
        <v/>
      </c>
      <c r="C1292" s="20" t="str">
        <f>IF('S.D. Paste sheet'!C1292="","",'S.D. Paste sheet'!C1292)</f>
        <v/>
      </c>
      <c r="D1292" s="20" t="str">
        <f>IF('S.D. Paste sheet'!D1292="","",'S.D. Paste sheet'!D1292)</f>
        <v/>
      </c>
      <c r="E1292" s="20" t="str">
        <f>IF('S.D. Paste sheet'!E1292="","",UPPER('S.D. Paste sheet'!E1292))</f>
        <v/>
      </c>
      <c r="F1292" s="20" t="str">
        <f>IF('S.D. Paste sheet'!F1292="","",'S.D. Paste sheet'!F1292)</f>
        <v/>
      </c>
      <c r="G1292" s="20" t="str">
        <f>IF('S.D. Paste sheet'!G1292="","",UPPER('S.D. Paste sheet'!G1292))</f>
        <v/>
      </c>
      <c r="H1292" s="20" t="str">
        <f>IF('S.D. Paste sheet'!H1292="","",UPPER('S.D. Paste sheet'!H1292))</f>
        <v/>
      </c>
      <c r="I1292" s="20" t="str">
        <f>IF('S.D. Paste sheet'!I1292="","",'S.D. Paste sheet'!I1292)</f>
        <v/>
      </c>
      <c r="J1292" s="20" t="str">
        <f>IF('S.D. Paste sheet'!J1292="","",'S.D. Paste sheet'!J1292)</f>
        <v/>
      </c>
      <c r="K1292" s="20" t="str">
        <f>IF('S.D. Paste sheet'!K1292="","",'S.D. Paste sheet'!K1292)</f>
        <v/>
      </c>
      <c r="L1292" s="20" t="str">
        <f>IF('S.D. Paste sheet'!L1292="","",'S.D. Paste sheet'!L1292)</f>
        <v/>
      </c>
      <c r="M1292" s="20" t="str">
        <f>IF('S.D. Paste sheet'!M1292="","",'S.D. Paste sheet'!M1292)</f>
        <v/>
      </c>
      <c r="N1292" s="20" t="str">
        <f>IF('S.D. Paste sheet'!N1292="","",'S.D. Paste sheet'!N1292)</f>
        <v/>
      </c>
      <c r="O1292" s="20" t="str">
        <f>IF('S.D. Paste sheet'!O1292="","",'S.D. Paste sheet'!O1292)</f>
        <v/>
      </c>
      <c r="P1292" s="20" t="str">
        <f>IF('S.D. Paste sheet'!P1292="","",'S.D. Paste sheet'!P1292)</f>
        <v/>
      </c>
      <c r="Q1292" s="20" t="str">
        <f>IF('S.D. Paste sheet'!Q1292="","",'S.D. Paste sheet'!Q1292)</f>
        <v/>
      </c>
      <c r="R1292" s="20" t="str">
        <f>IF('S.D. Paste sheet'!R1292="","",'S.D. Paste sheet'!R1292)</f>
        <v/>
      </c>
      <c r="S1292" s="20" t="str">
        <f>IF('S.D. Paste sheet'!S1292="","",'S.D. Paste sheet'!S1292)</f>
        <v/>
      </c>
      <c r="T1292" s="20" t="str">
        <f>IF('S.D. Paste sheet'!T1292="","",'S.D. Paste sheet'!T1292)</f>
        <v/>
      </c>
      <c r="U1292" s="20" t="str">
        <f>IF('S.D. Paste sheet'!U1292="","",'S.D. Paste sheet'!U1292)</f>
        <v/>
      </c>
      <c r="V1292" s="20" t="str">
        <f>IF('S.D. Paste sheet'!V1292="","",'S.D. Paste sheet'!V1292)</f>
        <v/>
      </c>
      <c r="W1292" s="20" t="str">
        <f>IF('S.D. Paste sheet'!W1292="","",'S.D. Paste sheet'!W1292)</f>
        <v/>
      </c>
      <c r="X1292" s="20" t="str">
        <f>IF('S.D. Paste sheet'!X1292="","",'S.D. Paste sheet'!X1292)</f>
        <v/>
      </c>
      <c r="Y1292" s="20" t="str">
        <f>IF('S.D. Paste sheet'!Y1292="","",'S.D. Paste sheet'!Y1292)</f>
        <v/>
      </c>
      <c r="Z1292" s="20" t="str">
        <f>IF('S.D. Paste sheet'!Z1292="","",'S.D. Paste sheet'!Z1292)</f>
        <v/>
      </c>
      <c r="AA1292" s="20" t="str">
        <f>IF('S.D. Paste sheet'!AA1292="","",'S.D. Paste sheet'!AA1292)</f>
        <v/>
      </c>
      <c r="AB1292" s="20" t="str">
        <f>IF('S.D. Paste sheet'!AB1292="","",'S.D. Paste sheet'!AB1292)</f>
        <v/>
      </c>
      <c r="AC1292" s="20" t="str">
        <f>IF('S.D. Paste sheet'!AC1292="","",'S.D. Paste sheet'!AC1292)</f>
        <v/>
      </c>
      <c r="AD1292" s="20" t="str">
        <f>IF('S.D. Paste sheet'!AD1292="","",'S.D. Paste sheet'!AD1292)</f>
        <v/>
      </c>
      <c r="AE1292" s="28"/>
      <c r="AF1292" t="str">
        <f>IF(AK1292="","",IF(AK1292&gt;0,COUNT($AG$2:AG1292),""))</f>
        <v/>
      </c>
      <c r="AG1292" s="25" t="str">
        <f t="shared" si="643"/>
        <v/>
      </c>
      <c r="AH1292" s="25" t="str">
        <f t="shared" si="644"/>
        <v/>
      </c>
      <c r="AI1292" s="25" t="str">
        <f t="shared" si="645"/>
        <v/>
      </c>
      <c r="AJ1292" s="25" t="str">
        <f t="shared" si="646"/>
        <v/>
      </c>
      <c r="AK1292" s="25" t="str">
        <f t="shared" si="647"/>
        <v/>
      </c>
      <c r="AL1292" s="25" t="str">
        <f t="shared" si="648"/>
        <v/>
      </c>
      <c r="AM1292" s="25" t="str">
        <f t="shared" si="649"/>
        <v/>
      </c>
      <c r="AN1292" s="25" t="str">
        <f t="shared" si="650"/>
        <v/>
      </c>
      <c r="AO1292" s="25" t="str">
        <f t="shared" si="651"/>
        <v/>
      </c>
      <c r="AP1292" s="25" t="str">
        <f t="shared" si="652"/>
        <v/>
      </c>
      <c r="AQ1292" s="25" t="str">
        <f t="shared" si="653"/>
        <v/>
      </c>
      <c r="AR1292" s="25" t="str">
        <f t="shared" si="654"/>
        <v/>
      </c>
      <c r="AS1292" s="25" t="str">
        <f t="shared" si="655"/>
        <v/>
      </c>
      <c r="AT1292" s="25" t="str">
        <f t="shared" si="656"/>
        <v/>
      </c>
      <c r="AU1292" s="25" t="str">
        <f t="shared" si="657"/>
        <v/>
      </c>
      <c r="AV1292" s="25" t="str">
        <f t="shared" si="658"/>
        <v/>
      </c>
      <c r="AX1292" t="str">
        <f>IF(BC1292="","",IF(BC1292&gt;0,COUNT($AY$2:AY1292),""))</f>
        <v/>
      </c>
      <c r="AY1292" s="25" t="str">
        <f t="shared" si="659"/>
        <v/>
      </c>
      <c r="AZ1292" s="25" t="str">
        <f t="shared" si="660"/>
        <v/>
      </c>
      <c r="BA1292" s="25" t="str">
        <f t="shared" si="661"/>
        <v/>
      </c>
      <c r="BB1292" s="25" t="str">
        <f t="shared" si="662"/>
        <v/>
      </c>
      <c r="BC1292" s="25" t="str">
        <f t="shared" si="663"/>
        <v/>
      </c>
      <c r="BD1292" s="25" t="str">
        <f t="shared" si="664"/>
        <v/>
      </c>
      <c r="BE1292" s="25" t="str">
        <f t="shared" si="665"/>
        <v/>
      </c>
      <c r="BF1292" s="25" t="str">
        <f t="shared" si="666"/>
        <v/>
      </c>
      <c r="BG1292" s="25" t="str">
        <f t="shared" si="667"/>
        <v/>
      </c>
      <c r="BH1292" s="25" t="str">
        <f t="shared" si="668"/>
        <v/>
      </c>
      <c r="BI1292" s="25" t="str">
        <f t="shared" si="669"/>
        <v/>
      </c>
      <c r="BJ1292" s="25" t="str">
        <f t="shared" si="670"/>
        <v/>
      </c>
      <c r="BK1292" s="25" t="str">
        <f t="shared" si="671"/>
        <v/>
      </c>
      <c r="BL1292" s="25" t="str">
        <f t="shared" si="672"/>
        <v/>
      </c>
      <c r="BM1292" s="25" t="str">
        <f t="shared" si="673"/>
        <v/>
      </c>
      <c r="BN1292" s="25" t="str">
        <f t="shared" si="674"/>
        <v/>
      </c>
    </row>
    <row r="1293" spans="1:66" x14ac:dyDescent="0.25">
      <c r="A1293" s="20" t="str">
        <f>IF('S.D. Paste sheet'!A1293="","",'S.D. Paste sheet'!A1293)</f>
        <v/>
      </c>
      <c r="B1293" s="20" t="str">
        <f>IF('S.D. Paste sheet'!B1293="","",'S.D. Paste sheet'!B1293)</f>
        <v/>
      </c>
      <c r="C1293" s="20" t="str">
        <f>IF('S.D. Paste sheet'!C1293="","",'S.D. Paste sheet'!C1293)</f>
        <v/>
      </c>
      <c r="D1293" s="20" t="str">
        <f>IF('S.D. Paste sheet'!D1293="","",'S.D. Paste sheet'!D1293)</f>
        <v/>
      </c>
      <c r="E1293" s="20" t="str">
        <f>IF('S.D. Paste sheet'!E1293="","",UPPER('S.D. Paste sheet'!E1293))</f>
        <v/>
      </c>
      <c r="F1293" s="20" t="str">
        <f>IF('S.D. Paste sheet'!F1293="","",'S.D. Paste sheet'!F1293)</f>
        <v/>
      </c>
      <c r="G1293" s="20" t="str">
        <f>IF('S.D. Paste sheet'!G1293="","",UPPER('S.D. Paste sheet'!G1293))</f>
        <v/>
      </c>
      <c r="H1293" s="20" t="str">
        <f>IF('S.D. Paste sheet'!H1293="","",UPPER('S.D. Paste sheet'!H1293))</f>
        <v/>
      </c>
      <c r="I1293" s="20" t="str">
        <f>IF('S.D. Paste sheet'!I1293="","",'S.D. Paste sheet'!I1293)</f>
        <v/>
      </c>
      <c r="J1293" s="20" t="str">
        <f>IF('S.D. Paste sheet'!J1293="","",'S.D. Paste sheet'!J1293)</f>
        <v/>
      </c>
      <c r="K1293" s="20" t="str">
        <f>IF('S.D. Paste sheet'!K1293="","",'S.D. Paste sheet'!K1293)</f>
        <v/>
      </c>
      <c r="L1293" s="20" t="str">
        <f>IF('S.D. Paste sheet'!L1293="","",'S.D. Paste sheet'!L1293)</f>
        <v/>
      </c>
      <c r="M1293" s="20" t="str">
        <f>IF('S.D. Paste sheet'!M1293="","",'S.D. Paste sheet'!M1293)</f>
        <v/>
      </c>
      <c r="N1293" s="20" t="str">
        <f>IF('S.D. Paste sheet'!N1293="","",'S.D. Paste sheet'!N1293)</f>
        <v/>
      </c>
      <c r="O1293" s="20" t="str">
        <f>IF('S.D. Paste sheet'!O1293="","",'S.D. Paste sheet'!O1293)</f>
        <v/>
      </c>
      <c r="P1293" s="20" t="str">
        <f>IF('S.D. Paste sheet'!P1293="","",'S.D. Paste sheet'!P1293)</f>
        <v/>
      </c>
      <c r="Q1293" s="20" t="str">
        <f>IF('S.D. Paste sheet'!Q1293="","",'S.D. Paste sheet'!Q1293)</f>
        <v/>
      </c>
      <c r="R1293" s="20" t="str">
        <f>IF('S.D. Paste sheet'!R1293="","",'S.D. Paste sheet'!R1293)</f>
        <v/>
      </c>
      <c r="S1293" s="20" t="str">
        <f>IF('S.D. Paste sheet'!S1293="","",'S.D. Paste sheet'!S1293)</f>
        <v/>
      </c>
      <c r="T1293" s="20" t="str">
        <f>IF('S.D. Paste sheet'!T1293="","",'S.D. Paste sheet'!T1293)</f>
        <v/>
      </c>
      <c r="U1293" s="20" t="str">
        <f>IF('S.D. Paste sheet'!U1293="","",'S.D. Paste sheet'!U1293)</f>
        <v/>
      </c>
      <c r="V1293" s="20" t="str">
        <f>IF('S.D. Paste sheet'!V1293="","",'S.D. Paste sheet'!V1293)</f>
        <v/>
      </c>
      <c r="W1293" s="20" t="str">
        <f>IF('S.D. Paste sheet'!W1293="","",'S.D. Paste sheet'!W1293)</f>
        <v/>
      </c>
      <c r="X1293" s="20" t="str">
        <f>IF('S.D. Paste sheet'!X1293="","",'S.D. Paste sheet'!X1293)</f>
        <v/>
      </c>
      <c r="Y1293" s="20" t="str">
        <f>IF('S.D. Paste sheet'!Y1293="","",'S.D. Paste sheet'!Y1293)</f>
        <v/>
      </c>
      <c r="Z1293" s="20" t="str">
        <f>IF('S.D. Paste sheet'!Z1293="","",'S.D. Paste sheet'!Z1293)</f>
        <v/>
      </c>
      <c r="AA1293" s="20" t="str">
        <f>IF('S.D. Paste sheet'!AA1293="","",'S.D. Paste sheet'!AA1293)</f>
        <v/>
      </c>
      <c r="AB1293" s="20" t="str">
        <f>IF('S.D. Paste sheet'!AB1293="","",'S.D. Paste sheet'!AB1293)</f>
        <v/>
      </c>
      <c r="AC1293" s="20" t="str">
        <f>IF('S.D. Paste sheet'!AC1293="","",'S.D. Paste sheet'!AC1293)</f>
        <v/>
      </c>
      <c r="AD1293" s="20" t="str">
        <f>IF('S.D. Paste sheet'!AD1293="","",'S.D. Paste sheet'!AD1293)</f>
        <v/>
      </c>
      <c r="AE1293" s="28"/>
      <c r="AF1293" t="str">
        <f>IF(AK1293="","",IF(AK1293&gt;0,COUNT($AG$2:AG1293),""))</f>
        <v/>
      </c>
      <c r="AG1293" s="25" t="str">
        <f t="shared" si="643"/>
        <v/>
      </c>
      <c r="AH1293" s="25" t="str">
        <f t="shared" si="644"/>
        <v/>
      </c>
      <c r="AI1293" s="25" t="str">
        <f t="shared" si="645"/>
        <v/>
      </c>
      <c r="AJ1293" s="25" t="str">
        <f t="shared" si="646"/>
        <v/>
      </c>
      <c r="AK1293" s="25" t="str">
        <f t="shared" si="647"/>
        <v/>
      </c>
      <c r="AL1293" s="25" t="str">
        <f t="shared" si="648"/>
        <v/>
      </c>
      <c r="AM1293" s="25" t="str">
        <f t="shared" si="649"/>
        <v/>
      </c>
      <c r="AN1293" s="25" t="str">
        <f t="shared" si="650"/>
        <v/>
      </c>
      <c r="AO1293" s="25" t="str">
        <f t="shared" si="651"/>
        <v/>
      </c>
      <c r="AP1293" s="25" t="str">
        <f t="shared" si="652"/>
        <v/>
      </c>
      <c r="AQ1293" s="25" t="str">
        <f t="shared" si="653"/>
        <v/>
      </c>
      <c r="AR1293" s="25" t="str">
        <f t="shared" si="654"/>
        <v/>
      </c>
      <c r="AS1293" s="25" t="str">
        <f t="shared" si="655"/>
        <v/>
      </c>
      <c r="AT1293" s="25" t="str">
        <f t="shared" si="656"/>
        <v/>
      </c>
      <c r="AU1293" s="25" t="str">
        <f t="shared" si="657"/>
        <v/>
      </c>
      <c r="AV1293" s="25" t="str">
        <f t="shared" si="658"/>
        <v/>
      </c>
      <c r="AX1293" t="str">
        <f>IF(BC1293="","",IF(BC1293&gt;0,COUNT($AY$2:AY1293),""))</f>
        <v/>
      </c>
      <c r="AY1293" s="25" t="str">
        <f t="shared" si="659"/>
        <v/>
      </c>
      <c r="AZ1293" s="25" t="str">
        <f t="shared" si="660"/>
        <v/>
      </c>
      <c r="BA1293" s="25" t="str">
        <f t="shared" si="661"/>
        <v/>
      </c>
      <c r="BB1293" s="25" t="str">
        <f t="shared" si="662"/>
        <v/>
      </c>
      <c r="BC1293" s="25" t="str">
        <f t="shared" si="663"/>
        <v/>
      </c>
      <c r="BD1293" s="25" t="str">
        <f t="shared" si="664"/>
        <v/>
      </c>
      <c r="BE1293" s="25" t="str">
        <f t="shared" si="665"/>
        <v/>
      </c>
      <c r="BF1293" s="25" t="str">
        <f t="shared" si="666"/>
        <v/>
      </c>
      <c r="BG1293" s="25" t="str">
        <f t="shared" si="667"/>
        <v/>
      </c>
      <c r="BH1293" s="25" t="str">
        <f t="shared" si="668"/>
        <v/>
      </c>
      <c r="BI1293" s="25" t="str">
        <f t="shared" si="669"/>
        <v/>
      </c>
      <c r="BJ1293" s="25" t="str">
        <f t="shared" si="670"/>
        <v/>
      </c>
      <c r="BK1293" s="25" t="str">
        <f t="shared" si="671"/>
        <v/>
      </c>
      <c r="BL1293" s="25" t="str">
        <f t="shared" si="672"/>
        <v/>
      </c>
      <c r="BM1293" s="25" t="str">
        <f t="shared" si="673"/>
        <v/>
      </c>
      <c r="BN1293" s="25" t="str">
        <f t="shared" si="674"/>
        <v/>
      </c>
    </row>
    <row r="1294" spans="1:66" x14ac:dyDescent="0.25">
      <c r="A1294" s="20" t="str">
        <f>IF('S.D. Paste sheet'!A1294="","",'S.D. Paste sheet'!A1294)</f>
        <v/>
      </c>
      <c r="B1294" s="20" t="str">
        <f>IF('S.D. Paste sheet'!B1294="","",'S.D. Paste sheet'!B1294)</f>
        <v/>
      </c>
      <c r="C1294" s="20" t="str">
        <f>IF('S.D. Paste sheet'!C1294="","",'S.D. Paste sheet'!C1294)</f>
        <v/>
      </c>
      <c r="D1294" s="20" t="str">
        <f>IF('S.D. Paste sheet'!D1294="","",'S.D. Paste sheet'!D1294)</f>
        <v/>
      </c>
      <c r="E1294" s="20" t="str">
        <f>IF('S.D. Paste sheet'!E1294="","",UPPER('S.D. Paste sheet'!E1294))</f>
        <v/>
      </c>
      <c r="F1294" s="20" t="str">
        <f>IF('S.D. Paste sheet'!F1294="","",'S.D. Paste sheet'!F1294)</f>
        <v/>
      </c>
      <c r="G1294" s="20" t="str">
        <f>IF('S.D. Paste sheet'!G1294="","",UPPER('S.D. Paste sheet'!G1294))</f>
        <v/>
      </c>
      <c r="H1294" s="20" t="str">
        <f>IF('S.D. Paste sheet'!H1294="","",UPPER('S.D. Paste sheet'!H1294))</f>
        <v/>
      </c>
      <c r="I1294" s="20" t="str">
        <f>IF('S.D. Paste sheet'!I1294="","",'S.D. Paste sheet'!I1294)</f>
        <v/>
      </c>
      <c r="J1294" s="20" t="str">
        <f>IF('S.D. Paste sheet'!J1294="","",'S.D. Paste sheet'!J1294)</f>
        <v/>
      </c>
      <c r="K1294" s="20" t="str">
        <f>IF('S.D. Paste sheet'!K1294="","",'S.D. Paste sheet'!K1294)</f>
        <v/>
      </c>
      <c r="L1294" s="20" t="str">
        <f>IF('S.D. Paste sheet'!L1294="","",'S.D. Paste sheet'!L1294)</f>
        <v/>
      </c>
      <c r="M1294" s="20" t="str">
        <f>IF('S.D. Paste sheet'!M1294="","",'S.D. Paste sheet'!M1294)</f>
        <v/>
      </c>
      <c r="N1294" s="20" t="str">
        <f>IF('S.D. Paste sheet'!N1294="","",'S.D. Paste sheet'!N1294)</f>
        <v/>
      </c>
      <c r="O1294" s="20" t="str">
        <f>IF('S.D. Paste sheet'!O1294="","",'S.D. Paste sheet'!O1294)</f>
        <v/>
      </c>
      <c r="P1294" s="20" t="str">
        <f>IF('S.D. Paste sheet'!P1294="","",'S.D. Paste sheet'!P1294)</f>
        <v/>
      </c>
      <c r="Q1294" s="20" t="str">
        <f>IF('S.D. Paste sheet'!Q1294="","",'S.D. Paste sheet'!Q1294)</f>
        <v/>
      </c>
      <c r="R1294" s="20" t="str">
        <f>IF('S.D. Paste sheet'!R1294="","",'S.D. Paste sheet'!R1294)</f>
        <v/>
      </c>
      <c r="S1294" s="20" t="str">
        <f>IF('S.D. Paste sheet'!S1294="","",'S.D. Paste sheet'!S1294)</f>
        <v/>
      </c>
      <c r="T1294" s="20" t="str">
        <f>IF('S.D. Paste sheet'!T1294="","",'S.D. Paste sheet'!T1294)</f>
        <v/>
      </c>
      <c r="U1294" s="20" t="str">
        <f>IF('S.D. Paste sheet'!U1294="","",'S.D. Paste sheet'!U1294)</f>
        <v/>
      </c>
      <c r="V1294" s="20" t="str">
        <f>IF('S.D. Paste sheet'!V1294="","",'S.D. Paste sheet'!V1294)</f>
        <v/>
      </c>
      <c r="W1294" s="20" t="str">
        <f>IF('S.D. Paste sheet'!W1294="","",'S.D. Paste sheet'!W1294)</f>
        <v/>
      </c>
      <c r="X1294" s="20" t="str">
        <f>IF('S.D. Paste sheet'!X1294="","",'S.D. Paste sheet'!X1294)</f>
        <v/>
      </c>
      <c r="Y1294" s="20" t="str">
        <f>IF('S.D. Paste sheet'!Y1294="","",'S.D. Paste sheet'!Y1294)</f>
        <v/>
      </c>
      <c r="Z1294" s="20" t="str">
        <f>IF('S.D. Paste sheet'!Z1294="","",'S.D. Paste sheet'!Z1294)</f>
        <v/>
      </c>
      <c r="AA1294" s="20" t="str">
        <f>IF('S.D. Paste sheet'!AA1294="","",'S.D. Paste sheet'!AA1294)</f>
        <v/>
      </c>
      <c r="AB1294" s="20" t="str">
        <f>IF('S.D. Paste sheet'!AB1294="","",'S.D. Paste sheet'!AB1294)</f>
        <v/>
      </c>
      <c r="AC1294" s="20" t="str">
        <f>IF('S.D. Paste sheet'!AC1294="","",'S.D. Paste sheet'!AC1294)</f>
        <v/>
      </c>
      <c r="AD1294" s="20" t="str">
        <f>IF('S.D. Paste sheet'!AD1294="","",'S.D. Paste sheet'!AD1294)</f>
        <v/>
      </c>
      <c r="AE1294" s="28"/>
      <c r="AF1294" t="str">
        <f>IF(AK1294="","",IF(AK1294&gt;0,COUNT($AG$2:AG1294),""))</f>
        <v/>
      </c>
      <c r="AG1294" s="25" t="str">
        <f t="shared" si="643"/>
        <v/>
      </c>
      <c r="AH1294" s="25" t="str">
        <f t="shared" si="644"/>
        <v/>
      </c>
      <c r="AI1294" s="25" t="str">
        <f t="shared" si="645"/>
        <v/>
      </c>
      <c r="AJ1294" s="25" t="str">
        <f t="shared" si="646"/>
        <v/>
      </c>
      <c r="AK1294" s="25" t="str">
        <f t="shared" si="647"/>
        <v/>
      </c>
      <c r="AL1294" s="25" t="str">
        <f t="shared" si="648"/>
        <v/>
      </c>
      <c r="AM1294" s="25" t="str">
        <f t="shared" si="649"/>
        <v/>
      </c>
      <c r="AN1294" s="25" t="str">
        <f t="shared" si="650"/>
        <v/>
      </c>
      <c r="AO1294" s="25" t="str">
        <f t="shared" si="651"/>
        <v/>
      </c>
      <c r="AP1294" s="25" t="str">
        <f t="shared" si="652"/>
        <v/>
      </c>
      <c r="AQ1294" s="25" t="str">
        <f t="shared" si="653"/>
        <v/>
      </c>
      <c r="AR1294" s="25" t="str">
        <f t="shared" si="654"/>
        <v/>
      </c>
      <c r="AS1294" s="25" t="str">
        <f t="shared" si="655"/>
        <v/>
      </c>
      <c r="AT1294" s="25" t="str">
        <f t="shared" si="656"/>
        <v/>
      </c>
      <c r="AU1294" s="25" t="str">
        <f t="shared" si="657"/>
        <v/>
      </c>
      <c r="AV1294" s="25" t="str">
        <f t="shared" si="658"/>
        <v/>
      </c>
      <c r="AX1294" t="str">
        <f>IF(BC1294="","",IF(BC1294&gt;0,COUNT($AY$2:AY1294),""))</f>
        <v/>
      </c>
      <c r="AY1294" s="25" t="str">
        <f t="shared" si="659"/>
        <v/>
      </c>
      <c r="AZ1294" s="25" t="str">
        <f t="shared" si="660"/>
        <v/>
      </c>
      <c r="BA1294" s="25" t="str">
        <f t="shared" si="661"/>
        <v/>
      </c>
      <c r="BB1294" s="25" t="str">
        <f t="shared" si="662"/>
        <v/>
      </c>
      <c r="BC1294" s="25" t="str">
        <f t="shared" si="663"/>
        <v/>
      </c>
      <c r="BD1294" s="25" t="str">
        <f t="shared" si="664"/>
        <v/>
      </c>
      <c r="BE1294" s="25" t="str">
        <f t="shared" si="665"/>
        <v/>
      </c>
      <c r="BF1294" s="25" t="str">
        <f t="shared" si="666"/>
        <v/>
      </c>
      <c r="BG1294" s="25" t="str">
        <f t="shared" si="667"/>
        <v/>
      </c>
      <c r="BH1294" s="25" t="str">
        <f t="shared" si="668"/>
        <v/>
      </c>
      <c r="BI1294" s="25" t="str">
        <f t="shared" si="669"/>
        <v/>
      </c>
      <c r="BJ1294" s="25" t="str">
        <f t="shared" si="670"/>
        <v/>
      </c>
      <c r="BK1294" s="25" t="str">
        <f t="shared" si="671"/>
        <v/>
      </c>
      <c r="BL1294" s="25" t="str">
        <f t="shared" si="672"/>
        <v/>
      </c>
      <c r="BM1294" s="25" t="str">
        <f t="shared" si="673"/>
        <v/>
      </c>
      <c r="BN1294" s="25" t="str">
        <f t="shared" si="674"/>
        <v/>
      </c>
    </row>
    <row r="1295" spans="1:66" x14ac:dyDescent="0.25">
      <c r="A1295" s="20" t="str">
        <f>IF('S.D. Paste sheet'!A1295="","",'S.D. Paste sheet'!A1295)</f>
        <v/>
      </c>
      <c r="B1295" s="20" t="str">
        <f>IF('S.D. Paste sheet'!B1295="","",'S.D. Paste sheet'!B1295)</f>
        <v/>
      </c>
      <c r="C1295" s="20" t="str">
        <f>IF('S.D. Paste sheet'!C1295="","",'S.D. Paste sheet'!C1295)</f>
        <v/>
      </c>
      <c r="D1295" s="20" t="str">
        <f>IF('S.D. Paste sheet'!D1295="","",'S.D. Paste sheet'!D1295)</f>
        <v/>
      </c>
      <c r="E1295" s="20" t="str">
        <f>IF('S.D. Paste sheet'!E1295="","",UPPER('S.D. Paste sheet'!E1295))</f>
        <v/>
      </c>
      <c r="F1295" s="20" t="str">
        <f>IF('S.D. Paste sheet'!F1295="","",'S.D. Paste sheet'!F1295)</f>
        <v/>
      </c>
      <c r="G1295" s="20" t="str">
        <f>IF('S.D. Paste sheet'!G1295="","",UPPER('S.D. Paste sheet'!G1295))</f>
        <v/>
      </c>
      <c r="H1295" s="20" t="str">
        <f>IF('S.D. Paste sheet'!H1295="","",UPPER('S.D. Paste sheet'!H1295))</f>
        <v/>
      </c>
      <c r="I1295" s="20" t="str">
        <f>IF('S.D. Paste sheet'!I1295="","",'S.D. Paste sheet'!I1295)</f>
        <v/>
      </c>
      <c r="J1295" s="20" t="str">
        <f>IF('S.D. Paste sheet'!J1295="","",'S.D. Paste sheet'!J1295)</f>
        <v/>
      </c>
      <c r="K1295" s="20" t="str">
        <f>IF('S.D. Paste sheet'!K1295="","",'S.D. Paste sheet'!K1295)</f>
        <v/>
      </c>
      <c r="L1295" s="20" t="str">
        <f>IF('S.D. Paste sheet'!L1295="","",'S.D. Paste sheet'!L1295)</f>
        <v/>
      </c>
      <c r="M1295" s="20" t="str">
        <f>IF('S.D. Paste sheet'!M1295="","",'S.D. Paste sheet'!M1295)</f>
        <v/>
      </c>
      <c r="N1295" s="20" t="str">
        <f>IF('S.D. Paste sheet'!N1295="","",'S.D. Paste sheet'!N1295)</f>
        <v/>
      </c>
      <c r="O1295" s="20" t="str">
        <f>IF('S.D. Paste sheet'!O1295="","",'S.D. Paste sheet'!O1295)</f>
        <v/>
      </c>
      <c r="P1295" s="20" t="str">
        <f>IF('S.D. Paste sheet'!P1295="","",'S.D. Paste sheet'!P1295)</f>
        <v/>
      </c>
      <c r="Q1295" s="20" t="str">
        <f>IF('S.D. Paste sheet'!Q1295="","",'S.D. Paste sheet'!Q1295)</f>
        <v/>
      </c>
      <c r="R1295" s="20" t="str">
        <f>IF('S.D. Paste sheet'!R1295="","",'S.D. Paste sheet'!R1295)</f>
        <v/>
      </c>
      <c r="S1295" s="20" t="str">
        <f>IF('S.D. Paste sheet'!S1295="","",'S.D. Paste sheet'!S1295)</f>
        <v/>
      </c>
      <c r="T1295" s="20" t="str">
        <f>IF('S.D. Paste sheet'!T1295="","",'S.D. Paste sheet'!T1295)</f>
        <v/>
      </c>
      <c r="U1295" s="20" t="str">
        <f>IF('S.D. Paste sheet'!U1295="","",'S.D. Paste sheet'!U1295)</f>
        <v/>
      </c>
      <c r="V1295" s="20" t="str">
        <f>IF('S.D. Paste sheet'!V1295="","",'S.D. Paste sheet'!V1295)</f>
        <v/>
      </c>
      <c r="W1295" s="20" t="str">
        <f>IF('S.D. Paste sheet'!W1295="","",'S.D. Paste sheet'!W1295)</f>
        <v/>
      </c>
      <c r="X1295" s="20" t="str">
        <f>IF('S.D. Paste sheet'!X1295="","",'S.D. Paste sheet'!X1295)</f>
        <v/>
      </c>
      <c r="Y1295" s="20" t="str">
        <f>IF('S.D. Paste sheet'!Y1295="","",'S.D. Paste sheet'!Y1295)</f>
        <v/>
      </c>
      <c r="Z1295" s="20" t="str">
        <f>IF('S.D. Paste sheet'!Z1295="","",'S.D. Paste sheet'!Z1295)</f>
        <v/>
      </c>
      <c r="AA1295" s="20" t="str">
        <f>IF('S.D. Paste sheet'!AA1295="","",'S.D. Paste sheet'!AA1295)</f>
        <v/>
      </c>
      <c r="AB1295" s="20" t="str">
        <f>IF('S.D. Paste sheet'!AB1295="","",'S.D. Paste sheet'!AB1295)</f>
        <v/>
      </c>
      <c r="AC1295" s="20" t="str">
        <f>IF('S.D. Paste sheet'!AC1295="","",'S.D. Paste sheet'!AC1295)</f>
        <v/>
      </c>
      <c r="AD1295" s="20" t="str">
        <f>IF('S.D. Paste sheet'!AD1295="","",'S.D. Paste sheet'!AD1295)</f>
        <v/>
      </c>
      <c r="AE1295" s="28"/>
      <c r="AF1295" t="str">
        <f>IF(AK1295="","",IF(AK1295&gt;0,COUNT($AG$2:AG1295),""))</f>
        <v/>
      </c>
      <c r="AG1295" s="25" t="str">
        <f t="shared" si="643"/>
        <v/>
      </c>
      <c r="AH1295" s="25" t="str">
        <f t="shared" si="644"/>
        <v/>
      </c>
      <c r="AI1295" s="25" t="str">
        <f t="shared" si="645"/>
        <v/>
      </c>
      <c r="AJ1295" s="25" t="str">
        <f t="shared" si="646"/>
        <v/>
      </c>
      <c r="AK1295" s="25" t="str">
        <f t="shared" si="647"/>
        <v/>
      </c>
      <c r="AL1295" s="25" t="str">
        <f t="shared" si="648"/>
        <v/>
      </c>
      <c r="AM1295" s="25" t="str">
        <f t="shared" si="649"/>
        <v/>
      </c>
      <c r="AN1295" s="25" t="str">
        <f t="shared" si="650"/>
        <v/>
      </c>
      <c r="AO1295" s="25" t="str">
        <f t="shared" si="651"/>
        <v/>
      </c>
      <c r="AP1295" s="25" t="str">
        <f t="shared" si="652"/>
        <v/>
      </c>
      <c r="AQ1295" s="25" t="str">
        <f t="shared" si="653"/>
        <v/>
      </c>
      <c r="AR1295" s="25" t="str">
        <f t="shared" si="654"/>
        <v/>
      </c>
      <c r="AS1295" s="25" t="str">
        <f t="shared" si="655"/>
        <v/>
      </c>
      <c r="AT1295" s="25" t="str">
        <f t="shared" si="656"/>
        <v/>
      </c>
      <c r="AU1295" s="25" t="str">
        <f t="shared" si="657"/>
        <v/>
      </c>
      <c r="AV1295" s="25" t="str">
        <f t="shared" si="658"/>
        <v/>
      </c>
      <c r="AX1295" t="str">
        <f>IF(BC1295="","",IF(BC1295&gt;0,COUNT($AY$2:AY1295),""))</f>
        <v/>
      </c>
      <c r="AY1295" s="25" t="str">
        <f t="shared" si="659"/>
        <v/>
      </c>
      <c r="AZ1295" s="25" t="str">
        <f t="shared" si="660"/>
        <v/>
      </c>
      <c r="BA1295" s="25" t="str">
        <f t="shared" si="661"/>
        <v/>
      </c>
      <c r="BB1295" s="25" t="str">
        <f t="shared" si="662"/>
        <v/>
      </c>
      <c r="BC1295" s="25" t="str">
        <f t="shared" si="663"/>
        <v/>
      </c>
      <c r="BD1295" s="25" t="str">
        <f t="shared" si="664"/>
        <v/>
      </c>
      <c r="BE1295" s="25" t="str">
        <f t="shared" si="665"/>
        <v/>
      </c>
      <c r="BF1295" s="25" t="str">
        <f t="shared" si="666"/>
        <v/>
      </c>
      <c r="BG1295" s="25" t="str">
        <f t="shared" si="667"/>
        <v/>
      </c>
      <c r="BH1295" s="25" t="str">
        <f t="shared" si="668"/>
        <v/>
      </c>
      <c r="BI1295" s="25" t="str">
        <f t="shared" si="669"/>
        <v/>
      </c>
      <c r="BJ1295" s="25" t="str">
        <f t="shared" si="670"/>
        <v/>
      </c>
      <c r="BK1295" s="25" t="str">
        <f t="shared" si="671"/>
        <v/>
      </c>
      <c r="BL1295" s="25" t="str">
        <f t="shared" si="672"/>
        <v/>
      </c>
      <c r="BM1295" s="25" t="str">
        <f t="shared" si="673"/>
        <v/>
      </c>
      <c r="BN1295" s="25" t="str">
        <f t="shared" si="674"/>
        <v/>
      </c>
    </row>
    <row r="1296" spans="1:66" x14ac:dyDescent="0.25">
      <c r="A1296" s="20" t="str">
        <f>IF('S.D. Paste sheet'!A1296="","",'S.D. Paste sheet'!A1296)</f>
        <v/>
      </c>
      <c r="B1296" s="20" t="str">
        <f>IF('S.D. Paste sheet'!B1296="","",'S.D. Paste sheet'!B1296)</f>
        <v/>
      </c>
      <c r="C1296" s="20" t="str">
        <f>IF('S.D. Paste sheet'!C1296="","",'S.D. Paste sheet'!C1296)</f>
        <v/>
      </c>
      <c r="D1296" s="20" t="str">
        <f>IF('S.D. Paste sheet'!D1296="","",'S.D. Paste sheet'!D1296)</f>
        <v/>
      </c>
      <c r="E1296" s="20" t="str">
        <f>IF('S.D. Paste sheet'!E1296="","",UPPER('S.D. Paste sheet'!E1296))</f>
        <v/>
      </c>
      <c r="F1296" s="20" t="str">
        <f>IF('S.D. Paste sheet'!F1296="","",'S.D. Paste sheet'!F1296)</f>
        <v/>
      </c>
      <c r="G1296" s="20" t="str">
        <f>IF('S.D. Paste sheet'!G1296="","",UPPER('S.D. Paste sheet'!G1296))</f>
        <v/>
      </c>
      <c r="H1296" s="20" t="str">
        <f>IF('S.D. Paste sheet'!H1296="","",UPPER('S.D. Paste sheet'!H1296))</f>
        <v/>
      </c>
      <c r="I1296" s="20" t="str">
        <f>IF('S.D. Paste sheet'!I1296="","",'S.D. Paste sheet'!I1296)</f>
        <v/>
      </c>
      <c r="J1296" s="20" t="str">
        <f>IF('S.D. Paste sheet'!J1296="","",'S.D. Paste sheet'!J1296)</f>
        <v/>
      </c>
      <c r="K1296" s="20" t="str">
        <f>IF('S.D. Paste sheet'!K1296="","",'S.D. Paste sheet'!K1296)</f>
        <v/>
      </c>
      <c r="L1296" s="20" t="str">
        <f>IF('S.D. Paste sheet'!L1296="","",'S.D. Paste sheet'!L1296)</f>
        <v/>
      </c>
      <c r="M1296" s="20" t="str">
        <f>IF('S.D. Paste sheet'!M1296="","",'S.D. Paste sheet'!M1296)</f>
        <v/>
      </c>
      <c r="N1296" s="20" t="str">
        <f>IF('S.D. Paste sheet'!N1296="","",'S.D. Paste sheet'!N1296)</f>
        <v/>
      </c>
      <c r="O1296" s="20" t="str">
        <f>IF('S.D. Paste sheet'!O1296="","",'S.D. Paste sheet'!O1296)</f>
        <v/>
      </c>
      <c r="P1296" s="20" t="str">
        <f>IF('S.D. Paste sheet'!P1296="","",'S.D. Paste sheet'!P1296)</f>
        <v/>
      </c>
      <c r="Q1296" s="20" t="str">
        <f>IF('S.D. Paste sheet'!Q1296="","",'S.D. Paste sheet'!Q1296)</f>
        <v/>
      </c>
      <c r="R1296" s="20" t="str">
        <f>IF('S.D. Paste sheet'!R1296="","",'S.D. Paste sheet'!R1296)</f>
        <v/>
      </c>
      <c r="S1296" s="20" t="str">
        <f>IF('S.D. Paste sheet'!S1296="","",'S.D. Paste sheet'!S1296)</f>
        <v/>
      </c>
      <c r="T1296" s="20" t="str">
        <f>IF('S.D. Paste sheet'!T1296="","",'S.D. Paste sheet'!T1296)</f>
        <v/>
      </c>
      <c r="U1296" s="20" t="str">
        <f>IF('S.D. Paste sheet'!U1296="","",'S.D. Paste sheet'!U1296)</f>
        <v/>
      </c>
      <c r="V1296" s="20" t="str">
        <f>IF('S.D. Paste sheet'!V1296="","",'S.D. Paste sheet'!V1296)</f>
        <v/>
      </c>
      <c r="W1296" s="20" t="str">
        <f>IF('S.D. Paste sheet'!W1296="","",'S.D. Paste sheet'!W1296)</f>
        <v/>
      </c>
      <c r="X1296" s="20" t="str">
        <f>IF('S.D. Paste sheet'!X1296="","",'S.D. Paste sheet'!X1296)</f>
        <v/>
      </c>
      <c r="Y1296" s="20" t="str">
        <f>IF('S.D. Paste sheet'!Y1296="","",'S.D. Paste sheet'!Y1296)</f>
        <v/>
      </c>
      <c r="Z1296" s="20" t="str">
        <f>IF('S.D. Paste sheet'!Z1296="","",'S.D. Paste sheet'!Z1296)</f>
        <v/>
      </c>
      <c r="AA1296" s="20" t="str">
        <f>IF('S.D. Paste sheet'!AA1296="","",'S.D. Paste sheet'!AA1296)</f>
        <v/>
      </c>
      <c r="AB1296" s="20" t="str">
        <f>IF('S.D. Paste sheet'!AB1296="","",'S.D. Paste sheet'!AB1296)</f>
        <v/>
      </c>
      <c r="AC1296" s="20" t="str">
        <f>IF('S.D. Paste sheet'!AC1296="","",'S.D. Paste sheet'!AC1296)</f>
        <v/>
      </c>
      <c r="AD1296" s="20" t="str">
        <f>IF('S.D. Paste sheet'!AD1296="","",'S.D. Paste sheet'!AD1296)</f>
        <v/>
      </c>
      <c r="AE1296" s="28"/>
      <c r="AF1296" t="str">
        <f>IF(AK1296="","",IF(AK1296&gt;0,COUNT($AG$2:AG1296),""))</f>
        <v/>
      </c>
      <c r="AG1296" s="25" t="str">
        <f t="shared" si="643"/>
        <v/>
      </c>
      <c r="AH1296" s="25" t="str">
        <f t="shared" si="644"/>
        <v/>
      </c>
      <c r="AI1296" s="25" t="str">
        <f t="shared" si="645"/>
        <v/>
      </c>
      <c r="AJ1296" s="25" t="str">
        <f t="shared" si="646"/>
        <v/>
      </c>
      <c r="AK1296" s="25" t="str">
        <f t="shared" si="647"/>
        <v/>
      </c>
      <c r="AL1296" s="25" t="str">
        <f t="shared" si="648"/>
        <v/>
      </c>
      <c r="AM1296" s="25" t="str">
        <f t="shared" si="649"/>
        <v/>
      </c>
      <c r="AN1296" s="25" t="str">
        <f t="shared" si="650"/>
        <v/>
      </c>
      <c r="AO1296" s="25" t="str">
        <f t="shared" si="651"/>
        <v/>
      </c>
      <c r="AP1296" s="25" t="str">
        <f t="shared" si="652"/>
        <v/>
      </c>
      <c r="AQ1296" s="25" t="str">
        <f t="shared" si="653"/>
        <v/>
      </c>
      <c r="AR1296" s="25" t="str">
        <f t="shared" si="654"/>
        <v/>
      </c>
      <c r="AS1296" s="25" t="str">
        <f t="shared" si="655"/>
        <v/>
      </c>
      <c r="AT1296" s="25" t="str">
        <f t="shared" si="656"/>
        <v/>
      </c>
      <c r="AU1296" s="25" t="str">
        <f t="shared" si="657"/>
        <v/>
      </c>
      <c r="AV1296" s="25" t="str">
        <f t="shared" si="658"/>
        <v/>
      </c>
      <c r="AX1296" t="str">
        <f>IF(BC1296="","",IF(BC1296&gt;0,COUNT($AY$2:AY1296),""))</f>
        <v/>
      </c>
      <c r="AY1296" s="25" t="str">
        <f t="shared" si="659"/>
        <v/>
      </c>
      <c r="AZ1296" s="25" t="str">
        <f t="shared" si="660"/>
        <v/>
      </c>
      <c r="BA1296" s="25" t="str">
        <f t="shared" si="661"/>
        <v/>
      </c>
      <c r="BB1296" s="25" t="str">
        <f t="shared" si="662"/>
        <v/>
      </c>
      <c r="BC1296" s="25" t="str">
        <f t="shared" si="663"/>
        <v/>
      </c>
      <c r="BD1296" s="25" t="str">
        <f t="shared" si="664"/>
        <v/>
      </c>
      <c r="BE1296" s="25" t="str">
        <f t="shared" si="665"/>
        <v/>
      </c>
      <c r="BF1296" s="25" t="str">
        <f t="shared" si="666"/>
        <v/>
      </c>
      <c r="BG1296" s="25" t="str">
        <f t="shared" si="667"/>
        <v/>
      </c>
      <c r="BH1296" s="25" t="str">
        <f t="shared" si="668"/>
        <v/>
      </c>
      <c r="BI1296" s="25" t="str">
        <f t="shared" si="669"/>
        <v/>
      </c>
      <c r="BJ1296" s="25" t="str">
        <f t="shared" si="670"/>
        <v/>
      </c>
      <c r="BK1296" s="25" t="str">
        <f t="shared" si="671"/>
        <v/>
      </c>
      <c r="BL1296" s="25" t="str">
        <f t="shared" si="672"/>
        <v/>
      </c>
      <c r="BM1296" s="25" t="str">
        <f t="shared" si="673"/>
        <v/>
      </c>
      <c r="BN1296" s="25" t="str">
        <f t="shared" si="674"/>
        <v/>
      </c>
    </row>
    <row r="1297" spans="1:66" x14ac:dyDescent="0.25">
      <c r="A1297" s="20" t="str">
        <f>IF('S.D. Paste sheet'!A1297="","",'S.D. Paste sheet'!A1297)</f>
        <v/>
      </c>
      <c r="B1297" s="20" t="str">
        <f>IF('S.D. Paste sheet'!B1297="","",'S.D. Paste sheet'!B1297)</f>
        <v/>
      </c>
      <c r="C1297" s="20" t="str">
        <f>IF('S.D. Paste sheet'!C1297="","",'S.D. Paste sheet'!C1297)</f>
        <v/>
      </c>
      <c r="D1297" s="20" t="str">
        <f>IF('S.D. Paste sheet'!D1297="","",'S.D. Paste sheet'!D1297)</f>
        <v/>
      </c>
      <c r="E1297" s="20" t="str">
        <f>IF('S.D. Paste sheet'!E1297="","",UPPER('S.D. Paste sheet'!E1297))</f>
        <v/>
      </c>
      <c r="F1297" s="20" t="str">
        <f>IF('S.D. Paste sheet'!F1297="","",'S.D. Paste sheet'!F1297)</f>
        <v/>
      </c>
      <c r="G1297" s="20" t="str">
        <f>IF('S.D. Paste sheet'!G1297="","",UPPER('S.D. Paste sheet'!G1297))</f>
        <v/>
      </c>
      <c r="H1297" s="20" t="str">
        <f>IF('S.D. Paste sheet'!H1297="","",UPPER('S.D. Paste sheet'!H1297))</f>
        <v/>
      </c>
      <c r="I1297" s="20" t="str">
        <f>IF('S.D. Paste sheet'!I1297="","",'S.D. Paste sheet'!I1297)</f>
        <v/>
      </c>
      <c r="J1297" s="20" t="str">
        <f>IF('S.D. Paste sheet'!J1297="","",'S.D. Paste sheet'!J1297)</f>
        <v/>
      </c>
      <c r="K1297" s="20" t="str">
        <f>IF('S.D. Paste sheet'!K1297="","",'S.D. Paste sheet'!K1297)</f>
        <v/>
      </c>
      <c r="L1297" s="20" t="str">
        <f>IF('S.D. Paste sheet'!L1297="","",'S.D. Paste sheet'!L1297)</f>
        <v/>
      </c>
      <c r="M1297" s="20" t="str">
        <f>IF('S.D. Paste sheet'!M1297="","",'S.D. Paste sheet'!M1297)</f>
        <v/>
      </c>
      <c r="N1297" s="20" t="str">
        <f>IF('S.D. Paste sheet'!N1297="","",'S.D. Paste sheet'!N1297)</f>
        <v/>
      </c>
      <c r="O1297" s="20" t="str">
        <f>IF('S.D. Paste sheet'!O1297="","",'S.D. Paste sheet'!O1297)</f>
        <v/>
      </c>
      <c r="P1297" s="20" t="str">
        <f>IF('S.D. Paste sheet'!P1297="","",'S.D. Paste sheet'!P1297)</f>
        <v/>
      </c>
      <c r="Q1297" s="20" t="str">
        <f>IF('S.D. Paste sheet'!Q1297="","",'S.D. Paste sheet'!Q1297)</f>
        <v/>
      </c>
      <c r="R1297" s="20" t="str">
        <f>IF('S.D. Paste sheet'!R1297="","",'S.D. Paste sheet'!R1297)</f>
        <v/>
      </c>
      <c r="S1297" s="20" t="str">
        <f>IF('S.D. Paste sheet'!S1297="","",'S.D. Paste sheet'!S1297)</f>
        <v/>
      </c>
      <c r="T1297" s="20" t="str">
        <f>IF('S.D. Paste sheet'!T1297="","",'S.D. Paste sheet'!T1297)</f>
        <v/>
      </c>
      <c r="U1297" s="20" t="str">
        <f>IF('S.D. Paste sheet'!U1297="","",'S.D. Paste sheet'!U1297)</f>
        <v/>
      </c>
      <c r="V1297" s="20" t="str">
        <f>IF('S.D. Paste sheet'!V1297="","",'S.D. Paste sheet'!V1297)</f>
        <v/>
      </c>
      <c r="W1297" s="20" t="str">
        <f>IF('S.D. Paste sheet'!W1297="","",'S.D. Paste sheet'!W1297)</f>
        <v/>
      </c>
      <c r="X1297" s="20" t="str">
        <f>IF('S.D. Paste sheet'!X1297="","",'S.D. Paste sheet'!X1297)</f>
        <v/>
      </c>
      <c r="Y1297" s="20" t="str">
        <f>IF('S.D. Paste sheet'!Y1297="","",'S.D. Paste sheet'!Y1297)</f>
        <v/>
      </c>
      <c r="Z1297" s="20" t="str">
        <f>IF('S.D. Paste sheet'!Z1297="","",'S.D. Paste sheet'!Z1297)</f>
        <v/>
      </c>
      <c r="AA1297" s="20" t="str">
        <f>IF('S.D. Paste sheet'!AA1297="","",'S.D. Paste sheet'!AA1297)</f>
        <v/>
      </c>
      <c r="AB1297" s="20" t="str">
        <f>IF('S.D. Paste sheet'!AB1297="","",'S.D. Paste sheet'!AB1297)</f>
        <v/>
      </c>
      <c r="AC1297" s="20" t="str">
        <f>IF('S.D. Paste sheet'!AC1297="","",'S.D. Paste sheet'!AC1297)</f>
        <v/>
      </c>
      <c r="AD1297" s="20" t="str">
        <f>IF('S.D. Paste sheet'!AD1297="","",'S.D. Paste sheet'!AD1297)</f>
        <v/>
      </c>
      <c r="AE1297" s="28"/>
      <c r="AF1297" t="str">
        <f>IF(AK1297="","",IF(AK1297&gt;0,COUNT($AG$2:AG1297),""))</f>
        <v/>
      </c>
      <c r="AG1297" s="25" t="str">
        <f t="shared" si="643"/>
        <v/>
      </c>
      <c r="AH1297" s="25" t="str">
        <f t="shared" si="644"/>
        <v/>
      </c>
      <c r="AI1297" s="25" t="str">
        <f t="shared" si="645"/>
        <v/>
      </c>
      <c r="AJ1297" s="25" t="str">
        <f t="shared" si="646"/>
        <v/>
      </c>
      <c r="AK1297" s="25" t="str">
        <f t="shared" si="647"/>
        <v/>
      </c>
      <c r="AL1297" s="25" t="str">
        <f t="shared" si="648"/>
        <v/>
      </c>
      <c r="AM1297" s="25" t="str">
        <f t="shared" si="649"/>
        <v/>
      </c>
      <c r="AN1297" s="25" t="str">
        <f t="shared" si="650"/>
        <v/>
      </c>
      <c r="AO1297" s="25" t="str">
        <f t="shared" si="651"/>
        <v/>
      </c>
      <c r="AP1297" s="25" t="str">
        <f t="shared" si="652"/>
        <v/>
      </c>
      <c r="AQ1297" s="25" t="str">
        <f t="shared" si="653"/>
        <v/>
      </c>
      <c r="AR1297" s="25" t="str">
        <f t="shared" si="654"/>
        <v/>
      </c>
      <c r="AS1297" s="25" t="str">
        <f t="shared" si="655"/>
        <v/>
      </c>
      <c r="AT1297" s="25" t="str">
        <f t="shared" si="656"/>
        <v/>
      </c>
      <c r="AU1297" s="25" t="str">
        <f t="shared" si="657"/>
        <v/>
      </c>
      <c r="AV1297" s="25" t="str">
        <f t="shared" si="658"/>
        <v/>
      </c>
      <c r="AX1297" t="str">
        <f>IF(BC1297="","",IF(BC1297&gt;0,COUNT($AY$2:AY1297),""))</f>
        <v/>
      </c>
      <c r="AY1297" s="25" t="str">
        <f t="shared" si="659"/>
        <v/>
      </c>
      <c r="AZ1297" s="25" t="str">
        <f t="shared" si="660"/>
        <v/>
      </c>
      <c r="BA1297" s="25" t="str">
        <f t="shared" si="661"/>
        <v/>
      </c>
      <c r="BB1297" s="25" t="str">
        <f t="shared" si="662"/>
        <v/>
      </c>
      <c r="BC1297" s="25" t="str">
        <f t="shared" si="663"/>
        <v/>
      </c>
      <c r="BD1297" s="25" t="str">
        <f t="shared" si="664"/>
        <v/>
      </c>
      <c r="BE1297" s="25" t="str">
        <f t="shared" si="665"/>
        <v/>
      </c>
      <c r="BF1297" s="25" t="str">
        <f t="shared" si="666"/>
        <v/>
      </c>
      <c r="BG1297" s="25" t="str">
        <f t="shared" si="667"/>
        <v/>
      </c>
      <c r="BH1297" s="25" t="str">
        <f t="shared" si="668"/>
        <v/>
      </c>
      <c r="BI1297" s="25" t="str">
        <f t="shared" si="669"/>
        <v/>
      </c>
      <c r="BJ1297" s="25" t="str">
        <f t="shared" si="670"/>
        <v/>
      </c>
      <c r="BK1297" s="25" t="str">
        <f t="shared" si="671"/>
        <v/>
      </c>
      <c r="BL1297" s="25" t="str">
        <f t="shared" si="672"/>
        <v/>
      </c>
      <c r="BM1297" s="25" t="str">
        <f t="shared" si="673"/>
        <v/>
      </c>
      <c r="BN1297" s="25" t="str">
        <f t="shared" si="674"/>
        <v/>
      </c>
    </row>
    <row r="1298" spans="1:66" x14ac:dyDescent="0.25">
      <c r="A1298" s="20" t="str">
        <f>IF('S.D. Paste sheet'!A1298="","",'S.D. Paste sheet'!A1298)</f>
        <v/>
      </c>
      <c r="B1298" s="20" t="str">
        <f>IF('S.D. Paste sheet'!B1298="","",'S.D. Paste sheet'!B1298)</f>
        <v/>
      </c>
      <c r="C1298" s="20" t="str">
        <f>IF('S.D. Paste sheet'!C1298="","",'S.D. Paste sheet'!C1298)</f>
        <v/>
      </c>
      <c r="D1298" s="20" t="str">
        <f>IF('S.D. Paste sheet'!D1298="","",'S.D. Paste sheet'!D1298)</f>
        <v/>
      </c>
      <c r="E1298" s="20" t="str">
        <f>IF('S.D. Paste sheet'!E1298="","",UPPER('S.D. Paste sheet'!E1298))</f>
        <v/>
      </c>
      <c r="F1298" s="20" t="str">
        <f>IF('S.D. Paste sheet'!F1298="","",'S.D. Paste sheet'!F1298)</f>
        <v/>
      </c>
      <c r="G1298" s="20" t="str">
        <f>IF('S.D. Paste sheet'!G1298="","",UPPER('S.D. Paste sheet'!G1298))</f>
        <v/>
      </c>
      <c r="H1298" s="20" t="str">
        <f>IF('S.D. Paste sheet'!H1298="","",UPPER('S.D. Paste sheet'!H1298))</f>
        <v/>
      </c>
      <c r="I1298" s="20" t="str">
        <f>IF('S.D. Paste sheet'!I1298="","",'S.D. Paste sheet'!I1298)</f>
        <v/>
      </c>
      <c r="J1298" s="20" t="str">
        <f>IF('S.D. Paste sheet'!J1298="","",'S.D. Paste sheet'!J1298)</f>
        <v/>
      </c>
      <c r="K1298" s="20" t="str">
        <f>IF('S.D. Paste sheet'!K1298="","",'S.D. Paste sheet'!K1298)</f>
        <v/>
      </c>
      <c r="L1298" s="20" t="str">
        <f>IF('S.D. Paste sheet'!L1298="","",'S.D. Paste sheet'!L1298)</f>
        <v/>
      </c>
      <c r="M1298" s="20" t="str">
        <f>IF('S.D. Paste sheet'!M1298="","",'S.D. Paste sheet'!M1298)</f>
        <v/>
      </c>
      <c r="N1298" s="20" t="str">
        <f>IF('S.D. Paste sheet'!N1298="","",'S.D. Paste sheet'!N1298)</f>
        <v/>
      </c>
      <c r="O1298" s="20" t="str">
        <f>IF('S.D. Paste sheet'!O1298="","",'S.D. Paste sheet'!O1298)</f>
        <v/>
      </c>
      <c r="P1298" s="20" t="str">
        <f>IF('S.D. Paste sheet'!P1298="","",'S.D. Paste sheet'!P1298)</f>
        <v/>
      </c>
      <c r="Q1298" s="20" t="str">
        <f>IF('S.D. Paste sheet'!Q1298="","",'S.D. Paste sheet'!Q1298)</f>
        <v/>
      </c>
      <c r="R1298" s="20" t="str">
        <f>IF('S.D. Paste sheet'!R1298="","",'S.D. Paste sheet'!R1298)</f>
        <v/>
      </c>
      <c r="S1298" s="20" t="str">
        <f>IF('S.D. Paste sheet'!S1298="","",'S.D. Paste sheet'!S1298)</f>
        <v/>
      </c>
      <c r="T1298" s="20" t="str">
        <f>IF('S.D. Paste sheet'!T1298="","",'S.D. Paste sheet'!T1298)</f>
        <v/>
      </c>
      <c r="U1298" s="20" t="str">
        <f>IF('S.D. Paste sheet'!U1298="","",'S.D. Paste sheet'!U1298)</f>
        <v/>
      </c>
      <c r="V1298" s="20" t="str">
        <f>IF('S.D. Paste sheet'!V1298="","",'S.D. Paste sheet'!V1298)</f>
        <v/>
      </c>
      <c r="W1298" s="20" t="str">
        <f>IF('S.D. Paste sheet'!W1298="","",'S.D. Paste sheet'!W1298)</f>
        <v/>
      </c>
      <c r="X1298" s="20" t="str">
        <f>IF('S.D. Paste sheet'!X1298="","",'S.D. Paste sheet'!X1298)</f>
        <v/>
      </c>
      <c r="Y1298" s="20" t="str">
        <f>IF('S.D. Paste sheet'!Y1298="","",'S.D. Paste sheet'!Y1298)</f>
        <v/>
      </c>
      <c r="Z1298" s="20" t="str">
        <f>IF('S.D. Paste sheet'!Z1298="","",'S.D. Paste sheet'!Z1298)</f>
        <v/>
      </c>
      <c r="AA1298" s="20" t="str">
        <f>IF('S.D. Paste sheet'!AA1298="","",'S.D. Paste sheet'!AA1298)</f>
        <v/>
      </c>
      <c r="AB1298" s="20" t="str">
        <f>IF('S.D. Paste sheet'!AB1298="","",'S.D. Paste sheet'!AB1298)</f>
        <v/>
      </c>
      <c r="AC1298" s="20" t="str">
        <f>IF('S.D. Paste sheet'!AC1298="","",'S.D. Paste sheet'!AC1298)</f>
        <v/>
      </c>
      <c r="AD1298" s="20" t="str">
        <f>IF('S.D. Paste sheet'!AD1298="","",'S.D. Paste sheet'!AD1298)</f>
        <v/>
      </c>
      <c r="AE1298" s="28"/>
      <c r="AF1298" t="str">
        <f>IF(AK1298="","",IF(AK1298&gt;0,COUNT($AG$2:AG1298),""))</f>
        <v/>
      </c>
      <c r="AG1298" s="25" t="str">
        <f t="shared" si="643"/>
        <v/>
      </c>
      <c r="AH1298" s="25" t="str">
        <f t="shared" si="644"/>
        <v/>
      </c>
      <c r="AI1298" s="25" t="str">
        <f t="shared" si="645"/>
        <v/>
      </c>
      <c r="AJ1298" s="25" t="str">
        <f t="shared" si="646"/>
        <v/>
      </c>
      <c r="AK1298" s="25" t="str">
        <f t="shared" si="647"/>
        <v/>
      </c>
      <c r="AL1298" s="25" t="str">
        <f t="shared" si="648"/>
        <v/>
      </c>
      <c r="AM1298" s="25" t="str">
        <f t="shared" si="649"/>
        <v/>
      </c>
      <c r="AN1298" s="25" t="str">
        <f t="shared" si="650"/>
        <v/>
      </c>
      <c r="AO1298" s="25" t="str">
        <f t="shared" si="651"/>
        <v/>
      </c>
      <c r="AP1298" s="25" t="str">
        <f t="shared" si="652"/>
        <v/>
      </c>
      <c r="AQ1298" s="25" t="str">
        <f t="shared" si="653"/>
        <v/>
      </c>
      <c r="AR1298" s="25" t="str">
        <f t="shared" si="654"/>
        <v/>
      </c>
      <c r="AS1298" s="25" t="str">
        <f t="shared" si="655"/>
        <v/>
      </c>
      <c r="AT1298" s="25" t="str">
        <f t="shared" si="656"/>
        <v/>
      </c>
      <c r="AU1298" s="25" t="str">
        <f t="shared" si="657"/>
        <v/>
      </c>
      <c r="AV1298" s="25" t="str">
        <f t="shared" si="658"/>
        <v/>
      </c>
      <c r="AX1298" t="str">
        <f>IF(BC1298="","",IF(BC1298&gt;0,COUNT($AY$2:AY1298),""))</f>
        <v/>
      </c>
      <c r="AY1298" s="25" t="str">
        <f t="shared" si="659"/>
        <v/>
      </c>
      <c r="AZ1298" s="25" t="str">
        <f t="shared" si="660"/>
        <v/>
      </c>
      <c r="BA1298" s="25" t="str">
        <f t="shared" si="661"/>
        <v/>
      </c>
      <c r="BB1298" s="25" t="str">
        <f t="shared" si="662"/>
        <v/>
      </c>
      <c r="BC1298" s="25" t="str">
        <f t="shared" si="663"/>
        <v/>
      </c>
      <c r="BD1298" s="25" t="str">
        <f t="shared" si="664"/>
        <v/>
      </c>
      <c r="BE1298" s="25" t="str">
        <f t="shared" si="665"/>
        <v/>
      </c>
      <c r="BF1298" s="25" t="str">
        <f t="shared" si="666"/>
        <v/>
      </c>
      <c r="BG1298" s="25" t="str">
        <f t="shared" si="667"/>
        <v/>
      </c>
      <c r="BH1298" s="25" t="str">
        <f t="shared" si="668"/>
        <v/>
      </c>
      <c r="BI1298" s="25" t="str">
        <f t="shared" si="669"/>
        <v/>
      </c>
      <c r="BJ1298" s="25" t="str">
        <f t="shared" si="670"/>
        <v/>
      </c>
      <c r="BK1298" s="25" t="str">
        <f t="shared" si="671"/>
        <v/>
      </c>
      <c r="BL1298" s="25" t="str">
        <f t="shared" si="672"/>
        <v/>
      </c>
      <c r="BM1298" s="25" t="str">
        <f t="shared" si="673"/>
        <v/>
      </c>
      <c r="BN1298" s="25" t="str">
        <f t="shared" si="674"/>
        <v/>
      </c>
    </row>
    <row r="1299" spans="1:66" x14ac:dyDescent="0.25">
      <c r="A1299" s="20" t="str">
        <f>IF('S.D. Paste sheet'!A1299="","",'S.D. Paste sheet'!A1299)</f>
        <v/>
      </c>
      <c r="B1299" s="20" t="str">
        <f>IF('S.D. Paste sheet'!B1299="","",'S.D. Paste sheet'!B1299)</f>
        <v/>
      </c>
      <c r="C1299" s="20" t="str">
        <f>IF('S.D. Paste sheet'!C1299="","",'S.D. Paste sheet'!C1299)</f>
        <v/>
      </c>
      <c r="D1299" s="20" t="str">
        <f>IF('S.D. Paste sheet'!D1299="","",'S.D. Paste sheet'!D1299)</f>
        <v/>
      </c>
      <c r="E1299" s="20" t="str">
        <f>IF('S.D. Paste sheet'!E1299="","",UPPER('S.D. Paste sheet'!E1299))</f>
        <v/>
      </c>
      <c r="F1299" s="20" t="str">
        <f>IF('S.D. Paste sheet'!F1299="","",'S.D. Paste sheet'!F1299)</f>
        <v/>
      </c>
      <c r="G1299" s="20" t="str">
        <f>IF('S.D. Paste sheet'!G1299="","",UPPER('S.D. Paste sheet'!G1299))</f>
        <v/>
      </c>
      <c r="H1299" s="20" t="str">
        <f>IF('S.D. Paste sheet'!H1299="","",UPPER('S.D. Paste sheet'!H1299))</f>
        <v/>
      </c>
      <c r="I1299" s="20" t="str">
        <f>IF('S.D. Paste sheet'!I1299="","",'S.D. Paste sheet'!I1299)</f>
        <v/>
      </c>
      <c r="J1299" s="20" t="str">
        <f>IF('S.D. Paste sheet'!J1299="","",'S.D. Paste sheet'!J1299)</f>
        <v/>
      </c>
      <c r="K1299" s="20" t="str">
        <f>IF('S.D. Paste sheet'!K1299="","",'S.D. Paste sheet'!K1299)</f>
        <v/>
      </c>
      <c r="L1299" s="20" t="str">
        <f>IF('S.D. Paste sheet'!L1299="","",'S.D. Paste sheet'!L1299)</f>
        <v/>
      </c>
      <c r="M1299" s="20" t="str">
        <f>IF('S.D. Paste sheet'!M1299="","",'S.D. Paste sheet'!M1299)</f>
        <v/>
      </c>
      <c r="N1299" s="20" t="str">
        <f>IF('S.D. Paste sheet'!N1299="","",'S.D. Paste sheet'!N1299)</f>
        <v/>
      </c>
      <c r="O1299" s="20" t="str">
        <f>IF('S.D. Paste sheet'!O1299="","",'S.D. Paste sheet'!O1299)</f>
        <v/>
      </c>
      <c r="P1299" s="20" t="str">
        <f>IF('S.D. Paste sheet'!P1299="","",'S.D. Paste sheet'!P1299)</f>
        <v/>
      </c>
      <c r="Q1299" s="20" t="str">
        <f>IF('S.D. Paste sheet'!Q1299="","",'S.D. Paste sheet'!Q1299)</f>
        <v/>
      </c>
      <c r="R1299" s="20" t="str">
        <f>IF('S.D. Paste sheet'!R1299="","",'S.D. Paste sheet'!R1299)</f>
        <v/>
      </c>
      <c r="S1299" s="20" t="str">
        <f>IF('S.D. Paste sheet'!S1299="","",'S.D. Paste sheet'!S1299)</f>
        <v/>
      </c>
      <c r="T1299" s="20" t="str">
        <f>IF('S.D. Paste sheet'!T1299="","",'S.D. Paste sheet'!T1299)</f>
        <v/>
      </c>
      <c r="U1299" s="20" t="str">
        <f>IF('S.D. Paste sheet'!U1299="","",'S.D. Paste sheet'!U1299)</f>
        <v/>
      </c>
      <c r="V1299" s="20" t="str">
        <f>IF('S.D. Paste sheet'!V1299="","",'S.D. Paste sheet'!V1299)</f>
        <v/>
      </c>
      <c r="W1299" s="20" t="str">
        <f>IF('S.D. Paste sheet'!W1299="","",'S.D. Paste sheet'!W1299)</f>
        <v/>
      </c>
      <c r="X1299" s="20" t="str">
        <f>IF('S.D. Paste sheet'!X1299="","",'S.D. Paste sheet'!X1299)</f>
        <v/>
      </c>
      <c r="Y1299" s="20" t="str">
        <f>IF('S.D. Paste sheet'!Y1299="","",'S.D. Paste sheet'!Y1299)</f>
        <v/>
      </c>
      <c r="Z1299" s="20" t="str">
        <f>IF('S.D. Paste sheet'!Z1299="","",'S.D. Paste sheet'!Z1299)</f>
        <v/>
      </c>
      <c r="AA1299" s="20" t="str">
        <f>IF('S.D. Paste sheet'!AA1299="","",'S.D. Paste sheet'!AA1299)</f>
        <v/>
      </c>
      <c r="AB1299" s="20" t="str">
        <f>IF('S.D. Paste sheet'!AB1299="","",'S.D. Paste sheet'!AB1299)</f>
        <v/>
      </c>
      <c r="AC1299" s="20" t="str">
        <f>IF('S.D. Paste sheet'!AC1299="","",'S.D. Paste sheet'!AC1299)</f>
        <v/>
      </c>
      <c r="AD1299" s="20" t="str">
        <f>IF('S.D. Paste sheet'!AD1299="","",'S.D. Paste sheet'!AD1299)</f>
        <v/>
      </c>
      <c r="AE1299" s="28"/>
      <c r="AF1299" t="str">
        <f>IF(AK1299="","",IF(AK1299&gt;0,COUNT($AG$2:AG1299),""))</f>
        <v/>
      </c>
      <c r="AG1299" s="25" t="str">
        <f t="shared" si="643"/>
        <v/>
      </c>
      <c r="AH1299" s="25" t="str">
        <f t="shared" si="644"/>
        <v/>
      </c>
      <c r="AI1299" s="25" t="str">
        <f t="shared" si="645"/>
        <v/>
      </c>
      <c r="AJ1299" s="25" t="str">
        <f t="shared" si="646"/>
        <v/>
      </c>
      <c r="AK1299" s="25" t="str">
        <f t="shared" si="647"/>
        <v/>
      </c>
      <c r="AL1299" s="25" t="str">
        <f t="shared" si="648"/>
        <v/>
      </c>
      <c r="AM1299" s="25" t="str">
        <f t="shared" si="649"/>
        <v/>
      </c>
      <c r="AN1299" s="25" t="str">
        <f t="shared" si="650"/>
        <v/>
      </c>
      <c r="AO1299" s="25" t="str">
        <f t="shared" si="651"/>
        <v/>
      </c>
      <c r="AP1299" s="25" t="str">
        <f t="shared" si="652"/>
        <v/>
      </c>
      <c r="AQ1299" s="25" t="str">
        <f t="shared" si="653"/>
        <v/>
      </c>
      <c r="AR1299" s="25" t="str">
        <f t="shared" si="654"/>
        <v/>
      </c>
      <c r="AS1299" s="25" t="str">
        <f t="shared" si="655"/>
        <v/>
      </c>
      <c r="AT1299" s="25" t="str">
        <f t="shared" si="656"/>
        <v/>
      </c>
      <c r="AU1299" s="25" t="str">
        <f t="shared" si="657"/>
        <v/>
      </c>
      <c r="AV1299" s="25" t="str">
        <f t="shared" si="658"/>
        <v/>
      </c>
      <c r="AX1299" t="str">
        <f>IF(BC1299="","",IF(BC1299&gt;0,COUNT($AY$2:AY1299),""))</f>
        <v/>
      </c>
      <c r="AY1299" s="25" t="str">
        <f t="shared" si="659"/>
        <v/>
      </c>
      <c r="AZ1299" s="25" t="str">
        <f t="shared" si="660"/>
        <v/>
      </c>
      <c r="BA1299" s="25" t="str">
        <f t="shared" si="661"/>
        <v/>
      </c>
      <c r="BB1299" s="25" t="str">
        <f t="shared" si="662"/>
        <v/>
      </c>
      <c r="BC1299" s="25" t="str">
        <f t="shared" si="663"/>
        <v/>
      </c>
      <c r="BD1299" s="25" t="str">
        <f t="shared" si="664"/>
        <v/>
      </c>
      <c r="BE1299" s="25" t="str">
        <f t="shared" si="665"/>
        <v/>
      </c>
      <c r="BF1299" s="25" t="str">
        <f t="shared" si="666"/>
        <v/>
      </c>
      <c r="BG1299" s="25" t="str">
        <f t="shared" si="667"/>
        <v/>
      </c>
      <c r="BH1299" s="25" t="str">
        <f t="shared" si="668"/>
        <v/>
      </c>
      <c r="BI1299" s="25" t="str">
        <f t="shared" si="669"/>
        <v/>
      </c>
      <c r="BJ1299" s="25" t="str">
        <f t="shared" si="670"/>
        <v/>
      </c>
      <c r="BK1299" s="25" t="str">
        <f t="shared" si="671"/>
        <v/>
      </c>
      <c r="BL1299" s="25" t="str">
        <f t="shared" si="672"/>
        <v/>
      </c>
      <c r="BM1299" s="25" t="str">
        <f t="shared" si="673"/>
        <v/>
      </c>
      <c r="BN1299" s="25" t="str">
        <f t="shared" si="674"/>
        <v/>
      </c>
    </row>
    <row r="1300" spans="1:66" x14ac:dyDescent="0.25">
      <c r="A1300" s="20" t="str">
        <f>IF('S.D. Paste sheet'!A1300="","",'S.D. Paste sheet'!A1300)</f>
        <v/>
      </c>
      <c r="B1300" s="20" t="str">
        <f>IF('S.D. Paste sheet'!B1300="","",'S.D. Paste sheet'!B1300)</f>
        <v/>
      </c>
      <c r="C1300" s="20" t="str">
        <f>IF('S.D. Paste sheet'!C1300="","",'S.D. Paste sheet'!C1300)</f>
        <v/>
      </c>
      <c r="D1300" s="20" t="str">
        <f>IF('S.D. Paste sheet'!D1300="","",'S.D. Paste sheet'!D1300)</f>
        <v/>
      </c>
      <c r="E1300" s="20" t="str">
        <f>IF('S.D. Paste sheet'!E1300="","",UPPER('S.D. Paste sheet'!E1300))</f>
        <v/>
      </c>
      <c r="F1300" s="20" t="str">
        <f>IF('S.D. Paste sheet'!F1300="","",'S.D. Paste sheet'!F1300)</f>
        <v/>
      </c>
      <c r="G1300" s="20" t="str">
        <f>IF('S.D. Paste sheet'!G1300="","",UPPER('S.D. Paste sheet'!G1300))</f>
        <v/>
      </c>
      <c r="H1300" s="20" t="str">
        <f>IF('S.D. Paste sheet'!H1300="","",UPPER('S.D. Paste sheet'!H1300))</f>
        <v/>
      </c>
      <c r="I1300" s="20" t="str">
        <f>IF('S.D. Paste sheet'!I1300="","",'S.D. Paste sheet'!I1300)</f>
        <v/>
      </c>
      <c r="J1300" s="20" t="str">
        <f>IF('S.D. Paste sheet'!J1300="","",'S.D. Paste sheet'!J1300)</f>
        <v/>
      </c>
      <c r="K1300" s="20" t="str">
        <f>IF('S.D. Paste sheet'!K1300="","",'S.D. Paste sheet'!K1300)</f>
        <v/>
      </c>
      <c r="L1300" s="20" t="str">
        <f>IF('S.D. Paste sheet'!L1300="","",'S.D. Paste sheet'!L1300)</f>
        <v/>
      </c>
      <c r="M1300" s="20" t="str">
        <f>IF('S.D. Paste sheet'!M1300="","",'S.D. Paste sheet'!M1300)</f>
        <v/>
      </c>
      <c r="N1300" s="20" t="str">
        <f>IF('S.D. Paste sheet'!N1300="","",'S.D. Paste sheet'!N1300)</f>
        <v/>
      </c>
      <c r="O1300" s="20" t="str">
        <f>IF('S.D. Paste sheet'!O1300="","",'S.D. Paste sheet'!O1300)</f>
        <v/>
      </c>
      <c r="P1300" s="20" t="str">
        <f>IF('S.D. Paste sheet'!P1300="","",'S.D. Paste sheet'!P1300)</f>
        <v/>
      </c>
      <c r="Q1300" s="20" t="str">
        <f>IF('S.D. Paste sheet'!Q1300="","",'S.D. Paste sheet'!Q1300)</f>
        <v/>
      </c>
      <c r="R1300" s="20" t="str">
        <f>IF('S.D. Paste sheet'!R1300="","",'S.D. Paste sheet'!R1300)</f>
        <v/>
      </c>
      <c r="S1300" s="20" t="str">
        <f>IF('S.D. Paste sheet'!S1300="","",'S.D. Paste sheet'!S1300)</f>
        <v/>
      </c>
      <c r="T1300" s="20" t="str">
        <f>IF('S.D. Paste sheet'!T1300="","",'S.D. Paste sheet'!T1300)</f>
        <v/>
      </c>
      <c r="U1300" s="20" t="str">
        <f>IF('S.D. Paste sheet'!U1300="","",'S.D. Paste sheet'!U1300)</f>
        <v/>
      </c>
      <c r="V1300" s="20" t="str">
        <f>IF('S.D. Paste sheet'!V1300="","",'S.D. Paste sheet'!V1300)</f>
        <v/>
      </c>
      <c r="W1300" s="20" t="str">
        <f>IF('S.D. Paste sheet'!W1300="","",'S.D. Paste sheet'!W1300)</f>
        <v/>
      </c>
      <c r="X1300" s="20" t="str">
        <f>IF('S.D. Paste sheet'!X1300="","",'S.D. Paste sheet'!X1300)</f>
        <v/>
      </c>
      <c r="Y1300" s="20" t="str">
        <f>IF('S.D. Paste sheet'!Y1300="","",'S.D. Paste sheet'!Y1300)</f>
        <v/>
      </c>
      <c r="Z1300" s="20" t="str">
        <f>IF('S.D. Paste sheet'!Z1300="","",'S.D. Paste sheet'!Z1300)</f>
        <v/>
      </c>
      <c r="AA1300" s="20" t="str">
        <f>IF('S.D. Paste sheet'!AA1300="","",'S.D. Paste sheet'!AA1300)</f>
        <v/>
      </c>
      <c r="AB1300" s="20" t="str">
        <f>IF('S.D. Paste sheet'!AB1300="","",'S.D. Paste sheet'!AB1300)</f>
        <v/>
      </c>
      <c r="AC1300" s="20" t="str">
        <f>IF('S.D. Paste sheet'!AC1300="","",'S.D. Paste sheet'!AC1300)</f>
        <v/>
      </c>
      <c r="AD1300" s="20" t="str">
        <f>IF('S.D. Paste sheet'!AD1300="","",'S.D. Paste sheet'!AD1300)</f>
        <v/>
      </c>
      <c r="AE1300" s="28"/>
      <c r="AF1300" t="str">
        <f>IF(AK1300="","",IF(AK1300&gt;0,COUNT($AG$2:AG1300),""))</f>
        <v/>
      </c>
      <c r="AG1300" s="25" t="str">
        <f t="shared" si="643"/>
        <v/>
      </c>
      <c r="AH1300" s="25" t="str">
        <f t="shared" si="644"/>
        <v/>
      </c>
      <c r="AI1300" s="25" t="str">
        <f t="shared" si="645"/>
        <v/>
      </c>
      <c r="AJ1300" s="25" t="str">
        <f t="shared" si="646"/>
        <v/>
      </c>
      <c r="AK1300" s="25" t="str">
        <f t="shared" si="647"/>
        <v/>
      </c>
      <c r="AL1300" s="25" t="str">
        <f t="shared" si="648"/>
        <v/>
      </c>
      <c r="AM1300" s="25" t="str">
        <f t="shared" si="649"/>
        <v/>
      </c>
      <c r="AN1300" s="25" t="str">
        <f t="shared" si="650"/>
        <v/>
      </c>
      <c r="AO1300" s="25" t="str">
        <f t="shared" si="651"/>
        <v/>
      </c>
      <c r="AP1300" s="25" t="str">
        <f t="shared" si="652"/>
        <v/>
      </c>
      <c r="AQ1300" s="25" t="str">
        <f t="shared" si="653"/>
        <v/>
      </c>
      <c r="AR1300" s="25" t="str">
        <f t="shared" si="654"/>
        <v/>
      </c>
      <c r="AS1300" s="25" t="str">
        <f t="shared" si="655"/>
        <v/>
      </c>
      <c r="AT1300" s="25" t="str">
        <f t="shared" si="656"/>
        <v/>
      </c>
      <c r="AU1300" s="25" t="str">
        <f t="shared" si="657"/>
        <v/>
      </c>
      <c r="AV1300" s="25" t="str">
        <f t="shared" si="658"/>
        <v/>
      </c>
      <c r="AX1300" t="str">
        <f>IF(BC1300="","",IF(BC1300&gt;0,COUNT($AY$2:AY1300),""))</f>
        <v/>
      </c>
      <c r="AY1300" s="25" t="str">
        <f t="shared" si="659"/>
        <v/>
      </c>
      <c r="AZ1300" s="25" t="str">
        <f t="shared" si="660"/>
        <v/>
      </c>
      <c r="BA1300" s="25" t="str">
        <f t="shared" si="661"/>
        <v/>
      </c>
      <c r="BB1300" s="25" t="str">
        <f t="shared" si="662"/>
        <v/>
      </c>
      <c r="BC1300" s="25" t="str">
        <f t="shared" si="663"/>
        <v/>
      </c>
      <c r="BD1300" s="25" t="str">
        <f t="shared" si="664"/>
        <v/>
      </c>
      <c r="BE1300" s="25" t="str">
        <f t="shared" si="665"/>
        <v/>
      </c>
      <c r="BF1300" s="25" t="str">
        <f t="shared" si="666"/>
        <v/>
      </c>
      <c r="BG1300" s="25" t="str">
        <f t="shared" si="667"/>
        <v/>
      </c>
      <c r="BH1300" s="25" t="str">
        <f t="shared" si="668"/>
        <v/>
      </c>
      <c r="BI1300" s="25" t="str">
        <f t="shared" si="669"/>
        <v/>
      </c>
      <c r="BJ1300" s="25" t="str">
        <f t="shared" si="670"/>
        <v/>
      </c>
      <c r="BK1300" s="25" t="str">
        <f t="shared" si="671"/>
        <v/>
      </c>
      <c r="BL1300" s="25" t="str">
        <f t="shared" si="672"/>
        <v/>
      </c>
      <c r="BM1300" s="25" t="str">
        <f t="shared" si="673"/>
        <v/>
      </c>
      <c r="BN1300" s="25" t="str">
        <f t="shared" si="674"/>
        <v/>
      </c>
    </row>
    <row r="1301" spans="1:66" x14ac:dyDescent="0.25">
      <c r="A1301" s="20" t="str">
        <f>IF('S.D. Paste sheet'!A1301="","",'S.D. Paste sheet'!A1301)</f>
        <v/>
      </c>
      <c r="B1301" s="20" t="str">
        <f>IF('S.D. Paste sheet'!B1301="","",'S.D. Paste sheet'!B1301)</f>
        <v/>
      </c>
      <c r="C1301" s="20" t="str">
        <f>IF('S.D. Paste sheet'!C1301="","",'S.D. Paste sheet'!C1301)</f>
        <v/>
      </c>
      <c r="D1301" s="20" t="str">
        <f>IF('S.D. Paste sheet'!D1301="","",'S.D. Paste sheet'!D1301)</f>
        <v/>
      </c>
      <c r="E1301" s="20" t="str">
        <f>IF('S.D. Paste sheet'!E1301="","",UPPER('S.D. Paste sheet'!E1301))</f>
        <v/>
      </c>
      <c r="F1301" s="20" t="str">
        <f>IF('S.D. Paste sheet'!F1301="","",'S.D. Paste sheet'!F1301)</f>
        <v/>
      </c>
      <c r="G1301" s="20" t="str">
        <f>IF('S.D. Paste sheet'!G1301="","",UPPER('S.D. Paste sheet'!G1301))</f>
        <v/>
      </c>
      <c r="H1301" s="20" t="str">
        <f>IF('S.D. Paste sheet'!H1301="","",UPPER('S.D. Paste sheet'!H1301))</f>
        <v/>
      </c>
      <c r="I1301" s="20" t="str">
        <f>IF('S.D. Paste sheet'!I1301="","",'S.D. Paste sheet'!I1301)</f>
        <v/>
      </c>
      <c r="J1301" s="20" t="str">
        <f>IF('S.D. Paste sheet'!J1301="","",'S.D. Paste sheet'!J1301)</f>
        <v/>
      </c>
      <c r="K1301" s="20" t="str">
        <f>IF('S.D. Paste sheet'!K1301="","",'S.D. Paste sheet'!K1301)</f>
        <v/>
      </c>
      <c r="L1301" s="20" t="str">
        <f>IF('S.D. Paste sheet'!L1301="","",'S.D. Paste sheet'!L1301)</f>
        <v/>
      </c>
      <c r="M1301" s="20" t="str">
        <f>IF('S.D. Paste sheet'!M1301="","",'S.D. Paste sheet'!M1301)</f>
        <v/>
      </c>
      <c r="N1301" s="20" t="str">
        <f>IF('S.D. Paste sheet'!N1301="","",'S.D. Paste sheet'!N1301)</f>
        <v/>
      </c>
      <c r="O1301" s="20" t="str">
        <f>IF('S.D. Paste sheet'!O1301="","",'S.D. Paste sheet'!O1301)</f>
        <v/>
      </c>
      <c r="P1301" s="20" t="str">
        <f>IF('S.D. Paste sheet'!P1301="","",'S.D. Paste sheet'!P1301)</f>
        <v/>
      </c>
      <c r="Q1301" s="20" t="str">
        <f>IF('S.D. Paste sheet'!Q1301="","",'S.D. Paste sheet'!Q1301)</f>
        <v/>
      </c>
      <c r="R1301" s="20" t="str">
        <f>IF('S.D. Paste sheet'!R1301="","",'S.D. Paste sheet'!R1301)</f>
        <v/>
      </c>
      <c r="S1301" s="20" t="str">
        <f>IF('S.D. Paste sheet'!S1301="","",'S.D. Paste sheet'!S1301)</f>
        <v/>
      </c>
      <c r="T1301" s="20" t="str">
        <f>IF('S.D. Paste sheet'!T1301="","",'S.D. Paste sheet'!T1301)</f>
        <v/>
      </c>
      <c r="U1301" s="20" t="str">
        <f>IF('S.D. Paste sheet'!U1301="","",'S.D. Paste sheet'!U1301)</f>
        <v/>
      </c>
      <c r="V1301" s="20" t="str">
        <f>IF('S.D. Paste sheet'!V1301="","",'S.D. Paste sheet'!V1301)</f>
        <v/>
      </c>
      <c r="W1301" s="20" t="str">
        <f>IF('S.D. Paste sheet'!W1301="","",'S.D. Paste sheet'!W1301)</f>
        <v/>
      </c>
      <c r="X1301" s="20" t="str">
        <f>IF('S.D. Paste sheet'!X1301="","",'S.D. Paste sheet'!X1301)</f>
        <v/>
      </c>
      <c r="Y1301" s="20" t="str">
        <f>IF('S.D. Paste sheet'!Y1301="","",'S.D. Paste sheet'!Y1301)</f>
        <v/>
      </c>
      <c r="Z1301" s="20" t="str">
        <f>IF('S.D. Paste sheet'!Z1301="","",'S.D. Paste sheet'!Z1301)</f>
        <v/>
      </c>
      <c r="AA1301" s="20" t="str">
        <f>IF('S.D. Paste sheet'!AA1301="","",'S.D. Paste sheet'!AA1301)</f>
        <v/>
      </c>
      <c r="AB1301" s="20" t="str">
        <f>IF('S.D. Paste sheet'!AB1301="","",'S.D. Paste sheet'!AB1301)</f>
        <v/>
      </c>
      <c r="AC1301" s="20" t="str">
        <f>IF('S.D. Paste sheet'!AC1301="","",'S.D. Paste sheet'!AC1301)</f>
        <v/>
      </c>
      <c r="AD1301" s="20" t="str">
        <f>IF('S.D. Paste sheet'!AD1301="","",'S.D. Paste sheet'!AD1301)</f>
        <v/>
      </c>
      <c r="AE1301" s="28"/>
      <c r="AF1301" t="str">
        <f>IF(AK1301="","",IF(AK1301&gt;0,COUNT($AG$2:AG1301),""))</f>
        <v/>
      </c>
      <c r="AG1301" s="25" t="str">
        <f t="shared" si="643"/>
        <v/>
      </c>
      <c r="AH1301" s="25" t="str">
        <f t="shared" si="644"/>
        <v/>
      </c>
      <c r="AI1301" s="25" t="str">
        <f t="shared" si="645"/>
        <v/>
      </c>
      <c r="AJ1301" s="25" t="str">
        <f t="shared" si="646"/>
        <v/>
      </c>
      <c r="AK1301" s="25" t="str">
        <f t="shared" si="647"/>
        <v/>
      </c>
      <c r="AL1301" s="25" t="str">
        <f t="shared" si="648"/>
        <v/>
      </c>
      <c r="AM1301" s="25" t="str">
        <f t="shared" si="649"/>
        <v/>
      </c>
      <c r="AN1301" s="25" t="str">
        <f t="shared" si="650"/>
        <v/>
      </c>
      <c r="AO1301" s="25" t="str">
        <f t="shared" si="651"/>
        <v/>
      </c>
      <c r="AP1301" s="25" t="str">
        <f t="shared" si="652"/>
        <v/>
      </c>
      <c r="AQ1301" s="25" t="str">
        <f t="shared" si="653"/>
        <v/>
      </c>
      <c r="AR1301" s="25" t="str">
        <f t="shared" si="654"/>
        <v/>
      </c>
      <c r="AS1301" s="25" t="str">
        <f t="shared" si="655"/>
        <v/>
      </c>
      <c r="AT1301" s="25" t="str">
        <f t="shared" si="656"/>
        <v/>
      </c>
      <c r="AU1301" s="25" t="str">
        <f t="shared" si="657"/>
        <v/>
      </c>
      <c r="AV1301" s="25" t="str">
        <f t="shared" si="658"/>
        <v/>
      </c>
      <c r="AX1301" t="str">
        <f>IF(BC1301="","",IF(BC1301&gt;0,COUNT($AY$2:AY1301),""))</f>
        <v/>
      </c>
      <c r="AY1301" s="25" t="str">
        <f t="shared" si="659"/>
        <v/>
      </c>
      <c r="AZ1301" s="25" t="str">
        <f t="shared" si="660"/>
        <v/>
      </c>
      <c r="BA1301" s="25" t="str">
        <f t="shared" si="661"/>
        <v/>
      </c>
      <c r="BB1301" s="25" t="str">
        <f t="shared" si="662"/>
        <v/>
      </c>
      <c r="BC1301" s="25" t="str">
        <f t="shared" si="663"/>
        <v/>
      </c>
      <c r="BD1301" s="25" t="str">
        <f t="shared" si="664"/>
        <v/>
      </c>
      <c r="BE1301" s="25" t="str">
        <f t="shared" si="665"/>
        <v/>
      </c>
      <c r="BF1301" s="25" t="str">
        <f t="shared" si="666"/>
        <v/>
      </c>
      <c r="BG1301" s="25" t="str">
        <f t="shared" si="667"/>
        <v/>
      </c>
      <c r="BH1301" s="25" t="str">
        <f t="shared" si="668"/>
        <v/>
      </c>
      <c r="BI1301" s="25" t="str">
        <f t="shared" si="669"/>
        <v/>
      </c>
      <c r="BJ1301" s="25" t="str">
        <f t="shared" si="670"/>
        <v/>
      </c>
      <c r="BK1301" s="25" t="str">
        <f t="shared" si="671"/>
        <v/>
      </c>
      <c r="BL1301" s="25" t="str">
        <f t="shared" si="672"/>
        <v/>
      </c>
      <c r="BM1301" s="25" t="str">
        <f t="shared" si="673"/>
        <v/>
      </c>
      <c r="BN1301" s="25" t="str">
        <f t="shared" si="674"/>
        <v/>
      </c>
    </row>
    <row r="1302" spans="1:66" x14ac:dyDescent="0.25">
      <c r="A1302" s="20" t="str">
        <f>IF('S.D. Paste sheet'!A1302="","",'S.D. Paste sheet'!A1302)</f>
        <v/>
      </c>
      <c r="B1302" s="20" t="str">
        <f>IF('S.D. Paste sheet'!B1302="","",'S.D. Paste sheet'!B1302)</f>
        <v/>
      </c>
      <c r="C1302" s="20" t="str">
        <f>IF('S.D. Paste sheet'!C1302="","",'S.D. Paste sheet'!C1302)</f>
        <v/>
      </c>
      <c r="D1302" s="20" t="str">
        <f>IF('S.D. Paste sheet'!D1302="","",'S.D. Paste sheet'!D1302)</f>
        <v/>
      </c>
      <c r="E1302" s="20" t="str">
        <f>IF('S.D. Paste sheet'!E1302="","",UPPER('S.D. Paste sheet'!E1302))</f>
        <v/>
      </c>
      <c r="F1302" s="20" t="str">
        <f>IF('S.D. Paste sheet'!F1302="","",'S.D. Paste sheet'!F1302)</f>
        <v/>
      </c>
      <c r="G1302" s="20" t="str">
        <f>IF('S.D. Paste sheet'!G1302="","",UPPER('S.D. Paste sheet'!G1302))</f>
        <v/>
      </c>
      <c r="H1302" s="20" t="str">
        <f>IF('S.D. Paste sheet'!H1302="","",UPPER('S.D. Paste sheet'!H1302))</f>
        <v/>
      </c>
      <c r="I1302" s="20" t="str">
        <f>IF('S.D. Paste sheet'!I1302="","",'S.D. Paste sheet'!I1302)</f>
        <v/>
      </c>
      <c r="J1302" s="20" t="str">
        <f>IF('S.D. Paste sheet'!J1302="","",'S.D. Paste sheet'!J1302)</f>
        <v/>
      </c>
      <c r="K1302" s="20" t="str">
        <f>IF('S.D. Paste sheet'!K1302="","",'S.D. Paste sheet'!K1302)</f>
        <v/>
      </c>
      <c r="L1302" s="20" t="str">
        <f>IF('S.D. Paste sheet'!L1302="","",'S.D. Paste sheet'!L1302)</f>
        <v/>
      </c>
      <c r="M1302" s="20" t="str">
        <f>IF('S.D. Paste sheet'!M1302="","",'S.D. Paste sheet'!M1302)</f>
        <v/>
      </c>
      <c r="N1302" s="20" t="str">
        <f>IF('S.D. Paste sheet'!N1302="","",'S.D. Paste sheet'!N1302)</f>
        <v/>
      </c>
      <c r="O1302" s="20" t="str">
        <f>IF('S.D. Paste sheet'!O1302="","",'S.D. Paste sheet'!O1302)</f>
        <v/>
      </c>
      <c r="P1302" s="20" t="str">
        <f>IF('S.D. Paste sheet'!P1302="","",'S.D. Paste sheet'!P1302)</f>
        <v/>
      </c>
      <c r="Q1302" s="20" t="str">
        <f>IF('S.D. Paste sheet'!Q1302="","",'S.D. Paste sheet'!Q1302)</f>
        <v/>
      </c>
      <c r="R1302" s="20" t="str">
        <f>IF('S.D. Paste sheet'!R1302="","",'S.D. Paste sheet'!R1302)</f>
        <v/>
      </c>
      <c r="S1302" s="20" t="str">
        <f>IF('S.D. Paste sheet'!S1302="","",'S.D. Paste sheet'!S1302)</f>
        <v/>
      </c>
      <c r="T1302" s="20" t="str">
        <f>IF('S.D. Paste sheet'!T1302="","",'S.D. Paste sheet'!T1302)</f>
        <v/>
      </c>
      <c r="U1302" s="20" t="str">
        <f>IF('S.D. Paste sheet'!U1302="","",'S.D. Paste sheet'!U1302)</f>
        <v/>
      </c>
      <c r="V1302" s="20" t="str">
        <f>IF('S.D. Paste sheet'!V1302="","",'S.D. Paste sheet'!V1302)</f>
        <v/>
      </c>
      <c r="W1302" s="20" t="str">
        <f>IF('S.D. Paste sheet'!W1302="","",'S.D. Paste sheet'!W1302)</f>
        <v/>
      </c>
      <c r="X1302" s="20" t="str">
        <f>IF('S.D. Paste sheet'!X1302="","",'S.D. Paste sheet'!X1302)</f>
        <v/>
      </c>
      <c r="Y1302" s="20" t="str">
        <f>IF('S.D. Paste sheet'!Y1302="","",'S.D. Paste sheet'!Y1302)</f>
        <v/>
      </c>
      <c r="Z1302" s="20" t="str">
        <f>IF('S.D. Paste sheet'!Z1302="","",'S.D. Paste sheet'!Z1302)</f>
        <v/>
      </c>
      <c r="AA1302" s="20" t="str">
        <f>IF('S.D. Paste sheet'!AA1302="","",'S.D. Paste sheet'!AA1302)</f>
        <v/>
      </c>
      <c r="AB1302" s="20" t="str">
        <f>IF('S.D. Paste sheet'!AB1302="","",'S.D. Paste sheet'!AB1302)</f>
        <v/>
      </c>
      <c r="AC1302" s="20" t="str">
        <f>IF('S.D. Paste sheet'!AC1302="","",'S.D. Paste sheet'!AC1302)</f>
        <v/>
      </c>
      <c r="AD1302" s="20" t="str">
        <f>IF('S.D. Paste sheet'!AD1302="","",'S.D. Paste sheet'!AD1302)</f>
        <v/>
      </c>
      <c r="AE1302" s="28"/>
      <c r="AF1302" t="str">
        <f>IF(AK1302="","",IF(AK1302&gt;0,COUNT($AG$2:AG1302),""))</f>
        <v/>
      </c>
      <c r="AG1302" s="25" t="str">
        <f t="shared" si="643"/>
        <v/>
      </c>
      <c r="AH1302" s="25" t="str">
        <f t="shared" si="644"/>
        <v/>
      </c>
      <c r="AI1302" s="25" t="str">
        <f t="shared" si="645"/>
        <v/>
      </c>
      <c r="AJ1302" s="25" t="str">
        <f t="shared" si="646"/>
        <v/>
      </c>
      <c r="AK1302" s="25" t="str">
        <f t="shared" si="647"/>
        <v/>
      </c>
      <c r="AL1302" s="25" t="str">
        <f t="shared" si="648"/>
        <v/>
      </c>
      <c r="AM1302" s="25" t="str">
        <f t="shared" si="649"/>
        <v/>
      </c>
      <c r="AN1302" s="25" t="str">
        <f t="shared" si="650"/>
        <v/>
      </c>
      <c r="AO1302" s="25" t="str">
        <f t="shared" si="651"/>
        <v/>
      </c>
      <c r="AP1302" s="25" t="str">
        <f t="shared" si="652"/>
        <v/>
      </c>
      <c r="AQ1302" s="25" t="str">
        <f t="shared" si="653"/>
        <v/>
      </c>
      <c r="AR1302" s="25" t="str">
        <f t="shared" si="654"/>
        <v/>
      </c>
      <c r="AS1302" s="25" t="str">
        <f t="shared" si="655"/>
        <v/>
      </c>
      <c r="AT1302" s="25" t="str">
        <f t="shared" si="656"/>
        <v/>
      </c>
      <c r="AU1302" s="25" t="str">
        <f t="shared" si="657"/>
        <v/>
      </c>
      <c r="AV1302" s="25" t="str">
        <f t="shared" si="658"/>
        <v/>
      </c>
      <c r="AX1302" t="str">
        <f>IF(BC1302="","",IF(BC1302&gt;0,COUNT($AY$2:AY1302),""))</f>
        <v/>
      </c>
      <c r="AY1302" s="25" t="str">
        <f t="shared" si="659"/>
        <v/>
      </c>
      <c r="AZ1302" s="25" t="str">
        <f t="shared" si="660"/>
        <v/>
      </c>
      <c r="BA1302" s="25" t="str">
        <f t="shared" si="661"/>
        <v/>
      </c>
      <c r="BB1302" s="25" t="str">
        <f t="shared" si="662"/>
        <v/>
      </c>
      <c r="BC1302" s="25" t="str">
        <f t="shared" si="663"/>
        <v/>
      </c>
      <c r="BD1302" s="25" t="str">
        <f t="shared" si="664"/>
        <v/>
      </c>
      <c r="BE1302" s="25" t="str">
        <f t="shared" si="665"/>
        <v/>
      </c>
      <c r="BF1302" s="25" t="str">
        <f t="shared" si="666"/>
        <v/>
      </c>
      <c r="BG1302" s="25" t="str">
        <f t="shared" si="667"/>
        <v/>
      </c>
      <c r="BH1302" s="25" t="str">
        <f t="shared" si="668"/>
        <v/>
      </c>
      <c r="BI1302" s="25" t="str">
        <f t="shared" si="669"/>
        <v/>
      </c>
      <c r="BJ1302" s="25" t="str">
        <f t="shared" si="670"/>
        <v/>
      </c>
      <c r="BK1302" s="25" t="str">
        <f t="shared" si="671"/>
        <v/>
      </c>
      <c r="BL1302" s="25" t="str">
        <f t="shared" si="672"/>
        <v/>
      </c>
      <c r="BM1302" s="25" t="str">
        <f t="shared" si="673"/>
        <v/>
      </c>
      <c r="BN1302" s="25" t="str">
        <f t="shared" si="674"/>
        <v/>
      </c>
    </row>
    <row r="1303" spans="1:66" x14ac:dyDescent="0.25">
      <c r="A1303" s="20" t="str">
        <f>IF('S.D. Paste sheet'!A1303="","",'S.D. Paste sheet'!A1303)</f>
        <v/>
      </c>
      <c r="B1303" s="20" t="str">
        <f>IF('S.D. Paste sheet'!B1303="","",'S.D. Paste sheet'!B1303)</f>
        <v/>
      </c>
      <c r="C1303" s="20" t="str">
        <f>IF('S.D. Paste sheet'!C1303="","",'S.D. Paste sheet'!C1303)</f>
        <v/>
      </c>
      <c r="D1303" s="20" t="str">
        <f>IF('S.D. Paste sheet'!D1303="","",'S.D. Paste sheet'!D1303)</f>
        <v/>
      </c>
      <c r="E1303" s="20" t="str">
        <f>IF('S.D. Paste sheet'!E1303="","",UPPER('S.D. Paste sheet'!E1303))</f>
        <v/>
      </c>
      <c r="F1303" s="20" t="str">
        <f>IF('S.D. Paste sheet'!F1303="","",'S.D. Paste sheet'!F1303)</f>
        <v/>
      </c>
      <c r="G1303" s="20" t="str">
        <f>IF('S.D. Paste sheet'!G1303="","",UPPER('S.D. Paste sheet'!G1303))</f>
        <v/>
      </c>
      <c r="H1303" s="20" t="str">
        <f>IF('S.D. Paste sheet'!H1303="","",UPPER('S.D. Paste sheet'!H1303))</f>
        <v/>
      </c>
      <c r="I1303" s="20" t="str">
        <f>IF('S.D. Paste sheet'!I1303="","",'S.D. Paste sheet'!I1303)</f>
        <v/>
      </c>
      <c r="J1303" s="20" t="str">
        <f>IF('S.D. Paste sheet'!J1303="","",'S.D. Paste sheet'!J1303)</f>
        <v/>
      </c>
      <c r="K1303" s="20" t="str">
        <f>IF('S.D. Paste sheet'!K1303="","",'S.D. Paste sheet'!K1303)</f>
        <v/>
      </c>
      <c r="L1303" s="20" t="str">
        <f>IF('S.D. Paste sheet'!L1303="","",'S.D. Paste sheet'!L1303)</f>
        <v/>
      </c>
      <c r="M1303" s="20" t="str">
        <f>IF('S.D. Paste sheet'!M1303="","",'S.D. Paste sheet'!M1303)</f>
        <v/>
      </c>
      <c r="N1303" s="20" t="str">
        <f>IF('S.D. Paste sheet'!N1303="","",'S.D. Paste sheet'!N1303)</f>
        <v/>
      </c>
      <c r="O1303" s="20" t="str">
        <f>IF('S.D. Paste sheet'!O1303="","",'S.D. Paste sheet'!O1303)</f>
        <v/>
      </c>
      <c r="P1303" s="20" t="str">
        <f>IF('S.D. Paste sheet'!P1303="","",'S.D. Paste sheet'!P1303)</f>
        <v/>
      </c>
      <c r="Q1303" s="20" t="str">
        <f>IF('S.D. Paste sheet'!Q1303="","",'S.D. Paste sheet'!Q1303)</f>
        <v/>
      </c>
      <c r="R1303" s="20" t="str">
        <f>IF('S.D. Paste sheet'!R1303="","",'S.D. Paste sheet'!R1303)</f>
        <v/>
      </c>
      <c r="S1303" s="20" t="str">
        <f>IF('S.D. Paste sheet'!S1303="","",'S.D. Paste sheet'!S1303)</f>
        <v/>
      </c>
      <c r="T1303" s="20" t="str">
        <f>IF('S.D. Paste sheet'!T1303="","",'S.D. Paste sheet'!T1303)</f>
        <v/>
      </c>
      <c r="U1303" s="20" t="str">
        <f>IF('S.D. Paste sheet'!U1303="","",'S.D. Paste sheet'!U1303)</f>
        <v/>
      </c>
      <c r="V1303" s="20" t="str">
        <f>IF('S.D. Paste sheet'!V1303="","",'S.D. Paste sheet'!V1303)</f>
        <v/>
      </c>
      <c r="W1303" s="20" t="str">
        <f>IF('S.D. Paste sheet'!W1303="","",'S.D. Paste sheet'!W1303)</f>
        <v/>
      </c>
      <c r="X1303" s="20" t="str">
        <f>IF('S.D. Paste sheet'!X1303="","",'S.D. Paste sheet'!X1303)</f>
        <v/>
      </c>
      <c r="Y1303" s="20" t="str">
        <f>IF('S.D. Paste sheet'!Y1303="","",'S.D. Paste sheet'!Y1303)</f>
        <v/>
      </c>
      <c r="Z1303" s="20" t="str">
        <f>IF('S.D. Paste sheet'!Z1303="","",'S.D. Paste sheet'!Z1303)</f>
        <v/>
      </c>
      <c r="AA1303" s="20" t="str">
        <f>IF('S.D. Paste sheet'!AA1303="","",'S.D. Paste sheet'!AA1303)</f>
        <v/>
      </c>
      <c r="AB1303" s="20" t="str">
        <f>IF('S.D. Paste sheet'!AB1303="","",'S.D. Paste sheet'!AB1303)</f>
        <v/>
      </c>
      <c r="AC1303" s="20" t="str">
        <f>IF('S.D. Paste sheet'!AC1303="","",'S.D. Paste sheet'!AC1303)</f>
        <v/>
      </c>
      <c r="AD1303" s="20" t="str">
        <f>IF('S.D. Paste sheet'!AD1303="","",'S.D. Paste sheet'!AD1303)</f>
        <v/>
      </c>
      <c r="AE1303" s="28"/>
      <c r="AF1303" t="str">
        <f>IF(AK1303="","",IF(AK1303&gt;0,COUNT($AG$2:AG1303),""))</f>
        <v/>
      </c>
      <c r="AG1303" s="25" t="str">
        <f t="shared" si="643"/>
        <v/>
      </c>
      <c r="AH1303" s="25" t="str">
        <f t="shared" si="644"/>
        <v/>
      </c>
      <c r="AI1303" s="25" t="str">
        <f t="shared" si="645"/>
        <v/>
      </c>
      <c r="AJ1303" s="25" t="str">
        <f t="shared" si="646"/>
        <v/>
      </c>
      <c r="AK1303" s="25" t="str">
        <f t="shared" si="647"/>
        <v/>
      </c>
      <c r="AL1303" s="25" t="str">
        <f t="shared" si="648"/>
        <v/>
      </c>
      <c r="AM1303" s="25" t="str">
        <f t="shared" si="649"/>
        <v/>
      </c>
      <c r="AN1303" s="25" t="str">
        <f t="shared" si="650"/>
        <v/>
      </c>
      <c r="AO1303" s="25" t="str">
        <f t="shared" si="651"/>
        <v/>
      </c>
      <c r="AP1303" s="25" t="str">
        <f t="shared" si="652"/>
        <v/>
      </c>
      <c r="AQ1303" s="25" t="str">
        <f t="shared" si="653"/>
        <v/>
      </c>
      <c r="AR1303" s="25" t="str">
        <f t="shared" si="654"/>
        <v/>
      </c>
      <c r="AS1303" s="25" t="str">
        <f t="shared" si="655"/>
        <v/>
      </c>
      <c r="AT1303" s="25" t="str">
        <f t="shared" si="656"/>
        <v/>
      </c>
      <c r="AU1303" s="25" t="str">
        <f t="shared" si="657"/>
        <v/>
      </c>
      <c r="AV1303" s="25" t="str">
        <f t="shared" si="658"/>
        <v/>
      </c>
      <c r="AX1303" t="str">
        <f>IF(BC1303="","",IF(BC1303&gt;0,COUNT($AY$2:AY1303),""))</f>
        <v/>
      </c>
      <c r="AY1303" s="25" t="str">
        <f t="shared" si="659"/>
        <v/>
      </c>
      <c r="AZ1303" s="25" t="str">
        <f t="shared" si="660"/>
        <v/>
      </c>
      <c r="BA1303" s="25" t="str">
        <f t="shared" si="661"/>
        <v/>
      </c>
      <c r="BB1303" s="25" t="str">
        <f t="shared" si="662"/>
        <v/>
      </c>
      <c r="BC1303" s="25" t="str">
        <f t="shared" si="663"/>
        <v/>
      </c>
      <c r="BD1303" s="25" t="str">
        <f t="shared" si="664"/>
        <v/>
      </c>
      <c r="BE1303" s="25" t="str">
        <f t="shared" si="665"/>
        <v/>
      </c>
      <c r="BF1303" s="25" t="str">
        <f t="shared" si="666"/>
        <v/>
      </c>
      <c r="BG1303" s="25" t="str">
        <f t="shared" si="667"/>
        <v/>
      </c>
      <c r="BH1303" s="25" t="str">
        <f t="shared" si="668"/>
        <v/>
      </c>
      <c r="BI1303" s="25" t="str">
        <f t="shared" si="669"/>
        <v/>
      </c>
      <c r="BJ1303" s="25" t="str">
        <f t="shared" si="670"/>
        <v/>
      </c>
      <c r="BK1303" s="25" t="str">
        <f t="shared" si="671"/>
        <v/>
      </c>
      <c r="BL1303" s="25" t="str">
        <f t="shared" si="672"/>
        <v/>
      </c>
      <c r="BM1303" s="25" t="str">
        <f t="shared" si="673"/>
        <v/>
      </c>
      <c r="BN1303" s="25" t="str">
        <f t="shared" si="674"/>
        <v/>
      </c>
    </row>
    <row r="1304" spans="1:66" x14ac:dyDescent="0.25">
      <c r="A1304" s="20" t="str">
        <f>IF('S.D. Paste sheet'!A1304="","",'S.D. Paste sheet'!A1304)</f>
        <v/>
      </c>
      <c r="B1304" s="20" t="str">
        <f>IF('S.D. Paste sheet'!B1304="","",'S.D. Paste sheet'!B1304)</f>
        <v/>
      </c>
      <c r="C1304" s="20" t="str">
        <f>IF('S.D. Paste sheet'!C1304="","",'S.D. Paste sheet'!C1304)</f>
        <v/>
      </c>
      <c r="D1304" s="20" t="str">
        <f>IF('S.D. Paste sheet'!D1304="","",'S.D. Paste sheet'!D1304)</f>
        <v/>
      </c>
      <c r="E1304" s="20" t="str">
        <f>IF('S.D. Paste sheet'!E1304="","",UPPER('S.D. Paste sheet'!E1304))</f>
        <v/>
      </c>
      <c r="F1304" s="20" t="str">
        <f>IF('S.D. Paste sheet'!F1304="","",'S.D. Paste sheet'!F1304)</f>
        <v/>
      </c>
      <c r="G1304" s="20" t="str">
        <f>IF('S.D. Paste sheet'!G1304="","",UPPER('S.D. Paste sheet'!G1304))</f>
        <v/>
      </c>
      <c r="H1304" s="20" t="str">
        <f>IF('S.D. Paste sheet'!H1304="","",UPPER('S.D. Paste sheet'!H1304))</f>
        <v/>
      </c>
      <c r="I1304" s="20" t="str">
        <f>IF('S.D. Paste sheet'!I1304="","",'S.D. Paste sheet'!I1304)</f>
        <v/>
      </c>
      <c r="J1304" s="20" t="str">
        <f>IF('S.D. Paste sheet'!J1304="","",'S.D. Paste sheet'!J1304)</f>
        <v/>
      </c>
      <c r="K1304" s="20" t="str">
        <f>IF('S.D. Paste sheet'!K1304="","",'S.D. Paste sheet'!K1304)</f>
        <v/>
      </c>
      <c r="L1304" s="20" t="str">
        <f>IF('S.D. Paste sheet'!L1304="","",'S.D. Paste sheet'!L1304)</f>
        <v/>
      </c>
      <c r="M1304" s="20" t="str">
        <f>IF('S.D. Paste sheet'!M1304="","",'S.D. Paste sheet'!M1304)</f>
        <v/>
      </c>
      <c r="N1304" s="20" t="str">
        <f>IF('S.D. Paste sheet'!N1304="","",'S.D. Paste sheet'!N1304)</f>
        <v/>
      </c>
      <c r="O1304" s="20" t="str">
        <f>IF('S.D. Paste sheet'!O1304="","",'S.D. Paste sheet'!O1304)</f>
        <v/>
      </c>
      <c r="P1304" s="20" t="str">
        <f>IF('S.D. Paste sheet'!P1304="","",'S.D. Paste sheet'!P1304)</f>
        <v/>
      </c>
      <c r="Q1304" s="20" t="str">
        <f>IF('S.D. Paste sheet'!Q1304="","",'S.D. Paste sheet'!Q1304)</f>
        <v/>
      </c>
      <c r="R1304" s="20" t="str">
        <f>IF('S.D. Paste sheet'!R1304="","",'S.D. Paste sheet'!R1304)</f>
        <v/>
      </c>
      <c r="S1304" s="20" t="str">
        <f>IF('S.D. Paste sheet'!S1304="","",'S.D. Paste sheet'!S1304)</f>
        <v/>
      </c>
      <c r="T1304" s="20" t="str">
        <f>IF('S.D. Paste sheet'!T1304="","",'S.D. Paste sheet'!T1304)</f>
        <v/>
      </c>
      <c r="U1304" s="20" t="str">
        <f>IF('S.D. Paste sheet'!U1304="","",'S.D. Paste sheet'!U1304)</f>
        <v/>
      </c>
      <c r="V1304" s="20" t="str">
        <f>IF('S.D. Paste sheet'!V1304="","",'S.D. Paste sheet'!V1304)</f>
        <v/>
      </c>
      <c r="W1304" s="20" t="str">
        <f>IF('S.D. Paste sheet'!W1304="","",'S.D. Paste sheet'!W1304)</f>
        <v/>
      </c>
      <c r="X1304" s="20" t="str">
        <f>IF('S.D. Paste sheet'!X1304="","",'S.D. Paste sheet'!X1304)</f>
        <v/>
      </c>
      <c r="Y1304" s="20" t="str">
        <f>IF('S.D. Paste sheet'!Y1304="","",'S.D. Paste sheet'!Y1304)</f>
        <v/>
      </c>
      <c r="Z1304" s="20" t="str">
        <f>IF('S.D. Paste sheet'!Z1304="","",'S.D. Paste sheet'!Z1304)</f>
        <v/>
      </c>
      <c r="AA1304" s="20" t="str">
        <f>IF('S.D. Paste sheet'!AA1304="","",'S.D. Paste sheet'!AA1304)</f>
        <v/>
      </c>
      <c r="AB1304" s="20" t="str">
        <f>IF('S.D. Paste sheet'!AB1304="","",'S.D. Paste sheet'!AB1304)</f>
        <v/>
      </c>
      <c r="AC1304" s="20" t="str">
        <f>IF('S.D. Paste sheet'!AC1304="","",'S.D. Paste sheet'!AC1304)</f>
        <v/>
      </c>
      <c r="AD1304" s="20" t="str">
        <f>IF('S.D. Paste sheet'!AD1304="","",'S.D. Paste sheet'!AD1304)</f>
        <v/>
      </c>
      <c r="AE1304" s="28"/>
      <c r="AF1304" t="str">
        <f>IF(AK1304="","",IF(AK1304&gt;0,COUNT($AG$2:AG1304),""))</f>
        <v/>
      </c>
      <c r="AG1304" s="25" t="str">
        <f t="shared" si="643"/>
        <v/>
      </c>
      <c r="AH1304" s="25" t="str">
        <f t="shared" si="644"/>
        <v/>
      </c>
      <c r="AI1304" s="25" t="str">
        <f t="shared" si="645"/>
        <v/>
      </c>
      <c r="AJ1304" s="25" t="str">
        <f t="shared" si="646"/>
        <v/>
      </c>
      <c r="AK1304" s="25" t="str">
        <f t="shared" si="647"/>
        <v/>
      </c>
      <c r="AL1304" s="25" t="str">
        <f t="shared" si="648"/>
        <v/>
      </c>
      <c r="AM1304" s="25" t="str">
        <f t="shared" si="649"/>
        <v/>
      </c>
      <c r="AN1304" s="25" t="str">
        <f t="shared" si="650"/>
        <v/>
      </c>
      <c r="AO1304" s="25" t="str">
        <f t="shared" si="651"/>
        <v/>
      </c>
      <c r="AP1304" s="25" t="str">
        <f t="shared" si="652"/>
        <v/>
      </c>
      <c r="AQ1304" s="25" t="str">
        <f t="shared" si="653"/>
        <v/>
      </c>
      <c r="AR1304" s="25" t="str">
        <f t="shared" si="654"/>
        <v/>
      </c>
      <c r="AS1304" s="25" t="str">
        <f t="shared" si="655"/>
        <v/>
      </c>
      <c r="AT1304" s="25" t="str">
        <f t="shared" si="656"/>
        <v/>
      </c>
      <c r="AU1304" s="25" t="str">
        <f t="shared" si="657"/>
        <v/>
      </c>
      <c r="AV1304" s="25" t="str">
        <f t="shared" si="658"/>
        <v/>
      </c>
      <c r="AX1304" t="str">
        <f>IF(BC1304="","",IF(BC1304&gt;0,COUNT($AY$2:AY1304),""))</f>
        <v/>
      </c>
      <c r="AY1304" s="25" t="str">
        <f t="shared" si="659"/>
        <v/>
      </c>
      <c r="AZ1304" s="25" t="str">
        <f t="shared" si="660"/>
        <v/>
      </c>
      <c r="BA1304" s="25" t="str">
        <f t="shared" si="661"/>
        <v/>
      </c>
      <c r="BB1304" s="25" t="str">
        <f t="shared" si="662"/>
        <v/>
      </c>
      <c r="BC1304" s="25" t="str">
        <f t="shared" si="663"/>
        <v/>
      </c>
      <c r="BD1304" s="25" t="str">
        <f t="shared" si="664"/>
        <v/>
      </c>
      <c r="BE1304" s="25" t="str">
        <f t="shared" si="665"/>
        <v/>
      </c>
      <c r="BF1304" s="25" t="str">
        <f t="shared" si="666"/>
        <v/>
      </c>
      <c r="BG1304" s="25" t="str">
        <f t="shared" si="667"/>
        <v/>
      </c>
      <c r="BH1304" s="25" t="str">
        <f t="shared" si="668"/>
        <v/>
      </c>
      <c r="BI1304" s="25" t="str">
        <f t="shared" si="669"/>
        <v/>
      </c>
      <c r="BJ1304" s="25" t="str">
        <f t="shared" si="670"/>
        <v/>
      </c>
      <c r="BK1304" s="25" t="str">
        <f t="shared" si="671"/>
        <v/>
      </c>
      <c r="BL1304" s="25" t="str">
        <f t="shared" si="672"/>
        <v/>
      </c>
      <c r="BM1304" s="25" t="str">
        <f t="shared" si="673"/>
        <v/>
      </c>
      <c r="BN1304" s="25" t="str">
        <f t="shared" si="674"/>
        <v/>
      </c>
    </row>
    <row r="1305" spans="1:66" x14ac:dyDescent="0.25">
      <c r="A1305" s="20" t="str">
        <f>IF('S.D. Paste sheet'!A1305="","",'S.D. Paste sheet'!A1305)</f>
        <v/>
      </c>
      <c r="B1305" s="20" t="str">
        <f>IF('S.D. Paste sheet'!B1305="","",'S.D. Paste sheet'!B1305)</f>
        <v/>
      </c>
      <c r="C1305" s="20" t="str">
        <f>IF('S.D. Paste sheet'!C1305="","",'S.D. Paste sheet'!C1305)</f>
        <v/>
      </c>
      <c r="D1305" s="20" t="str">
        <f>IF('S.D. Paste sheet'!D1305="","",'S.D. Paste sheet'!D1305)</f>
        <v/>
      </c>
      <c r="E1305" s="20" t="str">
        <f>IF('S.D. Paste sheet'!E1305="","",UPPER('S.D. Paste sheet'!E1305))</f>
        <v/>
      </c>
      <c r="F1305" s="20" t="str">
        <f>IF('S.D. Paste sheet'!F1305="","",'S.D. Paste sheet'!F1305)</f>
        <v/>
      </c>
      <c r="G1305" s="20" t="str">
        <f>IF('S.D. Paste sheet'!G1305="","",UPPER('S.D. Paste sheet'!G1305))</f>
        <v/>
      </c>
      <c r="H1305" s="20" t="str">
        <f>IF('S.D. Paste sheet'!H1305="","",UPPER('S.D. Paste sheet'!H1305))</f>
        <v/>
      </c>
      <c r="I1305" s="20" t="str">
        <f>IF('S.D. Paste sheet'!I1305="","",'S.D. Paste sheet'!I1305)</f>
        <v/>
      </c>
      <c r="J1305" s="20" t="str">
        <f>IF('S.D. Paste sheet'!J1305="","",'S.D. Paste sheet'!J1305)</f>
        <v/>
      </c>
      <c r="K1305" s="20" t="str">
        <f>IF('S.D. Paste sheet'!K1305="","",'S.D. Paste sheet'!K1305)</f>
        <v/>
      </c>
      <c r="L1305" s="20" t="str">
        <f>IF('S.D. Paste sheet'!L1305="","",'S.D. Paste sheet'!L1305)</f>
        <v/>
      </c>
      <c r="M1305" s="20" t="str">
        <f>IF('S.D. Paste sheet'!M1305="","",'S.D. Paste sheet'!M1305)</f>
        <v/>
      </c>
      <c r="N1305" s="20" t="str">
        <f>IF('S.D. Paste sheet'!N1305="","",'S.D. Paste sheet'!N1305)</f>
        <v/>
      </c>
      <c r="O1305" s="20" t="str">
        <f>IF('S.D. Paste sheet'!O1305="","",'S.D. Paste sheet'!O1305)</f>
        <v/>
      </c>
      <c r="P1305" s="20" t="str">
        <f>IF('S.D. Paste sheet'!P1305="","",'S.D. Paste sheet'!P1305)</f>
        <v/>
      </c>
      <c r="Q1305" s="20" t="str">
        <f>IF('S.D. Paste sheet'!Q1305="","",'S.D. Paste sheet'!Q1305)</f>
        <v/>
      </c>
      <c r="R1305" s="20" t="str">
        <f>IF('S.D. Paste sheet'!R1305="","",'S.D. Paste sheet'!R1305)</f>
        <v/>
      </c>
      <c r="S1305" s="20" t="str">
        <f>IF('S.D. Paste sheet'!S1305="","",'S.D. Paste sheet'!S1305)</f>
        <v/>
      </c>
      <c r="T1305" s="20" t="str">
        <f>IF('S.D. Paste sheet'!T1305="","",'S.D. Paste sheet'!T1305)</f>
        <v/>
      </c>
      <c r="U1305" s="20" t="str">
        <f>IF('S.D. Paste sheet'!U1305="","",'S.D. Paste sheet'!U1305)</f>
        <v/>
      </c>
      <c r="V1305" s="20" t="str">
        <f>IF('S.D. Paste sheet'!V1305="","",'S.D. Paste sheet'!V1305)</f>
        <v/>
      </c>
      <c r="W1305" s="20" t="str">
        <f>IF('S.D. Paste sheet'!W1305="","",'S.D. Paste sheet'!W1305)</f>
        <v/>
      </c>
      <c r="X1305" s="20" t="str">
        <f>IF('S.D. Paste sheet'!X1305="","",'S.D. Paste sheet'!X1305)</f>
        <v/>
      </c>
      <c r="Y1305" s="20" t="str">
        <f>IF('S.D. Paste sheet'!Y1305="","",'S.D. Paste sheet'!Y1305)</f>
        <v/>
      </c>
      <c r="Z1305" s="20" t="str">
        <f>IF('S.D. Paste sheet'!Z1305="","",'S.D. Paste sheet'!Z1305)</f>
        <v/>
      </c>
      <c r="AA1305" s="20" t="str">
        <f>IF('S.D. Paste sheet'!AA1305="","",'S.D. Paste sheet'!AA1305)</f>
        <v/>
      </c>
      <c r="AB1305" s="20" t="str">
        <f>IF('S.D. Paste sheet'!AB1305="","",'S.D. Paste sheet'!AB1305)</f>
        <v/>
      </c>
      <c r="AC1305" s="20" t="str">
        <f>IF('S.D. Paste sheet'!AC1305="","",'S.D. Paste sheet'!AC1305)</f>
        <v/>
      </c>
      <c r="AD1305" s="20" t="str">
        <f>IF('S.D. Paste sheet'!AD1305="","",'S.D. Paste sheet'!AD1305)</f>
        <v/>
      </c>
      <c r="AE1305" s="28"/>
      <c r="AF1305" t="str">
        <f>IF(AK1305="","",IF(AK1305&gt;0,COUNT($AG$2:AG1305),""))</f>
        <v/>
      </c>
      <c r="AG1305" s="25" t="str">
        <f t="shared" si="643"/>
        <v/>
      </c>
      <c r="AH1305" s="25" t="str">
        <f t="shared" si="644"/>
        <v/>
      </c>
      <c r="AI1305" s="25" t="str">
        <f t="shared" si="645"/>
        <v/>
      </c>
      <c r="AJ1305" s="25" t="str">
        <f t="shared" si="646"/>
        <v/>
      </c>
      <c r="AK1305" s="25" t="str">
        <f t="shared" si="647"/>
        <v/>
      </c>
      <c r="AL1305" s="25" t="str">
        <f t="shared" si="648"/>
        <v/>
      </c>
      <c r="AM1305" s="25" t="str">
        <f t="shared" si="649"/>
        <v/>
      </c>
      <c r="AN1305" s="25" t="str">
        <f t="shared" si="650"/>
        <v/>
      </c>
      <c r="AO1305" s="25" t="str">
        <f t="shared" si="651"/>
        <v/>
      </c>
      <c r="AP1305" s="25" t="str">
        <f t="shared" si="652"/>
        <v/>
      </c>
      <c r="AQ1305" s="25" t="str">
        <f t="shared" si="653"/>
        <v/>
      </c>
      <c r="AR1305" s="25" t="str">
        <f t="shared" si="654"/>
        <v/>
      </c>
      <c r="AS1305" s="25" t="str">
        <f t="shared" si="655"/>
        <v/>
      </c>
      <c r="AT1305" s="25" t="str">
        <f t="shared" si="656"/>
        <v/>
      </c>
      <c r="AU1305" s="25" t="str">
        <f t="shared" si="657"/>
        <v/>
      </c>
      <c r="AV1305" s="25" t="str">
        <f t="shared" si="658"/>
        <v/>
      </c>
      <c r="AX1305" t="str">
        <f>IF(BC1305="","",IF(BC1305&gt;0,COUNT($AY$2:AY1305),""))</f>
        <v/>
      </c>
      <c r="AY1305" s="25" t="str">
        <f t="shared" si="659"/>
        <v/>
      </c>
      <c r="AZ1305" s="25" t="str">
        <f t="shared" si="660"/>
        <v/>
      </c>
      <c r="BA1305" s="25" t="str">
        <f t="shared" si="661"/>
        <v/>
      </c>
      <c r="BB1305" s="25" t="str">
        <f t="shared" si="662"/>
        <v/>
      </c>
      <c r="BC1305" s="25" t="str">
        <f t="shared" si="663"/>
        <v/>
      </c>
      <c r="BD1305" s="25" t="str">
        <f t="shared" si="664"/>
        <v/>
      </c>
      <c r="BE1305" s="25" t="str">
        <f t="shared" si="665"/>
        <v/>
      </c>
      <c r="BF1305" s="25" t="str">
        <f t="shared" si="666"/>
        <v/>
      </c>
      <c r="BG1305" s="25" t="str">
        <f t="shared" si="667"/>
        <v/>
      </c>
      <c r="BH1305" s="25" t="str">
        <f t="shared" si="668"/>
        <v/>
      </c>
      <c r="BI1305" s="25" t="str">
        <f t="shared" si="669"/>
        <v/>
      </c>
      <c r="BJ1305" s="25" t="str">
        <f t="shared" si="670"/>
        <v/>
      </c>
      <c r="BK1305" s="25" t="str">
        <f t="shared" si="671"/>
        <v/>
      </c>
      <c r="BL1305" s="25" t="str">
        <f t="shared" si="672"/>
        <v/>
      </c>
      <c r="BM1305" s="25" t="str">
        <f t="shared" si="673"/>
        <v/>
      </c>
      <c r="BN1305" s="25" t="str">
        <f t="shared" si="674"/>
        <v/>
      </c>
    </row>
    <row r="1306" spans="1:66" x14ac:dyDescent="0.25">
      <c r="A1306" s="20" t="str">
        <f>IF('S.D. Paste sheet'!A1306="","",'S.D. Paste sheet'!A1306)</f>
        <v/>
      </c>
      <c r="B1306" s="20" t="str">
        <f>IF('S.D. Paste sheet'!B1306="","",'S.D. Paste sheet'!B1306)</f>
        <v/>
      </c>
      <c r="C1306" s="20" t="str">
        <f>IF('S.D. Paste sheet'!C1306="","",'S.D. Paste sheet'!C1306)</f>
        <v/>
      </c>
      <c r="D1306" s="20" t="str">
        <f>IF('S.D. Paste sheet'!D1306="","",'S.D. Paste sheet'!D1306)</f>
        <v/>
      </c>
      <c r="E1306" s="20" t="str">
        <f>IF('S.D. Paste sheet'!E1306="","",UPPER('S.D. Paste sheet'!E1306))</f>
        <v/>
      </c>
      <c r="F1306" s="20" t="str">
        <f>IF('S.D. Paste sheet'!F1306="","",'S.D. Paste sheet'!F1306)</f>
        <v/>
      </c>
      <c r="G1306" s="20" t="str">
        <f>IF('S.D. Paste sheet'!G1306="","",UPPER('S.D. Paste sheet'!G1306))</f>
        <v/>
      </c>
      <c r="H1306" s="20" t="str">
        <f>IF('S.D. Paste sheet'!H1306="","",UPPER('S.D. Paste sheet'!H1306))</f>
        <v/>
      </c>
      <c r="I1306" s="20" t="str">
        <f>IF('S.D. Paste sheet'!I1306="","",'S.D. Paste sheet'!I1306)</f>
        <v/>
      </c>
      <c r="J1306" s="20" t="str">
        <f>IF('S.D. Paste sheet'!J1306="","",'S.D. Paste sheet'!J1306)</f>
        <v/>
      </c>
      <c r="K1306" s="20" t="str">
        <f>IF('S.D. Paste sheet'!K1306="","",'S.D. Paste sheet'!K1306)</f>
        <v/>
      </c>
      <c r="L1306" s="20" t="str">
        <f>IF('S.D. Paste sheet'!L1306="","",'S.D. Paste sheet'!L1306)</f>
        <v/>
      </c>
      <c r="M1306" s="20" t="str">
        <f>IF('S.D. Paste sheet'!M1306="","",'S.D. Paste sheet'!M1306)</f>
        <v/>
      </c>
      <c r="N1306" s="20" t="str">
        <f>IF('S.D. Paste sheet'!N1306="","",'S.D. Paste sheet'!N1306)</f>
        <v/>
      </c>
      <c r="O1306" s="20" t="str">
        <f>IF('S.D. Paste sheet'!O1306="","",'S.D. Paste sheet'!O1306)</f>
        <v/>
      </c>
      <c r="P1306" s="20" t="str">
        <f>IF('S.D. Paste sheet'!P1306="","",'S.D. Paste sheet'!P1306)</f>
        <v/>
      </c>
      <c r="Q1306" s="20" t="str">
        <f>IF('S.D. Paste sheet'!Q1306="","",'S.D. Paste sheet'!Q1306)</f>
        <v/>
      </c>
      <c r="R1306" s="20" t="str">
        <f>IF('S.D. Paste sheet'!R1306="","",'S.D. Paste sheet'!R1306)</f>
        <v/>
      </c>
      <c r="S1306" s="20" t="str">
        <f>IF('S.D. Paste sheet'!S1306="","",'S.D. Paste sheet'!S1306)</f>
        <v/>
      </c>
      <c r="T1306" s="20" t="str">
        <f>IF('S.D. Paste sheet'!T1306="","",'S.D. Paste sheet'!T1306)</f>
        <v/>
      </c>
      <c r="U1306" s="20" t="str">
        <f>IF('S.D. Paste sheet'!U1306="","",'S.D. Paste sheet'!U1306)</f>
        <v/>
      </c>
      <c r="V1306" s="20" t="str">
        <f>IF('S.D. Paste sheet'!V1306="","",'S.D. Paste sheet'!V1306)</f>
        <v/>
      </c>
      <c r="W1306" s="20" t="str">
        <f>IF('S.D. Paste sheet'!W1306="","",'S.D. Paste sheet'!W1306)</f>
        <v/>
      </c>
      <c r="X1306" s="20" t="str">
        <f>IF('S.D. Paste sheet'!X1306="","",'S.D. Paste sheet'!X1306)</f>
        <v/>
      </c>
      <c r="Y1306" s="20" t="str">
        <f>IF('S.D. Paste sheet'!Y1306="","",'S.D. Paste sheet'!Y1306)</f>
        <v/>
      </c>
      <c r="Z1306" s="20" t="str">
        <f>IF('S.D. Paste sheet'!Z1306="","",'S.D. Paste sheet'!Z1306)</f>
        <v/>
      </c>
      <c r="AA1306" s="20" t="str">
        <f>IF('S.D. Paste sheet'!AA1306="","",'S.D. Paste sheet'!AA1306)</f>
        <v/>
      </c>
      <c r="AB1306" s="20" t="str">
        <f>IF('S.D. Paste sheet'!AB1306="","",'S.D. Paste sheet'!AB1306)</f>
        <v/>
      </c>
      <c r="AC1306" s="20" t="str">
        <f>IF('S.D. Paste sheet'!AC1306="","",'S.D. Paste sheet'!AC1306)</f>
        <v/>
      </c>
      <c r="AD1306" s="20" t="str">
        <f>IF('S.D. Paste sheet'!AD1306="","",'S.D. Paste sheet'!AD1306)</f>
        <v/>
      </c>
      <c r="AE1306" s="28"/>
      <c r="AF1306" t="str">
        <f>IF(AK1306="","",IF(AK1306&gt;0,COUNT($AG$2:AG1306),""))</f>
        <v/>
      </c>
      <c r="AG1306" s="25" t="str">
        <f t="shared" si="643"/>
        <v/>
      </c>
      <c r="AH1306" s="25" t="str">
        <f t="shared" si="644"/>
        <v/>
      </c>
      <c r="AI1306" s="25" t="str">
        <f t="shared" si="645"/>
        <v/>
      </c>
      <c r="AJ1306" s="25" t="str">
        <f t="shared" si="646"/>
        <v/>
      </c>
      <c r="AK1306" s="25" t="str">
        <f t="shared" si="647"/>
        <v/>
      </c>
      <c r="AL1306" s="25" t="str">
        <f t="shared" si="648"/>
        <v/>
      </c>
      <c r="AM1306" s="25" t="str">
        <f t="shared" si="649"/>
        <v/>
      </c>
      <c r="AN1306" s="25" t="str">
        <f t="shared" si="650"/>
        <v/>
      </c>
      <c r="AO1306" s="25" t="str">
        <f t="shared" si="651"/>
        <v/>
      </c>
      <c r="AP1306" s="25" t="str">
        <f t="shared" si="652"/>
        <v/>
      </c>
      <c r="AQ1306" s="25" t="str">
        <f t="shared" si="653"/>
        <v/>
      </c>
      <c r="AR1306" s="25" t="str">
        <f t="shared" si="654"/>
        <v/>
      </c>
      <c r="AS1306" s="25" t="str">
        <f t="shared" si="655"/>
        <v/>
      </c>
      <c r="AT1306" s="25" t="str">
        <f t="shared" si="656"/>
        <v/>
      </c>
      <c r="AU1306" s="25" t="str">
        <f t="shared" si="657"/>
        <v/>
      </c>
      <c r="AV1306" s="25" t="str">
        <f t="shared" si="658"/>
        <v/>
      </c>
      <c r="AX1306" t="str">
        <f>IF(BC1306="","",IF(BC1306&gt;0,COUNT($AY$2:AY1306),""))</f>
        <v/>
      </c>
      <c r="AY1306" s="25" t="str">
        <f t="shared" si="659"/>
        <v/>
      </c>
      <c r="AZ1306" s="25" t="str">
        <f t="shared" si="660"/>
        <v/>
      </c>
      <c r="BA1306" s="25" t="str">
        <f t="shared" si="661"/>
        <v/>
      </c>
      <c r="BB1306" s="25" t="str">
        <f t="shared" si="662"/>
        <v/>
      </c>
      <c r="BC1306" s="25" t="str">
        <f t="shared" si="663"/>
        <v/>
      </c>
      <c r="BD1306" s="25" t="str">
        <f t="shared" si="664"/>
        <v/>
      </c>
      <c r="BE1306" s="25" t="str">
        <f t="shared" si="665"/>
        <v/>
      </c>
      <c r="BF1306" s="25" t="str">
        <f t="shared" si="666"/>
        <v/>
      </c>
      <c r="BG1306" s="25" t="str">
        <f t="shared" si="667"/>
        <v/>
      </c>
      <c r="BH1306" s="25" t="str">
        <f t="shared" si="668"/>
        <v/>
      </c>
      <c r="BI1306" s="25" t="str">
        <f t="shared" si="669"/>
        <v/>
      </c>
      <c r="BJ1306" s="25" t="str">
        <f t="shared" si="670"/>
        <v/>
      </c>
      <c r="BK1306" s="25" t="str">
        <f t="shared" si="671"/>
        <v/>
      </c>
      <c r="BL1306" s="25" t="str">
        <f t="shared" si="672"/>
        <v/>
      </c>
      <c r="BM1306" s="25" t="str">
        <f t="shared" si="673"/>
        <v/>
      </c>
      <c r="BN1306" s="25" t="str">
        <f t="shared" si="674"/>
        <v/>
      </c>
    </row>
    <row r="1307" spans="1:66" x14ac:dyDescent="0.25">
      <c r="A1307" s="20" t="str">
        <f>IF('S.D. Paste sheet'!A1307="","",'S.D. Paste sheet'!A1307)</f>
        <v/>
      </c>
      <c r="B1307" s="20" t="str">
        <f>IF('S.D. Paste sheet'!B1307="","",'S.D. Paste sheet'!B1307)</f>
        <v/>
      </c>
      <c r="C1307" s="20" t="str">
        <f>IF('S.D. Paste sheet'!C1307="","",'S.D. Paste sheet'!C1307)</f>
        <v/>
      </c>
      <c r="D1307" s="20" t="str">
        <f>IF('S.D. Paste sheet'!D1307="","",'S.D. Paste sheet'!D1307)</f>
        <v/>
      </c>
      <c r="E1307" s="20" t="str">
        <f>IF('S.D. Paste sheet'!E1307="","",UPPER('S.D. Paste sheet'!E1307))</f>
        <v/>
      </c>
      <c r="F1307" s="20" t="str">
        <f>IF('S.D. Paste sheet'!F1307="","",'S.D. Paste sheet'!F1307)</f>
        <v/>
      </c>
      <c r="G1307" s="20" t="str">
        <f>IF('S.D. Paste sheet'!G1307="","",UPPER('S.D. Paste sheet'!G1307))</f>
        <v/>
      </c>
      <c r="H1307" s="20" t="str">
        <f>IF('S.D. Paste sheet'!H1307="","",UPPER('S.D. Paste sheet'!H1307))</f>
        <v/>
      </c>
      <c r="I1307" s="20" t="str">
        <f>IF('S.D. Paste sheet'!I1307="","",'S.D. Paste sheet'!I1307)</f>
        <v/>
      </c>
      <c r="J1307" s="20" t="str">
        <f>IF('S.D. Paste sheet'!J1307="","",'S.D. Paste sheet'!J1307)</f>
        <v/>
      </c>
      <c r="K1307" s="20" t="str">
        <f>IF('S.D. Paste sheet'!K1307="","",'S.D. Paste sheet'!K1307)</f>
        <v/>
      </c>
      <c r="L1307" s="20" t="str">
        <f>IF('S.D. Paste sheet'!L1307="","",'S.D. Paste sheet'!L1307)</f>
        <v/>
      </c>
      <c r="M1307" s="20" t="str">
        <f>IF('S.D. Paste sheet'!M1307="","",'S.D. Paste sheet'!M1307)</f>
        <v/>
      </c>
      <c r="N1307" s="20" t="str">
        <f>IF('S.D. Paste sheet'!N1307="","",'S.D. Paste sheet'!N1307)</f>
        <v/>
      </c>
      <c r="O1307" s="20" t="str">
        <f>IF('S.D. Paste sheet'!O1307="","",'S.D. Paste sheet'!O1307)</f>
        <v/>
      </c>
      <c r="P1307" s="20" t="str">
        <f>IF('S.D. Paste sheet'!P1307="","",'S.D. Paste sheet'!P1307)</f>
        <v/>
      </c>
      <c r="Q1307" s="20" t="str">
        <f>IF('S.D. Paste sheet'!Q1307="","",'S.D. Paste sheet'!Q1307)</f>
        <v/>
      </c>
      <c r="R1307" s="20" t="str">
        <f>IF('S.D. Paste sheet'!R1307="","",'S.D. Paste sheet'!R1307)</f>
        <v/>
      </c>
      <c r="S1307" s="20" t="str">
        <f>IF('S.D. Paste sheet'!S1307="","",'S.D. Paste sheet'!S1307)</f>
        <v/>
      </c>
      <c r="T1307" s="20" t="str">
        <f>IF('S.D. Paste sheet'!T1307="","",'S.D. Paste sheet'!T1307)</f>
        <v/>
      </c>
      <c r="U1307" s="20" t="str">
        <f>IF('S.D. Paste sheet'!U1307="","",'S.D. Paste sheet'!U1307)</f>
        <v/>
      </c>
      <c r="V1307" s="20" t="str">
        <f>IF('S.D. Paste sheet'!V1307="","",'S.D. Paste sheet'!V1307)</f>
        <v/>
      </c>
      <c r="W1307" s="20" t="str">
        <f>IF('S.D. Paste sheet'!W1307="","",'S.D. Paste sheet'!W1307)</f>
        <v/>
      </c>
      <c r="X1307" s="20" t="str">
        <f>IF('S.D. Paste sheet'!X1307="","",'S.D. Paste sheet'!X1307)</f>
        <v/>
      </c>
      <c r="Y1307" s="20" t="str">
        <f>IF('S.D. Paste sheet'!Y1307="","",'S.D. Paste sheet'!Y1307)</f>
        <v/>
      </c>
      <c r="Z1307" s="20" t="str">
        <f>IF('S.D. Paste sheet'!Z1307="","",'S.D. Paste sheet'!Z1307)</f>
        <v/>
      </c>
      <c r="AA1307" s="20" t="str">
        <f>IF('S.D. Paste sheet'!AA1307="","",'S.D. Paste sheet'!AA1307)</f>
        <v/>
      </c>
      <c r="AB1307" s="20" t="str">
        <f>IF('S.D. Paste sheet'!AB1307="","",'S.D. Paste sheet'!AB1307)</f>
        <v/>
      </c>
      <c r="AC1307" s="20" t="str">
        <f>IF('S.D. Paste sheet'!AC1307="","",'S.D. Paste sheet'!AC1307)</f>
        <v/>
      </c>
      <c r="AD1307" s="20" t="str">
        <f>IF('S.D. Paste sheet'!AD1307="","",'S.D. Paste sheet'!AD1307)</f>
        <v/>
      </c>
      <c r="AE1307" s="28"/>
      <c r="AF1307" t="str">
        <f>IF(AK1307="","",IF(AK1307&gt;0,COUNT($AG$2:AG1307),""))</f>
        <v/>
      </c>
      <c r="AG1307" s="25" t="str">
        <f t="shared" si="643"/>
        <v/>
      </c>
      <c r="AH1307" s="25" t="str">
        <f t="shared" si="644"/>
        <v/>
      </c>
      <c r="AI1307" s="25" t="str">
        <f t="shared" si="645"/>
        <v/>
      </c>
      <c r="AJ1307" s="25" t="str">
        <f t="shared" si="646"/>
        <v/>
      </c>
      <c r="AK1307" s="25" t="str">
        <f t="shared" si="647"/>
        <v/>
      </c>
      <c r="AL1307" s="25" t="str">
        <f t="shared" si="648"/>
        <v/>
      </c>
      <c r="AM1307" s="25" t="str">
        <f t="shared" si="649"/>
        <v/>
      </c>
      <c r="AN1307" s="25" t="str">
        <f t="shared" si="650"/>
        <v/>
      </c>
      <c r="AO1307" s="25" t="str">
        <f t="shared" si="651"/>
        <v/>
      </c>
      <c r="AP1307" s="25" t="str">
        <f t="shared" si="652"/>
        <v/>
      </c>
      <c r="AQ1307" s="25" t="str">
        <f t="shared" si="653"/>
        <v/>
      </c>
      <c r="AR1307" s="25" t="str">
        <f t="shared" si="654"/>
        <v/>
      </c>
      <c r="AS1307" s="25" t="str">
        <f t="shared" si="655"/>
        <v/>
      </c>
      <c r="AT1307" s="25" t="str">
        <f t="shared" si="656"/>
        <v/>
      </c>
      <c r="AU1307" s="25" t="str">
        <f t="shared" si="657"/>
        <v/>
      </c>
      <c r="AV1307" s="25" t="str">
        <f t="shared" si="658"/>
        <v/>
      </c>
      <c r="AX1307" t="str">
        <f>IF(BC1307="","",IF(BC1307&gt;0,COUNT($AY$2:AY1307),""))</f>
        <v/>
      </c>
      <c r="AY1307" s="25" t="str">
        <f t="shared" si="659"/>
        <v/>
      </c>
      <c r="AZ1307" s="25" t="str">
        <f t="shared" si="660"/>
        <v/>
      </c>
      <c r="BA1307" s="25" t="str">
        <f t="shared" si="661"/>
        <v/>
      </c>
      <c r="BB1307" s="25" t="str">
        <f t="shared" si="662"/>
        <v/>
      </c>
      <c r="BC1307" s="25" t="str">
        <f t="shared" si="663"/>
        <v/>
      </c>
      <c r="BD1307" s="25" t="str">
        <f t="shared" si="664"/>
        <v/>
      </c>
      <c r="BE1307" s="25" t="str">
        <f t="shared" si="665"/>
        <v/>
      </c>
      <c r="BF1307" s="25" t="str">
        <f t="shared" si="666"/>
        <v/>
      </c>
      <c r="BG1307" s="25" t="str">
        <f t="shared" si="667"/>
        <v/>
      </c>
      <c r="BH1307" s="25" t="str">
        <f t="shared" si="668"/>
        <v/>
      </c>
      <c r="BI1307" s="25" t="str">
        <f t="shared" si="669"/>
        <v/>
      </c>
      <c r="BJ1307" s="25" t="str">
        <f t="shared" si="670"/>
        <v/>
      </c>
      <c r="BK1307" s="25" t="str">
        <f t="shared" si="671"/>
        <v/>
      </c>
      <c r="BL1307" s="25" t="str">
        <f t="shared" si="672"/>
        <v/>
      </c>
      <c r="BM1307" s="25" t="str">
        <f t="shared" si="673"/>
        <v/>
      </c>
      <c r="BN1307" s="25" t="str">
        <f t="shared" si="674"/>
        <v/>
      </c>
    </row>
    <row r="1308" spans="1:66" x14ac:dyDescent="0.25">
      <c r="A1308" s="20" t="str">
        <f>IF('S.D. Paste sheet'!A1308="","",'S.D. Paste sheet'!A1308)</f>
        <v/>
      </c>
      <c r="B1308" s="20" t="str">
        <f>IF('S.D. Paste sheet'!B1308="","",'S.D. Paste sheet'!B1308)</f>
        <v/>
      </c>
      <c r="C1308" s="20" t="str">
        <f>IF('S.D. Paste sheet'!C1308="","",'S.D. Paste sheet'!C1308)</f>
        <v/>
      </c>
      <c r="D1308" s="20" t="str">
        <f>IF('S.D. Paste sheet'!D1308="","",'S.D. Paste sheet'!D1308)</f>
        <v/>
      </c>
      <c r="E1308" s="20" t="str">
        <f>IF('S.D. Paste sheet'!E1308="","",UPPER('S.D. Paste sheet'!E1308))</f>
        <v/>
      </c>
      <c r="F1308" s="20" t="str">
        <f>IF('S.D. Paste sheet'!F1308="","",'S.D. Paste sheet'!F1308)</f>
        <v/>
      </c>
      <c r="G1308" s="20" t="str">
        <f>IF('S.D. Paste sheet'!G1308="","",UPPER('S.D. Paste sheet'!G1308))</f>
        <v/>
      </c>
      <c r="H1308" s="20" t="str">
        <f>IF('S.D. Paste sheet'!H1308="","",UPPER('S.D. Paste sheet'!H1308))</f>
        <v/>
      </c>
      <c r="I1308" s="20" t="str">
        <f>IF('S.D. Paste sheet'!I1308="","",'S.D. Paste sheet'!I1308)</f>
        <v/>
      </c>
      <c r="J1308" s="20" t="str">
        <f>IF('S.D. Paste sheet'!J1308="","",'S.D. Paste sheet'!J1308)</f>
        <v/>
      </c>
      <c r="K1308" s="20" t="str">
        <f>IF('S.D. Paste sheet'!K1308="","",'S.D. Paste sheet'!K1308)</f>
        <v/>
      </c>
      <c r="L1308" s="20" t="str">
        <f>IF('S.D. Paste sheet'!L1308="","",'S.D. Paste sheet'!L1308)</f>
        <v/>
      </c>
      <c r="M1308" s="20" t="str">
        <f>IF('S.D. Paste sheet'!M1308="","",'S.D. Paste sheet'!M1308)</f>
        <v/>
      </c>
      <c r="N1308" s="20" t="str">
        <f>IF('S.D. Paste sheet'!N1308="","",'S.D. Paste sheet'!N1308)</f>
        <v/>
      </c>
      <c r="O1308" s="20" t="str">
        <f>IF('S.D. Paste sheet'!O1308="","",'S.D. Paste sheet'!O1308)</f>
        <v/>
      </c>
      <c r="P1308" s="20" t="str">
        <f>IF('S.D. Paste sheet'!P1308="","",'S.D. Paste sheet'!P1308)</f>
        <v/>
      </c>
      <c r="Q1308" s="20" t="str">
        <f>IF('S.D. Paste sheet'!Q1308="","",'S.D. Paste sheet'!Q1308)</f>
        <v/>
      </c>
      <c r="R1308" s="20" t="str">
        <f>IF('S.D. Paste sheet'!R1308="","",'S.D. Paste sheet'!R1308)</f>
        <v/>
      </c>
      <c r="S1308" s="20" t="str">
        <f>IF('S.D. Paste sheet'!S1308="","",'S.D. Paste sheet'!S1308)</f>
        <v/>
      </c>
      <c r="T1308" s="20" t="str">
        <f>IF('S.D. Paste sheet'!T1308="","",'S.D. Paste sheet'!T1308)</f>
        <v/>
      </c>
      <c r="U1308" s="20" t="str">
        <f>IF('S.D. Paste sheet'!U1308="","",'S.D. Paste sheet'!U1308)</f>
        <v/>
      </c>
      <c r="V1308" s="20" t="str">
        <f>IF('S.D. Paste sheet'!V1308="","",'S.D. Paste sheet'!V1308)</f>
        <v/>
      </c>
      <c r="W1308" s="20" t="str">
        <f>IF('S.D. Paste sheet'!W1308="","",'S.D. Paste sheet'!W1308)</f>
        <v/>
      </c>
      <c r="X1308" s="20" t="str">
        <f>IF('S.D. Paste sheet'!X1308="","",'S.D. Paste sheet'!X1308)</f>
        <v/>
      </c>
      <c r="Y1308" s="20" t="str">
        <f>IF('S.D. Paste sheet'!Y1308="","",'S.D. Paste sheet'!Y1308)</f>
        <v/>
      </c>
      <c r="Z1308" s="20" t="str">
        <f>IF('S.D. Paste sheet'!Z1308="","",'S.D. Paste sheet'!Z1308)</f>
        <v/>
      </c>
      <c r="AA1308" s="20" t="str">
        <f>IF('S.D. Paste sheet'!AA1308="","",'S.D. Paste sheet'!AA1308)</f>
        <v/>
      </c>
      <c r="AB1308" s="20" t="str">
        <f>IF('S.D. Paste sheet'!AB1308="","",'S.D. Paste sheet'!AB1308)</f>
        <v/>
      </c>
      <c r="AC1308" s="20" t="str">
        <f>IF('S.D. Paste sheet'!AC1308="","",'S.D. Paste sheet'!AC1308)</f>
        <v/>
      </c>
      <c r="AD1308" s="20" t="str">
        <f>IF('S.D. Paste sheet'!AD1308="","",'S.D. Paste sheet'!AD1308)</f>
        <v/>
      </c>
      <c r="AE1308" s="28"/>
      <c r="AF1308" t="str">
        <f>IF(AK1308="","",IF(AK1308&gt;0,COUNT($AG$2:AG1308),""))</f>
        <v/>
      </c>
      <c r="AG1308" s="25" t="str">
        <f t="shared" si="643"/>
        <v/>
      </c>
      <c r="AH1308" s="25" t="str">
        <f t="shared" si="644"/>
        <v/>
      </c>
      <c r="AI1308" s="25" t="str">
        <f t="shared" si="645"/>
        <v/>
      </c>
      <c r="AJ1308" s="25" t="str">
        <f t="shared" si="646"/>
        <v/>
      </c>
      <c r="AK1308" s="25" t="str">
        <f t="shared" si="647"/>
        <v/>
      </c>
      <c r="AL1308" s="25" t="str">
        <f t="shared" si="648"/>
        <v/>
      </c>
      <c r="AM1308" s="25" t="str">
        <f t="shared" si="649"/>
        <v/>
      </c>
      <c r="AN1308" s="25" t="str">
        <f t="shared" si="650"/>
        <v/>
      </c>
      <c r="AO1308" s="25" t="str">
        <f t="shared" si="651"/>
        <v/>
      </c>
      <c r="AP1308" s="25" t="str">
        <f t="shared" si="652"/>
        <v/>
      </c>
      <c r="AQ1308" s="25" t="str">
        <f t="shared" si="653"/>
        <v/>
      </c>
      <c r="AR1308" s="25" t="str">
        <f t="shared" si="654"/>
        <v/>
      </c>
      <c r="AS1308" s="25" t="str">
        <f t="shared" si="655"/>
        <v/>
      </c>
      <c r="AT1308" s="25" t="str">
        <f t="shared" si="656"/>
        <v/>
      </c>
      <c r="AU1308" s="25" t="str">
        <f t="shared" si="657"/>
        <v/>
      </c>
      <c r="AV1308" s="25" t="str">
        <f t="shared" si="658"/>
        <v/>
      </c>
      <c r="AX1308" t="str">
        <f>IF(BC1308="","",IF(BC1308&gt;0,COUNT($AY$2:AY1308),""))</f>
        <v/>
      </c>
      <c r="AY1308" s="25" t="str">
        <f t="shared" si="659"/>
        <v/>
      </c>
      <c r="AZ1308" s="25" t="str">
        <f t="shared" si="660"/>
        <v/>
      </c>
      <c r="BA1308" s="25" t="str">
        <f t="shared" si="661"/>
        <v/>
      </c>
      <c r="BB1308" s="25" t="str">
        <f t="shared" si="662"/>
        <v/>
      </c>
      <c r="BC1308" s="25" t="str">
        <f t="shared" si="663"/>
        <v/>
      </c>
      <c r="BD1308" s="25" t="str">
        <f t="shared" si="664"/>
        <v/>
      </c>
      <c r="BE1308" s="25" t="str">
        <f t="shared" si="665"/>
        <v/>
      </c>
      <c r="BF1308" s="25" t="str">
        <f t="shared" si="666"/>
        <v/>
      </c>
      <c r="BG1308" s="25" t="str">
        <f t="shared" si="667"/>
        <v/>
      </c>
      <c r="BH1308" s="25" t="str">
        <f t="shared" si="668"/>
        <v/>
      </c>
      <c r="BI1308" s="25" t="str">
        <f t="shared" si="669"/>
        <v/>
      </c>
      <c r="BJ1308" s="25" t="str">
        <f t="shared" si="670"/>
        <v/>
      </c>
      <c r="BK1308" s="25" t="str">
        <f t="shared" si="671"/>
        <v/>
      </c>
      <c r="BL1308" s="25" t="str">
        <f t="shared" si="672"/>
        <v/>
      </c>
      <c r="BM1308" s="25" t="str">
        <f t="shared" si="673"/>
        <v/>
      </c>
      <c r="BN1308" s="25" t="str">
        <f t="shared" si="674"/>
        <v/>
      </c>
    </row>
    <row r="1309" spans="1:66" x14ac:dyDescent="0.25">
      <c r="A1309" s="20" t="str">
        <f>IF('S.D. Paste sheet'!A1309="","",'S.D. Paste sheet'!A1309)</f>
        <v/>
      </c>
      <c r="B1309" s="20" t="str">
        <f>IF('S.D. Paste sheet'!B1309="","",'S.D. Paste sheet'!B1309)</f>
        <v/>
      </c>
      <c r="C1309" s="20" t="str">
        <f>IF('S.D. Paste sheet'!C1309="","",'S.D. Paste sheet'!C1309)</f>
        <v/>
      </c>
      <c r="D1309" s="20" t="str">
        <f>IF('S.D. Paste sheet'!D1309="","",'S.D. Paste sheet'!D1309)</f>
        <v/>
      </c>
      <c r="E1309" s="20" t="str">
        <f>IF('S.D. Paste sheet'!E1309="","",UPPER('S.D. Paste sheet'!E1309))</f>
        <v/>
      </c>
      <c r="F1309" s="20" t="str">
        <f>IF('S.D. Paste sheet'!F1309="","",'S.D. Paste sheet'!F1309)</f>
        <v/>
      </c>
      <c r="G1309" s="20" t="str">
        <f>IF('S.D. Paste sheet'!G1309="","",UPPER('S.D. Paste sheet'!G1309))</f>
        <v/>
      </c>
      <c r="H1309" s="20" t="str">
        <f>IF('S.D. Paste sheet'!H1309="","",UPPER('S.D. Paste sheet'!H1309))</f>
        <v/>
      </c>
      <c r="I1309" s="20" t="str">
        <f>IF('S.D. Paste sheet'!I1309="","",'S.D. Paste sheet'!I1309)</f>
        <v/>
      </c>
      <c r="J1309" s="20" t="str">
        <f>IF('S.D. Paste sheet'!J1309="","",'S.D. Paste sheet'!J1309)</f>
        <v/>
      </c>
      <c r="K1309" s="20" t="str">
        <f>IF('S.D. Paste sheet'!K1309="","",'S.D. Paste sheet'!K1309)</f>
        <v/>
      </c>
      <c r="L1309" s="20" t="str">
        <f>IF('S.D. Paste sheet'!L1309="","",'S.D. Paste sheet'!L1309)</f>
        <v/>
      </c>
      <c r="M1309" s="20" t="str">
        <f>IF('S.D. Paste sheet'!M1309="","",'S.D. Paste sheet'!M1309)</f>
        <v/>
      </c>
      <c r="N1309" s="20" t="str">
        <f>IF('S.D. Paste sheet'!N1309="","",'S.D. Paste sheet'!N1309)</f>
        <v/>
      </c>
      <c r="O1309" s="20" t="str">
        <f>IF('S.D. Paste sheet'!O1309="","",'S.D. Paste sheet'!O1309)</f>
        <v/>
      </c>
      <c r="P1309" s="20" t="str">
        <f>IF('S.D. Paste sheet'!P1309="","",'S.D. Paste sheet'!P1309)</f>
        <v/>
      </c>
      <c r="Q1309" s="20" t="str">
        <f>IF('S.D. Paste sheet'!Q1309="","",'S.D. Paste sheet'!Q1309)</f>
        <v/>
      </c>
      <c r="R1309" s="20" t="str">
        <f>IF('S.D. Paste sheet'!R1309="","",'S.D. Paste sheet'!R1309)</f>
        <v/>
      </c>
      <c r="S1309" s="20" t="str">
        <f>IF('S.D. Paste sheet'!S1309="","",'S.D. Paste sheet'!S1309)</f>
        <v/>
      </c>
      <c r="T1309" s="20" t="str">
        <f>IF('S.D. Paste sheet'!T1309="","",'S.D. Paste sheet'!T1309)</f>
        <v/>
      </c>
      <c r="U1309" s="20" t="str">
        <f>IF('S.D. Paste sheet'!U1309="","",'S.D. Paste sheet'!U1309)</f>
        <v/>
      </c>
      <c r="V1309" s="20" t="str">
        <f>IF('S.D. Paste sheet'!V1309="","",'S.D. Paste sheet'!V1309)</f>
        <v/>
      </c>
      <c r="W1309" s="20" t="str">
        <f>IF('S.D. Paste sheet'!W1309="","",'S.D. Paste sheet'!W1309)</f>
        <v/>
      </c>
      <c r="X1309" s="20" t="str">
        <f>IF('S.D. Paste sheet'!X1309="","",'S.D. Paste sheet'!X1309)</f>
        <v/>
      </c>
      <c r="Y1309" s="20" t="str">
        <f>IF('S.D. Paste sheet'!Y1309="","",'S.D. Paste sheet'!Y1309)</f>
        <v/>
      </c>
      <c r="Z1309" s="20" t="str">
        <f>IF('S.D. Paste sheet'!Z1309="","",'S.D. Paste sheet'!Z1309)</f>
        <v/>
      </c>
      <c r="AA1309" s="20" t="str">
        <f>IF('S.D. Paste sheet'!AA1309="","",'S.D. Paste sheet'!AA1309)</f>
        <v/>
      </c>
      <c r="AB1309" s="20" t="str">
        <f>IF('S.D. Paste sheet'!AB1309="","",'S.D. Paste sheet'!AB1309)</f>
        <v/>
      </c>
      <c r="AC1309" s="20" t="str">
        <f>IF('S.D. Paste sheet'!AC1309="","",'S.D. Paste sheet'!AC1309)</f>
        <v/>
      </c>
      <c r="AD1309" s="20" t="str">
        <f>IF('S.D. Paste sheet'!AD1309="","",'S.D. Paste sheet'!AD1309)</f>
        <v/>
      </c>
      <c r="AE1309" s="28"/>
      <c r="AF1309" t="str">
        <f>IF(AK1309="","",IF(AK1309&gt;0,COUNT($AG$2:AG1309),""))</f>
        <v/>
      </c>
      <c r="AG1309" s="25" t="str">
        <f t="shared" si="643"/>
        <v/>
      </c>
      <c r="AH1309" s="25" t="str">
        <f t="shared" si="644"/>
        <v/>
      </c>
      <c r="AI1309" s="25" t="str">
        <f t="shared" si="645"/>
        <v/>
      </c>
      <c r="AJ1309" s="25" t="str">
        <f t="shared" si="646"/>
        <v/>
      </c>
      <c r="AK1309" s="25" t="str">
        <f t="shared" si="647"/>
        <v/>
      </c>
      <c r="AL1309" s="25" t="str">
        <f t="shared" si="648"/>
        <v/>
      </c>
      <c r="AM1309" s="25" t="str">
        <f t="shared" si="649"/>
        <v/>
      </c>
      <c r="AN1309" s="25" t="str">
        <f t="shared" si="650"/>
        <v/>
      </c>
      <c r="AO1309" s="25" t="str">
        <f t="shared" si="651"/>
        <v/>
      </c>
      <c r="AP1309" s="25" t="str">
        <f t="shared" si="652"/>
        <v/>
      </c>
      <c r="AQ1309" s="25" t="str">
        <f t="shared" si="653"/>
        <v/>
      </c>
      <c r="AR1309" s="25" t="str">
        <f t="shared" si="654"/>
        <v/>
      </c>
      <c r="AS1309" s="25" t="str">
        <f t="shared" si="655"/>
        <v/>
      </c>
      <c r="AT1309" s="25" t="str">
        <f t="shared" si="656"/>
        <v/>
      </c>
      <c r="AU1309" s="25" t="str">
        <f t="shared" si="657"/>
        <v/>
      </c>
      <c r="AV1309" s="25" t="str">
        <f t="shared" si="658"/>
        <v/>
      </c>
      <c r="AX1309" t="str">
        <f>IF(BC1309="","",IF(BC1309&gt;0,COUNT($AY$2:AY1309),""))</f>
        <v/>
      </c>
      <c r="AY1309" s="25" t="str">
        <f t="shared" si="659"/>
        <v/>
      </c>
      <c r="AZ1309" s="25" t="str">
        <f t="shared" si="660"/>
        <v/>
      </c>
      <c r="BA1309" s="25" t="str">
        <f t="shared" si="661"/>
        <v/>
      </c>
      <c r="BB1309" s="25" t="str">
        <f t="shared" si="662"/>
        <v/>
      </c>
      <c r="BC1309" s="25" t="str">
        <f t="shared" si="663"/>
        <v/>
      </c>
      <c r="BD1309" s="25" t="str">
        <f t="shared" si="664"/>
        <v/>
      </c>
      <c r="BE1309" s="25" t="str">
        <f t="shared" si="665"/>
        <v/>
      </c>
      <c r="BF1309" s="25" t="str">
        <f t="shared" si="666"/>
        <v/>
      </c>
      <c r="BG1309" s="25" t="str">
        <f t="shared" si="667"/>
        <v/>
      </c>
      <c r="BH1309" s="25" t="str">
        <f t="shared" si="668"/>
        <v/>
      </c>
      <c r="BI1309" s="25" t="str">
        <f t="shared" si="669"/>
        <v/>
      </c>
      <c r="BJ1309" s="25" t="str">
        <f t="shared" si="670"/>
        <v/>
      </c>
      <c r="BK1309" s="25" t="str">
        <f t="shared" si="671"/>
        <v/>
      </c>
      <c r="BL1309" s="25" t="str">
        <f t="shared" si="672"/>
        <v/>
      </c>
      <c r="BM1309" s="25" t="str">
        <f t="shared" si="673"/>
        <v/>
      </c>
      <c r="BN1309" s="25" t="str">
        <f t="shared" si="674"/>
        <v/>
      </c>
    </row>
    <row r="1310" spans="1:66" x14ac:dyDescent="0.25">
      <c r="A1310" s="20" t="str">
        <f>IF('S.D. Paste sheet'!A1310="","",'S.D. Paste sheet'!A1310)</f>
        <v/>
      </c>
      <c r="B1310" s="20" t="str">
        <f>IF('S.D. Paste sheet'!B1310="","",'S.D. Paste sheet'!B1310)</f>
        <v/>
      </c>
      <c r="C1310" s="20" t="str">
        <f>IF('S.D. Paste sheet'!C1310="","",'S.D. Paste sheet'!C1310)</f>
        <v/>
      </c>
      <c r="D1310" s="20" t="str">
        <f>IF('S.D. Paste sheet'!D1310="","",'S.D. Paste sheet'!D1310)</f>
        <v/>
      </c>
      <c r="E1310" s="20" t="str">
        <f>IF('S.D. Paste sheet'!E1310="","",UPPER('S.D. Paste sheet'!E1310))</f>
        <v/>
      </c>
      <c r="F1310" s="20" t="str">
        <f>IF('S.D. Paste sheet'!F1310="","",'S.D. Paste sheet'!F1310)</f>
        <v/>
      </c>
      <c r="G1310" s="20" t="str">
        <f>IF('S.D. Paste sheet'!G1310="","",UPPER('S.D. Paste sheet'!G1310))</f>
        <v/>
      </c>
      <c r="H1310" s="20" t="str">
        <f>IF('S.D. Paste sheet'!H1310="","",UPPER('S.D. Paste sheet'!H1310))</f>
        <v/>
      </c>
      <c r="I1310" s="20" t="str">
        <f>IF('S.D. Paste sheet'!I1310="","",'S.D. Paste sheet'!I1310)</f>
        <v/>
      </c>
      <c r="J1310" s="20" t="str">
        <f>IF('S.D. Paste sheet'!J1310="","",'S.D. Paste sheet'!J1310)</f>
        <v/>
      </c>
      <c r="K1310" s="20" t="str">
        <f>IF('S.D. Paste sheet'!K1310="","",'S.D. Paste sheet'!K1310)</f>
        <v/>
      </c>
      <c r="L1310" s="20" t="str">
        <f>IF('S.D. Paste sheet'!L1310="","",'S.D. Paste sheet'!L1310)</f>
        <v/>
      </c>
      <c r="M1310" s="20" t="str">
        <f>IF('S.D. Paste sheet'!M1310="","",'S.D. Paste sheet'!M1310)</f>
        <v/>
      </c>
      <c r="N1310" s="20" t="str">
        <f>IF('S.D. Paste sheet'!N1310="","",'S.D. Paste sheet'!N1310)</f>
        <v/>
      </c>
      <c r="O1310" s="20" t="str">
        <f>IF('S.D. Paste sheet'!O1310="","",'S.D. Paste sheet'!O1310)</f>
        <v/>
      </c>
      <c r="P1310" s="20" t="str">
        <f>IF('S.D. Paste sheet'!P1310="","",'S.D. Paste sheet'!P1310)</f>
        <v/>
      </c>
      <c r="Q1310" s="20" t="str">
        <f>IF('S.D. Paste sheet'!Q1310="","",'S.D. Paste sheet'!Q1310)</f>
        <v/>
      </c>
      <c r="R1310" s="20" t="str">
        <f>IF('S.D. Paste sheet'!R1310="","",'S.D. Paste sheet'!R1310)</f>
        <v/>
      </c>
      <c r="S1310" s="20" t="str">
        <f>IF('S.D. Paste sheet'!S1310="","",'S.D. Paste sheet'!S1310)</f>
        <v/>
      </c>
      <c r="T1310" s="20" t="str">
        <f>IF('S.D. Paste sheet'!T1310="","",'S.D. Paste sheet'!T1310)</f>
        <v/>
      </c>
      <c r="U1310" s="20" t="str">
        <f>IF('S.D. Paste sheet'!U1310="","",'S.D. Paste sheet'!U1310)</f>
        <v/>
      </c>
      <c r="V1310" s="20" t="str">
        <f>IF('S.D. Paste sheet'!V1310="","",'S.D. Paste sheet'!V1310)</f>
        <v/>
      </c>
      <c r="W1310" s="20" t="str">
        <f>IF('S.D. Paste sheet'!W1310="","",'S.D. Paste sheet'!W1310)</f>
        <v/>
      </c>
      <c r="X1310" s="20" t="str">
        <f>IF('S.D. Paste sheet'!X1310="","",'S.D. Paste sheet'!X1310)</f>
        <v/>
      </c>
      <c r="Y1310" s="20" t="str">
        <f>IF('S.D. Paste sheet'!Y1310="","",'S.D. Paste sheet'!Y1310)</f>
        <v/>
      </c>
      <c r="Z1310" s="20" t="str">
        <f>IF('S.D. Paste sheet'!Z1310="","",'S.D. Paste sheet'!Z1310)</f>
        <v/>
      </c>
      <c r="AA1310" s="20" t="str">
        <f>IF('S.D. Paste sheet'!AA1310="","",'S.D. Paste sheet'!AA1310)</f>
        <v/>
      </c>
      <c r="AB1310" s="20" t="str">
        <f>IF('S.D. Paste sheet'!AB1310="","",'S.D. Paste sheet'!AB1310)</f>
        <v/>
      </c>
      <c r="AC1310" s="20" t="str">
        <f>IF('S.D. Paste sheet'!AC1310="","",'S.D. Paste sheet'!AC1310)</f>
        <v/>
      </c>
      <c r="AD1310" s="20" t="str">
        <f>IF('S.D. Paste sheet'!AD1310="","",'S.D. Paste sheet'!AD1310)</f>
        <v/>
      </c>
      <c r="AE1310" s="28"/>
      <c r="AF1310" t="str">
        <f>IF(AK1310="","",IF(AK1310&gt;0,COUNT($AG$2:AG1310),""))</f>
        <v/>
      </c>
      <c r="AG1310" s="25" t="str">
        <f t="shared" si="643"/>
        <v/>
      </c>
      <c r="AH1310" s="25" t="str">
        <f t="shared" si="644"/>
        <v/>
      </c>
      <c r="AI1310" s="25" t="str">
        <f t="shared" si="645"/>
        <v/>
      </c>
      <c r="AJ1310" s="25" t="str">
        <f t="shared" si="646"/>
        <v/>
      </c>
      <c r="AK1310" s="25" t="str">
        <f t="shared" si="647"/>
        <v/>
      </c>
      <c r="AL1310" s="25" t="str">
        <f t="shared" si="648"/>
        <v/>
      </c>
      <c r="AM1310" s="25" t="str">
        <f t="shared" si="649"/>
        <v/>
      </c>
      <c r="AN1310" s="25" t="str">
        <f t="shared" si="650"/>
        <v/>
      </c>
      <c r="AO1310" s="25" t="str">
        <f t="shared" si="651"/>
        <v/>
      </c>
      <c r="AP1310" s="25" t="str">
        <f t="shared" si="652"/>
        <v/>
      </c>
      <c r="AQ1310" s="25" t="str">
        <f t="shared" si="653"/>
        <v/>
      </c>
      <c r="AR1310" s="25" t="str">
        <f t="shared" si="654"/>
        <v/>
      </c>
      <c r="AS1310" s="25" t="str">
        <f t="shared" si="655"/>
        <v/>
      </c>
      <c r="AT1310" s="25" t="str">
        <f t="shared" si="656"/>
        <v/>
      </c>
      <c r="AU1310" s="25" t="str">
        <f t="shared" si="657"/>
        <v/>
      </c>
      <c r="AV1310" s="25" t="str">
        <f t="shared" si="658"/>
        <v/>
      </c>
      <c r="AX1310" t="str">
        <f>IF(BC1310="","",IF(BC1310&gt;0,COUNT($AY$2:AY1310),""))</f>
        <v/>
      </c>
      <c r="AY1310" s="25" t="str">
        <f t="shared" si="659"/>
        <v/>
      </c>
      <c r="AZ1310" s="25" t="str">
        <f t="shared" si="660"/>
        <v/>
      </c>
      <c r="BA1310" s="25" t="str">
        <f t="shared" si="661"/>
        <v/>
      </c>
      <c r="BB1310" s="25" t="str">
        <f t="shared" si="662"/>
        <v/>
      </c>
      <c r="BC1310" s="25" t="str">
        <f t="shared" si="663"/>
        <v/>
      </c>
      <c r="BD1310" s="25" t="str">
        <f t="shared" si="664"/>
        <v/>
      </c>
      <c r="BE1310" s="25" t="str">
        <f t="shared" si="665"/>
        <v/>
      </c>
      <c r="BF1310" s="25" t="str">
        <f t="shared" si="666"/>
        <v/>
      </c>
      <c r="BG1310" s="25" t="str">
        <f t="shared" si="667"/>
        <v/>
      </c>
      <c r="BH1310" s="25" t="str">
        <f t="shared" si="668"/>
        <v/>
      </c>
      <c r="BI1310" s="25" t="str">
        <f t="shared" si="669"/>
        <v/>
      </c>
      <c r="BJ1310" s="25" t="str">
        <f t="shared" si="670"/>
        <v/>
      </c>
      <c r="BK1310" s="25" t="str">
        <f t="shared" si="671"/>
        <v/>
      </c>
      <c r="BL1310" s="25" t="str">
        <f t="shared" si="672"/>
        <v/>
      </c>
      <c r="BM1310" s="25" t="str">
        <f t="shared" si="673"/>
        <v/>
      </c>
      <c r="BN1310" s="25" t="str">
        <f t="shared" si="674"/>
        <v/>
      </c>
    </row>
    <row r="1311" spans="1:66" x14ac:dyDescent="0.25">
      <c r="A1311" s="20" t="str">
        <f>IF('S.D. Paste sheet'!A1311="","",'S.D. Paste sheet'!A1311)</f>
        <v/>
      </c>
      <c r="B1311" s="20" t="str">
        <f>IF('S.D. Paste sheet'!B1311="","",'S.D. Paste sheet'!B1311)</f>
        <v/>
      </c>
      <c r="C1311" s="20" t="str">
        <f>IF('S.D. Paste sheet'!C1311="","",'S.D. Paste sheet'!C1311)</f>
        <v/>
      </c>
      <c r="D1311" s="20" t="str">
        <f>IF('S.D. Paste sheet'!D1311="","",'S.D. Paste sheet'!D1311)</f>
        <v/>
      </c>
      <c r="E1311" s="20" t="str">
        <f>IF('S.D. Paste sheet'!E1311="","",UPPER('S.D. Paste sheet'!E1311))</f>
        <v/>
      </c>
      <c r="F1311" s="20" t="str">
        <f>IF('S.D. Paste sheet'!F1311="","",'S.D. Paste sheet'!F1311)</f>
        <v/>
      </c>
      <c r="G1311" s="20" t="str">
        <f>IF('S.D. Paste sheet'!G1311="","",UPPER('S.D. Paste sheet'!G1311))</f>
        <v/>
      </c>
      <c r="H1311" s="20" t="str">
        <f>IF('S.D. Paste sheet'!H1311="","",UPPER('S.D. Paste sheet'!H1311))</f>
        <v/>
      </c>
      <c r="I1311" s="20" t="str">
        <f>IF('S.D. Paste sheet'!I1311="","",'S.D. Paste sheet'!I1311)</f>
        <v/>
      </c>
      <c r="J1311" s="20" t="str">
        <f>IF('S.D. Paste sheet'!J1311="","",'S.D. Paste sheet'!J1311)</f>
        <v/>
      </c>
      <c r="K1311" s="20" t="str">
        <f>IF('S.D. Paste sheet'!K1311="","",'S.D. Paste sheet'!K1311)</f>
        <v/>
      </c>
      <c r="L1311" s="20" t="str">
        <f>IF('S.D. Paste sheet'!L1311="","",'S.D. Paste sheet'!L1311)</f>
        <v/>
      </c>
      <c r="M1311" s="20" t="str">
        <f>IF('S.D. Paste sheet'!M1311="","",'S.D. Paste sheet'!M1311)</f>
        <v/>
      </c>
      <c r="N1311" s="20" t="str">
        <f>IF('S.D. Paste sheet'!N1311="","",'S.D. Paste sheet'!N1311)</f>
        <v/>
      </c>
      <c r="O1311" s="20" t="str">
        <f>IF('S.D. Paste sheet'!O1311="","",'S.D. Paste sheet'!O1311)</f>
        <v/>
      </c>
      <c r="P1311" s="20" t="str">
        <f>IF('S.D. Paste sheet'!P1311="","",'S.D. Paste sheet'!P1311)</f>
        <v/>
      </c>
      <c r="Q1311" s="20" t="str">
        <f>IF('S.D. Paste sheet'!Q1311="","",'S.D. Paste sheet'!Q1311)</f>
        <v/>
      </c>
      <c r="R1311" s="20" t="str">
        <f>IF('S.D. Paste sheet'!R1311="","",'S.D. Paste sheet'!R1311)</f>
        <v/>
      </c>
      <c r="S1311" s="20" t="str">
        <f>IF('S.D. Paste sheet'!S1311="","",'S.D. Paste sheet'!S1311)</f>
        <v/>
      </c>
      <c r="T1311" s="20" t="str">
        <f>IF('S.D. Paste sheet'!T1311="","",'S.D. Paste sheet'!T1311)</f>
        <v/>
      </c>
      <c r="U1311" s="20" t="str">
        <f>IF('S.D. Paste sheet'!U1311="","",'S.D. Paste sheet'!U1311)</f>
        <v/>
      </c>
      <c r="V1311" s="20" t="str">
        <f>IF('S.D. Paste sheet'!V1311="","",'S.D. Paste sheet'!V1311)</f>
        <v/>
      </c>
      <c r="W1311" s="20" t="str">
        <f>IF('S.D. Paste sheet'!W1311="","",'S.D. Paste sheet'!W1311)</f>
        <v/>
      </c>
      <c r="X1311" s="20" t="str">
        <f>IF('S.D. Paste sheet'!X1311="","",'S.D. Paste sheet'!X1311)</f>
        <v/>
      </c>
      <c r="Y1311" s="20" t="str">
        <f>IF('S.D. Paste sheet'!Y1311="","",'S.D. Paste sheet'!Y1311)</f>
        <v/>
      </c>
      <c r="Z1311" s="20" t="str">
        <f>IF('S.D. Paste sheet'!Z1311="","",'S.D. Paste sheet'!Z1311)</f>
        <v/>
      </c>
      <c r="AA1311" s="20" t="str">
        <f>IF('S.D. Paste sheet'!AA1311="","",'S.D. Paste sheet'!AA1311)</f>
        <v/>
      </c>
      <c r="AB1311" s="20" t="str">
        <f>IF('S.D. Paste sheet'!AB1311="","",'S.D. Paste sheet'!AB1311)</f>
        <v/>
      </c>
      <c r="AC1311" s="20" t="str">
        <f>IF('S.D. Paste sheet'!AC1311="","",'S.D. Paste sheet'!AC1311)</f>
        <v/>
      </c>
      <c r="AD1311" s="20" t="str">
        <f>IF('S.D. Paste sheet'!AD1311="","",'S.D. Paste sheet'!AD1311)</f>
        <v/>
      </c>
      <c r="AE1311" s="28"/>
      <c r="AF1311" t="str">
        <f>IF(AK1311="","",IF(AK1311&gt;0,COUNT($AG$2:AG1311),""))</f>
        <v/>
      </c>
      <c r="AG1311" s="25" t="str">
        <f t="shared" si="643"/>
        <v/>
      </c>
      <c r="AH1311" s="25" t="str">
        <f t="shared" si="644"/>
        <v/>
      </c>
      <c r="AI1311" s="25" t="str">
        <f t="shared" si="645"/>
        <v/>
      </c>
      <c r="AJ1311" s="25" t="str">
        <f t="shared" si="646"/>
        <v/>
      </c>
      <c r="AK1311" s="25" t="str">
        <f t="shared" si="647"/>
        <v/>
      </c>
      <c r="AL1311" s="25" t="str">
        <f t="shared" si="648"/>
        <v/>
      </c>
      <c r="AM1311" s="25" t="str">
        <f t="shared" si="649"/>
        <v/>
      </c>
      <c r="AN1311" s="25" t="str">
        <f t="shared" si="650"/>
        <v/>
      </c>
      <c r="AO1311" s="25" t="str">
        <f t="shared" si="651"/>
        <v/>
      </c>
      <c r="AP1311" s="25" t="str">
        <f t="shared" si="652"/>
        <v/>
      </c>
      <c r="AQ1311" s="25" t="str">
        <f t="shared" si="653"/>
        <v/>
      </c>
      <c r="AR1311" s="25" t="str">
        <f t="shared" si="654"/>
        <v/>
      </c>
      <c r="AS1311" s="25" t="str">
        <f t="shared" si="655"/>
        <v/>
      </c>
      <c r="AT1311" s="25" t="str">
        <f t="shared" si="656"/>
        <v/>
      </c>
      <c r="AU1311" s="25" t="str">
        <f t="shared" si="657"/>
        <v/>
      </c>
      <c r="AV1311" s="25" t="str">
        <f t="shared" si="658"/>
        <v/>
      </c>
      <c r="AX1311" t="str">
        <f>IF(BC1311="","",IF(BC1311&gt;0,COUNT($AY$2:AY1311),""))</f>
        <v/>
      </c>
      <c r="AY1311" s="25" t="str">
        <f t="shared" si="659"/>
        <v/>
      </c>
      <c r="AZ1311" s="25" t="str">
        <f t="shared" si="660"/>
        <v/>
      </c>
      <c r="BA1311" s="25" t="str">
        <f t="shared" si="661"/>
        <v/>
      </c>
      <c r="BB1311" s="25" t="str">
        <f t="shared" si="662"/>
        <v/>
      </c>
      <c r="BC1311" s="25" t="str">
        <f t="shared" si="663"/>
        <v/>
      </c>
      <c r="BD1311" s="25" t="str">
        <f t="shared" si="664"/>
        <v/>
      </c>
      <c r="BE1311" s="25" t="str">
        <f t="shared" si="665"/>
        <v/>
      </c>
      <c r="BF1311" s="25" t="str">
        <f t="shared" si="666"/>
        <v/>
      </c>
      <c r="BG1311" s="25" t="str">
        <f t="shared" si="667"/>
        <v/>
      </c>
      <c r="BH1311" s="25" t="str">
        <f t="shared" si="668"/>
        <v/>
      </c>
      <c r="BI1311" s="25" t="str">
        <f t="shared" si="669"/>
        <v/>
      </c>
      <c r="BJ1311" s="25" t="str">
        <f t="shared" si="670"/>
        <v/>
      </c>
      <c r="BK1311" s="25" t="str">
        <f t="shared" si="671"/>
        <v/>
      </c>
      <c r="BL1311" s="25" t="str">
        <f t="shared" si="672"/>
        <v/>
      </c>
      <c r="BM1311" s="25" t="str">
        <f t="shared" si="673"/>
        <v/>
      </c>
      <c r="BN1311" s="25" t="str">
        <f t="shared" si="674"/>
        <v/>
      </c>
    </row>
    <row r="1312" spans="1:66" x14ac:dyDescent="0.25">
      <c r="A1312" s="20" t="str">
        <f>IF('S.D. Paste sheet'!A1312="","",'S.D. Paste sheet'!A1312)</f>
        <v/>
      </c>
      <c r="B1312" s="20" t="str">
        <f>IF('S.D. Paste sheet'!B1312="","",'S.D. Paste sheet'!B1312)</f>
        <v/>
      </c>
      <c r="C1312" s="20" t="str">
        <f>IF('S.D. Paste sheet'!C1312="","",'S.D. Paste sheet'!C1312)</f>
        <v/>
      </c>
      <c r="D1312" s="20" t="str">
        <f>IF('S.D. Paste sheet'!D1312="","",'S.D. Paste sheet'!D1312)</f>
        <v/>
      </c>
      <c r="E1312" s="20" t="str">
        <f>IF('S.D. Paste sheet'!E1312="","",UPPER('S.D. Paste sheet'!E1312))</f>
        <v/>
      </c>
      <c r="F1312" s="20" t="str">
        <f>IF('S.D. Paste sheet'!F1312="","",'S.D. Paste sheet'!F1312)</f>
        <v/>
      </c>
      <c r="G1312" s="20" t="str">
        <f>IF('S.D. Paste sheet'!G1312="","",UPPER('S.D. Paste sheet'!G1312))</f>
        <v/>
      </c>
      <c r="H1312" s="20" t="str">
        <f>IF('S.D. Paste sheet'!H1312="","",UPPER('S.D. Paste sheet'!H1312))</f>
        <v/>
      </c>
      <c r="I1312" s="20" t="str">
        <f>IF('S.D. Paste sheet'!I1312="","",'S.D. Paste sheet'!I1312)</f>
        <v/>
      </c>
      <c r="J1312" s="20" t="str">
        <f>IF('S.D. Paste sheet'!J1312="","",'S.D. Paste sheet'!J1312)</f>
        <v/>
      </c>
      <c r="K1312" s="20" t="str">
        <f>IF('S.D. Paste sheet'!K1312="","",'S.D. Paste sheet'!K1312)</f>
        <v/>
      </c>
      <c r="L1312" s="20" t="str">
        <f>IF('S.D. Paste sheet'!L1312="","",'S.D. Paste sheet'!L1312)</f>
        <v/>
      </c>
      <c r="M1312" s="20" t="str">
        <f>IF('S.D. Paste sheet'!M1312="","",'S.D. Paste sheet'!M1312)</f>
        <v/>
      </c>
      <c r="N1312" s="20" t="str">
        <f>IF('S.D. Paste sheet'!N1312="","",'S.D. Paste sheet'!N1312)</f>
        <v/>
      </c>
      <c r="O1312" s="20" t="str">
        <f>IF('S.D. Paste sheet'!O1312="","",'S.D. Paste sheet'!O1312)</f>
        <v/>
      </c>
      <c r="P1312" s="20" t="str">
        <f>IF('S.D. Paste sheet'!P1312="","",'S.D. Paste sheet'!P1312)</f>
        <v/>
      </c>
      <c r="Q1312" s="20" t="str">
        <f>IF('S.D. Paste sheet'!Q1312="","",'S.D. Paste sheet'!Q1312)</f>
        <v/>
      </c>
      <c r="R1312" s="20" t="str">
        <f>IF('S.D. Paste sheet'!R1312="","",'S.D. Paste sheet'!R1312)</f>
        <v/>
      </c>
      <c r="S1312" s="20" t="str">
        <f>IF('S.D. Paste sheet'!S1312="","",'S.D. Paste sheet'!S1312)</f>
        <v/>
      </c>
      <c r="T1312" s="20" t="str">
        <f>IF('S.D. Paste sheet'!T1312="","",'S.D. Paste sheet'!T1312)</f>
        <v/>
      </c>
      <c r="U1312" s="20" t="str">
        <f>IF('S.D. Paste sheet'!U1312="","",'S.D. Paste sheet'!U1312)</f>
        <v/>
      </c>
      <c r="V1312" s="20" t="str">
        <f>IF('S.D. Paste sheet'!V1312="","",'S.D. Paste sheet'!V1312)</f>
        <v/>
      </c>
      <c r="W1312" s="20" t="str">
        <f>IF('S.D. Paste sheet'!W1312="","",'S.D. Paste sheet'!W1312)</f>
        <v/>
      </c>
      <c r="X1312" s="20" t="str">
        <f>IF('S.D. Paste sheet'!X1312="","",'S.D. Paste sheet'!X1312)</f>
        <v/>
      </c>
      <c r="Y1312" s="20" t="str">
        <f>IF('S.D. Paste sheet'!Y1312="","",'S.D. Paste sheet'!Y1312)</f>
        <v/>
      </c>
      <c r="Z1312" s="20" t="str">
        <f>IF('S.D. Paste sheet'!Z1312="","",'S.D. Paste sheet'!Z1312)</f>
        <v/>
      </c>
      <c r="AA1312" s="20" t="str">
        <f>IF('S.D. Paste sheet'!AA1312="","",'S.D. Paste sheet'!AA1312)</f>
        <v/>
      </c>
      <c r="AB1312" s="20" t="str">
        <f>IF('S.D. Paste sheet'!AB1312="","",'S.D. Paste sheet'!AB1312)</f>
        <v/>
      </c>
      <c r="AC1312" s="20" t="str">
        <f>IF('S.D. Paste sheet'!AC1312="","",'S.D. Paste sheet'!AC1312)</f>
        <v/>
      </c>
      <c r="AD1312" s="20" t="str">
        <f>IF('S.D. Paste sheet'!AD1312="","",'S.D. Paste sheet'!AD1312)</f>
        <v/>
      </c>
      <c r="AE1312" s="28"/>
      <c r="AF1312" t="str">
        <f>IF(AK1312="","",IF(AK1312&gt;0,COUNT($AG$2:AG1312),""))</f>
        <v/>
      </c>
      <c r="AG1312" s="25" t="str">
        <f t="shared" si="643"/>
        <v/>
      </c>
      <c r="AH1312" s="25" t="str">
        <f t="shared" si="644"/>
        <v/>
      </c>
      <c r="AI1312" s="25" t="str">
        <f t="shared" si="645"/>
        <v/>
      </c>
      <c r="AJ1312" s="25" t="str">
        <f t="shared" si="646"/>
        <v/>
      </c>
      <c r="AK1312" s="25" t="str">
        <f t="shared" si="647"/>
        <v/>
      </c>
      <c r="AL1312" s="25" t="str">
        <f t="shared" si="648"/>
        <v/>
      </c>
      <c r="AM1312" s="25" t="str">
        <f t="shared" si="649"/>
        <v/>
      </c>
      <c r="AN1312" s="25" t="str">
        <f t="shared" si="650"/>
        <v/>
      </c>
      <c r="AO1312" s="25" t="str">
        <f t="shared" si="651"/>
        <v/>
      </c>
      <c r="AP1312" s="25" t="str">
        <f t="shared" si="652"/>
        <v/>
      </c>
      <c r="AQ1312" s="25" t="str">
        <f t="shared" si="653"/>
        <v/>
      </c>
      <c r="AR1312" s="25" t="str">
        <f t="shared" si="654"/>
        <v/>
      </c>
      <c r="AS1312" s="25" t="str">
        <f t="shared" si="655"/>
        <v/>
      </c>
      <c r="AT1312" s="25" t="str">
        <f t="shared" si="656"/>
        <v/>
      </c>
      <c r="AU1312" s="25" t="str">
        <f t="shared" si="657"/>
        <v/>
      </c>
      <c r="AV1312" s="25" t="str">
        <f t="shared" si="658"/>
        <v/>
      </c>
      <c r="AX1312" t="str">
        <f>IF(BC1312="","",IF(BC1312&gt;0,COUNT($AY$2:AY1312),""))</f>
        <v/>
      </c>
      <c r="AY1312" s="25" t="str">
        <f t="shared" si="659"/>
        <v/>
      </c>
      <c r="AZ1312" s="25" t="str">
        <f t="shared" si="660"/>
        <v/>
      </c>
      <c r="BA1312" s="25" t="str">
        <f t="shared" si="661"/>
        <v/>
      </c>
      <c r="BB1312" s="25" t="str">
        <f t="shared" si="662"/>
        <v/>
      </c>
      <c r="BC1312" s="25" t="str">
        <f t="shared" si="663"/>
        <v/>
      </c>
      <c r="BD1312" s="25" t="str">
        <f t="shared" si="664"/>
        <v/>
      </c>
      <c r="BE1312" s="25" t="str">
        <f t="shared" si="665"/>
        <v/>
      </c>
      <c r="BF1312" s="25" t="str">
        <f t="shared" si="666"/>
        <v/>
      </c>
      <c r="BG1312" s="25" t="str">
        <f t="shared" si="667"/>
        <v/>
      </c>
      <c r="BH1312" s="25" t="str">
        <f t="shared" si="668"/>
        <v/>
      </c>
      <c r="BI1312" s="25" t="str">
        <f t="shared" si="669"/>
        <v/>
      </c>
      <c r="BJ1312" s="25" t="str">
        <f t="shared" si="670"/>
        <v/>
      </c>
      <c r="BK1312" s="25" t="str">
        <f t="shared" si="671"/>
        <v/>
      </c>
      <c r="BL1312" s="25" t="str">
        <f t="shared" si="672"/>
        <v/>
      </c>
      <c r="BM1312" s="25" t="str">
        <f t="shared" si="673"/>
        <v/>
      </c>
      <c r="BN1312" s="25" t="str">
        <f t="shared" si="674"/>
        <v/>
      </c>
    </row>
    <row r="1313" spans="1:66" x14ac:dyDescent="0.25">
      <c r="A1313" s="20" t="str">
        <f>IF('S.D. Paste sheet'!A1313="","",'S.D. Paste sheet'!A1313)</f>
        <v/>
      </c>
      <c r="B1313" s="20" t="str">
        <f>IF('S.D. Paste sheet'!B1313="","",'S.D. Paste sheet'!B1313)</f>
        <v/>
      </c>
      <c r="C1313" s="20" t="str">
        <f>IF('S.D. Paste sheet'!C1313="","",'S.D. Paste sheet'!C1313)</f>
        <v/>
      </c>
      <c r="D1313" s="20" t="str">
        <f>IF('S.D. Paste sheet'!D1313="","",'S.D. Paste sheet'!D1313)</f>
        <v/>
      </c>
      <c r="E1313" s="20" t="str">
        <f>IF('S.D. Paste sheet'!E1313="","",UPPER('S.D. Paste sheet'!E1313))</f>
        <v/>
      </c>
      <c r="F1313" s="20" t="str">
        <f>IF('S.D. Paste sheet'!F1313="","",'S.D. Paste sheet'!F1313)</f>
        <v/>
      </c>
      <c r="G1313" s="20" t="str">
        <f>IF('S.D. Paste sheet'!G1313="","",UPPER('S.D. Paste sheet'!G1313))</f>
        <v/>
      </c>
      <c r="H1313" s="20" t="str">
        <f>IF('S.D. Paste sheet'!H1313="","",UPPER('S.D. Paste sheet'!H1313))</f>
        <v/>
      </c>
      <c r="I1313" s="20" t="str">
        <f>IF('S.D. Paste sheet'!I1313="","",'S.D. Paste sheet'!I1313)</f>
        <v/>
      </c>
      <c r="J1313" s="20" t="str">
        <f>IF('S.D. Paste sheet'!J1313="","",'S.D. Paste sheet'!J1313)</f>
        <v/>
      </c>
      <c r="K1313" s="20" t="str">
        <f>IF('S.D. Paste sheet'!K1313="","",'S.D. Paste sheet'!K1313)</f>
        <v/>
      </c>
      <c r="L1313" s="20" t="str">
        <f>IF('S.D. Paste sheet'!L1313="","",'S.D. Paste sheet'!L1313)</f>
        <v/>
      </c>
      <c r="M1313" s="20" t="str">
        <f>IF('S.D. Paste sheet'!M1313="","",'S.D. Paste sheet'!M1313)</f>
        <v/>
      </c>
      <c r="N1313" s="20" t="str">
        <f>IF('S.D. Paste sheet'!N1313="","",'S.D. Paste sheet'!N1313)</f>
        <v/>
      </c>
      <c r="O1313" s="20" t="str">
        <f>IF('S.D. Paste sheet'!O1313="","",'S.D. Paste sheet'!O1313)</f>
        <v/>
      </c>
      <c r="P1313" s="20" t="str">
        <f>IF('S.D. Paste sheet'!P1313="","",'S.D. Paste sheet'!P1313)</f>
        <v/>
      </c>
      <c r="Q1313" s="20" t="str">
        <f>IF('S.D. Paste sheet'!Q1313="","",'S.D. Paste sheet'!Q1313)</f>
        <v/>
      </c>
      <c r="R1313" s="20" t="str">
        <f>IF('S.D. Paste sheet'!R1313="","",'S.D. Paste sheet'!R1313)</f>
        <v/>
      </c>
      <c r="S1313" s="20" t="str">
        <f>IF('S.D. Paste sheet'!S1313="","",'S.D. Paste sheet'!S1313)</f>
        <v/>
      </c>
      <c r="T1313" s="20" t="str">
        <f>IF('S.D. Paste sheet'!T1313="","",'S.D. Paste sheet'!T1313)</f>
        <v/>
      </c>
      <c r="U1313" s="20" t="str">
        <f>IF('S.D. Paste sheet'!U1313="","",'S.D. Paste sheet'!U1313)</f>
        <v/>
      </c>
      <c r="V1313" s="20" t="str">
        <f>IF('S.D. Paste sheet'!V1313="","",'S.D. Paste sheet'!V1313)</f>
        <v/>
      </c>
      <c r="W1313" s="20" t="str">
        <f>IF('S.D. Paste sheet'!W1313="","",'S.D. Paste sheet'!W1313)</f>
        <v/>
      </c>
      <c r="X1313" s="20" t="str">
        <f>IF('S.D. Paste sheet'!X1313="","",'S.D. Paste sheet'!X1313)</f>
        <v/>
      </c>
      <c r="Y1313" s="20" t="str">
        <f>IF('S.D. Paste sheet'!Y1313="","",'S.D. Paste sheet'!Y1313)</f>
        <v/>
      </c>
      <c r="Z1313" s="20" t="str">
        <f>IF('S.D. Paste sheet'!Z1313="","",'S.D. Paste sheet'!Z1313)</f>
        <v/>
      </c>
      <c r="AA1313" s="20" t="str">
        <f>IF('S.D. Paste sheet'!AA1313="","",'S.D. Paste sheet'!AA1313)</f>
        <v/>
      </c>
      <c r="AB1313" s="20" t="str">
        <f>IF('S.D. Paste sheet'!AB1313="","",'S.D. Paste sheet'!AB1313)</f>
        <v/>
      </c>
      <c r="AC1313" s="20" t="str">
        <f>IF('S.D. Paste sheet'!AC1313="","",'S.D. Paste sheet'!AC1313)</f>
        <v/>
      </c>
      <c r="AD1313" s="20" t="str">
        <f>IF('S.D. Paste sheet'!AD1313="","",'S.D. Paste sheet'!AD1313)</f>
        <v/>
      </c>
      <c r="AE1313" s="28"/>
      <c r="AF1313" t="str">
        <f>IF(AK1313="","",IF(AK1313&gt;0,COUNT($AG$2:AG1313),""))</f>
        <v/>
      </c>
      <c r="AG1313" s="25" t="str">
        <f t="shared" si="643"/>
        <v/>
      </c>
      <c r="AH1313" s="25" t="str">
        <f t="shared" si="644"/>
        <v/>
      </c>
      <c r="AI1313" s="25" t="str">
        <f t="shared" si="645"/>
        <v/>
      </c>
      <c r="AJ1313" s="25" t="str">
        <f t="shared" si="646"/>
        <v/>
      </c>
      <c r="AK1313" s="25" t="str">
        <f t="shared" si="647"/>
        <v/>
      </c>
      <c r="AL1313" s="25" t="str">
        <f t="shared" si="648"/>
        <v/>
      </c>
      <c r="AM1313" s="25" t="str">
        <f t="shared" si="649"/>
        <v/>
      </c>
      <c r="AN1313" s="25" t="str">
        <f t="shared" si="650"/>
        <v/>
      </c>
      <c r="AO1313" s="25" t="str">
        <f t="shared" si="651"/>
        <v/>
      </c>
      <c r="AP1313" s="25" t="str">
        <f t="shared" si="652"/>
        <v/>
      </c>
      <c r="AQ1313" s="25" t="str">
        <f t="shared" si="653"/>
        <v/>
      </c>
      <c r="AR1313" s="25" t="str">
        <f t="shared" si="654"/>
        <v/>
      </c>
      <c r="AS1313" s="25" t="str">
        <f t="shared" si="655"/>
        <v/>
      </c>
      <c r="AT1313" s="25" t="str">
        <f t="shared" si="656"/>
        <v/>
      </c>
      <c r="AU1313" s="25" t="str">
        <f t="shared" si="657"/>
        <v/>
      </c>
      <c r="AV1313" s="25" t="str">
        <f t="shared" si="658"/>
        <v/>
      </c>
      <c r="AX1313" t="str">
        <f>IF(BC1313="","",IF(BC1313&gt;0,COUNT($AY$2:AY1313),""))</f>
        <v/>
      </c>
      <c r="AY1313" s="25" t="str">
        <f t="shared" si="659"/>
        <v/>
      </c>
      <c r="AZ1313" s="25" t="str">
        <f t="shared" si="660"/>
        <v/>
      </c>
      <c r="BA1313" s="25" t="str">
        <f t="shared" si="661"/>
        <v/>
      </c>
      <c r="BB1313" s="25" t="str">
        <f t="shared" si="662"/>
        <v/>
      </c>
      <c r="BC1313" s="25" t="str">
        <f t="shared" si="663"/>
        <v/>
      </c>
      <c r="BD1313" s="25" t="str">
        <f t="shared" si="664"/>
        <v/>
      </c>
      <c r="BE1313" s="25" t="str">
        <f t="shared" si="665"/>
        <v/>
      </c>
      <c r="BF1313" s="25" t="str">
        <f t="shared" si="666"/>
        <v/>
      </c>
      <c r="BG1313" s="25" t="str">
        <f t="shared" si="667"/>
        <v/>
      </c>
      <c r="BH1313" s="25" t="str">
        <f t="shared" si="668"/>
        <v/>
      </c>
      <c r="BI1313" s="25" t="str">
        <f t="shared" si="669"/>
        <v/>
      </c>
      <c r="BJ1313" s="25" t="str">
        <f t="shared" si="670"/>
        <v/>
      </c>
      <c r="BK1313" s="25" t="str">
        <f t="shared" si="671"/>
        <v/>
      </c>
      <c r="BL1313" s="25" t="str">
        <f t="shared" si="672"/>
        <v/>
      </c>
      <c r="BM1313" s="25" t="str">
        <f t="shared" si="673"/>
        <v/>
      </c>
      <c r="BN1313" s="25" t="str">
        <f t="shared" si="674"/>
        <v/>
      </c>
    </row>
    <row r="1314" spans="1:66" x14ac:dyDescent="0.25">
      <c r="A1314" s="20" t="str">
        <f>IF('S.D. Paste sheet'!A1314="","",'S.D. Paste sheet'!A1314)</f>
        <v/>
      </c>
      <c r="B1314" s="20" t="str">
        <f>IF('S.D. Paste sheet'!B1314="","",'S.D. Paste sheet'!B1314)</f>
        <v/>
      </c>
      <c r="C1314" s="20" t="str">
        <f>IF('S.D. Paste sheet'!C1314="","",'S.D. Paste sheet'!C1314)</f>
        <v/>
      </c>
      <c r="D1314" s="20" t="str">
        <f>IF('S.D. Paste sheet'!D1314="","",'S.D. Paste sheet'!D1314)</f>
        <v/>
      </c>
      <c r="E1314" s="20" t="str">
        <f>IF('S.D. Paste sheet'!E1314="","",UPPER('S.D. Paste sheet'!E1314))</f>
        <v/>
      </c>
      <c r="F1314" s="20" t="str">
        <f>IF('S.D. Paste sheet'!F1314="","",'S.D. Paste sheet'!F1314)</f>
        <v/>
      </c>
      <c r="G1314" s="20" t="str">
        <f>IF('S.D. Paste sheet'!G1314="","",UPPER('S.D. Paste sheet'!G1314))</f>
        <v/>
      </c>
      <c r="H1314" s="20" t="str">
        <f>IF('S.D. Paste sheet'!H1314="","",UPPER('S.D. Paste sheet'!H1314))</f>
        <v/>
      </c>
      <c r="I1314" s="20" t="str">
        <f>IF('S.D. Paste sheet'!I1314="","",'S.D. Paste sheet'!I1314)</f>
        <v/>
      </c>
      <c r="J1314" s="20" t="str">
        <f>IF('S.D. Paste sheet'!J1314="","",'S.D. Paste sheet'!J1314)</f>
        <v/>
      </c>
      <c r="K1314" s="20" t="str">
        <f>IF('S.D. Paste sheet'!K1314="","",'S.D. Paste sheet'!K1314)</f>
        <v/>
      </c>
      <c r="L1314" s="20" t="str">
        <f>IF('S.D. Paste sheet'!L1314="","",'S.D. Paste sheet'!L1314)</f>
        <v/>
      </c>
      <c r="M1314" s="20" t="str">
        <f>IF('S.D. Paste sheet'!M1314="","",'S.D. Paste sheet'!M1314)</f>
        <v/>
      </c>
      <c r="N1314" s="20" t="str">
        <f>IF('S.D. Paste sheet'!N1314="","",'S.D. Paste sheet'!N1314)</f>
        <v/>
      </c>
      <c r="O1314" s="20" t="str">
        <f>IF('S.D. Paste sheet'!O1314="","",'S.D. Paste sheet'!O1314)</f>
        <v/>
      </c>
      <c r="P1314" s="20" t="str">
        <f>IF('S.D. Paste sheet'!P1314="","",'S.D. Paste sheet'!P1314)</f>
        <v/>
      </c>
      <c r="Q1314" s="20" t="str">
        <f>IF('S.D. Paste sheet'!Q1314="","",'S.D. Paste sheet'!Q1314)</f>
        <v/>
      </c>
      <c r="R1314" s="20" t="str">
        <f>IF('S.D. Paste sheet'!R1314="","",'S.D. Paste sheet'!R1314)</f>
        <v/>
      </c>
      <c r="S1314" s="20" t="str">
        <f>IF('S.D. Paste sheet'!S1314="","",'S.D. Paste sheet'!S1314)</f>
        <v/>
      </c>
      <c r="T1314" s="20" t="str">
        <f>IF('S.D. Paste sheet'!T1314="","",'S.D. Paste sheet'!T1314)</f>
        <v/>
      </c>
      <c r="U1314" s="20" t="str">
        <f>IF('S.D. Paste sheet'!U1314="","",'S.D. Paste sheet'!U1314)</f>
        <v/>
      </c>
      <c r="V1314" s="20" t="str">
        <f>IF('S.D. Paste sheet'!V1314="","",'S.D. Paste sheet'!V1314)</f>
        <v/>
      </c>
      <c r="W1314" s="20" t="str">
        <f>IF('S.D. Paste sheet'!W1314="","",'S.D. Paste sheet'!W1314)</f>
        <v/>
      </c>
      <c r="X1314" s="20" t="str">
        <f>IF('S.D. Paste sheet'!X1314="","",'S.D. Paste sheet'!X1314)</f>
        <v/>
      </c>
      <c r="Y1314" s="20" t="str">
        <f>IF('S.D. Paste sheet'!Y1314="","",'S.D. Paste sheet'!Y1314)</f>
        <v/>
      </c>
      <c r="Z1314" s="20" t="str">
        <f>IF('S.D. Paste sheet'!Z1314="","",'S.D. Paste sheet'!Z1314)</f>
        <v/>
      </c>
      <c r="AA1314" s="20" t="str">
        <f>IF('S.D. Paste sheet'!AA1314="","",'S.D. Paste sheet'!AA1314)</f>
        <v/>
      </c>
      <c r="AB1314" s="20" t="str">
        <f>IF('S.D. Paste sheet'!AB1314="","",'S.D. Paste sheet'!AB1314)</f>
        <v/>
      </c>
      <c r="AC1314" s="20" t="str">
        <f>IF('S.D. Paste sheet'!AC1314="","",'S.D. Paste sheet'!AC1314)</f>
        <v/>
      </c>
      <c r="AD1314" s="20" t="str">
        <f>IF('S.D. Paste sheet'!AD1314="","",'S.D. Paste sheet'!AD1314)</f>
        <v/>
      </c>
      <c r="AE1314" s="28"/>
      <c r="AF1314" t="str">
        <f>IF(AK1314="","",IF(AK1314&gt;0,COUNT($AG$2:AG1314),""))</f>
        <v/>
      </c>
      <c r="AG1314" s="25" t="str">
        <f t="shared" si="643"/>
        <v/>
      </c>
      <c r="AH1314" s="25" t="str">
        <f t="shared" si="644"/>
        <v/>
      </c>
      <c r="AI1314" s="25" t="str">
        <f t="shared" si="645"/>
        <v/>
      </c>
      <c r="AJ1314" s="25" t="str">
        <f t="shared" si="646"/>
        <v/>
      </c>
      <c r="AK1314" s="25" t="str">
        <f t="shared" si="647"/>
        <v/>
      </c>
      <c r="AL1314" s="25" t="str">
        <f t="shared" si="648"/>
        <v/>
      </c>
      <c r="AM1314" s="25" t="str">
        <f t="shared" si="649"/>
        <v/>
      </c>
      <c r="AN1314" s="25" t="str">
        <f t="shared" si="650"/>
        <v/>
      </c>
      <c r="AO1314" s="25" t="str">
        <f t="shared" si="651"/>
        <v/>
      </c>
      <c r="AP1314" s="25" t="str">
        <f t="shared" si="652"/>
        <v/>
      </c>
      <c r="AQ1314" s="25" t="str">
        <f t="shared" si="653"/>
        <v/>
      </c>
      <c r="AR1314" s="25" t="str">
        <f t="shared" si="654"/>
        <v/>
      </c>
      <c r="AS1314" s="25" t="str">
        <f t="shared" si="655"/>
        <v/>
      </c>
      <c r="AT1314" s="25" t="str">
        <f t="shared" si="656"/>
        <v/>
      </c>
      <c r="AU1314" s="25" t="str">
        <f t="shared" si="657"/>
        <v/>
      </c>
      <c r="AV1314" s="25" t="str">
        <f t="shared" si="658"/>
        <v/>
      </c>
      <c r="AX1314" t="str">
        <f>IF(BC1314="","",IF(BC1314&gt;0,COUNT($AY$2:AY1314),""))</f>
        <v/>
      </c>
      <c r="AY1314" s="25" t="str">
        <f t="shared" si="659"/>
        <v/>
      </c>
      <c r="AZ1314" s="25" t="str">
        <f t="shared" si="660"/>
        <v/>
      </c>
      <c r="BA1314" s="25" t="str">
        <f t="shared" si="661"/>
        <v/>
      </c>
      <c r="BB1314" s="25" t="str">
        <f t="shared" si="662"/>
        <v/>
      </c>
      <c r="BC1314" s="25" t="str">
        <f t="shared" si="663"/>
        <v/>
      </c>
      <c r="BD1314" s="25" t="str">
        <f t="shared" si="664"/>
        <v/>
      </c>
      <c r="BE1314" s="25" t="str">
        <f t="shared" si="665"/>
        <v/>
      </c>
      <c r="BF1314" s="25" t="str">
        <f t="shared" si="666"/>
        <v/>
      </c>
      <c r="BG1314" s="25" t="str">
        <f t="shared" si="667"/>
        <v/>
      </c>
      <c r="BH1314" s="25" t="str">
        <f t="shared" si="668"/>
        <v/>
      </c>
      <c r="BI1314" s="25" t="str">
        <f t="shared" si="669"/>
        <v/>
      </c>
      <c r="BJ1314" s="25" t="str">
        <f t="shared" si="670"/>
        <v/>
      </c>
      <c r="BK1314" s="25" t="str">
        <f t="shared" si="671"/>
        <v/>
      </c>
      <c r="BL1314" s="25" t="str">
        <f t="shared" si="672"/>
        <v/>
      </c>
      <c r="BM1314" s="25" t="str">
        <f t="shared" si="673"/>
        <v/>
      </c>
      <c r="BN1314" s="25" t="str">
        <f t="shared" si="674"/>
        <v/>
      </c>
    </row>
    <row r="1315" spans="1:66" x14ac:dyDescent="0.25">
      <c r="A1315" s="20" t="str">
        <f>IF('S.D. Paste sheet'!A1315="","",'S.D. Paste sheet'!A1315)</f>
        <v/>
      </c>
      <c r="B1315" s="20" t="str">
        <f>IF('S.D. Paste sheet'!B1315="","",'S.D. Paste sheet'!B1315)</f>
        <v/>
      </c>
      <c r="C1315" s="20" t="str">
        <f>IF('S.D. Paste sheet'!C1315="","",'S.D. Paste sheet'!C1315)</f>
        <v/>
      </c>
      <c r="D1315" s="20" t="str">
        <f>IF('S.D. Paste sheet'!D1315="","",'S.D. Paste sheet'!D1315)</f>
        <v/>
      </c>
      <c r="E1315" s="20" t="str">
        <f>IF('S.D. Paste sheet'!E1315="","",UPPER('S.D. Paste sheet'!E1315))</f>
        <v/>
      </c>
      <c r="F1315" s="20" t="str">
        <f>IF('S.D. Paste sheet'!F1315="","",'S.D. Paste sheet'!F1315)</f>
        <v/>
      </c>
      <c r="G1315" s="20" t="str">
        <f>IF('S.D. Paste sheet'!G1315="","",UPPER('S.D. Paste sheet'!G1315))</f>
        <v/>
      </c>
      <c r="H1315" s="20" t="str">
        <f>IF('S.D. Paste sheet'!H1315="","",UPPER('S.D. Paste sheet'!H1315))</f>
        <v/>
      </c>
      <c r="I1315" s="20" t="str">
        <f>IF('S.D. Paste sheet'!I1315="","",'S.D. Paste sheet'!I1315)</f>
        <v/>
      </c>
      <c r="J1315" s="20" t="str">
        <f>IF('S.D. Paste sheet'!J1315="","",'S.D. Paste sheet'!J1315)</f>
        <v/>
      </c>
      <c r="K1315" s="20" t="str">
        <f>IF('S.D. Paste sheet'!K1315="","",'S.D. Paste sheet'!K1315)</f>
        <v/>
      </c>
      <c r="L1315" s="20" t="str">
        <f>IF('S.D. Paste sheet'!L1315="","",'S.D. Paste sheet'!L1315)</f>
        <v/>
      </c>
      <c r="M1315" s="20" t="str">
        <f>IF('S.D. Paste sheet'!M1315="","",'S.D. Paste sheet'!M1315)</f>
        <v/>
      </c>
      <c r="N1315" s="20" t="str">
        <f>IF('S.D. Paste sheet'!N1315="","",'S.D. Paste sheet'!N1315)</f>
        <v/>
      </c>
      <c r="O1315" s="20" t="str">
        <f>IF('S.D. Paste sheet'!O1315="","",'S.D. Paste sheet'!O1315)</f>
        <v/>
      </c>
      <c r="P1315" s="20" t="str">
        <f>IF('S.D. Paste sheet'!P1315="","",'S.D. Paste sheet'!P1315)</f>
        <v/>
      </c>
      <c r="Q1315" s="20" t="str">
        <f>IF('S.D. Paste sheet'!Q1315="","",'S.D. Paste sheet'!Q1315)</f>
        <v/>
      </c>
      <c r="R1315" s="20" t="str">
        <f>IF('S.D. Paste sheet'!R1315="","",'S.D. Paste sheet'!R1315)</f>
        <v/>
      </c>
      <c r="S1315" s="20" t="str">
        <f>IF('S.D. Paste sheet'!S1315="","",'S.D. Paste sheet'!S1315)</f>
        <v/>
      </c>
      <c r="T1315" s="20" t="str">
        <f>IF('S.D. Paste sheet'!T1315="","",'S.D. Paste sheet'!T1315)</f>
        <v/>
      </c>
      <c r="U1315" s="20" t="str">
        <f>IF('S.D. Paste sheet'!U1315="","",'S.D. Paste sheet'!U1315)</f>
        <v/>
      </c>
      <c r="V1315" s="20" t="str">
        <f>IF('S.D. Paste sheet'!V1315="","",'S.D. Paste sheet'!V1315)</f>
        <v/>
      </c>
      <c r="W1315" s="20" t="str">
        <f>IF('S.D. Paste sheet'!W1315="","",'S.D. Paste sheet'!W1315)</f>
        <v/>
      </c>
      <c r="X1315" s="20" t="str">
        <f>IF('S.D. Paste sheet'!X1315="","",'S.D. Paste sheet'!X1315)</f>
        <v/>
      </c>
      <c r="Y1315" s="20" t="str">
        <f>IF('S.D. Paste sheet'!Y1315="","",'S.D. Paste sheet'!Y1315)</f>
        <v/>
      </c>
      <c r="Z1315" s="20" t="str">
        <f>IF('S.D. Paste sheet'!Z1315="","",'S.D. Paste sheet'!Z1315)</f>
        <v/>
      </c>
      <c r="AA1315" s="20" t="str">
        <f>IF('S.D. Paste sheet'!AA1315="","",'S.D. Paste sheet'!AA1315)</f>
        <v/>
      </c>
      <c r="AB1315" s="20" t="str">
        <f>IF('S.D. Paste sheet'!AB1315="","",'S.D. Paste sheet'!AB1315)</f>
        <v/>
      </c>
      <c r="AC1315" s="20" t="str">
        <f>IF('S.D. Paste sheet'!AC1315="","",'S.D. Paste sheet'!AC1315)</f>
        <v/>
      </c>
      <c r="AD1315" s="20" t="str">
        <f>IF('S.D. Paste sheet'!AD1315="","",'S.D. Paste sheet'!AD1315)</f>
        <v/>
      </c>
      <c r="AE1315" s="28"/>
      <c r="AF1315" t="str">
        <f>IF(AK1315="","",IF(AK1315&gt;0,COUNT($AG$2:AG1315),""))</f>
        <v/>
      </c>
      <c r="AG1315" s="25" t="str">
        <f t="shared" si="643"/>
        <v/>
      </c>
      <c r="AH1315" s="25" t="str">
        <f t="shared" si="644"/>
        <v/>
      </c>
      <c r="AI1315" s="25" t="str">
        <f t="shared" si="645"/>
        <v/>
      </c>
      <c r="AJ1315" s="25" t="str">
        <f t="shared" si="646"/>
        <v/>
      </c>
      <c r="AK1315" s="25" t="str">
        <f t="shared" si="647"/>
        <v/>
      </c>
      <c r="AL1315" s="25" t="str">
        <f t="shared" si="648"/>
        <v/>
      </c>
      <c r="AM1315" s="25" t="str">
        <f t="shared" si="649"/>
        <v/>
      </c>
      <c r="AN1315" s="25" t="str">
        <f t="shared" si="650"/>
        <v/>
      </c>
      <c r="AO1315" s="25" t="str">
        <f t="shared" si="651"/>
        <v/>
      </c>
      <c r="AP1315" s="25" t="str">
        <f t="shared" si="652"/>
        <v/>
      </c>
      <c r="AQ1315" s="25" t="str">
        <f t="shared" si="653"/>
        <v/>
      </c>
      <c r="AR1315" s="25" t="str">
        <f t="shared" si="654"/>
        <v/>
      </c>
      <c r="AS1315" s="25" t="str">
        <f t="shared" si="655"/>
        <v/>
      </c>
      <c r="AT1315" s="25" t="str">
        <f t="shared" si="656"/>
        <v/>
      </c>
      <c r="AU1315" s="25" t="str">
        <f t="shared" si="657"/>
        <v/>
      </c>
      <c r="AV1315" s="25" t="str">
        <f t="shared" si="658"/>
        <v/>
      </c>
      <c r="AX1315" t="str">
        <f>IF(BC1315="","",IF(BC1315&gt;0,COUNT($AY$2:AY1315),""))</f>
        <v/>
      </c>
      <c r="AY1315" s="25" t="str">
        <f t="shared" si="659"/>
        <v/>
      </c>
      <c r="AZ1315" s="25" t="str">
        <f t="shared" si="660"/>
        <v/>
      </c>
      <c r="BA1315" s="25" t="str">
        <f t="shared" si="661"/>
        <v/>
      </c>
      <c r="BB1315" s="25" t="str">
        <f t="shared" si="662"/>
        <v/>
      </c>
      <c r="BC1315" s="25" t="str">
        <f t="shared" si="663"/>
        <v/>
      </c>
      <c r="BD1315" s="25" t="str">
        <f t="shared" si="664"/>
        <v/>
      </c>
      <c r="BE1315" s="25" t="str">
        <f t="shared" si="665"/>
        <v/>
      </c>
      <c r="BF1315" s="25" t="str">
        <f t="shared" si="666"/>
        <v/>
      </c>
      <c r="BG1315" s="25" t="str">
        <f t="shared" si="667"/>
        <v/>
      </c>
      <c r="BH1315" s="25" t="str">
        <f t="shared" si="668"/>
        <v/>
      </c>
      <c r="BI1315" s="25" t="str">
        <f t="shared" si="669"/>
        <v/>
      </c>
      <c r="BJ1315" s="25" t="str">
        <f t="shared" si="670"/>
        <v/>
      </c>
      <c r="BK1315" s="25" t="str">
        <f t="shared" si="671"/>
        <v/>
      </c>
      <c r="BL1315" s="25" t="str">
        <f t="shared" si="672"/>
        <v/>
      </c>
      <c r="BM1315" s="25" t="str">
        <f t="shared" si="673"/>
        <v/>
      </c>
      <c r="BN1315" s="25" t="str">
        <f t="shared" si="674"/>
        <v/>
      </c>
    </row>
    <row r="1316" spans="1:66" x14ac:dyDescent="0.25">
      <c r="A1316" s="20" t="str">
        <f>IF('S.D. Paste sheet'!A1316="","",'S.D. Paste sheet'!A1316)</f>
        <v/>
      </c>
      <c r="B1316" s="20" t="str">
        <f>IF('S.D. Paste sheet'!B1316="","",'S.D. Paste sheet'!B1316)</f>
        <v/>
      </c>
      <c r="C1316" s="20" t="str">
        <f>IF('S.D. Paste sheet'!C1316="","",'S.D. Paste sheet'!C1316)</f>
        <v/>
      </c>
      <c r="D1316" s="20" t="str">
        <f>IF('S.D. Paste sheet'!D1316="","",'S.D. Paste sheet'!D1316)</f>
        <v/>
      </c>
      <c r="E1316" s="20" t="str">
        <f>IF('S.D. Paste sheet'!E1316="","",UPPER('S.D. Paste sheet'!E1316))</f>
        <v/>
      </c>
      <c r="F1316" s="20" t="str">
        <f>IF('S.D. Paste sheet'!F1316="","",'S.D. Paste sheet'!F1316)</f>
        <v/>
      </c>
      <c r="G1316" s="20" t="str">
        <f>IF('S.D. Paste sheet'!G1316="","",UPPER('S.D. Paste sheet'!G1316))</f>
        <v/>
      </c>
      <c r="H1316" s="20" t="str">
        <f>IF('S.D. Paste sheet'!H1316="","",UPPER('S.D. Paste sheet'!H1316))</f>
        <v/>
      </c>
      <c r="I1316" s="20" t="str">
        <f>IF('S.D. Paste sheet'!I1316="","",'S.D. Paste sheet'!I1316)</f>
        <v/>
      </c>
      <c r="J1316" s="20" t="str">
        <f>IF('S.D. Paste sheet'!J1316="","",'S.D. Paste sheet'!J1316)</f>
        <v/>
      </c>
      <c r="K1316" s="20" t="str">
        <f>IF('S.D. Paste sheet'!K1316="","",'S.D. Paste sheet'!K1316)</f>
        <v/>
      </c>
      <c r="L1316" s="20" t="str">
        <f>IF('S.D. Paste sheet'!L1316="","",'S.D. Paste sheet'!L1316)</f>
        <v/>
      </c>
      <c r="M1316" s="20" t="str">
        <f>IF('S.D. Paste sheet'!M1316="","",'S.D. Paste sheet'!M1316)</f>
        <v/>
      </c>
      <c r="N1316" s="20" t="str">
        <f>IF('S.D. Paste sheet'!N1316="","",'S.D. Paste sheet'!N1316)</f>
        <v/>
      </c>
      <c r="O1316" s="20" t="str">
        <f>IF('S.D. Paste sheet'!O1316="","",'S.D. Paste sheet'!O1316)</f>
        <v/>
      </c>
      <c r="P1316" s="20" t="str">
        <f>IF('S.D. Paste sheet'!P1316="","",'S.D. Paste sheet'!P1316)</f>
        <v/>
      </c>
      <c r="Q1316" s="20" t="str">
        <f>IF('S.D. Paste sheet'!Q1316="","",'S.D. Paste sheet'!Q1316)</f>
        <v/>
      </c>
      <c r="R1316" s="20" t="str">
        <f>IF('S.D. Paste sheet'!R1316="","",'S.D. Paste sheet'!R1316)</f>
        <v/>
      </c>
      <c r="S1316" s="20" t="str">
        <f>IF('S.D. Paste sheet'!S1316="","",'S.D. Paste sheet'!S1316)</f>
        <v/>
      </c>
      <c r="T1316" s="20" t="str">
        <f>IF('S.D. Paste sheet'!T1316="","",'S.D. Paste sheet'!T1316)</f>
        <v/>
      </c>
      <c r="U1316" s="20" t="str">
        <f>IF('S.D. Paste sheet'!U1316="","",'S.D. Paste sheet'!U1316)</f>
        <v/>
      </c>
      <c r="V1316" s="20" t="str">
        <f>IF('S.D. Paste sheet'!V1316="","",'S.D. Paste sheet'!V1316)</f>
        <v/>
      </c>
      <c r="W1316" s="20" t="str">
        <f>IF('S.D. Paste sheet'!W1316="","",'S.D. Paste sheet'!W1316)</f>
        <v/>
      </c>
      <c r="X1316" s="20" t="str">
        <f>IF('S.D. Paste sheet'!X1316="","",'S.D. Paste sheet'!X1316)</f>
        <v/>
      </c>
      <c r="Y1316" s="20" t="str">
        <f>IF('S.D. Paste sheet'!Y1316="","",'S.D. Paste sheet'!Y1316)</f>
        <v/>
      </c>
      <c r="Z1316" s="20" t="str">
        <f>IF('S.D. Paste sheet'!Z1316="","",'S.D. Paste sheet'!Z1316)</f>
        <v/>
      </c>
      <c r="AA1316" s="20" t="str">
        <f>IF('S.D. Paste sheet'!AA1316="","",'S.D. Paste sheet'!AA1316)</f>
        <v/>
      </c>
      <c r="AB1316" s="20" t="str">
        <f>IF('S.D. Paste sheet'!AB1316="","",'S.D. Paste sheet'!AB1316)</f>
        <v/>
      </c>
      <c r="AC1316" s="20" t="str">
        <f>IF('S.D. Paste sheet'!AC1316="","",'S.D. Paste sheet'!AC1316)</f>
        <v/>
      </c>
      <c r="AD1316" s="20" t="str">
        <f>IF('S.D. Paste sheet'!AD1316="","",'S.D. Paste sheet'!AD1316)</f>
        <v/>
      </c>
      <c r="AE1316" s="28"/>
      <c r="AF1316" t="str">
        <f>IF(AK1316="","",IF(AK1316&gt;0,COUNT($AG$2:AG1316),""))</f>
        <v/>
      </c>
      <c r="AG1316" s="25" t="str">
        <f t="shared" si="643"/>
        <v/>
      </c>
      <c r="AH1316" s="25" t="str">
        <f t="shared" si="644"/>
        <v/>
      </c>
      <c r="AI1316" s="25" t="str">
        <f t="shared" si="645"/>
        <v/>
      </c>
      <c r="AJ1316" s="25" t="str">
        <f t="shared" si="646"/>
        <v/>
      </c>
      <c r="AK1316" s="25" t="str">
        <f t="shared" si="647"/>
        <v/>
      </c>
      <c r="AL1316" s="25" t="str">
        <f t="shared" si="648"/>
        <v/>
      </c>
      <c r="AM1316" s="25" t="str">
        <f t="shared" si="649"/>
        <v/>
      </c>
      <c r="AN1316" s="25" t="str">
        <f t="shared" si="650"/>
        <v/>
      </c>
      <c r="AO1316" s="25" t="str">
        <f t="shared" si="651"/>
        <v/>
      </c>
      <c r="AP1316" s="25" t="str">
        <f t="shared" si="652"/>
        <v/>
      </c>
      <c r="AQ1316" s="25" t="str">
        <f t="shared" si="653"/>
        <v/>
      </c>
      <c r="AR1316" s="25" t="str">
        <f t="shared" si="654"/>
        <v/>
      </c>
      <c r="AS1316" s="25" t="str">
        <f t="shared" si="655"/>
        <v/>
      </c>
      <c r="AT1316" s="25" t="str">
        <f t="shared" si="656"/>
        <v/>
      </c>
      <c r="AU1316" s="25" t="str">
        <f t="shared" si="657"/>
        <v/>
      </c>
      <c r="AV1316" s="25" t="str">
        <f t="shared" si="658"/>
        <v/>
      </c>
      <c r="AX1316" t="str">
        <f>IF(BC1316="","",IF(BC1316&gt;0,COUNT($AY$2:AY1316),""))</f>
        <v/>
      </c>
      <c r="AY1316" s="25" t="str">
        <f t="shared" si="659"/>
        <v/>
      </c>
      <c r="AZ1316" s="25" t="str">
        <f t="shared" si="660"/>
        <v/>
      </c>
      <c r="BA1316" s="25" t="str">
        <f t="shared" si="661"/>
        <v/>
      </c>
      <c r="BB1316" s="25" t="str">
        <f t="shared" si="662"/>
        <v/>
      </c>
      <c r="BC1316" s="25" t="str">
        <f t="shared" si="663"/>
        <v/>
      </c>
      <c r="BD1316" s="25" t="str">
        <f t="shared" si="664"/>
        <v/>
      </c>
      <c r="BE1316" s="25" t="str">
        <f t="shared" si="665"/>
        <v/>
      </c>
      <c r="BF1316" s="25" t="str">
        <f t="shared" si="666"/>
        <v/>
      </c>
      <c r="BG1316" s="25" t="str">
        <f t="shared" si="667"/>
        <v/>
      </c>
      <c r="BH1316" s="25" t="str">
        <f t="shared" si="668"/>
        <v/>
      </c>
      <c r="BI1316" s="25" t="str">
        <f t="shared" si="669"/>
        <v/>
      </c>
      <c r="BJ1316" s="25" t="str">
        <f t="shared" si="670"/>
        <v/>
      </c>
      <c r="BK1316" s="25" t="str">
        <f t="shared" si="671"/>
        <v/>
      </c>
      <c r="BL1316" s="25" t="str">
        <f t="shared" si="672"/>
        <v/>
      </c>
      <c r="BM1316" s="25" t="str">
        <f t="shared" si="673"/>
        <v/>
      </c>
      <c r="BN1316" s="25" t="str">
        <f t="shared" si="674"/>
        <v/>
      </c>
    </row>
    <row r="1317" spans="1:66" x14ac:dyDescent="0.25">
      <c r="A1317" s="20" t="str">
        <f>IF('S.D. Paste sheet'!A1317="","",'S.D. Paste sheet'!A1317)</f>
        <v/>
      </c>
      <c r="B1317" s="20" t="str">
        <f>IF('S.D. Paste sheet'!B1317="","",'S.D. Paste sheet'!B1317)</f>
        <v/>
      </c>
      <c r="C1317" s="20" t="str">
        <f>IF('S.D. Paste sheet'!C1317="","",'S.D. Paste sheet'!C1317)</f>
        <v/>
      </c>
      <c r="D1317" s="20" t="str">
        <f>IF('S.D. Paste sheet'!D1317="","",'S.D. Paste sheet'!D1317)</f>
        <v/>
      </c>
      <c r="E1317" s="20" t="str">
        <f>IF('S.D. Paste sheet'!E1317="","",UPPER('S.D. Paste sheet'!E1317))</f>
        <v/>
      </c>
      <c r="F1317" s="20" t="str">
        <f>IF('S.D. Paste sheet'!F1317="","",'S.D. Paste sheet'!F1317)</f>
        <v/>
      </c>
      <c r="G1317" s="20" t="str">
        <f>IF('S.D. Paste sheet'!G1317="","",UPPER('S.D. Paste sheet'!G1317))</f>
        <v/>
      </c>
      <c r="H1317" s="20" t="str">
        <f>IF('S.D. Paste sheet'!H1317="","",UPPER('S.D. Paste sheet'!H1317))</f>
        <v/>
      </c>
      <c r="I1317" s="20" t="str">
        <f>IF('S.D. Paste sheet'!I1317="","",'S.D. Paste sheet'!I1317)</f>
        <v/>
      </c>
      <c r="J1317" s="20" t="str">
        <f>IF('S.D. Paste sheet'!J1317="","",'S.D. Paste sheet'!J1317)</f>
        <v/>
      </c>
      <c r="K1317" s="20" t="str">
        <f>IF('S.D. Paste sheet'!K1317="","",'S.D. Paste sheet'!K1317)</f>
        <v/>
      </c>
      <c r="L1317" s="20" t="str">
        <f>IF('S.D. Paste sheet'!L1317="","",'S.D. Paste sheet'!L1317)</f>
        <v/>
      </c>
      <c r="M1317" s="20" t="str">
        <f>IF('S.D. Paste sheet'!M1317="","",'S.D. Paste sheet'!M1317)</f>
        <v/>
      </c>
      <c r="N1317" s="20" t="str">
        <f>IF('S.D. Paste sheet'!N1317="","",'S.D. Paste sheet'!N1317)</f>
        <v/>
      </c>
      <c r="O1317" s="20" t="str">
        <f>IF('S.D. Paste sheet'!O1317="","",'S.D. Paste sheet'!O1317)</f>
        <v/>
      </c>
      <c r="P1317" s="20" t="str">
        <f>IF('S.D. Paste sheet'!P1317="","",'S.D. Paste sheet'!P1317)</f>
        <v/>
      </c>
      <c r="Q1317" s="20" t="str">
        <f>IF('S.D. Paste sheet'!Q1317="","",'S.D. Paste sheet'!Q1317)</f>
        <v/>
      </c>
      <c r="R1317" s="20" t="str">
        <f>IF('S.D. Paste sheet'!R1317="","",'S.D. Paste sheet'!R1317)</f>
        <v/>
      </c>
      <c r="S1317" s="20" t="str">
        <f>IF('S.D. Paste sheet'!S1317="","",'S.D. Paste sheet'!S1317)</f>
        <v/>
      </c>
      <c r="T1317" s="20" t="str">
        <f>IF('S.D. Paste sheet'!T1317="","",'S.D. Paste sheet'!T1317)</f>
        <v/>
      </c>
      <c r="U1317" s="20" t="str">
        <f>IF('S.D. Paste sheet'!U1317="","",'S.D. Paste sheet'!U1317)</f>
        <v/>
      </c>
      <c r="V1317" s="20" t="str">
        <f>IF('S.D. Paste sheet'!V1317="","",'S.D. Paste sheet'!V1317)</f>
        <v/>
      </c>
      <c r="W1317" s="20" t="str">
        <f>IF('S.D. Paste sheet'!W1317="","",'S.D. Paste sheet'!W1317)</f>
        <v/>
      </c>
      <c r="X1317" s="20" t="str">
        <f>IF('S.D. Paste sheet'!X1317="","",'S.D. Paste sheet'!X1317)</f>
        <v/>
      </c>
      <c r="Y1317" s="20" t="str">
        <f>IF('S.D. Paste sheet'!Y1317="","",'S.D. Paste sheet'!Y1317)</f>
        <v/>
      </c>
      <c r="Z1317" s="20" t="str">
        <f>IF('S.D. Paste sheet'!Z1317="","",'S.D. Paste sheet'!Z1317)</f>
        <v/>
      </c>
      <c r="AA1317" s="20" t="str">
        <f>IF('S.D. Paste sheet'!AA1317="","",'S.D. Paste sheet'!AA1317)</f>
        <v/>
      </c>
      <c r="AB1317" s="20" t="str">
        <f>IF('S.D. Paste sheet'!AB1317="","",'S.D. Paste sheet'!AB1317)</f>
        <v/>
      </c>
      <c r="AC1317" s="20" t="str">
        <f>IF('S.D. Paste sheet'!AC1317="","",'S.D. Paste sheet'!AC1317)</f>
        <v/>
      </c>
      <c r="AD1317" s="20" t="str">
        <f>IF('S.D. Paste sheet'!AD1317="","",'S.D. Paste sheet'!AD1317)</f>
        <v/>
      </c>
      <c r="AE1317" s="28"/>
      <c r="AF1317" t="str">
        <f>IF(AK1317="","",IF(AK1317&gt;0,COUNT($AG$2:AG1317),""))</f>
        <v/>
      </c>
      <c r="AG1317" s="25" t="str">
        <f t="shared" si="643"/>
        <v/>
      </c>
      <c r="AH1317" s="25" t="str">
        <f t="shared" si="644"/>
        <v/>
      </c>
      <c r="AI1317" s="25" t="str">
        <f t="shared" si="645"/>
        <v/>
      </c>
      <c r="AJ1317" s="25" t="str">
        <f t="shared" si="646"/>
        <v/>
      </c>
      <c r="AK1317" s="25" t="str">
        <f t="shared" si="647"/>
        <v/>
      </c>
      <c r="AL1317" s="25" t="str">
        <f t="shared" si="648"/>
        <v/>
      </c>
      <c r="AM1317" s="25" t="str">
        <f t="shared" si="649"/>
        <v/>
      </c>
      <c r="AN1317" s="25" t="str">
        <f t="shared" si="650"/>
        <v/>
      </c>
      <c r="AO1317" s="25" t="str">
        <f t="shared" si="651"/>
        <v/>
      </c>
      <c r="AP1317" s="25" t="str">
        <f t="shared" si="652"/>
        <v/>
      </c>
      <c r="AQ1317" s="25" t="str">
        <f t="shared" si="653"/>
        <v/>
      </c>
      <c r="AR1317" s="25" t="str">
        <f t="shared" si="654"/>
        <v/>
      </c>
      <c r="AS1317" s="25" t="str">
        <f t="shared" si="655"/>
        <v/>
      </c>
      <c r="AT1317" s="25" t="str">
        <f t="shared" si="656"/>
        <v/>
      </c>
      <c r="AU1317" s="25" t="str">
        <f t="shared" si="657"/>
        <v/>
      </c>
      <c r="AV1317" s="25" t="str">
        <f t="shared" si="658"/>
        <v/>
      </c>
      <c r="AX1317" t="str">
        <f>IF(BC1317="","",IF(BC1317&gt;0,COUNT($AY$2:AY1317),""))</f>
        <v/>
      </c>
      <c r="AY1317" s="25" t="str">
        <f t="shared" si="659"/>
        <v/>
      </c>
      <c r="AZ1317" s="25" t="str">
        <f t="shared" si="660"/>
        <v/>
      </c>
      <c r="BA1317" s="25" t="str">
        <f t="shared" si="661"/>
        <v/>
      </c>
      <c r="BB1317" s="25" t="str">
        <f t="shared" si="662"/>
        <v/>
      </c>
      <c r="BC1317" s="25" t="str">
        <f t="shared" si="663"/>
        <v/>
      </c>
      <c r="BD1317" s="25" t="str">
        <f t="shared" si="664"/>
        <v/>
      </c>
      <c r="BE1317" s="25" t="str">
        <f t="shared" si="665"/>
        <v/>
      </c>
      <c r="BF1317" s="25" t="str">
        <f t="shared" si="666"/>
        <v/>
      </c>
      <c r="BG1317" s="25" t="str">
        <f t="shared" si="667"/>
        <v/>
      </c>
      <c r="BH1317" s="25" t="str">
        <f t="shared" si="668"/>
        <v/>
      </c>
      <c r="BI1317" s="25" t="str">
        <f t="shared" si="669"/>
        <v/>
      </c>
      <c r="BJ1317" s="25" t="str">
        <f t="shared" si="670"/>
        <v/>
      </c>
      <c r="BK1317" s="25" t="str">
        <f t="shared" si="671"/>
        <v/>
      </c>
      <c r="BL1317" s="25" t="str">
        <f t="shared" si="672"/>
        <v/>
      </c>
      <c r="BM1317" s="25" t="str">
        <f t="shared" si="673"/>
        <v/>
      </c>
      <c r="BN1317" s="25" t="str">
        <f t="shared" si="674"/>
        <v/>
      </c>
    </row>
    <row r="1318" spans="1:66" x14ac:dyDescent="0.25">
      <c r="A1318" s="20" t="str">
        <f>IF('S.D. Paste sheet'!A1318="","",'S.D. Paste sheet'!A1318)</f>
        <v/>
      </c>
      <c r="B1318" s="20" t="str">
        <f>IF('S.D. Paste sheet'!B1318="","",'S.D. Paste sheet'!B1318)</f>
        <v/>
      </c>
      <c r="C1318" s="20" t="str">
        <f>IF('S.D. Paste sheet'!C1318="","",'S.D. Paste sheet'!C1318)</f>
        <v/>
      </c>
      <c r="D1318" s="20" t="str">
        <f>IF('S.D. Paste sheet'!D1318="","",'S.D. Paste sheet'!D1318)</f>
        <v/>
      </c>
      <c r="E1318" s="20" t="str">
        <f>IF('S.D. Paste sheet'!E1318="","",UPPER('S.D. Paste sheet'!E1318))</f>
        <v/>
      </c>
      <c r="F1318" s="20" t="str">
        <f>IF('S.D. Paste sheet'!F1318="","",'S.D. Paste sheet'!F1318)</f>
        <v/>
      </c>
      <c r="G1318" s="20" t="str">
        <f>IF('S.D. Paste sheet'!G1318="","",UPPER('S.D. Paste sheet'!G1318))</f>
        <v/>
      </c>
      <c r="H1318" s="20" t="str">
        <f>IF('S.D. Paste sheet'!H1318="","",UPPER('S.D. Paste sheet'!H1318))</f>
        <v/>
      </c>
      <c r="I1318" s="20" t="str">
        <f>IF('S.D. Paste sheet'!I1318="","",'S.D. Paste sheet'!I1318)</f>
        <v/>
      </c>
      <c r="J1318" s="20" t="str">
        <f>IF('S.D. Paste sheet'!J1318="","",'S.D. Paste sheet'!J1318)</f>
        <v/>
      </c>
      <c r="K1318" s="20" t="str">
        <f>IF('S.D. Paste sheet'!K1318="","",'S.D. Paste sheet'!K1318)</f>
        <v/>
      </c>
      <c r="L1318" s="20" t="str">
        <f>IF('S.D. Paste sheet'!L1318="","",'S.D. Paste sheet'!L1318)</f>
        <v/>
      </c>
      <c r="M1318" s="20" t="str">
        <f>IF('S.D. Paste sheet'!M1318="","",'S.D. Paste sheet'!M1318)</f>
        <v/>
      </c>
      <c r="N1318" s="20" t="str">
        <f>IF('S.D. Paste sheet'!N1318="","",'S.D. Paste sheet'!N1318)</f>
        <v/>
      </c>
      <c r="O1318" s="20" t="str">
        <f>IF('S.D. Paste sheet'!O1318="","",'S.D. Paste sheet'!O1318)</f>
        <v/>
      </c>
      <c r="P1318" s="20" t="str">
        <f>IF('S.D. Paste sheet'!P1318="","",'S.D. Paste sheet'!P1318)</f>
        <v/>
      </c>
      <c r="Q1318" s="20" t="str">
        <f>IF('S.D. Paste sheet'!Q1318="","",'S.D. Paste sheet'!Q1318)</f>
        <v/>
      </c>
      <c r="R1318" s="20" t="str">
        <f>IF('S.D. Paste sheet'!R1318="","",'S.D. Paste sheet'!R1318)</f>
        <v/>
      </c>
      <c r="S1318" s="20" t="str">
        <f>IF('S.D. Paste sheet'!S1318="","",'S.D. Paste sheet'!S1318)</f>
        <v/>
      </c>
      <c r="T1318" s="20" t="str">
        <f>IF('S.D. Paste sheet'!T1318="","",'S.D. Paste sheet'!T1318)</f>
        <v/>
      </c>
      <c r="U1318" s="20" t="str">
        <f>IF('S.D. Paste sheet'!U1318="","",'S.D. Paste sheet'!U1318)</f>
        <v/>
      </c>
      <c r="V1318" s="20" t="str">
        <f>IF('S.D. Paste sheet'!V1318="","",'S.D. Paste sheet'!V1318)</f>
        <v/>
      </c>
      <c r="W1318" s="20" t="str">
        <f>IF('S.D. Paste sheet'!W1318="","",'S.D. Paste sheet'!W1318)</f>
        <v/>
      </c>
      <c r="X1318" s="20" t="str">
        <f>IF('S.D. Paste sheet'!X1318="","",'S.D. Paste sheet'!X1318)</f>
        <v/>
      </c>
      <c r="Y1318" s="20" t="str">
        <f>IF('S.D. Paste sheet'!Y1318="","",'S.D. Paste sheet'!Y1318)</f>
        <v/>
      </c>
      <c r="Z1318" s="20" t="str">
        <f>IF('S.D. Paste sheet'!Z1318="","",'S.D. Paste sheet'!Z1318)</f>
        <v/>
      </c>
      <c r="AA1318" s="20" t="str">
        <f>IF('S.D. Paste sheet'!AA1318="","",'S.D. Paste sheet'!AA1318)</f>
        <v/>
      </c>
      <c r="AB1318" s="20" t="str">
        <f>IF('S.D. Paste sheet'!AB1318="","",'S.D. Paste sheet'!AB1318)</f>
        <v/>
      </c>
      <c r="AC1318" s="20" t="str">
        <f>IF('S.D. Paste sheet'!AC1318="","",'S.D. Paste sheet'!AC1318)</f>
        <v/>
      </c>
      <c r="AD1318" s="20" t="str">
        <f>IF('S.D. Paste sheet'!AD1318="","",'S.D. Paste sheet'!AD1318)</f>
        <v/>
      </c>
      <c r="AE1318" s="28"/>
      <c r="AF1318" t="str">
        <f>IF(AK1318="","",IF(AK1318&gt;0,COUNT($AG$2:AG1318),""))</f>
        <v/>
      </c>
      <c r="AG1318" s="25" t="str">
        <f t="shared" si="643"/>
        <v/>
      </c>
      <c r="AH1318" s="25" t="str">
        <f t="shared" si="644"/>
        <v/>
      </c>
      <c r="AI1318" s="25" t="str">
        <f t="shared" si="645"/>
        <v/>
      </c>
      <c r="AJ1318" s="25" t="str">
        <f t="shared" si="646"/>
        <v/>
      </c>
      <c r="AK1318" s="25" t="str">
        <f t="shared" si="647"/>
        <v/>
      </c>
      <c r="AL1318" s="25" t="str">
        <f t="shared" si="648"/>
        <v/>
      </c>
      <c r="AM1318" s="25" t="str">
        <f t="shared" si="649"/>
        <v/>
      </c>
      <c r="AN1318" s="25" t="str">
        <f t="shared" si="650"/>
        <v/>
      </c>
      <c r="AO1318" s="25" t="str">
        <f t="shared" si="651"/>
        <v/>
      </c>
      <c r="AP1318" s="25" t="str">
        <f t="shared" si="652"/>
        <v/>
      </c>
      <c r="AQ1318" s="25" t="str">
        <f t="shared" si="653"/>
        <v/>
      </c>
      <c r="AR1318" s="25" t="str">
        <f t="shared" si="654"/>
        <v/>
      </c>
      <c r="AS1318" s="25" t="str">
        <f t="shared" si="655"/>
        <v/>
      </c>
      <c r="AT1318" s="25" t="str">
        <f t="shared" si="656"/>
        <v/>
      </c>
      <c r="AU1318" s="25" t="str">
        <f t="shared" si="657"/>
        <v/>
      </c>
      <c r="AV1318" s="25" t="str">
        <f t="shared" si="658"/>
        <v/>
      </c>
      <c r="AX1318" t="str">
        <f>IF(BC1318="","",IF(BC1318&gt;0,COUNT($AY$2:AY1318),""))</f>
        <v/>
      </c>
      <c r="AY1318" s="25" t="str">
        <f t="shared" si="659"/>
        <v/>
      </c>
      <c r="AZ1318" s="25" t="str">
        <f t="shared" si="660"/>
        <v/>
      </c>
      <c r="BA1318" s="25" t="str">
        <f t="shared" si="661"/>
        <v/>
      </c>
      <c r="BB1318" s="25" t="str">
        <f t="shared" si="662"/>
        <v/>
      </c>
      <c r="BC1318" s="25" t="str">
        <f t="shared" si="663"/>
        <v/>
      </c>
      <c r="BD1318" s="25" t="str">
        <f t="shared" si="664"/>
        <v/>
      </c>
      <c r="BE1318" s="25" t="str">
        <f t="shared" si="665"/>
        <v/>
      </c>
      <c r="BF1318" s="25" t="str">
        <f t="shared" si="666"/>
        <v/>
      </c>
      <c r="BG1318" s="25" t="str">
        <f t="shared" si="667"/>
        <v/>
      </c>
      <c r="BH1318" s="25" t="str">
        <f t="shared" si="668"/>
        <v/>
      </c>
      <c r="BI1318" s="25" t="str">
        <f t="shared" si="669"/>
        <v/>
      </c>
      <c r="BJ1318" s="25" t="str">
        <f t="shared" si="670"/>
        <v/>
      </c>
      <c r="BK1318" s="25" t="str">
        <f t="shared" si="671"/>
        <v/>
      </c>
      <c r="BL1318" s="25" t="str">
        <f t="shared" si="672"/>
        <v/>
      </c>
      <c r="BM1318" s="25" t="str">
        <f t="shared" si="673"/>
        <v/>
      </c>
      <c r="BN1318" s="25" t="str">
        <f t="shared" si="674"/>
        <v/>
      </c>
    </row>
    <row r="1319" spans="1:66" x14ac:dyDescent="0.25">
      <c r="A1319" s="20" t="str">
        <f>IF('S.D. Paste sheet'!A1319="","",'S.D. Paste sheet'!A1319)</f>
        <v/>
      </c>
      <c r="B1319" s="20" t="str">
        <f>IF('S.D. Paste sheet'!B1319="","",'S.D. Paste sheet'!B1319)</f>
        <v/>
      </c>
      <c r="C1319" s="20" t="str">
        <f>IF('S.D. Paste sheet'!C1319="","",'S.D. Paste sheet'!C1319)</f>
        <v/>
      </c>
      <c r="D1319" s="20" t="str">
        <f>IF('S.D. Paste sheet'!D1319="","",'S.D. Paste sheet'!D1319)</f>
        <v/>
      </c>
      <c r="E1319" s="20" t="str">
        <f>IF('S.D. Paste sheet'!E1319="","",UPPER('S.D. Paste sheet'!E1319))</f>
        <v/>
      </c>
      <c r="F1319" s="20" t="str">
        <f>IF('S.D. Paste sheet'!F1319="","",'S.D. Paste sheet'!F1319)</f>
        <v/>
      </c>
      <c r="G1319" s="20" t="str">
        <f>IF('S.D. Paste sheet'!G1319="","",UPPER('S.D. Paste sheet'!G1319))</f>
        <v/>
      </c>
      <c r="H1319" s="20" t="str">
        <f>IF('S.D. Paste sheet'!H1319="","",UPPER('S.D. Paste sheet'!H1319))</f>
        <v/>
      </c>
      <c r="I1319" s="20" t="str">
        <f>IF('S.D. Paste sheet'!I1319="","",'S.D. Paste sheet'!I1319)</f>
        <v/>
      </c>
      <c r="J1319" s="20" t="str">
        <f>IF('S.D. Paste sheet'!J1319="","",'S.D. Paste sheet'!J1319)</f>
        <v/>
      </c>
      <c r="K1319" s="20" t="str">
        <f>IF('S.D. Paste sheet'!K1319="","",'S.D. Paste sheet'!K1319)</f>
        <v/>
      </c>
      <c r="L1319" s="20" t="str">
        <f>IF('S.D. Paste sheet'!L1319="","",'S.D. Paste sheet'!L1319)</f>
        <v/>
      </c>
      <c r="M1319" s="20" t="str">
        <f>IF('S.D. Paste sheet'!M1319="","",'S.D. Paste sheet'!M1319)</f>
        <v/>
      </c>
      <c r="N1319" s="20" t="str">
        <f>IF('S.D. Paste sheet'!N1319="","",'S.D. Paste sheet'!N1319)</f>
        <v/>
      </c>
      <c r="O1319" s="20" t="str">
        <f>IF('S.D. Paste sheet'!O1319="","",'S.D. Paste sheet'!O1319)</f>
        <v/>
      </c>
      <c r="P1319" s="20" t="str">
        <f>IF('S.D. Paste sheet'!P1319="","",'S.D. Paste sheet'!P1319)</f>
        <v/>
      </c>
      <c r="Q1319" s="20" t="str">
        <f>IF('S.D. Paste sheet'!Q1319="","",'S.D. Paste sheet'!Q1319)</f>
        <v/>
      </c>
      <c r="R1319" s="20" t="str">
        <f>IF('S.D. Paste sheet'!R1319="","",'S.D. Paste sheet'!R1319)</f>
        <v/>
      </c>
      <c r="S1319" s="20" t="str">
        <f>IF('S.D. Paste sheet'!S1319="","",'S.D. Paste sheet'!S1319)</f>
        <v/>
      </c>
      <c r="T1319" s="20" t="str">
        <f>IF('S.D. Paste sheet'!T1319="","",'S.D. Paste sheet'!T1319)</f>
        <v/>
      </c>
      <c r="U1319" s="20" t="str">
        <f>IF('S.D. Paste sheet'!U1319="","",'S.D. Paste sheet'!U1319)</f>
        <v/>
      </c>
      <c r="V1319" s="20" t="str">
        <f>IF('S.D. Paste sheet'!V1319="","",'S.D. Paste sheet'!V1319)</f>
        <v/>
      </c>
      <c r="W1319" s="20" t="str">
        <f>IF('S.D. Paste sheet'!W1319="","",'S.D. Paste sheet'!W1319)</f>
        <v/>
      </c>
      <c r="X1319" s="20" t="str">
        <f>IF('S.D. Paste sheet'!X1319="","",'S.D. Paste sheet'!X1319)</f>
        <v/>
      </c>
      <c r="Y1319" s="20" t="str">
        <f>IF('S.D. Paste sheet'!Y1319="","",'S.D. Paste sheet'!Y1319)</f>
        <v/>
      </c>
      <c r="Z1319" s="20" t="str">
        <f>IF('S.D. Paste sheet'!Z1319="","",'S.D. Paste sheet'!Z1319)</f>
        <v/>
      </c>
      <c r="AA1319" s="20" t="str">
        <f>IF('S.D. Paste sheet'!AA1319="","",'S.D. Paste sheet'!AA1319)</f>
        <v/>
      </c>
      <c r="AB1319" s="20" t="str">
        <f>IF('S.D. Paste sheet'!AB1319="","",'S.D. Paste sheet'!AB1319)</f>
        <v/>
      </c>
      <c r="AC1319" s="20" t="str">
        <f>IF('S.D. Paste sheet'!AC1319="","",'S.D. Paste sheet'!AC1319)</f>
        <v/>
      </c>
      <c r="AD1319" s="20" t="str">
        <f>IF('S.D. Paste sheet'!AD1319="","",'S.D. Paste sheet'!AD1319)</f>
        <v/>
      </c>
      <c r="AE1319" s="28"/>
      <c r="AF1319" t="str">
        <f>IF(AK1319="","",IF(AK1319&gt;0,COUNT($AG$2:AG1319),""))</f>
        <v/>
      </c>
      <c r="AG1319" s="25" t="str">
        <f t="shared" si="643"/>
        <v/>
      </c>
      <c r="AH1319" s="25" t="str">
        <f t="shared" si="644"/>
        <v/>
      </c>
      <c r="AI1319" s="25" t="str">
        <f t="shared" si="645"/>
        <v/>
      </c>
      <c r="AJ1319" s="25" t="str">
        <f t="shared" si="646"/>
        <v/>
      </c>
      <c r="AK1319" s="25" t="str">
        <f t="shared" si="647"/>
        <v/>
      </c>
      <c r="AL1319" s="25" t="str">
        <f t="shared" si="648"/>
        <v/>
      </c>
      <c r="AM1319" s="25" t="str">
        <f t="shared" si="649"/>
        <v/>
      </c>
      <c r="AN1319" s="25" t="str">
        <f t="shared" si="650"/>
        <v/>
      </c>
      <c r="AO1319" s="25" t="str">
        <f t="shared" si="651"/>
        <v/>
      </c>
      <c r="AP1319" s="25" t="str">
        <f t="shared" si="652"/>
        <v/>
      </c>
      <c r="AQ1319" s="25" t="str">
        <f t="shared" si="653"/>
        <v/>
      </c>
      <c r="AR1319" s="25" t="str">
        <f t="shared" si="654"/>
        <v/>
      </c>
      <c r="AS1319" s="25" t="str">
        <f t="shared" si="655"/>
        <v/>
      </c>
      <c r="AT1319" s="25" t="str">
        <f t="shared" si="656"/>
        <v/>
      </c>
      <c r="AU1319" s="25" t="str">
        <f t="shared" si="657"/>
        <v/>
      </c>
      <c r="AV1319" s="25" t="str">
        <f t="shared" si="658"/>
        <v/>
      </c>
      <c r="AX1319" t="str">
        <f>IF(BC1319="","",IF(BC1319&gt;0,COUNT($AY$2:AY1319),""))</f>
        <v/>
      </c>
      <c r="AY1319" s="25" t="str">
        <f t="shared" si="659"/>
        <v/>
      </c>
      <c r="AZ1319" s="25" t="str">
        <f t="shared" si="660"/>
        <v/>
      </c>
      <c r="BA1319" s="25" t="str">
        <f t="shared" si="661"/>
        <v/>
      </c>
      <c r="BB1319" s="25" t="str">
        <f t="shared" si="662"/>
        <v/>
      </c>
      <c r="BC1319" s="25" t="str">
        <f t="shared" si="663"/>
        <v/>
      </c>
      <c r="BD1319" s="25" t="str">
        <f t="shared" si="664"/>
        <v/>
      </c>
      <c r="BE1319" s="25" t="str">
        <f t="shared" si="665"/>
        <v/>
      </c>
      <c r="BF1319" s="25" t="str">
        <f t="shared" si="666"/>
        <v/>
      </c>
      <c r="BG1319" s="25" t="str">
        <f t="shared" si="667"/>
        <v/>
      </c>
      <c r="BH1319" s="25" t="str">
        <f t="shared" si="668"/>
        <v/>
      </c>
      <c r="BI1319" s="25" t="str">
        <f t="shared" si="669"/>
        <v/>
      </c>
      <c r="BJ1319" s="25" t="str">
        <f t="shared" si="670"/>
        <v/>
      </c>
      <c r="BK1319" s="25" t="str">
        <f t="shared" si="671"/>
        <v/>
      </c>
      <c r="BL1319" s="25" t="str">
        <f t="shared" si="672"/>
        <v/>
      </c>
      <c r="BM1319" s="25" t="str">
        <f t="shared" si="673"/>
        <v/>
      </c>
      <c r="BN1319" s="25" t="str">
        <f t="shared" si="674"/>
        <v/>
      </c>
    </row>
    <row r="1320" spans="1:66" x14ac:dyDescent="0.25">
      <c r="A1320" s="20" t="str">
        <f>IF('S.D. Paste sheet'!A1320="","",'S.D. Paste sheet'!A1320)</f>
        <v/>
      </c>
      <c r="B1320" s="20" t="str">
        <f>IF('S.D. Paste sheet'!B1320="","",'S.D. Paste sheet'!B1320)</f>
        <v/>
      </c>
      <c r="C1320" s="20" t="str">
        <f>IF('S.D. Paste sheet'!C1320="","",'S.D. Paste sheet'!C1320)</f>
        <v/>
      </c>
      <c r="D1320" s="20" t="str">
        <f>IF('S.D. Paste sheet'!D1320="","",'S.D. Paste sheet'!D1320)</f>
        <v/>
      </c>
      <c r="E1320" s="20" t="str">
        <f>IF('S.D. Paste sheet'!E1320="","",UPPER('S.D. Paste sheet'!E1320))</f>
        <v/>
      </c>
      <c r="F1320" s="20" t="str">
        <f>IF('S.D. Paste sheet'!F1320="","",'S.D. Paste sheet'!F1320)</f>
        <v/>
      </c>
      <c r="G1320" s="20" t="str">
        <f>IF('S.D. Paste sheet'!G1320="","",UPPER('S.D. Paste sheet'!G1320))</f>
        <v/>
      </c>
      <c r="H1320" s="20" t="str">
        <f>IF('S.D. Paste sheet'!H1320="","",UPPER('S.D. Paste sheet'!H1320))</f>
        <v/>
      </c>
      <c r="I1320" s="20" t="str">
        <f>IF('S.D. Paste sheet'!I1320="","",'S.D. Paste sheet'!I1320)</f>
        <v/>
      </c>
      <c r="J1320" s="20" t="str">
        <f>IF('S.D. Paste sheet'!J1320="","",'S.D. Paste sheet'!J1320)</f>
        <v/>
      </c>
      <c r="K1320" s="20" t="str">
        <f>IF('S.D. Paste sheet'!K1320="","",'S.D. Paste sheet'!K1320)</f>
        <v/>
      </c>
      <c r="L1320" s="20" t="str">
        <f>IF('S.D. Paste sheet'!L1320="","",'S.D. Paste sheet'!L1320)</f>
        <v/>
      </c>
      <c r="M1320" s="20" t="str">
        <f>IF('S.D. Paste sheet'!M1320="","",'S.D. Paste sheet'!M1320)</f>
        <v/>
      </c>
      <c r="N1320" s="20" t="str">
        <f>IF('S.D. Paste sheet'!N1320="","",'S.D. Paste sheet'!N1320)</f>
        <v/>
      </c>
      <c r="O1320" s="20" t="str">
        <f>IF('S.D. Paste sheet'!O1320="","",'S.D. Paste sheet'!O1320)</f>
        <v/>
      </c>
      <c r="P1320" s="20" t="str">
        <f>IF('S.D. Paste sheet'!P1320="","",'S.D. Paste sheet'!P1320)</f>
        <v/>
      </c>
      <c r="Q1320" s="20" t="str">
        <f>IF('S.D. Paste sheet'!Q1320="","",'S.D. Paste sheet'!Q1320)</f>
        <v/>
      </c>
      <c r="R1320" s="20" t="str">
        <f>IF('S.D. Paste sheet'!R1320="","",'S.D. Paste sheet'!R1320)</f>
        <v/>
      </c>
      <c r="S1320" s="20" t="str">
        <f>IF('S.D. Paste sheet'!S1320="","",'S.D. Paste sheet'!S1320)</f>
        <v/>
      </c>
      <c r="T1320" s="20" t="str">
        <f>IF('S.D. Paste sheet'!T1320="","",'S.D. Paste sheet'!T1320)</f>
        <v/>
      </c>
      <c r="U1320" s="20" t="str">
        <f>IF('S.D. Paste sheet'!U1320="","",'S.D. Paste sheet'!U1320)</f>
        <v/>
      </c>
      <c r="V1320" s="20" t="str">
        <f>IF('S.D. Paste sheet'!V1320="","",'S.D. Paste sheet'!V1320)</f>
        <v/>
      </c>
      <c r="W1320" s="20" t="str">
        <f>IF('S.D. Paste sheet'!W1320="","",'S.D. Paste sheet'!W1320)</f>
        <v/>
      </c>
      <c r="X1320" s="20" t="str">
        <f>IF('S.D. Paste sheet'!X1320="","",'S.D. Paste sheet'!X1320)</f>
        <v/>
      </c>
      <c r="Y1320" s="20" t="str">
        <f>IF('S.D. Paste sheet'!Y1320="","",'S.D. Paste sheet'!Y1320)</f>
        <v/>
      </c>
      <c r="Z1320" s="20" t="str">
        <f>IF('S.D. Paste sheet'!Z1320="","",'S.D. Paste sheet'!Z1320)</f>
        <v/>
      </c>
      <c r="AA1320" s="20" t="str">
        <f>IF('S.D. Paste sheet'!AA1320="","",'S.D. Paste sheet'!AA1320)</f>
        <v/>
      </c>
      <c r="AB1320" s="20" t="str">
        <f>IF('S.D. Paste sheet'!AB1320="","",'S.D. Paste sheet'!AB1320)</f>
        <v/>
      </c>
      <c r="AC1320" s="20" t="str">
        <f>IF('S.D. Paste sheet'!AC1320="","",'S.D. Paste sheet'!AC1320)</f>
        <v/>
      </c>
      <c r="AD1320" s="20" t="str">
        <f>IF('S.D. Paste sheet'!AD1320="","",'S.D. Paste sheet'!AD1320)</f>
        <v/>
      </c>
      <c r="AE1320" s="28"/>
      <c r="AF1320" t="str">
        <f>IF(AK1320="","",IF(AK1320&gt;0,COUNT($AG$2:AG1320),""))</f>
        <v/>
      </c>
      <c r="AG1320" s="25" t="str">
        <f t="shared" si="643"/>
        <v/>
      </c>
      <c r="AH1320" s="25" t="str">
        <f t="shared" si="644"/>
        <v/>
      </c>
      <c r="AI1320" s="25" t="str">
        <f t="shared" si="645"/>
        <v/>
      </c>
      <c r="AJ1320" s="25" t="str">
        <f t="shared" si="646"/>
        <v/>
      </c>
      <c r="AK1320" s="25" t="str">
        <f t="shared" si="647"/>
        <v/>
      </c>
      <c r="AL1320" s="25" t="str">
        <f t="shared" si="648"/>
        <v/>
      </c>
      <c r="AM1320" s="25" t="str">
        <f t="shared" si="649"/>
        <v/>
      </c>
      <c r="AN1320" s="25" t="str">
        <f t="shared" si="650"/>
        <v/>
      </c>
      <c r="AO1320" s="25" t="str">
        <f t="shared" si="651"/>
        <v/>
      </c>
      <c r="AP1320" s="25" t="str">
        <f t="shared" si="652"/>
        <v/>
      </c>
      <c r="AQ1320" s="25" t="str">
        <f t="shared" si="653"/>
        <v/>
      </c>
      <c r="AR1320" s="25" t="str">
        <f t="shared" si="654"/>
        <v/>
      </c>
      <c r="AS1320" s="25" t="str">
        <f t="shared" si="655"/>
        <v/>
      </c>
      <c r="AT1320" s="25" t="str">
        <f t="shared" si="656"/>
        <v/>
      </c>
      <c r="AU1320" s="25" t="str">
        <f t="shared" si="657"/>
        <v/>
      </c>
      <c r="AV1320" s="25" t="str">
        <f t="shared" si="658"/>
        <v/>
      </c>
      <c r="AX1320" t="str">
        <f>IF(BC1320="","",IF(BC1320&gt;0,COUNT($AY$2:AY1320),""))</f>
        <v/>
      </c>
      <c r="AY1320" s="25" t="str">
        <f t="shared" si="659"/>
        <v/>
      </c>
      <c r="AZ1320" s="25" t="str">
        <f t="shared" si="660"/>
        <v/>
      </c>
      <c r="BA1320" s="25" t="str">
        <f t="shared" si="661"/>
        <v/>
      </c>
      <c r="BB1320" s="25" t="str">
        <f t="shared" si="662"/>
        <v/>
      </c>
      <c r="BC1320" s="25" t="str">
        <f t="shared" si="663"/>
        <v/>
      </c>
      <c r="BD1320" s="25" t="str">
        <f t="shared" si="664"/>
        <v/>
      </c>
      <c r="BE1320" s="25" t="str">
        <f t="shared" si="665"/>
        <v/>
      </c>
      <c r="BF1320" s="25" t="str">
        <f t="shared" si="666"/>
        <v/>
      </c>
      <c r="BG1320" s="25" t="str">
        <f t="shared" si="667"/>
        <v/>
      </c>
      <c r="BH1320" s="25" t="str">
        <f t="shared" si="668"/>
        <v/>
      </c>
      <c r="BI1320" s="25" t="str">
        <f t="shared" si="669"/>
        <v/>
      </c>
      <c r="BJ1320" s="25" t="str">
        <f t="shared" si="670"/>
        <v/>
      </c>
      <c r="BK1320" s="25" t="str">
        <f t="shared" si="671"/>
        <v/>
      </c>
      <c r="BL1320" s="25" t="str">
        <f t="shared" si="672"/>
        <v/>
      </c>
      <c r="BM1320" s="25" t="str">
        <f t="shared" si="673"/>
        <v/>
      </c>
      <c r="BN1320" s="25" t="str">
        <f t="shared" si="674"/>
        <v/>
      </c>
    </row>
    <row r="1321" spans="1:66" x14ac:dyDescent="0.25">
      <c r="A1321" s="20" t="str">
        <f>IF('S.D. Paste sheet'!A1321="","",'S.D. Paste sheet'!A1321)</f>
        <v/>
      </c>
      <c r="B1321" s="20" t="str">
        <f>IF('S.D. Paste sheet'!B1321="","",'S.D. Paste sheet'!B1321)</f>
        <v/>
      </c>
      <c r="C1321" s="20" t="str">
        <f>IF('S.D. Paste sheet'!C1321="","",'S.D. Paste sheet'!C1321)</f>
        <v/>
      </c>
      <c r="D1321" s="20" t="str">
        <f>IF('S.D. Paste sheet'!D1321="","",'S.D. Paste sheet'!D1321)</f>
        <v/>
      </c>
      <c r="E1321" s="20" t="str">
        <f>IF('S.D. Paste sheet'!E1321="","",UPPER('S.D. Paste sheet'!E1321))</f>
        <v/>
      </c>
      <c r="F1321" s="20" t="str">
        <f>IF('S.D. Paste sheet'!F1321="","",'S.D. Paste sheet'!F1321)</f>
        <v/>
      </c>
      <c r="G1321" s="20" t="str">
        <f>IF('S.D. Paste sheet'!G1321="","",UPPER('S.D. Paste sheet'!G1321))</f>
        <v/>
      </c>
      <c r="H1321" s="20" t="str">
        <f>IF('S.D. Paste sheet'!H1321="","",UPPER('S.D. Paste sheet'!H1321))</f>
        <v/>
      </c>
      <c r="I1321" s="20" t="str">
        <f>IF('S.D. Paste sheet'!I1321="","",'S.D. Paste sheet'!I1321)</f>
        <v/>
      </c>
      <c r="J1321" s="20" t="str">
        <f>IF('S.D. Paste sheet'!J1321="","",'S.D. Paste sheet'!J1321)</f>
        <v/>
      </c>
      <c r="K1321" s="20" t="str">
        <f>IF('S.D. Paste sheet'!K1321="","",'S.D. Paste sheet'!K1321)</f>
        <v/>
      </c>
      <c r="L1321" s="20" t="str">
        <f>IF('S.D. Paste sheet'!L1321="","",'S.D. Paste sheet'!L1321)</f>
        <v/>
      </c>
      <c r="M1321" s="20" t="str">
        <f>IF('S.D. Paste sheet'!M1321="","",'S.D. Paste sheet'!M1321)</f>
        <v/>
      </c>
      <c r="N1321" s="20" t="str">
        <f>IF('S.D. Paste sheet'!N1321="","",'S.D. Paste sheet'!N1321)</f>
        <v/>
      </c>
      <c r="O1321" s="20" t="str">
        <f>IF('S.D. Paste sheet'!O1321="","",'S.D. Paste sheet'!O1321)</f>
        <v/>
      </c>
      <c r="P1321" s="20" t="str">
        <f>IF('S.D. Paste sheet'!P1321="","",'S.D. Paste sheet'!P1321)</f>
        <v/>
      </c>
      <c r="Q1321" s="20" t="str">
        <f>IF('S.D. Paste sheet'!Q1321="","",'S.D. Paste sheet'!Q1321)</f>
        <v/>
      </c>
      <c r="R1321" s="20" t="str">
        <f>IF('S.D. Paste sheet'!R1321="","",'S.D. Paste sheet'!R1321)</f>
        <v/>
      </c>
      <c r="S1321" s="20" t="str">
        <f>IF('S.D. Paste sheet'!S1321="","",'S.D. Paste sheet'!S1321)</f>
        <v/>
      </c>
      <c r="T1321" s="20" t="str">
        <f>IF('S.D. Paste sheet'!T1321="","",'S.D. Paste sheet'!T1321)</f>
        <v/>
      </c>
      <c r="U1321" s="20" t="str">
        <f>IF('S.D. Paste sheet'!U1321="","",'S.D. Paste sheet'!U1321)</f>
        <v/>
      </c>
      <c r="V1321" s="20" t="str">
        <f>IF('S.D. Paste sheet'!V1321="","",'S.D. Paste sheet'!V1321)</f>
        <v/>
      </c>
      <c r="W1321" s="20" t="str">
        <f>IF('S.D. Paste sheet'!W1321="","",'S.D. Paste sheet'!W1321)</f>
        <v/>
      </c>
      <c r="X1321" s="20" t="str">
        <f>IF('S.D. Paste sheet'!X1321="","",'S.D. Paste sheet'!X1321)</f>
        <v/>
      </c>
      <c r="Y1321" s="20" t="str">
        <f>IF('S.D. Paste sheet'!Y1321="","",'S.D. Paste sheet'!Y1321)</f>
        <v/>
      </c>
      <c r="Z1321" s="20" t="str">
        <f>IF('S.D. Paste sheet'!Z1321="","",'S.D. Paste sheet'!Z1321)</f>
        <v/>
      </c>
      <c r="AA1321" s="20" t="str">
        <f>IF('S.D. Paste sheet'!AA1321="","",'S.D. Paste sheet'!AA1321)</f>
        <v/>
      </c>
      <c r="AB1321" s="20" t="str">
        <f>IF('S.D. Paste sheet'!AB1321="","",'S.D. Paste sheet'!AB1321)</f>
        <v/>
      </c>
      <c r="AC1321" s="20" t="str">
        <f>IF('S.D. Paste sheet'!AC1321="","",'S.D. Paste sheet'!AC1321)</f>
        <v/>
      </c>
      <c r="AD1321" s="20" t="str">
        <f>IF('S.D. Paste sheet'!AD1321="","",'S.D. Paste sheet'!AD1321)</f>
        <v/>
      </c>
      <c r="AE1321" s="28"/>
      <c r="AF1321" t="str">
        <f>IF(AK1321="","",IF(AK1321&gt;0,COUNT($AG$2:AG1321),""))</f>
        <v/>
      </c>
      <c r="AG1321" s="25" t="str">
        <f t="shared" si="643"/>
        <v/>
      </c>
      <c r="AH1321" s="25" t="str">
        <f t="shared" si="644"/>
        <v/>
      </c>
      <c r="AI1321" s="25" t="str">
        <f t="shared" si="645"/>
        <v/>
      </c>
      <c r="AJ1321" s="25" t="str">
        <f t="shared" si="646"/>
        <v/>
      </c>
      <c r="AK1321" s="25" t="str">
        <f t="shared" si="647"/>
        <v/>
      </c>
      <c r="AL1321" s="25" t="str">
        <f t="shared" si="648"/>
        <v/>
      </c>
      <c r="AM1321" s="25" t="str">
        <f t="shared" si="649"/>
        <v/>
      </c>
      <c r="AN1321" s="25" t="str">
        <f t="shared" si="650"/>
        <v/>
      </c>
      <c r="AO1321" s="25" t="str">
        <f t="shared" si="651"/>
        <v/>
      </c>
      <c r="AP1321" s="25" t="str">
        <f t="shared" si="652"/>
        <v/>
      </c>
      <c r="AQ1321" s="25" t="str">
        <f t="shared" si="653"/>
        <v/>
      </c>
      <c r="AR1321" s="25" t="str">
        <f t="shared" si="654"/>
        <v/>
      </c>
      <c r="AS1321" s="25" t="str">
        <f t="shared" si="655"/>
        <v/>
      </c>
      <c r="AT1321" s="25" t="str">
        <f t="shared" si="656"/>
        <v/>
      </c>
      <c r="AU1321" s="25" t="str">
        <f t="shared" si="657"/>
        <v/>
      </c>
      <c r="AV1321" s="25" t="str">
        <f t="shared" si="658"/>
        <v/>
      </c>
      <c r="AX1321" t="str">
        <f>IF(BC1321="","",IF(BC1321&gt;0,COUNT($AY$2:AY1321),""))</f>
        <v/>
      </c>
      <c r="AY1321" s="25" t="str">
        <f t="shared" si="659"/>
        <v/>
      </c>
      <c r="AZ1321" s="25" t="str">
        <f t="shared" si="660"/>
        <v/>
      </c>
      <c r="BA1321" s="25" t="str">
        <f t="shared" si="661"/>
        <v/>
      </c>
      <c r="BB1321" s="25" t="str">
        <f t="shared" si="662"/>
        <v/>
      </c>
      <c r="BC1321" s="25" t="str">
        <f t="shared" si="663"/>
        <v/>
      </c>
      <c r="BD1321" s="25" t="str">
        <f t="shared" si="664"/>
        <v/>
      </c>
      <c r="BE1321" s="25" t="str">
        <f t="shared" si="665"/>
        <v/>
      </c>
      <c r="BF1321" s="25" t="str">
        <f t="shared" si="666"/>
        <v/>
      </c>
      <c r="BG1321" s="25" t="str">
        <f t="shared" si="667"/>
        <v/>
      </c>
      <c r="BH1321" s="25" t="str">
        <f t="shared" si="668"/>
        <v/>
      </c>
      <c r="BI1321" s="25" t="str">
        <f t="shared" si="669"/>
        <v/>
      </c>
      <c r="BJ1321" s="25" t="str">
        <f t="shared" si="670"/>
        <v/>
      </c>
      <c r="BK1321" s="25" t="str">
        <f t="shared" si="671"/>
        <v/>
      </c>
      <c r="BL1321" s="25" t="str">
        <f t="shared" si="672"/>
        <v/>
      </c>
      <c r="BM1321" s="25" t="str">
        <f t="shared" si="673"/>
        <v/>
      </c>
      <c r="BN1321" s="25" t="str">
        <f t="shared" si="674"/>
        <v/>
      </c>
    </row>
    <row r="1322" spans="1:66" x14ac:dyDescent="0.25">
      <c r="A1322" s="20" t="str">
        <f>IF('S.D. Paste sheet'!A1322="","",'S.D. Paste sheet'!A1322)</f>
        <v/>
      </c>
      <c r="B1322" s="20" t="str">
        <f>IF('S.D. Paste sheet'!B1322="","",'S.D. Paste sheet'!B1322)</f>
        <v/>
      </c>
      <c r="C1322" s="20" t="str">
        <f>IF('S.D. Paste sheet'!C1322="","",'S.D. Paste sheet'!C1322)</f>
        <v/>
      </c>
      <c r="D1322" s="20" t="str">
        <f>IF('S.D. Paste sheet'!D1322="","",'S.D. Paste sheet'!D1322)</f>
        <v/>
      </c>
      <c r="E1322" s="20" t="str">
        <f>IF('S.D. Paste sheet'!E1322="","",UPPER('S.D. Paste sheet'!E1322))</f>
        <v/>
      </c>
      <c r="F1322" s="20" t="str">
        <f>IF('S.D. Paste sheet'!F1322="","",'S.D. Paste sheet'!F1322)</f>
        <v/>
      </c>
      <c r="G1322" s="20" t="str">
        <f>IF('S.D. Paste sheet'!G1322="","",UPPER('S.D. Paste sheet'!G1322))</f>
        <v/>
      </c>
      <c r="H1322" s="20" t="str">
        <f>IF('S.D. Paste sheet'!H1322="","",UPPER('S.D. Paste sheet'!H1322))</f>
        <v/>
      </c>
      <c r="I1322" s="20" t="str">
        <f>IF('S.D. Paste sheet'!I1322="","",'S.D. Paste sheet'!I1322)</f>
        <v/>
      </c>
      <c r="J1322" s="20" t="str">
        <f>IF('S.D. Paste sheet'!J1322="","",'S.D. Paste sheet'!J1322)</f>
        <v/>
      </c>
      <c r="K1322" s="20" t="str">
        <f>IF('S.D. Paste sheet'!K1322="","",'S.D. Paste sheet'!K1322)</f>
        <v/>
      </c>
      <c r="L1322" s="20" t="str">
        <f>IF('S.D. Paste sheet'!L1322="","",'S.D. Paste sheet'!L1322)</f>
        <v/>
      </c>
      <c r="M1322" s="20" t="str">
        <f>IF('S.D. Paste sheet'!M1322="","",'S.D. Paste sheet'!M1322)</f>
        <v/>
      </c>
      <c r="N1322" s="20" t="str">
        <f>IF('S.D. Paste sheet'!N1322="","",'S.D. Paste sheet'!N1322)</f>
        <v/>
      </c>
      <c r="O1322" s="20" t="str">
        <f>IF('S.D. Paste sheet'!O1322="","",'S.D. Paste sheet'!O1322)</f>
        <v/>
      </c>
      <c r="P1322" s="20" t="str">
        <f>IF('S.D. Paste sheet'!P1322="","",'S.D. Paste sheet'!P1322)</f>
        <v/>
      </c>
      <c r="Q1322" s="20" t="str">
        <f>IF('S.D. Paste sheet'!Q1322="","",'S.D. Paste sheet'!Q1322)</f>
        <v/>
      </c>
      <c r="R1322" s="20" t="str">
        <f>IF('S.D. Paste sheet'!R1322="","",'S.D. Paste sheet'!R1322)</f>
        <v/>
      </c>
      <c r="S1322" s="20" t="str">
        <f>IF('S.D. Paste sheet'!S1322="","",'S.D. Paste sheet'!S1322)</f>
        <v/>
      </c>
      <c r="T1322" s="20" t="str">
        <f>IF('S.D. Paste sheet'!T1322="","",'S.D. Paste sheet'!T1322)</f>
        <v/>
      </c>
      <c r="U1322" s="20" t="str">
        <f>IF('S.D. Paste sheet'!U1322="","",'S.D. Paste sheet'!U1322)</f>
        <v/>
      </c>
      <c r="V1322" s="20" t="str">
        <f>IF('S.D. Paste sheet'!V1322="","",'S.D. Paste sheet'!V1322)</f>
        <v/>
      </c>
      <c r="W1322" s="20" t="str">
        <f>IF('S.D. Paste sheet'!W1322="","",'S.D. Paste sheet'!W1322)</f>
        <v/>
      </c>
      <c r="X1322" s="20" t="str">
        <f>IF('S.D. Paste sheet'!X1322="","",'S.D. Paste sheet'!X1322)</f>
        <v/>
      </c>
      <c r="Y1322" s="20" t="str">
        <f>IF('S.D. Paste sheet'!Y1322="","",'S.D. Paste sheet'!Y1322)</f>
        <v/>
      </c>
      <c r="Z1322" s="20" t="str">
        <f>IF('S.D. Paste sheet'!Z1322="","",'S.D. Paste sheet'!Z1322)</f>
        <v/>
      </c>
      <c r="AA1322" s="20" t="str">
        <f>IF('S.D. Paste sheet'!AA1322="","",'S.D. Paste sheet'!AA1322)</f>
        <v/>
      </c>
      <c r="AB1322" s="20" t="str">
        <f>IF('S.D. Paste sheet'!AB1322="","",'S.D. Paste sheet'!AB1322)</f>
        <v/>
      </c>
      <c r="AC1322" s="20" t="str">
        <f>IF('S.D. Paste sheet'!AC1322="","",'S.D. Paste sheet'!AC1322)</f>
        <v/>
      </c>
      <c r="AD1322" s="20" t="str">
        <f>IF('S.D. Paste sheet'!AD1322="","",'S.D. Paste sheet'!AD1322)</f>
        <v/>
      </c>
      <c r="AE1322" s="28"/>
      <c r="AF1322" t="str">
        <f>IF(AK1322="","",IF(AK1322&gt;0,COUNT($AG$2:AG1322),""))</f>
        <v/>
      </c>
      <c r="AG1322" s="25" t="str">
        <f t="shared" si="643"/>
        <v/>
      </c>
      <c r="AH1322" s="25" t="str">
        <f t="shared" si="644"/>
        <v/>
      </c>
      <c r="AI1322" s="25" t="str">
        <f t="shared" si="645"/>
        <v/>
      </c>
      <c r="AJ1322" s="25" t="str">
        <f t="shared" si="646"/>
        <v/>
      </c>
      <c r="AK1322" s="25" t="str">
        <f t="shared" si="647"/>
        <v/>
      </c>
      <c r="AL1322" s="25" t="str">
        <f t="shared" si="648"/>
        <v/>
      </c>
      <c r="AM1322" s="25" t="str">
        <f t="shared" si="649"/>
        <v/>
      </c>
      <c r="AN1322" s="25" t="str">
        <f t="shared" si="650"/>
        <v/>
      </c>
      <c r="AO1322" s="25" t="str">
        <f t="shared" si="651"/>
        <v/>
      </c>
      <c r="AP1322" s="25" t="str">
        <f t="shared" si="652"/>
        <v/>
      </c>
      <c r="AQ1322" s="25" t="str">
        <f t="shared" si="653"/>
        <v/>
      </c>
      <c r="AR1322" s="25" t="str">
        <f t="shared" si="654"/>
        <v/>
      </c>
      <c r="AS1322" s="25" t="str">
        <f t="shared" si="655"/>
        <v/>
      </c>
      <c r="AT1322" s="25" t="str">
        <f t="shared" si="656"/>
        <v/>
      </c>
      <c r="AU1322" s="25" t="str">
        <f t="shared" si="657"/>
        <v/>
      </c>
      <c r="AV1322" s="25" t="str">
        <f t="shared" si="658"/>
        <v/>
      </c>
      <c r="AX1322" t="str">
        <f>IF(BC1322="","",IF(BC1322&gt;0,COUNT($AY$2:AY1322),""))</f>
        <v/>
      </c>
      <c r="AY1322" s="25" t="str">
        <f t="shared" si="659"/>
        <v/>
      </c>
      <c r="AZ1322" s="25" t="str">
        <f t="shared" si="660"/>
        <v/>
      </c>
      <c r="BA1322" s="25" t="str">
        <f t="shared" si="661"/>
        <v/>
      </c>
      <c r="BB1322" s="25" t="str">
        <f t="shared" si="662"/>
        <v/>
      </c>
      <c r="BC1322" s="25" t="str">
        <f t="shared" si="663"/>
        <v/>
      </c>
      <c r="BD1322" s="25" t="str">
        <f t="shared" si="664"/>
        <v/>
      </c>
      <c r="BE1322" s="25" t="str">
        <f t="shared" si="665"/>
        <v/>
      </c>
      <c r="BF1322" s="25" t="str">
        <f t="shared" si="666"/>
        <v/>
      </c>
      <c r="BG1322" s="25" t="str">
        <f t="shared" si="667"/>
        <v/>
      </c>
      <c r="BH1322" s="25" t="str">
        <f t="shared" si="668"/>
        <v/>
      </c>
      <c r="BI1322" s="25" t="str">
        <f t="shared" si="669"/>
        <v/>
      </c>
      <c r="BJ1322" s="25" t="str">
        <f t="shared" si="670"/>
        <v/>
      </c>
      <c r="BK1322" s="25" t="str">
        <f t="shared" si="671"/>
        <v/>
      </c>
      <c r="BL1322" s="25" t="str">
        <f t="shared" si="672"/>
        <v/>
      </c>
      <c r="BM1322" s="25" t="str">
        <f t="shared" si="673"/>
        <v/>
      </c>
      <c r="BN1322" s="25" t="str">
        <f t="shared" si="674"/>
        <v/>
      </c>
    </row>
    <row r="1323" spans="1:66" x14ac:dyDescent="0.25">
      <c r="A1323" s="20" t="str">
        <f>IF('S.D. Paste sheet'!A1323="","",'S.D. Paste sheet'!A1323)</f>
        <v/>
      </c>
      <c r="B1323" s="20" t="str">
        <f>IF('S.D. Paste sheet'!B1323="","",'S.D. Paste sheet'!B1323)</f>
        <v/>
      </c>
      <c r="C1323" s="20" t="str">
        <f>IF('S.D. Paste sheet'!C1323="","",'S.D. Paste sheet'!C1323)</f>
        <v/>
      </c>
      <c r="D1323" s="20" t="str">
        <f>IF('S.D. Paste sheet'!D1323="","",'S.D. Paste sheet'!D1323)</f>
        <v/>
      </c>
      <c r="E1323" s="20" t="str">
        <f>IF('S.D. Paste sheet'!E1323="","",UPPER('S.D. Paste sheet'!E1323))</f>
        <v/>
      </c>
      <c r="F1323" s="20" t="str">
        <f>IF('S.D. Paste sheet'!F1323="","",'S.D. Paste sheet'!F1323)</f>
        <v/>
      </c>
      <c r="G1323" s="20" t="str">
        <f>IF('S.D. Paste sheet'!G1323="","",UPPER('S.D. Paste sheet'!G1323))</f>
        <v/>
      </c>
      <c r="H1323" s="20" t="str">
        <f>IF('S.D. Paste sheet'!H1323="","",UPPER('S.D. Paste sheet'!H1323))</f>
        <v/>
      </c>
      <c r="I1323" s="20" t="str">
        <f>IF('S.D. Paste sheet'!I1323="","",'S.D. Paste sheet'!I1323)</f>
        <v/>
      </c>
      <c r="J1323" s="20" t="str">
        <f>IF('S.D. Paste sheet'!J1323="","",'S.D. Paste sheet'!J1323)</f>
        <v/>
      </c>
      <c r="K1323" s="20" t="str">
        <f>IF('S.D. Paste sheet'!K1323="","",'S.D. Paste sheet'!K1323)</f>
        <v/>
      </c>
      <c r="L1323" s="20" t="str">
        <f>IF('S.D. Paste sheet'!L1323="","",'S.D. Paste sheet'!L1323)</f>
        <v/>
      </c>
      <c r="M1323" s="20" t="str">
        <f>IF('S.D. Paste sheet'!M1323="","",'S.D. Paste sheet'!M1323)</f>
        <v/>
      </c>
      <c r="N1323" s="20" t="str">
        <f>IF('S.D. Paste sheet'!N1323="","",'S.D. Paste sheet'!N1323)</f>
        <v/>
      </c>
      <c r="O1323" s="20" t="str">
        <f>IF('S.D. Paste sheet'!O1323="","",'S.D. Paste sheet'!O1323)</f>
        <v/>
      </c>
      <c r="P1323" s="20" t="str">
        <f>IF('S.D. Paste sheet'!P1323="","",'S.D. Paste sheet'!P1323)</f>
        <v/>
      </c>
      <c r="Q1323" s="20" t="str">
        <f>IF('S.D. Paste sheet'!Q1323="","",'S.D. Paste sheet'!Q1323)</f>
        <v/>
      </c>
      <c r="R1323" s="20" t="str">
        <f>IF('S.D. Paste sheet'!R1323="","",'S.D. Paste sheet'!R1323)</f>
        <v/>
      </c>
      <c r="S1323" s="20" t="str">
        <f>IF('S.D. Paste sheet'!S1323="","",'S.D. Paste sheet'!S1323)</f>
        <v/>
      </c>
      <c r="T1323" s="20" t="str">
        <f>IF('S.D. Paste sheet'!T1323="","",'S.D. Paste sheet'!T1323)</f>
        <v/>
      </c>
      <c r="U1323" s="20" t="str">
        <f>IF('S.D. Paste sheet'!U1323="","",'S.D. Paste sheet'!U1323)</f>
        <v/>
      </c>
      <c r="V1323" s="20" t="str">
        <f>IF('S.D. Paste sheet'!V1323="","",'S.D. Paste sheet'!V1323)</f>
        <v/>
      </c>
      <c r="W1323" s="20" t="str">
        <f>IF('S.D. Paste sheet'!W1323="","",'S.D. Paste sheet'!W1323)</f>
        <v/>
      </c>
      <c r="X1323" s="20" t="str">
        <f>IF('S.D. Paste sheet'!X1323="","",'S.D. Paste sheet'!X1323)</f>
        <v/>
      </c>
      <c r="Y1323" s="20" t="str">
        <f>IF('S.D. Paste sheet'!Y1323="","",'S.D. Paste sheet'!Y1323)</f>
        <v/>
      </c>
      <c r="Z1323" s="20" t="str">
        <f>IF('S.D. Paste sheet'!Z1323="","",'S.D. Paste sheet'!Z1323)</f>
        <v/>
      </c>
      <c r="AA1323" s="20" t="str">
        <f>IF('S.D. Paste sheet'!AA1323="","",'S.D. Paste sheet'!AA1323)</f>
        <v/>
      </c>
      <c r="AB1323" s="20" t="str">
        <f>IF('S.D. Paste sheet'!AB1323="","",'S.D. Paste sheet'!AB1323)</f>
        <v/>
      </c>
      <c r="AC1323" s="20" t="str">
        <f>IF('S.D. Paste sheet'!AC1323="","",'S.D. Paste sheet'!AC1323)</f>
        <v/>
      </c>
      <c r="AD1323" s="20" t="str">
        <f>IF('S.D. Paste sheet'!AD1323="","",'S.D. Paste sheet'!AD1323)</f>
        <v/>
      </c>
      <c r="AE1323" s="28"/>
      <c r="AF1323" t="str">
        <f>IF(AK1323="","",IF(AK1323&gt;0,COUNT($AG$2:AG1323),""))</f>
        <v/>
      </c>
      <c r="AG1323" s="25" t="str">
        <f t="shared" si="643"/>
        <v/>
      </c>
      <c r="AH1323" s="25" t="str">
        <f t="shared" si="644"/>
        <v/>
      </c>
      <c r="AI1323" s="25" t="str">
        <f t="shared" si="645"/>
        <v/>
      </c>
      <c r="AJ1323" s="25" t="str">
        <f t="shared" si="646"/>
        <v/>
      </c>
      <c r="AK1323" s="25" t="str">
        <f t="shared" si="647"/>
        <v/>
      </c>
      <c r="AL1323" s="25" t="str">
        <f t="shared" si="648"/>
        <v/>
      </c>
      <c r="AM1323" s="25" t="str">
        <f t="shared" si="649"/>
        <v/>
      </c>
      <c r="AN1323" s="25" t="str">
        <f t="shared" si="650"/>
        <v/>
      </c>
      <c r="AO1323" s="25" t="str">
        <f t="shared" si="651"/>
        <v/>
      </c>
      <c r="AP1323" s="25" t="str">
        <f t="shared" si="652"/>
        <v/>
      </c>
      <c r="AQ1323" s="25" t="str">
        <f t="shared" si="653"/>
        <v/>
      </c>
      <c r="AR1323" s="25" t="str">
        <f t="shared" si="654"/>
        <v/>
      </c>
      <c r="AS1323" s="25" t="str">
        <f t="shared" si="655"/>
        <v/>
      </c>
      <c r="AT1323" s="25" t="str">
        <f t="shared" si="656"/>
        <v/>
      </c>
      <c r="AU1323" s="25" t="str">
        <f t="shared" si="657"/>
        <v/>
      </c>
      <c r="AV1323" s="25" t="str">
        <f t="shared" si="658"/>
        <v/>
      </c>
      <c r="AX1323" t="str">
        <f>IF(BC1323="","",IF(BC1323&gt;0,COUNT($AY$2:AY1323),""))</f>
        <v/>
      </c>
      <c r="AY1323" s="25" t="str">
        <f t="shared" si="659"/>
        <v/>
      </c>
      <c r="AZ1323" s="25" t="str">
        <f t="shared" si="660"/>
        <v/>
      </c>
      <c r="BA1323" s="25" t="str">
        <f t="shared" si="661"/>
        <v/>
      </c>
      <c r="BB1323" s="25" t="str">
        <f t="shared" si="662"/>
        <v/>
      </c>
      <c r="BC1323" s="25" t="str">
        <f t="shared" si="663"/>
        <v/>
      </c>
      <c r="BD1323" s="25" t="str">
        <f t="shared" si="664"/>
        <v/>
      </c>
      <c r="BE1323" s="25" t="str">
        <f t="shared" si="665"/>
        <v/>
      </c>
      <c r="BF1323" s="25" t="str">
        <f t="shared" si="666"/>
        <v/>
      </c>
      <c r="BG1323" s="25" t="str">
        <f t="shared" si="667"/>
        <v/>
      </c>
      <c r="BH1323" s="25" t="str">
        <f t="shared" si="668"/>
        <v/>
      </c>
      <c r="BI1323" s="25" t="str">
        <f t="shared" si="669"/>
        <v/>
      </c>
      <c r="BJ1323" s="25" t="str">
        <f t="shared" si="670"/>
        <v/>
      </c>
      <c r="BK1323" s="25" t="str">
        <f t="shared" si="671"/>
        <v/>
      </c>
      <c r="BL1323" s="25" t="str">
        <f t="shared" si="672"/>
        <v/>
      </c>
      <c r="BM1323" s="25" t="str">
        <f t="shared" si="673"/>
        <v/>
      </c>
      <c r="BN1323" s="25" t="str">
        <f t="shared" si="674"/>
        <v/>
      </c>
    </row>
    <row r="1324" spans="1:66" x14ac:dyDescent="0.25">
      <c r="A1324" s="20" t="str">
        <f>IF('S.D. Paste sheet'!A1324="","",'S.D. Paste sheet'!A1324)</f>
        <v/>
      </c>
      <c r="B1324" s="20" t="str">
        <f>IF('S.D. Paste sheet'!B1324="","",'S.D. Paste sheet'!B1324)</f>
        <v/>
      </c>
      <c r="C1324" s="20" t="str">
        <f>IF('S.D. Paste sheet'!C1324="","",'S.D. Paste sheet'!C1324)</f>
        <v/>
      </c>
      <c r="D1324" s="20" t="str">
        <f>IF('S.D. Paste sheet'!D1324="","",'S.D. Paste sheet'!D1324)</f>
        <v/>
      </c>
      <c r="E1324" s="20" t="str">
        <f>IF('S.D. Paste sheet'!E1324="","",UPPER('S.D. Paste sheet'!E1324))</f>
        <v/>
      </c>
      <c r="F1324" s="20" t="str">
        <f>IF('S.D. Paste sheet'!F1324="","",'S.D. Paste sheet'!F1324)</f>
        <v/>
      </c>
      <c r="G1324" s="20" t="str">
        <f>IF('S.D. Paste sheet'!G1324="","",UPPER('S.D. Paste sheet'!G1324))</f>
        <v/>
      </c>
      <c r="H1324" s="20" t="str">
        <f>IF('S.D. Paste sheet'!H1324="","",UPPER('S.D. Paste sheet'!H1324))</f>
        <v/>
      </c>
      <c r="I1324" s="20" t="str">
        <f>IF('S.D. Paste sheet'!I1324="","",'S.D. Paste sheet'!I1324)</f>
        <v/>
      </c>
      <c r="J1324" s="20" t="str">
        <f>IF('S.D. Paste sheet'!J1324="","",'S.D. Paste sheet'!J1324)</f>
        <v/>
      </c>
      <c r="K1324" s="20" t="str">
        <f>IF('S.D. Paste sheet'!K1324="","",'S.D. Paste sheet'!K1324)</f>
        <v/>
      </c>
      <c r="L1324" s="20" t="str">
        <f>IF('S.D. Paste sheet'!L1324="","",'S.D. Paste sheet'!L1324)</f>
        <v/>
      </c>
      <c r="M1324" s="20" t="str">
        <f>IF('S.D. Paste sheet'!M1324="","",'S.D. Paste sheet'!M1324)</f>
        <v/>
      </c>
      <c r="N1324" s="20" t="str">
        <f>IF('S.D. Paste sheet'!N1324="","",'S.D. Paste sheet'!N1324)</f>
        <v/>
      </c>
      <c r="O1324" s="20" t="str">
        <f>IF('S.D. Paste sheet'!O1324="","",'S.D. Paste sheet'!O1324)</f>
        <v/>
      </c>
      <c r="P1324" s="20" t="str">
        <f>IF('S.D. Paste sheet'!P1324="","",'S.D. Paste sheet'!P1324)</f>
        <v/>
      </c>
      <c r="Q1324" s="20" t="str">
        <f>IF('S.D. Paste sheet'!Q1324="","",'S.D. Paste sheet'!Q1324)</f>
        <v/>
      </c>
      <c r="R1324" s="20" t="str">
        <f>IF('S.D. Paste sheet'!R1324="","",'S.D. Paste sheet'!R1324)</f>
        <v/>
      </c>
      <c r="S1324" s="20" t="str">
        <f>IF('S.D. Paste sheet'!S1324="","",'S.D. Paste sheet'!S1324)</f>
        <v/>
      </c>
      <c r="T1324" s="20" t="str">
        <f>IF('S.D. Paste sheet'!T1324="","",'S.D. Paste sheet'!T1324)</f>
        <v/>
      </c>
      <c r="U1324" s="20" t="str">
        <f>IF('S.D. Paste sheet'!U1324="","",'S.D. Paste sheet'!U1324)</f>
        <v/>
      </c>
      <c r="V1324" s="20" t="str">
        <f>IF('S.D. Paste sheet'!V1324="","",'S.D. Paste sheet'!V1324)</f>
        <v/>
      </c>
      <c r="W1324" s="20" t="str">
        <f>IF('S.D. Paste sheet'!W1324="","",'S.D. Paste sheet'!W1324)</f>
        <v/>
      </c>
      <c r="X1324" s="20" t="str">
        <f>IF('S.D. Paste sheet'!X1324="","",'S.D. Paste sheet'!X1324)</f>
        <v/>
      </c>
      <c r="Y1324" s="20" t="str">
        <f>IF('S.D. Paste sheet'!Y1324="","",'S.D. Paste sheet'!Y1324)</f>
        <v/>
      </c>
      <c r="Z1324" s="20" t="str">
        <f>IF('S.D. Paste sheet'!Z1324="","",'S.D. Paste sheet'!Z1324)</f>
        <v/>
      </c>
      <c r="AA1324" s="20" t="str">
        <f>IF('S.D. Paste sheet'!AA1324="","",'S.D. Paste sheet'!AA1324)</f>
        <v/>
      </c>
      <c r="AB1324" s="20" t="str">
        <f>IF('S.D. Paste sheet'!AB1324="","",'S.D. Paste sheet'!AB1324)</f>
        <v/>
      </c>
      <c r="AC1324" s="20" t="str">
        <f>IF('S.D. Paste sheet'!AC1324="","",'S.D. Paste sheet'!AC1324)</f>
        <v/>
      </c>
      <c r="AD1324" s="20" t="str">
        <f>IF('S.D. Paste sheet'!AD1324="","",'S.D. Paste sheet'!AD1324)</f>
        <v/>
      </c>
      <c r="AE1324" s="28"/>
      <c r="AF1324" t="str">
        <f>IF(AK1324="","",IF(AK1324&gt;0,COUNT($AG$2:AG1324),""))</f>
        <v/>
      </c>
      <c r="AG1324" s="25" t="str">
        <f t="shared" si="643"/>
        <v/>
      </c>
      <c r="AH1324" s="25" t="str">
        <f t="shared" si="644"/>
        <v/>
      </c>
      <c r="AI1324" s="25" t="str">
        <f t="shared" si="645"/>
        <v/>
      </c>
      <c r="AJ1324" s="25" t="str">
        <f t="shared" si="646"/>
        <v/>
      </c>
      <c r="AK1324" s="25" t="str">
        <f t="shared" si="647"/>
        <v/>
      </c>
      <c r="AL1324" s="25" t="str">
        <f t="shared" si="648"/>
        <v/>
      </c>
      <c r="AM1324" s="25" t="str">
        <f t="shared" si="649"/>
        <v/>
      </c>
      <c r="AN1324" s="25" t="str">
        <f t="shared" si="650"/>
        <v/>
      </c>
      <c r="AO1324" s="25" t="str">
        <f t="shared" si="651"/>
        <v/>
      </c>
      <c r="AP1324" s="25" t="str">
        <f t="shared" si="652"/>
        <v/>
      </c>
      <c r="AQ1324" s="25" t="str">
        <f t="shared" si="653"/>
        <v/>
      </c>
      <c r="AR1324" s="25" t="str">
        <f t="shared" si="654"/>
        <v/>
      </c>
      <c r="AS1324" s="25" t="str">
        <f t="shared" si="655"/>
        <v/>
      </c>
      <c r="AT1324" s="25" t="str">
        <f t="shared" si="656"/>
        <v/>
      </c>
      <c r="AU1324" s="25" t="str">
        <f t="shared" si="657"/>
        <v/>
      </c>
      <c r="AV1324" s="25" t="str">
        <f t="shared" si="658"/>
        <v/>
      </c>
      <c r="AX1324" t="str">
        <f>IF(BC1324="","",IF(BC1324&gt;0,COUNT($AY$2:AY1324),""))</f>
        <v/>
      </c>
      <c r="AY1324" s="25" t="str">
        <f t="shared" si="659"/>
        <v/>
      </c>
      <c r="AZ1324" s="25" t="str">
        <f t="shared" si="660"/>
        <v/>
      </c>
      <c r="BA1324" s="25" t="str">
        <f t="shared" si="661"/>
        <v/>
      </c>
      <c r="BB1324" s="25" t="str">
        <f t="shared" si="662"/>
        <v/>
      </c>
      <c r="BC1324" s="25" t="str">
        <f t="shared" si="663"/>
        <v/>
      </c>
      <c r="BD1324" s="25" t="str">
        <f t="shared" si="664"/>
        <v/>
      </c>
      <c r="BE1324" s="25" t="str">
        <f t="shared" si="665"/>
        <v/>
      </c>
      <c r="BF1324" s="25" t="str">
        <f t="shared" si="666"/>
        <v/>
      </c>
      <c r="BG1324" s="25" t="str">
        <f t="shared" si="667"/>
        <v/>
      </c>
      <c r="BH1324" s="25" t="str">
        <f t="shared" si="668"/>
        <v/>
      </c>
      <c r="BI1324" s="25" t="str">
        <f t="shared" si="669"/>
        <v/>
      </c>
      <c r="BJ1324" s="25" t="str">
        <f t="shared" si="670"/>
        <v/>
      </c>
      <c r="BK1324" s="25" t="str">
        <f t="shared" si="671"/>
        <v/>
      </c>
      <c r="BL1324" s="25" t="str">
        <f t="shared" si="672"/>
        <v/>
      </c>
      <c r="BM1324" s="25" t="str">
        <f t="shared" si="673"/>
        <v/>
      </c>
      <c r="BN1324" s="25" t="str">
        <f t="shared" si="674"/>
        <v/>
      </c>
    </row>
    <row r="1325" spans="1:66" x14ac:dyDescent="0.25">
      <c r="A1325" s="20" t="str">
        <f>IF('S.D. Paste sheet'!A1325="","",'S.D. Paste sheet'!A1325)</f>
        <v/>
      </c>
      <c r="B1325" s="20" t="str">
        <f>IF('S.D. Paste sheet'!B1325="","",'S.D. Paste sheet'!B1325)</f>
        <v/>
      </c>
      <c r="C1325" s="20" t="str">
        <f>IF('S.D. Paste sheet'!C1325="","",'S.D. Paste sheet'!C1325)</f>
        <v/>
      </c>
      <c r="D1325" s="20" t="str">
        <f>IF('S.D. Paste sheet'!D1325="","",'S.D. Paste sheet'!D1325)</f>
        <v/>
      </c>
      <c r="E1325" s="20" t="str">
        <f>IF('S.D. Paste sheet'!E1325="","",UPPER('S.D. Paste sheet'!E1325))</f>
        <v/>
      </c>
      <c r="F1325" s="20" t="str">
        <f>IF('S.D. Paste sheet'!F1325="","",'S.D. Paste sheet'!F1325)</f>
        <v/>
      </c>
      <c r="G1325" s="20" t="str">
        <f>IF('S.D. Paste sheet'!G1325="","",UPPER('S.D. Paste sheet'!G1325))</f>
        <v/>
      </c>
      <c r="H1325" s="20" t="str">
        <f>IF('S.D. Paste sheet'!H1325="","",UPPER('S.D. Paste sheet'!H1325))</f>
        <v/>
      </c>
      <c r="I1325" s="20" t="str">
        <f>IF('S.D. Paste sheet'!I1325="","",'S.D. Paste sheet'!I1325)</f>
        <v/>
      </c>
      <c r="J1325" s="20" t="str">
        <f>IF('S.D. Paste sheet'!J1325="","",'S.D. Paste sheet'!J1325)</f>
        <v/>
      </c>
      <c r="K1325" s="20" t="str">
        <f>IF('S.D. Paste sheet'!K1325="","",'S.D. Paste sheet'!K1325)</f>
        <v/>
      </c>
      <c r="L1325" s="20" t="str">
        <f>IF('S.D. Paste sheet'!L1325="","",'S.D. Paste sheet'!L1325)</f>
        <v/>
      </c>
      <c r="M1325" s="20" t="str">
        <f>IF('S.D. Paste sheet'!M1325="","",'S.D. Paste sheet'!M1325)</f>
        <v/>
      </c>
      <c r="N1325" s="20" t="str">
        <f>IF('S.D. Paste sheet'!N1325="","",'S.D. Paste sheet'!N1325)</f>
        <v/>
      </c>
      <c r="O1325" s="20" t="str">
        <f>IF('S.D. Paste sheet'!O1325="","",'S.D. Paste sheet'!O1325)</f>
        <v/>
      </c>
      <c r="P1325" s="20" t="str">
        <f>IF('S.D. Paste sheet'!P1325="","",'S.D. Paste sheet'!P1325)</f>
        <v/>
      </c>
      <c r="Q1325" s="20" t="str">
        <f>IF('S.D. Paste sheet'!Q1325="","",'S.D. Paste sheet'!Q1325)</f>
        <v/>
      </c>
      <c r="R1325" s="20" t="str">
        <f>IF('S.D. Paste sheet'!R1325="","",'S.D. Paste sheet'!R1325)</f>
        <v/>
      </c>
      <c r="S1325" s="20" t="str">
        <f>IF('S.D. Paste sheet'!S1325="","",'S.D. Paste sheet'!S1325)</f>
        <v/>
      </c>
      <c r="T1325" s="20" t="str">
        <f>IF('S.D. Paste sheet'!T1325="","",'S.D. Paste sheet'!T1325)</f>
        <v/>
      </c>
      <c r="U1325" s="20" t="str">
        <f>IF('S.D. Paste sheet'!U1325="","",'S.D. Paste sheet'!U1325)</f>
        <v/>
      </c>
      <c r="V1325" s="20" t="str">
        <f>IF('S.D. Paste sheet'!V1325="","",'S.D. Paste sheet'!V1325)</f>
        <v/>
      </c>
      <c r="W1325" s="20" t="str">
        <f>IF('S.D. Paste sheet'!W1325="","",'S.D. Paste sheet'!W1325)</f>
        <v/>
      </c>
      <c r="X1325" s="20" t="str">
        <f>IF('S.D. Paste sheet'!X1325="","",'S.D. Paste sheet'!X1325)</f>
        <v/>
      </c>
      <c r="Y1325" s="20" t="str">
        <f>IF('S.D. Paste sheet'!Y1325="","",'S.D. Paste sheet'!Y1325)</f>
        <v/>
      </c>
      <c r="Z1325" s="20" t="str">
        <f>IF('S.D. Paste sheet'!Z1325="","",'S.D. Paste sheet'!Z1325)</f>
        <v/>
      </c>
      <c r="AA1325" s="20" t="str">
        <f>IF('S.D. Paste sheet'!AA1325="","",'S.D. Paste sheet'!AA1325)</f>
        <v/>
      </c>
      <c r="AB1325" s="20" t="str">
        <f>IF('S.D. Paste sheet'!AB1325="","",'S.D. Paste sheet'!AB1325)</f>
        <v/>
      </c>
      <c r="AC1325" s="20" t="str">
        <f>IF('S.D. Paste sheet'!AC1325="","",'S.D. Paste sheet'!AC1325)</f>
        <v/>
      </c>
      <c r="AD1325" s="20" t="str">
        <f>IF('S.D. Paste sheet'!AD1325="","",'S.D. Paste sheet'!AD1325)</f>
        <v/>
      </c>
      <c r="AE1325" s="28"/>
      <c r="AF1325" t="str">
        <f>IF(AK1325="","",IF(AK1325&gt;0,COUNT($AG$2:AG1325),""))</f>
        <v/>
      </c>
      <c r="AG1325" s="25" t="str">
        <f t="shared" si="643"/>
        <v/>
      </c>
      <c r="AH1325" s="25" t="str">
        <f t="shared" si="644"/>
        <v/>
      </c>
      <c r="AI1325" s="25" t="str">
        <f t="shared" si="645"/>
        <v/>
      </c>
      <c r="AJ1325" s="25" t="str">
        <f t="shared" si="646"/>
        <v/>
      </c>
      <c r="AK1325" s="25" t="str">
        <f t="shared" si="647"/>
        <v/>
      </c>
      <c r="AL1325" s="25" t="str">
        <f t="shared" si="648"/>
        <v/>
      </c>
      <c r="AM1325" s="25" t="str">
        <f t="shared" si="649"/>
        <v/>
      </c>
      <c r="AN1325" s="25" t="str">
        <f t="shared" si="650"/>
        <v/>
      </c>
      <c r="AO1325" s="25" t="str">
        <f t="shared" si="651"/>
        <v/>
      </c>
      <c r="AP1325" s="25" t="str">
        <f t="shared" si="652"/>
        <v/>
      </c>
      <c r="AQ1325" s="25" t="str">
        <f t="shared" si="653"/>
        <v/>
      </c>
      <c r="AR1325" s="25" t="str">
        <f t="shared" si="654"/>
        <v/>
      </c>
      <c r="AS1325" s="25" t="str">
        <f t="shared" si="655"/>
        <v/>
      </c>
      <c r="AT1325" s="25" t="str">
        <f t="shared" si="656"/>
        <v/>
      </c>
      <c r="AU1325" s="25" t="str">
        <f t="shared" si="657"/>
        <v/>
      </c>
      <c r="AV1325" s="25" t="str">
        <f t="shared" si="658"/>
        <v/>
      </c>
      <c r="AX1325" t="str">
        <f>IF(BC1325="","",IF(BC1325&gt;0,COUNT($AY$2:AY1325),""))</f>
        <v/>
      </c>
      <c r="AY1325" s="25" t="str">
        <f t="shared" si="659"/>
        <v/>
      </c>
      <c r="AZ1325" s="25" t="str">
        <f t="shared" si="660"/>
        <v/>
      </c>
      <c r="BA1325" s="25" t="str">
        <f t="shared" si="661"/>
        <v/>
      </c>
      <c r="BB1325" s="25" t="str">
        <f t="shared" si="662"/>
        <v/>
      </c>
      <c r="BC1325" s="25" t="str">
        <f t="shared" si="663"/>
        <v/>
      </c>
      <c r="BD1325" s="25" t="str">
        <f t="shared" si="664"/>
        <v/>
      </c>
      <c r="BE1325" s="25" t="str">
        <f t="shared" si="665"/>
        <v/>
      </c>
      <c r="BF1325" s="25" t="str">
        <f t="shared" si="666"/>
        <v/>
      </c>
      <c r="BG1325" s="25" t="str">
        <f t="shared" si="667"/>
        <v/>
      </c>
      <c r="BH1325" s="25" t="str">
        <f t="shared" si="668"/>
        <v/>
      </c>
      <c r="BI1325" s="25" t="str">
        <f t="shared" si="669"/>
        <v/>
      </c>
      <c r="BJ1325" s="25" t="str">
        <f t="shared" si="670"/>
        <v/>
      </c>
      <c r="BK1325" s="25" t="str">
        <f t="shared" si="671"/>
        <v/>
      </c>
      <c r="BL1325" s="25" t="str">
        <f t="shared" si="672"/>
        <v/>
      </c>
      <c r="BM1325" s="25" t="str">
        <f t="shared" si="673"/>
        <v/>
      </c>
      <c r="BN1325" s="25" t="str">
        <f t="shared" si="674"/>
        <v/>
      </c>
    </row>
    <row r="1326" spans="1:66" x14ac:dyDescent="0.25">
      <c r="A1326" s="20" t="str">
        <f>IF('S.D. Paste sheet'!A1326="","",'S.D. Paste sheet'!A1326)</f>
        <v/>
      </c>
      <c r="B1326" s="20" t="str">
        <f>IF('S.D. Paste sheet'!B1326="","",'S.D. Paste sheet'!B1326)</f>
        <v/>
      </c>
      <c r="C1326" s="20" t="str">
        <f>IF('S.D. Paste sheet'!C1326="","",'S.D. Paste sheet'!C1326)</f>
        <v/>
      </c>
      <c r="D1326" s="20" t="str">
        <f>IF('S.D. Paste sheet'!D1326="","",'S.D. Paste sheet'!D1326)</f>
        <v/>
      </c>
      <c r="E1326" s="20" t="str">
        <f>IF('S.D. Paste sheet'!E1326="","",UPPER('S.D. Paste sheet'!E1326))</f>
        <v/>
      </c>
      <c r="F1326" s="20" t="str">
        <f>IF('S.D. Paste sheet'!F1326="","",'S.D. Paste sheet'!F1326)</f>
        <v/>
      </c>
      <c r="G1326" s="20" t="str">
        <f>IF('S.D. Paste sheet'!G1326="","",UPPER('S.D. Paste sheet'!G1326))</f>
        <v/>
      </c>
      <c r="H1326" s="20" t="str">
        <f>IF('S.D. Paste sheet'!H1326="","",UPPER('S.D. Paste sheet'!H1326))</f>
        <v/>
      </c>
      <c r="I1326" s="20" t="str">
        <f>IF('S.D. Paste sheet'!I1326="","",'S.D. Paste sheet'!I1326)</f>
        <v/>
      </c>
      <c r="J1326" s="20" t="str">
        <f>IF('S.D. Paste sheet'!J1326="","",'S.D. Paste sheet'!J1326)</f>
        <v/>
      </c>
      <c r="K1326" s="20" t="str">
        <f>IF('S.D. Paste sheet'!K1326="","",'S.D. Paste sheet'!K1326)</f>
        <v/>
      </c>
      <c r="L1326" s="20" t="str">
        <f>IF('S.D. Paste sheet'!L1326="","",'S.D. Paste sheet'!L1326)</f>
        <v/>
      </c>
      <c r="M1326" s="20" t="str">
        <f>IF('S.D. Paste sheet'!M1326="","",'S.D. Paste sheet'!M1326)</f>
        <v/>
      </c>
      <c r="N1326" s="20" t="str">
        <f>IF('S.D. Paste sheet'!N1326="","",'S.D. Paste sheet'!N1326)</f>
        <v/>
      </c>
      <c r="O1326" s="20" t="str">
        <f>IF('S.D. Paste sheet'!O1326="","",'S.D. Paste sheet'!O1326)</f>
        <v/>
      </c>
      <c r="P1326" s="20" t="str">
        <f>IF('S.D. Paste sheet'!P1326="","",'S.D. Paste sheet'!P1326)</f>
        <v/>
      </c>
      <c r="Q1326" s="20" t="str">
        <f>IF('S.D. Paste sheet'!Q1326="","",'S.D. Paste sheet'!Q1326)</f>
        <v/>
      </c>
      <c r="R1326" s="20" t="str">
        <f>IF('S.D. Paste sheet'!R1326="","",'S.D. Paste sheet'!R1326)</f>
        <v/>
      </c>
      <c r="S1326" s="20" t="str">
        <f>IF('S.D. Paste sheet'!S1326="","",'S.D. Paste sheet'!S1326)</f>
        <v/>
      </c>
      <c r="T1326" s="20" t="str">
        <f>IF('S.D. Paste sheet'!T1326="","",'S.D. Paste sheet'!T1326)</f>
        <v/>
      </c>
      <c r="U1326" s="20" t="str">
        <f>IF('S.D. Paste sheet'!U1326="","",'S.D. Paste sheet'!U1326)</f>
        <v/>
      </c>
      <c r="V1326" s="20" t="str">
        <f>IF('S.D. Paste sheet'!V1326="","",'S.D. Paste sheet'!V1326)</f>
        <v/>
      </c>
      <c r="W1326" s="20" t="str">
        <f>IF('S.D. Paste sheet'!W1326="","",'S.D. Paste sheet'!W1326)</f>
        <v/>
      </c>
      <c r="X1326" s="20" t="str">
        <f>IF('S.D. Paste sheet'!X1326="","",'S.D. Paste sheet'!X1326)</f>
        <v/>
      </c>
      <c r="Y1326" s="20" t="str">
        <f>IF('S.D. Paste sheet'!Y1326="","",'S.D. Paste sheet'!Y1326)</f>
        <v/>
      </c>
      <c r="Z1326" s="20" t="str">
        <f>IF('S.D. Paste sheet'!Z1326="","",'S.D. Paste sheet'!Z1326)</f>
        <v/>
      </c>
      <c r="AA1326" s="20" t="str">
        <f>IF('S.D. Paste sheet'!AA1326="","",'S.D. Paste sheet'!AA1326)</f>
        <v/>
      </c>
      <c r="AB1326" s="20" t="str">
        <f>IF('S.D. Paste sheet'!AB1326="","",'S.D. Paste sheet'!AB1326)</f>
        <v/>
      </c>
      <c r="AC1326" s="20" t="str">
        <f>IF('S.D. Paste sheet'!AC1326="","",'S.D. Paste sheet'!AC1326)</f>
        <v/>
      </c>
      <c r="AD1326" s="20" t="str">
        <f>IF('S.D. Paste sheet'!AD1326="","",'S.D. Paste sheet'!AD1326)</f>
        <v/>
      </c>
      <c r="AE1326" s="28"/>
      <c r="AF1326" t="str">
        <f>IF(AK1326="","",IF(AK1326&gt;0,COUNT($AG$2:AG1326),""))</f>
        <v/>
      </c>
      <c r="AG1326" s="25" t="str">
        <f t="shared" si="643"/>
        <v/>
      </c>
      <c r="AH1326" s="25" t="str">
        <f t="shared" si="644"/>
        <v/>
      </c>
      <c r="AI1326" s="25" t="str">
        <f t="shared" si="645"/>
        <v/>
      </c>
      <c r="AJ1326" s="25" t="str">
        <f t="shared" si="646"/>
        <v/>
      </c>
      <c r="AK1326" s="25" t="str">
        <f t="shared" si="647"/>
        <v/>
      </c>
      <c r="AL1326" s="25" t="str">
        <f t="shared" si="648"/>
        <v/>
      </c>
      <c r="AM1326" s="25" t="str">
        <f t="shared" si="649"/>
        <v/>
      </c>
      <c r="AN1326" s="25" t="str">
        <f t="shared" si="650"/>
        <v/>
      </c>
      <c r="AO1326" s="25" t="str">
        <f t="shared" si="651"/>
        <v/>
      </c>
      <c r="AP1326" s="25" t="str">
        <f t="shared" si="652"/>
        <v/>
      </c>
      <c r="AQ1326" s="25" t="str">
        <f t="shared" si="653"/>
        <v/>
      </c>
      <c r="AR1326" s="25" t="str">
        <f t="shared" si="654"/>
        <v/>
      </c>
      <c r="AS1326" s="25" t="str">
        <f t="shared" si="655"/>
        <v/>
      </c>
      <c r="AT1326" s="25" t="str">
        <f t="shared" si="656"/>
        <v/>
      </c>
      <c r="AU1326" s="25" t="str">
        <f t="shared" si="657"/>
        <v/>
      </c>
      <c r="AV1326" s="25" t="str">
        <f t="shared" si="658"/>
        <v/>
      </c>
      <c r="AX1326" t="str">
        <f>IF(BC1326="","",IF(BC1326&gt;0,COUNT($AY$2:AY1326),""))</f>
        <v/>
      </c>
      <c r="AY1326" s="25" t="str">
        <f t="shared" si="659"/>
        <v/>
      </c>
      <c r="AZ1326" s="25" t="str">
        <f t="shared" si="660"/>
        <v/>
      </c>
      <c r="BA1326" s="25" t="str">
        <f t="shared" si="661"/>
        <v/>
      </c>
      <c r="BB1326" s="25" t="str">
        <f t="shared" si="662"/>
        <v/>
      </c>
      <c r="BC1326" s="25" t="str">
        <f t="shared" si="663"/>
        <v/>
      </c>
      <c r="BD1326" s="25" t="str">
        <f t="shared" si="664"/>
        <v/>
      </c>
      <c r="BE1326" s="25" t="str">
        <f t="shared" si="665"/>
        <v/>
      </c>
      <c r="BF1326" s="25" t="str">
        <f t="shared" si="666"/>
        <v/>
      </c>
      <c r="BG1326" s="25" t="str">
        <f t="shared" si="667"/>
        <v/>
      </c>
      <c r="BH1326" s="25" t="str">
        <f t="shared" si="668"/>
        <v/>
      </c>
      <c r="BI1326" s="25" t="str">
        <f t="shared" si="669"/>
        <v/>
      </c>
      <c r="BJ1326" s="25" t="str">
        <f t="shared" si="670"/>
        <v/>
      </c>
      <c r="BK1326" s="25" t="str">
        <f t="shared" si="671"/>
        <v/>
      </c>
      <c r="BL1326" s="25" t="str">
        <f t="shared" si="672"/>
        <v/>
      </c>
      <c r="BM1326" s="25" t="str">
        <f t="shared" si="673"/>
        <v/>
      </c>
      <c r="BN1326" s="25" t="str">
        <f t="shared" si="674"/>
        <v/>
      </c>
    </row>
    <row r="1327" spans="1:66" x14ac:dyDescent="0.25">
      <c r="A1327" s="20" t="str">
        <f>IF('S.D. Paste sheet'!A1327="","",'S.D. Paste sheet'!A1327)</f>
        <v/>
      </c>
      <c r="B1327" s="20" t="str">
        <f>IF('S.D. Paste sheet'!B1327="","",'S.D. Paste sheet'!B1327)</f>
        <v/>
      </c>
      <c r="C1327" s="20" t="str">
        <f>IF('S.D. Paste sheet'!C1327="","",'S.D. Paste sheet'!C1327)</f>
        <v/>
      </c>
      <c r="D1327" s="20" t="str">
        <f>IF('S.D. Paste sheet'!D1327="","",'S.D. Paste sheet'!D1327)</f>
        <v/>
      </c>
      <c r="E1327" s="20" t="str">
        <f>IF('S.D. Paste sheet'!E1327="","",UPPER('S.D. Paste sheet'!E1327))</f>
        <v/>
      </c>
      <c r="F1327" s="20" t="str">
        <f>IF('S.D. Paste sheet'!F1327="","",'S.D. Paste sheet'!F1327)</f>
        <v/>
      </c>
      <c r="G1327" s="20" t="str">
        <f>IF('S.D. Paste sheet'!G1327="","",UPPER('S.D. Paste sheet'!G1327))</f>
        <v/>
      </c>
      <c r="H1327" s="20" t="str">
        <f>IF('S.D. Paste sheet'!H1327="","",UPPER('S.D. Paste sheet'!H1327))</f>
        <v/>
      </c>
      <c r="I1327" s="20" t="str">
        <f>IF('S.D. Paste sheet'!I1327="","",'S.D. Paste sheet'!I1327)</f>
        <v/>
      </c>
      <c r="J1327" s="20" t="str">
        <f>IF('S.D. Paste sheet'!J1327="","",'S.D. Paste sheet'!J1327)</f>
        <v/>
      </c>
      <c r="K1327" s="20" t="str">
        <f>IF('S.D. Paste sheet'!K1327="","",'S.D. Paste sheet'!K1327)</f>
        <v/>
      </c>
      <c r="L1327" s="20" t="str">
        <f>IF('S.D. Paste sheet'!L1327="","",'S.D. Paste sheet'!L1327)</f>
        <v/>
      </c>
      <c r="M1327" s="20" t="str">
        <f>IF('S.D. Paste sheet'!M1327="","",'S.D. Paste sheet'!M1327)</f>
        <v/>
      </c>
      <c r="N1327" s="20" t="str">
        <f>IF('S.D. Paste sheet'!N1327="","",'S.D. Paste sheet'!N1327)</f>
        <v/>
      </c>
      <c r="O1327" s="20" t="str">
        <f>IF('S.D. Paste sheet'!O1327="","",'S.D. Paste sheet'!O1327)</f>
        <v/>
      </c>
      <c r="P1327" s="20" t="str">
        <f>IF('S.D. Paste sheet'!P1327="","",'S.D. Paste sheet'!P1327)</f>
        <v/>
      </c>
      <c r="Q1327" s="20" t="str">
        <f>IF('S.D. Paste sheet'!Q1327="","",'S.D. Paste sheet'!Q1327)</f>
        <v/>
      </c>
      <c r="R1327" s="20" t="str">
        <f>IF('S.D. Paste sheet'!R1327="","",'S.D. Paste sheet'!R1327)</f>
        <v/>
      </c>
      <c r="S1327" s="20" t="str">
        <f>IF('S.D. Paste sheet'!S1327="","",'S.D. Paste sheet'!S1327)</f>
        <v/>
      </c>
      <c r="T1327" s="20" t="str">
        <f>IF('S.D. Paste sheet'!T1327="","",'S.D. Paste sheet'!T1327)</f>
        <v/>
      </c>
      <c r="U1327" s="20" t="str">
        <f>IF('S.D. Paste sheet'!U1327="","",'S.D. Paste sheet'!U1327)</f>
        <v/>
      </c>
      <c r="V1327" s="20" t="str">
        <f>IF('S.D. Paste sheet'!V1327="","",'S.D. Paste sheet'!V1327)</f>
        <v/>
      </c>
      <c r="W1327" s="20" t="str">
        <f>IF('S.D. Paste sheet'!W1327="","",'S.D. Paste sheet'!W1327)</f>
        <v/>
      </c>
      <c r="X1327" s="20" t="str">
        <f>IF('S.D. Paste sheet'!X1327="","",'S.D. Paste sheet'!X1327)</f>
        <v/>
      </c>
      <c r="Y1327" s="20" t="str">
        <f>IF('S.D. Paste sheet'!Y1327="","",'S.D. Paste sheet'!Y1327)</f>
        <v/>
      </c>
      <c r="Z1327" s="20" t="str">
        <f>IF('S.D. Paste sheet'!Z1327="","",'S.D. Paste sheet'!Z1327)</f>
        <v/>
      </c>
      <c r="AA1327" s="20" t="str">
        <f>IF('S.D. Paste sheet'!AA1327="","",'S.D. Paste sheet'!AA1327)</f>
        <v/>
      </c>
      <c r="AB1327" s="20" t="str">
        <f>IF('S.D. Paste sheet'!AB1327="","",'S.D. Paste sheet'!AB1327)</f>
        <v/>
      </c>
      <c r="AC1327" s="20" t="str">
        <f>IF('S.D. Paste sheet'!AC1327="","",'S.D. Paste sheet'!AC1327)</f>
        <v/>
      </c>
      <c r="AD1327" s="20" t="str">
        <f>IF('S.D. Paste sheet'!AD1327="","",'S.D. Paste sheet'!AD1327)</f>
        <v/>
      </c>
      <c r="AE1327" s="28"/>
      <c r="AF1327" t="str">
        <f>IF(AK1327="","",IF(AK1327&gt;0,COUNT($AG$2:AG1327),""))</f>
        <v/>
      </c>
      <c r="AG1327" s="25" t="str">
        <f t="shared" si="643"/>
        <v/>
      </c>
      <c r="AH1327" s="25" t="str">
        <f t="shared" si="644"/>
        <v/>
      </c>
      <c r="AI1327" s="25" t="str">
        <f t="shared" si="645"/>
        <v/>
      </c>
      <c r="AJ1327" s="25" t="str">
        <f t="shared" si="646"/>
        <v/>
      </c>
      <c r="AK1327" s="25" t="str">
        <f t="shared" si="647"/>
        <v/>
      </c>
      <c r="AL1327" s="25" t="str">
        <f t="shared" si="648"/>
        <v/>
      </c>
      <c r="AM1327" s="25" t="str">
        <f t="shared" si="649"/>
        <v/>
      </c>
      <c r="AN1327" s="25" t="str">
        <f t="shared" si="650"/>
        <v/>
      </c>
      <c r="AO1327" s="25" t="str">
        <f t="shared" si="651"/>
        <v/>
      </c>
      <c r="AP1327" s="25" t="str">
        <f t="shared" si="652"/>
        <v/>
      </c>
      <c r="AQ1327" s="25" t="str">
        <f t="shared" si="653"/>
        <v/>
      </c>
      <c r="AR1327" s="25" t="str">
        <f t="shared" si="654"/>
        <v/>
      </c>
      <c r="AS1327" s="25" t="str">
        <f t="shared" si="655"/>
        <v/>
      </c>
      <c r="AT1327" s="25" t="str">
        <f t="shared" si="656"/>
        <v/>
      </c>
      <c r="AU1327" s="25" t="str">
        <f t="shared" si="657"/>
        <v/>
      </c>
      <c r="AV1327" s="25" t="str">
        <f t="shared" si="658"/>
        <v/>
      </c>
      <c r="AX1327" t="str">
        <f>IF(BC1327="","",IF(BC1327&gt;0,COUNT($AY$2:AY1327),""))</f>
        <v/>
      </c>
      <c r="AY1327" s="25" t="str">
        <f t="shared" si="659"/>
        <v/>
      </c>
      <c r="AZ1327" s="25" t="str">
        <f t="shared" si="660"/>
        <v/>
      </c>
      <c r="BA1327" s="25" t="str">
        <f t="shared" si="661"/>
        <v/>
      </c>
      <c r="BB1327" s="25" t="str">
        <f t="shared" si="662"/>
        <v/>
      </c>
      <c r="BC1327" s="25" t="str">
        <f t="shared" si="663"/>
        <v/>
      </c>
      <c r="BD1327" s="25" t="str">
        <f t="shared" si="664"/>
        <v/>
      </c>
      <c r="BE1327" s="25" t="str">
        <f t="shared" si="665"/>
        <v/>
      </c>
      <c r="BF1327" s="25" t="str">
        <f t="shared" si="666"/>
        <v/>
      </c>
      <c r="BG1327" s="25" t="str">
        <f t="shared" si="667"/>
        <v/>
      </c>
      <c r="BH1327" s="25" t="str">
        <f t="shared" si="668"/>
        <v/>
      </c>
      <c r="BI1327" s="25" t="str">
        <f t="shared" si="669"/>
        <v/>
      </c>
      <c r="BJ1327" s="25" t="str">
        <f t="shared" si="670"/>
        <v/>
      </c>
      <c r="BK1327" s="25" t="str">
        <f t="shared" si="671"/>
        <v/>
      </c>
      <c r="BL1327" s="25" t="str">
        <f t="shared" si="672"/>
        <v/>
      </c>
      <c r="BM1327" s="25" t="str">
        <f t="shared" si="673"/>
        <v/>
      </c>
      <c r="BN1327" s="25" t="str">
        <f t="shared" si="674"/>
        <v/>
      </c>
    </row>
    <row r="1328" spans="1:66" x14ac:dyDescent="0.25">
      <c r="A1328" s="20" t="str">
        <f>IF('S.D. Paste sheet'!A1328="","",'S.D. Paste sheet'!A1328)</f>
        <v/>
      </c>
      <c r="B1328" s="20" t="str">
        <f>IF('S.D. Paste sheet'!B1328="","",'S.D. Paste sheet'!B1328)</f>
        <v/>
      </c>
      <c r="C1328" s="20" t="str">
        <f>IF('S.D. Paste sheet'!C1328="","",'S.D. Paste sheet'!C1328)</f>
        <v/>
      </c>
      <c r="D1328" s="20" t="str">
        <f>IF('S.D. Paste sheet'!D1328="","",'S.D. Paste sheet'!D1328)</f>
        <v/>
      </c>
      <c r="E1328" s="20" t="str">
        <f>IF('S.D. Paste sheet'!E1328="","",UPPER('S.D. Paste sheet'!E1328))</f>
        <v/>
      </c>
      <c r="F1328" s="20" t="str">
        <f>IF('S.D. Paste sheet'!F1328="","",'S.D. Paste sheet'!F1328)</f>
        <v/>
      </c>
      <c r="G1328" s="20" t="str">
        <f>IF('S.D. Paste sheet'!G1328="","",UPPER('S.D. Paste sheet'!G1328))</f>
        <v/>
      </c>
      <c r="H1328" s="20" t="str">
        <f>IF('S.D. Paste sheet'!H1328="","",UPPER('S.D. Paste sheet'!H1328))</f>
        <v/>
      </c>
      <c r="I1328" s="20" t="str">
        <f>IF('S.D. Paste sheet'!I1328="","",'S.D. Paste sheet'!I1328)</f>
        <v/>
      </c>
      <c r="J1328" s="20" t="str">
        <f>IF('S.D. Paste sheet'!J1328="","",'S.D. Paste sheet'!J1328)</f>
        <v/>
      </c>
      <c r="K1328" s="20" t="str">
        <f>IF('S.D. Paste sheet'!K1328="","",'S.D. Paste sheet'!K1328)</f>
        <v/>
      </c>
      <c r="L1328" s="20" t="str">
        <f>IF('S.D. Paste sheet'!L1328="","",'S.D. Paste sheet'!L1328)</f>
        <v/>
      </c>
      <c r="M1328" s="20" t="str">
        <f>IF('S.D. Paste sheet'!M1328="","",'S.D. Paste sheet'!M1328)</f>
        <v/>
      </c>
      <c r="N1328" s="20" t="str">
        <f>IF('S.D. Paste sheet'!N1328="","",'S.D. Paste sheet'!N1328)</f>
        <v/>
      </c>
      <c r="O1328" s="20" t="str">
        <f>IF('S.D. Paste sheet'!O1328="","",'S.D. Paste sheet'!O1328)</f>
        <v/>
      </c>
      <c r="P1328" s="20" t="str">
        <f>IF('S.D. Paste sheet'!P1328="","",'S.D. Paste sheet'!P1328)</f>
        <v/>
      </c>
      <c r="Q1328" s="20" t="str">
        <f>IF('S.D. Paste sheet'!Q1328="","",'S.D. Paste sheet'!Q1328)</f>
        <v/>
      </c>
      <c r="R1328" s="20" t="str">
        <f>IF('S.D. Paste sheet'!R1328="","",'S.D. Paste sheet'!R1328)</f>
        <v/>
      </c>
      <c r="S1328" s="20" t="str">
        <f>IF('S.D. Paste sheet'!S1328="","",'S.D. Paste sheet'!S1328)</f>
        <v/>
      </c>
      <c r="T1328" s="20" t="str">
        <f>IF('S.D. Paste sheet'!T1328="","",'S.D. Paste sheet'!T1328)</f>
        <v/>
      </c>
      <c r="U1328" s="20" t="str">
        <f>IF('S.D. Paste sheet'!U1328="","",'S.D. Paste sheet'!U1328)</f>
        <v/>
      </c>
      <c r="V1328" s="20" t="str">
        <f>IF('S.D. Paste sheet'!V1328="","",'S.D. Paste sheet'!V1328)</f>
        <v/>
      </c>
      <c r="W1328" s="20" t="str">
        <f>IF('S.D. Paste sheet'!W1328="","",'S.D. Paste sheet'!W1328)</f>
        <v/>
      </c>
      <c r="X1328" s="20" t="str">
        <f>IF('S.D. Paste sheet'!X1328="","",'S.D. Paste sheet'!X1328)</f>
        <v/>
      </c>
      <c r="Y1328" s="20" t="str">
        <f>IF('S.D. Paste sheet'!Y1328="","",'S.D. Paste sheet'!Y1328)</f>
        <v/>
      </c>
      <c r="Z1328" s="20" t="str">
        <f>IF('S.D. Paste sheet'!Z1328="","",'S.D. Paste sheet'!Z1328)</f>
        <v/>
      </c>
      <c r="AA1328" s="20" t="str">
        <f>IF('S.D. Paste sheet'!AA1328="","",'S.D. Paste sheet'!AA1328)</f>
        <v/>
      </c>
      <c r="AB1328" s="20" t="str">
        <f>IF('S.D. Paste sheet'!AB1328="","",'S.D. Paste sheet'!AB1328)</f>
        <v/>
      </c>
      <c r="AC1328" s="20" t="str">
        <f>IF('S.D. Paste sheet'!AC1328="","",'S.D. Paste sheet'!AC1328)</f>
        <v/>
      </c>
      <c r="AD1328" s="20" t="str">
        <f>IF('S.D. Paste sheet'!AD1328="","",'S.D. Paste sheet'!AD1328)</f>
        <v/>
      </c>
      <c r="AE1328" s="28"/>
      <c r="AF1328" t="str">
        <f>IF(AK1328="","",IF(AK1328&gt;0,COUNT($AG$2:AG1328),""))</f>
        <v/>
      </c>
      <c r="AG1328" s="25" t="str">
        <f t="shared" si="643"/>
        <v/>
      </c>
      <c r="AH1328" s="25" t="str">
        <f t="shared" si="644"/>
        <v/>
      </c>
      <c r="AI1328" s="25" t="str">
        <f t="shared" si="645"/>
        <v/>
      </c>
      <c r="AJ1328" s="25" t="str">
        <f t="shared" si="646"/>
        <v/>
      </c>
      <c r="AK1328" s="25" t="str">
        <f t="shared" si="647"/>
        <v/>
      </c>
      <c r="AL1328" s="25" t="str">
        <f t="shared" si="648"/>
        <v/>
      </c>
      <c r="AM1328" s="25" t="str">
        <f t="shared" si="649"/>
        <v/>
      </c>
      <c r="AN1328" s="25" t="str">
        <f t="shared" si="650"/>
        <v/>
      </c>
      <c r="AO1328" s="25" t="str">
        <f t="shared" si="651"/>
        <v/>
      </c>
      <c r="AP1328" s="25" t="str">
        <f t="shared" si="652"/>
        <v/>
      </c>
      <c r="AQ1328" s="25" t="str">
        <f t="shared" si="653"/>
        <v/>
      </c>
      <c r="AR1328" s="25" t="str">
        <f t="shared" si="654"/>
        <v/>
      </c>
      <c r="AS1328" s="25" t="str">
        <f t="shared" si="655"/>
        <v/>
      </c>
      <c r="AT1328" s="25" t="str">
        <f t="shared" si="656"/>
        <v/>
      </c>
      <c r="AU1328" s="25" t="str">
        <f t="shared" si="657"/>
        <v/>
      </c>
      <c r="AV1328" s="25" t="str">
        <f t="shared" si="658"/>
        <v/>
      </c>
      <c r="AX1328" t="str">
        <f>IF(BC1328="","",IF(BC1328&gt;0,COUNT($AY$2:AY1328),""))</f>
        <v/>
      </c>
      <c r="AY1328" s="25" t="str">
        <f t="shared" si="659"/>
        <v/>
      </c>
      <c r="AZ1328" s="25" t="str">
        <f t="shared" si="660"/>
        <v/>
      </c>
      <c r="BA1328" s="25" t="str">
        <f t="shared" si="661"/>
        <v/>
      </c>
      <c r="BB1328" s="25" t="str">
        <f t="shared" si="662"/>
        <v/>
      </c>
      <c r="BC1328" s="25" t="str">
        <f t="shared" si="663"/>
        <v/>
      </c>
      <c r="BD1328" s="25" t="str">
        <f t="shared" si="664"/>
        <v/>
      </c>
      <c r="BE1328" s="25" t="str">
        <f t="shared" si="665"/>
        <v/>
      </c>
      <c r="BF1328" s="25" t="str">
        <f t="shared" si="666"/>
        <v/>
      </c>
      <c r="BG1328" s="25" t="str">
        <f t="shared" si="667"/>
        <v/>
      </c>
      <c r="BH1328" s="25" t="str">
        <f t="shared" si="668"/>
        <v/>
      </c>
      <c r="BI1328" s="25" t="str">
        <f t="shared" si="669"/>
        <v/>
      </c>
      <c r="BJ1328" s="25" t="str">
        <f t="shared" si="670"/>
        <v/>
      </c>
      <c r="BK1328" s="25" t="str">
        <f t="shared" si="671"/>
        <v/>
      </c>
      <c r="BL1328" s="25" t="str">
        <f t="shared" si="672"/>
        <v/>
      </c>
      <c r="BM1328" s="25" t="str">
        <f t="shared" si="673"/>
        <v/>
      </c>
      <c r="BN1328" s="25" t="str">
        <f t="shared" si="674"/>
        <v/>
      </c>
    </row>
    <row r="1329" spans="1:66" x14ac:dyDescent="0.25">
      <c r="A1329" s="20" t="str">
        <f>IF('S.D. Paste sheet'!A1329="","",'S.D. Paste sheet'!A1329)</f>
        <v/>
      </c>
      <c r="B1329" s="20" t="str">
        <f>IF('S.D. Paste sheet'!B1329="","",'S.D. Paste sheet'!B1329)</f>
        <v/>
      </c>
      <c r="C1329" s="20" t="str">
        <f>IF('S.D. Paste sheet'!C1329="","",'S.D. Paste sheet'!C1329)</f>
        <v/>
      </c>
      <c r="D1329" s="20" t="str">
        <f>IF('S.D. Paste sheet'!D1329="","",'S.D. Paste sheet'!D1329)</f>
        <v/>
      </c>
      <c r="E1329" s="20" t="str">
        <f>IF('S.D. Paste sheet'!E1329="","",UPPER('S.D. Paste sheet'!E1329))</f>
        <v/>
      </c>
      <c r="F1329" s="20" t="str">
        <f>IF('S.D. Paste sheet'!F1329="","",'S.D. Paste sheet'!F1329)</f>
        <v/>
      </c>
      <c r="G1329" s="20" t="str">
        <f>IF('S.D. Paste sheet'!G1329="","",UPPER('S.D. Paste sheet'!G1329))</f>
        <v/>
      </c>
      <c r="H1329" s="20" t="str">
        <f>IF('S.D. Paste sheet'!H1329="","",UPPER('S.D. Paste sheet'!H1329))</f>
        <v/>
      </c>
      <c r="I1329" s="20" t="str">
        <f>IF('S.D. Paste sheet'!I1329="","",'S.D. Paste sheet'!I1329)</f>
        <v/>
      </c>
      <c r="J1329" s="20" t="str">
        <f>IF('S.D. Paste sheet'!J1329="","",'S.D. Paste sheet'!J1329)</f>
        <v/>
      </c>
      <c r="K1329" s="20" t="str">
        <f>IF('S.D. Paste sheet'!K1329="","",'S.D. Paste sheet'!K1329)</f>
        <v/>
      </c>
      <c r="L1329" s="20" t="str">
        <f>IF('S.D. Paste sheet'!L1329="","",'S.D. Paste sheet'!L1329)</f>
        <v/>
      </c>
      <c r="M1329" s="20" t="str">
        <f>IF('S.D. Paste sheet'!M1329="","",'S.D. Paste sheet'!M1329)</f>
        <v/>
      </c>
      <c r="N1329" s="20" t="str">
        <f>IF('S.D. Paste sheet'!N1329="","",'S.D. Paste sheet'!N1329)</f>
        <v/>
      </c>
      <c r="O1329" s="20" t="str">
        <f>IF('S.D. Paste sheet'!O1329="","",'S.D. Paste sheet'!O1329)</f>
        <v/>
      </c>
      <c r="P1329" s="20" t="str">
        <f>IF('S.D. Paste sheet'!P1329="","",'S.D. Paste sheet'!P1329)</f>
        <v/>
      </c>
      <c r="Q1329" s="20" t="str">
        <f>IF('S.D. Paste sheet'!Q1329="","",'S.D. Paste sheet'!Q1329)</f>
        <v/>
      </c>
      <c r="R1329" s="20" t="str">
        <f>IF('S.D. Paste sheet'!R1329="","",'S.D. Paste sheet'!R1329)</f>
        <v/>
      </c>
      <c r="S1329" s="20" t="str">
        <f>IF('S.D. Paste sheet'!S1329="","",'S.D. Paste sheet'!S1329)</f>
        <v/>
      </c>
      <c r="T1329" s="20" t="str">
        <f>IF('S.D. Paste sheet'!T1329="","",'S.D. Paste sheet'!T1329)</f>
        <v/>
      </c>
      <c r="U1329" s="20" t="str">
        <f>IF('S.D. Paste sheet'!U1329="","",'S.D. Paste sheet'!U1329)</f>
        <v/>
      </c>
      <c r="V1329" s="20" t="str">
        <f>IF('S.D. Paste sheet'!V1329="","",'S.D. Paste sheet'!V1329)</f>
        <v/>
      </c>
      <c r="W1329" s="20" t="str">
        <f>IF('S.D. Paste sheet'!W1329="","",'S.D. Paste sheet'!W1329)</f>
        <v/>
      </c>
      <c r="X1329" s="20" t="str">
        <f>IF('S.D. Paste sheet'!X1329="","",'S.D. Paste sheet'!X1329)</f>
        <v/>
      </c>
      <c r="Y1329" s="20" t="str">
        <f>IF('S.D. Paste sheet'!Y1329="","",'S.D. Paste sheet'!Y1329)</f>
        <v/>
      </c>
      <c r="Z1329" s="20" t="str">
        <f>IF('S.D. Paste sheet'!Z1329="","",'S.D. Paste sheet'!Z1329)</f>
        <v/>
      </c>
      <c r="AA1329" s="20" t="str">
        <f>IF('S.D. Paste sheet'!AA1329="","",'S.D. Paste sheet'!AA1329)</f>
        <v/>
      </c>
      <c r="AB1329" s="20" t="str">
        <f>IF('S.D. Paste sheet'!AB1329="","",'S.D. Paste sheet'!AB1329)</f>
        <v/>
      </c>
      <c r="AC1329" s="20" t="str">
        <f>IF('S.D. Paste sheet'!AC1329="","",'S.D. Paste sheet'!AC1329)</f>
        <v/>
      </c>
      <c r="AD1329" s="20" t="str">
        <f>IF('S.D. Paste sheet'!AD1329="","",'S.D. Paste sheet'!AD1329)</f>
        <v/>
      </c>
      <c r="AE1329" s="28"/>
      <c r="AF1329" t="str">
        <f>IF(AK1329="","",IF(AK1329&gt;0,COUNT($AG$2:AG1329),""))</f>
        <v/>
      </c>
      <c r="AG1329" s="25" t="str">
        <f t="shared" si="643"/>
        <v/>
      </c>
      <c r="AH1329" s="25" t="str">
        <f t="shared" si="644"/>
        <v/>
      </c>
      <c r="AI1329" s="25" t="str">
        <f t="shared" si="645"/>
        <v/>
      </c>
      <c r="AJ1329" s="25" t="str">
        <f t="shared" si="646"/>
        <v/>
      </c>
      <c r="AK1329" s="25" t="str">
        <f t="shared" si="647"/>
        <v/>
      </c>
      <c r="AL1329" s="25" t="str">
        <f t="shared" si="648"/>
        <v/>
      </c>
      <c r="AM1329" s="25" t="str">
        <f t="shared" si="649"/>
        <v/>
      </c>
      <c r="AN1329" s="25" t="str">
        <f t="shared" si="650"/>
        <v/>
      </c>
      <c r="AO1329" s="25" t="str">
        <f t="shared" si="651"/>
        <v/>
      </c>
      <c r="AP1329" s="25" t="str">
        <f t="shared" si="652"/>
        <v/>
      </c>
      <c r="AQ1329" s="25" t="str">
        <f t="shared" si="653"/>
        <v/>
      </c>
      <c r="AR1329" s="25" t="str">
        <f t="shared" si="654"/>
        <v/>
      </c>
      <c r="AS1329" s="25" t="str">
        <f t="shared" si="655"/>
        <v/>
      </c>
      <c r="AT1329" s="25" t="str">
        <f t="shared" si="656"/>
        <v/>
      </c>
      <c r="AU1329" s="25" t="str">
        <f t="shared" si="657"/>
        <v/>
      </c>
      <c r="AV1329" s="25" t="str">
        <f t="shared" si="658"/>
        <v/>
      </c>
      <c r="AX1329" t="str">
        <f>IF(BC1329="","",IF(BC1329&gt;0,COUNT($AY$2:AY1329),""))</f>
        <v/>
      </c>
      <c r="AY1329" s="25" t="str">
        <f t="shared" si="659"/>
        <v/>
      </c>
      <c r="AZ1329" s="25" t="str">
        <f t="shared" si="660"/>
        <v/>
      </c>
      <c r="BA1329" s="25" t="str">
        <f t="shared" si="661"/>
        <v/>
      </c>
      <c r="BB1329" s="25" t="str">
        <f t="shared" si="662"/>
        <v/>
      </c>
      <c r="BC1329" s="25" t="str">
        <f t="shared" si="663"/>
        <v/>
      </c>
      <c r="BD1329" s="25" t="str">
        <f t="shared" si="664"/>
        <v/>
      </c>
      <c r="BE1329" s="25" t="str">
        <f t="shared" si="665"/>
        <v/>
      </c>
      <c r="BF1329" s="25" t="str">
        <f t="shared" si="666"/>
        <v/>
      </c>
      <c r="BG1329" s="25" t="str">
        <f t="shared" si="667"/>
        <v/>
      </c>
      <c r="BH1329" s="25" t="str">
        <f t="shared" si="668"/>
        <v/>
      </c>
      <c r="BI1329" s="25" t="str">
        <f t="shared" si="669"/>
        <v/>
      </c>
      <c r="BJ1329" s="25" t="str">
        <f t="shared" si="670"/>
        <v/>
      </c>
      <c r="BK1329" s="25" t="str">
        <f t="shared" si="671"/>
        <v/>
      </c>
      <c r="BL1329" s="25" t="str">
        <f t="shared" si="672"/>
        <v/>
      </c>
      <c r="BM1329" s="25" t="str">
        <f t="shared" si="673"/>
        <v/>
      </c>
      <c r="BN1329" s="25" t="str">
        <f t="shared" si="674"/>
        <v/>
      </c>
    </row>
    <row r="1330" spans="1:66" x14ac:dyDescent="0.25">
      <c r="A1330" s="20" t="str">
        <f>IF('S.D. Paste sheet'!A1330="","",'S.D. Paste sheet'!A1330)</f>
        <v/>
      </c>
      <c r="B1330" s="20" t="str">
        <f>IF('S.D. Paste sheet'!B1330="","",'S.D. Paste sheet'!B1330)</f>
        <v/>
      </c>
      <c r="C1330" s="20" t="str">
        <f>IF('S.D. Paste sheet'!C1330="","",'S.D. Paste sheet'!C1330)</f>
        <v/>
      </c>
      <c r="D1330" s="20" t="str">
        <f>IF('S.D. Paste sheet'!D1330="","",'S.D. Paste sheet'!D1330)</f>
        <v/>
      </c>
      <c r="E1330" s="20" t="str">
        <f>IF('S.D. Paste sheet'!E1330="","",UPPER('S.D. Paste sheet'!E1330))</f>
        <v/>
      </c>
      <c r="F1330" s="20" t="str">
        <f>IF('S.D. Paste sheet'!F1330="","",'S.D. Paste sheet'!F1330)</f>
        <v/>
      </c>
      <c r="G1330" s="20" t="str">
        <f>IF('S.D. Paste sheet'!G1330="","",UPPER('S.D. Paste sheet'!G1330))</f>
        <v/>
      </c>
      <c r="H1330" s="20" t="str">
        <f>IF('S.D. Paste sheet'!H1330="","",UPPER('S.D. Paste sheet'!H1330))</f>
        <v/>
      </c>
      <c r="I1330" s="20" t="str">
        <f>IF('S.D. Paste sheet'!I1330="","",'S.D. Paste sheet'!I1330)</f>
        <v/>
      </c>
      <c r="J1330" s="20" t="str">
        <f>IF('S.D. Paste sheet'!J1330="","",'S.D. Paste sheet'!J1330)</f>
        <v/>
      </c>
      <c r="K1330" s="20" t="str">
        <f>IF('S.D. Paste sheet'!K1330="","",'S.D. Paste sheet'!K1330)</f>
        <v/>
      </c>
      <c r="L1330" s="20" t="str">
        <f>IF('S.D. Paste sheet'!L1330="","",'S.D. Paste sheet'!L1330)</f>
        <v/>
      </c>
      <c r="M1330" s="20" t="str">
        <f>IF('S.D. Paste sheet'!M1330="","",'S.D. Paste sheet'!M1330)</f>
        <v/>
      </c>
      <c r="N1330" s="20" t="str">
        <f>IF('S.D. Paste sheet'!N1330="","",'S.D. Paste sheet'!N1330)</f>
        <v/>
      </c>
      <c r="O1330" s="20" t="str">
        <f>IF('S.D. Paste sheet'!O1330="","",'S.D. Paste sheet'!O1330)</f>
        <v/>
      </c>
      <c r="P1330" s="20" t="str">
        <f>IF('S.D. Paste sheet'!P1330="","",'S.D. Paste sheet'!P1330)</f>
        <v/>
      </c>
      <c r="Q1330" s="20" t="str">
        <f>IF('S.D. Paste sheet'!Q1330="","",'S.D. Paste sheet'!Q1330)</f>
        <v/>
      </c>
      <c r="R1330" s="20" t="str">
        <f>IF('S.D. Paste sheet'!R1330="","",'S.D. Paste sheet'!R1330)</f>
        <v/>
      </c>
      <c r="S1330" s="20" t="str">
        <f>IF('S.D. Paste sheet'!S1330="","",'S.D. Paste sheet'!S1330)</f>
        <v/>
      </c>
      <c r="T1330" s="20" t="str">
        <f>IF('S.D. Paste sheet'!T1330="","",'S.D. Paste sheet'!T1330)</f>
        <v/>
      </c>
      <c r="U1330" s="20" t="str">
        <f>IF('S.D. Paste sheet'!U1330="","",'S.D. Paste sheet'!U1330)</f>
        <v/>
      </c>
      <c r="V1330" s="20" t="str">
        <f>IF('S.D. Paste sheet'!V1330="","",'S.D. Paste sheet'!V1330)</f>
        <v/>
      </c>
      <c r="W1330" s="20" t="str">
        <f>IF('S.D. Paste sheet'!W1330="","",'S.D. Paste sheet'!W1330)</f>
        <v/>
      </c>
      <c r="X1330" s="20" t="str">
        <f>IF('S.D. Paste sheet'!X1330="","",'S.D. Paste sheet'!X1330)</f>
        <v/>
      </c>
      <c r="Y1330" s="20" t="str">
        <f>IF('S.D. Paste sheet'!Y1330="","",'S.D. Paste sheet'!Y1330)</f>
        <v/>
      </c>
      <c r="Z1330" s="20" t="str">
        <f>IF('S.D. Paste sheet'!Z1330="","",'S.D. Paste sheet'!Z1330)</f>
        <v/>
      </c>
      <c r="AA1330" s="20" t="str">
        <f>IF('S.D. Paste sheet'!AA1330="","",'S.D. Paste sheet'!AA1330)</f>
        <v/>
      </c>
      <c r="AB1330" s="20" t="str">
        <f>IF('S.D. Paste sheet'!AB1330="","",'S.D. Paste sheet'!AB1330)</f>
        <v/>
      </c>
      <c r="AC1330" s="20" t="str">
        <f>IF('S.D. Paste sheet'!AC1330="","",'S.D. Paste sheet'!AC1330)</f>
        <v/>
      </c>
      <c r="AD1330" s="20" t="str">
        <f>IF('S.D. Paste sheet'!AD1330="","",'S.D. Paste sheet'!AD1330)</f>
        <v/>
      </c>
      <c r="AE1330" s="28"/>
      <c r="AF1330" t="str">
        <f>IF(AK1330="","",IF(AK1330&gt;0,COUNT($AG$2:AG1330),""))</f>
        <v/>
      </c>
      <c r="AG1330" s="25" t="str">
        <f t="shared" si="643"/>
        <v/>
      </c>
      <c r="AH1330" s="25" t="str">
        <f t="shared" si="644"/>
        <v/>
      </c>
      <c r="AI1330" s="25" t="str">
        <f t="shared" si="645"/>
        <v/>
      </c>
      <c r="AJ1330" s="25" t="str">
        <f t="shared" si="646"/>
        <v/>
      </c>
      <c r="AK1330" s="25" t="str">
        <f t="shared" si="647"/>
        <v/>
      </c>
      <c r="AL1330" s="25" t="str">
        <f t="shared" si="648"/>
        <v/>
      </c>
      <c r="AM1330" s="25" t="str">
        <f t="shared" si="649"/>
        <v/>
      </c>
      <c r="AN1330" s="25" t="str">
        <f t="shared" si="650"/>
        <v/>
      </c>
      <c r="AO1330" s="25" t="str">
        <f t="shared" si="651"/>
        <v/>
      </c>
      <c r="AP1330" s="25" t="str">
        <f t="shared" si="652"/>
        <v/>
      </c>
      <c r="AQ1330" s="25" t="str">
        <f t="shared" si="653"/>
        <v/>
      </c>
      <c r="AR1330" s="25" t="str">
        <f t="shared" si="654"/>
        <v/>
      </c>
      <c r="AS1330" s="25" t="str">
        <f t="shared" si="655"/>
        <v/>
      </c>
      <c r="AT1330" s="25" t="str">
        <f t="shared" si="656"/>
        <v/>
      </c>
      <c r="AU1330" s="25" t="str">
        <f t="shared" si="657"/>
        <v/>
      </c>
      <c r="AV1330" s="25" t="str">
        <f t="shared" si="658"/>
        <v/>
      </c>
      <c r="AX1330" t="str">
        <f>IF(BC1330="","",IF(BC1330&gt;0,COUNT($AY$2:AY1330),""))</f>
        <v/>
      </c>
      <c r="AY1330" s="25" t="str">
        <f t="shared" si="659"/>
        <v/>
      </c>
      <c r="AZ1330" s="25" t="str">
        <f t="shared" si="660"/>
        <v/>
      </c>
      <c r="BA1330" s="25" t="str">
        <f t="shared" si="661"/>
        <v/>
      </c>
      <c r="BB1330" s="25" t="str">
        <f t="shared" si="662"/>
        <v/>
      </c>
      <c r="BC1330" s="25" t="str">
        <f t="shared" si="663"/>
        <v/>
      </c>
      <c r="BD1330" s="25" t="str">
        <f t="shared" si="664"/>
        <v/>
      </c>
      <c r="BE1330" s="25" t="str">
        <f t="shared" si="665"/>
        <v/>
      </c>
      <c r="BF1330" s="25" t="str">
        <f t="shared" si="666"/>
        <v/>
      </c>
      <c r="BG1330" s="25" t="str">
        <f t="shared" si="667"/>
        <v/>
      </c>
      <c r="BH1330" s="25" t="str">
        <f t="shared" si="668"/>
        <v/>
      </c>
      <c r="BI1330" s="25" t="str">
        <f t="shared" si="669"/>
        <v/>
      </c>
      <c r="BJ1330" s="25" t="str">
        <f t="shared" si="670"/>
        <v/>
      </c>
      <c r="BK1330" s="25" t="str">
        <f t="shared" si="671"/>
        <v/>
      </c>
      <c r="BL1330" s="25" t="str">
        <f t="shared" si="672"/>
        <v/>
      </c>
      <c r="BM1330" s="25" t="str">
        <f t="shared" si="673"/>
        <v/>
      </c>
      <c r="BN1330" s="25" t="str">
        <f t="shared" si="674"/>
        <v/>
      </c>
    </row>
    <row r="1331" spans="1:66" x14ac:dyDescent="0.25">
      <c r="A1331" s="20" t="str">
        <f>IF('S.D. Paste sheet'!A1331="","",'S.D. Paste sheet'!A1331)</f>
        <v/>
      </c>
      <c r="B1331" s="20" t="str">
        <f>IF('S.D. Paste sheet'!B1331="","",'S.D. Paste sheet'!B1331)</f>
        <v/>
      </c>
      <c r="C1331" s="20" t="str">
        <f>IF('S.D. Paste sheet'!C1331="","",'S.D. Paste sheet'!C1331)</f>
        <v/>
      </c>
      <c r="D1331" s="20" t="str">
        <f>IF('S.D. Paste sheet'!D1331="","",'S.D. Paste sheet'!D1331)</f>
        <v/>
      </c>
      <c r="E1331" s="20" t="str">
        <f>IF('S.D. Paste sheet'!E1331="","",UPPER('S.D. Paste sheet'!E1331))</f>
        <v/>
      </c>
      <c r="F1331" s="20" t="str">
        <f>IF('S.D. Paste sheet'!F1331="","",'S.D. Paste sheet'!F1331)</f>
        <v/>
      </c>
      <c r="G1331" s="20" t="str">
        <f>IF('S.D. Paste sheet'!G1331="","",UPPER('S.D. Paste sheet'!G1331))</f>
        <v/>
      </c>
      <c r="H1331" s="20" t="str">
        <f>IF('S.D. Paste sheet'!H1331="","",UPPER('S.D. Paste sheet'!H1331))</f>
        <v/>
      </c>
      <c r="I1331" s="20" t="str">
        <f>IF('S.D. Paste sheet'!I1331="","",'S.D. Paste sheet'!I1331)</f>
        <v/>
      </c>
      <c r="J1331" s="20" t="str">
        <f>IF('S.D. Paste sheet'!J1331="","",'S.D. Paste sheet'!J1331)</f>
        <v/>
      </c>
      <c r="K1331" s="20" t="str">
        <f>IF('S.D. Paste sheet'!K1331="","",'S.D. Paste sheet'!K1331)</f>
        <v/>
      </c>
      <c r="L1331" s="20" t="str">
        <f>IF('S.D. Paste sheet'!L1331="","",'S.D. Paste sheet'!L1331)</f>
        <v/>
      </c>
      <c r="M1331" s="20" t="str">
        <f>IF('S.D. Paste sheet'!M1331="","",'S.D. Paste sheet'!M1331)</f>
        <v/>
      </c>
      <c r="N1331" s="20" t="str">
        <f>IF('S.D. Paste sheet'!N1331="","",'S.D. Paste sheet'!N1331)</f>
        <v/>
      </c>
      <c r="O1331" s="20" t="str">
        <f>IF('S.D. Paste sheet'!O1331="","",'S.D. Paste sheet'!O1331)</f>
        <v/>
      </c>
      <c r="P1331" s="20" t="str">
        <f>IF('S.D. Paste sheet'!P1331="","",'S.D. Paste sheet'!P1331)</f>
        <v/>
      </c>
      <c r="Q1331" s="20" t="str">
        <f>IF('S.D. Paste sheet'!Q1331="","",'S.D. Paste sheet'!Q1331)</f>
        <v/>
      </c>
      <c r="R1331" s="20" t="str">
        <f>IF('S.D. Paste sheet'!R1331="","",'S.D. Paste sheet'!R1331)</f>
        <v/>
      </c>
      <c r="S1331" s="20" t="str">
        <f>IF('S.D. Paste sheet'!S1331="","",'S.D. Paste sheet'!S1331)</f>
        <v/>
      </c>
      <c r="T1331" s="20" t="str">
        <f>IF('S.D. Paste sheet'!T1331="","",'S.D. Paste sheet'!T1331)</f>
        <v/>
      </c>
      <c r="U1331" s="20" t="str">
        <f>IF('S.D. Paste sheet'!U1331="","",'S.D. Paste sheet'!U1331)</f>
        <v/>
      </c>
      <c r="V1331" s="20" t="str">
        <f>IF('S.D. Paste sheet'!V1331="","",'S.D. Paste sheet'!V1331)</f>
        <v/>
      </c>
      <c r="W1331" s="20" t="str">
        <f>IF('S.D. Paste sheet'!W1331="","",'S.D. Paste sheet'!W1331)</f>
        <v/>
      </c>
      <c r="X1331" s="20" t="str">
        <f>IF('S.D. Paste sheet'!X1331="","",'S.D. Paste sheet'!X1331)</f>
        <v/>
      </c>
      <c r="Y1331" s="20" t="str">
        <f>IF('S.D. Paste sheet'!Y1331="","",'S.D. Paste sheet'!Y1331)</f>
        <v/>
      </c>
      <c r="Z1331" s="20" t="str">
        <f>IF('S.D. Paste sheet'!Z1331="","",'S.D. Paste sheet'!Z1331)</f>
        <v/>
      </c>
      <c r="AA1331" s="20" t="str">
        <f>IF('S.D. Paste sheet'!AA1331="","",'S.D. Paste sheet'!AA1331)</f>
        <v/>
      </c>
      <c r="AB1331" s="20" t="str">
        <f>IF('S.D. Paste sheet'!AB1331="","",'S.D. Paste sheet'!AB1331)</f>
        <v/>
      </c>
      <c r="AC1331" s="20" t="str">
        <f>IF('S.D. Paste sheet'!AC1331="","",'S.D. Paste sheet'!AC1331)</f>
        <v/>
      </c>
      <c r="AD1331" s="20" t="str">
        <f>IF('S.D. Paste sheet'!AD1331="","",'S.D. Paste sheet'!AD1331)</f>
        <v/>
      </c>
      <c r="AE1331" s="28"/>
      <c r="AF1331" t="str">
        <f>IF(AK1331="","",IF(AK1331&gt;0,COUNT($AG$2:AG1331),""))</f>
        <v/>
      </c>
      <c r="AG1331" s="25" t="str">
        <f t="shared" si="643"/>
        <v/>
      </c>
      <c r="AH1331" s="25" t="str">
        <f t="shared" si="644"/>
        <v/>
      </c>
      <c r="AI1331" s="25" t="str">
        <f t="shared" si="645"/>
        <v/>
      </c>
      <c r="AJ1331" s="25" t="str">
        <f t="shared" si="646"/>
        <v/>
      </c>
      <c r="AK1331" s="25" t="str">
        <f t="shared" si="647"/>
        <v/>
      </c>
      <c r="AL1331" s="25" t="str">
        <f t="shared" si="648"/>
        <v/>
      </c>
      <c r="AM1331" s="25" t="str">
        <f t="shared" si="649"/>
        <v/>
      </c>
      <c r="AN1331" s="25" t="str">
        <f t="shared" si="650"/>
        <v/>
      </c>
      <c r="AO1331" s="25" t="str">
        <f t="shared" si="651"/>
        <v/>
      </c>
      <c r="AP1331" s="25" t="str">
        <f t="shared" si="652"/>
        <v/>
      </c>
      <c r="AQ1331" s="25" t="str">
        <f t="shared" si="653"/>
        <v/>
      </c>
      <c r="AR1331" s="25" t="str">
        <f t="shared" si="654"/>
        <v/>
      </c>
      <c r="AS1331" s="25" t="str">
        <f t="shared" si="655"/>
        <v/>
      </c>
      <c r="AT1331" s="25" t="str">
        <f t="shared" si="656"/>
        <v/>
      </c>
      <c r="AU1331" s="25" t="str">
        <f t="shared" si="657"/>
        <v/>
      </c>
      <c r="AV1331" s="25" t="str">
        <f t="shared" si="658"/>
        <v/>
      </c>
      <c r="AX1331" t="str">
        <f>IF(BC1331="","",IF(BC1331&gt;0,COUNT($AY$2:AY1331),""))</f>
        <v/>
      </c>
      <c r="AY1331" s="25" t="str">
        <f t="shared" si="659"/>
        <v/>
      </c>
      <c r="AZ1331" s="25" t="str">
        <f t="shared" si="660"/>
        <v/>
      </c>
      <c r="BA1331" s="25" t="str">
        <f t="shared" si="661"/>
        <v/>
      </c>
      <c r="BB1331" s="25" t="str">
        <f t="shared" si="662"/>
        <v/>
      </c>
      <c r="BC1331" s="25" t="str">
        <f t="shared" si="663"/>
        <v/>
      </c>
      <c r="BD1331" s="25" t="str">
        <f t="shared" si="664"/>
        <v/>
      </c>
      <c r="BE1331" s="25" t="str">
        <f t="shared" si="665"/>
        <v/>
      </c>
      <c r="BF1331" s="25" t="str">
        <f t="shared" si="666"/>
        <v/>
      </c>
      <c r="BG1331" s="25" t="str">
        <f t="shared" si="667"/>
        <v/>
      </c>
      <c r="BH1331" s="25" t="str">
        <f t="shared" si="668"/>
        <v/>
      </c>
      <c r="BI1331" s="25" t="str">
        <f t="shared" si="669"/>
        <v/>
      </c>
      <c r="BJ1331" s="25" t="str">
        <f t="shared" si="670"/>
        <v/>
      </c>
      <c r="BK1331" s="25" t="str">
        <f t="shared" si="671"/>
        <v/>
      </c>
      <c r="BL1331" s="25" t="str">
        <f t="shared" si="672"/>
        <v/>
      </c>
      <c r="BM1331" s="25" t="str">
        <f t="shared" si="673"/>
        <v/>
      </c>
      <c r="BN1331" s="25" t="str">
        <f t="shared" si="674"/>
        <v/>
      </c>
    </row>
    <row r="1332" spans="1:66" x14ac:dyDescent="0.25">
      <c r="A1332" s="20" t="str">
        <f>IF('S.D. Paste sheet'!A1332="","",'S.D. Paste sheet'!A1332)</f>
        <v/>
      </c>
      <c r="B1332" s="20" t="str">
        <f>IF('S.D. Paste sheet'!B1332="","",'S.D. Paste sheet'!B1332)</f>
        <v/>
      </c>
      <c r="C1332" s="20" t="str">
        <f>IF('S.D. Paste sheet'!C1332="","",'S.D. Paste sheet'!C1332)</f>
        <v/>
      </c>
      <c r="D1332" s="20" t="str">
        <f>IF('S.D. Paste sheet'!D1332="","",'S.D. Paste sheet'!D1332)</f>
        <v/>
      </c>
      <c r="E1332" s="20" t="str">
        <f>IF('S.D. Paste sheet'!E1332="","",UPPER('S.D. Paste sheet'!E1332))</f>
        <v/>
      </c>
      <c r="F1332" s="20" t="str">
        <f>IF('S.D. Paste sheet'!F1332="","",'S.D. Paste sheet'!F1332)</f>
        <v/>
      </c>
      <c r="G1332" s="20" t="str">
        <f>IF('S.D. Paste sheet'!G1332="","",UPPER('S.D. Paste sheet'!G1332))</f>
        <v/>
      </c>
      <c r="H1332" s="20" t="str">
        <f>IF('S.D. Paste sheet'!H1332="","",UPPER('S.D. Paste sheet'!H1332))</f>
        <v/>
      </c>
      <c r="I1332" s="20" t="str">
        <f>IF('S.D. Paste sheet'!I1332="","",'S.D. Paste sheet'!I1332)</f>
        <v/>
      </c>
      <c r="J1332" s="20" t="str">
        <f>IF('S.D. Paste sheet'!J1332="","",'S.D. Paste sheet'!J1332)</f>
        <v/>
      </c>
      <c r="K1332" s="20" t="str">
        <f>IF('S.D. Paste sheet'!K1332="","",'S.D. Paste sheet'!K1332)</f>
        <v/>
      </c>
      <c r="L1332" s="20" t="str">
        <f>IF('S.D. Paste sheet'!L1332="","",'S.D. Paste sheet'!L1332)</f>
        <v/>
      </c>
      <c r="M1332" s="20" t="str">
        <f>IF('S.D. Paste sheet'!M1332="","",'S.D. Paste sheet'!M1332)</f>
        <v/>
      </c>
      <c r="N1332" s="20" t="str">
        <f>IF('S.D. Paste sheet'!N1332="","",'S.D. Paste sheet'!N1332)</f>
        <v/>
      </c>
      <c r="O1332" s="20" t="str">
        <f>IF('S.D. Paste sheet'!O1332="","",'S.D. Paste sheet'!O1332)</f>
        <v/>
      </c>
      <c r="P1332" s="20" t="str">
        <f>IF('S.D. Paste sheet'!P1332="","",'S.D. Paste sheet'!P1332)</f>
        <v/>
      </c>
      <c r="Q1332" s="20" t="str">
        <f>IF('S.D. Paste sheet'!Q1332="","",'S.D. Paste sheet'!Q1332)</f>
        <v/>
      </c>
      <c r="R1332" s="20" t="str">
        <f>IF('S.D. Paste sheet'!R1332="","",'S.D. Paste sheet'!R1332)</f>
        <v/>
      </c>
      <c r="S1332" s="20" t="str">
        <f>IF('S.D. Paste sheet'!S1332="","",'S.D. Paste sheet'!S1332)</f>
        <v/>
      </c>
      <c r="T1332" s="20" t="str">
        <f>IF('S.D. Paste sheet'!T1332="","",'S.D. Paste sheet'!T1332)</f>
        <v/>
      </c>
      <c r="U1332" s="20" t="str">
        <f>IF('S.D. Paste sheet'!U1332="","",'S.D. Paste sheet'!U1332)</f>
        <v/>
      </c>
      <c r="V1332" s="20" t="str">
        <f>IF('S.D. Paste sheet'!V1332="","",'S.D. Paste sheet'!V1332)</f>
        <v/>
      </c>
      <c r="W1332" s="20" t="str">
        <f>IF('S.D. Paste sheet'!W1332="","",'S.D. Paste sheet'!W1332)</f>
        <v/>
      </c>
      <c r="X1332" s="20" t="str">
        <f>IF('S.D. Paste sheet'!X1332="","",'S.D. Paste sheet'!X1332)</f>
        <v/>
      </c>
      <c r="Y1332" s="20" t="str">
        <f>IF('S.D. Paste sheet'!Y1332="","",'S.D. Paste sheet'!Y1332)</f>
        <v/>
      </c>
      <c r="Z1332" s="20" t="str">
        <f>IF('S.D. Paste sheet'!Z1332="","",'S.D. Paste sheet'!Z1332)</f>
        <v/>
      </c>
      <c r="AA1332" s="20" t="str">
        <f>IF('S.D. Paste sheet'!AA1332="","",'S.D. Paste sheet'!AA1332)</f>
        <v/>
      </c>
      <c r="AB1332" s="20" t="str">
        <f>IF('S.D. Paste sheet'!AB1332="","",'S.D. Paste sheet'!AB1332)</f>
        <v/>
      </c>
      <c r="AC1332" s="20" t="str">
        <f>IF('S.D. Paste sheet'!AC1332="","",'S.D. Paste sheet'!AC1332)</f>
        <v/>
      </c>
      <c r="AD1332" s="20" t="str">
        <f>IF('S.D. Paste sheet'!AD1332="","",'S.D. Paste sheet'!AD1332)</f>
        <v/>
      </c>
      <c r="AE1332" s="28"/>
      <c r="AF1332" t="str">
        <f>IF(AK1332="","",IF(AK1332&gt;0,COUNT($AG$2:AG1332),""))</f>
        <v/>
      </c>
      <c r="AG1332" s="25" t="str">
        <f t="shared" si="643"/>
        <v/>
      </c>
      <c r="AH1332" s="25" t="str">
        <f t="shared" si="644"/>
        <v/>
      </c>
      <c r="AI1332" s="25" t="str">
        <f t="shared" si="645"/>
        <v/>
      </c>
      <c r="AJ1332" s="25" t="str">
        <f t="shared" si="646"/>
        <v/>
      </c>
      <c r="AK1332" s="25" t="str">
        <f t="shared" si="647"/>
        <v/>
      </c>
      <c r="AL1332" s="25" t="str">
        <f t="shared" si="648"/>
        <v/>
      </c>
      <c r="AM1332" s="25" t="str">
        <f t="shared" si="649"/>
        <v/>
      </c>
      <c r="AN1332" s="25" t="str">
        <f t="shared" si="650"/>
        <v/>
      </c>
      <c r="AO1332" s="25" t="str">
        <f t="shared" si="651"/>
        <v/>
      </c>
      <c r="AP1332" s="25" t="str">
        <f t="shared" si="652"/>
        <v/>
      </c>
      <c r="AQ1332" s="25" t="str">
        <f t="shared" si="653"/>
        <v/>
      </c>
      <c r="AR1332" s="25" t="str">
        <f t="shared" si="654"/>
        <v/>
      </c>
      <c r="AS1332" s="25" t="str">
        <f t="shared" si="655"/>
        <v/>
      </c>
      <c r="AT1332" s="25" t="str">
        <f t="shared" si="656"/>
        <v/>
      </c>
      <c r="AU1332" s="25" t="str">
        <f t="shared" si="657"/>
        <v/>
      </c>
      <c r="AV1332" s="25" t="str">
        <f t="shared" si="658"/>
        <v/>
      </c>
      <c r="AX1332" t="str">
        <f>IF(BC1332="","",IF(BC1332&gt;0,COUNT($AY$2:AY1332),""))</f>
        <v/>
      </c>
      <c r="AY1332" s="25" t="str">
        <f t="shared" si="659"/>
        <v/>
      </c>
      <c r="AZ1332" s="25" t="str">
        <f t="shared" si="660"/>
        <v/>
      </c>
      <c r="BA1332" s="25" t="str">
        <f t="shared" si="661"/>
        <v/>
      </c>
      <c r="BB1332" s="25" t="str">
        <f t="shared" si="662"/>
        <v/>
      </c>
      <c r="BC1332" s="25" t="str">
        <f t="shared" si="663"/>
        <v/>
      </c>
      <c r="BD1332" s="25" t="str">
        <f t="shared" si="664"/>
        <v/>
      </c>
      <c r="BE1332" s="25" t="str">
        <f t="shared" si="665"/>
        <v/>
      </c>
      <c r="BF1332" s="25" t="str">
        <f t="shared" si="666"/>
        <v/>
      </c>
      <c r="BG1332" s="25" t="str">
        <f t="shared" si="667"/>
        <v/>
      </c>
      <c r="BH1332" s="25" t="str">
        <f t="shared" si="668"/>
        <v/>
      </c>
      <c r="BI1332" s="25" t="str">
        <f t="shared" si="669"/>
        <v/>
      </c>
      <c r="BJ1332" s="25" t="str">
        <f t="shared" si="670"/>
        <v/>
      </c>
      <c r="BK1332" s="25" t="str">
        <f t="shared" si="671"/>
        <v/>
      </c>
      <c r="BL1332" s="25" t="str">
        <f t="shared" si="672"/>
        <v/>
      </c>
      <c r="BM1332" s="25" t="str">
        <f t="shared" si="673"/>
        <v/>
      </c>
      <c r="BN1332" s="25" t="str">
        <f t="shared" si="674"/>
        <v/>
      </c>
    </row>
    <row r="1333" spans="1:66" x14ac:dyDescent="0.25">
      <c r="A1333" s="20" t="str">
        <f>IF('S.D. Paste sheet'!A1333="","",'S.D. Paste sheet'!A1333)</f>
        <v/>
      </c>
      <c r="B1333" s="20" t="str">
        <f>IF('S.D. Paste sheet'!B1333="","",'S.D. Paste sheet'!B1333)</f>
        <v/>
      </c>
      <c r="C1333" s="20" t="str">
        <f>IF('S.D. Paste sheet'!C1333="","",'S.D. Paste sheet'!C1333)</f>
        <v/>
      </c>
      <c r="D1333" s="20" t="str">
        <f>IF('S.D. Paste sheet'!D1333="","",'S.D. Paste sheet'!D1333)</f>
        <v/>
      </c>
      <c r="E1333" s="20" t="str">
        <f>IF('S.D. Paste sheet'!E1333="","",UPPER('S.D. Paste sheet'!E1333))</f>
        <v/>
      </c>
      <c r="F1333" s="20" t="str">
        <f>IF('S.D. Paste sheet'!F1333="","",'S.D. Paste sheet'!F1333)</f>
        <v/>
      </c>
      <c r="G1333" s="20" t="str">
        <f>IF('S.D. Paste sheet'!G1333="","",UPPER('S.D. Paste sheet'!G1333))</f>
        <v/>
      </c>
      <c r="H1333" s="20" t="str">
        <f>IF('S.D. Paste sheet'!H1333="","",UPPER('S.D. Paste sheet'!H1333))</f>
        <v/>
      </c>
      <c r="I1333" s="20" t="str">
        <f>IF('S.D. Paste sheet'!I1333="","",'S.D. Paste sheet'!I1333)</f>
        <v/>
      </c>
      <c r="J1333" s="20" t="str">
        <f>IF('S.D. Paste sheet'!J1333="","",'S.D. Paste sheet'!J1333)</f>
        <v/>
      </c>
      <c r="K1333" s="20" t="str">
        <f>IF('S.D. Paste sheet'!K1333="","",'S.D. Paste sheet'!K1333)</f>
        <v/>
      </c>
      <c r="L1333" s="20" t="str">
        <f>IF('S.D. Paste sheet'!L1333="","",'S.D. Paste sheet'!L1333)</f>
        <v/>
      </c>
      <c r="M1333" s="20" t="str">
        <f>IF('S.D. Paste sheet'!M1333="","",'S.D. Paste sheet'!M1333)</f>
        <v/>
      </c>
      <c r="N1333" s="20" t="str">
        <f>IF('S.D. Paste sheet'!N1333="","",'S.D. Paste sheet'!N1333)</f>
        <v/>
      </c>
      <c r="O1333" s="20" t="str">
        <f>IF('S.D. Paste sheet'!O1333="","",'S.D. Paste sheet'!O1333)</f>
        <v/>
      </c>
      <c r="P1333" s="20" t="str">
        <f>IF('S.D. Paste sheet'!P1333="","",'S.D. Paste sheet'!P1333)</f>
        <v/>
      </c>
      <c r="Q1333" s="20" t="str">
        <f>IF('S.D. Paste sheet'!Q1333="","",'S.D. Paste sheet'!Q1333)</f>
        <v/>
      </c>
      <c r="R1333" s="20" t="str">
        <f>IF('S.D. Paste sheet'!R1333="","",'S.D. Paste sheet'!R1333)</f>
        <v/>
      </c>
      <c r="S1333" s="20" t="str">
        <f>IF('S.D. Paste sheet'!S1333="","",'S.D. Paste sheet'!S1333)</f>
        <v/>
      </c>
      <c r="T1333" s="20" t="str">
        <f>IF('S.D. Paste sheet'!T1333="","",'S.D. Paste sheet'!T1333)</f>
        <v/>
      </c>
      <c r="U1333" s="20" t="str">
        <f>IF('S.D. Paste sheet'!U1333="","",'S.D. Paste sheet'!U1333)</f>
        <v/>
      </c>
      <c r="V1333" s="20" t="str">
        <f>IF('S.D. Paste sheet'!V1333="","",'S.D. Paste sheet'!V1333)</f>
        <v/>
      </c>
      <c r="W1333" s="20" t="str">
        <f>IF('S.D. Paste sheet'!W1333="","",'S.D. Paste sheet'!W1333)</f>
        <v/>
      </c>
      <c r="X1333" s="20" t="str">
        <f>IF('S.D. Paste sheet'!X1333="","",'S.D. Paste sheet'!X1333)</f>
        <v/>
      </c>
      <c r="Y1333" s="20" t="str">
        <f>IF('S.D. Paste sheet'!Y1333="","",'S.D. Paste sheet'!Y1333)</f>
        <v/>
      </c>
      <c r="Z1333" s="20" t="str">
        <f>IF('S.D. Paste sheet'!Z1333="","",'S.D. Paste sheet'!Z1333)</f>
        <v/>
      </c>
      <c r="AA1333" s="20" t="str">
        <f>IF('S.D. Paste sheet'!AA1333="","",'S.D. Paste sheet'!AA1333)</f>
        <v/>
      </c>
      <c r="AB1333" s="20" t="str">
        <f>IF('S.D. Paste sheet'!AB1333="","",'S.D. Paste sheet'!AB1333)</f>
        <v/>
      </c>
      <c r="AC1333" s="20" t="str">
        <f>IF('S.D. Paste sheet'!AC1333="","",'S.D. Paste sheet'!AC1333)</f>
        <v/>
      </c>
      <c r="AD1333" s="20" t="str">
        <f>IF('S.D. Paste sheet'!AD1333="","",'S.D. Paste sheet'!AD1333)</f>
        <v/>
      </c>
      <c r="AE1333" s="28"/>
      <c r="AF1333" t="str">
        <f>IF(AK1333="","",IF(AK1333&gt;0,COUNT($AG$2:AG1333),""))</f>
        <v/>
      </c>
      <c r="AG1333" s="25" t="str">
        <f t="shared" si="643"/>
        <v/>
      </c>
      <c r="AH1333" s="25" t="str">
        <f t="shared" si="644"/>
        <v/>
      </c>
      <c r="AI1333" s="25" t="str">
        <f t="shared" si="645"/>
        <v/>
      </c>
      <c r="AJ1333" s="25" t="str">
        <f t="shared" si="646"/>
        <v/>
      </c>
      <c r="AK1333" s="25" t="str">
        <f t="shared" si="647"/>
        <v/>
      </c>
      <c r="AL1333" s="25" t="str">
        <f t="shared" si="648"/>
        <v/>
      </c>
      <c r="AM1333" s="25" t="str">
        <f t="shared" si="649"/>
        <v/>
      </c>
      <c r="AN1333" s="25" t="str">
        <f t="shared" si="650"/>
        <v/>
      </c>
      <c r="AO1333" s="25" t="str">
        <f t="shared" si="651"/>
        <v/>
      </c>
      <c r="AP1333" s="25" t="str">
        <f t="shared" si="652"/>
        <v/>
      </c>
      <c r="AQ1333" s="25" t="str">
        <f t="shared" si="653"/>
        <v/>
      </c>
      <c r="AR1333" s="25" t="str">
        <f t="shared" si="654"/>
        <v/>
      </c>
      <c r="AS1333" s="25" t="str">
        <f t="shared" si="655"/>
        <v/>
      </c>
      <c r="AT1333" s="25" t="str">
        <f t="shared" si="656"/>
        <v/>
      </c>
      <c r="AU1333" s="25" t="str">
        <f t="shared" si="657"/>
        <v/>
      </c>
      <c r="AV1333" s="25" t="str">
        <f t="shared" si="658"/>
        <v/>
      </c>
      <c r="AX1333" t="str">
        <f>IF(BC1333="","",IF(BC1333&gt;0,COUNT($AY$2:AY1333),""))</f>
        <v/>
      </c>
      <c r="AY1333" s="25" t="str">
        <f t="shared" si="659"/>
        <v/>
      </c>
      <c r="AZ1333" s="25" t="str">
        <f t="shared" si="660"/>
        <v/>
      </c>
      <c r="BA1333" s="25" t="str">
        <f t="shared" si="661"/>
        <v/>
      </c>
      <c r="BB1333" s="25" t="str">
        <f t="shared" si="662"/>
        <v/>
      </c>
      <c r="BC1333" s="25" t="str">
        <f t="shared" si="663"/>
        <v/>
      </c>
      <c r="BD1333" s="25" t="str">
        <f t="shared" si="664"/>
        <v/>
      </c>
      <c r="BE1333" s="25" t="str">
        <f t="shared" si="665"/>
        <v/>
      </c>
      <c r="BF1333" s="25" t="str">
        <f t="shared" si="666"/>
        <v/>
      </c>
      <c r="BG1333" s="25" t="str">
        <f t="shared" si="667"/>
        <v/>
      </c>
      <c r="BH1333" s="25" t="str">
        <f t="shared" si="668"/>
        <v/>
      </c>
      <c r="BI1333" s="25" t="str">
        <f t="shared" si="669"/>
        <v/>
      </c>
      <c r="BJ1333" s="25" t="str">
        <f t="shared" si="670"/>
        <v/>
      </c>
      <c r="BK1333" s="25" t="str">
        <f t="shared" si="671"/>
        <v/>
      </c>
      <c r="BL1333" s="25" t="str">
        <f t="shared" si="672"/>
        <v/>
      </c>
      <c r="BM1333" s="25" t="str">
        <f t="shared" si="673"/>
        <v/>
      </c>
      <c r="BN1333" s="25" t="str">
        <f t="shared" si="674"/>
        <v/>
      </c>
    </row>
    <row r="1334" spans="1:66" x14ac:dyDescent="0.25">
      <c r="A1334" s="20" t="str">
        <f>IF('S.D. Paste sheet'!A1334="","",'S.D. Paste sheet'!A1334)</f>
        <v/>
      </c>
      <c r="B1334" s="20" t="str">
        <f>IF('S.D. Paste sheet'!B1334="","",'S.D. Paste sheet'!B1334)</f>
        <v/>
      </c>
      <c r="C1334" s="20" t="str">
        <f>IF('S.D. Paste sheet'!C1334="","",'S.D. Paste sheet'!C1334)</f>
        <v/>
      </c>
      <c r="D1334" s="20" t="str">
        <f>IF('S.D. Paste sheet'!D1334="","",'S.D. Paste sheet'!D1334)</f>
        <v/>
      </c>
      <c r="E1334" s="20" t="str">
        <f>IF('S.D. Paste sheet'!E1334="","",UPPER('S.D. Paste sheet'!E1334))</f>
        <v/>
      </c>
      <c r="F1334" s="20" t="str">
        <f>IF('S.D. Paste sheet'!F1334="","",'S.D. Paste sheet'!F1334)</f>
        <v/>
      </c>
      <c r="G1334" s="20" t="str">
        <f>IF('S.D. Paste sheet'!G1334="","",UPPER('S.D. Paste sheet'!G1334))</f>
        <v/>
      </c>
      <c r="H1334" s="20" t="str">
        <f>IF('S.D. Paste sheet'!H1334="","",UPPER('S.D. Paste sheet'!H1334))</f>
        <v/>
      </c>
      <c r="I1334" s="20" t="str">
        <f>IF('S.D. Paste sheet'!I1334="","",'S.D. Paste sheet'!I1334)</f>
        <v/>
      </c>
      <c r="J1334" s="20" t="str">
        <f>IF('S.D. Paste sheet'!J1334="","",'S.D. Paste sheet'!J1334)</f>
        <v/>
      </c>
      <c r="K1334" s="20" t="str">
        <f>IF('S.D. Paste sheet'!K1334="","",'S.D. Paste sheet'!K1334)</f>
        <v/>
      </c>
      <c r="L1334" s="20" t="str">
        <f>IF('S.D. Paste sheet'!L1334="","",'S.D. Paste sheet'!L1334)</f>
        <v/>
      </c>
      <c r="M1334" s="20" t="str">
        <f>IF('S.D. Paste sheet'!M1334="","",'S.D. Paste sheet'!M1334)</f>
        <v/>
      </c>
      <c r="N1334" s="20" t="str">
        <f>IF('S.D. Paste sheet'!N1334="","",'S.D. Paste sheet'!N1334)</f>
        <v/>
      </c>
      <c r="O1334" s="20" t="str">
        <f>IF('S.D. Paste sheet'!O1334="","",'S.D. Paste sheet'!O1334)</f>
        <v/>
      </c>
      <c r="P1334" s="20" t="str">
        <f>IF('S.D. Paste sheet'!P1334="","",'S.D. Paste sheet'!P1334)</f>
        <v/>
      </c>
      <c r="Q1334" s="20" t="str">
        <f>IF('S.D. Paste sheet'!Q1334="","",'S.D. Paste sheet'!Q1334)</f>
        <v/>
      </c>
      <c r="R1334" s="20" t="str">
        <f>IF('S.D. Paste sheet'!R1334="","",'S.D. Paste sheet'!R1334)</f>
        <v/>
      </c>
      <c r="S1334" s="20" t="str">
        <f>IF('S.D. Paste sheet'!S1334="","",'S.D. Paste sheet'!S1334)</f>
        <v/>
      </c>
      <c r="T1334" s="20" t="str">
        <f>IF('S.D. Paste sheet'!T1334="","",'S.D. Paste sheet'!T1334)</f>
        <v/>
      </c>
      <c r="U1334" s="20" t="str">
        <f>IF('S.D. Paste sheet'!U1334="","",'S.D. Paste sheet'!U1334)</f>
        <v/>
      </c>
      <c r="V1334" s="20" t="str">
        <f>IF('S.D. Paste sheet'!V1334="","",'S.D. Paste sheet'!V1334)</f>
        <v/>
      </c>
      <c r="W1334" s="20" t="str">
        <f>IF('S.D. Paste sheet'!W1334="","",'S.D. Paste sheet'!W1334)</f>
        <v/>
      </c>
      <c r="X1334" s="20" t="str">
        <f>IF('S.D. Paste sheet'!X1334="","",'S.D. Paste sheet'!X1334)</f>
        <v/>
      </c>
      <c r="Y1334" s="20" t="str">
        <f>IF('S.D. Paste sheet'!Y1334="","",'S.D. Paste sheet'!Y1334)</f>
        <v/>
      </c>
      <c r="Z1334" s="20" t="str">
        <f>IF('S.D. Paste sheet'!Z1334="","",'S.D. Paste sheet'!Z1334)</f>
        <v/>
      </c>
      <c r="AA1334" s="20" t="str">
        <f>IF('S.D. Paste sheet'!AA1334="","",'S.D. Paste sheet'!AA1334)</f>
        <v/>
      </c>
      <c r="AB1334" s="20" t="str">
        <f>IF('S.D. Paste sheet'!AB1334="","",'S.D. Paste sheet'!AB1334)</f>
        <v/>
      </c>
      <c r="AC1334" s="20" t="str">
        <f>IF('S.D. Paste sheet'!AC1334="","",'S.D. Paste sheet'!AC1334)</f>
        <v/>
      </c>
      <c r="AD1334" s="20" t="str">
        <f>IF('S.D. Paste sheet'!AD1334="","",'S.D. Paste sheet'!AD1334)</f>
        <v/>
      </c>
      <c r="AE1334" s="28"/>
      <c r="AF1334" t="str">
        <f>IF(AK1334="","",IF(AK1334&gt;0,COUNT($AG$2:AG1334),""))</f>
        <v/>
      </c>
      <c r="AG1334" s="25" t="str">
        <f t="shared" si="643"/>
        <v/>
      </c>
      <c r="AH1334" s="25" t="str">
        <f t="shared" si="644"/>
        <v/>
      </c>
      <c r="AI1334" s="25" t="str">
        <f t="shared" si="645"/>
        <v/>
      </c>
      <c r="AJ1334" s="25" t="str">
        <f t="shared" si="646"/>
        <v/>
      </c>
      <c r="AK1334" s="25" t="str">
        <f t="shared" si="647"/>
        <v/>
      </c>
      <c r="AL1334" s="25" t="str">
        <f t="shared" si="648"/>
        <v/>
      </c>
      <c r="AM1334" s="25" t="str">
        <f t="shared" si="649"/>
        <v/>
      </c>
      <c r="AN1334" s="25" t="str">
        <f t="shared" si="650"/>
        <v/>
      </c>
      <c r="AO1334" s="25" t="str">
        <f t="shared" si="651"/>
        <v/>
      </c>
      <c r="AP1334" s="25" t="str">
        <f t="shared" si="652"/>
        <v/>
      </c>
      <c r="AQ1334" s="25" t="str">
        <f t="shared" si="653"/>
        <v/>
      </c>
      <c r="AR1334" s="25" t="str">
        <f t="shared" si="654"/>
        <v/>
      </c>
      <c r="AS1334" s="25" t="str">
        <f t="shared" si="655"/>
        <v/>
      </c>
      <c r="AT1334" s="25" t="str">
        <f t="shared" si="656"/>
        <v/>
      </c>
      <c r="AU1334" s="25" t="str">
        <f t="shared" si="657"/>
        <v/>
      </c>
      <c r="AV1334" s="25" t="str">
        <f t="shared" si="658"/>
        <v/>
      </c>
      <c r="AX1334" t="str">
        <f>IF(BC1334="","",IF(BC1334&gt;0,COUNT($AY$2:AY1334),""))</f>
        <v/>
      </c>
      <c r="AY1334" s="25" t="str">
        <f t="shared" si="659"/>
        <v/>
      </c>
      <c r="AZ1334" s="25" t="str">
        <f t="shared" si="660"/>
        <v/>
      </c>
      <c r="BA1334" s="25" t="str">
        <f t="shared" si="661"/>
        <v/>
      </c>
      <c r="BB1334" s="25" t="str">
        <f t="shared" si="662"/>
        <v/>
      </c>
      <c r="BC1334" s="25" t="str">
        <f t="shared" si="663"/>
        <v/>
      </c>
      <c r="BD1334" s="25" t="str">
        <f t="shared" si="664"/>
        <v/>
      </c>
      <c r="BE1334" s="25" t="str">
        <f t="shared" si="665"/>
        <v/>
      </c>
      <c r="BF1334" s="25" t="str">
        <f t="shared" si="666"/>
        <v/>
      </c>
      <c r="BG1334" s="25" t="str">
        <f t="shared" si="667"/>
        <v/>
      </c>
      <c r="BH1334" s="25" t="str">
        <f t="shared" si="668"/>
        <v/>
      </c>
      <c r="BI1334" s="25" t="str">
        <f t="shared" si="669"/>
        <v/>
      </c>
      <c r="BJ1334" s="25" t="str">
        <f t="shared" si="670"/>
        <v/>
      </c>
      <c r="BK1334" s="25" t="str">
        <f t="shared" si="671"/>
        <v/>
      </c>
      <c r="BL1334" s="25" t="str">
        <f t="shared" si="672"/>
        <v/>
      </c>
      <c r="BM1334" s="25" t="str">
        <f t="shared" si="673"/>
        <v/>
      </c>
      <c r="BN1334" s="25" t="str">
        <f t="shared" si="674"/>
        <v/>
      </c>
    </row>
    <row r="1335" spans="1:66" x14ac:dyDescent="0.25">
      <c r="A1335" s="20" t="str">
        <f>IF('S.D. Paste sheet'!A1335="","",'S.D. Paste sheet'!A1335)</f>
        <v/>
      </c>
      <c r="B1335" s="20" t="str">
        <f>IF('S.D. Paste sheet'!B1335="","",'S.D. Paste sheet'!B1335)</f>
        <v/>
      </c>
      <c r="C1335" s="20" t="str">
        <f>IF('S.D. Paste sheet'!C1335="","",'S.D. Paste sheet'!C1335)</f>
        <v/>
      </c>
      <c r="D1335" s="20" t="str">
        <f>IF('S.D. Paste sheet'!D1335="","",'S.D. Paste sheet'!D1335)</f>
        <v/>
      </c>
      <c r="E1335" s="20" t="str">
        <f>IF('S.D. Paste sheet'!E1335="","",UPPER('S.D. Paste sheet'!E1335))</f>
        <v/>
      </c>
      <c r="F1335" s="20" t="str">
        <f>IF('S.D. Paste sheet'!F1335="","",'S.D. Paste sheet'!F1335)</f>
        <v/>
      </c>
      <c r="G1335" s="20" t="str">
        <f>IF('S.D. Paste sheet'!G1335="","",UPPER('S.D. Paste sheet'!G1335))</f>
        <v/>
      </c>
      <c r="H1335" s="20" t="str">
        <f>IF('S.D. Paste sheet'!H1335="","",UPPER('S.D. Paste sheet'!H1335))</f>
        <v/>
      </c>
      <c r="I1335" s="20" t="str">
        <f>IF('S.D. Paste sheet'!I1335="","",'S.D. Paste sheet'!I1335)</f>
        <v/>
      </c>
      <c r="J1335" s="20" t="str">
        <f>IF('S.D. Paste sheet'!J1335="","",'S.D. Paste sheet'!J1335)</f>
        <v/>
      </c>
      <c r="K1335" s="20" t="str">
        <f>IF('S.D. Paste sheet'!K1335="","",'S.D. Paste sheet'!K1335)</f>
        <v/>
      </c>
      <c r="L1335" s="20" t="str">
        <f>IF('S.D. Paste sheet'!L1335="","",'S.D. Paste sheet'!L1335)</f>
        <v/>
      </c>
      <c r="M1335" s="20" t="str">
        <f>IF('S.D. Paste sheet'!M1335="","",'S.D. Paste sheet'!M1335)</f>
        <v/>
      </c>
      <c r="N1335" s="20" t="str">
        <f>IF('S.D. Paste sheet'!N1335="","",'S.D. Paste sheet'!N1335)</f>
        <v/>
      </c>
      <c r="O1335" s="20" t="str">
        <f>IF('S.D. Paste sheet'!O1335="","",'S.D. Paste sheet'!O1335)</f>
        <v/>
      </c>
      <c r="P1335" s="20" t="str">
        <f>IF('S.D. Paste sheet'!P1335="","",'S.D. Paste sheet'!P1335)</f>
        <v/>
      </c>
      <c r="Q1335" s="20" t="str">
        <f>IF('S.D. Paste sheet'!Q1335="","",'S.D. Paste sheet'!Q1335)</f>
        <v/>
      </c>
      <c r="R1335" s="20" t="str">
        <f>IF('S.D. Paste sheet'!R1335="","",'S.D. Paste sheet'!R1335)</f>
        <v/>
      </c>
      <c r="S1335" s="20" t="str">
        <f>IF('S.D. Paste sheet'!S1335="","",'S.D. Paste sheet'!S1335)</f>
        <v/>
      </c>
      <c r="T1335" s="20" t="str">
        <f>IF('S.D. Paste sheet'!T1335="","",'S.D. Paste sheet'!T1335)</f>
        <v/>
      </c>
      <c r="U1335" s="20" t="str">
        <f>IF('S.D. Paste sheet'!U1335="","",'S.D. Paste sheet'!U1335)</f>
        <v/>
      </c>
      <c r="V1335" s="20" t="str">
        <f>IF('S.D. Paste sheet'!V1335="","",'S.D. Paste sheet'!V1335)</f>
        <v/>
      </c>
      <c r="W1335" s="20" t="str">
        <f>IF('S.D. Paste sheet'!W1335="","",'S.D. Paste sheet'!W1335)</f>
        <v/>
      </c>
      <c r="X1335" s="20" t="str">
        <f>IF('S.D. Paste sheet'!X1335="","",'S.D. Paste sheet'!X1335)</f>
        <v/>
      </c>
      <c r="Y1335" s="20" t="str">
        <f>IF('S.D. Paste sheet'!Y1335="","",'S.D. Paste sheet'!Y1335)</f>
        <v/>
      </c>
      <c r="Z1335" s="20" t="str">
        <f>IF('S.D. Paste sheet'!Z1335="","",'S.D. Paste sheet'!Z1335)</f>
        <v/>
      </c>
      <c r="AA1335" s="20" t="str">
        <f>IF('S.D. Paste sheet'!AA1335="","",'S.D. Paste sheet'!AA1335)</f>
        <v/>
      </c>
      <c r="AB1335" s="20" t="str">
        <f>IF('S.D. Paste sheet'!AB1335="","",'S.D. Paste sheet'!AB1335)</f>
        <v/>
      </c>
      <c r="AC1335" s="20" t="str">
        <f>IF('S.D. Paste sheet'!AC1335="","",'S.D. Paste sheet'!AC1335)</f>
        <v/>
      </c>
      <c r="AD1335" s="20" t="str">
        <f>IF('S.D. Paste sheet'!AD1335="","",'S.D. Paste sheet'!AD1335)</f>
        <v/>
      </c>
      <c r="AE1335" s="28"/>
      <c r="AF1335" t="str">
        <f>IF(AK1335="","",IF(AK1335&gt;0,COUNT($AG$2:AG1335),""))</f>
        <v/>
      </c>
      <c r="AG1335" s="25" t="str">
        <f t="shared" si="643"/>
        <v/>
      </c>
      <c r="AH1335" s="25" t="str">
        <f t="shared" si="644"/>
        <v/>
      </c>
      <c r="AI1335" s="25" t="str">
        <f t="shared" si="645"/>
        <v/>
      </c>
      <c r="AJ1335" s="25" t="str">
        <f t="shared" si="646"/>
        <v/>
      </c>
      <c r="AK1335" s="25" t="str">
        <f t="shared" si="647"/>
        <v/>
      </c>
      <c r="AL1335" s="25" t="str">
        <f t="shared" si="648"/>
        <v/>
      </c>
      <c r="AM1335" s="25" t="str">
        <f t="shared" si="649"/>
        <v/>
      </c>
      <c r="AN1335" s="25" t="str">
        <f t="shared" si="650"/>
        <v/>
      </c>
      <c r="AO1335" s="25" t="str">
        <f t="shared" si="651"/>
        <v/>
      </c>
      <c r="AP1335" s="25" t="str">
        <f t="shared" si="652"/>
        <v/>
      </c>
      <c r="AQ1335" s="25" t="str">
        <f t="shared" si="653"/>
        <v/>
      </c>
      <c r="AR1335" s="25" t="str">
        <f t="shared" si="654"/>
        <v/>
      </c>
      <c r="AS1335" s="25" t="str">
        <f t="shared" si="655"/>
        <v/>
      </c>
      <c r="AT1335" s="25" t="str">
        <f t="shared" si="656"/>
        <v/>
      </c>
      <c r="AU1335" s="25" t="str">
        <f t="shared" si="657"/>
        <v/>
      </c>
      <c r="AV1335" s="25" t="str">
        <f t="shared" si="658"/>
        <v/>
      </c>
      <c r="AX1335" t="str">
        <f>IF(BC1335="","",IF(BC1335&gt;0,COUNT($AY$2:AY1335),""))</f>
        <v/>
      </c>
      <c r="AY1335" s="25" t="str">
        <f t="shared" si="659"/>
        <v/>
      </c>
      <c r="AZ1335" s="25" t="str">
        <f t="shared" si="660"/>
        <v/>
      </c>
      <c r="BA1335" s="25" t="str">
        <f t="shared" si="661"/>
        <v/>
      </c>
      <c r="BB1335" s="25" t="str">
        <f t="shared" si="662"/>
        <v/>
      </c>
      <c r="BC1335" s="25" t="str">
        <f t="shared" si="663"/>
        <v/>
      </c>
      <c r="BD1335" s="25" t="str">
        <f t="shared" si="664"/>
        <v/>
      </c>
      <c r="BE1335" s="25" t="str">
        <f t="shared" si="665"/>
        <v/>
      </c>
      <c r="BF1335" s="25" t="str">
        <f t="shared" si="666"/>
        <v/>
      </c>
      <c r="BG1335" s="25" t="str">
        <f t="shared" si="667"/>
        <v/>
      </c>
      <c r="BH1335" s="25" t="str">
        <f t="shared" si="668"/>
        <v/>
      </c>
      <c r="BI1335" s="25" t="str">
        <f t="shared" si="669"/>
        <v/>
      </c>
      <c r="BJ1335" s="25" t="str">
        <f t="shared" si="670"/>
        <v/>
      </c>
      <c r="BK1335" s="25" t="str">
        <f t="shared" si="671"/>
        <v/>
      </c>
      <c r="BL1335" s="25" t="str">
        <f t="shared" si="672"/>
        <v/>
      </c>
      <c r="BM1335" s="25" t="str">
        <f t="shared" si="673"/>
        <v/>
      </c>
      <c r="BN1335" s="25" t="str">
        <f t="shared" si="674"/>
        <v/>
      </c>
    </row>
    <row r="1336" spans="1:66" x14ac:dyDescent="0.25">
      <c r="A1336" s="20" t="str">
        <f>IF('S.D. Paste sheet'!A1336="","",'S.D. Paste sheet'!A1336)</f>
        <v/>
      </c>
      <c r="B1336" s="20" t="str">
        <f>IF('S.D. Paste sheet'!B1336="","",'S.D. Paste sheet'!B1336)</f>
        <v/>
      </c>
      <c r="C1336" s="20" t="str">
        <f>IF('S.D. Paste sheet'!C1336="","",'S.D. Paste sheet'!C1336)</f>
        <v/>
      </c>
      <c r="D1336" s="20" t="str">
        <f>IF('S.D. Paste sheet'!D1336="","",'S.D. Paste sheet'!D1336)</f>
        <v/>
      </c>
      <c r="E1336" s="20" t="str">
        <f>IF('S.D. Paste sheet'!E1336="","",UPPER('S.D. Paste sheet'!E1336))</f>
        <v/>
      </c>
      <c r="F1336" s="20" t="str">
        <f>IF('S.D. Paste sheet'!F1336="","",'S.D. Paste sheet'!F1336)</f>
        <v/>
      </c>
      <c r="G1336" s="20" t="str">
        <f>IF('S.D. Paste sheet'!G1336="","",UPPER('S.D. Paste sheet'!G1336))</f>
        <v/>
      </c>
      <c r="H1336" s="20" t="str">
        <f>IF('S.D. Paste sheet'!H1336="","",UPPER('S.D. Paste sheet'!H1336))</f>
        <v/>
      </c>
      <c r="I1336" s="20" t="str">
        <f>IF('S.D. Paste sheet'!I1336="","",'S.D. Paste sheet'!I1336)</f>
        <v/>
      </c>
      <c r="J1336" s="20" t="str">
        <f>IF('S.D. Paste sheet'!J1336="","",'S.D. Paste sheet'!J1336)</f>
        <v/>
      </c>
      <c r="K1336" s="20" t="str">
        <f>IF('S.D. Paste sheet'!K1336="","",'S.D. Paste sheet'!K1336)</f>
        <v/>
      </c>
      <c r="L1336" s="20" t="str">
        <f>IF('S.D. Paste sheet'!L1336="","",'S.D. Paste sheet'!L1336)</f>
        <v/>
      </c>
      <c r="M1336" s="20" t="str">
        <f>IF('S.D. Paste sheet'!M1336="","",'S.D. Paste sheet'!M1336)</f>
        <v/>
      </c>
      <c r="N1336" s="20" t="str">
        <f>IF('S.D. Paste sheet'!N1336="","",'S.D. Paste sheet'!N1336)</f>
        <v/>
      </c>
      <c r="O1336" s="20" t="str">
        <f>IF('S.D. Paste sheet'!O1336="","",'S.D. Paste sheet'!O1336)</f>
        <v/>
      </c>
      <c r="P1336" s="20" t="str">
        <f>IF('S.D. Paste sheet'!P1336="","",'S.D. Paste sheet'!P1336)</f>
        <v/>
      </c>
      <c r="Q1336" s="20" t="str">
        <f>IF('S.D. Paste sheet'!Q1336="","",'S.D. Paste sheet'!Q1336)</f>
        <v/>
      </c>
      <c r="R1336" s="20" t="str">
        <f>IF('S.D. Paste sheet'!R1336="","",'S.D. Paste sheet'!R1336)</f>
        <v/>
      </c>
      <c r="S1336" s="20" t="str">
        <f>IF('S.D. Paste sheet'!S1336="","",'S.D. Paste sheet'!S1336)</f>
        <v/>
      </c>
      <c r="T1336" s="20" t="str">
        <f>IF('S.D. Paste sheet'!T1336="","",'S.D. Paste sheet'!T1336)</f>
        <v/>
      </c>
      <c r="U1336" s="20" t="str">
        <f>IF('S.D. Paste sheet'!U1336="","",'S.D. Paste sheet'!U1336)</f>
        <v/>
      </c>
      <c r="V1336" s="20" t="str">
        <f>IF('S.D. Paste sheet'!V1336="","",'S.D. Paste sheet'!V1336)</f>
        <v/>
      </c>
      <c r="W1336" s="20" t="str">
        <f>IF('S.D. Paste sheet'!W1336="","",'S.D. Paste sheet'!W1336)</f>
        <v/>
      </c>
      <c r="X1336" s="20" t="str">
        <f>IF('S.D. Paste sheet'!X1336="","",'S.D. Paste sheet'!X1336)</f>
        <v/>
      </c>
      <c r="Y1336" s="20" t="str">
        <f>IF('S.D. Paste sheet'!Y1336="","",'S.D. Paste sheet'!Y1336)</f>
        <v/>
      </c>
      <c r="Z1336" s="20" t="str">
        <f>IF('S.D. Paste sheet'!Z1336="","",'S.D. Paste sheet'!Z1336)</f>
        <v/>
      </c>
      <c r="AA1336" s="20" t="str">
        <f>IF('S.D. Paste sheet'!AA1336="","",'S.D. Paste sheet'!AA1336)</f>
        <v/>
      </c>
      <c r="AB1336" s="20" t="str">
        <f>IF('S.D. Paste sheet'!AB1336="","",'S.D. Paste sheet'!AB1336)</f>
        <v/>
      </c>
      <c r="AC1336" s="20" t="str">
        <f>IF('S.D. Paste sheet'!AC1336="","",'S.D. Paste sheet'!AC1336)</f>
        <v/>
      </c>
      <c r="AD1336" s="20" t="str">
        <f>IF('S.D. Paste sheet'!AD1336="","",'S.D. Paste sheet'!AD1336)</f>
        <v/>
      </c>
      <c r="AE1336" s="28"/>
      <c r="AF1336" t="str">
        <f>IF(AK1336="","",IF(AK1336&gt;0,COUNT($AG$2:AG1336),""))</f>
        <v/>
      </c>
      <c r="AG1336" s="25" t="str">
        <f t="shared" si="643"/>
        <v/>
      </c>
      <c r="AH1336" s="25" t="str">
        <f t="shared" si="644"/>
        <v/>
      </c>
      <c r="AI1336" s="25" t="str">
        <f t="shared" si="645"/>
        <v/>
      </c>
      <c r="AJ1336" s="25" t="str">
        <f t="shared" si="646"/>
        <v/>
      </c>
      <c r="AK1336" s="25" t="str">
        <f t="shared" si="647"/>
        <v/>
      </c>
      <c r="AL1336" s="25" t="str">
        <f t="shared" si="648"/>
        <v/>
      </c>
      <c r="AM1336" s="25" t="str">
        <f t="shared" si="649"/>
        <v/>
      </c>
      <c r="AN1336" s="25" t="str">
        <f t="shared" si="650"/>
        <v/>
      </c>
      <c r="AO1336" s="25" t="str">
        <f t="shared" si="651"/>
        <v/>
      </c>
      <c r="AP1336" s="25" t="str">
        <f t="shared" si="652"/>
        <v/>
      </c>
      <c r="AQ1336" s="25" t="str">
        <f t="shared" si="653"/>
        <v/>
      </c>
      <c r="AR1336" s="25" t="str">
        <f t="shared" si="654"/>
        <v/>
      </c>
      <c r="AS1336" s="25" t="str">
        <f t="shared" si="655"/>
        <v/>
      </c>
      <c r="AT1336" s="25" t="str">
        <f t="shared" si="656"/>
        <v/>
      </c>
      <c r="AU1336" s="25" t="str">
        <f t="shared" si="657"/>
        <v/>
      </c>
      <c r="AV1336" s="25" t="str">
        <f t="shared" si="658"/>
        <v/>
      </c>
      <c r="AX1336" t="str">
        <f>IF(BC1336="","",IF(BC1336&gt;0,COUNT($AY$2:AY1336),""))</f>
        <v/>
      </c>
      <c r="AY1336" s="25" t="str">
        <f t="shared" si="659"/>
        <v/>
      </c>
      <c r="AZ1336" s="25" t="str">
        <f t="shared" si="660"/>
        <v/>
      </c>
      <c r="BA1336" s="25" t="str">
        <f t="shared" si="661"/>
        <v/>
      </c>
      <c r="BB1336" s="25" t="str">
        <f t="shared" si="662"/>
        <v/>
      </c>
      <c r="BC1336" s="25" t="str">
        <f t="shared" si="663"/>
        <v/>
      </c>
      <c r="BD1336" s="25" t="str">
        <f t="shared" si="664"/>
        <v/>
      </c>
      <c r="BE1336" s="25" t="str">
        <f t="shared" si="665"/>
        <v/>
      </c>
      <c r="BF1336" s="25" t="str">
        <f t="shared" si="666"/>
        <v/>
      </c>
      <c r="BG1336" s="25" t="str">
        <f t="shared" si="667"/>
        <v/>
      </c>
      <c r="BH1336" s="25" t="str">
        <f t="shared" si="668"/>
        <v/>
      </c>
      <c r="BI1336" s="25" t="str">
        <f t="shared" si="669"/>
        <v/>
      </c>
      <c r="BJ1336" s="25" t="str">
        <f t="shared" si="670"/>
        <v/>
      </c>
      <c r="BK1336" s="25" t="str">
        <f t="shared" si="671"/>
        <v/>
      </c>
      <c r="BL1336" s="25" t="str">
        <f t="shared" si="672"/>
        <v/>
      </c>
      <c r="BM1336" s="25" t="str">
        <f t="shared" si="673"/>
        <v/>
      </c>
      <c r="BN1336" s="25" t="str">
        <f t="shared" si="674"/>
        <v/>
      </c>
    </row>
    <row r="1337" spans="1:66" x14ac:dyDescent="0.25">
      <c r="A1337" s="20" t="str">
        <f>IF('S.D. Paste sheet'!A1337="","",'S.D. Paste sheet'!A1337)</f>
        <v/>
      </c>
      <c r="B1337" s="20" t="str">
        <f>IF('S.D. Paste sheet'!B1337="","",'S.D. Paste sheet'!B1337)</f>
        <v/>
      </c>
      <c r="C1337" s="20" t="str">
        <f>IF('S.D. Paste sheet'!C1337="","",'S.D. Paste sheet'!C1337)</f>
        <v/>
      </c>
      <c r="D1337" s="20" t="str">
        <f>IF('S.D. Paste sheet'!D1337="","",'S.D. Paste sheet'!D1337)</f>
        <v/>
      </c>
      <c r="E1337" s="20" t="str">
        <f>IF('S.D. Paste sheet'!E1337="","",UPPER('S.D. Paste sheet'!E1337))</f>
        <v/>
      </c>
      <c r="F1337" s="20" t="str">
        <f>IF('S.D. Paste sheet'!F1337="","",'S.D. Paste sheet'!F1337)</f>
        <v/>
      </c>
      <c r="G1337" s="20" t="str">
        <f>IF('S.D. Paste sheet'!G1337="","",UPPER('S.D. Paste sheet'!G1337))</f>
        <v/>
      </c>
      <c r="H1337" s="20" t="str">
        <f>IF('S.D. Paste sheet'!H1337="","",UPPER('S.D. Paste sheet'!H1337))</f>
        <v/>
      </c>
      <c r="I1337" s="20" t="str">
        <f>IF('S.D. Paste sheet'!I1337="","",'S.D. Paste sheet'!I1337)</f>
        <v/>
      </c>
      <c r="J1337" s="20" t="str">
        <f>IF('S.D. Paste sheet'!J1337="","",'S.D. Paste sheet'!J1337)</f>
        <v/>
      </c>
      <c r="K1337" s="20" t="str">
        <f>IF('S.D. Paste sheet'!K1337="","",'S.D. Paste sheet'!K1337)</f>
        <v/>
      </c>
      <c r="L1337" s="20" t="str">
        <f>IF('S.D. Paste sheet'!L1337="","",'S.D. Paste sheet'!L1337)</f>
        <v/>
      </c>
      <c r="M1337" s="20" t="str">
        <f>IF('S.D. Paste sheet'!M1337="","",'S.D. Paste sheet'!M1337)</f>
        <v/>
      </c>
      <c r="N1337" s="20" t="str">
        <f>IF('S.D. Paste sheet'!N1337="","",'S.D. Paste sheet'!N1337)</f>
        <v/>
      </c>
      <c r="O1337" s="20" t="str">
        <f>IF('S.D. Paste sheet'!O1337="","",'S.D. Paste sheet'!O1337)</f>
        <v/>
      </c>
      <c r="P1337" s="20" t="str">
        <f>IF('S.D. Paste sheet'!P1337="","",'S.D. Paste sheet'!P1337)</f>
        <v/>
      </c>
      <c r="Q1337" s="20" t="str">
        <f>IF('S.D. Paste sheet'!Q1337="","",'S.D. Paste sheet'!Q1337)</f>
        <v/>
      </c>
      <c r="R1337" s="20" t="str">
        <f>IF('S.D. Paste sheet'!R1337="","",'S.D. Paste sheet'!R1337)</f>
        <v/>
      </c>
      <c r="S1337" s="20" t="str">
        <f>IF('S.D. Paste sheet'!S1337="","",'S.D. Paste sheet'!S1337)</f>
        <v/>
      </c>
      <c r="T1337" s="20" t="str">
        <f>IF('S.D. Paste sheet'!T1337="","",'S.D. Paste sheet'!T1337)</f>
        <v/>
      </c>
      <c r="U1337" s="20" t="str">
        <f>IF('S.D. Paste sheet'!U1337="","",'S.D. Paste sheet'!U1337)</f>
        <v/>
      </c>
      <c r="V1337" s="20" t="str">
        <f>IF('S.D. Paste sheet'!V1337="","",'S.D. Paste sheet'!V1337)</f>
        <v/>
      </c>
      <c r="W1337" s="20" t="str">
        <f>IF('S.D. Paste sheet'!W1337="","",'S.D. Paste sheet'!W1337)</f>
        <v/>
      </c>
      <c r="X1337" s="20" t="str">
        <f>IF('S.D. Paste sheet'!X1337="","",'S.D. Paste sheet'!X1337)</f>
        <v/>
      </c>
      <c r="Y1337" s="20" t="str">
        <f>IF('S.D. Paste sheet'!Y1337="","",'S.D. Paste sheet'!Y1337)</f>
        <v/>
      </c>
      <c r="Z1337" s="20" t="str">
        <f>IF('S.D. Paste sheet'!Z1337="","",'S.D. Paste sheet'!Z1337)</f>
        <v/>
      </c>
      <c r="AA1337" s="20" t="str">
        <f>IF('S.D. Paste sheet'!AA1337="","",'S.D. Paste sheet'!AA1337)</f>
        <v/>
      </c>
      <c r="AB1337" s="20" t="str">
        <f>IF('S.D. Paste sheet'!AB1337="","",'S.D. Paste sheet'!AB1337)</f>
        <v/>
      </c>
      <c r="AC1337" s="20" t="str">
        <f>IF('S.D. Paste sheet'!AC1337="","",'S.D. Paste sheet'!AC1337)</f>
        <v/>
      </c>
      <c r="AD1337" s="20" t="str">
        <f>IF('S.D. Paste sheet'!AD1337="","",'S.D. Paste sheet'!AD1337)</f>
        <v/>
      </c>
      <c r="AE1337" s="28"/>
      <c r="AF1337" t="str">
        <f>IF(AK1337="","",IF(AK1337&gt;0,COUNT($AG$2:AG1337),""))</f>
        <v/>
      </c>
      <c r="AG1337" s="25" t="str">
        <f t="shared" si="643"/>
        <v/>
      </c>
      <c r="AH1337" s="25" t="str">
        <f t="shared" si="644"/>
        <v/>
      </c>
      <c r="AI1337" s="25" t="str">
        <f t="shared" si="645"/>
        <v/>
      </c>
      <c r="AJ1337" s="25" t="str">
        <f t="shared" si="646"/>
        <v/>
      </c>
      <c r="AK1337" s="25" t="str">
        <f t="shared" si="647"/>
        <v/>
      </c>
      <c r="AL1337" s="25" t="str">
        <f t="shared" si="648"/>
        <v/>
      </c>
      <c r="AM1337" s="25" t="str">
        <f t="shared" si="649"/>
        <v/>
      </c>
      <c r="AN1337" s="25" t="str">
        <f t="shared" si="650"/>
        <v/>
      </c>
      <c r="AO1337" s="25" t="str">
        <f t="shared" si="651"/>
        <v/>
      </c>
      <c r="AP1337" s="25" t="str">
        <f t="shared" si="652"/>
        <v/>
      </c>
      <c r="AQ1337" s="25" t="str">
        <f t="shared" si="653"/>
        <v/>
      </c>
      <c r="AR1337" s="25" t="str">
        <f t="shared" si="654"/>
        <v/>
      </c>
      <c r="AS1337" s="25" t="str">
        <f t="shared" si="655"/>
        <v/>
      </c>
      <c r="AT1337" s="25" t="str">
        <f t="shared" si="656"/>
        <v/>
      </c>
      <c r="AU1337" s="25" t="str">
        <f t="shared" si="657"/>
        <v/>
      </c>
      <c r="AV1337" s="25" t="str">
        <f t="shared" si="658"/>
        <v/>
      </c>
      <c r="AX1337" t="str">
        <f>IF(BC1337="","",IF(BC1337&gt;0,COUNT($AY$2:AY1337),""))</f>
        <v/>
      </c>
      <c r="AY1337" s="25" t="str">
        <f t="shared" si="659"/>
        <v/>
      </c>
      <c r="AZ1337" s="25" t="str">
        <f t="shared" si="660"/>
        <v/>
      </c>
      <c r="BA1337" s="25" t="str">
        <f t="shared" si="661"/>
        <v/>
      </c>
      <c r="BB1337" s="25" t="str">
        <f t="shared" si="662"/>
        <v/>
      </c>
      <c r="BC1337" s="25" t="str">
        <f t="shared" si="663"/>
        <v/>
      </c>
      <c r="BD1337" s="25" t="str">
        <f t="shared" si="664"/>
        <v/>
      </c>
      <c r="BE1337" s="25" t="str">
        <f t="shared" si="665"/>
        <v/>
      </c>
      <c r="BF1337" s="25" t="str">
        <f t="shared" si="666"/>
        <v/>
      </c>
      <c r="BG1337" s="25" t="str">
        <f t="shared" si="667"/>
        <v/>
      </c>
      <c r="BH1337" s="25" t="str">
        <f t="shared" si="668"/>
        <v/>
      </c>
      <c r="BI1337" s="25" t="str">
        <f t="shared" si="669"/>
        <v/>
      </c>
      <c r="BJ1337" s="25" t="str">
        <f t="shared" si="670"/>
        <v/>
      </c>
      <c r="BK1337" s="25" t="str">
        <f t="shared" si="671"/>
        <v/>
      </c>
      <c r="BL1337" s="25" t="str">
        <f t="shared" si="672"/>
        <v/>
      </c>
      <c r="BM1337" s="25" t="str">
        <f t="shared" si="673"/>
        <v/>
      </c>
      <c r="BN1337" s="25" t="str">
        <f t="shared" si="674"/>
        <v/>
      </c>
    </row>
    <row r="1338" spans="1:66" x14ac:dyDescent="0.25">
      <c r="A1338" s="20" t="str">
        <f>IF('S.D. Paste sheet'!A1338="","",'S.D. Paste sheet'!A1338)</f>
        <v/>
      </c>
      <c r="B1338" s="20" t="str">
        <f>IF('S.D. Paste sheet'!B1338="","",'S.D. Paste sheet'!B1338)</f>
        <v/>
      </c>
      <c r="C1338" s="20" t="str">
        <f>IF('S.D. Paste sheet'!C1338="","",'S.D. Paste sheet'!C1338)</f>
        <v/>
      </c>
      <c r="D1338" s="20" t="str">
        <f>IF('S.D. Paste sheet'!D1338="","",'S.D. Paste sheet'!D1338)</f>
        <v/>
      </c>
      <c r="E1338" s="20" t="str">
        <f>IF('S.D. Paste sheet'!E1338="","",UPPER('S.D. Paste sheet'!E1338))</f>
        <v/>
      </c>
      <c r="F1338" s="20" t="str">
        <f>IF('S.D. Paste sheet'!F1338="","",'S.D. Paste sheet'!F1338)</f>
        <v/>
      </c>
      <c r="G1338" s="20" t="str">
        <f>IF('S.D. Paste sheet'!G1338="","",UPPER('S.D. Paste sheet'!G1338))</f>
        <v/>
      </c>
      <c r="H1338" s="20" t="str">
        <f>IF('S.D. Paste sheet'!H1338="","",UPPER('S.D. Paste sheet'!H1338))</f>
        <v/>
      </c>
      <c r="I1338" s="20" t="str">
        <f>IF('S.D. Paste sheet'!I1338="","",'S.D. Paste sheet'!I1338)</f>
        <v/>
      </c>
      <c r="J1338" s="20" t="str">
        <f>IF('S.D. Paste sheet'!J1338="","",'S.D. Paste sheet'!J1338)</f>
        <v/>
      </c>
      <c r="K1338" s="20" t="str">
        <f>IF('S.D. Paste sheet'!K1338="","",'S.D. Paste sheet'!K1338)</f>
        <v/>
      </c>
      <c r="L1338" s="20" t="str">
        <f>IF('S.D. Paste sheet'!L1338="","",'S.D. Paste sheet'!L1338)</f>
        <v/>
      </c>
      <c r="M1338" s="20" t="str">
        <f>IF('S.D. Paste sheet'!M1338="","",'S.D. Paste sheet'!M1338)</f>
        <v/>
      </c>
      <c r="N1338" s="20" t="str">
        <f>IF('S.D. Paste sheet'!N1338="","",'S.D. Paste sheet'!N1338)</f>
        <v/>
      </c>
      <c r="O1338" s="20" t="str">
        <f>IF('S.D. Paste sheet'!O1338="","",'S.D. Paste sheet'!O1338)</f>
        <v/>
      </c>
      <c r="P1338" s="20" t="str">
        <f>IF('S.D. Paste sheet'!P1338="","",'S.D. Paste sheet'!P1338)</f>
        <v/>
      </c>
      <c r="Q1338" s="20" t="str">
        <f>IF('S.D. Paste sheet'!Q1338="","",'S.D. Paste sheet'!Q1338)</f>
        <v/>
      </c>
      <c r="R1338" s="20" t="str">
        <f>IF('S.D. Paste sheet'!R1338="","",'S.D. Paste sheet'!R1338)</f>
        <v/>
      </c>
      <c r="S1338" s="20" t="str">
        <f>IF('S.D. Paste sheet'!S1338="","",'S.D. Paste sheet'!S1338)</f>
        <v/>
      </c>
      <c r="T1338" s="20" t="str">
        <f>IF('S.D. Paste sheet'!T1338="","",'S.D. Paste sheet'!T1338)</f>
        <v/>
      </c>
      <c r="U1338" s="20" t="str">
        <f>IF('S.D. Paste sheet'!U1338="","",'S.D. Paste sheet'!U1338)</f>
        <v/>
      </c>
      <c r="V1338" s="20" t="str">
        <f>IF('S.D. Paste sheet'!V1338="","",'S.D. Paste sheet'!V1338)</f>
        <v/>
      </c>
      <c r="W1338" s="20" t="str">
        <f>IF('S.D. Paste sheet'!W1338="","",'S.D. Paste sheet'!W1338)</f>
        <v/>
      </c>
      <c r="X1338" s="20" t="str">
        <f>IF('S.D. Paste sheet'!X1338="","",'S.D. Paste sheet'!X1338)</f>
        <v/>
      </c>
      <c r="Y1338" s="20" t="str">
        <f>IF('S.D. Paste sheet'!Y1338="","",'S.D. Paste sheet'!Y1338)</f>
        <v/>
      </c>
      <c r="Z1338" s="20" t="str">
        <f>IF('S.D. Paste sheet'!Z1338="","",'S.D. Paste sheet'!Z1338)</f>
        <v/>
      </c>
      <c r="AA1338" s="20" t="str">
        <f>IF('S.D. Paste sheet'!AA1338="","",'S.D. Paste sheet'!AA1338)</f>
        <v/>
      </c>
      <c r="AB1338" s="20" t="str">
        <f>IF('S.D. Paste sheet'!AB1338="","",'S.D. Paste sheet'!AB1338)</f>
        <v/>
      </c>
      <c r="AC1338" s="20" t="str">
        <f>IF('S.D. Paste sheet'!AC1338="","",'S.D. Paste sheet'!AC1338)</f>
        <v/>
      </c>
      <c r="AD1338" s="20" t="str">
        <f>IF('S.D. Paste sheet'!AD1338="","",'S.D. Paste sheet'!AD1338)</f>
        <v/>
      </c>
      <c r="AE1338" s="28"/>
      <c r="AF1338" t="str">
        <f>IF(AK1338="","",IF(AK1338&gt;0,COUNT($AG$2:AG1338),""))</f>
        <v/>
      </c>
      <c r="AG1338" s="25" t="str">
        <f t="shared" si="643"/>
        <v/>
      </c>
      <c r="AH1338" s="25" t="str">
        <f t="shared" si="644"/>
        <v/>
      </c>
      <c r="AI1338" s="25" t="str">
        <f t="shared" si="645"/>
        <v/>
      </c>
      <c r="AJ1338" s="25" t="str">
        <f t="shared" si="646"/>
        <v/>
      </c>
      <c r="AK1338" s="25" t="str">
        <f t="shared" si="647"/>
        <v/>
      </c>
      <c r="AL1338" s="25" t="str">
        <f t="shared" si="648"/>
        <v/>
      </c>
      <c r="AM1338" s="25" t="str">
        <f t="shared" si="649"/>
        <v/>
      </c>
      <c r="AN1338" s="25" t="str">
        <f t="shared" si="650"/>
        <v/>
      </c>
      <c r="AO1338" s="25" t="str">
        <f t="shared" si="651"/>
        <v/>
      </c>
      <c r="AP1338" s="25" t="str">
        <f t="shared" si="652"/>
        <v/>
      </c>
      <c r="AQ1338" s="25" t="str">
        <f t="shared" si="653"/>
        <v/>
      </c>
      <c r="AR1338" s="25" t="str">
        <f t="shared" si="654"/>
        <v/>
      </c>
      <c r="AS1338" s="25" t="str">
        <f t="shared" si="655"/>
        <v/>
      </c>
      <c r="AT1338" s="25" t="str">
        <f t="shared" si="656"/>
        <v/>
      </c>
      <c r="AU1338" s="25" t="str">
        <f t="shared" si="657"/>
        <v/>
      </c>
      <c r="AV1338" s="25" t="str">
        <f t="shared" si="658"/>
        <v/>
      </c>
      <c r="AX1338" t="str">
        <f>IF(BC1338="","",IF(BC1338&gt;0,COUNT($AY$2:AY1338),""))</f>
        <v/>
      </c>
      <c r="AY1338" s="25" t="str">
        <f t="shared" si="659"/>
        <v/>
      </c>
      <c r="AZ1338" s="25" t="str">
        <f t="shared" si="660"/>
        <v/>
      </c>
      <c r="BA1338" s="25" t="str">
        <f t="shared" si="661"/>
        <v/>
      </c>
      <c r="BB1338" s="25" t="str">
        <f t="shared" si="662"/>
        <v/>
      </c>
      <c r="BC1338" s="25" t="str">
        <f t="shared" si="663"/>
        <v/>
      </c>
      <c r="BD1338" s="25" t="str">
        <f t="shared" si="664"/>
        <v/>
      </c>
      <c r="BE1338" s="25" t="str">
        <f t="shared" si="665"/>
        <v/>
      </c>
      <c r="BF1338" s="25" t="str">
        <f t="shared" si="666"/>
        <v/>
      </c>
      <c r="BG1338" s="25" t="str">
        <f t="shared" si="667"/>
        <v/>
      </c>
      <c r="BH1338" s="25" t="str">
        <f t="shared" si="668"/>
        <v/>
      </c>
      <c r="BI1338" s="25" t="str">
        <f t="shared" si="669"/>
        <v/>
      </c>
      <c r="BJ1338" s="25" t="str">
        <f t="shared" si="670"/>
        <v/>
      </c>
      <c r="BK1338" s="25" t="str">
        <f t="shared" si="671"/>
        <v/>
      </c>
      <c r="BL1338" s="25" t="str">
        <f t="shared" si="672"/>
        <v/>
      </c>
      <c r="BM1338" s="25" t="str">
        <f t="shared" si="673"/>
        <v/>
      </c>
      <c r="BN1338" s="25" t="str">
        <f t="shared" si="674"/>
        <v/>
      </c>
    </row>
    <row r="1339" spans="1:66" x14ac:dyDescent="0.25">
      <c r="A1339" s="20" t="str">
        <f>IF('S.D. Paste sheet'!A1339="","",'S.D. Paste sheet'!A1339)</f>
        <v/>
      </c>
      <c r="B1339" s="20" t="str">
        <f>IF('S.D. Paste sheet'!B1339="","",'S.D. Paste sheet'!B1339)</f>
        <v/>
      </c>
      <c r="C1339" s="20" t="str">
        <f>IF('S.D. Paste sheet'!C1339="","",'S.D. Paste sheet'!C1339)</f>
        <v/>
      </c>
      <c r="D1339" s="20" t="str">
        <f>IF('S.D. Paste sheet'!D1339="","",'S.D. Paste sheet'!D1339)</f>
        <v/>
      </c>
      <c r="E1339" s="20" t="str">
        <f>IF('S.D. Paste sheet'!E1339="","",UPPER('S.D. Paste sheet'!E1339))</f>
        <v/>
      </c>
      <c r="F1339" s="20" t="str">
        <f>IF('S.D. Paste sheet'!F1339="","",'S.D. Paste sheet'!F1339)</f>
        <v/>
      </c>
      <c r="G1339" s="20" t="str">
        <f>IF('S.D. Paste sheet'!G1339="","",UPPER('S.D. Paste sheet'!G1339))</f>
        <v/>
      </c>
      <c r="H1339" s="20" t="str">
        <f>IF('S.D. Paste sheet'!H1339="","",UPPER('S.D. Paste sheet'!H1339))</f>
        <v/>
      </c>
      <c r="I1339" s="20" t="str">
        <f>IF('S.D. Paste sheet'!I1339="","",'S.D. Paste sheet'!I1339)</f>
        <v/>
      </c>
      <c r="J1339" s="20" t="str">
        <f>IF('S.D. Paste sheet'!J1339="","",'S.D. Paste sheet'!J1339)</f>
        <v/>
      </c>
      <c r="K1339" s="20" t="str">
        <f>IF('S.D. Paste sheet'!K1339="","",'S.D. Paste sheet'!K1339)</f>
        <v/>
      </c>
      <c r="L1339" s="20" t="str">
        <f>IF('S.D. Paste sheet'!L1339="","",'S.D. Paste sheet'!L1339)</f>
        <v/>
      </c>
      <c r="M1339" s="20" t="str">
        <f>IF('S.D. Paste sheet'!M1339="","",'S.D. Paste sheet'!M1339)</f>
        <v/>
      </c>
      <c r="N1339" s="20" t="str">
        <f>IF('S.D. Paste sheet'!N1339="","",'S.D. Paste sheet'!N1339)</f>
        <v/>
      </c>
      <c r="O1339" s="20" t="str">
        <f>IF('S.D. Paste sheet'!O1339="","",'S.D. Paste sheet'!O1339)</f>
        <v/>
      </c>
      <c r="P1339" s="20" t="str">
        <f>IF('S.D. Paste sheet'!P1339="","",'S.D. Paste sheet'!P1339)</f>
        <v/>
      </c>
      <c r="Q1339" s="20" t="str">
        <f>IF('S.D. Paste sheet'!Q1339="","",'S.D. Paste sheet'!Q1339)</f>
        <v/>
      </c>
      <c r="R1339" s="20" t="str">
        <f>IF('S.D. Paste sheet'!R1339="","",'S.D. Paste sheet'!R1339)</f>
        <v/>
      </c>
      <c r="S1339" s="20" t="str">
        <f>IF('S.D. Paste sheet'!S1339="","",'S.D. Paste sheet'!S1339)</f>
        <v/>
      </c>
      <c r="T1339" s="20" t="str">
        <f>IF('S.D. Paste sheet'!T1339="","",'S.D. Paste sheet'!T1339)</f>
        <v/>
      </c>
      <c r="U1339" s="20" t="str">
        <f>IF('S.D. Paste sheet'!U1339="","",'S.D. Paste sheet'!U1339)</f>
        <v/>
      </c>
      <c r="V1339" s="20" t="str">
        <f>IF('S.D. Paste sheet'!V1339="","",'S.D. Paste sheet'!V1339)</f>
        <v/>
      </c>
      <c r="W1339" s="20" t="str">
        <f>IF('S.D. Paste sheet'!W1339="","",'S.D. Paste sheet'!W1339)</f>
        <v/>
      </c>
      <c r="X1339" s="20" t="str">
        <f>IF('S.D. Paste sheet'!X1339="","",'S.D. Paste sheet'!X1339)</f>
        <v/>
      </c>
      <c r="Y1339" s="20" t="str">
        <f>IF('S.D. Paste sheet'!Y1339="","",'S.D. Paste sheet'!Y1339)</f>
        <v/>
      </c>
      <c r="Z1339" s="20" t="str">
        <f>IF('S.D. Paste sheet'!Z1339="","",'S.D. Paste sheet'!Z1339)</f>
        <v/>
      </c>
      <c r="AA1339" s="20" t="str">
        <f>IF('S.D. Paste sheet'!AA1339="","",'S.D. Paste sheet'!AA1339)</f>
        <v/>
      </c>
      <c r="AB1339" s="20" t="str">
        <f>IF('S.D. Paste sheet'!AB1339="","",'S.D. Paste sheet'!AB1339)</f>
        <v/>
      </c>
      <c r="AC1339" s="20" t="str">
        <f>IF('S.D. Paste sheet'!AC1339="","",'S.D. Paste sheet'!AC1339)</f>
        <v/>
      </c>
      <c r="AD1339" s="20" t="str">
        <f>IF('S.D. Paste sheet'!AD1339="","",'S.D. Paste sheet'!AD1339)</f>
        <v/>
      </c>
      <c r="AE1339" s="28"/>
      <c r="AF1339" t="str">
        <f>IF(AK1339="","",IF(AK1339&gt;0,COUNT($AG$2:AG1339),""))</f>
        <v/>
      </c>
      <c r="AG1339" s="25" t="str">
        <f t="shared" si="643"/>
        <v/>
      </c>
      <c r="AH1339" s="25" t="str">
        <f t="shared" si="644"/>
        <v/>
      </c>
      <c r="AI1339" s="25" t="str">
        <f t="shared" si="645"/>
        <v/>
      </c>
      <c r="AJ1339" s="25" t="str">
        <f t="shared" si="646"/>
        <v/>
      </c>
      <c r="AK1339" s="25" t="str">
        <f t="shared" si="647"/>
        <v/>
      </c>
      <c r="AL1339" s="25" t="str">
        <f t="shared" si="648"/>
        <v/>
      </c>
      <c r="AM1339" s="25" t="str">
        <f t="shared" si="649"/>
        <v/>
      </c>
      <c r="AN1339" s="25" t="str">
        <f t="shared" si="650"/>
        <v/>
      </c>
      <c r="AO1339" s="25" t="str">
        <f t="shared" si="651"/>
        <v/>
      </c>
      <c r="AP1339" s="25" t="str">
        <f t="shared" si="652"/>
        <v/>
      </c>
      <c r="AQ1339" s="25" t="str">
        <f t="shared" si="653"/>
        <v/>
      </c>
      <c r="AR1339" s="25" t="str">
        <f t="shared" si="654"/>
        <v/>
      </c>
      <c r="AS1339" s="25" t="str">
        <f t="shared" si="655"/>
        <v/>
      </c>
      <c r="AT1339" s="25" t="str">
        <f t="shared" si="656"/>
        <v/>
      </c>
      <c r="AU1339" s="25" t="str">
        <f t="shared" si="657"/>
        <v/>
      </c>
      <c r="AV1339" s="25" t="str">
        <f t="shared" si="658"/>
        <v/>
      </c>
      <c r="AX1339" t="str">
        <f>IF(BC1339="","",IF(BC1339&gt;0,COUNT($AY$2:AY1339),""))</f>
        <v/>
      </c>
      <c r="AY1339" s="25" t="str">
        <f t="shared" si="659"/>
        <v/>
      </c>
      <c r="AZ1339" s="25" t="str">
        <f t="shared" si="660"/>
        <v/>
      </c>
      <c r="BA1339" s="25" t="str">
        <f t="shared" si="661"/>
        <v/>
      </c>
      <c r="BB1339" s="25" t="str">
        <f t="shared" si="662"/>
        <v/>
      </c>
      <c r="BC1339" s="25" t="str">
        <f t="shared" si="663"/>
        <v/>
      </c>
      <c r="BD1339" s="25" t="str">
        <f t="shared" si="664"/>
        <v/>
      </c>
      <c r="BE1339" s="25" t="str">
        <f t="shared" si="665"/>
        <v/>
      </c>
      <c r="BF1339" s="25" t="str">
        <f t="shared" si="666"/>
        <v/>
      </c>
      <c r="BG1339" s="25" t="str">
        <f t="shared" si="667"/>
        <v/>
      </c>
      <c r="BH1339" s="25" t="str">
        <f t="shared" si="668"/>
        <v/>
      </c>
      <c r="BI1339" s="25" t="str">
        <f t="shared" si="669"/>
        <v/>
      </c>
      <c r="BJ1339" s="25" t="str">
        <f t="shared" si="670"/>
        <v/>
      </c>
      <c r="BK1339" s="25" t="str">
        <f t="shared" si="671"/>
        <v/>
      </c>
      <c r="BL1339" s="25" t="str">
        <f t="shared" si="672"/>
        <v/>
      </c>
      <c r="BM1339" s="25" t="str">
        <f t="shared" si="673"/>
        <v/>
      </c>
      <c r="BN1339" s="25" t="str">
        <f t="shared" si="674"/>
        <v/>
      </c>
    </row>
    <row r="1340" spans="1:66" x14ac:dyDescent="0.25">
      <c r="A1340" s="20" t="str">
        <f>IF('S.D. Paste sheet'!A1340="","",'S.D. Paste sheet'!A1340)</f>
        <v/>
      </c>
      <c r="B1340" s="20" t="str">
        <f>IF('S.D. Paste sheet'!B1340="","",'S.D. Paste sheet'!B1340)</f>
        <v/>
      </c>
      <c r="C1340" s="20" t="str">
        <f>IF('S.D. Paste sheet'!C1340="","",'S.D. Paste sheet'!C1340)</f>
        <v/>
      </c>
      <c r="D1340" s="20" t="str">
        <f>IF('S.D. Paste sheet'!D1340="","",'S.D. Paste sheet'!D1340)</f>
        <v/>
      </c>
      <c r="E1340" s="20" t="str">
        <f>IF('S.D. Paste sheet'!E1340="","",UPPER('S.D. Paste sheet'!E1340))</f>
        <v/>
      </c>
      <c r="F1340" s="20" t="str">
        <f>IF('S.D. Paste sheet'!F1340="","",'S.D. Paste sheet'!F1340)</f>
        <v/>
      </c>
      <c r="G1340" s="20" t="str">
        <f>IF('S.D. Paste sheet'!G1340="","",UPPER('S.D. Paste sheet'!G1340))</f>
        <v/>
      </c>
      <c r="H1340" s="20" t="str">
        <f>IF('S.D. Paste sheet'!H1340="","",UPPER('S.D. Paste sheet'!H1340))</f>
        <v/>
      </c>
      <c r="I1340" s="20" t="str">
        <f>IF('S.D. Paste sheet'!I1340="","",'S.D. Paste sheet'!I1340)</f>
        <v/>
      </c>
      <c r="J1340" s="20" t="str">
        <f>IF('S.D. Paste sheet'!J1340="","",'S.D. Paste sheet'!J1340)</f>
        <v/>
      </c>
      <c r="K1340" s="20" t="str">
        <f>IF('S.D. Paste sheet'!K1340="","",'S.D. Paste sheet'!K1340)</f>
        <v/>
      </c>
      <c r="L1340" s="20" t="str">
        <f>IF('S.D. Paste sheet'!L1340="","",'S.D. Paste sheet'!L1340)</f>
        <v/>
      </c>
      <c r="M1340" s="20" t="str">
        <f>IF('S.D. Paste sheet'!M1340="","",'S.D. Paste sheet'!M1340)</f>
        <v/>
      </c>
      <c r="N1340" s="20" t="str">
        <f>IF('S.D. Paste sheet'!N1340="","",'S.D. Paste sheet'!N1340)</f>
        <v/>
      </c>
      <c r="O1340" s="20" t="str">
        <f>IF('S.D. Paste sheet'!O1340="","",'S.D. Paste sheet'!O1340)</f>
        <v/>
      </c>
      <c r="P1340" s="20" t="str">
        <f>IF('S.D. Paste sheet'!P1340="","",'S.D. Paste sheet'!P1340)</f>
        <v/>
      </c>
      <c r="Q1340" s="20" t="str">
        <f>IF('S.D. Paste sheet'!Q1340="","",'S.D. Paste sheet'!Q1340)</f>
        <v/>
      </c>
      <c r="R1340" s="20" t="str">
        <f>IF('S.D. Paste sheet'!R1340="","",'S.D. Paste sheet'!R1340)</f>
        <v/>
      </c>
      <c r="S1340" s="20" t="str">
        <f>IF('S.D. Paste sheet'!S1340="","",'S.D. Paste sheet'!S1340)</f>
        <v/>
      </c>
      <c r="T1340" s="20" t="str">
        <f>IF('S.D. Paste sheet'!T1340="","",'S.D. Paste sheet'!T1340)</f>
        <v/>
      </c>
      <c r="U1340" s="20" t="str">
        <f>IF('S.D. Paste sheet'!U1340="","",'S.D. Paste sheet'!U1340)</f>
        <v/>
      </c>
      <c r="V1340" s="20" t="str">
        <f>IF('S.D. Paste sheet'!V1340="","",'S.D. Paste sheet'!V1340)</f>
        <v/>
      </c>
      <c r="W1340" s="20" t="str">
        <f>IF('S.D. Paste sheet'!W1340="","",'S.D. Paste sheet'!W1340)</f>
        <v/>
      </c>
      <c r="X1340" s="20" t="str">
        <f>IF('S.D. Paste sheet'!X1340="","",'S.D. Paste sheet'!X1340)</f>
        <v/>
      </c>
      <c r="Y1340" s="20" t="str">
        <f>IF('S.D. Paste sheet'!Y1340="","",'S.D. Paste sheet'!Y1340)</f>
        <v/>
      </c>
      <c r="Z1340" s="20" t="str">
        <f>IF('S.D. Paste sheet'!Z1340="","",'S.D. Paste sheet'!Z1340)</f>
        <v/>
      </c>
      <c r="AA1340" s="20" t="str">
        <f>IF('S.D. Paste sheet'!AA1340="","",'S.D. Paste sheet'!AA1340)</f>
        <v/>
      </c>
      <c r="AB1340" s="20" t="str">
        <f>IF('S.D. Paste sheet'!AB1340="","",'S.D. Paste sheet'!AB1340)</f>
        <v/>
      </c>
      <c r="AC1340" s="20" t="str">
        <f>IF('S.D. Paste sheet'!AC1340="","",'S.D. Paste sheet'!AC1340)</f>
        <v/>
      </c>
      <c r="AD1340" s="20" t="str">
        <f>IF('S.D. Paste sheet'!AD1340="","",'S.D. Paste sheet'!AD1340)</f>
        <v/>
      </c>
      <c r="AE1340" s="28"/>
      <c r="AF1340" t="str">
        <f>IF(AK1340="","",IF(AK1340&gt;0,COUNT($AG$2:AG1340),""))</f>
        <v/>
      </c>
      <c r="AG1340" s="25" t="str">
        <f t="shared" si="643"/>
        <v/>
      </c>
      <c r="AH1340" s="25" t="str">
        <f t="shared" si="644"/>
        <v/>
      </c>
      <c r="AI1340" s="25" t="str">
        <f t="shared" si="645"/>
        <v/>
      </c>
      <c r="AJ1340" s="25" t="str">
        <f t="shared" si="646"/>
        <v/>
      </c>
      <c r="AK1340" s="25" t="str">
        <f t="shared" si="647"/>
        <v/>
      </c>
      <c r="AL1340" s="25" t="str">
        <f t="shared" si="648"/>
        <v/>
      </c>
      <c r="AM1340" s="25" t="str">
        <f t="shared" si="649"/>
        <v/>
      </c>
      <c r="AN1340" s="25" t="str">
        <f t="shared" si="650"/>
        <v/>
      </c>
      <c r="AO1340" s="25" t="str">
        <f t="shared" si="651"/>
        <v/>
      </c>
      <c r="AP1340" s="25" t="str">
        <f t="shared" si="652"/>
        <v/>
      </c>
      <c r="AQ1340" s="25" t="str">
        <f t="shared" si="653"/>
        <v/>
      </c>
      <c r="AR1340" s="25" t="str">
        <f t="shared" si="654"/>
        <v/>
      </c>
      <c r="AS1340" s="25" t="str">
        <f t="shared" si="655"/>
        <v/>
      </c>
      <c r="AT1340" s="25" t="str">
        <f t="shared" si="656"/>
        <v/>
      </c>
      <c r="AU1340" s="25" t="str">
        <f t="shared" si="657"/>
        <v/>
      </c>
      <c r="AV1340" s="25" t="str">
        <f t="shared" si="658"/>
        <v/>
      </c>
      <c r="AX1340" t="str">
        <f>IF(BC1340="","",IF(BC1340&gt;0,COUNT($AY$2:AY1340),""))</f>
        <v/>
      </c>
      <c r="AY1340" s="25" t="str">
        <f t="shared" si="659"/>
        <v/>
      </c>
      <c r="AZ1340" s="25" t="str">
        <f t="shared" si="660"/>
        <v/>
      </c>
      <c r="BA1340" s="25" t="str">
        <f t="shared" si="661"/>
        <v/>
      </c>
      <c r="BB1340" s="25" t="str">
        <f t="shared" si="662"/>
        <v/>
      </c>
      <c r="BC1340" s="25" t="str">
        <f t="shared" si="663"/>
        <v/>
      </c>
      <c r="BD1340" s="25" t="str">
        <f t="shared" si="664"/>
        <v/>
      </c>
      <c r="BE1340" s="25" t="str">
        <f t="shared" si="665"/>
        <v/>
      </c>
      <c r="BF1340" s="25" t="str">
        <f t="shared" si="666"/>
        <v/>
      </c>
      <c r="BG1340" s="25" t="str">
        <f t="shared" si="667"/>
        <v/>
      </c>
      <c r="BH1340" s="25" t="str">
        <f t="shared" si="668"/>
        <v/>
      </c>
      <c r="BI1340" s="25" t="str">
        <f t="shared" si="669"/>
        <v/>
      </c>
      <c r="BJ1340" s="25" t="str">
        <f t="shared" si="670"/>
        <v/>
      </c>
      <c r="BK1340" s="25" t="str">
        <f t="shared" si="671"/>
        <v/>
      </c>
      <c r="BL1340" s="25" t="str">
        <f t="shared" si="672"/>
        <v/>
      </c>
      <c r="BM1340" s="25" t="str">
        <f t="shared" si="673"/>
        <v/>
      </c>
      <c r="BN1340" s="25" t="str">
        <f t="shared" si="674"/>
        <v/>
      </c>
    </row>
    <row r="1341" spans="1:66" x14ac:dyDescent="0.25">
      <c r="A1341" s="20" t="str">
        <f>IF('S.D. Paste sheet'!A1341="","",'S.D. Paste sheet'!A1341)</f>
        <v/>
      </c>
      <c r="B1341" s="20" t="str">
        <f>IF('S.D. Paste sheet'!B1341="","",'S.D. Paste sheet'!B1341)</f>
        <v/>
      </c>
      <c r="C1341" s="20" t="str">
        <f>IF('S.D. Paste sheet'!C1341="","",'S.D. Paste sheet'!C1341)</f>
        <v/>
      </c>
      <c r="D1341" s="20" t="str">
        <f>IF('S.D. Paste sheet'!D1341="","",'S.D. Paste sheet'!D1341)</f>
        <v/>
      </c>
      <c r="E1341" s="20" t="str">
        <f>IF('S.D. Paste sheet'!E1341="","",UPPER('S.D. Paste sheet'!E1341))</f>
        <v/>
      </c>
      <c r="F1341" s="20" t="str">
        <f>IF('S.D. Paste sheet'!F1341="","",'S.D. Paste sheet'!F1341)</f>
        <v/>
      </c>
      <c r="G1341" s="20" t="str">
        <f>IF('S.D. Paste sheet'!G1341="","",UPPER('S.D. Paste sheet'!G1341))</f>
        <v/>
      </c>
      <c r="H1341" s="20" t="str">
        <f>IF('S.D. Paste sheet'!H1341="","",UPPER('S.D. Paste sheet'!H1341))</f>
        <v/>
      </c>
      <c r="I1341" s="20" t="str">
        <f>IF('S.D. Paste sheet'!I1341="","",'S.D. Paste sheet'!I1341)</f>
        <v/>
      </c>
      <c r="J1341" s="20" t="str">
        <f>IF('S.D. Paste sheet'!J1341="","",'S.D. Paste sheet'!J1341)</f>
        <v/>
      </c>
      <c r="K1341" s="20" t="str">
        <f>IF('S.D. Paste sheet'!K1341="","",'S.D. Paste sheet'!K1341)</f>
        <v/>
      </c>
      <c r="L1341" s="20" t="str">
        <f>IF('S.D. Paste sheet'!L1341="","",'S.D. Paste sheet'!L1341)</f>
        <v/>
      </c>
      <c r="M1341" s="20" t="str">
        <f>IF('S.D. Paste sheet'!M1341="","",'S.D. Paste sheet'!M1341)</f>
        <v/>
      </c>
      <c r="N1341" s="20" t="str">
        <f>IF('S.D. Paste sheet'!N1341="","",'S.D. Paste sheet'!N1341)</f>
        <v/>
      </c>
      <c r="O1341" s="20" t="str">
        <f>IF('S.D. Paste sheet'!O1341="","",'S.D. Paste sheet'!O1341)</f>
        <v/>
      </c>
      <c r="P1341" s="20" t="str">
        <f>IF('S.D. Paste sheet'!P1341="","",'S.D. Paste sheet'!P1341)</f>
        <v/>
      </c>
      <c r="Q1341" s="20" t="str">
        <f>IF('S.D. Paste sheet'!Q1341="","",'S.D. Paste sheet'!Q1341)</f>
        <v/>
      </c>
      <c r="R1341" s="20" t="str">
        <f>IF('S.D. Paste sheet'!R1341="","",'S.D. Paste sheet'!R1341)</f>
        <v/>
      </c>
      <c r="S1341" s="20" t="str">
        <f>IF('S.D. Paste sheet'!S1341="","",'S.D. Paste sheet'!S1341)</f>
        <v/>
      </c>
      <c r="T1341" s="20" t="str">
        <f>IF('S.D. Paste sheet'!T1341="","",'S.D. Paste sheet'!T1341)</f>
        <v/>
      </c>
      <c r="U1341" s="20" t="str">
        <f>IF('S.D. Paste sheet'!U1341="","",'S.D. Paste sheet'!U1341)</f>
        <v/>
      </c>
      <c r="V1341" s="20" t="str">
        <f>IF('S.D. Paste sheet'!V1341="","",'S.D. Paste sheet'!V1341)</f>
        <v/>
      </c>
      <c r="W1341" s="20" t="str">
        <f>IF('S.D. Paste sheet'!W1341="","",'S.D. Paste sheet'!W1341)</f>
        <v/>
      </c>
      <c r="X1341" s="20" t="str">
        <f>IF('S.D. Paste sheet'!X1341="","",'S.D. Paste sheet'!X1341)</f>
        <v/>
      </c>
      <c r="Y1341" s="20" t="str">
        <f>IF('S.D. Paste sheet'!Y1341="","",'S.D. Paste sheet'!Y1341)</f>
        <v/>
      </c>
      <c r="Z1341" s="20" t="str">
        <f>IF('S.D. Paste sheet'!Z1341="","",'S.D. Paste sheet'!Z1341)</f>
        <v/>
      </c>
      <c r="AA1341" s="20" t="str">
        <f>IF('S.D. Paste sheet'!AA1341="","",'S.D. Paste sheet'!AA1341)</f>
        <v/>
      </c>
      <c r="AB1341" s="20" t="str">
        <f>IF('S.D. Paste sheet'!AB1341="","",'S.D. Paste sheet'!AB1341)</f>
        <v/>
      </c>
      <c r="AC1341" s="20" t="str">
        <f>IF('S.D. Paste sheet'!AC1341="","",'S.D. Paste sheet'!AC1341)</f>
        <v/>
      </c>
      <c r="AD1341" s="20" t="str">
        <f>IF('S.D. Paste sheet'!AD1341="","",'S.D. Paste sheet'!AD1341)</f>
        <v/>
      </c>
      <c r="AE1341" s="28"/>
      <c r="AF1341" t="str">
        <f>IF(AK1341="","",IF(AK1341&gt;0,COUNT($AG$2:AG1341),""))</f>
        <v/>
      </c>
      <c r="AG1341" s="25" t="str">
        <f t="shared" si="643"/>
        <v/>
      </c>
      <c r="AH1341" s="25" t="str">
        <f t="shared" si="644"/>
        <v/>
      </c>
      <c r="AI1341" s="25" t="str">
        <f t="shared" si="645"/>
        <v/>
      </c>
      <c r="AJ1341" s="25" t="str">
        <f t="shared" si="646"/>
        <v/>
      </c>
      <c r="AK1341" s="25" t="str">
        <f t="shared" si="647"/>
        <v/>
      </c>
      <c r="AL1341" s="25" t="str">
        <f t="shared" si="648"/>
        <v/>
      </c>
      <c r="AM1341" s="25" t="str">
        <f t="shared" si="649"/>
        <v/>
      </c>
      <c r="AN1341" s="25" t="str">
        <f t="shared" si="650"/>
        <v/>
      </c>
      <c r="AO1341" s="25" t="str">
        <f t="shared" si="651"/>
        <v/>
      </c>
      <c r="AP1341" s="25" t="str">
        <f t="shared" si="652"/>
        <v/>
      </c>
      <c r="AQ1341" s="25" t="str">
        <f t="shared" si="653"/>
        <v/>
      </c>
      <c r="AR1341" s="25" t="str">
        <f t="shared" si="654"/>
        <v/>
      </c>
      <c r="AS1341" s="25" t="str">
        <f t="shared" si="655"/>
        <v/>
      </c>
      <c r="AT1341" s="25" t="str">
        <f t="shared" si="656"/>
        <v/>
      </c>
      <c r="AU1341" s="25" t="str">
        <f t="shared" si="657"/>
        <v/>
      </c>
      <c r="AV1341" s="25" t="str">
        <f t="shared" si="658"/>
        <v/>
      </c>
      <c r="AX1341" t="str">
        <f>IF(BC1341="","",IF(BC1341&gt;0,COUNT($AY$2:AY1341),""))</f>
        <v/>
      </c>
      <c r="AY1341" s="25" t="str">
        <f t="shared" si="659"/>
        <v/>
      </c>
      <c r="AZ1341" s="25" t="str">
        <f t="shared" si="660"/>
        <v/>
      </c>
      <c r="BA1341" s="25" t="str">
        <f t="shared" si="661"/>
        <v/>
      </c>
      <c r="BB1341" s="25" t="str">
        <f t="shared" si="662"/>
        <v/>
      </c>
      <c r="BC1341" s="25" t="str">
        <f t="shared" si="663"/>
        <v/>
      </c>
      <c r="BD1341" s="25" t="str">
        <f t="shared" si="664"/>
        <v/>
      </c>
      <c r="BE1341" s="25" t="str">
        <f t="shared" si="665"/>
        <v/>
      </c>
      <c r="BF1341" s="25" t="str">
        <f t="shared" si="666"/>
        <v/>
      </c>
      <c r="BG1341" s="25" t="str">
        <f t="shared" si="667"/>
        <v/>
      </c>
      <c r="BH1341" s="25" t="str">
        <f t="shared" si="668"/>
        <v/>
      </c>
      <c r="BI1341" s="25" t="str">
        <f t="shared" si="669"/>
        <v/>
      </c>
      <c r="BJ1341" s="25" t="str">
        <f t="shared" si="670"/>
        <v/>
      </c>
      <c r="BK1341" s="25" t="str">
        <f t="shared" si="671"/>
        <v/>
      </c>
      <c r="BL1341" s="25" t="str">
        <f t="shared" si="672"/>
        <v/>
      </c>
      <c r="BM1341" s="25" t="str">
        <f t="shared" si="673"/>
        <v/>
      </c>
      <c r="BN1341" s="25" t="str">
        <f t="shared" si="674"/>
        <v/>
      </c>
    </row>
    <row r="1342" spans="1:66" x14ac:dyDescent="0.25">
      <c r="A1342" s="20" t="str">
        <f>IF('S.D. Paste sheet'!A1342="","",'S.D. Paste sheet'!A1342)</f>
        <v/>
      </c>
      <c r="B1342" s="20" t="str">
        <f>IF('S.D. Paste sheet'!B1342="","",'S.D. Paste sheet'!B1342)</f>
        <v/>
      </c>
      <c r="C1342" s="20" t="str">
        <f>IF('S.D. Paste sheet'!C1342="","",'S.D. Paste sheet'!C1342)</f>
        <v/>
      </c>
      <c r="D1342" s="20" t="str">
        <f>IF('S.D. Paste sheet'!D1342="","",'S.D. Paste sheet'!D1342)</f>
        <v/>
      </c>
      <c r="E1342" s="20" t="str">
        <f>IF('S.D. Paste sheet'!E1342="","",UPPER('S.D. Paste sheet'!E1342))</f>
        <v/>
      </c>
      <c r="F1342" s="20" t="str">
        <f>IF('S.D. Paste sheet'!F1342="","",'S.D. Paste sheet'!F1342)</f>
        <v/>
      </c>
      <c r="G1342" s="20" t="str">
        <f>IF('S.D. Paste sheet'!G1342="","",UPPER('S.D. Paste sheet'!G1342))</f>
        <v/>
      </c>
      <c r="H1342" s="20" t="str">
        <f>IF('S.D. Paste sheet'!H1342="","",UPPER('S.D. Paste sheet'!H1342))</f>
        <v/>
      </c>
      <c r="I1342" s="20" t="str">
        <f>IF('S.D. Paste sheet'!I1342="","",'S.D. Paste sheet'!I1342)</f>
        <v/>
      </c>
      <c r="J1342" s="20" t="str">
        <f>IF('S.D. Paste sheet'!J1342="","",'S.D. Paste sheet'!J1342)</f>
        <v/>
      </c>
      <c r="K1342" s="20" t="str">
        <f>IF('S.D. Paste sheet'!K1342="","",'S.D. Paste sheet'!K1342)</f>
        <v/>
      </c>
      <c r="L1342" s="20" t="str">
        <f>IF('S.D. Paste sheet'!L1342="","",'S.D. Paste sheet'!L1342)</f>
        <v/>
      </c>
      <c r="M1342" s="20" t="str">
        <f>IF('S.D. Paste sheet'!M1342="","",'S.D. Paste sheet'!M1342)</f>
        <v/>
      </c>
      <c r="N1342" s="20" t="str">
        <f>IF('S.D. Paste sheet'!N1342="","",'S.D. Paste sheet'!N1342)</f>
        <v/>
      </c>
      <c r="O1342" s="20" t="str">
        <f>IF('S.D. Paste sheet'!O1342="","",'S.D. Paste sheet'!O1342)</f>
        <v/>
      </c>
      <c r="P1342" s="20" t="str">
        <f>IF('S.D. Paste sheet'!P1342="","",'S.D. Paste sheet'!P1342)</f>
        <v/>
      </c>
      <c r="Q1342" s="20" t="str">
        <f>IF('S.D. Paste sheet'!Q1342="","",'S.D. Paste sheet'!Q1342)</f>
        <v/>
      </c>
      <c r="R1342" s="20" t="str">
        <f>IF('S.D. Paste sheet'!R1342="","",'S.D. Paste sheet'!R1342)</f>
        <v/>
      </c>
      <c r="S1342" s="20" t="str">
        <f>IF('S.D. Paste sheet'!S1342="","",'S.D. Paste sheet'!S1342)</f>
        <v/>
      </c>
      <c r="T1342" s="20" t="str">
        <f>IF('S.D. Paste sheet'!T1342="","",'S.D. Paste sheet'!T1342)</f>
        <v/>
      </c>
      <c r="U1342" s="20" t="str">
        <f>IF('S.D. Paste sheet'!U1342="","",'S.D. Paste sheet'!U1342)</f>
        <v/>
      </c>
      <c r="V1342" s="20" t="str">
        <f>IF('S.D. Paste sheet'!V1342="","",'S.D. Paste sheet'!V1342)</f>
        <v/>
      </c>
      <c r="W1342" s="20" t="str">
        <f>IF('S.D. Paste sheet'!W1342="","",'S.D. Paste sheet'!W1342)</f>
        <v/>
      </c>
      <c r="X1342" s="20" t="str">
        <f>IF('S.D. Paste sheet'!X1342="","",'S.D. Paste sheet'!X1342)</f>
        <v/>
      </c>
      <c r="Y1342" s="20" t="str">
        <f>IF('S.D. Paste sheet'!Y1342="","",'S.D. Paste sheet'!Y1342)</f>
        <v/>
      </c>
      <c r="Z1342" s="20" t="str">
        <f>IF('S.D. Paste sheet'!Z1342="","",'S.D. Paste sheet'!Z1342)</f>
        <v/>
      </c>
      <c r="AA1342" s="20" t="str">
        <f>IF('S.D. Paste sheet'!AA1342="","",'S.D. Paste sheet'!AA1342)</f>
        <v/>
      </c>
      <c r="AB1342" s="20" t="str">
        <f>IF('S.D. Paste sheet'!AB1342="","",'S.D. Paste sheet'!AB1342)</f>
        <v/>
      </c>
      <c r="AC1342" s="20" t="str">
        <f>IF('S.D. Paste sheet'!AC1342="","",'S.D. Paste sheet'!AC1342)</f>
        <v/>
      </c>
      <c r="AD1342" s="20" t="str">
        <f>IF('S.D. Paste sheet'!AD1342="","",'S.D. Paste sheet'!AD1342)</f>
        <v/>
      </c>
      <c r="AE1342" s="28"/>
      <c r="AF1342" t="str">
        <f>IF(AK1342="","",IF(AK1342&gt;0,COUNT($AG$2:AG1342),""))</f>
        <v/>
      </c>
      <c r="AG1342" s="25" t="str">
        <f t="shared" si="643"/>
        <v/>
      </c>
      <c r="AH1342" s="25" t="str">
        <f t="shared" si="644"/>
        <v/>
      </c>
      <c r="AI1342" s="25" t="str">
        <f t="shared" si="645"/>
        <v/>
      </c>
      <c r="AJ1342" s="25" t="str">
        <f t="shared" si="646"/>
        <v/>
      </c>
      <c r="AK1342" s="25" t="str">
        <f t="shared" si="647"/>
        <v/>
      </c>
      <c r="AL1342" s="25" t="str">
        <f t="shared" si="648"/>
        <v/>
      </c>
      <c r="AM1342" s="25" t="str">
        <f t="shared" si="649"/>
        <v/>
      </c>
      <c r="AN1342" s="25" t="str">
        <f t="shared" si="650"/>
        <v/>
      </c>
      <c r="AO1342" s="25" t="str">
        <f t="shared" si="651"/>
        <v/>
      </c>
      <c r="AP1342" s="25" t="str">
        <f t="shared" si="652"/>
        <v/>
      </c>
      <c r="AQ1342" s="25" t="str">
        <f t="shared" si="653"/>
        <v/>
      </c>
      <c r="AR1342" s="25" t="str">
        <f t="shared" si="654"/>
        <v/>
      </c>
      <c r="AS1342" s="25" t="str">
        <f t="shared" si="655"/>
        <v/>
      </c>
      <c r="AT1342" s="25" t="str">
        <f t="shared" si="656"/>
        <v/>
      </c>
      <c r="AU1342" s="25" t="str">
        <f t="shared" si="657"/>
        <v/>
      </c>
      <c r="AV1342" s="25" t="str">
        <f t="shared" si="658"/>
        <v/>
      </c>
      <c r="AX1342" t="str">
        <f>IF(BC1342="","",IF(BC1342&gt;0,COUNT($AY$2:AY1342),""))</f>
        <v/>
      </c>
      <c r="AY1342" s="25" t="str">
        <f t="shared" si="659"/>
        <v/>
      </c>
      <c r="AZ1342" s="25" t="str">
        <f t="shared" si="660"/>
        <v/>
      </c>
      <c r="BA1342" s="25" t="str">
        <f t="shared" si="661"/>
        <v/>
      </c>
      <c r="BB1342" s="25" t="str">
        <f t="shared" si="662"/>
        <v/>
      </c>
      <c r="BC1342" s="25" t="str">
        <f t="shared" si="663"/>
        <v/>
      </c>
      <c r="BD1342" s="25" t="str">
        <f t="shared" si="664"/>
        <v/>
      </c>
      <c r="BE1342" s="25" t="str">
        <f t="shared" si="665"/>
        <v/>
      </c>
      <c r="BF1342" s="25" t="str">
        <f t="shared" si="666"/>
        <v/>
      </c>
      <c r="BG1342" s="25" t="str">
        <f t="shared" si="667"/>
        <v/>
      </c>
      <c r="BH1342" s="25" t="str">
        <f t="shared" si="668"/>
        <v/>
      </c>
      <c r="BI1342" s="25" t="str">
        <f t="shared" si="669"/>
        <v/>
      </c>
      <c r="BJ1342" s="25" t="str">
        <f t="shared" si="670"/>
        <v/>
      </c>
      <c r="BK1342" s="25" t="str">
        <f t="shared" si="671"/>
        <v/>
      </c>
      <c r="BL1342" s="25" t="str">
        <f t="shared" si="672"/>
        <v/>
      </c>
      <c r="BM1342" s="25" t="str">
        <f t="shared" si="673"/>
        <v/>
      </c>
      <c r="BN1342" s="25" t="str">
        <f t="shared" si="674"/>
        <v/>
      </c>
    </row>
    <row r="1343" spans="1:66" x14ac:dyDescent="0.25">
      <c r="A1343" s="20" t="str">
        <f>IF('S.D. Paste sheet'!A1343="","",'S.D. Paste sheet'!A1343)</f>
        <v/>
      </c>
      <c r="B1343" s="20" t="str">
        <f>IF('S.D. Paste sheet'!B1343="","",'S.D. Paste sheet'!B1343)</f>
        <v/>
      </c>
      <c r="C1343" s="20" t="str">
        <f>IF('S.D. Paste sheet'!C1343="","",'S.D. Paste sheet'!C1343)</f>
        <v/>
      </c>
      <c r="D1343" s="20" t="str">
        <f>IF('S.D. Paste sheet'!D1343="","",'S.D. Paste sheet'!D1343)</f>
        <v/>
      </c>
      <c r="E1343" s="20" t="str">
        <f>IF('S.D. Paste sheet'!E1343="","",UPPER('S.D. Paste sheet'!E1343))</f>
        <v/>
      </c>
      <c r="F1343" s="20" t="str">
        <f>IF('S.D. Paste sheet'!F1343="","",'S.D. Paste sheet'!F1343)</f>
        <v/>
      </c>
      <c r="G1343" s="20" t="str">
        <f>IF('S.D. Paste sheet'!G1343="","",UPPER('S.D. Paste sheet'!G1343))</f>
        <v/>
      </c>
      <c r="H1343" s="20" t="str">
        <f>IF('S.D. Paste sheet'!H1343="","",UPPER('S.D. Paste sheet'!H1343))</f>
        <v/>
      </c>
      <c r="I1343" s="20" t="str">
        <f>IF('S.D. Paste sheet'!I1343="","",'S.D. Paste sheet'!I1343)</f>
        <v/>
      </c>
      <c r="J1343" s="20" t="str">
        <f>IF('S.D. Paste sheet'!J1343="","",'S.D. Paste sheet'!J1343)</f>
        <v/>
      </c>
      <c r="K1343" s="20" t="str">
        <f>IF('S.D. Paste sheet'!K1343="","",'S.D. Paste sheet'!K1343)</f>
        <v/>
      </c>
      <c r="L1343" s="20" t="str">
        <f>IF('S.D. Paste sheet'!L1343="","",'S.D. Paste sheet'!L1343)</f>
        <v/>
      </c>
      <c r="M1343" s="20" t="str">
        <f>IF('S.D. Paste sheet'!M1343="","",'S.D. Paste sheet'!M1343)</f>
        <v/>
      </c>
      <c r="N1343" s="20" t="str">
        <f>IF('S.D. Paste sheet'!N1343="","",'S.D. Paste sheet'!N1343)</f>
        <v/>
      </c>
      <c r="O1343" s="20" t="str">
        <f>IF('S.D. Paste sheet'!O1343="","",'S.D. Paste sheet'!O1343)</f>
        <v/>
      </c>
      <c r="P1343" s="20" t="str">
        <f>IF('S.D. Paste sheet'!P1343="","",'S.D. Paste sheet'!P1343)</f>
        <v/>
      </c>
      <c r="Q1343" s="20" t="str">
        <f>IF('S.D. Paste sheet'!Q1343="","",'S.D. Paste sheet'!Q1343)</f>
        <v/>
      </c>
      <c r="R1343" s="20" t="str">
        <f>IF('S.D. Paste sheet'!R1343="","",'S.D. Paste sheet'!R1343)</f>
        <v/>
      </c>
      <c r="S1343" s="20" t="str">
        <f>IF('S.D. Paste sheet'!S1343="","",'S.D. Paste sheet'!S1343)</f>
        <v/>
      </c>
      <c r="T1343" s="20" t="str">
        <f>IF('S.D. Paste sheet'!T1343="","",'S.D. Paste sheet'!T1343)</f>
        <v/>
      </c>
      <c r="U1343" s="20" t="str">
        <f>IF('S.D. Paste sheet'!U1343="","",'S.D. Paste sheet'!U1343)</f>
        <v/>
      </c>
      <c r="V1343" s="20" t="str">
        <f>IF('S.D. Paste sheet'!V1343="","",'S.D. Paste sheet'!V1343)</f>
        <v/>
      </c>
      <c r="W1343" s="20" t="str">
        <f>IF('S.D. Paste sheet'!W1343="","",'S.D. Paste sheet'!W1343)</f>
        <v/>
      </c>
      <c r="X1343" s="20" t="str">
        <f>IF('S.D. Paste sheet'!X1343="","",'S.D. Paste sheet'!X1343)</f>
        <v/>
      </c>
      <c r="Y1343" s="20" t="str">
        <f>IF('S.D. Paste sheet'!Y1343="","",'S.D. Paste sheet'!Y1343)</f>
        <v/>
      </c>
      <c r="Z1343" s="20" t="str">
        <f>IF('S.D. Paste sheet'!Z1343="","",'S.D. Paste sheet'!Z1343)</f>
        <v/>
      </c>
      <c r="AA1343" s="20" t="str">
        <f>IF('S.D. Paste sheet'!AA1343="","",'S.D. Paste sheet'!AA1343)</f>
        <v/>
      </c>
      <c r="AB1343" s="20" t="str">
        <f>IF('S.D. Paste sheet'!AB1343="","",'S.D. Paste sheet'!AB1343)</f>
        <v/>
      </c>
      <c r="AC1343" s="20" t="str">
        <f>IF('S.D. Paste sheet'!AC1343="","",'S.D. Paste sheet'!AC1343)</f>
        <v/>
      </c>
      <c r="AD1343" s="20" t="str">
        <f>IF('S.D. Paste sheet'!AD1343="","",'S.D. Paste sheet'!AD1343)</f>
        <v/>
      </c>
      <c r="AE1343" s="28"/>
      <c r="AF1343" t="str">
        <f>IF(AK1343="","",IF(AK1343&gt;0,COUNT($AG$2:AG1343),""))</f>
        <v/>
      </c>
      <c r="AG1343" s="25" t="str">
        <f t="shared" si="643"/>
        <v/>
      </c>
      <c r="AH1343" s="25" t="str">
        <f t="shared" si="644"/>
        <v/>
      </c>
      <c r="AI1343" s="25" t="str">
        <f t="shared" si="645"/>
        <v/>
      </c>
      <c r="AJ1343" s="25" t="str">
        <f t="shared" si="646"/>
        <v/>
      </c>
      <c r="AK1343" s="25" t="str">
        <f t="shared" si="647"/>
        <v/>
      </c>
      <c r="AL1343" s="25" t="str">
        <f t="shared" si="648"/>
        <v/>
      </c>
      <c r="AM1343" s="25" t="str">
        <f t="shared" si="649"/>
        <v/>
      </c>
      <c r="AN1343" s="25" t="str">
        <f t="shared" si="650"/>
        <v/>
      </c>
      <c r="AO1343" s="25" t="str">
        <f t="shared" si="651"/>
        <v/>
      </c>
      <c r="AP1343" s="25" t="str">
        <f t="shared" si="652"/>
        <v/>
      </c>
      <c r="AQ1343" s="25" t="str">
        <f t="shared" si="653"/>
        <v/>
      </c>
      <c r="AR1343" s="25" t="str">
        <f t="shared" si="654"/>
        <v/>
      </c>
      <c r="AS1343" s="25" t="str">
        <f t="shared" si="655"/>
        <v/>
      </c>
      <c r="AT1343" s="25" t="str">
        <f t="shared" si="656"/>
        <v/>
      </c>
      <c r="AU1343" s="25" t="str">
        <f t="shared" si="657"/>
        <v/>
      </c>
      <c r="AV1343" s="25" t="str">
        <f t="shared" si="658"/>
        <v/>
      </c>
      <c r="AX1343" t="str">
        <f>IF(BC1343="","",IF(BC1343&gt;0,COUNT($AY$2:AY1343),""))</f>
        <v/>
      </c>
      <c r="AY1343" s="25" t="str">
        <f t="shared" si="659"/>
        <v/>
      </c>
      <c r="AZ1343" s="25" t="str">
        <f t="shared" si="660"/>
        <v/>
      </c>
      <c r="BA1343" s="25" t="str">
        <f t="shared" si="661"/>
        <v/>
      </c>
      <c r="BB1343" s="25" t="str">
        <f t="shared" si="662"/>
        <v/>
      </c>
      <c r="BC1343" s="25" t="str">
        <f t="shared" si="663"/>
        <v/>
      </c>
      <c r="BD1343" s="25" t="str">
        <f t="shared" si="664"/>
        <v/>
      </c>
      <c r="BE1343" s="25" t="str">
        <f t="shared" si="665"/>
        <v/>
      </c>
      <c r="BF1343" s="25" t="str">
        <f t="shared" si="666"/>
        <v/>
      </c>
      <c r="BG1343" s="25" t="str">
        <f t="shared" si="667"/>
        <v/>
      </c>
      <c r="BH1343" s="25" t="str">
        <f t="shared" si="668"/>
        <v/>
      </c>
      <c r="BI1343" s="25" t="str">
        <f t="shared" si="669"/>
        <v/>
      </c>
      <c r="BJ1343" s="25" t="str">
        <f t="shared" si="670"/>
        <v/>
      </c>
      <c r="BK1343" s="25" t="str">
        <f t="shared" si="671"/>
        <v/>
      </c>
      <c r="BL1343" s="25" t="str">
        <f t="shared" si="672"/>
        <v/>
      </c>
      <c r="BM1343" s="25" t="str">
        <f t="shared" si="673"/>
        <v/>
      </c>
      <c r="BN1343" s="25" t="str">
        <f t="shared" si="674"/>
        <v/>
      </c>
    </row>
    <row r="1344" spans="1:66" x14ac:dyDescent="0.25">
      <c r="A1344" s="20" t="str">
        <f>IF('S.D. Paste sheet'!A1344="","",'S.D. Paste sheet'!A1344)</f>
        <v/>
      </c>
      <c r="B1344" s="20" t="str">
        <f>IF('S.D. Paste sheet'!B1344="","",'S.D. Paste sheet'!B1344)</f>
        <v/>
      </c>
      <c r="C1344" s="20" t="str">
        <f>IF('S.D. Paste sheet'!C1344="","",'S.D. Paste sheet'!C1344)</f>
        <v/>
      </c>
      <c r="D1344" s="20" t="str">
        <f>IF('S.D. Paste sheet'!D1344="","",'S.D. Paste sheet'!D1344)</f>
        <v/>
      </c>
      <c r="E1344" s="20" t="str">
        <f>IF('S.D. Paste sheet'!E1344="","",UPPER('S.D. Paste sheet'!E1344))</f>
        <v/>
      </c>
      <c r="F1344" s="20" t="str">
        <f>IF('S.D. Paste sheet'!F1344="","",'S.D. Paste sheet'!F1344)</f>
        <v/>
      </c>
      <c r="G1344" s="20" t="str">
        <f>IF('S.D. Paste sheet'!G1344="","",UPPER('S.D. Paste sheet'!G1344))</f>
        <v/>
      </c>
      <c r="H1344" s="20" t="str">
        <f>IF('S.D. Paste sheet'!H1344="","",UPPER('S.D. Paste sheet'!H1344))</f>
        <v/>
      </c>
      <c r="I1344" s="20" t="str">
        <f>IF('S.D. Paste sheet'!I1344="","",'S.D. Paste sheet'!I1344)</f>
        <v/>
      </c>
      <c r="J1344" s="20" t="str">
        <f>IF('S.D. Paste sheet'!J1344="","",'S.D. Paste sheet'!J1344)</f>
        <v/>
      </c>
      <c r="K1344" s="20" t="str">
        <f>IF('S.D. Paste sheet'!K1344="","",'S.D. Paste sheet'!K1344)</f>
        <v/>
      </c>
      <c r="L1344" s="20" t="str">
        <f>IF('S.D. Paste sheet'!L1344="","",'S.D. Paste sheet'!L1344)</f>
        <v/>
      </c>
      <c r="M1344" s="20" t="str">
        <f>IF('S.D. Paste sheet'!M1344="","",'S.D. Paste sheet'!M1344)</f>
        <v/>
      </c>
      <c r="N1344" s="20" t="str">
        <f>IF('S.D. Paste sheet'!N1344="","",'S.D. Paste sheet'!N1344)</f>
        <v/>
      </c>
      <c r="O1344" s="20" t="str">
        <f>IF('S.D. Paste sheet'!O1344="","",'S.D. Paste sheet'!O1344)</f>
        <v/>
      </c>
      <c r="P1344" s="20" t="str">
        <f>IF('S.D. Paste sheet'!P1344="","",'S.D. Paste sheet'!P1344)</f>
        <v/>
      </c>
      <c r="Q1344" s="20" t="str">
        <f>IF('S.D. Paste sheet'!Q1344="","",'S.D. Paste sheet'!Q1344)</f>
        <v/>
      </c>
      <c r="R1344" s="20" t="str">
        <f>IF('S.D. Paste sheet'!R1344="","",'S.D. Paste sheet'!R1344)</f>
        <v/>
      </c>
      <c r="S1344" s="20" t="str">
        <f>IF('S.D. Paste sheet'!S1344="","",'S.D. Paste sheet'!S1344)</f>
        <v/>
      </c>
      <c r="T1344" s="20" t="str">
        <f>IF('S.D. Paste sheet'!T1344="","",'S.D. Paste sheet'!T1344)</f>
        <v/>
      </c>
      <c r="U1344" s="20" t="str">
        <f>IF('S.D. Paste sheet'!U1344="","",'S.D. Paste sheet'!U1344)</f>
        <v/>
      </c>
      <c r="V1344" s="20" t="str">
        <f>IF('S.D. Paste sheet'!V1344="","",'S.D. Paste sheet'!V1344)</f>
        <v/>
      </c>
      <c r="W1344" s="20" t="str">
        <f>IF('S.D. Paste sheet'!W1344="","",'S.D. Paste sheet'!W1344)</f>
        <v/>
      </c>
      <c r="X1344" s="20" t="str">
        <f>IF('S.D. Paste sheet'!X1344="","",'S.D. Paste sheet'!X1344)</f>
        <v/>
      </c>
      <c r="Y1344" s="20" t="str">
        <f>IF('S.D. Paste sheet'!Y1344="","",'S.D. Paste sheet'!Y1344)</f>
        <v/>
      </c>
      <c r="Z1344" s="20" t="str">
        <f>IF('S.D. Paste sheet'!Z1344="","",'S.D. Paste sheet'!Z1344)</f>
        <v/>
      </c>
      <c r="AA1344" s="20" t="str">
        <f>IF('S.D. Paste sheet'!AA1344="","",'S.D. Paste sheet'!AA1344)</f>
        <v/>
      </c>
      <c r="AB1344" s="20" t="str">
        <f>IF('S.D. Paste sheet'!AB1344="","",'S.D. Paste sheet'!AB1344)</f>
        <v/>
      </c>
      <c r="AC1344" s="20" t="str">
        <f>IF('S.D. Paste sheet'!AC1344="","",'S.D. Paste sheet'!AC1344)</f>
        <v/>
      </c>
      <c r="AD1344" s="20" t="str">
        <f>IF('S.D. Paste sheet'!AD1344="","",'S.D. Paste sheet'!AD1344)</f>
        <v/>
      </c>
      <c r="AE1344" s="28"/>
      <c r="AF1344" t="str">
        <f>IF(AK1344="","",IF(AK1344&gt;0,COUNT($AG$2:AG1344),""))</f>
        <v/>
      </c>
      <c r="AG1344" s="25" t="str">
        <f t="shared" si="643"/>
        <v/>
      </c>
      <c r="AH1344" s="25" t="str">
        <f t="shared" si="644"/>
        <v/>
      </c>
      <c r="AI1344" s="25" t="str">
        <f t="shared" si="645"/>
        <v/>
      </c>
      <c r="AJ1344" s="25" t="str">
        <f t="shared" si="646"/>
        <v/>
      </c>
      <c r="AK1344" s="25" t="str">
        <f t="shared" si="647"/>
        <v/>
      </c>
      <c r="AL1344" s="25" t="str">
        <f t="shared" si="648"/>
        <v/>
      </c>
      <c r="AM1344" s="25" t="str">
        <f t="shared" si="649"/>
        <v/>
      </c>
      <c r="AN1344" s="25" t="str">
        <f t="shared" si="650"/>
        <v/>
      </c>
      <c r="AO1344" s="25" t="str">
        <f t="shared" si="651"/>
        <v/>
      </c>
      <c r="AP1344" s="25" t="str">
        <f t="shared" si="652"/>
        <v/>
      </c>
      <c r="AQ1344" s="25" t="str">
        <f t="shared" si="653"/>
        <v/>
      </c>
      <c r="AR1344" s="25" t="str">
        <f t="shared" si="654"/>
        <v/>
      </c>
      <c r="AS1344" s="25" t="str">
        <f t="shared" si="655"/>
        <v/>
      </c>
      <c r="AT1344" s="25" t="str">
        <f t="shared" si="656"/>
        <v/>
      </c>
      <c r="AU1344" s="25" t="str">
        <f t="shared" si="657"/>
        <v/>
      </c>
      <c r="AV1344" s="25" t="str">
        <f t="shared" si="658"/>
        <v/>
      </c>
      <c r="AX1344" t="str">
        <f>IF(BC1344="","",IF(BC1344&gt;0,COUNT($AY$2:AY1344),""))</f>
        <v/>
      </c>
      <c r="AY1344" s="25" t="str">
        <f t="shared" si="659"/>
        <v/>
      </c>
      <c r="AZ1344" s="25" t="str">
        <f t="shared" si="660"/>
        <v/>
      </c>
      <c r="BA1344" s="25" t="str">
        <f t="shared" si="661"/>
        <v/>
      </c>
      <c r="BB1344" s="25" t="str">
        <f t="shared" si="662"/>
        <v/>
      </c>
      <c r="BC1344" s="25" t="str">
        <f t="shared" si="663"/>
        <v/>
      </c>
      <c r="BD1344" s="25" t="str">
        <f t="shared" si="664"/>
        <v/>
      </c>
      <c r="BE1344" s="25" t="str">
        <f t="shared" si="665"/>
        <v/>
      </c>
      <c r="BF1344" s="25" t="str">
        <f t="shared" si="666"/>
        <v/>
      </c>
      <c r="BG1344" s="25" t="str">
        <f t="shared" si="667"/>
        <v/>
      </c>
      <c r="BH1344" s="25" t="str">
        <f t="shared" si="668"/>
        <v/>
      </c>
      <c r="BI1344" s="25" t="str">
        <f t="shared" si="669"/>
        <v/>
      </c>
      <c r="BJ1344" s="25" t="str">
        <f t="shared" si="670"/>
        <v/>
      </c>
      <c r="BK1344" s="25" t="str">
        <f t="shared" si="671"/>
        <v/>
      </c>
      <c r="BL1344" s="25" t="str">
        <f t="shared" si="672"/>
        <v/>
      </c>
      <c r="BM1344" s="25" t="str">
        <f t="shared" si="673"/>
        <v/>
      </c>
      <c r="BN1344" s="25" t="str">
        <f t="shared" si="674"/>
        <v/>
      </c>
    </row>
    <row r="1345" spans="1:66" x14ac:dyDescent="0.25">
      <c r="A1345" s="20" t="str">
        <f>IF('S.D. Paste sheet'!A1345="","",'S.D. Paste sheet'!A1345)</f>
        <v/>
      </c>
      <c r="B1345" s="20" t="str">
        <f>IF('S.D. Paste sheet'!B1345="","",'S.D. Paste sheet'!B1345)</f>
        <v/>
      </c>
      <c r="C1345" s="20" t="str">
        <f>IF('S.D. Paste sheet'!C1345="","",'S.D. Paste sheet'!C1345)</f>
        <v/>
      </c>
      <c r="D1345" s="20" t="str">
        <f>IF('S.D. Paste sheet'!D1345="","",'S.D. Paste sheet'!D1345)</f>
        <v/>
      </c>
      <c r="E1345" s="20" t="str">
        <f>IF('S.D. Paste sheet'!E1345="","",UPPER('S.D. Paste sheet'!E1345))</f>
        <v/>
      </c>
      <c r="F1345" s="20" t="str">
        <f>IF('S.D. Paste sheet'!F1345="","",'S.D. Paste sheet'!F1345)</f>
        <v/>
      </c>
      <c r="G1345" s="20" t="str">
        <f>IF('S.D. Paste sheet'!G1345="","",UPPER('S.D. Paste sheet'!G1345))</f>
        <v/>
      </c>
      <c r="H1345" s="20" t="str">
        <f>IF('S.D. Paste sheet'!H1345="","",UPPER('S.D. Paste sheet'!H1345))</f>
        <v/>
      </c>
      <c r="I1345" s="20" t="str">
        <f>IF('S.D. Paste sheet'!I1345="","",'S.D. Paste sheet'!I1345)</f>
        <v/>
      </c>
      <c r="J1345" s="20" t="str">
        <f>IF('S.D. Paste sheet'!J1345="","",'S.D. Paste sheet'!J1345)</f>
        <v/>
      </c>
      <c r="K1345" s="20" t="str">
        <f>IF('S.D. Paste sheet'!K1345="","",'S.D. Paste sheet'!K1345)</f>
        <v/>
      </c>
      <c r="L1345" s="20" t="str">
        <f>IF('S.D. Paste sheet'!L1345="","",'S.D. Paste sheet'!L1345)</f>
        <v/>
      </c>
      <c r="M1345" s="20" t="str">
        <f>IF('S.D. Paste sheet'!M1345="","",'S.D. Paste sheet'!M1345)</f>
        <v/>
      </c>
      <c r="N1345" s="20" t="str">
        <f>IF('S.D. Paste sheet'!N1345="","",'S.D. Paste sheet'!N1345)</f>
        <v/>
      </c>
      <c r="O1345" s="20" t="str">
        <f>IF('S.D. Paste sheet'!O1345="","",'S.D. Paste sheet'!O1345)</f>
        <v/>
      </c>
      <c r="P1345" s="20" t="str">
        <f>IF('S.D. Paste sheet'!P1345="","",'S.D. Paste sheet'!P1345)</f>
        <v/>
      </c>
      <c r="Q1345" s="20" t="str">
        <f>IF('S.D. Paste sheet'!Q1345="","",'S.D. Paste sheet'!Q1345)</f>
        <v/>
      </c>
      <c r="R1345" s="20" t="str">
        <f>IF('S.D. Paste sheet'!R1345="","",'S.D. Paste sheet'!R1345)</f>
        <v/>
      </c>
      <c r="S1345" s="20" t="str">
        <f>IF('S.D. Paste sheet'!S1345="","",'S.D. Paste sheet'!S1345)</f>
        <v/>
      </c>
      <c r="T1345" s="20" t="str">
        <f>IF('S.D. Paste sheet'!T1345="","",'S.D. Paste sheet'!T1345)</f>
        <v/>
      </c>
      <c r="U1345" s="20" t="str">
        <f>IF('S.D. Paste sheet'!U1345="","",'S.D. Paste sheet'!U1345)</f>
        <v/>
      </c>
      <c r="V1345" s="20" t="str">
        <f>IF('S.D. Paste sheet'!V1345="","",'S.D. Paste sheet'!V1345)</f>
        <v/>
      </c>
      <c r="W1345" s="20" t="str">
        <f>IF('S.D. Paste sheet'!W1345="","",'S.D. Paste sheet'!W1345)</f>
        <v/>
      </c>
      <c r="X1345" s="20" t="str">
        <f>IF('S.D. Paste sheet'!X1345="","",'S.D. Paste sheet'!X1345)</f>
        <v/>
      </c>
      <c r="Y1345" s="20" t="str">
        <f>IF('S.D. Paste sheet'!Y1345="","",'S.D. Paste sheet'!Y1345)</f>
        <v/>
      </c>
      <c r="Z1345" s="20" t="str">
        <f>IF('S.D. Paste sheet'!Z1345="","",'S.D. Paste sheet'!Z1345)</f>
        <v/>
      </c>
      <c r="AA1345" s="20" t="str">
        <f>IF('S.D. Paste sheet'!AA1345="","",'S.D. Paste sheet'!AA1345)</f>
        <v/>
      </c>
      <c r="AB1345" s="20" t="str">
        <f>IF('S.D. Paste sheet'!AB1345="","",'S.D. Paste sheet'!AB1345)</f>
        <v/>
      </c>
      <c r="AC1345" s="20" t="str">
        <f>IF('S.D. Paste sheet'!AC1345="","",'S.D. Paste sheet'!AC1345)</f>
        <v/>
      </c>
      <c r="AD1345" s="20" t="str">
        <f>IF('S.D. Paste sheet'!AD1345="","",'S.D. Paste sheet'!AD1345)</f>
        <v/>
      </c>
      <c r="AE1345" s="28"/>
      <c r="AF1345" t="str">
        <f>IF(AK1345="","",IF(AK1345&gt;0,COUNT($AG$2:AG1345),""))</f>
        <v/>
      </c>
      <c r="AG1345" s="25" t="str">
        <f t="shared" si="643"/>
        <v/>
      </c>
      <c r="AH1345" s="25" t="str">
        <f t="shared" si="644"/>
        <v/>
      </c>
      <c r="AI1345" s="25" t="str">
        <f t="shared" si="645"/>
        <v/>
      </c>
      <c r="AJ1345" s="25" t="str">
        <f t="shared" si="646"/>
        <v/>
      </c>
      <c r="AK1345" s="25" t="str">
        <f t="shared" si="647"/>
        <v/>
      </c>
      <c r="AL1345" s="25" t="str">
        <f t="shared" si="648"/>
        <v/>
      </c>
      <c r="AM1345" s="25" t="str">
        <f t="shared" si="649"/>
        <v/>
      </c>
      <c r="AN1345" s="25" t="str">
        <f t="shared" si="650"/>
        <v/>
      </c>
      <c r="AO1345" s="25" t="str">
        <f t="shared" si="651"/>
        <v/>
      </c>
      <c r="AP1345" s="25" t="str">
        <f t="shared" si="652"/>
        <v/>
      </c>
      <c r="AQ1345" s="25" t="str">
        <f t="shared" si="653"/>
        <v/>
      </c>
      <c r="AR1345" s="25" t="str">
        <f t="shared" si="654"/>
        <v/>
      </c>
      <c r="AS1345" s="25" t="str">
        <f t="shared" si="655"/>
        <v/>
      </c>
      <c r="AT1345" s="25" t="str">
        <f t="shared" si="656"/>
        <v/>
      </c>
      <c r="AU1345" s="25" t="str">
        <f t="shared" si="657"/>
        <v/>
      </c>
      <c r="AV1345" s="25" t="str">
        <f t="shared" si="658"/>
        <v/>
      </c>
      <c r="AX1345" t="str">
        <f>IF(BC1345="","",IF(BC1345&gt;0,COUNT($AY$2:AY1345),""))</f>
        <v/>
      </c>
      <c r="AY1345" s="25" t="str">
        <f t="shared" si="659"/>
        <v/>
      </c>
      <c r="AZ1345" s="25" t="str">
        <f t="shared" si="660"/>
        <v/>
      </c>
      <c r="BA1345" s="25" t="str">
        <f t="shared" si="661"/>
        <v/>
      </c>
      <c r="BB1345" s="25" t="str">
        <f t="shared" si="662"/>
        <v/>
      </c>
      <c r="BC1345" s="25" t="str">
        <f t="shared" si="663"/>
        <v/>
      </c>
      <c r="BD1345" s="25" t="str">
        <f t="shared" si="664"/>
        <v/>
      </c>
      <c r="BE1345" s="25" t="str">
        <f t="shared" si="665"/>
        <v/>
      </c>
      <c r="BF1345" s="25" t="str">
        <f t="shared" si="666"/>
        <v/>
      </c>
      <c r="BG1345" s="25" t="str">
        <f t="shared" si="667"/>
        <v/>
      </c>
      <c r="BH1345" s="25" t="str">
        <f t="shared" si="668"/>
        <v/>
      </c>
      <c r="BI1345" s="25" t="str">
        <f t="shared" si="669"/>
        <v/>
      </c>
      <c r="BJ1345" s="25" t="str">
        <f t="shared" si="670"/>
        <v/>
      </c>
      <c r="BK1345" s="25" t="str">
        <f t="shared" si="671"/>
        <v/>
      </c>
      <c r="BL1345" s="25" t="str">
        <f t="shared" si="672"/>
        <v/>
      </c>
      <c r="BM1345" s="25" t="str">
        <f t="shared" si="673"/>
        <v/>
      </c>
      <c r="BN1345" s="25" t="str">
        <f t="shared" si="674"/>
        <v/>
      </c>
    </row>
    <row r="1346" spans="1:66" x14ac:dyDescent="0.25">
      <c r="A1346" s="20" t="str">
        <f>IF('S.D. Paste sheet'!A1346="","",'S.D. Paste sheet'!A1346)</f>
        <v/>
      </c>
      <c r="B1346" s="20" t="str">
        <f>IF('S.D. Paste sheet'!B1346="","",'S.D. Paste sheet'!B1346)</f>
        <v/>
      </c>
      <c r="C1346" s="20" t="str">
        <f>IF('S.D. Paste sheet'!C1346="","",'S.D. Paste sheet'!C1346)</f>
        <v/>
      </c>
      <c r="D1346" s="20" t="str">
        <f>IF('S.D. Paste sheet'!D1346="","",'S.D. Paste sheet'!D1346)</f>
        <v/>
      </c>
      <c r="E1346" s="20" t="str">
        <f>IF('S.D. Paste sheet'!E1346="","",UPPER('S.D. Paste sheet'!E1346))</f>
        <v/>
      </c>
      <c r="F1346" s="20" t="str">
        <f>IF('S.D. Paste sheet'!F1346="","",'S.D. Paste sheet'!F1346)</f>
        <v/>
      </c>
      <c r="G1346" s="20" t="str">
        <f>IF('S.D. Paste sheet'!G1346="","",UPPER('S.D. Paste sheet'!G1346))</f>
        <v/>
      </c>
      <c r="H1346" s="20" t="str">
        <f>IF('S.D. Paste sheet'!H1346="","",UPPER('S.D. Paste sheet'!H1346))</f>
        <v/>
      </c>
      <c r="I1346" s="20" t="str">
        <f>IF('S.D. Paste sheet'!I1346="","",'S.D. Paste sheet'!I1346)</f>
        <v/>
      </c>
      <c r="J1346" s="20" t="str">
        <f>IF('S.D. Paste sheet'!J1346="","",'S.D. Paste sheet'!J1346)</f>
        <v/>
      </c>
      <c r="K1346" s="20" t="str">
        <f>IF('S.D. Paste sheet'!K1346="","",'S.D. Paste sheet'!K1346)</f>
        <v/>
      </c>
      <c r="L1346" s="20" t="str">
        <f>IF('S.D. Paste sheet'!L1346="","",'S.D. Paste sheet'!L1346)</f>
        <v/>
      </c>
      <c r="M1346" s="20" t="str">
        <f>IF('S.D. Paste sheet'!M1346="","",'S.D. Paste sheet'!M1346)</f>
        <v/>
      </c>
      <c r="N1346" s="20" t="str">
        <f>IF('S.D. Paste sheet'!N1346="","",'S.D. Paste sheet'!N1346)</f>
        <v/>
      </c>
      <c r="O1346" s="20" t="str">
        <f>IF('S.D. Paste sheet'!O1346="","",'S.D. Paste sheet'!O1346)</f>
        <v/>
      </c>
      <c r="P1346" s="20" t="str">
        <f>IF('S.D. Paste sheet'!P1346="","",'S.D. Paste sheet'!P1346)</f>
        <v/>
      </c>
      <c r="Q1346" s="20" t="str">
        <f>IF('S.D. Paste sheet'!Q1346="","",'S.D. Paste sheet'!Q1346)</f>
        <v/>
      </c>
      <c r="R1346" s="20" t="str">
        <f>IF('S.D. Paste sheet'!R1346="","",'S.D. Paste sheet'!R1346)</f>
        <v/>
      </c>
      <c r="S1346" s="20" t="str">
        <f>IF('S.D. Paste sheet'!S1346="","",'S.D. Paste sheet'!S1346)</f>
        <v/>
      </c>
      <c r="T1346" s="20" t="str">
        <f>IF('S.D. Paste sheet'!T1346="","",'S.D. Paste sheet'!T1346)</f>
        <v/>
      </c>
      <c r="U1346" s="20" t="str">
        <f>IF('S.D. Paste sheet'!U1346="","",'S.D. Paste sheet'!U1346)</f>
        <v/>
      </c>
      <c r="V1346" s="20" t="str">
        <f>IF('S.D. Paste sheet'!V1346="","",'S.D. Paste sheet'!V1346)</f>
        <v/>
      </c>
      <c r="W1346" s="20" t="str">
        <f>IF('S.D. Paste sheet'!W1346="","",'S.D. Paste sheet'!W1346)</f>
        <v/>
      </c>
      <c r="X1346" s="20" t="str">
        <f>IF('S.D. Paste sheet'!X1346="","",'S.D. Paste sheet'!X1346)</f>
        <v/>
      </c>
      <c r="Y1346" s="20" t="str">
        <f>IF('S.D. Paste sheet'!Y1346="","",'S.D. Paste sheet'!Y1346)</f>
        <v/>
      </c>
      <c r="Z1346" s="20" t="str">
        <f>IF('S.D. Paste sheet'!Z1346="","",'S.D. Paste sheet'!Z1346)</f>
        <v/>
      </c>
      <c r="AA1346" s="20" t="str">
        <f>IF('S.D. Paste sheet'!AA1346="","",'S.D. Paste sheet'!AA1346)</f>
        <v/>
      </c>
      <c r="AB1346" s="20" t="str">
        <f>IF('S.D. Paste sheet'!AB1346="","",'S.D. Paste sheet'!AB1346)</f>
        <v/>
      </c>
      <c r="AC1346" s="20" t="str">
        <f>IF('S.D. Paste sheet'!AC1346="","",'S.D. Paste sheet'!AC1346)</f>
        <v/>
      </c>
      <c r="AD1346" s="20" t="str">
        <f>IF('S.D. Paste sheet'!AD1346="","",'S.D. Paste sheet'!AD1346)</f>
        <v/>
      </c>
      <c r="AE1346" s="28"/>
      <c r="AF1346" t="str">
        <f>IF(AK1346="","",IF(AK1346&gt;0,COUNT($AG$2:AG1346),""))</f>
        <v/>
      </c>
      <c r="AG1346" s="25" t="str">
        <f t="shared" si="643"/>
        <v/>
      </c>
      <c r="AH1346" s="25" t="str">
        <f t="shared" si="644"/>
        <v/>
      </c>
      <c r="AI1346" s="25" t="str">
        <f t="shared" si="645"/>
        <v/>
      </c>
      <c r="AJ1346" s="25" t="str">
        <f t="shared" si="646"/>
        <v/>
      </c>
      <c r="AK1346" s="25" t="str">
        <f t="shared" si="647"/>
        <v/>
      </c>
      <c r="AL1346" s="25" t="str">
        <f t="shared" si="648"/>
        <v/>
      </c>
      <c r="AM1346" s="25" t="str">
        <f t="shared" si="649"/>
        <v/>
      </c>
      <c r="AN1346" s="25" t="str">
        <f t="shared" si="650"/>
        <v/>
      </c>
      <c r="AO1346" s="25" t="str">
        <f t="shared" si="651"/>
        <v/>
      </c>
      <c r="AP1346" s="25" t="str">
        <f t="shared" si="652"/>
        <v/>
      </c>
      <c r="AQ1346" s="25" t="str">
        <f t="shared" si="653"/>
        <v/>
      </c>
      <c r="AR1346" s="25" t="str">
        <f t="shared" si="654"/>
        <v/>
      </c>
      <c r="AS1346" s="25" t="str">
        <f t="shared" si="655"/>
        <v/>
      </c>
      <c r="AT1346" s="25" t="str">
        <f t="shared" si="656"/>
        <v/>
      </c>
      <c r="AU1346" s="25" t="str">
        <f t="shared" si="657"/>
        <v/>
      </c>
      <c r="AV1346" s="25" t="str">
        <f t="shared" si="658"/>
        <v/>
      </c>
      <c r="AX1346" t="str">
        <f>IF(BC1346="","",IF(BC1346&gt;0,COUNT($AY$2:AY1346),""))</f>
        <v/>
      </c>
      <c r="AY1346" s="25" t="str">
        <f t="shared" si="659"/>
        <v/>
      </c>
      <c r="AZ1346" s="25" t="str">
        <f t="shared" si="660"/>
        <v/>
      </c>
      <c r="BA1346" s="25" t="str">
        <f t="shared" si="661"/>
        <v/>
      </c>
      <c r="BB1346" s="25" t="str">
        <f t="shared" si="662"/>
        <v/>
      </c>
      <c r="BC1346" s="25" t="str">
        <f t="shared" si="663"/>
        <v/>
      </c>
      <c r="BD1346" s="25" t="str">
        <f t="shared" si="664"/>
        <v/>
      </c>
      <c r="BE1346" s="25" t="str">
        <f t="shared" si="665"/>
        <v/>
      </c>
      <c r="BF1346" s="25" t="str">
        <f t="shared" si="666"/>
        <v/>
      </c>
      <c r="BG1346" s="25" t="str">
        <f t="shared" si="667"/>
        <v/>
      </c>
      <c r="BH1346" s="25" t="str">
        <f t="shared" si="668"/>
        <v/>
      </c>
      <c r="BI1346" s="25" t="str">
        <f t="shared" si="669"/>
        <v/>
      </c>
      <c r="BJ1346" s="25" t="str">
        <f t="shared" si="670"/>
        <v/>
      </c>
      <c r="BK1346" s="25" t="str">
        <f t="shared" si="671"/>
        <v/>
      </c>
      <c r="BL1346" s="25" t="str">
        <f t="shared" si="672"/>
        <v/>
      </c>
      <c r="BM1346" s="25" t="str">
        <f t="shared" si="673"/>
        <v/>
      </c>
      <c r="BN1346" s="25" t="str">
        <f t="shared" si="674"/>
        <v/>
      </c>
    </row>
    <row r="1347" spans="1:66" x14ac:dyDescent="0.25">
      <c r="A1347" s="20" t="str">
        <f>IF('S.D. Paste sheet'!A1347="","",'S.D. Paste sheet'!A1347)</f>
        <v/>
      </c>
      <c r="B1347" s="20" t="str">
        <f>IF('S.D. Paste sheet'!B1347="","",'S.D. Paste sheet'!B1347)</f>
        <v/>
      </c>
      <c r="C1347" s="20" t="str">
        <f>IF('S.D. Paste sheet'!C1347="","",'S.D. Paste sheet'!C1347)</f>
        <v/>
      </c>
      <c r="D1347" s="20" t="str">
        <f>IF('S.D. Paste sheet'!D1347="","",'S.D. Paste sheet'!D1347)</f>
        <v/>
      </c>
      <c r="E1347" s="20" t="str">
        <f>IF('S.D. Paste sheet'!E1347="","",UPPER('S.D. Paste sheet'!E1347))</f>
        <v/>
      </c>
      <c r="F1347" s="20" t="str">
        <f>IF('S.D. Paste sheet'!F1347="","",'S.D. Paste sheet'!F1347)</f>
        <v/>
      </c>
      <c r="G1347" s="20" t="str">
        <f>IF('S.D. Paste sheet'!G1347="","",UPPER('S.D. Paste sheet'!G1347))</f>
        <v/>
      </c>
      <c r="H1347" s="20" t="str">
        <f>IF('S.D. Paste sheet'!H1347="","",UPPER('S.D. Paste sheet'!H1347))</f>
        <v/>
      </c>
      <c r="I1347" s="20" t="str">
        <f>IF('S.D. Paste sheet'!I1347="","",'S.D. Paste sheet'!I1347)</f>
        <v/>
      </c>
      <c r="J1347" s="20" t="str">
        <f>IF('S.D. Paste sheet'!J1347="","",'S.D. Paste sheet'!J1347)</f>
        <v/>
      </c>
      <c r="K1347" s="20" t="str">
        <f>IF('S.D. Paste sheet'!K1347="","",'S.D. Paste sheet'!K1347)</f>
        <v/>
      </c>
      <c r="L1347" s="20" t="str">
        <f>IF('S.D. Paste sheet'!L1347="","",'S.D. Paste sheet'!L1347)</f>
        <v/>
      </c>
      <c r="M1347" s="20" t="str">
        <f>IF('S.D. Paste sheet'!M1347="","",'S.D. Paste sheet'!M1347)</f>
        <v/>
      </c>
      <c r="N1347" s="20" t="str">
        <f>IF('S.D. Paste sheet'!N1347="","",'S.D. Paste sheet'!N1347)</f>
        <v/>
      </c>
      <c r="O1347" s="20" t="str">
        <f>IF('S.D. Paste sheet'!O1347="","",'S.D. Paste sheet'!O1347)</f>
        <v/>
      </c>
      <c r="P1347" s="20" t="str">
        <f>IF('S.D. Paste sheet'!P1347="","",'S.D. Paste sheet'!P1347)</f>
        <v/>
      </c>
      <c r="Q1347" s="20" t="str">
        <f>IF('S.D. Paste sheet'!Q1347="","",'S.D. Paste sheet'!Q1347)</f>
        <v/>
      </c>
      <c r="R1347" s="20" t="str">
        <f>IF('S.D. Paste sheet'!R1347="","",'S.D. Paste sheet'!R1347)</f>
        <v/>
      </c>
      <c r="S1347" s="20" t="str">
        <f>IF('S.D. Paste sheet'!S1347="","",'S.D. Paste sheet'!S1347)</f>
        <v/>
      </c>
      <c r="T1347" s="20" t="str">
        <f>IF('S.D. Paste sheet'!T1347="","",'S.D. Paste sheet'!T1347)</f>
        <v/>
      </c>
      <c r="U1347" s="20" t="str">
        <f>IF('S.D. Paste sheet'!U1347="","",'S.D. Paste sheet'!U1347)</f>
        <v/>
      </c>
      <c r="V1347" s="20" t="str">
        <f>IF('S.D. Paste sheet'!V1347="","",'S.D. Paste sheet'!V1347)</f>
        <v/>
      </c>
      <c r="W1347" s="20" t="str">
        <f>IF('S.D. Paste sheet'!W1347="","",'S.D. Paste sheet'!W1347)</f>
        <v/>
      </c>
      <c r="X1347" s="20" t="str">
        <f>IF('S.D. Paste sheet'!X1347="","",'S.D. Paste sheet'!X1347)</f>
        <v/>
      </c>
      <c r="Y1347" s="20" t="str">
        <f>IF('S.D. Paste sheet'!Y1347="","",'S.D. Paste sheet'!Y1347)</f>
        <v/>
      </c>
      <c r="Z1347" s="20" t="str">
        <f>IF('S.D. Paste sheet'!Z1347="","",'S.D. Paste sheet'!Z1347)</f>
        <v/>
      </c>
      <c r="AA1347" s="20" t="str">
        <f>IF('S.D. Paste sheet'!AA1347="","",'S.D. Paste sheet'!AA1347)</f>
        <v/>
      </c>
      <c r="AB1347" s="20" t="str">
        <f>IF('S.D. Paste sheet'!AB1347="","",'S.D. Paste sheet'!AB1347)</f>
        <v/>
      </c>
      <c r="AC1347" s="20" t="str">
        <f>IF('S.D. Paste sheet'!AC1347="","",'S.D. Paste sheet'!AC1347)</f>
        <v/>
      </c>
      <c r="AD1347" s="20" t="str">
        <f>IF('S.D. Paste sheet'!AD1347="","",'S.D. Paste sheet'!AD1347)</f>
        <v/>
      </c>
      <c r="AE1347" s="28"/>
      <c r="AF1347" t="str">
        <f>IF(AK1347="","",IF(AK1347&gt;0,COUNT($AG$2:AG1347),""))</f>
        <v/>
      </c>
      <c r="AG1347" s="25" t="str">
        <f t="shared" ref="AG1347:AG1410" si="675">IF(AND($AJ$1=8,$A1347=8),A1347,"")</f>
        <v/>
      </c>
      <c r="AH1347" s="25" t="str">
        <f t="shared" ref="AH1347:AH1410" si="676">IF(AND($AJ$1=8,$A1347=8),B1347,"")</f>
        <v/>
      </c>
      <c r="AI1347" s="25" t="str">
        <f t="shared" ref="AI1347:AI1410" si="677">IF(AND($AJ$1=8,$A1347=8),C1347,"")</f>
        <v/>
      </c>
      <c r="AJ1347" s="25" t="str">
        <f t="shared" ref="AJ1347:AJ1410" si="678">IF(AND($AJ$1=8,$A1347=8),D1347,"")</f>
        <v/>
      </c>
      <c r="AK1347" s="25" t="str">
        <f t="shared" ref="AK1347:AK1410" si="679">IF(AND($AJ$1=8,$A1347=8),E1347,"")</f>
        <v/>
      </c>
      <c r="AL1347" s="25" t="str">
        <f t="shared" ref="AL1347:AL1410" si="680">IF(AND($AJ$1=8,$A1347=8),F1347,"")</f>
        <v/>
      </c>
      <c r="AM1347" s="25" t="str">
        <f t="shared" ref="AM1347:AM1410" si="681">IF(AND($AJ$1=8,$A1347=8),G1347,"")</f>
        <v/>
      </c>
      <c r="AN1347" s="25" t="str">
        <f t="shared" ref="AN1347:AN1410" si="682">IF(AND($AJ$1=8,$A1347=8),H1347,"")</f>
        <v/>
      </c>
      <c r="AO1347" s="25" t="str">
        <f t="shared" ref="AO1347:AO1410" si="683">IF(AND($AJ$1=8,$A1347=8),I1347,"")</f>
        <v/>
      </c>
      <c r="AP1347" s="25" t="str">
        <f t="shared" ref="AP1347:AP1410" si="684">IF(AND($AJ$1=8,$A1347=8),J1347,"")</f>
        <v/>
      </c>
      <c r="AQ1347" s="25" t="str">
        <f t="shared" ref="AQ1347:AQ1410" si="685">IF(AND($AJ$1=8,$A1347=8),K1347,"")</f>
        <v/>
      </c>
      <c r="AR1347" s="25" t="str">
        <f t="shared" ref="AR1347:AR1410" si="686">IF(AND($AJ$1=8,$A1347=8),L1347,"")</f>
        <v/>
      </c>
      <c r="AS1347" s="25" t="str">
        <f t="shared" ref="AS1347:AS1410" si="687">IF(AND($AJ$1=8,$A1347=8),M1347,"")</f>
        <v/>
      </c>
      <c r="AT1347" s="25" t="str">
        <f t="shared" ref="AT1347:AT1410" si="688">IF(AND($AJ$1=8,$A1347=8),N1347,"")</f>
        <v/>
      </c>
      <c r="AU1347" s="25" t="str">
        <f t="shared" ref="AU1347:AU1410" si="689">IF(AND($AJ$1=8,$A1347=8),O1347,"")</f>
        <v/>
      </c>
      <c r="AV1347" s="25" t="str">
        <f t="shared" ref="AV1347:AV1410" si="690">IF(AND($AJ$1=8,$A1347=8),P1347,"")</f>
        <v/>
      </c>
      <c r="AX1347" t="str">
        <f>IF(BC1347="","",IF(BC1347&gt;0,COUNT($AY$2:AY1347),""))</f>
        <v/>
      </c>
      <c r="AY1347" s="25" t="str">
        <f t="shared" ref="AY1347:AY1410" si="691">IF(AND($BB$1=8,$A1347=8,$BC$1=B1347),A1347,"")</f>
        <v/>
      </c>
      <c r="AZ1347" s="25" t="str">
        <f t="shared" ref="AZ1347:AZ1410" si="692">IF(AND($BB$1=8,$A1347=8,$BC$1=$B1347),B1347,"")</f>
        <v/>
      </c>
      <c r="BA1347" s="25" t="str">
        <f t="shared" ref="BA1347:BA1410" si="693">IF(AND($BB$1=8,$A1347=8,$BC$1=$B1347),C1347,"")</f>
        <v/>
      </c>
      <c r="BB1347" s="25" t="str">
        <f t="shared" ref="BB1347:BB1410" si="694">IF(AND($BB$1=8,$A1347=8,$BC$1=$B1347),D1347,"")</f>
        <v/>
      </c>
      <c r="BC1347" s="25" t="str">
        <f t="shared" ref="BC1347:BC1410" si="695">IF(AND($BB$1=8,$A1347=8,$BC$1=$B1347),E1347,"")</f>
        <v/>
      </c>
      <c r="BD1347" s="25" t="str">
        <f t="shared" ref="BD1347:BD1410" si="696">IF(AND($BB$1=8,$A1347=8,$BC$1=$B1347),F1347,"")</f>
        <v/>
      </c>
      <c r="BE1347" s="25" t="str">
        <f t="shared" ref="BE1347:BE1410" si="697">IF(AND($BB$1=8,$A1347=8,$BC$1=$B1347),G1347,"")</f>
        <v/>
      </c>
      <c r="BF1347" s="25" t="str">
        <f t="shared" ref="BF1347:BF1410" si="698">IF(AND($BB$1=8,$A1347=8,$BC$1=$B1347),H1347,"")</f>
        <v/>
      </c>
      <c r="BG1347" s="25" t="str">
        <f t="shared" ref="BG1347:BG1410" si="699">IF(AND($BB$1=8,$A1347=8,$BC$1=$B1347),I1347,"")</f>
        <v/>
      </c>
      <c r="BH1347" s="25" t="str">
        <f t="shared" ref="BH1347:BH1410" si="700">IF(AND($BB$1=8,$A1347=8,$BC$1=$B1347),J1347,"")</f>
        <v/>
      </c>
      <c r="BI1347" s="25" t="str">
        <f t="shared" ref="BI1347:BI1410" si="701">IF(AND($BB$1=8,$A1347=8,$BC$1=$B1347),K1347,"")</f>
        <v/>
      </c>
      <c r="BJ1347" s="25" t="str">
        <f t="shared" ref="BJ1347:BJ1410" si="702">IF(AND($BB$1=8,$A1347=8,$BC$1=$B1347),L1347,"")</f>
        <v/>
      </c>
      <c r="BK1347" s="25" t="str">
        <f t="shared" ref="BK1347:BK1410" si="703">IF(AND($BB$1=8,$A1347=8,$BC$1=$B1347),M1347,"")</f>
        <v/>
      </c>
      <c r="BL1347" s="25" t="str">
        <f t="shared" ref="BL1347:BL1410" si="704">IF(AND($BB$1=8,$A1347=8,$BC$1=$B1347),N1347,"")</f>
        <v/>
      </c>
      <c r="BM1347" s="25" t="str">
        <f t="shared" ref="BM1347:BM1410" si="705">IF(AND($BB$1=8,$A1347=8,$BC$1=$B1347),O1347,"")</f>
        <v/>
      </c>
      <c r="BN1347" s="25" t="str">
        <f t="shared" ref="BN1347:BN1410" si="706">IF(AND($BB$1=8,$A1347=8,$BC$1=$B1347),P1347,"")</f>
        <v/>
      </c>
    </row>
    <row r="1348" spans="1:66" x14ac:dyDescent="0.25">
      <c r="A1348" s="20" t="str">
        <f>IF('S.D. Paste sheet'!A1348="","",'S.D. Paste sheet'!A1348)</f>
        <v/>
      </c>
      <c r="B1348" s="20" t="str">
        <f>IF('S.D. Paste sheet'!B1348="","",'S.D. Paste sheet'!B1348)</f>
        <v/>
      </c>
      <c r="C1348" s="20" t="str">
        <f>IF('S.D. Paste sheet'!C1348="","",'S.D. Paste sheet'!C1348)</f>
        <v/>
      </c>
      <c r="D1348" s="20" t="str">
        <f>IF('S.D. Paste sheet'!D1348="","",'S.D. Paste sheet'!D1348)</f>
        <v/>
      </c>
      <c r="E1348" s="20" t="str">
        <f>IF('S.D. Paste sheet'!E1348="","",UPPER('S.D. Paste sheet'!E1348))</f>
        <v/>
      </c>
      <c r="F1348" s="20" t="str">
        <f>IF('S.D. Paste sheet'!F1348="","",'S.D. Paste sheet'!F1348)</f>
        <v/>
      </c>
      <c r="G1348" s="20" t="str">
        <f>IF('S.D. Paste sheet'!G1348="","",UPPER('S.D. Paste sheet'!G1348))</f>
        <v/>
      </c>
      <c r="H1348" s="20" t="str">
        <f>IF('S.D. Paste sheet'!H1348="","",UPPER('S.D. Paste sheet'!H1348))</f>
        <v/>
      </c>
      <c r="I1348" s="20" t="str">
        <f>IF('S.D. Paste sheet'!I1348="","",'S.D. Paste sheet'!I1348)</f>
        <v/>
      </c>
      <c r="J1348" s="20" t="str">
        <f>IF('S.D. Paste sheet'!J1348="","",'S.D. Paste sheet'!J1348)</f>
        <v/>
      </c>
      <c r="K1348" s="20" t="str">
        <f>IF('S.D. Paste sheet'!K1348="","",'S.D. Paste sheet'!K1348)</f>
        <v/>
      </c>
      <c r="L1348" s="20" t="str">
        <f>IF('S.D. Paste sheet'!L1348="","",'S.D. Paste sheet'!L1348)</f>
        <v/>
      </c>
      <c r="M1348" s="20" t="str">
        <f>IF('S.D. Paste sheet'!M1348="","",'S.D. Paste sheet'!M1348)</f>
        <v/>
      </c>
      <c r="N1348" s="20" t="str">
        <f>IF('S.D. Paste sheet'!N1348="","",'S.D. Paste sheet'!N1348)</f>
        <v/>
      </c>
      <c r="O1348" s="20" t="str">
        <f>IF('S.D. Paste sheet'!O1348="","",'S.D. Paste sheet'!O1348)</f>
        <v/>
      </c>
      <c r="P1348" s="20" t="str">
        <f>IF('S.D. Paste sheet'!P1348="","",'S.D. Paste sheet'!P1348)</f>
        <v/>
      </c>
      <c r="Q1348" s="20" t="str">
        <f>IF('S.D. Paste sheet'!Q1348="","",'S.D. Paste sheet'!Q1348)</f>
        <v/>
      </c>
      <c r="R1348" s="20" t="str">
        <f>IF('S.D. Paste sheet'!R1348="","",'S.D. Paste sheet'!R1348)</f>
        <v/>
      </c>
      <c r="S1348" s="20" t="str">
        <f>IF('S.D. Paste sheet'!S1348="","",'S.D. Paste sheet'!S1348)</f>
        <v/>
      </c>
      <c r="T1348" s="20" t="str">
        <f>IF('S.D. Paste sheet'!T1348="","",'S.D. Paste sheet'!T1348)</f>
        <v/>
      </c>
      <c r="U1348" s="20" t="str">
        <f>IF('S.D. Paste sheet'!U1348="","",'S.D. Paste sheet'!U1348)</f>
        <v/>
      </c>
      <c r="V1348" s="20" t="str">
        <f>IF('S.D. Paste sheet'!V1348="","",'S.D. Paste sheet'!V1348)</f>
        <v/>
      </c>
      <c r="W1348" s="20" t="str">
        <f>IF('S.D. Paste sheet'!W1348="","",'S.D. Paste sheet'!W1348)</f>
        <v/>
      </c>
      <c r="X1348" s="20" t="str">
        <f>IF('S.D. Paste sheet'!X1348="","",'S.D. Paste sheet'!X1348)</f>
        <v/>
      </c>
      <c r="Y1348" s="20" t="str">
        <f>IF('S.D. Paste sheet'!Y1348="","",'S.D. Paste sheet'!Y1348)</f>
        <v/>
      </c>
      <c r="Z1348" s="20" t="str">
        <f>IF('S.D. Paste sheet'!Z1348="","",'S.D. Paste sheet'!Z1348)</f>
        <v/>
      </c>
      <c r="AA1348" s="20" t="str">
        <f>IF('S.D. Paste sheet'!AA1348="","",'S.D. Paste sheet'!AA1348)</f>
        <v/>
      </c>
      <c r="AB1348" s="20" t="str">
        <f>IF('S.D. Paste sheet'!AB1348="","",'S.D. Paste sheet'!AB1348)</f>
        <v/>
      </c>
      <c r="AC1348" s="20" t="str">
        <f>IF('S.D. Paste sheet'!AC1348="","",'S.D. Paste sheet'!AC1348)</f>
        <v/>
      </c>
      <c r="AD1348" s="20" t="str">
        <f>IF('S.D. Paste sheet'!AD1348="","",'S.D. Paste sheet'!AD1348)</f>
        <v/>
      </c>
      <c r="AE1348" s="28"/>
      <c r="AF1348" t="str">
        <f>IF(AK1348="","",IF(AK1348&gt;0,COUNT($AG$2:AG1348),""))</f>
        <v/>
      </c>
      <c r="AG1348" s="25" t="str">
        <f t="shared" si="675"/>
        <v/>
      </c>
      <c r="AH1348" s="25" t="str">
        <f t="shared" si="676"/>
        <v/>
      </c>
      <c r="AI1348" s="25" t="str">
        <f t="shared" si="677"/>
        <v/>
      </c>
      <c r="AJ1348" s="25" t="str">
        <f t="shared" si="678"/>
        <v/>
      </c>
      <c r="AK1348" s="25" t="str">
        <f t="shared" si="679"/>
        <v/>
      </c>
      <c r="AL1348" s="25" t="str">
        <f t="shared" si="680"/>
        <v/>
      </c>
      <c r="AM1348" s="25" t="str">
        <f t="shared" si="681"/>
        <v/>
      </c>
      <c r="AN1348" s="25" t="str">
        <f t="shared" si="682"/>
        <v/>
      </c>
      <c r="AO1348" s="25" t="str">
        <f t="shared" si="683"/>
        <v/>
      </c>
      <c r="AP1348" s="25" t="str">
        <f t="shared" si="684"/>
        <v/>
      </c>
      <c r="AQ1348" s="25" t="str">
        <f t="shared" si="685"/>
        <v/>
      </c>
      <c r="AR1348" s="25" t="str">
        <f t="shared" si="686"/>
        <v/>
      </c>
      <c r="AS1348" s="25" t="str">
        <f t="shared" si="687"/>
        <v/>
      </c>
      <c r="AT1348" s="25" t="str">
        <f t="shared" si="688"/>
        <v/>
      </c>
      <c r="AU1348" s="25" t="str">
        <f t="shared" si="689"/>
        <v/>
      </c>
      <c r="AV1348" s="25" t="str">
        <f t="shared" si="690"/>
        <v/>
      </c>
      <c r="AX1348" t="str">
        <f>IF(BC1348="","",IF(BC1348&gt;0,COUNT($AY$2:AY1348),""))</f>
        <v/>
      </c>
      <c r="AY1348" s="25" t="str">
        <f t="shared" si="691"/>
        <v/>
      </c>
      <c r="AZ1348" s="25" t="str">
        <f t="shared" si="692"/>
        <v/>
      </c>
      <c r="BA1348" s="25" t="str">
        <f t="shared" si="693"/>
        <v/>
      </c>
      <c r="BB1348" s="25" t="str">
        <f t="shared" si="694"/>
        <v/>
      </c>
      <c r="BC1348" s="25" t="str">
        <f t="shared" si="695"/>
        <v/>
      </c>
      <c r="BD1348" s="25" t="str">
        <f t="shared" si="696"/>
        <v/>
      </c>
      <c r="BE1348" s="25" t="str">
        <f t="shared" si="697"/>
        <v/>
      </c>
      <c r="BF1348" s="25" t="str">
        <f t="shared" si="698"/>
        <v/>
      </c>
      <c r="BG1348" s="25" t="str">
        <f t="shared" si="699"/>
        <v/>
      </c>
      <c r="BH1348" s="25" t="str">
        <f t="shared" si="700"/>
        <v/>
      </c>
      <c r="BI1348" s="25" t="str">
        <f t="shared" si="701"/>
        <v/>
      </c>
      <c r="BJ1348" s="25" t="str">
        <f t="shared" si="702"/>
        <v/>
      </c>
      <c r="BK1348" s="25" t="str">
        <f t="shared" si="703"/>
        <v/>
      </c>
      <c r="BL1348" s="25" t="str">
        <f t="shared" si="704"/>
        <v/>
      </c>
      <c r="BM1348" s="25" t="str">
        <f t="shared" si="705"/>
        <v/>
      </c>
      <c r="BN1348" s="25" t="str">
        <f t="shared" si="706"/>
        <v/>
      </c>
    </row>
    <row r="1349" spans="1:66" x14ac:dyDescent="0.25">
      <c r="A1349" s="20" t="str">
        <f>IF('S.D. Paste sheet'!A1349="","",'S.D. Paste sheet'!A1349)</f>
        <v/>
      </c>
      <c r="B1349" s="20" t="str">
        <f>IF('S.D. Paste sheet'!B1349="","",'S.D. Paste sheet'!B1349)</f>
        <v/>
      </c>
      <c r="C1349" s="20" t="str">
        <f>IF('S.D. Paste sheet'!C1349="","",'S.D. Paste sheet'!C1349)</f>
        <v/>
      </c>
      <c r="D1349" s="20" t="str">
        <f>IF('S.D. Paste sheet'!D1349="","",'S.D. Paste sheet'!D1349)</f>
        <v/>
      </c>
      <c r="E1349" s="20" t="str">
        <f>IF('S.D. Paste sheet'!E1349="","",UPPER('S.D. Paste sheet'!E1349))</f>
        <v/>
      </c>
      <c r="F1349" s="20" t="str">
        <f>IF('S.D. Paste sheet'!F1349="","",'S.D. Paste sheet'!F1349)</f>
        <v/>
      </c>
      <c r="G1349" s="20" t="str">
        <f>IF('S.D. Paste sheet'!G1349="","",UPPER('S.D. Paste sheet'!G1349))</f>
        <v/>
      </c>
      <c r="H1349" s="20" t="str">
        <f>IF('S.D. Paste sheet'!H1349="","",UPPER('S.D. Paste sheet'!H1349))</f>
        <v/>
      </c>
      <c r="I1349" s="20" t="str">
        <f>IF('S.D. Paste sheet'!I1349="","",'S.D. Paste sheet'!I1349)</f>
        <v/>
      </c>
      <c r="J1349" s="20" t="str">
        <f>IF('S.D. Paste sheet'!J1349="","",'S.D. Paste sheet'!J1349)</f>
        <v/>
      </c>
      <c r="K1349" s="20" t="str">
        <f>IF('S.D. Paste sheet'!K1349="","",'S.D. Paste sheet'!K1349)</f>
        <v/>
      </c>
      <c r="L1349" s="20" t="str">
        <f>IF('S.D. Paste sheet'!L1349="","",'S.D. Paste sheet'!L1349)</f>
        <v/>
      </c>
      <c r="M1349" s="20" t="str">
        <f>IF('S.D. Paste sheet'!M1349="","",'S.D. Paste sheet'!M1349)</f>
        <v/>
      </c>
      <c r="N1349" s="20" t="str">
        <f>IF('S.D. Paste sheet'!N1349="","",'S.D. Paste sheet'!N1349)</f>
        <v/>
      </c>
      <c r="O1349" s="20" t="str">
        <f>IF('S.D. Paste sheet'!O1349="","",'S.D. Paste sheet'!O1349)</f>
        <v/>
      </c>
      <c r="P1349" s="20" t="str">
        <f>IF('S.D. Paste sheet'!P1349="","",'S.D. Paste sheet'!P1349)</f>
        <v/>
      </c>
      <c r="Q1349" s="20" t="str">
        <f>IF('S.D. Paste sheet'!Q1349="","",'S.D. Paste sheet'!Q1349)</f>
        <v/>
      </c>
      <c r="R1349" s="20" t="str">
        <f>IF('S.D. Paste sheet'!R1349="","",'S.D. Paste sheet'!R1349)</f>
        <v/>
      </c>
      <c r="S1349" s="20" t="str">
        <f>IF('S.D. Paste sheet'!S1349="","",'S.D. Paste sheet'!S1349)</f>
        <v/>
      </c>
      <c r="T1349" s="20" t="str">
        <f>IF('S.D. Paste sheet'!T1349="","",'S.D. Paste sheet'!T1349)</f>
        <v/>
      </c>
      <c r="U1349" s="20" t="str">
        <f>IF('S.D. Paste sheet'!U1349="","",'S.D. Paste sheet'!U1349)</f>
        <v/>
      </c>
      <c r="V1349" s="20" t="str">
        <f>IF('S.D. Paste sheet'!V1349="","",'S.D. Paste sheet'!V1349)</f>
        <v/>
      </c>
      <c r="W1349" s="20" t="str">
        <f>IF('S.D. Paste sheet'!W1349="","",'S.D. Paste sheet'!W1349)</f>
        <v/>
      </c>
      <c r="X1349" s="20" t="str">
        <f>IF('S.D. Paste sheet'!X1349="","",'S.D. Paste sheet'!X1349)</f>
        <v/>
      </c>
      <c r="Y1349" s="20" t="str">
        <f>IF('S.D. Paste sheet'!Y1349="","",'S.D. Paste sheet'!Y1349)</f>
        <v/>
      </c>
      <c r="Z1349" s="20" t="str">
        <f>IF('S.D. Paste sheet'!Z1349="","",'S.D. Paste sheet'!Z1349)</f>
        <v/>
      </c>
      <c r="AA1349" s="20" t="str">
        <f>IF('S.D. Paste sheet'!AA1349="","",'S.D. Paste sheet'!AA1349)</f>
        <v/>
      </c>
      <c r="AB1349" s="20" t="str">
        <f>IF('S.D. Paste sheet'!AB1349="","",'S.D. Paste sheet'!AB1349)</f>
        <v/>
      </c>
      <c r="AC1349" s="20" t="str">
        <f>IF('S.D. Paste sheet'!AC1349="","",'S.D. Paste sheet'!AC1349)</f>
        <v/>
      </c>
      <c r="AD1349" s="20" t="str">
        <f>IF('S.D. Paste sheet'!AD1349="","",'S.D. Paste sheet'!AD1349)</f>
        <v/>
      </c>
      <c r="AE1349" s="28"/>
      <c r="AF1349" t="str">
        <f>IF(AK1349="","",IF(AK1349&gt;0,COUNT($AG$2:AG1349),""))</f>
        <v/>
      </c>
      <c r="AG1349" s="25" t="str">
        <f t="shared" si="675"/>
        <v/>
      </c>
      <c r="AH1349" s="25" t="str">
        <f t="shared" si="676"/>
        <v/>
      </c>
      <c r="AI1349" s="25" t="str">
        <f t="shared" si="677"/>
        <v/>
      </c>
      <c r="AJ1349" s="25" t="str">
        <f t="shared" si="678"/>
        <v/>
      </c>
      <c r="AK1349" s="25" t="str">
        <f t="shared" si="679"/>
        <v/>
      </c>
      <c r="AL1349" s="25" t="str">
        <f t="shared" si="680"/>
        <v/>
      </c>
      <c r="AM1349" s="25" t="str">
        <f t="shared" si="681"/>
        <v/>
      </c>
      <c r="AN1349" s="25" t="str">
        <f t="shared" si="682"/>
        <v/>
      </c>
      <c r="AO1349" s="25" t="str">
        <f t="shared" si="683"/>
        <v/>
      </c>
      <c r="AP1349" s="25" t="str">
        <f t="shared" si="684"/>
        <v/>
      </c>
      <c r="AQ1349" s="25" t="str">
        <f t="shared" si="685"/>
        <v/>
      </c>
      <c r="AR1349" s="25" t="str">
        <f t="shared" si="686"/>
        <v/>
      </c>
      <c r="AS1349" s="25" t="str">
        <f t="shared" si="687"/>
        <v/>
      </c>
      <c r="AT1349" s="25" t="str">
        <f t="shared" si="688"/>
        <v/>
      </c>
      <c r="AU1349" s="25" t="str">
        <f t="shared" si="689"/>
        <v/>
      </c>
      <c r="AV1349" s="25" t="str">
        <f t="shared" si="690"/>
        <v/>
      </c>
      <c r="AX1349" t="str">
        <f>IF(BC1349="","",IF(BC1349&gt;0,COUNT($AY$2:AY1349),""))</f>
        <v/>
      </c>
      <c r="AY1349" s="25" t="str">
        <f t="shared" si="691"/>
        <v/>
      </c>
      <c r="AZ1349" s="25" t="str">
        <f t="shared" si="692"/>
        <v/>
      </c>
      <c r="BA1349" s="25" t="str">
        <f t="shared" si="693"/>
        <v/>
      </c>
      <c r="BB1349" s="25" t="str">
        <f t="shared" si="694"/>
        <v/>
      </c>
      <c r="BC1349" s="25" t="str">
        <f t="shared" si="695"/>
        <v/>
      </c>
      <c r="BD1349" s="25" t="str">
        <f t="shared" si="696"/>
        <v/>
      </c>
      <c r="BE1349" s="25" t="str">
        <f t="shared" si="697"/>
        <v/>
      </c>
      <c r="BF1349" s="25" t="str">
        <f t="shared" si="698"/>
        <v/>
      </c>
      <c r="BG1349" s="25" t="str">
        <f t="shared" si="699"/>
        <v/>
      </c>
      <c r="BH1349" s="25" t="str">
        <f t="shared" si="700"/>
        <v/>
      </c>
      <c r="BI1349" s="25" t="str">
        <f t="shared" si="701"/>
        <v/>
      </c>
      <c r="BJ1349" s="25" t="str">
        <f t="shared" si="702"/>
        <v/>
      </c>
      <c r="BK1349" s="25" t="str">
        <f t="shared" si="703"/>
        <v/>
      </c>
      <c r="BL1349" s="25" t="str">
        <f t="shared" si="704"/>
        <v/>
      </c>
      <c r="BM1349" s="25" t="str">
        <f t="shared" si="705"/>
        <v/>
      </c>
      <c r="BN1349" s="25" t="str">
        <f t="shared" si="706"/>
        <v/>
      </c>
    </row>
    <row r="1350" spans="1:66" x14ac:dyDescent="0.25">
      <c r="A1350" s="20" t="str">
        <f>IF('S.D. Paste sheet'!A1350="","",'S.D. Paste sheet'!A1350)</f>
        <v/>
      </c>
      <c r="B1350" s="20" t="str">
        <f>IF('S.D. Paste sheet'!B1350="","",'S.D. Paste sheet'!B1350)</f>
        <v/>
      </c>
      <c r="C1350" s="20" t="str">
        <f>IF('S.D. Paste sheet'!C1350="","",'S.D. Paste sheet'!C1350)</f>
        <v/>
      </c>
      <c r="D1350" s="20" t="str">
        <f>IF('S.D. Paste sheet'!D1350="","",'S.D. Paste sheet'!D1350)</f>
        <v/>
      </c>
      <c r="E1350" s="20" t="str">
        <f>IF('S.D. Paste sheet'!E1350="","",UPPER('S.D. Paste sheet'!E1350))</f>
        <v/>
      </c>
      <c r="F1350" s="20" t="str">
        <f>IF('S.D. Paste sheet'!F1350="","",'S.D. Paste sheet'!F1350)</f>
        <v/>
      </c>
      <c r="G1350" s="20" t="str">
        <f>IF('S.D. Paste sheet'!G1350="","",UPPER('S.D. Paste sheet'!G1350))</f>
        <v/>
      </c>
      <c r="H1350" s="20" t="str">
        <f>IF('S.D. Paste sheet'!H1350="","",UPPER('S.D. Paste sheet'!H1350))</f>
        <v/>
      </c>
      <c r="I1350" s="20" t="str">
        <f>IF('S.D. Paste sheet'!I1350="","",'S.D. Paste sheet'!I1350)</f>
        <v/>
      </c>
      <c r="J1350" s="20" t="str">
        <f>IF('S.D. Paste sheet'!J1350="","",'S.D. Paste sheet'!J1350)</f>
        <v/>
      </c>
      <c r="K1350" s="20" t="str">
        <f>IF('S.D. Paste sheet'!K1350="","",'S.D. Paste sheet'!K1350)</f>
        <v/>
      </c>
      <c r="L1350" s="20" t="str">
        <f>IF('S.D. Paste sheet'!L1350="","",'S.D. Paste sheet'!L1350)</f>
        <v/>
      </c>
      <c r="M1350" s="20" t="str">
        <f>IF('S.D. Paste sheet'!M1350="","",'S.D. Paste sheet'!M1350)</f>
        <v/>
      </c>
      <c r="N1350" s="20" t="str">
        <f>IF('S.D. Paste sheet'!N1350="","",'S.D. Paste sheet'!N1350)</f>
        <v/>
      </c>
      <c r="O1350" s="20" t="str">
        <f>IF('S.D. Paste sheet'!O1350="","",'S.D. Paste sheet'!O1350)</f>
        <v/>
      </c>
      <c r="P1350" s="20" t="str">
        <f>IF('S.D. Paste sheet'!P1350="","",'S.D. Paste sheet'!P1350)</f>
        <v/>
      </c>
      <c r="Q1350" s="20" t="str">
        <f>IF('S.D. Paste sheet'!Q1350="","",'S.D. Paste sheet'!Q1350)</f>
        <v/>
      </c>
      <c r="R1350" s="20" t="str">
        <f>IF('S.D. Paste sheet'!R1350="","",'S.D. Paste sheet'!R1350)</f>
        <v/>
      </c>
      <c r="S1350" s="20" t="str">
        <f>IF('S.D. Paste sheet'!S1350="","",'S.D. Paste sheet'!S1350)</f>
        <v/>
      </c>
      <c r="T1350" s="20" t="str">
        <f>IF('S.D. Paste sheet'!T1350="","",'S.D. Paste sheet'!T1350)</f>
        <v/>
      </c>
      <c r="U1350" s="20" t="str">
        <f>IF('S.D. Paste sheet'!U1350="","",'S.D. Paste sheet'!U1350)</f>
        <v/>
      </c>
      <c r="V1350" s="20" t="str">
        <f>IF('S.D. Paste sheet'!V1350="","",'S.D. Paste sheet'!V1350)</f>
        <v/>
      </c>
      <c r="W1350" s="20" t="str">
        <f>IF('S.D. Paste sheet'!W1350="","",'S.D. Paste sheet'!W1350)</f>
        <v/>
      </c>
      <c r="X1350" s="20" t="str">
        <f>IF('S.D. Paste sheet'!X1350="","",'S.D. Paste sheet'!X1350)</f>
        <v/>
      </c>
      <c r="Y1350" s="20" t="str">
        <f>IF('S.D. Paste sheet'!Y1350="","",'S.D. Paste sheet'!Y1350)</f>
        <v/>
      </c>
      <c r="Z1350" s="20" t="str">
        <f>IF('S.D. Paste sheet'!Z1350="","",'S.D. Paste sheet'!Z1350)</f>
        <v/>
      </c>
      <c r="AA1350" s="20" t="str">
        <f>IF('S.D. Paste sheet'!AA1350="","",'S.D. Paste sheet'!AA1350)</f>
        <v/>
      </c>
      <c r="AB1350" s="20" t="str">
        <f>IF('S.D. Paste sheet'!AB1350="","",'S.D. Paste sheet'!AB1350)</f>
        <v/>
      </c>
      <c r="AC1350" s="20" t="str">
        <f>IF('S.D. Paste sheet'!AC1350="","",'S.D. Paste sheet'!AC1350)</f>
        <v/>
      </c>
      <c r="AD1350" s="20" t="str">
        <f>IF('S.D. Paste sheet'!AD1350="","",'S.D. Paste sheet'!AD1350)</f>
        <v/>
      </c>
      <c r="AE1350" s="28"/>
      <c r="AF1350" t="str">
        <f>IF(AK1350="","",IF(AK1350&gt;0,COUNT($AG$2:AG1350),""))</f>
        <v/>
      </c>
      <c r="AG1350" s="25" t="str">
        <f t="shared" si="675"/>
        <v/>
      </c>
      <c r="AH1350" s="25" t="str">
        <f t="shared" si="676"/>
        <v/>
      </c>
      <c r="AI1350" s="25" t="str">
        <f t="shared" si="677"/>
        <v/>
      </c>
      <c r="AJ1350" s="25" t="str">
        <f t="shared" si="678"/>
        <v/>
      </c>
      <c r="AK1350" s="25" t="str">
        <f t="shared" si="679"/>
        <v/>
      </c>
      <c r="AL1350" s="25" t="str">
        <f t="shared" si="680"/>
        <v/>
      </c>
      <c r="AM1350" s="25" t="str">
        <f t="shared" si="681"/>
        <v/>
      </c>
      <c r="AN1350" s="25" t="str">
        <f t="shared" si="682"/>
        <v/>
      </c>
      <c r="AO1350" s="25" t="str">
        <f t="shared" si="683"/>
        <v/>
      </c>
      <c r="AP1350" s="25" t="str">
        <f t="shared" si="684"/>
        <v/>
      </c>
      <c r="AQ1350" s="25" t="str">
        <f t="shared" si="685"/>
        <v/>
      </c>
      <c r="AR1350" s="25" t="str">
        <f t="shared" si="686"/>
        <v/>
      </c>
      <c r="AS1350" s="25" t="str">
        <f t="shared" si="687"/>
        <v/>
      </c>
      <c r="AT1350" s="25" t="str">
        <f t="shared" si="688"/>
        <v/>
      </c>
      <c r="AU1350" s="25" t="str">
        <f t="shared" si="689"/>
        <v/>
      </c>
      <c r="AV1350" s="25" t="str">
        <f t="shared" si="690"/>
        <v/>
      </c>
      <c r="AX1350" t="str">
        <f>IF(BC1350="","",IF(BC1350&gt;0,COUNT($AY$2:AY1350),""))</f>
        <v/>
      </c>
      <c r="AY1350" s="25" t="str">
        <f t="shared" si="691"/>
        <v/>
      </c>
      <c r="AZ1350" s="25" t="str">
        <f t="shared" si="692"/>
        <v/>
      </c>
      <c r="BA1350" s="25" t="str">
        <f t="shared" si="693"/>
        <v/>
      </c>
      <c r="BB1350" s="25" t="str">
        <f t="shared" si="694"/>
        <v/>
      </c>
      <c r="BC1350" s="25" t="str">
        <f t="shared" si="695"/>
        <v/>
      </c>
      <c r="BD1350" s="25" t="str">
        <f t="shared" si="696"/>
        <v/>
      </c>
      <c r="BE1350" s="25" t="str">
        <f t="shared" si="697"/>
        <v/>
      </c>
      <c r="BF1350" s="25" t="str">
        <f t="shared" si="698"/>
        <v/>
      </c>
      <c r="BG1350" s="25" t="str">
        <f t="shared" si="699"/>
        <v/>
      </c>
      <c r="BH1350" s="25" t="str">
        <f t="shared" si="700"/>
        <v/>
      </c>
      <c r="BI1350" s="25" t="str">
        <f t="shared" si="701"/>
        <v/>
      </c>
      <c r="BJ1350" s="25" t="str">
        <f t="shared" si="702"/>
        <v/>
      </c>
      <c r="BK1350" s="25" t="str">
        <f t="shared" si="703"/>
        <v/>
      </c>
      <c r="BL1350" s="25" t="str">
        <f t="shared" si="704"/>
        <v/>
      </c>
      <c r="BM1350" s="25" t="str">
        <f t="shared" si="705"/>
        <v/>
      </c>
      <c r="BN1350" s="25" t="str">
        <f t="shared" si="706"/>
        <v/>
      </c>
    </row>
    <row r="1351" spans="1:66" x14ac:dyDescent="0.25">
      <c r="A1351" s="20" t="str">
        <f>IF('S.D. Paste sheet'!A1351="","",'S.D. Paste sheet'!A1351)</f>
        <v/>
      </c>
      <c r="B1351" s="20" t="str">
        <f>IF('S.D. Paste sheet'!B1351="","",'S.D. Paste sheet'!B1351)</f>
        <v/>
      </c>
      <c r="C1351" s="20" t="str">
        <f>IF('S.D. Paste sheet'!C1351="","",'S.D. Paste sheet'!C1351)</f>
        <v/>
      </c>
      <c r="D1351" s="20" t="str">
        <f>IF('S.D. Paste sheet'!D1351="","",'S.D. Paste sheet'!D1351)</f>
        <v/>
      </c>
      <c r="E1351" s="20" t="str">
        <f>IF('S.D. Paste sheet'!E1351="","",UPPER('S.D. Paste sheet'!E1351))</f>
        <v/>
      </c>
      <c r="F1351" s="20" t="str">
        <f>IF('S.D. Paste sheet'!F1351="","",'S.D. Paste sheet'!F1351)</f>
        <v/>
      </c>
      <c r="G1351" s="20" t="str">
        <f>IF('S.D. Paste sheet'!G1351="","",UPPER('S.D. Paste sheet'!G1351))</f>
        <v/>
      </c>
      <c r="H1351" s="20" t="str">
        <f>IF('S.D. Paste sheet'!H1351="","",UPPER('S.D. Paste sheet'!H1351))</f>
        <v/>
      </c>
      <c r="I1351" s="20" t="str">
        <f>IF('S.D. Paste sheet'!I1351="","",'S.D. Paste sheet'!I1351)</f>
        <v/>
      </c>
      <c r="J1351" s="20" t="str">
        <f>IF('S.D. Paste sheet'!J1351="","",'S.D. Paste sheet'!J1351)</f>
        <v/>
      </c>
      <c r="K1351" s="20" t="str">
        <f>IF('S.D. Paste sheet'!K1351="","",'S.D. Paste sheet'!K1351)</f>
        <v/>
      </c>
      <c r="L1351" s="20" t="str">
        <f>IF('S.D. Paste sheet'!L1351="","",'S.D. Paste sheet'!L1351)</f>
        <v/>
      </c>
      <c r="M1351" s="20" t="str">
        <f>IF('S.D. Paste sheet'!M1351="","",'S.D. Paste sheet'!M1351)</f>
        <v/>
      </c>
      <c r="N1351" s="20" t="str">
        <f>IF('S.D. Paste sheet'!N1351="","",'S.D. Paste sheet'!N1351)</f>
        <v/>
      </c>
      <c r="O1351" s="20" t="str">
        <f>IF('S.D. Paste sheet'!O1351="","",'S.D. Paste sheet'!O1351)</f>
        <v/>
      </c>
      <c r="P1351" s="20" t="str">
        <f>IF('S.D. Paste sheet'!P1351="","",'S.D. Paste sheet'!P1351)</f>
        <v/>
      </c>
      <c r="Q1351" s="20" t="str">
        <f>IF('S.D. Paste sheet'!Q1351="","",'S.D. Paste sheet'!Q1351)</f>
        <v/>
      </c>
      <c r="R1351" s="20" t="str">
        <f>IF('S.D. Paste sheet'!R1351="","",'S.D. Paste sheet'!R1351)</f>
        <v/>
      </c>
      <c r="S1351" s="20" t="str">
        <f>IF('S.D. Paste sheet'!S1351="","",'S.D. Paste sheet'!S1351)</f>
        <v/>
      </c>
      <c r="T1351" s="20" t="str">
        <f>IF('S.D. Paste sheet'!T1351="","",'S.D. Paste sheet'!T1351)</f>
        <v/>
      </c>
      <c r="U1351" s="20" t="str">
        <f>IF('S.D. Paste sheet'!U1351="","",'S.D. Paste sheet'!U1351)</f>
        <v/>
      </c>
      <c r="V1351" s="20" t="str">
        <f>IF('S.D. Paste sheet'!V1351="","",'S.D. Paste sheet'!V1351)</f>
        <v/>
      </c>
      <c r="W1351" s="20" t="str">
        <f>IF('S.D. Paste sheet'!W1351="","",'S.D. Paste sheet'!W1351)</f>
        <v/>
      </c>
      <c r="X1351" s="20" t="str">
        <f>IF('S.D. Paste sheet'!X1351="","",'S.D. Paste sheet'!X1351)</f>
        <v/>
      </c>
      <c r="Y1351" s="20" t="str">
        <f>IF('S.D. Paste sheet'!Y1351="","",'S.D. Paste sheet'!Y1351)</f>
        <v/>
      </c>
      <c r="Z1351" s="20" t="str">
        <f>IF('S.D. Paste sheet'!Z1351="","",'S.D. Paste sheet'!Z1351)</f>
        <v/>
      </c>
      <c r="AA1351" s="20" t="str">
        <f>IF('S.D. Paste sheet'!AA1351="","",'S.D. Paste sheet'!AA1351)</f>
        <v/>
      </c>
      <c r="AB1351" s="20" t="str">
        <f>IF('S.D. Paste sheet'!AB1351="","",'S.D. Paste sheet'!AB1351)</f>
        <v/>
      </c>
      <c r="AC1351" s="20" t="str">
        <f>IF('S.D. Paste sheet'!AC1351="","",'S.D. Paste sheet'!AC1351)</f>
        <v/>
      </c>
      <c r="AD1351" s="20" t="str">
        <f>IF('S.D. Paste sheet'!AD1351="","",'S.D. Paste sheet'!AD1351)</f>
        <v/>
      </c>
      <c r="AE1351" s="28"/>
      <c r="AF1351" t="str">
        <f>IF(AK1351="","",IF(AK1351&gt;0,COUNT($AG$2:AG1351),""))</f>
        <v/>
      </c>
      <c r="AG1351" s="25" t="str">
        <f t="shared" si="675"/>
        <v/>
      </c>
      <c r="AH1351" s="25" t="str">
        <f t="shared" si="676"/>
        <v/>
      </c>
      <c r="AI1351" s="25" t="str">
        <f t="shared" si="677"/>
        <v/>
      </c>
      <c r="AJ1351" s="25" t="str">
        <f t="shared" si="678"/>
        <v/>
      </c>
      <c r="AK1351" s="25" t="str">
        <f t="shared" si="679"/>
        <v/>
      </c>
      <c r="AL1351" s="25" t="str">
        <f t="shared" si="680"/>
        <v/>
      </c>
      <c r="AM1351" s="25" t="str">
        <f t="shared" si="681"/>
        <v/>
      </c>
      <c r="AN1351" s="25" t="str">
        <f t="shared" si="682"/>
        <v/>
      </c>
      <c r="AO1351" s="25" t="str">
        <f t="shared" si="683"/>
        <v/>
      </c>
      <c r="AP1351" s="25" t="str">
        <f t="shared" si="684"/>
        <v/>
      </c>
      <c r="AQ1351" s="25" t="str">
        <f t="shared" si="685"/>
        <v/>
      </c>
      <c r="AR1351" s="25" t="str">
        <f t="shared" si="686"/>
        <v/>
      </c>
      <c r="AS1351" s="25" t="str">
        <f t="shared" si="687"/>
        <v/>
      </c>
      <c r="AT1351" s="25" t="str">
        <f t="shared" si="688"/>
        <v/>
      </c>
      <c r="AU1351" s="25" t="str">
        <f t="shared" si="689"/>
        <v/>
      </c>
      <c r="AV1351" s="25" t="str">
        <f t="shared" si="690"/>
        <v/>
      </c>
      <c r="AX1351" t="str">
        <f>IF(BC1351="","",IF(BC1351&gt;0,COUNT($AY$2:AY1351),""))</f>
        <v/>
      </c>
      <c r="AY1351" s="25" t="str">
        <f t="shared" si="691"/>
        <v/>
      </c>
      <c r="AZ1351" s="25" t="str">
        <f t="shared" si="692"/>
        <v/>
      </c>
      <c r="BA1351" s="25" t="str">
        <f t="shared" si="693"/>
        <v/>
      </c>
      <c r="BB1351" s="25" t="str">
        <f t="shared" si="694"/>
        <v/>
      </c>
      <c r="BC1351" s="25" t="str">
        <f t="shared" si="695"/>
        <v/>
      </c>
      <c r="BD1351" s="25" t="str">
        <f t="shared" si="696"/>
        <v/>
      </c>
      <c r="BE1351" s="25" t="str">
        <f t="shared" si="697"/>
        <v/>
      </c>
      <c r="BF1351" s="25" t="str">
        <f t="shared" si="698"/>
        <v/>
      </c>
      <c r="BG1351" s="25" t="str">
        <f t="shared" si="699"/>
        <v/>
      </c>
      <c r="BH1351" s="25" t="str">
        <f t="shared" si="700"/>
        <v/>
      </c>
      <c r="BI1351" s="25" t="str">
        <f t="shared" si="701"/>
        <v/>
      </c>
      <c r="BJ1351" s="25" t="str">
        <f t="shared" si="702"/>
        <v/>
      </c>
      <c r="BK1351" s="25" t="str">
        <f t="shared" si="703"/>
        <v/>
      </c>
      <c r="BL1351" s="25" t="str">
        <f t="shared" si="704"/>
        <v/>
      </c>
      <c r="BM1351" s="25" t="str">
        <f t="shared" si="705"/>
        <v/>
      </c>
      <c r="BN1351" s="25" t="str">
        <f t="shared" si="706"/>
        <v/>
      </c>
    </row>
    <row r="1352" spans="1:66" x14ac:dyDescent="0.25">
      <c r="A1352" s="20" t="str">
        <f>IF('S.D. Paste sheet'!A1352="","",'S.D. Paste sheet'!A1352)</f>
        <v/>
      </c>
      <c r="B1352" s="20" t="str">
        <f>IF('S.D. Paste sheet'!B1352="","",'S.D. Paste sheet'!B1352)</f>
        <v/>
      </c>
      <c r="C1352" s="20" t="str">
        <f>IF('S.D. Paste sheet'!C1352="","",'S.D. Paste sheet'!C1352)</f>
        <v/>
      </c>
      <c r="D1352" s="20" t="str">
        <f>IF('S.D. Paste sheet'!D1352="","",'S.D. Paste sheet'!D1352)</f>
        <v/>
      </c>
      <c r="E1352" s="20" t="str">
        <f>IF('S.D. Paste sheet'!E1352="","",UPPER('S.D. Paste sheet'!E1352))</f>
        <v/>
      </c>
      <c r="F1352" s="20" t="str">
        <f>IF('S.D. Paste sheet'!F1352="","",'S.D. Paste sheet'!F1352)</f>
        <v/>
      </c>
      <c r="G1352" s="20" t="str">
        <f>IF('S.D. Paste sheet'!G1352="","",UPPER('S.D. Paste sheet'!G1352))</f>
        <v/>
      </c>
      <c r="H1352" s="20" t="str">
        <f>IF('S.D. Paste sheet'!H1352="","",UPPER('S.D. Paste sheet'!H1352))</f>
        <v/>
      </c>
      <c r="I1352" s="20" t="str">
        <f>IF('S.D. Paste sheet'!I1352="","",'S.D. Paste sheet'!I1352)</f>
        <v/>
      </c>
      <c r="J1352" s="20" t="str">
        <f>IF('S.D. Paste sheet'!J1352="","",'S.D. Paste sheet'!J1352)</f>
        <v/>
      </c>
      <c r="K1352" s="20" t="str">
        <f>IF('S.D. Paste sheet'!K1352="","",'S.D. Paste sheet'!K1352)</f>
        <v/>
      </c>
      <c r="L1352" s="20" t="str">
        <f>IF('S.D. Paste sheet'!L1352="","",'S.D. Paste sheet'!L1352)</f>
        <v/>
      </c>
      <c r="M1352" s="20" t="str">
        <f>IF('S.D. Paste sheet'!M1352="","",'S.D. Paste sheet'!M1352)</f>
        <v/>
      </c>
      <c r="N1352" s="20" t="str">
        <f>IF('S.D. Paste sheet'!N1352="","",'S.D. Paste sheet'!N1352)</f>
        <v/>
      </c>
      <c r="O1352" s="20" t="str">
        <f>IF('S.D. Paste sheet'!O1352="","",'S.D. Paste sheet'!O1352)</f>
        <v/>
      </c>
      <c r="P1352" s="20" t="str">
        <f>IF('S.D. Paste sheet'!P1352="","",'S.D. Paste sheet'!P1352)</f>
        <v/>
      </c>
      <c r="Q1352" s="20" t="str">
        <f>IF('S.D. Paste sheet'!Q1352="","",'S.D. Paste sheet'!Q1352)</f>
        <v/>
      </c>
      <c r="R1352" s="20" t="str">
        <f>IF('S.D. Paste sheet'!R1352="","",'S.D. Paste sheet'!R1352)</f>
        <v/>
      </c>
      <c r="S1352" s="20" t="str">
        <f>IF('S.D. Paste sheet'!S1352="","",'S.D. Paste sheet'!S1352)</f>
        <v/>
      </c>
      <c r="T1352" s="20" t="str">
        <f>IF('S.D. Paste sheet'!T1352="","",'S.D. Paste sheet'!T1352)</f>
        <v/>
      </c>
      <c r="U1352" s="20" t="str">
        <f>IF('S.D. Paste sheet'!U1352="","",'S.D. Paste sheet'!U1352)</f>
        <v/>
      </c>
      <c r="V1352" s="20" t="str">
        <f>IF('S.D. Paste sheet'!V1352="","",'S.D. Paste sheet'!V1352)</f>
        <v/>
      </c>
      <c r="W1352" s="20" t="str">
        <f>IF('S.D. Paste sheet'!W1352="","",'S.D. Paste sheet'!W1352)</f>
        <v/>
      </c>
      <c r="X1352" s="20" t="str">
        <f>IF('S.D. Paste sheet'!X1352="","",'S.D. Paste sheet'!X1352)</f>
        <v/>
      </c>
      <c r="Y1352" s="20" t="str">
        <f>IF('S.D. Paste sheet'!Y1352="","",'S.D. Paste sheet'!Y1352)</f>
        <v/>
      </c>
      <c r="Z1352" s="20" t="str">
        <f>IF('S.D. Paste sheet'!Z1352="","",'S.D. Paste sheet'!Z1352)</f>
        <v/>
      </c>
      <c r="AA1352" s="20" t="str">
        <f>IF('S.D. Paste sheet'!AA1352="","",'S.D. Paste sheet'!AA1352)</f>
        <v/>
      </c>
      <c r="AB1352" s="20" t="str">
        <f>IF('S.D. Paste sheet'!AB1352="","",'S.D. Paste sheet'!AB1352)</f>
        <v/>
      </c>
      <c r="AC1352" s="20" t="str">
        <f>IF('S.D. Paste sheet'!AC1352="","",'S.D. Paste sheet'!AC1352)</f>
        <v/>
      </c>
      <c r="AD1352" s="20" t="str">
        <f>IF('S.D. Paste sheet'!AD1352="","",'S.D. Paste sheet'!AD1352)</f>
        <v/>
      </c>
      <c r="AE1352" s="28"/>
      <c r="AF1352" t="str">
        <f>IF(AK1352="","",IF(AK1352&gt;0,COUNT($AG$2:AG1352),""))</f>
        <v/>
      </c>
      <c r="AG1352" s="25" t="str">
        <f t="shared" si="675"/>
        <v/>
      </c>
      <c r="AH1352" s="25" t="str">
        <f t="shared" si="676"/>
        <v/>
      </c>
      <c r="AI1352" s="25" t="str">
        <f t="shared" si="677"/>
        <v/>
      </c>
      <c r="AJ1352" s="25" t="str">
        <f t="shared" si="678"/>
        <v/>
      </c>
      <c r="AK1352" s="25" t="str">
        <f t="shared" si="679"/>
        <v/>
      </c>
      <c r="AL1352" s="25" t="str">
        <f t="shared" si="680"/>
        <v/>
      </c>
      <c r="AM1352" s="25" t="str">
        <f t="shared" si="681"/>
        <v/>
      </c>
      <c r="AN1352" s="25" t="str">
        <f t="shared" si="682"/>
        <v/>
      </c>
      <c r="AO1352" s="25" t="str">
        <f t="shared" si="683"/>
        <v/>
      </c>
      <c r="AP1352" s="25" t="str">
        <f t="shared" si="684"/>
        <v/>
      </c>
      <c r="AQ1352" s="25" t="str">
        <f t="shared" si="685"/>
        <v/>
      </c>
      <c r="AR1352" s="25" t="str">
        <f t="shared" si="686"/>
        <v/>
      </c>
      <c r="AS1352" s="25" t="str">
        <f t="shared" si="687"/>
        <v/>
      </c>
      <c r="AT1352" s="25" t="str">
        <f t="shared" si="688"/>
        <v/>
      </c>
      <c r="AU1352" s="25" t="str">
        <f t="shared" si="689"/>
        <v/>
      </c>
      <c r="AV1352" s="25" t="str">
        <f t="shared" si="690"/>
        <v/>
      </c>
      <c r="AX1352" t="str">
        <f>IF(BC1352="","",IF(BC1352&gt;0,COUNT($AY$2:AY1352),""))</f>
        <v/>
      </c>
      <c r="AY1352" s="25" t="str">
        <f t="shared" si="691"/>
        <v/>
      </c>
      <c r="AZ1352" s="25" t="str">
        <f t="shared" si="692"/>
        <v/>
      </c>
      <c r="BA1352" s="25" t="str">
        <f t="shared" si="693"/>
        <v/>
      </c>
      <c r="BB1352" s="25" t="str">
        <f t="shared" si="694"/>
        <v/>
      </c>
      <c r="BC1352" s="25" t="str">
        <f t="shared" si="695"/>
        <v/>
      </c>
      <c r="BD1352" s="25" t="str">
        <f t="shared" si="696"/>
        <v/>
      </c>
      <c r="BE1352" s="25" t="str">
        <f t="shared" si="697"/>
        <v/>
      </c>
      <c r="BF1352" s="25" t="str">
        <f t="shared" si="698"/>
        <v/>
      </c>
      <c r="BG1352" s="25" t="str">
        <f t="shared" si="699"/>
        <v/>
      </c>
      <c r="BH1352" s="25" t="str">
        <f t="shared" si="700"/>
        <v/>
      </c>
      <c r="BI1352" s="25" t="str">
        <f t="shared" si="701"/>
        <v/>
      </c>
      <c r="BJ1352" s="25" t="str">
        <f t="shared" si="702"/>
        <v/>
      </c>
      <c r="BK1352" s="25" t="str">
        <f t="shared" si="703"/>
        <v/>
      </c>
      <c r="BL1352" s="25" t="str">
        <f t="shared" si="704"/>
        <v/>
      </c>
      <c r="BM1352" s="25" t="str">
        <f t="shared" si="705"/>
        <v/>
      </c>
      <c r="BN1352" s="25" t="str">
        <f t="shared" si="706"/>
        <v/>
      </c>
    </row>
    <row r="1353" spans="1:66" x14ac:dyDescent="0.25">
      <c r="A1353" s="20" t="str">
        <f>IF('S.D. Paste sheet'!A1353="","",'S.D. Paste sheet'!A1353)</f>
        <v/>
      </c>
      <c r="B1353" s="20" t="str">
        <f>IF('S.D. Paste sheet'!B1353="","",'S.D. Paste sheet'!B1353)</f>
        <v/>
      </c>
      <c r="C1353" s="20" t="str">
        <f>IF('S.D. Paste sheet'!C1353="","",'S.D. Paste sheet'!C1353)</f>
        <v/>
      </c>
      <c r="D1353" s="20" t="str">
        <f>IF('S.D. Paste sheet'!D1353="","",'S.D. Paste sheet'!D1353)</f>
        <v/>
      </c>
      <c r="E1353" s="20" t="str">
        <f>IF('S.D. Paste sheet'!E1353="","",UPPER('S.D. Paste sheet'!E1353))</f>
        <v/>
      </c>
      <c r="F1353" s="20" t="str">
        <f>IF('S.D. Paste sheet'!F1353="","",'S.D. Paste sheet'!F1353)</f>
        <v/>
      </c>
      <c r="G1353" s="20" t="str">
        <f>IF('S.D. Paste sheet'!G1353="","",UPPER('S.D. Paste sheet'!G1353))</f>
        <v/>
      </c>
      <c r="H1353" s="20" t="str">
        <f>IF('S.D. Paste sheet'!H1353="","",UPPER('S.D. Paste sheet'!H1353))</f>
        <v/>
      </c>
      <c r="I1353" s="20" t="str">
        <f>IF('S.D. Paste sheet'!I1353="","",'S.D. Paste sheet'!I1353)</f>
        <v/>
      </c>
      <c r="J1353" s="20" t="str">
        <f>IF('S.D. Paste sheet'!J1353="","",'S.D. Paste sheet'!J1353)</f>
        <v/>
      </c>
      <c r="K1353" s="20" t="str">
        <f>IF('S.D. Paste sheet'!K1353="","",'S.D. Paste sheet'!K1353)</f>
        <v/>
      </c>
      <c r="L1353" s="20" t="str">
        <f>IF('S.D. Paste sheet'!L1353="","",'S.D. Paste sheet'!L1353)</f>
        <v/>
      </c>
      <c r="M1353" s="20" t="str">
        <f>IF('S.D. Paste sheet'!M1353="","",'S.D. Paste sheet'!M1353)</f>
        <v/>
      </c>
      <c r="N1353" s="20" t="str">
        <f>IF('S.D. Paste sheet'!N1353="","",'S.D. Paste sheet'!N1353)</f>
        <v/>
      </c>
      <c r="O1353" s="20" t="str">
        <f>IF('S.D. Paste sheet'!O1353="","",'S.D. Paste sheet'!O1353)</f>
        <v/>
      </c>
      <c r="P1353" s="20" t="str">
        <f>IF('S.D. Paste sheet'!P1353="","",'S.D. Paste sheet'!P1353)</f>
        <v/>
      </c>
      <c r="Q1353" s="20" t="str">
        <f>IF('S.D. Paste sheet'!Q1353="","",'S.D. Paste sheet'!Q1353)</f>
        <v/>
      </c>
      <c r="R1353" s="20" t="str">
        <f>IF('S.D. Paste sheet'!R1353="","",'S.D. Paste sheet'!R1353)</f>
        <v/>
      </c>
      <c r="S1353" s="20" t="str">
        <f>IF('S.D. Paste sheet'!S1353="","",'S.D. Paste sheet'!S1353)</f>
        <v/>
      </c>
      <c r="T1353" s="20" t="str">
        <f>IF('S.D. Paste sheet'!T1353="","",'S.D. Paste sheet'!T1353)</f>
        <v/>
      </c>
      <c r="U1353" s="20" t="str">
        <f>IF('S.D. Paste sheet'!U1353="","",'S.D. Paste sheet'!U1353)</f>
        <v/>
      </c>
      <c r="V1353" s="20" t="str">
        <f>IF('S.D. Paste sheet'!V1353="","",'S.D. Paste sheet'!V1353)</f>
        <v/>
      </c>
      <c r="W1353" s="20" t="str">
        <f>IF('S.D. Paste sheet'!W1353="","",'S.D. Paste sheet'!W1353)</f>
        <v/>
      </c>
      <c r="X1353" s="20" t="str">
        <f>IF('S.D. Paste sheet'!X1353="","",'S.D. Paste sheet'!X1353)</f>
        <v/>
      </c>
      <c r="Y1353" s="20" t="str">
        <f>IF('S.D. Paste sheet'!Y1353="","",'S.D. Paste sheet'!Y1353)</f>
        <v/>
      </c>
      <c r="Z1353" s="20" t="str">
        <f>IF('S.D. Paste sheet'!Z1353="","",'S.D. Paste sheet'!Z1353)</f>
        <v/>
      </c>
      <c r="AA1353" s="20" t="str">
        <f>IF('S.D. Paste sheet'!AA1353="","",'S.D. Paste sheet'!AA1353)</f>
        <v/>
      </c>
      <c r="AB1353" s="20" t="str">
        <f>IF('S.D. Paste sheet'!AB1353="","",'S.D. Paste sheet'!AB1353)</f>
        <v/>
      </c>
      <c r="AC1353" s="20" t="str">
        <f>IF('S.D. Paste sheet'!AC1353="","",'S.D. Paste sheet'!AC1353)</f>
        <v/>
      </c>
      <c r="AD1353" s="20" t="str">
        <f>IF('S.D. Paste sheet'!AD1353="","",'S.D. Paste sheet'!AD1353)</f>
        <v/>
      </c>
      <c r="AE1353" s="28"/>
      <c r="AF1353" t="str">
        <f>IF(AK1353="","",IF(AK1353&gt;0,COUNT($AG$2:AG1353),""))</f>
        <v/>
      </c>
      <c r="AG1353" s="25" t="str">
        <f t="shared" si="675"/>
        <v/>
      </c>
      <c r="AH1353" s="25" t="str">
        <f t="shared" si="676"/>
        <v/>
      </c>
      <c r="AI1353" s="25" t="str">
        <f t="shared" si="677"/>
        <v/>
      </c>
      <c r="AJ1353" s="25" t="str">
        <f t="shared" si="678"/>
        <v/>
      </c>
      <c r="AK1353" s="25" t="str">
        <f t="shared" si="679"/>
        <v/>
      </c>
      <c r="AL1353" s="25" t="str">
        <f t="shared" si="680"/>
        <v/>
      </c>
      <c r="AM1353" s="25" t="str">
        <f t="shared" si="681"/>
        <v/>
      </c>
      <c r="AN1353" s="25" t="str">
        <f t="shared" si="682"/>
        <v/>
      </c>
      <c r="AO1353" s="25" t="str">
        <f t="shared" si="683"/>
        <v/>
      </c>
      <c r="AP1353" s="25" t="str">
        <f t="shared" si="684"/>
        <v/>
      </c>
      <c r="AQ1353" s="25" t="str">
        <f t="shared" si="685"/>
        <v/>
      </c>
      <c r="AR1353" s="25" t="str">
        <f t="shared" si="686"/>
        <v/>
      </c>
      <c r="AS1353" s="25" t="str">
        <f t="shared" si="687"/>
        <v/>
      </c>
      <c r="AT1353" s="25" t="str">
        <f t="shared" si="688"/>
        <v/>
      </c>
      <c r="AU1353" s="25" t="str">
        <f t="shared" si="689"/>
        <v/>
      </c>
      <c r="AV1353" s="25" t="str">
        <f t="shared" si="690"/>
        <v/>
      </c>
      <c r="AX1353" t="str">
        <f>IF(BC1353="","",IF(BC1353&gt;0,COUNT($AY$2:AY1353),""))</f>
        <v/>
      </c>
      <c r="AY1353" s="25" t="str">
        <f t="shared" si="691"/>
        <v/>
      </c>
      <c r="AZ1353" s="25" t="str">
        <f t="shared" si="692"/>
        <v/>
      </c>
      <c r="BA1353" s="25" t="str">
        <f t="shared" si="693"/>
        <v/>
      </c>
      <c r="BB1353" s="25" t="str">
        <f t="shared" si="694"/>
        <v/>
      </c>
      <c r="BC1353" s="25" t="str">
        <f t="shared" si="695"/>
        <v/>
      </c>
      <c r="BD1353" s="25" t="str">
        <f t="shared" si="696"/>
        <v/>
      </c>
      <c r="BE1353" s="25" t="str">
        <f t="shared" si="697"/>
        <v/>
      </c>
      <c r="BF1353" s="25" t="str">
        <f t="shared" si="698"/>
        <v/>
      </c>
      <c r="BG1353" s="25" t="str">
        <f t="shared" si="699"/>
        <v/>
      </c>
      <c r="BH1353" s="25" t="str">
        <f t="shared" si="700"/>
        <v/>
      </c>
      <c r="BI1353" s="25" t="str">
        <f t="shared" si="701"/>
        <v/>
      </c>
      <c r="BJ1353" s="25" t="str">
        <f t="shared" si="702"/>
        <v/>
      </c>
      <c r="BK1353" s="25" t="str">
        <f t="shared" si="703"/>
        <v/>
      </c>
      <c r="BL1353" s="25" t="str">
        <f t="shared" si="704"/>
        <v/>
      </c>
      <c r="BM1353" s="25" t="str">
        <f t="shared" si="705"/>
        <v/>
      </c>
      <c r="BN1353" s="25" t="str">
        <f t="shared" si="706"/>
        <v/>
      </c>
    </row>
    <row r="1354" spans="1:66" x14ac:dyDescent="0.25">
      <c r="A1354" s="20" t="str">
        <f>IF('S.D. Paste sheet'!A1354="","",'S.D. Paste sheet'!A1354)</f>
        <v/>
      </c>
      <c r="B1354" s="20" t="str">
        <f>IF('S.D. Paste sheet'!B1354="","",'S.D. Paste sheet'!B1354)</f>
        <v/>
      </c>
      <c r="C1354" s="20" t="str">
        <f>IF('S.D. Paste sheet'!C1354="","",'S.D. Paste sheet'!C1354)</f>
        <v/>
      </c>
      <c r="D1354" s="20" t="str">
        <f>IF('S.D. Paste sheet'!D1354="","",'S.D. Paste sheet'!D1354)</f>
        <v/>
      </c>
      <c r="E1354" s="20" t="str">
        <f>IF('S.D. Paste sheet'!E1354="","",UPPER('S.D. Paste sheet'!E1354))</f>
        <v/>
      </c>
      <c r="F1354" s="20" t="str">
        <f>IF('S.D. Paste sheet'!F1354="","",'S.D. Paste sheet'!F1354)</f>
        <v/>
      </c>
      <c r="G1354" s="20" t="str">
        <f>IF('S.D. Paste sheet'!G1354="","",UPPER('S.D. Paste sheet'!G1354))</f>
        <v/>
      </c>
      <c r="H1354" s="20" t="str">
        <f>IF('S.D. Paste sheet'!H1354="","",UPPER('S.D. Paste sheet'!H1354))</f>
        <v/>
      </c>
      <c r="I1354" s="20" t="str">
        <f>IF('S.D. Paste sheet'!I1354="","",'S.D. Paste sheet'!I1354)</f>
        <v/>
      </c>
      <c r="J1354" s="20" t="str">
        <f>IF('S.D. Paste sheet'!J1354="","",'S.D. Paste sheet'!J1354)</f>
        <v/>
      </c>
      <c r="K1354" s="20" t="str">
        <f>IF('S.D. Paste sheet'!K1354="","",'S.D. Paste sheet'!K1354)</f>
        <v/>
      </c>
      <c r="L1354" s="20" t="str">
        <f>IF('S.D. Paste sheet'!L1354="","",'S.D. Paste sheet'!L1354)</f>
        <v/>
      </c>
      <c r="M1354" s="20" t="str">
        <f>IF('S.D. Paste sheet'!M1354="","",'S.D. Paste sheet'!M1354)</f>
        <v/>
      </c>
      <c r="N1354" s="20" t="str">
        <f>IF('S.D. Paste sheet'!N1354="","",'S.D. Paste sheet'!N1354)</f>
        <v/>
      </c>
      <c r="O1354" s="20" t="str">
        <f>IF('S.D. Paste sheet'!O1354="","",'S.D. Paste sheet'!O1354)</f>
        <v/>
      </c>
      <c r="P1354" s="20" t="str">
        <f>IF('S.D. Paste sheet'!P1354="","",'S.D. Paste sheet'!P1354)</f>
        <v/>
      </c>
      <c r="Q1354" s="20" t="str">
        <f>IF('S.D. Paste sheet'!Q1354="","",'S.D. Paste sheet'!Q1354)</f>
        <v/>
      </c>
      <c r="R1354" s="20" t="str">
        <f>IF('S.D. Paste sheet'!R1354="","",'S.D. Paste sheet'!R1354)</f>
        <v/>
      </c>
      <c r="S1354" s="20" t="str">
        <f>IF('S.D. Paste sheet'!S1354="","",'S.D. Paste sheet'!S1354)</f>
        <v/>
      </c>
      <c r="T1354" s="20" t="str">
        <f>IF('S.D. Paste sheet'!T1354="","",'S.D. Paste sheet'!T1354)</f>
        <v/>
      </c>
      <c r="U1354" s="20" t="str">
        <f>IF('S.D. Paste sheet'!U1354="","",'S.D. Paste sheet'!U1354)</f>
        <v/>
      </c>
      <c r="V1354" s="20" t="str">
        <f>IF('S.D. Paste sheet'!V1354="","",'S.D. Paste sheet'!V1354)</f>
        <v/>
      </c>
      <c r="W1354" s="20" t="str">
        <f>IF('S.D. Paste sheet'!W1354="","",'S.D. Paste sheet'!W1354)</f>
        <v/>
      </c>
      <c r="X1354" s="20" t="str">
        <f>IF('S.D. Paste sheet'!X1354="","",'S.D. Paste sheet'!X1354)</f>
        <v/>
      </c>
      <c r="Y1354" s="20" t="str">
        <f>IF('S.D. Paste sheet'!Y1354="","",'S.D. Paste sheet'!Y1354)</f>
        <v/>
      </c>
      <c r="Z1354" s="20" t="str">
        <f>IF('S.D. Paste sheet'!Z1354="","",'S.D. Paste sheet'!Z1354)</f>
        <v/>
      </c>
      <c r="AA1354" s="20" t="str">
        <f>IF('S.D. Paste sheet'!AA1354="","",'S.D. Paste sheet'!AA1354)</f>
        <v/>
      </c>
      <c r="AB1354" s="20" t="str">
        <f>IF('S.D. Paste sheet'!AB1354="","",'S.D. Paste sheet'!AB1354)</f>
        <v/>
      </c>
      <c r="AC1354" s="20" t="str">
        <f>IF('S.D. Paste sheet'!AC1354="","",'S.D. Paste sheet'!AC1354)</f>
        <v/>
      </c>
      <c r="AD1354" s="20" t="str">
        <f>IF('S.D. Paste sheet'!AD1354="","",'S.D. Paste sheet'!AD1354)</f>
        <v/>
      </c>
      <c r="AE1354" s="28"/>
      <c r="AF1354" t="str">
        <f>IF(AK1354="","",IF(AK1354&gt;0,COUNT($AG$2:AG1354),""))</f>
        <v/>
      </c>
      <c r="AG1354" s="25" t="str">
        <f t="shared" si="675"/>
        <v/>
      </c>
      <c r="AH1354" s="25" t="str">
        <f t="shared" si="676"/>
        <v/>
      </c>
      <c r="AI1354" s="25" t="str">
        <f t="shared" si="677"/>
        <v/>
      </c>
      <c r="AJ1354" s="25" t="str">
        <f t="shared" si="678"/>
        <v/>
      </c>
      <c r="AK1354" s="25" t="str">
        <f t="shared" si="679"/>
        <v/>
      </c>
      <c r="AL1354" s="25" t="str">
        <f t="shared" si="680"/>
        <v/>
      </c>
      <c r="AM1354" s="25" t="str">
        <f t="shared" si="681"/>
        <v/>
      </c>
      <c r="AN1354" s="25" t="str">
        <f t="shared" si="682"/>
        <v/>
      </c>
      <c r="AO1354" s="25" t="str">
        <f t="shared" si="683"/>
        <v/>
      </c>
      <c r="AP1354" s="25" t="str">
        <f t="shared" si="684"/>
        <v/>
      </c>
      <c r="AQ1354" s="25" t="str">
        <f t="shared" si="685"/>
        <v/>
      </c>
      <c r="AR1354" s="25" t="str">
        <f t="shared" si="686"/>
        <v/>
      </c>
      <c r="AS1354" s="25" t="str">
        <f t="shared" si="687"/>
        <v/>
      </c>
      <c r="AT1354" s="25" t="str">
        <f t="shared" si="688"/>
        <v/>
      </c>
      <c r="AU1354" s="25" t="str">
        <f t="shared" si="689"/>
        <v/>
      </c>
      <c r="AV1354" s="25" t="str">
        <f t="shared" si="690"/>
        <v/>
      </c>
      <c r="AX1354" t="str">
        <f>IF(BC1354="","",IF(BC1354&gt;0,COUNT($AY$2:AY1354),""))</f>
        <v/>
      </c>
      <c r="AY1354" s="25" t="str">
        <f t="shared" si="691"/>
        <v/>
      </c>
      <c r="AZ1354" s="25" t="str">
        <f t="shared" si="692"/>
        <v/>
      </c>
      <c r="BA1354" s="25" t="str">
        <f t="shared" si="693"/>
        <v/>
      </c>
      <c r="BB1354" s="25" t="str">
        <f t="shared" si="694"/>
        <v/>
      </c>
      <c r="BC1354" s="25" t="str">
        <f t="shared" si="695"/>
        <v/>
      </c>
      <c r="BD1354" s="25" t="str">
        <f t="shared" si="696"/>
        <v/>
      </c>
      <c r="BE1354" s="25" t="str">
        <f t="shared" si="697"/>
        <v/>
      </c>
      <c r="BF1354" s="25" t="str">
        <f t="shared" si="698"/>
        <v/>
      </c>
      <c r="BG1354" s="25" t="str">
        <f t="shared" si="699"/>
        <v/>
      </c>
      <c r="BH1354" s="25" t="str">
        <f t="shared" si="700"/>
        <v/>
      </c>
      <c r="BI1354" s="25" t="str">
        <f t="shared" si="701"/>
        <v/>
      </c>
      <c r="BJ1354" s="25" t="str">
        <f t="shared" si="702"/>
        <v/>
      </c>
      <c r="BK1354" s="25" t="str">
        <f t="shared" si="703"/>
        <v/>
      </c>
      <c r="BL1354" s="25" t="str">
        <f t="shared" si="704"/>
        <v/>
      </c>
      <c r="BM1354" s="25" t="str">
        <f t="shared" si="705"/>
        <v/>
      </c>
      <c r="BN1354" s="25" t="str">
        <f t="shared" si="706"/>
        <v/>
      </c>
    </row>
    <row r="1355" spans="1:66" x14ac:dyDescent="0.25">
      <c r="A1355" s="20" t="str">
        <f>IF('S.D. Paste sheet'!A1355="","",'S.D. Paste sheet'!A1355)</f>
        <v/>
      </c>
      <c r="B1355" s="20" t="str">
        <f>IF('S.D. Paste sheet'!B1355="","",'S.D. Paste sheet'!B1355)</f>
        <v/>
      </c>
      <c r="C1355" s="20" t="str">
        <f>IF('S.D. Paste sheet'!C1355="","",'S.D. Paste sheet'!C1355)</f>
        <v/>
      </c>
      <c r="D1355" s="20" t="str">
        <f>IF('S.D. Paste sheet'!D1355="","",'S.D. Paste sheet'!D1355)</f>
        <v/>
      </c>
      <c r="E1355" s="20" t="str">
        <f>IF('S.D. Paste sheet'!E1355="","",UPPER('S.D. Paste sheet'!E1355))</f>
        <v/>
      </c>
      <c r="F1355" s="20" t="str">
        <f>IF('S.D. Paste sheet'!F1355="","",'S.D. Paste sheet'!F1355)</f>
        <v/>
      </c>
      <c r="G1355" s="20" t="str">
        <f>IF('S.D. Paste sheet'!G1355="","",UPPER('S.D. Paste sheet'!G1355))</f>
        <v/>
      </c>
      <c r="H1355" s="20" t="str">
        <f>IF('S.D. Paste sheet'!H1355="","",UPPER('S.D. Paste sheet'!H1355))</f>
        <v/>
      </c>
      <c r="I1355" s="20" t="str">
        <f>IF('S.D. Paste sheet'!I1355="","",'S.D. Paste sheet'!I1355)</f>
        <v/>
      </c>
      <c r="J1355" s="20" t="str">
        <f>IF('S.D. Paste sheet'!J1355="","",'S.D. Paste sheet'!J1355)</f>
        <v/>
      </c>
      <c r="K1355" s="20" t="str">
        <f>IF('S.D. Paste sheet'!K1355="","",'S.D. Paste sheet'!K1355)</f>
        <v/>
      </c>
      <c r="L1355" s="20" t="str">
        <f>IF('S.D. Paste sheet'!L1355="","",'S.D. Paste sheet'!L1355)</f>
        <v/>
      </c>
      <c r="M1355" s="20" t="str">
        <f>IF('S.D. Paste sheet'!M1355="","",'S.D. Paste sheet'!M1355)</f>
        <v/>
      </c>
      <c r="N1355" s="20" t="str">
        <f>IF('S.D. Paste sheet'!N1355="","",'S.D. Paste sheet'!N1355)</f>
        <v/>
      </c>
      <c r="O1355" s="20" t="str">
        <f>IF('S.D. Paste sheet'!O1355="","",'S.D. Paste sheet'!O1355)</f>
        <v/>
      </c>
      <c r="P1355" s="20" t="str">
        <f>IF('S.D. Paste sheet'!P1355="","",'S.D. Paste sheet'!P1355)</f>
        <v/>
      </c>
      <c r="Q1355" s="20" t="str">
        <f>IF('S.D. Paste sheet'!Q1355="","",'S.D. Paste sheet'!Q1355)</f>
        <v/>
      </c>
      <c r="R1355" s="20" t="str">
        <f>IF('S.D. Paste sheet'!R1355="","",'S.D. Paste sheet'!R1355)</f>
        <v/>
      </c>
      <c r="S1355" s="20" t="str">
        <f>IF('S.D. Paste sheet'!S1355="","",'S.D. Paste sheet'!S1355)</f>
        <v/>
      </c>
      <c r="T1355" s="20" t="str">
        <f>IF('S.D. Paste sheet'!T1355="","",'S.D. Paste sheet'!T1355)</f>
        <v/>
      </c>
      <c r="U1355" s="20" t="str">
        <f>IF('S.D. Paste sheet'!U1355="","",'S.D. Paste sheet'!U1355)</f>
        <v/>
      </c>
      <c r="V1355" s="20" t="str">
        <f>IF('S.D. Paste sheet'!V1355="","",'S.D. Paste sheet'!V1355)</f>
        <v/>
      </c>
      <c r="W1355" s="20" t="str">
        <f>IF('S.D. Paste sheet'!W1355="","",'S.D. Paste sheet'!W1355)</f>
        <v/>
      </c>
      <c r="X1355" s="20" t="str">
        <f>IF('S.D. Paste sheet'!X1355="","",'S.D. Paste sheet'!X1355)</f>
        <v/>
      </c>
      <c r="Y1355" s="20" t="str">
        <f>IF('S.D. Paste sheet'!Y1355="","",'S.D. Paste sheet'!Y1355)</f>
        <v/>
      </c>
      <c r="Z1355" s="20" t="str">
        <f>IF('S.D. Paste sheet'!Z1355="","",'S.D. Paste sheet'!Z1355)</f>
        <v/>
      </c>
      <c r="AA1355" s="20" t="str">
        <f>IF('S.D. Paste sheet'!AA1355="","",'S.D. Paste sheet'!AA1355)</f>
        <v/>
      </c>
      <c r="AB1355" s="20" t="str">
        <f>IF('S.D. Paste sheet'!AB1355="","",'S.D. Paste sheet'!AB1355)</f>
        <v/>
      </c>
      <c r="AC1355" s="20" t="str">
        <f>IF('S.D. Paste sheet'!AC1355="","",'S.D. Paste sheet'!AC1355)</f>
        <v/>
      </c>
      <c r="AD1355" s="20" t="str">
        <f>IF('S.D. Paste sheet'!AD1355="","",'S.D. Paste sheet'!AD1355)</f>
        <v/>
      </c>
      <c r="AE1355" s="28"/>
      <c r="AF1355" t="str">
        <f>IF(AK1355="","",IF(AK1355&gt;0,COUNT($AG$2:AG1355),""))</f>
        <v/>
      </c>
      <c r="AG1355" s="25" t="str">
        <f t="shared" si="675"/>
        <v/>
      </c>
      <c r="AH1355" s="25" t="str">
        <f t="shared" si="676"/>
        <v/>
      </c>
      <c r="AI1355" s="25" t="str">
        <f t="shared" si="677"/>
        <v/>
      </c>
      <c r="AJ1355" s="25" t="str">
        <f t="shared" si="678"/>
        <v/>
      </c>
      <c r="AK1355" s="25" t="str">
        <f t="shared" si="679"/>
        <v/>
      </c>
      <c r="AL1355" s="25" t="str">
        <f t="shared" si="680"/>
        <v/>
      </c>
      <c r="AM1355" s="25" t="str">
        <f t="shared" si="681"/>
        <v/>
      </c>
      <c r="AN1355" s="25" t="str">
        <f t="shared" si="682"/>
        <v/>
      </c>
      <c r="AO1355" s="25" t="str">
        <f t="shared" si="683"/>
        <v/>
      </c>
      <c r="AP1355" s="25" t="str">
        <f t="shared" si="684"/>
        <v/>
      </c>
      <c r="AQ1355" s="25" t="str">
        <f t="shared" si="685"/>
        <v/>
      </c>
      <c r="AR1355" s="25" t="str">
        <f t="shared" si="686"/>
        <v/>
      </c>
      <c r="AS1355" s="25" t="str">
        <f t="shared" si="687"/>
        <v/>
      </c>
      <c r="AT1355" s="25" t="str">
        <f t="shared" si="688"/>
        <v/>
      </c>
      <c r="AU1355" s="25" t="str">
        <f t="shared" si="689"/>
        <v/>
      </c>
      <c r="AV1355" s="25" t="str">
        <f t="shared" si="690"/>
        <v/>
      </c>
      <c r="AX1355" t="str">
        <f>IF(BC1355="","",IF(BC1355&gt;0,COUNT($AY$2:AY1355),""))</f>
        <v/>
      </c>
      <c r="AY1355" s="25" t="str">
        <f t="shared" si="691"/>
        <v/>
      </c>
      <c r="AZ1355" s="25" t="str">
        <f t="shared" si="692"/>
        <v/>
      </c>
      <c r="BA1355" s="25" t="str">
        <f t="shared" si="693"/>
        <v/>
      </c>
      <c r="BB1355" s="25" t="str">
        <f t="shared" si="694"/>
        <v/>
      </c>
      <c r="BC1355" s="25" t="str">
        <f t="shared" si="695"/>
        <v/>
      </c>
      <c r="BD1355" s="25" t="str">
        <f t="shared" si="696"/>
        <v/>
      </c>
      <c r="BE1355" s="25" t="str">
        <f t="shared" si="697"/>
        <v/>
      </c>
      <c r="BF1355" s="25" t="str">
        <f t="shared" si="698"/>
        <v/>
      </c>
      <c r="BG1355" s="25" t="str">
        <f t="shared" si="699"/>
        <v/>
      </c>
      <c r="BH1355" s="25" t="str">
        <f t="shared" si="700"/>
        <v/>
      </c>
      <c r="BI1355" s="25" t="str">
        <f t="shared" si="701"/>
        <v/>
      </c>
      <c r="BJ1355" s="25" t="str">
        <f t="shared" si="702"/>
        <v/>
      </c>
      <c r="BK1355" s="25" t="str">
        <f t="shared" si="703"/>
        <v/>
      </c>
      <c r="BL1355" s="25" t="str">
        <f t="shared" si="704"/>
        <v/>
      </c>
      <c r="BM1355" s="25" t="str">
        <f t="shared" si="705"/>
        <v/>
      </c>
      <c r="BN1355" s="25" t="str">
        <f t="shared" si="706"/>
        <v/>
      </c>
    </row>
    <row r="1356" spans="1:66" x14ac:dyDescent="0.25">
      <c r="A1356" s="20" t="str">
        <f>IF('S.D. Paste sheet'!A1356="","",'S.D. Paste sheet'!A1356)</f>
        <v/>
      </c>
      <c r="B1356" s="20" t="str">
        <f>IF('S.D. Paste sheet'!B1356="","",'S.D. Paste sheet'!B1356)</f>
        <v/>
      </c>
      <c r="C1356" s="20" t="str">
        <f>IF('S.D. Paste sheet'!C1356="","",'S.D. Paste sheet'!C1356)</f>
        <v/>
      </c>
      <c r="D1356" s="20" t="str">
        <f>IF('S.D. Paste sheet'!D1356="","",'S.D. Paste sheet'!D1356)</f>
        <v/>
      </c>
      <c r="E1356" s="20" t="str">
        <f>IF('S.D. Paste sheet'!E1356="","",UPPER('S.D. Paste sheet'!E1356))</f>
        <v/>
      </c>
      <c r="F1356" s="20" t="str">
        <f>IF('S.D. Paste sheet'!F1356="","",'S.D. Paste sheet'!F1356)</f>
        <v/>
      </c>
      <c r="G1356" s="20" t="str">
        <f>IF('S.D. Paste sheet'!G1356="","",UPPER('S.D. Paste sheet'!G1356))</f>
        <v/>
      </c>
      <c r="H1356" s="20" t="str">
        <f>IF('S.D. Paste sheet'!H1356="","",UPPER('S.D. Paste sheet'!H1356))</f>
        <v/>
      </c>
      <c r="I1356" s="20" t="str">
        <f>IF('S.D. Paste sheet'!I1356="","",'S.D. Paste sheet'!I1356)</f>
        <v/>
      </c>
      <c r="J1356" s="20" t="str">
        <f>IF('S.D. Paste sheet'!J1356="","",'S.D. Paste sheet'!J1356)</f>
        <v/>
      </c>
      <c r="K1356" s="20" t="str">
        <f>IF('S.D. Paste sheet'!K1356="","",'S.D. Paste sheet'!K1356)</f>
        <v/>
      </c>
      <c r="L1356" s="20" t="str">
        <f>IF('S.D. Paste sheet'!L1356="","",'S.D. Paste sheet'!L1356)</f>
        <v/>
      </c>
      <c r="M1356" s="20" t="str">
        <f>IF('S.D. Paste sheet'!M1356="","",'S.D. Paste sheet'!M1356)</f>
        <v/>
      </c>
      <c r="N1356" s="20" t="str">
        <f>IF('S.D. Paste sheet'!N1356="","",'S.D. Paste sheet'!N1356)</f>
        <v/>
      </c>
      <c r="O1356" s="20" t="str">
        <f>IF('S.D. Paste sheet'!O1356="","",'S.D. Paste sheet'!O1356)</f>
        <v/>
      </c>
      <c r="P1356" s="20" t="str">
        <f>IF('S.D. Paste sheet'!P1356="","",'S.D. Paste sheet'!P1356)</f>
        <v/>
      </c>
      <c r="Q1356" s="20" t="str">
        <f>IF('S.D. Paste sheet'!Q1356="","",'S.D. Paste sheet'!Q1356)</f>
        <v/>
      </c>
      <c r="R1356" s="20" t="str">
        <f>IF('S.D. Paste sheet'!R1356="","",'S.D. Paste sheet'!R1356)</f>
        <v/>
      </c>
      <c r="S1356" s="20" t="str">
        <f>IF('S.D. Paste sheet'!S1356="","",'S.D. Paste sheet'!S1356)</f>
        <v/>
      </c>
      <c r="T1356" s="20" t="str">
        <f>IF('S.D. Paste sheet'!T1356="","",'S.D. Paste sheet'!T1356)</f>
        <v/>
      </c>
      <c r="U1356" s="20" t="str">
        <f>IF('S.D. Paste sheet'!U1356="","",'S.D. Paste sheet'!U1356)</f>
        <v/>
      </c>
      <c r="V1356" s="20" t="str">
        <f>IF('S.D. Paste sheet'!V1356="","",'S.D. Paste sheet'!V1356)</f>
        <v/>
      </c>
      <c r="W1356" s="20" t="str">
        <f>IF('S.D. Paste sheet'!W1356="","",'S.D. Paste sheet'!W1356)</f>
        <v/>
      </c>
      <c r="X1356" s="20" t="str">
        <f>IF('S.D. Paste sheet'!X1356="","",'S.D. Paste sheet'!X1356)</f>
        <v/>
      </c>
      <c r="Y1356" s="20" t="str">
        <f>IF('S.D. Paste sheet'!Y1356="","",'S.D. Paste sheet'!Y1356)</f>
        <v/>
      </c>
      <c r="Z1356" s="20" t="str">
        <f>IF('S.D. Paste sheet'!Z1356="","",'S.D. Paste sheet'!Z1356)</f>
        <v/>
      </c>
      <c r="AA1356" s="20" t="str">
        <f>IF('S.D. Paste sheet'!AA1356="","",'S.D. Paste sheet'!AA1356)</f>
        <v/>
      </c>
      <c r="AB1356" s="20" t="str">
        <f>IF('S.D. Paste sheet'!AB1356="","",'S.D. Paste sheet'!AB1356)</f>
        <v/>
      </c>
      <c r="AC1356" s="20" t="str">
        <f>IF('S.D. Paste sheet'!AC1356="","",'S.D. Paste sheet'!AC1356)</f>
        <v/>
      </c>
      <c r="AD1356" s="20" t="str">
        <f>IF('S.D. Paste sheet'!AD1356="","",'S.D. Paste sheet'!AD1356)</f>
        <v/>
      </c>
      <c r="AE1356" s="28"/>
      <c r="AF1356" t="str">
        <f>IF(AK1356="","",IF(AK1356&gt;0,COUNT($AG$2:AG1356),""))</f>
        <v/>
      </c>
      <c r="AG1356" s="25" t="str">
        <f t="shared" si="675"/>
        <v/>
      </c>
      <c r="AH1356" s="25" t="str">
        <f t="shared" si="676"/>
        <v/>
      </c>
      <c r="AI1356" s="25" t="str">
        <f t="shared" si="677"/>
        <v/>
      </c>
      <c r="AJ1356" s="25" t="str">
        <f t="shared" si="678"/>
        <v/>
      </c>
      <c r="AK1356" s="25" t="str">
        <f t="shared" si="679"/>
        <v/>
      </c>
      <c r="AL1356" s="25" t="str">
        <f t="shared" si="680"/>
        <v/>
      </c>
      <c r="AM1356" s="25" t="str">
        <f t="shared" si="681"/>
        <v/>
      </c>
      <c r="AN1356" s="25" t="str">
        <f t="shared" si="682"/>
        <v/>
      </c>
      <c r="AO1356" s="25" t="str">
        <f t="shared" si="683"/>
        <v/>
      </c>
      <c r="AP1356" s="25" t="str">
        <f t="shared" si="684"/>
        <v/>
      </c>
      <c r="AQ1356" s="25" t="str">
        <f t="shared" si="685"/>
        <v/>
      </c>
      <c r="AR1356" s="25" t="str">
        <f t="shared" si="686"/>
        <v/>
      </c>
      <c r="AS1356" s="25" t="str">
        <f t="shared" si="687"/>
        <v/>
      </c>
      <c r="AT1356" s="25" t="str">
        <f t="shared" si="688"/>
        <v/>
      </c>
      <c r="AU1356" s="25" t="str">
        <f t="shared" si="689"/>
        <v/>
      </c>
      <c r="AV1356" s="25" t="str">
        <f t="shared" si="690"/>
        <v/>
      </c>
      <c r="AX1356" t="str">
        <f>IF(BC1356="","",IF(BC1356&gt;0,COUNT($AY$2:AY1356),""))</f>
        <v/>
      </c>
      <c r="AY1356" s="25" t="str">
        <f t="shared" si="691"/>
        <v/>
      </c>
      <c r="AZ1356" s="25" t="str">
        <f t="shared" si="692"/>
        <v/>
      </c>
      <c r="BA1356" s="25" t="str">
        <f t="shared" si="693"/>
        <v/>
      </c>
      <c r="BB1356" s="25" t="str">
        <f t="shared" si="694"/>
        <v/>
      </c>
      <c r="BC1356" s="25" t="str">
        <f t="shared" si="695"/>
        <v/>
      </c>
      <c r="BD1356" s="25" t="str">
        <f t="shared" si="696"/>
        <v/>
      </c>
      <c r="BE1356" s="25" t="str">
        <f t="shared" si="697"/>
        <v/>
      </c>
      <c r="BF1356" s="25" t="str">
        <f t="shared" si="698"/>
        <v/>
      </c>
      <c r="BG1356" s="25" t="str">
        <f t="shared" si="699"/>
        <v/>
      </c>
      <c r="BH1356" s="25" t="str">
        <f t="shared" si="700"/>
        <v/>
      </c>
      <c r="BI1356" s="25" t="str">
        <f t="shared" si="701"/>
        <v/>
      </c>
      <c r="BJ1356" s="25" t="str">
        <f t="shared" si="702"/>
        <v/>
      </c>
      <c r="BK1356" s="25" t="str">
        <f t="shared" si="703"/>
        <v/>
      </c>
      <c r="BL1356" s="25" t="str">
        <f t="shared" si="704"/>
        <v/>
      </c>
      <c r="BM1356" s="25" t="str">
        <f t="shared" si="705"/>
        <v/>
      </c>
      <c r="BN1356" s="25" t="str">
        <f t="shared" si="706"/>
        <v/>
      </c>
    </row>
    <row r="1357" spans="1:66" x14ac:dyDescent="0.25">
      <c r="A1357" s="20" t="str">
        <f>IF('S.D. Paste sheet'!A1357="","",'S.D. Paste sheet'!A1357)</f>
        <v/>
      </c>
      <c r="B1357" s="20" t="str">
        <f>IF('S.D. Paste sheet'!B1357="","",'S.D. Paste sheet'!B1357)</f>
        <v/>
      </c>
      <c r="C1357" s="20" t="str">
        <f>IF('S.D. Paste sheet'!C1357="","",'S.D. Paste sheet'!C1357)</f>
        <v/>
      </c>
      <c r="D1357" s="20" t="str">
        <f>IF('S.D. Paste sheet'!D1357="","",'S.D. Paste sheet'!D1357)</f>
        <v/>
      </c>
      <c r="E1357" s="20" t="str">
        <f>IF('S.D. Paste sheet'!E1357="","",UPPER('S.D. Paste sheet'!E1357))</f>
        <v/>
      </c>
      <c r="F1357" s="20" t="str">
        <f>IF('S.D. Paste sheet'!F1357="","",'S.D. Paste sheet'!F1357)</f>
        <v/>
      </c>
      <c r="G1357" s="20" t="str">
        <f>IF('S.D. Paste sheet'!G1357="","",UPPER('S.D. Paste sheet'!G1357))</f>
        <v/>
      </c>
      <c r="H1357" s="20" t="str">
        <f>IF('S.D. Paste sheet'!H1357="","",UPPER('S.D. Paste sheet'!H1357))</f>
        <v/>
      </c>
      <c r="I1357" s="20" t="str">
        <f>IF('S.D. Paste sheet'!I1357="","",'S.D. Paste sheet'!I1357)</f>
        <v/>
      </c>
      <c r="J1357" s="20" t="str">
        <f>IF('S.D. Paste sheet'!J1357="","",'S.D. Paste sheet'!J1357)</f>
        <v/>
      </c>
      <c r="K1357" s="20" t="str">
        <f>IF('S.D. Paste sheet'!K1357="","",'S.D. Paste sheet'!K1357)</f>
        <v/>
      </c>
      <c r="L1357" s="20" t="str">
        <f>IF('S.D. Paste sheet'!L1357="","",'S.D. Paste sheet'!L1357)</f>
        <v/>
      </c>
      <c r="M1357" s="20" t="str">
        <f>IF('S.D. Paste sheet'!M1357="","",'S.D. Paste sheet'!M1357)</f>
        <v/>
      </c>
      <c r="N1357" s="20" t="str">
        <f>IF('S.D. Paste sheet'!N1357="","",'S.D. Paste sheet'!N1357)</f>
        <v/>
      </c>
      <c r="O1357" s="20" t="str">
        <f>IF('S.D. Paste sheet'!O1357="","",'S.D. Paste sheet'!O1357)</f>
        <v/>
      </c>
      <c r="P1357" s="20" t="str">
        <f>IF('S.D. Paste sheet'!P1357="","",'S.D. Paste sheet'!P1357)</f>
        <v/>
      </c>
      <c r="Q1357" s="20" t="str">
        <f>IF('S.D. Paste sheet'!Q1357="","",'S.D. Paste sheet'!Q1357)</f>
        <v/>
      </c>
      <c r="R1357" s="20" t="str">
        <f>IF('S.D. Paste sheet'!R1357="","",'S.D. Paste sheet'!R1357)</f>
        <v/>
      </c>
      <c r="S1357" s="20" t="str">
        <f>IF('S.D. Paste sheet'!S1357="","",'S.D. Paste sheet'!S1357)</f>
        <v/>
      </c>
      <c r="T1357" s="20" t="str">
        <f>IF('S.D. Paste sheet'!T1357="","",'S.D. Paste sheet'!T1357)</f>
        <v/>
      </c>
      <c r="U1357" s="20" t="str">
        <f>IF('S.D. Paste sheet'!U1357="","",'S.D. Paste sheet'!U1357)</f>
        <v/>
      </c>
      <c r="V1357" s="20" t="str">
        <f>IF('S.D. Paste sheet'!V1357="","",'S.D. Paste sheet'!V1357)</f>
        <v/>
      </c>
      <c r="W1357" s="20" t="str">
        <f>IF('S.D. Paste sheet'!W1357="","",'S.D. Paste sheet'!W1357)</f>
        <v/>
      </c>
      <c r="X1357" s="20" t="str">
        <f>IF('S.D. Paste sheet'!X1357="","",'S.D. Paste sheet'!X1357)</f>
        <v/>
      </c>
      <c r="Y1357" s="20" t="str">
        <f>IF('S.D. Paste sheet'!Y1357="","",'S.D. Paste sheet'!Y1357)</f>
        <v/>
      </c>
      <c r="Z1357" s="20" t="str">
        <f>IF('S.D. Paste sheet'!Z1357="","",'S.D. Paste sheet'!Z1357)</f>
        <v/>
      </c>
      <c r="AA1357" s="20" t="str">
        <f>IF('S.D. Paste sheet'!AA1357="","",'S.D. Paste sheet'!AA1357)</f>
        <v/>
      </c>
      <c r="AB1357" s="20" t="str">
        <f>IF('S.D. Paste sheet'!AB1357="","",'S.D. Paste sheet'!AB1357)</f>
        <v/>
      </c>
      <c r="AC1357" s="20" t="str">
        <f>IF('S.D. Paste sheet'!AC1357="","",'S.D. Paste sheet'!AC1357)</f>
        <v/>
      </c>
      <c r="AD1357" s="20" t="str">
        <f>IF('S.D. Paste sheet'!AD1357="","",'S.D. Paste sheet'!AD1357)</f>
        <v/>
      </c>
      <c r="AE1357" s="28"/>
      <c r="AF1357" t="str">
        <f>IF(AK1357="","",IF(AK1357&gt;0,COUNT($AG$2:AG1357),""))</f>
        <v/>
      </c>
      <c r="AG1357" s="25" t="str">
        <f t="shared" si="675"/>
        <v/>
      </c>
      <c r="AH1357" s="25" t="str">
        <f t="shared" si="676"/>
        <v/>
      </c>
      <c r="AI1357" s="25" t="str">
        <f t="shared" si="677"/>
        <v/>
      </c>
      <c r="AJ1357" s="25" t="str">
        <f t="shared" si="678"/>
        <v/>
      </c>
      <c r="AK1357" s="25" t="str">
        <f t="shared" si="679"/>
        <v/>
      </c>
      <c r="AL1357" s="25" t="str">
        <f t="shared" si="680"/>
        <v/>
      </c>
      <c r="AM1357" s="25" t="str">
        <f t="shared" si="681"/>
        <v/>
      </c>
      <c r="AN1357" s="25" t="str">
        <f t="shared" si="682"/>
        <v/>
      </c>
      <c r="AO1357" s="25" t="str">
        <f t="shared" si="683"/>
        <v/>
      </c>
      <c r="AP1357" s="25" t="str">
        <f t="shared" si="684"/>
        <v/>
      </c>
      <c r="AQ1357" s="25" t="str">
        <f t="shared" si="685"/>
        <v/>
      </c>
      <c r="AR1357" s="25" t="str">
        <f t="shared" si="686"/>
        <v/>
      </c>
      <c r="AS1357" s="25" t="str">
        <f t="shared" si="687"/>
        <v/>
      </c>
      <c r="AT1357" s="25" t="str">
        <f t="shared" si="688"/>
        <v/>
      </c>
      <c r="AU1357" s="25" t="str">
        <f t="shared" si="689"/>
        <v/>
      </c>
      <c r="AV1357" s="25" t="str">
        <f t="shared" si="690"/>
        <v/>
      </c>
      <c r="AX1357" t="str">
        <f>IF(BC1357="","",IF(BC1357&gt;0,COUNT($AY$2:AY1357),""))</f>
        <v/>
      </c>
      <c r="AY1357" s="25" t="str">
        <f t="shared" si="691"/>
        <v/>
      </c>
      <c r="AZ1357" s="25" t="str">
        <f t="shared" si="692"/>
        <v/>
      </c>
      <c r="BA1357" s="25" t="str">
        <f t="shared" si="693"/>
        <v/>
      </c>
      <c r="BB1357" s="25" t="str">
        <f t="shared" si="694"/>
        <v/>
      </c>
      <c r="BC1357" s="25" t="str">
        <f t="shared" si="695"/>
        <v/>
      </c>
      <c r="BD1357" s="25" t="str">
        <f t="shared" si="696"/>
        <v/>
      </c>
      <c r="BE1357" s="25" t="str">
        <f t="shared" si="697"/>
        <v/>
      </c>
      <c r="BF1357" s="25" t="str">
        <f t="shared" si="698"/>
        <v/>
      </c>
      <c r="BG1357" s="25" t="str">
        <f t="shared" si="699"/>
        <v/>
      </c>
      <c r="BH1357" s="25" t="str">
        <f t="shared" si="700"/>
        <v/>
      </c>
      <c r="BI1357" s="25" t="str">
        <f t="shared" si="701"/>
        <v/>
      </c>
      <c r="BJ1357" s="25" t="str">
        <f t="shared" si="702"/>
        <v/>
      </c>
      <c r="BK1357" s="25" t="str">
        <f t="shared" si="703"/>
        <v/>
      </c>
      <c r="BL1357" s="25" t="str">
        <f t="shared" si="704"/>
        <v/>
      </c>
      <c r="BM1357" s="25" t="str">
        <f t="shared" si="705"/>
        <v/>
      </c>
      <c r="BN1357" s="25" t="str">
        <f t="shared" si="706"/>
        <v/>
      </c>
    </row>
    <row r="1358" spans="1:66" x14ac:dyDescent="0.25">
      <c r="A1358" s="20" t="str">
        <f>IF('S.D. Paste sheet'!A1358="","",'S.D. Paste sheet'!A1358)</f>
        <v/>
      </c>
      <c r="B1358" s="20" t="str">
        <f>IF('S.D. Paste sheet'!B1358="","",'S.D. Paste sheet'!B1358)</f>
        <v/>
      </c>
      <c r="C1358" s="20" t="str">
        <f>IF('S.D. Paste sheet'!C1358="","",'S.D. Paste sheet'!C1358)</f>
        <v/>
      </c>
      <c r="D1358" s="20" t="str">
        <f>IF('S.D. Paste sheet'!D1358="","",'S.D. Paste sheet'!D1358)</f>
        <v/>
      </c>
      <c r="E1358" s="20" t="str">
        <f>IF('S.D. Paste sheet'!E1358="","",UPPER('S.D. Paste sheet'!E1358))</f>
        <v/>
      </c>
      <c r="F1358" s="20" t="str">
        <f>IF('S.D. Paste sheet'!F1358="","",'S.D. Paste sheet'!F1358)</f>
        <v/>
      </c>
      <c r="G1358" s="20" t="str">
        <f>IF('S.D. Paste sheet'!G1358="","",UPPER('S.D. Paste sheet'!G1358))</f>
        <v/>
      </c>
      <c r="H1358" s="20" t="str">
        <f>IF('S.D. Paste sheet'!H1358="","",UPPER('S.D. Paste sheet'!H1358))</f>
        <v/>
      </c>
      <c r="I1358" s="20" t="str">
        <f>IF('S.D. Paste sheet'!I1358="","",'S.D. Paste sheet'!I1358)</f>
        <v/>
      </c>
      <c r="J1358" s="20" t="str">
        <f>IF('S.D. Paste sheet'!J1358="","",'S.D. Paste sheet'!J1358)</f>
        <v/>
      </c>
      <c r="K1358" s="20" t="str">
        <f>IF('S.D. Paste sheet'!K1358="","",'S.D. Paste sheet'!K1358)</f>
        <v/>
      </c>
      <c r="L1358" s="20" t="str">
        <f>IF('S.D. Paste sheet'!L1358="","",'S.D. Paste sheet'!L1358)</f>
        <v/>
      </c>
      <c r="M1358" s="20" t="str">
        <f>IF('S.D. Paste sheet'!M1358="","",'S.D. Paste sheet'!M1358)</f>
        <v/>
      </c>
      <c r="N1358" s="20" t="str">
        <f>IF('S.D. Paste sheet'!N1358="","",'S.D. Paste sheet'!N1358)</f>
        <v/>
      </c>
      <c r="O1358" s="20" t="str">
        <f>IF('S.D. Paste sheet'!O1358="","",'S.D. Paste sheet'!O1358)</f>
        <v/>
      </c>
      <c r="P1358" s="20" t="str">
        <f>IF('S.D. Paste sheet'!P1358="","",'S.D. Paste sheet'!P1358)</f>
        <v/>
      </c>
      <c r="Q1358" s="20" t="str">
        <f>IF('S.D. Paste sheet'!Q1358="","",'S.D. Paste sheet'!Q1358)</f>
        <v/>
      </c>
      <c r="R1358" s="20" t="str">
        <f>IF('S.D. Paste sheet'!R1358="","",'S.D. Paste sheet'!R1358)</f>
        <v/>
      </c>
      <c r="S1358" s="20" t="str">
        <f>IF('S.D. Paste sheet'!S1358="","",'S.D. Paste sheet'!S1358)</f>
        <v/>
      </c>
      <c r="T1358" s="20" t="str">
        <f>IF('S.D. Paste sheet'!T1358="","",'S.D. Paste sheet'!T1358)</f>
        <v/>
      </c>
      <c r="U1358" s="20" t="str">
        <f>IF('S.D. Paste sheet'!U1358="","",'S.D. Paste sheet'!U1358)</f>
        <v/>
      </c>
      <c r="V1358" s="20" t="str">
        <f>IF('S.D. Paste sheet'!V1358="","",'S.D. Paste sheet'!V1358)</f>
        <v/>
      </c>
      <c r="W1358" s="20" t="str">
        <f>IF('S.D. Paste sheet'!W1358="","",'S.D. Paste sheet'!W1358)</f>
        <v/>
      </c>
      <c r="X1358" s="20" t="str">
        <f>IF('S.D. Paste sheet'!X1358="","",'S.D. Paste sheet'!X1358)</f>
        <v/>
      </c>
      <c r="Y1358" s="20" t="str">
        <f>IF('S.D. Paste sheet'!Y1358="","",'S.D. Paste sheet'!Y1358)</f>
        <v/>
      </c>
      <c r="Z1358" s="20" t="str">
        <f>IF('S.D. Paste sheet'!Z1358="","",'S.D. Paste sheet'!Z1358)</f>
        <v/>
      </c>
      <c r="AA1358" s="20" t="str">
        <f>IF('S.D. Paste sheet'!AA1358="","",'S.D. Paste sheet'!AA1358)</f>
        <v/>
      </c>
      <c r="AB1358" s="20" t="str">
        <f>IF('S.D. Paste sheet'!AB1358="","",'S.D. Paste sheet'!AB1358)</f>
        <v/>
      </c>
      <c r="AC1358" s="20" t="str">
        <f>IF('S.D. Paste sheet'!AC1358="","",'S.D. Paste sheet'!AC1358)</f>
        <v/>
      </c>
      <c r="AD1358" s="20" t="str">
        <f>IF('S.D. Paste sheet'!AD1358="","",'S.D. Paste sheet'!AD1358)</f>
        <v/>
      </c>
      <c r="AE1358" s="28"/>
      <c r="AF1358" t="str">
        <f>IF(AK1358="","",IF(AK1358&gt;0,COUNT($AG$2:AG1358),""))</f>
        <v/>
      </c>
      <c r="AG1358" s="25" t="str">
        <f t="shared" si="675"/>
        <v/>
      </c>
      <c r="AH1358" s="25" t="str">
        <f t="shared" si="676"/>
        <v/>
      </c>
      <c r="AI1358" s="25" t="str">
        <f t="shared" si="677"/>
        <v/>
      </c>
      <c r="AJ1358" s="25" t="str">
        <f t="shared" si="678"/>
        <v/>
      </c>
      <c r="AK1358" s="25" t="str">
        <f t="shared" si="679"/>
        <v/>
      </c>
      <c r="AL1358" s="25" t="str">
        <f t="shared" si="680"/>
        <v/>
      </c>
      <c r="AM1358" s="25" t="str">
        <f t="shared" si="681"/>
        <v/>
      </c>
      <c r="AN1358" s="25" t="str">
        <f t="shared" si="682"/>
        <v/>
      </c>
      <c r="AO1358" s="25" t="str">
        <f t="shared" si="683"/>
        <v/>
      </c>
      <c r="AP1358" s="25" t="str">
        <f t="shared" si="684"/>
        <v/>
      </c>
      <c r="AQ1358" s="25" t="str">
        <f t="shared" si="685"/>
        <v/>
      </c>
      <c r="AR1358" s="25" t="str">
        <f t="shared" si="686"/>
        <v/>
      </c>
      <c r="AS1358" s="25" t="str">
        <f t="shared" si="687"/>
        <v/>
      </c>
      <c r="AT1358" s="25" t="str">
        <f t="shared" si="688"/>
        <v/>
      </c>
      <c r="AU1358" s="25" t="str">
        <f t="shared" si="689"/>
        <v/>
      </c>
      <c r="AV1358" s="25" t="str">
        <f t="shared" si="690"/>
        <v/>
      </c>
      <c r="AX1358" t="str">
        <f>IF(BC1358="","",IF(BC1358&gt;0,COUNT($AY$2:AY1358),""))</f>
        <v/>
      </c>
      <c r="AY1358" s="25" t="str">
        <f t="shared" si="691"/>
        <v/>
      </c>
      <c r="AZ1358" s="25" t="str">
        <f t="shared" si="692"/>
        <v/>
      </c>
      <c r="BA1358" s="25" t="str">
        <f t="shared" si="693"/>
        <v/>
      </c>
      <c r="BB1358" s="25" t="str">
        <f t="shared" si="694"/>
        <v/>
      </c>
      <c r="BC1358" s="25" t="str">
        <f t="shared" si="695"/>
        <v/>
      </c>
      <c r="BD1358" s="25" t="str">
        <f t="shared" si="696"/>
        <v/>
      </c>
      <c r="BE1358" s="25" t="str">
        <f t="shared" si="697"/>
        <v/>
      </c>
      <c r="BF1358" s="25" t="str">
        <f t="shared" si="698"/>
        <v/>
      </c>
      <c r="BG1358" s="25" t="str">
        <f t="shared" si="699"/>
        <v/>
      </c>
      <c r="BH1358" s="25" t="str">
        <f t="shared" si="700"/>
        <v/>
      </c>
      <c r="BI1358" s="25" t="str">
        <f t="shared" si="701"/>
        <v/>
      </c>
      <c r="BJ1358" s="25" t="str">
        <f t="shared" si="702"/>
        <v/>
      </c>
      <c r="BK1358" s="25" t="str">
        <f t="shared" si="703"/>
        <v/>
      </c>
      <c r="BL1358" s="25" t="str">
        <f t="shared" si="704"/>
        <v/>
      </c>
      <c r="BM1358" s="25" t="str">
        <f t="shared" si="705"/>
        <v/>
      </c>
      <c r="BN1358" s="25" t="str">
        <f t="shared" si="706"/>
        <v/>
      </c>
    </row>
    <row r="1359" spans="1:66" x14ac:dyDescent="0.25">
      <c r="A1359" s="20" t="str">
        <f>IF('S.D. Paste sheet'!A1359="","",'S.D. Paste sheet'!A1359)</f>
        <v/>
      </c>
      <c r="B1359" s="20" t="str">
        <f>IF('S.D. Paste sheet'!B1359="","",'S.D. Paste sheet'!B1359)</f>
        <v/>
      </c>
      <c r="C1359" s="20" t="str">
        <f>IF('S.D. Paste sheet'!C1359="","",'S.D. Paste sheet'!C1359)</f>
        <v/>
      </c>
      <c r="D1359" s="20" t="str">
        <f>IF('S.D. Paste sheet'!D1359="","",'S.D. Paste sheet'!D1359)</f>
        <v/>
      </c>
      <c r="E1359" s="20" t="str">
        <f>IF('S.D. Paste sheet'!E1359="","",UPPER('S.D. Paste sheet'!E1359))</f>
        <v/>
      </c>
      <c r="F1359" s="20" t="str">
        <f>IF('S.D. Paste sheet'!F1359="","",'S.D. Paste sheet'!F1359)</f>
        <v/>
      </c>
      <c r="G1359" s="20" t="str">
        <f>IF('S.D. Paste sheet'!G1359="","",UPPER('S.D. Paste sheet'!G1359))</f>
        <v/>
      </c>
      <c r="H1359" s="20" t="str">
        <f>IF('S.D. Paste sheet'!H1359="","",UPPER('S.D. Paste sheet'!H1359))</f>
        <v/>
      </c>
      <c r="I1359" s="20" t="str">
        <f>IF('S.D. Paste sheet'!I1359="","",'S.D. Paste sheet'!I1359)</f>
        <v/>
      </c>
      <c r="J1359" s="20" t="str">
        <f>IF('S.D. Paste sheet'!J1359="","",'S.D. Paste sheet'!J1359)</f>
        <v/>
      </c>
      <c r="K1359" s="20" t="str">
        <f>IF('S.D. Paste sheet'!K1359="","",'S.D. Paste sheet'!K1359)</f>
        <v/>
      </c>
      <c r="L1359" s="20" t="str">
        <f>IF('S.D. Paste sheet'!L1359="","",'S.D. Paste sheet'!L1359)</f>
        <v/>
      </c>
      <c r="M1359" s="20" t="str">
        <f>IF('S.D. Paste sheet'!M1359="","",'S.D. Paste sheet'!M1359)</f>
        <v/>
      </c>
      <c r="N1359" s="20" t="str">
        <f>IF('S.D. Paste sheet'!N1359="","",'S.D. Paste sheet'!N1359)</f>
        <v/>
      </c>
      <c r="O1359" s="20" t="str">
        <f>IF('S.D. Paste sheet'!O1359="","",'S.D. Paste sheet'!O1359)</f>
        <v/>
      </c>
      <c r="P1359" s="20" t="str">
        <f>IF('S.D. Paste sheet'!P1359="","",'S.D. Paste sheet'!P1359)</f>
        <v/>
      </c>
      <c r="Q1359" s="20" t="str">
        <f>IF('S.D. Paste sheet'!Q1359="","",'S.D. Paste sheet'!Q1359)</f>
        <v/>
      </c>
      <c r="R1359" s="20" t="str">
        <f>IF('S.D. Paste sheet'!R1359="","",'S.D. Paste sheet'!R1359)</f>
        <v/>
      </c>
      <c r="S1359" s="20" t="str">
        <f>IF('S.D. Paste sheet'!S1359="","",'S.D. Paste sheet'!S1359)</f>
        <v/>
      </c>
      <c r="T1359" s="20" t="str">
        <f>IF('S.D. Paste sheet'!T1359="","",'S.D. Paste sheet'!T1359)</f>
        <v/>
      </c>
      <c r="U1359" s="20" t="str">
        <f>IF('S.D. Paste sheet'!U1359="","",'S.D. Paste sheet'!U1359)</f>
        <v/>
      </c>
      <c r="V1359" s="20" t="str">
        <f>IF('S.D. Paste sheet'!V1359="","",'S.D. Paste sheet'!V1359)</f>
        <v/>
      </c>
      <c r="W1359" s="20" t="str">
        <f>IF('S.D. Paste sheet'!W1359="","",'S.D. Paste sheet'!W1359)</f>
        <v/>
      </c>
      <c r="X1359" s="20" t="str">
        <f>IF('S.D. Paste sheet'!X1359="","",'S.D. Paste sheet'!X1359)</f>
        <v/>
      </c>
      <c r="Y1359" s="20" t="str">
        <f>IF('S.D. Paste sheet'!Y1359="","",'S.D. Paste sheet'!Y1359)</f>
        <v/>
      </c>
      <c r="Z1359" s="20" t="str">
        <f>IF('S.D. Paste sheet'!Z1359="","",'S.D. Paste sheet'!Z1359)</f>
        <v/>
      </c>
      <c r="AA1359" s="20" t="str">
        <f>IF('S.D. Paste sheet'!AA1359="","",'S.D. Paste sheet'!AA1359)</f>
        <v/>
      </c>
      <c r="AB1359" s="20" t="str">
        <f>IF('S.D. Paste sheet'!AB1359="","",'S.D. Paste sheet'!AB1359)</f>
        <v/>
      </c>
      <c r="AC1359" s="20" t="str">
        <f>IF('S.D. Paste sheet'!AC1359="","",'S.D. Paste sheet'!AC1359)</f>
        <v/>
      </c>
      <c r="AD1359" s="20" t="str">
        <f>IF('S.D. Paste sheet'!AD1359="","",'S.D. Paste sheet'!AD1359)</f>
        <v/>
      </c>
      <c r="AE1359" s="28"/>
      <c r="AF1359" t="str">
        <f>IF(AK1359="","",IF(AK1359&gt;0,COUNT($AG$2:AG1359),""))</f>
        <v/>
      </c>
      <c r="AG1359" s="25" t="str">
        <f t="shared" si="675"/>
        <v/>
      </c>
      <c r="AH1359" s="25" t="str">
        <f t="shared" si="676"/>
        <v/>
      </c>
      <c r="AI1359" s="25" t="str">
        <f t="shared" si="677"/>
        <v/>
      </c>
      <c r="AJ1359" s="25" t="str">
        <f t="shared" si="678"/>
        <v/>
      </c>
      <c r="AK1359" s="25" t="str">
        <f t="shared" si="679"/>
        <v/>
      </c>
      <c r="AL1359" s="25" t="str">
        <f t="shared" si="680"/>
        <v/>
      </c>
      <c r="AM1359" s="25" t="str">
        <f t="shared" si="681"/>
        <v/>
      </c>
      <c r="AN1359" s="25" t="str">
        <f t="shared" si="682"/>
        <v/>
      </c>
      <c r="AO1359" s="25" t="str">
        <f t="shared" si="683"/>
        <v/>
      </c>
      <c r="AP1359" s="25" t="str">
        <f t="shared" si="684"/>
        <v/>
      </c>
      <c r="AQ1359" s="25" t="str">
        <f t="shared" si="685"/>
        <v/>
      </c>
      <c r="AR1359" s="25" t="str">
        <f t="shared" si="686"/>
        <v/>
      </c>
      <c r="AS1359" s="25" t="str">
        <f t="shared" si="687"/>
        <v/>
      </c>
      <c r="AT1359" s="25" t="str">
        <f t="shared" si="688"/>
        <v/>
      </c>
      <c r="AU1359" s="25" t="str">
        <f t="shared" si="689"/>
        <v/>
      </c>
      <c r="AV1359" s="25" t="str">
        <f t="shared" si="690"/>
        <v/>
      </c>
      <c r="AX1359" t="str">
        <f>IF(BC1359="","",IF(BC1359&gt;0,COUNT($AY$2:AY1359),""))</f>
        <v/>
      </c>
      <c r="AY1359" s="25" t="str">
        <f t="shared" si="691"/>
        <v/>
      </c>
      <c r="AZ1359" s="25" t="str">
        <f t="shared" si="692"/>
        <v/>
      </c>
      <c r="BA1359" s="25" t="str">
        <f t="shared" si="693"/>
        <v/>
      </c>
      <c r="BB1359" s="25" t="str">
        <f t="shared" si="694"/>
        <v/>
      </c>
      <c r="BC1359" s="25" t="str">
        <f t="shared" si="695"/>
        <v/>
      </c>
      <c r="BD1359" s="25" t="str">
        <f t="shared" si="696"/>
        <v/>
      </c>
      <c r="BE1359" s="25" t="str">
        <f t="shared" si="697"/>
        <v/>
      </c>
      <c r="BF1359" s="25" t="str">
        <f t="shared" si="698"/>
        <v/>
      </c>
      <c r="BG1359" s="25" t="str">
        <f t="shared" si="699"/>
        <v/>
      </c>
      <c r="BH1359" s="25" t="str">
        <f t="shared" si="700"/>
        <v/>
      </c>
      <c r="BI1359" s="25" t="str">
        <f t="shared" si="701"/>
        <v/>
      </c>
      <c r="BJ1359" s="25" t="str">
        <f t="shared" si="702"/>
        <v/>
      </c>
      <c r="BK1359" s="25" t="str">
        <f t="shared" si="703"/>
        <v/>
      </c>
      <c r="BL1359" s="25" t="str">
        <f t="shared" si="704"/>
        <v/>
      </c>
      <c r="BM1359" s="25" t="str">
        <f t="shared" si="705"/>
        <v/>
      </c>
      <c r="BN1359" s="25" t="str">
        <f t="shared" si="706"/>
        <v/>
      </c>
    </row>
    <row r="1360" spans="1:66" x14ac:dyDescent="0.25">
      <c r="A1360" s="20" t="str">
        <f>IF('S.D. Paste sheet'!A1360="","",'S.D. Paste sheet'!A1360)</f>
        <v/>
      </c>
      <c r="B1360" s="20" t="str">
        <f>IF('S.D. Paste sheet'!B1360="","",'S.D. Paste sheet'!B1360)</f>
        <v/>
      </c>
      <c r="C1360" s="20" t="str">
        <f>IF('S.D. Paste sheet'!C1360="","",'S.D. Paste sheet'!C1360)</f>
        <v/>
      </c>
      <c r="D1360" s="20" t="str">
        <f>IF('S.D. Paste sheet'!D1360="","",'S.D. Paste sheet'!D1360)</f>
        <v/>
      </c>
      <c r="E1360" s="20" t="str">
        <f>IF('S.D. Paste sheet'!E1360="","",UPPER('S.D. Paste sheet'!E1360))</f>
        <v/>
      </c>
      <c r="F1360" s="20" t="str">
        <f>IF('S.D. Paste sheet'!F1360="","",'S.D. Paste sheet'!F1360)</f>
        <v/>
      </c>
      <c r="G1360" s="20" t="str">
        <f>IF('S.D. Paste sheet'!G1360="","",UPPER('S.D. Paste sheet'!G1360))</f>
        <v/>
      </c>
      <c r="H1360" s="20" t="str">
        <f>IF('S.D. Paste sheet'!H1360="","",UPPER('S.D. Paste sheet'!H1360))</f>
        <v/>
      </c>
      <c r="I1360" s="20" t="str">
        <f>IF('S.D. Paste sheet'!I1360="","",'S.D. Paste sheet'!I1360)</f>
        <v/>
      </c>
      <c r="J1360" s="20" t="str">
        <f>IF('S.D. Paste sheet'!J1360="","",'S.D. Paste sheet'!J1360)</f>
        <v/>
      </c>
      <c r="K1360" s="20" t="str">
        <f>IF('S.D. Paste sheet'!K1360="","",'S.D. Paste sheet'!K1360)</f>
        <v/>
      </c>
      <c r="L1360" s="20" t="str">
        <f>IF('S.D. Paste sheet'!L1360="","",'S.D. Paste sheet'!L1360)</f>
        <v/>
      </c>
      <c r="M1360" s="20" t="str">
        <f>IF('S.D. Paste sheet'!M1360="","",'S.D. Paste sheet'!M1360)</f>
        <v/>
      </c>
      <c r="N1360" s="20" t="str">
        <f>IF('S.D. Paste sheet'!N1360="","",'S.D. Paste sheet'!N1360)</f>
        <v/>
      </c>
      <c r="O1360" s="20" t="str">
        <f>IF('S.D. Paste sheet'!O1360="","",'S.D. Paste sheet'!O1360)</f>
        <v/>
      </c>
      <c r="P1360" s="20" t="str">
        <f>IF('S.D. Paste sheet'!P1360="","",'S.D. Paste sheet'!P1360)</f>
        <v/>
      </c>
      <c r="Q1360" s="20" t="str">
        <f>IF('S.D. Paste sheet'!Q1360="","",'S.D. Paste sheet'!Q1360)</f>
        <v/>
      </c>
      <c r="R1360" s="20" t="str">
        <f>IF('S.D. Paste sheet'!R1360="","",'S.D. Paste sheet'!R1360)</f>
        <v/>
      </c>
      <c r="S1360" s="20" t="str">
        <f>IF('S.D. Paste sheet'!S1360="","",'S.D. Paste sheet'!S1360)</f>
        <v/>
      </c>
      <c r="T1360" s="20" t="str">
        <f>IF('S.D. Paste sheet'!T1360="","",'S.D. Paste sheet'!T1360)</f>
        <v/>
      </c>
      <c r="U1360" s="20" t="str">
        <f>IF('S.D. Paste sheet'!U1360="","",'S.D. Paste sheet'!U1360)</f>
        <v/>
      </c>
      <c r="V1360" s="20" t="str">
        <f>IF('S.D. Paste sheet'!V1360="","",'S.D. Paste sheet'!V1360)</f>
        <v/>
      </c>
      <c r="W1360" s="20" t="str">
        <f>IF('S.D. Paste sheet'!W1360="","",'S.D. Paste sheet'!W1360)</f>
        <v/>
      </c>
      <c r="X1360" s="20" t="str">
        <f>IF('S.D. Paste sheet'!X1360="","",'S.D. Paste sheet'!X1360)</f>
        <v/>
      </c>
      <c r="Y1360" s="20" t="str">
        <f>IF('S.D. Paste sheet'!Y1360="","",'S.D. Paste sheet'!Y1360)</f>
        <v/>
      </c>
      <c r="Z1360" s="20" t="str">
        <f>IF('S.D. Paste sheet'!Z1360="","",'S.D. Paste sheet'!Z1360)</f>
        <v/>
      </c>
      <c r="AA1360" s="20" t="str">
        <f>IF('S.D. Paste sheet'!AA1360="","",'S.D. Paste sheet'!AA1360)</f>
        <v/>
      </c>
      <c r="AB1360" s="20" t="str">
        <f>IF('S.D. Paste sheet'!AB1360="","",'S.D. Paste sheet'!AB1360)</f>
        <v/>
      </c>
      <c r="AC1360" s="20" t="str">
        <f>IF('S.D. Paste sheet'!AC1360="","",'S.D. Paste sheet'!AC1360)</f>
        <v/>
      </c>
      <c r="AD1360" s="20" t="str">
        <f>IF('S.D. Paste sheet'!AD1360="","",'S.D. Paste sheet'!AD1360)</f>
        <v/>
      </c>
      <c r="AE1360" s="28"/>
      <c r="AF1360" t="str">
        <f>IF(AK1360="","",IF(AK1360&gt;0,COUNT($AG$2:AG1360),""))</f>
        <v/>
      </c>
      <c r="AG1360" s="25" t="str">
        <f t="shared" si="675"/>
        <v/>
      </c>
      <c r="AH1360" s="25" t="str">
        <f t="shared" si="676"/>
        <v/>
      </c>
      <c r="AI1360" s="25" t="str">
        <f t="shared" si="677"/>
        <v/>
      </c>
      <c r="AJ1360" s="25" t="str">
        <f t="shared" si="678"/>
        <v/>
      </c>
      <c r="AK1360" s="25" t="str">
        <f t="shared" si="679"/>
        <v/>
      </c>
      <c r="AL1360" s="25" t="str">
        <f t="shared" si="680"/>
        <v/>
      </c>
      <c r="AM1360" s="25" t="str">
        <f t="shared" si="681"/>
        <v/>
      </c>
      <c r="AN1360" s="25" t="str">
        <f t="shared" si="682"/>
        <v/>
      </c>
      <c r="AO1360" s="25" t="str">
        <f t="shared" si="683"/>
        <v/>
      </c>
      <c r="AP1360" s="25" t="str">
        <f t="shared" si="684"/>
        <v/>
      </c>
      <c r="AQ1360" s="25" t="str">
        <f t="shared" si="685"/>
        <v/>
      </c>
      <c r="AR1360" s="25" t="str">
        <f t="shared" si="686"/>
        <v/>
      </c>
      <c r="AS1360" s="25" t="str">
        <f t="shared" si="687"/>
        <v/>
      </c>
      <c r="AT1360" s="25" t="str">
        <f t="shared" si="688"/>
        <v/>
      </c>
      <c r="AU1360" s="25" t="str">
        <f t="shared" si="689"/>
        <v/>
      </c>
      <c r="AV1360" s="25" t="str">
        <f t="shared" si="690"/>
        <v/>
      </c>
      <c r="AX1360" t="str">
        <f>IF(BC1360="","",IF(BC1360&gt;0,COUNT($AY$2:AY1360),""))</f>
        <v/>
      </c>
      <c r="AY1360" s="25" t="str">
        <f t="shared" si="691"/>
        <v/>
      </c>
      <c r="AZ1360" s="25" t="str">
        <f t="shared" si="692"/>
        <v/>
      </c>
      <c r="BA1360" s="25" t="str">
        <f t="shared" si="693"/>
        <v/>
      </c>
      <c r="BB1360" s="25" t="str">
        <f t="shared" si="694"/>
        <v/>
      </c>
      <c r="BC1360" s="25" t="str">
        <f t="shared" si="695"/>
        <v/>
      </c>
      <c r="BD1360" s="25" t="str">
        <f t="shared" si="696"/>
        <v/>
      </c>
      <c r="BE1360" s="25" t="str">
        <f t="shared" si="697"/>
        <v/>
      </c>
      <c r="BF1360" s="25" t="str">
        <f t="shared" si="698"/>
        <v/>
      </c>
      <c r="BG1360" s="25" t="str">
        <f t="shared" si="699"/>
        <v/>
      </c>
      <c r="BH1360" s="25" t="str">
        <f t="shared" si="700"/>
        <v/>
      </c>
      <c r="BI1360" s="25" t="str">
        <f t="shared" si="701"/>
        <v/>
      </c>
      <c r="BJ1360" s="25" t="str">
        <f t="shared" si="702"/>
        <v/>
      </c>
      <c r="BK1360" s="25" t="str">
        <f t="shared" si="703"/>
        <v/>
      </c>
      <c r="BL1360" s="25" t="str">
        <f t="shared" si="704"/>
        <v/>
      </c>
      <c r="BM1360" s="25" t="str">
        <f t="shared" si="705"/>
        <v/>
      </c>
      <c r="BN1360" s="25" t="str">
        <f t="shared" si="706"/>
        <v/>
      </c>
    </row>
    <row r="1361" spans="1:66" x14ac:dyDescent="0.25">
      <c r="A1361" s="20" t="str">
        <f>IF('S.D. Paste sheet'!A1361="","",'S.D. Paste sheet'!A1361)</f>
        <v/>
      </c>
      <c r="B1361" s="20" t="str">
        <f>IF('S.D. Paste sheet'!B1361="","",'S.D. Paste sheet'!B1361)</f>
        <v/>
      </c>
      <c r="C1361" s="20" t="str">
        <f>IF('S.D. Paste sheet'!C1361="","",'S.D. Paste sheet'!C1361)</f>
        <v/>
      </c>
      <c r="D1361" s="20" t="str">
        <f>IF('S.D. Paste sheet'!D1361="","",'S.D. Paste sheet'!D1361)</f>
        <v/>
      </c>
      <c r="E1361" s="20" t="str">
        <f>IF('S.D. Paste sheet'!E1361="","",UPPER('S.D. Paste sheet'!E1361))</f>
        <v/>
      </c>
      <c r="F1361" s="20" t="str">
        <f>IF('S.D. Paste sheet'!F1361="","",'S.D. Paste sheet'!F1361)</f>
        <v/>
      </c>
      <c r="G1361" s="20" t="str">
        <f>IF('S.D. Paste sheet'!G1361="","",UPPER('S.D. Paste sheet'!G1361))</f>
        <v/>
      </c>
      <c r="H1361" s="20" t="str">
        <f>IF('S.D. Paste sheet'!H1361="","",UPPER('S.D. Paste sheet'!H1361))</f>
        <v/>
      </c>
      <c r="I1361" s="20" t="str">
        <f>IF('S.D. Paste sheet'!I1361="","",'S.D. Paste sheet'!I1361)</f>
        <v/>
      </c>
      <c r="J1361" s="20" t="str">
        <f>IF('S.D. Paste sheet'!J1361="","",'S.D. Paste sheet'!J1361)</f>
        <v/>
      </c>
      <c r="K1361" s="20" t="str">
        <f>IF('S.D. Paste sheet'!K1361="","",'S.D. Paste sheet'!K1361)</f>
        <v/>
      </c>
      <c r="L1361" s="20" t="str">
        <f>IF('S.D. Paste sheet'!L1361="","",'S.D. Paste sheet'!L1361)</f>
        <v/>
      </c>
      <c r="M1361" s="20" t="str">
        <f>IF('S.D. Paste sheet'!M1361="","",'S.D. Paste sheet'!M1361)</f>
        <v/>
      </c>
      <c r="N1361" s="20" t="str">
        <f>IF('S.D. Paste sheet'!N1361="","",'S.D. Paste sheet'!N1361)</f>
        <v/>
      </c>
      <c r="O1361" s="20" t="str">
        <f>IF('S.D. Paste sheet'!O1361="","",'S.D. Paste sheet'!O1361)</f>
        <v/>
      </c>
      <c r="P1361" s="20" t="str">
        <f>IF('S.D. Paste sheet'!P1361="","",'S.D. Paste sheet'!P1361)</f>
        <v/>
      </c>
      <c r="Q1361" s="20" t="str">
        <f>IF('S.D. Paste sheet'!Q1361="","",'S.D. Paste sheet'!Q1361)</f>
        <v/>
      </c>
      <c r="R1361" s="20" t="str">
        <f>IF('S.D. Paste sheet'!R1361="","",'S.D. Paste sheet'!R1361)</f>
        <v/>
      </c>
      <c r="S1361" s="20" t="str">
        <f>IF('S.D. Paste sheet'!S1361="","",'S.D. Paste sheet'!S1361)</f>
        <v/>
      </c>
      <c r="T1361" s="20" t="str">
        <f>IF('S.D. Paste sheet'!T1361="","",'S.D. Paste sheet'!T1361)</f>
        <v/>
      </c>
      <c r="U1361" s="20" t="str">
        <f>IF('S.D. Paste sheet'!U1361="","",'S.D. Paste sheet'!U1361)</f>
        <v/>
      </c>
      <c r="V1361" s="20" t="str">
        <f>IF('S.D. Paste sheet'!V1361="","",'S.D. Paste sheet'!V1361)</f>
        <v/>
      </c>
      <c r="W1361" s="20" t="str">
        <f>IF('S.D. Paste sheet'!W1361="","",'S.D. Paste sheet'!W1361)</f>
        <v/>
      </c>
      <c r="X1361" s="20" t="str">
        <f>IF('S.D. Paste sheet'!X1361="","",'S.D. Paste sheet'!X1361)</f>
        <v/>
      </c>
      <c r="Y1361" s="20" t="str">
        <f>IF('S.D. Paste sheet'!Y1361="","",'S.D. Paste sheet'!Y1361)</f>
        <v/>
      </c>
      <c r="Z1361" s="20" t="str">
        <f>IF('S.D. Paste sheet'!Z1361="","",'S.D. Paste sheet'!Z1361)</f>
        <v/>
      </c>
      <c r="AA1361" s="20" t="str">
        <f>IF('S.D. Paste sheet'!AA1361="","",'S.D. Paste sheet'!AA1361)</f>
        <v/>
      </c>
      <c r="AB1361" s="20" t="str">
        <f>IF('S.D. Paste sheet'!AB1361="","",'S.D. Paste sheet'!AB1361)</f>
        <v/>
      </c>
      <c r="AC1361" s="20" t="str">
        <f>IF('S.D. Paste sheet'!AC1361="","",'S.D. Paste sheet'!AC1361)</f>
        <v/>
      </c>
      <c r="AD1361" s="20" t="str">
        <f>IF('S.D. Paste sheet'!AD1361="","",'S.D. Paste sheet'!AD1361)</f>
        <v/>
      </c>
      <c r="AE1361" s="28"/>
      <c r="AF1361" t="str">
        <f>IF(AK1361="","",IF(AK1361&gt;0,COUNT($AG$2:AG1361),""))</f>
        <v/>
      </c>
      <c r="AG1361" s="25" t="str">
        <f t="shared" si="675"/>
        <v/>
      </c>
      <c r="AH1361" s="25" t="str">
        <f t="shared" si="676"/>
        <v/>
      </c>
      <c r="AI1361" s="25" t="str">
        <f t="shared" si="677"/>
        <v/>
      </c>
      <c r="AJ1361" s="25" t="str">
        <f t="shared" si="678"/>
        <v/>
      </c>
      <c r="AK1361" s="25" t="str">
        <f t="shared" si="679"/>
        <v/>
      </c>
      <c r="AL1361" s="25" t="str">
        <f t="shared" si="680"/>
        <v/>
      </c>
      <c r="AM1361" s="25" t="str">
        <f t="shared" si="681"/>
        <v/>
      </c>
      <c r="AN1361" s="25" t="str">
        <f t="shared" si="682"/>
        <v/>
      </c>
      <c r="AO1361" s="25" t="str">
        <f t="shared" si="683"/>
        <v/>
      </c>
      <c r="AP1361" s="25" t="str">
        <f t="shared" si="684"/>
        <v/>
      </c>
      <c r="AQ1361" s="25" t="str">
        <f t="shared" si="685"/>
        <v/>
      </c>
      <c r="AR1361" s="25" t="str">
        <f t="shared" si="686"/>
        <v/>
      </c>
      <c r="AS1361" s="25" t="str">
        <f t="shared" si="687"/>
        <v/>
      </c>
      <c r="AT1361" s="25" t="str">
        <f t="shared" si="688"/>
        <v/>
      </c>
      <c r="AU1361" s="25" t="str">
        <f t="shared" si="689"/>
        <v/>
      </c>
      <c r="AV1361" s="25" t="str">
        <f t="shared" si="690"/>
        <v/>
      </c>
      <c r="AX1361" t="str">
        <f>IF(BC1361="","",IF(BC1361&gt;0,COUNT($AY$2:AY1361),""))</f>
        <v/>
      </c>
      <c r="AY1361" s="25" t="str">
        <f t="shared" si="691"/>
        <v/>
      </c>
      <c r="AZ1361" s="25" t="str">
        <f t="shared" si="692"/>
        <v/>
      </c>
      <c r="BA1361" s="25" t="str">
        <f t="shared" si="693"/>
        <v/>
      </c>
      <c r="BB1361" s="25" t="str">
        <f t="shared" si="694"/>
        <v/>
      </c>
      <c r="BC1361" s="25" t="str">
        <f t="shared" si="695"/>
        <v/>
      </c>
      <c r="BD1361" s="25" t="str">
        <f t="shared" si="696"/>
        <v/>
      </c>
      <c r="BE1361" s="25" t="str">
        <f t="shared" si="697"/>
        <v/>
      </c>
      <c r="BF1361" s="25" t="str">
        <f t="shared" si="698"/>
        <v/>
      </c>
      <c r="BG1361" s="25" t="str">
        <f t="shared" si="699"/>
        <v/>
      </c>
      <c r="BH1361" s="25" t="str">
        <f t="shared" si="700"/>
        <v/>
      </c>
      <c r="BI1361" s="25" t="str">
        <f t="shared" si="701"/>
        <v/>
      </c>
      <c r="BJ1361" s="25" t="str">
        <f t="shared" si="702"/>
        <v/>
      </c>
      <c r="BK1361" s="25" t="str">
        <f t="shared" si="703"/>
        <v/>
      </c>
      <c r="BL1361" s="25" t="str">
        <f t="shared" si="704"/>
        <v/>
      </c>
      <c r="BM1361" s="25" t="str">
        <f t="shared" si="705"/>
        <v/>
      </c>
      <c r="BN1361" s="25" t="str">
        <f t="shared" si="706"/>
        <v/>
      </c>
    </row>
    <row r="1362" spans="1:66" x14ac:dyDescent="0.25">
      <c r="A1362" s="20" t="str">
        <f>IF('S.D. Paste sheet'!A1362="","",'S.D. Paste sheet'!A1362)</f>
        <v/>
      </c>
      <c r="B1362" s="20" t="str">
        <f>IF('S.D. Paste sheet'!B1362="","",'S.D. Paste sheet'!B1362)</f>
        <v/>
      </c>
      <c r="C1362" s="20" t="str">
        <f>IF('S.D. Paste sheet'!C1362="","",'S.D. Paste sheet'!C1362)</f>
        <v/>
      </c>
      <c r="D1362" s="20" t="str">
        <f>IF('S.D. Paste sheet'!D1362="","",'S.D. Paste sheet'!D1362)</f>
        <v/>
      </c>
      <c r="E1362" s="20" t="str">
        <f>IF('S.D. Paste sheet'!E1362="","",UPPER('S.D. Paste sheet'!E1362))</f>
        <v/>
      </c>
      <c r="F1362" s="20" t="str">
        <f>IF('S.D. Paste sheet'!F1362="","",'S.D. Paste sheet'!F1362)</f>
        <v/>
      </c>
      <c r="G1362" s="20" t="str">
        <f>IF('S.D. Paste sheet'!G1362="","",UPPER('S.D. Paste sheet'!G1362))</f>
        <v/>
      </c>
      <c r="H1362" s="20" t="str">
        <f>IF('S.D. Paste sheet'!H1362="","",UPPER('S.D. Paste sheet'!H1362))</f>
        <v/>
      </c>
      <c r="I1362" s="20" t="str">
        <f>IF('S.D. Paste sheet'!I1362="","",'S.D. Paste sheet'!I1362)</f>
        <v/>
      </c>
      <c r="J1362" s="20" t="str">
        <f>IF('S.D. Paste sheet'!J1362="","",'S.D. Paste sheet'!J1362)</f>
        <v/>
      </c>
      <c r="K1362" s="20" t="str">
        <f>IF('S.D. Paste sheet'!K1362="","",'S.D. Paste sheet'!K1362)</f>
        <v/>
      </c>
      <c r="L1362" s="20" t="str">
        <f>IF('S.D. Paste sheet'!L1362="","",'S.D. Paste sheet'!L1362)</f>
        <v/>
      </c>
      <c r="M1362" s="20" t="str">
        <f>IF('S.D. Paste sheet'!M1362="","",'S.D. Paste sheet'!M1362)</f>
        <v/>
      </c>
      <c r="N1362" s="20" t="str">
        <f>IF('S.D. Paste sheet'!N1362="","",'S.D. Paste sheet'!N1362)</f>
        <v/>
      </c>
      <c r="O1362" s="20" t="str">
        <f>IF('S.D. Paste sheet'!O1362="","",'S.D. Paste sheet'!O1362)</f>
        <v/>
      </c>
      <c r="P1362" s="20" t="str">
        <f>IF('S.D. Paste sheet'!P1362="","",'S.D. Paste sheet'!P1362)</f>
        <v/>
      </c>
      <c r="Q1362" s="20" t="str">
        <f>IF('S.D. Paste sheet'!Q1362="","",'S.D. Paste sheet'!Q1362)</f>
        <v/>
      </c>
      <c r="R1362" s="20" t="str">
        <f>IF('S.D. Paste sheet'!R1362="","",'S.D. Paste sheet'!R1362)</f>
        <v/>
      </c>
      <c r="S1362" s="20" t="str">
        <f>IF('S.D. Paste sheet'!S1362="","",'S.D. Paste sheet'!S1362)</f>
        <v/>
      </c>
      <c r="T1362" s="20" t="str">
        <f>IF('S.D. Paste sheet'!T1362="","",'S.D. Paste sheet'!T1362)</f>
        <v/>
      </c>
      <c r="U1362" s="20" t="str">
        <f>IF('S.D. Paste sheet'!U1362="","",'S.D. Paste sheet'!U1362)</f>
        <v/>
      </c>
      <c r="V1362" s="20" t="str">
        <f>IF('S.D. Paste sheet'!V1362="","",'S.D. Paste sheet'!V1362)</f>
        <v/>
      </c>
      <c r="W1362" s="20" t="str">
        <f>IF('S.D. Paste sheet'!W1362="","",'S.D. Paste sheet'!W1362)</f>
        <v/>
      </c>
      <c r="X1362" s="20" t="str">
        <f>IF('S.D. Paste sheet'!X1362="","",'S.D. Paste sheet'!X1362)</f>
        <v/>
      </c>
      <c r="Y1362" s="20" t="str">
        <f>IF('S.D. Paste sheet'!Y1362="","",'S.D. Paste sheet'!Y1362)</f>
        <v/>
      </c>
      <c r="Z1362" s="20" t="str">
        <f>IF('S.D. Paste sheet'!Z1362="","",'S.D. Paste sheet'!Z1362)</f>
        <v/>
      </c>
      <c r="AA1362" s="20" t="str">
        <f>IF('S.D. Paste sheet'!AA1362="","",'S.D. Paste sheet'!AA1362)</f>
        <v/>
      </c>
      <c r="AB1362" s="20" t="str">
        <f>IF('S.D. Paste sheet'!AB1362="","",'S.D. Paste sheet'!AB1362)</f>
        <v/>
      </c>
      <c r="AC1362" s="20" t="str">
        <f>IF('S.D. Paste sheet'!AC1362="","",'S.D. Paste sheet'!AC1362)</f>
        <v/>
      </c>
      <c r="AD1362" s="20" t="str">
        <f>IF('S.D. Paste sheet'!AD1362="","",'S.D. Paste sheet'!AD1362)</f>
        <v/>
      </c>
      <c r="AE1362" s="28"/>
      <c r="AF1362" t="str">
        <f>IF(AK1362="","",IF(AK1362&gt;0,COUNT($AG$2:AG1362),""))</f>
        <v/>
      </c>
      <c r="AG1362" s="25" t="str">
        <f t="shared" si="675"/>
        <v/>
      </c>
      <c r="AH1362" s="25" t="str">
        <f t="shared" si="676"/>
        <v/>
      </c>
      <c r="AI1362" s="25" t="str">
        <f t="shared" si="677"/>
        <v/>
      </c>
      <c r="AJ1362" s="25" t="str">
        <f t="shared" si="678"/>
        <v/>
      </c>
      <c r="AK1362" s="25" t="str">
        <f t="shared" si="679"/>
        <v/>
      </c>
      <c r="AL1362" s="25" t="str">
        <f t="shared" si="680"/>
        <v/>
      </c>
      <c r="AM1362" s="25" t="str">
        <f t="shared" si="681"/>
        <v/>
      </c>
      <c r="AN1362" s="25" t="str">
        <f t="shared" si="682"/>
        <v/>
      </c>
      <c r="AO1362" s="25" t="str">
        <f t="shared" si="683"/>
        <v/>
      </c>
      <c r="AP1362" s="25" t="str">
        <f t="shared" si="684"/>
        <v/>
      </c>
      <c r="AQ1362" s="25" t="str">
        <f t="shared" si="685"/>
        <v/>
      </c>
      <c r="AR1362" s="25" t="str">
        <f t="shared" si="686"/>
        <v/>
      </c>
      <c r="AS1362" s="25" t="str">
        <f t="shared" si="687"/>
        <v/>
      </c>
      <c r="AT1362" s="25" t="str">
        <f t="shared" si="688"/>
        <v/>
      </c>
      <c r="AU1362" s="25" t="str">
        <f t="shared" si="689"/>
        <v/>
      </c>
      <c r="AV1362" s="25" t="str">
        <f t="shared" si="690"/>
        <v/>
      </c>
      <c r="AX1362" t="str">
        <f>IF(BC1362="","",IF(BC1362&gt;0,COUNT($AY$2:AY1362),""))</f>
        <v/>
      </c>
      <c r="AY1362" s="25" t="str">
        <f t="shared" si="691"/>
        <v/>
      </c>
      <c r="AZ1362" s="25" t="str">
        <f t="shared" si="692"/>
        <v/>
      </c>
      <c r="BA1362" s="25" t="str">
        <f t="shared" si="693"/>
        <v/>
      </c>
      <c r="BB1362" s="25" t="str">
        <f t="shared" si="694"/>
        <v/>
      </c>
      <c r="BC1362" s="25" t="str">
        <f t="shared" si="695"/>
        <v/>
      </c>
      <c r="BD1362" s="25" t="str">
        <f t="shared" si="696"/>
        <v/>
      </c>
      <c r="BE1362" s="25" t="str">
        <f t="shared" si="697"/>
        <v/>
      </c>
      <c r="BF1362" s="25" t="str">
        <f t="shared" si="698"/>
        <v/>
      </c>
      <c r="BG1362" s="25" t="str">
        <f t="shared" si="699"/>
        <v/>
      </c>
      <c r="BH1362" s="25" t="str">
        <f t="shared" si="700"/>
        <v/>
      </c>
      <c r="BI1362" s="25" t="str">
        <f t="shared" si="701"/>
        <v/>
      </c>
      <c r="BJ1362" s="25" t="str">
        <f t="shared" si="702"/>
        <v/>
      </c>
      <c r="BK1362" s="25" t="str">
        <f t="shared" si="703"/>
        <v/>
      </c>
      <c r="BL1362" s="25" t="str">
        <f t="shared" si="704"/>
        <v/>
      </c>
      <c r="BM1362" s="25" t="str">
        <f t="shared" si="705"/>
        <v/>
      </c>
      <c r="BN1362" s="25" t="str">
        <f t="shared" si="706"/>
        <v/>
      </c>
    </row>
    <row r="1363" spans="1:66" x14ac:dyDescent="0.25">
      <c r="A1363" s="20" t="str">
        <f>IF('S.D. Paste sheet'!A1363="","",'S.D. Paste sheet'!A1363)</f>
        <v/>
      </c>
      <c r="B1363" s="20" t="str">
        <f>IF('S.D. Paste sheet'!B1363="","",'S.D. Paste sheet'!B1363)</f>
        <v/>
      </c>
      <c r="C1363" s="20" t="str">
        <f>IF('S.D. Paste sheet'!C1363="","",'S.D. Paste sheet'!C1363)</f>
        <v/>
      </c>
      <c r="D1363" s="20" t="str">
        <f>IF('S.D. Paste sheet'!D1363="","",'S.D. Paste sheet'!D1363)</f>
        <v/>
      </c>
      <c r="E1363" s="20" t="str">
        <f>IF('S.D. Paste sheet'!E1363="","",UPPER('S.D. Paste sheet'!E1363))</f>
        <v/>
      </c>
      <c r="F1363" s="20" t="str">
        <f>IF('S.D. Paste sheet'!F1363="","",'S.D. Paste sheet'!F1363)</f>
        <v/>
      </c>
      <c r="G1363" s="20" t="str">
        <f>IF('S.D. Paste sheet'!G1363="","",UPPER('S.D. Paste sheet'!G1363))</f>
        <v/>
      </c>
      <c r="H1363" s="20" t="str">
        <f>IF('S.D. Paste sheet'!H1363="","",UPPER('S.D. Paste sheet'!H1363))</f>
        <v/>
      </c>
      <c r="I1363" s="20" t="str">
        <f>IF('S.D. Paste sheet'!I1363="","",'S.D. Paste sheet'!I1363)</f>
        <v/>
      </c>
      <c r="J1363" s="20" t="str">
        <f>IF('S.D. Paste sheet'!J1363="","",'S.D. Paste sheet'!J1363)</f>
        <v/>
      </c>
      <c r="K1363" s="20" t="str">
        <f>IF('S.D. Paste sheet'!K1363="","",'S.D. Paste sheet'!K1363)</f>
        <v/>
      </c>
      <c r="L1363" s="20" t="str">
        <f>IF('S.D. Paste sheet'!L1363="","",'S.D. Paste sheet'!L1363)</f>
        <v/>
      </c>
      <c r="M1363" s="20" t="str">
        <f>IF('S.D. Paste sheet'!M1363="","",'S.D. Paste sheet'!M1363)</f>
        <v/>
      </c>
      <c r="N1363" s="20" t="str">
        <f>IF('S.D. Paste sheet'!N1363="","",'S.D. Paste sheet'!N1363)</f>
        <v/>
      </c>
      <c r="O1363" s="20" t="str">
        <f>IF('S.D. Paste sheet'!O1363="","",'S.D. Paste sheet'!O1363)</f>
        <v/>
      </c>
      <c r="P1363" s="20" t="str">
        <f>IF('S.D. Paste sheet'!P1363="","",'S.D. Paste sheet'!P1363)</f>
        <v/>
      </c>
      <c r="Q1363" s="20" t="str">
        <f>IF('S.D. Paste sheet'!Q1363="","",'S.D. Paste sheet'!Q1363)</f>
        <v/>
      </c>
      <c r="R1363" s="20" t="str">
        <f>IF('S.D. Paste sheet'!R1363="","",'S.D. Paste sheet'!R1363)</f>
        <v/>
      </c>
      <c r="S1363" s="20" t="str">
        <f>IF('S.D. Paste sheet'!S1363="","",'S.D. Paste sheet'!S1363)</f>
        <v/>
      </c>
      <c r="T1363" s="20" t="str">
        <f>IF('S.D. Paste sheet'!T1363="","",'S.D. Paste sheet'!T1363)</f>
        <v/>
      </c>
      <c r="U1363" s="20" t="str">
        <f>IF('S.D. Paste sheet'!U1363="","",'S.D. Paste sheet'!U1363)</f>
        <v/>
      </c>
      <c r="V1363" s="20" t="str">
        <f>IF('S.D. Paste sheet'!V1363="","",'S.D. Paste sheet'!V1363)</f>
        <v/>
      </c>
      <c r="W1363" s="20" t="str">
        <f>IF('S.D. Paste sheet'!W1363="","",'S.D. Paste sheet'!W1363)</f>
        <v/>
      </c>
      <c r="X1363" s="20" t="str">
        <f>IF('S.D. Paste sheet'!X1363="","",'S.D. Paste sheet'!X1363)</f>
        <v/>
      </c>
      <c r="Y1363" s="20" t="str">
        <f>IF('S.D. Paste sheet'!Y1363="","",'S.D. Paste sheet'!Y1363)</f>
        <v/>
      </c>
      <c r="Z1363" s="20" t="str">
        <f>IF('S.D. Paste sheet'!Z1363="","",'S.D. Paste sheet'!Z1363)</f>
        <v/>
      </c>
      <c r="AA1363" s="20" t="str">
        <f>IF('S.D. Paste sheet'!AA1363="","",'S.D. Paste sheet'!AA1363)</f>
        <v/>
      </c>
      <c r="AB1363" s="20" t="str">
        <f>IF('S.D. Paste sheet'!AB1363="","",'S.D. Paste sheet'!AB1363)</f>
        <v/>
      </c>
      <c r="AC1363" s="20" t="str">
        <f>IF('S.D. Paste sheet'!AC1363="","",'S.D. Paste sheet'!AC1363)</f>
        <v/>
      </c>
      <c r="AD1363" s="20" t="str">
        <f>IF('S.D. Paste sheet'!AD1363="","",'S.D. Paste sheet'!AD1363)</f>
        <v/>
      </c>
      <c r="AE1363" s="28"/>
      <c r="AF1363" t="str">
        <f>IF(AK1363="","",IF(AK1363&gt;0,COUNT($AG$2:AG1363),""))</f>
        <v/>
      </c>
      <c r="AG1363" s="25" t="str">
        <f t="shared" si="675"/>
        <v/>
      </c>
      <c r="AH1363" s="25" t="str">
        <f t="shared" si="676"/>
        <v/>
      </c>
      <c r="AI1363" s="25" t="str">
        <f t="shared" si="677"/>
        <v/>
      </c>
      <c r="AJ1363" s="25" t="str">
        <f t="shared" si="678"/>
        <v/>
      </c>
      <c r="AK1363" s="25" t="str">
        <f t="shared" si="679"/>
        <v/>
      </c>
      <c r="AL1363" s="25" t="str">
        <f t="shared" si="680"/>
        <v/>
      </c>
      <c r="AM1363" s="25" t="str">
        <f t="shared" si="681"/>
        <v/>
      </c>
      <c r="AN1363" s="25" t="str">
        <f t="shared" si="682"/>
        <v/>
      </c>
      <c r="AO1363" s="25" t="str">
        <f t="shared" si="683"/>
        <v/>
      </c>
      <c r="AP1363" s="25" t="str">
        <f t="shared" si="684"/>
        <v/>
      </c>
      <c r="AQ1363" s="25" t="str">
        <f t="shared" si="685"/>
        <v/>
      </c>
      <c r="AR1363" s="25" t="str">
        <f t="shared" si="686"/>
        <v/>
      </c>
      <c r="AS1363" s="25" t="str">
        <f t="shared" si="687"/>
        <v/>
      </c>
      <c r="AT1363" s="25" t="str">
        <f t="shared" si="688"/>
        <v/>
      </c>
      <c r="AU1363" s="25" t="str">
        <f t="shared" si="689"/>
        <v/>
      </c>
      <c r="AV1363" s="25" t="str">
        <f t="shared" si="690"/>
        <v/>
      </c>
      <c r="AX1363" t="str">
        <f>IF(BC1363="","",IF(BC1363&gt;0,COUNT($AY$2:AY1363),""))</f>
        <v/>
      </c>
      <c r="AY1363" s="25" t="str">
        <f t="shared" si="691"/>
        <v/>
      </c>
      <c r="AZ1363" s="25" t="str">
        <f t="shared" si="692"/>
        <v/>
      </c>
      <c r="BA1363" s="25" t="str">
        <f t="shared" si="693"/>
        <v/>
      </c>
      <c r="BB1363" s="25" t="str">
        <f t="shared" si="694"/>
        <v/>
      </c>
      <c r="BC1363" s="25" t="str">
        <f t="shared" si="695"/>
        <v/>
      </c>
      <c r="BD1363" s="25" t="str">
        <f t="shared" si="696"/>
        <v/>
      </c>
      <c r="BE1363" s="25" t="str">
        <f t="shared" si="697"/>
        <v/>
      </c>
      <c r="BF1363" s="25" t="str">
        <f t="shared" si="698"/>
        <v/>
      </c>
      <c r="BG1363" s="25" t="str">
        <f t="shared" si="699"/>
        <v/>
      </c>
      <c r="BH1363" s="25" t="str">
        <f t="shared" si="700"/>
        <v/>
      </c>
      <c r="BI1363" s="25" t="str">
        <f t="shared" si="701"/>
        <v/>
      </c>
      <c r="BJ1363" s="25" t="str">
        <f t="shared" si="702"/>
        <v/>
      </c>
      <c r="BK1363" s="25" t="str">
        <f t="shared" si="703"/>
        <v/>
      </c>
      <c r="BL1363" s="25" t="str">
        <f t="shared" si="704"/>
        <v/>
      </c>
      <c r="BM1363" s="25" t="str">
        <f t="shared" si="705"/>
        <v/>
      </c>
      <c r="BN1363" s="25" t="str">
        <f t="shared" si="706"/>
        <v/>
      </c>
    </row>
    <row r="1364" spans="1:66" x14ac:dyDescent="0.25">
      <c r="A1364" s="20" t="str">
        <f>IF('S.D. Paste sheet'!A1364="","",'S.D. Paste sheet'!A1364)</f>
        <v/>
      </c>
      <c r="B1364" s="20" t="str">
        <f>IF('S.D. Paste sheet'!B1364="","",'S.D. Paste sheet'!B1364)</f>
        <v/>
      </c>
      <c r="C1364" s="20" t="str">
        <f>IF('S.D. Paste sheet'!C1364="","",'S.D. Paste sheet'!C1364)</f>
        <v/>
      </c>
      <c r="D1364" s="20" t="str">
        <f>IF('S.D. Paste sheet'!D1364="","",'S.D. Paste sheet'!D1364)</f>
        <v/>
      </c>
      <c r="E1364" s="20" t="str">
        <f>IF('S.D. Paste sheet'!E1364="","",UPPER('S.D. Paste sheet'!E1364))</f>
        <v/>
      </c>
      <c r="F1364" s="20" t="str">
        <f>IF('S.D. Paste sheet'!F1364="","",'S.D. Paste sheet'!F1364)</f>
        <v/>
      </c>
      <c r="G1364" s="20" t="str">
        <f>IF('S.D. Paste sheet'!G1364="","",UPPER('S.D. Paste sheet'!G1364))</f>
        <v/>
      </c>
      <c r="H1364" s="20" t="str">
        <f>IF('S.D. Paste sheet'!H1364="","",UPPER('S.D. Paste sheet'!H1364))</f>
        <v/>
      </c>
      <c r="I1364" s="20" t="str">
        <f>IF('S.D. Paste sheet'!I1364="","",'S.D. Paste sheet'!I1364)</f>
        <v/>
      </c>
      <c r="J1364" s="20" t="str">
        <f>IF('S.D. Paste sheet'!J1364="","",'S.D. Paste sheet'!J1364)</f>
        <v/>
      </c>
      <c r="K1364" s="20" t="str">
        <f>IF('S.D. Paste sheet'!K1364="","",'S.D. Paste sheet'!K1364)</f>
        <v/>
      </c>
      <c r="L1364" s="20" t="str">
        <f>IF('S.D. Paste sheet'!L1364="","",'S.D. Paste sheet'!L1364)</f>
        <v/>
      </c>
      <c r="M1364" s="20" t="str">
        <f>IF('S.D. Paste sheet'!M1364="","",'S.D. Paste sheet'!M1364)</f>
        <v/>
      </c>
      <c r="N1364" s="20" t="str">
        <f>IF('S.D. Paste sheet'!N1364="","",'S.D. Paste sheet'!N1364)</f>
        <v/>
      </c>
      <c r="O1364" s="20" t="str">
        <f>IF('S.D. Paste sheet'!O1364="","",'S.D. Paste sheet'!O1364)</f>
        <v/>
      </c>
      <c r="P1364" s="20" t="str">
        <f>IF('S.D. Paste sheet'!P1364="","",'S.D. Paste sheet'!P1364)</f>
        <v/>
      </c>
      <c r="Q1364" s="20" t="str">
        <f>IF('S.D. Paste sheet'!Q1364="","",'S.D. Paste sheet'!Q1364)</f>
        <v/>
      </c>
      <c r="R1364" s="20" t="str">
        <f>IF('S.D. Paste sheet'!R1364="","",'S.D. Paste sheet'!R1364)</f>
        <v/>
      </c>
      <c r="S1364" s="20" t="str">
        <f>IF('S.D. Paste sheet'!S1364="","",'S.D. Paste sheet'!S1364)</f>
        <v/>
      </c>
      <c r="T1364" s="20" t="str">
        <f>IF('S.D. Paste sheet'!T1364="","",'S.D. Paste sheet'!T1364)</f>
        <v/>
      </c>
      <c r="U1364" s="20" t="str">
        <f>IF('S.D. Paste sheet'!U1364="","",'S.D. Paste sheet'!U1364)</f>
        <v/>
      </c>
      <c r="V1364" s="20" t="str">
        <f>IF('S.D. Paste sheet'!V1364="","",'S.D. Paste sheet'!V1364)</f>
        <v/>
      </c>
      <c r="W1364" s="20" t="str">
        <f>IF('S.D. Paste sheet'!W1364="","",'S.D. Paste sheet'!W1364)</f>
        <v/>
      </c>
      <c r="X1364" s="20" t="str">
        <f>IF('S.D. Paste sheet'!X1364="","",'S.D. Paste sheet'!X1364)</f>
        <v/>
      </c>
      <c r="Y1364" s="20" t="str">
        <f>IF('S.D. Paste sheet'!Y1364="","",'S.D. Paste sheet'!Y1364)</f>
        <v/>
      </c>
      <c r="Z1364" s="20" t="str">
        <f>IF('S.D. Paste sheet'!Z1364="","",'S.D. Paste sheet'!Z1364)</f>
        <v/>
      </c>
      <c r="AA1364" s="20" t="str">
        <f>IF('S.D. Paste sheet'!AA1364="","",'S.D. Paste sheet'!AA1364)</f>
        <v/>
      </c>
      <c r="AB1364" s="20" t="str">
        <f>IF('S.D. Paste sheet'!AB1364="","",'S.D. Paste sheet'!AB1364)</f>
        <v/>
      </c>
      <c r="AC1364" s="20" t="str">
        <f>IF('S.D. Paste sheet'!AC1364="","",'S.D. Paste sheet'!AC1364)</f>
        <v/>
      </c>
      <c r="AD1364" s="20" t="str">
        <f>IF('S.D. Paste sheet'!AD1364="","",'S.D. Paste sheet'!AD1364)</f>
        <v/>
      </c>
      <c r="AE1364" s="28"/>
      <c r="AF1364" t="str">
        <f>IF(AK1364="","",IF(AK1364&gt;0,COUNT($AG$2:AG1364),""))</f>
        <v/>
      </c>
      <c r="AG1364" s="25" t="str">
        <f t="shared" si="675"/>
        <v/>
      </c>
      <c r="AH1364" s="25" t="str">
        <f t="shared" si="676"/>
        <v/>
      </c>
      <c r="AI1364" s="25" t="str">
        <f t="shared" si="677"/>
        <v/>
      </c>
      <c r="AJ1364" s="25" t="str">
        <f t="shared" si="678"/>
        <v/>
      </c>
      <c r="AK1364" s="25" t="str">
        <f t="shared" si="679"/>
        <v/>
      </c>
      <c r="AL1364" s="25" t="str">
        <f t="shared" si="680"/>
        <v/>
      </c>
      <c r="AM1364" s="25" t="str">
        <f t="shared" si="681"/>
        <v/>
      </c>
      <c r="AN1364" s="25" t="str">
        <f t="shared" si="682"/>
        <v/>
      </c>
      <c r="AO1364" s="25" t="str">
        <f t="shared" si="683"/>
        <v/>
      </c>
      <c r="AP1364" s="25" t="str">
        <f t="shared" si="684"/>
        <v/>
      </c>
      <c r="AQ1364" s="25" t="str">
        <f t="shared" si="685"/>
        <v/>
      </c>
      <c r="AR1364" s="25" t="str">
        <f t="shared" si="686"/>
        <v/>
      </c>
      <c r="AS1364" s="25" t="str">
        <f t="shared" si="687"/>
        <v/>
      </c>
      <c r="AT1364" s="25" t="str">
        <f t="shared" si="688"/>
        <v/>
      </c>
      <c r="AU1364" s="25" t="str">
        <f t="shared" si="689"/>
        <v/>
      </c>
      <c r="AV1364" s="25" t="str">
        <f t="shared" si="690"/>
        <v/>
      </c>
      <c r="AX1364" t="str">
        <f>IF(BC1364="","",IF(BC1364&gt;0,COUNT($AY$2:AY1364),""))</f>
        <v/>
      </c>
      <c r="AY1364" s="25" t="str">
        <f t="shared" si="691"/>
        <v/>
      </c>
      <c r="AZ1364" s="25" t="str">
        <f t="shared" si="692"/>
        <v/>
      </c>
      <c r="BA1364" s="25" t="str">
        <f t="shared" si="693"/>
        <v/>
      </c>
      <c r="BB1364" s="25" t="str">
        <f t="shared" si="694"/>
        <v/>
      </c>
      <c r="BC1364" s="25" t="str">
        <f t="shared" si="695"/>
        <v/>
      </c>
      <c r="BD1364" s="25" t="str">
        <f t="shared" si="696"/>
        <v/>
      </c>
      <c r="BE1364" s="25" t="str">
        <f t="shared" si="697"/>
        <v/>
      </c>
      <c r="BF1364" s="25" t="str">
        <f t="shared" si="698"/>
        <v/>
      </c>
      <c r="BG1364" s="25" t="str">
        <f t="shared" si="699"/>
        <v/>
      </c>
      <c r="BH1364" s="25" t="str">
        <f t="shared" si="700"/>
        <v/>
      </c>
      <c r="BI1364" s="25" t="str">
        <f t="shared" si="701"/>
        <v/>
      </c>
      <c r="BJ1364" s="25" t="str">
        <f t="shared" si="702"/>
        <v/>
      </c>
      <c r="BK1364" s="25" t="str">
        <f t="shared" si="703"/>
        <v/>
      </c>
      <c r="BL1364" s="25" t="str">
        <f t="shared" si="704"/>
        <v/>
      </c>
      <c r="BM1364" s="25" t="str">
        <f t="shared" si="705"/>
        <v/>
      </c>
      <c r="BN1364" s="25" t="str">
        <f t="shared" si="706"/>
        <v/>
      </c>
    </row>
    <row r="1365" spans="1:66" x14ac:dyDescent="0.25">
      <c r="A1365" s="20" t="str">
        <f>IF('S.D. Paste sheet'!A1365="","",'S.D. Paste sheet'!A1365)</f>
        <v/>
      </c>
      <c r="B1365" s="20" t="str">
        <f>IF('S.D. Paste sheet'!B1365="","",'S.D. Paste sheet'!B1365)</f>
        <v/>
      </c>
      <c r="C1365" s="20" t="str">
        <f>IF('S.D. Paste sheet'!C1365="","",'S.D. Paste sheet'!C1365)</f>
        <v/>
      </c>
      <c r="D1365" s="20" t="str">
        <f>IF('S.D. Paste sheet'!D1365="","",'S.D. Paste sheet'!D1365)</f>
        <v/>
      </c>
      <c r="E1365" s="20" t="str">
        <f>IF('S.D. Paste sheet'!E1365="","",UPPER('S.D. Paste sheet'!E1365))</f>
        <v/>
      </c>
      <c r="F1365" s="20" t="str">
        <f>IF('S.D. Paste sheet'!F1365="","",'S.D. Paste sheet'!F1365)</f>
        <v/>
      </c>
      <c r="G1365" s="20" t="str">
        <f>IF('S.D. Paste sheet'!G1365="","",UPPER('S.D. Paste sheet'!G1365))</f>
        <v/>
      </c>
      <c r="H1365" s="20" t="str">
        <f>IF('S.D. Paste sheet'!H1365="","",UPPER('S.D. Paste sheet'!H1365))</f>
        <v/>
      </c>
      <c r="I1365" s="20" t="str">
        <f>IF('S.D. Paste sheet'!I1365="","",'S.D. Paste sheet'!I1365)</f>
        <v/>
      </c>
      <c r="J1365" s="20" t="str">
        <f>IF('S.D. Paste sheet'!J1365="","",'S.D. Paste sheet'!J1365)</f>
        <v/>
      </c>
      <c r="K1365" s="20" t="str">
        <f>IF('S.D. Paste sheet'!K1365="","",'S.D. Paste sheet'!K1365)</f>
        <v/>
      </c>
      <c r="L1365" s="20" t="str">
        <f>IF('S.D. Paste sheet'!L1365="","",'S.D. Paste sheet'!L1365)</f>
        <v/>
      </c>
      <c r="M1365" s="20" t="str">
        <f>IF('S.D. Paste sheet'!M1365="","",'S.D. Paste sheet'!M1365)</f>
        <v/>
      </c>
      <c r="N1365" s="20" t="str">
        <f>IF('S.D. Paste sheet'!N1365="","",'S.D. Paste sheet'!N1365)</f>
        <v/>
      </c>
      <c r="O1365" s="20" t="str">
        <f>IF('S.D. Paste sheet'!O1365="","",'S.D. Paste sheet'!O1365)</f>
        <v/>
      </c>
      <c r="P1365" s="20" t="str">
        <f>IF('S.D. Paste sheet'!P1365="","",'S.D. Paste sheet'!P1365)</f>
        <v/>
      </c>
      <c r="Q1365" s="20" t="str">
        <f>IF('S.D. Paste sheet'!Q1365="","",'S.D. Paste sheet'!Q1365)</f>
        <v/>
      </c>
      <c r="R1365" s="20" t="str">
        <f>IF('S.D. Paste sheet'!R1365="","",'S.D. Paste sheet'!R1365)</f>
        <v/>
      </c>
      <c r="S1365" s="20" t="str">
        <f>IF('S.D. Paste sheet'!S1365="","",'S.D. Paste sheet'!S1365)</f>
        <v/>
      </c>
      <c r="T1365" s="20" t="str">
        <f>IF('S.D. Paste sheet'!T1365="","",'S.D. Paste sheet'!T1365)</f>
        <v/>
      </c>
      <c r="U1365" s="20" t="str">
        <f>IF('S.D. Paste sheet'!U1365="","",'S.D. Paste sheet'!U1365)</f>
        <v/>
      </c>
      <c r="V1365" s="20" t="str">
        <f>IF('S.D. Paste sheet'!V1365="","",'S.D. Paste sheet'!V1365)</f>
        <v/>
      </c>
      <c r="W1365" s="20" t="str">
        <f>IF('S.D. Paste sheet'!W1365="","",'S.D. Paste sheet'!W1365)</f>
        <v/>
      </c>
      <c r="X1365" s="20" t="str">
        <f>IF('S.D. Paste sheet'!X1365="","",'S.D. Paste sheet'!X1365)</f>
        <v/>
      </c>
      <c r="Y1365" s="20" t="str">
        <f>IF('S.D. Paste sheet'!Y1365="","",'S.D. Paste sheet'!Y1365)</f>
        <v/>
      </c>
      <c r="Z1365" s="20" t="str">
        <f>IF('S.D. Paste sheet'!Z1365="","",'S.D. Paste sheet'!Z1365)</f>
        <v/>
      </c>
      <c r="AA1365" s="20" t="str">
        <f>IF('S.D. Paste sheet'!AA1365="","",'S.D. Paste sheet'!AA1365)</f>
        <v/>
      </c>
      <c r="AB1365" s="20" t="str">
        <f>IF('S.D. Paste sheet'!AB1365="","",'S.D. Paste sheet'!AB1365)</f>
        <v/>
      </c>
      <c r="AC1365" s="20" t="str">
        <f>IF('S.D. Paste sheet'!AC1365="","",'S.D. Paste sheet'!AC1365)</f>
        <v/>
      </c>
      <c r="AD1365" s="20" t="str">
        <f>IF('S.D. Paste sheet'!AD1365="","",'S.D. Paste sheet'!AD1365)</f>
        <v/>
      </c>
      <c r="AE1365" s="28"/>
      <c r="AF1365" t="str">
        <f>IF(AK1365="","",IF(AK1365&gt;0,COUNT($AG$2:AG1365),""))</f>
        <v/>
      </c>
      <c r="AG1365" s="25" t="str">
        <f t="shared" si="675"/>
        <v/>
      </c>
      <c r="AH1365" s="25" t="str">
        <f t="shared" si="676"/>
        <v/>
      </c>
      <c r="AI1365" s="25" t="str">
        <f t="shared" si="677"/>
        <v/>
      </c>
      <c r="AJ1365" s="25" t="str">
        <f t="shared" si="678"/>
        <v/>
      </c>
      <c r="AK1365" s="25" t="str">
        <f t="shared" si="679"/>
        <v/>
      </c>
      <c r="AL1365" s="25" t="str">
        <f t="shared" si="680"/>
        <v/>
      </c>
      <c r="AM1365" s="25" t="str">
        <f t="shared" si="681"/>
        <v/>
      </c>
      <c r="AN1365" s="25" t="str">
        <f t="shared" si="682"/>
        <v/>
      </c>
      <c r="AO1365" s="25" t="str">
        <f t="shared" si="683"/>
        <v/>
      </c>
      <c r="AP1365" s="25" t="str">
        <f t="shared" si="684"/>
        <v/>
      </c>
      <c r="AQ1365" s="25" t="str">
        <f t="shared" si="685"/>
        <v/>
      </c>
      <c r="AR1365" s="25" t="str">
        <f t="shared" si="686"/>
        <v/>
      </c>
      <c r="AS1365" s="25" t="str">
        <f t="shared" si="687"/>
        <v/>
      </c>
      <c r="AT1365" s="25" t="str">
        <f t="shared" si="688"/>
        <v/>
      </c>
      <c r="AU1365" s="25" t="str">
        <f t="shared" si="689"/>
        <v/>
      </c>
      <c r="AV1365" s="25" t="str">
        <f t="shared" si="690"/>
        <v/>
      </c>
      <c r="AX1365" t="str">
        <f>IF(BC1365="","",IF(BC1365&gt;0,COUNT($AY$2:AY1365),""))</f>
        <v/>
      </c>
      <c r="AY1365" s="25" t="str">
        <f t="shared" si="691"/>
        <v/>
      </c>
      <c r="AZ1365" s="25" t="str">
        <f t="shared" si="692"/>
        <v/>
      </c>
      <c r="BA1365" s="25" t="str">
        <f t="shared" si="693"/>
        <v/>
      </c>
      <c r="BB1365" s="25" t="str">
        <f t="shared" si="694"/>
        <v/>
      </c>
      <c r="BC1365" s="25" t="str">
        <f t="shared" si="695"/>
        <v/>
      </c>
      <c r="BD1365" s="25" t="str">
        <f t="shared" si="696"/>
        <v/>
      </c>
      <c r="BE1365" s="25" t="str">
        <f t="shared" si="697"/>
        <v/>
      </c>
      <c r="BF1365" s="25" t="str">
        <f t="shared" si="698"/>
        <v/>
      </c>
      <c r="BG1365" s="25" t="str">
        <f t="shared" si="699"/>
        <v/>
      </c>
      <c r="BH1365" s="25" t="str">
        <f t="shared" si="700"/>
        <v/>
      </c>
      <c r="BI1365" s="25" t="str">
        <f t="shared" si="701"/>
        <v/>
      </c>
      <c r="BJ1365" s="25" t="str">
        <f t="shared" si="702"/>
        <v/>
      </c>
      <c r="BK1365" s="25" t="str">
        <f t="shared" si="703"/>
        <v/>
      </c>
      <c r="BL1365" s="25" t="str">
        <f t="shared" si="704"/>
        <v/>
      </c>
      <c r="BM1365" s="25" t="str">
        <f t="shared" si="705"/>
        <v/>
      </c>
      <c r="BN1365" s="25" t="str">
        <f t="shared" si="706"/>
        <v/>
      </c>
    </row>
    <row r="1366" spans="1:66" x14ac:dyDescent="0.25">
      <c r="A1366" s="20" t="str">
        <f>IF('S.D. Paste sheet'!A1366="","",'S.D. Paste sheet'!A1366)</f>
        <v/>
      </c>
      <c r="B1366" s="20" t="str">
        <f>IF('S.D. Paste sheet'!B1366="","",'S.D. Paste sheet'!B1366)</f>
        <v/>
      </c>
      <c r="C1366" s="20" t="str">
        <f>IF('S.D. Paste sheet'!C1366="","",'S.D. Paste sheet'!C1366)</f>
        <v/>
      </c>
      <c r="D1366" s="20" t="str">
        <f>IF('S.D. Paste sheet'!D1366="","",'S.D. Paste sheet'!D1366)</f>
        <v/>
      </c>
      <c r="E1366" s="20" t="str">
        <f>IF('S.D. Paste sheet'!E1366="","",UPPER('S.D. Paste sheet'!E1366))</f>
        <v/>
      </c>
      <c r="F1366" s="20" t="str">
        <f>IF('S.D. Paste sheet'!F1366="","",'S.D. Paste sheet'!F1366)</f>
        <v/>
      </c>
      <c r="G1366" s="20" t="str">
        <f>IF('S.D. Paste sheet'!G1366="","",UPPER('S.D. Paste sheet'!G1366))</f>
        <v/>
      </c>
      <c r="H1366" s="20" t="str">
        <f>IF('S.D. Paste sheet'!H1366="","",UPPER('S.D. Paste sheet'!H1366))</f>
        <v/>
      </c>
      <c r="I1366" s="20" t="str">
        <f>IF('S.D. Paste sheet'!I1366="","",'S.D. Paste sheet'!I1366)</f>
        <v/>
      </c>
      <c r="J1366" s="20" t="str">
        <f>IF('S.D. Paste sheet'!J1366="","",'S.D. Paste sheet'!J1366)</f>
        <v/>
      </c>
      <c r="K1366" s="20" t="str">
        <f>IF('S.D. Paste sheet'!K1366="","",'S.D. Paste sheet'!K1366)</f>
        <v/>
      </c>
      <c r="L1366" s="20" t="str">
        <f>IF('S.D. Paste sheet'!L1366="","",'S.D. Paste sheet'!L1366)</f>
        <v/>
      </c>
      <c r="M1366" s="20" t="str">
        <f>IF('S.D. Paste sheet'!M1366="","",'S.D. Paste sheet'!M1366)</f>
        <v/>
      </c>
      <c r="N1366" s="20" t="str">
        <f>IF('S.D. Paste sheet'!N1366="","",'S.D. Paste sheet'!N1366)</f>
        <v/>
      </c>
      <c r="O1366" s="20" t="str">
        <f>IF('S.D. Paste sheet'!O1366="","",'S.D. Paste sheet'!O1366)</f>
        <v/>
      </c>
      <c r="P1366" s="20" t="str">
        <f>IF('S.D. Paste sheet'!P1366="","",'S.D. Paste sheet'!P1366)</f>
        <v/>
      </c>
      <c r="Q1366" s="20" t="str">
        <f>IF('S.D. Paste sheet'!Q1366="","",'S.D. Paste sheet'!Q1366)</f>
        <v/>
      </c>
      <c r="R1366" s="20" t="str">
        <f>IF('S.D. Paste sheet'!R1366="","",'S.D. Paste sheet'!R1366)</f>
        <v/>
      </c>
      <c r="S1366" s="20" t="str">
        <f>IF('S.D. Paste sheet'!S1366="","",'S.D. Paste sheet'!S1366)</f>
        <v/>
      </c>
      <c r="T1366" s="20" t="str">
        <f>IF('S.D. Paste sheet'!T1366="","",'S.D. Paste sheet'!T1366)</f>
        <v/>
      </c>
      <c r="U1366" s="20" t="str">
        <f>IF('S.D. Paste sheet'!U1366="","",'S.D. Paste sheet'!U1366)</f>
        <v/>
      </c>
      <c r="V1366" s="20" t="str">
        <f>IF('S.D. Paste sheet'!V1366="","",'S.D. Paste sheet'!V1366)</f>
        <v/>
      </c>
      <c r="W1366" s="20" t="str">
        <f>IF('S.D. Paste sheet'!W1366="","",'S.D. Paste sheet'!W1366)</f>
        <v/>
      </c>
      <c r="X1366" s="20" t="str">
        <f>IF('S.D. Paste sheet'!X1366="","",'S.D. Paste sheet'!X1366)</f>
        <v/>
      </c>
      <c r="Y1366" s="20" t="str">
        <f>IF('S.D. Paste sheet'!Y1366="","",'S.D. Paste sheet'!Y1366)</f>
        <v/>
      </c>
      <c r="Z1366" s="20" t="str">
        <f>IF('S.D. Paste sheet'!Z1366="","",'S.D. Paste sheet'!Z1366)</f>
        <v/>
      </c>
      <c r="AA1366" s="20" t="str">
        <f>IF('S.D. Paste sheet'!AA1366="","",'S.D. Paste sheet'!AA1366)</f>
        <v/>
      </c>
      <c r="AB1366" s="20" t="str">
        <f>IF('S.D. Paste sheet'!AB1366="","",'S.D. Paste sheet'!AB1366)</f>
        <v/>
      </c>
      <c r="AC1366" s="20" t="str">
        <f>IF('S.D. Paste sheet'!AC1366="","",'S.D. Paste sheet'!AC1366)</f>
        <v/>
      </c>
      <c r="AD1366" s="20" t="str">
        <f>IF('S.D. Paste sheet'!AD1366="","",'S.D. Paste sheet'!AD1366)</f>
        <v/>
      </c>
      <c r="AE1366" s="28"/>
      <c r="AF1366" t="str">
        <f>IF(AK1366="","",IF(AK1366&gt;0,COUNT($AG$2:AG1366),""))</f>
        <v/>
      </c>
      <c r="AG1366" s="25" t="str">
        <f t="shared" si="675"/>
        <v/>
      </c>
      <c r="AH1366" s="25" t="str">
        <f t="shared" si="676"/>
        <v/>
      </c>
      <c r="AI1366" s="25" t="str">
        <f t="shared" si="677"/>
        <v/>
      </c>
      <c r="AJ1366" s="25" t="str">
        <f t="shared" si="678"/>
        <v/>
      </c>
      <c r="AK1366" s="25" t="str">
        <f t="shared" si="679"/>
        <v/>
      </c>
      <c r="AL1366" s="25" t="str">
        <f t="shared" si="680"/>
        <v/>
      </c>
      <c r="AM1366" s="25" t="str">
        <f t="shared" si="681"/>
        <v/>
      </c>
      <c r="AN1366" s="25" t="str">
        <f t="shared" si="682"/>
        <v/>
      </c>
      <c r="AO1366" s="25" t="str">
        <f t="shared" si="683"/>
        <v/>
      </c>
      <c r="AP1366" s="25" t="str">
        <f t="shared" si="684"/>
        <v/>
      </c>
      <c r="AQ1366" s="25" t="str">
        <f t="shared" si="685"/>
        <v/>
      </c>
      <c r="AR1366" s="25" t="str">
        <f t="shared" si="686"/>
        <v/>
      </c>
      <c r="AS1366" s="25" t="str">
        <f t="shared" si="687"/>
        <v/>
      </c>
      <c r="AT1366" s="25" t="str">
        <f t="shared" si="688"/>
        <v/>
      </c>
      <c r="AU1366" s="25" t="str">
        <f t="shared" si="689"/>
        <v/>
      </c>
      <c r="AV1366" s="25" t="str">
        <f t="shared" si="690"/>
        <v/>
      </c>
      <c r="AX1366" t="str">
        <f>IF(BC1366="","",IF(BC1366&gt;0,COUNT($AY$2:AY1366),""))</f>
        <v/>
      </c>
      <c r="AY1366" s="25" t="str">
        <f t="shared" si="691"/>
        <v/>
      </c>
      <c r="AZ1366" s="25" t="str">
        <f t="shared" si="692"/>
        <v/>
      </c>
      <c r="BA1366" s="25" t="str">
        <f t="shared" si="693"/>
        <v/>
      </c>
      <c r="BB1366" s="25" t="str">
        <f t="shared" si="694"/>
        <v/>
      </c>
      <c r="BC1366" s="25" t="str">
        <f t="shared" si="695"/>
        <v/>
      </c>
      <c r="BD1366" s="25" t="str">
        <f t="shared" si="696"/>
        <v/>
      </c>
      <c r="BE1366" s="25" t="str">
        <f t="shared" si="697"/>
        <v/>
      </c>
      <c r="BF1366" s="25" t="str">
        <f t="shared" si="698"/>
        <v/>
      </c>
      <c r="BG1366" s="25" t="str">
        <f t="shared" si="699"/>
        <v/>
      </c>
      <c r="BH1366" s="25" t="str">
        <f t="shared" si="700"/>
        <v/>
      </c>
      <c r="BI1366" s="25" t="str">
        <f t="shared" si="701"/>
        <v/>
      </c>
      <c r="BJ1366" s="25" t="str">
        <f t="shared" si="702"/>
        <v/>
      </c>
      <c r="BK1366" s="25" t="str">
        <f t="shared" si="703"/>
        <v/>
      </c>
      <c r="BL1366" s="25" t="str">
        <f t="shared" si="704"/>
        <v/>
      </c>
      <c r="BM1366" s="25" t="str">
        <f t="shared" si="705"/>
        <v/>
      </c>
      <c r="BN1366" s="25" t="str">
        <f t="shared" si="706"/>
        <v/>
      </c>
    </row>
    <row r="1367" spans="1:66" x14ac:dyDescent="0.25">
      <c r="A1367" s="20" t="str">
        <f>IF('S.D. Paste sheet'!A1367="","",'S.D. Paste sheet'!A1367)</f>
        <v/>
      </c>
      <c r="B1367" s="20" t="str">
        <f>IF('S.D. Paste sheet'!B1367="","",'S.D. Paste sheet'!B1367)</f>
        <v/>
      </c>
      <c r="C1367" s="20" t="str">
        <f>IF('S.D. Paste sheet'!C1367="","",'S.D. Paste sheet'!C1367)</f>
        <v/>
      </c>
      <c r="D1367" s="20" t="str">
        <f>IF('S.D. Paste sheet'!D1367="","",'S.D. Paste sheet'!D1367)</f>
        <v/>
      </c>
      <c r="E1367" s="20" t="str">
        <f>IF('S.D. Paste sheet'!E1367="","",UPPER('S.D. Paste sheet'!E1367))</f>
        <v/>
      </c>
      <c r="F1367" s="20" t="str">
        <f>IF('S.D. Paste sheet'!F1367="","",'S.D. Paste sheet'!F1367)</f>
        <v/>
      </c>
      <c r="G1367" s="20" t="str">
        <f>IF('S.D. Paste sheet'!G1367="","",UPPER('S.D. Paste sheet'!G1367))</f>
        <v/>
      </c>
      <c r="H1367" s="20" t="str">
        <f>IF('S.D. Paste sheet'!H1367="","",UPPER('S.D. Paste sheet'!H1367))</f>
        <v/>
      </c>
      <c r="I1367" s="20" t="str">
        <f>IF('S.D. Paste sheet'!I1367="","",'S.D. Paste sheet'!I1367)</f>
        <v/>
      </c>
      <c r="J1367" s="20" t="str">
        <f>IF('S.D. Paste sheet'!J1367="","",'S.D. Paste sheet'!J1367)</f>
        <v/>
      </c>
      <c r="K1367" s="20" t="str">
        <f>IF('S.D. Paste sheet'!K1367="","",'S.D. Paste sheet'!K1367)</f>
        <v/>
      </c>
      <c r="L1367" s="20" t="str">
        <f>IF('S.D. Paste sheet'!L1367="","",'S.D. Paste sheet'!L1367)</f>
        <v/>
      </c>
      <c r="M1367" s="20" t="str">
        <f>IF('S.D. Paste sheet'!M1367="","",'S.D. Paste sheet'!M1367)</f>
        <v/>
      </c>
      <c r="N1367" s="20" t="str">
        <f>IF('S.D. Paste sheet'!N1367="","",'S.D. Paste sheet'!N1367)</f>
        <v/>
      </c>
      <c r="O1367" s="20" t="str">
        <f>IF('S.D. Paste sheet'!O1367="","",'S.D. Paste sheet'!O1367)</f>
        <v/>
      </c>
      <c r="P1367" s="20" t="str">
        <f>IF('S.D. Paste sheet'!P1367="","",'S.D. Paste sheet'!P1367)</f>
        <v/>
      </c>
      <c r="Q1367" s="20" t="str">
        <f>IF('S.D. Paste sheet'!Q1367="","",'S.D. Paste sheet'!Q1367)</f>
        <v/>
      </c>
      <c r="R1367" s="20" t="str">
        <f>IF('S.D. Paste sheet'!R1367="","",'S.D. Paste sheet'!R1367)</f>
        <v/>
      </c>
      <c r="S1367" s="20" t="str">
        <f>IF('S.D. Paste sheet'!S1367="","",'S.D. Paste sheet'!S1367)</f>
        <v/>
      </c>
      <c r="T1367" s="20" t="str">
        <f>IF('S.D. Paste sheet'!T1367="","",'S.D. Paste sheet'!T1367)</f>
        <v/>
      </c>
      <c r="U1367" s="20" t="str">
        <f>IF('S.D. Paste sheet'!U1367="","",'S.D. Paste sheet'!U1367)</f>
        <v/>
      </c>
      <c r="V1367" s="20" t="str">
        <f>IF('S.D. Paste sheet'!V1367="","",'S.D. Paste sheet'!V1367)</f>
        <v/>
      </c>
      <c r="W1367" s="20" t="str">
        <f>IF('S.D. Paste sheet'!W1367="","",'S.D. Paste sheet'!W1367)</f>
        <v/>
      </c>
      <c r="X1367" s="20" t="str">
        <f>IF('S.D. Paste sheet'!X1367="","",'S.D. Paste sheet'!X1367)</f>
        <v/>
      </c>
      <c r="Y1367" s="20" t="str">
        <f>IF('S.D. Paste sheet'!Y1367="","",'S.D. Paste sheet'!Y1367)</f>
        <v/>
      </c>
      <c r="Z1367" s="20" t="str">
        <f>IF('S.D. Paste sheet'!Z1367="","",'S.D. Paste sheet'!Z1367)</f>
        <v/>
      </c>
      <c r="AA1367" s="20" t="str">
        <f>IF('S.D. Paste sheet'!AA1367="","",'S.D. Paste sheet'!AA1367)</f>
        <v/>
      </c>
      <c r="AB1367" s="20" t="str">
        <f>IF('S.D. Paste sheet'!AB1367="","",'S.D. Paste sheet'!AB1367)</f>
        <v/>
      </c>
      <c r="AC1367" s="20" t="str">
        <f>IF('S.D. Paste sheet'!AC1367="","",'S.D. Paste sheet'!AC1367)</f>
        <v/>
      </c>
      <c r="AD1367" s="20" t="str">
        <f>IF('S.D. Paste sheet'!AD1367="","",'S.D. Paste sheet'!AD1367)</f>
        <v/>
      </c>
      <c r="AE1367" s="28"/>
      <c r="AF1367" t="str">
        <f>IF(AK1367="","",IF(AK1367&gt;0,COUNT($AG$2:AG1367),""))</f>
        <v/>
      </c>
      <c r="AG1367" s="25" t="str">
        <f t="shared" si="675"/>
        <v/>
      </c>
      <c r="AH1367" s="25" t="str">
        <f t="shared" si="676"/>
        <v/>
      </c>
      <c r="AI1367" s="25" t="str">
        <f t="shared" si="677"/>
        <v/>
      </c>
      <c r="AJ1367" s="25" t="str">
        <f t="shared" si="678"/>
        <v/>
      </c>
      <c r="AK1367" s="25" t="str">
        <f t="shared" si="679"/>
        <v/>
      </c>
      <c r="AL1367" s="25" t="str">
        <f t="shared" si="680"/>
        <v/>
      </c>
      <c r="AM1367" s="25" t="str">
        <f t="shared" si="681"/>
        <v/>
      </c>
      <c r="AN1367" s="25" t="str">
        <f t="shared" si="682"/>
        <v/>
      </c>
      <c r="AO1367" s="25" t="str">
        <f t="shared" si="683"/>
        <v/>
      </c>
      <c r="AP1367" s="25" t="str">
        <f t="shared" si="684"/>
        <v/>
      </c>
      <c r="AQ1367" s="25" t="str">
        <f t="shared" si="685"/>
        <v/>
      </c>
      <c r="AR1367" s="25" t="str">
        <f t="shared" si="686"/>
        <v/>
      </c>
      <c r="AS1367" s="25" t="str">
        <f t="shared" si="687"/>
        <v/>
      </c>
      <c r="AT1367" s="25" t="str">
        <f t="shared" si="688"/>
        <v/>
      </c>
      <c r="AU1367" s="25" t="str">
        <f t="shared" si="689"/>
        <v/>
      </c>
      <c r="AV1367" s="25" t="str">
        <f t="shared" si="690"/>
        <v/>
      </c>
      <c r="AX1367" t="str">
        <f>IF(BC1367="","",IF(BC1367&gt;0,COUNT($AY$2:AY1367),""))</f>
        <v/>
      </c>
      <c r="AY1367" s="25" t="str">
        <f t="shared" si="691"/>
        <v/>
      </c>
      <c r="AZ1367" s="25" t="str">
        <f t="shared" si="692"/>
        <v/>
      </c>
      <c r="BA1367" s="25" t="str">
        <f t="shared" si="693"/>
        <v/>
      </c>
      <c r="BB1367" s="25" t="str">
        <f t="shared" si="694"/>
        <v/>
      </c>
      <c r="BC1367" s="25" t="str">
        <f t="shared" si="695"/>
        <v/>
      </c>
      <c r="BD1367" s="25" t="str">
        <f t="shared" si="696"/>
        <v/>
      </c>
      <c r="BE1367" s="25" t="str">
        <f t="shared" si="697"/>
        <v/>
      </c>
      <c r="BF1367" s="25" t="str">
        <f t="shared" si="698"/>
        <v/>
      </c>
      <c r="BG1367" s="25" t="str">
        <f t="shared" si="699"/>
        <v/>
      </c>
      <c r="BH1367" s="25" t="str">
        <f t="shared" si="700"/>
        <v/>
      </c>
      <c r="BI1367" s="25" t="str">
        <f t="shared" si="701"/>
        <v/>
      </c>
      <c r="BJ1367" s="25" t="str">
        <f t="shared" si="702"/>
        <v/>
      </c>
      <c r="BK1367" s="25" t="str">
        <f t="shared" si="703"/>
        <v/>
      </c>
      <c r="BL1367" s="25" t="str">
        <f t="shared" si="704"/>
        <v/>
      </c>
      <c r="BM1367" s="25" t="str">
        <f t="shared" si="705"/>
        <v/>
      </c>
      <c r="BN1367" s="25" t="str">
        <f t="shared" si="706"/>
        <v/>
      </c>
    </row>
    <row r="1368" spans="1:66" x14ac:dyDescent="0.25">
      <c r="A1368" s="20" t="str">
        <f>IF('S.D. Paste sheet'!A1368="","",'S.D. Paste sheet'!A1368)</f>
        <v/>
      </c>
      <c r="B1368" s="20" t="str">
        <f>IF('S.D. Paste sheet'!B1368="","",'S.D. Paste sheet'!B1368)</f>
        <v/>
      </c>
      <c r="C1368" s="20" t="str">
        <f>IF('S.D. Paste sheet'!C1368="","",'S.D. Paste sheet'!C1368)</f>
        <v/>
      </c>
      <c r="D1368" s="20" t="str">
        <f>IF('S.D. Paste sheet'!D1368="","",'S.D. Paste sheet'!D1368)</f>
        <v/>
      </c>
      <c r="E1368" s="20" t="str">
        <f>IF('S.D. Paste sheet'!E1368="","",UPPER('S.D. Paste sheet'!E1368))</f>
        <v/>
      </c>
      <c r="F1368" s="20" t="str">
        <f>IF('S.D. Paste sheet'!F1368="","",'S.D. Paste sheet'!F1368)</f>
        <v/>
      </c>
      <c r="G1368" s="20" t="str">
        <f>IF('S.D. Paste sheet'!G1368="","",UPPER('S.D. Paste sheet'!G1368))</f>
        <v/>
      </c>
      <c r="H1368" s="20" t="str">
        <f>IF('S.D. Paste sheet'!H1368="","",UPPER('S.D. Paste sheet'!H1368))</f>
        <v/>
      </c>
      <c r="I1368" s="20" t="str">
        <f>IF('S.D. Paste sheet'!I1368="","",'S.D. Paste sheet'!I1368)</f>
        <v/>
      </c>
      <c r="J1368" s="20" t="str">
        <f>IF('S.D. Paste sheet'!J1368="","",'S.D. Paste sheet'!J1368)</f>
        <v/>
      </c>
      <c r="K1368" s="20" t="str">
        <f>IF('S.D. Paste sheet'!K1368="","",'S.D. Paste sheet'!K1368)</f>
        <v/>
      </c>
      <c r="L1368" s="20" t="str">
        <f>IF('S.D. Paste sheet'!L1368="","",'S.D. Paste sheet'!L1368)</f>
        <v/>
      </c>
      <c r="M1368" s="20" t="str">
        <f>IF('S.D. Paste sheet'!M1368="","",'S.D. Paste sheet'!M1368)</f>
        <v/>
      </c>
      <c r="N1368" s="20" t="str">
        <f>IF('S.D. Paste sheet'!N1368="","",'S.D. Paste sheet'!N1368)</f>
        <v/>
      </c>
      <c r="O1368" s="20" t="str">
        <f>IF('S.D. Paste sheet'!O1368="","",'S.D. Paste sheet'!O1368)</f>
        <v/>
      </c>
      <c r="P1368" s="20" t="str">
        <f>IF('S.D. Paste sheet'!P1368="","",'S.D. Paste sheet'!P1368)</f>
        <v/>
      </c>
      <c r="Q1368" s="20" t="str">
        <f>IF('S.D. Paste sheet'!Q1368="","",'S.D. Paste sheet'!Q1368)</f>
        <v/>
      </c>
      <c r="R1368" s="20" t="str">
        <f>IF('S.D. Paste sheet'!R1368="","",'S.D. Paste sheet'!R1368)</f>
        <v/>
      </c>
      <c r="S1368" s="20" t="str">
        <f>IF('S.D. Paste sheet'!S1368="","",'S.D. Paste sheet'!S1368)</f>
        <v/>
      </c>
      <c r="T1368" s="20" t="str">
        <f>IF('S.D. Paste sheet'!T1368="","",'S.D. Paste sheet'!T1368)</f>
        <v/>
      </c>
      <c r="U1368" s="20" t="str">
        <f>IF('S.D. Paste sheet'!U1368="","",'S.D. Paste sheet'!U1368)</f>
        <v/>
      </c>
      <c r="V1368" s="20" t="str">
        <f>IF('S.D. Paste sheet'!V1368="","",'S.D. Paste sheet'!V1368)</f>
        <v/>
      </c>
      <c r="W1368" s="20" t="str">
        <f>IF('S.D. Paste sheet'!W1368="","",'S.D. Paste sheet'!W1368)</f>
        <v/>
      </c>
      <c r="X1368" s="20" t="str">
        <f>IF('S.D. Paste sheet'!X1368="","",'S.D. Paste sheet'!X1368)</f>
        <v/>
      </c>
      <c r="Y1368" s="20" t="str">
        <f>IF('S.D. Paste sheet'!Y1368="","",'S.D. Paste sheet'!Y1368)</f>
        <v/>
      </c>
      <c r="Z1368" s="20" t="str">
        <f>IF('S.D. Paste sheet'!Z1368="","",'S.D. Paste sheet'!Z1368)</f>
        <v/>
      </c>
      <c r="AA1368" s="20" t="str">
        <f>IF('S.D. Paste sheet'!AA1368="","",'S.D. Paste sheet'!AA1368)</f>
        <v/>
      </c>
      <c r="AB1368" s="20" t="str">
        <f>IF('S.D. Paste sheet'!AB1368="","",'S.D. Paste sheet'!AB1368)</f>
        <v/>
      </c>
      <c r="AC1368" s="20" t="str">
        <f>IF('S.D. Paste sheet'!AC1368="","",'S.D. Paste sheet'!AC1368)</f>
        <v/>
      </c>
      <c r="AD1368" s="20" t="str">
        <f>IF('S.D. Paste sheet'!AD1368="","",'S.D. Paste sheet'!AD1368)</f>
        <v/>
      </c>
      <c r="AE1368" s="28"/>
      <c r="AF1368" t="str">
        <f>IF(AK1368="","",IF(AK1368&gt;0,COUNT($AG$2:AG1368),""))</f>
        <v/>
      </c>
      <c r="AG1368" s="25" t="str">
        <f t="shared" si="675"/>
        <v/>
      </c>
      <c r="AH1368" s="25" t="str">
        <f t="shared" si="676"/>
        <v/>
      </c>
      <c r="AI1368" s="25" t="str">
        <f t="shared" si="677"/>
        <v/>
      </c>
      <c r="AJ1368" s="25" t="str">
        <f t="shared" si="678"/>
        <v/>
      </c>
      <c r="AK1368" s="25" t="str">
        <f t="shared" si="679"/>
        <v/>
      </c>
      <c r="AL1368" s="25" t="str">
        <f t="shared" si="680"/>
        <v/>
      </c>
      <c r="AM1368" s="25" t="str">
        <f t="shared" si="681"/>
        <v/>
      </c>
      <c r="AN1368" s="25" t="str">
        <f t="shared" si="682"/>
        <v/>
      </c>
      <c r="AO1368" s="25" t="str">
        <f t="shared" si="683"/>
        <v/>
      </c>
      <c r="AP1368" s="25" t="str">
        <f t="shared" si="684"/>
        <v/>
      </c>
      <c r="AQ1368" s="25" t="str">
        <f t="shared" si="685"/>
        <v/>
      </c>
      <c r="AR1368" s="25" t="str">
        <f t="shared" si="686"/>
        <v/>
      </c>
      <c r="AS1368" s="25" t="str">
        <f t="shared" si="687"/>
        <v/>
      </c>
      <c r="AT1368" s="25" t="str">
        <f t="shared" si="688"/>
        <v/>
      </c>
      <c r="AU1368" s="25" t="str">
        <f t="shared" si="689"/>
        <v/>
      </c>
      <c r="AV1368" s="25" t="str">
        <f t="shared" si="690"/>
        <v/>
      </c>
      <c r="AX1368" t="str">
        <f>IF(BC1368="","",IF(BC1368&gt;0,COUNT($AY$2:AY1368),""))</f>
        <v/>
      </c>
      <c r="AY1368" s="25" t="str">
        <f t="shared" si="691"/>
        <v/>
      </c>
      <c r="AZ1368" s="25" t="str">
        <f t="shared" si="692"/>
        <v/>
      </c>
      <c r="BA1368" s="25" t="str">
        <f t="shared" si="693"/>
        <v/>
      </c>
      <c r="BB1368" s="25" t="str">
        <f t="shared" si="694"/>
        <v/>
      </c>
      <c r="BC1368" s="25" t="str">
        <f t="shared" si="695"/>
        <v/>
      </c>
      <c r="BD1368" s="25" t="str">
        <f t="shared" si="696"/>
        <v/>
      </c>
      <c r="BE1368" s="25" t="str">
        <f t="shared" si="697"/>
        <v/>
      </c>
      <c r="BF1368" s="25" t="str">
        <f t="shared" si="698"/>
        <v/>
      </c>
      <c r="BG1368" s="25" t="str">
        <f t="shared" si="699"/>
        <v/>
      </c>
      <c r="BH1368" s="25" t="str">
        <f t="shared" si="700"/>
        <v/>
      </c>
      <c r="BI1368" s="25" t="str">
        <f t="shared" si="701"/>
        <v/>
      </c>
      <c r="BJ1368" s="25" t="str">
        <f t="shared" si="702"/>
        <v/>
      </c>
      <c r="BK1368" s="25" t="str">
        <f t="shared" si="703"/>
        <v/>
      </c>
      <c r="BL1368" s="25" t="str">
        <f t="shared" si="704"/>
        <v/>
      </c>
      <c r="BM1368" s="25" t="str">
        <f t="shared" si="705"/>
        <v/>
      </c>
      <c r="BN1368" s="25" t="str">
        <f t="shared" si="706"/>
        <v/>
      </c>
    </row>
    <row r="1369" spans="1:66" x14ac:dyDescent="0.25">
      <c r="A1369" s="20" t="str">
        <f>IF('S.D. Paste sheet'!A1369="","",'S.D. Paste sheet'!A1369)</f>
        <v/>
      </c>
      <c r="B1369" s="20" t="str">
        <f>IF('S.D. Paste sheet'!B1369="","",'S.D. Paste sheet'!B1369)</f>
        <v/>
      </c>
      <c r="C1369" s="20" t="str">
        <f>IF('S.D. Paste sheet'!C1369="","",'S.D. Paste sheet'!C1369)</f>
        <v/>
      </c>
      <c r="D1369" s="20" t="str">
        <f>IF('S.D. Paste sheet'!D1369="","",'S.D. Paste sheet'!D1369)</f>
        <v/>
      </c>
      <c r="E1369" s="20" t="str">
        <f>IF('S.D. Paste sheet'!E1369="","",UPPER('S.D. Paste sheet'!E1369))</f>
        <v/>
      </c>
      <c r="F1369" s="20" t="str">
        <f>IF('S.D. Paste sheet'!F1369="","",'S.D. Paste sheet'!F1369)</f>
        <v/>
      </c>
      <c r="G1369" s="20" t="str">
        <f>IF('S.D. Paste sheet'!G1369="","",UPPER('S.D. Paste sheet'!G1369))</f>
        <v/>
      </c>
      <c r="H1369" s="20" t="str">
        <f>IF('S.D. Paste sheet'!H1369="","",UPPER('S.D. Paste sheet'!H1369))</f>
        <v/>
      </c>
      <c r="I1369" s="20" t="str">
        <f>IF('S.D. Paste sheet'!I1369="","",'S.D. Paste sheet'!I1369)</f>
        <v/>
      </c>
      <c r="J1369" s="20" t="str">
        <f>IF('S.D. Paste sheet'!J1369="","",'S.D. Paste sheet'!J1369)</f>
        <v/>
      </c>
      <c r="K1369" s="20" t="str">
        <f>IF('S.D. Paste sheet'!K1369="","",'S.D. Paste sheet'!K1369)</f>
        <v/>
      </c>
      <c r="L1369" s="20" t="str">
        <f>IF('S.D. Paste sheet'!L1369="","",'S.D. Paste sheet'!L1369)</f>
        <v/>
      </c>
      <c r="M1369" s="20" t="str">
        <f>IF('S.D. Paste sheet'!M1369="","",'S.D. Paste sheet'!M1369)</f>
        <v/>
      </c>
      <c r="N1369" s="20" t="str">
        <f>IF('S.D. Paste sheet'!N1369="","",'S.D. Paste sheet'!N1369)</f>
        <v/>
      </c>
      <c r="O1369" s="20" t="str">
        <f>IF('S.D. Paste sheet'!O1369="","",'S.D. Paste sheet'!O1369)</f>
        <v/>
      </c>
      <c r="P1369" s="20" t="str">
        <f>IF('S.D. Paste sheet'!P1369="","",'S.D. Paste sheet'!P1369)</f>
        <v/>
      </c>
      <c r="Q1369" s="20" t="str">
        <f>IF('S.D. Paste sheet'!Q1369="","",'S.D. Paste sheet'!Q1369)</f>
        <v/>
      </c>
      <c r="R1369" s="20" t="str">
        <f>IF('S.D. Paste sheet'!R1369="","",'S.D. Paste sheet'!R1369)</f>
        <v/>
      </c>
      <c r="S1369" s="20" t="str">
        <f>IF('S.D. Paste sheet'!S1369="","",'S.D. Paste sheet'!S1369)</f>
        <v/>
      </c>
      <c r="T1369" s="20" t="str">
        <f>IF('S.D. Paste sheet'!T1369="","",'S.D. Paste sheet'!T1369)</f>
        <v/>
      </c>
      <c r="U1369" s="20" t="str">
        <f>IF('S.D. Paste sheet'!U1369="","",'S.D. Paste sheet'!U1369)</f>
        <v/>
      </c>
      <c r="V1369" s="20" t="str">
        <f>IF('S.D. Paste sheet'!V1369="","",'S.D. Paste sheet'!V1369)</f>
        <v/>
      </c>
      <c r="W1369" s="20" t="str">
        <f>IF('S.D. Paste sheet'!W1369="","",'S.D. Paste sheet'!W1369)</f>
        <v/>
      </c>
      <c r="X1369" s="20" t="str">
        <f>IF('S.D. Paste sheet'!X1369="","",'S.D. Paste sheet'!X1369)</f>
        <v/>
      </c>
      <c r="Y1369" s="20" t="str">
        <f>IF('S.D. Paste sheet'!Y1369="","",'S.D. Paste sheet'!Y1369)</f>
        <v/>
      </c>
      <c r="Z1369" s="20" t="str">
        <f>IF('S.D. Paste sheet'!Z1369="","",'S.D. Paste sheet'!Z1369)</f>
        <v/>
      </c>
      <c r="AA1369" s="20" t="str">
        <f>IF('S.D. Paste sheet'!AA1369="","",'S.D. Paste sheet'!AA1369)</f>
        <v/>
      </c>
      <c r="AB1369" s="20" t="str">
        <f>IF('S.D. Paste sheet'!AB1369="","",'S.D. Paste sheet'!AB1369)</f>
        <v/>
      </c>
      <c r="AC1369" s="20" t="str">
        <f>IF('S.D. Paste sheet'!AC1369="","",'S.D. Paste sheet'!AC1369)</f>
        <v/>
      </c>
      <c r="AD1369" s="20" t="str">
        <f>IF('S.D. Paste sheet'!AD1369="","",'S.D. Paste sheet'!AD1369)</f>
        <v/>
      </c>
      <c r="AE1369" s="28"/>
      <c r="AF1369" t="str">
        <f>IF(AK1369="","",IF(AK1369&gt;0,COUNT($AG$2:AG1369),""))</f>
        <v/>
      </c>
      <c r="AG1369" s="25" t="str">
        <f t="shared" si="675"/>
        <v/>
      </c>
      <c r="AH1369" s="25" t="str">
        <f t="shared" si="676"/>
        <v/>
      </c>
      <c r="AI1369" s="25" t="str">
        <f t="shared" si="677"/>
        <v/>
      </c>
      <c r="AJ1369" s="25" t="str">
        <f t="shared" si="678"/>
        <v/>
      </c>
      <c r="AK1369" s="25" t="str">
        <f t="shared" si="679"/>
        <v/>
      </c>
      <c r="AL1369" s="25" t="str">
        <f t="shared" si="680"/>
        <v/>
      </c>
      <c r="AM1369" s="25" t="str">
        <f t="shared" si="681"/>
        <v/>
      </c>
      <c r="AN1369" s="25" t="str">
        <f t="shared" si="682"/>
        <v/>
      </c>
      <c r="AO1369" s="25" t="str">
        <f t="shared" si="683"/>
        <v/>
      </c>
      <c r="AP1369" s="25" t="str">
        <f t="shared" si="684"/>
        <v/>
      </c>
      <c r="AQ1369" s="25" t="str">
        <f t="shared" si="685"/>
        <v/>
      </c>
      <c r="AR1369" s="25" t="str">
        <f t="shared" si="686"/>
        <v/>
      </c>
      <c r="AS1369" s="25" t="str">
        <f t="shared" si="687"/>
        <v/>
      </c>
      <c r="AT1369" s="25" t="str">
        <f t="shared" si="688"/>
        <v/>
      </c>
      <c r="AU1369" s="25" t="str">
        <f t="shared" si="689"/>
        <v/>
      </c>
      <c r="AV1369" s="25" t="str">
        <f t="shared" si="690"/>
        <v/>
      </c>
      <c r="AX1369" t="str">
        <f>IF(BC1369="","",IF(BC1369&gt;0,COUNT($AY$2:AY1369),""))</f>
        <v/>
      </c>
      <c r="AY1369" s="25" t="str">
        <f t="shared" si="691"/>
        <v/>
      </c>
      <c r="AZ1369" s="25" t="str">
        <f t="shared" si="692"/>
        <v/>
      </c>
      <c r="BA1369" s="25" t="str">
        <f t="shared" si="693"/>
        <v/>
      </c>
      <c r="BB1369" s="25" t="str">
        <f t="shared" si="694"/>
        <v/>
      </c>
      <c r="BC1369" s="25" t="str">
        <f t="shared" si="695"/>
        <v/>
      </c>
      <c r="BD1369" s="25" t="str">
        <f t="shared" si="696"/>
        <v/>
      </c>
      <c r="BE1369" s="25" t="str">
        <f t="shared" si="697"/>
        <v/>
      </c>
      <c r="BF1369" s="25" t="str">
        <f t="shared" si="698"/>
        <v/>
      </c>
      <c r="BG1369" s="25" t="str">
        <f t="shared" si="699"/>
        <v/>
      </c>
      <c r="BH1369" s="25" t="str">
        <f t="shared" si="700"/>
        <v/>
      </c>
      <c r="BI1369" s="25" t="str">
        <f t="shared" si="701"/>
        <v/>
      </c>
      <c r="BJ1369" s="25" t="str">
        <f t="shared" si="702"/>
        <v/>
      </c>
      <c r="BK1369" s="25" t="str">
        <f t="shared" si="703"/>
        <v/>
      </c>
      <c r="BL1369" s="25" t="str">
        <f t="shared" si="704"/>
        <v/>
      </c>
      <c r="BM1369" s="25" t="str">
        <f t="shared" si="705"/>
        <v/>
      </c>
      <c r="BN1369" s="25" t="str">
        <f t="shared" si="706"/>
        <v/>
      </c>
    </row>
    <row r="1370" spans="1:66" x14ac:dyDescent="0.25">
      <c r="A1370" s="20" t="str">
        <f>IF('S.D. Paste sheet'!A1370="","",'S.D. Paste sheet'!A1370)</f>
        <v/>
      </c>
      <c r="B1370" s="20" t="str">
        <f>IF('S.D. Paste sheet'!B1370="","",'S.D. Paste sheet'!B1370)</f>
        <v/>
      </c>
      <c r="C1370" s="20" t="str">
        <f>IF('S.D. Paste sheet'!C1370="","",'S.D. Paste sheet'!C1370)</f>
        <v/>
      </c>
      <c r="D1370" s="20" t="str">
        <f>IF('S.D. Paste sheet'!D1370="","",'S.D. Paste sheet'!D1370)</f>
        <v/>
      </c>
      <c r="E1370" s="20" t="str">
        <f>IF('S.D. Paste sheet'!E1370="","",UPPER('S.D. Paste sheet'!E1370))</f>
        <v/>
      </c>
      <c r="F1370" s="20" t="str">
        <f>IF('S.D. Paste sheet'!F1370="","",'S.D. Paste sheet'!F1370)</f>
        <v/>
      </c>
      <c r="G1370" s="20" t="str">
        <f>IF('S.D. Paste sheet'!G1370="","",UPPER('S.D. Paste sheet'!G1370))</f>
        <v/>
      </c>
      <c r="H1370" s="20" t="str">
        <f>IF('S.D. Paste sheet'!H1370="","",UPPER('S.D. Paste sheet'!H1370))</f>
        <v/>
      </c>
      <c r="I1370" s="20" t="str">
        <f>IF('S.D. Paste sheet'!I1370="","",'S.D. Paste sheet'!I1370)</f>
        <v/>
      </c>
      <c r="J1370" s="20" t="str">
        <f>IF('S.D. Paste sheet'!J1370="","",'S.D. Paste sheet'!J1370)</f>
        <v/>
      </c>
      <c r="K1370" s="20" t="str">
        <f>IF('S.D. Paste sheet'!K1370="","",'S.D. Paste sheet'!K1370)</f>
        <v/>
      </c>
      <c r="L1370" s="20" t="str">
        <f>IF('S.D. Paste sheet'!L1370="","",'S.D. Paste sheet'!L1370)</f>
        <v/>
      </c>
      <c r="M1370" s="20" t="str">
        <f>IF('S.D. Paste sheet'!M1370="","",'S.D. Paste sheet'!M1370)</f>
        <v/>
      </c>
      <c r="N1370" s="20" t="str">
        <f>IF('S.D. Paste sheet'!N1370="","",'S.D. Paste sheet'!N1370)</f>
        <v/>
      </c>
      <c r="O1370" s="20" t="str">
        <f>IF('S.D. Paste sheet'!O1370="","",'S.D. Paste sheet'!O1370)</f>
        <v/>
      </c>
      <c r="P1370" s="20" t="str">
        <f>IF('S.D. Paste sheet'!P1370="","",'S.D. Paste sheet'!P1370)</f>
        <v/>
      </c>
      <c r="Q1370" s="20" t="str">
        <f>IF('S.D. Paste sheet'!Q1370="","",'S.D. Paste sheet'!Q1370)</f>
        <v/>
      </c>
      <c r="R1370" s="20" t="str">
        <f>IF('S.D. Paste sheet'!R1370="","",'S.D. Paste sheet'!R1370)</f>
        <v/>
      </c>
      <c r="S1370" s="20" t="str">
        <f>IF('S.D. Paste sheet'!S1370="","",'S.D. Paste sheet'!S1370)</f>
        <v/>
      </c>
      <c r="T1370" s="20" t="str">
        <f>IF('S.D. Paste sheet'!T1370="","",'S.D. Paste sheet'!T1370)</f>
        <v/>
      </c>
      <c r="U1370" s="20" t="str">
        <f>IF('S.D. Paste sheet'!U1370="","",'S.D. Paste sheet'!U1370)</f>
        <v/>
      </c>
      <c r="V1370" s="20" t="str">
        <f>IF('S.D. Paste sheet'!V1370="","",'S.D. Paste sheet'!V1370)</f>
        <v/>
      </c>
      <c r="W1370" s="20" t="str">
        <f>IF('S.D. Paste sheet'!W1370="","",'S.D. Paste sheet'!W1370)</f>
        <v/>
      </c>
      <c r="X1370" s="20" t="str">
        <f>IF('S.D. Paste sheet'!X1370="","",'S.D. Paste sheet'!X1370)</f>
        <v/>
      </c>
      <c r="Y1370" s="20" t="str">
        <f>IF('S.D. Paste sheet'!Y1370="","",'S.D. Paste sheet'!Y1370)</f>
        <v/>
      </c>
      <c r="Z1370" s="20" t="str">
        <f>IF('S.D. Paste sheet'!Z1370="","",'S.D. Paste sheet'!Z1370)</f>
        <v/>
      </c>
      <c r="AA1370" s="20" t="str">
        <f>IF('S.D. Paste sheet'!AA1370="","",'S.D. Paste sheet'!AA1370)</f>
        <v/>
      </c>
      <c r="AB1370" s="20" t="str">
        <f>IF('S.D. Paste sheet'!AB1370="","",'S.D. Paste sheet'!AB1370)</f>
        <v/>
      </c>
      <c r="AC1370" s="20" t="str">
        <f>IF('S.D. Paste sheet'!AC1370="","",'S.D. Paste sheet'!AC1370)</f>
        <v/>
      </c>
      <c r="AD1370" s="20" t="str">
        <f>IF('S.D. Paste sheet'!AD1370="","",'S.D. Paste sheet'!AD1370)</f>
        <v/>
      </c>
      <c r="AE1370" s="28"/>
      <c r="AF1370" t="str">
        <f>IF(AK1370="","",IF(AK1370&gt;0,COUNT($AG$2:AG1370),""))</f>
        <v/>
      </c>
      <c r="AG1370" s="25" t="str">
        <f t="shared" si="675"/>
        <v/>
      </c>
      <c r="AH1370" s="25" t="str">
        <f t="shared" si="676"/>
        <v/>
      </c>
      <c r="AI1370" s="25" t="str">
        <f t="shared" si="677"/>
        <v/>
      </c>
      <c r="AJ1370" s="25" t="str">
        <f t="shared" si="678"/>
        <v/>
      </c>
      <c r="AK1370" s="25" t="str">
        <f t="shared" si="679"/>
        <v/>
      </c>
      <c r="AL1370" s="25" t="str">
        <f t="shared" si="680"/>
        <v/>
      </c>
      <c r="AM1370" s="25" t="str">
        <f t="shared" si="681"/>
        <v/>
      </c>
      <c r="AN1370" s="25" t="str">
        <f t="shared" si="682"/>
        <v/>
      </c>
      <c r="AO1370" s="25" t="str">
        <f t="shared" si="683"/>
        <v/>
      </c>
      <c r="AP1370" s="25" t="str">
        <f t="shared" si="684"/>
        <v/>
      </c>
      <c r="AQ1370" s="25" t="str">
        <f t="shared" si="685"/>
        <v/>
      </c>
      <c r="AR1370" s="25" t="str">
        <f t="shared" si="686"/>
        <v/>
      </c>
      <c r="AS1370" s="25" t="str">
        <f t="shared" si="687"/>
        <v/>
      </c>
      <c r="AT1370" s="25" t="str">
        <f t="shared" si="688"/>
        <v/>
      </c>
      <c r="AU1370" s="25" t="str">
        <f t="shared" si="689"/>
        <v/>
      </c>
      <c r="AV1370" s="25" t="str">
        <f t="shared" si="690"/>
        <v/>
      </c>
      <c r="AX1370" t="str">
        <f>IF(BC1370="","",IF(BC1370&gt;0,COUNT($AY$2:AY1370),""))</f>
        <v/>
      </c>
      <c r="AY1370" s="25" t="str">
        <f t="shared" si="691"/>
        <v/>
      </c>
      <c r="AZ1370" s="25" t="str">
        <f t="shared" si="692"/>
        <v/>
      </c>
      <c r="BA1370" s="25" t="str">
        <f t="shared" si="693"/>
        <v/>
      </c>
      <c r="BB1370" s="25" t="str">
        <f t="shared" si="694"/>
        <v/>
      </c>
      <c r="BC1370" s="25" t="str">
        <f t="shared" si="695"/>
        <v/>
      </c>
      <c r="BD1370" s="25" t="str">
        <f t="shared" si="696"/>
        <v/>
      </c>
      <c r="BE1370" s="25" t="str">
        <f t="shared" si="697"/>
        <v/>
      </c>
      <c r="BF1370" s="25" t="str">
        <f t="shared" si="698"/>
        <v/>
      </c>
      <c r="BG1370" s="25" t="str">
        <f t="shared" si="699"/>
        <v/>
      </c>
      <c r="BH1370" s="25" t="str">
        <f t="shared" si="700"/>
        <v/>
      </c>
      <c r="BI1370" s="25" t="str">
        <f t="shared" si="701"/>
        <v/>
      </c>
      <c r="BJ1370" s="25" t="str">
        <f t="shared" si="702"/>
        <v/>
      </c>
      <c r="BK1370" s="25" t="str">
        <f t="shared" si="703"/>
        <v/>
      </c>
      <c r="BL1370" s="25" t="str">
        <f t="shared" si="704"/>
        <v/>
      </c>
      <c r="BM1370" s="25" t="str">
        <f t="shared" si="705"/>
        <v/>
      </c>
      <c r="BN1370" s="25" t="str">
        <f t="shared" si="706"/>
        <v/>
      </c>
    </row>
    <row r="1371" spans="1:66" x14ac:dyDescent="0.25">
      <c r="A1371" s="20" t="str">
        <f>IF('S.D. Paste sheet'!A1371="","",'S.D. Paste sheet'!A1371)</f>
        <v/>
      </c>
      <c r="B1371" s="20" t="str">
        <f>IF('S.D. Paste sheet'!B1371="","",'S.D. Paste sheet'!B1371)</f>
        <v/>
      </c>
      <c r="C1371" s="20" t="str">
        <f>IF('S.D. Paste sheet'!C1371="","",'S.D. Paste sheet'!C1371)</f>
        <v/>
      </c>
      <c r="D1371" s="20" t="str">
        <f>IF('S.D. Paste sheet'!D1371="","",'S.D. Paste sheet'!D1371)</f>
        <v/>
      </c>
      <c r="E1371" s="20" t="str">
        <f>IF('S.D. Paste sheet'!E1371="","",UPPER('S.D. Paste sheet'!E1371))</f>
        <v/>
      </c>
      <c r="F1371" s="20" t="str">
        <f>IF('S.D. Paste sheet'!F1371="","",'S.D. Paste sheet'!F1371)</f>
        <v/>
      </c>
      <c r="G1371" s="20" t="str">
        <f>IF('S.D. Paste sheet'!G1371="","",UPPER('S.D. Paste sheet'!G1371))</f>
        <v/>
      </c>
      <c r="H1371" s="20" t="str">
        <f>IF('S.D. Paste sheet'!H1371="","",UPPER('S.D. Paste sheet'!H1371))</f>
        <v/>
      </c>
      <c r="I1371" s="20" t="str">
        <f>IF('S.D. Paste sheet'!I1371="","",'S.D. Paste sheet'!I1371)</f>
        <v/>
      </c>
      <c r="J1371" s="20" t="str">
        <f>IF('S.D. Paste sheet'!J1371="","",'S.D. Paste sheet'!J1371)</f>
        <v/>
      </c>
      <c r="K1371" s="20" t="str">
        <f>IF('S.D. Paste sheet'!K1371="","",'S.D. Paste sheet'!K1371)</f>
        <v/>
      </c>
      <c r="L1371" s="20" t="str">
        <f>IF('S.D. Paste sheet'!L1371="","",'S.D. Paste sheet'!L1371)</f>
        <v/>
      </c>
      <c r="M1371" s="20" t="str">
        <f>IF('S.D. Paste sheet'!M1371="","",'S.D. Paste sheet'!M1371)</f>
        <v/>
      </c>
      <c r="N1371" s="20" t="str">
        <f>IF('S.D. Paste sheet'!N1371="","",'S.D. Paste sheet'!N1371)</f>
        <v/>
      </c>
      <c r="O1371" s="20" t="str">
        <f>IF('S.D. Paste sheet'!O1371="","",'S.D. Paste sheet'!O1371)</f>
        <v/>
      </c>
      <c r="P1371" s="20" t="str">
        <f>IF('S.D. Paste sheet'!P1371="","",'S.D. Paste sheet'!P1371)</f>
        <v/>
      </c>
      <c r="Q1371" s="20" t="str">
        <f>IF('S.D. Paste sheet'!Q1371="","",'S.D. Paste sheet'!Q1371)</f>
        <v/>
      </c>
      <c r="R1371" s="20" t="str">
        <f>IF('S.D. Paste sheet'!R1371="","",'S.D. Paste sheet'!R1371)</f>
        <v/>
      </c>
      <c r="S1371" s="20" t="str">
        <f>IF('S.D. Paste sheet'!S1371="","",'S.D. Paste sheet'!S1371)</f>
        <v/>
      </c>
      <c r="T1371" s="20" t="str">
        <f>IF('S.D. Paste sheet'!T1371="","",'S.D. Paste sheet'!T1371)</f>
        <v/>
      </c>
      <c r="U1371" s="20" t="str">
        <f>IF('S.D. Paste sheet'!U1371="","",'S.D. Paste sheet'!U1371)</f>
        <v/>
      </c>
      <c r="V1371" s="20" t="str">
        <f>IF('S.D. Paste sheet'!V1371="","",'S.D. Paste sheet'!V1371)</f>
        <v/>
      </c>
      <c r="W1371" s="20" t="str">
        <f>IF('S.D. Paste sheet'!W1371="","",'S.D. Paste sheet'!W1371)</f>
        <v/>
      </c>
      <c r="X1371" s="20" t="str">
        <f>IF('S.D. Paste sheet'!X1371="","",'S.D. Paste sheet'!X1371)</f>
        <v/>
      </c>
      <c r="Y1371" s="20" t="str">
        <f>IF('S.D. Paste sheet'!Y1371="","",'S.D. Paste sheet'!Y1371)</f>
        <v/>
      </c>
      <c r="Z1371" s="20" t="str">
        <f>IF('S.D. Paste sheet'!Z1371="","",'S.D. Paste sheet'!Z1371)</f>
        <v/>
      </c>
      <c r="AA1371" s="20" t="str">
        <f>IF('S.D. Paste sheet'!AA1371="","",'S.D. Paste sheet'!AA1371)</f>
        <v/>
      </c>
      <c r="AB1371" s="20" t="str">
        <f>IF('S.D. Paste sheet'!AB1371="","",'S.D. Paste sheet'!AB1371)</f>
        <v/>
      </c>
      <c r="AC1371" s="20" t="str">
        <f>IF('S.D. Paste sheet'!AC1371="","",'S.D. Paste sheet'!AC1371)</f>
        <v/>
      </c>
      <c r="AD1371" s="20" t="str">
        <f>IF('S.D. Paste sheet'!AD1371="","",'S.D. Paste sheet'!AD1371)</f>
        <v/>
      </c>
      <c r="AE1371" s="28"/>
      <c r="AF1371" t="str">
        <f>IF(AK1371="","",IF(AK1371&gt;0,COUNT($AG$2:AG1371),""))</f>
        <v/>
      </c>
      <c r="AG1371" s="25" t="str">
        <f t="shared" si="675"/>
        <v/>
      </c>
      <c r="AH1371" s="25" t="str">
        <f t="shared" si="676"/>
        <v/>
      </c>
      <c r="AI1371" s="25" t="str">
        <f t="shared" si="677"/>
        <v/>
      </c>
      <c r="AJ1371" s="25" t="str">
        <f t="shared" si="678"/>
        <v/>
      </c>
      <c r="AK1371" s="25" t="str">
        <f t="shared" si="679"/>
        <v/>
      </c>
      <c r="AL1371" s="25" t="str">
        <f t="shared" si="680"/>
        <v/>
      </c>
      <c r="AM1371" s="25" t="str">
        <f t="shared" si="681"/>
        <v/>
      </c>
      <c r="AN1371" s="25" t="str">
        <f t="shared" si="682"/>
        <v/>
      </c>
      <c r="AO1371" s="25" t="str">
        <f t="shared" si="683"/>
        <v/>
      </c>
      <c r="AP1371" s="25" t="str">
        <f t="shared" si="684"/>
        <v/>
      </c>
      <c r="AQ1371" s="25" t="str">
        <f t="shared" si="685"/>
        <v/>
      </c>
      <c r="AR1371" s="25" t="str">
        <f t="shared" si="686"/>
        <v/>
      </c>
      <c r="AS1371" s="25" t="str">
        <f t="shared" si="687"/>
        <v/>
      </c>
      <c r="AT1371" s="25" t="str">
        <f t="shared" si="688"/>
        <v/>
      </c>
      <c r="AU1371" s="25" t="str">
        <f t="shared" si="689"/>
        <v/>
      </c>
      <c r="AV1371" s="25" t="str">
        <f t="shared" si="690"/>
        <v/>
      </c>
      <c r="AX1371" t="str">
        <f>IF(BC1371="","",IF(BC1371&gt;0,COUNT($AY$2:AY1371),""))</f>
        <v/>
      </c>
      <c r="AY1371" s="25" t="str">
        <f t="shared" si="691"/>
        <v/>
      </c>
      <c r="AZ1371" s="25" t="str">
        <f t="shared" si="692"/>
        <v/>
      </c>
      <c r="BA1371" s="25" t="str">
        <f t="shared" si="693"/>
        <v/>
      </c>
      <c r="BB1371" s="25" t="str">
        <f t="shared" si="694"/>
        <v/>
      </c>
      <c r="BC1371" s="25" t="str">
        <f t="shared" si="695"/>
        <v/>
      </c>
      <c r="BD1371" s="25" t="str">
        <f t="shared" si="696"/>
        <v/>
      </c>
      <c r="BE1371" s="25" t="str">
        <f t="shared" si="697"/>
        <v/>
      </c>
      <c r="BF1371" s="25" t="str">
        <f t="shared" si="698"/>
        <v/>
      </c>
      <c r="BG1371" s="25" t="str">
        <f t="shared" si="699"/>
        <v/>
      </c>
      <c r="BH1371" s="25" t="str">
        <f t="shared" si="700"/>
        <v/>
      </c>
      <c r="BI1371" s="25" t="str">
        <f t="shared" si="701"/>
        <v/>
      </c>
      <c r="BJ1371" s="25" t="str">
        <f t="shared" si="702"/>
        <v/>
      </c>
      <c r="BK1371" s="25" t="str">
        <f t="shared" si="703"/>
        <v/>
      </c>
      <c r="BL1371" s="25" t="str">
        <f t="shared" si="704"/>
        <v/>
      </c>
      <c r="BM1371" s="25" t="str">
        <f t="shared" si="705"/>
        <v/>
      </c>
      <c r="BN1371" s="25" t="str">
        <f t="shared" si="706"/>
        <v/>
      </c>
    </row>
    <row r="1372" spans="1:66" x14ac:dyDescent="0.25">
      <c r="A1372" s="20" t="str">
        <f>IF('S.D. Paste sheet'!A1372="","",'S.D. Paste sheet'!A1372)</f>
        <v/>
      </c>
      <c r="B1372" s="20" t="str">
        <f>IF('S.D. Paste sheet'!B1372="","",'S.D. Paste sheet'!B1372)</f>
        <v/>
      </c>
      <c r="C1372" s="20" t="str">
        <f>IF('S.D. Paste sheet'!C1372="","",'S.D. Paste sheet'!C1372)</f>
        <v/>
      </c>
      <c r="D1372" s="20" t="str">
        <f>IF('S.D. Paste sheet'!D1372="","",'S.D. Paste sheet'!D1372)</f>
        <v/>
      </c>
      <c r="E1372" s="20" t="str">
        <f>IF('S.D. Paste sheet'!E1372="","",UPPER('S.D. Paste sheet'!E1372))</f>
        <v/>
      </c>
      <c r="F1372" s="20" t="str">
        <f>IF('S.D. Paste sheet'!F1372="","",'S.D. Paste sheet'!F1372)</f>
        <v/>
      </c>
      <c r="G1372" s="20" t="str">
        <f>IF('S.D. Paste sheet'!G1372="","",UPPER('S.D. Paste sheet'!G1372))</f>
        <v/>
      </c>
      <c r="H1372" s="20" t="str">
        <f>IF('S.D. Paste sheet'!H1372="","",UPPER('S.D. Paste sheet'!H1372))</f>
        <v/>
      </c>
      <c r="I1372" s="20" t="str">
        <f>IF('S.D. Paste sheet'!I1372="","",'S.D. Paste sheet'!I1372)</f>
        <v/>
      </c>
      <c r="J1372" s="20" t="str">
        <f>IF('S.D. Paste sheet'!J1372="","",'S.D. Paste sheet'!J1372)</f>
        <v/>
      </c>
      <c r="K1372" s="20" t="str">
        <f>IF('S.D. Paste sheet'!K1372="","",'S.D. Paste sheet'!K1372)</f>
        <v/>
      </c>
      <c r="L1372" s="20" t="str">
        <f>IF('S.D. Paste sheet'!L1372="","",'S.D. Paste sheet'!L1372)</f>
        <v/>
      </c>
      <c r="M1372" s="20" t="str">
        <f>IF('S.D. Paste sheet'!M1372="","",'S.D. Paste sheet'!M1372)</f>
        <v/>
      </c>
      <c r="N1372" s="20" t="str">
        <f>IF('S.D. Paste sheet'!N1372="","",'S.D. Paste sheet'!N1372)</f>
        <v/>
      </c>
      <c r="O1372" s="20" t="str">
        <f>IF('S.D. Paste sheet'!O1372="","",'S.D. Paste sheet'!O1372)</f>
        <v/>
      </c>
      <c r="P1372" s="20" t="str">
        <f>IF('S.D. Paste sheet'!P1372="","",'S.D. Paste sheet'!P1372)</f>
        <v/>
      </c>
      <c r="Q1372" s="20" t="str">
        <f>IF('S.D. Paste sheet'!Q1372="","",'S.D. Paste sheet'!Q1372)</f>
        <v/>
      </c>
      <c r="R1372" s="20" t="str">
        <f>IF('S.D. Paste sheet'!R1372="","",'S.D. Paste sheet'!R1372)</f>
        <v/>
      </c>
      <c r="S1372" s="20" t="str">
        <f>IF('S.D. Paste sheet'!S1372="","",'S.D. Paste sheet'!S1372)</f>
        <v/>
      </c>
      <c r="T1372" s="20" t="str">
        <f>IF('S.D. Paste sheet'!T1372="","",'S.D. Paste sheet'!T1372)</f>
        <v/>
      </c>
      <c r="U1372" s="20" t="str">
        <f>IF('S.D. Paste sheet'!U1372="","",'S.D. Paste sheet'!U1372)</f>
        <v/>
      </c>
      <c r="V1372" s="20" t="str">
        <f>IF('S.D. Paste sheet'!V1372="","",'S.D. Paste sheet'!V1372)</f>
        <v/>
      </c>
      <c r="W1372" s="20" t="str">
        <f>IF('S.D. Paste sheet'!W1372="","",'S.D. Paste sheet'!W1372)</f>
        <v/>
      </c>
      <c r="X1372" s="20" t="str">
        <f>IF('S.D. Paste sheet'!X1372="","",'S.D. Paste sheet'!X1372)</f>
        <v/>
      </c>
      <c r="Y1372" s="20" t="str">
        <f>IF('S.D. Paste sheet'!Y1372="","",'S.D. Paste sheet'!Y1372)</f>
        <v/>
      </c>
      <c r="Z1372" s="20" t="str">
        <f>IF('S.D. Paste sheet'!Z1372="","",'S.D. Paste sheet'!Z1372)</f>
        <v/>
      </c>
      <c r="AA1372" s="20" t="str">
        <f>IF('S.D. Paste sheet'!AA1372="","",'S.D. Paste sheet'!AA1372)</f>
        <v/>
      </c>
      <c r="AB1372" s="20" t="str">
        <f>IF('S.D. Paste sheet'!AB1372="","",'S.D. Paste sheet'!AB1372)</f>
        <v/>
      </c>
      <c r="AC1372" s="20" t="str">
        <f>IF('S.D. Paste sheet'!AC1372="","",'S.D. Paste sheet'!AC1372)</f>
        <v/>
      </c>
      <c r="AD1372" s="20" t="str">
        <f>IF('S.D. Paste sheet'!AD1372="","",'S.D. Paste sheet'!AD1372)</f>
        <v/>
      </c>
      <c r="AE1372" s="28"/>
      <c r="AF1372" t="str">
        <f>IF(AK1372="","",IF(AK1372&gt;0,COUNT($AG$2:AG1372),""))</f>
        <v/>
      </c>
      <c r="AG1372" s="25" t="str">
        <f t="shared" si="675"/>
        <v/>
      </c>
      <c r="AH1372" s="25" t="str">
        <f t="shared" si="676"/>
        <v/>
      </c>
      <c r="AI1372" s="25" t="str">
        <f t="shared" si="677"/>
        <v/>
      </c>
      <c r="AJ1372" s="25" t="str">
        <f t="shared" si="678"/>
        <v/>
      </c>
      <c r="AK1372" s="25" t="str">
        <f t="shared" si="679"/>
        <v/>
      </c>
      <c r="AL1372" s="25" t="str">
        <f t="shared" si="680"/>
        <v/>
      </c>
      <c r="AM1372" s="25" t="str">
        <f t="shared" si="681"/>
        <v/>
      </c>
      <c r="AN1372" s="25" t="str">
        <f t="shared" si="682"/>
        <v/>
      </c>
      <c r="AO1372" s="25" t="str">
        <f t="shared" si="683"/>
        <v/>
      </c>
      <c r="AP1372" s="25" t="str">
        <f t="shared" si="684"/>
        <v/>
      </c>
      <c r="AQ1372" s="25" t="str">
        <f t="shared" si="685"/>
        <v/>
      </c>
      <c r="AR1372" s="25" t="str">
        <f t="shared" si="686"/>
        <v/>
      </c>
      <c r="AS1372" s="25" t="str">
        <f t="shared" si="687"/>
        <v/>
      </c>
      <c r="AT1372" s="25" t="str">
        <f t="shared" si="688"/>
        <v/>
      </c>
      <c r="AU1372" s="25" t="str">
        <f t="shared" si="689"/>
        <v/>
      </c>
      <c r="AV1372" s="25" t="str">
        <f t="shared" si="690"/>
        <v/>
      </c>
      <c r="AX1372" t="str">
        <f>IF(BC1372="","",IF(BC1372&gt;0,COUNT($AY$2:AY1372),""))</f>
        <v/>
      </c>
      <c r="AY1372" s="25" t="str">
        <f t="shared" si="691"/>
        <v/>
      </c>
      <c r="AZ1372" s="25" t="str">
        <f t="shared" si="692"/>
        <v/>
      </c>
      <c r="BA1372" s="25" t="str">
        <f t="shared" si="693"/>
        <v/>
      </c>
      <c r="BB1372" s="25" t="str">
        <f t="shared" si="694"/>
        <v/>
      </c>
      <c r="BC1372" s="25" t="str">
        <f t="shared" si="695"/>
        <v/>
      </c>
      <c r="BD1372" s="25" t="str">
        <f t="shared" si="696"/>
        <v/>
      </c>
      <c r="BE1372" s="25" t="str">
        <f t="shared" si="697"/>
        <v/>
      </c>
      <c r="BF1372" s="25" t="str">
        <f t="shared" si="698"/>
        <v/>
      </c>
      <c r="BG1372" s="25" t="str">
        <f t="shared" si="699"/>
        <v/>
      </c>
      <c r="BH1372" s="25" t="str">
        <f t="shared" si="700"/>
        <v/>
      </c>
      <c r="BI1372" s="25" t="str">
        <f t="shared" si="701"/>
        <v/>
      </c>
      <c r="BJ1372" s="25" t="str">
        <f t="shared" si="702"/>
        <v/>
      </c>
      <c r="BK1372" s="25" t="str">
        <f t="shared" si="703"/>
        <v/>
      </c>
      <c r="BL1372" s="25" t="str">
        <f t="shared" si="704"/>
        <v/>
      </c>
      <c r="BM1372" s="25" t="str">
        <f t="shared" si="705"/>
        <v/>
      </c>
      <c r="BN1372" s="25" t="str">
        <f t="shared" si="706"/>
        <v/>
      </c>
    </row>
    <row r="1373" spans="1:66" x14ac:dyDescent="0.25">
      <c r="A1373" s="20" t="str">
        <f>IF('S.D. Paste sheet'!A1373="","",'S.D. Paste sheet'!A1373)</f>
        <v/>
      </c>
      <c r="B1373" s="20" t="str">
        <f>IF('S.D. Paste sheet'!B1373="","",'S.D. Paste sheet'!B1373)</f>
        <v/>
      </c>
      <c r="C1373" s="20" t="str">
        <f>IF('S.D. Paste sheet'!C1373="","",'S.D. Paste sheet'!C1373)</f>
        <v/>
      </c>
      <c r="D1373" s="20" t="str">
        <f>IF('S.D. Paste sheet'!D1373="","",'S.D. Paste sheet'!D1373)</f>
        <v/>
      </c>
      <c r="E1373" s="20" t="str">
        <f>IF('S.D. Paste sheet'!E1373="","",UPPER('S.D. Paste sheet'!E1373))</f>
        <v/>
      </c>
      <c r="F1373" s="20" t="str">
        <f>IF('S.D. Paste sheet'!F1373="","",'S.D. Paste sheet'!F1373)</f>
        <v/>
      </c>
      <c r="G1373" s="20" t="str">
        <f>IF('S.D. Paste sheet'!G1373="","",UPPER('S.D. Paste sheet'!G1373))</f>
        <v/>
      </c>
      <c r="H1373" s="20" t="str">
        <f>IF('S.D. Paste sheet'!H1373="","",UPPER('S.D. Paste sheet'!H1373))</f>
        <v/>
      </c>
      <c r="I1373" s="20" t="str">
        <f>IF('S.D. Paste sheet'!I1373="","",'S.D. Paste sheet'!I1373)</f>
        <v/>
      </c>
      <c r="J1373" s="20" t="str">
        <f>IF('S.D. Paste sheet'!J1373="","",'S.D. Paste sheet'!J1373)</f>
        <v/>
      </c>
      <c r="K1373" s="20" t="str">
        <f>IF('S.D. Paste sheet'!K1373="","",'S.D. Paste sheet'!K1373)</f>
        <v/>
      </c>
      <c r="L1373" s="20" t="str">
        <f>IF('S.D. Paste sheet'!L1373="","",'S.D. Paste sheet'!L1373)</f>
        <v/>
      </c>
      <c r="M1373" s="20" t="str">
        <f>IF('S.D. Paste sheet'!M1373="","",'S.D. Paste sheet'!M1373)</f>
        <v/>
      </c>
      <c r="N1373" s="20" t="str">
        <f>IF('S.D. Paste sheet'!N1373="","",'S.D. Paste sheet'!N1373)</f>
        <v/>
      </c>
      <c r="O1373" s="20" t="str">
        <f>IF('S.D. Paste sheet'!O1373="","",'S.D. Paste sheet'!O1373)</f>
        <v/>
      </c>
      <c r="P1373" s="20" t="str">
        <f>IF('S.D. Paste sheet'!P1373="","",'S.D. Paste sheet'!P1373)</f>
        <v/>
      </c>
      <c r="Q1373" s="20" t="str">
        <f>IF('S.D. Paste sheet'!Q1373="","",'S.D. Paste sheet'!Q1373)</f>
        <v/>
      </c>
      <c r="R1373" s="20" t="str">
        <f>IF('S.D. Paste sheet'!R1373="","",'S.D. Paste sheet'!R1373)</f>
        <v/>
      </c>
      <c r="S1373" s="20" t="str">
        <f>IF('S.D. Paste sheet'!S1373="","",'S.D. Paste sheet'!S1373)</f>
        <v/>
      </c>
      <c r="T1373" s="20" t="str">
        <f>IF('S.D. Paste sheet'!T1373="","",'S.D. Paste sheet'!T1373)</f>
        <v/>
      </c>
      <c r="U1373" s="20" t="str">
        <f>IF('S.D. Paste sheet'!U1373="","",'S.D. Paste sheet'!U1373)</f>
        <v/>
      </c>
      <c r="V1373" s="20" t="str">
        <f>IF('S.D. Paste sheet'!V1373="","",'S.D. Paste sheet'!V1373)</f>
        <v/>
      </c>
      <c r="W1373" s="20" t="str">
        <f>IF('S.D. Paste sheet'!W1373="","",'S.D. Paste sheet'!W1373)</f>
        <v/>
      </c>
      <c r="X1373" s="20" t="str">
        <f>IF('S.D. Paste sheet'!X1373="","",'S.D. Paste sheet'!X1373)</f>
        <v/>
      </c>
      <c r="Y1373" s="20" t="str">
        <f>IF('S.D. Paste sheet'!Y1373="","",'S.D. Paste sheet'!Y1373)</f>
        <v/>
      </c>
      <c r="Z1373" s="20" t="str">
        <f>IF('S.D. Paste sheet'!Z1373="","",'S.D. Paste sheet'!Z1373)</f>
        <v/>
      </c>
      <c r="AA1373" s="20" t="str">
        <f>IF('S.D. Paste sheet'!AA1373="","",'S.D. Paste sheet'!AA1373)</f>
        <v/>
      </c>
      <c r="AB1373" s="20" t="str">
        <f>IF('S.D. Paste sheet'!AB1373="","",'S.D. Paste sheet'!AB1373)</f>
        <v/>
      </c>
      <c r="AC1373" s="20" t="str">
        <f>IF('S.D. Paste sheet'!AC1373="","",'S.D. Paste sheet'!AC1373)</f>
        <v/>
      </c>
      <c r="AD1373" s="20" t="str">
        <f>IF('S.D. Paste sheet'!AD1373="","",'S.D. Paste sheet'!AD1373)</f>
        <v/>
      </c>
      <c r="AE1373" s="28"/>
      <c r="AF1373" t="str">
        <f>IF(AK1373="","",IF(AK1373&gt;0,COUNT($AG$2:AG1373),""))</f>
        <v/>
      </c>
      <c r="AG1373" s="25" t="str">
        <f t="shared" si="675"/>
        <v/>
      </c>
      <c r="AH1373" s="25" t="str">
        <f t="shared" si="676"/>
        <v/>
      </c>
      <c r="AI1373" s="25" t="str">
        <f t="shared" si="677"/>
        <v/>
      </c>
      <c r="AJ1373" s="25" t="str">
        <f t="shared" si="678"/>
        <v/>
      </c>
      <c r="AK1373" s="25" t="str">
        <f t="shared" si="679"/>
        <v/>
      </c>
      <c r="AL1373" s="25" t="str">
        <f t="shared" si="680"/>
        <v/>
      </c>
      <c r="AM1373" s="25" t="str">
        <f t="shared" si="681"/>
        <v/>
      </c>
      <c r="AN1373" s="25" t="str">
        <f t="shared" si="682"/>
        <v/>
      </c>
      <c r="AO1373" s="25" t="str">
        <f t="shared" si="683"/>
        <v/>
      </c>
      <c r="AP1373" s="25" t="str">
        <f t="shared" si="684"/>
        <v/>
      </c>
      <c r="AQ1373" s="25" t="str">
        <f t="shared" si="685"/>
        <v/>
      </c>
      <c r="AR1373" s="25" t="str">
        <f t="shared" si="686"/>
        <v/>
      </c>
      <c r="AS1373" s="25" t="str">
        <f t="shared" si="687"/>
        <v/>
      </c>
      <c r="AT1373" s="25" t="str">
        <f t="shared" si="688"/>
        <v/>
      </c>
      <c r="AU1373" s="25" t="str">
        <f t="shared" si="689"/>
        <v/>
      </c>
      <c r="AV1373" s="25" t="str">
        <f t="shared" si="690"/>
        <v/>
      </c>
      <c r="AX1373" t="str">
        <f>IF(BC1373="","",IF(BC1373&gt;0,COUNT($AY$2:AY1373),""))</f>
        <v/>
      </c>
      <c r="AY1373" s="25" t="str">
        <f t="shared" si="691"/>
        <v/>
      </c>
      <c r="AZ1373" s="25" t="str">
        <f t="shared" si="692"/>
        <v/>
      </c>
      <c r="BA1373" s="25" t="str">
        <f t="shared" si="693"/>
        <v/>
      </c>
      <c r="BB1373" s="25" t="str">
        <f t="shared" si="694"/>
        <v/>
      </c>
      <c r="BC1373" s="25" t="str">
        <f t="shared" si="695"/>
        <v/>
      </c>
      <c r="BD1373" s="25" t="str">
        <f t="shared" si="696"/>
        <v/>
      </c>
      <c r="BE1373" s="25" t="str">
        <f t="shared" si="697"/>
        <v/>
      </c>
      <c r="BF1373" s="25" t="str">
        <f t="shared" si="698"/>
        <v/>
      </c>
      <c r="BG1373" s="25" t="str">
        <f t="shared" si="699"/>
        <v/>
      </c>
      <c r="BH1373" s="25" t="str">
        <f t="shared" si="700"/>
        <v/>
      </c>
      <c r="BI1373" s="25" t="str">
        <f t="shared" si="701"/>
        <v/>
      </c>
      <c r="BJ1373" s="25" t="str">
        <f t="shared" si="702"/>
        <v/>
      </c>
      <c r="BK1373" s="25" t="str">
        <f t="shared" si="703"/>
        <v/>
      </c>
      <c r="BL1373" s="25" t="str">
        <f t="shared" si="704"/>
        <v/>
      </c>
      <c r="BM1373" s="25" t="str">
        <f t="shared" si="705"/>
        <v/>
      </c>
      <c r="BN1373" s="25" t="str">
        <f t="shared" si="706"/>
        <v/>
      </c>
    </row>
    <row r="1374" spans="1:66" x14ac:dyDescent="0.25">
      <c r="A1374" s="20" t="str">
        <f>IF('S.D. Paste sheet'!A1374="","",'S.D. Paste sheet'!A1374)</f>
        <v/>
      </c>
      <c r="B1374" s="20" t="str">
        <f>IF('S.D. Paste sheet'!B1374="","",'S.D. Paste sheet'!B1374)</f>
        <v/>
      </c>
      <c r="C1374" s="20" t="str">
        <f>IF('S.D. Paste sheet'!C1374="","",'S.D. Paste sheet'!C1374)</f>
        <v/>
      </c>
      <c r="D1374" s="20" t="str">
        <f>IF('S.D. Paste sheet'!D1374="","",'S.D. Paste sheet'!D1374)</f>
        <v/>
      </c>
      <c r="E1374" s="20" t="str">
        <f>IF('S.D. Paste sheet'!E1374="","",UPPER('S.D. Paste sheet'!E1374))</f>
        <v/>
      </c>
      <c r="F1374" s="20" t="str">
        <f>IF('S.D. Paste sheet'!F1374="","",'S.D. Paste sheet'!F1374)</f>
        <v/>
      </c>
      <c r="G1374" s="20" t="str">
        <f>IF('S.D. Paste sheet'!G1374="","",UPPER('S.D. Paste sheet'!G1374))</f>
        <v/>
      </c>
      <c r="H1374" s="20" t="str">
        <f>IF('S.D. Paste sheet'!H1374="","",UPPER('S.D. Paste sheet'!H1374))</f>
        <v/>
      </c>
      <c r="I1374" s="20" t="str">
        <f>IF('S.D. Paste sheet'!I1374="","",'S.D. Paste sheet'!I1374)</f>
        <v/>
      </c>
      <c r="J1374" s="20" t="str">
        <f>IF('S.D. Paste sheet'!J1374="","",'S.D. Paste sheet'!J1374)</f>
        <v/>
      </c>
      <c r="K1374" s="20" t="str">
        <f>IF('S.D. Paste sheet'!K1374="","",'S.D. Paste sheet'!K1374)</f>
        <v/>
      </c>
      <c r="L1374" s="20" t="str">
        <f>IF('S.D. Paste sheet'!L1374="","",'S.D. Paste sheet'!L1374)</f>
        <v/>
      </c>
      <c r="M1374" s="20" t="str">
        <f>IF('S.D. Paste sheet'!M1374="","",'S.D. Paste sheet'!M1374)</f>
        <v/>
      </c>
      <c r="N1374" s="20" t="str">
        <f>IF('S.D. Paste sheet'!N1374="","",'S.D. Paste sheet'!N1374)</f>
        <v/>
      </c>
      <c r="O1374" s="20" t="str">
        <f>IF('S.D. Paste sheet'!O1374="","",'S.D. Paste sheet'!O1374)</f>
        <v/>
      </c>
      <c r="P1374" s="20" t="str">
        <f>IF('S.D. Paste sheet'!P1374="","",'S.D. Paste sheet'!P1374)</f>
        <v/>
      </c>
      <c r="Q1374" s="20" t="str">
        <f>IF('S.D. Paste sheet'!Q1374="","",'S.D. Paste sheet'!Q1374)</f>
        <v/>
      </c>
      <c r="R1374" s="20" t="str">
        <f>IF('S.D. Paste sheet'!R1374="","",'S.D. Paste sheet'!R1374)</f>
        <v/>
      </c>
      <c r="S1374" s="20" t="str">
        <f>IF('S.D. Paste sheet'!S1374="","",'S.D. Paste sheet'!S1374)</f>
        <v/>
      </c>
      <c r="T1374" s="20" t="str">
        <f>IF('S.D. Paste sheet'!T1374="","",'S.D. Paste sheet'!T1374)</f>
        <v/>
      </c>
      <c r="U1374" s="20" t="str">
        <f>IF('S.D. Paste sheet'!U1374="","",'S.D. Paste sheet'!U1374)</f>
        <v/>
      </c>
      <c r="V1374" s="20" t="str">
        <f>IF('S.D. Paste sheet'!V1374="","",'S.D. Paste sheet'!V1374)</f>
        <v/>
      </c>
      <c r="W1374" s="20" t="str">
        <f>IF('S.D. Paste sheet'!W1374="","",'S.D. Paste sheet'!W1374)</f>
        <v/>
      </c>
      <c r="X1374" s="20" t="str">
        <f>IF('S.D. Paste sheet'!X1374="","",'S.D. Paste sheet'!X1374)</f>
        <v/>
      </c>
      <c r="Y1374" s="20" t="str">
        <f>IF('S.D. Paste sheet'!Y1374="","",'S.D. Paste sheet'!Y1374)</f>
        <v/>
      </c>
      <c r="Z1374" s="20" t="str">
        <f>IF('S.D. Paste sheet'!Z1374="","",'S.D. Paste sheet'!Z1374)</f>
        <v/>
      </c>
      <c r="AA1374" s="20" t="str">
        <f>IF('S.D. Paste sheet'!AA1374="","",'S.D. Paste sheet'!AA1374)</f>
        <v/>
      </c>
      <c r="AB1374" s="20" t="str">
        <f>IF('S.D. Paste sheet'!AB1374="","",'S.D. Paste sheet'!AB1374)</f>
        <v/>
      </c>
      <c r="AC1374" s="20" t="str">
        <f>IF('S.D. Paste sheet'!AC1374="","",'S.D. Paste sheet'!AC1374)</f>
        <v/>
      </c>
      <c r="AD1374" s="20" t="str">
        <f>IF('S.D. Paste sheet'!AD1374="","",'S.D. Paste sheet'!AD1374)</f>
        <v/>
      </c>
      <c r="AE1374" s="28"/>
      <c r="AF1374" t="str">
        <f>IF(AK1374="","",IF(AK1374&gt;0,COUNT($AG$2:AG1374),""))</f>
        <v/>
      </c>
      <c r="AG1374" s="25" t="str">
        <f t="shared" si="675"/>
        <v/>
      </c>
      <c r="AH1374" s="25" t="str">
        <f t="shared" si="676"/>
        <v/>
      </c>
      <c r="AI1374" s="25" t="str">
        <f t="shared" si="677"/>
        <v/>
      </c>
      <c r="AJ1374" s="25" t="str">
        <f t="shared" si="678"/>
        <v/>
      </c>
      <c r="AK1374" s="25" t="str">
        <f t="shared" si="679"/>
        <v/>
      </c>
      <c r="AL1374" s="25" t="str">
        <f t="shared" si="680"/>
        <v/>
      </c>
      <c r="AM1374" s="25" t="str">
        <f t="shared" si="681"/>
        <v/>
      </c>
      <c r="AN1374" s="25" t="str">
        <f t="shared" si="682"/>
        <v/>
      </c>
      <c r="AO1374" s="25" t="str">
        <f t="shared" si="683"/>
        <v/>
      </c>
      <c r="AP1374" s="25" t="str">
        <f t="shared" si="684"/>
        <v/>
      </c>
      <c r="AQ1374" s="25" t="str">
        <f t="shared" si="685"/>
        <v/>
      </c>
      <c r="AR1374" s="25" t="str">
        <f t="shared" si="686"/>
        <v/>
      </c>
      <c r="AS1374" s="25" t="str">
        <f t="shared" si="687"/>
        <v/>
      </c>
      <c r="AT1374" s="25" t="str">
        <f t="shared" si="688"/>
        <v/>
      </c>
      <c r="AU1374" s="25" t="str">
        <f t="shared" si="689"/>
        <v/>
      </c>
      <c r="AV1374" s="25" t="str">
        <f t="shared" si="690"/>
        <v/>
      </c>
      <c r="AX1374" t="str">
        <f>IF(BC1374="","",IF(BC1374&gt;0,COUNT($AY$2:AY1374),""))</f>
        <v/>
      </c>
      <c r="AY1374" s="25" t="str">
        <f t="shared" si="691"/>
        <v/>
      </c>
      <c r="AZ1374" s="25" t="str">
        <f t="shared" si="692"/>
        <v/>
      </c>
      <c r="BA1374" s="25" t="str">
        <f t="shared" si="693"/>
        <v/>
      </c>
      <c r="BB1374" s="25" t="str">
        <f t="shared" si="694"/>
        <v/>
      </c>
      <c r="BC1374" s="25" t="str">
        <f t="shared" si="695"/>
        <v/>
      </c>
      <c r="BD1374" s="25" t="str">
        <f t="shared" si="696"/>
        <v/>
      </c>
      <c r="BE1374" s="25" t="str">
        <f t="shared" si="697"/>
        <v/>
      </c>
      <c r="BF1374" s="25" t="str">
        <f t="shared" si="698"/>
        <v/>
      </c>
      <c r="BG1374" s="25" t="str">
        <f t="shared" si="699"/>
        <v/>
      </c>
      <c r="BH1374" s="25" t="str">
        <f t="shared" si="700"/>
        <v/>
      </c>
      <c r="BI1374" s="25" t="str">
        <f t="shared" si="701"/>
        <v/>
      </c>
      <c r="BJ1374" s="25" t="str">
        <f t="shared" si="702"/>
        <v/>
      </c>
      <c r="BK1374" s="25" t="str">
        <f t="shared" si="703"/>
        <v/>
      </c>
      <c r="BL1374" s="25" t="str">
        <f t="shared" si="704"/>
        <v/>
      </c>
      <c r="BM1374" s="25" t="str">
        <f t="shared" si="705"/>
        <v/>
      </c>
      <c r="BN1374" s="25" t="str">
        <f t="shared" si="706"/>
        <v/>
      </c>
    </row>
    <row r="1375" spans="1:66" x14ac:dyDescent="0.25">
      <c r="A1375" s="20" t="str">
        <f>IF('S.D. Paste sheet'!A1375="","",'S.D. Paste sheet'!A1375)</f>
        <v/>
      </c>
      <c r="B1375" s="20" t="str">
        <f>IF('S.D. Paste sheet'!B1375="","",'S.D. Paste sheet'!B1375)</f>
        <v/>
      </c>
      <c r="C1375" s="20" t="str">
        <f>IF('S.D. Paste sheet'!C1375="","",'S.D. Paste sheet'!C1375)</f>
        <v/>
      </c>
      <c r="D1375" s="20" t="str">
        <f>IF('S.D. Paste sheet'!D1375="","",'S.D. Paste sheet'!D1375)</f>
        <v/>
      </c>
      <c r="E1375" s="20" t="str">
        <f>IF('S.D. Paste sheet'!E1375="","",UPPER('S.D. Paste sheet'!E1375))</f>
        <v/>
      </c>
      <c r="F1375" s="20" t="str">
        <f>IF('S.D. Paste sheet'!F1375="","",'S.D. Paste sheet'!F1375)</f>
        <v/>
      </c>
      <c r="G1375" s="20" t="str">
        <f>IF('S.D. Paste sheet'!G1375="","",UPPER('S.D. Paste sheet'!G1375))</f>
        <v/>
      </c>
      <c r="H1375" s="20" t="str">
        <f>IF('S.D. Paste sheet'!H1375="","",UPPER('S.D. Paste sheet'!H1375))</f>
        <v/>
      </c>
      <c r="I1375" s="20" t="str">
        <f>IF('S.D. Paste sheet'!I1375="","",'S.D. Paste sheet'!I1375)</f>
        <v/>
      </c>
      <c r="J1375" s="20" t="str">
        <f>IF('S.D. Paste sheet'!J1375="","",'S.D. Paste sheet'!J1375)</f>
        <v/>
      </c>
      <c r="K1375" s="20" t="str">
        <f>IF('S.D. Paste sheet'!K1375="","",'S.D. Paste sheet'!K1375)</f>
        <v/>
      </c>
      <c r="L1375" s="20" t="str">
        <f>IF('S.D. Paste sheet'!L1375="","",'S.D. Paste sheet'!L1375)</f>
        <v/>
      </c>
      <c r="M1375" s="20" t="str">
        <f>IF('S.D. Paste sheet'!M1375="","",'S.D. Paste sheet'!M1375)</f>
        <v/>
      </c>
      <c r="N1375" s="20" t="str">
        <f>IF('S.D. Paste sheet'!N1375="","",'S.D. Paste sheet'!N1375)</f>
        <v/>
      </c>
      <c r="O1375" s="20" t="str">
        <f>IF('S.D. Paste sheet'!O1375="","",'S.D. Paste sheet'!O1375)</f>
        <v/>
      </c>
      <c r="P1375" s="20" t="str">
        <f>IF('S.D. Paste sheet'!P1375="","",'S.D. Paste sheet'!P1375)</f>
        <v/>
      </c>
      <c r="Q1375" s="20" t="str">
        <f>IF('S.D. Paste sheet'!Q1375="","",'S.D. Paste sheet'!Q1375)</f>
        <v/>
      </c>
      <c r="R1375" s="20" t="str">
        <f>IF('S.D. Paste sheet'!R1375="","",'S.D. Paste sheet'!R1375)</f>
        <v/>
      </c>
      <c r="S1375" s="20" t="str">
        <f>IF('S.D. Paste sheet'!S1375="","",'S.D. Paste sheet'!S1375)</f>
        <v/>
      </c>
      <c r="T1375" s="20" t="str">
        <f>IF('S.D. Paste sheet'!T1375="","",'S.D. Paste sheet'!T1375)</f>
        <v/>
      </c>
      <c r="U1375" s="20" t="str">
        <f>IF('S.D. Paste sheet'!U1375="","",'S.D. Paste sheet'!U1375)</f>
        <v/>
      </c>
      <c r="V1375" s="20" t="str">
        <f>IF('S.D. Paste sheet'!V1375="","",'S.D. Paste sheet'!V1375)</f>
        <v/>
      </c>
      <c r="W1375" s="20" t="str">
        <f>IF('S.D. Paste sheet'!W1375="","",'S.D. Paste sheet'!W1375)</f>
        <v/>
      </c>
      <c r="X1375" s="20" t="str">
        <f>IF('S.D. Paste sheet'!X1375="","",'S.D. Paste sheet'!X1375)</f>
        <v/>
      </c>
      <c r="Y1375" s="20" t="str">
        <f>IF('S.D. Paste sheet'!Y1375="","",'S.D. Paste sheet'!Y1375)</f>
        <v/>
      </c>
      <c r="Z1375" s="20" t="str">
        <f>IF('S.D. Paste sheet'!Z1375="","",'S.D. Paste sheet'!Z1375)</f>
        <v/>
      </c>
      <c r="AA1375" s="20" t="str">
        <f>IF('S.D. Paste sheet'!AA1375="","",'S.D. Paste sheet'!AA1375)</f>
        <v/>
      </c>
      <c r="AB1375" s="20" t="str">
        <f>IF('S.D. Paste sheet'!AB1375="","",'S.D. Paste sheet'!AB1375)</f>
        <v/>
      </c>
      <c r="AC1375" s="20" t="str">
        <f>IF('S.D. Paste sheet'!AC1375="","",'S.D. Paste sheet'!AC1375)</f>
        <v/>
      </c>
      <c r="AD1375" s="20" t="str">
        <f>IF('S.D. Paste sheet'!AD1375="","",'S.D. Paste sheet'!AD1375)</f>
        <v/>
      </c>
      <c r="AE1375" s="28"/>
      <c r="AF1375" t="str">
        <f>IF(AK1375="","",IF(AK1375&gt;0,COUNT($AG$2:AG1375),""))</f>
        <v/>
      </c>
      <c r="AG1375" s="25" t="str">
        <f t="shared" si="675"/>
        <v/>
      </c>
      <c r="AH1375" s="25" t="str">
        <f t="shared" si="676"/>
        <v/>
      </c>
      <c r="AI1375" s="25" t="str">
        <f t="shared" si="677"/>
        <v/>
      </c>
      <c r="AJ1375" s="25" t="str">
        <f t="shared" si="678"/>
        <v/>
      </c>
      <c r="AK1375" s="25" t="str">
        <f t="shared" si="679"/>
        <v/>
      </c>
      <c r="AL1375" s="25" t="str">
        <f t="shared" si="680"/>
        <v/>
      </c>
      <c r="AM1375" s="25" t="str">
        <f t="shared" si="681"/>
        <v/>
      </c>
      <c r="AN1375" s="25" t="str">
        <f t="shared" si="682"/>
        <v/>
      </c>
      <c r="AO1375" s="25" t="str">
        <f t="shared" si="683"/>
        <v/>
      </c>
      <c r="AP1375" s="25" t="str">
        <f t="shared" si="684"/>
        <v/>
      </c>
      <c r="AQ1375" s="25" t="str">
        <f t="shared" si="685"/>
        <v/>
      </c>
      <c r="AR1375" s="25" t="str">
        <f t="shared" si="686"/>
        <v/>
      </c>
      <c r="AS1375" s="25" t="str">
        <f t="shared" si="687"/>
        <v/>
      </c>
      <c r="AT1375" s="25" t="str">
        <f t="shared" si="688"/>
        <v/>
      </c>
      <c r="AU1375" s="25" t="str">
        <f t="shared" si="689"/>
        <v/>
      </c>
      <c r="AV1375" s="25" t="str">
        <f t="shared" si="690"/>
        <v/>
      </c>
      <c r="AX1375" t="str">
        <f>IF(BC1375="","",IF(BC1375&gt;0,COUNT($AY$2:AY1375),""))</f>
        <v/>
      </c>
      <c r="AY1375" s="25" t="str">
        <f t="shared" si="691"/>
        <v/>
      </c>
      <c r="AZ1375" s="25" t="str">
        <f t="shared" si="692"/>
        <v/>
      </c>
      <c r="BA1375" s="25" t="str">
        <f t="shared" si="693"/>
        <v/>
      </c>
      <c r="BB1375" s="25" t="str">
        <f t="shared" si="694"/>
        <v/>
      </c>
      <c r="BC1375" s="25" t="str">
        <f t="shared" si="695"/>
        <v/>
      </c>
      <c r="BD1375" s="25" t="str">
        <f t="shared" si="696"/>
        <v/>
      </c>
      <c r="BE1375" s="25" t="str">
        <f t="shared" si="697"/>
        <v/>
      </c>
      <c r="BF1375" s="25" t="str">
        <f t="shared" si="698"/>
        <v/>
      </c>
      <c r="BG1375" s="25" t="str">
        <f t="shared" si="699"/>
        <v/>
      </c>
      <c r="BH1375" s="25" t="str">
        <f t="shared" si="700"/>
        <v/>
      </c>
      <c r="BI1375" s="25" t="str">
        <f t="shared" si="701"/>
        <v/>
      </c>
      <c r="BJ1375" s="25" t="str">
        <f t="shared" si="702"/>
        <v/>
      </c>
      <c r="BK1375" s="25" t="str">
        <f t="shared" si="703"/>
        <v/>
      </c>
      <c r="BL1375" s="25" t="str">
        <f t="shared" si="704"/>
        <v/>
      </c>
      <c r="BM1375" s="25" t="str">
        <f t="shared" si="705"/>
        <v/>
      </c>
      <c r="BN1375" s="25" t="str">
        <f t="shared" si="706"/>
        <v/>
      </c>
    </row>
    <row r="1376" spans="1:66" x14ac:dyDescent="0.25">
      <c r="A1376" s="20" t="str">
        <f>IF('S.D. Paste sheet'!A1376="","",'S.D. Paste sheet'!A1376)</f>
        <v/>
      </c>
      <c r="B1376" s="20" t="str">
        <f>IF('S.D. Paste sheet'!B1376="","",'S.D. Paste sheet'!B1376)</f>
        <v/>
      </c>
      <c r="C1376" s="20" t="str">
        <f>IF('S.D. Paste sheet'!C1376="","",'S.D. Paste sheet'!C1376)</f>
        <v/>
      </c>
      <c r="D1376" s="20" t="str">
        <f>IF('S.D. Paste sheet'!D1376="","",'S.D. Paste sheet'!D1376)</f>
        <v/>
      </c>
      <c r="E1376" s="20" t="str">
        <f>IF('S.D. Paste sheet'!E1376="","",UPPER('S.D. Paste sheet'!E1376))</f>
        <v/>
      </c>
      <c r="F1376" s="20" t="str">
        <f>IF('S.D. Paste sheet'!F1376="","",'S.D. Paste sheet'!F1376)</f>
        <v/>
      </c>
      <c r="G1376" s="20" t="str">
        <f>IF('S.D. Paste sheet'!G1376="","",UPPER('S.D. Paste sheet'!G1376))</f>
        <v/>
      </c>
      <c r="H1376" s="20" t="str">
        <f>IF('S.D. Paste sheet'!H1376="","",UPPER('S.D. Paste sheet'!H1376))</f>
        <v/>
      </c>
      <c r="I1376" s="20" t="str">
        <f>IF('S.D. Paste sheet'!I1376="","",'S.D. Paste sheet'!I1376)</f>
        <v/>
      </c>
      <c r="J1376" s="20" t="str">
        <f>IF('S.D. Paste sheet'!J1376="","",'S.D. Paste sheet'!J1376)</f>
        <v/>
      </c>
      <c r="K1376" s="20" t="str">
        <f>IF('S.D. Paste sheet'!K1376="","",'S.D. Paste sheet'!K1376)</f>
        <v/>
      </c>
      <c r="L1376" s="20" t="str">
        <f>IF('S.D. Paste sheet'!L1376="","",'S.D. Paste sheet'!L1376)</f>
        <v/>
      </c>
      <c r="M1376" s="20" t="str">
        <f>IF('S.D. Paste sheet'!M1376="","",'S.D. Paste sheet'!M1376)</f>
        <v/>
      </c>
      <c r="N1376" s="20" t="str">
        <f>IF('S.D. Paste sheet'!N1376="","",'S.D. Paste sheet'!N1376)</f>
        <v/>
      </c>
      <c r="O1376" s="20" t="str">
        <f>IF('S.D. Paste sheet'!O1376="","",'S.D. Paste sheet'!O1376)</f>
        <v/>
      </c>
      <c r="P1376" s="20" t="str">
        <f>IF('S.D. Paste sheet'!P1376="","",'S.D. Paste sheet'!P1376)</f>
        <v/>
      </c>
      <c r="Q1376" s="20" t="str">
        <f>IF('S.D. Paste sheet'!Q1376="","",'S.D. Paste sheet'!Q1376)</f>
        <v/>
      </c>
      <c r="R1376" s="20" t="str">
        <f>IF('S.D. Paste sheet'!R1376="","",'S.D. Paste sheet'!R1376)</f>
        <v/>
      </c>
      <c r="S1376" s="20" t="str">
        <f>IF('S.D. Paste sheet'!S1376="","",'S.D. Paste sheet'!S1376)</f>
        <v/>
      </c>
      <c r="T1376" s="20" t="str">
        <f>IF('S.D. Paste sheet'!T1376="","",'S.D. Paste sheet'!T1376)</f>
        <v/>
      </c>
      <c r="U1376" s="20" t="str">
        <f>IF('S.D. Paste sheet'!U1376="","",'S.D. Paste sheet'!U1376)</f>
        <v/>
      </c>
      <c r="V1376" s="20" t="str">
        <f>IF('S.D. Paste sheet'!V1376="","",'S.D. Paste sheet'!V1376)</f>
        <v/>
      </c>
      <c r="W1376" s="20" t="str">
        <f>IF('S.D. Paste sheet'!W1376="","",'S.D. Paste sheet'!W1376)</f>
        <v/>
      </c>
      <c r="X1376" s="20" t="str">
        <f>IF('S.D. Paste sheet'!X1376="","",'S.D. Paste sheet'!X1376)</f>
        <v/>
      </c>
      <c r="Y1376" s="20" t="str">
        <f>IF('S.D. Paste sheet'!Y1376="","",'S.D. Paste sheet'!Y1376)</f>
        <v/>
      </c>
      <c r="Z1376" s="20" t="str">
        <f>IF('S.D. Paste sheet'!Z1376="","",'S.D. Paste sheet'!Z1376)</f>
        <v/>
      </c>
      <c r="AA1376" s="20" t="str">
        <f>IF('S.D. Paste sheet'!AA1376="","",'S.D. Paste sheet'!AA1376)</f>
        <v/>
      </c>
      <c r="AB1376" s="20" t="str">
        <f>IF('S.D. Paste sheet'!AB1376="","",'S.D. Paste sheet'!AB1376)</f>
        <v/>
      </c>
      <c r="AC1376" s="20" t="str">
        <f>IF('S.D. Paste sheet'!AC1376="","",'S.D. Paste sheet'!AC1376)</f>
        <v/>
      </c>
      <c r="AD1376" s="20" t="str">
        <f>IF('S.D. Paste sheet'!AD1376="","",'S.D. Paste sheet'!AD1376)</f>
        <v/>
      </c>
      <c r="AE1376" s="28"/>
      <c r="AF1376" t="str">
        <f>IF(AK1376="","",IF(AK1376&gt;0,COUNT($AG$2:AG1376),""))</f>
        <v/>
      </c>
      <c r="AG1376" s="25" t="str">
        <f t="shared" si="675"/>
        <v/>
      </c>
      <c r="AH1376" s="25" t="str">
        <f t="shared" si="676"/>
        <v/>
      </c>
      <c r="AI1376" s="25" t="str">
        <f t="shared" si="677"/>
        <v/>
      </c>
      <c r="AJ1376" s="25" t="str">
        <f t="shared" si="678"/>
        <v/>
      </c>
      <c r="AK1376" s="25" t="str">
        <f t="shared" si="679"/>
        <v/>
      </c>
      <c r="AL1376" s="25" t="str">
        <f t="shared" si="680"/>
        <v/>
      </c>
      <c r="AM1376" s="25" t="str">
        <f t="shared" si="681"/>
        <v/>
      </c>
      <c r="AN1376" s="25" t="str">
        <f t="shared" si="682"/>
        <v/>
      </c>
      <c r="AO1376" s="25" t="str">
        <f t="shared" si="683"/>
        <v/>
      </c>
      <c r="AP1376" s="25" t="str">
        <f t="shared" si="684"/>
        <v/>
      </c>
      <c r="AQ1376" s="25" t="str">
        <f t="shared" si="685"/>
        <v/>
      </c>
      <c r="AR1376" s="25" t="str">
        <f t="shared" si="686"/>
        <v/>
      </c>
      <c r="AS1376" s="25" t="str">
        <f t="shared" si="687"/>
        <v/>
      </c>
      <c r="AT1376" s="25" t="str">
        <f t="shared" si="688"/>
        <v/>
      </c>
      <c r="AU1376" s="25" t="str">
        <f t="shared" si="689"/>
        <v/>
      </c>
      <c r="AV1376" s="25" t="str">
        <f t="shared" si="690"/>
        <v/>
      </c>
      <c r="AX1376" t="str">
        <f>IF(BC1376="","",IF(BC1376&gt;0,COUNT($AY$2:AY1376),""))</f>
        <v/>
      </c>
      <c r="AY1376" s="25" t="str">
        <f t="shared" si="691"/>
        <v/>
      </c>
      <c r="AZ1376" s="25" t="str">
        <f t="shared" si="692"/>
        <v/>
      </c>
      <c r="BA1376" s="25" t="str">
        <f t="shared" si="693"/>
        <v/>
      </c>
      <c r="BB1376" s="25" t="str">
        <f t="shared" si="694"/>
        <v/>
      </c>
      <c r="BC1376" s="25" t="str">
        <f t="shared" si="695"/>
        <v/>
      </c>
      <c r="BD1376" s="25" t="str">
        <f t="shared" si="696"/>
        <v/>
      </c>
      <c r="BE1376" s="25" t="str">
        <f t="shared" si="697"/>
        <v/>
      </c>
      <c r="BF1376" s="25" t="str">
        <f t="shared" si="698"/>
        <v/>
      </c>
      <c r="BG1376" s="25" t="str">
        <f t="shared" si="699"/>
        <v/>
      </c>
      <c r="BH1376" s="25" t="str">
        <f t="shared" si="700"/>
        <v/>
      </c>
      <c r="BI1376" s="25" t="str">
        <f t="shared" si="701"/>
        <v/>
      </c>
      <c r="BJ1376" s="25" t="str">
        <f t="shared" si="702"/>
        <v/>
      </c>
      <c r="BK1376" s="25" t="str">
        <f t="shared" si="703"/>
        <v/>
      </c>
      <c r="BL1376" s="25" t="str">
        <f t="shared" si="704"/>
        <v/>
      </c>
      <c r="BM1376" s="25" t="str">
        <f t="shared" si="705"/>
        <v/>
      </c>
      <c r="BN1376" s="25" t="str">
        <f t="shared" si="706"/>
        <v/>
      </c>
    </row>
    <row r="1377" spans="1:66" x14ac:dyDescent="0.25">
      <c r="A1377" s="20" t="str">
        <f>IF('S.D. Paste sheet'!A1377="","",'S.D. Paste sheet'!A1377)</f>
        <v/>
      </c>
      <c r="B1377" s="20" t="str">
        <f>IF('S.D. Paste sheet'!B1377="","",'S.D. Paste sheet'!B1377)</f>
        <v/>
      </c>
      <c r="C1377" s="20" t="str">
        <f>IF('S.D. Paste sheet'!C1377="","",'S.D. Paste sheet'!C1377)</f>
        <v/>
      </c>
      <c r="D1377" s="20" t="str">
        <f>IF('S.D. Paste sheet'!D1377="","",'S.D. Paste sheet'!D1377)</f>
        <v/>
      </c>
      <c r="E1377" s="20" t="str">
        <f>IF('S.D. Paste sheet'!E1377="","",UPPER('S.D. Paste sheet'!E1377))</f>
        <v/>
      </c>
      <c r="F1377" s="20" t="str">
        <f>IF('S.D. Paste sheet'!F1377="","",'S.D. Paste sheet'!F1377)</f>
        <v/>
      </c>
      <c r="G1377" s="20" t="str">
        <f>IF('S.D. Paste sheet'!G1377="","",UPPER('S.D. Paste sheet'!G1377))</f>
        <v/>
      </c>
      <c r="H1377" s="20" t="str">
        <f>IF('S.D. Paste sheet'!H1377="","",UPPER('S.D. Paste sheet'!H1377))</f>
        <v/>
      </c>
      <c r="I1377" s="20" t="str">
        <f>IF('S.D. Paste sheet'!I1377="","",'S.D. Paste sheet'!I1377)</f>
        <v/>
      </c>
      <c r="J1377" s="20" t="str">
        <f>IF('S.D. Paste sheet'!J1377="","",'S.D. Paste sheet'!J1377)</f>
        <v/>
      </c>
      <c r="K1377" s="20" t="str">
        <f>IF('S.D. Paste sheet'!K1377="","",'S.D. Paste sheet'!K1377)</f>
        <v/>
      </c>
      <c r="L1377" s="20" t="str">
        <f>IF('S.D. Paste sheet'!L1377="","",'S.D. Paste sheet'!L1377)</f>
        <v/>
      </c>
      <c r="M1377" s="20" t="str">
        <f>IF('S.D. Paste sheet'!M1377="","",'S.D. Paste sheet'!M1377)</f>
        <v/>
      </c>
      <c r="N1377" s="20" t="str">
        <f>IF('S.D. Paste sheet'!N1377="","",'S.D. Paste sheet'!N1377)</f>
        <v/>
      </c>
      <c r="O1377" s="20" t="str">
        <f>IF('S.D. Paste sheet'!O1377="","",'S.D. Paste sheet'!O1377)</f>
        <v/>
      </c>
      <c r="P1377" s="20" t="str">
        <f>IF('S.D. Paste sheet'!P1377="","",'S.D. Paste sheet'!P1377)</f>
        <v/>
      </c>
      <c r="Q1377" s="20" t="str">
        <f>IF('S.D. Paste sheet'!Q1377="","",'S.D. Paste sheet'!Q1377)</f>
        <v/>
      </c>
      <c r="R1377" s="20" t="str">
        <f>IF('S.D. Paste sheet'!R1377="","",'S.D. Paste sheet'!R1377)</f>
        <v/>
      </c>
      <c r="S1377" s="20" t="str">
        <f>IF('S.D. Paste sheet'!S1377="","",'S.D. Paste sheet'!S1377)</f>
        <v/>
      </c>
      <c r="T1377" s="20" t="str">
        <f>IF('S.D. Paste sheet'!T1377="","",'S.D. Paste sheet'!T1377)</f>
        <v/>
      </c>
      <c r="U1377" s="20" t="str">
        <f>IF('S.D. Paste sheet'!U1377="","",'S.D. Paste sheet'!U1377)</f>
        <v/>
      </c>
      <c r="V1377" s="20" t="str">
        <f>IF('S.D. Paste sheet'!V1377="","",'S.D. Paste sheet'!V1377)</f>
        <v/>
      </c>
      <c r="W1377" s="20" t="str">
        <f>IF('S.D. Paste sheet'!W1377="","",'S.D. Paste sheet'!W1377)</f>
        <v/>
      </c>
      <c r="X1377" s="20" t="str">
        <f>IF('S.D. Paste sheet'!X1377="","",'S.D. Paste sheet'!X1377)</f>
        <v/>
      </c>
      <c r="Y1377" s="20" t="str">
        <f>IF('S.D. Paste sheet'!Y1377="","",'S.D. Paste sheet'!Y1377)</f>
        <v/>
      </c>
      <c r="Z1377" s="20" t="str">
        <f>IF('S.D. Paste sheet'!Z1377="","",'S.D. Paste sheet'!Z1377)</f>
        <v/>
      </c>
      <c r="AA1377" s="20" t="str">
        <f>IF('S.D. Paste sheet'!AA1377="","",'S.D. Paste sheet'!AA1377)</f>
        <v/>
      </c>
      <c r="AB1377" s="20" t="str">
        <f>IF('S.D. Paste sheet'!AB1377="","",'S.D. Paste sheet'!AB1377)</f>
        <v/>
      </c>
      <c r="AC1377" s="20" t="str">
        <f>IF('S.D. Paste sheet'!AC1377="","",'S.D. Paste sheet'!AC1377)</f>
        <v/>
      </c>
      <c r="AD1377" s="20" t="str">
        <f>IF('S.D. Paste sheet'!AD1377="","",'S.D. Paste sheet'!AD1377)</f>
        <v/>
      </c>
      <c r="AE1377" s="28"/>
      <c r="AF1377" t="str">
        <f>IF(AK1377="","",IF(AK1377&gt;0,COUNT($AG$2:AG1377),""))</f>
        <v/>
      </c>
      <c r="AG1377" s="25" t="str">
        <f t="shared" si="675"/>
        <v/>
      </c>
      <c r="AH1377" s="25" t="str">
        <f t="shared" si="676"/>
        <v/>
      </c>
      <c r="AI1377" s="25" t="str">
        <f t="shared" si="677"/>
        <v/>
      </c>
      <c r="AJ1377" s="25" t="str">
        <f t="shared" si="678"/>
        <v/>
      </c>
      <c r="AK1377" s="25" t="str">
        <f t="shared" si="679"/>
        <v/>
      </c>
      <c r="AL1377" s="25" t="str">
        <f t="shared" si="680"/>
        <v/>
      </c>
      <c r="AM1377" s="25" t="str">
        <f t="shared" si="681"/>
        <v/>
      </c>
      <c r="AN1377" s="25" t="str">
        <f t="shared" si="682"/>
        <v/>
      </c>
      <c r="AO1377" s="25" t="str">
        <f t="shared" si="683"/>
        <v/>
      </c>
      <c r="AP1377" s="25" t="str">
        <f t="shared" si="684"/>
        <v/>
      </c>
      <c r="AQ1377" s="25" t="str">
        <f t="shared" si="685"/>
        <v/>
      </c>
      <c r="AR1377" s="25" t="str">
        <f t="shared" si="686"/>
        <v/>
      </c>
      <c r="AS1377" s="25" t="str">
        <f t="shared" si="687"/>
        <v/>
      </c>
      <c r="AT1377" s="25" t="str">
        <f t="shared" si="688"/>
        <v/>
      </c>
      <c r="AU1377" s="25" t="str">
        <f t="shared" si="689"/>
        <v/>
      </c>
      <c r="AV1377" s="25" t="str">
        <f t="shared" si="690"/>
        <v/>
      </c>
      <c r="AX1377" t="str">
        <f>IF(BC1377="","",IF(BC1377&gt;0,COUNT($AY$2:AY1377),""))</f>
        <v/>
      </c>
      <c r="AY1377" s="25" t="str">
        <f t="shared" si="691"/>
        <v/>
      </c>
      <c r="AZ1377" s="25" t="str">
        <f t="shared" si="692"/>
        <v/>
      </c>
      <c r="BA1377" s="25" t="str">
        <f t="shared" si="693"/>
        <v/>
      </c>
      <c r="BB1377" s="25" t="str">
        <f t="shared" si="694"/>
        <v/>
      </c>
      <c r="BC1377" s="25" t="str">
        <f t="shared" si="695"/>
        <v/>
      </c>
      <c r="BD1377" s="25" t="str">
        <f t="shared" si="696"/>
        <v/>
      </c>
      <c r="BE1377" s="25" t="str">
        <f t="shared" si="697"/>
        <v/>
      </c>
      <c r="BF1377" s="25" t="str">
        <f t="shared" si="698"/>
        <v/>
      </c>
      <c r="BG1377" s="25" t="str">
        <f t="shared" si="699"/>
        <v/>
      </c>
      <c r="BH1377" s="25" t="str">
        <f t="shared" si="700"/>
        <v/>
      </c>
      <c r="BI1377" s="25" t="str">
        <f t="shared" si="701"/>
        <v/>
      </c>
      <c r="BJ1377" s="25" t="str">
        <f t="shared" si="702"/>
        <v/>
      </c>
      <c r="BK1377" s="25" t="str">
        <f t="shared" si="703"/>
        <v/>
      </c>
      <c r="BL1377" s="25" t="str">
        <f t="shared" si="704"/>
        <v/>
      </c>
      <c r="BM1377" s="25" t="str">
        <f t="shared" si="705"/>
        <v/>
      </c>
      <c r="BN1377" s="25" t="str">
        <f t="shared" si="706"/>
        <v/>
      </c>
    </row>
    <row r="1378" spans="1:66" x14ac:dyDescent="0.25">
      <c r="A1378" s="20" t="str">
        <f>IF('S.D. Paste sheet'!A1378="","",'S.D. Paste sheet'!A1378)</f>
        <v/>
      </c>
      <c r="B1378" s="20" t="str">
        <f>IF('S.D. Paste sheet'!B1378="","",'S.D. Paste sheet'!B1378)</f>
        <v/>
      </c>
      <c r="C1378" s="20" t="str">
        <f>IF('S.D. Paste sheet'!C1378="","",'S.D. Paste sheet'!C1378)</f>
        <v/>
      </c>
      <c r="D1378" s="20" t="str">
        <f>IF('S.D. Paste sheet'!D1378="","",'S.D. Paste sheet'!D1378)</f>
        <v/>
      </c>
      <c r="E1378" s="20" t="str">
        <f>IF('S.D. Paste sheet'!E1378="","",UPPER('S.D. Paste sheet'!E1378))</f>
        <v/>
      </c>
      <c r="F1378" s="20" t="str">
        <f>IF('S.D. Paste sheet'!F1378="","",'S.D. Paste sheet'!F1378)</f>
        <v/>
      </c>
      <c r="G1378" s="20" t="str">
        <f>IF('S.D. Paste sheet'!G1378="","",UPPER('S.D. Paste sheet'!G1378))</f>
        <v/>
      </c>
      <c r="H1378" s="20" t="str">
        <f>IF('S.D. Paste sheet'!H1378="","",UPPER('S.D. Paste sheet'!H1378))</f>
        <v/>
      </c>
      <c r="I1378" s="20" t="str">
        <f>IF('S.D. Paste sheet'!I1378="","",'S.D. Paste sheet'!I1378)</f>
        <v/>
      </c>
      <c r="J1378" s="20" t="str">
        <f>IF('S.D. Paste sheet'!J1378="","",'S.D. Paste sheet'!J1378)</f>
        <v/>
      </c>
      <c r="K1378" s="20" t="str">
        <f>IF('S.D. Paste sheet'!K1378="","",'S.D. Paste sheet'!K1378)</f>
        <v/>
      </c>
      <c r="L1378" s="20" t="str">
        <f>IF('S.D. Paste sheet'!L1378="","",'S.D. Paste sheet'!L1378)</f>
        <v/>
      </c>
      <c r="M1378" s="20" t="str">
        <f>IF('S.D. Paste sheet'!M1378="","",'S.D. Paste sheet'!M1378)</f>
        <v/>
      </c>
      <c r="N1378" s="20" t="str">
        <f>IF('S.D. Paste sheet'!N1378="","",'S.D. Paste sheet'!N1378)</f>
        <v/>
      </c>
      <c r="O1378" s="20" t="str">
        <f>IF('S.D. Paste sheet'!O1378="","",'S.D. Paste sheet'!O1378)</f>
        <v/>
      </c>
      <c r="P1378" s="20" t="str">
        <f>IF('S.D. Paste sheet'!P1378="","",'S.D. Paste sheet'!P1378)</f>
        <v/>
      </c>
      <c r="Q1378" s="20" t="str">
        <f>IF('S.D. Paste sheet'!Q1378="","",'S.D. Paste sheet'!Q1378)</f>
        <v/>
      </c>
      <c r="R1378" s="20" t="str">
        <f>IF('S.D. Paste sheet'!R1378="","",'S.D. Paste sheet'!R1378)</f>
        <v/>
      </c>
      <c r="S1378" s="20" t="str">
        <f>IF('S.D. Paste sheet'!S1378="","",'S.D. Paste sheet'!S1378)</f>
        <v/>
      </c>
      <c r="T1378" s="20" t="str">
        <f>IF('S.D. Paste sheet'!T1378="","",'S.D. Paste sheet'!T1378)</f>
        <v/>
      </c>
      <c r="U1378" s="20" t="str">
        <f>IF('S.D. Paste sheet'!U1378="","",'S.D. Paste sheet'!U1378)</f>
        <v/>
      </c>
      <c r="V1378" s="20" t="str">
        <f>IF('S.D. Paste sheet'!V1378="","",'S.D. Paste sheet'!V1378)</f>
        <v/>
      </c>
      <c r="W1378" s="20" t="str">
        <f>IF('S.D. Paste sheet'!W1378="","",'S.D. Paste sheet'!W1378)</f>
        <v/>
      </c>
      <c r="X1378" s="20" t="str">
        <f>IF('S.D. Paste sheet'!X1378="","",'S.D. Paste sheet'!X1378)</f>
        <v/>
      </c>
      <c r="Y1378" s="20" t="str">
        <f>IF('S.D. Paste sheet'!Y1378="","",'S.D. Paste sheet'!Y1378)</f>
        <v/>
      </c>
      <c r="Z1378" s="20" t="str">
        <f>IF('S.D. Paste sheet'!Z1378="","",'S.D. Paste sheet'!Z1378)</f>
        <v/>
      </c>
      <c r="AA1378" s="20" t="str">
        <f>IF('S.D. Paste sheet'!AA1378="","",'S.D. Paste sheet'!AA1378)</f>
        <v/>
      </c>
      <c r="AB1378" s="20" t="str">
        <f>IF('S.D. Paste sheet'!AB1378="","",'S.D. Paste sheet'!AB1378)</f>
        <v/>
      </c>
      <c r="AC1378" s="20" t="str">
        <f>IF('S.D. Paste sheet'!AC1378="","",'S.D. Paste sheet'!AC1378)</f>
        <v/>
      </c>
      <c r="AD1378" s="20" t="str">
        <f>IF('S.D. Paste sheet'!AD1378="","",'S.D. Paste sheet'!AD1378)</f>
        <v/>
      </c>
      <c r="AE1378" s="28"/>
      <c r="AF1378" t="str">
        <f>IF(AK1378="","",IF(AK1378&gt;0,COUNT($AG$2:AG1378),""))</f>
        <v/>
      </c>
      <c r="AG1378" s="25" t="str">
        <f t="shared" si="675"/>
        <v/>
      </c>
      <c r="AH1378" s="25" t="str">
        <f t="shared" si="676"/>
        <v/>
      </c>
      <c r="AI1378" s="25" t="str">
        <f t="shared" si="677"/>
        <v/>
      </c>
      <c r="AJ1378" s="25" t="str">
        <f t="shared" si="678"/>
        <v/>
      </c>
      <c r="AK1378" s="25" t="str">
        <f t="shared" si="679"/>
        <v/>
      </c>
      <c r="AL1378" s="25" t="str">
        <f t="shared" si="680"/>
        <v/>
      </c>
      <c r="AM1378" s="25" t="str">
        <f t="shared" si="681"/>
        <v/>
      </c>
      <c r="AN1378" s="25" t="str">
        <f t="shared" si="682"/>
        <v/>
      </c>
      <c r="AO1378" s="25" t="str">
        <f t="shared" si="683"/>
        <v/>
      </c>
      <c r="AP1378" s="25" t="str">
        <f t="shared" si="684"/>
        <v/>
      </c>
      <c r="AQ1378" s="25" t="str">
        <f t="shared" si="685"/>
        <v/>
      </c>
      <c r="AR1378" s="25" t="str">
        <f t="shared" si="686"/>
        <v/>
      </c>
      <c r="AS1378" s="25" t="str">
        <f t="shared" si="687"/>
        <v/>
      </c>
      <c r="AT1378" s="25" t="str">
        <f t="shared" si="688"/>
        <v/>
      </c>
      <c r="AU1378" s="25" t="str">
        <f t="shared" si="689"/>
        <v/>
      </c>
      <c r="AV1378" s="25" t="str">
        <f t="shared" si="690"/>
        <v/>
      </c>
      <c r="AX1378" t="str">
        <f>IF(BC1378="","",IF(BC1378&gt;0,COUNT($AY$2:AY1378),""))</f>
        <v/>
      </c>
      <c r="AY1378" s="25" t="str">
        <f t="shared" si="691"/>
        <v/>
      </c>
      <c r="AZ1378" s="25" t="str">
        <f t="shared" si="692"/>
        <v/>
      </c>
      <c r="BA1378" s="25" t="str">
        <f t="shared" si="693"/>
        <v/>
      </c>
      <c r="BB1378" s="25" t="str">
        <f t="shared" si="694"/>
        <v/>
      </c>
      <c r="BC1378" s="25" t="str">
        <f t="shared" si="695"/>
        <v/>
      </c>
      <c r="BD1378" s="25" t="str">
        <f t="shared" si="696"/>
        <v/>
      </c>
      <c r="BE1378" s="25" t="str">
        <f t="shared" si="697"/>
        <v/>
      </c>
      <c r="BF1378" s="25" t="str">
        <f t="shared" si="698"/>
        <v/>
      </c>
      <c r="BG1378" s="25" t="str">
        <f t="shared" si="699"/>
        <v/>
      </c>
      <c r="BH1378" s="25" t="str">
        <f t="shared" si="700"/>
        <v/>
      </c>
      <c r="BI1378" s="25" t="str">
        <f t="shared" si="701"/>
        <v/>
      </c>
      <c r="BJ1378" s="25" t="str">
        <f t="shared" si="702"/>
        <v/>
      </c>
      <c r="BK1378" s="25" t="str">
        <f t="shared" si="703"/>
        <v/>
      </c>
      <c r="BL1378" s="25" t="str">
        <f t="shared" si="704"/>
        <v/>
      </c>
      <c r="BM1378" s="25" t="str">
        <f t="shared" si="705"/>
        <v/>
      </c>
      <c r="BN1378" s="25" t="str">
        <f t="shared" si="706"/>
        <v/>
      </c>
    </row>
    <row r="1379" spans="1:66" x14ac:dyDescent="0.25">
      <c r="A1379" s="20" t="str">
        <f>IF('S.D. Paste sheet'!A1379="","",'S.D. Paste sheet'!A1379)</f>
        <v/>
      </c>
      <c r="B1379" s="20" t="str">
        <f>IF('S.D. Paste sheet'!B1379="","",'S.D. Paste sheet'!B1379)</f>
        <v/>
      </c>
      <c r="C1379" s="20" t="str">
        <f>IF('S.D. Paste sheet'!C1379="","",'S.D. Paste sheet'!C1379)</f>
        <v/>
      </c>
      <c r="D1379" s="20" t="str">
        <f>IF('S.D. Paste sheet'!D1379="","",'S.D. Paste sheet'!D1379)</f>
        <v/>
      </c>
      <c r="E1379" s="20" t="str">
        <f>IF('S.D. Paste sheet'!E1379="","",UPPER('S.D. Paste sheet'!E1379))</f>
        <v/>
      </c>
      <c r="F1379" s="20" t="str">
        <f>IF('S.D. Paste sheet'!F1379="","",'S.D. Paste sheet'!F1379)</f>
        <v/>
      </c>
      <c r="G1379" s="20" t="str">
        <f>IF('S.D. Paste sheet'!G1379="","",UPPER('S.D. Paste sheet'!G1379))</f>
        <v/>
      </c>
      <c r="H1379" s="20" t="str">
        <f>IF('S.D. Paste sheet'!H1379="","",UPPER('S.D. Paste sheet'!H1379))</f>
        <v/>
      </c>
      <c r="I1379" s="20" t="str">
        <f>IF('S.D. Paste sheet'!I1379="","",'S.D. Paste sheet'!I1379)</f>
        <v/>
      </c>
      <c r="J1379" s="20" t="str">
        <f>IF('S.D. Paste sheet'!J1379="","",'S.D. Paste sheet'!J1379)</f>
        <v/>
      </c>
      <c r="K1379" s="20" t="str">
        <f>IF('S.D. Paste sheet'!K1379="","",'S.D. Paste sheet'!K1379)</f>
        <v/>
      </c>
      <c r="L1379" s="20" t="str">
        <f>IF('S.D. Paste sheet'!L1379="","",'S.D. Paste sheet'!L1379)</f>
        <v/>
      </c>
      <c r="M1379" s="20" t="str">
        <f>IF('S.D. Paste sheet'!M1379="","",'S.D. Paste sheet'!M1379)</f>
        <v/>
      </c>
      <c r="N1379" s="20" t="str">
        <f>IF('S.D. Paste sheet'!N1379="","",'S.D. Paste sheet'!N1379)</f>
        <v/>
      </c>
      <c r="O1379" s="20" t="str">
        <f>IF('S.D. Paste sheet'!O1379="","",'S.D. Paste sheet'!O1379)</f>
        <v/>
      </c>
      <c r="P1379" s="20" t="str">
        <f>IF('S.D. Paste sheet'!P1379="","",'S.D. Paste sheet'!P1379)</f>
        <v/>
      </c>
      <c r="Q1379" s="20" t="str">
        <f>IF('S.D. Paste sheet'!Q1379="","",'S.D. Paste sheet'!Q1379)</f>
        <v/>
      </c>
      <c r="R1379" s="20" t="str">
        <f>IF('S.D. Paste sheet'!R1379="","",'S.D. Paste sheet'!R1379)</f>
        <v/>
      </c>
      <c r="S1379" s="20" t="str">
        <f>IF('S.D. Paste sheet'!S1379="","",'S.D. Paste sheet'!S1379)</f>
        <v/>
      </c>
      <c r="T1379" s="20" t="str">
        <f>IF('S.D. Paste sheet'!T1379="","",'S.D. Paste sheet'!T1379)</f>
        <v/>
      </c>
      <c r="U1379" s="20" t="str">
        <f>IF('S.D. Paste sheet'!U1379="","",'S.D. Paste sheet'!U1379)</f>
        <v/>
      </c>
      <c r="V1379" s="20" t="str">
        <f>IF('S.D. Paste sheet'!V1379="","",'S.D. Paste sheet'!V1379)</f>
        <v/>
      </c>
      <c r="W1379" s="20" t="str">
        <f>IF('S.D. Paste sheet'!W1379="","",'S.D. Paste sheet'!W1379)</f>
        <v/>
      </c>
      <c r="X1379" s="20" t="str">
        <f>IF('S.D. Paste sheet'!X1379="","",'S.D. Paste sheet'!X1379)</f>
        <v/>
      </c>
      <c r="Y1379" s="20" t="str">
        <f>IF('S.D. Paste sheet'!Y1379="","",'S.D. Paste sheet'!Y1379)</f>
        <v/>
      </c>
      <c r="Z1379" s="20" t="str">
        <f>IF('S.D. Paste sheet'!Z1379="","",'S.D. Paste sheet'!Z1379)</f>
        <v/>
      </c>
      <c r="AA1379" s="20" t="str">
        <f>IF('S.D. Paste sheet'!AA1379="","",'S.D. Paste sheet'!AA1379)</f>
        <v/>
      </c>
      <c r="AB1379" s="20" t="str">
        <f>IF('S.D. Paste sheet'!AB1379="","",'S.D. Paste sheet'!AB1379)</f>
        <v/>
      </c>
      <c r="AC1379" s="20" t="str">
        <f>IF('S.D. Paste sheet'!AC1379="","",'S.D. Paste sheet'!AC1379)</f>
        <v/>
      </c>
      <c r="AD1379" s="20" t="str">
        <f>IF('S.D. Paste sheet'!AD1379="","",'S.D. Paste sheet'!AD1379)</f>
        <v/>
      </c>
      <c r="AE1379" s="28"/>
      <c r="AF1379" t="str">
        <f>IF(AK1379="","",IF(AK1379&gt;0,COUNT($AG$2:AG1379),""))</f>
        <v/>
      </c>
      <c r="AG1379" s="25" t="str">
        <f t="shared" si="675"/>
        <v/>
      </c>
      <c r="AH1379" s="25" t="str">
        <f t="shared" si="676"/>
        <v/>
      </c>
      <c r="AI1379" s="25" t="str">
        <f t="shared" si="677"/>
        <v/>
      </c>
      <c r="AJ1379" s="25" t="str">
        <f t="shared" si="678"/>
        <v/>
      </c>
      <c r="AK1379" s="25" t="str">
        <f t="shared" si="679"/>
        <v/>
      </c>
      <c r="AL1379" s="25" t="str">
        <f t="shared" si="680"/>
        <v/>
      </c>
      <c r="AM1379" s="25" t="str">
        <f t="shared" si="681"/>
        <v/>
      </c>
      <c r="AN1379" s="25" t="str">
        <f t="shared" si="682"/>
        <v/>
      </c>
      <c r="AO1379" s="25" t="str">
        <f t="shared" si="683"/>
        <v/>
      </c>
      <c r="AP1379" s="25" t="str">
        <f t="shared" si="684"/>
        <v/>
      </c>
      <c r="AQ1379" s="25" t="str">
        <f t="shared" si="685"/>
        <v/>
      </c>
      <c r="AR1379" s="25" t="str">
        <f t="shared" si="686"/>
        <v/>
      </c>
      <c r="AS1379" s="25" t="str">
        <f t="shared" si="687"/>
        <v/>
      </c>
      <c r="AT1379" s="25" t="str">
        <f t="shared" si="688"/>
        <v/>
      </c>
      <c r="AU1379" s="25" t="str">
        <f t="shared" si="689"/>
        <v/>
      </c>
      <c r="AV1379" s="25" t="str">
        <f t="shared" si="690"/>
        <v/>
      </c>
      <c r="AX1379" t="str">
        <f>IF(BC1379="","",IF(BC1379&gt;0,COUNT($AY$2:AY1379),""))</f>
        <v/>
      </c>
      <c r="AY1379" s="25" t="str">
        <f t="shared" si="691"/>
        <v/>
      </c>
      <c r="AZ1379" s="25" t="str">
        <f t="shared" si="692"/>
        <v/>
      </c>
      <c r="BA1379" s="25" t="str">
        <f t="shared" si="693"/>
        <v/>
      </c>
      <c r="BB1379" s="25" t="str">
        <f t="shared" si="694"/>
        <v/>
      </c>
      <c r="BC1379" s="25" t="str">
        <f t="shared" si="695"/>
        <v/>
      </c>
      <c r="BD1379" s="25" t="str">
        <f t="shared" si="696"/>
        <v/>
      </c>
      <c r="BE1379" s="25" t="str">
        <f t="shared" si="697"/>
        <v/>
      </c>
      <c r="BF1379" s="25" t="str">
        <f t="shared" si="698"/>
        <v/>
      </c>
      <c r="BG1379" s="25" t="str">
        <f t="shared" si="699"/>
        <v/>
      </c>
      <c r="BH1379" s="25" t="str">
        <f t="shared" si="700"/>
        <v/>
      </c>
      <c r="BI1379" s="25" t="str">
        <f t="shared" si="701"/>
        <v/>
      </c>
      <c r="BJ1379" s="25" t="str">
        <f t="shared" si="702"/>
        <v/>
      </c>
      <c r="BK1379" s="25" t="str">
        <f t="shared" si="703"/>
        <v/>
      </c>
      <c r="BL1379" s="25" t="str">
        <f t="shared" si="704"/>
        <v/>
      </c>
      <c r="BM1379" s="25" t="str">
        <f t="shared" si="705"/>
        <v/>
      </c>
      <c r="BN1379" s="25" t="str">
        <f t="shared" si="706"/>
        <v/>
      </c>
    </row>
    <row r="1380" spans="1:66" x14ac:dyDescent="0.25">
      <c r="A1380" s="20" t="str">
        <f>IF('S.D. Paste sheet'!A1380="","",'S.D. Paste sheet'!A1380)</f>
        <v/>
      </c>
      <c r="B1380" s="20" t="str">
        <f>IF('S.D. Paste sheet'!B1380="","",'S.D. Paste sheet'!B1380)</f>
        <v/>
      </c>
      <c r="C1380" s="20" t="str">
        <f>IF('S.D. Paste sheet'!C1380="","",'S.D. Paste sheet'!C1380)</f>
        <v/>
      </c>
      <c r="D1380" s="20" t="str">
        <f>IF('S.D. Paste sheet'!D1380="","",'S.D. Paste sheet'!D1380)</f>
        <v/>
      </c>
      <c r="E1380" s="20" t="str">
        <f>IF('S.D. Paste sheet'!E1380="","",UPPER('S.D. Paste sheet'!E1380))</f>
        <v/>
      </c>
      <c r="F1380" s="20" t="str">
        <f>IF('S.D. Paste sheet'!F1380="","",'S.D. Paste sheet'!F1380)</f>
        <v/>
      </c>
      <c r="G1380" s="20" t="str">
        <f>IF('S.D. Paste sheet'!G1380="","",UPPER('S.D. Paste sheet'!G1380))</f>
        <v/>
      </c>
      <c r="H1380" s="20" t="str">
        <f>IF('S.D. Paste sheet'!H1380="","",UPPER('S.D. Paste sheet'!H1380))</f>
        <v/>
      </c>
      <c r="I1380" s="20" t="str">
        <f>IF('S.D. Paste sheet'!I1380="","",'S.D. Paste sheet'!I1380)</f>
        <v/>
      </c>
      <c r="J1380" s="20" t="str">
        <f>IF('S.D. Paste sheet'!J1380="","",'S.D. Paste sheet'!J1380)</f>
        <v/>
      </c>
      <c r="K1380" s="20" t="str">
        <f>IF('S.D. Paste sheet'!K1380="","",'S.D. Paste sheet'!K1380)</f>
        <v/>
      </c>
      <c r="L1380" s="20" t="str">
        <f>IF('S.D. Paste sheet'!L1380="","",'S.D. Paste sheet'!L1380)</f>
        <v/>
      </c>
      <c r="M1380" s="20" t="str">
        <f>IF('S.D. Paste sheet'!M1380="","",'S.D. Paste sheet'!M1380)</f>
        <v/>
      </c>
      <c r="N1380" s="20" t="str">
        <f>IF('S.D. Paste sheet'!N1380="","",'S.D. Paste sheet'!N1380)</f>
        <v/>
      </c>
      <c r="O1380" s="20" t="str">
        <f>IF('S.D. Paste sheet'!O1380="","",'S.D. Paste sheet'!O1380)</f>
        <v/>
      </c>
      <c r="P1380" s="20" t="str">
        <f>IF('S.D. Paste sheet'!P1380="","",'S.D. Paste sheet'!P1380)</f>
        <v/>
      </c>
      <c r="Q1380" s="20" t="str">
        <f>IF('S.D. Paste sheet'!Q1380="","",'S.D. Paste sheet'!Q1380)</f>
        <v/>
      </c>
      <c r="R1380" s="20" t="str">
        <f>IF('S.D. Paste sheet'!R1380="","",'S.D. Paste sheet'!R1380)</f>
        <v/>
      </c>
      <c r="S1380" s="20" t="str">
        <f>IF('S.D. Paste sheet'!S1380="","",'S.D. Paste sheet'!S1380)</f>
        <v/>
      </c>
      <c r="T1380" s="20" t="str">
        <f>IF('S.D. Paste sheet'!T1380="","",'S.D. Paste sheet'!T1380)</f>
        <v/>
      </c>
      <c r="U1380" s="20" t="str">
        <f>IF('S.D. Paste sheet'!U1380="","",'S.D. Paste sheet'!U1380)</f>
        <v/>
      </c>
      <c r="V1380" s="20" t="str">
        <f>IF('S.D. Paste sheet'!V1380="","",'S.D. Paste sheet'!V1380)</f>
        <v/>
      </c>
      <c r="W1380" s="20" t="str">
        <f>IF('S.D. Paste sheet'!W1380="","",'S.D. Paste sheet'!W1380)</f>
        <v/>
      </c>
      <c r="X1380" s="20" t="str">
        <f>IF('S.D. Paste sheet'!X1380="","",'S.D. Paste sheet'!X1380)</f>
        <v/>
      </c>
      <c r="Y1380" s="20" t="str">
        <f>IF('S.D. Paste sheet'!Y1380="","",'S.D. Paste sheet'!Y1380)</f>
        <v/>
      </c>
      <c r="Z1380" s="20" t="str">
        <f>IF('S.D. Paste sheet'!Z1380="","",'S.D. Paste sheet'!Z1380)</f>
        <v/>
      </c>
      <c r="AA1380" s="20" t="str">
        <f>IF('S.D. Paste sheet'!AA1380="","",'S.D. Paste sheet'!AA1380)</f>
        <v/>
      </c>
      <c r="AB1380" s="20" t="str">
        <f>IF('S.D. Paste sheet'!AB1380="","",'S.D. Paste sheet'!AB1380)</f>
        <v/>
      </c>
      <c r="AC1380" s="20" t="str">
        <f>IF('S.D. Paste sheet'!AC1380="","",'S.D. Paste sheet'!AC1380)</f>
        <v/>
      </c>
      <c r="AD1380" s="20" t="str">
        <f>IF('S.D. Paste sheet'!AD1380="","",'S.D. Paste sheet'!AD1380)</f>
        <v/>
      </c>
      <c r="AE1380" s="28"/>
      <c r="AF1380" t="str">
        <f>IF(AK1380="","",IF(AK1380&gt;0,COUNT($AG$2:AG1380),""))</f>
        <v/>
      </c>
      <c r="AG1380" s="25" t="str">
        <f t="shared" si="675"/>
        <v/>
      </c>
      <c r="AH1380" s="25" t="str">
        <f t="shared" si="676"/>
        <v/>
      </c>
      <c r="AI1380" s="25" t="str">
        <f t="shared" si="677"/>
        <v/>
      </c>
      <c r="AJ1380" s="25" t="str">
        <f t="shared" si="678"/>
        <v/>
      </c>
      <c r="AK1380" s="25" t="str">
        <f t="shared" si="679"/>
        <v/>
      </c>
      <c r="AL1380" s="25" t="str">
        <f t="shared" si="680"/>
        <v/>
      </c>
      <c r="AM1380" s="25" t="str">
        <f t="shared" si="681"/>
        <v/>
      </c>
      <c r="AN1380" s="25" t="str">
        <f t="shared" si="682"/>
        <v/>
      </c>
      <c r="AO1380" s="25" t="str">
        <f t="shared" si="683"/>
        <v/>
      </c>
      <c r="AP1380" s="25" t="str">
        <f t="shared" si="684"/>
        <v/>
      </c>
      <c r="AQ1380" s="25" t="str">
        <f t="shared" si="685"/>
        <v/>
      </c>
      <c r="AR1380" s="25" t="str">
        <f t="shared" si="686"/>
        <v/>
      </c>
      <c r="AS1380" s="25" t="str">
        <f t="shared" si="687"/>
        <v/>
      </c>
      <c r="AT1380" s="25" t="str">
        <f t="shared" si="688"/>
        <v/>
      </c>
      <c r="AU1380" s="25" t="str">
        <f t="shared" si="689"/>
        <v/>
      </c>
      <c r="AV1380" s="25" t="str">
        <f t="shared" si="690"/>
        <v/>
      </c>
      <c r="AX1380" t="str">
        <f>IF(BC1380="","",IF(BC1380&gt;0,COUNT($AY$2:AY1380),""))</f>
        <v/>
      </c>
      <c r="AY1380" s="25" t="str">
        <f t="shared" si="691"/>
        <v/>
      </c>
      <c r="AZ1380" s="25" t="str">
        <f t="shared" si="692"/>
        <v/>
      </c>
      <c r="BA1380" s="25" t="str">
        <f t="shared" si="693"/>
        <v/>
      </c>
      <c r="BB1380" s="25" t="str">
        <f t="shared" si="694"/>
        <v/>
      </c>
      <c r="BC1380" s="25" t="str">
        <f t="shared" si="695"/>
        <v/>
      </c>
      <c r="BD1380" s="25" t="str">
        <f t="shared" si="696"/>
        <v/>
      </c>
      <c r="BE1380" s="25" t="str">
        <f t="shared" si="697"/>
        <v/>
      </c>
      <c r="BF1380" s="25" t="str">
        <f t="shared" si="698"/>
        <v/>
      </c>
      <c r="BG1380" s="25" t="str">
        <f t="shared" si="699"/>
        <v/>
      </c>
      <c r="BH1380" s="25" t="str">
        <f t="shared" si="700"/>
        <v/>
      </c>
      <c r="BI1380" s="25" t="str">
        <f t="shared" si="701"/>
        <v/>
      </c>
      <c r="BJ1380" s="25" t="str">
        <f t="shared" si="702"/>
        <v/>
      </c>
      <c r="BK1380" s="25" t="str">
        <f t="shared" si="703"/>
        <v/>
      </c>
      <c r="BL1380" s="25" t="str">
        <f t="shared" si="704"/>
        <v/>
      </c>
      <c r="BM1380" s="25" t="str">
        <f t="shared" si="705"/>
        <v/>
      </c>
      <c r="BN1380" s="25" t="str">
        <f t="shared" si="706"/>
        <v/>
      </c>
    </row>
    <row r="1381" spans="1:66" x14ac:dyDescent="0.25">
      <c r="A1381" s="20" t="str">
        <f>IF('S.D. Paste sheet'!A1381="","",'S.D. Paste sheet'!A1381)</f>
        <v/>
      </c>
      <c r="B1381" s="20" t="str">
        <f>IF('S.D. Paste sheet'!B1381="","",'S.D. Paste sheet'!B1381)</f>
        <v/>
      </c>
      <c r="C1381" s="20" t="str">
        <f>IF('S.D. Paste sheet'!C1381="","",'S.D. Paste sheet'!C1381)</f>
        <v/>
      </c>
      <c r="D1381" s="20" t="str">
        <f>IF('S.D. Paste sheet'!D1381="","",'S.D. Paste sheet'!D1381)</f>
        <v/>
      </c>
      <c r="E1381" s="20" t="str">
        <f>IF('S.D. Paste sheet'!E1381="","",UPPER('S.D. Paste sheet'!E1381))</f>
        <v/>
      </c>
      <c r="F1381" s="20" t="str">
        <f>IF('S.D. Paste sheet'!F1381="","",'S.D. Paste sheet'!F1381)</f>
        <v/>
      </c>
      <c r="G1381" s="20" t="str">
        <f>IF('S.D. Paste sheet'!G1381="","",UPPER('S.D. Paste sheet'!G1381))</f>
        <v/>
      </c>
      <c r="H1381" s="20" t="str">
        <f>IF('S.D. Paste sheet'!H1381="","",UPPER('S.D. Paste sheet'!H1381))</f>
        <v/>
      </c>
      <c r="I1381" s="20" t="str">
        <f>IF('S.D. Paste sheet'!I1381="","",'S.D. Paste sheet'!I1381)</f>
        <v/>
      </c>
      <c r="J1381" s="20" t="str">
        <f>IF('S.D. Paste sheet'!J1381="","",'S.D. Paste sheet'!J1381)</f>
        <v/>
      </c>
      <c r="K1381" s="20" t="str">
        <f>IF('S.D. Paste sheet'!K1381="","",'S.D. Paste sheet'!K1381)</f>
        <v/>
      </c>
      <c r="L1381" s="20" t="str">
        <f>IF('S.D. Paste sheet'!L1381="","",'S.D. Paste sheet'!L1381)</f>
        <v/>
      </c>
      <c r="M1381" s="20" t="str">
        <f>IF('S.D. Paste sheet'!M1381="","",'S.D. Paste sheet'!M1381)</f>
        <v/>
      </c>
      <c r="N1381" s="20" t="str">
        <f>IF('S.D. Paste sheet'!N1381="","",'S.D. Paste sheet'!N1381)</f>
        <v/>
      </c>
      <c r="O1381" s="20" t="str">
        <f>IF('S.D. Paste sheet'!O1381="","",'S.D. Paste sheet'!O1381)</f>
        <v/>
      </c>
      <c r="P1381" s="20" t="str">
        <f>IF('S.D. Paste sheet'!P1381="","",'S.D. Paste sheet'!P1381)</f>
        <v/>
      </c>
      <c r="Q1381" s="20" t="str">
        <f>IF('S.D. Paste sheet'!Q1381="","",'S.D. Paste sheet'!Q1381)</f>
        <v/>
      </c>
      <c r="R1381" s="20" t="str">
        <f>IF('S.D. Paste sheet'!R1381="","",'S.D. Paste sheet'!R1381)</f>
        <v/>
      </c>
      <c r="S1381" s="20" t="str">
        <f>IF('S.D. Paste sheet'!S1381="","",'S.D. Paste sheet'!S1381)</f>
        <v/>
      </c>
      <c r="T1381" s="20" t="str">
        <f>IF('S.D. Paste sheet'!T1381="","",'S.D. Paste sheet'!T1381)</f>
        <v/>
      </c>
      <c r="U1381" s="20" t="str">
        <f>IF('S.D. Paste sheet'!U1381="","",'S.D. Paste sheet'!U1381)</f>
        <v/>
      </c>
      <c r="V1381" s="20" t="str">
        <f>IF('S.D. Paste sheet'!V1381="","",'S.D. Paste sheet'!V1381)</f>
        <v/>
      </c>
      <c r="W1381" s="20" t="str">
        <f>IF('S.D. Paste sheet'!W1381="","",'S.D. Paste sheet'!W1381)</f>
        <v/>
      </c>
      <c r="X1381" s="20" t="str">
        <f>IF('S.D. Paste sheet'!X1381="","",'S.D. Paste sheet'!X1381)</f>
        <v/>
      </c>
      <c r="Y1381" s="20" t="str">
        <f>IF('S.D. Paste sheet'!Y1381="","",'S.D. Paste sheet'!Y1381)</f>
        <v/>
      </c>
      <c r="Z1381" s="20" t="str">
        <f>IF('S.D. Paste sheet'!Z1381="","",'S.D. Paste sheet'!Z1381)</f>
        <v/>
      </c>
      <c r="AA1381" s="20" t="str">
        <f>IF('S.D. Paste sheet'!AA1381="","",'S.D. Paste sheet'!AA1381)</f>
        <v/>
      </c>
      <c r="AB1381" s="20" t="str">
        <f>IF('S.D. Paste sheet'!AB1381="","",'S.D. Paste sheet'!AB1381)</f>
        <v/>
      </c>
      <c r="AC1381" s="20" t="str">
        <f>IF('S.D. Paste sheet'!AC1381="","",'S.D. Paste sheet'!AC1381)</f>
        <v/>
      </c>
      <c r="AD1381" s="20" t="str">
        <f>IF('S.D. Paste sheet'!AD1381="","",'S.D. Paste sheet'!AD1381)</f>
        <v/>
      </c>
      <c r="AE1381" s="28"/>
      <c r="AF1381" t="str">
        <f>IF(AK1381="","",IF(AK1381&gt;0,COUNT($AG$2:AG1381),""))</f>
        <v/>
      </c>
      <c r="AG1381" s="25" t="str">
        <f t="shared" si="675"/>
        <v/>
      </c>
      <c r="AH1381" s="25" t="str">
        <f t="shared" si="676"/>
        <v/>
      </c>
      <c r="AI1381" s="25" t="str">
        <f t="shared" si="677"/>
        <v/>
      </c>
      <c r="AJ1381" s="25" t="str">
        <f t="shared" si="678"/>
        <v/>
      </c>
      <c r="AK1381" s="25" t="str">
        <f t="shared" si="679"/>
        <v/>
      </c>
      <c r="AL1381" s="25" t="str">
        <f t="shared" si="680"/>
        <v/>
      </c>
      <c r="AM1381" s="25" t="str">
        <f t="shared" si="681"/>
        <v/>
      </c>
      <c r="AN1381" s="25" t="str">
        <f t="shared" si="682"/>
        <v/>
      </c>
      <c r="AO1381" s="25" t="str">
        <f t="shared" si="683"/>
        <v/>
      </c>
      <c r="AP1381" s="25" t="str">
        <f t="shared" si="684"/>
        <v/>
      </c>
      <c r="AQ1381" s="25" t="str">
        <f t="shared" si="685"/>
        <v/>
      </c>
      <c r="AR1381" s="25" t="str">
        <f t="shared" si="686"/>
        <v/>
      </c>
      <c r="AS1381" s="25" t="str">
        <f t="shared" si="687"/>
        <v/>
      </c>
      <c r="AT1381" s="25" t="str">
        <f t="shared" si="688"/>
        <v/>
      </c>
      <c r="AU1381" s="25" t="str">
        <f t="shared" si="689"/>
        <v/>
      </c>
      <c r="AV1381" s="25" t="str">
        <f t="shared" si="690"/>
        <v/>
      </c>
      <c r="AX1381" t="str">
        <f>IF(BC1381="","",IF(BC1381&gt;0,COUNT($AY$2:AY1381),""))</f>
        <v/>
      </c>
      <c r="AY1381" s="25" t="str">
        <f t="shared" si="691"/>
        <v/>
      </c>
      <c r="AZ1381" s="25" t="str">
        <f t="shared" si="692"/>
        <v/>
      </c>
      <c r="BA1381" s="25" t="str">
        <f t="shared" si="693"/>
        <v/>
      </c>
      <c r="BB1381" s="25" t="str">
        <f t="shared" si="694"/>
        <v/>
      </c>
      <c r="BC1381" s="25" t="str">
        <f t="shared" si="695"/>
        <v/>
      </c>
      <c r="BD1381" s="25" t="str">
        <f t="shared" si="696"/>
        <v/>
      </c>
      <c r="BE1381" s="25" t="str">
        <f t="shared" si="697"/>
        <v/>
      </c>
      <c r="BF1381" s="25" t="str">
        <f t="shared" si="698"/>
        <v/>
      </c>
      <c r="BG1381" s="25" t="str">
        <f t="shared" si="699"/>
        <v/>
      </c>
      <c r="BH1381" s="25" t="str">
        <f t="shared" si="700"/>
        <v/>
      </c>
      <c r="BI1381" s="25" t="str">
        <f t="shared" si="701"/>
        <v/>
      </c>
      <c r="BJ1381" s="25" t="str">
        <f t="shared" si="702"/>
        <v/>
      </c>
      <c r="BK1381" s="25" t="str">
        <f t="shared" si="703"/>
        <v/>
      </c>
      <c r="BL1381" s="25" t="str">
        <f t="shared" si="704"/>
        <v/>
      </c>
      <c r="BM1381" s="25" t="str">
        <f t="shared" si="705"/>
        <v/>
      </c>
      <c r="BN1381" s="25" t="str">
        <f t="shared" si="706"/>
        <v/>
      </c>
    </row>
    <row r="1382" spans="1:66" x14ac:dyDescent="0.25">
      <c r="A1382" s="20" t="str">
        <f>IF('S.D. Paste sheet'!A1382="","",'S.D. Paste sheet'!A1382)</f>
        <v/>
      </c>
      <c r="B1382" s="20" t="str">
        <f>IF('S.D. Paste sheet'!B1382="","",'S.D. Paste sheet'!B1382)</f>
        <v/>
      </c>
      <c r="C1382" s="20" t="str">
        <f>IF('S.D. Paste sheet'!C1382="","",'S.D. Paste sheet'!C1382)</f>
        <v/>
      </c>
      <c r="D1382" s="20" t="str">
        <f>IF('S.D. Paste sheet'!D1382="","",'S.D. Paste sheet'!D1382)</f>
        <v/>
      </c>
      <c r="E1382" s="20" t="str">
        <f>IF('S.D. Paste sheet'!E1382="","",UPPER('S.D. Paste sheet'!E1382))</f>
        <v/>
      </c>
      <c r="F1382" s="20" t="str">
        <f>IF('S.D. Paste sheet'!F1382="","",'S.D. Paste sheet'!F1382)</f>
        <v/>
      </c>
      <c r="G1382" s="20" t="str">
        <f>IF('S.D. Paste sheet'!G1382="","",UPPER('S.D. Paste sheet'!G1382))</f>
        <v/>
      </c>
      <c r="H1382" s="20" t="str">
        <f>IF('S.D. Paste sheet'!H1382="","",UPPER('S.D. Paste sheet'!H1382))</f>
        <v/>
      </c>
      <c r="I1382" s="20" t="str">
        <f>IF('S.D. Paste sheet'!I1382="","",'S.D. Paste sheet'!I1382)</f>
        <v/>
      </c>
      <c r="J1382" s="20" t="str">
        <f>IF('S.D. Paste sheet'!J1382="","",'S.D. Paste sheet'!J1382)</f>
        <v/>
      </c>
      <c r="K1382" s="20" t="str">
        <f>IF('S.D. Paste sheet'!K1382="","",'S.D. Paste sheet'!K1382)</f>
        <v/>
      </c>
      <c r="L1382" s="20" t="str">
        <f>IF('S.D. Paste sheet'!L1382="","",'S.D. Paste sheet'!L1382)</f>
        <v/>
      </c>
      <c r="M1382" s="20" t="str">
        <f>IF('S.D. Paste sheet'!M1382="","",'S.D. Paste sheet'!M1382)</f>
        <v/>
      </c>
      <c r="N1382" s="20" t="str">
        <f>IF('S.D. Paste sheet'!N1382="","",'S.D. Paste sheet'!N1382)</f>
        <v/>
      </c>
      <c r="O1382" s="20" t="str">
        <f>IF('S.D. Paste sheet'!O1382="","",'S.D. Paste sheet'!O1382)</f>
        <v/>
      </c>
      <c r="P1382" s="20" t="str">
        <f>IF('S.D. Paste sheet'!P1382="","",'S.D. Paste sheet'!P1382)</f>
        <v/>
      </c>
      <c r="Q1382" s="20" t="str">
        <f>IF('S.D. Paste sheet'!Q1382="","",'S.D. Paste sheet'!Q1382)</f>
        <v/>
      </c>
      <c r="R1382" s="20" t="str">
        <f>IF('S.D. Paste sheet'!R1382="","",'S.D. Paste sheet'!R1382)</f>
        <v/>
      </c>
      <c r="S1382" s="20" t="str">
        <f>IF('S.D. Paste sheet'!S1382="","",'S.D. Paste sheet'!S1382)</f>
        <v/>
      </c>
      <c r="T1382" s="20" t="str">
        <f>IF('S.D. Paste sheet'!T1382="","",'S.D. Paste sheet'!T1382)</f>
        <v/>
      </c>
      <c r="U1382" s="20" t="str">
        <f>IF('S.D. Paste sheet'!U1382="","",'S.D. Paste sheet'!U1382)</f>
        <v/>
      </c>
      <c r="V1382" s="20" t="str">
        <f>IF('S.D. Paste sheet'!V1382="","",'S.D. Paste sheet'!V1382)</f>
        <v/>
      </c>
      <c r="W1382" s="20" t="str">
        <f>IF('S.D. Paste sheet'!W1382="","",'S.D. Paste sheet'!W1382)</f>
        <v/>
      </c>
      <c r="X1382" s="20" t="str">
        <f>IF('S.D. Paste sheet'!X1382="","",'S.D. Paste sheet'!X1382)</f>
        <v/>
      </c>
      <c r="Y1382" s="20" t="str">
        <f>IF('S.D. Paste sheet'!Y1382="","",'S.D. Paste sheet'!Y1382)</f>
        <v/>
      </c>
      <c r="Z1382" s="20" t="str">
        <f>IF('S.D. Paste sheet'!Z1382="","",'S.D. Paste sheet'!Z1382)</f>
        <v/>
      </c>
      <c r="AA1382" s="20" t="str">
        <f>IF('S.D. Paste sheet'!AA1382="","",'S.D. Paste sheet'!AA1382)</f>
        <v/>
      </c>
      <c r="AB1382" s="20" t="str">
        <f>IF('S.D. Paste sheet'!AB1382="","",'S.D. Paste sheet'!AB1382)</f>
        <v/>
      </c>
      <c r="AC1382" s="20" t="str">
        <f>IF('S.D. Paste sheet'!AC1382="","",'S.D. Paste sheet'!AC1382)</f>
        <v/>
      </c>
      <c r="AD1382" s="20" t="str">
        <f>IF('S.D. Paste sheet'!AD1382="","",'S.D. Paste sheet'!AD1382)</f>
        <v/>
      </c>
      <c r="AE1382" s="28"/>
      <c r="AF1382" t="str">
        <f>IF(AK1382="","",IF(AK1382&gt;0,COUNT($AG$2:AG1382),""))</f>
        <v/>
      </c>
      <c r="AG1382" s="25" t="str">
        <f t="shared" si="675"/>
        <v/>
      </c>
      <c r="AH1382" s="25" t="str">
        <f t="shared" si="676"/>
        <v/>
      </c>
      <c r="AI1382" s="25" t="str">
        <f t="shared" si="677"/>
        <v/>
      </c>
      <c r="AJ1382" s="25" t="str">
        <f t="shared" si="678"/>
        <v/>
      </c>
      <c r="AK1382" s="25" t="str">
        <f t="shared" si="679"/>
        <v/>
      </c>
      <c r="AL1382" s="25" t="str">
        <f t="shared" si="680"/>
        <v/>
      </c>
      <c r="AM1382" s="25" t="str">
        <f t="shared" si="681"/>
        <v/>
      </c>
      <c r="AN1382" s="25" t="str">
        <f t="shared" si="682"/>
        <v/>
      </c>
      <c r="AO1382" s="25" t="str">
        <f t="shared" si="683"/>
        <v/>
      </c>
      <c r="AP1382" s="25" t="str">
        <f t="shared" si="684"/>
        <v/>
      </c>
      <c r="AQ1382" s="25" t="str">
        <f t="shared" si="685"/>
        <v/>
      </c>
      <c r="AR1382" s="25" t="str">
        <f t="shared" si="686"/>
        <v/>
      </c>
      <c r="AS1382" s="25" t="str">
        <f t="shared" si="687"/>
        <v/>
      </c>
      <c r="AT1382" s="25" t="str">
        <f t="shared" si="688"/>
        <v/>
      </c>
      <c r="AU1382" s="25" t="str">
        <f t="shared" si="689"/>
        <v/>
      </c>
      <c r="AV1382" s="25" t="str">
        <f t="shared" si="690"/>
        <v/>
      </c>
      <c r="AX1382" t="str">
        <f>IF(BC1382="","",IF(BC1382&gt;0,COUNT($AY$2:AY1382),""))</f>
        <v/>
      </c>
      <c r="AY1382" s="25" t="str">
        <f t="shared" si="691"/>
        <v/>
      </c>
      <c r="AZ1382" s="25" t="str">
        <f t="shared" si="692"/>
        <v/>
      </c>
      <c r="BA1382" s="25" t="str">
        <f t="shared" si="693"/>
        <v/>
      </c>
      <c r="BB1382" s="25" t="str">
        <f t="shared" si="694"/>
        <v/>
      </c>
      <c r="BC1382" s="25" t="str">
        <f t="shared" si="695"/>
        <v/>
      </c>
      <c r="BD1382" s="25" t="str">
        <f t="shared" si="696"/>
        <v/>
      </c>
      <c r="BE1382" s="25" t="str">
        <f t="shared" si="697"/>
        <v/>
      </c>
      <c r="BF1382" s="25" t="str">
        <f t="shared" si="698"/>
        <v/>
      </c>
      <c r="BG1382" s="25" t="str">
        <f t="shared" si="699"/>
        <v/>
      </c>
      <c r="BH1382" s="25" t="str">
        <f t="shared" si="700"/>
        <v/>
      </c>
      <c r="BI1382" s="25" t="str">
        <f t="shared" si="701"/>
        <v/>
      </c>
      <c r="BJ1382" s="25" t="str">
        <f t="shared" si="702"/>
        <v/>
      </c>
      <c r="BK1382" s="25" t="str">
        <f t="shared" si="703"/>
        <v/>
      </c>
      <c r="BL1382" s="25" t="str">
        <f t="shared" si="704"/>
        <v/>
      </c>
      <c r="BM1382" s="25" t="str">
        <f t="shared" si="705"/>
        <v/>
      </c>
      <c r="BN1382" s="25" t="str">
        <f t="shared" si="706"/>
        <v/>
      </c>
    </row>
    <row r="1383" spans="1:66" x14ac:dyDescent="0.25">
      <c r="A1383" s="20" t="str">
        <f>IF('S.D. Paste sheet'!A1383="","",'S.D. Paste sheet'!A1383)</f>
        <v/>
      </c>
      <c r="B1383" s="20" t="str">
        <f>IF('S.D. Paste sheet'!B1383="","",'S.D. Paste sheet'!B1383)</f>
        <v/>
      </c>
      <c r="C1383" s="20" t="str">
        <f>IF('S.D. Paste sheet'!C1383="","",'S.D. Paste sheet'!C1383)</f>
        <v/>
      </c>
      <c r="D1383" s="20" t="str">
        <f>IF('S.D. Paste sheet'!D1383="","",'S.D. Paste sheet'!D1383)</f>
        <v/>
      </c>
      <c r="E1383" s="20" t="str">
        <f>IF('S.D. Paste sheet'!E1383="","",UPPER('S.D. Paste sheet'!E1383))</f>
        <v/>
      </c>
      <c r="F1383" s="20" t="str">
        <f>IF('S.D. Paste sheet'!F1383="","",'S.D. Paste sheet'!F1383)</f>
        <v/>
      </c>
      <c r="G1383" s="20" t="str">
        <f>IF('S.D. Paste sheet'!G1383="","",UPPER('S.D. Paste sheet'!G1383))</f>
        <v/>
      </c>
      <c r="H1383" s="20" t="str">
        <f>IF('S.D. Paste sheet'!H1383="","",UPPER('S.D. Paste sheet'!H1383))</f>
        <v/>
      </c>
      <c r="I1383" s="20" t="str">
        <f>IF('S.D. Paste sheet'!I1383="","",'S.D. Paste sheet'!I1383)</f>
        <v/>
      </c>
      <c r="J1383" s="20" t="str">
        <f>IF('S.D. Paste sheet'!J1383="","",'S.D. Paste sheet'!J1383)</f>
        <v/>
      </c>
      <c r="K1383" s="20" t="str">
        <f>IF('S.D. Paste sheet'!K1383="","",'S.D. Paste sheet'!K1383)</f>
        <v/>
      </c>
      <c r="L1383" s="20" t="str">
        <f>IF('S.D. Paste sheet'!L1383="","",'S.D. Paste sheet'!L1383)</f>
        <v/>
      </c>
      <c r="M1383" s="20" t="str">
        <f>IF('S.D. Paste sheet'!M1383="","",'S.D. Paste sheet'!M1383)</f>
        <v/>
      </c>
      <c r="N1383" s="20" t="str">
        <f>IF('S.D. Paste sheet'!N1383="","",'S.D. Paste sheet'!N1383)</f>
        <v/>
      </c>
      <c r="O1383" s="20" t="str">
        <f>IF('S.D. Paste sheet'!O1383="","",'S.D. Paste sheet'!O1383)</f>
        <v/>
      </c>
      <c r="P1383" s="20" t="str">
        <f>IF('S.D. Paste sheet'!P1383="","",'S.D. Paste sheet'!P1383)</f>
        <v/>
      </c>
      <c r="Q1383" s="20" t="str">
        <f>IF('S.D. Paste sheet'!Q1383="","",'S.D. Paste sheet'!Q1383)</f>
        <v/>
      </c>
      <c r="R1383" s="20" t="str">
        <f>IF('S.D. Paste sheet'!R1383="","",'S.D. Paste sheet'!R1383)</f>
        <v/>
      </c>
      <c r="S1383" s="20" t="str">
        <f>IF('S.D. Paste sheet'!S1383="","",'S.D. Paste sheet'!S1383)</f>
        <v/>
      </c>
      <c r="T1383" s="20" t="str">
        <f>IF('S.D. Paste sheet'!T1383="","",'S.D. Paste sheet'!T1383)</f>
        <v/>
      </c>
      <c r="U1383" s="20" t="str">
        <f>IF('S.D. Paste sheet'!U1383="","",'S.D. Paste sheet'!U1383)</f>
        <v/>
      </c>
      <c r="V1383" s="20" t="str">
        <f>IF('S.D. Paste sheet'!V1383="","",'S.D. Paste sheet'!V1383)</f>
        <v/>
      </c>
      <c r="W1383" s="20" t="str">
        <f>IF('S.D. Paste sheet'!W1383="","",'S.D. Paste sheet'!W1383)</f>
        <v/>
      </c>
      <c r="X1383" s="20" t="str">
        <f>IF('S.D. Paste sheet'!X1383="","",'S.D. Paste sheet'!X1383)</f>
        <v/>
      </c>
      <c r="Y1383" s="20" t="str">
        <f>IF('S.D. Paste sheet'!Y1383="","",'S.D. Paste sheet'!Y1383)</f>
        <v/>
      </c>
      <c r="Z1383" s="20" t="str">
        <f>IF('S.D. Paste sheet'!Z1383="","",'S.D. Paste sheet'!Z1383)</f>
        <v/>
      </c>
      <c r="AA1383" s="20" t="str">
        <f>IF('S.D. Paste sheet'!AA1383="","",'S.D. Paste sheet'!AA1383)</f>
        <v/>
      </c>
      <c r="AB1383" s="20" t="str">
        <f>IF('S.D. Paste sheet'!AB1383="","",'S.D. Paste sheet'!AB1383)</f>
        <v/>
      </c>
      <c r="AC1383" s="20" t="str">
        <f>IF('S.D. Paste sheet'!AC1383="","",'S.D. Paste sheet'!AC1383)</f>
        <v/>
      </c>
      <c r="AD1383" s="20" t="str">
        <f>IF('S.D. Paste sheet'!AD1383="","",'S.D. Paste sheet'!AD1383)</f>
        <v/>
      </c>
      <c r="AE1383" s="28"/>
      <c r="AF1383" t="str">
        <f>IF(AK1383="","",IF(AK1383&gt;0,COUNT($AG$2:AG1383),""))</f>
        <v/>
      </c>
      <c r="AG1383" s="25" t="str">
        <f t="shared" si="675"/>
        <v/>
      </c>
      <c r="AH1383" s="25" t="str">
        <f t="shared" si="676"/>
        <v/>
      </c>
      <c r="AI1383" s="25" t="str">
        <f t="shared" si="677"/>
        <v/>
      </c>
      <c r="AJ1383" s="25" t="str">
        <f t="shared" si="678"/>
        <v/>
      </c>
      <c r="AK1383" s="25" t="str">
        <f t="shared" si="679"/>
        <v/>
      </c>
      <c r="AL1383" s="25" t="str">
        <f t="shared" si="680"/>
        <v/>
      </c>
      <c r="AM1383" s="25" t="str">
        <f t="shared" si="681"/>
        <v/>
      </c>
      <c r="AN1383" s="25" t="str">
        <f t="shared" si="682"/>
        <v/>
      </c>
      <c r="AO1383" s="25" t="str">
        <f t="shared" si="683"/>
        <v/>
      </c>
      <c r="AP1383" s="25" t="str">
        <f t="shared" si="684"/>
        <v/>
      </c>
      <c r="AQ1383" s="25" t="str">
        <f t="shared" si="685"/>
        <v/>
      </c>
      <c r="AR1383" s="25" t="str">
        <f t="shared" si="686"/>
        <v/>
      </c>
      <c r="AS1383" s="25" t="str">
        <f t="shared" si="687"/>
        <v/>
      </c>
      <c r="AT1383" s="25" t="str">
        <f t="shared" si="688"/>
        <v/>
      </c>
      <c r="AU1383" s="25" t="str">
        <f t="shared" si="689"/>
        <v/>
      </c>
      <c r="AV1383" s="25" t="str">
        <f t="shared" si="690"/>
        <v/>
      </c>
      <c r="AX1383" t="str">
        <f>IF(BC1383="","",IF(BC1383&gt;0,COUNT($AY$2:AY1383),""))</f>
        <v/>
      </c>
      <c r="AY1383" s="25" t="str">
        <f t="shared" si="691"/>
        <v/>
      </c>
      <c r="AZ1383" s="25" t="str">
        <f t="shared" si="692"/>
        <v/>
      </c>
      <c r="BA1383" s="25" t="str">
        <f t="shared" si="693"/>
        <v/>
      </c>
      <c r="BB1383" s="25" t="str">
        <f t="shared" si="694"/>
        <v/>
      </c>
      <c r="BC1383" s="25" t="str">
        <f t="shared" si="695"/>
        <v/>
      </c>
      <c r="BD1383" s="25" t="str">
        <f t="shared" si="696"/>
        <v/>
      </c>
      <c r="BE1383" s="25" t="str">
        <f t="shared" si="697"/>
        <v/>
      </c>
      <c r="BF1383" s="25" t="str">
        <f t="shared" si="698"/>
        <v/>
      </c>
      <c r="BG1383" s="25" t="str">
        <f t="shared" si="699"/>
        <v/>
      </c>
      <c r="BH1383" s="25" t="str">
        <f t="shared" si="700"/>
        <v/>
      </c>
      <c r="BI1383" s="25" t="str">
        <f t="shared" si="701"/>
        <v/>
      </c>
      <c r="BJ1383" s="25" t="str">
        <f t="shared" si="702"/>
        <v/>
      </c>
      <c r="BK1383" s="25" t="str">
        <f t="shared" si="703"/>
        <v/>
      </c>
      <c r="BL1383" s="25" t="str">
        <f t="shared" si="704"/>
        <v/>
      </c>
      <c r="BM1383" s="25" t="str">
        <f t="shared" si="705"/>
        <v/>
      </c>
      <c r="BN1383" s="25" t="str">
        <f t="shared" si="706"/>
        <v/>
      </c>
    </row>
    <row r="1384" spans="1:66" x14ac:dyDescent="0.25">
      <c r="A1384" s="20" t="str">
        <f>IF('S.D. Paste sheet'!A1384="","",'S.D. Paste sheet'!A1384)</f>
        <v/>
      </c>
      <c r="B1384" s="20" t="str">
        <f>IF('S.D. Paste sheet'!B1384="","",'S.D. Paste sheet'!B1384)</f>
        <v/>
      </c>
      <c r="C1384" s="20" t="str">
        <f>IF('S.D. Paste sheet'!C1384="","",'S.D. Paste sheet'!C1384)</f>
        <v/>
      </c>
      <c r="D1384" s="20" t="str">
        <f>IF('S.D. Paste sheet'!D1384="","",'S.D. Paste sheet'!D1384)</f>
        <v/>
      </c>
      <c r="E1384" s="20" t="str">
        <f>IF('S.D. Paste sheet'!E1384="","",UPPER('S.D. Paste sheet'!E1384))</f>
        <v/>
      </c>
      <c r="F1384" s="20" t="str">
        <f>IF('S.D. Paste sheet'!F1384="","",'S.D. Paste sheet'!F1384)</f>
        <v/>
      </c>
      <c r="G1384" s="20" t="str">
        <f>IF('S.D. Paste sheet'!G1384="","",UPPER('S.D. Paste sheet'!G1384))</f>
        <v/>
      </c>
      <c r="H1384" s="20" t="str">
        <f>IF('S.D. Paste sheet'!H1384="","",UPPER('S.D. Paste sheet'!H1384))</f>
        <v/>
      </c>
      <c r="I1384" s="20" t="str">
        <f>IF('S.D. Paste sheet'!I1384="","",'S.D. Paste sheet'!I1384)</f>
        <v/>
      </c>
      <c r="J1384" s="20" t="str">
        <f>IF('S.D. Paste sheet'!J1384="","",'S.D. Paste sheet'!J1384)</f>
        <v/>
      </c>
      <c r="K1384" s="20" t="str">
        <f>IF('S.D. Paste sheet'!K1384="","",'S.D. Paste sheet'!K1384)</f>
        <v/>
      </c>
      <c r="L1384" s="20" t="str">
        <f>IF('S.D. Paste sheet'!L1384="","",'S.D. Paste sheet'!L1384)</f>
        <v/>
      </c>
      <c r="M1384" s="20" t="str">
        <f>IF('S.D. Paste sheet'!M1384="","",'S.D. Paste sheet'!M1384)</f>
        <v/>
      </c>
      <c r="N1384" s="20" t="str">
        <f>IF('S.D. Paste sheet'!N1384="","",'S.D. Paste sheet'!N1384)</f>
        <v/>
      </c>
      <c r="O1384" s="20" t="str">
        <f>IF('S.D. Paste sheet'!O1384="","",'S.D. Paste sheet'!O1384)</f>
        <v/>
      </c>
      <c r="P1384" s="20" t="str">
        <f>IF('S.D. Paste sheet'!P1384="","",'S.D. Paste sheet'!P1384)</f>
        <v/>
      </c>
      <c r="Q1384" s="20" t="str">
        <f>IF('S.D. Paste sheet'!Q1384="","",'S.D. Paste sheet'!Q1384)</f>
        <v/>
      </c>
      <c r="R1384" s="20" t="str">
        <f>IF('S.D. Paste sheet'!R1384="","",'S.D. Paste sheet'!R1384)</f>
        <v/>
      </c>
      <c r="S1384" s="20" t="str">
        <f>IF('S.D. Paste sheet'!S1384="","",'S.D. Paste sheet'!S1384)</f>
        <v/>
      </c>
      <c r="T1384" s="20" t="str">
        <f>IF('S.D. Paste sheet'!T1384="","",'S.D. Paste sheet'!T1384)</f>
        <v/>
      </c>
      <c r="U1384" s="20" t="str">
        <f>IF('S.D. Paste sheet'!U1384="","",'S.D. Paste sheet'!U1384)</f>
        <v/>
      </c>
      <c r="V1384" s="20" t="str">
        <f>IF('S.D. Paste sheet'!V1384="","",'S.D. Paste sheet'!V1384)</f>
        <v/>
      </c>
      <c r="W1384" s="20" t="str">
        <f>IF('S.D. Paste sheet'!W1384="","",'S.D. Paste sheet'!W1384)</f>
        <v/>
      </c>
      <c r="X1384" s="20" t="str">
        <f>IF('S.D. Paste sheet'!X1384="","",'S.D. Paste sheet'!X1384)</f>
        <v/>
      </c>
      <c r="Y1384" s="20" t="str">
        <f>IF('S.D. Paste sheet'!Y1384="","",'S.D. Paste sheet'!Y1384)</f>
        <v/>
      </c>
      <c r="Z1384" s="20" t="str">
        <f>IF('S.D. Paste sheet'!Z1384="","",'S.D. Paste sheet'!Z1384)</f>
        <v/>
      </c>
      <c r="AA1384" s="20" t="str">
        <f>IF('S.D. Paste sheet'!AA1384="","",'S.D. Paste sheet'!AA1384)</f>
        <v/>
      </c>
      <c r="AB1384" s="20" t="str">
        <f>IF('S.D. Paste sheet'!AB1384="","",'S.D. Paste sheet'!AB1384)</f>
        <v/>
      </c>
      <c r="AC1384" s="20" t="str">
        <f>IF('S.D. Paste sheet'!AC1384="","",'S.D. Paste sheet'!AC1384)</f>
        <v/>
      </c>
      <c r="AD1384" s="20" t="str">
        <f>IF('S.D. Paste sheet'!AD1384="","",'S.D. Paste sheet'!AD1384)</f>
        <v/>
      </c>
      <c r="AE1384" s="28"/>
      <c r="AF1384" t="str">
        <f>IF(AK1384="","",IF(AK1384&gt;0,COUNT($AG$2:AG1384),""))</f>
        <v/>
      </c>
      <c r="AG1384" s="25" t="str">
        <f t="shared" si="675"/>
        <v/>
      </c>
      <c r="AH1384" s="25" t="str">
        <f t="shared" si="676"/>
        <v/>
      </c>
      <c r="AI1384" s="25" t="str">
        <f t="shared" si="677"/>
        <v/>
      </c>
      <c r="AJ1384" s="25" t="str">
        <f t="shared" si="678"/>
        <v/>
      </c>
      <c r="AK1384" s="25" t="str">
        <f t="shared" si="679"/>
        <v/>
      </c>
      <c r="AL1384" s="25" t="str">
        <f t="shared" si="680"/>
        <v/>
      </c>
      <c r="AM1384" s="25" t="str">
        <f t="shared" si="681"/>
        <v/>
      </c>
      <c r="AN1384" s="25" t="str">
        <f t="shared" si="682"/>
        <v/>
      </c>
      <c r="AO1384" s="25" t="str">
        <f t="shared" si="683"/>
        <v/>
      </c>
      <c r="AP1384" s="25" t="str">
        <f t="shared" si="684"/>
        <v/>
      </c>
      <c r="AQ1384" s="25" t="str">
        <f t="shared" si="685"/>
        <v/>
      </c>
      <c r="AR1384" s="25" t="str">
        <f t="shared" si="686"/>
        <v/>
      </c>
      <c r="AS1384" s="25" t="str">
        <f t="shared" si="687"/>
        <v/>
      </c>
      <c r="AT1384" s="25" t="str">
        <f t="shared" si="688"/>
        <v/>
      </c>
      <c r="AU1384" s="25" t="str">
        <f t="shared" si="689"/>
        <v/>
      </c>
      <c r="AV1384" s="25" t="str">
        <f t="shared" si="690"/>
        <v/>
      </c>
      <c r="AX1384" t="str">
        <f>IF(BC1384="","",IF(BC1384&gt;0,COUNT($AY$2:AY1384),""))</f>
        <v/>
      </c>
      <c r="AY1384" s="25" t="str">
        <f t="shared" si="691"/>
        <v/>
      </c>
      <c r="AZ1384" s="25" t="str">
        <f t="shared" si="692"/>
        <v/>
      </c>
      <c r="BA1384" s="25" t="str">
        <f t="shared" si="693"/>
        <v/>
      </c>
      <c r="BB1384" s="25" t="str">
        <f t="shared" si="694"/>
        <v/>
      </c>
      <c r="BC1384" s="25" t="str">
        <f t="shared" si="695"/>
        <v/>
      </c>
      <c r="BD1384" s="25" t="str">
        <f t="shared" si="696"/>
        <v/>
      </c>
      <c r="BE1384" s="25" t="str">
        <f t="shared" si="697"/>
        <v/>
      </c>
      <c r="BF1384" s="25" t="str">
        <f t="shared" si="698"/>
        <v/>
      </c>
      <c r="BG1384" s="25" t="str">
        <f t="shared" si="699"/>
        <v/>
      </c>
      <c r="BH1384" s="25" t="str">
        <f t="shared" si="700"/>
        <v/>
      </c>
      <c r="BI1384" s="25" t="str">
        <f t="shared" si="701"/>
        <v/>
      </c>
      <c r="BJ1384" s="25" t="str">
        <f t="shared" si="702"/>
        <v/>
      </c>
      <c r="BK1384" s="25" t="str">
        <f t="shared" si="703"/>
        <v/>
      </c>
      <c r="BL1384" s="25" t="str">
        <f t="shared" si="704"/>
        <v/>
      </c>
      <c r="BM1384" s="25" t="str">
        <f t="shared" si="705"/>
        <v/>
      </c>
      <c r="BN1384" s="25" t="str">
        <f t="shared" si="706"/>
        <v/>
      </c>
    </row>
    <row r="1385" spans="1:66" x14ac:dyDescent="0.25">
      <c r="A1385" s="20" t="str">
        <f>IF('S.D. Paste sheet'!A1385="","",'S.D. Paste sheet'!A1385)</f>
        <v/>
      </c>
      <c r="B1385" s="20" t="str">
        <f>IF('S.D. Paste sheet'!B1385="","",'S.D. Paste sheet'!B1385)</f>
        <v/>
      </c>
      <c r="C1385" s="20" t="str">
        <f>IF('S.D. Paste sheet'!C1385="","",'S.D. Paste sheet'!C1385)</f>
        <v/>
      </c>
      <c r="D1385" s="20" t="str">
        <f>IF('S.D. Paste sheet'!D1385="","",'S.D. Paste sheet'!D1385)</f>
        <v/>
      </c>
      <c r="E1385" s="20" t="str">
        <f>IF('S.D. Paste sheet'!E1385="","",UPPER('S.D. Paste sheet'!E1385))</f>
        <v/>
      </c>
      <c r="F1385" s="20" t="str">
        <f>IF('S.D. Paste sheet'!F1385="","",'S.D. Paste sheet'!F1385)</f>
        <v/>
      </c>
      <c r="G1385" s="20" t="str">
        <f>IF('S.D. Paste sheet'!G1385="","",UPPER('S.D. Paste sheet'!G1385))</f>
        <v/>
      </c>
      <c r="H1385" s="20" t="str">
        <f>IF('S.D. Paste sheet'!H1385="","",UPPER('S.D. Paste sheet'!H1385))</f>
        <v/>
      </c>
      <c r="I1385" s="20" t="str">
        <f>IF('S.D. Paste sheet'!I1385="","",'S.D. Paste sheet'!I1385)</f>
        <v/>
      </c>
      <c r="J1385" s="20" t="str">
        <f>IF('S.D. Paste sheet'!J1385="","",'S.D. Paste sheet'!J1385)</f>
        <v/>
      </c>
      <c r="K1385" s="20" t="str">
        <f>IF('S.D. Paste sheet'!K1385="","",'S.D. Paste sheet'!K1385)</f>
        <v/>
      </c>
      <c r="L1385" s="20" t="str">
        <f>IF('S.D. Paste sheet'!L1385="","",'S.D. Paste sheet'!L1385)</f>
        <v/>
      </c>
      <c r="M1385" s="20" t="str">
        <f>IF('S.D. Paste sheet'!M1385="","",'S.D. Paste sheet'!M1385)</f>
        <v/>
      </c>
      <c r="N1385" s="20" t="str">
        <f>IF('S.D. Paste sheet'!N1385="","",'S.D. Paste sheet'!N1385)</f>
        <v/>
      </c>
      <c r="O1385" s="20" t="str">
        <f>IF('S.D. Paste sheet'!O1385="","",'S.D. Paste sheet'!O1385)</f>
        <v/>
      </c>
      <c r="P1385" s="20" t="str">
        <f>IF('S.D. Paste sheet'!P1385="","",'S.D. Paste sheet'!P1385)</f>
        <v/>
      </c>
      <c r="Q1385" s="20" t="str">
        <f>IF('S.D. Paste sheet'!Q1385="","",'S.D. Paste sheet'!Q1385)</f>
        <v/>
      </c>
      <c r="R1385" s="20" t="str">
        <f>IF('S.D. Paste sheet'!R1385="","",'S.D. Paste sheet'!R1385)</f>
        <v/>
      </c>
      <c r="S1385" s="20" t="str">
        <f>IF('S.D. Paste sheet'!S1385="","",'S.D. Paste sheet'!S1385)</f>
        <v/>
      </c>
      <c r="T1385" s="20" t="str">
        <f>IF('S.D. Paste sheet'!T1385="","",'S.D. Paste sheet'!T1385)</f>
        <v/>
      </c>
      <c r="U1385" s="20" t="str">
        <f>IF('S.D. Paste sheet'!U1385="","",'S.D. Paste sheet'!U1385)</f>
        <v/>
      </c>
      <c r="V1385" s="20" t="str">
        <f>IF('S.D. Paste sheet'!V1385="","",'S.D. Paste sheet'!V1385)</f>
        <v/>
      </c>
      <c r="W1385" s="20" t="str">
        <f>IF('S.D. Paste sheet'!W1385="","",'S.D. Paste sheet'!W1385)</f>
        <v/>
      </c>
      <c r="X1385" s="20" t="str">
        <f>IF('S.D. Paste sheet'!X1385="","",'S.D. Paste sheet'!X1385)</f>
        <v/>
      </c>
      <c r="Y1385" s="20" t="str">
        <f>IF('S.D. Paste sheet'!Y1385="","",'S.D. Paste sheet'!Y1385)</f>
        <v/>
      </c>
      <c r="Z1385" s="20" t="str">
        <f>IF('S.D. Paste sheet'!Z1385="","",'S.D. Paste sheet'!Z1385)</f>
        <v/>
      </c>
      <c r="AA1385" s="20" t="str">
        <f>IF('S.D. Paste sheet'!AA1385="","",'S.D. Paste sheet'!AA1385)</f>
        <v/>
      </c>
      <c r="AB1385" s="20" t="str">
        <f>IF('S.D. Paste sheet'!AB1385="","",'S.D. Paste sheet'!AB1385)</f>
        <v/>
      </c>
      <c r="AC1385" s="20" t="str">
        <f>IF('S.D. Paste sheet'!AC1385="","",'S.D. Paste sheet'!AC1385)</f>
        <v/>
      </c>
      <c r="AD1385" s="20" t="str">
        <f>IF('S.D. Paste sheet'!AD1385="","",'S.D. Paste sheet'!AD1385)</f>
        <v/>
      </c>
      <c r="AE1385" s="28"/>
      <c r="AF1385" t="str">
        <f>IF(AK1385="","",IF(AK1385&gt;0,COUNT($AG$2:AG1385),""))</f>
        <v/>
      </c>
      <c r="AG1385" s="25" t="str">
        <f t="shared" si="675"/>
        <v/>
      </c>
      <c r="AH1385" s="25" t="str">
        <f t="shared" si="676"/>
        <v/>
      </c>
      <c r="AI1385" s="25" t="str">
        <f t="shared" si="677"/>
        <v/>
      </c>
      <c r="AJ1385" s="25" t="str">
        <f t="shared" si="678"/>
        <v/>
      </c>
      <c r="AK1385" s="25" t="str">
        <f t="shared" si="679"/>
        <v/>
      </c>
      <c r="AL1385" s="25" t="str">
        <f t="shared" si="680"/>
        <v/>
      </c>
      <c r="AM1385" s="25" t="str">
        <f t="shared" si="681"/>
        <v/>
      </c>
      <c r="AN1385" s="25" t="str">
        <f t="shared" si="682"/>
        <v/>
      </c>
      <c r="AO1385" s="25" t="str">
        <f t="shared" si="683"/>
        <v/>
      </c>
      <c r="AP1385" s="25" t="str">
        <f t="shared" si="684"/>
        <v/>
      </c>
      <c r="AQ1385" s="25" t="str">
        <f t="shared" si="685"/>
        <v/>
      </c>
      <c r="AR1385" s="25" t="str">
        <f t="shared" si="686"/>
        <v/>
      </c>
      <c r="AS1385" s="25" t="str">
        <f t="shared" si="687"/>
        <v/>
      </c>
      <c r="AT1385" s="25" t="str">
        <f t="shared" si="688"/>
        <v/>
      </c>
      <c r="AU1385" s="25" t="str">
        <f t="shared" si="689"/>
        <v/>
      </c>
      <c r="AV1385" s="25" t="str">
        <f t="shared" si="690"/>
        <v/>
      </c>
      <c r="AX1385" t="str">
        <f>IF(BC1385="","",IF(BC1385&gt;0,COUNT($AY$2:AY1385),""))</f>
        <v/>
      </c>
      <c r="AY1385" s="25" t="str">
        <f t="shared" si="691"/>
        <v/>
      </c>
      <c r="AZ1385" s="25" t="str">
        <f t="shared" si="692"/>
        <v/>
      </c>
      <c r="BA1385" s="25" t="str">
        <f t="shared" si="693"/>
        <v/>
      </c>
      <c r="BB1385" s="25" t="str">
        <f t="shared" si="694"/>
        <v/>
      </c>
      <c r="BC1385" s="25" t="str">
        <f t="shared" si="695"/>
        <v/>
      </c>
      <c r="BD1385" s="25" t="str">
        <f t="shared" si="696"/>
        <v/>
      </c>
      <c r="BE1385" s="25" t="str">
        <f t="shared" si="697"/>
        <v/>
      </c>
      <c r="BF1385" s="25" t="str">
        <f t="shared" si="698"/>
        <v/>
      </c>
      <c r="BG1385" s="25" t="str">
        <f t="shared" si="699"/>
        <v/>
      </c>
      <c r="BH1385" s="25" t="str">
        <f t="shared" si="700"/>
        <v/>
      </c>
      <c r="BI1385" s="25" t="str">
        <f t="shared" si="701"/>
        <v/>
      </c>
      <c r="BJ1385" s="25" t="str">
        <f t="shared" si="702"/>
        <v/>
      </c>
      <c r="BK1385" s="25" t="str">
        <f t="shared" si="703"/>
        <v/>
      </c>
      <c r="BL1385" s="25" t="str">
        <f t="shared" si="704"/>
        <v/>
      </c>
      <c r="BM1385" s="25" t="str">
        <f t="shared" si="705"/>
        <v/>
      </c>
      <c r="BN1385" s="25" t="str">
        <f t="shared" si="706"/>
        <v/>
      </c>
    </row>
    <row r="1386" spans="1:66" x14ac:dyDescent="0.25">
      <c r="A1386" s="20" t="str">
        <f>IF('S.D. Paste sheet'!A1386="","",'S.D. Paste sheet'!A1386)</f>
        <v/>
      </c>
      <c r="B1386" s="20" t="str">
        <f>IF('S.D. Paste sheet'!B1386="","",'S.D. Paste sheet'!B1386)</f>
        <v/>
      </c>
      <c r="C1386" s="20" t="str">
        <f>IF('S.D. Paste sheet'!C1386="","",'S.D. Paste sheet'!C1386)</f>
        <v/>
      </c>
      <c r="D1386" s="20" t="str">
        <f>IF('S.D. Paste sheet'!D1386="","",'S.D. Paste sheet'!D1386)</f>
        <v/>
      </c>
      <c r="E1386" s="20" t="str">
        <f>IF('S.D. Paste sheet'!E1386="","",UPPER('S.D. Paste sheet'!E1386))</f>
        <v/>
      </c>
      <c r="F1386" s="20" t="str">
        <f>IF('S.D. Paste sheet'!F1386="","",'S.D. Paste sheet'!F1386)</f>
        <v/>
      </c>
      <c r="G1386" s="20" t="str">
        <f>IF('S.D. Paste sheet'!G1386="","",UPPER('S.D. Paste sheet'!G1386))</f>
        <v/>
      </c>
      <c r="H1386" s="20" t="str">
        <f>IF('S.D. Paste sheet'!H1386="","",UPPER('S.D. Paste sheet'!H1386))</f>
        <v/>
      </c>
      <c r="I1386" s="20" t="str">
        <f>IF('S.D. Paste sheet'!I1386="","",'S.D. Paste sheet'!I1386)</f>
        <v/>
      </c>
      <c r="J1386" s="20" t="str">
        <f>IF('S.D. Paste sheet'!J1386="","",'S.D. Paste sheet'!J1386)</f>
        <v/>
      </c>
      <c r="K1386" s="20" t="str">
        <f>IF('S.D. Paste sheet'!K1386="","",'S.D. Paste sheet'!K1386)</f>
        <v/>
      </c>
      <c r="L1386" s="20" t="str">
        <f>IF('S.D. Paste sheet'!L1386="","",'S.D. Paste sheet'!L1386)</f>
        <v/>
      </c>
      <c r="M1386" s="20" t="str">
        <f>IF('S.D. Paste sheet'!M1386="","",'S.D. Paste sheet'!M1386)</f>
        <v/>
      </c>
      <c r="N1386" s="20" t="str">
        <f>IF('S.D. Paste sheet'!N1386="","",'S.D. Paste sheet'!N1386)</f>
        <v/>
      </c>
      <c r="O1386" s="20" t="str">
        <f>IF('S.D. Paste sheet'!O1386="","",'S.D. Paste sheet'!O1386)</f>
        <v/>
      </c>
      <c r="P1386" s="20" t="str">
        <f>IF('S.D. Paste sheet'!P1386="","",'S.D. Paste sheet'!P1386)</f>
        <v/>
      </c>
      <c r="Q1386" s="20" t="str">
        <f>IF('S.D. Paste sheet'!Q1386="","",'S.D. Paste sheet'!Q1386)</f>
        <v/>
      </c>
      <c r="R1386" s="20" t="str">
        <f>IF('S.D. Paste sheet'!R1386="","",'S.D. Paste sheet'!R1386)</f>
        <v/>
      </c>
      <c r="S1386" s="20" t="str">
        <f>IF('S.D. Paste sheet'!S1386="","",'S.D. Paste sheet'!S1386)</f>
        <v/>
      </c>
      <c r="T1386" s="20" t="str">
        <f>IF('S.D. Paste sheet'!T1386="","",'S.D. Paste sheet'!T1386)</f>
        <v/>
      </c>
      <c r="U1386" s="20" t="str">
        <f>IF('S.D. Paste sheet'!U1386="","",'S.D. Paste sheet'!U1386)</f>
        <v/>
      </c>
      <c r="V1386" s="20" t="str">
        <f>IF('S.D. Paste sheet'!V1386="","",'S.D. Paste sheet'!V1386)</f>
        <v/>
      </c>
      <c r="W1386" s="20" t="str">
        <f>IF('S.D. Paste sheet'!W1386="","",'S.D. Paste sheet'!W1386)</f>
        <v/>
      </c>
      <c r="X1386" s="20" t="str">
        <f>IF('S.D. Paste sheet'!X1386="","",'S.D. Paste sheet'!X1386)</f>
        <v/>
      </c>
      <c r="Y1386" s="20" t="str">
        <f>IF('S.D. Paste sheet'!Y1386="","",'S.D. Paste sheet'!Y1386)</f>
        <v/>
      </c>
      <c r="Z1386" s="20" t="str">
        <f>IF('S.D. Paste sheet'!Z1386="","",'S.D. Paste sheet'!Z1386)</f>
        <v/>
      </c>
      <c r="AA1386" s="20" t="str">
        <f>IF('S.D. Paste sheet'!AA1386="","",'S.D. Paste sheet'!AA1386)</f>
        <v/>
      </c>
      <c r="AB1386" s="20" t="str">
        <f>IF('S.D. Paste sheet'!AB1386="","",'S.D. Paste sheet'!AB1386)</f>
        <v/>
      </c>
      <c r="AC1386" s="20" t="str">
        <f>IF('S.D. Paste sheet'!AC1386="","",'S.D. Paste sheet'!AC1386)</f>
        <v/>
      </c>
      <c r="AD1386" s="20" t="str">
        <f>IF('S.D. Paste sheet'!AD1386="","",'S.D. Paste sheet'!AD1386)</f>
        <v/>
      </c>
      <c r="AE1386" s="28"/>
      <c r="AF1386" t="str">
        <f>IF(AK1386="","",IF(AK1386&gt;0,COUNT($AG$2:AG1386),""))</f>
        <v/>
      </c>
      <c r="AG1386" s="25" t="str">
        <f t="shared" si="675"/>
        <v/>
      </c>
      <c r="AH1386" s="25" t="str">
        <f t="shared" si="676"/>
        <v/>
      </c>
      <c r="AI1386" s="25" t="str">
        <f t="shared" si="677"/>
        <v/>
      </c>
      <c r="AJ1386" s="25" t="str">
        <f t="shared" si="678"/>
        <v/>
      </c>
      <c r="AK1386" s="25" t="str">
        <f t="shared" si="679"/>
        <v/>
      </c>
      <c r="AL1386" s="25" t="str">
        <f t="shared" si="680"/>
        <v/>
      </c>
      <c r="AM1386" s="25" t="str">
        <f t="shared" si="681"/>
        <v/>
      </c>
      <c r="AN1386" s="25" t="str">
        <f t="shared" si="682"/>
        <v/>
      </c>
      <c r="AO1386" s="25" t="str">
        <f t="shared" si="683"/>
        <v/>
      </c>
      <c r="AP1386" s="25" t="str">
        <f t="shared" si="684"/>
        <v/>
      </c>
      <c r="AQ1386" s="25" t="str">
        <f t="shared" si="685"/>
        <v/>
      </c>
      <c r="AR1386" s="25" t="str">
        <f t="shared" si="686"/>
        <v/>
      </c>
      <c r="AS1386" s="25" t="str">
        <f t="shared" si="687"/>
        <v/>
      </c>
      <c r="AT1386" s="25" t="str">
        <f t="shared" si="688"/>
        <v/>
      </c>
      <c r="AU1386" s="25" t="str">
        <f t="shared" si="689"/>
        <v/>
      </c>
      <c r="AV1386" s="25" t="str">
        <f t="shared" si="690"/>
        <v/>
      </c>
      <c r="AX1386" t="str">
        <f>IF(BC1386="","",IF(BC1386&gt;0,COUNT($AY$2:AY1386),""))</f>
        <v/>
      </c>
      <c r="AY1386" s="25" t="str">
        <f t="shared" si="691"/>
        <v/>
      </c>
      <c r="AZ1386" s="25" t="str">
        <f t="shared" si="692"/>
        <v/>
      </c>
      <c r="BA1386" s="25" t="str">
        <f t="shared" si="693"/>
        <v/>
      </c>
      <c r="BB1386" s="25" t="str">
        <f t="shared" si="694"/>
        <v/>
      </c>
      <c r="BC1386" s="25" t="str">
        <f t="shared" si="695"/>
        <v/>
      </c>
      <c r="BD1386" s="25" t="str">
        <f t="shared" si="696"/>
        <v/>
      </c>
      <c r="BE1386" s="25" t="str">
        <f t="shared" si="697"/>
        <v/>
      </c>
      <c r="BF1386" s="25" t="str">
        <f t="shared" si="698"/>
        <v/>
      </c>
      <c r="BG1386" s="25" t="str">
        <f t="shared" si="699"/>
        <v/>
      </c>
      <c r="BH1386" s="25" t="str">
        <f t="shared" si="700"/>
        <v/>
      </c>
      <c r="BI1386" s="25" t="str">
        <f t="shared" si="701"/>
        <v/>
      </c>
      <c r="BJ1386" s="25" t="str">
        <f t="shared" si="702"/>
        <v/>
      </c>
      <c r="BK1386" s="25" t="str">
        <f t="shared" si="703"/>
        <v/>
      </c>
      <c r="BL1386" s="25" t="str">
        <f t="shared" si="704"/>
        <v/>
      </c>
      <c r="BM1386" s="25" t="str">
        <f t="shared" si="705"/>
        <v/>
      </c>
      <c r="BN1386" s="25" t="str">
        <f t="shared" si="706"/>
        <v/>
      </c>
    </row>
    <row r="1387" spans="1:66" x14ac:dyDescent="0.25">
      <c r="A1387" s="20" t="str">
        <f>IF('S.D. Paste sheet'!A1387="","",'S.D. Paste sheet'!A1387)</f>
        <v/>
      </c>
      <c r="B1387" s="20" t="str">
        <f>IF('S.D. Paste sheet'!B1387="","",'S.D. Paste sheet'!B1387)</f>
        <v/>
      </c>
      <c r="C1387" s="20" t="str">
        <f>IF('S.D. Paste sheet'!C1387="","",'S.D. Paste sheet'!C1387)</f>
        <v/>
      </c>
      <c r="D1387" s="20" t="str">
        <f>IF('S.D. Paste sheet'!D1387="","",'S.D. Paste sheet'!D1387)</f>
        <v/>
      </c>
      <c r="E1387" s="20" t="str">
        <f>IF('S.D. Paste sheet'!E1387="","",UPPER('S.D. Paste sheet'!E1387))</f>
        <v/>
      </c>
      <c r="F1387" s="20" t="str">
        <f>IF('S.D. Paste sheet'!F1387="","",'S.D. Paste sheet'!F1387)</f>
        <v/>
      </c>
      <c r="G1387" s="20" t="str">
        <f>IF('S.D. Paste sheet'!G1387="","",UPPER('S.D. Paste sheet'!G1387))</f>
        <v/>
      </c>
      <c r="H1387" s="20" t="str">
        <f>IF('S.D. Paste sheet'!H1387="","",UPPER('S.D. Paste sheet'!H1387))</f>
        <v/>
      </c>
      <c r="I1387" s="20" t="str">
        <f>IF('S.D. Paste sheet'!I1387="","",'S.D. Paste sheet'!I1387)</f>
        <v/>
      </c>
      <c r="J1387" s="20" t="str">
        <f>IF('S.D. Paste sheet'!J1387="","",'S.D. Paste sheet'!J1387)</f>
        <v/>
      </c>
      <c r="K1387" s="20" t="str">
        <f>IF('S.D. Paste sheet'!K1387="","",'S.D. Paste sheet'!K1387)</f>
        <v/>
      </c>
      <c r="L1387" s="20" t="str">
        <f>IF('S.D. Paste sheet'!L1387="","",'S.D. Paste sheet'!L1387)</f>
        <v/>
      </c>
      <c r="M1387" s="20" t="str">
        <f>IF('S.D. Paste sheet'!M1387="","",'S.D. Paste sheet'!M1387)</f>
        <v/>
      </c>
      <c r="N1387" s="20" t="str">
        <f>IF('S.D. Paste sheet'!N1387="","",'S.D. Paste sheet'!N1387)</f>
        <v/>
      </c>
      <c r="O1387" s="20" t="str">
        <f>IF('S.D. Paste sheet'!O1387="","",'S.D. Paste sheet'!O1387)</f>
        <v/>
      </c>
      <c r="P1387" s="20" t="str">
        <f>IF('S.D. Paste sheet'!P1387="","",'S.D. Paste sheet'!P1387)</f>
        <v/>
      </c>
      <c r="Q1387" s="20" t="str">
        <f>IF('S.D. Paste sheet'!Q1387="","",'S.D. Paste sheet'!Q1387)</f>
        <v/>
      </c>
      <c r="R1387" s="20" t="str">
        <f>IF('S.D. Paste sheet'!R1387="","",'S.D. Paste sheet'!R1387)</f>
        <v/>
      </c>
      <c r="S1387" s="20" t="str">
        <f>IF('S.D. Paste sheet'!S1387="","",'S.D. Paste sheet'!S1387)</f>
        <v/>
      </c>
      <c r="T1387" s="20" t="str">
        <f>IF('S.D. Paste sheet'!T1387="","",'S.D. Paste sheet'!T1387)</f>
        <v/>
      </c>
      <c r="U1387" s="20" t="str">
        <f>IF('S.D. Paste sheet'!U1387="","",'S.D. Paste sheet'!U1387)</f>
        <v/>
      </c>
      <c r="V1387" s="20" t="str">
        <f>IF('S.D. Paste sheet'!V1387="","",'S.D. Paste sheet'!V1387)</f>
        <v/>
      </c>
      <c r="W1387" s="20" t="str">
        <f>IF('S.D. Paste sheet'!W1387="","",'S.D. Paste sheet'!W1387)</f>
        <v/>
      </c>
      <c r="X1387" s="20" t="str">
        <f>IF('S.D. Paste sheet'!X1387="","",'S.D. Paste sheet'!X1387)</f>
        <v/>
      </c>
      <c r="Y1387" s="20" t="str">
        <f>IF('S.D. Paste sheet'!Y1387="","",'S.D. Paste sheet'!Y1387)</f>
        <v/>
      </c>
      <c r="Z1387" s="20" t="str">
        <f>IF('S.D. Paste sheet'!Z1387="","",'S.D. Paste sheet'!Z1387)</f>
        <v/>
      </c>
      <c r="AA1387" s="20" t="str">
        <f>IF('S.D. Paste sheet'!AA1387="","",'S.D. Paste sheet'!AA1387)</f>
        <v/>
      </c>
      <c r="AB1387" s="20" t="str">
        <f>IF('S.D. Paste sheet'!AB1387="","",'S.D. Paste sheet'!AB1387)</f>
        <v/>
      </c>
      <c r="AC1387" s="20" t="str">
        <f>IF('S.D. Paste sheet'!AC1387="","",'S.D. Paste sheet'!AC1387)</f>
        <v/>
      </c>
      <c r="AD1387" s="20" t="str">
        <f>IF('S.D. Paste sheet'!AD1387="","",'S.D. Paste sheet'!AD1387)</f>
        <v/>
      </c>
      <c r="AE1387" s="28"/>
      <c r="AF1387" t="str">
        <f>IF(AK1387="","",IF(AK1387&gt;0,COUNT($AG$2:AG1387),""))</f>
        <v/>
      </c>
      <c r="AG1387" s="25" t="str">
        <f t="shared" si="675"/>
        <v/>
      </c>
      <c r="AH1387" s="25" t="str">
        <f t="shared" si="676"/>
        <v/>
      </c>
      <c r="AI1387" s="25" t="str">
        <f t="shared" si="677"/>
        <v/>
      </c>
      <c r="AJ1387" s="25" t="str">
        <f t="shared" si="678"/>
        <v/>
      </c>
      <c r="AK1387" s="25" t="str">
        <f t="shared" si="679"/>
        <v/>
      </c>
      <c r="AL1387" s="25" t="str">
        <f t="shared" si="680"/>
        <v/>
      </c>
      <c r="AM1387" s="25" t="str">
        <f t="shared" si="681"/>
        <v/>
      </c>
      <c r="AN1387" s="25" t="str">
        <f t="shared" si="682"/>
        <v/>
      </c>
      <c r="AO1387" s="25" t="str">
        <f t="shared" si="683"/>
        <v/>
      </c>
      <c r="AP1387" s="25" t="str">
        <f t="shared" si="684"/>
        <v/>
      </c>
      <c r="AQ1387" s="25" t="str">
        <f t="shared" si="685"/>
        <v/>
      </c>
      <c r="AR1387" s="25" t="str">
        <f t="shared" si="686"/>
        <v/>
      </c>
      <c r="AS1387" s="25" t="str">
        <f t="shared" si="687"/>
        <v/>
      </c>
      <c r="AT1387" s="25" t="str">
        <f t="shared" si="688"/>
        <v/>
      </c>
      <c r="AU1387" s="25" t="str">
        <f t="shared" si="689"/>
        <v/>
      </c>
      <c r="AV1387" s="25" t="str">
        <f t="shared" si="690"/>
        <v/>
      </c>
      <c r="AX1387" t="str">
        <f>IF(BC1387="","",IF(BC1387&gt;0,COUNT($AY$2:AY1387),""))</f>
        <v/>
      </c>
      <c r="AY1387" s="25" t="str">
        <f t="shared" si="691"/>
        <v/>
      </c>
      <c r="AZ1387" s="25" t="str">
        <f t="shared" si="692"/>
        <v/>
      </c>
      <c r="BA1387" s="25" t="str">
        <f t="shared" si="693"/>
        <v/>
      </c>
      <c r="BB1387" s="25" t="str">
        <f t="shared" si="694"/>
        <v/>
      </c>
      <c r="BC1387" s="25" t="str">
        <f t="shared" si="695"/>
        <v/>
      </c>
      <c r="BD1387" s="25" t="str">
        <f t="shared" si="696"/>
        <v/>
      </c>
      <c r="BE1387" s="25" t="str">
        <f t="shared" si="697"/>
        <v/>
      </c>
      <c r="BF1387" s="25" t="str">
        <f t="shared" si="698"/>
        <v/>
      </c>
      <c r="BG1387" s="25" t="str">
        <f t="shared" si="699"/>
        <v/>
      </c>
      <c r="BH1387" s="25" t="str">
        <f t="shared" si="700"/>
        <v/>
      </c>
      <c r="BI1387" s="25" t="str">
        <f t="shared" si="701"/>
        <v/>
      </c>
      <c r="BJ1387" s="25" t="str">
        <f t="shared" si="702"/>
        <v/>
      </c>
      <c r="BK1387" s="25" t="str">
        <f t="shared" si="703"/>
        <v/>
      </c>
      <c r="BL1387" s="25" t="str">
        <f t="shared" si="704"/>
        <v/>
      </c>
      <c r="BM1387" s="25" t="str">
        <f t="shared" si="705"/>
        <v/>
      </c>
      <c r="BN1387" s="25" t="str">
        <f t="shared" si="706"/>
        <v/>
      </c>
    </row>
    <row r="1388" spans="1:66" x14ac:dyDescent="0.25">
      <c r="A1388" s="20" t="str">
        <f>IF('S.D. Paste sheet'!A1388="","",'S.D. Paste sheet'!A1388)</f>
        <v/>
      </c>
      <c r="B1388" s="20" t="str">
        <f>IF('S.D. Paste sheet'!B1388="","",'S.D. Paste sheet'!B1388)</f>
        <v/>
      </c>
      <c r="C1388" s="20" t="str">
        <f>IF('S.D. Paste sheet'!C1388="","",'S.D. Paste sheet'!C1388)</f>
        <v/>
      </c>
      <c r="D1388" s="20" t="str">
        <f>IF('S.D. Paste sheet'!D1388="","",'S.D. Paste sheet'!D1388)</f>
        <v/>
      </c>
      <c r="E1388" s="20" t="str">
        <f>IF('S.D. Paste sheet'!E1388="","",UPPER('S.D. Paste sheet'!E1388))</f>
        <v/>
      </c>
      <c r="F1388" s="20" t="str">
        <f>IF('S.D. Paste sheet'!F1388="","",'S.D. Paste sheet'!F1388)</f>
        <v/>
      </c>
      <c r="G1388" s="20" t="str">
        <f>IF('S.D. Paste sheet'!G1388="","",UPPER('S.D. Paste sheet'!G1388))</f>
        <v/>
      </c>
      <c r="H1388" s="20" t="str">
        <f>IF('S.D. Paste sheet'!H1388="","",UPPER('S.D. Paste sheet'!H1388))</f>
        <v/>
      </c>
      <c r="I1388" s="20" t="str">
        <f>IF('S.D. Paste sheet'!I1388="","",'S.D. Paste sheet'!I1388)</f>
        <v/>
      </c>
      <c r="J1388" s="20" t="str">
        <f>IF('S.D. Paste sheet'!J1388="","",'S.D. Paste sheet'!J1388)</f>
        <v/>
      </c>
      <c r="K1388" s="20" t="str">
        <f>IF('S.D. Paste sheet'!K1388="","",'S.D. Paste sheet'!K1388)</f>
        <v/>
      </c>
      <c r="L1388" s="20" t="str">
        <f>IF('S.D. Paste sheet'!L1388="","",'S.D. Paste sheet'!L1388)</f>
        <v/>
      </c>
      <c r="M1388" s="20" t="str">
        <f>IF('S.D. Paste sheet'!M1388="","",'S.D. Paste sheet'!M1388)</f>
        <v/>
      </c>
      <c r="N1388" s="20" t="str">
        <f>IF('S.D. Paste sheet'!N1388="","",'S.D. Paste sheet'!N1388)</f>
        <v/>
      </c>
      <c r="O1388" s="20" t="str">
        <f>IF('S.D. Paste sheet'!O1388="","",'S.D. Paste sheet'!O1388)</f>
        <v/>
      </c>
      <c r="P1388" s="20" t="str">
        <f>IF('S.D. Paste sheet'!P1388="","",'S.D. Paste sheet'!P1388)</f>
        <v/>
      </c>
      <c r="Q1388" s="20" t="str">
        <f>IF('S.D. Paste sheet'!Q1388="","",'S.D. Paste sheet'!Q1388)</f>
        <v/>
      </c>
      <c r="R1388" s="20" t="str">
        <f>IF('S.D. Paste sheet'!R1388="","",'S.D. Paste sheet'!R1388)</f>
        <v/>
      </c>
      <c r="S1388" s="20" t="str">
        <f>IF('S.D. Paste sheet'!S1388="","",'S.D. Paste sheet'!S1388)</f>
        <v/>
      </c>
      <c r="T1388" s="20" t="str">
        <f>IF('S.D. Paste sheet'!T1388="","",'S.D. Paste sheet'!T1388)</f>
        <v/>
      </c>
      <c r="U1388" s="20" t="str">
        <f>IF('S.D. Paste sheet'!U1388="","",'S.D. Paste sheet'!U1388)</f>
        <v/>
      </c>
      <c r="V1388" s="20" t="str">
        <f>IF('S.D. Paste sheet'!V1388="","",'S.D. Paste sheet'!V1388)</f>
        <v/>
      </c>
      <c r="W1388" s="20" t="str">
        <f>IF('S.D. Paste sheet'!W1388="","",'S.D. Paste sheet'!W1388)</f>
        <v/>
      </c>
      <c r="X1388" s="20" t="str">
        <f>IF('S.D. Paste sheet'!X1388="","",'S.D. Paste sheet'!X1388)</f>
        <v/>
      </c>
      <c r="Y1388" s="20" t="str">
        <f>IF('S.D. Paste sheet'!Y1388="","",'S.D. Paste sheet'!Y1388)</f>
        <v/>
      </c>
      <c r="Z1388" s="20" t="str">
        <f>IF('S.D. Paste sheet'!Z1388="","",'S.D. Paste sheet'!Z1388)</f>
        <v/>
      </c>
      <c r="AA1388" s="20" t="str">
        <f>IF('S.D. Paste sheet'!AA1388="","",'S.D. Paste sheet'!AA1388)</f>
        <v/>
      </c>
      <c r="AB1388" s="20" t="str">
        <f>IF('S.D. Paste sheet'!AB1388="","",'S.D. Paste sheet'!AB1388)</f>
        <v/>
      </c>
      <c r="AC1388" s="20" t="str">
        <f>IF('S.D. Paste sheet'!AC1388="","",'S.D. Paste sheet'!AC1388)</f>
        <v/>
      </c>
      <c r="AD1388" s="20" t="str">
        <f>IF('S.D. Paste sheet'!AD1388="","",'S.D. Paste sheet'!AD1388)</f>
        <v/>
      </c>
      <c r="AE1388" s="28"/>
      <c r="AF1388" t="str">
        <f>IF(AK1388="","",IF(AK1388&gt;0,COUNT($AG$2:AG1388),""))</f>
        <v/>
      </c>
      <c r="AG1388" s="25" t="str">
        <f t="shared" si="675"/>
        <v/>
      </c>
      <c r="AH1388" s="25" t="str">
        <f t="shared" si="676"/>
        <v/>
      </c>
      <c r="AI1388" s="25" t="str">
        <f t="shared" si="677"/>
        <v/>
      </c>
      <c r="AJ1388" s="25" t="str">
        <f t="shared" si="678"/>
        <v/>
      </c>
      <c r="AK1388" s="25" t="str">
        <f t="shared" si="679"/>
        <v/>
      </c>
      <c r="AL1388" s="25" t="str">
        <f t="shared" si="680"/>
        <v/>
      </c>
      <c r="AM1388" s="25" t="str">
        <f t="shared" si="681"/>
        <v/>
      </c>
      <c r="AN1388" s="25" t="str">
        <f t="shared" si="682"/>
        <v/>
      </c>
      <c r="AO1388" s="25" t="str">
        <f t="shared" si="683"/>
        <v/>
      </c>
      <c r="AP1388" s="25" t="str">
        <f t="shared" si="684"/>
        <v/>
      </c>
      <c r="AQ1388" s="25" t="str">
        <f t="shared" si="685"/>
        <v/>
      </c>
      <c r="AR1388" s="25" t="str">
        <f t="shared" si="686"/>
        <v/>
      </c>
      <c r="AS1388" s="25" t="str">
        <f t="shared" si="687"/>
        <v/>
      </c>
      <c r="AT1388" s="25" t="str">
        <f t="shared" si="688"/>
        <v/>
      </c>
      <c r="AU1388" s="25" t="str">
        <f t="shared" si="689"/>
        <v/>
      </c>
      <c r="AV1388" s="25" t="str">
        <f t="shared" si="690"/>
        <v/>
      </c>
      <c r="AX1388" t="str">
        <f>IF(BC1388="","",IF(BC1388&gt;0,COUNT($AY$2:AY1388),""))</f>
        <v/>
      </c>
      <c r="AY1388" s="25" t="str">
        <f t="shared" si="691"/>
        <v/>
      </c>
      <c r="AZ1388" s="25" t="str">
        <f t="shared" si="692"/>
        <v/>
      </c>
      <c r="BA1388" s="25" t="str">
        <f t="shared" si="693"/>
        <v/>
      </c>
      <c r="BB1388" s="25" t="str">
        <f t="shared" si="694"/>
        <v/>
      </c>
      <c r="BC1388" s="25" t="str">
        <f t="shared" si="695"/>
        <v/>
      </c>
      <c r="BD1388" s="25" t="str">
        <f t="shared" si="696"/>
        <v/>
      </c>
      <c r="BE1388" s="25" t="str">
        <f t="shared" si="697"/>
        <v/>
      </c>
      <c r="BF1388" s="25" t="str">
        <f t="shared" si="698"/>
        <v/>
      </c>
      <c r="BG1388" s="25" t="str">
        <f t="shared" si="699"/>
        <v/>
      </c>
      <c r="BH1388" s="25" t="str">
        <f t="shared" si="700"/>
        <v/>
      </c>
      <c r="BI1388" s="25" t="str">
        <f t="shared" si="701"/>
        <v/>
      </c>
      <c r="BJ1388" s="25" t="str">
        <f t="shared" si="702"/>
        <v/>
      </c>
      <c r="BK1388" s="25" t="str">
        <f t="shared" si="703"/>
        <v/>
      </c>
      <c r="BL1388" s="25" t="str">
        <f t="shared" si="704"/>
        <v/>
      </c>
      <c r="BM1388" s="25" t="str">
        <f t="shared" si="705"/>
        <v/>
      </c>
      <c r="BN1388" s="25" t="str">
        <f t="shared" si="706"/>
        <v/>
      </c>
    </row>
    <row r="1389" spans="1:66" x14ac:dyDescent="0.25">
      <c r="A1389" s="20" t="str">
        <f>IF('S.D. Paste sheet'!A1389="","",'S.D. Paste sheet'!A1389)</f>
        <v/>
      </c>
      <c r="B1389" s="20" t="str">
        <f>IF('S.D. Paste sheet'!B1389="","",'S.D. Paste sheet'!B1389)</f>
        <v/>
      </c>
      <c r="C1389" s="20" t="str">
        <f>IF('S.D. Paste sheet'!C1389="","",'S.D. Paste sheet'!C1389)</f>
        <v/>
      </c>
      <c r="D1389" s="20" t="str">
        <f>IF('S.D. Paste sheet'!D1389="","",'S.D. Paste sheet'!D1389)</f>
        <v/>
      </c>
      <c r="E1389" s="20" t="str">
        <f>IF('S.D. Paste sheet'!E1389="","",UPPER('S.D. Paste sheet'!E1389))</f>
        <v/>
      </c>
      <c r="F1389" s="20" t="str">
        <f>IF('S.D. Paste sheet'!F1389="","",'S.D. Paste sheet'!F1389)</f>
        <v/>
      </c>
      <c r="G1389" s="20" t="str">
        <f>IF('S.D. Paste sheet'!G1389="","",UPPER('S.D. Paste sheet'!G1389))</f>
        <v/>
      </c>
      <c r="H1389" s="20" t="str">
        <f>IF('S.D. Paste sheet'!H1389="","",UPPER('S.D. Paste sheet'!H1389))</f>
        <v/>
      </c>
      <c r="I1389" s="20" t="str">
        <f>IF('S.D. Paste sheet'!I1389="","",'S.D. Paste sheet'!I1389)</f>
        <v/>
      </c>
      <c r="J1389" s="20" t="str">
        <f>IF('S.D. Paste sheet'!J1389="","",'S.D. Paste sheet'!J1389)</f>
        <v/>
      </c>
      <c r="K1389" s="20" t="str">
        <f>IF('S.D. Paste sheet'!K1389="","",'S.D. Paste sheet'!K1389)</f>
        <v/>
      </c>
      <c r="L1389" s="20" t="str">
        <f>IF('S.D. Paste sheet'!L1389="","",'S.D. Paste sheet'!L1389)</f>
        <v/>
      </c>
      <c r="M1389" s="20" t="str">
        <f>IF('S.D. Paste sheet'!M1389="","",'S.D. Paste sheet'!M1389)</f>
        <v/>
      </c>
      <c r="N1389" s="20" t="str">
        <f>IF('S.D. Paste sheet'!N1389="","",'S.D. Paste sheet'!N1389)</f>
        <v/>
      </c>
      <c r="O1389" s="20" t="str">
        <f>IF('S.D. Paste sheet'!O1389="","",'S.D. Paste sheet'!O1389)</f>
        <v/>
      </c>
      <c r="P1389" s="20" t="str">
        <f>IF('S.D. Paste sheet'!P1389="","",'S.D. Paste sheet'!P1389)</f>
        <v/>
      </c>
      <c r="Q1389" s="20" t="str">
        <f>IF('S.D. Paste sheet'!Q1389="","",'S.D. Paste sheet'!Q1389)</f>
        <v/>
      </c>
      <c r="R1389" s="20" t="str">
        <f>IF('S.D. Paste sheet'!R1389="","",'S.D. Paste sheet'!R1389)</f>
        <v/>
      </c>
      <c r="S1389" s="20" t="str">
        <f>IF('S.D. Paste sheet'!S1389="","",'S.D. Paste sheet'!S1389)</f>
        <v/>
      </c>
      <c r="T1389" s="20" t="str">
        <f>IF('S.D. Paste sheet'!T1389="","",'S.D. Paste sheet'!T1389)</f>
        <v/>
      </c>
      <c r="U1389" s="20" t="str">
        <f>IF('S.D. Paste sheet'!U1389="","",'S.D. Paste sheet'!U1389)</f>
        <v/>
      </c>
      <c r="V1389" s="20" t="str">
        <f>IF('S.D. Paste sheet'!V1389="","",'S.D. Paste sheet'!V1389)</f>
        <v/>
      </c>
      <c r="W1389" s="20" t="str">
        <f>IF('S.D. Paste sheet'!W1389="","",'S.D. Paste sheet'!W1389)</f>
        <v/>
      </c>
      <c r="X1389" s="20" t="str">
        <f>IF('S.D. Paste sheet'!X1389="","",'S.D. Paste sheet'!X1389)</f>
        <v/>
      </c>
      <c r="Y1389" s="20" t="str">
        <f>IF('S.D. Paste sheet'!Y1389="","",'S.D. Paste sheet'!Y1389)</f>
        <v/>
      </c>
      <c r="Z1389" s="20" t="str">
        <f>IF('S.D. Paste sheet'!Z1389="","",'S.D. Paste sheet'!Z1389)</f>
        <v/>
      </c>
      <c r="AA1389" s="20" t="str">
        <f>IF('S.D. Paste sheet'!AA1389="","",'S.D. Paste sheet'!AA1389)</f>
        <v/>
      </c>
      <c r="AB1389" s="20" t="str">
        <f>IF('S.D. Paste sheet'!AB1389="","",'S.D. Paste sheet'!AB1389)</f>
        <v/>
      </c>
      <c r="AC1389" s="20" t="str">
        <f>IF('S.D. Paste sheet'!AC1389="","",'S.D. Paste sheet'!AC1389)</f>
        <v/>
      </c>
      <c r="AD1389" s="20" t="str">
        <f>IF('S.D. Paste sheet'!AD1389="","",'S.D. Paste sheet'!AD1389)</f>
        <v/>
      </c>
      <c r="AE1389" s="28"/>
      <c r="AF1389" t="str">
        <f>IF(AK1389="","",IF(AK1389&gt;0,COUNT($AG$2:AG1389),""))</f>
        <v/>
      </c>
      <c r="AG1389" s="25" t="str">
        <f t="shared" si="675"/>
        <v/>
      </c>
      <c r="AH1389" s="25" t="str">
        <f t="shared" si="676"/>
        <v/>
      </c>
      <c r="AI1389" s="25" t="str">
        <f t="shared" si="677"/>
        <v/>
      </c>
      <c r="AJ1389" s="25" t="str">
        <f t="shared" si="678"/>
        <v/>
      </c>
      <c r="AK1389" s="25" t="str">
        <f t="shared" si="679"/>
        <v/>
      </c>
      <c r="AL1389" s="25" t="str">
        <f t="shared" si="680"/>
        <v/>
      </c>
      <c r="AM1389" s="25" t="str">
        <f t="shared" si="681"/>
        <v/>
      </c>
      <c r="AN1389" s="25" t="str">
        <f t="shared" si="682"/>
        <v/>
      </c>
      <c r="AO1389" s="25" t="str">
        <f t="shared" si="683"/>
        <v/>
      </c>
      <c r="AP1389" s="25" t="str">
        <f t="shared" si="684"/>
        <v/>
      </c>
      <c r="AQ1389" s="25" t="str">
        <f t="shared" si="685"/>
        <v/>
      </c>
      <c r="AR1389" s="25" t="str">
        <f t="shared" si="686"/>
        <v/>
      </c>
      <c r="AS1389" s="25" t="str">
        <f t="shared" si="687"/>
        <v/>
      </c>
      <c r="AT1389" s="25" t="str">
        <f t="shared" si="688"/>
        <v/>
      </c>
      <c r="AU1389" s="25" t="str">
        <f t="shared" si="689"/>
        <v/>
      </c>
      <c r="AV1389" s="25" t="str">
        <f t="shared" si="690"/>
        <v/>
      </c>
      <c r="AX1389" t="str">
        <f>IF(BC1389="","",IF(BC1389&gt;0,COUNT($AY$2:AY1389),""))</f>
        <v/>
      </c>
      <c r="AY1389" s="25" t="str">
        <f t="shared" si="691"/>
        <v/>
      </c>
      <c r="AZ1389" s="25" t="str">
        <f t="shared" si="692"/>
        <v/>
      </c>
      <c r="BA1389" s="25" t="str">
        <f t="shared" si="693"/>
        <v/>
      </c>
      <c r="BB1389" s="25" t="str">
        <f t="shared" si="694"/>
        <v/>
      </c>
      <c r="BC1389" s="25" t="str">
        <f t="shared" si="695"/>
        <v/>
      </c>
      <c r="BD1389" s="25" t="str">
        <f t="shared" si="696"/>
        <v/>
      </c>
      <c r="BE1389" s="25" t="str">
        <f t="shared" si="697"/>
        <v/>
      </c>
      <c r="BF1389" s="25" t="str">
        <f t="shared" si="698"/>
        <v/>
      </c>
      <c r="BG1389" s="25" t="str">
        <f t="shared" si="699"/>
        <v/>
      </c>
      <c r="BH1389" s="25" t="str">
        <f t="shared" si="700"/>
        <v/>
      </c>
      <c r="BI1389" s="25" t="str">
        <f t="shared" si="701"/>
        <v/>
      </c>
      <c r="BJ1389" s="25" t="str">
        <f t="shared" si="702"/>
        <v/>
      </c>
      <c r="BK1389" s="25" t="str">
        <f t="shared" si="703"/>
        <v/>
      </c>
      <c r="BL1389" s="25" t="str">
        <f t="shared" si="704"/>
        <v/>
      </c>
      <c r="BM1389" s="25" t="str">
        <f t="shared" si="705"/>
        <v/>
      </c>
      <c r="BN1389" s="25" t="str">
        <f t="shared" si="706"/>
        <v/>
      </c>
    </row>
    <row r="1390" spans="1:66" x14ac:dyDescent="0.25">
      <c r="A1390" s="20" t="str">
        <f>IF('S.D. Paste sheet'!A1390="","",'S.D. Paste sheet'!A1390)</f>
        <v/>
      </c>
      <c r="B1390" s="20" t="str">
        <f>IF('S.D. Paste sheet'!B1390="","",'S.D. Paste sheet'!B1390)</f>
        <v/>
      </c>
      <c r="C1390" s="20" t="str">
        <f>IF('S.D. Paste sheet'!C1390="","",'S.D. Paste sheet'!C1390)</f>
        <v/>
      </c>
      <c r="D1390" s="20" t="str">
        <f>IF('S.D. Paste sheet'!D1390="","",'S.D. Paste sheet'!D1390)</f>
        <v/>
      </c>
      <c r="E1390" s="20" t="str">
        <f>IF('S.D. Paste sheet'!E1390="","",UPPER('S.D. Paste sheet'!E1390))</f>
        <v/>
      </c>
      <c r="F1390" s="20" t="str">
        <f>IF('S.D. Paste sheet'!F1390="","",'S.D. Paste sheet'!F1390)</f>
        <v/>
      </c>
      <c r="G1390" s="20" t="str">
        <f>IF('S.D. Paste sheet'!G1390="","",UPPER('S.D. Paste sheet'!G1390))</f>
        <v/>
      </c>
      <c r="H1390" s="20" t="str">
        <f>IF('S.D. Paste sheet'!H1390="","",UPPER('S.D. Paste sheet'!H1390))</f>
        <v/>
      </c>
      <c r="I1390" s="20" t="str">
        <f>IF('S.D. Paste sheet'!I1390="","",'S.D. Paste sheet'!I1390)</f>
        <v/>
      </c>
      <c r="J1390" s="20" t="str">
        <f>IF('S.D. Paste sheet'!J1390="","",'S.D. Paste sheet'!J1390)</f>
        <v/>
      </c>
      <c r="K1390" s="20" t="str">
        <f>IF('S.D. Paste sheet'!K1390="","",'S.D. Paste sheet'!K1390)</f>
        <v/>
      </c>
      <c r="L1390" s="20" t="str">
        <f>IF('S.D. Paste sheet'!L1390="","",'S.D. Paste sheet'!L1390)</f>
        <v/>
      </c>
      <c r="M1390" s="20" t="str">
        <f>IF('S.D. Paste sheet'!M1390="","",'S.D. Paste sheet'!M1390)</f>
        <v/>
      </c>
      <c r="N1390" s="20" t="str">
        <f>IF('S.D. Paste sheet'!N1390="","",'S.D. Paste sheet'!N1390)</f>
        <v/>
      </c>
      <c r="O1390" s="20" t="str">
        <f>IF('S.D. Paste sheet'!O1390="","",'S.D. Paste sheet'!O1390)</f>
        <v/>
      </c>
      <c r="P1390" s="20" t="str">
        <f>IF('S.D. Paste sheet'!P1390="","",'S.D. Paste sheet'!P1390)</f>
        <v/>
      </c>
      <c r="Q1390" s="20" t="str">
        <f>IF('S.D. Paste sheet'!Q1390="","",'S.D. Paste sheet'!Q1390)</f>
        <v/>
      </c>
      <c r="R1390" s="20" t="str">
        <f>IF('S.D. Paste sheet'!R1390="","",'S.D. Paste sheet'!R1390)</f>
        <v/>
      </c>
      <c r="S1390" s="20" t="str">
        <f>IF('S.D. Paste sheet'!S1390="","",'S.D. Paste sheet'!S1390)</f>
        <v/>
      </c>
      <c r="T1390" s="20" t="str">
        <f>IF('S.D. Paste sheet'!T1390="","",'S.D. Paste sheet'!T1390)</f>
        <v/>
      </c>
      <c r="U1390" s="20" t="str">
        <f>IF('S.D. Paste sheet'!U1390="","",'S.D. Paste sheet'!U1390)</f>
        <v/>
      </c>
      <c r="V1390" s="20" t="str">
        <f>IF('S.D. Paste sheet'!V1390="","",'S.D. Paste sheet'!V1390)</f>
        <v/>
      </c>
      <c r="W1390" s="20" t="str">
        <f>IF('S.D. Paste sheet'!W1390="","",'S.D. Paste sheet'!W1390)</f>
        <v/>
      </c>
      <c r="X1390" s="20" t="str">
        <f>IF('S.D. Paste sheet'!X1390="","",'S.D. Paste sheet'!X1390)</f>
        <v/>
      </c>
      <c r="Y1390" s="20" t="str">
        <f>IF('S.D. Paste sheet'!Y1390="","",'S.D. Paste sheet'!Y1390)</f>
        <v/>
      </c>
      <c r="Z1390" s="20" t="str">
        <f>IF('S.D. Paste sheet'!Z1390="","",'S.D. Paste sheet'!Z1390)</f>
        <v/>
      </c>
      <c r="AA1390" s="20" t="str">
        <f>IF('S.D. Paste sheet'!AA1390="","",'S.D. Paste sheet'!AA1390)</f>
        <v/>
      </c>
      <c r="AB1390" s="20" t="str">
        <f>IF('S.D. Paste sheet'!AB1390="","",'S.D. Paste sheet'!AB1390)</f>
        <v/>
      </c>
      <c r="AC1390" s="20" t="str">
        <f>IF('S.D. Paste sheet'!AC1390="","",'S.D. Paste sheet'!AC1390)</f>
        <v/>
      </c>
      <c r="AD1390" s="20" t="str">
        <f>IF('S.D. Paste sheet'!AD1390="","",'S.D. Paste sheet'!AD1390)</f>
        <v/>
      </c>
      <c r="AE1390" s="28"/>
      <c r="AF1390" t="str">
        <f>IF(AK1390="","",IF(AK1390&gt;0,COUNT($AG$2:AG1390),""))</f>
        <v/>
      </c>
      <c r="AG1390" s="25" t="str">
        <f t="shared" si="675"/>
        <v/>
      </c>
      <c r="AH1390" s="25" t="str">
        <f t="shared" si="676"/>
        <v/>
      </c>
      <c r="AI1390" s="25" t="str">
        <f t="shared" si="677"/>
        <v/>
      </c>
      <c r="AJ1390" s="25" t="str">
        <f t="shared" si="678"/>
        <v/>
      </c>
      <c r="AK1390" s="25" t="str">
        <f t="shared" si="679"/>
        <v/>
      </c>
      <c r="AL1390" s="25" t="str">
        <f t="shared" si="680"/>
        <v/>
      </c>
      <c r="AM1390" s="25" t="str">
        <f t="shared" si="681"/>
        <v/>
      </c>
      <c r="AN1390" s="25" t="str">
        <f t="shared" si="682"/>
        <v/>
      </c>
      <c r="AO1390" s="25" t="str">
        <f t="shared" si="683"/>
        <v/>
      </c>
      <c r="AP1390" s="25" t="str">
        <f t="shared" si="684"/>
        <v/>
      </c>
      <c r="AQ1390" s="25" t="str">
        <f t="shared" si="685"/>
        <v/>
      </c>
      <c r="AR1390" s="25" t="str">
        <f t="shared" si="686"/>
        <v/>
      </c>
      <c r="AS1390" s="25" t="str">
        <f t="shared" si="687"/>
        <v/>
      </c>
      <c r="AT1390" s="25" t="str">
        <f t="shared" si="688"/>
        <v/>
      </c>
      <c r="AU1390" s="25" t="str">
        <f t="shared" si="689"/>
        <v/>
      </c>
      <c r="AV1390" s="25" t="str">
        <f t="shared" si="690"/>
        <v/>
      </c>
      <c r="AX1390" t="str">
        <f>IF(BC1390="","",IF(BC1390&gt;0,COUNT($AY$2:AY1390),""))</f>
        <v/>
      </c>
      <c r="AY1390" s="25" t="str">
        <f t="shared" si="691"/>
        <v/>
      </c>
      <c r="AZ1390" s="25" t="str">
        <f t="shared" si="692"/>
        <v/>
      </c>
      <c r="BA1390" s="25" t="str">
        <f t="shared" si="693"/>
        <v/>
      </c>
      <c r="BB1390" s="25" t="str">
        <f t="shared" si="694"/>
        <v/>
      </c>
      <c r="BC1390" s="25" t="str">
        <f t="shared" si="695"/>
        <v/>
      </c>
      <c r="BD1390" s="25" t="str">
        <f t="shared" si="696"/>
        <v/>
      </c>
      <c r="BE1390" s="25" t="str">
        <f t="shared" si="697"/>
        <v/>
      </c>
      <c r="BF1390" s="25" t="str">
        <f t="shared" si="698"/>
        <v/>
      </c>
      <c r="BG1390" s="25" t="str">
        <f t="shared" si="699"/>
        <v/>
      </c>
      <c r="BH1390" s="25" t="str">
        <f t="shared" si="700"/>
        <v/>
      </c>
      <c r="BI1390" s="25" t="str">
        <f t="shared" si="701"/>
        <v/>
      </c>
      <c r="BJ1390" s="25" t="str">
        <f t="shared" si="702"/>
        <v/>
      </c>
      <c r="BK1390" s="25" t="str">
        <f t="shared" si="703"/>
        <v/>
      </c>
      <c r="BL1390" s="25" t="str">
        <f t="shared" si="704"/>
        <v/>
      </c>
      <c r="BM1390" s="25" t="str">
        <f t="shared" si="705"/>
        <v/>
      </c>
      <c r="BN1390" s="25" t="str">
        <f t="shared" si="706"/>
        <v/>
      </c>
    </row>
    <row r="1391" spans="1:66" x14ac:dyDescent="0.25">
      <c r="A1391" s="20" t="str">
        <f>IF('S.D. Paste sheet'!A1391="","",'S.D. Paste sheet'!A1391)</f>
        <v/>
      </c>
      <c r="B1391" s="20" t="str">
        <f>IF('S.D. Paste sheet'!B1391="","",'S.D. Paste sheet'!B1391)</f>
        <v/>
      </c>
      <c r="C1391" s="20" t="str">
        <f>IF('S.D. Paste sheet'!C1391="","",'S.D. Paste sheet'!C1391)</f>
        <v/>
      </c>
      <c r="D1391" s="20" t="str">
        <f>IF('S.D. Paste sheet'!D1391="","",'S.D. Paste sheet'!D1391)</f>
        <v/>
      </c>
      <c r="E1391" s="20" t="str">
        <f>IF('S.D. Paste sheet'!E1391="","",UPPER('S.D. Paste sheet'!E1391))</f>
        <v/>
      </c>
      <c r="F1391" s="20" t="str">
        <f>IF('S.D. Paste sheet'!F1391="","",'S.D. Paste sheet'!F1391)</f>
        <v/>
      </c>
      <c r="G1391" s="20" t="str">
        <f>IF('S.D. Paste sheet'!G1391="","",UPPER('S.D. Paste sheet'!G1391))</f>
        <v/>
      </c>
      <c r="H1391" s="20" t="str">
        <f>IF('S.D. Paste sheet'!H1391="","",UPPER('S.D. Paste sheet'!H1391))</f>
        <v/>
      </c>
      <c r="I1391" s="20" t="str">
        <f>IF('S.D. Paste sheet'!I1391="","",'S.D. Paste sheet'!I1391)</f>
        <v/>
      </c>
      <c r="J1391" s="20" t="str">
        <f>IF('S.D. Paste sheet'!J1391="","",'S.D. Paste sheet'!J1391)</f>
        <v/>
      </c>
      <c r="K1391" s="20" t="str">
        <f>IF('S.D. Paste sheet'!K1391="","",'S.D. Paste sheet'!K1391)</f>
        <v/>
      </c>
      <c r="L1391" s="20" t="str">
        <f>IF('S.D. Paste sheet'!L1391="","",'S.D. Paste sheet'!L1391)</f>
        <v/>
      </c>
      <c r="M1391" s="20" t="str">
        <f>IF('S.D. Paste sheet'!M1391="","",'S.D. Paste sheet'!M1391)</f>
        <v/>
      </c>
      <c r="N1391" s="20" t="str">
        <f>IF('S.D. Paste sheet'!N1391="","",'S.D. Paste sheet'!N1391)</f>
        <v/>
      </c>
      <c r="O1391" s="20" t="str">
        <f>IF('S.D. Paste sheet'!O1391="","",'S.D. Paste sheet'!O1391)</f>
        <v/>
      </c>
      <c r="P1391" s="20" t="str">
        <f>IF('S.D. Paste sheet'!P1391="","",'S.D. Paste sheet'!P1391)</f>
        <v/>
      </c>
      <c r="Q1391" s="20" t="str">
        <f>IF('S.D. Paste sheet'!Q1391="","",'S.D. Paste sheet'!Q1391)</f>
        <v/>
      </c>
      <c r="R1391" s="20" t="str">
        <f>IF('S.D. Paste sheet'!R1391="","",'S.D. Paste sheet'!R1391)</f>
        <v/>
      </c>
      <c r="S1391" s="20" t="str">
        <f>IF('S.D. Paste sheet'!S1391="","",'S.D. Paste sheet'!S1391)</f>
        <v/>
      </c>
      <c r="T1391" s="20" t="str">
        <f>IF('S.D. Paste sheet'!T1391="","",'S.D. Paste sheet'!T1391)</f>
        <v/>
      </c>
      <c r="U1391" s="20" t="str">
        <f>IF('S.D. Paste sheet'!U1391="","",'S.D. Paste sheet'!U1391)</f>
        <v/>
      </c>
      <c r="V1391" s="20" t="str">
        <f>IF('S.D. Paste sheet'!V1391="","",'S.D. Paste sheet'!V1391)</f>
        <v/>
      </c>
      <c r="W1391" s="20" t="str">
        <f>IF('S.D. Paste sheet'!W1391="","",'S.D. Paste sheet'!W1391)</f>
        <v/>
      </c>
      <c r="X1391" s="20" t="str">
        <f>IF('S.D. Paste sheet'!X1391="","",'S.D. Paste sheet'!X1391)</f>
        <v/>
      </c>
      <c r="Y1391" s="20" t="str">
        <f>IF('S.D. Paste sheet'!Y1391="","",'S.D. Paste sheet'!Y1391)</f>
        <v/>
      </c>
      <c r="Z1391" s="20" t="str">
        <f>IF('S.D. Paste sheet'!Z1391="","",'S.D. Paste sheet'!Z1391)</f>
        <v/>
      </c>
      <c r="AA1391" s="20" t="str">
        <f>IF('S.D. Paste sheet'!AA1391="","",'S.D. Paste sheet'!AA1391)</f>
        <v/>
      </c>
      <c r="AB1391" s="20" t="str">
        <f>IF('S.D. Paste sheet'!AB1391="","",'S.D. Paste sheet'!AB1391)</f>
        <v/>
      </c>
      <c r="AC1391" s="20" t="str">
        <f>IF('S.D. Paste sheet'!AC1391="","",'S.D. Paste sheet'!AC1391)</f>
        <v/>
      </c>
      <c r="AD1391" s="20" t="str">
        <f>IF('S.D. Paste sheet'!AD1391="","",'S.D. Paste sheet'!AD1391)</f>
        <v/>
      </c>
      <c r="AE1391" s="28"/>
      <c r="AF1391" t="str">
        <f>IF(AK1391="","",IF(AK1391&gt;0,COUNT($AG$2:AG1391),""))</f>
        <v/>
      </c>
      <c r="AG1391" s="25" t="str">
        <f t="shared" si="675"/>
        <v/>
      </c>
      <c r="AH1391" s="25" t="str">
        <f t="shared" si="676"/>
        <v/>
      </c>
      <c r="AI1391" s="25" t="str">
        <f t="shared" si="677"/>
        <v/>
      </c>
      <c r="AJ1391" s="25" t="str">
        <f t="shared" si="678"/>
        <v/>
      </c>
      <c r="AK1391" s="25" t="str">
        <f t="shared" si="679"/>
        <v/>
      </c>
      <c r="AL1391" s="25" t="str">
        <f t="shared" si="680"/>
        <v/>
      </c>
      <c r="AM1391" s="25" t="str">
        <f t="shared" si="681"/>
        <v/>
      </c>
      <c r="AN1391" s="25" t="str">
        <f t="shared" si="682"/>
        <v/>
      </c>
      <c r="AO1391" s="25" t="str">
        <f t="shared" si="683"/>
        <v/>
      </c>
      <c r="AP1391" s="25" t="str">
        <f t="shared" si="684"/>
        <v/>
      </c>
      <c r="AQ1391" s="25" t="str">
        <f t="shared" si="685"/>
        <v/>
      </c>
      <c r="AR1391" s="25" t="str">
        <f t="shared" si="686"/>
        <v/>
      </c>
      <c r="AS1391" s="25" t="str">
        <f t="shared" si="687"/>
        <v/>
      </c>
      <c r="AT1391" s="25" t="str">
        <f t="shared" si="688"/>
        <v/>
      </c>
      <c r="AU1391" s="25" t="str">
        <f t="shared" si="689"/>
        <v/>
      </c>
      <c r="AV1391" s="25" t="str">
        <f t="shared" si="690"/>
        <v/>
      </c>
      <c r="AX1391" t="str">
        <f>IF(BC1391="","",IF(BC1391&gt;0,COUNT($AY$2:AY1391),""))</f>
        <v/>
      </c>
      <c r="AY1391" s="25" t="str">
        <f t="shared" si="691"/>
        <v/>
      </c>
      <c r="AZ1391" s="25" t="str">
        <f t="shared" si="692"/>
        <v/>
      </c>
      <c r="BA1391" s="25" t="str">
        <f t="shared" si="693"/>
        <v/>
      </c>
      <c r="BB1391" s="25" t="str">
        <f t="shared" si="694"/>
        <v/>
      </c>
      <c r="BC1391" s="25" t="str">
        <f t="shared" si="695"/>
        <v/>
      </c>
      <c r="BD1391" s="25" t="str">
        <f t="shared" si="696"/>
        <v/>
      </c>
      <c r="BE1391" s="25" t="str">
        <f t="shared" si="697"/>
        <v/>
      </c>
      <c r="BF1391" s="25" t="str">
        <f t="shared" si="698"/>
        <v/>
      </c>
      <c r="BG1391" s="25" t="str">
        <f t="shared" si="699"/>
        <v/>
      </c>
      <c r="BH1391" s="25" t="str">
        <f t="shared" si="700"/>
        <v/>
      </c>
      <c r="BI1391" s="25" t="str">
        <f t="shared" si="701"/>
        <v/>
      </c>
      <c r="BJ1391" s="25" t="str">
        <f t="shared" si="702"/>
        <v/>
      </c>
      <c r="BK1391" s="25" t="str">
        <f t="shared" si="703"/>
        <v/>
      </c>
      <c r="BL1391" s="25" t="str">
        <f t="shared" si="704"/>
        <v/>
      </c>
      <c r="BM1391" s="25" t="str">
        <f t="shared" si="705"/>
        <v/>
      </c>
      <c r="BN1391" s="25" t="str">
        <f t="shared" si="706"/>
        <v/>
      </c>
    </row>
    <row r="1392" spans="1:66" x14ac:dyDescent="0.25">
      <c r="A1392" s="20" t="str">
        <f>IF('S.D. Paste sheet'!A1392="","",'S.D. Paste sheet'!A1392)</f>
        <v/>
      </c>
      <c r="B1392" s="20" t="str">
        <f>IF('S.D. Paste sheet'!B1392="","",'S.D. Paste sheet'!B1392)</f>
        <v/>
      </c>
      <c r="C1392" s="20" t="str">
        <f>IF('S.D. Paste sheet'!C1392="","",'S.D. Paste sheet'!C1392)</f>
        <v/>
      </c>
      <c r="D1392" s="20" t="str">
        <f>IF('S.D. Paste sheet'!D1392="","",'S.D. Paste sheet'!D1392)</f>
        <v/>
      </c>
      <c r="E1392" s="20" t="str">
        <f>IF('S.D. Paste sheet'!E1392="","",UPPER('S.D. Paste sheet'!E1392))</f>
        <v/>
      </c>
      <c r="F1392" s="20" t="str">
        <f>IF('S.D. Paste sheet'!F1392="","",'S.D. Paste sheet'!F1392)</f>
        <v/>
      </c>
      <c r="G1392" s="20" t="str">
        <f>IF('S.D. Paste sheet'!G1392="","",UPPER('S.D. Paste sheet'!G1392))</f>
        <v/>
      </c>
      <c r="H1392" s="20" t="str">
        <f>IF('S.D. Paste sheet'!H1392="","",UPPER('S.D. Paste sheet'!H1392))</f>
        <v/>
      </c>
      <c r="I1392" s="20" t="str">
        <f>IF('S.D. Paste sheet'!I1392="","",'S.D. Paste sheet'!I1392)</f>
        <v/>
      </c>
      <c r="J1392" s="20" t="str">
        <f>IF('S.D. Paste sheet'!J1392="","",'S.D. Paste sheet'!J1392)</f>
        <v/>
      </c>
      <c r="K1392" s="20" t="str">
        <f>IF('S.D. Paste sheet'!K1392="","",'S.D. Paste sheet'!K1392)</f>
        <v/>
      </c>
      <c r="L1392" s="20" t="str">
        <f>IF('S.D. Paste sheet'!L1392="","",'S.D. Paste sheet'!L1392)</f>
        <v/>
      </c>
      <c r="M1392" s="20" t="str">
        <f>IF('S.D. Paste sheet'!M1392="","",'S.D. Paste sheet'!M1392)</f>
        <v/>
      </c>
      <c r="N1392" s="20" t="str">
        <f>IF('S.D. Paste sheet'!N1392="","",'S.D. Paste sheet'!N1392)</f>
        <v/>
      </c>
      <c r="O1392" s="20" t="str">
        <f>IF('S.D. Paste sheet'!O1392="","",'S.D. Paste sheet'!O1392)</f>
        <v/>
      </c>
      <c r="P1392" s="20" t="str">
        <f>IF('S.D. Paste sheet'!P1392="","",'S.D. Paste sheet'!P1392)</f>
        <v/>
      </c>
      <c r="Q1392" s="20" t="str">
        <f>IF('S.D. Paste sheet'!Q1392="","",'S.D. Paste sheet'!Q1392)</f>
        <v/>
      </c>
      <c r="R1392" s="20" t="str">
        <f>IF('S.D. Paste sheet'!R1392="","",'S.D. Paste sheet'!R1392)</f>
        <v/>
      </c>
      <c r="S1392" s="20" t="str">
        <f>IF('S.D. Paste sheet'!S1392="","",'S.D. Paste sheet'!S1392)</f>
        <v/>
      </c>
      <c r="T1392" s="20" t="str">
        <f>IF('S.D. Paste sheet'!T1392="","",'S.D. Paste sheet'!T1392)</f>
        <v/>
      </c>
      <c r="U1392" s="20" t="str">
        <f>IF('S.D. Paste sheet'!U1392="","",'S.D. Paste sheet'!U1392)</f>
        <v/>
      </c>
      <c r="V1392" s="20" t="str">
        <f>IF('S.D. Paste sheet'!V1392="","",'S.D. Paste sheet'!V1392)</f>
        <v/>
      </c>
      <c r="W1392" s="20" t="str">
        <f>IF('S.D. Paste sheet'!W1392="","",'S.D. Paste sheet'!W1392)</f>
        <v/>
      </c>
      <c r="X1392" s="20" t="str">
        <f>IF('S.D. Paste sheet'!X1392="","",'S.D. Paste sheet'!X1392)</f>
        <v/>
      </c>
      <c r="Y1392" s="20" t="str">
        <f>IF('S.D. Paste sheet'!Y1392="","",'S.D. Paste sheet'!Y1392)</f>
        <v/>
      </c>
      <c r="Z1392" s="20" t="str">
        <f>IF('S.D. Paste sheet'!Z1392="","",'S.D. Paste sheet'!Z1392)</f>
        <v/>
      </c>
      <c r="AA1392" s="20" t="str">
        <f>IF('S.D. Paste sheet'!AA1392="","",'S.D. Paste sheet'!AA1392)</f>
        <v/>
      </c>
      <c r="AB1392" s="20" t="str">
        <f>IF('S.D. Paste sheet'!AB1392="","",'S.D. Paste sheet'!AB1392)</f>
        <v/>
      </c>
      <c r="AC1392" s="20" t="str">
        <f>IF('S.D. Paste sheet'!AC1392="","",'S.D. Paste sheet'!AC1392)</f>
        <v/>
      </c>
      <c r="AD1392" s="20" t="str">
        <f>IF('S.D. Paste sheet'!AD1392="","",'S.D. Paste sheet'!AD1392)</f>
        <v/>
      </c>
      <c r="AE1392" s="28"/>
      <c r="AF1392" t="str">
        <f>IF(AK1392="","",IF(AK1392&gt;0,COUNT($AG$2:AG1392),""))</f>
        <v/>
      </c>
      <c r="AG1392" s="25" t="str">
        <f t="shared" si="675"/>
        <v/>
      </c>
      <c r="AH1392" s="25" t="str">
        <f t="shared" si="676"/>
        <v/>
      </c>
      <c r="AI1392" s="25" t="str">
        <f t="shared" si="677"/>
        <v/>
      </c>
      <c r="AJ1392" s="25" t="str">
        <f t="shared" si="678"/>
        <v/>
      </c>
      <c r="AK1392" s="25" t="str">
        <f t="shared" si="679"/>
        <v/>
      </c>
      <c r="AL1392" s="25" t="str">
        <f t="shared" si="680"/>
        <v/>
      </c>
      <c r="AM1392" s="25" t="str">
        <f t="shared" si="681"/>
        <v/>
      </c>
      <c r="AN1392" s="25" t="str">
        <f t="shared" si="682"/>
        <v/>
      </c>
      <c r="AO1392" s="25" t="str">
        <f t="shared" si="683"/>
        <v/>
      </c>
      <c r="AP1392" s="25" t="str">
        <f t="shared" si="684"/>
        <v/>
      </c>
      <c r="AQ1392" s="25" t="str">
        <f t="shared" si="685"/>
        <v/>
      </c>
      <c r="AR1392" s="25" t="str">
        <f t="shared" si="686"/>
        <v/>
      </c>
      <c r="AS1392" s="25" t="str">
        <f t="shared" si="687"/>
        <v/>
      </c>
      <c r="AT1392" s="25" t="str">
        <f t="shared" si="688"/>
        <v/>
      </c>
      <c r="AU1392" s="25" t="str">
        <f t="shared" si="689"/>
        <v/>
      </c>
      <c r="AV1392" s="25" t="str">
        <f t="shared" si="690"/>
        <v/>
      </c>
      <c r="AX1392" t="str">
        <f>IF(BC1392="","",IF(BC1392&gt;0,COUNT($AY$2:AY1392),""))</f>
        <v/>
      </c>
      <c r="AY1392" s="25" t="str">
        <f t="shared" si="691"/>
        <v/>
      </c>
      <c r="AZ1392" s="25" t="str">
        <f t="shared" si="692"/>
        <v/>
      </c>
      <c r="BA1392" s="25" t="str">
        <f t="shared" si="693"/>
        <v/>
      </c>
      <c r="BB1392" s="25" t="str">
        <f t="shared" si="694"/>
        <v/>
      </c>
      <c r="BC1392" s="25" t="str">
        <f t="shared" si="695"/>
        <v/>
      </c>
      <c r="BD1392" s="25" t="str">
        <f t="shared" si="696"/>
        <v/>
      </c>
      <c r="BE1392" s="25" t="str">
        <f t="shared" si="697"/>
        <v/>
      </c>
      <c r="BF1392" s="25" t="str">
        <f t="shared" si="698"/>
        <v/>
      </c>
      <c r="BG1392" s="25" t="str">
        <f t="shared" si="699"/>
        <v/>
      </c>
      <c r="BH1392" s="25" t="str">
        <f t="shared" si="700"/>
        <v/>
      </c>
      <c r="BI1392" s="25" t="str">
        <f t="shared" si="701"/>
        <v/>
      </c>
      <c r="BJ1392" s="25" t="str">
        <f t="shared" si="702"/>
        <v/>
      </c>
      <c r="BK1392" s="25" t="str">
        <f t="shared" si="703"/>
        <v/>
      </c>
      <c r="BL1392" s="25" t="str">
        <f t="shared" si="704"/>
        <v/>
      </c>
      <c r="BM1392" s="25" t="str">
        <f t="shared" si="705"/>
        <v/>
      </c>
      <c r="BN1392" s="25" t="str">
        <f t="shared" si="706"/>
        <v/>
      </c>
    </row>
    <row r="1393" spans="1:66" x14ac:dyDescent="0.25">
      <c r="A1393" s="20" t="str">
        <f>IF('S.D. Paste sheet'!A1393="","",'S.D. Paste sheet'!A1393)</f>
        <v/>
      </c>
      <c r="B1393" s="20" t="str">
        <f>IF('S.D. Paste sheet'!B1393="","",'S.D. Paste sheet'!B1393)</f>
        <v/>
      </c>
      <c r="C1393" s="20" t="str">
        <f>IF('S.D. Paste sheet'!C1393="","",'S.D. Paste sheet'!C1393)</f>
        <v/>
      </c>
      <c r="D1393" s="20" t="str">
        <f>IF('S.D. Paste sheet'!D1393="","",'S.D. Paste sheet'!D1393)</f>
        <v/>
      </c>
      <c r="E1393" s="20" t="str">
        <f>IF('S.D. Paste sheet'!E1393="","",UPPER('S.D. Paste sheet'!E1393))</f>
        <v/>
      </c>
      <c r="F1393" s="20" t="str">
        <f>IF('S.D. Paste sheet'!F1393="","",'S.D. Paste sheet'!F1393)</f>
        <v/>
      </c>
      <c r="G1393" s="20" t="str">
        <f>IF('S.D. Paste sheet'!G1393="","",UPPER('S.D. Paste sheet'!G1393))</f>
        <v/>
      </c>
      <c r="H1393" s="20" t="str">
        <f>IF('S.D. Paste sheet'!H1393="","",UPPER('S.D. Paste sheet'!H1393))</f>
        <v/>
      </c>
      <c r="I1393" s="20" t="str">
        <f>IF('S.D. Paste sheet'!I1393="","",'S.D. Paste sheet'!I1393)</f>
        <v/>
      </c>
      <c r="J1393" s="20" t="str">
        <f>IF('S.D. Paste sheet'!J1393="","",'S.D. Paste sheet'!J1393)</f>
        <v/>
      </c>
      <c r="K1393" s="20" t="str">
        <f>IF('S.D. Paste sheet'!K1393="","",'S.D. Paste sheet'!K1393)</f>
        <v/>
      </c>
      <c r="L1393" s="20" t="str">
        <f>IF('S.D. Paste sheet'!L1393="","",'S.D. Paste sheet'!L1393)</f>
        <v/>
      </c>
      <c r="M1393" s="20" t="str">
        <f>IF('S.D. Paste sheet'!M1393="","",'S.D. Paste sheet'!M1393)</f>
        <v/>
      </c>
      <c r="N1393" s="20" t="str">
        <f>IF('S.D. Paste sheet'!N1393="","",'S.D. Paste sheet'!N1393)</f>
        <v/>
      </c>
      <c r="O1393" s="20" t="str">
        <f>IF('S.D. Paste sheet'!O1393="","",'S.D. Paste sheet'!O1393)</f>
        <v/>
      </c>
      <c r="P1393" s="20" t="str">
        <f>IF('S.D. Paste sheet'!P1393="","",'S.D. Paste sheet'!P1393)</f>
        <v/>
      </c>
      <c r="Q1393" s="20" t="str">
        <f>IF('S.D. Paste sheet'!Q1393="","",'S.D. Paste sheet'!Q1393)</f>
        <v/>
      </c>
      <c r="R1393" s="20" t="str">
        <f>IF('S.D. Paste sheet'!R1393="","",'S.D. Paste sheet'!R1393)</f>
        <v/>
      </c>
      <c r="S1393" s="20" t="str">
        <f>IF('S.D. Paste sheet'!S1393="","",'S.D. Paste sheet'!S1393)</f>
        <v/>
      </c>
      <c r="T1393" s="20" t="str">
        <f>IF('S.D. Paste sheet'!T1393="","",'S.D. Paste sheet'!T1393)</f>
        <v/>
      </c>
      <c r="U1393" s="20" t="str">
        <f>IF('S.D. Paste sheet'!U1393="","",'S.D. Paste sheet'!U1393)</f>
        <v/>
      </c>
      <c r="V1393" s="20" t="str">
        <f>IF('S.D. Paste sheet'!V1393="","",'S.D. Paste sheet'!V1393)</f>
        <v/>
      </c>
      <c r="W1393" s="20" t="str">
        <f>IF('S.D. Paste sheet'!W1393="","",'S.D. Paste sheet'!W1393)</f>
        <v/>
      </c>
      <c r="X1393" s="20" t="str">
        <f>IF('S.D. Paste sheet'!X1393="","",'S.D. Paste sheet'!X1393)</f>
        <v/>
      </c>
      <c r="Y1393" s="20" t="str">
        <f>IF('S.D. Paste sheet'!Y1393="","",'S.D. Paste sheet'!Y1393)</f>
        <v/>
      </c>
      <c r="Z1393" s="20" t="str">
        <f>IF('S.D. Paste sheet'!Z1393="","",'S.D. Paste sheet'!Z1393)</f>
        <v/>
      </c>
      <c r="AA1393" s="20" t="str">
        <f>IF('S.D. Paste sheet'!AA1393="","",'S.D. Paste sheet'!AA1393)</f>
        <v/>
      </c>
      <c r="AB1393" s="20" t="str">
        <f>IF('S.D. Paste sheet'!AB1393="","",'S.D. Paste sheet'!AB1393)</f>
        <v/>
      </c>
      <c r="AC1393" s="20" t="str">
        <f>IF('S.D. Paste sheet'!AC1393="","",'S.D. Paste sheet'!AC1393)</f>
        <v/>
      </c>
      <c r="AD1393" s="20" t="str">
        <f>IF('S.D. Paste sheet'!AD1393="","",'S.D. Paste sheet'!AD1393)</f>
        <v/>
      </c>
      <c r="AE1393" s="28"/>
      <c r="AF1393" t="str">
        <f>IF(AK1393="","",IF(AK1393&gt;0,COUNT($AG$2:AG1393),""))</f>
        <v/>
      </c>
      <c r="AG1393" s="25" t="str">
        <f t="shared" si="675"/>
        <v/>
      </c>
      <c r="AH1393" s="25" t="str">
        <f t="shared" si="676"/>
        <v/>
      </c>
      <c r="AI1393" s="25" t="str">
        <f t="shared" si="677"/>
        <v/>
      </c>
      <c r="AJ1393" s="25" t="str">
        <f t="shared" si="678"/>
        <v/>
      </c>
      <c r="AK1393" s="25" t="str">
        <f t="shared" si="679"/>
        <v/>
      </c>
      <c r="AL1393" s="25" t="str">
        <f t="shared" si="680"/>
        <v/>
      </c>
      <c r="AM1393" s="25" t="str">
        <f t="shared" si="681"/>
        <v/>
      </c>
      <c r="AN1393" s="25" t="str">
        <f t="shared" si="682"/>
        <v/>
      </c>
      <c r="AO1393" s="25" t="str">
        <f t="shared" si="683"/>
        <v/>
      </c>
      <c r="AP1393" s="25" t="str">
        <f t="shared" si="684"/>
        <v/>
      </c>
      <c r="AQ1393" s="25" t="str">
        <f t="shared" si="685"/>
        <v/>
      </c>
      <c r="AR1393" s="25" t="str">
        <f t="shared" si="686"/>
        <v/>
      </c>
      <c r="AS1393" s="25" t="str">
        <f t="shared" si="687"/>
        <v/>
      </c>
      <c r="AT1393" s="25" t="str">
        <f t="shared" si="688"/>
        <v/>
      </c>
      <c r="AU1393" s="25" t="str">
        <f t="shared" si="689"/>
        <v/>
      </c>
      <c r="AV1393" s="25" t="str">
        <f t="shared" si="690"/>
        <v/>
      </c>
      <c r="AX1393" t="str">
        <f>IF(BC1393="","",IF(BC1393&gt;0,COUNT($AY$2:AY1393),""))</f>
        <v/>
      </c>
      <c r="AY1393" s="25" t="str">
        <f t="shared" si="691"/>
        <v/>
      </c>
      <c r="AZ1393" s="25" t="str">
        <f t="shared" si="692"/>
        <v/>
      </c>
      <c r="BA1393" s="25" t="str">
        <f t="shared" si="693"/>
        <v/>
      </c>
      <c r="BB1393" s="25" t="str">
        <f t="shared" si="694"/>
        <v/>
      </c>
      <c r="BC1393" s="25" t="str">
        <f t="shared" si="695"/>
        <v/>
      </c>
      <c r="BD1393" s="25" t="str">
        <f t="shared" si="696"/>
        <v/>
      </c>
      <c r="BE1393" s="25" t="str">
        <f t="shared" si="697"/>
        <v/>
      </c>
      <c r="BF1393" s="25" t="str">
        <f t="shared" si="698"/>
        <v/>
      </c>
      <c r="BG1393" s="25" t="str">
        <f t="shared" si="699"/>
        <v/>
      </c>
      <c r="BH1393" s="25" t="str">
        <f t="shared" si="700"/>
        <v/>
      </c>
      <c r="BI1393" s="25" t="str">
        <f t="shared" si="701"/>
        <v/>
      </c>
      <c r="BJ1393" s="25" t="str">
        <f t="shared" si="702"/>
        <v/>
      </c>
      <c r="BK1393" s="25" t="str">
        <f t="shared" si="703"/>
        <v/>
      </c>
      <c r="BL1393" s="25" t="str">
        <f t="shared" si="704"/>
        <v/>
      </c>
      <c r="BM1393" s="25" t="str">
        <f t="shared" si="705"/>
        <v/>
      </c>
      <c r="BN1393" s="25" t="str">
        <f t="shared" si="706"/>
        <v/>
      </c>
    </row>
    <row r="1394" spans="1:66" x14ac:dyDescent="0.25">
      <c r="A1394" s="20" t="str">
        <f>IF('S.D. Paste sheet'!A1394="","",'S.D. Paste sheet'!A1394)</f>
        <v/>
      </c>
      <c r="B1394" s="20" t="str">
        <f>IF('S.D. Paste sheet'!B1394="","",'S.D. Paste sheet'!B1394)</f>
        <v/>
      </c>
      <c r="C1394" s="20" t="str">
        <f>IF('S.D. Paste sheet'!C1394="","",'S.D. Paste sheet'!C1394)</f>
        <v/>
      </c>
      <c r="D1394" s="20" t="str">
        <f>IF('S.D. Paste sheet'!D1394="","",'S.D. Paste sheet'!D1394)</f>
        <v/>
      </c>
      <c r="E1394" s="20" t="str">
        <f>IF('S.D. Paste sheet'!E1394="","",UPPER('S.D. Paste sheet'!E1394))</f>
        <v/>
      </c>
      <c r="F1394" s="20" t="str">
        <f>IF('S.D. Paste sheet'!F1394="","",'S.D. Paste sheet'!F1394)</f>
        <v/>
      </c>
      <c r="G1394" s="20" t="str">
        <f>IF('S.D. Paste sheet'!G1394="","",UPPER('S.D. Paste sheet'!G1394))</f>
        <v/>
      </c>
      <c r="H1394" s="20" t="str">
        <f>IF('S.D. Paste sheet'!H1394="","",UPPER('S.D. Paste sheet'!H1394))</f>
        <v/>
      </c>
      <c r="I1394" s="20" t="str">
        <f>IF('S.D. Paste sheet'!I1394="","",'S.D. Paste sheet'!I1394)</f>
        <v/>
      </c>
      <c r="J1394" s="20" t="str">
        <f>IF('S.D. Paste sheet'!J1394="","",'S.D. Paste sheet'!J1394)</f>
        <v/>
      </c>
      <c r="K1394" s="20" t="str">
        <f>IF('S.D. Paste sheet'!K1394="","",'S.D. Paste sheet'!K1394)</f>
        <v/>
      </c>
      <c r="L1394" s="20" t="str">
        <f>IF('S.D. Paste sheet'!L1394="","",'S.D. Paste sheet'!L1394)</f>
        <v/>
      </c>
      <c r="M1394" s="20" t="str">
        <f>IF('S.D. Paste sheet'!M1394="","",'S.D. Paste sheet'!M1394)</f>
        <v/>
      </c>
      <c r="N1394" s="20" t="str">
        <f>IF('S.D. Paste sheet'!N1394="","",'S.D. Paste sheet'!N1394)</f>
        <v/>
      </c>
      <c r="O1394" s="20" t="str">
        <f>IF('S.D. Paste sheet'!O1394="","",'S.D. Paste sheet'!O1394)</f>
        <v/>
      </c>
      <c r="P1394" s="20" t="str">
        <f>IF('S.D. Paste sheet'!P1394="","",'S.D. Paste sheet'!P1394)</f>
        <v/>
      </c>
      <c r="Q1394" s="20" t="str">
        <f>IF('S.D. Paste sheet'!Q1394="","",'S.D. Paste sheet'!Q1394)</f>
        <v/>
      </c>
      <c r="R1394" s="20" t="str">
        <f>IF('S.D. Paste sheet'!R1394="","",'S.D. Paste sheet'!R1394)</f>
        <v/>
      </c>
      <c r="S1394" s="20" t="str">
        <f>IF('S.D. Paste sheet'!S1394="","",'S.D. Paste sheet'!S1394)</f>
        <v/>
      </c>
      <c r="T1394" s="20" t="str">
        <f>IF('S.D. Paste sheet'!T1394="","",'S.D. Paste sheet'!T1394)</f>
        <v/>
      </c>
      <c r="U1394" s="20" t="str">
        <f>IF('S.D. Paste sheet'!U1394="","",'S.D. Paste sheet'!U1394)</f>
        <v/>
      </c>
      <c r="V1394" s="20" t="str">
        <f>IF('S.D. Paste sheet'!V1394="","",'S.D. Paste sheet'!V1394)</f>
        <v/>
      </c>
      <c r="W1394" s="20" t="str">
        <f>IF('S.D. Paste sheet'!W1394="","",'S.D. Paste sheet'!W1394)</f>
        <v/>
      </c>
      <c r="X1394" s="20" t="str">
        <f>IF('S.D. Paste sheet'!X1394="","",'S.D. Paste sheet'!X1394)</f>
        <v/>
      </c>
      <c r="Y1394" s="20" t="str">
        <f>IF('S.D. Paste sheet'!Y1394="","",'S.D. Paste sheet'!Y1394)</f>
        <v/>
      </c>
      <c r="Z1394" s="20" t="str">
        <f>IF('S.D. Paste sheet'!Z1394="","",'S.D. Paste sheet'!Z1394)</f>
        <v/>
      </c>
      <c r="AA1394" s="20" t="str">
        <f>IF('S.D. Paste sheet'!AA1394="","",'S.D. Paste sheet'!AA1394)</f>
        <v/>
      </c>
      <c r="AB1394" s="20" t="str">
        <f>IF('S.D. Paste sheet'!AB1394="","",'S.D. Paste sheet'!AB1394)</f>
        <v/>
      </c>
      <c r="AC1394" s="20" t="str">
        <f>IF('S.D. Paste sheet'!AC1394="","",'S.D. Paste sheet'!AC1394)</f>
        <v/>
      </c>
      <c r="AD1394" s="20" t="str">
        <f>IF('S.D. Paste sheet'!AD1394="","",'S.D. Paste sheet'!AD1394)</f>
        <v/>
      </c>
      <c r="AE1394" s="28"/>
      <c r="AF1394" t="str">
        <f>IF(AK1394="","",IF(AK1394&gt;0,COUNT($AG$2:AG1394),""))</f>
        <v/>
      </c>
      <c r="AG1394" s="25" t="str">
        <f t="shared" si="675"/>
        <v/>
      </c>
      <c r="AH1394" s="25" t="str">
        <f t="shared" si="676"/>
        <v/>
      </c>
      <c r="AI1394" s="25" t="str">
        <f t="shared" si="677"/>
        <v/>
      </c>
      <c r="AJ1394" s="25" t="str">
        <f t="shared" si="678"/>
        <v/>
      </c>
      <c r="AK1394" s="25" t="str">
        <f t="shared" si="679"/>
        <v/>
      </c>
      <c r="AL1394" s="25" t="str">
        <f t="shared" si="680"/>
        <v/>
      </c>
      <c r="AM1394" s="25" t="str">
        <f t="shared" si="681"/>
        <v/>
      </c>
      <c r="AN1394" s="25" t="str">
        <f t="shared" si="682"/>
        <v/>
      </c>
      <c r="AO1394" s="25" t="str">
        <f t="shared" si="683"/>
        <v/>
      </c>
      <c r="AP1394" s="25" t="str">
        <f t="shared" si="684"/>
        <v/>
      </c>
      <c r="AQ1394" s="25" t="str">
        <f t="shared" si="685"/>
        <v/>
      </c>
      <c r="AR1394" s="25" t="str">
        <f t="shared" si="686"/>
        <v/>
      </c>
      <c r="AS1394" s="25" t="str">
        <f t="shared" si="687"/>
        <v/>
      </c>
      <c r="AT1394" s="25" t="str">
        <f t="shared" si="688"/>
        <v/>
      </c>
      <c r="AU1394" s="25" t="str">
        <f t="shared" si="689"/>
        <v/>
      </c>
      <c r="AV1394" s="25" t="str">
        <f t="shared" si="690"/>
        <v/>
      </c>
      <c r="AX1394" t="str">
        <f>IF(BC1394="","",IF(BC1394&gt;0,COUNT($AY$2:AY1394),""))</f>
        <v/>
      </c>
      <c r="AY1394" s="25" t="str">
        <f t="shared" si="691"/>
        <v/>
      </c>
      <c r="AZ1394" s="25" t="str">
        <f t="shared" si="692"/>
        <v/>
      </c>
      <c r="BA1394" s="25" t="str">
        <f t="shared" si="693"/>
        <v/>
      </c>
      <c r="BB1394" s="25" t="str">
        <f t="shared" si="694"/>
        <v/>
      </c>
      <c r="BC1394" s="25" t="str">
        <f t="shared" si="695"/>
        <v/>
      </c>
      <c r="BD1394" s="25" t="str">
        <f t="shared" si="696"/>
        <v/>
      </c>
      <c r="BE1394" s="25" t="str">
        <f t="shared" si="697"/>
        <v/>
      </c>
      <c r="BF1394" s="25" t="str">
        <f t="shared" si="698"/>
        <v/>
      </c>
      <c r="BG1394" s="25" t="str">
        <f t="shared" si="699"/>
        <v/>
      </c>
      <c r="BH1394" s="25" t="str">
        <f t="shared" si="700"/>
        <v/>
      </c>
      <c r="BI1394" s="25" t="str">
        <f t="shared" si="701"/>
        <v/>
      </c>
      <c r="BJ1394" s="25" t="str">
        <f t="shared" si="702"/>
        <v/>
      </c>
      <c r="BK1394" s="25" t="str">
        <f t="shared" si="703"/>
        <v/>
      </c>
      <c r="BL1394" s="25" t="str">
        <f t="shared" si="704"/>
        <v/>
      </c>
      <c r="BM1394" s="25" t="str">
        <f t="shared" si="705"/>
        <v/>
      </c>
      <c r="BN1394" s="25" t="str">
        <f t="shared" si="706"/>
        <v/>
      </c>
    </row>
    <row r="1395" spans="1:66" x14ac:dyDescent="0.25">
      <c r="A1395" s="20" t="str">
        <f>IF('S.D. Paste sheet'!A1395="","",'S.D. Paste sheet'!A1395)</f>
        <v/>
      </c>
      <c r="B1395" s="20" t="str">
        <f>IF('S.D. Paste sheet'!B1395="","",'S.D. Paste sheet'!B1395)</f>
        <v/>
      </c>
      <c r="C1395" s="20" t="str">
        <f>IF('S.D. Paste sheet'!C1395="","",'S.D. Paste sheet'!C1395)</f>
        <v/>
      </c>
      <c r="D1395" s="20" t="str">
        <f>IF('S.D. Paste sheet'!D1395="","",'S.D. Paste sheet'!D1395)</f>
        <v/>
      </c>
      <c r="E1395" s="20" t="str">
        <f>IF('S.D. Paste sheet'!E1395="","",UPPER('S.D. Paste sheet'!E1395))</f>
        <v/>
      </c>
      <c r="F1395" s="20" t="str">
        <f>IF('S.D. Paste sheet'!F1395="","",'S.D. Paste sheet'!F1395)</f>
        <v/>
      </c>
      <c r="G1395" s="20" t="str">
        <f>IF('S.D. Paste sheet'!G1395="","",UPPER('S.D. Paste sheet'!G1395))</f>
        <v/>
      </c>
      <c r="H1395" s="20" t="str">
        <f>IF('S.D. Paste sheet'!H1395="","",UPPER('S.D. Paste sheet'!H1395))</f>
        <v/>
      </c>
      <c r="I1395" s="20" t="str">
        <f>IF('S.D. Paste sheet'!I1395="","",'S.D. Paste sheet'!I1395)</f>
        <v/>
      </c>
      <c r="J1395" s="20" t="str">
        <f>IF('S.D. Paste sheet'!J1395="","",'S.D. Paste sheet'!J1395)</f>
        <v/>
      </c>
      <c r="K1395" s="20" t="str">
        <f>IF('S.D. Paste sheet'!K1395="","",'S.D. Paste sheet'!K1395)</f>
        <v/>
      </c>
      <c r="L1395" s="20" t="str">
        <f>IF('S.D. Paste sheet'!L1395="","",'S.D. Paste sheet'!L1395)</f>
        <v/>
      </c>
      <c r="M1395" s="20" t="str">
        <f>IF('S.D. Paste sheet'!M1395="","",'S.D. Paste sheet'!M1395)</f>
        <v/>
      </c>
      <c r="N1395" s="20" t="str">
        <f>IF('S.D. Paste sheet'!N1395="","",'S.D. Paste sheet'!N1395)</f>
        <v/>
      </c>
      <c r="O1395" s="20" t="str">
        <f>IF('S.D. Paste sheet'!O1395="","",'S.D. Paste sheet'!O1395)</f>
        <v/>
      </c>
      <c r="P1395" s="20" t="str">
        <f>IF('S.D. Paste sheet'!P1395="","",'S.D. Paste sheet'!P1395)</f>
        <v/>
      </c>
      <c r="Q1395" s="20" t="str">
        <f>IF('S.D. Paste sheet'!Q1395="","",'S.D. Paste sheet'!Q1395)</f>
        <v/>
      </c>
      <c r="R1395" s="20" t="str">
        <f>IF('S.D. Paste sheet'!R1395="","",'S.D. Paste sheet'!R1395)</f>
        <v/>
      </c>
      <c r="S1395" s="20" t="str">
        <f>IF('S.D. Paste sheet'!S1395="","",'S.D. Paste sheet'!S1395)</f>
        <v/>
      </c>
      <c r="T1395" s="20" t="str">
        <f>IF('S.D. Paste sheet'!T1395="","",'S.D. Paste sheet'!T1395)</f>
        <v/>
      </c>
      <c r="U1395" s="20" t="str">
        <f>IF('S.D. Paste sheet'!U1395="","",'S.D. Paste sheet'!U1395)</f>
        <v/>
      </c>
      <c r="V1395" s="20" t="str">
        <f>IF('S.D. Paste sheet'!V1395="","",'S.D. Paste sheet'!V1395)</f>
        <v/>
      </c>
      <c r="W1395" s="20" t="str">
        <f>IF('S.D. Paste sheet'!W1395="","",'S.D. Paste sheet'!W1395)</f>
        <v/>
      </c>
      <c r="X1395" s="20" t="str">
        <f>IF('S.D. Paste sheet'!X1395="","",'S.D. Paste sheet'!X1395)</f>
        <v/>
      </c>
      <c r="Y1395" s="20" t="str">
        <f>IF('S.D. Paste sheet'!Y1395="","",'S.D. Paste sheet'!Y1395)</f>
        <v/>
      </c>
      <c r="Z1395" s="20" t="str">
        <f>IF('S.D. Paste sheet'!Z1395="","",'S.D. Paste sheet'!Z1395)</f>
        <v/>
      </c>
      <c r="AA1395" s="20" t="str">
        <f>IF('S.D. Paste sheet'!AA1395="","",'S.D. Paste sheet'!AA1395)</f>
        <v/>
      </c>
      <c r="AB1395" s="20" t="str">
        <f>IF('S.D. Paste sheet'!AB1395="","",'S.D. Paste sheet'!AB1395)</f>
        <v/>
      </c>
      <c r="AC1395" s="20" t="str">
        <f>IF('S.D. Paste sheet'!AC1395="","",'S.D. Paste sheet'!AC1395)</f>
        <v/>
      </c>
      <c r="AD1395" s="20" t="str">
        <f>IF('S.D. Paste sheet'!AD1395="","",'S.D. Paste sheet'!AD1395)</f>
        <v/>
      </c>
      <c r="AE1395" s="28"/>
      <c r="AF1395" t="str">
        <f>IF(AK1395="","",IF(AK1395&gt;0,COUNT($AG$2:AG1395),""))</f>
        <v/>
      </c>
      <c r="AG1395" s="25" t="str">
        <f t="shared" si="675"/>
        <v/>
      </c>
      <c r="AH1395" s="25" t="str">
        <f t="shared" si="676"/>
        <v/>
      </c>
      <c r="AI1395" s="25" t="str">
        <f t="shared" si="677"/>
        <v/>
      </c>
      <c r="AJ1395" s="25" t="str">
        <f t="shared" si="678"/>
        <v/>
      </c>
      <c r="AK1395" s="25" t="str">
        <f t="shared" si="679"/>
        <v/>
      </c>
      <c r="AL1395" s="25" t="str">
        <f t="shared" si="680"/>
        <v/>
      </c>
      <c r="AM1395" s="25" t="str">
        <f t="shared" si="681"/>
        <v/>
      </c>
      <c r="AN1395" s="25" t="str">
        <f t="shared" si="682"/>
        <v/>
      </c>
      <c r="AO1395" s="25" t="str">
        <f t="shared" si="683"/>
        <v/>
      </c>
      <c r="AP1395" s="25" t="str">
        <f t="shared" si="684"/>
        <v/>
      </c>
      <c r="AQ1395" s="25" t="str">
        <f t="shared" si="685"/>
        <v/>
      </c>
      <c r="AR1395" s="25" t="str">
        <f t="shared" si="686"/>
        <v/>
      </c>
      <c r="AS1395" s="25" t="str">
        <f t="shared" si="687"/>
        <v/>
      </c>
      <c r="AT1395" s="25" t="str">
        <f t="shared" si="688"/>
        <v/>
      </c>
      <c r="AU1395" s="25" t="str">
        <f t="shared" si="689"/>
        <v/>
      </c>
      <c r="AV1395" s="25" t="str">
        <f t="shared" si="690"/>
        <v/>
      </c>
      <c r="AX1395" t="str">
        <f>IF(BC1395="","",IF(BC1395&gt;0,COUNT($AY$2:AY1395),""))</f>
        <v/>
      </c>
      <c r="AY1395" s="25" t="str">
        <f t="shared" si="691"/>
        <v/>
      </c>
      <c r="AZ1395" s="25" t="str">
        <f t="shared" si="692"/>
        <v/>
      </c>
      <c r="BA1395" s="25" t="str">
        <f t="shared" si="693"/>
        <v/>
      </c>
      <c r="BB1395" s="25" t="str">
        <f t="shared" si="694"/>
        <v/>
      </c>
      <c r="BC1395" s="25" t="str">
        <f t="shared" si="695"/>
        <v/>
      </c>
      <c r="BD1395" s="25" t="str">
        <f t="shared" si="696"/>
        <v/>
      </c>
      <c r="BE1395" s="25" t="str">
        <f t="shared" si="697"/>
        <v/>
      </c>
      <c r="BF1395" s="25" t="str">
        <f t="shared" si="698"/>
        <v/>
      </c>
      <c r="BG1395" s="25" t="str">
        <f t="shared" si="699"/>
        <v/>
      </c>
      <c r="BH1395" s="25" t="str">
        <f t="shared" si="700"/>
        <v/>
      </c>
      <c r="BI1395" s="25" t="str">
        <f t="shared" si="701"/>
        <v/>
      </c>
      <c r="BJ1395" s="25" t="str">
        <f t="shared" si="702"/>
        <v/>
      </c>
      <c r="BK1395" s="25" t="str">
        <f t="shared" si="703"/>
        <v/>
      </c>
      <c r="BL1395" s="25" t="str">
        <f t="shared" si="704"/>
        <v/>
      </c>
      <c r="BM1395" s="25" t="str">
        <f t="shared" si="705"/>
        <v/>
      </c>
      <c r="BN1395" s="25" t="str">
        <f t="shared" si="706"/>
        <v/>
      </c>
    </row>
    <row r="1396" spans="1:66" x14ac:dyDescent="0.25">
      <c r="A1396" s="20" t="str">
        <f>IF('S.D. Paste sheet'!A1396="","",'S.D. Paste sheet'!A1396)</f>
        <v/>
      </c>
      <c r="B1396" s="20" t="str">
        <f>IF('S.D. Paste sheet'!B1396="","",'S.D. Paste sheet'!B1396)</f>
        <v/>
      </c>
      <c r="C1396" s="20" t="str">
        <f>IF('S.D. Paste sheet'!C1396="","",'S.D. Paste sheet'!C1396)</f>
        <v/>
      </c>
      <c r="D1396" s="20" t="str">
        <f>IF('S.D. Paste sheet'!D1396="","",'S.D. Paste sheet'!D1396)</f>
        <v/>
      </c>
      <c r="E1396" s="20" t="str">
        <f>IF('S.D. Paste sheet'!E1396="","",UPPER('S.D. Paste sheet'!E1396))</f>
        <v/>
      </c>
      <c r="F1396" s="20" t="str">
        <f>IF('S.D. Paste sheet'!F1396="","",'S.D. Paste sheet'!F1396)</f>
        <v/>
      </c>
      <c r="G1396" s="20" t="str">
        <f>IF('S.D. Paste sheet'!G1396="","",UPPER('S.D. Paste sheet'!G1396))</f>
        <v/>
      </c>
      <c r="H1396" s="20" t="str">
        <f>IF('S.D. Paste sheet'!H1396="","",UPPER('S.D. Paste sheet'!H1396))</f>
        <v/>
      </c>
      <c r="I1396" s="20" t="str">
        <f>IF('S.D. Paste sheet'!I1396="","",'S.D. Paste sheet'!I1396)</f>
        <v/>
      </c>
      <c r="J1396" s="20" t="str">
        <f>IF('S.D. Paste sheet'!J1396="","",'S.D. Paste sheet'!J1396)</f>
        <v/>
      </c>
      <c r="K1396" s="20" t="str">
        <f>IF('S.D. Paste sheet'!K1396="","",'S.D. Paste sheet'!K1396)</f>
        <v/>
      </c>
      <c r="L1396" s="20" t="str">
        <f>IF('S.D. Paste sheet'!L1396="","",'S.D. Paste sheet'!L1396)</f>
        <v/>
      </c>
      <c r="M1396" s="20" t="str">
        <f>IF('S.D. Paste sheet'!M1396="","",'S.D. Paste sheet'!M1396)</f>
        <v/>
      </c>
      <c r="N1396" s="20" t="str">
        <f>IF('S.D. Paste sheet'!N1396="","",'S.D. Paste sheet'!N1396)</f>
        <v/>
      </c>
      <c r="O1396" s="20" t="str">
        <f>IF('S.D. Paste sheet'!O1396="","",'S.D. Paste sheet'!O1396)</f>
        <v/>
      </c>
      <c r="P1396" s="20" t="str">
        <f>IF('S.D. Paste sheet'!P1396="","",'S.D. Paste sheet'!P1396)</f>
        <v/>
      </c>
      <c r="Q1396" s="20" t="str">
        <f>IF('S.D. Paste sheet'!Q1396="","",'S.D. Paste sheet'!Q1396)</f>
        <v/>
      </c>
      <c r="R1396" s="20" t="str">
        <f>IF('S.D. Paste sheet'!R1396="","",'S.D. Paste sheet'!R1396)</f>
        <v/>
      </c>
      <c r="S1396" s="20" t="str">
        <f>IF('S.D. Paste sheet'!S1396="","",'S.D. Paste sheet'!S1396)</f>
        <v/>
      </c>
      <c r="T1396" s="20" t="str">
        <f>IF('S.D. Paste sheet'!T1396="","",'S.D. Paste sheet'!T1396)</f>
        <v/>
      </c>
      <c r="U1396" s="20" t="str">
        <f>IF('S.D. Paste sheet'!U1396="","",'S.D. Paste sheet'!U1396)</f>
        <v/>
      </c>
      <c r="V1396" s="20" t="str">
        <f>IF('S.D. Paste sheet'!V1396="","",'S.D. Paste sheet'!V1396)</f>
        <v/>
      </c>
      <c r="W1396" s="20" t="str">
        <f>IF('S.D. Paste sheet'!W1396="","",'S.D. Paste sheet'!W1396)</f>
        <v/>
      </c>
      <c r="X1396" s="20" t="str">
        <f>IF('S.D. Paste sheet'!X1396="","",'S.D. Paste sheet'!X1396)</f>
        <v/>
      </c>
      <c r="Y1396" s="20" t="str">
        <f>IF('S.D. Paste sheet'!Y1396="","",'S.D. Paste sheet'!Y1396)</f>
        <v/>
      </c>
      <c r="Z1396" s="20" t="str">
        <f>IF('S.D. Paste sheet'!Z1396="","",'S.D. Paste sheet'!Z1396)</f>
        <v/>
      </c>
      <c r="AA1396" s="20" t="str">
        <f>IF('S.D. Paste sheet'!AA1396="","",'S.D. Paste sheet'!AA1396)</f>
        <v/>
      </c>
      <c r="AB1396" s="20" t="str">
        <f>IF('S.D. Paste sheet'!AB1396="","",'S.D. Paste sheet'!AB1396)</f>
        <v/>
      </c>
      <c r="AC1396" s="20" t="str">
        <f>IF('S.D. Paste sheet'!AC1396="","",'S.D. Paste sheet'!AC1396)</f>
        <v/>
      </c>
      <c r="AD1396" s="20" t="str">
        <f>IF('S.D. Paste sheet'!AD1396="","",'S.D. Paste sheet'!AD1396)</f>
        <v/>
      </c>
      <c r="AE1396" s="28"/>
      <c r="AF1396" t="str">
        <f>IF(AK1396="","",IF(AK1396&gt;0,COUNT($AG$2:AG1396),""))</f>
        <v/>
      </c>
      <c r="AG1396" s="25" t="str">
        <f t="shared" si="675"/>
        <v/>
      </c>
      <c r="AH1396" s="25" t="str">
        <f t="shared" si="676"/>
        <v/>
      </c>
      <c r="AI1396" s="25" t="str">
        <f t="shared" si="677"/>
        <v/>
      </c>
      <c r="AJ1396" s="25" t="str">
        <f t="shared" si="678"/>
        <v/>
      </c>
      <c r="AK1396" s="25" t="str">
        <f t="shared" si="679"/>
        <v/>
      </c>
      <c r="AL1396" s="25" t="str">
        <f t="shared" si="680"/>
        <v/>
      </c>
      <c r="AM1396" s="25" t="str">
        <f t="shared" si="681"/>
        <v/>
      </c>
      <c r="AN1396" s="25" t="str">
        <f t="shared" si="682"/>
        <v/>
      </c>
      <c r="AO1396" s="25" t="str">
        <f t="shared" si="683"/>
        <v/>
      </c>
      <c r="AP1396" s="25" t="str">
        <f t="shared" si="684"/>
        <v/>
      </c>
      <c r="AQ1396" s="25" t="str">
        <f t="shared" si="685"/>
        <v/>
      </c>
      <c r="AR1396" s="25" t="str">
        <f t="shared" si="686"/>
        <v/>
      </c>
      <c r="AS1396" s="25" t="str">
        <f t="shared" si="687"/>
        <v/>
      </c>
      <c r="AT1396" s="25" t="str">
        <f t="shared" si="688"/>
        <v/>
      </c>
      <c r="AU1396" s="25" t="str">
        <f t="shared" si="689"/>
        <v/>
      </c>
      <c r="AV1396" s="25" t="str">
        <f t="shared" si="690"/>
        <v/>
      </c>
      <c r="AX1396" t="str">
        <f>IF(BC1396="","",IF(BC1396&gt;0,COUNT($AY$2:AY1396),""))</f>
        <v/>
      </c>
      <c r="AY1396" s="25" t="str">
        <f t="shared" si="691"/>
        <v/>
      </c>
      <c r="AZ1396" s="25" t="str">
        <f t="shared" si="692"/>
        <v/>
      </c>
      <c r="BA1396" s="25" t="str">
        <f t="shared" si="693"/>
        <v/>
      </c>
      <c r="BB1396" s="25" t="str">
        <f t="shared" si="694"/>
        <v/>
      </c>
      <c r="BC1396" s="25" t="str">
        <f t="shared" si="695"/>
        <v/>
      </c>
      <c r="BD1396" s="25" t="str">
        <f t="shared" si="696"/>
        <v/>
      </c>
      <c r="BE1396" s="25" t="str">
        <f t="shared" si="697"/>
        <v/>
      </c>
      <c r="BF1396" s="25" t="str">
        <f t="shared" si="698"/>
        <v/>
      </c>
      <c r="BG1396" s="25" t="str">
        <f t="shared" si="699"/>
        <v/>
      </c>
      <c r="BH1396" s="25" t="str">
        <f t="shared" si="700"/>
        <v/>
      </c>
      <c r="BI1396" s="25" t="str">
        <f t="shared" si="701"/>
        <v/>
      </c>
      <c r="BJ1396" s="25" t="str">
        <f t="shared" si="702"/>
        <v/>
      </c>
      <c r="BK1396" s="25" t="str">
        <f t="shared" si="703"/>
        <v/>
      </c>
      <c r="BL1396" s="25" t="str">
        <f t="shared" si="704"/>
        <v/>
      </c>
      <c r="BM1396" s="25" t="str">
        <f t="shared" si="705"/>
        <v/>
      </c>
      <c r="BN1396" s="25" t="str">
        <f t="shared" si="706"/>
        <v/>
      </c>
    </row>
    <row r="1397" spans="1:66" x14ac:dyDescent="0.25">
      <c r="A1397" s="20" t="str">
        <f>IF('S.D. Paste sheet'!A1397="","",'S.D. Paste sheet'!A1397)</f>
        <v/>
      </c>
      <c r="B1397" s="20" t="str">
        <f>IF('S.D. Paste sheet'!B1397="","",'S.D. Paste sheet'!B1397)</f>
        <v/>
      </c>
      <c r="C1397" s="20" t="str">
        <f>IF('S.D. Paste sheet'!C1397="","",'S.D. Paste sheet'!C1397)</f>
        <v/>
      </c>
      <c r="D1397" s="20" t="str">
        <f>IF('S.D. Paste sheet'!D1397="","",'S.D. Paste sheet'!D1397)</f>
        <v/>
      </c>
      <c r="E1397" s="20" t="str">
        <f>IF('S.D. Paste sheet'!E1397="","",UPPER('S.D. Paste sheet'!E1397))</f>
        <v/>
      </c>
      <c r="F1397" s="20" t="str">
        <f>IF('S.D. Paste sheet'!F1397="","",'S.D. Paste sheet'!F1397)</f>
        <v/>
      </c>
      <c r="G1397" s="20" t="str">
        <f>IF('S.D. Paste sheet'!G1397="","",UPPER('S.D. Paste sheet'!G1397))</f>
        <v/>
      </c>
      <c r="H1397" s="20" t="str">
        <f>IF('S.D. Paste sheet'!H1397="","",UPPER('S.D. Paste sheet'!H1397))</f>
        <v/>
      </c>
      <c r="I1397" s="20" t="str">
        <f>IF('S.D. Paste sheet'!I1397="","",'S.D. Paste sheet'!I1397)</f>
        <v/>
      </c>
      <c r="J1397" s="20" t="str">
        <f>IF('S.D. Paste sheet'!J1397="","",'S.D. Paste sheet'!J1397)</f>
        <v/>
      </c>
      <c r="K1397" s="20" t="str">
        <f>IF('S.D. Paste sheet'!K1397="","",'S.D. Paste sheet'!K1397)</f>
        <v/>
      </c>
      <c r="L1397" s="20" t="str">
        <f>IF('S.D. Paste sheet'!L1397="","",'S.D. Paste sheet'!L1397)</f>
        <v/>
      </c>
      <c r="M1397" s="20" t="str">
        <f>IF('S.D. Paste sheet'!M1397="","",'S.D. Paste sheet'!M1397)</f>
        <v/>
      </c>
      <c r="N1397" s="20" t="str">
        <f>IF('S.D. Paste sheet'!N1397="","",'S.D. Paste sheet'!N1397)</f>
        <v/>
      </c>
      <c r="O1397" s="20" t="str">
        <f>IF('S.D. Paste sheet'!O1397="","",'S.D. Paste sheet'!O1397)</f>
        <v/>
      </c>
      <c r="P1397" s="20" t="str">
        <f>IF('S.D. Paste sheet'!P1397="","",'S.D. Paste sheet'!P1397)</f>
        <v/>
      </c>
      <c r="Q1397" s="20" t="str">
        <f>IF('S.D. Paste sheet'!Q1397="","",'S.D. Paste sheet'!Q1397)</f>
        <v/>
      </c>
      <c r="R1397" s="20" t="str">
        <f>IF('S.D. Paste sheet'!R1397="","",'S.D. Paste sheet'!R1397)</f>
        <v/>
      </c>
      <c r="S1397" s="20" t="str">
        <f>IF('S.D. Paste sheet'!S1397="","",'S.D. Paste sheet'!S1397)</f>
        <v/>
      </c>
      <c r="T1397" s="20" t="str">
        <f>IF('S.D. Paste sheet'!T1397="","",'S.D. Paste sheet'!T1397)</f>
        <v/>
      </c>
      <c r="U1397" s="20" t="str">
        <f>IF('S.D. Paste sheet'!U1397="","",'S.D. Paste sheet'!U1397)</f>
        <v/>
      </c>
      <c r="V1397" s="20" t="str">
        <f>IF('S.D. Paste sheet'!V1397="","",'S.D. Paste sheet'!V1397)</f>
        <v/>
      </c>
      <c r="W1397" s="20" t="str">
        <f>IF('S.D. Paste sheet'!W1397="","",'S.D. Paste sheet'!W1397)</f>
        <v/>
      </c>
      <c r="X1397" s="20" t="str">
        <f>IF('S.D. Paste sheet'!X1397="","",'S.D. Paste sheet'!X1397)</f>
        <v/>
      </c>
      <c r="Y1397" s="20" t="str">
        <f>IF('S.D. Paste sheet'!Y1397="","",'S.D. Paste sheet'!Y1397)</f>
        <v/>
      </c>
      <c r="Z1397" s="20" t="str">
        <f>IF('S.D. Paste sheet'!Z1397="","",'S.D. Paste sheet'!Z1397)</f>
        <v/>
      </c>
      <c r="AA1397" s="20" t="str">
        <f>IF('S.D. Paste sheet'!AA1397="","",'S.D. Paste sheet'!AA1397)</f>
        <v/>
      </c>
      <c r="AB1397" s="20" t="str">
        <f>IF('S.D. Paste sheet'!AB1397="","",'S.D. Paste sheet'!AB1397)</f>
        <v/>
      </c>
      <c r="AC1397" s="20" t="str">
        <f>IF('S.D. Paste sheet'!AC1397="","",'S.D. Paste sheet'!AC1397)</f>
        <v/>
      </c>
      <c r="AD1397" s="20" t="str">
        <f>IF('S.D. Paste sheet'!AD1397="","",'S.D. Paste sheet'!AD1397)</f>
        <v/>
      </c>
      <c r="AE1397" s="28"/>
      <c r="AF1397" t="str">
        <f>IF(AK1397="","",IF(AK1397&gt;0,COUNT($AG$2:AG1397),""))</f>
        <v/>
      </c>
      <c r="AG1397" s="25" t="str">
        <f t="shared" si="675"/>
        <v/>
      </c>
      <c r="AH1397" s="25" t="str">
        <f t="shared" si="676"/>
        <v/>
      </c>
      <c r="AI1397" s="25" t="str">
        <f t="shared" si="677"/>
        <v/>
      </c>
      <c r="AJ1397" s="25" t="str">
        <f t="shared" si="678"/>
        <v/>
      </c>
      <c r="AK1397" s="25" t="str">
        <f t="shared" si="679"/>
        <v/>
      </c>
      <c r="AL1397" s="25" t="str">
        <f t="shared" si="680"/>
        <v/>
      </c>
      <c r="AM1397" s="25" t="str">
        <f t="shared" si="681"/>
        <v/>
      </c>
      <c r="AN1397" s="25" t="str">
        <f t="shared" si="682"/>
        <v/>
      </c>
      <c r="AO1397" s="25" t="str">
        <f t="shared" si="683"/>
        <v/>
      </c>
      <c r="AP1397" s="25" t="str">
        <f t="shared" si="684"/>
        <v/>
      </c>
      <c r="AQ1397" s="25" t="str">
        <f t="shared" si="685"/>
        <v/>
      </c>
      <c r="AR1397" s="25" t="str">
        <f t="shared" si="686"/>
        <v/>
      </c>
      <c r="AS1397" s="25" t="str">
        <f t="shared" si="687"/>
        <v/>
      </c>
      <c r="AT1397" s="25" t="str">
        <f t="shared" si="688"/>
        <v/>
      </c>
      <c r="AU1397" s="25" t="str">
        <f t="shared" si="689"/>
        <v/>
      </c>
      <c r="AV1397" s="25" t="str">
        <f t="shared" si="690"/>
        <v/>
      </c>
      <c r="AX1397" t="str">
        <f>IF(BC1397="","",IF(BC1397&gt;0,COUNT($AY$2:AY1397),""))</f>
        <v/>
      </c>
      <c r="AY1397" s="25" t="str">
        <f t="shared" si="691"/>
        <v/>
      </c>
      <c r="AZ1397" s="25" t="str">
        <f t="shared" si="692"/>
        <v/>
      </c>
      <c r="BA1397" s="25" t="str">
        <f t="shared" si="693"/>
        <v/>
      </c>
      <c r="BB1397" s="25" t="str">
        <f t="shared" si="694"/>
        <v/>
      </c>
      <c r="BC1397" s="25" t="str">
        <f t="shared" si="695"/>
        <v/>
      </c>
      <c r="BD1397" s="25" t="str">
        <f t="shared" si="696"/>
        <v/>
      </c>
      <c r="BE1397" s="25" t="str">
        <f t="shared" si="697"/>
        <v/>
      </c>
      <c r="BF1397" s="25" t="str">
        <f t="shared" si="698"/>
        <v/>
      </c>
      <c r="BG1397" s="25" t="str">
        <f t="shared" si="699"/>
        <v/>
      </c>
      <c r="BH1397" s="25" t="str">
        <f t="shared" si="700"/>
        <v/>
      </c>
      <c r="BI1397" s="25" t="str">
        <f t="shared" si="701"/>
        <v/>
      </c>
      <c r="BJ1397" s="25" t="str">
        <f t="shared" si="702"/>
        <v/>
      </c>
      <c r="BK1397" s="25" t="str">
        <f t="shared" si="703"/>
        <v/>
      </c>
      <c r="BL1397" s="25" t="str">
        <f t="shared" si="704"/>
        <v/>
      </c>
      <c r="BM1397" s="25" t="str">
        <f t="shared" si="705"/>
        <v/>
      </c>
      <c r="BN1397" s="25" t="str">
        <f t="shared" si="706"/>
        <v/>
      </c>
    </row>
    <row r="1398" spans="1:66" x14ac:dyDescent="0.25">
      <c r="A1398" s="20" t="str">
        <f>IF('S.D. Paste sheet'!A1398="","",'S.D. Paste sheet'!A1398)</f>
        <v/>
      </c>
      <c r="B1398" s="20" t="str">
        <f>IF('S.D. Paste sheet'!B1398="","",'S.D. Paste sheet'!B1398)</f>
        <v/>
      </c>
      <c r="C1398" s="20" t="str">
        <f>IF('S.D. Paste sheet'!C1398="","",'S.D. Paste sheet'!C1398)</f>
        <v/>
      </c>
      <c r="D1398" s="20" t="str">
        <f>IF('S.D. Paste sheet'!D1398="","",'S.D. Paste sheet'!D1398)</f>
        <v/>
      </c>
      <c r="E1398" s="20" t="str">
        <f>IF('S.D. Paste sheet'!E1398="","",UPPER('S.D. Paste sheet'!E1398))</f>
        <v/>
      </c>
      <c r="F1398" s="20" t="str">
        <f>IF('S.D. Paste sheet'!F1398="","",'S.D. Paste sheet'!F1398)</f>
        <v/>
      </c>
      <c r="G1398" s="20" t="str">
        <f>IF('S.D. Paste sheet'!G1398="","",UPPER('S.D. Paste sheet'!G1398))</f>
        <v/>
      </c>
      <c r="H1398" s="20" t="str">
        <f>IF('S.D. Paste sheet'!H1398="","",UPPER('S.D. Paste sheet'!H1398))</f>
        <v/>
      </c>
      <c r="I1398" s="20" t="str">
        <f>IF('S.D. Paste sheet'!I1398="","",'S.D. Paste sheet'!I1398)</f>
        <v/>
      </c>
      <c r="J1398" s="20" t="str">
        <f>IF('S.D. Paste sheet'!J1398="","",'S.D. Paste sheet'!J1398)</f>
        <v/>
      </c>
      <c r="K1398" s="20" t="str">
        <f>IF('S.D. Paste sheet'!K1398="","",'S.D. Paste sheet'!K1398)</f>
        <v/>
      </c>
      <c r="L1398" s="20" t="str">
        <f>IF('S.D. Paste sheet'!L1398="","",'S.D. Paste sheet'!L1398)</f>
        <v/>
      </c>
      <c r="M1398" s="20" t="str">
        <f>IF('S.D. Paste sheet'!M1398="","",'S.D. Paste sheet'!M1398)</f>
        <v/>
      </c>
      <c r="N1398" s="20" t="str">
        <f>IF('S.D. Paste sheet'!N1398="","",'S.D. Paste sheet'!N1398)</f>
        <v/>
      </c>
      <c r="O1398" s="20" t="str">
        <f>IF('S.D. Paste sheet'!O1398="","",'S.D. Paste sheet'!O1398)</f>
        <v/>
      </c>
      <c r="P1398" s="20" t="str">
        <f>IF('S.D. Paste sheet'!P1398="","",'S.D. Paste sheet'!P1398)</f>
        <v/>
      </c>
      <c r="Q1398" s="20" t="str">
        <f>IF('S.D. Paste sheet'!Q1398="","",'S.D. Paste sheet'!Q1398)</f>
        <v/>
      </c>
      <c r="R1398" s="20" t="str">
        <f>IF('S.D. Paste sheet'!R1398="","",'S.D. Paste sheet'!R1398)</f>
        <v/>
      </c>
      <c r="S1398" s="20" t="str">
        <f>IF('S.D. Paste sheet'!S1398="","",'S.D. Paste sheet'!S1398)</f>
        <v/>
      </c>
      <c r="T1398" s="20" t="str">
        <f>IF('S.D. Paste sheet'!T1398="","",'S.D. Paste sheet'!T1398)</f>
        <v/>
      </c>
      <c r="U1398" s="20" t="str">
        <f>IF('S.D. Paste sheet'!U1398="","",'S.D. Paste sheet'!U1398)</f>
        <v/>
      </c>
      <c r="V1398" s="20" t="str">
        <f>IF('S.D. Paste sheet'!V1398="","",'S.D. Paste sheet'!V1398)</f>
        <v/>
      </c>
      <c r="W1398" s="20" t="str">
        <f>IF('S.D. Paste sheet'!W1398="","",'S.D. Paste sheet'!W1398)</f>
        <v/>
      </c>
      <c r="X1398" s="20" t="str">
        <f>IF('S.D. Paste sheet'!X1398="","",'S.D. Paste sheet'!X1398)</f>
        <v/>
      </c>
      <c r="Y1398" s="20" t="str">
        <f>IF('S.D. Paste sheet'!Y1398="","",'S.D. Paste sheet'!Y1398)</f>
        <v/>
      </c>
      <c r="Z1398" s="20" t="str">
        <f>IF('S.D. Paste sheet'!Z1398="","",'S.D. Paste sheet'!Z1398)</f>
        <v/>
      </c>
      <c r="AA1398" s="20" t="str">
        <f>IF('S.D. Paste sheet'!AA1398="","",'S.D. Paste sheet'!AA1398)</f>
        <v/>
      </c>
      <c r="AB1398" s="20" t="str">
        <f>IF('S.D. Paste sheet'!AB1398="","",'S.D. Paste sheet'!AB1398)</f>
        <v/>
      </c>
      <c r="AC1398" s="20" t="str">
        <f>IF('S.D. Paste sheet'!AC1398="","",'S.D. Paste sheet'!AC1398)</f>
        <v/>
      </c>
      <c r="AD1398" s="20" t="str">
        <f>IF('S.D. Paste sheet'!AD1398="","",'S.D. Paste sheet'!AD1398)</f>
        <v/>
      </c>
      <c r="AE1398" s="28"/>
      <c r="AF1398" t="str">
        <f>IF(AK1398="","",IF(AK1398&gt;0,COUNT($AG$2:AG1398),""))</f>
        <v/>
      </c>
      <c r="AG1398" s="25" t="str">
        <f t="shared" si="675"/>
        <v/>
      </c>
      <c r="AH1398" s="25" t="str">
        <f t="shared" si="676"/>
        <v/>
      </c>
      <c r="AI1398" s="25" t="str">
        <f t="shared" si="677"/>
        <v/>
      </c>
      <c r="AJ1398" s="25" t="str">
        <f t="shared" si="678"/>
        <v/>
      </c>
      <c r="AK1398" s="25" t="str">
        <f t="shared" si="679"/>
        <v/>
      </c>
      <c r="AL1398" s="25" t="str">
        <f t="shared" si="680"/>
        <v/>
      </c>
      <c r="AM1398" s="25" t="str">
        <f t="shared" si="681"/>
        <v/>
      </c>
      <c r="AN1398" s="25" t="str">
        <f t="shared" si="682"/>
        <v/>
      </c>
      <c r="AO1398" s="25" t="str">
        <f t="shared" si="683"/>
        <v/>
      </c>
      <c r="AP1398" s="25" t="str">
        <f t="shared" si="684"/>
        <v/>
      </c>
      <c r="AQ1398" s="25" t="str">
        <f t="shared" si="685"/>
        <v/>
      </c>
      <c r="AR1398" s="25" t="str">
        <f t="shared" si="686"/>
        <v/>
      </c>
      <c r="AS1398" s="25" t="str">
        <f t="shared" si="687"/>
        <v/>
      </c>
      <c r="AT1398" s="25" t="str">
        <f t="shared" si="688"/>
        <v/>
      </c>
      <c r="AU1398" s="25" t="str">
        <f t="shared" si="689"/>
        <v/>
      </c>
      <c r="AV1398" s="25" t="str">
        <f t="shared" si="690"/>
        <v/>
      </c>
      <c r="AX1398" t="str">
        <f>IF(BC1398="","",IF(BC1398&gt;0,COUNT($AY$2:AY1398),""))</f>
        <v/>
      </c>
      <c r="AY1398" s="25" t="str">
        <f t="shared" si="691"/>
        <v/>
      </c>
      <c r="AZ1398" s="25" t="str">
        <f t="shared" si="692"/>
        <v/>
      </c>
      <c r="BA1398" s="25" t="str">
        <f t="shared" si="693"/>
        <v/>
      </c>
      <c r="BB1398" s="25" t="str">
        <f t="shared" si="694"/>
        <v/>
      </c>
      <c r="BC1398" s="25" t="str">
        <f t="shared" si="695"/>
        <v/>
      </c>
      <c r="BD1398" s="25" t="str">
        <f t="shared" si="696"/>
        <v/>
      </c>
      <c r="BE1398" s="25" t="str">
        <f t="shared" si="697"/>
        <v/>
      </c>
      <c r="BF1398" s="25" t="str">
        <f t="shared" si="698"/>
        <v/>
      </c>
      <c r="BG1398" s="25" t="str">
        <f t="shared" si="699"/>
        <v/>
      </c>
      <c r="BH1398" s="25" t="str">
        <f t="shared" si="700"/>
        <v/>
      </c>
      <c r="BI1398" s="25" t="str">
        <f t="shared" si="701"/>
        <v/>
      </c>
      <c r="BJ1398" s="25" t="str">
        <f t="shared" si="702"/>
        <v/>
      </c>
      <c r="BK1398" s="25" t="str">
        <f t="shared" si="703"/>
        <v/>
      </c>
      <c r="BL1398" s="25" t="str">
        <f t="shared" si="704"/>
        <v/>
      </c>
      <c r="BM1398" s="25" t="str">
        <f t="shared" si="705"/>
        <v/>
      </c>
      <c r="BN1398" s="25" t="str">
        <f t="shared" si="706"/>
        <v/>
      </c>
    </row>
    <row r="1399" spans="1:66" x14ac:dyDescent="0.25">
      <c r="A1399" s="20" t="str">
        <f>IF('S.D. Paste sheet'!A1399="","",'S.D. Paste sheet'!A1399)</f>
        <v/>
      </c>
      <c r="B1399" s="20" t="str">
        <f>IF('S.D. Paste sheet'!B1399="","",'S.D. Paste sheet'!B1399)</f>
        <v/>
      </c>
      <c r="C1399" s="20" t="str">
        <f>IF('S.D. Paste sheet'!C1399="","",'S.D. Paste sheet'!C1399)</f>
        <v/>
      </c>
      <c r="D1399" s="20" t="str">
        <f>IF('S.D. Paste sheet'!D1399="","",'S.D. Paste sheet'!D1399)</f>
        <v/>
      </c>
      <c r="E1399" s="20" t="str">
        <f>IF('S.D. Paste sheet'!E1399="","",UPPER('S.D. Paste sheet'!E1399))</f>
        <v/>
      </c>
      <c r="F1399" s="20" t="str">
        <f>IF('S.D. Paste sheet'!F1399="","",'S.D. Paste sheet'!F1399)</f>
        <v/>
      </c>
      <c r="G1399" s="20" t="str">
        <f>IF('S.D. Paste sheet'!G1399="","",UPPER('S.D. Paste sheet'!G1399))</f>
        <v/>
      </c>
      <c r="H1399" s="20" t="str">
        <f>IF('S.D. Paste sheet'!H1399="","",UPPER('S.D. Paste sheet'!H1399))</f>
        <v/>
      </c>
      <c r="I1399" s="20" t="str">
        <f>IF('S.D. Paste sheet'!I1399="","",'S.D. Paste sheet'!I1399)</f>
        <v/>
      </c>
      <c r="J1399" s="20" t="str">
        <f>IF('S.D. Paste sheet'!J1399="","",'S.D. Paste sheet'!J1399)</f>
        <v/>
      </c>
      <c r="K1399" s="20" t="str">
        <f>IF('S.D. Paste sheet'!K1399="","",'S.D. Paste sheet'!K1399)</f>
        <v/>
      </c>
      <c r="L1399" s="20" t="str">
        <f>IF('S.D. Paste sheet'!L1399="","",'S.D. Paste sheet'!L1399)</f>
        <v/>
      </c>
      <c r="M1399" s="20" t="str">
        <f>IF('S.D. Paste sheet'!M1399="","",'S.D. Paste sheet'!M1399)</f>
        <v/>
      </c>
      <c r="N1399" s="20" t="str">
        <f>IF('S.D. Paste sheet'!N1399="","",'S.D. Paste sheet'!N1399)</f>
        <v/>
      </c>
      <c r="O1399" s="20" t="str">
        <f>IF('S.D. Paste sheet'!O1399="","",'S.D. Paste sheet'!O1399)</f>
        <v/>
      </c>
      <c r="P1399" s="20" t="str">
        <f>IF('S.D. Paste sheet'!P1399="","",'S.D. Paste sheet'!P1399)</f>
        <v/>
      </c>
      <c r="Q1399" s="20" t="str">
        <f>IF('S.D. Paste sheet'!Q1399="","",'S.D. Paste sheet'!Q1399)</f>
        <v/>
      </c>
      <c r="R1399" s="20" t="str">
        <f>IF('S.D. Paste sheet'!R1399="","",'S.D. Paste sheet'!R1399)</f>
        <v/>
      </c>
      <c r="S1399" s="20" t="str">
        <f>IF('S.D. Paste sheet'!S1399="","",'S.D. Paste sheet'!S1399)</f>
        <v/>
      </c>
      <c r="T1399" s="20" t="str">
        <f>IF('S.D. Paste sheet'!T1399="","",'S.D. Paste sheet'!T1399)</f>
        <v/>
      </c>
      <c r="U1399" s="20" t="str">
        <f>IF('S.D. Paste sheet'!U1399="","",'S.D. Paste sheet'!U1399)</f>
        <v/>
      </c>
      <c r="V1399" s="20" t="str">
        <f>IF('S.D. Paste sheet'!V1399="","",'S.D. Paste sheet'!V1399)</f>
        <v/>
      </c>
      <c r="W1399" s="20" t="str">
        <f>IF('S.D. Paste sheet'!W1399="","",'S.D. Paste sheet'!W1399)</f>
        <v/>
      </c>
      <c r="X1399" s="20" t="str">
        <f>IF('S.D. Paste sheet'!X1399="","",'S.D. Paste sheet'!X1399)</f>
        <v/>
      </c>
      <c r="Y1399" s="20" t="str">
        <f>IF('S.D. Paste sheet'!Y1399="","",'S.D. Paste sheet'!Y1399)</f>
        <v/>
      </c>
      <c r="Z1399" s="20" t="str">
        <f>IF('S.D. Paste sheet'!Z1399="","",'S.D. Paste sheet'!Z1399)</f>
        <v/>
      </c>
      <c r="AA1399" s="20" t="str">
        <f>IF('S.D. Paste sheet'!AA1399="","",'S.D. Paste sheet'!AA1399)</f>
        <v/>
      </c>
      <c r="AB1399" s="20" t="str">
        <f>IF('S.D. Paste sheet'!AB1399="","",'S.D. Paste sheet'!AB1399)</f>
        <v/>
      </c>
      <c r="AC1399" s="20" t="str">
        <f>IF('S.D. Paste sheet'!AC1399="","",'S.D. Paste sheet'!AC1399)</f>
        <v/>
      </c>
      <c r="AD1399" s="20" t="str">
        <f>IF('S.D. Paste sheet'!AD1399="","",'S.D. Paste sheet'!AD1399)</f>
        <v/>
      </c>
      <c r="AE1399" s="28"/>
      <c r="AF1399" t="str">
        <f>IF(AK1399="","",IF(AK1399&gt;0,COUNT($AG$2:AG1399),""))</f>
        <v/>
      </c>
      <c r="AG1399" s="25" t="str">
        <f t="shared" si="675"/>
        <v/>
      </c>
      <c r="AH1399" s="25" t="str">
        <f t="shared" si="676"/>
        <v/>
      </c>
      <c r="AI1399" s="25" t="str">
        <f t="shared" si="677"/>
        <v/>
      </c>
      <c r="AJ1399" s="25" t="str">
        <f t="shared" si="678"/>
        <v/>
      </c>
      <c r="AK1399" s="25" t="str">
        <f t="shared" si="679"/>
        <v/>
      </c>
      <c r="AL1399" s="25" t="str">
        <f t="shared" si="680"/>
        <v/>
      </c>
      <c r="AM1399" s="25" t="str">
        <f t="shared" si="681"/>
        <v/>
      </c>
      <c r="AN1399" s="25" t="str">
        <f t="shared" si="682"/>
        <v/>
      </c>
      <c r="AO1399" s="25" t="str">
        <f t="shared" si="683"/>
        <v/>
      </c>
      <c r="AP1399" s="25" t="str">
        <f t="shared" si="684"/>
        <v/>
      </c>
      <c r="AQ1399" s="25" t="str">
        <f t="shared" si="685"/>
        <v/>
      </c>
      <c r="AR1399" s="25" t="str">
        <f t="shared" si="686"/>
        <v/>
      </c>
      <c r="AS1399" s="25" t="str">
        <f t="shared" si="687"/>
        <v/>
      </c>
      <c r="AT1399" s="25" t="str">
        <f t="shared" si="688"/>
        <v/>
      </c>
      <c r="AU1399" s="25" t="str">
        <f t="shared" si="689"/>
        <v/>
      </c>
      <c r="AV1399" s="25" t="str">
        <f t="shared" si="690"/>
        <v/>
      </c>
      <c r="AX1399" t="str">
        <f>IF(BC1399="","",IF(BC1399&gt;0,COUNT($AY$2:AY1399),""))</f>
        <v/>
      </c>
      <c r="AY1399" s="25" t="str">
        <f t="shared" si="691"/>
        <v/>
      </c>
      <c r="AZ1399" s="25" t="str">
        <f t="shared" si="692"/>
        <v/>
      </c>
      <c r="BA1399" s="25" t="str">
        <f t="shared" si="693"/>
        <v/>
      </c>
      <c r="BB1399" s="25" t="str">
        <f t="shared" si="694"/>
        <v/>
      </c>
      <c r="BC1399" s="25" t="str">
        <f t="shared" si="695"/>
        <v/>
      </c>
      <c r="BD1399" s="25" t="str">
        <f t="shared" si="696"/>
        <v/>
      </c>
      <c r="BE1399" s="25" t="str">
        <f t="shared" si="697"/>
        <v/>
      </c>
      <c r="BF1399" s="25" t="str">
        <f t="shared" si="698"/>
        <v/>
      </c>
      <c r="BG1399" s="25" t="str">
        <f t="shared" si="699"/>
        <v/>
      </c>
      <c r="BH1399" s="25" t="str">
        <f t="shared" si="700"/>
        <v/>
      </c>
      <c r="BI1399" s="25" t="str">
        <f t="shared" si="701"/>
        <v/>
      </c>
      <c r="BJ1399" s="25" t="str">
        <f t="shared" si="702"/>
        <v/>
      </c>
      <c r="BK1399" s="25" t="str">
        <f t="shared" si="703"/>
        <v/>
      </c>
      <c r="BL1399" s="25" t="str">
        <f t="shared" si="704"/>
        <v/>
      </c>
      <c r="BM1399" s="25" t="str">
        <f t="shared" si="705"/>
        <v/>
      </c>
      <c r="BN1399" s="25" t="str">
        <f t="shared" si="706"/>
        <v/>
      </c>
    </row>
    <row r="1400" spans="1:66" x14ac:dyDescent="0.25">
      <c r="A1400" s="20" t="str">
        <f>IF('S.D. Paste sheet'!A1400="","",'S.D. Paste sheet'!A1400)</f>
        <v/>
      </c>
      <c r="B1400" s="20" t="str">
        <f>IF('S.D. Paste sheet'!B1400="","",'S.D. Paste sheet'!B1400)</f>
        <v/>
      </c>
      <c r="C1400" s="20" t="str">
        <f>IF('S.D. Paste sheet'!C1400="","",'S.D. Paste sheet'!C1400)</f>
        <v/>
      </c>
      <c r="D1400" s="20" t="str">
        <f>IF('S.D. Paste sheet'!D1400="","",'S.D. Paste sheet'!D1400)</f>
        <v/>
      </c>
      <c r="E1400" s="20" t="str">
        <f>IF('S.D. Paste sheet'!E1400="","",UPPER('S.D. Paste sheet'!E1400))</f>
        <v/>
      </c>
      <c r="F1400" s="20" t="str">
        <f>IF('S.D. Paste sheet'!F1400="","",'S.D. Paste sheet'!F1400)</f>
        <v/>
      </c>
      <c r="G1400" s="20" t="str">
        <f>IF('S.D. Paste sheet'!G1400="","",UPPER('S.D. Paste sheet'!G1400))</f>
        <v/>
      </c>
      <c r="H1400" s="20" t="str">
        <f>IF('S.D. Paste sheet'!H1400="","",UPPER('S.D. Paste sheet'!H1400))</f>
        <v/>
      </c>
      <c r="I1400" s="20" t="str">
        <f>IF('S.D. Paste sheet'!I1400="","",'S.D. Paste sheet'!I1400)</f>
        <v/>
      </c>
      <c r="J1400" s="20" t="str">
        <f>IF('S.D. Paste sheet'!J1400="","",'S.D. Paste sheet'!J1400)</f>
        <v/>
      </c>
      <c r="K1400" s="20" t="str">
        <f>IF('S.D. Paste sheet'!K1400="","",'S.D. Paste sheet'!K1400)</f>
        <v/>
      </c>
      <c r="L1400" s="20" t="str">
        <f>IF('S.D. Paste sheet'!L1400="","",'S.D. Paste sheet'!L1400)</f>
        <v/>
      </c>
      <c r="M1400" s="20" t="str">
        <f>IF('S.D. Paste sheet'!M1400="","",'S.D. Paste sheet'!M1400)</f>
        <v/>
      </c>
      <c r="N1400" s="20" t="str">
        <f>IF('S.D. Paste sheet'!N1400="","",'S.D. Paste sheet'!N1400)</f>
        <v/>
      </c>
      <c r="O1400" s="20" t="str">
        <f>IF('S.D. Paste sheet'!O1400="","",'S.D. Paste sheet'!O1400)</f>
        <v/>
      </c>
      <c r="P1400" s="20" t="str">
        <f>IF('S.D. Paste sheet'!P1400="","",'S.D. Paste sheet'!P1400)</f>
        <v/>
      </c>
      <c r="Q1400" s="20" t="str">
        <f>IF('S.D. Paste sheet'!Q1400="","",'S.D. Paste sheet'!Q1400)</f>
        <v/>
      </c>
      <c r="R1400" s="20" t="str">
        <f>IF('S.D. Paste sheet'!R1400="","",'S.D. Paste sheet'!R1400)</f>
        <v/>
      </c>
      <c r="S1400" s="20" t="str">
        <f>IF('S.D. Paste sheet'!S1400="","",'S.D. Paste sheet'!S1400)</f>
        <v/>
      </c>
      <c r="T1400" s="20" t="str">
        <f>IF('S.D. Paste sheet'!T1400="","",'S.D. Paste sheet'!T1400)</f>
        <v/>
      </c>
      <c r="U1400" s="20" t="str">
        <f>IF('S.D. Paste sheet'!U1400="","",'S.D. Paste sheet'!U1400)</f>
        <v/>
      </c>
      <c r="V1400" s="20" t="str">
        <f>IF('S.D. Paste sheet'!V1400="","",'S.D. Paste sheet'!V1400)</f>
        <v/>
      </c>
      <c r="W1400" s="20" t="str">
        <f>IF('S.D. Paste sheet'!W1400="","",'S.D. Paste sheet'!W1400)</f>
        <v/>
      </c>
      <c r="X1400" s="20" t="str">
        <f>IF('S.D. Paste sheet'!X1400="","",'S.D. Paste sheet'!X1400)</f>
        <v/>
      </c>
      <c r="Y1400" s="20" t="str">
        <f>IF('S.D. Paste sheet'!Y1400="","",'S.D. Paste sheet'!Y1400)</f>
        <v/>
      </c>
      <c r="Z1400" s="20" t="str">
        <f>IF('S.D. Paste sheet'!Z1400="","",'S.D. Paste sheet'!Z1400)</f>
        <v/>
      </c>
      <c r="AA1400" s="20" t="str">
        <f>IF('S.D. Paste sheet'!AA1400="","",'S.D. Paste sheet'!AA1400)</f>
        <v/>
      </c>
      <c r="AB1400" s="20" t="str">
        <f>IF('S.D. Paste sheet'!AB1400="","",'S.D. Paste sheet'!AB1400)</f>
        <v/>
      </c>
      <c r="AC1400" s="20" t="str">
        <f>IF('S.D. Paste sheet'!AC1400="","",'S.D. Paste sheet'!AC1400)</f>
        <v/>
      </c>
      <c r="AD1400" s="20" t="str">
        <f>IF('S.D. Paste sheet'!AD1400="","",'S.D. Paste sheet'!AD1400)</f>
        <v/>
      </c>
      <c r="AE1400" s="28"/>
      <c r="AF1400" t="str">
        <f>IF(AK1400="","",IF(AK1400&gt;0,COUNT($AG$2:AG1400),""))</f>
        <v/>
      </c>
      <c r="AG1400" s="25" t="str">
        <f t="shared" si="675"/>
        <v/>
      </c>
      <c r="AH1400" s="25" t="str">
        <f t="shared" si="676"/>
        <v/>
      </c>
      <c r="AI1400" s="25" t="str">
        <f t="shared" si="677"/>
        <v/>
      </c>
      <c r="AJ1400" s="25" t="str">
        <f t="shared" si="678"/>
        <v/>
      </c>
      <c r="AK1400" s="25" t="str">
        <f t="shared" si="679"/>
        <v/>
      </c>
      <c r="AL1400" s="25" t="str">
        <f t="shared" si="680"/>
        <v/>
      </c>
      <c r="AM1400" s="25" t="str">
        <f t="shared" si="681"/>
        <v/>
      </c>
      <c r="AN1400" s="25" t="str">
        <f t="shared" si="682"/>
        <v/>
      </c>
      <c r="AO1400" s="25" t="str">
        <f t="shared" si="683"/>
        <v/>
      </c>
      <c r="AP1400" s="25" t="str">
        <f t="shared" si="684"/>
        <v/>
      </c>
      <c r="AQ1400" s="25" t="str">
        <f t="shared" si="685"/>
        <v/>
      </c>
      <c r="AR1400" s="25" t="str">
        <f t="shared" si="686"/>
        <v/>
      </c>
      <c r="AS1400" s="25" t="str">
        <f t="shared" si="687"/>
        <v/>
      </c>
      <c r="AT1400" s="25" t="str">
        <f t="shared" si="688"/>
        <v/>
      </c>
      <c r="AU1400" s="25" t="str">
        <f t="shared" si="689"/>
        <v/>
      </c>
      <c r="AV1400" s="25" t="str">
        <f t="shared" si="690"/>
        <v/>
      </c>
      <c r="AX1400" t="str">
        <f>IF(BC1400="","",IF(BC1400&gt;0,COUNT($AY$2:AY1400),""))</f>
        <v/>
      </c>
      <c r="AY1400" s="25" t="str">
        <f t="shared" si="691"/>
        <v/>
      </c>
      <c r="AZ1400" s="25" t="str">
        <f t="shared" si="692"/>
        <v/>
      </c>
      <c r="BA1400" s="25" t="str">
        <f t="shared" si="693"/>
        <v/>
      </c>
      <c r="BB1400" s="25" t="str">
        <f t="shared" si="694"/>
        <v/>
      </c>
      <c r="BC1400" s="25" t="str">
        <f t="shared" si="695"/>
        <v/>
      </c>
      <c r="BD1400" s="25" t="str">
        <f t="shared" si="696"/>
        <v/>
      </c>
      <c r="BE1400" s="25" t="str">
        <f t="shared" si="697"/>
        <v/>
      </c>
      <c r="BF1400" s="25" t="str">
        <f t="shared" si="698"/>
        <v/>
      </c>
      <c r="BG1400" s="25" t="str">
        <f t="shared" si="699"/>
        <v/>
      </c>
      <c r="BH1400" s="25" t="str">
        <f t="shared" si="700"/>
        <v/>
      </c>
      <c r="BI1400" s="25" t="str">
        <f t="shared" si="701"/>
        <v/>
      </c>
      <c r="BJ1400" s="25" t="str">
        <f t="shared" si="702"/>
        <v/>
      </c>
      <c r="BK1400" s="25" t="str">
        <f t="shared" si="703"/>
        <v/>
      </c>
      <c r="BL1400" s="25" t="str">
        <f t="shared" si="704"/>
        <v/>
      </c>
      <c r="BM1400" s="25" t="str">
        <f t="shared" si="705"/>
        <v/>
      </c>
      <c r="BN1400" s="25" t="str">
        <f t="shared" si="706"/>
        <v/>
      </c>
    </row>
    <row r="1401" spans="1:66" x14ac:dyDescent="0.25">
      <c r="A1401" s="20" t="str">
        <f>IF('S.D. Paste sheet'!A1401="","",'S.D. Paste sheet'!A1401)</f>
        <v/>
      </c>
      <c r="B1401" s="20" t="str">
        <f>IF('S.D. Paste sheet'!B1401="","",'S.D. Paste sheet'!B1401)</f>
        <v/>
      </c>
      <c r="C1401" s="20" t="str">
        <f>IF('S.D. Paste sheet'!C1401="","",'S.D. Paste sheet'!C1401)</f>
        <v/>
      </c>
      <c r="D1401" s="20" t="str">
        <f>IF('S.D. Paste sheet'!D1401="","",'S.D. Paste sheet'!D1401)</f>
        <v/>
      </c>
      <c r="E1401" s="20" t="str">
        <f>IF('S.D. Paste sheet'!E1401="","",UPPER('S.D. Paste sheet'!E1401))</f>
        <v/>
      </c>
      <c r="F1401" s="20" t="str">
        <f>IF('S.D. Paste sheet'!F1401="","",'S.D. Paste sheet'!F1401)</f>
        <v/>
      </c>
      <c r="G1401" s="20" t="str">
        <f>IF('S.D. Paste sheet'!G1401="","",UPPER('S.D. Paste sheet'!G1401))</f>
        <v/>
      </c>
      <c r="H1401" s="20" t="str">
        <f>IF('S.D. Paste sheet'!H1401="","",UPPER('S.D. Paste sheet'!H1401))</f>
        <v/>
      </c>
      <c r="I1401" s="20" t="str">
        <f>IF('S.D. Paste sheet'!I1401="","",'S.D. Paste sheet'!I1401)</f>
        <v/>
      </c>
      <c r="J1401" s="20" t="str">
        <f>IF('S.D. Paste sheet'!J1401="","",'S.D. Paste sheet'!J1401)</f>
        <v/>
      </c>
      <c r="K1401" s="20" t="str">
        <f>IF('S.D. Paste sheet'!K1401="","",'S.D. Paste sheet'!K1401)</f>
        <v/>
      </c>
      <c r="L1401" s="20" t="str">
        <f>IF('S.D. Paste sheet'!L1401="","",'S.D. Paste sheet'!L1401)</f>
        <v/>
      </c>
      <c r="M1401" s="20" t="str">
        <f>IF('S.D. Paste sheet'!M1401="","",'S.D. Paste sheet'!M1401)</f>
        <v/>
      </c>
      <c r="N1401" s="20" t="str">
        <f>IF('S.D. Paste sheet'!N1401="","",'S.D. Paste sheet'!N1401)</f>
        <v/>
      </c>
      <c r="O1401" s="20" t="str">
        <f>IF('S.D. Paste sheet'!O1401="","",'S.D. Paste sheet'!O1401)</f>
        <v/>
      </c>
      <c r="P1401" s="20" t="str">
        <f>IF('S.D. Paste sheet'!P1401="","",'S.D. Paste sheet'!P1401)</f>
        <v/>
      </c>
      <c r="Q1401" s="20" t="str">
        <f>IF('S.D. Paste sheet'!Q1401="","",'S.D. Paste sheet'!Q1401)</f>
        <v/>
      </c>
      <c r="R1401" s="20" t="str">
        <f>IF('S.D. Paste sheet'!R1401="","",'S.D. Paste sheet'!R1401)</f>
        <v/>
      </c>
      <c r="S1401" s="20" t="str">
        <f>IF('S.D. Paste sheet'!S1401="","",'S.D. Paste sheet'!S1401)</f>
        <v/>
      </c>
      <c r="T1401" s="20" t="str">
        <f>IF('S.D. Paste sheet'!T1401="","",'S.D. Paste sheet'!T1401)</f>
        <v/>
      </c>
      <c r="U1401" s="20" t="str">
        <f>IF('S.D. Paste sheet'!U1401="","",'S.D. Paste sheet'!U1401)</f>
        <v/>
      </c>
      <c r="V1401" s="20" t="str">
        <f>IF('S.D. Paste sheet'!V1401="","",'S.D. Paste sheet'!V1401)</f>
        <v/>
      </c>
      <c r="W1401" s="20" t="str">
        <f>IF('S.D. Paste sheet'!W1401="","",'S.D. Paste sheet'!W1401)</f>
        <v/>
      </c>
      <c r="X1401" s="20" t="str">
        <f>IF('S.D. Paste sheet'!X1401="","",'S.D. Paste sheet'!X1401)</f>
        <v/>
      </c>
      <c r="Y1401" s="20" t="str">
        <f>IF('S.D. Paste sheet'!Y1401="","",'S.D. Paste sheet'!Y1401)</f>
        <v/>
      </c>
      <c r="Z1401" s="20" t="str">
        <f>IF('S.D. Paste sheet'!Z1401="","",'S.D. Paste sheet'!Z1401)</f>
        <v/>
      </c>
      <c r="AA1401" s="20" t="str">
        <f>IF('S.D. Paste sheet'!AA1401="","",'S.D. Paste sheet'!AA1401)</f>
        <v/>
      </c>
      <c r="AB1401" s="20" t="str">
        <f>IF('S.D. Paste sheet'!AB1401="","",'S.D. Paste sheet'!AB1401)</f>
        <v/>
      </c>
      <c r="AC1401" s="20" t="str">
        <f>IF('S.D. Paste sheet'!AC1401="","",'S.D. Paste sheet'!AC1401)</f>
        <v/>
      </c>
      <c r="AD1401" s="20" t="str">
        <f>IF('S.D. Paste sheet'!AD1401="","",'S.D. Paste sheet'!AD1401)</f>
        <v/>
      </c>
      <c r="AE1401" s="28"/>
      <c r="AF1401" t="str">
        <f>IF(AK1401="","",IF(AK1401&gt;0,COUNT($AG$2:AG1401),""))</f>
        <v/>
      </c>
      <c r="AG1401" s="25" t="str">
        <f t="shared" si="675"/>
        <v/>
      </c>
      <c r="AH1401" s="25" t="str">
        <f t="shared" si="676"/>
        <v/>
      </c>
      <c r="AI1401" s="25" t="str">
        <f t="shared" si="677"/>
        <v/>
      </c>
      <c r="AJ1401" s="25" t="str">
        <f t="shared" si="678"/>
        <v/>
      </c>
      <c r="AK1401" s="25" t="str">
        <f t="shared" si="679"/>
        <v/>
      </c>
      <c r="AL1401" s="25" t="str">
        <f t="shared" si="680"/>
        <v/>
      </c>
      <c r="AM1401" s="25" t="str">
        <f t="shared" si="681"/>
        <v/>
      </c>
      <c r="AN1401" s="25" t="str">
        <f t="shared" si="682"/>
        <v/>
      </c>
      <c r="AO1401" s="25" t="str">
        <f t="shared" si="683"/>
        <v/>
      </c>
      <c r="AP1401" s="25" t="str">
        <f t="shared" si="684"/>
        <v/>
      </c>
      <c r="AQ1401" s="25" t="str">
        <f t="shared" si="685"/>
        <v/>
      </c>
      <c r="AR1401" s="25" t="str">
        <f t="shared" si="686"/>
        <v/>
      </c>
      <c r="AS1401" s="25" t="str">
        <f t="shared" si="687"/>
        <v/>
      </c>
      <c r="AT1401" s="25" t="str">
        <f t="shared" si="688"/>
        <v/>
      </c>
      <c r="AU1401" s="25" t="str">
        <f t="shared" si="689"/>
        <v/>
      </c>
      <c r="AV1401" s="25" t="str">
        <f t="shared" si="690"/>
        <v/>
      </c>
      <c r="AX1401" t="str">
        <f>IF(BC1401="","",IF(BC1401&gt;0,COUNT($AY$2:AY1401),""))</f>
        <v/>
      </c>
      <c r="AY1401" s="25" t="str">
        <f t="shared" si="691"/>
        <v/>
      </c>
      <c r="AZ1401" s="25" t="str">
        <f t="shared" si="692"/>
        <v/>
      </c>
      <c r="BA1401" s="25" t="str">
        <f t="shared" si="693"/>
        <v/>
      </c>
      <c r="BB1401" s="25" t="str">
        <f t="shared" si="694"/>
        <v/>
      </c>
      <c r="BC1401" s="25" t="str">
        <f t="shared" si="695"/>
        <v/>
      </c>
      <c r="BD1401" s="25" t="str">
        <f t="shared" si="696"/>
        <v/>
      </c>
      <c r="BE1401" s="25" t="str">
        <f t="shared" si="697"/>
        <v/>
      </c>
      <c r="BF1401" s="25" t="str">
        <f t="shared" si="698"/>
        <v/>
      </c>
      <c r="BG1401" s="25" t="str">
        <f t="shared" si="699"/>
        <v/>
      </c>
      <c r="BH1401" s="25" t="str">
        <f t="shared" si="700"/>
        <v/>
      </c>
      <c r="BI1401" s="25" t="str">
        <f t="shared" si="701"/>
        <v/>
      </c>
      <c r="BJ1401" s="25" t="str">
        <f t="shared" si="702"/>
        <v/>
      </c>
      <c r="BK1401" s="25" t="str">
        <f t="shared" si="703"/>
        <v/>
      </c>
      <c r="BL1401" s="25" t="str">
        <f t="shared" si="704"/>
        <v/>
      </c>
      <c r="BM1401" s="25" t="str">
        <f t="shared" si="705"/>
        <v/>
      </c>
      <c r="BN1401" s="25" t="str">
        <f t="shared" si="706"/>
        <v/>
      </c>
    </row>
    <row r="1402" spans="1:66" x14ac:dyDescent="0.25">
      <c r="A1402" s="20" t="str">
        <f>IF('S.D. Paste sheet'!A1402="","",'S.D. Paste sheet'!A1402)</f>
        <v/>
      </c>
      <c r="B1402" s="20" t="str">
        <f>IF('S.D. Paste sheet'!B1402="","",'S.D. Paste sheet'!B1402)</f>
        <v/>
      </c>
      <c r="C1402" s="20" t="str">
        <f>IF('S.D. Paste sheet'!C1402="","",'S.D. Paste sheet'!C1402)</f>
        <v/>
      </c>
      <c r="D1402" s="20" t="str">
        <f>IF('S.D. Paste sheet'!D1402="","",'S.D. Paste sheet'!D1402)</f>
        <v/>
      </c>
      <c r="E1402" s="20" t="str">
        <f>IF('S.D. Paste sheet'!E1402="","",UPPER('S.D. Paste sheet'!E1402))</f>
        <v/>
      </c>
      <c r="F1402" s="20" t="str">
        <f>IF('S.D. Paste sheet'!F1402="","",'S.D. Paste sheet'!F1402)</f>
        <v/>
      </c>
      <c r="G1402" s="20" t="str">
        <f>IF('S.D. Paste sheet'!G1402="","",UPPER('S.D. Paste sheet'!G1402))</f>
        <v/>
      </c>
      <c r="H1402" s="20" t="str">
        <f>IF('S.D. Paste sheet'!H1402="","",UPPER('S.D. Paste sheet'!H1402))</f>
        <v/>
      </c>
      <c r="I1402" s="20" t="str">
        <f>IF('S.D. Paste sheet'!I1402="","",'S.D. Paste sheet'!I1402)</f>
        <v/>
      </c>
      <c r="J1402" s="20" t="str">
        <f>IF('S.D. Paste sheet'!J1402="","",'S.D. Paste sheet'!J1402)</f>
        <v/>
      </c>
      <c r="K1402" s="20" t="str">
        <f>IF('S.D. Paste sheet'!K1402="","",'S.D. Paste sheet'!K1402)</f>
        <v/>
      </c>
      <c r="L1402" s="20" t="str">
        <f>IF('S.D. Paste sheet'!L1402="","",'S.D. Paste sheet'!L1402)</f>
        <v/>
      </c>
      <c r="M1402" s="20" t="str">
        <f>IF('S.D. Paste sheet'!M1402="","",'S.D. Paste sheet'!M1402)</f>
        <v/>
      </c>
      <c r="N1402" s="20" t="str">
        <f>IF('S.D. Paste sheet'!N1402="","",'S.D. Paste sheet'!N1402)</f>
        <v/>
      </c>
      <c r="O1402" s="20" t="str">
        <f>IF('S.D. Paste sheet'!O1402="","",'S.D. Paste sheet'!O1402)</f>
        <v/>
      </c>
      <c r="P1402" s="20" t="str">
        <f>IF('S.D. Paste sheet'!P1402="","",'S.D. Paste sheet'!P1402)</f>
        <v/>
      </c>
      <c r="Q1402" s="20" t="str">
        <f>IF('S.D. Paste sheet'!Q1402="","",'S.D. Paste sheet'!Q1402)</f>
        <v/>
      </c>
      <c r="R1402" s="20" t="str">
        <f>IF('S.D. Paste sheet'!R1402="","",'S.D. Paste sheet'!R1402)</f>
        <v/>
      </c>
      <c r="S1402" s="20" t="str">
        <f>IF('S.D. Paste sheet'!S1402="","",'S.D. Paste sheet'!S1402)</f>
        <v/>
      </c>
      <c r="T1402" s="20" t="str">
        <f>IF('S.D. Paste sheet'!T1402="","",'S.D. Paste sheet'!T1402)</f>
        <v/>
      </c>
      <c r="U1402" s="20" t="str">
        <f>IF('S.D. Paste sheet'!U1402="","",'S.D. Paste sheet'!U1402)</f>
        <v/>
      </c>
      <c r="V1402" s="20" t="str">
        <f>IF('S.D. Paste sheet'!V1402="","",'S.D. Paste sheet'!V1402)</f>
        <v/>
      </c>
      <c r="W1402" s="20" t="str">
        <f>IF('S.D. Paste sheet'!W1402="","",'S.D. Paste sheet'!W1402)</f>
        <v/>
      </c>
      <c r="X1402" s="20" t="str">
        <f>IF('S.D. Paste sheet'!X1402="","",'S.D. Paste sheet'!X1402)</f>
        <v/>
      </c>
      <c r="Y1402" s="20" t="str">
        <f>IF('S.D. Paste sheet'!Y1402="","",'S.D. Paste sheet'!Y1402)</f>
        <v/>
      </c>
      <c r="Z1402" s="20" t="str">
        <f>IF('S.D. Paste sheet'!Z1402="","",'S.D. Paste sheet'!Z1402)</f>
        <v/>
      </c>
      <c r="AA1402" s="20" t="str">
        <f>IF('S.D. Paste sheet'!AA1402="","",'S.D. Paste sheet'!AA1402)</f>
        <v/>
      </c>
      <c r="AB1402" s="20" t="str">
        <f>IF('S.D. Paste sheet'!AB1402="","",'S.D. Paste sheet'!AB1402)</f>
        <v/>
      </c>
      <c r="AC1402" s="20" t="str">
        <f>IF('S.D. Paste sheet'!AC1402="","",'S.D. Paste sheet'!AC1402)</f>
        <v/>
      </c>
      <c r="AD1402" s="20" t="str">
        <f>IF('S.D. Paste sheet'!AD1402="","",'S.D. Paste sheet'!AD1402)</f>
        <v/>
      </c>
      <c r="AE1402" s="28"/>
      <c r="AF1402" t="str">
        <f>IF(AK1402="","",IF(AK1402&gt;0,COUNT($AG$2:AG1402),""))</f>
        <v/>
      </c>
      <c r="AG1402" s="25" t="str">
        <f t="shared" si="675"/>
        <v/>
      </c>
      <c r="AH1402" s="25" t="str">
        <f t="shared" si="676"/>
        <v/>
      </c>
      <c r="AI1402" s="25" t="str">
        <f t="shared" si="677"/>
        <v/>
      </c>
      <c r="AJ1402" s="25" t="str">
        <f t="shared" si="678"/>
        <v/>
      </c>
      <c r="AK1402" s="25" t="str">
        <f t="shared" si="679"/>
        <v/>
      </c>
      <c r="AL1402" s="25" t="str">
        <f t="shared" si="680"/>
        <v/>
      </c>
      <c r="AM1402" s="25" t="str">
        <f t="shared" si="681"/>
        <v/>
      </c>
      <c r="AN1402" s="25" t="str">
        <f t="shared" si="682"/>
        <v/>
      </c>
      <c r="AO1402" s="25" t="str">
        <f t="shared" si="683"/>
        <v/>
      </c>
      <c r="AP1402" s="25" t="str">
        <f t="shared" si="684"/>
        <v/>
      </c>
      <c r="AQ1402" s="25" t="str">
        <f t="shared" si="685"/>
        <v/>
      </c>
      <c r="AR1402" s="25" t="str">
        <f t="shared" si="686"/>
        <v/>
      </c>
      <c r="AS1402" s="25" t="str">
        <f t="shared" si="687"/>
        <v/>
      </c>
      <c r="AT1402" s="25" t="str">
        <f t="shared" si="688"/>
        <v/>
      </c>
      <c r="AU1402" s="25" t="str">
        <f t="shared" si="689"/>
        <v/>
      </c>
      <c r="AV1402" s="25" t="str">
        <f t="shared" si="690"/>
        <v/>
      </c>
      <c r="AX1402" t="str">
        <f>IF(BC1402="","",IF(BC1402&gt;0,COUNT($AY$2:AY1402),""))</f>
        <v/>
      </c>
      <c r="AY1402" s="25" t="str">
        <f t="shared" si="691"/>
        <v/>
      </c>
      <c r="AZ1402" s="25" t="str">
        <f t="shared" si="692"/>
        <v/>
      </c>
      <c r="BA1402" s="25" t="str">
        <f t="shared" si="693"/>
        <v/>
      </c>
      <c r="BB1402" s="25" t="str">
        <f t="shared" si="694"/>
        <v/>
      </c>
      <c r="BC1402" s="25" t="str">
        <f t="shared" si="695"/>
        <v/>
      </c>
      <c r="BD1402" s="25" t="str">
        <f t="shared" si="696"/>
        <v/>
      </c>
      <c r="BE1402" s="25" t="str">
        <f t="shared" si="697"/>
        <v/>
      </c>
      <c r="BF1402" s="25" t="str">
        <f t="shared" si="698"/>
        <v/>
      </c>
      <c r="BG1402" s="25" t="str">
        <f t="shared" si="699"/>
        <v/>
      </c>
      <c r="BH1402" s="25" t="str">
        <f t="shared" si="700"/>
        <v/>
      </c>
      <c r="BI1402" s="25" t="str">
        <f t="shared" si="701"/>
        <v/>
      </c>
      <c r="BJ1402" s="25" t="str">
        <f t="shared" si="702"/>
        <v/>
      </c>
      <c r="BK1402" s="25" t="str">
        <f t="shared" si="703"/>
        <v/>
      </c>
      <c r="BL1402" s="25" t="str">
        <f t="shared" si="704"/>
        <v/>
      </c>
      <c r="BM1402" s="25" t="str">
        <f t="shared" si="705"/>
        <v/>
      </c>
      <c r="BN1402" s="25" t="str">
        <f t="shared" si="706"/>
        <v/>
      </c>
    </row>
    <row r="1403" spans="1:66" x14ac:dyDescent="0.25">
      <c r="A1403" s="20" t="str">
        <f>IF('S.D. Paste sheet'!A1403="","",'S.D. Paste sheet'!A1403)</f>
        <v/>
      </c>
      <c r="B1403" s="20" t="str">
        <f>IF('S.D. Paste sheet'!B1403="","",'S.D. Paste sheet'!B1403)</f>
        <v/>
      </c>
      <c r="C1403" s="20" t="str">
        <f>IF('S.D. Paste sheet'!C1403="","",'S.D. Paste sheet'!C1403)</f>
        <v/>
      </c>
      <c r="D1403" s="20" t="str">
        <f>IF('S.D. Paste sheet'!D1403="","",'S.D. Paste sheet'!D1403)</f>
        <v/>
      </c>
      <c r="E1403" s="20" t="str">
        <f>IF('S.D. Paste sheet'!E1403="","",UPPER('S.D. Paste sheet'!E1403))</f>
        <v/>
      </c>
      <c r="F1403" s="20" t="str">
        <f>IF('S.D. Paste sheet'!F1403="","",'S.D. Paste sheet'!F1403)</f>
        <v/>
      </c>
      <c r="G1403" s="20" t="str">
        <f>IF('S.D. Paste sheet'!G1403="","",UPPER('S.D. Paste sheet'!G1403))</f>
        <v/>
      </c>
      <c r="H1403" s="20" t="str">
        <f>IF('S.D. Paste sheet'!H1403="","",UPPER('S.D. Paste sheet'!H1403))</f>
        <v/>
      </c>
      <c r="I1403" s="20" t="str">
        <f>IF('S.D. Paste sheet'!I1403="","",'S.D. Paste sheet'!I1403)</f>
        <v/>
      </c>
      <c r="J1403" s="20" t="str">
        <f>IF('S.D. Paste sheet'!J1403="","",'S.D. Paste sheet'!J1403)</f>
        <v/>
      </c>
      <c r="K1403" s="20" t="str">
        <f>IF('S.D. Paste sheet'!K1403="","",'S.D. Paste sheet'!K1403)</f>
        <v/>
      </c>
      <c r="L1403" s="20" t="str">
        <f>IF('S.D. Paste sheet'!L1403="","",'S.D. Paste sheet'!L1403)</f>
        <v/>
      </c>
      <c r="M1403" s="20" t="str">
        <f>IF('S.D. Paste sheet'!M1403="","",'S.D. Paste sheet'!M1403)</f>
        <v/>
      </c>
      <c r="N1403" s="20" t="str">
        <f>IF('S.D. Paste sheet'!N1403="","",'S.D. Paste sheet'!N1403)</f>
        <v/>
      </c>
      <c r="O1403" s="20" t="str">
        <f>IF('S.D. Paste sheet'!O1403="","",'S.D. Paste sheet'!O1403)</f>
        <v/>
      </c>
      <c r="P1403" s="20" t="str">
        <f>IF('S.D. Paste sheet'!P1403="","",'S.D. Paste sheet'!P1403)</f>
        <v/>
      </c>
      <c r="Q1403" s="20" t="str">
        <f>IF('S.D. Paste sheet'!Q1403="","",'S.D. Paste sheet'!Q1403)</f>
        <v/>
      </c>
      <c r="R1403" s="20" t="str">
        <f>IF('S.D. Paste sheet'!R1403="","",'S.D. Paste sheet'!R1403)</f>
        <v/>
      </c>
      <c r="S1403" s="20" t="str">
        <f>IF('S.D. Paste sheet'!S1403="","",'S.D. Paste sheet'!S1403)</f>
        <v/>
      </c>
      <c r="T1403" s="20" t="str">
        <f>IF('S.D. Paste sheet'!T1403="","",'S.D. Paste sheet'!T1403)</f>
        <v/>
      </c>
      <c r="U1403" s="20" t="str">
        <f>IF('S.D. Paste sheet'!U1403="","",'S.D. Paste sheet'!U1403)</f>
        <v/>
      </c>
      <c r="V1403" s="20" t="str">
        <f>IF('S.D. Paste sheet'!V1403="","",'S.D. Paste sheet'!V1403)</f>
        <v/>
      </c>
      <c r="W1403" s="20" t="str">
        <f>IF('S.D. Paste sheet'!W1403="","",'S.D. Paste sheet'!W1403)</f>
        <v/>
      </c>
      <c r="X1403" s="20" t="str">
        <f>IF('S.D. Paste sheet'!X1403="","",'S.D. Paste sheet'!X1403)</f>
        <v/>
      </c>
      <c r="Y1403" s="20" t="str">
        <f>IF('S.D. Paste sheet'!Y1403="","",'S.D. Paste sheet'!Y1403)</f>
        <v/>
      </c>
      <c r="Z1403" s="20" t="str">
        <f>IF('S.D. Paste sheet'!Z1403="","",'S.D. Paste sheet'!Z1403)</f>
        <v/>
      </c>
      <c r="AA1403" s="20" t="str">
        <f>IF('S.D. Paste sheet'!AA1403="","",'S.D. Paste sheet'!AA1403)</f>
        <v/>
      </c>
      <c r="AB1403" s="20" t="str">
        <f>IF('S.D. Paste sheet'!AB1403="","",'S.D. Paste sheet'!AB1403)</f>
        <v/>
      </c>
      <c r="AC1403" s="20" t="str">
        <f>IF('S.D. Paste sheet'!AC1403="","",'S.D. Paste sheet'!AC1403)</f>
        <v/>
      </c>
      <c r="AD1403" s="20" t="str">
        <f>IF('S.D. Paste sheet'!AD1403="","",'S.D. Paste sheet'!AD1403)</f>
        <v/>
      </c>
      <c r="AE1403" s="28"/>
      <c r="AF1403" t="str">
        <f>IF(AK1403="","",IF(AK1403&gt;0,COUNT($AG$2:AG1403),""))</f>
        <v/>
      </c>
      <c r="AG1403" s="25" t="str">
        <f t="shared" si="675"/>
        <v/>
      </c>
      <c r="AH1403" s="25" t="str">
        <f t="shared" si="676"/>
        <v/>
      </c>
      <c r="AI1403" s="25" t="str">
        <f t="shared" si="677"/>
        <v/>
      </c>
      <c r="AJ1403" s="25" t="str">
        <f t="shared" si="678"/>
        <v/>
      </c>
      <c r="AK1403" s="25" t="str">
        <f t="shared" si="679"/>
        <v/>
      </c>
      <c r="AL1403" s="25" t="str">
        <f t="shared" si="680"/>
        <v/>
      </c>
      <c r="AM1403" s="25" t="str">
        <f t="shared" si="681"/>
        <v/>
      </c>
      <c r="AN1403" s="25" t="str">
        <f t="shared" si="682"/>
        <v/>
      </c>
      <c r="AO1403" s="25" t="str">
        <f t="shared" si="683"/>
        <v/>
      </c>
      <c r="AP1403" s="25" t="str">
        <f t="shared" si="684"/>
        <v/>
      </c>
      <c r="AQ1403" s="25" t="str">
        <f t="shared" si="685"/>
        <v/>
      </c>
      <c r="AR1403" s="25" t="str">
        <f t="shared" si="686"/>
        <v/>
      </c>
      <c r="AS1403" s="25" t="str">
        <f t="shared" si="687"/>
        <v/>
      </c>
      <c r="AT1403" s="25" t="str">
        <f t="shared" si="688"/>
        <v/>
      </c>
      <c r="AU1403" s="25" t="str">
        <f t="shared" si="689"/>
        <v/>
      </c>
      <c r="AV1403" s="25" t="str">
        <f t="shared" si="690"/>
        <v/>
      </c>
      <c r="AX1403" t="str">
        <f>IF(BC1403="","",IF(BC1403&gt;0,COUNT($AY$2:AY1403),""))</f>
        <v/>
      </c>
      <c r="AY1403" s="25" t="str">
        <f t="shared" si="691"/>
        <v/>
      </c>
      <c r="AZ1403" s="25" t="str">
        <f t="shared" si="692"/>
        <v/>
      </c>
      <c r="BA1403" s="25" t="str">
        <f t="shared" si="693"/>
        <v/>
      </c>
      <c r="BB1403" s="25" t="str">
        <f t="shared" si="694"/>
        <v/>
      </c>
      <c r="BC1403" s="25" t="str">
        <f t="shared" si="695"/>
        <v/>
      </c>
      <c r="BD1403" s="25" t="str">
        <f t="shared" si="696"/>
        <v/>
      </c>
      <c r="BE1403" s="25" t="str">
        <f t="shared" si="697"/>
        <v/>
      </c>
      <c r="BF1403" s="25" t="str">
        <f t="shared" si="698"/>
        <v/>
      </c>
      <c r="BG1403" s="25" t="str">
        <f t="shared" si="699"/>
        <v/>
      </c>
      <c r="BH1403" s="25" t="str">
        <f t="shared" si="700"/>
        <v/>
      </c>
      <c r="BI1403" s="25" t="str">
        <f t="shared" si="701"/>
        <v/>
      </c>
      <c r="BJ1403" s="25" t="str">
        <f t="shared" si="702"/>
        <v/>
      </c>
      <c r="BK1403" s="25" t="str">
        <f t="shared" si="703"/>
        <v/>
      </c>
      <c r="BL1403" s="25" t="str">
        <f t="shared" si="704"/>
        <v/>
      </c>
      <c r="BM1403" s="25" t="str">
        <f t="shared" si="705"/>
        <v/>
      </c>
      <c r="BN1403" s="25" t="str">
        <f t="shared" si="706"/>
        <v/>
      </c>
    </row>
    <row r="1404" spans="1:66" x14ac:dyDescent="0.25">
      <c r="A1404" s="20" t="str">
        <f>IF('S.D. Paste sheet'!A1404="","",'S.D. Paste sheet'!A1404)</f>
        <v/>
      </c>
      <c r="B1404" s="20" t="str">
        <f>IF('S.D. Paste sheet'!B1404="","",'S.D. Paste sheet'!B1404)</f>
        <v/>
      </c>
      <c r="C1404" s="20" t="str">
        <f>IF('S.D. Paste sheet'!C1404="","",'S.D. Paste sheet'!C1404)</f>
        <v/>
      </c>
      <c r="D1404" s="20" t="str">
        <f>IF('S.D. Paste sheet'!D1404="","",'S.D. Paste sheet'!D1404)</f>
        <v/>
      </c>
      <c r="E1404" s="20" t="str">
        <f>IF('S.D. Paste sheet'!E1404="","",UPPER('S.D. Paste sheet'!E1404))</f>
        <v/>
      </c>
      <c r="F1404" s="20" t="str">
        <f>IF('S.D. Paste sheet'!F1404="","",'S.D. Paste sheet'!F1404)</f>
        <v/>
      </c>
      <c r="G1404" s="20" t="str">
        <f>IF('S.D. Paste sheet'!G1404="","",UPPER('S.D. Paste sheet'!G1404))</f>
        <v/>
      </c>
      <c r="H1404" s="20" t="str">
        <f>IF('S.D. Paste sheet'!H1404="","",UPPER('S.D. Paste sheet'!H1404))</f>
        <v/>
      </c>
      <c r="I1404" s="20" t="str">
        <f>IF('S.D. Paste sheet'!I1404="","",'S.D. Paste sheet'!I1404)</f>
        <v/>
      </c>
      <c r="J1404" s="20" t="str">
        <f>IF('S.D. Paste sheet'!J1404="","",'S.D. Paste sheet'!J1404)</f>
        <v/>
      </c>
      <c r="K1404" s="20" t="str">
        <f>IF('S.D. Paste sheet'!K1404="","",'S.D. Paste sheet'!K1404)</f>
        <v/>
      </c>
      <c r="L1404" s="20" t="str">
        <f>IF('S.D. Paste sheet'!L1404="","",'S.D. Paste sheet'!L1404)</f>
        <v/>
      </c>
      <c r="M1404" s="20" t="str">
        <f>IF('S.D. Paste sheet'!M1404="","",'S.D. Paste sheet'!M1404)</f>
        <v/>
      </c>
      <c r="N1404" s="20" t="str">
        <f>IF('S.D. Paste sheet'!N1404="","",'S.D. Paste sheet'!N1404)</f>
        <v/>
      </c>
      <c r="O1404" s="20" t="str">
        <f>IF('S.D. Paste sheet'!O1404="","",'S.D. Paste sheet'!O1404)</f>
        <v/>
      </c>
      <c r="P1404" s="20" t="str">
        <f>IF('S.D. Paste sheet'!P1404="","",'S.D. Paste sheet'!P1404)</f>
        <v/>
      </c>
      <c r="Q1404" s="20" t="str">
        <f>IF('S.D. Paste sheet'!Q1404="","",'S.D. Paste sheet'!Q1404)</f>
        <v/>
      </c>
      <c r="R1404" s="20" t="str">
        <f>IF('S.D. Paste sheet'!R1404="","",'S.D. Paste sheet'!R1404)</f>
        <v/>
      </c>
      <c r="S1404" s="20" t="str">
        <f>IF('S.D. Paste sheet'!S1404="","",'S.D. Paste sheet'!S1404)</f>
        <v/>
      </c>
      <c r="T1404" s="20" t="str">
        <f>IF('S.D. Paste sheet'!T1404="","",'S.D. Paste sheet'!T1404)</f>
        <v/>
      </c>
      <c r="U1404" s="20" t="str">
        <f>IF('S.D. Paste sheet'!U1404="","",'S.D. Paste sheet'!U1404)</f>
        <v/>
      </c>
      <c r="V1404" s="20" t="str">
        <f>IF('S.D. Paste sheet'!V1404="","",'S.D. Paste sheet'!V1404)</f>
        <v/>
      </c>
      <c r="W1404" s="20" t="str">
        <f>IF('S.D. Paste sheet'!W1404="","",'S.D. Paste sheet'!W1404)</f>
        <v/>
      </c>
      <c r="X1404" s="20" t="str">
        <f>IF('S.D. Paste sheet'!X1404="","",'S.D. Paste sheet'!X1404)</f>
        <v/>
      </c>
      <c r="Y1404" s="20" t="str">
        <f>IF('S.D. Paste sheet'!Y1404="","",'S.D. Paste sheet'!Y1404)</f>
        <v/>
      </c>
      <c r="Z1404" s="20" t="str">
        <f>IF('S.D. Paste sheet'!Z1404="","",'S.D. Paste sheet'!Z1404)</f>
        <v/>
      </c>
      <c r="AA1404" s="20" t="str">
        <f>IF('S.D. Paste sheet'!AA1404="","",'S.D. Paste sheet'!AA1404)</f>
        <v/>
      </c>
      <c r="AB1404" s="20" t="str">
        <f>IF('S.D. Paste sheet'!AB1404="","",'S.D. Paste sheet'!AB1404)</f>
        <v/>
      </c>
      <c r="AC1404" s="20" t="str">
        <f>IF('S.D. Paste sheet'!AC1404="","",'S.D. Paste sheet'!AC1404)</f>
        <v/>
      </c>
      <c r="AD1404" s="20" t="str">
        <f>IF('S.D. Paste sheet'!AD1404="","",'S.D. Paste sheet'!AD1404)</f>
        <v/>
      </c>
      <c r="AE1404" s="28"/>
      <c r="AF1404" t="str">
        <f>IF(AK1404="","",IF(AK1404&gt;0,COUNT($AG$2:AG1404),""))</f>
        <v/>
      </c>
      <c r="AG1404" s="25" t="str">
        <f t="shared" si="675"/>
        <v/>
      </c>
      <c r="AH1404" s="25" t="str">
        <f t="shared" si="676"/>
        <v/>
      </c>
      <c r="AI1404" s="25" t="str">
        <f t="shared" si="677"/>
        <v/>
      </c>
      <c r="AJ1404" s="25" t="str">
        <f t="shared" si="678"/>
        <v/>
      </c>
      <c r="AK1404" s="25" t="str">
        <f t="shared" si="679"/>
        <v/>
      </c>
      <c r="AL1404" s="25" t="str">
        <f t="shared" si="680"/>
        <v/>
      </c>
      <c r="AM1404" s="25" t="str">
        <f t="shared" si="681"/>
        <v/>
      </c>
      <c r="AN1404" s="25" t="str">
        <f t="shared" si="682"/>
        <v/>
      </c>
      <c r="AO1404" s="25" t="str">
        <f t="shared" si="683"/>
        <v/>
      </c>
      <c r="AP1404" s="25" t="str">
        <f t="shared" si="684"/>
        <v/>
      </c>
      <c r="AQ1404" s="25" t="str">
        <f t="shared" si="685"/>
        <v/>
      </c>
      <c r="AR1404" s="25" t="str">
        <f t="shared" si="686"/>
        <v/>
      </c>
      <c r="AS1404" s="25" t="str">
        <f t="shared" si="687"/>
        <v/>
      </c>
      <c r="AT1404" s="25" t="str">
        <f t="shared" si="688"/>
        <v/>
      </c>
      <c r="AU1404" s="25" t="str">
        <f t="shared" si="689"/>
        <v/>
      </c>
      <c r="AV1404" s="25" t="str">
        <f t="shared" si="690"/>
        <v/>
      </c>
      <c r="AX1404" t="str">
        <f>IF(BC1404="","",IF(BC1404&gt;0,COUNT($AY$2:AY1404),""))</f>
        <v/>
      </c>
      <c r="AY1404" s="25" t="str">
        <f t="shared" si="691"/>
        <v/>
      </c>
      <c r="AZ1404" s="25" t="str">
        <f t="shared" si="692"/>
        <v/>
      </c>
      <c r="BA1404" s="25" t="str">
        <f t="shared" si="693"/>
        <v/>
      </c>
      <c r="BB1404" s="25" t="str">
        <f t="shared" si="694"/>
        <v/>
      </c>
      <c r="BC1404" s="25" t="str">
        <f t="shared" si="695"/>
        <v/>
      </c>
      <c r="BD1404" s="25" t="str">
        <f t="shared" si="696"/>
        <v/>
      </c>
      <c r="BE1404" s="25" t="str">
        <f t="shared" si="697"/>
        <v/>
      </c>
      <c r="BF1404" s="25" t="str">
        <f t="shared" si="698"/>
        <v/>
      </c>
      <c r="BG1404" s="25" t="str">
        <f t="shared" si="699"/>
        <v/>
      </c>
      <c r="BH1404" s="25" t="str">
        <f t="shared" si="700"/>
        <v/>
      </c>
      <c r="BI1404" s="25" t="str">
        <f t="shared" si="701"/>
        <v/>
      </c>
      <c r="BJ1404" s="25" t="str">
        <f t="shared" si="702"/>
        <v/>
      </c>
      <c r="BK1404" s="25" t="str">
        <f t="shared" si="703"/>
        <v/>
      </c>
      <c r="BL1404" s="25" t="str">
        <f t="shared" si="704"/>
        <v/>
      </c>
      <c r="BM1404" s="25" t="str">
        <f t="shared" si="705"/>
        <v/>
      </c>
      <c r="BN1404" s="25" t="str">
        <f t="shared" si="706"/>
        <v/>
      </c>
    </row>
    <row r="1405" spans="1:66" x14ac:dyDescent="0.25">
      <c r="A1405" s="20" t="str">
        <f>IF('S.D. Paste sheet'!A1405="","",'S.D. Paste sheet'!A1405)</f>
        <v/>
      </c>
      <c r="B1405" s="20" t="str">
        <f>IF('S.D. Paste sheet'!B1405="","",'S.D. Paste sheet'!B1405)</f>
        <v/>
      </c>
      <c r="C1405" s="20" t="str">
        <f>IF('S.D. Paste sheet'!C1405="","",'S.D. Paste sheet'!C1405)</f>
        <v/>
      </c>
      <c r="D1405" s="20" t="str">
        <f>IF('S.D. Paste sheet'!D1405="","",'S.D. Paste sheet'!D1405)</f>
        <v/>
      </c>
      <c r="E1405" s="20" t="str">
        <f>IF('S.D. Paste sheet'!E1405="","",UPPER('S.D. Paste sheet'!E1405))</f>
        <v/>
      </c>
      <c r="F1405" s="20" t="str">
        <f>IF('S.D. Paste sheet'!F1405="","",'S.D. Paste sheet'!F1405)</f>
        <v/>
      </c>
      <c r="G1405" s="20" t="str">
        <f>IF('S.D. Paste sheet'!G1405="","",UPPER('S.D. Paste sheet'!G1405))</f>
        <v/>
      </c>
      <c r="H1405" s="20" t="str">
        <f>IF('S.D. Paste sheet'!H1405="","",UPPER('S.D. Paste sheet'!H1405))</f>
        <v/>
      </c>
      <c r="I1405" s="20" t="str">
        <f>IF('S.D. Paste sheet'!I1405="","",'S.D. Paste sheet'!I1405)</f>
        <v/>
      </c>
      <c r="J1405" s="20" t="str">
        <f>IF('S.D. Paste sheet'!J1405="","",'S.D. Paste sheet'!J1405)</f>
        <v/>
      </c>
      <c r="K1405" s="20" t="str">
        <f>IF('S.D. Paste sheet'!K1405="","",'S.D. Paste sheet'!K1405)</f>
        <v/>
      </c>
      <c r="L1405" s="20" t="str">
        <f>IF('S.D. Paste sheet'!L1405="","",'S.D. Paste sheet'!L1405)</f>
        <v/>
      </c>
      <c r="M1405" s="20" t="str">
        <f>IF('S.D. Paste sheet'!M1405="","",'S.D. Paste sheet'!M1405)</f>
        <v/>
      </c>
      <c r="N1405" s="20" t="str">
        <f>IF('S.D. Paste sheet'!N1405="","",'S.D. Paste sheet'!N1405)</f>
        <v/>
      </c>
      <c r="O1405" s="20" t="str">
        <f>IF('S.D. Paste sheet'!O1405="","",'S.D. Paste sheet'!O1405)</f>
        <v/>
      </c>
      <c r="P1405" s="20" t="str">
        <f>IF('S.D. Paste sheet'!P1405="","",'S.D. Paste sheet'!P1405)</f>
        <v/>
      </c>
      <c r="Q1405" s="20" t="str">
        <f>IF('S.D. Paste sheet'!Q1405="","",'S.D. Paste sheet'!Q1405)</f>
        <v/>
      </c>
      <c r="R1405" s="20" t="str">
        <f>IF('S.D. Paste sheet'!R1405="","",'S.D. Paste sheet'!R1405)</f>
        <v/>
      </c>
      <c r="S1405" s="20" t="str">
        <f>IF('S.D. Paste sheet'!S1405="","",'S.D. Paste sheet'!S1405)</f>
        <v/>
      </c>
      <c r="T1405" s="20" t="str">
        <f>IF('S.D. Paste sheet'!T1405="","",'S.D. Paste sheet'!T1405)</f>
        <v/>
      </c>
      <c r="U1405" s="20" t="str">
        <f>IF('S.D. Paste sheet'!U1405="","",'S.D. Paste sheet'!U1405)</f>
        <v/>
      </c>
      <c r="V1405" s="20" t="str">
        <f>IF('S.D. Paste sheet'!V1405="","",'S.D. Paste sheet'!V1405)</f>
        <v/>
      </c>
      <c r="W1405" s="20" t="str">
        <f>IF('S.D. Paste sheet'!W1405="","",'S.D. Paste sheet'!W1405)</f>
        <v/>
      </c>
      <c r="X1405" s="20" t="str">
        <f>IF('S.D. Paste sheet'!X1405="","",'S.D. Paste sheet'!X1405)</f>
        <v/>
      </c>
      <c r="Y1405" s="20" t="str">
        <f>IF('S.D. Paste sheet'!Y1405="","",'S.D. Paste sheet'!Y1405)</f>
        <v/>
      </c>
      <c r="Z1405" s="20" t="str">
        <f>IF('S.D. Paste sheet'!Z1405="","",'S.D. Paste sheet'!Z1405)</f>
        <v/>
      </c>
      <c r="AA1405" s="20" t="str">
        <f>IF('S.D. Paste sheet'!AA1405="","",'S.D. Paste sheet'!AA1405)</f>
        <v/>
      </c>
      <c r="AB1405" s="20" t="str">
        <f>IF('S.D. Paste sheet'!AB1405="","",'S.D. Paste sheet'!AB1405)</f>
        <v/>
      </c>
      <c r="AC1405" s="20" t="str">
        <f>IF('S.D. Paste sheet'!AC1405="","",'S.D. Paste sheet'!AC1405)</f>
        <v/>
      </c>
      <c r="AD1405" s="20" t="str">
        <f>IF('S.D. Paste sheet'!AD1405="","",'S.D. Paste sheet'!AD1405)</f>
        <v/>
      </c>
      <c r="AE1405" s="28"/>
      <c r="AF1405" t="str">
        <f>IF(AK1405="","",IF(AK1405&gt;0,COUNT($AG$2:AG1405),""))</f>
        <v/>
      </c>
      <c r="AG1405" s="25" t="str">
        <f t="shared" si="675"/>
        <v/>
      </c>
      <c r="AH1405" s="25" t="str">
        <f t="shared" si="676"/>
        <v/>
      </c>
      <c r="AI1405" s="25" t="str">
        <f t="shared" si="677"/>
        <v/>
      </c>
      <c r="AJ1405" s="25" t="str">
        <f t="shared" si="678"/>
        <v/>
      </c>
      <c r="AK1405" s="25" t="str">
        <f t="shared" si="679"/>
        <v/>
      </c>
      <c r="AL1405" s="25" t="str">
        <f t="shared" si="680"/>
        <v/>
      </c>
      <c r="AM1405" s="25" t="str">
        <f t="shared" si="681"/>
        <v/>
      </c>
      <c r="AN1405" s="25" t="str">
        <f t="shared" si="682"/>
        <v/>
      </c>
      <c r="AO1405" s="25" t="str">
        <f t="shared" si="683"/>
        <v/>
      </c>
      <c r="AP1405" s="25" t="str">
        <f t="shared" si="684"/>
        <v/>
      </c>
      <c r="AQ1405" s="25" t="str">
        <f t="shared" si="685"/>
        <v/>
      </c>
      <c r="AR1405" s="25" t="str">
        <f t="shared" si="686"/>
        <v/>
      </c>
      <c r="AS1405" s="25" t="str">
        <f t="shared" si="687"/>
        <v/>
      </c>
      <c r="AT1405" s="25" t="str">
        <f t="shared" si="688"/>
        <v/>
      </c>
      <c r="AU1405" s="25" t="str">
        <f t="shared" si="689"/>
        <v/>
      </c>
      <c r="AV1405" s="25" t="str">
        <f t="shared" si="690"/>
        <v/>
      </c>
      <c r="AX1405" t="str">
        <f>IF(BC1405="","",IF(BC1405&gt;0,COUNT($AY$2:AY1405),""))</f>
        <v/>
      </c>
      <c r="AY1405" s="25" t="str">
        <f t="shared" si="691"/>
        <v/>
      </c>
      <c r="AZ1405" s="25" t="str">
        <f t="shared" si="692"/>
        <v/>
      </c>
      <c r="BA1405" s="25" t="str">
        <f t="shared" si="693"/>
        <v/>
      </c>
      <c r="BB1405" s="25" t="str">
        <f t="shared" si="694"/>
        <v/>
      </c>
      <c r="BC1405" s="25" t="str">
        <f t="shared" si="695"/>
        <v/>
      </c>
      <c r="BD1405" s="25" t="str">
        <f t="shared" si="696"/>
        <v/>
      </c>
      <c r="BE1405" s="25" t="str">
        <f t="shared" si="697"/>
        <v/>
      </c>
      <c r="BF1405" s="25" t="str">
        <f t="shared" si="698"/>
        <v/>
      </c>
      <c r="BG1405" s="25" t="str">
        <f t="shared" si="699"/>
        <v/>
      </c>
      <c r="BH1405" s="25" t="str">
        <f t="shared" si="700"/>
        <v/>
      </c>
      <c r="BI1405" s="25" t="str">
        <f t="shared" si="701"/>
        <v/>
      </c>
      <c r="BJ1405" s="25" t="str">
        <f t="shared" si="702"/>
        <v/>
      </c>
      <c r="BK1405" s="25" t="str">
        <f t="shared" si="703"/>
        <v/>
      </c>
      <c r="BL1405" s="25" t="str">
        <f t="shared" si="704"/>
        <v/>
      </c>
      <c r="BM1405" s="25" t="str">
        <f t="shared" si="705"/>
        <v/>
      </c>
      <c r="BN1405" s="25" t="str">
        <f t="shared" si="706"/>
        <v/>
      </c>
    </row>
    <row r="1406" spans="1:66" x14ac:dyDescent="0.25">
      <c r="A1406" s="20" t="str">
        <f>IF('S.D. Paste sheet'!A1406="","",'S.D. Paste sheet'!A1406)</f>
        <v/>
      </c>
      <c r="B1406" s="20" t="str">
        <f>IF('S.D. Paste sheet'!B1406="","",'S.D. Paste sheet'!B1406)</f>
        <v/>
      </c>
      <c r="C1406" s="20" t="str">
        <f>IF('S.D. Paste sheet'!C1406="","",'S.D. Paste sheet'!C1406)</f>
        <v/>
      </c>
      <c r="D1406" s="20" t="str">
        <f>IF('S.D. Paste sheet'!D1406="","",'S.D. Paste sheet'!D1406)</f>
        <v/>
      </c>
      <c r="E1406" s="20" t="str">
        <f>IF('S.D. Paste sheet'!E1406="","",UPPER('S.D. Paste sheet'!E1406))</f>
        <v/>
      </c>
      <c r="F1406" s="20" t="str">
        <f>IF('S.D. Paste sheet'!F1406="","",'S.D. Paste sheet'!F1406)</f>
        <v/>
      </c>
      <c r="G1406" s="20" t="str">
        <f>IF('S.D. Paste sheet'!G1406="","",UPPER('S.D. Paste sheet'!G1406))</f>
        <v/>
      </c>
      <c r="H1406" s="20" t="str">
        <f>IF('S.D. Paste sheet'!H1406="","",UPPER('S.D. Paste sheet'!H1406))</f>
        <v/>
      </c>
      <c r="I1406" s="20" t="str">
        <f>IF('S.D. Paste sheet'!I1406="","",'S.D. Paste sheet'!I1406)</f>
        <v/>
      </c>
      <c r="J1406" s="20" t="str">
        <f>IF('S.D. Paste sheet'!J1406="","",'S.D. Paste sheet'!J1406)</f>
        <v/>
      </c>
      <c r="K1406" s="20" t="str">
        <f>IF('S.D. Paste sheet'!K1406="","",'S.D. Paste sheet'!K1406)</f>
        <v/>
      </c>
      <c r="L1406" s="20" t="str">
        <f>IF('S.D. Paste sheet'!L1406="","",'S.D. Paste sheet'!L1406)</f>
        <v/>
      </c>
      <c r="M1406" s="20" t="str">
        <f>IF('S.D. Paste sheet'!M1406="","",'S.D. Paste sheet'!M1406)</f>
        <v/>
      </c>
      <c r="N1406" s="20" t="str">
        <f>IF('S.D. Paste sheet'!N1406="","",'S.D. Paste sheet'!N1406)</f>
        <v/>
      </c>
      <c r="O1406" s="20" t="str">
        <f>IF('S.D. Paste sheet'!O1406="","",'S.D. Paste sheet'!O1406)</f>
        <v/>
      </c>
      <c r="P1406" s="20" t="str">
        <f>IF('S.D. Paste sheet'!P1406="","",'S.D. Paste sheet'!P1406)</f>
        <v/>
      </c>
      <c r="Q1406" s="20" t="str">
        <f>IF('S.D. Paste sheet'!Q1406="","",'S.D. Paste sheet'!Q1406)</f>
        <v/>
      </c>
      <c r="R1406" s="20" t="str">
        <f>IF('S.D. Paste sheet'!R1406="","",'S.D. Paste sheet'!R1406)</f>
        <v/>
      </c>
      <c r="S1406" s="20" t="str">
        <f>IF('S.D. Paste sheet'!S1406="","",'S.D. Paste sheet'!S1406)</f>
        <v/>
      </c>
      <c r="T1406" s="20" t="str">
        <f>IF('S.D. Paste sheet'!T1406="","",'S.D. Paste sheet'!T1406)</f>
        <v/>
      </c>
      <c r="U1406" s="20" t="str">
        <f>IF('S.D. Paste sheet'!U1406="","",'S.D. Paste sheet'!U1406)</f>
        <v/>
      </c>
      <c r="V1406" s="20" t="str">
        <f>IF('S.D. Paste sheet'!V1406="","",'S.D. Paste sheet'!V1406)</f>
        <v/>
      </c>
      <c r="W1406" s="20" t="str">
        <f>IF('S.D. Paste sheet'!W1406="","",'S.D. Paste sheet'!W1406)</f>
        <v/>
      </c>
      <c r="X1406" s="20" t="str">
        <f>IF('S.D. Paste sheet'!X1406="","",'S.D. Paste sheet'!X1406)</f>
        <v/>
      </c>
      <c r="Y1406" s="20" t="str">
        <f>IF('S.D. Paste sheet'!Y1406="","",'S.D. Paste sheet'!Y1406)</f>
        <v/>
      </c>
      <c r="Z1406" s="20" t="str">
        <f>IF('S.D. Paste sheet'!Z1406="","",'S.D. Paste sheet'!Z1406)</f>
        <v/>
      </c>
      <c r="AA1406" s="20" t="str">
        <f>IF('S.D. Paste sheet'!AA1406="","",'S.D. Paste sheet'!AA1406)</f>
        <v/>
      </c>
      <c r="AB1406" s="20" t="str">
        <f>IF('S.D. Paste sheet'!AB1406="","",'S.D. Paste sheet'!AB1406)</f>
        <v/>
      </c>
      <c r="AC1406" s="20" t="str">
        <f>IF('S.D. Paste sheet'!AC1406="","",'S.D. Paste sheet'!AC1406)</f>
        <v/>
      </c>
      <c r="AD1406" s="20" t="str">
        <f>IF('S.D. Paste sheet'!AD1406="","",'S.D. Paste sheet'!AD1406)</f>
        <v/>
      </c>
      <c r="AE1406" s="28"/>
      <c r="AF1406" t="str">
        <f>IF(AK1406="","",IF(AK1406&gt;0,COUNT($AG$2:AG1406),""))</f>
        <v/>
      </c>
      <c r="AG1406" s="25" t="str">
        <f t="shared" si="675"/>
        <v/>
      </c>
      <c r="AH1406" s="25" t="str">
        <f t="shared" si="676"/>
        <v/>
      </c>
      <c r="AI1406" s="25" t="str">
        <f t="shared" si="677"/>
        <v/>
      </c>
      <c r="AJ1406" s="25" t="str">
        <f t="shared" si="678"/>
        <v/>
      </c>
      <c r="AK1406" s="25" t="str">
        <f t="shared" si="679"/>
        <v/>
      </c>
      <c r="AL1406" s="25" t="str">
        <f t="shared" si="680"/>
        <v/>
      </c>
      <c r="AM1406" s="25" t="str">
        <f t="shared" si="681"/>
        <v/>
      </c>
      <c r="AN1406" s="25" t="str">
        <f t="shared" si="682"/>
        <v/>
      </c>
      <c r="AO1406" s="25" t="str">
        <f t="shared" si="683"/>
        <v/>
      </c>
      <c r="AP1406" s="25" t="str">
        <f t="shared" si="684"/>
        <v/>
      </c>
      <c r="AQ1406" s="25" t="str">
        <f t="shared" si="685"/>
        <v/>
      </c>
      <c r="AR1406" s="25" t="str">
        <f t="shared" si="686"/>
        <v/>
      </c>
      <c r="AS1406" s="25" t="str">
        <f t="shared" si="687"/>
        <v/>
      </c>
      <c r="AT1406" s="25" t="str">
        <f t="shared" si="688"/>
        <v/>
      </c>
      <c r="AU1406" s="25" t="str">
        <f t="shared" si="689"/>
        <v/>
      </c>
      <c r="AV1406" s="25" t="str">
        <f t="shared" si="690"/>
        <v/>
      </c>
      <c r="AX1406" t="str">
        <f>IF(BC1406="","",IF(BC1406&gt;0,COUNT($AY$2:AY1406),""))</f>
        <v/>
      </c>
      <c r="AY1406" s="25" t="str">
        <f t="shared" si="691"/>
        <v/>
      </c>
      <c r="AZ1406" s="25" t="str">
        <f t="shared" si="692"/>
        <v/>
      </c>
      <c r="BA1406" s="25" t="str">
        <f t="shared" si="693"/>
        <v/>
      </c>
      <c r="BB1406" s="25" t="str">
        <f t="shared" si="694"/>
        <v/>
      </c>
      <c r="BC1406" s="25" t="str">
        <f t="shared" si="695"/>
        <v/>
      </c>
      <c r="BD1406" s="25" t="str">
        <f t="shared" si="696"/>
        <v/>
      </c>
      <c r="BE1406" s="25" t="str">
        <f t="shared" si="697"/>
        <v/>
      </c>
      <c r="BF1406" s="25" t="str">
        <f t="shared" si="698"/>
        <v/>
      </c>
      <c r="BG1406" s="25" t="str">
        <f t="shared" si="699"/>
        <v/>
      </c>
      <c r="BH1406" s="25" t="str">
        <f t="shared" si="700"/>
        <v/>
      </c>
      <c r="BI1406" s="25" t="str">
        <f t="shared" si="701"/>
        <v/>
      </c>
      <c r="BJ1406" s="25" t="str">
        <f t="shared" si="702"/>
        <v/>
      </c>
      <c r="BK1406" s="25" t="str">
        <f t="shared" si="703"/>
        <v/>
      </c>
      <c r="BL1406" s="25" t="str">
        <f t="shared" si="704"/>
        <v/>
      </c>
      <c r="BM1406" s="25" t="str">
        <f t="shared" si="705"/>
        <v/>
      </c>
      <c r="BN1406" s="25" t="str">
        <f t="shared" si="706"/>
        <v/>
      </c>
    </row>
    <row r="1407" spans="1:66" x14ac:dyDescent="0.25">
      <c r="A1407" s="20" t="str">
        <f>IF('S.D. Paste sheet'!A1407="","",'S.D. Paste sheet'!A1407)</f>
        <v/>
      </c>
      <c r="B1407" s="20" t="str">
        <f>IF('S.D. Paste sheet'!B1407="","",'S.D. Paste sheet'!B1407)</f>
        <v/>
      </c>
      <c r="C1407" s="20" t="str">
        <f>IF('S.D. Paste sheet'!C1407="","",'S.D. Paste sheet'!C1407)</f>
        <v/>
      </c>
      <c r="D1407" s="20" t="str">
        <f>IF('S.D. Paste sheet'!D1407="","",'S.D. Paste sheet'!D1407)</f>
        <v/>
      </c>
      <c r="E1407" s="20" t="str">
        <f>IF('S.D. Paste sheet'!E1407="","",UPPER('S.D. Paste sheet'!E1407))</f>
        <v/>
      </c>
      <c r="F1407" s="20" t="str">
        <f>IF('S.D. Paste sheet'!F1407="","",'S.D. Paste sheet'!F1407)</f>
        <v/>
      </c>
      <c r="G1407" s="20" t="str">
        <f>IF('S.D. Paste sheet'!G1407="","",UPPER('S.D. Paste sheet'!G1407))</f>
        <v/>
      </c>
      <c r="H1407" s="20" t="str">
        <f>IF('S.D. Paste sheet'!H1407="","",UPPER('S.D. Paste sheet'!H1407))</f>
        <v/>
      </c>
      <c r="I1407" s="20" t="str">
        <f>IF('S.D. Paste sheet'!I1407="","",'S.D. Paste sheet'!I1407)</f>
        <v/>
      </c>
      <c r="J1407" s="20" t="str">
        <f>IF('S.D. Paste sheet'!J1407="","",'S.D. Paste sheet'!J1407)</f>
        <v/>
      </c>
      <c r="K1407" s="20" t="str">
        <f>IF('S.D. Paste sheet'!K1407="","",'S.D. Paste sheet'!K1407)</f>
        <v/>
      </c>
      <c r="L1407" s="20" t="str">
        <f>IF('S.D. Paste sheet'!L1407="","",'S.D. Paste sheet'!L1407)</f>
        <v/>
      </c>
      <c r="M1407" s="20" t="str">
        <f>IF('S.D. Paste sheet'!M1407="","",'S.D. Paste sheet'!M1407)</f>
        <v/>
      </c>
      <c r="N1407" s="20" t="str">
        <f>IF('S.D. Paste sheet'!N1407="","",'S.D. Paste sheet'!N1407)</f>
        <v/>
      </c>
      <c r="O1407" s="20" t="str">
        <f>IF('S.D. Paste sheet'!O1407="","",'S.D. Paste sheet'!O1407)</f>
        <v/>
      </c>
      <c r="P1407" s="20" t="str">
        <f>IF('S.D. Paste sheet'!P1407="","",'S.D. Paste sheet'!P1407)</f>
        <v/>
      </c>
      <c r="Q1407" s="20" t="str">
        <f>IF('S.D. Paste sheet'!Q1407="","",'S.D. Paste sheet'!Q1407)</f>
        <v/>
      </c>
      <c r="R1407" s="20" t="str">
        <f>IF('S.D. Paste sheet'!R1407="","",'S.D. Paste sheet'!R1407)</f>
        <v/>
      </c>
      <c r="S1407" s="20" t="str">
        <f>IF('S.D. Paste sheet'!S1407="","",'S.D. Paste sheet'!S1407)</f>
        <v/>
      </c>
      <c r="T1407" s="20" t="str">
        <f>IF('S.D. Paste sheet'!T1407="","",'S.D. Paste sheet'!T1407)</f>
        <v/>
      </c>
      <c r="U1407" s="20" t="str">
        <f>IF('S.D. Paste sheet'!U1407="","",'S.D. Paste sheet'!U1407)</f>
        <v/>
      </c>
      <c r="V1407" s="20" t="str">
        <f>IF('S.D. Paste sheet'!V1407="","",'S.D. Paste sheet'!V1407)</f>
        <v/>
      </c>
      <c r="W1407" s="20" t="str">
        <f>IF('S.D. Paste sheet'!W1407="","",'S.D. Paste sheet'!W1407)</f>
        <v/>
      </c>
      <c r="X1407" s="20" t="str">
        <f>IF('S.D. Paste sheet'!X1407="","",'S.D. Paste sheet'!X1407)</f>
        <v/>
      </c>
      <c r="Y1407" s="20" t="str">
        <f>IF('S.D. Paste sheet'!Y1407="","",'S.D. Paste sheet'!Y1407)</f>
        <v/>
      </c>
      <c r="Z1407" s="20" t="str">
        <f>IF('S.D. Paste sheet'!Z1407="","",'S.D. Paste sheet'!Z1407)</f>
        <v/>
      </c>
      <c r="AA1407" s="20" t="str">
        <f>IF('S.D. Paste sheet'!AA1407="","",'S.D. Paste sheet'!AA1407)</f>
        <v/>
      </c>
      <c r="AB1407" s="20" t="str">
        <f>IF('S.D. Paste sheet'!AB1407="","",'S.D. Paste sheet'!AB1407)</f>
        <v/>
      </c>
      <c r="AC1407" s="20" t="str">
        <f>IF('S.D. Paste sheet'!AC1407="","",'S.D. Paste sheet'!AC1407)</f>
        <v/>
      </c>
      <c r="AD1407" s="20" t="str">
        <f>IF('S.D. Paste sheet'!AD1407="","",'S.D. Paste sheet'!AD1407)</f>
        <v/>
      </c>
      <c r="AE1407" s="28"/>
      <c r="AF1407" t="str">
        <f>IF(AK1407="","",IF(AK1407&gt;0,COUNT($AG$2:AG1407),""))</f>
        <v/>
      </c>
      <c r="AG1407" s="25" t="str">
        <f t="shared" si="675"/>
        <v/>
      </c>
      <c r="AH1407" s="25" t="str">
        <f t="shared" si="676"/>
        <v/>
      </c>
      <c r="AI1407" s="25" t="str">
        <f t="shared" si="677"/>
        <v/>
      </c>
      <c r="AJ1407" s="25" t="str">
        <f t="shared" si="678"/>
        <v/>
      </c>
      <c r="AK1407" s="25" t="str">
        <f t="shared" si="679"/>
        <v/>
      </c>
      <c r="AL1407" s="25" t="str">
        <f t="shared" si="680"/>
        <v/>
      </c>
      <c r="AM1407" s="25" t="str">
        <f t="shared" si="681"/>
        <v/>
      </c>
      <c r="AN1407" s="25" t="str">
        <f t="shared" si="682"/>
        <v/>
      </c>
      <c r="AO1407" s="25" t="str">
        <f t="shared" si="683"/>
        <v/>
      </c>
      <c r="AP1407" s="25" t="str">
        <f t="shared" si="684"/>
        <v/>
      </c>
      <c r="AQ1407" s="25" t="str">
        <f t="shared" si="685"/>
        <v/>
      </c>
      <c r="AR1407" s="25" t="str">
        <f t="shared" si="686"/>
        <v/>
      </c>
      <c r="AS1407" s="25" t="str">
        <f t="shared" si="687"/>
        <v/>
      </c>
      <c r="AT1407" s="25" t="str">
        <f t="shared" si="688"/>
        <v/>
      </c>
      <c r="AU1407" s="25" t="str">
        <f t="shared" si="689"/>
        <v/>
      </c>
      <c r="AV1407" s="25" t="str">
        <f t="shared" si="690"/>
        <v/>
      </c>
      <c r="AX1407" t="str">
        <f>IF(BC1407="","",IF(BC1407&gt;0,COUNT($AY$2:AY1407),""))</f>
        <v/>
      </c>
      <c r="AY1407" s="25" t="str">
        <f t="shared" si="691"/>
        <v/>
      </c>
      <c r="AZ1407" s="25" t="str">
        <f t="shared" si="692"/>
        <v/>
      </c>
      <c r="BA1407" s="25" t="str">
        <f t="shared" si="693"/>
        <v/>
      </c>
      <c r="BB1407" s="25" t="str">
        <f t="shared" si="694"/>
        <v/>
      </c>
      <c r="BC1407" s="25" t="str">
        <f t="shared" si="695"/>
        <v/>
      </c>
      <c r="BD1407" s="25" t="str">
        <f t="shared" si="696"/>
        <v/>
      </c>
      <c r="BE1407" s="25" t="str">
        <f t="shared" si="697"/>
        <v/>
      </c>
      <c r="BF1407" s="25" t="str">
        <f t="shared" si="698"/>
        <v/>
      </c>
      <c r="BG1407" s="25" t="str">
        <f t="shared" si="699"/>
        <v/>
      </c>
      <c r="BH1407" s="25" t="str">
        <f t="shared" si="700"/>
        <v/>
      </c>
      <c r="BI1407" s="25" t="str">
        <f t="shared" si="701"/>
        <v/>
      </c>
      <c r="BJ1407" s="25" t="str">
        <f t="shared" si="702"/>
        <v/>
      </c>
      <c r="BK1407" s="25" t="str">
        <f t="shared" si="703"/>
        <v/>
      </c>
      <c r="BL1407" s="25" t="str">
        <f t="shared" si="704"/>
        <v/>
      </c>
      <c r="BM1407" s="25" t="str">
        <f t="shared" si="705"/>
        <v/>
      </c>
      <c r="BN1407" s="25" t="str">
        <f t="shared" si="706"/>
        <v/>
      </c>
    </row>
    <row r="1408" spans="1:66" x14ac:dyDescent="0.25">
      <c r="A1408" s="20" t="str">
        <f>IF('S.D. Paste sheet'!A1408="","",'S.D. Paste sheet'!A1408)</f>
        <v/>
      </c>
      <c r="B1408" s="20" t="str">
        <f>IF('S.D. Paste sheet'!B1408="","",'S.D. Paste sheet'!B1408)</f>
        <v/>
      </c>
      <c r="C1408" s="20" t="str">
        <f>IF('S.D. Paste sheet'!C1408="","",'S.D. Paste sheet'!C1408)</f>
        <v/>
      </c>
      <c r="D1408" s="20" t="str">
        <f>IF('S.D. Paste sheet'!D1408="","",'S.D. Paste sheet'!D1408)</f>
        <v/>
      </c>
      <c r="E1408" s="20" t="str">
        <f>IF('S.D. Paste sheet'!E1408="","",UPPER('S.D. Paste sheet'!E1408))</f>
        <v/>
      </c>
      <c r="F1408" s="20" t="str">
        <f>IF('S.D. Paste sheet'!F1408="","",'S.D. Paste sheet'!F1408)</f>
        <v/>
      </c>
      <c r="G1408" s="20" t="str">
        <f>IF('S.D. Paste sheet'!G1408="","",UPPER('S.D. Paste sheet'!G1408))</f>
        <v/>
      </c>
      <c r="H1408" s="20" t="str">
        <f>IF('S.D. Paste sheet'!H1408="","",UPPER('S.D. Paste sheet'!H1408))</f>
        <v/>
      </c>
      <c r="I1408" s="20" t="str">
        <f>IF('S.D. Paste sheet'!I1408="","",'S.D. Paste sheet'!I1408)</f>
        <v/>
      </c>
      <c r="J1408" s="20" t="str">
        <f>IF('S.D. Paste sheet'!J1408="","",'S.D. Paste sheet'!J1408)</f>
        <v/>
      </c>
      <c r="K1408" s="20" t="str">
        <f>IF('S.D. Paste sheet'!K1408="","",'S.D. Paste sheet'!K1408)</f>
        <v/>
      </c>
      <c r="L1408" s="20" t="str">
        <f>IF('S.D. Paste sheet'!L1408="","",'S.D. Paste sheet'!L1408)</f>
        <v/>
      </c>
      <c r="M1408" s="20" t="str">
        <f>IF('S.D. Paste sheet'!M1408="","",'S.D. Paste sheet'!M1408)</f>
        <v/>
      </c>
      <c r="N1408" s="20" t="str">
        <f>IF('S.D. Paste sheet'!N1408="","",'S.D. Paste sheet'!N1408)</f>
        <v/>
      </c>
      <c r="O1408" s="20" t="str">
        <f>IF('S.D. Paste sheet'!O1408="","",'S.D. Paste sheet'!O1408)</f>
        <v/>
      </c>
      <c r="P1408" s="20" t="str">
        <f>IF('S.D. Paste sheet'!P1408="","",'S.D. Paste sheet'!P1408)</f>
        <v/>
      </c>
      <c r="Q1408" s="20" t="str">
        <f>IF('S.D. Paste sheet'!Q1408="","",'S.D. Paste sheet'!Q1408)</f>
        <v/>
      </c>
      <c r="R1408" s="20" t="str">
        <f>IF('S.D. Paste sheet'!R1408="","",'S.D. Paste sheet'!R1408)</f>
        <v/>
      </c>
      <c r="S1408" s="20" t="str">
        <f>IF('S.D. Paste sheet'!S1408="","",'S.D. Paste sheet'!S1408)</f>
        <v/>
      </c>
      <c r="T1408" s="20" t="str">
        <f>IF('S.D. Paste sheet'!T1408="","",'S.D. Paste sheet'!T1408)</f>
        <v/>
      </c>
      <c r="U1408" s="20" t="str">
        <f>IF('S.D. Paste sheet'!U1408="","",'S.D. Paste sheet'!U1408)</f>
        <v/>
      </c>
      <c r="V1408" s="20" t="str">
        <f>IF('S.D. Paste sheet'!V1408="","",'S.D. Paste sheet'!V1408)</f>
        <v/>
      </c>
      <c r="W1408" s="20" t="str">
        <f>IF('S.D. Paste sheet'!W1408="","",'S.D. Paste sheet'!W1408)</f>
        <v/>
      </c>
      <c r="X1408" s="20" t="str">
        <f>IF('S.D. Paste sheet'!X1408="","",'S.D. Paste sheet'!X1408)</f>
        <v/>
      </c>
      <c r="Y1408" s="20" t="str">
        <f>IF('S.D. Paste sheet'!Y1408="","",'S.D. Paste sheet'!Y1408)</f>
        <v/>
      </c>
      <c r="Z1408" s="20" t="str">
        <f>IF('S.D. Paste sheet'!Z1408="","",'S.D. Paste sheet'!Z1408)</f>
        <v/>
      </c>
      <c r="AA1408" s="20" t="str">
        <f>IF('S.D. Paste sheet'!AA1408="","",'S.D. Paste sheet'!AA1408)</f>
        <v/>
      </c>
      <c r="AB1408" s="20" t="str">
        <f>IF('S.D. Paste sheet'!AB1408="","",'S.D. Paste sheet'!AB1408)</f>
        <v/>
      </c>
      <c r="AC1408" s="20" t="str">
        <f>IF('S.D. Paste sheet'!AC1408="","",'S.D. Paste sheet'!AC1408)</f>
        <v/>
      </c>
      <c r="AD1408" s="20" t="str">
        <f>IF('S.D. Paste sheet'!AD1408="","",'S.D. Paste sheet'!AD1408)</f>
        <v/>
      </c>
      <c r="AE1408" s="28"/>
      <c r="AF1408" t="str">
        <f>IF(AK1408="","",IF(AK1408&gt;0,COUNT($AG$2:AG1408),""))</f>
        <v/>
      </c>
      <c r="AG1408" s="25" t="str">
        <f t="shared" si="675"/>
        <v/>
      </c>
      <c r="AH1408" s="25" t="str">
        <f t="shared" si="676"/>
        <v/>
      </c>
      <c r="AI1408" s="25" t="str">
        <f t="shared" si="677"/>
        <v/>
      </c>
      <c r="AJ1408" s="25" t="str">
        <f t="shared" si="678"/>
        <v/>
      </c>
      <c r="AK1408" s="25" t="str">
        <f t="shared" si="679"/>
        <v/>
      </c>
      <c r="AL1408" s="25" t="str">
        <f t="shared" si="680"/>
        <v/>
      </c>
      <c r="AM1408" s="25" t="str">
        <f t="shared" si="681"/>
        <v/>
      </c>
      <c r="AN1408" s="25" t="str">
        <f t="shared" si="682"/>
        <v/>
      </c>
      <c r="AO1408" s="25" t="str">
        <f t="shared" si="683"/>
        <v/>
      </c>
      <c r="AP1408" s="25" t="str">
        <f t="shared" si="684"/>
        <v/>
      </c>
      <c r="AQ1408" s="25" t="str">
        <f t="shared" si="685"/>
        <v/>
      </c>
      <c r="AR1408" s="25" t="str">
        <f t="shared" si="686"/>
        <v/>
      </c>
      <c r="AS1408" s="25" t="str">
        <f t="shared" si="687"/>
        <v/>
      </c>
      <c r="AT1408" s="25" t="str">
        <f t="shared" si="688"/>
        <v/>
      </c>
      <c r="AU1408" s="25" t="str">
        <f t="shared" si="689"/>
        <v/>
      </c>
      <c r="AV1408" s="25" t="str">
        <f t="shared" si="690"/>
        <v/>
      </c>
      <c r="AX1408" t="str">
        <f>IF(BC1408="","",IF(BC1408&gt;0,COUNT($AY$2:AY1408),""))</f>
        <v/>
      </c>
      <c r="AY1408" s="25" t="str">
        <f t="shared" si="691"/>
        <v/>
      </c>
      <c r="AZ1408" s="25" t="str">
        <f t="shared" si="692"/>
        <v/>
      </c>
      <c r="BA1408" s="25" t="str">
        <f t="shared" si="693"/>
        <v/>
      </c>
      <c r="BB1408" s="25" t="str">
        <f t="shared" si="694"/>
        <v/>
      </c>
      <c r="BC1408" s="25" t="str">
        <f t="shared" si="695"/>
        <v/>
      </c>
      <c r="BD1408" s="25" t="str">
        <f t="shared" si="696"/>
        <v/>
      </c>
      <c r="BE1408" s="25" t="str">
        <f t="shared" si="697"/>
        <v/>
      </c>
      <c r="BF1408" s="25" t="str">
        <f t="shared" si="698"/>
        <v/>
      </c>
      <c r="BG1408" s="25" t="str">
        <f t="shared" si="699"/>
        <v/>
      </c>
      <c r="BH1408" s="25" t="str">
        <f t="shared" si="700"/>
        <v/>
      </c>
      <c r="BI1408" s="25" t="str">
        <f t="shared" si="701"/>
        <v/>
      </c>
      <c r="BJ1408" s="25" t="str">
        <f t="shared" si="702"/>
        <v/>
      </c>
      <c r="BK1408" s="25" t="str">
        <f t="shared" si="703"/>
        <v/>
      </c>
      <c r="BL1408" s="25" t="str">
        <f t="shared" si="704"/>
        <v/>
      </c>
      <c r="BM1408" s="25" t="str">
        <f t="shared" si="705"/>
        <v/>
      </c>
      <c r="BN1408" s="25" t="str">
        <f t="shared" si="706"/>
        <v/>
      </c>
    </row>
    <row r="1409" spans="1:66" x14ac:dyDescent="0.25">
      <c r="A1409" s="20" t="str">
        <f>IF('S.D. Paste sheet'!A1409="","",'S.D. Paste sheet'!A1409)</f>
        <v/>
      </c>
      <c r="B1409" s="20" t="str">
        <f>IF('S.D. Paste sheet'!B1409="","",'S.D. Paste sheet'!B1409)</f>
        <v/>
      </c>
      <c r="C1409" s="20" t="str">
        <f>IF('S.D. Paste sheet'!C1409="","",'S.D. Paste sheet'!C1409)</f>
        <v/>
      </c>
      <c r="D1409" s="20" t="str">
        <f>IF('S.D. Paste sheet'!D1409="","",'S.D. Paste sheet'!D1409)</f>
        <v/>
      </c>
      <c r="E1409" s="20" t="str">
        <f>IF('S.D. Paste sheet'!E1409="","",UPPER('S.D. Paste sheet'!E1409))</f>
        <v/>
      </c>
      <c r="F1409" s="20" t="str">
        <f>IF('S.D. Paste sheet'!F1409="","",'S.D. Paste sheet'!F1409)</f>
        <v/>
      </c>
      <c r="G1409" s="20" t="str">
        <f>IF('S.D. Paste sheet'!G1409="","",UPPER('S.D. Paste sheet'!G1409))</f>
        <v/>
      </c>
      <c r="H1409" s="20" t="str">
        <f>IF('S.D. Paste sheet'!H1409="","",UPPER('S.D. Paste sheet'!H1409))</f>
        <v/>
      </c>
      <c r="I1409" s="20" t="str">
        <f>IF('S.D. Paste sheet'!I1409="","",'S.D. Paste sheet'!I1409)</f>
        <v/>
      </c>
      <c r="J1409" s="20" t="str">
        <f>IF('S.D. Paste sheet'!J1409="","",'S.D. Paste sheet'!J1409)</f>
        <v/>
      </c>
      <c r="K1409" s="20" t="str">
        <f>IF('S.D. Paste sheet'!K1409="","",'S.D. Paste sheet'!K1409)</f>
        <v/>
      </c>
      <c r="L1409" s="20" t="str">
        <f>IF('S.D. Paste sheet'!L1409="","",'S.D. Paste sheet'!L1409)</f>
        <v/>
      </c>
      <c r="M1409" s="20" t="str">
        <f>IF('S.D. Paste sheet'!M1409="","",'S.D. Paste sheet'!M1409)</f>
        <v/>
      </c>
      <c r="N1409" s="20" t="str">
        <f>IF('S.D. Paste sheet'!N1409="","",'S.D. Paste sheet'!N1409)</f>
        <v/>
      </c>
      <c r="O1409" s="20" t="str">
        <f>IF('S.D. Paste sheet'!O1409="","",'S.D. Paste sheet'!O1409)</f>
        <v/>
      </c>
      <c r="P1409" s="20" t="str">
        <f>IF('S.D. Paste sheet'!P1409="","",'S.D. Paste sheet'!P1409)</f>
        <v/>
      </c>
      <c r="Q1409" s="20" t="str">
        <f>IF('S.D. Paste sheet'!Q1409="","",'S.D. Paste sheet'!Q1409)</f>
        <v/>
      </c>
      <c r="R1409" s="20" t="str">
        <f>IF('S.D. Paste sheet'!R1409="","",'S.D. Paste sheet'!R1409)</f>
        <v/>
      </c>
      <c r="S1409" s="20" t="str">
        <f>IF('S.D. Paste sheet'!S1409="","",'S.D. Paste sheet'!S1409)</f>
        <v/>
      </c>
      <c r="T1409" s="20" t="str">
        <f>IF('S.D. Paste sheet'!T1409="","",'S.D. Paste sheet'!T1409)</f>
        <v/>
      </c>
      <c r="U1409" s="20" t="str">
        <f>IF('S.D. Paste sheet'!U1409="","",'S.D. Paste sheet'!U1409)</f>
        <v/>
      </c>
      <c r="V1409" s="20" t="str">
        <f>IF('S.D. Paste sheet'!V1409="","",'S.D. Paste sheet'!V1409)</f>
        <v/>
      </c>
      <c r="W1409" s="20" t="str">
        <f>IF('S.D. Paste sheet'!W1409="","",'S.D. Paste sheet'!W1409)</f>
        <v/>
      </c>
      <c r="X1409" s="20" t="str">
        <f>IF('S.D. Paste sheet'!X1409="","",'S.D. Paste sheet'!X1409)</f>
        <v/>
      </c>
      <c r="Y1409" s="20" t="str">
        <f>IF('S.D. Paste sheet'!Y1409="","",'S.D. Paste sheet'!Y1409)</f>
        <v/>
      </c>
      <c r="Z1409" s="20" t="str">
        <f>IF('S.D. Paste sheet'!Z1409="","",'S.D. Paste sheet'!Z1409)</f>
        <v/>
      </c>
      <c r="AA1409" s="20" t="str">
        <f>IF('S.D. Paste sheet'!AA1409="","",'S.D. Paste sheet'!AA1409)</f>
        <v/>
      </c>
      <c r="AB1409" s="20" t="str">
        <f>IF('S.D. Paste sheet'!AB1409="","",'S.D. Paste sheet'!AB1409)</f>
        <v/>
      </c>
      <c r="AC1409" s="20" t="str">
        <f>IF('S.D. Paste sheet'!AC1409="","",'S.D. Paste sheet'!AC1409)</f>
        <v/>
      </c>
      <c r="AD1409" s="20" t="str">
        <f>IF('S.D. Paste sheet'!AD1409="","",'S.D. Paste sheet'!AD1409)</f>
        <v/>
      </c>
      <c r="AE1409" s="28"/>
      <c r="AF1409" t="str">
        <f>IF(AK1409="","",IF(AK1409&gt;0,COUNT($AG$2:AG1409),""))</f>
        <v/>
      </c>
      <c r="AG1409" s="25" t="str">
        <f t="shared" si="675"/>
        <v/>
      </c>
      <c r="AH1409" s="25" t="str">
        <f t="shared" si="676"/>
        <v/>
      </c>
      <c r="AI1409" s="25" t="str">
        <f t="shared" si="677"/>
        <v/>
      </c>
      <c r="AJ1409" s="25" t="str">
        <f t="shared" si="678"/>
        <v/>
      </c>
      <c r="AK1409" s="25" t="str">
        <f t="shared" si="679"/>
        <v/>
      </c>
      <c r="AL1409" s="25" t="str">
        <f t="shared" si="680"/>
        <v/>
      </c>
      <c r="AM1409" s="25" t="str">
        <f t="shared" si="681"/>
        <v/>
      </c>
      <c r="AN1409" s="25" t="str">
        <f t="shared" si="682"/>
        <v/>
      </c>
      <c r="AO1409" s="25" t="str">
        <f t="shared" si="683"/>
        <v/>
      </c>
      <c r="AP1409" s="25" t="str">
        <f t="shared" si="684"/>
        <v/>
      </c>
      <c r="AQ1409" s="25" t="str">
        <f t="shared" si="685"/>
        <v/>
      </c>
      <c r="AR1409" s="25" t="str">
        <f t="shared" si="686"/>
        <v/>
      </c>
      <c r="AS1409" s="25" t="str">
        <f t="shared" si="687"/>
        <v/>
      </c>
      <c r="AT1409" s="25" t="str">
        <f t="shared" si="688"/>
        <v/>
      </c>
      <c r="AU1409" s="25" t="str">
        <f t="shared" si="689"/>
        <v/>
      </c>
      <c r="AV1409" s="25" t="str">
        <f t="shared" si="690"/>
        <v/>
      </c>
      <c r="AX1409" t="str">
        <f>IF(BC1409="","",IF(BC1409&gt;0,COUNT($AY$2:AY1409),""))</f>
        <v/>
      </c>
      <c r="AY1409" s="25" t="str">
        <f t="shared" si="691"/>
        <v/>
      </c>
      <c r="AZ1409" s="25" t="str">
        <f t="shared" si="692"/>
        <v/>
      </c>
      <c r="BA1409" s="25" t="str">
        <f t="shared" si="693"/>
        <v/>
      </c>
      <c r="BB1409" s="25" t="str">
        <f t="shared" si="694"/>
        <v/>
      </c>
      <c r="BC1409" s="25" t="str">
        <f t="shared" si="695"/>
        <v/>
      </c>
      <c r="BD1409" s="25" t="str">
        <f t="shared" si="696"/>
        <v/>
      </c>
      <c r="BE1409" s="25" t="str">
        <f t="shared" si="697"/>
        <v/>
      </c>
      <c r="BF1409" s="25" t="str">
        <f t="shared" si="698"/>
        <v/>
      </c>
      <c r="BG1409" s="25" t="str">
        <f t="shared" si="699"/>
        <v/>
      </c>
      <c r="BH1409" s="25" t="str">
        <f t="shared" si="700"/>
        <v/>
      </c>
      <c r="BI1409" s="25" t="str">
        <f t="shared" si="701"/>
        <v/>
      </c>
      <c r="BJ1409" s="25" t="str">
        <f t="shared" si="702"/>
        <v/>
      </c>
      <c r="BK1409" s="25" t="str">
        <f t="shared" si="703"/>
        <v/>
      </c>
      <c r="BL1409" s="25" t="str">
        <f t="shared" si="704"/>
        <v/>
      </c>
      <c r="BM1409" s="25" t="str">
        <f t="shared" si="705"/>
        <v/>
      </c>
      <c r="BN1409" s="25" t="str">
        <f t="shared" si="706"/>
        <v/>
      </c>
    </row>
    <row r="1410" spans="1:66" x14ac:dyDescent="0.25">
      <c r="A1410" s="20" t="str">
        <f>IF('S.D. Paste sheet'!A1410="","",'S.D. Paste sheet'!A1410)</f>
        <v/>
      </c>
      <c r="B1410" s="20" t="str">
        <f>IF('S.D. Paste sheet'!B1410="","",'S.D. Paste sheet'!B1410)</f>
        <v/>
      </c>
      <c r="C1410" s="20" t="str">
        <f>IF('S.D. Paste sheet'!C1410="","",'S.D. Paste sheet'!C1410)</f>
        <v/>
      </c>
      <c r="D1410" s="20" t="str">
        <f>IF('S.D. Paste sheet'!D1410="","",'S.D. Paste sheet'!D1410)</f>
        <v/>
      </c>
      <c r="E1410" s="20" t="str">
        <f>IF('S.D. Paste sheet'!E1410="","",UPPER('S.D. Paste sheet'!E1410))</f>
        <v/>
      </c>
      <c r="F1410" s="20" t="str">
        <f>IF('S.D. Paste sheet'!F1410="","",'S.D. Paste sheet'!F1410)</f>
        <v/>
      </c>
      <c r="G1410" s="20" t="str">
        <f>IF('S.D. Paste sheet'!G1410="","",UPPER('S.D. Paste sheet'!G1410))</f>
        <v/>
      </c>
      <c r="H1410" s="20" t="str">
        <f>IF('S.D. Paste sheet'!H1410="","",UPPER('S.D. Paste sheet'!H1410))</f>
        <v/>
      </c>
      <c r="I1410" s="20" t="str">
        <f>IF('S.D. Paste sheet'!I1410="","",'S.D. Paste sheet'!I1410)</f>
        <v/>
      </c>
      <c r="J1410" s="20" t="str">
        <f>IF('S.D. Paste sheet'!J1410="","",'S.D. Paste sheet'!J1410)</f>
        <v/>
      </c>
      <c r="K1410" s="20" t="str">
        <f>IF('S.D. Paste sheet'!K1410="","",'S.D. Paste sheet'!K1410)</f>
        <v/>
      </c>
      <c r="L1410" s="20" t="str">
        <f>IF('S.D. Paste sheet'!L1410="","",'S.D. Paste sheet'!L1410)</f>
        <v/>
      </c>
      <c r="M1410" s="20" t="str">
        <f>IF('S.D. Paste sheet'!M1410="","",'S.D. Paste sheet'!M1410)</f>
        <v/>
      </c>
      <c r="N1410" s="20" t="str">
        <f>IF('S.D. Paste sheet'!N1410="","",'S.D. Paste sheet'!N1410)</f>
        <v/>
      </c>
      <c r="O1410" s="20" t="str">
        <f>IF('S.D. Paste sheet'!O1410="","",'S.D. Paste sheet'!O1410)</f>
        <v/>
      </c>
      <c r="P1410" s="20" t="str">
        <f>IF('S.D. Paste sheet'!P1410="","",'S.D. Paste sheet'!P1410)</f>
        <v/>
      </c>
      <c r="Q1410" s="20" t="str">
        <f>IF('S.D. Paste sheet'!Q1410="","",'S.D. Paste sheet'!Q1410)</f>
        <v/>
      </c>
      <c r="R1410" s="20" t="str">
        <f>IF('S.D. Paste sheet'!R1410="","",'S.D. Paste sheet'!R1410)</f>
        <v/>
      </c>
      <c r="S1410" s="20" t="str">
        <f>IF('S.D. Paste sheet'!S1410="","",'S.D. Paste sheet'!S1410)</f>
        <v/>
      </c>
      <c r="T1410" s="20" t="str">
        <f>IF('S.D. Paste sheet'!T1410="","",'S.D. Paste sheet'!T1410)</f>
        <v/>
      </c>
      <c r="U1410" s="20" t="str">
        <f>IF('S.D. Paste sheet'!U1410="","",'S.D. Paste sheet'!U1410)</f>
        <v/>
      </c>
      <c r="V1410" s="20" t="str">
        <f>IF('S.D. Paste sheet'!V1410="","",'S.D. Paste sheet'!V1410)</f>
        <v/>
      </c>
      <c r="W1410" s="20" t="str">
        <f>IF('S.D. Paste sheet'!W1410="","",'S.D. Paste sheet'!W1410)</f>
        <v/>
      </c>
      <c r="X1410" s="20" t="str">
        <f>IF('S.D. Paste sheet'!X1410="","",'S.D. Paste sheet'!X1410)</f>
        <v/>
      </c>
      <c r="Y1410" s="20" t="str">
        <f>IF('S.D. Paste sheet'!Y1410="","",'S.D. Paste sheet'!Y1410)</f>
        <v/>
      </c>
      <c r="Z1410" s="20" t="str">
        <f>IF('S.D. Paste sheet'!Z1410="","",'S.D. Paste sheet'!Z1410)</f>
        <v/>
      </c>
      <c r="AA1410" s="20" t="str">
        <f>IF('S.D. Paste sheet'!AA1410="","",'S.D. Paste sheet'!AA1410)</f>
        <v/>
      </c>
      <c r="AB1410" s="20" t="str">
        <f>IF('S.D. Paste sheet'!AB1410="","",'S.D. Paste sheet'!AB1410)</f>
        <v/>
      </c>
      <c r="AC1410" s="20" t="str">
        <f>IF('S.D. Paste sheet'!AC1410="","",'S.D. Paste sheet'!AC1410)</f>
        <v/>
      </c>
      <c r="AD1410" s="20" t="str">
        <f>IF('S.D. Paste sheet'!AD1410="","",'S.D. Paste sheet'!AD1410)</f>
        <v/>
      </c>
      <c r="AE1410" s="28"/>
      <c r="AF1410" t="str">
        <f>IF(AK1410="","",IF(AK1410&gt;0,COUNT($AG$2:AG1410),""))</f>
        <v/>
      </c>
      <c r="AG1410" s="25" t="str">
        <f t="shared" si="675"/>
        <v/>
      </c>
      <c r="AH1410" s="25" t="str">
        <f t="shared" si="676"/>
        <v/>
      </c>
      <c r="AI1410" s="25" t="str">
        <f t="shared" si="677"/>
        <v/>
      </c>
      <c r="AJ1410" s="25" t="str">
        <f t="shared" si="678"/>
        <v/>
      </c>
      <c r="AK1410" s="25" t="str">
        <f t="shared" si="679"/>
        <v/>
      </c>
      <c r="AL1410" s="25" t="str">
        <f t="shared" si="680"/>
        <v/>
      </c>
      <c r="AM1410" s="25" t="str">
        <f t="shared" si="681"/>
        <v/>
      </c>
      <c r="AN1410" s="25" t="str">
        <f t="shared" si="682"/>
        <v/>
      </c>
      <c r="AO1410" s="25" t="str">
        <f t="shared" si="683"/>
        <v/>
      </c>
      <c r="AP1410" s="25" t="str">
        <f t="shared" si="684"/>
        <v/>
      </c>
      <c r="AQ1410" s="25" t="str">
        <f t="shared" si="685"/>
        <v/>
      </c>
      <c r="AR1410" s="25" t="str">
        <f t="shared" si="686"/>
        <v/>
      </c>
      <c r="AS1410" s="25" t="str">
        <f t="shared" si="687"/>
        <v/>
      </c>
      <c r="AT1410" s="25" t="str">
        <f t="shared" si="688"/>
        <v/>
      </c>
      <c r="AU1410" s="25" t="str">
        <f t="shared" si="689"/>
        <v/>
      </c>
      <c r="AV1410" s="25" t="str">
        <f t="shared" si="690"/>
        <v/>
      </c>
      <c r="AX1410" t="str">
        <f>IF(BC1410="","",IF(BC1410&gt;0,COUNT($AY$2:AY1410),""))</f>
        <v/>
      </c>
      <c r="AY1410" s="25" t="str">
        <f t="shared" si="691"/>
        <v/>
      </c>
      <c r="AZ1410" s="25" t="str">
        <f t="shared" si="692"/>
        <v/>
      </c>
      <c r="BA1410" s="25" t="str">
        <f t="shared" si="693"/>
        <v/>
      </c>
      <c r="BB1410" s="25" t="str">
        <f t="shared" si="694"/>
        <v/>
      </c>
      <c r="BC1410" s="25" t="str">
        <f t="shared" si="695"/>
        <v/>
      </c>
      <c r="BD1410" s="25" t="str">
        <f t="shared" si="696"/>
        <v/>
      </c>
      <c r="BE1410" s="25" t="str">
        <f t="shared" si="697"/>
        <v/>
      </c>
      <c r="BF1410" s="25" t="str">
        <f t="shared" si="698"/>
        <v/>
      </c>
      <c r="BG1410" s="25" t="str">
        <f t="shared" si="699"/>
        <v/>
      </c>
      <c r="BH1410" s="25" t="str">
        <f t="shared" si="700"/>
        <v/>
      </c>
      <c r="BI1410" s="25" t="str">
        <f t="shared" si="701"/>
        <v/>
      </c>
      <c r="BJ1410" s="25" t="str">
        <f t="shared" si="702"/>
        <v/>
      </c>
      <c r="BK1410" s="25" t="str">
        <f t="shared" si="703"/>
        <v/>
      </c>
      <c r="BL1410" s="25" t="str">
        <f t="shared" si="704"/>
        <v/>
      </c>
      <c r="BM1410" s="25" t="str">
        <f t="shared" si="705"/>
        <v/>
      </c>
      <c r="BN1410" s="25" t="str">
        <f t="shared" si="706"/>
        <v/>
      </c>
    </row>
    <row r="1411" spans="1:66" x14ac:dyDescent="0.25">
      <c r="A1411" s="20" t="str">
        <f>IF('S.D. Paste sheet'!A1411="","",'S.D. Paste sheet'!A1411)</f>
        <v/>
      </c>
      <c r="B1411" s="20" t="str">
        <f>IF('S.D. Paste sheet'!B1411="","",'S.D. Paste sheet'!B1411)</f>
        <v/>
      </c>
      <c r="C1411" s="20" t="str">
        <f>IF('S.D. Paste sheet'!C1411="","",'S.D. Paste sheet'!C1411)</f>
        <v/>
      </c>
      <c r="D1411" s="20" t="str">
        <f>IF('S.D. Paste sheet'!D1411="","",'S.D. Paste sheet'!D1411)</f>
        <v/>
      </c>
      <c r="E1411" s="20" t="str">
        <f>IF('S.D. Paste sheet'!E1411="","",UPPER('S.D. Paste sheet'!E1411))</f>
        <v/>
      </c>
      <c r="F1411" s="20" t="str">
        <f>IF('S.D. Paste sheet'!F1411="","",'S.D. Paste sheet'!F1411)</f>
        <v/>
      </c>
      <c r="G1411" s="20" t="str">
        <f>IF('S.D. Paste sheet'!G1411="","",UPPER('S.D. Paste sheet'!G1411))</f>
        <v/>
      </c>
      <c r="H1411" s="20" t="str">
        <f>IF('S.D. Paste sheet'!H1411="","",UPPER('S.D. Paste sheet'!H1411))</f>
        <v/>
      </c>
      <c r="I1411" s="20" t="str">
        <f>IF('S.D. Paste sheet'!I1411="","",'S.D. Paste sheet'!I1411)</f>
        <v/>
      </c>
      <c r="J1411" s="20" t="str">
        <f>IF('S.D. Paste sheet'!J1411="","",'S.D. Paste sheet'!J1411)</f>
        <v/>
      </c>
      <c r="K1411" s="20" t="str">
        <f>IF('S.D. Paste sheet'!K1411="","",'S.D. Paste sheet'!K1411)</f>
        <v/>
      </c>
      <c r="L1411" s="20" t="str">
        <f>IF('S.D. Paste sheet'!L1411="","",'S.D. Paste sheet'!L1411)</f>
        <v/>
      </c>
      <c r="M1411" s="20" t="str">
        <f>IF('S.D. Paste sheet'!M1411="","",'S.D. Paste sheet'!M1411)</f>
        <v/>
      </c>
      <c r="N1411" s="20" t="str">
        <f>IF('S.D. Paste sheet'!N1411="","",'S.D. Paste sheet'!N1411)</f>
        <v/>
      </c>
      <c r="O1411" s="20" t="str">
        <f>IF('S.D. Paste sheet'!O1411="","",'S.D. Paste sheet'!O1411)</f>
        <v/>
      </c>
      <c r="P1411" s="20" t="str">
        <f>IF('S.D. Paste sheet'!P1411="","",'S.D. Paste sheet'!P1411)</f>
        <v/>
      </c>
      <c r="Q1411" s="20" t="str">
        <f>IF('S.D. Paste sheet'!Q1411="","",'S.D. Paste sheet'!Q1411)</f>
        <v/>
      </c>
      <c r="R1411" s="20" t="str">
        <f>IF('S.D. Paste sheet'!R1411="","",'S.D. Paste sheet'!R1411)</f>
        <v/>
      </c>
      <c r="S1411" s="20" t="str">
        <f>IF('S.D. Paste sheet'!S1411="","",'S.D. Paste sheet'!S1411)</f>
        <v/>
      </c>
      <c r="T1411" s="20" t="str">
        <f>IF('S.D. Paste sheet'!T1411="","",'S.D. Paste sheet'!T1411)</f>
        <v/>
      </c>
      <c r="U1411" s="20" t="str">
        <f>IF('S.D. Paste sheet'!U1411="","",'S.D. Paste sheet'!U1411)</f>
        <v/>
      </c>
      <c r="V1411" s="20" t="str">
        <f>IF('S.D. Paste sheet'!V1411="","",'S.D. Paste sheet'!V1411)</f>
        <v/>
      </c>
      <c r="W1411" s="20" t="str">
        <f>IF('S.D. Paste sheet'!W1411="","",'S.D. Paste sheet'!W1411)</f>
        <v/>
      </c>
      <c r="X1411" s="20" t="str">
        <f>IF('S.D. Paste sheet'!X1411="","",'S.D. Paste sheet'!X1411)</f>
        <v/>
      </c>
      <c r="Y1411" s="20" t="str">
        <f>IF('S.D. Paste sheet'!Y1411="","",'S.D. Paste sheet'!Y1411)</f>
        <v/>
      </c>
      <c r="Z1411" s="20" t="str">
        <f>IF('S.D. Paste sheet'!Z1411="","",'S.D. Paste sheet'!Z1411)</f>
        <v/>
      </c>
      <c r="AA1411" s="20" t="str">
        <f>IF('S.D. Paste sheet'!AA1411="","",'S.D. Paste sheet'!AA1411)</f>
        <v/>
      </c>
      <c r="AB1411" s="20" t="str">
        <f>IF('S.D. Paste sheet'!AB1411="","",'S.D. Paste sheet'!AB1411)</f>
        <v/>
      </c>
      <c r="AC1411" s="20" t="str">
        <f>IF('S.D. Paste sheet'!AC1411="","",'S.D. Paste sheet'!AC1411)</f>
        <v/>
      </c>
      <c r="AD1411" s="20" t="str">
        <f>IF('S.D. Paste sheet'!AD1411="","",'S.D. Paste sheet'!AD1411)</f>
        <v/>
      </c>
      <c r="AE1411" s="28"/>
      <c r="AF1411" t="str">
        <f>IF(AK1411="","",IF(AK1411&gt;0,COUNT($AG$2:AG1411),""))</f>
        <v/>
      </c>
      <c r="AG1411" s="25" t="str">
        <f t="shared" ref="AG1411:AG1474" si="707">IF(AND($AJ$1=8,$A1411=8),A1411,"")</f>
        <v/>
      </c>
      <c r="AH1411" s="25" t="str">
        <f t="shared" ref="AH1411:AH1474" si="708">IF(AND($AJ$1=8,$A1411=8),B1411,"")</f>
        <v/>
      </c>
      <c r="AI1411" s="25" t="str">
        <f t="shared" ref="AI1411:AI1474" si="709">IF(AND($AJ$1=8,$A1411=8),C1411,"")</f>
        <v/>
      </c>
      <c r="AJ1411" s="25" t="str">
        <f t="shared" ref="AJ1411:AJ1474" si="710">IF(AND($AJ$1=8,$A1411=8),D1411,"")</f>
        <v/>
      </c>
      <c r="AK1411" s="25" t="str">
        <f t="shared" ref="AK1411:AK1474" si="711">IF(AND($AJ$1=8,$A1411=8),E1411,"")</f>
        <v/>
      </c>
      <c r="AL1411" s="25" t="str">
        <f t="shared" ref="AL1411:AL1474" si="712">IF(AND($AJ$1=8,$A1411=8),F1411,"")</f>
        <v/>
      </c>
      <c r="AM1411" s="25" t="str">
        <f t="shared" ref="AM1411:AM1474" si="713">IF(AND($AJ$1=8,$A1411=8),G1411,"")</f>
        <v/>
      </c>
      <c r="AN1411" s="25" t="str">
        <f t="shared" ref="AN1411:AN1474" si="714">IF(AND($AJ$1=8,$A1411=8),H1411,"")</f>
        <v/>
      </c>
      <c r="AO1411" s="25" t="str">
        <f t="shared" ref="AO1411:AO1474" si="715">IF(AND($AJ$1=8,$A1411=8),I1411,"")</f>
        <v/>
      </c>
      <c r="AP1411" s="25" t="str">
        <f t="shared" ref="AP1411:AP1474" si="716">IF(AND($AJ$1=8,$A1411=8),J1411,"")</f>
        <v/>
      </c>
      <c r="AQ1411" s="25" t="str">
        <f t="shared" ref="AQ1411:AQ1474" si="717">IF(AND($AJ$1=8,$A1411=8),K1411,"")</f>
        <v/>
      </c>
      <c r="AR1411" s="25" t="str">
        <f t="shared" ref="AR1411:AR1474" si="718">IF(AND($AJ$1=8,$A1411=8),L1411,"")</f>
        <v/>
      </c>
      <c r="AS1411" s="25" t="str">
        <f t="shared" ref="AS1411:AS1474" si="719">IF(AND($AJ$1=8,$A1411=8),M1411,"")</f>
        <v/>
      </c>
      <c r="AT1411" s="25" t="str">
        <f t="shared" ref="AT1411:AT1474" si="720">IF(AND($AJ$1=8,$A1411=8),N1411,"")</f>
        <v/>
      </c>
      <c r="AU1411" s="25" t="str">
        <f t="shared" ref="AU1411:AU1474" si="721">IF(AND($AJ$1=8,$A1411=8),O1411,"")</f>
        <v/>
      </c>
      <c r="AV1411" s="25" t="str">
        <f t="shared" ref="AV1411:AV1474" si="722">IF(AND($AJ$1=8,$A1411=8),P1411,"")</f>
        <v/>
      </c>
      <c r="AX1411" t="str">
        <f>IF(BC1411="","",IF(BC1411&gt;0,COUNT($AY$2:AY1411),""))</f>
        <v/>
      </c>
      <c r="AY1411" s="25" t="str">
        <f t="shared" ref="AY1411:AY1474" si="723">IF(AND($BB$1=8,$A1411=8,$BC$1=B1411),A1411,"")</f>
        <v/>
      </c>
      <c r="AZ1411" s="25" t="str">
        <f t="shared" ref="AZ1411:AZ1474" si="724">IF(AND($BB$1=8,$A1411=8,$BC$1=$B1411),B1411,"")</f>
        <v/>
      </c>
      <c r="BA1411" s="25" t="str">
        <f t="shared" ref="BA1411:BA1474" si="725">IF(AND($BB$1=8,$A1411=8,$BC$1=$B1411),C1411,"")</f>
        <v/>
      </c>
      <c r="BB1411" s="25" t="str">
        <f t="shared" ref="BB1411:BB1474" si="726">IF(AND($BB$1=8,$A1411=8,$BC$1=$B1411),D1411,"")</f>
        <v/>
      </c>
      <c r="BC1411" s="25" t="str">
        <f t="shared" ref="BC1411:BC1474" si="727">IF(AND($BB$1=8,$A1411=8,$BC$1=$B1411),E1411,"")</f>
        <v/>
      </c>
      <c r="BD1411" s="25" t="str">
        <f t="shared" ref="BD1411:BD1474" si="728">IF(AND($BB$1=8,$A1411=8,$BC$1=$B1411),F1411,"")</f>
        <v/>
      </c>
      <c r="BE1411" s="25" t="str">
        <f t="shared" ref="BE1411:BE1474" si="729">IF(AND($BB$1=8,$A1411=8,$BC$1=$B1411),G1411,"")</f>
        <v/>
      </c>
      <c r="BF1411" s="25" t="str">
        <f t="shared" ref="BF1411:BF1474" si="730">IF(AND($BB$1=8,$A1411=8,$BC$1=$B1411),H1411,"")</f>
        <v/>
      </c>
      <c r="BG1411" s="25" t="str">
        <f t="shared" ref="BG1411:BG1474" si="731">IF(AND($BB$1=8,$A1411=8,$BC$1=$B1411),I1411,"")</f>
        <v/>
      </c>
      <c r="BH1411" s="25" t="str">
        <f t="shared" ref="BH1411:BH1474" si="732">IF(AND($BB$1=8,$A1411=8,$BC$1=$B1411),J1411,"")</f>
        <v/>
      </c>
      <c r="BI1411" s="25" t="str">
        <f t="shared" ref="BI1411:BI1474" si="733">IF(AND($BB$1=8,$A1411=8,$BC$1=$B1411),K1411,"")</f>
        <v/>
      </c>
      <c r="BJ1411" s="25" t="str">
        <f t="shared" ref="BJ1411:BJ1474" si="734">IF(AND($BB$1=8,$A1411=8,$BC$1=$B1411),L1411,"")</f>
        <v/>
      </c>
      <c r="BK1411" s="25" t="str">
        <f t="shared" ref="BK1411:BK1474" si="735">IF(AND($BB$1=8,$A1411=8,$BC$1=$B1411),M1411,"")</f>
        <v/>
      </c>
      <c r="BL1411" s="25" t="str">
        <f t="shared" ref="BL1411:BL1474" si="736">IF(AND($BB$1=8,$A1411=8,$BC$1=$B1411),N1411,"")</f>
        <v/>
      </c>
      <c r="BM1411" s="25" t="str">
        <f t="shared" ref="BM1411:BM1474" si="737">IF(AND($BB$1=8,$A1411=8,$BC$1=$B1411),O1411,"")</f>
        <v/>
      </c>
      <c r="BN1411" s="25" t="str">
        <f t="shared" ref="BN1411:BN1474" si="738">IF(AND($BB$1=8,$A1411=8,$BC$1=$B1411),P1411,"")</f>
        <v/>
      </c>
    </row>
    <row r="1412" spans="1:66" x14ac:dyDescent="0.25">
      <c r="A1412" s="20" t="str">
        <f>IF('S.D. Paste sheet'!A1412="","",'S.D. Paste sheet'!A1412)</f>
        <v/>
      </c>
      <c r="B1412" s="20" t="str">
        <f>IF('S.D. Paste sheet'!B1412="","",'S.D. Paste sheet'!B1412)</f>
        <v/>
      </c>
      <c r="C1412" s="20" t="str">
        <f>IF('S.D. Paste sheet'!C1412="","",'S.D. Paste sheet'!C1412)</f>
        <v/>
      </c>
      <c r="D1412" s="20" t="str">
        <f>IF('S.D. Paste sheet'!D1412="","",'S.D. Paste sheet'!D1412)</f>
        <v/>
      </c>
      <c r="E1412" s="20" t="str">
        <f>IF('S.D. Paste sheet'!E1412="","",UPPER('S.D. Paste sheet'!E1412))</f>
        <v/>
      </c>
      <c r="F1412" s="20" t="str">
        <f>IF('S.D. Paste sheet'!F1412="","",'S.D. Paste sheet'!F1412)</f>
        <v/>
      </c>
      <c r="G1412" s="20" t="str">
        <f>IF('S.D. Paste sheet'!G1412="","",UPPER('S.D. Paste sheet'!G1412))</f>
        <v/>
      </c>
      <c r="H1412" s="20" t="str">
        <f>IF('S.D. Paste sheet'!H1412="","",UPPER('S.D. Paste sheet'!H1412))</f>
        <v/>
      </c>
      <c r="I1412" s="20" t="str">
        <f>IF('S.D. Paste sheet'!I1412="","",'S.D. Paste sheet'!I1412)</f>
        <v/>
      </c>
      <c r="J1412" s="20" t="str">
        <f>IF('S.D. Paste sheet'!J1412="","",'S.D. Paste sheet'!J1412)</f>
        <v/>
      </c>
      <c r="K1412" s="20" t="str">
        <f>IF('S.D. Paste sheet'!K1412="","",'S.D. Paste sheet'!K1412)</f>
        <v/>
      </c>
      <c r="L1412" s="20" t="str">
        <f>IF('S.D. Paste sheet'!L1412="","",'S.D. Paste sheet'!L1412)</f>
        <v/>
      </c>
      <c r="M1412" s="20" t="str">
        <f>IF('S.D. Paste sheet'!M1412="","",'S.D. Paste sheet'!M1412)</f>
        <v/>
      </c>
      <c r="N1412" s="20" t="str">
        <f>IF('S.D. Paste sheet'!N1412="","",'S.D. Paste sheet'!N1412)</f>
        <v/>
      </c>
      <c r="O1412" s="20" t="str">
        <f>IF('S.D. Paste sheet'!O1412="","",'S.D. Paste sheet'!O1412)</f>
        <v/>
      </c>
      <c r="P1412" s="20" t="str">
        <f>IF('S.D. Paste sheet'!P1412="","",'S.D. Paste sheet'!P1412)</f>
        <v/>
      </c>
      <c r="Q1412" s="20" t="str">
        <f>IF('S.D. Paste sheet'!Q1412="","",'S.D. Paste sheet'!Q1412)</f>
        <v/>
      </c>
      <c r="R1412" s="20" t="str">
        <f>IF('S.D. Paste sheet'!R1412="","",'S.D. Paste sheet'!R1412)</f>
        <v/>
      </c>
      <c r="S1412" s="20" t="str">
        <f>IF('S.D. Paste sheet'!S1412="","",'S.D. Paste sheet'!S1412)</f>
        <v/>
      </c>
      <c r="T1412" s="20" t="str">
        <f>IF('S.D. Paste sheet'!T1412="","",'S.D. Paste sheet'!T1412)</f>
        <v/>
      </c>
      <c r="U1412" s="20" t="str">
        <f>IF('S.D. Paste sheet'!U1412="","",'S.D. Paste sheet'!U1412)</f>
        <v/>
      </c>
      <c r="V1412" s="20" t="str">
        <f>IF('S.D. Paste sheet'!V1412="","",'S.D. Paste sheet'!V1412)</f>
        <v/>
      </c>
      <c r="W1412" s="20" t="str">
        <f>IF('S.D. Paste sheet'!W1412="","",'S.D. Paste sheet'!W1412)</f>
        <v/>
      </c>
      <c r="X1412" s="20" t="str">
        <f>IF('S.D. Paste sheet'!X1412="","",'S.D. Paste sheet'!X1412)</f>
        <v/>
      </c>
      <c r="Y1412" s="20" t="str">
        <f>IF('S.D. Paste sheet'!Y1412="","",'S.D. Paste sheet'!Y1412)</f>
        <v/>
      </c>
      <c r="Z1412" s="20" t="str">
        <f>IF('S.D. Paste sheet'!Z1412="","",'S.D. Paste sheet'!Z1412)</f>
        <v/>
      </c>
      <c r="AA1412" s="20" t="str">
        <f>IF('S.D. Paste sheet'!AA1412="","",'S.D. Paste sheet'!AA1412)</f>
        <v/>
      </c>
      <c r="AB1412" s="20" t="str">
        <f>IF('S.D. Paste sheet'!AB1412="","",'S.D. Paste sheet'!AB1412)</f>
        <v/>
      </c>
      <c r="AC1412" s="20" t="str">
        <f>IF('S.D. Paste sheet'!AC1412="","",'S.D. Paste sheet'!AC1412)</f>
        <v/>
      </c>
      <c r="AD1412" s="20" t="str">
        <f>IF('S.D. Paste sheet'!AD1412="","",'S.D. Paste sheet'!AD1412)</f>
        <v/>
      </c>
      <c r="AE1412" s="28"/>
      <c r="AF1412" t="str">
        <f>IF(AK1412="","",IF(AK1412&gt;0,COUNT($AG$2:AG1412),""))</f>
        <v/>
      </c>
      <c r="AG1412" s="25" t="str">
        <f t="shared" si="707"/>
        <v/>
      </c>
      <c r="AH1412" s="25" t="str">
        <f t="shared" si="708"/>
        <v/>
      </c>
      <c r="AI1412" s="25" t="str">
        <f t="shared" si="709"/>
        <v/>
      </c>
      <c r="AJ1412" s="25" t="str">
        <f t="shared" si="710"/>
        <v/>
      </c>
      <c r="AK1412" s="25" t="str">
        <f t="shared" si="711"/>
        <v/>
      </c>
      <c r="AL1412" s="25" t="str">
        <f t="shared" si="712"/>
        <v/>
      </c>
      <c r="AM1412" s="25" t="str">
        <f t="shared" si="713"/>
        <v/>
      </c>
      <c r="AN1412" s="25" t="str">
        <f t="shared" si="714"/>
        <v/>
      </c>
      <c r="AO1412" s="25" t="str">
        <f t="shared" si="715"/>
        <v/>
      </c>
      <c r="AP1412" s="25" t="str">
        <f t="shared" si="716"/>
        <v/>
      </c>
      <c r="AQ1412" s="25" t="str">
        <f t="shared" si="717"/>
        <v/>
      </c>
      <c r="AR1412" s="25" t="str">
        <f t="shared" si="718"/>
        <v/>
      </c>
      <c r="AS1412" s="25" t="str">
        <f t="shared" si="719"/>
        <v/>
      </c>
      <c r="AT1412" s="25" t="str">
        <f t="shared" si="720"/>
        <v/>
      </c>
      <c r="AU1412" s="25" t="str">
        <f t="shared" si="721"/>
        <v/>
      </c>
      <c r="AV1412" s="25" t="str">
        <f t="shared" si="722"/>
        <v/>
      </c>
      <c r="AX1412" t="str">
        <f>IF(BC1412="","",IF(BC1412&gt;0,COUNT($AY$2:AY1412),""))</f>
        <v/>
      </c>
      <c r="AY1412" s="25" t="str">
        <f t="shared" si="723"/>
        <v/>
      </c>
      <c r="AZ1412" s="25" t="str">
        <f t="shared" si="724"/>
        <v/>
      </c>
      <c r="BA1412" s="25" t="str">
        <f t="shared" si="725"/>
        <v/>
      </c>
      <c r="BB1412" s="25" t="str">
        <f t="shared" si="726"/>
        <v/>
      </c>
      <c r="BC1412" s="25" t="str">
        <f t="shared" si="727"/>
        <v/>
      </c>
      <c r="BD1412" s="25" t="str">
        <f t="shared" si="728"/>
        <v/>
      </c>
      <c r="BE1412" s="25" t="str">
        <f t="shared" si="729"/>
        <v/>
      </c>
      <c r="BF1412" s="25" t="str">
        <f t="shared" si="730"/>
        <v/>
      </c>
      <c r="BG1412" s="25" t="str">
        <f t="shared" si="731"/>
        <v/>
      </c>
      <c r="BH1412" s="25" t="str">
        <f t="shared" si="732"/>
        <v/>
      </c>
      <c r="BI1412" s="25" t="str">
        <f t="shared" si="733"/>
        <v/>
      </c>
      <c r="BJ1412" s="25" t="str">
        <f t="shared" si="734"/>
        <v/>
      </c>
      <c r="BK1412" s="25" t="str">
        <f t="shared" si="735"/>
        <v/>
      </c>
      <c r="BL1412" s="25" t="str">
        <f t="shared" si="736"/>
        <v/>
      </c>
      <c r="BM1412" s="25" t="str">
        <f t="shared" si="737"/>
        <v/>
      </c>
      <c r="BN1412" s="25" t="str">
        <f t="shared" si="738"/>
        <v/>
      </c>
    </row>
    <row r="1413" spans="1:66" x14ac:dyDescent="0.25">
      <c r="A1413" s="20" t="str">
        <f>IF('S.D. Paste sheet'!A1413="","",'S.D. Paste sheet'!A1413)</f>
        <v/>
      </c>
      <c r="B1413" s="20" t="str">
        <f>IF('S.D. Paste sheet'!B1413="","",'S.D. Paste sheet'!B1413)</f>
        <v/>
      </c>
      <c r="C1413" s="20" t="str">
        <f>IF('S.D. Paste sheet'!C1413="","",'S.D. Paste sheet'!C1413)</f>
        <v/>
      </c>
      <c r="D1413" s="20" t="str">
        <f>IF('S.D. Paste sheet'!D1413="","",'S.D. Paste sheet'!D1413)</f>
        <v/>
      </c>
      <c r="E1413" s="20" t="str">
        <f>IF('S.D. Paste sheet'!E1413="","",UPPER('S.D. Paste sheet'!E1413))</f>
        <v/>
      </c>
      <c r="F1413" s="20" t="str">
        <f>IF('S.D. Paste sheet'!F1413="","",'S.D. Paste sheet'!F1413)</f>
        <v/>
      </c>
      <c r="G1413" s="20" t="str">
        <f>IF('S.D. Paste sheet'!G1413="","",UPPER('S.D. Paste sheet'!G1413))</f>
        <v/>
      </c>
      <c r="H1413" s="20" t="str">
        <f>IF('S.D. Paste sheet'!H1413="","",UPPER('S.D. Paste sheet'!H1413))</f>
        <v/>
      </c>
      <c r="I1413" s="20" t="str">
        <f>IF('S.D. Paste sheet'!I1413="","",'S.D. Paste sheet'!I1413)</f>
        <v/>
      </c>
      <c r="J1413" s="20" t="str">
        <f>IF('S.D. Paste sheet'!J1413="","",'S.D. Paste sheet'!J1413)</f>
        <v/>
      </c>
      <c r="K1413" s="20" t="str">
        <f>IF('S.D. Paste sheet'!K1413="","",'S.D. Paste sheet'!K1413)</f>
        <v/>
      </c>
      <c r="L1413" s="20" t="str">
        <f>IF('S.D. Paste sheet'!L1413="","",'S.D. Paste sheet'!L1413)</f>
        <v/>
      </c>
      <c r="M1413" s="20" t="str">
        <f>IF('S.D. Paste sheet'!M1413="","",'S.D. Paste sheet'!M1413)</f>
        <v/>
      </c>
      <c r="N1413" s="20" t="str">
        <f>IF('S.D. Paste sheet'!N1413="","",'S.D. Paste sheet'!N1413)</f>
        <v/>
      </c>
      <c r="O1413" s="20" t="str">
        <f>IF('S.D. Paste sheet'!O1413="","",'S.D. Paste sheet'!O1413)</f>
        <v/>
      </c>
      <c r="P1413" s="20" t="str">
        <f>IF('S.D. Paste sheet'!P1413="","",'S.D. Paste sheet'!P1413)</f>
        <v/>
      </c>
      <c r="Q1413" s="20" t="str">
        <f>IF('S.D. Paste sheet'!Q1413="","",'S.D. Paste sheet'!Q1413)</f>
        <v/>
      </c>
      <c r="R1413" s="20" t="str">
        <f>IF('S.D. Paste sheet'!R1413="","",'S.D. Paste sheet'!R1413)</f>
        <v/>
      </c>
      <c r="S1413" s="20" t="str">
        <f>IF('S.D. Paste sheet'!S1413="","",'S.D. Paste sheet'!S1413)</f>
        <v/>
      </c>
      <c r="T1413" s="20" t="str">
        <f>IF('S.D. Paste sheet'!T1413="","",'S.D. Paste sheet'!T1413)</f>
        <v/>
      </c>
      <c r="U1413" s="20" t="str">
        <f>IF('S.D. Paste sheet'!U1413="","",'S.D. Paste sheet'!U1413)</f>
        <v/>
      </c>
      <c r="V1413" s="20" t="str">
        <f>IF('S.D. Paste sheet'!V1413="","",'S.D. Paste sheet'!V1413)</f>
        <v/>
      </c>
      <c r="W1413" s="20" t="str">
        <f>IF('S.D. Paste sheet'!W1413="","",'S.D. Paste sheet'!W1413)</f>
        <v/>
      </c>
      <c r="X1413" s="20" t="str">
        <f>IF('S.D. Paste sheet'!X1413="","",'S.D. Paste sheet'!X1413)</f>
        <v/>
      </c>
      <c r="Y1413" s="20" t="str">
        <f>IF('S.D. Paste sheet'!Y1413="","",'S.D. Paste sheet'!Y1413)</f>
        <v/>
      </c>
      <c r="Z1413" s="20" t="str">
        <f>IF('S.D. Paste sheet'!Z1413="","",'S.D. Paste sheet'!Z1413)</f>
        <v/>
      </c>
      <c r="AA1413" s="20" t="str">
        <f>IF('S.D. Paste sheet'!AA1413="","",'S.D. Paste sheet'!AA1413)</f>
        <v/>
      </c>
      <c r="AB1413" s="20" t="str">
        <f>IF('S.D. Paste sheet'!AB1413="","",'S.D. Paste sheet'!AB1413)</f>
        <v/>
      </c>
      <c r="AC1413" s="20" t="str">
        <f>IF('S.D. Paste sheet'!AC1413="","",'S.D. Paste sheet'!AC1413)</f>
        <v/>
      </c>
      <c r="AD1413" s="20" t="str">
        <f>IF('S.D. Paste sheet'!AD1413="","",'S.D. Paste sheet'!AD1413)</f>
        <v/>
      </c>
      <c r="AE1413" s="28"/>
      <c r="AF1413" t="str">
        <f>IF(AK1413="","",IF(AK1413&gt;0,COUNT($AG$2:AG1413),""))</f>
        <v/>
      </c>
      <c r="AG1413" s="25" t="str">
        <f t="shared" si="707"/>
        <v/>
      </c>
      <c r="AH1413" s="25" t="str">
        <f t="shared" si="708"/>
        <v/>
      </c>
      <c r="AI1413" s="25" t="str">
        <f t="shared" si="709"/>
        <v/>
      </c>
      <c r="AJ1413" s="25" t="str">
        <f t="shared" si="710"/>
        <v/>
      </c>
      <c r="AK1413" s="25" t="str">
        <f t="shared" si="711"/>
        <v/>
      </c>
      <c r="AL1413" s="25" t="str">
        <f t="shared" si="712"/>
        <v/>
      </c>
      <c r="AM1413" s="25" t="str">
        <f t="shared" si="713"/>
        <v/>
      </c>
      <c r="AN1413" s="25" t="str">
        <f t="shared" si="714"/>
        <v/>
      </c>
      <c r="AO1413" s="25" t="str">
        <f t="shared" si="715"/>
        <v/>
      </c>
      <c r="AP1413" s="25" t="str">
        <f t="shared" si="716"/>
        <v/>
      </c>
      <c r="AQ1413" s="25" t="str">
        <f t="shared" si="717"/>
        <v/>
      </c>
      <c r="AR1413" s="25" t="str">
        <f t="shared" si="718"/>
        <v/>
      </c>
      <c r="AS1413" s="25" t="str">
        <f t="shared" si="719"/>
        <v/>
      </c>
      <c r="AT1413" s="25" t="str">
        <f t="shared" si="720"/>
        <v/>
      </c>
      <c r="AU1413" s="25" t="str">
        <f t="shared" si="721"/>
        <v/>
      </c>
      <c r="AV1413" s="25" t="str">
        <f t="shared" si="722"/>
        <v/>
      </c>
      <c r="AX1413" t="str">
        <f>IF(BC1413="","",IF(BC1413&gt;0,COUNT($AY$2:AY1413),""))</f>
        <v/>
      </c>
      <c r="AY1413" s="25" t="str">
        <f t="shared" si="723"/>
        <v/>
      </c>
      <c r="AZ1413" s="25" t="str">
        <f t="shared" si="724"/>
        <v/>
      </c>
      <c r="BA1413" s="25" t="str">
        <f t="shared" si="725"/>
        <v/>
      </c>
      <c r="BB1413" s="25" t="str">
        <f t="shared" si="726"/>
        <v/>
      </c>
      <c r="BC1413" s="25" t="str">
        <f t="shared" si="727"/>
        <v/>
      </c>
      <c r="BD1413" s="25" t="str">
        <f t="shared" si="728"/>
        <v/>
      </c>
      <c r="BE1413" s="25" t="str">
        <f t="shared" si="729"/>
        <v/>
      </c>
      <c r="BF1413" s="25" t="str">
        <f t="shared" si="730"/>
        <v/>
      </c>
      <c r="BG1413" s="25" t="str">
        <f t="shared" si="731"/>
        <v/>
      </c>
      <c r="BH1413" s="25" t="str">
        <f t="shared" si="732"/>
        <v/>
      </c>
      <c r="BI1413" s="25" t="str">
        <f t="shared" si="733"/>
        <v/>
      </c>
      <c r="BJ1413" s="25" t="str">
        <f t="shared" si="734"/>
        <v/>
      </c>
      <c r="BK1413" s="25" t="str">
        <f t="shared" si="735"/>
        <v/>
      </c>
      <c r="BL1413" s="25" t="str">
        <f t="shared" si="736"/>
        <v/>
      </c>
      <c r="BM1413" s="25" t="str">
        <f t="shared" si="737"/>
        <v/>
      </c>
      <c r="BN1413" s="25" t="str">
        <f t="shared" si="738"/>
        <v/>
      </c>
    </row>
    <row r="1414" spans="1:66" x14ac:dyDescent="0.25">
      <c r="A1414" s="20" t="str">
        <f>IF('S.D. Paste sheet'!A1414="","",'S.D. Paste sheet'!A1414)</f>
        <v/>
      </c>
      <c r="B1414" s="20" t="str">
        <f>IF('S.D. Paste sheet'!B1414="","",'S.D. Paste sheet'!B1414)</f>
        <v/>
      </c>
      <c r="C1414" s="20" t="str">
        <f>IF('S.D. Paste sheet'!C1414="","",'S.D. Paste sheet'!C1414)</f>
        <v/>
      </c>
      <c r="D1414" s="20" t="str">
        <f>IF('S.D. Paste sheet'!D1414="","",'S.D. Paste sheet'!D1414)</f>
        <v/>
      </c>
      <c r="E1414" s="20" t="str">
        <f>IF('S.D. Paste sheet'!E1414="","",UPPER('S.D. Paste sheet'!E1414))</f>
        <v/>
      </c>
      <c r="F1414" s="20" t="str">
        <f>IF('S.D. Paste sheet'!F1414="","",'S.D. Paste sheet'!F1414)</f>
        <v/>
      </c>
      <c r="G1414" s="20" t="str">
        <f>IF('S.D. Paste sheet'!G1414="","",UPPER('S.D. Paste sheet'!G1414))</f>
        <v/>
      </c>
      <c r="H1414" s="20" t="str">
        <f>IF('S.D. Paste sheet'!H1414="","",UPPER('S.D. Paste sheet'!H1414))</f>
        <v/>
      </c>
      <c r="I1414" s="20" t="str">
        <f>IF('S.D. Paste sheet'!I1414="","",'S.D. Paste sheet'!I1414)</f>
        <v/>
      </c>
      <c r="J1414" s="20" t="str">
        <f>IF('S.D. Paste sheet'!J1414="","",'S.D. Paste sheet'!J1414)</f>
        <v/>
      </c>
      <c r="K1414" s="20" t="str">
        <f>IF('S.D. Paste sheet'!K1414="","",'S.D. Paste sheet'!K1414)</f>
        <v/>
      </c>
      <c r="L1414" s="20" t="str">
        <f>IF('S.D. Paste sheet'!L1414="","",'S.D. Paste sheet'!L1414)</f>
        <v/>
      </c>
      <c r="M1414" s="20" t="str">
        <f>IF('S.D. Paste sheet'!M1414="","",'S.D. Paste sheet'!M1414)</f>
        <v/>
      </c>
      <c r="N1414" s="20" t="str">
        <f>IF('S.D. Paste sheet'!N1414="","",'S.D. Paste sheet'!N1414)</f>
        <v/>
      </c>
      <c r="O1414" s="20" t="str">
        <f>IF('S.D. Paste sheet'!O1414="","",'S.D. Paste sheet'!O1414)</f>
        <v/>
      </c>
      <c r="P1414" s="20" t="str">
        <f>IF('S.D. Paste sheet'!P1414="","",'S.D. Paste sheet'!P1414)</f>
        <v/>
      </c>
      <c r="Q1414" s="20" t="str">
        <f>IF('S.D. Paste sheet'!Q1414="","",'S.D. Paste sheet'!Q1414)</f>
        <v/>
      </c>
      <c r="R1414" s="20" t="str">
        <f>IF('S.D. Paste sheet'!R1414="","",'S.D. Paste sheet'!R1414)</f>
        <v/>
      </c>
      <c r="S1414" s="20" t="str">
        <f>IF('S.D. Paste sheet'!S1414="","",'S.D. Paste sheet'!S1414)</f>
        <v/>
      </c>
      <c r="T1414" s="20" t="str">
        <f>IF('S.D. Paste sheet'!T1414="","",'S.D. Paste sheet'!T1414)</f>
        <v/>
      </c>
      <c r="U1414" s="20" t="str">
        <f>IF('S.D. Paste sheet'!U1414="","",'S.D. Paste sheet'!U1414)</f>
        <v/>
      </c>
      <c r="V1414" s="20" t="str">
        <f>IF('S.D. Paste sheet'!V1414="","",'S.D. Paste sheet'!V1414)</f>
        <v/>
      </c>
      <c r="W1414" s="20" t="str">
        <f>IF('S.D. Paste sheet'!W1414="","",'S.D. Paste sheet'!W1414)</f>
        <v/>
      </c>
      <c r="X1414" s="20" t="str">
        <f>IF('S.D. Paste sheet'!X1414="","",'S.D. Paste sheet'!X1414)</f>
        <v/>
      </c>
      <c r="Y1414" s="20" t="str">
        <f>IF('S.D. Paste sheet'!Y1414="","",'S.D. Paste sheet'!Y1414)</f>
        <v/>
      </c>
      <c r="Z1414" s="20" t="str">
        <f>IF('S.D. Paste sheet'!Z1414="","",'S.D. Paste sheet'!Z1414)</f>
        <v/>
      </c>
      <c r="AA1414" s="20" t="str">
        <f>IF('S.D. Paste sheet'!AA1414="","",'S.D. Paste sheet'!AA1414)</f>
        <v/>
      </c>
      <c r="AB1414" s="20" t="str">
        <f>IF('S.D. Paste sheet'!AB1414="","",'S.D. Paste sheet'!AB1414)</f>
        <v/>
      </c>
      <c r="AC1414" s="20" t="str">
        <f>IF('S.D. Paste sheet'!AC1414="","",'S.D. Paste sheet'!AC1414)</f>
        <v/>
      </c>
      <c r="AD1414" s="20" t="str">
        <f>IF('S.D. Paste sheet'!AD1414="","",'S.D. Paste sheet'!AD1414)</f>
        <v/>
      </c>
      <c r="AE1414" s="28"/>
      <c r="AF1414" t="str">
        <f>IF(AK1414="","",IF(AK1414&gt;0,COUNT($AG$2:AG1414),""))</f>
        <v/>
      </c>
      <c r="AG1414" s="25" t="str">
        <f t="shared" si="707"/>
        <v/>
      </c>
      <c r="AH1414" s="25" t="str">
        <f t="shared" si="708"/>
        <v/>
      </c>
      <c r="AI1414" s="25" t="str">
        <f t="shared" si="709"/>
        <v/>
      </c>
      <c r="AJ1414" s="25" t="str">
        <f t="shared" si="710"/>
        <v/>
      </c>
      <c r="AK1414" s="25" t="str">
        <f t="shared" si="711"/>
        <v/>
      </c>
      <c r="AL1414" s="25" t="str">
        <f t="shared" si="712"/>
        <v/>
      </c>
      <c r="AM1414" s="25" t="str">
        <f t="shared" si="713"/>
        <v/>
      </c>
      <c r="AN1414" s="25" t="str">
        <f t="shared" si="714"/>
        <v/>
      </c>
      <c r="AO1414" s="25" t="str">
        <f t="shared" si="715"/>
        <v/>
      </c>
      <c r="AP1414" s="25" t="str">
        <f t="shared" si="716"/>
        <v/>
      </c>
      <c r="AQ1414" s="25" t="str">
        <f t="shared" si="717"/>
        <v/>
      </c>
      <c r="AR1414" s="25" t="str">
        <f t="shared" si="718"/>
        <v/>
      </c>
      <c r="AS1414" s="25" t="str">
        <f t="shared" si="719"/>
        <v/>
      </c>
      <c r="AT1414" s="25" t="str">
        <f t="shared" si="720"/>
        <v/>
      </c>
      <c r="AU1414" s="25" t="str">
        <f t="shared" si="721"/>
        <v/>
      </c>
      <c r="AV1414" s="25" t="str">
        <f t="shared" si="722"/>
        <v/>
      </c>
      <c r="AX1414" t="str">
        <f>IF(BC1414="","",IF(BC1414&gt;0,COUNT($AY$2:AY1414),""))</f>
        <v/>
      </c>
      <c r="AY1414" s="25" t="str">
        <f t="shared" si="723"/>
        <v/>
      </c>
      <c r="AZ1414" s="25" t="str">
        <f t="shared" si="724"/>
        <v/>
      </c>
      <c r="BA1414" s="25" t="str">
        <f t="shared" si="725"/>
        <v/>
      </c>
      <c r="BB1414" s="25" t="str">
        <f t="shared" si="726"/>
        <v/>
      </c>
      <c r="BC1414" s="25" t="str">
        <f t="shared" si="727"/>
        <v/>
      </c>
      <c r="BD1414" s="25" t="str">
        <f t="shared" si="728"/>
        <v/>
      </c>
      <c r="BE1414" s="25" t="str">
        <f t="shared" si="729"/>
        <v/>
      </c>
      <c r="BF1414" s="25" t="str">
        <f t="shared" si="730"/>
        <v/>
      </c>
      <c r="BG1414" s="25" t="str">
        <f t="shared" si="731"/>
        <v/>
      </c>
      <c r="BH1414" s="25" t="str">
        <f t="shared" si="732"/>
        <v/>
      </c>
      <c r="BI1414" s="25" t="str">
        <f t="shared" si="733"/>
        <v/>
      </c>
      <c r="BJ1414" s="25" t="str">
        <f t="shared" si="734"/>
        <v/>
      </c>
      <c r="BK1414" s="25" t="str">
        <f t="shared" si="735"/>
        <v/>
      </c>
      <c r="BL1414" s="25" t="str">
        <f t="shared" si="736"/>
        <v/>
      </c>
      <c r="BM1414" s="25" t="str">
        <f t="shared" si="737"/>
        <v/>
      </c>
      <c r="BN1414" s="25" t="str">
        <f t="shared" si="738"/>
        <v/>
      </c>
    </row>
    <row r="1415" spans="1:66" x14ac:dyDescent="0.25">
      <c r="A1415" s="20" t="str">
        <f>IF('S.D. Paste sheet'!A1415="","",'S.D. Paste sheet'!A1415)</f>
        <v/>
      </c>
      <c r="B1415" s="20" t="str">
        <f>IF('S.D. Paste sheet'!B1415="","",'S.D. Paste sheet'!B1415)</f>
        <v/>
      </c>
      <c r="C1415" s="20" t="str">
        <f>IF('S.D. Paste sheet'!C1415="","",'S.D. Paste sheet'!C1415)</f>
        <v/>
      </c>
      <c r="D1415" s="20" t="str">
        <f>IF('S.D. Paste sheet'!D1415="","",'S.D. Paste sheet'!D1415)</f>
        <v/>
      </c>
      <c r="E1415" s="20" t="str">
        <f>IF('S.D. Paste sheet'!E1415="","",UPPER('S.D. Paste sheet'!E1415))</f>
        <v/>
      </c>
      <c r="F1415" s="20" t="str">
        <f>IF('S.D. Paste sheet'!F1415="","",'S.D. Paste sheet'!F1415)</f>
        <v/>
      </c>
      <c r="G1415" s="20" t="str">
        <f>IF('S.D. Paste sheet'!G1415="","",UPPER('S.D. Paste sheet'!G1415))</f>
        <v/>
      </c>
      <c r="H1415" s="20" t="str">
        <f>IF('S.D. Paste sheet'!H1415="","",UPPER('S.D. Paste sheet'!H1415))</f>
        <v/>
      </c>
      <c r="I1415" s="20" t="str">
        <f>IF('S.D. Paste sheet'!I1415="","",'S.D. Paste sheet'!I1415)</f>
        <v/>
      </c>
      <c r="J1415" s="20" t="str">
        <f>IF('S.D. Paste sheet'!J1415="","",'S.D. Paste sheet'!J1415)</f>
        <v/>
      </c>
      <c r="K1415" s="20" t="str">
        <f>IF('S.D. Paste sheet'!K1415="","",'S.D. Paste sheet'!K1415)</f>
        <v/>
      </c>
      <c r="L1415" s="20" t="str">
        <f>IF('S.D. Paste sheet'!L1415="","",'S.D. Paste sheet'!L1415)</f>
        <v/>
      </c>
      <c r="M1415" s="20" t="str">
        <f>IF('S.D. Paste sheet'!M1415="","",'S.D. Paste sheet'!M1415)</f>
        <v/>
      </c>
      <c r="N1415" s="20" t="str">
        <f>IF('S.D. Paste sheet'!N1415="","",'S.D. Paste sheet'!N1415)</f>
        <v/>
      </c>
      <c r="O1415" s="20" t="str">
        <f>IF('S.D. Paste sheet'!O1415="","",'S.D. Paste sheet'!O1415)</f>
        <v/>
      </c>
      <c r="P1415" s="20" t="str">
        <f>IF('S.D. Paste sheet'!P1415="","",'S.D. Paste sheet'!P1415)</f>
        <v/>
      </c>
      <c r="Q1415" s="20" t="str">
        <f>IF('S.D. Paste sheet'!Q1415="","",'S.D. Paste sheet'!Q1415)</f>
        <v/>
      </c>
      <c r="R1415" s="20" t="str">
        <f>IF('S.D. Paste sheet'!R1415="","",'S.D. Paste sheet'!R1415)</f>
        <v/>
      </c>
      <c r="S1415" s="20" t="str">
        <f>IF('S.D. Paste sheet'!S1415="","",'S.D. Paste sheet'!S1415)</f>
        <v/>
      </c>
      <c r="T1415" s="20" t="str">
        <f>IF('S.D. Paste sheet'!T1415="","",'S.D. Paste sheet'!T1415)</f>
        <v/>
      </c>
      <c r="U1415" s="20" t="str">
        <f>IF('S.D. Paste sheet'!U1415="","",'S.D. Paste sheet'!U1415)</f>
        <v/>
      </c>
      <c r="V1415" s="20" t="str">
        <f>IF('S.D. Paste sheet'!V1415="","",'S.D. Paste sheet'!V1415)</f>
        <v/>
      </c>
      <c r="W1415" s="20" t="str">
        <f>IF('S.D. Paste sheet'!W1415="","",'S.D. Paste sheet'!W1415)</f>
        <v/>
      </c>
      <c r="X1415" s="20" t="str">
        <f>IF('S.D. Paste sheet'!X1415="","",'S.D. Paste sheet'!X1415)</f>
        <v/>
      </c>
      <c r="Y1415" s="20" t="str">
        <f>IF('S.D. Paste sheet'!Y1415="","",'S.D. Paste sheet'!Y1415)</f>
        <v/>
      </c>
      <c r="Z1415" s="20" t="str">
        <f>IF('S.D. Paste sheet'!Z1415="","",'S.D. Paste sheet'!Z1415)</f>
        <v/>
      </c>
      <c r="AA1415" s="20" t="str">
        <f>IF('S.D. Paste sheet'!AA1415="","",'S.D. Paste sheet'!AA1415)</f>
        <v/>
      </c>
      <c r="AB1415" s="20" t="str">
        <f>IF('S.D. Paste sheet'!AB1415="","",'S.D. Paste sheet'!AB1415)</f>
        <v/>
      </c>
      <c r="AC1415" s="20" t="str">
        <f>IF('S.D. Paste sheet'!AC1415="","",'S.D. Paste sheet'!AC1415)</f>
        <v/>
      </c>
      <c r="AD1415" s="20" t="str">
        <f>IF('S.D. Paste sheet'!AD1415="","",'S.D. Paste sheet'!AD1415)</f>
        <v/>
      </c>
      <c r="AE1415" s="28"/>
      <c r="AF1415" t="str">
        <f>IF(AK1415="","",IF(AK1415&gt;0,COUNT($AG$2:AG1415),""))</f>
        <v/>
      </c>
      <c r="AG1415" s="25" t="str">
        <f t="shared" si="707"/>
        <v/>
      </c>
      <c r="AH1415" s="25" t="str">
        <f t="shared" si="708"/>
        <v/>
      </c>
      <c r="AI1415" s="25" t="str">
        <f t="shared" si="709"/>
        <v/>
      </c>
      <c r="AJ1415" s="25" t="str">
        <f t="shared" si="710"/>
        <v/>
      </c>
      <c r="AK1415" s="25" t="str">
        <f t="shared" si="711"/>
        <v/>
      </c>
      <c r="AL1415" s="25" t="str">
        <f t="shared" si="712"/>
        <v/>
      </c>
      <c r="AM1415" s="25" t="str">
        <f t="shared" si="713"/>
        <v/>
      </c>
      <c r="AN1415" s="25" t="str">
        <f t="shared" si="714"/>
        <v/>
      </c>
      <c r="AO1415" s="25" t="str">
        <f t="shared" si="715"/>
        <v/>
      </c>
      <c r="AP1415" s="25" t="str">
        <f t="shared" si="716"/>
        <v/>
      </c>
      <c r="AQ1415" s="25" t="str">
        <f t="shared" si="717"/>
        <v/>
      </c>
      <c r="AR1415" s="25" t="str">
        <f t="shared" si="718"/>
        <v/>
      </c>
      <c r="AS1415" s="25" t="str">
        <f t="shared" si="719"/>
        <v/>
      </c>
      <c r="AT1415" s="25" t="str">
        <f t="shared" si="720"/>
        <v/>
      </c>
      <c r="AU1415" s="25" t="str">
        <f t="shared" si="721"/>
        <v/>
      </c>
      <c r="AV1415" s="25" t="str">
        <f t="shared" si="722"/>
        <v/>
      </c>
      <c r="AX1415" t="str">
        <f>IF(BC1415="","",IF(BC1415&gt;0,COUNT($AY$2:AY1415),""))</f>
        <v/>
      </c>
      <c r="AY1415" s="25" t="str">
        <f t="shared" si="723"/>
        <v/>
      </c>
      <c r="AZ1415" s="25" t="str">
        <f t="shared" si="724"/>
        <v/>
      </c>
      <c r="BA1415" s="25" t="str">
        <f t="shared" si="725"/>
        <v/>
      </c>
      <c r="BB1415" s="25" t="str">
        <f t="shared" si="726"/>
        <v/>
      </c>
      <c r="BC1415" s="25" t="str">
        <f t="shared" si="727"/>
        <v/>
      </c>
      <c r="BD1415" s="25" t="str">
        <f t="shared" si="728"/>
        <v/>
      </c>
      <c r="BE1415" s="25" t="str">
        <f t="shared" si="729"/>
        <v/>
      </c>
      <c r="BF1415" s="25" t="str">
        <f t="shared" si="730"/>
        <v/>
      </c>
      <c r="BG1415" s="25" t="str">
        <f t="shared" si="731"/>
        <v/>
      </c>
      <c r="BH1415" s="25" t="str">
        <f t="shared" si="732"/>
        <v/>
      </c>
      <c r="BI1415" s="25" t="str">
        <f t="shared" si="733"/>
        <v/>
      </c>
      <c r="BJ1415" s="25" t="str">
        <f t="shared" si="734"/>
        <v/>
      </c>
      <c r="BK1415" s="25" t="str">
        <f t="shared" si="735"/>
        <v/>
      </c>
      <c r="BL1415" s="25" t="str">
        <f t="shared" si="736"/>
        <v/>
      </c>
      <c r="BM1415" s="25" t="str">
        <f t="shared" si="737"/>
        <v/>
      </c>
      <c r="BN1415" s="25" t="str">
        <f t="shared" si="738"/>
        <v/>
      </c>
    </row>
    <row r="1416" spans="1:66" x14ac:dyDescent="0.25">
      <c r="A1416" s="20" t="str">
        <f>IF('S.D. Paste sheet'!A1416="","",'S.D. Paste sheet'!A1416)</f>
        <v/>
      </c>
      <c r="B1416" s="20" t="str">
        <f>IF('S.D. Paste sheet'!B1416="","",'S.D. Paste sheet'!B1416)</f>
        <v/>
      </c>
      <c r="C1416" s="20" t="str">
        <f>IF('S.D. Paste sheet'!C1416="","",'S.D. Paste sheet'!C1416)</f>
        <v/>
      </c>
      <c r="D1416" s="20" t="str">
        <f>IF('S.D. Paste sheet'!D1416="","",'S.D. Paste sheet'!D1416)</f>
        <v/>
      </c>
      <c r="E1416" s="20" t="str">
        <f>IF('S.D. Paste sheet'!E1416="","",UPPER('S.D. Paste sheet'!E1416))</f>
        <v/>
      </c>
      <c r="F1416" s="20" t="str">
        <f>IF('S.D. Paste sheet'!F1416="","",'S.D. Paste sheet'!F1416)</f>
        <v/>
      </c>
      <c r="G1416" s="20" t="str">
        <f>IF('S.D. Paste sheet'!G1416="","",UPPER('S.D. Paste sheet'!G1416))</f>
        <v/>
      </c>
      <c r="H1416" s="20" t="str">
        <f>IF('S.D. Paste sheet'!H1416="","",UPPER('S.D. Paste sheet'!H1416))</f>
        <v/>
      </c>
      <c r="I1416" s="20" t="str">
        <f>IF('S.D. Paste sheet'!I1416="","",'S.D. Paste sheet'!I1416)</f>
        <v/>
      </c>
      <c r="J1416" s="20" t="str">
        <f>IF('S.D. Paste sheet'!J1416="","",'S.D. Paste sheet'!J1416)</f>
        <v/>
      </c>
      <c r="K1416" s="20" t="str">
        <f>IF('S.D. Paste sheet'!K1416="","",'S.D. Paste sheet'!K1416)</f>
        <v/>
      </c>
      <c r="L1416" s="20" t="str">
        <f>IF('S.D. Paste sheet'!L1416="","",'S.D. Paste sheet'!L1416)</f>
        <v/>
      </c>
      <c r="M1416" s="20" t="str">
        <f>IF('S.D. Paste sheet'!M1416="","",'S.D. Paste sheet'!M1416)</f>
        <v/>
      </c>
      <c r="N1416" s="20" t="str">
        <f>IF('S.D. Paste sheet'!N1416="","",'S.D. Paste sheet'!N1416)</f>
        <v/>
      </c>
      <c r="O1416" s="20" t="str">
        <f>IF('S.D. Paste sheet'!O1416="","",'S.D. Paste sheet'!O1416)</f>
        <v/>
      </c>
      <c r="P1416" s="20" t="str">
        <f>IF('S.D. Paste sheet'!P1416="","",'S.D. Paste sheet'!P1416)</f>
        <v/>
      </c>
      <c r="Q1416" s="20" t="str">
        <f>IF('S.D. Paste sheet'!Q1416="","",'S.D. Paste sheet'!Q1416)</f>
        <v/>
      </c>
      <c r="R1416" s="20" t="str">
        <f>IF('S.D. Paste sheet'!R1416="","",'S.D. Paste sheet'!R1416)</f>
        <v/>
      </c>
      <c r="S1416" s="20" t="str">
        <f>IF('S.D. Paste sheet'!S1416="","",'S.D. Paste sheet'!S1416)</f>
        <v/>
      </c>
      <c r="T1416" s="20" t="str">
        <f>IF('S.D. Paste sheet'!T1416="","",'S.D. Paste sheet'!T1416)</f>
        <v/>
      </c>
      <c r="U1416" s="20" t="str">
        <f>IF('S.D. Paste sheet'!U1416="","",'S.D. Paste sheet'!U1416)</f>
        <v/>
      </c>
      <c r="V1416" s="20" t="str">
        <f>IF('S.D. Paste sheet'!V1416="","",'S.D. Paste sheet'!V1416)</f>
        <v/>
      </c>
      <c r="W1416" s="20" t="str">
        <f>IF('S.D. Paste sheet'!W1416="","",'S.D. Paste sheet'!W1416)</f>
        <v/>
      </c>
      <c r="X1416" s="20" t="str">
        <f>IF('S.D. Paste sheet'!X1416="","",'S.D. Paste sheet'!X1416)</f>
        <v/>
      </c>
      <c r="Y1416" s="20" t="str">
        <f>IF('S.D. Paste sheet'!Y1416="","",'S.D. Paste sheet'!Y1416)</f>
        <v/>
      </c>
      <c r="Z1416" s="20" t="str">
        <f>IF('S.D. Paste sheet'!Z1416="","",'S.D. Paste sheet'!Z1416)</f>
        <v/>
      </c>
      <c r="AA1416" s="20" t="str">
        <f>IF('S.D. Paste sheet'!AA1416="","",'S.D. Paste sheet'!AA1416)</f>
        <v/>
      </c>
      <c r="AB1416" s="20" t="str">
        <f>IF('S.D. Paste sheet'!AB1416="","",'S.D. Paste sheet'!AB1416)</f>
        <v/>
      </c>
      <c r="AC1416" s="20" t="str">
        <f>IF('S.D. Paste sheet'!AC1416="","",'S.D. Paste sheet'!AC1416)</f>
        <v/>
      </c>
      <c r="AD1416" s="20" t="str">
        <f>IF('S.D. Paste sheet'!AD1416="","",'S.D. Paste sheet'!AD1416)</f>
        <v/>
      </c>
      <c r="AE1416" s="28"/>
      <c r="AF1416" t="str">
        <f>IF(AK1416="","",IF(AK1416&gt;0,COUNT($AG$2:AG1416),""))</f>
        <v/>
      </c>
      <c r="AG1416" s="25" t="str">
        <f t="shared" si="707"/>
        <v/>
      </c>
      <c r="AH1416" s="25" t="str">
        <f t="shared" si="708"/>
        <v/>
      </c>
      <c r="AI1416" s="25" t="str">
        <f t="shared" si="709"/>
        <v/>
      </c>
      <c r="AJ1416" s="25" t="str">
        <f t="shared" si="710"/>
        <v/>
      </c>
      <c r="AK1416" s="25" t="str">
        <f t="shared" si="711"/>
        <v/>
      </c>
      <c r="AL1416" s="25" t="str">
        <f t="shared" si="712"/>
        <v/>
      </c>
      <c r="AM1416" s="25" t="str">
        <f t="shared" si="713"/>
        <v/>
      </c>
      <c r="AN1416" s="25" t="str">
        <f t="shared" si="714"/>
        <v/>
      </c>
      <c r="AO1416" s="25" t="str">
        <f t="shared" si="715"/>
        <v/>
      </c>
      <c r="AP1416" s="25" t="str">
        <f t="shared" si="716"/>
        <v/>
      </c>
      <c r="AQ1416" s="25" t="str">
        <f t="shared" si="717"/>
        <v/>
      </c>
      <c r="AR1416" s="25" t="str">
        <f t="shared" si="718"/>
        <v/>
      </c>
      <c r="AS1416" s="25" t="str">
        <f t="shared" si="719"/>
        <v/>
      </c>
      <c r="AT1416" s="25" t="str">
        <f t="shared" si="720"/>
        <v/>
      </c>
      <c r="AU1416" s="25" t="str">
        <f t="shared" si="721"/>
        <v/>
      </c>
      <c r="AV1416" s="25" t="str">
        <f t="shared" si="722"/>
        <v/>
      </c>
      <c r="AX1416" t="str">
        <f>IF(BC1416="","",IF(BC1416&gt;0,COUNT($AY$2:AY1416),""))</f>
        <v/>
      </c>
      <c r="AY1416" s="25" t="str">
        <f t="shared" si="723"/>
        <v/>
      </c>
      <c r="AZ1416" s="25" t="str">
        <f t="shared" si="724"/>
        <v/>
      </c>
      <c r="BA1416" s="25" t="str">
        <f t="shared" si="725"/>
        <v/>
      </c>
      <c r="BB1416" s="25" t="str">
        <f t="shared" si="726"/>
        <v/>
      </c>
      <c r="BC1416" s="25" t="str">
        <f t="shared" si="727"/>
        <v/>
      </c>
      <c r="BD1416" s="25" t="str">
        <f t="shared" si="728"/>
        <v/>
      </c>
      <c r="BE1416" s="25" t="str">
        <f t="shared" si="729"/>
        <v/>
      </c>
      <c r="BF1416" s="25" t="str">
        <f t="shared" si="730"/>
        <v/>
      </c>
      <c r="BG1416" s="25" t="str">
        <f t="shared" si="731"/>
        <v/>
      </c>
      <c r="BH1416" s="25" t="str">
        <f t="shared" si="732"/>
        <v/>
      </c>
      <c r="BI1416" s="25" t="str">
        <f t="shared" si="733"/>
        <v/>
      </c>
      <c r="BJ1416" s="25" t="str">
        <f t="shared" si="734"/>
        <v/>
      </c>
      <c r="BK1416" s="25" t="str">
        <f t="shared" si="735"/>
        <v/>
      </c>
      <c r="BL1416" s="25" t="str">
        <f t="shared" si="736"/>
        <v/>
      </c>
      <c r="BM1416" s="25" t="str">
        <f t="shared" si="737"/>
        <v/>
      </c>
      <c r="BN1416" s="25" t="str">
        <f t="shared" si="738"/>
        <v/>
      </c>
    </row>
    <row r="1417" spans="1:66" x14ac:dyDescent="0.25">
      <c r="A1417" s="20" t="str">
        <f>IF('S.D. Paste sheet'!A1417="","",'S.D. Paste sheet'!A1417)</f>
        <v/>
      </c>
      <c r="B1417" s="20" t="str">
        <f>IF('S.D. Paste sheet'!B1417="","",'S.D. Paste sheet'!B1417)</f>
        <v/>
      </c>
      <c r="C1417" s="20" t="str">
        <f>IF('S.D. Paste sheet'!C1417="","",'S.D. Paste sheet'!C1417)</f>
        <v/>
      </c>
      <c r="D1417" s="20" t="str">
        <f>IF('S.D. Paste sheet'!D1417="","",'S.D. Paste sheet'!D1417)</f>
        <v/>
      </c>
      <c r="E1417" s="20" t="str">
        <f>IF('S.D. Paste sheet'!E1417="","",UPPER('S.D. Paste sheet'!E1417))</f>
        <v/>
      </c>
      <c r="F1417" s="20" t="str">
        <f>IF('S.D. Paste sheet'!F1417="","",'S.D. Paste sheet'!F1417)</f>
        <v/>
      </c>
      <c r="G1417" s="20" t="str">
        <f>IF('S.D. Paste sheet'!G1417="","",UPPER('S.D. Paste sheet'!G1417))</f>
        <v/>
      </c>
      <c r="H1417" s="20" t="str">
        <f>IF('S.D. Paste sheet'!H1417="","",UPPER('S.D. Paste sheet'!H1417))</f>
        <v/>
      </c>
      <c r="I1417" s="20" t="str">
        <f>IF('S.D. Paste sheet'!I1417="","",'S.D. Paste sheet'!I1417)</f>
        <v/>
      </c>
      <c r="J1417" s="20" t="str">
        <f>IF('S.D. Paste sheet'!J1417="","",'S.D. Paste sheet'!J1417)</f>
        <v/>
      </c>
      <c r="K1417" s="20" t="str">
        <f>IF('S.D. Paste sheet'!K1417="","",'S.D. Paste sheet'!K1417)</f>
        <v/>
      </c>
      <c r="L1417" s="20" t="str">
        <f>IF('S.D. Paste sheet'!L1417="","",'S.D. Paste sheet'!L1417)</f>
        <v/>
      </c>
      <c r="M1417" s="20" t="str">
        <f>IF('S.D. Paste sheet'!M1417="","",'S.D. Paste sheet'!M1417)</f>
        <v/>
      </c>
      <c r="N1417" s="20" t="str">
        <f>IF('S.D. Paste sheet'!N1417="","",'S.D. Paste sheet'!N1417)</f>
        <v/>
      </c>
      <c r="O1417" s="20" t="str">
        <f>IF('S.D. Paste sheet'!O1417="","",'S.D. Paste sheet'!O1417)</f>
        <v/>
      </c>
      <c r="P1417" s="20" t="str">
        <f>IF('S.D. Paste sheet'!P1417="","",'S.D. Paste sheet'!P1417)</f>
        <v/>
      </c>
      <c r="Q1417" s="20" t="str">
        <f>IF('S.D. Paste sheet'!Q1417="","",'S.D. Paste sheet'!Q1417)</f>
        <v/>
      </c>
      <c r="R1417" s="20" t="str">
        <f>IF('S.D. Paste sheet'!R1417="","",'S.D. Paste sheet'!R1417)</f>
        <v/>
      </c>
      <c r="S1417" s="20" t="str">
        <f>IF('S.D. Paste sheet'!S1417="","",'S.D. Paste sheet'!S1417)</f>
        <v/>
      </c>
      <c r="T1417" s="20" t="str">
        <f>IF('S.D. Paste sheet'!T1417="","",'S.D. Paste sheet'!T1417)</f>
        <v/>
      </c>
      <c r="U1417" s="20" t="str">
        <f>IF('S.D. Paste sheet'!U1417="","",'S.D. Paste sheet'!U1417)</f>
        <v/>
      </c>
      <c r="V1417" s="20" t="str">
        <f>IF('S.D. Paste sheet'!V1417="","",'S.D. Paste sheet'!V1417)</f>
        <v/>
      </c>
      <c r="W1417" s="20" t="str">
        <f>IF('S.D. Paste sheet'!W1417="","",'S.D. Paste sheet'!W1417)</f>
        <v/>
      </c>
      <c r="X1417" s="20" t="str">
        <f>IF('S.D. Paste sheet'!X1417="","",'S.D. Paste sheet'!X1417)</f>
        <v/>
      </c>
      <c r="Y1417" s="20" t="str">
        <f>IF('S.D. Paste sheet'!Y1417="","",'S.D. Paste sheet'!Y1417)</f>
        <v/>
      </c>
      <c r="Z1417" s="20" t="str">
        <f>IF('S.D. Paste sheet'!Z1417="","",'S.D. Paste sheet'!Z1417)</f>
        <v/>
      </c>
      <c r="AA1417" s="20" t="str">
        <f>IF('S.D. Paste sheet'!AA1417="","",'S.D. Paste sheet'!AA1417)</f>
        <v/>
      </c>
      <c r="AB1417" s="20" t="str">
        <f>IF('S.D. Paste sheet'!AB1417="","",'S.D. Paste sheet'!AB1417)</f>
        <v/>
      </c>
      <c r="AC1417" s="20" t="str">
        <f>IF('S.D. Paste sheet'!AC1417="","",'S.D. Paste sheet'!AC1417)</f>
        <v/>
      </c>
      <c r="AD1417" s="20" t="str">
        <f>IF('S.D. Paste sheet'!AD1417="","",'S.D. Paste sheet'!AD1417)</f>
        <v/>
      </c>
      <c r="AE1417" s="28"/>
      <c r="AF1417" t="str">
        <f>IF(AK1417="","",IF(AK1417&gt;0,COUNT($AG$2:AG1417),""))</f>
        <v/>
      </c>
      <c r="AG1417" s="25" t="str">
        <f t="shared" si="707"/>
        <v/>
      </c>
      <c r="AH1417" s="25" t="str">
        <f t="shared" si="708"/>
        <v/>
      </c>
      <c r="AI1417" s="25" t="str">
        <f t="shared" si="709"/>
        <v/>
      </c>
      <c r="AJ1417" s="25" t="str">
        <f t="shared" si="710"/>
        <v/>
      </c>
      <c r="AK1417" s="25" t="str">
        <f t="shared" si="711"/>
        <v/>
      </c>
      <c r="AL1417" s="25" t="str">
        <f t="shared" si="712"/>
        <v/>
      </c>
      <c r="AM1417" s="25" t="str">
        <f t="shared" si="713"/>
        <v/>
      </c>
      <c r="AN1417" s="25" t="str">
        <f t="shared" si="714"/>
        <v/>
      </c>
      <c r="AO1417" s="25" t="str">
        <f t="shared" si="715"/>
        <v/>
      </c>
      <c r="AP1417" s="25" t="str">
        <f t="shared" si="716"/>
        <v/>
      </c>
      <c r="AQ1417" s="25" t="str">
        <f t="shared" si="717"/>
        <v/>
      </c>
      <c r="AR1417" s="25" t="str">
        <f t="shared" si="718"/>
        <v/>
      </c>
      <c r="AS1417" s="25" t="str">
        <f t="shared" si="719"/>
        <v/>
      </c>
      <c r="AT1417" s="25" t="str">
        <f t="shared" si="720"/>
        <v/>
      </c>
      <c r="AU1417" s="25" t="str">
        <f t="shared" si="721"/>
        <v/>
      </c>
      <c r="AV1417" s="25" t="str">
        <f t="shared" si="722"/>
        <v/>
      </c>
      <c r="AX1417" t="str">
        <f>IF(BC1417="","",IF(BC1417&gt;0,COUNT($AY$2:AY1417),""))</f>
        <v/>
      </c>
      <c r="AY1417" s="25" t="str">
        <f t="shared" si="723"/>
        <v/>
      </c>
      <c r="AZ1417" s="25" t="str">
        <f t="shared" si="724"/>
        <v/>
      </c>
      <c r="BA1417" s="25" t="str">
        <f t="shared" si="725"/>
        <v/>
      </c>
      <c r="BB1417" s="25" t="str">
        <f t="shared" si="726"/>
        <v/>
      </c>
      <c r="BC1417" s="25" t="str">
        <f t="shared" si="727"/>
        <v/>
      </c>
      <c r="BD1417" s="25" t="str">
        <f t="shared" si="728"/>
        <v/>
      </c>
      <c r="BE1417" s="25" t="str">
        <f t="shared" si="729"/>
        <v/>
      </c>
      <c r="BF1417" s="25" t="str">
        <f t="shared" si="730"/>
        <v/>
      </c>
      <c r="BG1417" s="25" t="str">
        <f t="shared" si="731"/>
        <v/>
      </c>
      <c r="BH1417" s="25" t="str">
        <f t="shared" si="732"/>
        <v/>
      </c>
      <c r="BI1417" s="25" t="str">
        <f t="shared" si="733"/>
        <v/>
      </c>
      <c r="BJ1417" s="25" t="str">
        <f t="shared" si="734"/>
        <v/>
      </c>
      <c r="BK1417" s="25" t="str">
        <f t="shared" si="735"/>
        <v/>
      </c>
      <c r="BL1417" s="25" t="str">
        <f t="shared" si="736"/>
        <v/>
      </c>
      <c r="BM1417" s="25" t="str">
        <f t="shared" si="737"/>
        <v/>
      </c>
      <c r="BN1417" s="25" t="str">
        <f t="shared" si="738"/>
        <v/>
      </c>
    </row>
    <row r="1418" spans="1:66" x14ac:dyDescent="0.25">
      <c r="A1418" s="20" t="str">
        <f>IF('S.D. Paste sheet'!A1418="","",'S.D. Paste sheet'!A1418)</f>
        <v/>
      </c>
      <c r="B1418" s="20" t="str">
        <f>IF('S.D. Paste sheet'!B1418="","",'S.D. Paste sheet'!B1418)</f>
        <v/>
      </c>
      <c r="C1418" s="20" t="str">
        <f>IF('S.D. Paste sheet'!C1418="","",'S.D. Paste sheet'!C1418)</f>
        <v/>
      </c>
      <c r="D1418" s="20" t="str">
        <f>IF('S.D. Paste sheet'!D1418="","",'S.D. Paste sheet'!D1418)</f>
        <v/>
      </c>
      <c r="E1418" s="20" t="str">
        <f>IF('S.D. Paste sheet'!E1418="","",UPPER('S.D. Paste sheet'!E1418))</f>
        <v/>
      </c>
      <c r="F1418" s="20" t="str">
        <f>IF('S.D. Paste sheet'!F1418="","",'S.D. Paste sheet'!F1418)</f>
        <v/>
      </c>
      <c r="G1418" s="20" t="str">
        <f>IF('S.D. Paste sheet'!G1418="","",UPPER('S.D. Paste sheet'!G1418))</f>
        <v/>
      </c>
      <c r="H1418" s="20" t="str">
        <f>IF('S.D. Paste sheet'!H1418="","",UPPER('S.D. Paste sheet'!H1418))</f>
        <v/>
      </c>
      <c r="I1418" s="20" t="str">
        <f>IF('S.D. Paste sheet'!I1418="","",'S.D. Paste sheet'!I1418)</f>
        <v/>
      </c>
      <c r="J1418" s="20" t="str">
        <f>IF('S.D. Paste sheet'!J1418="","",'S.D. Paste sheet'!J1418)</f>
        <v/>
      </c>
      <c r="K1418" s="20" t="str">
        <f>IF('S.D. Paste sheet'!K1418="","",'S.D. Paste sheet'!K1418)</f>
        <v/>
      </c>
      <c r="L1418" s="20" t="str">
        <f>IF('S.D. Paste sheet'!L1418="","",'S.D. Paste sheet'!L1418)</f>
        <v/>
      </c>
      <c r="M1418" s="20" t="str">
        <f>IF('S.D. Paste sheet'!M1418="","",'S.D. Paste sheet'!M1418)</f>
        <v/>
      </c>
      <c r="N1418" s="20" t="str">
        <f>IF('S.D. Paste sheet'!N1418="","",'S.D. Paste sheet'!N1418)</f>
        <v/>
      </c>
      <c r="O1418" s="20" t="str">
        <f>IF('S.D. Paste sheet'!O1418="","",'S.D. Paste sheet'!O1418)</f>
        <v/>
      </c>
      <c r="P1418" s="20" t="str">
        <f>IF('S.D. Paste sheet'!P1418="","",'S.D. Paste sheet'!P1418)</f>
        <v/>
      </c>
      <c r="Q1418" s="20" t="str">
        <f>IF('S.D. Paste sheet'!Q1418="","",'S.D. Paste sheet'!Q1418)</f>
        <v/>
      </c>
      <c r="R1418" s="20" t="str">
        <f>IF('S.D. Paste sheet'!R1418="","",'S.D. Paste sheet'!R1418)</f>
        <v/>
      </c>
      <c r="S1418" s="20" t="str">
        <f>IF('S.D. Paste sheet'!S1418="","",'S.D. Paste sheet'!S1418)</f>
        <v/>
      </c>
      <c r="T1418" s="20" t="str">
        <f>IF('S.D. Paste sheet'!T1418="","",'S.D. Paste sheet'!T1418)</f>
        <v/>
      </c>
      <c r="U1418" s="20" t="str">
        <f>IF('S.D. Paste sheet'!U1418="","",'S.D. Paste sheet'!U1418)</f>
        <v/>
      </c>
      <c r="V1418" s="20" t="str">
        <f>IF('S.D. Paste sheet'!V1418="","",'S.D. Paste sheet'!V1418)</f>
        <v/>
      </c>
      <c r="W1418" s="20" t="str">
        <f>IF('S.D. Paste sheet'!W1418="","",'S.D. Paste sheet'!W1418)</f>
        <v/>
      </c>
      <c r="X1418" s="20" t="str">
        <f>IF('S.D. Paste sheet'!X1418="","",'S.D. Paste sheet'!X1418)</f>
        <v/>
      </c>
      <c r="Y1418" s="20" t="str">
        <f>IF('S.D. Paste sheet'!Y1418="","",'S.D. Paste sheet'!Y1418)</f>
        <v/>
      </c>
      <c r="Z1418" s="20" t="str">
        <f>IF('S.D. Paste sheet'!Z1418="","",'S.D. Paste sheet'!Z1418)</f>
        <v/>
      </c>
      <c r="AA1418" s="20" t="str">
        <f>IF('S.D. Paste sheet'!AA1418="","",'S.D. Paste sheet'!AA1418)</f>
        <v/>
      </c>
      <c r="AB1418" s="20" t="str">
        <f>IF('S.D. Paste sheet'!AB1418="","",'S.D. Paste sheet'!AB1418)</f>
        <v/>
      </c>
      <c r="AC1418" s="20" t="str">
        <f>IF('S.D. Paste sheet'!AC1418="","",'S.D. Paste sheet'!AC1418)</f>
        <v/>
      </c>
      <c r="AD1418" s="20" t="str">
        <f>IF('S.D. Paste sheet'!AD1418="","",'S.D. Paste sheet'!AD1418)</f>
        <v/>
      </c>
      <c r="AE1418" s="28"/>
      <c r="AF1418" t="str">
        <f>IF(AK1418="","",IF(AK1418&gt;0,COUNT($AG$2:AG1418),""))</f>
        <v/>
      </c>
      <c r="AG1418" s="25" t="str">
        <f t="shared" si="707"/>
        <v/>
      </c>
      <c r="AH1418" s="25" t="str">
        <f t="shared" si="708"/>
        <v/>
      </c>
      <c r="AI1418" s="25" t="str">
        <f t="shared" si="709"/>
        <v/>
      </c>
      <c r="AJ1418" s="25" t="str">
        <f t="shared" si="710"/>
        <v/>
      </c>
      <c r="AK1418" s="25" t="str">
        <f t="shared" si="711"/>
        <v/>
      </c>
      <c r="AL1418" s="25" t="str">
        <f t="shared" si="712"/>
        <v/>
      </c>
      <c r="AM1418" s="25" t="str">
        <f t="shared" si="713"/>
        <v/>
      </c>
      <c r="AN1418" s="25" t="str">
        <f t="shared" si="714"/>
        <v/>
      </c>
      <c r="AO1418" s="25" t="str">
        <f t="shared" si="715"/>
        <v/>
      </c>
      <c r="AP1418" s="25" t="str">
        <f t="shared" si="716"/>
        <v/>
      </c>
      <c r="AQ1418" s="25" t="str">
        <f t="shared" si="717"/>
        <v/>
      </c>
      <c r="AR1418" s="25" t="str">
        <f t="shared" si="718"/>
        <v/>
      </c>
      <c r="AS1418" s="25" t="str">
        <f t="shared" si="719"/>
        <v/>
      </c>
      <c r="AT1418" s="25" t="str">
        <f t="shared" si="720"/>
        <v/>
      </c>
      <c r="AU1418" s="25" t="str">
        <f t="shared" si="721"/>
        <v/>
      </c>
      <c r="AV1418" s="25" t="str">
        <f t="shared" si="722"/>
        <v/>
      </c>
      <c r="AX1418" t="str">
        <f>IF(BC1418="","",IF(BC1418&gt;0,COUNT($AY$2:AY1418),""))</f>
        <v/>
      </c>
      <c r="AY1418" s="25" t="str">
        <f t="shared" si="723"/>
        <v/>
      </c>
      <c r="AZ1418" s="25" t="str">
        <f t="shared" si="724"/>
        <v/>
      </c>
      <c r="BA1418" s="25" t="str">
        <f t="shared" si="725"/>
        <v/>
      </c>
      <c r="BB1418" s="25" t="str">
        <f t="shared" si="726"/>
        <v/>
      </c>
      <c r="BC1418" s="25" t="str">
        <f t="shared" si="727"/>
        <v/>
      </c>
      <c r="BD1418" s="25" t="str">
        <f t="shared" si="728"/>
        <v/>
      </c>
      <c r="BE1418" s="25" t="str">
        <f t="shared" si="729"/>
        <v/>
      </c>
      <c r="BF1418" s="25" t="str">
        <f t="shared" si="730"/>
        <v/>
      </c>
      <c r="BG1418" s="25" t="str">
        <f t="shared" si="731"/>
        <v/>
      </c>
      <c r="BH1418" s="25" t="str">
        <f t="shared" si="732"/>
        <v/>
      </c>
      <c r="BI1418" s="25" t="str">
        <f t="shared" si="733"/>
        <v/>
      </c>
      <c r="BJ1418" s="25" t="str">
        <f t="shared" si="734"/>
        <v/>
      </c>
      <c r="BK1418" s="25" t="str">
        <f t="shared" si="735"/>
        <v/>
      </c>
      <c r="BL1418" s="25" t="str">
        <f t="shared" si="736"/>
        <v/>
      </c>
      <c r="BM1418" s="25" t="str">
        <f t="shared" si="737"/>
        <v/>
      </c>
      <c r="BN1418" s="25" t="str">
        <f t="shared" si="738"/>
        <v/>
      </c>
    </row>
    <row r="1419" spans="1:66" x14ac:dyDescent="0.25">
      <c r="A1419" s="20" t="str">
        <f>IF('S.D. Paste sheet'!A1419="","",'S.D. Paste sheet'!A1419)</f>
        <v/>
      </c>
      <c r="B1419" s="20" t="str">
        <f>IF('S.D. Paste sheet'!B1419="","",'S.D. Paste sheet'!B1419)</f>
        <v/>
      </c>
      <c r="C1419" s="20" t="str">
        <f>IF('S.D. Paste sheet'!C1419="","",'S.D. Paste sheet'!C1419)</f>
        <v/>
      </c>
      <c r="D1419" s="20" t="str">
        <f>IF('S.D. Paste sheet'!D1419="","",'S.D. Paste sheet'!D1419)</f>
        <v/>
      </c>
      <c r="E1419" s="20" t="str">
        <f>IF('S.D. Paste sheet'!E1419="","",UPPER('S.D. Paste sheet'!E1419))</f>
        <v/>
      </c>
      <c r="F1419" s="20" t="str">
        <f>IF('S.D. Paste sheet'!F1419="","",'S.D. Paste sheet'!F1419)</f>
        <v/>
      </c>
      <c r="G1419" s="20" t="str">
        <f>IF('S.D. Paste sheet'!G1419="","",UPPER('S.D. Paste sheet'!G1419))</f>
        <v/>
      </c>
      <c r="H1419" s="20" t="str">
        <f>IF('S.D. Paste sheet'!H1419="","",UPPER('S.D. Paste sheet'!H1419))</f>
        <v/>
      </c>
      <c r="I1419" s="20" t="str">
        <f>IF('S.D. Paste sheet'!I1419="","",'S.D. Paste sheet'!I1419)</f>
        <v/>
      </c>
      <c r="J1419" s="20" t="str">
        <f>IF('S.D. Paste sheet'!J1419="","",'S.D. Paste sheet'!J1419)</f>
        <v/>
      </c>
      <c r="K1419" s="20" t="str">
        <f>IF('S.D. Paste sheet'!K1419="","",'S.D. Paste sheet'!K1419)</f>
        <v/>
      </c>
      <c r="L1419" s="20" t="str">
        <f>IF('S.D. Paste sheet'!L1419="","",'S.D. Paste sheet'!L1419)</f>
        <v/>
      </c>
      <c r="M1419" s="20" t="str">
        <f>IF('S.D. Paste sheet'!M1419="","",'S.D. Paste sheet'!M1419)</f>
        <v/>
      </c>
      <c r="N1419" s="20" t="str">
        <f>IF('S.D. Paste sheet'!N1419="","",'S.D. Paste sheet'!N1419)</f>
        <v/>
      </c>
      <c r="O1419" s="20" t="str">
        <f>IF('S.D. Paste sheet'!O1419="","",'S.D. Paste sheet'!O1419)</f>
        <v/>
      </c>
      <c r="P1419" s="20" t="str">
        <f>IF('S.D. Paste sheet'!P1419="","",'S.D. Paste sheet'!P1419)</f>
        <v/>
      </c>
      <c r="Q1419" s="20" t="str">
        <f>IF('S.D. Paste sheet'!Q1419="","",'S.D. Paste sheet'!Q1419)</f>
        <v/>
      </c>
      <c r="R1419" s="20" t="str">
        <f>IF('S.D. Paste sheet'!R1419="","",'S.D. Paste sheet'!R1419)</f>
        <v/>
      </c>
      <c r="S1419" s="20" t="str">
        <f>IF('S.D. Paste sheet'!S1419="","",'S.D. Paste sheet'!S1419)</f>
        <v/>
      </c>
      <c r="T1419" s="20" t="str">
        <f>IF('S.D. Paste sheet'!T1419="","",'S.D. Paste sheet'!T1419)</f>
        <v/>
      </c>
      <c r="U1419" s="20" t="str">
        <f>IF('S.D. Paste sheet'!U1419="","",'S.D. Paste sheet'!U1419)</f>
        <v/>
      </c>
      <c r="V1419" s="20" t="str">
        <f>IF('S.D. Paste sheet'!V1419="","",'S.D. Paste sheet'!V1419)</f>
        <v/>
      </c>
      <c r="W1419" s="20" t="str">
        <f>IF('S.D. Paste sheet'!W1419="","",'S.D. Paste sheet'!W1419)</f>
        <v/>
      </c>
      <c r="X1419" s="20" t="str">
        <f>IF('S.D. Paste sheet'!X1419="","",'S.D. Paste sheet'!X1419)</f>
        <v/>
      </c>
      <c r="Y1419" s="20" t="str">
        <f>IF('S.D. Paste sheet'!Y1419="","",'S.D. Paste sheet'!Y1419)</f>
        <v/>
      </c>
      <c r="Z1419" s="20" t="str">
        <f>IF('S.D. Paste sheet'!Z1419="","",'S.D. Paste sheet'!Z1419)</f>
        <v/>
      </c>
      <c r="AA1419" s="20" t="str">
        <f>IF('S.D. Paste sheet'!AA1419="","",'S.D. Paste sheet'!AA1419)</f>
        <v/>
      </c>
      <c r="AB1419" s="20" t="str">
        <f>IF('S.D. Paste sheet'!AB1419="","",'S.D. Paste sheet'!AB1419)</f>
        <v/>
      </c>
      <c r="AC1419" s="20" t="str">
        <f>IF('S.D. Paste sheet'!AC1419="","",'S.D. Paste sheet'!AC1419)</f>
        <v/>
      </c>
      <c r="AD1419" s="20" t="str">
        <f>IF('S.D. Paste sheet'!AD1419="","",'S.D. Paste sheet'!AD1419)</f>
        <v/>
      </c>
      <c r="AE1419" s="28"/>
      <c r="AF1419" t="str">
        <f>IF(AK1419="","",IF(AK1419&gt;0,COUNT($AG$2:AG1419),""))</f>
        <v/>
      </c>
      <c r="AG1419" s="25" t="str">
        <f t="shared" si="707"/>
        <v/>
      </c>
      <c r="AH1419" s="25" t="str">
        <f t="shared" si="708"/>
        <v/>
      </c>
      <c r="AI1419" s="25" t="str">
        <f t="shared" si="709"/>
        <v/>
      </c>
      <c r="AJ1419" s="25" t="str">
        <f t="shared" si="710"/>
        <v/>
      </c>
      <c r="AK1419" s="25" t="str">
        <f t="shared" si="711"/>
        <v/>
      </c>
      <c r="AL1419" s="25" t="str">
        <f t="shared" si="712"/>
        <v/>
      </c>
      <c r="AM1419" s="25" t="str">
        <f t="shared" si="713"/>
        <v/>
      </c>
      <c r="AN1419" s="25" t="str">
        <f t="shared" si="714"/>
        <v/>
      </c>
      <c r="AO1419" s="25" t="str">
        <f t="shared" si="715"/>
        <v/>
      </c>
      <c r="AP1419" s="25" t="str">
        <f t="shared" si="716"/>
        <v/>
      </c>
      <c r="AQ1419" s="25" t="str">
        <f t="shared" si="717"/>
        <v/>
      </c>
      <c r="AR1419" s="25" t="str">
        <f t="shared" si="718"/>
        <v/>
      </c>
      <c r="AS1419" s="25" t="str">
        <f t="shared" si="719"/>
        <v/>
      </c>
      <c r="AT1419" s="25" t="str">
        <f t="shared" si="720"/>
        <v/>
      </c>
      <c r="AU1419" s="25" t="str">
        <f t="shared" si="721"/>
        <v/>
      </c>
      <c r="AV1419" s="25" t="str">
        <f t="shared" si="722"/>
        <v/>
      </c>
      <c r="AX1419" t="str">
        <f>IF(BC1419="","",IF(BC1419&gt;0,COUNT($AY$2:AY1419),""))</f>
        <v/>
      </c>
      <c r="AY1419" s="25" t="str">
        <f t="shared" si="723"/>
        <v/>
      </c>
      <c r="AZ1419" s="25" t="str">
        <f t="shared" si="724"/>
        <v/>
      </c>
      <c r="BA1419" s="25" t="str">
        <f t="shared" si="725"/>
        <v/>
      </c>
      <c r="BB1419" s="25" t="str">
        <f t="shared" si="726"/>
        <v/>
      </c>
      <c r="BC1419" s="25" t="str">
        <f t="shared" si="727"/>
        <v/>
      </c>
      <c r="BD1419" s="25" t="str">
        <f t="shared" si="728"/>
        <v/>
      </c>
      <c r="BE1419" s="25" t="str">
        <f t="shared" si="729"/>
        <v/>
      </c>
      <c r="BF1419" s="25" t="str">
        <f t="shared" si="730"/>
        <v/>
      </c>
      <c r="BG1419" s="25" t="str">
        <f t="shared" si="731"/>
        <v/>
      </c>
      <c r="BH1419" s="25" t="str">
        <f t="shared" si="732"/>
        <v/>
      </c>
      <c r="BI1419" s="25" t="str">
        <f t="shared" si="733"/>
        <v/>
      </c>
      <c r="BJ1419" s="25" t="str">
        <f t="shared" si="734"/>
        <v/>
      </c>
      <c r="BK1419" s="25" t="str">
        <f t="shared" si="735"/>
        <v/>
      </c>
      <c r="BL1419" s="25" t="str">
        <f t="shared" si="736"/>
        <v/>
      </c>
      <c r="BM1419" s="25" t="str">
        <f t="shared" si="737"/>
        <v/>
      </c>
      <c r="BN1419" s="25" t="str">
        <f t="shared" si="738"/>
        <v/>
      </c>
    </row>
    <row r="1420" spans="1:66" x14ac:dyDescent="0.25">
      <c r="A1420" s="20" t="str">
        <f>IF('S.D. Paste sheet'!A1420="","",'S.D. Paste sheet'!A1420)</f>
        <v/>
      </c>
      <c r="B1420" s="20" t="str">
        <f>IF('S.D. Paste sheet'!B1420="","",'S.D. Paste sheet'!B1420)</f>
        <v/>
      </c>
      <c r="C1420" s="20" t="str">
        <f>IF('S.D. Paste sheet'!C1420="","",'S.D. Paste sheet'!C1420)</f>
        <v/>
      </c>
      <c r="D1420" s="20" t="str">
        <f>IF('S.D. Paste sheet'!D1420="","",'S.D. Paste sheet'!D1420)</f>
        <v/>
      </c>
      <c r="E1420" s="20" t="str">
        <f>IF('S.D. Paste sheet'!E1420="","",UPPER('S.D. Paste sheet'!E1420))</f>
        <v/>
      </c>
      <c r="F1420" s="20" t="str">
        <f>IF('S.D. Paste sheet'!F1420="","",'S.D. Paste sheet'!F1420)</f>
        <v/>
      </c>
      <c r="G1420" s="20" t="str">
        <f>IF('S.D. Paste sheet'!G1420="","",UPPER('S.D. Paste sheet'!G1420))</f>
        <v/>
      </c>
      <c r="H1420" s="20" t="str">
        <f>IF('S.D. Paste sheet'!H1420="","",UPPER('S.D. Paste sheet'!H1420))</f>
        <v/>
      </c>
      <c r="I1420" s="20" t="str">
        <f>IF('S.D. Paste sheet'!I1420="","",'S.D. Paste sheet'!I1420)</f>
        <v/>
      </c>
      <c r="J1420" s="20" t="str">
        <f>IF('S.D. Paste sheet'!J1420="","",'S.D. Paste sheet'!J1420)</f>
        <v/>
      </c>
      <c r="K1420" s="20" t="str">
        <f>IF('S.D. Paste sheet'!K1420="","",'S.D. Paste sheet'!K1420)</f>
        <v/>
      </c>
      <c r="L1420" s="20" t="str">
        <f>IF('S.D. Paste sheet'!L1420="","",'S.D. Paste sheet'!L1420)</f>
        <v/>
      </c>
      <c r="M1420" s="20" t="str">
        <f>IF('S.D. Paste sheet'!M1420="","",'S.D. Paste sheet'!M1420)</f>
        <v/>
      </c>
      <c r="N1420" s="20" t="str">
        <f>IF('S.D. Paste sheet'!N1420="","",'S.D. Paste sheet'!N1420)</f>
        <v/>
      </c>
      <c r="O1420" s="20" t="str">
        <f>IF('S.D. Paste sheet'!O1420="","",'S.D. Paste sheet'!O1420)</f>
        <v/>
      </c>
      <c r="P1420" s="20" t="str">
        <f>IF('S.D. Paste sheet'!P1420="","",'S.D. Paste sheet'!P1420)</f>
        <v/>
      </c>
      <c r="Q1420" s="20" t="str">
        <f>IF('S.D. Paste sheet'!Q1420="","",'S.D. Paste sheet'!Q1420)</f>
        <v/>
      </c>
      <c r="R1420" s="20" t="str">
        <f>IF('S.D. Paste sheet'!R1420="","",'S.D. Paste sheet'!R1420)</f>
        <v/>
      </c>
      <c r="S1420" s="20" t="str">
        <f>IF('S.D. Paste sheet'!S1420="","",'S.D. Paste sheet'!S1420)</f>
        <v/>
      </c>
      <c r="T1420" s="20" t="str">
        <f>IF('S.D. Paste sheet'!T1420="","",'S.D. Paste sheet'!T1420)</f>
        <v/>
      </c>
      <c r="U1420" s="20" t="str">
        <f>IF('S.D. Paste sheet'!U1420="","",'S.D. Paste sheet'!U1420)</f>
        <v/>
      </c>
      <c r="V1420" s="20" t="str">
        <f>IF('S.D. Paste sheet'!V1420="","",'S.D. Paste sheet'!V1420)</f>
        <v/>
      </c>
      <c r="W1420" s="20" t="str">
        <f>IF('S.D. Paste sheet'!W1420="","",'S.D. Paste sheet'!W1420)</f>
        <v/>
      </c>
      <c r="X1420" s="20" t="str">
        <f>IF('S.D. Paste sheet'!X1420="","",'S.D. Paste sheet'!X1420)</f>
        <v/>
      </c>
      <c r="Y1420" s="20" t="str">
        <f>IF('S.D. Paste sheet'!Y1420="","",'S.D. Paste sheet'!Y1420)</f>
        <v/>
      </c>
      <c r="Z1420" s="20" t="str">
        <f>IF('S.D. Paste sheet'!Z1420="","",'S.D. Paste sheet'!Z1420)</f>
        <v/>
      </c>
      <c r="AA1420" s="20" t="str">
        <f>IF('S.D. Paste sheet'!AA1420="","",'S.D. Paste sheet'!AA1420)</f>
        <v/>
      </c>
      <c r="AB1420" s="20" t="str">
        <f>IF('S.D. Paste sheet'!AB1420="","",'S.D. Paste sheet'!AB1420)</f>
        <v/>
      </c>
      <c r="AC1420" s="20" t="str">
        <f>IF('S.D. Paste sheet'!AC1420="","",'S.D. Paste sheet'!AC1420)</f>
        <v/>
      </c>
      <c r="AD1420" s="20" t="str">
        <f>IF('S.D. Paste sheet'!AD1420="","",'S.D. Paste sheet'!AD1420)</f>
        <v/>
      </c>
      <c r="AE1420" s="28"/>
      <c r="AF1420" t="str">
        <f>IF(AK1420="","",IF(AK1420&gt;0,COUNT($AG$2:AG1420),""))</f>
        <v/>
      </c>
      <c r="AG1420" s="25" t="str">
        <f t="shared" si="707"/>
        <v/>
      </c>
      <c r="AH1420" s="25" t="str">
        <f t="shared" si="708"/>
        <v/>
      </c>
      <c r="AI1420" s="25" t="str">
        <f t="shared" si="709"/>
        <v/>
      </c>
      <c r="AJ1420" s="25" t="str">
        <f t="shared" si="710"/>
        <v/>
      </c>
      <c r="AK1420" s="25" t="str">
        <f t="shared" si="711"/>
        <v/>
      </c>
      <c r="AL1420" s="25" t="str">
        <f t="shared" si="712"/>
        <v/>
      </c>
      <c r="AM1420" s="25" t="str">
        <f t="shared" si="713"/>
        <v/>
      </c>
      <c r="AN1420" s="25" t="str">
        <f t="shared" si="714"/>
        <v/>
      </c>
      <c r="AO1420" s="25" t="str">
        <f t="shared" si="715"/>
        <v/>
      </c>
      <c r="AP1420" s="25" t="str">
        <f t="shared" si="716"/>
        <v/>
      </c>
      <c r="AQ1420" s="25" t="str">
        <f t="shared" si="717"/>
        <v/>
      </c>
      <c r="AR1420" s="25" t="str">
        <f t="shared" si="718"/>
        <v/>
      </c>
      <c r="AS1420" s="25" t="str">
        <f t="shared" si="719"/>
        <v/>
      </c>
      <c r="AT1420" s="25" t="str">
        <f t="shared" si="720"/>
        <v/>
      </c>
      <c r="AU1420" s="25" t="str">
        <f t="shared" si="721"/>
        <v/>
      </c>
      <c r="AV1420" s="25" t="str">
        <f t="shared" si="722"/>
        <v/>
      </c>
      <c r="AX1420" t="str">
        <f>IF(BC1420="","",IF(BC1420&gt;0,COUNT($AY$2:AY1420),""))</f>
        <v/>
      </c>
      <c r="AY1420" s="25" t="str">
        <f t="shared" si="723"/>
        <v/>
      </c>
      <c r="AZ1420" s="25" t="str">
        <f t="shared" si="724"/>
        <v/>
      </c>
      <c r="BA1420" s="25" t="str">
        <f t="shared" si="725"/>
        <v/>
      </c>
      <c r="BB1420" s="25" t="str">
        <f t="shared" si="726"/>
        <v/>
      </c>
      <c r="BC1420" s="25" t="str">
        <f t="shared" si="727"/>
        <v/>
      </c>
      <c r="BD1420" s="25" t="str">
        <f t="shared" si="728"/>
        <v/>
      </c>
      <c r="BE1420" s="25" t="str">
        <f t="shared" si="729"/>
        <v/>
      </c>
      <c r="BF1420" s="25" t="str">
        <f t="shared" si="730"/>
        <v/>
      </c>
      <c r="BG1420" s="25" t="str">
        <f t="shared" si="731"/>
        <v/>
      </c>
      <c r="BH1420" s="25" t="str">
        <f t="shared" si="732"/>
        <v/>
      </c>
      <c r="BI1420" s="25" t="str">
        <f t="shared" si="733"/>
        <v/>
      </c>
      <c r="BJ1420" s="25" t="str">
        <f t="shared" si="734"/>
        <v/>
      </c>
      <c r="BK1420" s="25" t="str">
        <f t="shared" si="735"/>
        <v/>
      </c>
      <c r="BL1420" s="25" t="str">
        <f t="shared" si="736"/>
        <v/>
      </c>
      <c r="BM1420" s="25" t="str">
        <f t="shared" si="737"/>
        <v/>
      </c>
      <c r="BN1420" s="25" t="str">
        <f t="shared" si="738"/>
        <v/>
      </c>
    </row>
    <row r="1421" spans="1:66" x14ac:dyDescent="0.25">
      <c r="A1421" s="20" t="str">
        <f>IF('S.D. Paste sheet'!A1421="","",'S.D. Paste sheet'!A1421)</f>
        <v/>
      </c>
      <c r="B1421" s="20" t="str">
        <f>IF('S.D. Paste sheet'!B1421="","",'S.D. Paste sheet'!B1421)</f>
        <v/>
      </c>
      <c r="C1421" s="20" t="str">
        <f>IF('S.D. Paste sheet'!C1421="","",'S.D. Paste sheet'!C1421)</f>
        <v/>
      </c>
      <c r="D1421" s="20" t="str">
        <f>IF('S.D. Paste sheet'!D1421="","",'S.D. Paste sheet'!D1421)</f>
        <v/>
      </c>
      <c r="E1421" s="20" t="str">
        <f>IF('S.D. Paste sheet'!E1421="","",UPPER('S.D. Paste sheet'!E1421))</f>
        <v/>
      </c>
      <c r="F1421" s="20" t="str">
        <f>IF('S.D. Paste sheet'!F1421="","",'S.D. Paste sheet'!F1421)</f>
        <v/>
      </c>
      <c r="G1421" s="20" t="str">
        <f>IF('S.D. Paste sheet'!G1421="","",UPPER('S.D. Paste sheet'!G1421))</f>
        <v/>
      </c>
      <c r="H1421" s="20" t="str">
        <f>IF('S.D. Paste sheet'!H1421="","",UPPER('S.D. Paste sheet'!H1421))</f>
        <v/>
      </c>
      <c r="I1421" s="20" t="str">
        <f>IF('S.D. Paste sheet'!I1421="","",'S.D. Paste sheet'!I1421)</f>
        <v/>
      </c>
      <c r="J1421" s="20" t="str">
        <f>IF('S.D. Paste sheet'!J1421="","",'S.D. Paste sheet'!J1421)</f>
        <v/>
      </c>
      <c r="K1421" s="20" t="str">
        <f>IF('S.D. Paste sheet'!K1421="","",'S.D. Paste sheet'!K1421)</f>
        <v/>
      </c>
      <c r="L1421" s="20" t="str">
        <f>IF('S.D. Paste sheet'!L1421="","",'S.D. Paste sheet'!L1421)</f>
        <v/>
      </c>
      <c r="M1421" s="20" t="str">
        <f>IF('S.D. Paste sheet'!M1421="","",'S.D. Paste sheet'!M1421)</f>
        <v/>
      </c>
      <c r="N1421" s="20" t="str">
        <f>IF('S.D. Paste sheet'!N1421="","",'S.D. Paste sheet'!N1421)</f>
        <v/>
      </c>
      <c r="O1421" s="20" t="str">
        <f>IF('S.D. Paste sheet'!O1421="","",'S.D. Paste sheet'!O1421)</f>
        <v/>
      </c>
      <c r="P1421" s="20" t="str">
        <f>IF('S.D. Paste sheet'!P1421="","",'S.D. Paste sheet'!P1421)</f>
        <v/>
      </c>
      <c r="Q1421" s="20" t="str">
        <f>IF('S.D. Paste sheet'!Q1421="","",'S.D. Paste sheet'!Q1421)</f>
        <v/>
      </c>
      <c r="R1421" s="20" t="str">
        <f>IF('S.D. Paste sheet'!R1421="","",'S.D. Paste sheet'!R1421)</f>
        <v/>
      </c>
      <c r="S1421" s="20" t="str">
        <f>IF('S.D. Paste sheet'!S1421="","",'S.D. Paste sheet'!S1421)</f>
        <v/>
      </c>
      <c r="T1421" s="20" t="str">
        <f>IF('S.D. Paste sheet'!T1421="","",'S.D. Paste sheet'!T1421)</f>
        <v/>
      </c>
      <c r="U1421" s="20" t="str">
        <f>IF('S.D. Paste sheet'!U1421="","",'S.D. Paste sheet'!U1421)</f>
        <v/>
      </c>
      <c r="V1421" s="20" t="str">
        <f>IF('S.D. Paste sheet'!V1421="","",'S.D. Paste sheet'!V1421)</f>
        <v/>
      </c>
      <c r="W1421" s="20" t="str">
        <f>IF('S.D. Paste sheet'!W1421="","",'S.D. Paste sheet'!W1421)</f>
        <v/>
      </c>
      <c r="X1421" s="20" t="str">
        <f>IF('S.D. Paste sheet'!X1421="","",'S.D. Paste sheet'!X1421)</f>
        <v/>
      </c>
      <c r="Y1421" s="20" t="str">
        <f>IF('S.D. Paste sheet'!Y1421="","",'S.D. Paste sheet'!Y1421)</f>
        <v/>
      </c>
      <c r="Z1421" s="20" t="str">
        <f>IF('S.D. Paste sheet'!Z1421="","",'S.D. Paste sheet'!Z1421)</f>
        <v/>
      </c>
      <c r="AA1421" s="20" t="str">
        <f>IF('S.D. Paste sheet'!AA1421="","",'S.D. Paste sheet'!AA1421)</f>
        <v/>
      </c>
      <c r="AB1421" s="20" t="str">
        <f>IF('S.D. Paste sheet'!AB1421="","",'S.D. Paste sheet'!AB1421)</f>
        <v/>
      </c>
      <c r="AC1421" s="20" t="str">
        <f>IF('S.D. Paste sheet'!AC1421="","",'S.D. Paste sheet'!AC1421)</f>
        <v/>
      </c>
      <c r="AD1421" s="20" t="str">
        <f>IF('S.D. Paste sheet'!AD1421="","",'S.D. Paste sheet'!AD1421)</f>
        <v/>
      </c>
      <c r="AE1421" s="28"/>
      <c r="AF1421" t="str">
        <f>IF(AK1421="","",IF(AK1421&gt;0,COUNT($AG$2:AG1421),""))</f>
        <v/>
      </c>
      <c r="AG1421" s="25" t="str">
        <f t="shared" si="707"/>
        <v/>
      </c>
      <c r="AH1421" s="25" t="str">
        <f t="shared" si="708"/>
        <v/>
      </c>
      <c r="AI1421" s="25" t="str">
        <f t="shared" si="709"/>
        <v/>
      </c>
      <c r="AJ1421" s="25" t="str">
        <f t="shared" si="710"/>
        <v/>
      </c>
      <c r="AK1421" s="25" t="str">
        <f t="shared" si="711"/>
        <v/>
      </c>
      <c r="AL1421" s="25" t="str">
        <f t="shared" si="712"/>
        <v/>
      </c>
      <c r="AM1421" s="25" t="str">
        <f t="shared" si="713"/>
        <v/>
      </c>
      <c r="AN1421" s="25" t="str">
        <f t="shared" si="714"/>
        <v/>
      </c>
      <c r="AO1421" s="25" t="str">
        <f t="shared" si="715"/>
        <v/>
      </c>
      <c r="AP1421" s="25" t="str">
        <f t="shared" si="716"/>
        <v/>
      </c>
      <c r="AQ1421" s="25" t="str">
        <f t="shared" si="717"/>
        <v/>
      </c>
      <c r="AR1421" s="25" t="str">
        <f t="shared" si="718"/>
        <v/>
      </c>
      <c r="AS1421" s="25" t="str">
        <f t="shared" si="719"/>
        <v/>
      </c>
      <c r="AT1421" s="25" t="str">
        <f t="shared" si="720"/>
        <v/>
      </c>
      <c r="AU1421" s="25" t="str">
        <f t="shared" si="721"/>
        <v/>
      </c>
      <c r="AV1421" s="25" t="str">
        <f t="shared" si="722"/>
        <v/>
      </c>
      <c r="AX1421" t="str">
        <f>IF(BC1421="","",IF(BC1421&gt;0,COUNT($AY$2:AY1421),""))</f>
        <v/>
      </c>
      <c r="AY1421" s="25" t="str">
        <f t="shared" si="723"/>
        <v/>
      </c>
      <c r="AZ1421" s="25" t="str">
        <f t="shared" si="724"/>
        <v/>
      </c>
      <c r="BA1421" s="25" t="str">
        <f t="shared" si="725"/>
        <v/>
      </c>
      <c r="BB1421" s="25" t="str">
        <f t="shared" si="726"/>
        <v/>
      </c>
      <c r="BC1421" s="25" t="str">
        <f t="shared" si="727"/>
        <v/>
      </c>
      <c r="BD1421" s="25" t="str">
        <f t="shared" si="728"/>
        <v/>
      </c>
      <c r="BE1421" s="25" t="str">
        <f t="shared" si="729"/>
        <v/>
      </c>
      <c r="BF1421" s="25" t="str">
        <f t="shared" si="730"/>
        <v/>
      </c>
      <c r="BG1421" s="25" t="str">
        <f t="shared" si="731"/>
        <v/>
      </c>
      <c r="BH1421" s="25" t="str">
        <f t="shared" si="732"/>
        <v/>
      </c>
      <c r="BI1421" s="25" t="str">
        <f t="shared" si="733"/>
        <v/>
      </c>
      <c r="BJ1421" s="25" t="str">
        <f t="shared" si="734"/>
        <v/>
      </c>
      <c r="BK1421" s="25" t="str">
        <f t="shared" si="735"/>
        <v/>
      </c>
      <c r="BL1421" s="25" t="str">
        <f t="shared" si="736"/>
        <v/>
      </c>
      <c r="BM1421" s="25" t="str">
        <f t="shared" si="737"/>
        <v/>
      </c>
      <c r="BN1421" s="25" t="str">
        <f t="shared" si="738"/>
        <v/>
      </c>
    </row>
    <row r="1422" spans="1:66" x14ac:dyDescent="0.25">
      <c r="A1422" s="20" t="str">
        <f>IF('S.D. Paste sheet'!A1422="","",'S.D. Paste sheet'!A1422)</f>
        <v/>
      </c>
      <c r="B1422" s="20" t="str">
        <f>IF('S.D. Paste sheet'!B1422="","",'S.D. Paste sheet'!B1422)</f>
        <v/>
      </c>
      <c r="C1422" s="20" t="str">
        <f>IF('S.D. Paste sheet'!C1422="","",'S.D. Paste sheet'!C1422)</f>
        <v/>
      </c>
      <c r="D1422" s="20" t="str">
        <f>IF('S.D. Paste sheet'!D1422="","",'S.D. Paste sheet'!D1422)</f>
        <v/>
      </c>
      <c r="E1422" s="20" t="str">
        <f>IF('S.D. Paste sheet'!E1422="","",UPPER('S.D. Paste sheet'!E1422))</f>
        <v/>
      </c>
      <c r="F1422" s="20" t="str">
        <f>IF('S.D. Paste sheet'!F1422="","",'S.D. Paste sheet'!F1422)</f>
        <v/>
      </c>
      <c r="G1422" s="20" t="str">
        <f>IF('S.D. Paste sheet'!G1422="","",UPPER('S.D. Paste sheet'!G1422))</f>
        <v/>
      </c>
      <c r="H1422" s="20" t="str">
        <f>IF('S.D. Paste sheet'!H1422="","",UPPER('S.D. Paste sheet'!H1422))</f>
        <v/>
      </c>
      <c r="I1422" s="20" t="str">
        <f>IF('S.D. Paste sheet'!I1422="","",'S.D. Paste sheet'!I1422)</f>
        <v/>
      </c>
      <c r="J1422" s="20" t="str">
        <f>IF('S.D. Paste sheet'!J1422="","",'S.D. Paste sheet'!J1422)</f>
        <v/>
      </c>
      <c r="K1422" s="20" t="str">
        <f>IF('S.D. Paste sheet'!K1422="","",'S.D. Paste sheet'!K1422)</f>
        <v/>
      </c>
      <c r="L1422" s="20" t="str">
        <f>IF('S.D. Paste sheet'!L1422="","",'S.D. Paste sheet'!L1422)</f>
        <v/>
      </c>
      <c r="M1422" s="20" t="str">
        <f>IF('S.D. Paste sheet'!M1422="","",'S.D. Paste sheet'!M1422)</f>
        <v/>
      </c>
      <c r="N1422" s="20" t="str">
        <f>IF('S.D. Paste sheet'!N1422="","",'S.D. Paste sheet'!N1422)</f>
        <v/>
      </c>
      <c r="O1422" s="20" t="str">
        <f>IF('S.D. Paste sheet'!O1422="","",'S.D. Paste sheet'!O1422)</f>
        <v/>
      </c>
      <c r="P1422" s="20" t="str">
        <f>IF('S.D. Paste sheet'!P1422="","",'S.D. Paste sheet'!P1422)</f>
        <v/>
      </c>
      <c r="Q1422" s="20" t="str">
        <f>IF('S.D. Paste sheet'!Q1422="","",'S.D. Paste sheet'!Q1422)</f>
        <v/>
      </c>
      <c r="R1422" s="20" t="str">
        <f>IF('S.D. Paste sheet'!R1422="","",'S.D. Paste sheet'!R1422)</f>
        <v/>
      </c>
      <c r="S1422" s="20" t="str">
        <f>IF('S.D. Paste sheet'!S1422="","",'S.D. Paste sheet'!S1422)</f>
        <v/>
      </c>
      <c r="T1422" s="20" t="str">
        <f>IF('S.D. Paste sheet'!T1422="","",'S.D. Paste sheet'!T1422)</f>
        <v/>
      </c>
      <c r="U1422" s="20" t="str">
        <f>IF('S.D. Paste sheet'!U1422="","",'S.D. Paste sheet'!U1422)</f>
        <v/>
      </c>
      <c r="V1422" s="20" t="str">
        <f>IF('S.D. Paste sheet'!V1422="","",'S.D. Paste sheet'!V1422)</f>
        <v/>
      </c>
      <c r="W1422" s="20" t="str">
        <f>IF('S.D. Paste sheet'!W1422="","",'S.D. Paste sheet'!W1422)</f>
        <v/>
      </c>
      <c r="X1422" s="20" t="str">
        <f>IF('S.D. Paste sheet'!X1422="","",'S.D. Paste sheet'!X1422)</f>
        <v/>
      </c>
      <c r="Y1422" s="20" t="str">
        <f>IF('S.D. Paste sheet'!Y1422="","",'S.D. Paste sheet'!Y1422)</f>
        <v/>
      </c>
      <c r="Z1422" s="20" t="str">
        <f>IF('S.D. Paste sheet'!Z1422="","",'S.D. Paste sheet'!Z1422)</f>
        <v/>
      </c>
      <c r="AA1422" s="20" t="str">
        <f>IF('S.D. Paste sheet'!AA1422="","",'S.D. Paste sheet'!AA1422)</f>
        <v/>
      </c>
      <c r="AB1422" s="20" t="str">
        <f>IF('S.D. Paste sheet'!AB1422="","",'S.D. Paste sheet'!AB1422)</f>
        <v/>
      </c>
      <c r="AC1422" s="20" t="str">
        <f>IF('S.D. Paste sheet'!AC1422="","",'S.D. Paste sheet'!AC1422)</f>
        <v/>
      </c>
      <c r="AD1422" s="20" t="str">
        <f>IF('S.D. Paste sheet'!AD1422="","",'S.D. Paste sheet'!AD1422)</f>
        <v/>
      </c>
      <c r="AE1422" s="28"/>
      <c r="AF1422" t="str">
        <f>IF(AK1422="","",IF(AK1422&gt;0,COUNT($AG$2:AG1422),""))</f>
        <v/>
      </c>
      <c r="AG1422" s="25" t="str">
        <f t="shared" si="707"/>
        <v/>
      </c>
      <c r="AH1422" s="25" t="str">
        <f t="shared" si="708"/>
        <v/>
      </c>
      <c r="AI1422" s="25" t="str">
        <f t="shared" si="709"/>
        <v/>
      </c>
      <c r="AJ1422" s="25" t="str">
        <f t="shared" si="710"/>
        <v/>
      </c>
      <c r="AK1422" s="25" t="str">
        <f t="shared" si="711"/>
        <v/>
      </c>
      <c r="AL1422" s="25" t="str">
        <f t="shared" si="712"/>
        <v/>
      </c>
      <c r="AM1422" s="25" t="str">
        <f t="shared" si="713"/>
        <v/>
      </c>
      <c r="AN1422" s="25" t="str">
        <f t="shared" si="714"/>
        <v/>
      </c>
      <c r="AO1422" s="25" t="str">
        <f t="shared" si="715"/>
        <v/>
      </c>
      <c r="AP1422" s="25" t="str">
        <f t="shared" si="716"/>
        <v/>
      </c>
      <c r="AQ1422" s="25" t="str">
        <f t="shared" si="717"/>
        <v/>
      </c>
      <c r="AR1422" s="25" t="str">
        <f t="shared" si="718"/>
        <v/>
      </c>
      <c r="AS1422" s="25" t="str">
        <f t="shared" si="719"/>
        <v/>
      </c>
      <c r="AT1422" s="25" t="str">
        <f t="shared" si="720"/>
        <v/>
      </c>
      <c r="AU1422" s="25" t="str">
        <f t="shared" si="721"/>
        <v/>
      </c>
      <c r="AV1422" s="25" t="str">
        <f t="shared" si="722"/>
        <v/>
      </c>
      <c r="AX1422" t="str">
        <f>IF(BC1422="","",IF(BC1422&gt;0,COUNT($AY$2:AY1422),""))</f>
        <v/>
      </c>
      <c r="AY1422" s="25" t="str">
        <f t="shared" si="723"/>
        <v/>
      </c>
      <c r="AZ1422" s="25" t="str">
        <f t="shared" si="724"/>
        <v/>
      </c>
      <c r="BA1422" s="25" t="str">
        <f t="shared" si="725"/>
        <v/>
      </c>
      <c r="BB1422" s="25" t="str">
        <f t="shared" si="726"/>
        <v/>
      </c>
      <c r="BC1422" s="25" t="str">
        <f t="shared" si="727"/>
        <v/>
      </c>
      <c r="BD1422" s="25" t="str">
        <f t="shared" si="728"/>
        <v/>
      </c>
      <c r="BE1422" s="25" t="str">
        <f t="shared" si="729"/>
        <v/>
      </c>
      <c r="BF1422" s="25" t="str">
        <f t="shared" si="730"/>
        <v/>
      </c>
      <c r="BG1422" s="25" t="str">
        <f t="shared" si="731"/>
        <v/>
      </c>
      <c r="BH1422" s="25" t="str">
        <f t="shared" si="732"/>
        <v/>
      </c>
      <c r="BI1422" s="25" t="str">
        <f t="shared" si="733"/>
        <v/>
      </c>
      <c r="BJ1422" s="25" t="str">
        <f t="shared" si="734"/>
        <v/>
      </c>
      <c r="BK1422" s="25" t="str">
        <f t="shared" si="735"/>
        <v/>
      </c>
      <c r="BL1422" s="25" t="str">
        <f t="shared" si="736"/>
        <v/>
      </c>
      <c r="BM1422" s="25" t="str">
        <f t="shared" si="737"/>
        <v/>
      </c>
      <c r="BN1422" s="25" t="str">
        <f t="shared" si="738"/>
        <v/>
      </c>
    </row>
    <row r="1423" spans="1:66" x14ac:dyDescent="0.25">
      <c r="A1423" s="20" t="str">
        <f>IF('S.D. Paste sheet'!A1423="","",'S.D. Paste sheet'!A1423)</f>
        <v/>
      </c>
      <c r="B1423" s="20" t="str">
        <f>IF('S.D. Paste sheet'!B1423="","",'S.D. Paste sheet'!B1423)</f>
        <v/>
      </c>
      <c r="C1423" s="20" t="str">
        <f>IF('S.D. Paste sheet'!C1423="","",'S.D. Paste sheet'!C1423)</f>
        <v/>
      </c>
      <c r="D1423" s="20" t="str">
        <f>IF('S.D. Paste sheet'!D1423="","",'S.D. Paste sheet'!D1423)</f>
        <v/>
      </c>
      <c r="E1423" s="20" t="str">
        <f>IF('S.D. Paste sheet'!E1423="","",UPPER('S.D. Paste sheet'!E1423))</f>
        <v/>
      </c>
      <c r="F1423" s="20" t="str">
        <f>IF('S.D. Paste sheet'!F1423="","",'S.D. Paste sheet'!F1423)</f>
        <v/>
      </c>
      <c r="G1423" s="20" t="str">
        <f>IF('S.D. Paste sheet'!G1423="","",UPPER('S.D. Paste sheet'!G1423))</f>
        <v/>
      </c>
      <c r="H1423" s="20" t="str">
        <f>IF('S.D. Paste sheet'!H1423="","",UPPER('S.D. Paste sheet'!H1423))</f>
        <v/>
      </c>
      <c r="I1423" s="20" t="str">
        <f>IF('S.D. Paste sheet'!I1423="","",'S.D. Paste sheet'!I1423)</f>
        <v/>
      </c>
      <c r="J1423" s="20" t="str">
        <f>IF('S.D. Paste sheet'!J1423="","",'S.D. Paste sheet'!J1423)</f>
        <v/>
      </c>
      <c r="K1423" s="20" t="str">
        <f>IF('S.D. Paste sheet'!K1423="","",'S.D. Paste sheet'!K1423)</f>
        <v/>
      </c>
      <c r="L1423" s="20" t="str">
        <f>IF('S.D. Paste sheet'!L1423="","",'S.D. Paste sheet'!L1423)</f>
        <v/>
      </c>
      <c r="M1423" s="20" t="str">
        <f>IF('S.D. Paste sheet'!M1423="","",'S.D. Paste sheet'!M1423)</f>
        <v/>
      </c>
      <c r="N1423" s="20" t="str">
        <f>IF('S.D. Paste sheet'!N1423="","",'S.D. Paste sheet'!N1423)</f>
        <v/>
      </c>
      <c r="O1423" s="20" t="str">
        <f>IF('S.D. Paste sheet'!O1423="","",'S.D. Paste sheet'!O1423)</f>
        <v/>
      </c>
      <c r="P1423" s="20" t="str">
        <f>IF('S.D. Paste sheet'!P1423="","",'S.D. Paste sheet'!P1423)</f>
        <v/>
      </c>
      <c r="Q1423" s="20" t="str">
        <f>IF('S.D. Paste sheet'!Q1423="","",'S.D. Paste sheet'!Q1423)</f>
        <v/>
      </c>
      <c r="R1423" s="20" t="str">
        <f>IF('S.D. Paste sheet'!R1423="","",'S.D. Paste sheet'!R1423)</f>
        <v/>
      </c>
      <c r="S1423" s="20" t="str">
        <f>IF('S.D. Paste sheet'!S1423="","",'S.D. Paste sheet'!S1423)</f>
        <v/>
      </c>
      <c r="T1423" s="20" t="str">
        <f>IF('S.D. Paste sheet'!T1423="","",'S.D. Paste sheet'!T1423)</f>
        <v/>
      </c>
      <c r="U1423" s="20" t="str">
        <f>IF('S.D. Paste sheet'!U1423="","",'S.D. Paste sheet'!U1423)</f>
        <v/>
      </c>
      <c r="V1423" s="20" t="str">
        <f>IF('S.D. Paste sheet'!V1423="","",'S.D. Paste sheet'!V1423)</f>
        <v/>
      </c>
      <c r="W1423" s="20" t="str">
        <f>IF('S.D. Paste sheet'!W1423="","",'S.D. Paste sheet'!W1423)</f>
        <v/>
      </c>
      <c r="X1423" s="20" t="str">
        <f>IF('S.D. Paste sheet'!X1423="","",'S.D. Paste sheet'!X1423)</f>
        <v/>
      </c>
      <c r="Y1423" s="20" t="str">
        <f>IF('S.D. Paste sheet'!Y1423="","",'S.D. Paste sheet'!Y1423)</f>
        <v/>
      </c>
      <c r="Z1423" s="20" t="str">
        <f>IF('S.D. Paste sheet'!Z1423="","",'S.D. Paste sheet'!Z1423)</f>
        <v/>
      </c>
      <c r="AA1423" s="20" t="str">
        <f>IF('S.D. Paste sheet'!AA1423="","",'S.D. Paste sheet'!AA1423)</f>
        <v/>
      </c>
      <c r="AB1423" s="20" t="str">
        <f>IF('S.D. Paste sheet'!AB1423="","",'S.D. Paste sheet'!AB1423)</f>
        <v/>
      </c>
      <c r="AC1423" s="20" t="str">
        <f>IF('S.D. Paste sheet'!AC1423="","",'S.D. Paste sheet'!AC1423)</f>
        <v/>
      </c>
      <c r="AD1423" s="20" t="str">
        <f>IF('S.D. Paste sheet'!AD1423="","",'S.D. Paste sheet'!AD1423)</f>
        <v/>
      </c>
      <c r="AE1423" s="28"/>
      <c r="AF1423" t="str">
        <f>IF(AK1423="","",IF(AK1423&gt;0,COUNT($AG$2:AG1423),""))</f>
        <v/>
      </c>
      <c r="AG1423" s="25" t="str">
        <f t="shared" si="707"/>
        <v/>
      </c>
      <c r="AH1423" s="25" t="str">
        <f t="shared" si="708"/>
        <v/>
      </c>
      <c r="AI1423" s="25" t="str">
        <f t="shared" si="709"/>
        <v/>
      </c>
      <c r="AJ1423" s="25" t="str">
        <f t="shared" si="710"/>
        <v/>
      </c>
      <c r="AK1423" s="25" t="str">
        <f t="shared" si="711"/>
        <v/>
      </c>
      <c r="AL1423" s="25" t="str">
        <f t="shared" si="712"/>
        <v/>
      </c>
      <c r="AM1423" s="25" t="str">
        <f t="shared" si="713"/>
        <v/>
      </c>
      <c r="AN1423" s="25" t="str">
        <f t="shared" si="714"/>
        <v/>
      </c>
      <c r="AO1423" s="25" t="str">
        <f t="shared" si="715"/>
        <v/>
      </c>
      <c r="AP1423" s="25" t="str">
        <f t="shared" si="716"/>
        <v/>
      </c>
      <c r="AQ1423" s="25" t="str">
        <f t="shared" si="717"/>
        <v/>
      </c>
      <c r="AR1423" s="25" t="str">
        <f t="shared" si="718"/>
        <v/>
      </c>
      <c r="AS1423" s="25" t="str">
        <f t="shared" si="719"/>
        <v/>
      </c>
      <c r="AT1423" s="25" t="str">
        <f t="shared" si="720"/>
        <v/>
      </c>
      <c r="AU1423" s="25" t="str">
        <f t="shared" si="721"/>
        <v/>
      </c>
      <c r="AV1423" s="25" t="str">
        <f t="shared" si="722"/>
        <v/>
      </c>
      <c r="AX1423" t="str">
        <f>IF(BC1423="","",IF(BC1423&gt;0,COUNT($AY$2:AY1423),""))</f>
        <v/>
      </c>
      <c r="AY1423" s="25" t="str">
        <f t="shared" si="723"/>
        <v/>
      </c>
      <c r="AZ1423" s="25" t="str">
        <f t="shared" si="724"/>
        <v/>
      </c>
      <c r="BA1423" s="25" t="str">
        <f t="shared" si="725"/>
        <v/>
      </c>
      <c r="BB1423" s="25" t="str">
        <f t="shared" si="726"/>
        <v/>
      </c>
      <c r="BC1423" s="25" t="str">
        <f t="shared" si="727"/>
        <v/>
      </c>
      <c r="BD1423" s="25" t="str">
        <f t="shared" si="728"/>
        <v/>
      </c>
      <c r="BE1423" s="25" t="str">
        <f t="shared" si="729"/>
        <v/>
      </c>
      <c r="BF1423" s="25" t="str">
        <f t="shared" si="730"/>
        <v/>
      </c>
      <c r="BG1423" s="25" t="str">
        <f t="shared" si="731"/>
        <v/>
      </c>
      <c r="BH1423" s="25" t="str">
        <f t="shared" si="732"/>
        <v/>
      </c>
      <c r="BI1423" s="25" t="str">
        <f t="shared" si="733"/>
        <v/>
      </c>
      <c r="BJ1423" s="25" t="str">
        <f t="shared" si="734"/>
        <v/>
      </c>
      <c r="BK1423" s="25" t="str">
        <f t="shared" si="735"/>
        <v/>
      </c>
      <c r="BL1423" s="25" t="str">
        <f t="shared" si="736"/>
        <v/>
      </c>
      <c r="BM1423" s="25" t="str">
        <f t="shared" si="737"/>
        <v/>
      </c>
      <c r="BN1423" s="25" t="str">
        <f t="shared" si="738"/>
        <v/>
      </c>
    </row>
    <row r="1424" spans="1:66" x14ac:dyDescent="0.25">
      <c r="A1424" s="20" t="str">
        <f>IF('S.D. Paste sheet'!A1424="","",'S.D. Paste sheet'!A1424)</f>
        <v/>
      </c>
      <c r="B1424" s="20" t="str">
        <f>IF('S.D. Paste sheet'!B1424="","",'S.D. Paste sheet'!B1424)</f>
        <v/>
      </c>
      <c r="C1424" s="20" t="str">
        <f>IF('S.D. Paste sheet'!C1424="","",'S.D. Paste sheet'!C1424)</f>
        <v/>
      </c>
      <c r="D1424" s="20" t="str">
        <f>IF('S.D. Paste sheet'!D1424="","",'S.D. Paste sheet'!D1424)</f>
        <v/>
      </c>
      <c r="E1424" s="20" t="str">
        <f>IF('S.D. Paste sheet'!E1424="","",UPPER('S.D. Paste sheet'!E1424))</f>
        <v/>
      </c>
      <c r="F1424" s="20" t="str">
        <f>IF('S.D. Paste sheet'!F1424="","",'S.D. Paste sheet'!F1424)</f>
        <v/>
      </c>
      <c r="G1424" s="20" t="str">
        <f>IF('S.D. Paste sheet'!G1424="","",UPPER('S.D. Paste sheet'!G1424))</f>
        <v/>
      </c>
      <c r="H1424" s="20" t="str">
        <f>IF('S.D. Paste sheet'!H1424="","",UPPER('S.D. Paste sheet'!H1424))</f>
        <v/>
      </c>
      <c r="I1424" s="20" t="str">
        <f>IF('S.D. Paste sheet'!I1424="","",'S.D. Paste sheet'!I1424)</f>
        <v/>
      </c>
      <c r="J1424" s="20" t="str">
        <f>IF('S.D. Paste sheet'!J1424="","",'S.D. Paste sheet'!J1424)</f>
        <v/>
      </c>
      <c r="K1424" s="20" t="str">
        <f>IF('S.D. Paste sheet'!K1424="","",'S.D. Paste sheet'!K1424)</f>
        <v/>
      </c>
      <c r="L1424" s="20" t="str">
        <f>IF('S.D. Paste sheet'!L1424="","",'S.D. Paste sheet'!L1424)</f>
        <v/>
      </c>
      <c r="M1424" s="20" t="str">
        <f>IF('S.D. Paste sheet'!M1424="","",'S.D. Paste sheet'!M1424)</f>
        <v/>
      </c>
      <c r="N1424" s="20" t="str">
        <f>IF('S.D. Paste sheet'!N1424="","",'S.D. Paste sheet'!N1424)</f>
        <v/>
      </c>
      <c r="O1424" s="20" t="str">
        <f>IF('S.D. Paste sheet'!O1424="","",'S.D. Paste sheet'!O1424)</f>
        <v/>
      </c>
      <c r="P1424" s="20" t="str">
        <f>IF('S.D. Paste sheet'!P1424="","",'S.D. Paste sheet'!P1424)</f>
        <v/>
      </c>
      <c r="Q1424" s="20" t="str">
        <f>IF('S.D. Paste sheet'!Q1424="","",'S.D. Paste sheet'!Q1424)</f>
        <v/>
      </c>
      <c r="R1424" s="20" t="str">
        <f>IF('S.D. Paste sheet'!R1424="","",'S.D. Paste sheet'!R1424)</f>
        <v/>
      </c>
      <c r="S1424" s="20" t="str">
        <f>IF('S.D. Paste sheet'!S1424="","",'S.D. Paste sheet'!S1424)</f>
        <v/>
      </c>
      <c r="T1424" s="20" t="str">
        <f>IF('S.D. Paste sheet'!T1424="","",'S.D. Paste sheet'!T1424)</f>
        <v/>
      </c>
      <c r="U1424" s="20" t="str">
        <f>IF('S.D. Paste sheet'!U1424="","",'S.D. Paste sheet'!U1424)</f>
        <v/>
      </c>
      <c r="V1424" s="20" t="str">
        <f>IF('S.D. Paste sheet'!V1424="","",'S.D. Paste sheet'!V1424)</f>
        <v/>
      </c>
      <c r="W1424" s="20" t="str">
        <f>IF('S.D. Paste sheet'!W1424="","",'S.D. Paste sheet'!W1424)</f>
        <v/>
      </c>
      <c r="X1424" s="20" t="str">
        <f>IF('S.D. Paste sheet'!X1424="","",'S.D. Paste sheet'!X1424)</f>
        <v/>
      </c>
      <c r="Y1424" s="20" t="str">
        <f>IF('S.D. Paste sheet'!Y1424="","",'S.D. Paste sheet'!Y1424)</f>
        <v/>
      </c>
      <c r="Z1424" s="20" t="str">
        <f>IF('S.D. Paste sheet'!Z1424="","",'S.D. Paste sheet'!Z1424)</f>
        <v/>
      </c>
      <c r="AA1424" s="20" t="str">
        <f>IF('S.D. Paste sheet'!AA1424="","",'S.D. Paste sheet'!AA1424)</f>
        <v/>
      </c>
      <c r="AB1424" s="20" t="str">
        <f>IF('S.D. Paste sheet'!AB1424="","",'S.D. Paste sheet'!AB1424)</f>
        <v/>
      </c>
      <c r="AC1424" s="20" t="str">
        <f>IF('S.D. Paste sheet'!AC1424="","",'S.D. Paste sheet'!AC1424)</f>
        <v/>
      </c>
      <c r="AD1424" s="20" t="str">
        <f>IF('S.D. Paste sheet'!AD1424="","",'S.D. Paste sheet'!AD1424)</f>
        <v/>
      </c>
      <c r="AE1424" s="28"/>
      <c r="AF1424" t="str">
        <f>IF(AK1424="","",IF(AK1424&gt;0,COUNT($AG$2:AG1424),""))</f>
        <v/>
      </c>
      <c r="AG1424" s="25" t="str">
        <f t="shared" si="707"/>
        <v/>
      </c>
      <c r="AH1424" s="25" t="str">
        <f t="shared" si="708"/>
        <v/>
      </c>
      <c r="AI1424" s="25" t="str">
        <f t="shared" si="709"/>
        <v/>
      </c>
      <c r="AJ1424" s="25" t="str">
        <f t="shared" si="710"/>
        <v/>
      </c>
      <c r="AK1424" s="25" t="str">
        <f t="shared" si="711"/>
        <v/>
      </c>
      <c r="AL1424" s="25" t="str">
        <f t="shared" si="712"/>
        <v/>
      </c>
      <c r="AM1424" s="25" t="str">
        <f t="shared" si="713"/>
        <v/>
      </c>
      <c r="AN1424" s="25" t="str">
        <f t="shared" si="714"/>
        <v/>
      </c>
      <c r="AO1424" s="25" t="str">
        <f t="shared" si="715"/>
        <v/>
      </c>
      <c r="AP1424" s="25" t="str">
        <f t="shared" si="716"/>
        <v/>
      </c>
      <c r="AQ1424" s="25" t="str">
        <f t="shared" si="717"/>
        <v/>
      </c>
      <c r="AR1424" s="25" t="str">
        <f t="shared" si="718"/>
        <v/>
      </c>
      <c r="AS1424" s="25" t="str">
        <f t="shared" si="719"/>
        <v/>
      </c>
      <c r="AT1424" s="25" t="str">
        <f t="shared" si="720"/>
        <v/>
      </c>
      <c r="AU1424" s="25" t="str">
        <f t="shared" si="721"/>
        <v/>
      </c>
      <c r="AV1424" s="25" t="str">
        <f t="shared" si="722"/>
        <v/>
      </c>
      <c r="AX1424" t="str">
        <f>IF(BC1424="","",IF(BC1424&gt;0,COUNT($AY$2:AY1424),""))</f>
        <v/>
      </c>
      <c r="AY1424" s="25" t="str">
        <f t="shared" si="723"/>
        <v/>
      </c>
      <c r="AZ1424" s="25" t="str">
        <f t="shared" si="724"/>
        <v/>
      </c>
      <c r="BA1424" s="25" t="str">
        <f t="shared" si="725"/>
        <v/>
      </c>
      <c r="BB1424" s="25" t="str">
        <f t="shared" si="726"/>
        <v/>
      </c>
      <c r="BC1424" s="25" t="str">
        <f t="shared" si="727"/>
        <v/>
      </c>
      <c r="BD1424" s="25" t="str">
        <f t="shared" si="728"/>
        <v/>
      </c>
      <c r="BE1424" s="25" t="str">
        <f t="shared" si="729"/>
        <v/>
      </c>
      <c r="BF1424" s="25" t="str">
        <f t="shared" si="730"/>
        <v/>
      </c>
      <c r="BG1424" s="25" t="str">
        <f t="shared" si="731"/>
        <v/>
      </c>
      <c r="BH1424" s="25" t="str">
        <f t="shared" si="732"/>
        <v/>
      </c>
      <c r="BI1424" s="25" t="str">
        <f t="shared" si="733"/>
        <v/>
      </c>
      <c r="BJ1424" s="25" t="str">
        <f t="shared" si="734"/>
        <v/>
      </c>
      <c r="BK1424" s="25" t="str">
        <f t="shared" si="735"/>
        <v/>
      </c>
      <c r="BL1424" s="25" t="str">
        <f t="shared" si="736"/>
        <v/>
      </c>
      <c r="BM1424" s="25" t="str">
        <f t="shared" si="737"/>
        <v/>
      </c>
      <c r="BN1424" s="25" t="str">
        <f t="shared" si="738"/>
        <v/>
      </c>
    </row>
    <row r="1425" spans="1:66" x14ac:dyDescent="0.25">
      <c r="A1425" s="20" t="str">
        <f>IF('S.D. Paste sheet'!A1425="","",'S.D. Paste sheet'!A1425)</f>
        <v/>
      </c>
      <c r="B1425" s="20" t="str">
        <f>IF('S.D. Paste sheet'!B1425="","",'S.D. Paste sheet'!B1425)</f>
        <v/>
      </c>
      <c r="C1425" s="20" t="str">
        <f>IF('S.D. Paste sheet'!C1425="","",'S.D. Paste sheet'!C1425)</f>
        <v/>
      </c>
      <c r="D1425" s="20" t="str">
        <f>IF('S.D. Paste sheet'!D1425="","",'S.D. Paste sheet'!D1425)</f>
        <v/>
      </c>
      <c r="E1425" s="20" t="str">
        <f>IF('S.D. Paste sheet'!E1425="","",UPPER('S.D. Paste sheet'!E1425))</f>
        <v/>
      </c>
      <c r="F1425" s="20" t="str">
        <f>IF('S.D. Paste sheet'!F1425="","",'S.D. Paste sheet'!F1425)</f>
        <v/>
      </c>
      <c r="G1425" s="20" t="str">
        <f>IF('S.D. Paste sheet'!G1425="","",UPPER('S.D. Paste sheet'!G1425))</f>
        <v/>
      </c>
      <c r="H1425" s="20" t="str">
        <f>IF('S.D. Paste sheet'!H1425="","",UPPER('S.D. Paste sheet'!H1425))</f>
        <v/>
      </c>
      <c r="I1425" s="20" t="str">
        <f>IF('S.D. Paste sheet'!I1425="","",'S.D. Paste sheet'!I1425)</f>
        <v/>
      </c>
      <c r="J1425" s="20" t="str">
        <f>IF('S.D. Paste sheet'!J1425="","",'S.D. Paste sheet'!J1425)</f>
        <v/>
      </c>
      <c r="K1425" s="20" t="str">
        <f>IF('S.D. Paste sheet'!K1425="","",'S.D. Paste sheet'!K1425)</f>
        <v/>
      </c>
      <c r="L1425" s="20" t="str">
        <f>IF('S.D. Paste sheet'!L1425="","",'S.D. Paste sheet'!L1425)</f>
        <v/>
      </c>
      <c r="M1425" s="20" t="str">
        <f>IF('S.D. Paste sheet'!M1425="","",'S.D. Paste sheet'!M1425)</f>
        <v/>
      </c>
      <c r="N1425" s="20" t="str">
        <f>IF('S.D. Paste sheet'!N1425="","",'S.D. Paste sheet'!N1425)</f>
        <v/>
      </c>
      <c r="O1425" s="20" t="str">
        <f>IF('S.D. Paste sheet'!O1425="","",'S.D. Paste sheet'!O1425)</f>
        <v/>
      </c>
      <c r="P1425" s="20" t="str">
        <f>IF('S.D. Paste sheet'!P1425="","",'S.D. Paste sheet'!P1425)</f>
        <v/>
      </c>
      <c r="Q1425" s="20" t="str">
        <f>IF('S.D. Paste sheet'!Q1425="","",'S.D. Paste sheet'!Q1425)</f>
        <v/>
      </c>
      <c r="R1425" s="20" t="str">
        <f>IF('S.D. Paste sheet'!R1425="","",'S.D. Paste sheet'!R1425)</f>
        <v/>
      </c>
      <c r="S1425" s="20" t="str">
        <f>IF('S.D. Paste sheet'!S1425="","",'S.D. Paste sheet'!S1425)</f>
        <v/>
      </c>
      <c r="T1425" s="20" t="str">
        <f>IF('S.D. Paste sheet'!T1425="","",'S.D. Paste sheet'!T1425)</f>
        <v/>
      </c>
      <c r="U1425" s="20" t="str">
        <f>IF('S.D. Paste sheet'!U1425="","",'S.D. Paste sheet'!U1425)</f>
        <v/>
      </c>
      <c r="V1425" s="20" t="str">
        <f>IF('S.D. Paste sheet'!V1425="","",'S.D. Paste sheet'!V1425)</f>
        <v/>
      </c>
      <c r="W1425" s="20" t="str">
        <f>IF('S.D. Paste sheet'!W1425="","",'S.D. Paste sheet'!W1425)</f>
        <v/>
      </c>
      <c r="X1425" s="20" t="str">
        <f>IF('S.D. Paste sheet'!X1425="","",'S.D. Paste sheet'!X1425)</f>
        <v/>
      </c>
      <c r="Y1425" s="20" t="str">
        <f>IF('S.D. Paste sheet'!Y1425="","",'S.D. Paste sheet'!Y1425)</f>
        <v/>
      </c>
      <c r="Z1425" s="20" t="str">
        <f>IF('S.D. Paste sheet'!Z1425="","",'S.D. Paste sheet'!Z1425)</f>
        <v/>
      </c>
      <c r="AA1425" s="20" t="str">
        <f>IF('S.D. Paste sheet'!AA1425="","",'S.D. Paste sheet'!AA1425)</f>
        <v/>
      </c>
      <c r="AB1425" s="20" t="str">
        <f>IF('S.D. Paste sheet'!AB1425="","",'S.D. Paste sheet'!AB1425)</f>
        <v/>
      </c>
      <c r="AC1425" s="20" t="str">
        <f>IF('S.D. Paste sheet'!AC1425="","",'S.D. Paste sheet'!AC1425)</f>
        <v/>
      </c>
      <c r="AD1425" s="20" t="str">
        <f>IF('S.D. Paste sheet'!AD1425="","",'S.D. Paste sheet'!AD1425)</f>
        <v/>
      </c>
      <c r="AE1425" s="28"/>
      <c r="AF1425" t="str">
        <f>IF(AK1425="","",IF(AK1425&gt;0,COUNT($AG$2:AG1425),""))</f>
        <v/>
      </c>
      <c r="AG1425" s="25" t="str">
        <f t="shared" si="707"/>
        <v/>
      </c>
      <c r="AH1425" s="25" t="str">
        <f t="shared" si="708"/>
        <v/>
      </c>
      <c r="AI1425" s="25" t="str">
        <f t="shared" si="709"/>
        <v/>
      </c>
      <c r="AJ1425" s="25" t="str">
        <f t="shared" si="710"/>
        <v/>
      </c>
      <c r="AK1425" s="25" t="str">
        <f t="shared" si="711"/>
        <v/>
      </c>
      <c r="AL1425" s="25" t="str">
        <f t="shared" si="712"/>
        <v/>
      </c>
      <c r="AM1425" s="25" t="str">
        <f t="shared" si="713"/>
        <v/>
      </c>
      <c r="AN1425" s="25" t="str">
        <f t="shared" si="714"/>
        <v/>
      </c>
      <c r="AO1425" s="25" t="str">
        <f t="shared" si="715"/>
        <v/>
      </c>
      <c r="AP1425" s="25" t="str">
        <f t="shared" si="716"/>
        <v/>
      </c>
      <c r="AQ1425" s="25" t="str">
        <f t="shared" si="717"/>
        <v/>
      </c>
      <c r="AR1425" s="25" t="str">
        <f t="shared" si="718"/>
        <v/>
      </c>
      <c r="AS1425" s="25" t="str">
        <f t="shared" si="719"/>
        <v/>
      </c>
      <c r="AT1425" s="25" t="str">
        <f t="shared" si="720"/>
        <v/>
      </c>
      <c r="AU1425" s="25" t="str">
        <f t="shared" si="721"/>
        <v/>
      </c>
      <c r="AV1425" s="25" t="str">
        <f t="shared" si="722"/>
        <v/>
      </c>
      <c r="AX1425" t="str">
        <f>IF(BC1425="","",IF(BC1425&gt;0,COUNT($AY$2:AY1425),""))</f>
        <v/>
      </c>
      <c r="AY1425" s="25" t="str">
        <f t="shared" si="723"/>
        <v/>
      </c>
      <c r="AZ1425" s="25" t="str">
        <f t="shared" si="724"/>
        <v/>
      </c>
      <c r="BA1425" s="25" t="str">
        <f t="shared" si="725"/>
        <v/>
      </c>
      <c r="BB1425" s="25" t="str">
        <f t="shared" si="726"/>
        <v/>
      </c>
      <c r="BC1425" s="25" t="str">
        <f t="shared" si="727"/>
        <v/>
      </c>
      <c r="BD1425" s="25" t="str">
        <f t="shared" si="728"/>
        <v/>
      </c>
      <c r="BE1425" s="25" t="str">
        <f t="shared" si="729"/>
        <v/>
      </c>
      <c r="BF1425" s="25" t="str">
        <f t="shared" si="730"/>
        <v/>
      </c>
      <c r="BG1425" s="25" t="str">
        <f t="shared" si="731"/>
        <v/>
      </c>
      <c r="BH1425" s="25" t="str">
        <f t="shared" si="732"/>
        <v/>
      </c>
      <c r="BI1425" s="25" t="str">
        <f t="shared" si="733"/>
        <v/>
      </c>
      <c r="BJ1425" s="25" t="str">
        <f t="shared" si="734"/>
        <v/>
      </c>
      <c r="BK1425" s="25" t="str">
        <f t="shared" si="735"/>
        <v/>
      </c>
      <c r="BL1425" s="25" t="str">
        <f t="shared" si="736"/>
        <v/>
      </c>
      <c r="BM1425" s="25" t="str">
        <f t="shared" si="737"/>
        <v/>
      </c>
      <c r="BN1425" s="25" t="str">
        <f t="shared" si="738"/>
        <v/>
      </c>
    </row>
    <row r="1426" spans="1:66" x14ac:dyDescent="0.25">
      <c r="A1426" s="20" t="str">
        <f>IF('S.D. Paste sheet'!A1426="","",'S.D. Paste sheet'!A1426)</f>
        <v/>
      </c>
      <c r="B1426" s="20" t="str">
        <f>IF('S.D. Paste sheet'!B1426="","",'S.D. Paste sheet'!B1426)</f>
        <v/>
      </c>
      <c r="C1426" s="20" t="str">
        <f>IF('S.D. Paste sheet'!C1426="","",'S.D. Paste sheet'!C1426)</f>
        <v/>
      </c>
      <c r="D1426" s="20" t="str">
        <f>IF('S.D. Paste sheet'!D1426="","",'S.D. Paste sheet'!D1426)</f>
        <v/>
      </c>
      <c r="E1426" s="20" t="str">
        <f>IF('S.D. Paste sheet'!E1426="","",UPPER('S.D. Paste sheet'!E1426))</f>
        <v/>
      </c>
      <c r="F1426" s="20" t="str">
        <f>IF('S.D. Paste sheet'!F1426="","",'S.D. Paste sheet'!F1426)</f>
        <v/>
      </c>
      <c r="G1426" s="20" t="str">
        <f>IF('S.D. Paste sheet'!G1426="","",UPPER('S.D. Paste sheet'!G1426))</f>
        <v/>
      </c>
      <c r="H1426" s="20" t="str">
        <f>IF('S.D. Paste sheet'!H1426="","",UPPER('S.D. Paste sheet'!H1426))</f>
        <v/>
      </c>
      <c r="I1426" s="20" t="str">
        <f>IF('S.D. Paste sheet'!I1426="","",'S.D. Paste sheet'!I1426)</f>
        <v/>
      </c>
      <c r="J1426" s="20" t="str">
        <f>IF('S.D. Paste sheet'!J1426="","",'S.D. Paste sheet'!J1426)</f>
        <v/>
      </c>
      <c r="K1426" s="20" t="str">
        <f>IF('S.D. Paste sheet'!K1426="","",'S.D. Paste sheet'!K1426)</f>
        <v/>
      </c>
      <c r="L1426" s="20" t="str">
        <f>IF('S.D. Paste sheet'!L1426="","",'S.D. Paste sheet'!L1426)</f>
        <v/>
      </c>
      <c r="M1426" s="20" t="str">
        <f>IF('S.D. Paste sheet'!M1426="","",'S.D. Paste sheet'!M1426)</f>
        <v/>
      </c>
      <c r="N1426" s="20" t="str">
        <f>IF('S.D. Paste sheet'!N1426="","",'S.D. Paste sheet'!N1426)</f>
        <v/>
      </c>
      <c r="O1426" s="20" t="str">
        <f>IF('S.D. Paste sheet'!O1426="","",'S.D. Paste sheet'!O1426)</f>
        <v/>
      </c>
      <c r="P1426" s="20" t="str">
        <f>IF('S.D. Paste sheet'!P1426="","",'S.D. Paste sheet'!P1426)</f>
        <v/>
      </c>
      <c r="Q1426" s="20" t="str">
        <f>IF('S.D. Paste sheet'!Q1426="","",'S.D. Paste sheet'!Q1426)</f>
        <v/>
      </c>
      <c r="R1426" s="20" t="str">
        <f>IF('S.D. Paste sheet'!R1426="","",'S.D. Paste sheet'!R1426)</f>
        <v/>
      </c>
      <c r="S1426" s="20" t="str">
        <f>IF('S.D. Paste sheet'!S1426="","",'S.D. Paste sheet'!S1426)</f>
        <v/>
      </c>
      <c r="T1426" s="20" t="str">
        <f>IF('S.D. Paste sheet'!T1426="","",'S.D. Paste sheet'!T1426)</f>
        <v/>
      </c>
      <c r="U1426" s="20" t="str">
        <f>IF('S.D. Paste sheet'!U1426="","",'S.D. Paste sheet'!U1426)</f>
        <v/>
      </c>
      <c r="V1426" s="20" t="str">
        <f>IF('S.D. Paste sheet'!V1426="","",'S.D. Paste sheet'!V1426)</f>
        <v/>
      </c>
      <c r="W1426" s="20" t="str">
        <f>IF('S.D. Paste sheet'!W1426="","",'S.D. Paste sheet'!W1426)</f>
        <v/>
      </c>
      <c r="X1426" s="20" t="str">
        <f>IF('S.D. Paste sheet'!X1426="","",'S.D. Paste sheet'!X1426)</f>
        <v/>
      </c>
      <c r="Y1426" s="20" t="str">
        <f>IF('S.D. Paste sheet'!Y1426="","",'S.D. Paste sheet'!Y1426)</f>
        <v/>
      </c>
      <c r="Z1426" s="20" t="str">
        <f>IF('S.D. Paste sheet'!Z1426="","",'S.D. Paste sheet'!Z1426)</f>
        <v/>
      </c>
      <c r="AA1426" s="20" t="str">
        <f>IF('S.D. Paste sheet'!AA1426="","",'S.D. Paste sheet'!AA1426)</f>
        <v/>
      </c>
      <c r="AB1426" s="20" t="str">
        <f>IF('S.D. Paste sheet'!AB1426="","",'S.D. Paste sheet'!AB1426)</f>
        <v/>
      </c>
      <c r="AC1426" s="20" t="str">
        <f>IF('S.D. Paste sheet'!AC1426="","",'S.D. Paste sheet'!AC1426)</f>
        <v/>
      </c>
      <c r="AD1426" s="20" t="str">
        <f>IF('S.D. Paste sheet'!AD1426="","",'S.D. Paste sheet'!AD1426)</f>
        <v/>
      </c>
      <c r="AE1426" s="28"/>
      <c r="AF1426" t="str">
        <f>IF(AK1426="","",IF(AK1426&gt;0,COUNT($AG$2:AG1426),""))</f>
        <v/>
      </c>
      <c r="AG1426" s="25" t="str">
        <f t="shared" si="707"/>
        <v/>
      </c>
      <c r="AH1426" s="25" t="str">
        <f t="shared" si="708"/>
        <v/>
      </c>
      <c r="AI1426" s="25" t="str">
        <f t="shared" si="709"/>
        <v/>
      </c>
      <c r="AJ1426" s="25" t="str">
        <f t="shared" si="710"/>
        <v/>
      </c>
      <c r="AK1426" s="25" t="str">
        <f t="shared" si="711"/>
        <v/>
      </c>
      <c r="AL1426" s="25" t="str">
        <f t="shared" si="712"/>
        <v/>
      </c>
      <c r="AM1426" s="25" t="str">
        <f t="shared" si="713"/>
        <v/>
      </c>
      <c r="AN1426" s="25" t="str">
        <f t="shared" si="714"/>
        <v/>
      </c>
      <c r="AO1426" s="25" t="str">
        <f t="shared" si="715"/>
        <v/>
      </c>
      <c r="AP1426" s="25" t="str">
        <f t="shared" si="716"/>
        <v/>
      </c>
      <c r="AQ1426" s="25" t="str">
        <f t="shared" si="717"/>
        <v/>
      </c>
      <c r="AR1426" s="25" t="str">
        <f t="shared" si="718"/>
        <v/>
      </c>
      <c r="AS1426" s="25" t="str">
        <f t="shared" si="719"/>
        <v/>
      </c>
      <c r="AT1426" s="25" t="str">
        <f t="shared" si="720"/>
        <v/>
      </c>
      <c r="AU1426" s="25" t="str">
        <f t="shared" si="721"/>
        <v/>
      </c>
      <c r="AV1426" s="25" t="str">
        <f t="shared" si="722"/>
        <v/>
      </c>
      <c r="AX1426" t="str">
        <f>IF(BC1426="","",IF(BC1426&gt;0,COUNT($AY$2:AY1426),""))</f>
        <v/>
      </c>
      <c r="AY1426" s="25" t="str">
        <f t="shared" si="723"/>
        <v/>
      </c>
      <c r="AZ1426" s="25" t="str">
        <f t="shared" si="724"/>
        <v/>
      </c>
      <c r="BA1426" s="25" t="str">
        <f t="shared" si="725"/>
        <v/>
      </c>
      <c r="BB1426" s="25" t="str">
        <f t="shared" si="726"/>
        <v/>
      </c>
      <c r="BC1426" s="25" t="str">
        <f t="shared" si="727"/>
        <v/>
      </c>
      <c r="BD1426" s="25" t="str">
        <f t="shared" si="728"/>
        <v/>
      </c>
      <c r="BE1426" s="25" t="str">
        <f t="shared" si="729"/>
        <v/>
      </c>
      <c r="BF1426" s="25" t="str">
        <f t="shared" si="730"/>
        <v/>
      </c>
      <c r="BG1426" s="25" t="str">
        <f t="shared" si="731"/>
        <v/>
      </c>
      <c r="BH1426" s="25" t="str">
        <f t="shared" si="732"/>
        <v/>
      </c>
      <c r="BI1426" s="25" t="str">
        <f t="shared" si="733"/>
        <v/>
      </c>
      <c r="BJ1426" s="25" t="str">
        <f t="shared" si="734"/>
        <v/>
      </c>
      <c r="BK1426" s="25" t="str">
        <f t="shared" si="735"/>
        <v/>
      </c>
      <c r="BL1426" s="25" t="str">
        <f t="shared" si="736"/>
        <v/>
      </c>
      <c r="BM1426" s="25" t="str">
        <f t="shared" si="737"/>
        <v/>
      </c>
      <c r="BN1426" s="25" t="str">
        <f t="shared" si="738"/>
        <v/>
      </c>
    </row>
    <row r="1427" spans="1:66" x14ac:dyDescent="0.25">
      <c r="A1427" s="20" t="str">
        <f>IF('S.D. Paste sheet'!A1427="","",'S.D. Paste sheet'!A1427)</f>
        <v/>
      </c>
      <c r="B1427" s="20" t="str">
        <f>IF('S.D. Paste sheet'!B1427="","",'S.D. Paste sheet'!B1427)</f>
        <v/>
      </c>
      <c r="C1427" s="20" t="str">
        <f>IF('S.D. Paste sheet'!C1427="","",'S.D. Paste sheet'!C1427)</f>
        <v/>
      </c>
      <c r="D1427" s="20" t="str">
        <f>IF('S.D. Paste sheet'!D1427="","",'S.D. Paste sheet'!D1427)</f>
        <v/>
      </c>
      <c r="E1427" s="20" t="str">
        <f>IF('S.D. Paste sheet'!E1427="","",UPPER('S.D. Paste sheet'!E1427))</f>
        <v/>
      </c>
      <c r="F1427" s="20" t="str">
        <f>IF('S.D. Paste sheet'!F1427="","",'S.D. Paste sheet'!F1427)</f>
        <v/>
      </c>
      <c r="G1427" s="20" t="str">
        <f>IF('S.D. Paste sheet'!G1427="","",UPPER('S.D. Paste sheet'!G1427))</f>
        <v/>
      </c>
      <c r="H1427" s="20" t="str">
        <f>IF('S.D. Paste sheet'!H1427="","",UPPER('S.D. Paste sheet'!H1427))</f>
        <v/>
      </c>
      <c r="I1427" s="20" t="str">
        <f>IF('S.D. Paste sheet'!I1427="","",'S.D. Paste sheet'!I1427)</f>
        <v/>
      </c>
      <c r="J1427" s="20" t="str">
        <f>IF('S.D. Paste sheet'!J1427="","",'S.D. Paste sheet'!J1427)</f>
        <v/>
      </c>
      <c r="K1427" s="20" t="str">
        <f>IF('S.D. Paste sheet'!K1427="","",'S.D. Paste sheet'!K1427)</f>
        <v/>
      </c>
      <c r="L1427" s="20" t="str">
        <f>IF('S.D. Paste sheet'!L1427="","",'S.D. Paste sheet'!L1427)</f>
        <v/>
      </c>
      <c r="M1427" s="20" t="str">
        <f>IF('S.D. Paste sheet'!M1427="","",'S.D. Paste sheet'!M1427)</f>
        <v/>
      </c>
      <c r="N1427" s="20" t="str">
        <f>IF('S.D. Paste sheet'!N1427="","",'S.D. Paste sheet'!N1427)</f>
        <v/>
      </c>
      <c r="O1427" s="20" t="str">
        <f>IF('S.D. Paste sheet'!O1427="","",'S.D. Paste sheet'!O1427)</f>
        <v/>
      </c>
      <c r="P1427" s="20" t="str">
        <f>IF('S.D. Paste sheet'!P1427="","",'S.D. Paste sheet'!P1427)</f>
        <v/>
      </c>
      <c r="Q1427" s="20" t="str">
        <f>IF('S.D. Paste sheet'!Q1427="","",'S.D. Paste sheet'!Q1427)</f>
        <v/>
      </c>
      <c r="R1427" s="20" t="str">
        <f>IF('S.D. Paste sheet'!R1427="","",'S.D. Paste sheet'!R1427)</f>
        <v/>
      </c>
      <c r="S1427" s="20" t="str">
        <f>IF('S.D. Paste sheet'!S1427="","",'S.D. Paste sheet'!S1427)</f>
        <v/>
      </c>
      <c r="T1427" s="20" t="str">
        <f>IF('S.D. Paste sheet'!T1427="","",'S.D. Paste sheet'!T1427)</f>
        <v/>
      </c>
      <c r="U1427" s="20" t="str">
        <f>IF('S.D. Paste sheet'!U1427="","",'S.D. Paste sheet'!U1427)</f>
        <v/>
      </c>
      <c r="V1427" s="20" t="str">
        <f>IF('S.D. Paste sheet'!V1427="","",'S.D. Paste sheet'!V1427)</f>
        <v/>
      </c>
      <c r="W1427" s="20" t="str">
        <f>IF('S.D. Paste sheet'!W1427="","",'S.D. Paste sheet'!W1427)</f>
        <v/>
      </c>
      <c r="X1427" s="20" t="str">
        <f>IF('S.D. Paste sheet'!X1427="","",'S.D. Paste sheet'!X1427)</f>
        <v/>
      </c>
      <c r="Y1427" s="20" t="str">
        <f>IF('S.D. Paste sheet'!Y1427="","",'S.D. Paste sheet'!Y1427)</f>
        <v/>
      </c>
      <c r="Z1427" s="20" t="str">
        <f>IF('S.D. Paste sheet'!Z1427="","",'S.D. Paste sheet'!Z1427)</f>
        <v/>
      </c>
      <c r="AA1427" s="20" t="str">
        <f>IF('S.D. Paste sheet'!AA1427="","",'S.D. Paste sheet'!AA1427)</f>
        <v/>
      </c>
      <c r="AB1427" s="20" t="str">
        <f>IF('S.D. Paste sheet'!AB1427="","",'S.D. Paste sheet'!AB1427)</f>
        <v/>
      </c>
      <c r="AC1427" s="20" t="str">
        <f>IF('S.D. Paste sheet'!AC1427="","",'S.D. Paste sheet'!AC1427)</f>
        <v/>
      </c>
      <c r="AD1427" s="20" t="str">
        <f>IF('S.D. Paste sheet'!AD1427="","",'S.D. Paste sheet'!AD1427)</f>
        <v/>
      </c>
      <c r="AE1427" s="28"/>
      <c r="AF1427" t="str">
        <f>IF(AK1427="","",IF(AK1427&gt;0,COUNT($AG$2:AG1427),""))</f>
        <v/>
      </c>
      <c r="AG1427" s="25" t="str">
        <f t="shared" si="707"/>
        <v/>
      </c>
      <c r="AH1427" s="25" t="str">
        <f t="shared" si="708"/>
        <v/>
      </c>
      <c r="AI1427" s="25" t="str">
        <f t="shared" si="709"/>
        <v/>
      </c>
      <c r="AJ1427" s="25" t="str">
        <f t="shared" si="710"/>
        <v/>
      </c>
      <c r="AK1427" s="25" t="str">
        <f t="shared" si="711"/>
        <v/>
      </c>
      <c r="AL1427" s="25" t="str">
        <f t="shared" si="712"/>
        <v/>
      </c>
      <c r="AM1427" s="25" t="str">
        <f t="shared" si="713"/>
        <v/>
      </c>
      <c r="AN1427" s="25" t="str">
        <f t="shared" si="714"/>
        <v/>
      </c>
      <c r="AO1427" s="25" t="str">
        <f t="shared" si="715"/>
        <v/>
      </c>
      <c r="AP1427" s="25" t="str">
        <f t="shared" si="716"/>
        <v/>
      </c>
      <c r="AQ1427" s="25" t="str">
        <f t="shared" si="717"/>
        <v/>
      </c>
      <c r="AR1427" s="25" t="str">
        <f t="shared" si="718"/>
        <v/>
      </c>
      <c r="AS1427" s="25" t="str">
        <f t="shared" si="719"/>
        <v/>
      </c>
      <c r="AT1427" s="25" t="str">
        <f t="shared" si="720"/>
        <v/>
      </c>
      <c r="AU1427" s="25" t="str">
        <f t="shared" si="721"/>
        <v/>
      </c>
      <c r="AV1427" s="25" t="str">
        <f t="shared" si="722"/>
        <v/>
      </c>
      <c r="AX1427" t="str">
        <f>IF(BC1427="","",IF(BC1427&gt;0,COUNT($AY$2:AY1427),""))</f>
        <v/>
      </c>
      <c r="AY1427" s="25" t="str">
        <f t="shared" si="723"/>
        <v/>
      </c>
      <c r="AZ1427" s="25" t="str">
        <f t="shared" si="724"/>
        <v/>
      </c>
      <c r="BA1427" s="25" t="str">
        <f t="shared" si="725"/>
        <v/>
      </c>
      <c r="BB1427" s="25" t="str">
        <f t="shared" si="726"/>
        <v/>
      </c>
      <c r="BC1427" s="25" t="str">
        <f t="shared" si="727"/>
        <v/>
      </c>
      <c r="BD1427" s="25" t="str">
        <f t="shared" si="728"/>
        <v/>
      </c>
      <c r="BE1427" s="25" t="str">
        <f t="shared" si="729"/>
        <v/>
      </c>
      <c r="BF1427" s="25" t="str">
        <f t="shared" si="730"/>
        <v/>
      </c>
      <c r="BG1427" s="25" t="str">
        <f t="shared" si="731"/>
        <v/>
      </c>
      <c r="BH1427" s="25" t="str">
        <f t="shared" si="732"/>
        <v/>
      </c>
      <c r="BI1427" s="25" t="str">
        <f t="shared" si="733"/>
        <v/>
      </c>
      <c r="BJ1427" s="25" t="str">
        <f t="shared" si="734"/>
        <v/>
      </c>
      <c r="BK1427" s="25" t="str">
        <f t="shared" si="735"/>
        <v/>
      </c>
      <c r="BL1427" s="25" t="str">
        <f t="shared" si="736"/>
        <v/>
      </c>
      <c r="BM1427" s="25" t="str">
        <f t="shared" si="737"/>
        <v/>
      </c>
      <c r="BN1427" s="25" t="str">
        <f t="shared" si="738"/>
        <v/>
      </c>
    </row>
    <row r="1428" spans="1:66" x14ac:dyDescent="0.25">
      <c r="A1428" s="20" t="str">
        <f>IF('S.D. Paste sheet'!A1428="","",'S.D. Paste sheet'!A1428)</f>
        <v/>
      </c>
      <c r="B1428" s="20" t="str">
        <f>IF('S.D. Paste sheet'!B1428="","",'S.D. Paste sheet'!B1428)</f>
        <v/>
      </c>
      <c r="C1428" s="20" t="str">
        <f>IF('S.D. Paste sheet'!C1428="","",'S.D. Paste sheet'!C1428)</f>
        <v/>
      </c>
      <c r="D1428" s="20" t="str">
        <f>IF('S.D. Paste sheet'!D1428="","",'S.D. Paste sheet'!D1428)</f>
        <v/>
      </c>
      <c r="E1428" s="20" t="str">
        <f>IF('S.D. Paste sheet'!E1428="","",UPPER('S.D. Paste sheet'!E1428))</f>
        <v/>
      </c>
      <c r="F1428" s="20" t="str">
        <f>IF('S.D. Paste sheet'!F1428="","",'S.D. Paste sheet'!F1428)</f>
        <v/>
      </c>
      <c r="G1428" s="20" t="str">
        <f>IF('S.D. Paste sheet'!G1428="","",UPPER('S.D. Paste sheet'!G1428))</f>
        <v/>
      </c>
      <c r="H1428" s="20" t="str">
        <f>IF('S.D. Paste sheet'!H1428="","",UPPER('S.D. Paste sheet'!H1428))</f>
        <v/>
      </c>
      <c r="I1428" s="20" t="str">
        <f>IF('S.D. Paste sheet'!I1428="","",'S.D. Paste sheet'!I1428)</f>
        <v/>
      </c>
      <c r="J1428" s="20" t="str">
        <f>IF('S.D. Paste sheet'!J1428="","",'S.D. Paste sheet'!J1428)</f>
        <v/>
      </c>
      <c r="K1428" s="20" t="str">
        <f>IF('S.D. Paste sheet'!K1428="","",'S.D. Paste sheet'!K1428)</f>
        <v/>
      </c>
      <c r="L1428" s="20" t="str">
        <f>IF('S.D. Paste sheet'!L1428="","",'S.D. Paste sheet'!L1428)</f>
        <v/>
      </c>
      <c r="M1428" s="20" t="str">
        <f>IF('S.D. Paste sheet'!M1428="","",'S.D. Paste sheet'!M1428)</f>
        <v/>
      </c>
      <c r="N1428" s="20" t="str">
        <f>IF('S.D. Paste sheet'!N1428="","",'S.D. Paste sheet'!N1428)</f>
        <v/>
      </c>
      <c r="O1428" s="20" t="str">
        <f>IF('S.D. Paste sheet'!O1428="","",'S.D. Paste sheet'!O1428)</f>
        <v/>
      </c>
      <c r="P1428" s="20" t="str">
        <f>IF('S.D. Paste sheet'!P1428="","",'S.D. Paste sheet'!P1428)</f>
        <v/>
      </c>
      <c r="Q1428" s="20" t="str">
        <f>IF('S.D. Paste sheet'!Q1428="","",'S.D. Paste sheet'!Q1428)</f>
        <v/>
      </c>
      <c r="R1428" s="20" t="str">
        <f>IF('S.D. Paste sheet'!R1428="","",'S.D. Paste sheet'!R1428)</f>
        <v/>
      </c>
      <c r="S1428" s="20" t="str">
        <f>IF('S.D. Paste sheet'!S1428="","",'S.D. Paste sheet'!S1428)</f>
        <v/>
      </c>
      <c r="T1428" s="20" t="str">
        <f>IF('S.D. Paste sheet'!T1428="","",'S.D. Paste sheet'!T1428)</f>
        <v/>
      </c>
      <c r="U1428" s="20" t="str">
        <f>IF('S.D. Paste sheet'!U1428="","",'S.D. Paste sheet'!U1428)</f>
        <v/>
      </c>
      <c r="V1428" s="20" t="str">
        <f>IF('S.D. Paste sheet'!V1428="","",'S.D. Paste sheet'!V1428)</f>
        <v/>
      </c>
      <c r="W1428" s="20" t="str">
        <f>IF('S.D. Paste sheet'!W1428="","",'S.D. Paste sheet'!W1428)</f>
        <v/>
      </c>
      <c r="X1428" s="20" t="str">
        <f>IF('S.D. Paste sheet'!X1428="","",'S.D. Paste sheet'!X1428)</f>
        <v/>
      </c>
      <c r="Y1428" s="20" t="str">
        <f>IF('S.D. Paste sheet'!Y1428="","",'S.D. Paste sheet'!Y1428)</f>
        <v/>
      </c>
      <c r="Z1428" s="20" t="str">
        <f>IF('S.D. Paste sheet'!Z1428="","",'S.D. Paste sheet'!Z1428)</f>
        <v/>
      </c>
      <c r="AA1428" s="20" t="str">
        <f>IF('S.D. Paste sheet'!AA1428="","",'S.D. Paste sheet'!AA1428)</f>
        <v/>
      </c>
      <c r="AB1428" s="20" t="str">
        <f>IF('S.D. Paste sheet'!AB1428="","",'S.D. Paste sheet'!AB1428)</f>
        <v/>
      </c>
      <c r="AC1428" s="20" t="str">
        <f>IF('S.D. Paste sheet'!AC1428="","",'S.D. Paste sheet'!AC1428)</f>
        <v/>
      </c>
      <c r="AD1428" s="20" t="str">
        <f>IF('S.D. Paste sheet'!AD1428="","",'S.D. Paste sheet'!AD1428)</f>
        <v/>
      </c>
      <c r="AE1428" s="28"/>
      <c r="AF1428" t="str">
        <f>IF(AK1428="","",IF(AK1428&gt;0,COUNT($AG$2:AG1428),""))</f>
        <v/>
      </c>
      <c r="AG1428" s="25" t="str">
        <f t="shared" si="707"/>
        <v/>
      </c>
      <c r="AH1428" s="25" t="str">
        <f t="shared" si="708"/>
        <v/>
      </c>
      <c r="AI1428" s="25" t="str">
        <f t="shared" si="709"/>
        <v/>
      </c>
      <c r="AJ1428" s="25" t="str">
        <f t="shared" si="710"/>
        <v/>
      </c>
      <c r="AK1428" s="25" t="str">
        <f t="shared" si="711"/>
        <v/>
      </c>
      <c r="AL1428" s="25" t="str">
        <f t="shared" si="712"/>
        <v/>
      </c>
      <c r="AM1428" s="25" t="str">
        <f t="shared" si="713"/>
        <v/>
      </c>
      <c r="AN1428" s="25" t="str">
        <f t="shared" si="714"/>
        <v/>
      </c>
      <c r="AO1428" s="25" t="str">
        <f t="shared" si="715"/>
        <v/>
      </c>
      <c r="AP1428" s="25" t="str">
        <f t="shared" si="716"/>
        <v/>
      </c>
      <c r="AQ1428" s="25" t="str">
        <f t="shared" si="717"/>
        <v/>
      </c>
      <c r="AR1428" s="25" t="str">
        <f t="shared" si="718"/>
        <v/>
      </c>
      <c r="AS1428" s="25" t="str">
        <f t="shared" si="719"/>
        <v/>
      </c>
      <c r="AT1428" s="25" t="str">
        <f t="shared" si="720"/>
        <v/>
      </c>
      <c r="AU1428" s="25" t="str">
        <f t="shared" si="721"/>
        <v/>
      </c>
      <c r="AV1428" s="25" t="str">
        <f t="shared" si="722"/>
        <v/>
      </c>
      <c r="AX1428" t="str">
        <f>IF(BC1428="","",IF(BC1428&gt;0,COUNT($AY$2:AY1428),""))</f>
        <v/>
      </c>
      <c r="AY1428" s="25" t="str">
        <f t="shared" si="723"/>
        <v/>
      </c>
      <c r="AZ1428" s="25" t="str">
        <f t="shared" si="724"/>
        <v/>
      </c>
      <c r="BA1428" s="25" t="str">
        <f t="shared" si="725"/>
        <v/>
      </c>
      <c r="BB1428" s="25" t="str">
        <f t="shared" si="726"/>
        <v/>
      </c>
      <c r="BC1428" s="25" t="str">
        <f t="shared" si="727"/>
        <v/>
      </c>
      <c r="BD1428" s="25" t="str">
        <f t="shared" si="728"/>
        <v/>
      </c>
      <c r="BE1428" s="25" t="str">
        <f t="shared" si="729"/>
        <v/>
      </c>
      <c r="BF1428" s="25" t="str">
        <f t="shared" si="730"/>
        <v/>
      </c>
      <c r="BG1428" s="25" t="str">
        <f t="shared" si="731"/>
        <v/>
      </c>
      <c r="BH1428" s="25" t="str">
        <f t="shared" si="732"/>
        <v/>
      </c>
      <c r="BI1428" s="25" t="str">
        <f t="shared" si="733"/>
        <v/>
      </c>
      <c r="BJ1428" s="25" t="str">
        <f t="shared" si="734"/>
        <v/>
      </c>
      <c r="BK1428" s="25" t="str">
        <f t="shared" si="735"/>
        <v/>
      </c>
      <c r="BL1428" s="25" t="str">
        <f t="shared" si="736"/>
        <v/>
      </c>
      <c r="BM1428" s="25" t="str">
        <f t="shared" si="737"/>
        <v/>
      </c>
      <c r="BN1428" s="25" t="str">
        <f t="shared" si="738"/>
        <v/>
      </c>
    </row>
    <row r="1429" spans="1:66" x14ac:dyDescent="0.25">
      <c r="A1429" s="20" t="str">
        <f>IF('S.D. Paste sheet'!A1429="","",'S.D. Paste sheet'!A1429)</f>
        <v/>
      </c>
      <c r="B1429" s="20" t="str">
        <f>IF('S.D. Paste sheet'!B1429="","",'S.D. Paste sheet'!B1429)</f>
        <v/>
      </c>
      <c r="C1429" s="20" t="str">
        <f>IF('S.D. Paste sheet'!C1429="","",'S.D. Paste sheet'!C1429)</f>
        <v/>
      </c>
      <c r="D1429" s="20" t="str">
        <f>IF('S.D. Paste sheet'!D1429="","",'S.D. Paste sheet'!D1429)</f>
        <v/>
      </c>
      <c r="E1429" s="20" t="str">
        <f>IF('S.D. Paste sheet'!E1429="","",UPPER('S.D. Paste sheet'!E1429))</f>
        <v/>
      </c>
      <c r="F1429" s="20" t="str">
        <f>IF('S.D. Paste sheet'!F1429="","",'S.D. Paste sheet'!F1429)</f>
        <v/>
      </c>
      <c r="G1429" s="20" t="str">
        <f>IF('S.D. Paste sheet'!G1429="","",UPPER('S.D. Paste sheet'!G1429))</f>
        <v/>
      </c>
      <c r="H1429" s="20" t="str">
        <f>IF('S.D. Paste sheet'!H1429="","",UPPER('S.D. Paste sheet'!H1429))</f>
        <v/>
      </c>
      <c r="I1429" s="20" t="str">
        <f>IF('S.D. Paste sheet'!I1429="","",'S.D. Paste sheet'!I1429)</f>
        <v/>
      </c>
      <c r="J1429" s="20" t="str">
        <f>IF('S.D. Paste sheet'!J1429="","",'S.D. Paste sheet'!J1429)</f>
        <v/>
      </c>
      <c r="K1429" s="20" t="str">
        <f>IF('S.D. Paste sheet'!K1429="","",'S.D. Paste sheet'!K1429)</f>
        <v/>
      </c>
      <c r="L1429" s="20" t="str">
        <f>IF('S.D. Paste sheet'!L1429="","",'S.D. Paste sheet'!L1429)</f>
        <v/>
      </c>
      <c r="M1429" s="20" t="str">
        <f>IF('S.D. Paste sheet'!M1429="","",'S.D. Paste sheet'!M1429)</f>
        <v/>
      </c>
      <c r="N1429" s="20" t="str">
        <f>IF('S.D. Paste sheet'!N1429="","",'S.D. Paste sheet'!N1429)</f>
        <v/>
      </c>
      <c r="O1429" s="20" t="str">
        <f>IF('S.D. Paste sheet'!O1429="","",'S.D. Paste sheet'!O1429)</f>
        <v/>
      </c>
      <c r="P1429" s="20" t="str">
        <f>IF('S.D. Paste sheet'!P1429="","",'S.D. Paste sheet'!P1429)</f>
        <v/>
      </c>
      <c r="Q1429" s="20" t="str">
        <f>IF('S.D. Paste sheet'!Q1429="","",'S.D. Paste sheet'!Q1429)</f>
        <v/>
      </c>
      <c r="R1429" s="20" t="str">
        <f>IF('S.D. Paste sheet'!R1429="","",'S.D. Paste sheet'!R1429)</f>
        <v/>
      </c>
      <c r="S1429" s="20" t="str">
        <f>IF('S.D. Paste sheet'!S1429="","",'S.D. Paste sheet'!S1429)</f>
        <v/>
      </c>
      <c r="T1429" s="20" t="str">
        <f>IF('S.D. Paste sheet'!T1429="","",'S.D. Paste sheet'!T1429)</f>
        <v/>
      </c>
      <c r="U1429" s="20" t="str">
        <f>IF('S.D. Paste sheet'!U1429="","",'S.D. Paste sheet'!U1429)</f>
        <v/>
      </c>
      <c r="V1429" s="20" t="str">
        <f>IF('S.D. Paste sheet'!V1429="","",'S.D. Paste sheet'!V1429)</f>
        <v/>
      </c>
      <c r="W1429" s="20" t="str">
        <f>IF('S.D. Paste sheet'!W1429="","",'S.D. Paste sheet'!W1429)</f>
        <v/>
      </c>
      <c r="X1429" s="20" t="str">
        <f>IF('S.D. Paste sheet'!X1429="","",'S.D. Paste sheet'!X1429)</f>
        <v/>
      </c>
      <c r="Y1429" s="20" t="str">
        <f>IF('S.D. Paste sheet'!Y1429="","",'S.D. Paste sheet'!Y1429)</f>
        <v/>
      </c>
      <c r="Z1429" s="20" t="str">
        <f>IF('S.D. Paste sheet'!Z1429="","",'S.D. Paste sheet'!Z1429)</f>
        <v/>
      </c>
      <c r="AA1429" s="20" t="str">
        <f>IF('S.D. Paste sheet'!AA1429="","",'S.D. Paste sheet'!AA1429)</f>
        <v/>
      </c>
      <c r="AB1429" s="20" t="str">
        <f>IF('S.D. Paste sheet'!AB1429="","",'S.D. Paste sheet'!AB1429)</f>
        <v/>
      </c>
      <c r="AC1429" s="20" t="str">
        <f>IF('S.D. Paste sheet'!AC1429="","",'S.D. Paste sheet'!AC1429)</f>
        <v/>
      </c>
      <c r="AD1429" s="20" t="str">
        <f>IF('S.D. Paste sheet'!AD1429="","",'S.D. Paste sheet'!AD1429)</f>
        <v/>
      </c>
      <c r="AE1429" s="28"/>
      <c r="AF1429" t="str">
        <f>IF(AK1429="","",IF(AK1429&gt;0,COUNT($AG$2:AG1429),""))</f>
        <v/>
      </c>
      <c r="AG1429" s="25" t="str">
        <f t="shared" si="707"/>
        <v/>
      </c>
      <c r="AH1429" s="25" t="str">
        <f t="shared" si="708"/>
        <v/>
      </c>
      <c r="AI1429" s="25" t="str">
        <f t="shared" si="709"/>
        <v/>
      </c>
      <c r="AJ1429" s="25" t="str">
        <f t="shared" si="710"/>
        <v/>
      </c>
      <c r="AK1429" s="25" t="str">
        <f t="shared" si="711"/>
        <v/>
      </c>
      <c r="AL1429" s="25" t="str">
        <f t="shared" si="712"/>
        <v/>
      </c>
      <c r="AM1429" s="25" t="str">
        <f t="shared" si="713"/>
        <v/>
      </c>
      <c r="AN1429" s="25" t="str">
        <f t="shared" si="714"/>
        <v/>
      </c>
      <c r="AO1429" s="25" t="str">
        <f t="shared" si="715"/>
        <v/>
      </c>
      <c r="AP1429" s="25" t="str">
        <f t="shared" si="716"/>
        <v/>
      </c>
      <c r="AQ1429" s="25" t="str">
        <f t="shared" si="717"/>
        <v/>
      </c>
      <c r="AR1429" s="25" t="str">
        <f t="shared" si="718"/>
        <v/>
      </c>
      <c r="AS1429" s="25" t="str">
        <f t="shared" si="719"/>
        <v/>
      </c>
      <c r="AT1429" s="25" t="str">
        <f t="shared" si="720"/>
        <v/>
      </c>
      <c r="AU1429" s="25" t="str">
        <f t="shared" si="721"/>
        <v/>
      </c>
      <c r="AV1429" s="25" t="str">
        <f t="shared" si="722"/>
        <v/>
      </c>
      <c r="AX1429" t="str">
        <f>IF(BC1429="","",IF(BC1429&gt;0,COUNT($AY$2:AY1429),""))</f>
        <v/>
      </c>
      <c r="AY1429" s="25" t="str">
        <f t="shared" si="723"/>
        <v/>
      </c>
      <c r="AZ1429" s="25" t="str">
        <f t="shared" si="724"/>
        <v/>
      </c>
      <c r="BA1429" s="25" t="str">
        <f t="shared" si="725"/>
        <v/>
      </c>
      <c r="BB1429" s="25" t="str">
        <f t="shared" si="726"/>
        <v/>
      </c>
      <c r="BC1429" s="25" t="str">
        <f t="shared" si="727"/>
        <v/>
      </c>
      <c r="BD1429" s="25" t="str">
        <f t="shared" si="728"/>
        <v/>
      </c>
      <c r="BE1429" s="25" t="str">
        <f t="shared" si="729"/>
        <v/>
      </c>
      <c r="BF1429" s="25" t="str">
        <f t="shared" si="730"/>
        <v/>
      </c>
      <c r="BG1429" s="25" t="str">
        <f t="shared" si="731"/>
        <v/>
      </c>
      <c r="BH1429" s="25" t="str">
        <f t="shared" si="732"/>
        <v/>
      </c>
      <c r="BI1429" s="25" t="str">
        <f t="shared" si="733"/>
        <v/>
      </c>
      <c r="BJ1429" s="25" t="str">
        <f t="shared" si="734"/>
        <v/>
      </c>
      <c r="BK1429" s="25" t="str">
        <f t="shared" si="735"/>
        <v/>
      </c>
      <c r="BL1429" s="25" t="str">
        <f t="shared" si="736"/>
        <v/>
      </c>
      <c r="BM1429" s="25" t="str">
        <f t="shared" si="737"/>
        <v/>
      </c>
      <c r="BN1429" s="25" t="str">
        <f t="shared" si="738"/>
        <v/>
      </c>
    </row>
    <row r="1430" spans="1:66" x14ac:dyDescent="0.25">
      <c r="A1430" s="20" t="str">
        <f>IF('S.D. Paste sheet'!A1430="","",'S.D. Paste sheet'!A1430)</f>
        <v/>
      </c>
      <c r="B1430" s="20" t="str">
        <f>IF('S.D. Paste sheet'!B1430="","",'S.D. Paste sheet'!B1430)</f>
        <v/>
      </c>
      <c r="C1430" s="20" t="str">
        <f>IF('S.D. Paste sheet'!C1430="","",'S.D. Paste sheet'!C1430)</f>
        <v/>
      </c>
      <c r="D1430" s="20" t="str">
        <f>IF('S.D. Paste sheet'!D1430="","",'S.D. Paste sheet'!D1430)</f>
        <v/>
      </c>
      <c r="E1430" s="20" t="str">
        <f>IF('S.D. Paste sheet'!E1430="","",UPPER('S.D. Paste sheet'!E1430))</f>
        <v/>
      </c>
      <c r="F1430" s="20" t="str">
        <f>IF('S.D. Paste sheet'!F1430="","",'S.D. Paste sheet'!F1430)</f>
        <v/>
      </c>
      <c r="G1430" s="20" t="str">
        <f>IF('S.D. Paste sheet'!G1430="","",UPPER('S.D. Paste sheet'!G1430))</f>
        <v/>
      </c>
      <c r="H1430" s="20" t="str">
        <f>IF('S.D. Paste sheet'!H1430="","",UPPER('S.D. Paste sheet'!H1430))</f>
        <v/>
      </c>
      <c r="I1430" s="20" t="str">
        <f>IF('S.D. Paste sheet'!I1430="","",'S.D. Paste sheet'!I1430)</f>
        <v/>
      </c>
      <c r="J1430" s="20" t="str">
        <f>IF('S.D. Paste sheet'!J1430="","",'S.D. Paste sheet'!J1430)</f>
        <v/>
      </c>
      <c r="K1430" s="20" t="str">
        <f>IF('S.D. Paste sheet'!K1430="","",'S.D. Paste sheet'!K1430)</f>
        <v/>
      </c>
      <c r="L1430" s="20" t="str">
        <f>IF('S.D. Paste sheet'!L1430="","",'S.D. Paste sheet'!L1430)</f>
        <v/>
      </c>
      <c r="M1430" s="20" t="str">
        <f>IF('S.D. Paste sheet'!M1430="","",'S.D. Paste sheet'!M1430)</f>
        <v/>
      </c>
      <c r="N1430" s="20" t="str">
        <f>IF('S.D. Paste sheet'!N1430="","",'S.D. Paste sheet'!N1430)</f>
        <v/>
      </c>
      <c r="O1430" s="20" t="str">
        <f>IF('S.D. Paste sheet'!O1430="","",'S.D. Paste sheet'!O1430)</f>
        <v/>
      </c>
      <c r="P1430" s="20" t="str">
        <f>IF('S.D. Paste sheet'!P1430="","",'S.D. Paste sheet'!P1430)</f>
        <v/>
      </c>
      <c r="Q1430" s="20" t="str">
        <f>IF('S.D. Paste sheet'!Q1430="","",'S.D. Paste sheet'!Q1430)</f>
        <v/>
      </c>
      <c r="R1430" s="20" t="str">
        <f>IF('S.D. Paste sheet'!R1430="","",'S.D. Paste sheet'!R1430)</f>
        <v/>
      </c>
      <c r="S1430" s="20" t="str">
        <f>IF('S.D. Paste sheet'!S1430="","",'S.D. Paste sheet'!S1430)</f>
        <v/>
      </c>
      <c r="T1430" s="20" t="str">
        <f>IF('S.D. Paste sheet'!T1430="","",'S.D. Paste sheet'!T1430)</f>
        <v/>
      </c>
      <c r="U1430" s="20" t="str">
        <f>IF('S.D. Paste sheet'!U1430="","",'S.D. Paste sheet'!U1430)</f>
        <v/>
      </c>
      <c r="V1430" s="20" t="str">
        <f>IF('S.D. Paste sheet'!V1430="","",'S.D. Paste sheet'!V1430)</f>
        <v/>
      </c>
      <c r="W1430" s="20" t="str">
        <f>IF('S.D. Paste sheet'!W1430="","",'S.D. Paste sheet'!W1430)</f>
        <v/>
      </c>
      <c r="X1430" s="20" t="str">
        <f>IF('S.D. Paste sheet'!X1430="","",'S.D. Paste sheet'!X1430)</f>
        <v/>
      </c>
      <c r="Y1430" s="20" t="str">
        <f>IF('S.D. Paste sheet'!Y1430="","",'S.D. Paste sheet'!Y1430)</f>
        <v/>
      </c>
      <c r="Z1430" s="20" t="str">
        <f>IF('S.D. Paste sheet'!Z1430="","",'S.D. Paste sheet'!Z1430)</f>
        <v/>
      </c>
      <c r="AA1430" s="20" t="str">
        <f>IF('S.D. Paste sheet'!AA1430="","",'S.D. Paste sheet'!AA1430)</f>
        <v/>
      </c>
      <c r="AB1430" s="20" t="str">
        <f>IF('S.D. Paste sheet'!AB1430="","",'S.D. Paste sheet'!AB1430)</f>
        <v/>
      </c>
      <c r="AC1430" s="20" t="str">
        <f>IF('S.D. Paste sheet'!AC1430="","",'S.D. Paste sheet'!AC1430)</f>
        <v/>
      </c>
      <c r="AD1430" s="20" t="str">
        <f>IF('S.D. Paste sheet'!AD1430="","",'S.D. Paste sheet'!AD1430)</f>
        <v/>
      </c>
      <c r="AE1430" s="28"/>
      <c r="AF1430" t="str">
        <f>IF(AK1430="","",IF(AK1430&gt;0,COUNT($AG$2:AG1430),""))</f>
        <v/>
      </c>
      <c r="AG1430" s="25" t="str">
        <f t="shared" si="707"/>
        <v/>
      </c>
      <c r="AH1430" s="25" t="str">
        <f t="shared" si="708"/>
        <v/>
      </c>
      <c r="AI1430" s="25" t="str">
        <f t="shared" si="709"/>
        <v/>
      </c>
      <c r="AJ1430" s="25" t="str">
        <f t="shared" si="710"/>
        <v/>
      </c>
      <c r="AK1430" s="25" t="str">
        <f t="shared" si="711"/>
        <v/>
      </c>
      <c r="AL1430" s="25" t="str">
        <f t="shared" si="712"/>
        <v/>
      </c>
      <c r="AM1430" s="25" t="str">
        <f t="shared" si="713"/>
        <v/>
      </c>
      <c r="AN1430" s="25" t="str">
        <f t="shared" si="714"/>
        <v/>
      </c>
      <c r="AO1430" s="25" t="str">
        <f t="shared" si="715"/>
        <v/>
      </c>
      <c r="AP1430" s="25" t="str">
        <f t="shared" si="716"/>
        <v/>
      </c>
      <c r="AQ1430" s="25" t="str">
        <f t="shared" si="717"/>
        <v/>
      </c>
      <c r="AR1430" s="25" t="str">
        <f t="shared" si="718"/>
        <v/>
      </c>
      <c r="AS1430" s="25" t="str">
        <f t="shared" si="719"/>
        <v/>
      </c>
      <c r="AT1430" s="25" t="str">
        <f t="shared" si="720"/>
        <v/>
      </c>
      <c r="AU1430" s="25" t="str">
        <f t="shared" si="721"/>
        <v/>
      </c>
      <c r="AV1430" s="25" t="str">
        <f t="shared" si="722"/>
        <v/>
      </c>
      <c r="AX1430" t="str">
        <f>IF(BC1430="","",IF(BC1430&gt;0,COUNT($AY$2:AY1430),""))</f>
        <v/>
      </c>
      <c r="AY1430" s="25" t="str">
        <f t="shared" si="723"/>
        <v/>
      </c>
      <c r="AZ1430" s="25" t="str">
        <f t="shared" si="724"/>
        <v/>
      </c>
      <c r="BA1430" s="25" t="str">
        <f t="shared" si="725"/>
        <v/>
      </c>
      <c r="BB1430" s="25" t="str">
        <f t="shared" si="726"/>
        <v/>
      </c>
      <c r="BC1430" s="25" t="str">
        <f t="shared" si="727"/>
        <v/>
      </c>
      <c r="BD1430" s="25" t="str">
        <f t="shared" si="728"/>
        <v/>
      </c>
      <c r="BE1430" s="25" t="str">
        <f t="shared" si="729"/>
        <v/>
      </c>
      <c r="BF1430" s="25" t="str">
        <f t="shared" si="730"/>
        <v/>
      </c>
      <c r="BG1430" s="25" t="str">
        <f t="shared" si="731"/>
        <v/>
      </c>
      <c r="BH1430" s="25" t="str">
        <f t="shared" si="732"/>
        <v/>
      </c>
      <c r="BI1430" s="25" t="str">
        <f t="shared" si="733"/>
        <v/>
      </c>
      <c r="BJ1430" s="25" t="str">
        <f t="shared" si="734"/>
        <v/>
      </c>
      <c r="BK1430" s="25" t="str">
        <f t="shared" si="735"/>
        <v/>
      </c>
      <c r="BL1430" s="25" t="str">
        <f t="shared" si="736"/>
        <v/>
      </c>
      <c r="BM1430" s="25" t="str">
        <f t="shared" si="737"/>
        <v/>
      </c>
      <c r="BN1430" s="25" t="str">
        <f t="shared" si="738"/>
        <v/>
      </c>
    </row>
    <row r="1431" spans="1:66" x14ac:dyDescent="0.25">
      <c r="A1431" s="20" t="str">
        <f>IF('S.D. Paste sheet'!A1431="","",'S.D. Paste sheet'!A1431)</f>
        <v/>
      </c>
      <c r="B1431" s="20" t="str">
        <f>IF('S.D. Paste sheet'!B1431="","",'S.D. Paste sheet'!B1431)</f>
        <v/>
      </c>
      <c r="C1431" s="20" t="str">
        <f>IF('S.D. Paste sheet'!C1431="","",'S.D. Paste sheet'!C1431)</f>
        <v/>
      </c>
      <c r="D1431" s="20" t="str">
        <f>IF('S.D. Paste sheet'!D1431="","",'S.D. Paste sheet'!D1431)</f>
        <v/>
      </c>
      <c r="E1431" s="20" t="str">
        <f>IF('S.D. Paste sheet'!E1431="","",UPPER('S.D. Paste sheet'!E1431))</f>
        <v/>
      </c>
      <c r="F1431" s="20" t="str">
        <f>IF('S.D. Paste sheet'!F1431="","",'S.D. Paste sheet'!F1431)</f>
        <v/>
      </c>
      <c r="G1431" s="20" t="str">
        <f>IF('S.D. Paste sheet'!G1431="","",UPPER('S.D. Paste sheet'!G1431))</f>
        <v/>
      </c>
      <c r="H1431" s="20" t="str">
        <f>IF('S.D. Paste sheet'!H1431="","",UPPER('S.D. Paste sheet'!H1431))</f>
        <v/>
      </c>
      <c r="I1431" s="20" t="str">
        <f>IF('S.D. Paste sheet'!I1431="","",'S.D. Paste sheet'!I1431)</f>
        <v/>
      </c>
      <c r="J1431" s="20" t="str">
        <f>IF('S.D. Paste sheet'!J1431="","",'S.D. Paste sheet'!J1431)</f>
        <v/>
      </c>
      <c r="K1431" s="20" t="str">
        <f>IF('S.D. Paste sheet'!K1431="","",'S.D. Paste sheet'!K1431)</f>
        <v/>
      </c>
      <c r="L1431" s="20" t="str">
        <f>IF('S.D. Paste sheet'!L1431="","",'S.D. Paste sheet'!L1431)</f>
        <v/>
      </c>
      <c r="M1431" s="20" t="str">
        <f>IF('S.D. Paste sheet'!M1431="","",'S.D. Paste sheet'!M1431)</f>
        <v/>
      </c>
      <c r="N1431" s="20" t="str">
        <f>IF('S.D. Paste sheet'!N1431="","",'S.D. Paste sheet'!N1431)</f>
        <v/>
      </c>
      <c r="O1431" s="20" t="str">
        <f>IF('S.D. Paste sheet'!O1431="","",'S.D. Paste sheet'!O1431)</f>
        <v/>
      </c>
      <c r="P1431" s="20" t="str">
        <f>IF('S.D. Paste sheet'!P1431="","",'S.D. Paste sheet'!P1431)</f>
        <v/>
      </c>
      <c r="Q1431" s="20" t="str">
        <f>IF('S.D. Paste sheet'!Q1431="","",'S.D. Paste sheet'!Q1431)</f>
        <v/>
      </c>
      <c r="R1431" s="20" t="str">
        <f>IF('S.D. Paste sheet'!R1431="","",'S.D. Paste sheet'!R1431)</f>
        <v/>
      </c>
      <c r="S1431" s="20" t="str">
        <f>IF('S.D. Paste sheet'!S1431="","",'S.D. Paste sheet'!S1431)</f>
        <v/>
      </c>
      <c r="T1431" s="20" t="str">
        <f>IF('S.D. Paste sheet'!T1431="","",'S.D. Paste sheet'!T1431)</f>
        <v/>
      </c>
      <c r="U1431" s="20" t="str">
        <f>IF('S.D. Paste sheet'!U1431="","",'S.D. Paste sheet'!U1431)</f>
        <v/>
      </c>
      <c r="V1431" s="20" t="str">
        <f>IF('S.D. Paste sheet'!V1431="","",'S.D. Paste sheet'!V1431)</f>
        <v/>
      </c>
      <c r="W1431" s="20" t="str">
        <f>IF('S.D. Paste sheet'!W1431="","",'S.D. Paste sheet'!W1431)</f>
        <v/>
      </c>
      <c r="X1431" s="20" t="str">
        <f>IF('S.D. Paste sheet'!X1431="","",'S.D. Paste sheet'!X1431)</f>
        <v/>
      </c>
      <c r="Y1431" s="20" t="str">
        <f>IF('S.D. Paste sheet'!Y1431="","",'S.D. Paste sheet'!Y1431)</f>
        <v/>
      </c>
      <c r="Z1431" s="20" t="str">
        <f>IF('S.D. Paste sheet'!Z1431="","",'S.D. Paste sheet'!Z1431)</f>
        <v/>
      </c>
      <c r="AA1431" s="20" t="str">
        <f>IF('S.D. Paste sheet'!AA1431="","",'S.D. Paste sheet'!AA1431)</f>
        <v/>
      </c>
      <c r="AB1431" s="20" t="str">
        <f>IF('S.D. Paste sheet'!AB1431="","",'S.D. Paste sheet'!AB1431)</f>
        <v/>
      </c>
      <c r="AC1431" s="20" t="str">
        <f>IF('S.D. Paste sheet'!AC1431="","",'S.D. Paste sheet'!AC1431)</f>
        <v/>
      </c>
      <c r="AD1431" s="20" t="str">
        <f>IF('S.D. Paste sheet'!AD1431="","",'S.D. Paste sheet'!AD1431)</f>
        <v/>
      </c>
      <c r="AE1431" s="28"/>
      <c r="AF1431" t="str">
        <f>IF(AK1431="","",IF(AK1431&gt;0,COUNT($AG$2:AG1431),""))</f>
        <v/>
      </c>
      <c r="AG1431" s="25" t="str">
        <f t="shared" si="707"/>
        <v/>
      </c>
      <c r="AH1431" s="25" t="str">
        <f t="shared" si="708"/>
        <v/>
      </c>
      <c r="AI1431" s="25" t="str">
        <f t="shared" si="709"/>
        <v/>
      </c>
      <c r="AJ1431" s="25" t="str">
        <f t="shared" si="710"/>
        <v/>
      </c>
      <c r="AK1431" s="25" t="str">
        <f t="shared" si="711"/>
        <v/>
      </c>
      <c r="AL1431" s="25" t="str">
        <f t="shared" si="712"/>
        <v/>
      </c>
      <c r="AM1431" s="25" t="str">
        <f t="shared" si="713"/>
        <v/>
      </c>
      <c r="AN1431" s="25" t="str">
        <f t="shared" si="714"/>
        <v/>
      </c>
      <c r="AO1431" s="25" t="str">
        <f t="shared" si="715"/>
        <v/>
      </c>
      <c r="AP1431" s="25" t="str">
        <f t="shared" si="716"/>
        <v/>
      </c>
      <c r="AQ1431" s="25" t="str">
        <f t="shared" si="717"/>
        <v/>
      </c>
      <c r="AR1431" s="25" t="str">
        <f t="shared" si="718"/>
        <v/>
      </c>
      <c r="AS1431" s="25" t="str">
        <f t="shared" si="719"/>
        <v/>
      </c>
      <c r="AT1431" s="25" t="str">
        <f t="shared" si="720"/>
        <v/>
      </c>
      <c r="AU1431" s="25" t="str">
        <f t="shared" si="721"/>
        <v/>
      </c>
      <c r="AV1431" s="25" t="str">
        <f t="shared" si="722"/>
        <v/>
      </c>
      <c r="AX1431" t="str">
        <f>IF(BC1431="","",IF(BC1431&gt;0,COUNT($AY$2:AY1431),""))</f>
        <v/>
      </c>
      <c r="AY1431" s="25" t="str">
        <f t="shared" si="723"/>
        <v/>
      </c>
      <c r="AZ1431" s="25" t="str">
        <f t="shared" si="724"/>
        <v/>
      </c>
      <c r="BA1431" s="25" t="str">
        <f t="shared" si="725"/>
        <v/>
      </c>
      <c r="BB1431" s="25" t="str">
        <f t="shared" si="726"/>
        <v/>
      </c>
      <c r="BC1431" s="25" t="str">
        <f t="shared" si="727"/>
        <v/>
      </c>
      <c r="BD1431" s="25" t="str">
        <f t="shared" si="728"/>
        <v/>
      </c>
      <c r="BE1431" s="25" t="str">
        <f t="shared" si="729"/>
        <v/>
      </c>
      <c r="BF1431" s="25" t="str">
        <f t="shared" si="730"/>
        <v/>
      </c>
      <c r="BG1431" s="25" t="str">
        <f t="shared" si="731"/>
        <v/>
      </c>
      <c r="BH1431" s="25" t="str">
        <f t="shared" si="732"/>
        <v/>
      </c>
      <c r="BI1431" s="25" t="str">
        <f t="shared" si="733"/>
        <v/>
      </c>
      <c r="BJ1431" s="25" t="str">
        <f t="shared" si="734"/>
        <v/>
      </c>
      <c r="BK1431" s="25" t="str">
        <f t="shared" si="735"/>
        <v/>
      </c>
      <c r="BL1431" s="25" t="str">
        <f t="shared" si="736"/>
        <v/>
      </c>
      <c r="BM1431" s="25" t="str">
        <f t="shared" si="737"/>
        <v/>
      </c>
      <c r="BN1431" s="25" t="str">
        <f t="shared" si="738"/>
        <v/>
      </c>
    </row>
    <row r="1432" spans="1:66" x14ac:dyDescent="0.25">
      <c r="A1432" s="20" t="str">
        <f>IF('S.D. Paste sheet'!A1432="","",'S.D. Paste sheet'!A1432)</f>
        <v/>
      </c>
      <c r="B1432" s="20" t="str">
        <f>IF('S.D. Paste sheet'!B1432="","",'S.D. Paste sheet'!B1432)</f>
        <v/>
      </c>
      <c r="C1432" s="20" t="str">
        <f>IF('S.D. Paste sheet'!C1432="","",'S.D. Paste sheet'!C1432)</f>
        <v/>
      </c>
      <c r="D1432" s="20" t="str">
        <f>IF('S.D. Paste sheet'!D1432="","",'S.D. Paste sheet'!D1432)</f>
        <v/>
      </c>
      <c r="E1432" s="20" t="str">
        <f>IF('S.D. Paste sheet'!E1432="","",UPPER('S.D. Paste sheet'!E1432))</f>
        <v/>
      </c>
      <c r="F1432" s="20" t="str">
        <f>IF('S.D. Paste sheet'!F1432="","",'S.D. Paste sheet'!F1432)</f>
        <v/>
      </c>
      <c r="G1432" s="20" t="str">
        <f>IF('S.D. Paste sheet'!G1432="","",UPPER('S.D. Paste sheet'!G1432))</f>
        <v/>
      </c>
      <c r="H1432" s="20" t="str">
        <f>IF('S.D. Paste sheet'!H1432="","",UPPER('S.D. Paste sheet'!H1432))</f>
        <v/>
      </c>
      <c r="I1432" s="20" t="str">
        <f>IF('S.D. Paste sheet'!I1432="","",'S.D. Paste sheet'!I1432)</f>
        <v/>
      </c>
      <c r="J1432" s="20" t="str">
        <f>IF('S.D. Paste sheet'!J1432="","",'S.D. Paste sheet'!J1432)</f>
        <v/>
      </c>
      <c r="K1432" s="20" t="str">
        <f>IF('S.D. Paste sheet'!K1432="","",'S.D. Paste sheet'!K1432)</f>
        <v/>
      </c>
      <c r="L1432" s="20" t="str">
        <f>IF('S.D. Paste sheet'!L1432="","",'S.D. Paste sheet'!L1432)</f>
        <v/>
      </c>
      <c r="M1432" s="20" t="str">
        <f>IF('S.D. Paste sheet'!M1432="","",'S.D. Paste sheet'!M1432)</f>
        <v/>
      </c>
      <c r="N1432" s="20" t="str">
        <f>IF('S.D. Paste sheet'!N1432="","",'S.D. Paste sheet'!N1432)</f>
        <v/>
      </c>
      <c r="O1432" s="20" t="str">
        <f>IF('S.D. Paste sheet'!O1432="","",'S.D. Paste sheet'!O1432)</f>
        <v/>
      </c>
      <c r="P1432" s="20" t="str">
        <f>IF('S.D. Paste sheet'!P1432="","",'S.D. Paste sheet'!P1432)</f>
        <v/>
      </c>
      <c r="Q1432" s="20" t="str">
        <f>IF('S.D. Paste sheet'!Q1432="","",'S.D. Paste sheet'!Q1432)</f>
        <v/>
      </c>
      <c r="R1432" s="20" t="str">
        <f>IF('S.D. Paste sheet'!R1432="","",'S.D. Paste sheet'!R1432)</f>
        <v/>
      </c>
      <c r="S1432" s="20" t="str">
        <f>IF('S.D. Paste sheet'!S1432="","",'S.D. Paste sheet'!S1432)</f>
        <v/>
      </c>
      <c r="T1432" s="20" t="str">
        <f>IF('S.D. Paste sheet'!T1432="","",'S.D. Paste sheet'!T1432)</f>
        <v/>
      </c>
      <c r="U1432" s="20" t="str">
        <f>IF('S.D. Paste sheet'!U1432="","",'S.D. Paste sheet'!U1432)</f>
        <v/>
      </c>
      <c r="V1432" s="20" t="str">
        <f>IF('S.D. Paste sheet'!V1432="","",'S.D. Paste sheet'!V1432)</f>
        <v/>
      </c>
      <c r="W1432" s="20" t="str">
        <f>IF('S.D. Paste sheet'!W1432="","",'S.D. Paste sheet'!W1432)</f>
        <v/>
      </c>
      <c r="X1432" s="20" t="str">
        <f>IF('S.D. Paste sheet'!X1432="","",'S.D. Paste sheet'!X1432)</f>
        <v/>
      </c>
      <c r="Y1432" s="20" t="str">
        <f>IF('S.D. Paste sheet'!Y1432="","",'S.D. Paste sheet'!Y1432)</f>
        <v/>
      </c>
      <c r="Z1432" s="20" t="str">
        <f>IF('S.D. Paste sheet'!Z1432="","",'S.D. Paste sheet'!Z1432)</f>
        <v/>
      </c>
      <c r="AA1432" s="20" t="str">
        <f>IF('S.D. Paste sheet'!AA1432="","",'S.D. Paste sheet'!AA1432)</f>
        <v/>
      </c>
      <c r="AB1432" s="20" t="str">
        <f>IF('S.D. Paste sheet'!AB1432="","",'S.D. Paste sheet'!AB1432)</f>
        <v/>
      </c>
      <c r="AC1432" s="20" t="str">
        <f>IF('S.D. Paste sheet'!AC1432="","",'S.D. Paste sheet'!AC1432)</f>
        <v/>
      </c>
      <c r="AD1432" s="20" t="str">
        <f>IF('S.D. Paste sheet'!AD1432="","",'S.D. Paste sheet'!AD1432)</f>
        <v/>
      </c>
      <c r="AE1432" s="28"/>
      <c r="AF1432" t="str">
        <f>IF(AK1432="","",IF(AK1432&gt;0,COUNT($AG$2:AG1432),""))</f>
        <v/>
      </c>
      <c r="AG1432" s="25" t="str">
        <f t="shared" si="707"/>
        <v/>
      </c>
      <c r="AH1432" s="25" t="str">
        <f t="shared" si="708"/>
        <v/>
      </c>
      <c r="AI1432" s="25" t="str">
        <f t="shared" si="709"/>
        <v/>
      </c>
      <c r="AJ1432" s="25" t="str">
        <f t="shared" si="710"/>
        <v/>
      </c>
      <c r="AK1432" s="25" t="str">
        <f t="shared" si="711"/>
        <v/>
      </c>
      <c r="AL1432" s="25" t="str">
        <f t="shared" si="712"/>
        <v/>
      </c>
      <c r="AM1432" s="25" t="str">
        <f t="shared" si="713"/>
        <v/>
      </c>
      <c r="AN1432" s="25" t="str">
        <f t="shared" si="714"/>
        <v/>
      </c>
      <c r="AO1432" s="25" t="str">
        <f t="shared" si="715"/>
        <v/>
      </c>
      <c r="AP1432" s="25" t="str">
        <f t="shared" si="716"/>
        <v/>
      </c>
      <c r="AQ1432" s="25" t="str">
        <f t="shared" si="717"/>
        <v/>
      </c>
      <c r="AR1432" s="25" t="str">
        <f t="shared" si="718"/>
        <v/>
      </c>
      <c r="AS1432" s="25" t="str">
        <f t="shared" si="719"/>
        <v/>
      </c>
      <c r="AT1432" s="25" t="str">
        <f t="shared" si="720"/>
        <v/>
      </c>
      <c r="AU1432" s="25" t="str">
        <f t="shared" si="721"/>
        <v/>
      </c>
      <c r="AV1432" s="25" t="str">
        <f t="shared" si="722"/>
        <v/>
      </c>
      <c r="AX1432" t="str">
        <f>IF(BC1432="","",IF(BC1432&gt;0,COUNT($AY$2:AY1432),""))</f>
        <v/>
      </c>
      <c r="AY1432" s="25" t="str">
        <f t="shared" si="723"/>
        <v/>
      </c>
      <c r="AZ1432" s="25" t="str">
        <f t="shared" si="724"/>
        <v/>
      </c>
      <c r="BA1432" s="25" t="str">
        <f t="shared" si="725"/>
        <v/>
      </c>
      <c r="BB1432" s="25" t="str">
        <f t="shared" si="726"/>
        <v/>
      </c>
      <c r="BC1432" s="25" t="str">
        <f t="shared" si="727"/>
        <v/>
      </c>
      <c r="BD1432" s="25" t="str">
        <f t="shared" si="728"/>
        <v/>
      </c>
      <c r="BE1432" s="25" t="str">
        <f t="shared" si="729"/>
        <v/>
      </c>
      <c r="BF1432" s="25" t="str">
        <f t="shared" si="730"/>
        <v/>
      </c>
      <c r="BG1432" s="25" t="str">
        <f t="shared" si="731"/>
        <v/>
      </c>
      <c r="BH1432" s="25" t="str">
        <f t="shared" si="732"/>
        <v/>
      </c>
      <c r="BI1432" s="25" t="str">
        <f t="shared" si="733"/>
        <v/>
      </c>
      <c r="BJ1432" s="25" t="str">
        <f t="shared" si="734"/>
        <v/>
      </c>
      <c r="BK1432" s="25" t="str">
        <f t="shared" si="735"/>
        <v/>
      </c>
      <c r="BL1432" s="25" t="str">
        <f t="shared" si="736"/>
        <v/>
      </c>
      <c r="BM1432" s="25" t="str">
        <f t="shared" si="737"/>
        <v/>
      </c>
      <c r="BN1432" s="25" t="str">
        <f t="shared" si="738"/>
        <v/>
      </c>
    </row>
    <row r="1433" spans="1:66" x14ac:dyDescent="0.25">
      <c r="A1433" s="20" t="str">
        <f>IF('S.D. Paste sheet'!A1433="","",'S.D. Paste sheet'!A1433)</f>
        <v/>
      </c>
      <c r="B1433" s="20" t="str">
        <f>IF('S.D. Paste sheet'!B1433="","",'S.D. Paste sheet'!B1433)</f>
        <v/>
      </c>
      <c r="C1433" s="20" t="str">
        <f>IF('S.D. Paste sheet'!C1433="","",'S.D. Paste sheet'!C1433)</f>
        <v/>
      </c>
      <c r="D1433" s="20" t="str">
        <f>IF('S.D. Paste sheet'!D1433="","",'S.D. Paste sheet'!D1433)</f>
        <v/>
      </c>
      <c r="E1433" s="20" t="str">
        <f>IF('S.D. Paste sheet'!E1433="","",UPPER('S.D. Paste sheet'!E1433))</f>
        <v/>
      </c>
      <c r="F1433" s="20" t="str">
        <f>IF('S.D. Paste sheet'!F1433="","",'S.D. Paste sheet'!F1433)</f>
        <v/>
      </c>
      <c r="G1433" s="20" t="str">
        <f>IF('S.D. Paste sheet'!G1433="","",UPPER('S.D. Paste sheet'!G1433))</f>
        <v/>
      </c>
      <c r="H1433" s="20" t="str">
        <f>IF('S.D. Paste sheet'!H1433="","",UPPER('S.D. Paste sheet'!H1433))</f>
        <v/>
      </c>
      <c r="I1433" s="20" t="str">
        <f>IF('S.D. Paste sheet'!I1433="","",'S.D. Paste sheet'!I1433)</f>
        <v/>
      </c>
      <c r="J1433" s="20" t="str">
        <f>IF('S.D. Paste sheet'!J1433="","",'S.D. Paste sheet'!J1433)</f>
        <v/>
      </c>
      <c r="K1433" s="20" t="str">
        <f>IF('S.D. Paste sheet'!K1433="","",'S.D. Paste sheet'!K1433)</f>
        <v/>
      </c>
      <c r="L1433" s="20" t="str">
        <f>IF('S.D. Paste sheet'!L1433="","",'S.D. Paste sheet'!L1433)</f>
        <v/>
      </c>
      <c r="M1433" s="20" t="str">
        <f>IF('S.D. Paste sheet'!M1433="","",'S.D. Paste sheet'!M1433)</f>
        <v/>
      </c>
      <c r="N1433" s="20" t="str">
        <f>IF('S.D. Paste sheet'!N1433="","",'S.D. Paste sheet'!N1433)</f>
        <v/>
      </c>
      <c r="O1433" s="20" t="str">
        <f>IF('S.D. Paste sheet'!O1433="","",'S.D. Paste sheet'!O1433)</f>
        <v/>
      </c>
      <c r="P1433" s="20" t="str">
        <f>IF('S.D. Paste sheet'!P1433="","",'S.D. Paste sheet'!P1433)</f>
        <v/>
      </c>
      <c r="Q1433" s="20" t="str">
        <f>IF('S.D. Paste sheet'!Q1433="","",'S.D. Paste sheet'!Q1433)</f>
        <v/>
      </c>
      <c r="R1433" s="20" t="str">
        <f>IF('S.D. Paste sheet'!R1433="","",'S.D. Paste sheet'!R1433)</f>
        <v/>
      </c>
      <c r="S1433" s="20" t="str">
        <f>IF('S.D. Paste sheet'!S1433="","",'S.D. Paste sheet'!S1433)</f>
        <v/>
      </c>
      <c r="T1433" s="20" t="str">
        <f>IF('S.D. Paste sheet'!T1433="","",'S.D. Paste sheet'!T1433)</f>
        <v/>
      </c>
      <c r="U1433" s="20" t="str">
        <f>IF('S.D. Paste sheet'!U1433="","",'S.D. Paste sheet'!U1433)</f>
        <v/>
      </c>
      <c r="V1433" s="20" t="str">
        <f>IF('S.D. Paste sheet'!V1433="","",'S.D. Paste sheet'!V1433)</f>
        <v/>
      </c>
      <c r="W1433" s="20" t="str">
        <f>IF('S.D. Paste sheet'!W1433="","",'S.D. Paste sheet'!W1433)</f>
        <v/>
      </c>
      <c r="X1433" s="20" t="str">
        <f>IF('S.D. Paste sheet'!X1433="","",'S.D. Paste sheet'!X1433)</f>
        <v/>
      </c>
      <c r="Y1433" s="20" t="str">
        <f>IF('S.D. Paste sheet'!Y1433="","",'S.D. Paste sheet'!Y1433)</f>
        <v/>
      </c>
      <c r="Z1433" s="20" t="str">
        <f>IF('S.D. Paste sheet'!Z1433="","",'S.D. Paste sheet'!Z1433)</f>
        <v/>
      </c>
      <c r="AA1433" s="20" t="str">
        <f>IF('S.D. Paste sheet'!AA1433="","",'S.D. Paste sheet'!AA1433)</f>
        <v/>
      </c>
      <c r="AB1433" s="20" t="str">
        <f>IF('S.D. Paste sheet'!AB1433="","",'S.D. Paste sheet'!AB1433)</f>
        <v/>
      </c>
      <c r="AC1433" s="20" t="str">
        <f>IF('S.D. Paste sheet'!AC1433="","",'S.D. Paste sheet'!AC1433)</f>
        <v/>
      </c>
      <c r="AD1433" s="20" t="str">
        <f>IF('S.D. Paste sheet'!AD1433="","",'S.D. Paste sheet'!AD1433)</f>
        <v/>
      </c>
      <c r="AE1433" s="28"/>
      <c r="AF1433" t="str">
        <f>IF(AK1433="","",IF(AK1433&gt;0,COUNT($AG$2:AG1433),""))</f>
        <v/>
      </c>
      <c r="AG1433" s="25" t="str">
        <f t="shared" si="707"/>
        <v/>
      </c>
      <c r="AH1433" s="25" t="str">
        <f t="shared" si="708"/>
        <v/>
      </c>
      <c r="AI1433" s="25" t="str">
        <f t="shared" si="709"/>
        <v/>
      </c>
      <c r="AJ1433" s="25" t="str">
        <f t="shared" si="710"/>
        <v/>
      </c>
      <c r="AK1433" s="25" t="str">
        <f t="shared" si="711"/>
        <v/>
      </c>
      <c r="AL1433" s="25" t="str">
        <f t="shared" si="712"/>
        <v/>
      </c>
      <c r="AM1433" s="25" t="str">
        <f t="shared" si="713"/>
        <v/>
      </c>
      <c r="AN1433" s="25" t="str">
        <f t="shared" si="714"/>
        <v/>
      </c>
      <c r="AO1433" s="25" t="str">
        <f t="shared" si="715"/>
        <v/>
      </c>
      <c r="AP1433" s="25" t="str">
        <f t="shared" si="716"/>
        <v/>
      </c>
      <c r="AQ1433" s="25" t="str">
        <f t="shared" si="717"/>
        <v/>
      </c>
      <c r="AR1433" s="25" t="str">
        <f t="shared" si="718"/>
        <v/>
      </c>
      <c r="AS1433" s="25" t="str">
        <f t="shared" si="719"/>
        <v/>
      </c>
      <c r="AT1433" s="25" t="str">
        <f t="shared" si="720"/>
        <v/>
      </c>
      <c r="AU1433" s="25" t="str">
        <f t="shared" si="721"/>
        <v/>
      </c>
      <c r="AV1433" s="25" t="str">
        <f t="shared" si="722"/>
        <v/>
      </c>
      <c r="AX1433" t="str">
        <f>IF(BC1433="","",IF(BC1433&gt;0,COUNT($AY$2:AY1433),""))</f>
        <v/>
      </c>
      <c r="AY1433" s="25" t="str">
        <f t="shared" si="723"/>
        <v/>
      </c>
      <c r="AZ1433" s="25" t="str">
        <f t="shared" si="724"/>
        <v/>
      </c>
      <c r="BA1433" s="25" t="str">
        <f t="shared" si="725"/>
        <v/>
      </c>
      <c r="BB1433" s="25" t="str">
        <f t="shared" si="726"/>
        <v/>
      </c>
      <c r="BC1433" s="25" t="str">
        <f t="shared" si="727"/>
        <v/>
      </c>
      <c r="BD1433" s="25" t="str">
        <f t="shared" si="728"/>
        <v/>
      </c>
      <c r="BE1433" s="25" t="str">
        <f t="shared" si="729"/>
        <v/>
      </c>
      <c r="BF1433" s="25" t="str">
        <f t="shared" si="730"/>
        <v/>
      </c>
      <c r="BG1433" s="25" t="str">
        <f t="shared" si="731"/>
        <v/>
      </c>
      <c r="BH1433" s="25" t="str">
        <f t="shared" si="732"/>
        <v/>
      </c>
      <c r="BI1433" s="25" t="str">
        <f t="shared" si="733"/>
        <v/>
      </c>
      <c r="BJ1433" s="25" t="str">
        <f t="shared" si="734"/>
        <v/>
      </c>
      <c r="BK1433" s="25" t="str">
        <f t="shared" si="735"/>
        <v/>
      </c>
      <c r="BL1433" s="25" t="str">
        <f t="shared" si="736"/>
        <v/>
      </c>
      <c r="BM1433" s="25" t="str">
        <f t="shared" si="737"/>
        <v/>
      </c>
      <c r="BN1433" s="25" t="str">
        <f t="shared" si="738"/>
        <v/>
      </c>
    </row>
    <row r="1434" spans="1:66" x14ac:dyDescent="0.25">
      <c r="A1434" s="20" t="str">
        <f>IF('S.D. Paste sheet'!A1434="","",'S.D. Paste sheet'!A1434)</f>
        <v/>
      </c>
      <c r="B1434" s="20" t="str">
        <f>IF('S.D. Paste sheet'!B1434="","",'S.D. Paste sheet'!B1434)</f>
        <v/>
      </c>
      <c r="C1434" s="20" t="str">
        <f>IF('S.D. Paste sheet'!C1434="","",'S.D. Paste sheet'!C1434)</f>
        <v/>
      </c>
      <c r="D1434" s="20" t="str">
        <f>IF('S.D. Paste sheet'!D1434="","",'S.D. Paste sheet'!D1434)</f>
        <v/>
      </c>
      <c r="E1434" s="20" t="str">
        <f>IF('S.D. Paste sheet'!E1434="","",UPPER('S.D. Paste sheet'!E1434))</f>
        <v/>
      </c>
      <c r="F1434" s="20" t="str">
        <f>IF('S.D. Paste sheet'!F1434="","",'S.D. Paste sheet'!F1434)</f>
        <v/>
      </c>
      <c r="G1434" s="20" t="str">
        <f>IF('S.D. Paste sheet'!G1434="","",UPPER('S.D. Paste sheet'!G1434))</f>
        <v/>
      </c>
      <c r="H1434" s="20" t="str">
        <f>IF('S.D. Paste sheet'!H1434="","",UPPER('S.D. Paste sheet'!H1434))</f>
        <v/>
      </c>
      <c r="I1434" s="20" t="str">
        <f>IF('S.D. Paste sheet'!I1434="","",'S.D. Paste sheet'!I1434)</f>
        <v/>
      </c>
      <c r="J1434" s="20" t="str">
        <f>IF('S.D. Paste sheet'!J1434="","",'S.D. Paste sheet'!J1434)</f>
        <v/>
      </c>
      <c r="K1434" s="20" t="str">
        <f>IF('S.D. Paste sheet'!K1434="","",'S.D. Paste sheet'!K1434)</f>
        <v/>
      </c>
      <c r="L1434" s="20" t="str">
        <f>IF('S.D. Paste sheet'!L1434="","",'S.D. Paste sheet'!L1434)</f>
        <v/>
      </c>
      <c r="M1434" s="20" t="str">
        <f>IF('S.D. Paste sheet'!M1434="","",'S.D. Paste sheet'!M1434)</f>
        <v/>
      </c>
      <c r="N1434" s="20" t="str">
        <f>IF('S.D. Paste sheet'!N1434="","",'S.D. Paste sheet'!N1434)</f>
        <v/>
      </c>
      <c r="O1434" s="20" t="str">
        <f>IF('S.D. Paste sheet'!O1434="","",'S.D. Paste sheet'!O1434)</f>
        <v/>
      </c>
      <c r="P1434" s="20" t="str">
        <f>IF('S.D. Paste sheet'!P1434="","",'S.D. Paste sheet'!P1434)</f>
        <v/>
      </c>
      <c r="Q1434" s="20" t="str">
        <f>IF('S.D. Paste sheet'!Q1434="","",'S.D. Paste sheet'!Q1434)</f>
        <v/>
      </c>
      <c r="R1434" s="20" t="str">
        <f>IF('S.D. Paste sheet'!R1434="","",'S.D. Paste sheet'!R1434)</f>
        <v/>
      </c>
      <c r="S1434" s="20" t="str">
        <f>IF('S.D. Paste sheet'!S1434="","",'S.D. Paste sheet'!S1434)</f>
        <v/>
      </c>
      <c r="T1434" s="20" t="str">
        <f>IF('S.D. Paste sheet'!T1434="","",'S.D. Paste sheet'!T1434)</f>
        <v/>
      </c>
      <c r="U1434" s="20" t="str">
        <f>IF('S.D. Paste sheet'!U1434="","",'S.D. Paste sheet'!U1434)</f>
        <v/>
      </c>
      <c r="V1434" s="20" t="str">
        <f>IF('S.D. Paste sheet'!V1434="","",'S.D. Paste sheet'!V1434)</f>
        <v/>
      </c>
      <c r="W1434" s="20" t="str">
        <f>IF('S.D. Paste sheet'!W1434="","",'S.D. Paste sheet'!W1434)</f>
        <v/>
      </c>
      <c r="X1434" s="20" t="str">
        <f>IF('S.D. Paste sheet'!X1434="","",'S.D. Paste sheet'!X1434)</f>
        <v/>
      </c>
      <c r="Y1434" s="20" t="str">
        <f>IF('S.D. Paste sheet'!Y1434="","",'S.D. Paste sheet'!Y1434)</f>
        <v/>
      </c>
      <c r="Z1434" s="20" t="str">
        <f>IF('S.D. Paste sheet'!Z1434="","",'S.D. Paste sheet'!Z1434)</f>
        <v/>
      </c>
      <c r="AA1434" s="20" t="str">
        <f>IF('S.D. Paste sheet'!AA1434="","",'S.D. Paste sheet'!AA1434)</f>
        <v/>
      </c>
      <c r="AB1434" s="20" t="str">
        <f>IF('S.D. Paste sheet'!AB1434="","",'S.D. Paste sheet'!AB1434)</f>
        <v/>
      </c>
      <c r="AC1434" s="20" t="str">
        <f>IF('S.D. Paste sheet'!AC1434="","",'S.D. Paste sheet'!AC1434)</f>
        <v/>
      </c>
      <c r="AD1434" s="20" t="str">
        <f>IF('S.D. Paste sheet'!AD1434="","",'S.D. Paste sheet'!AD1434)</f>
        <v/>
      </c>
      <c r="AE1434" s="28"/>
      <c r="AF1434" t="str">
        <f>IF(AK1434="","",IF(AK1434&gt;0,COUNT($AG$2:AG1434),""))</f>
        <v/>
      </c>
      <c r="AG1434" s="25" t="str">
        <f t="shared" si="707"/>
        <v/>
      </c>
      <c r="AH1434" s="25" t="str">
        <f t="shared" si="708"/>
        <v/>
      </c>
      <c r="AI1434" s="25" t="str">
        <f t="shared" si="709"/>
        <v/>
      </c>
      <c r="AJ1434" s="25" t="str">
        <f t="shared" si="710"/>
        <v/>
      </c>
      <c r="AK1434" s="25" t="str">
        <f t="shared" si="711"/>
        <v/>
      </c>
      <c r="AL1434" s="25" t="str">
        <f t="shared" si="712"/>
        <v/>
      </c>
      <c r="AM1434" s="25" t="str">
        <f t="shared" si="713"/>
        <v/>
      </c>
      <c r="AN1434" s="25" t="str">
        <f t="shared" si="714"/>
        <v/>
      </c>
      <c r="AO1434" s="25" t="str">
        <f t="shared" si="715"/>
        <v/>
      </c>
      <c r="AP1434" s="25" t="str">
        <f t="shared" si="716"/>
        <v/>
      </c>
      <c r="AQ1434" s="25" t="str">
        <f t="shared" si="717"/>
        <v/>
      </c>
      <c r="AR1434" s="25" t="str">
        <f t="shared" si="718"/>
        <v/>
      </c>
      <c r="AS1434" s="25" t="str">
        <f t="shared" si="719"/>
        <v/>
      </c>
      <c r="AT1434" s="25" t="str">
        <f t="shared" si="720"/>
        <v/>
      </c>
      <c r="AU1434" s="25" t="str">
        <f t="shared" si="721"/>
        <v/>
      </c>
      <c r="AV1434" s="25" t="str">
        <f t="shared" si="722"/>
        <v/>
      </c>
      <c r="AX1434" t="str">
        <f>IF(BC1434="","",IF(BC1434&gt;0,COUNT($AY$2:AY1434),""))</f>
        <v/>
      </c>
      <c r="AY1434" s="25" t="str">
        <f t="shared" si="723"/>
        <v/>
      </c>
      <c r="AZ1434" s="25" t="str">
        <f t="shared" si="724"/>
        <v/>
      </c>
      <c r="BA1434" s="25" t="str">
        <f t="shared" si="725"/>
        <v/>
      </c>
      <c r="BB1434" s="25" t="str">
        <f t="shared" si="726"/>
        <v/>
      </c>
      <c r="BC1434" s="25" t="str">
        <f t="shared" si="727"/>
        <v/>
      </c>
      <c r="BD1434" s="25" t="str">
        <f t="shared" si="728"/>
        <v/>
      </c>
      <c r="BE1434" s="25" t="str">
        <f t="shared" si="729"/>
        <v/>
      </c>
      <c r="BF1434" s="25" t="str">
        <f t="shared" si="730"/>
        <v/>
      </c>
      <c r="BG1434" s="25" t="str">
        <f t="shared" si="731"/>
        <v/>
      </c>
      <c r="BH1434" s="25" t="str">
        <f t="shared" si="732"/>
        <v/>
      </c>
      <c r="BI1434" s="25" t="str">
        <f t="shared" si="733"/>
        <v/>
      </c>
      <c r="BJ1434" s="25" t="str">
        <f t="shared" si="734"/>
        <v/>
      </c>
      <c r="BK1434" s="25" t="str">
        <f t="shared" si="735"/>
        <v/>
      </c>
      <c r="BL1434" s="25" t="str">
        <f t="shared" si="736"/>
        <v/>
      </c>
      <c r="BM1434" s="25" t="str">
        <f t="shared" si="737"/>
        <v/>
      </c>
      <c r="BN1434" s="25" t="str">
        <f t="shared" si="738"/>
        <v/>
      </c>
    </row>
    <row r="1435" spans="1:66" x14ac:dyDescent="0.25">
      <c r="A1435" s="20" t="str">
        <f>IF('S.D. Paste sheet'!A1435="","",'S.D. Paste sheet'!A1435)</f>
        <v/>
      </c>
      <c r="B1435" s="20" t="str">
        <f>IF('S.D. Paste sheet'!B1435="","",'S.D. Paste sheet'!B1435)</f>
        <v/>
      </c>
      <c r="C1435" s="20" t="str">
        <f>IF('S.D. Paste sheet'!C1435="","",'S.D. Paste sheet'!C1435)</f>
        <v/>
      </c>
      <c r="D1435" s="20" t="str">
        <f>IF('S.D. Paste sheet'!D1435="","",'S.D. Paste sheet'!D1435)</f>
        <v/>
      </c>
      <c r="E1435" s="20" t="str">
        <f>IF('S.D. Paste sheet'!E1435="","",UPPER('S.D. Paste sheet'!E1435))</f>
        <v/>
      </c>
      <c r="F1435" s="20" t="str">
        <f>IF('S.D. Paste sheet'!F1435="","",'S.D. Paste sheet'!F1435)</f>
        <v/>
      </c>
      <c r="G1435" s="20" t="str">
        <f>IF('S.D. Paste sheet'!G1435="","",UPPER('S.D. Paste sheet'!G1435))</f>
        <v/>
      </c>
      <c r="H1435" s="20" t="str">
        <f>IF('S.D. Paste sheet'!H1435="","",UPPER('S.D. Paste sheet'!H1435))</f>
        <v/>
      </c>
      <c r="I1435" s="20" t="str">
        <f>IF('S.D. Paste sheet'!I1435="","",'S.D. Paste sheet'!I1435)</f>
        <v/>
      </c>
      <c r="J1435" s="20" t="str">
        <f>IF('S.D. Paste sheet'!J1435="","",'S.D. Paste sheet'!J1435)</f>
        <v/>
      </c>
      <c r="K1435" s="20" t="str">
        <f>IF('S.D. Paste sheet'!K1435="","",'S.D. Paste sheet'!K1435)</f>
        <v/>
      </c>
      <c r="L1435" s="20" t="str">
        <f>IF('S.D. Paste sheet'!L1435="","",'S.D. Paste sheet'!L1435)</f>
        <v/>
      </c>
      <c r="M1435" s="20" t="str">
        <f>IF('S.D. Paste sheet'!M1435="","",'S.D. Paste sheet'!M1435)</f>
        <v/>
      </c>
      <c r="N1435" s="20" t="str">
        <f>IF('S.D. Paste sheet'!N1435="","",'S.D. Paste sheet'!N1435)</f>
        <v/>
      </c>
      <c r="O1435" s="20" t="str">
        <f>IF('S.D. Paste sheet'!O1435="","",'S.D. Paste sheet'!O1435)</f>
        <v/>
      </c>
      <c r="P1435" s="20" t="str">
        <f>IF('S.D. Paste sheet'!P1435="","",'S.D. Paste sheet'!P1435)</f>
        <v/>
      </c>
      <c r="Q1435" s="20" t="str">
        <f>IF('S.D. Paste sheet'!Q1435="","",'S.D. Paste sheet'!Q1435)</f>
        <v/>
      </c>
      <c r="R1435" s="20" t="str">
        <f>IF('S.D. Paste sheet'!R1435="","",'S.D. Paste sheet'!R1435)</f>
        <v/>
      </c>
      <c r="S1435" s="20" t="str">
        <f>IF('S.D. Paste sheet'!S1435="","",'S.D. Paste sheet'!S1435)</f>
        <v/>
      </c>
      <c r="T1435" s="20" t="str">
        <f>IF('S.D. Paste sheet'!T1435="","",'S.D. Paste sheet'!T1435)</f>
        <v/>
      </c>
      <c r="U1435" s="20" t="str">
        <f>IF('S.D. Paste sheet'!U1435="","",'S.D. Paste sheet'!U1435)</f>
        <v/>
      </c>
      <c r="V1435" s="20" t="str">
        <f>IF('S.D. Paste sheet'!V1435="","",'S.D. Paste sheet'!V1435)</f>
        <v/>
      </c>
      <c r="W1435" s="20" t="str">
        <f>IF('S.D. Paste sheet'!W1435="","",'S.D. Paste sheet'!W1435)</f>
        <v/>
      </c>
      <c r="X1435" s="20" t="str">
        <f>IF('S.D. Paste sheet'!X1435="","",'S.D. Paste sheet'!X1435)</f>
        <v/>
      </c>
      <c r="Y1435" s="20" t="str">
        <f>IF('S.D. Paste sheet'!Y1435="","",'S.D. Paste sheet'!Y1435)</f>
        <v/>
      </c>
      <c r="Z1435" s="20" t="str">
        <f>IF('S.D. Paste sheet'!Z1435="","",'S.D. Paste sheet'!Z1435)</f>
        <v/>
      </c>
      <c r="AA1435" s="20" t="str">
        <f>IF('S.D. Paste sheet'!AA1435="","",'S.D. Paste sheet'!AA1435)</f>
        <v/>
      </c>
      <c r="AB1435" s="20" t="str">
        <f>IF('S.D. Paste sheet'!AB1435="","",'S.D. Paste sheet'!AB1435)</f>
        <v/>
      </c>
      <c r="AC1435" s="20" t="str">
        <f>IF('S.D. Paste sheet'!AC1435="","",'S.D. Paste sheet'!AC1435)</f>
        <v/>
      </c>
      <c r="AD1435" s="20" t="str">
        <f>IF('S.D. Paste sheet'!AD1435="","",'S.D. Paste sheet'!AD1435)</f>
        <v/>
      </c>
      <c r="AE1435" s="28"/>
      <c r="AF1435" t="str">
        <f>IF(AK1435="","",IF(AK1435&gt;0,COUNT($AG$2:AG1435),""))</f>
        <v/>
      </c>
      <c r="AG1435" s="25" t="str">
        <f t="shared" si="707"/>
        <v/>
      </c>
      <c r="AH1435" s="25" t="str">
        <f t="shared" si="708"/>
        <v/>
      </c>
      <c r="AI1435" s="25" t="str">
        <f t="shared" si="709"/>
        <v/>
      </c>
      <c r="AJ1435" s="25" t="str">
        <f t="shared" si="710"/>
        <v/>
      </c>
      <c r="AK1435" s="25" t="str">
        <f t="shared" si="711"/>
        <v/>
      </c>
      <c r="AL1435" s="25" t="str">
        <f t="shared" si="712"/>
        <v/>
      </c>
      <c r="AM1435" s="25" t="str">
        <f t="shared" si="713"/>
        <v/>
      </c>
      <c r="AN1435" s="25" t="str">
        <f t="shared" si="714"/>
        <v/>
      </c>
      <c r="AO1435" s="25" t="str">
        <f t="shared" si="715"/>
        <v/>
      </c>
      <c r="AP1435" s="25" t="str">
        <f t="shared" si="716"/>
        <v/>
      </c>
      <c r="AQ1435" s="25" t="str">
        <f t="shared" si="717"/>
        <v/>
      </c>
      <c r="AR1435" s="25" t="str">
        <f t="shared" si="718"/>
        <v/>
      </c>
      <c r="AS1435" s="25" t="str">
        <f t="shared" si="719"/>
        <v/>
      </c>
      <c r="AT1435" s="25" t="str">
        <f t="shared" si="720"/>
        <v/>
      </c>
      <c r="AU1435" s="25" t="str">
        <f t="shared" si="721"/>
        <v/>
      </c>
      <c r="AV1435" s="25" t="str">
        <f t="shared" si="722"/>
        <v/>
      </c>
      <c r="AX1435" t="str">
        <f>IF(BC1435="","",IF(BC1435&gt;0,COUNT($AY$2:AY1435),""))</f>
        <v/>
      </c>
      <c r="AY1435" s="25" t="str">
        <f t="shared" si="723"/>
        <v/>
      </c>
      <c r="AZ1435" s="25" t="str">
        <f t="shared" si="724"/>
        <v/>
      </c>
      <c r="BA1435" s="25" t="str">
        <f t="shared" si="725"/>
        <v/>
      </c>
      <c r="BB1435" s="25" t="str">
        <f t="shared" si="726"/>
        <v/>
      </c>
      <c r="BC1435" s="25" t="str">
        <f t="shared" si="727"/>
        <v/>
      </c>
      <c r="BD1435" s="25" t="str">
        <f t="shared" si="728"/>
        <v/>
      </c>
      <c r="BE1435" s="25" t="str">
        <f t="shared" si="729"/>
        <v/>
      </c>
      <c r="BF1435" s="25" t="str">
        <f t="shared" si="730"/>
        <v/>
      </c>
      <c r="BG1435" s="25" t="str">
        <f t="shared" si="731"/>
        <v/>
      </c>
      <c r="BH1435" s="25" t="str">
        <f t="shared" si="732"/>
        <v/>
      </c>
      <c r="BI1435" s="25" t="str">
        <f t="shared" si="733"/>
        <v/>
      </c>
      <c r="BJ1435" s="25" t="str">
        <f t="shared" si="734"/>
        <v/>
      </c>
      <c r="BK1435" s="25" t="str">
        <f t="shared" si="735"/>
        <v/>
      </c>
      <c r="BL1435" s="25" t="str">
        <f t="shared" si="736"/>
        <v/>
      </c>
      <c r="BM1435" s="25" t="str">
        <f t="shared" si="737"/>
        <v/>
      </c>
      <c r="BN1435" s="25" t="str">
        <f t="shared" si="738"/>
        <v/>
      </c>
    </row>
    <row r="1436" spans="1:66" x14ac:dyDescent="0.25">
      <c r="A1436" s="20" t="str">
        <f>IF('S.D. Paste sheet'!A1436="","",'S.D. Paste sheet'!A1436)</f>
        <v/>
      </c>
      <c r="B1436" s="20" t="str">
        <f>IF('S.D. Paste sheet'!B1436="","",'S.D. Paste sheet'!B1436)</f>
        <v/>
      </c>
      <c r="C1436" s="20" t="str">
        <f>IF('S.D. Paste sheet'!C1436="","",'S.D. Paste sheet'!C1436)</f>
        <v/>
      </c>
      <c r="D1436" s="20" t="str">
        <f>IF('S.D. Paste sheet'!D1436="","",'S.D. Paste sheet'!D1436)</f>
        <v/>
      </c>
      <c r="E1436" s="20" t="str">
        <f>IF('S.D. Paste sheet'!E1436="","",UPPER('S.D. Paste sheet'!E1436))</f>
        <v/>
      </c>
      <c r="F1436" s="20" t="str">
        <f>IF('S.D. Paste sheet'!F1436="","",'S.D. Paste sheet'!F1436)</f>
        <v/>
      </c>
      <c r="G1436" s="20" t="str">
        <f>IF('S.D. Paste sheet'!G1436="","",UPPER('S.D. Paste sheet'!G1436))</f>
        <v/>
      </c>
      <c r="H1436" s="20" t="str">
        <f>IF('S.D. Paste sheet'!H1436="","",UPPER('S.D. Paste sheet'!H1436))</f>
        <v/>
      </c>
      <c r="I1436" s="20" t="str">
        <f>IF('S.D. Paste sheet'!I1436="","",'S.D. Paste sheet'!I1436)</f>
        <v/>
      </c>
      <c r="J1436" s="20" t="str">
        <f>IF('S.D. Paste sheet'!J1436="","",'S.D. Paste sheet'!J1436)</f>
        <v/>
      </c>
      <c r="K1436" s="20" t="str">
        <f>IF('S.D. Paste sheet'!K1436="","",'S.D. Paste sheet'!K1436)</f>
        <v/>
      </c>
      <c r="L1436" s="20" t="str">
        <f>IF('S.D. Paste sheet'!L1436="","",'S.D. Paste sheet'!L1436)</f>
        <v/>
      </c>
      <c r="M1436" s="20" t="str">
        <f>IF('S.D. Paste sheet'!M1436="","",'S.D. Paste sheet'!M1436)</f>
        <v/>
      </c>
      <c r="N1436" s="20" t="str">
        <f>IF('S.D. Paste sheet'!N1436="","",'S.D. Paste sheet'!N1436)</f>
        <v/>
      </c>
      <c r="O1436" s="20" t="str">
        <f>IF('S.D. Paste sheet'!O1436="","",'S.D. Paste sheet'!O1436)</f>
        <v/>
      </c>
      <c r="P1436" s="20" t="str">
        <f>IF('S.D. Paste sheet'!P1436="","",'S.D. Paste sheet'!P1436)</f>
        <v/>
      </c>
      <c r="Q1436" s="20" t="str">
        <f>IF('S.D. Paste sheet'!Q1436="","",'S.D. Paste sheet'!Q1436)</f>
        <v/>
      </c>
      <c r="R1436" s="20" t="str">
        <f>IF('S.D. Paste sheet'!R1436="","",'S.D. Paste sheet'!R1436)</f>
        <v/>
      </c>
      <c r="S1436" s="20" t="str">
        <f>IF('S.D. Paste sheet'!S1436="","",'S.D. Paste sheet'!S1436)</f>
        <v/>
      </c>
      <c r="T1436" s="20" t="str">
        <f>IF('S.D. Paste sheet'!T1436="","",'S.D. Paste sheet'!T1436)</f>
        <v/>
      </c>
      <c r="U1436" s="20" t="str">
        <f>IF('S.D. Paste sheet'!U1436="","",'S.D. Paste sheet'!U1436)</f>
        <v/>
      </c>
      <c r="V1436" s="20" t="str">
        <f>IF('S.D. Paste sheet'!V1436="","",'S.D. Paste sheet'!V1436)</f>
        <v/>
      </c>
      <c r="W1436" s="20" t="str">
        <f>IF('S.D. Paste sheet'!W1436="","",'S.D. Paste sheet'!W1436)</f>
        <v/>
      </c>
      <c r="X1436" s="20" t="str">
        <f>IF('S.D. Paste sheet'!X1436="","",'S.D. Paste sheet'!X1436)</f>
        <v/>
      </c>
      <c r="Y1436" s="20" t="str">
        <f>IF('S.D. Paste sheet'!Y1436="","",'S.D. Paste sheet'!Y1436)</f>
        <v/>
      </c>
      <c r="Z1436" s="20" t="str">
        <f>IF('S.D. Paste sheet'!Z1436="","",'S.D. Paste sheet'!Z1436)</f>
        <v/>
      </c>
      <c r="AA1436" s="20" t="str">
        <f>IF('S.D. Paste sheet'!AA1436="","",'S.D. Paste sheet'!AA1436)</f>
        <v/>
      </c>
      <c r="AB1436" s="20" t="str">
        <f>IF('S.D. Paste sheet'!AB1436="","",'S.D. Paste sheet'!AB1436)</f>
        <v/>
      </c>
      <c r="AC1436" s="20" t="str">
        <f>IF('S.D. Paste sheet'!AC1436="","",'S.D. Paste sheet'!AC1436)</f>
        <v/>
      </c>
      <c r="AD1436" s="20" t="str">
        <f>IF('S.D. Paste sheet'!AD1436="","",'S.D. Paste sheet'!AD1436)</f>
        <v/>
      </c>
      <c r="AE1436" s="28"/>
      <c r="AF1436" t="str">
        <f>IF(AK1436="","",IF(AK1436&gt;0,COUNT($AG$2:AG1436),""))</f>
        <v/>
      </c>
      <c r="AG1436" s="25" t="str">
        <f t="shared" si="707"/>
        <v/>
      </c>
      <c r="AH1436" s="25" t="str">
        <f t="shared" si="708"/>
        <v/>
      </c>
      <c r="AI1436" s="25" t="str">
        <f t="shared" si="709"/>
        <v/>
      </c>
      <c r="AJ1436" s="25" t="str">
        <f t="shared" si="710"/>
        <v/>
      </c>
      <c r="AK1436" s="25" t="str">
        <f t="shared" si="711"/>
        <v/>
      </c>
      <c r="AL1436" s="25" t="str">
        <f t="shared" si="712"/>
        <v/>
      </c>
      <c r="AM1436" s="25" t="str">
        <f t="shared" si="713"/>
        <v/>
      </c>
      <c r="AN1436" s="25" t="str">
        <f t="shared" si="714"/>
        <v/>
      </c>
      <c r="AO1436" s="25" t="str">
        <f t="shared" si="715"/>
        <v/>
      </c>
      <c r="AP1436" s="25" t="str">
        <f t="shared" si="716"/>
        <v/>
      </c>
      <c r="AQ1436" s="25" t="str">
        <f t="shared" si="717"/>
        <v/>
      </c>
      <c r="AR1436" s="25" t="str">
        <f t="shared" si="718"/>
        <v/>
      </c>
      <c r="AS1436" s="25" t="str">
        <f t="shared" si="719"/>
        <v/>
      </c>
      <c r="AT1436" s="25" t="str">
        <f t="shared" si="720"/>
        <v/>
      </c>
      <c r="AU1436" s="25" t="str">
        <f t="shared" si="721"/>
        <v/>
      </c>
      <c r="AV1436" s="25" t="str">
        <f t="shared" si="722"/>
        <v/>
      </c>
      <c r="AX1436" t="str">
        <f>IF(BC1436="","",IF(BC1436&gt;0,COUNT($AY$2:AY1436),""))</f>
        <v/>
      </c>
      <c r="AY1436" s="25" t="str">
        <f t="shared" si="723"/>
        <v/>
      </c>
      <c r="AZ1436" s="25" t="str">
        <f t="shared" si="724"/>
        <v/>
      </c>
      <c r="BA1436" s="25" t="str">
        <f t="shared" si="725"/>
        <v/>
      </c>
      <c r="BB1436" s="25" t="str">
        <f t="shared" si="726"/>
        <v/>
      </c>
      <c r="BC1436" s="25" t="str">
        <f t="shared" si="727"/>
        <v/>
      </c>
      <c r="BD1436" s="25" t="str">
        <f t="shared" si="728"/>
        <v/>
      </c>
      <c r="BE1436" s="25" t="str">
        <f t="shared" si="729"/>
        <v/>
      </c>
      <c r="BF1436" s="25" t="str">
        <f t="shared" si="730"/>
        <v/>
      </c>
      <c r="BG1436" s="25" t="str">
        <f t="shared" si="731"/>
        <v/>
      </c>
      <c r="BH1436" s="25" t="str">
        <f t="shared" si="732"/>
        <v/>
      </c>
      <c r="BI1436" s="25" t="str">
        <f t="shared" si="733"/>
        <v/>
      </c>
      <c r="BJ1436" s="25" t="str">
        <f t="shared" si="734"/>
        <v/>
      </c>
      <c r="BK1436" s="25" t="str">
        <f t="shared" si="735"/>
        <v/>
      </c>
      <c r="BL1436" s="25" t="str">
        <f t="shared" si="736"/>
        <v/>
      </c>
      <c r="BM1436" s="25" t="str">
        <f t="shared" si="737"/>
        <v/>
      </c>
      <c r="BN1436" s="25" t="str">
        <f t="shared" si="738"/>
        <v/>
      </c>
    </row>
    <row r="1437" spans="1:66" x14ac:dyDescent="0.25">
      <c r="A1437" s="20" t="str">
        <f>IF('S.D. Paste sheet'!A1437="","",'S.D. Paste sheet'!A1437)</f>
        <v/>
      </c>
      <c r="B1437" s="20" t="str">
        <f>IF('S.D. Paste sheet'!B1437="","",'S.D. Paste sheet'!B1437)</f>
        <v/>
      </c>
      <c r="C1437" s="20" t="str">
        <f>IF('S.D. Paste sheet'!C1437="","",'S.D. Paste sheet'!C1437)</f>
        <v/>
      </c>
      <c r="D1437" s="20" t="str">
        <f>IF('S.D. Paste sheet'!D1437="","",'S.D. Paste sheet'!D1437)</f>
        <v/>
      </c>
      <c r="E1437" s="20" t="str">
        <f>IF('S.D. Paste sheet'!E1437="","",UPPER('S.D. Paste sheet'!E1437))</f>
        <v/>
      </c>
      <c r="F1437" s="20" t="str">
        <f>IF('S.D. Paste sheet'!F1437="","",'S.D. Paste sheet'!F1437)</f>
        <v/>
      </c>
      <c r="G1437" s="20" t="str">
        <f>IF('S.D. Paste sheet'!G1437="","",UPPER('S.D. Paste sheet'!G1437))</f>
        <v/>
      </c>
      <c r="H1437" s="20" t="str">
        <f>IF('S.D. Paste sheet'!H1437="","",UPPER('S.D. Paste sheet'!H1437))</f>
        <v/>
      </c>
      <c r="I1437" s="20" t="str">
        <f>IF('S.D. Paste sheet'!I1437="","",'S.D. Paste sheet'!I1437)</f>
        <v/>
      </c>
      <c r="J1437" s="20" t="str">
        <f>IF('S.D. Paste sheet'!J1437="","",'S.D. Paste sheet'!J1437)</f>
        <v/>
      </c>
      <c r="K1437" s="20" t="str">
        <f>IF('S.D. Paste sheet'!K1437="","",'S.D. Paste sheet'!K1437)</f>
        <v/>
      </c>
      <c r="L1437" s="20" t="str">
        <f>IF('S.D. Paste sheet'!L1437="","",'S.D. Paste sheet'!L1437)</f>
        <v/>
      </c>
      <c r="M1437" s="20" t="str">
        <f>IF('S.D. Paste sheet'!M1437="","",'S.D. Paste sheet'!M1437)</f>
        <v/>
      </c>
      <c r="N1437" s="20" t="str">
        <f>IF('S.D. Paste sheet'!N1437="","",'S.D. Paste sheet'!N1437)</f>
        <v/>
      </c>
      <c r="O1437" s="20" t="str">
        <f>IF('S.D. Paste sheet'!O1437="","",'S.D. Paste sheet'!O1437)</f>
        <v/>
      </c>
      <c r="P1437" s="20" t="str">
        <f>IF('S.D. Paste sheet'!P1437="","",'S.D. Paste sheet'!P1437)</f>
        <v/>
      </c>
      <c r="Q1437" s="20" t="str">
        <f>IF('S.D. Paste sheet'!Q1437="","",'S.D. Paste sheet'!Q1437)</f>
        <v/>
      </c>
      <c r="R1437" s="20" t="str">
        <f>IF('S.D. Paste sheet'!R1437="","",'S.D. Paste sheet'!R1437)</f>
        <v/>
      </c>
      <c r="S1437" s="20" t="str">
        <f>IF('S.D. Paste sheet'!S1437="","",'S.D. Paste sheet'!S1437)</f>
        <v/>
      </c>
      <c r="T1437" s="20" t="str">
        <f>IF('S.D. Paste sheet'!T1437="","",'S.D. Paste sheet'!T1437)</f>
        <v/>
      </c>
      <c r="U1437" s="20" t="str">
        <f>IF('S.D. Paste sheet'!U1437="","",'S.D. Paste sheet'!U1437)</f>
        <v/>
      </c>
      <c r="V1437" s="20" t="str">
        <f>IF('S.D. Paste sheet'!V1437="","",'S.D. Paste sheet'!V1437)</f>
        <v/>
      </c>
      <c r="W1437" s="20" t="str">
        <f>IF('S.D. Paste sheet'!W1437="","",'S.D. Paste sheet'!W1437)</f>
        <v/>
      </c>
      <c r="X1437" s="20" t="str">
        <f>IF('S.D. Paste sheet'!X1437="","",'S.D. Paste sheet'!X1437)</f>
        <v/>
      </c>
      <c r="Y1437" s="20" t="str">
        <f>IF('S.D. Paste sheet'!Y1437="","",'S.D. Paste sheet'!Y1437)</f>
        <v/>
      </c>
      <c r="Z1437" s="20" t="str">
        <f>IF('S.D. Paste sheet'!Z1437="","",'S.D. Paste sheet'!Z1437)</f>
        <v/>
      </c>
      <c r="AA1437" s="20" t="str">
        <f>IF('S.D. Paste sheet'!AA1437="","",'S.D. Paste sheet'!AA1437)</f>
        <v/>
      </c>
      <c r="AB1437" s="20" t="str">
        <f>IF('S.D. Paste sheet'!AB1437="","",'S.D. Paste sheet'!AB1437)</f>
        <v/>
      </c>
      <c r="AC1437" s="20" t="str">
        <f>IF('S.D. Paste sheet'!AC1437="","",'S.D. Paste sheet'!AC1437)</f>
        <v/>
      </c>
      <c r="AD1437" s="20" t="str">
        <f>IF('S.D. Paste sheet'!AD1437="","",'S.D. Paste sheet'!AD1437)</f>
        <v/>
      </c>
      <c r="AE1437" s="28"/>
      <c r="AF1437" t="str">
        <f>IF(AK1437="","",IF(AK1437&gt;0,COUNT($AG$2:AG1437),""))</f>
        <v/>
      </c>
      <c r="AG1437" s="25" t="str">
        <f t="shared" si="707"/>
        <v/>
      </c>
      <c r="AH1437" s="25" t="str">
        <f t="shared" si="708"/>
        <v/>
      </c>
      <c r="AI1437" s="25" t="str">
        <f t="shared" si="709"/>
        <v/>
      </c>
      <c r="AJ1437" s="25" t="str">
        <f t="shared" si="710"/>
        <v/>
      </c>
      <c r="AK1437" s="25" t="str">
        <f t="shared" si="711"/>
        <v/>
      </c>
      <c r="AL1437" s="25" t="str">
        <f t="shared" si="712"/>
        <v/>
      </c>
      <c r="AM1437" s="25" t="str">
        <f t="shared" si="713"/>
        <v/>
      </c>
      <c r="AN1437" s="25" t="str">
        <f t="shared" si="714"/>
        <v/>
      </c>
      <c r="AO1437" s="25" t="str">
        <f t="shared" si="715"/>
        <v/>
      </c>
      <c r="AP1437" s="25" t="str">
        <f t="shared" si="716"/>
        <v/>
      </c>
      <c r="AQ1437" s="25" t="str">
        <f t="shared" si="717"/>
        <v/>
      </c>
      <c r="AR1437" s="25" t="str">
        <f t="shared" si="718"/>
        <v/>
      </c>
      <c r="AS1437" s="25" t="str">
        <f t="shared" si="719"/>
        <v/>
      </c>
      <c r="AT1437" s="25" t="str">
        <f t="shared" si="720"/>
        <v/>
      </c>
      <c r="AU1437" s="25" t="str">
        <f t="shared" si="721"/>
        <v/>
      </c>
      <c r="AV1437" s="25" t="str">
        <f t="shared" si="722"/>
        <v/>
      </c>
      <c r="AX1437" t="str">
        <f>IF(BC1437="","",IF(BC1437&gt;0,COUNT($AY$2:AY1437),""))</f>
        <v/>
      </c>
      <c r="AY1437" s="25" t="str">
        <f t="shared" si="723"/>
        <v/>
      </c>
      <c r="AZ1437" s="25" t="str">
        <f t="shared" si="724"/>
        <v/>
      </c>
      <c r="BA1437" s="25" t="str">
        <f t="shared" si="725"/>
        <v/>
      </c>
      <c r="BB1437" s="25" t="str">
        <f t="shared" si="726"/>
        <v/>
      </c>
      <c r="BC1437" s="25" t="str">
        <f t="shared" si="727"/>
        <v/>
      </c>
      <c r="BD1437" s="25" t="str">
        <f t="shared" si="728"/>
        <v/>
      </c>
      <c r="BE1437" s="25" t="str">
        <f t="shared" si="729"/>
        <v/>
      </c>
      <c r="BF1437" s="25" t="str">
        <f t="shared" si="730"/>
        <v/>
      </c>
      <c r="BG1437" s="25" t="str">
        <f t="shared" si="731"/>
        <v/>
      </c>
      <c r="BH1437" s="25" t="str">
        <f t="shared" si="732"/>
        <v/>
      </c>
      <c r="BI1437" s="25" t="str">
        <f t="shared" si="733"/>
        <v/>
      </c>
      <c r="BJ1437" s="25" t="str">
        <f t="shared" si="734"/>
        <v/>
      </c>
      <c r="BK1437" s="25" t="str">
        <f t="shared" si="735"/>
        <v/>
      </c>
      <c r="BL1437" s="25" t="str">
        <f t="shared" si="736"/>
        <v/>
      </c>
      <c r="BM1437" s="25" t="str">
        <f t="shared" si="737"/>
        <v/>
      </c>
      <c r="BN1437" s="25" t="str">
        <f t="shared" si="738"/>
        <v/>
      </c>
    </row>
    <row r="1438" spans="1:66" x14ac:dyDescent="0.25">
      <c r="A1438" s="20" t="str">
        <f>IF('S.D. Paste sheet'!A1438="","",'S.D. Paste sheet'!A1438)</f>
        <v/>
      </c>
      <c r="B1438" s="20" t="str">
        <f>IF('S.D. Paste sheet'!B1438="","",'S.D. Paste sheet'!B1438)</f>
        <v/>
      </c>
      <c r="C1438" s="20" t="str">
        <f>IF('S.D. Paste sheet'!C1438="","",'S.D. Paste sheet'!C1438)</f>
        <v/>
      </c>
      <c r="D1438" s="20" t="str">
        <f>IF('S.D. Paste sheet'!D1438="","",'S.D. Paste sheet'!D1438)</f>
        <v/>
      </c>
      <c r="E1438" s="20" t="str">
        <f>IF('S.D. Paste sheet'!E1438="","",UPPER('S.D. Paste sheet'!E1438))</f>
        <v/>
      </c>
      <c r="F1438" s="20" t="str">
        <f>IF('S.D. Paste sheet'!F1438="","",'S.D. Paste sheet'!F1438)</f>
        <v/>
      </c>
      <c r="G1438" s="20" t="str">
        <f>IF('S.D. Paste sheet'!G1438="","",UPPER('S.D. Paste sheet'!G1438))</f>
        <v/>
      </c>
      <c r="H1438" s="20" t="str">
        <f>IF('S.D. Paste sheet'!H1438="","",UPPER('S.D. Paste sheet'!H1438))</f>
        <v/>
      </c>
      <c r="I1438" s="20" t="str">
        <f>IF('S.D. Paste sheet'!I1438="","",'S.D. Paste sheet'!I1438)</f>
        <v/>
      </c>
      <c r="J1438" s="20" t="str">
        <f>IF('S.D. Paste sheet'!J1438="","",'S.D. Paste sheet'!J1438)</f>
        <v/>
      </c>
      <c r="K1438" s="20" t="str">
        <f>IF('S.D. Paste sheet'!K1438="","",'S.D. Paste sheet'!K1438)</f>
        <v/>
      </c>
      <c r="L1438" s="20" t="str">
        <f>IF('S.D. Paste sheet'!L1438="","",'S.D. Paste sheet'!L1438)</f>
        <v/>
      </c>
      <c r="M1438" s="20" t="str">
        <f>IF('S.D. Paste sheet'!M1438="","",'S.D. Paste sheet'!M1438)</f>
        <v/>
      </c>
      <c r="N1438" s="20" t="str">
        <f>IF('S.D. Paste sheet'!N1438="","",'S.D. Paste sheet'!N1438)</f>
        <v/>
      </c>
      <c r="O1438" s="20" t="str">
        <f>IF('S.D. Paste sheet'!O1438="","",'S.D. Paste sheet'!O1438)</f>
        <v/>
      </c>
      <c r="P1438" s="20" t="str">
        <f>IF('S.D. Paste sheet'!P1438="","",'S.D. Paste sheet'!P1438)</f>
        <v/>
      </c>
      <c r="Q1438" s="20" t="str">
        <f>IF('S.D. Paste sheet'!Q1438="","",'S.D. Paste sheet'!Q1438)</f>
        <v/>
      </c>
      <c r="R1438" s="20" t="str">
        <f>IF('S.D. Paste sheet'!R1438="","",'S.D. Paste sheet'!R1438)</f>
        <v/>
      </c>
      <c r="S1438" s="20" t="str">
        <f>IF('S.D. Paste sheet'!S1438="","",'S.D. Paste sheet'!S1438)</f>
        <v/>
      </c>
      <c r="T1438" s="20" t="str">
        <f>IF('S.D. Paste sheet'!T1438="","",'S.D. Paste sheet'!T1438)</f>
        <v/>
      </c>
      <c r="U1438" s="20" t="str">
        <f>IF('S.D. Paste sheet'!U1438="","",'S.D. Paste sheet'!U1438)</f>
        <v/>
      </c>
      <c r="V1438" s="20" t="str">
        <f>IF('S.D. Paste sheet'!V1438="","",'S.D. Paste sheet'!V1438)</f>
        <v/>
      </c>
      <c r="W1438" s="20" t="str">
        <f>IF('S.D. Paste sheet'!W1438="","",'S.D. Paste sheet'!W1438)</f>
        <v/>
      </c>
      <c r="X1438" s="20" t="str">
        <f>IF('S.D. Paste sheet'!X1438="","",'S.D. Paste sheet'!X1438)</f>
        <v/>
      </c>
      <c r="Y1438" s="20" t="str">
        <f>IF('S.D. Paste sheet'!Y1438="","",'S.D. Paste sheet'!Y1438)</f>
        <v/>
      </c>
      <c r="Z1438" s="20" t="str">
        <f>IF('S.D. Paste sheet'!Z1438="","",'S.D. Paste sheet'!Z1438)</f>
        <v/>
      </c>
      <c r="AA1438" s="20" t="str">
        <f>IF('S.D. Paste sheet'!AA1438="","",'S.D. Paste sheet'!AA1438)</f>
        <v/>
      </c>
      <c r="AB1438" s="20" t="str">
        <f>IF('S.D. Paste sheet'!AB1438="","",'S.D. Paste sheet'!AB1438)</f>
        <v/>
      </c>
      <c r="AC1438" s="20" t="str">
        <f>IF('S.D. Paste sheet'!AC1438="","",'S.D. Paste sheet'!AC1438)</f>
        <v/>
      </c>
      <c r="AD1438" s="20" t="str">
        <f>IF('S.D. Paste sheet'!AD1438="","",'S.D. Paste sheet'!AD1438)</f>
        <v/>
      </c>
      <c r="AE1438" s="28"/>
      <c r="AF1438" t="str">
        <f>IF(AK1438="","",IF(AK1438&gt;0,COUNT($AG$2:AG1438),""))</f>
        <v/>
      </c>
      <c r="AG1438" s="25" t="str">
        <f t="shared" si="707"/>
        <v/>
      </c>
      <c r="AH1438" s="25" t="str">
        <f t="shared" si="708"/>
        <v/>
      </c>
      <c r="AI1438" s="25" t="str">
        <f t="shared" si="709"/>
        <v/>
      </c>
      <c r="AJ1438" s="25" t="str">
        <f t="shared" si="710"/>
        <v/>
      </c>
      <c r="AK1438" s="25" t="str">
        <f t="shared" si="711"/>
        <v/>
      </c>
      <c r="AL1438" s="25" t="str">
        <f t="shared" si="712"/>
        <v/>
      </c>
      <c r="AM1438" s="25" t="str">
        <f t="shared" si="713"/>
        <v/>
      </c>
      <c r="AN1438" s="25" t="str">
        <f t="shared" si="714"/>
        <v/>
      </c>
      <c r="AO1438" s="25" t="str">
        <f t="shared" si="715"/>
        <v/>
      </c>
      <c r="AP1438" s="25" t="str">
        <f t="shared" si="716"/>
        <v/>
      </c>
      <c r="AQ1438" s="25" t="str">
        <f t="shared" si="717"/>
        <v/>
      </c>
      <c r="AR1438" s="25" t="str">
        <f t="shared" si="718"/>
        <v/>
      </c>
      <c r="AS1438" s="25" t="str">
        <f t="shared" si="719"/>
        <v/>
      </c>
      <c r="AT1438" s="25" t="str">
        <f t="shared" si="720"/>
        <v/>
      </c>
      <c r="AU1438" s="25" t="str">
        <f t="shared" si="721"/>
        <v/>
      </c>
      <c r="AV1438" s="25" t="str">
        <f t="shared" si="722"/>
        <v/>
      </c>
      <c r="AX1438" t="str">
        <f>IF(BC1438="","",IF(BC1438&gt;0,COUNT($AY$2:AY1438),""))</f>
        <v/>
      </c>
      <c r="AY1438" s="25" t="str">
        <f t="shared" si="723"/>
        <v/>
      </c>
      <c r="AZ1438" s="25" t="str">
        <f t="shared" si="724"/>
        <v/>
      </c>
      <c r="BA1438" s="25" t="str">
        <f t="shared" si="725"/>
        <v/>
      </c>
      <c r="BB1438" s="25" t="str">
        <f t="shared" si="726"/>
        <v/>
      </c>
      <c r="BC1438" s="25" t="str">
        <f t="shared" si="727"/>
        <v/>
      </c>
      <c r="BD1438" s="25" t="str">
        <f t="shared" si="728"/>
        <v/>
      </c>
      <c r="BE1438" s="25" t="str">
        <f t="shared" si="729"/>
        <v/>
      </c>
      <c r="BF1438" s="25" t="str">
        <f t="shared" si="730"/>
        <v/>
      </c>
      <c r="BG1438" s="25" t="str">
        <f t="shared" si="731"/>
        <v/>
      </c>
      <c r="BH1438" s="25" t="str">
        <f t="shared" si="732"/>
        <v/>
      </c>
      <c r="BI1438" s="25" t="str">
        <f t="shared" si="733"/>
        <v/>
      </c>
      <c r="BJ1438" s="25" t="str">
        <f t="shared" si="734"/>
        <v/>
      </c>
      <c r="BK1438" s="25" t="str">
        <f t="shared" si="735"/>
        <v/>
      </c>
      <c r="BL1438" s="25" t="str">
        <f t="shared" si="736"/>
        <v/>
      </c>
      <c r="BM1438" s="25" t="str">
        <f t="shared" si="737"/>
        <v/>
      </c>
      <c r="BN1438" s="25" t="str">
        <f t="shared" si="738"/>
        <v/>
      </c>
    </row>
    <row r="1439" spans="1:66" x14ac:dyDescent="0.25">
      <c r="A1439" s="20" t="str">
        <f>IF('S.D. Paste sheet'!A1439="","",'S.D. Paste sheet'!A1439)</f>
        <v/>
      </c>
      <c r="B1439" s="20" t="str">
        <f>IF('S.D. Paste sheet'!B1439="","",'S.D. Paste sheet'!B1439)</f>
        <v/>
      </c>
      <c r="C1439" s="20" t="str">
        <f>IF('S.D. Paste sheet'!C1439="","",'S.D. Paste sheet'!C1439)</f>
        <v/>
      </c>
      <c r="D1439" s="20" t="str">
        <f>IF('S.D. Paste sheet'!D1439="","",'S.D. Paste sheet'!D1439)</f>
        <v/>
      </c>
      <c r="E1439" s="20" t="str">
        <f>IF('S.D. Paste sheet'!E1439="","",UPPER('S.D. Paste sheet'!E1439))</f>
        <v/>
      </c>
      <c r="F1439" s="20" t="str">
        <f>IF('S.D. Paste sheet'!F1439="","",'S.D. Paste sheet'!F1439)</f>
        <v/>
      </c>
      <c r="G1439" s="20" t="str">
        <f>IF('S.D. Paste sheet'!G1439="","",UPPER('S.D. Paste sheet'!G1439))</f>
        <v/>
      </c>
      <c r="H1439" s="20" t="str">
        <f>IF('S.D. Paste sheet'!H1439="","",UPPER('S.D. Paste sheet'!H1439))</f>
        <v/>
      </c>
      <c r="I1439" s="20" t="str">
        <f>IF('S.D. Paste sheet'!I1439="","",'S.D. Paste sheet'!I1439)</f>
        <v/>
      </c>
      <c r="J1439" s="20" t="str">
        <f>IF('S.D. Paste sheet'!J1439="","",'S.D. Paste sheet'!J1439)</f>
        <v/>
      </c>
      <c r="K1439" s="20" t="str">
        <f>IF('S.D. Paste sheet'!K1439="","",'S.D. Paste sheet'!K1439)</f>
        <v/>
      </c>
      <c r="L1439" s="20" t="str">
        <f>IF('S.D. Paste sheet'!L1439="","",'S.D. Paste sheet'!L1439)</f>
        <v/>
      </c>
      <c r="M1439" s="20" t="str">
        <f>IF('S.D. Paste sheet'!M1439="","",'S.D. Paste sheet'!M1439)</f>
        <v/>
      </c>
      <c r="N1439" s="20" t="str">
        <f>IF('S.D. Paste sheet'!N1439="","",'S.D. Paste sheet'!N1439)</f>
        <v/>
      </c>
      <c r="O1439" s="20" t="str">
        <f>IF('S.D. Paste sheet'!O1439="","",'S.D. Paste sheet'!O1439)</f>
        <v/>
      </c>
      <c r="P1439" s="20" t="str">
        <f>IF('S.D. Paste sheet'!P1439="","",'S.D. Paste sheet'!P1439)</f>
        <v/>
      </c>
      <c r="Q1439" s="20" t="str">
        <f>IF('S.D. Paste sheet'!Q1439="","",'S.D. Paste sheet'!Q1439)</f>
        <v/>
      </c>
      <c r="R1439" s="20" t="str">
        <f>IF('S.D. Paste sheet'!R1439="","",'S.D. Paste sheet'!R1439)</f>
        <v/>
      </c>
      <c r="S1439" s="20" t="str">
        <f>IF('S.D. Paste sheet'!S1439="","",'S.D. Paste sheet'!S1439)</f>
        <v/>
      </c>
      <c r="T1439" s="20" t="str">
        <f>IF('S.D. Paste sheet'!T1439="","",'S.D. Paste sheet'!T1439)</f>
        <v/>
      </c>
      <c r="U1439" s="20" t="str">
        <f>IF('S.D. Paste sheet'!U1439="","",'S.D. Paste sheet'!U1439)</f>
        <v/>
      </c>
      <c r="V1439" s="20" t="str">
        <f>IF('S.D. Paste sheet'!V1439="","",'S.D. Paste sheet'!V1439)</f>
        <v/>
      </c>
      <c r="W1439" s="20" t="str">
        <f>IF('S.D. Paste sheet'!W1439="","",'S.D. Paste sheet'!W1439)</f>
        <v/>
      </c>
      <c r="X1439" s="20" t="str">
        <f>IF('S.D. Paste sheet'!X1439="","",'S.D. Paste sheet'!X1439)</f>
        <v/>
      </c>
      <c r="Y1439" s="20" t="str">
        <f>IF('S.D. Paste sheet'!Y1439="","",'S.D. Paste sheet'!Y1439)</f>
        <v/>
      </c>
      <c r="Z1439" s="20" t="str">
        <f>IF('S.D. Paste sheet'!Z1439="","",'S.D. Paste sheet'!Z1439)</f>
        <v/>
      </c>
      <c r="AA1439" s="20" t="str">
        <f>IF('S.D. Paste sheet'!AA1439="","",'S.D. Paste sheet'!AA1439)</f>
        <v/>
      </c>
      <c r="AB1439" s="20" t="str">
        <f>IF('S.D. Paste sheet'!AB1439="","",'S.D. Paste sheet'!AB1439)</f>
        <v/>
      </c>
      <c r="AC1439" s="20" t="str">
        <f>IF('S.D. Paste sheet'!AC1439="","",'S.D. Paste sheet'!AC1439)</f>
        <v/>
      </c>
      <c r="AD1439" s="20" t="str">
        <f>IF('S.D. Paste sheet'!AD1439="","",'S.D. Paste sheet'!AD1439)</f>
        <v/>
      </c>
      <c r="AE1439" s="28"/>
      <c r="AF1439" t="str">
        <f>IF(AK1439="","",IF(AK1439&gt;0,COUNT($AG$2:AG1439),""))</f>
        <v/>
      </c>
      <c r="AG1439" s="25" t="str">
        <f t="shared" si="707"/>
        <v/>
      </c>
      <c r="AH1439" s="25" t="str">
        <f t="shared" si="708"/>
        <v/>
      </c>
      <c r="AI1439" s="25" t="str">
        <f t="shared" si="709"/>
        <v/>
      </c>
      <c r="AJ1439" s="25" t="str">
        <f t="shared" si="710"/>
        <v/>
      </c>
      <c r="AK1439" s="25" t="str">
        <f t="shared" si="711"/>
        <v/>
      </c>
      <c r="AL1439" s="25" t="str">
        <f t="shared" si="712"/>
        <v/>
      </c>
      <c r="AM1439" s="25" t="str">
        <f t="shared" si="713"/>
        <v/>
      </c>
      <c r="AN1439" s="25" t="str">
        <f t="shared" si="714"/>
        <v/>
      </c>
      <c r="AO1439" s="25" t="str">
        <f t="shared" si="715"/>
        <v/>
      </c>
      <c r="AP1439" s="25" t="str">
        <f t="shared" si="716"/>
        <v/>
      </c>
      <c r="AQ1439" s="25" t="str">
        <f t="shared" si="717"/>
        <v/>
      </c>
      <c r="AR1439" s="25" t="str">
        <f t="shared" si="718"/>
        <v/>
      </c>
      <c r="AS1439" s="25" t="str">
        <f t="shared" si="719"/>
        <v/>
      </c>
      <c r="AT1439" s="25" t="str">
        <f t="shared" si="720"/>
        <v/>
      </c>
      <c r="AU1439" s="25" t="str">
        <f t="shared" si="721"/>
        <v/>
      </c>
      <c r="AV1439" s="25" t="str">
        <f t="shared" si="722"/>
        <v/>
      </c>
      <c r="AX1439" t="str">
        <f>IF(BC1439="","",IF(BC1439&gt;0,COUNT($AY$2:AY1439),""))</f>
        <v/>
      </c>
      <c r="AY1439" s="25" t="str">
        <f t="shared" si="723"/>
        <v/>
      </c>
      <c r="AZ1439" s="25" t="str">
        <f t="shared" si="724"/>
        <v/>
      </c>
      <c r="BA1439" s="25" t="str">
        <f t="shared" si="725"/>
        <v/>
      </c>
      <c r="BB1439" s="25" t="str">
        <f t="shared" si="726"/>
        <v/>
      </c>
      <c r="BC1439" s="25" t="str">
        <f t="shared" si="727"/>
        <v/>
      </c>
      <c r="BD1439" s="25" t="str">
        <f t="shared" si="728"/>
        <v/>
      </c>
      <c r="BE1439" s="25" t="str">
        <f t="shared" si="729"/>
        <v/>
      </c>
      <c r="BF1439" s="25" t="str">
        <f t="shared" si="730"/>
        <v/>
      </c>
      <c r="BG1439" s="25" t="str">
        <f t="shared" si="731"/>
        <v/>
      </c>
      <c r="BH1439" s="25" t="str">
        <f t="shared" si="732"/>
        <v/>
      </c>
      <c r="BI1439" s="25" t="str">
        <f t="shared" si="733"/>
        <v/>
      </c>
      <c r="BJ1439" s="25" t="str">
        <f t="shared" si="734"/>
        <v/>
      </c>
      <c r="BK1439" s="25" t="str">
        <f t="shared" si="735"/>
        <v/>
      </c>
      <c r="BL1439" s="25" t="str">
        <f t="shared" si="736"/>
        <v/>
      </c>
      <c r="BM1439" s="25" t="str">
        <f t="shared" si="737"/>
        <v/>
      </c>
      <c r="BN1439" s="25" t="str">
        <f t="shared" si="738"/>
        <v/>
      </c>
    </row>
    <row r="1440" spans="1:66" x14ac:dyDescent="0.25">
      <c r="A1440" s="20" t="str">
        <f>IF('S.D. Paste sheet'!A1440="","",'S.D. Paste sheet'!A1440)</f>
        <v/>
      </c>
      <c r="B1440" s="20" t="str">
        <f>IF('S.D. Paste sheet'!B1440="","",'S.D. Paste sheet'!B1440)</f>
        <v/>
      </c>
      <c r="C1440" s="20" t="str">
        <f>IF('S.D. Paste sheet'!C1440="","",'S.D. Paste sheet'!C1440)</f>
        <v/>
      </c>
      <c r="D1440" s="20" t="str">
        <f>IF('S.D. Paste sheet'!D1440="","",'S.D. Paste sheet'!D1440)</f>
        <v/>
      </c>
      <c r="E1440" s="20" t="str">
        <f>IF('S.D. Paste sheet'!E1440="","",UPPER('S.D. Paste sheet'!E1440))</f>
        <v/>
      </c>
      <c r="F1440" s="20" t="str">
        <f>IF('S.D. Paste sheet'!F1440="","",'S.D. Paste sheet'!F1440)</f>
        <v/>
      </c>
      <c r="G1440" s="20" t="str">
        <f>IF('S.D. Paste sheet'!G1440="","",UPPER('S.D. Paste sheet'!G1440))</f>
        <v/>
      </c>
      <c r="H1440" s="20" t="str">
        <f>IF('S.D. Paste sheet'!H1440="","",UPPER('S.D. Paste sheet'!H1440))</f>
        <v/>
      </c>
      <c r="I1440" s="20" t="str">
        <f>IF('S.D. Paste sheet'!I1440="","",'S.D. Paste sheet'!I1440)</f>
        <v/>
      </c>
      <c r="J1440" s="20" t="str">
        <f>IF('S.D. Paste sheet'!J1440="","",'S.D. Paste sheet'!J1440)</f>
        <v/>
      </c>
      <c r="K1440" s="20" t="str">
        <f>IF('S.D. Paste sheet'!K1440="","",'S.D. Paste sheet'!K1440)</f>
        <v/>
      </c>
      <c r="L1440" s="20" t="str">
        <f>IF('S.D. Paste sheet'!L1440="","",'S.D. Paste sheet'!L1440)</f>
        <v/>
      </c>
      <c r="M1440" s="20" t="str">
        <f>IF('S.D. Paste sheet'!M1440="","",'S.D. Paste sheet'!M1440)</f>
        <v/>
      </c>
      <c r="N1440" s="20" t="str">
        <f>IF('S.D. Paste sheet'!N1440="","",'S.D. Paste sheet'!N1440)</f>
        <v/>
      </c>
      <c r="O1440" s="20" t="str">
        <f>IF('S.D. Paste sheet'!O1440="","",'S.D. Paste sheet'!O1440)</f>
        <v/>
      </c>
      <c r="P1440" s="20" t="str">
        <f>IF('S.D. Paste sheet'!P1440="","",'S.D. Paste sheet'!P1440)</f>
        <v/>
      </c>
      <c r="Q1440" s="20" t="str">
        <f>IF('S.D. Paste sheet'!Q1440="","",'S.D. Paste sheet'!Q1440)</f>
        <v/>
      </c>
      <c r="R1440" s="20" t="str">
        <f>IF('S.D. Paste sheet'!R1440="","",'S.D. Paste sheet'!R1440)</f>
        <v/>
      </c>
      <c r="S1440" s="20" t="str">
        <f>IF('S.D. Paste sheet'!S1440="","",'S.D. Paste sheet'!S1440)</f>
        <v/>
      </c>
      <c r="T1440" s="20" t="str">
        <f>IF('S.D. Paste sheet'!T1440="","",'S.D. Paste sheet'!T1440)</f>
        <v/>
      </c>
      <c r="U1440" s="20" t="str">
        <f>IF('S.D. Paste sheet'!U1440="","",'S.D. Paste sheet'!U1440)</f>
        <v/>
      </c>
      <c r="V1440" s="20" t="str">
        <f>IF('S.D. Paste sheet'!V1440="","",'S.D. Paste sheet'!V1440)</f>
        <v/>
      </c>
      <c r="W1440" s="20" t="str">
        <f>IF('S.D. Paste sheet'!W1440="","",'S.D. Paste sheet'!W1440)</f>
        <v/>
      </c>
      <c r="X1440" s="20" t="str">
        <f>IF('S.D. Paste sheet'!X1440="","",'S.D. Paste sheet'!X1440)</f>
        <v/>
      </c>
      <c r="Y1440" s="20" t="str">
        <f>IF('S.D. Paste sheet'!Y1440="","",'S.D. Paste sheet'!Y1440)</f>
        <v/>
      </c>
      <c r="Z1440" s="20" t="str">
        <f>IF('S.D. Paste sheet'!Z1440="","",'S.D. Paste sheet'!Z1440)</f>
        <v/>
      </c>
      <c r="AA1440" s="20" t="str">
        <f>IF('S.D. Paste sheet'!AA1440="","",'S.D. Paste sheet'!AA1440)</f>
        <v/>
      </c>
      <c r="AB1440" s="20" t="str">
        <f>IF('S.D. Paste sheet'!AB1440="","",'S.D. Paste sheet'!AB1440)</f>
        <v/>
      </c>
      <c r="AC1440" s="20" t="str">
        <f>IF('S.D. Paste sheet'!AC1440="","",'S.D. Paste sheet'!AC1440)</f>
        <v/>
      </c>
      <c r="AD1440" s="20" t="str">
        <f>IF('S.D. Paste sheet'!AD1440="","",'S.D. Paste sheet'!AD1440)</f>
        <v/>
      </c>
      <c r="AE1440" s="28"/>
      <c r="AF1440" t="str">
        <f>IF(AK1440="","",IF(AK1440&gt;0,COUNT($AG$2:AG1440),""))</f>
        <v/>
      </c>
      <c r="AG1440" s="25" t="str">
        <f t="shared" si="707"/>
        <v/>
      </c>
      <c r="AH1440" s="25" t="str">
        <f t="shared" si="708"/>
        <v/>
      </c>
      <c r="AI1440" s="25" t="str">
        <f t="shared" si="709"/>
        <v/>
      </c>
      <c r="AJ1440" s="25" t="str">
        <f t="shared" si="710"/>
        <v/>
      </c>
      <c r="AK1440" s="25" t="str">
        <f t="shared" si="711"/>
        <v/>
      </c>
      <c r="AL1440" s="25" t="str">
        <f t="shared" si="712"/>
        <v/>
      </c>
      <c r="AM1440" s="25" t="str">
        <f t="shared" si="713"/>
        <v/>
      </c>
      <c r="AN1440" s="25" t="str">
        <f t="shared" si="714"/>
        <v/>
      </c>
      <c r="AO1440" s="25" t="str">
        <f t="shared" si="715"/>
        <v/>
      </c>
      <c r="AP1440" s="25" t="str">
        <f t="shared" si="716"/>
        <v/>
      </c>
      <c r="AQ1440" s="25" t="str">
        <f t="shared" si="717"/>
        <v/>
      </c>
      <c r="AR1440" s="25" t="str">
        <f t="shared" si="718"/>
        <v/>
      </c>
      <c r="AS1440" s="25" t="str">
        <f t="shared" si="719"/>
        <v/>
      </c>
      <c r="AT1440" s="25" t="str">
        <f t="shared" si="720"/>
        <v/>
      </c>
      <c r="AU1440" s="25" t="str">
        <f t="shared" si="721"/>
        <v/>
      </c>
      <c r="AV1440" s="25" t="str">
        <f t="shared" si="722"/>
        <v/>
      </c>
      <c r="AX1440" t="str">
        <f>IF(BC1440="","",IF(BC1440&gt;0,COUNT($AY$2:AY1440),""))</f>
        <v/>
      </c>
      <c r="AY1440" s="25" t="str">
        <f t="shared" si="723"/>
        <v/>
      </c>
      <c r="AZ1440" s="25" t="str">
        <f t="shared" si="724"/>
        <v/>
      </c>
      <c r="BA1440" s="25" t="str">
        <f t="shared" si="725"/>
        <v/>
      </c>
      <c r="BB1440" s="25" t="str">
        <f t="shared" si="726"/>
        <v/>
      </c>
      <c r="BC1440" s="25" t="str">
        <f t="shared" si="727"/>
        <v/>
      </c>
      <c r="BD1440" s="25" t="str">
        <f t="shared" si="728"/>
        <v/>
      </c>
      <c r="BE1440" s="25" t="str">
        <f t="shared" si="729"/>
        <v/>
      </c>
      <c r="BF1440" s="25" t="str">
        <f t="shared" si="730"/>
        <v/>
      </c>
      <c r="BG1440" s="25" t="str">
        <f t="shared" si="731"/>
        <v/>
      </c>
      <c r="BH1440" s="25" t="str">
        <f t="shared" si="732"/>
        <v/>
      </c>
      <c r="BI1440" s="25" t="str">
        <f t="shared" si="733"/>
        <v/>
      </c>
      <c r="BJ1440" s="25" t="str">
        <f t="shared" si="734"/>
        <v/>
      </c>
      <c r="BK1440" s="25" t="str">
        <f t="shared" si="735"/>
        <v/>
      </c>
      <c r="BL1440" s="25" t="str">
        <f t="shared" si="736"/>
        <v/>
      </c>
      <c r="BM1440" s="25" t="str">
        <f t="shared" si="737"/>
        <v/>
      </c>
      <c r="BN1440" s="25" t="str">
        <f t="shared" si="738"/>
        <v/>
      </c>
    </row>
    <row r="1441" spans="1:66" x14ac:dyDescent="0.25">
      <c r="A1441" s="20" t="str">
        <f>IF('S.D. Paste sheet'!A1441="","",'S.D. Paste sheet'!A1441)</f>
        <v/>
      </c>
      <c r="B1441" s="20" t="str">
        <f>IF('S.D. Paste sheet'!B1441="","",'S.D. Paste sheet'!B1441)</f>
        <v/>
      </c>
      <c r="C1441" s="20" t="str">
        <f>IF('S.D. Paste sheet'!C1441="","",'S.D. Paste sheet'!C1441)</f>
        <v/>
      </c>
      <c r="D1441" s="20" t="str">
        <f>IF('S.D. Paste sheet'!D1441="","",'S.D. Paste sheet'!D1441)</f>
        <v/>
      </c>
      <c r="E1441" s="20" t="str">
        <f>IF('S.D. Paste sheet'!E1441="","",UPPER('S.D. Paste sheet'!E1441))</f>
        <v/>
      </c>
      <c r="F1441" s="20" t="str">
        <f>IF('S.D. Paste sheet'!F1441="","",'S.D. Paste sheet'!F1441)</f>
        <v/>
      </c>
      <c r="G1441" s="20" t="str">
        <f>IF('S.D. Paste sheet'!G1441="","",UPPER('S.D. Paste sheet'!G1441))</f>
        <v/>
      </c>
      <c r="H1441" s="20" t="str">
        <f>IF('S.D. Paste sheet'!H1441="","",UPPER('S.D. Paste sheet'!H1441))</f>
        <v/>
      </c>
      <c r="I1441" s="20" t="str">
        <f>IF('S.D. Paste sheet'!I1441="","",'S.D. Paste sheet'!I1441)</f>
        <v/>
      </c>
      <c r="J1441" s="20" t="str">
        <f>IF('S.D. Paste sheet'!J1441="","",'S.D. Paste sheet'!J1441)</f>
        <v/>
      </c>
      <c r="K1441" s="20" t="str">
        <f>IF('S.D. Paste sheet'!K1441="","",'S.D. Paste sheet'!K1441)</f>
        <v/>
      </c>
      <c r="L1441" s="20" t="str">
        <f>IF('S.D. Paste sheet'!L1441="","",'S.D. Paste sheet'!L1441)</f>
        <v/>
      </c>
      <c r="M1441" s="20" t="str">
        <f>IF('S.D. Paste sheet'!M1441="","",'S.D. Paste sheet'!M1441)</f>
        <v/>
      </c>
      <c r="N1441" s="20" t="str">
        <f>IF('S.D. Paste sheet'!N1441="","",'S.D. Paste sheet'!N1441)</f>
        <v/>
      </c>
      <c r="O1441" s="20" t="str">
        <f>IF('S.D. Paste sheet'!O1441="","",'S.D. Paste sheet'!O1441)</f>
        <v/>
      </c>
      <c r="P1441" s="20" t="str">
        <f>IF('S.D. Paste sheet'!P1441="","",'S.D. Paste sheet'!P1441)</f>
        <v/>
      </c>
      <c r="Q1441" s="20" t="str">
        <f>IF('S.D. Paste sheet'!Q1441="","",'S.D. Paste sheet'!Q1441)</f>
        <v/>
      </c>
      <c r="R1441" s="20" t="str">
        <f>IF('S.D. Paste sheet'!R1441="","",'S.D. Paste sheet'!R1441)</f>
        <v/>
      </c>
      <c r="S1441" s="20" t="str">
        <f>IF('S.D. Paste sheet'!S1441="","",'S.D. Paste sheet'!S1441)</f>
        <v/>
      </c>
      <c r="T1441" s="20" t="str">
        <f>IF('S.D. Paste sheet'!T1441="","",'S.D. Paste sheet'!T1441)</f>
        <v/>
      </c>
      <c r="U1441" s="20" t="str">
        <f>IF('S.D. Paste sheet'!U1441="","",'S.D. Paste sheet'!U1441)</f>
        <v/>
      </c>
      <c r="V1441" s="20" t="str">
        <f>IF('S.D. Paste sheet'!V1441="","",'S.D. Paste sheet'!V1441)</f>
        <v/>
      </c>
      <c r="W1441" s="20" t="str">
        <f>IF('S.D. Paste sheet'!W1441="","",'S.D. Paste sheet'!W1441)</f>
        <v/>
      </c>
      <c r="X1441" s="20" t="str">
        <f>IF('S.D. Paste sheet'!X1441="","",'S.D. Paste sheet'!X1441)</f>
        <v/>
      </c>
      <c r="Y1441" s="20" t="str">
        <f>IF('S.D. Paste sheet'!Y1441="","",'S.D. Paste sheet'!Y1441)</f>
        <v/>
      </c>
      <c r="Z1441" s="20" t="str">
        <f>IF('S.D. Paste sheet'!Z1441="","",'S.D. Paste sheet'!Z1441)</f>
        <v/>
      </c>
      <c r="AA1441" s="20" t="str">
        <f>IF('S.D. Paste sheet'!AA1441="","",'S.D. Paste sheet'!AA1441)</f>
        <v/>
      </c>
      <c r="AB1441" s="20" t="str">
        <f>IF('S.D. Paste sheet'!AB1441="","",'S.D. Paste sheet'!AB1441)</f>
        <v/>
      </c>
      <c r="AC1441" s="20" t="str">
        <f>IF('S.D. Paste sheet'!AC1441="","",'S.D. Paste sheet'!AC1441)</f>
        <v/>
      </c>
      <c r="AD1441" s="20" t="str">
        <f>IF('S.D. Paste sheet'!AD1441="","",'S.D. Paste sheet'!AD1441)</f>
        <v/>
      </c>
      <c r="AE1441" s="28"/>
      <c r="AF1441" t="str">
        <f>IF(AK1441="","",IF(AK1441&gt;0,COUNT($AG$2:AG1441),""))</f>
        <v/>
      </c>
      <c r="AG1441" s="25" t="str">
        <f t="shared" si="707"/>
        <v/>
      </c>
      <c r="AH1441" s="25" t="str">
        <f t="shared" si="708"/>
        <v/>
      </c>
      <c r="AI1441" s="25" t="str">
        <f t="shared" si="709"/>
        <v/>
      </c>
      <c r="AJ1441" s="25" t="str">
        <f t="shared" si="710"/>
        <v/>
      </c>
      <c r="AK1441" s="25" t="str">
        <f t="shared" si="711"/>
        <v/>
      </c>
      <c r="AL1441" s="25" t="str">
        <f t="shared" si="712"/>
        <v/>
      </c>
      <c r="AM1441" s="25" t="str">
        <f t="shared" si="713"/>
        <v/>
      </c>
      <c r="AN1441" s="25" t="str">
        <f t="shared" si="714"/>
        <v/>
      </c>
      <c r="AO1441" s="25" t="str">
        <f t="shared" si="715"/>
        <v/>
      </c>
      <c r="AP1441" s="25" t="str">
        <f t="shared" si="716"/>
        <v/>
      </c>
      <c r="AQ1441" s="25" t="str">
        <f t="shared" si="717"/>
        <v/>
      </c>
      <c r="AR1441" s="25" t="str">
        <f t="shared" si="718"/>
        <v/>
      </c>
      <c r="AS1441" s="25" t="str">
        <f t="shared" si="719"/>
        <v/>
      </c>
      <c r="AT1441" s="25" t="str">
        <f t="shared" si="720"/>
        <v/>
      </c>
      <c r="AU1441" s="25" t="str">
        <f t="shared" si="721"/>
        <v/>
      </c>
      <c r="AV1441" s="25" t="str">
        <f t="shared" si="722"/>
        <v/>
      </c>
      <c r="AX1441" t="str">
        <f>IF(BC1441="","",IF(BC1441&gt;0,COUNT($AY$2:AY1441),""))</f>
        <v/>
      </c>
      <c r="AY1441" s="25" t="str">
        <f t="shared" si="723"/>
        <v/>
      </c>
      <c r="AZ1441" s="25" t="str">
        <f t="shared" si="724"/>
        <v/>
      </c>
      <c r="BA1441" s="25" t="str">
        <f t="shared" si="725"/>
        <v/>
      </c>
      <c r="BB1441" s="25" t="str">
        <f t="shared" si="726"/>
        <v/>
      </c>
      <c r="BC1441" s="25" t="str">
        <f t="shared" si="727"/>
        <v/>
      </c>
      <c r="BD1441" s="25" t="str">
        <f t="shared" si="728"/>
        <v/>
      </c>
      <c r="BE1441" s="25" t="str">
        <f t="shared" si="729"/>
        <v/>
      </c>
      <c r="BF1441" s="25" t="str">
        <f t="shared" si="730"/>
        <v/>
      </c>
      <c r="BG1441" s="25" t="str">
        <f t="shared" si="731"/>
        <v/>
      </c>
      <c r="BH1441" s="25" t="str">
        <f t="shared" si="732"/>
        <v/>
      </c>
      <c r="BI1441" s="25" t="str">
        <f t="shared" si="733"/>
        <v/>
      </c>
      <c r="BJ1441" s="25" t="str">
        <f t="shared" si="734"/>
        <v/>
      </c>
      <c r="BK1441" s="25" t="str">
        <f t="shared" si="735"/>
        <v/>
      </c>
      <c r="BL1441" s="25" t="str">
        <f t="shared" si="736"/>
        <v/>
      </c>
      <c r="BM1441" s="25" t="str">
        <f t="shared" si="737"/>
        <v/>
      </c>
      <c r="BN1441" s="25" t="str">
        <f t="shared" si="738"/>
        <v/>
      </c>
    </row>
    <row r="1442" spans="1:66" x14ac:dyDescent="0.25">
      <c r="A1442" s="20" t="str">
        <f>IF('S.D. Paste sheet'!A1442="","",'S.D. Paste sheet'!A1442)</f>
        <v/>
      </c>
      <c r="B1442" s="20" t="str">
        <f>IF('S.D. Paste sheet'!B1442="","",'S.D. Paste sheet'!B1442)</f>
        <v/>
      </c>
      <c r="C1442" s="20" t="str">
        <f>IF('S.D. Paste sheet'!C1442="","",'S.D. Paste sheet'!C1442)</f>
        <v/>
      </c>
      <c r="D1442" s="20" t="str">
        <f>IF('S.D. Paste sheet'!D1442="","",'S.D. Paste sheet'!D1442)</f>
        <v/>
      </c>
      <c r="E1442" s="20" t="str">
        <f>IF('S.D. Paste sheet'!E1442="","",UPPER('S.D. Paste sheet'!E1442))</f>
        <v/>
      </c>
      <c r="F1442" s="20" t="str">
        <f>IF('S.D. Paste sheet'!F1442="","",'S.D. Paste sheet'!F1442)</f>
        <v/>
      </c>
      <c r="G1442" s="20" t="str">
        <f>IF('S.D. Paste sheet'!G1442="","",UPPER('S.D. Paste sheet'!G1442))</f>
        <v/>
      </c>
      <c r="H1442" s="20" t="str">
        <f>IF('S.D. Paste sheet'!H1442="","",UPPER('S.D. Paste sheet'!H1442))</f>
        <v/>
      </c>
      <c r="I1442" s="20" t="str">
        <f>IF('S.D. Paste sheet'!I1442="","",'S.D. Paste sheet'!I1442)</f>
        <v/>
      </c>
      <c r="J1442" s="20" t="str">
        <f>IF('S.D. Paste sheet'!J1442="","",'S.D. Paste sheet'!J1442)</f>
        <v/>
      </c>
      <c r="K1442" s="20" t="str">
        <f>IF('S.D. Paste sheet'!K1442="","",'S.D. Paste sheet'!K1442)</f>
        <v/>
      </c>
      <c r="L1442" s="20" t="str">
        <f>IF('S.D. Paste sheet'!L1442="","",'S.D. Paste sheet'!L1442)</f>
        <v/>
      </c>
      <c r="M1442" s="20" t="str">
        <f>IF('S.D. Paste sheet'!M1442="","",'S.D. Paste sheet'!M1442)</f>
        <v/>
      </c>
      <c r="N1442" s="20" t="str">
        <f>IF('S.D. Paste sheet'!N1442="","",'S.D. Paste sheet'!N1442)</f>
        <v/>
      </c>
      <c r="O1442" s="20" t="str">
        <f>IF('S.D. Paste sheet'!O1442="","",'S.D. Paste sheet'!O1442)</f>
        <v/>
      </c>
      <c r="P1442" s="20" t="str">
        <f>IF('S.D. Paste sheet'!P1442="","",'S.D. Paste sheet'!P1442)</f>
        <v/>
      </c>
      <c r="Q1442" s="20" t="str">
        <f>IF('S.D. Paste sheet'!Q1442="","",'S.D. Paste sheet'!Q1442)</f>
        <v/>
      </c>
      <c r="R1442" s="20" t="str">
        <f>IF('S.D. Paste sheet'!R1442="","",'S.D. Paste sheet'!R1442)</f>
        <v/>
      </c>
      <c r="S1442" s="20" t="str">
        <f>IF('S.D. Paste sheet'!S1442="","",'S.D. Paste sheet'!S1442)</f>
        <v/>
      </c>
      <c r="T1442" s="20" t="str">
        <f>IF('S.D. Paste sheet'!T1442="","",'S.D. Paste sheet'!T1442)</f>
        <v/>
      </c>
      <c r="U1442" s="20" t="str">
        <f>IF('S.D. Paste sheet'!U1442="","",'S.D. Paste sheet'!U1442)</f>
        <v/>
      </c>
      <c r="V1442" s="20" t="str">
        <f>IF('S.D. Paste sheet'!V1442="","",'S.D. Paste sheet'!V1442)</f>
        <v/>
      </c>
      <c r="W1442" s="20" t="str">
        <f>IF('S.D. Paste sheet'!W1442="","",'S.D. Paste sheet'!W1442)</f>
        <v/>
      </c>
      <c r="X1442" s="20" t="str">
        <f>IF('S.D. Paste sheet'!X1442="","",'S.D. Paste sheet'!X1442)</f>
        <v/>
      </c>
      <c r="Y1442" s="20" t="str">
        <f>IF('S.D. Paste sheet'!Y1442="","",'S.D. Paste sheet'!Y1442)</f>
        <v/>
      </c>
      <c r="Z1442" s="20" t="str">
        <f>IF('S.D. Paste sheet'!Z1442="","",'S.D. Paste sheet'!Z1442)</f>
        <v/>
      </c>
      <c r="AA1442" s="20" t="str">
        <f>IF('S.D. Paste sheet'!AA1442="","",'S.D. Paste sheet'!AA1442)</f>
        <v/>
      </c>
      <c r="AB1442" s="20" t="str">
        <f>IF('S.D. Paste sheet'!AB1442="","",'S.D. Paste sheet'!AB1442)</f>
        <v/>
      </c>
      <c r="AC1442" s="20" t="str">
        <f>IF('S.D. Paste sheet'!AC1442="","",'S.D. Paste sheet'!AC1442)</f>
        <v/>
      </c>
      <c r="AD1442" s="20" t="str">
        <f>IF('S.D. Paste sheet'!AD1442="","",'S.D. Paste sheet'!AD1442)</f>
        <v/>
      </c>
      <c r="AE1442" s="28"/>
      <c r="AF1442" t="str">
        <f>IF(AK1442="","",IF(AK1442&gt;0,COUNT($AG$2:AG1442),""))</f>
        <v/>
      </c>
      <c r="AG1442" s="25" t="str">
        <f t="shared" si="707"/>
        <v/>
      </c>
      <c r="AH1442" s="25" t="str">
        <f t="shared" si="708"/>
        <v/>
      </c>
      <c r="AI1442" s="25" t="str">
        <f t="shared" si="709"/>
        <v/>
      </c>
      <c r="AJ1442" s="25" t="str">
        <f t="shared" si="710"/>
        <v/>
      </c>
      <c r="AK1442" s="25" t="str">
        <f t="shared" si="711"/>
        <v/>
      </c>
      <c r="AL1442" s="25" t="str">
        <f t="shared" si="712"/>
        <v/>
      </c>
      <c r="AM1442" s="25" t="str">
        <f t="shared" si="713"/>
        <v/>
      </c>
      <c r="AN1442" s="25" t="str">
        <f t="shared" si="714"/>
        <v/>
      </c>
      <c r="AO1442" s="25" t="str">
        <f t="shared" si="715"/>
        <v/>
      </c>
      <c r="AP1442" s="25" t="str">
        <f t="shared" si="716"/>
        <v/>
      </c>
      <c r="AQ1442" s="25" t="str">
        <f t="shared" si="717"/>
        <v/>
      </c>
      <c r="AR1442" s="25" t="str">
        <f t="shared" si="718"/>
        <v/>
      </c>
      <c r="AS1442" s="25" t="str">
        <f t="shared" si="719"/>
        <v/>
      </c>
      <c r="AT1442" s="25" t="str">
        <f t="shared" si="720"/>
        <v/>
      </c>
      <c r="AU1442" s="25" t="str">
        <f t="shared" si="721"/>
        <v/>
      </c>
      <c r="AV1442" s="25" t="str">
        <f t="shared" si="722"/>
        <v/>
      </c>
      <c r="AX1442" t="str">
        <f>IF(BC1442="","",IF(BC1442&gt;0,COUNT($AY$2:AY1442),""))</f>
        <v/>
      </c>
      <c r="AY1442" s="25" t="str">
        <f t="shared" si="723"/>
        <v/>
      </c>
      <c r="AZ1442" s="25" t="str">
        <f t="shared" si="724"/>
        <v/>
      </c>
      <c r="BA1442" s="25" t="str">
        <f t="shared" si="725"/>
        <v/>
      </c>
      <c r="BB1442" s="25" t="str">
        <f t="shared" si="726"/>
        <v/>
      </c>
      <c r="BC1442" s="25" t="str">
        <f t="shared" si="727"/>
        <v/>
      </c>
      <c r="BD1442" s="25" t="str">
        <f t="shared" si="728"/>
        <v/>
      </c>
      <c r="BE1442" s="25" t="str">
        <f t="shared" si="729"/>
        <v/>
      </c>
      <c r="BF1442" s="25" t="str">
        <f t="shared" si="730"/>
        <v/>
      </c>
      <c r="BG1442" s="25" t="str">
        <f t="shared" si="731"/>
        <v/>
      </c>
      <c r="BH1442" s="25" t="str">
        <f t="shared" si="732"/>
        <v/>
      </c>
      <c r="BI1442" s="25" t="str">
        <f t="shared" si="733"/>
        <v/>
      </c>
      <c r="BJ1442" s="25" t="str">
        <f t="shared" si="734"/>
        <v/>
      </c>
      <c r="BK1442" s="25" t="str">
        <f t="shared" si="735"/>
        <v/>
      </c>
      <c r="BL1442" s="25" t="str">
        <f t="shared" si="736"/>
        <v/>
      </c>
      <c r="BM1442" s="25" t="str">
        <f t="shared" si="737"/>
        <v/>
      </c>
      <c r="BN1442" s="25" t="str">
        <f t="shared" si="738"/>
        <v/>
      </c>
    </row>
    <row r="1443" spans="1:66" x14ac:dyDescent="0.25">
      <c r="A1443" s="20" t="str">
        <f>IF('S.D. Paste sheet'!A1443="","",'S.D. Paste sheet'!A1443)</f>
        <v/>
      </c>
      <c r="B1443" s="20" t="str">
        <f>IF('S.D. Paste sheet'!B1443="","",'S.D. Paste sheet'!B1443)</f>
        <v/>
      </c>
      <c r="C1443" s="20" t="str">
        <f>IF('S.D. Paste sheet'!C1443="","",'S.D. Paste sheet'!C1443)</f>
        <v/>
      </c>
      <c r="D1443" s="20" t="str">
        <f>IF('S.D. Paste sheet'!D1443="","",'S.D. Paste sheet'!D1443)</f>
        <v/>
      </c>
      <c r="E1443" s="20" t="str">
        <f>IF('S.D. Paste sheet'!E1443="","",UPPER('S.D. Paste sheet'!E1443))</f>
        <v/>
      </c>
      <c r="F1443" s="20" t="str">
        <f>IF('S.D. Paste sheet'!F1443="","",'S.D. Paste sheet'!F1443)</f>
        <v/>
      </c>
      <c r="G1443" s="20" t="str">
        <f>IF('S.D. Paste sheet'!G1443="","",UPPER('S.D. Paste sheet'!G1443))</f>
        <v/>
      </c>
      <c r="H1443" s="20" t="str">
        <f>IF('S.D. Paste sheet'!H1443="","",UPPER('S.D. Paste sheet'!H1443))</f>
        <v/>
      </c>
      <c r="I1443" s="20" t="str">
        <f>IF('S.D. Paste sheet'!I1443="","",'S.D. Paste sheet'!I1443)</f>
        <v/>
      </c>
      <c r="J1443" s="20" t="str">
        <f>IF('S.D. Paste sheet'!J1443="","",'S.D. Paste sheet'!J1443)</f>
        <v/>
      </c>
      <c r="K1443" s="20" t="str">
        <f>IF('S.D. Paste sheet'!K1443="","",'S.D. Paste sheet'!K1443)</f>
        <v/>
      </c>
      <c r="L1443" s="20" t="str">
        <f>IF('S.D. Paste sheet'!L1443="","",'S.D. Paste sheet'!L1443)</f>
        <v/>
      </c>
      <c r="M1443" s="20" t="str">
        <f>IF('S.D. Paste sheet'!M1443="","",'S.D. Paste sheet'!M1443)</f>
        <v/>
      </c>
      <c r="N1443" s="20" t="str">
        <f>IF('S.D. Paste sheet'!N1443="","",'S.D. Paste sheet'!N1443)</f>
        <v/>
      </c>
      <c r="O1443" s="20" t="str">
        <f>IF('S.D. Paste sheet'!O1443="","",'S.D. Paste sheet'!O1443)</f>
        <v/>
      </c>
      <c r="P1443" s="20" t="str">
        <f>IF('S.D. Paste sheet'!P1443="","",'S.D. Paste sheet'!P1443)</f>
        <v/>
      </c>
      <c r="Q1443" s="20" t="str">
        <f>IF('S.D. Paste sheet'!Q1443="","",'S.D. Paste sheet'!Q1443)</f>
        <v/>
      </c>
      <c r="R1443" s="20" t="str">
        <f>IF('S.D. Paste sheet'!R1443="","",'S.D. Paste sheet'!R1443)</f>
        <v/>
      </c>
      <c r="S1443" s="20" t="str">
        <f>IF('S.D. Paste sheet'!S1443="","",'S.D. Paste sheet'!S1443)</f>
        <v/>
      </c>
      <c r="T1443" s="20" t="str">
        <f>IF('S.D. Paste sheet'!T1443="","",'S.D. Paste sheet'!T1443)</f>
        <v/>
      </c>
      <c r="U1443" s="20" t="str">
        <f>IF('S.D. Paste sheet'!U1443="","",'S.D. Paste sheet'!U1443)</f>
        <v/>
      </c>
      <c r="V1443" s="20" t="str">
        <f>IF('S.D. Paste sheet'!V1443="","",'S.D. Paste sheet'!V1443)</f>
        <v/>
      </c>
      <c r="W1443" s="20" t="str">
        <f>IF('S.D. Paste sheet'!W1443="","",'S.D. Paste sheet'!W1443)</f>
        <v/>
      </c>
      <c r="X1443" s="20" t="str">
        <f>IF('S.D. Paste sheet'!X1443="","",'S.D. Paste sheet'!X1443)</f>
        <v/>
      </c>
      <c r="Y1443" s="20" t="str">
        <f>IF('S.D. Paste sheet'!Y1443="","",'S.D. Paste sheet'!Y1443)</f>
        <v/>
      </c>
      <c r="Z1443" s="20" t="str">
        <f>IF('S.D. Paste sheet'!Z1443="","",'S.D. Paste sheet'!Z1443)</f>
        <v/>
      </c>
      <c r="AA1443" s="20" t="str">
        <f>IF('S.D. Paste sheet'!AA1443="","",'S.D. Paste sheet'!AA1443)</f>
        <v/>
      </c>
      <c r="AB1443" s="20" t="str">
        <f>IF('S.D. Paste sheet'!AB1443="","",'S.D. Paste sheet'!AB1443)</f>
        <v/>
      </c>
      <c r="AC1443" s="20" t="str">
        <f>IF('S.D. Paste sheet'!AC1443="","",'S.D. Paste sheet'!AC1443)</f>
        <v/>
      </c>
      <c r="AD1443" s="20" t="str">
        <f>IF('S.D. Paste sheet'!AD1443="","",'S.D. Paste sheet'!AD1443)</f>
        <v/>
      </c>
      <c r="AE1443" s="28"/>
      <c r="AF1443" t="str">
        <f>IF(AK1443="","",IF(AK1443&gt;0,COUNT($AG$2:AG1443),""))</f>
        <v/>
      </c>
      <c r="AG1443" s="25" t="str">
        <f t="shared" si="707"/>
        <v/>
      </c>
      <c r="AH1443" s="25" t="str">
        <f t="shared" si="708"/>
        <v/>
      </c>
      <c r="AI1443" s="25" t="str">
        <f t="shared" si="709"/>
        <v/>
      </c>
      <c r="AJ1443" s="25" t="str">
        <f t="shared" si="710"/>
        <v/>
      </c>
      <c r="AK1443" s="25" t="str">
        <f t="shared" si="711"/>
        <v/>
      </c>
      <c r="AL1443" s="25" t="str">
        <f t="shared" si="712"/>
        <v/>
      </c>
      <c r="AM1443" s="25" t="str">
        <f t="shared" si="713"/>
        <v/>
      </c>
      <c r="AN1443" s="25" t="str">
        <f t="shared" si="714"/>
        <v/>
      </c>
      <c r="AO1443" s="25" t="str">
        <f t="shared" si="715"/>
        <v/>
      </c>
      <c r="AP1443" s="25" t="str">
        <f t="shared" si="716"/>
        <v/>
      </c>
      <c r="AQ1443" s="25" t="str">
        <f t="shared" si="717"/>
        <v/>
      </c>
      <c r="AR1443" s="25" t="str">
        <f t="shared" si="718"/>
        <v/>
      </c>
      <c r="AS1443" s="25" t="str">
        <f t="shared" si="719"/>
        <v/>
      </c>
      <c r="AT1443" s="25" t="str">
        <f t="shared" si="720"/>
        <v/>
      </c>
      <c r="AU1443" s="25" t="str">
        <f t="shared" si="721"/>
        <v/>
      </c>
      <c r="AV1443" s="25" t="str">
        <f t="shared" si="722"/>
        <v/>
      </c>
      <c r="AX1443" t="str">
        <f>IF(BC1443="","",IF(BC1443&gt;0,COUNT($AY$2:AY1443),""))</f>
        <v/>
      </c>
      <c r="AY1443" s="25" t="str">
        <f t="shared" si="723"/>
        <v/>
      </c>
      <c r="AZ1443" s="25" t="str">
        <f t="shared" si="724"/>
        <v/>
      </c>
      <c r="BA1443" s="25" t="str">
        <f t="shared" si="725"/>
        <v/>
      </c>
      <c r="BB1443" s="25" t="str">
        <f t="shared" si="726"/>
        <v/>
      </c>
      <c r="BC1443" s="25" t="str">
        <f t="shared" si="727"/>
        <v/>
      </c>
      <c r="BD1443" s="25" t="str">
        <f t="shared" si="728"/>
        <v/>
      </c>
      <c r="BE1443" s="25" t="str">
        <f t="shared" si="729"/>
        <v/>
      </c>
      <c r="BF1443" s="25" t="str">
        <f t="shared" si="730"/>
        <v/>
      </c>
      <c r="BG1443" s="25" t="str">
        <f t="shared" si="731"/>
        <v/>
      </c>
      <c r="BH1443" s="25" t="str">
        <f t="shared" si="732"/>
        <v/>
      </c>
      <c r="BI1443" s="25" t="str">
        <f t="shared" si="733"/>
        <v/>
      </c>
      <c r="BJ1443" s="25" t="str">
        <f t="shared" si="734"/>
        <v/>
      </c>
      <c r="BK1443" s="25" t="str">
        <f t="shared" si="735"/>
        <v/>
      </c>
      <c r="BL1443" s="25" t="str">
        <f t="shared" si="736"/>
        <v/>
      </c>
      <c r="BM1443" s="25" t="str">
        <f t="shared" si="737"/>
        <v/>
      </c>
      <c r="BN1443" s="25" t="str">
        <f t="shared" si="738"/>
        <v/>
      </c>
    </row>
    <row r="1444" spans="1:66" x14ac:dyDescent="0.25">
      <c r="A1444" s="20" t="str">
        <f>IF('S.D. Paste sheet'!A1444="","",'S.D. Paste sheet'!A1444)</f>
        <v/>
      </c>
      <c r="B1444" s="20" t="str">
        <f>IF('S.D. Paste sheet'!B1444="","",'S.D. Paste sheet'!B1444)</f>
        <v/>
      </c>
      <c r="C1444" s="20" t="str">
        <f>IF('S.D. Paste sheet'!C1444="","",'S.D. Paste sheet'!C1444)</f>
        <v/>
      </c>
      <c r="D1444" s="20" t="str">
        <f>IF('S.D. Paste sheet'!D1444="","",'S.D. Paste sheet'!D1444)</f>
        <v/>
      </c>
      <c r="E1444" s="20" t="str">
        <f>IF('S.D. Paste sheet'!E1444="","",UPPER('S.D. Paste sheet'!E1444))</f>
        <v/>
      </c>
      <c r="F1444" s="20" t="str">
        <f>IF('S.D. Paste sheet'!F1444="","",'S.D. Paste sheet'!F1444)</f>
        <v/>
      </c>
      <c r="G1444" s="20" t="str">
        <f>IF('S.D. Paste sheet'!G1444="","",UPPER('S.D. Paste sheet'!G1444))</f>
        <v/>
      </c>
      <c r="H1444" s="20" t="str">
        <f>IF('S.D. Paste sheet'!H1444="","",UPPER('S.D. Paste sheet'!H1444))</f>
        <v/>
      </c>
      <c r="I1444" s="20" t="str">
        <f>IF('S.D. Paste sheet'!I1444="","",'S.D. Paste sheet'!I1444)</f>
        <v/>
      </c>
      <c r="J1444" s="20" t="str">
        <f>IF('S.D. Paste sheet'!J1444="","",'S.D. Paste sheet'!J1444)</f>
        <v/>
      </c>
      <c r="K1444" s="20" t="str">
        <f>IF('S.D. Paste sheet'!K1444="","",'S.D. Paste sheet'!K1444)</f>
        <v/>
      </c>
      <c r="L1444" s="20" t="str">
        <f>IF('S.D. Paste sheet'!L1444="","",'S.D. Paste sheet'!L1444)</f>
        <v/>
      </c>
      <c r="M1444" s="20" t="str">
        <f>IF('S.D. Paste sheet'!M1444="","",'S.D. Paste sheet'!M1444)</f>
        <v/>
      </c>
      <c r="N1444" s="20" t="str">
        <f>IF('S.D. Paste sheet'!N1444="","",'S.D. Paste sheet'!N1444)</f>
        <v/>
      </c>
      <c r="O1444" s="20" t="str">
        <f>IF('S.D. Paste sheet'!O1444="","",'S.D. Paste sheet'!O1444)</f>
        <v/>
      </c>
      <c r="P1444" s="20" t="str">
        <f>IF('S.D. Paste sheet'!P1444="","",'S.D. Paste sheet'!P1444)</f>
        <v/>
      </c>
      <c r="Q1444" s="20" t="str">
        <f>IF('S.D. Paste sheet'!Q1444="","",'S.D. Paste sheet'!Q1444)</f>
        <v/>
      </c>
      <c r="R1444" s="20" t="str">
        <f>IF('S.D. Paste sheet'!R1444="","",'S.D. Paste sheet'!R1444)</f>
        <v/>
      </c>
      <c r="S1444" s="20" t="str">
        <f>IF('S.D. Paste sheet'!S1444="","",'S.D. Paste sheet'!S1444)</f>
        <v/>
      </c>
      <c r="T1444" s="20" t="str">
        <f>IF('S.D. Paste sheet'!T1444="","",'S.D. Paste sheet'!T1444)</f>
        <v/>
      </c>
      <c r="U1444" s="20" t="str">
        <f>IF('S.D. Paste sheet'!U1444="","",'S.D. Paste sheet'!U1444)</f>
        <v/>
      </c>
      <c r="V1444" s="20" t="str">
        <f>IF('S.D. Paste sheet'!V1444="","",'S.D. Paste sheet'!V1444)</f>
        <v/>
      </c>
      <c r="W1444" s="20" t="str">
        <f>IF('S.D. Paste sheet'!W1444="","",'S.D. Paste sheet'!W1444)</f>
        <v/>
      </c>
      <c r="X1444" s="20" t="str">
        <f>IF('S.D. Paste sheet'!X1444="","",'S.D. Paste sheet'!X1444)</f>
        <v/>
      </c>
      <c r="Y1444" s="20" t="str">
        <f>IF('S.D. Paste sheet'!Y1444="","",'S.D. Paste sheet'!Y1444)</f>
        <v/>
      </c>
      <c r="Z1444" s="20" t="str">
        <f>IF('S.D. Paste sheet'!Z1444="","",'S.D. Paste sheet'!Z1444)</f>
        <v/>
      </c>
      <c r="AA1444" s="20" t="str">
        <f>IF('S.D. Paste sheet'!AA1444="","",'S.D. Paste sheet'!AA1444)</f>
        <v/>
      </c>
      <c r="AB1444" s="20" t="str">
        <f>IF('S.D. Paste sheet'!AB1444="","",'S.D. Paste sheet'!AB1444)</f>
        <v/>
      </c>
      <c r="AC1444" s="20" t="str">
        <f>IF('S.D. Paste sheet'!AC1444="","",'S.D. Paste sheet'!AC1444)</f>
        <v/>
      </c>
      <c r="AD1444" s="20" t="str">
        <f>IF('S.D. Paste sheet'!AD1444="","",'S.D. Paste sheet'!AD1444)</f>
        <v/>
      </c>
      <c r="AE1444" s="28"/>
      <c r="AF1444" t="str">
        <f>IF(AK1444="","",IF(AK1444&gt;0,COUNT($AG$2:AG1444),""))</f>
        <v/>
      </c>
      <c r="AG1444" s="25" t="str">
        <f t="shared" si="707"/>
        <v/>
      </c>
      <c r="AH1444" s="25" t="str">
        <f t="shared" si="708"/>
        <v/>
      </c>
      <c r="AI1444" s="25" t="str">
        <f t="shared" si="709"/>
        <v/>
      </c>
      <c r="AJ1444" s="25" t="str">
        <f t="shared" si="710"/>
        <v/>
      </c>
      <c r="AK1444" s="25" t="str">
        <f t="shared" si="711"/>
        <v/>
      </c>
      <c r="AL1444" s="25" t="str">
        <f t="shared" si="712"/>
        <v/>
      </c>
      <c r="AM1444" s="25" t="str">
        <f t="shared" si="713"/>
        <v/>
      </c>
      <c r="AN1444" s="25" t="str">
        <f t="shared" si="714"/>
        <v/>
      </c>
      <c r="AO1444" s="25" t="str">
        <f t="shared" si="715"/>
        <v/>
      </c>
      <c r="AP1444" s="25" t="str">
        <f t="shared" si="716"/>
        <v/>
      </c>
      <c r="AQ1444" s="25" t="str">
        <f t="shared" si="717"/>
        <v/>
      </c>
      <c r="AR1444" s="25" t="str">
        <f t="shared" si="718"/>
        <v/>
      </c>
      <c r="AS1444" s="25" t="str">
        <f t="shared" si="719"/>
        <v/>
      </c>
      <c r="AT1444" s="25" t="str">
        <f t="shared" si="720"/>
        <v/>
      </c>
      <c r="AU1444" s="25" t="str">
        <f t="shared" si="721"/>
        <v/>
      </c>
      <c r="AV1444" s="25" t="str">
        <f t="shared" si="722"/>
        <v/>
      </c>
      <c r="AX1444" t="str">
        <f>IF(BC1444="","",IF(BC1444&gt;0,COUNT($AY$2:AY1444),""))</f>
        <v/>
      </c>
      <c r="AY1444" s="25" t="str">
        <f t="shared" si="723"/>
        <v/>
      </c>
      <c r="AZ1444" s="25" t="str">
        <f t="shared" si="724"/>
        <v/>
      </c>
      <c r="BA1444" s="25" t="str">
        <f t="shared" si="725"/>
        <v/>
      </c>
      <c r="BB1444" s="25" t="str">
        <f t="shared" si="726"/>
        <v/>
      </c>
      <c r="BC1444" s="25" t="str">
        <f t="shared" si="727"/>
        <v/>
      </c>
      <c r="BD1444" s="25" t="str">
        <f t="shared" si="728"/>
        <v/>
      </c>
      <c r="BE1444" s="25" t="str">
        <f t="shared" si="729"/>
        <v/>
      </c>
      <c r="BF1444" s="25" t="str">
        <f t="shared" si="730"/>
        <v/>
      </c>
      <c r="BG1444" s="25" t="str">
        <f t="shared" si="731"/>
        <v/>
      </c>
      <c r="BH1444" s="25" t="str">
        <f t="shared" si="732"/>
        <v/>
      </c>
      <c r="BI1444" s="25" t="str">
        <f t="shared" si="733"/>
        <v/>
      </c>
      <c r="BJ1444" s="25" t="str">
        <f t="shared" si="734"/>
        <v/>
      </c>
      <c r="BK1444" s="25" t="str">
        <f t="shared" si="735"/>
        <v/>
      </c>
      <c r="BL1444" s="25" t="str">
        <f t="shared" si="736"/>
        <v/>
      </c>
      <c r="BM1444" s="25" t="str">
        <f t="shared" si="737"/>
        <v/>
      </c>
      <c r="BN1444" s="25" t="str">
        <f t="shared" si="738"/>
        <v/>
      </c>
    </row>
    <row r="1445" spans="1:66" x14ac:dyDescent="0.25">
      <c r="A1445" s="20" t="str">
        <f>IF('S.D. Paste sheet'!A1445="","",'S.D. Paste sheet'!A1445)</f>
        <v/>
      </c>
      <c r="B1445" s="20" t="str">
        <f>IF('S.D. Paste sheet'!B1445="","",'S.D. Paste sheet'!B1445)</f>
        <v/>
      </c>
      <c r="C1445" s="20" t="str">
        <f>IF('S.D. Paste sheet'!C1445="","",'S.D. Paste sheet'!C1445)</f>
        <v/>
      </c>
      <c r="D1445" s="20" t="str">
        <f>IF('S.D. Paste sheet'!D1445="","",'S.D. Paste sheet'!D1445)</f>
        <v/>
      </c>
      <c r="E1445" s="20" t="str">
        <f>IF('S.D. Paste sheet'!E1445="","",UPPER('S.D. Paste sheet'!E1445))</f>
        <v/>
      </c>
      <c r="F1445" s="20" t="str">
        <f>IF('S.D. Paste sheet'!F1445="","",'S.D. Paste sheet'!F1445)</f>
        <v/>
      </c>
      <c r="G1445" s="20" t="str">
        <f>IF('S.D. Paste sheet'!G1445="","",UPPER('S.D. Paste sheet'!G1445))</f>
        <v/>
      </c>
      <c r="H1445" s="20" t="str">
        <f>IF('S.D. Paste sheet'!H1445="","",UPPER('S.D. Paste sheet'!H1445))</f>
        <v/>
      </c>
      <c r="I1445" s="20" t="str">
        <f>IF('S.D. Paste sheet'!I1445="","",'S.D. Paste sheet'!I1445)</f>
        <v/>
      </c>
      <c r="J1445" s="20" t="str">
        <f>IF('S.D. Paste sheet'!J1445="","",'S.D. Paste sheet'!J1445)</f>
        <v/>
      </c>
      <c r="K1445" s="20" t="str">
        <f>IF('S.D. Paste sheet'!K1445="","",'S.D. Paste sheet'!K1445)</f>
        <v/>
      </c>
      <c r="L1445" s="20" t="str">
        <f>IF('S.D. Paste sheet'!L1445="","",'S.D. Paste sheet'!L1445)</f>
        <v/>
      </c>
      <c r="M1445" s="20" t="str">
        <f>IF('S.D. Paste sheet'!M1445="","",'S.D. Paste sheet'!M1445)</f>
        <v/>
      </c>
      <c r="N1445" s="20" t="str">
        <f>IF('S.D. Paste sheet'!N1445="","",'S.D. Paste sheet'!N1445)</f>
        <v/>
      </c>
      <c r="O1445" s="20" t="str">
        <f>IF('S.D. Paste sheet'!O1445="","",'S.D. Paste sheet'!O1445)</f>
        <v/>
      </c>
      <c r="P1445" s="20" t="str">
        <f>IF('S.D. Paste sheet'!P1445="","",'S.D. Paste sheet'!P1445)</f>
        <v/>
      </c>
      <c r="Q1445" s="20" t="str">
        <f>IF('S.D. Paste sheet'!Q1445="","",'S.D. Paste sheet'!Q1445)</f>
        <v/>
      </c>
      <c r="R1445" s="20" t="str">
        <f>IF('S.D. Paste sheet'!R1445="","",'S.D. Paste sheet'!R1445)</f>
        <v/>
      </c>
      <c r="S1445" s="20" t="str">
        <f>IF('S.D. Paste sheet'!S1445="","",'S.D. Paste sheet'!S1445)</f>
        <v/>
      </c>
      <c r="T1445" s="20" t="str">
        <f>IF('S.D. Paste sheet'!T1445="","",'S.D. Paste sheet'!T1445)</f>
        <v/>
      </c>
      <c r="U1445" s="20" t="str">
        <f>IF('S.D. Paste sheet'!U1445="","",'S.D. Paste sheet'!U1445)</f>
        <v/>
      </c>
      <c r="V1445" s="20" t="str">
        <f>IF('S.D. Paste sheet'!V1445="","",'S.D. Paste sheet'!V1445)</f>
        <v/>
      </c>
      <c r="W1445" s="20" t="str">
        <f>IF('S.D. Paste sheet'!W1445="","",'S.D. Paste sheet'!W1445)</f>
        <v/>
      </c>
      <c r="X1445" s="20" t="str">
        <f>IF('S.D. Paste sheet'!X1445="","",'S.D. Paste sheet'!X1445)</f>
        <v/>
      </c>
      <c r="Y1445" s="20" t="str">
        <f>IF('S.D. Paste sheet'!Y1445="","",'S.D. Paste sheet'!Y1445)</f>
        <v/>
      </c>
      <c r="Z1445" s="20" t="str">
        <f>IF('S.D. Paste sheet'!Z1445="","",'S.D. Paste sheet'!Z1445)</f>
        <v/>
      </c>
      <c r="AA1445" s="20" t="str">
        <f>IF('S.D. Paste sheet'!AA1445="","",'S.D. Paste sheet'!AA1445)</f>
        <v/>
      </c>
      <c r="AB1445" s="20" t="str">
        <f>IF('S.D. Paste sheet'!AB1445="","",'S.D. Paste sheet'!AB1445)</f>
        <v/>
      </c>
      <c r="AC1445" s="20" t="str">
        <f>IF('S.D. Paste sheet'!AC1445="","",'S.D. Paste sheet'!AC1445)</f>
        <v/>
      </c>
      <c r="AD1445" s="20" t="str">
        <f>IF('S.D. Paste sheet'!AD1445="","",'S.D. Paste sheet'!AD1445)</f>
        <v/>
      </c>
      <c r="AE1445" s="28"/>
      <c r="AF1445" t="str">
        <f>IF(AK1445="","",IF(AK1445&gt;0,COUNT($AG$2:AG1445),""))</f>
        <v/>
      </c>
      <c r="AG1445" s="25" t="str">
        <f t="shared" si="707"/>
        <v/>
      </c>
      <c r="AH1445" s="25" t="str">
        <f t="shared" si="708"/>
        <v/>
      </c>
      <c r="AI1445" s="25" t="str">
        <f t="shared" si="709"/>
        <v/>
      </c>
      <c r="AJ1445" s="25" t="str">
        <f t="shared" si="710"/>
        <v/>
      </c>
      <c r="AK1445" s="25" t="str">
        <f t="shared" si="711"/>
        <v/>
      </c>
      <c r="AL1445" s="25" t="str">
        <f t="shared" si="712"/>
        <v/>
      </c>
      <c r="AM1445" s="25" t="str">
        <f t="shared" si="713"/>
        <v/>
      </c>
      <c r="AN1445" s="25" t="str">
        <f t="shared" si="714"/>
        <v/>
      </c>
      <c r="AO1445" s="25" t="str">
        <f t="shared" si="715"/>
        <v/>
      </c>
      <c r="AP1445" s="25" t="str">
        <f t="shared" si="716"/>
        <v/>
      </c>
      <c r="AQ1445" s="25" t="str">
        <f t="shared" si="717"/>
        <v/>
      </c>
      <c r="AR1445" s="25" t="str">
        <f t="shared" si="718"/>
        <v/>
      </c>
      <c r="AS1445" s="25" t="str">
        <f t="shared" si="719"/>
        <v/>
      </c>
      <c r="AT1445" s="25" t="str">
        <f t="shared" si="720"/>
        <v/>
      </c>
      <c r="AU1445" s="25" t="str">
        <f t="shared" si="721"/>
        <v/>
      </c>
      <c r="AV1445" s="25" t="str">
        <f t="shared" si="722"/>
        <v/>
      </c>
      <c r="AX1445" t="str">
        <f>IF(BC1445="","",IF(BC1445&gt;0,COUNT($AY$2:AY1445),""))</f>
        <v/>
      </c>
      <c r="AY1445" s="25" t="str">
        <f t="shared" si="723"/>
        <v/>
      </c>
      <c r="AZ1445" s="25" t="str">
        <f t="shared" si="724"/>
        <v/>
      </c>
      <c r="BA1445" s="25" t="str">
        <f t="shared" si="725"/>
        <v/>
      </c>
      <c r="BB1445" s="25" t="str">
        <f t="shared" si="726"/>
        <v/>
      </c>
      <c r="BC1445" s="25" t="str">
        <f t="shared" si="727"/>
        <v/>
      </c>
      <c r="BD1445" s="25" t="str">
        <f t="shared" si="728"/>
        <v/>
      </c>
      <c r="BE1445" s="25" t="str">
        <f t="shared" si="729"/>
        <v/>
      </c>
      <c r="BF1445" s="25" t="str">
        <f t="shared" si="730"/>
        <v/>
      </c>
      <c r="BG1445" s="25" t="str">
        <f t="shared" si="731"/>
        <v/>
      </c>
      <c r="BH1445" s="25" t="str">
        <f t="shared" si="732"/>
        <v/>
      </c>
      <c r="BI1445" s="25" t="str">
        <f t="shared" si="733"/>
        <v/>
      </c>
      <c r="BJ1445" s="25" t="str">
        <f t="shared" si="734"/>
        <v/>
      </c>
      <c r="BK1445" s="25" t="str">
        <f t="shared" si="735"/>
        <v/>
      </c>
      <c r="BL1445" s="25" t="str">
        <f t="shared" si="736"/>
        <v/>
      </c>
      <c r="BM1445" s="25" t="str">
        <f t="shared" si="737"/>
        <v/>
      </c>
      <c r="BN1445" s="25" t="str">
        <f t="shared" si="738"/>
        <v/>
      </c>
    </row>
    <row r="1446" spans="1:66" x14ac:dyDescent="0.25">
      <c r="A1446" s="20" t="str">
        <f>IF('S.D. Paste sheet'!A1446="","",'S.D. Paste sheet'!A1446)</f>
        <v/>
      </c>
      <c r="B1446" s="20" t="str">
        <f>IF('S.D. Paste sheet'!B1446="","",'S.D. Paste sheet'!B1446)</f>
        <v/>
      </c>
      <c r="C1446" s="20" t="str">
        <f>IF('S.D. Paste sheet'!C1446="","",'S.D. Paste sheet'!C1446)</f>
        <v/>
      </c>
      <c r="D1446" s="20" t="str">
        <f>IF('S.D. Paste sheet'!D1446="","",'S.D. Paste sheet'!D1446)</f>
        <v/>
      </c>
      <c r="E1446" s="20" t="str">
        <f>IF('S.D. Paste sheet'!E1446="","",UPPER('S.D. Paste sheet'!E1446))</f>
        <v/>
      </c>
      <c r="F1446" s="20" t="str">
        <f>IF('S.D. Paste sheet'!F1446="","",'S.D. Paste sheet'!F1446)</f>
        <v/>
      </c>
      <c r="G1446" s="20" t="str">
        <f>IF('S.D. Paste sheet'!G1446="","",UPPER('S.D. Paste sheet'!G1446))</f>
        <v/>
      </c>
      <c r="H1446" s="20" t="str">
        <f>IF('S.D. Paste sheet'!H1446="","",UPPER('S.D. Paste sheet'!H1446))</f>
        <v/>
      </c>
      <c r="I1446" s="20" t="str">
        <f>IF('S.D. Paste sheet'!I1446="","",'S.D. Paste sheet'!I1446)</f>
        <v/>
      </c>
      <c r="J1446" s="20" t="str">
        <f>IF('S.D. Paste sheet'!J1446="","",'S.D. Paste sheet'!J1446)</f>
        <v/>
      </c>
      <c r="K1446" s="20" t="str">
        <f>IF('S.D. Paste sheet'!K1446="","",'S.D. Paste sheet'!K1446)</f>
        <v/>
      </c>
      <c r="L1446" s="20" t="str">
        <f>IF('S.D. Paste sheet'!L1446="","",'S.D. Paste sheet'!L1446)</f>
        <v/>
      </c>
      <c r="M1446" s="20" t="str">
        <f>IF('S.D. Paste sheet'!M1446="","",'S.D. Paste sheet'!M1446)</f>
        <v/>
      </c>
      <c r="N1446" s="20" t="str">
        <f>IF('S.D. Paste sheet'!N1446="","",'S.D. Paste sheet'!N1446)</f>
        <v/>
      </c>
      <c r="O1446" s="20" t="str">
        <f>IF('S.D. Paste sheet'!O1446="","",'S.D. Paste sheet'!O1446)</f>
        <v/>
      </c>
      <c r="P1446" s="20" t="str">
        <f>IF('S.D. Paste sheet'!P1446="","",'S.D. Paste sheet'!P1446)</f>
        <v/>
      </c>
      <c r="Q1446" s="20" t="str">
        <f>IF('S.D. Paste sheet'!Q1446="","",'S.D. Paste sheet'!Q1446)</f>
        <v/>
      </c>
      <c r="R1446" s="20" t="str">
        <f>IF('S.D. Paste sheet'!R1446="","",'S.D. Paste sheet'!R1446)</f>
        <v/>
      </c>
      <c r="S1446" s="20" t="str">
        <f>IF('S.D. Paste sheet'!S1446="","",'S.D. Paste sheet'!S1446)</f>
        <v/>
      </c>
      <c r="T1446" s="20" t="str">
        <f>IF('S.D. Paste sheet'!T1446="","",'S.D. Paste sheet'!T1446)</f>
        <v/>
      </c>
      <c r="U1446" s="20" t="str">
        <f>IF('S.D. Paste sheet'!U1446="","",'S.D. Paste sheet'!U1446)</f>
        <v/>
      </c>
      <c r="V1446" s="20" t="str">
        <f>IF('S.D. Paste sheet'!V1446="","",'S.D. Paste sheet'!V1446)</f>
        <v/>
      </c>
      <c r="W1446" s="20" t="str">
        <f>IF('S.D. Paste sheet'!W1446="","",'S.D. Paste sheet'!W1446)</f>
        <v/>
      </c>
      <c r="X1446" s="20" t="str">
        <f>IF('S.D. Paste sheet'!X1446="","",'S.D. Paste sheet'!X1446)</f>
        <v/>
      </c>
      <c r="Y1446" s="20" t="str">
        <f>IF('S.D. Paste sheet'!Y1446="","",'S.D. Paste sheet'!Y1446)</f>
        <v/>
      </c>
      <c r="Z1446" s="20" t="str">
        <f>IF('S.D. Paste sheet'!Z1446="","",'S.D. Paste sheet'!Z1446)</f>
        <v/>
      </c>
      <c r="AA1446" s="20" t="str">
        <f>IF('S.D. Paste sheet'!AA1446="","",'S.D. Paste sheet'!AA1446)</f>
        <v/>
      </c>
      <c r="AB1446" s="20" t="str">
        <f>IF('S.D. Paste sheet'!AB1446="","",'S.D. Paste sheet'!AB1446)</f>
        <v/>
      </c>
      <c r="AC1446" s="20" t="str">
        <f>IF('S.D. Paste sheet'!AC1446="","",'S.D. Paste sheet'!AC1446)</f>
        <v/>
      </c>
      <c r="AD1446" s="20" t="str">
        <f>IF('S.D. Paste sheet'!AD1446="","",'S.D. Paste sheet'!AD1446)</f>
        <v/>
      </c>
      <c r="AE1446" s="28"/>
      <c r="AF1446" t="str">
        <f>IF(AK1446="","",IF(AK1446&gt;0,COUNT($AG$2:AG1446),""))</f>
        <v/>
      </c>
      <c r="AG1446" s="25" t="str">
        <f t="shared" si="707"/>
        <v/>
      </c>
      <c r="AH1446" s="25" t="str">
        <f t="shared" si="708"/>
        <v/>
      </c>
      <c r="AI1446" s="25" t="str">
        <f t="shared" si="709"/>
        <v/>
      </c>
      <c r="AJ1446" s="25" t="str">
        <f t="shared" si="710"/>
        <v/>
      </c>
      <c r="AK1446" s="25" t="str">
        <f t="shared" si="711"/>
        <v/>
      </c>
      <c r="AL1446" s="25" t="str">
        <f t="shared" si="712"/>
        <v/>
      </c>
      <c r="AM1446" s="25" t="str">
        <f t="shared" si="713"/>
        <v/>
      </c>
      <c r="AN1446" s="25" t="str">
        <f t="shared" si="714"/>
        <v/>
      </c>
      <c r="AO1446" s="25" t="str">
        <f t="shared" si="715"/>
        <v/>
      </c>
      <c r="AP1446" s="25" t="str">
        <f t="shared" si="716"/>
        <v/>
      </c>
      <c r="AQ1446" s="25" t="str">
        <f t="shared" si="717"/>
        <v/>
      </c>
      <c r="AR1446" s="25" t="str">
        <f t="shared" si="718"/>
        <v/>
      </c>
      <c r="AS1446" s="25" t="str">
        <f t="shared" si="719"/>
        <v/>
      </c>
      <c r="AT1446" s="25" t="str">
        <f t="shared" si="720"/>
        <v/>
      </c>
      <c r="AU1446" s="25" t="str">
        <f t="shared" si="721"/>
        <v/>
      </c>
      <c r="AV1446" s="25" t="str">
        <f t="shared" si="722"/>
        <v/>
      </c>
      <c r="AX1446" t="str">
        <f>IF(BC1446="","",IF(BC1446&gt;0,COUNT($AY$2:AY1446),""))</f>
        <v/>
      </c>
      <c r="AY1446" s="25" t="str">
        <f t="shared" si="723"/>
        <v/>
      </c>
      <c r="AZ1446" s="25" t="str">
        <f t="shared" si="724"/>
        <v/>
      </c>
      <c r="BA1446" s="25" t="str">
        <f t="shared" si="725"/>
        <v/>
      </c>
      <c r="BB1446" s="25" t="str">
        <f t="shared" si="726"/>
        <v/>
      </c>
      <c r="BC1446" s="25" t="str">
        <f t="shared" si="727"/>
        <v/>
      </c>
      <c r="BD1446" s="25" t="str">
        <f t="shared" si="728"/>
        <v/>
      </c>
      <c r="BE1446" s="25" t="str">
        <f t="shared" si="729"/>
        <v/>
      </c>
      <c r="BF1446" s="25" t="str">
        <f t="shared" si="730"/>
        <v/>
      </c>
      <c r="BG1446" s="25" t="str">
        <f t="shared" si="731"/>
        <v/>
      </c>
      <c r="BH1446" s="25" t="str">
        <f t="shared" si="732"/>
        <v/>
      </c>
      <c r="BI1446" s="25" t="str">
        <f t="shared" si="733"/>
        <v/>
      </c>
      <c r="BJ1446" s="25" t="str">
        <f t="shared" si="734"/>
        <v/>
      </c>
      <c r="BK1446" s="25" t="str">
        <f t="shared" si="735"/>
        <v/>
      </c>
      <c r="BL1446" s="25" t="str">
        <f t="shared" si="736"/>
        <v/>
      </c>
      <c r="BM1446" s="25" t="str">
        <f t="shared" si="737"/>
        <v/>
      </c>
      <c r="BN1446" s="25" t="str">
        <f t="shared" si="738"/>
        <v/>
      </c>
    </row>
    <row r="1447" spans="1:66" x14ac:dyDescent="0.25">
      <c r="A1447" s="20" t="str">
        <f>IF('S.D. Paste sheet'!A1447="","",'S.D. Paste sheet'!A1447)</f>
        <v/>
      </c>
      <c r="B1447" s="20" t="str">
        <f>IF('S.D. Paste sheet'!B1447="","",'S.D. Paste sheet'!B1447)</f>
        <v/>
      </c>
      <c r="C1447" s="20" t="str">
        <f>IF('S.D. Paste sheet'!C1447="","",'S.D. Paste sheet'!C1447)</f>
        <v/>
      </c>
      <c r="D1447" s="20" t="str">
        <f>IF('S.D. Paste sheet'!D1447="","",'S.D. Paste sheet'!D1447)</f>
        <v/>
      </c>
      <c r="E1447" s="20" t="str">
        <f>IF('S.D. Paste sheet'!E1447="","",UPPER('S.D. Paste sheet'!E1447))</f>
        <v/>
      </c>
      <c r="F1447" s="20" t="str">
        <f>IF('S.D. Paste sheet'!F1447="","",'S.D. Paste sheet'!F1447)</f>
        <v/>
      </c>
      <c r="G1447" s="20" t="str">
        <f>IF('S.D. Paste sheet'!G1447="","",UPPER('S.D. Paste sheet'!G1447))</f>
        <v/>
      </c>
      <c r="H1447" s="20" t="str">
        <f>IF('S.D. Paste sheet'!H1447="","",UPPER('S.D. Paste sheet'!H1447))</f>
        <v/>
      </c>
      <c r="I1447" s="20" t="str">
        <f>IF('S.D. Paste sheet'!I1447="","",'S.D. Paste sheet'!I1447)</f>
        <v/>
      </c>
      <c r="J1447" s="20" t="str">
        <f>IF('S.D. Paste sheet'!J1447="","",'S.D. Paste sheet'!J1447)</f>
        <v/>
      </c>
      <c r="K1447" s="20" t="str">
        <f>IF('S.D. Paste sheet'!K1447="","",'S.D. Paste sheet'!K1447)</f>
        <v/>
      </c>
      <c r="L1447" s="20" t="str">
        <f>IF('S.D. Paste sheet'!L1447="","",'S.D. Paste sheet'!L1447)</f>
        <v/>
      </c>
      <c r="M1447" s="20" t="str">
        <f>IF('S.D. Paste sheet'!M1447="","",'S.D. Paste sheet'!M1447)</f>
        <v/>
      </c>
      <c r="N1447" s="20" t="str">
        <f>IF('S.D. Paste sheet'!N1447="","",'S.D. Paste sheet'!N1447)</f>
        <v/>
      </c>
      <c r="O1447" s="20" t="str">
        <f>IF('S.D. Paste sheet'!O1447="","",'S.D. Paste sheet'!O1447)</f>
        <v/>
      </c>
      <c r="P1447" s="20" t="str">
        <f>IF('S.D. Paste sheet'!P1447="","",'S.D. Paste sheet'!P1447)</f>
        <v/>
      </c>
      <c r="Q1447" s="20" t="str">
        <f>IF('S.D. Paste sheet'!Q1447="","",'S.D. Paste sheet'!Q1447)</f>
        <v/>
      </c>
      <c r="R1447" s="20" t="str">
        <f>IF('S.D. Paste sheet'!R1447="","",'S.D. Paste sheet'!R1447)</f>
        <v/>
      </c>
      <c r="S1447" s="20" t="str">
        <f>IF('S.D. Paste sheet'!S1447="","",'S.D. Paste sheet'!S1447)</f>
        <v/>
      </c>
      <c r="T1447" s="20" t="str">
        <f>IF('S.D. Paste sheet'!T1447="","",'S.D. Paste sheet'!T1447)</f>
        <v/>
      </c>
      <c r="U1447" s="20" t="str">
        <f>IF('S.D. Paste sheet'!U1447="","",'S.D. Paste sheet'!U1447)</f>
        <v/>
      </c>
      <c r="V1447" s="20" t="str">
        <f>IF('S.D. Paste sheet'!V1447="","",'S.D. Paste sheet'!V1447)</f>
        <v/>
      </c>
      <c r="W1447" s="20" t="str">
        <f>IF('S.D. Paste sheet'!W1447="","",'S.D. Paste sheet'!W1447)</f>
        <v/>
      </c>
      <c r="X1447" s="20" t="str">
        <f>IF('S.D. Paste sheet'!X1447="","",'S.D. Paste sheet'!X1447)</f>
        <v/>
      </c>
      <c r="Y1447" s="20" t="str">
        <f>IF('S.D. Paste sheet'!Y1447="","",'S.D. Paste sheet'!Y1447)</f>
        <v/>
      </c>
      <c r="Z1447" s="20" t="str">
        <f>IF('S.D. Paste sheet'!Z1447="","",'S.D. Paste sheet'!Z1447)</f>
        <v/>
      </c>
      <c r="AA1447" s="20" t="str">
        <f>IF('S.D. Paste sheet'!AA1447="","",'S.D. Paste sheet'!AA1447)</f>
        <v/>
      </c>
      <c r="AB1447" s="20" t="str">
        <f>IF('S.D. Paste sheet'!AB1447="","",'S.D. Paste sheet'!AB1447)</f>
        <v/>
      </c>
      <c r="AC1447" s="20" t="str">
        <f>IF('S.D. Paste sheet'!AC1447="","",'S.D. Paste sheet'!AC1447)</f>
        <v/>
      </c>
      <c r="AD1447" s="20" t="str">
        <f>IF('S.D. Paste sheet'!AD1447="","",'S.D. Paste sheet'!AD1447)</f>
        <v/>
      </c>
      <c r="AE1447" s="28"/>
      <c r="AF1447" t="str">
        <f>IF(AK1447="","",IF(AK1447&gt;0,COUNT($AG$2:AG1447),""))</f>
        <v/>
      </c>
      <c r="AG1447" s="25" t="str">
        <f t="shared" si="707"/>
        <v/>
      </c>
      <c r="AH1447" s="25" t="str">
        <f t="shared" si="708"/>
        <v/>
      </c>
      <c r="AI1447" s="25" t="str">
        <f t="shared" si="709"/>
        <v/>
      </c>
      <c r="AJ1447" s="25" t="str">
        <f t="shared" si="710"/>
        <v/>
      </c>
      <c r="AK1447" s="25" t="str">
        <f t="shared" si="711"/>
        <v/>
      </c>
      <c r="AL1447" s="25" t="str">
        <f t="shared" si="712"/>
        <v/>
      </c>
      <c r="AM1447" s="25" t="str">
        <f t="shared" si="713"/>
        <v/>
      </c>
      <c r="AN1447" s="25" t="str">
        <f t="shared" si="714"/>
        <v/>
      </c>
      <c r="AO1447" s="25" t="str">
        <f t="shared" si="715"/>
        <v/>
      </c>
      <c r="AP1447" s="25" t="str">
        <f t="shared" si="716"/>
        <v/>
      </c>
      <c r="AQ1447" s="25" t="str">
        <f t="shared" si="717"/>
        <v/>
      </c>
      <c r="AR1447" s="25" t="str">
        <f t="shared" si="718"/>
        <v/>
      </c>
      <c r="AS1447" s="25" t="str">
        <f t="shared" si="719"/>
        <v/>
      </c>
      <c r="AT1447" s="25" t="str">
        <f t="shared" si="720"/>
        <v/>
      </c>
      <c r="AU1447" s="25" t="str">
        <f t="shared" si="721"/>
        <v/>
      </c>
      <c r="AV1447" s="25" t="str">
        <f t="shared" si="722"/>
        <v/>
      </c>
      <c r="AX1447" t="str">
        <f>IF(BC1447="","",IF(BC1447&gt;0,COUNT($AY$2:AY1447),""))</f>
        <v/>
      </c>
      <c r="AY1447" s="25" t="str">
        <f t="shared" si="723"/>
        <v/>
      </c>
      <c r="AZ1447" s="25" t="str">
        <f t="shared" si="724"/>
        <v/>
      </c>
      <c r="BA1447" s="25" t="str">
        <f t="shared" si="725"/>
        <v/>
      </c>
      <c r="BB1447" s="25" t="str">
        <f t="shared" si="726"/>
        <v/>
      </c>
      <c r="BC1447" s="25" t="str">
        <f t="shared" si="727"/>
        <v/>
      </c>
      <c r="BD1447" s="25" t="str">
        <f t="shared" si="728"/>
        <v/>
      </c>
      <c r="BE1447" s="25" t="str">
        <f t="shared" si="729"/>
        <v/>
      </c>
      <c r="BF1447" s="25" t="str">
        <f t="shared" si="730"/>
        <v/>
      </c>
      <c r="BG1447" s="25" t="str">
        <f t="shared" si="731"/>
        <v/>
      </c>
      <c r="BH1447" s="25" t="str">
        <f t="shared" si="732"/>
        <v/>
      </c>
      <c r="BI1447" s="25" t="str">
        <f t="shared" si="733"/>
        <v/>
      </c>
      <c r="BJ1447" s="25" t="str">
        <f t="shared" si="734"/>
        <v/>
      </c>
      <c r="BK1447" s="25" t="str">
        <f t="shared" si="735"/>
        <v/>
      </c>
      <c r="BL1447" s="25" t="str">
        <f t="shared" si="736"/>
        <v/>
      </c>
      <c r="BM1447" s="25" t="str">
        <f t="shared" si="737"/>
        <v/>
      </c>
      <c r="BN1447" s="25" t="str">
        <f t="shared" si="738"/>
        <v/>
      </c>
    </row>
    <row r="1448" spans="1:66" x14ac:dyDescent="0.25">
      <c r="A1448" s="20" t="str">
        <f>IF('S.D. Paste sheet'!A1448="","",'S.D. Paste sheet'!A1448)</f>
        <v/>
      </c>
      <c r="B1448" s="20" t="str">
        <f>IF('S.D. Paste sheet'!B1448="","",'S.D. Paste sheet'!B1448)</f>
        <v/>
      </c>
      <c r="C1448" s="20" t="str">
        <f>IF('S.D. Paste sheet'!C1448="","",'S.D. Paste sheet'!C1448)</f>
        <v/>
      </c>
      <c r="D1448" s="20" t="str">
        <f>IF('S.D. Paste sheet'!D1448="","",'S.D. Paste sheet'!D1448)</f>
        <v/>
      </c>
      <c r="E1448" s="20" t="str">
        <f>IF('S.D. Paste sheet'!E1448="","",UPPER('S.D. Paste sheet'!E1448))</f>
        <v/>
      </c>
      <c r="F1448" s="20" t="str">
        <f>IF('S.D. Paste sheet'!F1448="","",'S.D. Paste sheet'!F1448)</f>
        <v/>
      </c>
      <c r="G1448" s="20" t="str">
        <f>IF('S.D. Paste sheet'!G1448="","",UPPER('S.D. Paste sheet'!G1448))</f>
        <v/>
      </c>
      <c r="H1448" s="20" t="str">
        <f>IF('S.D. Paste sheet'!H1448="","",UPPER('S.D. Paste sheet'!H1448))</f>
        <v/>
      </c>
      <c r="I1448" s="20" t="str">
        <f>IF('S.D. Paste sheet'!I1448="","",'S.D. Paste sheet'!I1448)</f>
        <v/>
      </c>
      <c r="J1448" s="20" t="str">
        <f>IF('S.D. Paste sheet'!J1448="","",'S.D. Paste sheet'!J1448)</f>
        <v/>
      </c>
      <c r="K1448" s="20" t="str">
        <f>IF('S.D. Paste sheet'!K1448="","",'S.D. Paste sheet'!K1448)</f>
        <v/>
      </c>
      <c r="L1448" s="20" t="str">
        <f>IF('S.D. Paste sheet'!L1448="","",'S.D. Paste sheet'!L1448)</f>
        <v/>
      </c>
      <c r="M1448" s="20" t="str">
        <f>IF('S.D. Paste sheet'!M1448="","",'S.D. Paste sheet'!M1448)</f>
        <v/>
      </c>
      <c r="N1448" s="20" t="str">
        <f>IF('S.D. Paste sheet'!N1448="","",'S.D. Paste sheet'!N1448)</f>
        <v/>
      </c>
      <c r="O1448" s="20" t="str">
        <f>IF('S.D. Paste sheet'!O1448="","",'S.D. Paste sheet'!O1448)</f>
        <v/>
      </c>
      <c r="P1448" s="20" t="str">
        <f>IF('S.D. Paste sheet'!P1448="","",'S.D. Paste sheet'!P1448)</f>
        <v/>
      </c>
      <c r="Q1448" s="20" t="str">
        <f>IF('S.D. Paste sheet'!Q1448="","",'S.D. Paste sheet'!Q1448)</f>
        <v/>
      </c>
      <c r="R1448" s="20" t="str">
        <f>IF('S.D. Paste sheet'!R1448="","",'S.D. Paste sheet'!R1448)</f>
        <v/>
      </c>
      <c r="S1448" s="20" t="str">
        <f>IF('S.D. Paste sheet'!S1448="","",'S.D. Paste sheet'!S1448)</f>
        <v/>
      </c>
      <c r="T1448" s="20" t="str">
        <f>IF('S.D. Paste sheet'!T1448="","",'S.D. Paste sheet'!T1448)</f>
        <v/>
      </c>
      <c r="U1448" s="20" t="str">
        <f>IF('S.D. Paste sheet'!U1448="","",'S.D. Paste sheet'!U1448)</f>
        <v/>
      </c>
      <c r="V1448" s="20" t="str">
        <f>IF('S.D. Paste sheet'!V1448="","",'S.D. Paste sheet'!V1448)</f>
        <v/>
      </c>
      <c r="W1448" s="20" t="str">
        <f>IF('S.D. Paste sheet'!W1448="","",'S.D. Paste sheet'!W1448)</f>
        <v/>
      </c>
      <c r="X1448" s="20" t="str">
        <f>IF('S.D. Paste sheet'!X1448="","",'S.D. Paste sheet'!X1448)</f>
        <v/>
      </c>
      <c r="Y1448" s="20" t="str">
        <f>IF('S.D. Paste sheet'!Y1448="","",'S.D. Paste sheet'!Y1448)</f>
        <v/>
      </c>
      <c r="Z1448" s="20" t="str">
        <f>IF('S.D. Paste sheet'!Z1448="","",'S.D. Paste sheet'!Z1448)</f>
        <v/>
      </c>
      <c r="AA1448" s="20" t="str">
        <f>IF('S.D. Paste sheet'!AA1448="","",'S.D. Paste sheet'!AA1448)</f>
        <v/>
      </c>
      <c r="AB1448" s="20" t="str">
        <f>IF('S.D. Paste sheet'!AB1448="","",'S.D. Paste sheet'!AB1448)</f>
        <v/>
      </c>
      <c r="AC1448" s="20" t="str">
        <f>IF('S.D. Paste sheet'!AC1448="","",'S.D. Paste sheet'!AC1448)</f>
        <v/>
      </c>
      <c r="AD1448" s="20" t="str">
        <f>IF('S.D. Paste sheet'!AD1448="","",'S.D. Paste sheet'!AD1448)</f>
        <v/>
      </c>
      <c r="AE1448" s="28"/>
      <c r="AF1448" t="str">
        <f>IF(AK1448="","",IF(AK1448&gt;0,COUNT($AG$2:AG1448),""))</f>
        <v/>
      </c>
      <c r="AG1448" s="25" t="str">
        <f t="shared" si="707"/>
        <v/>
      </c>
      <c r="AH1448" s="25" t="str">
        <f t="shared" si="708"/>
        <v/>
      </c>
      <c r="AI1448" s="25" t="str">
        <f t="shared" si="709"/>
        <v/>
      </c>
      <c r="AJ1448" s="25" t="str">
        <f t="shared" si="710"/>
        <v/>
      </c>
      <c r="AK1448" s="25" t="str">
        <f t="shared" si="711"/>
        <v/>
      </c>
      <c r="AL1448" s="25" t="str">
        <f t="shared" si="712"/>
        <v/>
      </c>
      <c r="AM1448" s="25" t="str">
        <f t="shared" si="713"/>
        <v/>
      </c>
      <c r="AN1448" s="25" t="str">
        <f t="shared" si="714"/>
        <v/>
      </c>
      <c r="AO1448" s="25" t="str">
        <f t="shared" si="715"/>
        <v/>
      </c>
      <c r="AP1448" s="25" t="str">
        <f t="shared" si="716"/>
        <v/>
      </c>
      <c r="AQ1448" s="25" t="str">
        <f t="shared" si="717"/>
        <v/>
      </c>
      <c r="AR1448" s="25" t="str">
        <f t="shared" si="718"/>
        <v/>
      </c>
      <c r="AS1448" s="25" t="str">
        <f t="shared" si="719"/>
        <v/>
      </c>
      <c r="AT1448" s="25" t="str">
        <f t="shared" si="720"/>
        <v/>
      </c>
      <c r="AU1448" s="25" t="str">
        <f t="shared" si="721"/>
        <v/>
      </c>
      <c r="AV1448" s="25" t="str">
        <f t="shared" si="722"/>
        <v/>
      </c>
      <c r="AX1448" t="str">
        <f>IF(BC1448="","",IF(BC1448&gt;0,COUNT($AY$2:AY1448),""))</f>
        <v/>
      </c>
      <c r="AY1448" s="25" t="str">
        <f t="shared" si="723"/>
        <v/>
      </c>
      <c r="AZ1448" s="25" t="str">
        <f t="shared" si="724"/>
        <v/>
      </c>
      <c r="BA1448" s="25" t="str">
        <f t="shared" si="725"/>
        <v/>
      </c>
      <c r="BB1448" s="25" t="str">
        <f t="shared" si="726"/>
        <v/>
      </c>
      <c r="BC1448" s="25" t="str">
        <f t="shared" si="727"/>
        <v/>
      </c>
      <c r="BD1448" s="25" t="str">
        <f t="shared" si="728"/>
        <v/>
      </c>
      <c r="BE1448" s="25" t="str">
        <f t="shared" si="729"/>
        <v/>
      </c>
      <c r="BF1448" s="25" t="str">
        <f t="shared" si="730"/>
        <v/>
      </c>
      <c r="BG1448" s="25" t="str">
        <f t="shared" si="731"/>
        <v/>
      </c>
      <c r="BH1448" s="25" t="str">
        <f t="shared" si="732"/>
        <v/>
      </c>
      <c r="BI1448" s="25" t="str">
        <f t="shared" si="733"/>
        <v/>
      </c>
      <c r="BJ1448" s="25" t="str">
        <f t="shared" si="734"/>
        <v/>
      </c>
      <c r="BK1448" s="25" t="str">
        <f t="shared" si="735"/>
        <v/>
      </c>
      <c r="BL1448" s="25" t="str">
        <f t="shared" si="736"/>
        <v/>
      </c>
      <c r="BM1448" s="25" t="str">
        <f t="shared" si="737"/>
        <v/>
      </c>
      <c r="BN1448" s="25" t="str">
        <f t="shared" si="738"/>
        <v/>
      </c>
    </row>
    <row r="1449" spans="1:66" x14ac:dyDescent="0.25">
      <c r="A1449" s="20" t="str">
        <f>IF('S.D. Paste sheet'!A1449="","",'S.D. Paste sheet'!A1449)</f>
        <v/>
      </c>
      <c r="B1449" s="20" t="str">
        <f>IF('S.D. Paste sheet'!B1449="","",'S.D. Paste sheet'!B1449)</f>
        <v/>
      </c>
      <c r="C1449" s="20" t="str">
        <f>IF('S.D. Paste sheet'!C1449="","",'S.D. Paste sheet'!C1449)</f>
        <v/>
      </c>
      <c r="D1449" s="20" t="str">
        <f>IF('S.D. Paste sheet'!D1449="","",'S.D. Paste sheet'!D1449)</f>
        <v/>
      </c>
      <c r="E1449" s="20" t="str">
        <f>IF('S.D. Paste sheet'!E1449="","",UPPER('S.D. Paste sheet'!E1449))</f>
        <v/>
      </c>
      <c r="F1449" s="20" t="str">
        <f>IF('S.D. Paste sheet'!F1449="","",'S.D. Paste sheet'!F1449)</f>
        <v/>
      </c>
      <c r="G1449" s="20" t="str">
        <f>IF('S.D. Paste sheet'!G1449="","",UPPER('S.D. Paste sheet'!G1449))</f>
        <v/>
      </c>
      <c r="H1449" s="20" t="str">
        <f>IF('S.D. Paste sheet'!H1449="","",UPPER('S.D. Paste sheet'!H1449))</f>
        <v/>
      </c>
      <c r="I1449" s="20" t="str">
        <f>IF('S.D. Paste sheet'!I1449="","",'S.D. Paste sheet'!I1449)</f>
        <v/>
      </c>
      <c r="J1449" s="20" t="str">
        <f>IF('S.D. Paste sheet'!J1449="","",'S.D. Paste sheet'!J1449)</f>
        <v/>
      </c>
      <c r="K1449" s="20" t="str">
        <f>IF('S.D. Paste sheet'!K1449="","",'S.D. Paste sheet'!K1449)</f>
        <v/>
      </c>
      <c r="L1449" s="20" t="str">
        <f>IF('S.D. Paste sheet'!L1449="","",'S.D. Paste sheet'!L1449)</f>
        <v/>
      </c>
      <c r="M1449" s="20" t="str">
        <f>IF('S.D. Paste sheet'!M1449="","",'S.D. Paste sheet'!M1449)</f>
        <v/>
      </c>
      <c r="N1449" s="20" t="str">
        <f>IF('S.D. Paste sheet'!N1449="","",'S.D. Paste sheet'!N1449)</f>
        <v/>
      </c>
      <c r="O1449" s="20" t="str">
        <f>IF('S.D. Paste sheet'!O1449="","",'S.D. Paste sheet'!O1449)</f>
        <v/>
      </c>
      <c r="P1449" s="20" t="str">
        <f>IF('S.D. Paste sheet'!P1449="","",'S.D. Paste sheet'!P1449)</f>
        <v/>
      </c>
      <c r="Q1449" s="20" t="str">
        <f>IF('S.D. Paste sheet'!Q1449="","",'S.D. Paste sheet'!Q1449)</f>
        <v/>
      </c>
      <c r="R1449" s="20" t="str">
        <f>IF('S.D. Paste sheet'!R1449="","",'S.D. Paste sheet'!R1449)</f>
        <v/>
      </c>
      <c r="S1449" s="20" t="str">
        <f>IF('S.D. Paste sheet'!S1449="","",'S.D. Paste sheet'!S1449)</f>
        <v/>
      </c>
      <c r="T1449" s="20" t="str">
        <f>IF('S.D. Paste sheet'!T1449="","",'S.D. Paste sheet'!T1449)</f>
        <v/>
      </c>
      <c r="U1449" s="20" t="str">
        <f>IF('S.D. Paste sheet'!U1449="","",'S.D. Paste sheet'!U1449)</f>
        <v/>
      </c>
      <c r="V1449" s="20" t="str">
        <f>IF('S.D. Paste sheet'!V1449="","",'S.D. Paste sheet'!V1449)</f>
        <v/>
      </c>
      <c r="W1449" s="20" t="str">
        <f>IF('S.D. Paste sheet'!W1449="","",'S.D. Paste sheet'!W1449)</f>
        <v/>
      </c>
      <c r="X1449" s="20" t="str">
        <f>IF('S.D. Paste sheet'!X1449="","",'S.D. Paste sheet'!X1449)</f>
        <v/>
      </c>
      <c r="Y1449" s="20" t="str">
        <f>IF('S.D. Paste sheet'!Y1449="","",'S.D. Paste sheet'!Y1449)</f>
        <v/>
      </c>
      <c r="Z1449" s="20" t="str">
        <f>IF('S.D. Paste sheet'!Z1449="","",'S.D. Paste sheet'!Z1449)</f>
        <v/>
      </c>
      <c r="AA1449" s="20" t="str">
        <f>IF('S.D. Paste sheet'!AA1449="","",'S.D. Paste sheet'!AA1449)</f>
        <v/>
      </c>
      <c r="AB1449" s="20" t="str">
        <f>IF('S.D. Paste sheet'!AB1449="","",'S.D. Paste sheet'!AB1449)</f>
        <v/>
      </c>
      <c r="AC1449" s="20" t="str">
        <f>IF('S.D. Paste sheet'!AC1449="","",'S.D. Paste sheet'!AC1449)</f>
        <v/>
      </c>
      <c r="AD1449" s="20" t="str">
        <f>IF('S.D. Paste sheet'!AD1449="","",'S.D. Paste sheet'!AD1449)</f>
        <v/>
      </c>
      <c r="AE1449" s="28"/>
      <c r="AF1449" t="str">
        <f>IF(AK1449="","",IF(AK1449&gt;0,COUNT($AG$2:AG1449),""))</f>
        <v/>
      </c>
      <c r="AG1449" s="25" t="str">
        <f t="shared" si="707"/>
        <v/>
      </c>
      <c r="AH1449" s="25" t="str">
        <f t="shared" si="708"/>
        <v/>
      </c>
      <c r="AI1449" s="25" t="str">
        <f t="shared" si="709"/>
        <v/>
      </c>
      <c r="AJ1449" s="25" t="str">
        <f t="shared" si="710"/>
        <v/>
      </c>
      <c r="AK1449" s="25" t="str">
        <f t="shared" si="711"/>
        <v/>
      </c>
      <c r="AL1449" s="25" t="str">
        <f t="shared" si="712"/>
        <v/>
      </c>
      <c r="AM1449" s="25" t="str">
        <f t="shared" si="713"/>
        <v/>
      </c>
      <c r="AN1449" s="25" t="str">
        <f t="shared" si="714"/>
        <v/>
      </c>
      <c r="AO1449" s="25" t="str">
        <f t="shared" si="715"/>
        <v/>
      </c>
      <c r="AP1449" s="25" t="str">
        <f t="shared" si="716"/>
        <v/>
      </c>
      <c r="AQ1449" s="25" t="str">
        <f t="shared" si="717"/>
        <v/>
      </c>
      <c r="AR1449" s="25" t="str">
        <f t="shared" si="718"/>
        <v/>
      </c>
      <c r="AS1449" s="25" t="str">
        <f t="shared" si="719"/>
        <v/>
      </c>
      <c r="AT1449" s="25" t="str">
        <f t="shared" si="720"/>
        <v/>
      </c>
      <c r="AU1449" s="25" t="str">
        <f t="shared" si="721"/>
        <v/>
      </c>
      <c r="AV1449" s="25" t="str">
        <f t="shared" si="722"/>
        <v/>
      </c>
      <c r="AX1449" t="str">
        <f>IF(BC1449="","",IF(BC1449&gt;0,COUNT($AY$2:AY1449),""))</f>
        <v/>
      </c>
      <c r="AY1449" s="25" t="str">
        <f t="shared" si="723"/>
        <v/>
      </c>
      <c r="AZ1449" s="25" t="str">
        <f t="shared" si="724"/>
        <v/>
      </c>
      <c r="BA1449" s="25" t="str">
        <f t="shared" si="725"/>
        <v/>
      </c>
      <c r="BB1449" s="25" t="str">
        <f t="shared" si="726"/>
        <v/>
      </c>
      <c r="BC1449" s="25" t="str">
        <f t="shared" si="727"/>
        <v/>
      </c>
      <c r="BD1449" s="25" t="str">
        <f t="shared" si="728"/>
        <v/>
      </c>
      <c r="BE1449" s="25" t="str">
        <f t="shared" si="729"/>
        <v/>
      </c>
      <c r="BF1449" s="25" t="str">
        <f t="shared" si="730"/>
        <v/>
      </c>
      <c r="BG1449" s="25" t="str">
        <f t="shared" si="731"/>
        <v/>
      </c>
      <c r="BH1449" s="25" t="str">
        <f t="shared" si="732"/>
        <v/>
      </c>
      <c r="BI1449" s="25" t="str">
        <f t="shared" si="733"/>
        <v/>
      </c>
      <c r="BJ1449" s="25" t="str">
        <f t="shared" si="734"/>
        <v/>
      </c>
      <c r="BK1449" s="25" t="str">
        <f t="shared" si="735"/>
        <v/>
      </c>
      <c r="BL1449" s="25" t="str">
        <f t="shared" si="736"/>
        <v/>
      </c>
      <c r="BM1449" s="25" t="str">
        <f t="shared" si="737"/>
        <v/>
      </c>
      <c r="BN1449" s="25" t="str">
        <f t="shared" si="738"/>
        <v/>
      </c>
    </row>
    <row r="1450" spans="1:66" x14ac:dyDescent="0.25">
      <c r="A1450" s="20" t="str">
        <f>IF('S.D. Paste sheet'!A1450="","",'S.D. Paste sheet'!A1450)</f>
        <v/>
      </c>
      <c r="B1450" s="20" t="str">
        <f>IF('S.D. Paste sheet'!B1450="","",'S.D. Paste sheet'!B1450)</f>
        <v/>
      </c>
      <c r="C1450" s="20" t="str">
        <f>IF('S.D. Paste sheet'!C1450="","",'S.D. Paste sheet'!C1450)</f>
        <v/>
      </c>
      <c r="D1450" s="20" t="str">
        <f>IF('S.D. Paste sheet'!D1450="","",'S.D. Paste sheet'!D1450)</f>
        <v/>
      </c>
      <c r="E1450" s="20" t="str">
        <f>IF('S.D. Paste sheet'!E1450="","",UPPER('S.D. Paste sheet'!E1450))</f>
        <v/>
      </c>
      <c r="F1450" s="20" t="str">
        <f>IF('S.D. Paste sheet'!F1450="","",'S.D. Paste sheet'!F1450)</f>
        <v/>
      </c>
      <c r="G1450" s="20" t="str">
        <f>IF('S.D. Paste sheet'!G1450="","",UPPER('S.D. Paste sheet'!G1450))</f>
        <v/>
      </c>
      <c r="H1450" s="20" t="str">
        <f>IF('S.D. Paste sheet'!H1450="","",UPPER('S.D. Paste sheet'!H1450))</f>
        <v/>
      </c>
      <c r="I1450" s="20" t="str">
        <f>IF('S.D. Paste sheet'!I1450="","",'S.D. Paste sheet'!I1450)</f>
        <v/>
      </c>
      <c r="J1450" s="20" t="str">
        <f>IF('S.D. Paste sheet'!J1450="","",'S.D. Paste sheet'!J1450)</f>
        <v/>
      </c>
      <c r="K1450" s="20" t="str">
        <f>IF('S.D. Paste sheet'!K1450="","",'S.D. Paste sheet'!K1450)</f>
        <v/>
      </c>
      <c r="L1450" s="20" t="str">
        <f>IF('S.D. Paste sheet'!L1450="","",'S.D. Paste sheet'!L1450)</f>
        <v/>
      </c>
      <c r="M1450" s="20" t="str">
        <f>IF('S.D. Paste sheet'!M1450="","",'S.D. Paste sheet'!M1450)</f>
        <v/>
      </c>
      <c r="N1450" s="20" t="str">
        <f>IF('S.D. Paste sheet'!N1450="","",'S.D. Paste sheet'!N1450)</f>
        <v/>
      </c>
      <c r="O1450" s="20" t="str">
        <f>IF('S.D. Paste sheet'!O1450="","",'S.D. Paste sheet'!O1450)</f>
        <v/>
      </c>
      <c r="P1450" s="20" t="str">
        <f>IF('S.D. Paste sheet'!P1450="","",'S.D. Paste sheet'!P1450)</f>
        <v/>
      </c>
      <c r="Q1450" s="20" t="str">
        <f>IF('S.D. Paste sheet'!Q1450="","",'S.D. Paste sheet'!Q1450)</f>
        <v/>
      </c>
      <c r="R1450" s="20" t="str">
        <f>IF('S.D. Paste sheet'!R1450="","",'S.D. Paste sheet'!R1450)</f>
        <v/>
      </c>
      <c r="S1450" s="20" t="str">
        <f>IF('S.D. Paste sheet'!S1450="","",'S.D. Paste sheet'!S1450)</f>
        <v/>
      </c>
      <c r="T1450" s="20" t="str">
        <f>IF('S.D. Paste sheet'!T1450="","",'S.D. Paste sheet'!T1450)</f>
        <v/>
      </c>
      <c r="U1450" s="20" t="str">
        <f>IF('S.D. Paste sheet'!U1450="","",'S.D. Paste sheet'!U1450)</f>
        <v/>
      </c>
      <c r="V1450" s="20" t="str">
        <f>IF('S.D. Paste sheet'!V1450="","",'S.D. Paste sheet'!V1450)</f>
        <v/>
      </c>
      <c r="W1450" s="20" t="str">
        <f>IF('S.D. Paste sheet'!W1450="","",'S.D. Paste sheet'!W1450)</f>
        <v/>
      </c>
      <c r="X1450" s="20" t="str">
        <f>IF('S.D. Paste sheet'!X1450="","",'S.D. Paste sheet'!X1450)</f>
        <v/>
      </c>
      <c r="Y1450" s="20" t="str">
        <f>IF('S.D. Paste sheet'!Y1450="","",'S.D. Paste sheet'!Y1450)</f>
        <v/>
      </c>
      <c r="Z1450" s="20" t="str">
        <f>IF('S.D. Paste sheet'!Z1450="","",'S.D. Paste sheet'!Z1450)</f>
        <v/>
      </c>
      <c r="AA1450" s="20" t="str">
        <f>IF('S.D. Paste sheet'!AA1450="","",'S.D. Paste sheet'!AA1450)</f>
        <v/>
      </c>
      <c r="AB1450" s="20" t="str">
        <f>IF('S.D. Paste sheet'!AB1450="","",'S.D. Paste sheet'!AB1450)</f>
        <v/>
      </c>
      <c r="AC1450" s="20" t="str">
        <f>IF('S.D. Paste sheet'!AC1450="","",'S.D. Paste sheet'!AC1450)</f>
        <v/>
      </c>
      <c r="AD1450" s="20" t="str">
        <f>IF('S.D. Paste sheet'!AD1450="","",'S.D. Paste sheet'!AD1450)</f>
        <v/>
      </c>
      <c r="AE1450" s="28"/>
      <c r="AF1450" t="str">
        <f>IF(AK1450="","",IF(AK1450&gt;0,COUNT($AG$2:AG1450),""))</f>
        <v/>
      </c>
      <c r="AG1450" s="25" t="str">
        <f t="shared" si="707"/>
        <v/>
      </c>
      <c r="AH1450" s="25" t="str">
        <f t="shared" si="708"/>
        <v/>
      </c>
      <c r="AI1450" s="25" t="str">
        <f t="shared" si="709"/>
        <v/>
      </c>
      <c r="AJ1450" s="25" t="str">
        <f t="shared" si="710"/>
        <v/>
      </c>
      <c r="AK1450" s="25" t="str">
        <f t="shared" si="711"/>
        <v/>
      </c>
      <c r="AL1450" s="25" t="str">
        <f t="shared" si="712"/>
        <v/>
      </c>
      <c r="AM1450" s="25" t="str">
        <f t="shared" si="713"/>
        <v/>
      </c>
      <c r="AN1450" s="25" t="str">
        <f t="shared" si="714"/>
        <v/>
      </c>
      <c r="AO1450" s="25" t="str">
        <f t="shared" si="715"/>
        <v/>
      </c>
      <c r="AP1450" s="25" t="str">
        <f t="shared" si="716"/>
        <v/>
      </c>
      <c r="AQ1450" s="25" t="str">
        <f t="shared" si="717"/>
        <v/>
      </c>
      <c r="AR1450" s="25" t="str">
        <f t="shared" si="718"/>
        <v/>
      </c>
      <c r="AS1450" s="25" t="str">
        <f t="shared" si="719"/>
        <v/>
      </c>
      <c r="AT1450" s="25" t="str">
        <f t="shared" si="720"/>
        <v/>
      </c>
      <c r="AU1450" s="25" t="str">
        <f t="shared" si="721"/>
        <v/>
      </c>
      <c r="AV1450" s="25" t="str">
        <f t="shared" si="722"/>
        <v/>
      </c>
      <c r="AX1450" t="str">
        <f>IF(BC1450="","",IF(BC1450&gt;0,COUNT($AY$2:AY1450),""))</f>
        <v/>
      </c>
      <c r="AY1450" s="25" t="str">
        <f t="shared" si="723"/>
        <v/>
      </c>
      <c r="AZ1450" s="25" t="str">
        <f t="shared" si="724"/>
        <v/>
      </c>
      <c r="BA1450" s="25" t="str">
        <f t="shared" si="725"/>
        <v/>
      </c>
      <c r="BB1450" s="25" t="str">
        <f t="shared" si="726"/>
        <v/>
      </c>
      <c r="BC1450" s="25" t="str">
        <f t="shared" si="727"/>
        <v/>
      </c>
      <c r="BD1450" s="25" t="str">
        <f t="shared" si="728"/>
        <v/>
      </c>
      <c r="BE1450" s="25" t="str">
        <f t="shared" si="729"/>
        <v/>
      </c>
      <c r="BF1450" s="25" t="str">
        <f t="shared" si="730"/>
        <v/>
      </c>
      <c r="BG1450" s="25" t="str">
        <f t="shared" si="731"/>
        <v/>
      </c>
      <c r="BH1450" s="25" t="str">
        <f t="shared" si="732"/>
        <v/>
      </c>
      <c r="BI1450" s="25" t="str">
        <f t="shared" si="733"/>
        <v/>
      </c>
      <c r="BJ1450" s="25" t="str">
        <f t="shared" si="734"/>
        <v/>
      </c>
      <c r="BK1450" s="25" t="str">
        <f t="shared" si="735"/>
        <v/>
      </c>
      <c r="BL1450" s="25" t="str">
        <f t="shared" si="736"/>
        <v/>
      </c>
      <c r="BM1450" s="25" t="str">
        <f t="shared" si="737"/>
        <v/>
      </c>
      <c r="BN1450" s="25" t="str">
        <f t="shared" si="738"/>
        <v/>
      </c>
    </row>
    <row r="1451" spans="1:66" x14ac:dyDescent="0.25">
      <c r="A1451" s="20" t="str">
        <f>IF('S.D. Paste sheet'!A1451="","",'S.D. Paste sheet'!A1451)</f>
        <v/>
      </c>
      <c r="B1451" s="20" t="str">
        <f>IF('S.D. Paste sheet'!B1451="","",'S.D. Paste sheet'!B1451)</f>
        <v/>
      </c>
      <c r="C1451" s="20" t="str">
        <f>IF('S.D. Paste sheet'!C1451="","",'S.D. Paste sheet'!C1451)</f>
        <v/>
      </c>
      <c r="D1451" s="20" t="str">
        <f>IF('S.D. Paste sheet'!D1451="","",'S.D. Paste sheet'!D1451)</f>
        <v/>
      </c>
      <c r="E1451" s="20" t="str">
        <f>IF('S.D. Paste sheet'!E1451="","",UPPER('S.D. Paste sheet'!E1451))</f>
        <v/>
      </c>
      <c r="F1451" s="20" t="str">
        <f>IF('S.D. Paste sheet'!F1451="","",'S.D. Paste sheet'!F1451)</f>
        <v/>
      </c>
      <c r="G1451" s="20" t="str">
        <f>IF('S.D. Paste sheet'!G1451="","",UPPER('S.D. Paste sheet'!G1451))</f>
        <v/>
      </c>
      <c r="H1451" s="20" t="str">
        <f>IF('S.D. Paste sheet'!H1451="","",UPPER('S.D. Paste sheet'!H1451))</f>
        <v/>
      </c>
      <c r="I1451" s="20" t="str">
        <f>IF('S.D. Paste sheet'!I1451="","",'S.D. Paste sheet'!I1451)</f>
        <v/>
      </c>
      <c r="J1451" s="20" t="str">
        <f>IF('S.D. Paste sheet'!J1451="","",'S.D. Paste sheet'!J1451)</f>
        <v/>
      </c>
      <c r="K1451" s="20" t="str">
        <f>IF('S.D. Paste sheet'!K1451="","",'S.D. Paste sheet'!K1451)</f>
        <v/>
      </c>
      <c r="L1451" s="20" t="str">
        <f>IF('S.D. Paste sheet'!L1451="","",'S.D. Paste sheet'!L1451)</f>
        <v/>
      </c>
      <c r="M1451" s="20" t="str">
        <f>IF('S.D. Paste sheet'!M1451="","",'S.D. Paste sheet'!M1451)</f>
        <v/>
      </c>
      <c r="N1451" s="20" t="str">
        <f>IF('S.D. Paste sheet'!N1451="","",'S.D. Paste sheet'!N1451)</f>
        <v/>
      </c>
      <c r="O1451" s="20" t="str">
        <f>IF('S.D. Paste sheet'!O1451="","",'S.D. Paste sheet'!O1451)</f>
        <v/>
      </c>
      <c r="P1451" s="20" t="str">
        <f>IF('S.D. Paste sheet'!P1451="","",'S.D. Paste sheet'!P1451)</f>
        <v/>
      </c>
      <c r="Q1451" s="20" t="str">
        <f>IF('S.D. Paste sheet'!Q1451="","",'S.D. Paste sheet'!Q1451)</f>
        <v/>
      </c>
      <c r="R1451" s="20" t="str">
        <f>IF('S.D. Paste sheet'!R1451="","",'S.D. Paste sheet'!R1451)</f>
        <v/>
      </c>
      <c r="S1451" s="20" t="str">
        <f>IF('S.D. Paste sheet'!S1451="","",'S.D. Paste sheet'!S1451)</f>
        <v/>
      </c>
      <c r="T1451" s="20" t="str">
        <f>IF('S.D. Paste sheet'!T1451="","",'S.D. Paste sheet'!T1451)</f>
        <v/>
      </c>
      <c r="U1451" s="20" t="str">
        <f>IF('S.D. Paste sheet'!U1451="","",'S.D. Paste sheet'!U1451)</f>
        <v/>
      </c>
      <c r="V1451" s="20" t="str">
        <f>IF('S.D. Paste sheet'!V1451="","",'S.D. Paste sheet'!V1451)</f>
        <v/>
      </c>
      <c r="W1451" s="20" t="str">
        <f>IF('S.D. Paste sheet'!W1451="","",'S.D. Paste sheet'!W1451)</f>
        <v/>
      </c>
      <c r="X1451" s="20" t="str">
        <f>IF('S.D. Paste sheet'!X1451="","",'S.D. Paste sheet'!X1451)</f>
        <v/>
      </c>
      <c r="Y1451" s="20" t="str">
        <f>IF('S.D. Paste sheet'!Y1451="","",'S.D. Paste sheet'!Y1451)</f>
        <v/>
      </c>
      <c r="Z1451" s="20" t="str">
        <f>IF('S.D. Paste sheet'!Z1451="","",'S.D. Paste sheet'!Z1451)</f>
        <v/>
      </c>
      <c r="AA1451" s="20" t="str">
        <f>IF('S.D. Paste sheet'!AA1451="","",'S.D. Paste sheet'!AA1451)</f>
        <v/>
      </c>
      <c r="AB1451" s="20" t="str">
        <f>IF('S.D. Paste sheet'!AB1451="","",'S.D. Paste sheet'!AB1451)</f>
        <v/>
      </c>
      <c r="AC1451" s="20" t="str">
        <f>IF('S.D. Paste sheet'!AC1451="","",'S.D. Paste sheet'!AC1451)</f>
        <v/>
      </c>
      <c r="AD1451" s="20" t="str">
        <f>IF('S.D. Paste sheet'!AD1451="","",'S.D. Paste sheet'!AD1451)</f>
        <v/>
      </c>
      <c r="AE1451" s="28"/>
      <c r="AF1451" t="str">
        <f>IF(AK1451="","",IF(AK1451&gt;0,COUNT($AG$2:AG1451),""))</f>
        <v/>
      </c>
      <c r="AG1451" s="25" t="str">
        <f t="shared" si="707"/>
        <v/>
      </c>
      <c r="AH1451" s="25" t="str">
        <f t="shared" si="708"/>
        <v/>
      </c>
      <c r="AI1451" s="25" t="str">
        <f t="shared" si="709"/>
        <v/>
      </c>
      <c r="AJ1451" s="25" t="str">
        <f t="shared" si="710"/>
        <v/>
      </c>
      <c r="AK1451" s="25" t="str">
        <f t="shared" si="711"/>
        <v/>
      </c>
      <c r="AL1451" s="25" t="str">
        <f t="shared" si="712"/>
        <v/>
      </c>
      <c r="AM1451" s="25" t="str">
        <f t="shared" si="713"/>
        <v/>
      </c>
      <c r="AN1451" s="25" t="str">
        <f t="shared" si="714"/>
        <v/>
      </c>
      <c r="AO1451" s="25" t="str">
        <f t="shared" si="715"/>
        <v/>
      </c>
      <c r="AP1451" s="25" t="str">
        <f t="shared" si="716"/>
        <v/>
      </c>
      <c r="AQ1451" s="25" t="str">
        <f t="shared" si="717"/>
        <v/>
      </c>
      <c r="AR1451" s="25" t="str">
        <f t="shared" si="718"/>
        <v/>
      </c>
      <c r="AS1451" s="25" t="str">
        <f t="shared" si="719"/>
        <v/>
      </c>
      <c r="AT1451" s="25" t="str">
        <f t="shared" si="720"/>
        <v/>
      </c>
      <c r="AU1451" s="25" t="str">
        <f t="shared" si="721"/>
        <v/>
      </c>
      <c r="AV1451" s="25" t="str">
        <f t="shared" si="722"/>
        <v/>
      </c>
      <c r="AX1451" t="str">
        <f>IF(BC1451="","",IF(BC1451&gt;0,COUNT($AY$2:AY1451),""))</f>
        <v/>
      </c>
      <c r="AY1451" s="25" t="str">
        <f t="shared" si="723"/>
        <v/>
      </c>
      <c r="AZ1451" s="25" t="str">
        <f t="shared" si="724"/>
        <v/>
      </c>
      <c r="BA1451" s="25" t="str">
        <f t="shared" si="725"/>
        <v/>
      </c>
      <c r="BB1451" s="25" t="str">
        <f t="shared" si="726"/>
        <v/>
      </c>
      <c r="BC1451" s="25" t="str">
        <f t="shared" si="727"/>
        <v/>
      </c>
      <c r="BD1451" s="25" t="str">
        <f t="shared" si="728"/>
        <v/>
      </c>
      <c r="BE1451" s="25" t="str">
        <f t="shared" si="729"/>
        <v/>
      </c>
      <c r="BF1451" s="25" t="str">
        <f t="shared" si="730"/>
        <v/>
      </c>
      <c r="BG1451" s="25" t="str">
        <f t="shared" si="731"/>
        <v/>
      </c>
      <c r="BH1451" s="25" t="str">
        <f t="shared" si="732"/>
        <v/>
      </c>
      <c r="BI1451" s="25" t="str">
        <f t="shared" si="733"/>
        <v/>
      </c>
      <c r="BJ1451" s="25" t="str">
        <f t="shared" si="734"/>
        <v/>
      </c>
      <c r="BK1451" s="25" t="str">
        <f t="shared" si="735"/>
        <v/>
      </c>
      <c r="BL1451" s="25" t="str">
        <f t="shared" si="736"/>
        <v/>
      </c>
      <c r="BM1451" s="25" t="str">
        <f t="shared" si="737"/>
        <v/>
      </c>
      <c r="BN1451" s="25" t="str">
        <f t="shared" si="738"/>
        <v/>
      </c>
    </row>
    <row r="1452" spans="1:66" x14ac:dyDescent="0.25">
      <c r="A1452" s="20" t="str">
        <f>IF('S.D. Paste sheet'!A1452="","",'S.D. Paste sheet'!A1452)</f>
        <v/>
      </c>
      <c r="B1452" s="20" t="str">
        <f>IF('S.D. Paste sheet'!B1452="","",'S.D. Paste sheet'!B1452)</f>
        <v/>
      </c>
      <c r="C1452" s="20" t="str">
        <f>IF('S.D. Paste sheet'!C1452="","",'S.D. Paste sheet'!C1452)</f>
        <v/>
      </c>
      <c r="D1452" s="20" t="str">
        <f>IF('S.D. Paste sheet'!D1452="","",'S.D. Paste sheet'!D1452)</f>
        <v/>
      </c>
      <c r="E1452" s="20" t="str">
        <f>IF('S.D. Paste sheet'!E1452="","",UPPER('S.D. Paste sheet'!E1452))</f>
        <v/>
      </c>
      <c r="F1452" s="20" t="str">
        <f>IF('S.D. Paste sheet'!F1452="","",'S.D. Paste sheet'!F1452)</f>
        <v/>
      </c>
      <c r="G1452" s="20" t="str">
        <f>IF('S.D. Paste sheet'!G1452="","",UPPER('S.D. Paste sheet'!G1452))</f>
        <v/>
      </c>
      <c r="H1452" s="20" t="str">
        <f>IF('S.D. Paste sheet'!H1452="","",UPPER('S.D. Paste sheet'!H1452))</f>
        <v/>
      </c>
      <c r="I1452" s="20" t="str">
        <f>IF('S.D. Paste sheet'!I1452="","",'S.D. Paste sheet'!I1452)</f>
        <v/>
      </c>
      <c r="J1452" s="20" t="str">
        <f>IF('S.D. Paste sheet'!J1452="","",'S.D. Paste sheet'!J1452)</f>
        <v/>
      </c>
      <c r="K1452" s="20" t="str">
        <f>IF('S.D. Paste sheet'!K1452="","",'S.D. Paste sheet'!K1452)</f>
        <v/>
      </c>
      <c r="L1452" s="20" t="str">
        <f>IF('S.D. Paste sheet'!L1452="","",'S.D. Paste sheet'!L1452)</f>
        <v/>
      </c>
      <c r="M1452" s="20" t="str">
        <f>IF('S.D. Paste sheet'!M1452="","",'S.D. Paste sheet'!M1452)</f>
        <v/>
      </c>
      <c r="N1452" s="20" t="str">
        <f>IF('S.D. Paste sheet'!N1452="","",'S.D. Paste sheet'!N1452)</f>
        <v/>
      </c>
      <c r="O1452" s="20" t="str">
        <f>IF('S.D. Paste sheet'!O1452="","",'S.D. Paste sheet'!O1452)</f>
        <v/>
      </c>
      <c r="P1452" s="20" t="str">
        <f>IF('S.D. Paste sheet'!P1452="","",'S.D. Paste sheet'!P1452)</f>
        <v/>
      </c>
      <c r="Q1452" s="20" t="str">
        <f>IF('S.D. Paste sheet'!Q1452="","",'S.D. Paste sheet'!Q1452)</f>
        <v/>
      </c>
      <c r="R1452" s="20" t="str">
        <f>IF('S.D. Paste sheet'!R1452="","",'S.D. Paste sheet'!R1452)</f>
        <v/>
      </c>
      <c r="S1452" s="20" t="str">
        <f>IF('S.D. Paste sheet'!S1452="","",'S.D. Paste sheet'!S1452)</f>
        <v/>
      </c>
      <c r="T1452" s="20" t="str">
        <f>IF('S.D. Paste sheet'!T1452="","",'S.D. Paste sheet'!T1452)</f>
        <v/>
      </c>
      <c r="U1452" s="20" t="str">
        <f>IF('S.D. Paste sheet'!U1452="","",'S.D. Paste sheet'!U1452)</f>
        <v/>
      </c>
      <c r="V1452" s="20" t="str">
        <f>IF('S.D. Paste sheet'!V1452="","",'S.D. Paste sheet'!V1452)</f>
        <v/>
      </c>
      <c r="W1452" s="20" t="str">
        <f>IF('S.D. Paste sheet'!W1452="","",'S.D. Paste sheet'!W1452)</f>
        <v/>
      </c>
      <c r="X1452" s="20" t="str">
        <f>IF('S.D. Paste sheet'!X1452="","",'S.D. Paste sheet'!X1452)</f>
        <v/>
      </c>
      <c r="Y1452" s="20" t="str">
        <f>IF('S.D. Paste sheet'!Y1452="","",'S.D. Paste sheet'!Y1452)</f>
        <v/>
      </c>
      <c r="Z1452" s="20" t="str">
        <f>IF('S.D. Paste sheet'!Z1452="","",'S.D. Paste sheet'!Z1452)</f>
        <v/>
      </c>
      <c r="AA1452" s="20" t="str">
        <f>IF('S.D. Paste sheet'!AA1452="","",'S.D. Paste sheet'!AA1452)</f>
        <v/>
      </c>
      <c r="AB1452" s="20" t="str">
        <f>IF('S.D. Paste sheet'!AB1452="","",'S.D. Paste sheet'!AB1452)</f>
        <v/>
      </c>
      <c r="AC1452" s="20" t="str">
        <f>IF('S.D. Paste sheet'!AC1452="","",'S.D. Paste sheet'!AC1452)</f>
        <v/>
      </c>
      <c r="AD1452" s="20" t="str">
        <f>IF('S.D. Paste sheet'!AD1452="","",'S.D. Paste sheet'!AD1452)</f>
        <v/>
      </c>
      <c r="AE1452" s="28"/>
      <c r="AF1452" t="str">
        <f>IF(AK1452="","",IF(AK1452&gt;0,COUNT($AG$2:AG1452),""))</f>
        <v/>
      </c>
      <c r="AG1452" s="25" t="str">
        <f t="shared" si="707"/>
        <v/>
      </c>
      <c r="AH1452" s="25" t="str">
        <f t="shared" si="708"/>
        <v/>
      </c>
      <c r="AI1452" s="25" t="str">
        <f t="shared" si="709"/>
        <v/>
      </c>
      <c r="AJ1452" s="25" t="str">
        <f t="shared" si="710"/>
        <v/>
      </c>
      <c r="AK1452" s="25" t="str">
        <f t="shared" si="711"/>
        <v/>
      </c>
      <c r="AL1452" s="25" t="str">
        <f t="shared" si="712"/>
        <v/>
      </c>
      <c r="AM1452" s="25" t="str">
        <f t="shared" si="713"/>
        <v/>
      </c>
      <c r="AN1452" s="25" t="str">
        <f t="shared" si="714"/>
        <v/>
      </c>
      <c r="AO1452" s="25" t="str">
        <f t="shared" si="715"/>
        <v/>
      </c>
      <c r="AP1452" s="25" t="str">
        <f t="shared" si="716"/>
        <v/>
      </c>
      <c r="AQ1452" s="25" t="str">
        <f t="shared" si="717"/>
        <v/>
      </c>
      <c r="AR1452" s="25" t="str">
        <f t="shared" si="718"/>
        <v/>
      </c>
      <c r="AS1452" s="25" t="str">
        <f t="shared" si="719"/>
        <v/>
      </c>
      <c r="AT1452" s="25" t="str">
        <f t="shared" si="720"/>
        <v/>
      </c>
      <c r="AU1452" s="25" t="str">
        <f t="shared" si="721"/>
        <v/>
      </c>
      <c r="AV1452" s="25" t="str">
        <f t="shared" si="722"/>
        <v/>
      </c>
      <c r="AX1452" t="str">
        <f>IF(BC1452="","",IF(BC1452&gt;0,COUNT($AY$2:AY1452),""))</f>
        <v/>
      </c>
      <c r="AY1452" s="25" t="str">
        <f t="shared" si="723"/>
        <v/>
      </c>
      <c r="AZ1452" s="25" t="str">
        <f t="shared" si="724"/>
        <v/>
      </c>
      <c r="BA1452" s="25" t="str">
        <f t="shared" si="725"/>
        <v/>
      </c>
      <c r="BB1452" s="25" t="str">
        <f t="shared" si="726"/>
        <v/>
      </c>
      <c r="BC1452" s="25" t="str">
        <f t="shared" si="727"/>
        <v/>
      </c>
      <c r="BD1452" s="25" t="str">
        <f t="shared" si="728"/>
        <v/>
      </c>
      <c r="BE1452" s="25" t="str">
        <f t="shared" si="729"/>
        <v/>
      </c>
      <c r="BF1452" s="25" t="str">
        <f t="shared" si="730"/>
        <v/>
      </c>
      <c r="BG1452" s="25" t="str">
        <f t="shared" si="731"/>
        <v/>
      </c>
      <c r="BH1452" s="25" t="str">
        <f t="shared" si="732"/>
        <v/>
      </c>
      <c r="BI1452" s="25" t="str">
        <f t="shared" si="733"/>
        <v/>
      </c>
      <c r="BJ1452" s="25" t="str">
        <f t="shared" si="734"/>
        <v/>
      </c>
      <c r="BK1452" s="25" t="str">
        <f t="shared" si="735"/>
        <v/>
      </c>
      <c r="BL1452" s="25" t="str">
        <f t="shared" si="736"/>
        <v/>
      </c>
      <c r="BM1452" s="25" t="str">
        <f t="shared" si="737"/>
        <v/>
      </c>
      <c r="BN1452" s="25" t="str">
        <f t="shared" si="738"/>
        <v/>
      </c>
    </row>
    <row r="1453" spans="1:66" x14ac:dyDescent="0.25">
      <c r="A1453" s="20" t="str">
        <f>IF('S.D. Paste sheet'!A1453="","",'S.D. Paste sheet'!A1453)</f>
        <v/>
      </c>
      <c r="B1453" s="20" t="str">
        <f>IF('S.D. Paste sheet'!B1453="","",'S.D. Paste sheet'!B1453)</f>
        <v/>
      </c>
      <c r="C1453" s="20" t="str">
        <f>IF('S.D. Paste sheet'!C1453="","",'S.D. Paste sheet'!C1453)</f>
        <v/>
      </c>
      <c r="D1453" s="20" t="str">
        <f>IF('S.D. Paste sheet'!D1453="","",'S.D. Paste sheet'!D1453)</f>
        <v/>
      </c>
      <c r="E1453" s="20" t="str">
        <f>IF('S.D. Paste sheet'!E1453="","",UPPER('S.D. Paste sheet'!E1453))</f>
        <v/>
      </c>
      <c r="F1453" s="20" t="str">
        <f>IF('S.D. Paste sheet'!F1453="","",'S.D. Paste sheet'!F1453)</f>
        <v/>
      </c>
      <c r="G1453" s="20" t="str">
        <f>IF('S.D. Paste sheet'!G1453="","",UPPER('S.D. Paste sheet'!G1453))</f>
        <v/>
      </c>
      <c r="H1453" s="20" t="str">
        <f>IF('S.D. Paste sheet'!H1453="","",UPPER('S.D. Paste sheet'!H1453))</f>
        <v/>
      </c>
      <c r="I1453" s="20" t="str">
        <f>IF('S.D. Paste sheet'!I1453="","",'S.D. Paste sheet'!I1453)</f>
        <v/>
      </c>
      <c r="J1453" s="20" t="str">
        <f>IF('S.D. Paste sheet'!J1453="","",'S.D. Paste sheet'!J1453)</f>
        <v/>
      </c>
      <c r="K1453" s="20" t="str">
        <f>IF('S.D. Paste sheet'!K1453="","",'S.D. Paste sheet'!K1453)</f>
        <v/>
      </c>
      <c r="L1453" s="20" t="str">
        <f>IF('S.D. Paste sheet'!L1453="","",'S.D. Paste sheet'!L1453)</f>
        <v/>
      </c>
      <c r="M1453" s="20" t="str">
        <f>IF('S.D. Paste sheet'!M1453="","",'S.D. Paste sheet'!M1453)</f>
        <v/>
      </c>
      <c r="N1453" s="20" t="str">
        <f>IF('S.D. Paste sheet'!N1453="","",'S.D. Paste sheet'!N1453)</f>
        <v/>
      </c>
      <c r="O1453" s="20" t="str">
        <f>IF('S.D. Paste sheet'!O1453="","",'S.D. Paste sheet'!O1453)</f>
        <v/>
      </c>
      <c r="P1453" s="20" t="str">
        <f>IF('S.D. Paste sheet'!P1453="","",'S.D. Paste sheet'!P1453)</f>
        <v/>
      </c>
      <c r="Q1453" s="20" t="str">
        <f>IF('S.D. Paste sheet'!Q1453="","",'S.D. Paste sheet'!Q1453)</f>
        <v/>
      </c>
      <c r="R1453" s="20" t="str">
        <f>IF('S.D. Paste sheet'!R1453="","",'S.D. Paste sheet'!R1453)</f>
        <v/>
      </c>
      <c r="S1453" s="20" t="str">
        <f>IF('S.D. Paste sheet'!S1453="","",'S.D. Paste sheet'!S1453)</f>
        <v/>
      </c>
      <c r="T1453" s="20" t="str">
        <f>IF('S.D. Paste sheet'!T1453="","",'S.D. Paste sheet'!T1453)</f>
        <v/>
      </c>
      <c r="U1453" s="20" t="str">
        <f>IF('S.D. Paste sheet'!U1453="","",'S.D. Paste sheet'!U1453)</f>
        <v/>
      </c>
      <c r="V1453" s="20" t="str">
        <f>IF('S.D. Paste sheet'!V1453="","",'S.D. Paste sheet'!V1453)</f>
        <v/>
      </c>
      <c r="W1453" s="20" t="str">
        <f>IF('S.D. Paste sheet'!W1453="","",'S.D. Paste sheet'!W1453)</f>
        <v/>
      </c>
      <c r="X1453" s="20" t="str">
        <f>IF('S.D. Paste sheet'!X1453="","",'S.D. Paste sheet'!X1453)</f>
        <v/>
      </c>
      <c r="Y1453" s="20" t="str">
        <f>IF('S.D. Paste sheet'!Y1453="","",'S.D. Paste sheet'!Y1453)</f>
        <v/>
      </c>
      <c r="Z1453" s="20" t="str">
        <f>IF('S.D. Paste sheet'!Z1453="","",'S.D. Paste sheet'!Z1453)</f>
        <v/>
      </c>
      <c r="AA1453" s="20" t="str">
        <f>IF('S.D. Paste sheet'!AA1453="","",'S.D. Paste sheet'!AA1453)</f>
        <v/>
      </c>
      <c r="AB1453" s="20" t="str">
        <f>IF('S.D. Paste sheet'!AB1453="","",'S.D. Paste sheet'!AB1453)</f>
        <v/>
      </c>
      <c r="AC1453" s="20" t="str">
        <f>IF('S.D. Paste sheet'!AC1453="","",'S.D. Paste sheet'!AC1453)</f>
        <v/>
      </c>
      <c r="AD1453" s="20" t="str">
        <f>IF('S.D. Paste sheet'!AD1453="","",'S.D. Paste sheet'!AD1453)</f>
        <v/>
      </c>
      <c r="AE1453" s="28"/>
      <c r="AF1453" t="str">
        <f>IF(AK1453="","",IF(AK1453&gt;0,COUNT($AG$2:AG1453),""))</f>
        <v/>
      </c>
      <c r="AG1453" s="25" t="str">
        <f t="shared" si="707"/>
        <v/>
      </c>
      <c r="AH1453" s="25" t="str">
        <f t="shared" si="708"/>
        <v/>
      </c>
      <c r="AI1453" s="25" t="str">
        <f t="shared" si="709"/>
        <v/>
      </c>
      <c r="AJ1453" s="25" t="str">
        <f t="shared" si="710"/>
        <v/>
      </c>
      <c r="AK1453" s="25" t="str">
        <f t="shared" si="711"/>
        <v/>
      </c>
      <c r="AL1453" s="25" t="str">
        <f t="shared" si="712"/>
        <v/>
      </c>
      <c r="AM1453" s="25" t="str">
        <f t="shared" si="713"/>
        <v/>
      </c>
      <c r="AN1453" s="25" t="str">
        <f t="shared" si="714"/>
        <v/>
      </c>
      <c r="AO1453" s="25" t="str">
        <f t="shared" si="715"/>
        <v/>
      </c>
      <c r="AP1453" s="25" t="str">
        <f t="shared" si="716"/>
        <v/>
      </c>
      <c r="AQ1453" s="25" t="str">
        <f t="shared" si="717"/>
        <v/>
      </c>
      <c r="AR1453" s="25" t="str">
        <f t="shared" si="718"/>
        <v/>
      </c>
      <c r="AS1453" s="25" t="str">
        <f t="shared" si="719"/>
        <v/>
      </c>
      <c r="AT1453" s="25" t="str">
        <f t="shared" si="720"/>
        <v/>
      </c>
      <c r="AU1453" s="25" t="str">
        <f t="shared" si="721"/>
        <v/>
      </c>
      <c r="AV1453" s="25" t="str">
        <f t="shared" si="722"/>
        <v/>
      </c>
      <c r="AX1453" t="str">
        <f>IF(BC1453="","",IF(BC1453&gt;0,COUNT($AY$2:AY1453),""))</f>
        <v/>
      </c>
      <c r="AY1453" s="25" t="str">
        <f t="shared" si="723"/>
        <v/>
      </c>
      <c r="AZ1453" s="25" t="str">
        <f t="shared" si="724"/>
        <v/>
      </c>
      <c r="BA1453" s="25" t="str">
        <f t="shared" si="725"/>
        <v/>
      </c>
      <c r="BB1453" s="25" t="str">
        <f t="shared" si="726"/>
        <v/>
      </c>
      <c r="BC1453" s="25" t="str">
        <f t="shared" si="727"/>
        <v/>
      </c>
      <c r="BD1453" s="25" t="str">
        <f t="shared" si="728"/>
        <v/>
      </c>
      <c r="BE1453" s="25" t="str">
        <f t="shared" si="729"/>
        <v/>
      </c>
      <c r="BF1453" s="25" t="str">
        <f t="shared" si="730"/>
        <v/>
      </c>
      <c r="BG1453" s="25" t="str">
        <f t="shared" si="731"/>
        <v/>
      </c>
      <c r="BH1453" s="25" t="str">
        <f t="shared" si="732"/>
        <v/>
      </c>
      <c r="BI1453" s="25" t="str">
        <f t="shared" si="733"/>
        <v/>
      </c>
      <c r="BJ1453" s="25" t="str">
        <f t="shared" si="734"/>
        <v/>
      </c>
      <c r="BK1453" s="25" t="str">
        <f t="shared" si="735"/>
        <v/>
      </c>
      <c r="BL1453" s="25" t="str">
        <f t="shared" si="736"/>
        <v/>
      </c>
      <c r="BM1453" s="25" t="str">
        <f t="shared" si="737"/>
        <v/>
      </c>
      <c r="BN1453" s="25" t="str">
        <f t="shared" si="738"/>
        <v/>
      </c>
    </row>
    <row r="1454" spans="1:66" x14ac:dyDescent="0.25">
      <c r="A1454" s="20" t="str">
        <f>IF('S.D. Paste sheet'!A1454="","",'S.D. Paste sheet'!A1454)</f>
        <v/>
      </c>
      <c r="B1454" s="20" t="str">
        <f>IF('S.D. Paste sheet'!B1454="","",'S.D. Paste sheet'!B1454)</f>
        <v/>
      </c>
      <c r="C1454" s="20" t="str">
        <f>IF('S.D. Paste sheet'!C1454="","",'S.D. Paste sheet'!C1454)</f>
        <v/>
      </c>
      <c r="D1454" s="20" t="str">
        <f>IF('S.D. Paste sheet'!D1454="","",'S.D. Paste sheet'!D1454)</f>
        <v/>
      </c>
      <c r="E1454" s="20" t="str">
        <f>IF('S.D. Paste sheet'!E1454="","",UPPER('S.D. Paste sheet'!E1454))</f>
        <v/>
      </c>
      <c r="F1454" s="20" t="str">
        <f>IF('S.D. Paste sheet'!F1454="","",'S.D. Paste sheet'!F1454)</f>
        <v/>
      </c>
      <c r="G1454" s="20" t="str">
        <f>IF('S.D. Paste sheet'!G1454="","",UPPER('S.D. Paste sheet'!G1454))</f>
        <v/>
      </c>
      <c r="H1454" s="20" t="str">
        <f>IF('S.D. Paste sheet'!H1454="","",UPPER('S.D. Paste sheet'!H1454))</f>
        <v/>
      </c>
      <c r="I1454" s="20" t="str">
        <f>IF('S.D. Paste sheet'!I1454="","",'S.D. Paste sheet'!I1454)</f>
        <v/>
      </c>
      <c r="J1454" s="20" t="str">
        <f>IF('S.D. Paste sheet'!J1454="","",'S.D. Paste sheet'!J1454)</f>
        <v/>
      </c>
      <c r="K1454" s="20" t="str">
        <f>IF('S.D. Paste sheet'!K1454="","",'S.D. Paste sheet'!K1454)</f>
        <v/>
      </c>
      <c r="L1454" s="20" t="str">
        <f>IF('S.D. Paste sheet'!L1454="","",'S.D. Paste sheet'!L1454)</f>
        <v/>
      </c>
      <c r="M1454" s="20" t="str">
        <f>IF('S.D. Paste sheet'!M1454="","",'S.D. Paste sheet'!M1454)</f>
        <v/>
      </c>
      <c r="N1454" s="20" t="str">
        <f>IF('S.D. Paste sheet'!N1454="","",'S.D. Paste sheet'!N1454)</f>
        <v/>
      </c>
      <c r="O1454" s="20" t="str">
        <f>IF('S.D. Paste sheet'!O1454="","",'S.D. Paste sheet'!O1454)</f>
        <v/>
      </c>
      <c r="P1454" s="20" t="str">
        <f>IF('S.D. Paste sheet'!P1454="","",'S.D. Paste sheet'!P1454)</f>
        <v/>
      </c>
      <c r="Q1454" s="20" t="str">
        <f>IF('S.D. Paste sheet'!Q1454="","",'S.D. Paste sheet'!Q1454)</f>
        <v/>
      </c>
      <c r="R1454" s="20" t="str">
        <f>IF('S.D. Paste sheet'!R1454="","",'S.D. Paste sheet'!R1454)</f>
        <v/>
      </c>
      <c r="S1454" s="20" t="str">
        <f>IF('S.D. Paste sheet'!S1454="","",'S.D. Paste sheet'!S1454)</f>
        <v/>
      </c>
      <c r="T1454" s="20" t="str">
        <f>IF('S.D. Paste sheet'!T1454="","",'S.D. Paste sheet'!T1454)</f>
        <v/>
      </c>
      <c r="U1454" s="20" t="str">
        <f>IF('S.D. Paste sheet'!U1454="","",'S.D. Paste sheet'!U1454)</f>
        <v/>
      </c>
      <c r="V1454" s="20" t="str">
        <f>IF('S.D. Paste sheet'!V1454="","",'S.D. Paste sheet'!V1454)</f>
        <v/>
      </c>
      <c r="W1454" s="20" t="str">
        <f>IF('S.D. Paste sheet'!W1454="","",'S.D. Paste sheet'!W1454)</f>
        <v/>
      </c>
      <c r="X1454" s="20" t="str">
        <f>IF('S.D. Paste sheet'!X1454="","",'S.D. Paste sheet'!X1454)</f>
        <v/>
      </c>
      <c r="Y1454" s="20" t="str">
        <f>IF('S.D. Paste sheet'!Y1454="","",'S.D. Paste sheet'!Y1454)</f>
        <v/>
      </c>
      <c r="Z1454" s="20" t="str">
        <f>IF('S.D. Paste sheet'!Z1454="","",'S.D. Paste sheet'!Z1454)</f>
        <v/>
      </c>
      <c r="AA1454" s="20" t="str">
        <f>IF('S.D. Paste sheet'!AA1454="","",'S.D. Paste sheet'!AA1454)</f>
        <v/>
      </c>
      <c r="AB1454" s="20" t="str">
        <f>IF('S.D. Paste sheet'!AB1454="","",'S.D. Paste sheet'!AB1454)</f>
        <v/>
      </c>
      <c r="AC1454" s="20" t="str">
        <f>IF('S.D. Paste sheet'!AC1454="","",'S.D. Paste sheet'!AC1454)</f>
        <v/>
      </c>
      <c r="AD1454" s="20" t="str">
        <f>IF('S.D. Paste sheet'!AD1454="","",'S.D. Paste sheet'!AD1454)</f>
        <v/>
      </c>
      <c r="AE1454" s="28"/>
      <c r="AF1454" t="str">
        <f>IF(AK1454="","",IF(AK1454&gt;0,COUNT($AG$2:AG1454),""))</f>
        <v/>
      </c>
      <c r="AG1454" s="25" t="str">
        <f t="shared" si="707"/>
        <v/>
      </c>
      <c r="AH1454" s="25" t="str">
        <f t="shared" si="708"/>
        <v/>
      </c>
      <c r="AI1454" s="25" t="str">
        <f t="shared" si="709"/>
        <v/>
      </c>
      <c r="AJ1454" s="25" t="str">
        <f t="shared" si="710"/>
        <v/>
      </c>
      <c r="AK1454" s="25" t="str">
        <f t="shared" si="711"/>
        <v/>
      </c>
      <c r="AL1454" s="25" t="str">
        <f t="shared" si="712"/>
        <v/>
      </c>
      <c r="AM1454" s="25" t="str">
        <f t="shared" si="713"/>
        <v/>
      </c>
      <c r="AN1454" s="25" t="str">
        <f t="shared" si="714"/>
        <v/>
      </c>
      <c r="AO1454" s="25" t="str">
        <f t="shared" si="715"/>
        <v/>
      </c>
      <c r="AP1454" s="25" t="str">
        <f t="shared" si="716"/>
        <v/>
      </c>
      <c r="AQ1454" s="25" t="str">
        <f t="shared" si="717"/>
        <v/>
      </c>
      <c r="AR1454" s="25" t="str">
        <f t="shared" si="718"/>
        <v/>
      </c>
      <c r="AS1454" s="25" t="str">
        <f t="shared" si="719"/>
        <v/>
      </c>
      <c r="AT1454" s="25" t="str">
        <f t="shared" si="720"/>
        <v/>
      </c>
      <c r="AU1454" s="25" t="str">
        <f t="shared" si="721"/>
        <v/>
      </c>
      <c r="AV1454" s="25" t="str">
        <f t="shared" si="722"/>
        <v/>
      </c>
      <c r="AX1454" t="str">
        <f>IF(BC1454="","",IF(BC1454&gt;0,COUNT($AY$2:AY1454),""))</f>
        <v/>
      </c>
      <c r="AY1454" s="25" t="str">
        <f t="shared" si="723"/>
        <v/>
      </c>
      <c r="AZ1454" s="25" t="str">
        <f t="shared" si="724"/>
        <v/>
      </c>
      <c r="BA1454" s="25" t="str">
        <f t="shared" si="725"/>
        <v/>
      </c>
      <c r="BB1454" s="25" t="str">
        <f t="shared" si="726"/>
        <v/>
      </c>
      <c r="BC1454" s="25" t="str">
        <f t="shared" si="727"/>
        <v/>
      </c>
      <c r="BD1454" s="25" t="str">
        <f t="shared" si="728"/>
        <v/>
      </c>
      <c r="BE1454" s="25" t="str">
        <f t="shared" si="729"/>
        <v/>
      </c>
      <c r="BF1454" s="25" t="str">
        <f t="shared" si="730"/>
        <v/>
      </c>
      <c r="BG1454" s="25" t="str">
        <f t="shared" si="731"/>
        <v/>
      </c>
      <c r="BH1454" s="25" t="str">
        <f t="shared" si="732"/>
        <v/>
      </c>
      <c r="BI1454" s="25" t="str">
        <f t="shared" si="733"/>
        <v/>
      </c>
      <c r="BJ1454" s="25" t="str">
        <f t="shared" si="734"/>
        <v/>
      </c>
      <c r="BK1454" s="25" t="str">
        <f t="shared" si="735"/>
        <v/>
      </c>
      <c r="BL1454" s="25" t="str">
        <f t="shared" si="736"/>
        <v/>
      </c>
      <c r="BM1454" s="25" t="str">
        <f t="shared" si="737"/>
        <v/>
      </c>
      <c r="BN1454" s="25" t="str">
        <f t="shared" si="738"/>
        <v/>
      </c>
    </row>
    <row r="1455" spans="1:66" x14ac:dyDescent="0.25">
      <c r="A1455" s="20" t="str">
        <f>IF('S.D. Paste sheet'!A1455="","",'S.D. Paste sheet'!A1455)</f>
        <v/>
      </c>
      <c r="B1455" s="20" t="str">
        <f>IF('S.D. Paste sheet'!B1455="","",'S.D. Paste sheet'!B1455)</f>
        <v/>
      </c>
      <c r="C1455" s="20" t="str">
        <f>IF('S.D. Paste sheet'!C1455="","",'S.D. Paste sheet'!C1455)</f>
        <v/>
      </c>
      <c r="D1455" s="20" t="str">
        <f>IF('S.D. Paste sheet'!D1455="","",'S.D. Paste sheet'!D1455)</f>
        <v/>
      </c>
      <c r="E1455" s="20" t="str">
        <f>IF('S.D. Paste sheet'!E1455="","",UPPER('S.D. Paste sheet'!E1455))</f>
        <v/>
      </c>
      <c r="F1455" s="20" t="str">
        <f>IF('S.D. Paste sheet'!F1455="","",'S.D. Paste sheet'!F1455)</f>
        <v/>
      </c>
      <c r="G1455" s="20" t="str">
        <f>IF('S.D. Paste sheet'!G1455="","",UPPER('S.D. Paste sheet'!G1455))</f>
        <v/>
      </c>
      <c r="H1455" s="20" t="str">
        <f>IF('S.D. Paste sheet'!H1455="","",UPPER('S.D. Paste sheet'!H1455))</f>
        <v/>
      </c>
      <c r="I1455" s="20" t="str">
        <f>IF('S.D. Paste sheet'!I1455="","",'S.D. Paste sheet'!I1455)</f>
        <v/>
      </c>
      <c r="J1455" s="20" t="str">
        <f>IF('S.D. Paste sheet'!J1455="","",'S.D. Paste sheet'!J1455)</f>
        <v/>
      </c>
      <c r="K1455" s="20" t="str">
        <f>IF('S.D. Paste sheet'!K1455="","",'S.D. Paste sheet'!K1455)</f>
        <v/>
      </c>
      <c r="L1455" s="20" t="str">
        <f>IF('S.D. Paste sheet'!L1455="","",'S.D. Paste sheet'!L1455)</f>
        <v/>
      </c>
      <c r="M1455" s="20" t="str">
        <f>IF('S.D. Paste sheet'!M1455="","",'S.D. Paste sheet'!M1455)</f>
        <v/>
      </c>
      <c r="N1455" s="20" t="str">
        <f>IF('S.D. Paste sheet'!N1455="","",'S.D. Paste sheet'!N1455)</f>
        <v/>
      </c>
      <c r="O1455" s="20" t="str">
        <f>IF('S.D. Paste sheet'!O1455="","",'S.D. Paste sheet'!O1455)</f>
        <v/>
      </c>
      <c r="P1455" s="20" t="str">
        <f>IF('S.D. Paste sheet'!P1455="","",'S.D. Paste sheet'!P1455)</f>
        <v/>
      </c>
      <c r="Q1455" s="20" t="str">
        <f>IF('S.D. Paste sheet'!Q1455="","",'S.D. Paste sheet'!Q1455)</f>
        <v/>
      </c>
      <c r="R1455" s="20" t="str">
        <f>IF('S.D. Paste sheet'!R1455="","",'S.D. Paste sheet'!R1455)</f>
        <v/>
      </c>
      <c r="S1455" s="20" t="str">
        <f>IF('S.D. Paste sheet'!S1455="","",'S.D. Paste sheet'!S1455)</f>
        <v/>
      </c>
      <c r="T1455" s="20" t="str">
        <f>IF('S.D. Paste sheet'!T1455="","",'S.D. Paste sheet'!T1455)</f>
        <v/>
      </c>
      <c r="U1455" s="20" t="str">
        <f>IF('S.D. Paste sheet'!U1455="","",'S.D. Paste sheet'!U1455)</f>
        <v/>
      </c>
      <c r="V1455" s="20" t="str">
        <f>IF('S.D. Paste sheet'!V1455="","",'S.D. Paste sheet'!V1455)</f>
        <v/>
      </c>
      <c r="W1455" s="20" t="str">
        <f>IF('S.D. Paste sheet'!W1455="","",'S.D. Paste sheet'!W1455)</f>
        <v/>
      </c>
      <c r="X1455" s="20" t="str">
        <f>IF('S.D. Paste sheet'!X1455="","",'S.D. Paste sheet'!X1455)</f>
        <v/>
      </c>
      <c r="Y1455" s="20" t="str">
        <f>IF('S.D. Paste sheet'!Y1455="","",'S.D. Paste sheet'!Y1455)</f>
        <v/>
      </c>
      <c r="Z1455" s="20" t="str">
        <f>IF('S.D. Paste sheet'!Z1455="","",'S.D. Paste sheet'!Z1455)</f>
        <v/>
      </c>
      <c r="AA1455" s="20" t="str">
        <f>IF('S.D. Paste sheet'!AA1455="","",'S.D. Paste sheet'!AA1455)</f>
        <v/>
      </c>
      <c r="AB1455" s="20" t="str">
        <f>IF('S.D. Paste sheet'!AB1455="","",'S.D. Paste sheet'!AB1455)</f>
        <v/>
      </c>
      <c r="AC1455" s="20" t="str">
        <f>IF('S.D. Paste sheet'!AC1455="","",'S.D. Paste sheet'!AC1455)</f>
        <v/>
      </c>
      <c r="AD1455" s="20" t="str">
        <f>IF('S.D. Paste sheet'!AD1455="","",'S.D. Paste sheet'!AD1455)</f>
        <v/>
      </c>
      <c r="AE1455" s="28"/>
      <c r="AF1455" t="str">
        <f>IF(AK1455="","",IF(AK1455&gt;0,COUNT($AG$2:AG1455),""))</f>
        <v/>
      </c>
      <c r="AG1455" s="25" t="str">
        <f t="shared" si="707"/>
        <v/>
      </c>
      <c r="AH1455" s="25" t="str">
        <f t="shared" si="708"/>
        <v/>
      </c>
      <c r="AI1455" s="25" t="str">
        <f t="shared" si="709"/>
        <v/>
      </c>
      <c r="AJ1455" s="25" t="str">
        <f t="shared" si="710"/>
        <v/>
      </c>
      <c r="AK1455" s="25" t="str">
        <f t="shared" si="711"/>
        <v/>
      </c>
      <c r="AL1455" s="25" t="str">
        <f t="shared" si="712"/>
        <v/>
      </c>
      <c r="AM1455" s="25" t="str">
        <f t="shared" si="713"/>
        <v/>
      </c>
      <c r="AN1455" s="25" t="str">
        <f t="shared" si="714"/>
        <v/>
      </c>
      <c r="AO1455" s="25" t="str">
        <f t="shared" si="715"/>
        <v/>
      </c>
      <c r="AP1455" s="25" t="str">
        <f t="shared" si="716"/>
        <v/>
      </c>
      <c r="AQ1455" s="25" t="str">
        <f t="shared" si="717"/>
        <v/>
      </c>
      <c r="AR1455" s="25" t="str">
        <f t="shared" si="718"/>
        <v/>
      </c>
      <c r="AS1455" s="25" t="str">
        <f t="shared" si="719"/>
        <v/>
      </c>
      <c r="AT1455" s="25" t="str">
        <f t="shared" si="720"/>
        <v/>
      </c>
      <c r="AU1455" s="25" t="str">
        <f t="shared" si="721"/>
        <v/>
      </c>
      <c r="AV1455" s="25" t="str">
        <f t="shared" si="722"/>
        <v/>
      </c>
      <c r="AX1455" t="str">
        <f>IF(BC1455="","",IF(BC1455&gt;0,COUNT($AY$2:AY1455),""))</f>
        <v/>
      </c>
      <c r="AY1455" s="25" t="str">
        <f t="shared" si="723"/>
        <v/>
      </c>
      <c r="AZ1455" s="25" t="str">
        <f t="shared" si="724"/>
        <v/>
      </c>
      <c r="BA1455" s="25" t="str">
        <f t="shared" si="725"/>
        <v/>
      </c>
      <c r="BB1455" s="25" t="str">
        <f t="shared" si="726"/>
        <v/>
      </c>
      <c r="BC1455" s="25" t="str">
        <f t="shared" si="727"/>
        <v/>
      </c>
      <c r="BD1455" s="25" t="str">
        <f t="shared" si="728"/>
        <v/>
      </c>
      <c r="BE1455" s="25" t="str">
        <f t="shared" si="729"/>
        <v/>
      </c>
      <c r="BF1455" s="25" t="str">
        <f t="shared" si="730"/>
        <v/>
      </c>
      <c r="BG1455" s="25" t="str">
        <f t="shared" si="731"/>
        <v/>
      </c>
      <c r="BH1455" s="25" t="str">
        <f t="shared" si="732"/>
        <v/>
      </c>
      <c r="BI1455" s="25" t="str">
        <f t="shared" si="733"/>
        <v/>
      </c>
      <c r="BJ1455" s="25" t="str">
        <f t="shared" si="734"/>
        <v/>
      </c>
      <c r="BK1455" s="25" t="str">
        <f t="shared" si="735"/>
        <v/>
      </c>
      <c r="BL1455" s="25" t="str">
        <f t="shared" si="736"/>
        <v/>
      </c>
      <c r="BM1455" s="25" t="str">
        <f t="shared" si="737"/>
        <v/>
      </c>
      <c r="BN1455" s="25" t="str">
        <f t="shared" si="738"/>
        <v/>
      </c>
    </row>
    <row r="1456" spans="1:66" x14ac:dyDescent="0.25">
      <c r="A1456" s="20" t="str">
        <f>IF('S.D. Paste sheet'!A1456="","",'S.D. Paste sheet'!A1456)</f>
        <v/>
      </c>
      <c r="B1456" s="20" t="str">
        <f>IF('S.D. Paste sheet'!B1456="","",'S.D. Paste sheet'!B1456)</f>
        <v/>
      </c>
      <c r="C1456" s="20" t="str">
        <f>IF('S.D. Paste sheet'!C1456="","",'S.D. Paste sheet'!C1456)</f>
        <v/>
      </c>
      <c r="D1456" s="20" t="str">
        <f>IF('S.D. Paste sheet'!D1456="","",'S.D. Paste sheet'!D1456)</f>
        <v/>
      </c>
      <c r="E1456" s="20" t="str">
        <f>IF('S.D. Paste sheet'!E1456="","",UPPER('S.D. Paste sheet'!E1456))</f>
        <v/>
      </c>
      <c r="F1456" s="20" t="str">
        <f>IF('S.D. Paste sheet'!F1456="","",'S.D. Paste sheet'!F1456)</f>
        <v/>
      </c>
      <c r="G1456" s="20" t="str">
        <f>IF('S.D. Paste sheet'!G1456="","",UPPER('S.D. Paste sheet'!G1456))</f>
        <v/>
      </c>
      <c r="H1456" s="20" t="str">
        <f>IF('S.D. Paste sheet'!H1456="","",UPPER('S.D. Paste sheet'!H1456))</f>
        <v/>
      </c>
      <c r="I1456" s="20" t="str">
        <f>IF('S.D. Paste sheet'!I1456="","",'S.D. Paste sheet'!I1456)</f>
        <v/>
      </c>
      <c r="J1456" s="20" t="str">
        <f>IF('S.D. Paste sheet'!J1456="","",'S.D. Paste sheet'!J1456)</f>
        <v/>
      </c>
      <c r="K1456" s="20" t="str">
        <f>IF('S.D. Paste sheet'!K1456="","",'S.D. Paste sheet'!K1456)</f>
        <v/>
      </c>
      <c r="L1456" s="20" t="str">
        <f>IF('S.D. Paste sheet'!L1456="","",'S.D. Paste sheet'!L1456)</f>
        <v/>
      </c>
      <c r="M1456" s="20" t="str">
        <f>IF('S.D. Paste sheet'!M1456="","",'S.D. Paste sheet'!M1456)</f>
        <v/>
      </c>
      <c r="N1456" s="20" t="str">
        <f>IF('S.D. Paste sheet'!N1456="","",'S.D. Paste sheet'!N1456)</f>
        <v/>
      </c>
      <c r="O1456" s="20" t="str">
        <f>IF('S.D. Paste sheet'!O1456="","",'S.D. Paste sheet'!O1456)</f>
        <v/>
      </c>
      <c r="P1456" s="20" t="str">
        <f>IF('S.D. Paste sheet'!P1456="","",'S.D. Paste sheet'!P1456)</f>
        <v/>
      </c>
      <c r="Q1456" s="20" t="str">
        <f>IF('S.D. Paste sheet'!Q1456="","",'S.D. Paste sheet'!Q1456)</f>
        <v/>
      </c>
      <c r="R1456" s="20" t="str">
        <f>IF('S.D. Paste sheet'!R1456="","",'S.D. Paste sheet'!R1456)</f>
        <v/>
      </c>
      <c r="S1456" s="20" t="str">
        <f>IF('S.D. Paste sheet'!S1456="","",'S.D. Paste sheet'!S1456)</f>
        <v/>
      </c>
      <c r="T1456" s="20" t="str">
        <f>IF('S.D. Paste sheet'!T1456="","",'S.D. Paste sheet'!T1456)</f>
        <v/>
      </c>
      <c r="U1456" s="20" t="str">
        <f>IF('S.D. Paste sheet'!U1456="","",'S.D. Paste sheet'!U1456)</f>
        <v/>
      </c>
      <c r="V1456" s="20" t="str">
        <f>IF('S.D. Paste sheet'!V1456="","",'S.D. Paste sheet'!V1456)</f>
        <v/>
      </c>
      <c r="W1456" s="20" t="str">
        <f>IF('S.D. Paste sheet'!W1456="","",'S.D. Paste sheet'!W1456)</f>
        <v/>
      </c>
      <c r="X1456" s="20" t="str">
        <f>IF('S.D. Paste sheet'!X1456="","",'S.D. Paste sheet'!X1456)</f>
        <v/>
      </c>
      <c r="Y1456" s="20" t="str">
        <f>IF('S.D. Paste sheet'!Y1456="","",'S.D. Paste sheet'!Y1456)</f>
        <v/>
      </c>
      <c r="Z1456" s="20" t="str">
        <f>IF('S.D. Paste sheet'!Z1456="","",'S.D. Paste sheet'!Z1456)</f>
        <v/>
      </c>
      <c r="AA1456" s="20" t="str">
        <f>IF('S.D. Paste sheet'!AA1456="","",'S.D. Paste sheet'!AA1456)</f>
        <v/>
      </c>
      <c r="AB1456" s="20" t="str">
        <f>IF('S.D. Paste sheet'!AB1456="","",'S.D. Paste sheet'!AB1456)</f>
        <v/>
      </c>
      <c r="AC1456" s="20" t="str">
        <f>IF('S.D. Paste sheet'!AC1456="","",'S.D. Paste sheet'!AC1456)</f>
        <v/>
      </c>
      <c r="AD1456" s="20" t="str">
        <f>IF('S.D. Paste sheet'!AD1456="","",'S.D. Paste sheet'!AD1456)</f>
        <v/>
      </c>
      <c r="AE1456" s="28"/>
      <c r="AF1456" t="str">
        <f>IF(AK1456="","",IF(AK1456&gt;0,COUNT($AG$2:AG1456),""))</f>
        <v/>
      </c>
      <c r="AG1456" s="25" t="str">
        <f t="shared" si="707"/>
        <v/>
      </c>
      <c r="AH1456" s="25" t="str">
        <f t="shared" si="708"/>
        <v/>
      </c>
      <c r="AI1456" s="25" t="str">
        <f t="shared" si="709"/>
        <v/>
      </c>
      <c r="AJ1456" s="25" t="str">
        <f t="shared" si="710"/>
        <v/>
      </c>
      <c r="AK1456" s="25" t="str">
        <f t="shared" si="711"/>
        <v/>
      </c>
      <c r="AL1456" s="25" t="str">
        <f t="shared" si="712"/>
        <v/>
      </c>
      <c r="AM1456" s="25" t="str">
        <f t="shared" si="713"/>
        <v/>
      </c>
      <c r="AN1456" s="25" t="str">
        <f t="shared" si="714"/>
        <v/>
      </c>
      <c r="AO1456" s="25" t="str">
        <f t="shared" si="715"/>
        <v/>
      </c>
      <c r="AP1456" s="25" t="str">
        <f t="shared" si="716"/>
        <v/>
      </c>
      <c r="AQ1456" s="25" t="str">
        <f t="shared" si="717"/>
        <v/>
      </c>
      <c r="AR1456" s="25" t="str">
        <f t="shared" si="718"/>
        <v/>
      </c>
      <c r="AS1456" s="25" t="str">
        <f t="shared" si="719"/>
        <v/>
      </c>
      <c r="AT1456" s="25" t="str">
        <f t="shared" si="720"/>
        <v/>
      </c>
      <c r="AU1456" s="25" t="str">
        <f t="shared" si="721"/>
        <v/>
      </c>
      <c r="AV1456" s="25" t="str">
        <f t="shared" si="722"/>
        <v/>
      </c>
      <c r="AX1456" t="str">
        <f>IF(BC1456="","",IF(BC1456&gt;0,COUNT($AY$2:AY1456),""))</f>
        <v/>
      </c>
      <c r="AY1456" s="25" t="str">
        <f t="shared" si="723"/>
        <v/>
      </c>
      <c r="AZ1456" s="25" t="str">
        <f t="shared" si="724"/>
        <v/>
      </c>
      <c r="BA1456" s="25" t="str">
        <f t="shared" si="725"/>
        <v/>
      </c>
      <c r="BB1456" s="25" t="str">
        <f t="shared" si="726"/>
        <v/>
      </c>
      <c r="BC1456" s="25" t="str">
        <f t="shared" si="727"/>
        <v/>
      </c>
      <c r="BD1456" s="25" t="str">
        <f t="shared" si="728"/>
        <v/>
      </c>
      <c r="BE1456" s="25" t="str">
        <f t="shared" si="729"/>
        <v/>
      </c>
      <c r="BF1456" s="25" t="str">
        <f t="shared" si="730"/>
        <v/>
      </c>
      <c r="BG1456" s="25" t="str">
        <f t="shared" si="731"/>
        <v/>
      </c>
      <c r="BH1456" s="25" t="str">
        <f t="shared" si="732"/>
        <v/>
      </c>
      <c r="BI1456" s="25" t="str">
        <f t="shared" si="733"/>
        <v/>
      </c>
      <c r="BJ1456" s="25" t="str">
        <f t="shared" si="734"/>
        <v/>
      </c>
      <c r="BK1456" s="25" t="str">
        <f t="shared" si="735"/>
        <v/>
      </c>
      <c r="BL1456" s="25" t="str">
        <f t="shared" si="736"/>
        <v/>
      </c>
      <c r="BM1456" s="25" t="str">
        <f t="shared" si="737"/>
        <v/>
      </c>
      <c r="BN1456" s="25" t="str">
        <f t="shared" si="738"/>
        <v/>
      </c>
    </row>
    <row r="1457" spans="1:66" x14ac:dyDescent="0.25">
      <c r="A1457" s="20" t="str">
        <f>IF('S.D. Paste sheet'!A1457="","",'S.D. Paste sheet'!A1457)</f>
        <v/>
      </c>
      <c r="B1457" s="20" t="str">
        <f>IF('S.D. Paste sheet'!B1457="","",'S.D. Paste sheet'!B1457)</f>
        <v/>
      </c>
      <c r="C1457" s="20" t="str">
        <f>IF('S.D. Paste sheet'!C1457="","",'S.D. Paste sheet'!C1457)</f>
        <v/>
      </c>
      <c r="D1457" s="20" t="str">
        <f>IF('S.D. Paste sheet'!D1457="","",'S.D. Paste sheet'!D1457)</f>
        <v/>
      </c>
      <c r="E1457" s="20" t="str">
        <f>IF('S.D. Paste sheet'!E1457="","",UPPER('S.D. Paste sheet'!E1457))</f>
        <v/>
      </c>
      <c r="F1457" s="20" t="str">
        <f>IF('S.D. Paste sheet'!F1457="","",'S.D. Paste sheet'!F1457)</f>
        <v/>
      </c>
      <c r="G1457" s="20" t="str">
        <f>IF('S.D. Paste sheet'!G1457="","",UPPER('S.D. Paste sheet'!G1457))</f>
        <v/>
      </c>
      <c r="H1457" s="20" t="str">
        <f>IF('S.D. Paste sheet'!H1457="","",UPPER('S.D. Paste sheet'!H1457))</f>
        <v/>
      </c>
      <c r="I1457" s="20" t="str">
        <f>IF('S.D. Paste sheet'!I1457="","",'S.D. Paste sheet'!I1457)</f>
        <v/>
      </c>
      <c r="J1457" s="20" t="str">
        <f>IF('S.D. Paste sheet'!J1457="","",'S.D. Paste sheet'!J1457)</f>
        <v/>
      </c>
      <c r="K1457" s="20" t="str">
        <f>IF('S.D. Paste sheet'!K1457="","",'S.D. Paste sheet'!K1457)</f>
        <v/>
      </c>
      <c r="L1457" s="20" t="str">
        <f>IF('S.D. Paste sheet'!L1457="","",'S.D. Paste sheet'!L1457)</f>
        <v/>
      </c>
      <c r="M1457" s="20" t="str">
        <f>IF('S.D. Paste sheet'!M1457="","",'S.D. Paste sheet'!M1457)</f>
        <v/>
      </c>
      <c r="N1457" s="20" t="str">
        <f>IF('S.D. Paste sheet'!N1457="","",'S.D. Paste sheet'!N1457)</f>
        <v/>
      </c>
      <c r="O1457" s="20" t="str">
        <f>IF('S.D. Paste sheet'!O1457="","",'S.D. Paste sheet'!O1457)</f>
        <v/>
      </c>
      <c r="P1457" s="20" t="str">
        <f>IF('S.D. Paste sheet'!P1457="","",'S.D. Paste sheet'!P1457)</f>
        <v/>
      </c>
      <c r="Q1457" s="20" t="str">
        <f>IF('S.D. Paste sheet'!Q1457="","",'S.D. Paste sheet'!Q1457)</f>
        <v/>
      </c>
      <c r="R1457" s="20" t="str">
        <f>IF('S.D. Paste sheet'!R1457="","",'S.D. Paste sheet'!R1457)</f>
        <v/>
      </c>
      <c r="S1457" s="20" t="str">
        <f>IF('S.D. Paste sheet'!S1457="","",'S.D. Paste sheet'!S1457)</f>
        <v/>
      </c>
      <c r="T1457" s="20" t="str">
        <f>IF('S.D. Paste sheet'!T1457="","",'S.D. Paste sheet'!T1457)</f>
        <v/>
      </c>
      <c r="U1457" s="20" t="str">
        <f>IF('S.D. Paste sheet'!U1457="","",'S.D. Paste sheet'!U1457)</f>
        <v/>
      </c>
      <c r="V1457" s="20" t="str">
        <f>IF('S.D. Paste sheet'!V1457="","",'S.D. Paste sheet'!V1457)</f>
        <v/>
      </c>
      <c r="W1457" s="20" t="str">
        <f>IF('S.D. Paste sheet'!W1457="","",'S.D. Paste sheet'!W1457)</f>
        <v/>
      </c>
      <c r="X1457" s="20" t="str">
        <f>IF('S.D. Paste sheet'!X1457="","",'S.D. Paste sheet'!X1457)</f>
        <v/>
      </c>
      <c r="Y1457" s="20" t="str">
        <f>IF('S.D. Paste sheet'!Y1457="","",'S.D. Paste sheet'!Y1457)</f>
        <v/>
      </c>
      <c r="Z1457" s="20" t="str">
        <f>IF('S.D. Paste sheet'!Z1457="","",'S.D. Paste sheet'!Z1457)</f>
        <v/>
      </c>
      <c r="AA1457" s="20" t="str">
        <f>IF('S.D. Paste sheet'!AA1457="","",'S.D. Paste sheet'!AA1457)</f>
        <v/>
      </c>
      <c r="AB1457" s="20" t="str">
        <f>IF('S.D. Paste sheet'!AB1457="","",'S.D. Paste sheet'!AB1457)</f>
        <v/>
      </c>
      <c r="AC1457" s="20" t="str">
        <f>IF('S.D. Paste sheet'!AC1457="","",'S.D. Paste sheet'!AC1457)</f>
        <v/>
      </c>
      <c r="AD1457" s="20" t="str">
        <f>IF('S.D. Paste sheet'!AD1457="","",'S.D. Paste sheet'!AD1457)</f>
        <v/>
      </c>
      <c r="AE1457" s="28"/>
      <c r="AF1457" t="str">
        <f>IF(AK1457="","",IF(AK1457&gt;0,COUNT($AG$2:AG1457),""))</f>
        <v/>
      </c>
      <c r="AG1457" s="25" t="str">
        <f t="shared" si="707"/>
        <v/>
      </c>
      <c r="AH1457" s="25" t="str">
        <f t="shared" si="708"/>
        <v/>
      </c>
      <c r="AI1457" s="25" t="str">
        <f t="shared" si="709"/>
        <v/>
      </c>
      <c r="AJ1457" s="25" t="str">
        <f t="shared" si="710"/>
        <v/>
      </c>
      <c r="AK1457" s="25" t="str">
        <f t="shared" si="711"/>
        <v/>
      </c>
      <c r="AL1457" s="25" t="str">
        <f t="shared" si="712"/>
        <v/>
      </c>
      <c r="AM1457" s="25" t="str">
        <f t="shared" si="713"/>
        <v/>
      </c>
      <c r="AN1457" s="25" t="str">
        <f t="shared" si="714"/>
        <v/>
      </c>
      <c r="AO1457" s="25" t="str">
        <f t="shared" si="715"/>
        <v/>
      </c>
      <c r="AP1457" s="25" t="str">
        <f t="shared" si="716"/>
        <v/>
      </c>
      <c r="AQ1457" s="25" t="str">
        <f t="shared" si="717"/>
        <v/>
      </c>
      <c r="AR1457" s="25" t="str">
        <f t="shared" si="718"/>
        <v/>
      </c>
      <c r="AS1457" s="25" t="str">
        <f t="shared" si="719"/>
        <v/>
      </c>
      <c r="AT1457" s="25" t="str">
        <f t="shared" si="720"/>
        <v/>
      </c>
      <c r="AU1457" s="25" t="str">
        <f t="shared" si="721"/>
        <v/>
      </c>
      <c r="AV1457" s="25" t="str">
        <f t="shared" si="722"/>
        <v/>
      </c>
      <c r="AX1457" t="str">
        <f>IF(BC1457="","",IF(BC1457&gt;0,COUNT($AY$2:AY1457),""))</f>
        <v/>
      </c>
      <c r="AY1457" s="25" t="str">
        <f t="shared" si="723"/>
        <v/>
      </c>
      <c r="AZ1457" s="25" t="str">
        <f t="shared" si="724"/>
        <v/>
      </c>
      <c r="BA1457" s="25" t="str">
        <f t="shared" si="725"/>
        <v/>
      </c>
      <c r="BB1457" s="25" t="str">
        <f t="shared" si="726"/>
        <v/>
      </c>
      <c r="BC1457" s="25" t="str">
        <f t="shared" si="727"/>
        <v/>
      </c>
      <c r="BD1457" s="25" t="str">
        <f t="shared" si="728"/>
        <v/>
      </c>
      <c r="BE1457" s="25" t="str">
        <f t="shared" si="729"/>
        <v/>
      </c>
      <c r="BF1457" s="25" t="str">
        <f t="shared" si="730"/>
        <v/>
      </c>
      <c r="BG1457" s="25" t="str">
        <f t="shared" si="731"/>
        <v/>
      </c>
      <c r="BH1457" s="25" t="str">
        <f t="shared" si="732"/>
        <v/>
      </c>
      <c r="BI1457" s="25" t="str">
        <f t="shared" si="733"/>
        <v/>
      </c>
      <c r="BJ1457" s="25" t="str">
        <f t="shared" si="734"/>
        <v/>
      </c>
      <c r="BK1457" s="25" t="str">
        <f t="shared" si="735"/>
        <v/>
      </c>
      <c r="BL1457" s="25" t="str">
        <f t="shared" si="736"/>
        <v/>
      </c>
      <c r="BM1457" s="25" t="str">
        <f t="shared" si="737"/>
        <v/>
      </c>
      <c r="BN1457" s="25" t="str">
        <f t="shared" si="738"/>
        <v/>
      </c>
    </row>
    <row r="1458" spans="1:66" x14ac:dyDescent="0.25">
      <c r="A1458" s="20" t="str">
        <f>IF('S.D. Paste sheet'!A1458="","",'S.D. Paste sheet'!A1458)</f>
        <v/>
      </c>
      <c r="B1458" s="20" t="str">
        <f>IF('S.D. Paste sheet'!B1458="","",'S.D. Paste sheet'!B1458)</f>
        <v/>
      </c>
      <c r="C1458" s="20" t="str">
        <f>IF('S.D. Paste sheet'!C1458="","",'S.D. Paste sheet'!C1458)</f>
        <v/>
      </c>
      <c r="D1458" s="20" t="str">
        <f>IF('S.D. Paste sheet'!D1458="","",'S.D. Paste sheet'!D1458)</f>
        <v/>
      </c>
      <c r="E1458" s="20" t="str">
        <f>IF('S.D. Paste sheet'!E1458="","",UPPER('S.D. Paste sheet'!E1458))</f>
        <v/>
      </c>
      <c r="F1458" s="20" t="str">
        <f>IF('S.D. Paste sheet'!F1458="","",'S.D. Paste sheet'!F1458)</f>
        <v/>
      </c>
      <c r="G1458" s="20" t="str">
        <f>IF('S.D. Paste sheet'!G1458="","",UPPER('S.D. Paste sheet'!G1458))</f>
        <v/>
      </c>
      <c r="H1458" s="20" t="str">
        <f>IF('S.D. Paste sheet'!H1458="","",UPPER('S.D. Paste sheet'!H1458))</f>
        <v/>
      </c>
      <c r="I1458" s="20" t="str">
        <f>IF('S.D. Paste sheet'!I1458="","",'S.D. Paste sheet'!I1458)</f>
        <v/>
      </c>
      <c r="J1458" s="20" t="str">
        <f>IF('S.D. Paste sheet'!J1458="","",'S.D. Paste sheet'!J1458)</f>
        <v/>
      </c>
      <c r="K1458" s="20" t="str">
        <f>IF('S.D. Paste sheet'!K1458="","",'S.D. Paste sheet'!K1458)</f>
        <v/>
      </c>
      <c r="L1458" s="20" t="str">
        <f>IF('S.D. Paste sheet'!L1458="","",'S.D. Paste sheet'!L1458)</f>
        <v/>
      </c>
      <c r="M1458" s="20" t="str">
        <f>IF('S.D. Paste sheet'!M1458="","",'S.D. Paste sheet'!M1458)</f>
        <v/>
      </c>
      <c r="N1458" s="20" t="str">
        <f>IF('S.D. Paste sheet'!N1458="","",'S.D. Paste sheet'!N1458)</f>
        <v/>
      </c>
      <c r="O1458" s="20" t="str">
        <f>IF('S.D. Paste sheet'!O1458="","",'S.D. Paste sheet'!O1458)</f>
        <v/>
      </c>
      <c r="P1458" s="20" t="str">
        <f>IF('S.D. Paste sheet'!P1458="","",'S.D. Paste sheet'!P1458)</f>
        <v/>
      </c>
      <c r="Q1458" s="20" t="str">
        <f>IF('S.D. Paste sheet'!Q1458="","",'S.D. Paste sheet'!Q1458)</f>
        <v/>
      </c>
      <c r="R1458" s="20" t="str">
        <f>IF('S.D. Paste sheet'!R1458="","",'S.D. Paste sheet'!R1458)</f>
        <v/>
      </c>
      <c r="S1458" s="20" t="str">
        <f>IF('S.D. Paste sheet'!S1458="","",'S.D. Paste sheet'!S1458)</f>
        <v/>
      </c>
      <c r="T1458" s="20" t="str">
        <f>IF('S.D. Paste sheet'!T1458="","",'S.D. Paste sheet'!T1458)</f>
        <v/>
      </c>
      <c r="U1458" s="20" t="str">
        <f>IF('S.D. Paste sheet'!U1458="","",'S.D. Paste sheet'!U1458)</f>
        <v/>
      </c>
      <c r="V1458" s="20" t="str">
        <f>IF('S.D. Paste sheet'!V1458="","",'S.D. Paste sheet'!V1458)</f>
        <v/>
      </c>
      <c r="W1458" s="20" t="str">
        <f>IF('S.D. Paste sheet'!W1458="","",'S.D. Paste sheet'!W1458)</f>
        <v/>
      </c>
      <c r="X1458" s="20" t="str">
        <f>IF('S.D. Paste sheet'!X1458="","",'S.D. Paste sheet'!X1458)</f>
        <v/>
      </c>
      <c r="Y1458" s="20" t="str">
        <f>IF('S.D. Paste sheet'!Y1458="","",'S.D. Paste sheet'!Y1458)</f>
        <v/>
      </c>
      <c r="Z1458" s="20" t="str">
        <f>IF('S.D. Paste sheet'!Z1458="","",'S.D. Paste sheet'!Z1458)</f>
        <v/>
      </c>
      <c r="AA1458" s="20" t="str">
        <f>IF('S.D. Paste sheet'!AA1458="","",'S.D. Paste sheet'!AA1458)</f>
        <v/>
      </c>
      <c r="AB1458" s="20" t="str">
        <f>IF('S.D. Paste sheet'!AB1458="","",'S.D. Paste sheet'!AB1458)</f>
        <v/>
      </c>
      <c r="AC1458" s="20" t="str">
        <f>IF('S.D. Paste sheet'!AC1458="","",'S.D. Paste sheet'!AC1458)</f>
        <v/>
      </c>
      <c r="AD1458" s="20" t="str">
        <f>IF('S.D. Paste sheet'!AD1458="","",'S.D. Paste sheet'!AD1458)</f>
        <v/>
      </c>
      <c r="AE1458" s="28"/>
      <c r="AF1458" t="str">
        <f>IF(AK1458="","",IF(AK1458&gt;0,COUNT($AG$2:AG1458),""))</f>
        <v/>
      </c>
      <c r="AG1458" s="25" t="str">
        <f t="shared" si="707"/>
        <v/>
      </c>
      <c r="AH1458" s="25" t="str">
        <f t="shared" si="708"/>
        <v/>
      </c>
      <c r="AI1458" s="25" t="str">
        <f t="shared" si="709"/>
        <v/>
      </c>
      <c r="AJ1458" s="25" t="str">
        <f t="shared" si="710"/>
        <v/>
      </c>
      <c r="AK1458" s="25" t="str">
        <f t="shared" si="711"/>
        <v/>
      </c>
      <c r="AL1458" s="25" t="str">
        <f t="shared" si="712"/>
        <v/>
      </c>
      <c r="AM1458" s="25" t="str">
        <f t="shared" si="713"/>
        <v/>
      </c>
      <c r="AN1458" s="25" t="str">
        <f t="shared" si="714"/>
        <v/>
      </c>
      <c r="AO1458" s="25" t="str">
        <f t="shared" si="715"/>
        <v/>
      </c>
      <c r="AP1458" s="25" t="str">
        <f t="shared" si="716"/>
        <v/>
      </c>
      <c r="AQ1458" s="25" t="str">
        <f t="shared" si="717"/>
        <v/>
      </c>
      <c r="AR1458" s="25" t="str">
        <f t="shared" si="718"/>
        <v/>
      </c>
      <c r="AS1458" s="25" t="str">
        <f t="shared" si="719"/>
        <v/>
      </c>
      <c r="AT1458" s="25" t="str">
        <f t="shared" si="720"/>
        <v/>
      </c>
      <c r="AU1458" s="25" t="str">
        <f t="shared" si="721"/>
        <v/>
      </c>
      <c r="AV1458" s="25" t="str">
        <f t="shared" si="722"/>
        <v/>
      </c>
      <c r="AX1458" t="str">
        <f>IF(BC1458="","",IF(BC1458&gt;0,COUNT($AY$2:AY1458),""))</f>
        <v/>
      </c>
      <c r="AY1458" s="25" t="str">
        <f t="shared" si="723"/>
        <v/>
      </c>
      <c r="AZ1458" s="25" t="str">
        <f t="shared" si="724"/>
        <v/>
      </c>
      <c r="BA1458" s="25" t="str">
        <f t="shared" si="725"/>
        <v/>
      </c>
      <c r="BB1458" s="25" t="str">
        <f t="shared" si="726"/>
        <v/>
      </c>
      <c r="BC1458" s="25" t="str">
        <f t="shared" si="727"/>
        <v/>
      </c>
      <c r="BD1458" s="25" t="str">
        <f t="shared" si="728"/>
        <v/>
      </c>
      <c r="BE1458" s="25" t="str">
        <f t="shared" si="729"/>
        <v/>
      </c>
      <c r="BF1458" s="25" t="str">
        <f t="shared" si="730"/>
        <v/>
      </c>
      <c r="BG1458" s="25" t="str">
        <f t="shared" si="731"/>
        <v/>
      </c>
      <c r="BH1458" s="25" t="str">
        <f t="shared" si="732"/>
        <v/>
      </c>
      <c r="BI1458" s="25" t="str">
        <f t="shared" si="733"/>
        <v/>
      </c>
      <c r="BJ1458" s="25" t="str">
        <f t="shared" si="734"/>
        <v/>
      </c>
      <c r="BK1458" s="25" t="str">
        <f t="shared" si="735"/>
        <v/>
      </c>
      <c r="BL1458" s="25" t="str">
        <f t="shared" si="736"/>
        <v/>
      </c>
      <c r="BM1458" s="25" t="str">
        <f t="shared" si="737"/>
        <v/>
      </c>
      <c r="BN1458" s="25" t="str">
        <f t="shared" si="738"/>
        <v/>
      </c>
    </row>
    <row r="1459" spans="1:66" x14ac:dyDescent="0.25">
      <c r="A1459" s="20" t="str">
        <f>IF('S.D. Paste sheet'!A1459="","",'S.D. Paste sheet'!A1459)</f>
        <v/>
      </c>
      <c r="B1459" s="20" t="str">
        <f>IF('S.D. Paste sheet'!B1459="","",'S.D. Paste sheet'!B1459)</f>
        <v/>
      </c>
      <c r="C1459" s="20" t="str">
        <f>IF('S.D. Paste sheet'!C1459="","",'S.D. Paste sheet'!C1459)</f>
        <v/>
      </c>
      <c r="D1459" s="20" t="str">
        <f>IF('S.D. Paste sheet'!D1459="","",'S.D. Paste sheet'!D1459)</f>
        <v/>
      </c>
      <c r="E1459" s="20" t="str">
        <f>IF('S.D. Paste sheet'!E1459="","",UPPER('S.D. Paste sheet'!E1459))</f>
        <v/>
      </c>
      <c r="F1459" s="20" t="str">
        <f>IF('S.D. Paste sheet'!F1459="","",'S.D. Paste sheet'!F1459)</f>
        <v/>
      </c>
      <c r="G1459" s="20" t="str">
        <f>IF('S.D. Paste sheet'!G1459="","",UPPER('S.D. Paste sheet'!G1459))</f>
        <v/>
      </c>
      <c r="H1459" s="20" t="str">
        <f>IF('S.D. Paste sheet'!H1459="","",UPPER('S.D. Paste sheet'!H1459))</f>
        <v/>
      </c>
      <c r="I1459" s="20" t="str">
        <f>IF('S.D. Paste sheet'!I1459="","",'S.D. Paste sheet'!I1459)</f>
        <v/>
      </c>
      <c r="J1459" s="20" t="str">
        <f>IF('S.D. Paste sheet'!J1459="","",'S.D. Paste sheet'!J1459)</f>
        <v/>
      </c>
      <c r="K1459" s="20" t="str">
        <f>IF('S.D. Paste sheet'!K1459="","",'S.D. Paste sheet'!K1459)</f>
        <v/>
      </c>
      <c r="L1459" s="20" t="str">
        <f>IF('S.D. Paste sheet'!L1459="","",'S.D. Paste sheet'!L1459)</f>
        <v/>
      </c>
      <c r="M1459" s="20" t="str">
        <f>IF('S.D. Paste sheet'!M1459="","",'S.D. Paste sheet'!M1459)</f>
        <v/>
      </c>
      <c r="N1459" s="20" t="str">
        <f>IF('S.D. Paste sheet'!N1459="","",'S.D. Paste sheet'!N1459)</f>
        <v/>
      </c>
      <c r="O1459" s="20" t="str">
        <f>IF('S.D. Paste sheet'!O1459="","",'S.D. Paste sheet'!O1459)</f>
        <v/>
      </c>
      <c r="P1459" s="20" t="str">
        <f>IF('S.D. Paste sheet'!P1459="","",'S.D. Paste sheet'!P1459)</f>
        <v/>
      </c>
      <c r="Q1459" s="20" t="str">
        <f>IF('S.D. Paste sheet'!Q1459="","",'S.D. Paste sheet'!Q1459)</f>
        <v/>
      </c>
      <c r="R1459" s="20" t="str">
        <f>IF('S.D. Paste sheet'!R1459="","",'S.D. Paste sheet'!R1459)</f>
        <v/>
      </c>
      <c r="S1459" s="20" t="str">
        <f>IF('S.D. Paste sheet'!S1459="","",'S.D. Paste sheet'!S1459)</f>
        <v/>
      </c>
      <c r="T1459" s="20" t="str">
        <f>IF('S.D. Paste sheet'!T1459="","",'S.D. Paste sheet'!T1459)</f>
        <v/>
      </c>
      <c r="U1459" s="20" t="str">
        <f>IF('S.D. Paste sheet'!U1459="","",'S.D. Paste sheet'!U1459)</f>
        <v/>
      </c>
      <c r="V1459" s="20" t="str">
        <f>IF('S.D. Paste sheet'!V1459="","",'S.D. Paste sheet'!V1459)</f>
        <v/>
      </c>
      <c r="W1459" s="20" t="str">
        <f>IF('S.D. Paste sheet'!W1459="","",'S.D. Paste sheet'!W1459)</f>
        <v/>
      </c>
      <c r="X1459" s="20" t="str">
        <f>IF('S.D. Paste sheet'!X1459="","",'S.D. Paste sheet'!X1459)</f>
        <v/>
      </c>
      <c r="Y1459" s="20" t="str">
        <f>IF('S.D. Paste sheet'!Y1459="","",'S.D. Paste sheet'!Y1459)</f>
        <v/>
      </c>
      <c r="Z1459" s="20" t="str">
        <f>IF('S.D. Paste sheet'!Z1459="","",'S.D. Paste sheet'!Z1459)</f>
        <v/>
      </c>
      <c r="AA1459" s="20" t="str">
        <f>IF('S.D. Paste sheet'!AA1459="","",'S.D. Paste sheet'!AA1459)</f>
        <v/>
      </c>
      <c r="AB1459" s="20" t="str">
        <f>IF('S.D. Paste sheet'!AB1459="","",'S.D. Paste sheet'!AB1459)</f>
        <v/>
      </c>
      <c r="AC1459" s="20" t="str">
        <f>IF('S.D. Paste sheet'!AC1459="","",'S.D. Paste sheet'!AC1459)</f>
        <v/>
      </c>
      <c r="AD1459" s="20" t="str">
        <f>IF('S.D. Paste sheet'!AD1459="","",'S.D. Paste sheet'!AD1459)</f>
        <v/>
      </c>
      <c r="AE1459" s="28"/>
      <c r="AF1459" t="str">
        <f>IF(AK1459="","",IF(AK1459&gt;0,COUNT($AG$2:AG1459),""))</f>
        <v/>
      </c>
      <c r="AG1459" s="25" t="str">
        <f t="shared" si="707"/>
        <v/>
      </c>
      <c r="AH1459" s="25" t="str">
        <f t="shared" si="708"/>
        <v/>
      </c>
      <c r="AI1459" s="25" t="str">
        <f t="shared" si="709"/>
        <v/>
      </c>
      <c r="AJ1459" s="25" t="str">
        <f t="shared" si="710"/>
        <v/>
      </c>
      <c r="AK1459" s="25" t="str">
        <f t="shared" si="711"/>
        <v/>
      </c>
      <c r="AL1459" s="25" t="str">
        <f t="shared" si="712"/>
        <v/>
      </c>
      <c r="AM1459" s="25" t="str">
        <f t="shared" si="713"/>
        <v/>
      </c>
      <c r="AN1459" s="25" t="str">
        <f t="shared" si="714"/>
        <v/>
      </c>
      <c r="AO1459" s="25" t="str">
        <f t="shared" si="715"/>
        <v/>
      </c>
      <c r="AP1459" s="25" t="str">
        <f t="shared" si="716"/>
        <v/>
      </c>
      <c r="AQ1459" s="25" t="str">
        <f t="shared" si="717"/>
        <v/>
      </c>
      <c r="AR1459" s="25" t="str">
        <f t="shared" si="718"/>
        <v/>
      </c>
      <c r="AS1459" s="25" t="str">
        <f t="shared" si="719"/>
        <v/>
      </c>
      <c r="AT1459" s="25" t="str">
        <f t="shared" si="720"/>
        <v/>
      </c>
      <c r="AU1459" s="25" t="str">
        <f t="shared" si="721"/>
        <v/>
      </c>
      <c r="AV1459" s="25" t="str">
        <f t="shared" si="722"/>
        <v/>
      </c>
      <c r="AX1459" t="str">
        <f>IF(BC1459="","",IF(BC1459&gt;0,COUNT($AY$2:AY1459),""))</f>
        <v/>
      </c>
      <c r="AY1459" s="25" t="str">
        <f t="shared" si="723"/>
        <v/>
      </c>
      <c r="AZ1459" s="25" t="str">
        <f t="shared" si="724"/>
        <v/>
      </c>
      <c r="BA1459" s="25" t="str">
        <f t="shared" si="725"/>
        <v/>
      </c>
      <c r="BB1459" s="25" t="str">
        <f t="shared" si="726"/>
        <v/>
      </c>
      <c r="BC1459" s="25" t="str">
        <f t="shared" si="727"/>
        <v/>
      </c>
      <c r="BD1459" s="25" t="str">
        <f t="shared" si="728"/>
        <v/>
      </c>
      <c r="BE1459" s="25" t="str">
        <f t="shared" si="729"/>
        <v/>
      </c>
      <c r="BF1459" s="25" t="str">
        <f t="shared" si="730"/>
        <v/>
      </c>
      <c r="BG1459" s="25" t="str">
        <f t="shared" si="731"/>
        <v/>
      </c>
      <c r="BH1459" s="25" t="str">
        <f t="shared" si="732"/>
        <v/>
      </c>
      <c r="BI1459" s="25" t="str">
        <f t="shared" si="733"/>
        <v/>
      </c>
      <c r="BJ1459" s="25" t="str">
        <f t="shared" si="734"/>
        <v/>
      </c>
      <c r="BK1459" s="25" t="str">
        <f t="shared" si="735"/>
        <v/>
      </c>
      <c r="BL1459" s="25" t="str">
        <f t="shared" si="736"/>
        <v/>
      </c>
      <c r="BM1459" s="25" t="str">
        <f t="shared" si="737"/>
        <v/>
      </c>
      <c r="BN1459" s="25" t="str">
        <f t="shared" si="738"/>
        <v/>
      </c>
    </row>
    <row r="1460" spans="1:66" x14ac:dyDescent="0.25">
      <c r="A1460" s="20" t="str">
        <f>IF('S.D. Paste sheet'!A1460="","",'S.D. Paste sheet'!A1460)</f>
        <v/>
      </c>
      <c r="B1460" s="20" t="str">
        <f>IF('S.D. Paste sheet'!B1460="","",'S.D. Paste sheet'!B1460)</f>
        <v/>
      </c>
      <c r="C1460" s="20" t="str">
        <f>IF('S.D. Paste sheet'!C1460="","",'S.D. Paste sheet'!C1460)</f>
        <v/>
      </c>
      <c r="D1460" s="20" t="str">
        <f>IF('S.D. Paste sheet'!D1460="","",'S.D. Paste sheet'!D1460)</f>
        <v/>
      </c>
      <c r="E1460" s="20" t="str">
        <f>IF('S.D. Paste sheet'!E1460="","",UPPER('S.D. Paste sheet'!E1460))</f>
        <v/>
      </c>
      <c r="F1460" s="20" t="str">
        <f>IF('S.D. Paste sheet'!F1460="","",'S.D. Paste sheet'!F1460)</f>
        <v/>
      </c>
      <c r="G1460" s="20" t="str">
        <f>IF('S.D. Paste sheet'!G1460="","",UPPER('S.D. Paste sheet'!G1460))</f>
        <v/>
      </c>
      <c r="H1460" s="20" t="str">
        <f>IF('S.D. Paste sheet'!H1460="","",UPPER('S.D. Paste sheet'!H1460))</f>
        <v/>
      </c>
      <c r="I1460" s="20" t="str">
        <f>IF('S.D. Paste sheet'!I1460="","",'S.D. Paste sheet'!I1460)</f>
        <v/>
      </c>
      <c r="J1460" s="20" t="str">
        <f>IF('S.D. Paste sheet'!J1460="","",'S.D. Paste sheet'!J1460)</f>
        <v/>
      </c>
      <c r="K1460" s="20" t="str">
        <f>IF('S.D. Paste sheet'!K1460="","",'S.D. Paste sheet'!K1460)</f>
        <v/>
      </c>
      <c r="L1460" s="20" t="str">
        <f>IF('S.D. Paste sheet'!L1460="","",'S.D. Paste sheet'!L1460)</f>
        <v/>
      </c>
      <c r="M1460" s="20" t="str">
        <f>IF('S.D. Paste sheet'!M1460="","",'S.D. Paste sheet'!M1460)</f>
        <v/>
      </c>
      <c r="N1460" s="20" t="str">
        <f>IF('S.D. Paste sheet'!N1460="","",'S.D. Paste sheet'!N1460)</f>
        <v/>
      </c>
      <c r="O1460" s="20" t="str">
        <f>IF('S.D. Paste sheet'!O1460="","",'S.D. Paste sheet'!O1460)</f>
        <v/>
      </c>
      <c r="P1460" s="20" t="str">
        <f>IF('S.D. Paste sheet'!P1460="","",'S.D. Paste sheet'!P1460)</f>
        <v/>
      </c>
      <c r="Q1460" s="20" t="str">
        <f>IF('S.D. Paste sheet'!Q1460="","",'S.D. Paste sheet'!Q1460)</f>
        <v/>
      </c>
      <c r="R1460" s="20" t="str">
        <f>IF('S.D. Paste sheet'!R1460="","",'S.D. Paste sheet'!R1460)</f>
        <v/>
      </c>
      <c r="S1460" s="20" t="str">
        <f>IF('S.D. Paste sheet'!S1460="","",'S.D. Paste sheet'!S1460)</f>
        <v/>
      </c>
      <c r="T1460" s="20" t="str">
        <f>IF('S.D. Paste sheet'!T1460="","",'S.D. Paste sheet'!T1460)</f>
        <v/>
      </c>
      <c r="U1460" s="20" t="str">
        <f>IF('S.D. Paste sheet'!U1460="","",'S.D. Paste sheet'!U1460)</f>
        <v/>
      </c>
      <c r="V1460" s="20" t="str">
        <f>IF('S.D. Paste sheet'!V1460="","",'S.D. Paste sheet'!V1460)</f>
        <v/>
      </c>
      <c r="W1460" s="20" t="str">
        <f>IF('S.D. Paste sheet'!W1460="","",'S.D. Paste sheet'!W1460)</f>
        <v/>
      </c>
      <c r="X1460" s="20" t="str">
        <f>IF('S.D. Paste sheet'!X1460="","",'S.D. Paste sheet'!X1460)</f>
        <v/>
      </c>
      <c r="Y1460" s="20" t="str">
        <f>IF('S.D. Paste sheet'!Y1460="","",'S.D. Paste sheet'!Y1460)</f>
        <v/>
      </c>
      <c r="Z1460" s="20" t="str">
        <f>IF('S.D. Paste sheet'!Z1460="","",'S.D. Paste sheet'!Z1460)</f>
        <v/>
      </c>
      <c r="AA1460" s="20" t="str">
        <f>IF('S.D. Paste sheet'!AA1460="","",'S.D. Paste sheet'!AA1460)</f>
        <v/>
      </c>
      <c r="AB1460" s="20" t="str">
        <f>IF('S.D. Paste sheet'!AB1460="","",'S.D. Paste sheet'!AB1460)</f>
        <v/>
      </c>
      <c r="AC1460" s="20" t="str">
        <f>IF('S.D. Paste sheet'!AC1460="","",'S.D. Paste sheet'!AC1460)</f>
        <v/>
      </c>
      <c r="AD1460" s="20" t="str">
        <f>IF('S.D. Paste sheet'!AD1460="","",'S.D. Paste sheet'!AD1460)</f>
        <v/>
      </c>
      <c r="AE1460" s="28"/>
      <c r="AF1460" t="str">
        <f>IF(AK1460="","",IF(AK1460&gt;0,COUNT($AG$2:AG1460),""))</f>
        <v/>
      </c>
      <c r="AG1460" s="25" t="str">
        <f t="shared" si="707"/>
        <v/>
      </c>
      <c r="AH1460" s="25" t="str">
        <f t="shared" si="708"/>
        <v/>
      </c>
      <c r="AI1460" s="25" t="str">
        <f t="shared" si="709"/>
        <v/>
      </c>
      <c r="AJ1460" s="25" t="str">
        <f t="shared" si="710"/>
        <v/>
      </c>
      <c r="AK1460" s="25" t="str">
        <f t="shared" si="711"/>
        <v/>
      </c>
      <c r="AL1460" s="25" t="str">
        <f t="shared" si="712"/>
        <v/>
      </c>
      <c r="AM1460" s="25" t="str">
        <f t="shared" si="713"/>
        <v/>
      </c>
      <c r="AN1460" s="25" t="str">
        <f t="shared" si="714"/>
        <v/>
      </c>
      <c r="AO1460" s="25" t="str">
        <f t="shared" si="715"/>
        <v/>
      </c>
      <c r="AP1460" s="25" t="str">
        <f t="shared" si="716"/>
        <v/>
      </c>
      <c r="AQ1460" s="25" t="str">
        <f t="shared" si="717"/>
        <v/>
      </c>
      <c r="AR1460" s="25" t="str">
        <f t="shared" si="718"/>
        <v/>
      </c>
      <c r="AS1460" s="25" t="str">
        <f t="shared" si="719"/>
        <v/>
      </c>
      <c r="AT1460" s="25" t="str">
        <f t="shared" si="720"/>
        <v/>
      </c>
      <c r="AU1460" s="25" t="str">
        <f t="shared" si="721"/>
        <v/>
      </c>
      <c r="AV1460" s="25" t="str">
        <f t="shared" si="722"/>
        <v/>
      </c>
      <c r="AX1460" t="str">
        <f>IF(BC1460="","",IF(BC1460&gt;0,COUNT($AY$2:AY1460),""))</f>
        <v/>
      </c>
      <c r="AY1460" s="25" t="str">
        <f t="shared" si="723"/>
        <v/>
      </c>
      <c r="AZ1460" s="25" t="str">
        <f t="shared" si="724"/>
        <v/>
      </c>
      <c r="BA1460" s="25" t="str">
        <f t="shared" si="725"/>
        <v/>
      </c>
      <c r="BB1460" s="25" t="str">
        <f t="shared" si="726"/>
        <v/>
      </c>
      <c r="BC1460" s="25" t="str">
        <f t="shared" si="727"/>
        <v/>
      </c>
      <c r="BD1460" s="25" t="str">
        <f t="shared" si="728"/>
        <v/>
      </c>
      <c r="BE1460" s="25" t="str">
        <f t="shared" si="729"/>
        <v/>
      </c>
      <c r="BF1460" s="25" t="str">
        <f t="shared" si="730"/>
        <v/>
      </c>
      <c r="BG1460" s="25" t="str">
        <f t="shared" si="731"/>
        <v/>
      </c>
      <c r="BH1460" s="25" t="str">
        <f t="shared" si="732"/>
        <v/>
      </c>
      <c r="BI1460" s="25" t="str">
        <f t="shared" si="733"/>
        <v/>
      </c>
      <c r="BJ1460" s="25" t="str">
        <f t="shared" si="734"/>
        <v/>
      </c>
      <c r="BK1460" s="25" t="str">
        <f t="shared" si="735"/>
        <v/>
      </c>
      <c r="BL1460" s="25" t="str">
        <f t="shared" si="736"/>
        <v/>
      </c>
      <c r="BM1460" s="25" t="str">
        <f t="shared" si="737"/>
        <v/>
      </c>
      <c r="BN1460" s="25" t="str">
        <f t="shared" si="738"/>
        <v/>
      </c>
    </row>
    <row r="1461" spans="1:66" x14ac:dyDescent="0.25">
      <c r="A1461" s="20" t="str">
        <f>IF('S.D. Paste sheet'!A1461="","",'S.D. Paste sheet'!A1461)</f>
        <v/>
      </c>
      <c r="B1461" s="20" t="str">
        <f>IF('S.D. Paste sheet'!B1461="","",'S.D. Paste sheet'!B1461)</f>
        <v/>
      </c>
      <c r="C1461" s="20" t="str">
        <f>IF('S.D. Paste sheet'!C1461="","",'S.D. Paste sheet'!C1461)</f>
        <v/>
      </c>
      <c r="D1461" s="20" t="str">
        <f>IF('S.D. Paste sheet'!D1461="","",'S.D. Paste sheet'!D1461)</f>
        <v/>
      </c>
      <c r="E1461" s="20" t="str">
        <f>IF('S.D. Paste sheet'!E1461="","",UPPER('S.D. Paste sheet'!E1461))</f>
        <v/>
      </c>
      <c r="F1461" s="20" t="str">
        <f>IF('S.D. Paste sheet'!F1461="","",'S.D. Paste sheet'!F1461)</f>
        <v/>
      </c>
      <c r="G1461" s="20" t="str">
        <f>IF('S.D. Paste sheet'!G1461="","",UPPER('S.D. Paste sheet'!G1461))</f>
        <v/>
      </c>
      <c r="H1461" s="20" t="str">
        <f>IF('S.D. Paste sheet'!H1461="","",UPPER('S.D. Paste sheet'!H1461))</f>
        <v/>
      </c>
      <c r="I1461" s="20" t="str">
        <f>IF('S.D. Paste sheet'!I1461="","",'S.D. Paste sheet'!I1461)</f>
        <v/>
      </c>
      <c r="J1461" s="20" t="str">
        <f>IF('S.D. Paste sheet'!J1461="","",'S.D. Paste sheet'!J1461)</f>
        <v/>
      </c>
      <c r="K1461" s="20" t="str">
        <f>IF('S.D. Paste sheet'!K1461="","",'S.D. Paste sheet'!K1461)</f>
        <v/>
      </c>
      <c r="L1461" s="20" t="str">
        <f>IF('S.D. Paste sheet'!L1461="","",'S.D. Paste sheet'!L1461)</f>
        <v/>
      </c>
      <c r="M1461" s="20" t="str">
        <f>IF('S.D. Paste sheet'!M1461="","",'S.D. Paste sheet'!M1461)</f>
        <v/>
      </c>
      <c r="N1461" s="20" t="str">
        <f>IF('S.D. Paste sheet'!N1461="","",'S.D. Paste sheet'!N1461)</f>
        <v/>
      </c>
      <c r="O1461" s="20" t="str">
        <f>IF('S.D. Paste sheet'!O1461="","",'S.D. Paste sheet'!O1461)</f>
        <v/>
      </c>
      <c r="P1461" s="20" t="str">
        <f>IF('S.D. Paste sheet'!P1461="","",'S.D. Paste sheet'!P1461)</f>
        <v/>
      </c>
      <c r="Q1461" s="20" t="str">
        <f>IF('S.D. Paste sheet'!Q1461="","",'S.D. Paste sheet'!Q1461)</f>
        <v/>
      </c>
      <c r="R1461" s="20" t="str">
        <f>IF('S.D. Paste sheet'!R1461="","",'S.D. Paste sheet'!R1461)</f>
        <v/>
      </c>
      <c r="S1461" s="20" t="str">
        <f>IF('S.D. Paste sheet'!S1461="","",'S.D. Paste sheet'!S1461)</f>
        <v/>
      </c>
      <c r="T1461" s="20" t="str">
        <f>IF('S.D. Paste sheet'!T1461="","",'S.D. Paste sheet'!T1461)</f>
        <v/>
      </c>
      <c r="U1461" s="20" t="str">
        <f>IF('S.D. Paste sheet'!U1461="","",'S.D. Paste sheet'!U1461)</f>
        <v/>
      </c>
      <c r="V1461" s="20" t="str">
        <f>IF('S.D. Paste sheet'!V1461="","",'S.D. Paste sheet'!V1461)</f>
        <v/>
      </c>
      <c r="W1461" s="20" t="str">
        <f>IF('S.D. Paste sheet'!W1461="","",'S.D. Paste sheet'!W1461)</f>
        <v/>
      </c>
      <c r="X1461" s="20" t="str">
        <f>IF('S.D. Paste sheet'!X1461="","",'S.D. Paste sheet'!X1461)</f>
        <v/>
      </c>
      <c r="Y1461" s="20" t="str">
        <f>IF('S.D. Paste sheet'!Y1461="","",'S.D. Paste sheet'!Y1461)</f>
        <v/>
      </c>
      <c r="Z1461" s="20" t="str">
        <f>IF('S.D. Paste sheet'!Z1461="","",'S.D. Paste sheet'!Z1461)</f>
        <v/>
      </c>
      <c r="AA1461" s="20" t="str">
        <f>IF('S.D. Paste sheet'!AA1461="","",'S.D. Paste sheet'!AA1461)</f>
        <v/>
      </c>
      <c r="AB1461" s="20" t="str">
        <f>IF('S.D. Paste sheet'!AB1461="","",'S.D. Paste sheet'!AB1461)</f>
        <v/>
      </c>
      <c r="AC1461" s="20" t="str">
        <f>IF('S.D. Paste sheet'!AC1461="","",'S.D. Paste sheet'!AC1461)</f>
        <v/>
      </c>
      <c r="AD1461" s="20" t="str">
        <f>IF('S.D. Paste sheet'!AD1461="","",'S.D. Paste sheet'!AD1461)</f>
        <v/>
      </c>
      <c r="AE1461" s="28"/>
      <c r="AF1461" t="str">
        <f>IF(AK1461="","",IF(AK1461&gt;0,COUNT($AG$2:AG1461),""))</f>
        <v/>
      </c>
      <c r="AG1461" s="25" t="str">
        <f t="shared" si="707"/>
        <v/>
      </c>
      <c r="AH1461" s="25" t="str">
        <f t="shared" si="708"/>
        <v/>
      </c>
      <c r="AI1461" s="25" t="str">
        <f t="shared" si="709"/>
        <v/>
      </c>
      <c r="AJ1461" s="25" t="str">
        <f t="shared" si="710"/>
        <v/>
      </c>
      <c r="AK1461" s="25" t="str">
        <f t="shared" si="711"/>
        <v/>
      </c>
      <c r="AL1461" s="25" t="str">
        <f t="shared" si="712"/>
        <v/>
      </c>
      <c r="AM1461" s="25" t="str">
        <f t="shared" si="713"/>
        <v/>
      </c>
      <c r="AN1461" s="25" t="str">
        <f t="shared" si="714"/>
        <v/>
      </c>
      <c r="AO1461" s="25" t="str">
        <f t="shared" si="715"/>
        <v/>
      </c>
      <c r="AP1461" s="25" t="str">
        <f t="shared" si="716"/>
        <v/>
      </c>
      <c r="AQ1461" s="25" t="str">
        <f t="shared" si="717"/>
        <v/>
      </c>
      <c r="AR1461" s="25" t="str">
        <f t="shared" si="718"/>
        <v/>
      </c>
      <c r="AS1461" s="25" t="str">
        <f t="shared" si="719"/>
        <v/>
      </c>
      <c r="AT1461" s="25" t="str">
        <f t="shared" si="720"/>
        <v/>
      </c>
      <c r="AU1461" s="25" t="str">
        <f t="shared" si="721"/>
        <v/>
      </c>
      <c r="AV1461" s="25" t="str">
        <f t="shared" si="722"/>
        <v/>
      </c>
      <c r="AX1461" t="str">
        <f>IF(BC1461="","",IF(BC1461&gt;0,COUNT($AY$2:AY1461),""))</f>
        <v/>
      </c>
      <c r="AY1461" s="25" t="str">
        <f t="shared" si="723"/>
        <v/>
      </c>
      <c r="AZ1461" s="25" t="str">
        <f t="shared" si="724"/>
        <v/>
      </c>
      <c r="BA1461" s="25" t="str">
        <f t="shared" si="725"/>
        <v/>
      </c>
      <c r="BB1461" s="25" t="str">
        <f t="shared" si="726"/>
        <v/>
      </c>
      <c r="BC1461" s="25" t="str">
        <f t="shared" si="727"/>
        <v/>
      </c>
      <c r="BD1461" s="25" t="str">
        <f t="shared" si="728"/>
        <v/>
      </c>
      <c r="BE1461" s="25" t="str">
        <f t="shared" si="729"/>
        <v/>
      </c>
      <c r="BF1461" s="25" t="str">
        <f t="shared" si="730"/>
        <v/>
      </c>
      <c r="BG1461" s="25" t="str">
        <f t="shared" si="731"/>
        <v/>
      </c>
      <c r="BH1461" s="25" t="str">
        <f t="shared" si="732"/>
        <v/>
      </c>
      <c r="BI1461" s="25" t="str">
        <f t="shared" si="733"/>
        <v/>
      </c>
      <c r="BJ1461" s="25" t="str">
        <f t="shared" si="734"/>
        <v/>
      </c>
      <c r="BK1461" s="25" t="str">
        <f t="shared" si="735"/>
        <v/>
      </c>
      <c r="BL1461" s="25" t="str">
        <f t="shared" si="736"/>
        <v/>
      </c>
      <c r="BM1461" s="25" t="str">
        <f t="shared" si="737"/>
        <v/>
      </c>
      <c r="BN1461" s="25" t="str">
        <f t="shared" si="738"/>
        <v/>
      </c>
    </row>
    <row r="1462" spans="1:66" x14ac:dyDescent="0.25">
      <c r="A1462" s="20" t="str">
        <f>IF('S.D. Paste sheet'!A1462="","",'S.D. Paste sheet'!A1462)</f>
        <v/>
      </c>
      <c r="B1462" s="20" t="str">
        <f>IF('S.D. Paste sheet'!B1462="","",'S.D. Paste sheet'!B1462)</f>
        <v/>
      </c>
      <c r="C1462" s="20" t="str">
        <f>IF('S.D. Paste sheet'!C1462="","",'S.D. Paste sheet'!C1462)</f>
        <v/>
      </c>
      <c r="D1462" s="20" t="str">
        <f>IF('S.D. Paste sheet'!D1462="","",'S.D. Paste sheet'!D1462)</f>
        <v/>
      </c>
      <c r="E1462" s="20" t="str">
        <f>IF('S.D. Paste sheet'!E1462="","",UPPER('S.D. Paste sheet'!E1462))</f>
        <v/>
      </c>
      <c r="F1462" s="20" t="str">
        <f>IF('S.D. Paste sheet'!F1462="","",'S.D. Paste sheet'!F1462)</f>
        <v/>
      </c>
      <c r="G1462" s="20" t="str">
        <f>IF('S.D. Paste sheet'!G1462="","",UPPER('S.D. Paste sheet'!G1462))</f>
        <v/>
      </c>
      <c r="H1462" s="20" t="str">
        <f>IF('S.D. Paste sheet'!H1462="","",UPPER('S.D. Paste sheet'!H1462))</f>
        <v/>
      </c>
      <c r="I1462" s="20" t="str">
        <f>IF('S.D. Paste sheet'!I1462="","",'S.D. Paste sheet'!I1462)</f>
        <v/>
      </c>
      <c r="J1462" s="20" t="str">
        <f>IF('S.D. Paste sheet'!J1462="","",'S.D. Paste sheet'!J1462)</f>
        <v/>
      </c>
      <c r="K1462" s="20" t="str">
        <f>IF('S.D. Paste sheet'!K1462="","",'S.D. Paste sheet'!K1462)</f>
        <v/>
      </c>
      <c r="L1462" s="20" t="str">
        <f>IF('S.D. Paste sheet'!L1462="","",'S.D. Paste sheet'!L1462)</f>
        <v/>
      </c>
      <c r="M1462" s="20" t="str">
        <f>IF('S.D. Paste sheet'!M1462="","",'S.D. Paste sheet'!M1462)</f>
        <v/>
      </c>
      <c r="N1462" s="20" t="str">
        <f>IF('S.D. Paste sheet'!N1462="","",'S.D. Paste sheet'!N1462)</f>
        <v/>
      </c>
      <c r="O1462" s="20" t="str">
        <f>IF('S.D. Paste sheet'!O1462="","",'S.D. Paste sheet'!O1462)</f>
        <v/>
      </c>
      <c r="P1462" s="20" t="str">
        <f>IF('S.D. Paste sheet'!P1462="","",'S.D. Paste sheet'!P1462)</f>
        <v/>
      </c>
      <c r="Q1462" s="20" t="str">
        <f>IF('S.D. Paste sheet'!Q1462="","",'S.D. Paste sheet'!Q1462)</f>
        <v/>
      </c>
      <c r="R1462" s="20" t="str">
        <f>IF('S.D. Paste sheet'!R1462="","",'S.D. Paste sheet'!R1462)</f>
        <v/>
      </c>
      <c r="S1462" s="20" t="str">
        <f>IF('S.D. Paste sheet'!S1462="","",'S.D. Paste sheet'!S1462)</f>
        <v/>
      </c>
      <c r="T1462" s="20" t="str">
        <f>IF('S.D. Paste sheet'!T1462="","",'S.D. Paste sheet'!T1462)</f>
        <v/>
      </c>
      <c r="U1462" s="20" t="str">
        <f>IF('S.D. Paste sheet'!U1462="","",'S.D. Paste sheet'!U1462)</f>
        <v/>
      </c>
      <c r="V1462" s="20" t="str">
        <f>IF('S.D. Paste sheet'!V1462="","",'S.D. Paste sheet'!V1462)</f>
        <v/>
      </c>
      <c r="W1462" s="20" t="str">
        <f>IF('S.D. Paste sheet'!W1462="","",'S.D. Paste sheet'!W1462)</f>
        <v/>
      </c>
      <c r="X1462" s="20" t="str">
        <f>IF('S.D. Paste sheet'!X1462="","",'S.D. Paste sheet'!X1462)</f>
        <v/>
      </c>
      <c r="Y1462" s="20" t="str">
        <f>IF('S.D. Paste sheet'!Y1462="","",'S.D. Paste sheet'!Y1462)</f>
        <v/>
      </c>
      <c r="Z1462" s="20" t="str">
        <f>IF('S.D. Paste sheet'!Z1462="","",'S.D. Paste sheet'!Z1462)</f>
        <v/>
      </c>
      <c r="AA1462" s="20" t="str">
        <f>IF('S.D. Paste sheet'!AA1462="","",'S.D. Paste sheet'!AA1462)</f>
        <v/>
      </c>
      <c r="AB1462" s="20" t="str">
        <f>IF('S.D. Paste sheet'!AB1462="","",'S.D. Paste sheet'!AB1462)</f>
        <v/>
      </c>
      <c r="AC1462" s="20" t="str">
        <f>IF('S.D. Paste sheet'!AC1462="","",'S.D. Paste sheet'!AC1462)</f>
        <v/>
      </c>
      <c r="AD1462" s="20" t="str">
        <f>IF('S.D. Paste sheet'!AD1462="","",'S.D. Paste sheet'!AD1462)</f>
        <v/>
      </c>
      <c r="AE1462" s="28"/>
      <c r="AF1462" t="str">
        <f>IF(AK1462="","",IF(AK1462&gt;0,COUNT($AG$2:AG1462),""))</f>
        <v/>
      </c>
      <c r="AG1462" s="25" t="str">
        <f t="shared" si="707"/>
        <v/>
      </c>
      <c r="AH1462" s="25" t="str">
        <f t="shared" si="708"/>
        <v/>
      </c>
      <c r="AI1462" s="25" t="str">
        <f t="shared" si="709"/>
        <v/>
      </c>
      <c r="AJ1462" s="25" t="str">
        <f t="shared" si="710"/>
        <v/>
      </c>
      <c r="AK1462" s="25" t="str">
        <f t="shared" si="711"/>
        <v/>
      </c>
      <c r="AL1462" s="25" t="str">
        <f t="shared" si="712"/>
        <v/>
      </c>
      <c r="AM1462" s="25" t="str">
        <f t="shared" si="713"/>
        <v/>
      </c>
      <c r="AN1462" s="25" t="str">
        <f t="shared" si="714"/>
        <v/>
      </c>
      <c r="AO1462" s="25" t="str">
        <f t="shared" si="715"/>
        <v/>
      </c>
      <c r="AP1462" s="25" t="str">
        <f t="shared" si="716"/>
        <v/>
      </c>
      <c r="AQ1462" s="25" t="str">
        <f t="shared" si="717"/>
        <v/>
      </c>
      <c r="AR1462" s="25" t="str">
        <f t="shared" si="718"/>
        <v/>
      </c>
      <c r="AS1462" s="25" t="str">
        <f t="shared" si="719"/>
        <v/>
      </c>
      <c r="AT1462" s="25" t="str">
        <f t="shared" si="720"/>
        <v/>
      </c>
      <c r="AU1462" s="25" t="str">
        <f t="shared" si="721"/>
        <v/>
      </c>
      <c r="AV1462" s="25" t="str">
        <f t="shared" si="722"/>
        <v/>
      </c>
      <c r="AX1462" t="str">
        <f>IF(BC1462="","",IF(BC1462&gt;0,COUNT($AY$2:AY1462),""))</f>
        <v/>
      </c>
      <c r="AY1462" s="25" t="str">
        <f t="shared" si="723"/>
        <v/>
      </c>
      <c r="AZ1462" s="25" t="str">
        <f t="shared" si="724"/>
        <v/>
      </c>
      <c r="BA1462" s="25" t="str">
        <f t="shared" si="725"/>
        <v/>
      </c>
      <c r="BB1462" s="25" t="str">
        <f t="shared" si="726"/>
        <v/>
      </c>
      <c r="BC1462" s="25" t="str">
        <f t="shared" si="727"/>
        <v/>
      </c>
      <c r="BD1462" s="25" t="str">
        <f t="shared" si="728"/>
        <v/>
      </c>
      <c r="BE1462" s="25" t="str">
        <f t="shared" si="729"/>
        <v/>
      </c>
      <c r="BF1462" s="25" t="str">
        <f t="shared" si="730"/>
        <v/>
      </c>
      <c r="BG1462" s="25" t="str">
        <f t="shared" si="731"/>
        <v/>
      </c>
      <c r="BH1462" s="25" t="str">
        <f t="shared" si="732"/>
        <v/>
      </c>
      <c r="BI1462" s="25" t="str">
        <f t="shared" si="733"/>
        <v/>
      </c>
      <c r="BJ1462" s="25" t="str">
        <f t="shared" si="734"/>
        <v/>
      </c>
      <c r="BK1462" s="25" t="str">
        <f t="shared" si="735"/>
        <v/>
      </c>
      <c r="BL1462" s="25" t="str">
        <f t="shared" si="736"/>
        <v/>
      </c>
      <c r="BM1462" s="25" t="str">
        <f t="shared" si="737"/>
        <v/>
      </c>
      <c r="BN1462" s="25" t="str">
        <f t="shared" si="738"/>
        <v/>
      </c>
    </row>
    <row r="1463" spans="1:66" x14ac:dyDescent="0.25">
      <c r="A1463" s="20" t="str">
        <f>IF('S.D. Paste sheet'!A1463="","",'S.D. Paste sheet'!A1463)</f>
        <v/>
      </c>
      <c r="B1463" s="20" t="str">
        <f>IF('S.D. Paste sheet'!B1463="","",'S.D. Paste sheet'!B1463)</f>
        <v/>
      </c>
      <c r="C1463" s="20" t="str">
        <f>IF('S.D. Paste sheet'!C1463="","",'S.D. Paste sheet'!C1463)</f>
        <v/>
      </c>
      <c r="D1463" s="20" t="str">
        <f>IF('S.D. Paste sheet'!D1463="","",'S.D. Paste sheet'!D1463)</f>
        <v/>
      </c>
      <c r="E1463" s="20" t="str">
        <f>IF('S.D. Paste sheet'!E1463="","",UPPER('S.D. Paste sheet'!E1463))</f>
        <v/>
      </c>
      <c r="F1463" s="20" t="str">
        <f>IF('S.D. Paste sheet'!F1463="","",'S.D. Paste sheet'!F1463)</f>
        <v/>
      </c>
      <c r="G1463" s="20" t="str">
        <f>IF('S.D. Paste sheet'!G1463="","",UPPER('S.D. Paste sheet'!G1463))</f>
        <v/>
      </c>
      <c r="H1463" s="20" t="str">
        <f>IF('S.D. Paste sheet'!H1463="","",UPPER('S.D. Paste sheet'!H1463))</f>
        <v/>
      </c>
      <c r="I1463" s="20" t="str">
        <f>IF('S.D. Paste sheet'!I1463="","",'S.D. Paste sheet'!I1463)</f>
        <v/>
      </c>
      <c r="J1463" s="20" t="str">
        <f>IF('S.D. Paste sheet'!J1463="","",'S.D. Paste sheet'!J1463)</f>
        <v/>
      </c>
      <c r="K1463" s="20" t="str">
        <f>IF('S.D. Paste sheet'!K1463="","",'S.D. Paste sheet'!K1463)</f>
        <v/>
      </c>
      <c r="L1463" s="20" t="str">
        <f>IF('S.D. Paste sheet'!L1463="","",'S.D. Paste sheet'!L1463)</f>
        <v/>
      </c>
      <c r="M1463" s="20" t="str">
        <f>IF('S.D. Paste sheet'!M1463="","",'S.D. Paste sheet'!M1463)</f>
        <v/>
      </c>
      <c r="N1463" s="20" t="str">
        <f>IF('S.D. Paste sheet'!N1463="","",'S.D. Paste sheet'!N1463)</f>
        <v/>
      </c>
      <c r="O1463" s="20" t="str">
        <f>IF('S.D. Paste sheet'!O1463="","",'S.D. Paste sheet'!O1463)</f>
        <v/>
      </c>
      <c r="P1463" s="20" t="str">
        <f>IF('S.D. Paste sheet'!P1463="","",'S.D. Paste sheet'!P1463)</f>
        <v/>
      </c>
      <c r="Q1463" s="20" t="str">
        <f>IF('S.D. Paste sheet'!Q1463="","",'S.D. Paste sheet'!Q1463)</f>
        <v/>
      </c>
      <c r="R1463" s="20" t="str">
        <f>IF('S.D. Paste sheet'!R1463="","",'S.D. Paste sheet'!R1463)</f>
        <v/>
      </c>
      <c r="S1463" s="20" t="str">
        <f>IF('S.D. Paste sheet'!S1463="","",'S.D. Paste sheet'!S1463)</f>
        <v/>
      </c>
      <c r="T1463" s="20" t="str">
        <f>IF('S.D. Paste sheet'!T1463="","",'S.D. Paste sheet'!T1463)</f>
        <v/>
      </c>
      <c r="U1463" s="20" t="str">
        <f>IF('S.D. Paste sheet'!U1463="","",'S.D. Paste sheet'!U1463)</f>
        <v/>
      </c>
      <c r="V1463" s="20" t="str">
        <f>IF('S.D. Paste sheet'!V1463="","",'S.D. Paste sheet'!V1463)</f>
        <v/>
      </c>
      <c r="W1463" s="20" t="str">
        <f>IF('S.D. Paste sheet'!W1463="","",'S.D. Paste sheet'!W1463)</f>
        <v/>
      </c>
      <c r="X1463" s="20" t="str">
        <f>IF('S.D. Paste sheet'!X1463="","",'S.D. Paste sheet'!X1463)</f>
        <v/>
      </c>
      <c r="Y1463" s="20" t="str">
        <f>IF('S.D. Paste sheet'!Y1463="","",'S.D. Paste sheet'!Y1463)</f>
        <v/>
      </c>
      <c r="Z1463" s="20" t="str">
        <f>IF('S.D. Paste sheet'!Z1463="","",'S.D. Paste sheet'!Z1463)</f>
        <v/>
      </c>
      <c r="AA1463" s="20" t="str">
        <f>IF('S.D. Paste sheet'!AA1463="","",'S.D. Paste sheet'!AA1463)</f>
        <v/>
      </c>
      <c r="AB1463" s="20" t="str">
        <f>IF('S.D. Paste sheet'!AB1463="","",'S.D. Paste sheet'!AB1463)</f>
        <v/>
      </c>
      <c r="AC1463" s="20" t="str">
        <f>IF('S.D. Paste sheet'!AC1463="","",'S.D. Paste sheet'!AC1463)</f>
        <v/>
      </c>
      <c r="AD1463" s="20" t="str">
        <f>IF('S.D. Paste sheet'!AD1463="","",'S.D. Paste sheet'!AD1463)</f>
        <v/>
      </c>
      <c r="AE1463" s="28"/>
      <c r="AF1463" t="str">
        <f>IF(AK1463="","",IF(AK1463&gt;0,COUNT($AG$2:AG1463),""))</f>
        <v/>
      </c>
      <c r="AG1463" s="25" t="str">
        <f t="shared" si="707"/>
        <v/>
      </c>
      <c r="AH1463" s="25" t="str">
        <f t="shared" si="708"/>
        <v/>
      </c>
      <c r="AI1463" s="25" t="str">
        <f t="shared" si="709"/>
        <v/>
      </c>
      <c r="AJ1463" s="25" t="str">
        <f t="shared" si="710"/>
        <v/>
      </c>
      <c r="AK1463" s="25" t="str">
        <f t="shared" si="711"/>
        <v/>
      </c>
      <c r="AL1463" s="25" t="str">
        <f t="shared" si="712"/>
        <v/>
      </c>
      <c r="AM1463" s="25" t="str">
        <f t="shared" si="713"/>
        <v/>
      </c>
      <c r="AN1463" s="25" t="str">
        <f t="shared" si="714"/>
        <v/>
      </c>
      <c r="AO1463" s="25" t="str">
        <f t="shared" si="715"/>
        <v/>
      </c>
      <c r="AP1463" s="25" t="str">
        <f t="shared" si="716"/>
        <v/>
      </c>
      <c r="AQ1463" s="25" t="str">
        <f t="shared" si="717"/>
        <v/>
      </c>
      <c r="AR1463" s="25" t="str">
        <f t="shared" si="718"/>
        <v/>
      </c>
      <c r="AS1463" s="25" t="str">
        <f t="shared" si="719"/>
        <v/>
      </c>
      <c r="AT1463" s="25" t="str">
        <f t="shared" si="720"/>
        <v/>
      </c>
      <c r="AU1463" s="25" t="str">
        <f t="shared" si="721"/>
        <v/>
      </c>
      <c r="AV1463" s="25" t="str">
        <f t="shared" si="722"/>
        <v/>
      </c>
      <c r="AX1463" t="str">
        <f>IF(BC1463="","",IF(BC1463&gt;0,COUNT($AY$2:AY1463),""))</f>
        <v/>
      </c>
      <c r="AY1463" s="25" t="str">
        <f t="shared" si="723"/>
        <v/>
      </c>
      <c r="AZ1463" s="25" t="str">
        <f t="shared" si="724"/>
        <v/>
      </c>
      <c r="BA1463" s="25" t="str">
        <f t="shared" si="725"/>
        <v/>
      </c>
      <c r="BB1463" s="25" t="str">
        <f t="shared" si="726"/>
        <v/>
      </c>
      <c r="BC1463" s="25" t="str">
        <f t="shared" si="727"/>
        <v/>
      </c>
      <c r="BD1463" s="25" t="str">
        <f t="shared" si="728"/>
        <v/>
      </c>
      <c r="BE1463" s="25" t="str">
        <f t="shared" si="729"/>
        <v/>
      </c>
      <c r="BF1463" s="25" t="str">
        <f t="shared" si="730"/>
        <v/>
      </c>
      <c r="BG1463" s="25" t="str">
        <f t="shared" si="731"/>
        <v/>
      </c>
      <c r="BH1463" s="25" t="str">
        <f t="shared" si="732"/>
        <v/>
      </c>
      <c r="BI1463" s="25" t="str">
        <f t="shared" si="733"/>
        <v/>
      </c>
      <c r="BJ1463" s="25" t="str">
        <f t="shared" si="734"/>
        <v/>
      </c>
      <c r="BK1463" s="25" t="str">
        <f t="shared" si="735"/>
        <v/>
      </c>
      <c r="BL1463" s="25" t="str">
        <f t="shared" si="736"/>
        <v/>
      </c>
      <c r="BM1463" s="25" t="str">
        <f t="shared" si="737"/>
        <v/>
      </c>
      <c r="BN1463" s="25" t="str">
        <f t="shared" si="738"/>
        <v/>
      </c>
    </row>
    <row r="1464" spans="1:66" x14ac:dyDescent="0.25">
      <c r="A1464" s="20" t="str">
        <f>IF('S.D. Paste sheet'!A1464="","",'S.D. Paste sheet'!A1464)</f>
        <v/>
      </c>
      <c r="B1464" s="20" t="str">
        <f>IF('S.D. Paste sheet'!B1464="","",'S.D. Paste sheet'!B1464)</f>
        <v/>
      </c>
      <c r="C1464" s="20" t="str">
        <f>IF('S.D. Paste sheet'!C1464="","",'S.D. Paste sheet'!C1464)</f>
        <v/>
      </c>
      <c r="D1464" s="20" t="str">
        <f>IF('S.D. Paste sheet'!D1464="","",'S.D. Paste sheet'!D1464)</f>
        <v/>
      </c>
      <c r="E1464" s="20" t="str">
        <f>IF('S.D. Paste sheet'!E1464="","",UPPER('S.D. Paste sheet'!E1464))</f>
        <v/>
      </c>
      <c r="F1464" s="20" t="str">
        <f>IF('S.D. Paste sheet'!F1464="","",'S.D. Paste sheet'!F1464)</f>
        <v/>
      </c>
      <c r="G1464" s="20" t="str">
        <f>IF('S.D. Paste sheet'!G1464="","",UPPER('S.D. Paste sheet'!G1464))</f>
        <v/>
      </c>
      <c r="H1464" s="20" t="str">
        <f>IF('S.D. Paste sheet'!H1464="","",UPPER('S.D. Paste sheet'!H1464))</f>
        <v/>
      </c>
      <c r="I1464" s="20" t="str">
        <f>IF('S.D. Paste sheet'!I1464="","",'S.D. Paste sheet'!I1464)</f>
        <v/>
      </c>
      <c r="J1464" s="20" t="str">
        <f>IF('S.D. Paste sheet'!J1464="","",'S.D. Paste sheet'!J1464)</f>
        <v/>
      </c>
      <c r="K1464" s="20" t="str">
        <f>IF('S.D. Paste sheet'!K1464="","",'S.D. Paste sheet'!K1464)</f>
        <v/>
      </c>
      <c r="L1464" s="20" t="str">
        <f>IF('S.D. Paste sheet'!L1464="","",'S.D. Paste sheet'!L1464)</f>
        <v/>
      </c>
      <c r="M1464" s="20" t="str">
        <f>IF('S.D. Paste sheet'!M1464="","",'S.D. Paste sheet'!M1464)</f>
        <v/>
      </c>
      <c r="N1464" s="20" t="str">
        <f>IF('S.D. Paste sheet'!N1464="","",'S.D. Paste sheet'!N1464)</f>
        <v/>
      </c>
      <c r="O1464" s="20" t="str">
        <f>IF('S.D. Paste sheet'!O1464="","",'S.D. Paste sheet'!O1464)</f>
        <v/>
      </c>
      <c r="P1464" s="20" t="str">
        <f>IF('S.D. Paste sheet'!P1464="","",'S.D. Paste sheet'!P1464)</f>
        <v/>
      </c>
      <c r="Q1464" s="20" t="str">
        <f>IF('S.D. Paste sheet'!Q1464="","",'S.D. Paste sheet'!Q1464)</f>
        <v/>
      </c>
      <c r="R1464" s="20" t="str">
        <f>IF('S.D. Paste sheet'!R1464="","",'S.D. Paste sheet'!R1464)</f>
        <v/>
      </c>
      <c r="S1464" s="20" t="str">
        <f>IF('S.D. Paste sheet'!S1464="","",'S.D. Paste sheet'!S1464)</f>
        <v/>
      </c>
      <c r="T1464" s="20" t="str">
        <f>IF('S.D. Paste sheet'!T1464="","",'S.D. Paste sheet'!T1464)</f>
        <v/>
      </c>
      <c r="U1464" s="20" t="str">
        <f>IF('S.D. Paste sheet'!U1464="","",'S.D. Paste sheet'!U1464)</f>
        <v/>
      </c>
      <c r="V1464" s="20" t="str">
        <f>IF('S.D. Paste sheet'!V1464="","",'S.D. Paste sheet'!V1464)</f>
        <v/>
      </c>
      <c r="W1464" s="20" t="str">
        <f>IF('S.D. Paste sheet'!W1464="","",'S.D. Paste sheet'!W1464)</f>
        <v/>
      </c>
      <c r="X1464" s="20" t="str">
        <f>IF('S.D. Paste sheet'!X1464="","",'S.D. Paste sheet'!X1464)</f>
        <v/>
      </c>
      <c r="Y1464" s="20" t="str">
        <f>IF('S.D. Paste sheet'!Y1464="","",'S.D. Paste sheet'!Y1464)</f>
        <v/>
      </c>
      <c r="Z1464" s="20" t="str">
        <f>IF('S.D. Paste sheet'!Z1464="","",'S.D. Paste sheet'!Z1464)</f>
        <v/>
      </c>
      <c r="AA1464" s="20" t="str">
        <f>IF('S.D. Paste sheet'!AA1464="","",'S.D. Paste sheet'!AA1464)</f>
        <v/>
      </c>
      <c r="AB1464" s="20" t="str">
        <f>IF('S.D. Paste sheet'!AB1464="","",'S.D. Paste sheet'!AB1464)</f>
        <v/>
      </c>
      <c r="AC1464" s="20" t="str">
        <f>IF('S.D. Paste sheet'!AC1464="","",'S.D. Paste sheet'!AC1464)</f>
        <v/>
      </c>
      <c r="AD1464" s="20" t="str">
        <f>IF('S.D. Paste sheet'!AD1464="","",'S.D. Paste sheet'!AD1464)</f>
        <v/>
      </c>
      <c r="AE1464" s="28"/>
      <c r="AF1464" t="str">
        <f>IF(AK1464="","",IF(AK1464&gt;0,COUNT($AG$2:AG1464),""))</f>
        <v/>
      </c>
      <c r="AG1464" s="25" t="str">
        <f t="shared" si="707"/>
        <v/>
      </c>
      <c r="AH1464" s="25" t="str">
        <f t="shared" si="708"/>
        <v/>
      </c>
      <c r="AI1464" s="25" t="str">
        <f t="shared" si="709"/>
        <v/>
      </c>
      <c r="AJ1464" s="25" t="str">
        <f t="shared" si="710"/>
        <v/>
      </c>
      <c r="AK1464" s="25" t="str">
        <f t="shared" si="711"/>
        <v/>
      </c>
      <c r="AL1464" s="25" t="str">
        <f t="shared" si="712"/>
        <v/>
      </c>
      <c r="AM1464" s="25" t="str">
        <f t="shared" si="713"/>
        <v/>
      </c>
      <c r="AN1464" s="25" t="str">
        <f t="shared" si="714"/>
        <v/>
      </c>
      <c r="AO1464" s="25" t="str">
        <f t="shared" si="715"/>
        <v/>
      </c>
      <c r="AP1464" s="25" t="str">
        <f t="shared" si="716"/>
        <v/>
      </c>
      <c r="AQ1464" s="25" t="str">
        <f t="shared" si="717"/>
        <v/>
      </c>
      <c r="AR1464" s="25" t="str">
        <f t="shared" si="718"/>
        <v/>
      </c>
      <c r="AS1464" s="25" t="str">
        <f t="shared" si="719"/>
        <v/>
      </c>
      <c r="AT1464" s="25" t="str">
        <f t="shared" si="720"/>
        <v/>
      </c>
      <c r="AU1464" s="25" t="str">
        <f t="shared" si="721"/>
        <v/>
      </c>
      <c r="AV1464" s="25" t="str">
        <f t="shared" si="722"/>
        <v/>
      </c>
      <c r="AX1464" t="str">
        <f>IF(BC1464="","",IF(BC1464&gt;0,COUNT($AY$2:AY1464),""))</f>
        <v/>
      </c>
      <c r="AY1464" s="25" t="str">
        <f t="shared" si="723"/>
        <v/>
      </c>
      <c r="AZ1464" s="25" t="str">
        <f t="shared" si="724"/>
        <v/>
      </c>
      <c r="BA1464" s="25" t="str">
        <f t="shared" si="725"/>
        <v/>
      </c>
      <c r="BB1464" s="25" t="str">
        <f t="shared" si="726"/>
        <v/>
      </c>
      <c r="BC1464" s="25" t="str">
        <f t="shared" si="727"/>
        <v/>
      </c>
      <c r="BD1464" s="25" t="str">
        <f t="shared" si="728"/>
        <v/>
      </c>
      <c r="BE1464" s="25" t="str">
        <f t="shared" si="729"/>
        <v/>
      </c>
      <c r="BF1464" s="25" t="str">
        <f t="shared" si="730"/>
        <v/>
      </c>
      <c r="BG1464" s="25" t="str">
        <f t="shared" si="731"/>
        <v/>
      </c>
      <c r="BH1464" s="25" t="str">
        <f t="shared" si="732"/>
        <v/>
      </c>
      <c r="BI1464" s="25" t="str">
        <f t="shared" si="733"/>
        <v/>
      </c>
      <c r="BJ1464" s="25" t="str">
        <f t="shared" si="734"/>
        <v/>
      </c>
      <c r="BK1464" s="25" t="str">
        <f t="shared" si="735"/>
        <v/>
      </c>
      <c r="BL1464" s="25" t="str">
        <f t="shared" si="736"/>
        <v/>
      </c>
      <c r="BM1464" s="25" t="str">
        <f t="shared" si="737"/>
        <v/>
      </c>
      <c r="BN1464" s="25" t="str">
        <f t="shared" si="738"/>
        <v/>
      </c>
    </row>
    <row r="1465" spans="1:66" x14ac:dyDescent="0.25">
      <c r="A1465" s="20" t="str">
        <f>IF('S.D. Paste sheet'!A1465="","",'S.D. Paste sheet'!A1465)</f>
        <v/>
      </c>
      <c r="B1465" s="20" t="str">
        <f>IF('S.D. Paste sheet'!B1465="","",'S.D. Paste sheet'!B1465)</f>
        <v/>
      </c>
      <c r="C1465" s="20" t="str">
        <f>IF('S.D. Paste sheet'!C1465="","",'S.D. Paste sheet'!C1465)</f>
        <v/>
      </c>
      <c r="D1465" s="20" t="str">
        <f>IF('S.D. Paste sheet'!D1465="","",'S.D. Paste sheet'!D1465)</f>
        <v/>
      </c>
      <c r="E1465" s="20" t="str">
        <f>IF('S.D. Paste sheet'!E1465="","",UPPER('S.D. Paste sheet'!E1465))</f>
        <v/>
      </c>
      <c r="F1465" s="20" t="str">
        <f>IF('S.D. Paste sheet'!F1465="","",'S.D. Paste sheet'!F1465)</f>
        <v/>
      </c>
      <c r="G1465" s="20" t="str">
        <f>IF('S.D. Paste sheet'!G1465="","",UPPER('S.D. Paste sheet'!G1465))</f>
        <v/>
      </c>
      <c r="H1465" s="20" t="str">
        <f>IF('S.D. Paste sheet'!H1465="","",UPPER('S.D. Paste sheet'!H1465))</f>
        <v/>
      </c>
      <c r="I1465" s="20" t="str">
        <f>IF('S.D. Paste sheet'!I1465="","",'S.D. Paste sheet'!I1465)</f>
        <v/>
      </c>
      <c r="J1465" s="20" t="str">
        <f>IF('S.D. Paste sheet'!J1465="","",'S.D. Paste sheet'!J1465)</f>
        <v/>
      </c>
      <c r="K1465" s="20" t="str">
        <f>IF('S.D. Paste sheet'!K1465="","",'S.D. Paste sheet'!K1465)</f>
        <v/>
      </c>
      <c r="L1465" s="20" t="str">
        <f>IF('S.D. Paste sheet'!L1465="","",'S.D. Paste sheet'!L1465)</f>
        <v/>
      </c>
      <c r="M1465" s="20" t="str">
        <f>IF('S.D. Paste sheet'!M1465="","",'S.D. Paste sheet'!M1465)</f>
        <v/>
      </c>
      <c r="N1465" s="20" t="str">
        <f>IF('S.D. Paste sheet'!N1465="","",'S.D. Paste sheet'!N1465)</f>
        <v/>
      </c>
      <c r="O1465" s="20" t="str">
        <f>IF('S.D. Paste sheet'!O1465="","",'S.D. Paste sheet'!O1465)</f>
        <v/>
      </c>
      <c r="P1465" s="20" t="str">
        <f>IF('S.D. Paste sheet'!P1465="","",'S.D. Paste sheet'!P1465)</f>
        <v/>
      </c>
      <c r="Q1465" s="20" t="str">
        <f>IF('S.D. Paste sheet'!Q1465="","",'S.D. Paste sheet'!Q1465)</f>
        <v/>
      </c>
      <c r="R1465" s="20" t="str">
        <f>IF('S.D. Paste sheet'!R1465="","",'S.D. Paste sheet'!R1465)</f>
        <v/>
      </c>
      <c r="S1465" s="20" t="str">
        <f>IF('S.D. Paste sheet'!S1465="","",'S.D. Paste sheet'!S1465)</f>
        <v/>
      </c>
      <c r="T1465" s="20" t="str">
        <f>IF('S.D. Paste sheet'!T1465="","",'S.D. Paste sheet'!T1465)</f>
        <v/>
      </c>
      <c r="U1465" s="20" t="str">
        <f>IF('S.D. Paste sheet'!U1465="","",'S.D. Paste sheet'!U1465)</f>
        <v/>
      </c>
      <c r="V1465" s="20" t="str">
        <f>IF('S.D. Paste sheet'!V1465="","",'S.D. Paste sheet'!V1465)</f>
        <v/>
      </c>
      <c r="W1465" s="20" t="str">
        <f>IF('S.D. Paste sheet'!W1465="","",'S.D. Paste sheet'!W1465)</f>
        <v/>
      </c>
      <c r="X1465" s="20" t="str">
        <f>IF('S.D. Paste sheet'!X1465="","",'S.D. Paste sheet'!X1465)</f>
        <v/>
      </c>
      <c r="Y1465" s="20" t="str">
        <f>IF('S.D. Paste sheet'!Y1465="","",'S.D. Paste sheet'!Y1465)</f>
        <v/>
      </c>
      <c r="Z1465" s="20" t="str">
        <f>IF('S.D. Paste sheet'!Z1465="","",'S.D. Paste sheet'!Z1465)</f>
        <v/>
      </c>
      <c r="AA1465" s="20" t="str">
        <f>IF('S.D. Paste sheet'!AA1465="","",'S.D. Paste sheet'!AA1465)</f>
        <v/>
      </c>
      <c r="AB1465" s="20" t="str">
        <f>IF('S.D. Paste sheet'!AB1465="","",'S.D. Paste sheet'!AB1465)</f>
        <v/>
      </c>
      <c r="AC1465" s="20" t="str">
        <f>IF('S.D. Paste sheet'!AC1465="","",'S.D. Paste sheet'!AC1465)</f>
        <v/>
      </c>
      <c r="AD1465" s="20" t="str">
        <f>IF('S.D. Paste sheet'!AD1465="","",'S.D. Paste sheet'!AD1465)</f>
        <v/>
      </c>
      <c r="AE1465" s="28"/>
      <c r="AF1465" t="str">
        <f>IF(AK1465="","",IF(AK1465&gt;0,COUNT($AG$2:AG1465),""))</f>
        <v/>
      </c>
      <c r="AG1465" s="25" t="str">
        <f t="shared" si="707"/>
        <v/>
      </c>
      <c r="AH1465" s="25" t="str">
        <f t="shared" si="708"/>
        <v/>
      </c>
      <c r="AI1465" s="25" t="str">
        <f t="shared" si="709"/>
        <v/>
      </c>
      <c r="AJ1465" s="25" t="str">
        <f t="shared" si="710"/>
        <v/>
      </c>
      <c r="AK1465" s="25" t="str">
        <f t="shared" si="711"/>
        <v/>
      </c>
      <c r="AL1465" s="25" t="str">
        <f t="shared" si="712"/>
        <v/>
      </c>
      <c r="AM1465" s="25" t="str">
        <f t="shared" si="713"/>
        <v/>
      </c>
      <c r="AN1465" s="25" t="str">
        <f t="shared" si="714"/>
        <v/>
      </c>
      <c r="AO1465" s="25" t="str">
        <f t="shared" si="715"/>
        <v/>
      </c>
      <c r="AP1465" s="25" t="str">
        <f t="shared" si="716"/>
        <v/>
      </c>
      <c r="AQ1465" s="25" t="str">
        <f t="shared" si="717"/>
        <v/>
      </c>
      <c r="AR1465" s="25" t="str">
        <f t="shared" si="718"/>
        <v/>
      </c>
      <c r="AS1465" s="25" t="str">
        <f t="shared" si="719"/>
        <v/>
      </c>
      <c r="AT1465" s="25" t="str">
        <f t="shared" si="720"/>
        <v/>
      </c>
      <c r="AU1465" s="25" t="str">
        <f t="shared" si="721"/>
        <v/>
      </c>
      <c r="AV1465" s="25" t="str">
        <f t="shared" si="722"/>
        <v/>
      </c>
      <c r="AX1465" t="str">
        <f>IF(BC1465="","",IF(BC1465&gt;0,COUNT($AY$2:AY1465),""))</f>
        <v/>
      </c>
      <c r="AY1465" s="25" t="str">
        <f t="shared" si="723"/>
        <v/>
      </c>
      <c r="AZ1465" s="25" t="str">
        <f t="shared" si="724"/>
        <v/>
      </c>
      <c r="BA1465" s="25" t="str">
        <f t="shared" si="725"/>
        <v/>
      </c>
      <c r="BB1465" s="25" t="str">
        <f t="shared" si="726"/>
        <v/>
      </c>
      <c r="BC1465" s="25" t="str">
        <f t="shared" si="727"/>
        <v/>
      </c>
      <c r="BD1465" s="25" t="str">
        <f t="shared" si="728"/>
        <v/>
      </c>
      <c r="BE1465" s="25" t="str">
        <f t="shared" si="729"/>
        <v/>
      </c>
      <c r="BF1465" s="25" t="str">
        <f t="shared" si="730"/>
        <v/>
      </c>
      <c r="BG1465" s="25" t="str">
        <f t="shared" si="731"/>
        <v/>
      </c>
      <c r="BH1465" s="25" t="str">
        <f t="shared" si="732"/>
        <v/>
      </c>
      <c r="BI1465" s="25" t="str">
        <f t="shared" si="733"/>
        <v/>
      </c>
      <c r="BJ1465" s="25" t="str">
        <f t="shared" si="734"/>
        <v/>
      </c>
      <c r="BK1465" s="25" t="str">
        <f t="shared" si="735"/>
        <v/>
      </c>
      <c r="BL1465" s="25" t="str">
        <f t="shared" si="736"/>
        <v/>
      </c>
      <c r="BM1465" s="25" t="str">
        <f t="shared" si="737"/>
        <v/>
      </c>
      <c r="BN1465" s="25" t="str">
        <f t="shared" si="738"/>
        <v/>
      </c>
    </row>
    <row r="1466" spans="1:66" x14ac:dyDescent="0.25">
      <c r="A1466" s="20" t="str">
        <f>IF('S.D. Paste sheet'!A1466="","",'S.D. Paste sheet'!A1466)</f>
        <v/>
      </c>
      <c r="B1466" s="20" t="str">
        <f>IF('S.D. Paste sheet'!B1466="","",'S.D. Paste sheet'!B1466)</f>
        <v/>
      </c>
      <c r="C1466" s="20" t="str">
        <f>IF('S.D. Paste sheet'!C1466="","",'S.D. Paste sheet'!C1466)</f>
        <v/>
      </c>
      <c r="D1466" s="20" t="str">
        <f>IF('S.D. Paste sheet'!D1466="","",'S.D. Paste sheet'!D1466)</f>
        <v/>
      </c>
      <c r="E1466" s="20" t="str">
        <f>IF('S.D. Paste sheet'!E1466="","",UPPER('S.D. Paste sheet'!E1466))</f>
        <v/>
      </c>
      <c r="F1466" s="20" t="str">
        <f>IF('S.D. Paste sheet'!F1466="","",'S.D. Paste sheet'!F1466)</f>
        <v/>
      </c>
      <c r="G1466" s="20" t="str">
        <f>IF('S.D. Paste sheet'!G1466="","",UPPER('S.D. Paste sheet'!G1466))</f>
        <v/>
      </c>
      <c r="H1466" s="20" t="str">
        <f>IF('S.D. Paste sheet'!H1466="","",UPPER('S.D. Paste sheet'!H1466))</f>
        <v/>
      </c>
      <c r="I1466" s="20" t="str">
        <f>IF('S.D. Paste sheet'!I1466="","",'S.D. Paste sheet'!I1466)</f>
        <v/>
      </c>
      <c r="J1466" s="20" t="str">
        <f>IF('S.D. Paste sheet'!J1466="","",'S.D. Paste sheet'!J1466)</f>
        <v/>
      </c>
      <c r="K1466" s="20" t="str">
        <f>IF('S.D. Paste sheet'!K1466="","",'S.D. Paste sheet'!K1466)</f>
        <v/>
      </c>
      <c r="L1466" s="20" t="str">
        <f>IF('S.D. Paste sheet'!L1466="","",'S.D. Paste sheet'!L1466)</f>
        <v/>
      </c>
      <c r="M1466" s="20" t="str">
        <f>IF('S.D. Paste sheet'!M1466="","",'S.D. Paste sheet'!M1466)</f>
        <v/>
      </c>
      <c r="N1466" s="20" t="str">
        <f>IF('S.D. Paste sheet'!N1466="","",'S.D. Paste sheet'!N1466)</f>
        <v/>
      </c>
      <c r="O1466" s="20" t="str">
        <f>IF('S.D. Paste sheet'!O1466="","",'S.D. Paste sheet'!O1466)</f>
        <v/>
      </c>
      <c r="P1466" s="20" t="str">
        <f>IF('S.D. Paste sheet'!P1466="","",'S.D. Paste sheet'!P1466)</f>
        <v/>
      </c>
      <c r="Q1466" s="20" t="str">
        <f>IF('S.D. Paste sheet'!Q1466="","",'S.D. Paste sheet'!Q1466)</f>
        <v/>
      </c>
      <c r="R1466" s="20" t="str">
        <f>IF('S.D. Paste sheet'!R1466="","",'S.D. Paste sheet'!R1466)</f>
        <v/>
      </c>
      <c r="S1466" s="20" t="str">
        <f>IF('S.D. Paste sheet'!S1466="","",'S.D. Paste sheet'!S1466)</f>
        <v/>
      </c>
      <c r="T1466" s="20" t="str">
        <f>IF('S.D. Paste sheet'!T1466="","",'S.D. Paste sheet'!T1466)</f>
        <v/>
      </c>
      <c r="U1466" s="20" t="str">
        <f>IF('S.D. Paste sheet'!U1466="","",'S.D. Paste sheet'!U1466)</f>
        <v/>
      </c>
      <c r="V1466" s="20" t="str">
        <f>IF('S.D. Paste sheet'!V1466="","",'S.D. Paste sheet'!V1466)</f>
        <v/>
      </c>
      <c r="W1466" s="20" t="str">
        <f>IF('S.D. Paste sheet'!W1466="","",'S.D. Paste sheet'!W1466)</f>
        <v/>
      </c>
      <c r="X1466" s="20" t="str">
        <f>IF('S.D. Paste sheet'!X1466="","",'S.D. Paste sheet'!X1466)</f>
        <v/>
      </c>
      <c r="Y1466" s="20" t="str">
        <f>IF('S.D. Paste sheet'!Y1466="","",'S.D. Paste sheet'!Y1466)</f>
        <v/>
      </c>
      <c r="Z1466" s="20" t="str">
        <f>IF('S.D. Paste sheet'!Z1466="","",'S.D. Paste sheet'!Z1466)</f>
        <v/>
      </c>
      <c r="AA1466" s="20" t="str">
        <f>IF('S.D. Paste sheet'!AA1466="","",'S.D. Paste sheet'!AA1466)</f>
        <v/>
      </c>
      <c r="AB1466" s="20" t="str">
        <f>IF('S.D. Paste sheet'!AB1466="","",'S.D. Paste sheet'!AB1466)</f>
        <v/>
      </c>
      <c r="AC1466" s="20" t="str">
        <f>IF('S.D. Paste sheet'!AC1466="","",'S.D. Paste sheet'!AC1466)</f>
        <v/>
      </c>
      <c r="AD1466" s="20" t="str">
        <f>IF('S.D. Paste sheet'!AD1466="","",'S.D. Paste sheet'!AD1466)</f>
        <v/>
      </c>
      <c r="AE1466" s="28"/>
      <c r="AF1466" t="str">
        <f>IF(AK1466="","",IF(AK1466&gt;0,COUNT($AG$2:AG1466),""))</f>
        <v/>
      </c>
      <c r="AG1466" s="25" t="str">
        <f t="shared" si="707"/>
        <v/>
      </c>
      <c r="AH1466" s="25" t="str">
        <f t="shared" si="708"/>
        <v/>
      </c>
      <c r="AI1466" s="25" t="str">
        <f t="shared" si="709"/>
        <v/>
      </c>
      <c r="AJ1466" s="25" t="str">
        <f t="shared" si="710"/>
        <v/>
      </c>
      <c r="AK1466" s="25" t="str">
        <f t="shared" si="711"/>
        <v/>
      </c>
      <c r="AL1466" s="25" t="str">
        <f t="shared" si="712"/>
        <v/>
      </c>
      <c r="AM1466" s="25" t="str">
        <f t="shared" si="713"/>
        <v/>
      </c>
      <c r="AN1466" s="25" t="str">
        <f t="shared" si="714"/>
        <v/>
      </c>
      <c r="AO1466" s="25" t="str">
        <f t="shared" si="715"/>
        <v/>
      </c>
      <c r="AP1466" s="25" t="str">
        <f t="shared" si="716"/>
        <v/>
      </c>
      <c r="AQ1466" s="25" t="str">
        <f t="shared" si="717"/>
        <v/>
      </c>
      <c r="AR1466" s="25" t="str">
        <f t="shared" si="718"/>
        <v/>
      </c>
      <c r="AS1466" s="25" t="str">
        <f t="shared" si="719"/>
        <v/>
      </c>
      <c r="AT1466" s="25" t="str">
        <f t="shared" si="720"/>
        <v/>
      </c>
      <c r="AU1466" s="25" t="str">
        <f t="shared" si="721"/>
        <v/>
      </c>
      <c r="AV1466" s="25" t="str">
        <f t="shared" si="722"/>
        <v/>
      </c>
      <c r="AX1466" t="str">
        <f>IF(BC1466="","",IF(BC1466&gt;0,COUNT($AY$2:AY1466),""))</f>
        <v/>
      </c>
      <c r="AY1466" s="25" t="str">
        <f t="shared" si="723"/>
        <v/>
      </c>
      <c r="AZ1466" s="25" t="str">
        <f t="shared" si="724"/>
        <v/>
      </c>
      <c r="BA1466" s="25" t="str">
        <f t="shared" si="725"/>
        <v/>
      </c>
      <c r="BB1466" s="25" t="str">
        <f t="shared" si="726"/>
        <v/>
      </c>
      <c r="BC1466" s="25" t="str">
        <f t="shared" si="727"/>
        <v/>
      </c>
      <c r="BD1466" s="25" t="str">
        <f t="shared" si="728"/>
        <v/>
      </c>
      <c r="BE1466" s="25" t="str">
        <f t="shared" si="729"/>
        <v/>
      </c>
      <c r="BF1466" s="25" t="str">
        <f t="shared" si="730"/>
        <v/>
      </c>
      <c r="BG1466" s="25" t="str">
        <f t="shared" si="731"/>
        <v/>
      </c>
      <c r="BH1466" s="25" t="str">
        <f t="shared" si="732"/>
        <v/>
      </c>
      <c r="BI1466" s="25" t="str">
        <f t="shared" si="733"/>
        <v/>
      </c>
      <c r="BJ1466" s="25" t="str">
        <f t="shared" si="734"/>
        <v/>
      </c>
      <c r="BK1466" s="25" t="str">
        <f t="shared" si="735"/>
        <v/>
      </c>
      <c r="BL1466" s="25" t="str">
        <f t="shared" si="736"/>
        <v/>
      </c>
      <c r="BM1466" s="25" t="str">
        <f t="shared" si="737"/>
        <v/>
      </c>
      <c r="BN1466" s="25" t="str">
        <f t="shared" si="738"/>
        <v/>
      </c>
    </row>
    <row r="1467" spans="1:66" x14ac:dyDescent="0.25">
      <c r="A1467" s="20" t="str">
        <f>IF('S.D. Paste sheet'!A1467="","",'S.D. Paste sheet'!A1467)</f>
        <v/>
      </c>
      <c r="B1467" s="20" t="str">
        <f>IF('S.D. Paste sheet'!B1467="","",'S.D. Paste sheet'!B1467)</f>
        <v/>
      </c>
      <c r="C1467" s="20" t="str">
        <f>IF('S.D. Paste sheet'!C1467="","",'S.D. Paste sheet'!C1467)</f>
        <v/>
      </c>
      <c r="D1467" s="20" t="str">
        <f>IF('S.D. Paste sheet'!D1467="","",'S.D. Paste sheet'!D1467)</f>
        <v/>
      </c>
      <c r="E1467" s="20" t="str">
        <f>IF('S.D. Paste sheet'!E1467="","",UPPER('S.D. Paste sheet'!E1467))</f>
        <v/>
      </c>
      <c r="F1467" s="20" t="str">
        <f>IF('S.D. Paste sheet'!F1467="","",'S.D. Paste sheet'!F1467)</f>
        <v/>
      </c>
      <c r="G1467" s="20" t="str">
        <f>IF('S.D. Paste sheet'!G1467="","",UPPER('S.D. Paste sheet'!G1467))</f>
        <v/>
      </c>
      <c r="H1467" s="20" t="str">
        <f>IF('S.D. Paste sheet'!H1467="","",UPPER('S.D. Paste sheet'!H1467))</f>
        <v/>
      </c>
      <c r="I1467" s="20" t="str">
        <f>IF('S.D. Paste sheet'!I1467="","",'S.D. Paste sheet'!I1467)</f>
        <v/>
      </c>
      <c r="J1467" s="20" t="str">
        <f>IF('S.D. Paste sheet'!J1467="","",'S.D. Paste sheet'!J1467)</f>
        <v/>
      </c>
      <c r="K1467" s="20" t="str">
        <f>IF('S.D. Paste sheet'!K1467="","",'S.D. Paste sheet'!K1467)</f>
        <v/>
      </c>
      <c r="L1467" s="20" t="str">
        <f>IF('S.D. Paste sheet'!L1467="","",'S.D. Paste sheet'!L1467)</f>
        <v/>
      </c>
      <c r="M1467" s="20" t="str">
        <f>IF('S.D. Paste sheet'!M1467="","",'S.D. Paste sheet'!M1467)</f>
        <v/>
      </c>
      <c r="N1467" s="20" t="str">
        <f>IF('S.D. Paste sheet'!N1467="","",'S.D. Paste sheet'!N1467)</f>
        <v/>
      </c>
      <c r="O1467" s="20" t="str">
        <f>IF('S.D. Paste sheet'!O1467="","",'S.D. Paste sheet'!O1467)</f>
        <v/>
      </c>
      <c r="P1467" s="20" t="str">
        <f>IF('S.D. Paste sheet'!P1467="","",'S.D. Paste sheet'!P1467)</f>
        <v/>
      </c>
      <c r="Q1467" s="20" t="str">
        <f>IF('S.D. Paste sheet'!Q1467="","",'S.D. Paste sheet'!Q1467)</f>
        <v/>
      </c>
      <c r="R1467" s="20" t="str">
        <f>IF('S.D. Paste sheet'!R1467="","",'S.D. Paste sheet'!R1467)</f>
        <v/>
      </c>
      <c r="S1467" s="20" t="str">
        <f>IF('S.D. Paste sheet'!S1467="","",'S.D. Paste sheet'!S1467)</f>
        <v/>
      </c>
      <c r="T1467" s="20" t="str">
        <f>IF('S.D. Paste sheet'!T1467="","",'S.D. Paste sheet'!T1467)</f>
        <v/>
      </c>
      <c r="U1467" s="20" t="str">
        <f>IF('S.D. Paste sheet'!U1467="","",'S.D. Paste sheet'!U1467)</f>
        <v/>
      </c>
      <c r="V1467" s="20" t="str">
        <f>IF('S.D. Paste sheet'!V1467="","",'S.D. Paste sheet'!V1467)</f>
        <v/>
      </c>
      <c r="W1467" s="20" t="str">
        <f>IF('S.D. Paste sheet'!W1467="","",'S.D. Paste sheet'!W1467)</f>
        <v/>
      </c>
      <c r="X1467" s="20" t="str">
        <f>IF('S.D. Paste sheet'!X1467="","",'S.D. Paste sheet'!X1467)</f>
        <v/>
      </c>
      <c r="Y1467" s="20" t="str">
        <f>IF('S.D. Paste sheet'!Y1467="","",'S.D. Paste sheet'!Y1467)</f>
        <v/>
      </c>
      <c r="Z1467" s="20" t="str">
        <f>IF('S.D. Paste sheet'!Z1467="","",'S.D. Paste sheet'!Z1467)</f>
        <v/>
      </c>
      <c r="AA1467" s="20" t="str">
        <f>IF('S.D. Paste sheet'!AA1467="","",'S.D. Paste sheet'!AA1467)</f>
        <v/>
      </c>
      <c r="AB1467" s="20" t="str">
        <f>IF('S.D. Paste sheet'!AB1467="","",'S.D. Paste sheet'!AB1467)</f>
        <v/>
      </c>
      <c r="AC1467" s="20" t="str">
        <f>IF('S.D. Paste sheet'!AC1467="","",'S.D. Paste sheet'!AC1467)</f>
        <v/>
      </c>
      <c r="AD1467" s="20" t="str">
        <f>IF('S.D. Paste sheet'!AD1467="","",'S.D. Paste sheet'!AD1467)</f>
        <v/>
      </c>
      <c r="AE1467" s="28"/>
      <c r="AF1467" t="str">
        <f>IF(AK1467="","",IF(AK1467&gt;0,COUNT($AG$2:AG1467),""))</f>
        <v/>
      </c>
      <c r="AG1467" s="25" t="str">
        <f t="shared" si="707"/>
        <v/>
      </c>
      <c r="AH1467" s="25" t="str">
        <f t="shared" si="708"/>
        <v/>
      </c>
      <c r="AI1467" s="25" t="str">
        <f t="shared" si="709"/>
        <v/>
      </c>
      <c r="AJ1467" s="25" t="str">
        <f t="shared" si="710"/>
        <v/>
      </c>
      <c r="AK1467" s="25" t="str">
        <f t="shared" si="711"/>
        <v/>
      </c>
      <c r="AL1467" s="25" t="str">
        <f t="shared" si="712"/>
        <v/>
      </c>
      <c r="AM1467" s="25" t="str">
        <f t="shared" si="713"/>
        <v/>
      </c>
      <c r="AN1467" s="25" t="str">
        <f t="shared" si="714"/>
        <v/>
      </c>
      <c r="AO1467" s="25" t="str">
        <f t="shared" si="715"/>
        <v/>
      </c>
      <c r="AP1467" s="25" t="str">
        <f t="shared" si="716"/>
        <v/>
      </c>
      <c r="AQ1467" s="25" t="str">
        <f t="shared" si="717"/>
        <v/>
      </c>
      <c r="AR1467" s="25" t="str">
        <f t="shared" si="718"/>
        <v/>
      </c>
      <c r="AS1467" s="25" t="str">
        <f t="shared" si="719"/>
        <v/>
      </c>
      <c r="AT1467" s="25" t="str">
        <f t="shared" si="720"/>
        <v/>
      </c>
      <c r="AU1467" s="25" t="str">
        <f t="shared" si="721"/>
        <v/>
      </c>
      <c r="AV1467" s="25" t="str">
        <f t="shared" si="722"/>
        <v/>
      </c>
      <c r="AX1467" t="str">
        <f>IF(BC1467="","",IF(BC1467&gt;0,COUNT($AY$2:AY1467),""))</f>
        <v/>
      </c>
      <c r="AY1467" s="25" t="str">
        <f t="shared" si="723"/>
        <v/>
      </c>
      <c r="AZ1467" s="25" t="str">
        <f t="shared" si="724"/>
        <v/>
      </c>
      <c r="BA1467" s="25" t="str">
        <f t="shared" si="725"/>
        <v/>
      </c>
      <c r="BB1467" s="25" t="str">
        <f t="shared" si="726"/>
        <v/>
      </c>
      <c r="BC1467" s="25" t="str">
        <f t="shared" si="727"/>
        <v/>
      </c>
      <c r="BD1467" s="25" t="str">
        <f t="shared" si="728"/>
        <v/>
      </c>
      <c r="BE1467" s="25" t="str">
        <f t="shared" si="729"/>
        <v/>
      </c>
      <c r="BF1467" s="25" t="str">
        <f t="shared" si="730"/>
        <v/>
      </c>
      <c r="BG1467" s="25" t="str">
        <f t="shared" si="731"/>
        <v/>
      </c>
      <c r="BH1467" s="25" t="str">
        <f t="shared" si="732"/>
        <v/>
      </c>
      <c r="BI1467" s="25" t="str">
        <f t="shared" si="733"/>
        <v/>
      </c>
      <c r="BJ1467" s="25" t="str">
        <f t="shared" si="734"/>
        <v/>
      </c>
      <c r="BK1467" s="25" t="str">
        <f t="shared" si="735"/>
        <v/>
      </c>
      <c r="BL1467" s="25" t="str">
        <f t="shared" si="736"/>
        <v/>
      </c>
      <c r="BM1467" s="25" t="str">
        <f t="shared" si="737"/>
        <v/>
      </c>
      <c r="BN1467" s="25" t="str">
        <f t="shared" si="738"/>
        <v/>
      </c>
    </row>
    <row r="1468" spans="1:66" x14ac:dyDescent="0.25">
      <c r="A1468" s="20" t="str">
        <f>IF('S.D. Paste sheet'!A1468="","",'S.D. Paste sheet'!A1468)</f>
        <v/>
      </c>
      <c r="B1468" s="20" t="str">
        <f>IF('S.D. Paste sheet'!B1468="","",'S.D. Paste sheet'!B1468)</f>
        <v/>
      </c>
      <c r="C1468" s="20" t="str">
        <f>IF('S.D. Paste sheet'!C1468="","",'S.D. Paste sheet'!C1468)</f>
        <v/>
      </c>
      <c r="D1468" s="20" t="str">
        <f>IF('S.D. Paste sheet'!D1468="","",'S.D. Paste sheet'!D1468)</f>
        <v/>
      </c>
      <c r="E1468" s="20" t="str">
        <f>IF('S.D. Paste sheet'!E1468="","",UPPER('S.D. Paste sheet'!E1468))</f>
        <v/>
      </c>
      <c r="F1468" s="20" t="str">
        <f>IF('S.D. Paste sheet'!F1468="","",'S.D. Paste sheet'!F1468)</f>
        <v/>
      </c>
      <c r="G1468" s="20" t="str">
        <f>IF('S.D. Paste sheet'!G1468="","",UPPER('S.D. Paste sheet'!G1468))</f>
        <v/>
      </c>
      <c r="H1468" s="20" t="str">
        <f>IF('S.D. Paste sheet'!H1468="","",UPPER('S.D. Paste sheet'!H1468))</f>
        <v/>
      </c>
      <c r="I1468" s="20" t="str">
        <f>IF('S.D. Paste sheet'!I1468="","",'S.D. Paste sheet'!I1468)</f>
        <v/>
      </c>
      <c r="J1468" s="20" t="str">
        <f>IF('S.D. Paste sheet'!J1468="","",'S.D. Paste sheet'!J1468)</f>
        <v/>
      </c>
      <c r="K1468" s="20" t="str">
        <f>IF('S.D. Paste sheet'!K1468="","",'S.D. Paste sheet'!K1468)</f>
        <v/>
      </c>
      <c r="L1468" s="20" t="str">
        <f>IF('S.D. Paste sheet'!L1468="","",'S.D. Paste sheet'!L1468)</f>
        <v/>
      </c>
      <c r="M1468" s="20" t="str">
        <f>IF('S.D. Paste sheet'!M1468="","",'S.D. Paste sheet'!M1468)</f>
        <v/>
      </c>
      <c r="N1468" s="20" t="str">
        <f>IF('S.D. Paste sheet'!N1468="","",'S.D. Paste sheet'!N1468)</f>
        <v/>
      </c>
      <c r="O1468" s="20" t="str">
        <f>IF('S.D. Paste sheet'!O1468="","",'S.D. Paste sheet'!O1468)</f>
        <v/>
      </c>
      <c r="P1468" s="20" t="str">
        <f>IF('S.D. Paste sheet'!P1468="","",'S.D. Paste sheet'!P1468)</f>
        <v/>
      </c>
      <c r="Q1468" s="20" t="str">
        <f>IF('S.D. Paste sheet'!Q1468="","",'S.D. Paste sheet'!Q1468)</f>
        <v/>
      </c>
      <c r="R1468" s="20" t="str">
        <f>IF('S.D. Paste sheet'!R1468="","",'S.D. Paste sheet'!R1468)</f>
        <v/>
      </c>
      <c r="S1468" s="20" t="str">
        <f>IF('S.D. Paste sheet'!S1468="","",'S.D. Paste sheet'!S1468)</f>
        <v/>
      </c>
      <c r="T1468" s="20" t="str">
        <f>IF('S.D. Paste sheet'!T1468="","",'S.D. Paste sheet'!T1468)</f>
        <v/>
      </c>
      <c r="U1468" s="20" t="str">
        <f>IF('S.D. Paste sheet'!U1468="","",'S.D. Paste sheet'!U1468)</f>
        <v/>
      </c>
      <c r="V1468" s="20" t="str">
        <f>IF('S.D. Paste sheet'!V1468="","",'S.D. Paste sheet'!V1468)</f>
        <v/>
      </c>
      <c r="W1468" s="20" t="str">
        <f>IF('S.D. Paste sheet'!W1468="","",'S.D. Paste sheet'!W1468)</f>
        <v/>
      </c>
      <c r="X1468" s="20" t="str">
        <f>IF('S.D. Paste sheet'!X1468="","",'S.D. Paste sheet'!X1468)</f>
        <v/>
      </c>
      <c r="Y1468" s="20" t="str">
        <f>IF('S.D. Paste sheet'!Y1468="","",'S.D. Paste sheet'!Y1468)</f>
        <v/>
      </c>
      <c r="Z1468" s="20" t="str">
        <f>IF('S.D. Paste sheet'!Z1468="","",'S.D. Paste sheet'!Z1468)</f>
        <v/>
      </c>
      <c r="AA1468" s="20" t="str">
        <f>IF('S.D. Paste sheet'!AA1468="","",'S.D. Paste sheet'!AA1468)</f>
        <v/>
      </c>
      <c r="AB1468" s="20" t="str">
        <f>IF('S.D. Paste sheet'!AB1468="","",'S.D. Paste sheet'!AB1468)</f>
        <v/>
      </c>
      <c r="AC1468" s="20" t="str">
        <f>IF('S.D. Paste sheet'!AC1468="","",'S.D. Paste sheet'!AC1468)</f>
        <v/>
      </c>
      <c r="AD1468" s="20" t="str">
        <f>IF('S.D. Paste sheet'!AD1468="","",'S.D. Paste sheet'!AD1468)</f>
        <v/>
      </c>
      <c r="AE1468" s="28"/>
      <c r="AF1468" t="str">
        <f>IF(AK1468="","",IF(AK1468&gt;0,COUNT($AG$2:AG1468),""))</f>
        <v/>
      </c>
      <c r="AG1468" s="25" t="str">
        <f t="shared" si="707"/>
        <v/>
      </c>
      <c r="AH1468" s="25" t="str">
        <f t="shared" si="708"/>
        <v/>
      </c>
      <c r="AI1468" s="25" t="str">
        <f t="shared" si="709"/>
        <v/>
      </c>
      <c r="AJ1468" s="25" t="str">
        <f t="shared" si="710"/>
        <v/>
      </c>
      <c r="AK1468" s="25" t="str">
        <f t="shared" si="711"/>
        <v/>
      </c>
      <c r="AL1468" s="25" t="str">
        <f t="shared" si="712"/>
        <v/>
      </c>
      <c r="AM1468" s="25" t="str">
        <f t="shared" si="713"/>
        <v/>
      </c>
      <c r="AN1468" s="25" t="str">
        <f t="shared" si="714"/>
        <v/>
      </c>
      <c r="AO1468" s="25" t="str">
        <f t="shared" si="715"/>
        <v/>
      </c>
      <c r="AP1468" s="25" t="str">
        <f t="shared" si="716"/>
        <v/>
      </c>
      <c r="AQ1468" s="25" t="str">
        <f t="shared" si="717"/>
        <v/>
      </c>
      <c r="AR1468" s="25" t="str">
        <f t="shared" si="718"/>
        <v/>
      </c>
      <c r="AS1468" s="25" t="str">
        <f t="shared" si="719"/>
        <v/>
      </c>
      <c r="AT1468" s="25" t="str">
        <f t="shared" si="720"/>
        <v/>
      </c>
      <c r="AU1468" s="25" t="str">
        <f t="shared" si="721"/>
        <v/>
      </c>
      <c r="AV1468" s="25" t="str">
        <f t="shared" si="722"/>
        <v/>
      </c>
      <c r="AX1468" t="str">
        <f>IF(BC1468="","",IF(BC1468&gt;0,COUNT($AY$2:AY1468),""))</f>
        <v/>
      </c>
      <c r="AY1468" s="25" t="str">
        <f t="shared" si="723"/>
        <v/>
      </c>
      <c r="AZ1468" s="25" t="str">
        <f t="shared" si="724"/>
        <v/>
      </c>
      <c r="BA1468" s="25" t="str">
        <f t="shared" si="725"/>
        <v/>
      </c>
      <c r="BB1468" s="25" t="str">
        <f t="shared" si="726"/>
        <v/>
      </c>
      <c r="BC1468" s="25" t="str">
        <f t="shared" si="727"/>
        <v/>
      </c>
      <c r="BD1468" s="25" t="str">
        <f t="shared" si="728"/>
        <v/>
      </c>
      <c r="BE1468" s="25" t="str">
        <f t="shared" si="729"/>
        <v/>
      </c>
      <c r="BF1468" s="25" t="str">
        <f t="shared" si="730"/>
        <v/>
      </c>
      <c r="BG1468" s="25" t="str">
        <f t="shared" si="731"/>
        <v/>
      </c>
      <c r="BH1468" s="25" t="str">
        <f t="shared" si="732"/>
        <v/>
      </c>
      <c r="BI1468" s="25" t="str">
        <f t="shared" si="733"/>
        <v/>
      </c>
      <c r="BJ1468" s="25" t="str">
        <f t="shared" si="734"/>
        <v/>
      </c>
      <c r="BK1468" s="25" t="str">
        <f t="shared" si="735"/>
        <v/>
      </c>
      <c r="BL1468" s="25" t="str">
        <f t="shared" si="736"/>
        <v/>
      </c>
      <c r="BM1468" s="25" t="str">
        <f t="shared" si="737"/>
        <v/>
      </c>
      <c r="BN1468" s="25" t="str">
        <f t="shared" si="738"/>
        <v/>
      </c>
    </row>
    <row r="1469" spans="1:66" x14ac:dyDescent="0.25">
      <c r="A1469" s="20" t="str">
        <f>IF('S.D. Paste sheet'!A1469="","",'S.D. Paste sheet'!A1469)</f>
        <v/>
      </c>
      <c r="B1469" s="20" t="str">
        <f>IF('S.D. Paste sheet'!B1469="","",'S.D. Paste sheet'!B1469)</f>
        <v/>
      </c>
      <c r="C1469" s="20" t="str">
        <f>IF('S.D. Paste sheet'!C1469="","",'S.D. Paste sheet'!C1469)</f>
        <v/>
      </c>
      <c r="D1469" s="20" t="str">
        <f>IF('S.D. Paste sheet'!D1469="","",'S.D. Paste sheet'!D1469)</f>
        <v/>
      </c>
      <c r="E1469" s="20" t="str">
        <f>IF('S.D. Paste sheet'!E1469="","",UPPER('S.D. Paste sheet'!E1469))</f>
        <v/>
      </c>
      <c r="F1469" s="20" t="str">
        <f>IF('S.D. Paste sheet'!F1469="","",'S.D. Paste sheet'!F1469)</f>
        <v/>
      </c>
      <c r="G1469" s="20" t="str">
        <f>IF('S.D. Paste sheet'!G1469="","",UPPER('S.D. Paste sheet'!G1469))</f>
        <v/>
      </c>
      <c r="H1469" s="20" t="str">
        <f>IF('S.D. Paste sheet'!H1469="","",UPPER('S.D. Paste sheet'!H1469))</f>
        <v/>
      </c>
      <c r="I1469" s="20" t="str">
        <f>IF('S.D. Paste sheet'!I1469="","",'S.D. Paste sheet'!I1469)</f>
        <v/>
      </c>
      <c r="J1469" s="20" t="str">
        <f>IF('S.D. Paste sheet'!J1469="","",'S.D. Paste sheet'!J1469)</f>
        <v/>
      </c>
      <c r="K1469" s="20" t="str">
        <f>IF('S.D. Paste sheet'!K1469="","",'S.D. Paste sheet'!K1469)</f>
        <v/>
      </c>
      <c r="L1469" s="20" t="str">
        <f>IF('S.D. Paste sheet'!L1469="","",'S.D. Paste sheet'!L1469)</f>
        <v/>
      </c>
      <c r="M1469" s="20" t="str">
        <f>IF('S.D. Paste sheet'!M1469="","",'S.D. Paste sheet'!M1469)</f>
        <v/>
      </c>
      <c r="N1469" s="20" t="str">
        <f>IF('S.D. Paste sheet'!N1469="","",'S.D. Paste sheet'!N1469)</f>
        <v/>
      </c>
      <c r="O1469" s="20" t="str">
        <f>IF('S.D. Paste sheet'!O1469="","",'S.D. Paste sheet'!O1469)</f>
        <v/>
      </c>
      <c r="P1469" s="20" t="str">
        <f>IF('S.D. Paste sheet'!P1469="","",'S.D. Paste sheet'!P1469)</f>
        <v/>
      </c>
      <c r="Q1469" s="20" t="str">
        <f>IF('S.D. Paste sheet'!Q1469="","",'S.D. Paste sheet'!Q1469)</f>
        <v/>
      </c>
      <c r="R1469" s="20" t="str">
        <f>IF('S.D. Paste sheet'!R1469="","",'S.D. Paste sheet'!R1469)</f>
        <v/>
      </c>
      <c r="S1469" s="20" t="str">
        <f>IF('S.D. Paste sheet'!S1469="","",'S.D. Paste sheet'!S1469)</f>
        <v/>
      </c>
      <c r="T1469" s="20" t="str">
        <f>IF('S.D. Paste sheet'!T1469="","",'S.D. Paste sheet'!T1469)</f>
        <v/>
      </c>
      <c r="U1469" s="20" t="str">
        <f>IF('S.D. Paste sheet'!U1469="","",'S.D. Paste sheet'!U1469)</f>
        <v/>
      </c>
      <c r="V1469" s="20" t="str">
        <f>IF('S.D. Paste sheet'!V1469="","",'S.D. Paste sheet'!V1469)</f>
        <v/>
      </c>
      <c r="W1469" s="20" t="str">
        <f>IF('S.D. Paste sheet'!W1469="","",'S.D. Paste sheet'!W1469)</f>
        <v/>
      </c>
      <c r="X1469" s="20" t="str">
        <f>IF('S.D. Paste sheet'!X1469="","",'S.D. Paste sheet'!X1469)</f>
        <v/>
      </c>
      <c r="Y1469" s="20" t="str">
        <f>IF('S.D. Paste sheet'!Y1469="","",'S.D. Paste sheet'!Y1469)</f>
        <v/>
      </c>
      <c r="Z1469" s="20" t="str">
        <f>IF('S.D. Paste sheet'!Z1469="","",'S.D. Paste sheet'!Z1469)</f>
        <v/>
      </c>
      <c r="AA1469" s="20" t="str">
        <f>IF('S.D. Paste sheet'!AA1469="","",'S.D. Paste sheet'!AA1469)</f>
        <v/>
      </c>
      <c r="AB1469" s="20" t="str">
        <f>IF('S.D. Paste sheet'!AB1469="","",'S.D. Paste sheet'!AB1469)</f>
        <v/>
      </c>
      <c r="AC1469" s="20" t="str">
        <f>IF('S.D. Paste sheet'!AC1469="","",'S.D. Paste sheet'!AC1469)</f>
        <v/>
      </c>
      <c r="AD1469" s="20" t="str">
        <f>IF('S.D. Paste sheet'!AD1469="","",'S.D. Paste sheet'!AD1469)</f>
        <v/>
      </c>
      <c r="AE1469" s="28"/>
      <c r="AF1469" t="str">
        <f>IF(AK1469="","",IF(AK1469&gt;0,COUNT($AG$2:AG1469),""))</f>
        <v/>
      </c>
      <c r="AG1469" s="25" t="str">
        <f t="shared" si="707"/>
        <v/>
      </c>
      <c r="AH1469" s="25" t="str">
        <f t="shared" si="708"/>
        <v/>
      </c>
      <c r="AI1469" s="25" t="str">
        <f t="shared" si="709"/>
        <v/>
      </c>
      <c r="AJ1469" s="25" t="str">
        <f t="shared" si="710"/>
        <v/>
      </c>
      <c r="AK1469" s="25" t="str">
        <f t="shared" si="711"/>
        <v/>
      </c>
      <c r="AL1469" s="25" t="str">
        <f t="shared" si="712"/>
        <v/>
      </c>
      <c r="AM1469" s="25" t="str">
        <f t="shared" si="713"/>
        <v/>
      </c>
      <c r="AN1469" s="25" t="str">
        <f t="shared" si="714"/>
        <v/>
      </c>
      <c r="AO1469" s="25" t="str">
        <f t="shared" si="715"/>
        <v/>
      </c>
      <c r="AP1469" s="25" t="str">
        <f t="shared" si="716"/>
        <v/>
      </c>
      <c r="AQ1469" s="25" t="str">
        <f t="shared" si="717"/>
        <v/>
      </c>
      <c r="AR1469" s="25" t="str">
        <f t="shared" si="718"/>
        <v/>
      </c>
      <c r="AS1469" s="25" t="str">
        <f t="shared" si="719"/>
        <v/>
      </c>
      <c r="AT1469" s="25" t="str">
        <f t="shared" si="720"/>
        <v/>
      </c>
      <c r="AU1469" s="25" t="str">
        <f t="shared" si="721"/>
        <v/>
      </c>
      <c r="AV1469" s="25" t="str">
        <f t="shared" si="722"/>
        <v/>
      </c>
      <c r="AX1469" t="str">
        <f>IF(BC1469="","",IF(BC1469&gt;0,COUNT($AY$2:AY1469),""))</f>
        <v/>
      </c>
      <c r="AY1469" s="25" t="str">
        <f t="shared" si="723"/>
        <v/>
      </c>
      <c r="AZ1469" s="25" t="str">
        <f t="shared" si="724"/>
        <v/>
      </c>
      <c r="BA1469" s="25" t="str">
        <f t="shared" si="725"/>
        <v/>
      </c>
      <c r="BB1469" s="25" t="str">
        <f t="shared" si="726"/>
        <v/>
      </c>
      <c r="BC1469" s="25" t="str">
        <f t="shared" si="727"/>
        <v/>
      </c>
      <c r="BD1469" s="25" t="str">
        <f t="shared" si="728"/>
        <v/>
      </c>
      <c r="BE1469" s="25" t="str">
        <f t="shared" si="729"/>
        <v/>
      </c>
      <c r="BF1469" s="25" t="str">
        <f t="shared" si="730"/>
        <v/>
      </c>
      <c r="BG1469" s="25" t="str">
        <f t="shared" si="731"/>
        <v/>
      </c>
      <c r="BH1469" s="25" t="str">
        <f t="shared" si="732"/>
        <v/>
      </c>
      <c r="BI1469" s="25" t="str">
        <f t="shared" si="733"/>
        <v/>
      </c>
      <c r="BJ1469" s="25" t="str">
        <f t="shared" si="734"/>
        <v/>
      </c>
      <c r="BK1469" s="25" t="str">
        <f t="shared" si="735"/>
        <v/>
      </c>
      <c r="BL1469" s="25" t="str">
        <f t="shared" si="736"/>
        <v/>
      </c>
      <c r="BM1469" s="25" t="str">
        <f t="shared" si="737"/>
        <v/>
      </c>
      <c r="BN1469" s="25" t="str">
        <f t="shared" si="738"/>
        <v/>
      </c>
    </row>
    <row r="1470" spans="1:66" x14ac:dyDescent="0.25">
      <c r="A1470" s="20" t="str">
        <f>IF('S.D. Paste sheet'!A1470="","",'S.D. Paste sheet'!A1470)</f>
        <v/>
      </c>
      <c r="B1470" s="20" t="str">
        <f>IF('S.D. Paste sheet'!B1470="","",'S.D. Paste sheet'!B1470)</f>
        <v/>
      </c>
      <c r="C1470" s="20" t="str">
        <f>IF('S.D. Paste sheet'!C1470="","",'S.D. Paste sheet'!C1470)</f>
        <v/>
      </c>
      <c r="D1470" s="20" t="str">
        <f>IF('S.D. Paste sheet'!D1470="","",'S.D. Paste sheet'!D1470)</f>
        <v/>
      </c>
      <c r="E1470" s="20" t="str">
        <f>IF('S.D. Paste sheet'!E1470="","",UPPER('S.D. Paste sheet'!E1470))</f>
        <v/>
      </c>
      <c r="F1470" s="20" t="str">
        <f>IF('S.D. Paste sheet'!F1470="","",'S.D. Paste sheet'!F1470)</f>
        <v/>
      </c>
      <c r="G1470" s="20" t="str">
        <f>IF('S.D. Paste sheet'!G1470="","",UPPER('S.D. Paste sheet'!G1470))</f>
        <v/>
      </c>
      <c r="H1470" s="20" t="str">
        <f>IF('S.D. Paste sheet'!H1470="","",UPPER('S.D. Paste sheet'!H1470))</f>
        <v/>
      </c>
      <c r="I1470" s="20" t="str">
        <f>IF('S.D. Paste sheet'!I1470="","",'S.D. Paste sheet'!I1470)</f>
        <v/>
      </c>
      <c r="J1470" s="20" t="str">
        <f>IF('S.D. Paste sheet'!J1470="","",'S.D. Paste sheet'!J1470)</f>
        <v/>
      </c>
      <c r="K1470" s="20" t="str">
        <f>IF('S.D. Paste sheet'!K1470="","",'S.D. Paste sheet'!K1470)</f>
        <v/>
      </c>
      <c r="L1470" s="20" t="str">
        <f>IF('S.D. Paste sheet'!L1470="","",'S.D. Paste sheet'!L1470)</f>
        <v/>
      </c>
      <c r="M1470" s="20" t="str">
        <f>IF('S.D. Paste sheet'!M1470="","",'S.D. Paste sheet'!M1470)</f>
        <v/>
      </c>
      <c r="N1470" s="20" t="str">
        <f>IF('S.D. Paste sheet'!N1470="","",'S.D. Paste sheet'!N1470)</f>
        <v/>
      </c>
      <c r="O1470" s="20" t="str">
        <f>IF('S.D. Paste sheet'!O1470="","",'S.D. Paste sheet'!O1470)</f>
        <v/>
      </c>
      <c r="P1470" s="20" t="str">
        <f>IF('S.D. Paste sheet'!P1470="","",'S.D. Paste sheet'!P1470)</f>
        <v/>
      </c>
      <c r="Q1470" s="20" t="str">
        <f>IF('S.D. Paste sheet'!Q1470="","",'S.D. Paste sheet'!Q1470)</f>
        <v/>
      </c>
      <c r="R1470" s="20" t="str">
        <f>IF('S.D. Paste sheet'!R1470="","",'S.D. Paste sheet'!R1470)</f>
        <v/>
      </c>
      <c r="S1470" s="20" t="str">
        <f>IF('S.D. Paste sheet'!S1470="","",'S.D. Paste sheet'!S1470)</f>
        <v/>
      </c>
      <c r="T1470" s="20" t="str">
        <f>IF('S.D. Paste sheet'!T1470="","",'S.D. Paste sheet'!T1470)</f>
        <v/>
      </c>
      <c r="U1470" s="20" t="str">
        <f>IF('S.D. Paste sheet'!U1470="","",'S.D. Paste sheet'!U1470)</f>
        <v/>
      </c>
      <c r="V1470" s="20" t="str">
        <f>IF('S.D. Paste sheet'!V1470="","",'S.D. Paste sheet'!V1470)</f>
        <v/>
      </c>
      <c r="W1470" s="20" t="str">
        <f>IF('S.D. Paste sheet'!W1470="","",'S.D. Paste sheet'!W1470)</f>
        <v/>
      </c>
      <c r="X1470" s="20" t="str">
        <f>IF('S.D. Paste sheet'!X1470="","",'S.D. Paste sheet'!X1470)</f>
        <v/>
      </c>
      <c r="Y1470" s="20" t="str">
        <f>IF('S.D. Paste sheet'!Y1470="","",'S.D. Paste sheet'!Y1470)</f>
        <v/>
      </c>
      <c r="Z1470" s="20" t="str">
        <f>IF('S.D. Paste sheet'!Z1470="","",'S.D. Paste sheet'!Z1470)</f>
        <v/>
      </c>
      <c r="AA1470" s="20" t="str">
        <f>IF('S.D. Paste sheet'!AA1470="","",'S.D. Paste sheet'!AA1470)</f>
        <v/>
      </c>
      <c r="AB1470" s="20" t="str">
        <f>IF('S.D. Paste sheet'!AB1470="","",'S.D. Paste sheet'!AB1470)</f>
        <v/>
      </c>
      <c r="AC1470" s="20" t="str">
        <f>IF('S.D. Paste sheet'!AC1470="","",'S.D. Paste sheet'!AC1470)</f>
        <v/>
      </c>
      <c r="AD1470" s="20" t="str">
        <f>IF('S.D. Paste sheet'!AD1470="","",'S.D. Paste sheet'!AD1470)</f>
        <v/>
      </c>
      <c r="AE1470" s="28"/>
      <c r="AF1470" t="str">
        <f>IF(AK1470="","",IF(AK1470&gt;0,COUNT($AG$2:AG1470),""))</f>
        <v/>
      </c>
      <c r="AG1470" s="25" t="str">
        <f t="shared" si="707"/>
        <v/>
      </c>
      <c r="AH1470" s="25" t="str">
        <f t="shared" si="708"/>
        <v/>
      </c>
      <c r="AI1470" s="25" t="str">
        <f t="shared" si="709"/>
        <v/>
      </c>
      <c r="AJ1470" s="25" t="str">
        <f t="shared" si="710"/>
        <v/>
      </c>
      <c r="AK1470" s="25" t="str">
        <f t="shared" si="711"/>
        <v/>
      </c>
      <c r="AL1470" s="25" t="str">
        <f t="shared" si="712"/>
        <v/>
      </c>
      <c r="AM1470" s="25" t="str">
        <f t="shared" si="713"/>
        <v/>
      </c>
      <c r="AN1470" s="25" t="str">
        <f t="shared" si="714"/>
        <v/>
      </c>
      <c r="AO1470" s="25" t="str">
        <f t="shared" si="715"/>
        <v/>
      </c>
      <c r="AP1470" s="25" t="str">
        <f t="shared" si="716"/>
        <v/>
      </c>
      <c r="AQ1470" s="25" t="str">
        <f t="shared" si="717"/>
        <v/>
      </c>
      <c r="AR1470" s="25" t="str">
        <f t="shared" si="718"/>
        <v/>
      </c>
      <c r="AS1470" s="25" t="str">
        <f t="shared" si="719"/>
        <v/>
      </c>
      <c r="AT1470" s="25" t="str">
        <f t="shared" si="720"/>
        <v/>
      </c>
      <c r="AU1470" s="25" t="str">
        <f t="shared" si="721"/>
        <v/>
      </c>
      <c r="AV1470" s="25" t="str">
        <f t="shared" si="722"/>
        <v/>
      </c>
      <c r="AX1470" t="str">
        <f>IF(BC1470="","",IF(BC1470&gt;0,COUNT($AY$2:AY1470),""))</f>
        <v/>
      </c>
      <c r="AY1470" s="25" t="str">
        <f t="shared" si="723"/>
        <v/>
      </c>
      <c r="AZ1470" s="25" t="str">
        <f t="shared" si="724"/>
        <v/>
      </c>
      <c r="BA1470" s="25" t="str">
        <f t="shared" si="725"/>
        <v/>
      </c>
      <c r="BB1470" s="25" t="str">
        <f t="shared" si="726"/>
        <v/>
      </c>
      <c r="BC1470" s="25" t="str">
        <f t="shared" si="727"/>
        <v/>
      </c>
      <c r="BD1470" s="25" t="str">
        <f t="shared" si="728"/>
        <v/>
      </c>
      <c r="BE1470" s="25" t="str">
        <f t="shared" si="729"/>
        <v/>
      </c>
      <c r="BF1470" s="25" t="str">
        <f t="shared" si="730"/>
        <v/>
      </c>
      <c r="BG1470" s="25" t="str">
        <f t="shared" si="731"/>
        <v/>
      </c>
      <c r="BH1470" s="25" t="str">
        <f t="shared" si="732"/>
        <v/>
      </c>
      <c r="BI1470" s="25" t="str">
        <f t="shared" si="733"/>
        <v/>
      </c>
      <c r="BJ1470" s="25" t="str">
        <f t="shared" si="734"/>
        <v/>
      </c>
      <c r="BK1470" s="25" t="str">
        <f t="shared" si="735"/>
        <v/>
      </c>
      <c r="BL1470" s="25" t="str">
        <f t="shared" si="736"/>
        <v/>
      </c>
      <c r="BM1470" s="25" t="str">
        <f t="shared" si="737"/>
        <v/>
      </c>
      <c r="BN1470" s="25" t="str">
        <f t="shared" si="738"/>
        <v/>
      </c>
    </row>
    <row r="1471" spans="1:66" x14ac:dyDescent="0.25">
      <c r="A1471" s="20" t="str">
        <f>IF('S.D. Paste sheet'!A1471="","",'S.D. Paste sheet'!A1471)</f>
        <v/>
      </c>
      <c r="B1471" s="20" t="str">
        <f>IF('S.D. Paste sheet'!B1471="","",'S.D. Paste sheet'!B1471)</f>
        <v/>
      </c>
      <c r="C1471" s="20" t="str">
        <f>IF('S.D. Paste sheet'!C1471="","",'S.D. Paste sheet'!C1471)</f>
        <v/>
      </c>
      <c r="D1471" s="20" t="str">
        <f>IF('S.D. Paste sheet'!D1471="","",'S.D. Paste sheet'!D1471)</f>
        <v/>
      </c>
      <c r="E1471" s="20" t="str">
        <f>IF('S.D. Paste sheet'!E1471="","",UPPER('S.D. Paste sheet'!E1471))</f>
        <v/>
      </c>
      <c r="F1471" s="20" t="str">
        <f>IF('S.D. Paste sheet'!F1471="","",'S.D. Paste sheet'!F1471)</f>
        <v/>
      </c>
      <c r="G1471" s="20" t="str">
        <f>IF('S.D. Paste sheet'!G1471="","",UPPER('S.D. Paste sheet'!G1471))</f>
        <v/>
      </c>
      <c r="H1471" s="20" t="str">
        <f>IF('S.D. Paste sheet'!H1471="","",UPPER('S.D. Paste sheet'!H1471))</f>
        <v/>
      </c>
      <c r="I1471" s="20" t="str">
        <f>IF('S.D. Paste sheet'!I1471="","",'S.D. Paste sheet'!I1471)</f>
        <v/>
      </c>
      <c r="J1471" s="20" t="str">
        <f>IF('S.D. Paste sheet'!J1471="","",'S.D. Paste sheet'!J1471)</f>
        <v/>
      </c>
      <c r="K1471" s="20" t="str">
        <f>IF('S.D. Paste sheet'!K1471="","",'S.D. Paste sheet'!K1471)</f>
        <v/>
      </c>
      <c r="L1471" s="20" t="str">
        <f>IF('S.D. Paste sheet'!L1471="","",'S.D. Paste sheet'!L1471)</f>
        <v/>
      </c>
      <c r="M1471" s="20" t="str">
        <f>IF('S.D. Paste sheet'!M1471="","",'S.D. Paste sheet'!M1471)</f>
        <v/>
      </c>
      <c r="N1471" s="20" t="str">
        <f>IF('S.D. Paste sheet'!N1471="","",'S.D. Paste sheet'!N1471)</f>
        <v/>
      </c>
      <c r="O1471" s="20" t="str">
        <f>IF('S.D. Paste sheet'!O1471="","",'S.D. Paste sheet'!O1471)</f>
        <v/>
      </c>
      <c r="P1471" s="20" t="str">
        <f>IF('S.D. Paste sheet'!P1471="","",'S.D. Paste sheet'!P1471)</f>
        <v/>
      </c>
      <c r="Q1471" s="20" t="str">
        <f>IF('S.D. Paste sheet'!Q1471="","",'S.D. Paste sheet'!Q1471)</f>
        <v/>
      </c>
      <c r="R1471" s="20" t="str">
        <f>IF('S.D. Paste sheet'!R1471="","",'S.D. Paste sheet'!R1471)</f>
        <v/>
      </c>
      <c r="S1471" s="20" t="str">
        <f>IF('S.D. Paste sheet'!S1471="","",'S.D. Paste sheet'!S1471)</f>
        <v/>
      </c>
      <c r="T1471" s="20" t="str">
        <f>IF('S.D. Paste sheet'!T1471="","",'S.D. Paste sheet'!T1471)</f>
        <v/>
      </c>
      <c r="U1471" s="20" t="str">
        <f>IF('S.D. Paste sheet'!U1471="","",'S.D. Paste sheet'!U1471)</f>
        <v/>
      </c>
      <c r="V1471" s="20" t="str">
        <f>IF('S.D. Paste sheet'!V1471="","",'S.D. Paste sheet'!V1471)</f>
        <v/>
      </c>
      <c r="W1471" s="20" t="str">
        <f>IF('S.D. Paste sheet'!W1471="","",'S.D. Paste sheet'!W1471)</f>
        <v/>
      </c>
      <c r="X1471" s="20" t="str">
        <f>IF('S.D. Paste sheet'!X1471="","",'S.D. Paste sheet'!X1471)</f>
        <v/>
      </c>
      <c r="Y1471" s="20" t="str">
        <f>IF('S.D. Paste sheet'!Y1471="","",'S.D. Paste sheet'!Y1471)</f>
        <v/>
      </c>
      <c r="Z1471" s="20" t="str">
        <f>IF('S.D. Paste sheet'!Z1471="","",'S.D. Paste sheet'!Z1471)</f>
        <v/>
      </c>
      <c r="AA1471" s="20" t="str">
        <f>IF('S.D. Paste sheet'!AA1471="","",'S.D. Paste sheet'!AA1471)</f>
        <v/>
      </c>
      <c r="AB1471" s="20" t="str">
        <f>IF('S.D. Paste sheet'!AB1471="","",'S.D. Paste sheet'!AB1471)</f>
        <v/>
      </c>
      <c r="AC1471" s="20" t="str">
        <f>IF('S.D. Paste sheet'!AC1471="","",'S.D. Paste sheet'!AC1471)</f>
        <v/>
      </c>
      <c r="AD1471" s="20" t="str">
        <f>IF('S.D. Paste sheet'!AD1471="","",'S.D. Paste sheet'!AD1471)</f>
        <v/>
      </c>
      <c r="AE1471" s="28"/>
      <c r="AF1471" t="str">
        <f>IF(AK1471="","",IF(AK1471&gt;0,COUNT($AG$2:AG1471),""))</f>
        <v/>
      </c>
      <c r="AG1471" s="25" t="str">
        <f t="shared" si="707"/>
        <v/>
      </c>
      <c r="AH1471" s="25" t="str">
        <f t="shared" si="708"/>
        <v/>
      </c>
      <c r="AI1471" s="25" t="str">
        <f t="shared" si="709"/>
        <v/>
      </c>
      <c r="AJ1471" s="25" t="str">
        <f t="shared" si="710"/>
        <v/>
      </c>
      <c r="AK1471" s="25" t="str">
        <f t="shared" si="711"/>
        <v/>
      </c>
      <c r="AL1471" s="25" t="str">
        <f t="shared" si="712"/>
        <v/>
      </c>
      <c r="AM1471" s="25" t="str">
        <f t="shared" si="713"/>
        <v/>
      </c>
      <c r="AN1471" s="25" t="str">
        <f t="shared" si="714"/>
        <v/>
      </c>
      <c r="AO1471" s="25" t="str">
        <f t="shared" si="715"/>
        <v/>
      </c>
      <c r="AP1471" s="25" t="str">
        <f t="shared" si="716"/>
        <v/>
      </c>
      <c r="AQ1471" s="25" t="str">
        <f t="shared" si="717"/>
        <v/>
      </c>
      <c r="AR1471" s="25" t="str">
        <f t="shared" si="718"/>
        <v/>
      </c>
      <c r="AS1471" s="25" t="str">
        <f t="shared" si="719"/>
        <v/>
      </c>
      <c r="AT1471" s="25" t="str">
        <f t="shared" si="720"/>
        <v/>
      </c>
      <c r="AU1471" s="25" t="str">
        <f t="shared" si="721"/>
        <v/>
      </c>
      <c r="AV1471" s="25" t="str">
        <f t="shared" si="722"/>
        <v/>
      </c>
      <c r="AX1471" t="str">
        <f>IF(BC1471="","",IF(BC1471&gt;0,COUNT($AY$2:AY1471),""))</f>
        <v/>
      </c>
      <c r="AY1471" s="25" t="str">
        <f t="shared" si="723"/>
        <v/>
      </c>
      <c r="AZ1471" s="25" t="str">
        <f t="shared" si="724"/>
        <v/>
      </c>
      <c r="BA1471" s="25" t="str">
        <f t="shared" si="725"/>
        <v/>
      </c>
      <c r="BB1471" s="25" t="str">
        <f t="shared" si="726"/>
        <v/>
      </c>
      <c r="BC1471" s="25" t="str">
        <f t="shared" si="727"/>
        <v/>
      </c>
      <c r="BD1471" s="25" t="str">
        <f t="shared" si="728"/>
        <v/>
      </c>
      <c r="BE1471" s="25" t="str">
        <f t="shared" si="729"/>
        <v/>
      </c>
      <c r="BF1471" s="25" t="str">
        <f t="shared" si="730"/>
        <v/>
      </c>
      <c r="BG1471" s="25" t="str">
        <f t="shared" si="731"/>
        <v/>
      </c>
      <c r="BH1471" s="25" t="str">
        <f t="shared" si="732"/>
        <v/>
      </c>
      <c r="BI1471" s="25" t="str">
        <f t="shared" si="733"/>
        <v/>
      </c>
      <c r="BJ1471" s="25" t="str">
        <f t="shared" si="734"/>
        <v/>
      </c>
      <c r="BK1471" s="25" t="str">
        <f t="shared" si="735"/>
        <v/>
      </c>
      <c r="BL1471" s="25" t="str">
        <f t="shared" si="736"/>
        <v/>
      </c>
      <c r="BM1471" s="25" t="str">
        <f t="shared" si="737"/>
        <v/>
      </c>
      <c r="BN1471" s="25" t="str">
        <f t="shared" si="738"/>
        <v/>
      </c>
    </row>
    <row r="1472" spans="1:66" x14ac:dyDescent="0.25">
      <c r="A1472" s="20" t="str">
        <f>IF('S.D. Paste sheet'!A1472="","",'S.D. Paste sheet'!A1472)</f>
        <v/>
      </c>
      <c r="B1472" s="20" t="str">
        <f>IF('S.D. Paste sheet'!B1472="","",'S.D. Paste sheet'!B1472)</f>
        <v/>
      </c>
      <c r="C1472" s="20" t="str">
        <f>IF('S.D. Paste sheet'!C1472="","",'S.D. Paste sheet'!C1472)</f>
        <v/>
      </c>
      <c r="D1472" s="20" t="str">
        <f>IF('S.D. Paste sheet'!D1472="","",'S.D. Paste sheet'!D1472)</f>
        <v/>
      </c>
      <c r="E1472" s="20" t="str">
        <f>IF('S.D. Paste sheet'!E1472="","",UPPER('S.D. Paste sheet'!E1472))</f>
        <v/>
      </c>
      <c r="F1472" s="20" t="str">
        <f>IF('S.D. Paste sheet'!F1472="","",'S.D. Paste sheet'!F1472)</f>
        <v/>
      </c>
      <c r="G1472" s="20" t="str">
        <f>IF('S.D. Paste sheet'!G1472="","",UPPER('S.D. Paste sheet'!G1472))</f>
        <v/>
      </c>
      <c r="H1472" s="20" t="str">
        <f>IF('S.D. Paste sheet'!H1472="","",UPPER('S.D. Paste sheet'!H1472))</f>
        <v/>
      </c>
      <c r="I1472" s="20" t="str">
        <f>IF('S.D. Paste sheet'!I1472="","",'S.D. Paste sheet'!I1472)</f>
        <v/>
      </c>
      <c r="J1472" s="20" t="str">
        <f>IF('S.D. Paste sheet'!J1472="","",'S.D. Paste sheet'!J1472)</f>
        <v/>
      </c>
      <c r="K1472" s="20" t="str">
        <f>IF('S.D. Paste sheet'!K1472="","",'S.D. Paste sheet'!K1472)</f>
        <v/>
      </c>
      <c r="L1472" s="20" t="str">
        <f>IF('S.D. Paste sheet'!L1472="","",'S.D. Paste sheet'!L1472)</f>
        <v/>
      </c>
      <c r="M1472" s="20" t="str">
        <f>IF('S.D. Paste sheet'!M1472="","",'S.D. Paste sheet'!M1472)</f>
        <v/>
      </c>
      <c r="N1472" s="20" t="str">
        <f>IF('S.D. Paste sheet'!N1472="","",'S.D. Paste sheet'!N1472)</f>
        <v/>
      </c>
      <c r="O1472" s="20" t="str">
        <f>IF('S.D. Paste sheet'!O1472="","",'S.D. Paste sheet'!O1472)</f>
        <v/>
      </c>
      <c r="P1472" s="20" t="str">
        <f>IF('S.D. Paste sheet'!P1472="","",'S.D. Paste sheet'!P1472)</f>
        <v/>
      </c>
      <c r="Q1472" s="20" t="str">
        <f>IF('S.D. Paste sheet'!Q1472="","",'S.D. Paste sheet'!Q1472)</f>
        <v/>
      </c>
      <c r="R1472" s="20" t="str">
        <f>IF('S.D. Paste sheet'!R1472="","",'S.D. Paste sheet'!R1472)</f>
        <v/>
      </c>
      <c r="S1472" s="20" t="str">
        <f>IF('S.D. Paste sheet'!S1472="","",'S.D. Paste sheet'!S1472)</f>
        <v/>
      </c>
      <c r="T1472" s="20" t="str">
        <f>IF('S.D. Paste sheet'!T1472="","",'S.D. Paste sheet'!T1472)</f>
        <v/>
      </c>
      <c r="U1472" s="20" t="str">
        <f>IF('S.D. Paste sheet'!U1472="","",'S.D. Paste sheet'!U1472)</f>
        <v/>
      </c>
      <c r="V1472" s="20" t="str">
        <f>IF('S.D. Paste sheet'!V1472="","",'S.D. Paste sheet'!V1472)</f>
        <v/>
      </c>
      <c r="W1472" s="20" t="str">
        <f>IF('S.D. Paste sheet'!W1472="","",'S.D. Paste sheet'!W1472)</f>
        <v/>
      </c>
      <c r="X1472" s="20" t="str">
        <f>IF('S.D. Paste sheet'!X1472="","",'S.D. Paste sheet'!X1472)</f>
        <v/>
      </c>
      <c r="Y1472" s="20" t="str">
        <f>IF('S.D. Paste sheet'!Y1472="","",'S.D. Paste sheet'!Y1472)</f>
        <v/>
      </c>
      <c r="Z1472" s="20" t="str">
        <f>IF('S.D. Paste sheet'!Z1472="","",'S.D. Paste sheet'!Z1472)</f>
        <v/>
      </c>
      <c r="AA1472" s="20" t="str">
        <f>IF('S.D. Paste sheet'!AA1472="","",'S.D. Paste sheet'!AA1472)</f>
        <v/>
      </c>
      <c r="AB1472" s="20" t="str">
        <f>IF('S.D. Paste sheet'!AB1472="","",'S.D. Paste sheet'!AB1472)</f>
        <v/>
      </c>
      <c r="AC1472" s="20" t="str">
        <f>IF('S.D. Paste sheet'!AC1472="","",'S.D. Paste sheet'!AC1472)</f>
        <v/>
      </c>
      <c r="AD1472" s="20" t="str">
        <f>IF('S.D. Paste sheet'!AD1472="","",'S.D. Paste sheet'!AD1472)</f>
        <v/>
      </c>
      <c r="AE1472" s="28"/>
      <c r="AF1472" t="str">
        <f>IF(AK1472="","",IF(AK1472&gt;0,COUNT($AG$2:AG1472),""))</f>
        <v/>
      </c>
      <c r="AG1472" s="25" t="str">
        <f t="shared" si="707"/>
        <v/>
      </c>
      <c r="AH1472" s="25" t="str">
        <f t="shared" si="708"/>
        <v/>
      </c>
      <c r="AI1472" s="25" t="str">
        <f t="shared" si="709"/>
        <v/>
      </c>
      <c r="AJ1472" s="25" t="str">
        <f t="shared" si="710"/>
        <v/>
      </c>
      <c r="AK1472" s="25" t="str">
        <f t="shared" si="711"/>
        <v/>
      </c>
      <c r="AL1472" s="25" t="str">
        <f t="shared" si="712"/>
        <v/>
      </c>
      <c r="AM1472" s="25" t="str">
        <f t="shared" si="713"/>
        <v/>
      </c>
      <c r="AN1472" s="25" t="str">
        <f t="shared" si="714"/>
        <v/>
      </c>
      <c r="AO1472" s="25" t="str">
        <f t="shared" si="715"/>
        <v/>
      </c>
      <c r="AP1472" s="25" t="str">
        <f t="shared" si="716"/>
        <v/>
      </c>
      <c r="AQ1472" s="25" t="str">
        <f t="shared" si="717"/>
        <v/>
      </c>
      <c r="AR1472" s="25" t="str">
        <f t="shared" si="718"/>
        <v/>
      </c>
      <c r="AS1472" s="25" t="str">
        <f t="shared" si="719"/>
        <v/>
      </c>
      <c r="AT1472" s="25" t="str">
        <f t="shared" si="720"/>
        <v/>
      </c>
      <c r="AU1472" s="25" t="str">
        <f t="shared" si="721"/>
        <v/>
      </c>
      <c r="AV1472" s="25" t="str">
        <f t="shared" si="722"/>
        <v/>
      </c>
      <c r="AX1472" t="str">
        <f>IF(BC1472="","",IF(BC1472&gt;0,COUNT($AY$2:AY1472),""))</f>
        <v/>
      </c>
      <c r="AY1472" s="25" t="str">
        <f t="shared" si="723"/>
        <v/>
      </c>
      <c r="AZ1472" s="25" t="str">
        <f t="shared" si="724"/>
        <v/>
      </c>
      <c r="BA1472" s="25" t="str">
        <f t="shared" si="725"/>
        <v/>
      </c>
      <c r="BB1472" s="25" t="str">
        <f t="shared" si="726"/>
        <v/>
      </c>
      <c r="BC1472" s="25" t="str">
        <f t="shared" si="727"/>
        <v/>
      </c>
      <c r="BD1472" s="25" t="str">
        <f t="shared" si="728"/>
        <v/>
      </c>
      <c r="BE1472" s="25" t="str">
        <f t="shared" si="729"/>
        <v/>
      </c>
      <c r="BF1472" s="25" t="str">
        <f t="shared" si="730"/>
        <v/>
      </c>
      <c r="BG1472" s="25" t="str">
        <f t="shared" si="731"/>
        <v/>
      </c>
      <c r="BH1472" s="25" t="str">
        <f t="shared" si="732"/>
        <v/>
      </c>
      <c r="BI1472" s="25" t="str">
        <f t="shared" si="733"/>
        <v/>
      </c>
      <c r="BJ1472" s="25" t="str">
        <f t="shared" si="734"/>
        <v/>
      </c>
      <c r="BK1472" s="25" t="str">
        <f t="shared" si="735"/>
        <v/>
      </c>
      <c r="BL1472" s="25" t="str">
        <f t="shared" si="736"/>
        <v/>
      </c>
      <c r="BM1472" s="25" t="str">
        <f t="shared" si="737"/>
        <v/>
      </c>
      <c r="BN1472" s="25" t="str">
        <f t="shared" si="738"/>
        <v/>
      </c>
    </row>
    <row r="1473" spans="1:66" x14ac:dyDescent="0.25">
      <c r="A1473" s="20" t="str">
        <f>IF('S.D. Paste sheet'!A1473="","",'S.D. Paste sheet'!A1473)</f>
        <v/>
      </c>
      <c r="B1473" s="20" t="str">
        <f>IF('S.D. Paste sheet'!B1473="","",'S.D. Paste sheet'!B1473)</f>
        <v/>
      </c>
      <c r="C1473" s="20" t="str">
        <f>IF('S.D. Paste sheet'!C1473="","",'S.D. Paste sheet'!C1473)</f>
        <v/>
      </c>
      <c r="D1473" s="20" t="str">
        <f>IF('S.D. Paste sheet'!D1473="","",'S.D. Paste sheet'!D1473)</f>
        <v/>
      </c>
      <c r="E1473" s="20" t="str">
        <f>IF('S.D. Paste sheet'!E1473="","",UPPER('S.D. Paste sheet'!E1473))</f>
        <v/>
      </c>
      <c r="F1473" s="20" t="str">
        <f>IF('S.D. Paste sheet'!F1473="","",'S.D. Paste sheet'!F1473)</f>
        <v/>
      </c>
      <c r="G1473" s="20" t="str">
        <f>IF('S.D. Paste sheet'!G1473="","",UPPER('S.D. Paste sheet'!G1473))</f>
        <v/>
      </c>
      <c r="H1473" s="20" t="str">
        <f>IF('S.D. Paste sheet'!H1473="","",UPPER('S.D. Paste sheet'!H1473))</f>
        <v/>
      </c>
      <c r="I1473" s="20" t="str">
        <f>IF('S.D. Paste sheet'!I1473="","",'S.D. Paste sheet'!I1473)</f>
        <v/>
      </c>
      <c r="J1473" s="20" t="str">
        <f>IF('S.D. Paste sheet'!J1473="","",'S.D. Paste sheet'!J1473)</f>
        <v/>
      </c>
      <c r="K1473" s="20" t="str">
        <f>IF('S.D. Paste sheet'!K1473="","",'S.D. Paste sheet'!K1473)</f>
        <v/>
      </c>
      <c r="L1473" s="20" t="str">
        <f>IF('S.D. Paste sheet'!L1473="","",'S.D. Paste sheet'!L1473)</f>
        <v/>
      </c>
      <c r="M1473" s="20" t="str">
        <f>IF('S.D. Paste sheet'!M1473="","",'S.D. Paste sheet'!M1473)</f>
        <v/>
      </c>
      <c r="N1473" s="20" t="str">
        <f>IF('S.D. Paste sheet'!N1473="","",'S.D. Paste sheet'!N1473)</f>
        <v/>
      </c>
      <c r="O1473" s="20" t="str">
        <f>IF('S.D. Paste sheet'!O1473="","",'S.D. Paste sheet'!O1473)</f>
        <v/>
      </c>
      <c r="P1473" s="20" t="str">
        <f>IF('S.D. Paste sheet'!P1473="","",'S.D. Paste sheet'!P1473)</f>
        <v/>
      </c>
      <c r="Q1473" s="20" t="str">
        <f>IF('S.D. Paste sheet'!Q1473="","",'S.D. Paste sheet'!Q1473)</f>
        <v/>
      </c>
      <c r="R1473" s="20" t="str">
        <f>IF('S.D. Paste sheet'!R1473="","",'S.D. Paste sheet'!R1473)</f>
        <v/>
      </c>
      <c r="S1473" s="20" t="str">
        <f>IF('S.D. Paste sheet'!S1473="","",'S.D. Paste sheet'!S1473)</f>
        <v/>
      </c>
      <c r="T1473" s="20" t="str">
        <f>IF('S.D. Paste sheet'!T1473="","",'S.D. Paste sheet'!T1473)</f>
        <v/>
      </c>
      <c r="U1473" s="20" t="str">
        <f>IF('S.D. Paste sheet'!U1473="","",'S.D. Paste sheet'!U1473)</f>
        <v/>
      </c>
      <c r="V1473" s="20" t="str">
        <f>IF('S.D. Paste sheet'!V1473="","",'S.D. Paste sheet'!V1473)</f>
        <v/>
      </c>
      <c r="W1473" s="20" t="str">
        <f>IF('S.D. Paste sheet'!W1473="","",'S.D. Paste sheet'!W1473)</f>
        <v/>
      </c>
      <c r="X1473" s="20" t="str">
        <f>IF('S.D. Paste sheet'!X1473="","",'S.D. Paste sheet'!X1473)</f>
        <v/>
      </c>
      <c r="Y1473" s="20" t="str">
        <f>IF('S.D. Paste sheet'!Y1473="","",'S.D. Paste sheet'!Y1473)</f>
        <v/>
      </c>
      <c r="Z1473" s="20" t="str">
        <f>IF('S.D. Paste sheet'!Z1473="","",'S.D. Paste sheet'!Z1473)</f>
        <v/>
      </c>
      <c r="AA1473" s="20" t="str">
        <f>IF('S.D. Paste sheet'!AA1473="","",'S.D. Paste sheet'!AA1473)</f>
        <v/>
      </c>
      <c r="AB1473" s="20" t="str">
        <f>IF('S.D. Paste sheet'!AB1473="","",'S.D. Paste sheet'!AB1473)</f>
        <v/>
      </c>
      <c r="AC1473" s="20" t="str">
        <f>IF('S.D. Paste sheet'!AC1473="","",'S.D. Paste sheet'!AC1473)</f>
        <v/>
      </c>
      <c r="AD1473" s="20" t="str">
        <f>IF('S.D. Paste sheet'!AD1473="","",'S.D. Paste sheet'!AD1473)</f>
        <v/>
      </c>
      <c r="AE1473" s="28"/>
      <c r="AF1473" t="str">
        <f>IF(AK1473="","",IF(AK1473&gt;0,COUNT($AG$2:AG1473),""))</f>
        <v/>
      </c>
      <c r="AG1473" s="25" t="str">
        <f t="shared" si="707"/>
        <v/>
      </c>
      <c r="AH1473" s="25" t="str">
        <f t="shared" si="708"/>
        <v/>
      </c>
      <c r="AI1473" s="25" t="str">
        <f t="shared" si="709"/>
        <v/>
      </c>
      <c r="AJ1473" s="25" t="str">
        <f t="shared" si="710"/>
        <v/>
      </c>
      <c r="AK1473" s="25" t="str">
        <f t="shared" si="711"/>
        <v/>
      </c>
      <c r="AL1473" s="25" t="str">
        <f t="shared" si="712"/>
        <v/>
      </c>
      <c r="AM1473" s="25" t="str">
        <f t="shared" si="713"/>
        <v/>
      </c>
      <c r="AN1473" s="25" t="str">
        <f t="shared" si="714"/>
        <v/>
      </c>
      <c r="AO1473" s="25" t="str">
        <f t="shared" si="715"/>
        <v/>
      </c>
      <c r="AP1473" s="25" t="str">
        <f t="shared" si="716"/>
        <v/>
      </c>
      <c r="AQ1473" s="25" t="str">
        <f t="shared" si="717"/>
        <v/>
      </c>
      <c r="AR1473" s="25" t="str">
        <f t="shared" si="718"/>
        <v/>
      </c>
      <c r="AS1473" s="25" t="str">
        <f t="shared" si="719"/>
        <v/>
      </c>
      <c r="AT1473" s="25" t="str">
        <f t="shared" si="720"/>
        <v/>
      </c>
      <c r="AU1473" s="25" t="str">
        <f t="shared" si="721"/>
        <v/>
      </c>
      <c r="AV1473" s="25" t="str">
        <f t="shared" si="722"/>
        <v/>
      </c>
      <c r="AX1473" t="str">
        <f>IF(BC1473="","",IF(BC1473&gt;0,COUNT($AY$2:AY1473),""))</f>
        <v/>
      </c>
      <c r="AY1473" s="25" t="str">
        <f t="shared" si="723"/>
        <v/>
      </c>
      <c r="AZ1473" s="25" t="str">
        <f t="shared" si="724"/>
        <v/>
      </c>
      <c r="BA1473" s="25" t="str">
        <f t="shared" si="725"/>
        <v/>
      </c>
      <c r="BB1473" s="25" t="str">
        <f t="shared" si="726"/>
        <v/>
      </c>
      <c r="BC1473" s="25" t="str">
        <f t="shared" si="727"/>
        <v/>
      </c>
      <c r="BD1473" s="25" t="str">
        <f t="shared" si="728"/>
        <v/>
      </c>
      <c r="BE1473" s="25" t="str">
        <f t="shared" si="729"/>
        <v/>
      </c>
      <c r="BF1473" s="25" t="str">
        <f t="shared" si="730"/>
        <v/>
      </c>
      <c r="BG1473" s="25" t="str">
        <f t="shared" si="731"/>
        <v/>
      </c>
      <c r="BH1473" s="25" t="str">
        <f t="shared" si="732"/>
        <v/>
      </c>
      <c r="BI1473" s="25" t="str">
        <f t="shared" si="733"/>
        <v/>
      </c>
      <c r="BJ1473" s="25" t="str">
        <f t="shared" si="734"/>
        <v/>
      </c>
      <c r="BK1473" s="25" t="str">
        <f t="shared" si="735"/>
        <v/>
      </c>
      <c r="BL1473" s="25" t="str">
        <f t="shared" si="736"/>
        <v/>
      </c>
      <c r="BM1473" s="25" t="str">
        <f t="shared" si="737"/>
        <v/>
      </c>
      <c r="BN1473" s="25" t="str">
        <f t="shared" si="738"/>
        <v/>
      </c>
    </row>
    <row r="1474" spans="1:66" x14ac:dyDescent="0.25">
      <c r="A1474" s="20" t="str">
        <f>IF('S.D. Paste sheet'!A1474="","",'S.D. Paste sheet'!A1474)</f>
        <v/>
      </c>
      <c r="B1474" s="20" t="str">
        <f>IF('S.D. Paste sheet'!B1474="","",'S.D. Paste sheet'!B1474)</f>
        <v/>
      </c>
      <c r="C1474" s="20" t="str">
        <f>IF('S.D. Paste sheet'!C1474="","",'S.D. Paste sheet'!C1474)</f>
        <v/>
      </c>
      <c r="D1474" s="20" t="str">
        <f>IF('S.D. Paste sheet'!D1474="","",'S.D. Paste sheet'!D1474)</f>
        <v/>
      </c>
      <c r="E1474" s="20" t="str">
        <f>IF('S.D. Paste sheet'!E1474="","",UPPER('S.D. Paste sheet'!E1474))</f>
        <v/>
      </c>
      <c r="F1474" s="20" t="str">
        <f>IF('S.D. Paste sheet'!F1474="","",'S.D. Paste sheet'!F1474)</f>
        <v/>
      </c>
      <c r="G1474" s="20" t="str">
        <f>IF('S.D. Paste sheet'!G1474="","",UPPER('S.D. Paste sheet'!G1474))</f>
        <v/>
      </c>
      <c r="H1474" s="20" t="str">
        <f>IF('S.D. Paste sheet'!H1474="","",UPPER('S.D. Paste sheet'!H1474))</f>
        <v/>
      </c>
      <c r="I1474" s="20" t="str">
        <f>IF('S.D. Paste sheet'!I1474="","",'S.D. Paste sheet'!I1474)</f>
        <v/>
      </c>
      <c r="J1474" s="20" t="str">
        <f>IF('S.D. Paste sheet'!J1474="","",'S.D. Paste sheet'!J1474)</f>
        <v/>
      </c>
      <c r="K1474" s="20" t="str">
        <f>IF('S.D. Paste sheet'!K1474="","",'S.D. Paste sheet'!K1474)</f>
        <v/>
      </c>
      <c r="L1474" s="20" t="str">
        <f>IF('S.D. Paste sheet'!L1474="","",'S.D. Paste sheet'!L1474)</f>
        <v/>
      </c>
      <c r="M1474" s="20" t="str">
        <f>IF('S.D. Paste sheet'!M1474="","",'S.D. Paste sheet'!M1474)</f>
        <v/>
      </c>
      <c r="N1474" s="20" t="str">
        <f>IF('S.D. Paste sheet'!N1474="","",'S.D. Paste sheet'!N1474)</f>
        <v/>
      </c>
      <c r="O1474" s="20" t="str">
        <f>IF('S.D. Paste sheet'!O1474="","",'S.D. Paste sheet'!O1474)</f>
        <v/>
      </c>
      <c r="P1474" s="20" t="str">
        <f>IF('S.D. Paste sheet'!P1474="","",'S.D. Paste sheet'!P1474)</f>
        <v/>
      </c>
      <c r="Q1474" s="20" t="str">
        <f>IF('S.D. Paste sheet'!Q1474="","",'S.D. Paste sheet'!Q1474)</f>
        <v/>
      </c>
      <c r="R1474" s="20" t="str">
        <f>IF('S.D. Paste sheet'!R1474="","",'S.D. Paste sheet'!R1474)</f>
        <v/>
      </c>
      <c r="S1474" s="20" t="str">
        <f>IF('S.D. Paste sheet'!S1474="","",'S.D. Paste sheet'!S1474)</f>
        <v/>
      </c>
      <c r="T1474" s="20" t="str">
        <f>IF('S.D. Paste sheet'!T1474="","",'S.D. Paste sheet'!T1474)</f>
        <v/>
      </c>
      <c r="U1474" s="20" t="str">
        <f>IF('S.D. Paste sheet'!U1474="","",'S.D. Paste sheet'!U1474)</f>
        <v/>
      </c>
      <c r="V1474" s="20" t="str">
        <f>IF('S.D. Paste sheet'!V1474="","",'S.D. Paste sheet'!V1474)</f>
        <v/>
      </c>
      <c r="W1474" s="20" t="str">
        <f>IF('S.D. Paste sheet'!W1474="","",'S.D. Paste sheet'!W1474)</f>
        <v/>
      </c>
      <c r="X1474" s="20" t="str">
        <f>IF('S.D. Paste sheet'!X1474="","",'S.D. Paste sheet'!X1474)</f>
        <v/>
      </c>
      <c r="Y1474" s="20" t="str">
        <f>IF('S.D. Paste sheet'!Y1474="","",'S.D. Paste sheet'!Y1474)</f>
        <v/>
      </c>
      <c r="Z1474" s="20" t="str">
        <f>IF('S.D. Paste sheet'!Z1474="","",'S.D. Paste sheet'!Z1474)</f>
        <v/>
      </c>
      <c r="AA1474" s="20" t="str">
        <f>IF('S.D. Paste sheet'!AA1474="","",'S.D. Paste sheet'!AA1474)</f>
        <v/>
      </c>
      <c r="AB1474" s="20" t="str">
        <f>IF('S.D. Paste sheet'!AB1474="","",'S.D. Paste sheet'!AB1474)</f>
        <v/>
      </c>
      <c r="AC1474" s="20" t="str">
        <f>IF('S.D. Paste sheet'!AC1474="","",'S.D. Paste sheet'!AC1474)</f>
        <v/>
      </c>
      <c r="AD1474" s="20" t="str">
        <f>IF('S.D. Paste sheet'!AD1474="","",'S.D. Paste sheet'!AD1474)</f>
        <v/>
      </c>
      <c r="AE1474" s="28"/>
      <c r="AF1474" t="str">
        <f>IF(AK1474="","",IF(AK1474&gt;0,COUNT($AG$2:AG1474),""))</f>
        <v/>
      </c>
      <c r="AG1474" s="25" t="str">
        <f t="shared" si="707"/>
        <v/>
      </c>
      <c r="AH1474" s="25" t="str">
        <f t="shared" si="708"/>
        <v/>
      </c>
      <c r="AI1474" s="25" t="str">
        <f t="shared" si="709"/>
        <v/>
      </c>
      <c r="AJ1474" s="25" t="str">
        <f t="shared" si="710"/>
        <v/>
      </c>
      <c r="AK1474" s="25" t="str">
        <f t="shared" si="711"/>
        <v/>
      </c>
      <c r="AL1474" s="25" t="str">
        <f t="shared" si="712"/>
        <v/>
      </c>
      <c r="AM1474" s="25" t="str">
        <f t="shared" si="713"/>
        <v/>
      </c>
      <c r="AN1474" s="25" t="str">
        <f t="shared" si="714"/>
        <v/>
      </c>
      <c r="AO1474" s="25" t="str">
        <f t="shared" si="715"/>
        <v/>
      </c>
      <c r="AP1474" s="25" t="str">
        <f t="shared" si="716"/>
        <v/>
      </c>
      <c r="AQ1474" s="25" t="str">
        <f t="shared" si="717"/>
        <v/>
      </c>
      <c r="AR1474" s="25" t="str">
        <f t="shared" si="718"/>
        <v/>
      </c>
      <c r="AS1474" s="25" t="str">
        <f t="shared" si="719"/>
        <v/>
      </c>
      <c r="AT1474" s="25" t="str">
        <f t="shared" si="720"/>
        <v/>
      </c>
      <c r="AU1474" s="25" t="str">
        <f t="shared" si="721"/>
        <v/>
      </c>
      <c r="AV1474" s="25" t="str">
        <f t="shared" si="722"/>
        <v/>
      </c>
      <c r="AX1474" t="str">
        <f>IF(BC1474="","",IF(BC1474&gt;0,COUNT($AY$2:AY1474),""))</f>
        <v/>
      </c>
      <c r="AY1474" s="25" t="str">
        <f t="shared" si="723"/>
        <v/>
      </c>
      <c r="AZ1474" s="25" t="str">
        <f t="shared" si="724"/>
        <v/>
      </c>
      <c r="BA1474" s="25" t="str">
        <f t="shared" si="725"/>
        <v/>
      </c>
      <c r="BB1474" s="25" t="str">
        <f t="shared" si="726"/>
        <v/>
      </c>
      <c r="BC1474" s="25" t="str">
        <f t="shared" si="727"/>
        <v/>
      </c>
      <c r="BD1474" s="25" t="str">
        <f t="shared" si="728"/>
        <v/>
      </c>
      <c r="BE1474" s="25" t="str">
        <f t="shared" si="729"/>
        <v/>
      </c>
      <c r="BF1474" s="25" t="str">
        <f t="shared" si="730"/>
        <v/>
      </c>
      <c r="BG1474" s="25" t="str">
        <f t="shared" si="731"/>
        <v/>
      </c>
      <c r="BH1474" s="25" t="str">
        <f t="shared" si="732"/>
        <v/>
      </c>
      <c r="BI1474" s="25" t="str">
        <f t="shared" si="733"/>
        <v/>
      </c>
      <c r="BJ1474" s="25" t="str">
        <f t="shared" si="734"/>
        <v/>
      </c>
      <c r="BK1474" s="25" t="str">
        <f t="shared" si="735"/>
        <v/>
      </c>
      <c r="BL1474" s="25" t="str">
        <f t="shared" si="736"/>
        <v/>
      </c>
      <c r="BM1474" s="25" t="str">
        <f t="shared" si="737"/>
        <v/>
      </c>
      <c r="BN1474" s="25" t="str">
        <f t="shared" si="738"/>
        <v/>
      </c>
    </row>
    <row r="1475" spans="1:66" x14ac:dyDescent="0.25">
      <c r="A1475" s="20" t="str">
        <f>IF('S.D. Paste sheet'!A1475="","",'S.D. Paste sheet'!A1475)</f>
        <v/>
      </c>
      <c r="B1475" s="20" t="str">
        <f>IF('S.D. Paste sheet'!B1475="","",'S.D. Paste sheet'!B1475)</f>
        <v/>
      </c>
      <c r="C1475" s="20" t="str">
        <f>IF('S.D. Paste sheet'!C1475="","",'S.D. Paste sheet'!C1475)</f>
        <v/>
      </c>
      <c r="D1475" s="20" t="str">
        <f>IF('S.D. Paste sheet'!D1475="","",'S.D. Paste sheet'!D1475)</f>
        <v/>
      </c>
      <c r="E1475" s="20" t="str">
        <f>IF('S.D. Paste sheet'!E1475="","",UPPER('S.D. Paste sheet'!E1475))</f>
        <v/>
      </c>
      <c r="F1475" s="20" t="str">
        <f>IF('S.D. Paste sheet'!F1475="","",'S.D. Paste sheet'!F1475)</f>
        <v/>
      </c>
      <c r="G1475" s="20" t="str">
        <f>IF('S.D. Paste sheet'!G1475="","",UPPER('S.D. Paste sheet'!G1475))</f>
        <v/>
      </c>
      <c r="H1475" s="20" t="str">
        <f>IF('S.D. Paste sheet'!H1475="","",UPPER('S.D. Paste sheet'!H1475))</f>
        <v/>
      </c>
      <c r="I1475" s="20" t="str">
        <f>IF('S.D. Paste sheet'!I1475="","",'S.D. Paste sheet'!I1475)</f>
        <v/>
      </c>
      <c r="J1475" s="20" t="str">
        <f>IF('S.D. Paste sheet'!J1475="","",'S.D. Paste sheet'!J1475)</f>
        <v/>
      </c>
      <c r="K1475" s="20" t="str">
        <f>IF('S.D. Paste sheet'!K1475="","",'S.D. Paste sheet'!K1475)</f>
        <v/>
      </c>
      <c r="L1475" s="20" t="str">
        <f>IF('S.D. Paste sheet'!L1475="","",'S.D. Paste sheet'!L1475)</f>
        <v/>
      </c>
      <c r="M1475" s="20" t="str">
        <f>IF('S.D. Paste sheet'!M1475="","",'S.D. Paste sheet'!M1475)</f>
        <v/>
      </c>
      <c r="N1475" s="20" t="str">
        <f>IF('S.D. Paste sheet'!N1475="","",'S.D. Paste sheet'!N1475)</f>
        <v/>
      </c>
      <c r="O1475" s="20" t="str">
        <f>IF('S.D. Paste sheet'!O1475="","",'S.D. Paste sheet'!O1475)</f>
        <v/>
      </c>
      <c r="P1475" s="20" t="str">
        <f>IF('S.D. Paste sheet'!P1475="","",'S.D. Paste sheet'!P1475)</f>
        <v/>
      </c>
      <c r="Q1475" s="20" t="str">
        <f>IF('S.D. Paste sheet'!Q1475="","",'S.D. Paste sheet'!Q1475)</f>
        <v/>
      </c>
      <c r="R1475" s="20" t="str">
        <f>IF('S.D. Paste sheet'!R1475="","",'S.D. Paste sheet'!R1475)</f>
        <v/>
      </c>
      <c r="S1475" s="20" t="str">
        <f>IF('S.D. Paste sheet'!S1475="","",'S.D. Paste sheet'!S1475)</f>
        <v/>
      </c>
      <c r="T1475" s="20" t="str">
        <f>IF('S.D. Paste sheet'!T1475="","",'S.D. Paste sheet'!T1475)</f>
        <v/>
      </c>
      <c r="U1475" s="20" t="str">
        <f>IF('S.D. Paste sheet'!U1475="","",'S.D. Paste sheet'!U1475)</f>
        <v/>
      </c>
      <c r="V1475" s="20" t="str">
        <f>IF('S.D. Paste sheet'!V1475="","",'S.D. Paste sheet'!V1475)</f>
        <v/>
      </c>
      <c r="W1475" s="20" t="str">
        <f>IF('S.D. Paste sheet'!W1475="","",'S.D. Paste sheet'!W1475)</f>
        <v/>
      </c>
      <c r="X1475" s="20" t="str">
        <f>IF('S.D. Paste sheet'!X1475="","",'S.D. Paste sheet'!X1475)</f>
        <v/>
      </c>
      <c r="Y1475" s="20" t="str">
        <f>IF('S.D. Paste sheet'!Y1475="","",'S.D. Paste sheet'!Y1475)</f>
        <v/>
      </c>
      <c r="Z1475" s="20" t="str">
        <f>IF('S.D. Paste sheet'!Z1475="","",'S.D. Paste sheet'!Z1475)</f>
        <v/>
      </c>
      <c r="AA1475" s="20" t="str">
        <f>IF('S.D. Paste sheet'!AA1475="","",'S.D. Paste sheet'!AA1475)</f>
        <v/>
      </c>
      <c r="AB1475" s="20" t="str">
        <f>IF('S.D. Paste sheet'!AB1475="","",'S.D. Paste sheet'!AB1475)</f>
        <v/>
      </c>
      <c r="AC1475" s="20" t="str">
        <f>IF('S.D. Paste sheet'!AC1475="","",'S.D. Paste sheet'!AC1475)</f>
        <v/>
      </c>
      <c r="AD1475" s="20" t="str">
        <f>IF('S.D. Paste sheet'!AD1475="","",'S.D. Paste sheet'!AD1475)</f>
        <v/>
      </c>
      <c r="AE1475" s="28"/>
      <c r="AF1475" t="str">
        <f>IF(AK1475="","",IF(AK1475&gt;0,COUNT($AG$2:AG1475),""))</f>
        <v/>
      </c>
      <c r="AG1475" s="25" t="str">
        <f t="shared" ref="AG1475:AG1538" si="739">IF(AND($AJ$1=8,$A1475=8),A1475,"")</f>
        <v/>
      </c>
      <c r="AH1475" s="25" t="str">
        <f t="shared" ref="AH1475:AH1538" si="740">IF(AND($AJ$1=8,$A1475=8),B1475,"")</f>
        <v/>
      </c>
      <c r="AI1475" s="25" t="str">
        <f t="shared" ref="AI1475:AI1538" si="741">IF(AND($AJ$1=8,$A1475=8),C1475,"")</f>
        <v/>
      </c>
      <c r="AJ1475" s="25" t="str">
        <f t="shared" ref="AJ1475:AJ1538" si="742">IF(AND($AJ$1=8,$A1475=8),D1475,"")</f>
        <v/>
      </c>
      <c r="AK1475" s="25" t="str">
        <f t="shared" ref="AK1475:AK1538" si="743">IF(AND($AJ$1=8,$A1475=8),E1475,"")</f>
        <v/>
      </c>
      <c r="AL1475" s="25" t="str">
        <f t="shared" ref="AL1475:AL1538" si="744">IF(AND($AJ$1=8,$A1475=8),F1475,"")</f>
        <v/>
      </c>
      <c r="AM1475" s="25" t="str">
        <f t="shared" ref="AM1475:AM1538" si="745">IF(AND($AJ$1=8,$A1475=8),G1475,"")</f>
        <v/>
      </c>
      <c r="AN1475" s="25" t="str">
        <f t="shared" ref="AN1475:AN1538" si="746">IF(AND($AJ$1=8,$A1475=8),H1475,"")</f>
        <v/>
      </c>
      <c r="AO1475" s="25" t="str">
        <f t="shared" ref="AO1475:AO1538" si="747">IF(AND($AJ$1=8,$A1475=8),I1475,"")</f>
        <v/>
      </c>
      <c r="AP1475" s="25" t="str">
        <f t="shared" ref="AP1475:AP1538" si="748">IF(AND($AJ$1=8,$A1475=8),J1475,"")</f>
        <v/>
      </c>
      <c r="AQ1475" s="25" t="str">
        <f t="shared" ref="AQ1475:AQ1538" si="749">IF(AND($AJ$1=8,$A1475=8),K1475,"")</f>
        <v/>
      </c>
      <c r="AR1475" s="25" t="str">
        <f t="shared" ref="AR1475:AR1538" si="750">IF(AND($AJ$1=8,$A1475=8),L1475,"")</f>
        <v/>
      </c>
      <c r="AS1475" s="25" t="str">
        <f t="shared" ref="AS1475:AS1538" si="751">IF(AND($AJ$1=8,$A1475=8),M1475,"")</f>
        <v/>
      </c>
      <c r="AT1475" s="25" t="str">
        <f t="shared" ref="AT1475:AT1538" si="752">IF(AND($AJ$1=8,$A1475=8),N1475,"")</f>
        <v/>
      </c>
      <c r="AU1475" s="25" t="str">
        <f t="shared" ref="AU1475:AU1538" si="753">IF(AND($AJ$1=8,$A1475=8),O1475,"")</f>
        <v/>
      </c>
      <c r="AV1475" s="25" t="str">
        <f t="shared" ref="AV1475:AV1538" si="754">IF(AND($AJ$1=8,$A1475=8),P1475,"")</f>
        <v/>
      </c>
      <c r="AX1475" t="str">
        <f>IF(BC1475="","",IF(BC1475&gt;0,COUNT($AY$2:AY1475),""))</f>
        <v/>
      </c>
      <c r="AY1475" s="25" t="str">
        <f t="shared" ref="AY1475:AY1538" si="755">IF(AND($BB$1=8,$A1475=8,$BC$1=B1475),A1475,"")</f>
        <v/>
      </c>
      <c r="AZ1475" s="25" t="str">
        <f t="shared" ref="AZ1475:AZ1538" si="756">IF(AND($BB$1=8,$A1475=8,$BC$1=$B1475),B1475,"")</f>
        <v/>
      </c>
      <c r="BA1475" s="25" t="str">
        <f t="shared" ref="BA1475:BA1538" si="757">IF(AND($BB$1=8,$A1475=8,$BC$1=$B1475),C1475,"")</f>
        <v/>
      </c>
      <c r="BB1475" s="25" t="str">
        <f t="shared" ref="BB1475:BB1538" si="758">IF(AND($BB$1=8,$A1475=8,$BC$1=$B1475),D1475,"")</f>
        <v/>
      </c>
      <c r="BC1475" s="25" t="str">
        <f t="shared" ref="BC1475:BC1538" si="759">IF(AND($BB$1=8,$A1475=8,$BC$1=$B1475),E1475,"")</f>
        <v/>
      </c>
      <c r="BD1475" s="25" t="str">
        <f t="shared" ref="BD1475:BD1538" si="760">IF(AND($BB$1=8,$A1475=8,$BC$1=$B1475),F1475,"")</f>
        <v/>
      </c>
      <c r="BE1475" s="25" t="str">
        <f t="shared" ref="BE1475:BE1538" si="761">IF(AND($BB$1=8,$A1475=8,$BC$1=$B1475),G1475,"")</f>
        <v/>
      </c>
      <c r="BF1475" s="25" t="str">
        <f t="shared" ref="BF1475:BF1538" si="762">IF(AND($BB$1=8,$A1475=8,$BC$1=$B1475),H1475,"")</f>
        <v/>
      </c>
      <c r="BG1475" s="25" t="str">
        <f t="shared" ref="BG1475:BG1538" si="763">IF(AND($BB$1=8,$A1475=8,$BC$1=$B1475),I1475,"")</f>
        <v/>
      </c>
      <c r="BH1475" s="25" t="str">
        <f t="shared" ref="BH1475:BH1538" si="764">IF(AND($BB$1=8,$A1475=8,$BC$1=$B1475),J1475,"")</f>
        <v/>
      </c>
      <c r="BI1475" s="25" t="str">
        <f t="shared" ref="BI1475:BI1538" si="765">IF(AND($BB$1=8,$A1475=8,$BC$1=$B1475),K1475,"")</f>
        <v/>
      </c>
      <c r="BJ1475" s="25" t="str">
        <f t="shared" ref="BJ1475:BJ1538" si="766">IF(AND($BB$1=8,$A1475=8,$BC$1=$B1475),L1475,"")</f>
        <v/>
      </c>
      <c r="BK1475" s="25" t="str">
        <f t="shared" ref="BK1475:BK1538" si="767">IF(AND($BB$1=8,$A1475=8,$BC$1=$B1475),M1475,"")</f>
        <v/>
      </c>
      <c r="BL1475" s="25" t="str">
        <f t="shared" ref="BL1475:BL1538" si="768">IF(AND($BB$1=8,$A1475=8,$BC$1=$B1475),N1475,"")</f>
        <v/>
      </c>
      <c r="BM1475" s="25" t="str">
        <f t="shared" ref="BM1475:BM1538" si="769">IF(AND($BB$1=8,$A1475=8,$BC$1=$B1475),O1475,"")</f>
        <v/>
      </c>
      <c r="BN1475" s="25" t="str">
        <f t="shared" ref="BN1475:BN1538" si="770">IF(AND($BB$1=8,$A1475=8,$BC$1=$B1475),P1475,"")</f>
        <v/>
      </c>
    </row>
    <row r="1476" spans="1:66" x14ac:dyDescent="0.25">
      <c r="A1476" s="20" t="str">
        <f>IF('S.D. Paste sheet'!A1476="","",'S.D. Paste sheet'!A1476)</f>
        <v/>
      </c>
      <c r="B1476" s="20" t="str">
        <f>IF('S.D. Paste sheet'!B1476="","",'S.D. Paste sheet'!B1476)</f>
        <v/>
      </c>
      <c r="C1476" s="20" t="str">
        <f>IF('S.D. Paste sheet'!C1476="","",'S.D. Paste sheet'!C1476)</f>
        <v/>
      </c>
      <c r="D1476" s="20" t="str">
        <f>IF('S.D. Paste sheet'!D1476="","",'S.D. Paste sheet'!D1476)</f>
        <v/>
      </c>
      <c r="E1476" s="20" t="str">
        <f>IF('S.D. Paste sheet'!E1476="","",UPPER('S.D. Paste sheet'!E1476))</f>
        <v/>
      </c>
      <c r="F1476" s="20" t="str">
        <f>IF('S.D. Paste sheet'!F1476="","",'S.D. Paste sheet'!F1476)</f>
        <v/>
      </c>
      <c r="G1476" s="20" t="str">
        <f>IF('S.D. Paste sheet'!G1476="","",UPPER('S.D. Paste sheet'!G1476))</f>
        <v/>
      </c>
      <c r="H1476" s="20" t="str">
        <f>IF('S.D. Paste sheet'!H1476="","",UPPER('S.D. Paste sheet'!H1476))</f>
        <v/>
      </c>
      <c r="I1476" s="20" t="str">
        <f>IF('S.D. Paste sheet'!I1476="","",'S.D. Paste sheet'!I1476)</f>
        <v/>
      </c>
      <c r="J1476" s="20" t="str">
        <f>IF('S.D. Paste sheet'!J1476="","",'S.D. Paste sheet'!J1476)</f>
        <v/>
      </c>
      <c r="K1476" s="20" t="str">
        <f>IF('S.D. Paste sheet'!K1476="","",'S.D. Paste sheet'!K1476)</f>
        <v/>
      </c>
      <c r="L1476" s="20" t="str">
        <f>IF('S.D. Paste sheet'!L1476="","",'S.D. Paste sheet'!L1476)</f>
        <v/>
      </c>
      <c r="M1476" s="20" t="str">
        <f>IF('S.D. Paste sheet'!M1476="","",'S.D. Paste sheet'!M1476)</f>
        <v/>
      </c>
      <c r="N1476" s="20" t="str">
        <f>IF('S.D. Paste sheet'!N1476="","",'S.D. Paste sheet'!N1476)</f>
        <v/>
      </c>
      <c r="O1476" s="20" t="str">
        <f>IF('S.D. Paste sheet'!O1476="","",'S.D. Paste sheet'!O1476)</f>
        <v/>
      </c>
      <c r="P1476" s="20" t="str">
        <f>IF('S.D. Paste sheet'!P1476="","",'S.D. Paste sheet'!P1476)</f>
        <v/>
      </c>
      <c r="Q1476" s="20" t="str">
        <f>IF('S.D. Paste sheet'!Q1476="","",'S.D. Paste sheet'!Q1476)</f>
        <v/>
      </c>
      <c r="R1476" s="20" t="str">
        <f>IF('S.D. Paste sheet'!R1476="","",'S.D. Paste sheet'!R1476)</f>
        <v/>
      </c>
      <c r="S1476" s="20" t="str">
        <f>IF('S.D. Paste sheet'!S1476="","",'S.D. Paste sheet'!S1476)</f>
        <v/>
      </c>
      <c r="T1476" s="20" t="str">
        <f>IF('S.D. Paste sheet'!T1476="","",'S.D. Paste sheet'!T1476)</f>
        <v/>
      </c>
      <c r="U1476" s="20" t="str">
        <f>IF('S.D. Paste sheet'!U1476="","",'S.D. Paste sheet'!U1476)</f>
        <v/>
      </c>
      <c r="V1476" s="20" t="str">
        <f>IF('S.D. Paste sheet'!V1476="","",'S.D. Paste sheet'!V1476)</f>
        <v/>
      </c>
      <c r="W1476" s="20" t="str">
        <f>IF('S.D. Paste sheet'!W1476="","",'S.D. Paste sheet'!W1476)</f>
        <v/>
      </c>
      <c r="X1476" s="20" t="str">
        <f>IF('S.D. Paste sheet'!X1476="","",'S.D. Paste sheet'!X1476)</f>
        <v/>
      </c>
      <c r="Y1476" s="20" t="str">
        <f>IF('S.D. Paste sheet'!Y1476="","",'S.D. Paste sheet'!Y1476)</f>
        <v/>
      </c>
      <c r="Z1476" s="20" t="str">
        <f>IF('S.D. Paste sheet'!Z1476="","",'S.D. Paste sheet'!Z1476)</f>
        <v/>
      </c>
      <c r="AA1476" s="20" t="str">
        <f>IF('S.D. Paste sheet'!AA1476="","",'S.D. Paste sheet'!AA1476)</f>
        <v/>
      </c>
      <c r="AB1476" s="20" t="str">
        <f>IF('S.D. Paste sheet'!AB1476="","",'S.D. Paste sheet'!AB1476)</f>
        <v/>
      </c>
      <c r="AC1476" s="20" t="str">
        <f>IF('S.D. Paste sheet'!AC1476="","",'S.D. Paste sheet'!AC1476)</f>
        <v/>
      </c>
      <c r="AD1476" s="20" t="str">
        <f>IF('S.D. Paste sheet'!AD1476="","",'S.D. Paste sheet'!AD1476)</f>
        <v/>
      </c>
      <c r="AE1476" s="28"/>
      <c r="AF1476" t="str">
        <f>IF(AK1476="","",IF(AK1476&gt;0,COUNT($AG$2:AG1476),""))</f>
        <v/>
      </c>
      <c r="AG1476" s="25" t="str">
        <f t="shared" si="739"/>
        <v/>
      </c>
      <c r="AH1476" s="25" t="str">
        <f t="shared" si="740"/>
        <v/>
      </c>
      <c r="AI1476" s="25" t="str">
        <f t="shared" si="741"/>
        <v/>
      </c>
      <c r="AJ1476" s="25" t="str">
        <f t="shared" si="742"/>
        <v/>
      </c>
      <c r="AK1476" s="25" t="str">
        <f t="shared" si="743"/>
        <v/>
      </c>
      <c r="AL1476" s="25" t="str">
        <f t="shared" si="744"/>
        <v/>
      </c>
      <c r="AM1476" s="25" t="str">
        <f t="shared" si="745"/>
        <v/>
      </c>
      <c r="AN1476" s="25" t="str">
        <f t="shared" si="746"/>
        <v/>
      </c>
      <c r="AO1476" s="25" t="str">
        <f t="shared" si="747"/>
        <v/>
      </c>
      <c r="AP1476" s="25" t="str">
        <f t="shared" si="748"/>
        <v/>
      </c>
      <c r="AQ1476" s="25" t="str">
        <f t="shared" si="749"/>
        <v/>
      </c>
      <c r="AR1476" s="25" t="str">
        <f t="shared" si="750"/>
        <v/>
      </c>
      <c r="AS1476" s="25" t="str">
        <f t="shared" si="751"/>
        <v/>
      </c>
      <c r="AT1476" s="25" t="str">
        <f t="shared" si="752"/>
        <v/>
      </c>
      <c r="AU1476" s="25" t="str">
        <f t="shared" si="753"/>
        <v/>
      </c>
      <c r="AV1476" s="25" t="str">
        <f t="shared" si="754"/>
        <v/>
      </c>
      <c r="AX1476" t="str">
        <f>IF(BC1476="","",IF(BC1476&gt;0,COUNT($AY$2:AY1476),""))</f>
        <v/>
      </c>
      <c r="AY1476" s="25" t="str">
        <f t="shared" si="755"/>
        <v/>
      </c>
      <c r="AZ1476" s="25" t="str">
        <f t="shared" si="756"/>
        <v/>
      </c>
      <c r="BA1476" s="25" t="str">
        <f t="shared" si="757"/>
        <v/>
      </c>
      <c r="BB1476" s="25" t="str">
        <f t="shared" si="758"/>
        <v/>
      </c>
      <c r="BC1476" s="25" t="str">
        <f t="shared" si="759"/>
        <v/>
      </c>
      <c r="BD1476" s="25" t="str">
        <f t="shared" si="760"/>
        <v/>
      </c>
      <c r="BE1476" s="25" t="str">
        <f t="shared" si="761"/>
        <v/>
      </c>
      <c r="BF1476" s="25" t="str">
        <f t="shared" si="762"/>
        <v/>
      </c>
      <c r="BG1476" s="25" t="str">
        <f t="shared" si="763"/>
        <v/>
      </c>
      <c r="BH1476" s="25" t="str">
        <f t="shared" si="764"/>
        <v/>
      </c>
      <c r="BI1476" s="25" t="str">
        <f t="shared" si="765"/>
        <v/>
      </c>
      <c r="BJ1476" s="25" t="str">
        <f t="shared" si="766"/>
        <v/>
      </c>
      <c r="BK1476" s="25" t="str">
        <f t="shared" si="767"/>
        <v/>
      </c>
      <c r="BL1476" s="25" t="str">
        <f t="shared" si="768"/>
        <v/>
      </c>
      <c r="BM1476" s="25" t="str">
        <f t="shared" si="769"/>
        <v/>
      </c>
      <c r="BN1476" s="25" t="str">
        <f t="shared" si="770"/>
        <v/>
      </c>
    </row>
    <row r="1477" spans="1:66" x14ac:dyDescent="0.25">
      <c r="A1477" s="20" t="str">
        <f>IF('S.D. Paste sheet'!A1477="","",'S.D. Paste sheet'!A1477)</f>
        <v/>
      </c>
      <c r="B1477" s="20" t="str">
        <f>IF('S.D. Paste sheet'!B1477="","",'S.D. Paste sheet'!B1477)</f>
        <v/>
      </c>
      <c r="C1477" s="20" t="str">
        <f>IF('S.D. Paste sheet'!C1477="","",'S.D. Paste sheet'!C1477)</f>
        <v/>
      </c>
      <c r="D1477" s="20" t="str">
        <f>IF('S.D. Paste sheet'!D1477="","",'S.D. Paste sheet'!D1477)</f>
        <v/>
      </c>
      <c r="E1477" s="20" t="str">
        <f>IF('S.D. Paste sheet'!E1477="","",UPPER('S.D. Paste sheet'!E1477))</f>
        <v/>
      </c>
      <c r="F1477" s="20" t="str">
        <f>IF('S.D. Paste sheet'!F1477="","",'S.D. Paste sheet'!F1477)</f>
        <v/>
      </c>
      <c r="G1477" s="20" t="str">
        <f>IF('S.D. Paste sheet'!G1477="","",UPPER('S.D. Paste sheet'!G1477))</f>
        <v/>
      </c>
      <c r="H1477" s="20" t="str">
        <f>IF('S.D. Paste sheet'!H1477="","",UPPER('S.D. Paste sheet'!H1477))</f>
        <v/>
      </c>
      <c r="I1477" s="20" t="str">
        <f>IF('S.D. Paste sheet'!I1477="","",'S.D. Paste sheet'!I1477)</f>
        <v/>
      </c>
      <c r="J1477" s="20" t="str">
        <f>IF('S.D. Paste sheet'!J1477="","",'S.D. Paste sheet'!J1477)</f>
        <v/>
      </c>
      <c r="K1477" s="20" t="str">
        <f>IF('S.D. Paste sheet'!K1477="","",'S.D. Paste sheet'!K1477)</f>
        <v/>
      </c>
      <c r="L1477" s="20" t="str">
        <f>IF('S.D. Paste sheet'!L1477="","",'S.D. Paste sheet'!L1477)</f>
        <v/>
      </c>
      <c r="M1477" s="20" t="str">
        <f>IF('S.D. Paste sheet'!M1477="","",'S.D. Paste sheet'!M1477)</f>
        <v/>
      </c>
      <c r="N1477" s="20" t="str">
        <f>IF('S.D. Paste sheet'!N1477="","",'S.D. Paste sheet'!N1477)</f>
        <v/>
      </c>
      <c r="O1477" s="20" t="str">
        <f>IF('S.D. Paste sheet'!O1477="","",'S.D. Paste sheet'!O1477)</f>
        <v/>
      </c>
      <c r="P1477" s="20" t="str">
        <f>IF('S.D. Paste sheet'!P1477="","",'S.D. Paste sheet'!P1477)</f>
        <v/>
      </c>
      <c r="Q1477" s="20" t="str">
        <f>IF('S.D. Paste sheet'!Q1477="","",'S.D. Paste sheet'!Q1477)</f>
        <v/>
      </c>
      <c r="R1477" s="20" t="str">
        <f>IF('S.D. Paste sheet'!R1477="","",'S.D. Paste sheet'!R1477)</f>
        <v/>
      </c>
      <c r="S1477" s="20" t="str">
        <f>IF('S.D. Paste sheet'!S1477="","",'S.D. Paste sheet'!S1477)</f>
        <v/>
      </c>
      <c r="T1477" s="20" t="str">
        <f>IF('S.D. Paste sheet'!T1477="","",'S.D. Paste sheet'!T1477)</f>
        <v/>
      </c>
      <c r="U1477" s="20" t="str">
        <f>IF('S.D. Paste sheet'!U1477="","",'S.D. Paste sheet'!U1477)</f>
        <v/>
      </c>
      <c r="V1477" s="20" t="str">
        <f>IF('S.D. Paste sheet'!V1477="","",'S.D. Paste sheet'!V1477)</f>
        <v/>
      </c>
      <c r="W1477" s="20" t="str">
        <f>IF('S.D. Paste sheet'!W1477="","",'S.D. Paste sheet'!W1477)</f>
        <v/>
      </c>
      <c r="X1477" s="20" t="str">
        <f>IF('S.D. Paste sheet'!X1477="","",'S.D. Paste sheet'!X1477)</f>
        <v/>
      </c>
      <c r="Y1477" s="20" t="str">
        <f>IF('S.D. Paste sheet'!Y1477="","",'S.D. Paste sheet'!Y1477)</f>
        <v/>
      </c>
      <c r="Z1477" s="20" t="str">
        <f>IF('S.D. Paste sheet'!Z1477="","",'S.D. Paste sheet'!Z1477)</f>
        <v/>
      </c>
      <c r="AA1477" s="20" t="str">
        <f>IF('S.D. Paste sheet'!AA1477="","",'S.D. Paste sheet'!AA1477)</f>
        <v/>
      </c>
      <c r="AB1477" s="20" t="str">
        <f>IF('S.D. Paste sheet'!AB1477="","",'S.D. Paste sheet'!AB1477)</f>
        <v/>
      </c>
      <c r="AC1477" s="20" t="str">
        <f>IF('S.D. Paste sheet'!AC1477="","",'S.D. Paste sheet'!AC1477)</f>
        <v/>
      </c>
      <c r="AD1477" s="20" t="str">
        <f>IF('S.D. Paste sheet'!AD1477="","",'S.D. Paste sheet'!AD1477)</f>
        <v/>
      </c>
      <c r="AE1477" s="28"/>
      <c r="AF1477" t="str">
        <f>IF(AK1477="","",IF(AK1477&gt;0,COUNT($AG$2:AG1477),""))</f>
        <v/>
      </c>
      <c r="AG1477" s="25" t="str">
        <f t="shared" si="739"/>
        <v/>
      </c>
      <c r="AH1477" s="25" t="str">
        <f t="shared" si="740"/>
        <v/>
      </c>
      <c r="AI1477" s="25" t="str">
        <f t="shared" si="741"/>
        <v/>
      </c>
      <c r="AJ1477" s="25" t="str">
        <f t="shared" si="742"/>
        <v/>
      </c>
      <c r="AK1477" s="25" t="str">
        <f t="shared" si="743"/>
        <v/>
      </c>
      <c r="AL1477" s="25" t="str">
        <f t="shared" si="744"/>
        <v/>
      </c>
      <c r="AM1477" s="25" t="str">
        <f t="shared" si="745"/>
        <v/>
      </c>
      <c r="AN1477" s="25" t="str">
        <f t="shared" si="746"/>
        <v/>
      </c>
      <c r="AO1477" s="25" t="str">
        <f t="shared" si="747"/>
        <v/>
      </c>
      <c r="AP1477" s="25" t="str">
        <f t="shared" si="748"/>
        <v/>
      </c>
      <c r="AQ1477" s="25" t="str">
        <f t="shared" si="749"/>
        <v/>
      </c>
      <c r="AR1477" s="25" t="str">
        <f t="shared" si="750"/>
        <v/>
      </c>
      <c r="AS1477" s="25" t="str">
        <f t="shared" si="751"/>
        <v/>
      </c>
      <c r="AT1477" s="25" t="str">
        <f t="shared" si="752"/>
        <v/>
      </c>
      <c r="AU1477" s="25" t="str">
        <f t="shared" si="753"/>
        <v/>
      </c>
      <c r="AV1477" s="25" t="str">
        <f t="shared" si="754"/>
        <v/>
      </c>
      <c r="AX1477" t="str">
        <f>IF(BC1477="","",IF(BC1477&gt;0,COUNT($AY$2:AY1477),""))</f>
        <v/>
      </c>
      <c r="AY1477" s="25" t="str">
        <f t="shared" si="755"/>
        <v/>
      </c>
      <c r="AZ1477" s="25" t="str">
        <f t="shared" si="756"/>
        <v/>
      </c>
      <c r="BA1477" s="25" t="str">
        <f t="shared" si="757"/>
        <v/>
      </c>
      <c r="BB1477" s="25" t="str">
        <f t="shared" si="758"/>
        <v/>
      </c>
      <c r="BC1477" s="25" t="str">
        <f t="shared" si="759"/>
        <v/>
      </c>
      <c r="BD1477" s="25" t="str">
        <f t="shared" si="760"/>
        <v/>
      </c>
      <c r="BE1477" s="25" t="str">
        <f t="shared" si="761"/>
        <v/>
      </c>
      <c r="BF1477" s="25" t="str">
        <f t="shared" si="762"/>
        <v/>
      </c>
      <c r="BG1477" s="25" t="str">
        <f t="shared" si="763"/>
        <v/>
      </c>
      <c r="BH1477" s="25" t="str">
        <f t="shared" si="764"/>
        <v/>
      </c>
      <c r="BI1477" s="25" t="str">
        <f t="shared" si="765"/>
        <v/>
      </c>
      <c r="BJ1477" s="25" t="str">
        <f t="shared" si="766"/>
        <v/>
      </c>
      <c r="BK1477" s="25" t="str">
        <f t="shared" si="767"/>
        <v/>
      </c>
      <c r="BL1477" s="25" t="str">
        <f t="shared" si="768"/>
        <v/>
      </c>
      <c r="BM1477" s="25" t="str">
        <f t="shared" si="769"/>
        <v/>
      </c>
      <c r="BN1477" s="25" t="str">
        <f t="shared" si="770"/>
        <v/>
      </c>
    </row>
    <row r="1478" spans="1:66" x14ac:dyDescent="0.25">
      <c r="A1478" s="20" t="str">
        <f>IF('S.D. Paste sheet'!A1478="","",'S.D. Paste sheet'!A1478)</f>
        <v/>
      </c>
      <c r="B1478" s="20" t="str">
        <f>IF('S.D. Paste sheet'!B1478="","",'S.D. Paste sheet'!B1478)</f>
        <v/>
      </c>
      <c r="C1478" s="20" t="str">
        <f>IF('S.D. Paste sheet'!C1478="","",'S.D. Paste sheet'!C1478)</f>
        <v/>
      </c>
      <c r="D1478" s="20" t="str">
        <f>IF('S.D. Paste sheet'!D1478="","",'S.D. Paste sheet'!D1478)</f>
        <v/>
      </c>
      <c r="E1478" s="20" t="str">
        <f>IF('S.D. Paste sheet'!E1478="","",UPPER('S.D. Paste sheet'!E1478))</f>
        <v/>
      </c>
      <c r="F1478" s="20" t="str">
        <f>IF('S.D. Paste sheet'!F1478="","",'S.D. Paste sheet'!F1478)</f>
        <v/>
      </c>
      <c r="G1478" s="20" t="str">
        <f>IF('S.D. Paste sheet'!G1478="","",UPPER('S.D. Paste sheet'!G1478))</f>
        <v/>
      </c>
      <c r="H1478" s="20" t="str">
        <f>IF('S.D. Paste sheet'!H1478="","",UPPER('S.D. Paste sheet'!H1478))</f>
        <v/>
      </c>
      <c r="I1478" s="20" t="str">
        <f>IF('S.D. Paste sheet'!I1478="","",'S.D. Paste sheet'!I1478)</f>
        <v/>
      </c>
      <c r="J1478" s="20" t="str">
        <f>IF('S.D. Paste sheet'!J1478="","",'S.D. Paste sheet'!J1478)</f>
        <v/>
      </c>
      <c r="K1478" s="20" t="str">
        <f>IF('S.D. Paste sheet'!K1478="","",'S.D. Paste sheet'!K1478)</f>
        <v/>
      </c>
      <c r="L1478" s="20" t="str">
        <f>IF('S.D. Paste sheet'!L1478="","",'S.D. Paste sheet'!L1478)</f>
        <v/>
      </c>
      <c r="M1478" s="20" t="str">
        <f>IF('S.D. Paste sheet'!M1478="","",'S.D. Paste sheet'!M1478)</f>
        <v/>
      </c>
      <c r="N1478" s="20" t="str">
        <f>IF('S.D. Paste sheet'!N1478="","",'S.D. Paste sheet'!N1478)</f>
        <v/>
      </c>
      <c r="O1478" s="20" t="str">
        <f>IF('S.D. Paste sheet'!O1478="","",'S.D. Paste sheet'!O1478)</f>
        <v/>
      </c>
      <c r="P1478" s="20" t="str">
        <f>IF('S.D. Paste sheet'!P1478="","",'S.D. Paste sheet'!P1478)</f>
        <v/>
      </c>
      <c r="Q1478" s="20" t="str">
        <f>IF('S.D. Paste sheet'!Q1478="","",'S.D. Paste sheet'!Q1478)</f>
        <v/>
      </c>
      <c r="R1478" s="20" t="str">
        <f>IF('S.D. Paste sheet'!R1478="","",'S.D. Paste sheet'!R1478)</f>
        <v/>
      </c>
      <c r="S1478" s="20" t="str">
        <f>IF('S.D. Paste sheet'!S1478="","",'S.D. Paste sheet'!S1478)</f>
        <v/>
      </c>
      <c r="T1478" s="20" t="str">
        <f>IF('S.D. Paste sheet'!T1478="","",'S.D. Paste sheet'!T1478)</f>
        <v/>
      </c>
      <c r="U1478" s="20" t="str">
        <f>IF('S.D. Paste sheet'!U1478="","",'S.D. Paste sheet'!U1478)</f>
        <v/>
      </c>
      <c r="V1478" s="20" t="str">
        <f>IF('S.D. Paste sheet'!V1478="","",'S.D. Paste sheet'!V1478)</f>
        <v/>
      </c>
      <c r="W1478" s="20" t="str">
        <f>IF('S.D. Paste sheet'!W1478="","",'S.D. Paste sheet'!W1478)</f>
        <v/>
      </c>
      <c r="X1478" s="20" t="str">
        <f>IF('S.D. Paste sheet'!X1478="","",'S.D. Paste sheet'!X1478)</f>
        <v/>
      </c>
      <c r="Y1478" s="20" t="str">
        <f>IF('S.D. Paste sheet'!Y1478="","",'S.D. Paste sheet'!Y1478)</f>
        <v/>
      </c>
      <c r="Z1478" s="20" t="str">
        <f>IF('S.D. Paste sheet'!Z1478="","",'S.D. Paste sheet'!Z1478)</f>
        <v/>
      </c>
      <c r="AA1478" s="20" t="str">
        <f>IF('S.D. Paste sheet'!AA1478="","",'S.D. Paste sheet'!AA1478)</f>
        <v/>
      </c>
      <c r="AB1478" s="20" t="str">
        <f>IF('S.D. Paste sheet'!AB1478="","",'S.D. Paste sheet'!AB1478)</f>
        <v/>
      </c>
      <c r="AC1478" s="20" t="str">
        <f>IF('S.D. Paste sheet'!AC1478="","",'S.D. Paste sheet'!AC1478)</f>
        <v/>
      </c>
      <c r="AD1478" s="20" t="str">
        <f>IF('S.D. Paste sheet'!AD1478="","",'S.D. Paste sheet'!AD1478)</f>
        <v/>
      </c>
      <c r="AE1478" s="28"/>
      <c r="AF1478" t="str">
        <f>IF(AK1478="","",IF(AK1478&gt;0,COUNT($AG$2:AG1478),""))</f>
        <v/>
      </c>
      <c r="AG1478" s="25" t="str">
        <f t="shared" si="739"/>
        <v/>
      </c>
      <c r="AH1478" s="25" t="str">
        <f t="shared" si="740"/>
        <v/>
      </c>
      <c r="AI1478" s="25" t="str">
        <f t="shared" si="741"/>
        <v/>
      </c>
      <c r="AJ1478" s="25" t="str">
        <f t="shared" si="742"/>
        <v/>
      </c>
      <c r="AK1478" s="25" t="str">
        <f t="shared" si="743"/>
        <v/>
      </c>
      <c r="AL1478" s="25" t="str">
        <f t="shared" si="744"/>
        <v/>
      </c>
      <c r="AM1478" s="25" t="str">
        <f t="shared" si="745"/>
        <v/>
      </c>
      <c r="AN1478" s="25" t="str">
        <f t="shared" si="746"/>
        <v/>
      </c>
      <c r="AO1478" s="25" t="str">
        <f t="shared" si="747"/>
        <v/>
      </c>
      <c r="AP1478" s="25" t="str">
        <f t="shared" si="748"/>
        <v/>
      </c>
      <c r="AQ1478" s="25" t="str">
        <f t="shared" si="749"/>
        <v/>
      </c>
      <c r="AR1478" s="25" t="str">
        <f t="shared" si="750"/>
        <v/>
      </c>
      <c r="AS1478" s="25" t="str">
        <f t="shared" si="751"/>
        <v/>
      </c>
      <c r="AT1478" s="25" t="str">
        <f t="shared" si="752"/>
        <v/>
      </c>
      <c r="AU1478" s="25" t="str">
        <f t="shared" si="753"/>
        <v/>
      </c>
      <c r="AV1478" s="25" t="str">
        <f t="shared" si="754"/>
        <v/>
      </c>
      <c r="AX1478" t="str">
        <f>IF(BC1478="","",IF(BC1478&gt;0,COUNT($AY$2:AY1478),""))</f>
        <v/>
      </c>
      <c r="AY1478" s="25" t="str">
        <f t="shared" si="755"/>
        <v/>
      </c>
      <c r="AZ1478" s="25" t="str">
        <f t="shared" si="756"/>
        <v/>
      </c>
      <c r="BA1478" s="25" t="str">
        <f t="shared" si="757"/>
        <v/>
      </c>
      <c r="BB1478" s="25" t="str">
        <f t="shared" si="758"/>
        <v/>
      </c>
      <c r="BC1478" s="25" t="str">
        <f t="shared" si="759"/>
        <v/>
      </c>
      <c r="BD1478" s="25" t="str">
        <f t="shared" si="760"/>
        <v/>
      </c>
      <c r="BE1478" s="25" t="str">
        <f t="shared" si="761"/>
        <v/>
      </c>
      <c r="BF1478" s="25" t="str">
        <f t="shared" si="762"/>
        <v/>
      </c>
      <c r="BG1478" s="25" t="str">
        <f t="shared" si="763"/>
        <v/>
      </c>
      <c r="BH1478" s="25" t="str">
        <f t="shared" si="764"/>
        <v/>
      </c>
      <c r="BI1478" s="25" t="str">
        <f t="shared" si="765"/>
        <v/>
      </c>
      <c r="BJ1478" s="25" t="str">
        <f t="shared" si="766"/>
        <v/>
      </c>
      <c r="BK1478" s="25" t="str">
        <f t="shared" si="767"/>
        <v/>
      </c>
      <c r="BL1478" s="25" t="str">
        <f t="shared" si="768"/>
        <v/>
      </c>
      <c r="BM1478" s="25" t="str">
        <f t="shared" si="769"/>
        <v/>
      </c>
      <c r="BN1478" s="25" t="str">
        <f t="shared" si="770"/>
        <v/>
      </c>
    </row>
    <row r="1479" spans="1:66" x14ac:dyDescent="0.25">
      <c r="A1479" s="20" t="str">
        <f>IF('S.D. Paste sheet'!A1479="","",'S.D. Paste sheet'!A1479)</f>
        <v/>
      </c>
      <c r="B1479" s="20" t="str">
        <f>IF('S.D. Paste sheet'!B1479="","",'S.D. Paste sheet'!B1479)</f>
        <v/>
      </c>
      <c r="C1479" s="20" t="str">
        <f>IF('S.D. Paste sheet'!C1479="","",'S.D. Paste sheet'!C1479)</f>
        <v/>
      </c>
      <c r="D1479" s="20" t="str">
        <f>IF('S.D. Paste sheet'!D1479="","",'S.D. Paste sheet'!D1479)</f>
        <v/>
      </c>
      <c r="E1479" s="20" t="str">
        <f>IF('S.D. Paste sheet'!E1479="","",UPPER('S.D. Paste sheet'!E1479))</f>
        <v/>
      </c>
      <c r="F1479" s="20" t="str">
        <f>IF('S.D. Paste sheet'!F1479="","",'S.D. Paste sheet'!F1479)</f>
        <v/>
      </c>
      <c r="G1479" s="20" t="str">
        <f>IF('S.D. Paste sheet'!G1479="","",UPPER('S.D. Paste sheet'!G1479))</f>
        <v/>
      </c>
      <c r="H1479" s="20" t="str">
        <f>IF('S.D. Paste sheet'!H1479="","",UPPER('S.D. Paste sheet'!H1479))</f>
        <v/>
      </c>
      <c r="I1479" s="20" t="str">
        <f>IF('S.D. Paste sheet'!I1479="","",'S.D. Paste sheet'!I1479)</f>
        <v/>
      </c>
      <c r="J1479" s="20" t="str">
        <f>IF('S.D. Paste sheet'!J1479="","",'S.D. Paste sheet'!J1479)</f>
        <v/>
      </c>
      <c r="K1479" s="20" t="str">
        <f>IF('S.D. Paste sheet'!K1479="","",'S.D. Paste sheet'!K1479)</f>
        <v/>
      </c>
      <c r="L1479" s="20" t="str">
        <f>IF('S.D. Paste sheet'!L1479="","",'S.D. Paste sheet'!L1479)</f>
        <v/>
      </c>
      <c r="M1479" s="20" t="str">
        <f>IF('S.D. Paste sheet'!M1479="","",'S.D. Paste sheet'!M1479)</f>
        <v/>
      </c>
      <c r="N1479" s="20" t="str">
        <f>IF('S.D. Paste sheet'!N1479="","",'S.D. Paste sheet'!N1479)</f>
        <v/>
      </c>
      <c r="O1479" s="20" t="str">
        <f>IF('S.D. Paste sheet'!O1479="","",'S.D. Paste sheet'!O1479)</f>
        <v/>
      </c>
      <c r="P1479" s="20" t="str">
        <f>IF('S.D. Paste sheet'!P1479="","",'S.D. Paste sheet'!P1479)</f>
        <v/>
      </c>
      <c r="Q1479" s="20" t="str">
        <f>IF('S.D. Paste sheet'!Q1479="","",'S.D. Paste sheet'!Q1479)</f>
        <v/>
      </c>
      <c r="R1479" s="20" t="str">
        <f>IF('S.D. Paste sheet'!R1479="","",'S.D. Paste sheet'!R1479)</f>
        <v/>
      </c>
      <c r="S1479" s="20" t="str">
        <f>IF('S.D. Paste sheet'!S1479="","",'S.D. Paste sheet'!S1479)</f>
        <v/>
      </c>
      <c r="T1479" s="20" t="str">
        <f>IF('S.D. Paste sheet'!T1479="","",'S.D. Paste sheet'!T1479)</f>
        <v/>
      </c>
      <c r="U1479" s="20" t="str">
        <f>IF('S.D. Paste sheet'!U1479="","",'S.D. Paste sheet'!U1479)</f>
        <v/>
      </c>
      <c r="V1479" s="20" t="str">
        <f>IF('S.D. Paste sheet'!V1479="","",'S.D. Paste sheet'!V1479)</f>
        <v/>
      </c>
      <c r="W1479" s="20" t="str">
        <f>IF('S.D. Paste sheet'!W1479="","",'S.D. Paste sheet'!W1479)</f>
        <v/>
      </c>
      <c r="X1479" s="20" t="str">
        <f>IF('S.D. Paste sheet'!X1479="","",'S.D. Paste sheet'!X1479)</f>
        <v/>
      </c>
      <c r="Y1479" s="20" t="str">
        <f>IF('S.D. Paste sheet'!Y1479="","",'S.D. Paste sheet'!Y1479)</f>
        <v/>
      </c>
      <c r="Z1479" s="20" t="str">
        <f>IF('S.D. Paste sheet'!Z1479="","",'S.D. Paste sheet'!Z1479)</f>
        <v/>
      </c>
      <c r="AA1479" s="20" t="str">
        <f>IF('S.D. Paste sheet'!AA1479="","",'S.D. Paste sheet'!AA1479)</f>
        <v/>
      </c>
      <c r="AB1479" s="20" t="str">
        <f>IF('S.D. Paste sheet'!AB1479="","",'S.D. Paste sheet'!AB1479)</f>
        <v/>
      </c>
      <c r="AC1479" s="20" t="str">
        <f>IF('S.D. Paste sheet'!AC1479="","",'S.D. Paste sheet'!AC1479)</f>
        <v/>
      </c>
      <c r="AD1479" s="20" t="str">
        <f>IF('S.D. Paste sheet'!AD1479="","",'S.D. Paste sheet'!AD1479)</f>
        <v/>
      </c>
      <c r="AE1479" s="28"/>
      <c r="AF1479" t="str">
        <f>IF(AK1479="","",IF(AK1479&gt;0,COUNT($AG$2:AG1479),""))</f>
        <v/>
      </c>
      <c r="AG1479" s="25" t="str">
        <f t="shared" si="739"/>
        <v/>
      </c>
      <c r="AH1479" s="25" t="str">
        <f t="shared" si="740"/>
        <v/>
      </c>
      <c r="AI1479" s="25" t="str">
        <f t="shared" si="741"/>
        <v/>
      </c>
      <c r="AJ1479" s="25" t="str">
        <f t="shared" si="742"/>
        <v/>
      </c>
      <c r="AK1479" s="25" t="str">
        <f t="shared" si="743"/>
        <v/>
      </c>
      <c r="AL1479" s="25" t="str">
        <f t="shared" si="744"/>
        <v/>
      </c>
      <c r="AM1479" s="25" t="str">
        <f t="shared" si="745"/>
        <v/>
      </c>
      <c r="AN1479" s="25" t="str">
        <f t="shared" si="746"/>
        <v/>
      </c>
      <c r="AO1479" s="25" t="str">
        <f t="shared" si="747"/>
        <v/>
      </c>
      <c r="AP1479" s="25" t="str">
        <f t="shared" si="748"/>
        <v/>
      </c>
      <c r="AQ1479" s="25" t="str">
        <f t="shared" si="749"/>
        <v/>
      </c>
      <c r="AR1479" s="25" t="str">
        <f t="shared" si="750"/>
        <v/>
      </c>
      <c r="AS1479" s="25" t="str">
        <f t="shared" si="751"/>
        <v/>
      </c>
      <c r="AT1479" s="25" t="str">
        <f t="shared" si="752"/>
        <v/>
      </c>
      <c r="AU1479" s="25" t="str">
        <f t="shared" si="753"/>
        <v/>
      </c>
      <c r="AV1479" s="25" t="str">
        <f t="shared" si="754"/>
        <v/>
      </c>
      <c r="AX1479" t="str">
        <f>IF(BC1479="","",IF(BC1479&gt;0,COUNT($AY$2:AY1479),""))</f>
        <v/>
      </c>
      <c r="AY1479" s="25" t="str">
        <f t="shared" si="755"/>
        <v/>
      </c>
      <c r="AZ1479" s="25" t="str">
        <f t="shared" si="756"/>
        <v/>
      </c>
      <c r="BA1479" s="25" t="str">
        <f t="shared" si="757"/>
        <v/>
      </c>
      <c r="BB1479" s="25" t="str">
        <f t="shared" si="758"/>
        <v/>
      </c>
      <c r="BC1479" s="25" t="str">
        <f t="shared" si="759"/>
        <v/>
      </c>
      <c r="BD1479" s="25" t="str">
        <f t="shared" si="760"/>
        <v/>
      </c>
      <c r="BE1479" s="25" t="str">
        <f t="shared" si="761"/>
        <v/>
      </c>
      <c r="BF1479" s="25" t="str">
        <f t="shared" si="762"/>
        <v/>
      </c>
      <c r="BG1479" s="25" t="str">
        <f t="shared" si="763"/>
        <v/>
      </c>
      <c r="BH1479" s="25" t="str">
        <f t="shared" si="764"/>
        <v/>
      </c>
      <c r="BI1479" s="25" t="str">
        <f t="shared" si="765"/>
        <v/>
      </c>
      <c r="BJ1479" s="25" t="str">
        <f t="shared" si="766"/>
        <v/>
      </c>
      <c r="BK1479" s="25" t="str">
        <f t="shared" si="767"/>
        <v/>
      </c>
      <c r="BL1479" s="25" t="str">
        <f t="shared" si="768"/>
        <v/>
      </c>
      <c r="BM1479" s="25" t="str">
        <f t="shared" si="769"/>
        <v/>
      </c>
      <c r="BN1479" s="25" t="str">
        <f t="shared" si="770"/>
        <v/>
      </c>
    </row>
    <row r="1480" spans="1:66" x14ac:dyDescent="0.25">
      <c r="A1480" s="20" t="str">
        <f>IF('S.D. Paste sheet'!A1480="","",'S.D. Paste sheet'!A1480)</f>
        <v/>
      </c>
      <c r="B1480" s="20" t="str">
        <f>IF('S.D. Paste sheet'!B1480="","",'S.D. Paste sheet'!B1480)</f>
        <v/>
      </c>
      <c r="C1480" s="20" t="str">
        <f>IF('S.D. Paste sheet'!C1480="","",'S.D. Paste sheet'!C1480)</f>
        <v/>
      </c>
      <c r="D1480" s="20" t="str">
        <f>IF('S.D. Paste sheet'!D1480="","",'S.D. Paste sheet'!D1480)</f>
        <v/>
      </c>
      <c r="E1480" s="20" t="str">
        <f>IF('S.D. Paste sheet'!E1480="","",UPPER('S.D. Paste sheet'!E1480))</f>
        <v/>
      </c>
      <c r="F1480" s="20" t="str">
        <f>IF('S.D. Paste sheet'!F1480="","",'S.D. Paste sheet'!F1480)</f>
        <v/>
      </c>
      <c r="G1480" s="20" t="str">
        <f>IF('S.D. Paste sheet'!G1480="","",UPPER('S.D. Paste sheet'!G1480))</f>
        <v/>
      </c>
      <c r="H1480" s="20" t="str">
        <f>IF('S.D. Paste sheet'!H1480="","",UPPER('S.D. Paste sheet'!H1480))</f>
        <v/>
      </c>
      <c r="I1480" s="20" t="str">
        <f>IF('S.D. Paste sheet'!I1480="","",'S.D. Paste sheet'!I1480)</f>
        <v/>
      </c>
      <c r="J1480" s="20" t="str">
        <f>IF('S.D. Paste sheet'!J1480="","",'S.D. Paste sheet'!J1480)</f>
        <v/>
      </c>
      <c r="K1480" s="20" t="str">
        <f>IF('S.D. Paste sheet'!K1480="","",'S.D. Paste sheet'!K1480)</f>
        <v/>
      </c>
      <c r="L1480" s="20" t="str">
        <f>IF('S.D. Paste sheet'!L1480="","",'S.D. Paste sheet'!L1480)</f>
        <v/>
      </c>
      <c r="M1480" s="20" t="str">
        <f>IF('S.D. Paste sheet'!M1480="","",'S.D. Paste sheet'!M1480)</f>
        <v/>
      </c>
      <c r="N1480" s="20" t="str">
        <f>IF('S.D. Paste sheet'!N1480="","",'S.D. Paste sheet'!N1480)</f>
        <v/>
      </c>
      <c r="O1480" s="20" t="str">
        <f>IF('S.D. Paste sheet'!O1480="","",'S.D. Paste sheet'!O1480)</f>
        <v/>
      </c>
      <c r="P1480" s="20" t="str">
        <f>IF('S.D. Paste sheet'!P1480="","",'S.D. Paste sheet'!P1480)</f>
        <v/>
      </c>
      <c r="Q1480" s="20" t="str">
        <f>IF('S.D. Paste sheet'!Q1480="","",'S.D. Paste sheet'!Q1480)</f>
        <v/>
      </c>
      <c r="R1480" s="20" t="str">
        <f>IF('S.D. Paste sheet'!R1480="","",'S.D. Paste sheet'!R1480)</f>
        <v/>
      </c>
      <c r="S1480" s="20" t="str">
        <f>IF('S.D. Paste sheet'!S1480="","",'S.D. Paste sheet'!S1480)</f>
        <v/>
      </c>
      <c r="T1480" s="20" t="str">
        <f>IF('S.D. Paste sheet'!T1480="","",'S.D. Paste sheet'!T1480)</f>
        <v/>
      </c>
      <c r="U1480" s="20" t="str">
        <f>IF('S.D. Paste sheet'!U1480="","",'S.D. Paste sheet'!U1480)</f>
        <v/>
      </c>
      <c r="V1480" s="20" t="str">
        <f>IF('S.D. Paste sheet'!V1480="","",'S.D. Paste sheet'!V1480)</f>
        <v/>
      </c>
      <c r="W1480" s="20" t="str">
        <f>IF('S.D. Paste sheet'!W1480="","",'S.D. Paste sheet'!W1480)</f>
        <v/>
      </c>
      <c r="X1480" s="20" t="str">
        <f>IF('S.D. Paste sheet'!X1480="","",'S.D. Paste sheet'!X1480)</f>
        <v/>
      </c>
      <c r="Y1480" s="20" t="str">
        <f>IF('S.D. Paste sheet'!Y1480="","",'S.D. Paste sheet'!Y1480)</f>
        <v/>
      </c>
      <c r="Z1480" s="20" t="str">
        <f>IF('S.D. Paste sheet'!Z1480="","",'S.D. Paste sheet'!Z1480)</f>
        <v/>
      </c>
      <c r="AA1480" s="20" t="str">
        <f>IF('S.D. Paste sheet'!AA1480="","",'S.D. Paste sheet'!AA1480)</f>
        <v/>
      </c>
      <c r="AB1480" s="20" t="str">
        <f>IF('S.D. Paste sheet'!AB1480="","",'S.D. Paste sheet'!AB1480)</f>
        <v/>
      </c>
      <c r="AC1480" s="20" t="str">
        <f>IF('S.D. Paste sheet'!AC1480="","",'S.D. Paste sheet'!AC1480)</f>
        <v/>
      </c>
      <c r="AD1480" s="20" t="str">
        <f>IF('S.D. Paste sheet'!AD1480="","",'S.D. Paste sheet'!AD1480)</f>
        <v/>
      </c>
      <c r="AE1480" s="28"/>
      <c r="AF1480" t="str">
        <f>IF(AK1480="","",IF(AK1480&gt;0,COUNT($AG$2:AG1480),""))</f>
        <v/>
      </c>
      <c r="AG1480" s="25" t="str">
        <f t="shared" si="739"/>
        <v/>
      </c>
      <c r="AH1480" s="25" t="str">
        <f t="shared" si="740"/>
        <v/>
      </c>
      <c r="AI1480" s="25" t="str">
        <f t="shared" si="741"/>
        <v/>
      </c>
      <c r="AJ1480" s="25" t="str">
        <f t="shared" si="742"/>
        <v/>
      </c>
      <c r="AK1480" s="25" t="str">
        <f t="shared" si="743"/>
        <v/>
      </c>
      <c r="AL1480" s="25" t="str">
        <f t="shared" si="744"/>
        <v/>
      </c>
      <c r="AM1480" s="25" t="str">
        <f t="shared" si="745"/>
        <v/>
      </c>
      <c r="AN1480" s="25" t="str">
        <f t="shared" si="746"/>
        <v/>
      </c>
      <c r="AO1480" s="25" t="str">
        <f t="shared" si="747"/>
        <v/>
      </c>
      <c r="AP1480" s="25" t="str">
        <f t="shared" si="748"/>
        <v/>
      </c>
      <c r="AQ1480" s="25" t="str">
        <f t="shared" si="749"/>
        <v/>
      </c>
      <c r="AR1480" s="25" t="str">
        <f t="shared" si="750"/>
        <v/>
      </c>
      <c r="AS1480" s="25" t="str">
        <f t="shared" si="751"/>
        <v/>
      </c>
      <c r="AT1480" s="25" t="str">
        <f t="shared" si="752"/>
        <v/>
      </c>
      <c r="AU1480" s="25" t="str">
        <f t="shared" si="753"/>
        <v/>
      </c>
      <c r="AV1480" s="25" t="str">
        <f t="shared" si="754"/>
        <v/>
      </c>
      <c r="AX1480" t="str">
        <f>IF(BC1480="","",IF(BC1480&gt;0,COUNT($AY$2:AY1480),""))</f>
        <v/>
      </c>
      <c r="AY1480" s="25" t="str">
        <f t="shared" si="755"/>
        <v/>
      </c>
      <c r="AZ1480" s="25" t="str">
        <f t="shared" si="756"/>
        <v/>
      </c>
      <c r="BA1480" s="25" t="str">
        <f t="shared" si="757"/>
        <v/>
      </c>
      <c r="BB1480" s="25" t="str">
        <f t="shared" si="758"/>
        <v/>
      </c>
      <c r="BC1480" s="25" t="str">
        <f t="shared" si="759"/>
        <v/>
      </c>
      <c r="BD1480" s="25" t="str">
        <f t="shared" si="760"/>
        <v/>
      </c>
      <c r="BE1480" s="25" t="str">
        <f t="shared" si="761"/>
        <v/>
      </c>
      <c r="BF1480" s="25" t="str">
        <f t="shared" si="762"/>
        <v/>
      </c>
      <c r="BG1480" s="25" t="str">
        <f t="shared" si="763"/>
        <v/>
      </c>
      <c r="BH1480" s="25" t="str">
        <f t="shared" si="764"/>
        <v/>
      </c>
      <c r="BI1480" s="25" t="str">
        <f t="shared" si="765"/>
        <v/>
      </c>
      <c r="BJ1480" s="25" t="str">
        <f t="shared" si="766"/>
        <v/>
      </c>
      <c r="BK1480" s="25" t="str">
        <f t="shared" si="767"/>
        <v/>
      </c>
      <c r="BL1480" s="25" t="str">
        <f t="shared" si="768"/>
        <v/>
      </c>
      <c r="BM1480" s="25" t="str">
        <f t="shared" si="769"/>
        <v/>
      </c>
      <c r="BN1480" s="25" t="str">
        <f t="shared" si="770"/>
        <v/>
      </c>
    </row>
    <row r="1481" spans="1:66" x14ac:dyDescent="0.25">
      <c r="A1481" s="20" t="str">
        <f>IF('S.D. Paste sheet'!A1481="","",'S.D. Paste sheet'!A1481)</f>
        <v/>
      </c>
      <c r="B1481" s="20" t="str">
        <f>IF('S.D. Paste sheet'!B1481="","",'S.D. Paste sheet'!B1481)</f>
        <v/>
      </c>
      <c r="C1481" s="20" t="str">
        <f>IF('S.D. Paste sheet'!C1481="","",'S.D. Paste sheet'!C1481)</f>
        <v/>
      </c>
      <c r="D1481" s="20" t="str">
        <f>IF('S.D. Paste sheet'!D1481="","",'S.D. Paste sheet'!D1481)</f>
        <v/>
      </c>
      <c r="E1481" s="20" t="str">
        <f>IF('S.D. Paste sheet'!E1481="","",UPPER('S.D. Paste sheet'!E1481))</f>
        <v/>
      </c>
      <c r="F1481" s="20" t="str">
        <f>IF('S.D. Paste sheet'!F1481="","",'S.D. Paste sheet'!F1481)</f>
        <v/>
      </c>
      <c r="G1481" s="20" t="str">
        <f>IF('S.D. Paste sheet'!G1481="","",UPPER('S.D. Paste sheet'!G1481))</f>
        <v/>
      </c>
      <c r="H1481" s="20" t="str">
        <f>IF('S.D. Paste sheet'!H1481="","",UPPER('S.D. Paste sheet'!H1481))</f>
        <v/>
      </c>
      <c r="I1481" s="20" t="str">
        <f>IF('S.D. Paste sheet'!I1481="","",'S.D. Paste sheet'!I1481)</f>
        <v/>
      </c>
      <c r="J1481" s="20" t="str">
        <f>IF('S.D. Paste sheet'!J1481="","",'S.D. Paste sheet'!J1481)</f>
        <v/>
      </c>
      <c r="K1481" s="20" t="str">
        <f>IF('S.D. Paste sheet'!K1481="","",'S.D. Paste sheet'!K1481)</f>
        <v/>
      </c>
      <c r="L1481" s="20" t="str">
        <f>IF('S.D. Paste sheet'!L1481="","",'S.D. Paste sheet'!L1481)</f>
        <v/>
      </c>
      <c r="M1481" s="20" t="str">
        <f>IF('S.D. Paste sheet'!M1481="","",'S.D. Paste sheet'!M1481)</f>
        <v/>
      </c>
      <c r="N1481" s="20" t="str">
        <f>IF('S.D. Paste sheet'!N1481="","",'S.D. Paste sheet'!N1481)</f>
        <v/>
      </c>
      <c r="O1481" s="20" t="str">
        <f>IF('S.D. Paste sheet'!O1481="","",'S.D. Paste sheet'!O1481)</f>
        <v/>
      </c>
      <c r="P1481" s="20" t="str">
        <f>IF('S.D. Paste sheet'!P1481="","",'S.D. Paste sheet'!P1481)</f>
        <v/>
      </c>
      <c r="Q1481" s="20" t="str">
        <f>IF('S.D. Paste sheet'!Q1481="","",'S.D. Paste sheet'!Q1481)</f>
        <v/>
      </c>
      <c r="R1481" s="20" t="str">
        <f>IF('S.D. Paste sheet'!R1481="","",'S.D. Paste sheet'!R1481)</f>
        <v/>
      </c>
      <c r="S1481" s="20" t="str">
        <f>IF('S.D. Paste sheet'!S1481="","",'S.D. Paste sheet'!S1481)</f>
        <v/>
      </c>
      <c r="T1481" s="20" t="str">
        <f>IF('S.D. Paste sheet'!T1481="","",'S.D. Paste sheet'!T1481)</f>
        <v/>
      </c>
      <c r="U1481" s="20" t="str">
        <f>IF('S.D. Paste sheet'!U1481="","",'S.D. Paste sheet'!U1481)</f>
        <v/>
      </c>
      <c r="V1481" s="20" t="str">
        <f>IF('S.D. Paste sheet'!V1481="","",'S.D. Paste sheet'!V1481)</f>
        <v/>
      </c>
      <c r="W1481" s="20" t="str">
        <f>IF('S.D. Paste sheet'!W1481="","",'S.D. Paste sheet'!W1481)</f>
        <v/>
      </c>
      <c r="X1481" s="20" t="str">
        <f>IF('S.D. Paste sheet'!X1481="","",'S.D. Paste sheet'!X1481)</f>
        <v/>
      </c>
      <c r="Y1481" s="20" t="str">
        <f>IF('S.D. Paste sheet'!Y1481="","",'S.D. Paste sheet'!Y1481)</f>
        <v/>
      </c>
      <c r="Z1481" s="20" t="str">
        <f>IF('S.D. Paste sheet'!Z1481="","",'S.D. Paste sheet'!Z1481)</f>
        <v/>
      </c>
      <c r="AA1481" s="20" t="str">
        <f>IF('S.D. Paste sheet'!AA1481="","",'S.D. Paste sheet'!AA1481)</f>
        <v/>
      </c>
      <c r="AB1481" s="20" t="str">
        <f>IF('S.D. Paste sheet'!AB1481="","",'S.D. Paste sheet'!AB1481)</f>
        <v/>
      </c>
      <c r="AC1481" s="20" t="str">
        <f>IF('S.D. Paste sheet'!AC1481="","",'S.D. Paste sheet'!AC1481)</f>
        <v/>
      </c>
      <c r="AD1481" s="20" t="str">
        <f>IF('S.D. Paste sheet'!AD1481="","",'S.D. Paste sheet'!AD1481)</f>
        <v/>
      </c>
      <c r="AE1481" s="28"/>
      <c r="AF1481" t="str">
        <f>IF(AK1481="","",IF(AK1481&gt;0,COUNT($AG$2:AG1481),""))</f>
        <v/>
      </c>
      <c r="AG1481" s="25" t="str">
        <f t="shared" si="739"/>
        <v/>
      </c>
      <c r="AH1481" s="25" t="str">
        <f t="shared" si="740"/>
        <v/>
      </c>
      <c r="AI1481" s="25" t="str">
        <f t="shared" si="741"/>
        <v/>
      </c>
      <c r="AJ1481" s="25" t="str">
        <f t="shared" si="742"/>
        <v/>
      </c>
      <c r="AK1481" s="25" t="str">
        <f t="shared" si="743"/>
        <v/>
      </c>
      <c r="AL1481" s="25" t="str">
        <f t="shared" si="744"/>
        <v/>
      </c>
      <c r="AM1481" s="25" t="str">
        <f t="shared" si="745"/>
        <v/>
      </c>
      <c r="AN1481" s="25" t="str">
        <f t="shared" si="746"/>
        <v/>
      </c>
      <c r="AO1481" s="25" t="str">
        <f t="shared" si="747"/>
        <v/>
      </c>
      <c r="AP1481" s="25" t="str">
        <f t="shared" si="748"/>
        <v/>
      </c>
      <c r="AQ1481" s="25" t="str">
        <f t="shared" si="749"/>
        <v/>
      </c>
      <c r="AR1481" s="25" t="str">
        <f t="shared" si="750"/>
        <v/>
      </c>
      <c r="AS1481" s="25" t="str">
        <f t="shared" si="751"/>
        <v/>
      </c>
      <c r="AT1481" s="25" t="str">
        <f t="shared" si="752"/>
        <v/>
      </c>
      <c r="AU1481" s="25" t="str">
        <f t="shared" si="753"/>
        <v/>
      </c>
      <c r="AV1481" s="25" t="str">
        <f t="shared" si="754"/>
        <v/>
      </c>
      <c r="AX1481" t="str">
        <f>IF(BC1481="","",IF(BC1481&gt;0,COUNT($AY$2:AY1481),""))</f>
        <v/>
      </c>
      <c r="AY1481" s="25" t="str">
        <f t="shared" si="755"/>
        <v/>
      </c>
      <c r="AZ1481" s="25" t="str">
        <f t="shared" si="756"/>
        <v/>
      </c>
      <c r="BA1481" s="25" t="str">
        <f t="shared" si="757"/>
        <v/>
      </c>
      <c r="BB1481" s="25" t="str">
        <f t="shared" si="758"/>
        <v/>
      </c>
      <c r="BC1481" s="25" t="str">
        <f t="shared" si="759"/>
        <v/>
      </c>
      <c r="BD1481" s="25" t="str">
        <f t="shared" si="760"/>
        <v/>
      </c>
      <c r="BE1481" s="25" t="str">
        <f t="shared" si="761"/>
        <v/>
      </c>
      <c r="BF1481" s="25" t="str">
        <f t="shared" si="762"/>
        <v/>
      </c>
      <c r="BG1481" s="25" t="str">
        <f t="shared" si="763"/>
        <v/>
      </c>
      <c r="BH1481" s="25" t="str">
        <f t="shared" si="764"/>
        <v/>
      </c>
      <c r="BI1481" s="25" t="str">
        <f t="shared" si="765"/>
        <v/>
      </c>
      <c r="BJ1481" s="25" t="str">
        <f t="shared" si="766"/>
        <v/>
      </c>
      <c r="BK1481" s="25" t="str">
        <f t="shared" si="767"/>
        <v/>
      </c>
      <c r="BL1481" s="25" t="str">
        <f t="shared" si="768"/>
        <v/>
      </c>
      <c r="BM1481" s="25" t="str">
        <f t="shared" si="769"/>
        <v/>
      </c>
      <c r="BN1481" s="25" t="str">
        <f t="shared" si="770"/>
        <v/>
      </c>
    </row>
    <row r="1482" spans="1:66" x14ac:dyDescent="0.25">
      <c r="A1482" s="20" t="str">
        <f>IF('S.D. Paste sheet'!A1482="","",'S.D. Paste sheet'!A1482)</f>
        <v/>
      </c>
      <c r="B1482" s="20" t="str">
        <f>IF('S.D. Paste sheet'!B1482="","",'S.D. Paste sheet'!B1482)</f>
        <v/>
      </c>
      <c r="C1482" s="20" t="str">
        <f>IF('S.D. Paste sheet'!C1482="","",'S.D. Paste sheet'!C1482)</f>
        <v/>
      </c>
      <c r="D1482" s="20" t="str">
        <f>IF('S.D. Paste sheet'!D1482="","",'S.D. Paste sheet'!D1482)</f>
        <v/>
      </c>
      <c r="E1482" s="20" t="str">
        <f>IF('S.D. Paste sheet'!E1482="","",UPPER('S.D. Paste sheet'!E1482))</f>
        <v/>
      </c>
      <c r="F1482" s="20" t="str">
        <f>IF('S.D. Paste sheet'!F1482="","",'S.D. Paste sheet'!F1482)</f>
        <v/>
      </c>
      <c r="G1482" s="20" t="str">
        <f>IF('S.D. Paste sheet'!G1482="","",UPPER('S.D. Paste sheet'!G1482))</f>
        <v/>
      </c>
      <c r="H1482" s="20" t="str">
        <f>IF('S.D. Paste sheet'!H1482="","",UPPER('S.D. Paste sheet'!H1482))</f>
        <v/>
      </c>
      <c r="I1482" s="20" t="str">
        <f>IF('S.D. Paste sheet'!I1482="","",'S.D. Paste sheet'!I1482)</f>
        <v/>
      </c>
      <c r="J1482" s="20" t="str">
        <f>IF('S.D. Paste sheet'!J1482="","",'S.D. Paste sheet'!J1482)</f>
        <v/>
      </c>
      <c r="K1482" s="20" t="str">
        <f>IF('S.D. Paste sheet'!K1482="","",'S.D. Paste sheet'!K1482)</f>
        <v/>
      </c>
      <c r="L1482" s="20" t="str">
        <f>IF('S.D. Paste sheet'!L1482="","",'S.D. Paste sheet'!L1482)</f>
        <v/>
      </c>
      <c r="M1482" s="20" t="str">
        <f>IF('S.D. Paste sheet'!M1482="","",'S.D. Paste sheet'!M1482)</f>
        <v/>
      </c>
      <c r="N1482" s="20" t="str">
        <f>IF('S.D. Paste sheet'!N1482="","",'S.D. Paste sheet'!N1482)</f>
        <v/>
      </c>
      <c r="O1482" s="20" t="str">
        <f>IF('S.D. Paste sheet'!O1482="","",'S.D. Paste sheet'!O1482)</f>
        <v/>
      </c>
      <c r="P1482" s="20" t="str">
        <f>IF('S.D. Paste sheet'!P1482="","",'S.D. Paste sheet'!P1482)</f>
        <v/>
      </c>
      <c r="Q1482" s="20" t="str">
        <f>IF('S.D. Paste sheet'!Q1482="","",'S.D. Paste sheet'!Q1482)</f>
        <v/>
      </c>
      <c r="R1482" s="20" t="str">
        <f>IF('S.D. Paste sheet'!R1482="","",'S.D. Paste sheet'!R1482)</f>
        <v/>
      </c>
      <c r="S1482" s="20" t="str">
        <f>IF('S.D. Paste sheet'!S1482="","",'S.D. Paste sheet'!S1482)</f>
        <v/>
      </c>
      <c r="T1482" s="20" t="str">
        <f>IF('S.D. Paste sheet'!T1482="","",'S.D. Paste sheet'!T1482)</f>
        <v/>
      </c>
      <c r="U1482" s="20" t="str">
        <f>IF('S.D. Paste sheet'!U1482="","",'S.D. Paste sheet'!U1482)</f>
        <v/>
      </c>
      <c r="V1482" s="20" t="str">
        <f>IF('S.D. Paste sheet'!V1482="","",'S.D. Paste sheet'!V1482)</f>
        <v/>
      </c>
      <c r="W1482" s="20" t="str">
        <f>IF('S.D. Paste sheet'!W1482="","",'S.D. Paste sheet'!W1482)</f>
        <v/>
      </c>
      <c r="X1482" s="20" t="str">
        <f>IF('S.D. Paste sheet'!X1482="","",'S.D. Paste sheet'!X1482)</f>
        <v/>
      </c>
      <c r="Y1482" s="20" t="str">
        <f>IF('S.D. Paste sheet'!Y1482="","",'S.D. Paste sheet'!Y1482)</f>
        <v/>
      </c>
      <c r="Z1482" s="20" t="str">
        <f>IF('S.D. Paste sheet'!Z1482="","",'S.D. Paste sheet'!Z1482)</f>
        <v/>
      </c>
      <c r="AA1482" s="20" t="str">
        <f>IF('S.D. Paste sheet'!AA1482="","",'S.D. Paste sheet'!AA1482)</f>
        <v/>
      </c>
      <c r="AB1482" s="20" t="str">
        <f>IF('S.D. Paste sheet'!AB1482="","",'S.D. Paste sheet'!AB1482)</f>
        <v/>
      </c>
      <c r="AC1482" s="20" t="str">
        <f>IF('S.D. Paste sheet'!AC1482="","",'S.D. Paste sheet'!AC1482)</f>
        <v/>
      </c>
      <c r="AD1482" s="20" t="str">
        <f>IF('S.D. Paste sheet'!AD1482="","",'S.D. Paste sheet'!AD1482)</f>
        <v/>
      </c>
      <c r="AE1482" s="28"/>
      <c r="AF1482" t="str">
        <f>IF(AK1482="","",IF(AK1482&gt;0,COUNT($AG$2:AG1482),""))</f>
        <v/>
      </c>
      <c r="AG1482" s="25" t="str">
        <f t="shared" si="739"/>
        <v/>
      </c>
      <c r="AH1482" s="25" t="str">
        <f t="shared" si="740"/>
        <v/>
      </c>
      <c r="AI1482" s="25" t="str">
        <f t="shared" si="741"/>
        <v/>
      </c>
      <c r="AJ1482" s="25" t="str">
        <f t="shared" si="742"/>
        <v/>
      </c>
      <c r="AK1482" s="25" t="str">
        <f t="shared" si="743"/>
        <v/>
      </c>
      <c r="AL1482" s="25" t="str">
        <f t="shared" si="744"/>
        <v/>
      </c>
      <c r="AM1482" s="25" t="str">
        <f t="shared" si="745"/>
        <v/>
      </c>
      <c r="AN1482" s="25" t="str">
        <f t="shared" si="746"/>
        <v/>
      </c>
      <c r="AO1482" s="25" t="str">
        <f t="shared" si="747"/>
        <v/>
      </c>
      <c r="AP1482" s="25" t="str">
        <f t="shared" si="748"/>
        <v/>
      </c>
      <c r="AQ1482" s="25" t="str">
        <f t="shared" si="749"/>
        <v/>
      </c>
      <c r="AR1482" s="25" t="str">
        <f t="shared" si="750"/>
        <v/>
      </c>
      <c r="AS1482" s="25" t="str">
        <f t="shared" si="751"/>
        <v/>
      </c>
      <c r="AT1482" s="25" t="str">
        <f t="shared" si="752"/>
        <v/>
      </c>
      <c r="AU1482" s="25" t="str">
        <f t="shared" si="753"/>
        <v/>
      </c>
      <c r="AV1482" s="25" t="str">
        <f t="shared" si="754"/>
        <v/>
      </c>
      <c r="AX1482" t="str">
        <f>IF(BC1482="","",IF(BC1482&gt;0,COUNT($AY$2:AY1482),""))</f>
        <v/>
      </c>
      <c r="AY1482" s="25" t="str">
        <f t="shared" si="755"/>
        <v/>
      </c>
      <c r="AZ1482" s="25" t="str">
        <f t="shared" si="756"/>
        <v/>
      </c>
      <c r="BA1482" s="25" t="str">
        <f t="shared" si="757"/>
        <v/>
      </c>
      <c r="BB1482" s="25" t="str">
        <f t="shared" si="758"/>
        <v/>
      </c>
      <c r="BC1482" s="25" t="str">
        <f t="shared" si="759"/>
        <v/>
      </c>
      <c r="BD1482" s="25" t="str">
        <f t="shared" si="760"/>
        <v/>
      </c>
      <c r="BE1482" s="25" t="str">
        <f t="shared" si="761"/>
        <v/>
      </c>
      <c r="BF1482" s="25" t="str">
        <f t="shared" si="762"/>
        <v/>
      </c>
      <c r="BG1482" s="25" t="str">
        <f t="shared" si="763"/>
        <v/>
      </c>
      <c r="BH1482" s="25" t="str">
        <f t="shared" si="764"/>
        <v/>
      </c>
      <c r="BI1482" s="25" t="str">
        <f t="shared" si="765"/>
        <v/>
      </c>
      <c r="BJ1482" s="25" t="str">
        <f t="shared" si="766"/>
        <v/>
      </c>
      <c r="BK1482" s="25" t="str">
        <f t="shared" si="767"/>
        <v/>
      </c>
      <c r="BL1482" s="25" t="str">
        <f t="shared" si="768"/>
        <v/>
      </c>
      <c r="BM1482" s="25" t="str">
        <f t="shared" si="769"/>
        <v/>
      </c>
      <c r="BN1482" s="25" t="str">
        <f t="shared" si="770"/>
        <v/>
      </c>
    </row>
    <row r="1483" spans="1:66" x14ac:dyDescent="0.25">
      <c r="A1483" s="20" t="str">
        <f>IF('S.D. Paste sheet'!A1483="","",'S.D. Paste sheet'!A1483)</f>
        <v/>
      </c>
      <c r="B1483" s="20" t="str">
        <f>IF('S.D. Paste sheet'!B1483="","",'S.D. Paste sheet'!B1483)</f>
        <v/>
      </c>
      <c r="C1483" s="20" t="str">
        <f>IF('S.D. Paste sheet'!C1483="","",'S.D. Paste sheet'!C1483)</f>
        <v/>
      </c>
      <c r="D1483" s="20" t="str">
        <f>IF('S.D. Paste sheet'!D1483="","",'S.D. Paste sheet'!D1483)</f>
        <v/>
      </c>
      <c r="E1483" s="20" t="str">
        <f>IF('S.D. Paste sheet'!E1483="","",UPPER('S.D. Paste sheet'!E1483))</f>
        <v/>
      </c>
      <c r="F1483" s="20" t="str">
        <f>IF('S.D. Paste sheet'!F1483="","",'S.D. Paste sheet'!F1483)</f>
        <v/>
      </c>
      <c r="G1483" s="20" t="str">
        <f>IF('S.D. Paste sheet'!G1483="","",UPPER('S.D. Paste sheet'!G1483))</f>
        <v/>
      </c>
      <c r="H1483" s="20" t="str">
        <f>IF('S.D. Paste sheet'!H1483="","",UPPER('S.D. Paste sheet'!H1483))</f>
        <v/>
      </c>
      <c r="I1483" s="20" t="str">
        <f>IF('S.D. Paste sheet'!I1483="","",'S.D. Paste sheet'!I1483)</f>
        <v/>
      </c>
      <c r="J1483" s="20" t="str">
        <f>IF('S.D. Paste sheet'!J1483="","",'S.D. Paste sheet'!J1483)</f>
        <v/>
      </c>
      <c r="K1483" s="20" t="str">
        <f>IF('S.D. Paste sheet'!K1483="","",'S.D. Paste sheet'!K1483)</f>
        <v/>
      </c>
      <c r="L1483" s="20" t="str">
        <f>IF('S.D. Paste sheet'!L1483="","",'S.D. Paste sheet'!L1483)</f>
        <v/>
      </c>
      <c r="M1483" s="20" t="str">
        <f>IF('S.D. Paste sheet'!M1483="","",'S.D. Paste sheet'!M1483)</f>
        <v/>
      </c>
      <c r="N1483" s="20" t="str">
        <f>IF('S.D. Paste sheet'!N1483="","",'S.D. Paste sheet'!N1483)</f>
        <v/>
      </c>
      <c r="O1483" s="20" t="str">
        <f>IF('S.D. Paste sheet'!O1483="","",'S.D. Paste sheet'!O1483)</f>
        <v/>
      </c>
      <c r="P1483" s="20" t="str">
        <f>IF('S.D. Paste sheet'!P1483="","",'S.D. Paste sheet'!P1483)</f>
        <v/>
      </c>
      <c r="Q1483" s="20" t="str">
        <f>IF('S.D. Paste sheet'!Q1483="","",'S.D. Paste sheet'!Q1483)</f>
        <v/>
      </c>
      <c r="R1483" s="20" t="str">
        <f>IF('S.D. Paste sheet'!R1483="","",'S.D. Paste sheet'!R1483)</f>
        <v/>
      </c>
      <c r="S1483" s="20" t="str">
        <f>IF('S.D. Paste sheet'!S1483="","",'S.D. Paste sheet'!S1483)</f>
        <v/>
      </c>
      <c r="T1483" s="20" t="str">
        <f>IF('S.D. Paste sheet'!T1483="","",'S.D. Paste sheet'!T1483)</f>
        <v/>
      </c>
      <c r="U1483" s="20" t="str">
        <f>IF('S.D. Paste sheet'!U1483="","",'S.D. Paste sheet'!U1483)</f>
        <v/>
      </c>
      <c r="V1483" s="20" t="str">
        <f>IF('S.D. Paste sheet'!V1483="","",'S.D. Paste sheet'!V1483)</f>
        <v/>
      </c>
      <c r="W1483" s="20" t="str">
        <f>IF('S.D. Paste sheet'!W1483="","",'S.D. Paste sheet'!W1483)</f>
        <v/>
      </c>
      <c r="X1483" s="20" t="str">
        <f>IF('S.D. Paste sheet'!X1483="","",'S.D. Paste sheet'!X1483)</f>
        <v/>
      </c>
      <c r="Y1483" s="20" t="str">
        <f>IF('S.D. Paste sheet'!Y1483="","",'S.D. Paste sheet'!Y1483)</f>
        <v/>
      </c>
      <c r="Z1483" s="20" t="str">
        <f>IF('S.D. Paste sheet'!Z1483="","",'S.D. Paste sheet'!Z1483)</f>
        <v/>
      </c>
      <c r="AA1483" s="20" t="str">
        <f>IF('S.D. Paste sheet'!AA1483="","",'S.D. Paste sheet'!AA1483)</f>
        <v/>
      </c>
      <c r="AB1483" s="20" t="str">
        <f>IF('S.D. Paste sheet'!AB1483="","",'S.D. Paste sheet'!AB1483)</f>
        <v/>
      </c>
      <c r="AC1483" s="20" t="str">
        <f>IF('S.D. Paste sheet'!AC1483="","",'S.D. Paste sheet'!AC1483)</f>
        <v/>
      </c>
      <c r="AD1483" s="20" t="str">
        <f>IF('S.D. Paste sheet'!AD1483="","",'S.D. Paste sheet'!AD1483)</f>
        <v/>
      </c>
      <c r="AE1483" s="28"/>
      <c r="AF1483" t="str">
        <f>IF(AK1483="","",IF(AK1483&gt;0,COUNT($AG$2:AG1483),""))</f>
        <v/>
      </c>
      <c r="AG1483" s="25" t="str">
        <f t="shared" si="739"/>
        <v/>
      </c>
      <c r="AH1483" s="25" t="str">
        <f t="shared" si="740"/>
        <v/>
      </c>
      <c r="AI1483" s="25" t="str">
        <f t="shared" si="741"/>
        <v/>
      </c>
      <c r="AJ1483" s="25" t="str">
        <f t="shared" si="742"/>
        <v/>
      </c>
      <c r="AK1483" s="25" t="str">
        <f t="shared" si="743"/>
        <v/>
      </c>
      <c r="AL1483" s="25" t="str">
        <f t="shared" si="744"/>
        <v/>
      </c>
      <c r="AM1483" s="25" t="str">
        <f t="shared" si="745"/>
        <v/>
      </c>
      <c r="AN1483" s="25" t="str">
        <f t="shared" si="746"/>
        <v/>
      </c>
      <c r="AO1483" s="25" t="str">
        <f t="shared" si="747"/>
        <v/>
      </c>
      <c r="AP1483" s="25" t="str">
        <f t="shared" si="748"/>
        <v/>
      </c>
      <c r="AQ1483" s="25" t="str">
        <f t="shared" si="749"/>
        <v/>
      </c>
      <c r="AR1483" s="25" t="str">
        <f t="shared" si="750"/>
        <v/>
      </c>
      <c r="AS1483" s="25" t="str">
        <f t="shared" si="751"/>
        <v/>
      </c>
      <c r="AT1483" s="25" t="str">
        <f t="shared" si="752"/>
        <v/>
      </c>
      <c r="AU1483" s="25" t="str">
        <f t="shared" si="753"/>
        <v/>
      </c>
      <c r="AV1483" s="25" t="str">
        <f t="shared" si="754"/>
        <v/>
      </c>
      <c r="AX1483" t="str">
        <f>IF(BC1483="","",IF(BC1483&gt;0,COUNT($AY$2:AY1483),""))</f>
        <v/>
      </c>
      <c r="AY1483" s="25" t="str">
        <f t="shared" si="755"/>
        <v/>
      </c>
      <c r="AZ1483" s="25" t="str">
        <f t="shared" si="756"/>
        <v/>
      </c>
      <c r="BA1483" s="25" t="str">
        <f t="shared" si="757"/>
        <v/>
      </c>
      <c r="BB1483" s="25" t="str">
        <f t="shared" si="758"/>
        <v/>
      </c>
      <c r="BC1483" s="25" t="str">
        <f t="shared" si="759"/>
        <v/>
      </c>
      <c r="BD1483" s="25" t="str">
        <f t="shared" si="760"/>
        <v/>
      </c>
      <c r="BE1483" s="25" t="str">
        <f t="shared" si="761"/>
        <v/>
      </c>
      <c r="BF1483" s="25" t="str">
        <f t="shared" si="762"/>
        <v/>
      </c>
      <c r="BG1483" s="25" t="str">
        <f t="shared" si="763"/>
        <v/>
      </c>
      <c r="BH1483" s="25" t="str">
        <f t="shared" si="764"/>
        <v/>
      </c>
      <c r="BI1483" s="25" t="str">
        <f t="shared" si="765"/>
        <v/>
      </c>
      <c r="BJ1483" s="25" t="str">
        <f t="shared" si="766"/>
        <v/>
      </c>
      <c r="BK1483" s="25" t="str">
        <f t="shared" si="767"/>
        <v/>
      </c>
      <c r="BL1483" s="25" t="str">
        <f t="shared" si="768"/>
        <v/>
      </c>
      <c r="BM1483" s="25" t="str">
        <f t="shared" si="769"/>
        <v/>
      </c>
      <c r="BN1483" s="25" t="str">
        <f t="shared" si="770"/>
        <v/>
      </c>
    </row>
    <row r="1484" spans="1:66" x14ac:dyDescent="0.25">
      <c r="A1484" s="20" t="str">
        <f>IF('S.D. Paste sheet'!A1484="","",'S.D. Paste sheet'!A1484)</f>
        <v/>
      </c>
      <c r="B1484" s="20" t="str">
        <f>IF('S.D. Paste sheet'!B1484="","",'S.D. Paste sheet'!B1484)</f>
        <v/>
      </c>
      <c r="C1484" s="20" t="str">
        <f>IF('S.D. Paste sheet'!C1484="","",'S.D. Paste sheet'!C1484)</f>
        <v/>
      </c>
      <c r="D1484" s="20" t="str">
        <f>IF('S.D. Paste sheet'!D1484="","",'S.D. Paste sheet'!D1484)</f>
        <v/>
      </c>
      <c r="E1484" s="20" t="str">
        <f>IF('S.D. Paste sheet'!E1484="","",UPPER('S.D. Paste sheet'!E1484))</f>
        <v/>
      </c>
      <c r="F1484" s="20" t="str">
        <f>IF('S.D. Paste sheet'!F1484="","",'S.D. Paste sheet'!F1484)</f>
        <v/>
      </c>
      <c r="G1484" s="20" t="str">
        <f>IF('S.D. Paste sheet'!G1484="","",UPPER('S.D. Paste sheet'!G1484))</f>
        <v/>
      </c>
      <c r="H1484" s="20" t="str">
        <f>IF('S.D. Paste sheet'!H1484="","",UPPER('S.D. Paste sheet'!H1484))</f>
        <v/>
      </c>
      <c r="I1484" s="20" t="str">
        <f>IF('S.D. Paste sheet'!I1484="","",'S.D. Paste sheet'!I1484)</f>
        <v/>
      </c>
      <c r="J1484" s="20" t="str">
        <f>IF('S.D. Paste sheet'!J1484="","",'S.D. Paste sheet'!J1484)</f>
        <v/>
      </c>
      <c r="K1484" s="20" t="str">
        <f>IF('S.D. Paste sheet'!K1484="","",'S.D. Paste sheet'!K1484)</f>
        <v/>
      </c>
      <c r="L1484" s="20" t="str">
        <f>IF('S.D. Paste sheet'!L1484="","",'S.D. Paste sheet'!L1484)</f>
        <v/>
      </c>
      <c r="M1484" s="20" t="str">
        <f>IF('S.D. Paste sheet'!M1484="","",'S.D. Paste sheet'!M1484)</f>
        <v/>
      </c>
      <c r="N1484" s="20" t="str">
        <f>IF('S.D. Paste sheet'!N1484="","",'S.D. Paste sheet'!N1484)</f>
        <v/>
      </c>
      <c r="O1484" s="20" t="str">
        <f>IF('S.D. Paste sheet'!O1484="","",'S.D. Paste sheet'!O1484)</f>
        <v/>
      </c>
      <c r="P1484" s="20" t="str">
        <f>IF('S.D. Paste sheet'!P1484="","",'S.D. Paste sheet'!P1484)</f>
        <v/>
      </c>
      <c r="Q1484" s="20" t="str">
        <f>IF('S.D. Paste sheet'!Q1484="","",'S.D. Paste sheet'!Q1484)</f>
        <v/>
      </c>
      <c r="R1484" s="20" t="str">
        <f>IF('S.D. Paste sheet'!R1484="","",'S.D. Paste sheet'!R1484)</f>
        <v/>
      </c>
      <c r="S1484" s="20" t="str">
        <f>IF('S.D. Paste sheet'!S1484="","",'S.D. Paste sheet'!S1484)</f>
        <v/>
      </c>
      <c r="T1484" s="20" t="str">
        <f>IF('S.D. Paste sheet'!T1484="","",'S.D. Paste sheet'!T1484)</f>
        <v/>
      </c>
      <c r="U1484" s="20" t="str">
        <f>IF('S.D. Paste sheet'!U1484="","",'S.D. Paste sheet'!U1484)</f>
        <v/>
      </c>
      <c r="V1484" s="20" t="str">
        <f>IF('S.D. Paste sheet'!V1484="","",'S.D. Paste sheet'!V1484)</f>
        <v/>
      </c>
      <c r="W1484" s="20" t="str">
        <f>IF('S.D. Paste sheet'!W1484="","",'S.D. Paste sheet'!W1484)</f>
        <v/>
      </c>
      <c r="X1484" s="20" t="str">
        <f>IF('S.D. Paste sheet'!X1484="","",'S.D. Paste sheet'!X1484)</f>
        <v/>
      </c>
      <c r="Y1484" s="20" t="str">
        <f>IF('S.D. Paste sheet'!Y1484="","",'S.D. Paste sheet'!Y1484)</f>
        <v/>
      </c>
      <c r="Z1484" s="20" t="str">
        <f>IF('S.D. Paste sheet'!Z1484="","",'S.D. Paste sheet'!Z1484)</f>
        <v/>
      </c>
      <c r="AA1484" s="20" t="str">
        <f>IF('S.D. Paste sheet'!AA1484="","",'S.D. Paste sheet'!AA1484)</f>
        <v/>
      </c>
      <c r="AB1484" s="20" t="str">
        <f>IF('S.D. Paste sheet'!AB1484="","",'S.D. Paste sheet'!AB1484)</f>
        <v/>
      </c>
      <c r="AC1484" s="20" t="str">
        <f>IF('S.D. Paste sheet'!AC1484="","",'S.D. Paste sheet'!AC1484)</f>
        <v/>
      </c>
      <c r="AD1484" s="20" t="str">
        <f>IF('S.D. Paste sheet'!AD1484="","",'S.D. Paste sheet'!AD1484)</f>
        <v/>
      </c>
      <c r="AE1484" s="28"/>
      <c r="AF1484" t="str">
        <f>IF(AK1484="","",IF(AK1484&gt;0,COUNT($AG$2:AG1484),""))</f>
        <v/>
      </c>
      <c r="AG1484" s="25" t="str">
        <f t="shared" si="739"/>
        <v/>
      </c>
      <c r="AH1484" s="25" t="str">
        <f t="shared" si="740"/>
        <v/>
      </c>
      <c r="AI1484" s="25" t="str">
        <f t="shared" si="741"/>
        <v/>
      </c>
      <c r="AJ1484" s="25" t="str">
        <f t="shared" si="742"/>
        <v/>
      </c>
      <c r="AK1484" s="25" t="str">
        <f t="shared" si="743"/>
        <v/>
      </c>
      <c r="AL1484" s="25" t="str">
        <f t="shared" si="744"/>
        <v/>
      </c>
      <c r="AM1484" s="25" t="str">
        <f t="shared" si="745"/>
        <v/>
      </c>
      <c r="AN1484" s="25" t="str">
        <f t="shared" si="746"/>
        <v/>
      </c>
      <c r="AO1484" s="25" t="str">
        <f t="shared" si="747"/>
        <v/>
      </c>
      <c r="AP1484" s="25" t="str">
        <f t="shared" si="748"/>
        <v/>
      </c>
      <c r="AQ1484" s="25" t="str">
        <f t="shared" si="749"/>
        <v/>
      </c>
      <c r="AR1484" s="25" t="str">
        <f t="shared" si="750"/>
        <v/>
      </c>
      <c r="AS1484" s="25" t="str">
        <f t="shared" si="751"/>
        <v/>
      </c>
      <c r="AT1484" s="25" t="str">
        <f t="shared" si="752"/>
        <v/>
      </c>
      <c r="AU1484" s="25" t="str">
        <f t="shared" si="753"/>
        <v/>
      </c>
      <c r="AV1484" s="25" t="str">
        <f t="shared" si="754"/>
        <v/>
      </c>
      <c r="AX1484" t="str">
        <f>IF(BC1484="","",IF(BC1484&gt;0,COUNT($AY$2:AY1484),""))</f>
        <v/>
      </c>
      <c r="AY1484" s="25" t="str">
        <f t="shared" si="755"/>
        <v/>
      </c>
      <c r="AZ1484" s="25" t="str">
        <f t="shared" si="756"/>
        <v/>
      </c>
      <c r="BA1484" s="25" t="str">
        <f t="shared" si="757"/>
        <v/>
      </c>
      <c r="BB1484" s="25" t="str">
        <f t="shared" si="758"/>
        <v/>
      </c>
      <c r="BC1484" s="25" t="str">
        <f t="shared" si="759"/>
        <v/>
      </c>
      <c r="BD1484" s="25" t="str">
        <f t="shared" si="760"/>
        <v/>
      </c>
      <c r="BE1484" s="25" t="str">
        <f t="shared" si="761"/>
        <v/>
      </c>
      <c r="BF1484" s="25" t="str">
        <f t="shared" si="762"/>
        <v/>
      </c>
      <c r="BG1484" s="25" t="str">
        <f t="shared" si="763"/>
        <v/>
      </c>
      <c r="BH1484" s="25" t="str">
        <f t="shared" si="764"/>
        <v/>
      </c>
      <c r="BI1484" s="25" t="str">
        <f t="shared" si="765"/>
        <v/>
      </c>
      <c r="BJ1484" s="25" t="str">
        <f t="shared" si="766"/>
        <v/>
      </c>
      <c r="BK1484" s="25" t="str">
        <f t="shared" si="767"/>
        <v/>
      </c>
      <c r="BL1484" s="25" t="str">
        <f t="shared" si="768"/>
        <v/>
      </c>
      <c r="BM1484" s="25" t="str">
        <f t="shared" si="769"/>
        <v/>
      </c>
      <c r="BN1484" s="25" t="str">
        <f t="shared" si="770"/>
        <v/>
      </c>
    </row>
    <row r="1485" spans="1:66" x14ac:dyDescent="0.25">
      <c r="A1485" s="20" t="str">
        <f>IF('S.D. Paste sheet'!A1485="","",'S.D. Paste sheet'!A1485)</f>
        <v/>
      </c>
      <c r="B1485" s="20" t="str">
        <f>IF('S.D. Paste sheet'!B1485="","",'S.D. Paste sheet'!B1485)</f>
        <v/>
      </c>
      <c r="C1485" s="20" t="str">
        <f>IF('S.D. Paste sheet'!C1485="","",'S.D. Paste sheet'!C1485)</f>
        <v/>
      </c>
      <c r="D1485" s="20" t="str">
        <f>IF('S.D. Paste sheet'!D1485="","",'S.D. Paste sheet'!D1485)</f>
        <v/>
      </c>
      <c r="E1485" s="20" t="str">
        <f>IF('S.D. Paste sheet'!E1485="","",UPPER('S.D. Paste sheet'!E1485))</f>
        <v/>
      </c>
      <c r="F1485" s="20" t="str">
        <f>IF('S.D. Paste sheet'!F1485="","",'S.D. Paste sheet'!F1485)</f>
        <v/>
      </c>
      <c r="G1485" s="20" t="str">
        <f>IF('S.D. Paste sheet'!G1485="","",UPPER('S.D. Paste sheet'!G1485))</f>
        <v/>
      </c>
      <c r="H1485" s="20" t="str">
        <f>IF('S.D. Paste sheet'!H1485="","",UPPER('S.D. Paste sheet'!H1485))</f>
        <v/>
      </c>
      <c r="I1485" s="20" t="str">
        <f>IF('S.D. Paste sheet'!I1485="","",'S.D. Paste sheet'!I1485)</f>
        <v/>
      </c>
      <c r="J1485" s="20" t="str">
        <f>IF('S.D. Paste sheet'!J1485="","",'S.D. Paste sheet'!J1485)</f>
        <v/>
      </c>
      <c r="K1485" s="20" t="str">
        <f>IF('S.D. Paste sheet'!K1485="","",'S.D. Paste sheet'!K1485)</f>
        <v/>
      </c>
      <c r="L1485" s="20" t="str">
        <f>IF('S.D. Paste sheet'!L1485="","",'S.D. Paste sheet'!L1485)</f>
        <v/>
      </c>
      <c r="M1485" s="20" t="str">
        <f>IF('S.D. Paste sheet'!M1485="","",'S.D. Paste sheet'!M1485)</f>
        <v/>
      </c>
      <c r="N1485" s="20" t="str">
        <f>IF('S.D. Paste sheet'!N1485="","",'S.D. Paste sheet'!N1485)</f>
        <v/>
      </c>
      <c r="O1485" s="20" t="str">
        <f>IF('S.D. Paste sheet'!O1485="","",'S.D. Paste sheet'!O1485)</f>
        <v/>
      </c>
      <c r="P1485" s="20" t="str">
        <f>IF('S.D. Paste sheet'!P1485="","",'S.D. Paste sheet'!P1485)</f>
        <v/>
      </c>
      <c r="Q1485" s="20" t="str">
        <f>IF('S.D. Paste sheet'!Q1485="","",'S.D. Paste sheet'!Q1485)</f>
        <v/>
      </c>
      <c r="R1485" s="20" t="str">
        <f>IF('S.D. Paste sheet'!R1485="","",'S.D. Paste sheet'!R1485)</f>
        <v/>
      </c>
      <c r="S1485" s="20" t="str">
        <f>IF('S.D. Paste sheet'!S1485="","",'S.D. Paste sheet'!S1485)</f>
        <v/>
      </c>
      <c r="T1485" s="20" t="str">
        <f>IF('S.D. Paste sheet'!T1485="","",'S.D. Paste sheet'!T1485)</f>
        <v/>
      </c>
      <c r="U1485" s="20" t="str">
        <f>IF('S.D. Paste sheet'!U1485="","",'S.D. Paste sheet'!U1485)</f>
        <v/>
      </c>
      <c r="V1485" s="20" t="str">
        <f>IF('S.D. Paste sheet'!V1485="","",'S.D. Paste sheet'!V1485)</f>
        <v/>
      </c>
      <c r="W1485" s="20" t="str">
        <f>IF('S.D. Paste sheet'!W1485="","",'S.D. Paste sheet'!W1485)</f>
        <v/>
      </c>
      <c r="X1485" s="20" t="str">
        <f>IF('S.D. Paste sheet'!X1485="","",'S.D. Paste sheet'!X1485)</f>
        <v/>
      </c>
      <c r="Y1485" s="20" t="str">
        <f>IF('S.D. Paste sheet'!Y1485="","",'S.D. Paste sheet'!Y1485)</f>
        <v/>
      </c>
      <c r="Z1485" s="20" t="str">
        <f>IF('S.D. Paste sheet'!Z1485="","",'S.D. Paste sheet'!Z1485)</f>
        <v/>
      </c>
      <c r="AA1485" s="20" t="str">
        <f>IF('S.D. Paste sheet'!AA1485="","",'S.D. Paste sheet'!AA1485)</f>
        <v/>
      </c>
      <c r="AB1485" s="20" t="str">
        <f>IF('S.D. Paste sheet'!AB1485="","",'S.D. Paste sheet'!AB1485)</f>
        <v/>
      </c>
      <c r="AC1485" s="20" t="str">
        <f>IF('S.D. Paste sheet'!AC1485="","",'S.D. Paste sheet'!AC1485)</f>
        <v/>
      </c>
      <c r="AD1485" s="20" t="str">
        <f>IF('S.D. Paste sheet'!AD1485="","",'S.D. Paste sheet'!AD1485)</f>
        <v/>
      </c>
      <c r="AE1485" s="28"/>
      <c r="AF1485" t="str">
        <f>IF(AK1485="","",IF(AK1485&gt;0,COUNT($AG$2:AG1485),""))</f>
        <v/>
      </c>
      <c r="AG1485" s="25" t="str">
        <f t="shared" si="739"/>
        <v/>
      </c>
      <c r="AH1485" s="25" t="str">
        <f t="shared" si="740"/>
        <v/>
      </c>
      <c r="AI1485" s="25" t="str">
        <f t="shared" si="741"/>
        <v/>
      </c>
      <c r="AJ1485" s="25" t="str">
        <f t="shared" si="742"/>
        <v/>
      </c>
      <c r="AK1485" s="25" t="str">
        <f t="shared" si="743"/>
        <v/>
      </c>
      <c r="AL1485" s="25" t="str">
        <f t="shared" si="744"/>
        <v/>
      </c>
      <c r="AM1485" s="25" t="str">
        <f t="shared" si="745"/>
        <v/>
      </c>
      <c r="AN1485" s="25" t="str">
        <f t="shared" si="746"/>
        <v/>
      </c>
      <c r="AO1485" s="25" t="str">
        <f t="shared" si="747"/>
        <v/>
      </c>
      <c r="AP1485" s="25" t="str">
        <f t="shared" si="748"/>
        <v/>
      </c>
      <c r="AQ1485" s="25" t="str">
        <f t="shared" si="749"/>
        <v/>
      </c>
      <c r="AR1485" s="25" t="str">
        <f t="shared" si="750"/>
        <v/>
      </c>
      <c r="AS1485" s="25" t="str">
        <f t="shared" si="751"/>
        <v/>
      </c>
      <c r="AT1485" s="25" t="str">
        <f t="shared" si="752"/>
        <v/>
      </c>
      <c r="AU1485" s="25" t="str">
        <f t="shared" si="753"/>
        <v/>
      </c>
      <c r="AV1485" s="25" t="str">
        <f t="shared" si="754"/>
        <v/>
      </c>
      <c r="AX1485" t="str">
        <f>IF(BC1485="","",IF(BC1485&gt;0,COUNT($AY$2:AY1485),""))</f>
        <v/>
      </c>
      <c r="AY1485" s="25" t="str">
        <f t="shared" si="755"/>
        <v/>
      </c>
      <c r="AZ1485" s="25" t="str">
        <f t="shared" si="756"/>
        <v/>
      </c>
      <c r="BA1485" s="25" t="str">
        <f t="shared" si="757"/>
        <v/>
      </c>
      <c r="BB1485" s="25" t="str">
        <f t="shared" si="758"/>
        <v/>
      </c>
      <c r="BC1485" s="25" t="str">
        <f t="shared" si="759"/>
        <v/>
      </c>
      <c r="BD1485" s="25" t="str">
        <f t="shared" si="760"/>
        <v/>
      </c>
      <c r="BE1485" s="25" t="str">
        <f t="shared" si="761"/>
        <v/>
      </c>
      <c r="BF1485" s="25" t="str">
        <f t="shared" si="762"/>
        <v/>
      </c>
      <c r="BG1485" s="25" t="str">
        <f t="shared" si="763"/>
        <v/>
      </c>
      <c r="BH1485" s="25" t="str">
        <f t="shared" si="764"/>
        <v/>
      </c>
      <c r="BI1485" s="25" t="str">
        <f t="shared" si="765"/>
        <v/>
      </c>
      <c r="BJ1485" s="25" t="str">
        <f t="shared" si="766"/>
        <v/>
      </c>
      <c r="BK1485" s="25" t="str">
        <f t="shared" si="767"/>
        <v/>
      </c>
      <c r="BL1485" s="25" t="str">
        <f t="shared" si="768"/>
        <v/>
      </c>
      <c r="BM1485" s="25" t="str">
        <f t="shared" si="769"/>
        <v/>
      </c>
      <c r="BN1485" s="25" t="str">
        <f t="shared" si="770"/>
        <v/>
      </c>
    </row>
    <row r="1486" spans="1:66" x14ac:dyDescent="0.25">
      <c r="A1486" s="20" t="str">
        <f>IF('S.D. Paste sheet'!A1486="","",'S.D. Paste sheet'!A1486)</f>
        <v/>
      </c>
      <c r="B1486" s="20" t="str">
        <f>IF('S.D. Paste sheet'!B1486="","",'S.D. Paste sheet'!B1486)</f>
        <v/>
      </c>
      <c r="C1486" s="20" t="str">
        <f>IF('S.D. Paste sheet'!C1486="","",'S.D. Paste sheet'!C1486)</f>
        <v/>
      </c>
      <c r="D1486" s="20" t="str">
        <f>IF('S.D. Paste sheet'!D1486="","",'S.D. Paste sheet'!D1486)</f>
        <v/>
      </c>
      <c r="E1486" s="20" t="str">
        <f>IF('S.D. Paste sheet'!E1486="","",UPPER('S.D. Paste sheet'!E1486))</f>
        <v/>
      </c>
      <c r="F1486" s="20" t="str">
        <f>IF('S.D. Paste sheet'!F1486="","",'S.D. Paste sheet'!F1486)</f>
        <v/>
      </c>
      <c r="G1486" s="20" t="str">
        <f>IF('S.D. Paste sheet'!G1486="","",UPPER('S.D. Paste sheet'!G1486))</f>
        <v/>
      </c>
      <c r="H1486" s="20" t="str">
        <f>IF('S.D. Paste sheet'!H1486="","",UPPER('S.D. Paste sheet'!H1486))</f>
        <v/>
      </c>
      <c r="I1486" s="20" t="str">
        <f>IF('S.D. Paste sheet'!I1486="","",'S.D. Paste sheet'!I1486)</f>
        <v/>
      </c>
      <c r="J1486" s="20" t="str">
        <f>IF('S.D. Paste sheet'!J1486="","",'S.D. Paste sheet'!J1486)</f>
        <v/>
      </c>
      <c r="K1486" s="20" t="str">
        <f>IF('S.D. Paste sheet'!K1486="","",'S.D. Paste sheet'!K1486)</f>
        <v/>
      </c>
      <c r="L1486" s="20" t="str">
        <f>IF('S.D. Paste sheet'!L1486="","",'S.D. Paste sheet'!L1486)</f>
        <v/>
      </c>
      <c r="M1486" s="20" t="str">
        <f>IF('S.D. Paste sheet'!M1486="","",'S.D. Paste sheet'!M1486)</f>
        <v/>
      </c>
      <c r="N1486" s="20" t="str">
        <f>IF('S.D. Paste sheet'!N1486="","",'S.D. Paste sheet'!N1486)</f>
        <v/>
      </c>
      <c r="O1486" s="20" t="str">
        <f>IF('S.D. Paste sheet'!O1486="","",'S.D. Paste sheet'!O1486)</f>
        <v/>
      </c>
      <c r="P1486" s="20" t="str">
        <f>IF('S.D. Paste sheet'!P1486="","",'S.D. Paste sheet'!P1486)</f>
        <v/>
      </c>
      <c r="Q1486" s="20" t="str">
        <f>IF('S.D. Paste sheet'!Q1486="","",'S.D. Paste sheet'!Q1486)</f>
        <v/>
      </c>
      <c r="R1486" s="20" t="str">
        <f>IF('S.D. Paste sheet'!R1486="","",'S.D. Paste sheet'!R1486)</f>
        <v/>
      </c>
      <c r="S1486" s="20" t="str">
        <f>IF('S.D. Paste sheet'!S1486="","",'S.D. Paste sheet'!S1486)</f>
        <v/>
      </c>
      <c r="T1486" s="20" t="str">
        <f>IF('S.D. Paste sheet'!T1486="","",'S.D. Paste sheet'!T1486)</f>
        <v/>
      </c>
      <c r="U1486" s="20" t="str">
        <f>IF('S.D. Paste sheet'!U1486="","",'S.D. Paste sheet'!U1486)</f>
        <v/>
      </c>
      <c r="V1486" s="20" t="str">
        <f>IF('S.D. Paste sheet'!V1486="","",'S.D. Paste sheet'!V1486)</f>
        <v/>
      </c>
      <c r="W1486" s="20" t="str">
        <f>IF('S.D. Paste sheet'!W1486="","",'S.D. Paste sheet'!W1486)</f>
        <v/>
      </c>
      <c r="X1486" s="20" t="str">
        <f>IF('S.D. Paste sheet'!X1486="","",'S.D. Paste sheet'!X1486)</f>
        <v/>
      </c>
      <c r="Y1486" s="20" t="str">
        <f>IF('S.D. Paste sheet'!Y1486="","",'S.D. Paste sheet'!Y1486)</f>
        <v/>
      </c>
      <c r="Z1486" s="20" t="str">
        <f>IF('S.D. Paste sheet'!Z1486="","",'S.D. Paste sheet'!Z1486)</f>
        <v/>
      </c>
      <c r="AA1486" s="20" t="str">
        <f>IF('S.D. Paste sheet'!AA1486="","",'S.D. Paste sheet'!AA1486)</f>
        <v/>
      </c>
      <c r="AB1486" s="20" t="str">
        <f>IF('S.D. Paste sheet'!AB1486="","",'S.D. Paste sheet'!AB1486)</f>
        <v/>
      </c>
      <c r="AC1486" s="20" t="str">
        <f>IF('S.D. Paste sheet'!AC1486="","",'S.D. Paste sheet'!AC1486)</f>
        <v/>
      </c>
      <c r="AD1486" s="20" t="str">
        <f>IF('S.D. Paste sheet'!AD1486="","",'S.D. Paste sheet'!AD1486)</f>
        <v/>
      </c>
      <c r="AE1486" s="28"/>
      <c r="AF1486" t="str">
        <f>IF(AK1486="","",IF(AK1486&gt;0,COUNT($AG$2:AG1486),""))</f>
        <v/>
      </c>
      <c r="AG1486" s="25" t="str">
        <f t="shared" si="739"/>
        <v/>
      </c>
      <c r="AH1486" s="25" t="str">
        <f t="shared" si="740"/>
        <v/>
      </c>
      <c r="AI1486" s="25" t="str">
        <f t="shared" si="741"/>
        <v/>
      </c>
      <c r="AJ1486" s="25" t="str">
        <f t="shared" si="742"/>
        <v/>
      </c>
      <c r="AK1486" s="25" t="str">
        <f t="shared" si="743"/>
        <v/>
      </c>
      <c r="AL1486" s="25" t="str">
        <f t="shared" si="744"/>
        <v/>
      </c>
      <c r="AM1486" s="25" t="str">
        <f t="shared" si="745"/>
        <v/>
      </c>
      <c r="AN1486" s="25" t="str">
        <f t="shared" si="746"/>
        <v/>
      </c>
      <c r="AO1486" s="25" t="str">
        <f t="shared" si="747"/>
        <v/>
      </c>
      <c r="AP1486" s="25" t="str">
        <f t="shared" si="748"/>
        <v/>
      </c>
      <c r="AQ1486" s="25" t="str">
        <f t="shared" si="749"/>
        <v/>
      </c>
      <c r="AR1486" s="25" t="str">
        <f t="shared" si="750"/>
        <v/>
      </c>
      <c r="AS1486" s="25" t="str">
        <f t="shared" si="751"/>
        <v/>
      </c>
      <c r="AT1486" s="25" t="str">
        <f t="shared" si="752"/>
        <v/>
      </c>
      <c r="AU1486" s="25" t="str">
        <f t="shared" si="753"/>
        <v/>
      </c>
      <c r="AV1486" s="25" t="str">
        <f t="shared" si="754"/>
        <v/>
      </c>
      <c r="AX1486" t="str">
        <f>IF(BC1486="","",IF(BC1486&gt;0,COUNT($AY$2:AY1486),""))</f>
        <v/>
      </c>
      <c r="AY1486" s="25" t="str">
        <f t="shared" si="755"/>
        <v/>
      </c>
      <c r="AZ1486" s="25" t="str">
        <f t="shared" si="756"/>
        <v/>
      </c>
      <c r="BA1486" s="25" t="str">
        <f t="shared" si="757"/>
        <v/>
      </c>
      <c r="BB1486" s="25" t="str">
        <f t="shared" si="758"/>
        <v/>
      </c>
      <c r="BC1486" s="25" t="str">
        <f t="shared" si="759"/>
        <v/>
      </c>
      <c r="BD1486" s="25" t="str">
        <f t="shared" si="760"/>
        <v/>
      </c>
      <c r="BE1486" s="25" t="str">
        <f t="shared" si="761"/>
        <v/>
      </c>
      <c r="BF1486" s="25" t="str">
        <f t="shared" si="762"/>
        <v/>
      </c>
      <c r="BG1486" s="25" t="str">
        <f t="shared" si="763"/>
        <v/>
      </c>
      <c r="BH1486" s="25" t="str">
        <f t="shared" si="764"/>
        <v/>
      </c>
      <c r="BI1486" s="25" t="str">
        <f t="shared" si="765"/>
        <v/>
      </c>
      <c r="BJ1486" s="25" t="str">
        <f t="shared" si="766"/>
        <v/>
      </c>
      <c r="BK1486" s="25" t="str">
        <f t="shared" si="767"/>
        <v/>
      </c>
      <c r="BL1486" s="25" t="str">
        <f t="shared" si="768"/>
        <v/>
      </c>
      <c r="BM1486" s="25" t="str">
        <f t="shared" si="769"/>
        <v/>
      </c>
      <c r="BN1486" s="25" t="str">
        <f t="shared" si="770"/>
        <v/>
      </c>
    </row>
    <row r="1487" spans="1:66" x14ac:dyDescent="0.25">
      <c r="A1487" s="20" t="str">
        <f>IF('S.D. Paste sheet'!A1487="","",'S.D. Paste sheet'!A1487)</f>
        <v/>
      </c>
      <c r="B1487" s="20" t="str">
        <f>IF('S.D. Paste sheet'!B1487="","",'S.D. Paste sheet'!B1487)</f>
        <v/>
      </c>
      <c r="C1487" s="20" t="str">
        <f>IF('S.D. Paste sheet'!C1487="","",'S.D. Paste sheet'!C1487)</f>
        <v/>
      </c>
      <c r="D1487" s="20" t="str">
        <f>IF('S.D. Paste sheet'!D1487="","",'S.D. Paste sheet'!D1487)</f>
        <v/>
      </c>
      <c r="E1487" s="20" t="str">
        <f>IF('S.D. Paste sheet'!E1487="","",UPPER('S.D. Paste sheet'!E1487))</f>
        <v/>
      </c>
      <c r="F1487" s="20" t="str">
        <f>IF('S.D. Paste sheet'!F1487="","",'S.D. Paste sheet'!F1487)</f>
        <v/>
      </c>
      <c r="G1487" s="20" t="str">
        <f>IF('S.D. Paste sheet'!G1487="","",UPPER('S.D. Paste sheet'!G1487))</f>
        <v/>
      </c>
      <c r="H1487" s="20" t="str">
        <f>IF('S.D. Paste sheet'!H1487="","",UPPER('S.D. Paste sheet'!H1487))</f>
        <v/>
      </c>
      <c r="I1487" s="20" t="str">
        <f>IF('S.D. Paste sheet'!I1487="","",'S.D. Paste sheet'!I1487)</f>
        <v/>
      </c>
      <c r="J1487" s="20" t="str">
        <f>IF('S.D. Paste sheet'!J1487="","",'S.D. Paste sheet'!J1487)</f>
        <v/>
      </c>
      <c r="K1487" s="20" t="str">
        <f>IF('S.D. Paste sheet'!K1487="","",'S.D. Paste sheet'!K1487)</f>
        <v/>
      </c>
      <c r="L1487" s="20" t="str">
        <f>IF('S.D. Paste sheet'!L1487="","",'S.D. Paste sheet'!L1487)</f>
        <v/>
      </c>
      <c r="M1487" s="20" t="str">
        <f>IF('S.D. Paste sheet'!M1487="","",'S.D. Paste sheet'!M1487)</f>
        <v/>
      </c>
      <c r="N1487" s="20" t="str">
        <f>IF('S.D. Paste sheet'!N1487="","",'S.D. Paste sheet'!N1487)</f>
        <v/>
      </c>
      <c r="O1487" s="20" t="str">
        <f>IF('S.D. Paste sheet'!O1487="","",'S.D. Paste sheet'!O1487)</f>
        <v/>
      </c>
      <c r="P1487" s="20" t="str">
        <f>IF('S.D. Paste sheet'!P1487="","",'S.D. Paste sheet'!P1487)</f>
        <v/>
      </c>
      <c r="Q1487" s="20" t="str">
        <f>IF('S.D. Paste sheet'!Q1487="","",'S.D. Paste sheet'!Q1487)</f>
        <v/>
      </c>
      <c r="R1487" s="20" t="str">
        <f>IF('S.D. Paste sheet'!R1487="","",'S.D. Paste sheet'!R1487)</f>
        <v/>
      </c>
      <c r="S1487" s="20" t="str">
        <f>IF('S.D. Paste sheet'!S1487="","",'S.D. Paste sheet'!S1487)</f>
        <v/>
      </c>
      <c r="T1487" s="20" t="str">
        <f>IF('S.D. Paste sheet'!T1487="","",'S.D. Paste sheet'!T1487)</f>
        <v/>
      </c>
      <c r="U1487" s="20" t="str">
        <f>IF('S.D. Paste sheet'!U1487="","",'S.D. Paste sheet'!U1487)</f>
        <v/>
      </c>
      <c r="V1487" s="20" t="str">
        <f>IF('S.D. Paste sheet'!V1487="","",'S.D. Paste sheet'!V1487)</f>
        <v/>
      </c>
      <c r="W1487" s="20" t="str">
        <f>IF('S.D. Paste sheet'!W1487="","",'S.D. Paste sheet'!W1487)</f>
        <v/>
      </c>
      <c r="X1487" s="20" t="str">
        <f>IF('S.D. Paste sheet'!X1487="","",'S.D. Paste sheet'!X1487)</f>
        <v/>
      </c>
      <c r="Y1487" s="20" t="str">
        <f>IF('S.D. Paste sheet'!Y1487="","",'S.D. Paste sheet'!Y1487)</f>
        <v/>
      </c>
      <c r="Z1487" s="20" t="str">
        <f>IF('S.D. Paste sheet'!Z1487="","",'S.D. Paste sheet'!Z1487)</f>
        <v/>
      </c>
      <c r="AA1487" s="20" t="str">
        <f>IF('S.D. Paste sheet'!AA1487="","",'S.D. Paste sheet'!AA1487)</f>
        <v/>
      </c>
      <c r="AB1487" s="20" t="str">
        <f>IF('S.D. Paste sheet'!AB1487="","",'S.D. Paste sheet'!AB1487)</f>
        <v/>
      </c>
      <c r="AC1487" s="20" t="str">
        <f>IF('S.D. Paste sheet'!AC1487="","",'S.D. Paste sheet'!AC1487)</f>
        <v/>
      </c>
      <c r="AD1487" s="20" t="str">
        <f>IF('S.D. Paste sheet'!AD1487="","",'S.D. Paste sheet'!AD1487)</f>
        <v/>
      </c>
      <c r="AE1487" s="28"/>
      <c r="AF1487" t="str">
        <f>IF(AK1487="","",IF(AK1487&gt;0,COUNT($AG$2:AG1487),""))</f>
        <v/>
      </c>
      <c r="AG1487" s="25" t="str">
        <f t="shared" si="739"/>
        <v/>
      </c>
      <c r="AH1487" s="25" t="str">
        <f t="shared" si="740"/>
        <v/>
      </c>
      <c r="AI1487" s="25" t="str">
        <f t="shared" si="741"/>
        <v/>
      </c>
      <c r="AJ1487" s="25" t="str">
        <f t="shared" si="742"/>
        <v/>
      </c>
      <c r="AK1487" s="25" t="str">
        <f t="shared" si="743"/>
        <v/>
      </c>
      <c r="AL1487" s="25" t="str">
        <f t="shared" si="744"/>
        <v/>
      </c>
      <c r="AM1487" s="25" t="str">
        <f t="shared" si="745"/>
        <v/>
      </c>
      <c r="AN1487" s="25" t="str">
        <f t="shared" si="746"/>
        <v/>
      </c>
      <c r="AO1487" s="25" t="str">
        <f t="shared" si="747"/>
        <v/>
      </c>
      <c r="AP1487" s="25" t="str">
        <f t="shared" si="748"/>
        <v/>
      </c>
      <c r="AQ1487" s="25" t="str">
        <f t="shared" si="749"/>
        <v/>
      </c>
      <c r="AR1487" s="25" t="str">
        <f t="shared" si="750"/>
        <v/>
      </c>
      <c r="AS1487" s="25" t="str">
        <f t="shared" si="751"/>
        <v/>
      </c>
      <c r="AT1487" s="25" t="str">
        <f t="shared" si="752"/>
        <v/>
      </c>
      <c r="AU1487" s="25" t="str">
        <f t="shared" si="753"/>
        <v/>
      </c>
      <c r="AV1487" s="25" t="str">
        <f t="shared" si="754"/>
        <v/>
      </c>
      <c r="AX1487" t="str">
        <f>IF(BC1487="","",IF(BC1487&gt;0,COUNT($AY$2:AY1487),""))</f>
        <v/>
      </c>
      <c r="AY1487" s="25" t="str">
        <f t="shared" si="755"/>
        <v/>
      </c>
      <c r="AZ1487" s="25" t="str">
        <f t="shared" si="756"/>
        <v/>
      </c>
      <c r="BA1487" s="25" t="str">
        <f t="shared" si="757"/>
        <v/>
      </c>
      <c r="BB1487" s="25" t="str">
        <f t="shared" si="758"/>
        <v/>
      </c>
      <c r="BC1487" s="25" t="str">
        <f t="shared" si="759"/>
        <v/>
      </c>
      <c r="BD1487" s="25" t="str">
        <f t="shared" si="760"/>
        <v/>
      </c>
      <c r="BE1487" s="25" t="str">
        <f t="shared" si="761"/>
        <v/>
      </c>
      <c r="BF1487" s="25" t="str">
        <f t="shared" si="762"/>
        <v/>
      </c>
      <c r="BG1487" s="25" t="str">
        <f t="shared" si="763"/>
        <v/>
      </c>
      <c r="BH1487" s="25" t="str">
        <f t="shared" si="764"/>
        <v/>
      </c>
      <c r="BI1487" s="25" t="str">
        <f t="shared" si="765"/>
        <v/>
      </c>
      <c r="BJ1487" s="25" t="str">
        <f t="shared" si="766"/>
        <v/>
      </c>
      <c r="BK1487" s="25" t="str">
        <f t="shared" si="767"/>
        <v/>
      </c>
      <c r="BL1487" s="25" t="str">
        <f t="shared" si="768"/>
        <v/>
      </c>
      <c r="BM1487" s="25" t="str">
        <f t="shared" si="769"/>
        <v/>
      </c>
      <c r="BN1487" s="25" t="str">
        <f t="shared" si="770"/>
        <v/>
      </c>
    </row>
    <row r="1488" spans="1:66" x14ac:dyDescent="0.25">
      <c r="A1488" s="20" t="str">
        <f>IF('S.D. Paste sheet'!A1488="","",'S.D. Paste sheet'!A1488)</f>
        <v/>
      </c>
      <c r="B1488" s="20" t="str">
        <f>IF('S.D. Paste sheet'!B1488="","",'S.D. Paste sheet'!B1488)</f>
        <v/>
      </c>
      <c r="C1488" s="20" t="str">
        <f>IF('S.D. Paste sheet'!C1488="","",'S.D. Paste sheet'!C1488)</f>
        <v/>
      </c>
      <c r="D1488" s="20" t="str">
        <f>IF('S.D. Paste sheet'!D1488="","",'S.D. Paste sheet'!D1488)</f>
        <v/>
      </c>
      <c r="E1488" s="20" t="str">
        <f>IF('S.D. Paste sheet'!E1488="","",UPPER('S.D. Paste sheet'!E1488))</f>
        <v/>
      </c>
      <c r="F1488" s="20" t="str">
        <f>IF('S.D. Paste sheet'!F1488="","",'S.D. Paste sheet'!F1488)</f>
        <v/>
      </c>
      <c r="G1488" s="20" t="str">
        <f>IF('S.D. Paste sheet'!G1488="","",UPPER('S.D. Paste sheet'!G1488))</f>
        <v/>
      </c>
      <c r="H1488" s="20" t="str">
        <f>IF('S.D. Paste sheet'!H1488="","",UPPER('S.D. Paste sheet'!H1488))</f>
        <v/>
      </c>
      <c r="I1488" s="20" t="str">
        <f>IF('S.D. Paste sheet'!I1488="","",'S.D. Paste sheet'!I1488)</f>
        <v/>
      </c>
      <c r="J1488" s="20" t="str">
        <f>IF('S.D. Paste sheet'!J1488="","",'S.D. Paste sheet'!J1488)</f>
        <v/>
      </c>
      <c r="K1488" s="20" t="str">
        <f>IF('S.D. Paste sheet'!K1488="","",'S.D. Paste sheet'!K1488)</f>
        <v/>
      </c>
      <c r="L1488" s="20" t="str">
        <f>IF('S.D. Paste sheet'!L1488="","",'S.D. Paste sheet'!L1488)</f>
        <v/>
      </c>
      <c r="M1488" s="20" t="str">
        <f>IF('S.D. Paste sheet'!M1488="","",'S.D. Paste sheet'!M1488)</f>
        <v/>
      </c>
      <c r="N1488" s="20" t="str">
        <f>IF('S.D. Paste sheet'!N1488="","",'S.D. Paste sheet'!N1488)</f>
        <v/>
      </c>
      <c r="O1488" s="20" t="str">
        <f>IF('S.D. Paste sheet'!O1488="","",'S.D. Paste sheet'!O1488)</f>
        <v/>
      </c>
      <c r="P1488" s="20" t="str">
        <f>IF('S.D. Paste sheet'!P1488="","",'S.D. Paste sheet'!P1488)</f>
        <v/>
      </c>
      <c r="Q1488" s="20" t="str">
        <f>IF('S.D. Paste sheet'!Q1488="","",'S.D. Paste sheet'!Q1488)</f>
        <v/>
      </c>
      <c r="R1488" s="20" t="str">
        <f>IF('S.D. Paste sheet'!R1488="","",'S.D. Paste sheet'!R1488)</f>
        <v/>
      </c>
      <c r="S1488" s="20" t="str">
        <f>IF('S.D. Paste sheet'!S1488="","",'S.D. Paste sheet'!S1488)</f>
        <v/>
      </c>
      <c r="T1488" s="20" t="str">
        <f>IF('S.D. Paste sheet'!T1488="","",'S.D. Paste sheet'!T1488)</f>
        <v/>
      </c>
      <c r="U1488" s="20" t="str">
        <f>IF('S.D. Paste sheet'!U1488="","",'S.D. Paste sheet'!U1488)</f>
        <v/>
      </c>
      <c r="V1488" s="20" t="str">
        <f>IF('S.D. Paste sheet'!V1488="","",'S.D. Paste sheet'!V1488)</f>
        <v/>
      </c>
      <c r="W1488" s="20" t="str">
        <f>IF('S.D. Paste sheet'!W1488="","",'S.D. Paste sheet'!W1488)</f>
        <v/>
      </c>
      <c r="X1488" s="20" t="str">
        <f>IF('S.D. Paste sheet'!X1488="","",'S.D. Paste sheet'!X1488)</f>
        <v/>
      </c>
      <c r="Y1488" s="20" t="str">
        <f>IF('S.D. Paste sheet'!Y1488="","",'S.D. Paste sheet'!Y1488)</f>
        <v/>
      </c>
      <c r="Z1488" s="20" t="str">
        <f>IF('S.D. Paste sheet'!Z1488="","",'S.D. Paste sheet'!Z1488)</f>
        <v/>
      </c>
      <c r="AA1488" s="20" t="str">
        <f>IF('S.D. Paste sheet'!AA1488="","",'S.D. Paste sheet'!AA1488)</f>
        <v/>
      </c>
      <c r="AB1488" s="20" t="str">
        <f>IF('S.D. Paste sheet'!AB1488="","",'S.D. Paste sheet'!AB1488)</f>
        <v/>
      </c>
      <c r="AC1488" s="20" t="str">
        <f>IF('S.D. Paste sheet'!AC1488="","",'S.D. Paste sheet'!AC1488)</f>
        <v/>
      </c>
      <c r="AD1488" s="20" t="str">
        <f>IF('S.D. Paste sheet'!AD1488="","",'S.D. Paste sheet'!AD1488)</f>
        <v/>
      </c>
      <c r="AE1488" s="28"/>
      <c r="AF1488" t="str">
        <f>IF(AK1488="","",IF(AK1488&gt;0,COUNT($AG$2:AG1488),""))</f>
        <v/>
      </c>
      <c r="AG1488" s="25" t="str">
        <f t="shared" si="739"/>
        <v/>
      </c>
      <c r="AH1488" s="25" t="str">
        <f t="shared" si="740"/>
        <v/>
      </c>
      <c r="AI1488" s="25" t="str">
        <f t="shared" si="741"/>
        <v/>
      </c>
      <c r="AJ1488" s="25" t="str">
        <f t="shared" si="742"/>
        <v/>
      </c>
      <c r="AK1488" s="25" t="str">
        <f t="shared" si="743"/>
        <v/>
      </c>
      <c r="AL1488" s="25" t="str">
        <f t="shared" si="744"/>
        <v/>
      </c>
      <c r="AM1488" s="25" t="str">
        <f t="shared" si="745"/>
        <v/>
      </c>
      <c r="AN1488" s="25" t="str">
        <f t="shared" si="746"/>
        <v/>
      </c>
      <c r="AO1488" s="25" t="str">
        <f t="shared" si="747"/>
        <v/>
      </c>
      <c r="AP1488" s="25" t="str">
        <f t="shared" si="748"/>
        <v/>
      </c>
      <c r="AQ1488" s="25" t="str">
        <f t="shared" si="749"/>
        <v/>
      </c>
      <c r="AR1488" s="25" t="str">
        <f t="shared" si="750"/>
        <v/>
      </c>
      <c r="AS1488" s="25" t="str">
        <f t="shared" si="751"/>
        <v/>
      </c>
      <c r="AT1488" s="25" t="str">
        <f t="shared" si="752"/>
        <v/>
      </c>
      <c r="AU1488" s="25" t="str">
        <f t="shared" si="753"/>
        <v/>
      </c>
      <c r="AV1488" s="25" t="str">
        <f t="shared" si="754"/>
        <v/>
      </c>
      <c r="AX1488" t="str">
        <f>IF(BC1488="","",IF(BC1488&gt;0,COUNT($AY$2:AY1488),""))</f>
        <v/>
      </c>
      <c r="AY1488" s="25" t="str">
        <f t="shared" si="755"/>
        <v/>
      </c>
      <c r="AZ1488" s="25" t="str">
        <f t="shared" si="756"/>
        <v/>
      </c>
      <c r="BA1488" s="25" t="str">
        <f t="shared" si="757"/>
        <v/>
      </c>
      <c r="BB1488" s="25" t="str">
        <f t="shared" si="758"/>
        <v/>
      </c>
      <c r="BC1488" s="25" t="str">
        <f t="shared" si="759"/>
        <v/>
      </c>
      <c r="BD1488" s="25" t="str">
        <f t="shared" si="760"/>
        <v/>
      </c>
      <c r="BE1488" s="25" t="str">
        <f t="shared" si="761"/>
        <v/>
      </c>
      <c r="BF1488" s="25" t="str">
        <f t="shared" si="762"/>
        <v/>
      </c>
      <c r="BG1488" s="25" t="str">
        <f t="shared" si="763"/>
        <v/>
      </c>
      <c r="BH1488" s="25" t="str">
        <f t="shared" si="764"/>
        <v/>
      </c>
      <c r="BI1488" s="25" t="str">
        <f t="shared" si="765"/>
        <v/>
      </c>
      <c r="BJ1488" s="25" t="str">
        <f t="shared" si="766"/>
        <v/>
      </c>
      <c r="BK1488" s="25" t="str">
        <f t="shared" si="767"/>
        <v/>
      </c>
      <c r="BL1488" s="25" t="str">
        <f t="shared" si="768"/>
        <v/>
      </c>
      <c r="BM1488" s="25" t="str">
        <f t="shared" si="769"/>
        <v/>
      </c>
      <c r="BN1488" s="25" t="str">
        <f t="shared" si="770"/>
        <v/>
      </c>
    </row>
    <row r="1489" spans="1:66" x14ac:dyDescent="0.25">
      <c r="A1489" s="20" t="str">
        <f>IF('S.D. Paste sheet'!A1489="","",'S.D. Paste sheet'!A1489)</f>
        <v/>
      </c>
      <c r="B1489" s="20" t="str">
        <f>IF('S.D. Paste sheet'!B1489="","",'S.D. Paste sheet'!B1489)</f>
        <v/>
      </c>
      <c r="C1489" s="20" t="str">
        <f>IF('S.D. Paste sheet'!C1489="","",'S.D. Paste sheet'!C1489)</f>
        <v/>
      </c>
      <c r="D1489" s="20" t="str">
        <f>IF('S.D. Paste sheet'!D1489="","",'S.D. Paste sheet'!D1489)</f>
        <v/>
      </c>
      <c r="E1489" s="20" t="str">
        <f>IF('S.D. Paste sheet'!E1489="","",UPPER('S.D. Paste sheet'!E1489))</f>
        <v/>
      </c>
      <c r="F1489" s="20" t="str">
        <f>IF('S.D. Paste sheet'!F1489="","",'S.D. Paste sheet'!F1489)</f>
        <v/>
      </c>
      <c r="G1489" s="20" t="str">
        <f>IF('S.D. Paste sheet'!G1489="","",UPPER('S.D. Paste sheet'!G1489))</f>
        <v/>
      </c>
      <c r="H1489" s="20" t="str">
        <f>IF('S.D. Paste sheet'!H1489="","",UPPER('S.D. Paste sheet'!H1489))</f>
        <v/>
      </c>
      <c r="I1489" s="20" t="str">
        <f>IF('S.D. Paste sheet'!I1489="","",'S.D. Paste sheet'!I1489)</f>
        <v/>
      </c>
      <c r="J1489" s="20" t="str">
        <f>IF('S.D. Paste sheet'!J1489="","",'S.D. Paste sheet'!J1489)</f>
        <v/>
      </c>
      <c r="K1489" s="20" t="str">
        <f>IF('S.D. Paste sheet'!K1489="","",'S.D. Paste sheet'!K1489)</f>
        <v/>
      </c>
      <c r="L1489" s="20" t="str">
        <f>IF('S.D. Paste sheet'!L1489="","",'S.D. Paste sheet'!L1489)</f>
        <v/>
      </c>
      <c r="M1489" s="20" t="str">
        <f>IF('S.D. Paste sheet'!M1489="","",'S.D. Paste sheet'!M1489)</f>
        <v/>
      </c>
      <c r="N1489" s="20" t="str">
        <f>IF('S.D. Paste sheet'!N1489="","",'S.D. Paste sheet'!N1489)</f>
        <v/>
      </c>
      <c r="O1489" s="20" t="str">
        <f>IF('S.D. Paste sheet'!O1489="","",'S.D. Paste sheet'!O1489)</f>
        <v/>
      </c>
      <c r="P1489" s="20" t="str">
        <f>IF('S.D. Paste sheet'!P1489="","",'S.D. Paste sheet'!P1489)</f>
        <v/>
      </c>
      <c r="Q1489" s="20" t="str">
        <f>IF('S.D. Paste sheet'!Q1489="","",'S.D. Paste sheet'!Q1489)</f>
        <v/>
      </c>
      <c r="R1489" s="20" t="str">
        <f>IF('S.D. Paste sheet'!R1489="","",'S.D. Paste sheet'!R1489)</f>
        <v/>
      </c>
      <c r="S1489" s="20" t="str">
        <f>IF('S.D. Paste sheet'!S1489="","",'S.D. Paste sheet'!S1489)</f>
        <v/>
      </c>
      <c r="T1489" s="20" t="str">
        <f>IF('S.D. Paste sheet'!T1489="","",'S.D. Paste sheet'!T1489)</f>
        <v/>
      </c>
      <c r="U1489" s="20" t="str">
        <f>IF('S.D. Paste sheet'!U1489="","",'S.D. Paste sheet'!U1489)</f>
        <v/>
      </c>
      <c r="V1489" s="20" t="str">
        <f>IF('S.D. Paste sheet'!V1489="","",'S.D. Paste sheet'!V1489)</f>
        <v/>
      </c>
      <c r="W1489" s="20" t="str">
        <f>IF('S.D. Paste sheet'!W1489="","",'S.D. Paste sheet'!W1489)</f>
        <v/>
      </c>
      <c r="X1489" s="20" t="str">
        <f>IF('S.D. Paste sheet'!X1489="","",'S.D. Paste sheet'!X1489)</f>
        <v/>
      </c>
      <c r="Y1489" s="20" t="str">
        <f>IF('S.D. Paste sheet'!Y1489="","",'S.D. Paste sheet'!Y1489)</f>
        <v/>
      </c>
      <c r="Z1489" s="20" t="str">
        <f>IF('S.D. Paste sheet'!Z1489="","",'S.D. Paste sheet'!Z1489)</f>
        <v/>
      </c>
      <c r="AA1489" s="20" t="str">
        <f>IF('S.D. Paste sheet'!AA1489="","",'S.D. Paste sheet'!AA1489)</f>
        <v/>
      </c>
      <c r="AB1489" s="20" t="str">
        <f>IF('S.D. Paste sheet'!AB1489="","",'S.D. Paste sheet'!AB1489)</f>
        <v/>
      </c>
      <c r="AC1489" s="20" t="str">
        <f>IF('S.D. Paste sheet'!AC1489="","",'S.D. Paste sheet'!AC1489)</f>
        <v/>
      </c>
      <c r="AD1489" s="20" t="str">
        <f>IF('S.D. Paste sheet'!AD1489="","",'S.D. Paste sheet'!AD1489)</f>
        <v/>
      </c>
      <c r="AE1489" s="28"/>
      <c r="AF1489" t="str">
        <f>IF(AK1489="","",IF(AK1489&gt;0,COUNT($AG$2:AG1489),""))</f>
        <v/>
      </c>
      <c r="AG1489" s="25" t="str">
        <f t="shared" si="739"/>
        <v/>
      </c>
      <c r="AH1489" s="25" t="str">
        <f t="shared" si="740"/>
        <v/>
      </c>
      <c r="AI1489" s="25" t="str">
        <f t="shared" si="741"/>
        <v/>
      </c>
      <c r="AJ1489" s="25" t="str">
        <f t="shared" si="742"/>
        <v/>
      </c>
      <c r="AK1489" s="25" t="str">
        <f t="shared" si="743"/>
        <v/>
      </c>
      <c r="AL1489" s="25" t="str">
        <f t="shared" si="744"/>
        <v/>
      </c>
      <c r="AM1489" s="25" t="str">
        <f t="shared" si="745"/>
        <v/>
      </c>
      <c r="AN1489" s="25" t="str">
        <f t="shared" si="746"/>
        <v/>
      </c>
      <c r="AO1489" s="25" t="str">
        <f t="shared" si="747"/>
        <v/>
      </c>
      <c r="AP1489" s="25" t="str">
        <f t="shared" si="748"/>
        <v/>
      </c>
      <c r="AQ1489" s="25" t="str">
        <f t="shared" si="749"/>
        <v/>
      </c>
      <c r="AR1489" s="25" t="str">
        <f t="shared" si="750"/>
        <v/>
      </c>
      <c r="AS1489" s="25" t="str">
        <f t="shared" si="751"/>
        <v/>
      </c>
      <c r="AT1489" s="25" t="str">
        <f t="shared" si="752"/>
        <v/>
      </c>
      <c r="AU1489" s="25" t="str">
        <f t="shared" si="753"/>
        <v/>
      </c>
      <c r="AV1489" s="25" t="str">
        <f t="shared" si="754"/>
        <v/>
      </c>
      <c r="AX1489" t="str">
        <f>IF(BC1489="","",IF(BC1489&gt;0,COUNT($AY$2:AY1489),""))</f>
        <v/>
      </c>
      <c r="AY1489" s="25" t="str">
        <f t="shared" si="755"/>
        <v/>
      </c>
      <c r="AZ1489" s="25" t="str">
        <f t="shared" si="756"/>
        <v/>
      </c>
      <c r="BA1489" s="25" t="str">
        <f t="shared" si="757"/>
        <v/>
      </c>
      <c r="BB1489" s="25" t="str">
        <f t="shared" si="758"/>
        <v/>
      </c>
      <c r="BC1489" s="25" t="str">
        <f t="shared" si="759"/>
        <v/>
      </c>
      <c r="BD1489" s="25" t="str">
        <f t="shared" si="760"/>
        <v/>
      </c>
      <c r="BE1489" s="25" t="str">
        <f t="shared" si="761"/>
        <v/>
      </c>
      <c r="BF1489" s="25" t="str">
        <f t="shared" si="762"/>
        <v/>
      </c>
      <c r="BG1489" s="25" t="str">
        <f t="shared" si="763"/>
        <v/>
      </c>
      <c r="BH1489" s="25" t="str">
        <f t="shared" si="764"/>
        <v/>
      </c>
      <c r="BI1489" s="25" t="str">
        <f t="shared" si="765"/>
        <v/>
      </c>
      <c r="BJ1489" s="25" t="str">
        <f t="shared" si="766"/>
        <v/>
      </c>
      <c r="BK1489" s="25" t="str">
        <f t="shared" si="767"/>
        <v/>
      </c>
      <c r="BL1489" s="25" t="str">
        <f t="shared" si="768"/>
        <v/>
      </c>
      <c r="BM1489" s="25" t="str">
        <f t="shared" si="769"/>
        <v/>
      </c>
      <c r="BN1489" s="25" t="str">
        <f t="shared" si="770"/>
        <v/>
      </c>
    </row>
    <row r="1490" spans="1:66" x14ac:dyDescent="0.25">
      <c r="A1490" s="20" t="str">
        <f>IF('S.D. Paste sheet'!A1490="","",'S.D. Paste sheet'!A1490)</f>
        <v/>
      </c>
      <c r="B1490" s="20" t="str">
        <f>IF('S.D. Paste sheet'!B1490="","",'S.D. Paste sheet'!B1490)</f>
        <v/>
      </c>
      <c r="C1490" s="20" t="str">
        <f>IF('S.D. Paste sheet'!C1490="","",'S.D. Paste sheet'!C1490)</f>
        <v/>
      </c>
      <c r="D1490" s="20" t="str">
        <f>IF('S.D. Paste sheet'!D1490="","",'S.D. Paste sheet'!D1490)</f>
        <v/>
      </c>
      <c r="E1490" s="20" t="str">
        <f>IF('S.D. Paste sheet'!E1490="","",UPPER('S.D. Paste sheet'!E1490))</f>
        <v/>
      </c>
      <c r="F1490" s="20" t="str">
        <f>IF('S.D. Paste sheet'!F1490="","",'S.D. Paste sheet'!F1490)</f>
        <v/>
      </c>
      <c r="G1490" s="20" t="str">
        <f>IF('S.D. Paste sheet'!G1490="","",UPPER('S.D. Paste sheet'!G1490))</f>
        <v/>
      </c>
      <c r="H1490" s="20" t="str">
        <f>IF('S.D. Paste sheet'!H1490="","",UPPER('S.D. Paste sheet'!H1490))</f>
        <v/>
      </c>
      <c r="I1490" s="20" t="str">
        <f>IF('S.D. Paste sheet'!I1490="","",'S.D. Paste sheet'!I1490)</f>
        <v/>
      </c>
      <c r="J1490" s="20" t="str">
        <f>IF('S.D. Paste sheet'!J1490="","",'S.D. Paste sheet'!J1490)</f>
        <v/>
      </c>
      <c r="K1490" s="20" t="str">
        <f>IF('S.D. Paste sheet'!K1490="","",'S.D. Paste sheet'!K1490)</f>
        <v/>
      </c>
      <c r="L1490" s="20" t="str">
        <f>IF('S.D. Paste sheet'!L1490="","",'S.D. Paste sheet'!L1490)</f>
        <v/>
      </c>
      <c r="M1490" s="20" t="str">
        <f>IF('S.D. Paste sheet'!M1490="","",'S.D. Paste sheet'!M1490)</f>
        <v/>
      </c>
      <c r="N1490" s="20" t="str">
        <f>IF('S.D. Paste sheet'!N1490="","",'S.D. Paste sheet'!N1490)</f>
        <v/>
      </c>
      <c r="O1490" s="20" t="str">
        <f>IF('S.D. Paste sheet'!O1490="","",'S.D. Paste sheet'!O1490)</f>
        <v/>
      </c>
      <c r="P1490" s="20" t="str">
        <f>IF('S.D. Paste sheet'!P1490="","",'S.D. Paste sheet'!P1490)</f>
        <v/>
      </c>
      <c r="Q1490" s="20" t="str">
        <f>IF('S.D. Paste sheet'!Q1490="","",'S.D. Paste sheet'!Q1490)</f>
        <v/>
      </c>
      <c r="R1490" s="20" t="str">
        <f>IF('S.D. Paste sheet'!R1490="","",'S.D. Paste sheet'!R1490)</f>
        <v/>
      </c>
      <c r="S1490" s="20" t="str">
        <f>IF('S.D. Paste sheet'!S1490="","",'S.D. Paste sheet'!S1490)</f>
        <v/>
      </c>
      <c r="T1490" s="20" t="str">
        <f>IF('S.D. Paste sheet'!T1490="","",'S.D. Paste sheet'!T1490)</f>
        <v/>
      </c>
      <c r="U1490" s="20" t="str">
        <f>IF('S.D. Paste sheet'!U1490="","",'S.D. Paste sheet'!U1490)</f>
        <v/>
      </c>
      <c r="V1490" s="20" t="str">
        <f>IF('S.D. Paste sheet'!V1490="","",'S.D. Paste sheet'!V1490)</f>
        <v/>
      </c>
      <c r="W1490" s="20" t="str">
        <f>IF('S.D. Paste sheet'!W1490="","",'S.D. Paste sheet'!W1490)</f>
        <v/>
      </c>
      <c r="X1490" s="20" t="str">
        <f>IF('S.D. Paste sheet'!X1490="","",'S.D. Paste sheet'!X1490)</f>
        <v/>
      </c>
      <c r="Y1490" s="20" t="str">
        <f>IF('S.D. Paste sheet'!Y1490="","",'S.D. Paste sheet'!Y1490)</f>
        <v/>
      </c>
      <c r="Z1490" s="20" t="str">
        <f>IF('S.D. Paste sheet'!Z1490="","",'S.D. Paste sheet'!Z1490)</f>
        <v/>
      </c>
      <c r="AA1490" s="20" t="str">
        <f>IF('S.D. Paste sheet'!AA1490="","",'S.D. Paste sheet'!AA1490)</f>
        <v/>
      </c>
      <c r="AB1490" s="20" t="str">
        <f>IF('S.D. Paste sheet'!AB1490="","",'S.D. Paste sheet'!AB1490)</f>
        <v/>
      </c>
      <c r="AC1490" s="20" t="str">
        <f>IF('S.D. Paste sheet'!AC1490="","",'S.D. Paste sheet'!AC1490)</f>
        <v/>
      </c>
      <c r="AD1490" s="20" t="str">
        <f>IF('S.D. Paste sheet'!AD1490="","",'S.D. Paste sheet'!AD1490)</f>
        <v/>
      </c>
      <c r="AE1490" s="28"/>
      <c r="AF1490" t="str">
        <f>IF(AK1490="","",IF(AK1490&gt;0,COUNT($AG$2:AG1490),""))</f>
        <v/>
      </c>
      <c r="AG1490" s="25" t="str">
        <f t="shared" si="739"/>
        <v/>
      </c>
      <c r="AH1490" s="25" t="str">
        <f t="shared" si="740"/>
        <v/>
      </c>
      <c r="AI1490" s="25" t="str">
        <f t="shared" si="741"/>
        <v/>
      </c>
      <c r="AJ1490" s="25" t="str">
        <f t="shared" si="742"/>
        <v/>
      </c>
      <c r="AK1490" s="25" t="str">
        <f t="shared" si="743"/>
        <v/>
      </c>
      <c r="AL1490" s="25" t="str">
        <f t="shared" si="744"/>
        <v/>
      </c>
      <c r="AM1490" s="25" t="str">
        <f t="shared" si="745"/>
        <v/>
      </c>
      <c r="AN1490" s="25" t="str">
        <f t="shared" si="746"/>
        <v/>
      </c>
      <c r="AO1490" s="25" t="str">
        <f t="shared" si="747"/>
        <v/>
      </c>
      <c r="AP1490" s="25" t="str">
        <f t="shared" si="748"/>
        <v/>
      </c>
      <c r="AQ1490" s="25" t="str">
        <f t="shared" si="749"/>
        <v/>
      </c>
      <c r="AR1490" s="25" t="str">
        <f t="shared" si="750"/>
        <v/>
      </c>
      <c r="AS1490" s="25" t="str">
        <f t="shared" si="751"/>
        <v/>
      </c>
      <c r="AT1490" s="25" t="str">
        <f t="shared" si="752"/>
        <v/>
      </c>
      <c r="AU1490" s="25" t="str">
        <f t="shared" si="753"/>
        <v/>
      </c>
      <c r="AV1490" s="25" t="str">
        <f t="shared" si="754"/>
        <v/>
      </c>
      <c r="AX1490" t="str">
        <f>IF(BC1490="","",IF(BC1490&gt;0,COUNT($AY$2:AY1490),""))</f>
        <v/>
      </c>
      <c r="AY1490" s="25" t="str">
        <f t="shared" si="755"/>
        <v/>
      </c>
      <c r="AZ1490" s="25" t="str">
        <f t="shared" si="756"/>
        <v/>
      </c>
      <c r="BA1490" s="25" t="str">
        <f t="shared" si="757"/>
        <v/>
      </c>
      <c r="BB1490" s="25" t="str">
        <f t="shared" si="758"/>
        <v/>
      </c>
      <c r="BC1490" s="25" t="str">
        <f t="shared" si="759"/>
        <v/>
      </c>
      <c r="BD1490" s="25" t="str">
        <f t="shared" si="760"/>
        <v/>
      </c>
      <c r="BE1490" s="25" t="str">
        <f t="shared" si="761"/>
        <v/>
      </c>
      <c r="BF1490" s="25" t="str">
        <f t="shared" si="762"/>
        <v/>
      </c>
      <c r="BG1490" s="25" t="str">
        <f t="shared" si="763"/>
        <v/>
      </c>
      <c r="BH1490" s="25" t="str">
        <f t="shared" si="764"/>
        <v/>
      </c>
      <c r="BI1490" s="25" t="str">
        <f t="shared" si="765"/>
        <v/>
      </c>
      <c r="BJ1490" s="25" t="str">
        <f t="shared" si="766"/>
        <v/>
      </c>
      <c r="BK1490" s="25" t="str">
        <f t="shared" si="767"/>
        <v/>
      </c>
      <c r="BL1490" s="25" t="str">
        <f t="shared" si="768"/>
        <v/>
      </c>
      <c r="BM1490" s="25" t="str">
        <f t="shared" si="769"/>
        <v/>
      </c>
      <c r="BN1490" s="25" t="str">
        <f t="shared" si="770"/>
        <v/>
      </c>
    </row>
    <row r="1491" spans="1:66" x14ac:dyDescent="0.25">
      <c r="A1491" s="20" t="str">
        <f>IF('S.D. Paste sheet'!A1491="","",'S.D. Paste sheet'!A1491)</f>
        <v/>
      </c>
      <c r="B1491" s="20" t="str">
        <f>IF('S.D. Paste sheet'!B1491="","",'S.D. Paste sheet'!B1491)</f>
        <v/>
      </c>
      <c r="C1491" s="20" t="str">
        <f>IF('S.D. Paste sheet'!C1491="","",'S.D. Paste sheet'!C1491)</f>
        <v/>
      </c>
      <c r="D1491" s="20" t="str">
        <f>IF('S.D. Paste sheet'!D1491="","",'S.D. Paste sheet'!D1491)</f>
        <v/>
      </c>
      <c r="E1491" s="20" t="str">
        <f>IF('S.D. Paste sheet'!E1491="","",UPPER('S.D. Paste sheet'!E1491))</f>
        <v/>
      </c>
      <c r="F1491" s="20" t="str">
        <f>IF('S.D. Paste sheet'!F1491="","",'S.D. Paste sheet'!F1491)</f>
        <v/>
      </c>
      <c r="G1491" s="20" t="str">
        <f>IF('S.D. Paste sheet'!G1491="","",UPPER('S.D. Paste sheet'!G1491))</f>
        <v/>
      </c>
      <c r="H1491" s="20" t="str">
        <f>IF('S.D. Paste sheet'!H1491="","",UPPER('S.D. Paste sheet'!H1491))</f>
        <v/>
      </c>
      <c r="I1491" s="20" t="str">
        <f>IF('S.D. Paste sheet'!I1491="","",'S.D. Paste sheet'!I1491)</f>
        <v/>
      </c>
      <c r="J1491" s="20" t="str">
        <f>IF('S.D. Paste sheet'!J1491="","",'S.D. Paste sheet'!J1491)</f>
        <v/>
      </c>
      <c r="K1491" s="20" t="str">
        <f>IF('S.D. Paste sheet'!K1491="","",'S.D. Paste sheet'!K1491)</f>
        <v/>
      </c>
      <c r="L1491" s="20" t="str">
        <f>IF('S.D. Paste sheet'!L1491="","",'S.D. Paste sheet'!L1491)</f>
        <v/>
      </c>
      <c r="M1491" s="20" t="str">
        <f>IF('S.D. Paste sheet'!M1491="","",'S.D. Paste sheet'!M1491)</f>
        <v/>
      </c>
      <c r="N1491" s="20" t="str">
        <f>IF('S.D. Paste sheet'!N1491="","",'S.D. Paste sheet'!N1491)</f>
        <v/>
      </c>
      <c r="O1491" s="20" t="str">
        <f>IF('S.D. Paste sheet'!O1491="","",'S.D. Paste sheet'!O1491)</f>
        <v/>
      </c>
      <c r="P1491" s="20" t="str">
        <f>IF('S.D. Paste sheet'!P1491="","",'S.D. Paste sheet'!P1491)</f>
        <v/>
      </c>
      <c r="Q1491" s="20" t="str">
        <f>IF('S.D. Paste sheet'!Q1491="","",'S.D. Paste sheet'!Q1491)</f>
        <v/>
      </c>
      <c r="R1491" s="20" t="str">
        <f>IF('S.D. Paste sheet'!R1491="","",'S.D. Paste sheet'!R1491)</f>
        <v/>
      </c>
      <c r="S1491" s="20" t="str">
        <f>IF('S.D. Paste sheet'!S1491="","",'S.D. Paste sheet'!S1491)</f>
        <v/>
      </c>
      <c r="T1491" s="20" t="str">
        <f>IF('S.D. Paste sheet'!T1491="","",'S.D. Paste sheet'!T1491)</f>
        <v/>
      </c>
      <c r="U1491" s="20" t="str">
        <f>IF('S.D. Paste sheet'!U1491="","",'S.D. Paste sheet'!U1491)</f>
        <v/>
      </c>
      <c r="V1491" s="20" t="str">
        <f>IF('S.D. Paste sheet'!V1491="","",'S.D. Paste sheet'!V1491)</f>
        <v/>
      </c>
      <c r="W1491" s="20" t="str">
        <f>IF('S.D. Paste sheet'!W1491="","",'S.D. Paste sheet'!W1491)</f>
        <v/>
      </c>
      <c r="X1491" s="20" t="str">
        <f>IF('S.D. Paste sheet'!X1491="","",'S.D. Paste sheet'!X1491)</f>
        <v/>
      </c>
      <c r="Y1491" s="20" t="str">
        <f>IF('S.D. Paste sheet'!Y1491="","",'S.D. Paste sheet'!Y1491)</f>
        <v/>
      </c>
      <c r="Z1491" s="20" t="str">
        <f>IF('S.D. Paste sheet'!Z1491="","",'S.D. Paste sheet'!Z1491)</f>
        <v/>
      </c>
      <c r="AA1491" s="20" t="str">
        <f>IF('S.D. Paste sheet'!AA1491="","",'S.D. Paste sheet'!AA1491)</f>
        <v/>
      </c>
      <c r="AB1491" s="20" t="str">
        <f>IF('S.D. Paste sheet'!AB1491="","",'S.D. Paste sheet'!AB1491)</f>
        <v/>
      </c>
      <c r="AC1491" s="20" t="str">
        <f>IF('S.D. Paste sheet'!AC1491="","",'S.D. Paste sheet'!AC1491)</f>
        <v/>
      </c>
      <c r="AD1491" s="20" t="str">
        <f>IF('S.D. Paste sheet'!AD1491="","",'S.D. Paste sheet'!AD1491)</f>
        <v/>
      </c>
      <c r="AE1491" s="28"/>
      <c r="AF1491" t="str">
        <f>IF(AK1491="","",IF(AK1491&gt;0,COUNT($AG$2:AG1491),""))</f>
        <v/>
      </c>
      <c r="AG1491" s="25" t="str">
        <f t="shared" si="739"/>
        <v/>
      </c>
      <c r="AH1491" s="25" t="str">
        <f t="shared" si="740"/>
        <v/>
      </c>
      <c r="AI1491" s="25" t="str">
        <f t="shared" si="741"/>
        <v/>
      </c>
      <c r="AJ1491" s="25" t="str">
        <f t="shared" si="742"/>
        <v/>
      </c>
      <c r="AK1491" s="25" t="str">
        <f t="shared" si="743"/>
        <v/>
      </c>
      <c r="AL1491" s="25" t="str">
        <f t="shared" si="744"/>
        <v/>
      </c>
      <c r="AM1491" s="25" t="str">
        <f t="shared" si="745"/>
        <v/>
      </c>
      <c r="AN1491" s="25" t="str">
        <f t="shared" si="746"/>
        <v/>
      </c>
      <c r="AO1491" s="25" t="str">
        <f t="shared" si="747"/>
        <v/>
      </c>
      <c r="AP1491" s="25" t="str">
        <f t="shared" si="748"/>
        <v/>
      </c>
      <c r="AQ1491" s="25" t="str">
        <f t="shared" si="749"/>
        <v/>
      </c>
      <c r="AR1491" s="25" t="str">
        <f t="shared" si="750"/>
        <v/>
      </c>
      <c r="AS1491" s="25" t="str">
        <f t="shared" si="751"/>
        <v/>
      </c>
      <c r="AT1491" s="25" t="str">
        <f t="shared" si="752"/>
        <v/>
      </c>
      <c r="AU1491" s="25" t="str">
        <f t="shared" si="753"/>
        <v/>
      </c>
      <c r="AV1491" s="25" t="str">
        <f t="shared" si="754"/>
        <v/>
      </c>
      <c r="AX1491" t="str">
        <f>IF(BC1491="","",IF(BC1491&gt;0,COUNT($AY$2:AY1491),""))</f>
        <v/>
      </c>
      <c r="AY1491" s="25" t="str">
        <f t="shared" si="755"/>
        <v/>
      </c>
      <c r="AZ1491" s="25" t="str">
        <f t="shared" si="756"/>
        <v/>
      </c>
      <c r="BA1491" s="25" t="str">
        <f t="shared" si="757"/>
        <v/>
      </c>
      <c r="BB1491" s="25" t="str">
        <f t="shared" si="758"/>
        <v/>
      </c>
      <c r="BC1491" s="25" t="str">
        <f t="shared" si="759"/>
        <v/>
      </c>
      <c r="BD1491" s="25" t="str">
        <f t="shared" si="760"/>
        <v/>
      </c>
      <c r="BE1491" s="25" t="str">
        <f t="shared" si="761"/>
        <v/>
      </c>
      <c r="BF1491" s="25" t="str">
        <f t="shared" si="762"/>
        <v/>
      </c>
      <c r="BG1491" s="25" t="str">
        <f t="shared" si="763"/>
        <v/>
      </c>
      <c r="BH1491" s="25" t="str">
        <f t="shared" si="764"/>
        <v/>
      </c>
      <c r="BI1491" s="25" t="str">
        <f t="shared" si="765"/>
        <v/>
      </c>
      <c r="BJ1491" s="25" t="str">
        <f t="shared" si="766"/>
        <v/>
      </c>
      <c r="BK1491" s="25" t="str">
        <f t="shared" si="767"/>
        <v/>
      </c>
      <c r="BL1491" s="25" t="str">
        <f t="shared" si="768"/>
        <v/>
      </c>
      <c r="BM1491" s="25" t="str">
        <f t="shared" si="769"/>
        <v/>
      </c>
      <c r="BN1491" s="25" t="str">
        <f t="shared" si="770"/>
        <v/>
      </c>
    </row>
    <row r="1492" spans="1:66" x14ac:dyDescent="0.25">
      <c r="A1492" s="20" t="str">
        <f>IF('S.D. Paste sheet'!A1492="","",'S.D. Paste sheet'!A1492)</f>
        <v/>
      </c>
      <c r="B1492" s="20" t="str">
        <f>IF('S.D. Paste sheet'!B1492="","",'S.D. Paste sheet'!B1492)</f>
        <v/>
      </c>
      <c r="C1492" s="20" t="str">
        <f>IF('S.D. Paste sheet'!C1492="","",'S.D. Paste sheet'!C1492)</f>
        <v/>
      </c>
      <c r="D1492" s="20" t="str">
        <f>IF('S.D. Paste sheet'!D1492="","",'S.D. Paste sheet'!D1492)</f>
        <v/>
      </c>
      <c r="E1492" s="20" t="str">
        <f>IF('S.D. Paste sheet'!E1492="","",UPPER('S.D. Paste sheet'!E1492))</f>
        <v/>
      </c>
      <c r="F1492" s="20" t="str">
        <f>IF('S.D. Paste sheet'!F1492="","",'S.D. Paste sheet'!F1492)</f>
        <v/>
      </c>
      <c r="G1492" s="20" t="str">
        <f>IF('S.D. Paste sheet'!G1492="","",UPPER('S.D. Paste sheet'!G1492))</f>
        <v/>
      </c>
      <c r="H1492" s="20" t="str">
        <f>IF('S.D. Paste sheet'!H1492="","",UPPER('S.D. Paste sheet'!H1492))</f>
        <v/>
      </c>
      <c r="I1492" s="20" t="str">
        <f>IF('S.D. Paste sheet'!I1492="","",'S.D. Paste sheet'!I1492)</f>
        <v/>
      </c>
      <c r="J1492" s="20" t="str">
        <f>IF('S.D. Paste sheet'!J1492="","",'S.D. Paste sheet'!J1492)</f>
        <v/>
      </c>
      <c r="K1492" s="20" t="str">
        <f>IF('S.D. Paste sheet'!K1492="","",'S.D. Paste sheet'!K1492)</f>
        <v/>
      </c>
      <c r="L1492" s="20" t="str">
        <f>IF('S.D. Paste sheet'!L1492="","",'S.D. Paste sheet'!L1492)</f>
        <v/>
      </c>
      <c r="M1492" s="20" t="str">
        <f>IF('S.D. Paste sheet'!M1492="","",'S.D. Paste sheet'!M1492)</f>
        <v/>
      </c>
      <c r="N1492" s="20" t="str">
        <f>IF('S.D. Paste sheet'!N1492="","",'S.D. Paste sheet'!N1492)</f>
        <v/>
      </c>
      <c r="O1492" s="20" t="str">
        <f>IF('S.D. Paste sheet'!O1492="","",'S.D. Paste sheet'!O1492)</f>
        <v/>
      </c>
      <c r="P1492" s="20" t="str">
        <f>IF('S.D. Paste sheet'!P1492="","",'S.D. Paste sheet'!P1492)</f>
        <v/>
      </c>
      <c r="Q1492" s="20" t="str">
        <f>IF('S.D. Paste sheet'!Q1492="","",'S.D. Paste sheet'!Q1492)</f>
        <v/>
      </c>
      <c r="R1492" s="20" t="str">
        <f>IF('S.D. Paste sheet'!R1492="","",'S.D. Paste sheet'!R1492)</f>
        <v/>
      </c>
      <c r="S1492" s="20" t="str">
        <f>IF('S.D. Paste sheet'!S1492="","",'S.D. Paste sheet'!S1492)</f>
        <v/>
      </c>
      <c r="T1492" s="20" t="str">
        <f>IF('S.D. Paste sheet'!T1492="","",'S.D. Paste sheet'!T1492)</f>
        <v/>
      </c>
      <c r="U1492" s="20" t="str">
        <f>IF('S.D. Paste sheet'!U1492="","",'S.D. Paste sheet'!U1492)</f>
        <v/>
      </c>
      <c r="V1492" s="20" t="str">
        <f>IF('S.D. Paste sheet'!V1492="","",'S.D. Paste sheet'!V1492)</f>
        <v/>
      </c>
      <c r="W1492" s="20" t="str">
        <f>IF('S.D. Paste sheet'!W1492="","",'S.D. Paste sheet'!W1492)</f>
        <v/>
      </c>
      <c r="X1492" s="20" t="str">
        <f>IF('S.D. Paste sheet'!X1492="","",'S.D. Paste sheet'!X1492)</f>
        <v/>
      </c>
      <c r="Y1492" s="20" t="str">
        <f>IF('S.D. Paste sheet'!Y1492="","",'S.D. Paste sheet'!Y1492)</f>
        <v/>
      </c>
      <c r="Z1492" s="20" t="str">
        <f>IF('S.D. Paste sheet'!Z1492="","",'S.D. Paste sheet'!Z1492)</f>
        <v/>
      </c>
      <c r="AA1492" s="20" t="str">
        <f>IF('S.D. Paste sheet'!AA1492="","",'S.D. Paste sheet'!AA1492)</f>
        <v/>
      </c>
      <c r="AB1492" s="20" t="str">
        <f>IF('S.D. Paste sheet'!AB1492="","",'S.D. Paste sheet'!AB1492)</f>
        <v/>
      </c>
      <c r="AC1492" s="20" t="str">
        <f>IF('S.D. Paste sheet'!AC1492="","",'S.D. Paste sheet'!AC1492)</f>
        <v/>
      </c>
      <c r="AD1492" s="20" t="str">
        <f>IF('S.D. Paste sheet'!AD1492="","",'S.D. Paste sheet'!AD1492)</f>
        <v/>
      </c>
      <c r="AE1492" s="28"/>
      <c r="AF1492" t="str">
        <f>IF(AK1492="","",IF(AK1492&gt;0,COUNT($AG$2:AG1492),""))</f>
        <v/>
      </c>
      <c r="AG1492" s="25" t="str">
        <f t="shared" si="739"/>
        <v/>
      </c>
      <c r="AH1492" s="25" t="str">
        <f t="shared" si="740"/>
        <v/>
      </c>
      <c r="AI1492" s="25" t="str">
        <f t="shared" si="741"/>
        <v/>
      </c>
      <c r="AJ1492" s="25" t="str">
        <f t="shared" si="742"/>
        <v/>
      </c>
      <c r="AK1492" s="25" t="str">
        <f t="shared" si="743"/>
        <v/>
      </c>
      <c r="AL1492" s="25" t="str">
        <f t="shared" si="744"/>
        <v/>
      </c>
      <c r="AM1492" s="25" t="str">
        <f t="shared" si="745"/>
        <v/>
      </c>
      <c r="AN1492" s="25" t="str">
        <f t="shared" si="746"/>
        <v/>
      </c>
      <c r="AO1492" s="25" t="str">
        <f t="shared" si="747"/>
        <v/>
      </c>
      <c r="AP1492" s="25" t="str">
        <f t="shared" si="748"/>
        <v/>
      </c>
      <c r="AQ1492" s="25" t="str">
        <f t="shared" si="749"/>
        <v/>
      </c>
      <c r="AR1492" s="25" t="str">
        <f t="shared" si="750"/>
        <v/>
      </c>
      <c r="AS1492" s="25" t="str">
        <f t="shared" si="751"/>
        <v/>
      </c>
      <c r="AT1492" s="25" t="str">
        <f t="shared" si="752"/>
        <v/>
      </c>
      <c r="AU1492" s="25" t="str">
        <f t="shared" si="753"/>
        <v/>
      </c>
      <c r="AV1492" s="25" t="str">
        <f t="shared" si="754"/>
        <v/>
      </c>
      <c r="AX1492" t="str">
        <f>IF(BC1492="","",IF(BC1492&gt;0,COUNT($AY$2:AY1492),""))</f>
        <v/>
      </c>
      <c r="AY1492" s="25" t="str">
        <f t="shared" si="755"/>
        <v/>
      </c>
      <c r="AZ1492" s="25" t="str">
        <f t="shared" si="756"/>
        <v/>
      </c>
      <c r="BA1492" s="25" t="str">
        <f t="shared" si="757"/>
        <v/>
      </c>
      <c r="BB1492" s="25" t="str">
        <f t="shared" si="758"/>
        <v/>
      </c>
      <c r="BC1492" s="25" t="str">
        <f t="shared" si="759"/>
        <v/>
      </c>
      <c r="BD1492" s="25" t="str">
        <f t="shared" si="760"/>
        <v/>
      </c>
      <c r="BE1492" s="25" t="str">
        <f t="shared" si="761"/>
        <v/>
      </c>
      <c r="BF1492" s="25" t="str">
        <f t="shared" si="762"/>
        <v/>
      </c>
      <c r="BG1492" s="25" t="str">
        <f t="shared" si="763"/>
        <v/>
      </c>
      <c r="BH1492" s="25" t="str">
        <f t="shared" si="764"/>
        <v/>
      </c>
      <c r="BI1492" s="25" t="str">
        <f t="shared" si="765"/>
        <v/>
      </c>
      <c r="BJ1492" s="25" t="str">
        <f t="shared" si="766"/>
        <v/>
      </c>
      <c r="BK1492" s="25" t="str">
        <f t="shared" si="767"/>
        <v/>
      </c>
      <c r="BL1492" s="25" t="str">
        <f t="shared" si="768"/>
        <v/>
      </c>
      <c r="BM1492" s="25" t="str">
        <f t="shared" si="769"/>
        <v/>
      </c>
      <c r="BN1492" s="25" t="str">
        <f t="shared" si="770"/>
        <v/>
      </c>
    </row>
    <row r="1493" spans="1:66" x14ac:dyDescent="0.25">
      <c r="A1493" s="20" t="str">
        <f>IF('S.D. Paste sheet'!A1493="","",'S.D. Paste sheet'!A1493)</f>
        <v/>
      </c>
      <c r="B1493" s="20" t="str">
        <f>IF('S.D. Paste sheet'!B1493="","",'S.D. Paste sheet'!B1493)</f>
        <v/>
      </c>
      <c r="C1493" s="20" t="str">
        <f>IF('S.D. Paste sheet'!C1493="","",'S.D. Paste sheet'!C1493)</f>
        <v/>
      </c>
      <c r="D1493" s="20" t="str">
        <f>IF('S.D. Paste sheet'!D1493="","",'S.D. Paste sheet'!D1493)</f>
        <v/>
      </c>
      <c r="E1493" s="20" t="str">
        <f>IF('S.D. Paste sheet'!E1493="","",UPPER('S.D. Paste sheet'!E1493))</f>
        <v/>
      </c>
      <c r="F1493" s="20" t="str">
        <f>IF('S.D. Paste sheet'!F1493="","",'S.D. Paste sheet'!F1493)</f>
        <v/>
      </c>
      <c r="G1493" s="20" t="str">
        <f>IF('S.D. Paste sheet'!G1493="","",UPPER('S.D. Paste sheet'!G1493))</f>
        <v/>
      </c>
      <c r="H1493" s="20" t="str">
        <f>IF('S.D. Paste sheet'!H1493="","",UPPER('S.D. Paste sheet'!H1493))</f>
        <v/>
      </c>
      <c r="I1493" s="20" t="str">
        <f>IF('S.D. Paste sheet'!I1493="","",'S.D. Paste sheet'!I1493)</f>
        <v/>
      </c>
      <c r="J1493" s="20" t="str">
        <f>IF('S.D. Paste sheet'!J1493="","",'S.D. Paste sheet'!J1493)</f>
        <v/>
      </c>
      <c r="K1493" s="20" t="str">
        <f>IF('S.D. Paste sheet'!K1493="","",'S.D. Paste sheet'!K1493)</f>
        <v/>
      </c>
      <c r="L1493" s="20" t="str">
        <f>IF('S.D. Paste sheet'!L1493="","",'S.D. Paste sheet'!L1493)</f>
        <v/>
      </c>
      <c r="M1493" s="20" t="str">
        <f>IF('S.D. Paste sheet'!M1493="","",'S.D. Paste sheet'!M1493)</f>
        <v/>
      </c>
      <c r="N1493" s="20" t="str">
        <f>IF('S.D. Paste sheet'!N1493="","",'S.D. Paste sheet'!N1493)</f>
        <v/>
      </c>
      <c r="O1493" s="20" t="str">
        <f>IF('S.D. Paste sheet'!O1493="","",'S.D. Paste sheet'!O1493)</f>
        <v/>
      </c>
      <c r="P1493" s="20" t="str">
        <f>IF('S.D. Paste sheet'!P1493="","",'S.D. Paste sheet'!P1493)</f>
        <v/>
      </c>
      <c r="Q1493" s="20" t="str">
        <f>IF('S.D. Paste sheet'!Q1493="","",'S.D. Paste sheet'!Q1493)</f>
        <v/>
      </c>
      <c r="R1493" s="20" t="str">
        <f>IF('S.D. Paste sheet'!R1493="","",'S.D. Paste sheet'!R1493)</f>
        <v/>
      </c>
      <c r="S1493" s="20" t="str">
        <f>IF('S.D. Paste sheet'!S1493="","",'S.D. Paste sheet'!S1493)</f>
        <v/>
      </c>
      <c r="T1493" s="20" t="str">
        <f>IF('S.D. Paste sheet'!T1493="","",'S.D. Paste sheet'!T1493)</f>
        <v/>
      </c>
      <c r="U1493" s="20" t="str">
        <f>IF('S.D. Paste sheet'!U1493="","",'S.D. Paste sheet'!U1493)</f>
        <v/>
      </c>
      <c r="V1493" s="20" t="str">
        <f>IF('S.D. Paste sheet'!V1493="","",'S.D. Paste sheet'!V1493)</f>
        <v/>
      </c>
      <c r="W1493" s="20" t="str">
        <f>IF('S.D. Paste sheet'!W1493="","",'S.D. Paste sheet'!W1493)</f>
        <v/>
      </c>
      <c r="X1493" s="20" t="str">
        <f>IF('S.D. Paste sheet'!X1493="","",'S.D. Paste sheet'!X1493)</f>
        <v/>
      </c>
      <c r="Y1493" s="20" t="str">
        <f>IF('S.D. Paste sheet'!Y1493="","",'S.D. Paste sheet'!Y1493)</f>
        <v/>
      </c>
      <c r="Z1493" s="20" t="str">
        <f>IF('S.D. Paste sheet'!Z1493="","",'S.D. Paste sheet'!Z1493)</f>
        <v/>
      </c>
      <c r="AA1493" s="20" t="str">
        <f>IF('S.D. Paste sheet'!AA1493="","",'S.D. Paste sheet'!AA1493)</f>
        <v/>
      </c>
      <c r="AB1493" s="20" t="str">
        <f>IF('S.D. Paste sheet'!AB1493="","",'S.D. Paste sheet'!AB1493)</f>
        <v/>
      </c>
      <c r="AC1493" s="20" t="str">
        <f>IF('S.D. Paste sheet'!AC1493="","",'S.D. Paste sheet'!AC1493)</f>
        <v/>
      </c>
      <c r="AD1493" s="20" t="str">
        <f>IF('S.D. Paste sheet'!AD1493="","",'S.D. Paste sheet'!AD1493)</f>
        <v/>
      </c>
      <c r="AE1493" s="28"/>
      <c r="AF1493" t="str">
        <f>IF(AK1493="","",IF(AK1493&gt;0,COUNT($AG$2:AG1493),""))</f>
        <v/>
      </c>
      <c r="AG1493" s="25" t="str">
        <f t="shared" si="739"/>
        <v/>
      </c>
      <c r="AH1493" s="25" t="str">
        <f t="shared" si="740"/>
        <v/>
      </c>
      <c r="AI1493" s="25" t="str">
        <f t="shared" si="741"/>
        <v/>
      </c>
      <c r="AJ1493" s="25" t="str">
        <f t="shared" si="742"/>
        <v/>
      </c>
      <c r="AK1493" s="25" t="str">
        <f t="shared" si="743"/>
        <v/>
      </c>
      <c r="AL1493" s="25" t="str">
        <f t="shared" si="744"/>
        <v/>
      </c>
      <c r="AM1493" s="25" t="str">
        <f t="shared" si="745"/>
        <v/>
      </c>
      <c r="AN1493" s="25" t="str">
        <f t="shared" si="746"/>
        <v/>
      </c>
      <c r="AO1493" s="25" t="str">
        <f t="shared" si="747"/>
        <v/>
      </c>
      <c r="AP1493" s="25" t="str">
        <f t="shared" si="748"/>
        <v/>
      </c>
      <c r="AQ1493" s="25" t="str">
        <f t="shared" si="749"/>
        <v/>
      </c>
      <c r="AR1493" s="25" t="str">
        <f t="shared" si="750"/>
        <v/>
      </c>
      <c r="AS1493" s="25" t="str">
        <f t="shared" si="751"/>
        <v/>
      </c>
      <c r="AT1493" s="25" t="str">
        <f t="shared" si="752"/>
        <v/>
      </c>
      <c r="AU1493" s="25" t="str">
        <f t="shared" si="753"/>
        <v/>
      </c>
      <c r="AV1493" s="25" t="str">
        <f t="shared" si="754"/>
        <v/>
      </c>
      <c r="AX1493" t="str">
        <f>IF(BC1493="","",IF(BC1493&gt;0,COUNT($AY$2:AY1493),""))</f>
        <v/>
      </c>
      <c r="AY1493" s="25" t="str">
        <f t="shared" si="755"/>
        <v/>
      </c>
      <c r="AZ1493" s="25" t="str">
        <f t="shared" si="756"/>
        <v/>
      </c>
      <c r="BA1493" s="25" t="str">
        <f t="shared" si="757"/>
        <v/>
      </c>
      <c r="BB1493" s="25" t="str">
        <f t="shared" si="758"/>
        <v/>
      </c>
      <c r="BC1493" s="25" t="str">
        <f t="shared" si="759"/>
        <v/>
      </c>
      <c r="BD1493" s="25" t="str">
        <f t="shared" si="760"/>
        <v/>
      </c>
      <c r="BE1493" s="25" t="str">
        <f t="shared" si="761"/>
        <v/>
      </c>
      <c r="BF1493" s="25" t="str">
        <f t="shared" si="762"/>
        <v/>
      </c>
      <c r="BG1493" s="25" t="str">
        <f t="shared" si="763"/>
        <v/>
      </c>
      <c r="BH1493" s="25" t="str">
        <f t="shared" si="764"/>
        <v/>
      </c>
      <c r="BI1493" s="25" t="str">
        <f t="shared" si="765"/>
        <v/>
      </c>
      <c r="BJ1493" s="25" t="str">
        <f t="shared" si="766"/>
        <v/>
      </c>
      <c r="BK1493" s="25" t="str">
        <f t="shared" si="767"/>
        <v/>
      </c>
      <c r="BL1493" s="25" t="str">
        <f t="shared" si="768"/>
        <v/>
      </c>
      <c r="BM1493" s="25" t="str">
        <f t="shared" si="769"/>
        <v/>
      </c>
      <c r="BN1493" s="25" t="str">
        <f t="shared" si="770"/>
        <v/>
      </c>
    </row>
    <row r="1494" spans="1:66" x14ac:dyDescent="0.25">
      <c r="A1494" s="20" t="str">
        <f>IF('S.D. Paste sheet'!A1494="","",'S.D. Paste sheet'!A1494)</f>
        <v/>
      </c>
      <c r="B1494" s="20" t="str">
        <f>IF('S.D. Paste sheet'!B1494="","",'S.D. Paste sheet'!B1494)</f>
        <v/>
      </c>
      <c r="C1494" s="20" t="str">
        <f>IF('S.D. Paste sheet'!C1494="","",'S.D. Paste sheet'!C1494)</f>
        <v/>
      </c>
      <c r="D1494" s="20" t="str">
        <f>IF('S.D. Paste sheet'!D1494="","",'S.D. Paste sheet'!D1494)</f>
        <v/>
      </c>
      <c r="E1494" s="20" t="str">
        <f>IF('S.D. Paste sheet'!E1494="","",UPPER('S.D. Paste sheet'!E1494))</f>
        <v/>
      </c>
      <c r="F1494" s="20" t="str">
        <f>IF('S.D. Paste sheet'!F1494="","",'S.D. Paste sheet'!F1494)</f>
        <v/>
      </c>
      <c r="G1494" s="20" t="str">
        <f>IF('S.D. Paste sheet'!G1494="","",UPPER('S.D. Paste sheet'!G1494))</f>
        <v/>
      </c>
      <c r="H1494" s="20" t="str">
        <f>IF('S.D. Paste sheet'!H1494="","",UPPER('S.D. Paste sheet'!H1494))</f>
        <v/>
      </c>
      <c r="I1494" s="20" t="str">
        <f>IF('S.D. Paste sheet'!I1494="","",'S.D. Paste sheet'!I1494)</f>
        <v/>
      </c>
      <c r="J1494" s="20" t="str">
        <f>IF('S.D. Paste sheet'!J1494="","",'S.D. Paste sheet'!J1494)</f>
        <v/>
      </c>
      <c r="K1494" s="20" t="str">
        <f>IF('S.D. Paste sheet'!K1494="","",'S.D. Paste sheet'!K1494)</f>
        <v/>
      </c>
      <c r="L1494" s="20" t="str">
        <f>IF('S.D. Paste sheet'!L1494="","",'S.D. Paste sheet'!L1494)</f>
        <v/>
      </c>
      <c r="M1494" s="20" t="str">
        <f>IF('S.D. Paste sheet'!M1494="","",'S.D. Paste sheet'!M1494)</f>
        <v/>
      </c>
      <c r="N1494" s="20" t="str">
        <f>IF('S.D. Paste sheet'!N1494="","",'S.D. Paste sheet'!N1494)</f>
        <v/>
      </c>
      <c r="O1494" s="20" t="str">
        <f>IF('S.D. Paste sheet'!O1494="","",'S.D. Paste sheet'!O1494)</f>
        <v/>
      </c>
      <c r="P1494" s="20" t="str">
        <f>IF('S.D. Paste sheet'!P1494="","",'S.D. Paste sheet'!P1494)</f>
        <v/>
      </c>
      <c r="Q1494" s="20" t="str">
        <f>IF('S.D. Paste sheet'!Q1494="","",'S.D. Paste sheet'!Q1494)</f>
        <v/>
      </c>
      <c r="R1494" s="20" t="str">
        <f>IF('S.D. Paste sheet'!R1494="","",'S.D. Paste sheet'!R1494)</f>
        <v/>
      </c>
      <c r="S1494" s="20" t="str">
        <f>IF('S.D. Paste sheet'!S1494="","",'S.D. Paste sheet'!S1494)</f>
        <v/>
      </c>
      <c r="T1494" s="20" t="str">
        <f>IF('S.D. Paste sheet'!T1494="","",'S.D. Paste sheet'!T1494)</f>
        <v/>
      </c>
      <c r="U1494" s="20" t="str">
        <f>IF('S.D. Paste sheet'!U1494="","",'S.D. Paste sheet'!U1494)</f>
        <v/>
      </c>
      <c r="V1494" s="20" t="str">
        <f>IF('S.D. Paste sheet'!V1494="","",'S.D. Paste sheet'!V1494)</f>
        <v/>
      </c>
      <c r="W1494" s="20" t="str">
        <f>IF('S.D. Paste sheet'!W1494="","",'S.D. Paste sheet'!W1494)</f>
        <v/>
      </c>
      <c r="X1494" s="20" t="str">
        <f>IF('S.D. Paste sheet'!X1494="","",'S.D. Paste sheet'!X1494)</f>
        <v/>
      </c>
      <c r="Y1494" s="20" t="str">
        <f>IF('S.D. Paste sheet'!Y1494="","",'S.D. Paste sheet'!Y1494)</f>
        <v/>
      </c>
      <c r="Z1494" s="20" t="str">
        <f>IF('S.D. Paste sheet'!Z1494="","",'S.D. Paste sheet'!Z1494)</f>
        <v/>
      </c>
      <c r="AA1494" s="20" t="str">
        <f>IF('S.D. Paste sheet'!AA1494="","",'S.D. Paste sheet'!AA1494)</f>
        <v/>
      </c>
      <c r="AB1494" s="20" t="str">
        <f>IF('S.D. Paste sheet'!AB1494="","",'S.D. Paste sheet'!AB1494)</f>
        <v/>
      </c>
      <c r="AC1494" s="20" t="str">
        <f>IF('S.D. Paste sheet'!AC1494="","",'S.D. Paste sheet'!AC1494)</f>
        <v/>
      </c>
      <c r="AD1494" s="20" t="str">
        <f>IF('S.D. Paste sheet'!AD1494="","",'S.D. Paste sheet'!AD1494)</f>
        <v/>
      </c>
      <c r="AE1494" s="28"/>
      <c r="AF1494" t="str">
        <f>IF(AK1494="","",IF(AK1494&gt;0,COUNT($AG$2:AG1494),""))</f>
        <v/>
      </c>
      <c r="AG1494" s="25" t="str">
        <f t="shared" si="739"/>
        <v/>
      </c>
      <c r="AH1494" s="25" t="str">
        <f t="shared" si="740"/>
        <v/>
      </c>
      <c r="AI1494" s="25" t="str">
        <f t="shared" si="741"/>
        <v/>
      </c>
      <c r="AJ1494" s="25" t="str">
        <f t="shared" si="742"/>
        <v/>
      </c>
      <c r="AK1494" s="25" t="str">
        <f t="shared" si="743"/>
        <v/>
      </c>
      <c r="AL1494" s="25" t="str">
        <f t="shared" si="744"/>
        <v/>
      </c>
      <c r="AM1494" s="25" t="str">
        <f t="shared" si="745"/>
        <v/>
      </c>
      <c r="AN1494" s="25" t="str">
        <f t="shared" si="746"/>
        <v/>
      </c>
      <c r="AO1494" s="25" t="str">
        <f t="shared" si="747"/>
        <v/>
      </c>
      <c r="AP1494" s="25" t="str">
        <f t="shared" si="748"/>
        <v/>
      </c>
      <c r="AQ1494" s="25" t="str">
        <f t="shared" si="749"/>
        <v/>
      </c>
      <c r="AR1494" s="25" t="str">
        <f t="shared" si="750"/>
        <v/>
      </c>
      <c r="AS1494" s="25" t="str">
        <f t="shared" si="751"/>
        <v/>
      </c>
      <c r="AT1494" s="25" t="str">
        <f t="shared" si="752"/>
        <v/>
      </c>
      <c r="AU1494" s="25" t="str">
        <f t="shared" si="753"/>
        <v/>
      </c>
      <c r="AV1494" s="25" t="str">
        <f t="shared" si="754"/>
        <v/>
      </c>
      <c r="AX1494" t="str">
        <f>IF(BC1494="","",IF(BC1494&gt;0,COUNT($AY$2:AY1494),""))</f>
        <v/>
      </c>
      <c r="AY1494" s="25" t="str">
        <f t="shared" si="755"/>
        <v/>
      </c>
      <c r="AZ1494" s="25" t="str">
        <f t="shared" si="756"/>
        <v/>
      </c>
      <c r="BA1494" s="25" t="str">
        <f t="shared" si="757"/>
        <v/>
      </c>
      <c r="BB1494" s="25" t="str">
        <f t="shared" si="758"/>
        <v/>
      </c>
      <c r="BC1494" s="25" t="str">
        <f t="shared" si="759"/>
        <v/>
      </c>
      <c r="BD1494" s="25" t="str">
        <f t="shared" si="760"/>
        <v/>
      </c>
      <c r="BE1494" s="25" t="str">
        <f t="shared" si="761"/>
        <v/>
      </c>
      <c r="BF1494" s="25" t="str">
        <f t="shared" si="762"/>
        <v/>
      </c>
      <c r="BG1494" s="25" t="str">
        <f t="shared" si="763"/>
        <v/>
      </c>
      <c r="BH1494" s="25" t="str">
        <f t="shared" si="764"/>
        <v/>
      </c>
      <c r="BI1494" s="25" t="str">
        <f t="shared" si="765"/>
        <v/>
      </c>
      <c r="BJ1494" s="25" t="str">
        <f t="shared" si="766"/>
        <v/>
      </c>
      <c r="BK1494" s="25" t="str">
        <f t="shared" si="767"/>
        <v/>
      </c>
      <c r="BL1494" s="25" t="str">
        <f t="shared" si="768"/>
        <v/>
      </c>
      <c r="BM1494" s="25" t="str">
        <f t="shared" si="769"/>
        <v/>
      </c>
      <c r="BN1494" s="25" t="str">
        <f t="shared" si="770"/>
        <v/>
      </c>
    </row>
    <row r="1495" spans="1:66" x14ac:dyDescent="0.25">
      <c r="A1495" s="20" t="str">
        <f>IF('S.D. Paste sheet'!A1495="","",'S.D. Paste sheet'!A1495)</f>
        <v/>
      </c>
      <c r="B1495" s="20" t="str">
        <f>IF('S.D. Paste sheet'!B1495="","",'S.D. Paste sheet'!B1495)</f>
        <v/>
      </c>
      <c r="C1495" s="20" t="str">
        <f>IF('S.D. Paste sheet'!C1495="","",'S.D. Paste sheet'!C1495)</f>
        <v/>
      </c>
      <c r="D1495" s="20" t="str">
        <f>IF('S.D. Paste sheet'!D1495="","",'S.D. Paste sheet'!D1495)</f>
        <v/>
      </c>
      <c r="E1495" s="20" t="str">
        <f>IF('S.D. Paste sheet'!E1495="","",UPPER('S.D. Paste sheet'!E1495))</f>
        <v/>
      </c>
      <c r="F1495" s="20" t="str">
        <f>IF('S.D. Paste sheet'!F1495="","",'S.D. Paste sheet'!F1495)</f>
        <v/>
      </c>
      <c r="G1495" s="20" t="str">
        <f>IF('S.D. Paste sheet'!G1495="","",UPPER('S.D. Paste sheet'!G1495))</f>
        <v/>
      </c>
      <c r="H1495" s="20" t="str">
        <f>IF('S.D. Paste sheet'!H1495="","",UPPER('S.D. Paste sheet'!H1495))</f>
        <v/>
      </c>
      <c r="I1495" s="20" t="str">
        <f>IF('S.D. Paste sheet'!I1495="","",'S.D. Paste sheet'!I1495)</f>
        <v/>
      </c>
      <c r="J1495" s="20" t="str">
        <f>IF('S.D. Paste sheet'!J1495="","",'S.D. Paste sheet'!J1495)</f>
        <v/>
      </c>
      <c r="K1495" s="20" t="str">
        <f>IF('S.D. Paste sheet'!K1495="","",'S.D. Paste sheet'!K1495)</f>
        <v/>
      </c>
      <c r="L1495" s="20" t="str">
        <f>IF('S.D. Paste sheet'!L1495="","",'S.D. Paste sheet'!L1495)</f>
        <v/>
      </c>
      <c r="M1495" s="20" t="str">
        <f>IF('S.D. Paste sheet'!M1495="","",'S.D. Paste sheet'!M1495)</f>
        <v/>
      </c>
      <c r="N1495" s="20" t="str">
        <f>IF('S.D. Paste sheet'!N1495="","",'S.D. Paste sheet'!N1495)</f>
        <v/>
      </c>
      <c r="O1495" s="20" t="str">
        <f>IF('S.D. Paste sheet'!O1495="","",'S.D. Paste sheet'!O1495)</f>
        <v/>
      </c>
      <c r="P1495" s="20" t="str">
        <f>IF('S.D. Paste sheet'!P1495="","",'S.D. Paste sheet'!P1495)</f>
        <v/>
      </c>
      <c r="Q1495" s="20" t="str">
        <f>IF('S.D. Paste sheet'!Q1495="","",'S.D. Paste sheet'!Q1495)</f>
        <v/>
      </c>
      <c r="R1495" s="20" t="str">
        <f>IF('S.D. Paste sheet'!R1495="","",'S.D. Paste sheet'!R1495)</f>
        <v/>
      </c>
      <c r="S1495" s="20" t="str">
        <f>IF('S.D. Paste sheet'!S1495="","",'S.D. Paste sheet'!S1495)</f>
        <v/>
      </c>
      <c r="T1495" s="20" t="str">
        <f>IF('S.D. Paste sheet'!T1495="","",'S.D. Paste sheet'!T1495)</f>
        <v/>
      </c>
      <c r="U1495" s="20" t="str">
        <f>IF('S.D. Paste sheet'!U1495="","",'S.D. Paste sheet'!U1495)</f>
        <v/>
      </c>
      <c r="V1495" s="20" t="str">
        <f>IF('S.D. Paste sheet'!V1495="","",'S.D. Paste sheet'!V1495)</f>
        <v/>
      </c>
      <c r="W1495" s="20" t="str">
        <f>IF('S.D. Paste sheet'!W1495="","",'S.D. Paste sheet'!W1495)</f>
        <v/>
      </c>
      <c r="X1495" s="20" t="str">
        <f>IF('S.D. Paste sheet'!X1495="","",'S.D. Paste sheet'!X1495)</f>
        <v/>
      </c>
      <c r="Y1495" s="20" t="str">
        <f>IF('S.D. Paste sheet'!Y1495="","",'S.D. Paste sheet'!Y1495)</f>
        <v/>
      </c>
      <c r="Z1495" s="20" t="str">
        <f>IF('S.D. Paste sheet'!Z1495="","",'S.D. Paste sheet'!Z1495)</f>
        <v/>
      </c>
      <c r="AA1495" s="20" t="str">
        <f>IF('S.D. Paste sheet'!AA1495="","",'S.D. Paste sheet'!AA1495)</f>
        <v/>
      </c>
      <c r="AB1495" s="20" t="str">
        <f>IF('S.D. Paste sheet'!AB1495="","",'S.D. Paste sheet'!AB1495)</f>
        <v/>
      </c>
      <c r="AC1495" s="20" t="str">
        <f>IF('S.D. Paste sheet'!AC1495="","",'S.D. Paste sheet'!AC1495)</f>
        <v/>
      </c>
      <c r="AD1495" s="20" t="str">
        <f>IF('S.D. Paste sheet'!AD1495="","",'S.D. Paste sheet'!AD1495)</f>
        <v/>
      </c>
      <c r="AE1495" s="28"/>
      <c r="AF1495" t="str">
        <f>IF(AK1495="","",IF(AK1495&gt;0,COUNT($AG$2:AG1495),""))</f>
        <v/>
      </c>
      <c r="AG1495" s="25" t="str">
        <f t="shared" si="739"/>
        <v/>
      </c>
      <c r="AH1495" s="25" t="str">
        <f t="shared" si="740"/>
        <v/>
      </c>
      <c r="AI1495" s="25" t="str">
        <f t="shared" si="741"/>
        <v/>
      </c>
      <c r="AJ1495" s="25" t="str">
        <f t="shared" si="742"/>
        <v/>
      </c>
      <c r="AK1495" s="25" t="str">
        <f t="shared" si="743"/>
        <v/>
      </c>
      <c r="AL1495" s="25" t="str">
        <f t="shared" si="744"/>
        <v/>
      </c>
      <c r="AM1495" s="25" t="str">
        <f t="shared" si="745"/>
        <v/>
      </c>
      <c r="AN1495" s="25" t="str">
        <f t="shared" si="746"/>
        <v/>
      </c>
      <c r="AO1495" s="25" t="str">
        <f t="shared" si="747"/>
        <v/>
      </c>
      <c r="AP1495" s="25" t="str">
        <f t="shared" si="748"/>
        <v/>
      </c>
      <c r="AQ1495" s="25" t="str">
        <f t="shared" si="749"/>
        <v/>
      </c>
      <c r="AR1495" s="25" t="str">
        <f t="shared" si="750"/>
        <v/>
      </c>
      <c r="AS1495" s="25" t="str">
        <f t="shared" si="751"/>
        <v/>
      </c>
      <c r="AT1495" s="25" t="str">
        <f t="shared" si="752"/>
        <v/>
      </c>
      <c r="AU1495" s="25" t="str">
        <f t="shared" si="753"/>
        <v/>
      </c>
      <c r="AV1495" s="25" t="str">
        <f t="shared" si="754"/>
        <v/>
      </c>
      <c r="AX1495" t="str">
        <f>IF(BC1495="","",IF(BC1495&gt;0,COUNT($AY$2:AY1495),""))</f>
        <v/>
      </c>
      <c r="AY1495" s="25" t="str">
        <f t="shared" si="755"/>
        <v/>
      </c>
      <c r="AZ1495" s="25" t="str">
        <f t="shared" si="756"/>
        <v/>
      </c>
      <c r="BA1495" s="25" t="str">
        <f t="shared" si="757"/>
        <v/>
      </c>
      <c r="BB1495" s="25" t="str">
        <f t="shared" si="758"/>
        <v/>
      </c>
      <c r="BC1495" s="25" t="str">
        <f t="shared" si="759"/>
        <v/>
      </c>
      <c r="BD1495" s="25" t="str">
        <f t="shared" si="760"/>
        <v/>
      </c>
      <c r="BE1495" s="25" t="str">
        <f t="shared" si="761"/>
        <v/>
      </c>
      <c r="BF1495" s="25" t="str">
        <f t="shared" si="762"/>
        <v/>
      </c>
      <c r="BG1495" s="25" t="str">
        <f t="shared" si="763"/>
        <v/>
      </c>
      <c r="BH1495" s="25" t="str">
        <f t="shared" si="764"/>
        <v/>
      </c>
      <c r="BI1495" s="25" t="str">
        <f t="shared" si="765"/>
        <v/>
      </c>
      <c r="BJ1495" s="25" t="str">
        <f t="shared" si="766"/>
        <v/>
      </c>
      <c r="BK1495" s="25" t="str">
        <f t="shared" si="767"/>
        <v/>
      </c>
      <c r="BL1495" s="25" t="str">
        <f t="shared" si="768"/>
        <v/>
      </c>
      <c r="BM1495" s="25" t="str">
        <f t="shared" si="769"/>
        <v/>
      </c>
      <c r="BN1495" s="25" t="str">
        <f t="shared" si="770"/>
        <v/>
      </c>
    </row>
    <row r="1496" spans="1:66" x14ac:dyDescent="0.25">
      <c r="A1496" s="20" t="str">
        <f>IF('S.D. Paste sheet'!A1496="","",'S.D. Paste sheet'!A1496)</f>
        <v/>
      </c>
      <c r="B1496" s="20" t="str">
        <f>IF('S.D. Paste sheet'!B1496="","",'S.D. Paste sheet'!B1496)</f>
        <v/>
      </c>
      <c r="C1496" s="20" t="str">
        <f>IF('S.D. Paste sheet'!C1496="","",'S.D. Paste sheet'!C1496)</f>
        <v/>
      </c>
      <c r="D1496" s="20" t="str">
        <f>IF('S.D. Paste sheet'!D1496="","",'S.D. Paste sheet'!D1496)</f>
        <v/>
      </c>
      <c r="E1496" s="20" t="str">
        <f>IF('S.D. Paste sheet'!E1496="","",UPPER('S.D. Paste sheet'!E1496))</f>
        <v/>
      </c>
      <c r="F1496" s="20" t="str">
        <f>IF('S.D. Paste sheet'!F1496="","",'S.D. Paste sheet'!F1496)</f>
        <v/>
      </c>
      <c r="G1496" s="20" t="str">
        <f>IF('S.D. Paste sheet'!G1496="","",UPPER('S.D. Paste sheet'!G1496))</f>
        <v/>
      </c>
      <c r="H1496" s="20" t="str">
        <f>IF('S.D. Paste sheet'!H1496="","",UPPER('S.D. Paste sheet'!H1496))</f>
        <v/>
      </c>
      <c r="I1496" s="20" t="str">
        <f>IF('S.D. Paste sheet'!I1496="","",'S.D. Paste sheet'!I1496)</f>
        <v/>
      </c>
      <c r="J1496" s="20" t="str">
        <f>IF('S.D. Paste sheet'!J1496="","",'S.D. Paste sheet'!J1496)</f>
        <v/>
      </c>
      <c r="K1496" s="20" t="str">
        <f>IF('S.D. Paste sheet'!K1496="","",'S.D. Paste sheet'!K1496)</f>
        <v/>
      </c>
      <c r="L1496" s="20" t="str">
        <f>IF('S.D. Paste sheet'!L1496="","",'S.D. Paste sheet'!L1496)</f>
        <v/>
      </c>
      <c r="M1496" s="20" t="str">
        <f>IF('S.D. Paste sheet'!M1496="","",'S.D. Paste sheet'!M1496)</f>
        <v/>
      </c>
      <c r="N1496" s="20" t="str">
        <f>IF('S.D. Paste sheet'!N1496="","",'S.D. Paste sheet'!N1496)</f>
        <v/>
      </c>
      <c r="O1496" s="20" t="str">
        <f>IF('S.D. Paste sheet'!O1496="","",'S.D. Paste sheet'!O1496)</f>
        <v/>
      </c>
      <c r="P1496" s="20" t="str">
        <f>IF('S.D. Paste sheet'!P1496="","",'S.D. Paste sheet'!P1496)</f>
        <v/>
      </c>
      <c r="Q1496" s="20" t="str">
        <f>IF('S.D. Paste sheet'!Q1496="","",'S.D. Paste sheet'!Q1496)</f>
        <v/>
      </c>
      <c r="R1496" s="20" t="str">
        <f>IF('S.D. Paste sheet'!R1496="","",'S.D. Paste sheet'!R1496)</f>
        <v/>
      </c>
      <c r="S1496" s="20" t="str">
        <f>IF('S.D. Paste sheet'!S1496="","",'S.D. Paste sheet'!S1496)</f>
        <v/>
      </c>
      <c r="T1496" s="20" t="str">
        <f>IF('S.D. Paste sheet'!T1496="","",'S.D. Paste sheet'!T1496)</f>
        <v/>
      </c>
      <c r="U1496" s="20" t="str">
        <f>IF('S.D. Paste sheet'!U1496="","",'S.D. Paste sheet'!U1496)</f>
        <v/>
      </c>
      <c r="V1496" s="20" t="str">
        <f>IF('S.D. Paste sheet'!V1496="","",'S.D. Paste sheet'!V1496)</f>
        <v/>
      </c>
      <c r="W1496" s="20" t="str">
        <f>IF('S.D. Paste sheet'!W1496="","",'S.D. Paste sheet'!W1496)</f>
        <v/>
      </c>
      <c r="X1496" s="20" t="str">
        <f>IF('S.D. Paste sheet'!X1496="","",'S.D. Paste sheet'!X1496)</f>
        <v/>
      </c>
      <c r="Y1496" s="20" t="str">
        <f>IF('S.D. Paste sheet'!Y1496="","",'S.D. Paste sheet'!Y1496)</f>
        <v/>
      </c>
      <c r="Z1496" s="20" t="str">
        <f>IF('S.D. Paste sheet'!Z1496="","",'S.D. Paste sheet'!Z1496)</f>
        <v/>
      </c>
      <c r="AA1496" s="20" t="str">
        <f>IF('S.D. Paste sheet'!AA1496="","",'S.D. Paste sheet'!AA1496)</f>
        <v/>
      </c>
      <c r="AB1496" s="20" t="str">
        <f>IF('S.D. Paste sheet'!AB1496="","",'S.D. Paste sheet'!AB1496)</f>
        <v/>
      </c>
      <c r="AC1496" s="20" t="str">
        <f>IF('S.D. Paste sheet'!AC1496="","",'S.D. Paste sheet'!AC1496)</f>
        <v/>
      </c>
      <c r="AD1496" s="20" t="str">
        <f>IF('S.D. Paste sheet'!AD1496="","",'S.D. Paste sheet'!AD1496)</f>
        <v/>
      </c>
      <c r="AE1496" s="28"/>
      <c r="AF1496" t="str">
        <f>IF(AK1496="","",IF(AK1496&gt;0,COUNT($AG$2:AG1496),""))</f>
        <v/>
      </c>
      <c r="AG1496" s="25" t="str">
        <f t="shared" si="739"/>
        <v/>
      </c>
      <c r="AH1496" s="25" t="str">
        <f t="shared" si="740"/>
        <v/>
      </c>
      <c r="AI1496" s="25" t="str">
        <f t="shared" si="741"/>
        <v/>
      </c>
      <c r="AJ1496" s="25" t="str">
        <f t="shared" si="742"/>
        <v/>
      </c>
      <c r="AK1496" s="25" t="str">
        <f t="shared" si="743"/>
        <v/>
      </c>
      <c r="AL1496" s="25" t="str">
        <f t="shared" si="744"/>
        <v/>
      </c>
      <c r="AM1496" s="25" t="str">
        <f t="shared" si="745"/>
        <v/>
      </c>
      <c r="AN1496" s="25" t="str">
        <f t="shared" si="746"/>
        <v/>
      </c>
      <c r="AO1496" s="25" t="str">
        <f t="shared" si="747"/>
        <v/>
      </c>
      <c r="AP1496" s="25" t="str">
        <f t="shared" si="748"/>
        <v/>
      </c>
      <c r="AQ1496" s="25" t="str">
        <f t="shared" si="749"/>
        <v/>
      </c>
      <c r="AR1496" s="25" t="str">
        <f t="shared" si="750"/>
        <v/>
      </c>
      <c r="AS1496" s="25" t="str">
        <f t="shared" si="751"/>
        <v/>
      </c>
      <c r="AT1496" s="25" t="str">
        <f t="shared" si="752"/>
        <v/>
      </c>
      <c r="AU1496" s="25" t="str">
        <f t="shared" si="753"/>
        <v/>
      </c>
      <c r="AV1496" s="25" t="str">
        <f t="shared" si="754"/>
        <v/>
      </c>
      <c r="AX1496" t="str">
        <f>IF(BC1496="","",IF(BC1496&gt;0,COUNT($AY$2:AY1496),""))</f>
        <v/>
      </c>
      <c r="AY1496" s="25" t="str">
        <f t="shared" si="755"/>
        <v/>
      </c>
      <c r="AZ1496" s="25" t="str">
        <f t="shared" si="756"/>
        <v/>
      </c>
      <c r="BA1496" s="25" t="str">
        <f t="shared" si="757"/>
        <v/>
      </c>
      <c r="BB1496" s="25" t="str">
        <f t="shared" si="758"/>
        <v/>
      </c>
      <c r="BC1496" s="25" t="str">
        <f t="shared" si="759"/>
        <v/>
      </c>
      <c r="BD1496" s="25" t="str">
        <f t="shared" si="760"/>
        <v/>
      </c>
      <c r="BE1496" s="25" t="str">
        <f t="shared" si="761"/>
        <v/>
      </c>
      <c r="BF1496" s="25" t="str">
        <f t="shared" si="762"/>
        <v/>
      </c>
      <c r="BG1496" s="25" t="str">
        <f t="shared" si="763"/>
        <v/>
      </c>
      <c r="BH1496" s="25" t="str">
        <f t="shared" si="764"/>
        <v/>
      </c>
      <c r="BI1496" s="25" t="str">
        <f t="shared" si="765"/>
        <v/>
      </c>
      <c r="BJ1496" s="25" t="str">
        <f t="shared" si="766"/>
        <v/>
      </c>
      <c r="BK1496" s="25" t="str">
        <f t="shared" si="767"/>
        <v/>
      </c>
      <c r="BL1496" s="25" t="str">
        <f t="shared" si="768"/>
        <v/>
      </c>
      <c r="BM1496" s="25" t="str">
        <f t="shared" si="769"/>
        <v/>
      </c>
      <c r="BN1496" s="25" t="str">
        <f t="shared" si="770"/>
        <v/>
      </c>
    </row>
    <row r="1497" spans="1:66" x14ac:dyDescent="0.25">
      <c r="A1497" s="20" t="str">
        <f>IF('S.D. Paste sheet'!A1497="","",'S.D. Paste sheet'!A1497)</f>
        <v/>
      </c>
      <c r="B1497" s="20" t="str">
        <f>IF('S.D. Paste sheet'!B1497="","",'S.D. Paste sheet'!B1497)</f>
        <v/>
      </c>
      <c r="C1497" s="20" t="str">
        <f>IF('S.D. Paste sheet'!C1497="","",'S.D. Paste sheet'!C1497)</f>
        <v/>
      </c>
      <c r="D1497" s="20" t="str">
        <f>IF('S.D. Paste sheet'!D1497="","",'S.D. Paste sheet'!D1497)</f>
        <v/>
      </c>
      <c r="E1497" s="20" t="str">
        <f>IF('S.D. Paste sheet'!E1497="","",UPPER('S.D. Paste sheet'!E1497))</f>
        <v/>
      </c>
      <c r="F1497" s="20" t="str">
        <f>IF('S.D. Paste sheet'!F1497="","",'S.D. Paste sheet'!F1497)</f>
        <v/>
      </c>
      <c r="G1497" s="20" t="str">
        <f>IF('S.D. Paste sheet'!G1497="","",UPPER('S.D. Paste sheet'!G1497))</f>
        <v/>
      </c>
      <c r="H1497" s="20" t="str">
        <f>IF('S.D. Paste sheet'!H1497="","",UPPER('S.D. Paste sheet'!H1497))</f>
        <v/>
      </c>
      <c r="I1497" s="20" t="str">
        <f>IF('S.D. Paste sheet'!I1497="","",'S.D. Paste sheet'!I1497)</f>
        <v/>
      </c>
      <c r="J1497" s="20" t="str">
        <f>IF('S.D. Paste sheet'!J1497="","",'S.D. Paste sheet'!J1497)</f>
        <v/>
      </c>
      <c r="K1497" s="20" t="str">
        <f>IF('S.D. Paste sheet'!K1497="","",'S.D. Paste sheet'!K1497)</f>
        <v/>
      </c>
      <c r="L1497" s="20" t="str">
        <f>IF('S.D. Paste sheet'!L1497="","",'S.D. Paste sheet'!L1497)</f>
        <v/>
      </c>
      <c r="M1497" s="20" t="str">
        <f>IF('S.D. Paste sheet'!M1497="","",'S.D. Paste sheet'!M1497)</f>
        <v/>
      </c>
      <c r="N1497" s="20" t="str">
        <f>IF('S.D. Paste sheet'!N1497="","",'S.D. Paste sheet'!N1497)</f>
        <v/>
      </c>
      <c r="O1497" s="20" t="str">
        <f>IF('S.D. Paste sheet'!O1497="","",'S.D. Paste sheet'!O1497)</f>
        <v/>
      </c>
      <c r="P1497" s="20" t="str">
        <f>IF('S.D. Paste sheet'!P1497="","",'S.D. Paste sheet'!P1497)</f>
        <v/>
      </c>
      <c r="Q1497" s="20" t="str">
        <f>IF('S.D. Paste sheet'!Q1497="","",'S.D. Paste sheet'!Q1497)</f>
        <v/>
      </c>
      <c r="R1497" s="20" t="str">
        <f>IF('S.D. Paste sheet'!R1497="","",'S.D. Paste sheet'!R1497)</f>
        <v/>
      </c>
      <c r="S1497" s="20" t="str">
        <f>IF('S.D. Paste sheet'!S1497="","",'S.D. Paste sheet'!S1497)</f>
        <v/>
      </c>
      <c r="T1497" s="20" t="str">
        <f>IF('S.D. Paste sheet'!T1497="","",'S.D. Paste sheet'!T1497)</f>
        <v/>
      </c>
      <c r="U1497" s="20" t="str">
        <f>IF('S.D. Paste sheet'!U1497="","",'S.D. Paste sheet'!U1497)</f>
        <v/>
      </c>
      <c r="V1497" s="20" t="str">
        <f>IF('S.D. Paste sheet'!V1497="","",'S.D. Paste sheet'!V1497)</f>
        <v/>
      </c>
      <c r="W1497" s="20" t="str">
        <f>IF('S.D. Paste sheet'!W1497="","",'S.D. Paste sheet'!W1497)</f>
        <v/>
      </c>
      <c r="X1497" s="20" t="str">
        <f>IF('S.D. Paste sheet'!X1497="","",'S.D. Paste sheet'!X1497)</f>
        <v/>
      </c>
      <c r="Y1497" s="20" t="str">
        <f>IF('S.D. Paste sheet'!Y1497="","",'S.D. Paste sheet'!Y1497)</f>
        <v/>
      </c>
      <c r="Z1497" s="20" t="str">
        <f>IF('S.D. Paste sheet'!Z1497="","",'S.D. Paste sheet'!Z1497)</f>
        <v/>
      </c>
      <c r="AA1497" s="20" t="str">
        <f>IF('S.D. Paste sheet'!AA1497="","",'S.D. Paste sheet'!AA1497)</f>
        <v/>
      </c>
      <c r="AB1497" s="20" t="str">
        <f>IF('S.D. Paste sheet'!AB1497="","",'S.D. Paste sheet'!AB1497)</f>
        <v/>
      </c>
      <c r="AC1497" s="20" t="str">
        <f>IF('S.D. Paste sheet'!AC1497="","",'S.D. Paste sheet'!AC1497)</f>
        <v/>
      </c>
      <c r="AD1497" s="20" t="str">
        <f>IF('S.D. Paste sheet'!AD1497="","",'S.D. Paste sheet'!AD1497)</f>
        <v/>
      </c>
      <c r="AE1497" s="28"/>
      <c r="AF1497" t="str">
        <f>IF(AK1497="","",IF(AK1497&gt;0,COUNT($AG$2:AG1497),""))</f>
        <v/>
      </c>
      <c r="AG1497" s="25" t="str">
        <f t="shared" si="739"/>
        <v/>
      </c>
      <c r="AH1497" s="25" t="str">
        <f t="shared" si="740"/>
        <v/>
      </c>
      <c r="AI1497" s="25" t="str">
        <f t="shared" si="741"/>
        <v/>
      </c>
      <c r="AJ1497" s="25" t="str">
        <f t="shared" si="742"/>
        <v/>
      </c>
      <c r="AK1497" s="25" t="str">
        <f t="shared" si="743"/>
        <v/>
      </c>
      <c r="AL1497" s="25" t="str">
        <f t="shared" si="744"/>
        <v/>
      </c>
      <c r="AM1497" s="25" t="str">
        <f t="shared" si="745"/>
        <v/>
      </c>
      <c r="AN1497" s="25" t="str">
        <f t="shared" si="746"/>
        <v/>
      </c>
      <c r="AO1497" s="25" t="str">
        <f t="shared" si="747"/>
        <v/>
      </c>
      <c r="AP1497" s="25" t="str">
        <f t="shared" si="748"/>
        <v/>
      </c>
      <c r="AQ1497" s="25" t="str">
        <f t="shared" si="749"/>
        <v/>
      </c>
      <c r="AR1497" s="25" t="str">
        <f t="shared" si="750"/>
        <v/>
      </c>
      <c r="AS1497" s="25" t="str">
        <f t="shared" si="751"/>
        <v/>
      </c>
      <c r="AT1497" s="25" t="str">
        <f t="shared" si="752"/>
        <v/>
      </c>
      <c r="AU1497" s="25" t="str">
        <f t="shared" si="753"/>
        <v/>
      </c>
      <c r="AV1497" s="25" t="str">
        <f t="shared" si="754"/>
        <v/>
      </c>
      <c r="AX1497" t="str">
        <f>IF(BC1497="","",IF(BC1497&gt;0,COUNT($AY$2:AY1497),""))</f>
        <v/>
      </c>
      <c r="AY1497" s="25" t="str">
        <f t="shared" si="755"/>
        <v/>
      </c>
      <c r="AZ1497" s="25" t="str">
        <f t="shared" si="756"/>
        <v/>
      </c>
      <c r="BA1497" s="25" t="str">
        <f t="shared" si="757"/>
        <v/>
      </c>
      <c r="BB1497" s="25" t="str">
        <f t="shared" si="758"/>
        <v/>
      </c>
      <c r="BC1497" s="25" t="str">
        <f t="shared" si="759"/>
        <v/>
      </c>
      <c r="BD1497" s="25" t="str">
        <f t="shared" si="760"/>
        <v/>
      </c>
      <c r="BE1497" s="25" t="str">
        <f t="shared" si="761"/>
        <v/>
      </c>
      <c r="BF1497" s="25" t="str">
        <f t="shared" si="762"/>
        <v/>
      </c>
      <c r="BG1497" s="25" t="str">
        <f t="shared" si="763"/>
        <v/>
      </c>
      <c r="BH1497" s="25" t="str">
        <f t="shared" si="764"/>
        <v/>
      </c>
      <c r="BI1497" s="25" t="str">
        <f t="shared" si="765"/>
        <v/>
      </c>
      <c r="BJ1497" s="25" t="str">
        <f t="shared" si="766"/>
        <v/>
      </c>
      <c r="BK1497" s="25" t="str">
        <f t="shared" si="767"/>
        <v/>
      </c>
      <c r="BL1497" s="25" t="str">
        <f t="shared" si="768"/>
        <v/>
      </c>
      <c r="BM1497" s="25" t="str">
        <f t="shared" si="769"/>
        <v/>
      </c>
      <c r="BN1497" s="25" t="str">
        <f t="shared" si="770"/>
        <v/>
      </c>
    </row>
    <row r="1498" spans="1:66" x14ac:dyDescent="0.25">
      <c r="A1498" s="20" t="str">
        <f>IF('S.D. Paste sheet'!A1498="","",'S.D. Paste sheet'!A1498)</f>
        <v/>
      </c>
      <c r="B1498" s="20" t="str">
        <f>IF('S.D. Paste sheet'!B1498="","",'S.D. Paste sheet'!B1498)</f>
        <v/>
      </c>
      <c r="C1498" s="20" t="str">
        <f>IF('S.D. Paste sheet'!C1498="","",'S.D. Paste sheet'!C1498)</f>
        <v/>
      </c>
      <c r="D1498" s="20" t="str">
        <f>IF('S.D. Paste sheet'!D1498="","",'S.D. Paste sheet'!D1498)</f>
        <v/>
      </c>
      <c r="E1498" s="20" t="str">
        <f>IF('S.D. Paste sheet'!E1498="","",UPPER('S.D. Paste sheet'!E1498))</f>
        <v/>
      </c>
      <c r="F1498" s="20" t="str">
        <f>IF('S.D. Paste sheet'!F1498="","",'S.D. Paste sheet'!F1498)</f>
        <v/>
      </c>
      <c r="G1498" s="20" t="str">
        <f>IF('S.D. Paste sheet'!G1498="","",UPPER('S.D. Paste sheet'!G1498))</f>
        <v/>
      </c>
      <c r="H1498" s="20" t="str">
        <f>IF('S.D. Paste sheet'!H1498="","",UPPER('S.D. Paste sheet'!H1498))</f>
        <v/>
      </c>
      <c r="I1498" s="20" t="str">
        <f>IF('S.D. Paste sheet'!I1498="","",'S.D. Paste sheet'!I1498)</f>
        <v/>
      </c>
      <c r="J1498" s="20" t="str">
        <f>IF('S.D. Paste sheet'!J1498="","",'S.D. Paste sheet'!J1498)</f>
        <v/>
      </c>
      <c r="K1498" s="20" t="str">
        <f>IF('S.D. Paste sheet'!K1498="","",'S.D. Paste sheet'!K1498)</f>
        <v/>
      </c>
      <c r="L1498" s="20" t="str">
        <f>IF('S.D. Paste sheet'!L1498="","",'S.D. Paste sheet'!L1498)</f>
        <v/>
      </c>
      <c r="M1498" s="20" t="str">
        <f>IF('S.D. Paste sheet'!M1498="","",'S.D. Paste sheet'!M1498)</f>
        <v/>
      </c>
      <c r="N1498" s="20" t="str">
        <f>IF('S.D. Paste sheet'!N1498="","",'S.D. Paste sheet'!N1498)</f>
        <v/>
      </c>
      <c r="O1498" s="20" t="str">
        <f>IF('S.D. Paste sheet'!O1498="","",'S.D. Paste sheet'!O1498)</f>
        <v/>
      </c>
      <c r="P1498" s="20" t="str">
        <f>IF('S.D. Paste sheet'!P1498="","",'S.D. Paste sheet'!P1498)</f>
        <v/>
      </c>
      <c r="Q1498" s="20" t="str">
        <f>IF('S.D. Paste sheet'!Q1498="","",'S.D. Paste sheet'!Q1498)</f>
        <v/>
      </c>
      <c r="R1498" s="20" t="str">
        <f>IF('S.D. Paste sheet'!R1498="","",'S.D. Paste sheet'!R1498)</f>
        <v/>
      </c>
      <c r="S1498" s="20" t="str">
        <f>IF('S.D. Paste sheet'!S1498="","",'S.D. Paste sheet'!S1498)</f>
        <v/>
      </c>
      <c r="T1498" s="20" t="str">
        <f>IF('S.D. Paste sheet'!T1498="","",'S.D. Paste sheet'!T1498)</f>
        <v/>
      </c>
      <c r="U1498" s="20" t="str">
        <f>IF('S.D. Paste sheet'!U1498="","",'S.D. Paste sheet'!U1498)</f>
        <v/>
      </c>
      <c r="V1498" s="20" t="str">
        <f>IF('S.D. Paste sheet'!V1498="","",'S.D. Paste sheet'!V1498)</f>
        <v/>
      </c>
      <c r="W1498" s="20" t="str">
        <f>IF('S.D. Paste sheet'!W1498="","",'S.D. Paste sheet'!W1498)</f>
        <v/>
      </c>
      <c r="X1498" s="20" t="str">
        <f>IF('S.D. Paste sheet'!X1498="","",'S.D. Paste sheet'!X1498)</f>
        <v/>
      </c>
      <c r="Y1498" s="20" t="str">
        <f>IF('S.D. Paste sheet'!Y1498="","",'S.D. Paste sheet'!Y1498)</f>
        <v/>
      </c>
      <c r="Z1498" s="20" t="str">
        <f>IF('S.D. Paste sheet'!Z1498="","",'S.D. Paste sheet'!Z1498)</f>
        <v/>
      </c>
      <c r="AA1498" s="20" t="str">
        <f>IF('S.D. Paste sheet'!AA1498="","",'S.D. Paste sheet'!AA1498)</f>
        <v/>
      </c>
      <c r="AB1498" s="20" t="str">
        <f>IF('S.D. Paste sheet'!AB1498="","",'S.D. Paste sheet'!AB1498)</f>
        <v/>
      </c>
      <c r="AC1498" s="20" t="str">
        <f>IF('S.D. Paste sheet'!AC1498="","",'S.D. Paste sheet'!AC1498)</f>
        <v/>
      </c>
      <c r="AD1498" s="20" t="str">
        <f>IF('S.D. Paste sheet'!AD1498="","",'S.D. Paste sheet'!AD1498)</f>
        <v/>
      </c>
      <c r="AE1498" s="28"/>
      <c r="AF1498" t="str">
        <f>IF(AK1498="","",IF(AK1498&gt;0,COUNT($AG$2:AG1498),""))</f>
        <v/>
      </c>
      <c r="AG1498" s="25" t="str">
        <f t="shared" si="739"/>
        <v/>
      </c>
      <c r="AH1498" s="25" t="str">
        <f t="shared" si="740"/>
        <v/>
      </c>
      <c r="AI1498" s="25" t="str">
        <f t="shared" si="741"/>
        <v/>
      </c>
      <c r="AJ1498" s="25" t="str">
        <f t="shared" si="742"/>
        <v/>
      </c>
      <c r="AK1498" s="25" t="str">
        <f t="shared" si="743"/>
        <v/>
      </c>
      <c r="AL1498" s="25" t="str">
        <f t="shared" si="744"/>
        <v/>
      </c>
      <c r="AM1498" s="25" t="str">
        <f t="shared" si="745"/>
        <v/>
      </c>
      <c r="AN1498" s="25" t="str">
        <f t="shared" si="746"/>
        <v/>
      </c>
      <c r="AO1498" s="25" t="str">
        <f t="shared" si="747"/>
        <v/>
      </c>
      <c r="AP1498" s="25" t="str">
        <f t="shared" si="748"/>
        <v/>
      </c>
      <c r="AQ1498" s="25" t="str">
        <f t="shared" si="749"/>
        <v/>
      </c>
      <c r="AR1498" s="25" t="str">
        <f t="shared" si="750"/>
        <v/>
      </c>
      <c r="AS1498" s="25" t="str">
        <f t="shared" si="751"/>
        <v/>
      </c>
      <c r="AT1498" s="25" t="str">
        <f t="shared" si="752"/>
        <v/>
      </c>
      <c r="AU1498" s="25" t="str">
        <f t="shared" si="753"/>
        <v/>
      </c>
      <c r="AV1498" s="25" t="str">
        <f t="shared" si="754"/>
        <v/>
      </c>
      <c r="AX1498" t="str">
        <f>IF(BC1498="","",IF(BC1498&gt;0,COUNT($AY$2:AY1498),""))</f>
        <v/>
      </c>
      <c r="AY1498" s="25" t="str">
        <f t="shared" si="755"/>
        <v/>
      </c>
      <c r="AZ1498" s="25" t="str">
        <f t="shared" si="756"/>
        <v/>
      </c>
      <c r="BA1498" s="25" t="str">
        <f t="shared" si="757"/>
        <v/>
      </c>
      <c r="BB1498" s="25" t="str">
        <f t="shared" si="758"/>
        <v/>
      </c>
      <c r="BC1498" s="25" t="str">
        <f t="shared" si="759"/>
        <v/>
      </c>
      <c r="BD1498" s="25" t="str">
        <f t="shared" si="760"/>
        <v/>
      </c>
      <c r="BE1498" s="25" t="str">
        <f t="shared" si="761"/>
        <v/>
      </c>
      <c r="BF1498" s="25" t="str">
        <f t="shared" si="762"/>
        <v/>
      </c>
      <c r="BG1498" s="25" t="str">
        <f t="shared" si="763"/>
        <v/>
      </c>
      <c r="BH1498" s="25" t="str">
        <f t="shared" si="764"/>
        <v/>
      </c>
      <c r="BI1498" s="25" t="str">
        <f t="shared" si="765"/>
        <v/>
      </c>
      <c r="BJ1498" s="25" t="str">
        <f t="shared" si="766"/>
        <v/>
      </c>
      <c r="BK1498" s="25" t="str">
        <f t="shared" si="767"/>
        <v/>
      </c>
      <c r="BL1498" s="25" t="str">
        <f t="shared" si="768"/>
        <v/>
      </c>
      <c r="BM1498" s="25" t="str">
        <f t="shared" si="769"/>
        <v/>
      </c>
      <c r="BN1498" s="25" t="str">
        <f t="shared" si="770"/>
        <v/>
      </c>
    </row>
    <row r="1499" spans="1:66" x14ac:dyDescent="0.25">
      <c r="A1499" s="20" t="str">
        <f>IF('S.D. Paste sheet'!A1499="","",'S.D. Paste sheet'!A1499)</f>
        <v/>
      </c>
      <c r="B1499" s="20" t="str">
        <f>IF('S.D. Paste sheet'!B1499="","",'S.D. Paste sheet'!B1499)</f>
        <v/>
      </c>
      <c r="C1499" s="20" t="str">
        <f>IF('S.D. Paste sheet'!C1499="","",'S.D. Paste sheet'!C1499)</f>
        <v/>
      </c>
      <c r="D1499" s="20" t="str">
        <f>IF('S.D. Paste sheet'!D1499="","",'S.D. Paste sheet'!D1499)</f>
        <v/>
      </c>
      <c r="E1499" s="20" t="str">
        <f>IF('S.D. Paste sheet'!E1499="","",UPPER('S.D. Paste sheet'!E1499))</f>
        <v/>
      </c>
      <c r="F1499" s="20" t="str">
        <f>IF('S.D. Paste sheet'!F1499="","",'S.D. Paste sheet'!F1499)</f>
        <v/>
      </c>
      <c r="G1499" s="20" t="str">
        <f>IF('S.D. Paste sheet'!G1499="","",UPPER('S.D. Paste sheet'!G1499))</f>
        <v/>
      </c>
      <c r="H1499" s="20" t="str">
        <f>IF('S.D. Paste sheet'!H1499="","",UPPER('S.D. Paste sheet'!H1499))</f>
        <v/>
      </c>
      <c r="I1499" s="20" t="str">
        <f>IF('S.D. Paste sheet'!I1499="","",'S.D. Paste sheet'!I1499)</f>
        <v/>
      </c>
      <c r="J1499" s="20" t="str">
        <f>IF('S.D. Paste sheet'!J1499="","",'S.D. Paste sheet'!J1499)</f>
        <v/>
      </c>
      <c r="K1499" s="20" t="str">
        <f>IF('S.D. Paste sheet'!K1499="","",'S.D. Paste sheet'!K1499)</f>
        <v/>
      </c>
      <c r="L1499" s="20" t="str">
        <f>IF('S.D. Paste sheet'!L1499="","",'S.D. Paste sheet'!L1499)</f>
        <v/>
      </c>
      <c r="M1499" s="20" t="str">
        <f>IF('S.D. Paste sheet'!M1499="","",'S.D. Paste sheet'!M1499)</f>
        <v/>
      </c>
      <c r="N1499" s="20" t="str">
        <f>IF('S.D. Paste sheet'!N1499="","",'S.D. Paste sheet'!N1499)</f>
        <v/>
      </c>
      <c r="O1499" s="20" t="str">
        <f>IF('S.D. Paste sheet'!O1499="","",'S.D. Paste sheet'!O1499)</f>
        <v/>
      </c>
      <c r="P1499" s="20" t="str">
        <f>IF('S.D. Paste sheet'!P1499="","",'S.D. Paste sheet'!P1499)</f>
        <v/>
      </c>
      <c r="Q1499" s="20" t="str">
        <f>IF('S.D. Paste sheet'!Q1499="","",'S.D. Paste sheet'!Q1499)</f>
        <v/>
      </c>
      <c r="R1499" s="20" t="str">
        <f>IF('S.D. Paste sheet'!R1499="","",'S.D. Paste sheet'!R1499)</f>
        <v/>
      </c>
      <c r="S1499" s="20" t="str">
        <f>IF('S.D. Paste sheet'!S1499="","",'S.D. Paste sheet'!S1499)</f>
        <v/>
      </c>
      <c r="T1499" s="20" t="str">
        <f>IF('S.D. Paste sheet'!T1499="","",'S.D. Paste sheet'!T1499)</f>
        <v/>
      </c>
      <c r="U1499" s="20" t="str">
        <f>IF('S.D. Paste sheet'!U1499="","",'S.D. Paste sheet'!U1499)</f>
        <v/>
      </c>
      <c r="V1499" s="20" t="str">
        <f>IF('S.D. Paste sheet'!V1499="","",'S.D. Paste sheet'!V1499)</f>
        <v/>
      </c>
      <c r="W1499" s="20" t="str">
        <f>IF('S.D. Paste sheet'!W1499="","",'S.D. Paste sheet'!W1499)</f>
        <v/>
      </c>
      <c r="X1499" s="20" t="str">
        <f>IF('S.D. Paste sheet'!X1499="","",'S.D. Paste sheet'!X1499)</f>
        <v/>
      </c>
      <c r="Y1499" s="20" t="str">
        <f>IF('S.D. Paste sheet'!Y1499="","",'S.D. Paste sheet'!Y1499)</f>
        <v/>
      </c>
      <c r="Z1499" s="20" t="str">
        <f>IF('S.D. Paste sheet'!Z1499="","",'S.D. Paste sheet'!Z1499)</f>
        <v/>
      </c>
      <c r="AA1499" s="20" t="str">
        <f>IF('S.D. Paste sheet'!AA1499="","",'S.D. Paste sheet'!AA1499)</f>
        <v/>
      </c>
      <c r="AB1499" s="20" t="str">
        <f>IF('S.D. Paste sheet'!AB1499="","",'S.D. Paste sheet'!AB1499)</f>
        <v/>
      </c>
      <c r="AC1499" s="20" t="str">
        <f>IF('S.D. Paste sheet'!AC1499="","",'S.D. Paste sheet'!AC1499)</f>
        <v/>
      </c>
      <c r="AD1499" s="20" t="str">
        <f>IF('S.D. Paste sheet'!AD1499="","",'S.D. Paste sheet'!AD1499)</f>
        <v/>
      </c>
      <c r="AE1499" s="28"/>
      <c r="AF1499" t="str">
        <f>IF(AK1499="","",IF(AK1499&gt;0,COUNT($AG$2:AG1499),""))</f>
        <v/>
      </c>
      <c r="AG1499" s="25" t="str">
        <f t="shared" si="739"/>
        <v/>
      </c>
      <c r="AH1499" s="25" t="str">
        <f t="shared" si="740"/>
        <v/>
      </c>
      <c r="AI1499" s="25" t="str">
        <f t="shared" si="741"/>
        <v/>
      </c>
      <c r="AJ1499" s="25" t="str">
        <f t="shared" si="742"/>
        <v/>
      </c>
      <c r="AK1499" s="25" t="str">
        <f t="shared" si="743"/>
        <v/>
      </c>
      <c r="AL1499" s="25" t="str">
        <f t="shared" si="744"/>
        <v/>
      </c>
      <c r="AM1499" s="25" t="str">
        <f t="shared" si="745"/>
        <v/>
      </c>
      <c r="AN1499" s="25" t="str">
        <f t="shared" si="746"/>
        <v/>
      </c>
      <c r="AO1499" s="25" t="str">
        <f t="shared" si="747"/>
        <v/>
      </c>
      <c r="AP1499" s="25" t="str">
        <f t="shared" si="748"/>
        <v/>
      </c>
      <c r="AQ1499" s="25" t="str">
        <f t="shared" si="749"/>
        <v/>
      </c>
      <c r="AR1499" s="25" t="str">
        <f t="shared" si="750"/>
        <v/>
      </c>
      <c r="AS1499" s="25" t="str">
        <f t="shared" si="751"/>
        <v/>
      </c>
      <c r="AT1499" s="25" t="str">
        <f t="shared" si="752"/>
        <v/>
      </c>
      <c r="AU1499" s="25" t="str">
        <f t="shared" si="753"/>
        <v/>
      </c>
      <c r="AV1499" s="25" t="str">
        <f t="shared" si="754"/>
        <v/>
      </c>
      <c r="AX1499" t="str">
        <f>IF(BC1499="","",IF(BC1499&gt;0,COUNT($AY$2:AY1499),""))</f>
        <v/>
      </c>
      <c r="AY1499" s="25" t="str">
        <f t="shared" si="755"/>
        <v/>
      </c>
      <c r="AZ1499" s="25" t="str">
        <f t="shared" si="756"/>
        <v/>
      </c>
      <c r="BA1499" s="25" t="str">
        <f t="shared" si="757"/>
        <v/>
      </c>
      <c r="BB1499" s="25" t="str">
        <f t="shared" si="758"/>
        <v/>
      </c>
      <c r="BC1499" s="25" t="str">
        <f t="shared" si="759"/>
        <v/>
      </c>
      <c r="BD1499" s="25" t="str">
        <f t="shared" si="760"/>
        <v/>
      </c>
      <c r="BE1499" s="25" t="str">
        <f t="shared" si="761"/>
        <v/>
      </c>
      <c r="BF1499" s="25" t="str">
        <f t="shared" si="762"/>
        <v/>
      </c>
      <c r="BG1499" s="25" t="str">
        <f t="shared" si="763"/>
        <v/>
      </c>
      <c r="BH1499" s="25" t="str">
        <f t="shared" si="764"/>
        <v/>
      </c>
      <c r="BI1499" s="25" t="str">
        <f t="shared" si="765"/>
        <v/>
      </c>
      <c r="BJ1499" s="25" t="str">
        <f t="shared" si="766"/>
        <v/>
      </c>
      <c r="BK1499" s="25" t="str">
        <f t="shared" si="767"/>
        <v/>
      </c>
      <c r="BL1499" s="25" t="str">
        <f t="shared" si="768"/>
        <v/>
      </c>
      <c r="BM1499" s="25" t="str">
        <f t="shared" si="769"/>
        <v/>
      </c>
      <c r="BN1499" s="25" t="str">
        <f t="shared" si="770"/>
        <v/>
      </c>
    </row>
    <row r="1500" spans="1:66" x14ac:dyDescent="0.25">
      <c r="A1500" s="20" t="str">
        <f>IF('S.D. Paste sheet'!A1500="","",'S.D. Paste sheet'!A1500)</f>
        <v/>
      </c>
      <c r="B1500" s="20" t="str">
        <f>IF('S.D. Paste sheet'!B1500="","",'S.D. Paste sheet'!B1500)</f>
        <v/>
      </c>
      <c r="C1500" s="20" t="str">
        <f>IF('S.D. Paste sheet'!C1500="","",'S.D. Paste sheet'!C1500)</f>
        <v/>
      </c>
      <c r="D1500" s="20" t="str">
        <f>IF('S.D. Paste sheet'!D1500="","",'S.D. Paste sheet'!D1500)</f>
        <v/>
      </c>
      <c r="E1500" s="20" t="str">
        <f>IF('S.D. Paste sheet'!E1500="","",UPPER('S.D. Paste sheet'!E1500))</f>
        <v/>
      </c>
      <c r="F1500" s="20" t="str">
        <f>IF('S.D. Paste sheet'!F1500="","",'S.D. Paste sheet'!F1500)</f>
        <v/>
      </c>
      <c r="G1500" s="20" t="str">
        <f>IF('S.D. Paste sheet'!G1500="","",UPPER('S.D. Paste sheet'!G1500))</f>
        <v/>
      </c>
      <c r="H1500" s="20" t="str">
        <f>IF('S.D. Paste sheet'!H1500="","",UPPER('S.D. Paste sheet'!H1500))</f>
        <v/>
      </c>
      <c r="I1500" s="20" t="str">
        <f>IF('S.D. Paste sheet'!I1500="","",'S.D. Paste sheet'!I1500)</f>
        <v/>
      </c>
      <c r="J1500" s="20" t="str">
        <f>IF('S.D. Paste sheet'!J1500="","",'S.D. Paste sheet'!J1500)</f>
        <v/>
      </c>
      <c r="K1500" s="20" t="str">
        <f>IF('S.D. Paste sheet'!K1500="","",'S.D. Paste sheet'!K1500)</f>
        <v/>
      </c>
      <c r="L1500" s="20" t="str">
        <f>IF('S.D. Paste sheet'!L1500="","",'S.D. Paste sheet'!L1500)</f>
        <v/>
      </c>
      <c r="M1500" s="20" t="str">
        <f>IF('S.D. Paste sheet'!M1500="","",'S.D. Paste sheet'!M1500)</f>
        <v/>
      </c>
      <c r="N1500" s="20" t="str">
        <f>IF('S.D. Paste sheet'!N1500="","",'S.D. Paste sheet'!N1500)</f>
        <v/>
      </c>
      <c r="O1500" s="20" t="str">
        <f>IF('S.D. Paste sheet'!O1500="","",'S.D. Paste sheet'!O1500)</f>
        <v/>
      </c>
      <c r="P1500" s="20" t="str">
        <f>IF('S.D. Paste sheet'!P1500="","",'S.D. Paste sheet'!P1500)</f>
        <v/>
      </c>
      <c r="Q1500" s="20" t="str">
        <f>IF('S.D. Paste sheet'!Q1500="","",'S.D. Paste sheet'!Q1500)</f>
        <v/>
      </c>
      <c r="R1500" s="20" t="str">
        <f>IF('S.D. Paste sheet'!R1500="","",'S.D. Paste sheet'!R1500)</f>
        <v/>
      </c>
      <c r="S1500" s="20" t="str">
        <f>IF('S.D. Paste sheet'!S1500="","",'S.D. Paste sheet'!S1500)</f>
        <v/>
      </c>
      <c r="T1500" s="20" t="str">
        <f>IF('S.D. Paste sheet'!T1500="","",'S.D. Paste sheet'!T1500)</f>
        <v/>
      </c>
      <c r="U1500" s="20" t="str">
        <f>IF('S.D. Paste sheet'!U1500="","",'S.D. Paste sheet'!U1500)</f>
        <v/>
      </c>
      <c r="V1500" s="20" t="str">
        <f>IF('S.D. Paste sheet'!V1500="","",'S.D. Paste sheet'!V1500)</f>
        <v/>
      </c>
      <c r="W1500" s="20" t="str">
        <f>IF('S.D. Paste sheet'!W1500="","",'S.D. Paste sheet'!W1500)</f>
        <v/>
      </c>
      <c r="X1500" s="20" t="str">
        <f>IF('S.D. Paste sheet'!X1500="","",'S.D. Paste sheet'!X1500)</f>
        <v/>
      </c>
      <c r="Y1500" s="20" t="str">
        <f>IF('S.D. Paste sheet'!Y1500="","",'S.D. Paste sheet'!Y1500)</f>
        <v/>
      </c>
      <c r="Z1500" s="20" t="str">
        <f>IF('S.D. Paste sheet'!Z1500="","",'S.D. Paste sheet'!Z1500)</f>
        <v/>
      </c>
      <c r="AA1500" s="20" t="str">
        <f>IF('S.D. Paste sheet'!AA1500="","",'S.D. Paste sheet'!AA1500)</f>
        <v/>
      </c>
      <c r="AB1500" s="20" t="str">
        <f>IF('S.D. Paste sheet'!AB1500="","",'S.D. Paste sheet'!AB1500)</f>
        <v/>
      </c>
      <c r="AC1500" s="20" t="str">
        <f>IF('S.D. Paste sheet'!AC1500="","",'S.D. Paste sheet'!AC1500)</f>
        <v/>
      </c>
      <c r="AD1500" s="20" t="str">
        <f>IF('S.D. Paste sheet'!AD1500="","",'S.D. Paste sheet'!AD1500)</f>
        <v/>
      </c>
      <c r="AE1500" s="28"/>
      <c r="AF1500" t="str">
        <f>IF(AK1500="","",IF(AK1500&gt;0,COUNT($AG$2:AG1500),""))</f>
        <v/>
      </c>
      <c r="AG1500" s="25" t="str">
        <f t="shared" si="739"/>
        <v/>
      </c>
      <c r="AH1500" s="25" t="str">
        <f t="shared" si="740"/>
        <v/>
      </c>
      <c r="AI1500" s="25" t="str">
        <f t="shared" si="741"/>
        <v/>
      </c>
      <c r="AJ1500" s="25" t="str">
        <f t="shared" si="742"/>
        <v/>
      </c>
      <c r="AK1500" s="25" t="str">
        <f t="shared" si="743"/>
        <v/>
      </c>
      <c r="AL1500" s="25" t="str">
        <f t="shared" si="744"/>
        <v/>
      </c>
      <c r="AM1500" s="25" t="str">
        <f t="shared" si="745"/>
        <v/>
      </c>
      <c r="AN1500" s="25" t="str">
        <f t="shared" si="746"/>
        <v/>
      </c>
      <c r="AO1500" s="25" t="str">
        <f t="shared" si="747"/>
        <v/>
      </c>
      <c r="AP1500" s="25" t="str">
        <f t="shared" si="748"/>
        <v/>
      </c>
      <c r="AQ1500" s="25" t="str">
        <f t="shared" si="749"/>
        <v/>
      </c>
      <c r="AR1500" s="25" t="str">
        <f t="shared" si="750"/>
        <v/>
      </c>
      <c r="AS1500" s="25" t="str">
        <f t="shared" si="751"/>
        <v/>
      </c>
      <c r="AT1500" s="25" t="str">
        <f t="shared" si="752"/>
        <v/>
      </c>
      <c r="AU1500" s="25" t="str">
        <f t="shared" si="753"/>
        <v/>
      </c>
      <c r="AV1500" s="25" t="str">
        <f t="shared" si="754"/>
        <v/>
      </c>
      <c r="AX1500" t="str">
        <f>IF(BC1500="","",IF(BC1500&gt;0,COUNT($AY$2:AY1500),""))</f>
        <v/>
      </c>
      <c r="AY1500" s="25" t="str">
        <f t="shared" si="755"/>
        <v/>
      </c>
      <c r="AZ1500" s="25" t="str">
        <f t="shared" si="756"/>
        <v/>
      </c>
      <c r="BA1500" s="25" t="str">
        <f t="shared" si="757"/>
        <v/>
      </c>
      <c r="BB1500" s="25" t="str">
        <f t="shared" si="758"/>
        <v/>
      </c>
      <c r="BC1500" s="25" t="str">
        <f t="shared" si="759"/>
        <v/>
      </c>
      <c r="BD1500" s="25" t="str">
        <f t="shared" si="760"/>
        <v/>
      </c>
      <c r="BE1500" s="25" t="str">
        <f t="shared" si="761"/>
        <v/>
      </c>
      <c r="BF1500" s="25" t="str">
        <f t="shared" si="762"/>
        <v/>
      </c>
      <c r="BG1500" s="25" t="str">
        <f t="shared" si="763"/>
        <v/>
      </c>
      <c r="BH1500" s="25" t="str">
        <f t="shared" si="764"/>
        <v/>
      </c>
      <c r="BI1500" s="25" t="str">
        <f t="shared" si="765"/>
        <v/>
      </c>
      <c r="BJ1500" s="25" t="str">
        <f t="shared" si="766"/>
        <v/>
      </c>
      <c r="BK1500" s="25" t="str">
        <f t="shared" si="767"/>
        <v/>
      </c>
      <c r="BL1500" s="25" t="str">
        <f t="shared" si="768"/>
        <v/>
      </c>
      <c r="BM1500" s="25" t="str">
        <f t="shared" si="769"/>
        <v/>
      </c>
      <c r="BN1500" s="25" t="str">
        <f t="shared" si="770"/>
        <v/>
      </c>
    </row>
    <row r="1501" spans="1:66" x14ac:dyDescent="0.25">
      <c r="A1501" s="20" t="str">
        <f>IF('S.D. Paste sheet'!A1501="","",'S.D. Paste sheet'!A1501)</f>
        <v/>
      </c>
      <c r="B1501" s="20" t="str">
        <f>IF('S.D. Paste sheet'!B1501="","",'S.D. Paste sheet'!B1501)</f>
        <v/>
      </c>
      <c r="C1501" s="20" t="str">
        <f>IF('S.D. Paste sheet'!C1501="","",'S.D. Paste sheet'!C1501)</f>
        <v/>
      </c>
      <c r="D1501" s="20" t="str">
        <f>IF('S.D. Paste sheet'!D1501="","",'S.D. Paste sheet'!D1501)</f>
        <v/>
      </c>
      <c r="E1501" s="20" t="str">
        <f>IF('S.D. Paste sheet'!E1501="","",UPPER('S.D. Paste sheet'!E1501))</f>
        <v/>
      </c>
      <c r="F1501" s="20" t="str">
        <f>IF('S.D. Paste sheet'!F1501="","",'S.D. Paste sheet'!F1501)</f>
        <v/>
      </c>
      <c r="G1501" s="20" t="str">
        <f>IF('S.D. Paste sheet'!G1501="","",UPPER('S.D. Paste sheet'!G1501))</f>
        <v/>
      </c>
      <c r="H1501" s="20" t="str">
        <f>IF('S.D. Paste sheet'!H1501="","",UPPER('S.D. Paste sheet'!H1501))</f>
        <v/>
      </c>
      <c r="I1501" s="20" t="str">
        <f>IF('S.D. Paste sheet'!I1501="","",'S.D. Paste sheet'!I1501)</f>
        <v/>
      </c>
      <c r="J1501" s="20" t="str">
        <f>IF('S.D. Paste sheet'!J1501="","",'S.D. Paste sheet'!J1501)</f>
        <v/>
      </c>
      <c r="K1501" s="20" t="str">
        <f>IF('S.D. Paste sheet'!K1501="","",'S.D. Paste sheet'!K1501)</f>
        <v/>
      </c>
      <c r="L1501" s="20" t="str">
        <f>IF('S.D. Paste sheet'!L1501="","",'S.D. Paste sheet'!L1501)</f>
        <v/>
      </c>
      <c r="M1501" s="20" t="str">
        <f>IF('S.D. Paste sheet'!M1501="","",'S.D. Paste sheet'!M1501)</f>
        <v/>
      </c>
      <c r="N1501" s="20" t="str">
        <f>IF('S.D. Paste sheet'!N1501="","",'S.D. Paste sheet'!N1501)</f>
        <v/>
      </c>
      <c r="O1501" s="20" t="str">
        <f>IF('S.D. Paste sheet'!O1501="","",'S.D. Paste sheet'!O1501)</f>
        <v/>
      </c>
      <c r="P1501" s="20" t="str">
        <f>IF('S.D. Paste sheet'!P1501="","",'S.D. Paste sheet'!P1501)</f>
        <v/>
      </c>
      <c r="Q1501" s="20" t="str">
        <f>IF('S.D. Paste sheet'!Q1501="","",'S.D. Paste sheet'!Q1501)</f>
        <v/>
      </c>
      <c r="R1501" s="20" t="str">
        <f>IF('S.D. Paste sheet'!R1501="","",'S.D. Paste sheet'!R1501)</f>
        <v/>
      </c>
      <c r="S1501" s="20" t="str">
        <f>IF('S.D. Paste sheet'!S1501="","",'S.D. Paste sheet'!S1501)</f>
        <v/>
      </c>
      <c r="T1501" s="20" t="str">
        <f>IF('S.D. Paste sheet'!T1501="","",'S.D. Paste sheet'!T1501)</f>
        <v/>
      </c>
      <c r="U1501" s="20" t="str">
        <f>IF('S.D. Paste sheet'!U1501="","",'S.D. Paste sheet'!U1501)</f>
        <v/>
      </c>
      <c r="V1501" s="20" t="str">
        <f>IF('S.D. Paste sheet'!V1501="","",'S.D. Paste sheet'!V1501)</f>
        <v/>
      </c>
      <c r="W1501" s="20" t="str">
        <f>IF('S.D. Paste sheet'!W1501="","",'S.D. Paste sheet'!W1501)</f>
        <v/>
      </c>
      <c r="X1501" s="20" t="str">
        <f>IF('S.D. Paste sheet'!X1501="","",'S.D. Paste sheet'!X1501)</f>
        <v/>
      </c>
      <c r="Y1501" s="20" t="str">
        <f>IF('S.D. Paste sheet'!Y1501="","",'S.D. Paste sheet'!Y1501)</f>
        <v/>
      </c>
      <c r="Z1501" s="20" t="str">
        <f>IF('S.D. Paste sheet'!Z1501="","",'S.D. Paste sheet'!Z1501)</f>
        <v/>
      </c>
      <c r="AA1501" s="20" t="str">
        <f>IF('S.D. Paste sheet'!AA1501="","",'S.D. Paste sheet'!AA1501)</f>
        <v/>
      </c>
      <c r="AB1501" s="20" t="str">
        <f>IF('S.D. Paste sheet'!AB1501="","",'S.D. Paste sheet'!AB1501)</f>
        <v/>
      </c>
      <c r="AC1501" s="20" t="str">
        <f>IF('S.D. Paste sheet'!AC1501="","",'S.D. Paste sheet'!AC1501)</f>
        <v/>
      </c>
      <c r="AD1501" s="20" t="str">
        <f>IF('S.D. Paste sheet'!AD1501="","",'S.D. Paste sheet'!AD1501)</f>
        <v/>
      </c>
      <c r="AE1501" s="28"/>
      <c r="AF1501" t="str">
        <f>IF(AK1501="","",IF(AK1501&gt;0,COUNT($AG$2:AG1501),""))</f>
        <v/>
      </c>
      <c r="AG1501" s="25" t="str">
        <f t="shared" si="739"/>
        <v/>
      </c>
      <c r="AH1501" s="25" t="str">
        <f t="shared" si="740"/>
        <v/>
      </c>
      <c r="AI1501" s="25" t="str">
        <f t="shared" si="741"/>
        <v/>
      </c>
      <c r="AJ1501" s="25" t="str">
        <f t="shared" si="742"/>
        <v/>
      </c>
      <c r="AK1501" s="25" t="str">
        <f t="shared" si="743"/>
        <v/>
      </c>
      <c r="AL1501" s="25" t="str">
        <f t="shared" si="744"/>
        <v/>
      </c>
      <c r="AM1501" s="25" t="str">
        <f t="shared" si="745"/>
        <v/>
      </c>
      <c r="AN1501" s="25" t="str">
        <f t="shared" si="746"/>
        <v/>
      </c>
      <c r="AO1501" s="25" t="str">
        <f t="shared" si="747"/>
        <v/>
      </c>
      <c r="AP1501" s="25" t="str">
        <f t="shared" si="748"/>
        <v/>
      </c>
      <c r="AQ1501" s="25" t="str">
        <f t="shared" si="749"/>
        <v/>
      </c>
      <c r="AR1501" s="25" t="str">
        <f t="shared" si="750"/>
        <v/>
      </c>
      <c r="AS1501" s="25" t="str">
        <f t="shared" si="751"/>
        <v/>
      </c>
      <c r="AT1501" s="25" t="str">
        <f t="shared" si="752"/>
        <v/>
      </c>
      <c r="AU1501" s="25" t="str">
        <f t="shared" si="753"/>
        <v/>
      </c>
      <c r="AV1501" s="25" t="str">
        <f t="shared" si="754"/>
        <v/>
      </c>
      <c r="AX1501" t="str">
        <f>IF(BC1501="","",IF(BC1501&gt;0,COUNT($AY$2:AY1501),""))</f>
        <v/>
      </c>
      <c r="AY1501" s="25" t="str">
        <f t="shared" si="755"/>
        <v/>
      </c>
      <c r="AZ1501" s="25" t="str">
        <f t="shared" si="756"/>
        <v/>
      </c>
      <c r="BA1501" s="25" t="str">
        <f t="shared" si="757"/>
        <v/>
      </c>
      <c r="BB1501" s="25" t="str">
        <f t="shared" si="758"/>
        <v/>
      </c>
      <c r="BC1501" s="25" t="str">
        <f t="shared" si="759"/>
        <v/>
      </c>
      <c r="BD1501" s="25" t="str">
        <f t="shared" si="760"/>
        <v/>
      </c>
      <c r="BE1501" s="25" t="str">
        <f t="shared" si="761"/>
        <v/>
      </c>
      <c r="BF1501" s="25" t="str">
        <f t="shared" si="762"/>
        <v/>
      </c>
      <c r="BG1501" s="25" t="str">
        <f t="shared" si="763"/>
        <v/>
      </c>
      <c r="BH1501" s="25" t="str">
        <f t="shared" si="764"/>
        <v/>
      </c>
      <c r="BI1501" s="25" t="str">
        <f t="shared" si="765"/>
        <v/>
      </c>
      <c r="BJ1501" s="25" t="str">
        <f t="shared" si="766"/>
        <v/>
      </c>
      <c r="BK1501" s="25" t="str">
        <f t="shared" si="767"/>
        <v/>
      </c>
      <c r="BL1501" s="25" t="str">
        <f t="shared" si="768"/>
        <v/>
      </c>
      <c r="BM1501" s="25" t="str">
        <f t="shared" si="769"/>
        <v/>
      </c>
      <c r="BN1501" s="25" t="str">
        <f t="shared" si="770"/>
        <v/>
      </c>
    </row>
    <row r="1502" spans="1:66" x14ac:dyDescent="0.25">
      <c r="A1502" s="20" t="str">
        <f>IF('S.D. Paste sheet'!A1502="","",'S.D. Paste sheet'!A1502)</f>
        <v/>
      </c>
      <c r="B1502" s="20" t="str">
        <f>IF('S.D. Paste sheet'!B1502="","",'S.D. Paste sheet'!B1502)</f>
        <v/>
      </c>
      <c r="C1502" s="20" t="str">
        <f>IF('S.D. Paste sheet'!C1502="","",'S.D. Paste sheet'!C1502)</f>
        <v/>
      </c>
      <c r="D1502" s="20" t="str">
        <f>IF('S.D. Paste sheet'!D1502="","",'S.D. Paste sheet'!D1502)</f>
        <v/>
      </c>
      <c r="E1502" s="20" t="str">
        <f>IF('S.D. Paste sheet'!E1502="","",UPPER('S.D. Paste sheet'!E1502))</f>
        <v/>
      </c>
      <c r="F1502" s="20" t="str">
        <f>IF('S.D. Paste sheet'!F1502="","",'S.D. Paste sheet'!F1502)</f>
        <v/>
      </c>
      <c r="G1502" s="20" t="str">
        <f>IF('S.D. Paste sheet'!G1502="","",UPPER('S.D. Paste sheet'!G1502))</f>
        <v/>
      </c>
      <c r="H1502" s="20" t="str">
        <f>IF('S.D. Paste sheet'!H1502="","",UPPER('S.D. Paste sheet'!H1502))</f>
        <v/>
      </c>
      <c r="I1502" s="20" t="str">
        <f>IF('S.D. Paste sheet'!I1502="","",'S.D. Paste sheet'!I1502)</f>
        <v/>
      </c>
      <c r="J1502" s="20" t="str">
        <f>IF('S.D. Paste sheet'!J1502="","",'S.D. Paste sheet'!J1502)</f>
        <v/>
      </c>
      <c r="K1502" s="20" t="str">
        <f>IF('S.D. Paste sheet'!K1502="","",'S.D. Paste sheet'!K1502)</f>
        <v/>
      </c>
      <c r="L1502" s="20" t="str">
        <f>IF('S.D. Paste sheet'!L1502="","",'S.D. Paste sheet'!L1502)</f>
        <v/>
      </c>
      <c r="M1502" s="20" t="str">
        <f>IF('S.D. Paste sheet'!M1502="","",'S.D. Paste sheet'!M1502)</f>
        <v/>
      </c>
      <c r="N1502" s="20" t="str">
        <f>IF('S.D. Paste sheet'!N1502="","",'S.D. Paste sheet'!N1502)</f>
        <v/>
      </c>
      <c r="O1502" s="20" t="str">
        <f>IF('S.D. Paste sheet'!O1502="","",'S.D. Paste sheet'!O1502)</f>
        <v/>
      </c>
      <c r="P1502" s="20" t="str">
        <f>IF('S.D. Paste sheet'!P1502="","",'S.D. Paste sheet'!P1502)</f>
        <v/>
      </c>
      <c r="Q1502" s="20" t="str">
        <f>IF('S.D. Paste sheet'!Q1502="","",'S.D. Paste sheet'!Q1502)</f>
        <v/>
      </c>
      <c r="R1502" s="20" t="str">
        <f>IF('S.D. Paste sheet'!R1502="","",'S.D. Paste sheet'!R1502)</f>
        <v/>
      </c>
      <c r="S1502" s="20" t="str">
        <f>IF('S.D. Paste sheet'!S1502="","",'S.D. Paste sheet'!S1502)</f>
        <v/>
      </c>
      <c r="T1502" s="20" t="str">
        <f>IF('S.D. Paste sheet'!T1502="","",'S.D. Paste sheet'!T1502)</f>
        <v/>
      </c>
      <c r="U1502" s="20" t="str">
        <f>IF('S.D. Paste sheet'!U1502="","",'S.D. Paste sheet'!U1502)</f>
        <v/>
      </c>
      <c r="V1502" s="20" t="str">
        <f>IF('S.D. Paste sheet'!V1502="","",'S.D. Paste sheet'!V1502)</f>
        <v/>
      </c>
      <c r="W1502" s="20" t="str">
        <f>IF('S.D. Paste sheet'!W1502="","",'S.D. Paste sheet'!W1502)</f>
        <v/>
      </c>
      <c r="X1502" s="20" t="str">
        <f>IF('S.D. Paste sheet'!X1502="","",'S.D. Paste sheet'!X1502)</f>
        <v/>
      </c>
      <c r="Y1502" s="20" t="str">
        <f>IF('S.D. Paste sheet'!Y1502="","",'S.D. Paste sheet'!Y1502)</f>
        <v/>
      </c>
      <c r="Z1502" s="20" t="str">
        <f>IF('S.D. Paste sheet'!Z1502="","",'S.D. Paste sheet'!Z1502)</f>
        <v/>
      </c>
      <c r="AA1502" s="20" t="str">
        <f>IF('S.D. Paste sheet'!AA1502="","",'S.D. Paste sheet'!AA1502)</f>
        <v/>
      </c>
      <c r="AB1502" s="20" t="str">
        <f>IF('S.D. Paste sheet'!AB1502="","",'S.D. Paste sheet'!AB1502)</f>
        <v/>
      </c>
      <c r="AC1502" s="20" t="str">
        <f>IF('S.D. Paste sheet'!AC1502="","",'S.D. Paste sheet'!AC1502)</f>
        <v/>
      </c>
      <c r="AD1502" s="20" t="str">
        <f>IF('S.D. Paste sheet'!AD1502="","",'S.D. Paste sheet'!AD1502)</f>
        <v/>
      </c>
      <c r="AE1502" s="28"/>
      <c r="AF1502" t="str">
        <f>IF(AK1502="","",IF(AK1502&gt;0,COUNT($AG$2:AG1502),""))</f>
        <v/>
      </c>
      <c r="AG1502" s="25" t="str">
        <f t="shared" si="739"/>
        <v/>
      </c>
      <c r="AH1502" s="25" t="str">
        <f t="shared" si="740"/>
        <v/>
      </c>
      <c r="AI1502" s="25" t="str">
        <f t="shared" si="741"/>
        <v/>
      </c>
      <c r="AJ1502" s="25" t="str">
        <f t="shared" si="742"/>
        <v/>
      </c>
      <c r="AK1502" s="25" t="str">
        <f t="shared" si="743"/>
        <v/>
      </c>
      <c r="AL1502" s="25" t="str">
        <f t="shared" si="744"/>
        <v/>
      </c>
      <c r="AM1502" s="25" t="str">
        <f t="shared" si="745"/>
        <v/>
      </c>
      <c r="AN1502" s="25" t="str">
        <f t="shared" si="746"/>
        <v/>
      </c>
      <c r="AO1502" s="25" t="str">
        <f t="shared" si="747"/>
        <v/>
      </c>
      <c r="AP1502" s="25" t="str">
        <f t="shared" si="748"/>
        <v/>
      </c>
      <c r="AQ1502" s="25" t="str">
        <f t="shared" si="749"/>
        <v/>
      </c>
      <c r="AR1502" s="25" t="str">
        <f t="shared" si="750"/>
        <v/>
      </c>
      <c r="AS1502" s="25" t="str">
        <f t="shared" si="751"/>
        <v/>
      </c>
      <c r="AT1502" s="25" t="str">
        <f t="shared" si="752"/>
        <v/>
      </c>
      <c r="AU1502" s="25" t="str">
        <f t="shared" si="753"/>
        <v/>
      </c>
      <c r="AV1502" s="25" t="str">
        <f t="shared" si="754"/>
        <v/>
      </c>
      <c r="AX1502" t="str">
        <f>IF(BC1502="","",IF(BC1502&gt;0,COUNT($AY$2:AY1502),""))</f>
        <v/>
      </c>
      <c r="AY1502" s="25" t="str">
        <f t="shared" si="755"/>
        <v/>
      </c>
      <c r="AZ1502" s="25" t="str">
        <f t="shared" si="756"/>
        <v/>
      </c>
      <c r="BA1502" s="25" t="str">
        <f t="shared" si="757"/>
        <v/>
      </c>
      <c r="BB1502" s="25" t="str">
        <f t="shared" si="758"/>
        <v/>
      </c>
      <c r="BC1502" s="25" t="str">
        <f t="shared" si="759"/>
        <v/>
      </c>
      <c r="BD1502" s="25" t="str">
        <f t="shared" si="760"/>
        <v/>
      </c>
      <c r="BE1502" s="25" t="str">
        <f t="shared" si="761"/>
        <v/>
      </c>
      <c r="BF1502" s="25" t="str">
        <f t="shared" si="762"/>
        <v/>
      </c>
      <c r="BG1502" s="25" t="str">
        <f t="shared" si="763"/>
        <v/>
      </c>
      <c r="BH1502" s="25" t="str">
        <f t="shared" si="764"/>
        <v/>
      </c>
      <c r="BI1502" s="25" t="str">
        <f t="shared" si="765"/>
        <v/>
      </c>
      <c r="BJ1502" s="25" t="str">
        <f t="shared" si="766"/>
        <v/>
      </c>
      <c r="BK1502" s="25" t="str">
        <f t="shared" si="767"/>
        <v/>
      </c>
      <c r="BL1502" s="25" t="str">
        <f t="shared" si="768"/>
        <v/>
      </c>
      <c r="BM1502" s="25" t="str">
        <f t="shared" si="769"/>
        <v/>
      </c>
      <c r="BN1502" s="25" t="str">
        <f t="shared" si="770"/>
        <v/>
      </c>
    </row>
    <row r="1503" spans="1:66" x14ac:dyDescent="0.25">
      <c r="A1503" s="20" t="str">
        <f>IF('S.D. Paste sheet'!A1503="","",'S.D. Paste sheet'!A1503)</f>
        <v/>
      </c>
      <c r="B1503" s="20" t="str">
        <f>IF('S.D. Paste sheet'!B1503="","",'S.D. Paste sheet'!B1503)</f>
        <v/>
      </c>
      <c r="C1503" s="20" t="str">
        <f>IF('S.D. Paste sheet'!C1503="","",'S.D. Paste sheet'!C1503)</f>
        <v/>
      </c>
      <c r="D1503" s="20" t="str">
        <f>IF('S.D. Paste sheet'!D1503="","",'S.D. Paste sheet'!D1503)</f>
        <v/>
      </c>
      <c r="E1503" s="20" t="str">
        <f>IF('S.D. Paste sheet'!E1503="","",UPPER('S.D. Paste sheet'!E1503))</f>
        <v/>
      </c>
      <c r="F1503" s="20" t="str">
        <f>IF('S.D. Paste sheet'!F1503="","",'S.D. Paste sheet'!F1503)</f>
        <v/>
      </c>
      <c r="G1503" s="20" t="str">
        <f>IF('S.D. Paste sheet'!G1503="","",UPPER('S.D. Paste sheet'!G1503))</f>
        <v/>
      </c>
      <c r="H1503" s="20" t="str">
        <f>IF('S.D. Paste sheet'!H1503="","",UPPER('S.D. Paste sheet'!H1503))</f>
        <v/>
      </c>
      <c r="I1503" s="20" t="str">
        <f>IF('S.D. Paste sheet'!I1503="","",'S.D. Paste sheet'!I1503)</f>
        <v/>
      </c>
      <c r="J1503" s="20" t="str">
        <f>IF('S.D. Paste sheet'!J1503="","",'S.D. Paste sheet'!J1503)</f>
        <v/>
      </c>
      <c r="K1503" s="20" t="str">
        <f>IF('S.D. Paste sheet'!K1503="","",'S.D. Paste sheet'!K1503)</f>
        <v/>
      </c>
      <c r="L1503" s="20" t="str">
        <f>IF('S.D. Paste sheet'!L1503="","",'S.D. Paste sheet'!L1503)</f>
        <v/>
      </c>
      <c r="M1503" s="20" t="str">
        <f>IF('S.D. Paste sheet'!M1503="","",'S.D. Paste sheet'!M1503)</f>
        <v/>
      </c>
      <c r="N1503" s="20" t="str">
        <f>IF('S.D. Paste sheet'!N1503="","",'S.D. Paste sheet'!N1503)</f>
        <v/>
      </c>
      <c r="O1503" s="20" t="str">
        <f>IF('S.D. Paste sheet'!O1503="","",'S.D. Paste sheet'!O1503)</f>
        <v/>
      </c>
      <c r="P1503" s="20" t="str">
        <f>IF('S.D. Paste sheet'!P1503="","",'S.D. Paste sheet'!P1503)</f>
        <v/>
      </c>
      <c r="Q1503" s="20" t="str">
        <f>IF('S.D. Paste sheet'!Q1503="","",'S.D. Paste sheet'!Q1503)</f>
        <v/>
      </c>
      <c r="R1503" s="20" t="str">
        <f>IF('S.D. Paste sheet'!R1503="","",'S.D. Paste sheet'!R1503)</f>
        <v/>
      </c>
      <c r="S1503" s="20" t="str">
        <f>IF('S.D. Paste sheet'!S1503="","",'S.D. Paste sheet'!S1503)</f>
        <v/>
      </c>
      <c r="T1503" s="20" t="str">
        <f>IF('S.D. Paste sheet'!T1503="","",'S.D. Paste sheet'!T1503)</f>
        <v/>
      </c>
      <c r="U1503" s="20" t="str">
        <f>IF('S.D. Paste sheet'!U1503="","",'S.D. Paste sheet'!U1503)</f>
        <v/>
      </c>
      <c r="V1503" s="20" t="str">
        <f>IF('S.D. Paste sheet'!V1503="","",'S.D. Paste sheet'!V1503)</f>
        <v/>
      </c>
      <c r="W1503" s="20" t="str">
        <f>IF('S.D. Paste sheet'!W1503="","",'S.D. Paste sheet'!W1503)</f>
        <v/>
      </c>
      <c r="X1503" s="20" t="str">
        <f>IF('S.D. Paste sheet'!X1503="","",'S.D. Paste sheet'!X1503)</f>
        <v/>
      </c>
      <c r="Y1503" s="20" t="str">
        <f>IF('S.D. Paste sheet'!Y1503="","",'S.D. Paste sheet'!Y1503)</f>
        <v/>
      </c>
      <c r="Z1503" s="20" t="str">
        <f>IF('S.D. Paste sheet'!Z1503="","",'S.D. Paste sheet'!Z1503)</f>
        <v/>
      </c>
      <c r="AA1503" s="20" t="str">
        <f>IF('S.D. Paste sheet'!AA1503="","",'S.D. Paste sheet'!AA1503)</f>
        <v/>
      </c>
      <c r="AB1503" s="20" t="str">
        <f>IF('S.D. Paste sheet'!AB1503="","",'S.D. Paste sheet'!AB1503)</f>
        <v/>
      </c>
      <c r="AC1503" s="20" t="str">
        <f>IF('S.D. Paste sheet'!AC1503="","",'S.D. Paste sheet'!AC1503)</f>
        <v/>
      </c>
      <c r="AD1503" s="20" t="str">
        <f>IF('S.D. Paste sheet'!AD1503="","",'S.D. Paste sheet'!AD1503)</f>
        <v/>
      </c>
      <c r="AE1503" s="28"/>
      <c r="AF1503" t="str">
        <f>IF(AK1503="","",IF(AK1503&gt;0,COUNT($AG$2:AG1503),""))</f>
        <v/>
      </c>
      <c r="AG1503" s="25" t="str">
        <f t="shared" si="739"/>
        <v/>
      </c>
      <c r="AH1503" s="25" t="str">
        <f t="shared" si="740"/>
        <v/>
      </c>
      <c r="AI1503" s="25" t="str">
        <f t="shared" si="741"/>
        <v/>
      </c>
      <c r="AJ1503" s="25" t="str">
        <f t="shared" si="742"/>
        <v/>
      </c>
      <c r="AK1503" s="25" t="str">
        <f t="shared" si="743"/>
        <v/>
      </c>
      <c r="AL1503" s="25" t="str">
        <f t="shared" si="744"/>
        <v/>
      </c>
      <c r="AM1503" s="25" t="str">
        <f t="shared" si="745"/>
        <v/>
      </c>
      <c r="AN1503" s="25" t="str">
        <f t="shared" si="746"/>
        <v/>
      </c>
      <c r="AO1503" s="25" t="str">
        <f t="shared" si="747"/>
        <v/>
      </c>
      <c r="AP1503" s="25" t="str">
        <f t="shared" si="748"/>
        <v/>
      </c>
      <c r="AQ1503" s="25" t="str">
        <f t="shared" si="749"/>
        <v/>
      </c>
      <c r="AR1503" s="25" t="str">
        <f t="shared" si="750"/>
        <v/>
      </c>
      <c r="AS1503" s="25" t="str">
        <f t="shared" si="751"/>
        <v/>
      </c>
      <c r="AT1503" s="25" t="str">
        <f t="shared" si="752"/>
        <v/>
      </c>
      <c r="AU1503" s="25" t="str">
        <f t="shared" si="753"/>
        <v/>
      </c>
      <c r="AV1503" s="25" t="str">
        <f t="shared" si="754"/>
        <v/>
      </c>
      <c r="AX1503" t="str">
        <f>IF(BC1503="","",IF(BC1503&gt;0,COUNT($AY$2:AY1503),""))</f>
        <v/>
      </c>
      <c r="AY1503" s="25" t="str">
        <f t="shared" si="755"/>
        <v/>
      </c>
      <c r="AZ1503" s="25" t="str">
        <f t="shared" si="756"/>
        <v/>
      </c>
      <c r="BA1503" s="25" t="str">
        <f t="shared" si="757"/>
        <v/>
      </c>
      <c r="BB1503" s="25" t="str">
        <f t="shared" si="758"/>
        <v/>
      </c>
      <c r="BC1503" s="25" t="str">
        <f t="shared" si="759"/>
        <v/>
      </c>
      <c r="BD1503" s="25" t="str">
        <f t="shared" si="760"/>
        <v/>
      </c>
      <c r="BE1503" s="25" t="str">
        <f t="shared" si="761"/>
        <v/>
      </c>
      <c r="BF1503" s="25" t="str">
        <f t="shared" si="762"/>
        <v/>
      </c>
      <c r="BG1503" s="25" t="str">
        <f t="shared" si="763"/>
        <v/>
      </c>
      <c r="BH1503" s="25" t="str">
        <f t="shared" si="764"/>
        <v/>
      </c>
      <c r="BI1503" s="25" t="str">
        <f t="shared" si="765"/>
        <v/>
      </c>
      <c r="BJ1503" s="25" t="str">
        <f t="shared" si="766"/>
        <v/>
      </c>
      <c r="BK1503" s="25" t="str">
        <f t="shared" si="767"/>
        <v/>
      </c>
      <c r="BL1503" s="25" t="str">
        <f t="shared" si="768"/>
        <v/>
      </c>
      <c r="BM1503" s="25" t="str">
        <f t="shared" si="769"/>
        <v/>
      </c>
      <c r="BN1503" s="25" t="str">
        <f t="shared" si="770"/>
        <v/>
      </c>
    </row>
    <row r="1504" spans="1:66" x14ac:dyDescent="0.25">
      <c r="A1504" s="20" t="str">
        <f>IF('S.D. Paste sheet'!A1504="","",'S.D. Paste sheet'!A1504)</f>
        <v/>
      </c>
      <c r="B1504" s="20" t="str">
        <f>IF('S.D. Paste sheet'!B1504="","",'S.D. Paste sheet'!B1504)</f>
        <v/>
      </c>
      <c r="C1504" s="20" t="str">
        <f>IF('S.D. Paste sheet'!C1504="","",'S.D. Paste sheet'!C1504)</f>
        <v/>
      </c>
      <c r="D1504" s="20" t="str">
        <f>IF('S.D. Paste sheet'!D1504="","",'S.D. Paste sheet'!D1504)</f>
        <v/>
      </c>
      <c r="E1504" s="20" t="str">
        <f>IF('S.D. Paste sheet'!E1504="","",UPPER('S.D. Paste sheet'!E1504))</f>
        <v/>
      </c>
      <c r="F1504" s="20" t="str">
        <f>IF('S.D. Paste sheet'!F1504="","",'S.D. Paste sheet'!F1504)</f>
        <v/>
      </c>
      <c r="G1504" s="20" t="str">
        <f>IF('S.D. Paste sheet'!G1504="","",UPPER('S.D. Paste sheet'!G1504))</f>
        <v/>
      </c>
      <c r="H1504" s="20" t="str">
        <f>IF('S.D. Paste sheet'!H1504="","",UPPER('S.D. Paste sheet'!H1504))</f>
        <v/>
      </c>
      <c r="I1504" s="20" t="str">
        <f>IF('S.D. Paste sheet'!I1504="","",'S.D. Paste sheet'!I1504)</f>
        <v/>
      </c>
      <c r="J1504" s="20" t="str">
        <f>IF('S.D. Paste sheet'!J1504="","",'S.D. Paste sheet'!J1504)</f>
        <v/>
      </c>
      <c r="K1504" s="20" t="str">
        <f>IF('S.D. Paste sheet'!K1504="","",'S.D. Paste sheet'!K1504)</f>
        <v/>
      </c>
      <c r="L1504" s="20" t="str">
        <f>IF('S.D. Paste sheet'!L1504="","",'S.D. Paste sheet'!L1504)</f>
        <v/>
      </c>
      <c r="M1504" s="20" t="str">
        <f>IF('S.D. Paste sheet'!M1504="","",'S.D. Paste sheet'!M1504)</f>
        <v/>
      </c>
      <c r="N1504" s="20" t="str">
        <f>IF('S.D. Paste sheet'!N1504="","",'S.D. Paste sheet'!N1504)</f>
        <v/>
      </c>
      <c r="O1504" s="20" t="str">
        <f>IF('S.D. Paste sheet'!O1504="","",'S.D. Paste sheet'!O1504)</f>
        <v/>
      </c>
      <c r="P1504" s="20" t="str">
        <f>IF('S.D. Paste sheet'!P1504="","",'S.D. Paste sheet'!P1504)</f>
        <v/>
      </c>
      <c r="Q1504" s="20" t="str">
        <f>IF('S.D. Paste sheet'!Q1504="","",'S.D. Paste sheet'!Q1504)</f>
        <v/>
      </c>
      <c r="R1504" s="20" t="str">
        <f>IF('S.D. Paste sheet'!R1504="","",'S.D. Paste sheet'!R1504)</f>
        <v/>
      </c>
      <c r="S1504" s="20" t="str">
        <f>IF('S.D. Paste sheet'!S1504="","",'S.D. Paste sheet'!S1504)</f>
        <v/>
      </c>
      <c r="T1504" s="20" t="str">
        <f>IF('S.D. Paste sheet'!T1504="","",'S.D. Paste sheet'!T1504)</f>
        <v/>
      </c>
      <c r="U1504" s="20" t="str">
        <f>IF('S.D. Paste sheet'!U1504="","",'S.D. Paste sheet'!U1504)</f>
        <v/>
      </c>
      <c r="V1504" s="20" t="str">
        <f>IF('S.D. Paste sheet'!V1504="","",'S.D. Paste sheet'!V1504)</f>
        <v/>
      </c>
      <c r="W1504" s="20" t="str">
        <f>IF('S.D. Paste sheet'!W1504="","",'S.D. Paste sheet'!W1504)</f>
        <v/>
      </c>
      <c r="X1504" s="20" t="str">
        <f>IF('S.D. Paste sheet'!X1504="","",'S.D. Paste sheet'!X1504)</f>
        <v/>
      </c>
      <c r="Y1504" s="20" t="str">
        <f>IF('S.D. Paste sheet'!Y1504="","",'S.D. Paste sheet'!Y1504)</f>
        <v/>
      </c>
      <c r="Z1504" s="20" t="str">
        <f>IF('S.D. Paste sheet'!Z1504="","",'S.D. Paste sheet'!Z1504)</f>
        <v/>
      </c>
      <c r="AA1504" s="20" t="str">
        <f>IF('S.D. Paste sheet'!AA1504="","",'S.D. Paste sheet'!AA1504)</f>
        <v/>
      </c>
      <c r="AB1504" s="20" t="str">
        <f>IF('S.D. Paste sheet'!AB1504="","",'S.D. Paste sheet'!AB1504)</f>
        <v/>
      </c>
      <c r="AC1504" s="20" t="str">
        <f>IF('S.D. Paste sheet'!AC1504="","",'S.D. Paste sheet'!AC1504)</f>
        <v/>
      </c>
      <c r="AD1504" s="20" t="str">
        <f>IF('S.D. Paste sheet'!AD1504="","",'S.D. Paste sheet'!AD1504)</f>
        <v/>
      </c>
      <c r="AE1504" s="28"/>
      <c r="AF1504" t="str">
        <f>IF(AK1504="","",IF(AK1504&gt;0,COUNT($AG$2:AG1504),""))</f>
        <v/>
      </c>
      <c r="AG1504" s="25" t="str">
        <f t="shared" si="739"/>
        <v/>
      </c>
      <c r="AH1504" s="25" t="str">
        <f t="shared" si="740"/>
        <v/>
      </c>
      <c r="AI1504" s="25" t="str">
        <f t="shared" si="741"/>
        <v/>
      </c>
      <c r="AJ1504" s="25" t="str">
        <f t="shared" si="742"/>
        <v/>
      </c>
      <c r="AK1504" s="25" t="str">
        <f t="shared" si="743"/>
        <v/>
      </c>
      <c r="AL1504" s="25" t="str">
        <f t="shared" si="744"/>
        <v/>
      </c>
      <c r="AM1504" s="25" t="str">
        <f t="shared" si="745"/>
        <v/>
      </c>
      <c r="AN1504" s="25" t="str">
        <f t="shared" si="746"/>
        <v/>
      </c>
      <c r="AO1504" s="25" t="str">
        <f t="shared" si="747"/>
        <v/>
      </c>
      <c r="AP1504" s="25" t="str">
        <f t="shared" si="748"/>
        <v/>
      </c>
      <c r="AQ1504" s="25" t="str">
        <f t="shared" si="749"/>
        <v/>
      </c>
      <c r="AR1504" s="25" t="str">
        <f t="shared" si="750"/>
        <v/>
      </c>
      <c r="AS1504" s="25" t="str">
        <f t="shared" si="751"/>
        <v/>
      </c>
      <c r="AT1504" s="25" t="str">
        <f t="shared" si="752"/>
        <v/>
      </c>
      <c r="AU1504" s="25" t="str">
        <f t="shared" si="753"/>
        <v/>
      </c>
      <c r="AV1504" s="25" t="str">
        <f t="shared" si="754"/>
        <v/>
      </c>
      <c r="AX1504" t="str">
        <f>IF(BC1504="","",IF(BC1504&gt;0,COUNT($AY$2:AY1504),""))</f>
        <v/>
      </c>
      <c r="AY1504" s="25" t="str">
        <f t="shared" si="755"/>
        <v/>
      </c>
      <c r="AZ1504" s="25" t="str">
        <f t="shared" si="756"/>
        <v/>
      </c>
      <c r="BA1504" s="25" t="str">
        <f t="shared" si="757"/>
        <v/>
      </c>
      <c r="BB1504" s="25" t="str">
        <f t="shared" si="758"/>
        <v/>
      </c>
      <c r="BC1504" s="25" t="str">
        <f t="shared" si="759"/>
        <v/>
      </c>
      <c r="BD1504" s="25" t="str">
        <f t="shared" si="760"/>
        <v/>
      </c>
      <c r="BE1504" s="25" t="str">
        <f t="shared" si="761"/>
        <v/>
      </c>
      <c r="BF1504" s="25" t="str">
        <f t="shared" si="762"/>
        <v/>
      </c>
      <c r="BG1504" s="25" t="str">
        <f t="shared" si="763"/>
        <v/>
      </c>
      <c r="BH1504" s="25" t="str">
        <f t="shared" si="764"/>
        <v/>
      </c>
      <c r="BI1504" s="25" t="str">
        <f t="shared" si="765"/>
        <v/>
      </c>
      <c r="BJ1504" s="25" t="str">
        <f t="shared" si="766"/>
        <v/>
      </c>
      <c r="BK1504" s="25" t="str">
        <f t="shared" si="767"/>
        <v/>
      </c>
      <c r="BL1504" s="25" t="str">
        <f t="shared" si="768"/>
        <v/>
      </c>
      <c r="BM1504" s="25" t="str">
        <f t="shared" si="769"/>
        <v/>
      </c>
      <c r="BN1504" s="25" t="str">
        <f t="shared" si="770"/>
        <v/>
      </c>
    </row>
    <row r="1505" spans="1:66" x14ac:dyDescent="0.25">
      <c r="A1505" s="20" t="str">
        <f>IF('S.D. Paste sheet'!A1505="","",'S.D. Paste sheet'!A1505)</f>
        <v/>
      </c>
      <c r="B1505" s="20" t="str">
        <f>IF('S.D. Paste sheet'!B1505="","",'S.D. Paste sheet'!B1505)</f>
        <v/>
      </c>
      <c r="C1505" s="20" t="str">
        <f>IF('S.D. Paste sheet'!C1505="","",'S.D. Paste sheet'!C1505)</f>
        <v/>
      </c>
      <c r="D1505" s="20" t="str">
        <f>IF('S.D. Paste sheet'!D1505="","",'S.D. Paste sheet'!D1505)</f>
        <v/>
      </c>
      <c r="E1505" s="20" t="str">
        <f>IF('S.D. Paste sheet'!E1505="","",UPPER('S.D. Paste sheet'!E1505))</f>
        <v/>
      </c>
      <c r="F1505" s="20" t="str">
        <f>IF('S.D. Paste sheet'!F1505="","",'S.D. Paste sheet'!F1505)</f>
        <v/>
      </c>
      <c r="G1505" s="20" t="str">
        <f>IF('S.D. Paste sheet'!G1505="","",UPPER('S.D. Paste sheet'!G1505))</f>
        <v/>
      </c>
      <c r="H1505" s="20" t="str">
        <f>IF('S.D. Paste sheet'!H1505="","",UPPER('S.D. Paste sheet'!H1505))</f>
        <v/>
      </c>
      <c r="I1505" s="20" t="str">
        <f>IF('S.D. Paste sheet'!I1505="","",'S.D. Paste sheet'!I1505)</f>
        <v/>
      </c>
      <c r="J1505" s="20" t="str">
        <f>IF('S.D. Paste sheet'!J1505="","",'S.D. Paste sheet'!J1505)</f>
        <v/>
      </c>
      <c r="K1505" s="20" t="str">
        <f>IF('S.D. Paste sheet'!K1505="","",'S.D. Paste sheet'!K1505)</f>
        <v/>
      </c>
      <c r="L1505" s="20" t="str">
        <f>IF('S.D. Paste sheet'!L1505="","",'S.D. Paste sheet'!L1505)</f>
        <v/>
      </c>
      <c r="M1505" s="20" t="str">
        <f>IF('S.D. Paste sheet'!M1505="","",'S.D. Paste sheet'!M1505)</f>
        <v/>
      </c>
      <c r="N1505" s="20" t="str">
        <f>IF('S.D. Paste sheet'!N1505="","",'S.D. Paste sheet'!N1505)</f>
        <v/>
      </c>
      <c r="O1505" s="20" t="str">
        <f>IF('S.D. Paste sheet'!O1505="","",'S.D. Paste sheet'!O1505)</f>
        <v/>
      </c>
      <c r="P1505" s="20" t="str">
        <f>IF('S.D. Paste sheet'!P1505="","",'S.D. Paste sheet'!P1505)</f>
        <v/>
      </c>
      <c r="Q1505" s="20" t="str">
        <f>IF('S.D. Paste sheet'!Q1505="","",'S.D. Paste sheet'!Q1505)</f>
        <v/>
      </c>
      <c r="R1505" s="20" t="str">
        <f>IF('S.D. Paste sheet'!R1505="","",'S.D. Paste sheet'!R1505)</f>
        <v/>
      </c>
      <c r="S1505" s="20" t="str">
        <f>IF('S.D. Paste sheet'!S1505="","",'S.D. Paste sheet'!S1505)</f>
        <v/>
      </c>
      <c r="T1505" s="20" t="str">
        <f>IF('S.D. Paste sheet'!T1505="","",'S.D. Paste sheet'!T1505)</f>
        <v/>
      </c>
      <c r="U1505" s="20" t="str">
        <f>IF('S.D. Paste sheet'!U1505="","",'S.D. Paste sheet'!U1505)</f>
        <v/>
      </c>
      <c r="V1505" s="20" t="str">
        <f>IF('S.D. Paste sheet'!V1505="","",'S.D. Paste sheet'!V1505)</f>
        <v/>
      </c>
      <c r="W1505" s="20" t="str">
        <f>IF('S.D. Paste sheet'!W1505="","",'S.D. Paste sheet'!W1505)</f>
        <v/>
      </c>
      <c r="X1505" s="20" t="str">
        <f>IF('S.D. Paste sheet'!X1505="","",'S.D. Paste sheet'!X1505)</f>
        <v/>
      </c>
      <c r="Y1505" s="20" t="str">
        <f>IF('S.D. Paste sheet'!Y1505="","",'S.D. Paste sheet'!Y1505)</f>
        <v/>
      </c>
      <c r="Z1505" s="20" t="str">
        <f>IF('S.D. Paste sheet'!Z1505="","",'S.D. Paste sheet'!Z1505)</f>
        <v/>
      </c>
      <c r="AA1505" s="20" t="str">
        <f>IF('S.D. Paste sheet'!AA1505="","",'S.D. Paste sheet'!AA1505)</f>
        <v/>
      </c>
      <c r="AB1505" s="20" t="str">
        <f>IF('S.D. Paste sheet'!AB1505="","",'S.D. Paste sheet'!AB1505)</f>
        <v/>
      </c>
      <c r="AC1505" s="20" t="str">
        <f>IF('S.D. Paste sheet'!AC1505="","",'S.D. Paste sheet'!AC1505)</f>
        <v/>
      </c>
      <c r="AD1505" s="20" t="str">
        <f>IF('S.D. Paste sheet'!AD1505="","",'S.D. Paste sheet'!AD1505)</f>
        <v/>
      </c>
      <c r="AE1505" s="28"/>
      <c r="AF1505" t="str">
        <f>IF(AK1505="","",IF(AK1505&gt;0,COUNT($AG$2:AG1505),""))</f>
        <v/>
      </c>
      <c r="AG1505" s="25" t="str">
        <f t="shared" si="739"/>
        <v/>
      </c>
      <c r="AH1505" s="25" t="str">
        <f t="shared" si="740"/>
        <v/>
      </c>
      <c r="AI1505" s="25" t="str">
        <f t="shared" si="741"/>
        <v/>
      </c>
      <c r="AJ1505" s="25" t="str">
        <f t="shared" si="742"/>
        <v/>
      </c>
      <c r="AK1505" s="25" t="str">
        <f t="shared" si="743"/>
        <v/>
      </c>
      <c r="AL1505" s="25" t="str">
        <f t="shared" si="744"/>
        <v/>
      </c>
      <c r="AM1505" s="25" t="str">
        <f t="shared" si="745"/>
        <v/>
      </c>
      <c r="AN1505" s="25" t="str">
        <f t="shared" si="746"/>
        <v/>
      </c>
      <c r="AO1505" s="25" t="str">
        <f t="shared" si="747"/>
        <v/>
      </c>
      <c r="AP1505" s="25" t="str">
        <f t="shared" si="748"/>
        <v/>
      </c>
      <c r="AQ1505" s="25" t="str">
        <f t="shared" si="749"/>
        <v/>
      </c>
      <c r="AR1505" s="25" t="str">
        <f t="shared" si="750"/>
        <v/>
      </c>
      <c r="AS1505" s="25" t="str">
        <f t="shared" si="751"/>
        <v/>
      </c>
      <c r="AT1505" s="25" t="str">
        <f t="shared" si="752"/>
        <v/>
      </c>
      <c r="AU1505" s="25" t="str">
        <f t="shared" si="753"/>
        <v/>
      </c>
      <c r="AV1505" s="25" t="str">
        <f t="shared" si="754"/>
        <v/>
      </c>
      <c r="AX1505" t="str">
        <f>IF(BC1505="","",IF(BC1505&gt;0,COUNT($AY$2:AY1505),""))</f>
        <v/>
      </c>
      <c r="AY1505" s="25" t="str">
        <f t="shared" si="755"/>
        <v/>
      </c>
      <c r="AZ1505" s="25" t="str">
        <f t="shared" si="756"/>
        <v/>
      </c>
      <c r="BA1505" s="25" t="str">
        <f t="shared" si="757"/>
        <v/>
      </c>
      <c r="BB1505" s="25" t="str">
        <f t="shared" si="758"/>
        <v/>
      </c>
      <c r="BC1505" s="25" t="str">
        <f t="shared" si="759"/>
        <v/>
      </c>
      <c r="BD1505" s="25" t="str">
        <f t="shared" si="760"/>
        <v/>
      </c>
      <c r="BE1505" s="25" t="str">
        <f t="shared" si="761"/>
        <v/>
      </c>
      <c r="BF1505" s="25" t="str">
        <f t="shared" si="762"/>
        <v/>
      </c>
      <c r="BG1505" s="25" t="str">
        <f t="shared" si="763"/>
        <v/>
      </c>
      <c r="BH1505" s="25" t="str">
        <f t="shared" si="764"/>
        <v/>
      </c>
      <c r="BI1505" s="25" t="str">
        <f t="shared" si="765"/>
        <v/>
      </c>
      <c r="BJ1505" s="25" t="str">
        <f t="shared" si="766"/>
        <v/>
      </c>
      <c r="BK1505" s="25" t="str">
        <f t="shared" si="767"/>
        <v/>
      </c>
      <c r="BL1505" s="25" t="str">
        <f t="shared" si="768"/>
        <v/>
      </c>
      <c r="BM1505" s="25" t="str">
        <f t="shared" si="769"/>
        <v/>
      </c>
      <c r="BN1505" s="25" t="str">
        <f t="shared" si="770"/>
        <v/>
      </c>
    </row>
    <row r="1506" spans="1:66" x14ac:dyDescent="0.25">
      <c r="A1506" s="20" t="str">
        <f>IF('S.D. Paste sheet'!A1506="","",'S.D. Paste sheet'!A1506)</f>
        <v/>
      </c>
      <c r="B1506" s="20" t="str">
        <f>IF('S.D. Paste sheet'!B1506="","",'S.D. Paste sheet'!B1506)</f>
        <v/>
      </c>
      <c r="C1506" s="20" t="str">
        <f>IF('S.D. Paste sheet'!C1506="","",'S.D. Paste sheet'!C1506)</f>
        <v/>
      </c>
      <c r="D1506" s="20" t="str">
        <f>IF('S.D. Paste sheet'!D1506="","",'S.D. Paste sheet'!D1506)</f>
        <v/>
      </c>
      <c r="E1506" s="20" t="str">
        <f>IF('S.D. Paste sheet'!E1506="","",UPPER('S.D. Paste sheet'!E1506))</f>
        <v/>
      </c>
      <c r="F1506" s="20" t="str">
        <f>IF('S.D. Paste sheet'!F1506="","",'S.D. Paste sheet'!F1506)</f>
        <v/>
      </c>
      <c r="G1506" s="20" t="str">
        <f>IF('S.D. Paste sheet'!G1506="","",UPPER('S.D. Paste sheet'!G1506))</f>
        <v/>
      </c>
      <c r="H1506" s="20" t="str">
        <f>IF('S.D. Paste sheet'!H1506="","",UPPER('S.D. Paste sheet'!H1506))</f>
        <v/>
      </c>
      <c r="I1506" s="20" t="str">
        <f>IF('S.D. Paste sheet'!I1506="","",'S.D. Paste sheet'!I1506)</f>
        <v/>
      </c>
      <c r="J1506" s="20" t="str">
        <f>IF('S.D. Paste sheet'!J1506="","",'S.D. Paste sheet'!J1506)</f>
        <v/>
      </c>
      <c r="K1506" s="20" t="str">
        <f>IF('S.D. Paste sheet'!K1506="","",'S.D. Paste sheet'!K1506)</f>
        <v/>
      </c>
      <c r="L1506" s="20" t="str">
        <f>IF('S.D. Paste sheet'!L1506="","",'S.D. Paste sheet'!L1506)</f>
        <v/>
      </c>
      <c r="M1506" s="20" t="str">
        <f>IF('S.D. Paste sheet'!M1506="","",'S.D. Paste sheet'!M1506)</f>
        <v/>
      </c>
      <c r="N1506" s="20" t="str">
        <f>IF('S.D. Paste sheet'!N1506="","",'S.D. Paste sheet'!N1506)</f>
        <v/>
      </c>
      <c r="O1506" s="20" t="str">
        <f>IF('S.D. Paste sheet'!O1506="","",'S.D. Paste sheet'!O1506)</f>
        <v/>
      </c>
      <c r="P1506" s="20" t="str">
        <f>IF('S.D. Paste sheet'!P1506="","",'S.D. Paste sheet'!P1506)</f>
        <v/>
      </c>
      <c r="Q1506" s="20" t="str">
        <f>IF('S.D. Paste sheet'!Q1506="","",'S.D. Paste sheet'!Q1506)</f>
        <v/>
      </c>
      <c r="R1506" s="20" t="str">
        <f>IF('S.D. Paste sheet'!R1506="","",'S.D. Paste sheet'!R1506)</f>
        <v/>
      </c>
      <c r="S1506" s="20" t="str">
        <f>IF('S.D. Paste sheet'!S1506="","",'S.D. Paste sheet'!S1506)</f>
        <v/>
      </c>
      <c r="T1506" s="20" t="str">
        <f>IF('S.D. Paste sheet'!T1506="","",'S.D. Paste sheet'!T1506)</f>
        <v/>
      </c>
      <c r="U1506" s="20" t="str">
        <f>IF('S.D. Paste sheet'!U1506="","",'S.D. Paste sheet'!U1506)</f>
        <v/>
      </c>
      <c r="V1506" s="20" t="str">
        <f>IF('S.D. Paste sheet'!V1506="","",'S.D. Paste sheet'!V1506)</f>
        <v/>
      </c>
      <c r="W1506" s="20" t="str">
        <f>IF('S.D. Paste sheet'!W1506="","",'S.D. Paste sheet'!W1506)</f>
        <v/>
      </c>
      <c r="X1506" s="20" t="str">
        <f>IF('S.D. Paste sheet'!X1506="","",'S.D. Paste sheet'!X1506)</f>
        <v/>
      </c>
      <c r="Y1506" s="20" t="str">
        <f>IF('S.D. Paste sheet'!Y1506="","",'S.D. Paste sheet'!Y1506)</f>
        <v/>
      </c>
      <c r="Z1506" s="20" t="str">
        <f>IF('S.D. Paste sheet'!Z1506="","",'S.D. Paste sheet'!Z1506)</f>
        <v/>
      </c>
      <c r="AA1506" s="20" t="str">
        <f>IF('S.D. Paste sheet'!AA1506="","",'S.D. Paste sheet'!AA1506)</f>
        <v/>
      </c>
      <c r="AB1506" s="20" t="str">
        <f>IF('S.D. Paste sheet'!AB1506="","",'S.D. Paste sheet'!AB1506)</f>
        <v/>
      </c>
      <c r="AC1506" s="20" t="str">
        <f>IF('S.D. Paste sheet'!AC1506="","",'S.D. Paste sheet'!AC1506)</f>
        <v/>
      </c>
      <c r="AD1506" s="20" t="str">
        <f>IF('S.D. Paste sheet'!AD1506="","",'S.D. Paste sheet'!AD1506)</f>
        <v/>
      </c>
      <c r="AE1506" s="28"/>
      <c r="AF1506" t="str">
        <f>IF(AK1506="","",IF(AK1506&gt;0,COUNT($AG$2:AG1506),""))</f>
        <v/>
      </c>
      <c r="AG1506" s="25" t="str">
        <f t="shared" si="739"/>
        <v/>
      </c>
      <c r="AH1506" s="25" t="str">
        <f t="shared" si="740"/>
        <v/>
      </c>
      <c r="AI1506" s="25" t="str">
        <f t="shared" si="741"/>
        <v/>
      </c>
      <c r="AJ1506" s="25" t="str">
        <f t="shared" si="742"/>
        <v/>
      </c>
      <c r="AK1506" s="25" t="str">
        <f t="shared" si="743"/>
        <v/>
      </c>
      <c r="AL1506" s="25" t="str">
        <f t="shared" si="744"/>
        <v/>
      </c>
      <c r="AM1506" s="25" t="str">
        <f t="shared" si="745"/>
        <v/>
      </c>
      <c r="AN1506" s="25" t="str">
        <f t="shared" si="746"/>
        <v/>
      </c>
      <c r="AO1506" s="25" t="str">
        <f t="shared" si="747"/>
        <v/>
      </c>
      <c r="AP1506" s="25" t="str">
        <f t="shared" si="748"/>
        <v/>
      </c>
      <c r="AQ1506" s="25" t="str">
        <f t="shared" si="749"/>
        <v/>
      </c>
      <c r="AR1506" s="25" t="str">
        <f t="shared" si="750"/>
        <v/>
      </c>
      <c r="AS1506" s="25" t="str">
        <f t="shared" si="751"/>
        <v/>
      </c>
      <c r="AT1506" s="25" t="str">
        <f t="shared" si="752"/>
        <v/>
      </c>
      <c r="AU1506" s="25" t="str">
        <f t="shared" si="753"/>
        <v/>
      </c>
      <c r="AV1506" s="25" t="str">
        <f t="shared" si="754"/>
        <v/>
      </c>
      <c r="AX1506" t="str">
        <f>IF(BC1506="","",IF(BC1506&gt;0,COUNT($AY$2:AY1506),""))</f>
        <v/>
      </c>
      <c r="AY1506" s="25" t="str">
        <f t="shared" si="755"/>
        <v/>
      </c>
      <c r="AZ1506" s="25" t="str">
        <f t="shared" si="756"/>
        <v/>
      </c>
      <c r="BA1506" s="25" t="str">
        <f t="shared" si="757"/>
        <v/>
      </c>
      <c r="BB1506" s="25" t="str">
        <f t="shared" si="758"/>
        <v/>
      </c>
      <c r="BC1506" s="25" t="str">
        <f t="shared" si="759"/>
        <v/>
      </c>
      <c r="BD1506" s="25" t="str">
        <f t="shared" si="760"/>
        <v/>
      </c>
      <c r="BE1506" s="25" t="str">
        <f t="shared" si="761"/>
        <v/>
      </c>
      <c r="BF1506" s="25" t="str">
        <f t="shared" si="762"/>
        <v/>
      </c>
      <c r="BG1506" s="25" t="str">
        <f t="shared" si="763"/>
        <v/>
      </c>
      <c r="BH1506" s="25" t="str">
        <f t="shared" si="764"/>
        <v/>
      </c>
      <c r="BI1506" s="25" t="str">
        <f t="shared" si="765"/>
        <v/>
      </c>
      <c r="BJ1506" s="25" t="str">
        <f t="shared" si="766"/>
        <v/>
      </c>
      <c r="BK1506" s="25" t="str">
        <f t="shared" si="767"/>
        <v/>
      </c>
      <c r="BL1506" s="25" t="str">
        <f t="shared" si="768"/>
        <v/>
      </c>
      <c r="BM1506" s="25" t="str">
        <f t="shared" si="769"/>
        <v/>
      </c>
      <c r="BN1506" s="25" t="str">
        <f t="shared" si="770"/>
        <v/>
      </c>
    </row>
    <row r="1507" spans="1:66" x14ac:dyDescent="0.25">
      <c r="A1507" s="20" t="str">
        <f>IF('S.D. Paste sheet'!A1507="","",'S.D. Paste sheet'!A1507)</f>
        <v/>
      </c>
      <c r="B1507" s="20" t="str">
        <f>IF('S.D. Paste sheet'!B1507="","",'S.D. Paste sheet'!B1507)</f>
        <v/>
      </c>
      <c r="C1507" s="20" t="str">
        <f>IF('S.D. Paste sheet'!C1507="","",'S.D. Paste sheet'!C1507)</f>
        <v/>
      </c>
      <c r="D1507" s="20" t="str">
        <f>IF('S.D. Paste sheet'!D1507="","",'S.D. Paste sheet'!D1507)</f>
        <v/>
      </c>
      <c r="E1507" s="20" t="str">
        <f>IF('S.D. Paste sheet'!E1507="","",UPPER('S.D. Paste sheet'!E1507))</f>
        <v/>
      </c>
      <c r="F1507" s="20" t="str">
        <f>IF('S.D. Paste sheet'!F1507="","",'S.D. Paste sheet'!F1507)</f>
        <v/>
      </c>
      <c r="G1507" s="20" t="str">
        <f>IF('S.D. Paste sheet'!G1507="","",UPPER('S.D. Paste sheet'!G1507))</f>
        <v/>
      </c>
      <c r="H1507" s="20" t="str">
        <f>IF('S.D. Paste sheet'!H1507="","",UPPER('S.D. Paste sheet'!H1507))</f>
        <v/>
      </c>
      <c r="I1507" s="20" t="str">
        <f>IF('S.D. Paste sheet'!I1507="","",'S.D. Paste sheet'!I1507)</f>
        <v/>
      </c>
      <c r="J1507" s="20" t="str">
        <f>IF('S.D. Paste sheet'!J1507="","",'S.D. Paste sheet'!J1507)</f>
        <v/>
      </c>
      <c r="K1507" s="20" t="str">
        <f>IF('S.D. Paste sheet'!K1507="","",'S.D. Paste sheet'!K1507)</f>
        <v/>
      </c>
      <c r="L1507" s="20" t="str">
        <f>IF('S.D. Paste sheet'!L1507="","",'S.D. Paste sheet'!L1507)</f>
        <v/>
      </c>
      <c r="M1507" s="20" t="str">
        <f>IF('S.D. Paste sheet'!M1507="","",'S.D. Paste sheet'!M1507)</f>
        <v/>
      </c>
      <c r="N1507" s="20" t="str">
        <f>IF('S.D. Paste sheet'!N1507="","",'S.D. Paste sheet'!N1507)</f>
        <v/>
      </c>
      <c r="O1507" s="20" t="str">
        <f>IF('S.D. Paste sheet'!O1507="","",'S.D. Paste sheet'!O1507)</f>
        <v/>
      </c>
      <c r="P1507" s="20" t="str">
        <f>IF('S.D. Paste sheet'!P1507="","",'S.D. Paste sheet'!P1507)</f>
        <v/>
      </c>
      <c r="Q1507" s="20" t="str">
        <f>IF('S.D. Paste sheet'!Q1507="","",'S.D. Paste sheet'!Q1507)</f>
        <v/>
      </c>
      <c r="R1507" s="20" t="str">
        <f>IF('S.D. Paste sheet'!R1507="","",'S.D. Paste sheet'!R1507)</f>
        <v/>
      </c>
      <c r="S1507" s="20" t="str">
        <f>IF('S.D. Paste sheet'!S1507="","",'S.D. Paste sheet'!S1507)</f>
        <v/>
      </c>
      <c r="T1507" s="20" t="str">
        <f>IF('S.D. Paste sheet'!T1507="","",'S.D. Paste sheet'!T1507)</f>
        <v/>
      </c>
      <c r="U1507" s="20" t="str">
        <f>IF('S.D. Paste sheet'!U1507="","",'S.D. Paste sheet'!U1507)</f>
        <v/>
      </c>
      <c r="V1507" s="20" t="str">
        <f>IF('S.D. Paste sheet'!V1507="","",'S.D. Paste sheet'!V1507)</f>
        <v/>
      </c>
      <c r="W1507" s="20" t="str">
        <f>IF('S.D. Paste sheet'!W1507="","",'S.D. Paste sheet'!W1507)</f>
        <v/>
      </c>
      <c r="X1507" s="20" t="str">
        <f>IF('S.D. Paste sheet'!X1507="","",'S.D. Paste sheet'!X1507)</f>
        <v/>
      </c>
      <c r="Y1507" s="20" t="str">
        <f>IF('S.D. Paste sheet'!Y1507="","",'S.D. Paste sheet'!Y1507)</f>
        <v/>
      </c>
      <c r="Z1507" s="20" t="str">
        <f>IF('S.D. Paste sheet'!Z1507="","",'S.D. Paste sheet'!Z1507)</f>
        <v/>
      </c>
      <c r="AA1507" s="20" t="str">
        <f>IF('S.D. Paste sheet'!AA1507="","",'S.D. Paste sheet'!AA1507)</f>
        <v/>
      </c>
      <c r="AB1507" s="20" t="str">
        <f>IF('S.D. Paste sheet'!AB1507="","",'S.D. Paste sheet'!AB1507)</f>
        <v/>
      </c>
      <c r="AC1507" s="20" t="str">
        <f>IF('S.D. Paste sheet'!AC1507="","",'S.D. Paste sheet'!AC1507)</f>
        <v/>
      </c>
      <c r="AD1507" s="20" t="str">
        <f>IF('S.D. Paste sheet'!AD1507="","",'S.D. Paste sheet'!AD1507)</f>
        <v/>
      </c>
      <c r="AE1507" s="28"/>
      <c r="AF1507" t="str">
        <f>IF(AK1507="","",IF(AK1507&gt;0,COUNT($AG$2:AG1507),""))</f>
        <v/>
      </c>
      <c r="AG1507" s="25" t="str">
        <f t="shared" si="739"/>
        <v/>
      </c>
      <c r="AH1507" s="25" t="str">
        <f t="shared" si="740"/>
        <v/>
      </c>
      <c r="AI1507" s="25" t="str">
        <f t="shared" si="741"/>
        <v/>
      </c>
      <c r="AJ1507" s="25" t="str">
        <f t="shared" si="742"/>
        <v/>
      </c>
      <c r="AK1507" s="25" t="str">
        <f t="shared" si="743"/>
        <v/>
      </c>
      <c r="AL1507" s="25" t="str">
        <f t="shared" si="744"/>
        <v/>
      </c>
      <c r="AM1507" s="25" t="str">
        <f t="shared" si="745"/>
        <v/>
      </c>
      <c r="AN1507" s="25" t="str">
        <f t="shared" si="746"/>
        <v/>
      </c>
      <c r="AO1507" s="25" t="str">
        <f t="shared" si="747"/>
        <v/>
      </c>
      <c r="AP1507" s="25" t="str">
        <f t="shared" si="748"/>
        <v/>
      </c>
      <c r="AQ1507" s="25" t="str">
        <f t="shared" si="749"/>
        <v/>
      </c>
      <c r="AR1507" s="25" t="str">
        <f t="shared" si="750"/>
        <v/>
      </c>
      <c r="AS1507" s="25" t="str">
        <f t="shared" si="751"/>
        <v/>
      </c>
      <c r="AT1507" s="25" t="str">
        <f t="shared" si="752"/>
        <v/>
      </c>
      <c r="AU1507" s="25" t="str">
        <f t="shared" si="753"/>
        <v/>
      </c>
      <c r="AV1507" s="25" t="str">
        <f t="shared" si="754"/>
        <v/>
      </c>
      <c r="AX1507" t="str">
        <f>IF(BC1507="","",IF(BC1507&gt;0,COUNT($AY$2:AY1507),""))</f>
        <v/>
      </c>
      <c r="AY1507" s="25" t="str">
        <f t="shared" si="755"/>
        <v/>
      </c>
      <c r="AZ1507" s="25" t="str">
        <f t="shared" si="756"/>
        <v/>
      </c>
      <c r="BA1507" s="25" t="str">
        <f t="shared" si="757"/>
        <v/>
      </c>
      <c r="BB1507" s="25" t="str">
        <f t="shared" si="758"/>
        <v/>
      </c>
      <c r="BC1507" s="25" t="str">
        <f t="shared" si="759"/>
        <v/>
      </c>
      <c r="BD1507" s="25" t="str">
        <f t="shared" si="760"/>
        <v/>
      </c>
      <c r="BE1507" s="25" t="str">
        <f t="shared" si="761"/>
        <v/>
      </c>
      <c r="BF1507" s="25" t="str">
        <f t="shared" si="762"/>
        <v/>
      </c>
      <c r="BG1507" s="25" t="str">
        <f t="shared" si="763"/>
        <v/>
      </c>
      <c r="BH1507" s="25" t="str">
        <f t="shared" si="764"/>
        <v/>
      </c>
      <c r="BI1507" s="25" t="str">
        <f t="shared" si="765"/>
        <v/>
      </c>
      <c r="BJ1507" s="25" t="str">
        <f t="shared" si="766"/>
        <v/>
      </c>
      <c r="BK1507" s="25" t="str">
        <f t="shared" si="767"/>
        <v/>
      </c>
      <c r="BL1507" s="25" t="str">
        <f t="shared" si="768"/>
        <v/>
      </c>
      <c r="BM1507" s="25" t="str">
        <f t="shared" si="769"/>
        <v/>
      </c>
      <c r="BN1507" s="25" t="str">
        <f t="shared" si="770"/>
        <v/>
      </c>
    </row>
    <row r="1508" spans="1:66" x14ac:dyDescent="0.25">
      <c r="A1508" s="20" t="str">
        <f>IF('S.D. Paste sheet'!A1508="","",'S.D. Paste sheet'!A1508)</f>
        <v/>
      </c>
      <c r="B1508" s="20" t="str">
        <f>IF('S.D. Paste sheet'!B1508="","",'S.D. Paste sheet'!B1508)</f>
        <v/>
      </c>
      <c r="C1508" s="20" t="str">
        <f>IF('S.D. Paste sheet'!C1508="","",'S.D. Paste sheet'!C1508)</f>
        <v/>
      </c>
      <c r="D1508" s="20" t="str">
        <f>IF('S.D. Paste sheet'!D1508="","",'S.D. Paste sheet'!D1508)</f>
        <v/>
      </c>
      <c r="E1508" s="20" t="str">
        <f>IF('S.D. Paste sheet'!E1508="","",UPPER('S.D. Paste sheet'!E1508))</f>
        <v/>
      </c>
      <c r="F1508" s="20" t="str">
        <f>IF('S.D. Paste sheet'!F1508="","",'S.D. Paste sheet'!F1508)</f>
        <v/>
      </c>
      <c r="G1508" s="20" t="str">
        <f>IF('S.D. Paste sheet'!G1508="","",UPPER('S.D. Paste sheet'!G1508))</f>
        <v/>
      </c>
      <c r="H1508" s="20" t="str">
        <f>IF('S.D. Paste sheet'!H1508="","",UPPER('S.D. Paste sheet'!H1508))</f>
        <v/>
      </c>
      <c r="I1508" s="20" t="str">
        <f>IF('S.D. Paste sheet'!I1508="","",'S.D. Paste sheet'!I1508)</f>
        <v/>
      </c>
      <c r="J1508" s="20" t="str">
        <f>IF('S.D. Paste sheet'!J1508="","",'S.D. Paste sheet'!J1508)</f>
        <v/>
      </c>
      <c r="K1508" s="20" t="str">
        <f>IF('S.D. Paste sheet'!K1508="","",'S.D. Paste sheet'!K1508)</f>
        <v/>
      </c>
      <c r="L1508" s="20" t="str">
        <f>IF('S.D. Paste sheet'!L1508="","",'S.D. Paste sheet'!L1508)</f>
        <v/>
      </c>
      <c r="M1508" s="20" t="str">
        <f>IF('S.D. Paste sheet'!M1508="","",'S.D. Paste sheet'!M1508)</f>
        <v/>
      </c>
      <c r="N1508" s="20" t="str">
        <f>IF('S.D. Paste sheet'!N1508="","",'S.D. Paste sheet'!N1508)</f>
        <v/>
      </c>
      <c r="O1508" s="20" t="str">
        <f>IF('S.D. Paste sheet'!O1508="","",'S.D. Paste sheet'!O1508)</f>
        <v/>
      </c>
      <c r="P1508" s="20" t="str">
        <f>IF('S.D. Paste sheet'!P1508="","",'S.D. Paste sheet'!P1508)</f>
        <v/>
      </c>
      <c r="Q1508" s="20" t="str">
        <f>IF('S.D. Paste sheet'!Q1508="","",'S.D. Paste sheet'!Q1508)</f>
        <v/>
      </c>
      <c r="R1508" s="20" t="str">
        <f>IF('S.D. Paste sheet'!R1508="","",'S.D. Paste sheet'!R1508)</f>
        <v/>
      </c>
      <c r="S1508" s="20" t="str">
        <f>IF('S.D. Paste sheet'!S1508="","",'S.D. Paste sheet'!S1508)</f>
        <v/>
      </c>
      <c r="T1508" s="20" t="str">
        <f>IF('S.D. Paste sheet'!T1508="","",'S.D. Paste sheet'!T1508)</f>
        <v/>
      </c>
      <c r="U1508" s="20" t="str">
        <f>IF('S.D. Paste sheet'!U1508="","",'S.D. Paste sheet'!U1508)</f>
        <v/>
      </c>
      <c r="V1508" s="20" t="str">
        <f>IF('S.D. Paste sheet'!V1508="","",'S.D. Paste sheet'!V1508)</f>
        <v/>
      </c>
      <c r="W1508" s="20" t="str">
        <f>IF('S.D. Paste sheet'!W1508="","",'S.D. Paste sheet'!W1508)</f>
        <v/>
      </c>
      <c r="X1508" s="20" t="str">
        <f>IF('S.D. Paste sheet'!X1508="","",'S.D. Paste sheet'!X1508)</f>
        <v/>
      </c>
      <c r="Y1508" s="20" t="str">
        <f>IF('S.D. Paste sheet'!Y1508="","",'S.D. Paste sheet'!Y1508)</f>
        <v/>
      </c>
      <c r="Z1508" s="20" t="str">
        <f>IF('S.D. Paste sheet'!Z1508="","",'S.D. Paste sheet'!Z1508)</f>
        <v/>
      </c>
      <c r="AA1508" s="20" t="str">
        <f>IF('S.D. Paste sheet'!AA1508="","",'S.D. Paste sheet'!AA1508)</f>
        <v/>
      </c>
      <c r="AB1508" s="20" t="str">
        <f>IF('S.D. Paste sheet'!AB1508="","",'S.D. Paste sheet'!AB1508)</f>
        <v/>
      </c>
      <c r="AC1508" s="20" t="str">
        <f>IF('S.D. Paste sheet'!AC1508="","",'S.D. Paste sheet'!AC1508)</f>
        <v/>
      </c>
      <c r="AD1508" s="20" t="str">
        <f>IF('S.D. Paste sheet'!AD1508="","",'S.D. Paste sheet'!AD1508)</f>
        <v/>
      </c>
      <c r="AE1508" s="28"/>
      <c r="AF1508" t="str">
        <f>IF(AK1508="","",IF(AK1508&gt;0,COUNT($AG$2:AG1508),""))</f>
        <v/>
      </c>
      <c r="AG1508" s="25" t="str">
        <f t="shared" si="739"/>
        <v/>
      </c>
      <c r="AH1508" s="25" t="str">
        <f t="shared" si="740"/>
        <v/>
      </c>
      <c r="AI1508" s="25" t="str">
        <f t="shared" si="741"/>
        <v/>
      </c>
      <c r="AJ1508" s="25" t="str">
        <f t="shared" si="742"/>
        <v/>
      </c>
      <c r="AK1508" s="25" t="str">
        <f t="shared" si="743"/>
        <v/>
      </c>
      <c r="AL1508" s="25" t="str">
        <f t="shared" si="744"/>
        <v/>
      </c>
      <c r="AM1508" s="25" t="str">
        <f t="shared" si="745"/>
        <v/>
      </c>
      <c r="AN1508" s="25" t="str">
        <f t="shared" si="746"/>
        <v/>
      </c>
      <c r="AO1508" s="25" t="str">
        <f t="shared" si="747"/>
        <v/>
      </c>
      <c r="AP1508" s="25" t="str">
        <f t="shared" si="748"/>
        <v/>
      </c>
      <c r="AQ1508" s="25" t="str">
        <f t="shared" si="749"/>
        <v/>
      </c>
      <c r="AR1508" s="25" t="str">
        <f t="shared" si="750"/>
        <v/>
      </c>
      <c r="AS1508" s="25" t="str">
        <f t="shared" si="751"/>
        <v/>
      </c>
      <c r="AT1508" s="25" t="str">
        <f t="shared" si="752"/>
        <v/>
      </c>
      <c r="AU1508" s="25" t="str">
        <f t="shared" si="753"/>
        <v/>
      </c>
      <c r="AV1508" s="25" t="str">
        <f t="shared" si="754"/>
        <v/>
      </c>
      <c r="AX1508" t="str">
        <f>IF(BC1508="","",IF(BC1508&gt;0,COUNT($AY$2:AY1508),""))</f>
        <v/>
      </c>
      <c r="AY1508" s="25" t="str">
        <f t="shared" si="755"/>
        <v/>
      </c>
      <c r="AZ1508" s="25" t="str">
        <f t="shared" si="756"/>
        <v/>
      </c>
      <c r="BA1508" s="25" t="str">
        <f t="shared" si="757"/>
        <v/>
      </c>
      <c r="BB1508" s="25" t="str">
        <f t="shared" si="758"/>
        <v/>
      </c>
      <c r="BC1508" s="25" t="str">
        <f t="shared" si="759"/>
        <v/>
      </c>
      <c r="BD1508" s="25" t="str">
        <f t="shared" si="760"/>
        <v/>
      </c>
      <c r="BE1508" s="25" t="str">
        <f t="shared" si="761"/>
        <v/>
      </c>
      <c r="BF1508" s="25" t="str">
        <f t="shared" si="762"/>
        <v/>
      </c>
      <c r="BG1508" s="25" t="str">
        <f t="shared" si="763"/>
        <v/>
      </c>
      <c r="BH1508" s="25" t="str">
        <f t="shared" si="764"/>
        <v/>
      </c>
      <c r="BI1508" s="25" t="str">
        <f t="shared" si="765"/>
        <v/>
      </c>
      <c r="BJ1508" s="25" t="str">
        <f t="shared" si="766"/>
        <v/>
      </c>
      <c r="BK1508" s="25" t="str">
        <f t="shared" si="767"/>
        <v/>
      </c>
      <c r="BL1508" s="25" t="str">
        <f t="shared" si="768"/>
        <v/>
      </c>
      <c r="BM1508" s="25" t="str">
        <f t="shared" si="769"/>
        <v/>
      </c>
      <c r="BN1508" s="25" t="str">
        <f t="shared" si="770"/>
        <v/>
      </c>
    </row>
    <row r="1509" spans="1:66" x14ac:dyDescent="0.25">
      <c r="A1509" s="20" t="str">
        <f>IF('S.D. Paste sheet'!A1509="","",'S.D. Paste sheet'!A1509)</f>
        <v/>
      </c>
      <c r="B1509" s="20" t="str">
        <f>IF('S.D. Paste sheet'!B1509="","",'S.D. Paste sheet'!B1509)</f>
        <v/>
      </c>
      <c r="C1509" s="20" t="str">
        <f>IF('S.D. Paste sheet'!C1509="","",'S.D. Paste sheet'!C1509)</f>
        <v/>
      </c>
      <c r="D1509" s="20" t="str">
        <f>IF('S.D. Paste sheet'!D1509="","",'S.D. Paste sheet'!D1509)</f>
        <v/>
      </c>
      <c r="E1509" s="20" t="str">
        <f>IF('S.D. Paste sheet'!E1509="","",UPPER('S.D. Paste sheet'!E1509))</f>
        <v/>
      </c>
      <c r="F1509" s="20" t="str">
        <f>IF('S.D. Paste sheet'!F1509="","",'S.D. Paste sheet'!F1509)</f>
        <v/>
      </c>
      <c r="G1509" s="20" t="str">
        <f>IF('S.D. Paste sheet'!G1509="","",UPPER('S.D. Paste sheet'!G1509))</f>
        <v/>
      </c>
      <c r="H1509" s="20" t="str">
        <f>IF('S.D. Paste sheet'!H1509="","",UPPER('S.D. Paste sheet'!H1509))</f>
        <v/>
      </c>
      <c r="I1509" s="20" t="str">
        <f>IF('S.D. Paste sheet'!I1509="","",'S.D. Paste sheet'!I1509)</f>
        <v/>
      </c>
      <c r="J1509" s="20" t="str">
        <f>IF('S.D. Paste sheet'!J1509="","",'S.D. Paste sheet'!J1509)</f>
        <v/>
      </c>
      <c r="K1509" s="20" t="str">
        <f>IF('S.D. Paste sheet'!K1509="","",'S.D. Paste sheet'!K1509)</f>
        <v/>
      </c>
      <c r="L1509" s="20" t="str">
        <f>IF('S.D. Paste sheet'!L1509="","",'S.D. Paste sheet'!L1509)</f>
        <v/>
      </c>
      <c r="M1509" s="20" t="str">
        <f>IF('S.D. Paste sheet'!M1509="","",'S.D. Paste sheet'!M1509)</f>
        <v/>
      </c>
      <c r="N1509" s="20" t="str">
        <f>IF('S.D. Paste sheet'!N1509="","",'S.D. Paste sheet'!N1509)</f>
        <v/>
      </c>
      <c r="O1509" s="20" t="str">
        <f>IF('S.D. Paste sheet'!O1509="","",'S.D. Paste sheet'!O1509)</f>
        <v/>
      </c>
      <c r="P1509" s="20" t="str">
        <f>IF('S.D. Paste sheet'!P1509="","",'S.D. Paste sheet'!P1509)</f>
        <v/>
      </c>
      <c r="Q1509" s="20" t="str">
        <f>IF('S.D. Paste sheet'!Q1509="","",'S.D. Paste sheet'!Q1509)</f>
        <v/>
      </c>
      <c r="R1509" s="20" t="str">
        <f>IF('S.D. Paste sheet'!R1509="","",'S.D. Paste sheet'!R1509)</f>
        <v/>
      </c>
      <c r="S1509" s="20" t="str">
        <f>IF('S.D. Paste sheet'!S1509="","",'S.D. Paste sheet'!S1509)</f>
        <v/>
      </c>
      <c r="T1509" s="20" t="str">
        <f>IF('S.D. Paste sheet'!T1509="","",'S.D. Paste sheet'!T1509)</f>
        <v/>
      </c>
      <c r="U1509" s="20" t="str">
        <f>IF('S.D. Paste sheet'!U1509="","",'S.D. Paste sheet'!U1509)</f>
        <v/>
      </c>
      <c r="V1509" s="20" t="str">
        <f>IF('S.D. Paste sheet'!V1509="","",'S.D. Paste sheet'!V1509)</f>
        <v/>
      </c>
      <c r="W1509" s="20" t="str">
        <f>IF('S.D. Paste sheet'!W1509="","",'S.D. Paste sheet'!W1509)</f>
        <v/>
      </c>
      <c r="X1509" s="20" t="str">
        <f>IF('S.D. Paste sheet'!X1509="","",'S.D. Paste sheet'!X1509)</f>
        <v/>
      </c>
      <c r="Y1509" s="20" t="str">
        <f>IF('S.D. Paste sheet'!Y1509="","",'S.D. Paste sheet'!Y1509)</f>
        <v/>
      </c>
      <c r="Z1509" s="20" t="str">
        <f>IF('S.D. Paste sheet'!Z1509="","",'S.D. Paste sheet'!Z1509)</f>
        <v/>
      </c>
      <c r="AA1509" s="20" t="str">
        <f>IF('S.D. Paste sheet'!AA1509="","",'S.D. Paste sheet'!AA1509)</f>
        <v/>
      </c>
      <c r="AB1509" s="20" t="str">
        <f>IF('S.D. Paste sheet'!AB1509="","",'S.D. Paste sheet'!AB1509)</f>
        <v/>
      </c>
      <c r="AC1509" s="20" t="str">
        <f>IF('S.D. Paste sheet'!AC1509="","",'S.D. Paste sheet'!AC1509)</f>
        <v/>
      </c>
      <c r="AD1509" s="20" t="str">
        <f>IF('S.D. Paste sheet'!AD1509="","",'S.D. Paste sheet'!AD1509)</f>
        <v/>
      </c>
      <c r="AE1509" s="28"/>
      <c r="AF1509" t="str">
        <f>IF(AK1509="","",IF(AK1509&gt;0,COUNT($AG$2:AG1509),""))</f>
        <v/>
      </c>
      <c r="AG1509" s="25" t="str">
        <f t="shared" si="739"/>
        <v/>
      </c>
      <c r="AH1509" s="25" t="str">
        <f t="shared" si="740"/>
        <v/>
      </c>
      <c r="AI1509" s="25" t="str">
        <f t="shared" si="741"/>
        <v/>
      </c>
      <c r="AJ1509" s="25" t="str">
        <f t="shared" si="742"/>
        <v/>
      </c>
      <c r="AK1509" s="25" t="str">
        <f t="shared" si="743"/>
        <v/>
      </c>
      <c r="AL1509" s="25" t="str">
        <f t="shared" si="744"/>
        <v/>
      </c>
      <c r="AM1509" s="25" t="str">
        <f t="shared" si="745"/>
        <v/>
      </c>
      <c r="AN1509" s="25" t="str">
        <f t="shared" si="746"/>
        <v/>
      </c>
      <c r="AO1509" s="25" t="str">
        <f t="shared" si="747"/>
        <v/>
      </c>
      <c r="AP1509" s="25" t="str">
        <f t="shared" si="748"/>
        <v/>
      </c>
      <c r="AQ1509" s="25" t="str">
        <f t="shared" si="749"/>
        <v/>
      </c>
      <c r="AR1509" s="25" t="str">
        <f t="shared" si="750"/>
        <v/>
      </c>
      <c r="AS1509" s="25" t="str">
        <f t="shared" si="751"/>
        <v/>
      </c>
      <c r="AT1509" s="25" t="str">
        <f t="shared" si="752"/>
        <v/>
      </c>
      <c r="AU1509" s="25" t="str">
        <f t="shared" si="753"/>
        <v/>
      </c>
      <c r="AV1509" s="25" t="str">
        <f t="shared" si="754"/>
        <v/>
      </c>
      <c r="AX1509" t="str">
        <f>IF(BC1509="","",IF(BC1509&gt;0,COUNT($AY$2:AY1509),""))</f>
        <v/>
      </c>
      <c r="AY1509" s="25" t="str">
        <f t="shared" si="755"/>
        <v/>
      </c>
      <c r="AZ1509" s="25" t="str">
        <f t="shared" si="756"/>
        <v/>
      </c>
      <c r="BA1509" s="25" t="str">
        <f t="shared" si="757"/>
        <v/>
      </c>
      <c r="BB1509" s="25" t="str">
        <f t="shared" si="758"/>
        <v/>
      </c>
      <c r="BC1509" s="25" t="str">
        <f t="shared" si="759"/>
        <v/>
      </c>
      <c r="BD1509" s="25" t="str">
        <f t="shared" si="760"/>
        <v/>
      </c>
      <c r="BE1509" s="25" t="str">
        <f t="shared" si="761"/>
        <v/>
      </c>
      <c r="BF1509" s="25" t="str">
        <f t="shared" si="762"/>
        <v/>
      </c>
      <c r="BG1509" s="25" t="str">
        <f t="shared" si="763"/>
        <v/>
      </c>
      <c r="BH1509" s="25" t="str">
        <f t="shared" si="764"/>
        <v/>
      </c>
      <c r="BI1509" s="25" t="str">
        <f t="shared" si="765"/>
        <v/>
      </c>
      <c r="BJ1509" s="25" t="str">
        <f t="shared" si="766"/>
        <v/>
      </c>
      <c r="BK1509" s="25" t="str">
        <f t="shared" si="767"/>
        <v/>
      </c>
      <c r="BL1509" s="25" t="str">
        <f t="shared" si="768"/>
        <v/>
      </c>
      <c r="BM1509" s="25" t="str">
        <f t="shared" si="769"/>
        <v/>
      </c>
      <c r="BN1509" s="25" t="str">
        <f t="shared" si="770"/>
        <v/>
      </c>
    </row>
    <row r="1510" spans="1:66" x14ac:dyDescent="0.25">
      <c r="A1510" s="20" t="str">
        <f>IF('S.D. Paste sheet'!A1510="","",'S.D. Paste sheet'!A1510)</f>
        <v/>
      </c>
      <c r="B1510" s="20" t="str">
        <f>IF('S.D. Paste sheet'!B1510="","",'S.D. Paste sheet'!B1510)</f>
        <v/>
      </c>
      <c r="C1510" s="20" t="str">
        <f>IF('S.D. Paste sheet'!C1510="","",'S.D. Paste sheet'!C1510)</f>
        <v/>
      </c>
      <c r="D1510" s="20" t="str">
        <f>IF('S.D. Paste sheet'!D1510="","",'S.D. Paste sheet'!D1510)</f>
        <v/>
      </c>
      <c r="E1510" s="20" t="str">
        <f>IF('S.D. Paste sheet'!E1510="","",UPPER('S.D. Paste sheet'!E1510))</f>
        <v/>
      </c>
      <c r="F1510" s="20" t="str">
        <f>IF('S.D. Paste sheet'!F1510="","",'S.D. Paste sheet'!F1510)</f>
        <v/>
      </c>
      <c r="G1510" s="20" t="str">
        <f>IF('S.D. Paste sheet'!G1510="","",UPPER('S.D. Paste sheet'!G1510))</f>
        <v/>
      </c>
      <c r="H1510" s="20" t="str">
        <f>IF('S.D. Paste sheet'!H1510="","",UPPER('S.D. Paste sheet'!H1510))</f>
        <v/>
      </c>
      <c r="I1510" s="20" t="str">
        <f>IF('S.D. Paste sheet'!I1510="","",'S.D. Paste sheet'!I1510)</f>
        <v/>
      </c>
      <c r="J1510" s="20" t="str">
        <f>IF('S.D. Paste sheet'!J1510="","",'S.D. Paste sheet'!J1510)</f>
        <v/>
      </c>
      <c r="K1510" s="20" t="str">
        <f>IF('S.D. Paste sheet'!K1510="","",'S.D. Paste sheet'!K1510)</f>
        <v/>
      </c>
      <c r="L1510" s="20" t="str">
        <f>IF('S.D. Paste sheet'!L1510="","",'S.D. Paste sheet'!L1510)</f>
        <v/>
      </c>
      <c r="M1510" s="20" t="str">
        <f>IF('S.D. Paste sheet'!M1510="","",'S.D. Paste sheet'!M1510)</f>
        <v/>
      </c>
      <c r="N1510" s="20" t="str">
        <f>IF('S.D. Paste sheet'!N1510="","",'S.D. Paste sheet'!N1510)</f>
        <v/>
      </c>
      <c r="O1510" s="20" t="str">
        <f>IF('S.D. Paste sheet'!O1510="","",'S.D. Paste sheet'!O1510)</f>
        <v/>
      </c>
      <c r="P1510" s="20" t="str">
        <f>IF('S.D. Paste sheet'!P1510="","",'S.D. Paste sheet'!P1510)</f>
        <v/>
      </c>
      <c r="Q1510" s="20" t="str">
        <f>IF('S.D. Paste sheet'!Q1510="","",'S.D. Paste sheet'!Q1510)</f>
        <v/>
      </c>
      <c r="R1510" s="20" t="str">
        <f>IF('S.D. Paste sheet'!R1510="","",'S.D. Paste sheet'!R1510)</f>
        <v/>
      </c>
      <c r="S1510" s="20" t="str">
        <f>IF('S.D. Paste sheet'!S1510="","",'S.D. Paste sheet'!S1510)</f>
        <v/>
      </c>
      <c r="T1510" s="20" t="str">
        <f>IF('S.D. Paste sheet'!T1510="","",'S.D. Paste sheet'!T1510)</f>
        <v/>
      </c>
      <c r="U1510" s="20" t="str">
        <f>IF('S.D. Paste sheet'!U1510="","",'S.D. Paste sheet'!U1510)</f>
        <v/>
      </c>
      <c r="V1510" s="20" t="str">
        <f>IF('S.D. Paste sheet'!V1510="","",'S.D. Paste sheet'!V1510)</f>
        <v/>
      </c>
      <c r="W1510" s="20" t="str">
        <f>IF('S.D. Paste sheet'!W1510="","",'S.D. Paste sheet'!W1510)</f>
        <v/>
      </c>
      <c r="X1510" s="20" t="str">
        <f>IF('S.D. Paste sheet'!X1510="","",'S.D. Paste sheet'!X1510)</f>
        <v/>
      </c>
      <c r="Y1510" s="20" t="str">
        <f>IF('S.D. Paste sheet'!Y1510="","",'S.D. Paste sheet'!Y1510)</f>
        <v/>
      </c>
      <c r="Z1510" s="20" t="str">
        <f>IF('S.D. Paste sheet'!Z1510="","",'S.D. Paste sheet'!Z1510)</f>
        <v/>
      </c>
      <c r="AA1510" s="20" t="str">
        <f>IF('S.D. Paste sheet'!AA1510="","",'S.D. Paste sheet'!AA1510)</f>
        <v/>
      </c>
      <c r="AB1510" s="20" t="str">
        <f>IF('S.D. Paste sheet'!AB1510="","",'S.D. Paste sheet'!AB1510)</f>
        <v/>
      </c>
      <c r="AC1510" s="20" t="str">
        <f>IF('S.D. Paste sheet'!AC1510="","",'S.D. Paste sheet'!AC1510)</f>
        <v/>
      </c>
      <c r="AD1510" s="20" t="str">
        <f>IF('S.D. Paste sheet'!AD1510="","",'S.D. Paste sheet'!AD1510)</f>
        <v/>
      </c>
      <c r="AE1510" s="28"/>
      <c r="AF1510" t="str">
        <f>IF(AK1510="","",IF(AK1510&gt;0,COUNT($AG$2:AG1510),""))</f>
        <v/>
      </c>
      <c r="AG1510" s="25" t="str">
        <f t="shared" si="739"/>
        <v/>
      </c>
      <c r="AH1510" s="25" t="str">
        <f t="shared" si="740"/>
        <v/>
      </c>
      <c r="AI1510" s="25" t="str">
        <f t="shared" si="741"/>
        <v/>
      </c>
      <c r="AJ1510" s="25" t="str">
        <f t="shared" si="742"/>
        <v/>
      </c>
      <c r="AK1510" s="25" t="str">
        <f t="shared" si="743"/>
        <v/>
      </c>
      <c r="AL1510" s="25" t="str">
        <f t="shared" si="744"/>
        <v/>
      </c>
      <c r="AM1510" s="25" t="str">
        <f t="shared" si="745"/>
        <v/>
      </c>
      <c r="AN1510" s="25" t="str">
        <f t="shared" si="746"/>
        <v/>
      </c>
      <c r="AO1510" s="25" t="str">
        <f t="shared" si="747"/>
        <v/>
      </c>
      <c r="AP1510" s="25" t="str">
        <f t="shared" si="748"/>
        <v/>
      </c>
      <c r="AQ1510" s="25" t="str">
        <f t="shared" si="749"/>
        <v/>
      </c>
      <c r="AR1510" s="25" t="str">
        <f t="shared" si="750"/>
        <v/>
      </c>
      <c r="AS1510" s="25" t="str">
        <f t="shared" si="751"/>
        <v/>
      </c>
      <c r="AT1510" s="25" t="str">
        <f t="shared" si="752"/>
        <v/>
      </c>
      <c r="AU1510" s="25" t="str">
        <f t="shared" si="753"/>
        <v/>
      </c>
      <c r="AV1510" s="25" t="str">
        <f t="shared" si="754"/>
        <v/>
      </c>
      <c r="AX1510" t="str">
        <f>IF(BC1510="","",IF(BC1510&gt;0,COUNT($AY$2:AY1510),""))</f>
        <v/>
      </c>
      <c r="AY1510" s="25" t="str">
        <f t="shared" si="755"/>
        <v/>
      </c>
      <c r="AZ1510" s="25" t="str">
        <f t="shared" si="756"/>
        <v/>
      </c>
      <c r="BA1510" s="25" t="str">
        <f t="shared" si="757"/>
        <v/>
      </c>
      <c r="BB1510" s="25" t="str">
        <f t="shared" si="758"/>
        <v/>
      </c>
      <c r="BC1510" s="25" t="str">
        <f t="shared" si="759"/>
        <v/>
      </c>
      <c r="BD1510" s="25" t="str">
        <f t="shared" si="760"/>
        <v/>
      </c>
      <c r="BE1510" s="25" t="str">
        <f t="shared" si="761"/>
        <v/>
      </c>
      <c r="BF1510" s="25" t="str">
        <f t="shared" si="762"/>
        <v/>
      </c>
      <c r="BG1510" s="25" t="str">
        <f t="shared" si="763"/>
        <v/>
      </c>
      <c r="BH1510" s="25" t="str">
        <f t="shared" si="764"/>
        <v/>
      </c>
      <c r="BI1510" s="25" t="str">
        <f t="shared" si="765"/>
        <v/>
      </c>
      <c r="BJ1510" s="25" t="str">
        <f t="shared" si="766"/>
        <v/>
      </c>
      <c r="BK1510" s="25" t="str">
        <f t="shared" si="767"/>
        <v/>
      </c>
      <c r="BL1510" s="25" t="str">
        <f t="shared" si="768"/>
        <v/>
      </c>
      <c r="BM1510" s="25" t="str">
        <f t="shared" si="769"/>
        <v/>
      </c>
      <c r="BN1510" s="25" t="str">
        <f t="shared" si="770"/>
        <v/>
      </c>
    </row>
    <row r="1511" spans="1:66" x14ac:dyDescent="0.25">
      <c r="A1511" s="20" t="str">
        <f>IF('S.D. Paste sheet'!A1511="","",'S.D. Paste sheet'!A1511)</f>
        <v/>
      </c>
      <c r="B1511" s="20" t="str">
        <f>IF('S.D. Paste sheet'!B1511="","",'S.D. Paste sheet'!B1511)</f>
        <v/>
      </c>
      <c r="C1511" s="20" t="str">
        <f>IF('S.D. Paste sheet'!C1511="","",'S.D. Paste sheet'!C1511)</f>
        <v/>
      </c>
      <c r="D1511" s="20" t="str">
        <f>IF('S.D. Paste sheet'!D1511="","",'S.D. Paste sheet'!D1511)</f>
        <v/>
      </c>
      <c r="E1511" s="20" t="str">
        <f>IF('S.D. Paste sheet'!E1511="","",UPPER('S.D. Paste sheet'!E1511))</f>
        <v/>
      </c>
      <c r="F1511" s="20" t="str">
        <f>IF('S.D. Paste sheet'!F1511="","",'S.D. Paste sheet'!F1511)</f>
        <v/>
      </c>
      <c r="G1511" s="20" t="str">
        <f>IF('S.D. Paste sheet'!G1511="","",UPPER('S.D. Paste sheet'!G1511))</f>
        <v/>
      </c>
      <c r="H1511" s="20" t="str">
        <f>IF('S.D. Paste sheet'!H1511="","",UPPER('S.D. Paste sheet'!H1511))</f>
        <v/>
      </c>
      <c r="I1511" s="20" t="str">
        <f>IF('S.D. Paste sheet'!I1511="","",'S.D. Paste sheet'!I1511)</f>
        <v/>
      </c>
      <c r="J1511" s="20" t="str">
        <f>IF('S.D. Paste sheet'!J1511="","",'S.D. Paste sheet'!J1511)</f>
        <v/>
      </c>
      <c r="K1511" s="20" t="str">
        <f>IF('S.D. Paste sheet'!K1511="","",'S.D. Paste sheet'!K1511)</f>
        <v/>
      </c>
      <c r="L1511" s="20" t="str">
        <f>IF('S.D. Paste sheet'!L1511="","",'S.D. Paste sheet'!L1511)</f>
        <v/>
      </c>
      <c r="M1511" s="20" t="str">
        <f>IF('S.D. Paste sheet'!M1511="","",'S.D. Paste sheet'!M1511)</f>
        <v/>
      </c>
      <c r="N1511" s="20" t="str">
        <f>IF('S.D. Paste sheet'!N1511="","",'S.D. Paste sheet'!N1511)</f>
        <v/>
      </c>
      <c r="O1511" s="20" t="str">
        <f>IF('S.D. Paste sheet'!O1511="","",'S.D. Paste sheet'!O1511)</f>
        <v/>
      </c>
      <c r="P1511" s="20" t="str">
        <f>IF('S.D. Paste sheet'!P1511="","",'S.D. Paste sheet'!P1511)</f>
        <v/>
      </c>
      <c r="Q1511" s="20" t="str">
        <f>IF('S.D. Paste sheet'!Q1511="","",'S.D. Paste sheet'!Q1511)</f>
        <v/>
      </c>
      <c r="R1511" s="20" t="str">
        <f>IF('S.D. Paste sheet'!R1511="","",'S.D. Paste sheet'!R1511)</f>
        <v/>
      </c>
      <c r="S1511" s="20" t="str">
        <f>IF('S.D. Paste sheet'!S1511="","",'S.D. Paste sheet'!S1511)</f>
        <v/>
      </c>
      <c r="T1511" s="20" t="str">
        <f>IF('S.D. Paste sheet'!T1511="","",'S.D. Paste sheet'!T1511)</f>
        <v/>
      </c>
      <c r="U1511" s="20" t="str">
        <f>IF('S.D. Paste sheet'!U1511="","",'S.D. Paste sheet'!U1511)</f>
        <v/>
      </c>
      <c r="V1511" s="20" t="str">
        <f>IF('S.D. Paste sheet'!V1511="","",'S.D. Paste sheet'!V1511)</f>
        <v/>
      </c>
      <c r="W1511" s="20" t="str">
        <f>IF('S.D. Paste sheet'!W1511="","",'S.D. Paste sheet'!W1511)</f>
        <v/>
      </c>
      <c r="X1511" s="20" t="str">
        <f>IF('S.D. Paste sheet'!X1511="","",'S.D. Paste sheet'!X1511)</f>
        <v/>
      </c>
      <c r="Y1511" s="20" t="str">
        <f>IF('S.D. Paste sheet'!Y1511="","",'S.D. Paste sheet'!Y1511)</f>
        <v/>
      </c>
      <c r="Z1511" s="20" t="str">
        <f>IF('S.D. Paste sheet'!Z1511="","",'S.D. Paste sheet'!Z1511)</f>
        <v/>
      </c>
      <c r="AA1511" s="20" t="str">
        <f>IF('S.D. Paste sheet'!AA1511="","",'S.D. Paste sheet'!AA1511)</f>
        <v/>
      </c>
      <c r="AB1511" s="20" t="str">
        <f>IF('S.D. Paste sheet'!AB1511="","",'S.D. Paste sheet'!AB1511)</f>
        <v/>
      </c>
      <c r="AC1511" s="20" t="str">
        <f>IF('S.D. Paste sheet'!AC1511="","",'S.D. Paste sheet'!AC1511)</f>
        <v/>
      </c>
      <c r="AD1511" s="20" t="str">
        <f>IF('S.D. Paste sheet'!AD1511="","",'S.D. Paste sheet'!AD1511)</f>
        <v/>
      </c>
      <c r="AE1511" s="28"/>
      <c r="AF1511" t="str">
        <f>IF(AK1511="","",IF(AK1511&gt;0,COUNT($AG$2:AG1511),""))</f>
        <v/>
      </c>
      <c r="AG1511" s="25" t="str">
        <f t="shared" si="739"/>
        <v/>
      </c>
      <c r="AH1511" s="25" t="str">
        <f t="shared" si="740"/>
        <v/>
      </c>
      <c r="AI1511" s="25" t="str">
        <f t="shared" si="741"/>
        <v/>
      </c>
      <c r="AJ1511" s="25" t="str">
        <f t="shared" si="742"/>
        <v/>
      </c>
      <c r="AK1511" s="25" t="str">
        <f t="shared" si="743"/>
        <v/>
      </c>
      <c r="AL1511" s="25" t="str">
        <f t="shared" si="744"/>
        <v/>
      </c>
      <c r="AM1511" s="25" t="str">
        <f t="shared" si="745"/>
        <v/>
      </c>
      <c r="AN1511" s="25" t="str">
        <f t="shared" si="746"/>
        <v/>
      </c>
      <c r="AO1511" s="25" t="str">
        <f t="shared" si="747"/>
        <v/>
      </c>
      <c r="AP1511" s="25" t="str">
        <f t="shared" si="748"/>
        <v/>
      </c>
      <c r="AQ1511" s="25" t="str">
        <f t="shared" si="749"/>
        <v/>
      </c>
      <c r="AR1511" s="25" t="str">
        <f t="shared" si="750"/>
        <v/>
      </c>
      <c r="AS1511" s="25" t="str">
        <f t="shared" si="751"/>
        <v/>
      </c>
      <c r="AT1511" s="25" t="str">
        <f t="shared" si="752"/>
        <v/>
      </c>
      <c r="AU1511" s="25" t="str">
        <f t="shared" si="753"/>
        <v/>
      </c>
      <c r="AV1511" s="25" t="str">
        <f t="shared" si="754"/>
        <v/>
      </c>
      <c r="AX1511" t="str">
        <f>IF(BC1511="","",IF(BC1511&gt;0,COUNT($AY$2:AY1511),""))</f>
        <v/>
      </c>
      <c r="AY1511" s="25" t="str">
        <f t="shared" si="755"/>
        <v/>
      </c>
      <c r="AZ1511" s="25" t="str">
        <f t="shared" si="756"/>
        <v/>
      </c>
      <c r="BA1511" s="25" t="str">
        <f t="shared" si="757"/>
        <v/>
      </c>
      <c r="BB1511" s="25" t="str">
        <f t="shared" si="758"/>
        <v/>
      </c>
      <c r="BC1511" s="25" t="str">
        <f t="shared" si="759"/>
        <v/>
      </c>
      <c r="BD1511" s="25" t="str">
        <f t="shared" si="760"/>
        <v/>
      </c>
      <c r="BE1511" s="25" t="str">
        <f t="shared" si="761"/>
        <v/>
      </c>
      <c r="BF1511" s="25" t="str">
        <f t="shared" si="762"/>
        <v/>
      </c>
      <c r="BG1511" s="25" t="str">
        <f t="shared" si="763"/>
        <v/>
      </c>
      <c r="BH1511" s="25" t="str">
        <f t="shared" si="764"/>
        <v/>
      </c>
      <c r="BI1511" s="25" t="str">
        <f t="shared" si="765"/>
        <v/>
      </c>
      <c r="BJ1511" s="25" t="str">
        <f t="shared" si="766"/>
        <v/>
      </c>
      <c r="BK1511" s="25" t="str">
        <f t="shared" si="767"/>
        <v/>
      </c>
      <c r="BL1511" s="25" t="str">
        <f t="shared" si="768"/>
        <v/>
      </c>
      <c r="BM1511" s="25" t="str">
        <f t="shared" si="769"/>
        <v/>
      </c>
      <c r="BN1511" s="25" t="str">
        <f t="shared" si="770"/>
        <v/>
      </c>
    </row>
    <row r="1512" spans="1:66" x14ac:dyDescent="0.25">
      <c r="A1512" s="20" t="str">
        <f>IF('S.D. Paste sheet'!A1512="","",'S.D. Paste sheet'!A1512)</f>
        <v/>
      </c>
      <c r="B1512" s="20" t="str">
        <f>IF('S.D. Paste sheet'!B1512="","",'S.D. Paste sheet'!B1512)</f>
        <v/>
      </c>
      <c r="C1512" s="20" t="str">
        <f>IF('S.D. Paste sheet'!C1512="","",'S.D. Paste sheet'!C1512)</f>
        <v/>
      </c>
      <c r="D1512" s="20" t="str">
        <f>IF('S.D. Paste sheet'!D1512="","",'S.D. Paste sheet'!D1512)</f>
        <v/>
      </c>
      <c r="E1512" s="20" t="str">
        <f>IF('S.D. Paste sheet'!E1512="","",UPPER('S.D. Paste sheet'!E1512))</f>
        <v/>
      </c>
      <c r="F1512" s="20" t="str">
        <f>IF('S.D. Paste sheet'!F1512="","",'S.D. Paste sheet'!F1512)</f>
        <v/>
      </c>
      <c r="G1512" s="20" t="str">
        <f>IF('S.D. Paste sheet'!G1512="","",UPPER('S.D. Paste sheet'!G1512))</f>
        <v/>
      </c>
      <c r="H1512" s="20" t="str">
        <f>IF('S.D. Paste sheet'!H1512="","",UPPER('S.D. Paste sheet'!H1512))</f>
        <v/>
      </c>
      <c r="I1512" s="20" t="str">
        <f>IF('S.D. Paste sheet'!I1512="","",'S.D. Paste sheet'!I1512)</f>
        <v/>
      </c>
      <c r="J1512" s="20" t="str">
        <f>IF('S.D. Paste sheet'!J1512="","",'S.D. Paste sheet'!J1512)</f>
        <v/>
      </c>
      <c r="K1512" s="20" t="str">
        <f>IF('S.D. Paste sheet'!K1512="","",'S.D. Paste sheet'!K1512)</f>
        <v/>
      </c>
      <c r="L1512" s="20" t="str">
        <f>IF('S.D. Paste sheet'!L1512="","",'S.D. Paste sheet'!L1512)</f>
        <v/>
      </c>
      <c r="M1512" s="20" t="str">
        <f>IF('S.D. Paste sheet'!M1512="","",'S.D. Paste sheet'!M1512)</f>
        <v/>
      </c>
      <c r="N1512" s="20" t="str">
        <f>IF('S.D. Paste sheet'!N1512="","",'S.D. Paste sheet'!N1512)</f>
        <v/>
      </c>
      <c r="O1512" s="20" t="str">
        <f>IF('S.D. Paste sheet'!O1512="","",'S.D. Paste sheet'!O1512)</f>
        <v/>
      </c>
      <c r="P1512" s="20" t="str">
        <f>IF('S.D. Paste sheet'!P1512="","",'S.D. Paste sheet'!P1512)</f>
        <v/>
      </c>
      <c r="Q1512" s="20" t="str">
        <f>IF('S.D. Paste sheet'!Q1512="","",'S.D. Paste sheet'!Q1512)</f>
        <v/>
      </c>
      <c r="R1512" s="20" t="str">
        <f>IF('S.D. Paste sheet'!R1512="","",'S.D. Paste sheet'!R1512)</f>
        <v/>
      </c>
      <c r="S1512" s="20" t="str">
        <f>IF('S.D. Paste sheet'!S1512="","",'S.D. Paste sheet'!S1512)</f>
        <v/>
      </c>
      <c r="T1512" s="20" t="str">
        <f>IF('S.D. Paste sheet'!T1512="","",'S.D. Paste sheet'!T1512)</f>
        <v/>
      </c>
      <c r="U1512" s="20" t="str">
        <f>IF('S.D. Paste sheet'!U1512="","",'S.D. Paste sheet'!U1512)</f>
        <v/>
      </c>
      <c r="V1512" s="20" t="str">
        <f>IF('S.D. Paste sheet'!V1512="","",'S.D. Paste sheet'!V1512)</f>
        <v/>
      </c>
      <c r="W1512" s="20" t="str">
        <f>IF('S.D. Paste sheet'!W1512="","",'S.D. Paste sheet'!W1512)</f>
        <v/>
      </c>
      <c r="X1512" s="20" t="str">
        <f>IF('S.D. Paste sheet'!X1512="","",'S.D. Paste sheet'!X1512)</f>
        <v/>
      </c>
      <c r="Y1512" s="20" t="str">
        <f>IF('S.D. Paste sheet'!Y1512="","",'S.D. Paste sheet'!Y1512)</f>
        <v/>
      </c>
      <c r="Z1512" s="20" t="str">
        <f>IF('S.D. Paste sheet'!Z1512="","",'S.D. Paste sheet'!Z1512)</f>
        <v/>
      </c>
      <c r="AA1512" s="20" t="str">
        <f>IF('S.D. Paste sheet'!AA1512="","",'S.D. Paste sheet'!AA1512)</f>
        <v/>
      </c>
      <c r="AB1512" s="20" t="str">
        <f>IF('S.D. Paste sheet'!AB1512="","",'S.D. Paste sheet'!AB1512)</f>
        <v/>
      </c>
      <c r="AC1512" s="20" t="str">
        <f>IF('S.D. Paste sheet'!AC1512="","",'S.D. Paste sheet'!AC1512)</f>
        <v/>
      </c>
      <c r="AD1512" s="20" t="str">
        <f>IF('S.D. Paste sheet'!AD1512="","",'S.D. Paste sheet'!AD1512)</f>
        <v/>
      </c>
      <c r="AE1512" s="28"/>
      <c r="AF1512" t="str">
        <f>IF(AK1512="","",IF(AK1512&gt;0,COUNT($AG$2:AG1512),""))</f>
        <v/>
      </c>
      <c r="AG1512" s="25" t="str">
        <f t="shared" si="739"/>
        <v/>
      </c>
      <c r="AH1512" s="25" t="str">
        <f t="shared" si="740"/>
        <v/>
      </c>
      <c r="AI1512" s="25" t="str">
        <f t="shared" si="741"/>
        <v/>
      </c>
      <c r="AJ1512" s="25" t="str">
        <f t="shared" si="742"/>
        <v/>
      </c>
      <c r="AK1512" s="25" t="str">
        <f t="shared" si="743"/>
        <v/>
      </c>
      <c r="AL1512" s="25" t="str">
        <f t="shared" si="744"/>
        <v/>
      </c>
      <c r="AM1512" s="25" t="str">
        <f t="shared" si="745"/>
        <v/>
      </c>
      <c r="AN1512" s="25" t="str">
        <f t="shared" si="746"/>
        <v/>
      </c>
      <c r="AO1512" s="25" t="str">
        <f t="shared" si="747"/>
        <v/>
      </c>
      <c r="AP1512" s="25" t="str">
        <f t="shared" si="748"/>
        <v/>
      </c>
      <c r="AQ1512" s="25" t="str">
        <f t="shared" si="749"/>
        <v/>
      </c>
      <c r="AR1512" s="25" t="str">
        <f t="shared" si="750"/>
        <v/>
      </c>
      <c r="AS1512" s="25" t="str">
        <f t="shared" si="751"/>
        <v/>
      </c>
      <c r="AT1512" s="25" t="str">
        <f t="shared" si="752"/>
        <v/>
      </c>
      <c r="AU1512" s="25" t="str">
        <f t="shared" si="753"/>
        <v/>
      </c>
      <c r="AV1512" s="25" t="str">
        <f t="shared" si="754"/>
        <v/>
      </c>
      <c r="AX1512" t="str">
        <f>IF(BC1512="","",IF(BC1512&gt;0,COUNT($AY$2:AY1512),""))</f>
        <v/>
      </c>
      <c r="AY1512" s="25" t="str">
        <f t="shared" si="755"/>
        <v/>
      </c>
      <c r="AZ1512" s="25" t="str">
        <f t="shared" si="756"/>
        <v/>
      </c>
      <c r="BA1512" s="25" t="str">
        <f t="shared" si="757"/>
        <v/>
      </c>
      <c r="BB1512" s="25" t="str">
        <f t="shared" si="758"/>
        <v/>
      </c>
      <c r="BC1512" s="25" t="str">
        <f t="shared" si="759"/>
        <v/>
      </c>
      <c r="BD1512" s="25" t="str">
        <f t="shared" si="760"/>
        <v/>
      </c>
      <c r="BE1512" s="25" t="str">
        <f t="shared" si="761"/>
        <v/>
      </c>
      <c r="BF1512" s="25" t="str">
        <f t="shared" si="762"/>
        <v/>
      </c>
      <c r="BG1512" s="25" t="str">
        <f t="shared" si="763"/>
        <v/>
      </c>
      <c r="BH1512" s="25" t="str">
        <f t="shared" si="764"/>
        <v/>
      </c>
      <c r="BI1512" s="25" t="str">
        <f t="shared" si="765"/>
        <v/>
      </c>
      <c r="BJ1512" s="25" t="str">
        <f t="shared" si="766"/>
        <v/>
      </c>
      <c r="BK1512" s="25" t="str">
        <f t="shared" si="767"/>
        <v/>
      </c>
      <c r="BL1512" s="25" t="str">
        <f t="shared" si="768"/>
        <v/>
      </c>
      <c r="BM1512" s="25" t="str">
        <f t="shared" si="769"/>
        <v/>
      </c>
      <c r="BN1512" s="25" t="str">
        <f t="shared" si="770"/>
        <v/>
      </c>
    </row>
    <row r="1513" spans="1:66" x14ac:dyDescent="0.25">
      <c r="A1513" s="20" t="str">
        <f>IF('S.D. Paste sheet'!A1513="","",'S.D. Paste sheet'!A1513)</f>
        <v/>
      </c>
      <c r="B1513" s="20" t="str">
        <f>IF('S.D. Paste sheet'!B1513="","",'S.D. Paste sheet'!B1513)</f>
        <v/>
      </c>
      <c r="C1513" s="20" t="str">
        <f>IF('S.D. Paste sheet'!C1513="","",'S.D. Paste sheet'!C1513)</f>
        <v/>
      </c>
      <c r="D1513" s="20" t="str">
        <f>IF('S.D. Paste sheet'!D1513="","",'S.D. Paste sheet'!D1513)</f>
        <v/>
      </c>
      <c r="E1513" s="20" t="str">
        <f>IF('S.D. Paste sheet'!E1513="","",UPPER('S.D. Paste sheet'!E1513))</f>
        <v/>
      </c>
      <c r="F1513" s="20" t="str">
        <f>IF('S.D. Paste sheet'!F1513="","",'S.D. Paste sheet'!F1513)</f>
        <v/>
      </c>
      <c r="G1513" s="20" t="str">
        <f>IF('S.D. Paste sheet'!G1513="","",UPPER('S.D. Paste sheet'!G1513))</f>
        <v/>
      </c>
      <c r="H1513" s="20" t="str">
        <f>IF('S.D. Paste sheet'!H1513="","",UPPER('S.D. Paste sheet'!H1513))</f>
        <v/>
      </c>
      <c r="I1513" s="20" t="str">
        <f>IF('S.D. Paste sheet'!I1513="","",'S.D. Paste sheet'!I1513)</f>
        <v/>
      </c>
      <c r="J1513" s="20" t="str">
        <f>IF('S.D. Paste sheet'!J1513="","",'S.D. Paste sheet'!J1513)</f>
        <v/>
      </c>
      <c r="K1513" s="20" t="str">
        <f>IF('S.D. Paste sheet'!K1513="","",'S.D. Paste sheet'!K1513)</f>
        <v/>
      </c>
      <c r="L1513" s="20" t="str">
        <f>IF('S.D. Paste sheet'!L1513="","",'S.D. Paste sheet'!L1513)</f>
        <v/>
      </c>
      <c r="M1513" s="20" t="str">
        <f>IF('S.D. Paste sheet'!M1513="","",'S.D. Paste sheet'!M1513)</f>
        <v/>
      </c>
      <c r="N1513" s="20" t="str">
        <f>IF('S.D. Paste sheet'!N1513="","",'S.D. Paste sheet'!N1513)</f>
        <v/>
      </c>
      <c r="O1513" s="20" t="str">
        <f>IF('S.D. Paste sheet'!O1513="","",'S.D. Paste sheet'!O1513)</f>
        <v/>
      </c>
      <c r="P1513" s="20" t="str">
        <f>IF('S.D. Paste sheet'!P1513="","",'S.D. Paste sheet'!P1513)</f>
        <v/>
      </c>
      <c r="Q1513" s="20" t="str">
        <f>IF('S.D. Paste sheet'!Q1513="","",'S.D. Paste sheet'!Q1513)</f>
        <v/>
      </c>
      <c r="R1513" s="20" t="str">
        <f>IF('S.D. Paste sheet'!R1513="","",'S.D. Paste sheet'!R1513)</f>
        <v/>
      </c>
      <c r="S1513" s="20" t="str">
        <f>IF('S.D. Paste sheet'!S1513="","",'S.D. Paste sheet'!S1513)</f>
        <v/>
      </c>
      <c r="T1513" s="20" t="str">
        <f>IF('S.D. Paste sheet'!T1513="","",'S.D. Paste sheet'!T1513)</f>
        <v/>
      </c>
      <c r="U1513" s="20" t="str">
        <f>IF('S.D. Paste sheet'!U1513="","",'S.D. Paste sheet'!U1513)</f>
        <v/>
      </c>
      <c r="V1513" s="20" t="str">
        <f>IF('S.D. Paste sheet'!V1513="","",'S.D. Paste sheet'!V1513)</f>
        <v/>
      </c>
      <c r="W1513" s="20" t="str">
        <f>IF('S.D. Paste sheet'!W1513="","",'S.D. Paste sheet'!W1513)</f>
        <v/>
      </c>
      <c r="X1513" s="20" t="str">
        <f>IF('S.D. Paste sheet'!X1513="","",'S.D. Paste sheet'!X1513)</f>
        <v/>
      </c>
      <c r="Y1513" s="20" t="str">
        <f>IF('S.D. Paste sheet'!Y1513="","",'S.D. Paste sheet'!Y1513)</f>
        <v/>
      </c>
      <c r="Z1513" s="20" t="str">
        <f>IF('S.D. Paste sheet'!Z1513="","",'S.D. Paste sheet'!Z1513)</f>
        <v/>
      </c>
      <c r="AA1513" s="20" t="str">
        <f>IF('S.D. Paste sheet'!AA1513="","",'S.D. Paste sheet'!AA1513)</f>
        <v/>
      </c>
      <c r="AB1513" s="20" t="str">
        <f>IF('S.D. Paste sheet'!AB1513="","",'S.D. Paste sheet'!AB1513)</f>
        <v/>
      </c>
      <c r="AC1513" s="20" t="str">
        <f>IF('S.D. Paste sheet'!AC1513="","",'S.D. Paste sheet'!AC1513)</f>
        <v/>
      </c>
      <c r="AD1513" s="20" t="str">
        <f>IF('S.D. Paste sheet'!AD1513="","",'S.D. Paste sheet'!AD1513)</f>
        <v/>
      </c>
      <c r="AE1513" s="28"/>
      <c r="AF1513" t="str">
        <f>IF(AK1513="","",IF(AK1513&gt;0,COUNT($AG$2:AG1513),""))</f>
        <v/>
      </c>
      <c r="AG1513" s="25" t="str">
        <f t="shared" si="739"/>
        <v/>
      </c>
      <c r="AH1513" s="25" t="str">
        <f t="shared" si="740"/>
        <v/>
      </c>
      <c r="AI1513" s="25" t="str">
        <f t="shared" si="741"/>
        <v/>
      </c>
      <c r="AJ1513" s="25" t="str">
        <f t="shared" si="742"/>
        <v/>
      </c>
      <c r="AK1513" s="25" t="str">
        <f t="shared" si="743"/>
        <v/>
      </c>
      <c r="AL1513" s="25" t="str">
        <f t="shared" si="744"/>
        <v/>
      </c>
      <c r="AM1513" s="25" t="str">
        <f t="shared" si="745"/>
        <v/>
      </c>
      <c r="AN1513" s="25" t="str">
        <f t="shared" si="746"/>
        <v/>
      </c>
      <c r="AO1513" s="25" t="str">
        <f t="shared" si="747"/>
        <v/>
      </c>
      <c r="AP1513" s="25" t="str">
        <f t="shared" si="748"/>
        <v/>
      </c>
      <c r="AQ1513" s="25" t="str">
        <f t="shared" si="749"/>
        <v/>
      </c>
      <c r="AR1513" s="25" t="str">
        <f t="shared" si="750"/>
        <v/>
      </c>
      <c r="AS1513" s="25" t="str">
        <f t="shared" si="751"/>
        <v/>
      </c>
      <c r="AT1513" s="25" t="str">
        <f t="shared" si="752"/>
        <v/>
      </c>
      <c r="AU1513" s="25" t="str">
        <f t="shared" si="753"/>
        <v/>
      </c>
      <c r="AV1513" s="25" t="str">
        <f t="shared" si="754"/>
        <v/>
      </c>
      <c r="AX1513" t="str">
        <f>IF(BC1513="","",IF(BC1513&gt;0,COUNT($AY$2:AY1513),""))</f>
        <v/>
      </c>
      <c r="AY1513" s="25" t="str">
        <f t="shared" si="755"/>
        <v/>
      </c>
      <c r="AZ1513" s="25" t="str">
        <f t="shared" si="756"/>
        <v/>
      </c>
      <c r="BA1513" s="25" t="str">
        <f t="shared" si="757"/>
        <v/>
      </c>
      <c r="BB1513" s="25" t="str">
        <f t="shared" si="758"/>
        <v/>
      </c>
      <c r="BC1513" s="25" t="str">
        <f t="shared" si="759"/>
        <v/>
      </c>
      <c r="BD1513" s="25" t="str">
        <f t="shared" si="760"/>
        <v/>
      </c>
      <c r="BE1513" s="25" t="str">
        <f t="shared" si="761"/>
        <v/>
      </c>
      <c r="BF1513" s="25" t="str">
        <f t="shared" si="762"/>
        <v/>
      </c>
      <c r="BG1513" s="25" t="str">
        <f t="shared" si="763"/>
        <v/>
      </c>
      <c r="BH1513" s="25" t="str">
        <f t="shared" si="764"/>
        <v/>
      </c>
      <c r="BI1513" s="25" t="str">
        <f t="shared" si="765"/>
        <v/>
      </c>
      <c r="BJ1513" s="25" t="str">
        <f t="shared" si="766"/>
        <v/>
      </c>
      <c r="BK1513" s="25" t="str">
        <f t="shared" si="767"/>
        <v/>
      </c>
      <c r="BL1513" s="25" t="str">
        <f t="shared" si="768"/>
        <v/>
      </c>
      <c r="BM1513" s="25" t="str">
        <f t="shared" si="769"/>
        <v/>
      </c>
      <c r="BN1513" s="25" t="str">
        <f t="shared" si="770"/>
        <v/>
      </c>
    </row>
    <row r="1514" spans="1:66" x14ac:dyDescent="0.25">
      <c r="A1514" s="20" t="str">
        <f>IF('S.D. Paste sheet'!A1514="","",'S.D. Paste sheet'!A1514)</f>
        <v/>
      </c>
      <c r="B1514" s="20" t="str">
        <f>IF('S.D. Paste sheet'!B1514="","",'S.D. Paste sheet'!B1514)</f>
        <v/>
      </c>
      <c r="C1514" s="20" t="str">
        <f>IF('S.D. Paste sheet'!C1514="","",'S.D. Paste sheet'!C1514)</f>
        <v/>
      </c>
      <c r="D1514" s="20" t="str">
        <f>IF('S.D. Paste sheet'!D1514="","",'S.D. Paste sheet'!D1514)</f>
        <v/>
      </c>
      <c r="E1514" s="20" t="str">
        <f>IF('S.D. Paste sheet'!E1514="","",UPPER('S.D. Paste sheet'!E1514))</f>
        <v/>
      </c>
      <c r="F1514" s="20" t="str">
        <f>IF('S.D. Paste sheet'!F1514="","",'S.D. Paste sheet'!F1514)</f>
        <v/>
      </c>
      <c r="G1514" s="20" t="str">
        <f>IF('S.D. Paste sheet'!G1514="","",UPPER('S.D. Paste sheet'!G1514))</f>
        <v/>
      </c>
      <c r="H1514" s="20" t="str">
        <f>IF('S.D. Paste sheet'!H1514="","",UPPER('S.D. Paste sheet'!H1514))</f>
        <v/>
      </c>
      <c r="I1514" s="20" t="str">
        <f>IF('S.D. Paste sheet'!I1514="","",'S.D. Paste sheet'!I1514)</f>
        <v/>
      </c>
      <c r="J1514" s="20" t="str">
        <f>IF('S.D. Paste sheet'!J1514="","",'S.D. Paste sheet'!J1514)</f>
        <v/>
      </c>
      <c r="K1514" s="20" t="str">
        <f>IF('S.D. Paste sheet'!K1514="","",'S.D. Paste sheet'!K1514)</f>
        <v/>
      </c>
      <c r="L1514" s="20" t="str">
        <f>IF('S.D. Paste sheet'!L1514="","",'S.D. Paste sheet'!L1514)</f>
        <v/>
      </c>
      <c r="M1514" s="20" t="str">
        <f>IF('S.D. Paste sheet'!M1514="","",'S.D. Paste sheet'!M1514)</f>
        <v/>
      </c>
      <c r="N1514" s="20" t="str">
        <f>IF('S.D. Paste sheet'!N1514="","",'S.D. Paste sheet'!N1514)</f>
        <v/>
      </c>
      <c r="O1514" s="20" t="str">
        <f>IF('S.D. Paste sheet'!O1514="","",'S.D. Paste sheet'!O1514)</f>
        <v/>
      </c>
      <c r="P1514" s="20" t="str">
        <f>IF('S.D. Paste sheet'!P1514="","",'S.D. Paste sheet'!P1514)</f>
        <v/>
      </c>
      <c r="Q1514" s="20" t="str">
        <f>IF('S.D. Paste sheet'!Q1514="","",'S.D. Paste sheet'!Q1514)</f>
        <v/>
      </c>
      <c r="R1514" s="20" t="str">
        <f>IF('S.D. Paste sheet'!R1514="","",'S.D. Paste sheet'!R1514)</f>
        <v/>
      </c>
      <c r="S1514" s="20" t="str">
        <f>IF('S.D. Paste sheet'!S1514="","",'S.D. Paste sheet'!S1514)</f>
        <v/>
      </c>
      <c r="T1514" s="20" t="str">
        <f>IF('S.D. Paste sheet'!T1514="","",'S.D. Paste sheet'!T1514)</f>
        <v/>
      </c>
      <c r="U1514" s="20" t="str">
        <f>IF('S.D. Paste sheet'!U1514="","",'S.D. Paste sheet'!U1514)</f>
        <v/>
      </c>
      <c r="V1514" s="20" t="str">
        <f>IF('S.D. Paste sheet'!V1514="","",'S.D. Paste sheet'!V1514)</f>
        <v/>
      </c>
      <c r="W1514" s="20" t="str">
        <f>IF('S.D. Paste sheet'!W1514="","",'S.D. Paste sheet'!W1514)</f>
        <v/>
      </c>
      <c r="X1514" s="20" t="str">
        <f>IF('S.D. Paste sheet'!X1514="","",'S.D. Paste sheet'!X1514)</f>
        <v/>
      </c>
      <c r="Y1514" s="20" t="str">
        <f>IF('S.D. Paste sheet'!Y1514="","",'S.D. Paste sheet'!Y1514)</f>
        <v/>
      </c>
      <c r="Z1514" s="20" t="str">
        <f>IF('S.D. Paste sheet'!Z1514="","",'S.D. Paste sheet'!Z1514)</f>
        <v/>
      </c>
      <c r="AA1514" s="20" t="str">
        <f>IF('S.D. Paste sheet'!AA1514="","",'S.D. Paste sheet'!AA1514)</f>
        <v/>
      </c>
      <c r="AB1514" s="20" t="str">
        <f>IF('S.D. Paste sheet'!AB1514="","",'S.D. Paste sheet'!AB1514)</f>
        <v/>
      </c>
      <c r="AC1514" s="20" t="str">
        <f>IF('S.D. Paste sheet'!AC1514="","",'S.D. Paste sheet'!AC1514)</f>
        <v/>
      </c>
      <c r="AD1514" s="20" t="str">
        <f>IF('S.D. Paste sheet'!AD1514="","",'S.D. Paste sheet'!AD1514)</f>
        <v/>
      </c>
      <c r="AE1514" s="28"/>
      <c r="AF1514" t="str">
        <f>IF(AK1514="","",IF(AK1514&gt;0,COUNT($AG$2:AG1514),""))</f>
        <v/>
      </c>
      <c r="AG1514" s="25" t="str">
        <f t="shared" si="739"/>
        <v/>
      </c>
      <c r="AH1514" s="25" t="str">
        <f t="shared" si="740"/>
        <v/>
      </c>
      <c r="AI1514" s="25" t="str">
        <f t="shared" si="741"/>
        <v/>
      </c>
      <c r="AJ1514" s="25" t="str">
        <f t="shared" si="742"/>
        <v/>
      </c>
      <c r="AK1514" s="25" t="str">
        <f t="shared" si="743"/>
        <v/>
      </c>
      <c r="AL1514" s="25" t="str">
        <f t="shared" si="744"/>
        <v/>
      </c>
      <c r="AM1514" s="25" t="str">
        <f t="shared" si="745"/>
        <v/>
      </c>
      <c r="AN1514" s="25" t="str">
        <f t="shared" si="746"/>
        <v/>
      </c>
      <c r="AO1514" s="25" t="str">
        <f t="shared" si="747"/>
        <v/>
      </c>
      <c r="AP1514" s="25" t="str">
        <f t="shared" si="748"/>
        <v/>
      </c>
      <c r="AQ1514" s="25" t="str">
        <f t="shared" si="749"/>
        <v/>
      </c>
      <c r="AR1514" s="25" t="str">
        <f t="shared" si="750"/>
        <v/>
      </c>
      <c r="AS1514" s="25" t="str">
        <f t="shared" si="751"/>
        <v/>
      </c>
      <c r="AT1514" s="25" t="str">
        <f t="shared" si="752"/>
        <v/>
      </c>
      <c r="AU1514" s="25" t="str">
        <f t="shared" si="753"/>
        <v/>
      </c>
      <c r="AV1514" s="25" t="str">
        <f t="shared" si="754"/>
        <v/>
      </c>
      <c r="AX1514" t="str">
        <f>IF(BC1514="","",IF(BC1514&gt;0,COUNT($AY$2:AY1514),""))</f>
        <v/>
      </c>
      <c r="AY1514" s="25" t="str">
        <f t="shared" si="755"/>
        <v/>
      </c>
      <c r="AZ1514" s="25" t="str">
        <f t="shared" si="756"/>
        <v/>
      </c>
      <c r="BA1514" s="25" t="str">
        <f t="shared" si="757"/>
        <v/>
      </c>
      <c r="BB1514" s="25" t="str">
        <f t="shared" si="758"/>
        <v/>
      </c>
      <c r="BC1514" s="25" t="str">
        <f t="shared" si="759"/>
        <v/>
      </c>
      <c r="BD1514" s="25" t="str">
        <f t="shared" si="760"/>
        <v/>
      </c>
      <c r="BE1514" s="25" t="str">
        <f t="shared" si="761"/>
        <v/>
      </c>
      <c r="BF1514" s="25" t="str">
        <f t="shared" si="762"/>
        <v/>
      </c>
      <c r="BG1514" s="25" t="str">
        <f t="shared" si="763"/>
        <v/>
      </c>
      <c r="BH1514" s="25" t="str">
        <f t="shared" si="764"/>
        <v/>
      </c>
      <c r="BI1514" s="25" t="str">
        <f t="shared" si="765"/>
        <v/>
      </c>
      <c r="BJ1514" s="25" t="str">
        <f t="shared" si="766"/>
        <v/>
      </c>
      <c r="BK1514" s="25" t="str">
        <f t="shared" si="767"/>
        <v/>
      </c>
      <c r="BL1514" s="25" t="str">
        <f t="shared" si="768"/>
        <v/>
      </c>
      <c r="BM1514" s="25" t="str">
        <f t="shared" si="769"/>
        <v/>
      </c>
      <c r="BN1514" s="25" t="str">
        <f t="shared" si="770"/>
        <v/>
      </c>
    </row>
    <row r="1515" spans="1:66" x14ac:dyDescent="0.25">
      <c r="A1515" s="20" t="str">
        <f>IF('S.D. Paste sheet'!A1515="","",'S.D. Paste sheet'!A1515)</f>
        <v/>
      </c>
      <c r="B1515" s="20" t="str">
        <f>IF('S.D. Paste sheet'!B1515="","",'S.D. Paste sheet'!B1515)</f>
        <v/>
      </c>
      <c r="C1515" s="20" t="str">
        <f>IF('S.D. Paste sheet'!C1515="","",'S.D. Paste sheet'!C1515)</f>
        <v/>
      </c>
      <c r="D1515" s="20" t="str">
        <f>IF('S.D. Paste sheet'!D1515="","",'S.D. Paste sheet'!D1515)</f>
        <v/>
      </c>
      <c r="E1515" s="20" t="str">
        <f>IF('S.D. Paste sheet'!E1515="","",UPPER('S.D. Paste sheet'!E1515))</f>
        <v/>
      </c>
      <c r="F1515" s="20" t="str">
        <f>IF('S.D. Paste sheet'!F1515="","",'S.D. Paste sheet'!F1515)</f>
        <v/>
      </c>
      <c r="G1515" s="20" t="str">
        <f>IF('S.D. Paste sheet'!G1515="","",UPPER('S.D. Paste sheet'!G1515))</f>
        <v/>
      </c>
      <c r="H1515" s="20" t="str">
        <f>IF('S.D. Paste sheet'!H1515="","",UPPER('S.D. Paste sheet'!H1515))</f>
        <v/>
      </c>
      <c r="I1515" s="20" t="str">
        <f>IF('S.D. Paste sheet'!I1515="","",'S.D. Paste sheet'!I1515)</f>
        <v/>
      </c>
      <c r="J1515" s="20" t="str">
        <f>IF('S.D. Paste sheet'!J1515="","",'S.D. Paste sheet'!J1515)</f>
        <v/>
      </c>
      <c r="K1515" s="20" t="str">
        <f>IF('S.D. Paste sheet'!K1515="","",'S.D. Paste sheet'!K1515)</f>
        <v/>
      </c>
      <c r="L1515" s="20" t="str">
        <f>IF('S.D. Paste sheet'!L1515="","",'S.D. Paste sheet'!L1515)</f>
        <v/>
      </c>
      <c r="M1515" s="20" t="str">
        <f>IF('S.D. Paste sheet'!M1515="","",'S.D. Paste sheet'!M1515)</f>
        <v/>
      </c>
      <c r="N1515" s="20" t="str">
        <f>IF('S.D. Paste sheet'!N1515="","",'S.D. Paste sheet'!N1515)</f>
        <v/>
      </c>
      <c r="O1515" s="20" t="str">
        <f>IF('S.D. Paste sheet'!O1515="","",'S.D. Paste sheet'!O1515)</f>
        <v/>
      </c>
      <c r="P1515" s="20" t="str">
        <f>IF('S.D. Paste sheet'!P1515="","",'S.D. Paste sheet'!P1515)</f>
        <v/>
      </c>
      <c r="Q1515" s="20" t="str">
        <f>IF('S.D. Paste sheet'!Q1515="","",'S.D. Paste sheet'!Q1515)</f>
        <v/>
      </c>
      <c r="R1515" s="20" t="str">
        <f>IF('S.D. Paste sheet'!R1515="","",'S.D. Paste sheet'!R1515)</f>
        <v/>
      </c>
      <c r="S1515" s="20" t="str">
        <f>IF('S.D. Paste sheet'!S1515="","",'S.D. Paste sheet'!S1515)</f>
        <v/>
      </c>
      <c r="T1515" s="20" t="str">
        <f>IF('S.D. Paste sheet'!T1515="","",'S.D. Paste sheet'!T1515)</f>
        <v/>
      </c>
      <c r="U1515" s="20" t="str">
        <f>IF('S.D. Paste sheet'!U1515="","",'S.D. Paste sheet'!U1515)</f>
        <v/>
      </c>
      <c r="V1515" s="20" t="str">
        <f>IF('S.D. Paste sheet'!V1515="","",'S.D. Paste sheet'!V1515)</f>
        <v/>
      </c>
      <c r="W1515" s="20" t="str">
        <f>IF('S.D. Paste sheet'!W1515="","",'S.D. Paste sheet'!W1515)</f>
        <v/>
      </c>
      <c r="X1515" s="20" t="str">
        <f>IF('S.D. Paste sheet'!X1515="","",'S.D. Paste sheet'!X1515)</f>
        <v/>
      </c>
      <c r="Y1515" s="20" t="str">
        <f>IF('S.D. Paste sheet'!Y1515="","",'S.D. Paste sheet'!Y1515)</f>
        <v/>
      </c>
      <c r="Z1515" s="20" t="str">
        <f>IF('S.D. Paste sheet'!Z1515="","",'S.D. Paste sheet'!Z1515)</f>
        <v/>
      </c>
      <c r="AA1515" s="20" t="str">
        <f>IF('S.D. Paste sheet'!AA1515="","",'S.D. Paste sheet'!AA1515)</f>
        <v/>
      </c>
      <c r="AB1515" s="20" t="str">
        <f>IF('S.D. Paste sheet'!AB1515="","",'S.D. Paste sheet'!AB1515)</f>
        <v/>
      </c>
      <c r="AC1515" s="20" t="str">
        <f>IF('S.D. Paste sheet'!AC1515="","",'S.D. Paste sheet'!AC1515)</f>
        <v/>
      </c>
      <c r="AD1515" s="20" t="str">
        <f>IF('S.D. Paste sheet'!AD1515="","",'S.D. Paste sheet'!AD1515)</f>
        <v/>
      </c>
      <c r="AE1515" s="28"/>
      <c r="AF1515" t="str">
        <f>IF(AK1515="","",IF(AK1515&gt;0,COUNT($AG$2:AG1515),""))</f>
        <v/>
      </c>
      <c r="AG1515" s="25" t="str">
        <f t="shared" si="739"/>
        <v/>
      </c>
      <c r="AH1515" s="25" t="str">
        <f t="shared" si="740"/>
        <v/>
      </c>
      <c r="AI1515" s="25" t="str">
        <f t="shared" si="741"/>
        <v/>
      </c>
      <c r="AJ1515" s="25" t="str">
        <f t="shared" si="742"/>
        <v/>
      </c>
      <c r="AK1515" s="25" t="str">
        <f t="shared" si="743"/>
        <v/>
      </c>
      <c r="AL1515" s="25" t="str">
        <f t="shared" si="744"/>
        <v/>
      </c>
      <c r="AM1515" s="25" t="str">
        <f t="shared" si="745"/>
        <v/>
      </c>
      <c r="AN1515" s="25" t="str">
        <f t="shared" si="746"/>
        <v/>
      </c>
      <c r="AO1515" s="25" t="str">
        <f t="shared" si="747"/>
        <v/>
      </c>
      <c r="AP1515" s="25" t="str">
        <f t="shared" si="748"/>
        <v/>
      </c>
      <c r="AQ1515" s="25" t="str">
        <f t="shared" si="749"/>
        <v/>
      </c>
      <c r="AR1515" s="25" t="str">
        <f t="shared" si="750"/>
        <v/>
      </c>
      <c r="AS1515" s="25" t="str">
        <f t="shared" si="751"/>
        <v/>
      </c>
      <c r="AT1515" s="25" t="str">
        <f t="shared" si="752"/>
        <v/>
      </c>
      <c r="AU1515" s="25" t="str">
        <f t="shared" si="753"/>
        <v/>
      </c>
      <c r="AV1515" s="25" t="str">
        <f t="shared" si="754"/>
        <v/>
      </c>
      <c r="AX1515" t="str">
        <f>IF(BC1515="","",IF(BC1515&gt;0,COUNT($AY$2:AY1515),""))</f>
        <v/>
      </c>
      <c r="AY1515" s="25" t="str">
        <f t="shared" si="755"/>
        <v/>
      </c>
      <c r="AZ1515" s="25" t="str">
        <f t="shared" si="756"/>
        <v/>
      </c>
      <c r="BA1515" s="25" t="str">
        <f t="shared" si="757"/>
        <v/>
      </c>
      <c r="BB1515" s="25" t="str">
        <f t="shared" si="758"/>
        <v/>
      </c>
      <c r="BC1515" s="25" t="str">
        <f t="shared" si="759"/>
        <v/>
      </c>
      <c r="BD1515" s="25" t="str">
        <f t="shared" si="760"/>
        <v/>
      </c>
      <c r="BE1515" s="25" t="str">
        <f t="shared" si="761"/>
        <v/>
      </c>
      <c r="BF1515" s="25" t="str">
        <f t="shared" si="762"/>
        <v/>
      </c>
      <c r="BG1515" s="25" t="str">
        <f t="shared" si="763"/>
        <v/>
      </c>
      <c r="BH1515" s="25" t="str">
        <f t="shared" si="764"/>
        <v/>
      </c>
      <c r="BI1515" s="25" t="str">
        <f t="shared" si="765"/>
        <v/>
      </c>
      <c r="BJ1515" s="25" t="str">
        <f t="shared" si="766"/>
        <v/>
      </c>
      <c r="BK1515" s="25" t="str">
        <f t="shared" si="767"/>
        <v/>
      </c>
      <c r="BL1515" s="25" t="str">
        <f t="shared" si="768"/>
        <v/>
      </c>
      <c r="BM1515" s="25" t="str">
        <f t="shared" si="769"/>
        <v/>
      </c>
      <c r="BN1515" s="25" t="str">
        <f t="shared" si="770"/>
        <v/>
      </c>
    </row>
    <row r="1516" spans="1:66" x14ac:dyDescent="0.25">
      <c r="A1516" s="20" t="str">
        <f>IF('S.D. Paste sheet'!A1516="","",'S.D. Paste sheet'!A1516)</f>
        <v/>
      </c>
      <c r="B1516" s="20" t="str">
        <f>IF('S.D. Paste sheet'!B1516="","",'S.D. Paste sheet'!B1516)</f>
        <v/>
      </c>
      <c r="C1516" s="20" t="str">
        <f>IF('S.D. Paste sheet'!C1516="","",'S.D. Paste sheet'!C1516)</f>
        <v/>
      </c>
      <c r="D1516" s="20" t="str">
        <f>IF('S.D. Paste sheet'!D1516="","",'S.D. Paste sheet'!D1516)</f>
        <v/>
      </c>
      <c r="E1516" s="20" t="str">
        <f>IF('S.D. Paste sheet'!E1516="","",UPPER('S.D. Paste sheet'!E1516))</f>
        <v/>
      </c>
      <c r="F1516" s="20" t="str">
        <f>IF('S.D. Paste sheet'!F1516="","",'S.D. Paste sheet'!F1516)</f>
        <v/>
      </c>
      <c r="G1516" s="20" t="str">
        <f>IF('S.D. Paste sheet'!G1516="","",UPPER('S.D. Paste sheet'!G1516))</f>
        <v/>
      </c>
      <c r="H1516" s="20" t="str">
        <f>IF('S.D. Paste sheet'!H1516="","",UPPER('S.D. Paste sheet'!H1516))</f>
        <v/>
      </c>
      <c r="I1516" s="20" t="str">
        <f>IF('S.D. Paste sheet'!I1516="","",'S.D. Paste sheet'!I1516)</f>
        <v/>
      </c>
      <c r="J1516" s="20" t="str">
        <f>IF('S.D. Paste sheet'!J1516="","",'S.D. Paste sheet'!J1516)</f>
        <v/>
      </c>
      <c r="K1516" s="20" t="str">
        <f>IF('S.D. Paste sheet'!K1516="","",'S.D. Paste sheet'!K1516)</f>
        <v/>
      </c>
      <c r="L1516" s="20" t="str">
        <f>IF('S.D. Paste sheet'!L1516="","",'S.D. Paste sheet'!L1516)</f>
        <v/>
      </c>
      <c r="M1516" s="20" t="str">
        <f>IF('S.D. Paste sheet'!M1516="","",'S.D. Paste sheet'!M1516)</f>
        <v/>
      </c>
      <c r="N1516" s="20" t="str">
        <f>IF('S.D. Paste sheet'!N1516="","",'S.D. Paste sheet'!N1516)</f>
        <v/>
      </c>
      <c r="O1516" s="20" t="str">
        <f>IF('S.D. Paste sheet'!O1516="","",'S.D. Paste sheet'!O1516)</f>
        <v/>
      </c>
      <c r="P1516" s="20" t="str">
        <f>IF('S.D. Paste sheet'!P1516="","",'S.D. Paste sheet'!P1516)</f>
        <v/>
      </c>
      <c r="Q1516" s="20" t="str">
        <f>IF('S.D. Paste sheet'!Q1516="","",'S.D. Paste sheet'!Q1516)</f>
        <v/>
      </c>
      <c r="R1516" s="20" t="str">
        <f>IF('S.D. Paste sheet'!R1516="","",'S.D. Paste sheet'!R1516)</f>
        <v/>
      </c>
      <c r="S1516" s="20" t="str">
        <f>IF('S.D. Paste sheet'!S1516="","",'S.D. Paste sheet'!S1516)</f>
        <v/>
      </c>
      <c r="T1516" s="20" t="str">
        <f>IF('S.D. Paste sheet'!T1516="","",'S.D. Paste sheet'!T1516)</f>
        <v/>
      </c>
      <c r="U1516" s="20" t="str">
        <f>IF('S.D. Paste sheet'!U1516="","",'S.D. Paste sheet'!U1516)</f>
        <v/>
      </c>
      <c r="V1516" s="20" t="str">
        <f>IF('S.D. Paste sheet'!V1516="","",'S.D. Paste sheet'!V1516)</f>
        <v/>
      </c>
      <c r="W1516" s="20" t="str">
        <f>IF('S.D. Paste sheet'!W1516="","",'S.D. Paste sheet'!W1516)</f>
        <v/>
      </c>
      <c r="X1516" s="20" t="str">
        <f>IF('S.D. Paste sheet'!X1516="","",'S.D. Paste sheet'!X1516)</f>
        <v/>
      </c>
      <c r="Y1516" s="20" t="str">
        <f>IF('S.D. Paste sheet'!Y1516="","",'S.D. Paste sheet'!Y1516)</f>
        <v/>
      </c>
      <c r="Z1516" s="20" t="str">
        <f>IF('S.D. Paste sheet'!Z1516="","",'S.D. Paste sheet'!Z1516)</f>
        <v/>
      </c>
      <c r="AA1516" s="20" t="str">
        <f>IF('S.D. Paste sheet'!AA1516="","",'S.D. Paste sheet'!AA1516)</f>
        <v/>
      </c>
      <c r="AB1516" s="20" t="str">
        <f>IF('S.D. Paste sheet'!AB1516="","",'S.D. Paste sheet'!AB1516)</f>
        <v/>
      </c>
      <c r="AC1516" s="20" t="str">
        <f>IF('S.D. Paste sheet'!AC1516="","",'S.D. Paste sheet'!AC1516)</f>
        <v/>
      </c>
      <c r="AD1516" s="20" t="str">
        <f>IF('S.D. Paste sheet'!AD1516="","",'S.D. Paste sheet'!AD1516)</f>
        <v/>
      </c>
      <c r="AE1516" s="28"/>
      <c r="AF1516" t="str">
        <f>IF(AK1516="","",IF(AK1516&gt;0,COUNT($AG$2:AG1516),""))</f>
        <v/>
      </c>
      <c r="AG1516" s="25" t="str">
        <f t="shared" si="739"/>
        <v/>
      </c>
      <c r="AH1516" s="25" t="str">
        <f t="shared" si="740"/>
        <v/>
      </c>
      <c r="AI1516" s="25" t="str">
        <f t="shared" si="741"/>
        <v/>
      </c>
      <c r="AJ1516" s="25" t="str">
        <f t="shared" si="742"/>
        <v/>
      </c>
      <c r="AK1516" s="25" t="str">
        <f t="shared" si="743"/>
        <v/>
      </c>
      <c r="AL1516" s="25" t="str">
        <f t="shared" si="744"/>
        <v/>
      </c>
      <c r="AM1516" s="25" t="str">
        <f t="shared" si="745"/>
        <v/>
      </c>
      <c r="AN1516" s="25" t="str">
        <f t="shared" si="746"/>
        <v/>
      </c>
      <c r="AO1516" s="25" t="str">
        <f t="shared" si="747"/>
        <v/>
      </c>
      <c r="AP1516" s="25" t="str">
        <f t="shared" si="748"/>
        <v/>
      </c>
      <c r="AQ1516" s="25" t="str">
        <f t="shared" si="749"/>
        <v/>
      </c>
      <c r="AR1516" s="25" t="str">
        <f t="shared" si="750"/>
        <v/>
      </c>
      <c r="AS1516" s="25" t="str">
        <f t="shared" si="751"/>
        <v/>
      </c>
      <c r="AT1516" s="25" t="str">
        <f t="shared" si="752"/>
        <v/>
      </c>
      <c r="AU1516" s="25" t="str">
        <f t="shared" si="753"/>
        <v/>
      </c>
      <c r="AV1516" s="25" t="str">
        <f t="shared" si="754"/>
        <v/>
      </c>
      <c r="AX1516" t="str">
        <f>IF(BC1516="","",IF(BC1516&gt;0,COUNT($AY$2:AY1516),""))</f>
        <v/>
      </c>
      <c r="AY1516" s="25" t="str">
        <f t="shared" si="755"/>
        <v/>
      </c>
      <c r="AZ1516" s="25" t="str">
        <f t="shared" si="756"/>
        <v/>
      </c>
      <c r="BA1516" s="25" t="str">
        <f t="shared" si="757"/>
        <v/>
      </c>
      <c r="BB1516" s="25" t="str">
        <f t="shared" si="758"/>
        <v/>
      </c>
      <c r="BC1516" s="25" t="str">
        <f t="shared" si="759"/>
        <v/>
      </c>
      <c r="BD1516" s="25" t="str">
        <f t="shared" si="760"/>
        <v/>
      </c>
      <c r="BE1516" s="25" t="str">
        <f t="shared" si="761"/>
        <v/>
      </c>
      <c r="BF1516" s="25" t="str">
        <f t="shared" si="762"/>
        <v/>
      </c>
      <c r="BG1516" s="25" t="str">
        <f t="shared" si="763"/>
        <v/>
      </c>
      <c r="BH1516" s="25" t="str">
        <f t="shared" si="764"/>
        <v/>
      </c>
      <c r="BI1516" s="25" t="str">
        <f t="shared" si="765"/>
        <v/>
      </c>
      <c r="BJ1516" s="25" t="str">
        <f t="shared" si="766"/>
        <v/>
      </c>
      <c r="BK1516" s="25" t="str">
        <f t="shared" si="767"/>
        <v/>
      </c>
      <c r="BL1516" s="25" t="str">
        <f t="shared" si="768"/>
        <v/>
      </c>
      <c r="BM1516" s="25" t="str">
        <f t="shared" si="769"/>
        <v/>
      </c>
      <c r="BN1516" s="25" t="str">
        <f t="shared" si="770"/>
        <v/>
      </c>
    </row>
    <row r="1517" spans="1:66" x14ac:dyDescent="0.25">
      <c r="A1517" s="20" t="str">
        <f>IF('S.D. Paste sheet'!A1517="","",'S.D. Paste sheet'!A1517)</f>
        <v/>
      </c>
      <c r="B1517" s="20" t="str">
        <f>IF('S.D. Paste sheet'!B1517="","",'S.D. Paste sheet'!B1517)</f>
        <v/>
      </c>
      <c r="C1517" s="20" t="str">
        <f>IF('S.D. Paste sheet'!C1517="","",'S.D. Paste sheet'!C1517)</f>
        <v/>
      </c>
      <c r="D1517" s="20" t="str">
        <f>IF('S.D. Paste sheet'!D1517="","",'S.D. Paste sheet'!D1517)</f>
        <v/>
      </c>
      <c r="E1517" s="20" t="str">
        <f>IF('S.D. Paste sheet'!E1517="","",UPPER('S.D. Paste sheet'!E1517))</f>
        <v/>
      </c>
      <c r="F1517" s="20" t="str">
        <f>IF('S.D. Paste sheet'!F1517="","",'S.D. Paste sheet'!F1517)</f>
        <v/>
      </c>
      <c r="G1517" s="20" t="str">
        <f>IF('S.D. Paste sheet'!G1517="","",UPPER('S.D. Paste sheet'!G1517))</f>
        <v/>
      </c>
      <c r="H1517" s="20" t="str">
        <f>IF('S.D. Paste sheet'!H1517="","",UPPER('S.D. Paste sheet'!H1517))</f>
        <v/>
      </c>
      <c r="I1517" s="20" t="str">
        <f>IF('S.D. Paste sheet'!I1517="","",'S.D. Paste sheet'!I1517)</f>
        <v/>
      </c>
      <c r="J1517" s="20" t="str">
        <f>IF('S.D. Paste sheet'!J1517="","",'S.D. Paste sheet'!J1517)</f>
        <v/>
      </c>
      <c r="K1517" s="20" t="str">
        <f>IF('S.D. Paste sheet'!K1517="","",'S.D. Paste sheet'!K1517)</f>
        <v/>
      </c>
      <c r="L1517" s="20" t="str">
        <f>IF('S.D. Paste sheet'!L1517="","",'S.D. Paste sheet'!L1517)</f>
        <v/>
      </c>
      <c r="M1517" s="20" t="str">
        <f>IF('S.D. Paste sheet'!M1517="","",'S.D. Paste sheet'!M1517)</f>
        <v/>
      </c>
      <c r="N1517" s="20" t="str">
        <f>IF('S.D. Paste sheet'!N1517="","",'S.D. Paste sheet'!N1517)</f>
        <v/>
      </c>
      <c r="O1517" s="20" t="str">
        <f>IF('S.D. Paste sheet'!O1517="","",'S.D. Paste sheet'!O1517)</f>
        <v/>
      </c>
      <c r="P1517" s="20" t="str">
        <f>IF('S.D. Paste sheet'!P1517="","",'S.D. Paste sheet'!P1517)</f>
        <v/>
      </c>
      <c r="Q1517" s="20" t="str">
        <f>IF('S.D. Paste sheet'!Q1517="","",'S.D. Paste sheet'!Q1517)</f>
        <v/>
      </c>
      <c r="R1517" s="20" t="str">
        <f>IF('S.D. Paste sheet'!R1517="","",'S.D. Paste sheet'!R1517)</f>
        <v/>
      </c>
      <c r="S1517" s="20" t="str">
        <f>IF('S.D. Paste sheet'!S1517="","",'S.D. Paste sheet'!S1517)</f>
        <v/>
      </c>
      <c r="T1517" s="20" t="str">
        <f>IF('S.D. Paste sheet'!T1517="","",'S.D. Paste sheet'!T1517)</f>
        <v/>
      </c>
      <c r="U1517" s="20" t="str">
        <f>IF('S.D. Paste sheet'!U1517="","",'S.D. Paste sheet'!U1517)</f>
        <v/>
      </c>
      <c r="V1517" s="20" t="str">
        <f>IF('S.D. Paste sheet'!V1517="","",'S.D. Paste sheet'!V1517)</f>
        <v/>
      </c>
      <c r="W1517" s="20" t="str">
        <f>IF('S.D. Paste sheet'!W1517="","",'S.D. Paste sheet'!W1517)</f>
        <v/>
      </c>
      <c r="X1517" s="20" t="str">
        <f>IF('S.D. Paste sheet'!X1517="","",'S.D. Paste sheet'!X1517)</f>
        <v/>
      </c>
      <c r="Y1517" s="20" t="str">
        <f>IF('S.D. Paste sheet'!Y1517="","",'S.D. Paste sheet'!Y1517)</f>
        <v/>
      </c>
      <c r="Z1517" s="20" t="str">
        <f>IF('S.D. Paste sheet'!Z1517="","",'S.D. Paste sheet'!Z1517)</f>
        <v/>
      </c>
      <c r="AA1517" s="20" t="str">
        <f>IF('S.D. Paste sheet'!AA1517="","",'S.D. Paste sheet'!AA1517)</f>
        <v/>
      </c>
      <c r="AB1517" s="20" t="str">
        <f>IF('S.D. Paste sheet'!AB1517="","",'S.D. Paste sheet'!AB1517)</f>
        <v/>
      </c>
      <c r="AC1517" s="20" t="str">
        <f>IF('S.D. Paste sheet'!AC1517="","",'S.D. Paste sheet'!AC1517)</f>
        <v/>
      </c>
      <c r="AD1517" s="20" t="str">
        <f>IF('S.D. Paste sheet'!AD1517="","",'S.D. Paste sheet'!AD1517)</f>
        <v/>
      </c>
      <c r="AE1517" s="28"/>
      <c r="AF1517" t="str">
        <f>IF(AK1517="","",IF(AK1517&gt;0,COUNT($AG$2:AG1517),""))</f>
        <v/>
      </c>
      <c r="AG1517" s="25" t="str">
        <f t="shared" si="739"/>
        <v/>
      </c>
      <c r="AH1517" s="25" t="str">
        <f t="shared" si="740"/>
        <v/>
      </c>
      <c r="AI1517" s="25" t="str">
        <f t="shared" si="741"/>
        <v/>
      </c>
      <c r="AJ1517" s="25" t="str">
        <f t="shared" si="742"/>
        <v/>
      </c>
      <c r="AK1517" s="25" t="str">
        <f t="shared" si="743"/>
        <v/>
      </c>
      <c r="AL1517" s="25" t="str">
        <f t="shared" si="744"/>
        <v/>
      </c>
      <c r="AM1517" s="25" t="str">
        <f t="shared" si="745"/>
        <v/>
      </c>
      <c r="AN1517" s="25" t="str">
        <f t="shared" si="746"/>
        <v/>
      </c>
      <c r="AO1517" s="25" t="str">
        <f t="shared" si="747"/>
        <v/>
      </c>
      <c r="AP1517" s="25" t="str">
        <f t="shared" si="748"/>
        <v/>
      </c>
      <c r="AQ1517" s="25" t="str">
        <f t="shared" si="749"/>
        <v/>
      </c>
      <c r="AR1517" s="25" t="str">
        <f t="shared" si="750"/>
        <v/>
      </c>
      <c r="AS1517" s="25" t="str">
        <f t="shared" si="751"/>
        <v/>
      </c>
      <c r="AT1517" s="25" t="str">
        <f t="shared" si="752"/>
        <v/>
      </c>
      <c r="AU1517" s="25" t="str">
        <f t="shared" si="753"/>
        <v/>
      </c>
      <c r="AV1517" s="25" t="str">
        <f t="shared" si="754"/>
        <v/>
      </c>
      <c r="AX1517" t="str">
        <f>IF(BC1517="","",IF(BC1517&gt;0,COUNT($AY$2:AY1517),""))</f>
        <v/>
      </c>
      <c r="AY1517" s="25" t="str">
        <f t="shared" si="755"/>
        <v/>
      </c>
      <c r="AZ1517" s="25" t="str">
        <f t="shared" si="756"/>
        <v/>
      </c>
      <c r="BA1517" s="25" t="str">
        <f t="shared" si="757"/>
        <v/>
      </c>
      <c r="BB1517" s="25" t="str">
        <f t="shared" si="758"/>
        <v/>
      </c>
      <c r="BC1517" s="25" t="str">
        <f t="shared" si="759"/>
        <v/>
      </c>
      <c r="BD1517" s="25" t="str">
        <f t="shared" si="760"/>
        <v/>
      </c>
      <c r="BE1517" s="25" t="str">
        <f t="shared" si="761"/>
        <v/>
      </c>
      <c r="BF1517" s="25" t="str">
        <f t="shared" si="762"/>
        <v/>
      </c>
      <c r="BG1517" s="25" t="str">
        <f t="shared" si="763"/>
        <v/>
      </c>
      <c r="BH1517" s="25" t="str">
        <f t="shared" si="764"/>
        <v/>
      </c>
      <c r="BI1517" s="25" t="str">
        <f t="shared" si="765"/>
        <v/>
      </c>
      <c r="BJ1517" s="25" t="str">
        <f t="shared" si="766"/>
        <v/>
      </c>
      <c r="BK1517" s="25" t="str">
        <f t="shared" si="767"/>
        <v/>
      </c>
      <c r="BL1517" s="25" t="str">
        <f t="shared" si="768"/>
        <v/>
      </c>
      <c r="BM1517" s="25" t="str">
        <f t="shared" si="769"/>
        <v/>
      </c>
      <c r="BN1517" s="25" t="str">
        <f t="shared" si="770"/>
        <v/>
      </c>
    </row>
    <row r="1518" spans="1:66" x14ac:dyDescent="0.25">
      <c r="A1518" s="20" t="str">
        <f>IF('S.D. Paste sheet'!A1518="","",'S.D. Paste sheet'!A1518)</f>
        <v/>
      </c>
      <c r="B1518" s="20" t="str">
        <f>IF('S.D. Paste sheet'!B1518="","",'S.D. Paste sheet'!B1518)</f>
        <v/>
      </c>
      <c r="C1518" s="20" t="str">
        <f>IF('S.D. Paste sheet'!C1518="","",'S.D. Paste sheet'!C1518)</f>
        <v/>
      </c>
      <c r="D1518" s="20" t="str">
        <f>IF('S.D. Paste sheet'!D1518="","",'S.D. Paste sheet'!D1518)</f>
        <v/>
      </c>
      <c r="E1518" s="20" t="str">
        <f>IF('S.D. Paste sheet'!E1518="","",UPPER('S.D. Paste sheet'!E1518))</f>
        <v/>
      </c>
      <c r="F1518" s="20" t="str">
        <f>IF('S.D. Paste sheet'!F1518="","",'S.D. Paste sheet'!F1518)</f>
        <v/>
      </c>
      <c r="G1518" s="20" t="str">
        <f>IF('S.D. Paste sheet'!G1518="","",UPPER('S.D. Paste sheet'!G1518))</f>
        <v/>
      </c>
      <c r="H1518" s="20" t="str">
        <f>IF('S.D. Paste sheet'!H1518="","",UPPER('S.D. Paste sheet'!H1518))</f>
        <v/>
      </c>
      <c r="I1518" s="20" t="str">
        <f>IF('S.D. Paste sheet'!I1518="","",'S.D. Paste sheet'!I1518)</f>
        <v/>
      </c>
      <c r="J1518" s="20" t="str">
        <f>IF('S.D. Paste sheet'!J1518="","",'S.D. Paste sheet'!J1518)</f>
        <v/>
      </c>
      <c r="K1518" s="20" t="str">
        <f>IF('S.D. Paste sheet'!K1518="","",'S.D. Paste sheet'!K1518)</f>
        <v/>
      </c>
      <c r="L1518" s="20" t="str">
        <f>IF('S.D. Paste sheet'!L1518="","",'S.D. Paste sheet'!L1518)</f>
        <v/>
      </c>
      <c r="M1518" s="20" t="str">
        <f>IF('S.D. Paste sheet'!M1518="","",'S.D. Paste sheet'!M1518)</f>
        <v/>
      </c>
      <c r="N1518" s="20" t="str">
        <f>IF('S.D. Paste sheet'!N1518="","",'S.D. Paste sheet'!N1518)</f>
        <v/>
      </c>
      <c r="O1518" s="20" t="str">
        <f>IF('S.D. Paste sheet'!O1518="","",'S.D. Paste sheet'!O1518)</f>
        <v/>
      </c>
      <c r="P1518" s="20" t="str">
        <f>IF('S.D. Paste sheet'!P1518="","",'S.D. Paste sheet'!P1518)</f>
        <v/>
      </c>
      <c r="Q1518" s="20" t="str">
        <f>IF('S.D. Paste sheet'!Q1518="","",'S.D. Paste sheet'!Q1518)</f>
        <v/>
      </c>
      <c r="R1518" s="20" t="str">
        <f>IF('S.D. Paste sheet'!R1518="","",'S.D. Paste sheet'!R1518)</f>
        <v/>
      </c>
      <c r="S1518" s="20" t="str">
        <f>IF('S.D. Paste sheet'!S1518="","",'S.D. Paste sheet'!S1518)</f>
        <v/>
      </c>
      <c r="T1518" s="20" t="str">
        <f>IF('S.D. Paste sheet'!T1518="","",'S.D. Paste sheet'!T1518)</f>
        <v/>
      </c>
      <c r="U1518" s="20" t="str">
        <f>IF('S.D. Paste sheet'!U1518="","",'S.D. Paste sheet'!U1518)</f>
        <v/>
      </c>
      <c r="V1518" s="20" t="str">
        <f>IF('S.D. Paste sheet'!V1518="","",'S.D. Paste sheet'!V1518)</f>
        <v/>
      </c>
      <c r="W1518" s="20" t="str">
        <f>IF('S.D. Paste sheet'!W1518="","",'S.D. Paste sheet'!W1518)</f>
        <v/>
      </c>
      <c r="X1518" s="20" t="str">
        <f>IF('S.D. Paste sheet'!X1518="","",'S.D. Paste sheet'!X1518)</f>
        <v/>
      </c>
      <c r="Y1518" s="20" t="str">
        <f>IF('S.D. Paste sheet'!Y1518="","",'S.D. Paste sheet'!Y1518)</f>
        <v/>
      </c>
      <c r="Z1518" s="20" t="str">
        <f>IF('S.D. Paste sheet'!Z1518="","",'S.D. Paste sheet'!Z1518)</f>
        <v/>
      </c>
      <c r="AA1518" s="20" t="str">
        <f>IF('S.D. Paste sheet'!AA1518="","",'S.D. Paste sheet'!AA1518)</f>
        <v/>
      </c>
      <c r="AB1518" s="20" t="str">
        <f>IF('S.D. Paste sheet'!AB1518="","",'S.D. Paste sheet'!AB1518)</f>
        <v/>
      </c>
      <c r="AC1518" s="20" t="str">
        <f>IF('S.D. Paste sheet'!AC1518="","",'S.D. Paste sheet'!AC1518)</f>
        <v/>
      </c>
      <c r="AD1518" s="20" t="str">
        <f>IF('S.D. Paste sheet'!AD1518="","",'S.D. Paste sheet'!AD1518)</f>
        <v/>
      </c>
      <c r="AE1518" s="28"/>
      <c r="AF1518" t="str">
        <f>IF(AK1518="","",IF(AK1518&gt;0,COUNT($AG$2:AG1518),""))</f>
        <v/>
      </c>
      <c r="AG1518" s="25" t="str">
        <f t="shared" si="739"/>
        <v/>
      </c>
      <c r="AH1518" s="25" t="str">
        <f t="shared" si="740"/>
        <v/>
      </c>
      <c r="AI1518" s="25" t="str">
        <f t="shared" si="741"/>
        <v/>
      </c>
      <c r="AJ1518" s="25" t="str">
        <f t="shared" si="742"/>
        <v/>
      </c>
      <c r="AK1518" s="25" t="str">
        <f t="shared" si="743"/>
        <v/>
      </c>
      <c r="AL1518" s="25" t="str">
        <f t="shared" si="744"/>
        <v/>
      </c>
      <c r="AM1518" s="25" t="str">
        <f t="shared" si="745"/>
        <v/>
      </c>
      <c r="AN1518" s="25" t="str">
        <f t="shared" si="746"/>
        <v/>
      </c>
      <c r="AO1518" s="25" t="str">
        <f t="shared" si="747"/>
        <v/>
      </c>
      <c r="AP1518" s="25" t="str">
        <f t="shared" si="748"/>
        <v/>
      </c>
      <c r="AQ1518" s="25" t="str">
        <f t="shared" si="749"/>
        <v/>
      </c>
      <c r="AR1518" s="25" t="str">
        <f t="shared" si="750"/>
        <v/>
      </c>
      <c r="AS1518" s="25" t="str">
        <f t="shared" si="751"/>
        <v/>
      </c>
      <c r="AT1518" s="25" t="str">
        <f t="shared" si="752"/>
        <v/>
      </c>
      <c r="AU1518" s="25" t="str">
        <f t="shared" si="753"/>
        <v/>
      </c>
      <c r="AV1518" s="25" t="str">
        <f t="shared" si="754"/>
        <v/>
      </c>
      <c r="AX1518" t="str">
        <f>IF(BC1518="","",IF(BC1518&gt;0,COUNT($AY$2:AY1518),""))</f>
        <v/>
      </c>
      <c r="AY1518" s="25" t="str">
        <f t="shared" si="755"/>
        <v/>
      </c>
      <c r="AZ1518" s="25" t="str">
        <f t="shared" si="756"/>
        <v/>
      </c>
      <c r="BA1518" s="25" t="str">
        <f t="shared" si="757"/>
        <v/>
      </c>
      <c r="BB1518" s="25" t="str">
        <f t="shared" si="758"/>
        <v/>
      </c>
      <c r="BC1518" s="25" t="str">
        <f t="shared" si="759"/>
        <v/>
      </c>
      <c r="BD1518" s="25" t="str">
        <f t="shared" si="760"/>
        <v/>
      </c>
      <c r="BE1518" s="25" t="str">
        <f t="shared" si="761"/>
        <v/>
      </c>
      <c r="BF1518" s="25" t="str">
        <f t="shared" si="762"/>
        <v/>
      </c>
      <c r="BG1518" s="25" t="str">
        <f t="shared" si="763"/>
        <v/>
      </c>
      <c r="BH1518" s="25" t="str">
        <f t="shared" si="764"/>
        <v/>
      </c>
      <c r="BI1518" s="25" t="str">
        <f t="shared" si="765"/>
        <v/>
      </c>
      <c r="BJ1518" s="25" t="str">
        <f t="shared" si="766"/>
        <v/>
      </c>
      <c r="BK1518" s="25" t="str">
        <f t="shared" si="767"/>
        <v/>
      </c>
      <c r="BL1518" s="25" t="str">
        <f t="shared" si="768"/>
        <v/>
      </c>
      <c r="BM1518" s="25" t="str">
        <f t="shared" si="769"/>
        <v/>
      </c>
      <c r="BN1518" s="25" t="str">
        <f t="shared" si="770"/>
        <v/>
      </c>
    </row>
    <row r="1519" spans="1:66" x14ac:dyDescent="0.25">
      <c r="A1519" s="20" t="str">
        <f>IF('S.D. Paste sheet'!A1519="","",'S.D. Paste sheet'!A1519)</f>
        <v/>
      </c>
      <c r="B1519" s="20" t="str">
        <f>IF('S.D. Paste sheet'!B1519="","",'S.D. Paste sheet'!B1519)</f>
        <v/>
      </c>
      <c r="C1519" s="20" t="str">
        <f>IF('S.D. Paste sheet'!C1519="","",'S.D. Paste sheet'!C1519)</f>
        <v/>
      </c>
      <c r="D1519" s="20" t="str">
        <f>IF('S.D. Paste sheet'!D1519="","",'S.D. Paste sheet'!D1519)</f>
        <v/>
      </c>
      <c r="E1519" s="20" t="str">
        <f>IF('S.D. Paste sheet'!E1519="","",UPPER('S.D. Paste sheet'!E1519))</f>
        <v/>
      </c>
      <c r="F1519" s="20" t="str">
        <f>IF('S.D. Paste sheet'!F1519="","",'S.D. Paste sheet'!F1519)</f>
        <v/>
      </c>
      <c r="G1519" s="20" t="str">
        <f>IF('S.D. Paste sheet'!G1519="","",UPPER('S.D. Paste sheet'!G1519))</f>
        <v/>
      </c>
      <c r="H1519" s="20" t="str">
        <f>IF('S.D. Paste sheet'!H1519="","",UPPER('S.D. Paste sheet'!H1519))</f>
        <v/>
      </c>
      <c r="I1519" s="20" t="str">
        <f>IF('S.D. Paste sheet'!I1519="","",'S.D. Paste sheet'!I1519)</f>
        <v/>
      </c>
      <c r="J1519" s="20" t="str">
        <f>IF('S.D. Paste sheet'!J1519="","",'S.D. Paste sheet'!J1519)</f>
        <v/>
      </c>
      <c r="K1519" s="20" t="str">
        <f>IF('S.D. Paste sheet'!K1519="","",'S.D. Paste sheet'!K1519)</f>
        <v/>
      </c>
      <c r="L1519" s="20" t="str">
        <f>IF('S.D. Paste sheet'!L1519="","",'S.D. Paste sheet'!L1519)</f>
        <v/>
      </c>
      <c r="M1519" s="20" t="str">
        <f>IF('S.D. Paste sheet'!M1519="","",'S.D. Paste sheet'!M1519)</f>
        <v/>
      </c>
      <c r="N1519" s="20" t="str">
        <f>IF('S.D. Paste sheet'!N1519="","",'S.D. Paste sheet'!N1519)</f>
        <v/>
      </c>
      <c r="O1519" s="20" t="str">
        <f>IF('S.D. Paste sheet'!O1519="","",'S.D. Paste sheet'!O1519)</f>
        <v/>
      </c>
      <c r="P1519" s="20" t="str">
        <f>IF('S.D. Paste sheet'!P1519="","",'S.D. Paste sheet'!P1519)</f>
        <v/>
      </c>
      <c r="Q1519" s="20" t="str">
        <f>IF('S.D. Paste sheet'!Q1519="","",'S.D. Paste sheet'!Q1519)</f>
        <v/>
      </c>
      <c r="R1519" s="20" t="str">
        <f>IF('S.D. Paste sheet'!R1519="","",'S.D. Paste sheet'!R1519)</f>
        <v/>
      </c>
      <c r="S1519" s="20" t="str">
        <f>IF('S.D. Paste sheet'!S1519="","",'S.D. Paste sheet'!S1519)</f>
        <v/>
      </c>
      <c r="T1519" s="20" t="str">
        <f>IF('S.D. Paste sheet'!T1519="","",'S.D. Paste sheet'!T1519)</f>
        <v/>
      </c>
      <c r="U1519" s="20" t="str">
        <f>IF('S.D. Paste sheet'!U1519="","",'S.D. Paste sheet'!U1519)</f>
        <v/>
      </c>
      <c r="V1519" s="20" t="str">
        <f>IF('S.D. Paste sheet'!V1519="","",'S.D. Paste sheet'!V1519)</f>
        <v/>
      </c>
      <c r="W1519" s="20" t="str">
        <f>IF('S.D. Paste sheet'!W1519="","",'S.D. Paste sheet'!W1519)</f>
        <v/>
      </c>
      <c r="X1519" s="20" t="str">
        <f>IF('S.D. Paste sheet'!X1519="","",'S.D. Paste sheet'!X1519)</f>
        <v/>
      </c>
      <c r="Y1519" s="20" t="str">
        <f>IF('S.D. Paste sheet'!Y1519="","",'S.D. Paste sheet'!Y1519)</f>
        <v/>
      </c>
      <c r="Z1519" s="20" t="str">
        <f>IF('S.D. Paste sheet'!Z1519="","",'S.D. Paste sheet'!Z1519)</f>
        <v/>
      </c>
      <c r="AA1519" s="20" t="str">
        <f>IF('S.D. Paste sheet'!AA1519="","",'S.D. Paste sheet'!AA1519)</f>
        <v/>
      </c>
      <c r="AB1519" s="20" t="str">
        <f>IF('S.D. Paste sheet'!AB1519="","",'S.D. Paste sheet'!AB1519)</f>
        <v/>
      </c>
      <c r="AC1519" s="20" t="str">
        <f>IF('S.D. Paste sheet'!AC1519="","",'S.D. Paste sheet'!AC1519)</f>
        <v/>
      </c>
      <c r="AD1519" s="20" t="str">
        <f>IF('S.D. Paste sheet'!AD1519="","",'S.D. Paste sheet'!AD1519)</f>
        <v/>
      </c>
      <c r="AE1519" s="28"/>
      <c r="AF1519" t="str">
        <f>IF(AK1519="","",IF(AK1519&gt;0,COUNT($AG$2:AG1519),""))</f>
        <v/>
      </c>
      <c r="AG1519" s="25" t="str">
        <f t="shared" si="739"/>
        <v/>
      </c>
      <c r="AH1519" s="25" t="str">
        <f t="shared" si="740"/>
        <v/>
      </c>
      <c r="AI1519" s="25" t="str">
        <f t="shared" si="741"/>
        <v/>
      </c>
      <c r="AJ1519" s="25" t="str">
        <f t="shared" si="742"/>
        <v/>
      </c>
      <c r="AK1519" s="25" t="str">
        <f t="shared" si="743"/>
        <v/>
      </c>
      <c r="AL1519" s="25" t="str">
        <f t="shared" si="744"/>
        <v/>
      </c>
      <c r="AM1519" s="25" t="str">
        <f t="shared" si="745"/>
        <v/>
      </c>
      <c r="AN1519" s="25" t="str">
        <f t="shared" si="746"/>
        <v/>
      </c>
      <c r="AO1519" s="25" t="str">
        <f t="shared" si="747"/>
        <v/>
      </c>
      <c r="AP1519" s="25" t="str">
        <f t="shared" si="748"/>
        <v/>
      </c>
      <c r="AQ1519" s="25" t="str">
        <f t="shared" si="749"/>
        <v/>
      </c>
      <c r="AR1519" s="25" t="str">
        <f t="shared" si="750"/>
        <v/>
      </c>
      <c r="AS1519" s="25" t="str">
        <f t="shared" si="751"/>
        <v/>
      </c>
      <c r="AT1519" s="25" t="str">
        <f t="shared" si="752"/>
        <v/>
      </c>
      <c r="AU1519" s="25" t="str">
        <f t="shared" si="753"/>
        <v/>
      </c>
      <c r="AV1519" s="25" t="str">
        <f t="shared" si="754"/>
        <v/>
      </c>
      <c r="AX1519" t="str">
        <f>IF(BC1519="","",IF(BC1519&gt;0,COUNT($AY$2:AY1519),""))</f>
        <v/>
      </c>
      <c r="AY1519" s="25" t="str">
        <f t="shared" si="755"/>
        <v/>
      </c>
      <c r="AZ1519" s="25" t="str">
        <f t="shared" si="756"/>
        <v/>
      </c>
      <c r="BA1519" s="25" t="str">
        <f t="shared" si="757"/>
        <v/>
      </c>
      <c r="BB1519" s="25" t="str">
        <f t="shared" si="758"/>
        <v/>
      </c>
      <c r="BC1519" s="25" t="str">
        <f t="shared" si="759"/>
        <v/>
      </c>
      <c r="BD1519" s="25" t="str">
        <f t="shared" si="760"/>
        <v/>
      </c>
      <c r="BE1519" s="25" t="str">
        <f t="shared" si="761"/>
        <v/>
      </c>
      <c r="BF1519" s="25" t="str">
        <f t="shared" si="762"/>
        <v/>
      </c>
      <c r="BG1519" s="25" t="str">
        <f t="shared" si="763"/>
        <v/>
      </c>
      <c r="BH1519" s="25" t="str">
        <f t="shared" si="764"/>
        <v/>
      </c>
      <c r="BI1519" s="25" t="str">
        <f t="shared" si="765"/>
        <v/>
      </c>
      <c r="BJ1519" s="25" t="str">
        <f t="shared" si="766"/>
        <v/>
      </c>
      <c r="BK1519" s="25" t="str">
        <f t="shared" si="767"/>
        <v/>
      </c>
      <c r="BL1519" s="25" t="str">
        <f t="shared" si="768"/>
        <v/>
      </c>
      <c r="BM1519" s="25" t="str">
        <f t="shared" si="769"/>
        <v/>
      </c>
      <c r="BN1519" s="25" t="str">
        <f t="shared" si="770"/>
        <v/>
      </c>
    </row>
    <row r="1520" spans="1:66" x14ac:dyDescent="0.25">
      <c r="A1520" s="20" t="str">
        <f>IF('S.D. Paste sheet'!A1520="","",'S.D. Paste sheet'!A1520)</f>
        <v/>
      </c>
      <c r="B1520" s="20" t="str">
        <f>IF('S.D. Paste sheet'!B1520="","",'S.D. Paste sheet'!B1520)</f>
        <v/>
      </c>
      <c r="C1520" s="20" t="str">
        <f>IF('S.D. Paste sheet'!C1520="","",'S.D. Paste sheet'!C1520)</f>
        <v/>
      </c>
      <c r="D1520" s="20" t="str">
        <f>IF('S.D. Paste sheet'!D1520="","",'S.D. Paste sheet'!D1520)</f>
        <v/>
      </c>
      <c r="E1520" s="20" t="str">
        <f>IF('S.D. Paste sheet'!E1520="","",UPPER('S.D. Paste sheet'!E1520))</f>
        <v/>
      </c>
      <c r="F1520" s="20" t="str">
        <f>IF('S.D. Paste sheet'!F1520="","",'S.D. Paste sheet'!F1520)</f>
        <v/>
      </c>
      <c r="G1520" s="20" t="str">
        <f>IF('S.D. Paste sheet'!G1520="","",UPPER('S.D. Paste sheet'!G1520))</f>
        <v/>
      </c>
      <c r="H1520" s="20" t="str">
        <f>IF('S.D. Paste sheet'!H1520="","",UPPER('S.D. Paste sheet'!H1520))</f>
        <v/>
      </c>
      <c r="I1520" s="20" t="str">
        <f>IF('S.D. Paste sheet'!I1520="","",'S.D. Paste sheet'!I1520)</f>
        <v/>
      </c>
      <c r="J1520" s="20" t="str">
        <f>IF('S.D. Paste sheet'!J1520="","",'S.D. Paste sheet'!J1520)</f>
        <v/>
      </c>
      <c r="K1520" s="20" t="str">
        <f>IF('S.D. Paste sheet'!K1520="","",'S.D. Paste sheet'!K1520)</f>
        <v/>
      </c>
      <c r="L1520" s="20" t="str">
        <f>IF('S.D. Paste sheet'!L1520="","",'S.D. Paste sheet'!L1520)</f>
        <v/>
      </c>
      <c r="M1520" s="20" t="str">
        <f>IF('S.D. Paste sheet'!M1520="","",'S.D. Paste sheet'!M1520)</f>
        <v/>
      </c>
      <c r="N1520" s="20" t="str">
        <f>IF('S.D. Paste sheet'!N1520="","",'S.D. Paste sheet'!N1520)</f>
        <v/>
      </c>
      <c r="O1520" s="20" t="str">
        <f>IF('S.D. Paste sheet'!O1520="","",'S.D. Paste sheet'!O1520)</f>
        <v/>
      </c>
      <c r="P1520" s="20" t="str">
        <f>IF('S.D. Paste sheet'!P1520="","",'S.D. Paste sheet'!P1520)</f>
        <v/>
      </c>
      <c r="Q1520" s="20" t="str">
        <f>IF('S.D. Paste sheet'!Q1520="","",'S.D. Paste sheet'!Q1520)</f>
        <v/>
      </c>
      <c r="R1520" s="20" t="str">
        <f>IF('S.D. Paste sheet'!R1520="","",'S.D. Paste sheet'!R1520)</f>
        <v/>
      </c>
      <c r="S1520" s="20" t="str">
        <f>IF('S.D. Paste sheet'!S1520="","",'S.D. Paste sheet'!S1520)</f>
        <v/>
      </c>
      <c r="T1520" s="20" t="str">
        <f>IF('S.D. Paste sheet'!T1520="","",'S.D. Paste sheet'!T1520)</f>
        <v/>
      </c>
      <c r="U1520" s="20" t="str">
        <f>IF('S.D. Paste sheet'!U1520="","",'S.D. Paste sheet'!U1520)</f>
        <v/>
      </c>
      <c r="V1520" s="20" t="str">
        <f>IF('S.D. Paste sheet'!V1520="","",'S.D. Paste sheet'!V1520)</f>
        <v/>
      </c>
      <c r="W1520" s="20" t="str">
        <f>IF('S.D. Paste sheet'!W1520="","",'S.D. Paste sheet'!W1520)</f>
        <v/>
      </c>
      <c r="X1520" s="20" t="str">
        <f>IF('S.D. Paste sheet'!X1520="","",'S.D. Paste sheet'!X1520)</f>
        <v/>
      </c>
      <c r="Y1520" s="20" t="str">
        <f>IF('S.D. Paste sheet'!Y1520="","",'S.D. Paste sheet'!Y1520)</f>
        <v/>
      </c>
      <c r="Z1520" s="20" t="str">
        <f>IF('S.D. Paste sheet'!Z1520="","",'S.D. Paste sheet'!Z1520)</f>
        <v/>
      </c>
      <c r="AA1520" s="20" t="str">
        <f>IF('S.D. Paste sheet'!AA1520="","",'S.D. Paste sheet'!AA1520)</f>
        <v/>
      </c>
      <c r="AB1520" s="20" t="str">
        <f>IF('S.D. Paste sheet'!AB1520="","",'S.D. Paste sheet'!AB1520)</f>
        <v/>
      </c>
      <c r="AC1520" s="20" t="str">
        <f>IF('S.D. Paste sheet'!AC1520="","",'S.D. Paste sheet'!AC1520)</f>
        <v/>
      </c>
      <c r="AD1520" s="20" t="str">
        <f>IF('S.D. Paste sheet'!AD1520="","",'S.D. Paste sheet'!AD1520)</f>
        <v/>
      </c>
      <c r="AE1520" s="28"/>
      <c r="AF1520" t="str">
        <f>IF(AK1520="","",IF(AK1520&gt;0,COUNT($AG$2:AG1520),""))</f>
        <v/>
      </c>
      <c r="AG1520" s="25" t="str">
        <f t="shared" si="739"/>
        <v/>
      </c>
      <c r="AH1520" s="25" t="str">
        <f t="shared" si="740"/>
        <v/>
      </c>
      <c r="AI1520" s="25" t="str">
        <f t="shared" si="741"/>
        <v/>
      </c>
      <c r="AJ1520" s="25" t="str">
        <f t="shared" si="742"/>
        <v/>
      </c>
      <c r="AK1520" s="25" t="str">
        <f t="shared" si="743"/>
        <v/>
      </c>
      <c r="AL1520" s="25" t="str">
        <f t="shared" si="744"/>
        <v/>
      </c>
      <c r="AM1520" s="25" t="str">
        <f t="shared" si="745"/>
        <v/>
      </c>
      <c r="AN1520" s="25" t="str">
        <f t="shared" si="746"/>
        <v/>
      </c>
      <c r="AO1520" s="25" t="str">
        <f t="shared" si="747"/>
        <v/>
      </c>
      <c r="AP1520" s="25" t="str">
        <f t="shared" si="748"/>
        <v/>
      </c>
      <c r="AQ1520" s="25" t="str">
        <f t="shared" si="749"/>
        <v/>
      </c>
      <c r="AR1520" s="25" t="str">
        <f t="shared" si="750"/>
        <v/>
      </c>
      <c r="AS1520" s="25" t="str">
        <f t="shared" si="751"/>
        <v/>
      </c>
      <c r="AT1520" s="25" t="str">
        <f t="shared" si="752"/>
        <v/>
      </c>
      <c r="AU1520" s="25" t="str">
        <f t="shared" si="753"/>
        <v/>
      </c>
      <c r="AV1520" s="25" t="str">
        <f t="shared" si="754"/>
        <v/>
      </c>
      <c r="AX1520" t="str">
        <f>IF(BC1520="","",IF(BC1520&gt;0,COUNT($AY$2:AY1520),""))</f>
        <v/>
      </c>
      <c r="AY1520" s="25" t="str">
        <f t="shared" si="755"/>
        <v/>
      </c>
      <c r="AZ1520" s="25" t="str">
        <f t="shared" si="756"/>
        <v/>
      </c>
      <c r="BA1520" s="25" t="str">
        <f t="shared" si="757"/>
        <v/>
      </c>
      <c r="BB1520" s="25" t="str">
        <f t="shared" si="758"/>
        <v/>
      </c>
      <c r="BC1520" s="25" t="str">
        <f t="shared" si="759"/>
        <v/>
      </c>
      <c r="BD1520" s="25" t="str">
        <f t="shared" si="760"/>
        <v/>
      </c>
      <c r="BE1520" s="25" t="str">
        <f t="shared" si="761"/>
        <v/>
      </c>
      <c r="BF1520" s="25" t="str">
        <f t="shared" si="762"/>
        <v/>
      </c>
      <c r="BG1520" s="25" t="str">
        <f t="shared" si="763"/>
        <v/>
      </c>
      <c r="BH1520" s="25" t="str">
        <f t="shared" si="764"/>
        <v/>
      </c>
      <c r="BI1520" s="25" t="str">
        <f t="shared" si="765"/>
        <v/>
      </c>
      <c r="BJ1520" s="25" t="str">
        <f t="shared" si="766"/>
        <v/>
      </c>
      <c r="BK1520" s="25" t="str">
        <f t="shared" si="767"/>
        <v/>
      </c>
      <c r="BL1520" s="25" t="str">
        <f t="shared" si="768"/>
        <v/>
      </c>
      <c r="BM1520" s="25" t="str">
        <f t="shared" si="769"/>
        <v/>
      </c>
      <c r="BN1520" s="25" t="str">
        <f t="shared" si="770"/>
        <v/>
      </c>
    </row>
    <row r="1521" spans="1:66" x14ac:dyDescent="0.25">
      <c r="A1521" s="20" t="str">
        <f>IF('S.D. Paste sheet'!A1521="","",'S.D. Paste sheet'!A1521)</f>
        <v/>
      </c>
      <c r="B1521" s="20" t="str">
        <f>IF('S.D. Paste sheet'!B1521="","",'S.D. Paste sheet'!B1521)</f>
        <v/>
      </c>
      <c r="C1521" s="20" t="str">
        <f>IF('S.D. Paste sheet'!C1521="","",'S.D. Paste sheet'!C1521)</f>
        <v/>
      </c>
      <c r="D1521" s="20" t="str">
        <f>IF('S.D. Paste sheet'!D1521="","",'S.D. Paste sheet'!D1521)</f>
        <v/>
      </c>
      <c r="E1521" s="20" t="str">
        <f>IF('S.D. Paste sheet'!E1521="","",UPPER('S.D. Paste sheet'!E1521))</f>
        <v/>
      </c>
      <c r="F1521" s="20" t="str">
        <f>IF('S.D. Paste sheet'!F1521="","",'S.D. Paste sheet'!F1521)</f>
        <v/>
      </c>
      <c r="G1521" s="20" t="str">
        <f>IF('S.D. Paste sheet'!G1521="","",UPPER('S.D. Paste sheet'!G1521))</f>
        <v/>
      </c>
      <c r="H1521" s="20" t="str">
        <f>IF('S.D. Paste sheet'!H1521="","",UPPER('S.D. Paste sheet'!H1521))</f>
        <v/>
      </c>
      <c r="I1521" s="20" t="str">
        <f>IF('S.D. Paste sheet'!I1521="","",'S.D. Paste sheet'!I1521)</f>
        <v/>
      </c>
      <c r="J1521" s="20" t="str">
        <f>IF('S.D. Paste sheet'!J1521="","",'S.D. Paste sheet'!J1521)</f>
        <v/>
      </c>
      <c r="K1521" s="20" t="str">
        <f>IF('S.D. Paste sheet'!K1521="","",'S.D. Paste sheet'!K1521)</f>
        <v/>
      </c>
      <c r="L1521" s="20" t="str">
        <f>IF('S.D. Paste sheet'!L1521="","",'S.D. Paste sheet'!L1521)</f>
        <v/>
      </c>
      <c r="M1521" s="20" t="str">
        <f>IF('S.D. Paste sheet'!M1521="","",'S.D. Paste sheet'!M1521)</f>
        <v/>
      </c>
      <c r="N1521" s="20" t="str">
        <f>IF('S.D. Paste sheet'!N1521="","",'S.D. Paste sheet'!N1521)</f>
        <v/>
      </c>
      <c r="O1521" s="20" t="str">
        <f>IF('S.D. Paste sheet'!O1521="","",'S.D. Paste sheet'!O1521)</f>
        <v/>
      </c>
      <c r="P1521" s="20" t="str">
        <f>IF('S.D. Paste sheet'!P1521="","",'S.D. Paste sheet'!P1521)</f>
        <v/>
      </c>
      <c r="Q1521" s="20" t="str">
        <f>IF('S.D. Paste sheet'!Q1521="","",'S.D. Paste sheet'!Q1521)</f>
        <v/>
      </c>
      <c r="R1521" s="20" t="str">
        <f>IF('S.D. Paste sheet'!R1521="","",'S.D. Paste sheet'!R1521)</f>
        <v/>
      </c>
      <c r="S1521" s="20" t="str">
        <f>IF('S.D. Paste sheet'!S1521="","",'S.D. Paste sheet'!S1521)</f>
        <v/>
      </c>
      <c r="T1521" s="20" t="str">
        <f>IF('S.D. Paste sheet'!T1521="","",'S.D. Paste sheet'!T1521)</f>
        <v/>
      </c>
      <c r="U1521" s="20" t="str">
        <f>IF('S.D. Paste sheet'!U1521="","",'S.D. Paste sheet'!U1521)</f>
        <v/>
      </c>
      <c r="V1521" s="20" t="str">
        <f>IF('S.D. Paste sheet'!V1521="","",'S.D. Paste sheet'!V1521)</f>
        <v/>
      </c>
      <c r="W1521" s="20" t="str">
        <f>IF('S.D. Paste sheet'!W1521="","",'S.D. Paste sheet'!W1521)</f>
        <v/>
      </c>
      <c r="X1521" s="20" t="str">
        <f>IF('S.D. Paste sheet'!X1521="","",'S.D. Paste sheet'!X1521)</f>
        <v/>
      </c>
      <c r="Y1521" s="20" t="str">
        <f>IF('S.D. Paste sheet'!Y1521="","",'S.D. Paste sheet'!Y1521)</f>
        <v/>
      </c>
      <c r="Z1521" s="20" t="str">
        <f>IF('S.D. Paste sheet'!Z1521="","",'S.D. Paste sheet'!Z1521)</f>
        <v/>
      </c>
      <c r="AA1521" s="20" t="str">
        <f>IF('S.D. Paste sheet'!AA1521="","",'S.D. Paste sheet'!AA1521)</f>
        <v/>
      </c>
      <c r="AB1521" s="20" t="str">
        <f>IF('S.D. Paste sheet'!AB1521="","",'S.D. Paste sheet'!AB1521)</f>
        <v/>
      </c>
      <c r="AC1521" s="20" t="str">
        <f>IF('S.D. Paste sheet'!AC1521="","",'S.D. Paste sheet'!AC1521)</f>
        <v/>
      </c>
      <c r="AD1521" s="20" t="str">
        <f>IF('S.D. Paste sheet'!AD1521="","",'S.D. Paste sheet'!AD1521)</f>
        <v/>
      </c>
      <c r="AE1521" s="28"/>
      <c r="AF1521" t="str">
        <f>IF(AK1521="","",IF(AK1521&gt;0,COUNT($AG$2:AG1521),""))</f>
        <v/>
      </c>
      <c r="AG1521" s="25" t="str">
        <f t="shared" si="739"/>
        <v/>
      </c>
      <c r="AH1521" s="25" t="str">
        <f t="shared" si="740"/>
        <v/>
      </c>
      <c r="AI1521" s="25" t="str">
        <f t="shared" si="741"/>
        <v/>
      </c>
      <c r="AJ1521" s="25" t="str">
        <f t="shared" si="742"/>
        <v/>
      </c>
      <c r="AK1521" s="25" t="str">
        <f t="shared" si="743"/>
        <v/>
      </c>
      <c r="AL1521" s="25" t="str">
        <f t="shared" si="744"/>
        <v/>
      </c>
      <c r="AM1521" s="25" t="str">
        <f t="shared" si="745"/>
        <v/>
      </c>
      <c r="AN1521" s="25" t="str">
        <f t="shared" si="746"/>
        <v/>
      </c>
      <c r="AO1521" s="25" t="str">
        <f t="shared" si="747"/>
        <v/>
      </c>
      <c r="AP1521" s="25" t="str">
        <f t="shared" si="748"/>
        <v/>
      </c>
      <c r="AQ1521" s="25" t="str">
        <f t="shared" si="749"/>
        <v/>
      </c>
      <c r="AR1521" s="25" t="str">
        <f t="shared" si="750"/>
        <v/>
      </c>
      <c r="AS1521" s="25" t="str">
        <f t="shared" si="751"/>
        <v/>
      </c>
      <c r="AT1521" s="25" t="str">
        <f t="shared" si="752"/>
        <v/>
      </c>
      <c r="AU1521" s="25" t="str">
        <f t="shared" si="753"/>
        <v/>
      </c>
      <c r="AV1521" s="25" t="str">
        <f t="shared" si="754"/>
        <v/>
      </c>
      <c r="AX1521" t="str">
        <f>IF(BC1521="","",IF(BC1521&gt;0,COUNT($AY$2:AY1521),""))</f>
        <v/>
      </c>
      <c r="AY1521" s="25" t="str">
        <f t="shared" si="755"/>
        <v/>
      </c>
      <c r="AZ1521" s="25" t="str">
        <f t="shared" si="756"/>
        <v/>
      </c>
      <c r="BA1521" s="25" t="str">
        <f t="shared" si="757"/>
        <v/>
      </c>
      <c r="BB1521" s="25" t="str">
        <f t="shared" si="758"/>
        <v/>
      </c>
      <c r="BC1521" s="25" t="str">
        <f t="shared" si="759"/>
        <v/>
      </c>
      <c r="BD1521" s="25" t="str">
        <f t="shared" si="760"/>
        <v/>
      </c>
      <c r="BE1521" s="25" t="str">
        <f t="shared" si="761"/>
        <v/>
      </c>
      <c r="BF1521" s="25" t="str">
        <f t="shared" si="762"/>
        <v/>
      </c>
      <c r="BG1521" s="25" t="str">
        <f t="shared" si="763"/>
        <v/>
      </c>
      <c r="BH1521" s="25" t="str">
        <f t="shared" si="764"/>
        <v/>
      </c>
      <c r="BI1521" s="25" t="str">
        <f t="shared" si="765"/>
        <v/>
      </c>
      <c r="BJ1521" s="25" t="str">
        <f t="shared" si="766"/>
        <v/>
      </c>
      <c r="BK1521" s="25" t="str">
        <f t="shared" si="767"/>
        <v/>
      </c>
      <c r="BL1521" s="25" t="str">
        <f t="shared" si="768"/>
        <v/>
      </c>
      <c r="BM1521" s="25" t="str">
        <f t="shared" si="769"/>
        <v/>
      </c>
      <c r="BN1521" s="25" t="str">
        <f t="shared" si="770"/>
        <v/>
      </c>
    </row>
    <row r="1522" spans="1:66" x14ac:dyDescent="0.25">
      <c r="A1522" s="20" t="str">
        <f>IF('S.D. Paste sheet'!A1522="","",'S.D. Paste sheet'!A1522)</f>
        <v/>
      </c>
      <c r="B1522" s="20" t="str">
        <f>IF('S.D. Paste sheet'!B1522="","",'S.D. Paste sheet'!B1522)</f>
        <v/>
      </c>
      <c r="C1522" s="20" t="str">
        <f>IF('S.D. Paste sheet'!C1522="","",'S.D. Paste sheet'!C1522)</f>
        <v/>
      </c>
      <c r="D1522" s="20" t="str">
        <f>IF('S.D. Paste sheet'!D1522="","",'S.D. Paste sheet'!D1522)</f>
        <v/>
      </c>
      <c r="E1522" s="20" t="str">
        <f>IF('S.D. Paste sheet'!E1522="","",UPPER('S.D. Paste sheet'!E1522))</f>
        <v/>
      </c>
      <c r="F1522" s="20" t="str">
        <f>IF('S.D. Paste sheet'!F1522="","",'S.D. Paste sheet'!F1522)</f>
        <v/>
      </c>
      <c r="G1522" s="20" t="str">
        <f>IF('S.D. Paste sheet'!G1522="","",UPPER('S.D. Paste sheet'!G1522))</f>
        <v/>
      </c>
      <c r="H1522" s="20" t="str">
        <f>IF('S.D. Paste sheet'!H1522="","",UPPER('S.D. Paste sheet'!H1522))</f>
        <v/>
      </c>
      <c r="I1522" s="20" t="str">
        <f>IF('S.D. Paste sheet'!I1522="","",'S.D. Paste sheet'!I1522)</f>
        <v/>
      </c>
      <c r="J1522" s="20" t="str">
        <f>IF('S.D. Paste sheet'!J1522="","",'S.D. Paste sheet'!J1522)</f>
        <v/>
      </c>
      <c r="K1522" s="20" t="str">
        <f>IF('S.D. Paste sheet'!K1522="","",'S.D. Paste sheet'!K1522)</f>
        <v/>
      </c>
      <c r="L1522" s="20" t="str">
        <f>IF('S.D. Paste sheet'!L1522="","",'S.D. Paste sheet'!L1522)</f>
        <v/>
      </c>
      <c r="M1522" s="20" t="str">
        <f>IF('S.D. Paste sheet'!M1522="","",'S.D. Paste sheet'!M1522)</f>
        <v/>
      </c>
      <c r="N1522" s="20" t="str">
        <f>IF('S.D. Paste sheet'!N1522="","",'S.D. Paste sheet'!N1522)</f>
        <v/>
      </c>
      <c r="O1522" s="20" t="str">
        <f>IF('S.D. Paste sheet'!O1522="","",'S.D. Paste sheet'!O1522)</f>
        <v/>
      </c>
      <c r="P1522" s="20" t="str">
        <f>IF('S.D. Paste sheet'!P1522="","",'S.D. Paste sheet'!P1522)</f>
        <v/>
      </c>
      <c r="Q1522" s="20" t="str">
        <f>IF('S.D. Paste sheet'!Q1522="","",'S.D. Paste sheet'!Q1522)</f>
        <v/>
      </c>
      <c r="R1522" s="20" t="str">
        <f>IF('S.D. Paste sheet'!R1522="","",'S.D. Paste sheet'!R1522)</f>
        <v/>
      </c>
      <c r="S1522" s="20" t="str">
        <f>IF('S.D. Paste sheet'!S1522="","",'S.D. Paste sheet'!S1522)</f>
        <v/>
      </c>
      <c r="T1522" s="20" t="str">
        <f>IF('S.D. Paste sheet'!T1522="","",'S.D. Paste sheet'!T1522)</f>
        <v/>
      </c>
      <c r="U1522" s="20" t="str">
        <f>IF('S.D. Paste sheet'!U1522="","",'S.D. Paste sheet'!U1522)</f>
        <v/>
      </c>
      <c r="V1522" s="20" t="str">
        <f>IF('S.D. Paste sheet'!V1522="","",'S.D. Paste sheet'!V1522)</f>
        <v/>
      </c>
      <c r="W1522" s="20" t="str">
        <f>IF('S.D. Paste sheet'!W1522="","",'S.D. Paste sheet'!W1522)</f>
        <v/>
      </c>
      <c r="X1522" s="20" t="str">
        <f>IF('S.D. Paste sheet'!X1522="","",'S.D. Paste sheet'!X1522)</f>
        <v/>
      </c>
      <c r="Y1522" s="20" t="str">
        <f>IF('S.D. Paste sheet'!Y1522="","",'S.D. Paste sheet'!Y1522)</f>
        <v/>
      </c>
      <c r="Z1522" s="20" t="str">
        <f>IF('S.D. Paste sheet'!Z1522="","",'S.D. Paste sheet'!Z1522)</f>
        <v/>
      </c>
      <c r="AA1522" s="20" t="str">
        <f>IF('S.D. Paste sheet'!AA1522="","",'S.D. Paste sheet'!AA1522)</f>
        <v/>
      </c>
      <c r="AB1522" s="20" t="str">
        <f>IF('S.D. Paste sheet'!AB1522="","",'S.D. Paste sheet'!AB1522)</f>
        <v/>
      </c>
      <c r="AC1522" s="20" t="str">
        <f>IF('S.D. Paste sheet'!AC1522="","",'S.D. Paste sheet'!AC1522)</f>
        <v/>
      </c>
      <c r="AD1522" s="20" t="str">
        <f>IF('S.D. Paste sheet'!AD1522="","",'S.D. Paste sheet'!AD1522)</f>
        <v/>
      </c>
      <c r="AE1522" s="28"/>
      <c r="AF1522" t="str">
        <f>IF(AK1522="","",IF(AK1522&gt;0,COUNT($AG$2:AG1522),""))</f>
        <v/>
      </c>
      <c r="AG1522" s="25" t="str">
        <f t="shared" si="739"/>
        <v/>
      </c>
      <c r="AH1522" s="25" t="str">
        <f t="shared" si="740"/>
        <v/>
      </c>
      <c r="AI1522" s="25" t="str">
        <f t="shared" si="741"/>
        <v/>
      </c>
      <c r="AJ1522" s="25" t="str">
        <f t="shared" si="742"/>
        <v/>
      </c>
      <c r="AK1522" s="25" t="str">
        <f t="shared" si="743"/>
        <v/>
      </c>
      <c r="AL1522" s="25" t="str">
        <f t="shared" si="744"/>
        <v/>
      </c>
      <c r="AM1522" s="25" t="str">
        <f t="shared" si="745"/>
        <v/>
      </c>
      <c r="AN1522" s="25" t="str">
        <f t="shared" si="746"/>
        <v/>
      </c>
      <c r="AO1522" s="25" t="str">
        <f t="shared" si="747"/>
        <v/>
      </c>
      <c r="AP1522" s="25" t="str">
        <f t="shared" si="748"/>
        <v/>
      </c>
      <c r="AQ1522" s="25" t="str">
        <f t="shared" si="749"/>
        <v/>
      </c>
      <c r="AR1522" s="25" t="str">
        <f t="shared" si="750"/>
        <v/>
      </c>
      <c r="AS1522" s="25" t="str">
        <f t="shared" si="751"/>
        <v/>
      </c>
      <c r="AT1522" s="25" t="str">
        <f t="shared" si="752"/>
        <v/>
      </c>
      <c r="AU1522" s="25" t="str">
        <f t="shared" si="753"/>
        <v/>
      </c>
      <c r="AV1522" s="25" t="str">
        <f t="shared" si="754"/>
        <v/>
      </c>
      <c r="AX1522" t="str">
        <f>IF(BC1522="","",IF(BC1522&gt;0,COUNT($AY$2:AY1522),""))</f>
        <v/>
      </c>
      <c r="AY1522" s="25" t="str">
        <f t="shared" si="755"/>
        <v/>
      </c>
      <c r="AZ1522" s="25" t="str">
        <f t="shared" si="756"/>
        <v/>
      </c>
      <c r="BA1522" s="25" t="str">
        <f t="shared" si="757"/>
        <v/>
      </c>
      <c r="BB1522" s="25" t="str">
        <f t="shared" si="758"/>
        <v/>
      </c>
      <c r="BC1522" s="25" t="str">
        <f t="shared" si="759"/>
        <v/>
      </c>
      <c r="BD1522" s="25" t="str">
        <f t="shared" si="760"/>
        <v/>
      </c>
      <c r="BE1522" s="25" t="str">
        <f t="shared" si="761"/>
        <v/>
      </c>
      <c r="BF1522" s="25" t="str">
        <f t="shared" si="762"/>
        <v/>
      </c>
      <c r="BG1522" s="25" t="str">
        <f t="shared" si="763"/>
        <v/>
      </c>
      <c r="BH1522" s="25" t="str">
        <f t="shared" si="764"/>
        <v/>
      </c>
      <c r="BI1522" s="25" t="str">
        <f t="shared" si="765"/>
        <v/>
      </c>
      <c r="BJ1522" s="25" t="str">
        <f t="shared" si="766"/>
        <v/>
      </c>
      <c r="BK1522" s="25" t="str">
        <f t="shared" si="767"/>
        <v/>
      </c>
      <c r="BL1522" s="25" t="str">
        <f t="shared" si="768"/>
        <v/>
      </c>
      <c r="BM1522" s="25" t="str">
        <f t="shared" si="769"/>
        <v/>
      </c>
      <c r="BN1522" s="25" t="str">
        <f t="shared" si="770"/>
        <v/>
      </c>
    </row>
    <row r="1523" spans="1:66" x14ac:dyDescent="0.25">
      <c r="A1523" s="20" t="str">
        <f>IF('S.D. Paste sheet'!A1523="","",'S.D. Paste sheet'!A1523)</f>
        <v/>
      </c>
      <c r="B1523" s="20" t="str">
        <f>IF('S.D. Paste sheet'!B1523="","",'S.D. Paste sheet'!B1523)</f>
        <v/>
      </c>
      <c r="C1523" s="20" t="str">
        <f>IF('S.D. Paste sheet'!C1523="","",'S.D. Paste sheet'!C1523)</f>
        <v/>
      </c>
      <c r="D1523" s="20" t="str">
        <f>IF('S.D. Paste sheet'!D1523="","",'S.D. Paste sheet'!D1523)</f>
        <v/>
      </c>
      <c r="E1523" s="20" t="str">
        <f>IF('S.D. Paste sheet'!E1523="","",UPPER('S.D. Paste sheet'!E1523))</f>
        <v/>
      </c>
      <c r="F1523" s="20" t="str">
        <f>IF('S.D. Paste sheet'!F1523="","",'S.D. Paste sheet'!F1523)</f>
        <v/>
      </c>
      <c r="G1523" s="20" t="str">
        <f>IF('S.D. Paste sheet'!G1523="","",UPPER('S.D. Paste sheet'!G1523))</f>
        <v/>
      </c>
      <c r="H1523" s="20" t="str">
        <f>IF('S.D. Paste sheet'!H1523="","",UPPER('S.D. Paste sheet'!H1523))</f>
        <v/>
      </c>
      <c r="I1523" s="20" t="str">
        <f>IF('S.D. Paste sheet'!I1523="","",'S.D. Paste sheet'!I1523)</f>
        <v/>
      </c>
      <c r="J1523" s="20" t="str">
        <f>IF('S.D. Paste sheet'!J1523="","",'S.D. Paste sheet'!J1523)</f>
        <v/>
      </c>
      <c r="K1523" s="20" t="str">
        <f>IF('S.D. Paste sheet'!K1523="","",'S.D. Paste sheet'!K1523)</f>
        <v/>
      </c>
      <c r="L1523" s="20" t="str">
        <f>IF('S.D. Paste sheet'!L1523="","",'S.D. Paste sheet'!L1523)</f>
        <v/>
      </c>
      <c r="M1523" s="20" t="str">
        <f>IF('S.D. Paste sheet'!M1523="","",'S.D. Paste sheet'!M1523)</f>
        <v/>
      </c>
      <c r="N1523" s="20" t="str">
        <f>IF('S.D. Paste sheet'!N1523="","",'S.D. Paste sheet'!N1523)</f>
        <v/>
      </c>
      <c r="O1523" s="20" t="str">
        <f>IF('S.D. Paste sheet'!O1523="","",'S.D. Paste sheet'!O1523)</f>
        <v/>
      </c>
      <c r="P1523" s="20" t="str">
        <f>IF('S.D. Paste sheet'!P1523="","",'S.D. Paste sheet'!P1523)</f>
        <v/>
      </c>
      <c r="Q1523" s="20" t="str">
        <f>IF('S.D. Paste sheet'!Q1523="","",'S.D. Paste sheet'!Q1523)</f>
        <v/>
      </c>
      <c r="R1523" s="20" t="str">
        <f>IF('S.D. Paste sheet'!R1523="","",'S.D. Paste sheet'!R1523)</f>
        <v/>
      </c>
      <c r="S1523" s="20" t="str">
        <f>IF('S.D. Paste sheet'!S1523="","",'S.D. Paste sheet'!S1523)</f>
        <v/>
      </c>
      <c r="T1523" s="20" t="str">
        <f>IF('S.D. Paste sheet'!T1523="","",'S.D. Paste sheet'!T1523)</f>
        <v/>
      </c>
      <c r="U1523" s="20" t="str">
        <f>IF('S.D. Paste sheet'!U1523="","",'S.D. Paste sheet'!U1523)</f>
        <v/>
      </c>
      <c r="V1523" s="20" t="str">
        <f>IF('S.D. Paste sheet'!V1523="","",'S.D. Paste sheet'!V1523)</f>
        <v/>
      </c>
      <c r="W1523" s="20" t="str">
        <f>IF('S.D. Paste sheet'!W1523="","",'S.D. Paste sheet'!W1523)</f>
        <v/>
      </c>
      <c r="X1523" s="20" t="str">
        <f>IF('S.D. Paste sheet'!X1523="","",'S.D. Paste sheet'!X1523)</f>
        <v/>
      </c>
      <c r="Y1523" s="20" t="str">
        <f>IF('S.D. Paste sheet'!Y1523="","",'S.D. Paste sheet'!Y1523)</f>
        <v/>
      </c>
      <c r="Z1523" s="20" t="str">
        <f>IF('S.D. Paste sheet'!Z1523="","",'S.D. Paste sheet'!Z1523)</f>
        <v/>
      </c>
      <c r="AA1523" s="20" t="str">
        <f>IF('S.D. Paste sheet'!AA1523="","",'S.D. Paste sheet'!AA1523)</f>
        <v/>
      </c>
      <c r="AB1523" s="20" t="str">
        <f>IF('S.D. Paste sheet'!AB1523="","",'S.D. Paste sheet'!AB1523)</f>
        <v/>
      </c>
      <c r="AC1523" s="20" t="str">
        <f>IF('S.D. Paste sheet'!AC1523="","",'S.D. Paste sheet'!AC1523)</f>
        <v/>
      </c>
      <c r="AD1523" s="20" t="str">
        <f>IF('S.D. Paste sheet'!AD1523="","",'S.D. Paste sheet'!AD1523)</f>
        <v/>
      </c>
      <c r="AE1523" s="28"/>
      <c r="AF1523" t="str">
        <f>IF(AK1523="","",IF(AK1523&gt;0,COUNT($AG$2:AG1523),""))</f>
        <v/>
      </c>
      <c r="AG1523" s="25" t="str">
        <f t="shared" si="739"/>
        <v/>
      </c>
      <c r="AH1523" s="25" t="str">
        <f t="shared" si="740"/>
        <v/>
      </c>
      <c r="AI1523" s="25" t="str">
        <f t="shared" si="741"/>
        <v/>
      </c>
      <c r="AJ1523" s="25" t="str">
        <f t="shared" si="742"/>
        <v/>
      </c>
      <c r="AK1523" s="25" t="str">
        <f t="shared" si="743"/>
        <v/>
      </c>
      <c r="AL1523" s="25" t="str">
        <f t="shared" si="744"/>
        <v/>
      </c>
      <c r="AM1523" s="25" t="str">
        <f t="shared" si="745"/>
        <v/>
      </c>
      <c r="AN1523" s="25" t="str">
        <f t="shared" si="746"/>
        <v/>
      </c>
      <c r="AO1523" s="25" t="str">
        <f t="shared" si="747"/>
        <v/>
      </c>
      <c r="AP1523" s="25" t="str">
        <f t="shared" si="748"/>
        <v/>
      </c>
      <c r="AQ1523" s="25" t="str">
        <f t="shared" si="749"/>
        <v/>
      </c>
      <c r="AR1523" s="25" t="str">
        <f t="shared" si="750"/>
        <v/>
      </c>
      <c r="AS1523" s="25" t="str">
        <f t="shared" si="751"/>
        <v/>
      </c>
      <c r="AT1523" s="25" t="str">
        <f t="shared" si="752"/>
        <v/>
      </c>
      <c r="AU1523" s="25" t="str">
        <f t="shared" si="753"/>
        <v/>
      </c>
      <c r="AV1523" s="25" t="str">
        <f t="shared" si="754"/>
        <v/>
      </c>
      <c r="AX1523" t="str">
        <f>IF(BC1523="","",IF(BC1523&gt;0,COUNT($AY$2:AY1523),""))</f>
        <v/>
      </c>
      <c r="AY1523" s="25" t="str">
        <f t="shared" si="755"/>
        <v/>
      </c>
      <c r="AZ1523" s="25" t="str">
        <f t="shared" si="756"/>
        <v/>
      </c>
      <c r="BA1523" s="25" t="str">
        <f t="shared" si="757"/>
        <v/>
      </c>
      <c r="BB1523" s="25" t="str">
        <f t="shared" si="758"/>
        <v/>
      </c>
      <c r="BC1523" s="25" t="str">
        <f t="shared" si="759"/>
        <v/>
      </c>
      <c r="BD1523" s="25" t="str">
        <f t="shared" si="760"/>
        <v/>
      </c>
      <c r="BE1523" s="25" t="str">
        <f t="shared" si="761"/>
        <v/>
      </c>
      <c r="BF1523" s="25" t="str">
        <f t="shared" si="762"/>
        <v/>
      </c>
      <c r="BG1523" s="25" t="str">
        <f t="shared" si="763"/>
        <v/>
      </c>
      <c r="BH1523" s="25" t="str">
        <f t="shared" si="764"/>
        <v/>
      </c>
      <c r="BI1523" s="25" t="str">
        <f t="shared" si="765"/>
        <v/>
      </c>
      <c r="BJ1523" s="25" t="str">
        <f t="shared" si="766"/>
        <v/>
      </c>
      <c r="BK1523" s="25" t="str">
        <f t="shared" si="767"/>
        <v/>
      </c>
      <c r="BL1523" s="25" t="str">
        <f t="shared" si="768"/>
        <v/>
      </c>
      <c r="BM1523" s="25" t="str">
        <f t="shared" si="769"/>
        <v/>
      </c>
      <c r="BN1523" s="25" t="str">
        <f t="shared" si="770"/>
        <v/>
      </c>
    </row>
    <row r="1524" spans="1:66" x14ac:dyDescent="0.25">
      <c r="A1524" s="20" t="str">
        <f>IF('S.D. Paste sheet'!A1524="","",'S.D. Paste sheet'!A1524)</f>
        <v/>
      </c>
      <c r="B1524" s="20" t="str">
        <f>IF('S.D. Paste sheet'!B1524="","",'S.D. Paste sheet'!B1524)</f>
        <v/>
      </c>
      <c r="C1524" s="20" t="str">
        <f>IF('S.D. Paste sheet'!C1524="","",'S.D. Paste sheet'!C1524)</f>
        <v/>
      </c>
      <c r="D1524" s="20" t="str">
        <f>IF('S.D. Paste sheet'!D1524="","",'S.D. Paste sheet'!D1524)</f>
        <v/>
      </c>
      <c r="E1524" s="20" t="str">
        <f>IF('S.D. Paste sheet'!E1524="","",UPPER('S.D. Paste sheet'!E1524))</f>
        <v/>
      </c>
      <c r="F1524" s="20" t="str">
        <f>IF('S.D. Paste sheet'!F1524="","",'S.D. Paste sheet'!F1524)</f>
        <v/>
      </c>
      <c r="G1524" s="20" t="str">
        <f>IF('S.D. Paste sheet'!G1524="","",UPPER('S.D. Paste sheet'!G1524))</f>
        <v/>
      </c>
      <c r="H1524" s="20" t="str">
        <f>IF('S.D. Paste sheet'!H1524="","",UPPER('S.D. Paste sheet'!H1524))</f>
        <v/>
      </c>
      <c r="I1524" s="20" t="str">
        <f>IF('S.D. Paste sheet'!I1524="","",'S.D. Paste sheet'!I1524)</f>
        <v/>
      </c>
      <c r="J1524" s="20" t="str">
        <f>IF('S.D. Paste sheet'!J1524="","",'S.D. Paste sheet'!J1524)</f>
        <v/>
      </c>
      <c r="K1524" s="20" t="str">
        <f>IF('S.D. Paste sheet'!K1524="","",'S.D. Paste sheet'!K1524)</f>
        <v/>
      </c>
      <c r="L1524" s="20" t="str">
        <f>IF('S.D. Paste sheet'!L1524="","",'S.D. Paste sheet'!L1524)</f>
        <v/>
      </c>
      <c r="M1524" s="20" t="str">
        <f>IF('S.D. Paste sheet'!M1524="","",'S.D. Paste sheet'!M1524)</f>
        <v/>
      </c>
      <c r="N1524" s="20" t="str">
        <f>IF('S.D. Paste sheet'!N1524="","",'S.D. Paste sheet'!N1524)</f>
        <v/>
      </c>
      <c r="O1524" s="20" t="str">
        <f>IF('S.D. Paste sheet'!O1524="","",'S.D. Paste sheet'!O1524)</f>
        <v/>
      </c>
      <c r="P1524" s="20" t="str">
        <f>IF('S.D. Paste sheet'!P1524="","",'S.D. Paste sheet'!P1524)</f>
        <v/>
      </c>
      <c r="Q1524" s="20" t="str">
        <f>IF('S.D. Paste sheet'!Q1524="","",'S.D. Paste sheet'!Q1524)</f>
        <v/>
      </c>
      <c r="R1524" s="20" t="str">
        <f>IF('S.D. Paste sheet'!R1524="","",'S.D. Paste sheet'!R1524)</f>
        <v/>
      </c>
      <c r="S1524" s="20" t="str">
        <f>IF('S.D. Paste sheet'!S1524="","",'S.D. Paste sheet'!S1524)</f>
        <v/>
      </c>
      <c r="T1524" s="20" t="str">
        <f>IF('S.D. Paste sheet'!T1524="","",'S.D. Paste sheet'!T1524)</f>
        <v/>
      </c>
      <c r="U1524" s="20" t="str">
        <f>IF('S.D. Paste sheet'!U1524="","",'S.D. Paste sheet'!U1524)</f>
        <v/>
      </c>
      <c r="V1524" s="20" t="str">
        <f>IF('S.D. Paste sheet'!V1524="","",'S.D. Paste sheet'!V1524)</f>
        <v/>
      </c>
      <c r="W1524" s="20" t="str">
        <f>IF('S.D. Paste sheet'!W1524="","",'S.D. Paste sheet'!W1524)</f>
        <v/>
      </c>
      <c r="X1524" s="20" t="str">
        <f>IF('S.D. Paste sheet'!X1524="","",'S.D. Paste sheet'!X1524)</f>
        <v/>
      </c>
      <c r="Y1524" s="20" t="str">
        <f>IF('S.D. Paste sheet'!Y1524="","",'S.D. Paste sheet'!Y1524)</f>
        <v/>
      </c>
      <c r="Z1524" s="20" t="str">
        <f>IF('S.D. Paste sheet'!Z1524="","",'S.D. Paste sheet'!Z1524)</f>
        <v/>
      </c>
      <c r="AA1524" s="20" t="str">
        <f>IF('S.D. Paste sheet'!AA1524="","",'S.D. Paste sheet'!AA1524)</f>
        <v/>
      </c>
      <c r="AB1524" s="20" t="str">
        <f>IF('S.D. Paste sheet'!AB1524="","",'S.D. Paste sheet'!AB1524)</f>
        <v/>
      </c>
      <c r="AC1524" s="20" t="str">
        <f>IF('S.D. Paste sheet'!AC1524="","",'S.D. Paste sheet'!AC1524)</f>
        <v/>
      </c>
      <c r="AD1524" s="20" t="str">
        <f>IF('S.D. Paste sheet'!AD1524="","",'S.D. Paste sheet'!AD1524)</f>
        <v/>
      </c>
      <c r="AE1524" s="28"/>
      <c r="AF1524" t="str">
        <f>IF(AK1524="","",IF(AK1524&gt;0,COUNT($AG$2:AG1524),""))</f>
        <v/>
      </c>
      <c r="AG1524" s="25" t="str">
        <f t="shared" si="739"/>
        <v/>
      </c>
      <c r="AH1524" s="25" t="str">
        <f t="shared" si="740"/>
        <v/>
      </c>
      <c r="AI1524" s="25" t="str">
        <f t="shared" si="741"/>
        <v/>
      </c>
      <c r="AJ1524" s="25" t="str">
        <f t="shared" si="742"/>
        <v/>
      </c>
      <c r="AK1524" s="25" t="str">
        <f t="shared" si="743"/>
        <v/>
      </c>
      <c r="AL1524" s="25" t="str">
        <f t="shared" si="744"/>
        <v/>
      </c>
      <c r="AM1524" s="25" t="str">
        <f t="shared" si="745"/>
        <v/>
      </c>
      <c r="AN1524" s="25" t="str">
        <f t="shared" si="746"/>
        <v/>
      </c>
      <c r="AO1524" s="25" t="str">
        <f t="shared" si="747"/>
        <v/>
      </c>
      <c r="AP1524" s="25" t="str">
        <f t="shared" si="748"/>
        <v/>
      </c>
      <c r="AQ1524" s="25" t="str">
        <f t="shared" si="749"/>
        <v/>
      </c>
      <c r="AR1524" s="25" t="str">
        <f t="shared" si="750"/>
        <v/>
      </c>
      <c r="AS1524" s="25" t="str">
        <f t="shared" si="751"/>
        <v/>
      </c>
      <c r="AT1524" s="25" t="str">
        <f t="shared" si="752"/>
        <v/>
      </c>
      <c r="AU1524" s="25" t="str">
        <f t="shared" si="753"/>
        <v/>
      </c>
      <c r="AV1524" s="25" t="str">
        <f t="shared" si="754"/>
        <v/>
      </c>
      <c r="AX1524" t="str">
        <f>IF(BC1524="","",IF(BC1524&gt;0,COUNT($AY$2:AY1524),""))</f>
        <v/>
      </c>
      <c r="AY1524" s="25" t="str">
        <f t="shared" si="755"/>
        <v/>
      </c>
      <c r="AZ1524" s="25" t="str">
        <f t="shared" si="756"/>
        <v/>
      </c>
      <c r="BA1524" s="25" t="str">
        <f t="shared" si="757"/>
        <v/>
      </c>
      <c r="BB1524" s="25" t="str">
        <f t="shared" si="758"/>
        <v/>
      </c>
      <c r="BC1524" s="25" t="str">
        <f t="shared" si="759"/>
        <v/>
      </c>
      <c r="BD1524" s="25" t="str">
        <f t="shared" si="760"/>
        <v/>
      </c>
      <c r="BE1524" s="25" t="str">
        <f t="shared" si="761"/>
        <v/>
      </c>
      <c r="BF1524" s="25" t="str">
        <f t="shared" si="762"/>
        <v/>
      </c>
      <c r="BG1524" s="25" t="str">
        <f t="shared" si="763"/>
        <v/>
      </c>
      <c r="BH1524" s="25" t="str">
        <f t="shared" si="764"/>
        <v/>
      </c>
      <c r="BI1524" s="25" t="str">
        <f t="shared" si="765"/>
        <v/>
      </c>
      <c r="BJ1524" s="25" t="str">
        <f t="shared" si="766"/>
        <v/>
      </c>
      <c r="BK1524" s="25" t="str">
        <f t="shared" si="767"/>
        <v/>
      </c>
      <c r="BL1524" s="25" t="str">
        <f t="shared" si="768"/>
        <v/>
      </c>
      <c r="BM1524" s="25" t="str">
        <f t="shared" si="769"/>
        <v/>
      </c>
      <c r="BN1524" s="25" t="str">
        <f t="shared" si="770"/>
        <v/>
      </c>
    </row>
    <row r="1525" spans="1:66" x14ac:dyDescent="0.25">
      <c r="A1525" s="20" t="str">
        <f>IF('S.D. Paste sheet'!A1525="","",'S.D. Paste sheet'!A1525)</f>
        <v/>
      </c>
      <c r="B1525" s="20" t="str">
        <f>IF('S.D. Paste sheet'!B1525="","",'S.D. Paste sheet'!B1525)</f>
        <v/>
      </c>
      <c r="C1525" s="20" t="str">
        <f>IF('S.D. Paste sheet'!C1525="","",'S.D. Paste sheet'!C1525)</f>
        <v/>
      </c>
      <c r="D1525" s="20" t="str">
        <f>IF('S.D. Paste sheet'!D1525="","",'S.D. Paste sheet'!D1525)</f>
        <v/>
      </c>
      <c r="E1525" s="20" t="str">
        <f>IF('S.D. Paste sheet'!E1525="","",UPPER('S.D. Paste sheet'!E1525))</f>
        <v/>
      </c>
      <c r="F1525" s="20" t="str">
        <f>IF('S.D. Paste sheet'!F1525="","",'S.D. Paste sheet'!F1525)</f>
        <v/>
      </c>
      <c r="G1525" s="20" t="str">
        <f>IF('S.D. Paste sheet'!G1525="","",UPPER('S.D. Paste sheet'!G1525))</f>
        <v/>
      </c>
      <c r="H1525" s="20" t="str">
        <f>IF('S.D. Paste sheet'!H1525="","",UPPER('S.D. Paste sheet'!H1525))</f>
        <v/>
      </c>
      <c r="I1525" s="20" t="str">
        <f>IF('S.D. Paste sheet'!I1525="","",'S.D. Paste sheet'!I1525)</f>
        <v/>
      </c>
      <c r="J1525" s="20" t="str">
        <f>IF('S.D. Paste sheet'!J1525="","",'S.D. Paste sheet'!J1525)</f>
        <v/>
      </c>
      <c r="K1525" s="20" t="str">
        <f>IF('S.D. Paste sheet'!K1525="","",'S.D. Paste sheet'!K1525)</f>
        <v/>
      </c>
      <c r="L1525" s="20" t="str">
        <f>IF('S.D. Paste sheet'!L1525="","",'S.D. Paste sheet'!L1525)</f>
        <v/>
      </c>
      <c r="M1525" s="20" t="str">
        <f>IF('S.D. Paste sheet'!M1525="","",'S.D. Paste sheet'!M1525)</f>
        <v/>
      </c>
      <c r="N1525" s="20" t="str">
        <f>IF('S.D. Paste sheet'!N1525="","",'S.D. Paste sheet'!N1525)</f>
        <v/>
      </c>
      <c r="O1525" s="20" t="str">
        <f>IF('S.D. Paste sheet'!O1525="","",'S.D. Paste sheet'!O1525)</f>
        <v/>
      </c>
      <c r="P1525" s="20" t="str">
        <f>IF('S.D. Paste sheet'!P1525="","",'S.D. Paste sheet'!P1525)</f>
        <v/>
      </c>
      <c r="Q1525" s="20" t="str">
        <f>IF('S.D. Paste sheet'!Q1525="","",'S.D. Paste sheet'!Q1525)</f>
        <v/>
      </c>
      <c r="R1525" s="20" t="str">
        <f>IF('S.D. Paste sheet'!R1525="","",'S.D. Paste sheet'!R1525)</f>
        <v/>
      </c>
      <c r="S1525" s="20" t="str">
        <f>IF('S.D. Paste sheet'!S1525="","",'S.D. Paste sheet'!S1525)</f>
        <v/>
      </c>
      <c r="T1525" s="20" t="str">
        <f>IF('S.D. Paste sheet'!T1525="","",'S.D. Paste sheet'!T1525)</f>
        <v/>
      </c>
      <c r="U1525" s="20" t="str">
        <f>IF('S.D. Paste sheet'!U1525="","",'S.D. Paste sheet'!U1525)</f>
        <v/>
      </c>
      <c r="V1525" s="20" t="str">
        <f>IF('S.D. Paste sheet'!V1525="","",'S.D. Paste sheet'!V1525)</f>
        <v/>
      </c>
      <c r="W1525" s="20" t="str">
        <f>IF('S.D. Paste sheet'!W1525="","",'S.D. Paste sheet'!W1525)</f>
        <v/>
      </c>
      <c r="X1525" s="20" t="str">
        <f>IF('S.D. Paste sheet'!X1525="","",'S.D. Paste sheet'!X1525)</f>
        <v/>
      </c>
      <c r="Y1525" s="20" t="str">
        <f>IF('S.D. Paste sheet'!Y1525="","",'S.D. Paste sheet'!Y1525)</f>
        <v/>
      </c>
      <c r="Z1525" s="20" t="str">
        <f>IF('S.D. Paste sheet'!Z1525="","",'S.D. Paste sheet'!Z1525)</f>
        <v/>
      </c>
      <c r="AA1525" s="20" t="str">
        <f>IF('S.D. Paste sheet'!AA1525="","",'S.D. Paste sheet'!AA1525)</f>
        <v/>
      </c>
      <c r="AB1525" s="20" t="str">
        <f>IF('S.D. Paste sheet'!AB1525="","",'S.D. Paste sheet'!AB1525)</f>
        <v/>
      </c>
      <c r="AC1525" s="20" t="str">
        <f>IF('S.D. Paste sheet'!AC1525="","",'S.D. Paste sheet'!AC1525)</f>
        <v/>
      </c>
      <c r="AD1525" s="20" t="str">
        <f>IF('S.D. Paste sheet'!AD1525="","",'S.D. Paste sheet'!AD1525)</f>
        <v/>
      </c>
      <c r="AE1525" s="28"/>
      <c r="AF1525" t="str">
        <f>IF(AK1525="","",IF(AK1525&gt;0,COUNT($AG$2:AG1525),""))</f>
        <v/>
      </c>
      <c r="AG1525" s="25" t="str">
        <f t="shared" si="739"/>
        <v/>
      </c>
      <c r="AH1525" s="25" t="str">
        <f t="shared" si="740"/>
        <v/>
      </c>
      <c r="AI1525" s="25" t="str">
        <f t="shared" si="741"/>
        <v/>
      </c>
      <c r="AJ1525" s="25" t="str">
        <f t="shared" si="742"/>
        <v/>
      </c>
      <c r="AK1525" s="25" t="str">
        <f t="shared" si="743"/>
        <v/>
      </c>
      <c r="AL1525" s="25" t="str">
        <f t="shared" si="744"/>
        <v/>
      </c>
      <c r="AM1525" s="25" t="str">
        <f t="shared" si="745"/>
        <v/>
      </c>
      <c r="AN1525" s="25" t="str">
        <f t="shared" si="746"/>
        <v/>
      </c>
      <c r="AO1525" s="25" t="str">
        <f t="shared" si="747"/>
        <v/>
      </c>
      <c r="AP1525" s="25" t="str">
        <f t="shared" si="748"/>
        <v/>
      </c>
      <c r="AQ1525" s="25" t="str">
        <f t="shared" si="749"/>
        <v/>
      </c>
      <c r="AR1525" s="25" t="str">
        <f t="shared" si="750"/>
        <v/>
      </c>
      <c r="AS1525" s="25" t="str">
        <f t="shared" si="751"/>
        <v/>
      </c>
      <c r="AT1525" s="25" t="str">
        <f t="shared" si="752"/>
        <v/>
      </c>
      <c r="AU1525" s="25" t="str">
        <f t="shared" si="753"/>
        <v/>
      </c>
      <c r="AV1525" s="25" t="str">
        <f t="shared" si="754"/>
        <v/>
      </c>
      <c r="AX1525" t="str">
        <f>IF(BC1525="","",IF(BC1525&gt;0,COUNT($AY$2:AY1525),""))</f>
        <v/>
      </c>
      <c r="AY1525" s="25" t="str">
        <f t="shared" si="755"/>
        <v/>
      </c>
      <c r="AZ1525" s="25" t="str">
        <f t="shared" si="756"/>
        <v/>
      </c>
      <c r="BA1525" s="25" t="str">
        <f t="shared" si="757"/>
        <v/>
      </c>
      <c r="BB1525" s="25" t="str">
        <f t="shared" si="758"/>
        <v/>
      </c>
      <c r="BC1525" s="25" t="str">
        <f t="shared" si="759"/>
        <v/>
      </c>
      <c r="BD1525" s="25" t="str">
        <f t="shared" si="760"/>
        <v/>
      </c>
      <c r="BE1525" s="25" t="str">
        <f t="shared" si="761"/>
        <v/>
      </c>
      <c r="BF1525" s="25" t="str">
        <f t="shared" si="762"/>
        <v/>
      </c>
      <c r="BG1525" s="25" t="str">
        <f t="shared" si="763"/>
        <v/>
      </c>
      <c r="BH1525" s="25" t="str">
        <f t="shared" si="764"/>
        <v/>
      </c>
      <c r="BI1525" s="25" t="str">
        <f t="shared" si="765"/>
        <v/>
      </c>
      <c r="BJ1525" s="25" t="str">
        <f t="shared" si="766"/>
        <v/>
      </c>
      <c r="BK1525" s="25" t="str">
        <f t="shared" si="767"/>
        <v/>
      </c>
      <c r="BL1525" s="25" t="str">
        <f t="shared" si="768"/>
        <v/>
      </c>
      <c r="BM1525" s="25" t="str">
        <f t="shared" si="769"/>
        <v/>
      </c>
      <c r="BN1525" s="25" t="str">
        <f t="shared" si="770"/>
        <v/>
      </c>
    </row>
    <row r="1526" spans="1:66" x14ac:dyDescent="0.25">
      <c r="A1526" s="20" t="str">
        <f>IF('S.D. Paste sheet'!A1526="","",'S.D. Paste sheet'!A1526)</f>
        <v/>
      </c>
      <c r="B1526" s="20" t="str">
        <f>IF('S.D. Paste sheet'!B1526="","",'S.D. Paste sheet'!B1526)</f>
        <v/>
      </c>
      <c r="C1526" s="20" t="str">
        <f>IF('S.D. Paste sheet'!C1526="","",'S.D. Paste sheet'!C1526)</f>
        <v/>
      </c>
      <c r="D1526" s="20" t="str">
        <f>IF('S.D. Paste sheet'!D1526="","",'S.D. Paste sheet'!D1526)</f>
        <v/>
      </c>
      <c r="E1526" s="20" t="str">
        <f>IF('S.D. Paste sheet'!E1526="","",UPPER('S.D. Paste sheet'!E1526))</f>
        <v/>
      </c>
      <c r="F1526" s="20" t="str">
        <f>IF('S.D. Paste sheet'!F1526="","",'S.D. Paste sheet'!F1526)</f>
        <v/>
      </c>
      <c r="G1526" s="20" t="str">
        <f>IF('S.D. Paste sheet'!G1526="","",UPPER('S.D. Paste sheet'!G1526))</f>
        <v/>
      </c>
      <c r="H1526" s="20" t="str">
        <f>IF('S.D. Paste sheet'!H1526="","",UPPER('S.D. Paste sheet'!H1526))</f>
        <v/>
      </c>
      <c r="I1526" s="20" t="str">
        <f>IF('S.D. Paste sheet'!I1526="","",'S.D. Paste sheet'!I1526)</f>
        <v/>
      </c>
      <c r="J1526" s="20" t="str">
        <f>IF('S.D. Paste sheet'!J1526="","",'S.D. Paste sheet'!J1526)</f>
        <v/>
      </c>
      <c r="K1526" s="20" t="str">
        <f>IF('S.D. Paste sheet'!K1526="","",'S.D. Paste sheet'!K1526)</f>
        <v/>
      </c>
      <c r="L1526" s="20" t="str">
        <f>IF('S.D. Paste sheet'!L1526="","",'S.D. Paste sheet'!L1526)</f>
        <v/>
      </c>
      <c r="M1526" s="20" t="str">
        <f>IF('S.D. Paste sheet'!M1526="","",'S.D. Paste sheet'!M1526)</f>
        <v/>
      </c>
      <c r="N1526" s="20" t="str">
        <f>IF('S.D. Paste sheet'!N1526="","",'S.D. Paste sheet'!N1526)</f>
        <v/>
      </c>
      <c r="O1526" s="20" t="str">
        <f>IF('S.D. Paste sheet'!O1526="","",'S.D. Paste sheet'!O1526)</f>
        <v/>
      </c>
      <c r="P1526" s="20" t="str">
        <f>IF('S.D. Paste sheet'!P1526="","",'S.D. Paste sheet'!P1526)</f>
        <v/>
      </c>
      <c r="Q1526" s="20" t="str">
        <f>IF('S.D. Paste sheet'!Q1526="","",'S.D. Paste sheet'!Q1526)</f>
        <v/>
      </c>
      <c r="R1526" s="20" t="str">
        <f>IF('S.D. Paste sheet'!R1526="","",'S.D. Paste sheet'!R1526)</f>
        <v/>
      </c>
      <c r="S1526" s="20" t="str">
        <f>IF('S.D. Paste sheet'!S1526="","",'S.D. Paste sheet'!S1526)</f>
        <v/>
      </c>
      <c r="T1526" s="20" t="str">
        <f>IF('S.D. Paste sheet'!T1526="","",'S.D. Paste sheet'!T1526)</f>
        <v/>
      </c>
      <c r="U1526" s="20" t="str">
        <f>IF('S.D. Paste sheet'!U1526="","",'S.D. Paste sheet'!U1526)</f>
        <v/>
      </c>
      <c r="V1526" s="20" t="str">
        <f>IF('S.D. Paste sheet'!V1526="","",'S.D. Paste sheet'!V1526)</f>
        <v/>
      </c>
      <c r="W1526" s="20" t="str">
        <f>IF('S.D. Paste sheet'!W1526="","",'S.D. Paste sheet'!W1526)</f>
        <v/>
      </c>
      <c r="X1526" s="20" t="str">
        <f>IF('S.D. Paste sheet'!X1526="","",'S.D. Paste sheet'!X1526)</f>
        <v/>
      </c>
      <c r="Y1526" s="20" t="str">
        <f>IF('S.D. Paste sheet'!Y1526="","",'S.D. Paste sheet'!Y1526)</f>
        <v/>
      </c>
      <c r="Z1526" s="20" t="str">
        <f>IF('S.D. Paste sheet'!Z1526="","",'S.D. Paste sheet'!Z1526)</f>
        <v/>
      </c>
      <c r="AA1526" s="20" t="str">
        <f>IF('S.D. Paste sheet'!AA1526="","",'S.D. Paste sheet'!AA1526)</f>
        <v/>
      </c>
      <c r="AB1526" s="20" t="str">
        <f>IF('S.D. Paste sheet'!AB1526="","",'S.D. Paste sheet'!AB1526)</f>
        <v/>
      </c>
      <c r="AC1526" s="20" t="str">
        <f>IF('S.D. Paste sheet'!AC1526="","",'S.D. Paste sheet'!AC1526)</f>
        <v/>
      </c>
      <c r="AD1526" s="20" t="str">
        <f>IF('S.D. Paste sheet'!AD1526="","",'S.D. Paste sheet'!AD1526)</f>
        <v/>
      </c>
      <c r="AE1526" s="28"/>
      <c r="AF1526" t="str">
        <f>IF(AK1526="","",IF(AK1526&gt;0,COUNT($AG$2:AG1526),""))</f>
        <v/>
      </c>
      <c r="AG1526" s="25" t="str">
        <f t="shared" si="739"/>
        <v/>
      </c>
      <c r="AH1526" s="25" t="str">
        <f t="shared" si="740"/>
        <v/>
      </c>
      <c r="AI1526" s="25" t="str">
        <f t="shared" si="741"/>
        <v/>
      </c>
      <c r="AJ1526" s="25" t="str">
        <f t="shared" si="742"/>
        <v/>
      </c>
      <c r="AK1526" s="25" t="str">
        <f t="shared" si="743"/>
        <v/>
      </c>
      <c r="AL1526" s="25" t="str">
        <f t="shared" si="744"/>
        <v/>
      </c>
      <c r="AM1526" s="25" t="str">
        <f t="shared" si="745"/>
        <v/>
      </c>
      <c r="AN1526" s="25" t="str">
        <f t="shared" si="746"/>
        <v/>
      </c>
      <c r="AO1526" s="25" t="str">
        <f t="shared" si="747"/>
        <v/>
      </c>
      <c r="AP1526" s="25" t="str">
        <f t="shared" si="748"/>
        <v/>
      </c>
      <c r="AQ1526" s="25" t="str">
        <f t="shared" si="749"/>
        <v/>
      </c>
      <c r="AR1526" s="25" t="str">
        <f t="shared" si="750"/>
        <v/>
      </c>
      <c r="AS1526" s="25" t="str">
        <f t="shared" si="751"/>
        <v/>
      </c>
      <c r="AT1526" s="25" t="str">
        <f t="shared" si="752"/>
        <v/>
      </c>
      <c r="AU1526" s="25" t="str">
        <f t="shared" si="753"/>
        <v/>
      </c>
      <c r="AV1526" s="25" t="str">
        <f t="shared" si="754"/>
        <v/>
      </c>
      <c r="AX1526" t="str">
        <f>IF(BC1526="","",IF(BC1526&gt;0,COUNT($AY$2:AY1526),""))</f>
        <v/>
      </c>
      <c r="AY1526" s="25" t="str">
        <f t="shared" si="755"/>
        <v/>
      </c>
      <c r="AZ1526" s="25" t="str">
        <f t="shared" si="756"/>
        <v/>
      </c>
      <c r="BA1526" s="25" t="str">
        <f t="shared" si="757"/>
        <v/>
      </c>
      <c r="BB1526" s="25" t="str">
        <f t="shared" si="758"/>
        <v/>
      </c>
      <c r="BC1526" s="25" t="str">
        <f t="shared" si="759"/>
        <v/>
      </c>
      <c r="BD1526" s="25" t="str">
        <f t="shared" si="760"/>
        <v/>
      </c>
      <c r="BE1526" s="25" t="str">
        <f t="shared" si="761"/>
        <v/>
      </c>
      <c r="BF1526" s="25" t="str">
        <f t="shared" si="762"/>
        <v/>
      </c>
      <c r="BG1526" s="25" t="str">
        <f t="shared" si="763"/>
        <v/>
      </c>
      <c r="BH1526" s="25" t="str">
        <f t="shared" si="764"/>
        <v/>
      </c>
      <c r="BI1526" s="25" t="str">
        <f t="shared" si="765"/>
        <v/>
      </c>
      <c r="BJ1526" s="25" t="str">
        <f t="shared" si="766"/>
        <v/>
      </c>
      <c r="BK1526" s="25" t="str">
        <f t="shared" si="767"/>
        <v/>
      </c>
      <c r="BL1526" s="25" t="str">
        <f t="shared" si="768"/>
        <v/>
      </c>
      <c r="BM1526" s="25" t="str">
        <f t="shared" si="769"/>
        <v/>
      </c>
      <c r="BN1526" s="25" t="str">
        <f t="shared" si="770"/>
        <v/>
      </c>
    </row>
    <row r="1527" spans="1:66" x14ac:dyDescent="0.25">
      <c r="A1527" s="20" t="str">
        <f>IF('S.D. Paste sheet'!A1527="","",'S.D. Paste sheet'!A1527)</f>
        <v/>
      </c>
      <c r="B1527" s="20" t="str">
        <f>IF('S.D. Paste sheet'!B1527="","",'S.D. Paste sheet'!B1527)</f>
        <v/>
      </c>
      <c r="C1527" s="20" t="str">
        <f>IF('S.D. Paste sheet'!C1527="","",'S.D. Paste sheet'!C1527)</f>
        <v/>
      </c>
      <c r="D1527" s="20" t="str">
        <f>IF('S.D. Paste sheet'!D1527="","",'S.D. Paste sheet'!D1527)</f>
        <v/>
      </c>
      <c r="E1527" s="20" t="str">
        <f>IF('S.D. Paste sheet'!E1527="","",UPPER('S.D. Paste sheet'!E1527))</f>
        <v/>
      </c>
      <c r="F1527" s="20" t="str">
        <f>IF('S.D. Paste sheet'!F1527="","",'S.D. Paste sheet'!F1527)</f>
        <v/>
      </c>
      <c r="G1527" s="20" t="str">
        <f>IF('S.D. Paste sheet'!G1527="","",UPPER('S.D. Paste sheet'!G1527))</f>
        <v/>
      </c>
      <c r="H1527" s="20" t="str">
        <f>IF('S.D. Paste sheet'!H1527="","",UPPER('S.D. Paste sheet'!H1527))</f>
        <v/>
      </c>
      <c r="I1527" s="20" t="str">
        <f>IF('S.D. Paste sheet'!I1527="","",'S.D. Paste sheet'!I1527)</f>
        <v/>
      </c>
      <c r="J1527" s="20" t="str">
        <f>IF('S.D. Paste sheet'!J1527="","",'S.D. Paste sheet'!J1527)</f>
        <v/>
      </c>
      <c r="K1527" s="20" t="str">
        <f>IF('S.D. Paste sheet'!K1527="","",'S.D. Paste sheet'!K1527)</f>
        <v/>
      </c>
      <c r="L1527" s="20" t="str">
        <f>IF('S.D. Paste sheet'!L1527="","",'S.D. Paste sheet'!L1527)</f>
        <v/>
      </c>
      <c r="M1527" s="20" t="str">
        <f>IF('S.D. Paste sheet'!M1527="","",'S.D. Paste sheet'!M1527)</f>
        <v/>
      </c>
      <c r="N1527" s="20" t="str">
        <f>IF('S.D. Paste sheet'!N1527="","",'S.D. Paste sheet'!N1527)</f>
        <v/>
      </c>
      <c r="O1527" s="20" t="str">
        <f>IF('S.D. Paste sheet'!O1527="","",'S.D. Paste sheet'!O1527)</f>
        <v/>
      </c>
      <c r="P1527" s="20" t="str">
        <f>IF('S.D. Paste sheet'!P1527="","",'S.D. Paste sheet'!P1527)</f>
        <v/>
      </c>
      <c r="Q1527" s="20" t="str">
        <f>IF('S.D. Paste sheet'!Q1527="","",'S.D. Paste sheet'!Q1527)</f>
        <v/>
      </c>
      <c r="R1527" s="20" t="str">
        <f>IF('S.D. Paste sheet'!R1527="","",'S.D. Paste sheet'!R1527)</f>
        <v/>
      </c>
      <c r="S1527" s="20" t="str">
        <f>IF('S.D. Paste sheet'!S1527="","",'S.D. Paste sheet'!S1527)</f>
        <v/>
      </c>
      <c r="T1527" s="20" t="str">
        <f>IF('S.D. Paste sheet'!T1527="","",'S.D. Paste sheet'!T1527)</f>
        <v/>
      </c>
      <c r="U1527" s="20" t="str">
        <f>IF('S.D. Paste sheet'!U1527="","",'S.D. Paste sheet'!U1527)</f>
        <v/>
      </c>
      <c r="V1527" s="20" t="str">
        <f>IF('S.D. Paste sheet'!V1527="","",'S.D. Paste sheet'!V1527)</f>
        <v/>
      </c>
      <c r="W1527" s="20" t="str">
        <f>IF('S.D. Paste sheet'!W1527="","",'S.D. Paste sheet'!W1527)</f>
        <v/>
      </c>
      <c r="X1527" s="20" t="str">
        <f>IF('S.D. Paste sheet'!X1527="","",'S.D. Paste sheet'!X1527)</f>
        <v/>
      </c>
      <c r="Y1527" s="20" t="str">
        <f>IF('S.D. Paste sheet'!Y1527="","",'S.D. Paste sheet'!Y1527)</f>
        <v/>
      </c>
      <c r="Z1527" s="20" t="str">
        <f>IF('S.D. Paste sheet'!Z1527="","",'S.D. Paste sheet'!Z1527)</f>
        <v/>
      </c>
      <c r="AA1527" s="20" t="str">
        <f>IF('S.D. Paste sheet'!AA1527="","",'S.D. Paste sheet'!AA1527)</f>
        <v/>
      </c>
      <c r="AB1527" s="20" t="str">
        <f>IF('S.D. Paste sheet'!AB1527="","",'S.D. Paste sheet'!AB1527)</f>
        <v/>
      </c>
      <c r="AC1527" s="20" t="str">
        <f>IF('S.D. Paste sheet'!AC1527="","",'S.D. Paste sheet'!AC1527)</f>
        <v/>
      </c>
      <c r="AD1527" s="20" t="str">
        <f>IF('S.D. Paste sheet'!AD1527="","",'S.D. Paste sheet'!AD1527)</f>
        <v/>
      </c>
      <c r="AE1527" s="28"/>
      <c r="AF1527" t="str">
        <f>IF(AK1527="","",IF(AK1527&gt;0,COUNT($AG$2:AG1527),""))</f>
        <v/>
      </c>
      <c r="AG1527" s="25" t="str">
        <f t="shared" si="739"/>
        <v/>
      </c>
      <c r="AH1527" s="25" t="str">
        <f t="shared" si="740"/>
        <v/>
      </c>
      <c r="AI1527" s="25" t="str">
        <f t="shared" si="741"/>
        <v/>
      </c>
      <c r="AJ1527" s="25" t="str">
        <f t="shared" si="742"/>
        <v/>
      </c>
      <c r="AK1527" s="25" t="str">
        <f t="shared" si="743"/>
        <v/>
      </c>
      <c r="AL1527" s="25" t="str">
        <f t="shared" si="744"/>
        <v/>
      </c>
      <c r="AM1527" s="25" t="str">
        <f t="shared" si="745"/>
        <v/>
      </c>
      <c r="AN1527" s="25" t="str">
        <f t="shared" si="746"/>
        <v/>
      </c>
      <c r="AO1527" s="25" t="str">
        <f t="shared" si="747"/>
        <v/>
      </c>
      <c r="AP1527" s="25" t="str">
        <f t="shared" si="748"/>
        <v/>
      </c>
      <c r="AQ1527" s="25" t="str">
        <f t="shared" si="749"/>
        <v/>
      </c>
      <c r="AR1527" s="25" t="str">
        <f t="shared" si="750"/>
        <v/>
      </c>
      <c r="AS1527" s="25" t="str">
        <f t="shared" si="751"/>
        <v/>
      </c>
      <c r="AT1527" s="25" t="str">
        <f t="shared" si="752"/>
        <v/>
      </c>
      <c r="AU1527" s="25" t="str">
        <f t="shared" si="753"/>
        <v/>
      </c>
      <c r="AV1527" s="25" t="str">
        <f t="shared" si="754"/>
        <v/>
      </c>
      <c r="AX1527" t="str">
        <f>IF(BC1527="","",IF(BC1527&gt;0,COUNT($AY$2:AY1527),""))</f>
        <v/>
      </c>
      <c r="AY1527" s="25" t="str">
        <f t="shared" si="755"/>
        <v/>
      </c>
      <c r="AZ1527" s="25" t="str">
        <f t="shared" si="756"/>
        <v/>
      </c>
      <c r="BA1527" s="25" t="str">
        <f t="shared" si="757"/>
        <v/>
      </c>
      <c r="BB1527" s="25" t="str">
        <f t="shared" si="758"/>
        <v/>
      </c>
      <c r="BC1527" s="25" t="str">
        <f t="shared" si="759"/>
        <v/>
      </c>
      <c r="BD1527" s="25" t="str">
        <f t="shared" si="760"/>
        <v/>
      </c>
      <c r="BE1527" s="25" t="str">
        <f t="shared" si="761"/>
        <v/>
      </c>
      <c r="BF1527" s="25" t="str">
        <f t="shared" si="762"/>
        <v/>
      </c>
      <c r="BG1527" s="25" t="str">
        <f t="shared" si="763"/>
        <v/>
      </c>
      <c r="BH1527" s="25" t="str">
        <f t="shared" si="764"/>
        <v/>
      </c>
      <c r="BI1527" s="25" t="str">
        <f t="shared" si="765"/>
        <v/>
      </c>
      <c r="BJ1527" s="25" t="str">
        <f t="shared" si="766"/>
        <v/>
      </c>
      <c r="BK1527" s="25" t="str">
        <f t="shared" si="767"/>
        <v/>
      </c>
      <c r="BL1527" s="25" t="str">
        <f t="shared" si="768"/>
        <v/>
      </c>
      <c r="BM1527" s="25" t="str">
        <f t="shared" si="769"/>
        <v/>
      </c>
      <c r="BN1527" s="25" t="str">
        <f t="shared" si="770"/>
        <v/>
      </c>
    </row>
    <row r="1528" spans="1:66" x14ac:dyDescent="0.25">
      <c r="A1528" s="20" t="str">
        <f>IF('S.D. Paste sheet'!A1528="","",'S.D. Paste sheet'!A1528)</f>
        <v/>
      </c>
      <c r="B1528" s="20" t="str">
        <f>IF('S.D. Paste sheet'!B1528="","",'S.D. Paste sheet'!B1528)</f>
        <v/>
      </c>
      <c r="C1528" s="20" t="str">
        <f>IF('S.D. Paste sheet'!C1528="","",'S.D. Paste sheet'!C1528)</f>
        <v/>
      </c>
      <c r="D1528" s="20" t="str">
        <f>IF('S.D. Paste sheet'!D1528="","",'S.D. Paste sheet'!D1528)</f>
        <v/>
      </c>
      <c r="E1528" s="20" t="str">
        <f>IF('S.D. Paste sheet'!E1528="","",UPPER('S.D. Paste sheet'!E1528))</f>
        <v/>
      </c>
      <c r="F1528" s="20" t="str">
        <f>IF('S.D. Paste sheet'!F1528="","",'S.D. Paste sheet'!F1528)</f>
        <v/>
      </c>
      <c r="G1528" s="20" t="str">
        <f>IF('S.D. Paste sheet'!G1528="","",UPPER('S.D. Paste sheet'!G1528))</f>
        <v/>
      </c>
      <c r="H1528" s="20" t="str">
        <f>IF('S.D. Paste sheet'!H1528="","",UPPER('S.D. Paste sheet'!H1528))</f>
        <v/>
      </c>
      <c r="I1528" s="20" t="str">
        <f>IF('S.D. Paste sheet'!I1528="","",'S.D. Paste sheet'!I1528)</f>
        <v/>
      </c>
      <c r="J1528" s="20" t="str">
        <f>IF('S.D. Paste sheet'!J1528="","",'S.D. Paste sheet'!J1528)</f>
        <v/>
      </c>
      <c r="K1528" s="20" t="str">
        <f>IF('S.D. Paste sheet'!K1528="","",'S.D. Paste sheet'!K1528)</f>
        <v/>
      </c>
      <c r="L1528" s="20" t="str">
        <f>IF('S.D. Paste sheet'!L1528="","",'S.D. Paste sheet'!L1528)</f>
        <v/>
      </c>
      <c r="M1528" s="20" t="str">
        <f>IF('S.D. Paste sheet'!M1528="","",'S.D. Paste sheet'!M1528)</f>
        <v/>
      </c>
      <c r="N1528" s="20" t="str">
        <f>IF('S.D. Paste sheet'!N1528="","",'S.D. Paste sheet'!N1528)</f>
        <v/>
      </c>
      <c r="O1528" s="20" t="str">
        <f>IF('S.D. Paste sheet'!O1528="","",'S.D. Paste sheet'!O1528)</f>
        <v/>
      </c>
      <c r="P1528" s="20" t="str">
        <f>IF('S.D. Paste sheet'!P1528="","",'S.D. Paste sheet'!P1528)</f>
        <v/>
      </c>
      <c r="Q1528" s="20" t="str">
        <f>IF('S.D. Paste sheet'!Q1528="","",'S.D. Paste sheet'!Q1528)</f>
        <v/>
      </c>
      <c r="R1528" s="20" t="str">
        <f>IF('S.D. Paste sheet'!R1528="","",'S.D. Paste sheet'!R1528)</f>
        <v/>
      </c>
      <c r="S1528" s="20" t="str">
        <f>IF('S.D. Paste sheet'!S1528="","",'S.D. Paste sheet'!S1528)</f>
        <v/>
      </c>
      <c r="T1528" s="20" t="str">
        <f>IF('S.D. Paste sheet'!T1528="","",'S.D. Paste sheet'!T1528)</f>
        <v/>
      </c>
      <c r="U1528" s="20" t="str">
        <f>IF('S.D. Paste sheet'!U1528="","",'S.D. Paste sheet'!U1528)</f>
        <v/>
      </c>
      <c r="V1528" s="20" t="str">
        <f>IF('S.D. Paste sheet'!V1528="","",'S.D. Paste sheet'!V1528)</f>
        <v/>
      </c>
      <c r="W1528" s="20" t="str">
        <f>IF('S.D. Paste sheet'!W1528="","",'S.D. Paste sheet'!W1528)</f>
        <v/>
      </c>
      <c r="X1528" s="20" t="str">
        <f>IF('S.D. Paste sheet'!X1528="","",'S.D. Paste sheet'!X1528)</f>
        <v/>
      </c>
      <c r="Y1528" s="20" t="str">
        <f>IF('S.D. Paste sheet'!Y1528="","",'S.D. Paste sheet'!Y1528)</f>
        <v/>
      </c>
      <c r="Z1528" s="20" t="str">
        <f>IF('S.D. Paste sheet'!Z1528="","",'S.D. Paste sheet'!Z1528)</f>
        <v/>
      </c>
      <c r="AA1528" s="20" t="str">
        <f>IF('S.D. Paste sheet'!AA1528="","",'S.D. Paste sheet'!AA1528)</f>
        <v/>
      </c>
      <c r="AB1528" s="20" t="str">
        <f>IF('S.D. Paste sheet'!AB1528="","",'S.D. Paste sheet'!AB1528)</f>
        <v/>
      </c>
      <c r="AC1528" s="20" t="str">
        <f>IF('S.D. Paste sheet'!AC1528="","",'S.D. Paste sheet'!AC1528)</f>
        <v/>
      </c>
      <c r="AD1528" s="20" t="str">
        <f>IF('S.D. Paste sheet'!AD1528="","",'S.D. Paste sheet'!AD1528)</f>
        <v/>
      </c>
      <c r="AE1528" s="28"/>
      <c r="AF1528" t="str">
        <f>IF(AK1528="","",IF(AK1528&gt;0,COUNT($AG$2:AG1528),""))</f>
        <v/>
      </c>
      <c r="AG1528" s="25" t="str">
        <f t="shared" si="739"/>
        <v/>
      </c>
      <c r="AH1528" s="25" t="str">
        <f t="shared" si="740"/>
        <v/>
      </c>
      <c r="AI1528" s="25" t="str">
        <f t="shared" si="741"/>
        <v/>
      </c>
      <c r="AJ1528" s="25" t="str">
        <f t="shared" si="742"/>
        <v/>
      </c>
      <c r="AK1528" s="25" t="str">
        <f t="shared" si="743"/>
        <v/>
      </c>
      <c r="AL1528" s="25" t="str">
        <f t="shared" si="744"/>
        <v/>
      </c>
      <c r="AM1528" s="25" t="str">
        <f t="shared" si="745"/>
        <v/>
      </c>
      <c r="AN1528" s="25" t="str">
        <f t="shared" si="746"/>
        <v/>
      </c>
      <c r="AO1528" s="25" t="str">
        <f t="shared" si="747"/>
        <v/>
      </c>
      <c r="AP1528" s="25" t="str">
        <f t="shared" si="748"/>
        <v/>
      </c>
      <c r="AQ1528" s="25" t="str">
        <f t="shared" si="749"/>
        <v/>
      </c>
      <c r="AR1528" s="25" t="str">
        <f t="shared" si="750"/>
        <v/>
      </c>
      <c r="AS1528" s="25" t="str">
        <f t="shared" si="751"/>
        <v/>
      </c>
      <c r="AT1528" s="25" t="str">
        <f t="shared" si="752"/>
        <v/>
      </c>
      <c r="AU1528" s="25" t="str">
        <f t="shared" si="753"/>
        <v/>
      </c>
      <c r="AV1528" s="25" t="str">
        <f t="shared" si="754"/>
        <v/>
      </c>
      <c r="AX1528" t="str">
        <f>IF(BC1528="","",IF(BC1528&gt;0,COUNT($AY$2:AY1528),""))</f>
        <v/>
      </c>
      <c r="AY1528" s="25" t="str">
        <f t="shared" si="755"/>
        <v/>
      </c>
      <c r="AZ1528" s="25" t="str">
        <f t="shared" si="756"/>
        <v/>
      </c>
      <c r="BA1528" s="25" t="str">
        <f t="shared" si="757"/>
        <v/>
      </c>
      <c r="BB1528" s="25" t="str">
        <f t="shared" si="758"/>
        <v/>
      </c>
      <c r="BC1528" s="25" t="str">
        <f t="shared" si="759"/>
        <v/>
      </c>
      <c r="BD1528" s="25" t="str">
        <f t="shared" si="760"/>
        <v/>
      </c>
      <c r="BE1528" s="25" t="str">
        <f t="shared" si="761"/>
        <v/>
      </c>
      <c r="BF1528" s="25" t="str">
        <f t="shared" si="762"/>
        <v/>
      </c>
      <c r="BG1528" s="25" t="str">
        <f t="shared" si="763"/>
        <v/>
      </c>
      <c r="BH1528" s="25" t="str">
        <f t="shared" si="764"/>
        <v/>
      </c>
      <c r="BI1528" s="25" t="str">
        <f t="shared" si="765"/>
        <v/>
      </c>
      <c r="BJ1528" s="25" t="str">
        <f t="shared" si="766"/>
        <v/>
      </c>
      <c r="BK1528" s="25" t="str">
        <f t="shared" si="767"/>
        <v/>
      </c>
      <c r="BL1528" s="25" t="str">
        <f t="shared" si="768"/>
        <v/>
      </c>
      <c r="BM1528" s="25" t="str">
        <f t="shared" si="769"/>
        <v/>
      </c>
      <c r="BN1528" s="25" t="str">
        <f t="shared" si="770"/>
        <v/>
      </c>
    </row>
    <row r="1529" spans="1:66" x14ac:dyDescent="0.25">
      <c r="A1529" s="20" t="str">
        <f>IF('S.D. Paste sheet'!A1529="","",'S.D. Paste sheet'!A1529)</f>
        <v/>
      </c>
      <c r="B1529" s="20" t="str">
        <f>IF('S.D. Paste sheet'!B1529="","",'S.D. Paste sheet'!B1529)</f>
        <v/>
      </c>
      <c r="C1529" s="20" t="str">
        <f>IF('S.D. Paste sheet'!C1529="","",'S.D. Paste sheet'!C1529)</f>
        <v/>
      </c>
      <c r="D1529" s="20" t="str">
        <f>IF('S.D. Paste sheet'!D1529="","",'S.D. Paste sheet'!D1529)</f>
        <v/>
      </c>
      <c r="E1529" s="20" t="str">
        <f>IF('S.D. Paste sheet'!E1529="","",UPPER('S.D. Paste sheet'!E1529))</f>
        <v/>
      </c>
      <c r="F1529" s="20" t="str">
        <f>IF('S.D. Paste sheet'!F1529="","",'S.D. Paste sheet'!F1529)</f>
        <v/>
      </c>
      <c r="G1529" s="20" t="str">
        <f>IF('S.D. Paste sheet'!G1529="","",UPPER('S.D. Paste sheet'!G1529))</f>
        <v/>
      </c>
      <c r="H1529" s="20" t="str">
        <f>IF('S.D. Paste sheet'!H1529="","",UPPER('S.D. Paste sheet'!H1529))</f>
        <v/>
      </c>
      <c r="I1529" s="20" t="str">
        <f>IF('S.D. Paste sheet'!I1529="","",'S.D. Paste sheet'!I1529)</f>
        <v/>
      </c>
      <c r="J1529" s="20" t="str">
        <f>IF('S.D. Paste sheet'!J1529="","",'S.D. Paste sheet'!J1529)</f>
        <v/>
      </c>
      <c r="K1529" s="20" t="str">
        <f>IF('S.D. Paste sheet'!K1529="","",'S.D. Paste sheet'!K1529)</f>
        <v/>
      </c>
      <c r="L1529" s="20" t="str">
        <f>IF('S.D. Paste sheet'!L1529="","",'S.D. Paste sheet'!L1529)</f>
        <v/>
      </c>
      <c r="M1529" s="20" t="str">
        <f>IF('S.D. Paste sheet'!M1529="","",'S.D. Paste sheet'!M1529)</f>
        <v/>
      </c>
      <c r="N1529" s="20" t="str">
        <f>IF('S.D. Paste sheet'!N1529="","",'S.D. Paste sheet'!N1529)</f>
        <v/>
      </c>
      <c r="O1529" s="20" t="str">
        <f>IF('S.D. Paste sheet'!O1529="","",'S.D. Paste sheet'!O1529)</f>
        <v/>
      </c>
      <c r="P1529" s="20" t="str">
        <f>IF('S.D. Paste sheet'!P1529="","",'S.D. Paste sheet'!P1529)</f>
        <v/>
      </c>
      <c r="Q1529" s="20" t="str">
        <f>IF('S.D. Paste sheet'!Q1529="","",'S.D. Paste sheet'!Q1529)</f>
        <v/>
      </c>
      <c r="R1529" s="20" t="str">
        <f>IF('S.D. Paste sheet'!R1529="","",'S.D. Paste sheet'!R1529)</f>
        <v/>
      </c>
      <c r="S1529" s="20" t="str">
        <f>IF('S.D. Paste sheet'!S1529="","",'S.D. Paste sheet'!S1529)</f>
        <v/>
      </c>
      <c r="T1529" s="20" t="str">
        <f>IF('S.D. Paste sheet'!T1529="","",'S.D. Paste sheet'!T1529)</f>
        <v/>
      </c>
      <c r="U1529" s="20" t="str">
        <f>IF('S.D. Paste sheet'!U1529="","",'S.D. Paste sheet'!U1529)</f>
        <v/>
      </c>
      <c r="V1529" s="20" t="str">
        <f>IF('S.D. Paste sheet'!V1529="","",'S.D. Paste sheet'!V1529)</f>
        <v/>
      </c>
      <c r="W1529" s="20" t="str">
        <f>IF('S.D. Paste sheet'!W1529="","",'S.D. Paste sheet'!W1529)</f>
        <v/>
      </c>
      <c r="X1529" s="20" t="str">
        <f>IF('S.D. Paste sheet'!X1529="","",'S.D. Paste sheet'!X1529)</f>
        <v/>
      </c>
      <c r="Y1529" s="20" t="str">
        <f>IF('S.D. Paste sheet'!Y1529="","",'S.D. Paste sheet'!Y1529)</f>
        <v/>
      </c>
      <c r="Z1529" s="20" t="str">
        <f>IF('S.D. Paste sheet'!Z1529="","",'S.D. Paste sheet'!Z1529)</f>
        <v/>
      </c>
      <c r="AA1529" s="20" t="str">
        <f>IF('S.D. Paste sheet'!AA1529="","",'S.D. Paste sheet'!AA1529)</f>
        <v/>
      </c>
      <c r="AB1529" s="20" t="str">
        <f>IF('S.D. Paste sheet'!AB1529="","",'S.D. Paste sheet'!AB1529)</f>
        <v/>
      </c>
      <c r="AC1529" s="20" t="str">
        <f>IF('S.D. Paste sheet'!AC1529="","",'S.D. Paste sheet'!AC1529)</f>
        <v/>
      </c>
      <c r="AD1529" s="20" t="str">
        <f>IF('S.D. Paste sheet'!AD1529="","",'S.D. Paste sheet'!AD1529)</f>
        <v/>
      </c>
      <c r="AE1529" s="28"/>
      <c r="AF1529" t="str">
        <f>IF(AK1529="","",IF(AK1529&gt;0,COUNT($AG$2:AG1529),""))</f>
        <v/>
      </c>
      <c r="AG1529" s="25" t="str">
        <f t="shared" si="739"/>
        <v/>
      </c>
      <c r="AH1529" s="25" t="str">
        <f t="shared" si="740"/>
        <v/>
      </c>
      <c r="AI1529" s="25" t="str">
        <f t="shared" si="741"/>
        <v/>
      </c>
      <c r="AJ1529" s="25" t="str">
        <f t="shared" si="742"/>
        <v/>
      </c>
      <c r="AK1529" s="25" t="str">
        <f t="shared" si="743"/>
        <v/>
      </c>
      <c r="AL1529" s="25" t="str">
        <f t="shared" si="744"/>
        <v/>
      </c>
      <c r="AM1529" s="25" t="str">
        <f t="shared" si="745"/>
        <v/>
      </c>
      <c r="AN1529" s="25" t="str">
        <f t="shared" si="746"/>
        <v/>
      </c>
      <c r="AO1529" s="25" t="str">
        <f t="shared" si="747"/>
        <v/>
      </c>
      <c r="AP1529" s="25" t="str">
        <f t="shared" si="748"/>
        <v/>
      </c>
      <c r="AQ1529" s="25" t="str">
        <f t="shared" si="749"/>
        <v/>
      </c>
      <c r="AR1529" s="25" t="str">
        <f t="shared" si="750"/>
        <v/>
      </c>
      <c r="AS1529" s="25" t="str">
        <f t="shared" si="751"/>
        <v/>
      </c>
      <c r="AT1529" s="25" t="str">
        <f t="shared" si="752"/>
        <v/>
      </c>
      <c r="AU1529" s="25" t="str">
        <f t="shared" si="753"/>
        <v/>
      </c>
      <c r="AV1529" s="25" t="str">
        <f t="shared" si="754"/>
        <v/>
      </c>
      <c r="AX1529" t="str">
        <f>IF(BC1529="","",IF(BC1529&gt;0,COUNT($AY$2:AY1529),""))</f>
        <v/>
      </c>
      <c r="AY1529" s="25" t="str">
        <f t="shared" si="755"/>
        <v/>
      </c>
      <c r="AZ1529" s="25" t="str">
        <f t="shared" si="756"/>
        <v/>
      </c>
      <c r="BA1529" s="25" t="str">
        <f t="shared" si="757"/>
        <v/>
      </c>
      <c r="BB1529" s="25" t="str">
        <f t="shared" si="758"/>
        <v/>
      </c>
      <c r="BC1529" s="25" t="str">
        <f t="shared" si="759"/>
        <v/>
      </c>
      <c r="BD1529" s="25" t="str">
        <f t="shared" si="760"/>
        <v/>
      </c>
      <c r="BE1529" s="25" t="str">
        <f t="shared" si="761"/>
        <v/>
      </c>
      <c r="BF1529" s="25" t="str">
        <f t="shared" si="762"/>
        <v/>
      </c>
      <c r="BG1529" s="25" t="str">
        <f t="shared" si="763"/>
        <v/>
      </c>
      <c r="BH1529" s="25" t="str">
        <f t="shared" si="764"/>
        <v/>
      </c>
      <c r="BI1529" s="25" t="str">
        <f t="shared" si="765"/>
        <v/>
      </c>
      <c r="BJ1529" s="25" t="str">
        <f t="shared" si="766"/>
        <v/>
      </c>
      <c r="BK1529" s="25" t="str">
        <f t="shared" si="767"/>
        <v/>
      </c>
      <c r="BL1529" s="25" t="str">
        <f t="shared" si="768"/>
        <v/>
      </c>
      <c r="BM1529" s="25" t="str">
        <f t="shared" si="769"/>
        <v/>
      </c>
      <c r="BN1529" s="25" t="str">
        <f t="shared" si="770"/>
        <v/>
      </c>
    </row>
    <row r="1530" spans="1:66" x14ac:dyDescent="0.25">
      <c r="A1530" s="20" t="str">
        <f>IF('S.D. Paste sheet'!A1530="","",'S.D. Paste sheet'!A1530)</f>
        <v/>
      </c>
      <c r="B1530" s="20" t="str">
        <f>IF('S.D. Paste sheet'!B1530="","",'S.D. Paste sheet'!B1530)</f>
        <v/>
      </c>
      <c r="C1530" s="20" t="str">
        <f>IF('S.D. Paste sheet'!C1530="","",'S.D. Paste sheet'!C1530)</f>
        <v/>
      </c>
      <c r="D1530" s="20" t="str">
        <f>IF('S.D. Paste sheet'!D1530="","",'S.D. Paste sheet'!D1530)</f>
        <v/>
      </c>
      <c r="E1530" s="20" t="str">
        <f>IF('S.D. Paste sheet'!E1530="","",UPPER('S.D. Paste sheet'!E1530))</f>
        <v/>
      </c>
      <c r="F1530" s="20" t="str">
        <f>IF('S.D. Paste sheet'!F1530="","",'S.D. Paste sheet'!F1530)</f>
        <v/>
      </c>
      <c r="G1530" s="20" t="str">
        <f>IF('S.D. Paste sheet'!G1530="","",UPPER('S.D. Paste sheet'!G1530))</f>
        <v/>
      </c>
      <c r="H1530" s="20" t="str">
        <f>IF('S.D. Paste sheet'!H1530="","",UPPER('S.D. Paste sheet'!H1530))</f>
        <v/>
      </c>
      <c r="I1530" s="20" t="str">
        <f>IF('S.D. Paste sheet'!I1530="","",'S.D. Paste sheet'!I1530)</f>
        <v/>
      </c>
      <c r="J1530" s="20" t="str">
        <f>IF('S.D. Paste sheet'!J1530="","",'S.D. Paste sheet'!J1530)</f>
        <v/>
      </c>
      <c r="K1530" s="20" t="str">
        <f>IF('S.D. Paste sheet'!K1530="","",'S.D. Paste sheet'!K1530)</f>
        <v/>
      </c>
      <c r="L1530" s="20" t="str">
        <f>IF('S.D. Paste sheet'!L1530="","",'S.D. Paste sheet'!L1530)</f>
        <v/>
      </c>
      <c r="M1530" s="20" t="str">
        <f>IF('S.D. Paste sheet'!M1530="","",'S.D. Paste sheet'!M1530)</f>
        <v/>
      </c>
      <c r="N1530" s="20" t="str">
        <f>IF('S.D. Paste sheet'!N1530="","",'S.D. Paste sheet'!N1530)</f>
        <v/>
      </c>
      <c r="O1530" s="20" t="str">
        <f>IF('S.D. Paste sheet'!O1530="","",'S.D. Paste sheet'!O1530)</f>
        <v/>
      </c>
      <c r="P1530" s="20" t="str">
        <f>IF('S.D. Paste sheet'!P1530="","",'S.D. Paste sheet'!P1530)</f>
        <v/>
      </c>
      <c r="Q1530" s="20" t="str">
        <f>IF('S.D. Paste sheet'!Q1530="","",'S.D. Paste sheet'!Q1530)</f>
        <v/>
      </c>
      <c r="R1530" s="20" t="str">
        <f>IF('S.D. Paste sheet'!R1530="","",'S.D. Paste sheet'!R1530)</f>
        <v/>
      </c>
      <c r="S1530" s="20" t="str">
        <f>IF('S.D. Paste sheet'!S1530="","",'S.D. Paste sheet'!S1530)</f>
        <v/>
      </c>
      <c r="T1530" s="20" t="str">
        <f>IF('S.D. Paste sheet'!T1530="","",'S.D. Paste sheet'!T1530)</f>
        <v/>
      </c>
      <c r="U1530" s="20" t="str">
        <f>IF('S.D. Paste sheet'!U1530="","",'S.D. Paste sheet'!U1530)</f>
        <v/>
      </c>
      <c r="V1530" s="20" t="str">
        <f>IF('S.D. Paste sheet'!V1530="","",'S.D. Paste sheet'!V1530)</f>
        <v/>
      </c>
      <c r="W1530" s="20" t="str">
        <f>IF('S.D. Paste sheet'!W1530="","",'S.D. Paste sheet'!W1530)</f>
        <v/>
      </c>
      <c r="X1530" s="20" t="str">
        <f>IF('S.D. Paste sheet'!X1530="","",'S.D. Paste sheet'!X1530)</f>
        <v/>
      </c>
      <c r="Y1530" s="20" t="str">
        <f>IF('S.D. Paste sheet'!Y1530="","",'S.D. Paste sheet'!Y1530)</f>
        <v/>
      </c>
      <c r="Z1530" s="20" t="str">
        <f>IF('S.D. Paste sheet'!Z1530="","",'S.D. Paste sheet'!Z1530)</f>
        <v/>
      </c>
      <c r="AA1530" s="20" t="str">
        <f>IF('S.D. Paste sheet'!AA1530="","",'S.D. Paste sheet'!AA1530)</f>
        <v/>
      </c>
      <c r="AB1530" s="20" t="str">
        <f>IF('S.D. Paste sheet'!AB1530="","",'S.D. Paste sheet'!AB1530)</f>
        <v/>
      </c>
      <c r="AC1530" s="20" t="str">
        <f>IF('S.D. Paste sheet'!AC1530="","",'S.D. Paste sheet'!AC1530)</f>
        <v/>
      </c>
      <c r="AD1530" s="20" t="str">
        <f>IF('S.D. Paste sheet'!AD1530="","",'S.D. Paste sheet'!AD1530)</f>
        <v/>
      </c>
      <c r="AE1530" s="28"/>
      <c r="AF1530" t="str">
        <f>IF(AK1530="","",IF(AK1530&gt;0,COUNT($AG$2:AG1530),""))</f>
        <v/>
      </c>
      <c r="AG1530" s="25" t="str">
        <f t="shared" si="739"/>
        <v/>
      </c>
      <c r="AH1530" s="25" t="str">
        <f t="shared" si="740"/>
        <v/>
      </c>
      <c r="AI1530" s="25" t="str">
        <f t="shared" si="741"/>
        <v/>
      </c>
      <c r="AJ1530" s="25" t="str">
        <f t="shared" si="742"/>
        <v/>
      </c>
      <c r="AK1530" s="25" t="str">
        <f t="shared" si="743"/>
        <v/>
      </c>
      <c r="AL1530" s="25" t="str">
        <f t="shared" si="744"/>
        <v/>
      </c>
      <c r="AM1530" s="25" t="str">
        <f t="shared" si="745"/>
        <v/>
      </c>
      <c r="AN1530" s="25" t="str">
        <f t="shared" si="746"/>
        <v/>
      </c>
      <c r="AO1530" s="25" t="str">
        <f t="shared" si="747"/>
        <v/>
      </c>
      <c r="AP1530" s="25" t="str">
        <f t="shared" si="748"/>
        <v/>
      </c>
      <c r="AQ1530" s="25" t="str">
        <f t="shared" si="749"/>
        <v/>
      </c>
      <c r="AR1530" s="25" t="str">
        <f t="shared" si="750"/>
        <v/>
      </c>
      <c r="AS1530" s="25" t="str">
        <f t="shared" si="751"/>
        <v/>
      </c>
      <c r="AT1530" s="25" t="str">
        <f t="shared" si="752"/>
        <v/>
      </c>
      <c r="AU1530" s="25" t="str">
        <f t="shared" si="753"/>
        <v/>
      </c>
      <c r="AV1530" s="25" t="str">
        <f t="shared" si="754"/>
        <v/>
      </c>
      <c r="AX1530" t="str">
        <f>IF(BC1530="","",IF(BC1530&gt;0,COUNT($AY$2:AY1530),""))</f>
        <v/>
      </c>
      <c r="AY1530" s="25" t="str">
        <f t="shared" si="755"/>
        <v/>
      </c>
      <c r="AZ1530" s="25" t="str">
        <f t="shared" si="756"/>
        <v/>
      </c>
      <c r="BA1530" s="25" t="str">
        <f t="shared" si="757"/>
        <v/>
      </c>
      <c r="BB1530" s="25" t="str">
        <f t="shared" si="758"/>
        <v/>
      </c>
      <c r="BC1530" s="25" t="str">
        <f t="shared" si="759"/>
        <v/>
      </c>
      <c r="BD1530" s="25" t="str">
        <f t="shared" si="760"/>
        <v/>
      </c>
      <c r="BE1530" s="25" t="str">
        <f t="shared" si="761"/>
        <v/>
      </c>
      <c r="BF1530" s="25" t="str">
        <f t="shared" si="762"/>
        <v/>
      </c>
      <c r="BG1530" s="25" t="str">
        <f t="shared" si="763"/>
        <v/>
      </c>
      <c r="BH1530" s="25" t="str">
        <f t="shared" si="764"/>
        <v/>
      </c>
      <c r="BI1530" s="25" t="str">
        <f t="shared" si="765"/>
        <v/>
      </c>
      <c r="BJ1530" s="25" t="str">
        <f t="shared" si="766"/>
        <v/>
      </c>
      <c r="BK1530" s="25" t="str">
        <f t="shared" si="767"/>
        <v/>
      </c>
      <c r="BL1530" s="25" t="str">
        <f t="shared" si="768"/>
        <v/>
      </c>
      <c r="BM1530" s="25" t="str">
        <f t="shared" si="769"/>
        <v/>
      </c>
      <c r="BN1530" s="25" t="str">
        <f t="shared" si="770"/>
        <v/>
      </c>
    </row>
    <row r="1531" spans="1:66" x14ac:dyDescent="0.25">
      <c r="A1531" s="20" t="str">
        <f>IF('S.D. Paste sheet'!A1531="","",'S.D. Paste sheet'!A1531)</f>
        <v/>
      </c>
      <c r="B1531" s="20" t="str">
        <f>IF('S.D. Paste sheet'!B1531="","",'S.D. Paste sheet'!B1531)</f>
        <v/>
      </c>
      <c r="C1531" s="20" t="str">
        <f>IF('S.D. Paste sheet'!C1531="","",'S.D. Paste sheet'!C1531)</f>
        <v/>
      </c>
      <c r="D1531" s="20" t="str">
        <f>IF('S.D. Paste sheet'!D1531="","",'S.D. Paste sheet'!D1531)</f>
        <v/>
      </c>
      <c r="E1531" s="20" t="str">
        <f>IF('S.D. Paste sheet'!E1531="","",UPPER('S.D. Paste sheet'!E1531))</f>
        <v/>
      </c>
      <c r="F1531" s="20" t="str">
        <f>IF('S.D. Paste sheet'!F1531="","",'S.D. Paste sheet'!F1531)</f>
        <v/>
      </c>
      <c r="G1531" s="20" t="str">
        <f>IF('S.D. Paste sheet'!G1531="","",UPPER('S.D. Paste sheet'!G1531))</f>
        <v/>
      </c>
      <c r="H1531" s="20" t="str">
        <f>IF('S.D. Paste sheet'!H1531="","",UPPER('S.D. Paste sheet'!H1531))</f>
        <v/>
      </c>
      <c r="I1531" s="20" t="str">
        <f>IF('S.D. Paste sheet'!I1531="","",'S.D. Paste sheet'!I1531)</f>
        <v/>
      </c>
      <c r="J1531" s="20" t="str">
        <f>IF('S.D. Paste sheet'!J1531="","",'S.D. Paste sheet'!J1531)</f>
        <v/>
      </c>
      <c r="K1531" s="20" t="str">
        <f>IF('S.D. Paste sheet'!K1531="","",'S.D. Paste sheet'!K1531)</f>
        <v/>
      </c>
      <c r="L1531" s="20" t="str">
        <f>IF('S.D. Paste sheet'!L1531="","",'S.D. Paste sheet'!L1531)</f>
        <v/>
      </c>
      <c r="M1531" s="20" t="str">
        <f>IF('S.D. Paste sheet'!M1531="","",'S.D. Paste sheet'!M1531)</f>
        <v/>
      </c>
      <c r="N1531" s="20" t="str">
        <f>IF('S.D. Paste sheet'!N1531="","",'S.D. Paste sheet'!N1531)</f>
        <v/>
      </c>
      <c r="O1531" s="20" t="str">
        <f>IF('S.D. Paste sheet'!O1531="","",'S.D. Paste sheet'!O1531)</f>
        <v/>
      </c>
      <c r="P1531" s="20" t="str">
        <f>IF('S.D. Paste sheet'!P1531="","",'S.D. Paste sheet'!P1531)</f>
        <v/>
      </c>
      <c r="Q1531" s="20" t="str">
        <f>IF('S.D. Paste sheet'!Q1531="","",'S.D. Paste sheet'!Q1531)</f>
        <v/>
      </c>
      <c r="R1531" s="20" t="str">
        <f>IF('S.D. Paste sheet'!R1531="","",'S.D. Paste sheet'!R1531)</f>
        <v/>
      </c>
      <c r="S1531" s="20" t="str">
        <f>IF('S.D. Paste sheet'!S1531="","",'S.D. Paste sheet'!S1531)</f>
        <v/>
      </c>
      <c r="T1531" s="20" t="str">
        <f>IF('S.D. Paste sheet'!T1531="","",'S.D. Paste sheet'!T1531)</f>
        <v/>
      </c>
      <c r="U1531" s="20" t="str">
        <f>IF('S.D. Paste sheet'!U1531="","",'S.D. Paste sheet'!U1531)</f>
        <v/>
      </c>
      <c r="V1531" s="20" t="str">
        <f>IF('S.D. Paste sheet'!V1531="","",'S.D. Paste sheet'!V1531)</f>
        <v/>
      </c>
      <c r="W1531" s="20" t="str">
        <f>IF('S.D. Paste sheet'!W1531="","",'S.D. Paste sheet'!W1531)</f>
        <v/>
      </c>
      <c r="X1531" s="20" t="str">
        <f>IF('S.D. Paste sheet'!X1531="","",'S.D. Paste sheet'!X1531)</f>
        <v/>
      </c>
      <c r="Y1531" s="20" t="str">
        <f>IF('S.D. Paste sheet'!Y1531="","",'S.D. Paste sheet'!Y1531)</f>
        <v/>
      </c>
      <c r="Z1531" s="20" t="str">
        <f>IF('S.D. Paste sheet'!Z1531="","",'S.D. Paste sheet'!Z1531)</f>
        <v/>
      </c>
      <c r="AA1531" s="20" t="str">
        <f>IF('S.D. Paste sheet'!AA1531="","",'S.D. Paste sheet'!AA1531)</f>
        <v/>
      </c>
      <c r="AB1531" s="20" t="str">
        <f>IF('S.D. Paste sheet'!AB1531="","",'S.D. Paste sheet'!AB1531)</f>
        <v/>
      </c>
      <c r="AC1531" s="20" t="str">
        <f>IF('S.D. Paste sheet'!AC1531="","",'S.D. Paste sheet'!AC1531)</f>
        <v/>
      </c>
      <c r="AD1531" s="20" t="str">
        <f>IF('S.D. Paste sheet'!AD1531="","",'S.D. Paste sheet'!AD1531)</f>
        <v/>
      </c>
      <c r="AE1531" s="28"/>
      <c r="AF1531" t="str">
        <f>IF(AK1531="","",IF(AK1531&gt;0,COUNT($AG$2:AG1531),""))</f>
        <v/>
      </c>
      <c r="AG1531" s="25" t="str">
        <f t="shared" si="739"/>
        <v/>
      </c>
      <c r="AH1531" s="25" t="str">
        <f t="shared" si="740"/>
        <v/>
      </c>
      <c r="AI1531" s="25" t="str">
        <f t="shared" si="741"/>
        <v/>
      </c>
      <c r="AJ1531" s="25" t="str">
        <f t="shared" si="742"/>
        <v/>
      </c>
      <c r="AK1531" s="25" t="str">
        <f t="shared" si="743"/>
        <v/>
      </c>
      <c r="AL1531" s="25" t="str">
        <f t="shared" si="744"/>
        <v/>
      </c>
      <c r="AM1531" s="25" t="str">
        <f t="shared" si="745"/>
        <v/>
      </c>
      <c r="AN1531" s="25" t="str">
        <f t="shared" si="746"/>
        <v/>
      </c>
      <c r="AO1531" s="25" t="str">
        <f t="shared" si="747"/>
        <v/>
      </c>
      <c r="AP1531" s="25" t="str">
        <f t="shared" si="748"/>
        <v/>
      </c>
      <c r="AQ1531" s="25" t="str">
        <f t="shared" si="749"/>
        <v/>
      </c>
      <c r="AR1531" s="25" t="str">
        <f t="shared" si="750"/>
        <v/>
      </c>
      <c r="AS1531" s="25" t="str">
        <f t="shared" si="751"/>
        <v/>
      </c>
      <c r="AT1531" s="25" t="str">
        <f t="shared" si="752"/>
        <v/>
      </c>
      <c r="AU1531" s="25" t="str">
        <f t="shared" si="753"/>
        <v/>
      </c>
      <c r="AV1531" s="25" t="str">
        <f t="shared" si="754"/>
        <v/>
      </c>
      <c r="AX1531" t="str">
        <f>IF(BC1531="","",IF(BC1531&gt;0,COUNT($AY$2:AY1531),""))</f>
        <v/>
      </c>
      <c r="AY1531" s="25" t="str">
        <f t="shared" si="755"/>
        <v/>
      </c>
      <c r="AZ1531" s="25" t="str">
        <f t="shared" si="756"/>
        <v/>
      </c>
      <c r="BA1531" s="25" t="str">
        <f t="shared" si="757"/>
        <v/>
      </c>
      <c r="BB1531" s="25" t="str">
        <f t="shared" si="758"/>
        <v/>
      </c>
      <c r="BC1531" s="25" t="str">
        <f t="shared" si="759"/>
        <v/>
      </c>
      <c r="BD1531" s="25" t="str">
        <f t="shared" si="760"/>
        <v/>
      </c>
      <c r="BE1531" s="25" t="str">
        <f t="shared" si="761"/>
        <v/>
      </c>
      <c r="BF1531" s="25" t="str">
        <f t="shared" si="762"/>
        <v/>
      </c>
      <c r="BG1531" s="25" t="str">
        <f t="shared" si="763"/>
        <v/>
      </c>
      <c r="BH1531" s="25" t="str">
        <f t="shared" si="764"/>
        <v/>
      </c>
      <c r="BI1531" s="25" t="str">
        <f t="shared" si="765"/>
        <v/>
      </c>
      <c r="BJ1531" s="25" t="str">
        <f t="shared" si="766"/>
        <v/>
      </c>
      <c r="BK1531" s="25" t="str">
        <f t="shared" si="767"/>
        <v/>
      </c>
      <c r="BL1531" s="25" t="str">
        <f t="shared" si="768"/>
        <v/>
      </c>
      <c r="BM1531" s="25" t="str">
        <f t="shared" si="769"/>
        <v/>
      </c>
      <c r="BN1531" s="25" t="str">
        <f t="shared" si="770"/>
        <v/>
      </c>
    </row>
    <row r="1532" spans="1:66" x14ac:dyDescent="0.25">
      <c r="A1532" s="20" t="str">
        <f>IF('S.D. Paste sheet'!A1532="","",'S.D. Paste sheet'!A1532)</f>
        <v/>
      </c>
      <c r="B1532" s="20" t="str">
        <f>IF('S.D. Paste sheet'!B1532="","",'S.D. Paste sheet'!B1532)</f>
        <v/>
      </c>
      <c r="C1532" s="20" t="str">
        <f>IF('S.D. Paste sheet'!C1532="","",'S.D. Paste sheet'!C1532)</f>
        <v/>
      </c>
      <c r="D1532" s="20" t="str">
        <f>IF('S.D. Paste sheet'!D1532="","",'S.D. Paste sheet'!D1532)</f>
        <v/>
      </c>
      <c r="E1532" s="20" t="str">
        <f>IF('S.D. Paste sheet'!E1532="","",UPPER('S.D. Paste sheet'!E1532))</f>
        <v/>
      </c>
      <c r="F1532" s="20" t="str">
        <f>IF('S.D. Paste sheet'!F1532="","",'S.D. Paste sheet'!F1532)</f>
        <v/>
      </c>
      <c r="G1532" s="20" t="str">
        <f>IF('S.D. Paste sheet'!G1532="","",UPPER('S.D. Paste sheet'!G1532))</f>
        <v/>
      </c>
      <c r="H1532" s="20" t="str">
        <f>IF('S.D. Paste sheet'!H1532="","",UPPER('S.D. Paste sheet'!H1532))</f>
        <v/>
      </c>
      <c r="I1532" s="20" t="str">
        <f>IF('S.D. Paste sheet'!I1532="","",'S.D. Paste sheet'!I1532)</f>
        <v/>
      </c>
      <c r="J1532" s="20" t="str">
        <f>IF('S.D. Paste sheet'!J1532="","",'S.D. Paste sheet'!J1532)</f>
        <v/>
      </c>
      <c r="K1532" s="20" t="str">
        <f>IF('S.D. Paste sheet'!K1532="","",'S.D. Paste sheet'!K1532)</f>
        <v/>
      </c>
      <c r="L1532" s="20" t="str">
        <f>IF('S.D. Paste sheet'!L1532="","",'S.D. Paste sheet'!L1532)</f>
        <v/>
      </c>
      <c r="M1532" s="20" t="str">
        <f>IF('S.D. Paste sheet'!M1532="","",'S.D. Paste sheet'!M1532)</f>
        <v/>
      </c>
      <c r="N1532" s="20" t="str">
        <f>IF('S.D. Paste sheet'!N1532="","",'S.D. Paste sheet'!N1532)</f>
        <v/>
      </c>
      <c r="O1532" s="20" t="str">
        <f>IF('S.D. Paste sheet'!O1532="","",'S.D. Paste sheet'!O1532)</f>
        <v/>
      </c>
      <c r="P1532" s="20" t="str">
        <f>IF('S.D. Paste sheet'!P1532="","",'S.D. Paste sheet'!P1532)</f>
        <v/>
      </c>
      <c r="Q1532" s="20" t="str">
        <f>IF('S.D. Paste sheet'!Q1532="","",'S.D. Paste sheet'!Q1532)</f>
        <v/>
      </c>
      <c r="R1532" s="20" t="str">
        <f>IF('S.D. Paste sheet'!R1532="","",'S.D. Paste sheet'!R1532)</f>
        <v/>
      </c>
      <c r="S1532" s="20" t="str">
        <f>IF('S.D. Paste sheet'!S1532="","",'S.D. Paste sheet'!S1532)</f>
        <v/>
      </c>
      <c r="T1532" s="20" t="str">
        <f>IF('S.D. Paste sheet'!T1532="","",'S.D. Paste sheet'!T1532)</f>
        <v/>
      </c>
      <c r="U1532" s="20" t="str">
        <f>IF('S.D. Paste sheet'!U1532="","",'S.D. Paste sheet'!U1532)</f>
        <v/>
      </c>
      <c r="V1532" s="20" t="str">
        <f>IF('S.D. Paste sheet'!V1532="","",'S.D. Paste sheet'!V1532)</f>
        <v/>
      </c>
      <c r="W1532" s="20" t="str">
        <f>IF('S.D. Paste sheet'!W1532="","",'S.D. Paste sheet'!W1532)</f>
        <v/>
      </c>
      <c r="X1532" s="20" t="str">
        <f>IF('S.D. Paste sheet'!X1532="","",'S.D. Paste sheet'!X1532)</f>
        <v/>
      </c>
      <c r="Y1532" s="20" t="str">
        <f>IF('S.D. Paste sheet'!Y1532="","",'S.D. Paste sheet'!Y1532)</f>
        <v/>
      </c>
      <c r="Z1532" s="20" t="str">
        <f>IF('S.D. Paste sheet'!Z1532="","",'S.D. Paste sheet'!Z1532)</f>
        <v/>
      </c>
      <c r="AA1532" s="20" t="str">
        <f>IF('S.D. Paste sheet'!AA1532="","",'S.D. Paste sheet'!AA1532)</f>
        <v/>
      </c>
      <c r="AB1532" s="20" t="str">
        <f>IF('S.D. Paste sheet'!AB1532="","",'S.D. Paste sheet'!AB1532)</f>
        <v/>
      </c>
      <c r="AC1532" s="20" t="str">
        <f>IF('S.D. Paste sheet'!AC1532="","",'S.D. Paste sheet'!AC1532)</f>
        <v/>
      </c>
      <c r="AD1532" s="20" t="str">
        <f>IF('S.D. Paste sheet'!AD1532="","",'S.D. Paste sheet'!AD1532)</f>
        <v/>
      </c>
      <c r="AE1532" s="28"/>
      <c r="AF1532" t="str">
        <f>IF(AK1532="","",IF(AK1532&gt;0,COUNT($AG$2:AG1532),""))</f>
        <v/>
      </c>
      <c r="AG1532" s="25" t="str">
        <f t="shared" si="739"/>
        <v/>
      </c>
      <c r="AH1532" s="25" t="str">
        <f t="shared" si="740"/>
        <v/>
      </c>
      <c r="AI1532" s="25" t="str">
        <f t="shared" si="741"/>
        <v/>
      </c>
      <c r="AJ1532" s="25" t="str">
        <f t="shared" si="742"/>
        <v/>
      </c>
      <c r="AK1532" s="25" t="str">
        <f t="shared" si="743"/>
        <v/>
      </c>
      <c r="AL1532" s="25" t="str">
        <f t="shared" si="744"/>
        <v/>
      </c>
      <c r="AM1532" s="25" t="str">
        <f t="shared" si="745"/>
        <v/>
      </c>
      <c r="AN1532" s="25" t="str">
        <f t="shared" si="746"/>
        <v/>
      </c>
      <c r="AO1532" s="25" t="str">
        <f t="shared" si="747"/>
        <v/>
      </c>
      <c r="AP1532" s="25" t="str">
        <f t="shared" si="748"/>
        <v/>
      </c>
      <c r="AQ1532" s="25" t="str">
        <f t="shared" si="749"/>
        <v/>
      </c>
      <c r="AR1532" s="25" t="str">
        <f t="shared" si="750"/>
        <v/>
      </c>
      <c r="AS1532" s="25" t="str">
        <f t="shared" si="751"/>
        <v/>
      </c>
      <c r="AT1532" s="25" t="str">
        <f t="shared" si="752"/>
        <v/>
      </c>
      <c r="AU1532" s="25" t="str">
        <f t="shared" si="753"/>
        <v/>
      </c>
      <c r="AV1532" s="25" t="str">
        <f t="shared" si="754"/>
        <v/>
      </c>
      <c r="AX1532" t="str">
        <f>IF(BC1532="","",IF(BC1532&gt;0,COUNT($AY$2:AY1532),""))</f>
        <v/>
      </c>
      <c r="AY1532" s="25" t="str">
        <f t="shared" si="755"/>
        <v/>
      </c>
      <c r="AZ1532" s="25" t="str">
        <f t="shared" si="756"/>
        <v/>
      </c>
      <c r="BA1532" s="25" t="str">
        <f t="shared" si="757"/>
        <v/>
      </c>
      <c r="BB1532" s="25" t="str">
        <f t="shared" si="758"/>
        <v/>
      </c>
      <c r="BC1532" s="25" t="str">
        <f t="shared" si="759"/>
        <v/>
      </c>
      <c r="BD1532" s="25" t="str">
        <f t="shared" si="760"/>
        <v/>
      </c>
      <c r="BE1532" s="25" t="str">
        <f t="shared" si="761"/>
        <v/>
      </c>
      <c r="BF1532" s="25" t="str">
        <f t="shared" si="762"/>
        <v/>
      </c>
      <c r="BG1532" s="25" t="str">
        <f t="shared" si="763"/>
        <v/>
      </c>
      <c r="BH1532" s="25" t="str">
        <f t="shared" si="764"/>
        <v/>
      </c>
      <c r="BI1532" s="25" t="str">
        <f t="shared" si="765"/>
        <v/>
      </c>
      <c r="BJ1532" s="25" t="str">
        <f t="shared" si="766"/>
        <v/>
      </c>
      <c r="BK1532" s="25" t="str">
        <f t="shared" si="767"/>
        <v/>
      </c>
      <c r="BL1532" s="25" t="str">
        <f t="shared" si="768"/>
        <v/>
      </c>
      <c r="BM1532" s="25" t="str">
        <f t="shared" si="769"/>
        <v/>
      </c>
      <c r="BN1532" s="25" t="str">
        <f t="shared" si="770"/>
        <v/>
      </c>
    </row>
    <row r="1533" spans="1:66" x14ac:dyDescent="0.25">
      <c r="A1533" s="20" t="str">
        <f>IF('S.D. Paste sheet'!A1533="","",'S.D. Paste sheet'!A1533)</f>
        <v/>
      </c>
      <c r="B1533" s="20" t="str">
        <f>IF('S.D. Paste sheet'!B1533="","",'S.D. Paste sheet'!B1533)</f>
        <v/>
      </c>
      <c r="C1533" s="20" t="str">
        <f>IF('S.D. Paste sheet'!C1533="","",'S.D. Paste sheet'!C1533)</f>
        <v/>
      </c>
      <c r="D1533" s="20" t="str">
        <f>IF('S.D. Paste sheet'!D1533="","",'S.D. Paste sheet'!D1533)</f>
        <v/>
      </c>
      <c r="E1533" s="20" t="str">
        <f>IF('S.D. Paste sheet'!E1533="","",UPPER('S.D. Paste sheet'!E1533))</f>
        <v/>
      </c>
      <c r="F1533" s="20" t="str">
        <f>IF('S.D. Paste sheet'!F1533="","",'S.D. Paste sheet'!F1533)</f>
        <v/>
      </c>
      <c r="G1533" s="20" t="str">
        <f>IF('S.D. Paste sheet'!G1533="","",UPPER('S.D. Paste sheet'!G1533))</f>
        <v/>
      </c>
      <c r="H1533" s="20" t="str">
        <f>IF('S.D. Paste sheet'!H1533="","",UPPER('S.D. Paste sheet'!H1533))</f>
        <v/>
      </c>
      <c r="I1533" s="20" t="str">
        <f>IF('S.D. Paste sheet'!I1533="","",'S.D. Paste sheet'!I1533)</f>
        <v/>
      </c>
      <c r="J1533" s="20" t="str">
        <f>IF('S.D. Paste sheet'!J1533="","",'S.D. Paste sheet'!J1533)</f>
        <v/>
      </c>
      <c r="K1533" s="20" t="str">
        <f>IF('S.D. Paste sheet'!K1533="","",'S.D. Paste sheet'!K1533)</f>
        <v/>
      </c>
      <c r="L1533" s="20" t="str">
        <f>IF('S.D. Paste sheet'!L1533="","",'S.D. Paste sheet'!L1533)</f>
        <v/>
      </c>
      <c r="M1533" s="20" t="str">
        <f>IF('S.D. Paste sheet'!M1533="","",'S.D. Paste sheet'!M1533)</f>
        <v/>
      </c>
      <c r="N1533" s="20" t="str">
        <f>IF('S.D. Paste sheet'!N1533="","",'S.D. Paste sheet'!N1533)</f>
        <v/>
      </c>
      <c r="O1533" s="20" t="str">
        <f>IF('S.D. Paste sheet'!O1533="","",'S.D. Paste sheet'!O1533)</f>
        <v/>
      </c>
      <c r="P1533" s="20" t="str">
        <f>IF('S.D. Paste sheet'!P1533="","",'S.D. Paste sheet'!P1533)</f>
        <v/>
      </c>
      <c r="Q1533" s="20" t="str">
        <f>IF('S.D. Paste sheet'!Q1533="","",'S.D. Paste sheet'!Q1533)</f>
        <v/>
      </c>
      <c r="R1533" s="20" t="str">
        <f>IF('S.D. Paste sheet'!R1533="","",'S.D. Paste sheet'!R1533)</f>
        <v/>
      </c>
      <c r="S1533" s="20" t="str">
        <f>IF('S.D. Paste sheet'!S1533="","",'S.D. Paste sheet'!S1533)</f>
        <v/>
      </c>
      <c r="T1533" s="20" t="str">
        <f>IF('S.D. Paste sheet'!T1533="","",'S.D. Paste sheet'!T1533)</f>
        <v/>
      </c>
      <c r="U1533" s="20" t="str">
        <f>IF('S.D. Paste sheet'!U1533="","",'S.D. Paste sheet'!U1533)</f>
        <v/>
      </c>
      <c r="V1533" s="20" t="str">
        <f>IF('S.D. Paste sheet'!V1533="","",'S.D. Paste sheet'!V1533)</f>
        <v/>
      </c>
      <c r="W1533" s="20" t="str">
        <f>IF('S.D. Paste sheet'!W1533="","",'S.D. Paste sheet'!W1533)</f>
        <v/>
      </c>
      <c r="X1533" s="20" t="str">
        <f>IF('S.D. Paste sheet'!X1533="","",'S.D. Paste sheet'!X1533)</f>
        <v/>
      </c>
      <c r="Y1533" s="20" t="str">
        <f>IF('S.D. Paste sheet'!Y1533="","",'S.D. Paste sheet'!Y1533)</f>
        <v/>
      </c>
      <c r="Z1533" s="20" t="str">
        <f>IF('S.D. Paste sheet'!Z1533="","",'S.D. Paste sheet'!Z1533)</f>
        <v/>
      </c>
      <c r="AA1533" s="20" t="str">
        <f>IF('S.D. Paste sheet'!AA1533="","",'S.D. Paste sheet'!AA1533)</f>
        <v/>
      </c>
      <c r="AB1533" s="20" t="str">
        <f>IF('S.D. Paste sheet'!AB1533="","",'S.D. Paste sheet'!AB1533)</f>
        <v/>
      </c>
      <c r="AC1533" s="20" t="str">
        <f>IF('S.D. Paste sheet'!AC1533="","",'S.D. Paste sheet'!AC1533)</f>
        <v/>
      </c>
      <c r="AD1533" s="20" t="str">
        <f>IF('S.D. Paste sheet'!AD1533="","",'S.D. Paste sheet'!AD1533)</f>
        <v/>
      </c>
      <c r="AE1533" s="28"/>
      <c r="AF1533" t="str">
        <f>IF(AK1533="","",IF(AK1533&gt;0,COUNT($AG$2:AG1533),""))</f>
        <v/>
      </c>
      <c r="AG1533" s="25" t="str">
        <f t="shared" si="739"/>
        <v/>
      </c>
      <c r="AH1533" s="25" t="str">
        <f t="shared" si="740"/>
        <v/>
      </c>
      <c r="AI1533" s="25" t="str">
        <f t="shared" si="741"/>
        <v/>
      </c>
      <c r="AJ1533" s="25" t="str">
        <f t="shared" si="742"/>
        <v/>
      </c>
      <c r="AK1533" s="25" t="str">
        <f t="shared" si="743"/>
        <v/>
      </c>
      <c r="AL1533" s="25" t="str">
        <f t="shared" si="744"/>
        <v/>
      </c>
      <c r="AM1533" s="25" t="str">
        <f t="shared" si="745"/>
        <v/>
      </c>
      <c r="AN1533" s="25" t="str">
        <f t="shared" si="746"/>
        <v/>
      </c>
      <c r="AO1533" s="25" t="str">
        <f t="shared" si="747"/>
        <v/>
      </c>
      <c r="AP1533" s="25" t="str">
        <f t="shared" si="748"/>
        <v/>
      </c>
      <c r="AQ1533" s="25" t="str">
        <f t="shared" si="749"/>
        <v/>
      </c>
      <c r="AR1533" s="25" t="str">
        <f t="shared" si="750"/>
        <v/>
      </c>
      <c r="AS1533" s="25" t="str">
        <f t="shared" si="751"/>
        <v/>
      </c>
      <c r="AT1533" s="25" t="str">
        <f t="shared" si="752"/>
        <v/>
      </c>
      <c r="AU1533" s="25" t="str">
        <f t="shared" si="753"/>
        <v/>
      </c>
      <c r="AV1533" s="25" t="str">
        <f t="shared" si="754"/>
        <v/>
      </c>
      <c r="AX1533" t="str">
        <f>IF(BC1533="","",IF(BC1533&gt;0,COUNT($AY$2:AY1533),""))</f>
        <v/>
      </c>
      <c r="AY1533" s="25" t="str">
        <f t="shared" si="755"/>
        <v/>
      </c>
      <c r="AZ1533" s="25" t="str">
        <f t="shared" si="756"/>
        <v/>
      </c>
      <c r="BA1533" s="25" t="str">
        <f t="shared" si="757"/>
        <v/>
      </c>
      <c r="BB1533" s="25" t="str">
        <f t="shared" si="758"/>
        <v/>
      </c>
      <c r="BC1533" s="25" t="str">
        <f t="shared" si="759"/>
        <v/>
      </c>
      <c r="BD1533" s="25" t="str">
        <f t="shared" si="760"/>
        <v/>
      </c>
      <c r="BE1533" s="25" t="str">
        <f t="shared" si="761"/>
        <v/>
      </c>
      <c r="BF1533" s="25" t="str">
        <f t="shared" si="762"/>
        <v/>
      </c>
      <c r="BG1533" s="25" t="str">
        <f t="shared" si="763"/>
        <v/>
      </c>
      <c r="BH1533" s="25" t="str">
        <f t="shared" si="764"/>
        <v/>
      </c>
      <c r="BI1533" s="25" t="str">
        <f t="shared" si="765"/>
        <v/>
      </c>
      <c r="BJ1533" s="25" t="str">
        <f t="shared" si="766"/>
        <v/>
      </c>
      <c r="BK1533" s="25" t="str">
        <f t="shared" si="767"/>
        <v/>
      </c>
      <c r="BL1533" s="25" t="str">
        <f t="shared" si="768"/>
        <v/>
      </c>
      <c r="BM1533" s="25" t="str">
        <f t="shared" si="769"/>
        <v/>
      </c>
      <c r="BN1533" s="25" t="str">
        <f t="shared" si="770"/>
        <v/>
      </c>
    </row>
    <row r="1534" spans="1:66" x14ac:dyDescent="0.25">
      <c r="A1534" s="20" t="str">
        <f>IF('S.D. Paste sheet'!A1534="","",'S.D. Paste sheet'!A1534)</f>
        <v/>
      </c>
      <c r="B1534" s="20" t="str">
        <f>IF('S.D. Paste sheet'!B1534="","",'S.D. Paste sheet'!B1534)</f>
        <v/>
      </c>
      <c r="C1534" s="20" t="str">
        <f>IF('S.D. Paste sheet'!C1534="","",'S.D. Paste sheet'!C1534)</f>
        <v/>
      </c>
      <c r="D1534" s="20" t="str">
        <f>IF('S.D. Paste sheet'!D1534="","",'S.D. Paste sheet'!D1534)</f>
        <v/>
      </c>
      <c r="E1534" s="20" t="str">
        <f>IF('S.D. Paste sheet'!E1534="","",UPPER('S.D. Paste sheet'!E1534))</f>
        <v/>
      </c>
      <c r="F1534" s="20" t="str">
        <f>IF('S.D. Paste sheet'!F1534="","",'S.D. Paste sheet'!F1534)</f>
        <v/>
      </c>
      <c r="G1534" s="20" t="str">
        <f>IF('S.D. Paste sheet'!G1534="","",UPPER('S.D. Paste sheet'!G1534))</f>
        <v/>
      </c>
      <c r="H1534" s="20" t="str">
        <f>IF('S.D. Paste sheet'!H1534="","",UPPER('S.D. Paste sheet'!H1534))</f>
        <v/>
      </c>
      <c r="I1534" s="20" t="str">
        <f>IF('S.D. Paste sheet'!I1534="","",'S.D. Paste sheet'!I1534)</f>
        <v/>
      </c>
      <c r="J1534" s="20" t="str">
        <f>IF('S.D. Paste sheet'!J1534="","",'S.D. Paste sheet'!J1534)</f>
        <v/>
      </c>
      <c r="K1534" s="20" t="str">
        <f>IF('S.D. Paste sheet'!K1534="","",'S.D. Paste sheet'!K1534)</f>
        <v/>
      </c>
      <c r="L1534" s="20" t="str">
        <f>IF('S.D. Paste sheet'!L1534="","",'S.D. Paste sheet'!L1534)</f>
        <v/>
      </c>
      <c r="M1534" s="20" t="str">
        <f>IF('S.D. Paste sheet'!M1534="","",'S.D. Paste sheet'!M1534)</f>
        <v/>
      </c>
      <c r="N1534" s="20" t="str">
        <f>IF('S.D. Paste sheet'!N1534="","",'S.D. Paste sheet'!N1534)</f>
        <v/>
      </c>
      <c r="O1534" s="20" t="str">
        <f>IF('S.D. Paste sheet'!O1534="","",'S.D. Paste sheet'!O1534)</f>
        <v/>
      </c>
      <c r="P1534" s="20" t="str">
        <f>IF('S.D. Paste sheet'!P1534="","",'S.D. Paste sheet'!P1534)</f>
        <v/>
      </c>
      <c r="Q1534" s="20" t="str">
        <f>IF('S.D. Paste sheet'!Q1534="","",'S.D. Paste sheet'!Q1534)</f>
        <v/>
      </c>
      <c r="R1534" s="20" t="str">
        <f>IF('S.D. Paste sheet'!R1534="","",'S.D. Paste sheet'!R1534)</f>
        <v/>
      </c>
      <c r="S1534" s="20" t="str">
        <f>IF('S.D. Paste sheet'!S1534="","",'S.D. Paste sheet'!S1534)</f>
        <v/>
      </c>
      <c r="T1534" s="20" t="str">
        <f>IF('S.D. Paste sheet'!T1534="","",'S.D. Paste sheet'!T1534)</f>
        <v/>
      </c>
      <c r="U1534" s="20" t="str">
        <f>IF('S.D. Paste sheet'!U1534="","",'S.D. Paste sheet'!U1534)</f>
        <v/>
      </c>
      <c r="V1534" s="20" t="str">
        <f>IF('S.D. Paste sheet'!V1534="","",'S.D. Paste sheet'!V1534)</f>
        <v/>
      </c>
      <c r="W1534" s="20" t="str">
        <f>IF('S.D. Paste sheet'!W1534="","",'S.D. Paste sheet'!W1534)</f>
        <v/>
      </c>
      <c r="X1534" s="20" t="str">
        <f>IF('S.D. Paste sheet'!X1534="","",'S.D. Paste sheet'!X1534)</f>
        <v/>
      </c>
      <c r="Y1534" s="20" t="str">
        <f>IF('S.D. Paste sheet'!Y1534="","",'S.D. Paste sheet'!Y1534)</f>
        <v/>
      </c>
      <c r="Z1534" s="20" t="str">
        <f>IF('S.D. Paste sheet'!Z1534="","",'S.D. Paste sheet'!Z1534)</f>
        <v/>
      </c>
      <c r="AA1534" s="20" t="str">
        <f>IF('S.D. Paste sheet'!AA1534="","",'S.D. Paste sheet'!AA1534)</f>
        <v/>
      </c>
      <c r="AB1534" s="20" t="str">
        <f>IF('S.D. Paste sheet'!AB1534="","",'S.D. Paste sheet'!AB1534)</f>
        <v/>
      </c>
      <c r="AC1534" s="20" t="str">
        <f>IF('S.D. Paste sheet'!AC1534="","",'S.D. Paste sheet'!AC1534)</f>
        <v/>
      </c>
      <c r="AD1534" s="20" t="str">
        <f>IF('S.D. Paste sheet'!AD1534="","",'S.D. Paste sheet'!AD1534)</f>
        <v/>
      </c>
      <c r="AE1534" s="28"/>
      <c r="AF1534" t="str">
        <f>IF(AK1534="","",IF(AK1534&gt;0,COUNT($AG$2:AG1534),""))</f>
        <v/>
      </c>
      <c r="AG1534" s="25" t="str">
        <f t="shared" si="739"/>
        <v/>
      </c>
      <c r="AH1534" s="25" t="str">
        <f t="shared" si="740"/>
        <v/>
      </c>
      <c r="AI1534" s="25" t="str">
        <f t="shared" si="741"/>
        <v/>
      </c>
      <c r="AJ1534" s="25" t="str">
        <f t="shared" si="742"/>
        <v/>
      </c>
      <c r="AK1534" s="25" t="str">
        <f t="shared" si="743"/>
        <v/>
      </c>
      <c r="AL1534" s="25" t="str">
        <f t="shared" si="744"/>
        <v/>
      </c>
      <c r="AM1534" s="25" t="str">
        <f t="shared" si="745"/>
        <v/>
      </c>
      <c r="AN1534" s="25" t="str">
        <f t="shared" si="746"/>
        <v/>
      </c>
      <c r="AO1534" s="25" t="str">
        <f t="shared" si="747"/>
        <v/>
      </c>
      <c r="AP1534" s="25" t="str">
        <f t="shared" si="748"/>
        <v/>
      </c>
      <c r="AQ1534" s="25" t="str">
        <f t="shared" si="749"/>
        <v/>
      </c>
      <c r="AR1534" s="25" t="str">
        <f t="shared" si="750"/>
        <v/>
      </c>
      <c r="AS1534" s="25" t="str">
        <f t="shared" si="751"/>
        <v/>
      </c>
      <c r="AT1534" s="25" t="str">
        <f t="shared" si="752"/>
        <v/>
      </c>
      <c r="AU1534" s="25" t="str">
        <f t="shared" si="753"/>
        <v/>
      </c>
      <c r="AV1534" s="25" t="str">
        <f t="shared" si="754"/>
        <v/>
      </c>
      <c r="AX1534" t="str">
        <f>IF(BC1534="","",IF(BC1534&gt;0,COUNT($AY$2:AY1534),""))</f>
        <v/>
      </c>
      <c r="AY1534" s="25" t="str">
        <f t="shared" si="755"/>
        <v/>
      </c>
      <c r="AZ1534" s="25" t="str">
        <f t="shared" si="756"/>
        <v/>
      </c>
      <c r="BA1534" s="25" t="str">
        <f t="shared" si="757"/>
        <v/>
      </c>
      <c r="BB1534" s="25" t="str">
        <f t="shared" si="758"/>
        <v/>
      </c>
      <c r="BC1534" s="25" t="str">
        <f t="shared" si="759"/>
        <v/>
      </c>
      <c r="BD1534" s="25" t="str">
        <f t="shared" si="760"/>
        <v/>
      </c>
      <c r="BE1534" s="25" t="str">
        <f t="shared" si="761"/>
        <v/>
      </c>
      <c r="BF1534" s="25" t="str">
        <f t="shared" si="762"/>
        <v/>
      </c>
      <c r="BG1534" s="25" t="str">
        <f t="shared" si="763"/>
        <v/>
      </c>
      <c r="BH1534" s="25" t="str">
        <f t="shared" si="764"/>
        <v/>
      </c>
      <c r="BI1534" s="25" t="str">
        <f t="shared" si="765"/>
        <v/>
      </c>
      <c r="BJ1534" s="25" t="str">
        <f t="shared" si="766"/>
        <v/>
      </c>
      <c r="BK1534" s="25" t="str">
        <f t="shared" si="767"/>
        <v/>
      </c>
      <c r="BL1534" s="25" t="str">
        <f t="shared" si="768"/>
        <v/>
      </c>
      <c r="BM1534" s="25" t="str">
        <f t="shared" si="769"/>
        <v/>
      </c>
      <c r="BN1534" s="25" t="str">
        <f t="shared" si="770"/>
        <v/>
      </c>
    </row>
    <row r="1535" spans="1:66" x14ac:dyDescent="0.25">
      <c r="A1535" s="20" t="str">
        <f>IF('S.D. Paste sheet'!A1535="","",'S.D. Paste sheet'!A1535)</f>
        <v/>
      </c>
      <c r="B1535" s="20" t="str">
        <f>IF('S.D. Paste sheet'!B1535="","",'S.D. Paste sheet'!B1535)</f>
        <v/>
      </c>
      <c r="C1535" s="20" t="str">
        <f>IF('S.D. Paste sheet'!C1535="","",'S.D. Paste sheet'!C1535)</f>
        <v/>
      </c>
      <c r="D1535" s="20" t="str">
        <f>IF('S.D. Paste sheet'!D1535="","",'S.D. Paste sheet'!D1535)</f>
        <v/>
      </c>
      <c r="E1535" s="20" t="str">
        <f>IF('S.D. Paste sheet'!E1535="","",UPPER('S.D. Paste sheet'!E1535))</f>
        <v/>
      </c>
      <c r="F1535" s="20" t="str">
        <f>IF('S.D. Paste sheet'!F1535="","",'S.D. Paste sheet'!F1535)</f>
        <v/>
      </c>
      <c r="G1535" s="20" t="str">
        <f>IF('S.D. Paste sheet'!G1535="","",UPPER('S.D. Paste sheet'!G1535))</f>
        <v/>
      </c>
      <c r="H1535" s="20" t="str">
        <f>IF('S.D. Paste sheet'!H1535="","",UPPER('S.D. Paste sheet'!H1535))</f>
        <v/>
      </c>
      <c r="I1535" s="20" t="str">
        <f>IF('S.D. Paste sheet'!I1535="","",'S.D. Paste sheet'!I1535)</f>
        <v/>
      </c>
      <c r="J1535" s="20" t="str">
        <f>IF('S.D. Paste sheet'!J1535="","",'S.D. Paste sheet'!J1535)</f>
        <v/>
      </c>
      <c r="K1535" s="20" t="str">
        <f>IF('S.D. Paste sheet'!K1535="","",'S.D. Paste sheet'!K1535)</f>
        <v/>
      </c>
      <c r="L1535" s="20" t="str">
        <f>IF('S.D. Paste sheet'!L1535="","",'S.D. Paste sheet'!L1535)</f>
        <v/>
      </c>
      <c r="M1535" s="20" t="str">
        <f>IF('S.D. Paste sheet'!M1535="","",'S.D. Paste sheet'!M1535)</f>
        <v/>
      </c>
      <c r="N1535" s="20" t="str">
        <f>IF('S.D. Paste sheet'!N1535="","",'S.D. Paste sheet'!N1535)</f>
        <v/>
      </c>
      <c r="O1535" s="20" t="str">
        <f>IF('S.D. Paste sheet'!O1535="","",'S.D. Paste sheet'!O1535)</f>
        <v/>
      </c>
      <c r="P1535" s="20" t="str">
        <f>IF('S.D. Paste sheet'!P1535="","",'S.D. Paste sheet'!P1535)</f>
        <v/>
      </c>
      <c r="Q1535" s="20" t="str">
        <f>IF('S.D. Paste sheet'!Q1535="","",'S.D. Paste sheet'!Q1535)</f>
        <v/>
      </c>
      <c r="R1535" s="20" t="str">
        <f>IF('S.D. Paste sheet'!R1535="","",'S.D. Paste sheet'!R1535)</f>
        <v/>
      </c>
      <c r="S1535" s="20" t="str">
        <f>IF('S.D. Paste sheet'!S1535="","",'S.D. Paste sheet'!S1535)</f>
        <v/>
      </c>
      <c r="T1535" s="20" t="str">
        <f>IF('S.D. Paste sheet'!T1535="","",'S.D. Paste sheet'!T1535)</f>
        <v/>
      </c>
      <c r="U1535" s="20" t="str">
        <f>IF('S.D. Paste sheet'!U1535="","",'S.D. Paste sheet'!U1535)</f>
        <v/>
      </c>
      <c r="V1535" s="20" t="str">
        <f>IF('S.D. Paste sheet'!V1535="","",'S.D. Paste sheet'!V1535)</f>
        <v/>
      </c>
      <c r="W1535" s="20" t="str">
        <f>IF('S.D. Paste sheet'!W1535="","",'S.D. Paste sheet'!W1535)</f>
        <v/>
      </c>
      <c r="X1535" s="20" t="str">
        <f>IF('S.D. Paste sheet'!X1535="","",'S.D. Paste sheet'!X1535)</f>
        <v/>
      </c>
      <c r="Y1535" s="20" t="str">
        <f>IF('S.D. Paste sheet'!Y1535="","",'S.D. Paste sheet'!Y1535)</f>
        <v/>
      </c>
      <c r="Z1535" s="20" t="str">
        <f>IF('S.D. Paste sheet'!Z1535="","",'S.D. Paste sheet'!Z1535)</f>
        <v/>
      </c>
      <c r="AA1535" s="20" t="str">
        <f>IF('S.D. Paste sheet'!AA1535="","",'S.D. Paste sheet'!AA1535)</f>
        <v/>
      </c>
      <c r="AB1535" s="20" t="str">
        <f>IF('S.D. Paste sheet'!AB1535="","",'S.D. Paste sheet'!AB1535)</f>
        <v/>
      </c>
      <c r="AC1535" s="20" t="str">
        <f>IF('S.D. Paste sheet'!AC1535="","",'S.D. Paste sheet'!AC1535)</f>
        <v/>
      </c>
      <c r="AD1535" s="20" t="str">
        <f>IF('S.D. Paste sheet'!AD1535="","",'S.D. Paste sheet'!AD1535)</f>
        <v/>
      </c>
      <c r="AE1535" s="28"/>
      <c r="AF1535" t="str">
        <f>IF(AK1535="","",IF(AK1535&gt;0,COUNT($AG$2:AG1535),""))</f>
        <v/>
      </c>
      <c r="AG1535" s="25" t="str">
        <f t="shared" si="739"/>
        <v/>
      </c>
      <c r="AH1535" s="25" t="str">
        <f t="shared" si="740"/>
        <v/>
      </c>
      <c r="AI1535" s="25" t="str">
        <f t="shared" si="741"/>
        <v/>
      </c>
      <c r="AJ1535" s="25" t="str">
        <f t="shared" si="742"/>
        <v/>
      </c>
      <c r="AK1535" s="25" t="str">
        <f t="shared" si="743"/>
        <v/>
      </c>
      <c r="AL1535" s="25" t="str">
        <f t="shared" si="744"/>
        <v/>
      </c>
      <c r="AM1535" s="25" t="str">
        <f t="shared" si="745"/>
        <v/>
      </c>
      <c r="AN1535" s="25" t="str">
        <f t="shared" si="746"/>
        <v/>
      </c>
      <c r="AO1535" s="25" t="str">
        <f t="shared" si="747"/>
        <v/>
      </c>
      <c r="AP1535" s="25" t="str">
        <f t="shared" si="748"/>
        <v/>
      </c>
      <c r="AQ1535" s="25" t="str">
        <f t="shared" si="749"/>
        <v/>
      </c>
      <c r="AR1535" s="25" t="str">
        <f t="shared" si="750"/>
        <v/>
      </c>
      <c r="AS1535" s="25" t="str">
        <f t="shared" si="751"/>
        <v/>
      </c>
      <c r="AT1535" s="25" t="str">
        <f t="shared" si="752"/>
        <v/>
      </c>
      <c r="AU1535" s="25" t="str">
        <f t="shared" si="753"/>
        <v/>
      </c>
      <c r="AV1535" s="25" t="str">
        <f t="shared" si="754"/>
        <v/>
      </c>
      <c r="AX1535" t="str">
        <f>IF(BC1535="","",IF(BC1535&gt;0,COUNT($AY$2:AY1535),""))</f>
        <v/>
      </c>
      <c r="AY1535" s="25" t="str">
        <f t="shared" si="755"/>
        <v/>
      </c>
      <c r="AZ1535" s="25" t="str">
        <f t="shared" si="756"/>
        <v/>
      </c>
      <c r="BA1535" s="25" t="str">
        <f t="shared" si="757"/>
        <v/>
      </c>
      <c r="BB1535" s="25" t="str">
        <f t="shared" si="758"/>
        <v/>
      </c>
      <c r="BC1535" s="25" t="str">
        <f t="shared" si="759"/>
        <v/>
      </c>
      <c r="BD1535" s="25" t="str">
        <f t="shared" si="760"/>
        <v/>
      </c>
      <c r="BE1535" s="25" t="str">
        <f t="shared" si="761"/>
        <v/>
      </c>
      <c r="BF1535" s="25" t="str">
        <f t="shared" si="762"/>
        <v/>
      </c>
      <c r="BG1535" s="25" t="str">
        <f t="shared" si="763"/>
        <v/>
      </c>
      <c r="BH1535" s="25" t="str">
        <f t="shared" si="764"/>
        <v/>
      </c>
      <c r="BI1535" s="25" t="str">
        <f t="shared" si="765"/>
        <v/>
      </c>
      <c r="BJ1535" s="25" t="str">
        <f t="shared" si="766"/>
        <v/>
      </c>
      <c r="BK1535" s="25" t="str">
        <f t="shared" si="767"/>
        <v/>
      </c>
      <c r="BL1535" s="25" t="str">
        <f t="shared" si="768"/>
        <v/>
      </c>
      <c r="BM1535" s="25" t="str">
        <f t="shared" si="769"/>
        <v/>
      </c>
      <c r="BN1535" s="25" t="str">
        <f t="shared" si="770"/>
        <v/>
      </c>
    </row>
    <row r="1536" spans="1:66" x14ac:dyDescent="0.25">
      <c r="A1536" s="20" t="str">
        <f>IF('S.D. Paste sheet'!A1536="","",'S.D. Paste sheet'!A1536)</f>
        <v/>
      </c>
      <c r="B1536" s="20" t="str">
        <f>IF('S.D. Paste sheet'!B1536="","",'S.D. Paste sheet'!B1536)</f>
        <v/>
      </c>
      <c r="C1536" s="20" t="str">
        <f>IF('S.D. Paste sheet'!C1536="","",'S.D. Paste sheet'!C1536)</f>
        <v/>
      </c>
      <c r="D1536" s="20" t="str">
        <f>IF('S.D. Paste sheet'!D1536="","",'S.D. Paste sheet'!D1536)</f>
        <v/>
      </c>
      <c r="E1536" s="20" t="str">
        <f>IF('S.D. Paste sheet'!E1536="","",UPPER('S.D. Paste sheet'!E1536))</f>
        <v/>
      </c>
      <c r="F1536" s="20" t="str">
        <f>IF('S.D. Paste sheet'!F1536="","",'S.D. Paste sheet'!F1536)</f>
        <v/>
      </c>
      <c r="G1536" s="20" t="str">
        <f>IF('S.D. Paste sheet'!G1536="","",UPPER('S.D. Paste sheet'!G1536))</f>
        <v/>
      </c>
      <c r="H1536" s="20" t="str">
        <f>IF('S.D. Paste sheet'!H1536="","",UPPER('S.D. Paste sheet'!H1536))</f>
        <v/>
      </c>
      <c r="I1536" s="20" t="str">
        <f>IF('S.D. Paste sheet'!I1536="","",'S.D. Paste sheet'!I1536)</f>
        <v/>
      </c>
      <c r="J1536" s="20" t="str">
        <f>IF('S.D. Paste sheet'!J1536="","",'S.D. Paste sheet'!J1536)</f>
        <v/>
      </c>
      <c r="K1536" s="20" t="str">
        <f>IF('S.D. Paste sheet'!K1536="","",'S.D. Paste sheet'!K1536)</f>
        <v/>
      </c>
      <c r="L1536" s="20" t="str">
        <f>IF('S.D. Paste sheet'!L1536="","",'S.D. Paste sheet'!L1536)</f>
        <v/>
      </c>
      <c r="M1536" s="20" t="str">
        <f>IF('S.D. Paste sheet'!M1536="","",'S.D. Paste sheet'!M1536)</f>
        <v/>
      </c>
      <c r="N1536" s="20" t="str">
        <f>IF('S.D. Paste sheet'!N1536="","",'S.D. Paste sheet'!N1536)</f>
        <v/>
      </c>
      <c r="O1536" s="20" t="str">
        <f>IF('S.D. Paste sheet'!O1536="","",'S.D. Paste sheet'!O1536)</f>
        <v/>
      </c>
      <c r="P1536" s="20" t="str">
        <f>IF('S.D. Paste sheet'!P1536="","",'S.D. Paste sheet'!P1536)</f>
        <v/>
      </c>
      <c r="Q1536" s="20" t="str">
        <f>IF('S.D. Paste sheet'!Q1536="","",'S.D. Paste sheet'!Q1536)</f>
        <v/>
      </c>
      <c r="R1536" s="20" t="str">
        <f>IF('S.D. Paste sheet'!R1536="","",'S.D. Paste sheet'!R1536)</f>
        <v/>
      </c>
      <c r="S1536" s="20" t="str">
        <f>IF('S.D. Paste sheet'!S1536="","",'S.D. Paste sheet'!S1536)</f>
        <v/>
      </c>
      <c r="T1536" s="20" t="str">
        <f>IF('S.D. Paste sheet'!T1536="","",'S.D. Paste sheet'!T1536)</f>
        <v/>
      </c>
      <c r="U1536" s="20" t="str">
        <f>IF('S.D. Paste sheet'!U1536="","",'S.D. Paste sheet'!U1536)</f>
        <v/>
      </c>
      <c r="V1536" s="20" t="str">
        <f>IF('S.D. Paste sheet'!V1536="","",'S.D. Paste sheet'!V1536)</f>
        <v/>
      </c>
      <c r="W1536" s="20" t="str">
        <f>IF('S.D. Paste sheet'!W1536="","",'S.D. Paste sheet'!W1536)</f>
        <v/>
      </c>
      <c r="X1536" s="20" t="str">
        <f>IF('S.D. Paste sheet'!X1536="","",'S.D. Paste sheet'!X1536)</f>
        <v/>
      </c>
      <c r="Y1536" s="20" t="str">
        <f>IF('S.D. Paste sheet'!Y1536="","",'S.D. Paste sheet'!Y1536)</f>
        <v/>
      </c>
      <c r="Z1536" s="20" t="str">
        <f>IF('S.D. Paste sheet'!Z1536="","",'S.D. Paste sheet'!Z1536)</f>
        <v/>
      </c>
      <c r="AA1536" s="20" t="str">
        <f>IF('S.D. Paste sheet'!AA1536="","",'S.D. Paste sheet'!AA1536)</f>
        <v/>
      </c>
      <c r="AB1536" s="20" t="str">
        <f>IF('S.D. Paste sheet'!AB1536="","",'S.D. Paste sheet'!AB1536)</f>
        <v/>
      </c>
      <c r="AC1536" s="20" t="str">
        <f>IF('S.D. Paste sheet'!AC1536="","",'S.D. Paste sheet'!AC1536)</f>
        <v/>
      </c>
      <c r="AD1536" s="20" t="str">
        <f>IF('S.D. Paste sheet'!AD1536="","",'S.D. Paste sheet'!AD1536)</f>
        <v/>
      </c>
      <c r="AE1536" s="28"/>
      <c r="AF1536" t="str">
        <f>IF(AK1536="","",IF(AK1536&gt;0,COUNT($AG$2:AG1536),""))</f>
        <v/>
      </c>
      <c r="AG1536" s="25" t="str">
        <f t="shared" si="739"/>
        <v/>
      </c>
      <c r="AH1536" s="25" t="str">
        <f t="shared" si="740"/>
        <v/>
      </c>
      <c r="AI1536" s="25" t="str">
        <f t="shared" si="741"/>
        <v/>
      </c>
      <c r="AJ1536" s="25" t="str">
        <f t="shared" si="742"/>
        <v/>
      </c>
      <c r="AK1536" s="25" t="str">
        <f t="shared" si="743"/>
        <v/>
      </c>
      <c r="AL1536" s="25" t="str">
        <f t="shared" si="744"/>
        <v/>
      </c>
      <c r="AM1536" s="25" t="str">
        <f t="shared" si="745"/>
        <v/>
      </c>
      <c r="AN1536" s="25" t="str">
        <f t="shared" si="746"/>
        <v/>
      </c>
      <c r="AO1536" s="25" t="str">
        <f t="shared" si="747"/>
        <v/>
      </c>
      <c r="AP1536" s="25" t="str">
        <f t="shared" si="748"/>
        <v/>
      </c>
      <c r="AQ1536" s="25" t="str">
        <f t="shared" si="749"/>
        <v/>
      </c>
      <c r="AR1536" s="25" t="str">
        <f t="shared" si="750"/>
        <v/>
      </c>
      <c r="AS1536" s="25" t="str">
        <f t="shared" si="751"/>
        <v/>
      </c>
      <c r="AT1536" s="25" t="str">
        <f t="shared" si="752"/>
        <v/>
      </c>
      <c r="AU1536" s="25" t="str">
        <f t="shared" si="753"/>
        <v/>
      </c>
      <c r="AV1536" s="25" t="str">
        <f t="shared" si="754"/>
        <v/>
      </c>
      <c r="AX1536" t="str">
        <f>IF(BC1536="","",IF(BC1536&gt;0,COUNT($AY$2:AY1536),""))</f>
        <v/>
      </c>
      <c r="AY1536" s="25" t="str">
        <f t="shared" si="755"/>
        <v/>
      </c>
      <c r="AZ1536" s="25" t="str">
        <f t="shared" si="756"/>
        <v/>
      </c>
      <c r="BA1536" s="25" t="str">
        <f t="shared" si="757"/>
        <v/>
      </c>
      <c r="BB1536" s="25" t="str">
        <f t="shared" si="758"/>
        <v/>
      </c>
      <c r="BC1536" s="25" t="str">
        <f t="shared" si="759"/>
        <v/>
      </c>
      <c r="BD1536" s="25" t="str">
        <f t="shared" si="760"/>
        <v/>
      </c>
      <c r="BE1536" s="25" t="str">
        <f t="shared" si="761"/>
        <v/>
      </c>
      <c r="BF1536" s="25" t="str">
        <f t="shared" si="762"/>
        <v/>
      </c>
      <c r="BG1536" s="25" t="str">
        <f t="shared" si="763"/>
        <v/>
      </c>
      <c r="BH1536" s="25" t="str">
        <f t="shared" si="764"/>
        <v/>
      </c>
      <c r="BI1536" s="25" t="str">
        <f t="shared" si="765"/>
        <v/>
      </c>
      <c r="BJ1536" s="25" t="str">
        <f t="shared" si="766"/>
        <v/>
      </c>
      <c r="BK1536" s="25" t="str">
        <f t="shared" si="767"/>
        <v/>
      </c>
      <c r="BL1536" s="25" t="str">
        <f t="shared" si="768"/>
        <v/>
      </c>
      <c r="BM1536" s="25" t="str">
        <f t="shared" si="769"/>
        <v/>
      </c>
      <c r="BN1536" s="25" t="str">
        <f t="shared" si="770"/>
        <v/>
      </c>
    </row>
    <row r="1537" spans="1:66" x14ac:dyDescent="0.25">
      <c r="A1537" s="20" t="str">
        <f>IF('S.D. Paste sheet'!A1537="","",'S.D. Paste sheet'!A1537)</f>
        <v/>
      </c>
      <c r="B1537" s="20" t="str">
        <f>IF('S.D. Paste sheet'!B1537="","",'S.D. Paste sheet'!B1537)</f>
        <v/>
      </c>
      <c r="C1537" s="20" t="str">
        <f>IF('S.D. Paste sheet'!C1537="","",'S.D. Paste sheet'!C1537)</f>
        <v/>
      </c>
      <c r="D1537" s="20" t="str">
        <f>IF('S.D. Paste sheet'!D1537="","",'S.D. Paste sheet'!D1537)</f>
        <v/>
      </c>
      <c r="E1537" s="20" t="str">
        <f>IF('S.D. Paste sheet'!E1537="","",UPPER('S.D. Paste sheet'!E1537))</f>
        <v/>
      </c>
      <c r="F1537" s="20" t="str">
        <f>IF('S.D. Paste sheet'!F1537="","",'S.D. Paste sheet'!F1537)</f>
        <v/>
      </c>
      <c r="G1537" s="20" t="str">
        <f>IF('S.D. Paste sheet'!G1537="","",UPPER('S.D. Paste sheet'!G1537))</f>
        <v/>
      </c>
      <c r="H1537" s="20" t="str">
        <f>IF('S.D. Paste sheet'!H1537="","",UPPER('S.D. Paste sheet'!H1537))</f>
        <v/>
      </c>
      <c r="I1537" s="20" t="str">
        <f>IF('S.D. Paste sheet'!I1537="","",'S.D. Paste sheet'!I1537)</f>
        <v/>
      </c>
      <c r="J1537" s="20" t="str">
        <f>IF('S.D. Paste sheet'!J1537="","",'S.D. Paste sheet'!J1537)</f>
        <v/>
      </c>
      <c r="K1537" s="20" t="str">
        <f>IF('S.D. Paste sheet'!K1537="","",'S.D. Paste sheet'!K1537)</f>
        <v/>
      </c>
      <c r="L1537" s="20" t="str">
        <f>IF('S.D. Paste sheet'!L1537="","",'S.D. Paste sheet'!L1537)</f>
        <v/>
      </c>
      <c r="M1537" s="20" t="str">
        <f>IF('S.D. Paste sheet'!M1537="","",'S.D. Paste sheet'!M1537)</f>
        <v/>
      </c>
      <c r="N1537" s="20" t="str">
        <f>IF('S.D. Paste sheet'!N1537="","",'S.D. Paste sheet'!N1537)</f>
        <v/>
      </c>
      <c r="O1537" s="20" t="str">
        <f>IF('S.D. Paste sheet'!O1537="","",'S.D. Paste sheet'!O1537)</f>
        <v/>
      </c>
      <c r="P1537" s="20" t="str">
        <f>IF('S.D. Paste sheet'!P1537="","",'S.D. Paste sheet'!P1537)</f>
        <v/>
      </c>
      <c r="Q1537" s="20" t="str">
        <f>IF('S.D. Paste sheet'!Q1537="","",'S.D. Paste sheet'!Q1537)</f>
        <v/>
      </c>
      <c r="R1537" s="20" t="str">
        <f>IF('S.D. Paste sheet'!R1537="","",'S.D. Paste sheet'!R1537)</f>
        <v/>
      </c>
      <c r="S1537" s="20" t="str">
        <f>IF('S.D. Paste sheet'!S1537="","",'S.D. Paste sheet'!S1537)</f>
        <v/>
      </c>
      <c r="T1537" s="20" t="str">
        <f>IF('S.D. Paste sheet'!T1537="","",'S.D. Paste sheet'!T1537)</f>
        <v/>
      </c>
      <c r="U1537" s="20" t="str">
        <f>IF('S.D. Paste sheet'!U1537="","",'S.D. Paste sheet'!U1537)</f>
        <v/>
      </c>
      <c r="V1537" s="20" t="str">
        <f>IF('S.D. Paste sheet'!V1537="","",'S.D. Paste sheet'!V1537)</f>
        <v/>
      </c>
      <c r="W1537" s="20" t="str">
        <f>IF('S.D. Paste sheet'!W1537="","",'S.D. Paste sheet'!W1537)</f>
        <v/>
      </c>
      <c r="X1537" s="20" t="str">
        <f>IF('S.D. Paste sheet'!X1537="","",'S.D. Paste sheet'!X1537)</f>
        <v/>
      </c>
      <c r="Y1537" s="20" t="str">
        <f>IF('S.D. Paste sheet'!Y1537="","",'S.D. Paste sheet'!Y1537)</f>
        <v/>
      </c>
      <c r="Z1537" s="20" t="str">
        <f>IF('S.D. Paste sheet'!Z1537="","",'S.D. Paste sheet'!Z1537)</f>
        <v/>
      </c>
      <c r="AA1537" s="20" t="str">
        <f>IF('S.D. Paste sheet'!AA1537="","",'S.D. Paste sheet'!AA1537)</f>
        <v/>
      </c>
      <c r="AB1537" s="20" t="str">
        <f>IF('S.D. Paste sheet'!AB1537="","",'S.D. Paste sheet'!AB1537)</f>
        <v/>
      </c>
      <c r="AC1537" s="20" t="str">
        <f>IF('S.D. Paste sheet'!AC1537="","",'S.D. Paste sheet'!AC1537)</f>
        <v/>
      </c>
      <c r="AD1537" s="20" t="str">
        <f>IF('S.D. Paste sheet'!AD1537="","",'S.D. Paste sheet'!AD1537)</f>
        <v/>
      </c>
      <c r="AE1537" s="28"/>
      <c r="AF1537" t="str">
        <f>IF(AK1537="","",IF(AK1537&gt;0,COUNT($AG$2:AG1537),""))</f>
        <v/>
      </c>
      <c r="AG1537" s="25" t="str">
        <f t="shared" si="739"/>
        <v/>
      </c>
      <c r="AH1537" s="25" t="str">
        <f t="shared" si="740"/>
        <v/>
      </c>
      <c r="AI1537" s="25" t="str">
        <f t="shared" si="741"/>
        <v/>
      </c>
      <c r="AJ1537" s="25" t="str">
        <f t="shared" si="742"/>
        <v/>
      </c>
      <c r="AK1537" s="25" t="str">
        <f t="shared" si="743"/>
        <v/>
      </c>
      <c r="AL1537" s="25" t="str">
        <f t="shared" si="744"/>
        <v/>
      </c>
      <c r="AM1537" s="25" t="str">
        <f t="shared" si="745"/>
        <v/>
      </c>
      <c r="AN1537" s="25" t="str">
        <f t="shared" si="746"/>
        <v/>
      </c>
      <c r="AO1537" s="25" t="str">
        <f t="shared" si="747"/>
        <v/>
      </c>
      <c r="AP1537" s="25" t="str">
        <f t="shared" si="748"/>
        <v/>
      </c>
      <c r="AQ1537" s="25" t="str">
        <f t="shared" si="749"/>
        <v/>
      </c>
      <c r="AR1537" s="25" t="str">
        <f t="shared" si="750"/>
        <v/>
      </c>
      <c r="AS1537" s="25" t="str">
        <f t="shared" si="751"/>
        <v/>
      </c>
      <c r="AT1537" s="25" t="str">
        <f t="shared" si="752"/>
        <v/>
      </c>
      <c r="AU1537" s="25" t="str">
        <f t="shared" si="753"/>
        <v/>
      </c>
      <c r="AV1537" s="25" t="str">
        <f t="shared" si="754"/>
        <v/>
      </c>
      <c r="AX1537" t="str">
        <f>IF(BC1537="","",IF(BC1537&gt;0,COUNT($AY$2:AY1537),""))</f>
        <v/>
      </c>
      <c r="AY1537" s="25" t="str">
        <f t="shared" si="755"/>
        <v/>
      </c>
      <c r="AZ1537" s="25" t="str">
        <f t="shared" si="756"/>
        <v/>
      </c>
      <c r="BA1537" s="25" t="str">
        <f t="shared" si="757"/>
        <v/>
      </c>
      <c r="BB1537" s="25" t="str">
        <f t="shared" si="758"/>
        <v/>
      </c>
      <c r="BC1537" s="25" t="str">
        <f t="shared" si="759"/>
        <v/>
      </c>
      <c r="BD1537" s="25" t="str">
        <f t="shared" si="760"/>
        <v/>
      </c>
      <c r="BE1537" s="25" t="str">
        <f t="shared" si="761"/>
        <v/>
      </c>
      <c r="BF1537" s="25" t="str">
        <f t="shared" si="762"/>
        <v/>
      </c>
      <c r="BG1537" s="25" t="str">
        <f t="shared" si="763"/>
        <v/>
      </c>
      <c r="BH1537" s="25" t="str">
        <f t="shared" si="764"/>
        <v/>
      </c>
      <c r="BI1537" s="25" t="str">
        <f t="shared" si="765"/>
        <v/>
      </c>
      <c r="BJ1537" s="25" t="str">
        <f t="shared" si="766"/>
        <v/>
      </c>
      <c r="BK1537" s="25" t="str">
        <f t="shared" si="767"/>
        <v/>
      </c>
      <c r="BL1537" s="25" t="str">
        <f t="shared" si="768"/>
        <v/>
      </c>
      <c r="BM1537" s="25" t="str">
        <f t="shared" si="769"/>
        <v/>
      </c>
      <c r="BN1537" s="25" t="str">
        <f t="shared" si="770"/>
        <v/>
      </c>
    </row>
    <row r="1538" spans="1:66" x14ac:dyDescent="0.25">
      <c r="A1538" s="20" t="str">
        <f>IF('S.D. Paste sheet'!A1538="","",'S.D. Paste sheet'!A1538)</f>
        <v/>
      </c>
      <c r="B1538" s="20" t="str">
        <f>IF('S.D. Paste sheet'!B1538="","",'S.D. Paste sheet'!B1538)</f>
        <v/>
      </c>
      <c r="C1538" s="20" t="str">
        <f>IF('S.D. Paste sheet'!C1538="","",'S.D. Paste sheet'!C1538)</f>
        <v/>
      </c>
      <c r="D1538" s="20" t="str">
        <f>IF('S.D. Paste sheet'!D1538="","",'S.D. Paste sheet'!D1538)</f>
        <v/>
      </c>
      <c r="E1538" s="20" t="str">
        <f>IF('S.D. Paste sheet'!E1538="","",UPPER('S.D. Paste sheet'!E1538))</f>
        <v/>
      </c>
      <c r="F1538" s="20" t="str">
        <f>IF('S.D. Paste sheet'!F1538="","",'S.D. Paste sheet'!F1538)</f>
        <v/>
      </c>
      <c r="G1538" s="20" t="str">
        <f>IF('S.D. Paste sheet'!G1538="","",UPPER('S.D. Paste sheet'!G1538))</f>
        <v/>
      </c>
      <c r="H1538" s="20" t="str">
        <f>IF('S.D. Paste sheet'!H1538="","",UPPER('S.D. Paste sheet'!H1538))</f>
        <v/>
      </c>
      <c r="I1538" s="20" t="str">
        <f>IF('S.D. Paste sheet'!I1538="","",'S.D. Paste sheet'!I1538)</f>
        <v/>
      </c>
      <c r="J1538" s="20" t="str">
        <f>IF('S.D. Paste sheet'!J1538="","",'S.D. Paste sheet'!J1538)</f>
        <v/>
      </c>
      <c r="K1538" s="20" t="str">
        <f>IF('S.D. Paste sheet'!K1538="","",'S.D. Paste sheet'!K1538)</f>
        <v/>
      </c>
      <c r="L1538" s="20" t="str">
        <f>IF('S.D. Paste sheet'!L1538="","",'S.D. Paste sheet'!L1538)</f>
        <v/>
      </c>
      <c r="M1538" s="20" t="str">
        <f>IF('S.D. Paste sheet'!M1538="","",'S.D. Paste sheet'!M1538)</f>
        <v/>
      </c>
      <c r="N1538" s="20" t="str">
        <f>IF('S.D. Paste sheet'!N1538="","",'S.D. Paste sheet'!N1538)</f>
        <v/>
      </c>
      <c r="O1538" s="20" t="str">
        <f>IF('S.D. Paste sheet'!O1538="","",'S.D. Paste sheet'!O1538)</f>
        <v/>
      </c>
      <c r="P1538" s="20" t="str">
        <f>IF('S.D. Paste sheet'!P1538="","",'S.D. Paste sheet'!P1538)</f>
        <v/>
      </c>
      <c r="Q1538" s="20" t="str">
        <f>IF('S.D. Paste sheet'!Q1538="","",'S.D. Paste sheet'!Q1538)</f>
        <v/>
      </c>
      <c r="R1538" s="20" t="str">
        <f>IF('S.D. Paste sheet'!R1538="","",'S.D. Paste sheet'!R1538)</f>
        <v/>
      </c>
      <c r="S1538" s="20" t="str">
        <f>IF('S.D. Paste sheet'!S1538="","",'S.D. Paste sheet'!S1538)</f>
        <v/>
      </c>
      <c r="T1538" s="20" t="str">
        <f>IF('S.D. Paste sheet'!T1538="","",'S.D. Paste sheet'!T1538)</f>
        <v/>
      </c>
      <c r="U1538" s="20" t="str">
        <f>IF('S.D. Paste sheet'!U1538="","",'S.D. Paste sheet'!U1538)</f>
        <v/>
      </c>
      <c r="V1538" s="20" t="str">
        <f>IF('S.D. Paste sheet'!V1538="","",'S.D. Paste sheet'!V1538)</f>
        <v/>
      </c>
      <c r="W1538" s="20" t="str">
        <f>IF('S.D. Paste sheet'!W1538="","",'S.D. Paste sheet'!W1538)</f>
        <v/>
      </c>
      <c r="X1538" s="20" t="str">
        <f>IF('S.D. Paste sheet'!X1538="","",'S.D. Paste sheet'!X1538)</f>
        <v/>
      </c>
      <c r="Y1538" s="20" t="str">
        <f>IF('S.D. Paste sheet'!Y1538="","",'S.D. Paste sheet'!Y1538)</f>
        <v/>
      </c>
      <c r="Z1538" s="20" t="str">
        <f>IF('S.D. Paste sheet'!Z1538="","",'S.D. Paste sheet'!Z1538)</f>
        <v/>
      </c>
      <c r="AA1538" s="20" t="str">
        <f>IF('S.D. Paste sheet'!AA1538="","",'S.D. Paste sheet'!AA1538)</f>
        <v/>
      </c>
      <c r="AB1538" s="20" t="str">
        <f>IF('S.D. Paste sheet'!AB1538="","",'S.D. Paste sheet'!AB1538)</f>
        <v/>
      </c>
      <c r="AC1538" s="20" t="str">
        <f>IF('S.D. Paste sheet'!AC1538="","",'S.D. Paste sheet'!AC1538)</f>
        <v/>
      </c>
      <c r="AD1538" s="20" t="str">
        <f>IF('S.D. Paste sheet'!AD1538="","",'S.D. Paste sheet'!AD1538)</f>
        <v/>
      </c>
      <c r="AE1538" s="28"/>
      <c r="AF1538" t="str">
        <f>IF(AK1538="","",IF(AK1538&gt;0,COUNT($AG$2:AG1538),""))</f>
        <v/>
      </c>
      <c r="AG1538" s="25" t="str">
        <f t="shared" si="739"/>
        <v/>
      </c>
      <c r="AH1538" s="25" t="str">
        <f t="shared" si="740"/>
        <v/>
      </c>
      <c r="AI1538" s="25" t="str">
        <f t="shared" si="741"/>
        <v/>
      </c>
      <c r="AJ1538" s="25" t="str">
        <f t="shared" si="742"/>
        <v/>
      </c>
      <c r="AK1538" s="25" t="str">
        <f t="shared" si="743"/>
        <v/>
      </c>
      <c r="AL1538" s="25" t="str">
        <f t="shared" si="744"/>
        <v/>
      </c>
      <c r="AM1538" s="25" t="str">
        <f t="shared" si="745"/>
        <v/>
      </c>
      <c r="AN1538" s="25" t="str">
        <f t="shared" si="746"/>
        <v/>
      </c>
      <c r="AO1538" s="25" t="str">
        <f t="shared" si="747"/>
        <v/>
      </c>
      <c r="AP1538" s="25" t="str">
        <f t="shared" si="748"/>
        <v/>
      </c>
      <c r="AQ1538" s="25" t="str">
        <f t="shared" si="749"/>
        <v/>
      </c>
      <c r="AR1538" s="25" t="str">
        <f t="shared" si="750"/>
        <v/>
      </c>
      <c r="AS1538" s="25" t="str">
        <f t="shared" si="751"/>
        <v/>
      </c>
      <c r="AT1538" s="25" t="str">
        <f t="shared" si="752"/>
        <v/>
      </c>
      <c r="AU1538" s="25" t="str">
        <f t="shared" si="753"/>
        <v/>
      </c>
      <c r="AV1538" s="25" t="str">
        <f t="shared" si="754"/>
        <v/>
      </c>
      <c r="AX1538" t="str">
        <f>IF(BC1538="","",IF(BC1538&gt;0,COUNT($AY$2:AY1538),""))</f>
        <v/>
      </c>
      <c r="AY1538" s="25" t="str">
        <f t="shared" si="755"/>
        <v/>
      </c>
      <c r="AZ1538" s="25" t="str">
        <f t="shared" si="756"/>
        <v/>
      </c>
      <c r="BA1538" s="25" t="str">
        <f t="shared" si="757"/>
        <v/>
      </c>
      <c r="BB1538" s="25" t="str">
        <f t="shared" si="758"/>
        <v/>
      </c>
      <c r="BC1538" s="25" t="str">
        <f t="shared" si="759"/>
        <v/>
      </c>
      <c r="BD1538" s="25" t="str">
        <f t="shared" si="760"/>
        <v/>
      </c>
      <c r="BE1538" s="25" t="str">
        <f t="shared" si="761"/>
        <v/>
      </c>
      <c r="BF1538" s="25" t="str">
        <f t="shared" si="762"/>
        <v/>
      </c>
      <c r="BG1538" s="25" t="str">
        <f t="shared" si="763"/>
        <v/>
      </c>
      <c r="BH1538" s="25" t="str">
        <f t="shared" si="764"/>
        <v/>
      </c>
      <c r="BI1538" s="25" t="str">
        <f t="shared" si="765"/>
        <v/>
      </c>
      <c r="BJ1538" s="25" t="str">
        <f t="shared" si="766"/>
        <v/>
      </c>
      <c r="BK1538" s="25" t="str">
        <f t="shared" si="767"/>
        <v/>
      </c>
      <c r="BL1538" s="25" t="str">
        <f t="shared" si="768"/>
        <v/>
      </c>
      <c r="BM1538" s="25" t="str">
        <f t="shared" si="769"/>
        <v/>
      </c>
      <c r="BN1538" s="25" t="str">
        <f t="shared" si="770"/>
        <v/>
      </c>
    </row>
    <row r="1539" spans="1:66" x14ac:dyDescent="0.25">
      <c r="A1539" s="20" t="str">
        <f>IF('S.D. Paste sheet'!A1539="","",'S.D. Paste sheet'!A1539)</f>
        <v/>
      </c>
      <c r="B1539" s="20" t="str">
        <f>IF('S.D. Paste sheet'!B1539="","",'S.D. Paste sheet'!B1539)</f>
        <v/>
      </c>
      <c r="C1539" s="20" t="str">
        <f>IF('S.D. Paste sheet'!C1539="","",'S.D. Paste sheet'!C1539)</f>
        <v/>
      </c>
      <c r="D1539" s="20" t="str">
        <f>IF('S.D. Paste sheet'!D1539="","",'S.D. Paste sheet'!D1539)</f>
        <v/>
      </c>
      <c r="E1539" s="20" t="str">
        <f>IF('S.D. Paste sheet'!E1539="","",UPPER('S.D. Paste sheet'!E1539))</f>
        <v/>
      </c>
      <c r="F1539" s="20" t="str">
        <f>IF('S.D. Paste sheet'!F1539="","",'S.D. Paste sheet'!F1539)</f>
        <v/>
      </c>
      <c r="G1539" s="20" t="str">
        <f>IF('S.D. Paste sheet'!G1539="","",UPPER('S.D. Paste sheet'!G1539))</f>
        <v/>
      </c>
      <c r="H1539" s="20" t="str">
        <f>IF('S.D. Paste sheet'!H1539="","",UPPER('S.D. Paste sheet'!H1539))</f>
        <v/>
      </c>
      <c r="I1539" s="20" t="str">
        <f>IF('S.D. Paste sheet'!I1539="","",'S.D. Paste sheet'!I1539)</f>
        <v/>
      </c>
      <c r="J1539" s="20" t="str">
        <f>IF('S.D. Paste sheet'!J1539="","",'S.D. Paste sheet'!J1539)</f>
        <v/>
      </c>
      <c r="K1539" s="20" t="str">
        <f>IF('S.D. Paste sheet'!K1539="","",'S.D. Paste sheet'!K1539)</f>
        <v/>
      </c>
      <c r="L1539" s="20" t="str">
        <f>IF('S.D. Paste sheet'!L1539="","",'S.D. Paste sheet'!L1539)</f>
        <v/>
      </c>
      <c r="M1539" s="20" t="str">
        <f>IF('S.D. Paste sheet'!M1539="","",'S.D. Paste sheet'!M1539)</f>
        <v/>
      </c>
      <c r="N1539" s="20" t="str">
        <f>IF('S.D. Paste sheet'!N1539="","",'S.D. Paste sheet'!N1539)</f>
        <v/>
      </c>
      <c r="O1539" s="20" t="str">
        <f>IF('S.D. Paste sheet'!O1539="","",'S.D. Paste sheet'!O1539)</f>
        <v/>
      </c>
      <c r="P1539" s="20" t="str">
        <f>IF('S.D. Paste sheet'!P1539="","",'S.D. Paste sheet'!P1539)</f>
        <v/>
      </c>
      <c r="Q1539" s="20" t="str">
        <f>IF('S.D. Paste sheet'!Q1539="","",'S.D. Paste sheet'!Q1539)</f>
        <v/>
      </c>
      <c r="R1539" s="20" t="str">
        <f>IF('S.D. Paste sheet'!R1539="","",'S.D. Paste sheet'!R1539)</f>
        <v/>
      </c>
      <c r="S1539" s="20" t="str">
        <f>IF('S.D. Paste sheet'!S1539="","",'S.D. Paste sheet'!S1539)</f>
        <v/>
      </c>
      <c r="T1539" s="20" t="str">
        <f>IF('S.D. Paste sheet'!T1539="","",'S.D. Paste sheet'!T1539)</f>
        <v/>
      </c>
      <c r="U1539" s="20" t="str">
        <f>IF('S.D. Paste sheet'!U1539="","",'S.D. Paste sheet'!U1539)</f>
        <v/>
      </c>
      <c r="V1539" s="20" t="str">
        <f>IF('S.D. Paste sheet'!V1539="","",'S.D. Paste sheet'!V1539)</f>
        <v/>
      </c>
      <c r="W1539" s="20" t="str">
        <f>IF('S.D. Paste sheet'!W1539="","",'S.D. Paste sheet'!W1539)</f>
        <v/>
      </c>
      <c r="X1539" s="20" t="str">
        <f>IF('S.D. Paste sheet'!X1539="","",'S.D. Paste sheet'!X1539)</f>
        <v/>
      </c>
      <c r="Y1539" s="20" t="str">
        <f>IF('S.D. Paste sheet'!Y1539="","",'S.D. Paste sheet'!Y1539)</f>
        <v/>
      </c>
      <c r="Z1539" s="20" t="str">
        <f>IF('S.D. Paste sheet'!Z1539="","",'S.D. Paste sheet'!Z1539)</f>
        <v/>
      </c>
      <c r="AA1539" s="20" t="str">
        <f>IF('S.D. Paste sheet'!AA1539="","",'S.D. Paste sheet'!AA1539)</f>
        <v/>
      </c>
      <c r="AB1539" s="20" t="str">
        <f>IF('S.D. Paste sheet'!AB1539="","",'S.D. Paste sheet'!AB1539)</f>
        <v/>
      </c>
      <c r="AC1539" s="20" t="str">
        <f>IF('S.D. Paste sheet'!AC1539="","",'S.D. Paste sheet'!AC1539)</f>
        <v/>
      </c>
      <c r="AD1539" s="20" t="str">
        <f>IF('S.D. Paste sheet'!AD1539="","",'S.D. Paste sheet'!AD1539)</f>
        <v/>
      </c>
      <c r="AE1539" s="28"/>
      <c r="AF1539" t="str">
        <f>IF(AK1539="","",IF(AK1539&gt;0,COUNT($AG$2:AG1539),""))</f>
        <v/>
      </c>
      <c r="AG1539" s="25" t="str">
        <f t="shared" ref="AG1539:AG1602" si="771">IF(AND($AJ$1=8,$A1539=8),A1539,"")</f>
        <v/>
      </c>
      <c r="AH1539" s="25" t="str">
        <f t="shared" ref="AH1539:AH1602" si="772">IF(AND($AJ$1=8,$A1539=8),B1539,"")</f>
        <v/>
      </c>
      <c r="AI1539" s="25" t="str">
        <f t="shared" ref="AI1539:AI1602" si="773">IF(AND($AJ$1=8,$A1539=8),C1539,"")</f>
        <v/>
      </c>
      <c r="AJ1539" s="25" t="str">
        <f t="shared" ref="AJ1539:AJ1602" si="774">IF(AND($AJ$1=8,$A1539=8),D1539,"")</f>
        <v/>
      </c>
      <c r="AK1539" s="25" t="str">
        <f t="shared" ref="AK1539:AK1602" si="775">IF(AND($AJ$1=8,$A1539=8),E1539,"")</f>
        <v/>
      </c>
      <c r="AL1539" s="25" t="str">
        <f t="shared" ref="AL1539:AL1602" si="776">IF(AND($AJ$1=8,$A1539=8),F1539,"")</f>
        <v/>
      </c>
      <c r="AM1539" s="25" t="str">
        <f t="shared" ref="AM1539:AM1602" si="777">IF(AND($AJ$1=8,$A1539=8),G1539,"")</f>
        <v/>
      </c>
      <c r="AN1539" s="25" t="str">
        <f t="shared" ref="AN1539:AN1602" si="778">IF(AND($AJ$1=8,$A1539=8),H1539,"")</f>
        <v/>
      </c>
      <c r="AO1539" s="25" t="str">
        <f t="shared" ref="AO1539:AO1602" si="779">IF(AND($AJ$1=8,$A1539=8),I1539,"")</f>
        <v/>
      </c>
      <c r="AP1539" s="25" t="str">
        <f t="shared" ref="AP1539:AP1602" si="780">IF(AND($AJ$1=8,$A1539=8),J1539,"")</f>
        <v/>
      </c>
      <c r="AQ1539" s="25" t="str">
        <f t="shared" ref="AQ1539:AQ1602" si="781">IF(AND($AJ$1=8,$A1539=8),K1539,"")</f>
        <v/>
      </c>
      <c r="AR1539" s="25" t="str">
        <f t="shared" ref="AR1539:AR1602" si="782">IF(AND($AJ$1=8,$A1539=8),L1539,"")</f>
        <v/>
      </c>
      <c r="AS1539" s="25" t="str">
        <f t="shared" ref="AS1539:AS1602" si="783">IF(AND($AJ$1=8,$A1539=8),M1539,"")</f>
        <v/>
      </c>
      <c r="AT1539" s="25" t="str">
        <f t="shared" ref="AT1539:AT1602" si="784">IF(AND($AJ$1=8,$A1539=8),N1539,"")</f>
        <v/>
      </c>
      <c r="AU1539" s="25" t="str">
        <f t="shared" ref="AU1539:AU1602" si="785">IF(AND($AJ$1=8,$A1539=8),O1539,"")</f>
        <v/>
      </c>
      <c r="AV1539" s="25" t="str">
        <f t="shared" ref="AV1539:AV1602" si="786">IF(AND($AJ$1=8,$A1539=8),P1539,"")</f>
        <v/>
      </c>
      <c r="AX1539" t="str">
        <f>IF(BC1539="","",IF(BC1539&gt;0,COUNT($AY$2:AY1539),""))</f>
        <v/>
      </c>
      <c r="AY1539" s="25" t="str">
        <f t="shared" ref="AY1539:AY1602" si="787">IF(AND($BB$1=8,$A1539=8,$BC$1=B1539),A1539,"")</f>
        <v/>
      </c>
      <c r="AZ1539" s="25" t="str">
        <f t="shared" ref="AZ1539:AZ1602" si="788">IF(AND($BB$1=8,$A1539=8,$BC$1=$B1539),B1539,"")</f>
        <v/>
      </c>
      <c r="BA1539" s="25" t="str">
        <f t="shared" ref="BA1539:BA1602" si="789">IF(AND($BB$1=8,$A1539=8,$BC$1=$B1539),C1539,"")</f>
        <v/>
      </c>
      <c r="BB1539" s="25" t="str">
        <f t="shared" ref="BB1539:BB1602" si="790">IF(AND($BB$1=8,$A1539=8,$BC$1=$B1539),D1539,"")</f>
        <v/>
      </c>
      <c r="BC1539" s="25" t="str">
        <f t="shared" ref="BC1539:BC1602" si="791">IF(AND($BB$1=8,$A1539=8,$BC$1=$B1539),E1539,"")</f>
        <v/>
      </c>
      <c r="BD1539" s="25" t="str">
        <f t="shared" ref="BD1539:BD1602" si="792">IF(AND($BB$1=8,$A1539=8,$BC$1=$B1539),F1539,"")</f>
        <v/>
      </c>
      <c r="BE1539" s="25" t="str">
        <f t="shared" ref="BE1539:BE1602" si="793">IF(AND($BB$1=8,$A1539=8,$BC$1=$B1539),G1539,"")</f>
        <v/>
      </c>
      <c r="BF1539" s="25" t="str">
        <f t="shared" ref="BF1539:BF1602" si="794">IF(AND($BB$1=8,$A1539=8,$BC$1=$B1539),H1539,"")</f>
        <v/>
      </c>
      <c r="BG1539" s="25" t="str">
        <f t="shared" ref="BG1539:BG1602" si="795">IF(AND($BB$1=8,$A1539=8,$BC$1=$B1539),I1539,"")</f>
        <v/>
      </c>
      <c r="BH1539" s="25" t="str">
        <f t="shared" ref="BH1539:BH1602" si="796">IF(AND($BB$1=8,$A1539=8,$BC$1=$B1539),J1539,"")</f>
        <v/>
      </c>
      <c r="BI1539" s="25" t="str">
        <f t="shared" ref="BI1539:BI1602" si="797">IF(AND($BB$1=8,$A1539=8,$BC$1=$B1539),K1539,"")</f>
        <v/>
      </c>
      <c r="BJ1539" s="25" t="str">
        <f t="shared" ref="BJ1539:BJ1602" si="798">IF(AND($BB$1=8,$A1539=8,$BC$1=$B1539),L1539,"")</f>
        <v/>
      </c>
      <c r="BK1539" s="25" t="str">
        <f t="shared" ref="BK1539:BK1602" si="799">IF(AND($BB$1=8,$A1539=8,$BC$1=$B1539),M1539,"")</f>
        <v/>
      </c>
      <c r="BL1539" s="25" t="str">
        <f t="shared" ref="BL1539:BL1602" si="800">IF(AND($BB$1=8,$A1539=8,$BC$1=$B1539),N1539,"")</f>
        <v/>
      </c>
      <c r="BM1539" s="25" t="str">
        <f t="shared" ref="BM1539:BM1602" si="801">IF(AND($BB$1=8,$A1539=8,$BC$1=$B1539),O1539,"")</f>
        <v/>
      </c>
      <c r="BN1539" s="25" t="str">
        <f t="shared" ref="BN1539:BN1602" si="802">IF(AND($BB$1=8,$A1539=8,$BC$1=$B1539),P1539,"")</f>
        <v/>
      </c>
    </row>
    <row r="1540" spans="1:66" x14ac:dyDescent="0.25">
      <c r="A1540" s="20" t="str">
        <f>IF('S.D. Paste sheet'!A1540="","",'S.D. Paste sheet'!A1540)</f>
        <v/>
      </c>
      <c r="B1540" s="20" t="str">
        <f>IF('S.D. Paste sheet'!B1540="","",'S.D. Paste sheet'!B1540)</f>
        <v/>
      </c>
      <c r="C1540" s="20" t="str">
        <f>IF('S.D. Paste sheet'!C1540="","",'S.D. Paste sheet'!C1540)</f>
        <v/>
      </c>
      <c r="D1540" s="20" t="str">
        <f>IF('S.D. Paste sheet'!D1540="","",'S.D. Paste sheet'!D1540)</f>
        <v/>
      </c>
      <c r="E1540" s="20" t="str">
        <f>IF('S.D. Paste sheet'!E1540="","",UPPER('S.D. Paste sheet'!E1540))</f>
        <v/>
      </c>
      <c r="F1540" s="20" t="str">
        <f>IF('S.D. Paste sheet'!F1540="","",'S.D. Paste sheet'!F1540)</f>
        <v/>
      </c>
      <c r="G1540" s="20" t="str">
        <f>IF('S.D. Paste sheet'!G1540="","",UPPER('S.D. Paste sheet'!G1540))</f>
        <v/>
      </c>
      <c r="H1540" s="20" t="str">
        <f>IF('S.D. Paste sheet'!H1540="","",UPPER('S.D. Paste sheet'!H1540))</f>
        <v/>
      </c>
      <c r="I1540" s="20" t="str">
        <f>IF('S.D. Paste sheet'!I1540="","",'S.D. Paste sheet'!I1540)</f>
        <v/>
      </c>
      <c r="J1540" s="20" t="str">
        <f>IF('S.D. Paste sheet'!J1540="","",'S.D. Paste sheet'!J1540)</f>
        <v/>
      </c>
      <c r="K1540" s="20" t="str">
        <f>IF('S.D. Paste sheet'!K1540="","",'S.D. Paste sheet'!K1540)</f>
        <v/>
      </c>
      <c r="L1540" s="20" t="str">
        <f>IF('S.D. Paste sheet'!L1540="","",'S.D. Paste sheet'!L1540)</f>
        <v/>
      </c>
      <c r="M1540" s="20" t="str">
        <f>IF('S.D. Paste sheet'!M1540="","",'S.D. Paste sheet'!M1540)</f>
        <v/>
      </c>
      <c r="N1540" s="20" t="str">
        <f>IF('S.D. Paste sheet'!N1540="","",'S.D. Paste sheet'!N1540)</f>
        <v/>
      </c>
      <c r="O1540" s="20" t="str">
        <f>IF('S.D. Paste sheet'!O1540="","",'S.D. Paste sheet'!O1540)</f>
        <v/>
      </c>
      <c r="P1540" s="20" t="str">
        <f>IF('S.D. Paste sheet'!P1540="","",'S.D. Paste sheet'!P1540)</f>
        <v/>
      </c>
      <c r="Q1540" s="20" t="str">
        <f>IF('S.D. Paste sheet'!Q1540="","",'S.D. Paste sheet'!Q1540)</f>
        <v/>
      </c>
      <c r="R1540" s="20" t="str">
        <f>IF('S.D. Paste sheet'!R1540="","",'S.D. Paste sheet'!R1540)</f>
        <v/>
      </c>
      <c r="S1540" s="20" t="str">
        <f>IF('S.D. Paste sheet'!S1540="","",'S.D. Paste sheet'!S1540)</f>
        <v/>
      </c>
      <c r="T1540" s="20" t="str">
        <f>IF('S.D. Paste sheet'!T1540="","",'S.D. Paste sheet'!T1540)</f>
        <v/>
      </c>
      <c r="U1540" s="20" t="str">
        <f>IF('S.D. Paste sheet'!U1540="","",'S.D. Paste sheet'!U1540)</f>
        <v/>
      </c>
      <c r="V1540" s="20" t="str">
        <f>IF('S.D. Paste sheet'!V1540="","",'S.D. Paste sheet'!V1540)</f>
        <v/>
      </c>
      <c r="W1540" s="20" t="str">
        <f>IF('S.D. Paste sheet'!W1540="","",'S.D. Paste sheet'!W1540)</f>
        <v/>
      </c>
      <c r="X1540" s="20" t="str">
        <f>IF('S.D. Paste sheet'!X1540="","",'S.D. Paste sheet'!X1540)</f>
        <v/>
      </c>
      <c r="Y1540" s="20" t="str">
        <f>IF('S.D. Paste sheet'!Y1540="","",'S.D. Paste sheet'!Y1540)</f>
        <v/>
      </c>
      <c r="Z1540" s="20" t="str">
        <f>IF('S.D. Paste sheet'!Z1540="","",'S.D. Paste sheet'!Z1540)</f>
        <v/>
      </c>
      <c r="AA1540" s="20" t="str">
        <f>IF('S.D. Paste sheet'!AA1540="","",'S.D. Paste sheet'!AA1540)</f>
        <v/>
      </c>
      <c r="AB1540" s="20" t="str">
        <f>IF('S.D. Paste sheet'!AB1540="","",'S.D. Paste sheet'!AB1540)</f>
        <v/>
      </c>
      <c r="AC1540" s="20" t="str">
        <f>IF('S.D. Paste sheet'!AC1540="","",'S.D. Paste sheet'!AC1540)</f>
        <v/>
      </c>
      <c r="AD1540" s="20" t="str">
        <f>IF('S.D. Paste sheet'!AD1540="","",'S.D. Paste sheet'!AD1540)</f>
        <v/>
      </c>
      <c r="AE1540" s="28"/>
      <c r="AF1540" t="str">
        <f>IF(AK1540="","",IF(AK1540&gt;0,COUNT($AG$2:AG1540),""))</f>
        <v/>
      </c>
      <c r="AG1540" s="25" t="str">
        <f t="shared" si="771"/>
        <v/>
      </c>
      <c r="AH1540" s="25" t="str">
        <f t="shared" si="772"/>
        <v/>
      </c>
      <c r="AI1540" s="25" t="str">
        <f t="shared" si="773"/>
        <v/>
      </c>
      <c r="AJ1540" s="25" t="str">
        <f t="shared" si="774"/>
        <v/>
      </c>
      <c r="AK1540" s="25" t="str">
        <f t="shared" si="775"/>
        <v/>
      </c>
      <c r="AL1540" s="25" t="str">
        <f t="shared" si="776"/>
        <v/>
      </c>
      <c r="AM1540" s="25" t="str">
        <f t="shared" si="777"/>
        <v/>
      </c>
      <c r="AN1540" s="25" t="str">
        <f t="shared" si="778"/>
        <v/>
      </c>
      <c r="AO1540" s="25" t="str">
        <f t="shared" si="779"/>
        <v/>
      </c>
      <c r="AP1540" s="25" t="str">
        <f t="shared" si="780"/>
        <v/>
      </c>
      <c r="AQ1540" s="25" t="str">
        <f t="shared" si="781"/>
        <v/>
      </c>
      <c r="AR1540" s="25" t="str">
        <f t="shared" si="782"/>
        <v/>
      </c>
      <c r="AS1540" s="25" t="str">
        <f t="shared" si="783"/>
        <v/>
      </c>
      <c r="AT1540" s="25" t="str">
        <f t="shared" si="784"/>
        <v/>
      </c>
      <c r="AU1540" s="25" t="str">
        <f t="shared" si="785"/>
        <v/>
      </c>
      <c r="AV1540" s="25" t="str">
        <f t="shared" si="786"/>
        <v/>
      </c>
      <c r="AX1540" t="str">
        <f>IF(BC1540="","",IF(BC1540&gt;0,COUNT($AY$2:AY1540),""))</f>
        <v/>
      </c>
      <c r="AY1540" s="25" t="str">
        <f t="shared" si="787"/>
        <v/>
      </c>
      <c r="AZ1540" s="25" t="str">
        <f t="shared" si="788"/>
        <v/>
      </c>
      <c r="BA1540" s="25" t="str">
        <f t="shared" si="789"/>
        <v/>
      </c>
      <c r="BB1540" s="25" t="str">
        <f t="shared" si="790"/>
        <v/>
      </c>
      <c r="BC1540" s="25" t="str">
        <f t="shared" si="791"/>
        <v/>
      </c>
      <c r="BD1540" s="25" t="str">
        <f t="shared" si="792"/>
        <v/>
      </c>
      <c r="BE1540" s="25" t="str">
        <f t="shared" si="793"/>
        <v/>
      </c>
      <c r="BF1540" s="25" t="str">
        <f t="shared" si="794"/>
        <v/>
      </c>
      <c r="BG1540" s="25" t="str">
        <f t="shared" si="795"/>
        <v/>
      </c>
      <c r="BH1540" s="25" t="str">
        <f t="shared" si="796"/>
        <v/>
      </c>
      <c r="BI1540" s="25" t="str">
        <f t="shared" si="797"/>
        <v/>
      </c>
      <c r="BJ1540" s="25" t="str">
        <f t="shared" si="798"/>
        <v/>
      </c>
      <c r="BK1540" s="25" t="str">
        <f t="shared" si="799"/>
        <v/>
      </c>
      <c r="BL1540" s="25" t="str">
        <f t="shared" si="800"/>
        <v/>
      </c>
      <c r="BM1540" s="25" t="str">
        <f t="shared" si="801"/>
        <v/>
      </c>
      <c r="BN1540" s="25" t="str">
        <f t="shared" si="802"/>
        <v/>
      </c>
    </row>
    <row r="1541" spans="1:66" x14ac:dyDescent="0.25">
      <c r="A1541" s="20" t="str">
        <f>IF('S.D. Paste sheet'!A1541="","",'S.D. Paste sheet'!A1541)</f>
        <v/>
      </c>
      <c r="B1541" s="20" t="str">
        <f>IF('S.D. Paste sheet'!B1541="","",'S.D. Paste sheet'!B1541)</f>
        <v/>
      </c>
      <c r="C1541" s="20" t="str">
        <f>IF('S.D. Paste sheet'!C1541="","",'S.D. Paste sheet'!C1541)</f>
        <v/>
      </c>
      <c r="D1541" s="20" t="str">
        <f>IF('S.D. Paste sheet'!D1541="","",'S.D. Paste sheet'!D1541)</f>
        <v/>
      </c>
      <c r="E1541" s="20" t="str">
        <f>IF('S.D. Paste sheet'!E1541="","",UPPER('S.D. Paste sheet'!E1541))</f>
        <v/>
      </c>
      <c r="F1541" s="20" t="str">
        <f>IF('S.D. Paste sheet'!F1541="","",'S.D. Paste sheet'!F1541)</f>
        <v/>
      </c>
      <c r="G1541" s="20" t="str">
        <f>IF('S.D. Paste sheet'!G1541="","",UPPER('S.D. Paste sheet'!G1541))</f>
        <v/>
      </c>
      <c r="H1541" s="20" t="str">
        <f>IF('S.D. Paste sheet'!H1541="","",UPPER('S.D. Paste sheet'!H1541))</f>
        <v/>
      </c>
      <c r="I1541" s="20" t="str">
        <f>IF('S.D. Paste sheet'!I1541="","",'S.D. Paste sheet'!I1541)</f>
        <v/>
      </c>
      <c r="J1541" s="20" t="str">
        <f>IF('S.D. Paste sheet'!J1541="","",'S.D. Paste sheet'!J1541)</f>
        <v/>
      </c>
      <c r="K1541" s="20" t="str">
        <f>IF('S.D. Paste sheet'!K1541="","",'S.D. Paste sheet'!K1541)</f>
        <v/>
      </c>
      <c r="L1541" s="20" t="str">
        <f>IF('S.D. Paste sheet'!L1541="","",'S.D. Paste sheet'!L1541)</f>
        <v/>
      </c>
      <c r="M1541" s="20" t="str">
        <f>IF('S.D. Paste sheet'!M1541="","",'S.D. Paste sheet'!M1541)</f>
        <v/>
      </c>
      <c r="N1541" s="20" t="str">
        <f>IF('S.D. Paste sheet'!N1541="","",'S.D. Paste sheet'!N1541)</f>
        <v/>
      </c>
      <c r="O1541" s="20" t="str">
        <f>IF('S.D. Paste sheet'!O1541="","",'S.D. Paste sheet'!O1541)</f>
        <v/>
      </c>
      <c r="P1541" s="20" t="str">
        <f>IF('S.D. Paste sheet'!P1541="","",'S.D. Paste sheet'!P1541)</f>
        <v/>
      </c>
      <c r="Q1541" s="20" t="str">
        <f>IF('S.D. Paste sheet'!Q1541="","",'S.D. Paste sheet'!Q1541)</f>
        <v/>
      </c>
      <c r="R1541" s="20" t="str">
        <f>IF('S.D. Paste sheet'!R1541="","",'S.D. Paste sheet'!R1541)</f>
        <v/>
      </c>
      <c r="S1541" s="20" t="str">
        <f>IF('S.D. Paste sheet'!S1541="","",'S.D. Paste sheet'!S1541)</f>
        <v/>
      </c>
      <c r="T1541" s="20" t="str">
        <f>IF('S.D. Paste sheet'!T1541="","",'S.D. Paste sheet'!T1541)</f>
        <v/>
      </c>
      <c r="U1541" s="20" t="str">
        <f>IF('S.D. Paste sheet'!U1541="","",'S.D. Paste sheet'!U1541)</f>
        <v/>
      </c>
      <c r="V1541" s="20" t="str">
        <f>IF('S.D. Paste sheet'!V1541="","",'S.D. Paste sheet'!V1541)</f>
        <v/>
      </c>
      <c r="W1541" s="20" t="str">
        <f>IF('S.D. Paste sheet'!W1541="","",'S.D. Paste sheet'!W1541)</f>
        <v/>
      </c>
      <c r="X1541" s="20" t="str">
        <f>IF('S.D. Paste sheet'!X1541="","",'S.D. Paste sheet'!X1541)</f>
        <v/>
      </c>
      <c r="Y1541" s="20" t="str">
        <f>IF('S.D. Paste sheet'!Y1541="","",'S.D. Paste sheet'!Y1541)</f>
        <v/>
      </c>
      <c r="Z1541" s="20" t="str">
        <f>IF('S.D. Paste sheet'!Z1541="","",'S.D. Paste sheet'!Z1541)</f>
        <v/>
      </c>
      <c r="AA1541" s="20" t="str">
        <f>IF('S.D. Paste sheet'!AA1541="","",'S.D. Paste sheet'!AA1541)</f>
        <v/>
      </c>
      <c r="AB1541" s="20" t="str">
        <f>IF('S.D. Paste sheet'!AB1541="","",'S.D. Paste sheet'!AB1541)</f>
        <v/>
      </c>
      <c r="AC1541" s="20" t="str">
        <f>IF('S.D. Paste sheet'!AC1541="","",'S.D. Paste sheet'!AC1541)</f>
        <v/>
      </c>
      <c r="AD1541" s="20" t="str">
        <f>IF('S.D. Paste sheet'!AD1541="","",'S.D. Paste sheet'!AD1541)</f>
        <v/>
      </c>
      <c r="AE1541" s="28"/>
      <c r="AF1541" t="str">
        <f>IF(AK1541="","",IF(AK1541&gt;0,COUNT($AG$2:AG1541),""))</f>
        <v/>
      </c>
      <c r="AG1541" s="25" t="str">
        <f t="shared" si="771"/>
        <v/>
      </c>
      <c r="AH1541" s="25" t="str">
        <f t="shared" si="772"/>
        <v/>
      </c>
      <c r="AI1541" s="25" t="str">
        <f t="shared" si="773"/>
        <v/>
      </c>
      <c r="AJ1541" s="25" t="str">
        <f t="shared" si="774"/>
        <v/>
      </c>
      <c r="AK1541" s="25" t="str">
        <f t="shared" si="775"/>
        <v/>
      </c>
      <c r="AL1541" s="25" t="str">
        <f t="shared" si="776"/>
        <v/>
      </c>
      <c r="AM1541" s="25" t="str">
        <f t="shared" si="777"/>
        <v/>
      </c>
      <c r="AN1541" s="25" t="str">
        <f t="shared" si="778"/>
        <v/>
      </c>
      <c r="AO1541" s="25" t="str">
        <f t="shared" si="779"/>
        <v/>
      </c>
      <c r="AP1541" s="25" t="str">
        <f t="shared" si="780"/>
        <v/>
      </c>
      <c r="AQ1541" s="25" t="str">
        <f t="shared" si="781"/>
        <v/>
      </c>
      <c r="AR1541" s="25" t="str">
        <f t="shared" si="782"/>
        <v/>
      </c>
      <c r="AS1541" s="25" t="str">
        <f t="shared" si="783"/>
        <v/>
      </c>
      <c r="AT1541" s="25" t="str">
        <f t="shared" si="784"/>
        <v/>
      </c>
      <c r="AU1541" s="25" t="str">
        <f t="shared" si="785"/>
        <v/>
      </c>
      <c r="AV1541" s="25" t="str">
        <f t="shared" si="786"/>
        <v/>
      </c>
      <c r="AX1541" t="str">
        <f>IF(BC1541="","",IF(BC1541&gt;0,COUNT($AY$2:AY1541),""))</f>
        <v/>
      </c>
      <c r="AY1541" s="25" t="str">
        <f t="shared" si="787"/>
        <v/>
      </c>
      <c r="AZ1541" s="25" t="str">
        <f t="shared" si="788"/>
        <v/>
      </c>
      <c r="BA1541" s="25" t="str">
        <f t="shared" si="789"/>
        <v/>
      </c>
      <c r="BB1541" s="25" t="str">
        <f t="shared" si="790"/>
        <v/>
      </c>
      <c r="BC1541" s="25" t="str">
        <f t="shared" si="791"/>
        <v/>
      </c>
      <c r="BD1541" s="25" t="str">
        <f t="shared" si="792"/>
        <v/>
      </c>
      <c r="BE1541" s="25" t="str">
        <f t="shared" si="793"/>
        <v/>
      </c>
      <c r="BF1541" s="25" t="str">
        <f t="shared" si="794"/>
        <v/>
      </c>
      <c r="BG1541" s="25" t="str">
        <f t="shared" si="795"/>
        <v/>
      </c>
      <c r="BH1541" s="25" t="str">
        <f t="shared" si="796"/>
        <v/>
      </c>
      <c r="BI1541" s="25" t="str">
        <f t="shared" si="797"/>
        <v/>
      </c>
      <c r="BJ1541" s="25" t="str">
        <f t="shared" si="798"/>
        <v/>
      </c>
      <c r="BK1541" s="25" t="str">
        <f t="shared" si="799"/>
        <v/>
      </c>
      <c r="BL1541" s="25" t="str">
        <f t="shared" si="800"/>
        <v/>
      </c>
      <c r="BM1541" s="25" t="str">
        <f t="shared" si="801"/>
        <v/>
      </c>
      <c r="BN1541" s="25" t="str">
        <f t="shared" si="802"/>
        <v/>
      </c>
    </row>
    <row r="1542" spans="1:66" x14ac:dyDescent="0.25">
      <c r="A1542" s="20" t="str">
        <f>IF('S.D. Paste sheet'!A1542="","",'S.D. Paste sheet'!A1542)</f>
        <v/>
      </c>
      <c r="B1542" s="20" t="str">
        <f>IF('S.D. Paste sheet'!B1542="","",'S.D. Paste sheet'!B1542)</f>
        <v/>
      </c>
      <c r="C1542" s="20" t="str">
        <f>IF('S.D. Paste sheet'!C1542="","",'S.D. Paste sheet'!C1542)</f>
        <v/>
      </c>
      <c r="D1542" s="20" t="str">
        <f>IF('S.D. Paste sheet'!D1542="","",'S.D. Paste sheet'!D1542)</f>
        <v/>
      </c>
      <c r="E1542" s="20" t="str">
        <f>IF('S.D. Paste sheet'!E1542="","",UPPER('S.D. Paste sheet'!E1542))</f>
        <v/>
      </c>
      <c r="F1542" s="20" t="str">
        <f>IF('S.D. Paste sheet'!F1542="","",'S.D. Paste sheet'!F1542)</f>
        <v/>
      </c>
      <c r="G1542" s="20" t="str">
        <f>IF('S.D. Paste sheet'!G1542="","",UPPER('S.D. Paste sheet'!G1542))</f>
        <v/>
      </c>
      <c r="H1542" s="20" t="str">
        <f>IF('S.D. Paste sheet'!H1542="","",UPPER('S.D. Paste sheet'!H1542))</f>
        <v/>
      </c>
      <c r="I1542" s="20" t="str">
        <f>IF('S.D. Paste sheet'!I1542="","",'S.D. Paste sheet'!I1542)</f>
        <v/>
      </c>
      <c r="J1542" s="20" t="str">
        <f>IF('S.D. Paste sheet'!J1542="","",'S.D. Paste sheet'!J1542)</f>
        <v/>
      </c>
      <c r="K1542" s="20" t="str">
        <f>IF('S.D. Paste sheet'!K1542="","",'S.D. Paste sheet'!K1542)</f>
        <v/>
      </c>
      <c r="L1542" s="20" t="str">
        <f>IF('S.D. Paste sheet'!L1542="","",'S.D. Paste sheet'!L1542)</f>
        <v/>
      </c>
      <c r="M1542" s="20" t="str">
        <f>IF('S.D. Paste sheet'!M1542="","",'S.D. Paste sheet'!M1542)</f>
        <v/>
      </c>
      <c r="N1542" s="20" t="str">
        <f>IF('S.D. Paste sheet'!N1542="","",'S.D. Paste sheet'!N1542)</f>
        <v/>
      </c>
      <c r="O1542" s="20" t="str">
        <f>IF('S.D. Paste sheet'!O1542="","",'S.D. Paste sheet'!O1542)</f>
        <v/>
      </c>
      <c r="P1542" s="20" t="str">
        <f>IF('S.D. Paste sheet'!P1542="","",'S.D. Paste sheet'!P1542)</f>
        <v/>
      </c>
      <c r="Q1542" s="20" t="str">
        <f>IF('S.D. Paste sheet'!Q1542="","",'S.D. Paste sheet'!Q1542)</f>
        <v/>
      </c>
      <c r="R1542" s="20" t="str">
        <f>IF('S.D. Paste sheet'!R1542="","",'S.D. Paste sheet'!R1542)</f>
        <v/>
      </c>
      <c r="S1542" s="20" t="str">
        <f>IF('S.D. Paste sheet'!S1542="","",'S.D. Paste sheet'!S1542)</f>
        <v/>
      </c>
      <c r="T1542" s="20" t="str">
        <f>IF('S.D. Paste sheet'!T1542="","",'S.D. Paste sheet'!T1542)</f>
        <v/>
      </c>
      <c r="U1542" s="20" t="str">
        <f>IF('S.D. Paste sheet'!U1542="","",'S.D. Paste sheet'!U1542)</f>
        <v/>
      </c>
      <c r="V1542" s="20" t="str">
        <f>IF('S.D. Paste sheet'!V1542="","",'S.D. Paste sheet'!V1542)</f>
        <v/>
      </c>
      <c r="W1542" s="20" t="str">
        <f>IF('S.D. Paste sheet'!W1542="","",'S.D. Paste sheet'!W1542)</f>
        <v/>
      </c>
      <c r="X1542" s="20" t="str">
        <f>IF('S.D. Paste sheet'!X1542="","",'S.D. Paste sheet'!X1542)</f>
        <v/>
      </c>
      <c r="Y1542" s="20" t="str">
        <f>IF('S.D. Paste sheet'!Y1542="","",'S.D. Paste sheet'!Y1542)</f>
        <v/>
      </c>
      <c r="Z1542" s="20" t="str">
        <f>IF('S.D. Paste sheet'!Z1542="","",'S.D. Paste sheet'!Z1542)</f>
        <v/>
      </c>
      <c r="AA1542" s="20" t="str">
        <f>IF('S.D. Paste sheet'!AA1542="","",'S.D. Paste sheet'!AA1542)</f>
        <v/>
      </c>
      <c r="AB1542" s="20" t="str">
        <f>IF('S.D. Paste sheet'!AB1542="","",'S.D. Paste sheet'!AB1542)</f>
        <v/>
      </c>
      <c r="AC1542" s="20" t="str">
        <f>IF('S.D. Paste sheet'!AC1542="","",'S.D. Paste sheet'!AC1542)</f>
        <v/>
      </c>
      <c r="AD1542" s="20" t="str">
        <f>IF('S.D. Paste sheet'!AD1542="","",'S.D. Paste sheet'!AD1542)</f>
        <v/>
      </c>
      <c r="AE1542" s="28"/>
      <c r="AF1542" t="str">
        <f>IF(AK1542="","",IF(AK1542&gt;0,COUNT($AG$2:AG1542),""))</f>
        <v/>
      </c>
      <c r="AG1542" s="25" t="str">
        <f t="shared" si="771"/>
        <v/>
      </c>
      <c r="AH1542" s="25" t="str">
        <f t="shared" si="772"/>
        <v/>
      </c>
      <c r="AI1542" s="25" t="str">
        <f t="shared" si="773"/>
        <v/>
      </c>
      <c r="AJ1542" s="25" t="str">
        <f t="shared" si="774"/>
        <v/>
      </c>
      <c r="AK1542" s="25" t="str">
        <f t="shared" si="775"/>
        <v/>
      </c>
      <c r="AL1542" s="25" t="str">
        <f t="shared" si="776"/>
        <v/>
      </c>
      <c r="AM1542" s="25" t="str">
        <f t="shared" si="777"/>
        <v/>
      </c>
      <c r="AN1542" s="25" t="str">
        <f t="shared" si="778"/>
        <v/>
      </c>
      <c r="AO1542" s="25" t="str">
        <f t="shared" si="779"/>
        <v/>
      </c>
      <c r="AP1542" s="25" t="str">
        <f t="shared" si="780"/>
        <v/>
      </c>
      <c r="AQ1542" s="25" t="str">
        <f t="shared" si="781"/>
        <v/>
      </c>
      <c r="AR1542" s="25" t="str">
        <f t="shared" si="782"/>
        <v/>
      </c>
      <c r="AS1542" s="25" t="str">
        <f t="shared" si="783"/>
        <v/>
      </c>
      <c r="AT1542" s="25" t="str">
        <f t="shared" si="784"/>
        <v/>
      </c>
      <c r="AU1542" s="25" t="str">
        <f t="shared" si="785"/>
        <v/>
      </c>
      <c r="AV1542" s="25" t="str">
        <f t="shared" si="786"/>
        <v/>
      </c>
      <c r="AX1542" t="str">
        <f>IF(BC1542="","",IF(BC1542&gt;0,COUNT($AY$2:AY1542),""))</f>
        <v/>
      </c>
      <c r="AY1542" s="25" t="str">
        <f t="shared" si="787"/>
        <v/>
      </c>
      <c r="AZ1542" s="25" t="str">
        <f t="shared" si="788"/>
        <v/>
      </c>
      <c r="BA1542" s="25" t="str">
        <f t="shared" si="789"/>
        <v/>
      </c>
      <c r="BB1542" s="25" t="str">
        <f t="shared" si="790"/>
        <v/>
      </c>
      <c r="BC1542" s="25" t="str">
        <f t="shared" si="791"/>
        <v/>
      </c>
      <c r="BD1542" s="25" t="str">
        <f t="shared" si="792"/>
        <v/>
      </c>
      <c r="BE1542" s="25" t="str">
        <f t="shared" si="793"/>
        <v/>
      </c>
      <c r="BF1542" s="25" t="str">
        <f t="shared" si="794"/>
        <v/>
      </c>
      <c r="BG1542" s="25" t="str">
        <f t="shared" si="795"/>
        <v/>
      </c>
      <c r="BH1542" s="25" t="str">
        <f t="shared" si="796"/>
        <v/>
      </c>
      <c r="BI1542" s="25" t="str">
        <f t="shared" si="797"/>
        <v/>
      </c>
      <c r="BJ1542" s="25" t="str">
        <f t="shared" si="798"/>
        <v/>
      </c>
      <c r="BK1542" s="25" t="str">
        <f t="shared" si="799"/>
        <v/>
      </c>
      <c r="BL1542" s="25" t="str">
        <f t="shared" si="800"/>
        <v/>
      </c>
      <c r="BM1542" s="25" t="str">
        <f t="shared" si="801"/>
        <v/>
      </c>
      <c r="BN1542" s="25" t="str">
        <f t="shared" si="802"/>
        <v/>
      </c>
    </row>
    <row r="1543" spans="1:66" x14ac:dyDescent="0.25">
      <c r="A1543" s="20" t="str">
        <f>IF('S.D. Paste sheet'!A1543="","",'S.D. Paste sheet'!A1543)</f>
        <v/>
      </c>
      <c r="B1543" s="20" t="str">
        <f>IF('S.D. Paste sheet'!B1543="","",'S.D. Paste sheet'!B1543)</f>
        <v/>
      </c>
      <c r="C1543" s="20" t="str">
        <f>IF('S.D. Paste sheet'!C1543="","",'S.D. Paste sheet'!C1543)</f>
        <v/>
      </c>
      <c r="D1543" s="20" t="str">
        <f>IF('S.D. Paste sheet'!D1543="","",'S.D. Paste sheet'!D1543)</f>
        <v/>
      </c>
      <c r="E1543" s="20" t="str">
        <f>IF('S.D. Paste sheet'!E1543="","",UPPER('S.D. Paste sheet'!E1543))</f>
        <v/>
      </c>
      <c r="F1543" s="20" t="str">
        <f>IF('S.D. Paste sheet'!F1543="","",'S.D. Paste sheet'!F1543)</f>
        <v/>
      </c>
      <c r="G1543" s="20" t="str">
        <f>IF('S.D. Paste sheet'!G1543="","",UPPER('S.D. Paste sheet'!G1543))</f>
        <v/>
      </c>
      <c r="H1543" s="20" t="str">
        <f>IF('S.D. Paste sheet'!H1543="","",UPPER('S.D. Paste sheet'!H1543))</f>
        <v/>
      </c>
      <c r="I1543" s="20" t="str">
        <f>IF('S.D. Paste sheet'!I1543="","",'S.D. Paste sheet'!I1543)</f>
        <v/>
      </c>
      <c r="J1543" s="20" t="str">
        <f>IF('S.D. Paste sheet'!J1543="","",'S.D. Paste sheet'!J1543)</f>
        <v/>
      </c>
      <c r="K1543" s="20" t="str">
        <f>IF('S.D. Paste sheet'!K1543="","",'S.D. Paste sheet'!K1543)</f>
        <v/>
      </c>
      <c r="L1543" s="20" t="str">
        <f>IF('S.D. Paste sheet'!L1543="","",'S.D. Paste sheet'!L1543)</f>
        <v/>
      </c>
      <c r="M1543" s="20" t="str">
        <f>IF('S.D. Paste sheet'!M1543="","",'S.D. Paste sheet'!M1543)</f>
        <v/>
      </c>
      <c r="N1543" s="20" t="str">
        <f>IF('S.D. Paste sheet'!N1543="","",'S.D. Paste sheet'!N1543)</f>
        <v/>
      </c>
      <c r="O1543" s="20" t="str">
        <f>IF('S.D. Paste sheet'!O1543="","",'S.D. Paste sheet'!O1543)</f>
        <v/>
      </c>
      <c r="P1543" s="20" t="str">
        <f>IF('S.D. Paste sheet'!P1543="","",'S.D. Paste sheet'!P1543)</f>
        <v/>
      </c>
      <c r="Q1543" s="20" t="str">
        <f>IF('S.D. Paste sheet'!Q1543="","",'S.D. Paste sheet'!Q1543)</f>
        <v/>
      </c>
      <c r="R1543" s="20" t="str">
        <f>IF('S.D. Paste sheet'!R1543="","",'S.D. Paste sheet'!R1543)</f>
        <v/>
      </c>
      <c r="S1543" s="20" t="str">
        <f>IF('S.D. Paste sheet'!S1543="","",'S.D. Paste sheet'!S1543)</f>
        <v/>
      </c>
      <c r="T1543" s="20" t="str">
        <f>IF('S.D. Paste sheet'!T1543="","",'S.D. Paste sheet'!T1543)</f>
        <v/>
      </c>
      <c r="U1543" s="20" t="str">
        <f>IF('S.D. Paste sheet'!U1543="","",'S.D. Paste sheet'!U1543)</f>
        <v/>
      </c>
      <c r="V1543" s="20" t="str">
        <f>IF('S.D. Paste sheet'!V1543="","",'S.D. Paste sheet'!V1543)</f>
        <v/>
      </c>
      <c r="W1543" s="20" t="str">
        <f>IF('S.D. Paste sheet'!W1543="","",'S.D. Paste sheet'!W1543)</f>
        <v/>
      </c>
      <c r="X1543" s="20" t="str">
        <f>IF('S.D. Paste sheet'!X1543="","",'S.D. Paste sheet'!X1543)</f>
        <v/>
      </c>
      <c r="Y1543" s="20" t="str">
        <f>IF('S.D. Paste sheet'!Y1543="","",'S.D. Paste sheet'!Y1543)</f>
        <v/>
      </c>
      <c r="Z1543" s="20" t="str">
        <f>IF('S.D. Paste sheet'!Z1543="","",'S.D. Paste sheet'!Z1543)</f>
        <v/>
      </c>
      <c r="AA1543" s="20" t="str">
        <f>IF('S.D. Paste sheet'!AA1543="","",'S.D. Paste sheet'!AA1543)</f>
        <v/>
      </c>
      <c r="AB1543" s="20" t="str">
        <f>IF('S.D. Paste sheet'!AB1543="","",'S.D. Paste sheet'!AB1543)</f>
        <v/>
      </c>
      <c r="AC1543" s="20" t="str">
        <f>IF('S.D. Paste sheet'!AC1543="","",'S.D. Paste sheet'!AC1543)</f>
        <v/>
      </c>
      <c r="AD1543" s="20" t="str">
        <f>IF('S.D. Paste sheet'!AD1543="","",'S.D. Paste sheet'!AD1543)</f>
        <v/>
      </c>
      <c r="AE1543" s="28"/>
      <c r="AF1543" t="str">
        <f>IF(AK1543="","",IF(AK1543&gt;0,COUNT($AG$2:AG1543),""))</f>
        <v/>
      </c>
      <c r="AG1543" s="25" t="str">
        <f t="shared" si="771"/>
        <v/>
      </c>
      <c r="AH1543" s="25" t="str">
        <f t="shared" si="772"/>
        <v/>
      </c>
      <c r="AI1543" s="25" t="str">
        <f t="shared" si="773"/>
        <v/>
      </c>
      <c r="AJ1543" s="25" t="str">
        <f t="shared" si="774"/>
        <v/>
      </c>
      <c r="AK1543" s="25" t="str">
        <f t="shared" si="775"/>
        <v/>
      </c>
      <c r="AL1543" s="25" t="str">
        <f t="shared" si="776"/>
        <v/>
      </c>
      <c r="AM1543" s="25" t="str">
        <f t="shared" si="777"/>
        <v/>
      </c>
      <c r="AN1543" s="25" t="str">
        <f t="shared" si="778"/>
        <v/>
      </c>
      <c r="AO1543" s="25" t="str">
        <f t="shared" si="779"/>
        <v/>
      </c>
      <c r="AP1543" s="25" t="str">
        <f t="shared" si="780"/>
        <v/>
      </c>
      <c r="AQ1543" s="25" t="str">
        <f t="shared" si="781"/>
        <v/>
      </c>
      <c r="AR1543" s="25" t="str">
        <f t="shared" si="782"/>
        <v/>
      </c>
      <c r="AS1543" s="25" t="str">
        <f t="shared" si="783"/>
        <v/>
      </c>
      <c r="AT1543" s="25" t="str">
        <f t="shared" si="784"/>
        <v/>
      </c>
      <c r="AU1543" s="25" t="str">
        <f t="shared" si="785"/>
        <v/>
      </c>
      <c r="AV1543" s="25" t="str">
        <f t="shared" si="786"/>
        <v/>
      </c>
      <c r="AX1543" t="str">
        <f>IF(BC1543="","",IF(BC1543&gt;0,COUNT($AY$2:AY1543),""))</f>
        <v/>
      </c>
      <c r="AY1543" s="25" t="str">
        <f t="shared" si="787"/>
        <v/>
      </c>
      <c r="AZ1543" s="25" t="str">
        <f t="shared" si="788"/>
        <v/>
      </c>
      <c r="BA1543" s="25" t="str">
        <f t="shared" si="789"/>
        <v/>
      </c>
      <c r="BB1543" s="25" t="str">
        <f t="shared" si="790"/>
        <v/>
      </c>
      <c r="BC1543" s="25" t="str">
        <f t="shared" si="791"/>
        <v/>
      </c>
      <c r="BD1543" s="25" t="str">
        <f t="shared" si="792"/>
        <v/>
      </c>
      <c r="BE1543" s="25" t="str">
        <f t="shared" si="793"/>
        <v/>
      </c>
      <c r="BF1543" s="25" t="str">
        <f t="shared" si="794"/>
        <v/>
      </c>
      <c r="BG1543" s="25" t="str">
        <f t="shared" si="795"/>
        <v/>
      </c>
      <c r="BH1543" s="25" t="str">
        <f t="shared" si="796"/>
        <v/>
      </c>
      <c r="BI1543" s="25" t="str">
        <f t="shared" si="797"/>
        <v/>
      </c>
      <c r="BJ1543" s="25" t="str">
        <f t="shared" si="798"/>
        <v/>
      </c>
      <c r="BK1543" s="25" t="str">
        <f t="shared" si="799"/>
        <v/>
      </c>
      <c r="BL1543" s="25" t="str">
        <f t="shared" si="800"/>
        <v/>
      </c>
      <c r="BM1543" s="25" t="str">
        <f t="shared" si="801"/>
        <v/>
      </c>
      <c r="BN1543" s="25" t="str">
        <f t="shared" si="802"/>
        <v/>
      </c>
    </row>
    <row r="1544" spans="1:66" x14ac:dyDescent="0.25">
      <c r="A1544" s="20" t="str">
        <f>IF('S.D. Paste sheet'!A1544="","",'S.D. Paste sheet'!A1544)</f>
        <v/>
      </c>
      <c r="B1544" s="20" t="str">
        <f>IF('S.D. Paste sheet'!B1544="","",'S.D. Paste sheet'!B1544)</f>
        <v/>
      </c>
      <c r="C1544" s="20" t="str">
        <f>IF('S.D. Paste sheet'!C1544="","",'S.D. Paste sheet'!C1544)</f>
        <v/>
      </c>
      <c r="D1544" s="20" t="str">
        <f>IF('S.D. Paste sheet'!D1544="","",'S.D. Paste sheet'!D1544)</f>
        <v/>
      </c>
      <c r="E1544" s="20" t="str">
        <f>IF('S.D. Paste sheet'!E1544="","",UPPER('S.D. Paste sheet'!E1544))</f>
        <v/>
      </c>
      <c r="F1544" s="20" t="str">
        <f>IF('S.D. Paste sheet'!F1544="","",'S.D. Paste sheet'!F1544)</f>
        <v/>
      </c>
      <c r="G1544" s="20" t="str">
        <f>IF('S.D. Paste sheet'!G1544="","",UPPER('S.D. Paste sheet'!G1544))</f>
        <v/>
      </c>
      <c r="H1544" s="20" t="str">
        <f>IF('S.D. Paste sheet'!H1544="","",UPPER('S.D. Paste sheet'!H1544))</f>
        <v/>
      </c>
      <c r="I1544" s="20" t="str">
        <f>IF('S.D. Paste sheet'!I1544="","",'S.D. Paste sheet'!I1544)</f>
        <v/>
      </c>
      <c r="J1544" s="20" t="str">
        <f>IF('S.D. Paste sheet'!J1544="","",'S.D. Paste sheet'!J1544)</f>
        <v/>
      </c>
      <c r="K1544" s="20" t="str">
        <f>IF('S.D. Paste sheet'!K1544="","",'S.D. Paste sheet'!K1544)</f>
        <v/>
      </c>
      <c r="L1544" s="20" t="str">
        <f>IF('S.D. Paste sheet'!L1544="","",'S.D. Paste sheet'!L1544)</f>
        <v/>
      </c>
      <c r="M1544" s="20" t="str">
        <f>IF('S.D. Paste sheet'!M1544="","",'S.D. Paste sheet'!M1544)</f>
        <v/>
      </c>
      <c r="N1544" s="20" t="str">
        <f>IF('S.D. Paste sheet'!N1544="","",'S.D. Paste sheet'!N1544)</f>
        <v/>
      </c>
      <c r="O1544" s="20" t="str">
        <f>IF('S.D. Paste sheet'!O1544="","",'S.D. Paste sheet'!O1544)</f>
        <v/>
      </c>
      <c r="P1544" s="20" t="str">
        <f>IF('S.D. Paste sheet'!P1544="","",'S.D. Paste sheet'!P1544)</f>
        <v/>
      </c>
      <c r="Q1544" s="20" t="str">
        <f>IF('S.D. Paste sheet'!Q1544="","",'S.D. Paste sheet'!Q1544)</f>
        <v/>
      </c>
      <c r="R1544" s="20" t="str">
        <f>IF('S.D. Paste sheet'!R1544="","",'S.D. Paste sheet'!R1544)</f>
        <v/>
      </c>
      <c r="S1544" s="20" t="str">
        <f>IF('S.D. Paste sheet'!S1544="","",'S.D. Paste sheet'!S1544)</f>
        <v/>
      </c>
      <c r="T1544" s="20" t="str">
        <f>IF('S.D. Paste sheet'!T1544="","",'S.D. Paste sheet'!T1544)</f>
        <v/>
      </c>
      <c r="U1544" s="20" t="str">
        <f>IF('S.D. Paste sheet'!U1544="","",'S.D. Paste sheet'!U1544)</f>
        <v/>
      </c>
      <c r="V1544" s="20" t="str">
        <f>IF('S.D. Paste sheet'!V1544="","",'S.D. Paste sheet'!V1544)</f>
        <v/>
      </c>
      <c r="W1544" s="20" t="str">
        <f>IF('S.D. Paste sheet'!W1544="","",'S.D. Paste sheet'!W1544)</f>
        <v/>
      </c>
      <c r="X1544" s="20" t="str">
        <f>IF('S.D. Paste sheet'!X1544="","",'S.D. Paste sheet'!X1544)</f>
        <v/>
      </c>
      <c r="Y1544" s="20" t="str">
        <f>IF('S.D. Paste sheet'!Y1544="","",'S.D. Paste sheet'!Y1544)</f>
        <v/>
      </c>
      <c r="Z1544" s="20" t="str">
        <f>IF('S.D. Paste sheet'!Z1544="","",'S.D. Paste sheet'!Z1544)</f>
        <v/>
      </c>
      <c r="AA1544" s="20" t="str">
        <f>IF('S.D. Paste sheet'!AA1544="","",'S.D. Paste sheet'!AA1544)</f>
        <v/>
      </c>
      <c r="AB1544" s="20" t="str">
        <f>IF('S.D. Paste sheet'!AB1544="","",'S.D. Paste sheet'!AB1544)</f>
        <v/>
      </c>
      <c r="AC1544" s="20" t="str">
        <f>IF('S.D. Paste sheet'!AC1544="","",'S.D. Paste sheet'!AC1544)</f>
        <v/>
      </c>
      <c r="AD1544" s="20" t="str">
        <f>IF('S.D. Paste sheet'!AD1544="","",'S.D. Paste sheet'!AD1544)</f>
        <v/>
      </c>
      <c r="AE1544" s="28"/>
      <c r="AF1544" t="str">
        <f>IF(AK1544="","",IF(AK1544&gt;0,COUNT($AG$2:AG1544),""))</f>
        <v/>
      </c>
      <c r="AG1544" s="25" t="str">
        <f t="shared" si="771"/>
        <v/>
      </c>
      <c r="AH1544" s="25" t="str">
        <f t="shared" si="772"/>
        <v/>
      </c>
      <c r="AI1544" s="25" t="str">
        <f t="shared" si="773"/>
        <v/>
      </c>
      <c r="AJ1544" s="25" t="str">
        <f t="shared" si="774"/>
        <v/>
      </c>
      <c r="AK1544" s="25" t="str">
        <f t="shared" si="775"/>
        <v/>
      </c>
      <c r="AL1544" s="25" t="str">
        <f t="shared" si="776"/>
        <v/>
      </c>
      <c r="AM1544" s="25" t="str">
        <f t="shared" si="777"/>
        <v/>
      </c>
      <c r="AN1544" s="25" t="str">
        <f t="shared" si="778"/>
        <v/>
      </c>
      <c r="AO1544" s="25" t="str">
        <f t="shared" si="779"/>
        <v/>
      </c>
      <c r="AP1544" s="25" t="str">
        <f t="shared" si="780"/>
        <v/>
      </c>
      <c r="AQ1544" s="25" t="str">
        <f t="shared" si="781"/>
        <v/>
      </c>
      <c r="AR1544" s="25" t="str">
        <f t="shared" si="782"/>
        <v/>
      </c>
      <c r="AS1544" s="25" t="str">
        <f t="shared" si="783"/>
        <v/>
      </c>
      <c r="AT1544" s="25" t="str">
        <f t="shared" si="784"/>
        <v/>
      </c>
      <c r="AU1544" s="25" t="str">
        <f t="shared" si="785"/>
        <v/>
      </c>
      <c r="AV1544" s="25" t="str">
        <f t="shared" si="786"/>
        <v/>
      </c>
      <c r="AX1544" t="str">
        <f>IF(BC1544="","",IF(BC1544&gt;0,COUNT($AY$2:AY1544),""))</f>
        <v/>
      </c>
      <c r="AY1544" s="25" t="str">
        <f t="shared" si="787"/>
        <v/>
      </c>
      <c r="AZ1544" s="25" t="str">
        <f t="shared" si="788"/>
        <v/>
      </c>
      <c r="BA1544" s="25" t="str">
        <f t="shared" si="789"/>
        <v/>
      </c>
      <c r="BB1544" s="25" t="str">
        <f t="shared" si="790"/>
        <v/>
      </c>
      <c r="BC1544" s="25" t="str">
        <f t="shared" si="791"/>
        <v/>
      </c>
      <c r="BD1544" s="25" t="str">
        <f t="shared" si="792"/>
        <v/>
      </c>
      <c r="BE1544" s="25" t="str">
        <f t="shared" si="793"/>
        <v/>
      </c>
      <c r="BF1544" s="25" t="str">
        <f t="shared" si="794"/>
        <v/>
      </c>
      <c r="BG1544" s="25" t="str">
        <f t="shared" si="795"/>
        <v/>
      </c>
      <c r="BH1544" s="25" t="str">
        <f t="shared" si="796"/>
        <v/>
      </c>
      <c r="BI1544" s="25" t="str">
        <f t="shared" si="797"/>
        <v/>
      </c>
      <c r="BJ1544" s="25" t="str">
        <f t="shared" si="798"/>
        <v/>
      </c>
      <c r="BK1544" s="25" t="str">
        <f t="shared" si="799"/>
        <v/>
      </c>
      <c r="BL1544" s="25" t="str">
        <f t="shared" si="800"/>
        <v/>
      </c>
      <c r="BM1544" s="25" t="str">
        <f t="shared" si="801"/>
        <v/>
      </c>
      <c r="BN1544" s="25" t="str">
        <f t="shared" si="802"/>
        <v/>
      </c>
    </row>
    <row r="1545" spans="1:66" x14ac:dyDescent="0.25">
      <c r="A1545" s="20" t="str">
        <f>IF('S.D. Paste sheet'!A1545="","",'S.D. Paste sheet'!A1545)</f>
        <v/>
      </c>
      <c r="B1545" s="20" t="str">
        <f>IF('S.D. Paste sheet'!B1545="","",'S.D. Paste sheet'!B1545)</f>
        <v/>
      </c>
      <c r="C1545" s="20" t="str">
        <f>IF('S.D. Paste sheet'!C1545="","",'S.D. Paste sheet'!C1545)</f>
        <v/>
      </c>
      <c r="D1545" s="20" t="str">
        <f>IF('S.D. Paste sheet'!D1545="","",'S.D. Paste sheet'!D1545)</f>
        <v/>
      </c>
      <c r="E1545" s="20" t="str">
        <f>IF('S.D. Paste sheet'!E1545="","",UPPER('S.D. Paste sheet'!E1545))</f>
        <v/>
      </c>
      <c r="F1545" s="20" t="str">
        <f>IF('S.D. Paste sheet'!F1545="","",'S.D. Paste sheet'!F1545)</f>
        <v/>
      </c>
      <c r="G1545" s="20" t="str">
        <f>IF('S.D. Paste sheet'!G1545="","",UPPER('S.D. Paste sheet'!G1545))</f>
        <v/>
      </c>
      <c r="H1545" s="20" t="str">
        <f>IF('S.D. Paste sheet'!H1545="","",UPPER('S.D. Paste sheet'!H1545))</f>
        <v/>
      </c>
      <c r="I1545" s="20" t="str">
        <f>IF('S.D. Paste sheet'!I1545="","",'S.D. Paste sheet'!I1545)</f>
        <v/>
      </c>
      <c r="J1545" s="20" t="str">
        <f>IF('S.D. Paste sheet'!J1545="","",'S.D. Paste sheet'!J1545)</f>
        <v/>
      </c>
      <c r="K1545" s="20" t="str">
        <f>IF('S.D. Paste sheet'!K1545="","",'S.D. Paste sheet'!K1545)</f>
        <v/>
      </c>
      <c r="L1545" s="20" t="str">
        <f>IF('S.D. Paste sheet'!L1545="","",'S.D. Paste sheet'!L1545)</f>
        <v/>
      </c>
      <c r="M1545" s="20" t="str">
        <f>IF('S.D. Paste sheet'!M1545="","",'S.D. Paste sheet'!M1545)</f>
        <v/>
      </c>
      <c r="N1545" s="20" t="str">
        <f>IF('S.D. Paste sheet'!N1545="","",'S.D. Paste sheet'!N1545)</f>
        <v/>
      </c>
      <c r="O1545" s="20" t="str">
        <f>IF('S.D. Paste sheet'!O1545="","",'S.D. Paste sheet'!O1545)</f>
        <v/>
      </c>
      <c r="P1545" s="20" t="str">
        <f>IF('S.D. Paste sheet'!P1545="","",'S.D. Paste sheet'!P1545)</f>
        <v/>
      </c>
      <c r="Q1545" s="20" t="str">
        <f>IF('S.D. Paste sheet'!Q1545="","",'S.D. Paste sheet'!Q1545)</f>
        <v/>
      </c>
      <c r="R1545" s="20" t="str">
        <f>IF('S.D. Paste sheet'!R1545="","",'S.D. Paste sheet'!R1545)</f>
        <v/>
      </c>
      <c r="S1545" s="20" t="str">
        <f>IF('S.D. Paste sheet'!S1545="","",'S.D. Paste sheet'!S1545)</f>
        <v/>
      </c>
      <c r="T1545" s="20" t="str">
        <f>IF('S.D. Paste sheet'!T1545="","",'S.D. Paste sheet'!T1545)</f>
        <v/>
      </c>
      <c r="U1545" s="20" t="str">
        <f>IF('S.D. Paste sheet'!U1545="","",'S.D. Paste sheet'!U1545)</f>
        <v/>
      </c>
      <c r="V1545" s="20" t="str">
        <f>IF('S.D. Paste sheet'!V1545="","",'S.D. Paste sheet'!V1545)</f>
        <v/>
      </c>
      <c r="W1545" s="20" t="str">
        <f>IF('S.D. Paste sheet'!W1545="","",'S.D. Paste sheet'!W1545)</f>
        <v/>
      </c>
      <c r="X1545" s="20" t="str">
        <f>IF('S.D. Paste sheet'!X1545="","",'S.D. Paste sheet'!X1545)</f>
        <v/>
      </c>
      <c r="Y1545" s="20" t="str">
        <f>IF('S.D. Paste sheet'!Y1545="","",'S.D. Paste sheet'!Y1545)</f>
        <v/>
      </c>
      <c r="Z1545" s="20" t="str">
        <f>IF('S.D. Paste sheet'!Z1545="","",'S.D. Paste sheet'!Z1545)</f>
        <v/>
      </c>
      <c r="AA1545" s="20" t="str">
        <f>IF('S.D. Paste sheet'!AA1545="","",'S.D. Paste sheet'!AA1545)</f>
        <v/>
      </c>
      <c r="AB1545" s="20" t="str">
        <f>IF('S.D. Paste sheet'!AB1545="","",'S.D. Paste sheet'!AB1545)</f>
        <v/>
      </c>
      <c r="AC1545" s="20" t="str">
        <f>IF('S.D. Paste sheet'!AC1545="","",'S.D. Paste sheet'!AC1545)</f>
        <v/>
      </c>
      <c r="AD1545" s="20" t="str">
        <f>IF('S.D. Paste sheet'!AD1545="","",'S.D. Paste sheet'!AD1545)</f>
        <v/>
      </c>
      <c r="AE1545" s="28"/>
      <c r="AF1545" t="str">
        <f>IF(AK1545="","",IF(AK1545&gt;0,COUNT($AG$2:AG1545),""))</f>
        <v/>
      </c>
      <c r="AG1545" s="25" t="str">
        <f t="shared" si="771"/>
        <v/>
      </c>
      <c r="AH1545" s="25" t="str">
        <f t="shared" si="772"/>
        <v/>
      </c>
      <c r="AI1545" s="25" t="str">
        <f t="shared" si="773"/>
        <v/>
      </c>
      <c r="AJ1545" s="25" t="str">
        <f t="shared" si="774"/>
        <v/>
      </c>
      <c r="AK1545" s="25" t="str">
        <f t="shared" si="775"/>
        <v/>
      </c>
      <c r="AL1545" s="25" t="str">
        <f t="shared" si="776"/>
        <v/>
      </c>
      <c r="AM1545" s="25" t="str">
        <f t="shared" si="777"/>
        <v/>
      </c>
      <c r="AN1545" s="25" t="str">
        <f t="shared" si="778"/>
        <v/>
      </c>
      <c r="AO1545" s="25" t="str">
        <f t="shared" si="779"/>
        <v/>
      </c>
      <c r="AP1545" s="25" t="str">
        <f t="shared" si="780"/>
        <v/>
      </c>
      <c r="AQ1545" s="25" t="str">
        <f t="shared" si="781"/>
        <v/>
      </c>
      <c r="AR1545" s="25" t="str">
        <f t="shared" si="782"/>
        <v/>
      </c>
      <c r="AS1545" s="25" t="str">
        <f t="shared" si="783"/>
        <v/>
      </c>
      <c r="AT1545" s="25" t="str">
        <f t="shared" si="784"/>
        <v/>
      </c>
      <c r="AU1545" s="25" t="str">
        <f t="shared" si="785"/>
        <v/>
      </c>
      <c r="AV1545" s="25" t="str">
        <f t="shared" si="786"/>
        <v/>
      </c>
      <c r="AX1545" t="str">
        <f>IF(BC1545="","",IF(BC1545&gt;0,COUNT($AY$2:AY1545),""))</f>
        <v/>
      </c>
      <c r="AY1545" s="25" t="str">
        <f t="shared" si="787"/>
        <v/>
      </c>
      <c r="AZ1545" s="25" t="str">
        <f t="shared" si="788"/>
        <v/>
      </c>
      <c r="BA1545" s="25" t="str">
        <f t="shared" si="789"/>
        <v/>
      </c>
      <c r="BB1545" s="25" t="str">
        <f t="shared" si="790"/>
        <v/>
      </c>
      <c r="BC1545" s="25" t="str">
        <f t="shared" si="791"/>
        <v/>
      </c>
      <c r="BD1545" s="25" t="str">
        <f t="shared" si="792"/>
        <v/>
      </c>
      <c r="BE1545" s="25" t="str">
        <f t="shared" si="793"/>
        <v/>
      </c>
      <c r="BF1545" s="25" t="str">
        <f t="shared" si="794"/>
        <v/>
      </c>
      <c r="BG1545" s="25" t="str">
        <f t="shared" si="795"/>
        <v/>
      </c>
      <c r="BH1545" s="25" t="str">
        <f t="shared" si="796"/>
        <v/>
      </c>
      <c r="BI1545" s="25" t="str">
        <f t="shared" si="797"/>
        <v/>
      </c>
      <c r="BJ1545" s="25" t="str">
        <f t="shared" si="798"/>
        <v/>
      </c>
      <c r="BK1545" s="25" t="str">
        <f t="shared" si="799"/>
        <v/>
      </c>
      <c r="BL1545" s="25" t="str">
        <f t="shared" si="800"/>
        <v/>
      </c>
      <c r="BM1545" s="25" t="str">
        <f t="shared" si="801"/>
        <v/>
      </c>
      <c r="BN1545" s="25" t="str">
        <f t="shared" si="802"/>
        <v/>
      </c>
    </row>
    <row r="1546" spans="1:66" x14ac:dyDescent="0.25">
      <c r="A1546" s="20" t="str">
        <f>IF('S.D. Paste sheet'!A1546="","",'S.D. Paste sheet'!A1546)</f>
        <v/>
      </c>
      <c r="B1546" s="20" t="str">
        <f>IF('S.D. Paste sheet'!B1546="","",'S.D. Paste sheet'!B1546)</f>
        <v/>
      </c>
      <c r="C1546" s="20" t="str">
        <f>IF('S.D. Paste sheet'!C1546="","",'S.D. Paste sheet'!C1546)</f>
        <v/>
      </c>
      <c r="D1546" s="20" t="str">
        <f>IF('S.D. Paste sheet'!D1546="","",'S.D. Paste sheet'!D1546)</f>
        <v/>
      </c>
      <c r="E1546" s="20" t="str">
        <f>IF('S.D. Paste sheet'!E1546="","",UPPER('S.D. Paste sheet'!E1546))</f>
        <v/>
      </c>
      <c r="F1546" s="20" t="str">
        <f>IF('S.D. Paste sheet'!F1546="","",'S.D. Paste sheet'!F1546)</f>
        <v/>
      </c>
      <c r="G1546" s="20" t="str">
        <f>IF('S.D. Paste sheet'!G1546="","",UPPER('S.D. Paste sheet'!G1546))</f>
        <v/>
      </c>
      <c r="H1546" s="20" t="str">
        <f>IF('S.D. Paste sheet'!H1546="","",UPPER('S.D. Paste sheet'!H1546))</f>
        <v/>
      </c>
      <c r="I1546" s="20" t="str">
        <f>IF('S.D. Paste sheet'!I1546="","",'S.D. Paste sheet'!I1546)</f>
        <v/>
      </c>
      <c r="J1546" s="20" t="str">
        <f>IF('S.D. Paste sheet'!J1546="","",'S.D. Paste sheet'!J1546)</f>
        <v/>
      </c>
      <c r="K1546" s="20" t="str">
        <f>IF('S.D. Paste sheet'!K1546="","",'S.D. Paste sheet'!K1546)</f>
        <v/>
      </c>
      <c r="L1546" s="20" t="str">
        <f>IF('S.D. Paste sheet'!L1546="","",'S.D. Paste sheet'!L1546)</f>
        <v/>
      </c>
      <c r="M1546" s="20" t="str">
        <f>IF('S.D. Paste sheet'!M1546="","",'S.D. Paste sheet'!M1546)</f>
        <v/>
      </c>
      <c r="N1546" s="20" t="str">
        <f>IF('S.D. Paste sheet'!N1546="","",'S.D. Paste sheet'!N1546)</f>
        <v/>
      </c>
      <c r="O1546" s="20" t="str">
        <f>IF('S.D. Paste sheet'!O1546="","",'S.D. Paste sheet'!O1546)</f>
        <v/>
      </c>
      <c r="P1546" s="20" t="str">
        <f>IF('S.D. Paste sheet'!P1546="","",'S.D. Paste sheet'!P1546)</f>
        <v/>
      </c>
      <c r="Q1546" s="20" t="str">
        <f>IF('S.D. Paste sheet'!Q1546="","",'S.D. Paste sheet'!Q1546)</f>
        <v/>
      </c>
      <c r="R1546" s="20" t="str">
        <f>IF('S.D. Paste sheet'!R1546="","",'S.D. Paste sheet'!R1546)</f>
        <v/>
      </c>
      <c r="S1546" s="20" t="str">
        <f>IF('S.D. Paste sheet'!S1546="","",'S.D. Paste sheet'!S1546)</f>
        <v/>
      </c>
      <c r="T1546" s="20" t="str">
        <f>IF('S.D. Paste sheet'!T1546="","",'S.D. Paste sheet'!T1546)</f>
        <v/>
      </c>
      <c r="U1546" s="20" t="str">
        <f>IF('S.D. Paste sheet'!U1546="","",'S.D. Paste sheet'!U1546)</f>
        <v/>
      </c>
      <c r="V1546" s="20" t="str">
        <f>IF('S.D. Paste sheet'!V1546="","",'S.D. Paste sheet'!V1546)</f>
        <v/>
      </c>
      <c r="W1546" s="20" t="str">
        <f>IF('S.D. Paste sheet'!W1546="","",'S.D. Paste sheet'!W1546)</f>
        <v/>
      </c>
      <c r="X1546" s="20" t="str">
        <f>IF('S.D. Paste sheet'!X1546="","",'S.D. Paste sheet'!X1546)</f>
        <v/>
      </c>
      <c r="Y1546" s="20" t="str">
        <f>IF('S.D. Paste sheet'!Y1546="","",'S.D. Paste sheet'!Y1546)</f>
        <v/>
      </c>
      <c r="Z1546" s="20" t="str">
        <f>IF('S.D. Paste sheet'!Z1546="","",'S.D. Paste sheet'!Z1546)</f>
        <v/>
      </c>
      <c r="AA1546" s="20" t="str">
        <f>IF('S.D. Paste sheet'!AA1546="","",'S.D. Paste sheet'!AA1546)</f>
        <v/>
      </c>
      <c r="AB1546" s="20" t="str">
        <f>IF('S.D. Paste sheet'!AB1546="","",'S.D. Paste sheet'!AB1546)</f>
        <v/>
      </c>
      <c r="AC1546" s="20" t="str">
        <f>IF('S.D. Paste sheet'!AC1546="","",'S.D. Paste sheet'!AC1546)</f>
        <v/>
      </c>
      <c r="AD1546" s="20" t="str">
        <f>IF('S.D. Paste sheet'!AD1546="","",'S.D. Paste sheet'!AD1546)</f>
        <v/>
      </c>
      <c r="AE1546" s="28"/>
      <c r="AF1546" t="str">
        <f>IF(AK1546="","",IF(AK1546&gt;0,COUNT($AG$2:AG1546),""))</f>
        <v/>
      </c>
      <c r="AG1546" s="25" t="str">
        <f t="shared" si="771"/>
        <v/>
      </c>
      <c r="AH1546" s="25" t="str">
        <f t="shared" si="772"/>
        <v/>
      </c>
      <c r="AI1546" s="25" t="str">
        <f t="shared" si="773"/>
        <v/>
      </c>
      <c r="AJ1546" s="25" t="str">
        <f t="shared" si="774"/>
        <v/>
      </c>
      <c r="AK1546" s="25" t="str">
        <f t="shared" si="775"/>
        <v/>
      </c>
      <c r="AL1546" s="25" t="str">
        <f t="shared" si="776"/>
        <v/>
      </c>
      <c r="AM1546" s="25" t="str">
        <f t="shared" si="777"/>
        <v/>
      </c>
      <c r="AN1546" s="25" t="str">
        <f t="shared" si="778"/>
        <v/>
      </c>
      <c r="AO1546" s="25" t="str">
        <f t="shared" si="779"/>
        <v/>
      </c>
      <c r="AP1546" s="25" t="str">
        <f t="shared" si="780"/>
        <v/>
      </c>
      <c r="AQ1546" s="25" t="str">
        <f t="shared" si="781"/>
        <v/>
      </c>
      <c r="AR1546" s="25" t="str">
        <f t="shared" si="782"/>
        <v/>
      </c>
      <c r="AS1546" s="25" t="str">
        <f t="shared" si="783"/>
        <v/>
      </c>
      <c r="AT1546" s="25" t="str">
        <f t="shared" si="784"/>
        <v/>
      </c>
      <c r="AU1546" s="25" t="str">
        <f t="shared" si="785"/>
        <v/>
      </c>
      <c r="AV1546" s="25" t="str">
        <f t="shared" si="786"/>
        <v/>
      </c>
      <c r="AX1546" t="str">
        <f>IF(BC1546="","",IF(BC1546&gt;0,COUNT($AY$2:AY1546),""))</f>
        <v/>
      </c>
      <c r="AY1546" s="25" t="str">
        <f t="shared" si="787"/>
        <v/>
      </c>
      <c r="AZ1546" s="25" t="str">
        <f t="shared" si="788"/>
        <v/>
      </c>
      <c r="BA1546" s="25" t="str">
        <f t="shared" si="789"/>
        <v/>
      </c>
      <c r="BB1546" s="25" t="str">
        <f t="shared" si="790"/>
        <v/>
      </c>
      <c r="BC1546" s="25" t="str">
        <f t="shared" si="791"/>
        <v/>
      </c>
      <c r="BD1546" s="25" t="str">
        <f t="shared" si="792"/>
        <v/>
      </c>
      <c r="BE1546" s="25" t="str">
        <f t="shared" si="793"/>
        <v/>
      </c>
      <c r="BF1546" s="25" t="str">
        <f t="shared" si="794"/>
        <v/>
      </c>
      <c r="BG1546" s="25" t="str">
        <f t="shared" si="795"/>
        <v/>
      </c>
      <c r="BH1546" s="25" t="str">
        <f t="shared" si="796"/>
        <v/>
      </c>
      <c r="BI1546" s="25" t="str">
        <f t="shared" si="797"/>
        <v/>
      </c>
      <c r="BJ1546" s="25" t="str">
        <f t="shared" si="798"/>
        <v/>
      </c>
      <c r="BK1546" s="25" t="str">
        <f t="shared" si="799"/>
        <v/>
      </c>
      <c r="BL1546" s="25" t="str">
        <f t="shared" si="800"/>
        <v/>
      </c>
      <c r="BM1546" s="25" t="str">
        <f t="shared" si="801"/>
        <v/>
      </c>
      <c r="BN1546" s="25" t="str">
        <f t="shared" si="802"/>
        <v/>
      </c>
    </row>
    <row r="1547" spans="1:66" x14ac:dyDescent="0.25">
      <c r="A1547" s="20" t="str">
        <f>IF('S.D. Paste sheet'!A1547="","",'S.D. Paste sheet'!A1547)</f>
        <v/>
      </c>
      <c r="B1547" s="20" t="str">
        <f>IF('S.D. Paste sheet'!B1547="","",'S.D. Paste sheet'!B1547)</f>
        <v/>
      </c>
      <c r="C1547" s="20" t="str">
        <f>IF('S.D. Paste sheet'!C1547="","",'S.D. Paste sheet'!C1547)</f>
        <v/>
      </c>
      <c r="D1547" s="20" t="str">
        <f>IF('S.D. Paste sheet'!D1547="","",'S.D. Paste sheet'!D1547)</f>
        <v/>
      </c>
      <c r="E1547" s="20" t="str">
        <f>IF('S.D. Paste sheet'!E1547="","",UPPER('S.D. Paste sheet'!E1547))</f>
        <v/>
      </c>
      <c r="F1547" s="20" t="str">
        <f>IF('S.D. Paste sheet'!F1547="","",'S.D. Paste sheet'!F1547)</f>
        <v/>
      </c>
      <c r="G1547" s="20" t="str">
        <f>IF('S.D. Paste sheet'!G1547="","",UPPER('S.D. Paste sheet'!G1547))</f>
        <v/>
      </c>
      <c r="H1547" s="20" t="str">
        <f>IF('S.D. Paste sheet'!H1547="","",UPPER('S.D. Paste sheet'!H1547))</f>
        <v/>
      </c>
      <c r="I1547" s="20" t="str">
        <f>IF('S.D. Paste sheet'!I1547="","",'S.D. Paste sheet'!I1547)</f>
        <v/>
      </c>
      <c r="J1547" s="20" t="str">
        <f>IF('S.D. Paste sheet'!J1547="","",'S.D. Paste sheet'!J1547)</f>
        <v/>
      </c>
      <c r="K1547" s="20" t="str">
        <f>IF('S.D. Paste sheet'!K1547="","",'S.D. Paste sheet'!K1547)</f>
        <v/>
      </c>
      <c r="L1547" s="20" t="str">
        <f>IF('S.D. Paste sheet'!L1547="","",'S.D. Paste sheet'!L1547)</f>
        <v/>
      </c>
      <c r="M1547" s="20" t="str">
        <f>IF('S.D. Paste sheet'!M1547="","",'S.D. Paste sheet'!M1547)</f>
        <v/>
      </c>
      <c r="N1547" s="20" t="str">
        <f>IF('S.D. Paste sheet'!N1547="","",'S.D. Paste sheet'!N1547)</f>
        <v/>
      </c>
      <c r="O1547" s="20" t="str">
        <f>IF('S.D. Paste sheet'!O1547="","",'S.D. Paste sheet'!O1547)</f>
        <v/>
      </c>
      <c r="P1547" s="20" t="str">
        <f>IF('S.D. Paste sheet'!P1547="","",'S.D. Paste sheet'!P1547)</f>
        <v/>
      </c>
      <c r="Q1547" s="20" t="str">
        <f>IF('S.D. Paste sheet'!Q1547="","",'S.D. Paste sheet'!Q1547)</f>
        <v/>
      </c>
      <c r="R1547" s="20" t="str">
        <f>IF('S.D. Paste sheet'!R1547="","",'S.D. Paste sheet'!R1547)</f>
        <v/>
      </c>
      <c r="S1547" s="20" t="str">
        <f>IF('S.D. Paste sheet'!S1547="","",'S.D. Paste sheet'!S1547)</f>
        <v/>
      </c>
      <c r="T1547" s="20" t="str">
        <f>IF('S.D. Paste sheet'!T1547="","",'S.D. Paste sheet'!T1547)</f>
        <v/>
      </c>
      <c r="U1547" s="20" t="str">
        <f>IF('S.D. Paste sheet'!U1547="","",'S.D. Paste sheet'!U1547)</f>
        <v/>
      </c>
      <c r="V1547" s="20" t="str">
        <f>IF('S.D. Paste sheet'!V1547="","",'S.D. Paste sheet'!V1547)</f>
        <v/>
      </c>
      <c r="W1547" s="20" t="str">
        <f>IF('S.D. Paste sheet'!W1547="","",'S.D. Paste sheet'!W1547)</f>
        <v/>
      </c>
      <c r="X1547" s="20" t="str">
        <f>IF('S.D. Paste sheet'!X1547="","",'S.D. Paste sheet'!X1547)</f>
        <v/>
      </c>
      <c r="Y1547" s="20" t="str">
        <f>IF('S.D. Paste sheet'!Y1547="","",'S.D. Paste sheet'!Y1547)</f>
        <v/>
      </c>
      <c r="Z1547" s="20" t="str">
        <f>IF('S.D. Paste sheet'!Z1547="","",'S.D. Paste sheet'!Z1547)</f>
        <v/>
      </c>
      <c r="AA1547" s="20" t="str">
        <f>IF('S.D. Paste sheet'!AA1547="","",'S.D. Paste sheet'!AA1547)</f>
        <v/>
      </c>
      <c r="AB1547" s="20" t="str">
        <f>IF('S.D. Paste sheet'!AB1547="","",'S.D. Paste sheet'!AB1547)</f>
        <v/>
      </c>
      <c r="AC1547" s="20" t="str">
        <f>IF('S.D. Paste sheet'!AC1547="","",'S.D. Paste sheet'!AC1547)</f>
        <v/>
      </c>
      <c r="AD1547" s="20" t="str">
        <f>IF('S.D. Paste sheet'!AD1547="","",'S.D. Paste sheet'!AD1547)</f>
        <v/>
      </c>
      <c r="AE1547" s="28"/>
      <c r="AF1547" t="str">
        <f>IF(AK1547="","",IF(AK1547&gt;0,COUNT($AG$2:AG1547),""))</f>
        <v/>
      </c>
      <c r="AG1547" s="25" t="str">
        <f t="shared" si="771"/>
        <v/>
      </c>
      <c r="AH1547" s="25" t="str">
        <f t="shared" si="772"/>
        <v/>
      </c>
      <c r="AI1547" s="25" t="str">
        <f t="shared" si="773"/>
        <v/>
      </c>
      <c r="AJ1547" s="25" t="str">
        <f t="shared" si="774"/>
        <v/>
      </c>
      <c r="AK1547" s="25" t="str">
        <f t="shared" si="775"/>
        <v/>
      </c>
      <c r="AL1547" s="25" t="str">
        <f t="shared" si="776"/>
        <v/>
      </c>
      <c r="AM1547" s="25" t="str">
        <f t="shared" si="777"/>
        <v/>
      </c>
      <c r="AN1547" s="25" t="str">
        <f t="shared" si="778"/>
        <v/>
      </c>
      <c r="AO1547" s="25" t="str">
        <f t="shared" si="779"/>
        <v/>
      </c>
      <c r="AP1547" s="25" t="str">
        <f t="shared" si="780"/>
        <v/>
      </c>
      <c r="AQ1547" s="25" t="str">
        <f t="shared" si="781"/>
        <v/>
      </c>
      <c r="AR1547" s="25" t="str">
        <f t="shared" si="782"/>
        <v/>
      </c>
      <c r="AS1547" s="25" t="str">
        <f t="shared" si="783"/>
        <v/>
      </c>
      <c r="AT1547" s="25" t="str">
        <f t="shared" si="784"/>
        <v/>
      </c>
      <c r="AU1547" s="25" t="str">
        <f t="shared" si="785"/>
        <v/>
      </c>
      <c r="AV1547" s="25" t="str">
        <f t="shared" si="786"/>
        <v/>
      </c>
      <c r="AX1547" t="str">
        <f>IF(BC1547="","",IF(BC1547&gt;0,COUNT($AY$2:AY1547),""))</f>
        <v/>
      </c>
      <c r="AY1547" s="25" t="str">
        <f t="shared" si="787"/>
        <v/>
      </c>
      <c r="AZ1547" s="25" t="str">
        <f t="shared" si="788"/>
        <v/>
      </c>
      <c r="BA1547" s="25" t="str">
        <f t="shared" si="789"/>
        <v/>
      </c>
      <c r="BB1547" s="25" t="str">
        <f t="shared" si="790"/>
        <v/>
      </c>
      <c r="BC1547" s="25" t="str">
        <f t="shared" si="791"/>
        <v/>
      </c>
      <c r="BD1547" s="25" t="str">
        <f t="shared" si="792"/>
        <v/>
      </c>
      <c r="BE1547" s="25" t="str">
        <f t="shared" si="793"/>
        <v/>
      </c>
      <c r="BF1547" s="25" t="str">
        <f t="shared" si="794"/>
        <v/>
      </c>
      <c r="BG1547" s="25" t="str">
        <f t="shared" si="795"/>
        <v/>
      </c>
      <c r="BH1547" s="25" t="str">
        <f t="shared" si="796"/>
        <v/>
      </c>
      <c r="BI1547" s="25" t="str">
        <f t="shared" si="797"/>
        <v/>
      </c>
      <c r="BJ1547" s="25" t="str">
        <f t="shared" si="798"/>
        <v/>
      </c>
      <c r="BK1547" s="25" t="str">
        <f t="shared" si="799"/>
        <v/>
      </c>
      <c r="BL1547" s="25" t="str">
        <f t="shared" si="800"/>
        <v/>
      </c>
      <c r="BM1547" s="25" t="str">
        <f t="shared" si="801"/>
        <v/>
      </c>
      <c r="BN1547" s="25" t="str">
        <f t="shared" si="802"/>
        <v/>
      </c>
    </row>
    <row r="1548" spans="1:66" x14ac:dyDescent="0.25">
      <c r="A1548" s="20" t="str">
        <f>IF('S.D. Paste sheet'!A1548="","",'S.D. Paste sheet'!A1548)</f>
        <v/>
      </c>
      <c r="B1548" s="20" t="str">
        <f>IF('S.D. Paste sheet'!B1548="","",'S.D. Paste sheet'!B1548)</f>
        <v/>
      </c>
      <c r="C1548" s="20" t="str">
        <f>IF('S.D. Paste sheet'!C1548="","",'S.D. Paste sheet'!C1548)</f>
        <v/>
      </c>
      <c r="D1548" s="20" t="str">
        <f>IF('S.D. Paste sheet'!D1548="","",'S.D. Paste sheet'!D1548)</f>
        <v/>
      </c>
      <c r="E1548" s="20" t="str">
        <f>IF('S.D. Paste sheet'!E1548="","",UPPER('S.D. Paste sheet'!E1548))</f>
        <v/>
      </c>
      <c r="F1548" s="20" t="str">
        <f>IF('S.D. Paste sheet'!F1548="","",'S.D. Paste sheet'!F1548)</f>
        <v/>
      </c>
      <c r="G1548" s="20" t="str">
        <f>IF('S.D. Paste sheet'!G1548="","",UPPER('S.D. Paste sheet'!G1548))</f>
        <v/>
      </c>
      <c r="H1548" s="20" t="str">
        <f>IF('S.D. Paste sheet'!H1548="","",UPPER('S.D. Paste sheet'!H1548))</f>
        <v/>
      </c>
      <c r="I1548" s="20" t="str">
        <f>IF('S.D. Paste sheet'!I1548="","",'S.D. Paste sheet'!I1548)</f>
        <v/>
      </c>
      <c r="J1548" s="20" t="str">
        <f>IF('S.D. Paste sheet'!J1548="","",'S.D. Paste sheet'!J1548)</f>
        <v/>
      </c>
      <c r="K1548" s="20" t="str">
        <f>IF('S.D. Paste sheet'!K1548="","",'S.D. Paste sheet'!K1548)</f>
        <v/>
      </c>
      <c r="L1548" s="20" t="str">
        <f>IF('S.D. Paste sheet'!L1548="","",'S.D. Paste sheet'!L1548)</f>
        <v/>
      </c>
      <c r="M1548" s="20" t="str">
        <f>IF('S.D. Paste sheet'!M1548="","",'S.D. Paste sheet'!M1548)</f>
        <v/>
      </c>
      <c r="N1548" s="20" t="str">
        <f>IF('S.D. Paste sheet'!N1548="","",'S.D. Paste sheet'!N1548)</f>
        <v/>
      </c>
      <c r="O1548" s="20" t="str">
        <f>IF('S.D. Paste sheet'!O1548="","",'S.D. Paste sheet'!O1548)</f>
        <v/>
      </c>
      <c r="P1548" s="20" t="str">
        <f>IF('S.D. Paste sheet'!P1548="","",'S.D. Paste sheet'!P1548)</f>
        <v/>
      </c>
      <c r="Q1548" s="20" t="str">
        <f>IF('S.D. Paste sheet'!Q1548="","",'S.D. Paste sheet'!Q1548)</f>
        <v/>
      </c>
      <c r="R1548" s="20" t="str">
        <f>IF('S.D. Paste sheet'!R1548="","",'S.D. Paste sheet'!R1548)</f>
        <v/>
      </c>
      <c r="S1548" s="20" t="str">
        <f>IF('S.D. Paste sheet'!S1548="","",'S.D. Paste sheet'!S1548)</f>
        <v/>
      </c>
      <c r="T1548" s="20" t="str">
        <f>IF('S.D. Paste sheet'!T1548="","",'S.D. Paste sheet'!T1548)</f>
        <v/>
      </c>
      <c r="U1548" s="20" t="str">
        <f>IF('S.D. Paste sheet'!U1548="","",'S.D. Paste sheet'!U1548)</f>
        <v/>
      </c>
      <c r="V1548" s="20" t="str">
        <f>IF('S.D. Paste sheet'!V1548="","",'S.D. Paste sheet'!V1548)</f>
        <v/>
      </c>
      <c r="W1548" s="20" t="str">
        <f>IF('S.D. Paste sheet'!W1548="","",'S.D. Paste sheet'!W1548)</f>
        <v/>
      </c>
      <c r="X1548" s="20" t="str">
        <f>IF('S.D. Paste sheet'!X1548="","",'S.D. Paste sheet'!X1548)</f>
        <v/>
      </c>
      <c r="Y1548" s="20" t="str">
        <f>IF('S.D. Paste sheet'!Y1548="","",'S.D. Paste sheet'!Y1548)</f>
        <v/>
      </c>
      <c r="Z1548" s="20" t="str">
        <f>IF('S.D. Paste sheet'!Z1548="","",'S.D. Paste sheet'!Z1548)</f>
        <v/>
      </c>
      <c r="AA1548" s="20" t="str">
        <f>IF('S.D. Paste sheet'!AA1548="","",'S.D. Paste sheet'!AA1548)</f>
        <v/>
      </c>
      <c r="AB1548" s="20" t="str">
        <f>IF('S.D. Paste sheet'!AB1548="","",'S.D. Paste sheet'!AB1548)</f>
        <v/>
      </c>
      <c r="AC1548" s="20" t="str">
        <f>IF('S.D. Paste sheet'!AC1548="","",'S.D. Paste sheet'!AC1548)</f>
        <v/>
      </c>
      <c r="AD1548" s="20" t="str">
        <f>IF('S.D. Paste sheet'!AD1548="","",'S.D. Paste sheet'!AD1548)</f>
        <v/>
      </c>
      <c r="AE1548" s="28"/>
      <c r="AF1548" t="str">
        <f>IF(AK1548="","",IF(AK1548&gt;0,COUNT($AG$2:AG1548),""))</f>
        <v/>
      </c>
      <c r="AG1548" s="25" t="str">
        <f t="shared" si="771"/>
        <v/>
      </c>
      <c r="AH1548" s="25" t="str">
        <f t="shared" si="772"/>
        <v/>
      </c>
      <c r="AI1548" s="25" t="str">
        <f t="shared" si="773"/>
        <v/>
      </c>
      <c r="AJ1548" s="25" t="str">
        <f t="shared" si="774"/>
        <v/>
      </c>
      <c r="AK1548" s="25" t="str">
        <f t="shared" si="775"/>
        <v/>
      </c>
      <c r="AL1548" s="25" t="str">
        <f t="shared" si="776"/>
        <v/>
      </c>
      <c r="AM1548" s="25" t="str">
        <f t="shared" si="777"/>
        <v/>
      </c>
      <c r="AN1548" s="25" t="str">
        <f t="shared" si="778"/>
        <v/>
      </c>
      <c r="AO1548" s="25" t="str">
        <f t="shared" si="779"/>
        <v/>
      </c>
      <c r="AP1548" s="25" t="str">
        <f t="shared" si="780"/>
        <v/>
      </c>
      <c r="AQ1548" s="25" t="str">
        <f t="shared" si="781"/>
        <v/>
      </c>
      <c r="AR1548" s="25" t="str">
        <f t="shared" si="782"/>
        <v/>
      </c>
      <c r="AS1548" s="25" t="str">
        <f t="shared" si="783"/>
        <v/>
      </c>
      <c r="AT1548" s="25" t="str">
        <f t="shared" si="784"/>
        <v/>
      </c>
      <c r="AU1548" s="25" t="str">
        <f t="shared" si="785"/>
        <v/>
      </c>
      <c r="AV1548" s="25" t="str">
        <f t="shared" si="786"/>
        <v/>
      </c>
      <c r="AX1548" t="str">
        <f>IF(BC1548="","",IF(BC1548&gt;0,COUNT($AY$2:AY1548),""))</f>
        <v/>
      </c>
      <c r="AY1548" s="25" t="str">
        <f t="shared" si="787"/>
        <v/>
      </c>
      <c r="AZ1548" s="25" t="str">
        <f t="shared" si="788"/>
        <v/>
      </c>
      <c r="BA1548" s="25" t="str">
        <f t="shared" si="789"/>
        <v/>
      </c>
      <c r="BB1548" s="25" t="str">
        <f t="shared" si="790"/>
        <v/>
      </c>
      <c r="BC1548" s="25" t="str">
        <f t="shared" si="791"/>
        <v/>
      </c>
      <c r="BD1548" s="25" t="str">
        <f t="shared" si="792"/>
        <v/>
      </c>
      <c r="BE1548" s="25" t="str">
        <f t="shared" si="793"/>
        <v/>
      </c>
      <c r="BF1548" s="25" t="str">
        <f t="shared" si="794"/>
        <v/>
      </c>
      <c r="BG1548" s="25" t="str">
        <f t="shared" si="795"/>
        <v/>
      </c>
      <c r="BH1548" s="25" t="str">
        <f t="shared" si="796"/>
        <v/>
      </c>
      <c r="BI1548" s="25" t="str">
        <f t="shared" si="797"/>
        <v/>
      </c>
      <c r="BJ1548" s="25" t="str">
        <f t="shared" si="798"/>
        <v/>
      </c>
      <c r="BK1548" s="25" t="str">
        <f t="shared" si="799"/>
        <v/>
      </c>
      <c r="BL1548" s="25" t="str">
        <f t="shared" si="800"/>
        <v/>
      </c>
      <c r="BM1548" s="25" t="str">
        <f t="shared" si="801"/>
        <v/>
      </c>
      <c r="BN1548" s="25" t="str">
        <f t="shared" si="802"/>
        <v/>
      </c>
    </row>
    <row r="1549" spans="1:66" x14ac:dyDescent="0.25">
      <c r="A1549" s="20" t="str">
        <f>IF('S.D. Paste sheet'!A1549="","",'S.D. Paste sheet'!A1549)</f>
        <v/>
      </c>
      <c r="B1549" s="20" t="str">
        <f>IF('S.D. Paste sheet'!B1549="","",'S.D. Paste sheet'!B1549)</f>
        <v/>
      </c>
      <c r="C1549" s="20" t="str">
        <f>IF('S.D. Paste sheet'!C1549="","",'S.D. Paste sheet'!C1549)</f>
        <v/>
      </c>
      <c r="D1549" s="20" t="str">
        <f>IF('S.D. Paste sheet'!D1549="","",'S.D. Paste sheet'!D1549)</f>
        <v/>
      </c>
      <c r="E1549" s="20" t="str">
        <f>IF('S.D. Paste sheet'!E1549="","",UPPER('S.D. Paste sheet'!E1549))</f>
        <v/>
      </c>
      <c r="F1549" s="20" t="str">
        <f>IF('S.D. Paste sheet'!F1549="","",'S.D. Paste sheet'!F1549)</f>
        <v/>
      </c>
      <c r="G1549" s="20" t="str">
        <f>IF('S.D. Paste sheet'!G1549="","",UPPER('S.D. Paste sheet'!G1549))</f>
        <v/>
      </c>
      <c r="H1549" s="20" t="str">
        <f>IF('S.D. Paste sheet'!H1549="","",UPPER('S.D. Paste sheet'!H1549))</f>
        <v/>
      </c>
      <c r="I1549" s="20" t="str">
        <f>IF('S.D. Paste sheet'!I1549="","",'S.D. Paste sheet'!I1549)</f>
        <v/>
      </c>
      <c r="J1549" s="20" t="str">
        <f>IF('S.D. Paste sheet'!J1549="","",'S.D. Paste sheet'!J1549)</f>
        <v/>
      </c>
      <c r="K1549" s="20" t="str">
        <f>IF('S.D. Paste sheet'!K1549="","",'S.D. Paste sheet'!K1549)</f>
        <v/>
      </c>
      <c r="L1549" s="20" t="str">
        <f>IF('S.D. Paste sheet'!L1549="","",'S.D. Paste sheet'!L1549)</f>
        <v/>
      </c>
      <c r="M1549" s="20" t="str">
        <f>IF('S.D. Paste sheet'!M1549="","",'S.D. Paste sheet'!M1549)</f>
        <v/>
      </c>
      <c r="N1549" s="20" t="str">
        <f>IF('S.D. Paste sheet'!N1549="","",'S.D. Paste sheet'!N1549)</f>
        <v/>
      </c>
      <c r="O1549" s="20" t="str">
        <f>IF('S.D. Paste sheet'!O1549="","",'S.D. Paste sheet'!O1549)</f>
        <v/>
      </c>
      <c r="P1549" s="20" t="str">
        <f>IF('S.D. Paste sheet'!P1549="","",'S.D. Paste sheet'!P1549)</f>
        <v/>
      </c>
      <c r="Q1549" s="20" t="str">
        <f>IF('S.D. Paste sheet'!Q1549="","",'S.D. Paste sheet'!Q1549)</f>
        <v/>
      </c>
      <c r="R1549" s="20" t="str">
        <f>IF('S.D. Paste sheet'!R1549="","",'S.D. Paste sheet'!R1549)</f>
        <v/>
      </c>
      <c r="S1549" s="20" t="str">
        <f>IF('S.D. Paste sheet'!S1549="","",'S.D. Paste sheet'!S1549)</f>
        <v/>
      </c>
      <c r="T1549" s="20" t="str">
        <f>IF('S.D. Paste sheet'!T1549="","",'S.D. Paste sheet'!T1549)</f>
        <v/>
      </c>
      <c r="U1549" s="20" t="str">
        <f>IF('S.D. Paste sheet'!U1549="","",'S.D. Paste sheet'!U1549)</f>
        <v/>
      </c>
      <c r="V1549" s="20" t="str">
        <f>IF('S.D. Paste sheet'!V1549="","",'S.D. Paste sheet'!V1549)</f>
        <v/>
      </c>
      <c r="W1549" s="20" t="str">
        <f>IF('S.D. Paste sheet'!W1549="","",'S.D. Paste sheet'!W1549)</f>
        <v/>
      </c>
      <c r="X1549" s="20" t="str">
        <f>IF('S.D. Paste sheet'!X1549="","",'S.D. Paste sheet'!X1549)</f>
        <v/>
      </c>
      <c r="Y1549" s="20" t="str">
        <f>IF('S.D. Paste sheet'!Y1549="","",'S.D. Paste sheet'!Y1549)</f>
        <v/>
      </c>
      <c r="Z1549" s="20" t="str">
        <f>IF('S.D. Paste sheet'!Z1549="","",'S.D. Paste sheet'!Z1549)</f>
        <v/>
      </c>
      <c r="AA1549" s="20" t="str">
        <f>IF('S.D. Paste sheet'!AA1549="","",'S.D. Paste sheet'!AA1549)</f>
        <v/>
      </c>
      <c r="AB1549" s="20" t="str">
        <f>IF('S.D. Paste sheet'!AB1549="","",'S.D. Paste sheet'!AB1549)</f>
        <v/>
      </c>
      <c r="AC1549" s="20" t="str">
        <f>IF('S.D. Paste sheet'!AC1549="","",'S.D. Paste sheet'!AC1549)</f>
        <v/>
      </c>
      <c r="AD1549" s="20" t="str">
        <f>IF('S.D. Paste sheet'!AD1549="","",'S.D. Paste sheet'!AD1549)</f>
        <v/>
      </c>
      <c r="AE1549" s="28"/>
      <c r="AF1549" t="str">
        <f>IF(AK1549="","",IF(AK1549&gt;0,COUNT($AG$2:AG1549),""))</f>
        <v/>
      </c>
      <c r="AG1549" s="25" t="str">
        <f t="shared" si="771"/>
        <v/>
      </c>
      <c r="AH1549" s="25" t="str">
        <f t="shared" si="772"/>
        <v/>
      </c>
      <c r="AI1549" s="25" t="str">
        <f t="shared" si="773"/>
        <v/>
      </c>
      <c r="AJ1549" s="25" t="str">
        <f t="shared" si="774"/>
        <v/>
      </c>
      <c r="AK1549" s="25" t="str">
        <f t="shared" si="775"/>
        <v/>
      </c>
      <c r="AL1549" s="25" t="str">
        <f t="shared" si="776"/>
        <v/>
      </c>
      <c r="AM1549" s="25" t="str">
        <f t="shared" si="777"/>
        <v/>
      </c>
      <c r="AN1549" s="25" t="str">
        <f t="shared" si="778"/>
        <v/>
      </c>
      <c r="AO1549" s="25" t="str">
        <f t="shared" si="779"/>
        <v/>
      </c>
      <c r="AP1549" s="25" t="str">
        <f t="shared" si="780"/>
        <v/>
      </c>
      <c r="AQ1549" s="25" t="str">
        <f t="shared" si="781"/>
        <v/>
      </c>
      <c r="AR1549" s="25" t="str">
        <f t="shared" si="782"/>
        <v/>
      </c>
      <c r="AS1549" s="25" t="str">
        <f t="shared" si="783"/>
        <v/>
      </c>
      <c r="AT1549" s="25" t="str">
        <f t="shared" si="784"/>
        <v/>
      </c>
      <c r="AU1549" s="25" t="str">
        <f t="shared" si="785"/>
        <v/>
      </c>
      <c r="AV1549" s="25" t="str">
        <f t="shared" si="786"/>
        <v/>
      </c>
      <c r="AX1549" t="str">
        <f>IF(BC1549="","",IF(BC1549&gt;0,COUNT($AY$2:AY1549),""))</f>
        <v/>
      </c>
      <c r="AY1549" s="25" t="str">
        <f t="shared" si="787"/>
        <v/>
      </c>
      <c r="AZ1549" s="25" t="str">
        <f t="shared" si="788"/>
        <v/>
      </c>
      <c r="BA1549" s="25" t="str">
        <f t="shared" si="789"/>
        <v/>
      </c>
      <c r="BB1549" s="25" t="str">
        <f t="shared" si="790"/>
        <v/>
      </c>
      <c r="BC1549" s="25" t="str">
        <f t="shared" si="791"/>
        <v/>
      </c>
      <c r="BD1549" s="25" t="str">
        <f t="shared" si="792"/>
        <v/>
      </c>
      <c r="BE1549" s="25" t="str">
        <f t="shared" si="793"/>
        <v/>
      </c>
      <c r="BF1549" s="25" t="str">
        <f t="shared" si="794"/>
        <v/>
      </c>
      <c r="BG1549" s="25" t="str">
        <f t="shared" si="795"/>
        <v/>
      </c>
      <c r="BH1549" s="25" t="str">
        <f t="shared" si="796"/>
        <v/>
      </c>
      <c r="BI1549" s="25" t="str">
        <f t="shared" si="797"/>
        <v/>
      </c>
      <c r="BJ1549" s="25" t="str">
        <f t="shared" si="798"/>
        <v/>
      </c>
      <c r="BK1549" s="25" t="str">
        <f t="shared" si="799"/>
        <v/>
      </c>
      <c r="BL1549" s="25" t="str">
        <f t="shared" si="800"/>
        <v/>
      </c>
      <c r="BM1549" s="25" t="str">
        <f t="shared" si="801"/>
        <v/>
      </c>
      <c r="BN1549" s="25" t="str">
        <f t="shared" si="802"/>
        <v/>
      </c>
    </row>
    <row r="1550" spans="1:66" x14ac:dyDescent="0.25">
      <c r="A1550" s="20" t="str">
        <f>IF('S.D. Paste sheet'!A1550="","",'S.D. Paste sheet'!A1550)</f>
        <v/>
      </c>
      <c r="B1550" s="20" t="str">
        <f>IF('S.D. Paste sheet'!B1550="","",'S.D. Paste sheet'!B1550)</f>
        <v/>
      </c>
      <c r="C1550" s="20" t="str">
        <f>IF('S.D. Paste sheet'!C1550="","",'S.D. Paste sheet'!C1550)</f>
        <v/>
      </c>
      <c r="D1550" s="20" t="str">
        <f>IF('S.D. Paste sheet'!D1550="","",'S.D. Paste sheet'!D1550)</f>
        <v/>
      </c>
      <c r="E1550" s="20" t="str">
        <f>IF('S.D. Paste sheet'!E1550="","",UPPER('S.D. Paste sheet'!E1550))</f>
        <v/>
      </c>
      <c r="F1550" s="20" t="str">
        <f>IF('S.D. Paste sheet'!F1550="","",'S.D. Paste sheet'!F1550)</f>
        <v/>
      </c>
      <c r="G1550" s="20" t="str">
        <f>IF('S.D. Paste sheet'!G1550="","",UPPER('S.D. Paste sheet'!G1550))</f>
        <v/>
      </c>
      <c r="H1550" s="20" t="str">
        <f>IF('S.D. Paste sheet'!H1550="","",UPPER('S.D. Paste sheet'!H1550))</f>
        <v/>
      </c>
      <c r="I1550" s="20" t="str">
        <f>IF('S.D. Paste sheet'!I1550="","",'S.D. Paste sheet'!I1550)</f>
        <v/>
      </c>
      <c r="J1550" s="20" t="str">
        <f>IF('S.D. Paste sheet'!J1550="","",'S.D. Paste sheet'!J1550)</f>
        <v/>
      </c>
      <c r="K1550" s="20" t="str">
        <f>IF('S.D. Paste sheet'!K1550="","",'S.D. Paste sheet'!K1550)</f>
        <v/>
      </c>
      <c r="L1550" s="20" t="str">
        <f>IF('S.D. Paste sheet'!L1550="","",'S.D. Paste sheet'!L1550)</f>
        <v/>
      </c>
      <c r="M1550" s="20" t="str">
        <f>IF('S.D. Paste sheet'!M1550="","",'S.D. Paste sheet'!M1550)</f>
        <v/>
      </c>
      <c r="N1550" s="20" t="str">
        <f>IF('S.D. Paste sheet'!N1550="","",'S.D. Paste sheet'!N1550)</f>
        <v/>
      </c>
      <c r="O1550" s="20" t="str">
        <f>IF('S.D. Paste sheet'!O1550="","",'S.D. Paste sheet'!O1550)</f>
        <v/>
      </c>
      <c r="P1550" s="20" t="str">
        <f>IF('S.D. Paste sheet'!P1550="","",'S.D. Paste sheet'!P1550)</f>
        <v/>
      </c>
      <c r="Q1550" s="20" t="str">
        <f>IF('S.D. Paste sheet'!Q1550="","",'S.D. Paste sheet'!Q1550)</f>
        <v/>
      </c>
      <c r="R1550" s="20" t="str">
        <f>IF('S.D. Paste sheet'!R1550="","",'S.D. Paste sheet'!R1550)</f>
        <v/>
      </c>
      <c r="S1550" s="20" t="str">
        <f>IF('S.D. Paste sheet'!S1550="","",'S.D. Paste sheet'!S1550)</f>
        <v/>
      </c>
      <c r="T1550" s="20" t="str">
        <f>IF('S.D. Paste sheet'!T1550="","",'S.D. Paste sheet'!T1550)</f>
        <v/>
      </c>
      <c r="U1550" s="20" t="str">
        <f>IF('S.D. Paste sheet'!U1550="","",'S.D. Paste sheet'!U1550)</f>
        <v/>
      </c>
      <c r="V1550" s="20" t="str">
        <f>IF('S.D. Paste sheet'!V1550="","",'S.D. Paste sheet'!V1550)</f>
        <v/>
      </c>
      <c r="W1550" s="20" t="str">
        <f>IF('S.D. Paste sheet'!W1550="","",'S.D. Paste sheet'!W1550)</f>
        <v/>
      </c>
      <c r="X1550" s="20" t="str">
        <f>IF('S.D. Paste sheet'!X1550="","",'S.D. Paste sheet'!X1550)</f>
        <v/>
      </c>
      <c r="Y1550" s="20" t="str">
        <f>IF('S.D. Paste sheet'!Y1550="","",'S.D. Paste sheet'!Y1550)</f>
        <v/>
      </c>
      <c r="Z1550" s="20" t="str">
        <f>IF('S.D. Paste sheet'!Z1550="","",'S.D. Paste sheet'!Z1550)</f>
        <v/>
      </c>
      <c r="AA1550" s="20" t="str">
        <f>IF('S.D. Paste sheet'!AA1550="","",'S.D. Paste sheet'!AA1550)</f>
        <v/>
      </c>
      <c r="AB1550" s="20" t="str">
        <f>IF('S.D. Paste sheet'!AB1550="","",'S.D. Paste sheet'!AB1550)</f>
        <v/>
      </c>
      <c r="AC1550" s="20" t="str">
        <f>IF('S.D. Paste sheet'!AC1550="","",'S.D. Paste sheet'!AC1550)</f>
        <v/>
      </c>
      <c r="AD1550" s="20" t="str">
        <f>IF('S.D. Paste sheet'!AD1550="","",'S.D. Paste sheet'!AD1550)</f>
        <v/>
      </c>
      <c r="AE1550" s="28"/>
      <c r="AF1550" t="str">
        <f>IF(AK1550="","",IF(AK1550&gt;0,COUNT($AG$2:AG1550),""))</f>
        <v/>
      </c>
      <c r="AG1550" s="25" t="str">
        <f t="shared" si="771"/>
        <v/>
      </c>
      <c r="AH1550" s="25" t="str">
        <f t="shared" si="772"/>
        <v/>
      </c>
      <c r="AI1550" s="25" t="str">
        <f t="shared" si="773"/>
        <v/>
      </c>
      <c r="AJ1550" s="25" t="str">
        <f t="shared" si="774"/>
        <v/>
      </c>
      <c r="AK1550" s="25" t="str">
        <f t="shared" si="775"/>
        <v/>
      </c>
      <c r="AL1550" s="25" t="str">
        <f t="shared" si="776"/>
        <v/>
      </c>
      <c r="AM1550" s="25" t="str">
        <f t="shared" si="777"/>
        <v/>
      </c>
      <c r="AN1550" s="25" t="str">
        <f t="shared" si="778"/>
        <v/>
      </c>
      <c r="AO1550" s="25" t="str">
        <f t="shared" si="779"/>
        <v/>
      </c>
      <c r="AP1550" s="25" t="str">
        <f t="shared" si="780"/>
        <v/>
      </c>
      <c r="AQ1550" s="25" t="str">
        <f t="shared" si="781"/>
        <v/>
      </c>
      <c r="AR1550" s="25" t="str">
        <f t="shared" si="782"/>
        <v/>
      </c>
      <c r="AS1550" s="25" t="str">
        <f t="shared" si="783"/>
        <v/>
      </c>
      <c r="AT1550" s="25" t="str">
        <f t="shared" si="784"/>
        <v/>
      </c>
      <c r="AU1550" s="25" t="str">
        <f t="shared" si="785"/>
        <v/>
      </c>
      <c r="AV1550" s="25" t="str">
        <f t="shared" si="786"/>
        <v/>
      </c>
      <c r="AX1550" t="str">
        <f>IF(BC1550="","",IF(BC1550&gt;0,COUNT($AY$2:AY1550),""))</f>
        <v/>
      </c>
      <c r="AY1550" s="25" t="str">
        <f t="shared" si="787"/>
        <v/>
      </c>
      <c r="AZ1550" s="25" t="str">
        <f t="shared" si="788"/>
        <v/>
      </c>
      <c r="BA1550" s="25" t="str">
        <f t="shared" si="789"/>
        <v/>
      </c>
      <c r="BB1550" s="25" t="str">
        <f t="shared" si="790"/>
        <v/>
      </c>
      <c r="BC1550" s="25" t="str">
        <f t="shared" si="791"/>
        <v/>
      </c>
      <c r="BD1550" s="25" t="str">
        <f t="shared" si="792"/>
        <v/>
      </c>
      <c r="BE1550" s="25" t="str">
        <f t="shared" si="793"/>
        <v/>
      </c>
      <c r="BF1550" s="25" t="str">
        <f t="shared" si="794"/>
        <v/>
      </c>
      <c r="BG1550" s="25" t="str">
        <f t="shared" si="795"/>
        <v/>
      </c>
      <c r="BH1550" s="25" t="str">
        <f t="shared" si="796"/>
        <v/>
      </c>
      <c r="BI1550" s="25" t="str">
        <f t="shared" si="797"/>
        <v/>
      </c>
      <c r="BJ1550" s="25" t="str">
        <f t="shared" si="798"/>
        <v/>
      </c>
      <c r="BK1550" s="25" t="str">
        <f t="shared" si="799"/>
        <v/>
      </c>
      <c r="BL1550" s="25" t="str">
        <f t="shared" si="800"/>
        <v/>
      </c>
      <c r="BM1550" s="25" t="str">
        <f t="shared" si="801"/>
        <v/>
      </c>
      <c r="BN1550" s="25" t="str">
        <f t="shared" si="802"/>
        <v/>
      </c>
    </row>
    <row r="1551" spans="1:66" x14ac:dyDescent="0.25">
      <c r="A1551" s="20" t="str">
        <f>IF('S.D. Paste sheet'!A1551="","",'S.D. Paste sheet'!A1551)</f>
        <v/>
      </c>
      <c r="B1551" s="20" t="str">
        <f>IF('S.D. Paste sheet'!B1551="","",'S.D. Paste sheet'!B1551)</f>
        <v/>
      </c>
      <c r="C1551" s="20" t="str">
        <f>IF('S.D. Paste sheet'!C1551="","",'S.D. Paste sheet'!C1551)</f>
        <v/>
      </c>
      <c r="D1551" s="20" t="str">
        <f>IF('S.D. Paste sheet'!D1551="","",'S.D. Paste sheet'!D1551)</f>
        <v/>
      </c>
      <c r="E1551" s="20" t="str">
        <f>IF('S.D. Paste sheet'!E1551="","",UPPER('S.D. Paste sheet'!E1551))</f>
        <v/>
      </c>
      <c r="F1551" s="20" t="str">
        <f>IF('S.D. Paste sheet'!F1551="","",'S.D. Paste sheet'!F1551)</f>
        <v/>
      </c>
      <c r="G1551" s="20" t="str">
        <f>IF('S.D. Paste sheet'!G1551="","",UPPER('S.D. Paste sheet'!G1551))</f>
        <v/>
      </c>
      <c r="H1551" s="20" t="str">
        <f>IF('S.D. Paste sheet'!H1551="","",UPPER('S.D. Paste sheet'!H1551))</f>
        <v/>
      </c>
      <c r="I1551" s="20" t="str">
        <f>IF('S.D. Paste sheet'!I1551="","",'S.D. Paste sheet'!I1551)</f>
        <v/>
      </c>
      <c r="J1551" s="20" t="str">
        <f>IF('S.D. Paste sheet'!J1551="","",'S.D. Paste sheet'!J1551)</f>
        <v/>
      </c>
      <c r="K1551" s="20" t="str">
        <f>IF('S.D. Paste sheet'!K1551="","",'S.D. Paste sheet'!K1551)</f>
        <v/>
      </c>
      <c r="L1551" s="20" t="str">
        <f>IF('S.D. Paste sheet'!L1551="","",'S.D. Paste sheet'!L1551)</f>
        <v/>
      </c>
      <c r="M1551" s="20" t="str">
        <f>IF('S.D. Paste sheet'!M1551="","",'S.D. Paste sheet'!M1551)</f>
        <v/>
      </c>
      <c r="N1551" s="20" t="str">
        <f>IF('S.D. Paste sheet'!N1551="","",'S.D. Paste sheet'!N1551)</f>
        <v/>
      </c>
      <c r="O1551" s="20" t="str">
        <f>IF('S.D. Paste sheet'!O1551="","",'S.D. Paste sheet'!O1551)</f>
        <v/>
      </c>
      <c r="P1551" s="20" t="str">
        <f>IF('S.D. Paste sheet'!P1551="","",'S.D. Paste sheet'!P1551)</f>
        <v/>
      </c>
      <c r="Q1551" s="20" t="str">
        <f>IF('S.D. Paste sheet'!Q1551="","",'S.D. Paste sheet'!Q1551)</f>
        <v/>
      </c>
      <c r="R1551" s="20" t="str">
        <f>IF('S.D. Paste sheet'!R1551="","",'S.D. Paste sheet'!R1551)</f>
        <v/>
      </c>
      <c r="S1551" s="20" t="str">
        <f>IF('S.D. Paste sheet'!S1551="","",'S.D. Paste sheet'!S1551)</f>
        <v/>
      </c>
      <c r="T1551" s="20" t="str">
        <f>IF('S.D. Paste sheet'!T1551="","",'S.D. Paste sheet'!T1551)</f>
        <v/>
      </c>
      <c r="U1551" s="20" t="str">
        <f>IF('S.D. Paste sheet'!U1551="","",'S.D. Paste sheet'!U1551)</f>
        <v/>
      </c>
      <c r="V1551" s="20" t="str">
        <f>IF('S.D. Paste sheet'!V1551="","",'S.D. Paste sheet'!V1551)</f>
        <v/>
      </c>
      <c r="W1551" s="20" t="str">
        <f>IF('S.D. Paste sheet'!W1551="","",'S.D. Paste sheet'!W1551)</f>
        <v/>
      </c>
      <c r="X1551" s="20" t="str">
        <f>IF('S.D. Paste sheet'!X1551="","",'S.D. Paste sheet'!X1551)</f>
        <v/>
      </c>
      <c r="Y1551" s="20" t="str">
        <f>IF('S.D. Paste sheet'!Y1551="","",'S.D. Paste sheet'!Y1551)</f>
        <v/>
      </c>
      <c r="Z1551" s="20" t="str">
        <f>IF('S.D. Paste sheet'!Z1551="","",'S.D. Paste sheet'!Z1551)</f>
        <v/>
      </c>
      <c r="AA1551" s="20" t="str">
        <f>IF('S.D. Paste sheet'!AA1551="","",'S.D. Paste sheet'!AA1551)</f>
        <v/>
      </c>
      <c r="AB1551" s="20" t="str">
        <f>IF('S.D. Paste sheet'!AB1551="","",'S.D. Paste sheet'!AB1551)</f>
        <v/>
      </c>
      <c r="AC1551" s="20" t="str">
        <f>IF('S.D. Paste sheet'!AC1551="","",'S.D. Paste sheet'!AC1551)</f>
        <v/>
      </c>
      <c r="AD1551" s="20" t="str">
        <f>IF('S.D. Paste sheet'!AD1551="","",'S.D. Paste sheet'!AD1551)</f>
        <v/>
      </c>
      <c r="AE1551" s="28"/>
      <c r="AF1551" t="str">
        <f>IF(AK1551="","",IF(AK1551&gt;0,COUNT($AG$2:AG1551),""))</f>
        <v/>
      </c>
      <c r="AG1551" s="25" t="str">
        <f t="shared" si="771"/>
        <v/>
      </c>
      <c r="AH1551" s="25" t="str">
        <f t="shared" si="772"/>
        <v/>
      </c>
      <c r="AI1551" s="25" t="str">
        <f t="shared" si="773"/>
        <v/>
      </c>
      <c r="AJ1551" s="25" t="str">
        <f t="shared" si="774"/>
        <v/>
      </c>
      <c r="AK1551" s="25" t="str">
        <f t="shared" si="775"/>
        <v/>
      </c>
      <c r="AL1551" s="25" t="str">
        <f t="shared" si="776"/>
        <v/>
      </c>
      <c r="AM1551" s="25" t="str">
        <f t="shared" si="777"/>
        <v/>
      </c>
      <c r="AN1551" s="25" t="str">
        <f t="shared" si="778"/>
        <v/>
      </c>
      <c r="AO1551" s="25" t="str">
        <f t="shared" si="779"/>
        <v/>
      </c>
      <c r="AP1551" s="25" t="str">
        <f t="shared" si="780"/>
        <v/>
      </c>
      <c r="AQ1551" s="25" t="str">
        <f t="shared" si="781"/>
        <v/>
      </c>
      <c r="AR1551" s="25" t="str">
        <f t="shared" si="782"/>
        <v/>
      </c>
      <c r="AS1551" s="25" t="str">
        <f t="shared" si="783"/>
        <v/>
      </c>
      <c r="AT1551" s="25" t="str">
        <f t="shared" si="784"/>
        <v/>
      </c>
      <c r="AU1551" s="25" t="str">
        <f t="shared" si="785"/>
        <v/>
      </c>
      <c r="AV1551" s="25" t="str">
        <f t="shared" si="786"/>
        <v/>
      </c>
      <c r="AX1551" t="str">
        <f>IF(BC1551="","",IF(BC1551&gt;0,COUNT($AY$2:AY1551),""))</f>
        <v/>
      </c>
      <c r="AY1551" s="25" t="str">
        <f t="shared" si="787"/>
        <v/>
      </c>
      <c r="AZ1551" s="25" t="str">
        <f t="shared" si="788"/>
        <v/>
      </c>
      <c r="BA1551" s="25" t="str">
        <f t="shared" si="789"/>
        <v/>
      </c>
      <c r="BB1551" s="25" t="str">
        <f t="shared" si="790"/>
        <v/>
      </c>
      <c r="BC1551" s="25" t="str">
        <f t="shared" si="791"/>
        <v/>
      </c>
      <c r="BD1551" s="25" t="str">
        <f t="shared" si="792"/>
        <v/>
      </c>
      <c r="BE1551" s="25" t="str">
        <f t="shared" si="793"/>
        <v/>
      </c>
      <c r="BF1551" s="25" t="str">
        <f t="shared" si="794"/>
        <v/>
      </c>
      <c r="BG1551" s="25" t="str">
        <f t="shared" si="795"/>
        <v/>
      </c>
      <c r="BH1551" s="25" t="str">
        <f t="shared" si="796"/>
        <v/>
      </c>
      <c r="BI1551" s="25" t="str">
        <f t="shared" si="797"/>
        <v/>
      </c>
      <c r="BJ1551" s="25" t="str">
        <f t="shared" si="798"/>
        <v/>
      </c>
      <c r="BK1551" s="25" t="str">
        <f t="shared" si="799"/>
        <v/>
      </c>
      <c r="BL1551" s="25" t="str">
        <f t="shared" si="800"/>
        <v/>
      </c>
      <c r="BM1551" s="25" t="str">
        <f t="shared" si="801"/>
        <v/>
      </c>
      <c r="BN1551" s="25" t="str">
        <f t="shared" si="802"/>
        <v/>
      </c>
    </row>
    <row r="1552" spans="1:66" x14ac:dyDescent="0.25">
      <c r="A1552" s="20" t="str">
        <f>IF('S.D. Paste sheet'!A1552="","",'S.D. Paste sheet'!A1552)</f>
        <v/>
      </c>
      <c r="B1552" s="20" t="str">
        <f>IF('S.D. Paste sheet'!B1552="","",'S.D. Paste sheet'!B1552)</f>
        <v/>
      </c>
      <c r="C1552" s="20" t="str">
        <f>IF('S.D. Paste sheet'!C1552="","",'S.D. Paste sheet'!C1552)</f>
        <v/>
      </c>
      <c r="D1552" s="20" t="str">
        <f>IF('S.D. Paste sheet'!D1552="","",'S.D. Paste sheet'!D1552)</f>
        <v/>
      </c>
      <c r="E1552" s="20" t="str">
        <f>IF('S.D. Paste sheet'!E1552="","",UPPER('S.D. Paste sheet'!E1552))</f>
        <v/>
      </c>
      <c r="F1552" s="20" t="str">
        <f>IF('S.D. Paste sheet'!F1552="","",'S.D. Paste sheet'!F1552)</f>
        <v/>
      </c>
      <c r="G1552" s="20" t="str">
        <f>IF('S.D. Paste sheet'!G1552="","",UPPER('S.D. Paste sheet'!G1552))</f>
        <v/>
      </c>
      <c r="H1552" s="20" t="str">
        <f>IF('S.D. Paste sheet'!H1552="","",UPPER('S.D. Paste sheet'!H1552))</f>
        <v/>
      </c>
      <c r="I1552" s="20" t="str">
        <f>IF('S.D. Paste sheet'!I1552="","",'S.D. Paste sheet'!I1552)</f>
        <v/>
      </c>
      <c r="J1552" s="20" t="str">
        <f>IF('S.D. Paste sheet'!J1552="","",'S.D. Paste sheet'!J1552)</f>
        <v/>
      </c>
      <c r="K1552" s="20" t="str">
        <f>IF('S.D. Paste sheet'!K1552="","",'S.D. Paste sheet'!K1552)</f>
        <v/>
      </c>
      <c r="L1552" s="20" t="str">
        <f>IF('S.D. Paste sheet'!L1552="","",'S.D. Paste sheet'!L1552)</f>
        <v/>
      </c>
      <c r="M1552" s="20" t="str">
        <f>IF('S.D. Paste sheet'!M1552="","",'S.D. Paste sheet'!M1552)</f>
        <v/>
      </c>
      <c r="N1552" s="20" t="str">
        <f>IF('S.D. Paste sheet'!N1552="","",'S.D. Paste sheet'!N1552)</f>
        <v/>
      </c>
      <c r="O1552" s="20" t="str">
        <f>IF('S.D. Paste sheet'!O1552="","",'S.D. Paste sheet'!O1552)</f>
        <v/>
      </c>
      <c r="P1552" s="20" t="str">
        <f>IF('S.D. Paste sheet'!P1552="","",'S.D. Paste sheet'!P1552)</f>
        <v/>
      </c>
      <c r="Q1552" s="20" t="str">
        <f>IF('S.D. Paste sheet'!Q1552="","",'S.D. Paste sheet'!Q1552)</f>
        <v/>
      </c>
      <c r="R1552" s="20" t="str">
        <f>IF('S.D. Paste sheet'!R1552="","",'S.D. Paste sheet'!R1552)</f>
        <v/>
      </c>
      <c r="S1552" s="20" t="str">
        <f>IF('S.D. Paste sheet'!S1552="","",'S.D. Paste sheet'!S1552)</f>
        <v/>
      </c>
      <c r="T1552" s="20" t="str">
        <f>IF('S.D. Paste sheet'!T1552="","",'S.D. Paste sheet'!T1552)</f>
        <v/>
      </c>
      <c r="U1552" s="20" t="str">
        <f>IF('S.D. Paste sheet'!U1552="","",'S.D. Paste sheet'!U1552)</f>
        <v/>
      </c>
      <c r="V1552" s="20" t="str">
        <f>IF('S.D. Paste sheet'!V1552="","",'S.D. Paste sheet'!V1552)</f>
        <v/>
      </c>
      <c r="W1552" s="20" t="str">
        <f>IF('S.D. Paste sheet'!W1552="","",'S.D. Paste sheet'!W1552)</f>
        <v/>
      </c>
      <c r="X1552" s="20" t="str">
        <f>IF('S.D. Paste sheet'!X1552="","",'S.D. Paste sheet'!X1552)</f>
        <v/>
      </c>
      <c r="Y1552" s="20" t="str">
        <f>IF('S.D. Paste sheet'!Y1552="","",'S.D. Paste sheet'!Y1552)</f>
        <v/>
      </c>
      <c r="Z1552" s="20" t="str">
        <f>IF('S.D. Paste sheet'!Z1552="","",'S.D. Paste sheet'!Z1552)</f>
        <v/>
      </c>
      <c r="AA1552" s="20" t="str">
        <f>IF('S.D. Paste sheet'!AA1552="","",'S.D. Paste sheet'!AA1552)</f>
        <v/>
      </c>
      <c r="AB1552" s="20" t="str">
        <f>IF('S.D. Paste sheet'!AB1552="","",'S.D. Paste sheet'!AB1552)</f>
        <v/>
      </c>
      <c r="AC1552" s="20" t="str">
        <f>IF('S.D. Paste sheet'!AC1552="","",'S.D. Paste sheet'!AC1552)</f>
        <v/>
      </c>
      <c r="AD1552" s="20" t="str">
        <f>IF('S.D. Paste sheet'!AD1552="","",'S.D. Paste sheet'!AD1552)</f>
        <v/>
      </c>
      <c r="AE1552" s="28"/>
      <c r="AF1552" t="str">
        <f>IF(AK1552="","",IF(AK1552&gt;0,COUNT($AG$2:AG1552),""))</f>
        <v/>
      </c>
      <c r="AG1552" s="25" t="str">
        <f t="shared" si="771"/>
        <v/>
      </c>
      <c r="AH1552" s="25" t="str">
        <f t="shared" si="772"/>
        <v/>
      </c>
      <c r="AI1552" s="25" t="str">
        <f t="shared" si="773"/>
        <v/>
      </c>
      <c r="AJ1552" s="25" t="str">
        <f t="shared" si="774"/>
        <v/>
      </c>
      <c r="AK1552" s="25" t="str">
        <f t="shared" si="775"/>
        <v/>
      </c>
      <c r="AL1552" s="25" t="str">
        <f t="shared" si="776"/>
        <v/>
      </c>
      <c r="AM1552" s="25" t="str">
        <f t="shared" si="777"/>
        <v/>
      </c>
      <c r="AN1552" s="25" t="str">
        <f t="shared" si="778"/>
        <v/>
      </c>
      <c r="AO1552" s="25" t="str">
        <f t="shared" si="779"/>
        <v/>
      </c>
      <c r="AP1552" s="25" t="str">
        <f t="shared" si="780"/>
        <v/>
      </c>
      <c r="AQ1552" s="25" t="str">
        <f t="shared" si="781"/>
        <v/>
      </c>
      <c r="AR1552" s="25" t="str">
        <f t="shared" si="782"/>
        <v/>
      </c>
      <c r="AS1552" s="25" t="str">
        <f t="shared" si="783"/>
        <v/>
      </c>
      <c r="AT1552" s="25" t="str">
        <f t="shared" si="784"/>
        <v/>
      </c>
      <c r="AU1552" s="25" t="str">
        <f t="shared" si="785"/>
        <v/>
      </c>
      <c r="AV1552" s="25" t="str">
        <f t="shared" si="786"/>
        <v/>
      </c>
      <c r="AX1552" t="str">
        <f>IF(BC1552="","",IF(BC1552&gt;0,COUNT($AY$2:AY1552),""))</f>
        <v/>
      </c>
      <c r="AY1552" s="25" t="str">
        <f t="shared" si="787"/>
        <v/>
      </c>
      <c r="AZ1552" s="25" t="str">
        <f t="shared" si="788"/>
        <v/>
      </c>
      <c r="BA1552" s="25" t="str">
        <f t="shared" si="789"/>
        <v/>
      </c>
      <c r="BB1552" s="25" t="str">
        <f t="shared" si="790"/>
        <v/>
      </c>
      <c r="BC1552" s="25" t="str">
        <f t="shared" si="791"/>
        <v/>
      </c>
      <c r="BD1552" s="25" t="str">
        <f t="shared" si="792"/>
        <v/>
      </c>
      <c r="BE1552" s="25" t="str">
        <f t="shared" si="793"/>
        <v/>
      </c>
      <c r="BF1552" s="25" t="str">
        <f t="shared" si="794"/>
        <v/>
      </c>
      <c r="BG1552" s="25" t="str">
        <f t="shared" si="795"/>
        <v/>
      </c>
      <c r="BH1552" s="25" t="str">
        <f t="shared" si="796"/>
        <v/>
      </c>
      <c r="BI1552" s="25" t="str">
        <f t="shared" si="797"/>
        <v/>
      </c>
      <c r="BJ1552" s="25" t="str">
        <f t="shared" si="798"/>
        <v/>
      </c>
      <c r="BK1552" s="25" t="str">
        <f t="shared" si="799"/>
        <v/>
      </c>
      <c r="BL1552" s="25" t="str">
        <f t="shared" si="800"/>
        <v/>
      </c>
      <c r="BM1552" s="25" t="str">
        <f t="shared" si="801"/>
        <v/>
      </c>
      <c r="BN1552" s="25" t="str">
        <f t="shared" si="802"/>
        <v/>
      </c>
    </row>
    <row r="1553" spans="1:66" x14ac:dyDescent="0.25">
      <c r="A1553" s="20" t="str">
        <f>IF('S.D. Paste sheet'!A1553="","",'S.D. Paste sheet'!A1553)</f>
        <v/>
      </c>
      <c r="B1553" s="20" t="str">
        <f>IF('S.D. Paste sheet'!B1553="","",'S.D. Paste sheet'!B1553)</f>
        <v/>
      </c>
      <c r="C1553" s="20" t="str">
        <f>IF('S.D. Paste sheet'!C1553="","",'S.D. Paste sheet'!C1553)</f>
        <v/>
      </c>
      <c r="D1553" s="20" t="str">
        <f>IF('S.D. Paste sheet'!D1553="","",'S.D. Paste sheet'!D1553)</f>
        <v/>
      </c>
      <c r="E1553" s="20" t="str">
        <f>IF('S.D. Paste sheet'!E1553="","",UPPER('S.D. Paste sheet'!E1553))</f>
        <v/>
      </c>
      <c r="F1553" s="20" t="str">
        <f>IF('S.D. Paste sheet'!F1553="","",'S.D. Paste sheet'!F1553)</f>
        <v/>
      </c>
      <c r="G1553" s="20" t="str">
        <f>IF('S.D. Paste sheet'!G1553="","",UPPER('S.D. Paste sheet'!G1553))</f>
        <v/>
      </c>
      <c r="H1553" s="20" t="str">
        <f>IF('S.D. Paste sheet'!H1553="","",UPPER('S.D. Paste sheet'!H1553))</f>
        <v/>
      </c>
      <c r="I1553" s="20" t="str">
        <f>IF('S.D. Paste sheet'!I1553="","",'S.D. Paste sheet'!I1553)</f>
        <v/>
      </c>
      <c r="J1553" s="20" t="str">
        <f>IF('S.D. Paste sheet'!J1553="","",'S.D. Paste sheet'!J1553)</f>
        <v/>
      </c>
      <c r="K1553" s="20" t="str">
        <f>IF('S.D. Paste sheet'!K1553="","",'S.D. Paste sheet'!K1553)</f>
        <v/>
      </c>
      <c r="L1553" s="20" t="str">
        <f>IF('S.D. Paste sheet'!L1553="","",'S.D. Paste sheet'!L1553)</f>
        <v/>
      </c>
      <c r="M1553" s="20" t="str">
        <f>IF('S.D. Paste sheet'!M1553="","",'S.D. Paste sheet'!M1553)</f>
        <v/>
      </c>
      <c r="N1553" s="20" t="str">
        <f>IF('S.D. Paste sheet'!N1553="","",'S.D. Paste sheet'!N1553)</f>
        <v/>
      </c>
      <c r="O1553" s="20" t="str">
        <f>IF('S.D. Paste sheet'!O1553="","",'S.D. Paste sheet'!O1553)</f>
        <v/>
      </c>
      <c r="P1553" s="20" t="str">
        <f>IF('S.D. Paste sheet'!P1553="","",'S.D. Paste sheet'!P1553)</f>
        <v/>
      </c>
      <c r="Q1553" s="20" t="str">
        <f>IF('S.D. Paste sheet'!Q1553="","",'S.D. Paste sheet'!Q1553)</f>
        <v/>
      </c>
      <c r="R1553" s="20" t="str">
        <f>IF('S.D. Paste sheet'!R1553="","",'S.D. Paste sheet'!R1553)</f>
        <v/>
      </c>
      <c r="S1553" s="20" t="str">
        <f>IF('S.D. Paste sheet'!S1553="","",'S.D. Paste sheet'!S1553)</f>
        <v/>
      </c>
      <c r="T1553" s="20" t="str">
        <f>IF('S.D. Paste sheet'!T1553="","",'S.D. Paste sheet'!T1553)</f>
        <v/>
      </c>
      <c r="U1553" s="20" t="str">
        <f>IF('S.D. Paste sheet'!U1553="","",'S.D. Paste sheet'!U1553)</f>
        <v/>
      </c>
      <c r="V1553" s="20" t="str">
        <f>IF('S.D. Paste sheet'!V1553="","",'S.D. Paste sheet'!V1553)</f>
        <v/>
      </c>
      <c r="W1553" s="20" t="str">
        <f>IF('S.D. Paste sheet'!W1553="","",'S.D. Paste sheet'!W1553)</f>
        <v/>
      </c>
      <c r="X1553" s="20" t="str">
        <f>IF('S.D. Paste sheet'!X1553="","",'S.D. Paste sheet'!X1553)</f>
        <v/>
      </c>
      <c r="Y1553" s="20" t="str">
        <f>IF('S.D. Paste sheet'!Y1553="","",'S.D. Paste sheet'!Y1553)</f>
        <v/>
      </c>
      <c r="Z1553" s="20" t="str">
        <f>IF('S.D. Paste sheet'!Z1553="","",'S.D. Paste sheet'!Z1553)</f>
        <v/>
      </c>
      <c r="AA1553" s="20" t="str">
        <f>IF('S.D. Paste sheet'!AA1553="","",'S.D. Paste sheet'!AA1553)</f>
        <v/>
      </c>
      <c r="AB1553" s="20" t="str">
        <f>IF('S.D. Paste sheet'!AB1553="","",'S.D. Paste sheet'!AB1553)</f>
        <v/>
      </c>
      <c r="AC1553" s="20" t="str">
        <f>IF('S.D. Paste sheet'!AC1553="","",'S.D. Paste sheet'!AC1553)</f>
        <v/>
      </c>
      <c r="AD1553" s="20" t="str">
        <f>IF('S.D. Paste sheet'!AD1553="","",'S.D. Paste sheet'!AD1553)</f>
        <v/>
      </c>
      <c r="AE1553" s="28"/>
      <c r="AF1553" t="str">
        <f>IF(AK1553="","",IF(AK1553&gt;0,COUNT($AG$2:AG1553),""))</f>
        <v/>
      </c>
      <c r="AG1553" s="25" t="str">
        <f t="shared" si="771"/>
        <v/>
      </c>
      <c r="AH1553" s="25" t="str">
        <f t="shared" si="772"/>
        <v/>
      </c>
      <c r="AI1553" s="25" t="str">
        <f t="shared" si="773"/>
        <v/>
      </c>
      <c r="AJ1553" s="25" t="str">
        <f t="shared" si="774"/>
        <v/>
      </c>
      <c r="AK1553" s="25" t="str">
        <f t="shared" si="775"/>
        <v/>
      </c>
      <c r="AL1553" s="25" t="str">
        <f t="shared" si="776"/>
        <v/>
      </c>
      <c r="AM1553" s="25" t="str">
        <f t="shared" si="777"/>
        <v/>
      </c>
      <c r="AN1553" s="25" t="str">
        <f t="shared" si="778"/>
        <v/>
      </c>
      <c r="AO1553" s="25" t="str">
        <f t="shared" si="779"/>
        <v/>
      </c>
      <c r="AP1553" s="25" t="str">
        <f t="shared" si="780"/>
        <v/>
      </c>
      <c r="AQ1553" s="25" t="str">
        <f t="shared" si="781"/>
        <v/>
      </c>
      <c r="AR1553" s="25" t="str">
        <f t="shared" si="782"/>
        <v/>
      </c>
      <c r="AS1553" s="25" t="str">
        <f t="shared" si="783"/>
        <v/>
      </c>
      <c r="AT1553" s="25" t="str">
        <f t="shared" si="784"/>
        <v/>
      </c>
      <c r="AU1553" s="25" t="str">
        <f t="shared" si="785"/>
        <v/>
      </c>
      <c r="AV1553" s="25" t="str">
        <f t="shared" si="786"/>
        <v/>
      </c>
      <c r="AX1553" t="str">
        <f>IF(BC1553="","",IF(BC1553&gt;0,COUNT($AY$2:AY1553),""))</f>
        <v/>
      </c>
      <c r="AY1553" s="25" t="str">
        <f t="shared" si="787"/>
        <v/>
      </c>
      <c r="AZ1553" s="25" t="str">
        <f t="shared" si="788"/>
        <v/>
      </c>
      <c r="BA1553" s="25" t="str">
        <f t="shared" si="789"/>
        <v/>
      </c>
      <c r="BB1553" s="25" t="str">
        <f t="shared" si="790"/>
        <v/>
      </c>
      <c r="BC1553" s="25" t="str">
        <f t="shared" si="791"/>
        <v/>
      </c>
      <c r="BD1553" s="25" t="str">
        <f t="shared" si="792"/>
        <v/>
      </c>
      <c r="BE1553" s="25" t="str">
        <f t="shared" si="793"/>
        <v/>
      </c>
      <c r="BF1553" s="25" t="str">
        <f t="shared" si="794"/>
        <v/>
      </c>
      <c r="BG1553" s="25" t="str">
        <f t="shared" si="795"/>
        <v/>
      </c>
      <c r="BH1553" s="25" t="str">
        <f t="shared" si="796"/>
        <v/>
      </c>
      <c r="BI1553" s="25" t="str">
        <f t="shared" si="797"/>
        <v/>
      </c>
      <c r="BJ1553" s="25" t="str">
        <f t="shared" si="798"/>
        <v/>
      </c>
      <c r="BK1553" s="25" t="str">
        <f t="shared" si="799"/>
        <v/>
      </c>
      <c r="BL1553" s="25" t="str">
        <f t="shared" si="800"/>
        <v/>
      </c>
      <c r="BM1553" s="25" t="str">
        <f t="shared" si="801"/>
        <v/>
      </c>
      <c r="BN1553" s="25" t="str">
        <f t="shared" si="802"/>
        <v/>
      </c>
    </row>
    <row r="1554" spans="1:66" x14ac:dyDescent="0.25">
      <c r="A1554" s="20" t="str">
        <f>IF('S.D. Paste sheet'!A1554="","",'S.D. Paste sheet'!A1554)</f>
        <v/>
      </c>
      <c r="B1554" s="20" t="str">
        <f>IF('S.D. Paste sheet'!B1554="","",'S.D. Paste sheet'!B1554)</f>
        <v/>
      </c>
      <c r="C1554" s="20" t="str">
        <f>IF('S.D. Paste sheet'!C1554="","",'S.D. Paste sheet'!C1554)</f>
        <v/>
      </c>
      <c r="D1554" s="20" t="str">
        <f>IF('S.D. Paste sheet'!D1554="","",'S.D. Paste sheet'!D1554)</f>
        <v/>
      </c>
      <c r="E1554" s="20" t="str">
        <f>IF('S.D. Paste sheet'!E1554="","",UPPER('S.D. Paste sheet'!E1554))</f>
        <v/>
      </c>
      <c r="F1554" s="20" t="str">
        <f>IF('S.D. Paste sheet'!F1554="","",'S.D. Paste sheet'!F1554)</f>
        <v/>
      </c>
      <c r="G1554" s="20" t="str">
        <f>IF('S.D. Paste sheet'!G1554="","",UPPER('S.D. Paste sheet'!G1554))</f>
        <v/>
      </c>
      <c r="H1554" s="20" t="str">
        <f>IF('S.D. Paste sheet'!H1554="","",UPPER('S.D. Paste sheet'!H1554))</f>
        <v/>
      </c>
      <c r="I1554" s="20" t="str">
        <f>IF('S.D. Paste sheet'!I1554="","",'S.D. Paste sheet'!I1554)</f>
        <v/>
      </c>
      <c r="J1554" s="20" t="str">
        <f>IF('S.D. Paste sheet'!J1554="","",'S.D. Paste sheet'!J1554)</f>
        <v/>
      </c>
      <c r="K1554" s="20" t="str">
        <f>IF('S.D. Paste sheet'!K1554="","",'S.D. Paste sheet'!K1554)</f>
        <v/>
      </c>
      <c r="L1554" s="20" t="str">
        <f>IF('S.D. Paste sheet'!L1554="","",'S.D. Paste sheet'!L1554)</f>
        <v/>
      </c>
      <c r="M1554" s="20" t="str">
        <f>IF('S.D. Paste sheet'!M1554="","",'S.D. Paste sheet'!M1554)</f>
        <v/>
      </c>
      <c r="N1554" s="20" t="str">
        <f>IF('S.D. Paste sheet'!N1554="","",'S.D. Paste sheet'!N1554)</f>
        <v/>
      </c>
      <c r="O1554" s="20" t="str">
        <f>IF('S.D. Paste sheet'!O1554="","",'S.D. Paste sheet'!O1554)</f>
        <v/>
      </c>
      <c r="P1554" s="20" t="str">
        <f>IF('S.D. Paste sheet'!P1554="","",'S.D. Paste sheet'!P1554)</f>
        <v/>
      </c>
      <c r="Q1554" s="20" t="str">
        <f>IF('S.D. Paste sheet'!Q1554="","",'S.D. Paste sheet'!Q1554)</f>
        <v/>
      </c>
      <c r="R1554" s="20" t="str">
        <f>IF('S.D. Paste sheet'!R1554="","",'S.D. Paste sheet'!R1554)</f>
        <v/>
      </c>
      <c r="S1554" s="20" t="str">
        <f>IF('S.D. Paste sheet'!S1554="","",'S.D. Paste sheet'!S1554)</f>
        <v/>
      </c>
      <c r="T1554" s="20" t="str">
        <f>IF('S.D. Paste sheet'!T1554="","",'S.D. Paste sheet'!T1554)</f>
        <v/>
      </c>
      <c r="U1554" s="20" t="str">
        <f>IF('S.D. Paste sheet'!U1554="","",'S.D. Paste sheet'!U1554)</f>
        <v/>
      </c>
      <c r="V1554" s="20" t="str">
        <f>IF('S.D. Paste sheet'!V1554="","",'S.D. Paste sheet'!V1554)</f>
        <v/>
      </c>
      <c r="W1554" s="20" t="str">
        <f>IF('S.D. Paste sheet'!W1554="","",'S.D. Paste sheet'!W1554)</f>
        <v/>
      </c>
      <c r="X1554" s="20" t="str">
        <f>IF('S.D. Paste sheet'!X1554="","",'S.D. Paste sheet'!X1554)</f>
        <v/>
      </c>
      <c r="Y1554" s="20" t="str">
        <f>IF('S.D. Paste sheet'!Y1554="","",'S.D. Paste sheet'!Y1554)</f>
        <v/>
      </c>
      <c r="Z1554" s="20" t="str">
        <f>IF('S.D. Paste sheet'!Z1554="","",'S.D. Paste sheet'!Z1554)</f>
        <v/>
      </c>
      <c r="AA1554" s="20" t="str">
        <f>IF('S.D. Paste sheet'!AA1554="","",'S.D. Paste sheet'!AA1554)</f>
        <v/>
      </c>
      <c r="AB1554" s="20" t="str">
        <f>IF('S.D. Paste sheet'!AB1554="","",'S.D. Paste sheet'!AB1554)</f>
        <v/>
      </c>
      <c r="AC1554" s="20" t="str">
        <f>IF('S.D. Paste sheet'!AC1554="","",'S.D. Paste sheet'!AC1554)</f>
        <v/>
      </c>
      <c r="AD1554" s="20" t="str">
        <f>IF('S.D. Paste sheet'!AD1554="","",'S.D. Paste sheet'!AD1554)</f>
        <v/>
      </c>
      <c r="AE1554" s="28"/>
      <c r="AF1554" t="str">
        <f>IF(AK1554="","",IF(AK1554&gt;0,COUNT($AG$2:AG1554),""))</f>
        <v/>
      </c>
      <c r="AG1554" s="25" t="str">
        <f t="shared" si="771"/>
        <v/>
      </c>
      <c r="AH1554" s="25" t="str">
        <f t="shared" si="772"/>
        <v/>
      </c>
      <c r="AI1554" s="25" t="str">
        <f t="shared" si="773"/>
        <v/>
      </c>
      <c r="AJ1554" s="25" t="str">
        <f t="shared" si="774"/>
        <v/>
      </c>
      <c r="AK1554" s="25" t="str">
        <f t="shared" si="775"/>
        <v/>
      </c>
      <c r="AL1554" s="25" t="str">
        <f t="shared" si="776"/>
        <v/>
      </c>
      <c r="AM1554" s="25" t="str">
        <f t="shared" si="777"/>
        <v/>
      </c>
      <c r="AN1554" s="25" t="str">
        <f t="shared" si="778"/>
        <v/>
      </c>
      <c r="AO1554" s="25" t="str">
        <f t="shared" si="779"/>
        <v/>
      </c>
      <c r="AP1554" s="25" t="str">
        <f t="shared" si="780"/>
        <v/>
      </c>
      <c r="AQ1554" s="25" t="str">
        <f t="shared" si="781"/>
        <v/>
      </c>
      <c r="AR1554" s="25" t="str">
        <f t="shared" si="782"/>
        <v/>
      </c>
      <c r="AS1554" s="25" t="str">
        <f t="shared" si="783"/>
        <v/>
      </c>
      <c r="AT1554" s="25" t="str">
        <f t="shared" si="784"/>
        <v/>
      </c>
      <c r="AU1554" s="25" t="str">
        <f t="shared" si="785"/>
        <v/>
      </c>
      <c r="AV1554" s="25" t="str">
        <f t="shared" si="786"/>
        <v/>
      </c>
      <c r="AX1554" t="str">
        <f>IF(BC1554="","",IF(BC1554&gt;0,COUNT($AY$2:AY1554),""))</f>
        <v/>
      </c>
      <c r="AY1554" s="25" t="str">
        <f t="shared" si="787"/>
        <v/>
      </c>
      <c r="AZ1554" s="25" t="str">
        <f t="shared" si="788"/>
        <v/>
      </c>
      <c r="BA1554" s="25" t="str">
        <f t="shared" si="789"/>
        <v/>
      </c>
      <c r="BB1554" s="25" t="str">
        <f t="shared" si="790"/>
        <v/>
      </c>
      <c r="BC1554" s="25" t="str">
        <f t="shared" si="791"/>
        <v/>
      </c>
      <c r="BD1554" s="25" t="str">
        <f t="shared" si="792"/>
        <v/>
      </c>
      <c r="BE1554" s="25" t="str">
        <f t="shared" si="793"/>
        <v/>
      </c>
      <c r="BF1554" s="25" t="str">
        <f t="shared" si="794"/>
        <v/>
      </c>
      <c r="BG1554" s="25" t="str">
        <f t="shared" si="795"/>
        <v/>
      </c>
      <c r="BH1554" s="25" t="str">
        <f t="shared" si="796"/>
        <v/>
      </c>
      <c r="BI1554" s="25" t="str">
        <f t="shared" si="797"/>
        <v/>
      </c>
      <c r="BJ1554" s="25" t="str">
        <f t="shared" si="798"/>
        <v/>
      </c>
      <c r="BK1554" s="25" t="str">
        <f t="shared" si="799"/>
        <v/>
      </c>
      <c r="BL1554" s="25" t="str">
        <f t="shared" si="800"/>
        <v/>
      </c>
      <c r="BM1554" s="25" t="str">
        <f t="shared" si="801"/>
        <v/>
      </c>
      <c r="BN1554" s="25" t="str">
        <f t="shared" si="802"/>
        <v/>
      </c>
    </row>
    <row r="1555" spans="1:66" x14ac:dyDescent="0.25">
      <c r="A1555" s="20" t="str">
        <f>IF('S.D. Paste sheet'!A1555="","",'S.D. Paste sheet'!A1555)</f>
        <v/>
      </c>
      <c r="B1555" s="20" t="str">
        <f>IF('S.D. Paste sheet'!B1555="","",'S.D. Paste sheet'!B1555)</f>
        <v/>
      </c>
      <c r="C1555" s="20" t="str">
        <f>IF('S.D. Paste sheet'!C1555="","",'S.D. Paste sheet'!C1555)</f>
        <v/>
      </c>
      <c r="D1555" s="20" t="str">
        <f>IF('S.D. Paste sheet'!D1555="","",'S.D. Paste sheet'!D1555)</f>
        <v/>
      </c>
      <c r="E1555" s="20" t="str">
        <f>IF('S.D. Paste sheet'!E1555="","",UPPER('S.D. Paste sheet'!E1555))</f>
        <v/>
      </c>
      <c r="F1555" s="20" t="str">
        <f>IF('S.D. Paste sheet'!F1555="","",'S.D. Paste sheet'!F1555)</f>
        <v/>
      </c>
      <c r="G1555" s="20" t="str">
        <f>IF('S.D. Paste sheet'!G1555="","",UPPER('S.D. Paste sheet'!G1555))</f>
        <v/>
      </c>
      <c r="H1555" s="20" t="str">
        <f>IF('S.D. Paste sheet'!H1555="","",UPPER('S.D. Paste sheet'!H1555))</f>
        <v/>
      </c>
      <c r="I1555" s="20" t="str">
        <f>IF('S.D. Paste sheet'!I1555="","",'S.D. Paste sheet'!I1555)</f>
        <v/>
      </c>
      <c r="J1555" s="20" t="str">
        <f>IF('S.D. Paste sheet'!J1555="","",'S.D. Paste sheet'!J1555)</f>
        <v/>
      </c>
      <c r="K1555" s="20" t="str">
        <f>IF('S.D. Paste sheet'!K1555="","",'S.D. Paste sheet'!K1555)</f>
        <v/>
      </c>
      <c r="L1555" s="20" t="str">
        <f>IF('S.D. Paste sheet'!L1555="","",'S.D. Paste sheet'!L1555)</f>
        <v/>
      </c>
      <c r="M1555" s="20" t="str">
        <f>IF('S.D. Paste sheet'!M1555="","",'S.D. Paste sheet'!M1555)</f>
        <v/>
      </c>
      <c r="N1555" s="20" t="str">
        <f>IF('S.D. Paste sheet'!N1555="","",'S.D. Paste sheet'!N1555)</f>
        <v/>
      </c>
      <c r="O1555" s="20" t="str">
        <f>IF('S.D. Paste sheet'!O1555="","",'S.D. Paste sheet'!O1555)</f>
        <v/>
      </c>
      <c r="P1555" s="20" t="str">
        <f>IF('S.D. Paste sheet'!P1555="","",'S.D. Paste sheet'!P1555)</f>
        <v/>
      </c>
      <c r="Q1555" s="20" t="str">
        <f>IF('S.D. Paste sheet'!Q1555="","",'S.D. Paste sheet'!Q1555)</f>
        <v/>
      </c>
      <c r="R1555" s="20" t="str">
        <f>IF('S.D. Paste sheet'!R1555="","",'S.D. Paste sheet'!R1555)</f>
        <v/>
      </c>
      <c r="S1555" s="20" t="str">
        <f>IF('S.D. Paste sheet'!S1555="","",'S.D. Paste sheet'!S1555)</f>
        <v/>
      </c>
      <c r="T1555" s="20" t="str">
        <f>IF('S.D. Paste sheet'!T1555="","",'S.D. Paste sheet'!T1555)</f>
        <v/>
      </c>
      <c r="U1555" s="20" t="str">
        <f>IF('S.D. Paste sheet'!U1555="","",'S.D. Paste sheet'!U1555)</f>
        <v/>
      </c>
      <c r="V1555" s="20" t="str">
        <f>IF('S.D. Paste sheet'!V1555="","",'S.D. Paste sheet'!V1555)</f>
        <v/>
      </c>
      <c r="W1555" s="20" t="str">
        <f>IF('S.D. Paste sheet'!W1555="","",'S.D. Paste sheet'!W1555)</f>
        <v/>
      </c>
      <c r="X1555" s="20" t="str">
        <f>IF('S.D. Paste sheet'!X1555="","",'S.D. Paste sheet'!X1555)</f>
        <v/>
      </c>
      <c r="Y1555" s="20" t="str">
        <f>IF('S.D. Paste sheet'!Y1555="","",'S.D. Paste sheet'!Y1555)</f>
        <v/>
      </c>
      <c r="Z1555" s="20" t="str">
        <f>IF('S.D. Paste sheet'!Z1555="","",'S.D. Paste sheet'!Z1555)</f>
        <v/>
      </c>
      <c r="AA1555" s="20" t="str">
        <f>IF('S.D. Paste sheet'!AA1555="","",'S.D. Paste sheet'!AA1555)</f>
        <v/>
      </c>
      <c r="AB1555" s="20" t="str">
        <f>IF('S.D. Paste sheet'!AB1555="","",'S.D. Paste sheet'!AB1555)</f>
        <v/>
      </c>
      <c r="AC1555" s="20" t="str">
        <f>IF('S.D. Paste sheet'!AC1555="","",'S.D. Paste sheet'!AC1555)</f>
        <v/>
      </c>
      <c r="AD1555" s="20" t="str">
        <f>IF('S.D. Paste sheet'!AD1555="","",'S.D. Paste sheet'!AD1555)</f>
        <v/>
      </c>
      <c r="AE1555" s="28"/>
      <c r="AF1555" t="str">
        <f>IF(AK1555="","",IF(AK1555&gt;0,COUNT($AG$2:AG1555),""))</f>
        <v/>
      </c>
      <c r="AG1555" s="25" t="str">
        <f t="shared" si="771"/>
        <v/>
      </c>
      <c r="AH1555" s="25" t="str">
        <f t="shared" si="772"/>
        <v/>
      </c>
      <c r="AI1555" s="25" t="str">
        <f t="shared" si="773"/>
        <v/>
      </c>
      <c r="AJ1555" s="25" t="str">
        <f t="shared" si="774"/>
        <v/>
      </c>
      <c r="AK1555" s="25" t="str">
        <f t="shared" si="775"/>
        <v/>
      </c>
      <c r="AL1555" s="25" t="str">
        <f t="shared" si="776"/>
        <v/>
      </c>
      <c r="AM1555" s="25" t="str">
        <f t="shared" si="777"/>
        <v/>
      </c>
      <c r="AN1555" s="25" t="str">
        <f t="shared" si="778"/>
        <v/>
      </c>
      <c r="AO1555" s="25" t="str">
        <f t="shared" si="779"/>
        <v/>
      </c>
      <c r="AP1555" s="25" t="str">
        <f t="shared" si="780"/>
        <v/>
      </c>
      <c r="AQ1555" s="25" t="str">
        <f t="shared" si="781"/>
        <v/>
      </c>
      <c r="AR1555" s="25" t="str">
        <f t="shared" si="782"/>
        <v/>
      </c>
      <c r="AS1555" s="25" t="str">
        <f t="shared" si="783"/>
        <v/>
      </c>
      <c r="AT1555" s="25" t="str">
        <f t="shared" si="784"/>
        <v/>
      </c>
      <c r="AU1555" s="25" t="str">
        <f t="shared" si="785"/>
        <v/>
      </c>
      <c r="AV1555" s="25" t="str">
        <f t="shared" si="786"/>
        <v/>
      </c>
      <c r="AX1555" t="str">
        <f>IF(BC1555="","",IF(BC1555&gt;0,COUNT($AY$2:AY1555),""))</f>
        <v/>
      </c>
      <c r="AY1555" s="25" t="str">
        <f t="shared" si="787"/>
        <v/>
      </c>
      <c r="AZ1555" s="25" t="str">
        <f t="shared" si="788"/>
        <v/>
      </c>
      <c r="BA1555" s="25" t="str">
        <f t="shared" si="789"/>
        <v/>
      </c>
      <c r="BB1555" s="25" t="str">
        <f t="shared" si="790"/>
        <v/>
      </c>
      <c r="BC1555" s="25" t="str">
        <f t="shared" si="791"/>
        <v/>
      </c>
      <c r="BD1555" s="25" t="str">
        <f t="shared" si="792"/>
        <v/>
      </c>
      <c r="BE1555" s="25" t="str">
        <f t="shared" si="793"/>
        <v/>
      </c>
      <c r="BF1555" s="25" t="str">
        <f t="shared" si="794"/>
        <v/>
      </c>
      <c r="BG1555" s="25" t="str">
        <f t="shared" si="795"/>
        <v/>
      </c>
      <c r="BH1555" s="25" t="str">
        <f t="shared" si="796"/>
        <v/>
      </c>
      <c r="BI1555" s="25" t="str">
        <f t="shared" si="797"/>
        <v/>
      </c>
      <c r="BJ1555" s="25" t="str">
        <f t="shared" si="798"/>
        <v/>
      </c>
      <c r="BK1555" s="25" t="str">
        <f t="shared" si="799"/>
        <v/>
      </c>
      <c r="BL1555" s="25" t="str">
        <f t="shared" si="800"/>
        <v/>
      </c>
      <c r="BM1555" s="25" t="str">
        <f t="shared" si="801"/>
        <v/>
      </c>
      <c r="BN1555" s="25" t="str">
        <f t="shared" si="802"/>
        <v/>
      </c>
    </row>
    <row r="1556" spans="1:66" x14ac:dyDescent="0.25">
      <c r="A1556" s="20" t="str">
        <f>IF('S.D. Paste sheet'!A1556="","",'S.D. Paste sheet'!A1556)</f>
        <v/>
      </c>
      <c r="B1556" s="20" t="str">
        <f>IF('S.D. Paste sheet'!B1556="","",'S.D. Paste sheet'!B1556)</f>
        <v/>
      </c>
      <c r="C1556" s="20" t="str">
        <f>IF('S.D. Paste sheet'!C1556="","",'S.D. Paste sheet'!C1556)</f>
        <v/>
      </c>
      <c r="D1556" s="20" t="str">
        <f>IF('S.D. Paste sheet'!D1556="","",'S.D. Paste sheet'!D1556)</f>
        <v/>
      </c>
      <c r="E1556" s="20" t="str">
        <f>IF('S.D. Paste sheet'!E1556="","",UPPER('S.D. Paste sheet'!E1556))</f>
        <v/>
      </c>
      <c r="F1556" s="20" t="str">
        <f>IF('S.D. Paste sheet'!F1556="","",'S.D. Paste sheet'!F1556)</f>
        <v/>
      </c>
      <c r="G1556" s="20" t="str">
        <f>IF('S.D. Paste sheet'!G1556="","",UPPER('S.D. Paste sheet'!G1556))</f>
        <v/>
      </c>
      <c r="H1556" s="20" t="str">
        <f>IF('S.D. Paste sheet'!H1556="","",UPPER('S.D. Paste sheet'!H1556))</f>
        <v/>
      </c>
      <c r="I1556" s="20" t="str">
        <f>IF('S.D. Paste sheet'!I1556="","",'S.D. Paste sheet'!I1556)</f>
        <v/>
      </c>
      <c r="J1556" s="20" t="str">
        <f>IF('S.D. Paste sheet'!J1556="","",'S.D. Paste sheet'!J1556)</f>
        <v/>
      </c>
      <c r="K1556" s="20" t="str">
        <f>IF('S.D. Paste sheet'!K1556="","",'S.D. Paste sheet'!K1556)</f>
        <v/>
      </c>
      <c r="L1556" s="20" t="str">
        <f>IF('S.D. Paste sheet'!L1556="","",'S.D. Paste sheet'!L1556)</f>
        <v/>
      </c>
      <c r="M1556" s="20" t="str">
        <f>IF('S.D. Paste sheet'!M1556="","",'S.D. Paste sheet'!M1556)</f>
        <v/>
      </c>
      <c r="N1556" s="20" t="str">
        <f>IF('S.D. Paste sheet'!N1556="","",'S.D. Paste sheet'!N1556)</f>
        <v/>
      </c>
      <c r="O1556" s="20" t="str">
        <f>IF('S.D. Paste sheet'!O1556="","",'S.D. Paste sheet'!O1556)</f>
        <v/>
      </c>
      <c r="P1556" s="20" t="str">
        <f>IF('S.D. Paste sheet'!P1556="","",'S.D. Paste sheet'!P1556)</f>
        <v/>
      </c>
      <c r="Q1556" s="20" t="str">
        <f>IF('S.D. Paste sheet'!Q1556="","",'S.D. Paste sheet'!Q1556)</f>
        <v/>
      </c>
      <c r="R1556" s="20" t="str">
        <f>IF('S.D. Paste sheet'!R1556="","",'S.D. Paste sheet'!R1556)</f>
        <v/>
      </c>
      <c r="S1556" s="20" t="str">
        <f>IF('S.D. Paste sheet'!S1556="","",'S.D. Paste sheet'!S1556)</f>
        <v/>
      </c>
      <c r="T1556" s="20" t="str">
        <f>IF('S.D. Paste sheet'!T1556="","",'S.D. Paste sheet'!T1556)</f>
        <v/>
      </c>
      <c r="U1556" s="20" t="str">
        <f>IF('S.D. Paste sheet'!U1556="","",'S.D. Paste sheet'!U1556)</f>
        <v/>
      </c>
      <c r="V1556" s="20" t="str">
        <f>IF('S.D. Paste sheet'!V1556="","",'S.D. Paste sheet'!V1556)</f>
        <v/>
      </c>
      <c r="W1556" s="20" t="str">
        <f>IF('S.D. Paste sheet'!W1556="","",'S.D. Paste sheet'!W1556)</f>
        <v/>
      </c>
      <c r="X1556" s="20" t="str">
        <f>IF('S.D. Paste sheet'!X1556="","",'S.D. Paste sheet'!X1556)</f>
        <v/>
      </c>
      <c r="Y1556" s="20" t="str">
        <f>IF('S.D. Paste sheet'!Y1556="","",'S.D. Paste sheet'!Y1556)</f>
        <v/>
      </c>
      <c r="Z1556" s="20" t="str">
        <f>IF('S.D. Paste sheet'!Z1556="","",'S.D. Paste sheet'!Z1556)</f>
        <v/>
      </c>
      <c r="AA1556" s="20" t="str">
        <f>IF('S.D. Paste sheet'!AA1556="","",'S.D. Paste sheet'!AA1556)</f>
        <v/>
      </c>
      <c r="AB1556" s="20" t="str">
        <f>IF('S.D. Paste sheet'!AB1556="","",'S.D. Paste sheet'!AB1556)</f>
        <v/>
      </c>
      <c r="AC1556" s="20" t="str">
        <f>IF('S.D. Paste sheet'!AC1556="","",'S.D. Paste sheet'!AC1556)</f>
        <v/>
      </c>
      <c r="AD1556" s="20" t="str">
        <f>IF('S.D. Paste sheet'!AD1556="","",'S.D. Paste sheet'!AD1556)</f>
        <v/>
      </c>
      <c r="AE1556" s="28"/>
      <c r="AF1556" t="str">
        <f>IF(AK1556="","",IF(AK1556&gt;0,COUNT($AG$2:AG1556),""))</f>
        <v/>
      </c>
      <c r="AG1556" s="25" t="str">
        <f t="shared" si="771"/>
        <v/>
      </c>
      <c r="AH1556" s="25" t="str">
        <f t="shared" si="772"/>
        <v/>
      </c>
      <c r="AI1556" s="25" t="str">
        <f t="shared" si="773"/>
        <v/>
      </c>
      <c r="AJ1556" s="25" t="str">
        <f t="shared" si="774"/>
        <v/>
      </c>
      <c r="AK1556" s="25" t="str">
        <f t="shared" si="775"/>
        <v/>
      </c>
      <c r="AL1556" s="25" t="str">
        <f t="shared" si="776"/>
        <v/>
      </c>
      <c r="AM1556" s="25" t="str">
        <f t="shared" si="777"/>
        <v/>
      </c>
      <c r="AN1556" s="25" t="str">
        <f t="shared" si="778"/>
        <v/>
      </c>
      <c r="AO1556" s="25" t="str">
        <f t="shared" si="779"/>
        <v/>
      </c>
      <c r="AP1556" s="25" t="str">
        <f t="shared" si="780"/>
        <v/>
      </c>
      <c r="AQ1556" s="25" t="str">
        <f t="shared" si="781"/>
        <v/>
      </c>
      <c r="AR1556" s="25" t="str">
        <f t="shared" si="782"/>
        <v/>
      </c>
      <c r="AS1556" s="25" t="str">
        <f t="shared" si="783"/>
        <v/>
      </c>
      <c r="AT1556" s="25" t="str">
        <f t="shared" si="784"/>
        <v/>
      </c>
      <c r="AU1556" s="25" t="str">
        <f t="shared" si="785"/>
        <v/>
      </c>
      <c r="AV1556" s="25" t="str">
        <f t="shared" si="786"/>
        <v/>
      </c>
      <c r="AX1556" t="str">
        <f>IF(BC1556="","",IF(BC1556&gt;0,COUNT($AY$2:AY1556),""))</f>
        <v/>
      </c>
      <c r="AY1556" s="25" t="str">
        <f t="shared" si="787"/>
        <v/>
      </c>
      <c r="AZ1556" s="25" t="str">
        <f t="shared" si="788"/>
        <v/>
      </c>
      <c r="BA1556" s="25" t="str">
        <f t="shared" si="789"/>
        <v/>
      </c>
      <c r="BB1556" s="25" t="str">
        <f t="shared" si="790"/>
        <v/>
      </c>
      <c r="BC1556" s="25" t="str">
        <f t="shared" si="791"/>
        <v/>
      </c>
      <c r="BD1556" s="25" t="str">
        <f t="shared" si="792"/>
        <v/>
      </c>
      <c r="BE1556" s="25" t="str">
        <f t="shared" si="793"/>
        <v/>
      </c>
      <c r="BF1556" s="25" t="str">
        <f t="shared" si="794"/>
        <v/>
      </c>
      <c r="BG1556" s="25" t="str">
        <f t="shared" si="795"/>
        <v/>
      </c>
      <c r="BH1556" s="25" t="str">
        <f t="shared" si="796"/>
        <v/>
      </c>
      <c r="BI1556" s="25" t="str">
        <f t="shared" si="797"/>
        <v/>
      </c>
      <c r="BJ1556" s="25" t="str">
        <f t="shared" si="798"/>
        <v/>
      </c>
      <c r="BK1556" s="25" t="str">
        <f t="shared" si="799"/>
        <v/>
      </c>
      <c r="BL1556" s="25" t="str">
        <f t="shared" si="800"/>
        <v/>
      </c>
      <c r="BM1556" s="25" t="str">
        <f t="shared" si="801"/>
        <v/>
      </c>
      <c r="BN1556" s="25" t="str">
        <f t="shared" si="802"/>
        <v/>
      </c>
    </row>
    <row r="1557" spans="1:66" x14ac:dyDescent="0.25">
      <c r="A1557" s="20" t="str">
        <f>IF('S.D. Paste sheet'!A1557="","",'S.D. Paste sheet'!A1557)</f>
        <v/>
      </c>
      <c r="B1557" s="20" t="str">
        <f>IF('S.D. Paste sheet'!B1557="","",'S.D. Paste sheet'!B1557)</f>
        <v/>
      </c>
      <c r="C1557" s="20" t="str">
        <f>IF('S.D. Paste sheet'!C1557="","",'S.D. Paste sheet'!C1557)</f>
        <v/>
      </c>
      <c r="D1557" s="20" t="str">
        <f>IF('S.D. Paste sheet'!D1557="","",'S.D. Paste sheet'!D1557)</f>
        <v/>
      </c>
      <c r="E1557" s="20" t="str">
        <f>IF('S.D. Paste sheet'!E1557="","",UPPER('S.D. Paste sheet'!E1557))</f>
        <v/>
      </c>
      <c r="F1557" s="20" t="str">
        <f>IF('S.D. Paste sheet'!F1557="","",'S.D. Paste sheet'!F1557)</f>
        <v/>
      </c>
      <c r="G1557" s="20" t="str">
        <f>IF('S.D. Paste sheet'!G1557="","",UPPER('S.D. Paste sheet'!G1557))</f>
        <v/>
      </c>
      <c r="H1557" s="20" t="str">
        <f>IF('S.D. Paste sheet'!H1557="","",UPPER('S.D. Paste sheet'!H1557))</f>
        <v/>
      </c>
      <c r="I1557" s="20" t="str">
        <f>IF('S.D. Paste sheet'!I1557="","",'S.D. Paste sheet'!I1557)</f>
        <v/>
      </c>
      <c r="J1557" s="20" t="str">
        <f>IF('S.D. Paste sheet'!J1557="","",'S.D. Paste sheet'!J1557)</f>
        <v/>
      </c>
      <c r="K1557" s="20" t="str">
        <f>IF('S.D. Paste sheet'!K1557="","",'S.D. Paste sheet'!K1557)</f>
        <v/>
      </c>
      <c r="L1557" s="20" t="str">
        <f>IF('S.D. Paste sheet'!L1557="","",'S.D. Paste sheet'!L1557)</f>
        <v/>
      </c>
      <c r="M1557" s="20" t="str">
        <f>IF('S.D. Paste sheet'!M1557="","",'S.D. Paste sheet'!M1557)</f>
        <v/>
      </c>
      <c r="N1557" s="20" t="str">
        <f>IF('S.D. Paste sheet'!N1557="","",'S.D. Paste sheet'!N1557)</f>
        <v/>
      </c>
      <c r="O1557" s="20" t="str">
        <f>IF('S.D. Paste sheet'!O1557="","",'S.D. Paste sheet'!O1557)</f>
        <v/>
      </c>
      <c r="P1557" s="20" t="str">
        <f>IF('S.D. Paste sheet'!P1557="","",'S.D. Paste sheet'!P1557)</f>
        <v/>
      </c>
      <c r="Q1557" s="20" t="str">
        <f>IF('S.D. Paste sheet'!Q1557="","",'S.D. Paste sheet'!Q1557)</f>
        <v/>
      </c>
      <c r="R1557" s="20" t="str">
        <f>IF('S.D. Paste sheet'!R1557="","",'S.D. Paste sheet'!R1557)</f>
        <v/>
      </c>
      <c r="S1557" s="20" t="str">
        <f>IF('S.D. Paste sheet'!S1557="","",'S.D. Paste sheet'!S1557)</f>
        <v/>
      </c>
      <c r="T1557" s="20" t="str">
        <f>IF('S.D. Paste sheet'!T1557="","",'S.D. Paste sheet'!T1557)</f>
        <v/>
      </c>
      <c r="U1557" s="20" t="str">
        <f>IF('S.D. Paste sheet'!U1557="","",'S.D. Paste sheet'!U1557)</f>
        <v/>
      </c>
      <c r="V1557" s="20" t="str">
        <f>IF('S.D. Paste sheet'!V1557="","",'S.D. Paste sheet'!V1557)</f>
        <v/>
      </c>
      <c r="W1557" s="20" t="str">
        <f>IF('S.D. Paste sheet'!W1557="","",'S.D. Paste sheet'!W1557)</f>
        <v/>
      </c>
      <c r="X1557" s="20" t="str">
        <f>IF('S.D. Paste sheet'!X1557="","",'S.D. Paste sheet'!X1557)</f>
        <v/>
      </c>
      <c r="Y1557" s="20" t="str">
        <f>IF('S.D. Paste sheet'!Y1557="","",'S.D. Paste sheet'!Y1557)</f>
        <v/>
      </c>
      <c r="Z1557" s="20" t="str">
        <f>IF('S.D. Paste sheet'!Z1557="","",'S.D. Paste sheet'!Z1557)</f>
        <v/>
      </c>
      <c r="AA1557" s="20" t="str">
        <f>IF('S.D. Paste sheet'!AA1557="","",'S.D. Paste sheet'!AA1557)</f>
        <v/>
      </c>
      <c r="AB1557" s="20" t="str">
        <f>IF('S.D. Paste sheet'!AB1557="","",'S.D. Paste sheet'!AB1557)</f>
        <v/>
      </c>
      <c r="AC1557" s="20" t="str">
        <f>IF('S.D. Paste sheet'!AC1557="","",'S.D. Paste sheet'!AC1557)</f>
        <v/>
      </c>
      <c r="AD1557" s="20" t="str">
        <f>IF('S.D. Paste sheet'!AD1557="","",'S.D. Paste sheet'!AD1557)</f>
        <v/>
      </c>
      <c r="AE1557" s="28"/>
      <c r="AF1557" t="str">
        <f>IF(AK1557="","",IF(AK1557&gt;0,COUNT($AG$2:AG1557),""))</f>
        <v/>
      </c>
      <c r="AG1557" s="25" t="str">
        <f t="shared" si="771"/>
        <v/>
      </c>
      <c r="AH1557" s="25" t="str">
        <f t="shared" si="772"/>
        <v/>
      </c>
      <c r="AI1557" s="25" t="str">
        <f t="shared" si="773"/>
        <v/>
      </c>
      <c r="AJ1557" s="25" t="str">
        <f t="shared" si="774"/>
        <v/>
      </c>
      <c r="AK1557" s="25" t="str">
        <f t="shared" si="775"/>
        <v/>
      </c>
      <c r="AL1557" s="25" t="str">
        <f t="shared" si="776"/>
        <v/>
      </c>
      <c r="AM1557" s="25" t="str">
        <f t="shared" si="777"/>
        <v/>
      </c>
      <c r="AN1557" s="25" t="str">
        <f t="shared" si="778"/>
        <v/>
      </c>
      <c r="AO1557" s="25" t="str">
        <f t="shared" si="779"/>
        <v/>
      </c>
      <c r="AP1557" s="25" t="str">
        <f t="shared" si="780"/>
        <v/>
      </c>
      <c r="AQ1557" s="25" t="str">
        <f t="shared" si="781"/>
        <v/>
      </c>
      <c r="AR1557" s="25" t="str">
        <f t="shared" si="782"/>
        <v/>
      </c>
      <c r="AS1557" s="25" t="str">
        <f t="shared" si="783"/>
        <v/>
      </c>
      <c r="AT1557" s="25" t="str">
        <f t="shared" si="784"/>
        <v/>
      </c>
      <c r="AU1557" s="25" t="str">
        <f t="shared" si="785"/>
        <v/>
      </c>
      <c r="AV1557" s="25" t="str">
        <f t="shared" si="786"/>
        <v/>
      </c>
      <c r="AX1557" t="str">
        <f>IF(BC1557="","",IF(BC1557&gt;0,COUNT($AY$2:AY1557),""))</f>
        <v/>
      </c>
      <c r="AY1557" s="25" t="str">
        <f t="shared" si="787"/>
        <v/>
      </c>
      <c r="AZ1557" s="25" t="str">
        <f t="shared" si="788"/>
        <v/>
      </c>
      <c r="BA1557" s="25" t="str">
        <f t="shared" si="789"/>
        <v/>
      </c>
      <c r="BB1557" s="25" t="str">
        <f t="shared" si="790"/>
        <v/>
      </c>
      <c r="BC1557" s="25" t="str">
        <f t="shared" si="791"/>
        <v/>
      </c>
      <c r="BD1557" s="25" t="str">
        <f t="shared" si="792"/>
        <v/>
      </c>
      <c r="BE1557" s="25" t="str">
        <f t="shared" si="793"/>
        <v/>
      </c>
      <c r="BF1557" s="25" t="str">
        <f t="shared" si="794"/>
        <v/>
      </c>
      <c r="BG1557" s="25" t="str">
        <f t="shared" si="795"/>
        <v/>
      </c>
      <c r="BH1557" s="25" t="str">
        <f t="shared" si="796"/>
        <v/>
      </c>
      <c r="BI1557" s="25" t="str">
        <f t="shared" si="797"/>
        <v/>
      </c>
      <c r="BJ1557" s="25" t="str">
        <f t="shared" si="798"/>
        <v/>
      </c>
      <c r="BK1557" s="25" t="str">
        <f t="shared" si="799"/>
        <v/>
      </c>
      <c r="BL1557" s="25" t="str">
        <f t="shared" si="800"/>
        <v/>
      </c>
      <c r="BM1557" s="25" t="str">
        <f t="shared" si="801"/>
        <v/>
      </c>
      <c r="BN1557" s="25" t="str">
        <f t="shared" si="802"/>
        <v/>
      </c>
    </row>
    <row r="1558" spans="1:66" x14ac:dyDescent="0.25">
      <c r="A1558" s="20" t="str">
        <f>IF('S.D. Paste sheet'!A1558="","",'S.D. Paste sheet'!A1558)</f>
        <v/>
      </c>
      <c r="B1558" s="20" t="str">
        <f>IF('S.D. Paste sheet'!B1558="","",'S.D. Paste sheet'!B1558)</f>
        <v/>
      </c>
      <c r="C1558" s="20" t="str">
        <f>IF('S.D. Paste sheet'!C1558="","",'S.D. Paste sheet'!C1558)</f>
        <v/>
      </c>
      <c r="D1558" s="20" t="str">
        <f>IF('S.D. Paste sheet'!D1558="","",'S.D. Paste sheet'!D1558)</f>
        <v/>
      </c>
      <c r="E1558" s="20" t="str">
        <f>IF('S.D. Paste sheet'!E1558="","",UPPER('S.D. Paste sheet'!E1558))</f>
        <v/>
      </c>
      <c r="F1558" s="20" t="str">
        <f>IF('S.D. Paste sheet'!F1558="","",'S.D. Paste sheet'!F1558)</f>
        <v/>
      </c>
      <c r="G1558" s="20" t="str">
        <f>IF('S.D. Paste sheet'!G1558="","",UPPER('S.D. Paste sheet'!G1558))</f>
        <v/>
      </c>
      <c r="H1558" s="20" t="str">
        <f>IF('S.D. Paste sheet'!H1558="","",UPPER('S.D. Paste sheet'!H1558))</f>
        <v/>
      </c>
      <c r="I1558" s="20" t="str">
        <f>IF('S.D. Paste sheet'!I1558="","",'S.D. Paste sheet'!I1558)</f>
        <v/>
      </c>
      <c r="J1558" s="20" t="str">
        <f>IF('S.D. Paste sheet'!J1558="","",'S.D. Paste sheet'!J1558)</f>
        <v/>
      </c>
      <c r="K1558" s="20" t="str">
        <f>IF('S.D. Paste sheet'!K1558="","",'S.D. Paste sheet'!K1558)</f>
        <v/>
      </c>
      <c r="L1558" s="20" t="str">
        <f>IF('S.D. Paste sheet'!L1558="","",'S.D. Paste sheet'!L1558)</f>
        <v/>
      </c>
      <c r="M1558" s="20" t="str">
        <f>IF('S.D. Paste sheet'!M1558="","",'S.D. Paste sheet'!M1558)</f>
        <v/>
      </c>
      <c r="N1558" s="20" t="str">
        <f>IF('S.D. Paste sheet'!N1558="","",'S.D. Paste sheet'!N1558)</f>
        <v/>
      </c>
      <c r="O1558" s="20" t="str">
        <f>IF('S.D. Paste sheet'!O1558="","",'S.D. Paste sheet'!O1558)</f>
        <v/>
      </c>
      <c r="P1558" s="20" t="str">
        <f>IF('S.D. Paste sheet'!P1558="","",'S.D. Paste sheet'!P1558)</f>
        <v/>
      </c>
      <c r="Q1558" s="20" t="str">
        <f>IF('S.D. Paste sheet'!Q1558="","",'S.D. Paste sheet'!Q1558)</f>
        <v/>
      </c>
      <c r="R1558" s="20" t="str">
        <f>IF('S.D. Paste sheet'!R1558="","",'S.D. Paste sheet'!R1558)</f>
        <v/>
      </c>
      <c r="S1558" s="20" t="str">
        <f>IF('S.D. Paste sheet'!S1558="","",'S.D. Paste sheet'!S1558)</f>
        <v/>
      </c>
      <c r="T1558" s="20" t="str">
        <f>IF('S.D. Paste sheet'!T1558="","",'S.D. Paste sheet'!T1558)</f>
        <v/>
      </c>
      <c r="U1558" s="20" t="str">
        <f>IF('S.D. Paste sheet'!U1558="","",'S.D. Paste sheet'!U1558)</f>
        <v/>
      </c>
      <c r="V1558" s="20" t="str">
        <f>IF('S.D. Paste sheet'!V1558="","",'S.D. Paste sheet'!V1558)</f>
        <v/>
      </c>
      <c r="W1558" s="20" t="str">
        <f>IF('S.D. Paste sheet'!W1558="","",'S.D. Paste sheet'!W1558)</f>
        <v/>
      </c>
      <c r="X1558" s="20" t="str">
        <f>IF('S.D. Paste sheet'!X1558="","",'S.D. Paste sheet'!X1558)</f>
        <v/>
      </c>
      <c r="Y1558" s="20" t="str">
        <f>IF('S.D. Paste sheet'!Y1558="","",'S.D. Paste sheet'!Y1558)</f>
        <v/>
      </c>
      <c r="Z1558" s="20" t="str">
        <f>IF('S.D. Paste sheet'!Z1558="","",'S.D. Paste sheet'!Z1558)</f>
        <v/>
      </c>
      <c r="AA1558" s="20" t="str">
        <f>IF('S.D. Paste sheet'!AA1558="","",'S.D. Paste sheet'!AA1558)</f>
        <v/>
      </c>
      <c r="AB1558" s="20" t="str">
        <f>IF('S.D. Paste sheet'!AB1558="","",'S.D. Paste sheet'!AB1558)</f>
        <v/>
      </c>
      <c r="AC1558" s="20" t="str">
        <f>IF('S.D. Paste sheet'!AC1558="","",'S.D. Paste sheet'!AC1558)</f>
        <v/>
      </c>
      <c r="AD1558" s="20" t="str">
        <f>IF('S.D. Paste sheet'!AD1558="","",'S.D. Paste sheet'!AD1558)</f>
        <v/>
      </c>
      <c r="AE1558" s="28"/>
      <c r="AF1558" t="str">
        <f>IF(AK1558="","",IF(AK1558&gt;0,COUNT($AG$2:AG1558),""))</f>
        <v/>
      </c>
      <c r="AG1558" s="25" t="str">
        <f t="shared" si="771"/>
        <v/>
      </c>
      <c r="AH1558" s="25" t="str">
        <f t="shared" si="772"/>
        <v/>
      </c>
      <c r="AI1558" s="25" t="str">
        <f t="shared" si="773"/>
        <v/>
      </c>
      <c r="AJ1558" s="25" t="str">
        <f t="shared" si="774"/>
        <v/>
      </c>
      <c r="AK1558" s="25" t="str">
        <f t="shared" si="775"/>
        <v/>
      </c>
      <c r="AL1558" s="25" t="str">
        <f t="shared" si="776"/>
        <v/>
      </c>
      <c r="AM1558" s="25" t="str">
        <f t="shared" si="777"/>
        <v/>
      </c>
      <c r="AN1558" s="25" t="str">
        <f t="shared" si="778"/>
        <v/>
      </c>
      <c r="AO1558" s="25" t="str">
        <f t="shared" si="779"/>
        <v/>
      </c>
      <c r="AP1558" s="25" t="str">
        <f t="shared" si="780"/>
        <v/>
      </c>
      <c r="AQ1558" s="25" t="str">
        <f t="shared" si="781"/>
        <v/>
      </c>
      <c r="AR1558" s="25" t="str">
        <f t="shared" si="782"/>
        <v/>
      </c>
      <c r="AS1558" s="25" t="str">
        <f t="shared" si="783"/>
        <v/>
      </c>
      <c r="AT1558" s="25" t="str">
        <f t="shared" si="784"/>
        <v/>
      </c>
      <c r="AU1558" s="25" t="str">
        <f t="shared" si="785"/>
        <v/>
      </c>
      <c r="AV1558" s="25" t="str">
        <f t="shared" si="786"/>
        <v/>
      </c>
      <c r="AX1558" t="str">
        <f>IF(BC1558="","",IF(BC1558&gt;0,COUNT($AY$2:AY1558),""))</f>
        <v/>
      </c>
      <c r="AY1558" s="25" t="str">
        <f t="shared" si="787"/>
        <v/>
      </c>
      <c r="AZ1558" s="25" t="str">
        <f t="shared" si="788"/>
        <v/>
      </c>
      <c r="BA1558" s="25" t="str">
        <f t="shared" si="789"/>
        <v/>
      </c>
      <c r="BB1558" s="25" t="str">
        <f t="shared" si="790"/>
        <v/>
      </c>
      <c r="BC1558" s="25" t="str">
        <f t="shared" si="791"/>
        <v/>
      </c>
      <c r="BD1558" s="25" t="str">
        <f t="shared" si="792"/>
        <v/>
      </c>
      <c r="BE1558" s="25" t="str">
        <f t="shared" si="793"/>
        <v/>
      </c>
      <c r="BF1558" s="25" t="str">
        <f t="shared" si="794"/>
        <v/>
      </c>
      <c r="BG1558" s="25" t="str">
        <f t="shared" si="795"/>
        <v/>
      </c>
      <c r="BH1558" s="25" t="str">
        <f t="shared" si="796"/>
        <v/>
      </c>
      <c r="BI1558" s="25" t="str">
        <f t="shared" si="797"/>
        <v/>
      </c>
      <c r="BJ1558" s="25" t="str">
        <f t="shared" si="798"/>
        <v/>
      </c>
      <c r="BK1558" s="25" t="str">
        <f t="shared" si="799"/>
        <v/>
      </c>
      <c r="BL1558" s="25" t="str">
        <f t="shared" si="800"/>
        <v/>
      </c>
      <c r="BM1558" s="25" t="str">
        <f t="shared" si="801"/>
        <v/>
      </c>
      <c r="BN1558" s="25" t="str">
        <f t="shared" si="802"/>
        <v/>
      </c>
    </row>
    <row r="1559" spans="1:66" x14ac:dyDescent="0.25">
      <c r="A1559" s="20" t="str">
        <f>IF('S.D. Paste sheet'!A1559="","",'S.D. Paste sheet'!A1559)</f>
        <v/>
      </c>
      <c r="B1559" s="20" t="str">
        <f>IF('S.D. Paste sheet'!B1559="","",'S.D. Paste sheet'!B1559)</f>
        <v/>
      </c>
      <c r="C1559" s="20" t="str">
        <f>IF('S.D. Paste sheet'!C1559="","",'S.D. Paste sheet'!C1559)</f>
        <v/>
      </c>
      <c r="D1559" s="20" t="str">
        <f>IF('S.D. Paste sheet'!D1559="","",'S.D. Paste sheet'!D1559)</f>
        <v/>
      </c>
      <c r="E1559" s="20" t="str">
        <f>IF('S.D. Paste sheet'!E1559="","",UPPER('S.D. Paste sheet'!E1559))</f>
        <v/>
      </c>
      <c r="F1559" s="20" t="str">
        <f>IF('S.D. Paste sheet'!F1559="","",'S.D. Paste sheet'!F1559)</f>
        <v/>
      </c>
      <c r="G1559" s="20" t="str">
        <f>IF('S.D. Paste sheet'!G1559="","",UPPER('S.D. Paste sheet'!G1559))</f>
        <v/>
      </c>
      <c r="H1559" s="20" t="str">
        <f>IF('S.D. Paste sheet'!H1559="","",UPPER('S.D. Paste sheet'!H1559))</f>
        <v/>
      </c>
      <c r="I1559" s="20" t="str">
        <f>IF('S.D. Paste sheet'!I1559="","",'S.D. Paste sheet'!I1559)</f>
        <v/>
      </c>
      <c r="J1559" s="20" t="str">
        <f>IF('S.D. Paste sheet'!J1559="","",'S.D. Paste sheet'!J1559)</f>
        <v/>
      </c>
      <c r="K1559" s="20" t="str">
        <f>IF('S.D. Paste sheet'!K1559="","",'S.D. Paste sheet'!K1559)</f>
        <v/>
      </c>
      <c r="L1559" s="20" t="str">
        <f>IF('S.D. Paste sheet'!L1559="","",'S.D. Paste sheet'!L1559)</f>
        <v/>
      </c>
      <c r="M1559" s="20" t="str">
        <f>IF('S.D. Paste sheet'!M1559="","",'S.D. Paste sheet'!M1559)</f>
        <v/>
      </c>
      <c r="N1559" s="20" t="str">
        <f>IF('S.D. Paste sheet'!N1559="","",'S.D. Paste sheet'!N1559)</f>
        <v/>
      </c>
      <c r="O1559" s="20" t="str">
        <f>IF('S.D. Paste sheet'!O1559="","",'S.D. Paste sheet'!O1559)</f>
        <v/>
      </c>
      <c r="P1559" s="20" t="str">
        <f>IF('S.D. Paste sheet'!P1559="","",'S.D. Paste sheet'!P1559)</f>
        <v/>
      </c>
      <c r="Q1559" s="20" t="str">
        <f>IF('S.D. Paste sheet'!Q1559="","",'S.D. Paste sheet'!Q1559)</f>
        <v/>
      </c>
      <c r="R1559" s="20" t="str">
        <f>IF('S.D. Paste sheet'!R1559="","",'S.D. Paste sheet'!R1559)</f>
        <v/>
      </c>
      <c r="S1559" s="20" t="str">
        <f>IF('S.D. Paste sheet'!S1559="","",'S.D. Paste sheet'!S1559)</f>
        <v/>
      </c>
      <c r="T1559" s="20" t="str">
        <f>IF('S.D. Paste sheet'!T1559="","",'S.D. Paste sheet'!T1559)</f>
        <v/>
      </c>
      <c r="U1559" s="20" t="str">
        <f>IF('S.D. Paste sheet'!U1559="","",'S.D. Paste sheet'!U1559)</f>
        <v/>
      </c>
      <c r="V1559" s="20" t="str">
        <f>IF('S.D. Paste sheet'!V1559="","",'S.D. Paste sheet'!V1559)</f>
        <v/>
      </c>
      <c r="W1559" s="20" t="str">
        <f>IF('S.D. Paste sheet'!W1559="","",'S.D. Paste sheet'!W1559)</f>
        <v/>
      </c>
      <c r="X1559" s="20" t="str">
        <f>IF('S.D. Paste sheet'!X1559="","",'S.D. Paste sheet'!X1559)</f>
        <v/>
      </c>
      <c r="Y1559" s="20" t="str">
        <f>IF('S.D. Paste sheet'!Y1559="","",'S.D. Paste sheet'!Y1559)</f>
        <v/>
      </c>
      <c r="Z1559" s="20" t="str">
        <f>IF('S.D. Paste sheet'!Z1559="","",'S.D. Paste sheet'!Z1559)</f>
        <v/>
      </c>
      <c r="AA1559" s="20" t="str">
        <f>IF('S.D. Paste sheet'!AA1559="","",'S.D. Paste sheet'!AA1559)</f>
        <v/>
      </c>
      <c r="AB1559" s="20" t="str">
        <f>IF('S.D. Paste sheet'!AB1559="","",'S.D. Paste sheet'!AB1559)</f>
        <v/>
      </c>
      <c r="AC1559" s="20" t="str">
        <f>IF('S.D. Paste sheet'!AC1559="","",'S.D. Paste sheet'!AC1559)</f>
        <v/>
      </c>
      <c r="AD1559" s="20" t="str">
        <f>IF('S.D. Paste sheet'!AD1559="","",'S.D. Paste sheet'!AD1559)</f>
        <v/>
      </c>
      <c r="AE1559" s="28"/>
      <c r="AF1559" t="str">
        <f>IF(AK1559="","",IF(AK1559&gt;0,COUNT($AG$2:AG1559),""))</f>
        <v/>
      </c>
      <c r="AG1559" s="25" t="str">
        <f t="shared" si="771"/>
        <v/>
      </c>
      <c r="AH1559" s="25" t="str">
        <f t="shared" si="772"/>
        <v/>
      </c>
      <c r="AI1559" s="25" t="str">
        <f t="shared" si="773"/>
        <v/>
      </c>
      <c r="AJ1559" s="25" t="str">
        <f t="shared" si="774"/>
        <v/>
      </c>
      <c r="AK1559" s="25" t="str">
        <f t="shared" si="775"/>
        <v/>
      </c>
      <c r="AL1559" s="25" t="str">
        <f t="shared" si="776"/>
        <v/>
      </c>
      <c r="AM1559" s="25" t="str">
        <f t="shared" si="777"/>
        <v/>
      </c>
      <c r="AN1559" s="25" t="str">
        <f t="shared" si="778"/>
        <v/>
      </c>
      <c r="AO1559" s="25" t="str">
        <f t="shared" si="779"/>
        <v/>
      </c>
      <c r="AP1559" s="25" t="str">
        <f t="shared" si="780"/>
        <v/>
      </c>
      <c r="AQ1559" s="25" t="str">
        <f t="shared" si="781"/>
        <v/>
      </c>
      <c r="AR1559" s="25" t="str">
        <f t="shared" si="782"/>
        <v/>
      </c>
      <c r="AS1559" s="25" t="str">
        <f t="shared" si="783"/>
        <v/>
      </c>
      <c r="AT1559" s="25" t="str">
        <f t="shared" si="784"/>
        <v/>
      </c>
      <c r="AU1559" s="25" t="str">
        <f t="shared" si="785"/>
        <v/>
      </c>
      <c r="AV1559" s="25" t="str">
        <f t="shared" si="786"/>
        <v/>
      </c>
      <c r="AX1559" t="str">
        <f>IF(BC1559="","",IF(BC1559&gt;0,COUNT($AY$2:AY1559),""))</f>
        <v/>
      </c>
      <c r="AY1559" s="25" t="str">
        <f t="shared" si="787"/>
        <v/>
      </c>
      <c r="AZ1559" s="25" t="str">
        <f t="shared" si="788"/>
        <v/>
      </c>
      <c r="BA1559" s="25" t="str">
        <f t="shared" si="789"/>
        <v/>
      </c>
      <c r="BB1559" s="25" t="str">
        <f t="shared" si="790"/>
        <v/>
      </c>
      <c r="BC1559" s="25" t="str">
        <f t="shared" si="791"/>
        <v/>
      </c>
      <c r="BD1559" s="25" t="str">
        <f t="shared" si="792"/>
        <v/>
      </c>
      <c r="BE1559" s="25" t="str">
        <f t="shared" si="793"/>
        <v/>
      </c>
      <c r="BF1559" s="25" t="str">
        <f t="shared" si="794"/>
        <v/>
      </c>
      <c r="BG1559" s="25" t="str">
        <f t="shared" si="795"/>
        <v/>
      </c>
      <c r="BH1559" s="25" t="str">
        <f t="shared" si="796"/>
        <v/>
      </c>
      <c r="BI1559" s="25" t="str">
        <f t="shared" si="797"/>
        <v/>
      </c>
      <c r="BJ1559" s="25" t="str">
        <f t="shared" si="798"/>
        <v/>
      </c>
      <c r="BK1559" s="25" t="str">
        <f t="shared" si="799"/>
        <v/>
      </c>
      <c r="BL1559" s="25" t="str">
        <f t="shared" si="800"/>
        <v/>
      </c>
      <c r="BM1559" s="25" t="str">
        <f t="shared" si="801"/>
        <v/>
      </c>
      <c r="BN1559" s="25" t="str">
        <f t="shared" si="802"/>
        <v/>
      </c>
    </row>
    <row r="1560" spans="1:66" x14ac:dyDescent="0.25">
      <c r="A1560" s="20" t="str">
        <f>IF('S.D. Paste sheet'!A1560="","",'S.D. Paste sheet'!A1560)</f>
        <v/>
      </c>
      <c r="B1560" s="20" t="str">
        <f>IF('S.D. Paste sheet'!B1560="","",'S.D. Paste sheet'!B1560)</f>
        <v/>
      </c>
      <c r="C1560" s="20" t="str">
        <f>IF('S.D. Paste sheet'!C1560="","",'S.D. Paste sheet'!C1560)</f>
        <v/>
      </c>
      <c r="D1560" s="20" t="str">
        <f>IF('S.D. Paste sheet'!D1560="","",'S.D. Paste sheet'!D1560)</f>
        <v/>
      </c>
      <c r="E1560" s="20" t="str">
        <f>IF('S.D. Paste sheet'!E1560="","",UPPER('S.D. Paste sheet'!E1560))</f>
        <v/>
      </c>
      <c r="F1560" s="20" t="str">
        <f>IF('S.D. Paste sheet'!F1560="","",'S.D. Paste sheet'!F1560)</f>
        <v/>
      </c>
      <c r="G1560" s="20" t="str">
        <f>IF('S.D. Paste sheet'!G1560="","",UPPER('S.D. Paste sheet'!G1560))</f>
        <v/>
      </c>
      <c r="H1560" s="20" t="str">
        <f>IF('S.D. Paste sheet'!H1560="","",UPPER('S.D. Paste sheet'!H1560))</f>
        <v/>
      </c>
      <c r="I1560" s="20" t="str">
        <f>IF('S.D. Paste sheet'!I1560="","",'S.D. Paste sheet'!I1560)</f>
        <v/>
      </c>
      <c r="J1560" s="20" t="str">
        <f>IF('S.D. Paste sheet'!J1560="","",'S.D. Paste sheet'!J1560)</f>
        <v/>
      </c>
      <c r="K1560" s="20" t="str">
        <f>IF('S.D. Paste sheet'!K1560="","",'S.D. Paste sheet'!K1560)</f>
        <v/>
      </c>
      <c r="L1560" s="20" t="str">
        <f>IF('S.D. Paste sheet'!L1560="","",'S.D. Paste sheet'!L1560)</f>
        <v/>
      </c>
      <c r="M1560" s="20" t="str">
        <f>IF('S.D. Paste sheet'!M1560="","",'S.D. Paste sheet'!M1560)</f>
        <v/>
      </c>
      <c r="N1560" s="20" t="str">
        <f>IF('S.D. Paste sheet'!N1560="","",'S.D. Paste sheet'!N1560)</f>
        <v/>
      </c>
      <c r="O1560" s="20" t="str">
        <f>IF('S.D. Paste sheet'!O1560="","",'S.D. Paste sheet'!O1560)</f>
        <v/>
      </c>
      <c r="P1560" s="20" t="str">
        <f>IF('S.D. Paste sheet'!P1560="","",'S.D. Paste sheet'!P1560)</f>
        <v/>
      </c>
      <c r="Q1560" s="20" t="str">
        <f>IF('S.D. Paste sheet'!Q1560="","",'S.D. Paste sheet'!Q1560)</f>
        <v/>
      </c>
      <c r="R1560" s="20" t="str">
        <f>IF('S.D. Paste sheet'!R1560="","",'S.D. Paste sheet'!R1560)</f>
        <v/>
      </c>
      <c r="S1560" s="20" t="str">
        <f>IF('S.D. Paste sheet'!S1560="","",'S.D. Paste sheet'!S1560)</f>
        <v/>
      </c>
      <c r="T1560" s="20" t="str">
        <f>IF('S.D. Paste sheet'!T1560="","",'S.D. Paste sheet'!T1560)</f>
        <v/>
      </c>
      <c r="U1560" s="20" t="str">
        <f>IF('S.D. Paste sheet'!U1560="","",'S.D. Paste sheet'!U1560)</f>
        <v/>
      </c>
      <c r="V1560" s="20" t="str">
        <f>IF('S.D. Paste sheet'!V1560="","",'S.D. Paste sheet'!V1560)</f>
        <v/>
      </c>
      <c r="W1560" s="20" t="str">
        <f>IF('S.D. Paste sheet'!W1560="","",'S.D. Paste sheet'!W1560)</f>
        <v/>
      </c>
      <c r="X1560" s="20" t="str">
        <f>IF('S.D. Paste sheet'!X1560="","",'S.D. Paste sheet'!X1560)</f>
        <v/>
      </c>
      <c r="Y1560" s="20" t="str">
        <f>IF('S.D. Paste sheet'!Y1560="","",'S.D. Paste sheet'!Y1560)</f>
        <v/>
      </c>
      <c r="Z1560" s="20" t="str">
        <f>IF('S.D. Paste sheet'!Z1560="","",'S.D. Paste sheet'!Z1560)</f>
        <v/>
      </c>
      <c r="AA1560" s="20" t="str">
        <f>IF('S.D. Paste sheet'!AA1560="","",'S.D. Paste sheet'!AA1560)</f>
        <v/>
      </c>
      <c r="AB1560" s="20" t="str">
        <f>IF('S.D. Paste sheet'!AB1560="","",'S.D. Paste sheet'!AB1560)</f>
        <v/>
      </c>
      <c r="AC1560" s="20" t="str">
        <f>IF('S.D. Paste sheet'!AC1560="","",'S.D. Paste sheet'!AC1560)</f>
        <v/>
      </c>
      <c r="AD1560" s="20" t="str">
        <f>IF('S.D. Paste sheet'!AD1560="","",'S.D. Paste sheet'!AD1560)</f>
        <v/>
      </c>
      <c r="AE1560" s="28"/>
      <c r="AF1560" t="str">
        <f>IF(AK1560="","",IF(AK1560&gt;0,COUNT($AG$2:AG1560),""))</f>
        <v/>
      </c>
      <c r="AG1560" s="25" t="str">
        <f t="shared" si="771"/>
        <v/>
      </c>
      <c r="AH1560" s="25" t="str">
        <f t="shared" si="772"/>
        <v/>
      </c>
      <c r="AI1560" s="25" t="str">
        <f t="shared" si="773"/>
        <v/>
      </c>
      <c r="AJ1560" s="25" t="str">
        <f t="shared" si="774"/>
        <v/>
      </c>
      <c r="AK1560" s="25" t="str">
        <f t="shared" si="775"/>
        <v/>
      </c>
      <c r="AL1560" s="25" t="str">
        <f t="shared" si="776"/>
        <v/>
      </c>
      <c r="AM1560" s="25" t="str">
        <f t="shared" si="777"/>
        <v/>
      </c>
      <c r="AN1560" s="25" t="str">
        <f t="shared" si="778"/>
        <v/>
      </c>
      <c r="AO1560" s="25" t="str">
        <f t="shared" si="779"/>
        <v/>
      </c>
      <c r="AP1560" s="25" t="str">
        <f t="shared" si="780"/>
        <v/>
      </c>
      <c r="AQ1560" s="25" t="str">
        <f t="shared" si="781"/>
        <v/>
      </c>
      <c r="AR1560" s="25" t="str">
        <f t="shared" si="782"/>
        <v/>
      </c>
      <c r="AS1560" s="25" t="str">
        <f t="shared" si="783"/>
        <v/>
      </c>
      <c r="AT1560" s="25" t="str">
        <f t="shared" si="784"/>
        <v/>
      </c>
      <c r="AU1560" s="25" t="str">
        <f t="shared" si="785"/>
        <v/>
      </c>
      <c r="AV1560" s="25" t="str">
        <f t="shared" si="786"/>
        <v/>
      </c>
      <c r="AX1560" t="str">
        <f>IF(BC1560="","",IF(BC1560&gt;0,COUNT($AY$2:AY1560),""))</f>
        <v/>
      </c>
      <c r="AY1560" s="25" t="str">
        <f t="shared" si="787"/>
        <v/>
      </c>
      <c r="AZ1560" s="25" t="str">
        <f t="shared" si="788"/>
        <v/>
      </c>
      <c r="BA1560" s="25" t="str">
        <f t="shared" si="789"/>
        <v/>
      </c>
      <c r="BB1560" s="25" t="str">
        <f t="shared" si="790"/>
        <v/>
      </c>
      <c r="BC1560" s="25" t="str">
        <f t="shared" si="791"/>
        <v/>
      </c>
      <c r="BD1560" s="25" t="str">
        <f t="shared" si="792"/>
        <v/>
      </c>
      <c r="BE1560" s="25" t="str">
        <f t="shared" si="793"/>
        <v/>
      </c>
      <c r="BF1560" s="25" t="str">
        <f t="shared" si="794"/>
        <v/>
      </c>
      <c r="BG1560" s="25" t="str">
        <f t="shared" si="795"/>
        <v/>
      </c>
      <c r="BH1560" s="25" t="str">
        <f t="shared" si="796"/>
        <v/>
      </c>
      <c r="BI1560" s="25" t="str">
        <f t="shared" si="797"/>
        <v/>
      </c>
      <c r="BJ1560" s="25" t="str">
        <f t="shared" si="798"/>
        <v/>
      </c>
      <c r="BK1560" s="25" t="str">
        <f t="shared" si="799"/>
        <v/>
      </c>
      <c r="BL1560" s="25" t="str">
        <f t="shared" si="800"/>
        <v/>
      </c>
      <c r="BM1560" s="25" t="str">
        <f t="shared" si="801"/>
        <v/>
      </c>
      <c r="BN1560" s="25" t="str">
        <f t="shared" si="802"/>
        <v/>
      </c>
    </row>
    <row r="1561" spans="1:66" x14ac:dyDescent="0.25">
      <c r="A1561" s="20" t="str">
        <f>IF('S.D. Paste sheet'!A1561="","",'S.D. Paste sheet'!A1561)</f>
        <v/>
      </c>
      <c r="B1561" s="20" t="str">
        <f>IF('S.D. Paste sheet'!B1561="","",'S.D. Paste sheet'!B1561)</f>
        <v/>
      </c>
      <c r="C1561" s="20" t="str">
        <f>IF('S.D. Paste sheet'!C1561="","",'S.D. Paste sheet'!C1561)</f>
        <v/>
      </c>
      <c r="D1561" s="20" t="str">
        <f>IF('S.D. Paste sheet'!D1561="","",'S.D. Paste sheet'!D1561)</f>
        <v/>
      </c>
      <c r="E1561" s="20" t="str">
        <f>IF('S.D. Paste sheet'!E1561="","",UPPER('S.D. Paste sheet'!E1561))</f>
        <v/>
      </c>
      <c r="F1561" s="20" t="str">
        <f>IF('S.D. Paste sheet'!F1561="","",'S.D. Paste sheet'!F1561)</f>
        <v/>
      </c>
      <c r="G1561" s="20" t="str">
        <f>IF('S.D. Paste sheet'!G1561="","",UPPER('S.D. Paste sheet'!G1561))</f>
        <v/>
      </c>
      <c r="H1561" s="20" t="str">
        <f>IF('S.D. Paste sheet'!H1561="","",UPPER('S.D. Paste sheet'!H1561))</f>
        <v/>
      </c>
      <c r="I1561" s="20" t="str">
        <f>IF('S.D. Paste sheet'!I1561="","",'S.D. Paste sheet'!I1561)</f>
        <v/>
      </c>
      <c r="J1561" s="20" t="str">
        <f>IF('S.D. Paste sheet'!J1561="","",'S.D. Paste sheet'!J1561)</f>
        <v/>
      </c>
      <c r="K1561" s="20" t="str">
        <f>IF('S.D. Paste sheet'!K1561="","",'S.D. Paste sheet'!K1561)</f>
        <v/>
      </c>
      <c r="L1561" s="20" t="str">
        <f>IF('S.D. Paste sheet'!L1561="","",'S.D. Paste sheet'!L1561)</f>
        <v/>
      </c>
      <c r="M1561" s="20" t="str">
        <f>IF('S.D. Paste sheet'!M1561="","",'S.D. Paste sheet'!M1561)</f>
        <v/>
      </c>
      <c r="N1561" s="20" t="str">
        <f>IF('S.D. Paste sheet'!N1561="","",'S.D. Paste sheet'!N1561)</f>
        <v/>
      </c>
      <c r="O1561" s="20" t="str">
        <f>IF('S.D. Paste sheet'!O1561="","",'S.D. Paste sheet'!O1561)</f>
        <v/>
      </c>
      <c r="P1561" s="20" t="str">
        <f>IF('S.D. Paste sheet'!P1561="","",'S.D. Paste sheet'!P1561)</f>
        <v/>
      </c>
      <c r="Q1561" s="20" t="str">
        <f>IF('S.D. Paste sheet'!Q1561="","",'S.D. Paste sheet'!Q1561)</f>
        <v/>
      </c>
      <c r="R1561" s="20" t="str">
        <f>IF('S.D. Paste sheet'!R1561="","",'S.D. Paste sheet'!R1561)</f>
        <v/>
      </c>
      <c r="S1561" s="20" t="str">
        <f>IF('S.D. Paste sheet'!S1561="","",'S.D. Paste sheet'!S1561)</f>
        <v/>
      </c>
      <c r="T1561" s="20" t="str">
        <f>IF('S.D. Paste sheet'!T1561="","",'S.D. Paste sheet'!T1561)</f>
        <v/>
      </c>
      <c r="U1561" s="20" t="str">
        <f>IF('S.D. Paste sheet'!U1561="","",'S.D. Paste sheet'!U1561)</f>
        <v/>
      </c>
      <c r="V1561" s="20" t="str">
        <f>IF('S.D. Paste sheet'!V1561="","",'S.D. Paste sheet'!V1561)</f>
        <v/>
      </c>
      <c r="W1561" s="20" t="str">
        <f>IF('S.D. Paste sheet'!W1561="","",'S.D. Paste sheet'!W1561)</f>
        <v/>
      </c>
      <c r="X1561" s="20" t="str">
        <f>IF('S.D. Paste sheet'!X1561="","",'S.D. Paste sheet'!X1561)</f>
        <v/>
      </c>
      <c r="Y1561" s="20" t="str">
        <f>IF('S.D. Paste sheet'!Y1561="","",'S.D. Paste sheet'!Y1561)</f>
        <v/>
      </c>
      <c r="Z1561" s="20" t="str">
        <f>IF('S.D. Paste sheet'!Z1561="","",'S.D. Paste sheet'!Z1561)</f>
        <v/>
      </c>
      <c r="AA1561" s="20" t="str">
        <f>IF('S.D. Paste sheet'!AA1561="","",'S.D. Paste sheet'!AA1561)</f>
        <v/>
      </c>
      <c r="AB1561" s="20" t="str">
        <f>IF('S.D. Paste sheet'!AB1561="","",'S.D. Paste sheet'!AB1561)</f>
        <v/>
      </c>
      <c r="AC1561" s="20" t="str">
        <f>IF('S.D. Paste sheet'!AC1561="","",'S.D. Paste sheet'!AC1561)</f>
        <v/>
      </c>
      <c r="AD1561" s="20" t="str">
        <f>IF('S.D. Paste sheet'!AD1561="","",'S.D. Paste sheet'!AD1561)</f>
        <v/>
      </c>
      <c r="AE1561" s="28"/>
      <c r="AF1561" t="str">
        <f>IF(AK1561="","",IF(AK1561&gt;0,COUNT($AG$2:AG1561),""))</f>
        <v/>
      </c>
      <c r="AG1561" s="25" t="str">
        <f t="shared" si="771"/>
        <v/>
      </c>
      <c r="AH1561" s="25" t="str">
        <f t="shared" si="772"/>
        <v/>
      </c>
      <c r="AI1561" s="25" t="str">
        <f t="shared" si="773"/>
        <v/>
      </c>
      <c r="AJ1561" s="25" t="str">
        <f t="shared" si="774"/>
        <v/>
      </c>
      <c r="AK1561" s="25" t="str">
        <f t="shared" si="775"/>
        <v/>
      </c>
      <c r="AL1561" s="25" t="str">
        <f t="shared" si="776"/>
        <v/>
      </c>
      <c r="AM1561" s="25" t="str">
        <f t="shared" si="777"/>
        <v/>
      </c>
      <c r="AN1561" s="25" t="str">
        <f t="shared" si="778"/>
        <v/>
      </c>
      <c r="AO1561" s="25" t="str">
        <f t="shared" si="779"/>
        <v/>
      </c>
      <c r="AP1561" s="25" t="str">
        <f t="shared" si="780"/>
        <v/>
      </c>
      <c r="AQ1561" s="25" t="str">
        <f t="shared" si="781"/>
        <v/>
      </c>
      <c r="AR1561" s="25" t="str">
        <f t="shared" si="782"/>
        <v/>
      </c>
      <c r="AS1561" s="25" t="str">
        <f t="shared" si="783"/>
        <v/>
      </c>
      <c r="AT1561" s="25" t="str">
        <f t="shared" si="784"/>
        <v/>
      </c>
      <c r="AU1561" s="25" t="str">
        <f t="shared" si="785"/>
        <v/>
      </c>
      <c r="AV1561" s="25" t="str">
        <f t="shared" si="786"/>
        <v/>
      </c>
      <c r="AX1561" t="str">
        <f>IF(BC1561="","",IF(BC1561&gt;0,COUNT($AY$2:AY1561),""))</f>
        <v/>
      </c>
      <c r="AY1561" s="25" t="str">
        <f t="shared" si="787"/>
        <v/>
      </c>
      <c r="AZ1561" s="25" t="str">
        <f t="shared" si="788"/>
        <v/>
      </c>
      <c r="BA1561" s="25" t="str">
        <f t="shared" si="789"/>
        <v/>
      </c>
      <c r="BB1561" s="25" t="str">
        <f t="shared" si="790"/>
        <v/>
      </c>
      <c r="BC1561" s="25" t="str">
        <f t="shared" si="791"/>
        <v/>
      </c>
      <c r="BD1561" s="25" t="str">
        <f t="shared" si="792"/>
        <v/>
      </c>
      <c r="BE1561" s="25" t="str">
        <f t="shared" si="793"/>
        <v/>
      </c>
      <c r="BF1561" s="25" t="str">
        <f t="shared" si="794"/>
        <v/>
      </c>
      <c r="BG1561" s="25" t="str">
        <f t="shared" si="795"/>
        <v/>
      </c>
      <c r="BH1561" s="25" t="str">
        <f t="shared" si="796"/>
        <v/>
      </c>
      <c r="BI1561" s="25" t="str">
        <f t="shared" si="797"/>
        <v/>
      </c>
      <c r="BJ1561" s="25" t="str">
        <f t="shared" si="798"/>
        <v/>
      </c>
      <c r="BK1561" s="25" t="str">
        <f t="shared" si="799"/>
        <v/>
      </c>
      <c r="BL1561" s="25" t="str">
        <f t="shared" si="800"/>
        <v/>
      </c>
      <c r="BM1561" s="25" t="str">
        <f t="shared" si="801"/>
        <v/>
      </c>
      <c r="BN1561" s="25" t="str">
        <f t="shared" si="802"/>
        <v/>
      </c>
    </row>
    <row r="1562" spans="1:66" x14ac:dyDescent="0.25">
      <c r="A1562" s="20" t="str">
        <f>IF('S.D. Paste sheet'!A1562="","",'S.D. Paste sheet'!A1562)</f>
        <v/>
      </c>
      <c r="B1562" s="20" t="str">
        <f>IF('S.D. Paste sheet'!B1562="","",'S.D. Paste sheet'!B1562)</f>
        <v/>
      </c>
      <c r="C1562" s="20" t="str">
        <f>IF('S.D. Paste sheet'!C1562="","",'S.D. Paste sheet'!C1562)</f>
        <v/>
      </c>
      <c r="D1562" s="20" t="str">
        <f>IF('S.D. Paste sheet'!D1562="","",'S.D. Paste sheet'!D1562)</f>
        <v/>
      </c>
      <c r="E1562" s="20" t="str">
        <f>IF('S.D. Paste sheet'!E1562="","",UPPER('S.D. Paste sheet'!E1562))</f>
        <v/>
      </c>
      <c r="F1562" s="20" t="str">
        <f>IF('S.D. Paste sheet'!F1562="","",'S.D. Paste sheet'!F1562)</f>
        <v/>
      </c>
      <c r="G1562" s="20" t="str">
        <f>IF('S.D. Paste sheet'!G1562="","",UPPER('S.D. Paste sheet'!G1562))</f>
        <v/>
      </c>
      <c r="H1562" s="20" t="str">
        <f>IF('S.D. Paste sheet'!H1562="","",UPPER('S.D. Paste sheet'!H1562))</f>
        <v/>
      </c>
      <c r="I1562" s="20" t="str">
        <f>IF('S.D. Paste sheet'!I1562="","",'S.D. Paste sheet'!I1562)</f>
        <v/>
      </c>
      <c r="J1562" s="20" t="str">
        <f>IF('S.D. Paste sheet'!J1562="","",'S.D. Paste sheet'!J1562)</f>
        <v/>
      </c>
      <c r="K1562" s="20" t="str">
        <f>IF('S.D. Paste sheet'!K1562="","",'S.D. Paste sheet'!K1562)</f>
        <v/>
      </c>
      <c r="L1562" s="20" t="str">
        <f>IF('S.D. Paste sheet'!L1562="","",'S.D. Paste sheet'!L1562)</f>
        <v/>
      </c>
      <c r="M1562" s="20" t="str">
        <f>IF('S.D. Paste sheet'!M1562="","",'S.D. Paste sheet'!M1562)</f>
        <v/>
      </c>
      <c r="N1562" s="20" t="str">
        <f>IF('S.D. Paste sheet'!N1562="","",'S.D. Paste sheet'!N1562)</f>
        <v/>
      </c>
      <c r="O1562" s="20" t="str">
        <f>IF('S.D. Paste sheet'!O1562="","",'S.D. Paste sheet'!O1562)</f>
        <v/>
      </c>
      <c r="P1562" s="20" t="str">
        <f>IF('S.D. Paste sheet'!P1562="","",'S.D. Paste sheet'!P1562)</f>
        <v/>
      </c>
      <c r="Q1562" s="20" t="str">
        <f>IF('S.D. Paste sheet'!Q1562="","",'S.D. Paste sheet'!Q1562)</f>
        <v/>
      </c>
      <c r="R1562" s="20" t="str">
        <f>IF('S.D. Paste sheet'!R1562="","",'S.D. Paste sheet'!R1562)</f>
        <v/>
      </c>
      <c r="S1562" s="20" t="str">
        <f>IF('S.D. Paste sheet'!S1562="","",'S.D. Paste sheet'!S1562)</f>
        <v/>
      </c>
      <c r="T1562" s="20" t="str">
        <f>IF('S.D. Paste sheet'!T1562="","",'S.D. Paste sheet'!T1562)</f>
        <v/>
      </c>
      <c r="U1562" s="20" t="str">
        <f>IF('S.D. Paste sheet'!U1562="","",'S.D. Paste sheet'!U1562)</f>
        <v/>
      </c>
      <c r="V1562" s="20" t="str">
        <f>IF('S.D. Paste sheet'!V1562="","",'S.D. Paste sheet'!V1562)</f>
        <v/>
      </c>
      <c r="W1562" s="20" t="str">
        <f>IF('S.D. Paste sheet'!W1562="","",'S.D. Paste sheet'!W1562)</f>
        <v/>
      </c>
      <c r="X1562" s="20" t="str">
        <f>IF('S.D. Paste sheet'!X1562="","",'S.D. Paste sheet'!X1562)</f>
        <v/>
      </c>
      <c r="Y1562" s="20" t="str">
        <f>IF('S.D. Paste sheet'!Y1562="","",'S.D. Paste sheet'!Y1562)</f>
        <v/>
      </c>
      <c r="Z1562" s="20" t="str">
        <f>IF('S.D. Paste sheet'!Z1562="","",'S.D. Paste sheet'!Z1562)</f>
        <v/>
      </c>
      <c r="AA1562" s="20" t="str">
        <f>IF('S.D. Paste sheet'!AA1562="","",'S.D. Paste sheet'!AA1562)</f>
        <v/>
      </c>
      <c r="AB1562" s="20" t="str">
        <f>IF('S.D. Paste sheet'!AB1562="","",'S.D. Paste sheet'!AB1562)</f>
        <v/>
      </c>
      <c r="AC1562" s="20" t="str">
        <f>IF('S.D. Paste sheet'!AC1562="","",'S.D. Paste sheet'!AC1562)</f>
        <v/>
      </c>
      <c r="AD1562" s="20" t="str">
        <f>IF('S.D. Paste sheet'!AD1562="","",'S.D. Paste sheet'!AD1562)</f>
        <v/>
      </c>
      <c r="AE1562" s="28"/>
      <c r="AF1562" t="str">
        <f>IF(AK1562="","",IF(AK1562&gt;0,COUNT($AG$2:AG1562),""))</f>
        <v/>
      </c>
      <c r="AG1562" s="25" t="str">
        <f t="shared" si="771"/>
        <v/>
      </c>
      <c r="AH1562" s="25" t="str">
        <f t="shared" si="772"/>
        <v/>
      </c>
      <c r="AI1562" s="25" t="str">
        <f t="shared" si="773"/>
        <v/>
      </c>
      <c r="AJ1562" s="25" t="str">
        <f t="shared" si="774"/>
        <v/>
      </c>
      <c r="AK1562" s="25" t="str">
        <f t="shared" si="775"/>
        <v/>
      </c>
      <c r="AL1562" s="25" t="str">
        <f t="shared" si="776"/>
        <v/>
      </c>
      <c r="AM1562" s="25" t="str">
        <f t="shared" si="777"/>
        <v/>
      </c>
      <c r="AN1562" s="25" t="str">
        <f t="shared" si="778"/>
        <v/>
      </c>
      <c r="AO1562" s="25" t="str">
        <f t="shared" si="779"/>
        <v/>
      </c>
      <c r="AP1562" s="25" t="str">
        <f t="shared" si="780"/>
        <v/>
      </c>
      <c r="AQ1562" s="25" t="str">
        <f t="shared" si="781"/>
        <v/>
      </c>
      <c r="AR1562" s="25" t="str">
        <f t="shared" si="782"/>
        <v/>
      </c>
      <c r="AS1562" s="25" t="str">
        <f t="shared" si="783"/>
        <v/>
      </c>
      <c r="AT1562" s="25" t="str">
        <f t="shared" si="784"/>
        <v/>
      </c>
      <c r="AU1562" s="25" t="str">
        <f t="shared" si="785"/>
        <v/>
      </c>
      <c r="AV1562" s="25" t="str">
        <f t="shared" si="786"/>
        <v/>
      </c>
      <c r="AX1562" t="str">
        <f>IF(BC1562="","",IF(BC1562&gt;0,COUNT($AY$2:AY1562),""))</f>
        <v/>
      </c>
      <c r="AY1562" s="25" t="str">
        <f t="shared" si="787"/>
        <v/>
      </c>
      <c r="AZ1562" s="25" t="str">
        <f t="shared" si="788"/>
        <v/>
      </c>
      <c r="BA1562" s="25" t="str">
        <f t="shared" si="789"/>
        <v/>
      </c>
      <c r="BB1562" s="25" t="str">
        <f t="shared" si="790"/>
        <v/>
      </c>
      <c r="BC1562" s="25" t="str">
        <f t="shared" si="791"/>
        <v/>
      </c>
      <c r="BD1562" s="25" t="str">
        <f t="shared" si="792"/>
        <v/>
      </c>
      <c r="BE1562" s="25" t="str">
        <f t="shared" si="793"/>
        <v/>
      </c>
      <c r="BF1562" s="25" t="str">
        <f t="shared" si="794"/>
        <v/>
      </c>
      <c r="BG1562" s="25" t="str">
        <f t="shared" si="795"/>
        <v/>
      </c>
      <c r="BH1562" s="25" t="str">
        <f t="shared" si="796"/>
        <v/>
      </c>
      <c r="BI1562" s="25" t="str">
        <f t="shared" si="797"/>
        <v/>
      </c>
      <c r="BJ1562" s="25" t="str">
        <f t="shared" si="798"/>
        <v/>
      </c>
      <c r="BK1562" s="25" t="str">
        <f t="shared" si="799"/>
        <v/>
      </c>
      <c r="BL1562" s="25" t="str">
        <f t="shared" si="800"/>
        <v/>
      </c>
      <c r="BM1562" s="25" t="str">
        <f t="shared" si="801"/>
        <v/>
      </c>
      <c r="BN1562" s="25" t="str">
        <f t="shared" si="802"/>
        <v/>
      </c>
    </row>
    <row r="1563" spans="1:66" x14ac:dyDescent="0.25">
      <c r="A1563" s="20" t="str">
        <f>IF('S.D. Paste sheet'!A1563="","",'S.D. Paste sheet'!A1563)</f>
        <v/>
      </c>
      <c r="B1563" s="20" t="str">
        <f>IF('S.D. Paste sheet'!B1563="","",'S.D. Paste sheet'!B1563)</f>
        <v/>
      </c>
      <c r="C1563" s="20" t="str">
        <f>IF('S.D. Paste sheet'!C1563="","",'S.D. Paste sheet'!C1563)</f>
        <v/>
      </c>
      <c r="D1563" s="20" t="str">
        <f>IF('S.D. Paste sheet'!D1563="","",'S.D. Paste sheet'!D1563)</f>
        <v/>
      </c>
      <c r="E1563" s="20" t="str">
        <f>IF('S.D. Paste sheet'!E1563="","",UPPER('S.D. Paste sheet'!E1563))</f>
        <v/>
      </c>
      <c r="F1563" s="20" t="str">
        <f>IF('S.D. Paste sheet'!F1563="","",'S.D. Paste sheet'!F1563)</f>
        <v/>
      </c>
      <c r="G1563" s="20" t="str">
        <f>IF('S.D. Paste sheet'!G1563="","",UPPER('S.D. Paste sheet'!G1563))</f>
        <v/>
      </c>
      <c r="H1563" s="20" t="str">
        <f>IF('S.D. Paste sheet'!H1563="","",UPPER('S.D. Paste sheet'!H1563))</f>
        <v/>
      </c>
      <c r="I1563" s="20" t="str">
        <f>IF('S.D. Paste sheet'!I1563="","",'S.D. Paste sheet'!I1563)</f>
        <v/>
      </c>
      <c r="J1563" s="20" t="str">
        <f>IF('S.D. Paste sheet'!J1563="","",'S.D. Paste sheet'!J1563)</f>
        <v/>
      </c>
      <c r="K1563" s="20" t="str">
        <f>IF('S.D. Paste sheet'!K1563="","",'S.D. Paste sheet'!K1563)</f>
        <v/>
      </c>
      <c r="L1563" s="20" t="str">
        <f>IF('S.D. Paste sheet'!L1563="","",'S.D. Paste sheet'!L1563)</f>
        <v/>
      </c>
      <c r="M1563" s="20" t="str">
        <f>IF('S.D. Paste sheet'!M1563="","",'S.D. Paste sheet'!M1563)</f>
        <v/>
      </c>
      <c r="N1563" s="20" t="str">
        <f>IF('S.D. Paste sheet'!N1563="","",'S.D. Paste sheet'!N1563)</f>
        <v/>
      </c>
      <c r="O1563" s="20" t="str">
        <f>IF('S.D. Paste sheet'!O1563="","",'S.D. Paste sheet'!O1563)</f>
        <v/>
      </c>
      <c r="P1563" s="20" t="str">
        <f>IF('S.D. Paste sheet'!P1563="","",'S.D. Paste sheet'!P1563)</f>
        <v/>
      </c>
      <c r="Q1563" s="20" t="str">
        <f>IF('S.D. Paste sheet'!Q1563="","",'S.D. Paste sheet'!Q1563)</f>
        <v/>
      </c>
      <c r="R1563" s="20" t="str">
        <f>IF('S.D. Paste sheet'!R1563="","",'S.D. Paste sheet'!R1563)</f>
        <v/>
      </c>
      <c r="S1563" s="20" t="str">
        <f>IF('S.D. Paste sheet'!S1563="","",'S.D. Paste sheet'!S1563)</f>
        <v/>
      </c>
      <c r="T1563" s="20" t="str">
        <f>IF('S.D. Paste sheet'!T1563="","",'S.D. Paste sheet'!T1563)</f>
        <v/>
      </c>
      <c r="U1563" s="20" t="str">
        <f>IF('S.D. Paste sheet'!U1563="","",'S.D. Paste sheet'!U1563)</f>
        <v/>
      </c>
      <c r="V1563" s="20" t="str">
        <f>IF('S.D. Paste sheet'!V1563="","",'S.D. Paste sheet'!V1563)</f>
        <v/>
      </c>
      <c r="W1563" s="20" t="str">
        <f>IF('S.D. Paste sheet'!W1563="","",'S.D. Paste sheet'!W1563)</f>
        <v/>
      </c>
      <c r="X1563" s="20" t="str">
        <f>IF('S.D. Paste sheet'!X1563="","",'S.D. Paste sheet'!X1563)</f>
        <v/>
      </c>
      <c r="Y1563" s="20" t="str">
        <f>IF('S.D. Paste sheet'!Y1563="","",'S.D. Paste sheet'!Y1563)</f>
        <v/>
      </c>
      <c r="Z1563" s="20" t="str">
        <f>IF('S.D. Paste sheet'!Z1563="","",'S.D. Paste sheet'!Z1563)</f>
        <v/>
      </c>
      <c r="AA1563" s="20" t="str">
        <f>IF('S.D. Paste sheet'!AA1563="","",'S.D. Paste sheet'!AA1563)</f>
        <v/>
      </c>
      <c r="AB1563" s="20" t="str">
        <f>IF('S.D. Paste sheet'!AB1563="","",'S.D. Paste sheet'!AB1563)</f>
        <v/>
      </c>
      <c r="AC1563" s="20" t="str">
        <f>IF('S.D. Paste sheet'!AC1563="","",'S.D. Paste sheet'!AC1563)</f>
        <v/>
      </c>
      <c r="AD1563" s="20" t="str">
        <f>IF('S.D. Paste sheet'!AD1563="","",'S.D. Paste sheet'!AD1563)</f>
        <v/>
      </c>
      <c r="AE1563" s="28"/>
      <c r="AF1563" t="str">
        <f>IF(AK1563="","",IF(AK1563&gt;0,COUNT($AG$2:AG1563),""))</f>
        <v/>
      </c>
      <c r="AG1563" s="25" t="str">
        <f t="shared" si="771"/>
        <v/>
      </c>
      <c r="AH1563" s="25" t="str">
        <f t="shared" si="772"/>
        <v/>
      </c>
      <c r="AI1563" s="25" t="str">
        <f t="shared" si="773"/>
        <v/>
      </c>
      <c r="AJ1563" s="25" t="str">
        <f t="shared" si="774"/>
        <v/>
      </c>
      <c r="AK1563" s="25" t="str">
        <f t="shared" si="775"/>
        <v/>
      </c>
      <c r="AL1563" s="25" t="str">
        <f t="shared" si="776"/>
        <v/>
      </c>
      <c r="AM1563" s="25" t="str">
        <f t="shared" si="777"/>
        <v/>
      </c>
      <c r="AN1563" s="25" t="str">
        <f t="shared" si="778"/>
        <v/>
      </c>
      <c r="AO1563" s="25" t="str">
        <f t="shared" si="779"/>
        <v/>
      </c>
      <c r="AP1563" s="25" t="str">
        <f t="shared" si="780"/>
        <v/>
      </c>
      <c r="AQ1563" s="25" t="str">
        <f t="shared" si="781"/>
        <v/>
      </c>
      <c r="AR1563" s="25" t="str">
        <f t="shared" si="782"/>
        <v/>
      </c>
      <c r="AS1563" s="25" t="str">
        <f t="shared" si="783"/>
        <v/>
      </c>
      <c r="AT1563" s="25" t="str">
        <f t="shared" si="784"/>
        <v/>
      </c>
      <c r="AU1563" s="25" t="str">
        <f t="shared" si="785"/>
        <v/>
      </c>
      <c r="AV1563" s="25" t="str">
        <f t="shared" si="786"/>
        <v/>
      </c>
      <c r="AX1563" t="str">
        <f>IF(BC1563="","",IF(BC1563&gt;0,COUNT($AY$2:AY1563),""))</f>
        <v/>
      </c>
      <c r="AY1563" s="25" t="str">
        <f t="shared" si="787"/>
        <v/>
      </c>
      <c r="AZ1563" s="25" t="str">
        <f t="shared" si="788"/>
        <v/>
      </c>
      <c r="BA1563" s="25" t="str">
        <f t="shared" si="789"/>
        <v/>
      </c>
      <c r="BB1563" s="25" t="str">
        <f t="shared" si="790"/>
        <v/>
      </c>
      <c r="BC1563" s="25" t="str">
        <f t="shared" si="791"/>
        <v/>
      </c>
      <c r="BD1563" s="25" t="str">
        <f t="shared" si="792"/>
        <v/>
      </c>
      <c r="BE1563" s="25" t="str">
        <f t="shared" si="793"/>
        <v/>
      </c>
      <c r="BF1563" s="25" t="str">
        <f t="shared" si="794"/>
        <v/>
      </c>
      <c r="BG1563" s="25" t="str">
        <f t="shared" si="795"/>
        <v/>
      </c>
      <c r="BH1563" s="25" t="str">
        <f t="shared" si="796"/>
        <v/>
      </c>
      <c r="BI1563" s="25" t="str">
        <f t="shared" si="797"/>
        <v/>
      </c>
      <c r="BJ1563" s="25" t="str">
        <f t="shared" si="798"/>
        <v/>
      </c>
      <c r="BK1563" s="25" t="str">
        <f t="shared" si="799"/>
        <v/>
      </c>
      <c r="BL1563" s="25" t="str">
        <f t="shared" si="800"/>
        <v/>
      </c>
      <c r="BM1563" s="25" t="str">
        <f t="shared" si="801"/>
        <v/>
      </c>
      <c r="BN1563" s="25" t="str">
        <f t="shared" si="802"/>
        <v/>
      </c>
    </row>
    <row r="1564" spans="1:66" x14ac:dyDescent="0.25">
      <c r="A1564" s="20" t="str">
        <f>IF('S.D. Paste sheet'!A1564="","",'S.D. Paste sheet'!A1564)</f>
        <v/>
      </c>
      <c r="B1564" s="20" t="str">
        <f>IF('S.D. Paste sheet'!B1564="","",'S.D. Paste sheet'!B1564)</f>
        <v/>
      </c>
      <c r="C1564" s="20" t="str">
        <f>IF('S.D. Paste sheet'!C1564="","",'S.D. Paste sheet'!C1564)</f>
        <v/>
      </c>
      <c r="D1564" s="20" t="str">
        <f>IF('S.D. Paste sheet'!D1564="","",'S.D. Paste sheet'!D1564)</f>
        <v/>
      </c>
      <c r="E1564" s="20" t="str">
        <f>IF('S.D. Paste sheet'!E1564="","",UPPER('S.D. Paste sheet'!E1564))</f>
        <v/>
      </c>
      <c r="F1564" s="20" t="str">
        <f>IF('S.D. Paste sheet'!F1564="","",'S.D. Paste sheet'!F1564)</f>
        <v/>
      </c>
      <c r="G1564" s="20" t="str">
        <f>IF('S.D. Paste sheet'!G1564="","",UPPER('S.D. Paste sheet'!G1564))</f>
        <v/>
      </c>
      <c r="H1564" s="20" t="str">
        <f>IF('S.D. Paste sheet'!H1564="","",UPPER('S.D. Paste sheet'!H1564))</f>
        <v/>
      </c>
      <c r="I1564" s="20" t="str">
        <f>IF('S.D. Paste sheet'!I1564="","",'S.D. Paste sheet'!I1564)</f>
        <v/>
      </c>
      <c r="J1564" s="20" t="str">
        <f>IF('S.D. Paste sheet'!J1564="","",'S.D. Paste sheet'!J1564)</f>
        <v/>
      </c>
      <c r="K1564" s="20" t="str">
        <f>IF('S.D. Paste sheet'!K1564="","",'S.D. Paste sheet'!K1564)</f>
        <v/>
      </c>
      <c r="L1564" s="20" t="str">
        <f>IF('S.D. Paste sheet'!L1564="","",'S.D. Paste sheet'!L1564)</f>
        <v/>
      </c>
      <c r="M1564" s="20" t="str">
        <f>IF('S.D. Paste sheet'!M1564="","",'S.D. Paste sheet'!M1564)</f>
        <v/>
      </c>
      <c r="N1564" s="20" t="str">
        <f>IF('S.D. Paste sheet'!N1564="","",'S.D. Paste sheet'!N1564)</f>
        <v/>
      </c>
      <c r="O1564" s="20" t="str">
        <f>IF('S.D. Paste sheet'!O1564="","",'S.D. Paste sheet'!O1564)</f>
        <v/>
      </c>
      <c r="P1564" s="20" t="str">
        <f>IF('S.D. Paste sheet'!P1564="","",'S.D. Paste sheet'!P1564)</f>
        <v/>
      </c>
      <c r="Q1564" s="20" t="str">
        <f>IF('S.D. Paste sheet'!Q1564="","",'S.D. Paste sheet'!Q1564)</f>
        <v/>
      </c>
      <c r="R1564" s="20" t="str">
        <f>IF('S.D. Paste sheet'!R1564="","",'S.D. Paste sheet'!R1564)</f>
        <v/>
      </c>
      <c r="S1564" s="20" t="str">
        <f>IF('S.D. Paste sheet'!S1564="","",'S.D. Paste sheet'!S1564)</f>
        <v/>
      </c>
      <c r="T1564" s="20" t="str">
        <f>IF('S.D. Paste sheet'!T1564="","",'S.D. Paste sheet'!T1564)</f>
        <v/>
      </c>
      <c r="U1564" s="20" t="str">
        <f>IF('S.D. Paste sheet'!U1564="","",'S.D. Paste sheet'!U1564)</f>
        <v/>
      </c>
      <c r="V1564" s="20" t="str">
        <f>IF('S.D. Paste sheet'!V1564="","",'S.D. Paste sheet'!V1564)</f>
        <v/>
      </c>
      <c r="W1564" s="20" t="str">
        <f>IF('S.D. Paste sheet'!W1564="","",'S.D. Paste sheet'!W1564)</f>
        <v/>
      </c>
      <c r="X1564" s="20" t="str">
        <f>IF('S.D. Paste sheet'!X1564="","",'S.D. Paste sheet'!X1564)</f>
        <v/>
      </c>
      <c r="Y1564" s="20" t="str">
        <f>IF('S.D. Paste sheet'!Y1564="","",'S.D. Paste sheet'!Y1564)</f>
        <v/>
      </c>
      <c r="Z1564" s="20" t="str">
        <f>IF('S.D. Paste sheet'!Z1564="","",'S.D. Paste sheet'!Z1564)</f>
        <v/>
      </c>
      <c r="AA1564" s="20" t="str">
        <f>IF('S.D. Paste sheet'!AA1564="","",'S.D. Paste sheet'!AA1564)</f>
        <v/>
      </c>
      <c r="AB1564" s="20" t="str">
        <f>IF('S.D. Paste sheet'!AB1564="","",'S.D. Paste sheet'!AB1564)</f>
        <v/>
      </c>
      <c r="AC1564" s="20" t="str">
        <f>IF('S.D. Paste sheet'!AC1564="","",'S.D. Paste sheet'!AC1564)</f>
        <v/>
      </c>
      <c r="AD1564" s="20" t="str">
        <f>IF('S.D. Paste sheet'!AD1564="","",'S.D. Paste sheet'!AD1564)</f>
        <v/>
      </c>
      <c r="AE1564" s="28"/>
      <c r="AF1564" t="str">
        <f>IF(AK1564="","",IF(AK1564&gt;0,COUNT($AG$2:AG1564),""))</f>
        <v/>
      </c>
      <c r="AG1564" s="25" t="str">
        <f t="shared" si="771"/>
        <v/>
      </c>
      <c r="AH1564" s="25" t="str">
        <f t="shared" si="772"/>
        <v/>
      </c>
      <c r="AI1564" s="25" t="str">
        <f t="shared" si="773"/>
        <v/>
      </c>
      <c r="AJ1564" s="25" t="str">
        <f t="shared" si="774"/>
        <v/>
      </c>
      <c r="AK1564" s="25" t="str">
        <f t="shared" si="775"/>
        <v/>
      </c>
      <c r="AL1564" s="25" t="str">
        <f t="shared" si="776"/>
        <v/>
      </c>
      <c r="AM1564" s="25" t="str">
        <f t="shared" si="777"/>
        <v/>
      </c>
      <c r="AN1564" s="25" t="str">
        <f t="shared" si="778"/>
        <v/>
      </c>
      <c r="AO1564" s="25" t="str">
        <f t="shared" si="779"/>
        <v/>
      </c>
      <c r="AP1564" s="25" t="str">
        <f t="shared" si="780"/>
        <v/>
      </c>
      <c r="AQ1564" s="25" t="str">
        <f t="shared" si="781"/>
        <v/>
      </c>
      <c r="AR1564" s="25" t="str">
        <f t="shared" si="782"/>
        <v/>
      </c>
      <c r="AS1564" s="25" t="str">
        <f t="shared" si="783"/>
        <v/>
      </c>
      <c r="AT1564" s="25" t="str">
        <f t="shared" si="784"/>
        <v/>
      </c>
      <c r="AU1564" s="25" t="str">
        <f t="shared" si="785"/>
        <v/>
      </c>
      <c r="AV1564" s="25" t="str">
        <f t="shared" si="786"/>
        <v/>
      </c>
      <c r="AX1564" t="str">
        <f>IF(BC1564="","",IF(BC1564&gt;0,COUNT($AY$2:AY1564),""))</f>
        <v/>
      </c>
      <c r="AY1564" s="25" t="str">
        <f t="shared" si="787"/>
        <v/>
      </c>
      <c r="AZ1564" s="25" t="str">
        <f t="shared" si="788"/>
        <v/>
      </c>
      <c r="BA1564" s="25" t="str">
        <f t="shared" si="789"/>
        <v/>
      </c>
      <c r="BB1564" s="25" t="str">
        <f t="shared" si="790"/>
        <v/>
      </c>
      <c r="BC1564" s="25" t="str">
        <f t="shared" si="791"/>
        <v/>
      </c>
      <c r="BD1564" s="25" t="str">
        <f t="shared" si="792"/>
        <v/>
      </c>
      <c r="BE1564" s="25" t="str">
        <f t="shared" si="793"/>
        <v/>
      </c>
      <c r="BF1564" s="25" t="str">
        <f t="shared" si="794"/>
        <v/>
      </c>
      <c r="BG1564" s="25" t="str">
        <f t="shared" si="795"/>
        <v/>
      </c>
      <c r="BH1564" s="25" t="str">
        <f t="shared" si="796"/>
        <v/>
      </c>
      <c r="BI1564" s="25" t="str">
        <f t="shared" si="797"/>
        <v/>
      </c>
      <c r="BJ1564" s="25" t="str">
        <f t="shared" si="798"/>
        <v/>
      </c>
      <c r="BK1564" s="25" t="str">
        <f t="shared" si="799"/>
        <v/>
      </c>
      <c r="BL1564" s="25" t="str">
        <f t="shared" si="800"/>
        <v/>
      </c>
      <c r="BM1564" s="25" t="str">
        <f t="shared" si="801"/>
        <v/>
      </c>
      <c r="BN1564" s="25" t="str">
        <f t="shared" si="802"/>
        <v/>
      </c>
    </row>
    <row r="1565" spans="1:66" x14ac:dyDescent="0.25">
      <c r="A1565" s="20" t="str">
        <f>IF('S.D. Paste sheet'!A1565="","",'S.D. Paste sheet'!A1565)</f>
        <v/>
      </c>
      <c r="B1565" s="20" t="str">
        <f>IF('S.D. Paste sheet'!B1565="","",'S.D. Paste sheet'!B1565)</f>
        <v/>
      </c>
      <c r="C1565" s="20" t="str">
        <f>IF('S.D. Paste sheet'!C1565="","",'S.D. Paste sheet'!C1565)</f>
        <v/>
      </c>
      <c r="D1565" s="20" t="str">
        <f>IF('S.D. Paste sheet'!D1565="","",'S.D. Paste sheet'!D1565)</f>
        <v/>
      </c>
      <c r="E1565" s="20" t="str">
        <f>IF('S.D. Paste sheet'!E1565="","",UPPER('S.D. Paste sheet'!E1565))</f>
        <v/>
      </c>
      <c r="F1565" s="20" t="str">
        <f>IF('S.D. Paste sheet'!F1565="","",'S.D. Paste sheet'!F1565)</f>
        <v/>
      </c>
      <c r="G1565" s="20" t="str">
        <f>IF('S.D. Paste sheet'!G1565="","",UPPER('S.D. Paste sheet'!G1565))</f>
        <v/>
      </c>
      <c r="H1565" s="20" t="str">
        <f>IF('S.D. Paste sheet'!H1565="","",UPPER('S.D. Paste sheet'!H1565))</f>
        <v/>
      </c>
      <c r="I1565" s="20" t="str">
        <f>IF('S.D. Paste sheet'!I1565="","",'S.D. Paste sheet'!I1565)</f>
        <v/>
      </c>
      <c r="J1565" s="20" t="str">
        <f>IF('S.D. Paste sheet'!J1565="","",'S.D. Paste sheet'!J1565)</f>
        <v/>
      </c>
      <c r="K1565" s="20" t="str">
        <f>IF('S.D. Paste sheet'!K1565="","",'S.D. Paste sheet'!K1565)</f>
        <v/>
      </c>
      <c r="L1565" s="20" t="str">
        <f>IF('S.D. Paste sheet'!L1565="","",'S.D. Paste sheet'!L1565)</f>
        <v/>
      </c>
      <c r="M1565" s="20" t="str">
        <f>IF('S.D. Paste sheet'!M1565="","",'S.D. Paste sheet'!M1565)</f>
        <v/>
      </c>
      <c r="N1565" s="20" t="str">
        <f>IF('S.D. Paste sheet'!N1565="","",'S.D. Paste sheet'!N1565)</f>
        <v/>
      </c>
      <c r="O1565" s="20" t="str">
        <f>IF('S.D. Paste sheet'!O1565="","",'S.D. Paste sheet'!O1565)</f>
        <v/>
      </c>
      <c r="P1565" s="20" t="str">
        <f>IF('S.D. Paste sheet'!P1565="","",'S.D. Paste sheet'!P1565)</f>
        <v/>
      </c>
      <c r="Q1565" s="20" t="str">
        <f>IF('S.D. Paste sheet'!Q1565="","",'S.D. Paste sheet'!Q1565)</f>
        <v/>
      </c>
      <c r="R1565" s="20" t="str">
        <f>IF('S.D. Paste sheet'!R1565="","",'S.D. Paste sheet'!R1565)</f>
        <v/>
      </c>
      <c r="S1565" s="20" t="str">
        <f>IF('S.D. Paste sheet'!S1565="","",'S.D. Paste sheet'!S1565)</f>
        <v/>
      </c>
      <c r="T1565" s="20" t="str">
        <f>IF('S.D. Paste sheet'!T1565="","",'S.D. Paste sheet'!T1565)</f>
        <v/>
      </c>
      <c r="U1565" s="20" t="str">
        <f>IF('S.D. Paste sheet'!U1565="","",'S.D. Paste sheet'!U1565)</f>
        <v/>
      </c>
      <c r="V1565" s="20" t="str">
        <f>IF('S.D. Paste sheet'!V1565="","",'S.D. Paste sheet'!V1565)</f>
        <v/>
      </c>
      <c r="W1565" s="20" t="str">
        <f>IF('S.D. Paste sheet'!W1565="","",'S.D. Paste sheet'!W1565)</f>
        <v/>
      </c>
      <c r="X1565" s="20" t="str">
        <f>IF('S.D. Paste sheet'!X1565="","",'S.D. Paste sheet'!X1565)</f>
        <v/>
      </c>
      <c r="Y1565" s="20" t="str">
        <f>IF('S.D. Paste sheet'!Y1565="","",'S.D. Paste sheet'!Y1565)</f>
        <v/>
      </c>
      <c r="Z1565" s="20" t="str">
        <f>IF('S.D. Paste sheet'!Z1565="","",'S.D. Paste sheet'!Z1565)</f>
        <v/>
      </c>
      <c r="AA1565" s="20" t="str">
        <f>IF('S.D. Paste sheet'!AA1565="","",'S.D. Paste sheet'!AA1565)</f>
        <v/>
      </c>
      <c r="AB1565" s="20" t="str">
        <f>IF('S.D. Paste sheet'!AB1565="","",'S.D. Paste sheet'!AB1565)</f>
        <v/>
      </c>
      <c r="AC1565" s="20" t="str">
        <f>IF('S.D. Paste sheet'!AC1565="","",'S.D. Paste sheet'!AC1565)</f>
        <v/>
      </c>
      <c r="AD1565" s="20" t="str">
        <f>IF('S.D. Paste sheet'!AD1565="","",'S.D. Paste sheet'!AD1565)</f>
        <v/>
      </c>
      <c r="AE1565" s="28"/>
      <c r="AF1565" t="str">
        <f>IF(AK1565="","",IF(AK1565&gt;0,COUNT($AG$2:AG1565),""))</f>
        <v/>
      </c>
      <c r="AG1565" s="25" t="str">
        <f t="shared" si="771"/>
        <v/>
      </c>
      <c r="AH1565" s="25" t="str">
        <f t="shared" si="772"/>
        <v/>
      </c>
      <c r="AI1565" s="25" t="str">
        <f t="shared" si="773"/>
        <v/>
      </c>
      <c r="AJ1565" s="25" t="str">
        <f t="shared" si="774"/>
        <v/>
      </c>
      <c r="AK1565" s="25" t="str">
        <f t="shared" si="775"/>
        <v/>
      </c>
      <c r="AL1565" s="25" t="str">
        <f t="shared" si="776"/>
        <v/>
      </c>
      <c r="AM1565" s="25" t="str">
        <f t="shared" si="777"/>
        <v/>
      </c>
      <c r="AN1565" s="25" t="str">
        <f t="shared" si="778"/>
        <v/>
      </c>
      <c r="AO1565" s="25" t="str">
        <f t="shared" si="779"/>
        <v/>
      </c>
      <c r="AP1565" s="25" t="str">
        <f t="shared" si="780"/>
        <v/>
      </c>
      <c r="AQ1565" s="25" t="str">
        <f t="shared" si="781"/>
        <v/>
      </c>
      <c r="AR1565" s="25" t="str">
        <f t="shared" si="782"/>
        <v/>
      </c>
      <c r="AS1565" s="25" t="str">
        <f t="shared" si="783"/>
        <v/>
      </c>
      <c r="AT1565" s="25" t="str">
        <f t="shared" si="784"/>
        <v/>
      </c>
      <c r="AU1565" s="25" t="str">
        <f t="shared" si="785"/>
        <v/>
      </c>
      <c r="AV1565" s="25" t="str">
        <f t="shared" si="786"/>
        <v/>
      </c>
      <c r="AX1565" t="str">
        <f>IF(BC1565="","",IF(BC1565&gt;0,COUNT($AY$2:AY1565),""))</f>
        <v/>
      </c>
      <c r="AY1565" s="25" t="str">
        <f t="shared" si="787"/>
        <v/>
      </c>
      <c r="AZ1565" s="25" t="str">
        <f t="shared" si="788"/>
        <v/>
      </c>
      <c r="BA1565" s="25" t="str">
        <f t="shared" si="789"/>
        <v/>
      </c>
      <c r="BB1565" s="25" t="str">
        <f t="shared" si="790"/>
        <v/>
      </c>
      <c r="BC1565" s="25" t="str">
        <f t="shared" si="791"/>
        <v/>
      </c>
      <c r="BD1565" s="25" t="str">
        <f t="shared" si="792"/>
        <v/>
      </c>
      <c r="BE1565" s="25" t="str">
        <f t="shared" si="793"/>
        <v/>
      </c>
      <c r="BF1565" s="25" t="str">
        <f t="shared" si="794"/>
        <v/>
      </c>
      <c r="BG1565" s="25" t="str">
        <f t="shared" si="795"/>
        <v/>
      </c>
      <c r="BH1565" s="25" t="str">
        <f t="shared" si="796"/>
        <v/>
      </c>
      <c r="BI1565" s="25" t="str">
        <f t="shared" si="797"/>
        <v/>
      </c>
      <c r="BJ1565" s="25" t="str">
        <f t="shared" si="798"/>
        <v/>
      </c>
      <c r="BK1565" s="25" t="str">
        <f t="shared" si="799"/>
        <v/>
      </c>
      <c r="BL1565" s="25" t="str">
        <f t="shared" si="800"/>
        <v/>
      </c>
      <c r="BM1565" s="25" t="str">
        <f t="shared" si="801"/>
        <v/>
      </c>
      <c r="BN1565" s="25" t="str">
        <f t="shared" si="802"/>
        <v/>
      </c>
    </row>
    <row r="1566" spans="1:66" x14ac:dyDescent="0.25">
      <c r="A1566" s="20" t="str">
        <f>IF('S.D. Paste sheet'!A1566="","",'S.D. Paste sheet'!A1566)</f>
        <v/>
      </c>
      <c r="B1566" s="20" t="str">
        <f>IF('S.D. Paste sheet'!B1566="","",'S.D. Paste sheet'!B1566)</f>
        <v/>
      </c>
      <c r="C1566" s="20" t="str">
        <f>IF('S.D. Paste sheet'!C1566="","",'S.D. Paste sheet'!C1566)</f>
        <v/>
      </c>
      <c r="D1566" s="20" t="str">
        <f>IF('S.D. Paste sheet'!D1566="","",'S.D. Paste sheet'!D1566)</f>
        <v/>
      </c>
      <c r="E1566" s="20" t="str">
        <f>IF('S.D. Paste sheet'!E1566="","",UPPER('S.D. Paste sheet'!E1566))</f>
        <v/>
      </c>
      <c r="F1566" s="20" t="str">
        <f>IF('S.D. Paste sheet'!F1566="","",'S.D. Paste sheet'!F1566)</f>
        <v/>
      </c>
      <c r="G1566" s="20" t="str">
        <f>IF('S.D. Paste sheet'!G1566="","",UPPER('S.D. Paste sheet'!G1566))</f>
        <v/>
      </c>
      <c r="H1566" s="20" t="str">
        <f>IF('S.D. Paste sheet'!H1566="","",UPPER('S.D. Paste sheet'!H1566))</f>
        <v/>
      </c>
      <c r="I1566" s="20" t="str">
        <f>IF('S.D. Paste sheet'!I1566="","",'S.D. Paste sheet'!I1566)</f>
        <v/>
      </c>
      <c r="J1566" s="20" t="str">
        <f>IF('S.D. Paste sheet'!J1566="","",'S.D. Paste sheet'!J1566)</f>
        <v/>
      </c>
      <c r="K1566" s="20" t="str">
        <f>IF('S.D. Paste sheet'!K1566="","",'S.D. Paste sheet'!K1566)</f>
        <v/>
      </c>
      <c r="L1566" s="20" t="str">
        <f>IF('S.D. Paste sheet'!L1566="","",'S.D. Paste sheet'!L1566)</f>
        <v/>
      </c>
      <c r="M1566" s="20" t="str">
        <f>IF('S.D. Paste sheet'!M1566="","",'S.D. Paste sheet'!M1566)</f>
        <v/>
      </c>
      <c r="N1566" s="20" t="str">
        <f>IF('S.D. Paste sheet'!N1566="","",'S.D. Paste sheet'!N1566)</f>
        <v/>
      </c>
      <c r="O1566" s="20" t="str">
        <f>IF('S.D. Paste sheet'!O1566="","",'S.D. Paste sheet'!O1566)</f>
        <v/>
      </c>
      <c r="P1566" s="20" t="str">
        <f>IF('S.D. Paste sheet'!P1566="","",'S.D. Paste sheet'!P1566)</f>
        <v/>
      </c>
      <c r="Q1566" s="20" t="str">
        <f>IF('S.D. Paste sheet'!Q1566="","",'S.D. Paste sheet'!Q1566)</f>
        <v/>
      </c>
      <c r="R1566" s="20" t="str">
        <f>IF('S.D. Paste sheet'!R1566="","",'S.D. Paste sheet'!R1566)</f>
        <v/>
      </c>
      <c r="S1566" s="20" t="str">
        <f>IF('S.D. Paste sheet'!S1566="","",'S.D. Paste sheet'!S1566)</f>
        <v/>
      </c>
      <c r="T1566" s="20" t="str">
        <f>IF('S.D. Paste sheet'!T1566="","",'S.D. Paste sheet'!T1566)</f>
        <v/>
      </c>
      <c r="U1566" s="20" t="str">
        <f>IF('S.D. Paste sheet'!U1566="","",'S.D. Paste sheet'!U1566)</f>
        <v/>
      </c>
      <c r="V1566" s="20" t="str">
        <f>IF('S.D. Paste sheet'!V1566="","",'S.D. Paste sheet'!V1566)</f>
        <v/>
      </c>
      <c r="W1566" s="20" t="str">
        <f>IF('S.D. Paste sheet'!W1566="","",'S.D. Paste sheet'!W1566)</f>
        <v/>
      </c>
      <c r="X1566" s="20" t="str">
        <f>IF('S.D. Paste sheet'!X1566="","",'S.D. Paste sheet'!X1566)</f>
        <v/>
      </c>
      <c r="Y1566" s="20" t="str">
        <f>IF('S.D. Paste sheet'!Y1566="","",'S.D. Paste sheet'!Y1566)</f>
        <v/>
      </c>
      <c r="Z1566" s="20" t="str">
        <f>IF('S.D. Paste sheet'!Z1566="","",'S.D. Paste sheet'!Z1566)</f>
        <v/>
      </c>
      <c r="AA1566" s="20" t="str">
        <f>IF('S.D. Paste sheet'!AA1566="","",'S.D. Paste sheet'!AA1566)</f>
        <v/>
      </c>
      <c r="AB1566" s="20" t="str">
        <f>IF('S.D. Paste sheet'!AB1566="","",'S.D. Paste sheet'!AB1566)</f>
        <v/>
      </c>
      <c r="AC1566" s="20" t="str">
        <f>IF('S.D. Paste sheet'!AC1566="","",'S.D. Paste sheet'!AC1566)</f>
        <v/>
      </c>
      <c r="AD1566" s="20" t="str">
        <f>IF('S.D. Paste sheet'!AD1566="","",'S.D. Paste sheet'!AD1566)</f>
        <v/>
      </c>
      <c r="AE1566" s="28"/>
      <c r="AF1566" t="str">
        <f>IF(AK1566="","",IF(AK1566&gt;0,COUNT($AG$2:AG1566),""))</f>
        <v/>
      </c>
      <c r="AG1566" s="25" t="str">
        <f t="shared" si="771"/>
        <v/>
      </c>
      <c r="AH1566" s="25" t="str">
        <f t="shared" si="772"/>
        <v/>
      </c>
      <c r="AI1566" s="25" t="str">
        <f t="shared" si="773"/>
        <v/>
      </c>
      <c r="AJ1566" s="25" t="str">
        <f t="shared" si="774"/>
        <v/>
      </c>
      <c r="AK1566" s="25" t="str">
        <f t="shared" si="775"/>
        <v/>
      </c>
      <c r="AL1566" s="25" t="str">
        <f t="shared" si="776"/>
        <v/>
      </c>
      <c r="AM1566" s="25" t="str">
        <f t="shared" si="777"/>
        <v/>
      </c>
      <c r="AN1566" s="25" t="str">
        <f t="shared" si="778"/>
        <v/>
      </c>
      <c r="AO1566" s="25" t="str">
        <f t="shared" si="779"/>
        <v/>
      </c>
      <c r="AP1566" s="25" t="str">
        <f t="shared" si="780"/>
        <v/>
      </c>
      <c r="AQ1566" s="25" t="str">
        <f t="shared" si="781"/>
        <v/>
      </c>
      <c r="AR1566" s="25" t="str">
        <f t="shared" si="782"/>
        <v/>
      </c>
      <c r="AS1566" s="25" t="str">
        <f t="shared" si="783"/>
        <v/>
      </c>
      <c r="AT1566" s="25" t="str">
        <f t="shared" si="784"/>
        <v/>
      </c>
      <c r="AU1566" s="25" t="str">
        <f t="shared" si="785"/>
        <v/>
      </c>
      <c r="AV1566" s="25" t="str">
        <f t="shared" si="786"/>
        <v/>
      </c>
      <c r="AX1566" t="str">
        <f>IF(BC1566="","",IF(BC1566&gt;0,COUNT($AY$2:AY1566),""))</f>
        <v/>
      </c>
      <c r="AY1566" s="25" t="str">
        <f t="shared" si="787"/>
        <v/>
      </c>
      <c r="AZ1566" s="25" t="str">
        <f t="shared" si="788"/>
        <v/>
      </c>
      <c r="BA1566" s="25" t="str">
        <f t="shared" si="789"/>
        <v/>
      </c>
      <c r="BB1566" s="25" t="str">
        <f t="shared" si="790"/>
        <v/>
      </c>
      <c r="BC1566" s="25" t="str">
        <f t="shared" si="791"/>
        <v/>
      </c>
      <c r="BD1566" s="25" t="str">
        <f t="shared" si="792"/>
        <v/>
      </c>
      <c r="BE1566" s="25" t="str">
        <f t="shared" si="793"/>
        <v/>
      </c>
      <c r="BF1566" s="25" t="str">
        <f t="shared" si="794"/>
        <v/>
      </c>
      <c r="BG1566" s="25" t="str">
        <f t="shared" si="795"/>
        <v/>
      </c>
      <c r="BH1566" s="25" t="str">
        <f t="shared" si="796"/>
        <v/>
      </c>
      <c r="BI1566" s="25" t="str">
        <f t="shared" si="797"/>
        <v/>
      </c>
      <c r="BJ1566" s="25" t="str">
        <f t="shared" si="798"/>
        <v/>
      </c>
      <c r="BK1566" s="25" t="str">
        <f t="shared" si="799"/>
        <v/>
      </c>
      <c r="BL1566" s="25" t="str">
        <f t="shared" si="800"/>
        <v/>
      </c>
      <c r="BM1566" s="25" t="str">
        <f t="shared" si="801"/>
        <v/>
      </c>
      <c r="BN1566" s="25" t="str">
        <f t="shared" si="802"/>
        <v/>
      </c>
    </row>
    <row r="1567" spans="1:66" x14ac:dyDescent="0.25">
      <c r="A1567" s="20" t="str">
        <f>IF('S.D. Paste sheet'!A1567="","",'S.D. Paste sheet'!A1567)</f>
        <v/>
      </c>
      <c r="B1567" s="20" t="str">
        <f>IF('S.D. Paste sheet'!B1567="","",'S.D. Paste sheet'!B1567)</f>
        <v/>
      </c>
      <c r="C1567" s="20" t="str">
        <f>IF('S.D. Paste sheet'!C1567="","",'S.D. Paste sheet'!C1567)</f>
        <v/>
      </c>
      <c r="D1567" s="20" t="str">
        <f>IF('S.D. Paste sheet'!D1567="","",'S.D. Paste sheet'!D1567)</f>
        <v/>
      </c>
      <c r="E1567" s="20" t="str">
        <f>IF('S.D. Paste sheet'!E1567="","",UPPER('S.D. Paste sheet'!E1567))</f>
        <v/>
      </c>
      <c r="F1567" s="20" t="str">
        <f>IF('S.D. Paste sheet'!F1567="","",'S.D. Paste sheet'!F1567)</f>
        <v/>
      </c>
      <c r="G1567" s="20" t="str">
        <f>IF('S.D. Paste sheet'!G1567="","",UPPER('S.D. Paste sheet'!G1567))</f>
        <v/>
      </c>
      <c r="H1567" s="20" t="str">
        <f>IF('S.D. Paste sheet'!H1567="","",UPPER('S.D. Paste sheet'!H1567))</f>
        <v/>
      </c>
      <c r="I1567" s="20" t="str">
        <f>IF('S.D. Paste sheet'!I1567="","",'S.D. Paste sheet'!I1567)</f>
        <v/>
      </c>
      <c r="J1567" s="20" t="str">
        <f>IF('S.D. Paste sheet'!J1567="","",'S.D. Paste sheet'!J1567)</f>
        <v/>
      </c>
      <c r="K1567" s="20" t="str">
        <f>IF('S.D. Paste sheet'!K1567="","",'S.D. Paste sheet'!K1567)</f>
        <v/>
      </c>
      <c r="L1567" s="20" t="str">
        <f>IF('S.D. Paste sheet'!L1567="","",'S.D. Paste sheet'!L1567)</f>
        <v/>
      </c>
      <c r="M1567" s="20" t="str">
        <f>IF('S.D. Paste sheet'!M1567="","",'S.D. Paste sheet'!M1567)</f>
        <v/>
      </c>
      <c r="N1567" s="20" t="str">
        <f>IF('S.D. Paste sheet'!N1567="","",'S.D. Paste sheet'!N1567)</f>
        <v/>
      </c>
      <c r="O1567" s="20" t="str">
        <f>IF('S.D. Paste sheet'!O1567="","",'S.D. Paste sheet'!O1567)</f>
        <v/>
      </c>
      <c r="P1567" s="20" t="str">
        <f>IF('S.D. Paste sheet'!P1567="","",'S.D. Paste sheet'!P1567)</f>
        <v/>
      </c>
      <c r="Q1567" s="20" t="str">
        <f>IF('S.D. Paste sheet'!Q1567="","",'S.D. Paste sheet'!Q1567)</f>
        <v/>
      </c>
      <c r="R1567" s="20" t="str">
        <f>IF('S.D. Paste sheet'!R1567="","",'S.D. Paste sheet'!R1567)</f>
        <v/>
      </c>
      <c r="S1567" s="20" t="str">
        <f>IF('S.D. Paste sheet'!S1567="","",'S.D. Paste sheet'!S1567)</f>
        <v/>
      </c>
      <c r="T1567" s="20" t="str">
        <f>IF('S.D. Paste sheet'!T1567="","",'S.D. Paste sheet'!T1567)</f>
        <v/>
      </c>
      <c r="U1567" s="20" t="str">
        <f>IF('S.D. Paste sheet'!U1567="","",'S.D. Paste sheet'!U1567)</f>
        <v/>
      </c>
      <c r="V1567" s="20" t="str">
        <f>IF('S.D. Paste sheet'!V1567="","",'S.D. Paste sheet'!V1567)</f>
        <v/>
      </c>
      <c r="W1567" s="20" t="str">
        <f>IF('S.D. Paste sheet'!W1567="","",'S.D. Paste sheet'!W1567)</f>
        <v/>
      </c>
      <c r="X1567" s="20" t="str">
        <f>IF('S.D. Paste sheet'!X1567="","",'S.D. Paste sheet'!X1567)</f>
        <v/>
      </c>
      <c r="Y1567" s="20" t="str">
        <f>IF('S.D. Paste sheet'!Y1567="","",'S.D. Paste sheet'!Y1567)</f>
        <v/>
      </c>
      <c r="Z1567" s="20" t="str">
        <f>IF('S.D. Paste sheet'!Z1567="","",'S.D. Paste sheet'!Z1567)</f>
        <v/>
      </c>
      <c r="AA1567" s="20" t="str">
        <f>IF('S.D. Paste sheet'!AA1567="","",'S.D. Paste sheet'!AA1567)</f>
        <v/>
      </c>
      <c r="AB1567" s="20" t="str">
        <f>IF('S.D. Paste sheet'!AB1567="","",'S.D. Paste sheet'!AB1567)</f>
        <v/>
      </c>
      <c r="AC1567" s="20" t="str">
        <f>IF('S.D. Paste sheet'!AC1567="","",'S.D. Paste sheet'!AC1567)</f>
        <v/>
      </c>
      <c r="AD1567" s="20" t="str">
        <f>IF('S.D. Paste sheet'!AD1567="","",'S.D. Paste sheet'!AD1567)</f>
        <v/>
      </c>
      <c r="AE1567" s="28"/>
      <c r="AF1567" t="str">
        <f>IF(AK1567="","",IF(AK1567&gt;0,COUNT($AG$2:AG1567),""))</f>
        <v/>
      </c>
      <c r="AG1567" s="25" t="str">
        <f t="shared" si="771"/>
        <v/>
      </c>
      <c r="AH1567" s="25" t="str">
        <f t="shared" si="772"/>
        <v/>
      </c>
      <c r="AI1567" s="25" t="str">
        <f t="shared" si="773"/>
        <v/>
      </c>
      <c r="AJ1567" s="25" t="str">
        <f t="shared" si="774"/>
        <v/>
      </c>
      <c r="AK1567" s="25" t="str">
        <f t="shared" si="775"/>
        <v/>
      </c>
      <c r="AL1567" s="25" t="str">
        <f t="shared" si="776"/>
        <v/>
      </c>
      <c r="AM1567" s="25" t="str">
        <f t="shared" si="777"/>
        <v/>
      </c>
      <c r="AN1567" s="25" t="str">
        <f t="shared" si="778"/>
        <v/>
      </c>
      <c r="AO1567" s="25" t="str">
        <f t="shared" si="779"/>
        <v/>
      </c>
      <c r="AP1567" s="25" t="str">
        <f t="shared" si="780"/>
        <v/>
      </c>
      <c r="AQ1567" s="25" t="str">
        <f t="shared" si="781"/>
        <v/>
      </c>
      <c r="AR1567" s="25" t="str">
        <f t="shared" si="782"/>
        <v/>
      </c>
      <c r="AS1567" s="25" t="str">
        <f t="shared" si="783"/>
        <v/>
      </c>
      <c r="AT1567" s="25" t="str">
        <f t="shared" si="784"/>
        <v/>
      </c>
      <c r="AU1567" s="25" t="str">
        <f t="shared" si="785"/>
        <v/>
      </c>
      <c r="AV1567" s="25" t="str">
        <f t="shared" si="786"/>
        <v/>
      </c>
      <c r="AX1567" t="str">
        <f>IF(BC1567="","",IF(BC1567&gt;0,COUNT($AY$2:AY1567),""))</f>
        <v/>
      </c>
      <c r="AY1567" s="25" t="str">
        <f t="shared" si="787"/>
        <v/>
      </c>
      <c r="AZ1567" s="25" t="str">
        <f t="shared" si="788"/>
        <v/>
      </c>
      <c r="BA1567" s="25" t="str">
        <f t="shared" si="789"/>
        <v/>
      </c>
      <c r="BB1567" s="25" t="str">
        <f t="shared" si="790"/>
        <v/>
      </c>
      <c r="BC1567" s="25" t="str">
        <f t="shared" si="791"/>
        <v/>
      </c>
      <c r="BD1567" s="25" t="str">
        <f t="shared" si="792"/>
        <v/>
      </c>
      <c r="BE1567" s="25" t="str">
        <f t="shared" si="793"/>
        <v/>
      </c>
      <c r="BF1567" s="25" t="str">
        <f t="shared" si="794"/>
        <v/>
      </c>
      <c r="BG1567" s="25" t="str">
        <f t="shared" si="795"/>
        <v/>
      </c>
      <c r="BH1567" s="25" t="str">
        <f t="shared" si="796"/>
        <v/>
      </c>
      <c r="BI1567" s="25" t="str">
        <f t="shared" si="797"/>
        <v/>
      </c>
      <c r="BJ1567" s="25" t="str">
        <f t="shared" si="798"/>
        <v/>
      </c>
      <c r="BK1567" s="25" t="str">
        <f t="shared" si="799"/>
        <v/>
      </c>
      <c r="BL1567" s="25" t="str">
        <f t="shared" si="800"/>
        <v/>
      </c>
      <c r="BM1567" s="25" t="str">
        <f t="shared" si="801"/>
        <v/>
      </c>
      <c r="BN1567" s="25" t="str">
        <f t="shared" si="802"/>
        <v/>
      </c>
    </row>
    <row r="1568" spans="1:66" x14ac:dyDescent="0.25">
      <c r="A1568" s="20" t="str">
        <f>IF('S.D. Paste sheet'!A1568="","",'S.D. Paste sheet'!A1568)</f>
        <v/>
      </c>
      <c r="B1568" s="20" t="str">
        <f>IF('S.D. Paste sheet'!B1568="","",'S.D. Paste sheet'!B1568)</f>
        <v/>
      </c>
      <c r="C1568" s="20" t="str">
        <f>IF('S.D. Paste sheet'!C1568="","",'S.D. Paste sheet'!C1568)</f>
        <v/>
      </c>
      <c r="D1568" s="20" t="str">
        <f>IF('S.D. Paste sheet'!D1568="","",'S.D. Paste sheet'!D1568)</f>
        <v/>
      </c>
      <c r="E1568" s="20" t="str">
        <f>IF('S.D. Paste sheet'!E1568="","",UPPER('S.D. Paste sheet'!E1568))</f>
        <v/>
      </c>
      <c r="F1568" s="20" t="str">
        <f>IF('S.D. Paste sheet'!F1568="","",'S.D. Paste sheet'!F1568)</f>
        <v/>
      </c>
      <c r="G1568" s="20" t="str">
        <f>IF('S.D. Paste sheet'!G1568="","",UPPER('S.D. Paste sheet'!G1568))</f>
        <v/>
      </c>
      <c r="H1568" s="20" t="str">
        <f>IF('S.D. Paste sheet'!H1568="","",UPPER('S.D. Paste sheet'!H1568))</f>
        <v/>
      </c>
      <c r="I1568" s="20" t="str">
        <f>IF('S.D. Paste sheet'!I1568="","",'S.D. Paste sheet'!I1568)</f>
        <v/>
      </c>
      <c r="J1568" s="20" t="str">
        <f>IF('S.D. Paste sheet'!J1568="","",'S.D. Paste sheet'!J1568)</f>
        <v/>
      </c>
      <c r="K1568" s="20" t="str">
        <f>IF('S.D. Paste sheet'!K1568="","",'S.D. Paste sheet'!K1568)</f>
        <v/>
      </c>
      <c r="L1568" s="20" t="str">
        <f>IF('S.D. Paste sheet'!L1568="","",'S.D. Paste sheet'!L1568)</f>
        <v/>
      </c>
      <c r="M1568" s="20" t="str">
        <f>IF('S.D. Paste sheet'!M1568="","",'S.D. Paste sheet'!M1568)</f>
        <v/>
      </c>
      <c r="N1568" s="20" t="str">
        <f>IF('S.D. Paste sheet'!N1568="","",'S.D. Paste sheet'!N1568)</f>
        <v/>
      </c>
      <c r="O1568" s="20" t="str">
        <f>IF('S.D. Paste sheet'!O1568="","",'S.D. Paste sheet'!O1568)</f>
        <v/>
      </c>
      <c r="P1568" s="20" t="str">
        <f>IF('S.D. Paste sheet'!P1568="","",'S.D. Paste sheet'!P1568)</f>
        <v/>
      </c>
      <c r="Q1568" s="20" t="str">
        <f>IF('S.D. Paste sheet'!Q1568="","",'S.D. Paste sheet'!Q1568)</f>
        <v/>
      </c>
      <c r="R1568" s="20" t="str">
        <f>IF('S.D. Paste sheet'!R1568="","",'S.D. Paste sheet'!R1568)</f>
        <v/>
      </c>
      <c r="S1568" s="20" t="str">
        <f>IF('S.D. Paste sheet'!S1568="","",'S.D. Paste sheet'!S1568)</f>
        <v/>
      </c>
      <c r="T1568" s="20" t="str">
        <f>IF('S.D. Paste sheet'!T1568="","",'S.D. Paste sheet'!T1568)</f>
        <v/>
      </c>
      <c r="U1568" s="20" t="str">
        <f>IF('S.D. Paste sheet'!U1568="","",'S.D. Paste sheet'!U1568)</f>
        <v/>
      </c>
      <c r="V1568" s="20" t="str">
        <f>IF('S.D. Paste sheet'!V1568="","",'S.D. Paste sheet'!V1568)</f>
        <v/>
      </c>
      <c r="W1568" s="20" t="str">
        <f>IF('S.D. Paste sheet'!W1568="","",'S.D. Paste sheet'!W1568)</f>
        <v/>
      </c>
      <c r="X1568" s="20" t="str">
        <f>IF('S.D. Paste sheet'!X1568="","",'S.D. Paste sheet'!X1568)</f>
        <v/>
      </c>
      <c r="Y1568" s="20" t="str">
        <f>IF('S.D. Paste sheet'!Y1568="","",'S.D. Paste sheet'!Y1568)</f>
        <v/>
      </c>
      <c r="Z1568" s="20" t="str">
        <f>IF('S.D. Paste sheet'!Z1568="","",'S.D. Paste sheet'!Z1568)</f>
        <v/>
      </c>
      <c r="AA1568" s="20" t="str">
        <f>IF('S.D. Paste sheet'!AA1568="","",'S.D. Paste sheet'!AA1568)</f>
        <v/>
      </c>
      <c r="AB1568" s="20" t="str">
        <f>IF('S.D. Paste sheet'!AB1568="","",'S.D. Paste sheet'!AB1568)</f>
        <v/>
      </c>
      <c r="AC1568" s="20" t="str">
        <f>IF('S.D. Paste sheet'!AC1568="","",'S.D. Paste sheet'!AC1568)</f>
        <v/>
      </c>
      <c r="AD1568" s="20" t="str">
        <f>IF('S.D. Paste sheet'!AD1568="","",'S.D. Paste sheet'!AD1568)</f>
        <v/>
      </c>
      <c r="AE1568" s="28"/>
      <c r="AF1568" t="str">
        <f>IF(AK1568="","",IF(AK1568&gt;0,COUNT($AG$2:AG1568),""))</f>
        <v/>
      </c>
      <c r="AG1568" s="25" t="str">
        <f t="shared" si="771"/>
        <v/>
      </c>
      <c r="AH1568" s="25" t="str">
        <f t="shared" si="772"/>
        <v/>
      </c>
      <c r="AI1568" s="25" t="str">
        <f t="shared" si="773"/>
        <v/>
      </c>
      <c r="AJ1568" s="25" t="str">
        <f t="shared" si="774"/>
        <v/>
      </c>
      <c r="AK1568" s="25" t="str">
        <f t="shared" si="775"/>
        <v/>
      </c>
      <c r="AL1568" s="25" t="str">
        <f t="shared" si="776"/>
        <v/>
      </c>
      <c r="AM1568" s="25" t="str">
        <f t="shared" si="777"/>
        <v/>
      </c>
      <c r="AN1568" s="25" t="str">
        <f t="shared" si="778"/>
        <v/>
      </c>
      <c r="AO1568" s="25" t="str">
        <f t="shared" si="779"/>
        <v/>
      </c>
      <c r="AP1568" s="25" t="str">
        <f t="shared" si="780"/>
        <v/>
      </c>
      <c r="AQ1568" s="25" t="str">
        <f t="shared" si="781"/>
        <v/>
      </c>
      <c r="AR1568" s="25" t="str">
        <f t="shared" si="782"/>
        <v/>
      </c>
      <c r="AS1568" s="25" t="str">
        <f t="shared" si="783"/>
        <v/>
      </c>
      <c r="AT1568" s="25" t="str">
        <f t="shared" si="784"/>
        <v/>
      </c>
      <c r="AU1568" s="25" t="str">
        <f t="shared" si="785"/>
        <v/>
      </c>
      <c r="AV1568" s="25" t="str">
        <f t="shared" si="786"/>
        <v/>
      </c>
      <c r="AX1568" t="str">
        <f>IF(BC1568="","",IF(BC1568&gt;0,COUNT($AY$2:AY1568),""))</f>
        <v/>
      </c>
      <c r="AY1568" s="25" t="str">
        <f t="shared" si="787"/>
        <v/>
      </c>
      <c r="AZ1568" s="25" t="str">
        <f t="shared" si="788"/>
        <v/>
      </c>
      <c r="BA1568" s="25" t="str">
        <f t="shared" si="789"/>
        <v/>
      </c>
      <c r="BB1568" s="25" t="str">
        <f t="shared" si="790"/>
        <v/>
      </c>
      <c r="BC1568" s="25" t="str">
        <f t="shared" si="791"/>
        <v/>
      </c>
      <c r="BD1568" s="25" t="str">
        <f t="shared" si="792"/>
        <v/>
      </c>
      <c r="BE1568" s="25" t="str">
        <f t="shared" si="793"/>
        <v/>
      </c>
      <c r="BF1568" s="25" t="str">
        <f t="shared" si="794"/>
        <v/>
      </c>
      <c r="BG1568" s="25" t="str">
        <f t="shared" si="795"/>
        <v/>
      </c>
      <c r="BH1568" s="25" t="str">
        <f t="shared" si="796"/>
        <v/>
      </c>
      <c r="BI1568" s="25" t="str">
        <f t="shared" si="797"/>
        <v/>
      </c>
      <c r="BJ1568" s="25" t="str">
        <f t="shared" si="798"/>
        <v/>
      </c>
      <c r="BK1568" s="25" t="str">
        <f t="shared" si="799"/>
        <v/>
      </c>
      <c r="BL1568" s="25" t="str">
        <f t="shared" si="800"/>
        <v/>
      </c>
      <c r="BM1568" s="25" t="str">
        <f t="shared" si="801"/>
        <v/>
      </c>
      <c r="BN1568" s="25" t="str">
        <f t="shared" si="802"/>
        <v/>
      </c>
    </row>
    <row r="1569" spans="1:66" x14ac:dyDescent="0.25">
      <c r="A1569" s="20" t="str">
        <f>IF('S.D. Paste sheet'!A1569="","",'S.D. Paste sheet'!A1569)</f>
        <v/>
      </c>
      <c r="B1569" s="20" t="str">
        <f>IF('S.D. Paste sheet'!B1569="","",'S.D. Paste sheet'!B1569)</f>
        <v/>
      </c>
      <c r="C1569" s="20" t="str">
        <f>IF('S.D. Paste sheet'!C1569="","",'S.D. Paste sheet'!C1569)</f>
        <v/>
      </c>
      <c r="D1569" s="20" t="str">
        <f>IF('S.D. Paste sheet'!D1569="","",'S.D. Paste sheet'!D1569)</f>
        <v/>
      </c>
      <c r="E1569" s="20" t="str">
        <f>IF('S.D. Paste sheet'!E1569="","",UPPER('S.D. Paste sheet'!E1569))</f>
        <v/>
      </c>
      <c r="F1569" s="20" t="str">
        <f>IF('S.D. Paste sheet'!F1569="","",'S.D. Paste sheet'!F1569)</f>
        <v/>
      </c>
      <c r="G1569" s="20" t="str">
        <f>IF('S.D. Paste sheet'!G1569="","",UPPER('S.D. Paste sheet'!G1569))</f>
        <v/>
      </c>
      <c r="H1569" s="20" t="str">
        <f>IF('S.D. Paste sheet'!H1569="","",UPPER('S.D. Paste sheet'!H1569))</f>
        <v/>
      </c>
      <c r="I1569" s="20" t="str">
        <f>IF('S.D. Paste sheet'!I1569="","",'S.D. Paste sheet'!I1569)</f>
        <v/>
      </c>
      <c r="J1569" s="20" t="str">
        <f>IF('S.D. Paste sheet'!J1569="","",'S.D. Paste sheet'!J1569)</f>
        <v/>
      </c>
      <c r="K1569" s="20" t="str">
        <f>IF('S.D. Paste sheet'!K1569="","",'S.D. Paste sheet'!K1569)</f>
        <v/>
      </c>
      <c r="L1569" s="20" t="str">
        <f>IF('S.D. Paste sheet'!L1569="","",'S.D. Paste sheet'!L1569)</f>
        <v/>
      </c>
      <c r="M1569" s="20" t="str">
        <f>IF('S.D. Paste sheet'!M1569="","",'S.D. Paste sheet'!M1569)</f>
        <v/>
      </c>
      <c r="N1569" s="20" t="str">
        <f>IF('S.D. Paste sheet'!N1569="","",'S.D. Paste sheet'!N1569)</f>
        <v/>
      </c>
      <c r="O1569" s="20" t="str">
        <f>IF('S.D. Paste sheet'!O1569="","",'S.D. Paste sheet'!O1569)</f>
        <v/>
      </c>
      <c r="P1569" s="20" t="str">
        <f>IF('S.D. Paste sheet'!P1569="","",'S.D. Paste sheet'!P1569)</f>
        <v/>
      </c>
      <c r="Q1569" s="20" t="str">
        <f>IF('S.D. Paste sheet'!Q1569="","",'S.D. Paste sheet'!Q1569)</f>
        <v/>
      </c>
      <c r="R1569" s="20" t="str">
        <f>IF('S.D. Paste sheet'!R1569="","",'S.D. Paste sheet'!R1569)</f>
        <v/>
      </c>
      <c r="S1569" s="20" t="str">
        <f>IF('S.D. Paste sheet'!S1569="","",'S.D. Paste sheet'!S1569)</f>
        <v/>
      </c>
      <c r="T1569" s="20" t="str">
        <f>IF('S.D. Paste sheet'!T1569="","",'S.D. Paste sheet'!T1569)</f>
        <v/>
      </c>
      <c r="U1569" s="20" t="str">
        <f>IF('S.D. Paste sheet'!U1569="","",'S.D. Paste sheet'!U1569)</f>
        <v/>
      </c>
      <c r="V1569" s="20" t="str">
        <f>IF('S.D. Paste sheet'!V1569="","",'S.D. Paste sheet'!V1569)</f>
        <v/>
      </c>
      <c r="W1569" s="20" t="str">
        <f>IF('S.D. Paste sheet'!W1569="","",'S.D. Paste sheet'!W1569)</f>
        <v/>
      </c>
      <c r="X1569" s="20" t="str">
        <f>IF('S.D. Paste sheet'!X1569="","",'S.D. Paste sheet'!X1569)</f>
        <v/>
      </c>
      <c r="Y1569" s="20" t="str">
        <f>IF('S.D. Paste sheet'!Y1569="","",'S.D. Paste sheet'!Y1569)</f>
        <v/>
      </c>
      <c r="Z1569" s="20" t="str">
        <f>IF('S.D. Paste sheet'!Z1569="","",'S.D. Paste sheet'!Z1569)</f>
        <v/>
      </c>
      <c r="AA1569" s="20" t="str">
        <f>IF('S.D. Paste sheet'!AA1569="","",'S.D. Paste sheet'!AA1569)</f>
        <v/>
      </c>
      <c r="AB1569" s="20" t="str">
        <f>IF('S.D. Paste sheet'!AB1569="","",'S.D. Paste sheet'!AB1569)</f>
        <v/>
      </c>
      <c r="AC1569" s="20" t="str">
        <f>IF('S.D. Paste sheet'!AC1569="","",'S.D. Paste sheet'!AC1569)</f>
        <v/>
      </c>
      <c r="AD1569" s="20" t="str">
        <f>IF('S.D. Paste sheet'!AD1569="","",'S.D. Paste sheet'!AD1569)</f>
        <v/>
      </c>
      <c r="AE1569" s="28"/>
      <c r="AF1569" t="str">
        <f>IF(AK1569="","",IF(AK1569&gt;0,COUNT($AG$2:AG1569),""))</f>
        <v/>
      </c>
      <c r="AG1569" s="25" t="str">
        <f t="shared" si="771"/>
        <v/>
      </c>
      <c r="AH1569" s="25" t="str">
        <f t="shared" si="772"/>
        <v/>
      </c>
      <c r="AI1569" s="25" t="str">
        <f t="shared" si="773"/>
        <v/>
      </c>
      <c r="AJ1569" s="25" t="str">
        <f t="shared" si="774"/>
        <v/>
      </c>
      <c r="AK1569" s="25" t="str">
        <f t="shared" si="775"/>
        <v/>
      </c>
      <c r="AL1569" s="25" t="str">
        <f t="shared" si="776"/>
        <v/>
      </c>
      <c r="AM1569" s="25" t="str">
        <f t="shared" si="777"/>
        <v/>
      </c>
      <c r="AN1569" s="25" t="str">
        <f t="shared" si="778"/>
        <v/>
      </c>
      <c r="AO1569" s="25" t="str">
        <f t="shared" si="779"/>
        <v/>
      </c>
      <c r="AP1569" s="25" t="str">
        <f t="shared" si="780"/>
        <v/>
      </c>
      <c r="AQ1569" s="25" t="str">
        <f t="shared" si="781"/>
        <v/>
      </c>
      <c r="AR1569" s="25" t="str">
        <f t="shared" si="782"/>
        <v/>
      </c>
      <c r="AS1569" s="25" t="str">
        <f t="shared" si="783"/>
        <v/>
      </c>
      <c r="AT1569" s="25" t="str">
        <f t="shared" si="784"/>
        <v/>
      </c>
      <c r="AU1569" s="25" t="str">
        <f t="shared" si="785"/>
        <v/>
      </c>
      <c r="AV1569" s="25" t="str">
        <f t="shared" si="786"/>
        <v/>
      </c>
      <c r="AX1569" t="str">
        <f>IF(BC1569="","",IF(BC1569&gt;0,COUNT($AY$2:AY1569),""))</f>
        <v/>
      </c>
      <c r="AY1569" s="25" t="str">
        <f t="shared" si="787"/>
        <v/>
      </c>
      <c r="AZ1569" s="25" t="str">
        <f t="shared" si="788"/>
        <v/>
      </c>
      <c r="BA1569" s="25" t="str">
        <f t="shared" si="789"/>
        <v/>
      </c>
      <c r="BB1569" s="25" t="str">
        <f t="shared" si="790"/>
        <v/>
      </c>
      <c r="BC1569" s="25" t="str">
        <f t="shared" si="791"/>
        <v/>
      </c>
      <c r="BD1569" s="25" t="str">
        <f t="shared" si="792"/>
        <v/>
      </c>
      <c r="BE1569" s="25" t="str">
        <f t="shared" si="793"/>
        <v/>
      </c>
      <c r="BF1569" s="25" t="str">
        <f t="shared" si="794"/>
        <v/>
      </c>
      <c r="BG1569" s="25" t="str">
        <f t="shared" si="795"/>
        <v/>
      </c>
      <c r="BH1569" s="25" t="str">
        <f t="shared" si="796"/>
        <v/>
      </c>
      <c r="BI1569" s="25" t="str">
        <f t="shared" si="797"/>
        <v/>
      </c>
      <c r="BJ1569" s="25" t="str">
        <f t="shared" si="798"/>
        <v/>
      </c>
      <c r="BK1569" s="25" t="str">
        <f t="shared" si="799"/>
        <v/>
      </c>
      <c r="BL1569" s="25" t="str">
        <f t="shared" si="800"/>
        <v/>
      </c>
      <c r="BM1569" s="25" t="str">
        <f t="shared" si="801"/>
        <v/>
      </c>
      <c r="BN1569" s="25" t="str">
        <f t="shared" si="802"/>
        <v/>
      </c>
    </row>
    <row r="1570" spans="1:66" x14ac:dyDescent="0.25">
      <c r="A1570" s="20" t="str">
        <f>IF('S.D. Paste sheet'!A1570="","",'S.D. Paste sheet'!A1570)</f>
        <v/>
      </c>
      <c r="B1570" s="20" t="str">
        <f>IF('S.D. Paste sheet'!B1570="","",'S.D. Paste sheet'!B1570)</f>
        <v/>
      </c>
      <c r="C1570" s="20" t="str">
        <f>IF('S.D. Paste sheet'!C1570="","",'S.D. Paste sheet'!C1570)</f>
        <v/>
      </c>
      <c r="D1570" s="20" t="str">
        <f>IF('S.D. Paste sheet'!D1570="","",'S.D. Paste sheet'!D1570)</f>
        <v/>
      </c>
      <c r="E1570" s="20" t="str">
        <f>IF('S.D. Paste sheet'!E1570="","",UPPER('S.D. Paste sheet'!E1570))</f>
        <v/>
      </c>
      <c r="F1570" s="20" t="str">
        <f>IF('S.D. Paste sheet'!F1570="","",'S.D. Paste sheet'!F1570)</f>
        <v/>
      </c>
      <c r="G1570" s="20" t="str">
        <f>IF('S.D. Paste sheet'!G1570="","",UPPER('S.D. Paste sheet'!G1570))</f>
        <v/>
      </c>
      <c r="H1570" s="20" t="str">
        <f>IF('S.D. Paste sheet'!H1570="","",UPPER('S.D. Paste sheet'!H1570))</f>
        <v/>
      </c>
      <c r="I1570" s="20" t="str">
        <f>IF('S.D. Paste sheet'!I1570="","",'S.D. Paste sheet'!I1570)</f>
        <v/>
      </c>
      <c r="J1570" s="20" t="str">
        <f>IF('S.D. Paste sheet'!J1570="","",'S.D. Paste sheet'!J1570)</f>
        <v/>
      </c>
      <c r="K1570" s="20" t="str">
        <f>IF('S.D. Paste sheet'!K1570="","",'S.D. Paste sheet'!K1570)</f>
        <v/>
      </c>
      <c r="L1570" s="20" t="str">
        <f>IF('S.D. Paste sheet'!L1570="","",'S.D. Paste sheet'!L1570)</f>
        <v/>
      </c>
      <c r="M1570" s="20" t="str">
        <f>IF('S.D. Paste sheet'!M1570="","",'S.D. Paste sheet'!M1570)</f>
        <v/>
      </c>
      <c r="N1570" s="20" t="str">
        <f>IF('S.D. Paste sheet'!N1570="","",'S.D. Paste sheet'!N1570)</f>
        <v/>
      </c>
      <c r="O1570" s="20" t="str">
        <f>IF('S.D. Paste sheet'!O1570="","",'S.D. Paste sheet'!O1570)</f>
        <v/>
      </c>
      <c r="P1570" s="20" t="str">
        <f>IF('S.D. Paste sheet'!P1570="","",'S.D. Paste sheet'!P1570)</f>
        <v/>
      </c>
      <c r="Q1570" s="20" t="str">
        <f>IF('S.D. Paste sheet'!Q1570="","",'S.D. Paste sheet'!Q1570)</f>
        <v/>
      </c>
      <c r="R1570" s="20" t="str">
        <f>IF('S.D. Paste sheet'!R1570="","",'S.D. Paste sheet'!R1570)</f>
        <v/>
      </c>
      <c r="S1570" s="20" t="str">
        <f>IF('S.D. Paste sheet'!S1570="","",'S.D. Paste sheet'!S1570)</f>
        <v/>
      </c>
      <c r="T1570" s="20" t="str">
        <f>IF('S.D. Paste sheet'!T1570="","",'S.D. Paste sheet'!T1570)</f>
        <v/>
      </c>
      <c r="U1570" s="20" t="str">
        <f>IF('S.D. Paste sheet'!U1570="","",'S.D. Paste sheet'!U1570)</f>
        <v/>
      </c>
      <c r="V1570" s="20" t="str">
        <f>IF('S.D. Paste sheet'!V1570="","",'S.D. Paste sheet'!V1570)</f>
        <v/>
      </c>
      <c r="W1570" s="20" t="str">
        <f>IF('S.D. Paste sheet'!W1570="","",'S.D. Paste sheet'!W1570)</f>
        <v/>
      </c>
      <c r="X1570" s="20" t="str">
        <f>IF('S.D. Paste sheet'!X1570="","",'S.D. Paste sheet'!X1570)</f>
        <v/>
      </c>
      <c r="Y1570" s="20" t="str">
        <f>IF('S.D. Paste sheet'!Y1570="","",'S.D. Paste sheet'!Y1570)</f>
        <v/>
      </c>
      <c r="Z1570" s="20" t="str">
        <f>IF('S.D. Paste sheet'!Z1570="","",'S.D. Paste sheet'!Z1570)</f>
        <v/>
      </c>
      <c r="AA1570" s="20" t="str">
        <f>IF('S.D. Paste sheet'!AA1570="","",'S.D. Paste sheet'!AA1570)</f>
        <v/>
      </c>
      <c r="AB1570" s="20" t="str">
        <f>IF('S.D. Paste sheet'!AB1570="","",'S.D. Paste sheet'!AB1570)</f>
        <v/>
      </c>
      <c r="AC1570" s="20" t="str">
        <f>IF('S.D. Paste sheet'!AC1570="","",'S.D. Paste sheet'!AC1570)</f>
        <v/>
      </c>
      <c r="AD1570" s="20" t="str">
        <f>IF('S.D. Paste sheet'!AD1570="","",'S.D. Paste sheet'!AD1570)</f>
        <v/>
      </c>
      <c r="AE1570" s="28"/>
      <c r="AF1570" t="str">
        <f>IF(AK1570="","",IF(AK1570&gt;0,COUNT($AG$2:AG1570),""))</f>
        <v/>
      </c>
      <c r="AG1570" s="25" t="str">
        <f t="shared" si="771"/>
        <v/>
      </c>
      <c r="AH1570" s="25" t="str">
        <f t="shared" si="772"/>
        <v/>
      </c>
      <c r="AI1570" s="25" t="str">
        <f t="shared" si="773"/>
        <v/>
      </c>
      <c r="AJ1570" s="25" t="str">
        <f t="shared" si="774"/>
        <v/>
      </c>
      <c r="AK1570" s="25" t="str">
        <f t="shared" si="775"/>
        <v/>
      </c>
      <c r="AL1570" s="25" t="str">
        <f t="shared" si="776"/>
        <v/>
      </c>
      <c r="AM1570" s="25" t="str">
        <f t="shared" si="777"/>
        <v/>
      </c>
      <c r="AN1570" s="25" t="str">
        <f t="shared" si="778"/>
        <v/>
      </c>
      <c r="AO1570" s="25" t="str">
        <f t="shared" si="779"/>
        <v/>
      </c>
      <c r="AP1570" s="25" t="str">
        <f t="shared" si="780"/>
        <v/>
      </c>
      <c r="AQ1570" s="25" t="str">
        <f t="shared" si="781"/>
        <v/>
      </c>
      <c r="AR1570" s="25" t="str">
        <f t="shared" si="782"/>
        <v/>
      </c>
      <c r="AS1570" s="25" t="str">
        <f t="shared" si="783"/>
        <v/>
      </c>
      <c r="AT1570" s="25" t="str">
        <f t="shared" si="784"/>
        <v/>
      </c>
      <c r="AU1570" s="25" t="str">
        <f t="shared" si="785"/>
        <v/>
      </c>
      <c r="AV1570" s="25" t="str">
        <f t="shared" si="786"/>
        <v/>
      </c>
      <c r="AX1570" t="str">
        <f>IF(BC1570="","",IF(BC1570&gt;0,COUNT($AY$2:AY1570),""))</f>
        <v/>
      </c>
      <c r="AY1570" s="25" t="str">
        <f t="shared" si="787"/>
        <v/>
      </c>
      <c r="AZ1570" s="25" t="str">
        <f t="shared" si="788"/>
        <v/>
      </c>
      <c r="BA1570" s="25" t="str">
        <f t="shared" si="789"/>
        <v/>
      </c>
      <c r="BB1570" s="25" t="str">
        <f t="shared" si="790"/>
        <v/>
      </c>
      <c r="BC1570" s="25" t="str">
        <f t="shared" si="791"/>
        <v/>
      </c>
      <c r="BD1570" s="25" t="str">
        <f t="shared" si="792"/>
        <v/>
      </c>
      <c r="BE1570" s="25" t="str">
        <f t="shared" si="793"/>
        <v/>
      </c>
      <c r="BF1570" s="25" t="str">
        <f t="shared" si="794"/>
        <v/>
      </c>
      <c r="BG1570" s="25" t="str">
        <f t="shared" si="795"/>
        <v/>
      </c>
      <c r="BH1570" s="25" t="str">
        <f t="shared" si="796"/>
        <v/>
      </c>
      <c r="BI1570" s="25" t="str">
        <f t="shared" si="797"/>
        <v/>
      </c>
      <c r="BJ1570" s="25" t="str">
        <f t="shared" si="798"/>
        <v/>
      </c>
      <c r="BK1570" s="25" t="str">
        <f t="shared" si="799"/>
        <v/>
      </c>
      <c r="BL1570" s="25" t="str">
        <f t="shared" si="800"/>
        <v/>
      </c>
      <c r="BM1570" s="25" t="str">
        <f t="shared" si="801"/>
        <v/>
      </c>
      <c r="BN1570" s="25" t="str">
        <f t="shared" si="802"/>
        <v/>
      </c>
    </row>
    <row r="1571" spans="1:66" x14ac:dyDescent="0.25">
      <c r="A1571" s="20" t="str">
        <f>IF('S.D. Paste sheet'!A1571="","",'S.D. Paste sheet'!A1571)</f>
        <v/>
      </c>
      <c r="B1571" s="20" t="str">
        <f>IF('S.D. Paste sheet'!B1571="","",'S.D. Paste sheet'!B1571)</f>
        <v/>
      </c>
      <c r="C1571" s="20" t="str">
        <f>IF('S.D. Paste sheet'!C1571="","",'S.D. Paste sheet'!C1571)</f>
        <v/>
      </c>
      <c r="D1571" s="20" t="str">
        <f>IF('S.D. Paste sheet'!D1571="","",'S.D. Paste sheet'!D1571)</f>
        <v/>
      </c>
      <c r="E1571" s="20" t="str">
        <f>IF('S.D. Paste sheet'!E1571="","",UPPER('S.D. Paste sheet'!E1571))</f>
        <v/>
      </c>
      <c r="F1571" s="20" t="str">
        <f>IF('S.D. Paste sheet'!F1571="","",'S.D. Paste sheet'!F1571)</f>
        <v/>
      </c>
      <c r="G1571" s="20" t="str">
        <f>IF('S.D. Paste sheet'!G1571="","",UPPER('S.D. Paste sheet'!G1571))</f>
        <v/>
      </c>
      <c r="H1571" s="20" t="str">
        <f>IF('S.D. Paste sheet'!H1571="","",UPPER('S.D. Paste sheet'!H1571))</f>
        <v/>
      </c>
      <c r="I1571" s="20" t="str">
        <f>IF('S.D. Paste sheet'!I1571="","",'S.D. Paste sheet'!I1571)</f>
        <v/>
      </c>
      <c r="J1571" s="20" t="str">
        <f>IF('S.D. Paste sheet'!J1571="","",'S.D. Paste sheet'!J1571)</f>
        <v/>
      </c>
      <c r="K1571" s="20" t="str">
        <f>IF('S.D. Paste sheet'!K1571="","",'S.D. Paste sheet'!K1571)</f>
        <v/>
      </c>
      <c r="L1571" s="20" t="str">
        <f>IF('S.D. Paste sheet'!L1571="","",'S.D. Paste sheet'!L1571)</f>
        <v/>
      </c>
      <c r="M1571" s="20" t="str">
        <f>IF('S.D. Paste sheet'!M1571="","",'S.D. Paste sheet'!M1571)</f>
        <v/>
      </c>
      <c r="N1571" s="20" t="str">
        <f>IF('S.D. Paste sheet'!N1571="","",'S.D. Paste sheet'!N1571)</f>
        <v/>
      </c>
      <c r="O1571" s="20" t="str">
        <f>IF('S.D. Paste sheet'!O1571="","",'S.D. Paste sheet'!O1571)</f>
        <v/>
      </c>
      <c r="P1571" s="20" t="str">
        <f>IF('S.D. Paste sheet'!P1571="","",'S.D. Paste sheet'!P1571)</f>
        <v/>
      </c>
      <c r="Q1571" s="20" t="str">
        <f>IF('S.D. Paste sheet'!Q1571="","",'S.D. Paste sheet'!Q1571)</f>
        <v/>
      </c>
      <c r="R1571" s="20" t="str">
        <f>IF('S.D. Paste sheet'!R1571="","",'S.D. Paste sheet'!R1571)</f>
        <v/>
      </c>
      <c r="S1571" s="20" t="str">
        <f>IF('S.D. Paste sheet'!S1571="","",'S.D. Paste sheet'!S1571)</f>
        <v/>
      </c>
      <c r="T1571" s="20" t="str">
        <f>IF('S.D. Paste sheet'!T1571="","",'S.D. Paste sheet'!T1571)</f>
        <v/>
      </c>
      <c r="U1571" s="20" t="str">
        <f>IF('S.D. Paste sheet'!U1571="","",'S.D. Paste sheet'!U1571)</f>
        <v/>
      </c>
      <c r="V1571" s="20" t="str">
        <f>IF('S.D. Paste sheet'!V1571="","",'S.D. Paste sheet'!V1571)</f>
        <v/>
      </c>
      <c r="W1571" s="20" t="str">
        <f>IF('S.D. Paste sheet'!W1571="","",'S.D. Paste sheet'!W1571)</f>
        <v/>
      </c>
      <c r="X1571" s="20" t="str">
        <f>IF('S.D. Paste sheet'!X1571="","",'S.D. Paste sheet'!X1571)</f>
        <v/>
      </c>
      <c r="Y1571" s="20" t="str">
        <f>IF('S.D. Paste sheet'!Y1571="","",'S.D. Paste sheet'!Y1571)</f>
        <v/>
      </c>
      <c r="Z1571" s="20" t="str">
        <f>IF('S.D. Paste sheet'!Z1571="","",'S.D. Paste sheet'!Z1571)</f>
        <v/>
      </c>
      <c r="AA1571" s="20" t="str">
        <f>IF('S.D. Paste sheet'!AA1571="","",'S.D. Paste sheet'!AA1571)</f>
        <v/>
      </c>
      <c r="AB1571" s="20" t="str">
        <f>IF('S.D. Paste sheet'!AB1571="","",'S.D. Paste sheet'!AB1571)</f>
        <v/>
      </c>
      <c r="AC1571" s="20" t="str">
        <f>IF('S.D. Paste sheet'!AC1571="","",'S.D. Paste sheet'!AC1571)</f>
        <v/>
      </c>
      <c r="AD1571" s="20" t="str">
        <f>IF('S.D. Paste sheet'!AD1571="","",'S.D. Paste sheet'!AD1571)</f>
        <v/>
      </c>
      <c r="AE1571" s="28"/>
      <c r="AF1571" t="str">
        <f>IF(AK1571="","",IF(AK1571&gt;0,COUNT($AG$2:AG1571),""))</f>
        <v/>
      </c>
      <c r="AG1571" s="25" t="str">
        <f t="shared" si="771"/>
        <v/>
      </c>
      <c r="AH1571" s="25" t="str">
        <f t="shared" si="772"/>
        <v/>
      </c>
      <c r="AI1571" s="25" t="str">
        <f t="shared" si="773"/>
        <v/>
      </c>
      <c r="AJ1571" s="25" t="str">
        <f t="shared" si="774"/>
        <v/>
      </c>
      <c r="AK1571" s="25" t="str">
        <f t="shared" si="775"/>
        <v/>
      </c>
      <c r="AL1571" s="25" t="str">
        <f t="shared" si="776"/>
        <v/>
      </c>
      <c r="AM1571" s="25" t="str">
        <f t="shared" si="777"/>
        <v/>
      </c>
      <c r="AN1571" s="25" t="str">
        <f t="shared" si="778"/>
        <v/>
      </c>
      <c r="AO1571" s="25" t="str">
        <f t="shared" si="779"/>
        <v/>
      </c>
      <c r="AP1571" s="25" t="str">
        <f t="shared" si="780"/>
        <v/>
      </c>
      <c r="AQ1571" s="25" t="str">
        <f t="shared" si="781"/>
        <v/>
      </c>
      <c r="AR1571" s="25" t="str">
        <f t="shared" si="782"/>
        <v/>
      </c>
      <c r="AS1571" s="25" t="str">
        <f t="shared" si="783"/>
        <v/>
      </c>
      <c r="AT1571" s="25" t="str">
        <f t="shared" si="784"/>
        <v/>
      </c>
      <c r="AU1571" s="25" t="str">
        <f t="shared" si="785"/>
        <v/>
      </c>
      <c r="AV1571" s="25" t="str">
        <f t="shared" si="786"/>
        <v/>
      </c>
      <c r="AX1571" t="str">
        <f>IF(BC1571="","",IF(BC1571&gt;0,COUNT($AY$2:AY1571),""))</f>
        <v/>
      </c>
      <c r="AY1571" s="25" t="str">
        <f t="shared" si="787"/>
        <v/>
      </c>
      <c r="AZ1571" s="25" t="str">
        <f t="shared" si="788"/>
        <v/>
      </c>
      <c r="BA1571" s="25" t="str">
        <f t="shared" si="789"/>
        <v/>
      </c>
      <c r="BB1571" s="25" t="str">
        <f t="shared" si="790"/>
        <v/>
      </c>
      <c r="BC1571" s="25" t="str">
        <f t="shared" si="791"/>
        <v/>
      </c>
      <c r="BD1571" s="25" t="str">
        <f t="shared" si="792"/>
        <v/>
      </c>
      <c r="BE1571" s="25" t="str">
        <f t="shared" si="793"/>
        <v/>
      </c>
      <c r="BF1571" s="25" t="str">
        <f t="shared" si="794"/>
        <v/>
      </c>
      <c r="BG1571" s="25" t="str">
        <f t="shared" si="795"/>
        <v/>
      </c>
      <c r="BH1571" s="25" t="str">
        <f t="shared" si="796"/>
        <v/>
      </c>
      <c r="BI1571" s="25" t="str">
        <f t="shared" si="797"/>
        <v/>
      </c>
      <c r="BJ1571" s="25" t="str">
        <f t="shared" si="798"/>
        <v/>
      </c>
      <c r="BK1571" s="25" t="str">
        <f t="shared" si="799"/>
        <v/>
      </c>
      <c r="BL1571" s="25" t="str">
        <f t="shared" si="800"/>
        <v/>
      </c>
      <c r="BM1571" s="25" t="str">
        <f t="shared" si="801"/>
        <v/>
      </c>
      <c r="BN1571" s="25" t="str">
        <f t="shared" si="802"/>
        <v/>
      </c>
    </row>
    <row r="1572" spans="1:66" x14ac:dyDescent="0.25">
      <c r="A1572" s="20" t="str">
        <f>IF('S.D. Paste sheet'!A1572="","",'S.D. Paste sheet'!A1572)</f>
        <v/>
      </c>
      <c r="B1572" s="20" t="str">
        <f>IF('S.D. Paste sheet'!B1572="","",'S.D. Paste sheet'!B1572)</f>
        <v/>
      </c>
      <c r="C1572" s="20" t="str">
        <f>IF('S.D. Paste sheet'!C1572="","",'S.D. Paste sheet'!C1572)</f>
        <v/>
      </c>
      <c r="D1572" s="20" t="str">
        <f>IF('S.D. Paste sheet'!D1572="","",'S.D. Paste sheet'!D1572)</f>
        <v/>
      </c>
      <c r="E1572" s="20" t="str">
        <f>IF('S.D. Paste sheet'!E1572="","",UPPER('S.D. Paste sheet'!E1572))</f>
        <v/>
      </c>
      <c r="F1572" s="20" t="str">
        <f>IF('S.D. Paste sheet'!F1572="","",'S.D. Paste sheet'!F1572)</f>
        <v/>
      </c>
      <c r="G1572" s="20" t="str">
        <f>IF('S.D. Paste sheet'!G1572="","",UPPER('S.D. Paste sheet'!G1572))</f>
        <v/>
      </c>
      <c r="H1572" s="20" t="str">
        <f>IF('S.D. Paste sheet'!H1572="","",UPPER('S.D. Paste sheet'!H1572))</f>
        <v/>
      </c>
      <c r="I1572" s="20" t="str">
        <f>IF('S.D. Paste sheet'!I1572="","",'S.D. Paste sheet'!I1572)</f>
        <v/>
      </c>
      <c r="J1572" s="20" t="str">
        <f>IF('S.D. Paste sheet'!J1572="","",'S.D. Paste sheet'!J1572)</f>
        <v/>
      </c>
      <c r="K1572" s="20" t="str">
        <f>IF('S.D. Paste sheet'!K1572="","",'S.D. Paste sheet'!K1572)</f>
        <v/>
      </c>
      <c r="L1572" s="20" t="str">
        <f>IF('S.D. Paste sheet'!L1572="","",'S.D. Paste sheet'!L1572)</f>
        <v/>
      </c>
      <c r="M1572" s="20" t="str">
        <f>IF('S.D. Paste sheet'!M1572="","",'S.D. Paste sheet'!M1572)</f>
        <v/>
      </c>
      <c r="N1572" s="20" t="str">
        <f>IF('S.D. Paste sheet'!N1572="","",'S.D. Paste sheet'!N1572)</f>
        <v/>
      </c>
      <c r="O1572" s="20" t="str">
        <f>IF('S.D. Paste sheet'!O1572="","",'S.D. Paste sheet'!O1572)</f>
        <v/>
      </c>
      <c r="P1572" s="20" t="str">
        <f>IF('S.D. Paste sheet'!P1572="","",'S.D. Paste sheet'!P1572)</f>
        <v/>
      </c>
      <c r="Q1572" s="20" t="str">
        <f>IF('S.D. Paste sheet'!Q1572="","",'S.D. Paste sheet'!Q1572)</f>
        <v/>
      </c>
      <c r="R1572" s="20" t="str">
        <f>IF('S.D. Paste sheet'!R1572="","",'S.D. Paste sheet'!R1572)</f>
        <v/>
      </c>
      <c r="S1572" s="20" t="str">
        <f>IF('S.D. Paste sheet'!S1572="","",'S.D. Paste sheet'!S1572)</f>
        <v/>
      </c>
      <c r="T1572" s="20" t="str">
        <f>IF('S.D. Paste sheet'!T1572="","",'S.D. Paste sheet'!T1572)</f>
        <v/>
      </c>
      <c r="U1572" s="20" t="str">
        <f>IF('S.D. Paste sheet'!U1572="","",'S.D. Paste sheet'!U1572)</f>
        <v/>
      </c>
      <c r="V1572" s="20" t="str">
        <f>IF('S.D. Paste sheet'!V1572="","",'S.D. Paste sheet'!V1572)</f>
        <v/>
      </c>
      <c r="W1572" s="20" t="str">
        <f>IF('S.D. Paste sheet'!W1572="","",'S.D. Paste sheet'!W1572)</f>
        <v/>
      </c>
      <c r="X1572" s="20" t="str">
        <f>IF('S.D. Paste sheet'!X1572="","",'S.D. Paste sheet'!X1572)</f>
        <v/>
      </c>
      <c r="Y1572" s="20" t="str">
        <f>IF('S.D. Paste sheet'!Y1572="","",'S.D. Paste sheet'!Y1572)</f>
        <v/>
      </c>
      <c r="Z1572" s="20" t="str">
        <f>IF('S.D. Paste sheet'!Z1572="","",'S.D. Paste sheet'!Z1572)</f>
        <v/>
      </c>
      <c r="AA1572" s="20" t="str">
        <f>IF('S.D. Paste sheet'!AA1572="","",'S.D. Paste sheet'!AA1572)</f>
        <v/>
      </c>
      <c r="AB1572" s="20" t="str">
        <f>IF('S.D. Paste sheet'!AB1572="","",'S.D. Paste sheet'!AB1572)</f>
        <v/>
      </c>
      <c r="AC1572" s="20" t="str">
        <f>IF('S.D. Paste sheet'!AC1572="","",'S.D. Paste sheet'!AC1572)</f>
        <v/>
      </c>
      <c r="AD1572" s="20" t="str">
        <f>IF('S.D. Paste sheet'!AD1572="","",'S.D. Paste sheet'!AD1572)</f>
        <v/>
      </c>
      <c r="AE1572" s="28"/>
      <c r="AF1572" t="str">
        <f>IF(AK1572="","",IF(AK1572&gt;0,COUNT($AG$2:AG1572),""))</f>
        <v/>
      </c>
      <c r="AG1572" s="25" t="str">
        <f t="shared" si="771"/>
        <v/>
      </c>
      <c r="AH1572" s="25" t="str">
        <f t="shared" si="772"/>
        <v/>
      </c>
      <c r="AI1572" s="25" t="str">
        <f t="shared" si="773"/>
        <v/>
      </c>
      <c r="AJ1572" s="25" t="str">
        <f t="shared" si="774"/>
        <v/>
      </c>
      <c r="AK1572" s="25" t="str">
        <f t="shared" si="775"/>
        <v/>
      </c>
      <c r="AL1572" s="25" t="str">
        <f t="shared" si="776"/>
        <v/>
      </c>
      <c r="AM1572" s="25" t="str">
        <f t="shared" si="777"/>
        <v/>
      </c>
      <c r="AN1572" s="25" t="str">
        <f t="shared" si="778"/>
        <v/>
      </c>
      <c r="AO1572" s="25" t="str">
        <f t="shared" si="779"/>
        <v/>
      </c>
      <c r="AP1572" s="25" t="str">
        <f t="shared" si="780"/>
        <v/>
      </c>
      <c r="AQ1572" s="25" t="str">
        <f t="shared" si="781"/>
        <v/>
      </c>
      <c r="AR1572" s="25" t="str">
        <f t="shared" si="782"/>
        <v/>
      </c>
      <c r="AS1572" s="25" t="str">
        <f t="shared" si="783"/>
        <v/>
      </c>
      <c r="AT1572" s="25" t="str">
        <f t="shared" si="784"/>
        <v/>
      </c>
      <c r="AU1572" s="25" t="str">
        <f t="shared" si="785"/>
        <v/>
      </c>
      <c r="AV1572" s="25" t="str">
        <f t="shared" si="786"/>
        <v/>
      </c>
      <c r="AX1572" t="str">
        <f>IF(BC1572="","",IF(BC1572&gt;0,COUNT($AY$2:AY1572),""))</f>
        <v/>
      </c>
      <c r="AY1572" s="25" t="str">
        <f t="shared" si="787"/>
        <v/>
      </c>
      <c r="AZ1572" s="25" t="str">
        <f t="shared" si="788"/>
        <v/>
      </c>
      <c r="BA1572" s="25" t="str">
        <f t="shared" si="789"/>
        <v/>
      </c>
      <c r="BB1572" s="25" t="str">
        <f t="shared" si="790"/>
        <v/>
      </c>
      <c r="BC1572" s="25" t="str">
        <f t="shared" si="791"/>
        <v/>
      </c>
      <c r="BD1572" s="25" t="str">
        <f t="shared" si="792"/>
        <v/>
      </c>
      <c r="BE1572" s="25" t="str">
        <f t="shared" si="793"/>
        <v/>
      </c>
      <c r="BF1572" s="25" t="str">
        <f t="shared" si="794"/>
        <v/>
      </c>
      <c r="BG1572" s="25" t="str">
        <f t="shared" si="795"/>
        <v/>
      </c>
      <c r="BH1572" s="25" t="str">
        <f t="shared" si="796"/>
        <v/>
      </c>
      <c r="BI1572" s="25" t="str">
        <f t="shared" si="797"/>
        <v/>
      </c>
      <c r="BJ1572" s="25" t="str">
        <f t="shared" si="798"/>
        <v/>
      </c>
      <c r="BK1572" s="25" t="str">
        <f t="shared" si="799"/>
        <v/>
      </c>
      <c r="BL1572" s="25" t="str">
        <f t="shared" si="800"/>
        <v/>
      </c>
      <c r="BM1572" s="25" t="str">
        <f t="shared" si="801"/>
        <v/>
      </c>
      <c r="BN1572" s="25" t="str">
        <f t="shared" si="802"/>
        <v/>
      </c>
    </row>
    <row r="1573" spans="1:66" x14ac:dyDescent="0.25">
      <c r="A1573" s="20" t="str">
        <f>IF('S.D. Paste sheet'!A1573="","",'S.D. Paste sheet'!A1573)</f>
        <v/>
      </c>
      <c r="B1573" s="20" t="str">
        <f>IF('S.D. Paste sheet'!B1573="","",'S.D. Paste sheet'!B1573)</f>
        <v/>
      </c>
      <c r="C1573" s="20" t="str">
        <f>IF('S.D. Paste sheet'!C1573="","",'S.D. Paste sheet'!C1573)</f>
        <v/>
      </c>
      <c r="D1573" s="20" t="str">
        <f>IF('S.D. Paste sheet'!D1573="","",'S.D. Paste sheet'!D1573)</f>
        <v/>
      </c>
      <c r="E1573" s="20" t="str">
        <f>IF('S.D. Paste sheet'!E1573="","",UPPER('S.D. Paste sheet'!E1573))</f>
        <v/>
      </c>
      <c r="F1573" s="20" t="str">
        <f>IF('S.D. Paste sheet'!F1573="","",'S.D. Paste sheet'!F1573)</f>
        <v/>
      </c>
      <c r="G1573" s="20" t="str">
        <f>IF('S.D. Paste sheet'!G1573="","",UPPER('S.D. Paste sheet'!G1573))</f>
        <v/>
      </c>
      <c r="H1573" s="20" t="str">
        <f>IF('S.D. Paste sheet'!H1573="","",UPPER('S.D. Paste sheet'!H1573))</f>
        <v/>
      </c>
      <c r="I1573" s="20" t="str">
        <f>IF('S.D. Paste sheet'!I1573="","",'S.D. Paste sheet'!I1573)</f>
        <v/>
      </c>
      <c r="J1573" s="20" t="str">
        <f>IF('S.D. Paste sheet'!J1573="","",'S.D. Paste sheet'!J1573)</f>
        <v/>
      </c>
      <c r="K1573" s="20" t="str">
        <f>IF('S.D. Paste sheet'!K1573="","",'S.D. Paste sheet'!K1573)</f>
        <v/>
      </c>
      <c r="L1573" s="20" t="str">
        <f>IF('S.D. Paste sheet'!L1573="","",'S.D. Paste sheet'!L1573)</f>
        <v/>
      </c>
      <c r="M1573" s="20" t="str">
        <f>IF('S.D. Paste sheet'!M1573="","",'S.D. Paste sheet'!M1573)</f>
        <v/>
      </c>
      <c r="N1573" s="20" t="str">
        <f>IF('S.D. Paste sheet'!N1573="","",'S.D. Paste sheet'!N1573)</f>
        <v/>
      </c>
      <c r="O1573" s="20" t="str">
        <f>IF('S.D. Paste sheet'!O1573="","",'S.D. Paste sheet'!O1573)</f>
        <v/>
      </c>
      <c r="P1573" s="20" t="str">
        <f>IF('S.D. Paste sheet'!P1573="","",'S.D. Paste sheet'!P1573)</f>
        <v/>
      </c>
      <c r="Q1573" s="20" t="str">
        <f>IF('S.D. Paste sheet'!Q1573="","",'S.D. Paste sheet'!Q1573)</f>
        <v/>
      </c>
      <c r="R1573" s="20" t="str">
        <f>IF('S.D. Paste sheet'!R1573="","",'S.D. Paste sheet'!R1573)</f>
        <v/>
      </c>
      <c r="S1573" s="20" t="str">
        <f>IF('S.D. Paste sheet'!S1573="","",'S.D. Paste sheet'!S1573)</f>
        <v/>
      </c>
      <c r="T1573" s="20" t="str">
        <f>IF('S.D. Paste sheet'!T1573="","",'S.D. Paste sheet'!T1573)</f>
        <v/>
      </c>
      <c r="U1573" s="20" t="str">
        <f>IF('S.D. Paste sheet'!U1573="","",'S.D. Paste sheet'!U1573)</f>
        <v/>
      </c>
      <c r="V1573" s="20" t="str">
        <f>IF('S.D. Paste sheet'!V1573="","",'S.D. Paste sheet'!V1573)</f>
        <v/>
      </c>
      <c r="W1573" s="20" t="str">
        <f>IF('S.D. Paste sheet'!W1573="","",'S.D. Paste sheet'!W1573)</f>
        <v/>
      </c>
      <c r="X1573" s="20" t="str">
        <f>IF('S.D. Paste sheet'!X1573="","",'S.D. Paste sheet'!X1573)</f>
        <v/>
      </c>
      <c r="Y1573" s="20" t="str">
        <f>IF('S.D. Paste sheet'!Y1573="","",'S.D. Paste sheet'!Y1573)</f>
        <v/>
      </c>
      <c r="Z1573" s="20" t="str">
        <f>IF('S.D. Paste sheet'!Z1573="","",'S.D. Paste sheet'!Z1573)</f>
        <v/>
      </c>
      <c r="AA1573" s="20" t="str">
        <f>IF('S.D. Paste sheet'!AA1573="","",'S.D. Paste sheet'!AA1573)</f>
        <v/>
      </c>
      <c r="AB1573" s="20" t="str">
        <f>IF('S.D. Paste sheet'!AB1573="","",'S.D. Paste sheet'!AB1573)</f>
        <v/>
      </c>
      <c r="AC1573" s="20" t="str">
        <f>IF('S.D. Paste sheet'!AC1573="","",'S.D. Paste sheet'!AC1573)</f>
        <v/>
      </c>
      <c r="AD1573" s="20" t="str">
        <f>IF('S.D. Paste sheet'!AD1573="","",'S.D. Paste sheet'!AD1573)</f>
        <v/>
      </c>
      <c r="AE1573" s="28"/>
      <c r="AF1573" t="str">
        <f>IF(AK1573="","",IF(AK1573&gt;0,COUNT($AG$2:AG1573),""))</f>
        <v/>
      </c>
      <c r="AG1573" s="25" t="str">
        <f t="shared" si="771"/>
        <v/>
      </c>
      <c r="AH1573" s="25" t="str">
        <f t="shared" si="772"/>
        <v/>
      </c>
      <c r="AI1573" s="25" t="str">
        <f t="shared" si="773"/>
        <v/>
      </c>
      <c r="AJ1573" s="25" t="str">
        <f t="shared" si="774"/>
        <v/>
      </c>
      <c r="AK1573" s="25" t="str">
        <f t="shared" si="775"/>
        <v/>
      </c>
      <c r="AL1573" s="25" t="str">
        <f t="shared" si="776"/>
        <v/>
      </c>
      <c r="AM1573" s="25" t="str">
        <f t="shared" si="777"/>
        <v/>
      </c>
      <c r="AN1573" s="25" t="str">
        <f t="shared" si="778"/>
        <v/>
      </c>
      <c r="AO1573" s="25" t="str">
        <f t="shared" si="779"/>
        <v/>
      </c>
      <c r="AP1573" s="25" t="str">
        <f t="shared" si="780"/>
        <v/>
      </c>
      <c r="AQ1573" s="25" t="str">
        <f t="shared" si="781"/>
        <v/>
      </c>
      <c r="AR1573" s="25" t="str">
        <f t="shared" si="782"/>
        <v/>
      </c>
      <c r="AS1573" s="25" t="str">
        <f t="shared" si="783"/>
        <v/>
      </c>
      <c r="AT1573" s="25" t="str">
        <f t="shared" si="784"/>
        <v/>
      </c>
      <c r="AU1573" s="25" t="str">
        <f t="shared" si="785"/>
        <v/>
      </c>
      <c r="AV1573" s="25" t="str">
        <f t="shared" si="786"/>
        <v/>
      </c>
      <c r="AX1573" t="str">
        <f>IF(BC1573="","",IF(BC1573&gt;0,COUNT($AY$2:AY1573),""))</f>
        <v/>
      </c>
      <c r="AY1573" s="25" t="str">
        <f t="shared" si="787"/>
        <v/>
      </c>
      <c r="AZ1573" s="25" t="str">
        <f t="shared" si="788"/>
        <v/>
      </c>
      <c r="BA1573" s="25" t="str">
        <f t="shared" si="789"/>
        <v/>
      </c>
      <c r="BB1573" s="25" t="str">
        <f t="shared" si="790"/>
        <v/>
      </c>
      <c r="BC1573" s="25" t="str">
        <f t="shared" si="791"/>
        <v/>
      </c>
      <c r="BD1573" s="25" t="str">
        <f t="shared" si="792"/>
        <v/>
      </c>
      <c r="BE1573" s="25" t="str">
        <f t="shared" si="793"/>
        <v/>
      </c>
      <c r="BF1573" s="25" t="str">
        <f t="shared" si="794"/>
        <v/>
      </c>
      <c r="BG1573" s="25" t="str">
        <f t="shared" si="795"/>
        <v/>
      </c>
      <c r="BH1573" s="25" t="str">
        <f t="shared" si="796"/>
        <v/>
      </c>
      <c r="BI1573" s="25" t="str">
        <f t="shared" si="797"/>
        <v/>
      </c>
      <c r="BJ1573" s="25" t="str">
        <f t="shared" si="798"/>
        <v/>
      </c>
      <c r="BK1573" s="25" t="str">
        <f t="shared" si="799"/>
        <v/>
      </c>
      <c r="BL1573" s="25" t="str">
        <f t="shared" si="800"/>
        <v/>
      </c>
      <c r="BM1573" s="25" t="str">
        <f t="shared" si="801"/>
        <v/>
      </c>
      <c r="BN1573" s="25" t="str">
        <f t="shared" si="802"/>
        <v/>
      </c>
    </row>
    <row r="1574" spans="1:66" x14ac:dyDescent="0.25">
      <c r="A1574" s="20" t="str">
        <f>IF('S.D. Paste sheet'!A1574="","",'S.D. Paste sheet'!A1574)</f>
        <v/>
      </c>
      <c r="B1574" s="20" t="str">
        <f>IF('S.D. Paste sheet'!B1574="","",'S.D. Paste sheet'!B1574)</f>
        <v/>
      </c>
      <c r="C1574" s="20" t="str">
        <f>IF('S.D. Paste sheet'!C1574="","",'S.D. Paste sheet'!C1574)</f>
        <v/>
      </c>
      <c r="D1574" s="20" t="str">
        <f>IF('S.D. Paste sheet'!D1574="","",'S.D. Paste sheet'!D1574)</f>
        <v/>
      </c>
      <c r="E1574" s="20" t="str">
        <f>IF('S.D. Paste sheet'!E1574="","",UPPER('S.D. Paste sheet'!E1574))</f>
        <v/>
      </c>
      <c r="F1574" s="20" t="str">
        <f>IF('S.D. Paste sheet'!F1574="","",'S.D. Paste sheet'!F1574)</f>
        <v/>
      </c>
      <c r="G1574" s="20" t="str">
        <f>IF('S.D. Paste sheet'!G1574="","",UPPER('S.D. Paste sheet'!G1574))</f>
        <v/>
      </c>
      <c r="H1574" s="20" t="str">
        <f>IF('S.D. Paste sheet'!H1574="","",UPPER('S.D. Paste sheet'!H1574))</f>
        <v/>
      </c>
      <c r="I1574" s="20" t="str">
        <f>IF('S.D. Paste sheet'!I1574="","",'S.D. Paste sheet'!I1574)</f>
        <v/>
      </c>
      <c r="J1574" s="20" t="str">
        <f>IF('S.D. Paste sheet'!J1574="","",'S.D. Paste sheet'!J1574)</f>
        <v/>
      </c>
      <c r="K1574" s="20" t="str">
        <f>IF('S.D. Paste sheet'!K1574="","",'S.D. Paste sheet'!K1574)</f>
        <v/>
      </c>
      <c r="L1574" s="20" t="str">
        <f>IF('S.D. Paste sheet'!L1574="","",'S.D. Paste sheet'!L1574)</f>
        <v/>
      </c>
      <c r="M1574" s="20" t="str">
        <f>IF('S.D. Paste sheet'!M1574="","",'S.D. Paste sheet'!M1574)</f>
        <v/>
      </c>
      <c r="N1574" s="20" t="str">
        <f>IF('S.D. Paste sheet'!N1574="","",'S.D. Paste sheet'!N1574)</f>
        <v/>
      </c>
      <c r="O1574" s="20" t="str">
        <f>IF('S.D. Paste sheet'!O1574="","",'S.D. Paste sheet'!O1574)</f>
        <v/>
      </c>
      <c r="P1574" s="20" t="str">
        <f>IF('S.D. Paste sheet'!P1574="","",'S.D. Paste sheet'!P1574)</f>
        <v/>
      </c>
      <c r="Q1574" s="20" t="str">
        <f>IF('S.D. Paste sheet'!Q1574="","",'S.D. Paste sheet'!Q1574)</f>
        <v/>
      </c>
      <c r="R1574" s="20" t="str">
        <f>IF('S.D. Paste sheet'!R1574="","",'S.D. Paste sheet'!R1574)</f>
        <v/>
      </c>
      <c r="S1574" s="20" t="str">
        <f>IF('S.D. Paste sheet'!S1574="","",'S.D. Paste sheet'!S1574)</f>
        <v/>
      </c>
      <c r="T1574" s="20" t="str">
        <f>IF('S.D. Paste sheet'!T1574="","",'S.D. Paste sheet'!T1574)</f>
        <v/>
      </c>
      <c r="U1574" s="20" t="str">
        <f>IF('S.D. Paste sheet'!U1574="","",'S.D. Paste sheet'!U1574)</f>
        <v/>
      </c>
      <c r="V1574" s="20" t="str">
        <f>IF('S.D. Paste sheet'!V1574="","",'S.D. Paste sheet'!V1574)</f>
        <v/>
      </c>
      <c r="W1574" s="20" t="str">
        <f>IF('S.D. Paste sheet'!W1574="","",'S.D. Paste sheet'!W1574)</f>
        <v/>
      </c>
      <c r="X1574" s="20" t="str">
        <f>IF('S.D. Paste sheet'!X1574="","",'S.D. Paste sheet'!X1574)</f>
        <v/>
      </c>
      <c r="Y1574" s="20" t="str">
        <f>IF('S.D. Paste sheet'!Y1574="","",'S.D. Paste sheet'!Y1574)</f>
        <v/>
      </c>
      <c r="Z1574" s="20" t="str">
        <f>IF('S.D. Paste sheet'!Z1574="","",'S.D. Paste sheet'!Z1574)</f>
        <v/>
      </c>
      <c r="AA1574" s="20" t="str">
        <f>IF('S.D. Paste sheet'!AA1574="","",'S.D. Paste sheet'!AA1574)</f>
        <v/>
      </c>
      <c r="AB1574" s="20" t="str">
        <f>IF('S.D. Paste sheet'!AB1574="","",'S.D. Paste sheet'!AB1574)</f>
        <v/>
      </c>
      <c r="AC1574" s="20" t="str">
        <f>IF('S.D. Paste sheet'!AC1574="","",'S.D. Paste sheet'!AC1574)</f>
        <v/>
      </c>
      <c r="AD1574" s="20" t="str">
        <f>IF('S.D. Paste sheet'!AD1574="","",'S.D. Paste sheet'!AD1574)</f>
        <v/>
      </c>
      <c r="AE1574" s="28"/>
      <c r="AF1574" t="str">
        <f>IF(AK1574="","",IF(AK1574&gt;0,COUNT($AG$2:AG1574),""))</f>
        <v/>
      </c>
      <c r="AG1574" s="25" t="str">
        <f t="shared" si="771"/>
        <v/>
      </c>
      <c r="AH1574" s="25" t="str">
        <f t="shared" si="772"/>
        <v/>
      </c>
      <c r="AI1574" s="25" t="str">
        <f t="shared" si="773"/>
        <v/>
      </c>
      <c r="AJ1574" s="25" t="str">
        <f t="shared" si="774"/>
        <v/>
      </c>
      <c r="AK1574" s="25" t="str">
        <f t="shared" si="775"/>
        <v/>
      </c>
      <c r="AL1574" s="25" t="str">
        <f t="shared" si="776"/>
        <v/>
      </c>
      <c r="AM1574" s="25" t="str">
        <f t="shared" si="777"/>
        <v/>
      </c>
      <c r="AN1574" s="25" t="str">
        <f t="shared" si="778"/>
        <v/>
      </c>
      <c r="AO1574" s="25" t="str">
        <f t="shared" si="779"/>
        <v/>
      </c>
      <c r="AP1574" s="25" t="str">
        <f t="shared" si="780"/>
        <v/>
      </c>
      <c r="AQ1574" s="25" t="str">
        <f t="shared" si="781"/>
        <v/>
      </c>
      <c r="AR1574" s="25" t="str">
        <f t="shared" si="782"/>
        <v/>
      </c>
      <c r="AS1574" s="25" t="str">
        <f t="shared" si="783"/>
        <v/>
      </c>
      <c r="AT1574" s="25" t="str">
        <f t="shared" si="784"/>
        <v/>
      </c>
      <c r="AU1574" s="25" t="str">
        <f t="shared" si="785"/>
        <v/>
      </c>
      <c r="AV1574" s="25" t="str">
        <f t="shared" si="786"/>
        <v/>
      </c>
      <c r="AX1574" t="str">
        <f>IF(BC1574="","",IF(BC1574&gt;0,COUNT($AY$2:AY1574),""))</f>
        <v/>
      </c>
      <c r="AY1574" s="25" t="str">
        <f t="shared" si="787"/>
        <v/>
      </c>
      <c r="AZ1574" s="25" t="str">
        <f t="shared" si="788"/>
        <v/>
      </c>
      <c r="BA1574" s="25" t="str">
        <f t="shared" si="789"/>
        <v/>
      </c>
      <c r="BB1574" s="25" t="str">
        <f t="shared" si="790"/>
        <v/>
      </c>
      <c r="BC1574" s="25" t="str">
        <f t="shared" si="791"/>
        <v/>
      </c>
      <c r="BD1574" s="25" t="str">
        <f t="shared" si="792"/>
        <v/>
      </c>
      <c r="BE1574" s="25" t="str">
        <f t="shared" si="793"/>
        <v/>
      </c>
      <c r="BF1574" s="25" t="str">
        <f t="shared" si="794"/>
        <v/>
      </c>
      <c r="BG1574" s="25" t="str">
        <f t="shared" si="795"/>
        <v/>
      </c>
      <c r="BH1574" s="25" t="str">
        <f t="shared" si="796"/>
        <v/>
      </c>
      <c r="BI1574" s="25" t="str">
        <f t="shared" si="797"/>
        <v/>
      </c>
      <c r="BJ1574" s="25" t="str">
        <f t="shared" si="798"/>
        <v/>
      </c>
      <c r="BK1574" s="25" t="str">
        <f t="shared" si="799"/>
        <v/>
      </c>
      <c r="BL1574" s="25" t="str">
        <f t="shared" si="800"/>
        <v/>
      </c>
      <c r="BM1574" s="25" t="str">
        <f t="shared" si="801"/>
        <v/>
      </c>
      <c r="BN1574" s="25" t="str">
        <f t="shared" si="802"/>
        <v/>
      </c>
    </row>
    <row r="1575" spans="1:66" x14ac:dyDescent="0.25">
      <c r="A1575" s="20" t="str">
        <f>IF('S.D. Paste sheet'!A1575="","",'S.D. Paste sheet'!A1575)</f>
        <v/>
      </c>
      <c r="B1575" s="20" t="str">
        <f>IF('S.D. Paste sheet'!B1575="","",'S.D. Paste sheet'!B1575)</f>
        <v/>
      </c>
      <c r="C1575" s="20" t="str">
        <f>IF('S.D. Paste sheet'!C1575="","",'S.D. Paste sheet'!C1575)</f>
        <v/>
      </c>
      <c r="D1575" s="20" t="str">
        <f>IF('S.D. Paste sheet'!D1575="","",'S.D. Paste sheet'!D1575)</f>
        <v/>
      </c>
      <c r="E1575" s="20" t="str">
        <f>IF('S.D. Paste sheet'!E1575="","",UPPER('S.D. Paste sheet'!E1575))</f>
        <v/>
      </c>
      <c r="F1575" s="20" t="str">
        <f>IF('S.D. Paste sheet'!F1575="","",'S.D. Paste sheet'!F1575)</f>
        <v/>
      </c>
      <c r="G1575" s="20" t="str">
        <f>IF('S.D. Paste sheet'!G1575="","",UPPER('S.D. Paste sheet'!G1575))</f>
        <v/>
      </c>
      <c r="H1575" s="20" t="str">
        <f>IF('S.D. Paste sheet'!H1575="","",UPPER('S.D. Paste sheet'!H1575))</f>
        <v/>
      </c>
      <c r="I1575" s="20" t="str">
        <f>IF('S.D. Paste sheet'!I1575="","",'S.D. Paste sheet'!I1575)</f>
        <v/>
      </c>
      <c r="J1575" s="20" t="str">
        <f>IF('S.D. Paste sheet'!J1575="","",'S.D. Paste sheet'!J1575)</f>
        <v/>
      </c>
      <c r="K1575" s="20" t="str">
        <f>IF('S.D. Paste sheet'!K1575="","",'S.D. Paste sheet'!K1575)</f>
        <v/>
      </c>
      <c r="L1575" s="20" t="str">
        <f>IF('S.D. Paste sheet'!L1575="","",'S.D. Paste sheet'!L1575)</f>
        <v/>
      </c>
      <c r="M1575" s="20" t="str">
        <f>IF('S.D. Paste sheet'!M1575="","",'S.D. Paste sheet'!M1575)</f>
        <v/>
      </c>
      <c r="N1575" s="20" t="str">
        <f>IF('S.D. Paste sheet'!N1575="","",'S.D. Paste sheet'!N1575)</f>
        <v/>
      </c>
      <c r="O1575" s="20" t="str">
        <f>IF('S.D. Paste sheet'!O1575="","",'S.D. Paste sheet'!O1575)</f>
        <v/>
      </c>
      <c r="P1575" s="20" t="str">
        <f>IF('S.D. Paste sheet'!P1575="","",'S.D. Paste sheet'!P1575)</f>
        <v/>
      </c>
      <c r="Q1575" s="20" t="str">
        <f>IF('S.D. Paste sheet'!Q1575="","",'S.D. Paste sheet'!Q1575)</f>
        <v/>
      </c>
      <c r="R1575" s="20" t="str">
        <f>IF('S.D. Paste sheet'!R1575="","",'S.D. Paste sheet'!R1575)</f>
        <v/>
      </c>
      <c r="S1575" s="20" t="str">
        <f>IF('S.D. Paste sheet'!S1575="","",'S.D. Paste sheet'!S1575)</f>
        <v/>
      </c>
      <c r="T1575" s="20" t="str">
        <f>IF('S.D. Paste sheet'!T1575="","",'S.D. Paste sheet'!T1575)</f>
        <v/>
      </c>
      <c r="U1575" s="20" t="str">
        <f>IF('S.D. Paste sheet'!U1575="","",'S.D. Paste sheet'!U1575)</f>
        <v/>
      </c>
      <c r="V1575" s="20" t="str">
        <f>IF('S.D. Paste sheet'!V1575="","",'S.D. Paste sheet'!V1575)</f>
        <v/>
      </c>
      <c r="W1575" s="20" t="str">
        <f>IF('S.D. Paste sheet'!W1575="","",'S.D. Paste sheet'!W1575)</f>
        <v/>
      </c>
      <c r="X1575" s="20" t="str">
        <f>IF('S.D. Paste sheet'!X1575="","",'S.D. Paste sheet'!X1575)</f>
        <v/>
      </c>
      <c r="Y1575" s="20" t="str">
        <f>IF('S.D. Paste sheet'!Y1575="","",'S.D. Paste sheet'!Y1575)</f>
        <v/>
      </c>
      <c r="Z1575" s="20" t="str">
        <f>IF('S.D. Paste sheet'!Z1575="","",'S.D. Paste sheet'!Z1575)</f>
        <v/>
      </c>
      <c r="AA1575" s="20" t="str">
        <f>IF('S.D. Paste sheet'!AA1575="","",'S.D. Paste sheet'!AA1575)</f>
        <v/>
      </c>
      <c r="AB1575" s="20" t="str">
        <f>IF('S.D. Paste sheet'!AB1575="","",'S.D. Paste sheet'!AB1575)</f>
        <v/>
      </c>
      <c r="AC1575" s="20" t="str">
        <f>IF('S.D. Paste sheet'!AC1575="","",'S.D. Paste sheet'!AC1575)</f>
        <v/>
      </c>
      <c r="AD1575" s="20" t="str">
        <f>IF('S.D. Paste sheet'!AD1575="","",'S.D. Paste sheet'!AD1575)</f>
        <v/>
      </c>
      <c r="AE1575" s="28"/>
      <c r="AF1575" t="str">
        <f>IF(AK1575="","",IF(AK1575&gt;0,COUNT($AG$2:AG1575),""))</f>
        <v/>
      </c>
      <c r="AG1575" s="25" t="str">
        <f t="shared" si="771"/>
        <v/>
      </c>
      <c r="AH1575" s="25" t="str">
        <f t="shared" si="772"/>
        <v/>
      </c>
      <c r="AI1575" s="25" t="str">
        <f t="shared" si="773"/>
        <v/>
      </c>
      <c r="AJ1575" s="25" t="str">
        <f t="shared" si="774"/>
        <v/>
      </c>
      <c r="AK1575" s="25" t="str">
        <f t="shared" si="775"/>
        <v/>
      </c>
      <c r="AL1575" s="25" t="str">
        <f t="shared" si="776"/>
        <v/>
      </c>
      <c r="AM1575" s="25" t="str">
        <f t="shared" si="777"/>
        <v/>
      </c>
      <c r="AN1575" s="25" t="str">
        <f t="shared" si="778"/>
        <v/>
      </c>
      <c r="AO1575" s="25" t="str">
        <f t="shared" si="779"/>
        <v/>
      </c>
      <c r="AP1575" s="25" t="str">
        <f t="shared" si="780"/>
        <v/>
      </c>
      <c r="AQ1575" s="25" t="str">
        <f t="shared" si="781"/>
        <v/>
      </c>
      <c r="AR1575" s="25" t="str">
        <f t="shared" si="782"/>
        <v/>
      </c>
      <c r="AS1575" s="25" t="str">
        <f t="shared" si="783"/>
        <v/>
      </c>
      <c r="AT1575" s="25" t="str">
        <f t="shared" si="784"/>
        <v/>
      </c>
      <c r="AU1575" s="25" t="str">
        <f t="shared" si="785"/>
        <v/>
      </c>
      <c r="AV1575" s="25" t="str">
        <f t="shared" si="786"/>
        <v/>
      </c>
      <c r="AX1575" t="str">
        <f>IF(BC1575="","",IF(BC1575&gt;0,COUNT($AY$2:AY1575),""))</f>
        <v/>
      </c>
      <c r="AY1575" s="25" t="str">
        <f t="shared" si="787"/>
        <v/>
      </c>
      <c r="AZ1575" s="25" t="str">
        <f t="shared" si="788"/>
        <v/>
      </c>
      <c r="BA1575" s="25" t="str">
        <f t="shared" si="789"/>
        <v/>
      </c>
      <c r="BB1575" s="25" t="str">
        <f t="shared" si="790"/>
        <v/>
      </c>
      <c r="BC1575" s="25" t="str">
        <f t="shared" si="791"/>
        <v/>
      </c>
      <c r="BD1575" s="25" t="str">
        <f t="shared" si="792"/>
        <v/>
      </c>
      <c r="BE1575" s="25" t="str">
        <f t="shared" si="793"/>
        <v/>
      </c>
      <c r="BF1575" s="25" t="str">
        <f t="shared" si="794"/>
        <v/>
      </c>
      <c r="BG1575" s="25" t="str">
        <f t="shared" si="795"/>
        <v/>
      </c>
      <c r="BH1575" s="25" t="str">
        <f t="shared" si="796"/>
        <v/>
      </c>
      <c r="BI1575" s="25" t="str">
        <f t="shared" si="797"/>
        <v/>
      </c>
      <c r="BJ1575" s="25" t="str">
        <f t="shared" si="798"/>
        <v/>
      </c>
      <c r="BK1575" s="25" t="str">
        <f t="shared" si="799"/>
        <v/>
      </c>
      <c r="BL1575" s="25" t="str">
        <f t="shared" si="800"/>
        <v/>
      </c>
      <c r="BM1575" s="25" t="str">
        <f t="shared" si="801"/>
        <v/>
      </c>
      <c r="BN1575" s="25" t="str">
        <f t="shared" si="802"/>
        <v/>
      </c>
    </row>
    <row r="1576" spans="1:66" x14ac:dyDescent="0.25">
      <c r="A1576" s="20" t="str">
        <f>IF('S.D. Paste sheet'!A1576="","",'S.D. Paste sheet'!A1576)</f>
        <v/>
      </c>
      <c r="B1576" s="20" t="str">
        <f>IF('S.D. Paste sheet'!B1576="","",'S.D. Paste sheet'!B1576)</f>
        <v/>
      </c>
      <c r="C1576" s="20" t="str">
        <f>IF('S.D. Paste sheet'!C1576="","",'S.D. Paste sheet'!C1576)</f>
        <v/>
      </c>
      <c r="D1576" s="20" t="str">
        <f>IF('S.D. Paste sheet'!D1576="","",'S.D. Paste sheet'!D1576)</f>
        <v/>
      </c>
      <c r="E1576" s="20" t="str">
        <f>IF('S.D. Paste sheet'!E1576="","",UPPER('S.D. Paste sheet'!E1576))</f>
        <v/>
      </c>
      <c r="F1576" s="20" t="str">
        <f>IF('S.D. Paste sheet'!F1576="","",'S.D. Paste sheet'!F1576)</f>
        <v/>
      </c>
      <c r="G1576" s="20" t="str">
        <f>IF('S.D. Paste sheet'!G1576="","",UPPER('S.D. Paste sheet'!G1576))</f>
        <v/>
      </c>
      <c r="H1576" s="20" t="str">
        <f>IF('S.D. Paste sheet'!H1576="","",UPPER('S.D. Paste sheet'!H1576))</f>
        <v/>
      </c>
      <c r="I1576" s="20" t="str">
        <f>IF('S.D. Paste sheet'!I1576="","",'S.D. Paste sheet'!I1576)</f>
        <v/>
      </c>
      <c r="J1576" s="20" t="str">
        <f>IF('S.D. Paste sheet'!J1576="","",'S.D. Paste sheet'!J1576)</f>
        <v/>
      </c>
      <c r="K1576" s="20" t="str">
        <f>IF('S.D. Paste sheet'!K1576="","",'S.D. Paste sheet'!K1576)</f>
        <v/>
      </c>
      <c r="L1576" s="20" t="str">
        <f>IF('S.D. Paste sheet'!L1576="","",'S.D. Paste sheet'!L1576)</f>
        <v/>
      </c>
      <c r="M1576" s="20" t="str">
        <f>IF('S.D. Paste sheet'!M1576="","",'S.D. Paste sheet'!M1576)</f>
        <v/>
      </c>
      <c r="N1576" s="20" t="str">
        <f>IF('S.D. Paste sheet'!N1576="","",'S.D. Paste sheet'!N1576)</f>
        <v/>
      </c>
      <c r="O1576" s="20" t="str">
        <f>IF('S.D. Paste sheet'!O1576="","",'S.D. Paste sheet'!O1576)</f>
        <v/>
      </c>
      <c r="P1576" s="20" t="str">
        <f>IF('S.D. Paste sheet'!P1576="","",'S.D. Paste sheet'!P1576)</f>
        <v/>
      </c>
      <c r="Q1576" s="20" t="str">
        <f>IF('S.D. Paste sheet'!Q1576="","",'S.D. Paste sheet'!Q1576)</f>
        <v/>
      </c>
      <c r="R1576" s="20" t="str">
        <f>IF('S.D. Paste sheet'!R1576="","",'S.D. Paste sheet'!R1576)</f>
        <v/>
      </c>
      <c r="S1576" s="20" t="str">
        <f>IF('S.D. Paste sheet'!S1576="","",'S.D. Paste sheet'!S1576)</f>
        <v/>
      </c>
      <c r="T1576" s="20" t="str">
        <f>IF('S.D. Paste sheet'!T1576="","",'S.D. Paste sheet'!T1576)</f>
        <v/>
      </c>
      <c r="U1576" s="20" t="str">
        <f>IF('S.D. Paste sheet'!U1576="","",'S.D. Paste sheet'!U1576)</f>
        <v/>
      </c>
      <c r="V1576" s="20" t="str">
        <f>IF('S.D. Paste sheet'!V1576="","",'S.D. Paste sheet'!V1576)</f>
        <v/>
      </c>
      <c r="W1576" s="20" t="str">
        <f>IF('S.D. Paste sheet'!W1576="","",'S.D. Paste sheet'!W1576)</f>
        <v/>
      </c>
      <c r="X1576" s="20" t="str">
        <f>IF('S.D. Paste sheet'!X1576="","",'S.D. Paste sheet'!X1576)</f>
        <v/>
      </c>
      <c r="Y1576" s="20" t="str">
        <f>IF('S.D. Paste sheet'!Y1576="","",'S.D. Paste sheet'!Y1576)</f>
        <v/>
      </c>
      <c r="Z1576" s="20" t="str">
        <f>IF('S.D. Paste sheet'!Z1576="","",'S.D. Paste sheet'!Z1576)</f>
        <v/>
      </c>
      <c r="AA1576" s="20" t="str">
        <f>IF('S.D. Paste sheet'!AA1576="","",'S.D. Paste sheet'!AA1576)</f>
        <v/>
      </c>
      <c r="AB1576" s="20" t="str">
        <f>IF('S.D. Paste sheet'!AB1576="","",'S.D. Paste sheet'!AB1576)</f>
        <v/>
      </c>
      <c r="AC1576" s="20" t="str">
        <f>IF('S.D. Paste sheet'!AC1576="","",'S.D. Paste sheet'!AC1576)</f>
        <v/>
      </c>
      <c r="AD1576" s="20" t="str">
        <f>IF('S.D. Paste sheet'!AD1576="","",'S.D. Paste sheet'!AD1576)</f>
        <v/>
      </c>
      <c r="AE1576" s="28"/>
      <c r="AF1576" t="str">
        <f>IF(AK1576="","",IF(AK1576&gt;0,COUNT($AG$2:AG1576),""))</f>
        <v/>
      </c>
      <c r="AG1576" s="25" t="str">
        <f t="shared" si="771"/>
        <v/>
      </c>
      <c r="AH1576" s="25" t="str">
        <f t="shared" si="772"/>
        <v/>
      </c>
      <c r="AI1576" s="25" t="str">
        <f t="shared" si="773"/>
        <v/>
      </c>
      <c r="AJ1576" s="25" t="str">
        <f t="shared" si="774"/>
        <v/>
      </c>
      <c r="AK1576" s="25" t="str">
        <f t="shared" si="775"/>
        <v/>
      </c>
      <c r="AL1576" s="25" t="str">
        <f t="shared" si="776"/>
        <v/>
      </c>
      <c r="AM1576" s="25" t="str">
        <f t="shared" si="777"/>
        <v/>
      </c>
      <c r="AN1576" s="25" t="str">
        <f t="shared" si="778"/>
        <v/>
      </c>
      <c r="AO1576" s="25" t="str">
        <f t="shared" si="779"/>
        <v/>
      </c>
      <c r="AP1576" s="25" t="str">
        <f t="shared" si="780"/>
        <v/>
      </c>
      <c r="AQ1576" s="25" t="str">
        <f t="shared" si="781"/>
        <v/>
      </c>
      <c r="AR1576" s="25" t="str">
        <f t="shared" si="782"/>
        <v/>
      </c>
      <c r="AS1576" s="25" t="str">
        <f t="shared" si="783"/>
        <v/>
      </c>
      <c r="AT1576" s="25" t="str">
        <f t="shared" si="784"/>
        <v/>
      </c>
      <c r="AU1576" s="25" t="str">
        <f t="shared" si="785"/>
        <v/>
      </c>
      <c r="AV1576" s="25" t="str">
        <f t="shared" si="786"/>
        <v/>
      </c>
      <c r="AX1576" t="str">
        <f>IF(BC1576="","",IF(BC1576&gt;0,COUNT($AY$2:AY1576),""))</f>
        <v/>
      </c>
      <c r="AY1576" s="25" t="str">
        <f t="shared" si="787"/>
        <v/>
      </c>
      <c r="AZ1576" s="25" t="str">
        <f t="shared" si="788"/>
        <v/>
      </c>
      <c r="BA1576" s="25" t="str">
        <f t="shared" si="789"/>
        <v/>
      </c>
      <c r="BB1576" s="25" t="str">
        <f t="shared" si="790"/>
        <v/>
      </c>
      <c r="BC1576" s="25" t="str">
        <f t="shared" si="791"/>
        <v/>
      </c>
      <c r="BD1576" s="25" t="str">
        <f t="shared" si="792"/>
        <v/>
      </c>
      <c r="BE1576" s="25" t="str">
        <f t="shared" si="793"/>
        <v/>
      </c>
      <c r="BF1576" s="25" t="str">
        <f t="shared" si="794"/>
        <v/>
      </c>
      <c r="BG1576" s="25" t="str">
        <f t="shared" si="795"/>
        <v/>
      </c>
      <c r="BH1576" s="25" t="str">
        <f t="shared" si="796"/>
        <v/>
      </c>
      <c r="BI1576" s="25" t="str">
        <f t="shared" si="797"/>
        <v/>
      </c>
      <c r="BJ1576" s="25" t="str">
        <f t="shared" si="798"/>
        <v/>
      </c>
      <c r="BK1576" s="25" t="str">
        <f t="shared" si="799"/>
        <v/>
      </c>
      <c r="BL1576" s="25" t="str">
        <f t="shared" si="800"/>
        <v/>
      </c>
      <c r="BM1576" s="25" t="str">
        <f t="shared" si="801"/>
        <v/>
      </c>
      <c r="BN1576" s="25" t="str">
        <f t="shared" si="802"/>
        <v/>
      </c>
    </row>
    <row r="1577" spans="1:66" x14ac:dyDescent="0.25">
      <c r="A1577" s="20" t="str">
        <f>IF('S.D. Paste sheet'!A1577="","",'S.D. Paste sheet'!A1577)</f>
        <v/>
      </c>
      <c r="B1577" s="20" t="str">
        <f>IF('S.D. Paste sheet'!B1577="","",'S.D. Paste sheet'!B1577)</f>
        <v/>
      </c>
      <c r="C1577" s="20" t="str">
        <f>IF('S.D. Paste sheet'!C1577="","",'S.D. Paste sheet'!C1577)</f>
        <v/>
      </c>
      <c r="D1577" s="20" t="str">
        <f>IF('S.D. Paste sheet'!D1577="","",'S.D. Paste sheet'!D1577)</f>
        <v/>
      </c>
      <c r="E1577" s="20" t="str">
        <f>IF('S.D. Paste sheet'!E1577="","",UPPER('S.D. Paste sheet'!E1577))</f>
        <v/>
      </c>
      <c r="F1577" s="20" t="str">
        <f>IF('S.D. Paste sheet'!F1577="","",'S.D. Paste sheet'!F1577)</f>
        <v/>
      </c>
      <c r="G1577" s="20" t="str">
        <f>IF('S.D. Paste sheet'!G1577="","",UPPER('S.D. Paste sheet'!G1577))</f>
        <v/>
      </c>
      <c r="H1577" s="20" t="str">
        <f>IF('S.D. Paste sheet'!H1577="","",UPPER('S.D. Paste sheet'!H1577))</f>
        <v/>
      </c>
      <c r="I1577" s="20" t="str">
        <f>IF('S.D. Paste sheet'!I1577="","",'S.D. Paste sheet'!I1577)</f>
        <v/>
      </c>
      <c r="J1577" s="20" t="str">
        <f>IF('S.D. Paste sheet'!J1577="","",'S.D. Paste sheet'!J1577)</f>
        <v/>
      </c>
      <c r="K1577" s="20" t="str">
        <f>IF('S.D. Paste sheet'!K1577="","",'S.D. Paste sheet'!K1577)</f>
        <v/>
      </c>
      <c r="L1577" s="20" t="str">
        <f>IF('S.D. Paste sheet'!L1577="","",'S.D. Paste sheet'!L1577)</f>
        <v/>
      </c>
      <c r="M1577" s="20" t="str">
        <f>IF('S.D. Paste sheet'!M1577="","",'S.D. Paste sheet'!M1577)</f>
        <v/>
      </c>
      <c r="N1577" s="20" t="str">
        <f>IF('S.D. Paste sheet'!N1577="","",'S.D. Paste sheet'!N1577)</f>
        <v/>
      </c>
      <c r="O1577" s="20" t="str">
        <f>IF('S.D. Paste sheet'!O1577="","",'S.D. Paste sheet'!O1577)</f>
        <v/>
      </c>
      <c r="P1577" s="20" t="str">
        <f>IF('S.D. Paste sheet'!P1577="","",'S.D. Paste sheet'!P1577)</f>
        <v/>
      </c>
      <c r="Q1577" s="20" t="str">
        <f>IF('S.D. Paste sheet'!Q1577="","",'S.D. Paste sheet'!Q1577)</f>
        <v/>
      </c>
      <c r="R1577" s="20" t="str">
        <f>IF('S.D. Paste sheet'!R1577="","",'S.D. Paste sheet'!R1577)</f>
        <v/>
      </c>
      <c r="S1577" s="20" t="str">
        <f>IF('S.D. Paste sheet'!S1577="","",'S.D. Paste sheet'!S1577)</f>
        <v/>
      </c>
      <c r="T1577" s="20" t="str">
        <f>IF('S.D. Paste sheet'!T1577="","",'S.D. Paste sheet'!T1577)</f>
        <v/>
      </c>
      <c r="U1577" s="20" t="str">
        <f>IF('S.D. Paste sheet'!U1577="","",'S.D. Paste sheet'!U1577)</f>
        <v/>
      </c>
      <c r="V1577" s="20" t="str">
        <f>IF('S.D. Paste sheet'!V1577="","",'S.D. Paste sheet'!V1577)</f>
        <v/>
      </c>
      <c r="W1577" s="20" t="str">
        <f>IF('S.D. Paste sheet'!W1577="","",'S.D. Paste sheet'!W1577)</f>
        <v/>
      </c>
      <c r="X1577" s="20" t="str">
        <f>IF('S.D. Paste sheet'!X1577="","",'S.D. Paste sheet'!X1577)</f>
        <v/>
      </c>
      <c r="Y1577" s="20" t="str">
        <f>IF('S.D. Paste sheet'!Y1577="","",'S.D. Paste sheet'!Y1577)</f>
        <v/>
      </c>
      <c r="Z1577" s="20" t="str">
        <f>IF('S.D. Paste sheet'!Z1577="","",'S.D. Paste sheet'!Z1577)</f>
        <v/>
      </c>
      <c r="AA1577" s="20" t="str">
        <f>IF('S.D. Paste sheet'!AA1577="","",'S.D. Paste sheet'!AA1577)</f>
        <v/>
      </c>
      <c r="AB1577" s="20" t="str">
        <f>IF('S.D. Paste sheet'!AB1577="","",'S.D. Paste sheet'!AB1577)</f>
        <v/>
      </c>
      <c r="AC1577" s="20" t="str">
        <f>IF('S.D. Paste sheet'!AC1577="","",'S.D. Paste sheet'!AC1577)</f>
        <v/>
      </c>
      <c r="AD1577" s="20" t="str">
        <f>IF('S.D. Paste sheet'!AD1577="","",'S.D. Paste sheet'!AD1577)</f>
        <v/>
      </c>
      <c r="AE1577" s="28"/>
      <c r="AF1577" t="str">
        <f>IF(AK1577="","",IF(AK1577&gt;0,COUNT($AG$2:AG1577),""))</f>
        <v/>
      </c>
      <c r="AG1577" s="25" t="str">
        <f t="shared" si="771"/>
        <v/>
      </c>
      <c r="AH1577" s="25" t="str">
        <f t="shared" si="772"/>
        <v/>
      </c>
      <c r="AI1577" s="25" t="str">
        <f t="shared" si="773"/>
        <v/>
      </c>
      <c r="AJ1577" s="25" t="str">
        <f t="shared" si="774"/>
        <v/>
      </c>
      <c r="AK1577" s="25" t="str">
        <f t="shared" si="775"/>
        <v/>
      </c>
      <c r="AL1577" s="25" t="str">
        <f t="shared" si="776"/>
        <v/>
      </c>
      <c r="AM1577" s="25" t="str">
        <f t="shared" si="777"/>
        <v/>
      </c>
      <c r="AN1577" s="25" t="str">
        <f t="shared" si="778"/>
        <v/>
      </c>
      <c r="AO1577" s="25" t="str">
        <f t="shared" si="779"/>
        <v/>
      </c>
      <c r="AP1577" s="25" t="str">
        <f t="shared" si="780"/>
        <v/>
      </c>
      <c r="AQ1577" s="25" t="str">
        <f t="shared" si="781"/>
        <v/>
      </c>
      <c r="AR1577" s="25" t="str">
        <f t="shared" si="782"/>
        <v/>
      </c>
      <c r="AS1577" s="25" t="str">
        <f t="shared" si="783"/>
        <v/>
      </c>
      <c r="AT1577" s="25" t="str">
        <f t="shared" si="784"/>
        <v/>
      </c>
      <c r="AU1577" s="25" t="str">
        <f t="shared" si="785"/>
        <v/>
      </c>
      <c r="AV1577" s="25" t="str">
        <f t="shared" si="786"/>
        <v/>
      </c>
      <c r="AX1577" t="str">
        <f>IF(BC1577="","",IF(BC1577&gt;0,COUNT($AY$2:AY1577),""))</f>
        <v/>
      </c>
      <c r="AY1577" s="25" t="str">
        <f t="shared" si="787"/>
        <v/>
      </c>
      <c r="AZ1577" s="25" t="str">
        <f t="shared" si="788"/>
        <v/>
      </c>
      <c r="BA1577" s="25" t="str">
        <f t="shared" si="789"/>
        <v/>
      </c>
      <c r="BB1577" s="25" t="str">
        <f t="shared" si="790"/>
        <v/>
      </c>
      <c r="BC1577" s="25" t="str">
        <f t="shared" si="791"/>
        <v/>
      </c>
      <c r="BD1577" s="25" t="str">
        <f t="shared" si="792"/>
        <v/>
      </c>
      <c r="BE1577" s="25" t="str">
        <f t="shared" si="793"/>
        <v/>
      </c>
      <c r="BF1577" s="25" t="str">
        <f t="shared" si="794"/>
        <v/>
      </c>
      <c r="BG1577" s="25" t="str">
        <f t="shared" si="795"/>
        <v/>
      </c>
      <c r="BH1577" s="25" t="str">
        <f t="shared" si="796"/>
        <v/>
      </c>
      <c r="BI1577" s="25" t="str">
        <f t="shared" si="797"/>
        <v/>
      </c>
      <c r="BJ1577" s="25" t="str">
        <f t="shared" si="798"/>
        <v/>
      </c>
      <c r="BK1577" s="25" t="str">
        <f t="shared" si="799"/>
        <v/>
      </c>
      <c r="BL1577" s="25" t="str">
        <f t="shared" si="800"/>
        <v/>
      </c>
      <c r="BM1577" s="25" t="str">
        <f t="shared" si="801"/>
        <v/>
      </c>
      <c r="BN1577" s="25" t="str">
        <f t="shared" si="802"/>
        <v/>
      </c>
    </row>
    <row r="1578" spans="1:66" x14ac:dyDescent="0.25">
      <c r="A1578" s="20" t="str">
        <f>IF('S.D. Paste sheet'!A1578="","",'S.D. Paste sheet'!A1578)</f>
        <v/>
      </c>
      <c r="B1578" s="20" t="str">
        <f>IF('S.D. Paste sheet'!B1578="","",'S.D. Paste sheet'!B1578)</f>
        <v/>
      </c>
      <c r="C1578" s="20" t="str">
        <f>IF('S.D. Paste sheet'!C1578="","",'S.D. Paste sheet'!C1578)</f>
        <v/>
      </c>
      <c r="D1578" s="20" t="str">
        <f>IF('S.D. Paste sheet'!D1578="","",'S.D. Paste sheet'!D1578)</f>
        <v/>
      </c>
      <c r="E1578" s="20" t="str">
        <f>IF('S.D. Paste sheet'!E1578="","",UPPER('S.D. Paste sheet'!E1578))</f>
        <v/>
      </c>
      <c r="F1578" s="20" t="str">
        <f>IF('S.D. Paste sheet'!F1578="","",'S.D. Paste sheet'!F1578)</f>
        <v/>
      </c>
      <c r="G1578" s="20" t="str">
        <f>IF('S.D. Paste sheet'!G1578="","",UPPER('S.D. Paste sheet'!G1578))</f>
        <v/>
      </c>
      <c r="H1578" s="20" t="str">
        <f>IF('S.D. Paste sheet'!H1578="","",UPPER('S.D. Paste sheet'!H1578))</f>
        <v/>
      </c>
      <c r="I1578" s="20" t="str">
        <f>IF('S.D. Paste sheet'!I1578="","",'S.D. Paste sheet'!I1578)</f>
        <v/>
      </c>
      <c r="J1578" s="20" t="str">
        <f>IF('S.D. Paste sheet'!J1578="","",'S.D. Paste sheet'!J1578)</f>
        <v/>
      </c>
      <c r="K1578" s="20" t="str">
        <f>IF('S.D. Paste sheet'!K1578="","",'S.D. Paste sheet'!K1578)</f>
        <v/>
      </c>
      <c r="L1578" s="20" t="str">
        <f>IF('S.D. Paste sheet'!L1578="","",'S.D. Paste sheet'!L1578)</f>
        <v/>
      </c>
      <c r="M1578" s="20" t="str">
        <f>IF('S.D. Paste sheet'!M1578="","",'S.D. Paste sheet'!M1578)</f>
        <v/>
      </c>
      <c r="N1578" s="20" t="str">
        <f>IF('S.D. Paste sheet'!N1578="","",'S.D. Paste sheet'!N1578)</f>
        <v/>
      </c>
      <c r="O1578" s="20" t="str">
        <f>IF('S.D. Paste sheet'!O1578="","",'S.D. Paste sheet'!O1578)</f>
        <v/>
      </c>
      <c r="P1578" s="20" t="str">
        <f>IF('S.D. Paste sheet'!P1578="","",'S.D. Paste sheet'!P1578)</f>
        <v/>
      </c>
      <c r="Q1578" s="20" t="str">
        <f>IF('S.D. Paste sheet'!Q1578="","",'S.D. Paste sheet'!Q1578)</f>
        <v/>
      </c>
      <c r="R1578" s="20" t="str">
        <f>IF('S.D. Paste sheet'!R1578="","",'S.D. Paste sheet'!R1578)</f>
        <v/>
      </c>
      <c r="S1578" s="20" t="str">
        <f>IF('S.D. Paste sheet'!S1578="","",'S.D. Paste sheet'!S1578)</f>
        <v/>
      </c>
      <c r="T1578" s="20" t="str">
        <f>IF('S.D. Paste sheet'!T1578="","",'S.D. Paste sheet'!T1578)</f>
        <v/>
      </c>
      <c r="U1578" s="20" t="str">
        <f>IF('S.D. Paste sheet'!U1578="","",'S.D. Paste sheet'!U1578)</f>
        <v/>
      </c>
      <c r="V1578" s="20" t="str">
        <f>IF('S.D. Paste sheet'!V1578="","",'S.D. Paste sheet'!V1578)</f>
        <v/>
      </c>
      <c r="W1578" s="20" t="str">
        <f>IF('S.D. Paste sheet'!W1578="","",'S.D. Paste sheet'!W1578)</f>
        <v/>
      </c>
      <c r="X1578" s="20" t="str">
        <f>IF('S.D. Paste sheet'!X1578="","",'S.D. Paste sheet'!X1578)</f>
        <v/>
      </c>
      <c r="Y1578" s="20" t="str">
        <f>IF('S.D. Paste sheet'!Y1578="","",'S.D. Paste sheet'!Y1578)</f>
        <v/>
      </c>
      <c r="Z1578" s="20" t="str">
        <f>IF('S.D. Paste sheet'!Z1578="","",'S.D. Paste sheet'!Z1578)</f>
        <v/>
      </c>
      <c r="AA1578" s="20" t="str">
        <f>IF('S.D. Paste sheet'!AA1578="","",'S.D. Paste sheet'!AA1578)</f>
        <v/>
      </c>
      <c r="AB1578" s="20" t="str">
        <f>IF('S.D. Paste sheet'!AB1578="","",'S.D. Paste sheet'!AB1578)</f>
        <v/>
      </c>
      <c r="AC1578" s="20" t="str">
        <f>IF('S.D. Paste sheet'!AC1578="","",'S.D. Paste sheet'!AC1578)</f>
        <v/>
      </c>
      <c r="AD1578" s="20" t="str">
        <f>IF('S.D. Paste sheet'!AD1578="","",'S.D. Paste sheet'!AD1578)</f>
        <v/>
      </c>
      <c r="AE1578" s="28"/>
      <c r="AF1578" t="str">
        <f>IF(AK1578="","",IF(AK1578&gt;0,COUNT($AG$2:AG1578),""))</f>
        <v/>
      </c>
      <c r="AG1578" s="25" t="str">
        <f t="shared" si="771"/>
        <v/>
      </c>
      <c r="AH1578" s="25" t="str">
        <f t="shared" si="772"/>
        <v/>
      </c>
      <c r="AI1578" s="25" t="str">
        <f t="shared" si="773"/>
        <v/>
      </c>
      <c r="AJ1578" s="25" t="str">
        <f t="shared" si="774"/>
        <v/>
      </c>
      <c r="AK1578" s="25" t="str">
        <f t="shared" si="775"/>
        <v/>
      </c>
      <c r="AL1578" s="25" t="str">
        <f t="shared" si="776"/>
        <v/>
      </c>
      <c r="AM1578" s="25" t="str">
        <f t="shared" si="777"/>
        <v/>
      </c>
      <c r="AN1578" s="25" t="str">
        <f t="shared" si="778"/>
        <v/>
      </c>
      <c r="AO1578" s="25" t="str">
        <f t="shared" si="779"/>
        <v/>
      </c>
      <c r="AP1578" s="25" t="str">
        <f t="shared" si="780"/>
        <v/>
      </c>
      <c r="AQ1578" s="25" t="str">
        <f t="shared" si="781"/>
        <v/>
      </c>
      <c r="AR1578" s="25" t="str">
        <f t="shared" si="782"/>
        <v/>
      </c>
      <c r="AS1578" s="25" t="str">
        <f t="shared" si="783"/>
        <v/>
      </c>
      <c r="AT1578" s="25" t="str">
        <f t="shared" si="784"/>
        <v/>
      </c>
      <c r="AU1578" s="25" t="str">
        <f t="shared" si="785"/>
        <v/>
      </c>
      <c r="AV1578" s="25" t="str">
        <f t="shared" si="786"/>
        <v/>
      </c>
      <c r="AX1578" t="str">
        <f>IF(BC1578="","",IF(BC1578&gt;0,COUNT($AY$2:AY1578),""))</f>
        <v/>
      </c>
      <c r="AY1578" s="25" t="str">
        <f t="shared" si="787"/>
        <v/>
      </c>
      <c r="AZ1578" s="25" t="str">
        <f t="shared" si="788"/>
        <v/>
      </c>
      <c r="BA1578" s="25" t="str">
        <f t="shared" si="789"/>
        <v/>
      </c>
      <c r="BB1578" s="25" t="str">
        <f t="shared" si="790"/>
        <v/>
      </c>
      <c r="BC1578" s="25" t="str">
        <f t="shared" si="791"/>
        <v/>
      </c>
      <c r="BD1578" s="25" t="str">
        <f t="shared" si="792"/>
        <v/>
      </c>
      <c r="BE1578" s="25" t="str">
        <f t="shared" si="793"/>
        <v/>
      </c>
      <c r="BF1578" s="25" t="str">
        <f t="shared" si="794"/>
        <v/>
      </c>
      <c r="BG1578" s="25" t="str">
        <f t="shared" si="795"/>
        <v/>
      </c>
      <c r="BH1578" s="25" t="str">
        <f t="shared" si="796"/>
        <v/>
      </c>
      <c r="BI1578" s="25" t="str">
        <f t="shared" si="797"/>
        <v/>
      </c>
      <c r="BJ1578" s="25" t="str">
        <f t="shared" si="798"/>
        <v/>
      </c>
      <c r="BK1578" s="25" t="str">
        <f t="shared" si="799"/>
        <v/>
      </c>
      <c r="BL1578" s="25" t="str">
        <f t="shared" si="800"/>
        <v/>
      </c>
      <c r="BM1578" s="25" t="str">
        <f t="shared" si="801"/>
        <v/>
      </c>
      <c r="BN1578" s="25" t="str">
        <f t="shared" si="802"/>
        <v/>
      </c>
    </row>
    <row r="1579" spans="1:66" x14ac:dyDescent="0.25">
      <c r="A1579" s="20" t="str">
        <f>IF('S.D. Paste sheet'!A1579="","",'S.D. Paste sheet'!A1579)</f>
        <v/>
      </c>
      <c r="B1579" s="20" t="str">
        <f>IF('S.D. Paste sheet'!B1579="","",'S.D. Paste sheet'!B1579)</f>
        <v/>
      </c>
      <c r="C1579" s="20" t="str">
        <f>IF('S.D. Paste sheet'!C1579="","",'S.D. Paste sheet'!C1579)</f>
        <v/>
      </c>
      <c r="D1579" s="20" t="str">
        <f>IF('S.D. Paste sheet'!D1579="","",'S.D. Paste sheet'!D1579)</f>
        <v/>
      </c>
      <c r="E1579" s="20" t="str">
        <f>IF('S.D. Paste sheet'!E1579="","",UPPER('S.D. Paste sheet'!E1579))</f>
        <v/>
      </c>
      <c r="F1579" s="20" t="str">
        <f>IF('S.D. Paste sheet'!F1579="","",'S.D. Paste sheet'!F1579)</f>
        <v/>
      </c>
      <c r="G1579" s="20" t="str">
        <f>IF('S.D. Paste sheet'!G1579="","",UPPER('S.D. Paste sheet'!G1579))</f>
        <v/>
      </c>
      <c r="H1579" s="20" t="str">
        <f>IF('S.D. Paste sheet'!H1579="","",UPPER('S.D. Paste sheet'!H1579))</f>
        <v/>
      </c>
      <c r="I1579" s="20" t="str">
        <f>IF('S.D. Paste sheet'!I1579="","",'S.D. Paste sheet'!I1579)</f>
        <v/>
      </c>
      <c r="J1579" s="20" t="str">
        <f>IF('S.D. Paste sheet'!J1579="","",'S.D. Paste sheet'!J1579)</f>
        <v/>
      </c>
      <c r="K1579" s="20" t="str">
        <f>IF('S.D. Paste sheet'!K1579="","",'S.D. Paste sheet'!K1579)</f>
        <v/>
      </c>
      <c r="L1579" s="20" t="str">
        <f>IF('S.D. Paste sheet'!L1579="","",'S.D. Paste sheet'!L1579)</f>
        <v/>
      </c>
      <c r="M1579" s="20" t="str">
        <f>IF('S.D. Paste sheet'!M1579="","",'S.D. Paste sheet'!M1579)</f>
        <v/>
      </c>
      <c r="N1579" s="20" t="str">
        <f>IF('S.D. Paste sheet'!N1579="","",'S.D. Paste sheet'!N1579)</f>
        <v/>
      </c>
      <c r="O1579" s="20" t="str">
        <f>IF('S.D. Paste sheet'!O1579="","",'S.D. Paste sheet'!O1579)</f>
        <v/>
      </c>
      <c r="P1579" s="20" t="str">
        <f>IF('S.D. Paste sheet'!P1579="","",'S.D. Paste sheet'!P1579)</f>
        <v/>
      </c>
      <c r="Q1579" s="20" t="str">
        <f>IF('S.D. Paste sheet'!Q1579="","",'S.D. Paste sheet'!Q1579)</f>
        <v/>
      </c>
      <c r="R1579" s="20" t="str">
        <f>IF('S.D. Paste sheet'!R1579="","",'S.D. Paste sheet'!R1579)</f>
        <v/>
      </c>
      <c r="S1579" s="20" t="str">
        <f>IF('S.D. Paste sheet'!S1579="","",'S.D. Paste sheet'!S1579)</f>
        <v/>
      </c>
      <c r="T1579" s="20" t="str">
        <f>IF('S.D. Paste sheet'!T1579="","",'S.D. Paste sheet'!T1579)</f>
        <v/>
      </c>
      <c r="U1579" s="20" t="str">
        <f>IF('S.D. Paste sheet'!U1579="","",'S.D. Paste sheet'!U1579)</f>
        <v/>
      </c>
      <c r="V1579" s="20" t="str">
        <f>IF('S.D. Paste sheet'!V1579="","",'S.D. Paste sheet'!V1579)</f>
        <v/>
      </c>
      <c r="W1579" s="20" t="str">
        <f>IF('S.D. Paste sheet'!W1579="","",'S.D. Paste sheet'!W1579)</f>
        <v/>
      </c>
      <c r="X1579" s="20" t="str">
        <f>IF('S.D. Paste sheet'!X1579="","",'S.D. Paste sheet'!X1579)</f>
        <v/>
      </c>
      <c r="Y1579" s="20" t="str">
        <f>IF('S.D. Paste sheet'!Y1579="","",'S.D. Paste sheet'!Y1579)</f>
        <v/>
      </c>
      <c r="Z1579" s="20" t="str">
        <f>IF('S.D. Paste sheet'!Z1579="","",'S.D. Paste sheet'!Z1579)</f>
        <v/>
      </c>
      <c r="AA1579" s="20" t="str">
        <f>IF('S.D. Paste sheet'!AA1579="","",'S.D. Paste sheet'!AA1579)</f>
        <v/>
      </c>
      <c r="AB1579" s="20" t="str">
        <f>IF('S.D. Paste sheet'!AB1579="","",'S.D. Paste sheet'!AB1579)</f>
        <v/>
      </c>
      <c r="AC1579" s="20" t="str">
        <f>IF('S.D. Paste sheet'!AC1579="","",'S.D. Paste sheet'!AC1579)</f>
        <v/>
      </c>
      <c r="AD1579" s="20" t="str">
        <f>IF('S.D. Paste sheet'!AD1579="","",'S.D. Paste sheet'!AD1579)</f>
        <v/>
      </c>
      <c r="AE1579" s="28"/>
      <c r="AF1579" t="str">
        <f>IF(AK1579="","",IF(AK1579&gt;0,COUNT($AG$2:AG1579),""))</f>
        <v/>
      </c>
      <c r="AG1579" s="25" t="str">
        <f t="shared" si="771"/>
        <v/>
      </c>
      <c r="AH1579" s="25" t="str">
        <f t="shared" si="772"/>
        <v/>
      </c>
      <c r="AI1579" s="25" t="str">
        <f t="shared" si="773"/>
        <v/>
      </c>
      <c r="AJ1579" s="25" t="str">
        <f t="shared" si="774"/>
        <v/>
      </c>
      <c r="AK1579" s="25" t="str">
        <f t="shared" si="775"/>
        <v/>
      </c>
      <c r="AL1579" s="25" t="str">
        <f t="shared" si="776"/>
        <v/>
      </c>
      <c r="AM1579" s="25" t="str">
        <f t="shared" si="777"/>
        <v/>
      </c>
      <c r="AN1579" s="25" t="str">
        <f t="shared" si="778"/>
        <v/>
      </c>
      <c r="AO1579" s="25" t="str">
        <f t="shared" si="779"/>
        <v/>
      </c>
      <c r="AP1579" s="25" t="str">
        <f t="shared" si="780"/>
        <v/>
      </c>
      <c r="AQ1579" s="25" t="str">
        <f t="shared" si="781"/>
        <v/>
      </c>
      <c r="AR1579" s="25" t="str">
        <f t="shared" si="782"/>
        <v/>
      </c>
      <c r="AS1579" s="25" t="str">
        <f t="shared" si="783"/>
        <v/>
      </c>
      <c r="AT1579" s="25" t="str">
        <f t="shared" si="784"/>
        <v/>
      </c>
      <c r="AU1579" s="25" t="str">
        <f t="shared" si="785"/>
        <v/>
      </c>
      <c r="AV1579" s="25" t="str">
        <f t="shared" si="786"/>
        <v/>
      </c>
      <c r="AX1579" t="str">
        <f>IF(BC1579="","",IF(BC1579&gt;0,COUNT($AY$2:AY1579),""))</f>
        <v/>
      </c>
      <c r="AY1579" s="25" t="str">
        <f t="shared" si="787"/>
        <v/>
      </c>
      <c r="AZ1579" s="25" t="str">
        <f t="shared" si="788"/>
        <v/>
      </c>
      <c r="BA1579" s="25" t="str">
        <f t="shared" si="789"/>
        <v/>
      </c>
      <c r="BB1579" s="25" t="str">
        <f t="shared" si="790"/>
        <v/>
      </c>
      <c r="BC1579" s="25" t="str">
        <f t="shared" si="791"/>
        <v/>
      </c>
      <c r="BD1579" s="25" t="str">
        <f t="shared" si="792"/>
        <v/>
      </c>
      <c r="BE1579" s="25" t="str">
        <f t="shared" si="793"/>
        <v/>
      </c>
      <c r="BF1579" s="25" t="str">
        <f t="shared" si="794"/>
        <v/>
      </c>
      <c r="BG1579" s="25" t="str">
        <f t="shared" si="795"/>
        <v/>
      </c>
      <c r="BH1579" s="25" t="str">
        <f t="shared" si="796"/>
        <v/>
      </c>
      <c r="BI1579" s="25" t="str">
        <f t="shared" si="797"/>
        <v/>
      </c>
      <c r="BJ1579" s="25" t="str">
        <f t="shared" si="798"/>
        <v/>
      </c>
      <c r="BK1579" s="25" t="str">
        <f t="shared" si="799"/>
        <v/>
      </c>
      <c r="BL1579" s="25" t="str">
        <f t="shared" si="800"/>
        <v/>
      </c>
      <c r="BM1579" s="25" t="str">
        <f t="shared" si="801"/>
        <v/>
      </c>
      <c r="BN1579" s="25" t="str">
        <f t="shared" si="802"/>
        <v/>
      </c>
    </row>
    <row r="1580" spans="1:66" x14ac:dyDescent="0.25">
      <c r="A1580" s="20" t="str">
        <f>IF('S.D. Paste sheet'!A1580="","",'S.D. Paste sheet'!A1580)</f>
        <v/>
      </c>
      <c r="B1580" s="20" t="str">
        <f>IF('S.D. Paste sheet'!B1580="","",'S.D. Paste sheet'!B1580)</f>
        <v/>
      </c>
      <c r="C1580" s="20" t="str">
        <f>IF('S.D. Paste sheet'!C1580="","",'S.D. Paste sheet'!C1580)</f>
        <v/>
      </c>
      <c r="D1580" s="20" t="str">
        <f>IF('S.D. Paste sheet'!D1580="","",'S.D. Paste sheet'!D1580)</f>
        <v/>
      </c>
      <c r="E1580" s="20" t="str">
        <f>IF('S.D. Paste sheet'!E1580="","",UPPER('S.D. Paste sheet'!E1580))</f>
        <v/>
      </c>
      <c r="F1580" s="20" t="str">
        <f>IF('S.D. Paste sheet'!F1580="","",'S.D. Paste sheet'!F1580)</f>
        <v/>
      </c>
      <c r="G1580" s="20" t="str">
        <f>IF('S.D. Paste sheet'!G1580="","",UPPER('S.D. Paste sheet'!G1580))</f>
        <v/>
      </c>
      <c r="H1580" s="20" t="str">
        <f>IF('S.D. Paste sheet'!H1580="","",UPPER('S.D. Paste sheet'!H1580))</f>
        <v/>
      </c>
      <c r="I1580" s="20" t="str">
        <f>IF('S.D. Paste sheet'!I1580="","",'S.D. Paste sheet'!I1580)</f>
        <v/>
      </c>
      <c r="J1580" s="20" t="str">
        <f>IF('S.D. Paste sheet'!J1580="","",'S.D. Paste sheet'!J1580)</f>
        <v/>
      </c>
      <c r="K1580" s="20" t="str">
        <f>IF('S.D. Paste sheet'!K1580="","",'S.D. Paste sheet'!K1580)</f>
        <v/>
      </c>
      <c r="L1580" s="20" t="str">
        <f>IF('S.D. Paste sheet'!L1580="","",'S.D. Paste sheet'!L1580)</f>
        <v/>
      </c>
      <c r="M1580" s="20" t="str">
        <f>IF('S.D. Paste sheet'!M1580="","",'S.D. Paste sheet'!M1580)</f>
        <v/>
      </c>
      <c r="N1580" s="20" t="str">
        <f>IF('S.D. Paste sheet'!N1580="","",'S.D. Paste sheet'!N1580)</f>
        <v/>
      </c>
      <c r="O1580" s="20" t="str">
        <f>IF('S.D. Paste sheet'!O1580="","",'S.D. Paste sheet'!O1580)</f>
        <v/>
      </c>
      <c r="P1580" s="20" t="str">
        <f>IF('S.D. Paste sheet'!P1580="","",'S.D. Paste sheet'!P1580)</f>
        <v/>
      </c>
      <c r="Q1580" s="20" t="str">
        <f>IF('S.D. Paste sheet'!Q1580="","",'S.D. Paste sheet'!Q1580)</f>
        <v/>
      </c>
      <c r="R1580" s="20" t="str">
        <f>IF('S.D. Paste sheet'!R1580="","",'S.D. Paste sheet'!R1580)</f>
        <v/>
      </c>
      <c r="S1580" s="20" t="str">
        <f>IF('S.D. Paste sheet'!S1580="","",'S.D. Paste sheet'!S1580)</f>
        <v/>
      </c>
      <c r="T1580" s="20" t="str">
        <f>IF('S.D. Paste sheet'!T1580="","",'S.D. Paste sheet'!T1580)</f>
        <v/>
      </c>
      <c r="U1580" s="20" t="str">
        <f>IF('S.D. Paste sheet'!U1580="","",'S.D. Paste sheet'!U1580)</f>
        <v/>
      </c>
      <c r="V1580" s="20" t="str">
        <f>IF('S.D. Paste sheet'!V1580="","",'S.D. Paste sheet'!V1580)</f>
        <v/>
      </c>
      <c r="W1580" s="20" t="str">
        <f>IF('S.D. Paste sheet'!W1580="","",'S.D. Paste sheet'!W1580)</f>
        <v/>
      </c>
      <c r="X1580" s="20" t="str">
        <f>IF('S.D. Paste sheet'!X1580="","",'S.D. Paste sheet'!X1580)</f>
        <v/>
      </c>
      <c r="Y1580" s="20" t="str">
        <f>IF('S.D. Paste sheet'!Y1580="","",'S.D. Paste sheet'!Y1580)</f>
        <v/>
      </c>
      <c r="Z1580" s="20" t="str">
        <f>IF('S.D. Paste sheet'!Z1580="","",'S.D. Paste sheet'!Z1580)</f>
        <v/>
      </c>
      <c r="AA1580" s="20" t="str">
        <f>IF('S.D. Paste sheet'!AA1580="","",'S.D. Paste sheet'!AA1580)</f>
        <v/>
      </c>
      <c r="AB1580" s="20" t="str">
        <f>IF('S.D. Paste sheet'!AB1580="","",'S.D. Paste sheet'!AB1580)</f>
        <v/>
      </c>
      <c r="AC1580" s="20" t="str">
        <f>IF('S.D. Paste sheet'!AC1580="","",'S.D. Paste sheet'!AC1580)</f>
        <v/>
      </c>
      <c r="AD1580" s="20" t="str">
        <f>IF('S.D. Paste sheet'!AD1580="","",'S.D. Paste sheet'!AD1580)</f>
        <v/>
      </c>
      <c r="AE1580" s="28"/>
      <c r="AF1580" t="str">
        <f>IF(AK1580="","",IF(AK1580&gt;0,COUNT($AG$2:AG1580),""))</f>
        <v/>
      </c>
      <c r="AG1580" s="25" t="str">
        <f t="shared" si="771"/>
        <v/>
      </c>
      <c r="AH1580" s="25" t="str">
        <f t="shared" si="772"/>
        <v/>
      </c>
      <c r="AI1580" s="25" t="str">
        <f t="shared" si="773"/>
        <v/>
      </c>
      <c r="AJ1580" s="25" t="str">
        <f t="shared" si="774"/>
        <v/>
      </c>
      <c r="AK1580" s="25" t="str">
        <f t="shared" si="775"/>
        <v/>
      </c>
      <c r="AL1580" s="25" t="str">
        <f t="shared" si="776"/>
        <v/>
      </c>
      <c r="AM1580" s="25" t="str">
        <f t="shared" si="777"/>
        <v/>
      </c>
      <c r="AN1580" s="25" t="str">
        <f t="shared" si="778"/>
        <v/>
      </c>
      <c r="AO1580" s="25" t="str">
        <f t="shared" si="779"/>
        <v/>
      </c>
      <c r="AP1580" s="25" t="str">
        <f t="shared" si="780"/>
        <v/>
      </c>
      <c r="AQ1580" s="25" t="str">
        <f t="shared" si="781"/>
        <v/>
      </c>
      <c r="AR1580" s="25" t="str">
        <f t="shared" si="782"/>
        <v/>
      </c>
      <c r="AS1580" s="25" t="str">
        <f t="shared" si="783"/>
        <v/>
      </c>
      <c r="AT1580" s="25" t="str">
        <f t="shared" si="784"/>
        <v/>
      </c>
      <c r="AU1580" s="25" t="str">
        <f t="shared" si="785"/>
        <v/>
      </c>
      <c r="AV1580" s="25" t="str">
        <f t="shared" si="786"/>
        <v/>
      </c>
      <c r="AX1580" t="str">
        <f>IF(BC1580="","",IF(BC1580&gt;0,COUNT($AY$2:AY1580),""))</f>
        <v/>
      </c>
      <c r="AY1580" s="25" t="str">
        <f t="shared" si="787"/>
        <v/>
      </c>
      <c r="AZ1580" s="25" t="str">
        <f t="shared" si="788"/>
        <v/>
      </c>
      <c r="BA1580" s="25" t="str">
        <f t="shared" si="789"/>
        <v/>
      </c>
      <c r="BB1580" s="25" t="str">
        <f t="shared" si="790"/>
        <v/>
      </c>
      <c r="BC1580" s="25" t="str">
        <f t="shared" si="791"/>
        <v/>
      </c>
      <c r="BD1580" s="25" t="str">
        <f t="shared" si="792"/>
        <v/>
      </c>
      <c r="BE1580" s="25" t="str">
        <f t="shared" si="793"/>
        <v/>
      </c>
      <c r="BF1580" s="25" t="str">
        <f t="shared" si="794"/>
        <v/>
      </c>
      <c r="BG1580" s="25" t="str">
        <f t="shared" si="795"/>
        <v/>
      </c>
      <c r="BH1580" s="25" t="str">
        <f t="shared" si="796"/>
        <v/>
      </c>
      <c r="BI1580" s="25" t="str">
        <f t="shared" si="797"/>
        <v/>
      </c>
      <c r="BJ1580" s="25" t="str">
        <f t="shared" si="798"/>
        <v/>
      </c>
      <c r="BK1580" s="25" t="str">
        <f t="shared" si="799"/>
        <v/>
      </c>
      <c r="BL1580" s="25" t="str">
        <f t="shared" si="800"/>
        <v/>
      </c>
      <c r="BM1580" s="25" t="str">
        <f t="shared" si="801"/>
        <v/>
      </c>
      <c r="BN1580" s="25" t="str">
        <f t="shared" si="802"/>
        <v/>
      </c>
    </row>
    <row r="1581" spans="1:66" x14ac:dyDescent="0.25">
      <c r="A1581" s="20" t="str">
        <f>IF('S.D. Paste sheet'!A1581="","",'S.D. Paste sheet'!A1581)</f>
        <v/>
      </c>
      <c r="B1581" s="20" t="str">
        <f>IF('S.D. Paste sheet'!B1581="","",'S.D. Paste sheet'!B1581)</f>
        <v/>
      </c>
      <c r="C1581" s="20" t="str">
        <f>IF('S.D. Paste sheet'!C1581="","",'S.D. Paste sheet'!C1581)</f>
        <v/>
      </c>
      <c r="D1581" s="20" t="str">
        <f>IF('S.D. Paste sheet'!D1581="","",'S.D. Paste sheet'!D1581)</f>
        <v/>
      </c>
      <c r="E1581" s="20" t="str">
        <f>IF('S.D. Paste sheet'!E1581="","",UPPER('S.D. Paste sheet'!E1581))</f>
        <v/>
      </c>
      <c r="F1581" s="20" t="str">
        <f>IF('S.D. Paste sheet'!F1581="","",'S.D. Paste sheet'!F1581)</f>
        <v/>
      </c>
      <c r="G1581" s="20" t="str">
        <f>IF('S.D. Paste sheet'!G1581="","",UPPER('S.D. Paste sheet'!G1581))</f>
        <v/>
      </c>
      <c r="H1581" s="20" t="str">
        <f>IF('S.D. Paste sheet'!H1581="","",UPPER('S.D. Paste sheet'!H1581))</f>
        <v/>
      </c>
      <c r="I1581" s="20" t="str">
        <f>IF('S.D. Paste sheet'!I1581="","",'S.D. Paste sheet'!I1581)</f>
        <v/>
      </c>
      <c r="J1581" s="20" t="str">
        <f>IF('S.D. Paste sheet'!J1581="","",'S.D. Paste sheet'!J1581)</f>
        <v/>
      </c>
      <c r="K1581" s="20" t="str">
        <f>IF('S.D. Paste sheet'!K1581="","",'S.D. Paste sheet'!K1581)</f>
        <v/>
      </c>
      <c r="L1581" s="20" t="str">
        <f>IF('S.D. Paste sheet'!L1581="","",'S.D. Paste sheet'!L1581)</f>
        <v/>
      </c>
      <c r="M1581" s="20" t="str">
        <f>IF('S.D. Paste sheet'!M1581="","",'S.D. Paste sheet'!M1581)</f>
        <v/>
      </c>
      <c r="N1581" s="20" t="str">
        <f>IF('S.D. Paste sheet'!N1581="","",'S.D. Paste sheet'!N1581)</f>
        <v/>
      </c>
      <c r="O1581" s="20" t="str">
        <f>IF('S.D. Paste sheet'!O1581="","",'S.D. Paste sheet'!O1581)</f>
        <v/>
      </c>
      <c r="P1581" s="20" t="str">
        <f>IF('S.D. Paste sheet'!P1581="","",'S.D. Paste sheet'!P1581)</f>
        <v/>
      </c>
      <c r="Q1581" s="20" t="str">
        <f>IF('S.D. Paste sheet'!Q1581="","",'S.D. Paste sheet'!Q1581)</f>
        <v/>
      </c>
      <c r="R1581" s="20" t="str">
        <f>IF('S.D. Paste sheet'!R1581="","",'S.D. Paste sheet'!R1581)</f>
        <v/>
      </c>
      <c r="S1581" s="20" t="str">
        <f>IF('S.D. Paste sheet'!S1581="","",'S.D. Paste sheet'!S1581)</f>
        <v/>
      </c>
      <c r="T1581" s="20" t="str">
        <f>IF('S.D. Paste sheet'!T1581="","",'S.D. Paste sheet'!T1581)</f>
        <v/>
      </c>
      <c r="U1581" s="20" t="str">
        <f>IF('S.D. Paste sheet'!U1581="","",'S.D. Paste sheet'!U1581)</f>
        <v/>
      </c>
      <c r="V1581" s="20" t="str">
        <f>IF('S.D. Paste sheet'!V1581="","",'S.D. Paste sheet'!V1581)</f>
        <v/>
      </c>
      <c r="W1581" s="20" t="str">
        <f>IF('S.D. Paste sheet'!W1581="","",'S.D. Paste sheet'!W1581)</f>
        <v/>
      </c>
      <c r="X1581" s="20" t="str">
        <f>IF('S.D. Paste sheet'!X1581="","",'S.D. Paste sheet'!X1581)</f>
        <v/>
      </c>
      <c r="Y1581" s="20" t="str">
        <f>IF('S.D. Paste sheet'!Y1581="","",'S.D. Paste sheet'!Y1581)</f>
        <v/>
      </c>
      <c r="Z1581" s="20" t="str">
        <f>IF('S.D. Paste sheet'!Z1581="","",'S.D. Paste sheet'!Z1581)</f>
        <v/>
      </c>
      <c r="AA1581" s="20" t="str">
        <f>IF('S.D. Paste sheet'!AA1581="","",'S.D. Paste sheet'!AA1581)</f>
        <v/>
      </c>
      <c r="AB1581" s="20" t="str">
        <f>IF('S.D. Paste sheet'!AB1581="","",'S.D. Paste sheet'!AB1581)</f>
        <v/>
      </c>
      <c r="AC1581" s="20" t="str">
        <f>IF('S.D. Paste sheet'!AC1581="","",'S.D. Paste sheet'!AC1581)</f>
        <v/>
      </c>
      <c r="AD1581" s="20" t="str">
        <f>IF('S.D. Paste sheet'!AD1581="","",'S.D. Paste sheet'!AD1581)</f>
        <v/>
      </c>
      <c r="AE1581" s="28"/>
      <c r="AF1581" t="str">
        <f>IF(AK1581="","",IF(AK1581&gt;0,COUNT($AG$2:AG1581),""))</f>
        <v/>
      </c>
      <c r="AG1581" s="25" t="str">
        <f t="shared" si="771"/>
        <v/>
      </c>
      <c r="AH1581" s="25" t="str">
        <f t="shared" si="772"/>
        <v/>
      </c>
      <c r="AI1581" s="25" t="str">
        <f t="shared" si="773"/>
        <v/>
      </c>
      <c r="AJ1581" s="25" t="str">
        <f t="shared" si="774"/>
        <v/>
      </c>
      <c r="AK1581" s="25" t="str">
        <f t="shared" si="775"/>
        <v/>
      </c>
      <c r="AL1581" s="25" t="str">
        <f t="shared" si="776"/>
        <v/>
      </c>
      <c r="AM1581" s="25" t="str">
        <f t="shared" si="777"/>
        <v/>
      </c>
      <c r="AN1581" s="25" t="str">
        <f t="shared" si="778"/>
        <v/>
      </c>
      <c r="AO1581" s="25" t="str">
        <f t="shared" si="779"/>
        <v/>
      </c>
      <c r="AP1581" s="25" t="str">
        <f t="shared" si="780"/>
        <v/>
      </c>
      <c r="AQ1581" s="25" t="str">
        <f t="shared" si="781"/>
        <v/>
      </c>
      <c r="AR1581" s="25" t="str">
        <f t="shared" si="782"/>
        <v/>
      </c>
      <c r="AS1581" s="25" t="str">
        <f t="shared" si="783"/>
        <v/>
      </c>
      <c r="AT1581" s="25" t="str">
        <f t="shared" si="784"/>
        <v/>
      </c>
      <c r="AU1581" s="25" t="str">
        <f t="shared" si="785"/>
        <v/>
      </c>
      <c r="AV1581" s="25" t="str">
        <f t="shared" si="786"/>
        <v/>
      </c>
      <c r="AX1581" t="str">
        <f>IF(BC1581="","",IF(BC1581&gt;0,COUNT($AY$2:AY1581),""))</f>
        <v/>
      </c>
      <c r="AY1581" s="25" t="str">
        <f t="shared" si="787"/>
        <v/>
      </c>
      <c r="AZ1581" s="25" t="str">
        <f t="shared" si="788"/>
        <v/>
      </c>
      <c r="BA1581" s="25" t="str">
        <f t="shared" si="789"/>
        <v/>
      </c>
      <c r="BB1581" s="25" t="str">
        <f t="shared" si="790"/>
        <v/>
      </c>
      <c r="BC1581" s="25" t="str">
        <f t="shared" si="791"/>
        <v/>
      </c>
      <c r="BD1581" s="25" t="str">
        <f t="shared" si="792"/>
        <v/>
      </c>
      <c r="BE1581" s="25" t="str">
        <f t="shared" si="793"/>
        <v/>
      </c>
      <c r="BF1581" s="25" t="str">
        <f t="shared" si="794"/>
        <v/>
      </c>
      <c r="BG1581" s="25" t="str">
        <f t="shared" si="795"/>
        <v/>
      </c>
      <c r="BH1581" s="25" t="str">
        <f t="shared" si="796"/>
        <v/>
      </c>
      <c r="BI1581" s="25" t="str">
        <f t="shared" si="797"/>
        <v/>
      </c>
      <c r="BJ1581" s="25" t="str">
        <f t="shared" si="798"/>
        <v/>
      </c>
      <c r="BK1581" s="25" t="str">
        <f t="shared" si="799"/>
        <v/>
      </c>
      <c r="BL1581" s="25" t="str">
        <f t="shared" si="800"/>
        <v/>
      </c>
      <c r="BM1581" s="25" t="str">
        <f t="shared" si="801"/>
        <v/>
      </c>
      <c r="BN1581" s="25" t="str">
        <f t="shared" si="802"/>
        <v/>
      </c>
    </row>
    <row r="1582" spans="1:66" x14ac:dyDescent="0.25">
      <c r="A1582" s="20" t="str">
        <f>IF('S.D. Paste sheet'!A1582="","",'S.D. Paste sheet'!A1582)</f>
        <v/>
      </c>
      <c r="B1582" s="20" t="str">
        <f>IF('S.D. Paste sheet'!B1582="","",'S.D. Paste sheet'!B1582)</f>
        <v/>
      </c>
      <c r="C1582" s="20" t="str">
        <f>IF('S.D. Paste sheet'!C1582="","",'S.D. Paste sheet'!C1582)</f>
        <v/>
      </c>
      <c r="D1582" s="20" t="str">
        <f>IF('S.D. Paste sheet'!D1582="","",'S.D. Paste sheet'!D1582)</f>
        <v/>
      </c>
      <c r="E1582" s="20" t="str">
        <f>IF('S.D. Paste sheet'!E1582="","",UPPER('S.D. Paste sheet'!E1582))</f>
        <v/>
      </c>
      <c r="F1582" s="20" t="str">
        <f>IF('S.D. Paste sheet'!F1582="","",'S.D. Paste sheet'!F1582)</f>
        <v/>
      </c>
      <c r="G1582" s="20" t="str">
        <f>IF('S.D. Paste sheet'!G1582="","",UPPER('S.D. Paste sheet'!G1582))</f>
        <v/>
      </c>
      <c r="H1582" s="20" t="str">
        <f>IF('S.D. Paste sheet'!H1582="","",UPPER('S.D. Paste sheet'!H1582))</f>
        <v/>
      </c>
      <c r="I1582" s="20" t="str">
        <f>IF('S.D. Paste sheet'!I1582="","",'S.D. Paste sheet'!I1582)</f>
        <v/>
      </c>
      <c r="J1582" s="20" t="str">
        <f>IF('S.D. Paste sheet'!J1582="","",'S.D. Paste sheet'!J1582)</f>
        <v/>
      </c>
      <c r="K1582" s="20" t="str">
        <f>IF('S.D. Paste sheet'!K1582="","",'S.D. Paste sheet'!K1582)</f>
        <v/>
      </c>
      <c r="L1582" s="20" t="str">
        <f>IF('S.D. Paste sheet'!L1582="","",'S.D. Paste sheet'!L1582)</f>
        <v/>
      </c>
      <c r="M1582" s="20" t="str">
        <f>IF('S.D. Paste sheet'!M1582="","",'S.D. Paste sheet'!M1582)</f>
        <v/>
      </c>
      <c r="N1582" s="20" t="str">
        <f>IF('S.D. Paste sheet'!N1582="","",'S.D. Paste sheet'!N1582)</f>
        <v/>
      </c>
      <c r="O1582" s="20" t="str">
        <f>IF('S.D. Paste sheet'!O1582="","",'S.D. Paste sheet'!O1582)</f>
        <v/>
      </c>
      <c r="P1582" s="20" t="str">
        <f>IF('S.D. Paste sheet'!P1582="","",'S.D. Paste sheet'!P1582)</f>
        <v/>
      </c>
      <c r="Q1582" s="20" t="str">
        <f>IF('S.D. Paste sheet'!Q1582="","",'S.D. Paste sheet'!Q1582)</f>
        <v/>
      </c>
      <c r="R1582" s="20" t="str">
        <f>IF('S.D. Paste sheet'!R1582="","",'S.D. Paste sheet'!R1582)</f>
        <v/>
      </c>
      <c r="S1582" s="20" t="str">
        <f>IF('S.D. Paste sheet'!S1582="","",'S.D. Paste sheet'!S1582)</f>
        <v/>
      </c>
      <c r="T1582" s="20" t="str">
        <f>IF('S.D. Paste sheet'!T1582="","",'S.D. Paste sheet'!T1582)</f>
        <v/>
      </c>
      <c r="U1582" s="20" t="str">
        <f>IF('S.D. Paste sheet'!U1582="","",'S.D. Paste sheet'!U1582)</f>
        <v/>
      </c>
      <c r="V1582" s="20" t="str">
        <f>IF('S.D. Paste sheet'!V1582="","",'S.D. Paste sheet'!V1582)</f>
        <v/>
      </c>
      <c r="W1582" s="20" t="str">
        <f>IF('S.D. Paste sheet'!W1582="","",'S.D. Paste sheet'!W1582)</f>
        <v/>
      </c>
      <c r="X1582" s="20" t="str">
        <f>IF('S.D. Paste sheet'!X1582="","",'S.D. Paste sheet'!X1582)</f>
        <v/>
      </c>
      <c r="Y1582" s="20" t="str">
        <f>IF('S.D. Paste sheet'!Y1582="","",'S.D. Paste sheet'!Y1582)</f>
        <v/>
      </c>
      <c r="Z1582" s="20" t="str">
        <f>IF('S.D. Paste sheet'!Z1582="","",'S.D. Paste sheet'!Z1582)</f>
        <v/>
      </c>
      <c r="AA1582" s="20" t="str">
        <f>IF('S.D. Paste sheet'!AA1582="","",'S.D. Paste sheet'!AA1582)</f>
        <v/>
      </c>
      <c r="AB1582" s="20" t="str">
        <f>IF('S.D. Paste sheet'!AB1582="","",'S.D. Paste sheet'!AB1582)</f>
        <v/>
      </c>
      <c r="AC1582" s="20" t="str">
        <f>IF('S.D. Paste sheet'!AC1582="","",'S.D. Paste sheet'!AC1582)</f>
        <v/>
      </c>
      <c r="AD1582" s="20" t="str">
        <f>IF('S.D. Paste sheet'!AD1582="","",'S.D. Paste sheet'!AD1582)</f>
        <v/>
      </c>
      <c r="AE1582" s="28"/>
      <c r="AF1582" t="str">
        <f>IF(AK1582="","",IF(AK1582&gt;0,COUNT($AG$2:AG1582),""))</f>
        <v/>
      </c>
      <c r="AG1582" s="25" t="str">
        <f t="shared" si="771"/>
        <v/>
      </c>
      <c r="AH1582" s="25" t="str">
        <f t="shared" si="772"/>
        <v/>
      </c>
      <c r="AI1582" s="25" t="str">
        <f t="shared" si="773"/>
        <v/>
      </c>
      <c r="AJ1582" s="25" t="str">
        <f t="shared" si="774"/>
        <v/>
      </c>
      <c r="AK1582" s="25" t="str">
        <f t="shared" si="775"/>
        <v/>
      </c>
      <c r="AL1582" s="25" t="str">
        <f t="shared" si="776"/>
        <v/>
      </c>
      <c r="AM1582" s="25" t="str">
        <f t="shared" si="777"/>
        <v/>
      </c>
      <c r="AN1582" s="25" t="str">
        <f t="shared" si="778"/>
        <v/>
      </c>
      <c r="AO1582" s="25" t="str">
        <f t="shared" si="779"/>
        <v/>
      </c>
      <c r="AP1582" s="25" t="str">
        <f t="shared" si="780"/>
        <v/>
      </c>
      <c r="AQ1582" s="25" t="str">
        <f t="shared" si="781"/>
        <v/>
      </c>
      <c r="AR1582" s="25" t="str">
        <f t="shared" si="782"/>
        <v/>
      </c>
      <c r="AS1582" s="25" t="str">
        <f t="shared" si="783"/>
        <v/>
      </c>
      <c r="AT1582" s="25" t="str">
        <f t="shared" si="784"/>
        <v/>
      </c>
      <c r="AU1582" s="25" t="str">
        <f t="shared" si="785"/>
        <v/>
      </c>
      <c r="AV1582" s="25" t="str">
        <f t="shared" si="786"/>
        <v/>
      </c>
      <c r="AX1582" t="str">
        <f>IF(BC1582="","",IF(BC1582&gt;0,COUNT($AY$2:AY1582),""))</f>
        <v/>
      </c>
      <c r="AY1582" s="25" t="str">
        <f t="shared" si="787"/>
        <v/>
      </c>
      <c r="AZ1582" s="25" t="str">
        <f t="shared" si="788"/>
        <v/>
      </c>
      <c r="BA1582" s="25" t="str">
        <f t="shared" si="789"/>
        <v/>
      </c>
      <c r="BB1582" s="25" t="str">
        <f t="shared" si="790"/>
        <v/>
      </c>
      <c r="BC1582" s="25" t="str">
        <f t="shared" si="791"/>
        <v/>
      </c>
      <c r="BD1582" s="25" t="str">
        <f t="shared" si="792"/>
        <v/>
      </c>
      <c r="BE1582" s="25" t="str">
        <f t="shared" si="793"/>
        <v/>
      </c>
      <c r="BF1582" s="25" t="str">
        <f t="shared" si="794"/>
        <v/>
      </c>
      <c r="BG1582" s="25" t="str">
        <f t="shared" si="795"/>
        <v/>
      </c>
      <c r="BH1582" s="25" t="str">
        <f t="shared" si="796"/>
        <v/>
      </c>
      <c r="BI1582" s="25" t="str">
        <f t="shared" si="797"/>
        <v/>
      </c>
      <c r="BJ1582" s="25" t="str">
        <f t="shared" si="798"/>
        <v/>
      </c>
      <c r="BK1582" s="25" t="str">
        <f t="shared" si="799"/>
        <v/>
      </c>
      <c r="BL1582" s="25" t="str">
        <f t="shared" si="800"/>
        <v/>
      </c>
      <c r="BM1582" s="25" t="str">
        <f t="shared" si="801"/>
        <v/>
      </c>
      <c r="BN1582" s="25" t="str">
        <f t="shared" si="802"/>
        <v/>
      </c>
    </row>
    <row r="1583" spans="1:66" x14ac:dyDescent="0.25">
      <c r="A1583" s="20" t="str">
        <f>IF('S.D. Paste sheet'!A1583="","",'S.D. Paste sheet'!A1583)</f>
        <v/>
      </c>
      <c r="B1583" s="20" t="str">
        <f>IF('S.D. Paste sheet'!B1583="","",'S.D. Paste sheet'!B1583)</f>
        <v/>
      </c>
      <c r="C1583" s="20" t="str">
        <f>IF('S.D. Paste sheet'!C1583="","",'S.D. Paste sheet'!C1583)</f>
        <v/>
      </c>
      <c r="D1583" s="20" t="str">
        <f>IF('S.D. Paste sheet'!D1583="","",'S.D. Paste sheet'!D1583)</f>
        <v/>
      </c>
      <c r="E1583" s="20" t="str">
        <f>IF('S.D. Paste sheet'!E1583="","",UPPER('S.D. Paste sheet'!E1583))</f>
        <v/>
      </c>
      <c r="F1583" s="20" t="str">
        <f>IF('S.D. Paste sheet'!F1583="","",'S.D. Paste sheet'!F1583)</f>
        <v/>
      </c>
      <c r="G1583" s="20" t="str">
        <f>IF('S.D. Paste sheet'!G1583="","",UPPER('S.D. Paste sheet'!G1583))</f>
        <v/>
      </c>
      <c r="H1583" s="20" t="str">
        <f>IF('S.D. Paste sheet'!H1583="","",UPPER('S.D. Paste sheet'!H1583))</f>
        <v/>
      </c>
      <c r="I1583" s="20" t="str">
        <f>IF('S.D. Paste sheet'!I1583="","",'S.D. Paste sheet'!I1583)</f>
        <v/>
      </c>
      <c r="J1583" s="20" t="str">
        <f>IF('S.D. Paste sheet'!J1583="","",'S.D. Paste sheet'!J1583)</f>
        <v/>
      </c>
      <c r="K1583" s="20" t="str">
        <f>IF('S.D. Paste sheet'!K1583="","",'S.D. Paste sheet'!K1583)</f>
        <v/>
      </c>
      <c r="L1583" s="20" t="str">
        <f>IF('S.D. Paste sheet'!L1583="","",'S.D. Paste sheet'!L1583)</f>
        <v/>
      </c>
      <c r="M1583" s="20" t="str">
        <f>IF('S.D. Paste sheet'!M1583="","",'S.D. Paste sheet'!M1583)</f>
        <v/>
      </c>
      <c r="N1583" s="20" t="str">
        <f>IF('S.D. Paste sheet'!N1583="","",'S.D. Paste sheet'!N1583)</f>
        <v/>
      </c>
      <c r="O1583" s="20" t="str">
        <f>IF('S.D. Paste sheet'!O1583="","",'S.D. Paste sheet'!O1583)</f>
        <v/>
      </c>
      <c r="P1583" s="20" t="str">
        <f>IF('S.D. Paste sheet'!P1583="","",'S.D. Paste sheet'!P1583)</f>
        <v/>
      </c>
      <c r="Q1583" s="20" t="str">
        <f>IF('S.D. Paste sheet'!Q1583="","",'S.D. Paste sheet'!Q1583)</f>
        <v/>
      </c>
      <c r="R1583" s="20" t="str">
        <f>IF('S.D. Paste sheet'!R1583="","",'S.D. Paste sheet'!R1583)</f>
        <v/>
      </c>
      <c r="S1583" s="20" t="str">
        <f>IF('S.D. Paste sheet'!S1583="","",'S.D. Paste sheet'!S1583)</f>
        <v/>
      </c>
      <c r="T1583" s="20" t="str">
        <f>IF('S.D. Paste sheet'!T1583="","",'S.D. Paste sheet'!T1583)</f>
        <v/>
      </c>
      <c r="U1583" s="20" t="str">
        <f>IF('S.D. Paste sheet'!U1583="","",'S.D. Paste sheet'!U1583)</f>
        <v/>
      </c>
      <c r="V1583" s="20" t="str">
        <f>IF('S.D. Paste sheet'!V1583="","",'S.D. Paste sheet'!V1583)</f>
        <v/>
      </c>
      <c r="W1583" s="20" t="str">
        <f>IF('S.D. Paste sheet'!W1583="","",'S.D. Paste sheet'!W1583)</f>
        <v/>
      </c>
      <c r="X1583" s="20" t="str">
        <f>IF('S.D. Paste sheet'!X1583="","",'S.D. Paste sheet'!X1583)</f>
        <v/>
      </c>
      <c r="Y1583" s="20" t="str">
        <f>IF('S.D. Paste sheet'!Y1583="","",'S.D. Paste sheet'!Y1583)</f>
        <v/>
      </c>
      <c r="Z1583" s="20" t="str">
        <f>IF('S.D. Paste sheet'!Z1583="","",'S.D. Paste sheet'!Z1583)</f>
        <v/>
      </c>
      <c r="AA1583" s="20" t="str">
        <f>IF('S.D. Paste sheet'!AA1583="","",'S.D. Paste sheet'!AA1583)</f>
        <v/>
      </c>
      <c r="AB1583" s="20" t="str">
        <f>IF('S.D. Paste sheet'!AB1583="","",'S.D. Paste sheet'!AB1583)</f>
        <v/>
      </c>
      <c r="AC1583" s="20" t="str">
        <f>IF('S.D. Paste sheet'!AC1583="","",'S.D. Paste sheet'!AC1583)</f>
        <v/>
      </c>
      <c r="AD1583" s="20" t="str">
        <f>IF('S.D. Paste sheet'!AD1583="","",'S.D. Paste sheet'!AD1583)</f>
        <v/>
      </c>
      <c r="AE1583" s="28"/>
      <c r="AF1583" t="str">
        <f>IF(AK1583="","",IF(AK1583&gt;0,COUNT($AG$2:AG1583),""))</f>
        <v/>
      </c>
      <c r="AG1583" s="25" t="str">
        <f t="shared" si="771"/>
        <v/>
      </c>
      <c r="AH1583" s="25" t="str">
        <f t="shared" si="772"/>
        <v/>
      </c>
      <c r="AI1583" s="25" t="str">
        <f t="shared" si="773"/>
        <v/>
      </c>
      <c r="AJ1583" s="25" t="str">
        <f t="shared" si="774"/>
        <v/>
      </c>
      <c r="AK1583" s="25" t="str">
        <f t="shared" si="775"/>
        <v/>
      </c>
      <c r="AL1583" s="25" t="str">
        <f t="shared" si="776"/>
        <v/>
      </c>
      <c r="AM1583" s="25" t="str">
        <f t="shared" si="777"/>
        <v/>
      </c>
      <c r="AN1583" s="25" t="str">
        <f t="shared" si="778"/>
        <v/>
      </c>
      <c r="AO1583" s="25" t="str">
        <f t="shared" si="779"/>
        <v/>
      </c>
      <c r="AP1583" s="25" t="str">
        <f t="shared" si="780"/>
        <v/>
      </c>
      <c r="AQ1583" s="25" t="str">
        <f t="shared" si="781"/>
        <v/>
      </c>
      <c r="AR1583" s="25" t="str">
        <f t="shared" si="782"/>
        <v/>
      </c>
      <c r="AS1583" s="25" t="str">
        <f t="shared" si="783"/>
        <v/>
      </c>
      <c r="AT1583" s="25" t="str">
        <f t="shared" si="784"/>
        <v/>
      </c>
      <c r="AU1583" s="25" t="str">
        <f t="shared" si="785"/>
        <v/>
      </c>
      <c r="AV1583" s="25" t="str">
        <f t="shared" si="786"/>
        <v/>
      </c>
      <c r="AX1583" t="str">
        <f>IF(BC1583="","",IF(BC1583&gt;0,COUNT($AY$2:AY1583),""))</f>
        <v/>
      </c>
      <c r="AY1583" s="25" t="str">
        <f t="shared" si="787"/>
        <v/>
      </c>
      <c r="AZ1583" s="25" t="str">
        <f t="shared" si="788"/>
        <v/>
      </c>
      <c r="BA1583" s="25" t="str">
        <f t="shared" si="789"/>
        <v/>
      </c>
      <c r="BB1583" s="25" t="str">
        <f t="shared" si="790"/>
        <v/>
      </c>
      <c r="BC1583" s="25" t="str">
        <f t="shared" si="791"/>
        <v/>
      </c>
      <c r="BD1583" s="25" t="str">
        <f t="shared" si="792"/>
        <v/>
      </c>
      <c r="BE1583" s="25" t="str">
        <f t="shared" si="793"/>
        <v/>
      </c>
      <c r="BF1583" s="25" t="str">
        <f t="shared" si="794"/>
        <v/>
      </c>
      <c r="BG1583" s="25" t="str">
        <f t="shared" si="795"/>
        <v/>
      </c>
      <c r="BH1583" s="25" t="str">
        <f t="shared" si="796"/>
        <v/>
      </c>
      <c r="BI1583" s="25" t="str">
        <f t="shared" si="797"/>
        <v/>
      </c>
      <c r="BJ1583" s="25" t="str">
        <f t="shared" si="798"/>
        <v/>
      </c>
      <c r="BK1583" s="25" t="str">
        <f t="shared" si="799"/>
        <v/>
      </c>
      <c r="BL1583" s="25" t="str">
        <f t="shared" si="800"/>
        <v/>
      </c>
      <c r="BM1583" s="25" t="str">
        <f t="shared" si="801"/>
        <v/>
      </c>
      <c r="BN1583" s="25" t="str">
        <f t="shared" si="802"/>
        <v/>
      </c>
    </row>
    <row r="1584" spans="1:66" x14ac:dyDescent="0.25">
      <c r="A1584" s="20" t="str">
        <f>IF('S.D. Paste sheet'!A1584="","",'S.D. Paste sheet'!A1584)</f>
        <v/>
      </c>
      <c r="B1584" s="20" t="str">
        <f>IF('S.D. Paste sheet'!B1584="","",'S.D. Paste sheet'!B1584)</f>
        <v/>
      </c>
      <c r="C1584" s="20" t="str">
        <f>IF('S.D. Paste sheet'!C1584="","",'S.D. Paste sheet'!C1584)</f>
        <v/>
      </c>
      <c r="D1584" s="20" t="str">
        <f>IF('S.D. Paste sheet'!D1584="","",'S.D. Paste sheet'!D1584)</f>
        <v/>
      </c>
      <c r="E1584" s="20" t="str">
        <f>IF('S.D. Paste sheet'!E1584="","",UPPER('S.D. Paste sheet'!E1584))</f>
        <v/>
      </c>
      <c r="F1584" s="20" t="str">
        <f>IF('S.D. Paste sheet'!F1584="","",'S.D. Paste sheet'!F1584)</f>
        <v/>
      </c>
      <c r="G1584" s="20" t="str">
        <f>IF('S.D. Paste sheet'!G1584="","",UPPER('S.D. Paste sheet'!G1584))</f>
        <v/>
      </c>
      <c r="H1584" s="20" t="str">
        <f>IF('S.D. Paste sheet'!H1584="","",UPPER('S.D. Paste sheet'!H1584))</f>
        <v/>
      </c>
      <c r="I1584" s="20" t="str">
        <f>IF('S.D. Paste sheet'!I1584="","",'S.D. Paste sheet'!I1584)</f>
        <v/>
      </c>
      <c r="J1584" s="20" t="str">
        <f>IF('S.D. Paste sheet'!J1584="","",'S.D. Paste sheet'!J1584)</f>
        <v/>
      </c>
      <c r="K1584" s="20" t="str">
        <f>IF('S.D. Paste sheet'!K1584="","",'S.D. Paste sheet'!K1584)</f>
        <v/>
      </c>
      <c r="L1584" s="20" t="str">
        <f>IF('S.D. Paste sheet'!L1584="","",'S.D. Paste sheet'!L1584)</f>
        <v/>
      </c>
      <c r="M1584" s="20" t="str">
        <f>IF('S.D. Paste sheet'!M1584="","",'S.D. Paste sheet'!M1584)</f>
        <v/>
      </c>
      <c r="N1584" s="20" t="str">
        <f>IF('S.D. Paste sheet'!N1584="","",'S.D. Paste sheet'!N1584)</f>
        <v/>
      </c>
      <c r="O1584" s="20" t="str">
        <f>IF('S.D. Paste sheet'!O1584="","",'S.D. Paste sheet'!O1584)</f>
        <v/>
      </c>
      <c r="P1584" s="20" t="str">
        <f>IF('S.D. Paste sheet'!P1584="","",'S.D. Paste sheet'!P1584)</f>
        <v/>
      </c>
      <c r="Q1584" s="20" t="str">
        <f>IF('S.D. Paste sheet'!Q1584="","",'S.D. Paste sheet'!Q1584)</f>
        <v/>
      </c>
      <c r="R1584" s="20" t="str">
        <f>IF('S.D. Paste sheet'!R1584="","",'S.D. Paste sheet'!R1584)</f>
        <v/>
      </c>
      <c r="S1584" s="20" t="str">
        <f>IF('S.D. Paste sheet'!S1584="","",'S.D. Paste sheet'!S1584)</f>
        <v/>
      </c>
      <c r="T1584" s="20" t="str">
        <f>IF('S.D. Paste sheet'!T1584="","",'S.D. Paste sheet'!T1584)</f>
        <v/>
      </c>
      <c r="U1584" s="20" t="str">
        <f>IF('S.D. Paste sheet'!U1584="","",'S.D. Paste sheet'!U1584)</f>
        <v/>
      </c>
      <c r="V1584" s="20" t="str">
        <f>IF('S.D. Paste sheet'!V1584="","",'S.D. Paste sheet'!V1584)</f>
        <v/>
      </c>
      <c r="W1584" s="20" t="str">
        <f>IF('S.D. Paste sheet'!W1584="","",'S.D. Paste sheet'!W1584)</f>
        <v/>
      </c>
      <c r="X1584" s="20" t="str">
        <f>IF('S.D. Paste sheet'!X1584="","",'S.D. Paste sheet'!X1584)</f>
        <v/>
      </c>
      <c r="Y1584" s="20" t="str">
        <f>IF('S.D. Paste sheet'!Y1584="","",'S.D. Paste sheet'!Y1584)</f>
        <v/>
      </c>
      <c r="Z1584" s="20" t="str">
        <f>IF('S.D. Paste sheet'!Z1584="","",'S.D. Paste sheet'!Z1584)</f>
        <v/>
      </c>
      <c r="AA1584" s="20" t="str">
        <f>IF('S.D. Paste sheet'!AA1584="","",'S.D. Paste sheet'!AA1584)</f>
        <v/>
      </c>
      <c r="AB1584" s="20" t="str">
        <f>IF('S.D. Paste sheet'!AB1584="","",'S.D. Paste sheet'!AB1584)</f>
        <v/>
      </c>
      <c r="AC1584" s="20" t="str">
        <f>IF('S.D. Paste sheet'!AC1584="","",'S.D. Paste sheet'!AC1584)</f>
        <v/>
      </c>
      <c r="AD1584" s="20" t="str">
        <f>IF('S.D. Paste sheet'!AD1584="","",'S.D. Paste sheet'!AD1584)</f>
        <v/>
      </c>
      <c r="AE1584" s="28"/>
      <c r="AF1584" t="str">
        <f>IF(AK1584="","",IF(AK1584&gt;0,COUNT($AG$2:AG1584),""))</f>
        <v/>
      </c>
      <c r="AG1584" s="25" t="str">
        <f t="shared" si="771"/>
        <v/>
      </c>
      <c r="AH1584" s="25" t="str">
        <f t="shared" si="772"/>
        <v/>
      </c>
      <c r="AI1584" s="25" t="str">
        <f t="shared" si="773"/>
        <v/>
      </c>
      <c r="AJ1584" s="25" t="str">
        <f t="shared" si="774"/>
        <v/>
      </c>
      <c r="AK1584" s="25" t="str">
        <f t="shared" si="775"/>
        <v/>
      </c>
      <c r="AL1584" s="25" t="str">
        <f t="shared" si="776"/>
        <v/>
      </c>
      <c r="AM1584" s="25" t="str">
        <f t="shared" si="777"/>
        <v/>
      </c>
      <c r="AN1584" s="25" t="str">
        <f t="shared" si="778"/>
        <v/>
      </c>
      <c r="AO1584" s="25" t="str">
        <f t="shared" si="779"/>
        <v/>
      </c>
      <c r="AP1584" s="25" t="str">
        <f t="shared" si="780"/>
        <v/>
      </c>
      <c r="AQ1584" s="25" t="str">
        <f t="shared" si="781"/>
        <v/>
      </c>
      <c r="AR1584" s="25" t="str">
        <f t="shared" si="782"/>
        <v/>
      </c>
      <c r="AS1584" s="25" t="str">
        <f t="shared" si="783"/>
        <v/>
      </c>
      <c r="AT1584" s="25" t="str">
        <f t="shared" si="784"/>
        <v/>
      </c>
      <c r="AU1584" s="25" t="str">
        <f t="shared" si="785"/>
        <v/>
      </c>
      <c r="AV1584" s="25" t="str">
        <f t="shared" si="786"/>
        <v/>
      </c>
      <c r="AX1584" t="str">
        <f>IF(BC1584="","",IF(BC1584&gt;0,COUNT($AY$2:AY1584),""))</f>
        <v/>
      </c>
      <c r="AY1584" s="25" t="str">
        <f t="shared" si="787"/>
        <v/>
      </c>
      <c r="AZ1584" s="25" t="str">
        <f t="shared" si="788"/>
        <v/>
      </c>
      <c r="BA1584" s="25" t="str">
        <f t="shared" si="789"/>
        <v/>
      </c>
      <c r="BB1584" s="25" t="str">
        <f t="shared" si="790"/>
        <v/>
      </c>
      <c r="BC1584" s="25" t="str">
        <f t="shared" si="791"/>
        <v/>
      </c>
      <c r="BD1584" s="25" t="str">
        <f t="shared" si="792"/>
        <v/>
      </c>
      <c r="BE1584" s="25" t="str">
        <f t="shared" si="793"/>
        <v/>
      </c>
      <c r="BF1584" s="25" t="str">
        <f t="shared" si="794"/>
        <v/>
      </c>
      <c r="BG1584" s="25" t="str">
        <f t="shared" si="795"/>
        <v/>
      </c>
      <c r="BH1584" s="25" t="str">
        <f t="shared" si="796"/>
        <v/>
      </c>
      <c r="BI1584" s="25" t="str">
        <f t="shared" si="797"/>
        <v/>
      </c>
      <c r="BJ1584" s="25" t="str">
        <f t="shared" si="798"/>
        <v/>
      </c>
      <c r="BK1584" s="25" t="str">
        <f t="shared" si="799"/>
        <v/>
      </c>
      <c r="BL1584" s="25" t="str">
        <f t="shared" si="800"/>
        <v/>
      </c>
      <c r="BM1584" s="25" t="str">
        <f t="shared" si="801"/>
        <v/>
      </c>
      <c r="BN1584" s="25" t="str">
        <f t="shared" si="802"/>
        <v/>
      </c>
    </row>
    <row r="1585" spans="1:66" x14ac:dyDescent="0.25">
      <c r="A1585" s="20" t="str">
        <f>IF('S.D. Paste sheet'!A1585="","",'S.D. Paste sheet'!A1585)</f>
        <v/>
      </c>
      <c r="B1585" s="20" t="str">
        <f>IF('S.D. Paste sheet'!B1585="","",'S.D. Paste sheet'!B1585)</f>
        <v/>
      </c>
      <c r="C1585" s="20" t="str">
        <f>IF('S.D. Paste sheet'!C1585="","",'S.D. Paste sheet'!C1585)</f>
        <v/>
      </c>
      <c r="D1585" s="20" t="str">
        <f>IF('S.D. Paste sheet'!D1585="","",'S.D. Paste sheet'!D1585)</f>
        <v/>
      </c>
      <c r="E1585" s="20" t="str">
        <f>IF('S.D. Paste sheet'!E1585="","",UPPER('S.D. Paste sheet'!E1585))</f>
        <v/>
      </c>
      <c r="F1585" s="20" t="str">
        <f>IF('S.D. Paste sheet'!F1585="","",'S.D. Paste sheet'!F1585)</f>
        <v/>
      </c>
      <c r="G1585" s="20" t="str">
        <f>IF('S.D. Paste sheet'!G1585="","",UPPER('S.D. Paste sheet'!G1585))</f>
        <v/>
      </c>
      <c r="H1585" s="20" t="str">
        <f>IF('S.D. Paste sheet'!H1585="","",UPPER('S.D. Paste sheet'!H1585))</f>
        <v/>
      </c>
      <c r="I1585" s="20" t="str">
        <f>IF('S.D. Paste sheet'!I1585="","",'S.D. Paste sheet'!I1585)</f>
        <v/>
      </c>
      <c r="J1585" s="20" t="str">
        <f>IF('S.D. Paste sheet'!J1585="","",'S.D. Paste sheet'!J1585)</f>
        <v/>
      </c>
      <c r="K1585" s="20" t="str">
        <f>IF('S.D. Paste sheet'!K1585="","",'S.D. Paste sheet'!K1585)</f>
        <v/>
      </c>
      <c r="L1585" s="20" t="str">
        <f>IF('S.D. Paste sheet'!L1585="","",'S.D. Paste sheet'!L1585)</f>
        <v/>
      </c>
      <c r="M1585" s="20" t="str">
        <f>IF('S.D. Paste sheet'!M1585="","",'S.D. Paste sheet'!M1585)</f>
        <v/>
      </c>
      <c r="N1585" s="20" t="str">
        <f>IF('S.D. Paste sheet'!N1585="","",'S.D. Paste sheet'!N1585)</f>
        <v/>
      </c>
      <c r="O1585" s="20" t="str">
        <f>IF('S.D. Paste sheet'!O1585="","",'S.D. Paste sheet'!O1585)</f>
        <v/>
      </c>
      <c r="P1585" s="20" t="str">
        <f>IF('S.D. Paste sheet'!P1585="","",'S.D. Paste sheet'!P1585)</f>
        <v/>
      </c>
      <c r="Q1585" s="20" t="str">
        <f>IF('S.D. Paste sheet'!Q1585="","",'S.D. Paste sheet'!Q1585)</f>
        <v/>
      </c>
      <c r="R1585" s="20" t="str">
        <f>IF('S.D. Paste sheet'!R1585="","",'S.D. Paste sheet'!R1585)</f>
        <v/>
      </c>
      <c r="S1585" s="20" t="str">
        <f>IF('S.D. Paste sheet'!S1585="","",'S.D. Paste sheet'!S1585)</f>
        <v/>
      </c>
      <c r="T1585" s="20" t="str">
        <f>IF('S.D. Paste sheet'!T1585="","",'S.D. Paste sheet'!T1585)</f>
        <v/>
      </c>
      <c r="U1585" s="20" t="str">
        <f>IF('S.D. Paste sheet'!U1585="","",'S.D. Paste sheet'!U1585)</f>
        <v/>
      </c>
      <c r="V1585" s="20" t="str">
        <f>IF('S.D. Paste sheet'!V1585="","",'S.D. Paste sheet'!V1585)</f>
        <v/>
      </c>
      <c r="W1585" s="20" t="str">
        <f>IF('S.D. Paste sheet'!W1585="","",'S.D. Paste sheet'!W1585)</f>
        <v/>
      </c>
      <c r="X1585" s="20" t="str">
        <f>IF('S.D. Paste sheet'!X1585="","",'S.D. Paste sheet'!X1585)</f>
        <v/>
      </c>
      <c r="Y1585" s="20" t="str">
        <f>IF('S.D. Paste sheet'!Y1585="","",'S.D. Paste sheet'!Y1585)</f>
        <v/>
      </c>
      <c r="Z1585" s="20" t="str">
        <f>IF('S.D. Paste sheet'!Z1585="","",'S.D. Paste sheet'!Z1585)</f>
        <v/>
      </c>
      <c r="AA1585" s="20" t="str">
        <f>IF('S.D. Paste sheet'!AA1585="","",'S.D. Paste sheet'!AA1585)</f>
        <v/>
      </c>
      <c r="AB1585" s="20" t="str">
        <f>IF('S.D. Paste sheet'!AB1585="","",'S.D. Paste sheet'!AB1585)</f>
        <v/>
      </c>
      <c r="AC1585" s="20" t="str">
        <f>IF('S.D. Paste sheet'!AC1585="","",'S.D. Paste sheet'!AC1585)</f>
        <v/>
      </c>
      <c r="AD1585" s="20" t="str">
        <f>IF('S.D. Paste sheet'!AD1585="","",'S.D. Paste sheet'!AD1585)</f>
        <v/>
      </c>
      <c r="AE1585" s="28"/>
      <c r="AF1585" t="str">
        <f>IF(AK1585="","",IF(AK1585&gt;0,COUNT($AG$2:AG1585),""))</f>
        <v/>
      </c>
      <c r="AG1585" s="25" t="str">
        <f t="shared" si="771"/>
        <v/>
      </c>
      <c r="AH1585" s="25" t="str">
        <f t="shared" si="772"/>
        <v/>
      </c>
      <c r="AI1585" s="25" t="str">
        <f t="shared" si="773"/>
        <v/>
      </c>
      <c r="AJ1585" s="25" t="str">
        <f t="shared" si="774"/>
        <v/>
      </c>
      <c r="AK1585" s="25" t="str">
        <f t="shared" si="775"/>
        <v/>
      </c>
      <c r="AL1585" s="25" t="str">
        <f t="shared" si="776"/>
        <v/>
      </c>
      <c r="AM1585" s="25" t="str">
        <f t="shared" si="777"/>
        <v/>
      </c>
      <c r="AN1585" s="25" t="str">
        <f t="shared" si="778"/>
        <v/>
      </c>
      <c r="AO1585" s="25" t="str">
        <f t="shared" si="779"/>
        <v/>
      </c>
      <c r="AP1585" s="25" t="str">
        <f t="shared" si="780"/>
        <v/>
      </c>
      <c r="AQ1585" s="25" t="str">
        <f t="shared" si="781"/>
        <v/>
      </c>
      <c r="AR1585" s="25" t="str">
        <f t="shared" si="782"/>
        <v/>
      </c>
      <c r="AS1585" s="25" t="str">
        <f t="shared" si="783"/>
        <v/>
      </c>
      <c r="AT1585" s="25" t="str">
        <f t="shared" si="784"/>
        <v/>
      </c>
      <c r="AU1585" s="25" t="str">
        <f t="shared" si="785"/>
        <v/>
      </c>
      <c r="AV1585" s="25" t="str">
        <f t="shared" si="786"/>
        <v/>
      </c>
      <c r="AX1585" t="str">
        <f>IF(BC1585="","",IF(BC1585&gt;0,COUNT($AY$2:AY1585),""))</f>
        <v/>
      </c>
      <c r="AY1585" s="25" t="str">
        <f t="shared" si="787"/>
        <v/>
      </c>
      <c r="AZ1585" s="25" t="str">
        <f t="shared" si="788"/>
        <v/>
      </c>
      <c r="BA1585" s="25" t="str">
        <f t="shared" si="789"/>
        <v/>
      </c>
      <c r="BB1585" s="25" t="str">
        <f t="shared" si="790"/>
        <v/>
      </c>
      <c r="BC1585" s="25" t="str">
        <f t="shared" si="791"/>
        <v/>
      </c>
      <c r="BD1585" s="25" t="str">
        <f t="shared" si="792"/>
        <v/>
      </c>
      <c r="BE1585" s="25" t="str">
        <f t="shared" si="793"/>
        <v/>
      </c>
      <c r="BF1585" s="25" t="str">
        <f t="shared" si="794"/>
        <v/>
      </c>
      <c r="BG1585" s="25" t="str">
        <f t="shared" si="795"/>
        <v/>
      </c>
      <c r="BH1585" s="25" t="str">
        <f t="shared" si="796"/>
        <v/>
      </c>
      <c r="BI1585" s="25" t="str">
        <f t="shared" si="797"/>
        <v/>
      </c>
      <c r="BJ1585" s="25" t="str">
        <f t="shared" si="798"/>
        <v/>
      </c>
      <c r="BK1585" s="25" t="str">
        <f t="shared" si="799"/>
        <v/>
      </c>
      <c r="BL1585" s="25" t="str">
        <f t="shared" si="800"/>
        <v/>
      </c>
      <c r="BM1585" s="25" t="str">
        <f t="shared" si="801"/>
        <v/>
      </c>
      <c r="BN1585" s="25" t="str">
        <f t="shared" si="802"/>
        <v/>
      </c>
    </row>
    <row r="1586" spans="1:66" x14ac:dyDescent="0.25">
      <c r="A1586" s="20" t="str">
        <f>IF('S.D. Paste sheet'!A1586="","",'S.D. Paste sheet'!A1586)</f>
        <v/>
      </c>
      <c r="B1586" s="20" t="str">
        <f>IF('S.D. Paste sheet'!B1586="","",'S.D. Paste sheet'!B1586)</f>
        <v/>
      </c>
      <c r="C1586" s="20" t="str">
        <f>IF('S.D. Paste sheet'!C1586="","",'S.D. Paste sheet'!C1586)</f>
        <v/>
      </c>
      <c r="D1586" s="20" t="str">
        <f>IF('S.D. Paste sheet'!D1586="","",'S.D. Paste sheet'!D1586)</f>
        <v/>
      </c>
      <c r="E1586" s="20" t="str">
        <f>IF('S.D. Paste sheet'!E1586="","",UPPER('S.D. Paste sheet'!E1586))</f>
        <v/>
      </c>
      <c r="F1586" s="20" t="str">
        <f>IF('S.D. Paste sheet'!F1586="","",'S.D. Paste sheet'!F1586)</f>
        <v/>
      </c>
      <c r="G1586" s="20" t="str">
        <f>IF('S.D. Paste sheet'!G1586="","",UPPER('S.D. Paste sheet'!G1586))</f>
        <v/>
      </c>
      <c r="H1586" s="20" t="str">
        <f>IF('S.D. Paste sheet'!H1586="","",UPPER('S.D. Paste sheet'!H1586))</f>
        <v/>
      </c>
      <c r="I1586" s="20" t="str">
        <f>IF('S.D. Paste sheet'!I1586="","",'S.D. Paste sheet'!I1586)</f>
        <v/>
      </c>
      <c r="J1586" s="20" t="str">
        <f>IF('S.D. Paste sheet'!J1586="","",'S.D. Paste sheet'!J1586)</f>
        <v/>
      </c>
      <c r="K1586" s="20" t="str">
        <f>IF('S.D. Paste sheet'!K1586="","",'S.D. Paste sheet'!K1586)</f>
        <v/>
      </c>
      <c r="L1586" s="20" t="str">
        <f>IF('S.D. Paste sheet'!L1586="","",'S.D. Paste sheet'!L1586)</f>
        <v/>
      </c>
      <c r="M1586" s="20" t="str">
        <f>IF('S.D. Paste sheet'!M1586="","",'S.D. Paste sheet'!M1586)</f>
        <v/>
      </c>
      <c r="N1586" s="20" t="str">
        <f>IF('S.D. Paste sheet'!N1586="","",'S.D. Paste sheet'!N1586)</f>
        <v/>
      </c>
      <c r="O1586" s="20" t="str">
        <f>IF('S.D. Paste sheet'!O1586="","",'S.D. Paste sheet'!O1586)</f>
        <v/>
      </c>
      <c r="P1586" s="20" t="str">
        <f>IF('S.D. Paste sheet'!P1586="","",'S.D. Paste sheet'!P1586)</f>
        <v/>
      </c>
      <c r="Q1586" s="20" t="str">
        <f>IF('S.D. Paste sheet'!Q1586="","",'S.D. Paste sheet'!Q1586)</f>
        <v/>
      </c>
      <c r="R1586" s="20" t="str">
        <f>IF('S.D. Paste sheet'!R1586="","",'S.D. Paste sheet'!R1586)</f>
        <v/>
      </c>
      <c r="S1586" s="20" t="str">
        <f>IF('S.D. Paste sheet'!S1586="","",'S.D. Paste sheet'!S1586)</f>
        <v/>
      </c>
      <c r="T1586" s="20" t="str">
        <f>IF('S.D. Paste sheet'!T1586="","",'S.D. Paste sheet'!T1586)</f>
        <v/>
      </c>
      <c r="U1586" s="20" t="str">
        <f>IF('S.D. Paste sheet'!U1586="","",'S.D. Paste sheet'!U1586)</f>
        <v/>
      </c>
      <c r="V1586" s="20" t="str">
        <f>IF('S.D. Paste sheet'!V1586="","",'S.D. Paste sheet'!V1586)</f>
        <v/>
      </c>
      <c r="W1586" s="20" t="str">
        <f>IF('S.D. Paste sheet'!W1586="","",'S.D. Paste sheet'!W1586)</f>
        <v/>
      </c>
      <c r="X1586" s="20" t="str">
        <f>IF('S.D. Paste sheet'!X1586="","",'S.D. Paste sheet'!X1586)</f>
        <v/>
      </c>
      <c r="Y1586" s="20" t="str">
        <f>IF('S.D. Paste sheet'!Y1586="","",'S.D. Paste sheet'!Y1586)</f>
        <v/>
      </c>
      <c r="Z1586" s="20" t="str">
        <f>IF('S.D. Paste sheet'!Z1586="","",'S.D. Paste sheet'!Z1586)</f>
        <v/>
      </c>
      <c r="AA1586" s="20" t="str">
        <f>IF('S.D. Paste sheet'!AA1586="","",'S.D. Paste sheet'!AA1586)</f>
        <v/>
      </c>
      <c r="AB1586" s="20" t="str">
        <f>IF('S.D. Paste sheet'!AB1586="","",'S.D. Paste sheet'!AB1586)</f>
        <v/>
      </c>
      <c r="AC1586" s="20" t="str">
        <f>IF('S.D. Paste sheet'!AC1586="","",'S.D. Paste sheet'!AC1586)</f>
        <v/>
      </c>
      <c r="AD1586" s="20" t="str">
        <f>IF('S.D. Paste sheet'!AD1586="","",'S.D. Paste sheet'!AD1586)</f>
        <v/>
      </c>
      <c r="AE1586" s="28"/>
      <c r="AF1586" t="str">
        <f>IF(AK1586="","",IF(AK1586&gt;0,COUNT($AG$2:AG1586),""))</f>
        <v/>
      </c>
      <c r="AG1586" s="25" t="str">
        <f t="shared" si="771"/>
        <v/>
      </c>
      <c r="AH1586" s="25" t="str">
        <f t="shared" si="772"/>
        <v/>
      </c>
      <c r="AI1586" s="25" t="str">
        <f t="shared" si="773"/>
        <v/>
      </c>
      <c r="AJ1586" s="25" t="str">
        <f t="shared" si="774"/>
        <v/>
      </c>
      <c r="AK1586" s="25" t="str">
        <f t="shared" si="775"/>
        <v/>
      </c>
      <c r="AL1586" s="25" t="str">
        <f t="shared" si="776"/>
        <v/>
      </c>
      <c r="AM1586" s="25" t="str">
        <f t="shared" si="777"/>
        <v/>
      </c>
      <c r="AN1586" s="25" t="str">
        <f t="shared" si="778"/>
        <v/>
      </c>
      <c r="AO1586" s="25" t="str">
        <f t="shared" si="779"/>
        <v/>
      </c>
      <c r="AP1586" s="25" t="str">
        <f t="shared" si="780"/>
        <v/>
      </c>
      <c r="AQ1586" s="25" t="str">
        <f t="shared" si="781"/>
        <v/>
      </c>
      <c r="AR1586" s="25" t="str">
        <f t="shared" si="782"/>
        <v/>
      </c>
      <c r="AS1586" s="25" t="str">
        <f t="shared" si="783"/>
        <v/>
      </c>
      <c r="AT1586" s="25" t="str">
        <f t="shared" si="784"/>
        <v/>
      </c>
      <c r="AU1586" s="25" t="str">
        <f t="shared" si="785"/>
        <v/>
      </c>
      <c r="AV1586" s="25" t="str">
        <f t="shared" si="786"/>
        <v/>
      </c>
      <c r="AX1586" t="str">
        <f>IF(BC1586="","",IF(BC1586&gt;0,COUNT($AY$2:AY1586),""))</f>
        <v/>
      </c>
      <c r="AY1586" s="25" t="str">
        <f t="shared" si="787"/>
        <v/>
      </c>
      <c r="AZ1586" s="25" t="str">
        <f t="shared" si="788"/>
        <v/>
      </c>
      <c r="BA1586" s="25" t="str">
        <f t="shared" si="789"/>
        <v/>
      </c>
      <c r="BB1586" s="25" t="str">
        <f t="shared" si="790"/>
        <v/>
      </c>
      <c r="BC1586" s="25" t="str">
        <f t="shared" si="791"/>
        <v/>
      </c>
      <c r="BD1586" s="25" t="str">
        <f t="shared" si="792"/>
        <v/>
      </c>
      <c r="BE1586" s="25" t="str">
        <f t="shared" si="793"/>
        <v/>
      </c>
      <c r="BF1586" s="25" t="str">
        <f t="shared" si="794"/>
        <v/>
      </c>
      <c r="BG1586" s="25" t="str">
        <f t="shared" si="795"/>
        <v/>
      </c>
      <c r="BH1586" s="25" t="str">
        <f t="shared" si="796"/>
        <v/>
      </c>
      <c r="BI1586" s="25" t="str">
        <f t="shared" si="797"/>
        <v/>
      </c>
      <c r="BJ1586" s="25" t="str">
        <f t="shared" si="798"/>
        <v/>
      </c>
      <c r="BK1586" s="25" t="str">
        <f t="shared" si="799"/>
        <v/>
      </c>
      <c r="BL1586" s="25" t="str">
        <f t="shared" si="800"/>
        <v/>
      </c>
      <c r="BM1586" s="25" t="str">
        <f t="shared" si="801"/>
        <v/>
      </c>
      <c r="BN1586" s="25" t="str">
        <f t="shared" si="802"/>
        <v/>
      </c>
    </row>
    <row r="1587" spans="1:66" x14ac:dyDescent="0.25">
      <c r="A1587" s="20" t="str">
        <f>IF('S.D. Paste sheet'!A1587="","",'S.D. Paste sheet'!A1587)</f>
        <v/>
      </c>
      <c r="B1587" s="20" t="str">
        <f>IF('S.D. Paste sheet'!B1587="","",'S.D. Paste sheet'!B1587)</f>
        <v/>
      </c>
      <c r="C1587" s="20" t="str">
        <f>IF('S.D. Paste sheet'!C1587="","",'S.D. Paste sheet'!C1587)</f>
        <v/>
      </c>
      <c r="D1587" s="20" t="str">
        <f>IF('S.D. Paste sheet'!D1587="","",'S.D. Paste sheet'!D1587)</f>
        <v/>
      </c>
      <c r="E1587" s="20" t="str">
        <f>IF('S.D. Paste sheet'!E1587="","",UPPER('S.D. Paste sheet'!E1587))</f>
        <v/>
      </c>
      <c r="F1587" s="20" t="str">
        <f>IF('S.D. Paste sheet'!F1587="","",'S.D. Paste sheet'!F1587)</f>
        <v/>
      </c>
      <c r="G1587" s="20" t="str">
        <f>IF('S.D. Paste sheet'!G1587="","",UPPER('S.D. Paste sheet'!G1587))</f>
        <v/>
      </c>
      <c r="H1587" s="20" t="str">
        <f>IF('S.D. Paste sheet'!H1587="","",UPPER('S.D. Paste sheet'!H1587))</f>
        <v/>
      </c>
      <c r="I1587" s="20" t="str">
        <f>IF('S.D. Paste sheet'!I1587="","",'S.D. Paste sheet'!I1587)</f>
        <v/>
      </c>
      <c r="J1587" s="20" t="str">
        <f>IF('S.D. Paste sheet'!J1587="","",'S.D. Paste sheet'!J1587)</f>
        <v/>
      </c>
      <c r="K1587" s="20" t="str">
        <f>IF('S.D. Paste sheet'!K1587="","",'S.D. Paste sheet'!K1587)</f>
        <v/>
      </c>
      <c r="L1587" s="20" t="str">
        <f>IF('S.D. Paste sheet'!L1587="","",'S.D. Paste sheet'!L1587)</f>
        <v/>
      </c>
      <c r="M1587" s="20" t="str">
        <f>IF('S.D. Paste sheet'!M1587="","",'S.D. Paste sheet'!M1587)</f>
        <v/>
      </c>
      <c r="N1587" s="20" t="str">
        <f>IF('S.D. Paste sheet'!N1587="","",'S.D. Paste sheet'!N1587)</f>
        <v/>
      </c>
      <c r="O1587" s="20" t="str">
        <f>IF('S.D. Paste sheet'!O1587="","",'S.D. Paste sheet'!O1587)</f>
        <v/>
      </c>
      <c r="P1587" s="20" t="str">
        <f>IF('S.D. Paste sheet'!P1587="","",'S.D. Paste sheet'!P1587)</f>
        <v/>
      </c>
      <c r="Q1587" s="20" t="str">
        <f>IF('S.D. Paste sheet'!Q1587="","",'S.D. Paste sheet'!Q1587)</f>
        <v/>
      </c>
      <c r="R1587" s="20" t="str">
        <f>IF('S.D. Paste sheet'!R1587="","",'S.D. Paste sheet'!R1587)</f>
        <v/>
      </c>
      <c r="S1587" s="20" t="str">
        <f>IF('S.D. Paste sheet'!S1587="","",'S.D. Paste sheet'!S1587)</f>
        <v/>
      </c>
      <c r="T1587" s="20" t="str">
        <f>IF('S.D. Paste sheet'!T1587="","",'S.D. Paste sheet'!T1587)</f>
        <v/>
      </c>
      <c r="U1587" s="20" t="str">
        <f>IF('S.D. Paste sheet'!U1587="","",'S.D. Paste sheet'!U1587)</f>
        <v/>
      </c>
      <c r="V1587" s="20" t="str">
        <f>IF('S.D. Paste sheet'!V1587="","",'S.D. Paste sheet'!V1587)</f>
        <v/>
      </c>
      <c r="W1587" s="20" t="str">
        <f>IF('S.D. Paste sheet'!W1587="","",'S.D. Paste sheet'!W1587)</f>
        <v/>
      </c>
      <c r="X1587" s="20" t="str">
        <f>IF('S.D. Paste sheet'!X1587="","",'S.D. Paste sheet'!X1587)</f>
        <v/>
      </c>
      <c r="Y1587" s="20" t="str">
        <f>IF('S.D. Paste sheet'!Y1587="","",'S.D. Paste sheet'!Y1587)</f>
        <v/>
      </c>
      <c r="Z1587" s="20" t="str">
        <f>IF('S.D. Paste sheet'!Z1587="","",'S.D. Paste sheet'!Z1587)</f>
        <v/>
      </c>
      <c r="AA1587" s="20" t="str">
        <f>IF('S.D. Paste sheet'!AA1587="","",'S.D. Paste sheet'!AA1587)</f>
        <v/>
      </c>
      <c r="AB1587" s="20" t="str">
        <f>IF('S.D. Paste sheet'!AB1587="","",'S.D. Paste sheet'!AB1587)</f>
        <v/>
      </c>
      <c r="AC1587" s="20" t="str">
        <f>IF('S.D. Paste sheet'!AC1587="","",'S.D. Paste sheet'!AC1587)</f>
        <v/>
      </c>
      <c r="AD1587" s="20" t="str">
        <f>IF('S.D. Paste sheet'!AD1587="","",'S.D. Paste sheet'!AD1587)</f>
        <v/>
      </c>
      <c r="AE1587" s="28"/>
      <c r="AF1587" t="str">
        <f>IF(AK1587="","",IF(AK1587&gt;0,COUNT($AG$2:AG1587),""))</f>
        <v/>
      </c>
      <c r="AG1587" s="25" t="str">
        <f t="shared" si="771"/>
        <v/>
      </c>
      <c r="AH1587" s="25" t="str">
        <f t="shared" si="772"/>
        <v/>
      </c>
      <c r="AI1587" s="25" t="str">
        <f t="shared" si="773"/>
        <v/>
      </c>
      <c r="AJ1587" s="25" t="str">
        <f t="shared" si="774"/>
        <v/>
      </c>
      <c r="AK1587" s="25" t="str">
        <f t="shared" si="775"/>
        <v/>
      </c>
      <c r="AL1587" s="25" t="str">
        <f t="shared" si="776"/>
        <v/>
      </c>
      <c r="AM1587" s="25" t="str">
        <f t="shared" si="777"/>
        <v/>
      </c>
      <c r="AN1587" s="25" t="str">
        <f t="shared" si="778"/>
        <v/>
      </c>
      <c r="AO1587" s="25" t="str">
        <f t="shared" si="779"/>
        <v/>
      </c>
      <c r="AP1587" s="25" t="str">
        <f t="shared" si="780"/>
        <v/>
      </c>
      <c r="AQ1587" s="25" t="str">
        <f t="shared" si="781"/>
        <v/>
      </c>
      <c r="AR1587" s="25" t="str">
        <f t="shared" si="782"/>
        <v/>
      </c>
      <c r="AS1587" s="25" t="str">
        <f t="shared" si="783"/>
        <v/>
      </c>
      <c r="AT1587" s="25" t="str">
        <f t="shared" si="784"/>
        <v/>
      </c>
      <c r="AU1587" s="25" t="str">
        <f t="shared" si="785"/>
        <v/>
      </c>
      <c r="AV1587" s="25" t="str">
        <f t="shared" si="786"/>
        <v/>
      </c>
      <c r="AX1587" t="str">
        <f>IF(BC1587="","",IF(BC1587&gt;0,COUNT($AY$2:AY1587),""))</f>
        <v/>
      </c>
      <c r="AY1587" s="25" t="str">
        <f t="shared" si="787"/>
        <v/>
      </c>
      <c r="AZ1587" s="25" t="str">
        <f t="shared" si="788"/>
        <v/>
      </c>
      <c r="BA1587" s="25" t="str">
        <f t="shared" si="789"/>
        <v/>
      </c>
      <c r="BB1587" s="25" t="str">
        <f t="shared" si="790"/>
        <v/>
      </c>
      <c r="BC1587" s="25" t="str">
        <f t="shared" si="791"/>
        <v/>
      </c>
      <c r="BD1587" s="25" t="str">
        <f t="shared" si="792"/>
        <v/>
      </c>
      <c r="BE1587" s="25" t="str">
        <f t="shared" si="793"/>
        <v/>
      </c>
      <c r="BF1587" s="25" t="str">
        <f t="shared" si="794"/>
        <v/>
      </c>
      <c r="BG1587" s="25" t="str">
        <f t="shared" si="795"/>
        <v/>
      </c>
      <c r="BH1587" s="25" t="str">
        <f t="shared" si="796"/>
        <v/>
      </c>
      <c r="BI1587" s="25" t="str">
        <f t="shared" si="797"/>
        <v/>
      </c>
      <c r="BJ1587" s="25" t="str">
        <f t="shared" si="798"/>
        <v/>
      </c>
      <c r="BK1587" s="25" t="str">
        <f t="shared" si="799"/>
        <v/>
      </c>
      <c r="BL1587" s="25" t="str">
        <f t="shared" si="800"/>
        <v/>
      </c>
      <c r="BM1587" s="25" t="str">
        <f t="shared" si="801"/>
        <v/>
      </c>
      <c r="BN1587" s="25" t="str">
        <f t="shared" si="802"/>
        <v/>
      </c>
    </row>
    <row r="1588" spans="1:66" x14ac:dyDescent="0.25">
      <c r="A1588" s="20" t="str">
        <f>IF('S.D. Paste sheet'!A1588="","",'S.D. Paste sheet'!A1588)</f>
        <v/>
      </c>
      <c r="B1588" s="20" t="str">
        <f>IF('S.D. Paste sheet'!B1588="","",'S.D. Paste sheet'!B1588)</f>
        <v/>
      </c>
      <c r="C1588" s="20" t="str">
        <f>IF('S.D. Paste sheet'!C1588="","",'S.D. Paste sheet'!C1588)</f>
        <v/>
      </c>
      <c r="D1588" s="20" t="str">
        <f>IF('S.D. Paste sheet'!D1588="","",'S.D. Paste sheet'!D1588)</f>
        <v/>
      </c>
      <c r="E1588" s="20" t="str">
        <f>IF('S.D. Paste sheet'!E1588="","",UPPER('S.D. Paste sheet'!E1588))</f>
        <v/>
      </c>
      <c r="F1588" s="20" t="str">
        <f>IF('S.D. Paste sheet'!F1588="","",'S.D. Paste sheet'!F1588)</f>
        <v/>
      </c>
      <c r="G1588" s="20" t="str">
        <f>IF('S.D. Paste sheet'!G1588="","",UPPER('S.D. Paste sheet'!G1588))</f>
        <v/>
      </c>
      <c r="H1588" s="20" t="str">
        <f>IF('S.D. Paste sheet'!H1588="","",UPPER('S.D. Paste sheet'!H1588))</f>
        <v/>
      </c>
      <c r="I1588" s="20" t="str">
        <f>IF('S.D. Paste sheet'!I1588="","",'S.D. Paste sheet'!I1588)</f>
        <v/>
      </c>
      <c r="J1588" s="20" t="str">
        <f>IF('S.D. Paste sheet'!J1588="","",'S.D. Paste sheet'!J1588)</f>
        <v/>
      </c>
      <c r="K1588" s="20" t="str">
        <f>IF('S.D. Paste sheet'!K1588="","",'S.D. Paste sheet'!K1588)</f>
        <v/>
      </c>
      <c r="L1588" s="20" t="str">
        <f>IF('S.D. Paste sheet'!L1588="","",'S.D. Paste sheet'!L1588)</f>
        <v/>
      </c>
      <c r="M1588" s="20" t="str">
        <f>IF('S.D. Paste sheet'!M1588="","",'S.D. Paste sheet'!M1588)</f>
        <v/>
      </c>
      <c r="N1588" s="20" t="str">
        <f>IF('S.D. Paste sheet'!N1588="","",'S.D. Paste sheet'!N1588)</f>
        <v/>
      </c>
      <c r="O1588" s="20" t="str">
        <f>IF('S.D. Paste sheet'!O1588="","",'S.D. Paste sheet'!O1588)</f>
        <v/>
      </c>
      <c r="P1588" s="20" t="str">
        <f>IF('S.D. Paste sheet'!P1588="","",'S.D. Paste sheet'!P1588)</f>
        <v/>
      </c>
      <c r="Q1588" s="20" t="str">
        <f>IF('S.D. Paste sheet'!Q1588="","",'S.D. Paste sheet'!Q1588)</f>
        <v/>
      </c>
      <c r="R1588" s="20" t="str">
        <f>IF('S.D. Paste sheet'!R1588="","",'S.D. Paste sheet'!R1588)</f>
        <v/>
      </c>
      <c r="S1588" s="20" t="str">
        <f>IF('S.D. Paste sheet'!S1588="","",'S.D. Paste sheet'!S1588)</f>
        <v/>
      </c>
      <c r="T1588" s="20" t="str">
        <f>IF('S.D. Paste sheet'!T1588="","",'S.D. Paste sheet'!T1588)</f>
        <v/>
      </c>
      <c r="U1588" s="20" t="str">
        <f>IF('S.D. Paste sheet'!U1588="","",'S.D. Paste sheet'!U1588)</f>
        <v/>
      </c>
      <c r="V1588" s="20" t="str">
        <f>IF('S.D. Paste sheet'!V1588="","",'S.D. Paste sheet'!V1588)</f>
        <v/>
      </c>
      <c r="W1588" s="20" t="str">
        <f>IF('S.D. Paste sheet'!W1588="","",'S.D. Paste sheet'!W1588)</f>
        <v/>
      </c>
      <c r="X1588" s="20" t="str">
        <f>IF('S.D. Paste sheet'!X1588="","",'S.D. Paste sheet'!X1588)</f>
        <v/>
      </c>
      <c r="Y1588" s="20" t="str">
        <f>IF('S.D. Paste sheet'!Y1588="","",'S.D. Paste sheet'!Y1588)</f>
        <v/>
      </c>
      <c r="Z1588" s="20" t="str">
        <f>IF('S.D. Paste sheet'!Z1588="","",'S.D. Paste sheet'!Z1588)</f>
        <v/>
      </c>
      <c r="AA1588" s="20" t="str">
        <f>IF('S.D. Paste sheet'!AA1588="","",'S.D. Paste sheet'!AA1588)</f>
        <v/>
      </c>
      <c r="AB1588" s="20" t="str">
        <f>IF('S.D. Paste sheet'!AB1588="","",'S.D. Paste sheet'!AB1588)</f>
        <v/>
      </c>
      <c r="AC1588" s="20" t="str">
        <f>IF('S.D. Paste sheet'!AC1588="","",'S.D. Paste sheet'!AC1588)</f>
        <v/>
      </c>
      <c r="AD1588" s="20" t="str">
        <f>IF('S.D. Paste sheet'!AD1588="","",'S.D. Paste sheet'!AD1588)</f>
        <v/>
      </c>
      <c r="AE1588" s="28"/>
      <c r="AF1588" t="str">
        <f>IF(AK1588="","",IF(AK1588&gt;0,COUNT($AG$2:AG1588),""))</f>
        <v/>
      </c>
      <c r="AG1588" s="25" t="str">
        <f t="shared" si="771"/>
        <v/>
      </c>
      <c r="AH1588" s="25" t="str">
        <f t="shared" si="772"/>
        <v/>
      </c>
      <c r="AI1588" s="25" t="str">
        <f t="shared" si="773"/>
        <v/>
      </c>
      <c r="AJ1588" s="25" t="str">
        <f t="shared" si="774"/>
        <v/>
      </c>
      <c r="AK1588" s="25" t="str">
        <f t="shared" si="775"/>
        <v/>
      </c>
      <c r="AL1588" s="25" t="str">
        <f t="shared" si="776"/>
        <v/>
      </c>
      <c r="AM1588" s="25" t="str">
        <f t="shared" si="777"/>
        <v/>
      </c>
      <c r="AN1588" s="25" t="str">
        <f t="shared" si="778"/>
        <v/>
      </c>
      <c r="AO1588" s="25" t="str">
        <f t="shared" si="779"/>
        <v/>
      </c>
      <c r="AP1588" s="25" t="str">
        <f t="shared" si="780"/>
        <v/>
      </c>
      <c r="AQ1588" s="25" t="str">
        <f t="shared" si="781"/>
        <v/>
      </c>
      <c r="AR1588" s="25" t="str">
        <f t="shared" si="782"/>
        <v/>
      </c>
      <c r="AS1588" s="25" t="str">
        <f t="shared" si="783"/>
        <v/>
      </c>
      <c r="AT1588" s="25" t="str">
        <f t="shared" si="784"/>
        <v/>
      </c>
      <c r="AU1588" s="25" t="str">
        <f t="shared" si="785"/>
        <v/>
      </c>
      <c r="AV1588" s="25" t="str">
        <f t="shared" si="786"/>
        <v/>
      </c>
      <c r="AX1588" t="str">
        <f>IF(BC1588="","",IF(BC1588&gt;0,COUNT($AY$2:AY1588),""))</f>
        <v/>
      </c>
      <c r="AY1588" s="25" t="str">
        <f t="shared" si="787"/>
        <v/>
      </c>
      <c r="AZ1588" s="25" t="str">
        <f t="shared" si="788"/>
        <v/>
      </c>
      <c r="BA1588" s="25" t="str">
        <f t="shared" si="789"/>
        <v/>
      </c>
      <c r="BB1588" s="25" t="str">
        <f t="shared" si="790"/>
        <v/>
      </c>
      <c r="BC1588" s="25" t="str">
        <f t="shared" si="791"/>
        <v/>
      </c>
      <c r="BD1588" s="25" t="str">
        <f t="shared" si="792"/>
        <v/>
      </c>
      <c r="BE1588" s="25" t="str">
        <f t="shared" si="793"/>
        <v/>
      </c>
      <c r="BF1588" s="25" t="str">
        <f t="shared" si="794"/>
        <v/>
      </c>
      <c r="BG1588" s="25" t="str">
        <f t="shared" si="795"/>
        <v/>
      </c>
      <c r="BH1588" s="25" t="str">
        <f t="shared" si="796"/>
        <v/>
      </c>
      <c r="BI1588" s="25" t="str">
        <f t="shared" si="797"/>
        <v/>
      </c>
      <c r="BJ1588" s="25" t="str">
        <f t="shared" si="798"/>
        <v/>
      </c>
      <c r="BK1588" s="25" t="str">
        <f t="shared" si="799"/>
        <v/>
      </c>
      <c r="BL1588" s="25" t="str">
        <f t="shared" si="800"/>
        <v/>
      </c>
      <c r="BM1588" s="25" t="str">
        <f t="shared" si="801"/>
        <v/>
      </c>
      <c r="BN1588" s="25" t="str">
        <f t="shared" si="802"/>
        <v/>
      </c>
    </row>
    <row r="1589" spans="1:66" x14ac:dyDescent="0.25">
      <c r="A1589" s="20" t="str">
        <f>IF('S.D. Paste sheet'!A1589="","",'S.D. Paste sheet'!A1589)</f>
        <v/>
      </c>
      <c r="B1589" s="20" t="str">
        <f>IF('S.D. Paste sheet'!B1589="","",'S.D. Paste sheet'!B1589)</f>
        <v/>
      </c>
      <c r="C1589" s="20" t="str">
        <f>IF('S.D. Paste sheet'!C1589="","",'S.D. Paste sheet'!C1589)</f>
        <v/>
      </c>
      <c r="D1589" s="20" t="str">
        <f>IF('S.D. Paste sheet'!D1589="","",'S.D. Paste sheet'!D1589)</f>
        <v/>
      </c>
      <c r="E1589" s="20" t="str">
        <f>IF('S.D. Paste sheet'!E1589="","",UPPER('S.D. Paste sheet'!E1589))</f>
        <v/>
      </c>
      <c r="F1589" s="20" t="str">
        <f>IF('S.D. Paste sheet'!F1589="","",'S.D. Paste sheet'!F1589)</f>
        <v/>
      </c>
      <c r="G1589" s="20" t="str">
        <f>IF('S.D. Paste sheet'!G1589="","",UPPER('S.D. Paste sheet'!G1589))</f>
        <v/>
      </c>
      <c r="H1589" s="20" t="str">
        <f>IF('S.D. Paste sheet'!H1589="","",UPPER('S.D. Paste sheet'!H1589))</f>
        <v/>
      </c>
      <c r="I1589" s="20" t="str">
        <f>IF('S.D. Paste sheet'!I1589="","",'S.D. Paste sheet'!I1589)</f>
        <v/>
      </c>
      <c r="J1589" s="20" t="str">
        <f>IF('S.D. Paste sheet'!J1589="","",'S.D. Paste sheet'!J1589)</f>
        <v/>
      </c>
      <c r="K1589" s="20" t="str">
        <f>IF('S.D. Paste sheet'!K1589="","",'S.D. Paste sheet'!K1589)</f>
        <v/>
      </c>
      <c r="L1589" s="20" t="str">
        <f>IF('S.D. Paste sheet'!L1589="","",'S.D. Paste sheet'!L1589)</f>
        <v/>
      </c>
      <c r="M1589" s="20" t="str">
        <f>IF('S.D. Paste sheet'!M1589="","",'S.D. Paste sheet'!M1589)</f>
        <v/>
      </c>
      <c r="N1589" s="20" t="str">
        <f>IF('S.D. Paste sheet'!N1589="","",'S.D. Paste sheet'!N1589)</f>
        <v/>
      </c>
      <c r="O1589" s="20" t="str">
        <f>IF('S.D. Paste sheet'!O1589="","",'S.D. Paste sheet'!O1589)</f>
        <v/>
      </c>
      <c r="P1589" s="20" t="str">
        <f>IF('S.D. Paste sheet'!P1589="","",'S.D. Paste sheet'!P1589)</f>
        <v/>
      </c>
      <c r="Q1589" s="20" t="str">
        <f>IF('S.D. Paste sheet'!Q1589="","",'S.D. Paste sheet'!Q1589)</f>
        <v/>
      </c>
      <c r="R1589" s="20" t="str">
        <f>IF('S.D. Paste sheet'!R1589="","",'S.D. Paste sheet'!R1589)</f>
        <v/>
      </c>
      <c r="S1589" s="20" t="str">
        <f>IF('S.D. Paste sheet'!S1589="","",'S.D. Paste sheet'!S1589)</f>
        <v/>
      </c>
      <c r="T1589" s="20" t="str">
        <f>IF('S.D. Paste sheet'!T1589="","",'S.D. Paste sheet'!T1589)</f>
        <v/>
      </c>
      <c r="U1589" s="20" t="str">
        <f>IF('S.D. Paste sheet'!U1589="","",'S.D. Paste sheet'!U1589)</f>
        <v/>
      </c>
      <c r="V1589" s="20" t="str">
        <f>IF('S.D. Paste sheet'!V1589="","",'S.D. Paste sheet'!V1589)</f>
        <v/>
      </c>
      <c r="W1589" s="20" t="str">
        <f>IF('S.D. Paste sheet'!W1589="","",'S.D. Paste sheet'!W1589)</f>
        <v/>
      </c>
      <c r="X1589" s="20" t="str">
        <f>IF('S.D. Paste sheet'!X1589="","",'S.D. Paste sheet'!X1589)</f>
        <v/>
      </c>
      <c r="Y1589" s="20" t="str">
        <f>IF('S.D. Paste sheet'!Y1589="","",'S.D. Paste sheet'!Y1589)</f>
        <v/>
      </c>
      <c r="Z1589" s="20" t="str">
        <f>IF('S.D. Paste sheet'!Z1589="","",'S.D. Paste sheet'!Z1589)</f>
        <v/>
      </c>
      <c r="AA1589" s="20" t="str">
        <f>IF('S.D. Paste sheet'!AA1589="","",'S.D. Paste sheet'!AA1589)</f>
        <v/>
      </c>
      <c r="AB1589" s="20" t="str">
        <f>IF('S.D. Paste sheet'!AB1589="","",'S.D. Paste sheet'!AB1589)</f>
        <v/>
      </c>
      <c r="AC1589" s="20" t="str">
        <f>IF('S.D. Paste sheet'!AC1589="","",'S.D. Paste sheet'!AC1589)</f>
        <v/>
      </c>
      <c r="AD1589" s="20" t="str">
        <f>IF('S.D. Paste sheet'!AD1589="","",'S.D. Paste sheet'!AD1589)</f>
        <v/>
      </c>
      <c r="AE1589" s="28"/>
      <c r="AF1589" t="str">
        <f>IF(AK1589="","",IF(AK1589&gt;0,COUNT($AG$2:AG1589),""))</f>
        <v/>
      </c>
      <c r="AG1589" s="25" t="str">
        <f t="shared" si="771"/>
        <v/>
      </c>
      <c r="AH1589" s="25" t="str">
        <f t="shared" si="772"/>
        <v/>
      </c>
      <c r="AI1589" s="25" t="str">
        <f t="shared" si="773"/>
        <v/>
      </c>
      <c r="AJ1589" s="25" t="str">
        <f t="shared" si="774"/>
        <v/>
      </c>
      <c r="AK1589" s="25" t="str">
        <f t="shared" si="775"/>
        <v/>
      </c>
      <c r="AL1589" s="25" t="str">
        <f t="shared" si="776"/>
        <v/>
      </c>
      <c r="AM1589" s="25" t="str">
        <f t="shared" si="777"/>
        <v/>
      </c>
      <c r="AN1589" s="25" t="str">
        <f t="shared" si="778"/>
        <v/>
      </c>
      <c r="AO1589" s="25" t="str">
        <f t="shared" si="779"/>
        <v/>
      </c>
      <c r="AP1589" s="25" t="str">
        <f t="shared" si="780"/>
        <v/>
      </c>
      <c r="AQ1589" s="25" t="str">
        <f t="shared" si="781"/>
        <v/>
      </c>
      <c r="AR1589" s="25" t="str">
        <f t="shared" si="782"/>
        <v/>
      </c>
      <c r="AS1589" s="25" t="str">
        <f t="shared" si="783"/>
        <v/>
      </c>
      <c r="AT1589" s="25" t="str">
        <f t="shared" si="784"/>
        <v/>
      </c>
      <c r="AU1589" s="25" t="str">
        <f t="shared" si="785"/>
        <v/>
      </c>
      <c r="AV1589" s="25" t="str">
        <f t="shared" si="786"/>
        <v/>
      </c>
      <c r="AX1589" t="str">
        <f>IF(BC1589="","",IF(BC1589&gt;0,COUNT($AY$2:AY1589),""))</f>
        <v/>
      </c>
      <c r="AY1589" s="25" t="str">
        <f t="shared" si="787"/>
        <v/>
      </c>
      <c r="AZ1589" s="25" t="str">
        <f t="shared" si="788"/>
        <v/>
      </c>
      <c r="BA1589" s="25" t="str">
        <f t="shared" si="789"/>
        <v/>
      </c>
      <c r="BB1589" s="25" t="str">
        <f t="shared" si="790"/>
        <v/>
      </c>
      <c r="BC1589" s="25" t="str">
        <f t="shared" si="791"/>
        <v/>
      </c>
      <c r="BD1589" s="25" t="str">
        <f t="shared" si="792"/>
        <v/>
      </c>
      <c r="BE1589" s="25" t="str">
        <f t="shared" si="793"/>
        <v/>
      </c>
      <c r="BF1589" s="25" t="str">
        <f t="shared" si="794"/>
        <v/>
      </c>
      <c r="BG1589" s="25" t="str">
        <f t="shared" si="795"/>
        <v/>
      </c>
      <c r="BH1589" s="25" t="str">
        <f t="shared" si="796"/>
        <v/>
      </c>
      <c r="BI1589" s="25" t="str">
        <f t="shared" si="797"/>
        <v/>
      </c>
      <c r="BJ1589" s="25" t="str">
        <f t="shared" si="798"/>
        <v/>
      </c>
      <c r="BK1589" s="25" t="str">
        <f t="shared" si="799"/>
        <v/>
      </c>
      <c r="BL1589" s="25" t="str">
        <f t="shared" si="800"/>
        <v/>
      </c>
      <c r="BM1589" s="25" t="str">
        <f t="shared" si="801"/>
        <v/>
      </c>
      <c r="BN1589" s="25" t="str">
        <f t="shared" si="802"/>
        <v/>
      </c>
    </row>
    <row r="1590" spans="1:66" x14ac:dyDescent="0.25">
      <c r="A1590" s="20" t="str">
        <f>IF('S.D. Paste sheet'!A1590="","",'S.D. Paste sheet'!A1590)</f>
        <v/>
      </c>
      <c r="B1590" s="20" t="str">
        <f>IF('S.D. Paste sheet'!B1590="","",'S.D. Paste sheet'!B1590)</f>
        <v/>
      </c>
      <c r="C1590" s="20" t="str">
        <f>IF('S.D. Paste sheet'!C1590="","",'S.D. Paste sheet'!C1590)</f>
        <v/>
      </c>
      <c r="D1590" s="20" t="str">
        <f>IF('S.D. Paste sheet'!D1590="","",'S.D. Paste sheet'!D1590)</f>
        <v/>
      </c>
      <c r="E1590" s="20" t="str">
        <f>IF('S.D. Paste sheet'!E1590="","",UPPER('S.D. Paste sheet'!E1590))</f>
        <v/>
      </c>
      <c r="F1590" s="20" t="str">
        <f>IF('S.D. Paste sheet'!F1590="","",'S.D. Paste sheet'!F1590)</f>
        <v/>
      </c>
      <c r="G1590" s="20" t="str">
        <f>IF('S.D. Paste sheet'!G1590="","",UPPER('S.D. Paste sheet'!G1590))</f>
        <v/>
      </c>
      <c r="H1590" s="20" t="str">
        <f>IF('S.D. Paste sheet'!H1590="","",UPPER('S.D. Paste sheet'!H1590))</f>
        <v/>
      </c>
      <c r="I1590" s="20" t="str">
        <f>IF('S.D. Paste sheet'!I1590="","",'S.D. Paste sheet'!I1590)</f>
        <v/>
      </c>
      <c r="J1590" s="20" t="str">
        <f>IF('S.D. Paste sheet'!J1590="","",'S.D. Paste sheet'!J1590)</f>
        <v/>
      </c>
      <c r="K1590" s="20" t="str">
        <f>IF('S.D. Paste sheet'!K1590="","",'S.D. Paste sheet'!K1590)</f>
        <v/>
      </c>
      <c r="L1590" s="20" t="str">
        <f>IF('S.D. Paste sheet'!L1590="","",'S.D. Paste sheet'!L1590)</f>
        <v/>
      </c>
      <c r="M1590" s="20" t="str">
        <f>IF('S.D. Paste sheet'!M1590="","",'S.D. Paste sheet'!M1590)</f>
        <v/>
      </c>
      <c r="N1590" s="20" t="str">
        <f>IF('S.D. Paste sheet'!N1590="","",'S.D. Paste sheet'!N1590)</f>
        <v/>
      </c>
      <c r="O1590" s="20" t="str">
        <f>IF('S.D. Paste sheet'!O1590="","",'S.D. Paste sheet'!O1590)</f>
        <v/>
      </c>
      <c r="P1590" s="20" t="str">
        <f>IF('S.D. Paste sheet'!P1590="","",'S.D. Paste sheet'!P1590)</f>
        <v/>
      </c>
      <c r="Q1590" s="20" t="str">
        <f>IF('S.D. Paste sheet'!Q1590="","",'S.D. Paste sheet'!Q1590)</f>
        <v/>
      </c>
      <c r="R1590" s="20" t="str">
        <f>IF('S.D. Paste sheet'!R1590="","",'S.D. Paste sheet'!R1590)</f>
        <v/>
      </c>
      <c r="S1590" s="20" t="str">
        <f>IF('S.D. Paste sheet'!S1590="","",'S.D. Paste sheet'!S1590)</f>
        <v/>
      </c>
      <c r="T1590" s="20" t="str">
        <f>IF('S.D. Paste sheet'!T1590="","",'S.D. Paste sheet'!T1590)</f>
        <v/>
      </c>
      <c r="U1590" s="20" t="str">
        <f>IF('S.D. Paste sheet'!U1590="","",'S.D. Paste sheet'!U1590)</f>
        <v/>
      </c>
      <c r="V1590" s="20" t="str">
        <f>IF('S.D. Paste sheet'!V1590="","",'S.D. Paste sheet'!V1590)</f>
        <v/>
      </c>
      <c r="W1590" s="20" t="str">
        <f>IF('S.D. Paste sheet'!W1590="","",'S.D. Paste sheet'!W1590)</f>
        <v/>
      </c>
      <c r="X1590" s="20" t="str">
        <f>IF('S.D. Paste sheet'!X1590="","",'S.D. Paste sheet'!X1590)</f>
        <v/>
      </c>
      <c r="Y1590" s="20" t="str">
        <f>IF('S.D. Paste sheet'!Y1590="","",'S.D. Paste sheet'!Y1590)</f>
        <v/>
      </c>
      <c r="Z1590" s="20" t="str">
        <f>IF('S.D. Paste sheet'!Z1590="","",'S.D. Paste sheet'!Z1590)</f>
        <v/>
      </c>
      <c r="AA1590" s="20" t="str">
        <f>IF('S.D. Paste sheet'!AA1590="","",'S.D. Paste sheet'!AA1590)</f>
        <v/>
      </c>
      <c r="AB1590" s="20" t="str">
        <f>IF('S.D. Paste sheet'!AB1590="","",'S.D. Paste sheet'!AB1590)</f>
        <v/>
      </c>
      <c r="AC1590" s="20" t="str">
        <f>IF('S.D. Paste sheet'!AC1590="","",'S.D. Paste sheet'!AC1590)</f>
        <v/>
      </c>
      <c r="AD1590" s="20" t="str">
        <f>IF('S.D. Paste sheet'!AD1590="","",'S.D. Paste sheet'!AD1590)</f>
        <v/>
      </c>
      <c r="AE1590" s="28"/>
      <c r="AF1590" t="str">
        <f>IF(AK1590="","",IF(AK1590&gt;0,COUNT($AG$2:AG1590),""))</f>
        <v/>
      </c>
      <c r="AG1590" s="25" t="str">
        <f t="shared" si="771"/>
        <v/>
      </c>
      <c r="AH1590" s="25" t="str">
        <f t="shared" si="772"/>
        <v/>
      </c>
      <c r="AI1590" s="25" t="str">
        <f t="shared" si="773"/>
        <v/>
      </c>
      <c r="AJ1590" s="25" t="str">
        <f t="shared" si="774"/>
        <v/>
      </c>
      <c r="AK1590" s="25" t="str">
        <f t="shared" si="775"/>
        <v/>
      </c>
      <c r="AL1590" s="25" t="str">
        <f t="shared" si="776"/>
        <v/>
      </c>
      <c r="AM1590" s="25" t="str">
        <f t="shared" si="777"/>
        <v/>
      </c>
      <c r="AN1590" s="25" t="str">
        <f t="shared" si="778"/>
        <v/>
      </c>
      <c r="AO1590" s="25" t="str">
        <f t="shared" si="779"/>
        <v/>
      </c>
      <c r="AP1590" s="25" t="str">
        <f t="shared" si="780"/>
        <v/>
      </c>
      <c r="AQ1590" s="25" t="str">
        <f t="shared" si="781"/>
        <v/>
      </c>
      <c r="AR1590" s="25" t="str">
        <f t="shared" si="782"/>
        <v/>
      </c>
      <c r="AS1590" s="25" t="str">
        <f t="shared" si="783"/>
        <v/>
      </c>
      <c r="AT1590" s="25" t="str">
        <f t="shared" si="784"/>
        <v/>
      </c>
      <c r="AU1590" s="25" t="str">
        <f t="shared" si="785"/>
        <v/>
      </c>
      <c r="AV1590" s="25" t="str">
        <f t="shared" si="786"/>
        <v/>
      </c>
      <c r="AX1590" t="str">
        <f>IF(BC1590="","",IF(BC1590&gt;0,COUNT($AY$2:AY1590),""))</f>
        <v/>
      </c>
      <c r="AY1590" s="25" t="str">
        <f t="shared" si="787"/>
        <v/>
      </c>
      <c r="AZ1590" s="25" t="str">
        <f t="shared" si="788"/>
        <v/>
      </c>
      <c r="BA1590" s="25" t="str">
        <f t="shared" si="789"/>
        <v/>
      </c>
      <c r="BB1590" s="25" t="str">
        <f t="shared" si="790"/>
        <v/>
      </c>
      <c r="BC1590" s="25" t="str">
        <f t="shared" si="791"/>
        <v/>
      </c>
      <c r="BD1590" s="25" t="str">
        <f t="shared" si="792"/>
        <v/>
      </c>
      <c r="BE1590" s="25" t="str">
        <f t="shared" si="793"/>
        <v/>
      </c>
      <c r="BF1590" s="25" t="str">
        <f t="shared" si="794"/>
        <v/>
      </c>
      <c r="BG1590" s="25" t="str">
        <f t="shared" si="795"/>
        <v/>
      </c>
      <c r="BH1590" s="25" t="str">
        <f t="shared" si="796"/>
        <v/>
      </c>
      <c r="BI1590" s="25" t="str">
        <f t="shared" si="797"/>
        <v/>
      </c>
      <c r="BJ1590" s="25" t="str">
        <f t="shared" si="798"/>
        <v/>
      </c>
      <c r="BK1590" s="25" t="str">
        <f t="shared" si="799"/>
        <v/>
      </c>
      <c r="BL1590" s="25" t="str">
        <f t="shared" si="800"/>
        <v/>
      </c>
      <c r="BM1590" s="25" t="str">
        <f t="shared" si="801"/>
        <v/>
      </c>
      <c r="BN1590" s="25" t="str">
        <f t="shared" si="802"/>
        <v/>
      </c>
    </row>
    <row r="1591" spans="1:66" x14ac:dyDescent="0.25">
      <c r="A1591" s="20" t="str">
        <f>IF('S.D. Paste sheet'!A1591="","",'S.D. Paste sheet'!A1591)</f>
        <v/>
      </c>
      <c r="B1591" s="20" t="str">
        <f>IF('S.D. Paste sheet'!B1591="","",'S.D. Paste sheet'!B1591)</f>
        <v/>
      </c>
      <c r="C1591" s="20" t="str">
        <f>IF('S.D. Paste sheet'!C1591="","",'S.D. Paste sheet'!C1591)</f>
        <v/>
      </c>
      <c r="D1591" s="20" t="str">
        <f>IF('S.D. Paste sheet'!D1591="","",'S.D. Paste sheet'!D1591)</f>
        <v/>
      </c>
      <c r="E1591" s="20" t="str">
        <f>IF('S.D. Paste sheet'!E1591="","",UPPER('S.D. Paste sheet'!E1591))</f>
        <v/>
      </c>
      <c r="F1591" s="20" t="str">
        <f>IF('S.D. Paste sheet'!F1591="","",'S.D. Paste sheet'!F1591)</f>
        <v/>
      </c>
      <c r="G1591" s="20" t="str">
        <f>IF('S.D. Paste sheet'!G1591="","",UPPER('S.D. Paste sheet'!G1591))</f>
        <v/>
      </c>
      <c r="H1591" s="20" t="str">
        <f>IF('S.D. Paste sheet'!H1591="","",UPPER('S.D. Paste sheet'!H1591))</f>
        <v/>
      </c>
      <c r="I1591" s="20" t="str">
        <f>IF('S.D. Paste sheet'!I1591="","",'S.D. Paste sheet'!I1591)</f>
        <v/>
      </c>
      <c r="J1591" s="20" t="str">
        <f>IF('S.D. Paste sheet'!J1591="","",'S.D. Paste sheet'!J1591)</f>
        <v/>
      </c>
      <c r="K1591" s="20" t="str">
        <f>IF('S.D. Paste sheet'!K1591="","",'S.D. Paste sheet'!K1591)</f>
        <v/>
      </c>
      <c r="L1591" s="20" t="str">
        <f>IF('S.D. Paste sheet'!L1591="","",'S.D. Paste sheet'!L1591)</f>
        <v/>
      </c>
      <c r="M1591" s="20" t="str">
        <f>IF('S.D. Paste sheet'!M1591="","",'S.D. Paste sheet'!M1591)</f>
        <v/>
      </c>
      <c r="N1591" s="20" t="str">
        <f>IF('S.D. Paste sheet'!N1591="","",'S.D. Paste sheet'!N1591)</f>
        <v/>
      </c>
      <c r="O1591" s="20" t="str">
        <f>IF('S.D. Paste sheet'!O1591="","",'S.D. Paste sheet'!O1591)</f>
        <v/>
      </c>
      <c r="P1591" s="20" t="str">
        <f>IF('S.D. Paste sheet'!P1591="","",'S.D. Paste sheet'!P1591)</f>
        <v/>
      </c>
      <c r="Q1591" s="20" t="str">
        <f>IF('S.D. Paste sheet'!Q1591="","",'S.D. Paste sheet'!Q1591)</f>
        <v/>
      </c>
      <c r="R1591" s="20" t="str">
        <f>IF('S.D. Paste sheet'!R1591="","",'S.D. Paste sheet'!R1591)</f>
        <v/>
      </c>
      <c r="S1591" s="20" t="str">
        <f>IF('S.D. Paste sheet'!S1591="","",'S.D. Paste sheet'!S1591)</f>
        <v/>
      </c>
      <c r="T1591" s="20" t="str">
        <f>IF('S.D. Paste sheet'!T1591="","",'S.D. Paste sheet'!T1591)</f>
        <v/>
      </c>
      <c r="U1591" s="20" t="str">
        <f>IF('S.D. Paste sheet'!U1591="","",'S.D. Paste sheet'!U1591)</f>
        <v/>
      </c>
      <c r="V1591" s="20" t="str">
        <f>IF('S.D. Paste sheet'!V1591="","",'S.D. Paste sheet'!V1591)</f>
        <v/>
      </c>
      <c r="W1591" s="20" t="str">
        <f>IF('S.D. Paste sheet'!W1591="","",'S.D. Paste sheet'!W1591)</f>
        <v/>
      </c>
      <c r="X1591" s="20" t="str">
        <f>IF('S.D. Paste sheet'!X1591="","",'S.D. Paste sheet'!X1591)</f>
        <v/>
      </c>
      <c r="Y1591" s="20" t="str">
        <f>IF('S.D. Paste sheet'!Y1591="","",'S.D. Paste sheet'!Y1591)</f>
        <v/>
      </c>
      <c r="Z1591" s="20" t="str">
        <f>IF('S.D. Paste sheet'!Z1591="","",'S.D. Paste sheet'!Z1591)</f>
        <v/>
      </c>
      <c r="AA1591" s="20" t="str">
        <f>IF('S.D. Paste sheet'!AA1591="","",'S.D. Paste sheet'!AA1591)</f>
        <v/>
      </c>
      <c r="AB1591" s="20" t="str">
        <f>IF('S.D. Paste sheet'!AB1591="","",'S.D. Paste sheet'!AB1591)</f>
        <v/>
      </c>
      <c r="AC1591" s="20" t="str">
        <f>IF('S.D. Paste sheet'!AC1591="","",'S.D. Paste sheet'!AC1591)</f>
        <v/>
      </c>
      <c r="AD1591" s="20" t="str">
        <f>IF('S.D. Paste sheet'!AD1591="","",'S.D. Paste sheet'!AD1591)</f>
        <v/>
      </c>
      <c r="AE1591" s="28"/>
      <c r="AF1591" t="str">
        <f>IF(AK1591="","",IF(AK1591&gt;0,COUNT($AG$2:AG1591),""))</f>
        <v/>
      </c>
      <c r="AG1591" s="25" t="str">
        <f t="shared" si="771"/>
        <v/>
      </c>
      <c r="AH1591" s="25" t="str">
        <f t="shared" si="772"/>
        <v/>
      </c>
      <c r="AI1591" s="25" t="str">
        <f t="shared" si="773"/>
        <v/>
      </c>
      <c r="AJ1591" s="25" t="str">
        <f t="shared" si="774"/>
        <v/>
      </c>
      <c r="AK1591" s="25" t="str">
        <f t="shared" si="775"/>
        <v/>
      </c>
      <c r="AL1591" s="25" t="str">
        <f t="shared" si="776"/>
        <v/>
      </c>
      <c r="AM1591" s="25" t="str">
        <f t="shared" si="777"/>
        <v/>
      </c>
      <c r="AN1591" s="25" t="str">
        <f t="shared" si="778"/>
        <v/>
      </c>
      <c r="AO1591" s="25" t="str">
        <f t="shared" si="779"/>
        <v/>
      </c>
      <c r="AP1591" s="25" t="str">
        <f t="shared" si="780"/>
        <v/>
      </c>
      <c r="AQ1591" s="25" t="str">
        <f t="shared" si="781"/>
        <v/>
      </c>
      <c r="AR1591" s="25" t="str">
        <f t="shared" si="782"/>
        <v/>
      </c>
      <c r="AS1591" s="25" t="str">
        <f t="shared" si="783"/>
        <v/>
      </c>
      <c r="AT1591" s="25" t="str">
        <f t="shared" si="784"/>
        <v/>
      </c>
      <c r="AU1591" s="25" t="str">
        <f t="shared" si="785"/>
        <v/>
      </c>
      <c r="AV1591" s="25" t="str">
        <f t="shared" si="786"/>
        <v/>
      </c>
      <c r="AX1591" t="str">
        <f>IF(BC1591="","",IF(BC1591&gt;0,COUNT($AY$2:AY1591),""))</f>
        <v/>
      </c>
      <c r="AY1591" s="25" t="str">
        <f t="shared" si="787"/>
        <v/>
      </c>
      <c r="AZ1591" s="25" t="str">
        <f t="shared" si="788"/>
        <v/>
      </c>
      <c r="BA1591" s="25" t="str">
        <f t="shared" si="789"/>
        <v/>
      </c>
      <c r="BB1591" s="25" t="str">
        <f t="shared" si="790"/>
        <v/>
      </c>
      <c r="BC1591" s="25" t="str">
        <f t="shared" si="791"/>
        <v/>
      </c>
      <c r="BD1591" s="25" t="str">
        <f t="shared" si="792"/>
        <v/>
      </c>
      <c r="BE1591" s="25" t="str">
        <f t="shared" si="793"/>
        <v/>
      </c>
      <c r="BF1591" s="25" t="str">
        <f t="shared" si="794"/>
        <v/>
      </c>
      <c r="BG1591" s="25" t="str">
        <f t="shared" si="795"/>
        <v/>
      </c>
      <c r="BH1591" s="25" t="str">
        <f t="shared" si="796"/>
        <v/>
      </c>
      <c r="BI1591" s="25" t="str">
        <f t="shared" si="797"/>
        <v/>
      </c>
      <c r="BJ1591" s="25" t="str">
        <f t="shared" si="798"/>
        <v/>
      </c>
      <c r="BK1591" s="25" t="str">
        <f t="shared" si="799"/>
        <v/>
      </c>
      <c r="BL1591" s="25" t="str">
        <f t="shared" si="800"/>
        <v/>
      </c>
      <c r="BM1591" s="25" t="str">
        <f t="shared" si="801"/>
        <v/>
      </c>
      <c r="BN1591" s="25" t="str">
        <f t="shared" si="802"/>
        <v/>
      </c>
    </row>
    <row r="1592" spans="1:66" x14ac:dyDescent="0.25">
      <c r="A1592" s="20" t="str">
        <f>IF('S.D. Paste sheet'!A1592="","",'S.D. Paste sheet'!A1592)</f>
        <v/>
      </c>
      <c r="B1592" s="20" t="str">
        <f>IF('S.D. Paste sheet'!B1592="","",'S.D. Paste sheet'!B1592)</f>
        <v/>
      </c>
      <c r="C1592" s="20" t="str">
        <f>IF('S.D. Paste sheet'!C1592="","",'S.D. Paste sheet'!C1592)</f>
        <v/>
      </c>
      <c r="D1592" s="20" t="str">
        <f>IF('S.D. Paste sheet'!D1592="","",'S.D. Paste sheet'!D1592)</f>
        <v/>
      </c>
      <c r="E1592" s="20" t="str">
        <f>IF('S.D. Paste sheet'!E1592="","",UPPER('S.D. Paste sheet'!E1592))</f>
        <v/>
      </c>
      <c r="F1592" s="20" t="str">
        <f>IF('S.D. Paste sheet'!F1592="","",'S.D. Paste sheet'!F1592)</f>
        <v/>
      </c>
      <c r="G1592" s="20" t="str">
        <f>IF('S.D. Paste sheet'!G1592="","",UPPER('S.D. Paste sheet'!G1592))</f>
        <v/>
      </c>
      <c r="H1592" s="20" t="str">
        <f>IF('S.D. Paste sheet'!H1592="","",UPPER('S.D. Paste sheet'!H1592))</f>
        <v/>
      </c>
      <c r="I1592" s="20" t="str">
        <f>IF('S.D. Paste sheet'!I1592="","",'S.D. Paste sheet'!I1592)</f>
        <v/>
      </c>
      <c r="J1592" s="20" t="str">
        <f>IF('S.D. Paste sheet'!J1592="","",'S.D. Paste sheet'!J1592)</f>
        <v/>
      </c>
      <c r="K1592" s="20" t="str">
        <f>IF('S.D. Paste sheet'!K1592="","",'S.D. Paste sheet'!K1592)</f>
        <v/>
      </c>
      <c r="L1592" s="20" t="str">
        <f>IF('S.D. Paste sheet'!L1592="","",'S.D. Paste sheet'!L1592)</f>
        <v/>
      </c>
      <c r="M1592" s="20" t="str">
        <f>IF('S.D. Paste sheet'!M1592="","",'S.D. Paste sheet'!M1592)</f>
        <v/>
      </c>
      <c r="N1592" s="20" t="str">
        <f>IF('S.D. Paste sheet'!N1592="","",'S.D. Paste sheet'!N1592)</f>
        <v/>
      </c>
      <c r="O1592" s="20" t="str">
        <f>IF('S.D. Paste sheet'!O1592="","",'S.D. Paste sheet'!O1592)</f>
        <v/>
      </c>
      <c r="P1592" s="20" t="str">
        <f>IF('S.D. Paste sheet'!P1592="","",'S.D. Paste sheet'!P1592)</f>
        <v/>
      </c>
      <c r="Q1592" s="20" t="str">
        <f>IF('S.D. Paste sheet'!Q1592="","",'S.D. Paste sheet'!Q1592)</f>
        <v/>
      </c>
      <c r="R1592" s="20" t="str">
        <f>IF('S.D. Paste sheet'!R1592="","",'S.D. Paste sheet'!R1592)</f>
        <v/>
      </c>
      <c r="S1592" s="20" t="str">
        <f>IF('S.D. Paste sheet'!S1592="","",'S.D. Paste sheet'!S1592)</f>
        <v/>
      </c>
      <c r="T1592" s="20" t="str">
        <f>IF('S.D. Paste sheet'!T1592="","",'S.D. Paste sheet'!T1592)</f>
        <v/>
      </c>
      <c r="U1592" s="20" t="str">
        <f>IF('S.D. Paste sheet'!U1592="","",'S.D. Paste sheet'!U1592)</f>
        <v/>
      </c>
      <c r="V1592" s="20" t="str">
        <f>IF('S.D. Paste sheet'!V1592="","",'S.D. Paste sheet'!V1592)</f>
        <v/>
      </c>
      <c r="W1592" s="20" t="str">
        <f>IF('S.D. Paste sheet'!W1592="","",'S.D. Paste sheet'!W1592)</f>
        <v/>
      </c>
      <c r="X1592" s="20" t="str">
        <f>IF('S.D. Paste sheet'!X1592="","",'S.D. Paste sheet'!X1592)</f>
        <v/>
      </c>
      <c r="Y1592" s="20" t="str">
        <f>IF('S.D. Paste sheet'!Y1592="","",'S.D. Paste sheet'!Y1592)</f>
        <v/>
      </c>
      <c r="Z1592" s="20" t="str">
        <f>IF('S.D. Paste sheet'!Z1592="","",'S.D. Paste sheet'!Z1592)</f>
        <v/>
      </c>
      <c r="AA1592" s="20" t="str">
        <f>IF('S.D. Paste sheet'!AA1592="","",'S.D. Paste sheet'!AA1592)</f>
        <v/>
      </c>
      <c r="AB1592" s="20" t="str">
        <f>IF('S.D. Paste sheet'!AB1592="","",'S.D. Paste sheet'!AB1592)</f>
        <v/>
      </c>
      <c r="AC1592" s="20" t="str">
        <f>IF('S.D. Paste sheet'!AC1592="","",'S.D. Paste sheet'!AC1592)</f>
        <v/>
      </c>
      <c r="AD1592" s="20" t="str">
        <f>IF('S.D. Paste sheet'!AD1592="","",'S.D. Paste sheet'!AD1592)</f>
        <v/>
      </c>
      <c r="AE1592" s="28"/>
      <c r="AF1592" t="str">
        <f>IF(AK1592="","",IF(AK1592&gt;0,COUNT($AG$2:AG1592),""))</f>
        <v/>
      </c>
      <c r="AG1592" s="25" t="str">
        <f t="shared" si="771"/>
        <v/>
      </c>
      <c r="AH1592" s="25" t="str">
        <f t="shared" si="772"/>
        <v/>
      </c>
      <c r="AI1592" s="25" t="str">
        <f t="shared" si="773"/>
        <v/>
      </c>
      <c r="AJ1592" s="25" t="str">
        <f t="shared" si="774"/>
        <v/>
      </c>
      <c r="AK1592" s="25" t="str">
        <f t="shared" si="775"/>
        <v/>
      </c>
      <c r="AL1592" s="25" t="str">
        <f t="shared" si="776"/>
        <v/>
      </c>
      <c r="AM1592" s="25" t="str">
        <f t="shared" si="777"/>
        <v/>
      </c>
      <c r="AN1592" s="25" t="str">
        <f t="shared" si="778"/>
        <v/>
      </c>
      <c r="AO1592" s="25" t="str">
        <f t="shared" si="779"/>
        <v/>
      </c>
      <c r="AP1592" s="25" t="str">
        <f t="shared" si="780"/>
        <v/>
      </c>
      <c r="AQ1592" s="25" t="str">
        <f t="shared" si="781"/>
        <v/>
      </c>
      <c r="AR1592" s="25" t="str">
        <f t="shared" si="782"/>
        <v/>
      </c>
      <c r="AS1592" s="25" t="str">
        <f t="shared" si="783"/>
        <v/>
      </c>
      <c r="AT1592" s="25" t="str">
        <f t="shared" si="784"/>
        <v/>
      </c>
      <c r="AU1592" s="25" t="str">
        <f t="shared" si="785"/>
        <v/>
      </c>
      <c r="AV1592" s="25" t="str">
        <f t="shared" si="786"/>
        <v/>
      </c>
      <c r="AX1592" t="str">
        <f>IF(BC1592="","",IF(BC1592&gt;0,COUNT($AY$2:AY1592),""))</f>
        <v/>
      </c>
      <c r="AY1592" s="25" t="str">
        <f t="shared" si="787"/>
        <v/>
      </c>
      <c r="AZ1592" s="25" t="str">
        <f t="shared" si="788"/>
        <v/>
      </c>
      <c r="BA1592" s="25" t="str">
        <f t="shared" si="789"/>
        <v/>
      </c>
      <c r="BB1592" s="25" t="str">
        <f t="shared" si="790"/>
        <v/>
      </c>
      <c r="BC1592" s="25" t="str">
        <f t="shared" si="791"/>
        <v/>
      </c>
      <c r="BD1592" s="25" t="str">
        <f t="shared" si="792"/>
        <v/>
      </c>
      <c r="BE1592" s="25" t="str">
        <f t="shared" si="793"/>
        <v/>
      </c>
      <c r="BF1592" s="25" t="str">
        <f t="shared" si="794"/>
        <v/>
      </c>
      <c r="BG1592" s="25" t="str">
        <f t="shared" si="795"/>
        <v/>
      </c>
      <c r="BH1592" s="25" t="str">
        <f t="shared" si="796"/>
        <v/>
      </c>
      <c r="BI1592" s="25" t="str">
        <f t="shared" si="797"/>
        <v/>
      </c>
      <c r="BJ1592" s="25" t="str">
        <f t="shared" si="798"/>
        <v/>
      </c>
      <c r="BK1592" s="25" t="str">
        <f t="shared" si="799"/>
        <v/>
      </c>
      <c r="BL1592" s="25" t="str">
        <f t="shared" si="800"/>
        <v/>
      </c>
      <c r="BM1592" s="25" t="str">
        <f t="shared" si="801"/>
        <v/>
      </c>
      <c r="BN1592" s="25" t="str">
        <f t="shared" si="802"/>
        <v/>
      </c>
    </row>
    <row r="1593" spans="1:66" x14ac:dyDescent="0.25">
      <c r="A1593" s="20" t="str">
        <f>IF('S.D. Paste sheet'!A1593="","",'S.D. Paste sheet'!A1593)</f>
        <v/>
      </c>
      <c r="B1593" s="20" t="str">
        <f>IF('S.D. Paste sheet'!B1593="","",'S.D. Paste sheet'!B1593)</f>
        <v/>
      </c>
      <c r="C1593" s="20" t="str">
        <f>IF('S.D. Paste sheet'!C1593="","",'S.D. Paste sheet'!C1593)</f>
        <v/>
      </c>
      <c r="D1593" s="20" t="str">
        <f>IF('S.D. Paste sheet'!D1593="","",'S.D. Paste sheet'!D1593)</f>
        <v/>
      </c>
      <c r="E1593" s="20" t="str">
        <f>IF('S.D. Paste sheet'!E1593="","",UPPER('S.D. Paste sheet'!E1593))</f>
        <v/>
      </c>
      <c r="F1593" s="20" t="str">
        <f>IF('S.D. Paste sheet'!F1593="","",'S.D. Paste sheet'!F1593)</f>
        <v/>
      </c>
      <c r="G1593" s="20" t="str">
        <f>IF('S.D. Paste sheet'!G1593="","",UPPER('S.D. Paste sheet'!G1593))</f>
        <v/>
      </c>
      <c r="H1593" s="20" t="str">
        <f>IF('S.D. Paste sheet'!H1593="","",UPPER('S.D. Paste sheet'!H1593))</f>
        <v/>
      </c>
      <c r="I1593" s="20" t="str">
        <f>IF('S.D. Paste sheet'!I1593="","",'S.D. Paste sheet'!I1593)</f>
        <v/>
      </c>
      <c r="J1593" s="20" t="str">
        <f>IF('S.D. Paste sheet'!J1593="","",'S.D. Paste sheet'!J1593)</f>
        <v/>
      </c>
      <c r="K1593" s="20" t="str">
        <f>IF('S.D. Paste sheet'!K1593="","",'S.D. Paste sheet'!K1593)</f>
        <v/>
      </c>
      <c r="L1593" s="20" t="str">
        <f>IF('S.D. Paste sheet'!L1593="","",'S.D. Paste sheet'!L1593)</f>
        <v/>
      </c>
      <c r="M1593" s="20" t="str">
        <f>IF('S.D. Paste sheet'!M1593="","",'S.D. Paste sheet'!M1593)</f>
        <v/>
      </c>
      <c r="N1593" s="20" t="str">
        <f>IF('S.D. Paste sheet'!N1593="","",'S.D. Paste sheet'!N1593)</f>
        <v/>
      </c>
      <c r="O1593" s="20" t="str">
        <f>IF('S.D. Paste sheet'!O1593="","",'S.D. Paste sheet'!O1593)</f>
        <v/>
      </c>
      <c r="P1593" s="20" t="str">
        <f>IF('S.D. Paste sheet'!P1593="","",'S.D. Paste sheet'!P1593)</f>
        <v/>
      </c>
      <c r="Q1593" s="20" t="str">
        <f>IF('S.D. Paste sheet'!Q1593="","",'S.D. Paste sheet'!Q1593)</f>
        <v/>
      </c>
      <c r="R1593" s="20" t="str">
        <f>IF('S.D. Paste sheet'!R1593="","",'S.D. Paste sheet'!R1593)</f>
        <v/>
      </c>
      <c r="S1593" s="20" t="str">
        <f>IF('S.D. Paste sheet'!S1593="","",'S.D. Paste sheet'!S1593)</f>
        <v/>
      </c>
      <c r="T1593" s="20" t="str">
        <f>IF('S.D. Paste sheet'!T1593="","",'S.D. Paste sheet'!T1593)</f>
        <v/>
      </c>
      <c r="U1593" s="20" t="str">
        <f>IF('S.D. Paste sheet'!U1593="","",'S.D. Paste sheet'!U1593)</f>
        <v/>
      </c>
      <c r="V1593" s="20" t="str">
        <f>IF('S.D. Paste sheet'!V1593="","",'S.D. Paste sheet'!V1593)</f>
        <v/>
      </c>
      <c r="W1593" s="20" t="str">
        <f>IF('S.D. Paste sheet'!W1593="","",'S.D. Paste sheet'!W1593)</f>
        <v/>
      </c>
      <c r="X1593" s="20" t="str">
        <f>IF('S.D. Paste sheet'!X1593="","",'S.D. Paste sheet'!X1593)</f>
        <v/>
      </c>
      <c r="Y1593" s="20" t="str">
        <f>IF('S.D. Paste sheet'!Y1593="","",'S.D. Paste sheet'!Y1593)</f>
        <v/>
      </c>
      <c r="Z1593" s="20" t="str">
        <f>IF('S.D. Paste sheet'!Z1593="","",'S.D. Paste sheet'!Z1593)</f>
        <v/>
      </c>
      <c r="AA1593" s="20" t="str">
        <f>IF('S.D. Paste sheet'!AA1593="","",'S.D. Paste sheet'!AA1593)</f>
        <v/>
      </c>
      <c r="AB1593" s="20" t="str">
        <f>IF('S.D. Paste sheet'!AB1593="","",'S.D. Paste sheet'!AB1593)</f>
        <v/>
      </c>
      <c r="AC1593" s="20" t="str">
        <f>IF('S.D. Paste sheet'!AC1593="","",'S.D. Paste sheet'!AC1593)</f>
        <v/>
      </c>
      <c r="AD1593" s="20" t="str">
        <f>IF('S.D. Paste sheet'!AD1593="","",'S.D. Paste sheet'!AD1593)</f>
        <v/>
      </c>
      <c r="AE1593" s="28"/>
      <c r="AF1593" t="str">
        <f>IF(AK1593="","",IF(AK1593&gt;0,COUNT($AG$2:AG1593),""))</f>
        <v/>
      </c>
      <c r="AG1593" s="25" t="str">
        <f t="shared" si="771"/>
        <v/>
      </c>
      <c r="AH1593" s="25" t="str">
        <f t="shared" si="772"/>
        <v/>
      </c>
      <c r="AI1593" s="25" t="str">
        <f t="shared" si="773"/>
        <v/>
      </c>
      <c r="AJ1593" s="25" t="str">
        <f t="shared" si="774"/>
        <v/>
      </c>
      <c r="AK1593" s="25" t="str">
        <f t="shared" si="775"/>
        <v/>
      </c>
      <c r="AL1593" s="25" t="str">
        <f t="shared" si="776"/>
        <v/>
      </c>
      <c r="AM1593" s="25" t="str">
        <f t="shared" si="777"/>
        <v/>
      </c>
      <c r="AN1593" s="25" t="str">
        <f t="shared" si="778"/>
        <v/>
      </c>
      <c r="AO1593" s="25" t="str">
        <f t="shared" si="779"/>
        <v/>
      </c>
      <c r="AP1593" s="25" t="str">
        <f t="shared" si="780"/>
        <v/>
      </c>
      <c r="AQ1593" s="25" t="str">
        <f t="shared" si="781"/>
        <v/>
      </c>
      <c r="AR1593" s="25" t="str">
        <f t="shared" si="782"/>
        <v/>
      </c>
      <c r="AS1593" s="25" t="str">
        <f t="shared" si="783"/>
        <v/>
      </c>
      <c r="AT1593" s="25" t="str">
        <f t="shared" si="784"/>
        <v/>
      </c>
      <c r="AU1593" s="25" t="str">
        <f t="shared" si="785"/>
        <v/>
      </c>
      <c r="AV1593" s="25" t="str">
        <f t="shared" si="786"/>
        <v/>
      </c>
      <c r="AX1593" t="str">
        <f>IF(BC1593="","",IF(BC1593&gt;0,COUNT($AY$2:AY1593),""))</f>
        <v/>
      </c>
      <c r="AY1593" s="25" t="str">
        <f t="shared" si="787"/>
        <v/>
      </c>
      <c r="AZ1593" s="25" t="str">
        <f t="shared" si="788"/>
        <v/>
      </c>
      <c r="BA1593" s="25" t="str">
        <f t="shared" si="789"/>
        <v/>
      </c>
      <c r="BB1593" s="25" t="str">
        <f t="shared" si="790"/>
        <v/>
      </c>
      <c r="BC1593" s="25" t="str">
        <f t="shared" si="791"/>
        <v/>
      </c>
      <c r="BD1593" s="25" t="str">
        <f t="shared" si="792"/>
        <v/>
      </c>
      <c r="BE1593" s="25" t="str">
        <f t="shared" si="793"/>
        <v/>
      </c>
      <c r="BF1593" s="25" t="str">
        <f t="shared" si="794"/>
        <v/>
      </c>
      <c r="BG1593" s="25" t="str">
        <f t="shared" si="795"/>
        <v/>
      </c>
      <c r="BH1593" s="25" t="str">
        <f t="shared" si="796"/>
        <v/>
      </c>
      <c r="BI1593" s="25" t="str">
        <f t="shared" si="797"/>
        <v/>
      </c>
      <c r="BJ1593" s="25" t="str">
        <f t="shared" si="798"/>
        <v/>
      </c>
      <c r="BK1593" s="25" t="str">
        <f t="shared" si="799"/>
        <v/>
      </c>
      <c r="BL1593" s="25" t="str">
        <f t="shared" si="800"/>
        <v/>
      </c>
      <c r="BM1593" s="25" t="str">
        <f t="shared" si="801"/>
        <v/>
      </c>
      <c r="BN1593" s="25" t="str">
        <f t="shared" si="802"/>
        <v/>
      </c>
    </row>
    <row r="1594" spans="1:66" x14ac:dyDescent="0.25">
      <c r="A1594" s="20" t="str">
        <f>IF('S.D. Paste sheet'!A1594="","",'S.D. Paste sheet'!A1594)</f>
        <v/>
      </c>
      <c r="B1594" s="20" t="str">
        <f>IF('S.D. Paste sheet'!B1594="","",'S.D. Paste sheet'!B1594)</f>
        <v/>
      </c>
      <c r="C1594" s="20" t="str">
        <f>IF('S.D. Paste sheet'!C1594="","",'S.D. Paste sheet'!C1594)</f>
        <v/>
      </c>
      <c r="D1594" s="20" t="str">
        <f>IF('S.D. Paste sheet'!D1594="","",'S.D. Paste sheet'!D1594)</f>
        <v/>
      </c>
      <c r="E1594" s="20" t="str">
        <f>IF('S.D. Paste sheet'!E1594="","",UPPER('S.D. Paste sheet'!E1594))</f>
        <v/>
      </c>
      <c r="F1594" s="20" t="str">
        <f>IF('S.D. Paste sheet'!F1594="","",'S.D. Paste sheet'!F1594)</f>
        <v/>
      </c>
      <c r="G1594" s="20" t="str">
        <f>IF('S.D. Paste sheet'!G1594="","",UPPER('S.D. Paste sheet'!G1594))</f>
        <v/>
      </c>
      <c r="H1594" s="20" t="str">
        <f>IF('S.D. Paste sheet'!H1594="","",UPPER('S.D. Paste sheet'!H1594))</f>
        <v/>
      </c>
      <c r="I1594" s="20" t="str">
        <f>IF('S.D. Paste sheet'!I1594="","",'S.D. Paste sheet'!I1594)</f>
        <v/>
      </c>
      <c r="J1594" s="20" t="str">
        <f>IF('S.D. Paste sheet'!J1594="","",'S.D. Paste sheet'!J1594)</f>
        <v/>
      </c>
      <c r="K1594" s="20" t="str">
        <f>IF('S.D. Paste sheet'!K1594="","",'S.D. Paste sheet'!K1594)</f>
        <v/>
      </c>
      <c r="L1594" s="20" t="str">
        <f>IF('S.D. Paste sheet'!L1594="","",'S.D. Paste sheet'!L1594)</f>
        <v/>
      </c>
      <c r="M1594" s="20" t="str">
        <f>IF('S.D. Paste sheet'!M1594="","",'S.D. Paste sheet'!M1594)</f>
        <v/>
      </c>
      <c r="N1594" s="20" t="str">
        <f>IF('S.D. Paste sheet'!N1594="","",'S.D. Paste sheet'!N1594)</f>
        <v/>
      </c>
      <c r="O1594" s="20" t="str">
        <f>IF('S.D. Paste sheet'!O1594="","",'S.D. Paste sheet'!O1594)</f>
        <v/>
      </c>
      <c r="P1594" s="20" t="str">
        <f>IF('S.D. Paste sheet'!P1594="","",'S.D. Paste sheet'!P1594)</f>
        <v/>
      </c>
      <c r="Q1594" s="20" t="str">
        <f>IF('S.D. Paste sheet'!Q1594="","",'S.D. Paste sheet'!Q1594)</f>
        <v/>
      </c>
      <c r="R1594" s="20" t="str">
        <f>IF('S.D. Paste sheet'!R1594="","",'S.D. Paste sheet'!R1594)</f>
        <v/>
      </c>
      <c r="S1594" s="20" t="str">
        <f>IF('S.D. Paste sheet'!S1594="","",'S.D. Paste sheet'!S1594)</f>
        <v/>
      </c>
      <c r="T1594" s="20" t="str">
        <f>IF('S.D. Paste sheet'!T1594="","",'S.D. Paste sheet'!T1594)</f>
        <v/>
      </c>
      <c r="U1594" s="20" t="str">
        <f>IF('S.D. Paste sheet'!U1594="","",'S.D. Paste sheet'!U1594)</f>
        <v/>
      </c>
      <c r="V1594" s="20" t="str">
        <f>IF('S.D. Paste sheet'!V1594="","",'S.D. Paste sheet'!V1594)</f>
        <v/>
      </c>
      <c r="W1594" s="20" t="str">
        <f>IF('S.D. Paste sheet'!W1594="","",'S.D. Paste sheet'!W1594)</f>
        <v/>
      </c>
      <c r="X1594" s="20" t="str">
        <f>IF('S.D. Paste sheet'!X1594="","",'S.D. Paste sheet'!X1594)</f>
        <v/>
      </c>
      <c r="Y1594" s="20" t="str">
        <f>IF('S.D. Paste sheet'!Y1594="","",'S.D. Paste sheet'!Y1594)</f>
        <v/>
      </c>
      <c r="Z1594" s="20" t="str">
        <f>IF('S.D. Paste sheet'!Z1594="","",'S.D. Paste sheet'!Z1594)</f>
        <v/>
      </c>
      <c r="AA1594" s="20" t="str">
        <f>IF('S.D. Paste sheet'!AA1594="","",'S.D. Paste sheet'!AA1594)</f>
        <v/>
      </c>
      <c r="AB1594" s="20" t="str">
        <f>IF('S.D. Paste sheet'!AB1594="","",'S.D. Paste sheet'!AB1594)</f>
        <v/>
      </c>
      <c r="AC1594" s="20" t="str">
        <f>IF('S.D. Paste sheet'!AC1594="","",'S.D. Paste sheet'!AC1594)</f>
        <v/>
      </c>
      <c r="AD1594" s="20" t="str">
        <f>IF('S.D. Paste sheet'!AD1594="","",'S.D. Paste sheet'!AD1594)</f>
        <v/>
      </c>
      <c r="AE1594" s="28"/>
      <c r="AF1594" t="str">
        <f>IF(AK1594="","",IF(AK1594&gt;0,COUNT($AG$2:AG1594),""))</f>
        <v/>
      </c>
      <c r="AG1594" s="25" t="str">
        <f t="shared" si="771"/>
        <v/>
      </c>
      <c r="AH1594" s="25" t="str">
        <f t="shared" si="772"/>
        <v/>
      </c>
      <c r="AI1594" s="25" t="str">
        <f t="shared" si="773"/>
        <v/>
      </c>
      <c r="AJ1594" s="25" t="str">
        <f t="shared" si="774"/>
        <v/>
      </c>
      <c r="AK1594" s="25" t="str">
        <f t="shared" si="775"/>
        <v/>
      </c>
      <c r="AL1594" s="25" t="str">
        <f t="shared" si="776"/>
        <v/>
      </c>
      <c r="AM1594" s="25" t="str">
        <f t="shared" si="777"/>
        <v/>
      </c>
      <c r="AN1594" s="25" t="str">
        <f t="shared" si="778"/>
        <v/>
      </c>
      <c r="AO1594" s="25" t="str">
        <f t="shared" si="779"/>
        <v/>
      </c>
      <c r="AP1594" s="25" t="str">
        <f t="shared" si="780"/>
        <v/>
      </c>
      <c r="AQ1594" s="25" t="str">
        <f t="shared" si="781"/>
        <v/>
      </c>
      <c r="AR1594" s="25" t="str">
        <f t="shared" si="782"/>
        <v/>
      </c>
      <c r="AS1594" s="25" t="str">
        <f t="shared" si="783"/>
        <v/>
      </c>
      <c r="AT1594" s="25" t="str">
        <f t="shared" si="784"/>
        <v/>
      </c>
      <c r="AU1594" s="25" t="str">
        <f t="shared" si="785"/>
        <v/>
      </c>
      <c r="AV1594" s="25" t="str">
        <f t="shared" si="786"/>
        <v/>
      </c>
      <c r="AX1594" t="str">
        <f>IF(BC1594="","",IF(BC1594&gt;0,COUNT($AY$2:AY1594),""))</f>
        <v/>
      </c>
      <c r="AY1594" s="25" t="str">
        <f t="shared" si="787"/>
        <v/>
      </c>
      <c r="AZ1594" s="25" t="str">
        <f t="shared" si="788"/>
        <v/>
      </c>
      <c r="BA1594" s="25" t="str">
        <f t="shared" si="789"/>
        <v/>
      </c>
      <c r="BB1594" s="25" t="str">
        <f t="shared" si="790"/>
        <v/>
      </c>
      <c r="BC1594" s="25" t="str">
        <f t="shared" si="791"/>
        <v/>
      </c>
      <c r="BD1594" s="25" t="str">
        <f t="shared" si="792"/>
        <v/>
      </c>
      <c r="BE1594" s="25" t="str">
        <f t="shared" si="793"/>
        <v/>
      </c>
      <c r="BF1594" s="25" t="str">
        <f t="shared" si="794"/>
        <v/>
      </c>
      <c r="BG1594" s="25" t="str">
        <f t="shared" si="795"/>
        <v/>
      </c>
      <c r="BH1594" s="25" t="str">
        <f t="shared" si="796"/>
        <v/>
      </c>
      <c r="BI1594" s="25" t="str">
        <f t="shared" si="797"/>
        <v/>
      </c>
      <c r="BJ1594" s="25" t="str">
        <f t="shared" si="798"/>
        <v/>
      </c>
      <c r="BK1594" s="25" t="str">
        <f t="shared" si="799"/>
        <v/>
      </c>
      <c r="BL1594" s="25" t="str">
        <f t="shared" si="800"/>
        <v/>
      </c>
      <c r="BM1594" s="25" t="str">
        <f t="shared" si="801"/>
        <v/>
      </c>
      <c r="BN1594" s="25" t="str">
        <f t="shared" si="802"/>
        <v/>
      </c>
    </row>
    <row r="1595" spans="1:66" x14ac:dyDescent="0.25">
      <c r="A1595" s="20" t="str">
        <f>IF('S.D. Paste sheet'!A1595="","",'S.D. Paste sheet'!A1595)</f>
        <v/>
      </c>
      <c r="B1595" s="20" t="str">
        <f>IF('S.D. Paste sheet'!B1595="","",'S.D. Paste sheet'!B1595)</f>
        <v/>
      </c>
      <c r="C1595" s="20" t="str">
        <f>IF('S.D. Paste sheet'!C1595="","",'S.D. Paste sheet'!C1595)</f>
        <v/>
      </c>
      <c r="D1595" s="20" t="str">
        <f>IF('S.D. Paste sheet'!D1595="","",'S.D. Paste sheet'!D1595)</f>
        <v/>
      </c>
      <c r="E1595" s="20" t="str">
        <f>IF('S.D. Paste sheet'!E1595="","",UPPER('S.D. Paste sheet'!E1595))</f>
        <v/>
      </c>
      <c r="F1595" s="20" t="str">
        <f>IF('S.D. Paste sheet'!F1595="","",'S.D. Paste sheet'!F1595)</f>
        <v/>
      </c>
      <c r="G1595" s="20" t="str">
        <f>IF('S.D. Paste sheet'!G1595="","",UPPER('S.D. Paste sheet'!G1595))</f>
        <v/>
      </c>
      <c r="H1595" s="20" t="str">
        <f>IF('S.D. Paste sheet'!H1595="","",UPPER('S.D. Paste sheet'!H1595))</f>
        <v/>
      </c>
      <c r="I1595" s="20" t="str">
        <f>IF('S.D. Paste sheet'!I1595="","",'S.D. Paste sheet'!I1595)</f>
        <v/>
      </c>
      <c r="J1595" s="20" t="str">
        <f>IF('S.D. Paste sheet'!J1595="","",'S.D. Paste sheet'!J1595)</f>
        <v/>
      </c>
      <c r="K1595" s="20" t="str">
        <f>IF('S.D. Paste sheet'!K1595="","",'S.D. Paste sheet'!K1595)</f>
        <v/>
      </c>
      <c r="L1595" s="20" t="str">
        <f>IF('S.D. Paste sheet'!L1595="","",'S.D. Paste sheet'!L1595)</f>
        <v/>
      </c>
      <c r="M1595" s="20" t="str">
        <f>IF('S.D. Paste sheet'!M1595="","",'S.D. Paste sheet'!M1595)</f>
        <v/>
      </c>
      <c r="N1595" s="20" t="str">
        <f>IF('S.D. Paste sheet'!N1595="","",'S.D. Paste sheet'!N1595)</f>
        <v/>
      </c>
      <c r="O1595" s="20" t="str">
        <f>IF('S.D. Paste sheet'!O1595="","",'S.D. Paste sheet'!O1595)</f>
        <v/>
      </c>
      <c r="P1595" s="20" t="str">
        <f>IF('S.D. Paste sheet'!P1595="","",'S.D. Paste sheet'!P1595)</f>
        <v/>
      </c>
      <c r="Q1595" s="20" t="str">
        <f>IF('S.D. Paste sheet'!Q1595="","",'S.D. Paste sheet'!Q1595)</f>
        <v/>
      </c>
      <c r="R1595" s="20" t="str">
        <f>IF('S.D. Paste sheet'!R1595="","",'S.D. Paste sheet'!R1595)</f>
        <v/>
      </c>
      <c r="S1595" s="20" t="str">
        <f>IF('S.D. Paste sheet'!S1595="","",'S.D. Paste sheet'!S1595)</f>
        <v/>
      </c>
      <c r="T1595" s="20" t="str">
        <f>IF('S.D. Paste sheet'!T1595="","",'S.D. Paste sheet'!T1595)</f>
        <v/>
      </c>
      <c r="U1595" s="20" t="str">
        <f>IF('S.D. Paste sheet'!U1595="","",'S.D. Paste sheet'!U1595)</f>
        <v/>
      </c>
      <c r="V1595" s="20" t="str">
        <f>IF('S.D. Paste sheet'!V1595="","",'S.D. Paste sheet'!V1595)</f>
        <v/>
      </c>
      <c r="W1595" s="20" t="str">
        <f>IF('S.D. Paste sheet'!W1595="","",'S.D. Paste sheet'!W1595)</f>
        <v/>
      </c>
      <c r="X1595" s="20" t="str">
        <f>IF('S.D. Paste sheet'!X1595="","",'S.D. Paste sheet'!X1595)</f>
        <v/>
      </c>
      <c r="Y1595" s="20" t="str">
        <f>IF('S.D. Paste sheet'!Y1595="","",'S.D. Paste sheet'!Y1595)</f>
        <v/>
      </c>
      <c r="Z1595" s="20" t="str">
        <f>IF('S.D. Paste sheet'!Z1595="","",'S.D. Paste sheet'!Z1595)</f>
        <v/>
      </c>
      <c r="AA1595" s="20" t="str">
        <f>IF('S.D. Paste sheet'!AA1595="","",'S.D. Paste sheet'!AA1595)</f>
        <v/>
      </c>
      <c r="AB1595" s="20" t="str">
        <f>IF('S.D. Paste sheet'!AB1595="","",'S.D. Paste sheet'!AB1595)</f>
        <v/>
      </c>
      <c r="AC1595" s="20" t="str">
        <f>IF('S.D. Paste sheet'!AC1595="","",'S.D. Paste sheet'!AC1595)</f>
        <v/>
      </c>
      <c r="AD1595" s="20" t="str">
        <f>IF('S.D. Paste sheet'!AD1595="","",'S.D. Paste sheet'!AD1595)</f>
        <v/>
      </c>
      <c r="AE1595" s="28"/>
      <c r="AF1595" t="str">
        <f>IF(AK1595="","",IF(AK1595&gt;0,COUNT($AG$2:AG1595),""))</f>
        <v/>
      </c>
      <c r="AG1595" s="25" t="str">
        <f t="shared" si="771"/>
        <v/>
      </c>
      <c r="AH1595" s="25" t="str">
        <f t="shared" si="772"/>
        <v/>
      </c>
      <c r="AI1595" s="25" t="str">
        <f t="shared" si="773"/>
        <v/>
      </c>
      <c r="AJ1595" s="25" t="str">
        <f t="shared" si="774"/>
        <v/>
      </c>
      <c r="AK1595" s="25" t="str">
        <f t="shared" si="775"/>
        <v/>
      </c>
      <c r="AL1595" s="25" t="str">
        <f t="shared" si="776"/>
        <v/>
      </c>
      <c r="AM1595" s="25" t="str">
        <f t="shared" si="777"/>
        <v/>
      </c>
      <c r="AN1595" s="25" t="str">
        <f t="shared" si="778"/>
        <v/>
      </c>
      <c r="AO1595" s="25" t="str">
        <f t="shared" si="779"/>
        <v/>
      </c>
      <c r="AP1595" s="25" t="str">
        <f t="shared" si="780"/>
        <v/>
      </c>
      <c r="AQ1595" s="25" t="str">
        <f t="shared" si="781"/>
        <v/>
      </c>
      <c r="AR1595" s="25" t="str">
        <f t="shared" si="782"/>
        <v/>
      </c>
      <c r="AS1595" s="25" t="str">
        <f t="shared" si="783"/>
        <v/>
      </c>
      <c r="AT1595" s="25" t="str">
        <f t="shared" si="784"/>
        <v/>
      </c>
      <c r="AU1595" s="25" t="str">
        <f t="shared" si="785"/>
        <v/>
      </c>
      <c r="AV1595" s="25" t="str">
        <f t="shared" si="786"/>
        <v/>
      </c>
      <c r="AX1595" t="str">
        <f>IF(BC1595="","",IF(BC1595&gt;0,COUNT($AY$2:AY1595),""))</f>
        <v/>
      </c>
      <c r="AY1595" s="25" t="str">
        <f t="shared" si="787"/>
        <v/>
      </c>
      <c r="AZ1595" s="25" t="str">
        <f t="shared" si="788"/>
        <v/>
      </c>
      <c r="BA1595" s="25" t="str">
        <f t="shared" si="789"/>
        <v/>
      </c>
      <c r="BB1595" s="25" t="str">
        <f t="shared" si="790"/>
        <v/>
      </c>
      <c r="BC1595" s="25" t="str">
        <f t="shared" si="791"/>
        <v/>
      </c>
      <c r="BD1595" s="25" t="str">
        <f t="shared" si="792"/>
        <v/>
      </c>
      <c r="BE1595" s="25" t="str">
        <f t="shared" si="793"/>
        <v/>
      </c>
      <c r="BF1595" s="25" t="str">
        <f t="shared" si="794"/>
        <v/>
      </c>
      <c r="BG1595" s="25" t="str">
        <f t="shared" si="795"/>
        <v/>
      </c>
      <c r="BH1595" s="25" t="str">
        <f t="shared" si="796"/>
        <v/>
      </c>
      <c r="BI1595" s="25" t="str">
        <f t="shared" si="797"/>
        <v/>
      </c>
      <c r="BJ1595" s="25" t="str">
        <f t="shared" si="798"/>
        <v/>
      </c>
      <c r="BK1595" s="25" t="str">
        <f t="shared" si="799"/>
        <v/>
      </c>
      <c r="BL1595" s="25" t="str">
        <f t="shared" si="800"/>
        <v/>
      </c>
      <c r="BM1595" s="25" t="str">
        <f t="shared" si="801"/>
        <v/>
      </c>
      <c r="BN1595" s="25" t="str">
        <f t="shared" si="802"/>
        <v/>
      </c>
    </row>
    <row r="1596" spans="1:66" x14ac:dyDescent="0.25">
      <c r="A1596" s="20" t="str">
        <f>IF('S.D. Paste sheet'!A1596="","",'S.D. Paste sheet'!A1596)</f>
        <v/>
      </c>
      <c r="B1596" s="20" t="str">
        <f>IF('S.D. Paste sheet'!B1596="","",'S.D. Paste sheet'!B1596)</f>
        <v/>
      </c>
      <c r="C1596" s="20" t="str">
        <f>IF('S.D. Paste sheet'!C1596="","",'S.D. Paste sheet'!C1596)</f>
        <v/>
      </c>
      <c r="D1596" s="20" t="str">
        <f>IF('S.D. Paste sheet'!D1596="","",'S.D. Paste sheet'!D1596)</f>
        <v/>
      </c>
      <c r="E1596" s="20" t="str">
        <f>IF('S.D. Paste sheet'!E1596="","",UPPER('S.D. Paste sheet'!E1596))</f>
        <v/>
      </c>
      <c r="F1596" s="20" t="str">
        <f>IF('S.D. Paste sheet'!F1596="","",'S.D. Paste sheet'!F1596)</f>
        <v/>
      </c>
      <c r="G1596" s="20" t="str">
        <f>IF('S.D. Paste sheet'!G1596="","",UPPER('S.D. Paste sheet'!G1596))</f>
        <v/>
      </c>
      <c r="H1596" s="20" t="str">
        <f>IF('S.D. Paste sheet'!H1596="","",UPPER('S.D. Paste sheet'!H1596))</f>
        <v/>
      </c>
      <c r="I1596" s="20" t="str">
        <f>IF('S.D. Paste sheet'!I1596="","",'S.D. Paste sheet'!I1596)</f>
        <v/>
      </c>
      <c r="J1596" s="20" t="str">
        <f>IF('S.D. Paste sheet'!J1596="","",'S.D. Paste sheet'!J1596)</f>
        <v/>
      </c>
      <c r="K1596" s="20" t="str">
        <f>IF('S.D. Paste sheet'!K1596="","",'S.D. Paste sheet'!K1596)</f>
        <v/>
      </c>
      <c r="L1596" s="20" t="str">
        <f>IF('S.D. Paste sheet'!L1596="","",'S.D. Paste sheet'!L1596)</f>
        <v/>
      </c>
      <c r="M1596" s="20" t="str">
        <f>IF('S.D. Paste sheet'!M1596="","",'S.D. Paste sheet'!M1596)</f>
        <v/>
      </c>
      <c r="N1596" s="20" t="str">
        <f>IF('S.D. Paste sheet'!N1596="","",'S.D. Paste sheet'!N1596)</f>
        <v/>
      </c>
      <c r="O1596" s="20" t="str">
        <f>IF('S.D. Paste sheet'!O1596="","",'S.D. Paste sheet'!O1596)</f>
        <v/>
      </c>
      <c r="P1596" s="20" t="str">
        <f>IF('S.D. Paste sheet'!P1596="","",'S.D. Paste sheet'!P1596)</f>
        <v/>
      </c>
      <c r="Q1596" s="20" t="str">
        <f>IF('S.D. Paste sheet'!Q1596="","",'S.D. Paste sheet'!Q1596)</f>
        <v/>
      </c>
      <c r="R1596" s="20" t="str">
        <f>IF('S.D. Paste sheet'!R1596="","",'S.D. Paste sheet'!R1596)</f>
        <v/>
      </c>
      <c r="S1596" s="20" t="str">
        <f>IF('S.D. Paste sheet'!S1596="","",'S.D. Paste sheet'!S1596)</f>
        <v/>
      </c>
      <c r="T1596" s="20" t="str">
        <f>IF('S.D. Paste sheet'!T1596="","",'S.D. Paste sheet'!T1596)</f>
        <v/>
      </c>
      <c r="U1596" s="20" t="str">
        <f>IF('S.D. Paste sheet'!U1596="","",'S.D. Paste sheet'!U1596)</f>
        <v/>
      </c>
      <c r="V1596" s="20" t="str">
        <f>IF('S.D. Paste sheet'!V1596="","",'S.D. Paste sheet'!V1596)</f>
        <v/>
      </c>
      <c r="W1596" s="20" t="str">
        <f>IF('S.D. Paste sheet'!W1596="","",'S.D. Paste sheet'!W1596)</f>
        <v/>
      </c>
      <c r="X1596" s="20" t="str">
        <f>IF('S.D. Paste sheet'!X1596="","",'S.D. Paste sheet'!X1596)</f>
        <v/>
      </c>
      <c r="Y1596" s="20" t="str">
        <f>IF('S.D. Paste sheet'!Y1596="","",'S.D. Paste sheet'!Y1596)</f>
        <v/>
      </c>
      <c r="Z1596" s="20" t="str">
        <f>IF('S.D. Paste sheet'!Z1596="","",'S.D. Paste sheet'!Z1596)</f>
        <v/>
      </c>
      <c r="AA1596" s="20" t="str">
        <f>IF('S.D. Paste sheet'!AA1596="","",'S.D. Paste sheet'!AA1596)</f>
        <v/>
      </c>
      <c r="AB1596" s="20" t="str">
        <f>IF('S.D. Paste sheet'!AB1596="","",'S.D. Paste sheet'!AB1596)</f>
        <v/>
      </c>
      <c r="AC1596" s="20" t="str">
        <f>IF('S.D. Paste sheet'!AC1596="","",'S.D. Paste sheet'!AC1596)</f>
        <v/>
      </c>
      <c r="AD1596" s="20" t="str">
        <f>IF('S.D. Paste sheet'!AD1596="","",'S.D. Paste sheet'!AD1596)</f>
        <v/>
      </c>
      <c r="AE1596" s="28"/>
      <c r="AF1596" t="str">
        <f>IF(AK1596="","",IF(AK1596&gt;0,COUNT($AG$2:AG1596),""))</f>
        <v/>
      </c>
      <c r="AG1596" s="25" t="str">
        <f t="shared" si="771"/>
        <v/>
      </c>
      <c r="AH1596" s="25" t="str">
        <f t="shared" si="772"/>
        <v/>
      </c>
      <c r="AI1596" s="25" t="str">
        <f t="shared" si="773"/>
        <v/>
      </c>
      <c r="AJ1596" s="25" t="str">
        <f t="shared" si="774"/>
        <v/>
      </c>
      <c r="AK1596" s="25" t="str">
        <f t="shared" si="775"/>
        <v/>
      </c>
      <c r="AL1596" s="25" t="str">
        <f t="shared" si="776"/>
        <v/>
      </c>
      <c r="AM1596" s="25" t="str">
        <f t="shared" si="777"/>
        <v/>
      </c>
      <c r="AN1596" s="25" t="str">
        <f t="shared" si="778"/>
        <v/>
      </c>
      <c r="AO1596" s="25" t="str">
        <f t="shared" si="779"/>
        <v/>
      </c>
      <c r="AP1596" s="25" t="str">
        <f t="shared" si="780"/>
        <v/>
      </c>
      <c r="AQ1596" s="25" t="str">
        <f t="shared" si="781"/>
        <v/>
      </c>
      <c r="AR1596" s="25" t="str">
        <f t="shared" si="782"/>
        <v/>
      </c>
      <c r="AS1596" s="25" t="str">
        <f t="shared" si="783"/>
        <v/>
      </c>
      <c r="AT1596" s="25" t="str">
        <f t="shared" si="784"/>
        <v/>
      </c>
      <c r="AU1596" s="25" t="str">
        <f t="shared" si="785"/>
        <v/>
      </c>
      <c r="AV1596" s="25" t="str">
        <f t="shared" si="786"/>
        <v/>
      </c>
      <c r="AX1596" t="str">
        <f>IF(BC1596="","",IF(BC1596&gt;0,COUNT($AY$2:AY1596),""))</f>
        <v/>
      </c>
      <c r="AY1596" s="25" t="str">
        <f t="shared" si="787"/>
        <v/>
      </c>
      <c r="AZ1596" s="25" t="str">
        <f t="shared" si="788"/>
        <v/>
      </c>
      <c r="BA1596" s="25" t="str">
        <f t="shared" si="789"/>
        <v/>
      </c>
      <c r="BB1596" s="25" t="str">
        <f t="shared" si="790"/>
        <v/>
      </c>
      <c r="BC1596" s="25" t="str">
        <f t="shared" si="791"/>
        <v/>
      </c>
      <c r="BD1596" s="25" t="str">
        <f t="shared" si="792"/>
        <v/>
      </c>
      <c r="BE1596" s="25" t="str">
        <f t="shared" si="793"/>
        <v/>
      </c>
      <c r="BF1596" s="25" t="str">
        <f t="shared" si="794"/>
        <v/>
      </c>
      <c r="BG1596" s="25" t="str">
        <f t="shared" si="795"/>
        <v/>
      </c>
      <c r="BH1596" s="25" t="str">
        <f t="shared" si="796"/>
        <v/>
      </c>
      <c r="BI1596" s="25" t="str">
        <f t="shared" si="797"/>
        <v/>
      </c>
      <c r="BJ1596" s="25" t="str">
        <f t="shared" si="798"/>
        <v/>
      </c>
      <c r="BK1596" s="25" t="str">
        <f t="shared" si="799"/>
        <v/>
      </c>
      <c r="BL1596" s="25" t="str">
        <f t="shared" si="800"/>
        <v/>
      </c>
      <c r="BM1596" s="25" t="str">
        <f t="shared" si="801"/>
        <v/>
      </c>
      <c r="BN1596" s="25" t="str">
        <f t="shared" si="802"/>
        <v/>
      </c>
    </row>
    <row r="1597" spans="1:66" x14ac:dyDescent="0.25">
      <c r="A1597" s="20" t="str">
        <f>IF('S.D. Paste sheet'!A1597="","",'S.D. Paste sheet'!A1597)</f>
        <v/>
      </c>
      <c r="B1597" s="20" t="str">
        <f>IF('S.D. Paste sheet'!B1597="","",'S.D. Paste sheet'!B1597)</f>
        <v/>
      </c>
      <c r="C1597" s="20" t="str">
        <f>IF('S.D. Paste sheet'!C1597="","",'S.D. Paste sheet'!C1597)</f>
        <v/>
      </c>
      <c r="D1597" s="20" t="str">
        <f>IF('S.D. Paste sheet'!D1597="","",'S.D. Paste sheet'!D1597)</f>
        <v/>
      </c>
      <c r="E1597" s="20" t="str">
        <f>IF('S.D. Paste sheet'!E1597="","",UPPER('S.D. Paste sheet'!E1597))</f>
        <v/>
      </c>
      <c r="F1597" s="20" t="str">
        <f>IF('S.D. Paste sheet'!F1597="","",'S.D. Paste sheet'!F1597)</f>
        <v/>
      </c>
      <c r="G1597" s="20" t="str">
        <f>IF('S.D. Paste sheet'!G1597="","",UPPER('S.D. Paste sheet'!G1597))</f>
        <v/>
      </c>
      <c r="H1597" s="20" t="str">
        <f>IF('S.D. Paste sheet'!H1597="","",UPPER('S.D. Paste sheet'!H1597))</f>
        <v/>
      </c>
      <c r="I1597" s="20" t="str">
        <f>IF('S.D. Paste sheet'!I1597="","",'S.D. Paste sheet'!I1597)</f>
        <v/>
      </c>
      <c r="J1597" s="20" t="str">
        <f>IF('S.D. Paste sheet'!J1597="","",'S.D. Paste sheet'!J1597)</f>
        <v/>
      </c>
      <c r="K1597" s="20" t="str">
        <f>IF('S.D. Paste sheet'!K1597="","",'S.D. Paste sheet'!K1597)</f>
        <v/>
      </c>
      <c r="L1597" s="20" t="str">
        <f>IF('S.D. Paste sheet'!L1597="","",'S.D. Paste sheet'!L1597)</f>
        <v/>
      </c>
      <c r="M1597" s="20" t="str">
        <f>IF('S.D. Paste sheet'!M1597="","",'S.D. Paste sheet'!M1597)</f>
        <v/>
      </c>
      <c r="N1597" s="20" t="str">
        <f>IF('S.D. Paste sheet'!N1597="","",'S.D. Paste sheet'!N1597)</f>
        <v/>
      </c>
      <c r="O1597" s="20" t="str">
        <f>IF('S.D. Paste sheet'!O1597="","",'S.D. Paste sheet'!O1597)</f>
        <v/>
      </c>
      <c r="P1597" s="20" t="str">
        <f>IF('S.D. Paste sheet'!P1597="","",'S.D. Paste sheet'!P1597)</f>
        <v/>
      </c>
      <c r="Q1597" s="20" t="str">
        <f>IF('S.D. Paste sheet'!Q1597="","",'S.D. Paste sheet'!Q1597)</f>
        <v/>
      </c>
      <c r="R1597" s="20" t="str">
        <f>IF('S.D. Paste sheet'!R1597="","",'S.D. Paste sheet'!R1597)</f>
        <v/>
      </c>
      <c r="S1597" s="20" t="str">
        <f>IF('S.D. Paste sheet'!S1597="","",'S.D. Paste sheet'!S1597)</f>
        <v/>
      </c>
      <c r="T1597" s="20" t="str">
        <f>IF('S.D. Paste sheet'!T1597="","",'S.D. Paste sheet'!T1597)</f>
        <v/>
      </c>
      <c r="U1597" s="20" t="str">
        <f>IF('S.D. Paste sheet'!U1597="","",'S.D. Paste sheet'!U1597)</f>
        <v/>
      </c>
      <c r="V1597" s="20" t="str">
        <f>IF('S.D. Paste sheet'!V1597="","",'S.D. Paste sheet'!V1597)</f>
        <v/>
      </c>
      <c r="W1597" s="20" t="str">
        <f>IF('S.D. Paste sheet'!W1597="","",'S.D. Paste sheet'!W1597)</f>
        <v/>
      </c>
      <c r="X1597" s="20" t="str">
        <f>IF('S.D. Paste sheet'!X1597="","",'S.D. Paste sheet'!X1597)</f>
        <v/>
      </c>
      <c r="Y1597" s="20" t="str">
        <f>IF('S.D. Paste sheet'!Y1597="","",'S.D. Paste sheet'!Y1597)</f>
        <v/>
      </c>
      <c r="Z1597" s="20" t="str">
        <f>IF('S.D. Paste sheet'!Z1597="","",'S.D. Paste sheet'!Z1597)</f>
        <v/>
      </c>
      <c r="AA1597" s="20" t="str">
        <f>IF('S.D. Paste sheet'!AA1597="","",'S.D. Paste sheet'!AA1597)</f>
        <v/>
      </c>
      <c r="AB1597" s="20" t="str">
        <f>IF('S.D. Paste sheet'!AB1597="","",'S.D. Paste sheet'!AB1597)</f>
        <v/>
      </c>
      <c r="AC1597" s="20" t="str">
        <f>IF('S.D. Paste sheet'!AC1597="","",'S.D. Paste sheet'!AC1597)</f>
        <v/>
      </c>
      <c r="AD1597" s="20" t="str">
        <f>IF('S.D. Paste sheet'!AD1597="","",'S.D. Paste sheet'!AD1597)</f>
        <v/>
      </c>
      <c r="AE1597" s="28"/>
      <c r="AF1597" t="str">
        <f>IF(AK1597="","",IF(AK1597&gt;0,COUNT($AG$2:AG1597),""))</f>
        <v/>
      </c>
      <c r="AG1597" s="25" t="str">
        <f t="shared" si="771"/>
        <v/>
      </c>
      <c r="AH1597" s="25" t="str">
        <f t="shared" si="772"/>
        <v/>
      </c>
      <c r="AI1597" s="25" t="str">
        <f t="shared" si="773"/>
        <v/>
      </c>
      <c r="AJ1597" s="25" t="str">
        <f t="shared" si="774"/>
        <v/>
      </c>
      <c r="AK1597" s="25" t="str">
        <f t="shared" si="775"/>
        <v/>
      </c>
      <c r="AL1597" s="25" t="str">
        <f t="shared" si="776"/>
        <v/>
      </c>
      <c r="AM1597" s="25" t="str">
        <f t="shared" si="777"/>
        <v/>
      </c>
      <c r="AN1597" s="25" t="str">
        <f t="shared" si="778"/>
        <v/>
      </c>
      <c r="AO1597" s="25" t="str">
        <f t="shared" si="779"/>
        <v/>
      </c>
      <c r="AP1597" s="25" t="str">
        <f t="shared" si="780"/>
        <v/>
      </c>
      <c r="AQ1597" s="25" t="str">
        <f t="shared" si="781"/>
        <v/>
      </c>
      <c r="AR1597" s="25" t="str">
        <f t="shared" si="782"/>
        <v/>
      </c>
      <c r="AS1597" s="25" t="str">
        <f t="shared" si="783"/>
        <v/>
      </c>
      <c r="AT1597" s="25" t="str">
        <f t="shared" si="784"/>
        <v/>
      </c>
      <c r="AU1597" s="25" t="str">
        <f t="shared" si="785"/>
        <v/>
      </c>
      <c r="AV1597" s="25" t="str">
        <f t="shared" si="786"/>
        <v/>
      </c>
      <c r="AX1597" t="str">
        <f>IF(BC1597="","",IF(BC1597&gt;0,COUNT($AY$2:AY1597),""))</f>
        <v/>
      </c>
      <c r="AY1597" s="25" t="str">
        <f t="shared" si="787"/>
        <v/>
      </c>
      <c r="AZ1597" s="25" t="str">
        <f t="shared" si="788"/>
        <v/>
      </c>
      <c r="BA1597" s="25" t="str">
        <f t="shared" si="789"/>
        <v/>
      </c>
      <c r="BB1597" s="25" t="str">
        <f t="shared" si="790"/>
        <v/>
      </c>
      <c r="BC1597" s="25" t="str">
        <f t="shared" si="791"/>
        <v/>
      </c>
      <c r="BD1597" s="25" t="str">
        <f t="shared" si="792"/>
        <v/>
      </c>
      <c r="BE1597" s="25" t="str">
        <f t="shared" si="793"/>
        <v/>
      </c>
      <c r="BF1597" s="25" t="str">
        <f t="shared" si="794"/>
        <v/>
      </c>
      <c r="BG1597" s="25" t="str">
        <f t="shared" si="795"/>
        <v/>
      </c>
      <c r="BH1597" s="25" t="str">
        <f t="shared" si="796"/>
        <v/>
      </c>
      <c r="BI1597" s="25" t="str">
        <f t="shared" si="797"/>
        <v/>
      </c>
      <c r="BJ1597" s="25" t="str">
        <f t="shared" si="798"/>
        <v/>
      </c>
      <c r="BK1597" s="25" t="str">
        <f t="shared" si="799"/>
        <v/>
      </c>
      <c r="BL1597" s="25" t="str">
        <f t="shared" si="800"/>
        <v/>
      </c>
      <c r="BM1597" s="25" t="str">
        <f t="shared" si="801"/>
        <v/>
      </c>
      <c r="BN1597" s="25" t="str">
        <f t="shared" si="802"/>
        <v/>
      </c>
    </row>
    <row r="1598" spans="1:66" x14ac:dyDescent="0.25">
      <c r="A1598" s="20" t="str">
        <f>IF('S.D. Paste sheet'!A1598="","",'S.D. Paste sheet'!A1598)</f>
        <v/>
      </c>
      <c r="B1598" s="20" t="str">
        <f>IF('S.D. Paste sheet'!B1598="","",'S.D. Paste sheet'!B1598)</f>
        <v/>
      </c>
      <c r="C1598" s="20" t="str">
        <f>IF('S.D. Paste sheet'!C1598="","",'S.D. Paste sheet'!C1598)</f>
        <v/>
      </c>
      <c r="D1598" s="20" t="str">
        <f>IF('S.D. Paste sheet'!D1598="","",'S.D. Paste sheet'!D1598)</f>
        <v/>
      </c>
      <c r="E1598" s="20" t="str">
        <f>IF('S.D. Paste sheet'!E1598="","",UPPER('S.D. Paste sheet'!E1598))</f>
        <v/>
      </c>
      <c r="F1598" s="20" t="str">
        <f>IF('S.D. Paste sheet'!F1598="","",'S.D. Paste sheet'!F1598)</f>
        <v/>
      </c>
      <c r="G1598" s="20" t="str">
        <f>IF('S.D. Paste sheet'!G1598="","",UPPER('S.D. Paste sheet'!G1598))</f>
        <v/>
      </c>
      <c r="H1598" s="20" t="str">
        <f>IF('S.D. Paste sheet'!H1598="","",UPPER('S.D. Paste sheet'!H1598))</f>
        <v/>
      </c>
      <c r="I1598" s="20" t="str">
        <f>IF('S.D. Paste sheet'!I1598="","",'S.D. Paste sheet'!I1598)</f>
        <v/>
      </c>
      <c r="J1598" s="20" t="str">
        <f>IF('S.D. Paste sheet'!J1598="","",'S.D. Paste sheet'!J1598)</f>
        <v/>
      </c>
      <c r="K1598" s="20" t="str">
        <f>IF('S.D. Paste sheet'!K1598="","",'S.D. Paste sheet'!K1598)</f>
        <v/>
      </c>
      <c r="L1598" s="20" t="str">
        <f>IF('S.D. Paste sheet'!L1598="","",'S.D. Paste sheet'!L1598)</f>
        <v/>
      </c>
      <c r="M1598" s="20" t="str">
        <f>IF('S.D. Paste sheet'!M1598="","",'S.D. Paste sheet'!M1598)</f>
        <v/>
      </c>
      <c r="N1598" s="20" t="str">
        <f>IF('S.D. Paste sheet'!N1598="","",'S.D. Paste sheet'!N1598)</f>
        <v/>
      </c>
      <c r="O1598" s="20" t="str">
        <f>IF('S.D. Paste sheet'!O1598="","",'S.D. Paste sheet'!O1598)</f>
        <v/>
      </c>
      <c r="P1598" s="20" t="str">
        <f>IF('S.D. Paste sheet'!P1598="","",'S.D. Paste sheet'!P1598)</f>
        <v/>
      </c>
      <c r="Q1598" s="20" t="str">
        <f>IF('S.D. Paste sheet'!Q1598="","",'S.D. Paste sheet'!Q1598)</f>
        <v/>
      </c>
      <c r="R1598" s="20" t="str">
        <f>IF('S.D. Paste sheet'!R1598="","",'S.D. Paste sheet'!R1598)</f>
        <v/>
      </c>
      <c r="S1598" s="20" t="str">
        <f>IF('S.D. Paste sheet'!S1598="","",'S.D. Paste sheet'!S1598)</f>
        <v/>
      </c>
      <c r="T1598" s="20" t="str">
        <f>IF('S.D. Paste sheet'!T1598="","",'S.D. Paste sheet'!T1598)</f>
        <v/>
      </c>
      <c r="U1598" s="20" t="str">
        <f>IF('S.D. Paste sheet'!U1598="","",'S.D. Paste sheet'!U1598)</f>
        <v/>
      </c>
      <c r="V1598" s="20" t="str">
        <f>IF('S.D. Paste sheet'!V1598="","",'S.D. Paste sheet'!V1598)</f>
        <v/>
      </c>
      <c r="W1598" s="20" t="str">
        <f>IF('S.D. Paste sheet'!W1598="","",'S.D. Paste sheet'!W1598)</f>
        <v/>
      </c>
      <c r="X1598" s="20" t="str">
        <f>IF('S.D. Paste sheet'!X1598="","",'S.D. Paste sheet'!X1598)</f>
        <v/>
      </c>
      <c r="Y1598" s="20" t="str">
        <f>IF('S.D. Paste sheet'!Y1598="","",'S.D. Paste sheet'!Y1598)</f>
        <v/>
      </c>
      <c r="Z1598" s="20" t="str">
        <f>IF('S.D. Paste sheet'!Z1598="","",'S.D. Paste sheet'!Z1598)</f>
        <v/>
      </c>
      <c r="AA1598" s="20" t="str">
        <f>IF('S.D. Paste sheet'!AA1598="","",'S.D. Paste sheet'!AA1598)</f>
        <v/>
      </c>
      <c r="AB1598" s="20" t="str">
        <f>IF('S.D. Paste sheet'!AB1598="","",'S.D. Paste sheet'!AB1598)</f>
        <v/>
      </c>
      <c r="AC1598" s="20" t="str">
        <f>IF('S.D. Paste sheet'!AC1598="","",'S.D. Paste sheet'!AC1598)</f>
        <v/>
      </c>
      <c r="AD1598" s="20" t="str">
        <f>IF('S.D. Paste sheet'!AD1598="","",'S.D. Paste sheet'!AD1598)</f>
        <v/>
      </c>
      <c r="AE1598" s="28"/>
      <c r="AF1598" t="str">
        <f>IF(AK1598="","",IF(AK1598&gt;0,COUNT($AG$2:AG1598),""))</f>
        <v/>
      </c>
      <c r="AG1598" s="25" t="str">
        <f t="shared" si="771"/>
        <v/>
      </c>
      <c r="AH1598" s="25" t="str">
        <f t="shared" si="772"/>
        <v/>
      </c>
      <c r="AI1598" s="25" t="str">
        <f t="shared" si="773"/>
        <v/>
      </c>
      <c r="AJ1598" s="25" t="str">
        <f t="shared" si="774"/>
        <v/>
      </c>
      <c r="AK1598" s="25" t="str">
        <f t="shared" si="775"/>
        <v/>
      </c>
      <c r="AL1598" s="25" t="str">
        <f t="shared" si="776"/>
        <v/>
      </c>
      <c r="AM1598" s="25" t="str">
        <f t="shared" si="777"/>
        <v/>
      </c>
      <c r="AN1598" s="25" t="str">
        <f t="shared" si="778"/>
        <v/>
      </c>
      <c r="AO1598" s="25" t="str">
        <f t="shared" si="779"/>
        <v/>
      </c>
      <c r="AP1598" s="25" t="str">
        <f t="shared" si="780"/>
        <v/>
      </c>
      <c r="AQ1598" s="25" t="str">
        <f t="shared" si="781"/>
        <v/>
      </c>
      <c r="AR1598" s="25" t="str">
        <f t="shared" si="782"/>
        <v/>
      </c>
      <c r="AS1598" s="25" t="str">
        <f t="shared" si="783"/>
        <v/>
      </c>
      <c r="AT1598" s="25" t="str">
        <f t="shared" si="784"/>
        <v/>
      </c>
      <c r="AU1598" s="25" t="str">
        <f t="shared" si="785"/>
        <v/>
      </c>
      <c r="AV1598" s="25" t="str">
        <f t="shared" si="786"/>
        <v/>
      </c>
      <c r="AX1598" t="str">
        <f>IF(BC1598="","",IF(BC1598&gt;0,COUNT($AY$2:AY1598),""))</f>
        <v/>
      </c>
      <c r="AY1598" s="25" t="str">
        <f t="shared" si="787"/>
        <v/>
      </c>
      <c r="AZ1598" s="25" t="str">
        <f t="shared" si="788"/>
        <v/>
      </c>
      <c r="BA1598" s="25" t="str">
        <f t="shared" si="789"/>
        <v/>
      </c>
      <c r="BB1598" s="25" t="str">
        <f t="shared" si="790"/>
        <v/>
      </c>
      <c r="BC1598" s="25" t="str">
        <f t="shared" si="791"/>
        <v/>
      </c>
      <c r="BD1598" s="25" t="str">
        <f t="shared" si="792"/>
        <v/>
      </c>
      <c r="BE1598" s="25" t="str">
        <f t="shared" si="793"/>
        <v/>
      </c>
      <c r="BF1598" s="25" t="str">
        <f t="shared" si="794"/>
        <v/>
      </c>
      <c r="BG1598" s="25" t="str">
        <f t="shared" si="795"/>
        <v/>
      </c>
      <c r="BH1598" s="25" t="str">
        <f t="shared" si="796"/>
        <v/>
      </c>
      <c r="BI1598" s="25" t="str">
        <f t="shared" si="797"/>
        <v/>
      </c>
      <c r="BJ1598" s="25" t="str">
        <f t="shared" si="798"/>
        <v/>
      </c>
      <c r="BK1598" s="25" t="str">
        <f t="shared" si="799"/>
        <v/>
      </c>
      <c r="BL1598" s="25" t="str">
        <f t="shared" si="800"/>
        <v/>
      </c>
      <c r="BM1598" s="25" t="str">
        <f t="shared" si="801"/>
        <v/>
      </c>
      <c r="BN1598" s="25" t="str">
        <f t="shared" si="802"/>
        <v/>
      </c>
    </row>
    <row r="1599" spans="1:66" x14ac:dyDescent="0.25">
      <c r="A1599" s="20" t="str">
        <f>IF('S.D. Paste sheet'!A1599="","",'S.D. Paste sheet'!A1599)</f>
        <v/>
      </c>
      <c r="B1599" s="20" t="str">
        <f>IF('S.D. Paste sheet'!B1599="","",'S.D. Paste sheet'!B1599)</f>
        <v/>
      </c>
      <c r="C1599" s="20" t="str">
        <f>IF('S.D. Paste sheet'!C1599="","",'S.D. Paste sheet'!C1599)</f>
        <v/>
      </c>
      <c r="D1599" s="20" t="str">
        <f>IF('S.D. Paste sheet'!D1599="","",'S.D. Paste sheet'!D1599)</f>
        <v/>
      </c>
      <c r="E1599" s="20" t="str">
        <f>IF('S.D. Paste sheet'!E1599="","",UPPER('S.D. Paste sheet'!E1599))</f>
        <v/>
      </c>
      <c r="F1599" s="20" t="str">
        <f>IF('S.D. Paste sheet'!F1599="","",'S.D. Paste sheet'!F1599)</f>
        <v/>
      </c>
      <c r="G1599" s="20" t="str">
        <f>IF('S.D. Paste sheet'!G1599="","",UPPER('S.D. Paste sheet'!G1599))</f>
        <v/>
      </c>
      <c r="H1599" s="20" t="str">
        <f>IF('S.D. Paste sheet'!H1599="","",UPPER('S.D. Paste sheet'!H1599))</f>
        <v/>
      </c>
      <c r="I1599" s="20" t="str">
        <f>IF('S.D. Paste sheet'!I1599="","",'S.D. Paste sheet'!I1599)</f>
        <v/>
      </c>
      <c r="J1599" s="20" t="str">
        <f>IF('S.D. Paste sheet'!J1599="","",'S.D. Paste sheet'!J1599)</f>
        <v/>
      </c>
      <c r="K1599" s="20" t="str">
        <f>IF('S.D. Paste sheet'!K1599="","",'S.D. Paste sheet'!K1599)</f>
        <v/>
      </c>
      <c r="L1599" s="20" t="str">
        <f>IF('S.D. Paste sheet'!L1599="","",'S.D. Paste sheet'!L1599)</f>
        <v/>
      </c>
      <c r="M1599" s="20" t="str">
        <f>IF('S.D. Paste sheet'!M1599="","",'S.D. Paste sheet'!M1599)</f>
        <v/>
      </c>
      <c r="N1599" s="20" t="str">
        <f>IF('S.D. Paste sheet'!N1599="","",'S.D. Paste sheet'!N1599)</f>
        <v/>
      </c>
      <c r="O1599" s="20" t="str">
        <f>IF('S.D. Paste sheet'!O1599="","",'S.D. Paste sheet'!O1599)</f>
        <v/>
      </c>
      <c r="P1599" s="20" t="str">
        <f>IF('S.D. Paste sheet'!P1599="","",'S.D. Paste sheet'!P1599)</f>
        <v/>
      </c>
      <c r="Q1599" s="20" t="str">
        <f>IF('S.D. Paste sheet'!Q1599="","",'S.D. Paste sheet'!Q1599)</f>
        <v/>
      </c>
      <c r="R1599" s="20" t="str">
        <f>IF('S.D. Paste sheet'!R1599="","",'S.D. Paste sheet'!R1599)</f>
        <v/>
      </c>
      <c r="S1599" s="20" t="str">
        <f>IF('S.D. Paste sheet'!S1599="","",'S.D. Paste sheet'!S1599)</f>
        <v/>
      </c>
      <c r="T1599" s="20" t="str">
        <f>IF('S.D. Paste sheet'!T1599="","",'S.D. Paste sheet'!T1599)</f>
        <v/>
      </c>
      <c r="U1599" s="20" t="str">
        <f>IF('S.D. Paste sheet'!U1599="","",'S.D. Paste sheet'!U1599)</f>
        <v/>
      </c>
      <c r="V1599" s="20" t="str">
        <f>IF('S.D. Paste sheet'!V1599="","",'S.D. Paste sheet'!V1599)</f>
        <v/>
      </c>
      <c r="W1599" s="20" t="str">
        <f>IF('S.D. Paste sheet'!W1599="","",'S.D. Paste sheet'!W1599)</f>
        <v/>
      </c>
      <c r="X1599" s="20" t="str">
        <f>IF('S.D. Paste sheet'!X1599="","",'S.D. Paste sheet'!X1599)</f>
        <v/>
      </c>
      <c r="Y1599" s="20" t="str">
        <f>IF('S.D. Paste sheet'!Y1599="","",'S.D. Paste sheet'!Y1599)</f>
        <v/>
      </c>
      <c r="Z1599" s="20" t="str">
        <f>IF('S.D. Paste sheet'!Z1599="","",'S.D. Paste sheet'!Z1599)</f>
        <v/>
      </c>
      <c r="AA1599" s="20" t="str">
        <f>IF('S.D. Paste sheet'!AA1599="","",'S.D. Paste sheet'!AA1599)</f>
        <v/>
      </c>
      <c r="AB1599" s="20" t="str">
        <f>IF('S.D. Paste sheet'!AB1599="","",'S.D. Paste sheet'!AB1599)</f>
        <v/>
      </c>
      <c r="AC1599" s="20" t="str">
        <f>IF('S.D. Paste sheet'!AC1599="","",'S.D. Paste sheet'!AC1599)</f>
        <v/>
      </c>
      <c r="AD1599" s="20" t="str">
        <f>IF('S.D. Paste sheet'!AD1599="","",'S.D. Paste sheet'!AD1599)</f>
        <v/>
      </c>
      <c r="AE1599" s="28"/>
      <c r="AF1599" t="str">
        <f>IF(AK1599="","",IF(AK1599&gt;0,COUNT($AG$2:AG1599),""))</f>
        <v/>
      </c>
      <c r="AG1599" s="25" t="str">
        <f t="shared" si="771"/>
        <v/>
      </c>
      <c r="AH1599" s="25" t="str">
        <f t="shared" si="772"/>
        <v/>
      </c>
      <c r="AI1599" s="25" t="str">
        <f t="shared" si="773"/>
        <v/>
      </c>
      <c r="AJ1599" s="25" t="str">
        <f t="shared" si="774"/>
        <v/>
      </c>
      <c r="AK1599" s="25" t="str">
        <f t="shared" si="775"/>
        <v/>
      </c>
      <c r="AL1599" s="25" t="str">
        <f t="shared" si="776"/>
        <v/>
      </c>
      <c r="AM1599" s="25" t="str">
        <f t="shared" si="777"/>
        <v/>
      </c>
      <c r="AN1599" s="25" t="str">
        <f t="shared" si="778"/>
        <v/>
      </c>
      <c r="AO1599" s="25" t="str">
        <f t="shared" si="779"/>
        <v/>
      </c>
      <c r="AP1599" s="25" t="str">
        <f t="shared" si="780"/>
        <v/>
      </c>
      <c r="AQ1599" s="25" t="str">
        <f t="shared" si="781"/>
        <v/>
      </c>
      <c r="AR1599" s="25" t="str">
        <f t="shared" si="782"/>
        <v/>
      </c>
      <c r="AS1599" s="25" t="str">
        <f t="shared" si="783"/>
        <v/>
      </c>
      <c r="AT1599" s="25" t="str">
        <f t="shared" si="784"/>
        <v/>
      </c>
      <c r="AU1599" s="25" t="str">
        <f t="shared" si="785"/>
        <v/>
      </c>
      <c r="AV1599" s="25" t="str">
        <f t="shared" si="786"/>
        <v/>
      </c>
      <c r="AX1599" t="str">
        <f>IF(BC1599="","",IF(BC1599&gt;0,COUNT($AY$2:AY1599),""))</f>
        <v/>
      </c>
      <c r="AY1599" s="25" t="str">
        <f t="shared" si="787"/>
        <v/>
      </c>
      <c r="AZ1599" s="25" t="str">
        <f t="shared" si="788"/>
        <v/>
      </c>
      <c r="BA1599" s="25" t="str">
        <f t="shared" si="789"/>
        <v/>
      </c>
      <c r="BB1599" s="25" t="str">
        <f t="shared" si="790"/>
        <v/>
      </c>
      <c r="BC1599" s="25" t="str">
        <f t="shared" si="791"/>
        <v/>
      </c>
      <c r="BD1599" s="25" t="str">
        <f t="shared" si="792"/>
        <v/>
      </c>
      <c r="BE1599" s="25" t="str">
        <f t="shared" si="793"/>
        <v/>
      </c>
      <c r="BF1599" s="25" t="str">
        <f t="shared" si="794"/>
        <v/>
      </c>
      <c r="BG1599" s="25" t="str">
        <f t="shared" si="795"/>
        <v/>
      </c>
      <c r="BH1599" s="25" t="str">
        <f t="shared" si="796"/>
        <v/>
      </c>
      <c r="BI1599" s="25" t="str">
        <f t="shared" si="797"/>
        <v/>
      </c>
      <c r="BJ1599" s="25" t="str">
        <f t="shared" si="798"/>
        <v/>
      </c>
      <c r="BK1599" s="25" t="str">
        <f t="shared" si="799"/>
        <v/>
      </c>
      <c r="BL1599" s="25" t="str">
        <f t="shared" si="800"/>
        <v/>
      </c>
      <c r="BM1599" s="25" t="str">
        <f t="shared" si="801"/>
        <v/>
      </c>
      <c r="BN1599" s="25" t="str">
        <f t="shared" si="802"/>
        <v/>
      </c>
    </row>
    <row r="1600" spans="1:66" x14ac:dyDescent="0.25">
      <c r="A1600" s="20" t="str">
        <f>IF('S.D. Paste sheet'!A1600="","",'S.D. Paste sheet'!A1600)</f>
        <v/>
      </c>
      <c r="B1600" s="20" t="str">
        <f>IF('S.D. Paste sheet'!B1600="","",'S.D. Paste sheet'!B1600)</f>
        <v/>
      </c>
      <c r="C1600" s="20" t="str">
        <f>IF('S.D. Paste sheet'!C1600="","",'S.D. Paste sheet'!C1600)</f>
        <v/>
      </c>
      <c r="D1600" s="20" t="str">
        <f>IF('S.D. Paste sheet'!D1600="","",'S.D. Paste sheet'!D1600)</f>
        <v/>
      </c>
      <c r="E1600" s="20" t="str">
        <f>IF('S.D. Paste sheet'!E1600="","",UPPER('S.D. Paste sheet'!E1600))</f>
        <v/>
      </c>
      <c r="F1600" s="20" t="str">
        <f>IF('S.D. Paste sheet'!F1600="","",'S.D. Paste sheet'!F1600)</f>
        <v/>
      </c>
      <c r="G1600" s="20" t="str">
        <f>IF('S.D. Paste sheet'!G1600="","",UPPER('S.D. Paste sheet'!G1600))</f>
        <v/>
      </c>
      <c r="H1600" s="20" t="str">
        <f>IF('S.D. Paste sheet'!H1600="","",UPPER('S.D. Paste sheet'!H1600))</f>
        <v/>
      </c>
      <c r="I1600" s="20" t="str">
        <f>IF('S.D. Paste sheet'!I1600="","",'S.D. Paste sheet'!I1600)</f>
        <v/>
      </c>
      <c r="J1600" s="20" t="str">
        <f>IF('S.D. Paste sheet'!J1600="","",'S.D. Paste sheet'!J1600)</f>
        <v/>
      </c>
      <c r="K1600" s="20" t="str">
        <f>IF('S.D. Paste sheet'!K1600="","",'S.D. Paste sheet'!K1600)</f>
        <v/>
      </c>
      <c r="L1600" s="20" t="str">
        <f>IF('S.D. Paste sheet'!L1600="","",'S.D. Paste sheet'!L1600)</f>
        <v/>
      </c>
      <c r="M1600" s="20" t="str">
        <f>IF('S.D. Paste sheet'!M1600="","",'S.D. Paste sheet'!M1600)</f>
        <v/>
      </c>
      <c r="N1600" s="20" t="str">
        <f>IF('S.D. Paste sheet'!N1600="","",'S.D. Paste sheet'!N1600)</f>
        <v/>
      </c>
      <c r="O1600" s="20" t="str">
        <f>IF('S.D. Paste sheet'!O1600="","",'S.D. Paste sheet'!O1600)</f>
        <v/>
      </c>
      <c r="P1600" s="20" t="str">
        <f>IF('S.D. Paste sheet'!P1600="","",'S.D. Paste sheet'!P1600)</f>
        <v/>
      </c>
      <c r="Q1600" s="20" t="str">
        <f>IF('S.D. Paste sheet'!Q1600="","",'S.D. Paste sheet'!Q1600)</f>
        <v/>
      </c>
      <c r="R1600" s="20" t="str">
        <f>IF('S.D. Paste sheet'!R1600="","",'S.D. Paste sheet'!R1600)</f>
        <v/>
      </c>
      <c r="S1600" s="20" t="str">
        <f>IF('S.D. Paste sheet'!S1600="","",'S.D. Paste sheet'!S1600)</f>
        <v/>
      </c>
      <c r="T1600" s="20" t="str">
        <f>IF('S.D. Paste sheet'!T1600="","",'S.D. Paste sheet'!T1600)</f>
        <v/>
      </c>
      <c r="U1600" s="20" t="str">
        <f>IF('S.D. Paste sheet'!U1600="","",'S.D. Paste sheet'!U1600)</f>
        <v/>
      </c>
      <c r="V1600" s="20" t="str">
        <f>IF('S.D. Paste sheet'!V1600="","",'S.D. Paste sheet'!V1600)</f>
        <v/>
      </c>
      <c r="W1600" s="20" t="str">
        <f>IF('S.D. Paste sheet'!W1600="","",'S.D. Paste sheet'!W1600)</f>
        <v/>
      </c>
      <c r="X1600" s="20" t="str">
        <f>IF('S.D. Paste sheet'!X1600="","",'S.D. Paste sheet'!X1600)</f>
        <v/>
      </c>
      <c r="Y1600" s="20" t="str">
        <f>IF('S.D. Paste sheet'!Y1600="","",'S.D. Paste sheet'!Y1600)</f>
        <v/>
      </c>
      <c r="Z1600" s="20" t="str">
        <f>IF('S.D. Paste sheet'!Z1600="","",'S.D. Paste sheet'!Z1600)</f>
        <v/>
      </c>
      <c r="AA1600" s="20" t="str">
        <f>IF('S.D. Paste sheet'!AA1600="","",'S.D. Paste sheet'!AA1600)</f>
        <v/>
      </c>
      <c r="AB1600" s="20" t="str">
        <f>IF('S.D. Paste sheet'!AB1600="","",'S.D. Paste sheet'!AB1600)</f>
        <v/>
      </c>
      <c r="AC1600" s="20" t="str">
        <f>IF('S.D. Paste sheet'!AC1600="","",'S.D. Paste sheet'!AC1600)</f>
        <v/>
      </c>
      <c r="AD1600" s="20" t="str">
        <f>IF('S.D. Paste sheet'!AD1600="","",'S.D. Paste sheet'!AD1600)</f>
        <v/>
      </c>
      <c r="AE1600" s="28"/>
      <c r="AF1600" t="str">
        <f>IF(AK1600="","",IF(AK1600&gt;0,COUNT($AG$2:AG1600),""))</f>
        <v/>
      </c>
      <c r="AG1600" s="25" t="str">
        <f t="shared" si="771"/>
        <v/>
      </c>
      <c r="AH1600" s="25" t="str">
        <f t="shared" si="772"/>
        <v/>
      </c>
      <c r="AI1600" s="25" t="str">
        <f t="shared" si="773"/>
        <v/>
      </c>
      <c r="AJ1600" s="25" t="str">
        <f t="shared" si="774"/>
        <v/>
      </c>
      <c r="AK1600" s="25" t="str">
        <f t="shared" si="775"/>
        <v/>
      </c>
      <c r="AL1600" s="25" t="str">
        <f t="shared" si="776"/>
        <v/>
      </c>
      <c r="AM1600" s="25" t="str">
        <f t="shared" si="777"/>
        <v/>
      </c>
      <c r="AN1600" s="25" t="str">
        <f t="shared" si="778"/>
        <v/>
      </c>
      <c r="AO1600" s="25" t="str">
        <f t="shared" si="779"/>
        <v/>
      </c>
      <c r="AP1600" s="25" t="str">
        <f t="shared" si="780"/>
        <v/>
      </c>
      <c r="AQ1600" s="25" t="str">
        <f t="shared" si="781"/>
        <v/>
      </c>
      <c r="AR1600" s="25" t="str">
        <f t="shared" si="782"/>
        <v/>
      </c>
      <c r="AS1600" s="25" t="str">
        <f t="shared" si="783"/>
        <v/>
      </c>
      <c r="AT1600" s="25" t="str">
        <f t="shared" si="784"/>
        <v/>
      </c>
      <c r="AU1600" s="25" t="str">
        <f t="shared" si="785"/>
        <v/>
      </c>
      <c r="AV1600" s="25" t="str">
        <f t="shared" si="786"/>
        <v/>
      </c>
      <c r="AX1600" t="str">
        <f>IF(BC1600="","",IF(BC1600&gt;0,COUNT($AY$2:AY1600),""))</f>
        <v/>
      </c>
      <c r="AY1600" s="25" t="str">
        <f t="shared" si="787"/>
        <v/>
      </c>
      <c r="AZ1600" s="25" t="str">
        <f t="shared" si="788"/>
        <v/>
      </c>
      <c r="BA1600" s="25" t="str">
        <f t="shared" si="789"/>
        <v/>
      </c>
      <c r="BB1600" s="25" t="str">
        <f t="shared" si="790"/>
        <v/>
      </c>
      <c r="BC1600" s="25" t="str">
        <f t="shared" si="791"/>
        <v/>
      </c>
      <c r="BD1600" s="25" t="str">
        <f t="shared" si="792"/>
        <v/>
      </c>
      <c r="BE1600" s="25" t="str">
        <f t="shared" si="793"/>
        <v/>
      </c>
      <c r="BF1600" s="25" t="str">
        <f t="shared" si="794"/>
        <v/>
      </c>
      <c r="BG1600" s="25" t="str">
        <f t="shared" si="795"/>
        <v/>
      </c>
      <c r="BH1600" s="25" t="str">
        <f t="shared" si="796"/>
        <v/>
      </c>
      <c r="BI1600" s="25" t="str">
        <f t="shared" si="797"/>
        <v/>
      </c>
      <c r="BJ1600" s="25" t="str">
        <f t="shared" si="798"/>
        <v/>
      </c>
      <c r="BK1600" s="25" t="str">
        <f t="shared" si="799"/>
        <v/>
      </c>
      <c r="BL1600" s="25" t="str">
        <f t="shared" si="800"/>
        <v/>
      </c>
      <c r="BM1600" s="25" t="str">
        <f t="shared" si="801"/>
        <v/>
      </c>
      <c r="BN1600" s="25" t="str">
        <f t="shared" si="802"/>
        <v/>
      </c>
    </row>
    <row r="1601" spans="1:66" x14ac:dyDescent="0.25">
      <c r="A1601" s="20" t="str">
        <f>IF('S.D. Paste sheet'!A1601="","",'S.D. Paste sheet'!A1601)</f>
        <v/>
      </c>
      <c r="B1601" s="20" t="str">
        <f>IF('S.D. Paste sheet'!B1601="","",'S.D. Paste sheet'!B1601)</f>
        <v/>
      </c>
      <c r="C1601" s="20" t="str">
        <f>IF('S.D. Paste sheet'!C1601="","",'S.D. Paste sheet'!C1601)</f>
        <v/>
      </c>
      <c r="D1601" s="20" t="str">
        <f>IF('S.D. Paste sheet'!D1601="","",'S.D. Paste sheet'!D1601)</f>
        <v/>
      </c>
      <c r="E1601" s="20" t="str">
        <f>IF('S.D. Paste sheet'!E1601="","",UPPER('S.D. Paste sheet'!E1601))</f>
        <v/>
      </c>
      <c r="F1601" s="20" t="str">
        <f>IF('S.D. Paste sheet'!F1601="","",'S.D. Paste sheet'!F1601)</f>
        <v/>
      </c>
      <c r="G1601" s="20" t="str">
        <f>IF('S.D. Paste sheet'!G1601="","",UPPER('S.D. Paste sheet'!G1601))</f>
        <v/>
      </c>
      <c r="H1601" s="20" t="str">
        <f>IF('S.D. Paste sheet'!H1601="","",UPPER('S.D. Paste sheet'!H1601))</f>
        <v/>
      </c>
      <c r="I1601" s="20" t="str">
        <f>IF('S.D. Paste sheet'!I1601="","",'S.D. Paste sheet'!I1601)</f>
        <v/>
      </c>
      <c r="J1601" s="20" t="str">
        <f>IF('S.D. Paste sheet'!J1601="","",'S.D. Paste sheet'!J1601)</f>
        <v/>
      </c>
      <c r="K1601" s="20" t="str">
        <f>IF('S.D. Paste sheet'!K1601="","",'S.D. Paste sheet'!K1601)</f>
        <v/>
      </c>
      <c r="L1601" s="20" t="str">
        <f>IF('S.D. Paste sheet'!L1601="","",'S.D. Paste sheet'!L1601)</f>
        <v/>
      </c>
      <c r="M1601" s="20" t="str">
        <f>IF('S.D. Paste sheet'!M1601="","",'S.D. Paste sheet'!M1601)</f>
        <v/>
      </c>
      <c r="N1601" s="20" t="str">
        <f>IF('S.D. Paste sheet'!N1601="","",'S.D. Paste sheet'!N1601)</f>
        <v/>
      </c>
      <c r="O1601" s="20" t="str">
        <f>IF('S.D. Paste sheet'!O1601="","",'S.D. Paste sheet'!O1601)</f>
        <v/>
      </c>
      <c r="P1601" s="20" t="str">
        <f>IF('S.D. Paste sheet'!P1601="","",'S.D. Paste sheet'!P1601)</f>
        <v/>
      </c>
      <c r="Q1601" s="20" t="str">
        <f>IF('S.D. Paste sheet'!Q1601="","",'S.D. Paste sheet'!Q1601)</f>
        <v/>
      </c>
      <c r="R1601" s="20" t="str">
        <f>IF('S.D. Paste sheet'!R1601="","",'S.D. Paste sheet'!R1601)</f>
        <v/>
      </c>
      <c r="S1601" s="20" t="str">
        <f>IF('S.D. Paste sheet'!S1601="","",'S.D. Paste sheet'!S1601)</f>
        <v/>
      </c>
      <c r="T1601" s="20" t="str">
        <f>IF('S.D. Paste sheet'!T1601="","",'S.D. Paste sheet'!T1601)</f>
        <v/>
      </c>
      <c r="U1601" s="20" t="str">
        <f>IF('S.D. Paste sheet'!U1601="","",'S.D. Paste sheet'!U1601)</f>
        <v/>
      </c>
      <c r="V1601" s="20" t="str">
        <f>IF('S.D. Paste sheet'!V1601="","",'S.D. Paste sheet'!V1601)</f>
        <v/>
      </c>
      <c r="W1601" s="20" t="str">
        <f>IF('S.D. Paste sheet'!W1601="","",'S.D. Paste sheet'!W1601)</f>
        <v/>
      </c>
      <c r="X1601" s="20" t="str">
        <f>IF('S.D. Paste sheet'!X1601="","",'S.D. Paste sheet'!X1601)</f>
        <v/>
      </c>
      <c r="Y1601" s="20" t="str">
        <f>IF('S.D. Paste sheet'!Y1601="","",'S.D. Paste sheet'!Y1601)</f>
        <v/>
      </c>
      <c r="Z1601" s="20" t="str">
        <f>IF('S.D. Paste sheet'!Z1601="","",'S.D. Paste sheet'!Z1601)</f>
        <v/>
      </c>
      <c r="AA1601" s="20" t="str">
        <f>IF('S.D. Paste sheet'!AA1601="","",'S.D. Paste sheet'!AA1601)</f>
        <v/>
      </c>
      <c r="AB1601" s="20" t="str">
        <f>IF('S.D. Paste sheet'!AB1601="","",'S.D. Paste sheet'!AB1601)</f>
        <v/>
      </c>
      <c r="AC1601" s="20" t="str">
        <f>IF('S.D. Paste sheet'!AC1601="","",'S.D. Paste sheet'!AC1601)</f>
        <v/>
      </c>
      <c r="AD1601" s="20" t="str">
        <f>IF('S.D. Paste sheet'!AD1601="","",'S.D. Paste sheet'!AD1601)</f>
        <v/>
      </c>
      <c r="AE1601" s="28"/>
      <c r="AF1601" t="str">
        <f>IF(AK1601="","",IF(AK1601&gt;0,COUNT($AG$2:AG1601),""))</f>
        <v/>
      </c>
      <c r="AG1601" s="25" t="str">
        <f t="shared" si="771"/>
        <v/>
      </c>
      <c r="AH1601" s="25" t="str">
        <f t="shared" si="772"/>
        <v/>
      </c>
      <c r="AI1601" s="25" t="str">
        <f t="shared" si="773"/>
        <v/>
      </c>
      <c r="AJ1601" s="25" t="str">
        <f t="shared" si="774"/>
        <v/>
      </c>
      <c r="AK1601" s="25" t="str">
        <f t="shared" si="775"/>
        <v/>
      </c>
      <c r="AL1601" s="25" t="str">
        <f t="shared" si="776"/>
        <v/>
      </c>
      <c r="AM1601" s="25" t="str">
        <f t="shared" si="777"/>
        <v/>
      </c>
      <c r="AN1601" s="25" t="str">
        <f t="shared" si="778"/>
        <v/>
      </c>
      <c r="AO1601" s="25" t="str">
        <f t="shared" si="779"/>
        <v/>
      </c>
      <c r="AP1601" s="25" t="str">
        <f t="shared" si="780"/>
        <v/>
      </c>
      <c r="AQ1601" s="25" t="str">
        <f t="shared" si="781"/>
        <v/>
      </c>
      <c r="AR1601" s="25" t="str">
        <f t="shared" si="782"/>
        <v/>
      </c>
      <c r="AS1601" s="25" t="str">
        <f t="shared" si="783"/>
        <v/>
      </c>
      <c r="AT1601" s="25" t="str">
        <f t="shared" si="784"/>
        <v/>
      </c>
      <c r="AU1601" s="25" t="str">
        <f t="shared" si="785"/>
        <v/>
      </c>
      <c r="AV1601" s="25" t="str">
        <f t="shared" si="786"/>
        <v/>
      </c>
      <c r="AX1601" t="str">
        <f>IF(BC1601="","",IF(BC1601&gt;0,COUNT($AY$2:AY1601),""))</f>
        <v/>
      </c>
      <c r="AY1601" s="25" t="str">
        <f t="shared" si="787"/>
        <v/>
      </c>
      <c r="AZ1601" s="25" t="str">
        <f t="shared" si="788"/>
        <v/>
      </c>
      <c r="BA1601" s="25" t="str">
        <f t="shared" si="789"/>
        <v/>
      </c>
      <c r="BB1601" s="25" t="str">
        <f t="shared" si="790"/>
        <v/>
      </c>
      <c r="BC1601" s="25" t="str">
        <f t="shared" si="791"/>
        <v/>
      </c>
      <c r="BD1601" s="25" t="str">
        <f t="shared" si="792"/>
        <v/>
      </c>
      <c r="BE1601" s="25" t="str">
        <f t="shared" si="793"/>
        <v/>
      </c>
      <c r="BF1601" s="25" t="str">
        <f t="shared" si="794"/>
        <v/>
      </c>
      <c r="BG1601" s="25" t="str">
        <f t="shared" si="795"/>
        <v/>
      </c>
      <c r="BH1601" s="25" t="str">
        <f t="shared" si="796"/>
        <v/>
      </c>
      <c r="BI1601" s="25" t="str">
        <f t="shared" si="797"/>
        <v/>
      </c>
      <c r="BJ1601" s="25" t="str">
        <f t="shared" si="798"/>
        <v/>
      </c>
      <c r="BK1601" s="25" t="str">
        <f t="shared" si="799"/>
        <v/>
      </c>
      <c r="BL1601" s="25" t="str">
        <f t="shared" si="800"/>
        <v/>
      </c>
      <c r="BM1601" s="25" t="str">
        <f t="shared" si="801"/>
        <v/>
      </c>
      <c r="BN1601" s="25" t="str">
        <f t="shared" si="802"/>
        <v/>
      </c>
    </row>
    <row r="1602" spans="1:66" x14ac:dyDescent="0.25">
      <c r="A1602" s="20" t="str">
        <f>IF('S.D. Paste sheet'!A1602="","",'S.D. Paste sheet'!A1602)</f>
        <v/>
      </c>
      <c r="B1602" s="20" t="str">
        <f>IF('S.D. Paste sheet'!B1602="","",'S.D. Paste sheet'!B1602)</f>
        <v/>
      </c>
      <c r="C1602" s="20" t="str">
        <f>IF('S.D. Paste sheet'!C1602="","",'S.D. Paste sheet'!C1602)</f>
        <v/>
      </c>
      <c r="D1602" s="20" t="str">
        <f>IF('S.D. Paste sheet'!D1602="","",'S.D. Paste sheet'!D1602)</f>
        <v/>
      </c>
      <c r="E1602" s="20" t="str">
        <f>IF('S.D. Paste sheet'!E1602="","",UPPER('S.D. Paste sheet'!E1602))</f>
        <v/>
      </c>
      <c r="F1602" s="20" t="str">
        <f>IF('S.D. Paste sheet'!F1602="","",'S.D. Paste sheet'!F1602)</f>
        <v/>
      </c>
      <c r="G1602" s="20" t="str">
        <f>IF('S.D. Paste sheet'!G1602="","",UPPER('S.D. Paste sheet'!G1602))</f>
        <v/>
      </c>
      <c r="H1602" s="20" t="str">
        <f>IF('S.D. Paste sheet'!H1602="","",UPPER('S.D. Paste sheet'!H1602))</f>
        <v/>
      </c>
      <c r="I1602" s="20" t="str">
        <f>IF('S.D. Paste sheet'!I1602="","",'S.D. Paste sheet'!I1602)</f>
        <v/>
      </c>
      <c r="J1602" s="20" t="str">
        <f>IF('S.D. Paste sheet'!J1602="","",'S.D. Paste sheet'!J1602)</f>
        <v/>
      </c>
      <c r="K1602" s="20" t="str">
        <f>IF('S.D. Paste sheet'!K1602="","",'S.D. Paste sheet'!K1602)</f>
        <v/>
      </c>
      <c r="L1602" s="20" t="str">
        <f>IF('S.D. Paste sheet'!L1602="","",'S.D. Paste sheet'!L1602)</f>
        <v/>
      </c>
      <c r="M1602" s="20" t="str">
        <f>IF('S.D. Paste sheet'!M1602="","",'S.D. Paste sheet'!M1602)</f>
        <v/>
      </c>
      <c r="N1602" s="20" t="str">
        <f>IF('S.D. Paste sheet'!N1602="","",'S.D. Paste sheet'!N1602)</f>
        <v/>
      </c>
      <c r="O1602" s="20" t="str">
        <f>IF('S.D. Paste sheet'!O1602="","",'S.D. Paste sheet'!O1602)</f>
        <v/>
      </c>
      <c r="P1602" s="20" t="str">
        <f>IF('S.D. Paste sheet'!P1602="","",'S.D. Paste sheet'!P1602)</f>
        <v/>
      </c>
      <c r="Q1602" s="20" t="str">
        <f>IF('S.D. Paste sheet'!Q1602="","",'S.D. Paste sheet'!Q1602)</f>
        <v/>
      </c>
      <c r="R1602" s="20" t="str">
        <f>IF('S.D. Paste sheet'!R1602="","",'S.D. Paste sheet'!R1602)</f>
        <v/>
      </c>
      <c r="S1602" s="20" t="str">
        <f>IF('S.D. Paste sheet'!S1602="","",'S.D. Paste sheet'!S1602)</f>
        <v/>
      </c>
      <c r="T1602" s="20" t="str">
        <f>IF('S.D. Paste sheet'!T1602="","",'S.D. Paste sheet'!T1602)</f>
        <v/>
      </c>
      <c r="U1602" s="20" t="str">
        <f>IF('S.D. Paste sheet'!U1602="","",'S.D. Paste sheet'!U1602)</f>
        <v/>
      </c>
      <c r="V1602" s="20" t="str">
        <f>IF('S.D. Paste sheet'!V1602="","",'S.D. Paste sheet'!V1602)</f>
        <v/>
      </c>
      <c r="W1602" s="20" t="str">
        <f>IF('S.D. Paste sheet'!W1602="","",'S.D. Paste sheet'!W1602)</f>
        <v/>
      </c>
      <c r="X1602" s="20" t="str">
        <f>IF('S.D. Paste sheet'!X1602="","",'S.D. Paste sheet'!X1602)</f>
        <v/>
      </c>
      <c r="Y1602" s="20" t="str">
        <f>IF('S.D. Paste sheet'!Y1602="","",'S.D. Paste sheet'!Y1602)</f>
        <v/>
      </c>
      <c r="Z1602" s="20" t="str">
        <f>IF('S.D. Paste sheet'!Z1602="","",'S.D. Paste sheet'!Z1602)</f>
        <v/>
      </c>
      <c r="AA1602" s="20" t="str">
        <f>IF('S.D. Paste sheet'!AA1602="","",'S.D. Paste sheet'!AA1602)</f>
        <v/>
      </c>
      <c r="AB1602" s="20" t="str">
        <f>IF('S.D. Paste sheet'!AB1602="","",'S.D. Paste sheet'!AB1602)</f>
        <v/>
      </c>
      <c r="AC1602" s="20" t="str">
        <f>IF('S.D. Paste sheet'!AC1602="","",'S.D. Paste sheet'!AC1602)</f>
        <v/>
      </c>
      <c r="AD1602" s="20" t="str">
        <f>IF('S.D. Paste sheet'!AD1602="","",'S.D. Paste sheet'!AD1602)</f>
        <v/>
      </c>
      <c r="AE1602" s="28"/>
      <c r="AF1602" t="str">
        <f>IF(AK1602="","",IF(AK1602&gt;0,COUNT($AG$2:AG1602),""))</f>
        <v/>
      </c>
      <c r="AG1602" s="25" t="str">
        <f t="shared" si="771"/>
        <v/>
      </c>
      <c r="AH1602" s="25" t="str">
        <f t="shared" si="772"/>
        <v/>
      </c>
      <c r="AI1602" s="25" t="str">
        <f t="shared" si="773"/>
        <v/>
      </c>
      <c r="AJ1602" s="25" t="str">
        <f t="shared" si="774"/>
        <v/>
      </c>
      <c r="AK1602" s="25" t="str">
        <f t="shared" si="775"/>
        <v/>
      </c>
      <c r="AL1602" s="25" t="str">
        <f t="shared" si="776"/>
        <v/>
      </c>
      <c r="AM1602" s="25" t="str">
        <f t="shared" si="777"/>
        <v/>
      </c>
      <c r="AN1602" s="25" t="str">
        <f t="shared" si="778"/>
        <v/>
      </c>
      <c r="AO1602" s="25" t="str">
        <f t="shared" si="779"/>
        <v/>
      </c>
      <c r="AP1602" s="25" t="str">
        <f t="shared" si="780"/>
        <v/>
      </c>
      <c r="AQ1602" s="25" t="str">
        <f t="shared" si="781"/>
        <v/>
      </c>
      <c r="AR1602" s="25" t="str">
        <f t="shared" si="782"/>
        <v/>
      </c>
      <c r="AS1602" s="25" t="str">
        <f t="shared" si="783"/>
        <v/>
      </c>
      <c r="AT1602" s="25" t="str">
        <f t="shared" si="784"/>
        <v/>
      </c>
      <c r="AU1602" s="25" t="str">
        <f t="shared" si="785"/>
        <v/>
      </c>
      <c r="AV1602" s="25" t="str">
        <f t="shared" si="786"/>
        <v/>
      </c>
      <c r="AX1602" t="str">
        <f>IF(BC1602="","",IF(BC1602&gt;0,COUNT($AY$2:AY1602),""))</f>
        <v/>
      </c>
      <c r="AY1602" s="25" t="str">
        <f t="shared" si="787"/>
        <v/>
      </c>
      <c r="AZ1602" s="25" t="str">
        <f t="shared" si="788"/>
        <v/>
      </c>
      <c r="BA1602" s="25" t="str">
        <f t="shared" si="789"/>
        <v/>
      </c>
      <c r="BB1602" s="25" t="str">
        <f t="shared" si="790"/>
        <v/>
      </c>
      <c r="BC1602" s="25" t="str">
        <f t="shared" si="791"/>
        <v/>
      </c>
      <c r="BD1602" s="25" t="str">
        <f t="shared" si="792"/>
        <v/>
      </c>
      <c r="BE1602" s="25" t="str">
        <f t="shared" si="793"/>
        <v/>
      </c>
      <c r="BF1602" s="25" t="str">
        <f t="shared" si="794"/>
        <v/>
      </c>
      <c r="BG1602" s="25" t="str">
        <f t="shared" si="795"/>
        <v/>
      </c>
      <c r="BH1602" s="25" t="str">
        <f t="shared" si="796"/>
        <v/>
      </c>
      <c r="BI1602" s="25" t="str">
        <f t="shared" si="797"/>
        <v/>
      </c>
      <c r="BJ1602" s="25" t="str">
        <f t="shared" si="798"/>
        <v/>
      </c>
      <c r="BK1602" s="25" t="str">
        <f t="shared" si="799"/>
        <v/>
      </c>
      <c r="BL1602" s="25" t="str">
        <f t="shared" si="800"/>
        <v/>
      </c>
      <c r="BM1602" s="25" t="str">
        <f t="shared" si="801"/>
        <v/>
      </c>
      <c r="BN1602" s="25" t="str">
        <f t="shared" si="802"/>
        <v/>
      </c>
    </row>
    <row r="1603" spans="1:66" x14ac:dyDescent="0.25">
      <c r="A1603" s="20" t="str">
        <f>IF('S.D. Paste sheet'!A1603="","",'S.D. Paste sheet'!A1603)</f>
        <v/>
      </c>
      <c r="B1603" s="20" t="str">
        <f>IF('S.D. Paste sheet'!B1603="","",'S.D. Paste sheet'!B1603)</f>
        <v/>
      </c>
      <c r="C1603" s="20" t="str">
        <f>IF('S.D. Paste sheet'!C1603="","",'S.D. Paste sheet'!C1603)</f>
        <v/>
      </c>
      <c r="D1603" s="20" t="str">
        <f>IF('S.D. Paste sheet'!D1603="","",'S.D. Paste sheet'!D1603)</f>
        <v/>
      </c>
      <c r="E1603" s="20" t="str">
        <f>IF('S.D. Paste sheet'!E1603="","",UPPER('S.D. Paste sheet'!E1603))</f>
        <v/>
      </c>
      <c r="F1603" s="20" t="str">
        <f>IF('S.D. Paste sheet'!F1603="","",'S.D. Paste sheet'!F1603)</f>
        <v/>
      </c>
      <c r="G1603" s="20" t="str">
        <f>IF('S.D. Paste sheet'!G1603="","",UPPER('S.D. Paste sheet'!G1603))</f>
        <v/>
      </c>
      <c r="H1603" s="20" t="str">
        <f>IF('S.D. Paste sheet'!H1603="","",UPPER('S.D. Paste sheet'!H1603))</f>
        <v/>
      </c>
      <c r="I1603" s="20" t="str">
        <f>IF('S.D. Paste sheet'!I1603="","",'S.D. Paste sheet'!I1603)</f>
        <v/>
      </c>
      <c r="J1603" s="20" t="str">
        <f>IF('S.D. Paste sheet'!J1603="","",'S.D. Paste sheet'!J1603)</f>
        <v/>
      </c>
      <c r="K1603" s="20" t="str">
        <f>IF('S.D. Paste sheet'!K1603="","",'S.D. Paste sheet'!K1603)</f>
        <v/>
      </c>
      <c r="L1603" s="20" t="str">
        <f>IF('S.D. Paste sheet'!L1603="","",'S.D. Paste sheet'!L1603)</f>
        <v/>
      </c>
      <c r="M1603" s="20" t="str">
        <f>IF('S.D. Paste sheet'!M1603="","",'S.D. Paste sheet'!M1603)</f>
        <v/>
      </c>
      <c r="N1603" s="20" t="str">
        <f>IF('S.D. Paste sheet'!N1603="","",'S.D. Paste sheet'!N1603)</f>
        <v/>
      </c>
      <c r="O1603" s="20" t="str">
        <f>IF('S.D. Paste sheet'!O1603="","",'S.D. Paste sheet'!O1603)</f>
        <v/>
      </c>
      <c r="P1603" s="20" t="str">
        <f>IF('S.D. Paste sheet'!P1603="","",'S.D. Paste sheet'!P1603)</f>
        <v/>
      </c>
      <c r="Q1603" s="20" t="str">
        <f>IF('S.D. Paste sheet'!Q1603="","",'S.D. Paste sheet'!Q1603)</f>
        <v/>
      </c>
      <c r="R1603" s="20" t="str">
        <f>IF('S.D. Paste sheet'!R1603="","",'S.D. Paste sheet'!R1603)</f>
        <v/>
      </c>
      <c r="S1603" s="20" t="str">
        <f>IF('S.D. Paste sheet'!S1603="","",'S.D. Paste sheet'!S1603)</f>
        <v/>
      </c>
      <c r="T1603" s="20" t="str">
        <f>IF('S.D. Paste sheet'!T1603="","",'S.D. Paste sheet'!T1603)</f>
        <v/>
      </c>
      <c r="U1603" s="20" t="str">
        <f>IF('S.D. Paste sheet'!U1603="","",'S.D. Paste sheet'!U1603)</f>
        <v/>
      </c>
      <c r="V1603" s="20" t="str">
        <f>IF('S.D. Paste sheet'!V1603="","",'S.D. Paste sheet'!V1603)</f>
        <v/>
      </c>
      <c r="W1603" s="20" t="str">
        <f>IF('S.D. Paste sheet'!W1603="","",'S.D. Paste sheet'!W1603)</f>
        <v/>
      </c>
      <c r="X1603" s="20" t="str">
        <f>IF('S.D. Paste sheet'!X1603="","",'S.D. Paste sheet'!X1603)</f>
        <v/>
      </c>
      <c r="Y1603" s="20" t="str">
        <f>IF('S.D. Paste sheet'!Y1603="","",'S.D. Paste sheet'!Y1603)</f>
        <v/>
      </c>
      <c r="Z1603" s="20" t="str">
        <f>IF('S.D. Paste sheet'!Z1603="","",'S.D. Paste sheet'!Z1603)</f>
        <v/>
      </c>
      <c r="AA1603" s="20" t="str">
        <f>IF('S.D. Paste sheet'!AA1603="","",'S.D. Paste sheet'!AA1603)</f>
        <v/>
      </c>
      <c r="AB1603" s="20" t="str">
        <f>IF('S.D. Paste sheet'!AB1603="","",'S.D. Paste sheet'!AB1603)</f>
        <v/>
      </c>
      <c r="AC1603" s="20" t="str">
        <f>IF('S.D. Paste sheet'!AC1603="","",'S.D. Paste sheet'!AC1603)</f>
        <v/>
      </c>
      <c r="AD1603" s="20" t="str">
        <f>IF('S.D. Paste sheet'!AD1603="","",'S.D. Paste sheet'!AD1603)</f>
        <v/>
      </c>
      <c r="AE1603" s="28"/>
      <c r="AF1603" t="str">
        <f>IF(AK1603="","",IF(AK1603&gt;0,COUNT($AG$2:AG1603),""))</f>
        <v/>
      </c>
      <c r="AG1603" s="25" t="str">
        <f t="shared" ref="AG1603:AG1666" si="803">IF(AND($AJ$1=8,$A1603=8),A1603,"")</f>
        <v/>
      </c>
      <c r="AH1603" s="25" t="str">
        <f t="shared" ref="AH1603:AH1666" si="804">IF(AND($AJ$1=8,$A1603=8),B1603,"")</f>
        <v/>
      </c>
      <c r="AI1603" s="25" t="str">
        <f t="shared" ref="AI1603:AI1666" si="805">IF(AND($AJ$1=8,$A1603=8),C1603,"")</f>
        <v/>
      </c>
      <c r="AJ1603" s="25" t="str">
        <f t="shared" ref="AJ1603:AJ1666" si="806">IF(AND($AJ$1=8,$A1603=8),D1603,"")</f>
        <v/>
      </c>
      <c r="AK1603" s="25" t="str">
        <f t="shared" ref="AK1603:AK1666" si="807">IF(AND($AJ$1=8,$A1603=8),E1603,"")</f>
        <v/>
      </c>
      <c r="AL1603" s="25" t="str">
        <f t="shared" ref="AL1603:AL1666" si="808">IF(AND($AJ$1=8,$A1603=8),F1603,"")</f>
        <v/>
      </c>
      <c r="AM1603" s="25" t="str">
        <f t="shared" ref="AM1603:AM1666" si="809">IF(AND($AJ$1=8,$A1603=8),G1603,"")</f>
        <v/>
      </c>
      <c r="AN1603" s="25" t="str">
        <f t="shared" ref="AN1603:AN1666" si="810">IF(AND($AJ$1=8,$A1603=8),H1603,"")</f>
        <v/>
      </c>
      <c r="AO1603" s="25" t="str">
        <f t="shared" ref="AO1603:AO1666" si="811">IF(AND($AJ$1=8,$A1603=8),I1603,"")</f>
        <v/>
      </c>
      <c r="AP1603" s="25" t="str">
        <f t="shared" ref="AP1603:AP1666" si="812">IF(AND($AJ$1=8,$A1603=8),J1603,"")</f>
        <v/>
      </c>
      <c r="AQ1603" s="25" t="str">
        <f t="shared" ref="AQ1603:AQ1666" si="813">IF(AND($AJ$1=8,$A1603=8),K1603,"")</f>
        <v/>
      </c>
      <c r="AR1603" s="25" t="str">
        <f t="shared" ref="AR1603:AR1666" si="814">IF(AND($AJ$1=8,$A1603=8),L1603,"")</f>
        <v/>
      </c>
      <c r="AS1603" s="25" t="str">
        <f t="shared" ref="AS1603:AS1666" si="815">IF(AND($AJ$1=8,$A1603=8),M1603,"")</f>
        <v/>
      </c>
      <c r="AT1603" s="25" t="str">
        <f t="shared" ref="AT1603:AT1666" si="816">IF(AND($AJ$1=8,$A1603=8),N1603,"")</f>
        <v/>
      </c>
      <c r="AU1603" s="25" t="str">
        <f t="shared" ref="AU1603:AU1666" si="817">IF(AND($AJ$1=8,$A1603=8),O1603,"")</f>
        <v/>
      </c>
      <c r="AV1603" s="25" t="str">
        <f t="shared" ref="AV1603:AV1666" si="818">IF(AND($AJ$1=8,$A1603=8),P1603,"")</f>
        <v/>
      </c>
      <c r="AX1603" t="str">
        <f>IF(BC1603="","",IF(BC1603&gt;0,COUNT($AY$2:AY1603),""))</f>
        <v/>
      </c>
      <c r="AY1603" s="25" t="str">
        <f t="shared" ref="AY1603:AY1666" si="819">IF(AND($BB$1=8,$A1603=8,$BC$1=B1603),A1603,"")</f>
        <v/>
      </c>
      <c r="AZ1603" s="25" t="str">
        <f t="shared" ref="AZ1603:AZ1666" si="820">IF(AND($BB$1=8,$A1603=8,$BC$1=$B1603),B1603,"")</f>
        <v/>
      </c>
      <c r="BA1603" s="25" t="str">
        <f t="shared" ref="BA1603:BA1666" si="821">IF(AND($BB$1=8,$A1603=8,$BC$1=$B1603),C1603,"")</f>
        <v/>
      </c>
      <c r="BB1603" s="25" t="str">
        <f t="shared" ref="BB1603:BB1666" si="822">IF(AND($BB$1=8,$A1603=8,$BC$1=$B1603),D1603,"")</f>
        <v/>
      </c>
      <c r="BC1603" s="25" t="str">
        <f t="shared" ref="BC1603:BC1666" si="823">IF(AND($BB$1=8,$A1603=8,$BC$1=$B1603),E1603,"")</f>
        <v/>
      </c>
      <c r="BD1603" s="25" t="str">
        <f t="shared" ref="BD1603:BD1666" si="824">IF(AND($BB$1=8,$A1603=8,$BC$1=$B1603),F1603,"")</f>
        <v/>
      </c>
      <c r="BE1603" s="25" t="str">
        <f t="shared" ref="BE1603:BE1666" si="825">IF(AND($BB$1=8,$A1603=8,$BC$1=$B1603),G1603,"")</f>
        <v/>
      </c>
      <c r="BF1603" s="25" t="str">
        <f t="shared" ref="BF1603:BF1666" si="826">IF(AND($BB$1=8,$A1603=8,$BC$1=$B1603),H1603,"")</f>
        <v/>
      </c>
      <c r="BG1603" s="25" t="str">
        <f t="shared" ref="BG1603:BG1666" si="827">IF(AND($BB$1=8,$A1603=8,$BC$1=$B1603),I1603,"")</f>
        <v/>
      </c>
      <c r="BH1603" s="25" t="str">
        <f t="shared" ref="BH1603:BH1666" si="828">IF(AND($BB$1=8,$A1603=8,$BC$1=$B1603),J1603,"")</f>
        <v/>
      </c>
      <c r="BI1603" s="25" t="str">
        <f t="shared" ref="BI1603:BI1666" si="829">IF(AND($BB$1=8,$A1603=8,$BC$1=$B1603),K1603,"")</f>
        <v/>
      </c>
      <c r="BJ1603" s="25" t="str">
        <f t="shared" ref="BJ1603:BJ1666" si="830">IF(AND($BB$1=8,$A1603=8,$BC$1=$B1603),L1603,"")</f>
        <v/>
      </c>
      <c r="BK1603" s="25" t="str">
        <f t="shared" ref="BK1603:BK1666" si="831">IF(AND($BB$1=8,$A1603=8,$BC$1=$B1603),M1603,"")</f>
        <v/>
      </c>
      <c r="BL1603" s="25" t="str">
        <f t="shared" ref="BL1603:BL1666" si="832">IF(AND($BB$1=8,$A1603=8,$BC$1=$B1603),N1603,"")</f>
        <v/>
      </c>
      <c r="BM1603" s="25" t="str">
        <f t="shared" ref="BM1603:BM1666" si="833">IF(AND($BB$1=8,$A1603=8,$BC$1=$B1603),O1603,"")</f>
        <v/>
      </c>
      <c r="BN1603" s="25" t="str">
        <f t="shared" ref="BN1603:BN1666" si="834">IF(AND($BB$1=8,$A1603=8,$BC$1=$B1603),P1603,"")</f>
        <v/>
      </c>
    </row>
    <row r="1604" spans="1:66" x14ac:dyDescent="0.25">
      <c r="A1604" s="20" t="str">
        <f>IF('S.D. Paste sheet'!A1604="","",'S.D. Paste sheet'!A1604)</f>
        <v/>
      </c>
      <c r="B1604" s="20" t="str">
        <f>IF('S.D. Paste sheet'!B1604="","",'S.D. Paste sheet'!B1604)</f>
        <v/>
      </c>
      <c r="C1604" s="20" t="str">
        <f>IF('S.D. Paste sheet'!C1604="","",'S.D. Paste sheet'!C1604)</f>
        <v/>
      </c>
      <c r="D1604" s="20" t="str">
        <f>IF('S.D. Paste sheet'!D1604="","",'S.D. Paste sheet'!D1604)</f>
        <v/>
      </c>
      <c r="E1604" s="20" t="str">
        <f>IF('S.D. Paste sheet'!E1604="","",UPPER('S.D. Paste sheet'!E1604))</f>
        <v/>
      </c>
      <c r="F1604" s="20" t="str">
        <f>IF('S.D. Paste sheet'!F1604="","",'S.D. Paste sheet'!F1604)</f>
        <v/>
      </c>
      <c r="G1604" s="20" t="str">
        <f>IF('S.D. Paste sheet'!G1604="","",UPPER('S.D. Paste sheet'!G1604))</f>
        <v/>
      </c>
      <c r="H1604" s="20" t="str">
        <f>IF('S.D. Paste sheet'!H1604="","",UPPER('S.D. Paste sheet'!H1604))</f>
        <v/>
      </c>
      <c r="I1604" s="20" t="str">
        <f>IF('S.D. Paste sheet'!I1604="","",'S.D. Paste sheet'!I1604)</f>
        <v/>
      </c>
      <c r="J1604" s="20" t="str">
        <f>IF('S.D. Paste sheet'!J1604="","",'S.D. Paste sheet'!J1604)</f>
        <v/>
      </c>
      <c r="K1604" s="20" t="str">
        <f>IF('S.D. Paste sheet'!K1604="","",'S.D. Paste sheet'!K1604)</f>
        <v/>
      </c>
      <c r="L1604" s="20" t="str">
        <f>IF('S.D. Paste sheet'!L1604="","",'S.D. Paste sheet'!L1604)</f>
        <v/>
      </c>
      <c r="M1604" s="20" t="str">
        <f>IF('S.D. Paste sheet'!M1604="","",'S.D. Paste sheet'!M1604)</f>
        <v/>
      </c>
      <c r="N1604" s="20" t="str">
        <f>IF('S.D. Paste sheet'!N1604="","",'S.D. Paste sheet'!N1604)</f>
        <v/>
      </c>
      <c r="O1604" s="20" t="str">
        <f>IF('S.D. Paste sheet'!O1604="","",'S.D. Paste sheet'!O1604)</f>
        <v/>
      </c>
      <c r="P1604" s="20" t="str">
        <f>IF('S.D. Paste sheet'!P1604="","",'S.D. Paste sheet'!P1604)</f>
        <v/>
      </c>
      <c r="Q1604" s="20" t="str">
        <f>IF('S.D. Paste sheet'!Q1604="","",'S.D. Paste sheet'!Q1604)</f>
        <v/>
      </c>
      <c r="R1604" s="20" t="str">
        <f>IF('S.D. Paste sheet'!R1604="","",'S.D. Paste sheet'!R1604)</f>
        <v/>
      </c>
      <c r="S1604" s="20" t="str">
        <f>IF('S.D. Paste sheet'!S1604="","",'S.D. Paste sheet'!S1604)</f>
        <v/>
      </c>
      <c r="T1604" s="20" t="str">
        <f>IF('S.D. Paste sheet'!T1604="","",'S.D. Paste sheet'!T1604)</f>
        <v/>
      </c>
      <c r="U1604" s="20" t="str">
        <f>IF('S.D. Paste sheet'!U1604="","",'S.D. Paste sheet'!U1604)</f>
        <v/>
      </c>
      <c r="V1604" s="20" t="str">
        <f>IF('S.D. Paste sheet'!V1604="","",'S.D. Paste sheet'!V1604)</f>
        <v/>
      </c>
      <c r="W1604" s="20" t="str">
        <f>IF('S.D. Paste sheet'!W1604="","",'S.D. Paste sheet'!W1604)</f>
        <v/>
      </c>
      <c r="X1604" s="20" t="str">
        <f>IF('S.D. Paste sheet'!X1604="","",'S.D. Paste sheet'!X1604)</f>
        <v/>
      </c>
      <c r="Y1604" s="20" t="str">
        <f>IF('S.D. Paste sheet'!Y1604="","",'S.D. Paste sheet'!Y1604)</f>
        <v/>
      </c>
      <c r="Z1604" s="20" t="str">
        <f>IF('S.D. Paste sheet'!Z1604="","",'S.D. Paste sheet'!Z1604)</f>
        <v/>
      </c>
      <c r="AA1604" s="20" t="str">
        <f>IF('S.D. Paste sheet'!AA1604="","",'S.D. Paste sheet'!AA1604)</f>
        <v/>
      </c>
      <c r="AB1604" s="20" t="str">
        <f>IF('S.D. Paste sheet'!AB1604="","",'S.D. Paste sheet'!AB1604)</f>
        <v/>
      </c>
      <c r="AC1604" s="20" t="str">
        <f>IF('S.D. Paste sheet'!AC1604="","",'S.D. Paste sheet'!AC1604)</f>
        <v/>
      </c>
      <c r="AD1604" s="20" t="str">
        <f>IF('S.D. Paste sheet'!AD1604="","",'S.D. Paste sheet'!AD1604)</f>
        <v/>
      </c>
      <c r="AE1604" s="28"/>
      <c r="AF1604" t="str">
        <f>IF(AK1604="","",IF(AK1604&gt;0,COUNT($AG$2:AG1604),""))</f>
        <v/>
      </c>
      <c r="AG1604" s="25" t="str">
        <f t="shared" si="803"/>
        <v/>
      </c>
      <c r="AH1604" s="25" t="str">
        <f t="shared" si="804"/>
        <v/>
      </c>
      <c r="AI1604" s="25" t="str">
        <f t="shared" si="805"/>
        <v/>
      </c>
      <c r="AJ1604" s="25" t="str">
        <f t="shared" si="806"/>
        <v/>
      </c>
      <c r="AK1604" s="25" t="str">
        <f t="shared" si="807"/>
        <v/>
      </c>
      <c r="AL1604" s="25" t="str">
        <f t="shared" si="808"/>
        <v/>
      </c>
      <c r="AM1604" s="25" t="str">
        <f t="shared" si="809"/>
        <v/>
      </c>
      <c r="AN1604" s="25" t="str">
        <f t="shared" si="810"/>
        <v/>
      </c>
      <c r="AO1604" s="25" t="str">
        <f t="shared" si="811"/>
        <v/>
      </c>
      <c r="AP1604" s="25" t="str">
        <f t="shared" si="812"/>
        <v/>
      </c>
      <c r="AQ1604" s="25" t="str">
        <f t="shared" si="813"/>
        <v/>
      </c>
      <c r="AR1604" s="25" t="str">
        <f t="shared" si="814"/>
        <v/>
      </c>
      <c r="AS1604" s="25" t="str">
        <f t="shared" si="815"/>
        <v/>
      </c>
      <c r="AT1604" s="25" t="str">
        <f t="shared" si="816"/>
        <v/>
      </c>
      <c r="AU1604" s="25" t="str">
        <f t="shared" si="817"/>
        <v/>
      </c>
      <c r="AV1604" s="25" t="str">
        <f t="shared" si="818"/>
        <v/>
      </c>
      <c r="AX1604" t="str">
        <f>IF(BC1604="","",IF(BC1604&gt;0,COUNT($AY$2:AY1604),""))</f>
        <v/>
      </c>
      <c r="AY1604" s="25" t="str">
        <f t="shared" si="819"/>
        <v/>
      </c>
      <c r="AZ1604" s="25" t="str">
        <f t="shared" si="820"/>
        <v/>
      </c>
      <c r="BA1604" s="25" t="str">
        <f t="shared" si="821"/>
        <v/>
      </c>
      <c r="BB1604" s="25" t="str">
        <f t="shared" si="822"/>
        <v/>
      </c>
      <c r="BC1604" s="25" t="str">
        <f t="shared" si="823"/>
        <v/>
      </c>
      <c r="BD1604" s="25" t="str">
        <f t="shared" si="824"/>
        <v/>
      </c>
      <c r="BE1604" s="25" t="str">
        <f t="shared" si="825"/>
        <v/>
      </c>
      <c r="BF1604" s="25" t="str">
        <f t="shared" si="826"/>
        <v/>
      </c>
      <c r="BG1604" s="25" t="str">
        <f t="shared" si="827"/>
        <v/>
      </c>
      <c r="BH1604" s="25" t="str">
        <f t="shared" si="828"/>
        <v/>
      </c>
      <c r="BI1604" s="25" t="str">
        <f t="shared" si="829"/>
        <v/>
      </c>
      <c r="BJ1604" s="25" t="str">
        <f t="shared" si="830"/>
        <v/>
      </c>
      <c r="BK1604" s="25" t="str">
        <f t="shared" si="831"/>
        <v/>
      </c>
      <c r="BL1604" s="25" t="str">
        <f t="shared" si="832"/>
        <v/>
      </c>
      <c r="BM1604" s="25" t="str">
        <f t="shared" si="833"/>
        <v/>
      </c>
      <c r="BN1604" s="25" t="str">
        <f t="shared" si="834"/>
        <v/>
      </c>
    </row>
    <row r="1605" spans="1:66" x14ac:dyDescent="0.25">
      <c r="A1605" s="20" t="str">
        <f>IF('S.D. Paste sheet'!A1605="","",'S.D. Paste sheet'!A1605)</f>
        <v/>
      </c>
      <c r="B1605" s="20" t="str">
        <f>IF('S.D. Paste sheet'!B1605="","",'S.D. Paste sheet'!B1605)</f>
        <v/>
      </c>
      <c r="C1605" s="20" t="str">
        <f>IF('S.D. Paste sheet'!C1605="","",'S.D. Paste sheet'!C1605)</f>
        <v/>
      </c>
      <c r="D1605" s="20" t="str">
        <f>IF('S.D. Paste sheet'!D1605="","",'S.D. Paste sheet'!D1605)</f>
        <v/>
      </c>
      <c r="E1605" s="20" t="str">
        <f>IF('S.D. Paste sheet'!E1605="","",UPPER('S.D. Paste sheet'!E1605))</f>
        <v/>
      </c>
      <c r="F1605" s="20" t="str">
        <f>IF('S.D. Paste sheet'!F1605="","",'S.D. Paste sheet'!F1605)</f>
        <v/>
      </c>
      <c r="G1605" s="20" t="str">
        <f>IF('S.D. Paste sheet'!G1605="","",UPPER('S.D. Paste sheet'!G1605))</f>
        <v/>
      </c>
      <c r="H1605" s="20" t="str">
        <f>IF('S.D. Paste sheet'!H1605="","",UPPER('S.D. Paste sheet'!H1605))</f>
        <v/>
      </c>
      <c r="I1605" s="20" t="str">
        <f>IF('S.D. Paste sheet'!I1605="","",'S.D. Paste sheet'!I1605)</f>
        <v/>
      </c>
      <c r="J1605" s="20" t="str">
        <f>IF('S.D. Paste sheet'!J1605="","",'S.D. Paste sheet'!J1605)</f>
        <v/>
      </c>
      <c r="K1605" s="20" t="str">
        <f>IF('S.D. Paste sheet'!K1605="","",'S.D. Paste sheet'!K1605)</f>
        <v/>
      </c>
      <c r="L1605" s="20" t="str">
        <f>IF('S.D. Paste sheet'!L1605="","",'S.D. Paste sheet'!L1605)</f>
        <v/>
      </c>
      <c r="M1605" s="20" t="str">
        <f>IF('S.D. Paste sheet'!M1605="","",'S.D. Paste sheet'!M1605)</f>
        <v/>
      </c>
      <c r="N1605" s="20" t="str">
        <f>IF('S.D. Paste sheet'!N1605="","",'S.D. Paste sheet'!N1605)</f>
        <v/>
      </c>
      <c r="O1605" s="20" t="str">
        <f>IF('S.D. Paste sheet'!O1605="","",'S.D. Paste sheet'!O1605)</f>
        <v/>
      </c>
      <c r="P1605" s="20" t="str">
        <f>IF('S.D. Paste sheet'!P1605="","",'S.D. Paste sheet'!P1605)</f>
        <v/>
      </c>
      <c r="Q1605" s="20" t="str">
        <f>IF('S.D. Paste sheet'!Q1605="","",'S.D. Paste sheet'!Q1605)</f>
        <v/>
      </c>
      <c r="R1605" s="20" t="str">
        <f>IF('S.D. Paste sheet'!R1605="","",'S.D. Paste sheet'!R1605)</f>
        <v/>
      </c>
      <c r="S1605" s="20" t="str">
        <f>IF('S.D. Paste sheet'!S1605="","",'S.D. Paste sheet'!S1605)</f>
        <v/>
      </c>
      <c r="T1605" s="20" t="str">
        <f>IF('S.D. Paste sheet'!T1605="","",'S.D. Paste sheet'!T1605)</f>
        <v/>
      </c>
      <c r="U1605" s="20" t="str">
        <f>IF('S.D. Paste sheet'!U1605="","",'S.D. Paste sheet'!U1605)</f>
        <v/>
      </c>
      <c r="V1605" s="20" t="str">
        <f>IF('S.D. Paste sheet'!V1605="","",'S.D. Paste sheet'!V1605)</f>
        <v/>
      </c>
      <c r="W1605" s="20" t="str">
        <f>IF('S.D. Paste sheet'!W1605="","",'S.D. Paste sheet'!W1605)</f>
        <v/>
      </c>
      <c r="X1605" s="20" t="str">
        <f>IF('S.D. Paste sheet'!X1605="","",'S.D. Paste sheet'!X1605)</f>
        <v/>
      </c>
      <c r="Y1605" s="20" t="str">
        <f>IF('S.D. Paste sheet'!Y1605="","",'S.D. Paste sheet'!Y1605)</f>
        <v/>
      </c>
      <c r="Z1605" s="20" t="str">
        <f>IF('S.D. Paste sheet'!Z1605="","",'S.D. Paste sheet'!Z1605)</f>
        <v/>
      </c>
      <c r="AA1605" s="20" t="str">
        <f>IF('S.D. Paste sheet'!AA1605="","",'S.D. Paste sheet'!AA1605)</f>
        <v/>
      </c>
      <c r="AB1605" s="20" t="str">
        <f>IF('S.D. Paste sheet'!AB1605="","",'S.D. Paste sheet'!AB1605)</f>
        <v/>
      </c>
      <c r="AC1605" s="20" t="str">
        <f>IF('S.D. Paste sheet'!AC1605="","",'S.D. Paste sheet'!AC1605)</f>
        <v/>
      </c>
      <c r="AD1605" s="20" t="str">
        <f>IF('S.D. Paste sheet'!AD1605="","",'S.D. Paste sheet'!AD1605)</f>
        <v/>
      </c>
      <c r="AE1605" s="28"/>
      <c r="AF1605" t="str">
        <f>IF(AK1605="","",IF(AK1605&gt;0,COUNT($AG$2:AG1605),""))</f>
        <v/>
      </c>
      <c r="AG1605" s="25" t="str">
        <f t="shared" si="803"/>
        <v/>
      </c>
      <c r="AH1605" s="25" t="str">
        <f t="shared" si="804"/>
        <v/>
      </c>
      <c r="AI1605" s="25" t="str">
        <f t="shared" si="805"/>
        <v/>
      </c>
      <c r="AJ1605" s="25" t="str">
        <f t="shared" si="806"/>
        <v/>
      </c>
      <c r="AK1605" s="25" t="str">
        <f t="shared" si="807"/>
        <v/>
      </c>
      <c r="AL1605" s="25" t="str">
        <f t="shared" si="808"/>
        <v/>
      </c>
      <c r="AM1605" s="25" t="str">
        <f t="shared" si="809"/>
        <v/>
      </c>
      <c r="AN1605" s="25" t="str">
        <f t="shared" si="810"/>
        <v/>
      </c>
      <c r="AO1605" s="25" t="str">
        <f t="shared" si="811"/>
        <v/>
      </c>
      <c r="AP1605" s="25" t="str">
        <f t="shared" si="812"/>
        <v/>
      </c>
      <c r="AQ1605" s="25" t="str">
        <f t="shared" si="813"/>
        <v/>
      </c>
      <c r="AR1605" s="25" t="str">
        <f t="shared" si="814"/>
        <v/>
      </c>
      <c r="AS1605" s="25" t="str">
        <f t="shared" si="815"/>
        <v/>
      </c>
      <c r="AT1605" s="25" t="str">
        <f t="shared" si="816"/>
        <v/>
      </c>
      <c r="AU1605" s="25" t="str">
        <f t="shared" si="817"/>
        <v/>
      </c>
      <c r="AV1605" s="25" t="str">
        <f t="shared" si="818"/>
        <v/>
      </c>
      <c r="AX1605" t="str">
        <f>IF(BC1605="","",IF(BC1605&gt;0,COUNT($AY$2:AY1605),""))</f>
        <v/>
      </c>
      <c r="AY1605" s="25" t="str">
        <f t="shared" si="819"/>
        <v/>
      </c>
      <c r="AZ1605" s="25" t="str">
        <f t="shared" si="820"/>
        <v/>
      </c>
      <c r="BA1605" s="25" t="str">
        <f t="shared" si="821"/>
        <v/>
      </c>
      <c r="BB1605" s="25" t="str">
        <f t="shared" si="822"/>
        <v/>
      </c>
      <c r="BC1605" s="25" t="str">
        <f t="shared" si="823"/>
        <v/>
      </c>
      <c r="BD1605" s="25" t="str">
        <f t="shared" si="824"/>
        <v/>
      </c>
      <c r="BE1605" s="25" t="str">
        <f t="shared" si="825"/>
        <v/>
      </c>
      <c r="BF1605" s="25" t="str">
        <f t="shared" si="826"/>
        <v/>
      </c>
      <c r="BG1605" s="25" t="str">
        <f t="shared" si="827"/>
        <v/>
      </c>
      <c r="BH1605" s="25" t="str">
        <f t="shared" si="828"/>
        <v/>
      </c>
      <c r="BI1605" s="25" t="str">
        <f t="shared" si="829"/>
        <v/>
      </c>
      <c r="BJ1605" s="25" t="str">
        <f t="shared" si="830"/>
        <v/>
      </c>
      <c r="BK1605" s="25" t="str">
        <f t="shared" si="831"/>
        <v/>
      </c>
      <c r="BL1605" s="25" t="str">
        <f t="shared" si="832"/>
        <v/>
      </c>
      <c r="BM1605" s="25" t="str">
        <f t="shared" si="833"/>
        <v/>
      </c>
      <c r="BN1605" s="25" t="str">
        <f t="shared" si="834"/>
        <v/>
      </c>
    </row>
    <row r="1606" spans="1:66" x14ac:dyDescent="0.25">
      <c r="A1606" s="20" t="str">
        <f>IF('S.D. Paste sheet'!A1606="","",'S.D. Paste sheet'!A1606)</f>
        <v/>
      </c>
      <c r="B1606" s="20" t="str">
        <f>IF('S.D. Paste sheet'!B1606="","",'S.D. Paste sheet'!B1606)</f>
        <v/>
      </c>
      <c r="C1606" s="20" t="str">
        <f>IF('S.D. Paste sheet'!C1606="","",'S.D. Paste sheet'!C1606)</f>
        <v/>
      </c>
      <c r="D1606" s="20" t="str">
        <f>IF('S.D. Paste sheet'!D1606="","",'S.D. Paste sheet'!D1606)</f>
        <v/>
      </c>
      <c r="E1606" s="20" t="str">
        <f>IF('S.D. Paste sheet'!E1606="","",UPPER('S.D. Paste sheet'!E1606))</f>
        <v/>
      </c>
      <c r="F1606" s="20" t="str">
        <f>IF('S.D. Paste sheet'!F1606="","",'S.D. Paste sheet'!F1606)</f>
        <v/>
      </c>
      <c r="G1606" s="20" t="str">
        <f>IF('S.D. Paste sheet'!G1606="","",UPPER('S.D. Paste sheet'!G1606))</f>
        <v/>
      </c>
      <c r="H1606" s="20" t="str">
        <f>IF('S.D. Paste sheet'!H1606="","",UPPER('S.D. Paste sheet'!H1606))</f>
        <v/>
      </c>
      <c r="I1606" s="20" t="str">
        <f>IF('S.D. Paste sheet'!I1606="","",'S.D. Paste sheet'!I1606)</f>
        <v/>
      </c>
      <c r="J1606" s="20" t="str">
        <f>IF('S.D. Paste sheet'!J1606="","",'S.D. Paste sheet'!J1606)</f>
        <v/>
      </c>
      <c r="K1606" s="20" t="str">
        <f>IF('S.D. Paste sheet'!K1606="","",'S.D. Paste sheet'!K1606)</f>
        <v/>
      </c>
      <c r="L1606" s="20" t="str">
        <f>IF('S.D. Paste sheet'!L1606="","",'S.D. Paste sheet'!L1606)</f>
        <v/>
      </c>
      <c r="M1606" s="20" t="str">
        <f>IF('S.D. Paste sheet'!M1606="","",'S.D. Paste sheet'!M1606)</f>
        <v/>
      </c>
      <c r="N1606" s="20" t="str">
        <f>IF('S.D. Paste sheet'!N1606="","",'S.D. Paste sheet'!N1606)</f>
        <v/>
      </c>
      <c r="O1606" s="20" t="str">
        <f>IF('S.D. Paste sheet'!O1606="","",'S.D. Paste sheet'!O1606)</f>
        <v/>
      </c>
      <c r="P1606" s="20" t="str">
        <f>IF('S.D. Paste sheet'!P1606="","",'S.D. Paste sheet'!P1606)</f>
        <v/>
      </c>
      <c r="Q1606" s="20" t="str">
        <f>IF('S.D. Paste sheet'!Q1606="","",'S.D. Paste sheet'!Q1606)</f>
        <v/>
      </c>
      <c r="R1606" s="20" t="str">
        <f>IF('S.D. Paste sheet'!R1606="","",'S.D. Paste sheet'!R1606)</f>
        <v/>
      </c>
      <c r="S1606" s="20" t="str">
        <f>IF('S.D. Paste sheet'!S1606="","",'S.D. Paste sheet'!S1606)</f>
        <v/>
      </c>
      <c r="T1606" s="20" t="str">
        <f>IF('S.D. Paste sheet'!T1606="","",'S.D. Paste sheet'!T1606)</f>
        <v/>
      </c>
      <c r="U1606" s="20" t="str">
        <f>IF('S.D. Paste sheet'!U1606="","",'S.D. Paste sheet'!U1606)</f>
        <v/>
      </c>
      <c r="V1606" s="20" t="str">
        <f>IF('S.D. Paste sheet'!V1606="","",'S.D. Paste sheet'!V1606)</f>
        <v/>
      </c>
      <c r="W1606" s="20" t="str">
        <f>IF('S.D. Paste sheet'!W1606="","",'S.D. Paste sheet'!W1606)</f>
        <v/>
      </c>
      <c r="X1606" s="20" t="str">
        <f>IF('S.D. Paste sheet'!X1606="","",'S.D. Paste sheet'!X1606)</f>
        <v/>
      </c>
      <c r="Y1606" s="20" t="str">
        <f>IF('S.D. Paste sheet'!Y1606="","",'S.D. Paste sheet'!Y1606)</f>
        <v/>
      </c>
      <c r="Z1606" s="20" t="str">
        <f>IF('S.D. Paste sheet'!Z1606="","",'S.D. Paste sheet'!Z1606)</f>
        <v/>
      </c>
      <c r="AA1606" s="20" t="str">
        <f>IF('S.D. Paste sheet'!AA1606="","",'S.D. Paste sheet'!AA1606)</f>
        <v/>
      </c>
      <c r="AB1606" s="20" t="str">
        <f>IF('S.D. Paste sheet'!AB1606="","",'S.D. Paste sheet'!AB1606)</f>
        <v/>
      </c>
      <c r="AC1606" s="20" t="str">
        <f>IF('S.D. Paste sheet'!AC1606="","",'S.D. Paste sheet'!AC1606)</f>
        <v/>
      </c>
      <c r="AD1606" s="20" t="str">
        <f>IF('S.D. Paste sheet'!AD1606="","",'S.D. Paste sheet'!AD1606)</f>
        <v/>
      </c>
      <c r="AE1606" s="28"/>
      <c r="AF1606" t="str">
        <f>IF(AK1606="","",IF(AK1606&gt;0,COUNT($AG$2:AG1606),""))</f>
        <v/>
      </c>
      <c r="AG1606" s="25" t="str">
        <f t="shared" si="803"/>
        <v/>
      </c>
      <c r="AH1606" s="25" t="str">
        <f t="shared" si="804"/>
        <v/>
      </c>
      <c r="AI1606" s="25" t="str">
        <f t="shared" si="805"/>
        <v/>
      </c>
      <c r="AJ1606" s="25" t="str">
        <f t="shared" si="806"/>
        <v/>
      </c>
      <c r="AK1606" s="25" t="str">
        <f t="shared" si="807"/>
        <v/>
      </c>
      <c r="AL1606" s="25" t="str">
        <f t="shared" si="808"/>
        <v/>
      </c>
      <c r="AM1606" s="25" t="str">
        <f t="shared" si="809"/>
        <v/>
      </c>
      <c r="AN1606" s="25" t="str">
        <f t="shared" si="810"/>
        <v/>
      </c>
      <c r="AO1606" s="25" t="str">
        <f t="shared" si="811"/>
        <v/>
      </c>
      <c r="AP1606" s="25" t="str">
        <f t="shared" si="812"/>
        <v/>
      </c>
      <c r="AQ1606" s="25" t="str">
        <f t="shared" si="813"/>
        <v/>
      </c>
      <c r="AR1606" s="25" t="str">
        <f t="shared" si="814"/>
        <v/>
      </c>
      <c r="AS1606" s="25" t="str">
        <f t="shared" si="815"/>
        <v/>
      </c>
      <c r="AT1606" s="25" t="str">
        <f t="shared" si="816"/>
        <v/>
      </c>
      <c r="AU1606" s="25" t="str">
        <f t="shared" si="817"/>
        <v/>
      </c>
      <c r="AV1606" s="25" t="str">
        <f t="shared" si="818"/>
        <v/>
      </c>
      <c r="AX1606" t="str">
        <f>IF(BC1606="","",IF(BC1606&gt;0,COUNT($AY$2:AY1606),""))</f>
        <v/>
      </c>
      <c r="AY1606" s="25" t="str">
        <f t="shared" si="819"/>
        <v/>
      </c>
      <c r="AZ1606" s="25" t="str">
        <f t="shared" si="820"/>
        <v/>
      </c>
      <c r="BA1606" s="25" t="str">
        <f t="shared" si="821"/>
        <v/>
      </c>
      <c r="BB1606" s="25" t="str">
        <f t="shared" si="822"/>
        <v/>
      </c>
      <c r="BC1606" s="25" t="str">
        <f t="shared" si="823"/>
        <v/>
      </c>
      <c r="BD1606" s="25" t="str">
        <f t="shared" si="824"/>
        <v/>
      </c>
      <c r="BE1606" s="25" t="str">
        <f t="shared" si="825"/>
        <v/>
      </c>
      <c r="BF1606" s="25" t="str">
        <f t="shared" si="826"/>
        <v/>
      </c>
      <c r="BG1606" s="25" t="str">
        <f t="shared" si="827"/>
        <v/>
      </c>
      <c r="BH1606" s="25" t="str">
        <f t="shared" si="828"/>
        <v/>
      </c>
      <c r="BI1606" s="25" t="str">
        <f t="shared" si="829"/>
        <v/>
      </c>
      <c r="BJ1606" s="25" t="str">
        <f t="shared" si="830"/>
        <v/>
      </c>
      <c r="BK1606" s="25" t="str">
        <f t="shared" si="831"/>
        <v/>
      </c>
      <c r="BL1606" s="25" t="str">
        <f t="shared" si="832"/>
        <v/>
      </c>
      <c r="BM1606" s="25" t="str">
        <f t="shared" si="833"/>
        <v/>
      </c>
      <c r="BN1606" s="25" t="str">
        <f t="shared" si="834"/>
        <v/>
      </c>
    </row>
    <row r="1607" spans="1:66" x14ac:dyDescent="0.25">
      <c r="A1607" s="20" t="str">
        <f>IF('S.D. Paste sheet'!A1607="","",'S.D. Paste sheet'!A1607)</f>
        <v/>
      </c>
      <c r="B1607" s="20" t="str">
        <f>IF('S.D. Paste sheet'!B1607="","",'S.D. Paste sheet'!B1607)</f>
        <v/>
      </c>
      <c r="C1607" s="20" t="str">
        <f>IF('S.D. Paste sheet'!C1607="","",'S.D. Paste sheet'!C1607)</f>
        <v/>
      </c>
      <c r="D1607" s="20" t="str">
        <f>IF('S.D. Paste sheet'!D1607="","",'S.D. Paste sheet'!D1607)</f>
        <v/>
      </c>
      <c r="E1607" s="20" t="str">
        <f>IF('S.D. Paste sheet'!E1607="","",UPPER('S.D. Paste sheet'!E1607))</f>
        <v/>
      </c>
      <c r="F1607" s="20" t="str">
        <f>IF('S.D. Paste sheet'!F1607="","",'S.D. Paste sheet'!F1607)</f>
        <v/>
      </c>
      <c r="G1607" s="20" t="str">
        <f>IF('S.D. Paste sheet'!G1607="","",UPPER('S.D. Paste sheet'!G1607))</f>
        <v/>
      </c>
      <c r="H1607" s="20" t="str">
        <f>IF('S.D. Paste sheet'!H1607="","",UPPER('S.D. Paste sheet'!H1607))</f>
        <v/>
      </c>
      <c r="I1607" s="20" t="str">
        <f>IF('S.D. Paste sheet'!I1607="","",'S.D. Paste sheet'!I1607)</f>
        <v/>
      </c>
      <c r="J1607" s="20" t="str">
        <f>IF('S.D. Paste sheet'!J1607="","",'S.D. Paste sheet'!J1607)</f>
        <v/>
      </c>
      <c r="K1607" s="20" t="str">
        <f>IF('S.D. Paste sheet'!K1607="","",'S.D. Paste sheet'!K1607)</f>
        <v/>
      </c>
      <c r="L1607" s="20" t="str">
        <f>IF('S.D. Paste sheet'!L1607="","",'S.D. Paste sheet'!L1607)</f>
        <v/>
      </c>
      <c r="M1607" s="20" t="str">
        <f>IF('S.D. Paste sheet'!M1607="","",'S.D. Paste sheet'!M1607)</f>
        <v/>
      </c>
      <c r="N1607" s="20" t="str">
        <f>IF('S.D. Paste sheet'!N1607="","",'S.D. Paste sheet'!N1607)</f>
        <v/>
      </c>
      <c r="O1607" s="20" t="str">
        <f>IF('S.D. Paste sheet'!O1607="","",'S.D. Paste sheet'!O1607)</f>
        <v/>
      </c>
      <c r="P1607" s="20" t="str">
        <f>IF('S.D. Paste sheet'!P1607="","",'S.D. Paste sheet'!P1607)</f>
        <v/>
      </c>
      <c r="Q1607" s="20" t="str">
        <f>IF('S.D. Paste sheet'!Q1607="","",'S.D. Paste sheet'!Q1607)</f>
        <v/>
      </c>
      <c r="R1607" s="20" t="str">
        <f>IF('S.D. Paste sheet'!R1607="","",'S.D. Paste sheet'!R1607)</f>
        <v/>
      </c>
      <c r="S1607" s="20" t="str">
        <f>IF('S.D. Paste sheet'!S1607="","",'S.D. Paste sheet'!S1607)</f>
        <v/>
      </c>
      <c r="T1607" s="20" t="str">
        <f>IF('S.D. Paste sheet'!T1607="","",'S.D. Paste sheet'!T1607)</f>
        <v/>
      </c>
      <c r="U1607" s="20" t="str">
        <f>IF('S.D. Paste sheet'!U1607="","",'S.D. Paste sheet'!U1607)</f>
        <v/>
      </c>
      <c r="V1607" s="20" t="str">
        <f>IF('S.D. Paste sheet'!V1607="","",'S.D. Paste sheet'!V1607)</f>
        <v/>
      </c>
      <c r="W1607" s="20" t="str">
        <f>IF('S.D. Paste sheet'!W1607="","",'S.D. Paste sheet'!W1607)</f>
        <v/>
      </c>
      <c r="X1607" s="20" t="str">
        <f>IF('S.D. Paste sheet'!X1607="","",'S.D. Paste sheet'!X1607)</f>
        <v/>
      </c>
      <c r="Y1607" s="20" t="str">
        <f>IF('S.D. Paste sheet'!Y1607="","",'S.D. Paste sheet'!Y1607)</f>
        <v/>
      </c>
      <c r="Z1607" s="20" t="str">
        <f>IF('S.D. Paste sheet'!Z1607="","",'S.D. Paste sheet'!Z1607)</f>
        <v/>
      </c>
      <c r="AA1607" s="20" t="str">
        <f>IF('S.D. Paste sheet'!AA1607="","",'S.D. Paste sheet'!AA1607)</f>
        <v/>
      </c>
      <c r="AB1607" s="20" t="str">
        <f>IF('S.D. Paste sheet'!AB1607="","",'S.D. Paste sheet'!AB1607)</f>
        <v/>
      </c>
      <c r="AC1607" s="20" t="str">
        <f>IF('S.D. Paste sheet'!AC1607="","",'S.D. Paste sheet'!AC1607)</f>
        <v/>
      </c>
      <c r="AD1607" s="20" t="str">
        <f>IF('S.D. Paste sheet'!AD1607="","",'S.D. Paste sheet'!AD1607)</f>
        <v/>
      </c>
      <c r="AE1607" s="28"/>
      <c r="AF1607" t="str">
        <f>IF(AK1607="","",IF(AK1607&gt;0,COUNT($AG$2:AG1607),""))</f>
        <v/>
      </c>
      <c r="AG1607" s="25" t="str">
        <f t="shared" si="803"/>
        <v/>
      </c>
      <c r="AH1607" s="25" t="str">
        <f t="shared" si="804"/>
        <v/>
      </c>
      <c r="AI1607" s="25" t="str">
        <f t="shared" si="805"/>
        <v/>
      </c>
      <c r="AJ1607" s="25" t="str">
        <f t="shared" si="806"/>
        <v/>
      </c>
      <c r="AK1607" s="25" t="str">
        <f t="shared" si="807"/>
        <v/>
      </c>
      <c r="AL1607" s="25" t="str">
        <f t="shared" si="808"/>
        <v/>
      </c>
      <c r="AM1607" s="25" t="str">
        <f t="shared" si="809"/>
        <v/>
      </c>
      <c r="AN1607" s="25" t="str">
        <f t="shared" si="810"/>
        <v/>
      </c>
      <c r="AO1607" s="25" t="str">
        <f t="shared" si="811"/>
        <v/>
      </c>
      <c r="AP1607" s="25" t="str">
        <f t="shared" si="812"/>
        <v/>
      </c>
      <c r="AQ1607" s="25" t="str">
        <f t="shared" si="813"/>
        <v/>
      </c>
      <c r="AR1607" s="25" t="str">
        <f t="shared" si="814"/>
        <v/>
      </c>
      <c r="AS1607" s="25" t="str">
        <f t="shared" si="815"/>
        <v/>
      </c>
      <c r="AT1607" s="25" t="str">
        <f t="shared" si="816"/>
        <v/>
      </c>
      <c r="AU1607" s="25" t="str">
        <f t="shared" si="817"/>
        <v/>
      </c>
      <c r="AV1607" s="25" t="str">
        <f t="shared" si="818"/>
        <v/>
      </c>
      <c r="AX1607" t="str">
        <f>IF(BC1607="","",IF(BC1607&gt;0,COUNT($AY$2:AY1607),""))</f>
        <v/>
      </c>
      <c r="AY1607" s="25" t="str">
        <f t="shared" si="819"/>
        <v/>
      </c>
      <c r="AZ1607" s="25" t="str">
        <f t="shared" si="820"/>
        <v/>
      </c>
      <c r="BA1607" s="25" t="str">
        <f t="shared" si="821"/>
        <v/>
      </c>
      <c r="BB1607" s="25" t="str">
        <f t="shared" si="822"/>
        <v/>
      </c>
      <c r="BC1607" s="25" t="str">
        <f t="shared" si="823"/>
        <v/>
      </c>
      <c r="BD1607" s="25" t="str">
        <f t="shared" si="824"/>
        <v/>
      </c>
      <c r="BE1607" s="25" t="str">
        <f t="shared" si="825"/>
        <v/>
      </c>
      <c r="BF1607" s="25" t="str">
        <f t="shared" si="826"/>
        <v/>
      </c>
      <c r="BG1607" s="25" t="str">
        <f t="shared" si="827"/>
        <v/>
      </c>
      <c r="BH1607" s="25" t="str">
        <f t="shared" si="828"/>
        <v/>
      </c>
      <c r="BI1607" s="25" t="str">
        <f t="shared" si="829"/>
        <v/>
      </c>
      <c r="BJ1607" s="25" t="str">
        <f t="shared" si="830"/>
        <v/>
      </c>
      <c r="BK1607" s="25" t="str">
        <f t="shared" si="831"/>
        <v/>
      </c>
      <c r="BL1607" s="25" t="str">
        <f t="shared" si="832"/>
        <v/>
      </c>
      <c r="BM1607" s="25" t="str">
        <f t="shared" si="833"/>
        <v/>
      </c>
      <c r="BN1607" s="25" t="str">
        <f t="shared" si="834"/>
        <v/>
      </c>
    </row>
    <row r="1608" spans="1:66" x14ac:dyDescent="0.25">
      <c r="A1608" s="20" t="str">
        <f>IF('S.D. Paste sheet'!A1608="","",'S.D. Paste sheet'!A1608)</f>
        <v/>
      </c>
      <c r="B1608" s="20" t="str">
        <f>IF('S.D. Paste sheet'!B1608="","",'S.D. Paste sheet'!B1608)</f>
        <v/>
      </c>
      <c r="C1608" s="20" t="str">
        <f>IF('S.D. Paste sheet'!C1608="","",'S.D. Paste sheet'!C1608)</f>
        <v/>
      </c>
      <c r="D1608" s="20" t="str">
        <f>IF('S.D. Paste sheet'!D1608="","",'S.D. Paste sheet'!D1608)</f>
        <v/>
      </c>
      <c r="E1608" s="20" t="str">
        <f>IF('S.D. Paste sheet'!E1608="","",UPPER('S.D. Paste sheet'!E1608))</f>
        <v/>
      </c>
      <c r="F1608" s="20" t="str">
        <f>IF('S.D. Paste sheet'!F1608="","",'S.D. Paste sheet'!F1608)</f>
        <v/>
      </c>
      <c r="G1608" s="20" t="str">
        <f>IF('S.D. Paste sheet'!G1608="","",UPPER('S.D. Paste sheet'!G1608))</f>
        <v/>
      </c>
      <c r="H1608" s="20" t="str">
        <f>IF('S.D. Paste sheet'!H1608="","",UPPER('S.D. Paste sheet'!H1608))</f>
        <v/>
      </c>
      <c r="I1608" s="20" t="str">
        <f>IF('S.D. Paste sheet'!I1608="","",'S.D. Paste sheet'!I1608)</f>
        <v/>
      </c>
      <c r="J1608" s="20" t="str">
        <f>IF('S.D. Paste sheet'!J1608="","",'S.D. Paste sheet'!J1608)</f>
        <v/>
      </c>
      <c r="K1608" s="20" t="str">
        <f>IF('S.D. Paste sheet'!K1608="","",'S.D. Paste sheet'!K1608)</f>
        <v/>
      </c>
      <c r="L1608" s="20" t="str">
        <f>IF('S.D. Paste sheet'!L1608="","",'S.D. Paste sheet'!L1608)</f>
        <v/>
      </c>
      <c r="M1608" s="20" t="str">
        <f>IF('S.D. Paste sheet'!M1608="","",'S.D. Paste sheet'!M1608)</f>
        <v/>
      </c>
      <c r="N1608" s="20" t="str">
        <f>IF('S.D. Paste sheet'!N1608="","",'S.D. Paste sheet'!N1608)</f>
        <v/>
      </c>
      <c r="O1608" s="20" t="str">
        <f>IF('S.D. Paste sheet'!O1608="","",'S.D. Paste sheet'!O1608)</f>
        <v/>
      </c>
      <c r="P1608" s="20" t="str">
        <f>IF('S.D. Paste sheet'!P1608="","",'S.D. Paste sheet'!P1608)</f>
        <v/>
      </c>
      <c r="Q1608" s="20" t="str">
        <f>IF('S.D. Paste sheet'!Q1608="","",'S.D. Paste sheet'!Q1608)</f>
        <v/>
      </c>
      <c r="R1608" s="20" t="str">
        <f>IF('S.D. Paste sheet'!R1608="","",'S.D. Paste sheet'!R1608)</f>
        <v/>
      </c>
      <c r="S1608" s="20" t="str">
        <f>IF('S.D. Paste sheet'!S1608="","",'S.D. Paste sheet'!S1608)</f>
        <v/>
      </c>
      <c r="T1608" s="20" t="str">
        <f>IF('S.D. Paste sheet'!T1608="","",'S.D. Paste sheet'!T1608)</f>
        <v/>
      </c>
      <c r="U1608" s="20" t="str">
        <f>IF('S.D. Paste sheet'!U1608="","",'S.D. Paste sheet'!U1608)</f>
        <v/>
      </c>
      <c r="V1608" s="20" t="str">
        <f>IF('S.D. Paste sheet'!V1608="","",'S.D. Paste sheet'!V1608)</f>
        <v/>
      </c>
      <c r="W1608" s="20" t="str">
        <f>IF('S.D. Paste sheet'!W1608="","",'S.D. Paste sheet'!W1608)</f>
        <v/>
      </c>
      <c r="X1608" s="20" t="str">
        <f>IF('S.D. Paste sheet'!X1608="","",'S.D. Paste sheet'!X1608)</f>
        <v/>
      </c>
      <c r="Y1608" s="20" t="str">
        <f>IF('S.D. Paste sheet'!Y1608="","",'S.D. Paste sheet'!Y1608)</f>
        <v/>
      </c>
      <c r="Z1608" s="20" t="str">
        <f>IF('S.D. Paste sheet'!Z1608="","",'S.D. Paste sheet'!Z1608)</f>
        <v/>
      </c>
      <c r="AA1608" s="20" t="str">
        <f>IF('S.D. Paste sheet'!AA1608="","",'S.D. Paste sheet'!AA1608)</f>
        <v/>
      </c>
      <c r="AB1608" s="20" t="str">
        <f>IF('S.D. Paste sheet'!AB1608="","",'S.D. Paste sheet'!AB1608)</f>
        <v/>
      </c>
      <c r="AC1608" s="20" t="str">
        <f>IF('S.D. Paste sheet'!AC1608="","",'S.D. Paste sheet'!AC1608)</f>
        <v/>
      </c>
      <c r="AD1608" s="20" t="str">
        <f>IF('S.D. Paste sheet'!AD1608="","",'S.D. Paste sheet'!AD1608)</f>
        <v/>
      </c>
      <c r="AE1608" s="28"/>
      <c r="AF1608" t="str">
        <f>IF(AK1608="","",IF(AK1608&gt;0,COUNT($AG$2:AG1608),""))</f>
        <v/>
      </c>
      <c r="AG1608" s="25" t="str">
        <f t="shared" si="803"/>
        <v/>
      </c>
      <c r="AH1608" s="25" t="str">
        <f t="shared" si="804"/>
        <v/>
      </c>
      <c r="AI1608" s="25" t="str">
        <f t="shared" si="805"/>
        <v/>
      </c>
      <c r="AJ1608" s="25" t="str">
        <f t="shared" si="806"/>
        <v/>
      </c>
      <c r="AK1608" s="25" t="str">
        <f t="shared" si="807"/>
        <v/>
      </c>
      <c r="AL1608" s="25" t="str">
        <f t="shared" si="808"/>
        <v/>
      </c>
      <c r="AM1608" s="25" t="str">
        <f t="shared" si="809"/>
        <v/>
      </c>
      <c r="AN1608" s="25" t="str">
        <f t="shared" si="810"/>
        <v/>
      </c>
      <c r="AO1608" s="25" t="str">
        <f t="shared" si="811"/>
        <v/>
      </c>
      <c r="AP1608" s="25" t="str">
        <f t="shared" si="812"/>
        <v/>
      </c>
      <c r="AQ1608" s="25" t="str">
        <f t="shared" si="813"/>
        <v/>
      </c>
      <c r="AR1608" s="25" t="str">
        <f t="shared" si="814"/>
        <v/>
      </c>
      <c r="AS1608" s="25" t="str">
        <f t="shared" si="815"/>
        <v/>
      </c>
      <c r="AT1608" s="25" t="str">
        <f t="shared" si="816"/>
        <v/>
      </c>
      <c r="AU1608" s="25" t="str">
        <f t="shared" si="817"/>
        <v/>
      </c>
      <c r="AV1608" s="25" t="str">
        <f t="shared" si="818"/>
        <v/>
      </c>
      <c r="AX1608" t="str">
        <f>IF(BC1608="","",IF(BC1608&gt;0,COUNT($AY$2:AY1608),""))</f>
        <v/>
      </c>
      <c r="AY1608" s="25" t="str">
        <f t="shared" si="819"/>
        <v/>
      </c>
      <c r="AZ1608" s="25" t="str">
        <f t="shared" si="820"/>
        <v/>
      </c>
      <c r="BA1608" s="25" t="str">
        <f t="shared" si="821"/>
        <v/>
      </c>
      <c r="BB1608" s="25" t="str">
        <f t="shared" si="822"/>
        <v/>
      </c>
      <c r="BC1608" s="25" t="str">
        <f t="shared" si="823"/>
        <v/>
      </c>
      <c r="BD1608" s="25" t="str">
        <f t="shared" si="824"/>
        <v/>
      </c>
      <c r="BE1608" s="25" t="str">
        <f t="shared" si="825"/>
        <v/>
      </c>
      <c r="BF1608" s="25" t="str">
        <f t="shared" si="826"/>
        <v/>
      </c>
      <c r="BG1608" s="25" t="str">
        <f t="shared" si="827"/>
        <v/>
      </c>
      <c r="BH1608" s="25" t="str">
        <f t="shared" si="828"/>
        <v/>
      </c>
      <c r="BI1608" s="25" t="str">
        <f t="shared" si="829"/>
        <v/>
      </c>
      <c r="BJ1608" s="25" t="str">
        <f t="shared" si="830"/>
        <v/>
      </c>
      <c r="BK1608" s="25" t="str">
        <f t="shared" si="831"/>
        <v/>
      </c>
      <c r="BL1608" s="25" t="str">
        <f t="shared" si="832"/>
        <v/>
      </c>
      <c r="BM1608" s="25" t="str">
        <f t="shared" si="833"/>
        <v/>
      </c>
      <c r="BN1608" s="25" t="str">
        <f t="shared" si="834"/>
        <v/>
      </c>
    </row>
    <row r="1609" spans="1:66" x14ac:dyDescent="0.25">
      <c r="A1609" s="20" t="str">
        <f>IF('S.D. Paste sheet'!A1609="","",'S.D. Paste sheet'!A1609)</f>
        <v/>
      </c>
      <c r="B1609" s="20" t="str">
        <f>IF('S.D. Paste sheet'!B1609="","",'S.D. Paste sheet'!B1609)</f>
        <v/>
      </c>
      <c r="C1609" s="20" t="str">
        <f>IF('S.D. Paste sheet'!C1609="","",'S.D. Paste sheet'!C1609)</f>
        <v/>
      </c>
      <c r="D1609" s="20" t="str">
        <f>IF('S.D. Paste sheet'!D1609="","",'S.D. Paste sheet'!D1609)</f>
        <v/>
      </c>
      <c r="E1609" s="20" t="str">
        <f>IF('S.D. Paste sheet'!E1609="","",UPPER('S.D. Paste sheet'!E1609))</f>
        <v/>
      </c>
      <c r="F1609" s="20" t="str">
        <f>IF('S.D. Paste sheet'!F1609="","",'S.D. Paste sheet'!F1609)</f>
        <v/>
      </c>
      <c r="G1609" s="20" t="str">
        <f>IF('S.D. Paste sheet'!G1609="","",UPPER('S.D. Paste sheet'!G1609))</f>
        <v/>
      </c>
      <c r="H1609" s="20" t="str">
        <f>IF('S.D. Paste sheet'!H1609="","",UPPER('S.D. Paste sheet'!H1609))</f>
        <v/>
      </c>
      <c r="I1609" s="20" t="str">
        <f>IF('S.D. Paste sheet'!I1609="","",'S.D. Paste sheet'!I1609)</f>
        <v/>
      </c>
      <c r="J1609" s="20" t="str">
        <f>IF('S.D. Paste sheet'!J1609="","",'S.D. Paste sheet'!J1609)</f>
        <v/>
      </c>
      <c r="K1609" s="20" t="str">
        <f>IF('S.D. Paste sheet'!K1609="","",'S.D. Paste sheet'!K1609)</f>
        <v/>
      </c>
      <c r="L1609" s="20" t="str">
        <f>IF('S.D. Paste sheet'!L1609="","",'S.D. Paste sheet'!L1609)</f>
        <v/>
      </c>
      <c r="M1609" s="20" t="str">
        <f>IF('S.D. Paste sheet'!M1609="","",'S.D. Paste sheet'!M1609)</f>
        <v/>
      </c>
      <c r="N1609" s="20" t="str">
        <f>IF('S.D. Paste sheet'!N1609="","",'S.D. Paste sheet'!N1609)</f>
        <v/>
      </c>
      <c r="O1609" s="20" t="str">
        <f>IF('S.D. Paste sheet'!O1609="","",'S.D. Paste sheet'!O1609)</f>
        <v/>
      </c>
      <c r="P1609" s="20" t="str">
        <f>IF('S.D. Paste sheet'!P1609="","",'S.D. Paste sheet'!P1609)</f>
        <v/>
      </c>
      <c r="Q1609" s="20" t="str">
        <f>IF('S.D. Paste sheet'!Q1609="","",'S.D. Paste sheet'!Q1609)</f>
        <v/>
      </c>
      <c r="R1609" s="20" t="str">
        <f>IF('S.D. Paste sheet'!R1609="","",'S.D. Paste sheet'!R1609)</f>
        <v/>
      </c>
      <c r="S1609" s="20" t="str">
        <f>IF('S.D. Paste sheet'!S1609="","",'S.D. Paste sheet'!S1609)</f>
        <v/>
      </c>
      <c r="T1609" s="20" t="str">
        <f>IF('S.D. Paste sheet'!T1609="","",'S.D. Paste sheet'!T1609)</f>
        <v/>
      </c>
      <c r="U1609" s="20" t="str">
        <f>IF('S.D. Paste sheet'!U1609="","",'S.D. Paste sheet'!U1609)</f>
        <v/>
      </c>
      <c r="V1609" s="20" t="str">
        <f>IF('S.D. Paste sheet'!V1609="","",'S.D. Paste sheet'!V1609)</f>
        <v/>
      </c>
      <c r="W1609" s="20" t="str">
        <f>IF('S.D. Paste sheet'!W1609="","",'S.D. Paste sheet'!W1609)</f>
        <v/>
      </c>
      <c r="X1609" s="20" t="str">
        <f>IF('S.D. Paste sheet'!X1609="","",'S.D. Paste sheet'!X1609)</f>
        <v/>
      </c>
      <c r="Y1609" s="20" t="str">
        <f>IF('S.D. Paste sheet'!Y1609="","",'S.D. Paste sheet'!Y1609)</f>
        <v/>
      </c>
      <c r="Z1609" s="20" t="str">
        <f>IF('S.D. Paste sheet'!Z1609="","",'S.D. Paste sheet'!Z1609)</f>
        <v/>
      </c>
      <c r="AA1609" s="20" t="str">
        <f>IF('S.D. Paste sheet'!AA1609="","",'S.D. Paste sheet'!AA1609)</f>
        <v/>
      </c>
      <c r="AB1609" s="20" t="str">
        <f>IF('S.D. Paste sheet'!AB1609="","",'S.D. Paste sheet'!AB1609)</f>
        <v/>
      </c>
      <c r="AC1609" s="20" t="str">
        <f>IF('S.D. Paste sheet'!AC1609="","",'S.D. Paste sheet'!AC1609)</f>
        <v/>
      </c>
      <c r="AD1609" s="20" t="str">
        <f>IF('S.D. Paste sheet'!AD1609="","",'S.D. Paste sheet'!AD1609)</f>
        <v/>
      </c>
      <c r="AE1609" s="28"/>
      <c r="AF1609" t="str">
        <f>IF(AK1609="","",IF(AK1609&gt;0,COUNT($AG$2:AG1609),""))</f>
        <v/>
      </c>
      <c r="AG1609" s="25" t="str">
        <f t="shared" si="803"/>
        <v/>
      </c>
      <c r="AH1609" s="25" t="str">
        <f t="shared" si="804"/>
        <v/>
      </c>
      <c r="AI1609" s="25" t="str">
        <f t="shared" si="805"/>
        <v/>
      </c>
      <c r="AJ1609" s="25" t="str">
        <f t="shared" si="806"/>
        <v/>
      </c>
      <c r="AK1609" s="25" t="str">
        <f t="shared" si="807"/>
        <v/>
      </c>
      <c r="AL1609" s="25" t="str">
        <f t="shared" si="808"/>
        <v/>
      </c>
      <c r="AM1609" s="25" t="str">
        <f t="shared" si="809"/>
        <v/>
      </c>
      <c r="AN1609" s="25" t="str">
        <f t="shared" si="810"/>
        <v/>
      </c>
      <c r="AO1609" s="25" t="str">
        <f t="shared" si="811"/>
        <v/>
      </c>
      <c r="AP1609" s="25" t="str">
        <f t="shared" si="812"/>
        <v/>
      </c>
      <c r="AQ1609" s="25" t="str">
        <f t="shared" si="813"/>
        <v/>
      </c>
      <c r="AR1609" s="25" t="str">
        <f t="shared" si="814"/>
        <v/>
      </c>
      <c r="AS1609" s="25" t="str">
        <f t="shared" si="815"/>
        <v/>
      </c>
      <c r="AT1609" s="25" t="str">
        <f t="shared" si="816"/>
        <v/>
      </c>
      <c r="AU1609" s="25" t="str">
        <f t="shared" si="817"/>
        <v/>
      </c>
      <c r="AV1609" s="25" t="str">
        <f t="shared" si="818"/>
        <v/>
      </c>
      <c r="AX1609" t="str">
        <f>IF(BC1609="","",IF(BC1609&gt;0,COUNT($AY$2:AY1609),""))</f>
        <v/>
      </c>
      <c r="AY1609" s="25" t="str">
        <f t="shared" si="819"/>
        <v/>
      </c>
      <c r="AZ1609" s="25" t="str">
        <f t="shared" si="820"/>
        <v/>
      </c>
      <c r="BA1609" s="25" t="str">
        <f t="shared" si="821"/>
        <v/>
      </c>
      <c r="BB1609" s="25" t="str">
        <f t="shared" si="822"/>
        <v/>
      </c>
      <c r="BC1609" s="25" t="str">
        <f t="shared" si="823"/>
        <v/>
      </c>
      <c r="BD1609" s="25" t="str">
        <f t="shared" si="824"/>
        <v/>
      </c>
      <c r="BE1609" s="25" t="str">
        <f t="shared" si="825"/>
        <v/>
      </c>
      <c r="BF1609" s="25" t="str">
        <f t="shared" si="826"/>
        <v/>
      </c>
      <c r="BG1609" s="25" t="str">
        <f t="shared" si="827"/>
        <v/>
      </c>
      <c r="BH1609" s="25" t="str">
        <f t="shared" si="828"/>
        <v/>
      </c>
      <c r="BI1609" s="25" t="str">
        <f t="shared" si="829"/>
        <v/>
      </c>
      <c r="BJ1609" s="25" t="str">
        <f t="shared" si="830"/>
        <v/>
      </c>
      <c r="BK1609" s="25" t="str">
        <f t="shared" si="831"/>
        <v/>
      </c>
      <c r="BL1609" s="25" t="str">
        <f t="shared" si="832"/>
        <v/>
      </c>
      <c r="BM1609" s="25" t="str">
        <f t="shared" si="833"/>
        <v/>
      </c>
      <c r="BN1609" s="25" t="str">
        <f t="shared" si="834"/>
        <v/>
      </c>
    </row>
    <row r="1610" spans="1:66" x14ac:dyDescent="0.25">
      <c r="A1610" s="20" t="str">
        <f>IF('S.D. Paste sheet'!A1610="","",'S.D. Paste sheet'!A1610)</f>
        <v/>
      </c>
      <c r="B1610" s="20" t="str">
        <f>IF('S.D. Paste sheet'!B1610="","",'S.D. Paste sheet'!B1610)</f>
        <v/>
      </c>
      <c r="C1610" s="20" t="str">
        <f>IF('S.D. Paste sheet'!C1610="","",'S.D. Paste sheet'!C1610)</f>
        <v/>
      </c>
      <c r="D1610" s="20" t="str">
        <f>IF('S.D. Paste sheet'!D1610="","",'S.D. Paste sheet'!D1610)</f>
        <v/>
      </c>
      <c r="E1610" s="20" t="str">
        <f>IF('S.D. Paste sheet'!E1610="","",UPPER('S.D. Paste sheet'!E1610))</f>
        <v/>
      </c>
      <c r="F1610" s="20" t="str">
        <f>IF('S.D. Paste sheet'!F1610="","",'S.D. Paste sheet'!F1610)</f>
        <v/>
      </c>
      <c r="G1610" s="20" t="str">
        <f>IF('S.D. Paste sheet'!G1610="","",UPPER('S.D. Paste sheet'!G1610))</f>
        <v/>
      </c>
      <c r="H1610" s="20" t="str">
        <f>IF('S.D. Paste sheet'!H1610="","",UPPER('S.D. Paste sheet'!H1610))</f>
        <v/>
      </c>
      <c r="I1610" s="20" t="str">
        <f>IF('S.D. Paste sheet'!I1610="","",'S.D. Paste sheet'!I1610)</f>
        <v/>
      </c>
      <c r="J1610" s="20" t="str">
        <f>IF('S.D. Paste sheet'!J1610="","",'S.D. Paste sheet'!J1610)</f>
        <v/>
      </c>
      <c r="K1610" s="20" t="str">
        <f>IF('S.D. Paste sheet'!K1610="","",'S.D. Paste sheet'!K1610)</f>
        <v/>
      </c>
      <c r="L1610" s="20" t="str">
        <f>IF('S.D. Paste sheet'!L1610="","",'S.D. Paste sheet'!L1610)</f>
        <v/>
      </c>
      <c r="M1610" s="20" t="str">
        <f>IF('S.D. Paste sheet'!M1610="","",'S.D. Paste sheet'!M1610)</f>
        <v/>
      </c>
      <c r="N1610" s="20" t="str">
        <f>IF('S.D. Paste sheet'!N1610="","",'S.D. Paste sheet'!N1610)</f>
        <v/>
      </c>
      <c r="O1610" s="20" t="str">
        <f>IF('S.D. Paste sheet'!O1610="","",'S.D. Paste sheet'!O1610)</f>
        <v/>
      </c>
      <c r="P1610" s="20" t="str">
        <f>IF('S.D. Paste sheet'!P1610="","",'S.D. Paste sheet'!P1610)</f>
        <v/>
      </c>
      <c r="Q1610" s="20" t="str">
        <f>IF('S.D. Paste sheet'!Q1610="","",'S.D. Paste sheet'!Q1610)</f>
        <v/>
      </c>
      <c r="R1610" s="20" t="str">
        <f>IF('S.D. Paste sheet'!R1610="","",'S.D. Paste sheet'!R1610)</f>
        <v/>
      </c>
      <c r="S1610" s="20" t="str">
        <f>IF('S.D. Paste sheet'!S1610="","",'S.D. Paste sheet'!S1610)</f>
        <v/>
      </c>
      <c r="T1610" s="20" t="str">
        <f>IF('S.D. Paste sheet'!T1610="","",'S.D. Paste sheet'!T1610)</f>
        <v/>
      </c>
      <c r="U1610" s="20" t="str">
        <f>IF('S.D. Paste sheet'!U1610="","",'S.D. Paste sheet'!U1610)</f>
        <v/>
      </c>
      <c r="V1610" s="20" t="str">
        <f>IF('S.D. Paste sheet'!V1610="","",'S.D. Paste sheet'!V1610)</f>
        <v/>
      </c>
      <c r="W1610" s="20" t="str">
        <f>IF('S.D. Paste sheet'!W1610="","",'S.D. Paste sheet'!W1610)</f>
        <v/>
      </c>
      <c r="X1610" s="20" t="str">
        <f>IF('S.D. Paste sheet'!X1610="","",'S.D. Paste sheet'!X1610)</f>
        <v/>
      </c>
      <c r="Y1610" s="20" t="str">
        <f>IF('S.D. Paste sheet'!Y1610="","",'S.D. Paste sheet'!Y1610)</f>
        <v/>
      </c>
      <c r="Z1610" s="20" t="str">
        <f>IF('S.D. Paste sheet'!Z1610="","",'S.D. Paste sheet'!Z1610)</f>
        <v/>
      </c>
      <c r="AA1610" s="20" t="str">
        <f>IF('S.D. Paste sheet'!AA1610="","",'S.D. Paste sheet'!AA1610)</f>
        <v/>
      </c>
      <c r="AB1610" s="20" t="str">
        <f>IF('S.D. Paste sheet'!AB1610="","",'S.D. Paste sheet'!AB1610)</f>
        <v/>
      </c>
      <c r="AC1610" s="20" t="str">
        <f>IF('S.D. Paste sheet'!AC1610="","",'S.D. Paste sheet'!AC1610)</f>
        <v/>
      </c>
      <c r="AD1610" s="20" t="str">
        <f>IF('S.D. Paste sheet'!AD1610="","",'S.D. Paste sheet'!AD1610)</f>
        <v/>
      </c>
      <c r="AE1610" s="28"/>
      <c r="AF1610" t="str">
        <f>IF(AK1610="","",IF(AK1610&gt;0,COUNT($AG$2:AG1610),""))</f>
        <v/>
      </c>
      <c r="AG1610" s="25" t="str">
        <f t="shared" si="803"/>
        <v/>
      </c>
      <c r="AH1610" s="25" t="str">
        <f t="shared" si="804"/>
        <v/>
      </c>
      <c r="AI1610" s="25" t="str">
        <f t="shared" si="805"/>
        <v/>
      </c>
      <c r="AJ1610" s="25" t="str">
        <f t="shared" si="806"/>
        <v/>
      </c>
      <c r="AK1610" s="25" t="str">
        <f t="shared" si="807"/>
        <v/>
      </c>
      <c r="AL1610" s="25" t="str">
        <f t="shared" si="808"/>
        <v/>
      </c>
      <c r="AM1610" s="25" t="str">
        <f t="shared" si="809"/>
        <v/>
      </c>
      <c r="AN1610" s="25" t="str">
        <f t="shared" si="810"/>
        <v/>
      </c>
      <c r="AO1610" s="25" t="str">
        <f t="shared" si="811"/>
        <v/>
      </c>
      <c r="AP1610" s="25" t="str">
        <f t="shared" si="812"/>
        <v/>
      </c>
      <c r="AQ1610" s="25" t="str">
        <f t="shared" si="813"/>
        <v/>
      </c>
      <c r="AR1610" s="25" t="str">
        <f t="shared" si="814"/>
        <v/>
      </c>
      <c r="AS1610" s="25" t="str">
        <f t="shared" si="815"/>
        <v/>
      </c>
      <c r="AT1610" s="25" t="str">
        <f t="shared" si="816"/>
        <v/>
      </c>
      <c r="AU1610" s="25" t="str">
        <f t="shared" si="817"/>
        <v/>
      </c>
      <c r="AV1610" s="25" t="str">
        <f t="shared" si="818"/>
        <v/>
      </c>
      <c r="AX1610" t="str">
        <f>IF(BC1610="","",IF(BC1610&gt;0,COUNT($AY$2:AY1610),""))</f>
        <v/>
      </c>
      <c r="AY1610" s="25" t="str">
        <f t="shared" si="819"/>
        <v/>
      </c>
      <c r="AZ1610" s="25" t="str">
        <f t="shared" si="820"/>
        <v/>
      </c>
      <c r="BA1610" s="25" t="str">
        <f t="shared" si="821"/>
        <v/>
      </c>
      <c r="BB1610" s="25" t="str">
        <f t="shared" si="822"/>
        <v/>
      </c>
      <c r="BC1610" s="25" t="str">
        <f t="shared" si="823"/>
        <v/>
      </c>
      <c r="BD1610" s="25" t="str">
        <f t="shared" si="824"/>
        <v/>
      </c>
      <c r="BE1610" s="25" t="str">
        <f t="shared" si="825"/>
        <v/>
      </c>
      <c r="BF1610" s="25" t="str">
        <f t="shared" si="826"/>
        <v/>
      </c>
      <c r="BG1610" s="25" t="str">
        <f t="shared" si="827"/>
        <v/>
      </c>
      <c r="BH1610" s="25" t="str">
        <f t="shared" si="828"/>
        <v/>
      </c>
      <c r="BI1610" s="25" t="str">
        <f t="shared" si="829"/>
        <v/>
      </c>
      <c r="BJ1610" s="25" t="str">
        <f t="shared" si="830"/>
        <v/>
      </c>
      <c r="BK1610" s="25" t="str">
        <f t="shared" si="831"/>
        <v/>
      </c>
      <c r="BL1610" s="25" t="str">
        <f t="shared" si="832"/>
        <v/>
      </c>
      <c r="BM1610" s="25" t="str">
        <f t="shared" si="833"/>
        <v/>
      </c>
      <c r="BN1610" s="25" t="str">
        <f t="shared" si="834"/>
        <v/>
      </c>
    </row>
    <row r="1611" spans="1:66" x14ac:dyDescent="0.25">
      <c r="A1611" s="20" t="str">
        <f>IF('S.D. Paste sheet'!A1611="","",'S.D. Paste sheet'!A1611)</f>
        <v/>
      </c>
      <c r="B1611" s="20" t="str">
        <f>IF('S.D. Paste sheet'!B1611="","",'S.D. Paste sheet'!B1611)</f>
        <v/>
      </c>
      <c r="C1611" s="20" t="str">
        <f>IF('S.D. Paste sheet'!C1611="","",'S.D. Paste sheet'!C1611)</f>
        <v/>
      </c>
      <c r="D1611" s="20" t="str">
        <f>IF('S.D. Paste sheet'!D1611="","",'S.D. Paste sheet'!D1611)</f>
        <v/>
      </c>
      <c r="E1611" s="20" t="str">
        <f>IF('S.D. Paste sheet'!E1611="","",UPPER('S.D. Paste sheet'!E1611))</f>
        <v/>
      </c>
      <c r="F1611" s="20" t="str">
        <f>IF('S.D. Paste sheet'!F1611="","",'S.D. Paste sheet'!F1611)</f>
        <v/>
      </c>
      <c r="G1611" s="20" t="str">
        <f>IF('S.D. Paste sheet'!G1611="","",UPPER('S.D. Paste sheet'!G1611))</f>
        <v/>
      </c>
      <c r="H1611" s="20" t="str">
        <f>IF('S.D. Paste sheet'!H1611="","",UPPER('S.D. Paste sheet'!H1611))</f>
        <v/>
      </c>
      <c r="I1611" s="20" t="str">
        <f>IF('S.D. Paste sheet'!I1611="","",'S.D. Paste sheet'!I1611)</f>
        <v/>
      </c>
      <c r="J1611" s="20" t="str">
        <f>IF('S.D. Paste sheet'!J1611="","",'S.D. Paste sheet'!J1611)</f>
        <v/>
      </c>
      <c r="K1611" s="20" t="str">
        <f>IF('S.D. Paste sheet'!K1611="","",'S.D. Paste sheet'!K1611)</f>
        <v/>
      </c>
      <c r="L1611" s="20" t="str">
        <f>IF('S.D. Paste sheet'!L1611="","",'S.D. Paste sheet'!L1611)</f>
        <v/>
      </c>
      <c r="M1611" s="20" t="str">
        <f>IF('S.D. Paste sheet'!M1611="","",'S.D. Paste sheet'!M1611)</f>
        <v/>
      </c>
      <c r="N1611" s="20" t="str">
        <f>IF('S.D. Paste sheet'!N1611="","",'S.D. Paste sheet'!N1611)</f>
        <v/>
      </c>
      <c r="O1611" s="20" t="str">
        <f>IF('S.D. Paste sheet'!O1611="","",'S.D. Paste sheet'!O1611)</f>
        <v/>
      </c>
      <c r="P1611" s="20" t="str">
        <f>IF('S.D. Paste sheet'!P1611="","",'S.D. Paste sheet'!P1611)</f>
        <v/>
      </c>
      <c r="Q1611" s="20" t="str">
        <f>IF('S.D. Paste sheet'!Q1611="","",'S.D. Paste sheet'!Q1611)</f>
        <v/>
      </c>
      <c r="R1611" s="20" t="str">
        <f>IF('S.D. Paste sheet'!R1611="","",'S.D. Paste sheet'!R1611)</f>
        <v/>
      </c>
      <c r="S1611" s="20" t="str">
        <f>IF('S.D. Paste sheet'!S1611="","",'S.D. Paste sheet'!S1611)</f>
        <v/>
      </c>
      <c r="T1611" s="20" t="str">
        <f>IF('S.D. Paste sheet'!T1611="","",'S.D. Paste sheet'!T1611)</f>
        <v/>
      </c>
      <c r="U1611" s="20" t="str">
        <f>IF('S.D. Paste sheet'!U1611="","",'S.D. Paste sheet'!U1611)</f>
        <v/>
      </c>
      <c r="V1611" s="20" t="str">
        <f>IF('S.D. Paste sheet'!V1611="","",'S.D. Paste sheet'!V1611)</f>
        <v/>
      </c>
      <c r="W1611" s="20" t="str">
        <f>IF('S.D. Paste sheet'!W1611="","",'S.D. Paste sheet'!W1611)</f>
        <v/>
      </c>
      <c r="X1611" s="20" t="str">
        <f>IF('S.D. Paste sheet'!X1611="","",'S.D. Paste sheet'!X1611)</f>
        <v/>
      </c>
      <c r="Y1611" s="20" t="str">
        <f>IF('S.D. Paste sheet'!Y1611="","",'S.D. Paste sheet'!Y1611)</f>
        <v/>
      </c>
      <c r="Z1611" s="20" t="str">
        <f>IF('S.D. Paste sheet'!Z1611="","",'S.D. Paste sheet'!Z1611)</f>
        <v/>
      </c>
      <c r="AA1611" s="20" t="str">
        <f>IF('S.D. Paste sheet'!AA1611="","",'S.D. Paste sheet'!AA1611)</f>
        <v/>
      </c>
      <c r="AB1611" s="20" t="str">
        <f>IF('S.D. Paste sheet'!AB1611="","",'S.D. Paste sheet'!AB1611)</f>
        <v/>
      </c>
      <c r="AC1611" s="20" t="str">
        <f>IF('S.D. Paste sheet'!AC1611="","",'S.D. Paste sheet'!AC1611)</f>
        <v/>
      </c>
      <c r="AD1611" s="20" t="str">
        <f>IF('S.D. Paste sheet'!AD1611="","",'S.D. Paste sheet'!AD1611)</f>
        <v/>
      </c>
      <c r="AE1611" s="28"/>
      <c r="AF1611" t="str">
        <f>IF(AK1611="","",IF(AK1611&gt;0,COUNT($AG$2:AG1611),""))</f>
        <v/>
      </c>
      <c r="AG1611" s="25" t="str">
        <f t="shared" si="803"/>
        <v/>
      </c>
      <c r="AH1611" s="25" t="str">
        <f t="shared" si="804"/>
        <v/>
      </c>
      <c r="AI1611" s="25" t="str">
        <f t="shared" si="805"/>
        <v/>
      </c>
      <c r="AJ1611" s="25" t="str">
        <f t="shared" si="806"/>
        <v/>
      </c>
      <c r="AK1611" s="25" t="str">
        <f t="shared" si="807"/>
        <v/>
      </c>
      <c r="AL1611" s="25" t="str">
        <f t="shared" si="808"/>
        <v/>
      </c>
      <c r="AM1611" s="25" t="str">
        <f t="shared" si="809"/>
        <v/>
      </c>
      <c r="AN1611" s="25" t="str">
        <f t="shared" si="810"/>
        <v/>
      </c>
      <c r="AO1611" s="25" t="str">
        <f t="shared" si="811"/>
        <v/>
      </c>
      <c r="AP1611" s="25" t="str">
        <f t="shared" si="812"/>
        <v/>
      </c>
      <c r="AQ1611" s="25" t="str">
        <f t="shared" si="813"/>
        <v/>
      </c>
      <c r="AR1611" s="25" t="str">
        <f t="shared" si="814"/>
        <v/>
      </c>
      <c r="AS1611" s="25" t="str">
        <f t="shared" si="815"/>
        <v/>
      </c>
      <c r="AT1611" s="25" t="str">
        <f t="shared" si="816"/>
        <v/>
      </c>
      <c r="AU1611" s="25" t="str">
        <f t="shared" si="817"/>
        <v/>
      </c>
      <c r="AV1611" s="25" t="str">
        <f t="shared" si="818"/>
        <v/>
      </c>
      <c r="AX1611" t="str">
        <f>IF(BC1611="","",IF(BC1611&gt;0,COUNT($AY$2:AY1611),""))</f>
        <v/>
      </c>
      <c r="AY1611" s="25" t="str">
        <f t="shared" si="819"/>
        <v/>
      </c>
      <c r="AZ1611" s="25" t="str">
        <f t="shared" si="820"/>
        <v/>
      </c>
      <c r="BA1611" s="25" t="str">
        <f t="shared" si="821"/>
        <v/>
      </c>
      <c r="BB1611" s="25" t="str">
        <f t="shared" si="822"/>
        <v/>
      </c>
      <c r="BC1611" s="25" t="str">
        <f t="shared" si="823"/>
        <v/>
      </c>
      <c r="BD1611" s="25" t="str">
        <f t="shared" si="824"/>
        <v/>
      </c>
      <c r="BE1611" s="25" t="str">
        <f t="shared" si="825"/>
        <v/>
      </c>
      <c r="BF1611" s="25" t="str">
        <f t="shared" si="826"/>
        <v/>
      </c>
      <c r="BG1611" s="25" t="str">
        <f t="shared" si="827"/>
        <v/>
      </c>
      <c r="BH1611" s="25" t="str">
        <f t="shared" si="828"/>
        <v/>
      </c>
      <c r="BI1611" s="25" t="str">
        <f t="shared" si="829"/>
        <v/>
      </c>
      <c r="BJ1611" s="25" t="str">
        <f t="shared" si="830"/>
        <v/>
      </c>
      <c r="BK1611" s="25" t="str">
        <f t="shared" si="831"/>
        <v/>
      </c>
      <c r="BL1611" s="25" t="str">
        <f t="shared" si="832"/>
        <v/>
      </c>
      <c r="BM1611" s="25" t="str">
        <f t="shared" si="833"/>
        <v/>
      </c>
      <c r="BN1611" s="25" t="str">
        <f t="shared" si="834"/>
        <v/>
      </c>
    </row>
    <row r="1612" spans="1:66" x14ac:dyDescent="0.25">
      <c r="A1612" s="20" t="str">
        <f>IF('S.D. Paste sheet'!A1612="","",'S.D. Paste sheet'!A1612)</f>
        <v/>
      </c>
      <c r="B1612" s="20" t="str">
        <f>IF('S.D. Paste sheet'!B1612="","",'S.D. Paste sheet'!B1612)</f>
        <v/>
      </c>
      <c r="C1612" s="20" t="str">
        <f>IF('S.D. Paste sheet'!C1612="","",'S.D. Paste sheet'!C1612)</f>
        <v/>
      </c>
      <c r="D1612" s="20" t="str">
        <f>IF('S.D. Paste sheet'!D1612="","",'S.D. Paste sheet'!D1612)</f>
        <v/>
      </c>
      <c r="E1612" s="20" t="str">
        <f>IF('S.D. Paste sheet'!E1612="","",UPPER('S.D. Paste sheet'!E1612))</f>
        <v/>
      </c>
      <c r="F1612" s="20" t="str">
        <f>IF('S.D. Paste sheet'!F1612="","",'S.D. Paste sheet'!F1612)</f>
        <v/>
      </c>
      <c r="G1612" s="20" t="str">
        <f>IF('S.D. Paste sheet'!G1612="","",UPPER('S.D. Paste sheet'!G1612))</f>
        <v/>
      </c>
      <c r="H1612" s="20" t="str">
        <f>IF('S.D. Paste sheet'!H1612="","",UPPER('S.D. Paste sheet'!H1612))</f>
        <v/>
      </c>
      <c r="I1612" s="20" t="str">
        <f>IF('S.D. Paste sheet'!I1612="","",'S.D. Paste sheet'!I1612)</f>
        <v/>
      </c>
      <c r="J1612" s="20" t="str">
        <f>IF('S.D. Paste sheet'!J1612="","",'S.D. Paste sheet'!J1612)</f>
        <v/>
      </c>
      <c r="K1612" s="20" t="str">
        <f>IF('S.D. Paste sheet'!K1612="","",'S.D. Paste sheet'!K1612)</f>
        <v/>
      </c>
      <c r="L1612" s="20" t="str">
        <f>IF('S.D. Paste sheet'!L1612="","",'S.D. Paste sheet'!L1612)</f>
        <v/>
      </c>
      <c r="M1612" s="20" t="str">
        <f>IF('S.D. Paste sheet'!M1612="","",'S.D. Paste sheet'!M1612)</f>
        <v/>
      </c>
      <c r="N1612" s="20" t="str">
        <f>IF('S.D. Paste sheet'!N1612="","",'S.D. Paste sheet'!N1612)</f>
        <v/>
      </c>
      <c r="O1612" s="20" t="str">
        <f>IF('S.D. Paste sheet'!O1612="","",'S.D. Paste sheet'!O1612)</f>
        <v/>
      </c>
      <c r="P1612" s="20" t="str">
        <f>IF('S.D. Paste sheet'!P1612="","",'S.D. Paste sheet'!P1612)</f>
        <v/>
      </c>
      <c r="Q1612" s="20" t="str">
        <f>IF('S.D. Paste sheet'!Q1612="","",'S.D. Paste sheet'!Q1612)</f>
        <v/>
      </c>
      <c r="R1612" s="20" t="str">
        <f>IF('S.D. Paste sheet'!R1612="","",'S.D. Paste sheet'!R1612)</f>
        <v/>
      </c>
      <c r="S1612" s="20" t="str">
        <f>IF('S.D. Paste sheet'!S1612="","",'S.D. Paste sheet'!S1612)</f>
        <v/>
      </c>
      <c r="T1612" s="20" t="str">
        <f>IF('S.D. Paste sheet'!T1612="","",'S.D. Paste sheet'!T1612)</f>
        <v/>
      </c>
      <c r="U1612" s="20" t="str">
        <f>IF('S.D. Paste sheet'!U1612="","",'S.D. Paste sheet'!U1612)</f>
        <v/>
      </c>
      <c r="V1612" s="20" t="str">
        <f>IF('S.D. Paste sheet'!V1612="","",'S.D. Paste sheet'!V1612)</f>
        <v/>
      </c>
      <c r="W1612" s="20" t="str">
        <f>IF('S.D. Paste sheet'!W1612="","",'S.D. Paste sheet'!W1612)</f>
        <v/>
      </c>
      <c r="X1612" s="20" t="str">
        <f>IF('S.D. Paste sheet'!X1612="","",'S.D. Paste sheet'!X1612)</f>
        <v/>
      </c>
      <c r="Y1612" s="20" t="str">
        <f>IF('S.D. Paste sheet'!Y1612="","",'S.D. Paste sheet'!Y1612)</f>
        <v/>
      </c>
      <c r="Z1612" s="20" t="str">
        <f>IF('S.D. Paste sheet'!Z1612="","",'S.D. Paste sheet'!Z1612)</f>
        <v/>
      </c>
      <c r="AA1612" s="20" t="str">
        <f>IF('S.D. Paste sheet'!AA1612="","",'S.D. Paste sheet'!AA1612)</f>
        <v/>
      </c>
      <c r="AB1612" s="20" t="str">
        <f>IF('S.D. Paste sheet'!AB1612="","",'S.D. Paste sheet'!AB1612)</f>
        <v/>
      </c>
      <c r="AC1612" s="20" t="str">
        <f>IF('S.D. Paste sheet'!AC1612="","",'S.D. Paste sheet'!AC1612)</f>
        <v/>
      </c>
      <c r="AD1612" s="20" t="str">
        <f>IF('S.D. Paste sheet'!AD1612="","",'S.D. Paste sheet'!AD1612)</f>
        <v/>
      </c>
      <c r="AE1612" s="28"/>
      <c r="AF1612" t="str">
        <f>IF(AK1612="","",IF(AK1612&gt;0,COUNT($AG$2:AG1612),""))</f>
        <v/>
      </c>
      <c r="AG1612" s="25" t="str">
        <f t="shared" si="803"/>
        <v/>
      </c>
      <c r="AH1612" s="25" t="str">
        <f t="shared" si="804"/>
        <v/>
      </c>
      <c r="AI1612" s="25" t="str">
        <f t="shared" si="805"/>
        <v/>
      </c>
      <c r="AJ1612" s="25" t="str">
        <f t="shared" si="806"/>
        <v/>
      </c>
      <c r="AK1612" s="25" t="str">
        <f t="shared" si="807"/>
        <v/>
      </c>
      <c r="AL1612" s="25" t="str">
        <f t="shared" si="808"/>
        <v/>
      </c>
      <c r="AM1612" s="25" t="str">
        <f t="shared" si="809"/>
        <v/>
      </c>
      <c r="AN1612" s="25" t="str">
        <f t="shared" si="810"/>
        <v/>
      </c>
      <c r="AO1612" s="25" t="str">
        <f t="shared" si="811"/>
        <v/>
      </c>
      <c r="AP1612" s="25" t="str">
        <f t="shared" si="812"/>
        <v/>
      </c>
      <c r="AQ1612" s="25" t="str">
        <f t="shared" si="813"/>
        <v/>
      </c>
      <c r="AR1612" s="25" t="str">
        <f t="shared" si="814"/>
        <v/>
      </c>
      <c r="AS1612" s="25" t="str">
        <f t="shared" si="815"/>
        <v/>
      </c>
      <c r="AT1612" s="25" t="str">
        <f t="shared" si="816"/>
        <v/>
      </c>
      <c r="AU1612" s="25" t="str">
        <f t="shared" si="817"/>
        <v/>
      </c>
      <c r="AV1612" s="25" t="str">
        <f t="shared" si="818"/>
        <v/>
      </c>
      <c r="AX1612" t="str">
        <f>IF(BC1612="","",IF(BC1612&gt;0,COUNT($AY$2:AY1612),""))</f>
        <v/>
      </c>
      <c r="AY1612" s="25" t="str">
        <f t="shared" si="819"/>
        <v/>
      </c>
      <c r="AZ1612" s="25" t="str">
        <f t="shared" si="820"/>
        <v/>
      </c>
      <c r="BA1612" s="25" t="str">
        <f t="shared" si="821"/>
        <v/>
      </c>
      <c r="BB1612" s="25" t="str">
        <f t="shared" si="822"/>
        <v/>
      </c>
      <c r="BC1612" s="25" t="str">
        <f t="shared" si="823"/>
        <v/>
      </c>
      <c r="BD1612" s="25" t="str">
        <f t="shared" si="824"/>
        <v/>
      </c>
      <c r="BE1612" s="25" t="str">
        <f t="shared" si="825"/>
        <v/>
      </c>
      <c r="BF1612" s="25" t="str">
        <f t="shared" si="826"/>
        <v/>
      </c>
      <c r="BG1612" s="25" t="str">
        <f t="shared" si="827"/>
        <v/>
      </c>
      <c r="BH1612" s="25" t="str">
        <f t="shared" si="828"/>
        <v/>
      </c>
      <c r="BI1612" s="25" t="str">
        <f t="shared" si="829"/>
        <v/>
      </c>
      <c r="BJ1612" s="25" t="str">
        <f t="shared" si="830"/>
        <v/>
      </c>
      <c r="BK1612" s="25" t="str">
        <f t="shared" si="831"/>
        <v/>
      </c>
      <c r="BL1612" s="25" t="str">
        <f t="shared" si="832"/>
        <v/>
      </c>
      <c r="BM1612" s="25" t="str">
        <f t="shared" si="833"/>
        <v/>
      </c>
      <c r="BN1612" s="25" t="str">
        <f t="shared" si="834"/>
        <v/>
      </c>
    </row>
    <row r="1613" spans="1:66" x14ac:dyDescent="0.25">
      <c r="A1613" s="20" t="str">
        <f>IF('S.D. Paste sheet'!A1613="","",'S.D. Paste sheet'!A1613)</f>
        <v/>
      </c>
      <c r="B1613" s="20" t="str">
        <f>IF('S.D. Paste sheet'!B1613="","",'S.D. Paste sheet'!B1613)</f>
        <v/>
      </c>
      <c r="C1613" s="20" t="str">
        <f>IF('S.D. Paste sheet'!C1613="","",'S.D. Paste sheet'!C1613)</f>
        <v/>
      </c>
      <c r="D1613" s="20" t="str">
        <f>IF('S.D. Paste sheet'!D1613="","",'S.D. Paste sheet'!D1613)</f>
        <v/>
      </c>
      <c r="E1613" s="20" t="str">
        <f>IF('S.D. Paste sheet'!E1613="","",UPPER('S.D. Paste sheet'!E1613))</f>
        <v/>
      </c>
      <c r="F1613" s="20" t="str">
        <f>IF('S.D. Paste sheet'!F1613="","",'S.D. Paste sheet'!F1613)</f>
        <v/>
      </c>
      <c r="G1613" s="20" t="str">
        <f>IF('S.D. Paste sheet'!G1613="","",UPPER('S.D. Paste sheet'!G1613))</f>
        <v/>
      </c>
      <c r="H1613" s="20" t="str">
        <f>IF('S.D. Paste sheet'!H1613="","",UPPER('S.D. Paste sheet'!H1613))</f>
        <v/>
      </c>
      <c r="I1613" s="20" t="str">
        <f>IF('S.D. Paste sheet'!I1613="","",'S.D. Paste sheet'!I1613)</f>
        <v/>
      </c>
      <c r="J1613" s="20" t="str">
        <f>IF('S.D. Paste sheet'!J1613="","",'S.D. Paste sheet'!J1613)</f>
        <v/>
      </c>
      <c r="K1613" s="20" t="str">
        <f>IF('S.D. Paste sheet'!K1613="","",'S.D. Paste sheet'!K1613)</f>
        <v/>
      </c>
      <c r="L1613" s="20" t="str">
        <f>IF('S.D. Paste sheet'!L1613="","",'S.D. Paste sheet'!L1613)</f>
        <v/>
      </c>
      <c r="M1613" s="20" t="str">
        <f>IF('S.D. Paste sheet'!M1613="","",'S.D. Paste sheet'!M1613)</f>
        <v/>
      </c>
      <c r="N1613" s="20" t="str">
        <f>IF('S.D. Paste sheet'!N1613="","",'S.D. Paste sheet'!N1613)</f>
        <v/>
      </c>
      <c r="O1613" s="20" t="str">
        <f>IF('S.D. Paste sheet'!O1613="","",'S.D. Paste sheet'!O1613)</f>
        <v/>
      </c>
      <c r="P1613" s="20" t="str">
        <f>IF('S.D. Paste sheet'!P1613="","",'S.D. Paste sheet'!P1613)</f>
        <v/>
      </c>
      <c r="Q1613" s="20" t="str">
        <f>IF('S.D. Paste sheet'!Q1613="","",'S.D. Paste sheet'!Q1613)</f>
        <v/>
      </c>
      <c r="R1613" s="20" t="str">
        <f>IF('S.D. Paste sheet'!R1613="","",'S.D. Paste sheet'!R1613)</f>
        <v/>
      </c>
      <c r="S1613" s="20" t="str">
        <f>IF('S.D. Paste sheet'!S1613="","",'S.D. Paste sheet'!S1613)</f>
        <v/>
      </c>
      <c r="T1613" s="20" t="str">
        <f>IF('S.D. Paste sheet'!T1613="","",'S.D. Paste sheet'!T1613)</f>
        <v/>
      </c>
      <c r="U1613" s="20" t="str">
        <f>IF('S.D. Paste sheet'!U1613="","",'S.D. Paste sheet'!U1613)</f>
        <v/>
      </c>
      <c r="V1613" s="20" t="str">
        <f>IF('S.D. Paste sheet'!V1613="","",'S.D. Paste sheet'!V1613)</f>
        <v/>
      </c>
      <c r="W1613" s="20" t="str">
        <f>IF('S.D. Paste sheet'!W1613="","",'S.D. Paste sheet'!W1613)</f>
        <v/>
      </c>
      <c r="X1613" s="20" t="str">
        <f>IF('S.D. Paste sheet'!X1613="","",'S.D. Paste sheet'!X1613)</f>
        <v/>
      </c>
      <c r="Y1613" s="20" t="str">
        <f>IF('S.D. Paste sheet'!Y1613="","",'S.D. Paste sheet'!Y1613)</f>
        <v/>
      </c>
      <c r="Z1613" s="20" t="str">
        <f>IF('S.D. Paste sheet'!Z1613="","",'S.D. Paste sheet'!Z1613)</f>
        <v/>
      </c>
      <c r="AA1613" s="20" t="str">
        <f>IF('S.D. Paste sheet'!AA1613="","",'S.D. Paste sheet'!AA1613)</f>
        <v/>
      </c>
      <c r="AB1613" s="20" t="str">
        <f>IF('S.D. Paste sheet'!AB1613="","",'S.D. Paste sheet'!AB1613)</f>
        <v/>
      </c>
      <c r="AC1613" s="20" t="str">
        <f>IF('S.D. Paste sheet'!AC1613="","",'S.D. Paste sheet'!AC1613)</f>
        <v/>
      </c>
      <c r="AD1613" s="20" t="str">
        <f>IF('S.D. Paste sheet'!AD1613="","",'S.D. Paste sheet'!AD1613)</f>
        <v/>
      </c>
      <c r="AE1613" s="28"/>
      <c r="AF1613" t="str">
        <f>IF(AK1613="","",IF(AK1613&gt;0,COUNT($AG$2:AG1613),""))</f>
        <v/>
      </c>
      <c r="AG1613" s="25" t="str">
        <f t="shared" si="803"/>
        <v/>
      </c>
      <c r="AH1613" s="25" t="str">
        <f t="shared" si="804"/>
        <v/>
      </c>
      <c r="AI1613" s="25" t="str">
        <f t="shared" si="805"/>
        <v/>
      </c>
      <c r="AJ1613" s="25" t="str">
        <f t="shared" si="806"/>
        <v/>
      </c>
      <c r="AK1613" s="25" t="str">
        <f t="shared" si="807"/>
        <v/>
      </c>
      <c r="AL1613" s="25" t="str">
        <f t="shared" si="808"/>
        <v/>
      </c>
      <c r="AM1613" s="25" t="str">
        <f t="shared" si="809"/>
        <v/>
      </c>
      <c r="AN1613" s="25" t="str">
        <f t="shared" si="810"/>
        <v/>
      </c>
      <c r="AO1613" s="25" t="str">
        <f t="shared" si="811"/>
        <v/>
      </c>
      <c r="AP1613" s="25" t="str">
        <f t="shared" si="812"/>
        <v/>
      </c>
      <c r="AQ1613" s="25" t="str">
        <f t="shared" si="813"/>
        <v/>
      </c>
      <c r="AR1613" s="25" t="str">
        <f t="shared" si="814"/>
        <v/>
      </c>
      <c r="AS1613" s="25" t="str">
        <f t="shared" si="815"/>
        <v/>
      </c>
      <c r="AT1613" s="25" t="str">
        <f t="shared" si="816"/>
        <v/>
      </c>
      <c r="AU1613" s="25" t="str">
        <f t="shared" si="817"/>
        <v/>
      </c>
      <c r="AV1613" s="25" t="str">
        <f t="shared" si="818"/>
        <v/>
      </c>
      <c r="AX1613" t="str">
        <f>IF(BC1613="","",IF(BC1613&gt;0,COUNT($AY$2:AY1613),""))</f>
        <v/>
      </c>
      <c r="AY1613" s="25" t="str">
        <f t="shared" si="819"/>
        <v/>
      </c>
      <c r="AZ1613" s="25" t="str">
        <f t="shared" si="820"/>
        <v/>
      </c>
      <c r="BA1613" s="25" t="str">
        <f t="shared" si="821"/>
        <v/>
      </c>
      <c r="BB1613" s="25" t="str">
        <f t="shared" si="822"/>
        <v/>
      </c>
      <c r="BC1613" s="25" t="str">
        <f t="shared" si="823"/>
        <v/>
      </c>
      <c r="BD1613" s="25" t="str">
        <f t="shared" si="824"/>
        <v/>
      </c>
      <c r="BE1613" s="25" t="str">
        <f t="shared" si="825"/>
        <v/>
      </c>
      <c r="BF1613" s="25" t="str">
        <f t="shared" si="826"/>
        <v/>
      </c>
      <c r="BG1613" s="25" t="str">
        <f t="shared" si="827"/>
        <v/>
      </c>
      <c r="BH1613" s="25" t="str">
        <f t="shared" si="828"/>
        <v/>
      </c>
      <c r="BI1613" s="25" t="str">
        <f t="shared" si="829"/>
        <v/>
      </c>
      <c r="BJ1613" s="25" t="str">
        <f t="shared" si="830"/>
        <v/>
      </c>
      <c r="BK1613" s="25" t="str">
        <f t="shared" si="831"/>
        <v/>
      </c>
      <c r="BL1613" s="25" t="str">
        <f t="shared" si="832"/>
        <v/>
      </c>
      <c r="BM1613" s="25" t="str">
        <f t="shared" si="833"/>
        <v/>
      </c>
      <c r="BN1613" s="25" t="str">
        <f t="shared" si="834"/>
        <v/>
      </c>
    </row>
    <row r="1614" spans="1:66" x14ac:dyDescent="0.25">
      <c r="A1614" s="20" t="str">
        <f>IF('S.D. Paste sheet'!A1614="","",'S.D. Paste sheet'!A1614)</f>
        <v/>
      </c>
      <c r="B1614" s="20" t="str">
        <f>IF('S.D. Paste sheet'!B1614="","",'S.D. Paste sheet'!B1614)</f>
        <v/>
      </c>
      <c r="C1614" s="20" t="str">
        <f>IF('S.D. Paste sheet'!C1614="","",'S.D. Paste sheet'!C1614)</f>
        <v/>
      </c>
      <c r="D1614" s="20" t="str">
        <f>IF('S.D. Paste sheet'!D1614="","",'S.D. Paste sheet'!D1614)</f>
        <v/>
      </c>
      <c r="E1614" s="20" t="str">
        <f>IF('S.D. Paste sheet'!E1614="","",UPPER('S.D. Paste sheet'!E1614))</f>
        <v/>
      </c>
      <c r="F1614" s="20" t="str">
        <f>IF('S.D. Paste sheet'!F1614="","",'S.D. Paste sheet'!F1614)</f>
        <v/>
      </c>
      <c r="G1614" s="20" t="str">
        <f>IF('S.D. Paste sheet'!G1614="","",UPPER('S.D. Paste sheet'!G1614))</f>
        <v/>
      </c>
      <c r="H1614" s="20" t="str">
        <f>IF('S.D. Paste sheet'!H1614="","",UPPER('S.D. Paste sheet'!H1614))</f>
        <v/>
      </c>
      <c r="I1614" s="20" t="str">
        <f>IF('S.D. Paste sheet'!I1614="","",'S.D. Paste sheet'!I1614)</f>
        <v/>
      </c>
      <c r="J1614" s="20" t="str">
        <f>IF('S.D. Paste sheet'!J1614="","",'S.D. Paste sheet'!J1614)</f>
        <v/>
      </c>
      <c r="K1614" s="20" t="str">
        <f>IF('S.D. Paste sheet'!K1614="","",'S.D. Paste sheet'!K1614)</f>
        <v/>
      </c>
      <c r="L1614" s="20" t="str">
        <f>IF('S.D. Paste sheet'!L1614="","",'S.D. Paste sheet'!L1614)</f>
        <v/>
      </c>
      <c r="M1614" s="20" t="str">
        <f>IF('S.D. Paste sheet'!M1614="","",'S.D. Paste sheet'!M1614)</f>
        <v/>
      </c>
      <c r="N1614" s="20" t="str">
        <f>IF('S.D. Paste sheet'!N1614="","",'S.D. Paste sheet'!N1614)</f>
        <v/>
      </c>
      <c r="O1614" s="20" t="str">
        <f>IF('S.D. Paste sheet'!O1614="","",'S.D. Paste sheet'!O1614)</f>
        <v/>
      </c>
      <c r="P1614" s="20" t="str">
        <f>IF('S.D. Paste sheet'!P1614="","",'S.D. Paste sheet'!P1614)</f>
        <v/>
      </c>
      <c r="Q1614" s="20" t="str">
        <f>IF('S.D. Paste sheet'!Q1614="","",'S.D. Paste sheet'!Q1614)</f>
        <v/>
      </c>
      <c r="R1614" s="20" t="str">
        <f>IF('S.D. Paste sheet'!R1614="","",'S.D. Paste sheet'!R1614)</f>
        <v/>
      </c>
      <c r="S1614" s="20" t="str">
        <f>IF('S.D. Paste sheet'!S1614="","",'S.D. Paste sheet'!S1614)</f>
        <v/>
      </c>
      <c r="T1614" s="20" t="str">
        <f>IF('S.D. Paste sheet'!T1614="","",'S.D. Paste sheet'!T1614)</f>
        <v/>
      </c>
      <c r="U1614" s="20" t="str">
        <f>IF('S.D. Paste sheet'!U1614="","",'S.D. Paste sheet'!U1614)</f>
        <v/>
      </c>
      <c r="V1614" s="20" t="str">
        <f>IF('S.D. Paste sheet'!V1614="","",'S.D. Paste sheet'!V1614)</f>
        <v/>
      </c>
      <c r="W1614" s="20" t="str">
        <f>IF('S.D. Paste sheet'!W1614="","",'S.D. Paste sheet'!W1614)</f>
        <v/>
      </c>
      <c r="X1614" s="20" t="str">
        <f>IF('S.D. Paste sheet'!X1614="","",'S.D. Paste sheet'!X1614)</f>
        <v/>
      </c>
      <c r="Y1614" s="20" t="str">
        <f>IF('S.D. Paste sheet'!Y1614="","",'S.D. Paste sheet'!Y1614)</f>
        <v/>
      </c>
      <c r="Z1614" s="20" t="str">
        <f>IF('S.D. Paste sheet'!Z1614="","",'S.D. Paste sheet'!Z1614)</f>
        <v/>
      </c>
      <c r="AA1614" s="20" t="str">
        <f>IF('S.D. Paste sheet'!AA1614="","",'S.D. Paste sheet'!AA1614)</f>
        <v/>
      </c>
      <c r="AB1614" s="20" t="str">
        <f>IF('S.D. Paste sheet'!AB1614="","",'S.D. Paste sheet'!AB1614)</f>
        <v/>
      </c>
      <c r="AC1614" s="20" t="str">
        <f>IF('S.D. Paste sheet'!AC1614="","",'S.D. Paste sheet'!AC1614)</f>
        <v/>
      </c>
      <c r="AD1614" s="20" t="str">
        <f>IF('S.D. Paste sheet'!AD1614="","",'S.D. Paste sheet'!AD1614)</f>
        <v/>
      </c>
      <c r="AE1614" s="28"/>
      <c r="AF1614" t="str">
        <f>IF(AK1614="","",IF(AK1614&gt;0,COUNT($AG$2:AG1614),""))</f>
        <v/>
      </c>
      <c r="AG1614" s="25" t="str">
        <f t="shared" si="803"/>
        <v/>
      </c>
      <c r="AH1614" s="25" t="str">
        <f t="shared" si="804"/>
        <v/>
      </c>
      <c r="AI1614" s="25" t="str">
        <f t="shared" si="805"/>
        <v/>
      </c>
      <c r="AJ1614" s="25" t="str">
        <f t="shared" si="806"/>
        <v/>
      </c>
      <c r="AK1614" s="25" t="str">
        <f t="shared" si="807"/>
        <v/>
      </c>
      <c r="AL1614" s="25" t="str">
        <f t="shared" si="808"/>
        <v/>
      </c>
      <c r="AM1614" s="25" t="str">
        <f t="shared" si="809"/>
        <v/>
      </c>
      <c r="AN1614" s="25" t="str">
        <f t="shared" si="810"/>
        <v/>
      </c>
      <c r="AO1614" s="25" t="str">
        <f t="shared" si="811"/>
        <v/>
      </c>
      <c r="AP1614" s="25" t="str">
        <f t="shared" si="812"/>
        <v/>
      </c>
      <c r="AQ1614" s="25" t="str">
        <f t="shared" si="813"/>
        <v/>
      </c>
      <c r="AR1614" s="25" t="str">
        <f t="shared" si="814"/>
        <v/>
      </c>
      <c r="AS1614" s="25" t="str">
        <f t="shared" si="815"/>
        <v/>
      </c>
      <c r="AT1614" s="25" t="str">
        <f t="shared" si="816"/>
        <v/>
      </c>
      <c r="AU1614" s="25" t="str">
        <f t="shared" si="817"/>
        <v/>
      </c>
      <c r="AV1614" s="25" t="str">
        <f t="shared" si="818"/>
        <v/>
      </c>
      <c r="AX1614" t="str">
        <f>IF(BC1614="","",IF(BC1614&gt;0,COUNT($AY$2:AY1614),""))</f>
        <v/>
      </c>
      <c r="AY1614" s="25" t="str">
        <f t="shared" si="819"/>
        <v/>
      </c>
      <c r="AZ1614" s="25" t="str">
        <f t="shared" si="820"/>
        <v/>
      </c>
      <c r="BA1614" s="25" t="str">
        <f t="shared" si="821"/>
        <v/>
      </c>
      <c r="BB1614" s="25" t="str">
        <f t="shared" si="822"/>
        <v/>
      </c>
      <c r="BC1614" s="25" t="str">
        <f t="shared" si="823"/>
        <v/>
      </c>
      <c r="BD1614" s="25" t="str">
        <f t="shared" si="824"/>
        <v/>
      </c>
      <c r="BE1614" s="25" t="str">
        <f t="shared" si="825"/>
        <v/>
      </c>
      <c r="BF1614" s="25" t="str">
        <f t="shared" si="826"/>
        <v/>
      </c>
      <c r="BG1614" s="25" t="str">
        <f t="shared" si="827"/>
        <v/>
      </c>
      <c r="BH1614" s="25" t="str">
        <f t="shared" si="828"/>
        <v/>
      </c>
      <c r="BI1614" s="25" t="str">
        <f t="shared" si="829"/>
        <v/>
      </c>
      <c r="BJ1614" s="25" t="str">
        <f t="shared" si="830"/>
        <v/>
      </c>
      <c r="BK1614" s="25" t="str">
        <f t="shared" si="831"/>
        <v/>
      </c>
      <c r="BL1614" s="25" t="str">
        <f t="shared" si="832"/>
        <v/>
      </c>
      <c r="BM1614" s="25" t="str">
        <f t="shared" si="833"/>
        <v/>
      </c>
      <c r="BN1614" s="25" t="str">
        <f t="shared" si="834"/>
        <v/>
      </c>
    </row>
    <row r="1615" spans="1:66" x14ac:dyDescent="0.25">
      <c r="A1615" s="20" t="str">
        <f>IF('S.D. Paste sheet'!A1615="","",'S.D. Paste sheet'!A1615)</f>
        <v/>
      </c>
      <c r="B1615" s="20" t="str">
        <f>IF('S.D. Paste sheet'!B1615="","",'S.D. Paste sheet'!B1615)</f>
        <v/>
      </c>
      <c r="C1615" s="20" t="str">
        <f>IF('S.D. Paste sheet'!C1615="","",'S.D. Paste sheet'!C1615)</f>
        <v/>
      </c>
      <c r="D1615" s="20" t="str">
        <f>IF('S.D. Paste sheet'!D1615="","",'S.D. Paste sheet'!D1615)</f>
        <v/>
      </c>
      <c r="E1615" s="20" t="str">
        <f>IF('S.D. Paste sheet'!E1615="","",UPPER('S.D. Paste sheet'!E1615))</f>
        <v/>
      </c>
      <c r="F1615" s="20" t="str">
        <f>IF('S.D. Paste sheet'!F1615="","",'S.D. Paste sheet'!F1615)</f>
        <v/>
      </c>
      <c r="G1615" s="20" t="str">
        <f>IF('S.D. Paste sheet'!G1615="","",UPPER('S.D. Paste sheet'!G1615))</f>
        <v/>
      </c>
      <c r="H1615" s="20" t="str">
        <f>IF('S.D. Paste sheet'!H1615="","",UPPER('S.D. Paste sheet'!H1615))</f>
        <v/>
      </c>
      <c r="I1615" s="20" t="str">
        <f>IF('S.D. Paste sheet'!I1615="","",'S.D. Paste sheet'!I1615)</f>
        <v/>
      </c>
      <c r="J1615" s="20" t="str">
        <f>IF('S.D. Paste sheet'!J1615="","",'S.D. Paste sheet'!J1615)</f>
        <v/>
      </c>
      <c r="K1615" s="20" t="str">
        <f>IF('S.D. Paste sheet'!K1615="","",'S.D. Paste sheet'!K1615)</f>
        <v/>
      </c>
      <c r="L1615" s="20" t="str">
        <f>IF('S.D. Paste sheet'!L1615="","",'S.D. Paste sheet'!L1615)</f>
        <v/>
      </c>
      <c r="M1615" s="20" t="str">
        <f>IF('S.D. Paste sheet'!M1615="","",'S.D. Paste sheet'!M1615)</f>
        <v/>
      </c>
      <c r="N1615" s="20" t="str">
        <f>IF('S.D. Paste sheet'!N1615="","",'S.D. Paste sheet'!N1615)</f>
        <v/>
      </c>
      <c r="O1615" s="20" t="str">
        <f>IF('S.D. Paste sheet'!O1615="","",'S.D. Paste sheet'!O1615)</f>
        <v/>
      </c>
      <c r="P1615" s="20" t="str">
        <f>IF('S.D. Paste sheet'!P1615="","",'S.D. Paste sheet'!P1615)</f>
        <v/>
      </c>
      <c r="Q1615" s="20" t="str">
        <f>IF('S.D. Paste sheet'!Q1615="","",'S.D. Paste sheet'!Q1615)</f>
        <v/>
      </c>
      <c r="R1615" s="20" t="str">
        <f>IF('S.D. Paste sheet'!R1615="","",'S.D. Paste sheet'!R1615)</f>
        <v/>
      </c>
      <c r="S1615" s="20" t="str">
        <f>IF('S.D. Paste sheet'!S1615="","",'S.D. Paste sheet'!S1615)</f>
        <v/>
      </c>
      <c r="T1615" s="20" t="str">
        <f>IF('S.D. Paste sheet'!T1615="","",'S.D. Paste sheet'!T1615)</f>
        <v/>
      </c>
      <c r="U1615" s="20" t="str">
        <f>IF('S.D. Paste sheet'!U1615="","",'S.D. Paste sheet'!U1615)</f>
        <v/>
      </c>
      <c r="V1615" s="20" t="str">
        <f>IF('S.D. Paste sheet'!V1615="","",'S.D. Paste sheet'!V1615)</f>
        <v/>
      </c>
      <c r="W1615" s="20" t="str">
        <f>IF('S.D. Paste sheet'!W1615="","",'S.D. Paste sheet'!W1615)</f>
        <v/>
      </c>
      <c r="X1615" s="20" t="str">
        <f>IF('S.D. Paste sheet'!X1615="","",'S.D. Paste sheet'!X1615)</f>
        <v/>
      </c>
      <c r="Y1615" s="20" t="str">
        <f>IF('S.D. Paste sheet'!Y1615="","",'S.D. Paste sheet'!Y1615)</f>
        <v/>
      </c>
      <c r="Z1615" s="20" t="str">
        <f>IF('S.D. Paste sheet'!Z1615="","",'S.D. Paste sheet'!Z1615)</f>
        <v/>
      </c>
      <c r="AA1615" s="20" t="str">
        <f>IF('S.D. Paste sheet'!AA1615="","",'S.D. Paste sheet'!AA1615)</f>
        <v/>
      </c>
      <c r="AB1615" s="20" t="str">
        <f>IF('S.D. Paste sheet'!AB1615="","",'S.D. Paste sheet'!AB1615)</f>
        <v/>
      </c>
      <c r="AC1615" s="20" t="str">
        <f>IF('S.D. Paste sheet'!AC1615="","",'S.D. Paste sheet'!AC1615)</f>
        <v/>
      </c>
      <c r="AD1615" s="20" t="str">
        <f>IF('S.D. Paste sheet'!AD1615="","",'S.D. Paste sheet'!AD1615)</f>
        <v/>
      </c>
      <c r="AE1615" s="28"/>
      <c r="AF1615" t="str">
        <f>IF(AK1615="","",IF(AK1615&gt;0,COUNT($AG$2:AG1615),""))</f>
        <v/>
      </c>
      <c r="AG1615" s="25" t="str">
        <f t="shared" si="803"/>
        <v/>
      </c>
      <c r="AH1615" s="25" t="str">
        <f t="shared" si="804"/>
        <v/>
      </c>
      <c r="AI1615" s="25" t="str">
        <f t="shared" si="805"/>
        <v/>
      </c>
      <c r="AJ1615" s="25" t="str">
        <f t="shared" si="806"/>
        <v/>
      </c>
      <c r="AK1615" s="25" t="str">
        <f t="shared" si="807"/>
        <v/>
      </c>
      <c r="AL1615" s="25" t="str">
        <f t="shared" si="808"/>
        <v/>
      </c>
      <c r="AM1615" s="25" t="str">
        <f t="shared" si="809"/>
        <v/>
      </c>
      <c r="AN1615" s="25" t="str">
        <f t="shared" si="810"/>
        <v/>
      </c>
      <c r="AO1615" s="25" t="str">
        <f t="shared" si="811"/>
        <v/>
      </c>
      <c r="AP1615" s="25" t="str">
        <f t="shared" si="812"/>
        <v/>
      </c>
      <c r="AQ1615" s="25" t="str">
        <f t="shared" si="813"/>
        <v/>
      </c>
      <c r="AR1615" s="25" t="str">
        <f t="shared" si="814"/>
        <v/>
      </c>
      <c r="AS1615" s="25" t="str">
        <f t="shared" si="815"/>
        <v/>
      </c>
      <c r="AT1615" s="25" t="str">
        <f t="shared" si="816"/>
        <v/>
      </c>
      <c r="AU1615" s="25" t="str">
        <f t="shared" si="817"/>
        <v/>
      </c>
      <c r="AV1615" s="25" t="str">
        <f t="shared" si="818"/>
        <v/>
      </c>
      <c r="AX1615" t="str">
        <f>IF(BC1615="","",IF(BC1615&gt;0,COUNT($AY$2:AY1615),""))</f>
        <v/>
      </c>
      <c r="AY1615" s="25" t="str">
        <f t="shared" si="819"/>
        <v/>
      </c>
      <c r="AZ1615" s="25" t="str">
        <f t="shared" si="820"/>
        <v/>
      </c>
      <c r="BA1615" s="25" t="str">
        <f t="shared" si="821"/>
        <v/>
      </c>
      <c r="BB1615" s="25" t="str">
        <f t="shared" si="822"/>
        <v/>
      </c>
      <c r="BC1615" s="25" t="str">
        <f t="shared" si="823"/>
        <v/>
      </c>
      <c r="BD1615" s="25" t="str">
        <f t="shared" si="824"/>
        <v/>
      </c>
      <c r="BE1615" s="25" t="str">
        <f t="shared" si="825"/>
        <v/>
      </c>
      <c r="BF1615" s="25" t="str">
        <f t="shared" si="826"/>
        <v/>
      </c>
      <c r="BG1615" s="25" t="str">
        <f t="shared" si="827"/>
        <v/>
      </c>
      <c r="BH1615" s="25" t="str">
        <f t="shared" si="828"/>
        <v/>
      </c>
      <c r="BI1615" s="25" t="str">
        <f t="shared" si="829"/>
        <v/>
      </c>
      <c r="BJ1615" s="25" t="str">
        <f t="shared" si="830"/>
        <v/>
      </c>
      <c r="BK1615" s="25" t="str">
        <f t="shared" si="831"/>
        <v/>
      </c>
      <c r="BL1615" s="25" t="str">
        <f t="shared" si="832"/>
        <v/>
      </c>
      <c r="BM1615" s="25" t="str">
        <f t="shared" si="833"/>
        <v/>
      </c>
      <c r="BN1615" s="25" t="str">
        <f t="shared" si="834"/>
        <v/>
      </c>
    </row>
    <row r="1616" spans="1:66" x14ac:dyDescent="0.25">
      <c r="A1616" s="20" t="str">
        <f>IF('S.D. Paste sheet'!A1616="","",'S.D. Paste sheet'!A1616)</f>
        <v/>
      </c>
      <c r="B1616" s="20" t="str">
        <f>IF('S.D. Paste sheet'!B1616="","",'S.D. Paste sheet'!B1616)</f>
        <v/>
      </c>
      <c r="C1616" s="20" t="str">
        <f>IF('S.D. Paste sheet'!C1616="","",'S.D. Paste sheet'!C1616)</f>
        <v/>
      </c>
      <c r="D1616" s="20" t="str">
        <f>IF('S.D. Paste sheet'!D1616="","",'S.D. Paste sheet'!D1616)</f>
        <v/>
      </c>
      <c r="E1616" s="20" t="str">
        <f>IF('S.D. Paste sheet'!E1616="","",UPPER('S.D. Paste sheet'!E1616))</f>
        <v/>
      </c>
      <c r="F1616" s="20" t="str">
        <f>IF('S.D. Paste sheet'!F1616="","",'S.D. Paste sheet'!F1616)</f>
        <v/>
      </c>
      <c r="G1616" s="20" t="str">
        <f>IF('S.D. Paste sheet'!G1616="","",UPPER('S.D. Paste sheet'!G1616))</f>
        <v/>
      </c>
      <c r="H1616" s="20" t="str">
        <f>IF('S.D. Paste sheet'!H1616="","",UPPER('S.D. Paste sheet'!H1616))</f>
        <v/>
      </c>
      <c r="I1616" s="20" t="str">
        <f>IF('S.D. Paste sheet'!I1616="","",'S.D. Paste sheet'!I1616)</f>
        <v/>
      </c>
      <c r="J1616" s="20" t="str">
        <f>IF('S.D. Paste sheet'!J1616="","",'S.D. Paste sheet'!J1616)</f>
        <v/>
      </c>
      <c r="K1616" s="20" t="str">
        <f>IF('S.D. Paste sheet'!K1616="","",'S.D. Paste sheet'!K1616)</f>
        <v/>
      </c>
      <c r="L1616" s="20" t="str">
        <f>IF('S.D. Paste sheet'!L1616="","",'S.D. Paste sheet'!L1616)</f>
        <v/>
      </c>
      <c r="M1616" s="20" t="str">
        <f>IF('S.D. Paste sheet'!M1616="","",'S.D. Paste sheet'!M1616)</f>
        <v/>
      </c>
      <c r="N1616" s="20" t="str">
        <f>IF('S.D. Paste sheet'!N1616="","",'S.D. Paste sheet'!N1616)</f>
        <v/>
      </c>
      <c r="O1616" s="20" t="str">
        <f>IF('S.D. Paste sheet'!O1616="","",'S.D. Paste sheet'!O1616)</f>
        <v/>
      </c>
      <c r="P1616" s="20" t="str">
        <f>IF('S.D. Paste sheet'!P1616="","",'S.D. Paste sheet'!P1616)</f>
        <v/>
      </c>
      <c r="Q1616" s="20" t="str">
        <f>IF('S.D. Paste sheet'!Q1616="","",'S.D. Paste sheet'!Q1616)</f>
        <v/>
      </c>
      <c r="R1616" s="20" t="str">
        <f>IF('S.D. Paste sheet'!R1616="","",'S.D. Paste sheet'!R1616)</f>
        <v/>
      </c>
      <c r="S1616" s="20" t="str">
        <f>IF('S.D. Paste sheet'!S1616="","",'S.D. Paste sheet'!S1616)</f>
        <v/>
      </c>
      <c r="T1616" s="20" t="str">
        <f>IF('S.D. Paste sheet'!T1616="","",'S.D. Paste sheet'!T1616)</f>
        <v/>
      </c>
      <c r="U1616" s="20" t="str">
        <f>IF('S.D. Paste sheet'!U1616="","",'S.D. Paste sheet'!U1616)</f>
        <v/>
      </c>
      <c r="V1616" s="20" t="str">
        <f>IF('S.D. Paste sheet'!V1616="","",'S.D. Paste sheet'!V1616)</f>
        <v/>
      </c>
      <c r="W1616" s="20" t="str">
        <f>IF('S.D. Paste sheet'!W1616="","",'S.D. Paste sheet'!W1616)</f>
        <v/>
      </c>
      <c r="X1616" s="20" t="str">
        <f>IF('S.D. Paste sheet'!X1616="","",'S.D. Paste sheet'!X1616)</f>
        <v/>
      </c>
      <c r="Y1616" s="20" t="str">
        <f>IF('S.D. Paste sheet'!Y1616="","",'S.D. Paste sheet'!Y1616)</f>
        <v/>
      </c>
      <c r="Z1616" s="20" t="str">
        <f>IF('S.D. Paste sheet'!Z1616="","",'S.D. Paste sheet'!Z1616)</f>
        <v/>
      </c>
      <c r="AA1616" s="20" t="str">
        <f>IF('S.D. Paste sheet'!AA1616="","",'S.D. Paste sheet'!AA1616)</f>
        <v/>
      </c>
      <c r="AB1616" s="20" t="str">
        <f>IF('S.D. Paste sheet'!AB1616="","",'S.D. Paste sheet'!AB1616)</f>
        <v/>
      </c>
      <c r="AC1616" s="20" t="str">
        <f>IF('S.D. Paste sheet'!AC1616="","",'S.D. Paste sheet'!AC1616)</f>
        <v/>
      </c>
      <c r="AD1616" s="20" t="str">
        <f>IF('S.D. Paste sheet'!AD1616="","",'S.D. Paste sheet'!AD1616)</f>
        <v/>
      </c>
      <c r="AE1616" s="28"/>
      <c r="AF1616" t="str">
        <f>IF(AK1616="","",IF(AK1616&gt;0,COUNT($AG$2:AG1616),""))</f>
        <v/>
      </c>
      <c r="AG1616" s="25" t="str">
        <f t="shared" si="803"/>
        <v/>
      </c>
      <c r="AH1616" s="25" t="str">
        <f t="shared" si="804"/>
        <v/>
      </c>
      <c r="AI1616" s="25" t="str">
        <f t="shared" si="805"/>
        <v/>
      </c>
      <c r="AJ1616" s="25" t="str">
        <f t="shared" si="806"/>
        <v/>
      </c>
      <c r="AK1616" s="25" t="str">
        <f t="shared" si="807"/>
        <v/>
      </c>
      <c r="AL1616" s="25" t="str">
        <f t="shared" si="808"/>
        <v/>
      </c>
      <c r="AM1616" s="25" t="str">
        <f t="shared" si="809"/>
        <v/>
      </c>
      <c r="AN1616" s="25" t="str">
        <f t="shared" si="810"/>
        <v/>
      </c>
      <c r="AO1616" s="25" t="str">
        <f t="shared" si="811"/>
        <v/>
      </c>
      <c r="AP1616" s="25" t="str">
        <f t="shared" si="812"/>
        <v/>
      </c>
      <c r="AQ1616" s="25" t="str">
        <f t="shared" si="813"/>
        <v/>
      </c>
      <c r="AR1616" s="25" t="str">
        <f t="shared" si="814"/>
        <v/>
      </c>
      <c r="AS1616" s="25" t="str">
        <f t="shared" si="815"/>
        <v/>
      </c>
      <c r="AT1616" s="25" t="str">
        <f t="shared" si="816"/>
        <v/>
      </c>
      <c r="AU1616" s="25" t="str">
        <f t="shared" si="817"/>
        <v/>
      </c>
      <c r="AV1616" s="25" t="str">
        <f t="shared" si="818"/>
        <v/>
      </c>
      <c r="AX1616" t="str">
        <f>IF(BC1616="","",IF(BC1616&gt;0,COUNT($AY$2:AY1616),""))</f>
        <v/>
      </c>
      <c r="AY1616" s="25" t="str">
        <f t="shared" si="819"/>
        <v/>
      </c>
      <c r="AZ1616" s="25" t="str">
        <f t="shared" si="820"/>
        <v/>
      </c>
      <c r="BA1616" s="25" t="str">
        <f t="shared" si="821"/>
        <v/>
      </c>
      <c r="BB1616" s="25" t="str">
        <f t="shared" si="822"/>
        <v/>
      </c>
      <c r="BC1616" s="25" t="str">
        <f t="shared" si="823"/>
        <v/>
      </c>
      <c r="BD1616" s="25" t="str">
        <f t="shared" si="824"/>
        <v/>
      </c>
      <c r="BE1616" s="25" t="str">
        <f t="shared" si="825"/>
        <v/>
      </c>
      <c r="BF1616" s="25" t="str">
        <f t="shared" si="826"/>
        <v/>
      </c>
      <c r="BG1616" s="25" t="str">
        <f t="shared" si="827"/>
        <v/>
      </c>
      <c r="BH1616" s="25" t="str">
        <f t="shared" si="828"/>
        <v/>
      </c>
      <c r="BI1616" s="25" t="str">
        <f t="shared" si="829"/>
        <v/>
      </c>
      <c r="BJ1616" s="25" t="str">
        <f t="shared" si="830"/>
        <v/>
      </c>
      <c r="BK1616" s="25" t="str">
        <f t="shared" si="831"/>
        <v/>
      </c>
      <c r="BL1616" s="25" t="str">
        <f t="shared" si="832"/>
        <v/>
      </c>
      <c r="BM1616" s="25" t="str">
        <f t="shared" si="833"/>
        <v/>
      </c>
      <c r="BN1616" s="25" t="str">
        <f t="shared" si="834"/>
        <v/>
      </c>
    </row>
    <row r="1617" spans="1:66" x14ac:dyDescent="0.25">
      <c r="A1617" s="20" t="str">
        <f>IF('S.D. Paste sheet'!A1617="","",'S.D. Paste sheet'!A1617)</f>
        <v/>
      </c>
      <c r="B1617" s="20" t="str">
        <f>IF('S.D. Paste sheet'!B1617="","",'S.D. Paste sheet'!B1617)</f>
        <v/>
      </c>
      <c r="C1617" s="20" t="str">
        <f>IF('S.D. Paste sheet'!C1617="","",'S.D. Paste sheet'!C1617)</f>
        <v/>
      </c>
      <c r="D1617" s="20" t="str">
        <f>IF('S.D. Paste sheet'!D1617="","",'S.D. Paste sheet'!D1617)</f>
        <v/>
      </c>
      <c r="E1617" s="20" t="str">
        <f>IF('S.D. Paste sheet'!E1617="","",UPPER('S.D. Paste sheet'!E1617))</f>
        <v/>
      </c>
      <c r="F1617" s="20" t="str">
        <f>IF('S.D. Paste sheet'!F1617="","",'S.D. Paste sheet'!F1617)</f>
        <v/>
      </c>
      <c r="G1617" s="20" t="str">
        <f>IF('S.D. Paste sheet'!G1617="","",UPPER('S.D. Paste sheet'!G1617))</f>
        <v/>
      </c>
      <c r="H1617" s="20" t="str">
        <f>IF('S.D. Paste sheet'!H1617="","",UPPER('S.D. Paste sheet'!H1617))</f>
        <v/>
      </c>
      <c r="I1617" s="20" t="str">
        <f>IF('S.D. Paste sheet'!I1617="","",'S.D. Paste sheet'!I1617)</f>
        <v/>
      </c>
      <c r="J1617" s="20" t="str">
        <f>IF('S.D. Paste sheet'!J1617="","",'S.D. Paste sheet'!J1617)</f>
        <v/>
      </c>
      <c r="K1617" s="20" t="str">
        <f>IF('S.D. Paste sheet'!K1617="","",'S.D. Paste sheet'!K1617)</f>
        <v/>
      </c>
      <c r="L1617" s="20" t="str">
        <f>IF('S.D. Paste sheet'!L1617="","",'S.D. Paste sheet'!L1617)</f>
        <v/>
      </c>
      <c r="M1617" s="20" t="str">
        <f>IF('S.D. Paste sheet'!M1617="","",'S.D. Paste sheet'!M1617)</f>
        <v/>
      </c>
      <c r="N1617" s="20" t="str">
        <f>IF('S.D. Paste sheet'!N1617="","",'S.D. Paste sheet'!N1617)</f>
        <v/>
      </c>
      <c r="O1617" s="20" t="str">
        <f>IF('S.D. Paste sheet'!O1617="","",'S.D. Paste sheet'!O1617)</f>
        <v/>
      </c>
      <c r="P1617" s="20" t="str">
        <f>IF('S.D. Paste sheet'!P1617="","",'S.D. Paste sheet'!P1617)</f>
        <v/>
      </c>
      <c r="Q1617" s="20" t="str">
        <f>IF('S.D. Paste sheet'!Q1617="","",'S.D. Paste sheet'!Q1617)</f>
        <v/>
      </c>
      <c r="R1617" s="20" t="str">
        <f>IF('S.D. Paste sheet'!R1617="","",'S.D. Paste sheet'!R1617)</f>
        <v/>
      </c>
      <c r="S1617" s="20" t="str">
        <f>IF('S.D. Paste sheet'!S1617="","",'S.D. Paste sheet'!S1617)</f>
        <v/>
      </c>
      <c r="T1617" s="20" t="str">
        <f>IF('S.D. Paste sheet'!T1617="","",'S.D. Paste sheet'!T1617)</f>
        <v/>
      </c>
      <c r="U1617" s="20" t="str">
        <f>IF('S.D. Paste sheet'!U1617="","",'S.D. Paste sheet'!U1617)</f>
        <v/>
      </c>
      <c r="V1617" s="20" t="str">
        <f>IF('S.D. Paste sheet'!V1617="","",'S.D. Paste sheet'!V1617)</f>
        <v/>
      </c>
      <c r="W1617" s="20" t="str">
        <f>IF('S.D. Paste sheet'!W1617="","",'S.D. Paste sheet'!W1617)</f>
        <v/>
      </c>
      <c r="X1617" s="20" t="str">
        <f>IF('S.D. Paste sheet'!X1617="","",'S.D. Paste sheet'!X1617)</f>
        <v/>
      </c>
      <c r="Y1617" s="20" t="str">
        <f>IF('S.D. Paste sheet'!Y1617="","",'S.D. Paste sheet'!Y1617)</f>
        <v/>
      </c>
      <c r="Z1617" s="20" t="str">
        <f>IF('S.D. Paste sheet'!Z1617="","",'S.D. Paste sheet'!Z1617)</f>
        <v/>
      </c>
      <c r="AA1617" s="20" t="str">
        <f>IF('S.D. Paste sheet'!AA1617="","",'S.D. Paste sheet'!AA1617)</f>
        <v/>
      </c>
      <c r="AB1617" s="20" t="str">
        <f>IF('S.D. Paste sheet'!AB1617="","",'S.D. Paste sheet'!AB1617)</f>
        <v/>
      </c>
      <c r="AC1617" s="20" t="str">
        <f>IF('S.D. Paste sheet'!AC1617="","",'S.D. Paste sheet'!AC1617)</f>
        <v/>
      </c>
      <c r="AD1617" s="20" t="str">
        <f>IF('S.D. Paste sheet'!AD1617="","",'S.D. Paste sheet'!AD1617)</f>
        <v/>
      </c>
      <c r="AE1617" s="28"/>
      <c r="AF1617" t="str">
        <f>IF(AK1617="","",IF(AK1617&gt;0,COUNT($AG$2:AG1617),""))</f>
        <v/>
      </c>
      <c r="AG1617" s="25" t="str">
        <f t="shared" si="803"/>
        <v/>
      </c>
      <c r="AH1617" s="25" t="str">
        <f t="shared" si="804"/>
        <v/>
      </c>
      <c r="AI1617" s="25" t="str">
        <f t="shared" si="805"/>
        <v/>
      </c>
      <c r="AJ1617" s="25" t="str">
        <f t="shared" si="806"/>
        <v/>
      </c>
      <c r="AK1617" s="25" t="str">
        <f t="shared" si="807"/>
        <v/>
      </c>
      <c r="AL1617" s="25" t="str">
        <f t="shared" si="808"/>
        <v/>
      </c>
      <c r="AM1617" s="25" t="str">
        <f t="shared" si="809"/>
        <v/>
      </c>
      <c r="AN1617" s="25" t="str">
        <f t="shared" si="810"/>
        <v/>
      </c>
      <c r="AO1617" s="25" t="str">
        <f t="shared" si="811"/>
        <v/>
      </c>
      <c r="AP1617" s="25" t="str">
        <f t="shared" si="812"/>
        <v/>
      </c>
      <c r="AQ1617" s="25" t="str">
        <f t="shared" si="813"/>
        <v/>
      </c>
      <c r="AR1617" s="25" t="str">
        <f t="shared" si="814"/>
        <v/>
      </c>
      <c r="AS1617" s="25" t="str">
        <f t="shared" si="815"/>
        <v/>
      </c>
      <c r="AT1617" s="25" t="str">
        <f t="shared" si="816"/>
        <v/>
      </c>
      <c r="AU1617" s="25" t="str">
        <f t="shared" si="817"/>
        <v/>
      </c>
      <c r="AV1617" s="25" t="str">
        <f t="shared" si="818"/>
        <v/>
      </c>
      <c r="AX1617" t="str">
        <f>IF(BC1617="","",IF(BC1617&gt;0,COUNT($AY$2:AY1617),""))</f>
        <v/>
      </c>
      <c r="AY1617" s="25" t="str">
        <f t="shared" si="819"/>
        <v/>
      </c>
      <c r="AZ1617" s="25" t="str">
        <f t="shared" si="820"/>
        <v/>
      </c>
      <c r="BA1617" s="25" t="str">
        <f t="shared" si="821"/>
        <v/>
      </c>
      <c r="BB1617" s="25" t="str">
        <f t="shared" si="822"/>
        <v/>
      </c>
      <c r="BC1617" s="25" t="str">
        <f t="shared" si="823"/>
        <v/>
      </c>
      <c r="BD1617" s="25" t="str">
        <f t="shared" si="824"/>
        <v/>
      </c>
      <c r="BE1617" s="25" t="str">
        <f t="shared" si="825"/>
        <v/>
      </c>
      <c r="BF1617" s="25" t="str">
        <f t="shared" si="826"/>
        <v/>
      </c>
      <c r="BG1617" s="25" t="str">
        <f t="shared" si="827"/>
        <v/>
      </c>
      <c r="BH1617" s="25" t="str">
        <f t="shared" si="828"/>
        <v/>
      </c>
      <c r="BI1617" s="25" t="str">
        <f t="shared" si="829"/>
        <v/>
      </c>
      <c r="BJ1617" s="25" t="str">
        <f t="shared" si="830"/>
        <v/>
      </c>
      <c r="BK1617" s="25" t="str">
        <f t="shared" si="831"/>
        <v/>
      </c>
      <c r="BL1617" s="25" t="str">
        <f t="shared" si="832"/>
        <v/>
      </c>
      <c r="BM1617" s="25" t="str">
        <f t="shared" si="833"/>
        <v/>
      </c>
      <c r="BN1617" s="25" t="str">
        <f t="shared" si="834"/>
        <v/>
      </c>
    </row>
    <row r="1618" spans="1:66" x14ac:dyDescent="0.25">
      <c r="A1618" s="20" t="str">
        <f>IF('S.D. Paste sheet'!A1618="","",'S.D. Paste sheet'!A1618)</f>
        <v/>
      </c>
      <c r="B1618" s="20" t="str">
        <f>IF('S.D. Paste sheet'!B1618="","",'S.D. Paste sheet'!B1618)</f>
        <v/>
      </c>
      <c r="C1618" s="20" t="str">
        <f>IF('S.D. Paste sheet'!C1618="","",'S.D. Paste sheet'!C1618)</f>
        <v/>
      </c>
      <c r="D1618" s="20" t="str">
        <f>IF('S.D. Paste sheet'!D1618="","",'S.D. Paste sheet'!D1618)</f>
        <v/>
      </c>
      <c r="E1618" s="20" t="str">
        <f>IF('S.D. Paste sheet'!E1618="","",UPPER('S.D. Paste sheet'!E1618))</f>
        <v/>
      </c>
      <c r="F1618" s="20" t="str">
        <f>IF('S.D. Paste sheet'!F1618="","",'S.D. Paste sheet'!F1618)</f>
        <v/>
      </c>
      <c r="G1618" s="20" t="str">
        <f>IF('S.D. Paste sheet'!G1618="","",UPPER('S.D. Paste sheet'!G1618))</f>
        <v/>
      </c>
      <c r="H1618" s="20" t="str">
        <f>IF('S.D. Paste sheet'!H1618="","",UPPER('S.D. Paste sheet'!H1618))</f>
        <v/>
      </c>
      <c r="I1618" s="20" t="str">
        <f>IF('S.D. Paste sheet'!I1618="","",'S.D. Paste sheet'!I1618)</f>
        <v/>
      </c>
      <c r="J1618" s="20" t="str">
        <f>IF('S.D. Paste sheet'!J1618="","",'S.D. Paste sheet'!J1618)</f>
        <v/>
      </c>
      <c r="K1618" s="20" t="str">
        <f>IF('S.D. Paste sheet'!K1618="","",'S.D. Paste sheet'!K1618)</f>
        <v/>
      </c>
      <c r="L1618" s="20" t="str">
        <f>IF('S.D. Paste sheet'!L1618="","",'S.D. Paste sheet'!L1618)</f>
        <v/>
      </c>
      <c r="M1618" s="20" t="str">
        <f>IF('S.D. Paste sheet'!M1618="","",'S.D. Paste sheet'!M1618)</f>
        <v/>
      </c>
      <c r="N1618" s="20" t="str">
        <f>IF('S.D. Paste sheet'!N1618="","",'S.D. Paste sheet'!N1618)</f>
        <v/>
      </c>
      <c r="O1618" s="20" t="str">
        <f>IF('S.D. Paste sheet'!O1618="","",'S.D. Paste sheet'!O1618)</f>
        <v/>
      </c>
      <c r="P1618" s="20" t="str">
        <f>IF('S.D. Paste sheet'!P1618="","",'S.D. Paste sheet'!P1618)</f>
        <v/>
      </c>
      <c r="Q1618" s="20" t="str">
        <f>IF('S.D. Paste sheet'!Q1618="","",'S.D. Paste sheet'!Q1618)</f>
        <v/>
      </c>
      <c r="R1618" s="20" t="str">
        <f>IF('S.D. Paste sheet'!R1618="","",'S.D. Paste sheet'!R1618)</f>
        <v/>
      </c>
      <c r="S1618" s="20" t="str">
        <f>IF('S.D. Paste sheet'!S1618="","",'S.D. Paste sheet'!S1618)</f>
        <v/>
      </c>
      <c r="T1618" s="20" t="str">
        <f>IF('S.D. Paste sheet'!T1618="","",'S.D. Paste sheet'!T1618)</f>
        <v/>
      </c>
      <c r="U1618" s="20" t="str">
        <f>IF('S.D. Paste sheet'!U1618="","",'S.D. Paste sheet'!U1618)</f>
        <v/>
      </c>
      <c r="V1618" s="20" t="str">
        <f>IF('S.D. Paste sheet'!V1618="","",'S.D. Paste sheet'!V1618)</f>
        <v/>
      </c>
      <c r="W1618" s="20" t="str">
        <f>IF('S.D. Paste sheet'!W1618="","",'S.D. Paste sheet'!W1618)</f>
        <v/>
      </c>
      <c r="X1618" s="20" t="str">
        <f>IF('S.D. Paste sheet'!X1618="","",'S.D. Paste sheet'!X1618)</f>
        <v/>
      </c>
      <c r="Y1618" s="20" t="str">
        <f>IF('S.D. Paste sheet'!Y1618="","",'S.D. Paste sheet'!Y1618)</f>
        <v/>
      </c>
      <c r="Z1618" s="20" t="str">
        <f>IF('S.D. Paste sheet'!Z1618="","",'S.D. Paste sheet'!Z1618)</f>
        <v/>
      </c>
      <c r="AA1618" s="20" t="str">
        <f>IF('S.D. Paste sheet'!AA1618="","",'S.D. Paste sheet'!AA1618)</f>
        <v/>
      </c>
      <c r="AB1618" s="20" t="str">
        <f>IF('S.D. Paste sheet'!AB1618="","",'S.D. Paste sheet'!AB1618)</f>
        <v/>
      </c>
      <c r="AC1618" s="20" t="str">
        <f>IF('S.D. Paste sheet'!AC1618="","",'S.D. Paste sheet'!AC1618)</f>
        <v/>
      </c>
      <c r="AD1618" s="20" t="str">
        <f>IF('S.D. Paste sheet'!AD1618="","",'S.D. Paste sheet'!AD1618)</f>
        <v/>
      </c>
      <c r="AE1618" s="28"/>
      <c r="AF1618" t="str">
        <f>IF(AK1618="","",IF(AK1618&gt;0,COUNT($AG$2:AG1618),""))</f>
        <v/>
      </c>
      <c r="AG1618" s="25" t="str">
        <f t="shared" si="803"/>
        <v/>
      </c>
      <c r="AH1618" s="25" t="str">
        <f t="shared" si="804"/>
        <v/>
      </c>
      <c r="AI1618" s="25" t="str">
        <f t="shared" si="805"/>
        <v/>
      </c>
      <c r="AJ1618" s="25" t="str">
        <f t="shared" si="806"/>
        <v/>
      </c>
      <c r="AK1618" s="25" t="str">
        <f t="shared" si="807"/>
        <v/>
      </c>
      <c r="AL1618" s="25" t="str">
        <f t="shared" si="808"/>
        <v/>
      </c>
      <c r="AM1618" s="25" t="str">
        <f t="shared" si="809"/>
        <v/>
      </c>
      <c r="AN1618" s="25" t="str">
        <f t="shared" si="810"/>
        <v/>
      </c>
      <c r="AO1618" s="25" t="str">
        <f t="shared" si="811"/>
        <v/>
      </c>
      <c r="AP1618" s="25" t="str">
        <f t="shared" si="812"/>
        <v/>
      </c>
      <c r="AQ1618" s="25" t="str">
        <f t="shared" si="813"/>
        <v/>
      </c>
      <c r="AR1618" s="25" t="str">
        <f t="shared" si="814"/>
        <v/>
      </c>
      <c r="AS1618" s="25" t="str">
        <f t="shared" si="815"/>
        <v/>
      </c>
      <c r="AT1618" s="25" t="str">
        <f t="shared" si="816"/>
        <v/>
      </c>
      <c r="AU1618" s="25" t="str">
        <f t="shared" si="817"/>
        <v/>
      </c>
      <c r="AV1618" s="25" t="str">
        <f t="shared" si="818"/>
        <v/>
      </c>
      <c r="AX1618" t="str">
        <f>IF(BC1618="","",IF(BC1618&gt;0,COUNT($AY$2:AY1618),""))</f>
        <v/>
      </c>
      <c r="AY1618" s="25" t="str">
        <f t="shared" si="819"/>
        <v/>
      </c>
      <c r="AZ1618" s="25" t="str">
        <f t="shared" si="820"/>
        <v/>
      </c>
      <c r="BA1618" s="25" t="str">
        <f t="shared" si="821"/>
        <v/>
      </c>
      <c r="BB1618" s="25" t="str">
        <f t="shared" si="822"/>
        <v/>
      </c>
      <c r="BC1618" s="25" t="str">
        <f t="shared" si="823"/>
        <v/>
      </c>
      <c r="BD1618" s="25" t="str">
        <f t="shared" si="824"/>
        <v/>
      </c>
      <c r="BE1618" s="25" t="str">
        <f t="shared" si="825"/>
        <v/>
      </c>
      <c r="BF1618" s="25" t="str">
        <f t="shared" si="826"/>
        <v/>
      </c>
      <c r="BG1618" s="25" t="str">
        <f t="shared" si="827"/>
        <v/>
      </c>
      <c r="BH1618" s="25" t="str">
        <f t="shared" si="828"/>
        <v/>
      </c>
      <c r="BI1618" s="25" t="str">
        <f t="shared" si="829"/>
        <v/>
      </c>
      <c r="BJ1618" s="25" t="str">
        <f t="shared" si="830"/>
        <v/>
      </c>
      <c r="BK1618" s="25" t="str">
        <f t="shared" si="831"/>
        <v/>
      </c>
      <c r="BL1618" s="25" t="str">
        <f t="shared" si="832"/>
        <v/>
      </c>
      <c r="BM1618" s="25" t="str">
        <f t="shared" si="833"/>
        <v/>
      </c>
      <c r="BN1618" s="25" t="str">
        <f t="shared" si="834"/>
        <v/>
      </c>
    </row>
    <row r="1619" spans="1:66" x14ac:dyDescent="0.25">
      <c r="A1619" s="20" t="str">
        <f>IF('S.D. Paste sheet'!A1619="","",'S.D. Paste sheet'!A1619)</f>
        <v/>
      </c>
      <c r="B1619" s="20" t="str">
        <f>IF('S.D. Paste sheet'!B1619="","",'S.D. Paste sheet'!B1619)</f>
        <v/>
      </c>
      <c r="C1619" s="20" t="str">
        <f>IF('S.D. Paste sheet'!C1619="","",'S.D. Paste sheet'!C1619)</f>
        <v/>
      </c>
      <c r="D1619" s="20" t="str">
        <f>IF('S.D. Paste sheet'!D1619="","",'S.D. Paste sheet'!D1619)</f>
        <v/>
      </c>
      <c r="E1619" s="20" t="str">
        <f>IF('S.D. Paste sheet'!E1619="","",UPPER('S.D. Paste sheet'!E1619))</f>
        <v/>
      </c>
      <c r="F1619" s="20" t="str">
        <f>IF('S.D. Paste sheet'!F1619="","",'S.D. Paste sheet'!F1619)</f>
        <v/>
      </c>
      <c r="G1619" s="20" t="str">
        <f>IF('S.D. Paste sheet'!G1619="","",UPPER('S.D. Paste sheet'!G1619))</f>
        <v/>
      </c>
      <c r="H1619" s="20" t="str">
        <f>IF('S.D. Paste sheet'!H1619="","",UPPER('S.D. Paste sheet'!H1619))</f>
        <v/>
      </c>
      <c r="I1619" s="20" t="str">
        <f>IF('S.D. Paste sheet'!I1619="","",'S.D. Paste sheet'!I1619)</f>
        <v/>
      </c>
      <c r="J1619" s="20" t="str">
        <f>IF('S.D. Paste sheet'!J1619="","",'S.D. Paste sheet'!J1619)</f>
        <v/>
      </c>
      <c r="K1619" s="20" t="str">
        <f>IF('S.D. Paste sheet'!K1619="","",'S.D. Paste sheet'!K1619)</f>
        <v/>
      </c>
      <c r="L1619" s="20" t="str">
        <f>IF('S.D. Paste sheet'!L1619="","",'S.D. Paste sheet'!L1619)</f>
        <v/>
      </c>
      <c r="M1619" s="20" t="str">
        <f>IF('S.D. Paste sheet'!M1619="","",'S.D. Paste sheet'!M1619)</f>
        <v/>
      </c>
      <c r="N1619" s="20" t="str">
        <f>IF('S.D. Paste sheet'!N1619="","",'S.D. Paste sheet'!N1619)</f>
        <v/>
      </c>
      <c r="O1619" s="20" t="str">
        <f>IF('S.D. Paste sheet'!O1619="","",'S.D. Paste sheet'!O1619)</f>
        <v/>
      </c>
      <c r="P1619" s="20" t="str">
        <f>IF('S.D. Paste sheet'!P1619="","",'S.D. Paste sheet'!P1619)</f>
        <v/>
      </c>
      <c r="Q1619" s="20" t="str">
        <f>IF('S.D. Paste sheet'!Q1619="","",'S.D. Paste sheet'!Q1619)</f>
        <v/>
      </c>
      <c r="R1619" s="20" t="str">
        <f>IF('S.D. Paste sheet'!R1619="","",'S.D. Paste sheet'!R1619)</f>
        <v/>
      </c>
      <c r="S1619" s="20" t="str">
        <f>IF('S.D. Paste sheet'!S1619="","",'S.D. Paste sheet'!S1619)</f>
        <v/>
      </c>
      <c r="T1619" s="20" t="str">
        <f>IF('S.D. Paste sheet'!T1619="","",'S.D. Paste sheet'!T1619)</f>
        <v/>
      </c>
      <c r="U1619" s="20" t="str">
        <f>IF('S.D. Paste sheet'!U1619="","",'S.D. Paste sheet'!U1619)</f>
        <v/>
      </c>
      <c r="V1619" s="20" t="str">
        <f>IF('S.D. Paste sheet'!V1619="","",'S.D. Paste sheet'!V1619)</f>
        <v/>
      </c>
      <c r="W1619" s="20" t="str">
        <f>IF('S.D. Paste sheet'!W1619="","",'S.D. Paste sheet'!W1619)</f>
        <v/>
      </c>
      <c r="X1619" s="20" t="str">
        <f>IF('S.D. Paste sheet'!X1619="","",'S.D. Paste sheet'!X1619)</f>
        <v/>
      </c>
      <c r="Y1619" s="20" t="str">
        <f>IF('S.D. Paste sheet'!Y1619="","",'S.D. Paste sheet'!Y1619)</f>
        <v/>
      </c>
      <c r="Z1619" s="20" t="str">
        <f>IF('S.D. Paste sheet'!Z1619="","",'S.D. Paste sheet'!Z1619)</f>
        <v/>
      </c>
      <c r="AA1619" s="20" t="str">
        <f>IF('S.D. Paste sheet'!AA1619="","",'S.D. Paste sheet'!AA1619)</f>
        <v/>
      </c>
      <c r="AB1619" s="20" t="str">
        <f>IF('S.D. Paste sheet'!AB1619="","",'S.D. Paste sheet'!AB1619)</f>
        <v/>
      </c>
      <c r="AC1619" s="20" t="str">
        <f>IF('S.D. Paste sheet'!AC1619="","",'S.D. Paste sheet'!AC1619)</f>
        <v/>
      </c>
      <c r="AD1619" s="20" t="str">
        <f>IF('S.D. Paste sheet'!AD1619="","",'S.D. Paste sheet'!AD1619)</f>
        <v/>
      </c>
      <c r="AE1619" s="28"/>
      <c r="AF1619" t="str">
        <f>IF(AK1619="","",IF(AK1619&gt;0,COUNT($AG$2:AG1619),""))</f>
        <v/>
      </c>
      <c r="AG1619" s="25" t="str">
        <f t="shared" si="803"/>
        <v/>
      </c>
      <c r="AH1619" s="25" t="str">
        <f t="shared" si="804"/>
        <v/>
      </c>
      <c r="AI1619" s="25" t="str">
        <f t="shared" si="805"/>
        <v/>
      </c>
      <c r="AJ1619" s="25" t="str">
        <f t="shared" si="806"/>
        <v/>
      </c>
      <c r="AK1619" s="25" t="str">
        <f t="shared" si="807"/>
        <v/>
      </c>
      <c r="AL1619" s="25" t="str">
        <f t="shared" si="808"/>
        <v/>
      </c>
      <c r="AM1619" s="25" t="str">
        <f t="shared" si="809"/>
        <v/>
      </c>
      <c r="AN1619" s="25" t="str">
        <f t="shared" si="810"/>
        <v/>
      </c>
      <c r="AO1619" s="25" t="str">
        <f t="shared" si="811"/>
        <v/>
      </c>
      <c r="AP1619" s="25" t="str">
        <f t="shared" si="812"/>
        <v/>
      </c>
      <c r="AQ1619" s="25" t="str">
        <f t="shared" si="813"/>
        <v/>
      </c>
      <c r="AR1619" s="25" t="str">
        <f t="shared" si="814"/>
        <v/>
      </c>
      <c r="AS1619" s="25" t="str">
        <f t="shared" si="815"/>
        <v/>
      </c>
      <c r="AT1619" s="25" t="str">
        <f t="shared" si="816"/>
        <v/>
      </c>
      <c r="AU1619" s="25" t="str">
        <f t="shared" si="817"/>
        <v/>
      </c>
      <c r="AV1619" s="25" t="str">
        <f t="shared" si="818"/>
        <v/>
      </c>
      <c r="AX1619" t="str">
        <f>IF(BC1619="","",IF(BC1619&gt;0,COUNT($AY$2:AY1619),""))</f>
        <v/>
      </c>
      <c r="AY1619" s="25" t="str">
        <f t="shared" si="819"/>
        <v/>
      </c>
      <c r="AZ1619" s="25" t="str">
        <f t="shared" si="820"/>
        <v/>
      </c>
      <c r="BA1619" s="25" t="str">
        <f t="shared" si="821"/>
        <v/>
      </c>
      <c r="BB1619" s="25" t="str">
        <f t="shared" si="822"/>
        <v/>
      </c>
      <c r="BC1619" s="25" t="str">
        <f t="shared" si="823"/>
        <v/>
      </c>
      <c r="BD1619" s="25" t="str">
        <f t="shared" si="824"/>
        <v/>
      </c>
      <c r="BE1619" s="25" t="str">
        <f t="shared" si="825"/>
        <v/>
      </c>
      <c r="BF1619" s="25" t="str">
        <f t="shared" si="826"/>
        <v/>
      </c>
      <c r="BG1619" s="25" t="str">
        <f t="shared" si="827"/>
        <v/>
      </c>
      <c r="BH1619" s="25" t="str">
        <f t="shared" si="828"/>
        <v/>
      </c>
      <c r="BI1619" s="25" t="str">
        <f t="shared" si="829"/>
        <v/>
      </c>
      <c r="BJ1619" s="25" t="str">
        <f t="shared" si="830"/>
        <v/>
      </c>
      <c r="BK1619" s="25" t="str">
        <f t="shared" si="831"/>
        <v/>
      </c>
      <c r="BL1619" s="25" t="str">
        <f t="shared" si="832"/>
        <v/>
      </c>
      <c r="BM1619" s="25" t="str">
        <f t="shared" si="833"/>
        <v/>
      </c>
      <c r="BN1619" s="25" t="str">
        <f t="shared" si="834"/>
        <v/>
      </c>
    </row>
    <row r="1620" spans="1:66" x14ac:dyDescent="0.25">
      <c r="A1620" s="20" t="str">
        <f>IF('S.D. Paste sheet'!A1620="","",'S.D. Paste sheet'!A1620)</f>
        <v/>
      </c>
      <c r="B1620" s="20" t="str">
        <f>IF('S.D. Paste sheet'!B1620="","",'S.D. Paste sheet'!B1620)</f>
        <v/>
      </c>
      <c r="C1620" s="20" t="str">
        <f>IF('S.D. Paste sheet'!C1620="","",'S.D. Paste sheet'!C1620)</f>
        <v/>
      </c>
      <c r="D1620" s="20" t="str">
        <f>IF('S.D. Paste sheet'!D1620="","",'S.D. Paste sheet'!D1620)</f>
        <v/>
      </c>
      <c r="E1620" s="20" t="str">
        <f>IF('S.D. Paste sheet'!E1620="","",UPPER('S.D. Paste sheet'!E1620))</f>
        <v/>
      </c>
      <c r="F1620" s="20" t="str">
        <f>IF('S.D. Paste sheet'!F1620="","",'S.D. Paste sheet'!F1620)</f>
        <v/>
      </c>
      <c r="G1620" s="20" t="str">
        <f>IF('S.D. Paste sheet'!G1620="","",UPPER('S.D. Paste sheet'!G1620))</f>
        <v/>
      </c>
      <c r="H1620" s="20" t="str">
        <f>IF('S.D. Paste sheet'!H1620="","",UPPER('S.D. Paste sheet'!H1620))</f>
        <v/>
      </c>
      <c r="I1620" s="20" t="str">
        <f>IF('S.D. Paste sheet'!I1620="","",'S.D. Paste sheet'!I1620)</f>
        <v/>
      </c>
      <c r="J1620" s="20" t="str">
        <f>IF('S.D. Paste sheet'!J1620="","",'S.D. Paste sheet'!J1620)</f>
        <v/>
      </c>
      <c r="K1620" s="20" t="str">
        <f>IF('S.D. Paste sheet'!K1620="","",'S.D. Paste sheet'!K1620)</f>
        <v/>
      </c>
      <c r="L1620" s="20" t="str">
        <f>IF('S.D. Paste sheet'!L1620="","",'S.D. Paste sheet'!L1620)</f>
        <v/>
      </c>
      <c r="M1620" s="20" t="str">
        <f>IF('S.D. Paste sheet'!M1620="","",'S.D. Paste sheet'!M1620)</f>
        <v/>
      </c>
      <c r="N1620" s="20" t="str">
        <f>IF('S.D. Paste sheet'!N1620="","",'S.D. Paste sheet'!N1620)</f>
        <v/>
      </c>
      <c r="O1620" s="20" t="str">
        <f>IF('S.D. Paste sheet'!O1620="","",'S.D. Paste sheet'!O1620)</f>
        <v/>
      </c>
      <c r="P1620" s="20" t="str">
        <f>IF('S.D. Paste sheet'!P1620="","",'S.D. Paste sheet'!P1620)</f>
        <v/>
      </c>
      <c r="Q1620" s="20" t="str">
        <f>IF('S.D. Paste sheet'!Q1620="","",'S.D. Paste sheet'!Q1620)</f>
        <v/>
      </c>
      <c r="R1620" s="20" t="str">
        <f>IF('S.D. Paste sheet'!R1620="","",'S.D. Paste sheet'!R1620)</f>
        <v/>
      </c>
      <c r="S1620" s="20" t="str">
        <f>IF('S.D. Paste sheet'!S1620="","",'S.D. Paste sheet'!S1620)</f>
        <v/>
      </c>
      <c r="T1620" s="20" t="str">
        <f>IF('S.D. Paste sheet'!T1620="","",'S.D. Paste sheet'!T1620)</f>
        <v/>
      </c>
      <c r="U1620" s="20" t="str">
        <f>IF('S.D. Paste sheet'!U1620="","",'S.D. Paste sheet'!U1620)</f>
        <v/>
      </c>
      <c r="V1620" s="20" t="str">
        <f>IF('S.D. Paste sheet'!V1620="","",'S.D. Paste sheet'!V1620)</f>
        <v/>
      </c>
      <c r="W1620" s="20" t="str">
        <f>IF('S.D. Paste sheet'!W1620="","",'S.D. Paste sheet'!W1620)</f>
        <v/>
      </c>
      <c r="X1620" s="20" t="str">
        <f>IF('S.D. Paste sheet'!X1620="","",'S.D. Paste sheet'!X1620)</f>
        <v/>
      </c>
      <c r="Y1620" s="20" t="str">
        <f>IF('S.D. Paste sheet'!Y1620="","",'S.D. Paste sheet'!Y1620)</f>
        <v/>
      </c>
      <c r="Z1620" s="20" t="str">
        <f>IF('S.D. Paste sheet'!Z1620="","",'S.D. Paste sheet'!Z1620)</f>
        <v/>
      </c>
      <c r="AA1620" s="20" t="str">
        <f>IF('S.D. Paste sheet'!AA1620="","",'S.D. Paste sheet'!AA1620)</f>
        <v/>
      </c>
      <c r="AB1620" s="20" t="str">
        <f>IF('S.D. Paste sheet'!AB1620="","",'S.D. Paste sheet'!AB1620)</f>
        <v/>
      </c>
      <c r="AC1620" s="20" t="str">
        <f>IF('S.D. Paste sheet'!AC1620="","",'S.D. Paste sheet'!AC1620)</f>
        <v/>
      </c>
      <c r="AD1620" s="20" t="str">
        <f>IF('S.D. Paste sheet'!AD1620="","",'S.D. Paste sheet'!AD1620)</f>
        <v/>
      </c>
      <c r="AE1620" s="28"/>
      <c r="AF1620" t="str">
        <f>IF(AK1620="","",IF(AK1620&gt;0,COUNT($AG$2:AG1620),""))</f>
        <v/>
      </c>
      <c r="AG1620" s="25" t="str">
        <f t="shared" si="803"/>
        <v/>
      </c>
      <c r="AH1620" s="25" t="str">
        <f t="shared" si="804"/>
        <v/>
      </c>
      <c r="AI1620" s="25" t="str">
        <f t="shared" si="805"/>
        <v/>
      </c>
      <c r="AJ1620" s="25" t="str">
        <f t="shared" si="806"/>
        <v/>
      </c>
      <c r="AK1620" s="25" t="str">
        <f t="shared" si="807"/>
        <v/>
      </c>
      <c r="AL1620" s="25" t="str">
        <f t="shared" si="808"/>
        <v/>
      </c>
      <c r="AM1620" s="25" t="str">
        <f t="shared" si="809"/>
        <v/>
      </c>
      <c r="AN1620" s="25" t="str">
        <f t="shared" si="810"/>
        <v/>
      </c>
      <c r="AO1620" s="25" t="str">
        <f t="shared" si="811"/>
        <v/>
      </c>
      <c r="AP1620" s="25" t="str">
        <f t="shared" si="812"/>
        <v/>
      </c>
      <c r="AQ1620" s="25" t="str">
        <f t="shared" si="813"/>
        <v/>
      </c>
      <c r="AR1620" s="25" t="str">
        <f t="shared" si="814"/>
        <v/>
      </c>
      <c r="AS1620" s="25" t="str">
        <f t="shared" si="815"/>
        <v/>
      </c>
      <c r="AT1620" s="25" t="str">
        <f t="shared" si="816"/>
        <v/>
      </c>
      <c r="AU1620" s="25" t="str">
        <f t="shared" si="817"/>
        <v/>
      </c>
      <c r="AV1620" s="25" t="str">
        <f t="shared" si="818"/>
        <v/>
      </c>
      <c r="AX1620" t="str">
        <f>IF(BC1620="","",IF(BC1620&gt;0,COUNT($AY$2:AY1620),""))</f>
        <v/>
      </c>
      <c r="AY1620" s="25" t="str">
        <f t="shared" si="819"/>
        <v/>
      </c>
      <c r="AZ1620" s="25" t="str">
        <f t="shared" si="820"/>
        <v/>
      </c>
      <c r="BA1620" s="25" t="str">
        <f t="shared" si="821"/>
        <v/>
      </c>
      <c r="BB1620" s="25" t="str">
        <f t="shared" si="822"/>
        <v/>
      </c>
      <c r="BC1620" s="25" t="str">
        <f t="shared" si="823"/>
        <v/>
      </c>
      <c r="BD1620" s="25" t="str">
        <f t="shared" si="824"/>
        <v/>
      </c>
      <c r="BE1620" s="25" t="str">
        <f t="shared" si="825"/>
        <v/>
      </c>
      <c r="BF1620" s="25" t="str">
        <f t="shared" si="826"/>
        <v/>
      </c>
      <c r="BG1620" s="25" t="str">
        <f t="shared" si="827"/>
        <v/>
      </c>
      <c r="BH1620" s="25" t="str">
        <f t="shared" si="828"/>
        <v/>
      </c>
      <c r="BI1620" s="25" t="str">
        <f t="shared" si="829"/>
        <v/>
      </c>
      <c r="BJ1620" s="25" t="str">
        <f t="shared" si="830"/>
        <v/>
      </c>
      <c r="BK1620" s="25" t="str">
        <f t="shared" si="831"/>
        <v/>
      </c>
      <c r="BL1620" s="25" t="str">
        <f t="shared" si="832"/>
        <v/>
      </c>
      <c r="BM1620" s="25" t="str">
        <f t="shared" si="833"/>
        <v/>
      </c>
      <c r="BN1620" s="25" t="str">
        <f t="shared" si="834"/>
        <v/>
      </c>
    </row>
    <row r="1621" spans="1:66" x14ac:dyDescent="0.25">
      <c r="A1621" s="20" t="str">
        <f>IF('S.D. Paste sheet'!A1621="","",'S.D. Paste sheet'!A1621)</f>
        <v/>
      </c>
      <c r="B1621" s="20" t="str">
        <f>IF('S.D. Paste sheet'!B1621="","",'S.D. Paste sheet'!B1621)</f>
        <v/>
      </c>
      <c r="C1621" s="20" t="str">
        <f>IF('S.D. Paste sheet'!C1621="","",'S.D. Paste sheet'!C1621)</f>
        <v/>
      </c>
      <c r="D1621" s="20" t="str">
        <f>IF('S.D. Paste sheet'!D1621="","",'S.D. Paste sheet'!D1621)</f>
        <v/>
      </c>
      <c r="E1621" s="20" t="str">
        <f>IF('S.D. Paste sheet'!E1621="","",UPPER('S.D. Paste sheet'!E1621))</f>
        <v/>
      </c>
      <c r="F1621" s="20" t="str">
        <f>IF('S.D. Paste sheet'!F1621="","",'S.D. Paste sheet'!F1621)</f>
        <v/>
      </c>
      <c r="G1621" s="20" t="str">
        <f>IF('S.D. Paste sheet'!G1621="","",UPPER('S.D. Paste sheet'!G1621))</f>
        <v/>
      </c>
      <c r="H1621" s="20" t="str">
        <f>IF('S.D. Paste sheet'!H1621="","",UPPER('S.D. Paste sheet'!H1621))</f>
        <v/>
      </c>
      <c r="I1621" s="20" t="str">
        <f>IF('S.D. Paste sheet'!I1621="","",'S.D. Paste sheet'!I1621)</f>
        <v/>
      </c>
      <c r="J1621" s="20" t="str">
        <f>IF('S.D. Paste sheet'!J1621="","",'S.D. Paste sheet'!J1621)</f>
        <v/>
      </c>
      <c r="K1621" s="20" t="str">
        <f>IF('S.D. Paste sheet'!K1621="","",'S.D. Paste sheet'!K1621)</f>
        <v/>
      </c>
      <c r="L1621" s="20" t="str">
        <f>IF('S.D. Paste sheet'!L1621="","",'S.D. Paste sheet'!L1621)</f>
        <v/>
      </c>
      <c r="M1621" s="20" t="str">
        <f>IF('S.D. Paste sheet'!M1621="","",'S.D. Paste sheet'!M1621)</f>
        <v/>
      </c>
      <c r="N1621" s="20" t="str">
        <f>IF('S.D. Paste sheet'!N1621="","",'S.D. Paste sheet'!N1621)</f>
        <v/>
      </c>
      <c r="O1621" s="20" t="str">
        <f>IF('S.D. Paste sheet'!O1621="","",'S.D. Paste sheet'!O1621)</f>
        <v/>
      </c>
      <c r="P1621" s="20" t="str">
        <f>IF('S.D. Paste sheet'!P1621="","",'S.D. Paste sheet'!P1621)</f>
        <v/>
      </c>
      <c r="Q1621" s="20" t="str">
        <f>IF('S.D. Paste sheet'!Q1621="","",'S.D. Paste sheet'!Q1621)</f>
        <v/>
      </c>
      <c r="R1621" s="20" t="str">
        <f>IF('S.D. Paste sheet'!R1621="","",'S.D. Paste sheet'!R1621)</f>
        <v/>
      </c>
      <c r="S1621" s="20" t="str">
        <f>IF('S.D. Paste sheet'!S1621="","",'S.D. Paste sheet'!S1621)</f>
        <v/>
      </c>
      <c r="T1621" s="20" t="str">
        <f>IF('S.D. Paste sheet'!T1621="","",'S.D. Paste sheet'!T1621)</f>
        <v/>
      </c>
      <c r="U1621" s="20" t="str">
        <f>IF('S.D. Paste sheet'!U1621="","",'S.D. Paste sheet'!U1621)</f>
        <v/>
      </c>
      <c r="V1621" s="20" t="str">
        <f>IF('S.D. Paste sheet'!V1621="","",'S.D. Paste sheet'!V1621)</f>
        <v/>
      </c>
      <c r="W1621" s="20" t="str">
        <f>IF('S.D. Paste sheet'!W1621="","",'S.D. Paste sheet'!W1621)</f>
        <v/>
      </c>
      <c r="X1621" s="20" t="str">
        <f>IF('S.D. Paste sheet'!X1621="","",'S.D. Paste sheet'!X1621)</f>
        <v/>
      </c>
      <c r="Y1621" s="20" t="str">
        <f>IF('S.D. Paste sheet'!Y1621="","",'S.D. Paste sheet'!Y1621)</f>
        <v/>
      </c>
      <c r="Z1621" s="20" t="str">
        <f>IF('S.D. Paste sheet'!Z1621="","",'S.D. Paste sheet'!Z1621)</f>
        <v/>
      </c>
      <c r="AA1621" s="20" t="str">
        <f>IF('S.D. Paste sheet'!AA1621="","",'S.D. Paste sheet'!AA1621)</f>
        <v/>
      </c>
      <c r="AB1621" s="20" t="str">
        <f>IF('S.D. Paste sheet'!AB1621="","",'S.D. Paste sheet'!AB1621)</f>
        <v/>
      </c>
      <c r="AC1621" s="20" t="str">
        <f>IF('S.D. Paste sheet'!AC1621="","",'S.D. Paste sheet'!AC1621)</f>
        <v/>
      </c>
      <c r="AD1621" s="20" t="str">
        <f>IF('S.D. Paste sheet'!AD1621="","",'S.D. Paste sheet'!AD1621)</f>
        <v/>
      </c>
      <c r="AE1621" s="28"/>
      <c r="AF1621" t="str">
        <f>IF(AK1621="","",IF(AK1621&gt;0,COUNT($AG$2:AG1621),""))</f>
        <v/>
      </c>
      <c r="AG1621" s="25" t="str">
        <f t="shared" si="803"/>
        <v/>
      </c>
      <c r="AH1621" s="25" t="str">
        <f t="shared" si="804"/>
        <v/>
      </c>
      <c r="AI1621" s="25" t="str">
        <f t="shared" si="805"/>
        <v/>
      </c>
      <c r="AJ1621" s="25" t="str">
        <f t="shared" si="806"/>
        <v/>
      </c>
      <c r="AK1621" s="25" t="str">
        <f t="shared" si="807"/>
        <v/>
      </c>
      <c r="AL1621" s="25" t="str">
        <f t="shared" si="808"/>
        <v/>
      </c>
      <c r="AM1621" s="25" t="str">
        <f t="shared" si="809"/>
        <v/>
      </c>
      <c r="AN1621" s="25" t="str">
        <f t="shared" si="810"/>
        <v/>
      </c>
      <c r="AO1621" s="25" t="str">
        <f t="shared" si="811"/>
        <v/>
      </c>
      <c r="AP1621" s="25" t="str">
        <f t="shared" si="812"/>
        <v/>
      </c>
      <c r="AQ1621" s="25" t="str">
        <f t="shared" si="813"/>
        <v/>
      </c>
      <c r="AR1621" s="25" t="str">
        <f t="shared" si="814"/>
        <v/>
      </c>
      <c r="AS1621" s="25" t="str">
        <f t="shared" si="815"/>
        <v/>
      </c>
      <c r="AT1621" s="25" t="str">
        <f t="shared" si="816"/>
        <v/>
      </c>
      <c r="AU1621" s="25" t="str">
        <f t="shared" si="817"/>
        <v/>
      </c>
      <c r="AV1621" s="25" t="str">
        <f t="shared" si="818"/>
        <v/>
      </c>
      <c r="AX1621" t="str">
        <f>IF(BC1621="","",IF(BC1621&gt;0,COUNT($AY$2:AY1621),""))</f>
        <v/>
      </c>
      <c r="AY1621" s="25" t="str">
        <f t="shared" si="819"/>
        <v/>
      </c>
      <c r="AZ1621" s="25" t="str">
        <f t="shared" si="820"/>
        <v/>
      </c>
      <c r="BA1621" s="25" t="str">
        <f t="shared" si="821"/>
        <v/>
      </c>
      <c r="BB1621" s="25" t="str">
        <f t="shared" si="822"/>
        <v/>
      </c>
      <c r="BC1621" s="25" t="str">
        <f t="shared" si="823"/>
        <v/>
      </c>
      <c r="BD1621" s="25" t="str">
        <f t="shared" si="824"/>
        <v/>
      </c>
      <c r="BE1621" s="25" t="str">
        <f t="shared" si="825"/>
        <v/>
      </c>
      <c r="BF1621" s="25" t="str">
        <f t="shared" si="826"/>
        <v/>
      </c>
      <c r="BG1621" s="25" t="str">
        <f t="shared" si="827"/>
        <v/>
      </c>
      <c r="BH1621" s="25" t="str">
        <f t="shared" si="828"/>
        <v/>
      </c>
      <c r="BI1621" s="25" t="str">
        <f t="shared" si="829"/>
        <v/>
      </c>
      <c r="BJ1621" s="25" t="str">
        <f t="shared" si="830"/>
        <v/>
      </c>
      <c r="BK1621" s="25" t="str">
        <f t="shared" si="831"/>
        <v/>
      </c>
      <c r="BL1621" s="25" t="str">
        <f t="shared" si="832"/>
        <v/>
      </c>
      <c r="BM1621" s="25" t="str">
        <f t="shared" si="833"/>
        <v/>
      </c>
      <c r="BN1621" s="25" t="str">
        <f t="shared" si="834"/>
        <v/>
      </c>
    </row>
    <row r="1622" spans="1:66" x14ac:dyDescent="0.25">
      <c r="A1622" s="20" t="str">
        <f>IF('S.D. Paste sheet'!A1622="","",'S.D. Paste sheet'!A1622)</f>
        <v/>
      </c>
      <c r="B1622" s="20" t="str">
        <f>IF('S.D. Paste sheet'!B1622="","",'S.D. Paste sheet'!B1622)</f>
        <v/>
      </c>
      <c r="C1622" s="20" t="str">
        <f>IF('S.D. Paste sheet'!C1622="","",'S.D. Paste sheet'!C1622)</f>
        <v/>
      </c>
      <c r="D1622" s="20" t="str">
        <f>IF('S.D. Paste sheet'!D1622="","",'S.D. Paste sheet'!D1622)</f>
        <v/>
      </c>
      <c r="E1622" s="20" t="str">
        <f>IF('S.D. Paste sheet'!E1622="","",UPPER('S.D. Paste sheet'!E1622))</f>
        <v/>
      </c>
      <c r="F1622" s="20" t="str">
        <f>IF('S.D. Paste sheet'!F1622="","",'S.D. Paste sheet'!F1622)</f>
        <v/>
      </c>
      <c r="G1622" s="20" t="str">
        <f>IF('S.D. Paste sheet'!G1622="","",UPPER('S.D. Paste sheet'!G1622))</f>
        <v/>
      </c>
      <c r="H1622" s="20" t="str">
        <f>IF('S.D. Paste sheet'!H1622="","",UPPER('S.D. Paste sheet'!H1622))</f>
        <v/>
      </c>
      <c r="I1622" s="20" t="str">
        <f>IF('S.D. Paste sheet'!I1622="","",'S.D. Paste sheet'!I1622)</f>
        <v/>
      </c>
      <c r="J1622" s="20" t="str">
        <f>IF('S.D. Paste sheet'!J1622="","",'S.D. Paste sheet'!J1622)</f>
        <v/>
      </c>
      <c r="K1622" s="20" t="str">
        <f>IF('S.D. Paste sheet'!K1622="","",'S.D. Paste sheet'!K1622)</f>
        <v/>
      </c>
      <c r="L1622" s="20" t="str">
        <f>IF('S.D. Paste sheet'!L1622="","",'S.D. Paste sheet'!L1622)</f>
        <v/>
      </c>
      <c r="M1622" s="20" t="str">
        <f>IF('S.D. Paste sheet'!M1622="","",'S.D. Paste sheet'!M1622)</f>
        <v/>
      </c>
      <c r="N1622" s="20" t="str">
        <f>IF('S.D. Paste sheet'!N1622="","",'S.D. Paste sheet'!N1622)</f>
        <v/>
      </c>
      <c r="O1622" s="20" t="str">
        <f>IF('S.D. Paste sheet'!O1622="","",'S.D. Paste sheet'!O1622)</f>
        <v/>
      </c>
      <c r="P1622" s="20" t="str">
        <f>IF('S.D. Paste sheet'!P1622="","",'S.D. Paste sheet'!P1622)</f>
        <v/>
      </c>
      <c r="Q1622" s="20" t="str">
        <f>IF('S.D. Paste sheet'!Q1622="","",'S.D. Paste sheet'!Q1622)</f>
        <v/>
      </c>
      <c r="R1622" s="20" t="str">
        <f>IF('S.D. Paste sheet'!R1622="","",'S.D. Paste sheet'!R1622)</f>
        <v/>
      </c>
      <c r="S1622" s="20" t="str">
        <f>IF('S.D. Paste sheet'!S1622="","",'S.D. Paste sheet'!S1622)</f>
        <v/>
      </c>
      <c r="T1622" s="20" t="str">
        <f>IF('S.D. Paste sheet'!T1622="","",'S.D. Paste sheet'!T1622)</f>
        <v/>
      </c>
      <c r="U1622" s="20" t="str">
        <f>IF('S.D. Paste sheet'!U1622="","",'S.D. Paste sheet'!U1622)</f>
        <v/>
      </c>
      <c r="V1622" s="20" t="str">
        <f>IF('S.D. Paste sheet'!V1622="","",'S.D. Paste sheet'!V1622)</f>
        <v/>
      </c>
      <c r="W1622" s="20" t="str">
        <f>IF('S.D. Paste sheet'!W1622="","",'S.D. Paste sheet'!W1622)</f>
        <v/>
      </c>
      <c r="X1622" s="20" t="str">
        <f>IF('S.D. Paste sheet'!X1622="","",'S.D. Paste sheet'!X1622)</f>
        <v/>
      </c>
      <c r="Y1622" s="20" t="str">
        <f>IF('S.D. Paste sheet'!Y1622="","",'S.D. Paste sheet'!Y1622)</f>
        <v/>
      </c>
      <c r="Z1622" s="20" t="str">
        <f>IF('S.D. Paste sheet'!Z1622="","",'S.D. Paste sheet'!Z1622)</f>
        <v/>
      </c>
      <c r="AA1622" s="20" t="str">
        <f>IF('S.D. Paste sheet'!AA1622="","",'S.D. Paste sheet'!AA1622)</f>
        <v/>
      </c>
      <c r="AB1622" s="20" t="str">
        <f>IF('S.D. Paste sheet'!AB1622="","",'S.D. Paste sheet'!AB1622)</f>
        <v/>
      </c>
      <c r="AC1622" s="20" t="str">
        <f>IF('S.D. Paste sheet'!AC1622="","",'S.D. Paste sheet'!AC1622)</f>
        <v/>
      </c>
      <c r="AD1622" s="20" t="str">
        <f>IF('S.D. Paste sheet'!AD1622="","",'S.D. Paste sheet'!AD1622)</f>
        <v/>
      </c>
      <c r="AE1622" s="28"/>
      <c r="AF1622" t="str">
        <f>IF(AK1622="","",IF(AK1622&gt;0,COUNT($AG$2:AG1622),""))</f>
        <v/>
      </c>
      <c r="AG1622" s="25" t="str">
        <f t="shared" si="803"/>
        <v/>
      </c>
      <c r="AH1622" s="25" t="str">
        <f t="shared" si="804"/>
        <v/>
      </c>
      <c r="AI1622" s="25" t="str">
        <f t="shared" si="805"/>
        <v/>
      </c>
      <c r="AJ1622" s="25" t="str">
        <f t="shared" si="806"/>
        <v/>
      </c>
      <c r="AK1622" s="25" t="str">
        <f t="shared" si="807"/>
        <v/>
      </c>
      <c r="AL1622" s="25" t="str">
        <f t="shared" si="808"/>
        <v/>
      </c>
      <c r="AM1622" s="25" t="str">
        <f t="shared" si="809"/>
        <v/>
      </c>
      <c r="AN1622" s="25" t="str">
        <f t="shared" si="810"/>
        <v/>
      </c>
      <c r="AO1622" s="25" t="str">
        <f t="shared" si="811"/>
        <v/>
      </c>
      <c r="AP1622" s="25" t="str">
        <f t="shared" si="812"/>
        <v/>
      </c>
      <c r="AQ1622" s="25" t="str">
        <f t="shared" si="813"/>
        <v/>
      </c>
      <c r="AR1622" s="25" t="str">
        <f t="shared" si="814"/>
        <v/>
      </c>
      <c r="AS1622" s="25" t="str">
        <f t="shared" si="815"/>
        <v/>
      </c>
      <c r="AT1622" s="25" t="str">
        <f t="shared" si="816"/>
        <v/>
      </c>
      <c r="AU1622" s="25" t="str">
        <f t="shared" si="817"/>
        <v/>
      </c>
      <c r="AV1622" s="25" t="str">
        <f t="shared" si="818"/>
        <v/>
      </c>
      <c r="AX1622" t="str">
        <f>IF(BC1622="","",IF(BC1622&gt;0,COUNT($AY$2:AY1622),""))</f>
        <v/>
      </c>
      <c r="AY1622" s="25" t="str">
        <f t="shared" si="819"/>
        <v/>
      </c>
      <c r="AZ1622" s="25" t="str">
        <f t="shared" si="820"/>
        <v/>
      </c>
      <c r="BA1622" s="25" t="str">
        <f t="shared" si="821"/>
        <v/>
      </c>
      <c r="BB1622" s="25" t="str">
        <f t="shared" si="822"/>
        <v/>
      </c>
      <c r="BC1622" s="25" t="str">
        <f t="shared" si="823"/>
        <v/>
      </c>
      <c r="BD1622" s="25" t="str">
        <f t="shared" si="824"/>
        <v/>
      </c>
      <c r="BE1622" s="25" t="str">
        <f t="shared" si="825"/>
        <v/>
      </c>
      <c r="BF1622" s="25" t="str">
        <f t="shared" si="826"/>
        <v/>
      </c>
      <c r="BG1622" s="25" t="str">
        <f t="shared" si="827"/>
        <v/>
      </c>
      <c r="BH1622" s="25" t="str">
        <f t="shared" si="828"/>
        <v/>
      </c>
      <c r="BI1622" s="25" t="str">
        <f t="shared" si="829"/>
        <v/>
      </c>
      <c r="BJ1622" s="25" t="str">
        <f t="shared" si="830"/>
        <v/>
      </c>
      <c r="BK1622" s="25" t="str">
        <f t="shared" si="831"/>
        <v/>
      </c>
      <c r="BL1622" s="25" t="str">
        <f t="shared" si="832"/>
        <v/>
      </c>
      <c r="BM1622" s="25" t="str">
        <f t="shared" si="833"/>
        <v/>
      </c>
      <c r="BN1622" s="25" t="str">
        <f t="shared" si="834"/>
        <v/>
      </c>
    </row>
    <row r="1623" spans="1:66" x14ac:dyDescent="0.25">
      <c r="A1623" s="20" t="str">
        <f>IF('S.D. Paste sheet'!A1623="","",'S.D. Paste sheet'!A1623)</f>
        <v/>
      </c>
      <c r="B1623" s="20" t="str">
        <f>IF('S.D. Paste sheet'!B1623="","",'S.D. Paste sheet'!B1623)</f>
        <v/>
      </c>
      <c r="C1623" s="20" t="str">
        <f>IF('S.D. Paste sheet'!C1623="","",'S.D. Paste sheet'!C1623)</f>
        <v/>
      </c>
      <c r="D1623" s="20" t="str">
        <f>IF('S.D. Paste sheet'!D1623="","",'S.D. Paste sheet'!D1623)</f>
        <v/>
      </c>
      <c r="E1623" s="20" t="str">
        <f>IF('S.D. Paste sheet'!E1623="","",UPPER('S.D. Paste sheet'!E1623))</f>
        <v/>
      </c>
      <c r="F1623" s="20" t="str">
        <f>IF('S.D. Paste sheet'!F1623="","",'S.D. Paste sheet'!F1623)</f>
        <v/>
      </c>
      <c r="G1623" s="20" t="str">
        <f>IF('S.D. Paste sheet'!G1623="","",UPPER('S.D. Paste sheet'!G1623))</f>
        <v/>
      </c>
      <c r="H1623" s="20" t="str">
        <f>IF('S.D. Paste sheet'!H1623="","",UPPER('S.D. Paste sheet'!H1623))</f>
        <v/>
      </c>
      <c r="I1623" s="20" t="str">
        <f>IF('S.D. Paste sheet'!I1623="","",'S.D. Paste sheet'!I1623)</f>
        <v/>
      </c>
      <c r="J1623" s="20" t="str">
        <f>IF('S.D. Paste sheet'!J1623="","",'S.D. Paste sheet'!J1623)</f>
        <v/>
      </c>
      <c r="K1623" s="20" t="str">
        <f>IF('S.D. Paste sheet'!K1623="","",'S.D. Paste sheet'!K1623)</f>
        <v/>
      </c>
      <c r="L1623" s="20" t="str">
        <f>IF('S.D. Paste sheet'!L1623="","",'S.D. Paste sheet'!L1623)</f>
        <v/>
      </c>
      <c r="M1623" s="20" t="str">
        <f>IF('S.D. Paste sheet'!M1623="","",'S.D. Paste sheet'!M1623)</f>
        <v/>
      </c>
      <c r="N1623" s="20" t="str">
        <f>IF('S.D. Paste sheet'!N1623="","",'S.D. Paste sheet'!N1623)</f>
        <v/>
      </c>
      <c r="O1623" s="20" t="str">
        <f>IF('S.D. Paste sheet'!O1623="","",'S.D. Paste sheet'!O1623)</f>
        <v/>
      </c>
      <c r="P1623" s="20" t="str">
        <f>IF('S.D. Paste sheet'!P1623="","",'S.D. Paste sheet'!P1623)</f>
        <v/>
      </c>
      <c r="Q1623" s="20" t="str">
        <f>IF('S.D. Paste sheet'!Q1623="","",'S.D. Paste sheet'!Q1623)</f>
        <v/>
      </c>
      <c r="R1623" s="20" t="str">
        <f>IF('S.D. Paste sheet'!R1623="","",'S.D. Paste sheet'!R1623)</f>
        <v/>
      </c>
      <c r="S1623" s="20" t="str">
        <f>IF('S.D. Paste sheet'!S1623="","",'S.D. Paste sheet'!S1623)</f>
        <v/>
      </c>
      <c r="T1623" s="20" t="str">
        <f>IF('S.D. Paste sheet'!T1623="","",'S.D. Paste sheet'!T1623)</f>
        <v/>
      </c>
      <c r="U1623" s="20" t="str">
        <f>IF('S.D. Paste sheet'!U1623="","",'S.D. Paste sheet'!U1623)</f>
        <v/>
      </c>
      <c r="V1623" s="20" t="str">
        <f>IF('S.D. Paste sheet'!V1623="","",'S.D. Paste sheet'!V1623)</f>
        <v/>
      </c>
      <c r="W1623" s="20" t="str">
        <f>IF('S.D. Paste sheet'!W1623="","",'S.D. Paste sheet'!W1623)</f>
        <v/>
      </c>
      <c r="X1623" s="20" t="str">
        <f>IF('S.D. Paste sheet'!X1623="","",'S.D. Paste sheet'!X1623)</f>
        <v/>
      </c>
      <c r="Y1623" s="20" t="str">
        <f>IF('S.D. Paste sheet'!Y1623="","",'S.D. Paste sheet'!Y1623)</f>
        <v/>
      </c>
      <c r="Z1623" s="20" t="str">
        <f>IF('S.D. Paste sheet'!Z1623="","",'S.D. Paste sheet'!Z1623)</f>
        <v/>
      </c>
      <c r="AA1623" s="20" t="str">
        <f>IF('S.D. Paste sheet'!AA1623="","",'S.D. Paste sheet'!AA1623)</f>
        <v/>
      </c>
      <c r="AB1623" s="20" t="str">
        <f>IF('S.D. Paste sheet'!AB1623="","",'S.D. Paste sheet'!AB1623)</f>
        <v/>
      </c>
      <c r="AC1623" s="20" t="str">
        <f>IF('S.D. Paste sheet'!AC1623="","",'S.D. Paste sheet'!AC1623)</f>
        <v/>
      </c>
      <c r="AD1623" s="20" t="str">
        <f>IF('S.D. Paste sheet'!AD1623="","",'S.D. Paste sheet'!AD1623)</f>
        <v/>
      </c>
      <c r="AE1623" s="28"/>
      <c r="AF1623" t="str">
        <f>IF(AK1623="","",IF(AK1623&gt;0,COUNT($AG$2:AG1623),""))</f>
        <v/>
      </c>
      <c r="AG1623" s="25" t="str">
        <f t="shared" si="803"/>
        <v/>
      </c>
      <c r="AH1623" s="25" t="str">
        <f t="shared" si="804"/>
        <v/>
      </c>
      <c r="AI1623" s="25" t="str">
        <f t="shared" si="805"/>
        <v/>
      </c>
      <c r="AJ1623" s="25" t="str">
        <f t="shared" si="806"/>
        <v/>
      </c>
      <c r="AK1623" s="25" t="str">
        <f t="shared" si="807"/>
        <v/>
      </c>
      <c r="AL1623" s="25" t="str">
        <f t="shared" si="808"/>
        <v/>
      </c>
      <c r="AM1623" s="25" t="str">
        <f t="shared" si="809"/>
        <v/>
      </c>
      <c r="AN1623" s="25" t="str">
        <f t="shared" si="810"/>
        <v/>
      </c>
      <c r="AO1623" s="25" t="str">
        <f t="shared" si="811"/>
        <v/>
      </c>
      <c r="AP1623" s="25" t="str">
        <f t="shared" si="812"/>
        <v/>
      </c>
      <c r="AQ1623" s="25" t="str">
        <f t="shared" si="813"/>
        <v/>
      </c>
      <c r="AR1623" s="25" t="str">
        <f t="shared" si="814"/>
        <v/>
      </c>
      <c r="AS1623" s="25" t="str">
        <f t="shared" si="815"/>
        <v/>
      </c>
      <c r="AT1623" s="25" t="str">
        <f t="shared" si="816"/>
        <v/>
      </c>
      <c r="AU1623" s="25" t="str">
        <f t="shared" si="817"/>
        <v/>
      </c>
      <c r="AV1623" s="25" t="str">
        <f t="shared" si="818"/>
        <v/>
      </c>
      <c r="AX1623" t="str">
        <f>IF(BC1623="","",IF(BC1623&gt;0,COUNT($AY$2:AY1623),""))</f>
        <v/>
      </c>
      <c r="AY1623" s="25" t="str">
        <f t="shared" si="819"/>
        <v/>
      </c>
      <c r="AZ1623" s="25" t="str">
        <f t="shared" si="820"/>
        <v/>
      </c>
      <c r="BA1623" s="25" t="str">
        <f t="shared" si="821"/>
        <v/>
      </c>
      <c r="BB1623" s="25" t="str">
        <f t="shared" si="822"/>
        <v/>
      </c>
      <c r="BC1623" s="25" t="str">
        <f t="shared" si="823"/>
        <v/>
      </c>
      <c r="BD1623" s="25" t="str">
        <f t="shared" si="824"/>
        <v/>
      </c>
      <c r="BE1623" s="25" t="str">
        <f t="shared" si="825"/>
        <v/>
      </c>
      <c r="BF1623" s="25" t="str">
        <f t="shared" si="826"/>
        <v/>
      </c>
      <c r="BG1623" s="25" t="str">
        <f t="shared" si="827"/>
        <v/>
      </c>
      <c r="BH1623" s="25" t="str">
        <f t="shared" si="828"/>
        <v/>
      </c>
      <c r="BI1623" s="25" t="str">
        <f t="shared" si="829"/>
        <v/>
      </c>
      <c r="BJ1623" s="25" t="str">
        <f t="shared" si="830"/>
        <v/>
      </c>
      <c r="BK1623" s="25" t="str">
        <f t="shared" si="831"/>
        <v/>
      </c>
      <c r="BL1623" s="25" t="str">
        <f t="shared" si="832"/>
        <v/>
      </c>
      <c r="BM1623" s="25" t="str">
        <f t="shared" si="833"/>
        <v/>
      </c>
      <c r="BN1623" s="25" t="str">
        <f t="shared" si="834"/>
        <v/>
      </c>
    </row>
    <row r="1624" spans="1:66" x14ac:dyDescent="0.25">
      <c r="A1624" s="20" t="str">
        <f>IF('S.D. Paste sheet'!A1624="","",'S.D. Paste sheet'!A1624)</f>
        <v/>
      </c>
      <c r="B1624" s="20" t="str">
        <f>IF('S.D. Paste sheet'!B1624="","",'S.D. Paste sheet'!B1624)</f>
        <v/>
      </c>
      <c r="C1624" s="20" t="str">
        <f>IF('S.D. Paste sheet'!C1624="","",'S.D. Paste sheet'!C1624)</f>
        <v/>
      </c>
      <c r="D1624" s="20" t="str">
        <f>IF('S.D. Paste sheet'!D1624="","",'S.D. Paste sheet'!D1624)</f>
        <v/>
      </c>
      <c r="E1624" s="20" t="str">
        <f>IF('S.D. Paste sheet'!E1624="","",UPPER('S.D. Paste sheet'!E1624))</f>
        <v/>
      </c>
      <c r="F1624" s="20" t="str">
        <f>IF('S.D. Paste sheet'!F1624="","",'S.D. Paste sheet'!F1624)</f>
        <v/>
      </c>
      <c r="G1624" s="20" t="str">
        <f>IF('S.D. Paste sheet'!G1624="","",UPPER('S.D. Paste sheet'!G1624))</f>
        <v/>
      </c>
      <c r="H1624" s="20" t="str">
        <f>IF('S.D. Paste sheet'!H1624="","",UPPER('S.D. Paste sheet'!H1624))</f>
        <v/>
      </c>
      <c r="I1624" s="20" t="str">
        <f>IF('S.D. Paste sheet'!I1624="","",'S.D. Paste sheet'!I1624)</f>
        <v/>
      </c>
      <c r="J1624" s="20" t="str">
        <f>IF('S.D. Paste sheet'!J1624="","",'S.D. Paste sheet'!J1624)</f>
        <v/>
      </c>
      <c r="K1624" s="20" t="str">
        <f>IF('S.D. Paste sheet'!K1624="","",'S.D. Paste sheet'!K1624)</f>
        <v/>
      </c>
      <c r="L1624" s="20" t="str">
        <f>IF('S.D. Paste sheet'!L1624="","",'S.D. Paste sheet'!L1624)</f>
        <v/>
      </c>
      <c r="M1624" s="20" t="str">
        <f>IF('S.D. Paste sheet'!M1624="","",'S.D. Paste sheet'!M1624)</f>
        <v/>
      </c>
      <c r="N1624" s="20" t="str">
        <f>IF('S.D. Paste sheet'!N1624="","",'S.D. Paste sheet'!N1624)</f>
        <v/>
      </c>
      <c r="O1624" s="20" t="str">
        <f>IF('S.D. Paste sheet'!O1624="","",'S.D. Paste sheet'!O1624)</f>
        <v/>
      </c>
      <c r="P1624" s="20" t="str">
        <f>IF('S.D. Paste sheet'!P1624="","",'S.D. Paste sheet'!P1624)</f>
        <v/>
      </c>
      <c r="Q1624" s="20" t="str">
        <f>IF('S.D. Paste sheet'!Q1624="","",'S.D. Paste sheet'!Q1624)</f>
        <v/>
      </c>
      <c r="R1624" s="20" t="str">
        <f>IF('S.D. Paste sheet'!R1624="","",'S.D. Paste sheet'!R1624)</f>
        <v/>
      </c>
      <c r="S1624" s="20" t="str">
        <f>IF('S.D. Paste sheet'!S1624="","",'S.D. Paste sheet'!S1624)</f>
        <v/>
      </c>
      <c r="T1624" s="20" t="str">
        <f>IF('S.D. Paste sheet'!T1624="","",'S.D. Paste sheet'!T1624)</f>
        <v/>
      </c>
      <c r="U1624" s="20" t="str">
        <f>IF('S.D. Paste sheet'!U1624="","",'S.D. Paste sheet'!U1624)</f>
        <v/>
      </c>
      <c r="V1624" s="20" t="str">
        <f>IF('S.D. Paste sheet'!V1624="","",'S.D. Paste sheet'!V1624)</f>
        <v/>
      </c>
      <c r="W1624" s="20" t="str">
        <f>IF('S.D. Paste sheet'!W1624="","",'S.D. Paste sheet'!W1624)</f>
        <v/>
      </c>
      <c r="X1624" s="20" t="str">
        <f>IF('S.D. Paste sheet'!X1624="","",'S.D. Paste sheet'!X1624)</f>
        <v/>
      </c>
      <c r="Y1624" s="20" t="str">
        <f>IF('S.D. Paste sheet'!Y1624="","",'S.D. Paste sheet'!Y1624)</f>
        <v/>
      </c>
      <c r="Z1624" s="20" t="str">
        <f>IF('S.D. Paste sheet'!Z1624="","",'S.D. Paste sheet'!Z1624)</f>
        <v/>
      </c>
      <c r="AA1624" s="20" t="str">
        <f>IF('S.D. Paste sheet'!AA1624="","",'S.D. Paste sheet'!AA1624)</f>
        <v/>
      </c>
      <c r="AB1624" s="20" t="str">
        <f>IF('S.D. Paste sheet'!AB1624="","",'S.D. Paste sheet'!AB1624)</f>
        <v/>
      </c>
      <c r="AC1624" s="20" t="str">
        <f>IF('S.D. Paste sheet'!AC1624="","",'S.D. Paste sheet'!AC1624)</f>
        <v/>
      </c>
      <c r="AD1624" s="20" t="str">
        <f>IF('S.D. Paste sheet'!AD1624="","",'S.D. Paste sheet'!AD1624)</f>
        <v/>
      </c>
      <c r="AE1624" s="28"/>
      <c r="AF1624" t="str">
        <f>IF(AK1624="","",IF(AK1624&gt;0,COUNT($AG$2:AG1624),""))</f>
        <v/>
      </c>
      <c r="AG1624" s="25" t="str">
        <f t="shared" si="803"/>
        <v/>
      </c>
      <c r="AH1624" s="25" t="str">
        <f t="shared" si="804"/>
        <v/>
      </c>
      <c r="AI1624" s="25" t="str">
        <f t="shared" si="805"/>
        <v/>
      </c>
      <c r="AJ1624" s="25" t="str">
        <f t="shared" si="806"/>
        <v/>
      </c>
      <c r="AK1624" s="25" t="str">
        <f t="shared" si="807"/>
        <v/>
      </c>
      <c r="AL1624" s="25" t="str">
        <f t="shared" si="808"/>
        <v/>
      </c>
      <c r="AM1624" s="25" t="str">
        <f t="shared" si="809"/>
        <v/>
      </c>
      <c r="AN1624" s="25" t="str">
        <f t="shared" si="810"/>
        <v/>
      </c>
      <c r="AO1624" s="25" t="str">
        <f t="shared" si="811"/>
        <v/>
      </c>
      <c r="AP1624" s="25" t="str">
        <f t="shared" si="812"/>
        <v/>
      </c>
      <c r="AQ1624" s="25" t="str">
        <f t="shared" si="813"/>
        <v/>
      </c>
      <c r="AR1624" s="25" t="str">
        <f t="shared" si="814"/>
        <v/>
      </c>
      <c r="AS1624" s="25" t="str">
        <f t="shared" si="815"/>
        <v/>
      </c>
      <c r="AT1624" s="25" t="str">
        <f t="shared" si="816"/>
        <v/>
      </c>
      <c r="AU1624" s="25" t="str">
        <f t="shared" si="817"/>
        <v/>
      </c>
      <c r="AV1624" s="25" t="str">
        <f t="shared" si="818"/>
        <v/>
      </c>
      <c r="AX1624" t="str">
        <f>IF(BC1624="","",IF(BC1624&gt;0,COUNT($AY$2:AY1624),""))</f>
        <v/>
      </c>
      <c r="AY1624" s="25" t="str">
        <f t="shared" si="819"/>
        <v/>
      </c>
      <c r="AZ1624" s="25" t="str">
        <f t="shared" si="820"/>
        <v/>
      </c>
      <c r="BA1624" s="25" t="str">
        <f t="shared" si="821"/>
        <v/>
      </c>
      <c r="BB1624" s="25" t="str">
        <f t="shared" si="822"/>
        <v/>
      </c>
      <c r="BC1624" s="25" t="str">
        <f t="shared" si="823"/>
        <v/>
      </c>
      <c r="BD1624" s="25" t="str">
        <f t="shared" si="824"/>
        <v/>
      </c>
      <c r="BE1624" s="25" t="str">
        <f t="shared" si="825"/>
        <v/>
      </c>
      <c r="BF1624" s="25" t="str">
        <f t="shared" si="826"/>
        <v/>
      </c>
      <c r="BG1624" s="25" t="str">
        <f t="shared" si="827"/>
        <v/>
      </c>
      <c r="BH1624" s="25" t="str">
        <f t="shared" si="828"/>
        <v/>
      </c>
      <c r="BI1624" s="25" t="str">
        <f t="shared" si="829"/>
        <v/>
      </c>
      <c r="BJ1624" s="25" t="str">
        <f t="shared" si="830"/>
        <v/>
      </c>
      <c r="BK1624" s="25" t="str">
        <f t="shared" si="831"/>
        <v/>
      </c>
      <c r="BL1624" s="25" t="str">
        <f t="shared" si="832"/>
        <v/>
      </c>
      <c r="BM1624" s="25" t="str">
        <f t="shared" si="833"/>
        <v/>
      </c>
      <c r="BN1624" s="25" t="str">
        <f t="shared" si="834"/>
        <v/>
      </c>
    </row>
    <row r="1625" spans="1:66" x14ac:dyDescent="0.25">
      <c r="A1625" s="20" t="str">
        <f>IF('S.D. Paste sheet'!A1625="","",'S.D. Paste sheet'!A1625)</f>
        <v/>
      </c>
      <c r="B1625" s="20" t="str">
        <f>IF('S.D. Paste sheet'!B1625="","",'S.D. Paste sheet'!B1625)</f>
        <v/>
      </c>
      <c r="C1625" s="20" t="str">
        <f>IF('S.D. Paste sheet'!C1625="","",'S.D. Paste sheet'!C1625)</f>
        <v/>
      </c>
      <c r="D1625" s="20" t="str">
        <f>IF('S.D. Paste sheet'!D1625="","",'S.D. Paste sheet'!D1625)</f>
        <v/>
      </c>
      <c r="E1625" s="20" t="str">
        <f>IF('S.D. Paste sheet'!E1625="","",UPPER('S.D. Paste sheet'!E1625))</f>
        <v/>
      </c>
      <c r="F1625" s="20" t="str">
        <f>IF('S.D. Paste sheet'!F1625="","",'S.D. Paste sheet'!F1625)</f>
        <v/>
      </c>
      <c r="G1625" s="20" t="str">
        <f>IF('S.D. Paste sheet'!G1625="","",UPPER('S.D. Paste sheet'!G1625))</f>
        <v/>
      </c>
      <c r="H1625" s="20" t="str">
        <f>IF('S.D. Paste sheet'!H1625="","",UPPER('S.D. Paste sheet'!H1625))</f>
        <v/>
      </c>
      <c r="I1625" s="20" t="str">
        <f>IF('S.D. Paste sheet'!I1625="","",'S.D. Paste sheet'!I1625)</f>
        <v/>
      </c>
      <c r="J1625" s="20" t="str">
        <f>IF('S.D. Paste sheet'!J1625="","",'S.D. Paste sheet'!J1625)</f>
        <v/>
      </c>
      <c r="K1625" s="20" t="str">
        <f>IF('S.D. Paste sheet'!K1625="","",'S.D. Paste sheet'!K1625)</f>
        <v/>
      </c>
      <c r="L1625" s="20" t="str">
        <f>IF('S.D. Paste sheet'!L1625="","",'S.D. Paste sheet'!L1625)</f>
        <v/>
      </c>
      <c r="M1625" s="20" t="str">
        <f>IF('S.D. Paste sheet'!M1625="","",'S.D. Paste sheet'!M1625)</f>
        <v/>
      </c>
      <c r="N1625" s="20" t="str">
        <f>IF('S.D. Paste sheet'!N1625="","",'S.D. Paste sheet'!N1625)</f>
        <v/>
      </c>
      <c r="O1625" s="20" t="str">
        <f>IF('S.D. Paste sheet'!O1625="","",'S.D. Paste sheet'!O1625)</f>
        <v/>
      </c>
      <c r="P1625" s="20" t="str">
        <f>IF('S.D. Paste sheet'!P1625="","",'S.D. Paste sheet'!P1625)</f>
        <v/>
      </c>
      <c r="Q1625" s="20" t="str">
        <f>IF('S.D. Paste sheet'!Q1625="","",'S.D. Paste sheet'!Q1625)</f>
        <v/>
      </c>
      <c r="R1625" s="20" t="str">
        <f>IF('S.D. Paste sheet'!R1625="","",'S.D. Paste sheet'!R1625)</f>
        <v/>
      </c>
      <c r="S1625" s="20" t="str">
        <f>IF('S.D. Paste sheet'!S1625="","",'S.D. Paste sheet'!S1625)</f>
        <v/>
      </c>
      <c r="T1625" s="20" t="str">
        <f>IF('S.D. Paste sheet'!T1625="","",'S.D. Paste sheet'!T1625)</f>
        <v/>
      </c>
      <c r="U1625" s="20" t="str">
        <f>IF('S.D. Paste sheet'!U1625="","",'S.D. Paste sheet'!U1625)</f>
        <v/>
      </c>
      <c r="V1625" s="20" t="str">
        <f>IF('S.D. Paste sheet'!V1625="","",'S.D. Paste sheet'!V1625)</f>
        <v/>
      </c>
      <c r="W1625" s="20" t="str">
        <f>IF('S.D. Paste sheet'!W1625="","",'S.D. Paste sheet'!W1625)</f>
        <v/>
      </c>
      <c r="X1625" s="20" t="str">
        <f>IF('S.D. Paste sheet'!X1625="","",'S.D. Paste sheet'!X1625)</f>
        <v/>
      </c>
      <c r="Y1625" s="20" t="str">
        <f>IF('S.D. Paste sheet'!Y1625="","",'S.D. Paste sheet'!Y1625)</f>
        <v/>
      </c>
      <c r="Z1625" s="20" t="str">
        <f>IF('S.D. Paste sheet'!Z1625="","",'S.D. Paste sheet'!Z1625)</f>
        <v/>
      </c>
      <c r="AA1625" s="20" t="str">
        <f>IF('S.D. Paste sheet'!AA1625="","",'S.D. Paste sheet'!AA1625)</f>
        <v/>
      </c>
      <c r="AB1625" s="20" t="str">
        <f>IF('S.D. Paste sheet'!AB1625="","",'S.D. Paste sheet'!AB1625)</f>
        <v/>
      </c>
      <c r="AC1625" s="20" t="str">
        <f>IF('S.D. Paste sheet'!AC1625="","",'S.D. Paste sheet'!AC1625)</f>
        <v/>
      </c>
      <c r="AD1625" s="20" t="str">
        <f>IF('S.D. Paste sheet'!AD1625="","",'S.D. Paste sheet'!AD1625)</f>
        <v/>
      </c>
      <c r="AE1625" s="28"/>
      <c r="AF1625" t="str">
        <f>IF(AK1625="","",IF(AK1625&gt;0,COUNT($AG$2:AG1625),""))</f>
        <v/>
      </c>
      <c r="AG1625" s="25" t="str">
        <f t="shared" si="803"/>
        <v/>
      </c>
      <c r="AH1625" s="25" t="str">
        <f t="shared" si="804"/>
        <v/>
      </c>
      <c r="AI1625" s="25" t="str">
        <f t="shared" si="805"/>
        <v/>
      </c>
      <c r="AJ1625" s="25" t="str">
        <f t="shared" si="806"/>
        <v/>
      </c>
      <c r="AK1625" s="25" t="str">
        <f t="shared" si="807"/>
        <v/>
      </c>
      <c r="AL1625" s="25" t="str">
        <f t="shared" si="808"/>
        <v/>
      </c>
      <c r="AM1625" s="25" t="str">
        <f t="shared" si="809"/>
        <v/>
      </c>
      <c r="AN1625" s="25" t="str">
        <f t="shared" si="810"/>
        <v/>
      </c>
      <c r="AO1625" s="25" t="str">
        <f t="shared" si="811"/>
        <v/>
      </c>
      <c r="AP1625" s="25" t="str">
        <f t="shared" si="812"/>
        <v/>
      </c>
      <c r="AQ1625" s="25" t="str">
        <f t="shared" si="813"/>
        <v/>
      </c>
      <c r="AR1625" s="25" t="str">
        <f t="shared" si="814"/>
        <v/>
      </c>
      <c r="AS1625" s="25" t="str">
        <f t="shared" si="815"/>
        <v/>
      </c>
      <c r="AT1625" s="25" t="str">
        <f t="shared" si="816"/>
        <v/>
      </c>
      <c r="AU1625" s="25" t="str">
        <f t="shared" si="817"/>
        <v/>
      </c>
      <c r="AV1625" s="25" t="str">
        <f t="shared" si="818"/>
        <v/>
      </c>
      <c r="AX1625" t="str">
        <f>IF(BC1625="","",IF(BC1625&gt;0,COUNT($AY$2:AY1625),""))</f>
        <v/>
      </c>
      <c r="AY1625" s="25" t="str">
        <f t="shared" si="819"/>
        <v/>
      </c>
      <c r="AZ1625" s="25" t="str">
        <f t="shared" si="820"/>
        <v/>
      </c>
      <c r="BA1625" s="25" t="str">
        <f t="shared" si="821"/>
        <v/>
      </c>
      <c r="BB1625" s="25" t="str">
        <f t="shared" si="822"/>
        <v/>
      </c>
      <c r="BC1625" s="25" t="str">
        <f t="shared" si="823"/>
        <v/>
      </c>
      <c r="BD1625" s="25" t="str">
        <f t="shared" si="824"/>
        <v/>
      </c>
      <c r="BE1625" s="25" t="str">
        <f t="shared" si="825"/>
        <v/>
      </c>
      <c r="BF1625" s="25" t="str">
        <f t="shared" si="826"/>
        <v/>
      </c>
      <c r="BG1625" s="25" t="str">
        <f t="shared" si="827"/>
        <v/>
      </c>
      <c r="BH1625" s="25" t="str">
        <f t="shared" si="828"/>
        <v/>
      </c>
      <c r="BI1625" s="25" t="str">
        <f t="shared" si="829"/>
        <v/>
      </c>
      <c r="BJ1625" s="25" t="str">
        <f t="shared" si="830"/>
        <v/>
      </c>
      <c r="BK1625" s="25" t="str">
        <f t="shared" si="831"/>
        <v/>
      </c>
      <c r="BL1625" s="25" t="str">
        <f t="shared" si="832"/>
        <v/>
      </c>
      <c r="BM1625" s="25" t="str">
        <f t="shared" si="833"/>
        <v/>
      </c>
      <c r="BN1625" s="25" t="str">
        <f t="shared" si="834"/>
        <v/>
      </c>
    </row>
    <row r="1626" spans="1:66" x14ac:dyDescent="0.25">
      <c r="A1626" s="20" t="str">
        <f>IF('S.D. Paste sheet'!A1626="","",'S.D. Paste sheet'!A1626)</f>
        <v/>
      </c>
      <c r="B1626" s="20" t="str">
        <f>IF('S.D. Paste sheet'!B1626="","",'S.D. Paste sheet'!B1626)</f>
        <v/>
      </c>
      <c r="C1626" s="20" t="str">
        <f>IF('S.D. Paste sheet'!C1626="","",'S.D. Paste sheet'!C1626)</f>
        <v/>
      </c>
      <c r="D1626" s="20" t="str">
        <f>IF('S.D. Paste sheet'!D1626="","",'S.D. Paste sheet'!D1626)</f>
        <v/>
      </c>
      <c r="E1626" s="20" t="str">
        <f>IF('S.D. Paste sheet'!E1626="","",UPPER('S.D. Paste sheet'!E1626))</f>
        <v/>
      </c>
      <c r="F1626" s="20" t="str">
        <f>IF('S.D. Paste sheet'!F1626="","",'S.D. Paste sheet'!F1626)</f>
        <v/>
      </c>
      <c r="G1626" s="20" t="str">
        <f>IF('S.D. Paste sheet'!G1626="","",UPPER('S.D. Paste sheet'!G1626))</f>
        <v/>
      </c>
      <c r="H1626" s="20" t="str">
        <f>IF('S.D. Paste sheet'!H1626="","",UPPER('S.D. Paste sheet'!H1626))</f>
        <v/>
      </c>
      <c r="I1626" s="20" t="str">
        <f>IF('S.D. Paste sheet'!I1626="","",'S.D. Paste sheet'!I1626)</f>
        <v/>
      </c>
      <c r="J1626" s="20" t="str">
        <f>IF('S.D. Paste sheet'!J1626="","",'S.D. Paste sheet'!J1626)</f>
        <v/>
      </c>
      <c r="K1626" s="20" t="str">
        <f>IF('S.D. Paste sheet'!K1626="","",'S.D. Paste sheet'!K1626)</f>
        <v/>
      </c>
      <c r="L1626" s="20" t="str">
        <f>IF('S.D. Paste sheet'!L1626="","",'S.D. Paste sheet'!L1626)</f>
        <v/>
      </c>
      <c r="M1626" s="20" t="str">
        <f>IF('S.D. Paste sheet'!M1626="","",'S.D. Paste sheet'!M1626)</f>
        <v/>
      </c>
      <c r="N1626" s="20" t="str">
        <f>IF('S.D. Paste sheet'!N1626="","",'S.D. Paste sheet'!N1626)</f>
        <v/>
      </c>
      <c r="O1626" s="20" t="str">
        <f>IF('S.D. Paste sheet'!O1626="","",'S.D. Paste sheet'!O1626)</f>
        <v/>
      </c>
      <c r="P1626" s="20" t="str">
        <f>IF('S.D. Paste sheet'!P1626="","",'S.D. Paste sheet'!P1626)</f>
        <v/>
      </c>
      <c r="Q1626" s="20" t="str">
        <f>IF('S.D. Paste sheet'!Q1626="","",'S.D. Paste sheet'!Q1626)</f>
        <v/>
      </c>
      <c r="R1626" s="20" t="str">
        <f>IF('S.D. Paste sheet'!R1626="","",'S.D. Paste sheet'!R1626)</f>
        <v/>
      </c>
      <c r="S1626" s="20" t="str">
        <f>IF('S.D. Paste sheet'!S1626="","",'S.D. Paste sheet'!S1626)</f>
        <v/>
      </c>
      <c r="T1626" s="20" t="str">
        <f>IF('S.D. Paste sheet'!T1626="","",'S.D. Paste sheet'!T1626)</f>
        <v/>
      </c>
      <c r="U1626" s="20" t="str">
        <f>IF('S.D. Paste sheet'!U1626="","",'S.D. Paste sheet'!U1626)</f>
        <v/>
      </c>
      <c r="V1626" s="20" t="str">
        <f>IF('S.D. Paste sheet'!V1626="","",'S.D. Paste sheet'!V1626)</f>
        <v/>
      </c>
      <c r="W1626" s="20" t="str">
        <f>IF('S.D. Paste sheet'!W1626="","",'S.D. Paste sheet'!W1626)</f>
        <v/>
      </c>
      <c r="X1626" s="20" t="str">
        <f>IF('S.D. Paste sheet'!X1626="","",'S.D. Paste sheet'!X1626)</f>
        <v/>
      </c>
      <c r="Y1626" s="20" t="str">
        <f>IF('S.D. Paste sheet'!Y1626="","",'S.D. Paste sheet'!Y1626)</f>
        <v/>
      </c>
      <c r="Z1626" s="20" t="str">
        <f>IF('S.D. Paste sheet'!Z1626="","",'S.D. Paste sheet'!Z1626)</f>
        <v/>
      </c>
      <c r="AA1626" s="20" t="str">
        <f>IF('S.D. Paste sheet'!AA1626="","",'S.D. Paste sheet'!AA1626)</f>
        <v/>
      </c>
      <c r="AB1626" s="20" t="str">
        <f>IF('S.D. Paste sheet'!AB1626="","",'S.D. Paste sheet'!AB1626)</f>
        <v/>
      </c>
      <c r="AC1626" s="20" t="str">
        <f>IF('S.D. Paste sheet'!AC1626="","",'S.D. Paste sheet'!AC1626)</f>
        <v/>
      </c>
      <c r="AD1626" s="20" t="str">
        <f>IF('S.D. Paste sheet'!AD1626="","",'S.D. Paste sheet'!AD1626)</f>
        <v/>
      </c>
      <c r="AE1626" s="28"/>
      <c r="AF1626" t="str">
        <f>IF(AK1626="","",IF(AK1626&gt;0,COUNT($AG$2:AG1626),""))</f>
        <v/>
      </c>
      <c r="AG1626" s="25" t="str">
        <f t="shared" si="803"/>
        <v/>
      </c>
      <c r="AH1626" s="25" t="str">
        <f t="shared" si="804"/>
        <v/>
      </c>
      <c r="AI1626" s="25" t="str">
        <f t="shared" si="805"/>
        <v/>
      </c>
      <c r="AJ1626" s="25" t="str">
        <f t="shared" si="806"/>
        <v/>
      </c>
      <c r="AK1626" s="25" t="str">
        <f t="shared" si="807"/>
        <v/>
      </c>
      <c r="AL1626" s="25" t="str">
        <f t="shared" si="808"/>
        <v/>
      </c>
      <c r="AM1626" s="25" t="str">
        <f t="shared" si="809"/>
        <v/>
      </c>
      <c r="AN1626" s="25" t="str">
        <f t="shared" si="810"/>
        <v/>
      </c>
      <c r="AO1626" s="25" t="str">
        <f t="shared" si="811"/>
        <v/>
      </c>
      <c r="AP1626" s="25" t="str">
        <f t="shared" si="812"/>
        <v/>
      </c>
      <c r="AQ1626" s="25" t="str">
        <f t="shared" si="813"/>
        <v/>
      </c>
      <c r="AR1626" s="25" t="str">
        <f t="shared" si="814"/>
        <v/>
      </c>
      <c r="AS1626" s="25" t="str">
        <f t="shared" si="815"/>
        <v/>
      </c>
      <c r="AT1626" s="25" t="str">
        <f t="shared" si="816"/>
        <v/>
      </c>
      <c r="AU1626" s="25" t="str">
        <f t="shared" si="817"/>
        <v/>
      </c>
      <c r="AV1626" s="25" t="str">
        <f t="shared" si="818"/>
        <v/>
      </c>
      <c r="AX1626" t="str">
        <f>IF(BC1626="","",IF(BC1626&gt;0,COUNT($AY$2:AY1626),""))</f>
        <v/>
      </c>
      <c r="AY1626" s="25" t="str">
        <f t="shared" si="819"/>
        <v/>
      </c>
      <c r="AZ1626" s="25" t="str">
        <f t="shared" si="820"/>
        <v/>
      </c>
      <c r="BA1626" s="25" t="str">
        <f t="shared" si="821"/>
        <v/>
      </c>
      <c r="BB1626" s="25" t="str">
        <f t="shared" si="822"/>
        <v/>
      </c>
      <c r="BC1626" s="25" t="str">
        <f t="shared" si="823"/>
        <v/>
      </c>
      <c r="BD1626" s="25" t="str">
        <f t="shared" si="824"/>
        <v/>
      </c>
      <c r="BE1626" s="25" t="str">
        <f t="shared" si="825"/>
        <v/>
      </c>
      <c r="BF1626" s="25" t="str">
        <f t="shared" si="826"/>
        <v/>
      </c>
      <c r="BG1626" s="25" t="str">
        <f t="shared" si="827"/>
        <v/>
      </c>
      <c r="BH1626" s="25" t="str">
        <f t="shared" si="828"/>
        <v/>
      </c>
      <c r="BI1626" s="25" t="str">
        <f t="shared" si="829"/>
        <v/>
      </c>
      <c r="BJ1626" s="25" t="str">
        <f t="shared" si="830"/>
        <v/>
      </c>
      <c r="BK1626" s="25" t="str">
        <f t="shared" si="831"/>
        <v/>
      </c>
      <c r="BL1626" s="25" t="str">
        <f t="shared" si="832"/>
        <v/>
      </c>
      <c r="BM1626" s="25" t="str">
        <f t="shared" si="833"/>
        <v/>
      </c>
      <c r="BN1626" s="25" t="str">
        <f t="shared" si="834"/>
        <v/>
      </c>
    </row>
    <row r="1627" spans="1:66" x14ac:dyDescent="0.25">
      <c r="A1627" s="20" t="str">
        <f>IF('S.D. Paste sheet'!A1627="","",'S.D. Paste sheet'!A1627)</f>
        <v/>
      </c>
      <c r="B1627" s="20" t="str">
        <f>IF('S.D. Paste sheet'!B1627="","",'S.D. Paste sheet'!B1627)</f>
        <v/>
      </c>
      <c r="C1627" s="20" t="str">
        <f>IF('S.D. Paste sheet'!C1627="","",'S.D. Paste sheet'!C1627)</f>
        <v/>
      </c>
      <c r="D1627" s="20" t="str">
        <f>IF('S.D. Paste sheet'!D1627="","",'S.D. Paste sheet'!D1627)</f>
        <v/>
      </c>
      <c r="E1627" s="20" t="str">
        <f>IF('S.D. Paste sheet'!E1627="","",UPPER('S.D. Paste sheet'!E1627))</f>
        <v/>
      </c>
      <c r="F1627" s="20" t="str">
        <f>IF('S.D. Paste sheet'!F1627="","",'S.D. Paste sheet'!F1627)</f>
        <v/>
      </c>
      <c r="G1627" s="20" t="str">
        <f>IF('S.D. Paste sheet'!G1627="","",UPPER('S.D. Paste sheet'!G1627))</f>
        <v/>
      </c>
      <c r="H1627" s="20" t="str">
        <f>IF('S.D. Paste sheet'!H1627="","",UPPER('S.D. Paste sheet'!H1627))</f>
        <v/>
      </c>
      <c r="I1627" s="20" t="str">
        <f>IF('S.D. Paste sheet'!I1627="","",'S.D. Paste sheet'!I1627)</f>
        <v/>
      </c>
      <c r="J1627" s="20" t="str">
        <f>IF('S.D. Paste sheet'!J1627="","",'S.D. Paste sheet'!J1627)</f>
        <v/>
      </c>
      <c r="K1627" s="20" t="str">
        <f>IF('S.D. Paste sheet'!K1627="","",'S.D. Paste sheet'!K1627)</f>
        <v/>
      </c>
      <c r="L1627" s="20" t="str">
        <f>IF('S.D. Paste sheet'!L1627="","",'S.D. Paste sheet'!L1627)</f>
        <v/>
      </c>
      <c r="M1627" s="20" t="str">
        <f>IF('S.D. Paste sheet'!M1627="","",'S.D. Paste sheet'!M1627)</f>
        <v/>
      </c>
      <c r="N1627" s="20" t="str">
        <f>IF('S.D. Paste sheet'!N1627="","",'S.D. Paste sheet'!N1627)</f>
        <v/>
      </c>
      <c r="O1627" s="20" t="str">
        <f>IF('S.D. Paste sheet'!O1627="","",'S.D. Paste sheet'!O1627)</f>
        <v/>
      </c>
      <c r="P1627" s="20" t="str">
        <f>IF('S.D. Paste sheet'!P1627="","",'S.D. Paste sheet'!P1627)</f>
        <v/>
      </c>
      <c r="Q1627" s="20" t="str">
        <f>IF('S.D. Paste sheet'!Q1627="","",'S.D. Paste sheet'!Q1627)</f>
        <v/>
      </c>
      <c r="R1627" s="20" t="str">
        <f>IF('S.D. Paste sheet'!R1627="","",'S.D. Paste sheet'!R1627)</f>
        <v/>
      </c>
      <c r="S1627" s="20" t="str">
        <f>IF('S.D. Paste sheet'!S1627="","",'S.D. Paste sheet'!S1627)</f>
        <v/>
      </c>
      <c r="T1627" s="20" t="str">
        <f>IF('S.D. Paste sheet'!T1627="","",'S.D. Paste sheet'!T1627)</f>
        <v/>
      </c>
      <c r="U1627" s="20" t="str">
        <f>IF('S.D. Paste sheet'!U1627="","",'S.D. Paste sheet'!U1627)</f>
        <v/>
      </c>
      <c r="V1627" s="20" t="str">
        <f>IF('S.D. Paste sheet'!V1627="","",'S.D. Paste sheet'!V1627)</f>
        <v/>
      </c>
      <c r="W1627" s="20" t="str">
        <f>IF('S.D. Paste sheet'!W1627="","",'S.D. Paste sheet'!W1627)</f>
        <v/>
      </c>
      <c r="X1627" s="20" t="str">
        <f>IF('S.D. Paste sheet'!X1627="","",'S.D. Paste sheet'!X1627)</f>
        <v/>
      </c>
      <c r="Y1627" s="20" t="str">
        <f>IF('S.D. Paste sheet'!Y1627="","",'S.D. Paste sheet'!Y1627)</f>
        <v/>
      </c>
      <c r="Z1627" s="20" t="str">
        <f>IF('S.D. Paste sheet'!Z1627="","",'S.D. Paste sheet'!Z1627)</f>
        <v/>
      </c>
      <c r="AA1627" s="20" t="str">
        <f>IF('S.D. Paste sheet'!AA1627="","",'S.D. Paste sheet'!AA1627)</f>
        <v/>
      </c>
      <c r="AB1627" s="20" t="str">
        <f>IF('S.D. Paste sheet'!AB1627="","",'S.D. Paste sheet'!AB1627)</f>
        <v/>
      </c>
      <c r="AC1627" s="20" t="str">
        <f>IF('S.D. Paste sheet'!AC1627="","",'S.D. Paste sheet'!AC1627)</f>
        <v/>
      </c>
      <c r="AD1627" s="20" t="str">
        <f>IF('S.D. Paste sheet'!AD1627="","",'S.D. Paste sheet'!AD1627)</f>
        <v/>
      </c>
      <c r="AE1627" s="28"/>
      <c r="AF1627" t="str">
        <f>IF(AK1627="","",IF(AK1627&gt;0,COUNT($AG$2:AG1627),""))</f>
        <v/>
      </c>
      <c r="AG1627" s="25" t="str">
        <f t="shared" si="803"/>
        <v/>
      </c>
      <c r="AH1627" s="25" t="str">
        <f t="shared" si="804"/>
        <v/>
      </c>
      <c r="AI1627" s="25" t="str">
        <f t="shared" si="805"/>
        <v/>
      </c>
      <c r="AJ1627" s="25" t="str">
        <f t="shared" si="806"/>
        <v/>
      </c>
      <c r="AK1627" s="25" t="str">
        <f t="shared" si="807"/>
        <v/>
      </c>
      <c r="AL1627" s="25" t="str">
        <f t="shared" si="808"/>
        <v/>
      </c>
      <c r="AM1627" s="25" t="str">
        <f t="shared" si="809"/>
        <v/>
      </c>
      <c r="AN1627" s="25" t="str">
        <f t="shared" si="810"/>
        <v/>
      </c>
      <c r="AO1627" s="25" t="str">
        <f t="shared" si="811"/>
        <v/>
      </c>
      <c r="AP1627" s="25" t="str">
        <f t="shared" si="812"/>
        <v/>
      </c>
      <c r="AQ1627" s="25" t="str">
        <f t="shared" si="813"/>
        <v/>
      </c>
      <c r="AR1627" s="25" t="str">
        <f t="shared" si="814"/>
        <v/>
      </c>
      <c r="AS1627" s="25" t="str">
        <f t="shared" si="815"/>
        <v/>
      </c>
      <c r="AT1627" s="25" t="str">
        <f t="shared" si="816"/>
        <v/>
      </c>
      <c r="AU1627" s="25" t="str">
        <f t="shared" si="817"/>
        <v/>
      </c>
      <c r="AV1627" s="25" t="str">
        <f t="shared" si="818"/>
        <v/>
      </c>
      <c r="AX1627" t="str">
        <f>IF(BC1627="","",IF(BC1627&gt;0,COUNT($AY$2:AY1627),""))</f>
        <v/>
      </c>
      <c r="AY1627" s="25" t="str">
        <f t="shared" si="819"/>
        <v/>
      </c>
      <c r="AZ1627" s="25" t="str">
        <f t="shared" si="820"/>
        <v/>
      </c>
      <c r="BA1627" s="25" t="str">
        <f t="shared" si="821"/>
        <v/>
      </c>
      <c r="BB1627" s="25" t="str">
        <f t="shared" si="822"/>
        <v/>
      </c>
      <c r="BC1627" s="25" t="str">
        <f t="shared" si="823"/>
        <v/>
      </c>
      <c r="BD1627" s="25" t="str">
        <f t="shared" si="824"/>
        <v/>
      </c>
      <c r="BE1627" s="25" t="str">
        <f t="shared" si="825"/>
        <v/>
      </c>
      <c r="BF1627" s="25" t="str">
        <f t="shared" si="826"/>
        <v/>
      </c>
      <c r="BG1627" s="25" t="str">
        <f t="shared" si="827"/>
        <v/>
      </c>
      <c r="BH1627" s="25" t="str">
        <f t="shared" si="828"/>
        <v/>
      </c>
      <c r="BI1627" s="25" t="str">
        <f t="shared" si="829"/>
        <v/>
      </c>
      <c r="BJ1627" s="25" t="str">
        <f t="shared" si="830"/>
        <v/>
      </c>
      <c r="BK1627" s="25" t="str">
        <f t="shared" si="831"/>
        <v/>
      </c>
      <c r="BL1627" s="25" t="str">
        <f t="shared" si="832"/>
        <v/>
      </c>
      <c r="BM1627" s="25" t="str">
        <f t="shared" si="833"/>
        <v/>
      </c>
      <c r="BN1627" s="25" t="str">
        <f t="shared" si="834"/>
        <v/>
      </c>
    </row>
    <row r="1628" spans="1:66" x14ac:dyDescent="0.25">
      <c r="A1628" s="20" t="str">
        <f>IF('S.D. Paste sheet'!A1628="","",'S.D. Paste sheet'!A1628)</f>
        <v/>
      </c>
      <c r="B1628" s="20" t="str">
        <f>IF('S.D. Paste sheet'!B1628="","",'S.D. Paste sheet'!B1628)</f>
        <v/>
      </c>
      <c r="C1628" s="20" t="str">
        <f>IF('S.D. Paste sheet'!C1628="","",'S.D. Paste sheet'!C1628)</f>
        <v/>
      </c>
      <c r="D1628" s="20" t="str">
        <f>IF('S.D. Paste sheet'!D1628="","",'S.D. Paste sheet'!D1628)</f>
        <v/>
      </c>
      <c r="E1628" s="20" t="str">
        <f>IF('S.D. Paste sheet'!E1628="","",UPPER('S.D. Paste sheet'!E1628))</f>
        <v/>
      </c>
      <c r="F1628" s="20" t="str">
        <f>IF('S.D. Paste sheet'!F1628="","",'S.D. Paste sheet'!F1628)</f>
        <v/>
      </c>
      <c r="G1628" s="20" t="str">
        <f>IF('S.D. Paste sheet'!G1628="","",UPPER('S.D. Paste sheet'!G1628))</f>
        <v/>
      </c>
      <c r="H1628" s="20" t="str">
        <f>IF('S.D. Paste sheet'!H1628="","",UPPER('S.D. Paste sheet'!H1628))</f>
        <v/>
      </c>
      <c r="I1628" s="20" t="str">
        <f>IF('S.D. Paste sheet'!I1628="","",'S.D. Paste sheet'!I1628)</f>
        <v/>
      </c>
      <c r="J1628" s="20" t="str">
        <f>IF('S.D. Paste sheet'!J1628="","",'S.D. Paste sheet'!J1628)</f>
        <v/>
      </c>
      <c r="K1628" s="20" t="str">
        <f>IF('S.D. Paste sheet'!K1628="","",'S.D. Paste sheet'!K1628)</f>
        <v/>
      </c>
      <c r="L1628" s="20" t="str">
        <f>IF('S.D. Paste sheet'!L1628="","",'S.D. Paste sheet'!L1628)</f>
        <v/>
      </c>
      <c r="M1628" s="20" t="str">
        <f>IF('S.D. Paste sheet'!M1628="","",'S.D. Paste sheet'!M1628)</f>
        <v/>
      </c>
      <c r="N1628" s="20" t="str">
        <f>IF('S.D. Paste sheet'!N1628="","",'S.D. Paste sheet'!N1628)</f>
        <v/>
      </c>
      <c r="O1628" s="20" t="str">
        <f>IF('S.D. Paste sheet'!O1628="","",'S.D. Paste sheet'!O1628)</f>
        <v/>
      </c>
      <c r="P1628" s="20" t="str">
        <f>IF('S.D. Paste sheet'!P1628="","",'S.D. Paste sheet'!P1628)</f>
        <v/>
      </c>
      <c r="Q1628" s="20" t="str">
        <f>IF('S.D. Paste sheet'!Q1628="","",'S.D. Paste sheet'!Q1628)</f>
        <v/>
      </c>
      <c r="R1628" s="20" t="str">
        <f>IF('S.D. Paste sheet'!R1628="","",'S.D. Paste sheet'!R1628)</f>
        <v/>
      </c>
      <c r="S1628" s="20" t="str">
        <f>IF('S.D. Paste sheet'!S1628="","",'S.D. Paste sheet'!S1628)</f>
        <v/>
      </c>
      <c r="T1628" s="20" t="str">
        <f>IF('S.D. Paste sheet'!T1628="","",'S.D. Paste sheet'!T1628)</f>
        <v/>
      </c>
      <c r="U1628" s="20" t="str">
        <f>IF('S.D. Paste sheet'!U1628="","",'S.D. Paste sheet'!U1628)</f>
        <v/>
      </c>
      <c r="V1628" s="20" t="str">
        <f>IF('S.D. Paste sheet'!V1628="","",'S.D. Paste sheet'!V1628)</f>
        <v/>
      </c>
      <c r="W1628" s="20" t="str">
        <f>IF('S.D. Paste sheet'!W1628="","",'S.D. Paste sheet'!W1628)</f>
        <v/>
      </c>
      <c r="X1628" s="20" t="str">
        <f>IF('S.D. Paste sheet'!X1628="","",'S.D. Paste sheet'!X1628)</f>
        <v/>
      </c>
      <c r="Y1628" s="20" t="str">
        <f>IF('S.D. Paste sheet'!Y1628="","",'S.D. Paste sheet'!Y1628)</f>
        <v/>
      </c>
      <c r="Z1628" s="20" t="str">
        <f>IF('S.D. Paste sheet'!Z1628="","",'S.D. Paste sheet'!Z1628)</f>
        <v/>
      </c>
      <c r="AA1628" s="20" t="str">
        <f>IF('S.D. Paste sheet'!AA1628="","",'S.D. Paste sheet'!AA1628)</f>
        <v/>
      </c>
      <c r="AB1628" s="20" t="str">
        <f>IF('S.D. Paste sheet'!AB1628="","",'S.D. Paste sheet'!AB1628)</f>
        <v/>
      </c>
      <c r="AC1628" s="20" t="str">
        <f>IF('S.D. Paste sheet'!AC1628="","",'S.D. Paste sheet'!AC1628)</f>
        <v/>
      </c>
      <c r="AD1628" s="20" t="str">
        <f>IF('S.D. Paste sheet'!AD1628="","",'S.D. Paste sheet'!AD1628)</f>
        <v/>
      </c>
      <c r="AE1628" s="28"/>
      <c r="AF1628" t="str">
        <f>IF(AK1628="","",IF(AK1628&gt;0,COUNT($AG$2:AG1628),""))</f>
        <v/>
      </c>
      <c r="AG1628" s="25" t="str">
        <f t="shared" si="803"/>
        <v/>
      </c>
      <c r="AH1628" s="25" t="str">
        <f t="shared" si="804"/>
        <v/>
      </c>
      <c r="AI1628" s="25" t="str">
        <f t="shared" si="805"/>
        <v/>
      </c>
      <c r="AJ1628" s="25" t="str">
        <f t="shared" si="806"/>
        <v/>
      </c>
      <c r="AK1628" s="25" t="str">
        <f t="shared" si="807"/>
        <v/>
      </c>
      <c r="AL1628" s="25" t="str">
        <f t="shared" si="808"/>
        <v/>
      </c>
      <c r="AM1628" s="25" t="str">
        <f t="shared" si="809"/>
        <v/>
      </c>
      <c r="AN1628" s="25" t="str">
        <f t="shared" si="810"/>
        <v/>
      </c>
      <c r="AO1628" s="25" t="str">
        <f t="shared" si="811"/>
        <v/>
      </c>
      <c r="AP1628" s="25" t="str">
        <f t="shared" si="812"/>
        <v/>
      </c>
      <c r="AQ1628" s="25" t="str">
        <f t="shared" si="813"/>
        <v/>
      </c>
      <c r="AR1628" s="25" t="str">
        <f t="shared" si="814"/>
        <v/>
      </c>
      <c r="AS1628" s="25" t="str">
        <f t="shared" si="815"/>
        <v/>
      </c>
      <c r="AT1628" s="25" t="str">
        <f t="shared" si="816"/>
        <v/>
      </c>
      <c r="AU1628" s="25" t="str">
        <f t="shared" si="817"/>
        <v/>
      </c>
      <c r="AV1628" s="25" t="str">
        <f t="shared" si="818"/>
        <v/>
      </c>
      <c r="AX1628" t="str">
        <f>IF(BC1628="","",IF(BC1628&gt;0,COUNT($AY$2:AY1628),""))</f>
        <v/>
      </c>
      <c r="AY1628" s="25" t="str">
        <f t="shared" si="819"/>
        <v/>
      </c>
      <c r="AZ1628" s="25" t="str">
        <f t="shared" si="820"/>
        <v/>
      </c>
      <c r="BA1628" s="25" t="str">
        <f t="shared" si="821"/>
        <v/>
      </c>
      <c r="BB1628" s="25" t="str">
        <f t="shared" si="822"/>
        <v/>
      </c>
      <c r="BC1628" s="25" t="str">
        <f t="shared" si="823"/>
        <v/>
      </c>
      <c r="BD1628" s="25" t="str">
        <f t="shared" si="824"/>
        <v/>
      </c>
      <c r="BE1628" s="25" t="str">
        <f t="shared" si="825"/>
        <v/>
      </c>
      <c r="BF1628" s="25" t="str">
        <f t="shared" si="826"/>
        <v/>
      </c>
      <c r="BG1628" s="25" t="str">
        <f t="shared" si="827"/>
        <v/>
      </c>
      <c r="BH1628" s="25" t="str">
        <f t="shared" si="828"/>
        <v/>
      </c>
      <c r="BI1628" s="25" t="str">
        <f t="shared" si="829"/>
        <v/>
      </c>
      <c r="BJ1628" s="25" t="str">
        <f t="shared" si="830"/>
        <v/>
      </c>
      <c r="BK1628" s="25" t="str">
        <f t="shared" si="831"/>
        <v/>
      </c>
      <c r="BL1628" s="25" t="str">
        <f t="shared" si="832"/>
        <v/>
      </c>
      <c r="BM1628" s="25" t="str">
        <f t="shared" si="833"/>
        <v/>
      </c>
      <c r="BN1628" s="25" t="str">
        <f t="shared" si="834"/>
        <v/>
      </c>
    </row>
    <row r="1629" spans="1:66" x14ac:dyDescent="0.25">
      <c r="A1629" s="20" t="str">
        <f>IF('S.D. Paste sheet'!A1629="","",'S.D. Paste sheet'!A1629)</f>
        <v/>
      </c>
      <c r="B1629" s="20" t="str">
        <f>IF('S.D. Paste sheet'!B1629="","",'S.D. Paste sheet'!B1629)</f>
        <v/>
      </c>
      <c r="C1629" s="20" t="str">
        <f>IF('S.D. Paste sheet'!C1629="","",'S.D. Paste sheet'!C1629)</f>
        <v/>
      </c>
      <c r="D1629" s="20" t="str">
        <f>IF('S.D. Paste sheet'!D1629="","",'S.D. Paste sheet'!D1629)</f>
        <v/>
      </c>
      <c r="E1629" s="20" t="str">
        <f>IF('S.D. Paste sheet'!E1629="","",UPPER('S.D. Paste sheet'!E1629))</f>
        <v/>
      </c>
      <c r="F1629" s="20" t="str">
        <f>IF('S.D. Paste sheet'!F1629="","",'S.D. Paste sheet'!F1629)</f>
        <v/>
      </c>
      <c r="G1629" s="20" t="str">
        <f>IF('S.D. Paste sheet'!G1629="","",UPPER('S.D. Paste sheet'!G1629))</f>
        <v/>
      </c>
      <c r="H1629" s="20" t="str">
        <f>IF('S.D. Paste sheet'!H1629="","",UPPER('S.D. Paste sheet'!H1629))</f>
        <v/>
      </c>
      <c r="I1629" s="20" t="str">
        <f>IF('S.D. Paste sheet'!I1629="","",'S.D. Paste sheet'!I1629)</f>
        <v/>
      </c>
      <c r="J1629" s="20" t="str">
        <f>IF('S.D. Paste sheet'!J1629="","",'S.D. Paste sheet'!J1629)</f>
        <v/>
      </c>
      <c r="K1629" s="20" t="str">
        <f>IF('S.D. Paste sheet'!K1629="","",'S.D. Paste sheet'!K1629)</f>
        <v/>
      </c>
      <c r="L1629" s="20" t="str">
        <f>IF('S.D. Paste sheet'!L1629="","",'S.D. Paste sheet'!L1629)</f>
        <v/>
      </c>
      <c r="M1629" s="20" t="str">
        <f>IF('S.D. Paste sheet'!M1629="","",'S.D. Paste sheet'!M1629)</f>
        <v/>
      </c>
      <c r="N1629" s="20" t="str">
        <f>IF('S.D. Paste sheet'!N1629="","",'S.D. Paste sheet'!N1629)</f>
        <v/>
      </c>
      <c r="O1629" s="20" t="str">
        <f>IF('S.D. Paste sheet'!O1629="","",'S.D. Paste sheet'!O1629)</f>
        <v/>
      </c>
      <c r="P1629" s="20" t="str">
        <f>IF('S.D. Paste sheet'!P1629="","",'S.D. Paste sheet'!P1629)</f>
        <v/>
      </c>
      <c r="Q1629" s="20" t="str">
        <f>IF('S.D. Paste sheet'!Q1629="","",'S.D. Paste sheet'!Q1629)</f>
        <v/>
      </c>
      <c r="R1629" s="20" t="str">
        <f>IF('S.D. Paste sheet'!R1629="","",'S.D. Paste sheet'!R1629)</f>
        <v/>
      </c>
      <c r="S1629" s="20" t="str">
        <f>IF('S.D. Paste sheet'!S1629="","",'S.D. Paste sheet'!S1629)</f>
        <v/>
      </c>
      <c r="T1629" s="20" t="str">
        <f>IF('S.D. Paste sheet'!T1629="","",'S.D. Paste sheet'!T1629)</f>
        <v/>
      </c>
      <c r="U1629" s="20" t="str">
        <f>IF('S.D. Paste sheet'!U1629="","",'S.D. Paste sheet'!U1629)</f>
        <v/>
      </c>
      <c r="V1629" s="20" t="str">
        <f>IF('S.D. Paste sheet'!V1629="","",'S.D. Paste sheet'!V1629)</f>
        <v/>
      </c>
      <c r="W1629" s="20" t="str">
        <f>IF('S.D. Paste sheet'!W1629="","",'S.D. Paste sheet'!W1629)</f>
        <v/>
      </c>
      <c r="X1629" s="20" t="str">
        <f>IF('S.D. Paste sheet'!X1629="","",'S.D. Paste sheet'!X1629)</f>
        <v/>
      </c>
      <c r="Y1629" s="20" t="str">
        <f>IF('S.D. Paste sheet'!Y1629="","",'S.D. Paste sheet'!Y1629)</f>
        <v/>
      </c>
      <c r="Z1629" s="20" t="str">
        <f>IF('S.D. Paste sheet'!Z1629="","",'S.D. Paste sheet'!Z1629)</f>
        <v/>
      </c>
      <c r="AA1629" s="20" t="str">
        <f>IF('S.D. Paste sheet'!AA1629="","",'S.D. Paste sheet'!AA1629)</f>
        <v/>
      </c>
      <c r="AB1629" s="20" t="str">
        <f>IF('S.D. Paste sheet'!AB1629="","",'S.D. Paste sheet'!AB1629)</f>
        <v/>
      </c>
      <c r="AC1629" s="20" t="str">
        <f>IF('S.D. Paste sheet'!AC1629="","",'S.D. Paste sheet'!AC1629)</f>
        <v/>
      </c>
      <c r="AD1629" s="20" t="str">
        <f>IF('S.D. Paste sheet'!AD1629="","",'S.D. Paste sheet'!AD1629)</f>
        <v/>
      </c>
      <c r="AE1629" s="28"/>
      <c r="AF1629" t="str">
        <f>IF(AK1629="","",IF(AK1629&gt;0,COUNT($AG$2:AG1629),""))</f>
        <v/>
      </c>
      <c r="AG1629" s="25" t="str">
        <f t="shared" si="803"/>
        <v/>
      </c>
      <c r="AH1629" s="25" t="str">
        <f t="shared" si="804"/>
        <v/>
      </c>
      <c r="AI1629" s="25" t="str">
        <f t="shared" si="805"/>
        <v/>
      </c>
      <c r="AJ1629" s="25" t="str">
        <f t="shared" si="806"/>
        <v/>
      </c>
      <c r="AK1629" s="25" t="str">
        <f t="shared" si="807"/>
        <v/>
      </c>
      <c r="AL1629" s="25" t="str">
        <f t="shared" si="808"/>
        <v/>
      </c>
      <c r="AM1629" s="25" t="str">
        <f t="shared" si="809"/>
        <v/>
      </c>
      <c r="AN1629" s="25" t="str">
        <f t="shared" si="810"/>
        <v/>
      </c>
      <c r="AO1629" s="25" t="str">
        <f t="shared" si="811"/>
        <v/>
      </c>
      <c r="AP1629" s="25" t="str">
        <f t="shared" si="812"/>
        <v/>
      </c>
      <c r="AQ1629" s="25" t="str">
        <f t="shared" si="813"/>
        <v/>
      </c>
      <c r="AR1629" s="25" t="str">
        <f t="shared" si="814"/>
        <v/>
      </c>
      <c r="AS1629" s="25" t="str">
        <f t="shared" si="815"/>
        <v/>
      </c>
      <c r="AT1629" s="25" t="str">
        <f t="shared" si="816"/>
        <v/>
      </c>
      <c r="AU1629" s="25" t="str">
        <f t="shared" si="817"/>
        <v/>
      </c>
      <c r="AV1629" s="25" t="str">
        <f t="shared" si="818"/>
        <v/>
      </c>
      <c r="AX1629" t="str">
        <f>IF(BC1629="","",IF(BC1629&gt;0,COUNT($AY$2:AY1629),""))</f>
        <v/>
      </c>
      <c r="AY1629" s="25" t="str">
        <f t="shared" si="819"/>
        <v/>
      </c>
      <c r="AZ1629" s="25" t="str">
        <f t="shared" si="820"/>
        <v/>
      </c>
      <c r="BA1629" s="25" t="str">
        <f t="shared" si="821"/>
        <v/>
      </c>
      <c r="BB1629" s="25" t="str">
        <f t="shared" si="822"/>
        <v/>
      </c>
      <c r="BC1629" s="25" t="str">
        <f t="shared" si="823"/>
        <v/>
      </c>
      <c r="BD1629" s="25" t="str">
        <f t="shared" si="824"/>
        <v/>
      </c>
      <c r="BE1629" s="25" t="str">
        <f t="shared" si="825"/>
        <v/>
      </c>
      <c r="BF1629" s="25" t="str">
        <f t="shared" si="826"/>
        <v/>
      </c>
      <c r="BG1629" s="25" t="str">
        <f t="shared" si="827"/>
        <v/>
      </c>
      <c r="BH1629" s="25" t="str">
        <f t="shared" si="828"/>
        <v/>
      </c>
      <c r="BI1629" s="25" t="str">
        <f t="shared" si="829"/>
        <v/>
      </c>
      <c r="BJ1629" s="25" t="str">
        <f t="shared" si="830"/>
        <v/>
      </c>
      <c r="BK1629" s="25" t="str">
        <f t="shared" si="831"/>
        <v/>
      </c>
      <c r="BL1629" s="25" t="str">
        <f t="shared" si="832"/>
        <v/>
      </c>
      <c r="BM1629" s="25" t="str">
        <f t="shared" si="833"/>
        <v/>
      </c>
      <c r="BN1629" s="25" t="str">
        <f t="shared" si="834"/>
        <v/>
      </c>
    </row>
    <row r="1630" spans="1:66" x14ac:dyDescent="0.25">
      <c r="A1630" s="20" t="str">
        <f>IF('S.D. Paste sheet'!A1630="","",'S.D. Paste sheet'!A1630)</f>
        <v/>
      </c>
      <c r="B1630" s="20" t="str">
        <f>IF('S.D. Paste sheet'!B1630="","",'S.D. Paste sheet'!B1630)</f>
        <v/>
      </c>
      <c r="C1630" s="20" t="str">
        <f>IF('S.D. Paste sheet'!C1630="","",'S.D. Paste sheet'!C1630)</f>
        <v/>
      </c>
      <c r="D1630" s="20" t="str">
        <f>IF('S.D. Paste sheet'!D1630="","",'S.D. Paste sheet'!D1630)</f>
        <v/>
      </c>
      <c r="E1630" s="20" t="str">
        <f>IF('S.D. Paste sheet'!E1630="","",UPPER('S.D. Paste sheet'!E1630))</f>
        <v/>
      </c>
      <c r="F1630" s="20" t="str">
        <f>IF('S.D. Paste sheet'!F1630="","",'S.D. Paste sheet'!F1630)</f>
        <v/>
      </c>
      <c r="G1630" s="20" t="str">
        <f>IF('S.D. Paste sheet'!G1630="","",UPPER('S.D. Paste sheet'!G1630))</f>
        <v/>
      </c>
      <c r="H1630" s="20" t="str">
        <f>IF('S.D. Paste sheet'!H1630="","",UPPER('S.D. Paste sheet'!H1630))</f>
        <v/>
      </c>
      <c r="I1630" s="20" t="str">
        <f>IF('S.D. Paste sheet'!I1630="","",'S.D. Paste sheet'!I1630)</f>
        <v/>
      </c>
      <c r="J1630" s="20" t="str">
        <f>IF('S.D. Paste sheet'!J1630="","",'S.D. Paste sheet'!J1630)</f>
        <v/>
      </c>
      <c r="K1630" s="20" t="str">
        <f>IF('S.D. Paste sheet'!K1630="","",'S.D. Paste sheet'!K1630)</f>
        <v/>
      </c>
      <c r="L1630" s="20" t="str">
        <f>IF('S.D. Paste sheet'!L1630="","",'S.D. Paste sheet'!L1630)</f>
        <v/>
      </c>
      <c r="M1630" s="20" t="str">
        <f>IF('S.D. Paste sheet'!M1630="","",'S.D. Paste sheet'!M1630)</f>
        <v/>
      </c>
      <c r="N1630" s="20" t="str">
        <f>IF('S.D. Paste sheet'!N1630="","",'S.D. Paste sheet'!N1630)</f>
        <v/>
      </c>
      <c r="O1630" s="20" t="str">
        <f>IF('S.D. Paste sheet'!O1630="","",'S.D. Paste sheet'!O1630)</f>
        <v/>
      </c>
      <c r="P1630" s="20" t="str">
        <f>IF('S.D. Paste sheet'!P1630="","",'S.D. Paste sheet'!P1630)</f>
        <v/>
      </c>
      <c r="Q1630" s="20" t="str">
        <f>IF('S.D. Paste sheet'!Q1630="","",'S.D. Paste sheet'!Q1630)</f>
        <v/>
      </c>
      <c r="R1630" s="20" t="str">
        <f>IF('S.D. Paste sheet'!R1630="","",'S.D. Paste sheet'!R1630)</f>
        <v/>
      </c>
      <c r="S1630" s="20" t="str">
        <f>IF('S.D. Paste sheet'!S1630="","",'S.D. Paste sheet'!S1630)</f>
        <v/>
      </c>
      <c r="T1630" s="20" t="str">
        <f>IF('S.D. Paste sheet'!T1630="","",'S.D. Paste sheet'!T1630)</f>
        <v/>
      </c>
      <c r="U1630" s="20" t="str">
        <f>IF('S.D. Paste sheet'!U1630="","",'S.D. Paste sheet'!U1630)</f>
        <v/>
      </c>
      <c r="V1630" s="20" t="str">
        <f>IF('S.D. Paste sheet'!V1630="","",'S.D. Paste sheet'!V1630)</f>
        <v/>
      </c>
      <c r="W1630" s="20" t="str">
        <f>IF('S.D. Paste sheet'!W1630="","",'S.D. Paste sheet'!W1630)</f>
        <v/>
      </c>
      <c r="X1630" s="20" t="str">
        <f>IF('S.D. Paste sheet'!X1630="","",'S.D. Paste sheet'!X1630)</f>
        <v/>
      </c>
      <c r="Y1630" s="20" t="str">
        <f>IF('S.D. Paste sheet'!Y1630="","",'S.D. Paste sheet'!Y1630)</f>
        <v/>
      </c>
      <c r="Z1630" s="20" t="str">
        <f>IF('S.D. Paste sheet'!Z1630="","",'S.D. Paste sheet'!Z1630)</f>
        <v/>
      </c>
      <c r="AA1630" s="20" t="str">
        <f>IF('S.D. Paste sheet'!AA1630="","",'S.D. Paste sheet'!AA1630)</f>
        <v/>
      </c>
      <c r="AB1630" s="20" t="str">
        <f>IF('S.D. Paste sheet'!AB1630="","",'S.D. Paste sheet'!AB1630)</f>
        <v/>
      </c>
      <c r="AC1630" s="20" t="str">
        <f>IF('S.D. Paste sheet'!AC1630="","",'S.D. Paste sheet'!AC1630)</f>
        <v/>
      </c>
      <c r="AD1630" s="20" t="str">
        <f>IF('S.D. Paste sheet'!AD1630="","",'S.D. Paste sheet'!AD1630)</f>
        <v/>
      </c>
      <c r="AE1630" s="28"/>
      <c r="AF1630" t="str">
        <f>IF(AK1630="","",IF(AK1630&gt;0,COUNT($AG$2:AG1630),""))</f>
        <v/>
      </c>
      <c r="AG1630" s="25" t="str">
        <f t="shared" si="803"/>
        <v/>
      </c>
      <c r="AH1630" s="25" t="str">
        <f t="shared" si="804"/>
        <v/>
      </c>
      <c r="AI1630" s="25" t="str">
        <f t="shared" si="805"/>
        <v/>
      </c>
      <c r="AJ1630" s="25" t="str">
        <f t="shared" si="806"/>
        <v/>
      </c>
      <c r="AK1630" s="25" t="str">
        <f t="shared" si="807"/>
        <v/>
      </c>
      <c r="AL1630" s="25" t="str">
        <f t="shared" si="808"/>
        <v/>
      </c>
      <c r="AM1630" s="25" t="str">
        <f t="shared" si="809"/>
        <v/>
      </c>
      <c r="AN1630" s="25" t="str">
        <f t="shared" si="810"/>
        <v/>
      </c>
      <c r="AO1630" s="25" t="str">
        <f t="shared" si="811"/>
        <v/>
      </c>
      <c r="AP1630" s="25" t="str">
        <f t="shared" si="812"/>
        <v/>
      </c>
      <c r="AQ1630" s="25" t="str">
        <f t="shared" si="813"/>
        <v/>
      </c>
      <c r="AR1630" s="25" t="str">
        <f t="shared" si="814"/>
        <v/>
      </c>
      <c r="AS1630" s="25" t="str">
        <f t="shared" si="815"/>
        <v/>
      </c>
      <c r="AT1630" s="25" t="str">
        <f t="shared" si="816"/>
        <v/>
      </c>
      <c r="AU1630" s="25" t="str">
        <f t="shared" si="817"/>
        <v/>
      </c>
      <c r="AV1630" s="25" t="str">
        <f t="shared" si="818"/>
        <v/>
      </c>
      <c r="AX1630" t="str">
        <f>IF(BC1630="","",IF(BC1630&gt;0,COUNT($AY$2:AY1630),""))</f>
        <v/>
      </c>
      <c r="AY1630" s="25" t="str">
        <f t="shared" si="819"/>
        <v/>
      </c>
      <c r="AZ1630" s="25" t="str">
        <f t="shared" si="820"/>
        <v/>
      </c>
      <c r="BA1630" s="25" t="str">
        <f t="shared" si="821"/>
        <v/>
      </c>
      <c r="BB1630" s="25" t="str">
        <f t="shared" si="822"/>
        <v/>
      </c>
      <c r="BC1630" s="25" t="str">
        <f t="shared" si="823"/>
        <v/>
      </c>
      <c r="BD1630" s="25" t="str">
        <f t="shared" si="824"/>
        <v/>
      </c>
      <c r="BE1630" s="25" t="str">
        <f t="shared" si="825"/>
        <v/>
      </c>
      <c r="BF1630" s="25" t="str">
        <f t="shared" si="826"/>
        <v/>
      </c>
      <c r="BG1630" s="25" t="str">
        <f t="shared" si="827"/>
        <v/>
      </c>
      <c r="BH1630" s="25" t="str">
        <f t="shared" si="828"/>
        <v/>
      </c>
      <c r="BI1630" s="25" t="str">
        <f t="shared" si="829"/>
        <v/>
      </c>
      <c r="BJ1630" s="25" t="str">
        <f t="shared" si="830"/>
        <v/>
      </c>
      <c r="BK1630" s="25" t="str">
        <f t="shared" si="831"/>
        <v/>
      </c>
      <c r="BL1630" s="25" t="str">
        <f t="shared" si="832"/>
        <v/>
      </c>
      <c r="BM1630" s="25" t="str">
        <f t="shared" si="833"/>
        <v/>
      </c>
      <c r="BN1630" s="25" t="str">
        <f t="shared" si="834"/>
        <v/>
      </c>
    </row>
    <row r="1631" spans="1:66" x14ac:dyDescent="0.25">
      <c r="A1631" s="20" t="str">
        <f>IF('S.D. Paste sheet'!A1631="","",'S.D. Paste sheet'!A1631)</f>
        <v/>
      </c>
      <c r="B1631" s="20" t="str">
        <f>IF('S.D. Paste sheet'!B1631="","",'S.D. Paste sheet'!B1631)</f>
        <v/>
      </c>
      <c r="C1631" s="20" t="str">
        <f>IF('S.D. Paste sheet'!C1631="","",'S.D. Paste sheet'!C1631)</f>
        <v/>
      </c>
      <c r="D1631" s="20" t="str">
        <f>IF('S.D. Paste sheet'!D1631="","",'S.D. Paste sheet'!D1631)</f>
        <v/>
      </c>
      <c r="E1631" s="20" t="str">
        <f>IF('S.D. Paste sheet'!E1631="","",UPPER('S.D. Paste sheet'!E1631))</f>
        <v/>
      </c>
      <c r="F1631" s="20" t="str">
        <f>IF('S.D. Paste sheet'!F1631="","",'S.D. Paste sheet'!F1631)</f>
        <v/>
      </c>
      <c r="G1631" s="20" t="str">
        <f>IF('S.D. Paste sheet'!G1631="","",UPPER('S.D. Paste sheet'!G1631))</f>
        <v/>
      </c>
      <c r="H1631" s="20" t="str">
        <f>IF('S.D. Paste sheet'!H1631="","",UPPER('S.D. Paste sheet'!H1631))</f>
        <v/>
      </c>
      <c r="I1631" s="20" t="str">
        <f>IF('S.D. Paste sheet'!I1631="","",'S.D. Paste sheet'!I1631)</f>
        <v/>
      </c>
      <c r="J1631" s="20" t="str">
        <f>IF('S.D. Paste sheet'!J1631="","",'S.D. Paste sheet'!J1631)</f>
        <v/>
      </c>
      <c r="K1631" s="20" t="str">
        <f>IF('S.D. Paste sheet'!K1631="","",'S.D. Paste sheet'!K1631)</f>
        <v/>
      </c>
      <c r="L1631" s="20" t="str">
        <f>IF('S.D. Paste sheet'!L1631="","",'S.D. Paste sheet'!L1631)</f>
        <v/>
      </c>
      <c r="M1631" s="20" t="str">
        <f>IF('S.D. Paste sheet'!M1631="","",'S.D. Paste sheet'!M1631)</f>
        <v/>
      </c>
      <c r="N1631" s="20" t="str">
        <f>IF('S.D. Paste sheet'!N1631="","",'S.D. Paste sheet'!N1631)</f>
        <v/>
      </c>
      <c r="O1631" s="20" t="str">
        <f>IF('S.D. Paste sheet'!O1631="","",'S.D. Paste sheet'!O1631)</f>
        <v/>
      </c>
      <c r="P1631" s="20" t="str">
        <f>IF('S.D. Paste sheet'!P1631="","",'S.D. Paste sheet'!P1631)</f>
        <v/>
      </c>
      <c r="Q1631" s="20" t="str">
        <f>IF('S.D. Paste sheet'!Q1631="","",'S.D. Paste sheet'!Q1631)</f>
        <v/>
      </c>
      <c r="R1631" s="20" t="str">
        <f>IF('S.D. Paste sheet'!R1631="","",'S.D. Paste sheet'!R1631)</f>
        <v/>
      </c>
      <c r="S1631" s="20" t="str">
        <f>IF('S.D. Paste sheet'!S1631="","",'S.D. Paste sheet'!S1631)</f>
        <v/>
      </c>
      <c r="T1631" s="20" t="str">
        <f>IF('S.D. Paste sheet'!T1631="","",'S.D. Paste sheet'!T1631)</f>
        <v/>
      </c>
      <c r="U1631" s="20" t="str">
        <f>IF('S.D. Paste sheet'!U1631="","",'S.D. Paste sheet'!U1631)</f>
        <v/>
      </c>
      <c r="V1631" s="20" t="str">
        <f>IF('S.D. Paste sheet'!V1631="","",'S.D. Paste sheet'!V1631)</f>
        <v/>
      </c>
      <c r="W1631" s="20" t="str">
        <f>IF('S.D. Paste sheet'!W1631="","",'S.D. Paste sheet'!W1631)</f>
        <v/>
      </c>
      <c r="X1631" s="20" t="str">
        <f>IF('S.D. Paste sheet'!X1631="","",'S.D. Paste sheet'!X1631)</f>
        <v/>
      </c>
      <c r="Y1631" s="20" t="str">
        <f>IF('S.D. Paste sheet'!Y1631="","",'S.D. Paste sheet'!Y1631)</f>
        <v/>
      </c>
      <c r="Z1631" s="20" t="str">
        <f>IF('S.D. Paste sheet'!Z1631="","",'S.D. Paste sheet'!Z1631)</f>
        <v/>
      </c>
      <c r="AA1631" s="20" t="str">
        <f>IF('S.D. Paste sheet'!AA1631="","",'S.D. Paste sheet'!AA1631)</f>
        <v/>
      </c>
      <c r="AB1631" s="20" t="str">
        <f>IF('S.D. Paste sheet'!AB1631="","",'S.D. Paste sheet'!AB1631)</f>
        <v/>
      </c>
      <c r="AC1631" s="20" t="str">
        <f>IF('S.D. Paste sheet'!AC1631="","",'S.D. Paste sheet'!AC1631)</f>
        <v/>
      </c>
      <c r="AD1631" s="20" t="str">
        <f>IF('S.D. Paste sheet'!AD1631="","",'S.D. Paste sheet'!AD1631)</f>
        <v/>
      </c>
      <c r="AE1631" s="28"/>
      <c r="AF1631" t="str">
        <f>IF(AK1631="","",IF(AK1631&gt;0,COUNT($AG$2:AG1631),""))</f>
        <v/>
      </c>
      <c r="AG1631" s="25" t="str">
        <f t="shared" si="803"/>
        <v/>
      </c>
      <c r="AH1631" s="25" t="str">
        <f t="shared" si="804"/>
        <v/>
      </c>
      <c r="AI1631" s="25" t="str">
        <f t="shared" si="805"/>
        <v/>
      </c>
      <c r="AJ1631" s="25" t="str">
        <f t="shared" si="806"/>
        <v/>
      </c>
      <c r="AK1631" s="25" t="str">
        <f t="shared" si="807"/>
        <v/>
      </c>
      <c r="AL1631" s="25" t="str">
        <f t="shared" si="808"/>
        <v/>
      </c>
      <c r="AM1631" s="25" t="str">
        <f t="shared" si="809"/>
        <v/>
      </c>
      <c r="AN1631" s="25" t="str">
        <f t="shared" si="810"/>
        <v/>
      </c>
      <c r="AO1631" s="25" t="str">
        <f t="shared" si="811"/>
        <v/>
      </c>
      <c r="AP1631" s="25" t="str">
        <f t="shared" si="812"/>
        <v/>
      </c>
      <c r="AQ1631" s="25" t="str">
        <f t="shared" si="813"/>
        <v/>
      </c>
      <c r="AR1631" s="25" t="str">
        <f t="shared" si="814"/>
        <v/>
      </c>
      <c r="AS1631" s="25" t="str">
        <f t="shared" si="815"/>
        <v/>
      </c>
      <c r="AT1631" s="25" t="str">
        <f t="shared" si="816"/>
        <v/>
      </c>
      <c r="AU1631" s="25" t="str">
        <f t="shared" si="817"/>
        <v/>
      </c>
      <c r="AV1631" s="25" t="str">
        <f t="shared" si="818"/>
        <v/>
      </c>
      <c r="AX1631" t="str">
        <f>IF(BC1631="","",IF(BC1631&gt;0,COUNT($AY$2:AY1631),""))</f>
        <v/>
      </c>
      <c r="AY1631" s="25" t="str">
        <f t="shared" si="819"/>
        <v/>
      </c>
      <c r="AZ1631" s="25" t="str">
        <f t="shared" si="820"/>
        <v/>
      </c>
      <c r="BA1631" s="25" t="str">
        <f t="shared" si="821"/>
        <v/>
      </c>
      <c r="BB1631" s="25" t="str">
        <f t="shared" si="822"/>
        <v/>
      </c>
      <c r="BC1631" s="25" t="str">
        <f t="shared" si="823"/>
        <v/>
      </c>
      <c r="BD1631" s="25" t="str">
        <f t="shared" si="824"/>
        <v/>
      </c>
      <c r="BE1631" s="25" t="str">
        <f t="shared" si="825"/>
        <v/>
      </c>
      <c r="BF1631" s="25" t="str">
        <f t="shared" si="826"/>
        <v/>
      </c>
      <c r="BG1631" s="25" t="str">
        <f t="shared" si="827"/>
        <v/>
      </c>
      <c r="BH1631" s="25" t="str">
        <f t="shared" si="828"/>
        <v/>
      </c>
      <c r="BI1631" s="25" t="str">
        <f t="shared" si="829"/>
        <v/>
      </c>
      <c r="BJ1631" s="25" t="str">
        <f t="shared" si="830"/>
        <v/>
      </c>
      <c r="BK1631" s="25" t="str">
        <f t="shared" si="831"/>
        <v/>
      </c>
      <c r="BL1631" s="25" t="str">
        <f t="shared" si="832"/>
        <v/>
      </c>
      <c r="BM1631" s="25" t="str">
        <f t="shared" si="833"/>
        <v/>
      </c>
      <c r="BN1631" s="25" t="str">
        <f t="shared" si="834"/>
        <v/>
      </c>
    </row>
    <row r="1632" spans="1:66" x14ac:dyDescent="0.25">
      <c r="A1632" s="20" t="str">
        <f>IF('S.D. Paste sheet'!A1632="","",'S.D. Paste sheet'!A1632)</f>
        <v/>
      </c>
      <c r="B1632" s="20" t="str">
        <f>IF('S.D. Paste sheet'!B1632="","",'S.D. Paste sheet'!B1632)</f>
        <v/>
      </c>
      <c r="C1632" s="20" t="str">
        <f>IF('S.D. Paste sheet'!C1632="","",'S.D. Paste sheet'!C1632)</f>
        <v/>
      </c>
      <c r="D1632" s="20" t="str">
        <f>IF('S.D. Paste sheet'!D1632="","",'S.D. Paste sheet'!D1632)</f>
        <v/>
      </c>
      <c r="E1632" s="20" t="str">
        <f>IF('S.D. Paste sheet'!E1632="","",UPPER('S.D. Paste sheet'!E1632))</f>
        <v/>
      </c>
      <c r="F1632" s="20" t="str">
        <f>IF('S.D. Paste sheet'!F1632="","",'S.D. Paste sheet'!F1632)</f>
        <v/>
      </c>
      <c r="G1632" s="20" t="str">
        <f>IF('S.D. Paste sheet'!G1632="","",UPPER('S.D. Paste sheet'!G1632))</f>
        <v/>
      </c>
      <c r="H1632" s="20" t="str">
        <f>IF('S.D. Paste sheet'!H1632="","",UPPER('S.D. Paste sheet'!H1632))</f>
        <v/>
      </c>
      <c r="I1632" s="20" t="str">
        <f>IF('S.D. Paste sheet'!I1632="","",'S.D. Paste sheet'!I1632)</f>
        <v/>
      </c>
      <c r="J1632" s="20" t="str">
        <f>IF('S.D. Paste sheet'!J1632="","",'S.D. Paste sheet'!J1632)</f>
        <v/>
      </c>
      <c r="K1632" s="20" t="str">
        <f>IF('S.D. Paste sheet'!K1632="","",'S.D. Paste sheet'!K1632)</f>
        <v/>
      </c>
      <c r="L1632" s="20" t="str">
        <f>IF('S.D. Paste sheet'!L1632="","",'S.D. Paste sheet'!L1632)</f>
        <v/>
      </c>
      <c r="M1632" s="20" t="str">
        <f>IF('S.D. Paste sheet'!M1632="","",'S.D. Paste sheet'!M1632)</f>
        <v/>
      </c>
      <c r="N1632" s="20" t="str">
        <f>IF('S.D. Paste sheet'!N1632="","",'S.D. Paste sheet'!N1632)</f>
        <v/>
      </c>
      <c r="O1632" s="20" t="str">
        <f>IF('S.D. Paste sheet'!O1632="","",'S.D. Paste sheet'!O1632)</f>
        <v/>
      </c>
      <c r="P1632" s="20" t="str">
        <f>IF('S.D. Paste sheet'!P1632="","",'S.D. Paste sheet'!P1632)</f>
        <v/>
      </c>
      <c r="Q1632" s="20" t="str">
        <f>IF('S.D. Paste sheet'!Q1632="","",'S.D. Paste sheet'!Q1632)</f>
        <v/>
      </c>
      <c r="R1632" s="20" t="str">
        <f>IF('S.D. Paste sheet'!R1632="","",'S.D. Paste sheet'!R1632)</f>
        <v/>
      </c>
      <c r="S1632" s="20" t="str">
        <f>IF('S.D. Paste sheet'!S1632="","",'S.D. Paste sheet'!S1632)</f>
        <v/>
      </c>
      <c r="T1632" s="20" t="str">
        <f>IF('S.D. Paste sheet'!T1632="","",'S.D. Paste sheet'!T1632)</f>
        <v/>
      </c>
      <c r="U1632" s="20" t="str">
        <f>IF('S.D. Paste sheet'!U1632="","",'S.D. Paste sheet'!U1632)</f>
        <v/>
      </c>
      <c r="V1632" s="20" t="str">
        <f>IF('S.D. Paste sheet'!V1632="","",'S.D. Paste sheet'!V1632)</f>
        <v/>
      </c>
      <c r="W1632" s="20" t="str">
        <f>IF('S.D. Paste sheet'!W1632="","",'S.D. Paste sheet'!W1632)</f>
        <v/>
      </c>
      <c r="X1632" s="20" t="str">
        <f>IF('S.D. Paste sheet'!X1632="","",'S.D. Paste sheet'!X1632)</f>
        <v/>
      </c>
      <c r="Y1632" s="20" t="str">
        <f>IF('S.D. Paste sheet'!Y1632="","",'S.D. Paste sheet'!Y1632)</f>
        <v/>
      </c>
      <c r="Z1632" s="20" t="str">
        <f>IF('S.D. Paste sheet'!Z1632="","",'S.D. Paste sheet'!Z1632)</f>
        <v/>
      </c>
      <c r="AA1632" s="20" t="str">
        <f>IF('S.D. Paste sheet'!AA1632="","",'S.D. Paste sheet'!AA1632)</f>
        <v/>
      </c>
      <c r="AB1632" s="20" t="str">
        <f>IF('S.D. Paste sheet'!AB1632="","",'S.D. Paste sheet'!AB1632)</f>
        <v/>
      </c>
      <c r="AC1632" s="20" t="str">
        <f>IF('S.D. Paste sheet'!AC1632="","",'S.D. Paste sheet'!AC1632)</f>
        <v/>
      </c>
      <c r="AD1632" s="20" t="str">
        <f>IF('S.D. Paste sheet'!AD1632="","",'S.D. Paste sheet'!AD1632)</f>
        <v/>
      </c>
      <c r="AE1632" s="28"/>
      <c r="AF1632" t="str">
        <f>IF(AK1632="","",IF(AK1632&gt;0,COUNT($AG$2:AG1632),""))</f>
        <v/>
      </c>
      <c r="AG1632" s="25" t="str">
        <f t="shared" si="803"/>
        <v/>
      </c>
      <c r="AH1632" s="25" t="str">
        <f t="shared" si="804"/>
        <v/>
      </c>
      <c r="AI1632" s="25" t="str">
        <f t="shared" si="805"/>
        <v/>
      </c>
      <c r="AJ1632" s="25" t="str">
        <f t="shared" si="806"/>
        <v/>
      </c>
      <c r="AK1632" s="25" t="str">
        <f t="shared" si="807"/>
        <v/>
      </c>
      <c r="AL1632" s="25" t="str">
        <f t="shared" si="808"/>
        <v/>
      </c>
      <c r="AM1632" s="25" t="str">
        <f t="shared" si="809"/>
        <v/>
      </c>
      <c r="AN1632" s="25" t="str">
        <f t="shared" si="810"/>
        <v/>
      </c>
      <c r="AO1632" s="25" t="str">
        <f t="shared" si="811"/>
        <v/>
      </c>
      <c r="AP1632" s="25" t="str">
        <f t="shared" si="812"/>
        <v/>
      </c>
      <c r="AQ1632" s="25" t="str">
        <f t="shared" si="813"/>
        <v/>
      </c>
      <c r="AR1632" s="25" t="str">
        <f t="shared" si="814"/>
        <v/>
      </c>
      <c r="AS1632" s="25" t="str">
        <f t="shared" si="815"/>
        <v/>
      </c>
      <c r="AT1632" s="25" t="str">
        <f t="shared" si="816"/>
        <v/>
      </c>
      <c r="AU1632" s="25" t="str">
        <f t="shared" si="817"/>
        <v/>
      </c>
      <c r="AV1632" s="25" t="str">
        <f t="shared" si="818"/>
        <v/>
      </c>
      <c r="AX1632" t="str">
        <f>IF(BC1632="","",IF(BC1632&gt;0,COUNT($AY$2:AY1632),""))</f>
        <v/>
      </c>
      <c r="AY1632" s="25" t="str">
        <f t="shared" si="819"/>
        <v/>
      </c>
      <c r="AZ1632" s="25" t="str">
        <f t="shared" si="820"/>
        <v/>
      </c>
      <c r="BA1632" s="25" t="str">
        <f t="shared" si="821"/>
        <v/>
      </c>
      <c r="BB1632" s="25" t="str">
        <f t="shared" si="822"/>
        <v/>
      </c>
      <c r="BC1632" s="25" t="str">
        <f t="shared" si="823"/>
        <v/>
      </c>
      <c r="BD1632" s="25" t="str">
        <f t="shared" si="824"/>
        <v/>
      </c>
      <c r="BE1632" s="25" t="str">
        <f t="shared" si="825"/>
        <v/>
      </c>
      <c r="BF1632" s="25" t="str">
        <f t="shared" si="826"/>
        <v/>
      </c>
      <c r="BG1632" s="25" t="str">
        <f t="shared" si="827"/>
        <v/>
      </c>
      <c r="BH1632" s="25" t="str">
        <f t="shared" si="828"/>
        <v/>
      </c>
      <c r="BI1632" s="25" t="str">
        <f t="shared" si="829"/>
        <v/>
      </c>
      <c r="BJ1632" s="25" t="str">
        <f t="shared" si="830"/>
        <v/>
      </c>
      <c r="BK1632" s="25" t="str">
        <f t="shared" si="831"/>
        <v/>
      </c>
      <c r="BL1632" s="25" t="str">
        <f t="shared" si="832"/>
        <v/>
      </c>
      <c r="BM1632" s="25" t="str">
        <f t="shared" si="833"/>
        <v/>
      </c>
      <c r="BN1632" s="25" t="str">
        <f t="shared" si="834"/>
        <v/>
      </c>
    </row>
    <row r="1633" spans="1:66" x14ac:dyDescent="0.25">
      <c r="A1633" s="20" t="str">
        <f>IF('S.D. Paste sheet'!A1633="","",'S.D. Paste sheet'!A1633)</f>
        <v/>
      </c>
      <c r="B1633" s="20" t="str">
        <f>IF('S.D. Paste sheet'!B1633="","",'S.D. Paste sheet'!B1633)</f>
        <v/>
      </c>
      <c r="C1633" s="20" t="str">
        <f>IF('S.D. Paste sheet'!C1633="","",'S.D. Paste sheet'!C1633)</f>
        <v/>
      </c>
      <c r="D1633" s="20" t="str">
        <f>IF('S.D. Paste sheet'!D1633="","",'S.D. Paste sheet'!D1633)</f>
        <v/>
      </c>
      <c r="E1633" s="20" t="str">
        <f>IF('S.D. Paste sheet'!E1633="","",UPPER('S.D. Paste sheet'!E1633))</f>
        <v/>
      </c>
      <c r="F1633" s="20" t="str">
        <f>IF('S.D. Paste sheet'!F1633="","",'S.D. Paste sheet'!F1633)</f>
        <v/>
      </c>
      <c r="G1633" s="20" t="str">
        <f>IF('S.D. Paste sheet'!G1633="","",UPPER('S.D. Paste sheet'!G1633))</f>
        <v/>
      </c>
      <c r="H1633" s="20" t="str">
        <f>IF('S.D. Paste sheet'!H1633="","",UPPER('S.D. Paste sheet'!H1633))</f>
        <v/>
      </c>
      <c r="I1633" s="20" t="str">
        <f>IF('S.D. Paste sheet'!I1633="","",'S.D. Paste sheet'!I1633)</f>
        <v/>
      </c>
      <c r="J1633" s="20" t="str">
        <f>IF('S.D. Paste sheet'!J1633="","",'S.D. Paste sheet'!J1633)</f>
        <v/>
      </c>
      <c r="K1633" s="20" t="str">
        <f>IF('S.D. Paste sheet'!K1633="","",'S.D. Paste sheet'!K1633)</f>
        <v/>
      </c>
      <c r="L1633" s="20" t="str">
        <f>IF('S.D. Paste sheet'!L1633="","",'S.D. Paste sheet'!L1633)</f>
        <v/>
      </c>
      <c r="M1633" s="20" t="str">
        <f>IF('S.D. Paste sheet'!M1633="","",'S.D. Paste sheet'!M1633)</f>
        <v/>
      </c>
      <c r="N1633" s="20" t="str">
        <f>IF('S.D. Paste sheet'!N1633="","",'S.D. Paste sheet'!N1633)</f>
        <v/>
      </c>
      <c r="O1633" s="20" t="str">
        <f>IF('S.D. Paste sheet'!O1633="","",'S.D. Paste sheet'!O1633)</f>
        <v/>
      </c>
      <c r="P1633" s="20" t="str">
        <f>IF('S.D. Paste sheet'!P1633="","",'S.D. Paste sheet'!P1633)</f>
        <v/>
      </c>
      <c r="Q1633" s="20" t="str">
        <f>IF('S.D. Paste sheet'!Q1633="","",'S.D. Paste sheet'!Q1633)</f>
        <v/>
      </c>
      <c r="R1633" s="20" t="str">
        <f>IF('S.D. Paste sheet'!R1633="","",'S.D. Paste sheet'!R1633)</f>
        <v/>
      </c>
      <c r="S1633" s="20" t="str">
        <f>IF('S.D. Paste sheet'!S1633="","",'S.D. Paste sheet'!S1633)</f>
        <v/>
      </c>
      <c r="T1633" s="20" t="str">
        <f>IF('S.D. Paste sheet'!T1633="","",'S.D. Paste sheet'!T1633)</f>
        <v/>
      </c>
      <c r="U1633" s="20" t="str">
        <f>IF('S.D. Paste sheet'!U1633="","",'S.D. Paste sheet'!U1633)</f>
        <v/>
      </c>
      <c r="V1633" s="20" t="str">
        <f>IF('S.D. Paste sheet'!V1633="","",'S.D. Paste sheet'!V1633)</f>
        <v/>
      </c>
      <c r="W1633" s="20" t="str">
        <f>IF('S.D. Paste sheet'!W1633="","",'S.D. Paste sheet'!W1633)</f>
        <v/>
      </c>
      <c r="X1633" s="20" t="str">
        <f>IF('S.D. Paste sheet'!X1633="","",'S.D. Paste sheet'!X1633)</f>
        <v/>
      </c>
      <c r="Y1633" s="20" t="str">
        <f>IF('S.D. Paste sheet'!Y1633="","",'S.D. Paste sheet'!Y1633)</f>
        <v/>
      </c>
      <c r="Z1633" s="20" t="str">
        <f>IF('S.D. Paste sheet'!Z1633="","",'S.D. Paste sheet'!Z1633)</f>
        <v/>
      </c>
      <c r="AA1633" s="20" t="str">
        <f>IF('S.D. Paste sheet'!AA1633="","",'S.D. Paste sheet'!AA1633)</f>
        <v/>
      </c>
      <c r="AB1633" s="20" t="str">
        <f>IF('S.D. Paste sheet'!AB1633="","",'S.D. Paste sheet'!AB1633)</f>
        <v/>
      </c>
      <c r="AC1633" s="20" t="str">
        <f>IF('S.D. Paste sheet'!AC1633="","",'S.D. Paste sheet'!AC1633)</f>
        <v/>
      </c>
      <c r="AD1633" s="20" t="str">
        <f>IF('S.D. Paste sheet'!AD1633="","",'S.D. Paste sheet'!AD1633)</f>
        <v/>
      </c>
      <c r="AE1633" s="28"/>
      <c r="AF1633" t="str">
        <f>IF(AK1633="","",IF(AK1633&gt;0,COUNT($AG$2:AG1633),""))</f>
        <v/>
      </c>
      <c r="AG1633" s="25" t="str">
        <f t="shared" si="803"/>
        <v/>
      </c>
      <c r="AH1633" s="25" t="str">
        <f t="shared" si="804"/>
        <v/>
      </c>
      <c r="AI1633" s="25" t="str">
        <f t="shared" si="805"/>
        <v/>
      </c>
      <c r="AJ1633" s="25" t="str">
        <f t="shared" si="806"/>
        <v/>
      </c>
      <c r="AK1633" s="25" t="str">
        <f t="shared" si="807"/>
        <v/>
      </c>
      <c r="AL1633" s="25" t="str">
        <f t="shared" si="808"/>
        <v/>
      </c>
      <c r="AM1633" s="25" t="str">
        <f t="shared" si="809"/>
        <v/>
      </c>
      <c r="AN1633" s="25" t="str">
        <f t="shared" si="810"/>
        <v/>
      </c>
      <c r="AO1633" s="25" t="str">
        <f t="shared" si="811"/>
        <v/>
      </c>
      <c r="AP1633" s="25" t="str">
        <f t="shared" si="812"/>
        <v/>
      </c>
      <c r="AQ1633" s="25" t="str">
        <f t="shared" si="813"/>
        <v/>
      </c>
      <c r="AR1633" s="25" t="str">
        <f t="shared" si="814"/>
        <v/>
      </c>
      <c r="AS1633" s="25" t="str">
        <f t="shared" si="815"/>
        <v/>
      </c>
      <c r="AT1633" s="25" t="str">
        <f t="shared" si="816"/>
        <v/>
      </c>
      <c r="AU1633" s="25" t="str">
        <f t="shared" si="817"/>
        <v/>
      </c>
      <c r="AV1633" s="25" t="str">
        <f t="shared" si="818"/>
        <v/>
      </c>
      <c r="AX1633" t="str">
        <f>IF(BC1633="","",IF(BC1633&gt;0,COUNT($AY$2:AY1633),""))</f>
        <v/>
      </c>
      <c r="AY1633" s="25" t="str">
        <f t="shared" si="819"/>
        <v/>
      </c>
      <c r="AZ1633" s="25" t="str">
        <f t="shared" si="820"/>
        <v/>
      </c>
      <c r="BA1633" s="25" t="str">
        <f t="shared" si="821"/>
        <v/>
      </c>
      <c r="BB1633" s="25" t="str">
        <f t="shared" si="822"/>
        <v/>
      </c>
      <c r="BC1633" s="25" t="str">
        <f t="shared" si="823"/>
        <v/>
      </c>
      <c r="BD1633" s="25" t="str">
        <f t="shared" si="824"/>
        <v/>
      </c>
      <c r="BE1633" s="25" t="str">
        <f t="shared" si="825"/>
        <v/>
      </c>
      <c r="BF1633" s="25" t="str">
        <f t="shared" si="826"/>
        <v/>
      </c>
      <c r="BG1633" s="25" t="str">
        <f t="shared" si="827"/>
        <v/>
      </c>
      <c r="BH1633" s="25" t="str">
        <f t="shared" si="828"/>
        <v/>
      </c>
      <c r="BI1633" s="25" t="str">
        <f t="shared" si="829"/>
        <v/>
      </c>
      <c r="BJ1633" s="25" t="str">
        <f t="shared" si="830"/>
        <v/>
      </c>
      <c r="BK1633" s="25" t="str">
        <f t="shared" si="831"/>
        <v/>
      </c>
      <c r="BL1633" s="25" t="str">
        <f t="shared" si="832"/>
        <v/>
      </c>
      <c r="BM1633" s="25" t="str">
        <f t="shared" si="833"/>
        <v/>
      </c>
      <c r="BN1633" s="25" t="str">
        <f t="shared" si="834"/>
        <v/>
      </c>
    </row>
    <row r="1634" spans="1:66" x14ac:dyDescent="0.25">
      <c r="A1634" s="20" t="str">
        <f>IF('S.D. Paste sheet'!A1634="","",'S.D. Paste sheet'!A1634)</f>
        <v/>
      </c>
      <c r="B1634" s="20" t="str">
        <f>IF('S.D. Paste sheet'!B1634="","",'S.D. Paste sheet'!B1634)</f>
        <v/>
      </c>
      <c r="C1634" s="20" t="str">
        <f>IF('S.D. Paste sheet'!C1634="","",'S.D. Paste sheet'!C1634)</f>
        <v/>
      </c>
      <c r="D1634" s="20" t="str">
        <f>IF('S.D. Paste sheet'!D1634="","",'S.D. Paste sheet'!D1634)</f>
        <v/>
      </c>
      <c r="E1634" s="20" t="str">
        <f>IF('S.D. Paste sheet'!E1634="","",UPPER('S.D. Paste sheet'!E1634))</f>
        <v/>
      </c>
      <c r="F1634" s="20" t="str">
        <f>IF('S.D. Paste sheet'!F1634="","",'S.D. Paste sheet'!F1634)</f>
        <v/>
      </c>
      <c r="G1634" s="20" t="str">
        <f>IF('S.D. Paste sheet'!G1634="","",UPPER('S.D. Paste sheet'!G1634))</f>
        <v/>
      </c>
      <c r="H1634" s="20" t="str">
        <f>IF('S.D. Paste sheet'!H1634="","",UPPER('S.D. Paste sheet'!H1634))</f>
        <v/>
      </c>
      <c r="I1634" s="20" t="str">
        <f>IF('S.D. Paste sheet'!I1634="","",'S.D. Paste sheet'!I1634)</f>
        <v/>
      </c>
      <c r="J1634" s="20" t="str">
        <f>IF('S.D. Paste sheet'!J1634="","",'S.D. Paste sheet'!J1634)</f>
        <v/>
      </c>
      <c r="K1634" s="20" t="str">
        <f>IF('S.D. Paste sheet'!K1634="","",'S.D. Paste sheet'!K1634)</f>
        <v/>
      </c>
      <c r="L1634" s="20" t="str">
        <f>IF('S.D. Paste sheet'!L1634="","",'S.D. Paste sheet'!L1634)</f>
        <v/>
      </c>
      <c r="M1634" s="20" t="str">
        <f>IF('S.D. Paste sheet'!M1634="","",'S.D. Paste sheet'!M1634)</f>
        <v/>
      </c>
      <c r="N1634" s="20" t="str">
        <f>IF('S.D. Paste sheet'!N1634="","",'S.D. Paste sheet'!N1634)</f>
        <v/>
      </c>
      <c r="O1634" s="20" t="str">
        <f>IF('S.D. Paste sheet'!O1634="","",'S.D. Paste sheet'!O1634)</f>
        <v/>
      </c>
      <c r="P1634" s="20" t="str">
        <f>IF('S.D. Paste sheet'!P1634="","",'S.D. Paste sheet'!P1634)</f>
        <v/>
      </c>
      <c r="Q1634" s="20" t="str">
        <f>IF('S.D. Paste sheet'!Q1634="","",'S.D. Paste sheet'!Q1634)</f>
        <v/>
      </c>
      <c r="R1634" s="20" t="str">
        <f>IF('S.D. Paste sheet'!R1634="","",'S.D. Paste sheet'!R1634)</f>
        <v/>
      </c>
      <c r="S1634" s="20" t="str">
        <f>IF('S.D. Paste sheet'!S1634="","",'S.D. Paste sheet'!S1634)</f>
        <v/>
      </c>
      <c r="T1634" s="20" t="str">
        <f>IF('S.D. Paste sheet'!T1634="","",'S.D. Paste sheet'!T1634)</f>
        <v/>
      </c>
      <c r="U1634" s="20" t="str">
        <f>IF('S.D. Paste sheet'!U1634="","",'S.D. Paste sheet'!U1634)</f>
        <v/>
      </c>
      <c r="V1634" s="20" t="str">
        <f>IF('S.D. Paste sheet'!V1634="","",'S.D. Paste sheet'!V1634)</f>
        <v/>
      </c>
      <c r="W1634" s="20" t="str">
        <f>IF('S.D. Paste sheet'!W1634="","",'S.D. Paste sheet'!W1634)</f>
        <v/>
      </c>
      <c r="X1634" s="20" t="str">
        <f>IF('S.D. Paste sheet'!X1634="","",'S.D. Paste sheet'!X1634)</f>
        <v/>
      </c>
      <c r="Y1634" s="20" t="str">
        <f>IF('S.D. Paste sheet'!Y1634="","",'S.D. Paste sheet'!Y1634)</f>
        <v/>
      </c>
      <c r="Z1634" s="20" t="str">
        <f>IF('S.D. Paste sheet'!Z1634="","",'S.D. Paste sheet'!Z1634)</f>
        <v/>
      </c>
      <c r="AA1634" s="20" t="str">
        <f>IF('S.D. Paste sheet'!AA1634="","",'S.D. Paste sheet'!AA1634)</f>
        <v/>
      </c>
      <c r="AB1634" s="20" t="str">
        <f>IF('S.D. Paste sheet'!AB1634="","",'S.D. Paste sheet'!AB1634)</f>
        <v/>
      </c>
      <c r="AC1634" s="20" t="str">
        <f>IF('S.D. Paste sheet'!AC1634="","",'S.D. Paste sheet'!AC1634)</f>
        <v/>
      </c>
      <c r="AD1634" s="20" t="str">
        <f>IF('S.D. Paste sheet'!AD1634="","",'S.D. Paste sheet'!AD1634)</f>
        <v/>
      </c>
      <c r="AE1634" s="28"/>
      <c r="AF1634" t="str">
        <f>IF(AK1634="","",IF(AK1634&gt;0,COUNT($AG$2:AG1634),""))</f>
        <v/>
      </c>
      <c r="AG1634" s="25" t="str">
        <f t="shared" si="803"/>
        <v/>
      </c>
      <c r="AH1634" s="25" t="str">
        <f t="shared" si="804"/>
        <v/>
      </c>
      <c r="AI1634" s="25" t="str">
        <f t="shared" si="805"/>
        <v/>
      </c>
      <c r="AJ1634" s="25" t="str">
        <f t="shared" si="806"/>
        <v/>
      </c>
      <c r="AK1634" s="25" t="str">
        <f t="shared" si="807"/>
        <v/>
      </c>
      <c r="AL1634" s="25" t="str">
        <f t="shared" si="808"/>
        <v/>
      </c>
      <c r="AM1634" s="25" t="str">
        <f t="shared" si="809"/>
        <v/>
      </c>
      <c r="AN1634" s="25" t="str">
        <f t="shared" si="810"/>
        <v/>
      </c>
      <c r="AO1634" s="25" t="str">
        <f t="shared" si="811"/>
        <v/>
      </c>
      <c r="AP1634" s="25" t="str">
        <f t="shared" si="812"/>
        <v/>
      </c>
      <c r="AQ1634" s="25" t="str">
        <f t="shared" si="813"/>
        <v/>
      </c>
      <c r="AR1634" s="25" t="str">
        <f t="shared" si="814"/>
        <v/>
      </c>
      <c r="AS1634" s="25" t="str">
        <f t="shared" si="815"/>
        <v/>
      </c>
      <c r="AT1634" s="25" t="str">
        <f t="shared" si="816"/>
        <v/>
      </c>
      <c r="AU1634" s="25" t="str">
        <f t="shared" si="817"/>
        <v/>
      </c>
      <c r="AV1634" s="25" t="str">
        <f t="shared" si="818"/>
        <v/>
      </c>
      <c r="AX1634" t="str">
        <f>IF(BC1634="","",IF(BC1634&gt;0,COUNT($AY$2:AY1634),""))</f>
        <v/>
      </c>
      <c r="AY1634" s="25" t="str">
        <f t="shared" si="819"/>
        <v/>
      </c>
      <c r="AZ1634" s="25" t="str">
        <f t="shared" si="820"/>
        <v/>
      </c>
      <c r="BA1634" s="25" t="str">
        <f t="shared" si="821"/>
        <v/>
      </c>
      <c r="BB1634" s="25" t="str">
        <f t="shared" si="822"/>
        <v/>
      </c>
      <c r="BC1634" s="25" t="str">
        <f t="shared" si="823"/>
        <v/>
      </c>
      <c r="BD1634" s="25" t="str">
        <f t="shared" si="824"/>
        <v/>
      </c>
      <c r="BE1634" s="25" t="str">
        <f t="shared" si="825"/>
        <v/>
      </c>
      <c r="BF1634" s="25" t="str">
        <f t="shared" si="826"/>
        <v/>
      </c>
      <c r="BG1634" s="25" t="str">
        <f t="shared" si="827"/>
        <v/>
      </c>
      <c r="BH1634" s="25" t="str">
        <f t="shared" si="828"/>
        <v/>
      </c>
      <c r="BI1634" s="25" t="str">
        <f t="shared" si="829"/>
        <v/>
      </c>
      <c r="BJ1634" s="25" t="str">
        <f t="shared" si="830"/>
        <v/>
      </c>
      <c r="BK1634" s="25" t="str">
        <f t="shared" si="831"/>
        <v/>
      </c>
      <c r="BL1634" s="25" t="str">
        <f t="shared" si="832"/>
        <v/>
      </c>
      <c r="BM1634" s="25" t="str">
        <f t="shared" si="833"/>
        <v/>
      </c>
      <c r="BN1634" s="25" t="str">
        <f t="shared" si="834"/>
        <v/>
      </c>
    </row>
    <row r="1635" spans="1:66" x14ac:dyDescent="0.25">
      <c r="A1635" s="20" t="str">
        <f>IF('S.D. Paste sheet'!A1635="","",'S.D. Paste sheet'!A1635)</f>
        <v/>
      </c>
      <c r="B1635" s="20" t="str">
        <f>IF('S.D. Paste sheet'!B1635="","",'S.D. Paste sheet'!B1635)</f>
        <v/>
      </c>
      <c r="C1635" s="20" t="str">
        <f>IF('S.D. Paste sheet'!C1635="","",'S.D. Paste sheet'!C1635)</f>
        <v/>
      </c>
      <c r="D1635" s="20" t="str">
        <f>IF('S.D. Paste sheet'!D1635="","",'S.D. Paste sheet'!D1635)</f>
        <v/>
      </c>
      <c r="E1635" s="20" t="str">
        <f>IF('S.D. Paste sheet'!E1635="","",UPPER('S.D. Paste sheet'!E1635))</f>
        <v/>
      </c>
      <c r="F1635" s="20" t="str">
        <f>IF('S.D. Paste sheet'!F1635="","",'S.D. Paste sheet'!F1635)</f>
        <v/>
      </c>
      <c r="G1635" s="20" t="str">
        <f>IF('S.D. Paste sheet'!G1635="","",UPPER('S.D. Paste sheet'!G1635))</f>
        <v/>
      </c>
      <c r="H1635" s="20" t="str">
        <f>IF('S.D. Paste sheet'!H1635="","",UPPER('S.D. Paste sheet'!H1635))</f>
        <v/>
      </c>
      <c r="I1635" s="20" t="str">
        <f>IF('S.D. Paste sheet'!I1635="","",'S.D. Paste sheet'!I1635)</f>
        <v/>
      </c>
      <c r="J1635" s="20" t="str">
        <f>IF('S.D. Paste sheet'!J1635="","",'S.D. Paste sheet'!J1635)</f>
        <v/>
      </c>
      <c r="K1635" s="20" t="str">
        <f>IF('S.D. Paste sheet'!K1635="","",'S.D. Paste sheet'!K1635)</f>
        <v/>
      </c>
      <c r="L1635" s="20" t="str">
        <f>IF('S.D. Paste sheet'!L1635="","",'S.D. Paste sheet'!L1635)</f>
        <v/>
      </c>
      <c r="M1635" s="20" t="str">
        <f>IF('S.D. Paste sheet'!M1635="","",'S.D. Paste sheet'!M1635)</f>
        <v/>
      </c>
      <c r="N1635" s="20" t="str">
        <f>IF('S.D. Paste sheet'!N1635="","",'S.D. Paste sheet'!N1635)</f>
        <v/>
      </c>
      <c r="O1635" s="20" t="str">
        <f>IF('S.D. Paste sheet'!O1635="","",'S.D. Paste sheet'!O1635)</f>
        <v/>
      </c>
      <c r="P1635" s="20" t="str">
        <f>IF('S.D. Paste sheet'!P1635="","",'S.D. Paste sheet'!P1635)</f>
        <v/>
      </c>
      <c r="Q1635" s="20" t="str">
        <f>IF('S.D. Paste sheet'!Q1635="","",'S.D. Paste sheet'!Q1635)</f>
        <v/>
      </c>
      <c r="R1635" s="20" t="str">
        <f>IF('S.D. Paste sheet'!R1635="","",'S.D. Paste sheet'!R1635)</f>
        <v/>
      </c>
      <c r="S1635" s="20" t="str">
        <f>IF('S.D. Paste sheet'!S1635="","",'S.D. Paste sheet'!S1635)</f>
        <v/>
      </c>
      <c r="T1635" s="20" t="str">
        <f>IF('S.D. Paste sheet'!T1635="","",'S.D. Paste sheet'!T1635)</f>
        <v/>
      </c>
      <c r="U1635" s="20" t="str">
        <f>IF('S.D. Paste sheet'!U1635="","",'S.D. Paste sheet'!U1635)</f>
        <v/>
      </c>
      <c r="V1635" s="20" t="str">
        <f>IF('S.D. Paste sheet'!V1635="","",'S.D. Paste sheet'!V1635)</f>
        <v/>
      </c>
      <c r="W1635" s="20" t="str">
        <f>IF('S.D. Paste sheet'!W1635="","",'S.D. Paste sheet'!W1635)</f>
        <v/>
      </c>
      <c r="X1635" s="20" t="str">
        <f>IF('S.D. Paste sheet'!X1635="","",'S.D. Paste sheet'!X1635)</f>
        <v/>
      </c>
      <c r="Y1635" s="20" t="str">
        <f>IF('S.D. Paste sheet'!Y1635="","",'S.D. Paste sheet'!Y1635)</f>
        <v/>
      </c>
      <c r="Z1635" s="20" t="str">
        <f>IF('S.D. Paste sheet'!Z1635="","",'S.D. Paste sheet'!Z1635)</f>
        <v/>
      </c>
      <c r="AA1635" s="20" t="str">
        <f>IF('S.D. Paste sheet'!AA1635="","",'S.D. Paste sheet'!AA1635)</f>
        <v/>
      </c>
      <c r="AB1635" s="20" t="str">
        <f>IF('S.D. Paste sheet'!AB1635="","",'S.D. Paste sheet'!AB1635)</f>
        <v/>
      </c>
      <c r="AC1635" s="20" t="str">
        <f>IF('S.D. Paste sheet'!AC1635="","",'S.D. Paste sheet'!AC1635)</f>
        <v/>
      </c>
      <c r="AD1635" s="20" t="str">
        <f>IF('S.D. Paste sheet'!AD1635="","",'S.D. Paste sheet'!AD1635)</f>
        <v/>
      </c>
      <c r="AE1635" s="28"/>
      <c r="AF1635" t="str">
        <f>IF(AK1635="","",IF(AK1635&gt;0,COUNT($AG$2:AG1635),""))</f>
        <v/>
      </c>
      <c r="AG1635" s="25" t="str">
        <f t="shared" si="803"/>
        <v/>
      </c>
      <c r="AH1635" s="25" t="str">
        <f t="shared" si="804"/>
        <v/>
      </c>
      <c r="AI1635" s="25" t="str">
        <f t="shared" si="805"/>
        <v/>
      </c>
      <c r="AJ1635" s="25" t="str">
        <f t="shared" si="806"/>
        <v/>
      </c>
      <c r="AK1635" s="25" t="str">
        <f t="shared" si="807"/>
        <v/>
      </c>
      <c r="AL1635" s="25" t="str">
        <f t="shared" si="808"/>
        <v/>
      </c>
      <c r="AM1635" s="25" t="str">
        <f t="shared" si="809"/>
        <v/>
      </c>
      <c r="AN1635" s="25" t="str">
        <f t="shared" si="810"/>
        <v/>
      </c>
      <c r="AO1635" s="25" t="str">
        <f t="shared" si="811"/>
        <v/>
      </c>
      <c r="AP1635" s="25" t="str">
        <f t="shared" si="812"/>
        <v/>
      </c>
      <c r="AQ1635" s="25" t="str">
        <f t="shared" si="813"/>
        <v/>
      </c>
      <c r="AR1635" s="25" t="str">
        <f t="shared" si="814"/>
        <v/>
      </c>
      <c r="AS1635" s="25" t="str">
        <f t="shared" si="815"/>
        <v/>
      </c>
      <c r="AT1635" s="25" t="str">
        <f t="shared" si="816"/>
        <v/>
      </c>
      <c r="AU1635" s="25" t="str">
        <f t="shared" si="817"/>
        <v/>
      </c>
      <c r="AV1635" s="25" t="str">
        <f t="shared" si="818"/>
        <v/>
      </c>
      <c r="AX1635" t="str">
        <f>IF(BC1635="","",IF(BC1635&gt;0,COUNT($AY$2:AY1635),""))</f>
        <v/>
      </c>
      <c r="AY1635" s="25" t="str">
        <f t="shared" si="819"/>
        <v/>
      </c>
      <c r="AZ1635" s="25" t="str">
        <f t="shared" si="820"/>
        <v/>
      </c>
      <c r="BA1635" s="25" t="str">
        <f t="shared" si="821"/>
        <v/>
      </c>
      <c r="BB1635" s="25" t="str">
        <f t="shared" si="822"/>
        <v/>
      </c>
      <c r="BC1635" s="25" t="str">
        <f t="shared" si="823"/>
        <v/>
      </c>
      <c r="BD1635" s="25" t="str">
        <f t="shared" si="824"/>
        <v/>
      </c>
      <c r="BE1635" s="25" t="str">
        <f t="shared" si="825"/>
        <v/>
      </c>
      <c r="BF1635" s="25" t="str">
        <f t="shared" si="826"/>
        <v/>
      </c>
      <c r="BG1635" s="25" t="str">
        <f t="shared" si="827"/>
        <v/>
      </c>
      <c r="BH1635" s="25" t="str">
        <f t="shared" si="828"/>
        <v/>
      </c>
      <c r="BI1635" s="25" t="str">
        <f t="shared" si="829"/>
        <v/>
      </c>
      <c r="BJ1635" s="25" t="str">
        <f t="shared" si="830"/>
        <v/>
      </c>
      <c r="BK1635" s="25" t="str">
        <f t="shared" si="831"/>
        <v/>
      </c>
      <c r="BL1635" s="25" t="str">
        <f t="shared" si="832"/>
        <v/>
      </c>
      <c r="BM1635" s="25" t="str">
        <f t="shared" si="833"/>
        <v/>
      </c>
      <c r="BN1635" s="25" t="str">
        <f t="shared" si="834"/>
        <v/>
      </c>
    </row>
    <row r="1636" spans="1:66" x14ac:dyDescent="0.25">
      <c r="A1636" s="20" t="str">
        <f>IF('S.D. Paste sheet'!A1636="","",'S.D. Paste sheet'!A1636)</f>
        <v/>
      </c>
      <c r="B1636" s="20" t="str">
        <f>IF('S.D. Paste sheet'!B1636="","",'S.D. Paste sheet'!B1636)</f>
        <v/>
      </c>
      <c r="C1636" s="20" t="str">
        <f>IF('S.D. Paste sheet'!C1636="","",'S.D. Paste sheet'!C1636)</f>
        <v/>
      </c>
      <c r="D1636" s="20" t="str">
        <f>IF('S.D. Paste sheet'!D1636="","",'S.D. Paste sheet'!D1636)</f>
        <v/>
      </c>
      <c r="E1636" s="20" t="str">
        <f>IF('S.D. Paste sheet'!E1636="","",UPPER('S.D. Paste sheet'!E1636))</f>
        <v/>
      </c>
      <c r="F1636" s="20" t="str">
        <f>IF('S.D. Paste sheet'!F1636="","",'S.D. Paste sheet'!F1636)</f>
        <v/>
      </c>
      <c r="G1636" s="20" t="str">
        <f>IF('S.D. Paste sheet'!G1636="","",UPPER('S.D. Paste sheet'!G1636))</f>
        <v/>
      </c>
      <c r="H1636" s="20" t="str">
        <f>IF('S.D. Paste sheet'!H1636="","",UPPER('S.D. Paste sheet'!H1636))</f>
        <v/>
      </c>
      <c r="I1636" s="20" t="str">
        <f>IF('S.D. Paste sheet'!I1636="","",'S.D. Paste sheet'!I1636)</f>
        <v/>
      </c>
      <c r="J1636" s="20" t="str">
        <f>IF('S.D. Paste sheet'!J1636="","",'S.D. Paste sheet'!J1636)</f>
        <v/>
      </c>
      <c r="K1636" s="20" t="str">
        <f>IF('S.D. Paste sheet'!K1636="","",'S.D. Paste sheet'!K1636)</f>
        <v/>
      </c>
      <c r="L1636" s="20" t="str">
        <f>IF('S.D. Paste sheet'!L1636="","",'S.D. Paste sheet'!L1636)</f>
        <v/>
      </c>
      <c r="M1636" s="20" t="str">
        <f>IF('S.D. Paste sheet'!M1636="","",'S.D. Paste sheet'!M1636)</f>
        <v/>
      </c>
      <c r="N1636" s="20" t="str">
        <f>IF('S.D. Paste sheet'!N1636="","",'S.D. Paste sheet'!N1636)</f>
        <v/>
      </c>
      <c r="O1636" s="20" t="str">
        <f>IF('S.D. Paste sheet'!O1636="","",'S.D. Paste sheet'!O1636)</f>
        <v/>
      </c>
      <c r="P1636" s="20" t="str">
        <f>IF('S.D. Paste sheet'!P1636="","",'S.D. Paste sheet'!P1636)</f>
        <v/>
      </c>
      <c r="Q1636" s="20" t="str">
        <f>IF('S.D. Paste sheet'!Q1636="","",'S.D. Paste sheet'!Q1636)</f>
        <v/>
      </c>
      <c r="R1636" s="20" t="str">
        <f>IF('S.D. Paste sheet'!R1636="","",'S.D. Paste sheet'!R1636)</f>
        <v/>
      </c>
      <c r="S1636" s="20" t="str">
        <f>IF('S.D. Paste sheet'!S1636="","",'S.D. Paste sheet'!S1636)</f>
        <v/>
      </c>
      <c r="T1636" s="20" t="str">
        <f>IF('S.D. Paste sheet'!T1636="","",'S.D. Paste sheet'!T1636)</f>
        <v/>
      </c>
      <c r="U1636" s="20" t="str">
        <f>IF('S.D. Paste sheet'!U1636="","",'S.D. Paste sheet'!U1636)</f>
        <v/>
      </c>
      <c r="V1636" s="20" t="str">
        <f>IF('S.D. Paste sheet'!V1636="","",'S.D. Paste sheet'!V1636)</f>
        <v/>
      </c>
      <c r="W1636" s="20" t="str">
        <f>IF('S.D. Paste sheet'!W1636="","",'S.D. Paste sheet'!W1636)</f>
        <v/>
      </c>
      <c r="X1636" s="20" t="str">
        <f>IF('S.D. Paste sheet'!X1636="","",'S.D. Paste sheet'!X1636)</f>
        <v/>
      </c>
      <c r="Y1636" s="20" t="str">
        <f>IF('S.D. Paste sheet'!Y1636="","",'S.D. Paste sheet'!Y1636)</f>
        <v/>
      </c>
      <c r="Z1636" s="20" t="str">
        <f>IF('S.D. Paste sheet'!Z1636="","",'S.D. Paste sheet'!Z1636)</f>
        <v/>
      </c>
      <c r="AA1636" s="20" t="str">
        <f>IF('S.D. Paste sheet'!AA1636="","",'S.D. Paste sheet'!AA1636)</f>
        <v/>
      </c>
      <c r="AB1636" s="20" t="str">
        <f>IF('S.D. Paste sheet'!AB1636="","",'S.D. Paste sheet'!AB1636)</f>
        <v/>
      </c>
      <c r="AC1636" s="20" t="str">
        <f>IF('S.D. Paste sheet'!AC1636="","",'S.D. Paste sheet'!AC1636)</f>
        <v/>
      </c>
      <c r="AD1636" s="20" t="str">
        <f>IF('S.D. Paste sheet'!AD1636="","",'S.D. Paste sheet'!AD1636)</f>
        <v/>
      </c>
      <c r="AE1636" s="28"/>
      <c r="AF1636" t="str">
        <f>IF(AK1636="","",IF(AK1636&gt;0,COUNT($AG$2:AG1636),""))</f>
        <v/>
      </c>
      <c r="AG1636" s="25" t="str">
        <f t="shared" si="803"/>
        <v/>
      </c>
      <c r="AH1636" s="25" t="str">
        <f t="shared" si="804"/>
        <v/>
      </c>
      <c r="AI1636" s="25" t="str">
        <f t="shared" si="805"/>
        <v/>
      </c>
      <c r="AJ1636" s="25" t="str">
        <f t="shared" si="806"/>
        <v/>
      </c>
      <c r="AK1636" s="25" t="str">
        <f t="shared" si="807"/>
        <v/>
      </c>
      <c r="AL1636" s="25" t="str">
        <f t="shared" si="808"/>
        <v/>
      </c>
      <c r="AM1636" s="25" t="str">
        <f t="shared" si="809"/>
        <v/>
      </c>
      <c r="AN1636" s="25" t="str">
        <f t="shared" si="810"/>
        <v/>
      </c>
      <c r="AO1636" s="25" t="str">
        <f t="shared" si="811"/>
        <v/>
      </c>
      <c r="AP1636" s="25" t="str">
        <f t="shared" si="812"/>
        <v/>
      </c>
      <c r="AQ1636" s="25" t="str">
        <f t="shared" si="813"/>
        <v/>
      </c>
      <c r="AR1636" s="25" t="str">
        <f t="shared" si="814"/>
        <v/>
      </c>
      <c r="AS1636" s="25" t="str">
        <f t="shared" si="815"/>
        <v/>
      </c>
      <c r="AT1636" s="25" t="str">
        <f t="shared" si="816"/>
        <v/>
      </c>
      <c r="AU1636" s="25" t="str">
        <f t="shared" si="817"/>
        <v/>
      </c>
      <c r="AV1636" s="25" t="str">
        <f t="shared" si="818"/>
        <v/>
      </c>
      <c r="AX1636" t="str">
        <f>IF(BC1636="","",IF(BC1636&gt;0,COUNT($AY$2:AY1636),""))</f>
        <v/>
      </c>
      <c r="AY1636" s="25" t="str">
        <f t="shared" si="819"/>
        <v/>
      </c>
      <c r="AZ1636" s="25" t="str">
        <f t="shared" si="820"/>
        <v/>
      </c>
      <c r="BA1636" s="25" t="str">
        <f t="shared" si="821"/>
        <v/>
      </c>
      <c r="BB1636" s="25" t="str">
        <f t="shared" si="822"/>
        <v/>
      </c>
      <c r="BC1636" s="25" t="str">
        <f t="shared" si="823"/>
        <v/>
      </c>
      <c r="BD1636" s="25" t="str">
        <f t="shared" si="824"/>
        <v/>
      </c>
      <c r="BE1636" s="25" t="str">
        <f t="shared" si="825"/>
        <v/>
      </c>
      <c r="BF1636" s="25" t="str">
        <f t="shared" si="826"/>
        <v/>
      </c>
      <c r="BG1636" s="25" t="str">
        <f t="shared" si="827"/>
        <v/>
      </c>
      <c r="BH1636" s="25" t="str">
        <f t="shared" si="828"/>
        <v/>
      </c>
      <c r="BI1636" s="25" t="str">
        <f t="shared" si="829"/>
        <v/>
      </c>
      <c r="BJ1636" s="25" t="str">
        <f t="shared" si="830"/>
        <v/>
      </c>
      <c r="BK1636" s="25" t="str">
        <f t="shared" si="831"/>
        <v/>
      </c>
      <c r="BL1636" s="25" t="str">
        <f t="shared" si="832"/>
        <v/>
      </c>
      <c r="BM1636" s="25" t="str">
        <f t="shared" si="833"/>
        <v/>
      </c>
      <c r="BN1636" s="25" t="str">
        <f t="shared" si="834"/>
        <v/>
      </c>
    </row>
    <row r="1637" spans="1:66" x14ac:dyDescent="0.25">
      <c r="A1637" s="20" t="str">
        <f>IF('S.D. Paste sheet'!A1637="","",'S.D. Paste sheet'!A1637)</f>
        <v/>
      </c>
      <c r="B1637" s="20" t="str">
        <f>IF('S.D. Paste sheet'!B1637="","",'S.D. Paste sheet'!B1637)</f>
        <v/>
      </c>
      <c r="C1637" s="20" t="str">
        <f>IF('S.D. Paste sheet'!C1637="","",'S.D. Paste sheet'!C1637)</f>
        <v/>
      </c>
      <c r="D1637" s="20" t="str">
        <f>IF('S.D. Paste sheet'!D1637="","",'S.D. Paste sheet'!D1637)</f>
        <v/>
      </c>
      <c r="E1637" s="20" t="str">
        <f>IF('S.D. Paste sheet'!E1637="","",UPPER('S.D. Paste sheet'!E1637))</f>
        <v/>
      </c>
      <c r="F1637" s="20" t="str">
        <f>IF('S.D. Paste sheet'!F1637="","",'S.D. Paste sheet'!F1637)</f>
        <v/>
      </c>
      <c r="G1637" s="20" t="str">
        <f>IF('S.D. Paste sheet'!G1637="","",UPPER('S.D. Paste sheet'!G1637))</f>
        <v/>
      </c>
      <c r="H1637" s="20" t="str">
        <f>IF('S.D. Paste sheet'!H1637="","",UPPER('S.D. Paste sheet'!H1637))</f>
        <v/>
      </c>
      <c r="I1637" s="20" t="str">
        <f>IF('S.D. Paste sheet'!I1637="","",'S.D. Paste sheet'!I1637)</f>
        <v/>
      </c>
      <c r="J1637" s="20" t="str">
        <f>IF('S.D. Paste sheet'!J1637="","",'S.D. Paste sheet'!J1637)</f>
        <v/>
      </c>
      <c r="K1637" s="20" t="str">
        <f>IF('S.D. Paste sheet'!K1637="","",'S.D. Paste sheet'!K1637)</f>
        <v/>
      </c>
      <c r="L1637" s="20" t="str">
        <f>IF('S.D. Paste sheet'!L1637="","",'S.D. Paste sheet'!L1637)</f>
        <v/>
      </c>
      <c r="M1637" s="20" t="str">
        <f>IF('S.D. Paste sheet'!M1637="","",'S.D. Paste sheet'!M1637)</f>
        <v/>
      </c>
      <c r="N1637" s="20" t="str">
        <f>IF('S.D. Paste sheet'!N1637="","",'S.D. Paste sheet'!N1637)</f>
        <v/>
      </c>
      <c r="O1637" s="20" t="str">
        <f>IF('S.D. Paste sheet'!O1637="","",'S.D. Paste sheet'!O1637)</f>
        <v/>
      </c>
      <c r="P1637" s="20" t="str">
        <f>IF('S.D. Paste sheet'!P1637="","",'S.D. Paste sheet'!P1637)</f>
        <v/>
      </c>
      <c r="Q1637" s="20" t="str">
        <f>IF('S.D. Paste sheet'!Q1637="","",'S.D. Paste sheet'!Q1637)</f>
        <v/>
      </c>
      <c r="R1637" s="20" t="str">
        <f>IF('S.D. Paste sheet'!R1637="","",'S.D. Paste sheet'!R1637)</f>
        <v/>
      </c>
      <c r="S1637" s="20" t="str">
        <f>IF('S.D. Paste sheet'!S1637="","",'S.D. Paste sheet'!S1637)</f>
        <v/>
      </c>
      <c r="T1637" s="20" t="str">
        <f>IF('S.D. Paste sheet'!T1637="","",'S.D. Paste sheet'!T1637)</f>
        <v/>
      </c>
      <c r="U1637" s="20" t="str">
        <f>IF('S.D. Paste sheet'!U1637="","",'S.D. Paste sheet'!U1637)</f>
        <v/>
      </c>
      <c r="V1637" s="20" t="str">
        <f>IF('S.D. Paste sheet'!V1637="","",'S.D. Paste sheet'!V1637)</f>
        <v/>
      </c>
      <c r="W1637" s="20" t="str">
        <f>IF('S.D. Paste sheet'!W1637="","",'S.D. Paste sheet'!W1637)</f>
        <v/>
      </c>
      <c r="X1637" s="20" t="str">
        <f>IF('S.D. Paste sheet'!X1637="","",'S.D. Paste sheet'!X1637)</f>
        <v/>
      </c>
      <c r="Y1637" s="20" t="str">
        <f>IF('S.D. Paste sheet'!Y1637="","",'S.D. Paste sheet'!Y1637)</f>
        <v/>
      </c>
      <c r="Z1637" s="20" t="str">
        <f>IF('S.D. Paste sheet'!Z1637="","",'S.D. Paste sheet'!Z1637)</f>
        <v/>
      </c>
      <c r="AA1637" s="20" t="str">
        <f>IF('S.D. Paste sheet'!AA1637="","",'S.D. Paste sheet'!AA1637)</f>
        <v/>
      </c>
      <c r="AB1637" s="20" t="str">
        <f>IF('S.D. Paste sheet'!AB1637="","",'S.D. Paste sheet'!AB1637)</f>
        <v/>
      </c>
      <c r="AC1637" s="20" t="str">
        <f>IF('S.D. Paste sheet'!AC1637="","",'S.D. Paste sheet'!AC1637)</f>
        <v/>
      </c>
      <c r="AD1637" s="20" t="str">
        <f>IF('S.D. Paste sheet'!AD1637="","",'S.D. Paste sheet'!AD1637)</f>
        <v/>
      </c>
      <c r="AE1637" s="28"/>
      <c r="AF1637" t="str">
        <f>IF(AK1637="","",IF(AK1637&gt;0,COUNT($AG$2:AG1637),""))</f>
        <v/>
      </c>
      <c r="AG1637" s="25" t="str">
        <f t="shared" si="803"/>
        <v/>
      </c>
      <c r="AH1637" s="25" t="str">
        <f t="shared" si="804"/>
        <v/>
      </c>
      <c r="AI1637" s="25" t="str">
        <f t="shared" si="805"/>
        <v/>
      </c>
      <c r="AJ1637" s="25" t="str">
        <f t="shared" si="806"/>
        <v/>
      </c>
      <c r="AK1637" s="25" t="str">
        <f t="shared" si="807"/>
        <v/>
      </c>
      <c r="AL1637" s="25" t="str">
        <f t="shared" si="808"/>
        <v/>
      </c>
      <c r="AM1637" s="25" t="str">
        <f t="shared" si="809"/>
        <v/>
      </c>
      <c r="AN1637" s="25" t="str">
        <f t="shared" si="810"/>
        <v/>
      </c>
      <c r="AO1637" s="25" t="str">
        <f t="shared" si="811"/>
        <v/>
      </c>
      <c r="AP1637" s="25" t="str">
        <f t="shared" si="812"/>
        <v/>
      </c>
      <c r="AQ1637" s="25" t="str">
        <f t="shared" si="813"/>
        <v/>
      </c>
      <c r="AR1637" s="25" t="str">
        <f t="shared" si="814"/>
        <v/>
      </c>
      <c r="AS1637" s="25" t="str">
        <f t="shared" si="815"/>
        <v/>
      </c>
      <c r="AT1637" s="25" t="str">
        <f t="shared" si="816"/>
        <v/>
      </c>
      <c r="AU1637" s="25" t="str">
        <f t="shared" si="817"/>
        <v/>
      </c>
      <c r="AV1637" s="25" t="str">
        <f t="shared" si="818"/>
        <v/>
      </c>
      <c r="AX1637" t="str">
        <f>IF(BC1637="","",IF(BC1637&gt;0,COUNT($AY$2:AY1637),""))</f>
        <v/>
      </c>
      <c r="AY1637" s="25" t="str">
        <f t="shared" si="819"/>
        <v/>
      </c>
      <c r="AZ1637" s="25" t="str">
        <f t="shared" si="820"/>
        <v/>
      </c>
      <c r="BA1637" s="25" t="str">
        <f t="shared" si="821"/>
        <v/>
      </c>
      <c r="BB1637" s="25" t="str">
        <f t="shared" si="822"/>
        <v/>
      </c>
      <c r="BC1637" s="25" t="str">
        <f t="shared" si="823"/>
        <v/>
      </c>
      <c r="BD1637" s="25" t="str">
        <f t="shared" si="824"/>
        <v/>
      </c>
      <c r="BE1637" s="25" t="str">
        <f t="shared" si="825"/>
        <v/>
      </c>
      <c r="BF1637" s="25" t="str">
        <f t="shared" si="826"/>
        <v/>
      </c>
      <c r="BG1637" s="25" t="str">
        <f t="shared" si="827"/>
        <v/>
      </c>
      <c r="BH1637" s="25" t="str">
        <f t="shared" si="828"/>
        <v/>
      </c>
      <c r="BI1637" s="25" t="str">
        <f t="shared" si="829"/>
        <v/>
      </c>
      <c r="BJ1637" s="25" t="str">
        <f t="shared" si="830"/>
        <v/>
      </c>
      <c r="BK1637" s="25" t="str">
        <f t="shared" si="831"/>
        <v/>
      </c>
      <c r="BL1637" s="25" t="str">
        <f t="shared" si="832"/>
        <v/>
      </c>
      <c r="BM1637" s="25" t="str">
        <f t="shared" si="833"/>
        <v/>
      </c>
      <c r="BN1637" s="25" t="str">
        <f t="shared" si="834"/>
        <v/>
      </c>
    </row>
    <row r="1638" spans="1:66" x14ac:dyDescent="0.25">
      <c r="A1638" s="20" t="str">
        <f>IF('S.D. Paste sheet'!A1638="","",'S.D. Paste sheet'!A1638)</f>
        <v/>
      </c>
      <c r="B1638" s="20" t="str">
        <f>IF('S.D. Paste sheet'!B1638="","",'S.D. Paste sheet'!B1638)</f>
        <v/>
      </c>
      <c r="C1638" s="20" t="str">
        <f>IF('S.D. Paste sheet'!C1638="","",'S.D. Paste sheet'!C1638)</f>
        <v/>
      </c>
      <c r="D1638" s="20" t="str">
        <f>IF('S.D. Paste sheet'!D1638="","",'S.D. Paste sheet'!D1638)</f>
        <v/>
      </c>
      <c r="E1638" s="20" t="str">
        <f>IF('S.D. Paste sheet'!E1638="","",UPPER('S.D. Paste sheet'!E1638))</f>
        <v/>
      </c>
      <c r="F1638" s="20" t="str">
        <f>IF('S.D. Paste sheet'!F1638="","",'S.D. Paste sheet'!F1638)</f>
        <v/>
      </c>
      <c r="G1638" s="20" t="str">
        <f>IF('S.D. Paste sheet'!G1638="","",UPPER('S.D. Paste sheet'!G1638))</f>
        <v/>
      </c>
      <c r="H1638" s="20" t="str">
        <f>IF('S.D. Paste sheet'!H1638="","",UPPER('S.D. Paste sheet'!H1638))</f>
        <v/>
      </c>
      <c r="I1638" s="20" t="str">
        <f>IF('S.D. Paste sheet'!I1638="","",'S.D. Paste sheet'!I1638)</f>
        <v/>
      </c>
      <c r="J1638" s="20" t="str">
        <f>IF('S.D. Paste sheet'!J1638="","",'S.D. Paste sheet'!J1638)</f>
        <v/>
      </c>
      <c r="K1638" s="20" t="str">
        <f>IF('S.D. Paste sheet'!K1638="","",'S.D. Paste sheet'!K1638)</f>
        <v/>
      </c>
      <c r="L1638" s="20" t="str">
        <f>IF('S.D. Paste sheet'!L1638="","",'S.D. Paste sheet'!L1638)</f>
        <v/>
      </c>
      <c r="M1638" s="20" t="str">
        <f>IF('S.D. Paste sheet'!M1638="","",'S.D. Paste sheet'!M1638)</f>
        <v/>
      </c>
      <c r="N1638" s="20" t="str">
        <f>IF('S.D. Paste sheet'!N1638="","",'S.D. Paste sheet'!N1638)</f>
        <v/>
      </c>
      <c r="O1638" s="20" t="str">
        <f>IF('S.D. Paste sheet'!O1638="","",'S.D. Paste sheet'!O1638)</f>
        <v/>
      </c>
      <c r="P1638" s="20" t="str">
        <f>IF('S.D. Paste sheet'!P1638="","",'S.D. Paste sheet'!P1638)</f>
        <v/>
      </c>
      <c r="Q1638" s="20" t="str">
        <f>IF('S.D. Paste sheet'!Q1638="","",'S.D. Paste sheet'!Q1638)</f>
        <v/>
      </c>
      <c r="R1638" s="20" t="str">
        <f>IF('S.D. Paste sheet'!R1638="","",'S.D. Paste sheet'!R1638)</f>
        <v/>
      </c>
      <c r="S1638" s="20" t="str">
        <f>IF('S.D. Paste sheet'!S1638="","",'S.D. Paste sheet'!S1638)</f>
        <v/>
      </c>
      <c r="T1638" s="20" t="str">
        <f>IF('S.D. Paste sheet'!T1638="","",'S.D. Paste sheet'!T1638)</f>
        <v/>
      </c>
      <c r="U1638" s="20" t="str">
        <f>IF('S.D. Paste sheet'!U1638="","",'S.D. Paste sheet'!U1638)</f>
        <v/>
      </c>
      <c r="V1638" s="20" t="str">
        <f>IF('S.D. Paste sheet'!V1638="","",'S.D. Paste sheet'!V1638)</f>
        <v/>
      </c>
      <c r="W1638" s="20" t="str">
        <f>IF('S.D. Paste sheet'!W1638="","",'S.D. Paste sheet'!W1638)</f>
        <v/>
      </c>
      <c r="X1638" s="20" t="str">
        <f>IF('S.D. Paste sheet'!X1638="","",'S.D. Paste sheet'!X1638)</f>
        <v/>
      </c>
      <c r="Y1638" s="20" t="str">
        <f>IF('S.D. Paste sheet'!Y1638="","",'S.D. Paste sheet'!Y1638)</f>
        <v/>
      </c>
      <c r="Z1638" s="20" t="str">
        <f>IF('S.D. Paste sheet'!Z1638="","",'S.D. Paste sheet'!Z1638)</f>
        <v/>
      </c>
      <c r="AA1638" s="20" t="str">
        <f>IF('S.D. Paste sheet'!AA1638="","",'S.D. Paste sheet'!AA1638)</f>
        <v/>
      </c>
      <c r="AB1638" s="20" t="str">
        <f>IF('S.D. Paste sheet'!AB1638="","",'S.D. Paste sheet'!AB1638)</f>
        <v/>
      </c>
      <c r="AC1638" s="20" t="str">
        <f>IF('S.D. Paste sheet'!AC1638="","",'S.D. Paste sheet'!AC1638)</f>
        <v/>
      </c>
      <c r="AD1638" s="20" t="str">
        <f>IF('S.D. Paste sheet'!AD1638="","",'S.D. Paste sheet'!AD1638)</f>
        <v/>
      </c>
      <c r="AE1638" s="28"/>
      <c r="AF1638" t="str">
        <f>IF(AK1638="","",IF(AK1638&gt;0,COUNT($AG$2:AG1638),""))</f>
        <v/>
      </c>
      <c r="AG1638" s="25" t="str">
        <f t="shared" si="803"/>
        <v/>
      </c>
      <c r="AH1638" s="25" t="str">
        <f t="shared" si="804"/>
        <v/>
      </c>
      <c r="AI1638" s="25" t="str">
        <f t="shared" si="805"/>
        <v/>
      </c>
      <c r="AJ1638" s="25" t="str">
        <f t="shared" si="806"/>
        <v/>
      </c>
      <c r="AK1638" s="25" t="str">
        <f t="shared" si="807"/>
        <v/>
      </c>
      <c r="AL1638" s="25" t="str">
        <f t="shared" si="808"/>
        <v/>
      </c>
      <c r="AM1638" s="25" t="str">
        <f t="shared" si="809"/>
        <v/>
      </c>
      <c r="AN1638" s="25" t="str">
        <f t="shared" si="810"/>
        <v/>
      </c>
      <c r="AO1638" s="25" t="str">
        <f t="shared" si="811"/>
        <v/>
      </c>
      <c r="AP1638" s="25" t="str">
        <f t="shared" si="812"/>
        <v/>
      </c>
      <c r="AQ1638" s="25" t="str">
        <f t="shared" si="813"/>
        <v/>
      </c>
      <c r="AR1638" s="25" t="str">
        <f t="shared" si="814"/>
        <v/>
      </c>
      <c r="AS1638" s="25" t="str">
        <f t="shared" si="815"/>
        <v/>
      </c>
      <c r="AT1638" s="25" t="str">
        <f t="shared" si="816"/>
        <v/>
      </c>
      <c r="AU1638" s="25" t="str">
        <f t="shared" si="817"/>
        <v/>
      </c>
      <c r="AV1638" s="25" t="str">
        <f t="shared" si="818"/>
        <v/>
      </c>
      <c r="AX1638" t="str">
        <f>IF(BC1638="","",IF(BC1638&gt;0,COUNT($AY$2:AY1638),""))</f>
        <v/>
      </c>
      <c r="AY1638" s="25" t="str">
        <f t="shared" si="819"/>
        <v/>
      </c>
      <c r="AZ1638" s="25" t="str">
        <f t="shared" si="820"/>
        <v/>
      </c>
      <c r="BA1638" s="25" t="str">
        <f t="shared" si="821"/>
        <v/>
      </c>
      <c r="BB1638" s="25" t="str">
        <f t="shared" si="822"/>
        <v/>
      </c>
      <c r="BC1638" s="25" t="str">
        <f t="shared" si="823"/>
        <v/>
      </c>
      <c r="BD1638" s="25" t="str">
        <f t="shared" si="824"/>
        <v/>
      </c>
      <c r="BE1638" s="25" t="str">
        <f t="shared" si="825"/>
        <v/>
      </c>
      <c r="BF1638" s="25" t="str">
        <f t="shared" si="826"/>
        <v/>
      </c>
      <c r="BG1638" s="25" t="str">
        <f t="shared" si="827"/>
        <v/>
      </c>
      <c r="BH1638" s="25" t="str">
        <f t="shared" si="828"/>
        <v/>
      </c>
      <c r="BI1638" s="25" t="str">
        <f t="shared" si="829"/>
        <v/>
      </c>
      <c r="BJ1638" s="25" t="str">
        <f t="shared" si="830"/>
        <v/>
      </c>
      <c r="BK1638" s="25" t="str">
        <f t="shared" si="831"/>
        <v/>
      </c>
      <c r="BL1638" s="25" t="str">
        <f t="shared" si="832"/>
        <v/>
      </c>
      <c r="BM1638" s="25" t="str">
        <f t="shared" si="833"/>
        <v/>
      </c>
      <c r="BN1638" s="25" t="str">
        <f t="shared" si="834"/>
        <v/>
      </c>
    </row>
    <row r="1639" spans="1:66" x14ac:dyDescent="0.25">
      <c r="A1639" s="20" t="str">
        <f>IF('S.D. Paste sheet'!A1639="","",'S.D. Paste sheet'!A1639)</f>
        <v/>
      </c>
      <c r="B1639" s="20" t="str">
        <f>IF('S.D. Paste sheet'!B1639="","",'S.D. Paste sheet'!B1639)</f>
        <v/>
      </c>
      <c r="C1639" s="20" t="str">
        <f>IF('S.D. Paste sheet'!C1639="","",'S.D. Paste sheet'!C1639)</f>
        <v/>
      </c>
      <c r="D1639" s="20" t="str">
        <f>IF('S.D. Paste sheet'!D1639="","",'S.D. Paste sheet'!D1639)</f>
        <v/>
      </c>
      <c r="E1639" s="20" t="str">
        <f>IF('S.D. Paste sheet'!E1639="","",UPPER('S.D. Paste sheet'!E1639))</f>
        <v/>
      </c>
      <c r="F1639" s="20" t="str">
        <f>IF('S.D. Paste sheet'!F1639="","",'S.D. Paste sheet'!F1639)</f>
        <v/>
      </c>
      <c r="G1639" s="20" t="str">
        <f>IF('S.D. Paste sheet'!G1639="","",UPPER('S.D. Paste sheet'!G1639))</f>
        <v/>
      </c>
      <c r="H1639" s="20" t="str">
        <f>IF('S.D. Paste sheet'!H1639="","",UPPER('S.D. Paste sheet'!H1639))</f>
        <v/>
      </c>
      <c r="I1639" s="20" t="str">
        <f>IF('S.D. Paste sheet'!I1639="","",'S.D. Paste sheet'!I1639)</f>
        <v/>
      </c>
      <c r="J1639" s="20" t="str">
        <f>IF('S.D. Paste sheet'!J1639="","",'S.D. Paste sheet'!J1639)</f>
        <v/>
      </c>
      <c r="K1639" s="20" t="str">
        <f>IF('S.D. Paste sheet'!K1639="","",'S.D. Paste sheet'!K1639)</f>
        <v/>
      </c>
      <c r="L1639" s="20" t="str">
        <f>IF('S.D. Paste sheet'!L1639="","",'S.D. Paste sheet'!L1639)</f>
        <v/>
      </c>
      <c r="M1639" s="20" t="str">
        <f>IF('S.D. Paste sheet'!M1639="","",'S.D. Paste sheet'!M1639)</f>
        <v/>
      </c>
      <c r="N1639" s="20" t="str">
        <f>IF('S.D. Paste sheet'!N1639="","",'S.D. Paste sheet'!N1639)</f>
        <v/>
      </c>
      <c r="O1639" s="20" t="str">
        <f>IF('S.D. Paste sheet'!O1639="","",'S.D. Paste sheet'!O1639)</f>
        <v/>
      </c>
      <c r="P1639" s="20" t="str">
        <f>IF('S.D. Paste sheet'!P1639="","",'S.D. Paste sheet'!P1639)</f>
        <v/>
      </c>
      <c r="Q1639" s="20" t="str">
        <f>IF('S.D. Paste sheet'!Q1639="","",'S.D. Paste sheet'!Q1639)</f>
        <v/>
      </c>
      <c r="R1639" s="20" t="str">
        <f>IF('S.D. Paste sheet'!R1639="","",'S.D. Paste sheet'!R1639)</f>
        <v/>
      </c>
      <c r="S1639" s="20" t="str">
        <f>IF('S.D. Paste sheet'!S1639="","",'S.D. Paste sheet'!S1639)</f>
        <v/>
      </c>
      <c r="T1639" s="20" t="str">
        <f>IF('S.D. Paste sheet'!T1639="","",'S.D. Paste sheet'!T1639)</f>
        <v/>
      </c>
      <c r="U1639" s="20" t="str">
        <f>IF('S.D. Paste sheet'!U1639="","",'S.D. Paste sheet'!U1639)</f>
        <v/>
      </c>
      <c r="V1639" s="20" t="str">
        <f>IF('S.D. Paste sheet'!V1639="","",'S.D. Paste sheet'!V1639)</f>
        <v/>
      </c>
      <c r="W1639" s="20" t="str">
        <f>IF('S.D. Paste sheet'!W1639="","",'S.D. Paste sheet'!W1639)</f>
        <v/>
      </c>
      <c r="X1639" s="20" t="str">
        <f>IF('S.D. Paste sheet'!X1639="","",'S.D. Paste sheet'!X1639)</f>
        <v/>
      </c>
      <c r="Y1639" s="20" t="str">
        <f>IF('S.D. Paste sheet'!Y1639="","",'S.D. Paste sheet'!Y1639)</f>
        <v/>
      </c>
      <c r="Z1639" s="20" t="str">
        <f>IF('S.D. Paste sheet'!Z1639="","",'S.D. Paste sheet'!Z1639)</f>
        <v/>
      </c>
      <c r="AA1639" s="20" t="str">
        <f>IF('S.D. Paste sheet'!AA1639="","",'S.D. Paste sheet'!AA1639)</f>
        <v/>
      </c>
      <c r="AB1639" s="20" t="str">
        <f>IF('S.D. Paste sheet'!AB1639="","",'S.D. Paste sheet'!AB1639)</f>
        <v/>
      </c>
      <c r="AC1639" s="20" t="str">
        <f>IF('S.D. Paste sheet'!AC1639="","",'S.D. Paste sheet'!AC1639)</f>
        <v/>
      </c>
      <c r="AD1639" s="20" t="str">
        <f>IF('S.D. Paste sheet'!AD1639="","",'S.D. Paste sheet'!AD1639)</f>
        <v/>
      </c>
      <c r="AE1639" s="28"/>
      <c r="AF1639" t="str">
        <f>IF(AK1639="","",IF(AK1639&gt;0,COUNT($AG$2:AG1639),""))</f>
        <v/>
      </c>
      <c r="AG1639" s="25" t="str">
        <f t="shared" si="803"/>
        <v/>
      </c>
      <c r="AH1639" s="25" t="str">
        <f t="shared" si="804"/>
        <v/>
      </c>
      <c r="AI1639" s="25" t="str">
        <f t="shared" si="805"/>
        <v/>
      </c>
      <c r="AJ1639" s="25" t="str">
        <f t="shared" si="806"/>
        <v/>
      </c>
      <c r="AK1639" s="25" t="str">
        <f t="shared" si="807"/>
        <v/>
      </c>
      <c r="AL1639" s="25" t="str">
        <f t="shared" si="808"/>
        <v/>
      </c>
      <c r="AM1639" s="25" t="str">
        <f t="shared" si="809"/>
        <v/>
      </c>
      <c r="AN1639" s="25" t="str">
        <f t="shared" si="810"/>
        <v/>
      </c>
      <c r="AO1639" s="25" t="str">
        <f t="shared" si="811"/>
        <v/>
      </c>
      <c r="AP1639" s="25" t="str">
        <f t="shared" si="812"/>
        <v/>
      </c>
      <c r="AQ1639" s="25" t="str">
        <f t="shared" si="813"/>
        <v/>
      </c>
      <c r="AR1639" s="25" t="str">
        <f t="shared" si="814"/>
        <v/>
      </c>
      <c r="AS1639" s="25" t="str">
        <f t="shared" si="815"/>
        <v/>
      </c>
      <c r="AT1639" s="25" t="str">
        <f t="shared" si="816"/>
        <v/>
      </c>
      <c r="AU1639" s="25" t="str">
        <f t="shared" si="817"/>
        <v/>
      </c>
      <c r="AV1639" s="25" t="str">
        <f t="shared" si="818"/>
        <v/>
      </c>
      <c r="AX1639" t="str">
        <f>IF(BC1639="","",IF(BC1639&gt;0,COUNT($AY$2:AY1639),""))</f>
        <v/>
      </c>
      <c r="AY1639" s="25" t="str">
        <f t="shared" si="819"/>
        <v/>
      </c>
      <c r="AZ1639" s="25" t="str">
        <f t="shared" si="820"/>
        <v/>
      </c>
      <c r="BA1639" s="25" t="str">
        <f t="shared" si="821"/>
        <v/>
      </c>
      <c r="BB1639" s="25" t="str">
        <f t="shared" si="822"/>
        <v/>
      </c>
      <c r="BC1639" s="25" t="str">
        <f t="shared" si="823"/>
        <v/>
      </c>
      <c r="BD1639" s="25" t="str">
        <f t="shared" si="824"/>
        <v/>
      </c>
      <c r="BE1639" s="25" t="str">
        <f t="shared" si="825"/>
        <v/>
      </c>
      <c r="BF1639" s="25" t="str">
        <f t="shared" si="826"/>
        <v/>
      </c>
      <c r="BG1639" s="25" t="str">
        <f t="shared" si="827"/>
        <v/>
      </c>
      <c r="BH1639" s="25" t="str">
        <f t="shared" si="828"/>
        <v/>
      </c>
      <c r="BI1639" s="25" t="str">
        <f t="shared" si="829"/>
        <v/>
      </c>
      <c r="BJ1639" s="25" t="str">
        <f t="shared" si="830"/>
        <v/>
      </c>
      <c r="BK1639" s="25" t="str">
        <f t="shared" si="831"/>
        <v/>
      </c>
      <c r="BL1639" s="25" t="str">
        <f t="shared" si="832"/>
        <v/>
      </c>
      <c r="BM1639" s="25" t="str">
        <f t="shared" si="833"/>
        <v/>
      </c>
      <c r="BN1639" s="25" t="str">
        <f t="shared" si="834"/>
        <v/>
      </c>
    </row>
    <row r="1640" spans="1:66" x14ac:dyDescent="0.25">
      <c r="A1640" s="20" t="str">
        <f>IF('S.D. Paste sheet'!A1640="","",'S.D. Paste sheet'!A1640)</f>
        <v/>
      </c>
      <c r="B1640" s="20" t="str">
        <f>IF('S.D. Paste sheet'!B1640="","",'S.D. Paste sheet'!B1640)</f>
        <v/>
      </c>
      <c r="C1640" s="20" t="str">
        <f>IF('S.D. Paste sheet'!C1640="","",'S.D. Paste sheet'!C1640)</f>
        <v/>
      </c>
      <c r="D1640" s="20" t="str">
        <f>IF('S.D. Paste sheet'!D1640="","",'S.D. Paste sheet'!D1640)</f>
        <v/>
      </c>
      <c r="E1640" s="20" t="str">
        <f>IF('S.D. Paste sheet'!E1640="","",UPPER('S.D. Paste sheet'!E1640))</f>
        <v/>
      </c>
      <c r="F1640" s="20" t="str">
        <f>IF('S.D. Paste sheet'!F1640="","",'S.D. Paste sheet'!F1640)</f>
        <v/>
      </c>
      <c r="G1640" s="20" t="str">
        <f>IF('S.D. Paste sheet'!G1640="","",UPPER('S.D. Paste sheet'!G1640))</f>
        <v/>
      </c>
      <c r="H1640" s="20" t="str">
        <f>IF('S.D. Paste sheet'!H1640="","",UPPER('S.D. Paste sheet'!H1640))</f>
        <v/>
      </c>
      <c r="I1640" s="20" t="str">
        <f>IF('S.D. Paste sheet'!I1640="","",'S.D. Paste sheet'!I1640)</f>
        <v/>
      </c>
      <c r="J1640" s="20" t="str">
        <f>IF('S.D. Paste sheet'!J1640="","",'S.D. Paste sheet'!J1640)</f>
        <v/>
      </c>
      <c r="K1640" s="20" t="str">
        <f>IF('S.D. Paste sheet'!K1640="","",'S.D. Paste sheet'!K1640)</f>
        <v/>
      </c>
      <c r="L1640" s="20" t="str">
        <f>IF('S.D. Paste sheet'!L1640="","",'S.D. Paste sheet'!L1640)</f>
        <v/>
      </c>
      <c r="M1640" s="20" t="str">
        <f>IF('S.D. Paste sheet'!M1640="","",'S.D. Paste sheet'!M1640)</f>
        <v/>
      </c>
      <c r="N1640" s="20" t="str">
        <f>IF('S.D. Paste sheet'!N1640="","",'S.D. Paste sheet'!N1640)</f>
        <v/>
      </c>
      <c r="O1640" s="20" t="str">
        <f>IF('S.D. Paste sheet'!O1640="","",'S.D. Paste sheet'!O1640)</f>
        <v/>
      </c>
      <c r="P1640" s="20" t="str">
        <f>IF('S.D. Paste sheet'!P1640="","",'S.D. Paste sheet'!P1640)</f>
        <v/>
      </c>
      <c r="Q1640" s="20" t="str">
        <f>IF('S.D. Paste sheet'!Q1640="","",'S.D. Paste sheet'!Q1640)</f>
        <v/>
      </c>
      <c r="R1640" s="20" t="str">
        <f>IF('S.D. Paste sheet'!R1640="","",'S.D. Paste sheet'!R1640)</f>
        <v/>
      </c>
      <c r="S1640" s="20" t="str">
        <f>IF('S.D. Paste sheet'!S1640="","",'S.D. Paste sheet'!S1640)</f>
        <v/>
      </c>
      <c r="T1640" s="20" t="str">
        <f>IF('S.D. Paste sheet'!T1640="","",'S.D. Paste sheet'!T1640)</f>
        <v/>
      </c>
      <c r="U1640" s="20" t="str">
        <f>IF('S.D. Paste sheet'!U1640="","",'S.D. Paste sheet'!U1640)</f>
        <v/>
      </c>
      <c r="V1640" s="20" t="str">
        <f>IF('S.D. Paste sheet'!V1640="","",'S.D. Paste sheet'!V1640)</f>
        <v/>
      </c>
      <c r="W1640" s="20" t="str">
        <f>IF('S.D. Paste sheet'!W1640="","",'S.D. Paste sheet'!W1640)</f>
        <v/>
      </c>
      <c r="X1640" s="20" t="str">
        <f>IF('S.D. Paste sheet'!X1640="","",'S.D. Paste sheet'!X1640)</f>
        <v/>
      </c>
      <c r="Y1640" s="20" t="str">
        <f>IF('S.D. Paste sheet'!Y1640="","",'S.D. Paste sheet'!Y1640)</f>
        <v/>
      </c>
      <c r="Z1640" s="20" t="str">
        <f>IF('S.D. Paste sheet'!Z1640="","",'S.D. Paste sheet'!Z1640)</f>
        <v/>
      </c>
      <c r="AA1640" s="20" t="str">
        <f>IF('S.D. Paste sheet'!AA1640="","",'S.D. Paste sheet'!AA1640)</f>
        <v/>
      </c>
      <c r="AB1640" s="20" t="str">
        <f>IF('S.D. Paste sheet'!AB1640="","",'S.D. Paste sheet'!AB1640)</f>
        <v/>
      </c>
      <c r="AC1640" s="20" t="str">
        <f>IF('S.D. Paste sheet'!AC1640="","",'S.D. Paste sheet'!AC1640)</f>
        <v/>
      </c>
      <c r="AD1640" s="20" t="str">
        <f>IF('S.D. Paste sheet'!AD1640="","",'S.D. Paste sheet'!AD1640)</f>
        <v/>
      </c>
      <c r="AE1640" s="28"/>
      <c r="AF1640" t="str">
        <f>IF(AK1640="","",IF(AK1640&gt;0,COUNT($AG$2:AG1640),""))</f>
        <v/>
      </c>
      <c r="AG1640" s="25" t="str">
        <f t="shared" si="803"/>
        <v/>
      </c>
      <c r="AH1640" s="25" t="str">
        <f t="shared" si="804"/>
        <v/>
      </c>
      <c r="AI1640" s="25" t="str">
        <f t="shared" si="805"/>
        <v/>
      </c>
      <c r="AJ1640" s="25" t="str">
        <f t="shared" si="806"/>
        <v/>
      </c>
      <c r="AK1640" s="25" t="str">
        <f t="shared" si="807"/>
        <v/>
      </c>
      <c r="AL1640" s="25" t="str">
        <f t="shared" si="808"/>
        <v/>
      </c>
      <c r="AM1640" s="25" t="str">
        <f t="shared" si="809"/>
        <v/>
      </c>
      <c r="AN1640" s="25" t="str">
        <f t="shared" si="810"/>
        <v/>
      </c>
      <c r="AO1640" s="25" t="str">
        <f t="shared" si="811"/>
        <v/>
      </c>
      <c r="AP1640" s="25" t="str">
        <f t="shared" si="812"/>
        <v/>
      </c>
      <c r="AQ1640" s="25" t="str">
        <f t="shared" si="813"/>
        <v/>
      </c>
      <c r="AR1640" s="25" t="str">
        <f t="shared" si="814"/>
        <v/>
      </c>
      <c r="AS1640" s="25" t="str">
        <f t="shared" si="815"/>
        <v/>
      </c>
      <c r="AT1640" s="25" t="str">
        <f t="shared" si="816"/>
        <v/>
      </c>
      <c r="AU1640" s="25" t="str">
        <f t="shared" si="817"/>
        <v/>
      </c>
      <c r="AV1640" s="25" t="str">
        <f t="shared" si="818"/>
        <v/>
      </c>
      <c r="AX1640" t="str">
        <f>IF(BC1640="","",IF(BC1640&gt;0,COUNT($AY$2:AY1640),""))</f>
        <v/>
      </c>
      <c r="AY1640" s="25" t="str">
        <f t="shared" si="819"/>
        <v/>
      </c>
      <c r="AZ1640" s="25" t="str">
        <f t="shared" si="820"/>
        <v/>
      </c>
      <c r="BA1640" s="25" t="str">
        <f t="shared" si="821"/>
        <v/>
      </c>
      <c r="BB1640" s="25" t="str">
        <f t="shared" si="822"/>
        <v/>
      </c>
      <c r="BC1640" s="25" t="str">
        <f t="shared" si="823"/>
        <v/>
      </c>
      <c r="BD1640" s="25" t="str">
        <f t="shared" si="824"/>
        <v/>
      </c>
      <c r="BE1640" s="25" t="str">
        <f t="shared" si="825"/>
        <v/>
      </c>
      <c r="BF1640" s="25" t="str">
        <f t="shared" si="826"/>
        <v/>
      </c>
      <c r="BG1640" s="25" t="str">
        <f t="shared" si="827"/>
        <v/>
      </c>
      <c r="BH1640" s="25" t="str">
        <f t="shared" si="828"/>
        <v/>
      </c>
      <c r="BI1640" s="25" t="str">
        <f t="shared" si="829"/>
        <v/>
      </c>
      <c r="BJ1640" s="25" t="str">
        <f t="shared" si="830"/>
        <v/>
      </c>
      <c r="BK1640" s="25" t="str">
        <f t="shared" si="831"/>
        <v/>
      </c>
      <c r="BL1640" s="25" t="str">
        <f t="shared" si="832"/>
        <v/>
      </c>
      <c r="BM1640" s="25" t="str">
        <f t="shared" si="833"/>
        <v/>
      </c>
      <c r="BN1640" s="25" t="str">
        <f t="shared" si="834"/>
        <v/>
      </c>
    </row>
    <row r="1641" spans="1:66" x14ac:dyDescent="0.25">
      <c r="A1641" s="20" t="str">
        <f>IF('S.D. Paste sheet'!A1641="","",'S.D. Paste sheet'!A1641)</f>
        <v/>
      </c>
      <c r="B1641" s="20" t="str">
        <f>IF('S.D. Paste sheet'!B1641="","",'S.D. Paste sheet'!B1641)</f>
        <v/>
      </c>
      <c r="C1641" s="20" t="str">
        <f>IF('S.D. Paste sheet'!C1641="","",'S.D. Paste sheet'!C1641)</f>
        <v/>
      </c>
      <c r="D1641" s="20" t="str">
        <f>IF('S.D. Paste sheet'!D1641="","",'S.D. Paste sheet'!D1641)</f>
        <v/>
      </c>
      <c r="E1641" s="20" t="str">
        <f>IF('S.D. Paste sheet'!E1641="","",UPPER('S.D. Paste sheet'!E1641))</f>
        <v/>
      </c>
      <c r="F1641" s="20" t="str">
        <f>IF('S.D. Paste sheet'!F1641="","",'S.D. Paste sheet'!F1641)</f>
        <v/>
      </c>
      <c r="G1641" s="20" t="str">
        <f>IF('S.D. Paste sheet'!G1641="","",UPPER('S.D. Paste sheet'!G1641))</f>
        <v/>
      </c>
      <c r="H1641" s="20" t="str">
        <f>IF('S.D. Paste sheet'!H1641="","",UPPER('S.D. Paste sheet'!H1641))</f>
        <v/>
      </c>
      <c r="I1641" s="20" t="str">
        <f>IF('S.D. Paste sheet'!I1641="","",'S.D. Paste sheet'!I1641)</f>
        <v/>
      </c>
      <c r="J1641" s="20" t="str">
        <f>IF('S.D. Paste sheet'!J1641="","",'S.D. Paste sheet'!J1641)</f>
        <v/>
      </c>
      <c r="K1641" s="20" t="str">
        <f>IF('S.D. Paste sheet'!K1641="","",'S.D. Paste sheet'!K1641)</f>
        <v/>
      </c>
      <c r="L1641" s="20" t="str">
        <f>IF('S.D. Paste sheet'!L1641="","",'S.D. Paste sheet'!L1641)</f>
        <v/>
      </c>
      <c r="M1641" s="20" t="str">
        <f>IF('S.D. Paste sheet'!M1641="","",'S.D. Paste sheet'!M1641)</f>
        <v/>
      </c>
      <c r="N1641" s="20" t="str">
        <f>IF('S.D. Paste sheet'!N1641="","",'S.D. Paste sheet'!N1641)</f>
        <v/>
      </c>
      <c r="O1641" s="20" t="str">
        <f>IF('S.D. Paste sheet'!O1641="","",'S.D. Paste sheet'!O1641)</f>
        <v/>
      </c>
      <c r="P1641" s="20" t="str">
        <f>IF('S.D. Paste sheet'!P1641="","",'S.D. Paste sheet'!P1641)</f>
        <v/>
      </c>
      <c r="Q1641" s="20" t="str">
        <f>IF('S.D. Paste sheet'!Q1641="","",'S.D. Paste sheet'!Q1641)</f>
        <v/>
      </c>
      <c r="R1641" s="20" t="str">
        <f>IF('S.D. Paste sheet'!R1641="","",'S.D. Paste sheet'!R1641)</f>
        <v/>
      </c>
      <c r="S1641" s="20" t="str">
        <f>IF('S.D. Paste sheet'!S1641="","",'S.D. Paste sheet'!S1641)</f>
        <v/>
      </c>
      <c r="T1641" s="20" t="str">
        <f>IF('S.D. Paste sheet'!T1641="","",'S.D. Paste sheet'!T1641)</f>
        <v/>
      </c>
      <c r="U1641" s="20" t="str">
        <f>IF('S.D. Paste sheet'!U1641="","",'S.D. Paste sheet'!U1641)</f>
        <v/>
      </c>
      <c r="V1641" s="20" t="str">
        <f>IF('S.D. Paste sheet'!V1641="","",'S.D. Paste sheet'!V1641)</f>
        <v/>
      </c>
      <c r="W1641" s="20" t="str">
        <f>IF('S.D. Paste sheet'!W1641="","",'S.D. Paste sheet'!W1641)</f>
        <v/>
      </c>
      <c r="X1641" s="20" t="str">
        <f>IF('S.D. Paste sheet'!X1641="","",'S.D. Paste sheet'!X1641)</f>
        <v/>
      </c>
      <c r="Y1641" s="20" t="str">
        <f>IF('S.D. Paste sheet'!Y1641="","",'S.D. Paste sheet'!Y1641)</f>
        <v/>
      </c>
      <c r="Z1641" s="20" t="str">
        <f>IF('S.D. Paste sheet'!Z1641="","",'S.D. Paste sheet'!Z1641)</f>
        <v/>
      </c>
      <c r="AA1641" s="20" t="str">
        <f>IF('S.D. Paste sheet'!AA1641="","",'S.D. Paste sheet'!AA1641)</f>
        <v/>
      </c>
      <c r="AB1641" s="20" t="str">
        <f>IF('S.D. Paste sheet'!AB1641="","",'S.D. Paste sheet'!AB1641)</f>
        <v/>
      </c>
      <c r="AC1641" s="20" t="str">
        <f>IF('S.D. Paste sheet'!AC1641="","",'S.D. Paste sheet'!AC1641)</f>
        <v/>
      </c>
      <c r="AD1641" s="20" t="str">
        <f>IF('S.D. Paste sheet'!AD1641="","",'S.D. Paste sheet'!AD1641)</f>
        <v/>
      </c>
      <c r="AE1641" s="28"/>
      <c r="AF1641" t="str">
        <f>IF(AK1641="","",IF(AK1641&gt;0,COUNT($AG$2:AG1641),""))</f>
        <v/>
      </c>
      <c r="AG1641" s="25" t="str">
        <f t="shared" si="803"/>
        <v/>
      </c>
      <c r="AH1641" s="25" t="str">
        <f t="shared" si="804"/>
        <v/>
      </c>
      <c r="AI1641" s="25" t="str">
        <f t="shared" si="805"/>
        <v/>
      </c>
      <c r="AJ1641" s="25" t="str">
        <f t="shared" si="806"/>
        <v/>
      </c>
      <c r="AK1641" s="25" t="str">
        <f t="shared" si="807"/>
        <v/>
      </c>
      <c r="AL1641" s="25" t="str">
        <f t="shared" si="808"/>
        <v/>
      </c>
      <c r="AM1641" s="25" t="str">
        <f t="shared" si="809"/>
        <v/>
      </c>
      <c r="AN1641" s="25" t="str">
        <f t="shared" si="810"/>
        <v/>
      </c>
      <c r="AO1641" s="25" t="str">
        <f t="shared" si="811"/>
        <v/>
      </c>
      <c r="AP1641" s="25" t="str">
        <f t="shared" si="812"/>
        <v/>
      </c>
      <c r="AQ1641" s="25" t="str">
        <f t="shared" si="813"/>
        <v/>
      </c>
      <c r="AR1641" s="25" t="str">
        <f t="shared" si="814"/>
        <v/>
      </c>
      <c r="AS1641" s="25" t="str">
        <f t="shared" si="815"/>
        <v/>
      </c>
      <c r="AT1641" s="25" t="str">
        <f t="shared" si="816"/>
        <v/>
      </c>
      <c r="AU1641" s="25" t="str">
        <f t="shared" si="817"/>
        <v/>
      </c>
      <c r="AV1641" s="25" t="str">
        <f t="shared" si="818"/>
        <v/>
      </c>
      <c r="AX1641" t="str">
        <f>IF(BC1641="","",IF(BC1641&gt;0,COUNT($AY$2:AY1641),""))</f>
        <v/>
      </c>
      <c r="AY1641" s="25" t="str">
        <f t="shared" si="819"/>
        <v/>
      </c>
      <c r="AZ1641" s="25" t="str">
        <f t="shared" si="820"/>
        <v/>
      </c>
      <c r="BA1641" s="25" t="str">
        <f t="shared" si="821"/>
        <v/>
      </c>
      <c r="BB1641" s="25" t="str">
        <f t="shared" si="822"/>
        <v/>
      </c>
      <c r="BC1641" s="25" t="str">
        <f t="shared" si="823"/>
        <v/>
      </c>
      <c r="BD1641" s="25" t="str">
        <f t="shared" si="824"/>
        <v/>
      </c>
      <c r="BE1641" s="25" t="str">
        <f t="shared" si="825"/>
        <v/>
      </c>
      <c r="BF1641" s="25" t="str">
        <f t="shared" si="826"/>
        <v/>
      </c>
      <c r="BG1641" s="25" t="str">
        <f t="shared" si="827"/>
        <v/>
      </c>
      <c r="BH1641" s="25" t="str">
        <f t="shared" si="828"/>
        <v/>
      </c>
      <c r="BI1641" s="25" t="str">
        <f t="shared" si="829"/>
        <v/>
      </c>
      <c r="BJ1641" s="25" t="str">
        <f t="shared" si="830"/>
        <v/>
      </c>
      <c r="BK1641" s="25" t="str">
        <f t="shared" si="831"/>
        <v/>
      </c>
      <c r="BL1641" s="25" t="str">
        <f t="shared" si="832"/>
        <v/>
      </c>
      <c r="BM1641" s="25" t="str">
        <f t="shared" si="833"/>
        <v/>
      </c>
      <c r="BN1641" s="25" t="str">
        <f t="shared" si="834"/>
        <v/>
      </c>
    </row>
    <row r="1642" spans="1:66" x14ac:dyDescent="0.25">
      <c r="A1642" s="20" t="str">
        <f>IF('S.D. Paste sheet'!A1642="","",'S.D. Paste sheet'!A1642)</f>
        <v/>
      </c>
      <c r="B1642" s="20" t="str">
        <f>IF('S.D. Paste sheet'!B1642="","",'S.D. Paste sheet'!B1642)</f>
        <v/>
      </c>
      <c r="C1642" s="20" t="str">
        <f>IF('S.D. Paste sheet'!C1642="","",'S.D. Paste sheet'!C1642)</f>
        <v/>
      </c>
      <c r="D1642" s="20" t="str">
        <f>IF('S.D. Paste sheet'!D1642="","",'S.D. Paste sheet'!D1642)</f>
        <v/>
      </c>
      <c r="E1642" s="20" t="str">
        <f>IF('S.D. Paste sheet'!E1642="","",UPPER('S.D. Paste sheet'!E1642))</f>
        <v/>
      </c>
      <c r="F1642" s="20" t="str">
        <f>IF('S.D. Paste sheet'!F1642="","",'S.D. Paste sheet'!F1642)</f>
        <v/>
      </c>
      <c r="G1642" s="20" t="str">
        <f>IF('S.D. Paste sheet'!G1642="","",UPPER('S.D. Paste sheet'!G1642))</f>
        <v/>
      </c>
      <c r="H1642" s="20" t="str">
        <f>IF('S.D. Paste sheet'!H1642="","",UPPER('S.D. Paste sheet'!H1642))</f>
        <v/>
      </c>
      <c r="I1642" s="20" t="str">
        <f>IF('S.D. Paste sheet'!I1642="","",'S.D. Paste sheet'!I1642)</f>
        <v/>
      </c>
      <c r="J1642" s="20" t="str">
        <f>IF('S.D. Paste sheet'!J1642="","",'S.D. Paste sheet'!J1642)</f>
        <v/>
      </c>
      <c r="K1642" s="20" t="str">
        <f>IF('S.D. Paste sheet'!K1642="","",'S.D. Paste sheet'!K1642)</f>
        <v/>
      </c>
      <c r="L1642" s="20" t="str">
        <f>IF('S.D. Paste sheet'!L1642="","",'S.D. Paste sheet'!L1642)</f>
        <v/>
      </c>
      <c r="M1642" s="20" t="str">
        <f>IF('S.D. Paste sheet'!M1642="","",'S.D. Paste sheet'!M1642)</f>
        <v/>
      </c>
      <c r="N1642" s="20" t="str">
        <f>IF('S.D. Paste sheet'!N1642="","",'S.D. Paste sheet'!N1642)</f>
        <v/>
      </c>
      <c r="O1642" s="20" t="str">
        <f>IF('S.D. Paste sheet'!O1642="","",'S.D. Paste sheet'!O1642)</f>
        <v/>
      </c>
      <c r="P1642" s="20" t="str">
        <f>IF('S.D. Paste sheet'!P1642="","",'S.D. Paste sheet'!P1642)</f>
        <v/>
      </c>
      <c r="Q1642" s="20" t="str">
        <f>IF('S.D. Paste sheet'!Q1642="","",'S.D. Paste sheet'!Q1642)</f>
        <v/>
      </c>
      <c r="R1642" s="20" t="str">
        <f>IF('S.D. Paste sheet'!R1642="","",'S.D. Paste sheet'!R1642)</f>
        <v/>
      </c>
      <c r="S1642" s="20" t="str">
        <f>IF('S.D. Paste sheet'!S1642="","",'S.D. Paste sheet'!S1642)</f>
        <v/>
      </c>
      <c r="T1642" s="20" t="str">
        <f>IF('S.D. Paste sheet'!T1642="","",'S.D. Paste sheet'!T1642)</f>
        <v/>
      </c>
      <c r="U1642" s="20" t="str">
        <f>IF('S.D. Paste sheet'!U1642="","",'S.D. Paste sheet'!U1642)</f>
        <v/>
      </c>
      <c r="V1642" s="20" t="str">
        <f>IF('S.D. Paste sheet'!V1642="","",'S.D. Paste sheet'!V1642)</f>
        <v/>
      </c>
      <c r="W1642" s="20" t="str">
        <f>IF('S.D. Paste sheet'!W1642="","",'S.D. Paste sheet'!W1642)</f>
        <v/>
      </c>
      <c r="X1642" s="20" t="str">
        <f>IF('S.D. Paste sheet'!X1642="","",'S.D. Paste sheet'!X1642)</f>
        <v/>
      </c>
      <c r="Y1642" s="20" t="str">
        <f>IF('S.D. Paste sheet'!Y1642="","",'S.D. Paste sheet'!Y1642)</f>
        <v/>
      </c>
      <c r="Z1642" s="20" t="str">
        <f>IF('S.D. Paste sheet'!Z1642="","",'S.D. Paste sheet'!Z1642)</f>
        <v/>
      </c>
      <c r="AA1642" s="20" t="str">
        <f>IF('S.D. Paste sheet'!AA1642="","",'S.D. Paste sheet'!AA1642)</f>
        <v/>
      </c>
      <c r="AB1642" s="20" t="str">
        <f>IF('S.D. Paste sheet'!AB1642="","",'S.D. Paste sheet'!AB1642)</f>
        <v/>
      </c>
      <c r="AC1642" s="20" t="str">
        <f>IF('S.D. Paste sheet'!AC1642="","",'S.D. Paste sheet'!AC1642)</f>
        <v/>
      </c>
      <c r="AD1642" s="20" t="str">
        <f>IF('S.D. Paste sheet'!AD1642="","",'S.D. Paste sheet'!AD1642)</f>
        <v/>
      </c>
      <c r="AE1642" s="28"/>
      <c r="AF1642" t="str">
        <f>IF(AK1642="","",IF(AK1642&gt;0,COUNT($AG$2:AG1642),""))</f>
        <v/>
      </c>
      <c r="AG1642" s="25" t="str">
        <f t="shared" si="803"/>
        <v/>
      </c>
      <c r="AH1642" s="25" t="str">
        <f t="shared" si="804"/>
        <v/>
      </c>
      <c r="AI1642" s="25" t="str">
        <f t="shared" si="805"/>
        <v/>
      </c>
      <c r="AJ1642" s="25" t="str">
        <f t="shared" si="806"/>
        <v/>
      </c>
      <c r="AK1642" s="25" t="str">
        <f t="shared" si="807"/>
        <v/>
      </c>
      <c r="AL1642" s="25" t="str">
        <f t="shared" si="808"/>
        <v/>
      </c>
      <c r="AM1642" s="25" t="str">
        <f t="shared" si="809"/>
        <v/>
      </c>
      <c r="AN1642" s="25" t="str">
        <f t="shared" si="810"/>
        <v/>
      </c>
      <c r="AO1642" s="25" t="str">
        <f t="shared" si="811"/>
        <v/>
      </c>
      <c r="AP1642" s="25" t="str">
        <f t="shared" si="812"/>
        <v/>
      </c>
      <c r="AQ1642" s="25" t="str">
        <f t="shared" si="813"/>
        <v/>
      </c>
      <c r="AR1642" s="25" t="str">
        <f t="shared" si="814"/>
        <v/>
      </c>
      <c r="AS1642" s="25" t="str">
        <f t="shared" si="815"/>
        <v/>
      </c>
      <c r="AT1642" s="25" t="str">
        <f t="shared" si="816"/>
        <v/>
      </c>
      <c r="AU1642" s="25" t="str">
        <f t="shared" si="817"/>
        <v/>
      </c>
      <c r="AV1642" s="25" t="str">
        <f t="shared" si="818"/>
        <v/>
      </c>
      <c r="AX1642" t="str">
        <f>IF(BC1642="","",IF(BC1642&gt;0,COUNT($AY$2:AY1642),""))</f>
        <v/>
      </c>
      <c r="AY1642" s="25" t="str">
        <f t="shared" si="819"/>
        <v/>
      </c>
      <c r="AZ1642" s="25" t="str">
        <f t="shared" si="820"/>
        <v/>
      </c>
      <c r="BA1642" s="25" t="str">
        <f t="shared" si="821"/>
        <v/>
      </c>
      <c r="BB1642" s="25" t="str">
        <f t="shared" si="822"/>
        <v/>
      </c>
      <c r="BC1642" s="25" t="str">
        <f t="shared" si="823"/>
        <v/>
      </c>
      <c r="BD1642" s="25" t="str">
        <f t="shared" si="824"/>
        <v/>
      </c>
      <c r="BE1642" s="25" t="str">
        <f t="shared" si="825"/>
        <v/>
      </c>
      <c r="BF1642" s="25" t="str">
        <f t="shared" si="826"/>
        <v/>
      </c>
      <c r="BG1642" s="25" t="str">
        <f t="shared" si="827"/>
        <v/>
      </c>
      <c r="BH1642" s="25" t="str">
        <f t="shared" si="828"/>
        <v/>
      </c>
      <c r="BI1642" s="25" t="str">
        <f t="shared" si="829"/>
        <v/>
      </c>
      <c r="BJ1642" s="25" t="str">
        <f t="shared" si="830"/>
        <v/>
      </c>
      <c r="BK1642" s="25" t="str">
        <f t="shared" si="831"/>
        <v/>
      </c>
      <c r="BL1642" s="25" t="str">
        <f t="shared" si="832"/>
        <v/>
      </c>
      <c r="BM1642" s="25" t="str">
        <f t="shared" si="833"/>
        <v/>
      </c>
      <c r="BN1642" s="25" t="str">
        <f t="shared" si="834"/>
        <v/>
      </c>
    </row>
    <row r="1643" spans="1:66" x14ac:dyDescent="0.25">
      <c r="A1643" s="20" t="str">
        <f>IF('S.D. Paste sheet'!A1643="","",'S.D. Paste sheet'!A1643)</f>
        <v/>
      </c>
      <c r="B1643" s="20" t="str">
        <f>IF('S.D. Paste sheet'!B1643="","",'S.D. Paste sheet'!B1643)</f>
        <v/>
      </c>
      <c r="C1643" s="20" t="str">
        <f>IF('S.D. Paste sheet'!C1643="","",'S.D. Paste sheet'!C1643)</f>
        <v/>
      </c>
      <c r="D1643" s="20" t="str">
        <f>IF('S.D. Paste sheet'!D1643="","",'S.D. Paste sheet'!D1643)</f>
        <v/>
      </c>
      <c r="E1643" s="20" t="str">
        <f>IF('S.D. Paste sheet'!E1643="","",UPPER('S.D. Paste sheet'!E1643))</f>
        <v/>
      </c>
      <c r="F1643" s="20" t="str">
        <f>IF('S.D. Paste sheet'!F1643="","",'S.D. Paste sheet'!F1643)</f>
        <v/>
      </c>
      <c r="G1643" s="20" t="str">
        <f>IF('S.D. Paste sheet'!G1643="","",UPPER('S.D. Paste sheet'!G1643))</f>
        <v/>
      </c>
      <c r="H1643" s="20" t="str">
        <f>IF('S.D. Paste sheet'!H1643="","",UPPER('S.D. Paste sheet'!H1643))</f>
        <v/>
      </c>
      <c r="I1643" s="20" t="str">
        <f>IF('S.D. Paste sheet'!I1643="","",'S.D. Paste sheet'!I1643)</f>
        <v/>
      </c>
      <c r="J1643" s="20" t="str">
        <f>IF('S.D. Paste sheet'!J1643="","",'S.D. Paste sheet'!J1643)</f>
        <v/>
      </c>
      <c r="K1643" s="20" t="str">
        <f>IF('S.D. Paste sheet'!K1643="","",'S.D. Paste sheet'!K1643)</f>
        <v/>
      </c>
      <c r="L1643" s="20" t="str">
        <f>IF('S.D. Paste sheet'!L1643="","",'S.D. Paste sheet'!L1643)</f>
        <v/>
      </c>
      <c r="M1643" s="20" t="str">
        <f>IF('S.D. Paste sheet'!M1643="","",'S.D. Paste sheet'!M1643)</f>
        <v/>
      </c>
      <c r="N1643" s="20" t="str">
        <f>IF('S.D. Paste sheet'!N1643="","",'S.D. Paste sheet'!N1643)</f>
        <v/>
      </c>
      <c r="O1643" s="20" t="str">
        <f>IF('S.D. Paste sheet'!O1643="","",'S.D. Paste sheet'!O1643)</f>
        <v/>
      </c>
      <c r="P1643" s="20" t="str">
        <f>IF('S.D. Paste sheet'!P1643="","",'S.D. Paste sheet'!P1643)</f>
        <v/>
      </c>
      <c r="Q1643" s="20" t="str">
        <f>IF('S.D. Paste sheet'!Q1643="","",'S.D. Paste sheet'!Q1643)</f>
        <v/>
      </c>
      <c r="R1643" s="20" t="str">
        <f>IF('S.D. Paste sheet'!R1643="","",'S.D. Paste sheet'!R1643)</f>
        <v/>
      </c>
      <c r="S1643" s="20" t="str">
        <f>IF('S.D. Paste sheet'!S1643="","",'S.D. Paste sheet'!S1643)</f>
        <v/>
      </c>
      <c r="T1643" s="20" t="str">
        <f>IF('S.D. Paste sheet'!T1643="","",'S.D. Paste sheet'!T1643)</f>
        <v/>
      </c>
      <c r="U1643" s="20" t="str">
        <f>IF('S.D. Paste sheet'!U1643="","",'S.D. Paste sheet'!U1643)</f>
        <v/>
      </c>
      <c r="V1643" s="20" t="str">
        <f>IF('S.D. Paste sheet'!V1643="","",'S.D. Paste sheet'!V1643)</f>
        <v/>
      </c>
      <c r="W1643" s="20" t="str">
        <f>IF('S.D. Paste sheet'!W1643="","",'S.D. Paste sheet'!W1643)</f>
        <v/>
      </c>
      <c r="X1643" s="20" t="str">
        <f>IF('S.D. Paste sheet'!X1643="","",'S.D. Paste sheet'!X1643)</f>
        <v/>
      </c>
      <c r="Y1643" s="20" t="str">
        <f>IF('S.D. Paste sheet'!Y1643="","",'S.D. Paste sheet'!Y1643)</f>
        <v/>
      </c>
      <c r="Z1643" s="20" t="str">
        <f>IF('S.D. Paste sheet'!Z1643="","",'S.D. Paste sheet'!Z1643)</f>
        <v/>
      </c>
      <c r="AA1643" s="20" t="str">
        <f>IF('S.D. Paste sheet'!AA1643="","",'S.D. Paste sheet'!AA1643)</f>
        <v/>
      </c>
      <c r="AB1643" s="20" t="str">
        <f>IF('S.D. Paste sheet'!AB1643="","",'S.D. Paste sheet'!AB1643)</f>
        <v/>
      </c>
      <c r="AC1643" s="20" t="str">
        <f>IF('S.D. Paste sheet'!AC1643="","",'S.D. Paste sheet'!AC1643)</f>
        <v/>
      </c>
      <c r="AD1643" s="20" t="str">
        <f>IF('S.D. Paste sheet'!AD1643="","",'S.D. Paste sheet'!AD1643)</f>
        <v/>
      </c>
      <c r="AE1643" s="28"/>
      <c r="AF1643" t="str">
        <f>IF(AK1643="","",IF(AK1643&gt;0,COUNT($AG$2:AG1643),""))</f>
        <v/>
      </c>
      <c r="AG1643" s="25" t="str">
        <f t="shared" si="803"/>
        <v/>
      </c>
      <c r="AH1643" s="25" t="str">
        <f t="shared" si="804"/>
        <v/>
      </c>
      <c r="AI1643" s="25" t="str">
        <f t="shared" si="805"/>
        <v/>
      </c>
      <c r="AJ1643" s="25" t="str">
        <f t="shared" si="806"/>
        <v/>
      </c>
      <c r="AK1643" s="25" t="str">
        <f t="shared" si="807"/>
        <v/>
      </c>
      <c r="AL1643" s="25" t="str">
        <f t="shared" si="808"/>
        <v/>
      </c>
      <c r="AM1643" s="25" t="str">
        <f t="shared" si="809"/>
        <v/>
      </c>
      <c r="AN1643" s="25" t="str">
        <f t="shared" si="810"/>
        <v/>
      </c>
      <c r="AO1643" s="25" t="str">
        <f t="shared" si="811"/>
        <v/>
      </c>
      <c r="AP1643" s="25" t="str">
        <f t="shared" si="812"/>
        <v/>
      </c>
      <c r="AQ1643" s="25" t="str">
        <f t="shared" si="813"/>
        <v/>
      </c>
      <c r="AR1643" s="25" t="str">
        <f t="shared" si="814"/>
        <v/>
      </c>
      <c r="AS1643" s="25" t="str">
        <f t="shared" si="815"/>
        <v/>
      </c>
      <c r="AT1643" s="25" t="str">
        <f t="shared" si="816"/>
        <v/>
      </c>
      <c r="AU1643" s="25" t="str">
        <f t="shared" si="817"/>
        <v/>
      </c>
      <c r="AV1643" s="25" t="str">
        <f t="shared" si="818"/>
        <v/>
      </c>
      <c r="AX1643" t="str">
        <f>IF(BC1643="","",IF(BC1643&gt;0,COUNT($AY$2:AY1643),""))</f>
        <v/>
      </c>
      <c r="AY1643" s="25" t="str">
        <f t="shared" si="819"/>
        <v/>
      </c>
      <c r="AZ1643" s="25" t="str">
        <f t="shared" si="820"/>
        <v/>
      </c>
      <c r="BA1643" s="25" t="str">
        <f t="shared" si="821"/>
        <v/>
      </c>
      <c r="BB1643" s="25" t="str">
        <f t="shared" si="822"/>
        <v/>
      </c>
      <c r="BC1643" s="25" t="str">
        <f t="shared" si="823"/>
        <v/>
      </c>
      <c r="BD1643" s="25" t="str">
        <f t="shared" si="824"/>
        <v/>
      </c>
      <c r="BE1643" s="25" t="str">
        <f t="shared" si="825"/>
        <v/>
      </c>
      <c r="BF1643" s="25" t="str">
        <f t="shared" si="826"/>
        <v/>
      </c>
      <c r="BG1643" s="25" t="str">
        <f t="shared" si="827"/>
        <v/>
      </c>
      <c r="BH1643" s="25" t="str">
        <f t="shared" si="828"/>
        <v/>
      </c>
      <c r="BI1643" s="25" t="str">
        <f t="shared" si="829"/>
        <v/>
      </c>
      <c r="BJ1643" s="25" t="str">
        <f t="shared" si="830"/>
        <v/>
      </c>
      <c r="BK1643" s="25" t="str">
        <f t="shared" si="831"/>
        <v/>
      </c>
      <c r="BL1643" s="25" t="str">
        <f t="shared" si="832"/>
        <v/>
      </c>
      <c r="BM1643" s="25" t="str">
        <f t="shared" si="833"/>
        <v/>
      </c>
      <c r="BN1643" s="25" t="str">
        <f t="shared" si="834"/>
        <v/>
      </c>
    </row>
    <row r="1644" spans="1:66" x14ac:dyDescent="0.25">
      <c r="A1644" s="20" t="str">
        <f>IF('S.D. Paste sheet'!A1644="","",'S.D. Paste sheet'!A1644)</f>
        <v/>
      </c>
      <c r="B1644" s="20" t="str">
        <f>IF('S.D. Paste sheet'!B1644="","",'S.D. Paste sheet'!B1644)</f>
        <v/>
      </c>
      <c r="C1644" s="20" t="str">
        <f>IF('S.D. Paste sheet'!C1644="","",'S.D. Paste sheet'!C1644)</f>
        <v/>
      </c>
      <c r="D1644" s="20" t="str">
        <f>IF('S.D. Paste sheet'!D1644="","",'S.D. Paste sheet'!D1644)</f>
        <v/>
      </c>
      <c r="E1644" s="20" t="str">
        <f>IF('S.D. Paste sheet'!E1644="","",UPPER('S.D. Paste sheet'!E1644))</f>
        <v/>
      </c>
      <c r="F1644" s="20" t="str">
        <f>IF('S.D. Paste sheet'!F1644="","",'S.D. Paste sheet'!F1644)</f>
        <v/>
      </c>
      <c r="G1644" s="20" t="str">
        <f>IF('S.D. Paste sheet'!G1644="","",UPPER('S.D. Paste sheet'!G1644))</f>
        <v/>
      </c>
      <c r="H1644" s="20" t="str">
        <f>IF('S.D. Paste sheet'!H1644="","",UPPER('S.D. Paste sheet'!H1644))</f>
        <v/>
      </c>
      <c r="I1644" s="20" t="str">
        <f>IF('S.D. Paste sheet'!I1644="","",'S.D. Paste sheet'!I1644)</f>
        <v/>
      </c>
      <c r="J1644" s="20" t="str">
        <f>IF('S.D. Paste sheet'!J1644="","",'S.D. Paste sheet'!J1644)</f>
        <v/>
      </c>
      <c r="K1644" s="20" t="str">
        <f>IF('S.D. Paste sheet'!K1644="","",'S.D. Paste sheet'!K1644)</f>
        <v/>
      </c>
      <c r="L1644" s="20" t="str">
        <f>IF('S.D. Paste sheet'!L1644="","",'S.D. Paste sheet'!L1644)</f>
        <v/>
      </c>
      <c r="M1644" s="20" t="str">
        <f>IF('S.D. Paste sheet'!M1644="","",'S.D. Paste sheet'!M1644)</f>
        <v/>
      </c>
      <c r="N1644" s="20" t="str">
        <f>IF('S.D. Paste sheet'!N1644="","",'S.D. Paste sheet'!N1644)</f>
        <v/>
      </c>
      <c r="O1644" s="20" t="str">
        <f>IF('S.D. Paste sheet'!O1644="","",'S.D. Paste sheet'!O1644)</f>
        <v/>
      </c>
      <c r="P1644" s="20" t="str">
        <f>IF('S.D. Paste sheet'!P1644="","",'S.D. Paste sheet'!P1644)</f>
        <v/>
      </c>
      <c r="Q1644" s="20" t="str">
        <f>IF('S.D. Paste sheet'!Q1644="","",'S.D. Paste sheet'!Q1644)</f>
        <v/>
      </c>
      <c r="R1644" s="20" t="str">
        <f>IF('S.D. Paste sheet'!R1644="","",'S.D. Paste sheet'!R1644)</f>
        <v/>
      </c>
      <c r="S1644" s="20" t="str">
        <f>IF('S.D. Paste sheet'!S1644="","",'S.D. Paste sheet'!S1644)</f>
        <v/>
      </c>
      <c r="T1644" s="20" t="str">
        <f>IF('S.D. Paste sheet'!T1644="","",'S.D. Paste sheet'!T1644)</f>
        <v/>
      </c>
      <c r="U1644" s="20" t="str">
        <f>IF('S.D. Paste sheet'!U1644="","",'S.D. Paste sheet'!U1644)</f>
        <v/>
      </c>
      <c r="V1644" s="20" t="str">
        <f>IF('S.D. Paste sheet'!V1644="","",'S.D. Paste sheet'!V1644)</f>
        <v/>
      </c>
      <c r="W1644" s="20" t="str">
        <f>IF('S.D. Paste sheet'!W1644="","",'S.D. Paste sheet'!W1644)</f>
        <v/>
      </c>
      <c r="X1644" s="20" t="str">
        <f>IF('S.D. Paste sheet'!X1644="","",'S.D. Paste sheet'!X1644)</f>
        <v/>
      </c>
      <c r="Y1644" s="20" t="str">
        <f>IF('S.D. Paste sheet'!Y1644="","",'S.D. Paste sheet'!Y1644)</f>
        <v/>
      </c>
      <c r="Z1644" s="20" t="str">
        <f>IF('S.D. Paste sheet'!Z1644="","",'S.D. Paste sheet'!Z1644)</f>
        <v/>
      </c>
      <c r="AA1644" s="20" t="str">
        <f>IF('S.D. Paste sheet'!AA1644="","",'S.D. Paste sheet'!AA1644)</f>
        <v/>
      </c>
      <c r="AB1644" s="20" t="str">
        <f>IF('S.D. Paste sheet'!AB1644="","",'S.D. Paste sheet'!AB1644)</f>
        <v/>
      </c>
      <c r="AC1644" s="20" t="str">
        <f>IF('S.D. Paste sheet'!AC1644="","",'S.D. Paste sheet'!AC1644)</f>
        <v/>
      </c>
      <c r="AD1644" s="20" t="str">
        <f>IF('S.D. Paste sheet'!AD1644="","",'S.D. Paste sheet'!AD1644)</f>
        <v/>
      </c>
      <c r="AE1644" s="28"/>
      <c r="AF1644" t="str">
        <f>IF(AK1644="","",IF(AK1644&gt;0,COUNT($AG$2:AG1644),""))</f>
        <v/>
      </c>
      <c r="AG1644" s="25" t="str">
        <f t="shared" si="803"/>
        <v/>
      </c>
      <c r="AH1644" s="25" t="str">
        <f t="shared" si="804"/>
        <v/>
      </c>
      <c r="AI1644" s="25" t="str">
        <f t="shared" si="805"/>
        <v/>
      </c>
      <c r="AJ1644" s="25" t="str">
        <f t="shared" si="806"/>
        <v/>
      </c>
      <c r="AK1644" s="25" t="str">
        <f t="shared" si="807"/>
        <v/>
      </c>
      <c r="AL1644" s="25" t="str">
        <f t="shared" si="808"/>
        <v/>
      </c>
      <c r="AM1644" s="25" t="str">
        <f t="shared" si="809"/>
        <v/>
      </c>
      <c r="AN1644" s="25" t="str">
        <f t="shared" si="810"/>
        <v/>
      </c>
      <c r="AO1644" s="25" t="str">
        <f t="shared" si="811"/>
        <v/>
      </c>
      <c r="AP1644" s="25" t="str">
        <f t="shared" si="812"/>
        <v/>
      </c>
      <c r="AQ1644" s="25" t="str">
        <f t="shared" si="813"/>
        <v/>
      </c>
      <c r="AR1644" s="25" t="str">
        <f t="shared" si="814"/>
        <v/>
      </c>
      <c r="AS1644" s="25" t="str">
        <f t="shared" si="815"/>
        <v/>
      </c>
      <c r="AT1644" s="25" t="str">
        <f t="shared" si="816"/>
        <v/>
      </c>
      <c r="AU1644" s="25" t="str">
        <f t="shared" si="817"/>
        <v/>
      </c>
      <c r="AV1644" s="25" t="str">
        <f t="shared" si="818"/>
        <v/>
      </c>
      <c r="AX1644" t="str">
        <f>IF(BC1644="","",IF(BC1644&gt;0,COUNT($AY$2:AY1644),""))</f>
        <v/>
      </c>
      <c r="AY1644" s="25" t="str">
        <f t="shared" si="819"/>
        <v/>
      </c>
      <c r="AZ1644" s="25" t="str">
        <f t="shared" si="820"/>
        <v/>
      </c>
      <c r="BA1644" s="25" t="str">
        <f t="shared" si="821"/>
        <v/>
      </c>
      <c r="BB1644" s="25" t="str">
        <f t="shared" si="822"/>
        <v/>
      </c>
      <c r="BC1644" s="25" t="str">
        <f t="shared" si="823"/>
        <v/>
      </c>
      <c r="BD1644" s="25" t="str">
        <f t="shared" si="824"/>
        <v/>
      </c>
      <c r="BE1644" s="25" t="str">
        <f t="shared" si="825"/>
        <v/>
      </c>
      <c r="BF1644" s="25" t="str">
        <f t="shared" si="826"/>
        <v/>
      </c>
      <c r="BG1644" s="25" t="str">
        <f t="shared" si="827"/>
        <v/>
      </c>
      <c r="BH1644" s="25" t="str">
        <f t="shared" si="828"/>
        <v/>
      </c>
      <c r="BI1644" s="25" t="str">
        <f t="shared" si="829"/>
        <v/>
      </c>
      <c r="BJ1644" s="25" t="str">
        <f t="shared" si="830"/>
        <v/>
      </c>
      <c r="BK1644" s="25" t="str">
        <f t="shared" si="831"/>
        <v/>
      </c>
      <c r="BL1644" s="25" t="str">
        <f t="shared" si="832"/>
        <v/>
      </c>
      <c r="BM1644" s="25" t="str">
        <f t="shared" si="833"/>
        <v/>
      </c>
      <c r="BN1644" s="25" t="str">
        <f t="shared" si="834"/>
        <v/>
      </c>
    </row>
    <row r="1645" spans="1:66" x14ac:dyDescent="0.25">
      <c r="A1645" s="20" t="str">
        <f>IF('S.D. Paste sheet'!A1645="","",'S.D. Paste sheet'!A1645)</f>
        <v/>
      </c>
      <c r="B1645" s="20" t="str">
        <f>IF('S.D. Paste sheet'!B1645="","",'S.D. Paste sheet'!B1645)</f>
        <v/>
      </c>
      <c r="C1645" s="20" t="str">
        <f>IF('S.D. Paste sheet'!C1645="","",'S.D. Paste sheet'!C1645)</f>
        <v/>
      </c>
      <c r="D1645" s="20" t="str">
        <f>IF('S.D. Paste sheet'!D1645="","",'S.D. Paste sheet'!D1645)</f>
        <v/>
      </c>
      <c r="E1645" s="20" t="str">
        <f>IF('S.D. Paste sheet'!E1645="","",UPPER('S.D. Paste sheet'!E1645))</f>
        <v/>
      </c>
      <c r="F1645" s="20" t="str">
        <f>IF('S.D. Paste sheet'!F1645="","",'S.D. Paste sheet'!F1645)</f>
        <v/>
      </c>
      <c r="G1645" s="20" t="str">
        <f>IF('S.D. Paste sheet'!G1645="","",UPPER('S.D. Paste sheet'!G1645))</f>
        <v/>
      </c>
      <c r="H1645" s="20" t="str">
        <f>IF('S.D. Paste sheet'!H1645="","",UPPER('S.D. Paste sheet'!H1645))</f>
        <v/>
      </c>
      <c r="I1645" s="20" t="str">
        <f>IF('S.D. Paste sheet'!I1645="","",'S.D. Paste sheet'!I1645)</f>
        <v/>
      </c>
      <c r="J1645" s="20" t="str">
        <f>IF('S.D. Paste sheet'!J1645="","",'S.D. Paste sheet'!J1645)</f>
        <v/>
      </c>
      <c r="K1645" s="20" t="str">
        <f>IF('S.D. Paste sheet'!K1645="","",'S.D. Paste sheet'!K1645)</f>
        <v/>
      </c>
      <c r="L1645" s="20" t="str">
        <f>IF('S.D. Paste sheet'!L1645="","",'S.D. Paste sheet'!L1645)</f>
        <v/>
      </c>
      <c r="M1645" s="20" t="str">
        <f>IF('S.D. Paste sheet'!M1645="","",'S.D. Paste sheet'!M1645)</f>
        <v/>
      </c>
      <c r="N1645" s="20" t="str">
        <f>IF('S.D. Paste sheet'!N1645="","",'S.D. Paste sheet'!N1645)</f>
        <v/>
      </c>
      <c r="O1645" s="20" t="str">
        <f>IF('S.D. Paste sheet'!O1645="","",'S.D. Paste sheet'!O1645)</f>
        <v/>
      </c>
      <c r="P1645" s="20" t="str">
        <f>IF('S.D. Paste sheet'!P1645="","",'S.D. Paste sheet'!P1645)</f>
        <v/>
      </c>
      <c r="Q1645" s="20" t="str">
        <f>IF('S.D. Paste sheet'!Q1645="","",'S.D. Paste sheet'!Q1645)</f>
        <v/>
      </c>
      <c r="R1645" s="20" t="str">
        <f>IF('S.D. Paste sheet'!R1645="","",'S.D. Paste sheet'!R1645)</f>
        <v/>
      </c>
      <c r="S1645" s="20" t="str">
        <f>IF('S.D. Paste sheet'!S1645="","",'S.D. Paste sheet'!S1645)</f>
        <v/>
      </c>
      <c r="T1645" s="20" t="str">
        <f>IF('S.D. Paste sheet'!T1645="","",'S.D. Paste sheet'!T1645)</f>
        <v/>
      </c>
      <c r="U1645" s="20" t="str">
        <f>IF('S.D. Paste sheet'!U1645="","",'S.D. Paste sheet'!U1645)</f>
        <v/>
      </c>
      <c r="V1645" s="20" t="str">
        <f>IF('S.D. Paste sheet'!V1645="","",'S.D. Paste sheet'!V1645)</f>
        <v/>
      </c>
      <c r="W1645" s="20" t="str">
        <f>IF('S.D. Paste sheet'!W1645="","",'S.D. Paste sheet'!W1645)</f>
        <v/>
      </c>
      <c r="X1645" s="20" t="str">
        <f>IF('S.D. Paste sheet'!X1645="","",'S.D. Paste sheet'!X1645)</f>
        <v/>
      </c>
      <c r="Y1645" s="20" t="str">
        <f>IF('S.D. Paste sheet'!Y1645="","",'S.D. Paste sheet'!Y1645)</f>
        <v/>
      </c>
      <c r="Z1645" s="20" t="str">
        <f>IF('S.D. Paste sheet'!Z1645="","",'S.D. Paste sheet'!Z1645)</f>
        <v/>
      </c>
      <c r="AA1645" s="20" t="str">
        <f>IF('S.D. Paste sheet'!AA1645="","",'S.D. Paste sheet'!AA1645)</f>
        <v/>
      </c>
      <c r="AB1645" s="20" t="str">
        <f>IF('S.D. Paste sheet'!AB1645="","",'S.D. Paste sheet'!AB1645)</f>
        <v/>
      </c>
      <c r="AC1645" s="20" t="str">
        <f>IF('S.D. Paste sheet'!AC1645="","",'S.D. Paste sheet'!AC1645)</f>
        <v/>
      </c>
      <c r="AD1645" s="20" t="str">
        <f>IF('S.D. Paste sheet'!AD1645="","",'S.D. Paste sheet'!AD1645)</f>
        <v/>
      </c>
      <c r="AE1645" s="28"/>
      <c r="AF1645" t="str">
        <f>IF(AK1645="","",IF(AK1645&gt;0,COUNT($AG$2:AG1645),""))</f>
        <v/>
      </c>
      <c r="AG1645" s="25" t="str">
        <f t="shared" si="803"/>
        <v/>
      </c>
      <c r="AH1645" s="25" t="str">
        <f t="shared" si="804"/>
        <v/>
      </c>
      <c r="AI1645" s="25" t="str">
        <f t="shared" si="805"/>
        <v/>
      </c>
      <c r="AJ1645" s="25" t="str">
        <f t="shared" si="806"/>
        <v/>
      </c>
      <c r="AK1645" s="25" t="str">
        <f t="shared" si="807"/>
        <v/>
      </c>
      <c r="AL1645" s="25" t="str">
        <f t="shared" si="808"/>
        <v/>
      </c>
      <c r="AM1645" s="25" t="str">
        <f t="shared" si="809"/>
        <v/>
      </c>
      <c r="AN1645" s="25" t="str">
        <f t="shared" si="810"/>
        <v/>
      </c>
      <c r="AO1645" s="25" t="str">
        <f t="shared" si="811"/>
        <v/>
      </c>
      <c r="AP1645" s="25" t="str">
        <f t="shared" si="812"/>
        <v/>
      </c>
      <c r="AQ1645" s="25" t="str">
        <f t="shared" si="813"/>
        <v/>
      </c>
      <c r="AR1645" s="25" t="str">
        <f t="shared" si="814"/>
        <v/>
      </c>
      <c r="AS1645" s="25" t="str">
        <f t="shared" si="815"/>
        <v/>
      </c>
      <c r="AT1645" s="25" t="str">
        <f t="shared" si="816"/>
        <v/>
      </c>
      <c r="AU1645" s="25" t="str">
        <f t="shared" si="817"/>
        <v/>
      </c>
      <c r="AV1645" s="25" t="str">
        <f t="shared" si="818"/>
        <v/>
      </c>
      <c r="AX1645" t="str">
        <f>IF(BC1645="","",IF(BC1645&gt;0,COUNT($AY$2:AY1645),""))</f>
        <v/>
      </c>
      <c r="AY1645" s="25" t="str">
        <f t="shared" si="819"/>
        <v/>
      </c>
      <c r="AZ1645" s="25" t="str">
        <f t="shared" si="820"/>
        <v/>
      </c>
      <c r="BA1645" s="25" t="str">
        <f t="shared" si="821"/>
        <v/>
      </c>
      <c r="BB1645" s="25" t="str">
        <f t="shared" si="822"/>
        <v/>
      </c>
      <c r="BC1645" s="25" t="str">
        <f t="shared" si="823"/>
        <v/>
      </c>
      <c r="BD1645" s="25" t="str">
        <f t="shared" si="824"/>
        <v/>
      </c>
      <c r="BE1645" s="25" t="str">
        <f t="shared" si="825"/>
        <v/>
      </c>
      <c r="BF1645" s="25" t="str">
        <f t="shared" si="826"/>
        <v/>
      </c>
      <c r="BG1645" s="25" t="str">
        <f t="shared" si="827"/>
        <v/>
      </c>
      <c r="BH1645" s="25" t="str">
        <f t="shared" si="828"/>
        <v/>
      </c>
      <c r="BI1645" s="25" t="str">
        <f t="shared" si="829"/>
        <v/>
      </c>
      <c r="BJ1645" s="25" t="str">
        <f t="shared" si="830"/>
        <v/>
      </c>
      <c r="BK1645" s="25" t="str">
        <f t="shared" si="831"/>
        <v/>
      </c>
      <c r="BL1645" s="25" t="str">
        <f t="shared" si="832"/>
        <v/>
      </c>
      <c r="BM1645" s="25" t="str">
        <f t="shared" si="833"/>
        <v/>
      </c>
      <c r="BN1645" s="25" t="str">
        <f t="shared" si="834"/>
        <v/>
      </c>
    </row>
    <row r="1646" spans="1:66" x14ac:dyDescent="0.25">
      <c r="A1646" s="20" t="str">
        <f>IF('S.D. Paste sheet'!A1646="","",'S.D. Paste sheet'!A1646)</f>
        <v/>
      </c>
      <c r="B1646" s="20" t="str">
        <f>IF('S.D. Paste sheet'!B1646="","",'S.D. Paste sheet'!B1646)</f>
        <v/>
      </c>
      <c r="C1646" s="20" t="str">
        <f>IF('S.D. Paste sheet'!C1646="","",'S.D. Paste sheet'!C1646)</f>
        <v/>
      </c>
      <c r="D1646" s="20" t="str">
        <f>IF('S.D. Paste sheet'!D1646="","",'S.D. Paste sheet'!D1646)</f>
        <v/>
      </c>
      <c r="E1646" s="20" t="str">
        <f>IF('S.D. Paste sheet'!E1646="","",UPPER('S.D. Paste sheet'!E1646))</f>
        <v/>
      </c>
      <c r="F1646" s="20" t="str">
        <f>IF('S.D. Paste sheet'!F1646="","",'S.D. Paste sheet'!F1646)</f>
        <v/>
      </c>
      <c r="G1646" s="20" t="str">
        <f>IF('S.D. Paste sheet'!G1646="","",UPPER('S.D. Paste sheet'!G1646))</f>
        <v/>
      </c>
      <c r="H1646" s="20" t="str">
        <f>IF('S.D. Paste sheet'!H1646="","",UPPER('S.D. Paste sheet'!H1646))</f>
        <v/>
      </c>
      <c r="I1646" s="20" t="str">
        <f>IF('S.D. Paste sheet'!I1646="","",'S.D. Paste sheet'!I1646)</f>
        <v/>
      </c>
      <c r="J1646" s="20" t="str">
        <f>IF('S.D. Paste sheet'!J1646="","",'S.D. Paste sheet'!J1646)</f>
        <v/>
      </c>
      <c r="K1646" s="20" t="str">
        <f>IF('S.D. Paste sheet'!K1646="","",'S.D. Paste sheet'!K1646)</f>
        <v/>
      </c>
      <c r="L1646" s="20" t="str">
        <f>IF('S.D. Paste sheet'!L1646="","",'S.D. Paste sheet'!L1646)</f>
        <v/>
      </c>
      <c r="M1646" s="20" t="str">
        <f>IF('S.D. Paste sheet'!M1646="","",'S.D. Paste sheet'!M1646)</f>
        <v/>
      </c>
      <c r="N1646" s="20" t="str">
        <f>IF('S.D. Paste sheet'!N1646="","",'S.D. Paste sheet'!N1646)</f>
        <v/>
      </c>
      <c r="O1646" s="20" t="str">
        <f>IF('S.D. Paste sheet'!O1646="","",'S.D. Paste sheet'!O1646)</f>
        <v/>
      </c>
      <c r="P1646" s="20" t="str">
        <f>IF('S.D. Paste sheet'!P1646="","",'S.D. Paste sheet'!P1646)</f>
        <v/>
      </c>
      <c r="Q1646" s="20" t="str">
        <f>IF('S.D. Paste sheet'!Q1646="","",'S.D. Paste sheet'!Q1646)</f>
        <v/>
      </c>
      <c r="R1646" s="20" t="str">
        <f>IF('S.D. Paste sheet'!R1646="","",'S.D. Paste sheet'!R1646)</f>
        <v/>
      </c>
      <c r="S1646" s="20" t="str">
        <f>IF('S.D. Paste sheet'!S1646="","",'S.D. Paste sheet'!S1646)</f>
        <v/>
      </c>
      <c r="T1646" s="20" t="str">
        <f>IF('S.D. Paste sheet'!T1646="","",'S.D. Paste sheet'!T1646)</f>
        <v/>
      </c>
      <c r="U1646" s="20" t="str">
        <f>IF('S.D. Paste sheet'!U1646="","",'S.D. Paste sheet'!U1646)</f>
        <v/>
      </c>
      <c r="V1646" s="20" t="str">
        <f>IF('S.D. Paste sheet'!V1646="","",'S.D. Paste sheet'!V1646)</f>
        <v/>
      </c>
      <c r="W1646" s="20" t="str">
        <f>IF('S.D. Paste sheet'!W1646="","",'S.D. Paste sheet'!W1646)</f>
        <v/>
      </c>
      <c r="X1646" s="20" t="str">
        <f>IF('S.D. Paste sheet'!X1646="","",'S.D. Paste sheet'!X1646)</f>
        <v/>
      </c>
      <c r="Y1646" s="20" t="str">
        <f>IF('S.D. Paste sheet'!Y1646="","",'S.D. Paste sheet'!Y1646)</f>
        <v/>
      </c>
      <c r="Z1646" s="20" t="str">
        <f>IF('S.D. Paste sheet'!Z1646="","",'S.D. Paste sheet'!Z1646)</f>
        <v/>
      </c>
      <c r="AA1646" s="20" t="str">
        <f>IF('S.D. Paste sheet'!AA1646="","",'S.D. Paste sheet'!AA1646)</f>
        <v/>
      </c>
      <c r="AB1646" s="20" t="str">
        <f>IF('S.D. Paste sheet'!AB1646="","",'S.D. Paste sheet'!AB1646)</f>
        <v/>
      </c>
      <c r="AC1646" s="20" t="str">
        <f>IF('S.D. Paste sheet'!AC1646="","",'S.D. Paste sheet'!AC1646)</f>
        <v/>
      </c>
      <c r="AD1646" s="20" t="str">
        <f>IF('S.D. Paste sheet'!AD1646="","",'S.D. Paste sheet'!AD1646)</f>
        <v/>
      </c>
      <c r="AE1646" s="28"/>
      <c r="AF1646" t="str">
        <f>IF(AK1646="","",IF(AK1646&gt;0,COUNT($AG$2:AG1646),""))</f>
        <v/>
      </c>
      <c r="AG1646" s="25" t="str">
        <f t="shared" si="803"/>
        <v/>
      </c>
      <c r="AH1646" s="25" t="str">
        <f t="shared" si="804"/>
        <v/>
      </c>
      <c r="AI1646" s="25" t="str">
        <f t="shared" si="805"/>
        <v/>
      </c>
      <c r="AJ1646" s="25" t="str">
        <f t="shared" si="806"/>
        <v/>
      </c>
      <c r="AK1646" s="25" t="str">
        <f t="shared" si="807"/>
        <v/>
      </c>
      <c r="AL1646" s="25" t="str">
        <f t="shared" si="808"/>
        <v/>
      </c>
      <c r="AM1646" s="25" t="str">
        <f t="shared" si="809"/>
        <v/>
      </c>
      <c r="AN1646" s="25" t="str">
        <f t="shared" si="810"/>
        <v/>
      </c>
      <c r="AO1646" s="25" t="str">
        <f t="shared" si="811"/>
        <v/>
      </c>
      <c r="AP1646" s="25" t="str">
        <f t="shared" si="812"/>
        <v/>
      </c>
      <c r="AQ1646" s="25" t="str">
        <f t="shared" si="813"/>
        <v/>
      </c>
      <c r="AR1646" s="25" t="str">
        <f t="shared" si="814"/>
        <v/>
      </c>
      <c r="AS1646" s="25" t="str">
        <f t="shared" si="815"/>
        <v/>
      </c>
      <c r="AT1646" s="25" t="str">
        <f t="shared" si="816"/>
        <v/>
      </c>
      <c r="AU1646" s="25" t="str">
        <f t="shared" si="817"/>
        <v/>
      </c>
      <c r="AV1646" s="25" t="str">
        <f t="shared" si="818"/>
        <v/>
      </c>
      <c r="AX1646" t="str">
        <f>IF(BC1646="","",IF(BC1646&gt;0,COUNT($AY$2:AY1646),""))</f>
        <v/>
      </c>
      <c r="AY1646" s="25" t="str">
        <f t="shared" si="819"/>
        <v/>
      </c>
      <c r="AZ1646" s="25" t="str">
        <f t="shared" si="820"/>
        <v/>
      </c>
      <c r="BA1646" s="25" t="str">
        <f t="shared" si="821"/>
        <v/>
      </c>
      <c r="BB1646" s="25" t="str">
        <f t="shared" si="822"/>
        <v/>
      </c>
      <c r="BC1646" s="25" t="str">
        <f t="shared" si="823"/>
        <v/>
      </c>
      <c r="BD1646" s="25" t="str">
        <f t="shared" si="824"/>
        <v/>
      </c>
      <c r="BE1646" s="25" t="str">
        <f t="shared" si="825"/>
        <v/>
      </c>
      <c r="BF1646" s="25" t="str">
        <f t="shared" si="826"/>
        <v/>
      </c>
      <c r="BG1646" s="25" t="str">
        <f t="shared" si="827"/>
        <v/>
      </c>
      <c r="BH1646" s="25" t="str">
        <f t="shared" si="828"/>
        <v/>
      </c>
      <c r="BI1646" s="25" t="str">
        <f t="shared" si="829"/>
        <v/>
      </c>
      <c r="BJ1646" s="25" t="str">
        <f t="shared" si="830"/>
        <v/>
      </c>
      <c r="BK1646" s="25" t="str">
        <f t="shared" si="831"/>
        <v/>
      </c>
      <c r="BL1646" s="25" t="str">
        <f t="shared" si="832"/>
        <v/>
      </c>
      <c r="BM1646" s="25" t="str">
        <f t="shared" si="833"/>
        <v/>
      </c>
      <c r="BN1646" s="25" t="str">
        <f t="shared" si="834"/>
        <v/>
      </c>
    </row>
    <row r="1647" spans="1:66" x14ac:dyDescent="0.25">
      <c r="A1647" s="20" t="str">
        <f>IF('S.D. Paste sheet'!A1647="","",'S.D. Paste sheet'!A1647)</f>
        <v/>
      </c>
      <c r="B1647" s="20" t="str">
        <f>IF('S.D. Paste sheet'!B1647="","",'S.D. Paste sheet'!B1647)</f>
        <v/>
      </c>
      <c r="C1647" s="20" t="str">
        <f>IF('S.D. Paste sheet'!C1647="","",'S.D. Paste sheet'!C1647)</f>
        <v/>
      </c>
      <c r="D1647" s="20" t="str">
        <f>IF('S.D. Paste sheet'!D1647="","",'S.D. Paste sheet'!D1647)</f>
        <v/>
      </c>
      <c r="E1647" s="20" t="str">
        <f>IF('S.D. Paste sheet'!E1647="","",UPPER('S.D. Paste sheet'!E1647))</f>
        <v/>
      </c>
      <c r="F1647" s="20" t="str">
        <f>IF('S.D. Paste sheet'!F1647="","",'S.D. Paste sheet'!F1647)</f>
        <v/>
      </c>
      <c r="G1647" s="20" t="str">
        <f>IF('S.D. Paste sheet'!G1647="","",UPPER('S.D. Paste sheet'!G1647))</f>
        <v/>
      </c>
      <c r="H1647" s="20" t="str">
        <f>IF('S.D. Paste sheet'!H1647="","",UPPER('S.D. Paste sheet'!H1647))</f>
        <v/>
      </c>
      <c r="I1647" s="20" t="str">
        <f>IF('S.D. Paste sheet'!I1647="","",'S.D. Paste sheet'!I1647)</f>
        <v/>
      </c>
      <c r="J1647" s="20" t="str">
        <f>IF('S.D. Paste sheet'!J1647="","",'S.D. Paste sheet'!J1647)</f>
        <v/>
      </c>
      <c r="K1647" s="20" t="str">
        <f>IF('S.D. Paste sheet'!K1647="","",'S.D. Paste sheet'!K1647)</f>
        <v/>
      </c>
      <c r="L1647" s="20" t="str">
        <f>IF('S.D. Paste sheet'!L1647="","",'S.D. Paste sheet'!L1647)</f>
        <v/>
      </c>
      <c r="M1647" s="20" t="str">
        <f>IF('S.D. Paste sheet'!M1647="","",'S.D. Paste sheet'!M1647)</f>
        <v/>
      </c>
      <c r="N1647" s="20" t="str">
        <f>IF('S.D. Paste sheet'!N1647="","",'S.D. Paste sheet'!N1647)</f>
        <v/>
      </c>
      <c r="O1647" s="20" t="str">
        <f>IF('S.D. Paste sheet'!O1647="","",'S.D. Paste sheet'!O1647)</f>
        <v/>
      </c>
      <c r="P1647" s="20" t="str">
        <f>IF('S.D. Paste sheet'!P1647="","",'S.D. Paste sheet'!P1647)</f>
        <v/>
      </c>
      <c r="Q1647" s="20" t="str">
        <f>IF('S.D. Paste sheet'!Q1647="","",'S.D. Paste sheet'!Q1647)</f>
        <v/>
      </c>
      <c r="R1647" s="20" t="str">
        <f>IF('S.D. Paste sheet'!R1647="","",'S.D. Paste sheet'!R1647)</f>
        <v/>
      </c>
      <c r="S1647" s="20" t="str">
        <f>IF('S.D. Paste sheet'!S1647="","",'S.D. Paste sheet'!S1647)</f>
        <v/>
      </c>
      <c r="T1647" s="20" t="str">
        <f>IF('S.D. Paste sheet'!T1647="","",'S.D. Paste sheet'!T1647)</f>
        <v/>
      </c>
      <c r="U1647" s="20" t="str">
        <f>IF('S.D. Paste sheet'!U1647="","",'S.D. Paste sheet'!U1647)</f>
        <v/>
      </c>
      <c r="V1647" s="20" t="str">
        <f>IF('S.D. Paste sheet'!V1647="","",'S.D. Paste sheet'!V1647)</f>
        <v/>
      </c>
      <c r="W1647" s="20" t="str">
        <f>IF('S.D. Paste sheet'!W1647="","",'S.D. Paste sheet'!W1647)</f>
        <v/>
      </c>
      <c r="X1647" s="20" t="str">
        <f>IF('S.D. Paste sheet'!X1647="","",'S.D. Paste sheet'!X1647)</f>
        <v/>
      </c>
      <c r="Y1647" s="20" t="str">
        <f>IF('S.D. Paste sheet'!Y1647="","",'S.D. Paste sheet'!Y1647)</f>
        <v/>
      </c>
      <c r="Z1647" s="20" t="str">
        <f>IF('S.D. Paste sheet'!Z1647="","",'S.D. Paste sheet'!Z1647)</f>
        <v/>
      </c>
      <c r="AA1647" s="20" t="str">
        <f>IF('S.D. Paste sheet'!AA1647="","",'S.D. Paste sheet'!AA1647)</f>
        <v/>
      </c>
      <c r="AB1647" s="20" t="str">
        <f>IF('S.D. Paste sheet'!AB1647="","",'S.D. Paste sheet'!AB1647)</f>
        <v/>
      </c>
      <c r="AC1647" s="20" t="str">
        <f>IF('S.D. Paste sheet'!AC1647="","",'S.D. Paste sheet'!AC1647)</f>
        <v/>
      </c>
      <c r="AD1647" s="20" t="str">
        <f>IF('S.D. Paste sheet'!AD1647="","",'S.D. Paste sheet'!AD1647)</f>
        <v/>
      </c>
      <c r="AE1647" s="28"/>
      <c r="AF1647" t="str">
        <f>IF(AK1647="","",IF(AK1647&gt;0,COUNT($AG$2:AG1647),""))</f>
        <v/>
      </c>
      <c r="AG1647" s="25" t="str">
        <f t="shared" si="803"/>
        <v/>
      </c>
      <c r="AH1647" s="25" t="str">
        <f t="shared" si="804"/>
        <v/>
      </c>
      <c r="AI1647" s="25" t="str">
        <f t="shared" si="805"/>
        <v/>
      </c>
      <c r="AJ1647" s="25" t="str">
        <f t="shared" si="806"/>
        <v/>
      </c>
      <c r="AK1647" s="25" t="str">
        <f t="shared" si="807"/>
        <v/>
      </c>
      <c r="AL1647" s="25" t="str">
        <f t="shared" si="808"/>
        <v/>
      </c>
      <c r="AM1647" s="25" t="str">
        <f t="shared" si="809"/>
        <v/>
      </c>
      <c r="AN1647" s="25" t="str">
        <f t="shared" si="810"/>
        <v/>
      </c>
      <c r="AO1647" s="25" t="str">
        <f t="shared" si="811"/>
        <v/>
      </c>
      <c r="AP1647" s="25" t="str">
        <f t="shared" si="812"/>
        <v/>
      </c>
      <c r="AQ1647" s="25" t="str">
        <f t="shared" si="813"/>
        <v/>
      </c>
      <c r="AR1647" s="25" t="str">
        <f t="shared" si="814"/>
        <v/>
      </c>
      <c r="AS1647" s="25" t="str">
        <f t="shared" si="815"/>
        <v/>
      </c>
      <c r="AT1647" s="25" t="str">
        <f t="shared" si="816"/>
        <v/>
      </c>
      <c r="AU1647" s="25" t="str">
        <f t="shared" si="817"/>
        <v/>
      </c>
      <c r="AV1647" s="25" t="str">
        <f t="shared" si="818"/>
        <v/>
      </c>
      <c r="AX1647" t="str">
        <f>IF(BC1647="","",IF(BC1647&gt;0,COUNT($AY$2:AY1647),""))</f>
        <v/>
      </c>
      <c r="AY1647" s="25" t="str">
        <f t="shared" si="819"/>
        <v/>
      </c>
      <c r="AZ1647" s="25" t="str">
        <f t="shared" si="820"/>
        <v/>
      </c>
      <c r="BA1647" s="25" t="str">
        <f t="shared" si="821"/>
        <v/>
      </c>
      <c r="BB1647" s="25" t="str">
        <f t="shared" si="822"/>
        <v/>
      </c>
      <c r="BC1647" s="25" t="str">
        <f t="shared" si="823"/>
        <v/>
      </c>
      <c r="BD1647" s="25" t="str">
        <f t="shared" si="824"/>
        <v/>
      </c>
      <c r="BE1647" s="25" t="str">
        <f t="shared" si="825"/>
        <v/>
      </c>
      <c r="BF1647" s="25" t="str">
        <f t="shared" si="826"/>
        <v/>
      </c>
      <c r="BG1647" s="25" t="str">
        <f t="shared" si="827"/>
        <v/>
      </c>
      <c r="BH1647" s="25" t="str">
        <f t="shared" si="828"/>
        <v/>
      </c>
      <c r="BI1647" s="25" t="str">
        <f t="shared" si="829"/>
        <v/>
      </c>
      <c r="BJ1647" s="25" t="str">
        <f t="shared" si="830"/>
        <v/>
      </c>
      <c r="BK1647" s="25" t="str">
        <f t="shared" si="831"/>
        <v/>
      </c>
      <c r="BL1647" s="25" t="str">
        <f t="shared" si="832"/>
        <v/>
      </c>
      <c r="BM1647" s="25" t="str">
        <f t="shared" si="833"/>
        <v/>
      </c>
      <c r="BN1647" s="25" t="str">
        <f t="shared" si="834"/>
        <v/>
      </c>
    </row>
    <row r="1648" spans="1:66" x14ac:dyDescent="0.25">
      <c r="A1648" s="20" t="str">
        <f>IF('S.D. Paste sheet'!A1648="","",'S.D. Paste sheet'!A1648)</f>
        <v/>
      </c>
      <c r="B1648" s="20" t="str">
        <f>IF('S.D. Paste sheet'!B1648="","",'S.D. Paste sheet'!B1648)</f>
        <v/>
      </c>
      <c r="C1648" s="20" t="str">
        <f>IF('S.D. Paste sheet'!C1648="","",'S.D. Paste sheet'!C1648)</f>
        <v/>
      </c>
      <c r="D1648" s="20" t="str">
        <f>IF('S.D. Paste sheet'!D1648="","",'S.D. Paste sheet'!D1648)</f>
        <v/>
      </c>
      <c r="E1648" s="20" t="str">
        <f>IF('S.D. Paste sheet'!E1648="","",UPPER('S.D. Paste sheet'!E1648))</f>
        <v/>
      </c>
      <c r="F1648" s="20" t="str">
        <f>IF('S.D. Paste sheet'!F1648="","",'S.D. Paste sheet'!F1648)</f>
        <v/>
      </c>
      <c r="G1648" s="20" t="str">
        <f>IF('S.D. Paste sheet'!G1648="","",UPPER('S.D. Paste sheet'!G1648))</f>
        <v/>
      </c>
      <c r="H1648" s="20" t="str">
        <f>IF('S.D. Paste sheet'!H1648="","",UPPER('S.D. Paste sheet'!H1648))</f>
        <v/>
      </c>
      <c r="I1648" s="20" t="str">
        <f>IF('S.D. Paste sheet'!I1648="","",'S.D. Paste sheet'!I1648)</f>
        <v/>
      </c>
      <c r="J1648" s="20" t="str">
        <f>IF('S.D. Paste sheet'!J1648="","",'S.D. Paste sheet'!J1648)</f>
        <v/>
      </c>
      <c r="K1648" s="20" t="str">
        <f>IF('S.D. Paste sheet'!K1648="","",'S.D. Paste sheet'!K1648)</f>
        <v/>
      </c>
      <c r="L1648" s="20" t="str">
        <f>IF('S.D. Paste sheet'!L1648="","",'S.D. Paste sheet'!L1648)</f>
        <v/>
      </c>
      <c r="M1648" s="20" t="str">
        <f>IF('S.D. Paste sheet'!M1648="","",'S.D. Paste sheet'!M1648)</f>
        <v/>
      </c>
      <c r="N1648" s="20" t="str">
        <f>IF('S.D. Paste sheet'!N1648="","",'S.D. Paste sheet'!N1648)</f>
        <v/>
      </c>
      <c r="O1648" s="20" t="str">
        <f>IF('S.D. Paste sheet'!O1648="","",'S.D. Paste sheet'!O1648)</f>
        <v/>
      </c>
      <c r="P1648" s="20" t="str">
        <f>IF('S.D. Paste sheet'!P1648="","",'S.D. Paste sheet'!P1648)</f>
        <v/>
      </c>
      <c r="Q1648" s="20" t="str">
        <f>IF('S.D. Paste sheet'!Q1648="","",'S.D. Paste sheet'!Q1648)</f>
        <v/>
      </c>
      <c r="R1648" s="20" t="str">
        <f>IF('S.D. Paste sheet'!R1648="","",'S.D. Paste sheet'!R1648)</f>
        <v/>
      </c>
      <c r="S1648" s="20" t="str">
        <f>IF('S.D. Paste sheet'!S1648="","",'S.D. Paste sheet'!S1648)</f>
        <v/>
      </c>
      <c r="T1648" s="20" t="str">
        <f>IF('S.D. Paste sheet'!T1648="","",'S.D. Paste sheet'!T1648)</f>
        <v/>
      </c>
      <c r="U1648" s="20" t="str">
        <f>IF('S.D. Paste sheet'!U1648="","",'S.D. Paste sheet'!U1648)</f>
        <v/>
      </c>
      <c r="V1648" s="20" t="str">
        <f>IF('S.D. Paste sheet'!V1648="","",'S.D. Paste sheet'!V1648)</f>
        <v/>
      </c>
      <c r="W1648" s="20" t="str">
        <f>IF('S.D. Paste sheet'!W1648="","",'S.D. Paste sheet'!W1648)</f>
        <v/>
      </c>
      <c r="X1648" s="20" t="str">
        <f>IF('S.D. Paste sheet'!X1648="","",'S.D. Paste sheet'!X1648)</f>
        <v/>
      </c>
      <c r="Y1648" s="20" t="str">
        <f>IF('S.D. Paste sheet'!Y1648="","",'S.D. Paste sheet'!Y1648)</f>
        <v/>
      </c>
      <c r="Z1648" s="20" t="str">
        <f>IF('S.D. Paste sheet'!Z1648="","",'S.D. Paste sheet'!Z1648)</f>
        <v/>
      </c>
      <c r="AA1648" s="20" t="str">
        <f>IF('S.D. Paste sheet'!AA1648="","",'S.D. Paste sheet'!AA1648)</f>
        <v/>
      </c>
      <c r="AB1648" s="20" t="str">
        <f>IF('S.D. Paste sheet'!AB1648="","",'S.D. Paste sheet'!AB1648)</f>
        <v/>
      </c>
      <c r="AC1648" s="20" t="str">
        <f>IF('S.D. Paste sheet'!AC1648="","",'S.D. Paste sheet'!AC1648)</f>
        <v/>
      </c>
      <c r="AD1648" s="20" t="str">
        <f>IF('S.D. Paste sheet'!AD1648="","",'S.D. Paste sheet'!AD1648)</f>
        <v/>
      </c>
      <c r="AE1648" s="28"/>
      <c r="AF1648" t="str">
        <f>IF(AK1648="","",IF(AK1648&gt;0,COUNT($AG$2:AG1648),""))</f>
        <v/>
      </c>
      <c r="AG1648" s="25" t="str">
        <f t="shared" si="803"/>
        <v/>
      </c>
      <c r="AH1648" s="25" t="str">
        <f t="shared" si="804"/>
        <v/>
      </c>
      <c r="AI1648" s="25" t="str">
        <f t="shared" si="805"/>
        <v/>
      </c>
      <c r="AJ1648" s="25" t="str">
        <f t="shared" si="806"/>
        <v/>
      </c>
      <c r="AK1648" s="25" t="str">
        <f t="shared" si="807"/>
        <v/>
      </c>
      <c r="AL1648" s="25" t="str">
        <f t="shared" si="808"/>
        <v/>
      </c>
      <c r="AM1648" s="25" t="str">
        <f t="shared" si="809"/>
        <v/>
      </c>
      <c r="AN1648" s="25" t="str">
        <f t="shared" si="810"/>
        <v/>
      </c>
      <c r="AO1648" s="25" t="str">
        <f t="shared" si="811"/>
        <v/>
      </c>
      <c r="AP1648" s="25" t="str">
        <f t="shared" si="812"/>
        <v/>
      </c>
      <c r="AQ1648" s="25" t="str">
        <f t="shared" si="813"/>
        <v/>
      </c>
      <c r="AR1648" s="25" t="str">
        <f t="shared" si="814"/>
        <v/>
      </c>
      <c r="AS1648" s="25" t="str">
        <f t="shared" si="815"/>
        <v/>
      </c>
      <c r="AT1648" s="25" t="str">
        <f t="shared" si="816"/>
        <v/>
      </c>
      <c r="AU1648" s="25" t="str">
        <f t="shared" si="817"/>
        <v/>
      </c>
      <c r="AV1648" s="25" t="str">
        <f t="shared" si="818"/>
        <v/>
      </c>
      <c r="AX1648" t="str">
        <f>IF(BC1648="","",IF(BC1648&gt;0,COUNT($AY$2:AY1648),""))</f>
        <v/>
      </c>
      <c r="AY1648" s="25" t="str">
        <f t="shared" si="819"/>
        <v/>
      </c>
      <c r="AZ1648" s="25" t="str">
        <f t="shared" si="820"/>
        <v/>
      </c>
      <c r="BA1648" s="25" t="str">
        <f t="shared" si="821"/>
        <v/>
      </c>
      <c r="BB1648" s="25" t="str">
        <f t="shared" si="822"/>
        <v/>
      </c>
      <c r="BC1648" s="25" t="str">
        <f t="shared" si="823"/>
        <v/>
      </c>
      <c r="BD1648" s="25" t="str">
        <f t="shared" si="824"/>
        <v/>
      </c>
      <c r="BE1648" s="25" t="str">
        <f t="shared" si="825"/>
        <v/>
      </c>
      <c r="BF1648" s="25" t="str">
        <f t="shared" si="826"/>
        <v/>
      </c>
      <c r="BG1648" s="25" t="str">
        <f t="shared" si="827"/>
        <v/>
      </c>
      <c r="BH1648" s="25" t="str">
        <f t="shared" si="828"/>
        <v/>
      </c>
      <c r="BI1648" s="25" t="str">
        <f t="shared" si="829"/>
        <v/>
      </c>
      <c r="BJ1648" s="25" t="str">
        <f t="shared" si="830"/>
        <v/>
      </c>
      <c r="BK1648" s="25" t="str">
        <f t="shared" si="831"/>
        <v/>
      </c>
      <c r="BL1648" s="25" t="str">
        <f t="shared" si="832"/>
        <v/>
      </c>
      <c r="BM1648" s="25" t="str">
        <f t="shared" si="833"/>
        <v/>
      </c>
      <c r="BN1648" s="25" t="str">
        <f t="shared" si="834"/>
        <v/>
      </c>
    </row>
    <row r="1649" spans="1:66" x14ac:dyDescent="0.25">
      <c r="A1649" s="20" t="str">
        <f>IF('S.D. Paste sheet'!A1649="","",'S.D. Paste sheet'!A1649)</f>
        <v/>
      </c>
      <c r="B1649" s="20" t="str">
        <f>IF('S.D. Paste sheet'!B1649="","",'S.D. Paste sheet'!B1649)</f>
        <v/>
      </c>
      <c r="C1649" s="20" t="str">
        <f>IF('S.D. Paste sheet'!C1649="","",'S.D. Paste sheet'!C1649)</f>
        <v/>
      </c>
      <c r="D1649" s="20" t="str">
        <f>IF('S.D. Paste sheet'!D1649="","",'S.D. Paste sheet'!D1649)</f>
        <v/>
      </c>
      <c r="E1649" s="20" t="str">
        <f>IF('S.D. Paste sheet'!E1649="","",UPPER('S.D. Paste sheet'!E1649))</f>
        <v/>
      </c>
      <c r="F1649" s="20" t="str">
        <f>IF('S.D. Paste sheet'!F1649="","",'S.D. Paste sheet'!F1649)</f>
        <v/>
      </c>
      <c r="G1649" s="20" t="str">
        <f>IF('S.D. Paste sheet'!G1649="","",UPPER('S.D. Paste sheet'!G1649))</f>
        <v/>
      </c>
      <c r="H1649" s="20" t="str">
        <f>IF('S.D. Paste sheet'!H1649="","",UPPER('S.D. Paste sheet'!H1649))</f>
        <v/>
      </c>
      <c r="I1649" s="20" t="str">
        <f>IF('S.D. Paste sheet'!I1649="","",'S.D. Paste sheet'!I1649)</f>
        <v/>
      </c>
      <c r="J1649" s="20" t="str">
        <f>IF('S.D. Paste sheet'!J1649="","",'S.D. Paste sheet'!J1649)</f>
        <v/>
      </c>
      <c r="K1649" s="20" t="str">
        <f>IF('S.D. Paste sheet'!K1649="","",'S.D. Paste sheet'!K1649)</f>
        <v/>
      </c>
      <c r="L1649" s="20" t="str">
        <f>IF('S.D. Paste sheet'!L1649="","",'S.D. Paste sheet'!L1649)</f>
        <v/>
      </c>
      <c r="M1649" s="20" t="str">
        <f>IF('S.D. Paste sheet'!M1649="","",'S.D. Paste sheet'!M1649)</f>
        <v/>
      </c>
      <c r="N1649" s="20" t="str">
        <f>IF('S.D. Paste sheet'!N1649="","",'S.D. Paste sheet'!N1649)</f>
        <v/>
      </c>
      <c r="O1649" s="20" t="str">
        <f>IF('S.D. Paste sheet'!O1649="","",'S.D. Paste sheet'!O1649)</f>
        <v/>
      </c>
      <c r="P1649" s="20" t="str">
        <f>IF('S.D. Paste sheet'!P1649="","",'S.D. Paste sheet'!P1649)</f>
        <v/>
      </c>
      <c r="Q1649" s="20" t="str">
        <f>IF('S.D. Paste sheet'!Q1649="","",'S.D. Paste sheet'!Q1649)</f>
        <v/>
      </c>
      <c r="R1649" s="20" t="str">
        <f>IF('S.D. Paste sheet'!R1649="","",'S.D. Paste sheet'!R1649)</f>
        <v/>
      </c>
      <c r="S1649" s="20" t="str">
        <f>IF('S.D. Paste sheet'!S1649="","",'S.D. Paste sheet'!S1649)</f>
        <v/>
      </c>
      <c r="T1649" s="20" t="str">
        <f>IF('S.D. Paste sheet'!T1649="","",'S.D. Paste sheet'!T1649)</f>
        <v/>
      </c>
      <c r="U1649" s="20" t="str">
        <f>IF('S.D. Paste sheet'!U1649="","",'S.D. Paste sheet'!U1649)</f>
        <v/>
      </c>
      <c r="V1649" s="20" t="str">
        <f>IF('S.D. Paste sheet'!V1649="","",'S.D. Paste sheet'!V1649)</f>
        <v/>
      </c>
      <c r="W1649" s="20" t="str">
        <f>IF('S.D. Paste sheet'!W1649="","",'S.D. Paste sheet'!W1649)</f>
        <v/>
      </c>
      <c r="X1649" s="20" t="str">
        <f>IF('S.D. Paste sheet'!X1649="","",'S.D. Paste sheet'!X1649)</f>
        <v/>
      </c>
      <c r="Y1649" s="20" t="str">
        <f>IF('S.D. Paste sheet'!Y1649="","",'S.D. Paste sheet'!Y1649)</f>
        <v/>
      </c>
      <c r="Z1649" s="20" t="str">
        <f>IF('S.D. Paste sheet'!Z1649="","",'S.D. Paste sheet'!Z1649)</f>
        <v/>
      </c>
      <c r="AA1649" s="20" t="str">
        <f>IF('S.D. Paste sheet'!AA1649="","",'S.D. Paste sheet'!AA1649)</f>
        <v/>
      </c>
      <c r="AB1649" s="20" t="str">
        <f>IF('S.D. Paste sheet'!AB1649="","",'S.D. Paste sheet'!AB1649)</f>
        <v/>
      </c>
      <c r="AC1649" s="20" t="str">
        <f>IF('S.D. Paste sheet'!AC1649="","",'S.D. Paste sheet'!AC1649)</f>
        <v/>
      </c>
      <c r="AD1649" s="20" t="str">
        <f>IF('S.D. Paste sheet'!AD1649="","",'S.D. Paste sheet'!AD1649)</f>
        <v/>
      </c>
      <c r="AE1649" s="28"/>
      <c r="AF1649" t="str">
        <f>IF(AK1649="","",IF(AK1649&gt;0,COUNT($AG$2:AG1649),""))</f>
        <v/>
      </c>
      <c r="AG1649" s="25" t="str">
        <f t="shared" si="803"/>
        <v/>
      </c>
      <c r="AH1649" s="25" t="str">
        <f t="shared" si="804"/>
        <v/>
      </c>
      <c r="AI1649" s="25" t="str">
        <f t="shared" si="805"/>
        <v/>
      </c>
      <c r="AJ1649" s="25" t="str">
        <f t="shared" si="806"/>
        <v/>
      </c>
      <c r="AK1649" s="25" t="str">
        <f t="shared" si="807"/>
        <v/>
      </c>
      <c r="AL1649" s="25" t="str">
        <f t="shared" si="808"/>
        <v/>
      </c>
      <c r="AM1649" s="25" t="str">
        <f t="shared" si="809"/>
        <v/>
      </c>
      <c r="AN1649" s="25" t="str">
        <f t="shared" si="810"/>
        <v/>
      </c>
      <c r="AO1649" s="25" t="str">
        <f t="shared" si="811"/>
        <v/>
      </c>
      <c r="AP1649" s="25" t="str">
        <f t="shared" si="812"/>
        <v/>
      </c>
      <c r="AQ1649" s="25" t="str">
        <f t="shared" si="813"/>
        <v/>
      </c>
      <c r="AR1649" s="25" t="str">
        <f t="shared" si="814"/>
        <v/>
      </c>
      <c r="AS1649" s="25" t="str">
        <f t="shared" si="815"/>
        <v/>
      </c>
      <c r="AT1649" s="25" t="str">
        <f t="shared" si="816"/>
        <v/>
      </c>
      <c r="AU1649" s="25" t="str">
        <f t="shared" si="817"/>
        <v/>
      </c>
      <c r="AV1649" s="25" t="str">
        <f t="shared" si="818"/>
        <v/>
      </c>
      <c r="AX1649" t="str">
        <f>IF(BC1649="","",IF(BC1649&gt;0,COUNT($AY$2:AY1649),""))</f>
        <v/>
      </c>
      <c r="AY1649" s="25" t="str">
        <f t="shared" si="819"/>
        <v/>
      </c>
      <c r="AZ1649" s="25" t="str">
        <f t="shared" si="820"/>
        <v/>
      </c>
      <c r="BA1649" s="25" t="str">
        <f t="shared" si="821"/>
        <v/>
      </c>
      <c r="BB1649" s="25" t="str">
        <f t="shared" si="822"/>
        <v/>
      </c>
      <c r="BC1649" s="25" t="str">
        <f t="shared" si="823"/>
        <v/>
      </c>
      <c r="BD1649" s="25" t="str">
        <f t="shared" si="824"/>
        <v/>
      </c>
      <c r="BE1649" s="25" t="str">
        <f t="shared" si="825"/>
        <v/>
      </c>
      <c r="BF1649" s="25" t="str">
        <f t="shared" si="826"/>
        <v/>
      </c>
      <c r="BG1649" s="25" t="str">
        <f t="shared" si="827"/>
        <v/>
      </c>
      <c r="BH1649" s="25" t="str">
        <f t="shared" si="828"/>
        <v/>
      </c>
      <c r="BI1649" s="25" t="str">
        <f t="shared" si="829"/>
        <v/>
      </c>
      <c r="BJ1649" s="25" t="str">
        <f t="shared" si="830"/>
        <v/>
      </c>
      <c r="BK1649" s="25" t="str">
        <f t="shared" si="831"/>
        <v/>
      </c>
      <c r="BL1649" s="25" t="str">
        <f t="shared" si="832"/>
        <v/>
      </c>
      <c r="BM1649" s="25" t="str">
        <f t="shared" si="833"/>
        <v/>
      </c>
      <c r="BN1649" s="25" t="str">
        <f t="shared" si="834"/>
        <v/>
      </c>
    </row>
    <row r="1650" spans="1:66" x14ac:dyDescent="0.25">
      <c r="A1650" s="20" t="str">
        <f>IF('S.D. Paste sheet'!A1650="","",'S.D. Paste sheet'!A1650)</f>
        <v/>
      </c>
      <c r="B1650" s="20" t="str">
        <f>IF('S.D. Paste sheet'!B1650="","",'S.D. Paste sheet'!B1650)</f>
        <v/>
      </c>
      <c r="C1650" s="20" t="str">
        <f>IF('S.D. Paste sheet'!C1650="","",'S.D. Paste sheet'!C1650)</f>
        <v/>
      </c>
      <c r="D1650" s="20" t="str">
        <f>IF('S.D. Paste sheet'!D1650="","",'S.D. Paste sheet'!D1650)</f>
        <v/>
      </c>
      <c r="E1650" s="20" t="str">
        <f>IF('S.D. Paste sheet'!E1650="","",UPPER('S.D. Paste sheet'!E1650))</f>
        <v/>
      </c>
      <c r="F1650" s="20" t="str">
        <f>IF('S.D. Paste sheet'!F1650="","",'S.D. Paste sheet'!F1650)</f>
        <v/>
      </c>
      <c r="G1650" s="20" t="str">
        <f>IF('S.D. Paste sheet'!G1650="","",UPPER('S.D. Paste sheet'!G1650))</f>
        <v/>
      </c>
      <c r="H1650" s="20" t="str">
        <f>IF('S.D. Paste sheet'!H1650="","",UPPER('S.D. Paste sheet'!H1650))</f>
        <v/>
      </c>
      <c r="I1650" s="20" t="str">
        <f>IF('S.D. Paste sheet'!I1650="","",'S.D. Paste sheet'!I1650)</f>
        <v/>
      </c>
      <c r="J1650" s="20" t="str">
        <f>IF('S.D. Paste sheet'!J1650="","",'S.D. Paste sheet'!J1650)</f>
        <v/>
      </c>
      <c r="K1650" s="20" t="str">
        <f>IF('S.D. Paste sheet'!K1650="","",'S.D. Paste sheet'!K1650)</f>
        <v/>
      </c>
      <c r="L1650" s="20" t="str">
        <f>IF('S.D. Paste sheet'!L1650="","",'S.D. Paste sheet'!L1650)</f>
        <v/>
      </c>
      <c r="M1650" s="20" t="str">
        <f>IF('S.D. Paste sheet'!M1650="","",'S.D. Paste sheet'!M1650)</f>
        <v/>
      </c>
      <c r="N1650" s="20" t="str">
        <f>IF('S.D. Paste sheet'!N1650="","",'S.D. Paste sheet'!N1650)</f>
        <v/>
      </c>
      <c r="O1650" s="20" t="str">
        <f>IF('S.D. Paste sheet'!O1650="","",'S.D. Paste sheet'!O1650)</f>
        <v/>
      </c>
      <c r="P1650" s="20" t="str">
        <f>IF('S.D. Paste sheet'!P1650="","",'S.D. Paste sheet'!P1650)</f>
        <v/>
      </c>
      <c r="Q1650" s="20" t="str">
        <f>IF('S.D. Paste sheet'!Q1650="","",'S.D. Paste sheet'!Q1650)</f>
        <v/>
      </c>
      <c r="R1650" s="20" t="str">
        <f>IF('S.D. Paste sheet'!R1650="","",'S.D. Paste sheet'!R1650)</f>
        <v/>
      </c>
      <c r="S1650" s="20" t="str">
        <f>IF('S.D. Paste sheet'!S1650="","",'S.D. Paste sheet'!S1650)</f>
        <v/>
      </c>
      <c r="T1650" s="20" t="str">
        <f>IF('S.D. Paste sheet'!T1650="","",'S.D. Paste sheet'!T1650)</f>
        <v/>
      </c>
      <c r="U1650" s="20" t="str">
        <f>IF('S.D. Paste sheet'!U1650="","",'S.D. Paste sheet'!U1650)</f>
        <v/>
      </c>
      <c r="V1650" s="20" t="str">
        <f>IF('S.D. Paste sheet'!V1650="","",'S.D. Paste sheet'!V1650)</f>
        <v/>
      </c>
      <c r="W1650" s="20" t="str">
        <f>IF('S.D. Paste sheet'!W1650="","",'S.D. Paste sheet'!W1650)</f>
        <v/>
      </c>
      <c r="X1650" s="20" t="str">
        <f>IF('S.D. Paste sheet'!X1650="","",'S.D. Paste sheet'!X1650)</f>
        <v/>
      </c>
      <c r="Y1650" s="20" t="str">
        <f>IF('S.D. Paste sheet'!Y1650="","",'S.D. Paste sheet'!Y1650)</f>
        <v/>
      </c>
      <c r="Z1650" s="20" t="str">
        <f>IF('S.D. Paste sheet'!Z1650="","",'S.D. Paste sheet'!Z1650)</f>
        <v/>
      </c>
      <c r="AA1650" s="20" t="str">
        <f>IF('S.D. Paste sheet'!AA1650="","",'S.D. Paste sheet'!AA1650)</f>
        <v/>
      </c>
      <c r="AB1650" s="20" t="str">
        <f>IF('S.D. Paste sheet'!AB1650="","",'S.D. Paste sheet'!AB1650)</f>
        <v/>
      </c>
      <c r="AC1650" s="20" t="str">
        <f>IF('S.D. Paste sheet'!AC1650="","",'S.D. Paste sheet'!AC1650)</f>
        <v/>
      </c>
      <c r="AD1650" s="20" t="str">
        <f>IF('S.D. Paste sheet'!AD1650="","",'S.D. Paste sheet'!AD1650)</f>
        <v/>
      </c>
      <c r="AE1650" s="28"/>
      <c r="AF1650" t="str">
        <f>IF(AK1650="","",IF(AK1650&gt;0,COUNT($AG$2:AG1650),""))</f>
        <v/>
      </c>
      <c r="AG1650" s="25" t="str">
        <f t="shared" si="803"/>
        <v/>
      </c>
      <c r="AH1650" s="25" t="str">
        <f t="shared" si="804"/>
        <v/>
      </c>
      <c r="AI1650" s="25" t="str">
        <f t="shared" si="805"/>
        <v/>
      </c>
      <c r="AJ1650" s="25" t="str">
        <f t="shared" si="806"/>
        <v/>
      </c>
      <c r="AK1650" s="25" t="str">
        <f t="shared" si="807"/>
        <v/>
      </c>
      <c r="AL1650" s="25" t="str">
        <f t="shared" si="808"/>
        <v/>
      </c>
      <c r="AM1650" s="25" t="str">
        <f t="shared" si="809"/>
        <v/>
      </c>
      <c r="AN1650" s="25" t="str">
        <f t="shared" si="810"/>
        <v/>
      </c>
      <c r="AO1650" s="25" t="str">
        <f t="shared" si="811"/>
        <v/>
      </c>
      <c r="AP1650" s="25" t="str">
        <f t="shared" si="812"/>
        <v/>
      </c>
      <c r="AQ1650" s="25" t="str">
        <f t="shared" si="813"/>
        <v/>
      </c>
      <c r="AR1650" s="25" t="str">
        <f t="shared" si="814"/>
        <v/>
      </c>
      <c r="AS1650" s="25" t="str">
        <f t="shared" si="815"/>
        <v/>
      </c>
      <c r="AT1650" s="25" t="str">
        <f t="shared" si="816"/>
        <v/>
      </c>
      <c r="AU1650" s="25" t="str">
        <f t="shared" si="817"/>
        <v/>
      </c>
      <c r="AV1650" s="25" t="str">
        <f t="shared" si="818"/>
        <v/>
      </c>
      <c r="AX1650" t="str">
        <f>IF(BC1650="","",IF(BC1650&gt;0,COUNT($AY$2:AY1650),""))</f>
        <v/>
      </c>
      <c r="AY1650" s="25" t="str">
        <f t="shared" si="819"/>
        <v/>
      </c>
      <c r="AZ1650" s="25" t="str">
        <f t="shared" si="820"/>
        <v/>
      </c>
      <c r="BA1650" s="25" t="str">
        <f t="shared" si="821"/>
        <v/>
      </c>
      <c r="BB1650" s="25" t="str">
        <f t="shared" si="822"/>
        <v/>
      </c>
      <c r="BC1650" s="25" t="str">
        <f t="shared" si="823"/>
        <v/>
      </c>
      <c r="BD1650" s="25" t="str">
        <f t="shared" si="824"/>
        <v/>
      </c>
      <c r="BE1650" s="25" t="str">
        <f t="shared" si="825"/>
        <v/>
      </c>
      <c r="BF1650" s="25" t="str">
        <f t="shared" si="826"/>
        <v/>
      </c>
      <c r="BG1650" s="25" t="str">
        <f t="shared" si="827"/>
        <v/>
      </c>
      <c r="BH1650" s="25" t="str">
        <f t="shared" si="828"/>
        <v/>
      </c>
      <c r="BI1650" s="25" t="str">
        <f t="shared" si="829"/>
        <v/>
      </c>
      <c r="BJ1650" s="25" t="str">
        <f t="shared" si="830"/>
        <v/>
      </c>
      <c r="BK1650" s="25" t="str">
        <f t="shared" si="831"/>
        <v/>
      </c>
      <c r="BL1650" s="25" t="str">
        <f t="shared" si="832"/>
        <v/>
      </c>
      <c r="BM1650" s="25" t="str">
        <f t="shared" si="833"/>
        <v/>
      </c>
      <c r="BN1650" s="25" t="str">
        <f t="shared" si="834"/>
        <v/>
      </c>
    </row>
    <row r="1651" spans="1:66" x14ac:dyDescent="0.25">
      <c r="A1651" s="20" t="str">
        <f>IF('S.D. Paste sheet'!A1651="","",'S.D. Paste sheet'!A1651)</f>
        <v/>
      </c>
      <c r="B1651" s="20" t="str">
        <f>IF('S.D. Paste sheet'!B1651="","",'S.D. Paste sheet'!B1651)</f>
        <v/>
      </c>
      <c r="C1651" s="20" t="str">
        <f>IF('S.D. Paste sheet'!C1651="","",'S.D. Paste sheet'!C1651)</f>
        <v/>
      </c>
      <c r="D1651" s="20" t="str">
        <f>IF('S.D. Paste sheet'!D1651="","",'S.D. Paste sheet'!D1651)</f>
        <v/>
      </c>
      <c r="E1651" s="20" t="str">
        <f>IF('S.D. Paste sheet'!E1651="","",UPPER('S.D. Paste sheet'!E1651))</f>
        <v/>
      </c>
      <c r="F1651" s="20" t="str">
        <f>IF('S.D. Paste sheet'!F1651="","",'S.D. Paste sheet'!F1651)</f>
        <v/>
      </c>
      <c r="G1651" s="20" t="str">
        <f>IF('S.D. Paste sheet'!G1651="","",UPPER('S.D. Paste sheet'!G1651))</f>
        <v/>
      </c>
      <c r="H1651" s="20" t="str">
        <f>IF('S.D. Paste sheet'!H1651="","",UPPER('S.D. Paste sheet'!H1651))</f>
        <v/>
      </c>
      <c r="I1651" s="20" t="str">
        <f>IF('S.D. Paste sheet'!I1651="","",'S.D. Paste sheet'!I1651)</f>
        <v/>
      </c>
      <c r="J1651" s="20" t="str">
        <f>IF('S.D. Paste sheet'!J1651="","",'S.D. Paste sheet'!J1651)</f>
        <v/>
      </c>
      <c r="K1651" s="20" t="str">
        <f>IF('S.D. Paste sheet'!K1651="","",'S.D. Paste sheet'!K1651)</f>
        <v/>
      </c>
      <c r="L1651" s="20" t="str">
        <f>IF('S.D. Paste sheet'!L1651="","",'S.D. Paste sheet'!L1651)</f>
        <v/>
      </c>
      <c r="M1651" s="20" t="str">
        <f>IF('S.D. Paste sheet'!M1651="","",'S.D. Paste sheet'!M1651)</f>
        <v/>
      </c>
      <c r="N1651" s="20" t="str">
        <f>IF('S.D. Paste sheet'!N1651="","",'S.D. Paste sheet'!N1651)</f>
        <v/>
      </c>
      <c r="O1651" s="20" t="str">
        <f>IF('S.D. Paste sheet'!O1651="","",'S.D. Paste sheet'!O1651)</f>
        <v/>
      </c>
      <c r="P1651" s="20" t="str">
        <f>IF('S.D. Paste sheet'!P1651="","",'S.D. Paste sheet'!P1651)</f>
        <v/>
      </c>
      <c r="Q1651" s="20" t="str">
        <f>IF('S.D. Paste sheet'!Q1651="","",'S.D. Paste sheet'!Q1651)</f>
        <v/>
      </c>
      <c r="R1651" s="20" t="str">
        <f>IF('S.D. Paste sheet'!R1651="","",'S.D. Paste sheet'!R1651)</f>
        <v/>
      </c>
      <c r="S1651" s="20" t="str">
        <f>IF('S.D. Paste sheet'!S1651="","",'S.D. Paste sheet'!S1651)</f>
        <v/>
      </c>
      <c r="T1651" s="20" t="str">
        <f>IF('S.D. Paste sheet'!T1651="","",'S.D. Paste sheet'!T1651)</f>
        <v/>
      </c>
      <c r="U1651" s="20" t="str">
        <f>IF('S.D. Paste sheet'!U1651="","",'S.D. Paste sheet'!U1651)</f>
        <v/>
      </c>
      <c r="V1651" s="20" t="str">
        <f>IF('S.D. Paste sheet'!V1651="","",'S.D. Paste sheet'!V1651)</f>
        <v/>
      </c>
      <c r="W1651" s="20" t="str">
        <f>IF('S.D. Paste sheet'!W1651="","",'S.D. Paste sheet'!W1651)</f>
        <v/>
      </c>
      <c r="X1651" s="20" t="str">
        <f>IF('S.D. Paste sheet'!X1651="","",'S.D. Paste sheet'!X1651)</f>
        <v/>
      </c>
      <c r="Y1651" s="20" t="str">
        <f>IF('S.D. Paste sheet'!Y1651="","",'S.D. Paste sheet'!Y1651)</f>
        <v/>
      </c>
      <c r="Z1651" s="20" t="str">
        <f>IF('S.D. Paste sheet'!Z1651="","",'S.D. Paste sheet'!Z1651)</f>
        <v/>
      </c>
      <c r="AA1651" s="20" t="str">
        <f>IF('S.D. Paste sheet'!AA1651="","",'S.D. Paste sheet'!AA1651)</f>
        <v/>
      </c>
      <c r="AB1651" s="20" t="str">
        <f>IF('S.D. Paste sheet'!AB1651="","",'S.D. Paste sheet'!AB1651)</f>
        <v/>
      </c>
      <c r="AC1651" s="20" t="str">
        <f>IF('S.D. Paste sheet'!AC1651="","",'S.D. Paste sheet'!AC1651)</f>
        <v/>
      </c>
      <c r="AD1651" s="20" t="str">
        <f>IF('S.D. Paste sheet'!AD1651="","",'S.D. Paste sheet'!AD1651)</f>
        <v/>
      </c>
      <c r="AE1651" s="28"/>
      <c r="AF1651" t="str">
        <f>IF(AK1651="","",IF(AK1651&gt;0,COUNT($AG$2:AG1651),""))</f>
        <v/>
      </c>
      <c r="AG1651" s="25" t="str">
        <f t="shared" si="803"/>
        <v/>
      </c>
      <c r="AH1651" s="25" t="str">
        <f t="shared" si="804"/>
        <v/>
      </c>
      <c r="AI1651" s="25" t="str">
        <f t="shared" si="805"/>
        <v/>
      </c>
      <c r="AJ1651" s="25" t="str">
        <f t="shared" si="806"/>
        <v/>
      </c>
      <c r="AK1651" s="25" t="str">
        <f t="shared" si="807"/>
        <v/>
      </c>
      <c r="AL1651" s="25" t="str">
        <f t="shared" si="808"/>
        <v/>
      </c>
      <c r="AM1651" s="25" t="str">
        <f t="shared" si="809"/>
        <v/>
      </c>
      <c r="AN1651" s="25" t="str">
        <f t="shared" si="810"/>
        <v/>
      </c>
      <c r="AO1651" s="25" t="str">
        <f t="shared" si="811"/>
        <v/>
      </c>
      <c r="AP1651" s="25" t="str">
        <f t="shared" si="812"/>
        <v/>
      </c>
      <c r="AQ1651" s="25" t="str">
        <f t="shared" si="813"/>
        <v/>
      </c>
      <c r="AR1651" s="25" t="str">
        <f t="shared" si="814"/>
        <v/>
      </c>
      <c r="AS1651" s="25" t="str">
        <f t="shared" si="815"/>
        <v/>
      </c>
      <c r="AT1651" s="25" t="str">
        <f t="shared" si="816"/>
        <v/>
      </c>
      <c r="AU1651" s="25" t="str">
        <f t="shared" si="817"/>
        <v/>
      </c>
      <c r="AV1651" s="25" t="str">
        <f t="shared" si="818"/>
        <v/>
      </c>
      <c r="AX1651" t="str">
        <f>IF(BC1651="","",IF(BC1651&gt;0,COUNT($AY$2:AY1651),""))</f>
        <v/>
      </c>
      <c r="AY1651" s="25" t="str">
        <f t="shared" si="819"/>
        <v/>
      </c>
      <c r="AZ1651" s="25" t="str">
        <f t="shared" si="820"/>
        <v/>
      </c>
      <c r="BA1651" s="25" t="str">
        <f t="shared" si="821"/>
        <v/>
      </c>
      <c r="BB1651" s="25" t="str">
        <f t="shared" si="822"/>
        <v/>
      </c>
      <c r="BC1651" s="25" t="str">
        <f t="shared" si="823"/>
        <v/>
      </c>
      <c r="BD1651" s="25" t="str">
        <f t="shared" si="824"/>
        <v/>
      </c>
      <c r="BE1651" s="25" t="str">
        <f t="shared" si="825"/>
        <v/>
      </c>
      <c r="BF1651" s="25" t="str">
        <f t="shared" si="826"/>
        <v/>
      </c>
      <c r="BG1651" s="25" t="str">
        <f t="shared" si="827"/>
        <v/>
      </c>
      <c r="BH1651" s="25" t="str">
        <f t="shared" si="828"/>
        <v/>
      </c>
      <c r="BI1651" s="25" t="str">
        <f t="shared" si="829"/>
        <v/>
      </c>
      <c r="BJ1651" s="25" t="str">
        <f t="shared" si="830"/>
        <v/>
      </c>
      <c r="BK1651" s="25" t="str">
        <f t="shared" si="831"/>
        <v/>
      </c>
      <c r="BL1651" s="25" t="str">
        <f t="shared" si="832"/>
        <v/>
      </c>
      <c r="BM1651" s="25" t="str">
        <f t="shared" si="833"/>
        <v/>
      </c>
      <c r="BN1651" s="25" t="str">
        <f t="shared" si="834"/>
        <v/>
      </c>
    </row>
    <row r="1652" spans="1:66" x14ac:dyDescent="0.25">
      <c r="A1652" s="20" t="str">
        <f>IF('S.D. Paste sheet'!A1652="","",'S.D. Paste sheet'!A1652)</f>
        <v/>
      </c>
      <c r="B1652" s="20" t="str">
        <f>IF('S.D. Paste sheet'!B1652="","",'S.D. Paste sheet'!B1652)</f>
        <v/>
      </c>
      <c r="C1652" s="20" t="str">
        <f>IF('S.D. Paste sheet'!C1652="","",'S.D. Paste sheet'!C1652)</f>
        <v/>
      </c>
      <c r="D1652" s="20" t="str">
        <f>IF('S.D. Paste sheet'!D1652="","",'S.D. Paste sheet'!D1652)</f>
        <v/>
      </c>
      <c r="E1652" s="20" t="str">
        <f>IF('S.D. Paste sheet'!E1652="","",UPPER('S.D. Paste sheet'!E1652))</f>
        <v/>
      </c>
      <c r="F1652" s="20" t="str">
        <f>IF('S.D. Paste sheet'!F1652="","",'S.D. Paste sheet'!F1652)</f>
        <v/>
      </c>
      <c r="G1652" s="20" t="str">
        <f>IF('S.D. Paste sheet'!G1652="","",UPPER('S.D. Paste sheet'!G1652))</f>
        <v/>
      </c>
      <c r="H1652" s="20" t="str">
        <f>IF('S.D. Paste sheet'!H1652="","",UPPER('S.D. Paste sheet'!H1652))</f>
        <v/>
      </c>
      <c r="I1652" s="20" t="str">
        <f>IF('S.D. Paste sheet'!I1652="","",'S.D. Paste sheet'!I1652)</f>
        <v/>
      </c>
      <c r="J1652" s="20" t="str">
        <f>IF('S.D. Paste sheet'!J1652="","",'S.D. Paste sheet'!J1652)</f>
        <v/>
      </c>
      <c r="K1652" s="20" t="str">
        <f>IF('S.D. Paste sheet'!K1652="","",'S.D. Paste sheet'!K1652)</f>
        <v/>
      </c>
      <c r="L1652" s="20" t="str">
        <f>IF('S.D. Paste sheet'!L1652="","",'S.D. Paste sheet'!L1652)</f>
        <v/>
      </c>
      <c r="M1652" s="20" t="str">
        <f>IF('S.D. Paste sheet'!M1652="","",'S.D. Paste sheet'!M1652)</f>
        <v/>
      </c>
      <c r="N1652" s="20" t="str">
        <f>IF('S.D. Paste sheet'!N1652="","",'S.D. Paste sheet'!N1652)</f>
        <v/>
      </c>
      <c r="O1652" s="20" t="str">
        <f>IF('S.D. Paste sheet'!O1652="","",'S.D. Paste sheet'!O1652)</f>
        <v/>
      </c>
      <c r="P1652" s="20" t="str">
        <f>IF('S.D. Paste sheet'!P1652="","",'S.D. Paste sheet'!P1652)</f>
        <v/>
      </c>
      <c r="Q1652" s="20" t="str">
        <f>IF('S.D. Paste sheet'!Q1652="","",'S.D. Paste sheet'!Q1652)</f>
        <v/>
      </c>
      <c r="R1652" s="20" t="str">
        <f>IF('S.D. Paste sheet'!R1652="","",'S.D. Paste sheet'!R1652)</f>
        <v/>
      </c>
      <c r="S1652" s="20" t="str">
        <f>IF('S.D. Paste sheet'!S1652="","",'S.D. Paste sheet'!S1652)</f>
        <v/>
      </c>
      <c r="T1652" s="20" t="str">
        <f>IF('S.D. Paste sheet'!T1652="","",'S.D. Paste sheet'!T1652)</f>
        <v/>
      </c>
      <c r="U1652" s="20" t="str">
        <f>IF('S.D. Paste sheet'!U1652="","",'S.D. Paste sheet'!U1652)</f>
        <v/>
      </c>
      <c r="V1652" s="20" t="str">
        <f>IF('S.D. Paste sheet'!V1652="","",'S.D. Paste sheet'!V1652)</f>
        <v/>
      </c>
      <c r="W1652" s="20" t="str">
        <f>IF('S.D. Paste sheet'!W1652="","",'S.D. Paste sheet'!W1652)</f>
        <v/>
      </c>
      <c r="X1652" s="20" t="str">
        <f>IF('S.D. Paste sheet'!X1652="","",'S.D. Paste sheet'!X1652)</f>
        <v/>
      </c>
      <c r="Y1652" s="20" t="str">
        <f>IF('S.D. Paste sheet'!Y1652="","",'S.D. Paste sheet'!Y1652)</f>
        <v/>
      </c>
      <c r="Z1652" s="20" t="str">
        <f>IF('S.D. Paste sheet'!Z1652="","",'S.D. Paste sheet'!Z1652)</f>
        <v/>
      </c>
      <c r="AA1652" s="20" t="str">
        <f>IF('S.D. Paste sheet'!AA1652="","",'S.D. Paste sheet'!AA1652)</f>
        <v/>
      </c>
      <c r="AB1652" s="20" t="str">
        <f>IF('S.D. Paste sheet'!AB1652="","",'S.D. Paste sheet'!AB1652)</f>
        <v/>
      </c>
      <c r="AC1652" s="20" t="str">
        <f>IF('S.D. Paste sheet'!AC1652="","",'S.D. Paste sheet'!AC1652)</f>
        <v/>
      </c>
      <c r="AD1652" s="20" t="str">
        <f>IF('S.D. Paste sheet'!AD1652="","",'S.D. Paste sheet'!AD1652)</f>
        <v/>
      </c>
      <c r="AE1652" s="28"/>
      <c r="AF1652" t="str">
        <f>IF(AK1652="","",IF(AK1652&gt;0,COUNT($AG$2:AG1652),""))</f>
        <v/>
      </c>
      <c r="AG1652" s="25" t="str">
        <f t="shared" si="803"/>
        <v/>
      </c>
      <c r="AH1652" s="25" t="str">
        <f t="shared" si="804"/>
        <v/>
      </c>
      <c r="AI1652" s="25" t="str">
        <f t="shared" si="805"/>
        <v/>
      </c>
      <c r="AJ1652" s="25" t="str">
        <f t="shared" si="806"/>
        <v/>
      </c>
      <c r="AK1652" s="25" t="str">
        <f t="shared" si="807"/>
        <v/>
      </c>
      <c r="AL1652" s="25" t="str">
        <f t="shared" si="808"/>
        <v/>
      </c>
      <c r="AM1652" s="25" t="str">
        <f t="shared" si="809"/>
        <v/>
      </c>
      <c r="AN1652" s="25" t="str">
        <f t="shared" si="810"/>
        <v/>
      </c>
      <c r="AO1652" s="25" t="str">
        <f t="shared" si="811"/>
        <v/>
      </c>
      <c r="AP1652" s="25" t="str">
        <f t="shared" si="812"/>
        <v/>
      </c>
      <c r="AQ1652" s="25" t="str">
        <f t="shared" si="813"/>
        <v/>
      </c>
      <c r="AR1652" s="25" t="str">
        <f t="shared" si="814"/>
        <v/>
      </c>
      <c r="AS1652" s="25" t="str">
        <f t="shared" si="815"/>
        <v/>
      </c>
      <c r="AT1652" s="25" t="str">
        <f t="shared" si="816"/>
        <v/>
      </c>
      <c r="AU1652" s="25" t="str">
        <f t="shared" si="817"/>
        <v/>
      </c>
      <c r="AV1652" s="25" t="str">
        <f t="shared" si="818"/>
        <v/>
      </c>
      <c r="AX1652" t="str">
        <f>IF(BC1652="","",IF(BC1652&gt;0,COUNT($AY$2:AY1652),""))</f>
        <v/>
      </c>
      <c r="AY1652" s="25" t="str">
        <f t="shared" si="819"/>
        <v/>
      </c>
      <c r="AZ1652" s="25" t="str">
        <f t="shared" si="820"/>
        <v/>
      </c>
      <c r="BA1652" s="25" t="str">
        <f t="shared" si="821"/>
        <v/>
      </c>
      <c r="BB1652" s="25" t="str">
        <f t="shared" si="822"/>
        <v/>
      </c>
      <c r="BC1652" s="25" t="str">
        <f t="shared" si="823"/>
        <v/>
      </c>
      <c r="BD1652" s="25" t="str">
        <f t="shared" si="824"/>
        <v/>
      </c>
      <c r="BE1652" s="25" t="str">
        <f t="shared" si="825"/>
        <v/>
      </c>
      <c r="BF1652" s="25" t="str">
        <f t="shared" si="826"/>
        <v/>
      </c>
      <c r="BG1652" s="25" t="str">
        <f t="shared" si="827"/>
        <v/>
      </c>
      <c r="BH1652" s="25" t="str">
        <f t="shared" si="828"/>
        <v/>
      </c>
      <c r="BI1652" s="25" t="str">
        <f t="shared" si="829"/>
        <v/>
      </c>
      <c r="BJ1652" s="25" t="str">
        <f t="shared" si="830"/>
        <v/>
      </c>
      <c r="BK1652" s="25" t="str">
        <f t="shared" si="831"/>
        <v/>
      </c>
      <c r="BL1652" s="25" t="str">
        <f t="shared" si="832"/>
        <v/>
      </c>
      <c r="BM1652" s="25" t="str">
        <f t="shared" si="833"/>
        <v/>
      </c>
      <c r="BN1652" s="25" t="str">
        <f t="shared" si="834"/>
        <v/>
      </c>
    </row>
    <row r="1653" spans="1:66" x14ac:dyDescent="0.25">
      <c r="A1653" s="20" t="str">
        <f>IF('S.D. Paste sheet'!A1653="","",'S.D. Paste sheet'!A1653)</f>
        <v/>
      </c>
      <c r="B1653" s="20" t="str">
        <f>IF('S.D. Paste sheet'!B1653="","",'S.D. Paste sheet'!B1653)</f>
        <v/>
      </c>
      <c r="C1653" s="20" t="str">
        <f>IF('S.D. Paste sheet'!C1653="","",'S.D. Paste sheet'!C1653)</f>
        <v/>
      </c>
      <c r="D1653" s="20" t="str">
        <f>IF('S.D. Paste sheet'!D1653="","",'S.D. Paste sheet'!D1653)</f>
        <v/>
      </c>
      <c r="E1653" s="20" t="str">
        <f>IF('S.D. Paste sheet'!E1653="","",UPPER('S.D. Paste sheet'!E1653))</f>
        <v/>
      </c>
      <c r="F1653" s="20" t="str">
        <f>IF('S.D. Paste sheet'!F1653="","",'S.D. Paste sheet'!F1653)</f>
        <v/>
      </c>
      <c r="G1653" s="20" t="str">
        <f>IF('S.D. Paste sheet'!G1653="","",UPPER('S.D. Paste sheet'!G1653))</f>
        <v/>
      </c>
      <c r="H1653" s="20" t="str">
        <f>IF('S.D. Paste sheet'!H1653="","",UPPER('S.D. Paste sheet'!H1653))</f>
        <v/>
      </c>
      <c r="I1653" s="20" t="str">
        <f>IF('S.D. Paste sheet'!I1653="","",'S.D. Paste sheet'!I1653)</f>
        <v/>
      </c>
      <c r="J1653" s="20" t="str">
        <f>IF('S.D. Paste sheet'!J1653="","",'S.D. Paste sheet'!J1653)</f>
        <v/>
      </c>
      <c r="K1653" s="20" t="str">
        <f>IF('S.D. Paste sheet'!K1653="","",'S.D. Paste sheet'!K1653)</f>
        <v/>
      </c>
      <c r="L1653" s="20" t="str">
        <f>IF('S.D. Paste sheet'!L1653="","",'S.D. Paste sheet'!L1653)</f>
        <v/>
      </c>
      <c r="M1653" s="20" t="str">
        <f>IF('S.D. Paste sheet'!M1653="","",'S.D. Paste sheet'!M1653)</f>
        <v/>
      </c>
      <c r="N1653" s="20" t="str">
        <f>IF('S.D. Paste sheet'!N1653="","",'S.D. Paste sheet'!N1653)</f>
        <v/>
      </c>
      <c r="O1653" s="20" t="str">
        <f>IF('S.D. Paste sheet'!O1653="","",'S.D. Paste sheet'!O1653)</f>
        <v/>
      </c>
      <c r="P1653" s="20" t="str">
        <f>IF('S.D. Paste sheet'!P1653="","",'S.D. Paste sheet'!P1653)</f>
        <v/>
      </c>
      <c r="Q1653" s="20" t="str">
        <f>IF('S.D. Paste sheet'!Q1653="","",'S.D. Paste sheet'!Q1653)</f>
        <v/>
      </c>
      <c r="R1653" s="20" t="str">
        <f>IF('S.D. Paste sheet'!R1653="","",'S.D. Paste sheet'!R1653)</f>
        <v/>
      </c>
      <c r="S1653" s="20" t="str">
        <f>IF('S.D. Paste sheet'!S1653="","",'S.D. Paste sheet'!S1653)</f>
        <v/>
      </c>
      <c r="T1653" s="20" t="str">
        <f>IF('S.D. Paste sheet'!T1653="","",'S.D. Paste sheet'!T1653)</f>
        <v/>
      </c>
      <c r="U1653" s="20" t="str">
        <f>IF('S.D. Paste sheet'!U1653="","",'S.D. Paste sheet'!U1653)</f>
        <v/>
      </c>
      <c r="V1653" s="20" t="str">
        <f>IF('S.D. Paste sheet'!V1653="","",'S.D. Paste sheet'!V1653)</f>
        <v/>
      </c>
      <c r="W1653" s="20" t="str">
        <f>IF('S.D. Paste sheet'!W1653="","",'S.D. Paste sheet'!W1653)</f>
        <v/>
      </c>
      <c r="X1653" s="20" t="str">
        <f>IF('S.D. Paste sheet'!X1653="","",'S.D. Paste sheet'!X1653)</f>
        <v/>
      </c>
      <c r="Y1653" s="20" t="str">
        <f>IF('S.D. Paste sheet'!Y1653="","",'S.D. Paste sheet'!Y1653)</f>
        <v/>
      </c>
      <c r="Z1653" s="20" t="str">
        <f>IF('S.D. Paste sheet'!Z1653="","",'S.D. Paste sheet'!Z1653)</f>
        <v/>
      </c>
      <c r="AA1653" s="20" t="str">
        <f>IF('S.D. Paste sheet'!AA1653="","",'S.D. Paste sheet'!AA1653)</f>
        <v/>
      </c>
      <c r="AB1653" s="20" t="str">
        <f>IF('S.D. Paste sheet'!AB1653="","",'S.D. Paste sheet'!AB1653)</f>
        <v/>
      </c>
      <c r="AC1653" s="20" t="str">
        <f>IF('S.D. Paste sheet'!AC1653="","",'S.D. Paste sheet'!AC1653)</f>
        <v/>
      </c>
      <c r="AD1653" s="20" t="str">
        <f>IF('S.D. Paste sheet'!AD1653="","",'S.D. Paste sheet'!AD1653)</f>
        <v/>
      </c>
      <c r="AE1653" s="28"/>
      <c r="AF1653" t="str">
        <f>IF(AK1653="","",IF(AK1653&gt;0,COUNT($AG$2:AG1653),""))</f>
        <v/>
      </c>
      <c r="AG1653" s="25" t="str">
        <f t="shared" si="803"/>
        <v/>
      </c>
      <c r="AH1653" s="25" t="str">
        <f t="shared" si="804"/>
        <v/>
      </c>
      <c r="AI1653" s="25" t="str">
        <f t="shared" si="805"/>
        <v/>
      </c>
      <c r="AJ1653" s="25" t="str">
        <f t="shared" si="806"/>
        <v/>
      </c>
      <c r="AK1653" s="25" t="str">
        <f t="shared" si="807"/>
        <v/>
      </c>
      <c r="AL1653" s="25" t="str">
        <f t="shared" si="808"/>
        <v/>
      </c>
      <c r="AM1653" s="25" t="str">
        <f t="shared" si="809"/>
        <v/>
      </c>
      <c r="AN1653" s="25" t="str">
        <f t="shared" si="810"/>
        <v/>
      </c>
      <c r="AO1653" s="25" t="str">
        <f t="shared" si="811"/>
        <v/>
      </c>
      <c r="AP1653" s="25" t="str">
        <f t="shared" si="812"/>
        <v/>
      </c>
      <c r="AQ1653" s="25" t="str">
        <f t="shared" si="813"/>
        <v/>
      </c>
      <c r="AR1653" s="25" t="str">
        <f t="shared" si="814"/>
        <v/>
      </c>
      <c r="AS1653" s="25" t="str">
        <f t="shared" si="815"/>
        <v/>
      </c>
      <c r="AT1653" s="25" t="str">
        <f t="shared" si="816"/>
        <v/>
      </c>
      <c r="AU1653" s="25" t="str">
        <f t="shared" si="817"/>
        <v/>
      </c>
      <c r="AV1653" s="25" t="str">
        <f t="shared" si="818"/>
        <v/>
      </c>
      <c r="AX1653" t="str">
        <f>IF(BC1653="","",IF(BC1653&gt;0,COUNT($AY$2:AY1653),""))</f>
        <v/>
      </c>
      <c r="AY1653" s="25" t="str">
        <f t="shared" si="819"/>
        <v/>
      </c>
      <c r="AZ1653" s="25" t="str">
        <f t="shared" si="820"/>
        <v/>
      </c>
      <c r="BA1653" s="25" t="str">
        <f t="shared" si="821"/>
        <v/>
      </c>
      <c r="BB1653" s="25" t="str">
        <f t="shared" si="822"/>
        <v/>
      </c>
      <c r="BC1653" s="25" t="str">
        <f t="shared" si="823"/>
        <v/>
      </c>
      <c r="BD1653" s="25" t="str">
        <f t="shared" si="824"/>
        <v/>
      </c>
      <c r="BE1653" s="25" t="str">
        <f t="shared" si="825"/>
        <v/>
      </c>
      <c r="BF1653" s="25" t="str">
        <f t="shared" si="826"/>
        <v/>
      </c>
      <c r="BG1653" s="25" t="str">
        <f t="shared" si="827"/>
        <v/>
      </c>
      <c r="BH1653" s="25" t="str">
        <f t="shared" si="828"/>
        <v/>
      </c>
      <c r="BI1653" s="25" t="str">
        <f t="shared" si="829"/>
        <v/>
      </c>
      <c r="BJ1653" s="25" t="str">
        <f t="shared" si="830"/>
        <v/>
      </c>
      <c r="BK1653" s="25" t="str">
        <f t="shared" si="831"/>
        <v/>
      </c>
      <c r="BL1653" s="25" t="str">
        <f t="shared" si="832"/>
        <v/>
      </c>
      <c r="BM1653" s="25" t="str">
        <f t="shared" si="833"/>
        <v/>
      </c>
      <c r="BN1653" s="25" t="str">
        <f t="shared" si="834"/>
        <v/>
      </c>
    </row>
    <row r="1654" spans="1:66" x14ac:dyDescent="0.25">
      <c r="A1654" s="20" t="str">
        <f>IF('S.D. Paste sheet'!A1654="","",'S.D. Paste sheet'!A1654)</f>
        <v/>
      </c>
      <c r="B1654" s="20" t="str">
        <f>IF('S.D. Paste sheet'!B1654="","",'S.D. Paste sheet'!B1654)</f>
        <v/>
      </c>
      <c r="C1654" s="20" t="str">
        <f>IF('S.D. Paste sheet'!C1654="","",'S.D. Paste sheet'!C1654)</f>
        <v/>
      </c>
      <c r="D1654" s="20" t="str">
        <f>IF('S.D. Paste sheet'!D1654="","",'S.D. Paste sheet'!D1654)</f>
        <v/>
      </c>
      <c r="E1654" s="20" t="str">
        <f>IF('S.D. Paste sheet'!E1654="","",UPPER('S.D. Paste sheet'!E1654))</f>
        <v/>
      </c>
      <c r="F1654" s="20" t="str">
        <f>IF('S.D. Paste sheet'!F1654="","",'S.D. Paste sheet'!F1654)</f>
        <v/>
      </c>
      <c r="G1654" s="20" t="str">
        <f>IF('S.D. Paste sheet'!G1654="","",UPPER('S.D. Paste sheet'!G1654))</f>
        <v/>
      </c>
      <c r="H1654" s="20" t="str">
        <f>IF('S.D. Paste sheet'!H1654="","",UPPER('S.D. Paste sheet'!H1654))</f>
        <v/>
      </c>
      <c r="I1654" s="20" t="str">
        <f>IF('S.D. Paste sheet'!I1654="","",'S.D. Paste sheet'!I1654)</f>
        <v/>
      </c>
      <c r="J1654" s="20" t="str">
        <f>IF('S.D. Paste sheet'!J1654="","",'S.D. Paste sheet'!J1654)</f>
        <v/>
      </c>
      <c r="K1654" s="20" t="str">
        <f>IF('S.D. Paste sheet'!K1654="","",'S.D. Paste sheet'!K1654)</f>
        <v/>
      </c>
      <c r="L1654" s="20" t="str">
        <f>IF('S.D. Paste sheet'!L1654="","",'S.D. Paste sheet'!L1654)</f>
        <v/>
      </c>
      <c r="M1654" s="20" t="str">
        <f>IF('S.D. Paste sheet'!M1654="","",'S.D. Paste sheet'!M1654)</f>
        <v/>
      </c>
      <c r="N1654" s="20" t="str">
        <f>IF('S.D. Paste sheet'!N1654="","",'S.D. Paste sheet'!N1654)</f>
        <v/>
      </c>
      <c r="O1654" s="20" t="str">
        <f>IF('S.D. Paste sheet'!O1654="","",'S.D. Paste sheet'!O1654)</f>
        <v/>
      </c>
      <c r="P1654" s="20" t="str">
        <f>IF('S.D. Paste sheet'!P1654="","",'S.D. Paste sheet'!P1654)</f>
        <v/>
      </c>
      <c r="Q1654" s="20" t="str">
        <f>IF('S.D. Paste sheet'!Q1654="","",'S.D. Paste sheet'!Q1654)</f>
        <v/>
      </c>
      <c r="R1654" s="20" t="str">
        <f>IF('S.D. Paste sheet'!R1654="","",'S.D. Paste sheet'!R1654)</f>
        <v/>
      </c>
      <c r="S1654" s="20" t="str">
        <f>IF('S.D. Paste sheet'!S1654="","",'S.D. Paste sheet'!S1654)</f>
        <v/>
      </c>
      <c r="T1654" s="20" t="str">
        <f>IF('S.D. Paste sheet'!T1654="","",'S.D. Paste sheet'!T1654)</f>
        <v/>
      </c>
      <c r="U1654" s="20" t="str">
        <f>IF('S.D. Paste sheet'!U1654="","",'S.D. Paste sheet'!U1654)</f>
        <v/>
      </c>
      <c r="V1654" s="20" t="str">
        <f>IF('S.D. Paste sheet'!V1654="","",'S.D. Paste sheet'!V1654)</f>
        <v/>
      </c>
      <c r="W1654" s="20" t="str">
        <f>IF('S.D. Paste sheet'!W1654="","",'S.D. Paste sheet'!W1654)</f>
        <v/>
      </c>
      <c r="X1654" s="20" t="str">
        <f>IF('S.D. Paste sheet'!X1654="","",'S.D. Paste sheet'!X1654)</f>
        <v/>
      </c>
      <c r="Y1654" s="20" t="str">
        <f>IF('S.D. Paste sheet'!Y1654="","",'S.D. Paste sheet'!Y1654)</f>
        <v/>
      </c>
      <c r="Z1654" s="20" t="str">
        <f>IF('S.D. Paste sheet'!Z1654="","",'S.D. Paste sheet'!Z1654)</f>
        <v/>
      </c>
      <c r="AA1654" s="20" t="str">
        <f>IF('S.D. Paste sheet'!AA1654="","",'S.D. Paste sheet'!AA1654)</f>
        <v/>
      </c>
      <c r="AB1654" s="20" t="str">
        <f>IF('S.D. Paste sheet'!AB1654="","",'S.D. Paste sheet'!AB1654)</f>
        <v/>
      </c>
      <c r="AC1654" s="20" t="str">
        <f>IF('S.D. Paste sheet'!AC1654="","",'S.D. Paste sheet'!AC1654)</f>
        <v/>
      </c>
      <c r="AD1654" s="20" t="str">
        <f>IF('S.D. Paste sheet'!AD1654="","",'S.D. Paste sheet'!AD1654)</f>
        <v/>
      </c>
      <c r="AE1654" s="28"/>
      <c r="AF1654" t="str">
        <f>IF(AK1654="","",IF(AK1654&gt;0,COUNT($AG$2:AG1654),""))</f>
        <v/>
      </c>
      <c r="AG1654" s="25" t="str">
        <f t="shared" si="803"/>
        <v/>
      </c>
      <c r="AH1654" s="25" t="str">
        <f t="shared" si="804"/>
        <v/>
      </c>
      <c r="AI1654" s="25" t="str">
        <f t="shared" si="805"/>
        <v/>
      </c>
      <c r="AJ1654" s="25" t="str">
        <f t="shared" si="806"/>
        <v/>
      </c>
      <c r="AK1654" s="25" t="str">
        <f t="shared" si="807"/>
        <v/>
      </c>
      <c r="AL1654" s="25" t="str">
        <f t="shared" si="808"/>
        <v/>
      </c>
      <c r="AM1654" s="25" t="str">
        <f t="shared" si="809"/>
        <v/>
      </c>
      <c r="AN1654" s="25" t="str">
        <f t="shared" si="810"/>
        <v/>
      </c>
      <c r="AO1654" s="25" t="str">
        <f t="shared" si="811"/>
        <v/>
      </c>
      <c r="AP1654" s="25" t="str">
        <f t="shared" si="812"/>
        <v/>
      </c>
      <c r="AQ1654" s="25" t="str">
        <f t="shared" si="813"/>
        <v/>
      </c>
      <c r="AR1654" s="25" t="str">
        <f t="shared" si="814"/>
        <v/>
      </c>
      <c r="AS1654" s="25" t="str">
        <f t="shared" si="815"/>
        <v/>
      </c>
      <c r="AT1654" s="25" t="str">
        <f t="shared" si="816"/>
        <v/>
      </c>
      <c r="AU1654" s="25" t="str">
        <f t="shared" si="817"/>
        <v/>
      </c>
      <c r="AV1654" s="25" t="str">
        <f t="shared" si="818"/>
        <v/>
      </c>
      <c r="AX1654" t="str">
        <f>IF(BC1654="","",IF(BC1654&gt;0,COUNT($AY$2:AY1654),""))</f>
        <v/>
      </c>
      <c r="AY1654" s="25" t="str">
        <f t="shared" si="819"/>
        <v/>
      </c>
      <c r="AZ1654" s="25" t="str">
        <f t="shared" si="820"/>
        <v/>
      </c>
      <c r="BA1654" s="25" t="str">
        <f t="shared" si="821"/>
        <v/>
      </c>
      <c r="BB1654" s="25" t="str">
        <f t="shared" si="822"/>
        <v/>
      </c>
      <c r="BC1654" s="25" t="str">
        <f t="shared" si="823"/>
        <v/>
      </c>
      <c r="BD1654" s="25" t="str">
        <f t="shared" si="824"/>
        <v/>
      </c>
      <c r="BE1654" s="25" t="str">
        <f t="shared" si="825"/>
        <v/>
      </c>
      <c r="BF1654" s="25" t="str">
        <f t="shared" si="826"/>
        <v/>
      </c>
      <c r="BG1654" s="25" t="str">
        <f t="shared" si="827"/>
        <v/>
      </c>
      <c r="BH1654" s="25" t="str">
        <f t="shared" si="828"/>
        <v/>
      </c>
      <c r="BI1654" s="25" t="str">
        <f t="shared" si="829"/>
        <v/>
      </c>
      <c r="BJ1654" s="25" t="str">
        <f t="shared" si="830"/>
        <v/>
      </c>
      <c r="BK1654" s="25" t="str">
        <f t="shared" si="831"/>
        <v/>
      </c>
      <c r="BL1654" s="25" t="str">
        <f t="shared" si="832"/>
        <v/>
      </c>
      <c r="BM1654" s="25" t="str">
        <f t="shared" si="833"/>
        <v/>
      </c>
      <c r="BN1654" s="25" t="str">
        <f t="shared" si="834"/>
        <v/>
      </c>
    </row>
    <row r="1655" spans="1:66" x14ac:dyDescent="0.25">
      <c r="A1655" s="20" t="str">
        <f>IF('S.D. Paste sheet'!A1655="","",'S.D. Paste sheet'!A1655)</f>
        <v/>
      </c>
      <c r="B1655" s="20" t="str">
        <f>IF('S.D. Paste sheet'!B1655="","",'S.D. Paste sheet'!B1655)</f>
        <v/>
      </c>
      <c r="C1655" s="20" t="str">
        <f>IF('S.D. Paste sheet'!C1655="","",'S.D. Paste sheet'!C1655)</f>
        <v/>
      </c>
      <c r="D1655" s="20" t="str">
        <f>IF('S.D. Paste sheet'!D1655="","",'S.D. Paste sheet'!D1655)</f>
        <v/>
      </c>
      <c r="E1655" s="20" t="str">
        <f>IF('S.D. Paste sheet'!E1655="","",UPPER('S.D. Paste sheet'!E1655))</f>
        <v/>
      </c>
      <c r="F1655" s="20" t="str">
        <f>IF('S.D. Paste sheet'!F1655="","",'S.D. Paste sheet'!F1655)</f>
        <v/>
      </c>
      <c r="G1655" s="20" t="str">
        <f>IF('S.D. Paste sheet'!G1655="","",UPPER('S.D. Paste sheet'!G1655))</f>
        <v/>
      </c>
      <c r="H1655" s="20" t="str">
        <f>IF('S.D. Paste sheet'!H1655="","",UPPER('S.D. Paste sheet'!H1655))</f>
        <v/>
      </c>
      <c r="I1655" s="20" t="str">
        <f>IF('S.D. Paste sheet'!I1655="","",'S.D. Paste sheet'!I1655)</f>
        <v/>
      </c>
      <c r="J1655" s="20" t="str">
        <f>IF('S.D. Paste sheet'!J1655="","",'S.D. Paste sheet'!J1655)</f>
        <v/>
      </c>
      <c r="K1655" s="20" t="str">
        <f>IF('S.D. Paste sheet'!K1655="","",'S.D. Paste sheet'!K1655)</f>
        <v/>
      </c>
      <c r="L1655" s="20" t="str">
        <f>IF('S.D. Paste sheet'!L1655="","",'S.D. Paste sheet'!L1655)</f>
        <v/>
      </c>
      <c r="M1655" s="20" t="str">
        <f>IF('S.D. Paste sheet'!M1655="","",'S.D. Paste sheet'!M1655)</f>
        <v/>
      </c>
      <c r="N1655" s="20" t="str">
        <f>IF('S.D. Paste sheet'!N1655="","",'S.D. Paste sheet'!N1655)</f>
        <v/>
      </c>
      <c r="O1655" s="20" t="str">
        <f>IF('S.D. Paste sheet'!O1655="","",'S.D. Paste sheet'!O1655)</f>
        <v/>
      </c>
      <c r="P1655" s="20" t="str">
        <f>IF('S.D. Paste sheet'!P1655="","",'S.D. Paste sheet'!P1655)</f>
        <v/>
      </c>
      <c r="Q1655" s="20" t="str">
        <f>IF('S.D. Paste sheet'!Q1655="","",'S.D. Paste sheet'!Q1655)</f>
        <v/>
      </c>
      <c r="R1655" s="20" t="str">
        <f>IF('S.D. Paste sheet'!R1655="","",'S.D. Paste sheet'!R1655)</f>
        <v/>
      </c>
      <c r="S1655" s="20" t="str">
        <f>IF('S.D. Paste sheet'!S1655="","",'S.D. Paste sheet'!S1655)</f>
        <v/>
      </c>
      <c r="T1655" s="20" t="str">
        <f>IF('S.D. Paste sheet'!T1655="","",'S.D. Paste sheet'!T1655)</f>
        <v/>
      </c>
      <c r="U1655" s="20" t="str">
        <f>IF('S.D. Paste sheet'!U1655="","",'S.D. Paste sheet'!U1655)</f>
        <v/>
      </c>
      <c r="V1655" s="20" t="str">
        <f>IF('S.D. Paste sheet'!V1655="","",'S.D. Paste sheet'!V1655)</f>
        <v/>
      </c>
      <c r="W1655" s="20" t="str">
        <f>IF('S.D. Paste sheet'!W1655="","",'S.D. Paste sheet'!W1655)</f>
        <v/>
      </c>
      <c r="X1655" s="20" t="str">
        <f>IF('S.D. Paste sheet'!X1655="","",'S.D. Paste sheet'!X1655)</f>
        <v/>
      </c>
      <c r="Y1655" s="20" t="str">
        <f>IF('S.D. Paste sheet'!Y1655="","",'S.D. Paste sheet'!Y1655)</f>
        <v/>
      </c>
      <c r="Z1655" s="20" t="str">
        <f>IF('S.D. Paste sheet'!Z1655="","",'S.D. Paste sheet'!Z1655)</f>
        <v/>
      </c>
      <c r="AA1655" s="20" t="str">
        <f>IF('S.D. Paste sheet'!AA1655="","",'S.D. Paste sheet'!AA1655)</f>
        <v/>
      </c>
      <c r="AB1655" s="20" t="str">
        <f>IF('S.D. Paste sheet'!AB1655="","",'S.D. Paste sheet'!AB1655)</f>
        <v/>
      </c>
      <c r="AC1655" s="20" t="str">
        <f>IF('S.D. Paste sheet'!AC1655="","",'S.D. Paste sheet'!AC1655)</f>
        <v/>
      </c>
      <c r="AD1655" s="20" t="str">
        <f>IF('S.D. Paste sheet'!AD1655="","",'S.D. Paste sheet'!AD1655)</f>
        <v/>
      </c>
      <c r="AE1655" s="28"/>
      <c r="AF1655" t="str">
        <f>IF(AK1655="","",IF(AK1655&gt;0,COUNT($AG$2:AG1655),""))</f>
        <v/>
      </c>
      <c r="AG1655" s="25" t="str">
        <f t="shared" si="803"/>
        <v/>
      </c>
      <c r="AH1655" s="25" t="str">
        <f t="shared" si="804"/>
        <v/>
      </c>
      <c r="AI1655" s="25" t="str">
        <f t="shared" si="805"/>
        <v/>
      </c>
      <c r="AJ1655" s="25" t="str">
        <f t="shared" si="806"/>
        <v/>
      </c>
      <c r="AK1655" s="25" t="str">
        <f t="shared" si="807"/>
        <v/>
      </c>
      <c r="AL1655" s="25" t="str">
        <f t="shared" si="808"/>
        <v/>
      </c>
      <c r="AM1655" s="25" t="str">
        <f t="shared" si="809"/>
        <v/>
      </c>
      <c r="AN1655" s="25" t="str">
        <f t="shared" si="810"/>
        <v/>
      </c>
      <c r="AO1655" s="25" t="str">
        <f t="shared" si="811"/>
        <v/>
      </c>
      <c r="AP1655" s="25" t="str">
        <f t="shared" si="812"/>
        <v/>
      </c>
      <c r="AQ1655" s="25" t="str">
        <f t="shared" si="813"/>
        <v/>
      </c>
      <c r="AR1655" s="25" t="str">
        <f t="shared" si="814"/>
        <v/>
      </c>
      <c r="AS1655" s="25" t="str">
        <f t="shared" si="815"/>
        <v/>
      </c>
      <c r="AT1655" s="25" t="str">
        <f t="shared" si="816"/>
        <v/>
      </c>
      <c r="AU1655" s="25" t="str">
        <f t="shared" si="817"/>
        <v/>
      </c>
      <c r="AV1655" s="25" t="str">
        <f t="shared" si="818"/>
        <v/>
      </c>
      <c r="AX1655" t="str">
        <f>IF(BC1655="","",IF(BC1655&gt;0,COUNT($AY$2:AY1655),""))</f>
        <v/>
      </c>
      <c r="AY1655" s="25" t="str">
        <f t="shared" si="819"/>
        <v/>
      </c>
      <c r="AZ1655" s="25" t="str">
        <f t="shared" si="820"/>
        <v/>
      </c>
      <c r="BA1655" s="25" t="str">
        <f t="shared" si="821"/>
        <v/>
      </c>
      <c r="BB1655" s="25" t="str">
        <f t="shared" si="822"/>
        <v/>
      </c>
      <c r="BC1655" s="25" t="str">
        <f t="shared" si="823"/>
        <v/>
      </c>
      <c r="BD1655" s="25" t="str">
        <f t="shared" si="824"/>
        <v/>
      </c>
      <c r="BE1655" s="25" t="str">
        <f t="shared" si="825"/>
        <v/>
      </c>
      <c r="BF1655" s="25" t="str">
        <f t="shared" si="826"/>
        <v/>
      </c>
      <c r="BG1655" s="25" t="str">
        <f t="shared" si="827"/>
        <v/>
      </c>
      <c r="BH1655" s="25" t="str">
        <f t="shared" si="828"/>
        <v/>
      </c>
      <c r="BI1655" s="25" t="str">
        <f t="shared" si="829"/>
        <v/>
      </c>
      <c r="BJ1655" s="25" t="str">
        <f t="shared" si="830"/>
        <v/>
      </c>
      <c r="BK1655" s="25" t="str">
        <f t="shared" si="831"/>
        <v/>
      </c>
      <c r="BL1655" s="25" t="str">
        <f t="shared" si="832"/>
        <v/>
      </c>
      <c r="BM1655" s="25" t="str">
        <f t="shared" si="833"/>
        <v/>
      </c>
      <c r="BN1655" s="25" t="str">
        <f t="shared" si="834"/>
        <v/>
      </c>
    </row>
    <row r="1656" spans="1:66" x14ac:dyDescent="0.25">
      <c r="A1656" s="20" t="str">
        <f>IF('S.D. Paste sheet'!A1656="","",'S.D. Paste sheet'!A1656)</f>
        <v/>
      </c>
      <c r="B1656" s="20" t="str">
        <f>IF('S.D. Paste sheet'!B1656="","",'S.D. Paste sheet'!B1656)</f>
        <v/>
      </c>
      <c r="C1656" s="20" t="str">
        <f>IF('S.D. Paste sheet'!C1656="","",'S.D. Paste sheet'!C1656)</f>
        <v/>
      </c>
      <c r="D1656" s="20" t="str">
        <f>IF('S.D. Paste sheet'!D1656="","",'S.D. Paste sheet'!D1656)</f>
        <v/>
      </c>
      <c r="E1656" s="20" t="str">
        <f>IF('S.D. Paste sheet'!E1656="","",UPPER('S.D. Paste sheet'!E1656))</f>
        <v/>
      </c>
      <c r="F1656" s="20" t="str">
        <f>IF('S.D. Paste sheet'!F1656="","",'S.D. Paste sheet'!F1656)</f>
        <v/>
      </c>
      <c r="G1656" s="20" t="str">
        <f>IF('S.D. Paste sheet'!G1656="","",UPPER('S.D. Paste sheet'!G1656))</f>
        <v/>
      </c>
      <c r="H1656" s="20" t="str">
        <f>IF('S.D. Paste sheet'!H1656="","",UPPER('S.D. Paste sheet'!H1656))</f>
        <v/>
      </c>
      <c r="I1656" s="20" t="str">
        <f>IF('S.D. Paste sheet'!I1656="","",'S.D. Paste sheet'!I1656)</f>
        <v/>
      </c>
      <c r="J1656" s="20" t="str">
        <f>IF('S.D. Paste sheet'!J1656="","",'S.D. Paste sheet'!J1656)</f>
        <v/>
      </c>
      <c r="K1656" s="20" t="str">
        <f>IF('S.D. Paste sheet'!K1656="","",'S.D. Paste sheet'!K1656)</f>
        <v/>
      </c>
      <c r="L1656" s="20" t="str">
        <f>IF('S.D. Paste sheet'!L1656="","",'S.D. Paste sheet'!L1656)</f>
        <v/>
      </c>
      <c r="M1656" s="20" t="str">
        <f>IF('S.D. Paste sheet'!M1656="","",'S.D. Paste sheet'!M1656)</f>
        <v/>
      </c>
      <c r="N1656" s="20" t="str">
        <f>IF('S.D. Paste sheet'!N1656="","",'S.D. Paste sheet'!N1656)</f>
        <v/>
      </c>
      <c r="O1656" s="20" t="str">
        <f>IF('S.D. Paste sheet'!O1656="","",'S.D. Paste sheet'!O1656)</f>
        <v/>
      </c>
      <c r="P1656" s="20" t="str">
        <f>IF('S.D. Paste sheet'!P1656="","",'S.D. Paste sheet'!P1656)</f>
        <v/>
      </c>
      <c r="Q1656" s="20" t="str">
        <f>IF('S.D. Paste sheet'!Q1656="","",'S.D. Paste sheet'!Q1656)</f>
        <v/>
      </c>
      <c r="R1656" s="20" t="str">
        <f>IF('S.D. Paste sheet'!R1656="","",'S.D. Paste sheet'!R1656)</f>
        <v/>
      </c>
      <c r="S1656" s="20" t="str">
        <f>IF('S.D. Paste sheet'!S1656="","",'S.D. Paste sheet'!S1656)</f>
        <v/>
      </c>
      <c r="T1656" s="20" t="str">
        <f>IF('S.D. Paste sheet'!T1656="","",'S.D. Paste sheet'!T1656)</f>
        <v/>
      </c>
      <c r="U1656" s="20" t="str">
        <f>IF('S.D. Paste sheet'!U1656="","",'S.D. Paste sheet'!U1656)</f>
        <v/>
      </c>
      <c r="V1656" s="20" t="str">
        <f>IF('S.D. Paste sheet'!V1656="","",'S.D. Paste sheet'!V1656)</f>
        <v/>
      </c>
      <c r="W1656" s="20" t="str">
        <f>IF('S.D. Paste sheet'!W1656="","",'S.D. Paste sheet'!W1656)</f>
        <v/>
      </c>
      <c r="X1656" s="20" t="str">
        <f>IF('S.D. Paste sheet'!X1656="","",'S.D. Paste sheet'!X1656)</f>
        <v/>
      </c>
      <c r="Y1656" s="20" t="str">
        <f>IF('S.D. Paste sheet'!Y1656="","",'S.D. Paste sheet'!Y1656)</f>
        <v/>
      </c>
      <c r="Z1656" s="20" t="str">
        <f>IF('S.D. Paste sheet'!Z1656="","",'S.D. Paste sheet'!Z1656)</f>
        <v/>
      </c>
      <c r="AA1656" s="20" t="str">
        <f>IF('S.D. Paste sheet'!AA1656="","",'S.D. Paste sheet'!AA1656)</f>
        <v/>
      </c>
      <c r="AB1656" s="20" t="str">
        <f>IF('S.D. Paste sheet'!AB1656="","",'S.D. Paste sheet'!AB1656)</f>
        <v/>
      </c>
      <c r="AC1656" s="20" t="str">
        <f>IF('S.D. Paste sheet'!AC1656="","",'S.D. Paste sheet'!AC1656)</f>
        <v/>
      </c>
      <c r="AD1656" s="20" t="str">
        <f>IF('S.D. Paste sheet'!AD1656="","",'S.D. Paste sheet'!AD1656)</f>
        <v/>
      </c>
      <c r="AE1656" s="28"/>
      <c r="AF1656" t="str">
        <f>IF(AK1656="","",IF(AK1656&gt;0,COUNT($AG$2:AG1656),""))</f>
        <v/>
      </c>
      <c r="AG1656" s="25" t="str">
        <f t="shared" si="803"/>
        <v/>
      </c>
      <c r="AH1656" s="25" t="str">
        <f t="shared" si="804"/>
        <v/>
      </c>
      <c r="AI1656" s="25" t="str">
        <f t="shared" si="805"/>
        <v/>
      </c>
      <c r="AJ1656" s="25" t="str">
        <f t="shared" si="806"/>
        <v/>
      </c>
      <c r="AK1656" s="25" t="str">
        <f t="shared" si="807"/>
        <v/>
      </c>
      <c r="AL1656" s="25" t="str">
        <f t="shared" si="808"/>
        <v/>
      </c>
      <c r="AM1656" s="25" t="str">
        <f t="shared" si="809"/>
        <v/>
      </c>
      <c r="AN1656" s="25" t="str">
        <f t="shared" si="810"/>
        <v/>
      </c>
      <c r="AO1656" s="25" t="str">
        <f t="shared" si="811"/>
        <v/>
      </c>
      <c r="AP1656" s="25" t="str">
        <f t="shared" si="812"/>
        <v/>
      </c>
      <c r="AQ1656" s="25" t="str">
        <f t="shared" si="813"/>
        <v/>
      </c>
      <c r="AR1656" s="25" t="str">
        <f t="shared" si="814"/>
        <v/>
      </c>
      <c r="AS1656" s="25" t="str">
        <f t="shared" si="815"/>
        <v/>
      </c>
      <c r="AT1656" s="25" t="str">
        <f t="shared" si="816"/>
        <v/>
      </c>
      <c r="AU1656" s="25" t="str">
        <f t="shared" si="817"/>
        <v/>
      </c>
      <c r="AV1656" s="25" t="str">
        <f t="shared" si="818"/>
        <v/>
      </c>
      <c r="AX1656" t="str">
        <f>IF(BC1656="","",IF(BC1656&gt;0,COUNT($AY$2:AY1656),""))</f>
        <v/>
      </c>
      <c r="AY1656" s="25" t="str">
        <f t="shared" si="819"/>
        <v/>
      </c>
      <c r="AZ1656" s="25" t="str">
        <f t="shared" si="820"/>
        <v/>
      </c>
      <c r="BA1656" s="25" t="str">
        <f t="shared" si="821"/>
        <v/>
      </c>
      <c r="BB1656" s="25" t="str">
        <f t="shared" si="822"/>
        <v/>
      </c>
      <c r="BC1656" s="25" t="str">
        <f t="shared" si="823"/>
        <v/>
      </c>
      <c r="BD1656" s="25" t="str">
        <f t="shared" si="824"/>
        <v/>
      </c>
      <c r="BE1656" s="25" t="str">
        <f t="shared" si="825"/>
        <v/>
      </c>
      <c r="BF1656" s="25" t="str">
        <f t="shared" si="826"/>
        <v/>
      </c>
      <c r="BG1656" s="25" t="str">
        <f t="shared" si="827"/>
        <v/>
      </c>
      <c r="BH1656" s="25" t="str">
        <f t="shared" si="828"/>
        <v/>
      </c>
      <c r="BI1656" s="25" t="str">
        <f t="shared" si="829"/>
        <v/>
      </c>
      <c r="BJ1656" s="25" t="str">
        <f t="shared" si="830"/>
        <v/>
      </c>
      <c r="BK1656" s="25" t="str">
        <f t="shared" si="831"/>
        <v/>
      </c>
      <c r="BL1656" s="25" t="str">
        <f t="shared" si="832"/>
        <v/>
      </c>
      <c r="BM1656" s="25" t="str">
        <f t="shared" si="833"/>
        <v/>
      </c>
      <c r="BN1656" s="25" t="str">
        <f t="shared" si="834"/>
        <v/>
      </c>
    </row>
    <row r="1657" spans="1:66" x14ac:dyDescent="0.25">
      <c r="A1657" s="20" t="str">
        <f>IF('S.D. Paste sheet'!A1657="","",'S.D. Paste sheet'!A1657)</f>
        <v/>
      </c>
      <c r="B1657" s="20" t="str">
        <f>IF('S.D. Paste sheet'!B1657="","",'S.D. Paste sheet'!B1657)</f>
        <v/>
      </c>
      <c r="C1657" s="20" t="str">
        <f>IF('S.D. Paste sheet'!C1657="","",'S.D. Paste sheet'!C1657)</f>
        <v/>
      </c>
      <c r="D1657" s="20" t="str">
        <f>IF('S.D. Paste sheet'!D1657="","",'S.D. Paste sheet'!D1657)</f>
        <v/>
      </c>
      <c r="E1657" s="20" t="str">
        <f>IF('S.D. Paste sheet'!E1657="","",UPPER('S.D. Paste sheet'!E1657))</f>
        <v/>
      </c>
      <c r="F1657" s="20" t="str">
        <f>IF('S.D. Paste sheet'!F1657="","",'S.D. Paste sheet'!F1657)</f>
        <v/>
      </c>
      <c r="G1657" s="20" t="str">
        <f>IF('S.D. Paste sheet'!G1657="","",UPPER('S.D. Paste sheet'!G1657))</f>
        <v/>
      </c>
      <c r="H1657" s="20" t="str">
        <f>IF('S.D. Paste sheet'!H1657="","",UPPER('S.D. Paste sheet'!H1657))</f>
        <v/>
      </c>
      <c r="I1657" s="20" t="str">
        <f>IF('S.D. Paste sheet'!I1657="","",'S.D. Paste sheet'!I1657)</f>
        <v/>
      </c>
      <c r="J1657" s="20" t="str">
        <f>IF('S.D. Paste sheet'!J1657="","",'S.D. Paste sheet'!J1657)</f>
        <v/>
      </c>
      <c r="K1657" s="20" t="str">
        <f>IF('S.D. Paste sheet'!K1657="","",'S.D. Paste sheet'!K1657)</f>
        <v/>
      </c>
      <c r="L1657" s="20" t="str">
        <f>IF('S.D. Paste sheet'!L1657="","",'S.D. Paste sheet'!L1657)</f>
        <v/>
      </c>
      <c r="M1657" s="20" t="str">
        <f>IF('S.D. Paste sheet'!M1657="","",'S.D. Paste sheet'!M1657)</f>
        <v/>
      </c>
      <c r="N1657" s="20" t="str">
        <f>IF('S.D. Paste sheet'!N1657="","",'S.D. Paste sheet'!N1657)</f>
        <v/>
      </c>
      <c r="O1657" s="20" t="str">
        <f>IF('S.D. Paste sheet'!O1657="","",'S.D. Paste sheet'!O1657)</f>
        <v/>
      </c>
      <c r="P1657" s="20" t="str">
        <f>IF('S.D. Paste sheet'!P1657="","",'S.D. Paste sheet'!P1657)</f>
        <v/>
      </c>
      <c r="Q1657" s="20" t="str">
        <f>IF('S.D. Paste sheet'!Q1657="","",'S.D. Paste sheet'!Q1657)</f>
        <v/>
      </c>
      <c r="R1657" s="20" t="str">
        <f>IF('S.D. Paste sheet'!R1657="","",'S.D. Paste sheet'!R1657)</f>
        <v/>
      </c>
      <c r="S1657" s="20" t="str">
        <f>IF('S.D. Paste sheet'!S1657="","",'S.D. Paste sheet'!S1657)</f>
        <v/>
      </c>
      <c r="T1657" s="20" t="str">
        <f>IF('S.D. Paste sheet'!T1657="","",'S.D. Paste sheet'!T1657)</f>
        <v/>
      </c>
      <c r="U1657" s="20" t="str">
        <f>IF('S.D. Paste sheet'!U1657="","",'S.D. Paste sheet'!U1657)</f>
        <v/>
      </c>
      <c r="V1657" s="20" t="str">
        <f>IF('S.D. Paste sheet'!V1657="","",'S.D. Paste sheet'!V1657)</f>
        <v/>
      </c>
      <c r="W1657" s="20" t="str">
        <f>IF('S.D. Paste sheet'!W1657="","",'S.D. Paste sheet'!W1657)</f>
        <v/>
      </c>
      <c r="X1657" s="20" t="str">
        <f>IF('S.D. Paste sheet'!X1657="","",'S.D. Paste sheet'!X1657)</f>
        <v/>
      </c>
      <c r="Y1657" s="20" t="str">
        <f>IF('S.D. Paste sheet'!Y1657="","",'S.D. Paste sheet'!Y1657)</f>
        <v/>
      </c>
      <c r="Z1657" s="20" t="str">
        <f>IF('S.D. Paste sheet'!Z1657="","",'S.D. Paste sheet'!Z1657)</f>
        <v/>
      </c>
      <c r="AA1657" s="20" t="str">
        <f>IF('S.D. Paste sheet'!AA1657="","",'S.D. Paste sheet'!AA1657)</f>
        <v/>
      </c>
      <c r="AB1657" s="20" t="str">
        <f>IF('S.D. Paste sheet'!AB1657="","",'S.D. Paste sheet'!AB1657)</f>
        <v/>
      </c>
      <c r="AC1657" s="20" t="str">
        <f>IF('S.D. Paste sheet'!AC1657="","",'S.D. Paste sheet'!AC1657)</f>
        <v/>
      </c>
      <c r="AD1657" s="20" t="str">
        <f>IF('S.D. Paste sheet'!AD1657="","",'S.D. Paste sheet'!AD1657)</f>
        <v/>
      </c>
      <c r="AE1657" s="28"/>
      <c r="AF1657" t="str">
        <f>IF(AK1657="","",IF(AK1657&gt;0,COUNT($AG$2:AG1657),""))</f>
        <v/>
      </c>
      <c r="AG1657" s="25" t="str">
        <f t="shared" si="803"/>
        <v/>
      </c>
      <c r="AH1657" s="25" t="str">
        <f t="shared" si="804"/>
        <v/>
      </c>
      <c r="AI1657" s="25" t="str">
        <f t="shared" si="805"/>
        <v/>
      </c>
      <c r="AJ1657" s="25" t="str">
        <f t="shared" si="806"/>
        <v/>
      </c>
      <c r="AK1657" s="25" t="str">
        <f t="shared" si="807"/>
        <v/>
      </c>
      <c r="AL1657" s="25" t="str">
        <f t="shared" si="808"/>
        <v/>
      </c>
      <c r="AM1657" s="25" t="str">
        <f t="shared" si="809"/>
        <v/>
      </c>
      <c r="AN1657" s="25" t="str">
        <f t="shared" si="810"/>
        <v/>
      </c>
      <c r="AO1657" s="25" t="str">
        <f t="shared" si="811"/>
        <v/>
      </c>
      <c r="AP1657" s="25" t="str">
        <f t="shared" si="812"/>
        <v/>
      </c>
      <c r="AQ1657" s="25" t="str">
        <f t="shared" si="813"/>
        <v/>
      </c>
      <c r="AR1657" s="25" t="str">
        <f t="shared" si="814"/>
        <v/>
      </c>
      <c r="AS1657" s="25" t="str">
        <f t="shared" si="815"/>
        <v/>
      </c>
      <c r="AT1657" s="25" t="str">
        <f t="shared" si="816"/>
        <v/>
      </c>
      <c r="AU1657" s="25" t="str">
        <f t="shared" si="817"/>
        <v/>
      </c>
      <c r="AV1657" s="25" t="str">
        <f t="shared" si="818"/>
        <v/>
      </c>
      <c r="AX1657" t="str">
        <f>IF(BC1657="","",IF(BC1657&gt;0,COUNT($AY$2:AY1657),""))</f>
        <v/>
      </c>
      <c r="AY1657" s="25" t="str">
        <f t="shared" si="819"/>
        <v/>
      </c>
      <c r="AZ1657" s="25" t="str">
        <f t="shared" si="820"/>
        <v/>
      </c>
      <c r="BA1657" s="25" t="str">
        <f t="shared" si="821"/>
        <v/>
      </c>
      <c r="BB1657" s="25" t="str">
        <f t="shared" si="822"/>
        <v/>
      </c>
      <c r="BC1657" s="25" t="str">
        <f t="shared" si="823"/>
        <v/>
      </c>
      <c r="BD1657" s="25" t="str">
        <f t="shared" si="824"/>
        <v/>
      </c>
      <c r="BE1657" s="25" t="str">
        <f t="shared" si="825"/>
        <v/>
      </c>
      <c r="BF1657" s="25" t="str">
        <f t="shared" si="826"/>
        <v/>
      </c>
      <c r="BG1657" s="25" t="str">
        <f t="shared" si="827"/>
        <v/>
      </c>
      <c r="BH1657" s="25" t="str">
        <f t="shared" si="828"/>
        <v/>
      </c>
      <c r="BI1657" s="25" t="str">
        <f t="shared" si="829"/>
        <v/>
      </c>
      <c r="BJ1657" s="25" t="str">
        <f t="shared" si="830"/>
        <v/>
      </c>
      <c r="BK1657" s="25" t="str">
        <f t="shared" si="831"/>
        <v/>
      </c>
      <c r="BL1657" s="25" t="str">
        <f t="shared" si="832"/>
        <v/>
      </c>
      <c r="BM1657" s="25" t="str">
        <f t="shared" si="833"/>
        <v/>
      </c>
      <c r="BN1657" s="25" t="str">
        <f t="shared" si="834"/>
        <v/>
      </c>
    </row>
    <row r="1658" spans="1:66" x14ac:dyDescent="0.25">
      <c r="A1658" s="20" t="str">
        <f>IF('S.D. Paste sheet'!A1658="","",'S.D. Paste sheet'!A1658)</f>
        <v/>
      </c>
      <c r="B1658" s="20" t="str">
        <f>IF('S.D. Paste sheet'!B1658="","",'S.D. Paste sheet'!B1658)</f>
        <v/>
      </c>
      <c r="C1658" s="20" t="str">
        <f>IF('S.D. Paste sheet'!C1658="","",'S.D. Paste sheet'!C1658)</f>
        <v/>
      </c>
      <c r="D1658" s="20" t="str">
        <f>IF('S.D. Paste sheet'!D1658="","",'S.D. Paste sheet'!D1658)</f>
        <v/>
      </c>
      <c r="E1658" s="20" t="str">
        <f>IF('S.D. Paste sheet'!E1658="","",UPPER('S.D. Paste sheet'!E1658))</f>
        <v/>
      </c>
      <c r="F1658" s="20" t="str">
        <f>IF('S.D. Paste sheet'!F1658="","",'S.D. Paste sheet'!F1658)</f>
        <v/>
      </c>
      <c r="G1658" s="20" t="str">
        <f>IF('S.D. Paste sheet'!G1658="","",UPPER('S.D. Paste sheet'!G1658))</f>
        <v/>
      </c>
      <c r="H1658" s="20" t="str">
        <f>IF('S.D. Paste sheet'!H1658="","",UPPER('S.D. Paste sheet'!H1658))</f>
        <v/>
      </c>
      <c r="I1658" s="20" t="str">
        <f>IF('S.D. Paste sheet'!I1658="","",'S.D. Paste sheet'!I1658)</f>
        <v/>
      </c>
      <c r="J1658" s="20" t="str">
        <f>IF('S.D. Paste sheet'!J1658="","",'S.D. Paste sheet'!J1658)</f>
        <v/>
      </c>
      <c r="K1658" s="20" t="str">
        <f>IF('S.D. Paste sheet'!K1658="","",'S.D. Paste sheet'!K1658)</f>
        <v/>
      </c>
      <c r="L1658" s="20" t="str">
        <f>IF('S.D. Paste sheet'!L1658="","",'S.D. Paste sheet'!L1658)</f>
        <v/>
      </c>
      <c r="M1658" s="20" t="str">
        <f>IF('S.D. Paste sheet'!M1658="","",'S.D. Paste sheet'!M1658)</f>
        <v/>
      </c>
      <c r="N1658" s="20" t="str">
        <f>IF('S.D. Paste sheet'!N1658="","",'S.D. Paste sheet'!N1658)</f>
        <v/>
      </c>
      <c r="O1658" s="20" t="str">
        <f>IF('S.D. Paste sheet'!O1658="","",'S.D. Paste sheet'!O1658)</f>
        <v/>
      </c>
      <c r="P1658" s="20" t="str">
        <f>IF('S.D. Paste sheet'!P1658="","",'S.D. Paste sheet'!P1658)</f>
        <v/>
      </c>
      <c r="Q1658" s="20" t="str">
        <f>IF('S.D. Paste sheet'!Q1658="","",'S.D. Paste sheet'!Q1658)</f>
        <v/>
      </c>
      <c r="R1658" s="20" t="str">
        <f>IF('S.D. Paste sheet'!R1658="","",'S.D. Paste sheet'!R1658)</f>
        <v/>
      </c>
      <c r="S1658" s="20" t="str">
        <f>IF('S.D. Paste sheet'!S1658="","",'S.D. Paste sheet'!S1658)</f>
        <v/>
      </c>
      <c r="T1658" s="20" t="str">
        <f>IF('S.D. Paste sheet'!T1658="","",'S.D. Paste sheet'!T1658)</f>
        <v/>
      </c>
      <c r="U1658" s="20" t="str">
        <f>IF('S.D. Paste sheet'!U1658="","",'S.D. Paste sheet'!U1658)</f>
        <v/>
      </c>
      <c r="V1658" s="20" t="str">
        <f>IF('S.D. Paste sheet'!V1658="","",'S.D. Paste sheet'!V1658)</f>
        <v/>
      </c>
      <c r="W1658" s="20" t="str">
        <f>IF('S.D. Paste sheet'!W1658="","",'S.D. Paste sheet'!W1658)</f>
        <v/>
      </c>
      <c r="X1658" s="20" t="str">
        <f>IF('S.D. Paste sheet'!X1658="","",'S.D. Paste sheet'!X1658)</f>
        <v/>
      </c>
      <c r="Y1658" s="20" t="str">
        <f>IF('S.D. Paste sheet'!Y1658="","",'S.D. Paste sheet'!Y1658)</f>
        <v/>
      </c>
      <c r="Z1658" s="20" t="str">
        <f>IF('S.D. Paste sheet'!Z1658="","",'S.D. Paste sheet'!Z1658)</f>
        <v/>
      </c>
      <c r="AA1658" s="20" t="str">
        <f>IF('S.D. Paste sheet'!AA1658="","",'S.D. Paste sheet'!AA1658)</f>
        <v/>
      </c>
      <c r="AB1658" s="20" t="str">
        <f>IF('S.D. Paste sheet'!AB1658="","",'S.D. Paste sheet'!AB1658)</f>
        <v/>
      </c>
      <c r="AC1658" s="20" t="str">
        <f>IF('S.D. Paste sheet'!AC1658="","",'S.D. Paste sheet'!AC1658)</f>
        <v/>
      </c>
      <c r="AD1658" s="20" t="str">
        <f>IF('S.D. Paste sheet'!AD1658="","",'S.D. Paste sheet'!AD1658)</f>
        <v/>
      </c>
      <c r="AE1658" s="28"/>
      <c r="AF1658" t="str">
        <f>IF(AK1658="","",IF(AK1658&gt;0,COUNT($AG$2:AG1658),""))</f>
        <v/>
      </c>
      <c r="AG1658" s="25" t="str">
        <f t="shared" si="803"/>
        <v/>
      </c>
      <c r="AH1658" s="25" t="str">
        <f t="shared" si="804"/>
        <v/>
      </c>
      <c r="AI1658" s="25" t="str">
        <f t="shared" si="805"/>
        <v/>
      </c>
      <c r="AJ1658" s="25" t="str">
        <f t="shared" si="806"/>
        <v/>
      </c>
      <c r="AK1658" s="25" t="str">
        <f t="shared" si="807"/>
        <v/>
      </c>
      <c r="AL1658" s="25" t="str">
        <f t="shared" si="808"/>
        <v/>
      </c>
      <c r="AM1658" s="25" t="str">
        <f t="shared" si="809"/>
        <v/>
      </c>
      <c r="AN1658" s="25" t="str">
        <f t="shared" si="810"/>
        <v/>
      </c>
      <c r="AO1658" s="25" t="str">
        <f t="shared" si="811"/>
        <v/>
      </c>
      <c r="AP1658" s="25" t="str">
        <f t="shared" si="812"/>
        <v/>
      </c>
      <c r="AQ1658" s="25" t="str">
        <f t="shared" si="813"/>
        <v/>
      </c>
      <c r="AR1658" s="25" t="str">
        <f t="shared" si="814"/>
        <v/>
      </c>
      <c r="AS1658" s="25" t="str">
        <f t="shared" si="815"/>
        <v/>
      </c>
      <c r="AT1658" s="25" t="str">
        <f t="shared" si="816"/>
        <v/>
      </c>
      <c r="AU1658" s="25" t="str">
        <f t="shared" si="817"/>
        <v/>
      </c>
      <c r="AV1658" s="25" t="str">
        <f t="shared" si="818"/>
        <v/>
      </c>
      <c r="AX1658" t="str">
        <f>IF(BC1658="","",IF(BC1658&gt;0,COUNT($AY$2:AY1658),""))</f>
        <v/>
      </c>
      <c r="AY1658" s="25" t="str">
        <f t="shared" si="819"/>
        <v/>
      </c>
      <c r="AZ1658" s="25" t="str">
        <f t="shared" si="820"/>
        <v/>
      </c>
      <c r="BA1658" s="25" t="str">
        <f t="shared" si="821"/>
        <v/>
      </c>
      <c r="BB1658" s="25" t="str">
        <f t="shared" si="822"/>
        <v/>
      </c>
      <c r="BC1658" s="25" t="str">
        <f t="shared" si="823"/>
        <v/>
      </c>
      <c r="BD1658" s="25" t="str">
        <f t="shared" si="824"/>
        <v/>
      </c>
      <c r="BE1658" s="25" t="str">
        <f t="shared" si="825"/>
        <v/>
      </c>
      <c r="BF1658" s="25" t="str">
        <f t="shared" si="826"/>
        <v/>
      </c>
      <c r="BG1658" s="25" t="str">
        <f t="shared" si="827"/>
        <v/>
      </c>
      <c r="BH1658" s="25" t="str">
        <f t="shared" si="828"/>
        <v/>
      </c>
      <c r="BI1658" s="25" t="str">
        <f t="shared" si="829"/>
        <v/>
      </c>
      <c r="BJ1658" s="25" t="str">
        <f t="shared" si="830"/>
        <v/>
      </c>
      <c r="BK1658" s="25" t="str">
        <f t="shared" si="831"/>
        <v/>
      </c>
      <c r="BL1658" s="25" t="str">
        <f t="shared" si="832"/>
        <v/>
      </c>
      <c r="BM1658" s="25" t="str">
        <f t="shared" si="833"/>
        <v/>
      </c>
      <c r="BN1658" s="25" t="str">
        <f t="shared" si="834"/>
        <v/>
      </c>
    </row>
    <row r="1659" spans="1:66" x14ac:dyDescent="0.25">
      <c r="A1659" s="20" t="str">
        <f>IF('S.D. Paste sheet'!A1659="","",'S.D. Paste sheet'!A1659)</f>
        <v/>
      </c>
      <c r="B1659" s="20" t="str">
        <f>IF('S.D. Paste sheet'!B1659="","",'S.D. Paste sheet'!B1659)</f>
        <v/>
      </c>
      <c r="C1659" s="20" t="str">
        <f>IF('S.D. Paste sheet'!C1659="","",'S.D. Paste sheet'!C1659)</f>
        <v/>
      </c>
      <c r="D1659" s="20" t="str">
        <f>IF('S.D. Paste sheet'!D1659="","",'S.D. Paste sheet'!D1659)</f>
        <v/>
      </c>
      <c r="E1659" s="20" t="str">
        <f>IF('S.D. Paste sheet'!E1659="","",UPPER('S.D. Paste sheet'!E1659))</f>
        <v/>
      </c>
      <c r="F1659" s="20" t="str">
        <f>IF('S.D. Paste sheet'!F1659="","",'S.D. Paste sheet'!F1659)</f>
        <v/>
      </c>
      <c r="G1659" s="20" t="str">
        <f>IF('S.D. Paste sheet'!G1659="","",UPPER('S.D. Paste sheet'!G1659))</f>
        <v/>
      </c>
      <c r="H1659" s="20" t="str">
        <f>IF('S.D. Paste sheet'!H1659="","",UPPER('S.D. Paste sheet'!H1659))</f>
        <v/>
      </c>
      <c r="I1659" s="20" t="str">
        <f>IF('S.D. Paste sheet'!I1659="","",'S.D. Paste sheet'!I1659)</f>
        <v/>
      </c>
      <c r="J1659" s="20" t="str">
        <f>IF('S.D. Paste sheet'!J1659="","",'S.D. Paste sheet'!J1659)</f>
        <v/>
      </c>
      <c r="K1659" s="20" t="str">
        <f>IF('S.D. Paste sheet'!K1659="","",'S.D. Paste sheet'!K1659)</f>
        <v/>
      </c>
      <c r="L1659" s="20" t="str">
        <f>IF('S.D. Paste sheet'!L1659="","",'S.D. Paste sheet'!L1659)</f>
        <v/>
      </c>
      <c r="M1659" s="20" t="str">
        <f>IF('S.D. Paste sheet'!M1659="","",'S.D. Paste sheet'!M1659)</f>
        <v/>
      </c>
      <c r="N1659" s="20" t="str">
        <f>IF('S.D. Paste sheet'!N1659="","",'S.D. Paste sheet'!N1659)</f>
        <v/>
      </c>
      <c r="O1659" s="20" t="str">
        <f>IF('S.D. Paste sheet'!O1659="","",'S.D. Paste sheet'!O1659)</f>
        <v/>
      </c>
      <c r="P1659" s="20" t="str">
        <f>IF('S.D. Paste sheet'!P1659="","",'S.D. Paste sheet'!P1659)</f>
        <v/>
      </c>
      <c r="Q1659" s="20" t="str">
        <f>IF('S.D. Paste sheet'!Q1659="","",'S.D. Paste sheet'!Q1659)</f>
        <v/>
      </c>
      <c r="R1659" s="20" t="str">
        <f>IF('S.D. Paste sheet'!R1659="","",'S.D. Paste sheet'!R1659)</f>
        <v/>
      </c>
      <c r="S1659" s="20" t="str">
        <f>IF('S.D. Paste sheet'!S1659="","",'S.D. Paste sheet'!S1659)</f>
        <v/>
      </c>
      <c r="T1659" s="20" t="str">
        <f>IF('S.D. Paste sheet'!T1659="","",'S.D. Paste sheet'!T1659)</f>
        <v/>
      </c>
      <c r="U1659" s="20" t="str">
        <f>IF('S.D. Paste sheet'!U1659="","",'S.D. Paste sheet'!U1659)</f>
        <v/>
      </c>
      <c r="V1659" s="20" t="str">
        <f>IF('S.D. Paste sheet'!V1659="","",'S.D. Paste sheet'!V1659)</f>
        <v/>
      </c>
      <c r="W1659" s="20" t="str">
        <f>IF('S.D. Paste sheet'!W1659="","",'S.D. Paste sheet'!W1659)</f>
        <v/>
      </c>
      <c r="X1659" s="20" t="str">
        <f>IF('S.D. Paste sheet'!X1659="","",'S.D. Paste sheet'!X1659)</f>
        <v/>
      </c>
      <c r="Y1659" s="20" t="str">
        <f>IF('S.D. Paste sheet'!Y1659="","",'S.D. Paste sheet'!Y1659)</f>
        <v/>
      </c>
      <c r="Z1659" s="20" t="str">
        <f>IF('S.D. Paste sheet'!Z1659="","",'S.D. Paste sheet'!Z1659)</f>
        <v/>
      </c>
      <c r="AA1659" s="20" t="str">
        <f>IF('S.D. Paste sheet'!AA1659="","",'S.D. Paste sheet'!AA1659)</f>
        <v/>
      </c>
      <c r="AB1659" s="20" t="str">
        <f>IF('S.D. Paste sheet'!AB1659="","",'S.D. Paste sheet'!AB1659)</f>
        <v/>
      </c>
      <c r="AC1659" s="20" t="str">
        <f>IF('S.D. Paste sheet'!AC1659="","",'S.D. Paste sheet'!AC1659)</f>
        <v/>
      </c>
      <c r="AD1659" s="20" t="str">
        <f>IF('S.D. Paste sheet'!AD1659="","",'S.D. Paste sheet'!AD1659)</f>
        <v/>
      </c>
      <c r="AE1659" s="28"/>
      <c r="AF1659" t="str">
        <f>IF(AK1659="","",IF(AK1659&gt;0,COUNT($AG$2:AG1659),""))</f>
        <v/>
      </c>
      <c r="AG1659" s="25" t="str">
        <f t="shared" si="803"/>
        <v/>
      </c>
      <c r="AH1659" s="25" t="str">
        <f t="shared" si="804"/>
        <v/>
      </c>
      <c r="AI1659" s="25" t="str">
        <f t="shared" si="805"/>
        <v/>
      </c>
      <c r="AJ1659" s="25" t="str">
        <f t="shared" si="806"/>
        <v/>
      </c>
      <c r="AK1659" s="25" t="str">
        <f t="shared" si="807"/>
        <v/>
      </c>
      <c r="AL1659" s="25" t="str">
        <f t="shared" si="808"/>
        <v/>
      </c>
      <c r="AM1659" s="25" t="str">
        <f t="shared" si="809"/>
        <v/>
      </c>
      <c r="AN1659" s="25" t="str">
        <f t="shared" si="810"/>
        <v/>
      </c>
      <c r="AO1659" s="25" t="str">
        <f t="shared" si="811"/>
        <v/>
      </c>
      <c r="AP1659" s="25" t="str">
        <f t="shared" si="812"/>
        <v/>
      </c>
      <c r="AQ1659" s="25" t="str">
        <f t="shared" si="813"/>
        <v/>
      </c>
      <c r="AR1659" s="25" t="str">
        <f t="shared" si="814"/>
        <v/>
      </c>
      <c r="AS1659" s="25" t="str">
        <f t="shared" si="815"/>
        <v/>
      </c>
      <c r="AT1659" s="25" t="str">
        <f t="shared" si="816"/>
        <v/>
      </c>
      <c r="AU1659" s="25" t="str">
        <f t="shared" si="817"/>
        <v/>
      </c>
      <c r="AV1659" s="25" t="str">
        <f t="shared" si="818"/>
        <v/>
      </c>
      <c r="AX1659" t="str">
        <f>IF(BC1659="","",IF(BC1659&gt;0,COUNT($AY$2:AY1659),""))</f>
        <v/>
      </c>
      <c r="AY1659" s="25" t="str">
        <f t="shared" si="819"/>
        <v/>
      </c>
      <c r="AZ1659" s="25" t="str">
        <f t="shared" si="820"/>
        <v/>
      </c>
      <c r="BA1659" s="25" t="str">
        <f t="shared" si="821"/>
        <v/>
      </c>
      <c r="BB1659" s="25" t="str">
        <f t="shared" si="822"/>
        <v/>
      </c>
      <c r="BC1659" s="25" t="str">
        <f t="shared" si="823"/>
        <v/>
      </c>
      <c r="BD1659" s="25" t="str">
        <f t="shared" si="824"/>
        <v/>
      </c>
      <c r="BE1659" s="25" t="str">
        <f t="shared" si="825"/>
        <v/>
      </c>
      <c r="BF1659" s="25" t="str">
        <f t="shared" si="826"/>
        <v/>
      </c>
      <c r="BG1659" s="25" t="str">
        <f t="shared" si="827"/>
        <v/>
      </c>
      <c r="BH1659" s="25" t="str">
        <f t="shared" si="828"/>
        <v/>
      </c>
      <c r="BI1659" s="25" t="str">
        <f t="shared" si="829"/>
        <v/>
      </c>
      <c r="BJ1659" s="25" t="str">
        <f t="shared" si="830"/>
        <v/>
      </c>
      <c r="BK1659" s="25" t="str">
        <f t="shared" si="831"/>
        <v/>
      </c>
      <c r="BL1659" s="25" t="str">
        <f t="shared" si="832"/>
        <v/>
      </c>
      <c r="BM1659" s="25" t="str">
        <f t="shared" si="833"/>
        <v/>
      </c>
      <c r="BN1659" s="25" t="str">
        <f t="shared" si="834"/>
        <v/>
      </c>
    </row>
    <row r="1660" spans="1:66" x14ac:dyDescent="0.25">
      <c r="A1660" s="20" t="str">
        <f>IF('S.D. Paste sheet'!A1660="","",'S.D. Paste sheet'!A1660)</f>
        <v/>
      </c>
      <c r="B1660" s="20" t="str">
        <f>IF('S.D. Paste sheet'!B1660="","",'S.D. Paste sheet'!B1660)</f>
        <v/>
      </c>
      <c r="C1660" s="20" t="str">
        <f>IF('S.D. Paste sheet'!C1660="","",'S.D. Paste sheet'!C1660)</f>
        <v/>
      </c>
      <c r="D1660" s="20" t="str">
        <f>IF('S.D. Paste sheet'!D1660="","",'S.D. Paste sheet'!D1660)</f>
        <v/>
      </c>
      <c r="E1660" s="20" t="str">
        <f>IF('S.D. Paste sheet'!E1660="","",UPPER('S.D. Paste sheet'!E1660))</f>
        <v/>
      </c>
      <c r="F1660" s="20" t="str">
        <f>IF('S.D. Paste sheet'!F1660="","",'S.D. Paste sheet'!F1660)</f>
        <v/>
      </c>
      <c r="G1660" s="20" t="str">
        <f>IF('S.D. Paste sheet'!G1660="","",UPPER('S.D. Paste sheet'!G1660))</f>
        <v/>
      </c>
      <c r="H1660" s="20" t="str">
        <f>IF('S.D. Paste sheet'!H1660="","",UPPER('S.D. Paste sheet'!H1660))</f>
        <v/>
      </c>
      <c r="I1660" s="20" t="str">
        <f>IF('S.D. Paste sheet'!I1660="","",'S.D. Paste sheet'!I1660)</f>
        <v/>
      </c>
      <c r="J1660" s="20" t="str">
        <f>IF('S.D. Paste sheet'!J1660="","",'S.D. Paste sheet'!J1660)</f>
        <v/>
      </c>
      <c r="K1660" s="20" t="str">
        <f>IF('S.D. Paste sheet'!K1660="","",'S.D. Paste sheet'!K1660)</f>
        <v/>
      </c>
      <c r="L1660" s="20" t="str">
        <f>IF('S.D. Paste sheet'!L1660="","",'S.D. Paste sheet'!L1660)</f>
        <v/>
      </c>
      <c r="M1660" s="20" t="str">
        <f>IF('S.D. Paste sheet'!M1660="","",'S.D. Paste sheet'!M1660)</f>
        <v/>
      </c>
      <c r="N1660" s="20" t="str">
        <f>IF('S.D. Paste sheet'!N1660="","",'S.D. Paste sheet'!N1660)</f>
        <v/>
      </c>
      <c r="O1660" s="20" t="str">
        <f>IF('S.D. Paste sheet'!O1660="","",'S.D. Paste sheet'!O1660)</f>
        <v/>
      </c>
      <c r="P1660" s="20" t="str">
        <f>IF('S.D. Paste sheet'!P1660="","",'S.D. Paste sheet'!P1660)</f>
        <v/>
      </c>
      <c r="Q1660" s="20" t="str">
        <f>IF('S.D. Paste sheet'!Q1660="","",'S.D. Paste sheet'!Q1660)</f>
        <v/>
      </c>
      <c r="R1660" s="20" t="str">
        <f>IF('S.D. Paste sheet'!R1660="","",'S.D. Paste sheet'!R1660)</f>
        <v/>
      </c>
      <c r="S1660" s="20" t="str">
        <f>IF('S.D. Paste sheet'!S1660="","",'S.D. Paste sheet'!S1660)</f>
        <v/>
      </c>
      <c r="T1660" s="20" t="str">
        <f>IF('S.D. Paste sheet'!T1660="","",'S.D. Paste sheet'!T1660)</f>
        <v/>
      </c>
      <c r="U1660" s="20" t="str">
        <f>IF('S.D. Paste sheet'!U1660="","",'S.D. Paste sheet'!U1660)</f>
        <v/>
      </c>
      <c r="V1660" s="20" t="str">
        <f>IF('S.D. Paste sheet'!V1660="","",'S.D. Paste sheet'!V1660)</f>
        <v/>
      </c>
      <c r="W1660" s="20" t="str">
        <f>IF('S.D. Paste sheet'!W1660="","",'S.D. Paste sheet'!W1660)</f>
        <v/>
      </c>
      <c r="X1660" s="20" t="str">
        <f>IF('S.D. Paste sheet'!X1660="","",'S.D. Paste sheet'!X1660)</f>
        <v/>
      </c>
      <c r="Y1660" s="20" t="str">
        <f>IF('S.D. Paste sheet'!Y1660="","",'S.D. Paste sheet'!Y1660)</f>
        <v/>
      </c>
      <c r="Z1660" s="20" t="str">
        <f>IF('S.D. Paste sheet'!Z1660="","",'S.D. Paste sheet'!Z1660)</f>
        <v/>
      </c>
      <c r="AA1660" s="20" t="str">
        <f>IF('S.D. Paste sheet'!AA1660="","",'S.D. Paste sheet'!AA1660)</f>
        <v/>
      </c>
      <c r="AB1660" s="20" t="str">
        <f>IF('S.D. Paste sheet'!AB1660="","",'S.D. Paste sheet'!AB1660)</f>
        <v/>
      </c>
      <c r="AC1660" s="20" t="str">
        <f>IF('S.D. Paste sheet'!AC1660="","",'S.D. Paste sheet'!AC1660)</f>
        <v/>
      </c>
      <c r="AD1660" s="20" t="str">
        <f>IF('S.D. Paste sheet'!AD1660="","",'S.D. Paste sheet'!AD1660)</f>
        <v/>
      </c>
      <c r="AE1660" s="28"/>
      <c r="AF1660" t="str">
        <f>IF(AK1660="","",IF(AK1660&gt;0,COUNT($AG$2:AG1660),""))</f>
        <v/>
      </c>
      <c r="AG1660" s="25" t="str">
        <f t="shared" si="803"/>
        <v/>
      </c>
      <c r="AH1660" s="25" t="str">
        <f t="shared" si="804"/>
        <v/>
      </c>
      <c r="AI1660" s="25" t="str">
        <f t="shared" si="805"/>
        <v/>
      </c>
      <c r="AJ1660" s="25" t="str">
        <f t="shared" si="806"/>
        <v/>
      </c>
      <c r="AK1660" s="25" t="str">
        <f t="shared" si="807"/>
        <v/>
      </c>
      <c r="AL1660" s="25" t="str">
        <f t="shared" si="808"/>
        <v/>
      </c>
      <c r="AM1660" s="25" t="str">
        <f t="shared" si="809"/>
        <v/>
      </c>
      <c r="AN1660" s="25" t="str">
        <f t="shared" si="810"/>
        <v/>
      </c>
      <c r="AO1660" s="25" t="str">
        <f t="shared" si="811"/>
        <v/>
      </c>
      <c r="AP1660" s="25" t="str">
        <f t="shared" si="812"/>
        <v/>
      </c>
      <c r="AQ1660" s="25" t="str">
        <f t="shared" si="813"/>
        <v/>
      </c>
      <c r="AR1660" s="25" t="str">
        <f t="shared" si="814"/>
        <v/>
      </c>
      <c r="AS1660" s="25" t="str">
        <f t="shared" si="815"/>
        <v/>
      </c>
      <c r="AT1660" s="25" t="str">
        <f t="shared" si="816"/>
        <v/>
      </c>
      <c r="AU1660" s="25" t="str">
        <f t="shared" si="817"/>
        <v/>
      </c>
      <c r="AV1660" s="25" t="str">
        <f t="shared" si="818"/>
        <v/>
      </c>
      <c r="AX1660" t="str">
        <f>IF(BC1660="","",IF(BC1660&gt;0,COUNT($AY$2:AY1660),""))</f>
        <v/>
      </c>
      <c r="AY1660" s="25" t="str">
        <f t="shared" si="819"/>
        <v/>
      </c>
      <c r="AZ1660" s="25" t="str">
        <f t="shared" si="820"/>
        <v/>
      </c>
      <c r="BA1660" s="25" t="str">
        <f t="shared" si="821"/>
        <v/>
      </c>
      <c r="BB1660" s="25" t="str">
        <f t="shared" si="822"/>
        <v/>
      </c>
      <c r="BC1660" s="25" t="str">
        <f t="shared" si="823"/>
        <v/>
      </c>
      <c r="BD1660" s="25" t="str">
        <f t="shared" si="824"/>
        <v/>
      </c>
      <c r="BE1660" s="25" t="str">
        <f t="shared" si="825"/>
        <v/>
      </c>
      <c r="BF1660" s="25" t="str">
        <f t="shared" si="826"/>
        <v/>
      </c>
      <c r="BG1660" s="25" t="str">
        <f t="shared" si="827"/>
        <v/>
      </c>
      <c r="BH1660" s="25" t="str">
        <f t="shared" si="828"/>
        <v/>
      </c>
      <c r="BI1660" s="25" t="str">
        <f t="shared" si="829"/>
        <v/>
      </c>
      <c r="BJ1660" s="25" t="str">
        <f t="shared" si="830"/>
        <v/>
      </c>
      <c r="BK1660" s="25" t="str">
        <f t="shared" si="831"/>
        <v/>
      </c>
      <c r="BL1660" s="25" t="str">
        <f t="shared" si="832"/>
        <v/>
      </c>
      <c r="BM1660" s="25" t="str">
        <f t="shared" si="833"/>
        <v/>
      </c>
      <c r="BN1660" s="25" t="str">
        <f t="shared" si="834"/>
        <v/>
      </c>
    </row>
    <row r="1661" spans="1:66" x14ac:dyDescent="0.25">
      <c r="A1661" s="20" t="str">
        <f>IF('S.D. Paste sheet'!A1661="","",'S.D. Paste sheet'!A1661)</f>
        <v/>
      </c>
      <c r="B1661" s="20" t="str">
        <f>IF('S.D. Paste sheet'!B1661="","",'S.D. Paste sheet'!B1661)</f>
        <v/>
      </c>
      <c r="C1661" s="20" t="str">
        <f>IF('S.D. Paste sheet'!C1661="","",'S.D. Paste sheet'!C1661)</f>
        <v/>
      </c>
      <c r="D1661" s="20" t="str">
        <f>IF('S.D. Paste sheet'!D1661="","",'S.D. Paste sheet'!D1661)</f>
        <v/>
      </c>
      <c r="E1661" s="20" t="str">
        <f>IF('S.D. Paste sheet'!E1661="","",UPPER('S.D. Paste sheet'!E1661))</f>
        <v/>
      </c>
      <c r="F1661" s="20" t="str">
        <f>IF('S.D. Paste sheet'!F1661="","",'S.D. Paste sheet'!F1661)</f>
        <v/>
      </c>
      <c r="G1661" s="20" t="str">
        <f>IF('S.D. Paste sheet'!G1661="","",UPPER('S.D. Paste sheet'!G1661))</f>
        <v/>
      </c>
      <c r="H1661" s="20" t="str">
        <f>IF('S.D. Paste sheet'!H1661="","",UPPER('S.D. Paste sheet'!H1661))</f>
        <v/>
      </c>
      <c r="I1661" s="20" t="str">
        <f>IF('S.D. Paste sheet'!I1661="","",'S.D. Paste sheet'!I1661)</f>
        <v/>
      </c>
      <c r="J1661" s="20" t="str">
        <f>IF('S.D. Paste sheet'!J1661="","",'S.D. Paste sheet'!J1661)</f>
        <v/>
      </c>
      <c r="K1661" s="20" t="str">
        <f>IF('S.D. Paste sheet'!K1661="","",'S.D. Paste sheet'!K1661)</f>
        <v/>
      </c>
      <c r="L1661" s="20" t="str">
        <f>IF('S.D. Paste sheet'!L1661="","",'S.D. Paste sheet'!L1661)</f>
        <v/>
      </c>
      <c r="M1661" s="20" t="str">
        <f>IF('S.D. Paste sheet'!M1661="","",'S.D. Paste sheet'!M1661)</f>
        <v/>
      </c>
      <c r="N1661" s="20" t="str">
        <f>IF('S.D. Paste sheet'!N1661="","",'S.D. Paste sheet'!N1661)</f>
        <v/>
      </c>
      <c r="O1661" s="20" t="str">
        <f>IF('S.D. Paste sheet'!O1661="","",'S.D. Paste sheet'!O1661)</f>
        <v/>
      </c>
      <c r="P1661" s="20" t="str">
        <f>IF('S.D. Paste sheet'!P1661="","",'S.D. Paste sheet'!P1661)</f>
        <v/>
      </c>
      <c r="Q1661" s="20" t="str">
        <f>IF('S.D. Paste sheet'!Q1661="","",'S.D. Paste sheet'!Q1661)</f>
        <v/>
      </c>
      <c r="R1661" s="20" t="str">
        <f>IF('S.D. Paste sheet'!R1661="","",'S.D. Paste sheet'!R1661)</f>
        <v/>
      </c>
      <c r="S1661" s="20" t="str">
        <f>IF('S.D. Paste sheet'!S1661="","",'S.D. Paste sheet'!S1661)</f>
        <v/>
      </c>
      <c r="T1661" s="20" t="str">
        <f>IF('S.D. Paste sheet'!T1661="","",'S.D. Paste sheet'!T1661)</f>
        <v/>
      </c>
      <c r="U1661" s="20" t="str">
        <f>IF('S.D. Paste sheet'!U1661="","",'S.D. Paste sheet'!U1661)</f>
        <v/>
      </c>
      <c r="V1661" s="20" t="str">
        <f>IF('S.D. Paste sheet'!V1661="","",'S.D. Paste sheet'!V1661)</f>
        <v/>
      </c>
      <c r="W1661" s="20" t="str">
        <f>IF('S.D. Paste sheet'!W1661="","",'S.D. Paste sheet'!W1661)</f>
        <v/>
      </c>
      <c r="X1661" s="20" t="str">
        <f>IF('S.D. Paste sheet'!X1661="","",'S.D. Paste sheet'!X1661)</f>
        <v/>
      </c>
      <c r="Y1661" s="20" t="str">
        <f>IF('S.D. Paste sheet'!Y1661="","",'S.D. Paste sheet'!Y1661)</f>
        <v/>
      </c>
      <c r="Z1661" s="20" t="str">
        <f>IF('S.D. Paste sheet'!Z1661="","",'S.D. Paste sheet'!Z1661)</f>
        <v/>
      </c>
      <c r="AA1661" s="20" t="str">
        <f>IF('S.D. Paste sheet'!AA1661="","",'S.D. Paste sheet'!AA1661)</f>
        <v/>
      </c>
      <c r="AB1661" s="20" t="str">
        <f>IF('S.D. Paste sheet'!AB1661="","",'S.D. Paste sheet'!AB1661)</f>
        <v/>
      </c>
      <c r="AC1661" s="20" t="str">
        <f>IF('S.D. Paste sheet'!AC1661="","",'S.D. Paste sheet'!AC1661)</f>
        <v/>
      </c>
      <c r="AD1661" s="20" t="str">
        <f>IF('S.D. Paste sheet'!AD1661="","",'S.D. Paste sheet'!AD1661)</f>
        <v/>
      </c>
      <c r="AE1661" s="28"/>
      <c r="AF1661" t="str">
        <f>IF(AK1661="","",IF(AK1661&gt;0,COUNT($AG$2:AG1661),""))</f>
        <v/>
      </c>
      <c r="AG1661" s="25" t="str">
        <f t="shared" si="803"/>
        <v/>
      </c>
      <c r="AH1661" s="25" t="str">
        <f t="shared" si="804"/>
        <v/>
      </c>
      <c r="AI1661" s="25" t="str">
        <f t="shared" si="805"/>
        <v/>
      </c>
      <c r="AJ1661" s="25" t="str">
        <f t="shared" si="806"/>
        <v/>
      </c>
      <c r="AK1661" s="25" t="str">
        <f t="shared" si="807"/>
        <v/>
      </c>
      <c r="AL1661" s="25" t="str">
        <f t="shared" si="808"/>
        <v/>
      </c>
      <c r="AM1661" s="25" t="str">
        <f t="shared" si="809"/>
        <v/>
      </c>
      <c r="AN1661" s="25" t="str">
        <f t="shared" si="810"/>
        <v/>
      </c>
      <c r="AO1661" s="25" t="str">
        <f t="shared" si="811"/>
        <v/>
      </c>
      <c r="AP1661" s="25" t="str">
        <f t="shared" si="812"/>
        <v/>
      </c>
      <c r="AQ1661" s="25" t="str">
        <f t="shared" si="813"/>
        <v/>
      </c>
      <c r="AR1661" s="25" t="str">
        <f t="shared" si="814"/>
        <v/>
      </c>
      <c r="AS1661" s="25" t="str">
        <f t="shared" si="815"/>
        <v/>
      </c>
      <c r="AT1661" s="25" t="str">
        <f t="shared" si="816"/>
        <v/>
      </c>
      <c r="AU1661" s="25" t="str">
        <f t="shared" si="817"/>
        <v/>
      </c>
      <c r="AV1661" s="25" t="str">
        <f t="shared" si="818"/>
        <v/>
      </c>
      <c r="AX1661" t="str">
        <f>IF(BC1661="","",IF(BC1661&gt;0,COUNT($AY$2:AY1661),""))</f>
        <v/>
      </c>
      <c r="AY1661" s="25" t="str">
        <f t="shared" si="819"/>
        <v/>
      </c>
      <c r="AZ1661" s="25" t="str">
        <f t="shared" si="820"/>
        <v/>
      </c>
      <c r="BA1661" s="25" t="str">
        <f t="shared" si="821"/>
        <v/>
      </c>
      <c r="BB1661" s="25" t="str">
        <f t="shared" si="822"/>
        <v/>
      </c>
      <c r="BC1661" s="25" t="str">
        <f t="shared" si="823"/>
        <v/>
      </c>
      <c r="BD1661" s="25" t="str">
        <f t="shared" si="824"/>
        <v/>
      </c>
      <c r="BE1661" s="25" t="str">
        <f t="shared" si="825"/>
        <v/>
      </c>
      <c r="BF1661" s="25" t="str">
        <f t="shared" si="826"/>
        <v/>
      </c>
      <c r="BG1661" s="25" t="str">
        <f t="shared" si="827"/>
        <v/>
      </c>
      <c r="BH1661" s="25" t="str">
        <f t="shared" si="828"/>
        <v/>
      </c>
      <c r="BI1661" s="25" t="str">
        <f t="shared" si="829"/>
        <v/>
      </c>
      <c r="BJ1661" s="25" t="str">
        <f t="shared" si="830"/>
        <v/>
      </c>
      <c r="BK1661" s="25" t="str">
        <f t="shared" si="831"/>
        <v/>
      </c>
      <c r="BL1661" s="25" t="str">
        <f t="shared" si="832"/>
        <v/>
      </c>
      <c r="BM1661" s="25" t="str">
        <f t="shared" si="833"/>
        <v/>
      </c>
      <c r="BN1661" s="25" t="str">
        <f t="shared" si="834"/>
        <v/>
      </c>
    </row>
    <row r="1662" spans="1:66" x14ac:dyDescent="0.25">
      <c r="A1662" s="20" t="str">
        <f>IF('S.D. Paste sheet'!A1662="","",'S.D. Paste sheet'!A1662)</f>
        <v/>
      </c>
      <c r="B1662" s="20" t="str">
        <f>IF('S.D. Paste sheet'!B1662="","",'S.D. Paste sheet'!B1662)</f>
        <v/>
      </c>
      <c r="C1662" s="20" t="str">
        <f>IF('S.D. Paste sheet'!C1662="","",'S.D. Paste sheet'!C1662)</f>
        <v/>
      </c>
      <c r="D1662" s="20" t="str">
        <f>IF('S.D. Paste sheet'!D1662="","",'S.D. Paste sheet'!D1662)</f>
        <v/>
      </c>
      <c r="E1662" s="20" t="str">
        <f>IF('S.D. Paste sheet'!E1662="","",UPPER('S.D. Paste sheet'!E1662))</f>
        <v/>
      </c>
      <c r="F1662" s="20" t="str">
        <f>IF('S.D. Paste sheet'!F1662="","",'S.D. Paste sheet'!F1662)</f>
        <v/>
      </c>
      <c r="G1662" s="20" t="str">
        <f>IF('S.D. Paste sheet'!G1662="","",UPPER('S.D. Paste sheet'!G1662))</f>
        <v/>
      </c>
      <c r="H1662" s="20" t="str">
        <f>IF('S.D. Paste sheet'!H1662="","",UPPER('S.D. Paste sheet'!H1662))</f>
        <v/>
      </c>
      <c r="I1662" s="20" t="str">
        <f>IF('S.D. Paste sheet'!I1662="","",'S.D. Paste sheet'!I1662)</f>
        <v/>
      </c>
      <c r="J1662" s="20" t="str">
        <f>IF('S.D. Paste sheet'!J1662="","",'S.D. Paste sheet'!J1662)</f>
        <v/>
      </c>
      <c r="K1662" s="20" t="str">
        <f>IF('S.D. Paste sheet'!K1662="","",'S.D. Paste sheet'!K1662)</f>
        <v/>
      </c>
      <c r="L1662" s="20" t="str">
        <f>IF('S.D. Paste sheet'!L1662="","",'S.D. Paste sheet'!L1662)</f>
        <v/>
      </c>
      <c r="M1662" s="20" t="str">
        <f>IF('S.D. Paste sheet'!M1662="","",'S.D. Paste sheet'!M1662)</f>
        <v/>
      </c>
      <c r="N1662" s="20" t="str">
        <f>IF('S.D. Paste sheet'!N1662="","",'S.D. Paste sheet'!N1662)</f>
        <v/>
      </c>
      <c r="O1662" s="20" t="str">
        <f>IF('S.D. Paste sheet'!O1662="","",'S.D. Paste sheet'!O1662)</f>
        <v/>
      </c>
      <c r="P1662" s="20" t="str">
        <f>IF('S.D. Paste sheet'!P1662="","",'S.D. Paste sheet'!P1662)</f>
        <v/>
      </c>
      <c r="Q1662" s="20" t="str">
        <f>IF('S.D. Paste sheet'!Q1662="","",'S.D. Paste sheet'!Q1662)</f>
        <v/>
      </c>
      <c r="R1662" s="20" t="str">
        <f>IF('S.D. Paste sheet'!R1662="","",'S.D. Paste sheet'!R1662)</f>
        <v/>
      </c>
      <c r="S1662" s="20" t="str">
        <f>IF('S.D. Paste sheet'!S1662="","",'S.D. Paste sheet'!S1662)</f>
        <v/>
      </c>
      <c r="T1662" s="20" t="str">
        <f>IF('S.D. Paste sheet'!T1662="","",'S.D. Paste sheet'!T1662)</f>
        <v/>
      </c>
      <c r="U1662" s="20" t="str">
        <f>IF('S.D. Paste sheet'!U1662="","",'S.D. Paste sheet'!U1662)</f>
        <v/>
      </c>
      <c r="V1662" s="20" t="str">
        <f>IF('S.D. Paste sheet'!V1662="","",'S.D. Paste sheet'!V1662)</f>
        <v/>
      </c>
      <c r="W1662" s="20" t="str">
        <f>IF('S.D. Paste sheet'!W1662="","",'S.D. Paste sheet'!W1662)</f>
        <v/>
      </c>
      <c r="X1662" s="20" t="str">
        <f>IF('S.D. Paste sheet'!X1662="","",'S.D. Paste sheet'!X1662)</f>
        <v/>
      </c>
      <c r="Y1662" s="20" t="str">
        <f>IF('S.D. Paste sheet'!Y1662="","",'S.D. Paste sheet'!Y1662)</f>
        <v/>
      </c>
      <c r="Z1662" s="20" t="str">
        <f>IF('S.D. Paste sheet'!Z1662="","",'S.D. Paste sheet'!Z1662)</f>
        <v/>
      </c>
      <c r="AA1662" s="20" t="str">
        <f>IF('S.D. Paste sheet'!AA1662="","",'S.D. Paste sheet'!AA1662)</f>
        <v/>
      </c>
      <c r="AB1662" s="20" t="str">
        <f>IF('S.D. Paste sheet'!AB1662="","",'S.D. Paste sheet'!AB1662)</f>
        <v/>
      </c>
      <c r="AC1662" s="20" t="str">
        <f>IF('S.D. Paste sheet'!AC1662="","",'S.D. Paste sheet'!AC1662)</f>
        <v/>
      </c>
      <c r="AD1662" s="20" t="str">
        <f>IF('S.D. Paste sheet'!AD1662="","",'S.D. Paste sheet'!AD1662)</f>
        <v/>
      </c>
      <c r="AE1662" s="28"/>
      <c r="AF1662" t="str">
        <f>IF(AK1662="","",IF(AK1662&gt;0,COUNT($AG$2:AG1662),""))</f>
        <v/>
      </c>
      <c r="AG1662" s="25" t="str">
        <f t="shared" si="803"/>
        <v/>
      </c>
      <c r="AH1662" s="25" t="str">
        <f t="shared" si="804"/>
        <v/>
      </c>
      <c r="AI1662" s="25" t="str">
        <f t="shared" si="805"/>
        <v/>
      </c>
      <c r="AJ1662" s="25" t="str">
        <f t="shared" si="806"/>
        <v/>
      </c>
      <c r="AK1662" s="25" t="str">
        <f t="shared" si="807"/>
        <v/>
      </c>
      <c r="AL1662" s="25" t="str">
        <f t="shared" si="808"/>
        <v/>
      </c>
      <c r="AM1662" s="25" t="str">
        <f t="shared" si="809"/>
        <v/>
      </c>
      <c r="AN1662" s="25" t="str">
        <f t="shared" si="810"/>
        <v/>
      </c>
      <c r="AO1662" s="25" t="str">
        <f t="shared" si="811"/>
        <v/>
      </c>
      <c r="AP1662" s="25" t="str">
        <f t="shared" si="812"/>
        <v/>
      </c>
      <c r="AQ1662" s="25" t="str">
        <f t="shared" si="813"/>
        <v/>
      </c>
      <c r="AR1662" s="25" t="str">
        <f t="shared" si="814"/>
        <v/>
      </c>
      <c r="AS1662" s="25" t="str">
        <f t="shared" si="815"/>
        <v/>
      </c>
      <c r="AT1662" s="25" t="str">
        <f t="shared" si="816"/>
        <v/>
      </c>
      <c r="AU1662" s="25" t="str">
        <f t="shared" si="817"/>
        <v/>
      </c>
      <c r="AV1662" s="25" t="str">
        <f t="shared" si="818"/>
        <v/>
      </c>
      <c r="AX1662" t="str">
        <f>IF(BC1662="","",IF(BC1662&gt;0,COUNT($AY$2:AY1662),""))</f>
        <v/>
      </c>
      <c r="AY1662" s="25" t="str">
        <f t="shared" si="819"/>
        <v/>
      </c>
      <c r="AZ1662" s="25" t="str">
        <f t="shared" si="820"/>
        <v/>
      </c>
      <c r="BA1662" s="25" t="str">
        <f t="shared" si="821"/>
        <v/>
      </c>
      <c r="BB1662" s="25" t="str">
        <f t="shared" si="822"/>
        <v/>
      </c>
      <c r="BC1662" s="25" t="str">
        <f t="shared" si="823"/>
        <v/>
      </c>
      <c r="BD1662" s="25" t="str">
        <f t="shared" si="824"/>
        <v/>
      </c>
      <c r="BE1662" s="25" t="str">
        <f t="shared" si="825"/>
        <v/>
      </c>
      <c r="BF1662" s="25" t="str">
        <f t="shared" si="826"/>
        <v/>
      </c>
      <c r="BG1662" s="25" t="str">
        <f t="shared" si="827"/>
        <v/>
      </c>
      <c r="BH1662" s="25" t="str">
        <f t="shared" si="828"/>
        <v/>
      </c>
      <c r="BI1662" s="25" t="str">
        <f t="shared" si="829"/>
        <v/>
      </c>
      <c r="BJ1662" s="25" t="str">
        <f t="shared" si="830"/>
        <v/>
      </c>
      <c r="BK1662" s="25" t="str">
        <f t="shared" si="831"/>
        <v/>
      </c>
      <c r="BL1662" s="25" t="str">
        <f t="shared" si="832"/>
        <v/>
      </c>
      <c r="BM1662" s="25" t="str">
        <f t="shared" si="833"/>
        <v/>
      </c>
      <c r="BN1662" s="25" t="str">
        <f t="shared" si="834"/>
        <v/>
      </c>
    </row>
    <row r="1663" spans="1:66" x14ac:dyDescent="0.25">
      <c r="A1663" s="20" t="str">
        <f>IF('S.D. Paste sheet'!A1663="","",'S.D. Paste sheet'!A1663)</f>
        <v/>
      </c>
      <c r="B1663" s="20" t="str">
        <f>IF('S.D. Paste sheet'!B1663="","",'S.D. Paste sheet'!B1663)</f>
        <v/>
      </c>
      <c r="C1663" s="20" t="str">
        <f>IF('S.D. Paste sheet'!C1663="","",'S.D. Paste sheet'!C1663)</f>
        <v/>
      </c>
      <c r="D1663" s="20" t="str">
        <f>IF('S.D. Paste sheet'!D1663="","",'S.D. Paste sheet'!D1663)</f>
        <v/>
      </c>
      <c r="E1663" s="20" t="str">
        <f>IF('S.D. Paste sheet'!E1663="","",UPPER('S.D. Paste sheet'!E1663))</f>
        <v/>
      </c>
      <c r="F1663" s="20" t="str">
        <f>IF('S.D. Paste sheet'!F1663="","",'S.D. Paste sheet'!F1663)</f>
        <v/>
      </c>
      <c r="G1663" s="20" t="str">
        <f>IF('S.D. Paste sheet'!G1663="","",UPPER('S.D. Paste sheet'!G1663))</f>
        <v/>
      </c>
      <c r="H1663" s="20" t="str">
        <f>IF('S.D. Paste sheet'!H1663="","",UPPER('S.D. Paste sheet'!H1663))</f>
        <v/>
      </c>
      <c r="I1663" s="20" t="str">
        <f>IF('S.D. Paste sheet'!I1663="","",'S.D. Paste sheet'!I1663)</f>
        <v/>
      </c>
      <c r="J1663" s="20" t="str">
        <f>IF('S.D. Paste sheet'!J1663="","",'S.D. Paste sheet'!J1663)</f>
        <v/>
      </c>
      <c r="K1663" s="20" t="str">
        <f>IF('S.D. Paste sheet'!K1663="","",'S.D. Paste sheet'!K1663)</f>
        <v/>
      </c>
      <c r="L1663" s="20" t="str">
        <f>IF('S.D. Paste sheet'!L1663="","",'S.D. Paste sheet'!L1663)</f>
        <v/>
      </c>
      <c r="M1663" s="20" t="str">
        <f>IF('S.D. Paste sheet'!M1663="","",'S.D. Paste sheet'!M1663)</f>
        <v/>
      </c>
      <c r="N1663" s="20" t="str">
        <f>IF('S.D. Paste sheet'!N1663="","",'S.D. Paste sheet'!N1663)</f>
        <v/>
      </c>
      <c r="O1663" s="20" t="str">
        <f>IF('S.D. Paste sheet'!O1663="","",'S.D. Paste sheet'!O1663)</f>
        <v/>
      </c>
      <c r="P1663" s="20" t="str">
        <f>IF('S.D. Paste sheet'!P1663="","",'S.D. Paste sheet'!P1663)</f>
        <v/>
      </c>
      <c r="Q1663" s="20" t="str">
        <f>IF('S.D. Paste sheet'!Q1663="","",'S.D. Paste sheet'!Q1663)</f>
        <v/>
      </c>
      <c r="R1663" s="20" t="str">
        <f>IF('S.D. Paste sheet'!R1663="","",'S.D. Paste sheet'!R1663)</f>
        <v/>
      </c>
      <c r="S1663" s="20" t="str">
        <f>IF('S.D. Paste sheet'!S1663="","",'S.D. Paste sheet'!S1663)</f>
        <v/>
      </c>
      <c r="T1663" s="20" t="str">
        <f>IF('S.D. Paste sheet'!T1663="","",'S.D. Paste sheet'!T1663)</f>
        <v/>
      </c>
      <c r="U1663" s="20" t="str">
        <f>IF('S.D. Paste sheet'!U1663="","",'S.D. Paste sheet'!U1663)</f>
        <v/>
      </c>
      <c r="V1663" s="20" t="str">
        <f>IF('S.D. Paste sheet'!V1663="","",'S.D. Paste sheet'!V1663)</f>
        <v/>
      </c>
      <c r="W1663" s="20" t="str">
        <f>IF('S.D. Paste sheet'!W1663="","",'S.D. Paste sheet'!W1663)</f>
        <v/>
      </c>
      <c r="X1663" s="20" t="str">
        <f>IF('S.D. Paste sheet'!X1663="","",'S.D. Paste sheet'!X1663)</f>
        <v/>
      </c>
      <c r="Y1663" s="20" t="str">
        <f>IF('S.D. Paste sheet'!Y1663="","",'S.D. Paste sheet'!Y1663)</f>
        <v/>
      </c>
      <c r="Z1663" s="20" t="str">
        <f>IF('S.D. Paste sheet'!Z1663="","",'S.D. Paste sheet'!Z1663)</f>
        <v/>
      </c>
      <c r="AA1663" s="20" t="str">
        <f>IF('S.D. Paste sheet'!AA1663="","",'S.D. Paste sheet'!AA1663)</f>
        <v/>
      </c>
      <c r="AB1663" s="20" t="str">
        <f>IF('S.D. Paste sheet'!AB1663="","",'S.D. Paste sheet'!AB1663)</f>
        <v/>
      </c>
      <c r="AC1663" s="20" t="str">
        <f>IF('S.D. Paste sheet'!AC1663="","",'S.D. Paste sheet'!AC1663)</f>
        <v/>
      </c>
      <c r="AD1663" s="20" t="str">
        <f>IF('S.D. Paste sheet'!AD1663="","",'S.D. Paste sheet'!AD1663)</f>
        <v/>
      </c>
      <c r="AE1663" s="28"/>
      <c r="AF1663" t="str">
        <f>IF(AK1663="","",IF(AK1663&gt;0,COUNT($AG$2:AG1663),""))</f>
        <v/>
      </c>
      <c r="AG1663" s="25" t="str">
        <f t="shared" si="803"/>
        <v/>
      </c>
      <c r="AH1663" s="25" t="str">
        <f t="shared" si="804"/>
        <v/>
      </c>
      <c r="AI1663" s="25" t="str">
        <f t="shared" si="805"/>
        <v/>
      </c>
      <c r="AJ1663" s="25" t="str">
        <f t="shared" si="806"/>
        <v/>
      </c>
      <c r="AK1663" s="25" t="str">
        <f t="shared" si="807"/>
        <v/>
      </c>
      <c r="AL1663" s="25" t="str">
        <f t="shared" si="808"/>
        <v/>
      </c>
      <c r="AM1663" s="25" t="str">
        <f t="shared" si="809"/>
        <v/>
      </c>
      <c r="AN1663" s="25" t="str">
        <f t="shared" si="810"/>
        <v/>
      </c>
      <c r="AO1663" s="25" t="str">
        <f t="shared" si="811"/>
        <v/>
      </c>
      <c r="AP1663" s="25" t="str">
        <f t="shared" si="812"/>
        <v/>
      </c>
      <c r="AQ1663" s="25" t="str">
        <f t="shared" si="813"/>
        <v/>
      </c>
      <c r="AR1663" s="25" t="str">
        <f t="shared" si="814"/>
        <v/>
      </c>
      <c r="AS1663" s="25" t="str">
        <f t="shared" si="815"/>
        <v/>
      </c>
      <c r="AT1663" s="25" t="str">
        <f t="shared" si="816"/>
        <v/>
      </c>
      <c r="AU1663" s="25" t="str">
        <f t="shared" si="817"/>
        <v/>
      </c>
      <c r="AV1663" s="25" t="str">
        <f t="shared" si="818"/>
        <v/>
      </c>
      <c r="AX1663" t="str">
        <f>IF(BC1663="","",IF(BC1663&gt;0,COUNT($AY$2:AY1663),""))</f>
        <v/>
      </c>
      <c r="AY1663" s="25" t="str">
        <f t="shared" si="819"/>
        <v/>
      </c>
      <c r="AZ1663" s="25" t="str">
        <f t="shared" si="820"/>
        <v/>
      </c>
      <c r="BA1663" s="25" t="str">
        <f t="shared" si="821"/>
        <v/>
      </c>
      <c r="BB1663" s="25" t="str">
        <f t="shared" si="822"/>
        <v/>
      </c>
      <c r="BC1663" s="25" t="str">
        <f t="shared" si="823"/>
        <v/>
      </c>
      <c r="BD1663" s="25" t="str">
        <f t="shared" si="824"/>
        <v/>
      </c>
      <c r="BE1663" s="25" t="str">
        <f t="shared" si="825"/>
        <v/>
      </c>
      <c r="BF1663" s="25" t="str">
        <f t="shared" si="826"/>
        <v/>
      </c>
      <c r="BG1663" s="25" t="str">
        <f t="shared" si="827"/>
        <v/>
      </c>
      <c r="BH1663" s="25" t="str">
        <f t="shared" si="828"/>
        <v/>
      </c>
      <c r="BI1663" s="25" t="str">
        <f t="shared" si="829"/>
        <v/>
      </c>
      <c r="BJ1663" s="25" t="str">
        <f t="shared" si="830"/>
        <v/>
      </c>
      <c r="BK1663" s="25" t="str">
        <f t="shared" si="831"/>
        <v/>
      </c>
      <c r="BL1663" s="25" t="str">
        <f t="shared" si="832"/>
        <v/>
      </c>
      <c r="BM1663" s="25" t="str">
        <f t="shared" si="833"/>
        <v/>
      </c>
      <c r="BN1663" s="25" t="str">
        <f t="shared" si="834"/>
        <v/>
      </c>
    </row>
    <row r="1664" spans="1:66" x14ac:dyDescent="0.25">
      <c r="A1664" s="20" t="str">
        <f>IF('S.D. Paste sheet'!A1664="","",'S.D. Paste sheet'!A1664)</f>
        <v/>
      </c>
      <c r="B1664" s="20" t="str">
        <f>IF('S.D. Paste sheet'!B1664="","",'S.D. Paste sheet'!B1664)</f>
        <v/>
      </c>
      <c r="C1664" s="20" t="str">
        <f>IF('S.D. Paste sheet'!C1664="","",'S.D. Paste sheet'!C1664)</f>
        <v/>
      </c>
      <c r="D1664" s="20" t="str">
        <f>IF('S.D. Paste sheet'!D1664="","",'S.D. Paste sheet'!D1664)</f>
        <v/>
      </c>
      <c r="E1664" s="20" t="str">
        <f>IF('S.D. Paste sheet'!E1664="","",UPPER('S.D. Paste sheet'!E1664))</f>
        <v/>
      </c>
      <c r="F1664" s="20" t="str">
        <f>IF('S.D. Paste sheet'!F1664="","",'S.D. Paste sheet'!F1664)</f>
        <v/>
      </c>
      <c r="G1664" s="20" t="str">
        <f>IF('S.D. Paste sheet'!G1664="","",UPPER('S.D. Paste sheet'!G1664))</f>
        <v/>
      </c>
      <c r="H1664" s="20" t="str">
        <f>IF('S.D. Paste sheet'!H1664="","",UPPER('S.D. Paste sheet'!H1664))</f>
        <v/>
      </c>
      <c r="I1664" s="20" t="str">
        <f>IF('S.D. Paste sheet'!I1664="","",'S.D. Paste sheet'!I1664)</f>
        <v/>
      </c>
      <c r="J1664" s="20" t="str">
        <f>IF('S.D. Paste sheet'!J1664="","",'S.D. Paste sheet'!J1664)</f>
        <v/>
      </c>
      <c r="K1664" s="20" t="str">
        <f>IF('S.D. Paste sheet'!K1664="","",'S.D. Paste sheet'!K1664)</f>
        <v/>
      </c>
      <c r="L1664" s="20" t="str">
        <f>IF('S.D. Paste sheet'!L1664="","",'S.D. Paste sheet'!L1664)</f>
        <v/>
      </c>
      <c r="M1664" s="20" t="str">
        <f>IF('S.D. Paste sheet'!M1664="","",'S.D. Paste sheet'!M1664)</f>
        <v/>
      </c>
      <c r="N1664" s="20" t="str">
        <f>IF('S.D. Paste sheet'!N1664="","",'S.D. Paste sheet'!N1664)</f>
        <v/>
      </c>
      <c r="O1664" s="20" t="str">
        <f>IF('S.D. Paste sheet'!O1664="","",'S.D. Paste sheet'!O1664)</f>
        <v/>
      </c>
      <c r="P1664" s="20" t="str">
        <f>IF('S.D. Paste sheet'!P1664="","",'S.D. Paste sheet'!P1664)</f>
        <v/>
      </c>
      <c r="Q1664" s="20" t="str">
        <f>IF('S.D. Paste sheet'!Q1664="","",'S.D. Paste sheet'!Q1664)</f>
        <v/>
      </c>
      <c r="R1664" s="20" t="str">
        <f>IF('S.D. Paste sheet'!R1664="","",'S.D. Paste sheet'!R1664)</f>
        <v/>
      </c>
      <c r="S1664" s="20" t="str">
        <f>IF('S.D. Paste sheet'!S1664="","",'S.D. Paste sheet'!S1664)</f>
        <v/>
      </c>
      <c r="T1664" s="20" t="str">
        <f>IF('S.D. Paste sheet'!T1664="","",'S.D. Paste sheet'!T1664)</f>
        <v/>
      </c>
      <c r="U1664" s="20" t="str">
        <f>IF('S.D. Paste sheet'!U1664="","",'S.D. Paste sheet'!U1664)</f>
        <v/>
      </c>
      <c r="V1664" s="20" t="str">
        <f>IF('S.D. Paste sheet'!V1664="","",'S.D. Paste sheet'!V1664)</f>
        <v/>
      </c>
      <c r="W1664" s="20" t="str">
        <f>IF('S.D. Paste sheet'!W1664="","",'S.D. Paste sheet'!W1664)</f>
        <v/>
      </c>
      <c r="X1664" s="20" t="str">
        <f>IF('S.D. Paste sheet'!X1664="","",'S.D. Paste sheet'!X1664)</f>
        <v/>
      </c>
      <c r="Y1664" s="20" t="str">
        <f>IF('S.D. Paste sheet'!Y1664="","",'S.D. Paste sheet'!Y1664)</f>
        <v/>
      </c>
      <c r="Z1664" s="20" t="str">
        <f>IF('S.D. Paste sheet'!Z1664="","",'S.D. Paste sheet'!Z1664)</f>
        <v/>
      </c>
      <c r="AA1664" s="20" t="str">
        <f>IF('S.D. Paste sheet'!AA1664="","",'S.D. Paste sheet'!AA1664)</f>
        <v/>
      </c>
      <c r="AB1664" s="20" t="str">
        <f>IF('S.D. Paste sheet'!AB1664="","",'S.D. Paste sheet'!AB1664)</f>
        <v/>
      </c>
      <c r="AC1664" s="20" t="str">
        <f>IF('S.D. Paste sheet'!AC1664="","",'S.D. Paste sheet'!AC1664)</f>
        <v/>
      </c>
      <c r="AD1664" s="20" t="str">
        <f>IF('S.D. Paste sheet'!AD1664="","",'S.D. Paste sheet'!AD1664)</f>
        <v/>
      </c>
      <c r="AE1664" s="28"/>
      <c r="AF1664" t="str">
        <f>IF(AK1664="","",IF(AK1664&gt;0,COUNT($AG$2:AG1664),""))</f>
        <v/>
      </c>
      <c r="AG1664" s="25" t="str">
        <f t="shared" si="803"/>
        <v/>
      </c>
      <c r="AH1664" s="25" t="str">
        <f t="shared" si="804"/>
        <v/>
      </c>
      <c r="AI1664" s="25" t="str">
        <f t="shared" si="805"/>
        <v/>
      </c>
      <c r="AJ1664" s="25" t="str">
        <f t="shared" si="806"/>
        <v/>
      </c>
      <c r="AK1664" s="25" t="str">
        <f t="shared" si="807"/>
        <v/>
      </c>
      <c r="AL1664" s="25" t="str">
        <f t="shared" si="808"/>
        <v/>
      </c>
      <c r="AM1664" s="25" t="str">
        <f t="shared" si="809"/>
        <v/>
      </c>
      <c r="AN1664" s="25" t="str">
        <f t="shared" si="810"/>
        <v/>
      </c>
      <c r="AO1664" s="25" t="str">
        <f t="shared" si="811"/>
        <v/>
      </c>
      <c r="AP1664" s="25" t="str">
        <f t="shared" si="812"/>
        <v/>
      </c>
      <c r="AQ1664" s="25" t="str">
        <f t="shared" si="813"/>
        <v/>
      </c>
      <c r="AR1664" s="25" t="str">
        <f t="shared" si="814"/>
        <v/>
      </c>
      <c r="AS1664" s="25" t="str">
        <f t="shared" si="815"/>
        <v/>
      </c>
      <c r="AT1664" s="25" t="str">
        <f t="shared" si="816"/>
        <v/>
      </c>
      <c r="AU1664" s="25" t="str">
        <f t="shared" si="817"/>
        <v/>
      </c>
      <c r="AV1664" s="25" t="str">
        <f t="shared" si="818"/>
        <v/>
      </c>
      <c r="AX1664" t="str">
        <f>IF(BC1664="","",IF(BC1664&gt;0,COUNT($AY$2:AY1664),""))</f>
        <v/>
      </c>
      <c r="AY1664" s="25" t="str">
        <f t="shared" si="819"/>
        <v/>
      </c>
      <c r="AZ1664" s="25" t="str">
        <f t="shared" si="820"/>
        <v/>
      </c>
      <c r="BA1664" s="25" t="str">
        <f t="shared" si="821"/>
        <v/>
      </c>
      <c r="BB1664" s="25" t="str">
        <f t="shared" si="822"/>
        <v/>
      </c>
      <c r="BC1664" s="25" t="str">
        <f t="shared" si="823"/>
        <v/>
      </c>
      <c r="BD1664" s="25" t="str">
        <f t="shared" si="824"/>
        <v/>
      </c>
      <c r="BE1664" s="25" t="str">
        <f t="shared" si="825"/>
        <v/>
      </c>
      <c r="BF1664" s="25" t="str">
        <f t="shared" si="826"/>
        <v/>
      </c>
      <c r="BG1664" s="25" t="str">
        <f t="shared" si="827"/>
        <v/>
      </c>
      <c r="BH1664" s="25" t="str">
        <f t="shared" si="828"/>
        <v/>
      </c>
      <c r="BI1664" s="25" t="str">
        <f t="shared" si="829"/>
        <v/>
      </c>
      <c r="BJ1664" s="25" t="str">
        <f t="shared" si="830"/>
        <v/>
      </c>
      <c r="BK1664" s="25" t="str">
        <f t="shared" si="831"/>
        <v/>
      </c>
      <c r="BL1664" s="25" t="str">
        <f t="shared" si="832"/>
        <v/>
      </c>
      <c r="BM1664" s="25" t="str">
        <f t="shared" si="833"/>
        <v/>
      </c>
      <c r="BN1664" s="25" t="str">
        <f t="shared" si="834"/>
        <v/>
      </c>
    </row>
    <row r="1665" spans="1:66" x14ac:dyDescent="0.25">
      <c r="A1665" s="20" t="str">
        <f>IF('S.D. Paste sheet'!A1665="","",'S.D. Paste sheet'!A1665)</f>
        <v/>
      </c>
      <c r="B1665" s="20" t="str">
        <f>IF('S.D. Paste sheet'!B1665="","",'S.D. Paste sheet'!B1665)</f>
        <v/>
      </c>
      <c r="C1665" s="20" t="str">
        <f>IF('S.D. Paste sheet'!C1665="","",'S.D. Paste sheet'!C1665)</f>
        <v/>
      </c>
      <c r="D1665" s="20" t="str">
        <f>IF('S.D. Paste sheet'!D1665="","",'S.D. Paste sheet'!D1665)</f>
        <v/>
      </c>
      <c r="E1665" s="20" t="str">
        <f>IF('S.D. Paste sheet'!E1665="","",UPPER('S.D. Paste sheet'!E1665))</f>
        <v/>
      </c>
      <c r="F1665" s="20" t="str">
        <f>IF('S.D. Paste sheet'!F1665="","",'S.D. Paste sheet'!F1665)</f>
        <v/>
      </c>
      <c r="G1665" s="20" t="str">
        <f>IF('S.D. Paste sheet'!G1665="","",UPPER('S.D. Paste sheet'!G1665))</f>
        <v/>
      </c>
      <c r="H1665" s="20" t="str">
        <f>IF('S.D. Paste sheet'!H1665="","",UPPER('S.D. Paste sheet'!H1665))</f>
        <v/>
      </c>
      <c r="I1665" s="20" t="str">
        <f>IF('S.D. Paste sheet'!I1665="","",'S.D. Paste sheet'!I1665)</f>
        <v/>
      </c>
      <c r="J1665" s="20" t="str">
        <f>IF('S.D. Paste sheet'!J1665="","",'S.D. Paste sheet'!J1665)</f>
        <v/>
      </c>
      <c r="K1665" s="20" t="str">
        <f>IF('S.D. Paste sheet'!K1665="","",'S.D. Paste sheet'!K1665)</f>
        <v/>
      </c>
      <c r="L1665" s="20" t="str">
        <f>IF('S.D. Paste sheet'!L1665="","",'S.D. Paste sheet'!L1665)</f>
        <v/>
      </c>
      <c r="M1665" s="20" t="str">
        <f>IF('S.D. Paste sheet'!M1665="","",'S.D. Paste sheet'!M1665)</f>
        <v/>
      </c>
      <c r="N1665" s="20" t="str">
        <f>IF('S.D. Paste sheet'!N1665="","",'S.D. Paste sheet'!N1665)</f>
        <v/>
      </c>
      <c r="O1665" s="20" t="str">
        <f>IF('S.D. Paste sheet'!O1665="","",'S.D. Paste sheet'!O1665)</f>
        <v/>
      </c>
      <c r="P1665" s="20" t="str">
        <f>IF('S.D. Paste sheet'!P1665="","",'S.D. Paste sheet'!P1665)</f>
        <v/>
      </c>
      <c r="Q1665" s="20" t="str">
        <f>IF('S.D. Paste sheet'!Q1665="","",'S.D. Paste sheet'!Q1665)</f>
        <v/>
      </c>
      <c r="R1665" s="20" t="str">
        <f>IF('S.D. Paste sheet'!R1665="","",'S.D. Paste sheet'!R1665)</f>
        <v/>
      </c>
      <c r="S1665" s="20" t="str">
        <f>IF('S.D. Paste sheet'!S1665="","",'S.D. Paste sheet'!S1665)</f>
        <v/>
      </c>
      <c r="T1665" s="20" t="str">
        <f>IF('S.D. Paste sheet'!T1665="","",'S.D. Paste sheet'!T1665)</f>
        <v/>
      </c>
      <c r="U1665" s="20" t="str">
        <f>IF('S.D. Paste sheet'!U1665="","",'S.D. Paste sheet'!U1665)</f>
        <v/>
      </c>
      <c r="V1665" s="20" t="str">
        <f>IF('S.D. Paste sheet'!V1665="","",'S.D. Paste sheet'!V1665)</f>
        <v/>
      </c>
      <c r="W1665" s="20" t="str">
        <f>IF('S.D. Paste sheet'!W1665="","",'S.D. Paste sheet'!W1665)</f>
        <v/>
      </c>
      <c r="X1665" s="20" t="str">
        <f>IF('S.D. Paste sheet'!X1665="","",'S.D. Paste sheet'!X1665)</f>
        <v/>
      </c>
      <c r="Y1665" s="20" t="str">
        <f>IF('S.D. Paste sheet'!Y1665="","",'S.D. Paste sheet'!Y1665)</f>
        <v/>
      </c>
      <c r="Z1665" s="20" t="str">
        <f>IF('S.D. Paste sheet'!Z1665="","",'S.D. Paste sheet'!Z1665)</f>
        <v/>
      </c>
      <c r="AA1665" s="20" t="str">
        <f>IF('S.D. Paste sheet'!AA1665="","",'S.D. Paste sheet'!AA1665)</f>
        <v/>
      </c>
      <c r="AB1665" s="20" t="str">
        <f>IF('S.D. Paste sheet'!AB1665="","",'S.D. Paste sheet'!AB1665)</f>
        <v/>
      </c>
      <c r="AC1665" s="20" t="str">
        <f>IF('S.D. Paste sheet'!AC1665="","",'S.D. Paste sheet'!AC1665)</f>
        <v/>
      </c>
      <c r="AD1665" s="20" t="str">
        <f>IF('S.D. Paste sheet'!AD1665="","",'S.D. Paste sheet'!AD1665)</f>
        <v/>
      </c>
      <c r="AE1665" s="28"/>
      <c r="AF1665" t="str">
        <f>IF(AK1665="","",IF(AK1665&gt;0,COUNT($AG$2:AG1665),""))</f>
        <v/>
      </c>
      <c r="AG1665" s="25" t="str">
        <f t="shared" si="803"/>
        <v/>
      </c>
      <c r="AH1665" s="25" t="str">
        <f t="shared" si="804"/>
        <v/>
      </c>
      <c r="AI1665" s="25" t="str">
        <f t="shared" si="805"/>
        <v/>
      </c>
      <c r="AJ1665" s="25" t="str">
        <f t="shared" si="806"/>
        <v/>
      </c>
      <c r="AK1665" s="25" t="str">
        <f t="shared" si="807"/>
        <v/>
      </c>
      <c r="AL1665" s="25" t="str">
        <f t="shared" si="808"/>
        <v/>
      </c>
      <c r="AM1665" s="25" t="str">
        <f t="shared" si="809"/>
        <v/>
      </c>
      <c r="AN1665" s="25" t="str">
        <f t="shared" si="810"/>
        <v/>
      </c>
      <c r="AO1665" s="25" t="str">
        <f t="shared" si="811"/>
        <v/>
      </c>
      <c r="AP1665" s="25" t="str">
        <f t="shared" si="812"/>
        <v/>
      </c>
      <c r="AQ1665" s="25" t="str">
        <f t="shared" si="813"/>
        <v/>
      </c>
      <c r="AR1665" s="25" t="str">
        <f t="shared" si="814"/>
        <v/>
      </c>
      <c r="AS1665" s="25" t="str">
        <f t="shared" si="815"/>
        <v/>
      </c>
      <c r="AT1665" s="25" t="str">
        <f t="shared" si="816"/>
        <v/>
      </c>
      <c r="AU1665" s="25" t="str">
        <f t="shared" si="817"/>
        <v/>
      </c>
      <c r="AV1665" s="25" t="str">
        <f t="shared" si="818"/>
        <v/>
      </c>
      <c r="AX1665" t="str">
        <f>IF(BC1665="","",IF(BC1665&gt;0,COUNT($AY$2:AY1665),""))</f>
        <v/>
      </c>
      <c r="AY1665" s="25" t="str">
        <f t="shared" si="819"/>
        <v/>
      </c>
      <c r="AZ1665" s="25" t="str">
        <f t="shared" si="820"/>
        <v/>
      </c>
      <c r="BA1665" s="25" t="str">
        <f t="shared" si="821"/>
        <v/>
      </c>
      <c r="BB1665" s="25" t="str">
        <f t="shared" si="822"/>
        <v/>
      </c>
      <c r="BC1665" s="25" t="str">
        <f t="shared" si="823"/>
        <v/>
      </c>
      <c r="BD1665" s="25" t="str">
        <f t="shared" si="824"/>
        <v/>
      </c>
      <c r="BE1665" s="25" t="str">
        <f t="shared" si="825"/>
        <v/>
      </c>
      <c r="BF1665" s="25" t="str">
        <f t="shared" si="826"/>
        <v/>
      </c>
      <c r="BG1665" s="25" t="str">
        <f t="shared" si="827"/>
        <v/>
      </c>
      <c r="BH1665" s="25" t="str">
        <f t="shared" si="828"/>
        <v/>
      </c>
      <c r="BI1665" s="25" t="str">
        <f t="shared" si="829"/>
        <v/>
      </c>
      <c r="BJ1665" s="25" t="str">
        <f t="shared" si="830"/>
        <v/>
      </c>
      <c r="BK1665" s="25" t="str">
        <f t="shared" si="831"/>
        <v/>
      </c>
      <c r="BL1665" s="25" t="str">
        <f t="shared" si="832"/>
        <v/>
      </c>
      <c r="BM1665" s="25" t="str">
        <f t="shared" si="833"/>
        <v/>
      </c>
      <c r="BN1665" s="25" t="str">
        <f t="shared" si="834"/>
        <v/>
      </c>
    </row>
    <row r="1666" spans="1:66" x14ac:dyDescent="0.25">
      <c r="A1666" s="20" t="str">
        <f>IF('S.D. Paste sheet'!A1666="","",'S.D. Paste sheet'!A1666)</f>
        <v/>
      </c>
      <c r="B1666" s="20" t="str">
        <f>IF('S.D. Paste sheet'!B1666="","",'S.D. Paste sheet'!B1666)</f>
        <v/>
      </c>
      <c r="C1666" s="20" t="str">
        <f>IF('S.D. Paste sheet'!C1666="","",'S.D. Paste sheet'!C1666)</f>
        <v/>
      </c>
      <c r="D1666" s="20" t="str">
        <f>IF('S.D. Paste sheet'!D1666="","",'S.D. Paste sheet'!D1666)</f>
        <v/>
      </c>
      <c r="E1666" s="20" t="str">
        <f>IF('S.D. Paste sheet'!E1666="","",UPPER('S.D. Paste sheet'!E1666))</f>
        <v/>
      </c>
      <c r="F1666" s="20" t="str">
        <f>IF('S.D. Paste sheet'!F1666="","",'S.D. Paste sheet'!F1666)</f>
        <v/>
      </c>
      <c r="G1666" s="20" t="str">
        <f>IF('S.D. Paste sheet'!G1666="","",UPPER('S.D. Paste sheet'!G1666))</f>
        <v/>
      </c>
      <c r="H1666" s="20" t="str">
        <f>IF('S.D. Paste sheet'!H1666="","",UPPER('S.D. Paste sheet'!H1666))</f>
        <v/>
      </c>
      <c r="I1666" s="20" t="str">
        <f>IF('S.D. Paste sheet'!I1666="","",'S.D. Paste sheet'!I1666)</f>
        <v/>
      </c>
      <c r="J1666" s="20" t="str">
        <f>IF('S.D. Paste sheet'!J1666="","",'S.D. Paste sheet'!J1666)</f>
        <v/>
      </c>
      <c r="K1666" s="20" t="str">
        <f>IF('S.D. Paste sheet'!K1666="","",'S.D. Paste sheet'!K1666)</f>
        <v/>
      </c>
      <c r="L1666" s="20" t="str">
        <f>IF('S.D. Paste sheet'!L1666="","",'S.D. Paste sheet'!L1666)</f>
        <v/>
      </c>
      <c r="M1666" s="20" t="str">
        <f>IF('S.D. Paste sheet'!M1666="","",'S.D. Paste sheet'!M1666)</f>
        <v/>
      </c>
      <c r="N1666" s="20" t="str">
        <f>IF('S.D. Paste sheet'!N1666="","",'S.D. Paste sheet'!N1666)</f>
        <v/>
      </c>
      <c r="O1666" s="20" t="str">
        <f>IF('S.D. Paste sheet'!O1666="","",'S.D. Paste sheet'!O1666)</f>
        <v/>
      </c>
      <c r="P1666" s="20" t="str">
        <f>IF('S.D. Paste sheet'!P1666="","",'S.D. Paste sheet'!P1666)</f>
        <v/>
      </c>
      <c r="Q1666" s="20" t="str">
        <f>IF('S.D. Paste sheet'!Q1666="","",'S.D. Paste sheet'!Q1666)</f>
        <v/>
      </c>
      <c r="R1666" s="20" t="str">
        <f>IF('S.D. Paste sheet'!R1666="","",'S.D. Paste sheet'!R1666)</f>
        <v/>
      </c>
      <c r="S1666" s="20" t="str">
        <f>IF('S.D. Paste sheet'!S1666="","",'S.D. Paste sheet'!S1666)</f>
        <v/>
      </c>
      <c r="T1666" s="20" t="str">
        <f>IF('S.D. Paste sheet'!T1666="","",'S.D. Paste sheet'!T1666)</f>
        <v/>
      </c>
      <c r="U1666" s="20" t="str">
        <f>IF('S.D. Paste sheet'!U1666="","",'S.D. Paste sheet'!U1666)</f>
        <v/>
      </c>
      <c r="V1666" s="20" t="str">
        <f>IF('S.D. Paste sheet'!V1666="","",'S.D. Paste sheet'!V1666)</f>
        <v/>
      </c>
      <c r="W1666" s="20" t="str">
        <f>IF('S.D. Paste sheet'!W1666="","",'S.D. Paste sheet'!W1666)</f>
        <v/>
      </c>
      <c r="X1666" s="20" t="str">
        <f>IF('S.D. Paste sheet'!X1666="","",'S.D. Paste sheet'!X1666)</f>
        <v/>
      </c>
      <c r="Y1666" s="20" t="str">
        <f>IF('S.D. Paste sheet'!Y1666="","",'S.D. Paste sheet'!Y1666)</f>
        <v/>
      </c>
      <c r="Z1666" s="20" t="str">
        <f>IF('S.D. Paste sheet'!Z1666="","",'S.D. Paste sheet'!Z1666)</f>
        <v/>
      </c>
      <c r="AA1666" s="20" t="str">
        <f>IF('S.D. Paste sheet'!AA1666="","",'S.D. Paste sheet'!AA1666)</f>
        <v/>
      </c>
      <c r="AB1666" s="20" t="str">
        <f>IF('S.D. Paste sheet'!AB1666="","",'S.D. Paste sheet'!AB1666)</f>
        <v/>
      </c>
      <c r="AC1666" s="20" t="str">
        <f>IF('S.D. Paste sheet'!AC1666="","",'S.D. Paste sheet'!AC1666)</f>
        <v/>
      </c>
      <c r="AD1666" s="20" t="str">
        <f>IF('S.D. Paste sheet'!AD1666="","",'S.D. Paste sheet'!AD1666)</f>
        <v/>
      </c>
      <c r="AE1666" s="28"/>
      <c r="AF1666" t="str">
        <f>IF(AK1666="","",IF(AK1666&gt;0,COUNT($AG$2:AG1666),""))</f>
        <v/>
      </c>
      <c r="AG1666" s="25" t="str">
        <f t="shared" si="803"/>
        <v/>
      </c>
      <c r="AH1666" s="25" t="str">
        <f t="shared" si="804"/>
        <v/>
      </c>
      <c r="AI1666" s="25" t="str">
        <f t="shared" si="805"/>
        <v/>
      </c>
      <c r="AJ1666" s="25" t="str">
        <f t="shared" si="806"/>
        <v/>
      </c>
      <c r="AK1666" s="25" t="str">
        <f t="shared" si="807"/>
        <v/>
      </c>
      <c r="AL1666" s="25" t="str">
        <f t="shared" si="808"/>
        <v/>
      </c>
      <c r="AM1666" s="25" t="str">
        <f t="shared" si="809"/>
        <v/>
      </c>
      <c r="AN1666" s="25" t="str">
        <f t="shared" si="810"/>
        <v/>
      </c>
      <c r="AO1666" s="25" t="str">
        <f t="shared" si="811"/>
        <v/>
      </c>
      <c r="AP1666" s="25" t="str">
        <f t="shared" si="812"/>
        <v/>
      </c>
      <c r="AQ1666" s="25" t="str">
        <f t="shared" si="813"/>
        <v/>
      </c>
      <c r="AR1666" s="25" t="str">
        <f t="shared" si="814"/>
        <v/>
      </c>
      <c r="AS1666" s="25" t="str">
        <f t="shared" si="815"/>
        <v/>
      </c>
      <c r="AT1666" s="25" t="str">
        <f t="shared" si="816"/>
        <v/>
      </c>
      <c r="AU1666" s="25" t="str">
        <f t="shared" si="817"/>
        <v/>
      </c>
      <c r="AV1666" s="25" t="str">
        <f t="shared" si="818"/>
        <v/>
      </c>
      <c r="AX1666" t="str">
        <f>IF(BC1666="","",IF(BC1666&gt;0,COUNT($AY$2:AY1666),""))</f>
        <v/>
      </c>
      <c r="AY1666" s="25" t="str">
        <f t="shared" si="819"/>
        <v/>
      </c>
      <c r="AZ1666" s="25" t="str">
        <f t="shared" si="820"/>
        <v/>
      </c>
      <c r="BA1666" s="25" t="str">
        <f t="shared" si="821"/>
        <v/>
      </c>
      <c r="BB1666" s="25" t="str">
        <f t="shared" si="822"/>
        <v/>
      </c>
      <c r="BC1666" s="25" t="str">
        <f t="shared" si="823"/>
        <v/>
      </c>
      <c r="BD1666" s="25" t="str">
        <f t="shared" si="824"/>
        <v/>
      </c>
      <c r="BE1666" s="25" t="str">
        <f t="shared" si="825"/>
        <v/>
      </c>
      <c r="BF1666" s="25" t="str">
        <f t="shared" si="826"/>
        <v/>
      </c>
      <c r="BG1666" s="25" t="str">
        <f t="shared" si="827"/>
        <v/>
      </c>
      <c r="BH1666" s="25" t="str">
        <f t="shared" si="828"/>
        <v/>
      </c>
      <c r="BI1666" s="25" t="str">
        <f t="shared" si="829"/>
        <v/>
      </c>
      <c r="BJ1666" s="25" t="str">
        <f t="shared" si="830"/>
        <v/>
      </c>
      <c r="BK1666" s="25" t="str">
        <f t="shared" si="831"/>
        <v/>
      </c>
      <c r="BL1666" s="25" t="str">
        <f t="shared" si="832"/>
        <v/>
      </c>
      <c r="BM1666" s="25" t="str">
        <f t="shared" si="833"/>
        <v/>
      </c>
      <c r="BN1666" s="25" t="str">
        <f t="shared" si="834"/>
        <v/>
      </c>
    </row>
    <row r="1667" spans="1:66" x14ac:dyDescent="0.25">
      <c r="A1667" s="20" t="str">
        <f>IF('S.D. Paste sheet'!A1667="","",'S.D. Paste sheet'!A1667)</f>
        <v/>
      </c>
      <c r="B1667" s="20" t="str">
        <f>IF('S.D. Paste sheet'!B1667="","",'S.D. Paste sheet'!B1667)</f>
        <v/>
      </c>
      <c r="C1667" s="20" t="str">
        <f>IF('S.D. Paste sheet'!C1667="","",'S.D. Paste sheet'!C1667)</f>
        <v/>
      </c>
      <c r="D1667" s="20" t="str">
        <f>IF('S.D. Paste sheet'!D1667="","",'S.D. Paste sheet'!D1667)</f>
        <v/>
      </c>
      <c r="E1667" s="20" t="str">
        <f>IF('S.D. Paste sheet'!E1667="","",UPPER('S.D. Paste sheet'!E1667))</f>
        <v/>
      </c>
      <c r="F1667" s="20" t="str">
        <f>IF('S.D. Paste sheet'!F1667="","",'S.D. Paste sheet'!F1667)</f>
        <v/>
      </c>
      <c r="G1667" s="20" t="str">
        <f>IF('S.D. Paste sheet'!G1667="","",UPPER('S.D. Paste sheet'!G1667))</f>
        <v/>
      </c>
      <c r="H1667" s="20" t="str">
        <f>IF('S.D. Paste sheet'!H1667="","",UPPER('S.D. Paste sheet'!H1667))</f>
        <v/>
      </c>
      <c r="I1667" s="20" t="str">
        <f>IF('S.D. Paste sheet'!I1667="","",'S.D. Paste sheet'!I1667)</f>
        <v/>
      </c>
      <c r="J1667" s="20" t="str">
        <f>IF('S.D. Paste sheet'!J1667="","",'S.D. Paste sheet'!J1667)</f>
        <v/>
      </c>
      <c r="K1667" s="20" t="str">
        <f>IF('S.D. Paste sheet'!K1667="","",'S.D. Paste sheet'!K1667)</f>
        <v/>
      </c>
      <c r="L1667" s="20" t="str">
        <f>IF('S.D. Paste sheet'!L1667="","",'S.D. Paste sheet'!L1667)</f>
        <v/>
      </c>
      <c r="M1667" s="20" t="str">
        <f>IF('S.D. Paste sheet'!M1667="","",'S.D. Paste sheet'!M1667)</f>
        <v/>
      </c>
      <c r="N1667" s="20" t="str">
        <f>IF('S.D. Paste sheet'!N1667="","",'S.D. Paste sheet'!N1667)</f>
        <v/>
      </c>
      <c r="O1667" s="20" t="str">
        <f>IF('S.D. Paste sheet'!O1667="","",'S.D. Paste sheet'!O1667)</f>
        <v/>
      </c>
      <c r="P1667" s="20" t="str">
        <f>IF('S.D. Paste sheet'!P1667="","",'S.D. Paste sheet'!P1667)</f>
        <v/>
      </c>
      <c r="Q1667" s="20" t="str">
        <f>IF('S.D. Paste sheet'!Q1667="","",'S.D. Paste sheet'!Q1667)</f>
        <v/>
      </c>
      <c r="R1667" s="20" t="str">
        <f>IF('S.D. Paste sheet'!R1667="","",'S.D. Paste sheet'!R1667)</f>
        <v/>
      </c>
      <c r="S1667" s="20" t="str">
        <f>IF('S.D. Paste sheet'!S1667="","",'S.D. Paste sheet'!S1667)</f>
        <v/>
      </c>
      <c r="T1667" s="20" t="str">
        <f>IF('S.D. Paste sheet'!T1667="","",'S.D. Paste sheet'!T1667)</f>
        <v/>
      </c>
      <c r="U1667" s="20" t="str">
        <f>IF('S.D. Paste sheet'!U1667="","",'S.D. Paste sheet'!U1667)</f>
        <v/>
      </c>
      <c r="V1667" s="20" t="str">
        <f>IF('S.D. Paste sheet'!V1667="","",'S.D. Paste sheet'!V1667)</f>
        <v/>
      </c>
      <c r="W1667" s="20" t="str">
        <f>IF('S.D. Paste sheet'!W1667="","",'S.D. Paste sheet'!W1667)</f>
        <v/>
      </c>
      <c r="X1667" s="20" t="str">
        <f>IF('S.D. Paste sheet'!X1667="","",'S.D. Paste sheet'!X1667)</f>
        <v/>
      </c>
      <c r="Y1667" s="20" t="str">
        <f>IF('S.D. Paste sheet'!Y1667="","",'S.D. Paste sheet'!Y1667)</f>
        <v/>
      </c>
      <c r="Z1667" s="20" t="str">
        <f>IF('S.D. Paste sheet'!Z1667="","",'S.D. Paste sheet'!Z1667)</f>
        <v/>
      </c>
      <c r="AA1667" s="20" t="str">
        <f>IF('S.D. Paste sheet'!AA1667="","",'S.D. Paste sheet'!AA1667)</f>
        <v/>
      </c>
      <c r="AB1667" s="20" t="str">
        <f>IF('S.D. Paste sheet'!AB1667="","",'S.D. Paste sheet'!AB1667)</f>
        <v/>
      </c>
      <c r="AC1667" s="20" t="str">
        <f>IF('S.D. Paste sheet'!AC1667="","",'S.D. Paste sheet'!AC1667)</f>
        <v/>
      </c>
      <c r="AD1667" s="20" t="str">
        <f>IF('S.D. Paste sheet'!AD1667="","",'S.D. Paste sheet'!AD1667)</f>
        <v/>
      </c>
      <c r="AE1667" s="28"/>
      <c r="AF1667" t="str">
        <f>IF(AK1667="","",IF(AK1667&gt;0,COUNT($AG$2:AG1667),""))</f>
        <v/>
      </c>
      <c r="AG1667" s="25" t="str">
        <f t="shared" ref="AG1667:AG1730" si="835">IF(AND($AJ$1=8,$A1667=8),A1667,"")</f>
        <v/>
      </c>
      <c r="AH1667" s="25" t="str">
        <f t="shared" ref="AH1667:AH1730" si="836">IF(AND($AJ$1=8,$A1667=8),B1667,"")</f>
        <v/>
      </c>
      <c r="AI1667" s="25" t="str">
        <f t="shared" ref="AI1667:AI1730" si="837">IF(AND($AJ$1=8,$A1667=8),C1667,"")</f>
        <v/>
      </c>
      <c r="AJ1667" s="25" t="str">
        <f t="shared" ref="AJ1667:AJ1730" si="838">IF(AND($AJ$1=8,$A1667=8),D1667,"")</f>
        <v/>
      </c>
      <c r="AK1667" s="25" t="str">
        <f t="shared" ref="AK1667:AK1730" si="839">IF(AND($AJ$1=8,$A1667=8),E1667,"")</f>
        <v/>
      </c>
      <c r="AL1667" s="25" t="str">
        <f t="shared" ref="AL1667:AL1730" si="840">IF(AND($AJ$1=8,$A1667=8),F1667,"")</f>
        <v/>
      </c>
      <c r="AM1667" s="25" t="str">
        <f t="shared" ref="AM1667:AM1730" si="841">IF(AND($AJ$1=8,$A1667=8),G1667,"")</f>
        <v/>
      </c>
      <c r="AN1667" s="25" t="str">
        <f t="shared" ref="AN1667:AN1730" si="842">IF(AND($AJ$1=8,$A1667=8),H1667,"")</f>
        <v/>
      </c>
      <c r="AO1667" s="25" t="str">
        <f t="shared" ref="AO1667:AO1730" si="843">IF(AND($AJ$1=8,$A1667=8),I1667,"")</f>
        <v/>
      </c>
      <c r="AP1667" s="25" t="str">
        <f t="shared" ref="AP1667:AP1730" si="844">IF(AND($AJ$1=8,$A1667=8),J1667,"")</f>
        <v/>
      </c>
      <c r="AQ1667" s="25" t="str">
        <f t="shared" ref="AQ1667:AQ1730" si="845">IF(AND($AJ$1=8,$A1667=8),K1667,"")</f>
        <v/>
      </c>
      <c r="AR1667" s="25" t="str">
        <f t="shared" ref="AR1667:AR1730" si="846">IF(AND($AJ$1=8,$A1667=8),L1667,"")</f>
        <v/>
      </c>
      <c r="AS1667" s="25" t="str">
        <f t="shared" ref="AS1667:AS1730" si="847">IF(AND($AJ$1=8,$A1667=8),M1667,"")</f>
        <v/>
      </c>
      <c r="AT1667" s="25" t="str">
        <f t="shared" ref="AT1667:AT1730" si="848">IF(AND($AJ$1=8,$A1667=8),N1667,"")</f>
        <v/>
      </c>
      <c r="AU1667" s="25" t="str">
        <f t="shared" ref="AU1667:AU1730" si="849">IF(AND($AJ$1=8,$A1667=8),O1667,"")</f>
        <v/>
      </c>
      <c r="AV1667" s="25" t="str">
        <f t="shared" ref="AV1667:AV1730" si="850">IF(AND($AJ$1=8,$A1667=8),P1667,"")</f>
        <v/>
      </c>
      <c r="AX1667" t="str">
        <f>IF(BC1667="","",IF(BC1667&gt;0,COUNT($AY$2:AY1667),""))</f>
        <v/>
      </c>
      <c r="AY1667" s="25" t="str">
        <f t="shared" ref="AY1667:AY1730" si="851">IF(AND($BB$1=8,$A1667=8,$BC$1=B1667),A1667,"")</f>
        <v/>
      </c>
      <c r="AZ1667" s="25" t="str">
        <f t="shared" ref="AZ1667:AZ1730" si="852">IF(AND($BB$1=8,$A1667=8,$BC$1=$B1667),B1667,"")</f>
        <v/>
      </c>
      <c r="BA1667" s="25" t="str">
        <f t="shared" ref="BA1667:BA1730" si="853">IF(AND($BB$1=8,$A1667=8,$BC$1=$B1667),C1667,"")</f>
        <v/>
      </c>
      <c r="BB1667" s="25" t="str">
        <f t="shared" ref="BB1667:BB1730" si="854">IF(AND($BB$1=8,$A1667=8,$BC$1=$B1667),D1667,"")</f>
        <v/>
      </c>
      <c r="BC1667" s="25" t="str">
        <f t="shared" ref="BC1667:BC1730" si="855">IF(AND($BB$1=8,$A1667=8,$BC$1=$B1667),E1667,"")</f>
        <v/>
      </c>
      <c r="BD1667" s="25" t="str">
        <f t="shared" ref="BD1667:BD1730" si="856">IF(AND($BB$1=8,$A1667=8,$BC$1=$B1667),F1667,"")</f>
        <v/>
      </c>
      <c r="BE1667" s="25" t="str">
        <f t="shared" ref="BE1667:BE1730" si="857">IF(AND($BB$1=8,$A1667=8,$BC$1=$B1667),G1667,"")</f>
        <v/>
      </c>
      <c r="BF1667" s="25" t="str">
        <f t="shared" ref="BF1667:BF1730" si="858">IF(AND($BB$1=8,$A1667=8,$BC$1=$B1667),H1667,"")</f>
        <v/>
      </c>
      <c r="BG1667" s="25" t="str">
        <f t="shared" ref="BG1667:BG1730" si="859">IF(AND($BB$1=8,$A1667=8,$BC$1=$B1667),I1667,"")</f>
        <v/>
      </c>
      <c r="BH1667" s="25" t="str">
        <f t="shared" ref="BH1667:BH1730" si="860">IF(AND($BB$1=8,$A1667=8,$BC$1=$B1667),J1667,"")</f>
        <v/>
      </c>
      <c r="BI1667" s="25" t="str">
        <f t="shared" ref="BI1667:BI1730" si="861">IF(AND($BB$1=8,$A1667=8,$BC$1=$B1667),K1667,"")</f>
        <v/>
      </c>
      <c r="BJ1667" s="25" t="str">
        <f t="shared" ref="BJ1667:BJ1730" si="862">IF(AND($BB$1=8,$A1667=8,$BC$1=$B1667),L1667,"")</f>
        <v/>
      </c>
      <c r="BK1667" s="25" t="str">
        <f t="shared" ref="BK1667:BK1730" si="863">IF(AND($BB$1=8,$A1667=8,$BC$1=$B1667),M1667,"")</f>
        <v/>
      </c>
      <c r="BL1667" s="25" t="str">
        <f t="shared" ref="BL1667:BL1730" si="864">IF(AND($BB$1=8,$A1667=8,$BC$1=$B1667),N1667,"")</f>
        <v/>
      </c>
      <c r="BM1667" s="25" t="str">
        <f t="shared" ref="BM1667:BM1730" si="865">IF(AND($BB$1=8,$A1667=8,$BC$1=$B1667),O1667,"")</f>
        <v/>
      </c>
      <c r="BN1667" s="25" t="str">
        <f t="shared" ref="BN1667:BN1730" si="866">IF(AND($BB$1=8,$A1667=8,$BC$1=$B1667),P1667,"")</f>
        <v/>
      </c>
    </row>
    <row r="1668" spans="1:66" x14ac:dyDescent="0.25">
      <c r="A1668" s="20" t="str">
        <f>IF('S.D. Paste sheet'!A1668="","",'S.D. Paste sheet'!A1668)</f>
        <v/>
      </c>
      <c r="B1668" s="20" t="str">
        <f>IF('S.D. Paste sheet'!B1668="","",'S.D. Paste sheet'!B1668)</f>
        <v/>
      </c>
      <c r="C1668" s="20" t="str">
        <f>IF('S.D. Paste sheet'!C1668="","",'S.D. Paste sheet'!C1668)</f>
        <v/>
      </c>
      <c r="D1668" s="20" t="str">
        <f>IF('S.D. Paste sheet'!D1668="","",'S.D. Paste sheet'!D1668)</f>
        <v/>
      </c>
      <c r="E1668" s="20" t="str">
        <f>IF('S.D. Paste sheet'!E1668="","",UPPER('S.D. Paste sheet'!E1668))</f>
        <v/>
      </c>
      <c r="F1668" s="20" t="str">
        <f>IF('S.D. Paste sheet'!F1668="","",'S.D. Paste sheet'!F1668)</f>
        <v/>
      </c>
      <c r="G1668" s="20" t="str">
        <f>IF('S.D. Paste sheet'!G1668="","",UPPER('S.D. Paste sheet'!G1668))</f>
        <v/>
      </c>
      <c r="H1668" s="20" t="str">
        <f>IF('S.D. Paste sheet'!H1668="","",UPPER('S.D. Paste sheet'!H1668))</f>
        <v/>
      </c>
      <c r="I1668" s="20" t="str">
        <f>IF('S.D. Paste sheet'!I1668="","",'S.D. Paste sheet'!I1668)</f>
        <v/>
      </c>
      <c r="J1668" s="20" t="str">
        <f>IF('S.D. Paste sheet'!J1668="","",'S.D. Paste sheet'!J1668)</f>
        <v/>
      </c>
      <c r="K1668" s="20" t="str">
        <f>IF('S.D. Paste sheet'!K1668="","",'S.D. Paste sheet'!K1668)</f>
        <v/>
      </c>
      <c r="L1668" s="20" t="str">
        <f>IF('S.D. Paste sheet'!L1668="","",'S.D. Paste sheet'!L1668)</f>
        <v/>
      </c>
      <c r="M1668" s="20" t="str">
        <f>IF('S.D. Paste sheet'!M1668="","",'S.D. Paste sheet'!M1668)</f>
        <v/>
      </c>
      <c r="N1668" s="20" t="str">
        <f>IF('S.D. Paste sheet'!N1668="","",'S.D. Paste sheet'!N1668)</f>
        <v/>
      </c>
      <c r="O1668" s="20" t="str">
        <f>IF('S.D. Paste sheet'!O1668="","",'S.D. Paste sheet'!O1668)</f>
        <v/>
      </c>
      <c r="P1668" s="20" t="str">
        <f>IF('S.D. Paste sheet'!P1668="","",'S.D. Paste sheet'!P1668)</f>
        <v/>
      </c>
      <c r="Q1668" s="20" t="str">
        <f>IF('S.D. Paste sheet'!Q1668="","",'S.D. Paste sheet'!Q1668)</f>
        <v/>
      </c>
      <c r="R1668" s="20" t="str">
        <f>IF('S.D. Paste sheet'!R1668="","",'S.D. Paste sheet'!R1668)</f>
        <v/>
      </c>
      <c r="S1668" s="20" t="str">
        <f>IF('S.D. Paste sheet'!S1668="","",'S.D. Paste sheet'!S1668)</f>
        <v/>
      </c>
      <c r="T1668" s="20" t="str">
        <f>IF('S.D. Paste sheet'!T1668="","",'S.D. Paste sheet'!T1668)</f>
        <v/>
      </c>
      <c r="U1668" s="20" t="str">
        <f>IF('S.D. Paste sheet'!U1668="","",'S.D. Paste sheet'!U1668)</f>
        <v/>
      </c>
      <c r="V1668" s="20" t="str">
        <f>IF('S.D. Paste sheet'!V1668="","",'S.D. Paste sheet'!V1668)</f>
        <v/>
      </c>
      <c r="W1668" s="20" t="str">
        <f>IF('S.D. Paste sheet'!W1668="","",'S.D. Paste sheet'!W1668)</f>
        <v/>
      </c>
      <c r="X1668" s="20" t="str">
        <f>IF('S.D. Paste sheet'!X1668="","",'S.D. Paste sheet'!X1668)</f>
        <v/>
      </c>
      <c r="Y1668" s="20" t="str">
        <f>IF('S.D. Paste sheet'!Y1668="","",'S.D. Paste sheet'!Y1668)</f>
        <v/>
      </c>
      <c r="Z1668" s="20" t="str">
        <f>IF('S.D. Paste sheet'!Z1668="","",'S.D. Paste sheet'!Z1668)</f>
        <v/>
      </c>
      <c r="AA1668" s="20" t="str">
        <f>IF('S.D. Paste sheet'!AA1668="","",'S.D. Paste sheet'!AA1668)</f>
        <v/>
      </c>
      <c r="AB1668" s="20" t="str">
        <f>IF('S.D. Paste sheet'!AB1668="","",'S.D. Paste sheet'!AB1668)</f>
        <v/>
      </c>
      <c r="AC1668" s="20" t="str">
        <f>IF('S.D. Paste sheet'!AC1668="","",'S.D. Paste sheet'!AC1668)</f>
        <v/>
      </c>
      <c r="AD1668" s="20" t="str">
        <f>IF('S.D. Paste sheet'!AD1668="","",'S.D. Paste sheet'!AD1668)</f>
        <v/>
      </c>
      <c r="AE1668" s="28"/>
      <c r="AF1668" t="str">
        <f>IF(AK1668="","",IF(AK1668&gt;0,COUNT($AG$2:AG1668),""))</f>
        <v/>
      </c>
      <c r="AG1668" s="25" t="str">
        <f t="shared" si="835"/>
        <v/>
      </c>
      <c r="AH1668" s="25" t="str">
        <f t="shared" si="836"/>
        <v/>
      </c>
      <c r="AI1668" s="25" t="str">
        <f t="shared" si="837"/>
        <v/>
      </c>
      <c r="AJ1668" s="25" t="str">
        <f t="shared" si="838"/>
        <v/>
      </c>
      <c r="AK1668" s="25" t="str">
        <f t="shared" si="839"/>
        <v/>
      </c>
      <c r="AL1668" s="25" t="str">
        <f t="shared" si="840"/>
        <v/>
      </c>
      <c r="AM1668" s="25" t="str">
        <f t="shared" si="841"/>
        <v/>
      </c>
      <c r="AN1668" s="25" t="str">
        <f t="shared" si="842"/>
        <v/>
      </c>
      <c r="AO1668" s="25" t="str">
        <f t="shared" si="843"/>
        <v/>
      </c>
      <c r="AP1668" s="25" t="str">
        <f t="shared" si="844"/>
        <v/>
      </c>
      <c r="AQ1668" s="25" t="str">
        <f t="shared" si="845"/>
        <v/>
      </c>
      <c r="AR1668" s="25" t="str">
        <f t="shared" si="846"/>
        <v/>
      </c>
      <c r="AS1668" s="25" t="str">
        <f t="shared" si="847"/>
        <v/>
      </c>
      <c r="AT1668" s="25" t="str">
        <f t="shared" si="848"/>
        <v/>
      </c>
      <c r="AU1668" s="25" t="str">
        <f t="shared" si="849"/>
        <v/>
      </c>
      <c r="AV1668" s="25" t="str">
        <f t="shared" si="850"/>
        <v/>
      </c>
      <c r="AX1668" t="str">
        <f>IF(BC1668="","",IF(BC1668&gt;0,COUNT($AY$2:AY1668),""))</f>
        <v/>
      </c>
      <c r="AY1668" s="25" t="str">
        <f t="shared" si="851"/>
        <v/>
      </c>
      <c r="AZ1668" s="25" t="str">
        <f t="shared" si="852"/>
        <v/>
      </c>
      <c r="BA1668" s="25" t="str">
        <f t="shared" si="853"/>
        <v/>
      </c>
      <c r="BB1668" s="25" t="str">
        <f t="shared" si="854"/>
        <v/>
      </c>
      <c r="BC1668" s="25" t="str">
        <f t="shared" si="855"/>
        <v/>
      </c>
      <c r="BD1668" s="25" t="str">
        <f t="shared" si="856"/>
        <v/>
      </c>
      <c r="BE1668" s="25" t="str">
        <f t="shared" si="857"/>
        <v/>
      </c>
      <c r="BF1668" s="25" t="str">
        <f t="shared" si="858"/>
        <v/>
      </c>
      <c r="BG1668" s="25" t="str">
        <f t="shared" si="859"/>
        <v/>
      </c>
      <c r="BH1668" s="25" t="str">
        <f t="shared" si="860"/>
        <v/>
      </c>
      <c r="BI1668" s="25" t="str">
        <f t="shared" si="861"/>
        <v/>
      </c>
      <c r="BJ1668" s="25" t="str">
        <f t="shared" si="862"/>
        <v/>
      </c>
      <c r="BK1668" s="25" t="str">
        <f t="shared" si="863"/>
        <v/>
      </c>
      <c r="BL1668" s="25" t="str">
        <f t="shared" si="864"/>
        <v/>
      </c>
      <c r="BM1668" s="25" t="str">
        <f t="shared" si="865"/>
        <v/>
      </c>
      <c r="BN1668" s="25" t="str">
        <f t="shared" si="866"/>
        <v/>
      </c>
    </row>
    <row r="1669" spans="1:66" x14ac:dyDescent="0.25">
      <c r="A1669" s="20" t="str">
        <f>IF('S.D. Paste sheet'!A1669="","",'S.D. Paste sheet'!A1669)</f>
        <v/>
      </c>
      <c r="B1669" s="20" t="str">
        <f>IF('S.D. Paste sheet'!B1669="","",'S.D. Paste sheet'!B1669)</f>
        <v/>
      </c>
      <c r="C1669" s="20" t="str">
        <f>IF('S.D. Paste sheet'!C1669="","",'S.D. Paste sheet'!C1669)</f>
        <v/>
      </c>
      <c r="D1669" s="20" t="str">
        <f>IF('S.D. Paste sheet'!D1669="","",'S.D. Paste sheet'!D1669)</f>
        <v/>
      </c>
      <c r="E1669" s="20" t="str">
        <f>IF('S.D. Paste sheet'!E1669="","",UPPER('S.D. Paste sheet'!E1669))</f>
        <v/>
      </c>
      <c r="F1669" s="20" t="str">
        <f>IF('S.D. Paste sheet'!F1669="","",'S.D. Paste sheet'!F1669)</f>
        <v/>
      </c>
      <c r="G1669" s="20" t="str">
        <f>IF('S.D. Paste sheet'!G1669="","",UPPER('S.D. Paste sheet'!G1669))</f>
        <v/>
      </c>
      <c r="H1669" s="20" t="str">
        <f>IF('S.D. Paste sheet'!H1669="","",UPPER('S.D. Paste sheet'!H1669))</f>
        <v/>
      </c>
      <c r="I1669" s="20" t="str">
        <f>IF('S.D. Paste sheet'!I1669="","",'S.D. Paste sheet'!I1669)</f>
        <v/>
      </c>
      <c r="J1669" s="20" t="str">
        <f>IF('S.D. Paste sheet'!J1669="","",'S.D. Paste sheet'!J1669)</f>
        <v/>
      </c>
      <c r="K1669" s="20" t="str">
        <f>IF('S.D. Paste sheet'!K1669="","",'S.D. Paste sheet'!K1669)</f>
        <v/>
      </c>
      <c r="L1669" s="20" t="str">
        <f>IF('S.D. Paste sheet'!L1669="","",'S.D. Paste sheet'!L1669)</f>
        <v/>
      </c>
      <c r="M1669" s="20" t="str">
        <f>IF('S.D. Paste sheet'!M1669="","",'S.D. Paste sheet'!M1669)</f>
        <v/>
      </c>
      <c r="N1669" s="20" t="str">
        <f>IF('S.D. Paste sheet'!N1669="","",'S.D. Paste sheet'!N1669)</f>
        <v/>
      </c>
      <c r="O1669" s="20" t="str">
        <f>IF('S.D. Paste sheet'!O1669="","",'S.D. Paste sheet'!O1669)</f>
        <v/>
      </c>
      <c r="P1669" s="20" t="str">
        <f>IF('S.D. Paste sheet'!P1669="","",'S.D. Paste sheet'!P1669)</f>
        <v/>
      </c>
      <c r="Q1669" s="20" t="str">
        <f>IF('S.D. Paste sheet'!Q1669="","",'S.D. Paste sheet'!Q1669)</f>
        <v/>
      </c>
      <c r="R1669" s="20" t="str">
        <f>IF('S.D. Paste sheet'!R1669="","",'S.D. Paste sheet'!R1669)</f>
        <v/>
      </c>
      <c r="S1669" s="20" t="str">
        <f>IF('S.D. Paste sheet'!S1669="","",'S.D. Paste sheet'!S1669)</f>
        <v/>
      </c>
      <c r="T1669" s="20" t="str">
        <f>IF('S.D. Paste sheet'!T1669="","",'S.D. Paste sheet'!T1669)</f>
        <v/>
      </c>
      <c r="U1669" s="20" t="str">
        <f>IF('S.D. Paste sheet'!U1669="","",'S.D. Paste sheet'!U1669)</f>
        <v/>
      </c>
      <c r="V1669" s="20" t="str">
        <f>IF('S.D. Paste sheet'!V1669="","",'S.D. Paste sheet'!V1669)</f>
        <v/>
      </c>
      <c r="W1669" s="20" t="str">
        <f>IF('S.D. Paste sheet'!W1669="","",'S.D. Paste sheet'!W1669)</f>
        <v/>
      </c>
      <c r="X1669" s="20" t="str">
        <f>IF('S.D. Paste sheet'!X1669="","",'S.D. Paste sheet'!X1669)</f>
        <v/>
      </c>
      <c r="Y1669" s="20" t="str">
        <f>IF('S.D. Paste sheet'!Y1669="","",'S.D. Paste sheet'!Y1669)</f>
        <v/>
      </c>
      <c r="Z1669" s="20" t="str">
        <f>IF('S.D. Paste sheet'!Z1669="","",'S.D. Paste sheet'!Z1669)</f>
        <v/>
      </c>
      <c r="AA1669" s="20" t="str">
        <f>IF('S.D. Paste sheet'!AA1669="","",'S.D. Paste sheet'!AA1669)</f>
        <v/>
      </c>
      <c r="AB1669" s="20" t="str">
        <f>IF('S.D. Paste sheet'!AB1669="","",'S.D. Paste sheet'!AB1669)</f>
        <v/>
      </c>
      <c r="AC1669" s="20" t="str">
        <f>IF('S.D. Paste sheet'!AC1669="","",'S.D. Paste sheet'!AC1669)</f>
        <v/>
      </c>
      <c r="AD1669" s="20" t="str">
        <f>IF('S.D. Paste sheet'!AD1669="","",'S.D. Paste sheet'!AD1669)</f>
        <v/>
      </c>
      <c r="AE1669" s="28"/>
      <c r="AF1669" t="str">
        <f>IF(AK1669="","",IF(AK1669&gt;0,COUNT($AG$2:AG1669),""))</f>
        <v/>
      </c>
      <c r="AG1669" s="25" t="str">
        <f t="shared" si="835"/>
        <v/>
      </c>
      <c r="AH1669" s="25" t="str">
        <f t="shared" si="836"/>
        <v/>
      </c>
      <c r="AI1669" s="25" t="str">
        <f t="shared" si="837"/>
        <v/>
      </c>
      <c r="AJ1669" s="25" t="str">
        <f t="shared" si="838"/>
        <v/>
      </c>
      <c r="AK1669" s="25" t="str">
        <f t="shared" si="839"/>
        <v/>
      </c>
      <c r="AL1669" s="25" t="str">
        <f t="shared" si="840"/>
        <v/>
      </c>
      <c r="AM1669" s="25" t="str">
        <f t="shared" si="841"/>
        <v/>
      </c>
      <c r="AN1669" s="25" t="str">
        <f t="shared" si="842"/>
        <v/>
      </c>
      <c r="AO1669" s="25" t="str">
        <f t="shared" si="843"/>
        <v/>
      </c>
      <c r="AP1669" s="25" t="str">
        <f t="shared" si="844"/>
        <v/>
      </c>
      <c r="AQ1669" s="25" t="str">
        <f t="shared" si="845"/>
        <v/>
      </c>
      <c r="AR1669" s="25" t="str">
        <f t="shared" si="846"/>
        <v/>
      </c>
      <c r="AS1669" s="25" t="str">
        <f t="shared" si="847"/>
        <v/>
      </c>
      <c r="AT1669" s="25" t="str">
        <f t="shared" si="848"/>
        <v/>
      </c>
      <c r="AU1669" s="25" t="str">
        <f t="shared" si="849"/>
        <v/>
      </c>
      <c r="AV1669" s="25" t="str">
        <f t="shared" si="850"/>
        <v/>
      </c>
      <c r="AX1669" t="str">
        <f>IF(BC1669="","",IF(BC1669&gt;0,COUNT($AY$2:AY1669),""))</f>
        <v/>
      </c>
      <c r="AY1669" s="25" t="str">
        <f t="shared" si="851"/>
        <v/>
      </c>
      <c r="AZ1669" s="25" t="str">
        <f t="shared" si="852"/>
        <v/>
      </c>
      <c r="BA1669" s="25" t="str">
        <f t="shared" si="853"/>
        <v/>
      </c>
      <c r="BB1669" s="25" t="str">
        <f t="shared" si="854"/>
        <v/>
      </c>
      <c r="BC1669" s="25" t="str">
        <f t="shared" si="855"/>
        <v/>
      </c>
      <c r="BD1669" s="25" t="str">
        <f t="shared" si="856"/>
        <v/>
      </c>
      <c r="BE1669" s="25" t="str">
        <f t="shared" si="857"/>
        <v/>
      </c>
      <c r="BF1669" s="25" t="str">
        <f t="shared" si="858"/>
        <v/>
      </c>
      <c r="BG1669" s="25" t="str">
        <f t="shared" si="859"/>
        <v/>
      </c>
      <c r="BH1669" s="25" t="str">
        <f t="shared" si="860"/>
        <v/>
      </c>
      <c r="BI1669" s="25" t="str">
        <f t="shared" si="861"/>
        <v/>
      </c>
      <c r="BJ1669" s="25" t="str">
        <f t="shared" si="862"/>
        <v/>
      </c>
      <c r="BK1669" s="25" t="str">
        <f t="shared" si="863"/>
        <v/>
      </c>
      <c r="BL1669" s="25" t="str">
        <f t="shared" si="864"/>
        <v/>
      </c>
      <c r="BM1669" s="25" t="str">
        <f t="shared" si="865"/>
        <v/>
      </c>
      <c r="BN1669" s="25" t="str">
        <f t="shared" si="866"/>
        <v/>
      </c>
    </row>
    <row r="1670" spans="1:66" x14ac:dyDescent="0.25">
      <c r="A1670" s="20" t="str">
        <f>IF('S.D. Paste sheet'!A1670="","",'S.D. Paste sheet'!A1670)</f>
        <v/>
      </c>
      <c r="B1670" s="20" t="str">
        <f>IF('S.D. Paste sheet'!B1670="","",'S.D. Paste sheet'!B1670)</f>
        <v/>
      </c>
      <c r="C1670" s="20" t="str">
        <f>IF('S.D. Paste sheet'!C1670="","",'S.D. Paste sheet'!C1670)</f>
        <v/>
      </c>
      <c r="D1670" s="20" t="str">
        <f>IF('S.D. Paste sheet'!D1670="","",'S.D. Paste sheet'!D1670)</f>
        <v/>
      </c>
      <c r="E1670" s="20" t="str">
        <f>IF('S.D. Paste sheet'!E1670="","",UPPER('S.D. Paste sheet'!E1670))</f>
        <v/>
      </c>
      <c r="F1670" s="20" t="str">
        <f>IF('S.D. Paste sheet'!F1670="","",'S.D. Paste sheet'!F1670)</f>
        <v/>
      </c>
      <c r="G1670" s="20" t="str">
        <f>IF('S.D. Paste sheet'!G1670="","",UPPER('S.D. Paste sheet'!G1670))</f>
        <v/>
      </c>
      <c r="H1670" s="20" t="str">
        <f>IF('S.D. Paste sheet'!H1670="","",UPPER('S.D. Paste sheet'!H1670))</f>
        <v/>
      </c>
      <c r="I1670" s="20" t="str">
        <f>IF('S.D. Paste sheet'!I1670="","",'S.D. Paste sheet'!I1670)</f>
        <v/>
      </c>
      <c r="J1670" s="20" t="str">
        <f>IF('S.D. Paste sheet'!J1670="","",'S.D. Paste sheet'!J1670)</f>
        <v/>
      </c>
      <c r="K1670" s="20" t="str">
        <f>IF('S.D. Paste sheet'!K1670="","",'S.D. Paste sheet'!K1670)</f>
        <v/>
      </c>
      <c r="L1670" s="20" t="str">
        <f>IF('S.D. Paste sheet'!L1670="","",'S.D. Paste sheet'!L1670)</f>
        <v/>
      </c>
      <c r="M1670" s="20" t="str">
        <f>IF('S.D. Paste sheet'!M1670="","",'S.D. Paste sheet'!M1670)</f>
        <v/>
      </c>
      <c r="N1670" s="20" t="str">
        <f>IF('S.D. Paste sheet'!N1670="","",'S.D. Paste sheet'!N1670)</f>
        <v/>
      </c>
      <c r="O1670" s="20" t="str">
        <f>IF('S.D. Paste sheet'!O1670="","",'S.D. Paste sheet'!O1670)</f>
        <v/>
      </c>
      <c r="P1670" s="20" t="str">
        <f>IF('S.D. Paste sheet'!P1670="","",'S.D. Paste sheet'!P1670)</f>
        <v/>
      </c>
      <c r="Q1670" s="20" t="str">
        <f>IF('S.D. Paste sheet'!Q1670="","",'S.D. Paste sheet'!Q1670)</f>
        <v/>
      </c>
      <c r="R1670" s="20" t="str">
        <f>IF('S.D. Paste sheet'!R1670="","",'S.D. Paste sheet'!R1670)</f>
        <v/>
      </c>
      <c r="S1670" s="20" t="str">
        <f>IF('S.D. Paste sheet'!S1670="","",'S.D. Paste sheet'!S1670)</f>
        <v/>
      </c>
      <c r="T1670" s="20" t="str">
        <f>IF('S.D. Paste sheet'!T1670="","",'S.D. Paste sheet'!T1670)</f>
        <v/>
      </c>
      <c r="U1670" s="20" t="str">
        <f>IF('S.D. Paste sheet'!U1670="","",'S.D. Paste sheet'!U1670)</f>
        <v/>
      </c>
      <c r="V1670" s="20" t="str">
        <f>IF('S.D. Paste sheet'!V1670="","",'S.D. Paste sheet'!V1670)</f>
        <v/>
      </c>
      <c r="W1670" s="20" t="str">
        <f>IF('S.D. Paste sheet'!W1670="","",'S.D. Paste sheet'!W1670)</f>
        <v/>
      </c>
      <c r="X1670" s="20" t="str">
        <f>IF('S.D. Paste sheet'!X1670="","",'S.D. Paste sheet'!X1670)</f>
        <v/>
      </c>
      <c r="Y1670" s="20" t="str">
        <f>IF('S.D. Paste sheet'!Y1670="","",'S.D. Paste sheet'!Y1670)</f>
        <v/>
      </c>
      <c r="Z1670" s="20" t="str">
        <f>IF('S.D. Paste sheet'!Z1670="","",'S.D. Paste sheet'!Z1670)</f>
        <v/>
      </c>
      <c r="AA1670" s="20" t="str">
        <f>IF('S.D. Paste sheet'!AA1670="","",'S.D. Paste sheet'!AA1670)</f>
        <v/>
      </c>
      <c r="AB1670" s="20" t="str">
        <f>IF('S.D. Paste sheet'!AB1670="","",'S.D. Paste sheet'!AB1670)</f>
        <v/>
      </c>
      <c r="AC1670" s="20" t="str">
        <f>IF('S.D. Paste sheet'!AC1670="","",'S.D. Paste sheet'!AC1670)</f>
        <v/>
      </c>
      <c r="AD1670" s="20" t="str">
        <f>IF('S.D. Paste sheet'!AD1670="","",'S.D. Paste sheet'!AD1670)</f>
        <v/>
      </c>
      <c r="AE1670" s="28"/>
      <c r="AF1670" t="str">
        <f>IF(AK1670="","",IF(AK1670&gt;0,COUNT($AG$2:AG1670),""))</f>
        <v/>
      </c>
      <c r="AG1670" s="25" t="str">
        <f t="shared" si="835"/>
        <v/>
      </c>
      <c r="AH1670" s="25" t="str">
        <f t="shared" si="836"/>
        <v/>
      </c>
      <c r="AI1670" s="25" t="str">
        <f t="shared" si="837"/>
        <v/>
      </c>
      <c r="AJ1670" s="25" t="str">
        <f t="shared" si="838"/>
        <v/>
      </c>
      <c r="AK1670" s="25" t="str">
        <f t="shared" si="839"/>
        <v/>
      </c>
      <c r="AL1670" s="25" t="str">
        <f t="shared" si="840"/>
        <v/>
      </c>
      <c r="AM1670" s="25" t="str">
        <f t="shared" si="841"/>
        <v/>
      </c>
      <c r="AN1670" s="25" t="str">
        <f t="shared" si="842"/>
        <v/>
      </c>
      <c r="AO1670" s="25" t="str">
        <f t="shared" si="843"/>
        <v/>
      </c>
      <c r="AP1670" s="25" t="str">
        <f t="shared" si="844"/>
        <v/>
      </c>
      <c r="AQ1670" s="25" t="str">
        <f t="shared" si="845"/>
        <v/>
      </c>
      <c r="AR1670" s="25" t="str">
        <f t="shared" si="846"/>
        <v/>
      </c>
      <c r="AS1670" s="25" t="str">
        <f t="shared" si="847"/>
        <v/>
      </c>
      <c r="AT1670" s="25" t="str">
        <f t="shared" si="848"/>
        <v/>
      </c>
      <c r="AU1670" s="25" t="str">
        <f t="shared" si="849"/>
        <v/>
      </c>
      <c r="AV1670" s="25" t="str">
        <f t="shared" si="850"/>
        <v/>
      </c>
      <c r="AX1670" t="str">
        <f>IF(BC1670="","",IF(BC1670&gt;0,COUNT($AY$2:AY1670),""))</f>
        <v/>
      </c>
      <c r="AY1670" s="25" t="str">
        <f t="shared" si="851"/>
        <v/>
      </c>
      <c r="AZ1670" s="25" t="str">
        <f t="shared" si="852"/>
        <v/>
      </c>
      <c r="BA1670" s="25" t="str">
        <f t="shared" si="853"/>
        <v/>
      </c>
      <c r="BB1670" s="25" t="str">
        <f t="shared" si="854"/>
        <v/>
      </c>
      <c r="BC1670" s="25" t="str">
        <f t="shared" si="855"/>
        <v/>
      </c>
      <c r="BD1670" s="25" t="str">
        <f t="shared" si="856"/>
        <v/>
      </c>
      <c r="BE1670" s="25" t="str">
        <f t="shared" si="857"/>
        <v/>
      </c>
      <c r="BF1670" s="25" t="str">
        <f t="shared" si="858"/>
        <v/>
      </c>
      <c r="BG1670" s="25" t="str">
        <f t="shared" si="859"/>
        <v/>
      </c>
      <c r="BH1670" s="25" t="str">
        <f t="shared" si="860"/>
        <v/>
      </c>
      <c r="BI1670" s="25" t="str">
        <f t="shared" si="861"/>
        <v/>
      </c>
      <c r="BJ1670" s="25" t="str">
        <f t="shared" si="862"/>
        <v/>
      </c>
      <c r="BK1670" s="25" t="str">
        <f t="shared" si="863"/>
        <v/>
      </c>
      <c r="BL1670" s="25" t="str">
        <f t="shared" si="864"/>
        <v/>
      </c>
      <c r="BM1670" s="25" t="str">
        <f t="shared" si="865"/>
        <v/>
      </c>
      <c r="BN1670" s="25" t="str">
        <f t="shared" si="866"/>
        <v/>
      </c>
    </row>
    <row r="1671" spans="1:66" x14ac:dyDescent="0.25">
      <c r="A1671" s="20" t="str">
        <f>IF('S.D. Paste sheet'!A1671="","",'S.D. Paste sheet'!A1671)</f>
        <v/>
      </c>
      <c r="B1671" s="20" t="str">
        <f>IF('S.D. Paste sheet'!B1671="","",'S.D. Paste sheet'!B1671)</f>
        <v/>
      </c>
      <c r="C1671" s="20" t="str">
        <f>IF('S.D. Paste sheet'!C1671="","",'S.D. Paste sheet'!C1671)</f>
        <v/>
      </c>
      <c r="D1671" s="20" t="str">
        <f>IF('S.D. Paste sheet'!D1671="","",'S.D. Paste sheet'!D1671)</f>
        <v/>
      </c>
      <c r="E1671" s="20" t="str">
        <f>IF('S.D. Paste sheet'!E1671="","",UPPER('S.D. Paste sheet'!E1671))</f>
        <v/>
      </c>
      <c r="F1671" s="20" t="str">
        <f>IF('S.D. Paste sheet'!F1671="","",'S.D. Paste sheet'!F1671)</f>
        <v/>
      </c>
      <c r="G1671" s="20" t="str">
        <f>IF('S.D. Paste sheet'!G1671="","",UPPER('S.D. Paste sheet'!G1671))</f>
        <v/>
      </c>
      <c r="H1671" s="20" t="str">
        <f>IF('S.D. Paste sheet'!H1671="","",UPPER('S.D. Paste sheet'!H1671))</f>
        <v/>
      </c>
      <c r="I1671" s="20" t="str">
        <f>IF('S.D. Paste sheet'!I1671="","",'S.D. Paste sheet'!I1671)</f>
        <v/>
      </c>
      <c r="J1671" s="20" t="str">
        <f>IF('S.D. Paste sheet'!J1671="","",'S.D. Paste sheet'!J1671)</f>
        <v/>
      </c>
      <c r="K1671" s="20" t="str">
        <f>IF('S.D. Paste sheet'!K1671="","",'S.D. Paste sheet'!K1671)</f>
        <v/>
      </c>
      <c r="L1671" s="20" t="str">
        <f>IF('S.D. Paste sheet'!L1671="","",'S.D. Paste sheet'!L1671)</f>
        <v/>
      </c>
      <c r="M1671" s="20" t="str">
        <f>IF('S.D. Paste sheet'!M1671="","",'S.D. Paste sheet'!M1671)</f>
        <v/>
      </c>
      <c r="N1671" s="20" t="str">
        <f>IF('S.D. Paste sheet'!N1671="","",'S.D. Paste sheet'!N1671)</f>
        <v/>
      </c>
      <c r="O1671" s="20" t="str">
        <f>IF('S.D. Paste sheet'!O1671="","",'S.D. Paste sheet'!O1671)</f>
        <v/>
      </c>
      <c r="P1671" s="20" t="str">
        <f>IF('S.D. Paste sheet'!P1671="","",'S.D. Paste sheet'!P1671)</f>
        <v/>
      </c>
      <c r="Q1671" s="20" t="str">
        <f>IF('S.D. Paste sheet'!Q1671="","",'S.D. Paste sheet'!Q1671)</f>
        <v/>
      </c>
      <c r="R1671" s="20" t="str">
        <f>IF('S.D. Paste sheet'!R1671="","",'S.D. Paste sheet'!R1671)</f>
        <v/>
      </c>
      <c r="S1671" s="20" t="str">
        <f>IF('S.D. Paste sheet'!S1671="","",'S.D. Paste sheet'!S1671)</f>
        <v/>
      </c>
      <c r="T1671" s="20" t="str">
        <f>IF('S.D. Paste sheet'!T1671="","",'S.D. Paste sheet'!T1671)</f>
        <v/>
      </c>
      <c r="U1671" s="20" t="str">
        <f>IF('S.D. Paste sheet'!U1671="","",'S.D. Paste sheet'!U1671)</f>
        <v/>
      </c>
      <c r="V1671" s="20" t="str">
        <f>IF('S.D. Paste sheet'!V1671="","",'S.D. Paste sheet'!V1671)</f>
        <v/>
      </c>
      <c r="W1671" s="20" t="str">
        <f>IF('S.D. Paste sheet'!W1671="","",'S.D. Paste sheet'!W1671)</f>
        <v/>
      </c>
      <c r="X1671" s="20" t="str">
        <f>IF('S.D. Paste sheet'!X1671="","",'S.D. Paste sheet'!X1671)</f>
        <v/>
      </c>
      <c r="Y1671" s="20" t="str">
        <f>IF('S.D. Paste sheet'!Y1671="","",'S.D. Paste sheet'!Y1671)</f>
        <v/>
      </c>
      <c r="Z1671" s="20" t="str">
        <f>IF('S.D. Paste sheet'!Z1671="","",'S.D. Paste sheet'!Z1671)</f>
        <v/>
      </c>
      <c r="AA1671" s="20" t="str">
        <f>IF('S.D. Paste sheet'!AA1671="","",'S.D. Paste sheet'!AA1671)</f>
        <v/>
      </c>
      <c r="AB1671" s="20" t="str">
        <f>IF('S.D. Paste sheet'!AB1671="","",'S.D. Paste sheet'!AB1671)</f>
        <v/>
      </c>
      <c r="AC1671" s="20" t="str">
        <f>IF('S.D. Paste sheet'!AC1671="","",'S.D. Paste sheet'!AC1671)</f>
        <v/>
      </c>
      <c r="AD1671" s="20" t="str">
        <f>IF('S.D. Paste sheet'!AD1671="","",'S.D. Paste sheet'!AD1671)</f>
        <v/>
      </c>
      <c r="AE1671" s="28"/>
      <c r="AF1671" t="str">
        <f>IF(AK1671="","",IF(AK1671&gt;0,COUNT($AG$2:AG1671),""))</f>
        <v/>
      </c>
      <c r="AG1671" s="25" t="str">
        <f t="shared" si="835"/>
        <v/>
      </c>
      <c r="AH1671" s="25" t="str">
        <f t="shared" si="836"/>
        <v/>
      </c>
      <c r="AI1671" s="25" t="str">
        <f t="shared" si="837"/>
        <v/>
      </c>
      <c r="AJ1671" s="25" t="str">
        <f t="shared" si="838"/>
        <v/>
      </c>
      <c r="AK1671" s="25" t="str">
        <f t="shared" si="839"/>
        <v/>
      </c>
      <c r="AL1671" s="25" t="str">
        <f t="shared" si="840"/>
        <v/>
      </c>
      <c r="AM1671" s="25" t="str">
        <f t="shared" si="841"/>
        <v/>
      </c>
      <c r="AN1671" s="25" t="str">
        <f t="shared" si="842"/>
        <v/>
      </c>
      <c r="AO1671" s="25" t="str">
        <f t="shared" si="843"/>
        <v/>
      </c>
      <c r="AP1671" s="25" t="str">
        <f t="shared" si="844"/>
        <v/>
      </c>
      <c r="AQ1671" s="25" t="str">
        <f t="shared" si="845"/>
        <v/>
      </c>
      <c r="AR1671" s="25" t="str">
        <f t="shared" si="846"/>
        <v/>
      </c>
      <c r="AS1671" s="25" t="str">
        <f t="shared" si="847"/>
        <v/>
      </c>
      <c r="AT1671" s="25" t="str">
        <f t="shared" si="848"/>
        <v/>
      </c>
      <c r="AU1671" s="25" t="str">
        <f t="shared" si="849"/>
        <v/>
      </c>
      <c r="AV1671" s="25" t="str">
        <f t="shared" si="850"/>
        <v/>
      </c>
      <c r="AX1671" t="str">
        <f>IF(BC1671="","",IF(BC1671&gt;0,COUNT($AY$2:AY1671),""))</f>
        <v/>
      </c>
      <c r="AY1671" s="25" t="str">
        <f t="shared" si="851"/>
        <v/>
      </c>
      <c r="AZ1671" s="25" t="str">
        <f t="shared" si="852"/>
        <v/>
      </c>
      <c r="BA1671" s="25" t="str">
        <f t="shared" si="853"/>
        <v/>
      </c>
      <c r="BB1671" s="25" t="str">
        <f t="shared" si="854"/>
        <v/>
      </c>
      <c r="BC1671" s="25" t="str">
        <f t="shared" si="855"/>
        <v/>
      </c>
      <c r="BD1671" s="25" t="str">
        <f t="shared" si="856"/>
        <v/>
      </c>
      <c r="BE1671" s="25" t="str">
        <f t="shared" si="857"/>
        <v/>
      </c>
      <c r="BF1671" s="25" t="str">
        <f t="shared" si="858"/>
        <v/>
      </c>
      <c r="BG1671" s="25" t="str">
        <f t="shared" si="859"/>
        <v/>
      </c>
      <c r="BH1671" s="25" t="str">
        <f t="shared" si="860"/>
        <v/>
      </c>
      <c r="BI1671" s="25" t="str">
        <f t="shared" si="861"/>
        <v/>
      </c>
      <c r="BJ1671" s="25" t="str">
        <f t="shared" si="862"/>
        <v/>
      </c>
      <c r="BK1671" s="25" t="str">
        <f t="shared" si="863"/>
        <v/>
      </c>
      <c r="BL1671" s="25" t="str">
        <f t="shared" si="864"/>
        <v/>
      </c>
      <c r="BM1671" s="25" t="str">
        <f t="shared" si="865"/>
        <v/>
      </c>
      <c r="BN1671" s="25" t="str">
        <f t="shared" si="866"/>
        <v/>
      </c>
    </row>
    <row r="1672" spans="1:66" x14ac:dyDescent="0.25">
      <c r="A1672" s="20" t="str">
        <f>IF('S.D. Paste sheet'!A1672="","",'S.D. Paste sheet'!A1672)</f>
        <v/>
      </c>
      <c r="B1672" s="20" t="str">
        <f>IF('S.D. Paste sheet'!B1672="","",'S.D. Paste sheet'!B1672)</f>
        <v/>
      </c>
      <c r="C1672" s="20" t="str">
        <f>IF('S.D. Paste sheet'!C1672="","",'S.D. Paste sheet'!C1672)</f>
        <v/>
      </c>
      <c r="D1672" s="20" t="str">
        <f>IF('S.D. Paste sheet'!D1672="","",'S.D. Paste sheet'!D1672)</f>
        <v/>
      </c>
      <c r="E1672" s="20" t="str">
        <f>IF('S.D. Paste sheet'!E1672="","",UPPER('S.D. Paste sheet'!E1672))</f>
        <v/>
      </c>
      <c r="F1672" s="20" t="str">
        <f>IF('S.D. Paste sheet'!F1672="","",'S.D. Paste sheet'!F1672)</f>
        <v/>
      </c>
      <c r="G1672" s="20" t="str">
        <f>IF('S.D. Paste sheet'!G1672="","",UPPER('S.D. Paste sheet'!G1672))</f>
        <v/>
      </c>
      <c r="H1672" s="20" t="str">
        <f>IF('S.D. Paste sheet'!H1672="","",UPPER('S.D. Paste sheet'!H1672))</f>
        <v/>
      </c>
      <c r="I1672" s="20" t="str">
        <f>IF('S.D. Paste sheet'!I1672="","",'S.D. Paste sheet'!I1672)</f>
        <v/>
      </c>
      <c r="J1672" s="20" t="str">
        <f>IF('S.D. Paste sheet'!J1672="","",'S.D. Paste sheet'!J1672)</f>
        <v/>
      </c>
      <c r="K1672" s="20" t="str">
        <f>IF('S.D. Paste sheet'!K1672="","",'S.D. Paste sheet'!K1672)</f>
        <v/>
      </c>
      <c r="L1672" s="20" t="str">
        <f>IF('S.D. Paste sheet'!L1672="","",'S.D. Paste sheet'!L1672)</f>
        <v/>
      </c>
      <c r="M1672" s="20" t="str">
        <f>IF('S.D. Paste sheet'!M1672="","",'S.D. Paste sheet'!M1672)</f>
        <v/>
      </c>
      <c r="N1672" s="20" t="str">
        <f>IF('S.D. Paste sheet'!N1672="","",'S.D. Paste sheet'!N1672)</f>
        <v/>
      </c>
      <c r="O1672" s="20" t="str">
        <f>IF('S.D. Paste sheet'!O1672="","",'S.D. Paste sheet'!O1672)</f>
        <v/>
      </c>
      <c r="P1672" s="20" t="str">
        <f>IF('S.D. Paste sheet'!P1672="","",'S.D. Paste sheet'!P1672)</f>
        <v/>
      </c>
      <c r="Q1672" s="20" t="str">
        <f>IF('S.D. Paste sheet'!Q1672="","",'S.D. Paste sheet'!Q1672)</f>
        <v/>
      </c>
      <c r="R1672" s="20" t="str">
        <f>IF('S.D. Paste sheet'!R1672="","",'S.D. Paste sheet'!R1672)</f>
        <v/>
      </c>
      <c r="S1672" s="20" t="str">
        <f>IF('S.D. Paste sheet'!S1672="","",'S.D. Paste sheet'!S1672)</f>
        <v/>
      </c>
      <c r="T1672" s="20" t="str">
        <f>IF('S.D. Paste sheet'!T1672="","",'S.D. Paste sheet'!T1672)</f>
        <v/>
      </c>
      <c r="U1672" s="20" t="str">
        <f>IF('S.D. Paste sheet'!U1672="","",'S.D. Paste sheet'!U1672)</f>
        <v/>
      </c>
      <c r="V1672" s="20" t="str">
        <f>IF('S.D. Paste sheet'!V1672="","",'S.D. Paste sheet'!V1672)</f>
        <v/>
      </c>
      <c r="W1672" s="20" t="str">
        <f>IF('S.D. Paste sheet'!W1672="","",'S.D. Paste sheet'!W1672)</f>
        <v/>
      </c>
      <c r="X1672" s="20" t="str">
        <f>IF('S.D. Paste sheet'!X1672="","",'S.D. Paste sheet'!X1672)</f>
        <v/>
      </c>
      <c r="Y1672" s="20" t="str">
        <f>IF('S.D. Paste sheet'!Y1672="","",'S.D. Paste sheet'!Y1672)</f>
        <v/>
      </c>
      <c r="Z1672" s="20" t="str">
        <f>IF('S.D. Paste sheet'!Z1672="","",'S.D. Paste sheet'!Z1672)</f>
        <v/>
      </c>
      <c r="AA1672" s="20" t="str">
        <f>IF('S.D. Paste sheet'!AA1672="","",'S.D. Paste sheet'!AA1672)</f>
        <v/>
      </c>
      <c r="AB1672" s="20" t="str">
        <f>IF('S.D. Paste sheet'!AB1672="","",'S.D. Paste sheet'!AB1672)</f>
        <v/>
      </c>
      <c r="AC1672" s="20" t="str">
        <f>IF('S.D. Paste sheet'!AC1672="","",'S.D. Paste sheet'!AC1672)</f>
        <v/>
      </c>
      <c r="AD1672" s="20" t="str">
        <f>IF('S.D. Paste sheet'!AD1672="","",'S.D. Paste sheet'!AD1672)</f>
        <v/>
      </c>
      <c r="AE1672" s="28"/>
      <c r="AF1672" t="str">
        <f>IF(AK1672="","",IF(AK1672&gt;0,COUNT($AG$2:AG1672),""))</f>
        <v/>
      </c>
      <c r="AG1672" s="25" t="str">
        <f t="shared" si="835"/>
        <v/>
      </c>
      <c r="AH1672" s="25" t="str">
        <f t="shared" si="836"/>
        <v/>
      </c>
      <c r="AI1672" s="25" t="str">
        <f t="shared" si="837"/>
        <v/>
      </c>
      <c r="AJ1672" s="25" t="str">
        <f t="shared" si="838"/>
        <v/>
      </c>
      <c r="AK1672" s="25" t="str">
        <f t="shared" si="839"/>
        <v/>
      </c>
      <c r="AL1672" s="25" t="str">
        <f t="shared" si="840"/>
        <v/>
      </c>
      <c r="AM1672" s="25" t="str">
        <f t="shared" si="841"/>
        <v/>
      </c>
      <c r="AN1672" s="25" t="str">
        <f t="shared" si="842"/>
        <v/>
      </c>
      <c r="AO1672" s="25" t="str">
        <f t="shared" si="843"/>
        <v/>
      </c>
      <c r="AP1672" s="25" t="str">
        <f t="shared" si="844"/>
        <v/>
      </c>
      <c r="AQ1672" s="25" t="str">
        <f t="shared" si="845"/>
        <v/>
      </c>
      <c r="AR1672" s="25" t="str">
        <f t="shared" si="846"/>
        <v/>
      </c>
      <c r="AS1672" s="25" t="str">
        <f t="shared" si="847"/>
        <v/>
      </c>
      <c r="AT1672" s="25" t="str">
        <f t="shared" si="848"/>
        <v/>
      </c>
      <c r="AU1672" s="25" t="str">
        <f t="shared" si="849"/>
        <v/>
      </c>
      <c r="AV1672" s="25" t="str">
        <f t="shared" si="850"/>
        <v/>
      </c>
      <c r="AX1672" t="str">
        <f>IF(BC1672="","",IF(BC1672&gt;0,COUNT($AY$2:AY1672),""))</f>
        <v/>
      </c>
      <c r="AY1672" s="25" t="str">
        <f t="shared" si="851"/>
        <v/>
      </c>
      <c r="AZ1672" s="25" t="str">
        <f t="shared" si="852"/>
        <v/>
      </c>
      <c r="BA1672" s="25" t="str">
        <f t="shared" si="853"/>
        <v/>
      </c>
      <c r="BB1672" s="25" t="str">
        <f t="shared" si="854"/>
        <v/>
      </c>
      <c r="BC1672" s="25" t="str">
        <f t="shared" si="855"/>
        <v/>
      </c>
      <c r="BD1672" s="25" t="str">
        <f t="shared" si="856"/>
        <v/>
      </c>
      <c r="BE1672" s="25" t="str">
        <f t="shared" si="857"/>
        <v/>
      </c>
      <c r="BF1672" s="25" t="str">
        <f t="shared" si="858"/>
        <v/>
      </c>
      <c r="BG1672" s="25" t="str">
        <f t="shared" si="859"/>
        <v/>
      </c>
      <c r="BH1672" s="25" t="str">
        <f t="shared" si="860"/>
        <v/>
      </c>
      <c r="BI1672" s="25" t="str">
        <f t="shared" si="861"/>
        <v/>
      </c>
      <c r="BJ1672" s="25" t="str">
        <f t="shared" si="862"/>
        <v/>
      </c>
      <c r="BK1672" s="25" t="str">
        <f t="shared" si="863"/>
        <v/>
      </c>
      <c r="BL1672" s="25" t="str">
        <f t="shared" si="864"/>
        <v/>
      </c>
      <c r="BM1672" s="25" t="str">
        <f t="shared" si="865"/>
        <v/>
      </c>
      <c r="BN1672" s="25" t="str">
        <f t="shared" si="866"/>
        <v/>
      </c>
    </row>
    <row r="1673" spans="1:66" x14ac:dyDescent="0.25">
      <c r="A1673" s="20" t="str">
        <f>IF('S.D. Paste sheet'!A1673="","",'S.D. Paste sheet'!A1673)</f>
        <v/>
      </c>
      <c r="B1673" s="20" t="str">
        <f>IF('S.D. Paste sheet'!B1673="","",'S.D. Paste sheet'!B1673)</f>
        <v/>
      </c>
      <c r="C1673" s="20" t="str">
        <f>IF('S.D. Paste sheet'!C1673="","",'S.D. Paste sheet'!C1673)</f>
        <v/>
      </c>
      <c r="D1673" s="20" t="str">
        <f>IF('S.D. Paste sheet'!D1673="","",'S.D. Paste sheet'!D1673)</f>
        <v/>
      </c>
      <c r="E1673" s="20" t="str">
        <f>IF('S.D. Paste sheet'!E1673="","",UPPER('S.D. Paste sheet'!E1673))</f>
        <v/>
      </c>
      <c r="F1673" s="20" t="str">
        <f>IF('S.D. Paste sheet'!F1673="","",'S.D. Paste sheet'!F1673)</f>
        <v/>
      </c>
      <c r="G1673" s="20" t="str">
        <f>IF('S.D. Paste sheet'!G1673="","",UPPER('S.D. Paste sheet'!G1673))</f>
        <v/>
      </c>
      <c r="H1673" s="20" t="str">
        <f>IF('S.D. Paste sheet'!H1673="","",UPPER('S.D. Paste sheet'!H1673))</f>
        <v/>
      </c>
      <c r="I1673" s="20" t="str">
        <f>IF('S.D. Paste sheet'!I1673="","",'S.D. Paste sheet'!I1673)</f>
        <v/>
      </c>
      <c r="J1673" s="20" t="str">
        <f>IF('S.D. Paste sheet'!J1673="","",'S.D. Paste sheet'!J1673)</f>
        <v/>
      </c>
      <c r="K1673" s="20" t="str">
        <f>IF('S.D. Paste sheet'!K1673="","",'S.D. Paste sheet'!K1673)</f>
        <v/>
      </c>
      <c r="L1673" s="20" t="str">
        <f>IF('S.D. Paste sheet'!L1673="","",'S.D. Paste sheet'!L1673)</f>
        <v/>
      </c>
      <c r="M1673" s="20" t="str">
        <f>IF('S.D. Paste sheet'!M1673="","",'S.D. Paste sheet'!M1673)</f>
        <v/>
      </c>
      <c r="N1673" s="20" t="str">
        <f>IF('S.D. Paste sheet'!N1673="","",'S.D. Paste sheet'!N1673)</f>
        <v/>
      </c>
      <c r="O1673" s="20" t="str">
        <f>IF('S.D. Paste sheet'!O1673="","",'S.D. Paste sheet'!O1673)</f>
        <v/>
      </c>
      <c r="P1673" s="20" t="str">
        <f>IF('S.D. Paste sheet'!P1673="","",'S.D. Paste sheet'!P1673)</f>
        <v/>
      </c>
      <c r="Q1673" s="20" t="str">
        <f>IF('S.D. Paste sheet'!Q1673="","",'S.D. Paste sheet'!Q1673)</f>
        <v/>
      </c>
      <c r="R1673" s="20" t="str">
        <f>IF('S.D. Paste sheet'!R1673="","",'S.D. Paste sheet'!R1673)</f>
        <v/>
      </c>
      <c r="S1673" s="20" t="str">
        <f>IF('S.D. Paste sheet'!S1673="","",'S.D. Paste sheet'!S1673)</f>
        <v/>
      </c>
      <c r="T1673" s="20" t="str">
        <f>IF('S.D. Paste sheet'!T1673="","",'S.D. Paste sheet'!T1673)</f>
        <v/>
      </c>
      <c r="U1673" s="20" t="str">
        <f>IF('S.D. Paste sheet'!U1673="","",'S.D. Paste sheet'!U1673)</f>
        <v/>
      </c>
      <c r="V1673" s="20" t="str">
        <f>IF('S.D. Paste sheet'!V1673="","",'S.D. Paste sheet'!V1673)</f>
        <v/>
      </c>
      <c r="W1673" s="20" t="str">
        <f>IF('S.D. Paste sheet'!W1673="","",'S.D. Paste sheet'!W1673)</f>
        <v/>
      </c>
      <c r="X1673" s="20" t="str">
        <f>IF('S.D. Paste sheet'!X1673="","",'S.D. Paste sheet'!X1673)</f>
        <v/>
      </c>
      <c r="Y1673" s="20" t="str">
        <f>IF('S.D. Paste sheet'!Y1673="","",'S.D. Paste sheet'!Y1673)</f>
        <v/>
      </c>
      <c r="Z1673" s="20" t="str">
        <f>IF('S.D. Paste sheet'!Z1673="","",'S.D. Paste sheet'!Z1673)</f>
        <v/>
      </c>
      <c r="AA1673" s="20" t="str">
        <f>IF('S.D. Paste sheet'!AA1673="","",'S.D. Paste sheet'!AA1673)</f>
        <v/>
      </c>
      <c r="AB1673" s="20" t="str">
        <f>IF('S.D. Paste sheet'!AB1673="","",'S.D. Paste sheet'!AB1673)</f>
        <v/>
      </c>
      <c r="AC1673" s="20" t="str">
        <f>IF('S.D. Paste sheet'!AC1673="","",'S.D. Paste sheet'!AC1673)</f>
        <v/>
      </c>
      <c r="AD1673" s="20" t="str">
        <f>IF('S.D. Paste sheet'!AD1673="","",'S.D. Paste sheet'!AD1673)</f>
        <v/>
      </c>
      <c r="AE1673" s="28"/>
      <c r="AF1673" t="str">
        <f>IF(AK1673="","",IF(AK1673&gt;0,COUNT($AG$2:AG1673),""))</f>
        <v/>
      </c>
      <c r="AG1673" s="25" t="str">
        <f t="shared" si="835"/>
        <v/>
      </c>
      <c r="AH1673" s="25" t="str">
        <f t="shared" si="836"/>
        <v/>
      </c>
      <c r="AI1673" s="25" t="str">
        <f t="shared" si="837"/>
        <v/>
      </c>
      <c r="AJ1673" s="25" t="str">
        <f t="shared" si="838"/>
        <v/>
      </c>
      <c r="AK1673" s="25" t="str">
        <f t="shared" si="839"/>
        <v/>
      </c>
      <c r="AL1673" s="25" t="str">
        <f t="shared" si="840"/>
        <v/>
      </c>
      <c r="AM1673" s="25" t="str">
        <f t="shared" si="841"/>
        <v/>
      </c>
      <c r="AN1673" s="25" t="str">
        <f t="shared" si="842"/>
        <v/>
      </c>
      <c r="AO1673" s="25" t="str">
        <f t="shared" si="843"/>
        <v/>
      </c>
      <c r="AP1673" s="25" t="str">
        <f t="shared" si="844"/>
        <v/>
      </c>
      <c r="AQ1673" s="25" t="str">
        <f t="shared" si="845"/>
        <v/>
      </c>
      <c r="AR1673" s="25" t="str">
        <f t="shared" si="846"/>
        <v/>
      </c>
      <c r="AS1673" s="25" t="str">
        <f t="shared" si="847"/>
        <v/>
      </c>
      <c r="AT1673" s="25" t="str">
        <f t="shared" si="848"/>
        <v/>
      </c>
      <c r="AU1673" s="25" t="str">
        <f t="shared" si="849"/>
        <v/>
      </c>
      <c r="AV1673" s="25" t="str">
        <f t="shared" si="850"/>
        <v/>
      </c>
      <c r="AX1673" t="str">
        <f>IF(BC1673="","",IF(BC1673&gt;0,COUNT($AY$2:AY1673),""))</f>
        <v/>
      </c>
      <c r="AY1673" s="25" t="str">
        <f t="shared" si="851"/>
        <v/>
      </c>
      <c r="AZ1673" s="25" t="str">
        <f t="shared" si="852"/>
        <v/>
      </c>
      <c r="BA1673" s="25" t="str">
        <f t="shared" si="853"/>
        <v/>
      </c>
      <c r="BB1673" s="25" t="str">
        <f t="shared" si="854"/>
        <v/>
      </c>
      <c r="BC1673" s="25" t="str">
        <f t="shared" si="855"/>
        <v/>
      </c>
      <c r="BD1673" s="25" t="str">
        <f t="shared" si="856"/>
        <v/>
      </c>
      <c r="BE1673" s="25" t="str">
        <f t="shared" si="857"/>
        <v/>
      </c>
      <c r="BF1673" s="25" t="str">
        <f t="shared" si="858"/>
        <v/>
      </c>
      <c r="BG1673" s="25" t="str">
        <f t="shared" si="859"/>
        <v/>
      </c>
      <c r="BH1673" s="25" t="str">
        <f t="shared" si="860"/>
        <v/>
      </c>
      <c r="BI1673" s="25" t="str">
        <f t="shared" si="861"/>
        <v/>
      </c>
      <c r="BJ1673" s="25" t="str">
        <f t="shared" si="862"/>
        <v/>
      </c>
      <c r="BK1673" s="25" t="str">
        <f t="shared" si="863"/>
        <v/>
      </c>
      <c r="BL1673" s="25" t="str">
        <f t="shared" si="864"/>
        <v/>
      </c>
      <c r="BM1673" s="25" t="str">
        <f t="shared" si="865"/>
        <v/>
      </c>
      <c r="BN1673" s="25" t="str">
        <f t="shared" si="866"/>
        <v/>
      </c>
    </row>
    <row r="1674" spans="1:66" x14ac:dyDescent="0.25">
      <c r="A1674" s="20" t="str">
        <f>IF('S.D. Paste sheet'!A1674="","",'S.D. Paste sheet'!A1674)</f>
        <v/>
      </c>
      <c r="B1674" s="20" t="str">
        <f>IF('S.D. Paste sheet'!B1674="","",'S.D. Paste sheet'!B1674)</f>
        <v/>
      </c>
      <c r="C1674" s="20" t="str">
        <f>IF('S.D. Paste sheet'!C1674="","",'S.D. Paste sheet'!C1674)</f>
        <v/>
      </c>
      <c r="D1674" s="20" t="str">
        <f>IF('S.D. Paste sheet'!D1674="","",'S.D. Paste sheet'!D1674)</f>
        <v/>
      </c>
      <c r="E1674" s="20" t="str">
        <f>IF('S.D. Paste sheet'!E1674="","",UPPER('S.D. Paste sheet'!E1674))</f>
        <v/>
      </c>
      <c r="F1674" s="20" t="str">
        <f>IF('S.D. Paste sheet'!F1674="","",'S.D. Paste sheet'!F1674)</f>
        <v/>
      </c>
      <c r="G1674" s="20" t="str">
        <f>IF('S.D. Paste sheet'!G1674="","",UPPER('S.D. Paste sheet'!G1674))</f>
        <v/>
      </c>
      <c r="H1674" s="20" t="str">
        <f>IF('S.D. Paste sheet'!H1674="","",UPPER('S.D. Paste sheet'!H1674))</f>
        <v/>
      </c>
      <c r="I1674" s="20" t="str">
        <f>IF('S.D. Paste sheet'!I1674="","",'S.D. Paste sheet'!I1674)</f>
        <v/>
      </c>
      <c r="J1674" s="20" t="str">
        <f>IF('S.D. Paste sheet'!J1674="","",'S.D. Paste sheet'!J1674)</f>
        <v/>
      </c>
      <c r="K1674" s="20" t="str">
        <f>IF('S.D. Paste sheet'!K1674="","",'S.D. Paste sheet'!K1674)</f>
        <v/>
      </c>
      <c r="L1674" s="20" t="str">
        <f>IF('S.D. Paste sheet'!L1674="","",'S.D. Paste sheet'!L1674)</f>
        <v/>
      </c>
      <c r="M1674" s="20" t="str">
        <f>IF('S.D. Paste sheet'!M1674="","",'S.D. Paste sheet'!M1674)</f>
        <v/>
      </c>
      <c r="N1674" s="20" t="str">
        <f>IF('S.D. Paste sheet'!N1674="","",'S.D. Paste sheet'!N1674)</f>
        <v/>
      </c>
      <c r="O1674" s="20" t="str">
        <f>IF('S.D. Paste sheet'!O1674="","",'S.D. Paste sheet'!O1674)</f>
        <v/>
      </c>
      <c r="P1674" s="20" t="str">
        <f>IF('S.D. Paste sheet'!P1674="","",'S.D. Paste sheet'!P1674)</f>
        <v/>
      </c>
      <c r="Q1674" s="20" t="str">
        <f>IF('S.D. Paste sheet'!Q1674="","",'S.D. Paste sheet'!Q1674)</f>
        <v/>
      </c>
      <c r="R1674" s="20" t="str">
        <f>IF('S.D. Paste sheet'!R1674="","",'S.D. Paste sheet'!R1674)</f>
        <v/>
      </c>
      <c r="S1674" s="20" t="str">
        <f>IF('S.D. Paste sheet'!S1674="","",'S.D. Paste sheet'!S1674)</f>
        <v/>
      </c>
      <c r="T1674" s="20" t="str">
        <f>IF('S.D. Paste sheet'!T1674="","",'S.D. Paste sheet'!T1674)</f>
        <v/>
      </c>
      <c r="U1674" s="20" t="str">
        <f>IF('S.D. Paste sheet'!U1674="","",'S.D. Paste sheet'!U1674)</f>
        <v/>
      </c>
      <c r="V1674" s="20" t="str">
        <f>IF('S.D. Paste sheet'!V1674="","",'S.D. Paste sheet'!V1674)</f>
        <v/>
      </c>
      <c r="W1674" s="20" t="str">
        <f>IF('S.D. Paste sheet'!W1674="","",'S.D. Paste sheet'!W1674)</f>
        <v/>
      </c>
      <c r="X1674" s="20" t="str">
        <f>IF('S.D. Paste sheet'!X1674="","",'S.D. Paste sheet'!X1674)</f>
        <v/>
      </c>
      <c r="Y1674" s="20" t="str">
        <f>IF('S.D. Paste sheet'!Y1674="","",'S.D. Paste sheet'!Y1674)</f>
        <v/>
      </c>
      <c r="Z1674" s="20" t="str">
        <f>IF('S.D. Paste sheet'!Z1674="","",'S.D. Paste sheet'!Z1674)</f>
        <v/>
      </c>
      <c r="AA1674" s="20" t="str">
        <f>IF('S.D. Paste sheet'!AA1674="","",'S.D. Paste sheet'!AA1674)</f>
        <v/>
      </c>
      <c r="AB1674" s="20" t="str">
        <f>IF('S.D. Paste sheet'!AB1674="","",'S.D. Paste sheet'!AB1674)</f>
        <v/>
      </c>
      <c r="AC1674" s="20" t="str">
        <f>IF('S.D. Paste sheet'!AC1674="","",'S.D. Paste sheet'!AC1674)</f>
        <v/>
      </c>
      <c r="AD1674" s="20" t="str">
        <f>IF('S.D. Paste sheet'!AD1674="","",'S.D. Paste sheet'!AD1674)</f>
        <v/>
      </c>
      <c r="AE1674" s="28"/>
      <c r="AF1674" t="str">
        <f>IF(AK1674="","",IF(AK1674&gt;0,COUNT($AG$2:AG1674),""))</f>
        <v/>
      </c>
      <c r="AG1674" s="25" t="str">
        <f t="shared" si="835"/>
        <v/>
      </c>
      <c r="AH1674" s="25" t="str">
        <f t="shared" si="836"/>
        <v/>
      </c>
      <c r="AI1674" s="25" t="str">
        <f t="shared" si="837"/>
        <v/>
      </c>
      <c r="AJ1674" s="25" t="str">
        <f t="shared" si="838"/>
        <v/>
      </c>
      <c r="AK1674" s="25" t="str">
        <f t="shared" si="839"/>
        <v/>
      </c>
      <c r="AL1674" s="25" t="str">
        <f t="shared" si="840"/>
        <v/>
      </c>
      <c r="AM1674" s="25" t="str">
        <f t="shared" si="841"/>
        <v/>
      </c>
      <c r="AN1674" s="25" t="str">
        <f t="shared" si="842"/>
        <v/>
      </c>
      <c r="AO1674" s="25" t="str">
        <f t="shared" si="843"/>
        <v/>
      </c>
      <c r="AP1674" s="25" t="str">
        <f t="shared" si="844"/>
        <v/>
      </c>
      <c r="AQ1674" s="25" t="str">
        <f t="shared" si="845"/>
        <v/>
      </c>
      <c r="AR1674" s="25" t="str">
        <f t="shared" si="846"/>
        <v/>
      </c>
      <c r="AS1674" s="25" t="str">
        <f t="shared" si="847"/>
        <v/>
      </c>
      <c r="AT1674" s="25" t="str">
        <f t="shared" si="848"/>
        <v/>
      </c>
      <c r="AU1674" s="25" t="str">
        <f t="shared" si="849"/>
        <v/>
      </c>
      <c r="AV1674" s="25" t="str">
        <f t="shared" si="850"/>
        <v/>
      </c>
      <c r="AX1674" t="str">
        <f>IF(BC1674="","",IF(BC1674&gt;0,COUNT($AY$2:AY1674),""))</f>
        <v/>
      </c>
      <c r="AY1674" s="25" t="str">
        <f t="shared" si="851"/>
        <v/>
      </c>
      <c r="AZ1674" s="25" t="str">
        <f t="shared" si="852"/>
        <v/>
      </c>
      <c r="BA1674" s="25" t="str">
        <f t="shared" si="853"/>
        <v/>
      </c>
      <c r="BB1674" s="25" t="str">
        <f t="shared" si="854"/>
        <v/>
      </c>
      <c r="BC1674" s="25" t="str">
        <f t="shared" si="855"/>
        <v/>
      </c>
      <c r="BD1674" s="25" t="str">
        <f t="shared" si="856"/>
        <v/>
      </c>
      <c r="BE1674" s="25" t="str">
        <f t="shared" si="857"/>
        <v/>
      </c>
      <c r="BF1674" s="25" t="str">
        <f t="shared" si="858"/>
        <v/>
      </c>
      <c r="BG1674" s="25" t="str">
        <f t="shared" si="859"/>
        <v/>
      </c>
      <c r="BH1674" s="25" t="str">
        <f t="shared" si="860"/>
        <v/>
      </c>
      <c r="BI1674" s="25" t="str">
        <f t="shared" si="861"/>
        <v/>
      </c>
      <c r="BJ1674" s="25" t="str">
        <f t="shared" si="862"/>
        <v/>
      </c>
      <c r="BK1674" s="25" t="str">
        <f t="shared" si="863"/>
        <v/>
      </c>
      <c r="BL1674" s="25" t="str">
        <f t="shared" si="864"/>
        <v/>
      </c>
      <c r="BM1674" s="25" t="str">
        <f t="shared" si="865"/>
        <v/>
      </c>
      <c r="BN1674" s="25" t="str">
        <f t="shared" si="866"/>
        <v/>
      </c>
    </row>
    <row r="1675" spans="1:66" x14ac:dyDescent="0.25">
      <c r="A1675" s="20" t="str">
        <f>IF('S.D. Paste sheet'!A1675="","",'S.D. Paste sheet'!A1675)</f>
        <v/>
      </c>
      <c r="B1675" s="20" t="str">
        <f>IF('S.D. Paste sheet'!B1675="","",'S.D. Paste sheet'!B1675)</f>
        <v/>
      </c>
      <c r="C1675" s="20" t="str">
        <f>IF('S.D. Paste sheet'!C1675="","",'S.D. Paste sheet'!C1675)</f>
        <v/>
      </c>
      <c r="D1675" s="20" t="str">
        <f>IF('S.D. Paste sheet'!D1675="","",'S.D. Paste sheet'!D1675)</f>
        <v/>
      </c>
      <c r="E1675" s="20" t="str">
        <f>IF('S.D. Paste sheet'!E1675="","",UPPER('S.D. Paste sheet'!E1675))</f>
        <v/>
      </c>
      <c r="F1675" s="20" t="str">
        <f>IF('S.D. Paste sheet'!F1675="","",'S.D. Paste sheet'!F1675)</f>
        <v/>
      </c>
      <c r="G1675" s="20" t="str">
        <f>IF('S.D. Paste sheet'!G1675="","",UPPER('S.D. Paste sheet'!G1675))</f>
        <v/>
      </c>
      <c r="H1675" s="20" t="str">
        <f>IF('S.D. Paste sheet'!H1675="","",UPPER('S.D. Paste sheet'!H1675))</f>
        <v/>
      </c>
      <c r="I1675" s="20" t="str">
        <f>IF('S.D. Paste sheet'!I1675="","",'S.D. Paste sheet'!I1675)</f>
        <v/>
      </c>
      <c r="J1675" s="20" t="str">
        <f>IF('S.D. Paste sheet'!J1675="","",'S.D. Paste sheet'!J1675)</f>
        <v/>
      </c>
      <c r="K1675" s="20" t="str">
        <f>IF('S.D. Paste sheet'!K1675="","",'S.D. Paste sheet'!K1675)</f>
        <v/>
      </c>
      <c r="L1675" s="20" t="str">
        <f>IF('S.D. Paste sheet'!L1675="","",'S.D. Paste sheet'!L1675)</f>
        <v/>
      </c>
      <c r="M1675" s="20" t="str">
        <f>IF('S.D. Paste sheet'!M1675="","",'S.D. Paste sheet'!M1675)</f>
        <v/>
      </c>
      <c r="N1675" s="20" t="str">
        <f>IF('S.D. Paste sheet'!N1675="","",'S.D. Paste sheet'!N1675)</f>
        <v/>
      </c>
      <c r="O1675" s="20" t="str">
        <f>IF('S.D. Paste sheet'!O1675="","",'S.D. Paste sheet'!O1675)</f>
        <v/>
      </c>
      <c r="P1675" s="20" t="str">
        <f>IF('S.D. Paste sheet'!P1675="","",'S.D. Paste sheet'!P1675)</f>
        <v/>
      </c>
      <c r="Q1675" s="20" t="str">
        <f>IF('S.D. Paste sheet'!Q1675="","",'S.D. Paste sheet'!Q1675)</f>
        <v/>
      </c>
      <c r="R1675" s="20" t="str">
        <f>IF('S.D. Paste sheet'!R1675="","",'S.D. Paste sheet'!R1675)</f>
        <v/>
      </c>
      <c r="S1675" s="20" t="str">
        <f>IF('S.D. Paste sheet'!S1675="","",'S.D. Paste sheet'!S1675)</f>
        <v/>
      </c>
      <c r="T1675" s="20" t="str">
        <f>IF('S.D. Paste sheet'!T1675="","",'S.D. Paste sheet'!T1675)</f>
        <v/>
      </c>
      <c r="U1675" s="20" t="str">
        <f>IF('S.D. Paste sheet'!U1675="","",'S.D. Paste sheet'!U1675)</f>
        <v/>
      </c>
      <c r="V1675" s="20" t="str">
        <f>IF('S.D. Paste sheet'!V1675="","",'S.D. Paste sheet'!V1675)</f>
        <v/>
      </c>
      <c r="W1675" s="20" t="str">
        <f>IF('S.D. Paste sheet'!W1675="","",'S.D. Paste sheet'!W1675)</f>
        <v/>
      </c>
      <c r="X1675" s="20" t="str">
        <f>IF('S.D. Paste sheet'!X1675="","",'S.D. Paste sheet'!X1675)</f>
        <v/>
      </c>
      <c r="Y1675" s="20" t="str">
        <f>IF('S.D. Paste sheet'!Y1675="","",'S.D. Paste sheet'!Y1675)</f>
        <v/>
      </c>
      <c r="Z1675" s="20" t="str">
        <f>IF('S.D. Paste sheet'!Z1675="","",'S.D. Paste sheet'!Z1675)</f>
        <v/>
      </c>
      <c r="AA1675" s="20" t="str">
        <f>IF('S.D. Paste sheet'!AA1675="","",'S.D. Paste sheet'!AA1675)</f>
        <v/>
      </c>
      <c r="AB1675" s="20" t="str">
        <f>IF('S.D. Paste sheet'!AB1675="","",'S.D. Paste sheet'!AB1675)</f>
        <v/>
      </c>
      <c r="AC1675" s="20" t="str">
        <f>IF('S.D. Paste sheet'!AC1675="","",'S.D. Paste sheet'!AC1675)</f>
        <v/>
      </c>
      <c r="AD1675" s="20" t="str">
        <f>IF('S.D. Paste sheet'!AD1675="","",'S.D. Paste sheet'!AD1675)</f>
        <v/>
      </c>
      <c r="AE1675" s="28"/>
      <c r="AF1675" t="str">
        <f>IF(AK1675="","",IF(AK1675&gt;0,COUNT($AG$2:AG1675),""))</f>
        <v/>
      </c>
      <c r="AG1675" s="25" t="str">
        <f t="shared" si="835"/>
        <v/>
      </c>
      <c r="AH1675" s="25" t="str">
        <f t="shared" si="836"/>
        <v/>
      </c>
      <c r="AI1675" s="25" t="str">
        <f t="shared" si="837"/>
        <v/>
      </c>
      <c r="AJ1675" s="25" t="str">
        <f t="shared" si="838"/>
        <v/>
      </c>
      <c r="AK1675" s="25" t="str">
        <f t="shared" si="839"/>
        <v/>
      </c>
      <c r="AL1675" s="25" t="str">
        <f t="shared" si="840"/>
        <v/>
      </c>
      <c r="AM1675" s="25" t="str">
        <f t="shared" si="841"/>
        <v/>
      </c>
      <c r="AN1675" s="25" t="str">
        <f t="shared" si="842"/>
        <v/>
      </c>
      <c r="AO1675" s="25" t="str">
        <f t="shared" si="843"/>
        <v/>
      </c>
      <c r="AP1675" s="25" t="str">
        <f t="shared" si="844"/>
        <v/>
      </c>
      <c r="AQ1675" s="25" t="str">
        <f t="shared" si="845"/>
        <v/>
      </c>
      <c r="AR1675" s="25" t="str">
        <f t="shared" si="846"/>
        <v/>
      </c>
      <c r="AS1675" s="25" t="str">
        <f t="shared" si="847"/>
        <v/>
      </c>
      <c r="AT1675" s="25" t="str">
        <f t="shared" si="848"/>
        <v/>
      </c>
      <c r="AU1675" s="25" t="str">
        <f t="shared" si="849"/>
        <v/>
      </c>
      <c r="AV1675" s="25" t="str">
        <f t="shared" si="850"/>
        <v/>
      </c>
      <c r="AX1675" t="str">
        <f>IF(BC1675="","",IF(BC1675&gt;0,COUNT($AY$2:AY1675),""))</f>
        <v/>
      </c>
      <c r="AY1675" s="25" t="str">
        <f t="shared" si="851"/>
        <v/>
      </c>
      <c r="AZ1675" s="25" t="str">
        <f t="shared" si="852"/>
        <v/>
      </c>
      <c r="BA1675" s="25" t="str">
        <f t="shared" si="853"/>
        <v/>
      </c>
      <c r="BB1675" s="25" t="str">
        <f t="shared" si="854"/>
        <v/>
      </c>
      <c r="BC1675" s="25" t="str">
        <f t="shared" si="855"/>
        <v/>
      </c>
      <c r="BD1675" s="25" t="str">
        <f t="shared" si="856"/>
        <v/>
      </c>
      <c r="BE1675" s="25" t="str">
        <f t="shared" si="857"/>
        <v/>
      </c>
      <c r="BF1675" s="25" t="str">
        <f t="shared" si="858"/>
        <v/>
      </c>
      <c r="BG1675" s="25" t="str">
        <f t="shared" si="859"/>
        <v/>
      </c>
      <c r="BH1675" s="25" t="str">
        <f t="shared" si="860"/>
        <v/>
      </c>
      <c r="BI1675" s="25" t="str">
        <f t="shared" si="861"/>
        <v/>
      </c>
      <c r="BJ1675" s="25" t="str">
        <f t="shared" si="862"/>
        <v/>
      </c>
      <c r="BK1675" s="25" t="str">
        <f t="shared" si="863"/>
        <v/>
      </c>
      <c r="BL1675" s="25" t="str">
        <f t="shared" si="864"/>
        <v/>
      </c>
      <c r="BM1675" s="25" t="str">
        <f t="shared" si="865"/>
        <v/>
      </c>
      <c r="BN1675" s="25" t="str">
        <f t="shared" si="866"/>
        <v/>
      </c>
    </row>
    <row r="1676" spans="1:66" x14ac:dyDescent="0.25">
      <c r="A1676" s="20" t="str">
        <f>IF('S.D. Paste sheet'!A1676="","",'S.D. Paste sheet'!A1676)</f>
        <v/>
      </c>
      <c r="B1676" s="20" t="str">
        <f>IF('S.D. Paste sheet'!B1676="","",'S.D. Paste sheet'!B1676)</f>
        <v/>
      </c>
      <c r="C1676" s="20" t="str">
        <f>IF('S.D. Paste sheet'!C1676="","",'S.D. Paste sheet'!C1676)</f>
        <v/>
      </c>
      <c r="D1676" s="20" t="str">
        <f>IF('S.D. Paste sheet'!D1676="","",'S.D. Paste sheet'!D1676)</f>
        <v/>
      </c>
      <c r="E1676" s="20" t="str">
        <f>IF('S.D. Paste sheet'!E1676="","",UPPER('S.D. Paste sheet'!E1676))</f>
        <v/>
      </c>
      <c r="F1676" s="20" t="str">
        <f>IF('S.D. Paste sheet'!F1676="","",'S.D. Paste sheet'!F1676)</f>
        <v/>
      </c>
      <c r="G1676" s="20" t="str">
        <f>IF('S.D. Paste sheet'!G1676="","",UPPER('S.D. Paste sheet'!G1676))</f>
        <v/>
      </c>
      <c r="H1676" s="20" t="str">
        <f>IF('S.D. Paste sheet'!H1676="","",UPPER('S.D. Paste sheet'!H1676))</f>
        <v/>
      </c>
      <c r="I1676" s="20" t="str">
        <f>IF('S.D. Paste sheet'!I1676="","",'S.D. Paste sheet'!I1676)</f>
        <v/>
      </c>
      <c r="J1676" s="20" t="str">
        <f>IF('S.D. Paste sheet'!J1676="","",'S.D. Paste sheet'!J1676)</f>
        <v/>
      </c>
      <c r="K1676" s="20" t="str">
        <f>IF('S.D. Paste sheet'!K1676="","",'S.D. Paste sheet'!K1676)</f>
        <v/>
      </c>
      <c r="L1676" s="20" t="str">
        <f>IF('S.D. Paste sheet'!L1676="","",'S.D. Paste sheet'!L1676)</f>
        <v/>
      </c>
      <c r="M1676" s="20" t="str">
        <f>IF('S.D. Paste sheet'!M1676="","",'S.D. Paste sheet'!M1676)</f>
        <v/>
      </c>
      <c r="N1676" s="20" t="str">
        <f>IF('S.D. Paste sheet'!N1676="","",'S.D. Paste sheet'!N1676)</f>
        <v/>
      </c>
      <c r="O1676" s="20" t="str">
        <f>IF('S.D. Paste sheet'!O1676="","",'S.D. Paste sheet'!O1676)</f>
        <v/>
      </c>
      <c r="P1676" s="20" t="str">
        <f>IF('S.D. Paste sheet'!P1676="","",'S.D. Paste sheet'!P1676)</f>
        <v/>
      </c>
      <c r="Q1676" s="20" t="str">
        <f>IF('S.D. Paste sheet'!Q1676="","",'S.D. Paste sheet'!Q1676)</f>
        <v/>
      </c>
      <c r="R1676" s="20" t="str">
        <f>IF('S.D. Paste sheet'!R1676="","",'S.D. Paste sheet'!R1676)</f>
        <v/>
      </c>
      <c r="S1676" s="20" t="str">
        <f>IF('S.D. Paste sheet'!S1676="","",'S.D. Paste sheet'!S1676)</f>
        <v/>
      </c>
      <c r="T1676" s="20" t="str">
        <f>IF('S.D. Paste sheet'!T1676="","",'S.D. Paste sheet'!T1676)</f>
        <v/>
      </c>
      <c r="U1676" s="20" t="str">
        <f>IF('S.D. Paste sheet'!U1676="","",'S.D. Paste sheet'!U1676)</f>
        <v/>
      </c>
      <c r="V1676" s="20" t="str">
        <f>IF('S.D. Paste sheet'!V1676="","",'S.D. Paste sheet'!V1676)</f>
        <v/>
      </c>
      <c r="W1676" s="20" t="str">
        <f>IF('S.D. Paste sheet'!W1676="","",'S.D. Paste sheet'!W1676)</f>
        <v/>
      </c>
      <c r="X1676" s="20" t="str">
        <f>IF('S.D. Paste sheet'!X1676="","",'S.D. Paste sheet'!X1676)</f>
        <v/>
      </c>
      <c r="Y1676" s="20" t="str">
        <f>IF('S.D. Paste sheet'!Y1676="","",'S.D. Paste sheet'!Y1676)</f>
        <v/>
      </c>
      <c r="Z1676" s="20" t="str">
        <f>IF('S.D. Paste sheet'!Z1676="","",'S.D. Paste sheet'!Z1676)</f>
        <v/>
      </c>
      <c r="AA1676" s="20" t="str">
        <f>IF('S.D. Paste sheet'!AA1676="","",'S.D. Paste sheet'!AA1676)</f>
        <v/>
      </c>
      <c r="AB1676" s="20" t="str">
        <f>IF('S.D. Paste sheet'!AB1676="","",'S.D. Paste sheet'!AB1676)</f>
        <v/>
      </c>
      <c r="AC1676" s="20" t="str">
        <f>IF('S.D. Paste sheet'!AC1676="","",'S.D. Paste sheet'!AC1676)</f>
        <v/>
      </c>
      <c r="AD1676" s="20" t="str">
        <f>IF('S.D. Paste sheet'!AD1676="","",'S.D. Paste sheet'!AD1676)</f>
        <v/>
      </c>
      <c r="AE1676" s="28"/>
      <c r="AF1676" t="str">
        <f>IF(AK1676="","",IF(AK1676&gt;0,COUNT($AG$2:AG1676),""))</f>
        <v/>
      </c>
      <c r="AG1676" s="25" t="str">
        <f t="shared" si="835"/>
        <v/>
      </c>
      <c r="AH1676" s="25" t="str">
        <f t="shared" si="836"/>
        <v/>
      </c>
      <c r="AI1676" s="25" t="str">
        <f t="shared" si="837"/>
        <v/>
      </c>
      <c r="AJ1676" s="25" t="str">
        <f t="shared" si="838"/>
        <v/>
      </c>
      <c r="AK1676" s="25" t="str">
        <f t="shared" si="839"/>
        <v/>
      </c>
      <c r="AL1676" s="25" t="str">
        <f t="shared" si="840"/>
        <v/>
      </c>
      <c r="AM1676" s="25" t="str">
        <f t="shared" si="841"/>
        <v/>
      </c>
      <c r="AN1676" s="25" t="str">
        <f t="shared" si="842"/>
        <v/>
      </c>
      <c r="AO1676" s="25" t="str">
        <f t="shared" si="843"/>
        <v/>
      </c>
      <c r="AP1676" s="25" t="str">
        <f t="shared" si="844"/>
        <v/>
      </c>
      <c r="AQ1676" s="25" t="str">
        <f t="shared" si="845"/>
        <v/>
      </c>
      <c r="AR1676" s="25" t="str">
        <f t="shared" si="846"/>
        <v/>
      </c>
      <c r="AS1676" s="25" t="str">
        <f t="shared" si="847"/>
        <v/>
      </c>
      <c r="AT1676" s="25" t="str">
        <f t="shared" si="848"/>
        <v/>
      </c>
      <c r="AU1676" s="25" t="str">
        <f t="shared" si="849"/>
        <v/>
      </c>
      <c r="AV1676" s="25" t="str">
        <f t="shared" si="850"/>
        <v/>
      </c>
      <c r="AX1676" t="str">
        <f>IF(BC1676="","",IF(BC1676&gt;0,COUNT($AY$2:AY1676),""))</f>
        <v/>
      </c>
      <c r="AY1676" s="25" t="str">
        <f t="shared" si="851"/>
        <v/>
      </c>
      <c r="AZ1676" s="25" t="str">
        <f t="shared" si="852"/>
        <v/>
      </c>
      <c r="BA1676" s="25" t="str">
        <f t="shared" si="853"/>
        <v/>
      </c>
      <c r="BB1676" s="25" t="str">
        <f t="shared" si="854"/>
        <v/>
      </c>
      <c r="BC1676" s="25" t="str">
        <f t="shared" si="855"/>
        <v/>
      </c>
      <c r="BD1676" s="25" t="str">
        <f t="shared" si="856"/>
        <v/>
      </c>
      <c r="BE1676" s="25" t="str">
        <f t="shared" si="857"/>
        <v/>
      </c>
      <c r="BF1676" s="25" t="str">
        <f t="shared" si="858"/>
        <v/>
      </c>
      <c r="BG1676" s="25" t="str">
        <f t="shared" si="859"/>
        <v/>
      </c>
      <c r="BH1676" s="25" t="str">
        <f t="shared" si="860"/>
        <v/>
      </c>
      <c r="BI1676" s="25" t="str">
        <f t="shared" si="861"/>
        <v/>
      </c>
      <c r="BJ1676" s="25" t="str">
        <f t="shared" si="862"/>
        <v/>
      </c>
      <c r="BK1676" s="25" t="str">
        <f t="shared" si="863"/>
        <v/>
      </c>
      <c r="BL1676" s="25" t="str">
        <f t="shared" si="864"/>
        <v/>
      </c>
      <c r="BM1676" s="25" t="str">
        <f t="shared" si="865"/>
        <v/>
      </c>
      <c r="BN1676" s="25" t="str">
        <f t="shared" si="866"/>
        <v/>
      </c>
    </row>
    <row r="1677" spans="1:66" x14ac:dyDescent="0.25">
      <c r="A1677" s="20" t="str">
        <f>IF('S.D. Paste sheet'!A1677="","",'S.D. Paste sheet'!A1677)</f>
        <v/>
      </c>
      <c r="B1677" s="20" t="str">
        <f>IF('S.D. Paste sheet'!B1677="","",'S.D. Paste sheet'!B1677)</f>
        <v/>
      </c>
      <c r="C1677" s="20" t="str">
        <f>IF('S.D. Paste sheet'!C1677="","",'S.D. Paste sheet'!C1677)</f>
        <v/>
      </c>
      <c r="D1677" s="20" t="str">
        <f>IF('S.D. Paste sheet'!D1677="","",'S.D. Paste sheet'!D1677)</f>
        <v/>
      </c>
      <c r="E1677" s="20" t="str">
        <f>IF('S.D. Paste sheet'!E1677="","",UPPER('S.D. Paste sheet'!E1677))</f>
        <v/>
      </c>
      <c r="F1677" s="20" t="str">
        <f>IF('S.D. Paste sheet'!F1677="","",'S.D. Paste sheet'!F1677)</f>
        <v/>
      </c>
      <c r="G1677" s="20" t="str">
        <f>IF('S.D. Paste sheet'!G1677="","",UPPER('S.D. Paste sheet'!G1677))</f>
        <v/>
      </c>
      <c r="H1677" s="20" t="str">
        <f>IF('S.D. Paste sheet'!H1677="","",UPPER('S.D. Paste sheet'!H1677))</f>
        <v/>
      </c>
      <c r="I1677" s="20" t="str">
        <f>IF('S.D. Paste sheet'!I1677="","",'S.D. Paste sheet'!I1677)</f>
        <v/>
      </c>
      <c r="J1677" s="20" t="str">
        <f>IF('S.D. Paste sheet'!J1677="","",'S.D. Paste sheet'!J1677)</f>
        <v/>
      </c>
      <c r="K1677" s="20" t="str">
        <f>IF('S.D. Paste sheet'!K1677="","",'S.D. Paste sheet'!K1677)</f>
        <v/>
      </c>
      <c r="L1677" s="20" t="str">
        <f>IF('S.D. Paste sheet'!L1677="","",'S.D. Paste sheet'!L1677)</f>
        <v/>
      </c>
      <c r="M1677" s="20" t="str">
        <f>IF('S.D. Paste sheet'!M1677="","",'S.D. Paste sheet'!M1677)</f>
        <v/>
      </c>
      <c r="N1677" s="20" t="str">
        <f>IF('S.D. Paste sheet'!N1677="","",'S.D. Paste sheet'!N1677)</f>
        <v/>
      </c>
      <c r="O1677" s="20" t="str">
        <f>IF('S.D. Paste sheet'!O1677="","",'S.D. Paste sheet'!O1677)</f>
        <v/>
      </c>
      <c r="P1677" s="20" t="str">
        <f>IF('S.D. Paste sheet'!P1677="","",'S.D. Paste sheet'!P1677)</f>
        <v/>
      </c>
      <c r="Q1677" s="20" t="str">
        <f>IF('S.D. Paste sheet'!Q1677="","",'S.D. Paste sheet'!Q1677)</f>
        <v/>
      </c>
      <c r="R1677" s="20" t="str">
        <f>IF('S.D. Paste sheet'!R1677="","",'S.D. Paste sheet'!R1677)</f>
        <v/>
      </c>
      <c r="S1677" s="20" t="str">
        <f>IF('S.D. Paste sheet'!S1677="","",'S.D. Paste sheet'!S1677)</f>
        <v/>
      </c>
      <c r="T1677" s="20" t="str">
        <f>IF('S.D. Paste sheet'!T1677="","",'S.D. Paste sheet'!T1677)</f>
        <v/>
      </c>
      <c r="U1677" s="20" t="str">
        <f>IF('S.D. Paste sheet'!U1677="","",'S.D. Paste sheet'!U1677)</f>
        <v/>
      </c>
      <c r="V1677" s="20" t="str">
        <f>IF('S.D. Paste sheet'!V1677="","",'S.D. Paste sheet'!V1677)</f>
        <v/>
      </c>
      <c r="W1677" s="20" t="str">
        <f>IF('S.D. Paste sheet'!W1677="","",'S.D. Paste sheet'!W1677)</f>
        <v/>
      </c>
      <c r="X1677" s="20" t="str">
        <f>IF('S.D. Paste sheet'!X1677="","",'S.D. Paste sheet'!X1677)</f>
        <v/>
      </c>
      <c r="Y1677" s="20" t="str">
        <f>IF('S.D. Paste sheet'!Y1677="","",'S.D. Paste sheet'!Y1677)</f>
        <v/>
      </c>
      <c r="Z1677" s="20" t="str">
        <f>IF('S.D. Paste sheet'!Z1677="","",'S.D. Paste sheet'!Z1677)</f>
        <v/>
      </c>
      <c r="AA1677" s="20" t="str">
        <f>IF('S.D. Paste sheet'!AA1677="","",'S.D. Paste sheet'!AA1677)</f>
        <v/>
      </c>
      <c r="AB1677" s="20" t="str">
        <f>IF('S.D. Paste sheet'!AB1677="","",'S.D. Paste sheet'!AB1677)</f>
        <v/>
      </c>
      <c r="AC1677" s="20" t="str">
        <f>IF('S.D. Paste sheet'!AC1677="","",'S.D. Paste sheet'!AC1677)</f>
        <v/>
      </c>
      <c r="AD1677" s="20" t="str">
        <f>IF('S.D. Paste sheet'!AD1677="","",'S.D. Paste sheet'!AD1677)</f>
        <v/>
      </c>
      <c r="AE1677" s="28"/>
      <c r="AF1677" t="str">
        <f>IF(AK1677="","",IF(AK1677&gt;0,COUNT($AG$2:AG1677),""))</f>
        <v/>
      </c>
      <c r="AG1677" s="25" t="str">
        <f t="shared" si="835"/>
        <v/>
      </c>
      <c r="AH1677" s="25" t="str">
        <f t="shared" si="836"/>
        <v/>
      </c>
      <c r="AI1677" s="25" t="str">
        <f t="shared" si="837"/>
        <v/>
      </c>
      <c r="AJ1677" s="25" t="str">
        <f t="shared" si="838"/>
        <v/>
      </c>
      <c r="AK1677" s="25" t="str">
        <f t="shared" si="839"/>
        <v/>
      </c>
      <c r="AL1677" s="25" t="str">
        <f t="shared" si="840"/>
        <v/>
      </c>
      <c r="AM1677" s="25" t="str">
        <f t="shared" si="841"/>
        <v/>
      </c>
      <c r="AN1677" s="25" t="str">
        <f t="shared" si="842"/>
        <v/>
      </c>
      <c r="AO1677" s="25" t="str">
        <f t="shared" si="843"/>
        <v/>
      </c>
      <c r="AP1677" s="25" t="str">
        <f t="shared" si="844"/>
        <v/>
      </c>
      <c r="AQ1677" s="25" t="str">
        <f t="shared" si="845"/>
        <v/>
      </c>
      <c r="AR1677" s="25" t="str">
        <f t="shared" si="846"/>
        <v/>
      </c>
      <c r="AS1677" s="25" t="str">
        <f t="shared" si="847"/>
        <v/>
      </c>
      <c r="AT1677" s="25" t="str">
        <f t="shared" si="848"/>
        <v/>
      </c>
      <c r="AU1677" s="25" t="str">
        <f t="shared" si="849"/>
        <v/>
      </c>
      <c r="AV1677" s="25" t="str">
        <f t="shared" si="850"/>
        <v/>
      </c>
      <c r="AX1677" t="str">
        <f>IF(BC1677="","",IF(BC1677&gt;0,COUNT($AY$2:AY1677),""))</f>
        <v/>
      </c>
      <c r="AY1677" s="25" t="str">
        <f t="shared" si="851"/>
        <v/>
      </c>
      <c r="AZ1677" s="25" t="str">
        <f t="shared" si="852"/>
        <v/>
      </c>
      <c r="BA1677" s="25" t="str">
        <f t="shared" si="853"/>
        <v/>
      </c>
      <c r="BB1677" s="25" t="str">
        <f t="shared" si="854"/>
        <v/>
      </c>
      <c r="BC1677" s="25" t="str">
        <f t="shared" si="855"/>
        <v/>
      </c>
      <c r="BD1677" s="25" t="str">
        <f t="shared" si="856"/>
        <v/>
      </c>
      <c r="BE1677" s="25" t="str">
        <f t="shared" si="857"/>
        <v/>
      </c>
      <c r="BF1677" s="25" t="str">
        <f t="shared" si="858"/>
        <v/>
      </c>
      <c r="BG1677" s="25" t="str">
        <f t="shared" si="859"/>
        <v/>
      </c>
      <c r="BH1677" s="25" t="str">
        <f t="shared" si="860"/>
        <v/>
      </c>
      <c r="BI1677" s="25" t="str">
        <f t="shared" si="861"/>
        <v/>
      </c>
      <c r="BJ1677" s="25" t="str">
        <f t="shared" si="862"/>
        <v/>
      </c>
      <c r="BK1677" s="25" t="str">
        <f t="shared" si="863"/>
        <v/>
      </c>
      <c r="BL1677" s="25" t="str">
        <f t="shared" si="864"/>
        <v/>
      </c>
      <c r="BM1677" s="25" t="str">
        <f t="shared" si="865"/>
        <v/>
      </c>
      <c r="BN1677" s="25" t="str">
        <f t="shared" si="866"/>
        <v/>
      </c>
    </row>
    <row r="1678" spans="1:66" x14ac:dyDescent="0.25">
      <c r="A1678" s="20" t="str">
        <f>IF('S.D. Paste sheet'!A1678="","",'S.D. Paste sheet'!A1678)</f>
        <v/>
      </c>
      <c r="B1678" s="20" t="str">
        <f>IF('S.D. Paste sheet'!B1678="","",'S.D. Paste sheet'!B1678)</f>
        <v/>
      </c>
      <c r="C1678" s="20" t="str">
        <f>IF('S.D. Paste sheet'!C1678="","",'S.D. Paste sheet'!C1678)</f>
        <v/>
      </c>
      <c r="D1678" s="20" t="str">
        <f>IF('S.D. Paste sheet'!D1678="","",'S.D. Paste sheet'!D1678)</f>
        <v/>
      </c>
      <c r="E1678" s="20" t="str">
        <f>IF('S.D. Paste sheet'!E1678="","",UPPER('S.D. Paste sheet'!E1678))</f>
        <v/>
      </c>
      <c r="F1678" s="20" t="str">
        <f>IF('S.D. Paste sheet'!F1678="","",'S.D. Paste sheet'!F1678)</f>
        <v/>
      </c>
      <c r="G1678" s="20" t="str">
        <f>IF('S.D. Paste sheet'!G1678="","",UPPER('S.D. Paste sheet'!G1678))</f>
        <v/>
      </c>
      <c r="H1678" s="20" t="str">
        <f>IF('S.D. Paste sheet'!H1678="","",UPPER('S.D. Paste sheet'!H1678))</f>
        <v/>
      </c>
      <c r="I1678" s="20" t="str">
        <f>IF('S.D. Paste sheet'!I1678="","",'S.D. Paste sheet'!I1678)</f>
        <v/>
      </c>
      <c r="J1678" s="20" t="str">
        <f>IF('S.D. Paste sheet'!J1678="","",'S.D. Paste sheet'!J1678)</f>
        <v/>
      </c>
      <c r="K1678" s="20" t="str">
        <f>IF('S.D. Paste sheet'!K1678="","",'S.D. Paste sheet'!K1678)</f>
        <v/>
      </c>
      <c r="L1678" s="20" t="str">
        <f>IF('S.D. Paste sheet'!L1678="","",'S.D. Paste sheet'!L1678)</f>
        <v/>
      </c>
      <c r="M1678" s="20" t="str">
        <f>IF('S.D. Paste sheet'!M1678="","",'S.D. Paste sheet'!M1678)</f>
        <v/>
      </c>
      <c r="N1678" s="20" t="str">
        <f>IF('S.D. Paste sheet'!N1678="","",'S.D. Paste sheet'!N1678)</f>
        <v/>
      </c>
      <c r="O1678" s="20" t="str">
        <f>IF('S.D. Paste sheet'!O1678="","",'S.D. Paste sheet'!O1678)</f>
        <v/>
      </c>
      <c r="P1678" s="20" t="str">
        <f>IF('S.D. Paste sheet'!P1678="","",'S.D. Paste sheet'!P1678)</f>
        <v/>
      </c>
      <c r="Q1678" s="20" t="str">
        <f>IF('S.D. Paste sheet'!Q1678="","",'S.D. Paste sheet'!Q1678)</f>
        <v/>
      </c>
      <c r="R1678" s="20" t="str">
        <f>IF('S.D. Paste sheet'!R1678="","",'S.D. Paste sheet'!R1678)</f>
        <v/>
      </c>
      <c r="S1678" s="20" t="str">
        <f>IF('S.D. Paste sheet'!S1678="","",'S.D. Paste sheet'!S1678)</f>
        <v/>
      </c>
      <c r="T1678" s="20" t="str">
        <f>IF('S.D. Paste sheet'!T1678="","",'S.D. Paste sheet'!T1678)</f>
        <v/>
      </c>
      <c r="U1678" s="20" t="str">
        <f>IF('S.D. Paste sheet'!U1678="","",'S.D. Paste sheet'!U1678)</f>
        <v/>
      </c>
      <c r="V1678" s="20" t="str">
        <f>IF('S.D. Paste sheet'!V1678="","",'S.D. Paste sheet'!V1678)</f>
        <v/>
      </c>
      <c r="W1678" s="20" t="str">
        <f>IF('S.D. Paste sheet'!W1678="","",'S.D. Paste sheet'!W1678)</f>
        <v/>
      </c>
      <c r="X1678" s="20" t="str">
        <f>IF('S.D. Paste sheet'!X1678="","",'S.D. Paste sheet'!X1678)</f>
        <v/>
      </c>
      <c r="Y1678" s="20" t="str">
        <f>IF('S.D. Paste sheet'!Y1678="","",'S.D. Paste sheet'!Y1678)</f>
        <v/>
      </c>
      <c r="Z1678" s="20" t="str">
        <f>IF('S.D. Paste sheet'!Z1678="","",'S.D. Paste sheet'!Z1678)</f>
        <v/>
      </c>
      <c r="AA1678" s="20" t="str">
        <f>IF('S.D. Paste sheet'!AA1678="","",'S.D. Paste sheet'!AA1678)</f>
        <v/>
      </c>
      <c r="AB1678" s="20" t="str">
        <f>IF('S.D. Paste sheet'!AB1678="","",'S.D. Paste sheet'!AB1678)</f>
        <v/>
      </c>
      <c r="AC1678" s="20" t="str">
        <f>IF('S.D. Paste sheet'!AC1678="","",'S.D. Paste sheet'!AC1678)</f>
        <v/>
      </c>
      <c r="AD1678" s="20" t="str">
        <f>IF('S.D. Paste sheet'!AD1678="","",'S.D. Paste sheet'!AD1678)</f>
        <v/>
      </c>
      <c r="AE1678" s="28"/>
      <c r="AF1678" t="str">
        <f>IF(AK1678="","",IF(AK1678&gt;0,COUNT($AG$2:AG1678),""))</f>
        <v/>
      </c>
      <c r="AG1678" s="25" t="str">
        <f t="shared" si="835"/>
        <v/>
      </c>
      <c r="AH1678" s="25" t="str">
        <f t="shared" si="836"/>
        <v/>
      </c>
      <c r="AI1678" s="25" t="str">
        <f t="shared" si="837"/>
        <v/>
      </c>
      <c r="AJ1678" s="25" t="str">
        <f t="shared" si="838"/>
        <v/>
      </c>
      <c r="AK1678" s="25" t="str">
        <f t="shared" si="839"/>
        <v/>
      </c>
      <c r="AL1678" s="25" t="str">
        <f t="shared" si="840"/>
        <v/>
      </c>
      <c r="AM1678" s="25" t="str">
        <f t="shared" si="841"/>
        <v/>
      </c>
      <c r="AN1678" s="25" t="str">
        <f t="shared" si="842"/>
        <v/>
      </c>
      <c r="AO1678" s="25" t="str">
        <f t="shared" si="843"/>
        <v/>
      </c>
      <c r="AP1678" s="25" t="str">
        <f t="shared" si="844"/>
        <v/>
      </c>
      <c r="AQ1678" s="25" t="str">
        <f t="shared" si="845"/>
        <v/>
      </c>
      <c r="AR1678" s="25" t="str">
        <f t="shared" si="846"/>
        <v/>
      </c>
      <c r="AS1678" s="25" t="str">
        <f t="shared" si="847"/>
        <v/>
      </c>
      <c r="AT1678" s="25" t="str">
        <f t="shared" si="848"/>
        <v/>
      </c>
      <c r="AU1678" s="25" t="str">
        <f t="shared" si="849"/>
        <v/>
      </c>
      <c r="AV1678" s="25" t="str">
        <f t="shared" si="850"/>
        <v/>
      </c>
      <c r="AX1678" t="str">
        <f>IF(BC1678="","",IF(BC1678&gt;0,COUNT($AY$2:AY1678),""))</f>
        <v/>
      </c>
      <c r="AY1678" s="25" t="str">
        <f t="shared" si="851"/>
        <v/>
      </c>
      <c r="AZ1678" s="25" t="str">
        <f t="shared" si="852"/>
        <v/>
      </c>
      <c r="BA1678" s="25" t="str">
        <f t="shared" si="853"/>
        <v/>
      </c>
      <c r="BB1678" s="25" t="str">
        <f t="shared" si="854"/>
        <v/>
      </c>
      <c r="BC1678" s="25" t="str">
        <f t="shared" si="855"/>
        <v/>
      </c>
      <c r="BD1678" s="25" t="str">
        <f t="shared" si="856"/>
        <v/>
      </c>
      <c r="BE1678" s="25" t="str">
        <f t="shared" si="857"/>
        <v/>
      </c>
      <c r="BF1678" s="25" t="str">
        <f t="shared" si="858"/>
        <v/>
      </c>
      <c r="BG1678" s="25" t="str">
        <f t="shared" si="859"/>
        <v/>
      </c>
      <c r="BH1678" s="25" t="str">
        <f t="shared" si="860"/>
        <v/>
      </c>
      <c r="BI1678" s="25" t="str">
        <f t="shared" si="861"/>
        <v/>
      </c>
      <c r="BJ1678" s="25" t="str">
        <f t="shared" si="862"/>
        <v/>
      </c>
      <c r="BK1678" s="25" t="str">
        <f t="shared" si="863"/>
        <v/>
      </c>
      <c r="BL1678" s="25" t="str">
        <f t="shared" si="864"/>
        <v/>
      </c>
      <c r="BM1678" s="25" t="str">
        <f t="shared" si="865"/>
        <v/>
      </c>
      <c r="BN1678" s="25" t="str">
        <f t="shared" si="866"/>
        <v/>
      </c>
    </row>
    <row r="1679" spans="1:66" x14ac:dyDescent="0.25">
      <c r="A1679" s="20" t="str">
        <f>IF('S.D. Paste sheet'!A1679="","",'S.D. Paste sheet'!A1679)</f>
        <v/>
      </c>
      <c r="B1679" s="20" t="str">
        <f>IF('S.D. Paste sheet'!B1679="","",'S.D. Paste sheet'!B1679)</f>
        <v/>
      </c>
      <c r="C1679" s="20" t="str">
        <f>IF('S.D. Paste sheet'!C1679="","",'S.D. Paste sheet'!C1679)</f>
        <v/>
      </c>
      <c r="D1679" s="20" t="str">
        <f>IF('S.D. Paste sheet'!D1679="","",'S.D. Paste sheet'!D1679)</f>
        <v/>
      </c>
      <c r="E1679" s="20" t="str">
        <f>IF('S.D. Paste sheet'!E1679="","",UPPER('S.D. Paste sheet'!E1679))</f>
        <v/>
      </c>
      <c r="F1679" s="20" t="str">
        <f>IF('S.D. Paste sheet'!F1679="","",'S.D. Paste sheet'!F1679)</f>
        <v/>
      </c>
      <c r="G1679" s="20" t="str">
        <f>IF('S.D. Paste sheet'!G1679="","",UPPER('S.D. Paste sheet'!G1679))</f>
        <v/>
      </c>
      <c r="H1679" s="20" t="str">
        <f>IF('S.D. Paste sheet'!H1679="","",UPPER('S.D. Paste sheet'!H1679))</f>
        <v/>
      </c>
      <c r="I1679" s="20" t="str">
        <f>IF('S.D. Paste sheet'!I1679="","",'S.D. Paste sheet'!I1679)</f>
        <v/>
      </c>
      <c r="J1679" s="20" t="str">
        <f>IF('S.D. Paste sheet'!J1679="","",'S.D. Paste sheet'!J1679)</f>
        <v/>
      </c>
      <c r="K1679" s="20" t="str">
        <f>IF('S.D. Paste sheet'!K1679="","",'S.D. Paste sheet'!K1679)</f>
        <v/>
      </c>
      <c r="L1679" s="20" t="str">
        <f>IF('S.D. Paste sheet'!L1679="","",'S.D. Paste sheet'!L1679)</f>
        <v/>
      </c>
      <c r="M1679" s="20" t="str">
        <f>IF('S.D. Paste sheet'!M1679="","",'S.D. Paste sheet'!M1679)</f>
        <v/>
      </c>
      <c r="N1679" s="20" t="str">
        <f>IF('S.D. Paste sheet'!N1679="","",'S.D. Paste sheet'!N1679)</f>
        <v/>
      </c>
      <c r="O1679" s="20" t="str">
        <f>IF('S.D. Paste sheet'!O1679="","",'S.D. Paste sheet'!O1679)</f>
        <v/>
      </c>
      <c r="P1679" s="20" t="str">
        <f>IF('S.D. Paste sheet'!P1679="","",'S.D. Paste sheet'!P1679)</f>
        <v/>
      </c>
      <c r="Q1679" s="20" t="str">
        <f>IF('S.D. Paste sheet'!Q1679="","",'S.D. Paste sheet'!Q1679)</f>
        <v/>
      </c>
      <c r="R1679" s="20" t="str">
        <f>IF('S.D. Paste sheet'!R1679="","",'S.D. Paste sheet'!R1679)</f>
        <v/>
      </c>
      <c r="S1679" s="20" t="str">
        <f>IF('S.D. Paste sheet'!S1679="","",'S.D. Paste sheet'!S1679)</f>
        <v/>
      </c>
      <c r="T1679" s="20" t="str">
        <f>IF('S.D. Paste sheet'!T1679="","",'S.D. Paste sheet'!T1679)</f>
        <v/>
      </c>
      <c r="U1679" s="20" t="str">
        <f>IF('S.D. Paste sheet'!U1679="","",'S.D. Paste sheet'!U1679)</f>
        <v/>
      </c>
      <c r="V1679" s="20" t="str">
        <f>IF('S.D. Paste sheet'!V1679="","",'S.D. Paste sheet'!V1679)</f>
        <v/>
      </c>
      <c r="W1679" s="20" t="str">
        <f>IF('S.D. Paste sheet'!W1679="","",'S.D. Paste sheet'!W1679)</f>
        <v/>
      </c>
      <c r="X1679" s="20" t="str">
        <f>IF('S.D. Paste sheet'!X1679="","",'S.D. Paste sheet'!X1679)</f>
        <v/>
      </c>
      <c r="Y1679" s="20" t="str">
        <f>IF('S.D. Paste sheet'!Y1679="","",'S.D. Paste sheet'!Y1679)</f>
        <v/>
      </c>
      <c r="Z1679" s="20" t="str">
        <f>IF('S.D. Paste sheet'!Z1679="","",'S.D. Paste sheet'!Z1679)</f>
        <v/>
      </c>
      <c r="AA1679" s="20" t="str">
        <f>IF('S.D. Paste sheet'!AA1679="","",'S.D. Paste sheet'!AA1679)</f>
        <v/>
      </c>
      <c r="AB1679" s="20" t="str">
        <f>IF('S.D. Paste sheet'!AB1679="","",'S.D. Paste sheet'!AB1679)</f>
        <v/>
      </c>
      <c r="AC1679" s="20" t="str">
        <f>IF('S.D. Paste sheet'!AC1679="","",'S.D. Paste sheet'!AC1679)</f>
        <v/>
      </c>
      <c r="AD1679" s="20" t="str">
        <f>IF('S.D. Paste sheet'!AD1679="","",'S.D. Paste sheet'!AD1679)</f>
        <v/>
      </c>
      <c r="AE1679" s="28"/>
      <c r="AF1679" t="str">
        <f>IF(AK1679="","",IF(AK1679&gt;0,COUNT($AG$2:AG1679),""))</f>
        <v/>
      </c>
      <c r="AG1679" s="25" t="str">
        <f t="shared" si="835"/>
        <v/>
      </c>
      <c r="AH1679" s="25" t="str">
        <f t="shared" si="836"/>
        <v/>
      </c>
      <c r="AI1679" s="25" t="str">
        <f t="shared" si="837"/>
        <v/>
      </c>
      <c r="AJ1679" s="25" t="str">
        <f t="shared" si="838"/>
        <v/>
      </c>
      <c r="AK1679" s="25" t="str">
        <f t="shared" si="839"/>
        <v/>
      </c>
      <c r="AL1679" s="25" t="str">
        <f t="shared" si="840"/>
        <v/>
      </c>
      <c r="AM1679" s="25" t="str">
        <f t="shared" si="841"/>
        <v/>
      </c>
      <c r="AN1679" s="25" t="str">
        <f t="shared" si="842"/>
        <v/>
      </c>
      <c r="AO1679" s="25" t="str">
        <f t="shared" si="843"/>
        <v/>
      </c>
      <c r="AP1679" s="25" t="str">
        <f t="shared" si="844"/>
        <v/>
      </c>
      <c r="AQ1679" s="25" t="str">
        <f t="shared" si="845"/>
        <v/>
      </c>
      <c r="AR1679" s="25" t="str">
        <f t="shared" si="846"/>
        <v/>
      </c>
      <c r="AS1679" s="25" t="str">
        <f t="shared" si="847"/>
        <v/>
      </c>
      <c r="AT1679" s="25" t="str">
        <f t="shared" si="848"/>
        <v/>
      </c>
      <c r="AU1679" s="25" t="str">
        <f t="shared" si="849"/>
        <v/>
      </c>
      <c r="AV1679" s="25" t="str">
        <f t="shared" si="850"/>
        <v/>
      </c>
      <c r="AX1679" t="str">
        <f>IF(BC1679="","",IF(BC1679&gt;0,COUNT($AY$2:AY1679),""))</f>
        <v/>
      </c>
      <c r="AY1679" s="25" t="str">
        <f t="shared" si="851"/>
        <v/>
      </c>
      <c r="AZ1679" s="25" t="str">
        <f t="shared" si="852"/>
        <v/>
      </c>
      <c r="BA1679" s="25" t="str">
        <f t="shared" si="853"/>
        <v/>
      </c>
      <c r="BB1679" s="25" t="str">
        <f t="shared" si="854"/>
        <v/>
      </c>
      <c r="BC1679" s="25" t="str">
        <f t="shared" si="855"/>
        <v/>
      </c>
      <c r="BD1679" s="25" t="str">
        <f t="shared" si="856"/>
        <v/>
      </c>
      <c r="BE1679" s="25" t="str">
        <f t="shared" si="857"/>
        <v/>
      </c>
      <c r="BF1679" s="25" t="str">
        <f t="shared" si="858"/>
        <v/>
      </c>
      <c r="BG1679" s="25" t="str">
        <f t="shared" si="859"/>
        <v/>
      </c>
      <c r="BH1679" s="25" t="str">
        <f t="shared" si="860"/>
        <v/>
      </c>
      <c r="BI1679" s="25" t="str">
        <f t="shared" si="861"/>
        <v/>
      </c>
      <c r="BJ1679" s="25" t="str">
        <f t="shared" si="862"/>
        <v/>
      </c>
      <c r="BK1679" s="25" t="str">
        <f t="shared" si="863"/>
        <v/>
      </c>
      <c r="BL1679" s="25" t="str">
        <f t="shared" si="864"/>
        <v/>
      </c>
      <c r="BM1679" s="25" t="str">
        <f t="shared" si="865"/>
        <v/>
      </c>
      <c r="BN1679" s="25" t="str">
        <f t="shared" si="866"/>
        <v/>
      </c>
    </row>
    <row r="1680" spans="1:66" x14ac:dyDescent="0.25">
      <c r="A1680" s="20" t="str">
        <f>IF('S.D. Paste sheet'!A1680="","",'S.D. Paste sheet'!A1680)</f>
        <v/>
      </c>
      <c r="B1680" s="20" t="str">
        <f>IF('S.D. Paste sheet'!B1680="","",'S.D. Paste sheet'!B1680)</f>
        <v/>
      </c>
      <c r="C1680" s="20" t="str">
        <f>IF('S.D. Paste sheet'!C1680="","",'S.D. Paste sheet'!C1680)</f>
        <v/>
      </c>
      <c r="D1680" s="20" t="str">
        <f>IF('S.D. Paste sheet'!D1680="","",'S.D. Paste sheet'!D1680)</f>
        <v/>
      </c>
      <c r="E1680" s="20" t="str">
        <f>IF('S.D. Paste sheet'!E1680="","",UPPER('S.D. Paste sheet'!E1680))</f>
        <v/>
      </c>
      <c r="F1680" s="20" t="str">
        <f>IF('S.D. Paste sheet'!F1680="","",'S.D. Paste sheet'!F1680)</f>
        <v/>
      </c>
      <c r="G1680" s="20" t="str">
        <f>IF('S.D. Paste sheet'!G1680="","",UPPER('S.D. Paste sheet'!G1680))</f>
        <v/>
      </c>
      <c r="H1680" s="20" t="str">
        <f>IF('S.D. Paste sheet'!H1680="","",UPPER('S.D. Paste sheet'!H1680))</f>
        <v/>
      </c>
      <c r="I1680" s="20" t="str">
        <f>IF('S.D. Paste sheet'!I1680="","",'S.D. Paste sheet'!I1680)</f>
        <v/>
      </c>
      <c r="J1680" s="20" t="str">
        <f>IF('S.D. Paste sheet'!J1680="","",'S.D. Paste sheet'!J1680)</f>
        <v/>
      </c>
      <c r="K1680" s="20" t="str">
        <f>IF('S.D. Paste sheet'!K1680="","",'S.D. Paste sheet'!K1680)</f>
        <v/>
      </c>
      <c r="L1680" s="20" t="str">
        <f>IF('S.D. Paste sheet'!L1680="","",'S.D. Paste sheet'!L1680)</f>
        <v/>
      </c>
      <c r="M1680" s="20" t="str">
        <f>IF('S.D. Paste sheet'!M1680="","",'S.D. Paste sheet'!M1680)</f>
        <v/>
      </c>
      <c r="N1680" s="20" t="str">
        <f>IF('S.D. Paste sheet'!N1680="","",'S.D. Paste sheet'!N1680)</f>
        <v/>
      </c>
      <c r="O1680" s="20" t="str">
        <f>IF('S.D. Paste sheet'!O1680="","",'S.D. Paste sheet'!O1680)</f>
        <v/>
      </c>
      <c r="P1680" s="20" t="str">
        <f>IF('S.D. Paste sheet'!P1680="","",'S.D. Paste sheet'!P1680)</f>
        <v/>
      </c>
      <c r="Q1680" s="20" t="str">
        <f>IF('S.D. Paste sheet'!Q1680="","",'S.D. Paste sheet'!Q1680)</f>
        <v/>
      </c>
      <c r="R1680" s="20" t="str">
        <f>IF('S.D. Paste sheet'!R1680="","",'S.D. Paste sheet'!R1680)</f>
        <v/>
      </c>
      <c r="S1680" s="20" t="str">
        <f>IF('S.D. Paste sheet'!S1680="","",'S.D. Paste sheet'!S1680)</f>
        <v/>
      </c>
      <c r="T1680" s="20" t="str">
        <f>IF('S.D. Paste sheet'!T1680="","",'S.D. Paste sheet'!T1680)</f>
        <v/>
      </c>
      <c r="U1680" s="20" t="str">
        <f>IF('S.D. Paste sheet'!U1680="","",'S.D. Paste sheet'!U1680)</f>
        <v/>
      </c>
      <c r="V1680" s="20" t="str">
        <f>IF('S.D. Paste sheet'!V1680="","",'S.D. Paste sheet'!V1680)</f>
        <v/>
      </c>
      <c r="W1680" s="20" t="str">
        <f>IF('S.D. Paste sheet'!W1680="","",'S.D. Paste sheet'!W1680)</f>
        <v/>
      </c>
      <c r="X1680" s="20" t="str">
        <f>IF('S.D. Paste sheet'!X1680="","",'S.D. Paste sheet'!X1680)</f>
        <v/>
      </c>
      <c r="Y1680" s="20" t="str">
        <f>IF('S.D. Paste sheet'!Y1680="","",'S.D. Paste sheet'!Y1680)</f>
        <v/>
      </c>
      <c r="Z1680" s="20" t="str">
        <f>IF('S.D. Paste sheet'!Z1680="","",'S.D. Paste sheet'!Z1680)</f>
        <v/>
      </c>
      <c r="AA1680" s="20" t="str">
        <f>IF('S.D. Paste sheet'!AA1680="","",'S.D. Paste sheet'!AA1680)</f>
        <v/>
      </c>
      <c r="AB1680" s="20" t="str">
        <f>IF('S.D. Paste sheet'!AB1680="","",'S.D. Paste sheet'!AB1680)</f>
        <v/>
      </c>
      <c r="AC1680" s="20" t="str">
        <f>IF('S.D. Paste sheet'!AC1680="","",'S.D. Paste sheet'!AC1680)</f>
        <v/>
      </c>
      <c r="AD1680" s="20" t="str">
        <f>IF('S.D. Paste sheet'!AD1680="","",'S.D. Paste sheet'!AD1680)</f>
        <v/>
      </c>
      <c r="AE1680" s="28"/>
      <c r="AF1680" t="str">
        <f>IF(AK1680="","",IF(AK1680&gt;0,COUNT($AG$2:AG1680),""))</f>
        <v/>
      </c>
      <c r="AG1680" s="25" t="str">
        <f t="shared" si="835"/>
        <v/>
      </c>
      <c r="AH1680" s="25" t="str">
        <f t="shared" si="836"/>
        <v/>
      </c>
      <c r="AI1680" s="25" t="str">
        <f t="shared" si="837"/>
        <v/>
      </c>
      <c r="AJ1680" s="25" t="str">
        <f t="shared" si="838"/>
        <v/>
      </c>
      <c r="AK1680" s="25" t="str">
        <f t="shared" si="839"/>
        <v/>
      </c>
      <c r="AL1680" s="25" t="str">
        <f t="shared" si="840"/>
        <v/>
      </c>
      <c r="AM1680" s="25" t="str">
        <f t="shared" si="841"/>
        <v/>
      </c>
      <c r="AN1680" s="25" t="str">
        <f t="shared" si="842"/>
        <v/>
      </c>
      <c r="AO1680" s="25" t="str">
        <f t="shared" si="843"/>
        <v/>
      </c>
      <c r="AP1680" s="25" t="str">
        <f t="shared" si="844"/>
        <v/>
      </c>
      <c r="AQ1680" s="25" t="str">
        <f t="shared" si="845"/>
        <v/>
      </c>
      <c r="AR1680" s="25" t="str">
        <f t="shared" si="846"/>
        <v/>
      </c>
      <c r="AS1680" s="25" t="str">
        <f t="shared" si="847"/>
        <v/>
      </c>
      <c r="AT1680" s="25" t="str">
        <f t="shared" si="848"/>
        <v/>
      </c>
      <c r="AU1680" s="25" t="str">
        <f t="shared" si="849"/>
        <v/>
      </c>
      <c r="AV1680" s="25" t="str">
        <f t="shared" si="850"/>
        <v/>
      </c>
      <c r="AX1680" t="str">
        <f>IF(BC1680="","",IF(BC1680&gt;0,COUNT($AY$2:AY1680),""))</f>
        <v/>
      </c>
      <c r="AY1680" s="25" t="str">
        <f t="shared" si="851"/>
        <v/>
      </c>
      <c r="AZ1680" s="25" t="str">
        <f t="shared" si="852"/>
        <v/>
      </c>
      <c r="BA1680" s="25" t="str">
        <f t="shared" si="853"/>
        <v/>
      </c>
      <c r="BB1680" s="25" t="str">
        <f t="shared" si="854"/>
        <v/>
      </c>
      <c r="BC1680" s="25" t="str">
        <f t="shared" si="855"/>
        <v/>
      </c>
      <c r="BD1680" s="25" t="str">
        <f t="shared" si="856"/>
        <v/>
      </c>
      <c r="BE1680" s="25" t="str">
        <f t="shared" si="857"/>
        <v/>
      </c>
      <c r="BF1680" s="25" t="str">
        <f t="shared" si="858"/>
        <v/>
      </c>
      <c r="BG1680" s="25" t="str">
        <f t="shared" si="859"/>
        <v/>
      </c>
      <c r="BH1680" s="25" t="str">
        <f t="shared" si="860"/>
        <v/>
      </c>
      <c r="BI1680" s="25" t="str">
        <f t="shared" si="861"/>
        <v/>
      </c>
      <c r="BJ1680" s="25" t="str">
        <f t="shared" si="862"/>
        <v/>
      </c>
      <c r="BK1680" s="25" t="str">
        <f t="shared" si="863"/>
        <v/>
      </c>
      <c r="BL1680" s="25" t="str">
        <f t="shared" si="864"/>
        <v/>
      </c>
      <c r="BM1680" s="25" t="str">
        <f t="shared" si="865"/>
        <v/>
      </c>
      <c r="BN1680" s="25" t="str">
        <f t="shared" si="866"/>
        <v/>
      </c>
    </row>
    <row r="1681" spans="1:66" x14ac:dyDescent="0.25">
      <c r="A1681" s="20" t="str">
        <f>IF('S.D. Paste sheet'!A1681="","",'S.D. Paste sheet'!A1681)</f>
        <v/>
      </c>
      <c r="B1681" s="20" t="str">
        <f>IF('S.D. Paste sheet'!B1681="","",'S.D. Paste sheet'!B1681)</f>
        <v/>
      </c>
      <c r="C1681" s="20" t="str">
        <f>IF('S.D. Paste sheet'!C1681="","",'S.D. Paste sheet'!C1681)</f>
        <v/>
      </c>
      <c r="D1681" s="20" t="str">
        <f>IF('S.D. Paste sheet'!D1681="","",'S.D. Paste sheet'!D1681)</f>
        <v/>
      </c>
      <c r="E1681" s="20" t="str">
        <f>IF('S.D. Paste sheet'!E1681="","",UPPER('S.D. Paste sheet'!E1681))</f>
        <v/>
      </c>
      <c r="F1681" s="20" t="str">
        <f>IF('S.D. Paste sheet'!F1681="","",'S.D. Paste sheet'!F1681)</f>
        <v/>
      </c>
      <c r="G1681" s="20" t="str">
        <f>IF('S.D. Paste sheet'!G1681="","",UPPER('S.D. Paste sheet'!G1681))</f>
        <v/>
      </c>
      <c r="H1681" s="20" t="str">
        <f>IF('S.D. Paste sheet'!H1681="","",UPPER('S.D. Paste sheet'!H1681))</f>
        <v/>
      </c>
      <c r="I1681" s="20" t="str">
        <f>IF('S.D. Paste sheet'!I1681="","",'S.D. Paste sheet'!I1681)</f>
        <v/>
      </c>
      <c r="J1681" s="20" t="str">
        <f>IF('S.D. Paste sheet'!J1681="","",'S.D. Paste sheet'!J1681)</f>
        <v/>
      </c>
      <c r="K1681" s="20" t="str">
        <f>IF('S.D. Paste sheet'!K1681="","",'S.D. Paste sheet'!K1681)</f>
        <v/>
      </c>
      <c r="L1681" s="20" t="str">
        <f>IF('S.D. Paste sheet'!L1681="","",'S.D. Paste sheet'!L1681)</f>
        <v/>
      </c>
      <c r="M1681" s="20" t="str">
        <f>IF('S.D. Paste sheet'!M1681="","",'S.D. Paste sheet'!M1681)</f>
        <v/>
      </c>
      <c r="N1681" s="20" t="str">
        <f>IF('S.D. Paste sheet'!N1681="","",'S.D. Paste sheet'!N1681)</f>
        <v/>
      </c>
      <c r="O1681" s="20" t="str">
        <f>IF('S.D. Paste sheet'!O1681="","",'S.D. Paste sheet'!O1681)</f>
        <v/>
      </c>
      <c r="P1681" s="20" t="str">
        <f>IF('S.D. Paste sheet'!P1681="","",'S.D. Paste sheet'!P1681)</f>
        <v/>
      </c>
      <c r="Q1681" s="20" t="str">
        <f>IF('S.D. Paste sheet'!Q1681="","",'S.D. Paste sheet'!Q1681)</f>
        <v/>
      </c>
      <c r="R1681" s="20" t="str">
        <f>IF('S.D. Paste sheet'!R1681="","",'S.D. Paste sheet'!R1681)</f>
        <v/>
      </c>
      <c r="S1681" s="20" t="str">
        <f>IF('S.D. Paste sheet'!S1681="","",'S.D. Paste sheet'!S1681)</f>
        <v/>
      </c>
      <c r="T1681" s="20" t="str">
        <f>IF('S.D. Paste sheet'!T1681="","",'S.D. Paste sheet'!T1681)</f>
        <v/>
      </c>
      <c r="U1681" s="20" t="str">
        <f>IF('S.D. Paste sheet'!U1681="","",'S.D. Paste sheet'!U1681)</f>
        <v/>
      </c>
      <c r="V1681" s="20" t="str">
        <f>IF('S.D. Paste sheet'!V1681="","",'S.D. Paste sheet'!V1681)</f>
        <v/>
      </c>
      <c r="W1681" s="20" t="str">
        <f>IF('S.D. Paste sheet'!W1681="","",'S.D. Paste sheet'!W1681)</f>
        <v/>
      </c>
      <c r="X1681" s="20" t="str">
        <f>IF('S.D. Paste sheet'!X1681="","",'S.D. Paste sheet'!X1681)</f>
        <v/>
      </c>
      <c r="Y1681" s="20" t="str">
        <f>IF('S.D. Paste sheet'!Y1681="","",'S.D. Paste sheet'!Y1681)</f>
        <v/>
      </c>
      <c r="Z1681" s="20" t="str">
        <f>IF('S.D. Paste sheet'!Z1681="","",'S.D. Paste sheet'!Z1681)</f>
        <v/>
      </c>
      <c r="AA1681" s="20" t="str">
        <f>IF('S.D. Paste sheet'!AA1681="","",'S.D. Paste sheet'!AA1681)</f>
        <v/>
      </c>
      <c r="AB1681" s="20" t="str">
        <f>IF('S.D. Paste sheet'!AB1681="","",'S.D. Paste sheet'!AB1681)</f>
        <v/>
      </c>
      <c r="AC1681" s="20" t="str">
        <f>IF('S.D. Paste sheet'!AC1681="","",'S.D. Paste sheet'!AC1681)</f>
        <v/>
      </c>
      <c r="AD1681" s="20" t="str">
        <f>IF('S.D. Paste sheet'!AD1681="","",'S.D. Paste sheet'!AD1681)</f>
        <v/>
      </c>
      <c r="AE1681" s="28"/>
      <c r="AF1681" t="str">
        <f>IF(AK1681="","",IF(AK1681&gt;0,COUNT($AG$2:AG1681),""))</f>
        <v/>
      </c>
      <c r="AG1681" s="25" t="str">
        <f t="shared" si="835"/>
        <v/>
      </c>
      <c r="AH1681" s="25" t="str">
        <f t="shared" si="836"/>
        <v/>
      </c>
      <c r="AI1681" s="25" t="str">
        <f t="shared" si="837"/>
        <v/>
      </c>
      <c r="AJ1681" s="25" t="str">
        <f t="shared" si="838"/>
        <v/>
      </c>
      <c r="AK1681" s="25" t="str">
        <f t="shared" si="839"/>
        <v/>
      </c>
      <c r="AL1681" s="25" t="str">
        <f t="shared" si="840"/>
        <v/>
      </c>
      <c r="AM1681" s="25" t="str">
        <f t="shared" si="841"/>
        <v/>
      </c>
      <c r="AN1681" s="25" t="str">
        <f t="shared" si="842"/>
        <v/>
      </c>
      <c r="AO1681" s="25" t="str">
        <f t="shared" si="843"/>
        <v/>
      </c>
      <c r="AP1681" s="25" t="str">
        <f t="shared" si="844"/>
        <v/>
      </c>
      <c r="AQ1681" s="25" t="str">
        <f t="shared" si="845"/>
        <v/>
      </c>
      <c r="AR1681" s="25" t="str">
        <f t="shared" si="846"/>
        <v/>
      </c>
      <c r="AS1681" s="25" t="str">
        <f t="shared" si="847"/>
        <v/>
      </c>
      <c r="AT1681" s="25" t="str">
        <f t="shared" si="848"/>
        <v/>
      </c>
      <c r="AU1681" s="25" t="str">
        <f t="shared" si="849"/>
        <v/>
      </c>
      <c r="AV1681" s="25" t="str">
        <f t="shared" si="850"/>
        <v/>
      </c>
      <c r="AX1681" t="str">
        <f>IF(BC1681="","",IF(BC1681&gt;0,COUNT($AY$2:AY1681),""))</f>
        <v/>
      </c>
      <c r="AY1681" s="25" t="str">
        <f t="shared" si="851"/>
        <v/>
      </c>
      <c r="AZ1681" s="25" t="str">
        <f t="shared" si="852"/>
        <v/>
      </c>
      <c r="BA1681" s="25" t="str">
        <f t="shared" si="853"/>
        <v/>
      </c>
      <c r="BB1681" s="25" t="str">
        <f t="shared" si="854"/>
        <v/>
      </c>
      <c r="BC1681" s="25" t="str">
        <f t="shared" si="855"/>
        <v/>
      </c>
      <c r="BD1681" s="25" t="str">
        <f t="shared" si="856"/>
        <v/>
      </c>
      <c r="BE1681" s="25" t="str">
        <f t="shared" si="857"/>
        <v/>
      </c>
      <c r="BF1681" s="25" t="str">
        <f t="shared" si="858"/>
        <v/>
      </c>
      <c r="BG1681" s="25" t="str">
        <f t="shared" si="859"/>
        <v/>
      </c>
      <c r="BH1681" s="25" t="str">
        <f t="shared" si="860"/>
        <v/>
      </c>
      <c r="BI1681" s="25" t="str">
        <f t="shared" si="861"/>
        <v/>
      </c>
      <c r="BJ1681" s="25" t="str">
        <f t="shared" si="862"/>
        <v/>
      </c>
      <c r="BK1681" s="25" t="str">
        <f t="shared" si="863"/>
        <v/>
      </c>
      <c r="BL1681" s="25" t="str">
        <f t="shared" si="864"/>
        <v/>
      </c>
      <c r="BM1681" s="25" t="str">
        <f t="shared" si="865"/>
        <v/>
      </c>
      <c r="BN1681" s="25" t="str">
        <f t="shared" si="866"/>
        <v/>
      </c>
    </row>
    <row r="1682" spans="1:66" x14ac:dyDescent="0.25">
      <c r="A1682" s="20" t="str">
        <f>IF('S.D. Paste sheet'!A1682="","",'S.D. Paste sheet'!A1682)</f>
        <v/>
      </c>
      <c r="B1682" s="20" t="str">
        <f>IF('S.D. Paste sheet'!B1682="","",'S.D. Paste sheet'!B1682)</f>
        <v/>
      </c>
      <c r="C1682" s="20" t="str">
        <f>IF('S.D. Paste sheet'!C1682="","",'S.D. Paste sheet'!C1682)</f>
        <v/>
      </c>
      <c r="D1682" s="20" t="str">
        <f>IF('S.D. Paste sheet'!D1682="","",'S.D. Paste sheet'!D1682)</f>
        <v/>
      </c>
      <c r="E1682" s="20" t="str">
        <f>IF('S.D. Paste sheet'!E1682="","",UPPER('S.D. Paste sheet'!E1682))</f>
        <v/>
      </c>
      <c r="F1682" s="20" t="str">
        <f>IF('S.D. Paste sheet'!F1682="","",'S.D. Paste sheet'!F1682)</f>
        <v/>
      </c>
      <c r="G1682" s="20" t="str">
        <f>IF('S.D. Paste sheet'!G1682="","",UPPER('S.D. Paste sheet'!G1682))</f>
        <v/>
      </c>
      <c r="H1682" s="20" t="str">
        <f>IF('S.D. Paste sheet'!H1682="","",UPPER('S.D. Paste sheet'!H1682))</f>
        <v/>
      </c>
      <c r="I1682" s="20" t="str">
        <f>IF('S.D. Paste sheet'!I1682="","",'S.D. Paste sheet'!I1682)</f>
        <v/>
      </c>
      <c r="J1682" s="20" t="str">
        <f>IF('S.D. Paste sheet'!J1682="","",'S.D. Paste sheet'!J1682)</f>
        <v/>
      </c>
      <c r="K1682" s="20" t="str">
        <f>IF('S.D. Paste sheet'!K1682="","",'S.D. Paste sheet'!K1682)</f>
        <v/>
      </c>
      <c r="L1682" s="20" t="str">
        <f>IF('S.D. Paste sheet'!L1682="","",'S.D. Paste sheet'!L1682)</f>
        <v/>
      </c>
      <c r="M1682" s="20" t="str">
        <f>IF('S.D. Paste sheet'!M1682="","",'S.D. Paste sheet'!M1682)</f>
        <v/>
      </c>
      <c r="N1682" s="20" t="str">
        <f>IF('S.D. Paste sheet'!N1682="","",'S.D. Paste sheet'!N1682)</f>
        <v/>
      </c>
      <c r="O1682" s="20" t="str">
        <f>IF('S.D. Paste sheet'!O1682="","",'S.D. Paste sheet'!O1682)</f>
        <v/>
      </c>
      <c r="P1682" s="20" t="str">
        <f>IF('S.D. Paste sheet'!P1682="","",'S.D. Paste sheet'!P1682)</f>
        <v/>
      </c>
      <c r="Q1682" s="20" t="str">
        <f>IF('S.D. Paste sheet'!Q1682="","",'S.D. Paste sheet'!Q1682)</f>
        <v/>
      </c>
      <c r="R1682" s="20" t="str">
        <f>IF('S.D. Paste sheet'!R1682="","",'S.D. Paste sheet'!R1682)</f>
        <v/>
      </c>
      <c r="S1682" s="20" t="str">
        <f>IF('S.D. Paste sheet'!S1682="","",'S.D. Paste sheet'!S1682)</f>
        <v/>
      </c>
      <c r="T1682" s="20" t="str">
        <f>IF('S.D. Paste sheet'!T1682="","",'S.D. Paste sheet'!T1682)</f>
        <v/>
      </c>
      <c r="U1682" s="20" t="str">
        <f>IF('S.D. Paste sheet'!U1682="","",'S.D. Paste sheet'!U1682)</f>
        <v/>
      </c>
      <c r="V1682" s="20" t="str">
        <f>IF('S.D. Paste sheet'!V1682="","",'S.D. Paste sheet'!V1682)</f>
        <v/>
      </c>
      <c r="W1682" s="20" t="str">
        <f>IF('S.D. Paste sheet'!W1682="","",'S.D. Paste sheet'!W1682)</f>
        <v/>
      </c>
      <c r="X1682" s="20" t="str">
        <f>IF('S.D. Paste sheet'!X1682="","",'S.D. Paste sheet'!X1682)</f>
        <v/>
      </c>
      <c r="Y1682" s="20" t="str">
        <f>IF('S.D. Paste sheet'!Y1682="","",'S.D. Paste sheet'!Y1682)</f>
        <v/>
      </c>
      <c r="Z1682" s="20" t="str">
        <f>IF('S.D. Paste sheet'!Z1682="","",'S.D. Paste sheet'!Z1682)</f>
        <v/>
      </c>
      <c r="AA1682" s="20" t="str">
        <f>IF('S.D. Paste sheet'!AA1682="","",'S.D. Paste sheet'!AA1682)</f>
        <v/>
      </c>
      <c r="AB1682" s="20" t="str">
        <f>IF('S.D. Paste sheet'!AB1682="","",'S.D. Paste sheet'!AB1682)</f>
        <v/>
      </c>
      <c r="AC1682" s="20" t="str">
        <f>IF('S.D. Paste sheet'!AC1682="","",'S.D. Paste sheet'!AC1682)</f>
        <v/>
      </c>
      <c r="AD1682" s="20" t="str">
        <f>IF('S.D. Paste sheet'!AD1682="","",'S.D. Paste sheet'!AD1682)</f>
        <v/>
      </c>
      <c r="AE1682" s="28"/>
      <c r="AF1682" t="str">
        <f>IF(AK1682="","",IF(AK1682&gt;0,COUNT($AG$2:AG1682),""))</f>
        <v/>
      </c>
      <c r="AG1682" s="25" t="str">
        <f t="shared" si="835"/>
        <v/>
      </c>
      <c r="AH1682" s="25" t="str">
        <f t="shared" si="836"/>
        <v/>
      </c>
      <c r="AI1682" s="25" t="str">
        <f t="shared" si="837"/>
        <v/>
      </c>
      <c r="AJ1682" s="25" t="str">
        <f t="shared" si="838"/>
        <v/>
      </c>
      <c r="AK1682" s="25" t="str">
        <f t="shared" si="839"/>
        <v/>
      </c>
      <c r="AL1682" s="25" t="str">
        <f t="shared" si="840"/>
        <v/>
      </c>
      <c r="AM1682" s="25" t="str">
        <f t="shared" si="841"/>
        <v/>
      </c>
      <c r="AN1682" s="25" t="str">
        <f t="shared" si="842"/>
        <v/>
      </c>
      <c r="AO1682" s="25" t="str">
        <f t="shared" si="843"/>
        <v/>
      </c>
      <c r="AP1682" s="25" t="str">
        <f t="shared" si="844"/>
        <v/>
      </c>
      <c r="AQ1682" s="25" t="str">
        <f t="shared" si="845"/>
        <v/>
      </c>
      <c r="AR1682" s="25" t="str">
        <f t="shared" si="846"/>
        <v/>
      </c>
      <c r="AS1682" s="25" t="str">
        <f t="shared" si="847"/>
        <v/>
      </c>
      <c r="AT1682" s="25" t="str">
        <f t="shared" si="848"/>
        <v/>
      </c>
      <c r="AU1682" s="25" t="str">
        <f t="shared" si="849"/>
        <v/>
      </c>
      <c r="AV1682" s="25" t="str">
        <f t="shared" si="850"/>
        <v/>
      </c>
      <c r="AX1682" t="str">
        <f>IF(BC1682="","",IF(BC1682&gt;0,COUNT($AY$2:AY1682),""))</f>
        <v/>
      </c>
      <c r="AY1682" s="25" t="str">
        <f t="shared" si="851"/>
        <v/>
      </c>
      <c r="AZ1682" s="25" t="str">
        <f t="shared" si="852"/>
        <v/>
      </c>
      <c r="BA1682" s="25" t="str">
        <f t="shared" si="853"/>
        <v/>
      </c>
      <c r="BB1682" s="25" t="str">
        <f t="shared" si="854"/>
        <v/>
      </c>
      <c r="BC1682" s="25" t="str">
        <f t="shared" si="855"/>
        <v/>
      </c>
      <c r="BD1682" s="25" t="str">
        <f t="shared" si="856"/>
        <v/>
      </c>
      <c r="BE1682" s="25" t="str">
        <f t="shared" si="857"/>
        <v/>
      </c>
      <c r="BF1682" s="25" t="str">
        <f t="shared" si="858"/>
        <v/>
      </c>
      <c r="BG1682" s="25" t="str">
        <f t="shared" si="859"/>
        <v/>
      </c>
      <c r="BH1682" s="25" t="str">
        <f t="shared" si="860"/>
        <v/>
      </c>
      <c r="BI1682" s="25" t="str">
        <f t="shared" si="861"/>
        <v/>
      </c>
      <c r="BJ1682" s="25" t="str">
        <f t="shared" si="862"/>
        <v/>
      </c>
      <c r="BK1682" s="25" t="str">
        <f t="shared" si="863"/>
        <v/>
      </c>
      <c r="BL1682" s="25" t="str">
        <f t="shared" si="864"/>
        <v/>
      </c>
      <c r="BM1682" s="25" t="str">
        <f t="shared" si="865"/>
        <v/>
      </c>
      <c r="BN1682" s="25" t="str">
        <f t="shared" si="866"/>
        <v/>
      </c>
    </row>
    <row r="1683" spans="1:66" x14ac:dyDescent="0.25">
      <c r="A1683" s="20" t="str">
        <f>IF('S.D. Paste sheet'!A1683="","",'S.D. Paste sheet'!A1683)</f>
        <v/>
      </c>
      <c r="B1683" s="20" t="str">
        <f>IF('S.D. Paste sheet'!B1683="","",'S.D. Paste sheet'!B1683)</f>
        <v/>
      </c>
      <c r="C1683" s="20" t="str">
        <f>IF('S.D. Paste sheet'!C1683="","",'S.D. Paste sheet'!C1683)</f>
        <v/>
      </c>
      <c r="D1683" s="20" t="str">
        <f>IF('S.D. Paste sheet'!D1683="","",'S.D. Paste sheet'!D1683)</f>
        <v/>
      </c>
      <c r="E1683" s="20" t="str">
        <f>IF('S.D. Paste sheet'!E1683="","",UPPER('S.D. Paste sheet'!E1683))</f>
        <v/>
      </c>
      <c r="F1683" s="20" t="str">
        <f>IF('S.D. Paste sheet'!F1683="","",'S.D. Paste sheet'!F1683)</f>
        <v/>
      </c>
      <c r="G1683" s="20" t="str">
        <f>IF('S.D. Paste sheet'!G1683="","",UPPER('S.D. Paste sheet'!G1683))</f>
        <v/>
      </c>
      <c r="H1683" s="20" t="str">
        <f>IF('S.D. Paste sheet'!H1683="","",UPPER('S.D. Paste sheet'!H1683))</f>
        <v/>
      </c>
      <c r="I1683" s="20" t="str">
        <f>IF('S.D. Paste sheet'!I1683="","",'S.D. Paste sheet'!I1683)</f>
        <v/>
      </c>
      <c r="J1683" s="20" t="str">
        <f>IF('S.D. Paste sheet'!J1683="","",'S.D. Paste sheet'!J1683)</f>
        <v/>
      </c>
      <c r="K1683" s="20" t="str">
        <f>IF('S.D. Paste sheet'!K1683="","",'S.D. Paste sheet'!K1683)</f>
        <v/>
      </c>
      <c r="L1683" s="20" t="str">
        <f>IF('S.D. Paste sheet'!L1683="","",'S.D. Paste sheet'!L1683)</f>
        <v/>
      </c>
      <c r="M1683" s="20" t="str">
        <f>IF('S.D. Paste sheet'!M1683="","",'S.D. Paste sheet'!M1683)</f>
        <v/>
      </c>
      <c r="N1683" s="20" t="str">
        <f>IF('S.D. Paste sheet'!N1683="","",'S.D. Paste sheet'!N1683)</f>
        <v/>
      </c>
      <c r="O1683" s="20" t="str">
        <f>IF('S.D. Paste sheet'!O1683="","",'S.D. Paste sheet'!O1683)</f>
        <v/>
      </c>
      <c r="P1683" s="20" t="str">
        <f>IF('S.D. Paste sheet'!P1683="","",'S.D. Paste sheet'!P1683)</f>
        <v/>
      </c>
      <c r="Q1683" s="20" t="str">
        <f>IF('S.D. Paste sheet'!Q1683="","",'S.D. Paste sheet'!Q1683)</f>
        <v/>
      </c>
      <c r="R1683" s="20" t="str">
        <f>IF('S.D. Paste sheet'!R1683="","",'S.D. Paste sheet'!R1683)</f>
        <v/>
      </c>
      <c r="S1683" s="20" t="str">
        <f>IF('S.D. Paste sheet'!S1683="","",'S.D. Paste sheet'!S1683)</f>
        <v/>
      </c>
      <c r="T1683" s="20" t="str">
        <f>IF('S.D. Paste sheet'!T1683="","",'S.D. Paste sheet'!T1683)</f>
        <v/>
      </c>
      <c r="U1683" s="20" t="str">
        <f>IF('S.D. Paste sheet'!U1683="","",'S.D. Paste sheet'!U1683)</f>
        <v/>
      </c>
      <c r="V1683" s="20" t="str">
        <f>IF('S.D. Paste sheet'!V1683="","",'S.D. Paste sheet'!V1683)</f>
        <v/>
      </c>
      <c r="W1683" s="20" t="str">
        <f>IF('S.D. Paste sheet'!W1683="","",'S.D. Paste sheet'!W1683)</f>
        <v/>
      </c>
      <c r="X1683" s="20" t="str">
        <f>IF('S.D. Paste sheet'!X1683="","",'S.D. Paste sheet'!X1683)</f>
        <v/>
      </c>
      <c r="Y1683" s="20" t="str">
        <f>IF('S.D. Paste sheet'!Y1683="","",'S.D. Paste sheet'!Y1683)</f>
        <v/>
      </c>
      <c r="Z1683" s="20" t="str">
        <f>IF('S.D. Paste sheet'!Z1683="","",'S.D. Paste sheet'!Z1683)</f>
        <v/>
      </c>
      <c r="AA1683" s="20" t="str">
        <f>IF('S.D. Paste sheet'!AA1683="","",'S.D. Paste sheet'!AA1683)</f>
        <v/>
      </c>
      <c r="AB1683" s="20" t="str">
        <f>IF('S.D. Paste sheet'!AB1683="","",'S.D. Paste sheet'!AB1683)</f>
        <v/>
      </c>
      <c r="AC1683" s="20" t="str">
        <f>IF('S.D. Paste sheet'!AC1683="","",'S.D. Paste sheet'!AC1683)</f>
        <v/>
      </c>
      <c r="AD1683" s="20" t="str">
        <f>IF('S.D. Paste sheet'!AD1683="","",'S.D. Paste sheet'!AD1683)</f>
        <v/>
      </c>
      <c r="AE1683" s="28"/>
      <c r="AF1683" t="str">
        <f>IF(AK1683="","",IF(AK1683&gt;0,COUNT($AG$2:AG1683),""))</f>
        <v/>
      </c>
      <c r="AG1683" s="25" t="str">
        <f t="shared" si="835"/>
        <v/>
      </c>
      <c r="AH1683" s="25" t="str">
        <f t="shared" si="836"/>
        <v/>
      </c>
      <c r="AI1683" s="25" t="str">
        <f t="shared" si="837"/>
        <v/>
      </c>
      <c r="AJ1683" s="25" t="str">
        <f t="shared" si="838"/>
        <v/>
      </c>
      <c r="AK1683" s="25" t="str">
        <f t="shared" si="839"/>
        <v/>
      </c>
      <c r="AL1683" s="25" t="str">
        <f t="shared" si="840"/>
        <v/>
      </c>
      <c r="AM1683" s="25" t="str">
        <f t="shared" si="841"/>
        <v/>
      </c>
      <c r="AN1683" s="25" t="str">
        <f t="shared" si="842"/>
        <v/>
      </c>
      <c r="AO1683" s="25" t="str">
        <f t="shared" si="843"/>
        <v/>
      </c>
      <c r="AP1683" s="25" t="str">
        <f t="shared" si="844"/>
        <v/>
      </c>
      <c r="AQ1683" s="25" t="str">
        <f t="shared" si="845"/>
        <v/>
      </c>
      <c r="AR1683" s="25" t="str">
        <f t="shared" si="846"/>
        <v/>
      </c>
      <c r="AS1683" s="25" t="str">
        <f t="shared" si="847"/>
        <v/>
      </c>
      <c r="AT1683" s="25" t="str">
        <f t="shared" si="848"/>
        <v/>
      </c>
      <c r="AU1683" s="25" t="str">
        <f t="shared" si="849"/>
        <v/>
      </c>
      <c r="AV1683" s="25" t="str">
        <f t="shared" si="850"/>
        <v/>
      </c>
      <c r="AX1683" t="str">
        <f>IF(BC1683="","",IF(BC1683&gt;0,COUNT($AY$2:AY1683),""))</f>
        <v/>
      </c>
      <c r="AY1683" s="25" t="str">
        <f t="shared" si="851"/>
        <v/>
      </c>
      <c r="AZ1683" s="25" t="str">
        <f t="shared" si="852"/>
        <v/>
      </c>
      <c r="BA1683" s="25" t="str">
        <f t="shared" si="853"/>
        <v/>
      </c>
      <c r="BB1683" s="25" t="str">
        <f t="shared" si="854"/>
        <v/>
      </c>
      <c r="BC1683" s="25" t="str">
        <f t="shared" si="855"/>
        <v/>
      </c>
      <c r="BD1683" s="25" t="str">
        <f t="shared" si="856"/>
        <v/>
      </c>
      <c r="BE1683" s="25" t="str">
        <f t="shared" si="857"/>
        <v/>
      </c>
      <c r="BF1683" s="25" t="str">
        <f t="shared" si="858"/>
        <v/>
      </c>
      <c r="BG1683" s="25" t="str">
        <f t="shared" si="859"/>
        <v/>
      </c>
      <c r="BH1683" s="25" t="str">
        <f t="shared" si="860"/>
        <v/>
      </c>
      <c r="BI1683" s="25" t="str">
        <f t="shared" si="861"/>
        <v/>
      </c>
      <c r="BJ1683" s="25" t="str">
        <f t="shared" si="862"/>
        <v/>
      </c>
      <c r="BK1683" s="25" t="str">
        <f t="shared" si="863"/>
        <v/>
      </c>
      <c r="BL1683" s="25" t="str">
        <f t="shared" si="864"/>
        <v/>
      </c>
      <c r="BM1683" s="25" t="str">
        <f t="shared" si="865"/>
        <v/>
      </c>
      <c r="BN1683" s="25" t="str">
        <f t="shared" si="866"/>
        <v/>
      </c>
    </row>
    <row r="1684" spans="1:66" x14ac:dyDescent="0.25">
      <c r="A1684" s="20" t="str">
        <f>IF('S.D. Paste sheet'!A1684="","",'S.D. Paste sheet'!A1684)</f>
        <v/>
      </c>
      <c r="B1684" s="20" t="str">
        <f>IF('S.D. Paste sheet'!B1684="","",'S.D. Paste sheet'!B1684)</f>
        <v/>
      </c>
      <c r="C1684" s="20" t="str">
        <f>IF('S.D. Paste sheet'!C1684="","",'S.D. Paste sheet'!C1684)</f>
        <v/>
      </c>
      <c r="D1684" s="20" t="str">
        <f>IF('S.D. Paste sheet'!D1684="","",'S.D. Paste sheet'!D1684)</f>
        <v/>
      </c>
      <c r="E1684" s="20" t="str">
        <f>IF('S.D. Paste sheet'!E1684="","",UPPER('S.D. Paste sheet'!E1684))</f>
        <v/>
      </c>
      <c r="F1684" s="20" t="str">
        <f>IF('S.D. Paste sheet'!F1684="","",'S.D. Paste sheet'!F1684)</f>
        <v/>
      </c>
      <c r="G1684" s="20" t="str">
        <f>IF('S.D. Paste sheet'!G1684="","",UPPER('S.D. Paste sheet'!G1684))</f>
        <v/>
      </c>
      <c r="H1684" s="20" t="str">
        <f>IF('S.D. Paste sheet'!H1684="","",UPPER('S.D. Paste sheet'!H1684))</f>
        <v/>
      </c>
      <c r="I1684" s="20" t="str">
        <f>IF('S.D. Paste sheet'!I1684="","",'S.D. Paste sheet'!I1684)</f>
        <v/>
      </c>
      <c r="J1684" s="20" t="str">
        <f>IF('S.D. Paste sheet'!J1684="","",'S.D. Paste sheet'!J1684)</f>
        <v/>
      </c>
      <c r="K1684" s="20" t="str">
        <f>IF('S.D. Paste sheet'!K1684="","",'S.D. Paste sheet'!K1684)</f>
        <v/>
      </c>
      <c r="L1684" s="20" t="str">
        <f>IF('S.D. Paste sheet'!L1684="","",'S.D. Paste sheet'!L1684)</f>
        <v/>
      </c>
      <c r="M1684" s="20" t="str">
        <f>IF('S.D. Paste sheet'!M1684="","",'S.D. Paste sheet'!M1684)</f>
        <v/>
      </c>
      <c r="N1684" s="20" t="str">
        <f>IF('S.D. Paste sheet'!N1684="","",'S.D. Paste sheet'!N1684)</f>
        <v/>
      </c>
      <c r="O1684" s="20" t="str">
        <f>IF('S.D. Paste sheet'!O1684="","",'S.D. Paste sheet'!O1684)</f>
        <v/>
      </c>
      <c r="P1684" s="20" t="str">
        <f>IF('S.D. Paste sheet'!P1684="","",'S.D. Paste sheet'!P1684)</f>
        <v/>
      </c>
      <c r="Q1684" s="20" t="str">
        <f>IF('S.D. Paste sheet'!Q1684="","",'S.D. Paste sheet'!Q1684)</f>
        <v/>
      </c>
      <c r="R1684" s="20" t="str">
        <f>IF('S.D. Paste sheet'!R1684="","",'S.D. Paste sheet'!R1684)</f>
        <v/>
      </c>
      <c r="S1684" s="20" t="str">
        <f>IF('S.D. Paste sheet'!S1684="","",'S.D. Paste sheet'!S1684)</f>
        <v/>
      </c>
      <c r="T1684" s="20" t="str">
        <f>IF('S.D. Paste sheet'!T1684="","",'S.D. Paste sheet'!T1684)</f>
        <v/>
      </c>
      <c r="U1684" s="20" t="str">
        <f>IF('S.D. Paste sheet'!U1684="","",'S.D. Paste sheet'!U1684)</f>
        <v/>
      </c>
      <c r="V1684" s="20" t="str">
        <f>IF('S.D. Paste sheet'!V1684="","",'S.D. Paste sheet'!V1684)</f>
        <v/>
      </c>
      <c r="W1684" s="20" t="str">
        <f>IF('S.D. Paste sheet'!W1684="","",'S.D. Paste sheet'!W1684)</f>
        <v/>
      </c>
      <c r="X1684" s="20" t="str">
        <f>IF('S.D. Paste sheet'!X1684="","",'S.D. Paste sheet'!X1684)</f>
        <v/>
      </c>
      <c r="Y1684" s="20" t="str">
        <f>IF('S.D. Paste sheet'!Y1684="","",'S.D. Paste sheet'!Y1684)</f>
        <v/>
      </c>
      <c r="Z1684" s="20" t="str">
        <f>IF('S.D. Paste sheet'!Z1684="","",'S.D. Paste sheet'!Z1684)</f>
        <v/>
      </c>
      <c r="AA1684" s="20" t="str">
        <f>IF('S.D. Paste sheet'!AA1684="","",'S.D. Paste sheet'!AA1684)</f>
        <v/>
      </c>
      <c r="AB1684" s="20" t="str">
        <f>IF('S.D. Paste sheet'!AB1684="","",'S.D. Paste sheet'!AB1684)</f>
        <v/>
      </c>
      <c r="AC1684" s="20" t="str">
        <f>IF('S.D. Paste sheet'!AC1684="","",'S.D. Paste sheet'!AC1684)</f>
        <v/>
      </c>
      <c r="AD1684" s="20" t="str">
        <f>IF('S.D. Paste sheet'!AD1684="","",'S.D. Paste sheet'!AD1684)</f>
        <v/>
      </c>
      <c r="AE1684" s="28"/>
      <c r="AF1684" t="str">
        <f>IF(AK1684="","",IF(AK1684&gt;0,COUNT($AG$2:AG1684),""))</f>
        <v/>
      </c>
      <c r="AG1684" s="25" t="str">
        <f t="shared" si="835"/>
        <v/>
      </c>
      <c r="AH1684" s="25" t="str">
        <f t="shared" si="836"/>
        <v/>
      </c>
      <c r="AI1684" s="25" t="str">
        <f t="shared" si="837"/>
        <v/>
      </c>
      <c r="AJ1684" s="25" t="str">
        <f t="shared" si="838"/>
        <v/>
      </c>
      <c r="AK1684" s="25" t="str">
        <f t="shared" si="839"/>
        <v/>
      </c>
      <c r="AL1684" s="25" t="str">
        <f t="shared" si="840"/>
        <v/>
      </c>
      <c r="AM1684" s="25" t="str">
        <f t="shared" si="841"/>
        <v/>
      </c>
      <c r="AN1684" s="25" t="str">
        <f t="shared" si="842"/>
        <v/>
      </c>
      <c r="AO1684" s="25" t="str">
        <f t="shared" si="843"/>
        <v/>
      </c>
      <c r="AP1684" s="25" t="str">
        <f t="shared" si="844"/>
        <v/>
      </c>
      <c r="AQ1684" s="25" t="str">
        <f t="shared" si="845"/>
        <v/>
      </c>
      <c r="AR1684" s="25" t="str">
        <f t="shared" si="846"/>
        <v/>
      </c>
      <c r="AS1684" s="25" t="str">
        <f t="shared" si="847"/>
        <v/>
      </c>
      <c r="AT1684" s="25" t="str">
        <f t="shared" si="848"/>
        <v/>
      </c>
      <c r="AU1684" s="25" t="str">
        <f t="shared" si="849"/>
        <v/>
      </c>
      <c r="AV1684" s="25" t="str">
        <f t="shared" si="850"/>
        <v/>
      </c>
      <c r="AX1684" t="str">
        <f>IF(BC1684="","",IF(BC1684&gt;0,COUNT($AY$2:AY1684),""))</f>
        <v/>
      </c>
      <c r="AY1684" s="25" t="str">
        <f t="shared" si="851"/>
        <v/>
      </c>
      <c r="AZ1684" s="25" t="str">
        <f t="shared" si="852"/>
        <v/>
      </c>
      <c r="BA1684" s="25" t="str">
        <f t="shared" si="853"/>
        <v/>
      </c>
      <c r="BB1684" s="25" t="str">
        <f t="shared" si="854"/>
        <v/>
      </c>
      <c r="BC1684" s="25" t="str">
        <f t="shared" si="855"/>
        <v/>
      </c>
      <c r="BD1684" s="25" t="str">
        <f t="shared" si="856"/>
        <v/>
      </c>
      <c r="BE1684" s="25" t="str">
        <f t="shared" si="857"/>
        <v/>
      </c>
      <c r="BF1684" s="25" t="str">
        <f t="shared" si="858"/>
        <v/>
      </c>
      <c r="BG1684" s="25" t="str">
        <f t="shared" si="859"/>
        <v/>
      </c>
      <c r="BH1684" s="25" t="str">
        <f t="shared" si="860"/>
        <v/>
      </c>
      <c r="BI1684" s="25" t="str">
        <f t="shared" si="861"/>
        <v/>
      </c>
      <c r="BJ1684" s="25" t="str">
        <f t="shared" si="862"/>
        <v/>
      </c>
      <c r="BK1684" s="25" t="str">
        <f t="shared" si="863"/>
        <v/>
      </c>
      <c r="BL1684" s="25" t="str">
        <f t="shared" si="864"/>
        <v/>
      </c>
      <c r="BM1684" s="25" t="str">
        <f t="shared" si="865"/>
        <v/>
      </c>
      <c r="BN1684" s="25" t="str">
        <f t="shared" si="866"/>
        <v/>
      </c>
    </row>
    <row r="1685" spans="1:66" x14ac:dyDescent="0.25">
      <c r="A1685" s="20" t="str">
        <f>IF('S.D. Paste sheet'!A1685="","",'S.D. Paste sheet'!A1685)</f>
        <v/>
      </c>
      <c r="B1685" s="20" t="str">
        <f>IF('S.D. Paste sheet'!B1685="","",'S.D. Paste sheet'!B1685)</f>
        <v/>
      </c>
      <c r="C1685" s="20" t="str">
        <f>IF('S.D. Paste sheet'!C1685="","",'S.D. Paste sheet'!C1685)</f>
        <v/>
      </c>
      <c r="D1685" s="20" t="str">
        <f>IF('S.D. Paste sheet'!D1685="","",'S.D. Paste sheet'!D1685)</f>
        <v/>
      </c>
      <c r="E1685" s="20" t="str">
        <f>IF('S.D. Paste sheet'!E1685="","",UPPER('S.D. Paste sheet'!E1685))</f>
        <v/>
      </c>
      <c r="F1685" s="20" t="str">
        <f>IF('S.D. Paste sheet'!F1685="","",'S.D. Paste sheet'!F1685)</f>
        <v/>
      </c>
      <c r="G1685" s="20" t="str">
        <f>IF('S.D. Paste sheet'!G1685="","",UPPER('S.D. Paste sheet'!G1685))</f>
        <v/>
      </c>
      <c r="H1685" s="20" t="str">
        <f>IF('S.D. Paste sheet'!H1685="","",UPPER('S.D. Paste sheet'!H1685))</f>
        <v/>
      </c>
      <c r="I1685" s="20" t="str">
        <f>IF('S.D. Paste sheet'!I1685="","",'S.D. Paste sheet'!I1685)</f>
        <v/>
      </c>
      <c r="J1685" s="20" t="str">
        <f>IF('S.D. Paste sheet'!J1685="","",'S.D. Paste sheet'!J1685)</f>
        <v/>
      </c>
      <c r="K1685" s="20" t="str">
        <f>IF('S.D. Paste sheet'!K1685="","",'S.D. Paste sheet'!K1685)</f>
        <v/>
      </c>
      <c r="L1685" s="20" t="str">
        <f>IF('S.D. Paste sheet'!L1685="","",'S.D. Paste sheet'!L1685)</f>
        <v/>
      </c>
      <c r="M1685" s="20" t="str">
        <f>IF('S.D. Paste sheet'!M1685="","",'S.D. Paste sheet'!M1685)</f>
        <v/>
      </c>
      <c r="N1685" s="20" t="str">
        <f>IF('S.D. Paste sheet'!N1685="","",'S.D. Paste sheet'!N1685)</f>
        <v/>
      </c>
      <c r="O1685" s="20" t="str">
        <f>IF('S.D. Paste sheet'!O1685="","",'S.D. Paste sheet'!O1685)</f>
        <v/>
      </c>
      <c r="P1685" s="20" t="str">
        <f>IF('S.D. Paste sheet'!P1685="","",'S.D. Paste sheet'!P1685)</f>
        <v/>
      </c>
      <c r="Q1685" s="20" t="str">
        <f>IF('S.D. Paste sheet'!Q1685="","",'S.D. Paste sheet'!Q1685)</f>
        <v/>
      </c>
      <c r="R1685" s="20" t="str">
        <f>IF('S.D. Paste sheet'!R1685="","",'S.D. Paste sheet'!R1685)</f>
        <v/>
      </c>
      <c r="S1685" s="20" t="str">
        <f>IF('S.D. Paste sheet'!S1685="","",'S.D. Paste sheet'!S1685)</f>
        <v/>
      </c>
      <c r="T1685" s="20" t="str">
        <f>IF('S.D. Paste sheet'!T1685="","",'S.D. Paste sheet'!T1685)</f>
        <v/>
      </c>
      <c r="U1685" s="20" t="str">
        <f>IF('S.D. Paste sheet'!U1685="","",'S.D. Paste sheet'!U1685)</f>
        <v/>
      </c>
      <c r="V1685" s="20" t="str">
        <f>IF('S.D. Paste sheet'!V1685="","",'S.D. Paste sheet'!V1685)</f>
        <v/>
      </c>
      <c r="W1685" s="20" t="str">
        <f>IF('S.D. Paste sheet'!W1685="","",'S.D. Paste sheet'!W1685)</f>
        <v/>
      </c>
      <c r="X1685" s="20" t="str">
        <f>IF('S.D. Paste sheet'!X1685="","",'S.D. Paste sheet'!X1685)</f>
        <v/>
      </c>
      <c r="Y1685" s="20" t="str">
        <f>IF('S.D. Paste sheet'!Y1685="","",'S.D. Paste sheet'!Y1685)</f>
        <v/>
      </c>
      <c r="Z1685" s="20" t="str">
        <f>IF('S.D. Paste sheet'!Z1685="","",'S.D. Paste sheet'!Z1685)</f>
        <v/>
      </c>
      <c r="AA1685" s="20" t="str">
        <f>IF('S.D. Paste sheet'!AA1685="","",'S.D. Paste sheet'!AA1685)</f>
        <v/>
      </c>
      <c r="AB1685" s="20" t="str">
        <f>IF('S.D. Paste sheet'!AB1685="","",'S.D. Paste sheet'!AB1685)</f>
        <v/>
      </c>
      <c r="AC1685" s="20" t="str">
        <f>IF('S.D. Paste sheet'!AC1685="","",'S.D. Paste sheet'!AC1685)</f>
        <v/>
      </c>
      <c r="AD1685" s="20" t="str">
        <f>IF('S.D. Paste sheet'!AD1685="","",'S.D. Paste sheet'!AD1685)</f>
        <v/>
      </c>
      <c r="AE1685" s="28"/>
      <c r="AF1685" t="str">
        <f>IF(AK1685="","",IF(AK1685&gt;0,COUNT($AG$2:AG1685),""))</f>
        <v/>
      </c>
      <c r="AG1685" s="25" t="str">
        <f t="shared" si="835"/>
        <v/>
      </c>
      <c r="AH1685" s="25" t="str">
        <f t="shared" si="836"/>
        <v/>
      </c>
      <c r="AI1685" s="25" t="str">
        <f t="shared" si="837"/>
        <v/>
      </c>
      <c r="AJ1685" s="25" t="str">
        <f t="shared" si="838"/>
        <v/>
      </c>
      <c r="AK1685" s="25" t="str">
        <f t="shared" si="839"/>
        <v/>
      </c>
      <c r="AL1685" s="25" t="str">
        <f t="shared" si="840"/>
        <v/>
      </c>
      <c r="AM1685" s="25" t="str">
        <f t="shared" si="841"/>
        <v/>
      </c>
      <c r="AN1685" s="25" t="str">
        <f t="shared" si="842"/>
        <v/>
      </c>
      <c r="AO1685" s="25" t="str">
        <f t="shared" si="843"/>
        <v/>
      </c>
      <c r="AP1685" s="25" t="str">
        <f t="shared" si="844"/>
        <v/>
      </c>
      <c r="AQ1685" s="25" t="str">
        <f t="shared" si="845"/>
        <v/>
      </c>
      <c r="AR1685" s="25" t="str">
        <f t="shared" si="846"/>
        <v/>
      </c>
      <c r="AS1685" s="25" t="str">
        <f t="shared" si="847"/>
        <v/>
      </c>
      <c r="AT1685" s="25" t="str">
        <f t="shared" si="848"/>
        <v/>
      </c>
      <c r="AU1685" s="25" t="str">
        <f t="shared" si="849"/>
        <v/>
      </c>
      <c r="AV1685" s="25" t="str">
        <f t="shared" si="850"/>
        <v/>
      </c>
      <c r="AX1685" t="str">
        <f>IF(BC1685="","",IF(BC1685&gt;0,COUNT($AY$2:AY1685),""))</f>
        <v/>
      </c>
      <c r="AY1685" s="25" t="str">
        <f t="shared" si="851"/>
        <v/>
      </c>
      <c r="AZ1685" s="25" t="str">
        <f t="shared" si="852"/>
        <v/>
      </c>
      <c r="BA1685" s="25" t="str">
        <f t="shared" si="853"/>
        <v/>
      </c>
      <c r="BB1685" s="25" t="str">
        <f t="shared" si="854"/>
        <v/>
      </c>
      <c r="BC1685" s="25" t="str">
        <f t="shared" si="855"/>
        <v/>
      </c>
      <c r="BD1685" s="25" t="str">
        <f t="shared" si="856"/>
        <v/>
      </c>
      <c r="BE1685" s="25" t="str">
        <f t="shared" si="857"/>
        <v/>
      </c>
      <c r="BF1685" s="25" t="str">
        <f t="shared" si="858"/>
        <v/>
      </c>
      <c r="BG1685" s="25" t="str">
        <f t="shared" si="859"/>
        <v/>
      </c>
      <c r="BH1685" s="25" t="str">
        <f t="shared" si="860"/>
        <v/>
      </c>
      <c r="BI1685" s="25" t="str">
        <f t="shared" si="861"/>
        <v/>
      </c>
      <c r="BJ1685" s="25" t="str">
        <f t="shared" si="862"/>
        <v/>
      </c>
      <c r="BK1685" s="25" t="str">
        <f t="shared" si="863"/>
        <v/>
      </c>
      <c r="BL1685" s="25" t="str">
        <f t="shared" si="864"/>
        <v/>
      </c>
      <c r="BM1685" s="25" t="str">
        <f t="shared" si="865"/>
        <v/>
      </c>
      <c r="BN1685" s="25" t="str">
        <f t="shared" si="866"/>
        <v/>
      </c>
    </row>
    <row r="1686" spans="1:66" x14ac:dyDescent="0.25">
      <c r="A1686" s="20" t="str">
        <f>IF('S.D. Paste sheet'!A1686="","",'S.D. Paste sheet'!A1686)</f>
        <v/>
      </c>
      <c r="B1686" s="20" t="str">
        <f>IF('S.D. Paste sheet'!B1686="","",'S.D. Paste sheet'!B1686)</f>
        <v/>
      </c>
      <c r="C1686" s="20" t="str">
        <f>IF('S.D. Paste sheet'!C1686="","",'S.D. Paste sheet'!C1686)</f>
        <v/>
      </c>
      <c r="D1686" s="20" t="str">
        <f>IF('S.D. Paste sheet'!D1686="","",'S.D. Paste sheet'!D1686)</f>
        <v/>
      </c>
      <c r="E1686" s="20" t="str">
        <f>IF('S.D. Paste sheet'!E1686="","",UPPER('S.D. Paste sheet'!E1686))</f>
        <v/>
      </c>
      <c r="F1686" s="20" t="str">
        <f>IF('S.D. Paste sheet'!F1686="","",'S.D. Paste sheet'!F1686)</f>
        <v/>
      </c>
      <c r="G1686" s="20" t="str">
        <f>IF('S.D. Paste sheet'!G1686="","",UPPER('S.D. Paste sheet'!G1686))</f>
        <v/>
      </c>
      <c r="H1686" s="20" t="str">
        <f>IF('S.D. Paste sheet'!H1686="","",UPPER('S.D. Paste sheet'!H1686))</f>
        <v/>
      </c>
      <c r="I1686" s="20" t="str">
        <f>IF('S.D. Paste sheet'!I1686="","",'S.D. Paste sheet'!I1686)</f>
        <v/>
      </c>
      <c r="J1686" s="20" t="str">
        <f>IF('S.D. Paste sheet'!J1686="","",'S.D. Paste sheet'!J1686)</f>
        <v/>
      </c>
      <c r="K1686" s="20" t="str">
        <f>IF('S.D. Paste sheet'!K1686="","",'S.D. Paste sheet'!K1686)</f>
        <v/>
      </c>
      <c r="L1686" s="20" t="str">
        <f>IF('S.D. Paste sheet'!L1686="","",'S.D. Paste sheet'!L1686)</f>
        <v/>
      </c>
      <c r="M1686" s="20" t="str">
        <f>IF('S.D. Paste sheet'!M1686="","",'S.D. Paste sheet'!M1686)</f>
        <v/>
      </c>
      <c r="N1686" s="20" t="str">
        <f>IF('S.D. Paste sheet'!N1686="","",'S.D. Paste sheet'!N1686)</f>
        <v/>
      </c>
      <c r="O1686" s="20" t="str">
        <f>IF('S.D. Paste sheet'!O1686="","",'S.D. Paste sheet'!O1686)</f>
        <v/>
      </c>
      <c r="P1686" s="20" t="str">
        <f>IF('S.D. Paste sheet'!P1686="","",'S.D. Paste sheet'!P1686)</f>
        <v/>
      </c>
      <c r="Q1686" s="20" t="str">
        <f>IF('S.D. Paste sheet'!Q1686="","",'S.D. Paste sheet'!Q1686)</f>
        <v/>
      </c>
      <c r="R1686" s="20" t="str">
        <f>IF('S.D. Paste sheet'!R1686="","",'S.D. Paste sheet'!R1686)</f>
        <v/>
      </c>
      <c r="S1686" s="20" t="str">
        <f>IF('S.D. Paste sheet'!S1686="","",'S.D. Paste sheet'!S1686)</f>
        <v/>
      </c>
      <c r="T1686" s="20" t="str">
        <f>IF('S.D. Paste sheet'!T1686="","",'S.D. Paste sheet'!T1686)</f>
        <v/>
      </c>
      <c r="U1686" s="20" t="str">
        <f>IF('S.D. Paste sheet'!U1686="","",'S.D. Paste sheet'!U1686)</f>
        <v/>
      </c>
      <c r="V1686" s="20" t="str">
        <f>IF('S.D. Paste sheet'!V1686="","",'S.D. Paste sheet'!V1686)</f>
        <v/>
      </c>
      <c r="W1686" s="20" t="str">
        <f>IF('S.D. Paste sheet'!W1686="","",'S.D. Paste sheet'!W1686)</f>
        <v/>
      </c>
      <c r="X1686" s="20" t="str">
        <f>IF('S.D. Paste sheet'!X1686="","",'S.D. Paste sheet'!X1686)</f>
        <v/>
      </c>
      <c r="Y1686" s="20" t="str">
        <f>IF('S.D. Paste sheet'!Y1686="","",'S.D. Paste sheet'!Y1686)</f>
        <v/>
      </c>
      <c r="Z1686" s="20" t="str">
        <f>IF('S.D. Paste sheet'!Z1686="","",'S.D. Paste sheet'!Z1686)</f>
        <v/>
      </c>
      <c r="AA1686" s="20" t="str">
        <f>IF('S.D. Paste sheet'!AA1686="","",'S.D. Paste sheet'!AA1686)</f>
        <v/>
      </c>
      <c r="AB1686" s="20" t="str">
        <f>IF('S.D. Paste sheet'!AB1686="","",'S.D. Paste sheet'!AB1686)</f>
        <v/>
      </c>
      <c r="AC1686" s="20" t="str">
        <f>IF('S.D. Paste sheet'!AC1686="","",'S.D. Paste sheet'!AC1686)</f>
        <v/>
      </c>
      <c r="AD1686" s="20" t="str">
        <f>IF('S.D. Paste sheet'!AD1686="","",'S.D. Paste sheet'!AD1686)</f>
        <v/>
      </c>
      <c r="AE1686" s="28"/>
      <c r="AF1686" t="str">
        <f>IF(AK1686="","",IF(AK1686&gt;0,COUNT($AG$2:AG1686),""))</f>
        <v/>
      </c>
      <c r="AG1686" s="25" t="str">
        <f t="shared" si="835"/>
        <v/>
      </c>
      <c r="AH1686" s="25" t="str">
        <f t="shared" si="836"/>
        <v/>
      </c>
      <c r="AI1686" s="25" t="str">
        <f t="shared" si="837"/>
        <v/>
      </c>
      <c r="AJ1686" s="25" t="str">
        <f t="shared" si="838"/>
        <v/>
      </c>
      <c r="AK1686" s="25" t="str">
        <f t="shared" si="839"/>
        <v/>
      </c>
      <c r="AL1686" s="25" t="str">
        <f t="shared" si="840"/>
        <v/>
      </c>
      <c r="AM1686" s="25" t="str">
        <f t="shared" si="841"/>
        <v/>
      </c>
      <c r="AN1686" s="25" t="str">
        <f t="shared" si="842"/>
        <v/>
      </c>
      <c r="AO1686" s="25" t="str">
        <f t="shared" si="843"/>
        <v/>
      </c>
      <c r="AP1686" s="25" t="str">
        <f t="shared" si="844"/>
        <v/>
      </c>
      <c r="AQ1686" s="25" t="str">
        <f t="shared" si="845"/>
        <v/>
      </c>
      <c r="AR1686" s="25" t="str">
        <f t="shared" si="846"/>
        <v/>
      </c>
      <c r="AS1686" s="25" t="str">
        <f t="shared" si="847"/>
        <v/>
      </c>
      <c r="AT1686" s="25" t="str">
        <f t="shared" si="848"/>
        <v/>
      </c>
      <c r="AU1686" s="25" t="str">
        <f t="shared" si="849"/>
        <v/>
      </c>
      <c r="AV1686" s="25" t="str">
        <f t="shared" si="850"/>
        <v/>
      </c>
      <c r="AX1686" t="str">
        <f>IF(BC1686="","",IF(BC1686&gt;0,COUNT($AY$2:AY1686),""))</f>
        <v/>
      </c>
      <c r="AY1686" s="25" t="str">
        <f t="shared" si="851"/>
        <v/>
      </c>
      <c r="AZ1686" s="25" t="str">
        <f t="shared" si="852"/>
        <v/>
      </c>
      <c r="BA1686" s="25" t="str">
        <f t="shared" si="853"/>
        <v/>
      </c>
      <c r="BB1686" s="25" t="str">
        <f t="shared" si="854"/>
        <v/>
      </c>
      <c r="BC1686" s="25" t="str">
        <f t="shared" si="855"/>
        <v/>
      </c>
      <c r="BD1686" s="25" t="str">
        <f t="shared" si="856"/>
        <v/>
      </c>
      <c r="BE1686" s="25" t="str">
        <f t="shared" si="857"/>
        <v/>
      </c>
      <c r="BF1686" s="25" t="str">
        <f t="shared" si="858"/>
        <v/>
      </c>
      <c r="BG1686" s="25" t="str">
        <f t="shared" si="859"/>
        <v/>
      </c>
      <c r="BH1686" s="25" t="str">
        <f t="shared" si="860"/>
        <v/>
      </c>
      <c r="BI1686" s="25" t="str">
        <f t="shared" si="861"/>
        <v/>
      </c>
      <c r="BJ1686" s="25" t="str">
        <f t="shared" si="862"/>
        <v/>
      </c>
      <c r="BK1686" s="25" t="str">
        <f t="shared" si="863"/>
        <v/>
      </c>
      <c r="BL1686" s="25" t="str">
        <f t="shared" si="864"/>
        <v/>
      </c>
      <c r="BM1686" s="25" t="str">
        <f t="shared" si="865"/>
        <v/>
      </c>
      <c r="BN1686" s="25" t="str">
        <f t="shared" si="866"/>
        <v/>
      </c>
    </row>
    <row r="1687" spans="1:66" x14ac:dyDescent="0.25">
      <c r="A1687" s="20" t="str">
        <f>IF('S.D. Paste sheet'!A1687="","",'S.D. Paste sheet'!A1687)</f>
        <v/>
      </c>
      <c r="B1687" s="20" t="str">
        <f>IF('S.D. Paste sheet'!B1687="","",'S.D. Paste sheet'!B1687)</f>
        <v/>
      </c>
      <c r="C1687" s="20" t="str">
        <f>IF('S.D. Paste sheet'!C1687="","",'S.D. Paste sheet'!C1687)</f>
        <v/>
      </c>
      <c r="D1687" s="20" t="str">
        <f>IF('S.D. Paste sheet'!D1687="","",'S.D. Paste sheet'!D1687)</f>
        <v/>
      </c>
      <c r="E1687" s="20" t="str">
        <f>IF('S.D. Paste sheet'!E1687="","",UPPER('S.D. Paste sheet'!E1687))</f>
        <v/>
      </c>
      <c r="F1687" s="20" t="str">
        <f>IF('S.D. Paste sheet'!F1687="","",'S.D. Paste sheet'!F1687)</f>
        <v/>
      </c>
      <c r="G1687" s="20" t="str">
        <f>IF('S.D. Paste sheet'!G1687="","",UPPER('S.D. Paste sheet'!G1687))</f>
        <v/>
      </c>
      <c r="H1687" s="20" t="str">
        <f>IF('S.D. Paste sheet'!H1687="","",UPPER('S.D. Paste sheet'!H1687))</f>
        <v/>
      </c>
      <c r="I1687" s="20" t="str">
        <f>IF('S.D. Paste sheet'!I1687="","",'S.D. Paste sheet'!I1687)</f>
        <v/>
      </c>
      <c r="J1687" s="20" t="str">
        <f>IF('S.D. Paste sheet'!J1687="","",'S.D. Paste sheet'!J1687)</f>
        <v/>
      </c>
      <c r="K1687" s="20" t="str">
        <f>IF('S.D. Paste sheet'!K1687="","",'S.D. Paste sheet'!K1687)</f>
        <v/>
      </c>
      <c r="L1687" s="20" t="str">
        <f>IF('S.D. Paste sheet'!L1687="","",'S.D. Paste sheet'!L1687)</f>
        <v/>
      </c>
      <c r="M1687" s="20" t="str">
        <f>IF('S.D. Paste sheet'!M1687="","",'S.D. Paste sheet'!M1687)</f>
        <v/>
      </c>
      <c r="N1687" s="20" t="str">
        <f>IF('S.D. Paste sheet'!N1687="","",'S.D. Paste sheet'!N1687)</f>
        <v/>
      </c>
      <c r="O1687" s="20" t="str">
        <f>IF('S.D. Paste sheet'!O1687="","",'S.D. Paste sheet'!O1687)</f>
        <v/>
      </c>
      <c r="P1687" s="20" t="str">
        <f>IF('S.D. Paste sheet'!P1687="","",'S.D. Paste sheet'!P1687)</f>
        <v/>
      </c>
      <c r="Q1687" s="20" t="str">
        <f>IF('S.D. Paste sheet'!Q1687="","",'S.D. Paste sheet'!Q1687)</f>
        <v/>
      </c>
      <c r="R1687" s="20" t="str">
        <f>IF('S.D. Paste sheet'!R1687="","",'S.D. Paste sheet'!R1687)</f>
        <v/>
      </c>
      <c r="S1687" s="20" t="str">
        <f>IF('S.D. Paste sheet'!S1687="","",'S.D. Paste sheet'!S1687)</f>
        <v/>
      </c>
      <c r="T1687" s="20" t="str">
        <f>IF('S.D. Paste sheet'!T1687="","",'S.D. Paste sheet'!T1687)</f>
        <v/>
      </c>
      <c r="U1687" s="20" t="str">
        <f>IF('S.D. Paste sheet'!U1687="","",'S.D. Paste sheet'!U1687)</f>
        <v/>
      </c>
      <c r="V1687" s="20" t="str">
        <f>IF('S.D. Paste sheet'!V1687="","",'S.D. Paste sheet'!V1687)</f>
        <v/>
      </c>
      <c r="W1687" s="20" t="str">
        <f>IF('S.D. Paste sheet'!W1687="","",'S.D. Paste sheet'!W1687)</f>
        <v/>
      </c>
      <c r="X1687" s="20" t="str">
        <f>IF('S.D. Paste sheet'!X1687="","",'S.D. Paste sheet'!X1687)</f>
        <v/>
      </c>
      <c r="Y1687" s="20" t="str">
        <f>IF('S.D. Paste sheet'!Y1687="","",'S.D. Paste sheet'!Y1687)</f>
        <v/>
      </c>
      <c r="Z1687" s="20" t="str">
        <f>IF('S.D. Paste sheet'!Z1687="","",'S.D. Paste sheet'!Z1687)</f>
        <v/>
      </c>
      <c r="AA1687" s="20" t="str">
        <f>IF('S.D. Paste sheet'!AA1687="","",'S.D. Paste sheet'!AA1687)</f>
        <v/>
      </c>
      <c r="AB1687" s="20" t="str">
        <f>IF('S.D. Paste sheet'!AB1687="","",'S.D. Paste sheet'!AB1687)</f>
        <v/>
      </c>
      <c r="AC1687" s="20" t="str">
        <f>IF('S.D. Paste sheet'!AC1687="","",'S.D. Paste sheet'!AC1687)</f>
        <v/>
      </c>
      <c r="AD1687" s="20" t="str">
        <f>IF('S.D. Paste sheet'!AD1687="","",'S.D. Paste sheet'!AD1687)</f>
        <v/>
      </c>
      <c r="AE1687" s="28"/>
      <c r="AF1687" t="str">
        <f>IF(AK1687="","",IF(AK1687&gt;0,COUNT($AG$2:AG1687),""))</f>
        <v/>
      </c>
      <c r="AG1687" s="25" t="str">
        <f t="shared" si="835"/>
        <v/>
      </c>
      <c r="AH1687" s="25" t="str">
        <f t="shared" si="836"/>
        <v/>
      </c>
      <c r="AI1687" s="25" t="str">
        <f t="shared" si="837"/>
        <v/>
      </c>
      <c r="AJ1687" s="25" t="str">
        <f t="shared" si="838"/>
        <v/>
      </c>
      <c r="AK1687" s="25" t="str">
        <f t="shared" si="839"/>
        <v/>
      </c>
      <c r="AL1687" s="25" t="str">
        <f t="shared" si="840"/>
        <v/>
      </c>
      <c r="AM1687" s="25" t="str">
        <f t="shared" si="841"/>
        <v/>
      </c>
      <c r="AN1687" s="25" t="str">
        <f t="shared" si="842"/>
        <v/>
      </c>
      <c r="AO1687" s="25" t="str">
        <f t="shared" si="843"/>
        <v/>
      </c>
      <c r="AP1687" s="25" t="str">
        <f t="shared" si="844"/>
        <v/>
      </c>
      <c r="AQ1687" s="25" t="str">
        <f t="shared" si="845"/>
        <v/>
      </c>
      <c r="AR1687" s="25" t="str">
        <f t="shared" si="846"/>
        <v/>
      </c>
      <c r="AS1687" s="25" t="str">
        <f t="shared" si="847"/>
        <v/>
      </c>
      <c r="AT1687" s="25" t="str">
        <f t="shared" si="848"/>
        <v/>
      </c>
      <c r="AU1687" s="25" t="str">
        <f t="shared" si="849"/>
        <v/>
      </c>
      <c r="AV1687" s="25" t="str">
        <f t="shared" si="850"/>
        <v/>
      </c>
      <c r="AX1687" t="str">
        <f>IF(BC1687="","",IF(BC1687&gt;0,COUNT($AY$2:AY1687),""))</f>
        <v/>
      </c>
      <c r="AY1687" s="25" t="str">
        <f t="shared" si="851"/>
        <v/>
      </c>
      <c r="AZ1687" s="25" t="str">
        <f t="shared" si="852"/>
        <v/>
      </c>
      <c r="BA1687" s="25" t="str">
        <f t="shared" si="853"/>
        <v/>
      </c>
      <c r="BB1687" s="25" t="str">
        <f t="shared" si="854"/>
        <v/>
      </c>
      <c r="BC1687" s="25" t="str">
        <f t="shared" si="855"/>
        <v/>
      </c>
      <c r="BD1687" s="25" t="str">
        <f t="shared" si="856"/>
        <v/>
      </c>
      <c r="BE1687" s="25" t="str">
        <f t="shared" si="857"/>
        <v/>
      </c>
      <c r="BF1687" s="25" t="str">
        <f t="shared" si="858"/>
        <v/>
      </c>
      <c r="BG1687" s="25" t="str">
        <f t="shared" si="859"/>
        <v/>
      </c>
      <c r="BH1687" s="25" t="str">
        <f t="shared" si="860"/>
        <v/>
      </c>
      <c r="BI1687" s="25" t="str">
        <f t="shared" si="861"/>
        <v/>
      </c>
      <c r="BJ1687" s="25" t="str">
        <f t="shared" si="862"/>
        <v/>
      </c>
      <c r="BK1687" s="25" t="str">
        <f t="shared" si="863"/>
        <v/>
      </c>
      <c r="BL1687" s="25" t="str">
        <f t="shared" si="864"/>
        <v/>
      </c>
      <c r="BM1687" s="25" t="str">
        <f t="shared" si="865"/>
        <v/>
      </c>
      <c r="BN1687" s="25" t="str">
        <f t="shared" si="866"/>
        <v/>
      </c>
    </row>
    <row r="1688" spans="1:66" x14ac:dyDescent="0.25">
      <c r="A1688" s="20" t="str">
        <f>IF('S.D. Paste sheet'!A1688="","",'S.D. Paste sheet'!A1688)</f>
        <v/>
      </c>
      <c r="B1688" s="20" t="str">
        <f>IF('S.D. Paste sheet'!B1688="","",'S.D. Paste sheet'!B1688)</f>
        <v/>
      </c>
      <c r="C1688" s="20" t="str">
        <f>IF('S.D. Paste sheet'!C1688="","",'S.D. Paste sheet'!C1688)</f>
        <v/>
      </c>
      <c r="D1688" s="20" t="str">
        <f>IF('S.D. Paste sheet'!D1688="","",'S.D. Paste sheet'!D1688)</f>
        <v/>
      </c>
      <c r="E1688" s="20" t="str">
        <f>IF('S.D. Paste sheet'!E1688="","",UPPER('S.D. Paste sheet'!E1688))</f>
        <v/>
      </c>
      <c r="F1688" s="20" t="str">
        <f>IF('S.D. Paste sheet'!F1688="","",'S.D. Paste sheet'!F1688)</f>
        <v/>
      </c>
      <c r="G1688" s="20" t="str">
        <f>IF('S.D. Paste sheet'!G1688="","",UPPER('S.D. Paste sheet'!G1688))</f>
        <v/>
      </c>
      <c r="H1688" s="20" t="str">
        <f>IF('S.D. Paste sheet'!H1688="","",UPPER('S.D. Paste sheet'!H1688))</f>
        <v/>
      </c>
      <c r="I1688" s="20" t="str">
        <f>IF('S.D. Paste sheet'!I1688="","",'S.D. Paste sheet'!I1688)</f>
        <v/>
      </c>
      <c r="J1688" s="20" t="str">
        <f>IF('S.D. Paste sheet'!J1688="","",'S.D. Paste sheet'!J1688)</f>
        <v/>
      </c>
      <c r="K1688" s="20" t="str">
        <f>IF('S.D. Paste sheet'!K1688="","",'S.D. Paste sheet'!K1688)</f>
        <v/>
      </c>
      <c r="L1688" s="20" t="str">
        <f>IF('S.D. Paste sheet'!L1688="","",'S.D. Paste sheet'!L1688)</f>
        <v/>
      </c>
      <c r="M1688" s="20" t="str">
        <f>IF('S.D. Paste sheet'!M1688="","",'S.D. Paste sheet'!M1688)</f>
        <v/>
      </c>
      <c r="N1688" s="20" t="str">
        <f>IF('S.D. Paste sheet'!N1688="","",'S.D. Paste sheet'!N1688)</f>
        <v/>
      </c>
      <c r="O1688" s="20" t="str">
        <f>IF('S.D. Paste sheet'!O1688="","",'S.D. Paste sheet'!O1688)</f>
        <v/>
      </c>
      <c r="P1688" s="20" t="str">
        <f>IF('S.D. Paste sheet'!P1688="","",'S.D. Paste sheet'!P1688)</f>
        <v/>
      </c>
      <c r="Q1688" s="20" t="str">
        <f>IF('S.D. Paste sheet'!Q1688="","",'S.D. Paste sheet'!Q1688)</f>
        <v/>
      </c>
      <c r="R1688" s="20" t="str">
        <f>IF('S.D. Paste sheet'!R1688="","",'S.D. Paste sheet'!R1688)</f>
        <v/>
      </c>
      <c r="S1688" s="20" t="str">
        <f>IF('S.D. Paste sheet'!S1688="","",'S.D. Paste sheet'!S1688)</f>
        <v/>
      </c>
      <c r="T1688" s="20" t="str">
        <f>IF('S.D. Paste sheet'!T1688="","",'S.D. Paste sheet'!T1688)</f>
        <v/>
      </c>
      <c r="U1688" s="20" t="str">
        <f>IF('S.D. Paste sheet'!U1688="","",'S.D. Paste sheet'!U1688)</f>
        <v/>
      </c>
      <c r="V1688" s="20" t="str">
        <f>IF('S.D. Paste sheet'!V1688="","",'S.D. Paste sheet'!V1688)</f>
        <v/>
      </c>
      <c r="W1688" s="20" t="str">
        <f>IF('S.D. Paste sheet'!W1688="","",'S.D. Paste sheet'!W1688)</f>
        <v/>
      </c>
      <c r="X1688" s="20" t="str">
        <f>IF('S.D. Paste sheet'!X1688="","",'S.D. Paste sheet'!X1688)</f>
        <v/>
      </c>
      <c r="Y1688" s="20" t="str">
        <f>IF('S.D. Paste sheet'!Y1688="","",'S.D. Paste sheet'!Y1688)</f>
        <v/>
      </c>
      <c r="Z1688" s="20" t="str">
        <f>IF('S.D. Paste sheet'!Z1688="","",'S.D. Paste sheet'!Z1688)</f>
        <v/>
      </c>
      <c r="AA1688" s="20" t="str">
        <f>IF('S.D. Paste sheet'!AA1688="","",'S.D. Paste sheet'!AA1688)</f>
        <v/>
      </c>
      <c r="AB1688" s="20" t="str">
        <f>IF('S.D. Paste sheet'!AB1688="","",'S.D. Paste sheet'!AB1688)</f>
        <v/>
      </c>
      <c r="AC1688" s="20" t="str">
        <f>IF('S.D. Paste sheet'!AC1688="","",'S.D. Paste sheet'!AC1688)</f>
        <v/>
      </c>
      <c r="AD1688" s="20" t="str">
        <f>IF('S.D. Paste sheet'!AD1688="","",'S.D. Paste sheet'!AD1688)</f>
        <v/>
      </c>
      <c r="AE1688" s="28"/>
      <c r="AF1688" t="str">
        <f>IF(AK1688="","",IF(AK1688&gt;0,COUNT($AG$2:AG1688),""))</f>
        <v/>
      </c>
      <c r="AG1688" s="25" t="str">
        <f t="shared" si="835"/>
        <v/>
      </c>
      <c r="AH1688" s="25" t="str">
        <f t="shared" si="836"/>
        <v/>
      </c>
      <c r="AI1688" s="25" t="str">
        <f t="shared" si="837"/>
        <v/>
      </c>
      <c r="AJ1688" s="25" t="str">
        <f t="shared" si="838"/>
        <v/>
      </c>
      <c r="AK1688" s="25" t="str">
        <f t="shared" si="839"/>
        <v/>
      </c>
      <c r="AL1688" s="25" t="str">
        <f t="shared" si="840"/>
        <v/>
      </c>
      <c r="AM1688" s="25" t="str">
        <f t="shared" si="841"/>
        <v/>
      </c>
      <c r="AN1688" s="25" t="str">
        <f t="shared" si="842"/>
        <v/>
      </c>
      <c r="AO1688" s="25" t="str">
        <f t="shared" si="843"/>
        <v/>
      </c>
      <c r="AP1688" s="25" t="str">
        <f t="shared" si="844"/>
        <v/>
      </c>
      <c r="AQ1688" s="25" t="str">
        <f t="shared" si="845"/>
        <v/>
      </c>
      <c r="AR1688" s="25" t="str">
        <f t="shared" si="846"/>
        <v/>
      </c>
      <c r="AS1688" s="25" t="str">
        <f t="shared" si="847"/>
        <v/>
      </c>
      <c r="AT1688" s="25" t="str">
        <f t="shared" si="848"/>
        <v/>
      </c>
      <c r="AU1688" s="25" t="str">
        <f t="shared" si="849"/>
        <v/>
      </c>
      <c r="AV1688" s="25" t="str">
        <f t="shared" si="850"/>
        <v/>
      </c>
      <c r="AX1688" t="str">
        <f>IF(BC1688="","",IF(BC1688&gt;0,COUNT($AY$2:AY1688),""))</f>
        <v/>
      </c>
      <c r="AY1688" s="25" t="str">
        <f t="shared" si="851"/>
        <v/>
      </c>
      <c r="AZ1688" s="25" t="str">
        <f t="shared" si="852"/>
        <v/>
      </c>
      <c r="BA1688" s="25" t="str">
        <f t="shared" si="853"/>
        <v/>
      </c>
      <c r="BB1688" s="25" t="str">
        <f t="shared" si="854"/>
        <v/>
      </c>
      <c r="BC1688" s="25" t="str">
        <f t="shared" si="855"/>
        <v/>
      </c>
      <c r="BD1688" s="25" t="str">
        <f t="shared" si="856"/>
        <v/>
      </c>
      <c r="BE1688" s="25" t="str">
        <f t="shared" si="857"/>
        <v/>
      </c>
      <c r="BF1688" s="25" t="str">
        <f t="shared" si="858"/>
        <v/>
      </c>
      <c r="BG1688" s="25" t="str">
        <f t="shared" si="859"/>
        <v/>
      </c>
      <c r="BH1688" s="25" t="str">
        <f t="shared" si="860"/>
        <v/>
      </c>
      <c r="BI1688" s="25" t="str">
        <f t="shared" si="861"/>
        <v/>
      </c>
      <c r="BJ1688" s="25" t="str">
        <f t="shared" si="862"/>
        <v/>
      </c>
      <c r="BK1688" s="25" t="str">
        <f t="shared" si="863"/>
        <v/>
      </c>
      <c r="BL1688" s="25" t="str">
        <f t="shared" si="864"/>
        <v/>
      </c>
      <c r="BM1688" s="25" t="str">
        <f t="shared" si="865"/>
        <v/>
      </c>
      <c r="BN1688" s="25" t="str">
        <f t="shared" si="866"/>
        <v/>
      </c>
    </row>
    <row r="1689" spans="1:66" x14ac:dyDescent="0.25">
      <c r="A1689" s="20" t="str">
        <f>IF('S.D. Paste sheet'!A1689="","",'S.D. Paste sheet'!A1689)</f>
        <v/>
      </c>
      <c r="B1689" s="20" t="str">
        <f>IF('S.D. Paste sheet'!B1689="","",'S.D. Paste sheet'!B1689)</f>
        <v/>
      </c>
      <c r="C1689" s="20" t="str">
        <f>IF('S.D. Paste sheet'!C1689="","",'S.D. Paste sheet'!C1689)</f>
        <v/>
      </c>
      <c r="D1689" s="20" t="str">
        <f>IF('S.D. Paste sheet'!D1689="","",'S.D. Paste sheet'!D1689)</f>
        <v/>
      </c>
      <c r="E1689" s="20" t="str">
        <f>IF('S.D. Paste sheet'!E1689="","",UPPER('S.D. Paste sheet'!E1689))</f>
        <v/>
      </c>
      <c r="F1689" s="20" t="str">
        <f>IF('S.D. Paste sheet'!F1689="","",'S.D. Paste sheet'!F1689)</f>
        <v/>
      </c>
      <c r="G1689" s="20" t="str">
        <f>IF('S.D. Paste sheet'!G1689="","",UPPER('S.D. Paste sheet'!G1689))</f>
        <v/>
      </c>
      <c r="H1689" s="20" t="str">
        <f>IF('S.D. Paste sheet'!H1689="","",UPPER('S.D. Paste sheet'!H1689))</f>
        <v/>
      </c>
      <c r="I1689" s="20" t="str">
        <f>IF('S.D. Paste sheet'!I1689="","",'S.D. Paste sheet'!I1689)</f>
        <v/>
      </c>
      <c r="J1689" s="20" t="str">
        <f>IF('S.D. Paste sheet'!J1689="","",'S.D. Paste sheet'!J1689)</f>
        <v/>
      </c>
      <c r="K1689" s="20" t="str">
        <f>IF('S.D. Paste sheet'!K1689="","",'S.D. Paste sheet'!K1689)</f>
        <v/>
      </c>
      <c r="L1689" s="20" t="str">
        <f>IF('S.D. Paste sheet'!L1689="","",'S.D. Paste sheet'!L1689)</f>
        <v/>
      </c>
      <c r="M1689" s="20" t="str">
        <f>IF('S.D. Paste sheet'!M1689="","",'S.D. Paste sheet'!M1689)</f>
        <v/>
      </c>
      <c r="N1689" s="20" t="str">
        <f>IF('S.D. Paste sheet'!N1689="","",'S.D. Paste sheet'!N1689)</f>
        <v/>
      </c>
      <c r="O1689" s="20" t="str">
        <f>IF('S.D. Paste sheet'!O1689="","",'S.D. Paste sheet'!O1689)</f>
        <v/>
      </c>
      <c r="P1689" s="20" t="str">
        <f>IF('S.D. Paste sheet'!P1689="","",'S.D. Paste sheet'!P1689)</f>
        <v/>
      </c>
      <c r="Q1689" s="20" t="str">
        <f>IF('S.D. Paste sheet'!Q1689="","",'S.D. Paste sheet'!Q1689)</f>
        <v/>
      </c>
      <c r="R1689" s="20" t="str">
        <f>IF('S.D. Paste sheet'!R1689="","",'S.D. Paste sheet'!R1689)</f>
        <v/>
      </c>
      <c r="S1689" s="20" t="str">
        <f>IF('S.D. Paste sheet'!S1689="","",'S.D. Paste sheet'!S1689)</f>
        <v/>
      </c>
      <c r="T1689" s="20" t="str">
        <f>IF('S.D. Paste sheet'!T1689="","",'S.D. Paste sheet'!T1689)</f>
        <v/>
      </c>
      <c r="U1689" s="20" t="str">
        <f>IF('S.D. Paste sheet'!U1689="","",'S.D. Paste sheet'!U1689)</f>
        <v/>
      </c>
      <c r="V1689" s="20" t="str">
        <f>IF('S.D. Paste sheet'!V1689="","",'S.D. Paste sheet'!V1689)</f>
        <v/>
      </c>
      <c r="W1689" s="20" t="str">
        <f>IF('S.D. Paste sheet'!W1689="","",'S.D. Paste sheet'!W1689)</f>
        <v/>
      </c>
      <c r="X1689" s="20" t="str">
        <f>IF('S.D. Paste sheet'!X1689="","",'S.D. Paste sheet'!X1689)</f>
        <v/>
      </c>
      <c r="Y1689" s="20" t="str">
        <f>IF('S.D. Paste sheet'!Y1689="","",'S.D. Paste sheet'!Y1689)</f>
        <v/>
      </c>
      <c r="Z1689" s="20" t="str">
        <f>IF('S.D. Paste sheet'!Z1689="","",'S.D. Paste sheet'!Z1689)</f>
        <v/>
      </c>
      <c r="AA1689" s="20" t="str">
        <f>IF('S.D. Paste sheet'!AA1689="","",'S.D. Paste sheet'!AA1689)</f>
        <v/>
      </c>
      <c r="AB1689" s="20" t="str">
        <f>IF('S.D. Paste sheet'!AB1689="","",'S.D. Paste sheet'!AB1689)</f>
        <v/>
      </c>
      <c r="AC1689" s="20" t="str">
        <f>IF('S.D. Paste sheet'!AC1689="","",'S.D. Paste sheet'!AC1689)</f>
        <v/>
      </c>
      <c r="AD1689" s="20" t="str">
        <f>IF('S.D. Paste sheet'!AD1689="","",'S.D. Paste sheet'!AD1689)</f>
        <v/>
      </c>
      <c r="AE1689" s="28"/>
      <c r="AF1689" t="str">
        <f>IF(AK1689="","",IF(AK1689&gt;0,COUNT($AG$2:AG1689),""))</f>
        <v/>
      </c>
      <c r="AG1689" s="25" t="str">
        <f t="shared" si="835"/>
        <v/>
      </c>
      <c r="AH1689" s="25" t="str">
        <f t="shared" si="836"/>
        <v/>
      </c>
      <c r="AI1689" s="25" t="str">
        <f t="shared" si="837"/>
        <v/>
      </c>
      <c r="AJ1689" s="25" t="str">
        <f t="shared" si="838"/>
        <v/>
      </c>
      <c r="AK1689" s="25" t="str">
        <f t="shared" si="839"/>
        <v/>
      </c>
      <c r="AL1689" s="25" t="str">
        <f t="shared" si="840"/>
        <v/>
      </c>
      <c r="AM1689" s="25" t="str">
        <f t="shared" si="841"/>
        <v/>
      </c>
      <c r="AN1689" s="25" t="str">
        <f t="shared" si="842"/>
        <v/>
      </c>
      <c r="AO1689" s="25" t="str">
        <f t="shared" si="843"/>
        <v/>
      </c>
      <c r="AP1689" s="25" t="str">
        <f t="shared" si="844"/>
        <v/>
      </c>
      <c r="AQ1689" s="25" t="str">
        <f t="shared" si="845"/>
        <v/>
      </c>
      <c r="AR1689" s="25" t="str">
        <f t="shared" si="846"/>
        <v/>
      </c>
      <c r="AS1689" s="25" t="str">
        <f t="shared" si="847"/>
        <v/>
      </c>
      <c r="AT1689" s="25" t="str">
        <f t="shared" si="848"/>
        <v/>
      </c>
      <c r="AU1689" s="25" t="str">
        <f t="shared" si="849"/>
        <v/>
      </c>
      <c r="AV1689" s="25" t="str">
        <f t="shared" si="850"/>
        <v/>
      </c>
      <c r="AX1689" t="str">
        <f>IF(BC1689="","",IF(BC1689&gt;0,COUNT($AY$2:AY1689),""))</f>
        <v/>
      </c>
      <c r="AY1689" s="25" t="str">
        <f t="shared" si="851"/>
        <v/>
      </c>
      <c r="AZ1689" s="25" t="str">
        <f t="shared" si="852"/>
        <v/>
      </c>
      <c r="BA1689" s="25" t="str">
        <f t="shared" si="853"/>
        <v/>
      </c>
      <c r="BB1689" s="25" t="str">
        <f t="shared" si="854"/>
        <v/>
      </c>
      <c r="BC1689" s="25" t="str">
        <f t="shared" si="855"/>
        <v/>
      </c>
      <c r="BD1689" s="25" t="str">
        <f t="shared" si="856"/>
        <v/>
      </c>
      <c r="BE1689" s="25" t="str">
        <f t="shared" si="857"/>
        <v/>
      </c>
      <c r="BF1689" s="25" t="str">
        <f t="shared" si="858"/>
        <v/>
      </c>
      <c r="BG1689" s="25" t="str">
        <f t="shared" si="859"/>
        <v/>
      </c>
      <c r="BH1689" s="25" t="str">
        <f t="shared" si="860"/>
        <v/>
      </c>
      <c r="BI1689" s="25" t="str">
        <f t="shared" si="861"/>
        <v/>
      </c>
      <c r="BJ1689" s="25" t="str">
        <f t="shared" si="862"/>
        <v/>
      </c>
      <c r="BK1689" s="25" t="str">
        <f t="shared" si="863"/>
        <v/>
      </c>
      <c r="BL1689" s="25" t="str">
        <f t="shared" si="864"/>
        <v/>
      </c>
      <c r="BM1689" s="25" t="str">
        <f t="shared" si="865"/>
        <v/>
      </c>
      <c r="BN1689" s="25" t="str">
        <f t="shared" si="866"/>
        <v/>
      </c>
    </row>
    <row r="1690" spans="1:66" x14ac:dyDescent="0.25">
      <c r="A1690" s="20" t="str">
        <f>IF('S.D. Paste sheet'!A1690="","",'S.D. Paste sheet'!A1690)</f>
        <v/>
      </c>
      <c r="B1690" s="20" t="str">
        <f>IF('S.D. Paste sheet'!B1690="","",'S.D. Paste sheet'!B1690)</f>
        <v/>
      </c>
      <c r="C1690" s="20" t="str">
        <f>IF('S.D. Paste sheet'!C1690="","",'S.D. Paste sheet'!C1690)</f>
        <v/>
      </c>
      <c r="D1690" s="20" t="str">
        <f>IF('S.D. Paste sheet'!D1690="","",'S.D. Paste sheet'!D1690)</f>
        <v/>
      </c>
      <c r="E1690" s="20" t="str">
        <f>IF('S.D. Paste sheet'!E1690="","",UPPER('S.D. Paste sheet'!E1690))</f>
        <v/>
      </c>
      <c r="F1690" s="20" t="str">
        <f>IF('S.D. Paste sheet'!F1690="","",'S.D. Paste sheet'!F1690)</f>
        <v/>
      </c>
      <c r="G1690" s="20" t="str">
        <f>IF('S.D. Paste sheet'!G1690="","",UPPER('S.D. Paste sheet'!G1690))</f>
        <v/>
      </c>
      <c r="H1690" s="20" t="str">
        <f>IF('S.D. Paste sheet'!H1690="","",UPPER('S.D. Paste sheet'!H1690))</f>
        <v/>
      </c>
      <c r="I1690" s="20" t="str">
        <f>IF('S.D. Paste sheet'!I1690="","",'S.D. Paste sheet'!I1690)</f>
        <v/>
      </c>
      <c r="J1690" s="20" t="str">
        <f>IF('S.D. Paste sheet'!J1690="","",'S.D. Paste sheet'!J1690)</f>
        <v/>
      </c>
      <c r="K1690" s="20" t="str">
        <f>IF('S.D. Paste sheet'!K1690="","",'S.D. Paste sheet'!K1690)</f>
        <v/>
      </c>
      <c r="L1690" s="20" t="str">
        <f>IF('S.D. Paste sheet'!L1690="","",'S.D. Paste sheet'!L1690)</f>
        <v/>
      </c>
      <c r="M1690" s="20" t="str">
        <f>IF('S.D. Paste sheet'!M1690="","",'S.D. Paste sheet'!M1690)</f>
        <v/>
      </c>
      <c r="N1690" s="20" t="str">
        <f>IF('S.D. Paste sheet'!N1690="","",'S.D. Paste sheet'!N1690)</f>
        <v/>
      </c>
      <c r="O1690" s="20" t="str">
        <f>IF('S.D. Paste sheet'!O1690="","",'S.D. Paste sheet'!O1690)</f>
        <v/>
      </c>
      <c r="P1690" s="20" t="str">
        <f>IF('S.D. Paste sheet'!P1690="","",'S.D. Paste sheet'!P1690)</f>
        <v/>
      </c>
      <c r="Q1690" s="20" t="str">
        <f>IF('S.D. Paste sheet'!Q1690="","",'S.D. Paste sheet'!Q1690)</f>
        <v/>
      </c>
      <c r="R1690" s="20" t="str">
        <f>IF('S.D. Paste sheet'!R1690="","",'S.D. Paste sheet'!R1690)</f>
        <v/>
      </c>
      <c r="S1690" s="20" t="str">
        <f>IF('S.D. Paste sheet'!S1690="","",'S.D. Paste sheet'!S1690)</f>
        <v/>
      </c>
      <c r="T1690" s="20" t="str">
        <f>IF('S.D. Paste sheet'!T1690="","",'S.D. Paste sheet'!T1690)</f>
        <v/>
      </c>
      <c r="U1690" s="20" t="str">
        <f>IF('S.D. Paste sheet'!U1690="","",'S.D. Paste sheet'!U1690)</f>
        <v/>
      </c>
      <c r="V1690" s="20" t="str">
        <f>IF('S.D. Paste sheet'!V1690="","",'S.D. Paste sheet'!V1690)</f>
        <v/>
      </c>
      <c r="W1690" s="20" t="str">
        <f>IF('S.D. Paste sheet'!W1690="","",'S.D. Paste sheet'!W1690)</f>
        <v/>
      </c>
      <c r="X1690" s="20" t="str">
        <f>IF('S.D. Paste sheet'!X1690="","",'S.D. Paste sheet'!X1690)</f>
        <v/>
      </c>
      <c r="Y1690" s="20" t="str">
        <f>IF('S.D. Paste sheet'!Y1690="","",'S.D. Paste sheet'!Y1690)</f>
        <v/>
      </c>
      <c r="Z1690" s="20" t="str">
        <f>IF('S.D. Paste sheet'!Z1690="","",'S.D. Paste sheet'!Z1690)</f>
        <v/>
      </c>
      <c r="AA1690" s="20" t="str">
        <f>IF('S.D. Paste sheet'!AA1690="","",'S.D. Paste sheet'!AA1690)</f>
        <v/>
      </c>
      <c r="AB1690" s="20" t="str">
        <f>IF('S.D. Paste sheet'!AB1690="","",'S.D. Paste sheet'!AB1690)</f>
        <v/>
      </c>
      <c r="AC1690" s="20" t="str">
        <f>IF('S.D. Paste sheet'!AC1690="","",'S.D. Paste sheet'!AC1690)</f>
        <v/>
      </c>
      <c r="AD1690" s="20" t="str">
        <f>IF('S.D. Paste sheet'!AD1690="","",'S.D. Paste sheet'!AD1690)</f>
        <v/>
      </c>
      <c r="AE1690" s="28"/>
      <c r="AF1690" t="str">
        <f>IF(AK1690="","",IF(AK1690&gt;0,COUNT($AG$2:AG1690),""))</f>
        <v/>
      </c>
      <c r="AG1690" s="25" t="str">
        <f t="shared" si="835"/>
        <v/>
      </c>
      <c r="AH1690" s="25" t="str">
        <f t="shared" si="836"/>
        <v/>
      </c>
      <c r="AI1690" s="25" t="str">
        <f t="shared" si="837"/>
        <v/>
      </c>
      <c r="AJ1690" s="25" t="str">
        <f t="shared" si="838"/>
        <v/>
      </c>
      <c r="AK1690" s="25" t="str">
        <f t="shared" si="839"/>
        <v/>
      </c>
      <c r="AL1690" s="25" t="str">
        <f t="shared" si="840"/>
        <v/>
      </c>
      <c r="AM1690" s="25" t="str">
        <f t="shared" si="841"/>
        <v/>
      </c>
      <c r="AN1690" s="25" t="str">
        <f t="shared" si="842"/>
        <v/>
      </c>
      <c r="AO1690" s="25" t="str">
        <f t="shared" si="843"/>
        <v/>
      </c>
      <c r="AP1690" s="25" t="str">
        <f t="shared" si="844"/>
        <v/>
      </c>
      <c r="AQ1690" s="25" t="str">
        <f t="shared" si="845"/>
        <v/>
      </c>
      <c r="AR1690" s="25" t="str">
        <f t="shared" si="846"/>
        <v/>
      </c>
      <c r="AS1690" s="25" t="str">
        <f t="shared" si="847"/>
        <v/>
      </c>
      <c r="AT1690" s="25" t="str">
        <f t="shared" si="848"/>
        <v/>
      </c>
      <c r="AU1690" s="25" t="str">
        <f t="shared" si="849"/>
        <v/>
      </c>
      <c r="AV1690" s="25" t="str">
        <f t="shared" si="850"/>
        <v/>
      </c>
      <c r="AX1690" t="str">
        <f>IF(BC1690="","",IF(BC1690&gt;0,COUNT($AY$2:AY1690),""))</f>
        <v/>
      </c>
      <c r="AY1690" s="25" t="str">
        <f t="shared" si="851"/>
        <v/>
      </c>
      <c r="AZ1690" s="25" t="str">
        <f t="shared" si="852"/>
        <v/>
      </c>
      <c r="BA1690" s="25" t="str">
        <f t="shared" si="853"/>
        <v/>
      </c>
      <c r="BB1690" s="25" t="str">
        <f t="shared" si="854"/>
        <v/>
      </c>
      <c r="BC1690" s="25" t="str">
        <f t="shared" si="855"/>
        <v/>
      </c>
      <c r="BD1690" s="25" t="str">
        <f t="shared" si="856"/>
        <v/>
      </c>
      <c r="BE1690" s="25" t="str">
        <f t="shared" si="857"/>
        <v/>
      </c>
      <c r="BF1690" s="25" t="str">
        <f t="shared" si="858"/>
        <v/>
      </c>
      <c r="BG1690" s="25" t="str">
        <f t="shared" si="859"/>
        <v/>
      </c>
      <c r="BH1690" s="25" t="str">
        <f t="shared" si="860"/>
        <v/>
      </c>
      <c r="BI1690" s="25" t="str">
        <f t="shared" si="861"/>
        <v/>
      </c>
      <c r="BJ1690" s="25" t="str">
        <f t="shared" si="862"/>
        <v/>
      </c>
      <c r="BK1690" s="25" t="str">
        <f t="shared" si="863"/>
        <v/>
      </c>
      <c r="BL1690" s="25" t="str">
        <f t="shared" si="864"/>
        <v/>
      </c>
      <c r="BM1690" s="25" t="str">
        <f t="shared" si="865"/>
        <v/>
      </c>
      <c r="BN1690" s="25" t="str">
        <f t="shared" si="866"/>
        <v/>
      </c>
    </row>
    <row r="1691" spans="1:66" x14ac:dyDescent="0.25">
      <c r="A1691" s="20" t="str">
        <f>IF('S.D. Paste sheet'!A1691="","",'S.D. Paste sheet'!A1691)</f>
        <v/>
      </c>
      <c r="B1691" s="20" t="str">
        <f>IF('S.D. Paste sheet'!B1691="","",'S.D. Paste sheet'!B1691)</f>
        <v/>
      </c>
      <c r="C1691" s="20" t="str">
        <f>IF('S.D. Paste sheet'!C1691="","",'S.D. Paste sheet'!C1691)</f>
        <v/>
      </c>
      <c r="D1691" s="20" t="str">
        <f>IF('S.D. Paste sheet'!D1691="","",'S.D. Paste sheet'!D1691)</f>
        <v/>
      </c>
      <c r="E1691" s="20" t="str">
        <f>IF('S.D. Paste sheet'!E1691="","",UPPER('S.D. Paste sheet'!E1691))</f>
        <v/>
      </c>
      <c r="F1691" s="20" t="str">
        <f>IF('S.D. Paste sheet'!F1691="","",'S.D. Paste sheet'!F1691)</f>
        <v/>
      </c>
      <c r="G1691" s="20" t="str">
        <f>IF('S.D. Paste sheet'!G1691="","",UPPER('S.D. Paste sheet'!G1691))</f>
        <v/>
      </c>
      <c r="H1691" s="20" t="str">
        <f>IF('S.D. Paste sheet'!H1691="","",UPPER('S.D. Paste sheet'!H1691))</f>
        <v/>
      </c>
      <c r="I1691" s="20" t="str">
        <f>IF('S.D. Paste sheet'!I1691="","",'S.D. Paste sheet'!I1691)</f>
        <v/>
      </c>
      <c r="J1691" s="20" t="str">
        <f>IF('S.D. Paste sheet'!J1691="","",'S.D. Paste sheet'!J1691)</f>
        <v/>
      </c>
      <c r="K1691" s="20" t="str">
        <f>IF('S.D. Paste sheet'!K1691="","",'S.D. Paste sheet'!K1691)</f>
        <v/>
      </c>
      <c r="L1691" s="20" t="str">
        <f>IF('S.D. Paste sheet'!L1691="","",'S.D. Paste sheet'!L1691)</f>
        <v/>
      </c>
      <c r="M1691" s="20" t="str">
        <f>IF('S.D. Paste sheet'!M1691="","",'S.D. Paste sheet'!M1691)</f>
        <v/>
      </c>
      <c r="N1691" s="20" t="str">
        <f>IF('S.D. Paste sheet'!N1691="","",'S.D. Paste sheet'!N1691)</f>
        <v/>
      </c>
      <c r="O1691" s="20" t="str">
        <f>IF('S.D. Paste sheet'!O1691="","",'S.D. Paste sheet'!O1691)</f>
        <v/>
      </c>
      <c r="P1691" s="20" t="str">
        <f>IF('S.D. Paste sheet'!P1691="","",'S.D. Paste sheet'!P1691)</f>
        <v/>
      </c>
      <c r="Q1691" s="20" t="str">
        <f>IF('S.D. Paste sheet'!Q1691="","",'S.D. Paste sheet'!Q1691)</f>
        <v/>
      </c>
      <c r="R1691" s="20" t="str">
        <f>IF('S.D. Paste sheet'!R1691="","",'S.D. Paste sheet'!R1691)</f>
        <v/>
      </c>
      <c r="S1691" s="20" t="str">
        <f>IF('S.D. Paste sheet'!S1691="","",'S.D. Paste sheet'!S1691)</f>
        <v/>
      </c>
      <c r="T1691" s="20" t="str">
        <f>IF('S.D. Paste sheet'!T1691="","",'S.D. Paste sheet'!T1691)</f>
        <v/>
      </c>
      <c r="U1691" s="20" t="str">
        <f>IF('S.D. Paste sheet'!U1691="","",'S.D. Paste sheet'!U1691)</f>
        <v/>
      </c>
      <c r="V1691" s="20" t="str">
        <f>IF('S.D. Paste sheet'!V1691="","",'S.D. Paste sheet'!V1691)</f>
        <v/>
      </c>
      <c r="W1691" s="20" t="str">
        <f>IF('S.D. Paste sheet'!W1691="","",'S.D. Paste sheet'!W1691)</f>
        <v/>
      </c>
      <c r="X1691" s="20" t="str">
        <f>IF('S.D. Paste sheet'!X1691="","",'S.D. Paste sheet'!X1691)</f>
        <v/>
      </c>
      <c r="Y1691" s="20" t="str">
        <f>IF('S.D. Paste sheet'!Y1691="","",'S.D. Paste sheet'!Y1691)</f>
        <v/>
      </c>
      <c r="Z1691" s="20" t="str">
        <f>IF('S.D. Paste sheet'!Z1691="","",'S.D. Paste sheet'!Z1691)</f>
        <v/>
      </c>
      <c r="AA1691" s="20" t="str">
        <f>IF('S.D. Paste sheet'!AA1691="","",'S.D. Paste sheet'!AA1691)</f>
        <v/>
      </c>
      <c r="AB1691" s="20" t="str">
        <f>IF('S.D. Paste sheet'!AB1691="","",'S.D. Paste sheet'!AB1691)</f>
        <v/>
      </c>
      <c r="AC1691" s="20" t="str">
        <f>IF('S.D. Paste sheet'!AC1691="","",'S.D. Paste sheet'!AC1691)</f>
        <v/>
      </c>
      <c r="AD1691" s="20" t="str">
        <f>IF('S.D. Paste sheet'!AD1691="","",'S.D. Paste sheet'!AD1691)</f>
        <v/>
      </c>
      <c r="AE1691" s="28"/>
      <c r="AF1691" t="str">
        <f>IF(AK1691="","",IF(AK1691&gt;0,COUNT($AG$2:AG1691),""))</f>
        <v/>
      </c>
      <c r="AG1691" s="25" t="str">
        <f t="shared" si="835"/>
        <v/>
      </c>
      <c r="AH1691" s="25" t="str">
        <f t="shared" si="836"/>
        <v/>
      </c>
      <c r="AI1691" s="25" t="str">
        <f t="shared" si="837"/>
        <v/>
      </c>
      <c r="AJ1691" s="25" t="str">
        <f t="shared" si="838"/>
        <v/>
      </c>
      <c r="AK1691" s="25" t="str">
        <f t="shared" si="839"/>
        <v/>
      </c>
      <c r="AL1691" s="25" t="str">
        <f t="shared" si="840"/>
        <v/>
      </c>
      <c r="AM1691" s="25" t="str">
        <f t="shared" si="841"/>
        <v/>
      </c>
      <c r="AN1691" s="25" t="str">
        <f t="shared" si="842"/>
        <v/>
      </c>
      <c r="AO1691" s="25" t="str">
        <f t="shared" si="843"/>
        <v/>
      </c>
      <c r="AP1691" s="25" t="str">
        <f t="shared" si="844"/>
        <v/>
      </c>
      <c r="AQ1691" s="25" t="str">
        <f t="shared" si="845"/>
        <v/>
      </c>
      <c r="AR1691" s="25" t="str">
        <f t="shared" si="846"/>
        <v/>
      </c>
      <c r="AS1691" s="25" t="str">
        <f t="shared" si="847"/>
        <v/>
      </c>
      <c r="AT1691" s="25" t="str">
        <f t="shared" si="848"/>
        <v/>
      </c>
      <c r="AU1691" s="25" t="str">
        <f t="shared" si="849"/>
        <v/>
      </c>
      <c r="AV1691" s="25" t="str">
        <f t="shared" si="850"/>
        <v/>
      </c>
      <c r="AX1691" t="str">
        <f>IF(BC1691="","",IF(BC1691&gt;0,COUNT($AY$2:AY1691),""))</f>
        <v/>
      </c>
      <c r="AY1691" s="25" t="str">
        <f t="shared" si="851"/>
        <v/>
      </c>
      <c r="AZ1691" s="25" t="str">
        <f t="shared" si="852"/>
        <v/>
      </c>
      <c r="BA1691" s="25" t="str">
        <f t="shared" si="853"/>
        <v/>
      </c>
      <c r="BB1691" s="25" t="str">
        <f t="shared" si="854"/>
        <v/>
      </c>
      <c r="BC1691" s="25" t="str">
        <f t="shared" si="855"/>
        <v/>
      </c>
      <c r="BD1691" s="25" t="str">
        <f t="shared" si="856"/>
        <v/>
      </c>
      <c r="BE1691" s="25" t="str">
        <f t="shared" si="857"/>
        <v/>
      </c>
      <c r="BF1691" s="25" t="str">
        <f t="shared" si="858"/>
        <v/>
      </c>
      <c r="BG1691" s="25" t="str">
        <f t="shared" si="859"/>
        <v/>
      </c>
      <c r="BH1691" s="25" t="str">
        <f t="shared" si="860"/>
        <v/>
      </c>
      <c r="BI1691" s="25" t="str">
        <f t="shared" si="861"/>
        <v/>
      </c>
      <c r="BJ1691" s="25" t="str">
        <f t="shared" si="862"/>
        <v/>
      </c>
      <c r="BK1691" s="25" t="str">
        <f t="shared" si="863"/>
        <v/>
      </c>
      <c r="BL1691" s="25" t="str">
        <f t="shared" si="864"/>
        <v/>
      </c>
      <c r="BM1691" s="25" t="str">
        <f t="shared" si="865"/>
        <v/>
      </c>
      <c r="BN1691" s="25" t="str">
        <f t="shared" si="866"/>
        <v/>
      </c>
    </row>
    <row r="1692" spans="1:66" x14ac:dyDescent="0.25">
      <c r="A1692" s="20" t="str">
        <f>IF('S.D. Paste sheet'!A1692="","",'S.D. Paste sheet'!A1692)</f>
        <v/>
      </c>
      <c r="B1692" s="20" t="str">
        <f>IF('S.D. Paste sheet'!B1692="","",'S.D. Paste sheet'!B1692)</f>
        <v/>
      </c>
      <c r="C1692" s="20" t="str">
        <f>IF('S.D. Paste sheet'!C1692="","",'S.D. Paste sheet'!C1692)</f>
        <v/>
      </c>
      <c r="D1692" s="20" t="str">
        <f>IF('S.D. Paste sheet'!D1692="","",'S.D. Paste sheet'!D1692)</f>
        <v/>
      </c>
      <c r="E1692" s="20" t="str">
        <f>IF('S.D. Paste sheet'!E1692="","",UPPER('S.D. Paste sheet'!E1692))</f>
        <v/>
      </c>
      <c r="F1692" s="20" t="str">
        <f>IF('S.D. Paste sheet'!F1692="","",'S.D. Paste sheet'!F1692)</f>
        <v/>
      </c>
      <c r="G1692" s="20" t="str">
        <f>IF('S.D. Paste sheet'!G1692="","",UPPER('S.D. Paste sheet'!G1692))</f>
        <v/>
      </c>
      <c r="H1692" s="20" t="str">
        <f>IF('S.D. Paste sheet'!H1692="","",UPPER('S.D. Paste sheet'!H1692))</f>
        <v/>
      </c>
      <c r="I1692" s="20" t="str">
        <f>IF('S.D. Paste sheet'!I1692="","",'S.D. Paste sheet'!I1692)</f>
        <v/>
      </c>
      <c r="J1692" s="20" t="str">
        <f>IF('S.D. Paste sheet'!J1692="","",'S.D. Paste sheet'!J1692)</f>
        <v/>
      </c>
      <c r="K1692" s="20" t="str">
        <f>IF('S.D. Paste sheet'!K1692="","",'S.D. Paste sheet'!K1692)</f>
        <v/>
      </c>
      <c r="L1692" s="20" t="str">
        <f>IF('S.D. Paste sheet'!L1692="","",'S.D. Paste sheet'!L1692)</f>
        <v/>
      </c>
      <c r="M1692" s="20" t="str">
        <f>IF('S.D. Paste sheet'!M1692="","",'S.D. Paste sheet'!M1692)</f>
        <v/>
      </c>
      <c r="N1692" s="20" t="str">
        <f>IF('S.D. Paste sheet'!N1692="","",'S.D. Paste sheet'!N1692)</f>
        <v/>
      </c>
      <c r="O1692" s="20" t="str">
        <f>IF('S.D. Paste sheet'!O1692="","",'S.D. Paste sheet'!O1692)</f>
        <v/>
      </c>
      <c r="P1692" s="20" t="str">
        <f>IF('S.D. Paste sheet'!P1692="","",'S.D. Paste sheet'!P1692)</f>
        <v/>
      </c>
      <c r="Q1692" s="20" t="str">
        <f>IF('S.D. Paste sheet'!Q1692="","",'S.D. Paste sheet'!Q1692)</f>
        <v/>
      </c>
      <c r="R1692" s="20" t="str">
        <f>IF('S.D. Paste sheet'!R1692="","",'S.D. Paste sheet'!R1692)</f>
        <v/>
      </c>
      <c r="S1692" s="20" t="str">
        <f>IF('S.D. Paste sheet'!S1692="","",'S.D. Paste sheet'!S1692)</f>
        <v/>
      </c>
      <c r="T1692" s="20" t="str">
        <f>IF('S.D. Paste sheet'!T1692="","",'S.D. Paste sheet'!T1692)</f>
        <v/>
      </c>
      <c r="U1692" s="20" t="str">
        <f>IF('S.D. Paste sheet'!U1692="","",'S.D. Paste sheet'!U1692)</f>
        <v/>
      </c>
      <c r="V1692" s="20" t="str">
        <f>IF('S.D. Paste sheet'!V1692="","",'S.D. Paste sheet'!V1692)</f>
        <v/>
      </c>
      <c r="W1692" s="20" t="str">
        <f>IF('S.D. Paste sheet'!W1692="","",'S.D. Paste sheet'!W1692)</f>
        <v/>
      </c>
      <c r="X1692" s="20" t="str">
        <f>IF('S.D. Paste sheet'!X1692="","",'S.D. Paste sheet'!X1692)</f>
        <v/>
      </c>
      <c r="Y1692" s="20" t="str">
        <f>IF('S.D. Paste sheet'!Y1692="","",'S.D. Paste sheet'!Y1692)</f>
        <v/>
      </c>
      <c r="Z1692" s="20" t="str">
        <f>IF('S.D. Paste sheet'!Z1692="","",'S.D. Paste sheet'!Z1692)</f>
        <v/>
      </c>
      <c r="AA1692" s="20" t="str">
        <f>IF('S.D. Paste sheet'!AA1692="","",'S.D. Paste sheet'!AA1692)</f>
        <v/>
      </c>
      <c r="AB1692" s="20" t="str">
        <f>IF('S.D. Paste sheet'!AB1692="","",'S.D. Paste sheet'!AB1692)</f>
        <v/>
      </c>
      <c r="AC1692" s="20" t="str">
        <f>IF('S.D. Paste sheet'!AC1692="","",'S.D. Paste sheet'!AC1692)</f>
        <v/>
      </c>
      <c r="AD1692" s="20" t="str">
        <f>IF('S.D. Paste sheet'!AD1692="","",'S.D. Paste sheet'!AD1692)</f>
        <v/>
      </c>
      <c r="AE1692" s="28"/>
      <c r="AF1692" t="str">
        <f>IF(AK1692="","",IF(AK1692&gt;0,COUNT($AG$2:AG1692),""))</f>
        <v/>
      </c>
      <c r="AG1692" s="25" t="str">
        <f t="shared" si="835"/>
        <v/>
      </c>
      <c r="AH1692" s="25" t="str">
        <f t="shared" si="836"/>
        <v/>
      </c>
      <c r="AI1692" s="25" t="str">
        <f t="shared" si="837"/>
        <v/>
      </c>
      <c r="AJ1692" s="25" t="str">
        <f t="shared" si="838"/>
        <v/>
      </c>
      <c r="AK1692" s="25" t="str">
        <f t="shared" si="839"/>
        <v/>
      </c>
      <c r="AL1692" s="25" t="str">
        <f t="shared" si="840"/>
        <v/>
      </c>
      <c r="AM1692" s="25" t="str">
        <f t="shared" si="841"/>
        <v/>
      </c>
      <c r="AN1692" s="25" t="str">
        <f t="shared" si="842"/>
        <v/>
      </c>
      <c r="AO1692" s="25" t="str">
        <f t="shared" si="843"/>
        <v/>
      </c>
      <c r="AP1692" s="25" t="str">
        <f t="shared" si="844"/>
        <v/>
      </c>
      <c r="AQ1692" s="25" t="str">
        <f t="shared" si="845"/>
        <v/>
      </c>
      <c r="AR1692" s="25" t="str">
        <f t="shared" si="846"/>
        <v/>
      </c>
      <c r="AS1692" s="25" t="str">
        <f t="shared" si="847"/>
        <v/>
      </c>
      <c r="AT1692" s="25" t="str">
        <f t="shared" si="848"/>
        <v/>
      </c>
      <c r="AU1692" s="25" t="str">
        <f t="shared" si="849"/>
        <v/>
      </c>
      <c r="AV1692" s="25" t="str">
        <f t="shared" si="850"/>
        <v/>
      </c>
      <c r="AX1692" t="str">
        <f>IF(BC1692="","",IF(BC1692&gt;0,COUNT($AY$2:AY1692),""))</f>
        <v/>
      </c>
      <c r="AY1692" s="25" t="str">
        <f t="shared" si="851"/>
        <v/>
      </c>
      <c r="AZ1692" s="25" t="str">
        <f t="shared" si="852"/>
        <v/>
      </c>
      <c r="BA1692" s="25" t="str">
        <f t="shared" si="853"/>
        <v/>
      </c>
      <c r="BB1692" s="25" t="str">
        <f t="shared" si="854"/>
        <v/>
      </c>
      <c r="BC1692" s="25" t="str">
        <f t="shared" si="855"/>
        <v/>
      </c>
      <c r="BD1692" s="25" t="str">
        <f t="shared" si="856"/>
        <v/>
      </c>
      <c r="BE1692" s="25" t="str">
        <f t="shared" si="857"/>
        <v/>
      </c>
      <c r="BF1692" s="25" t="str">
        <f t="shared" si="858"/>
        <v/>
      </c>
      <c r="BG1692" s="25" t="str">
        <f t="shared" si="859"/>
        <v/>
      </c>
      <c r="BH1692" s="25" t="str">
        <f t="shared" si="860"/>
        <v/>
      </c>
      <c r="BI1692" s="25" t="str">
        <f t="shared" si="861"/>
        <v/>
      </c>
      <c r="BJ1692" s="25" t="str">
        <f t="shared" si="862"/>
        <v/>
      </c>
      <c r="BK1692" s="25" t="str">
        <f t="shared" si="863"/>
        <v/>
      </c>
      <c r="BL1692" s="25" t="str">
        <f t="shared" si="864"/>
        <v/>
      </c>
      <c r="BM1692" s="25" t="str">
        <f t="shared" si="865"/>
        <v/>
      </c>
      <c r="BN1692" s="25" t="str">
        <f t="shared" si="866"/>
        <v/>
      </c>
    </row>
    <row r="1693" spans="1:66" x14ac:dyDescent="0.25">
      <c r="A1693" s="20" t="str">
        <f>IF('S.D. Paste sheet'!A1693="","",'S.D. Paste sheet'!A1693)</f>
        <v/>
      </c>
      <c r="B1693" s="20" t="str">
        <f>IF('S.D. Paste sheet'!B1693="","",'S.D. Paste sheet'!B1693)</f>
        <v/>
      </c>
      <c r="C1693" s="20" t="str">
        <f>IF('S.D. Paste sheet'!C1693="","",'S.D. Paste sheet'!C1693)</f>
        <v/>
      </c>
      <c r="D1693" s="20" t="str">
        <f>IF('S.D. Paste sheet'!D1693="","",'S.D. Paste sheet'!D1693)</f>
        <v/>
      </c>
      <c r="E1693" s="20" t="str">
        <f>IF('S.D. Paste sheet'!E1693="","",UPPER('S.D. Paste sheet'!E1693))</f>
        <v/>
      </c>
      <c r="F1693" s="20" t="str">
        <f>IF('S.D. Paste sheet'!F1693="","",'S.D. Paste sheet'!F1693)</f>
        <v/>
      </c>
      <c r="G1693" s="20" t="str">
        <f>IF('S.D. Paste sheet'!G1693="","",UPPER('S.D. Paste sheet'!G1693))</f>
        <v/>
      </c>
      <c r="H1693" s="20" t="str">
        <f>IF('S.D. Paste sheet'!H1693="","",UPPER('S.D. Paste sheet'!H1693))</f>
        <v/>
      </c>
      <c r="I1693" s="20" t="str">
        <f>IF('S.D. Paste sheet'!I1693="","",'S.D. Paste sheet'!I1693)</f>
        <v/>
      </c>
      <c r="J1693" s="20" t="str">
        <f>IF('S.D. Paste sheet'!J1693="","",'S.D. Paste sheet'!J1693)</f>
        <v/>
      </c>
      <c r="K1693" s="20" t="str">
        <f>IF('S.D. Paste sheet'!K1693="","",'S.D. Paste sheet'!K1693)</f>
        <v/>
      </c>
      <c r="L1693" s="20" t="str">
        <f>IF('S.D. Paste sheet'!L1693="","",'S.D. Paste sheet'!L1693)</f>
        <v/>
      </c>
      <c r="M1693" s="20" t="str">
        <f>IF('S.D. Paste sheet'!M1693="","",'S.D. Paste sheet'!M1693)</f>
        <v/>
      </c>
      <c r="N1693" s="20" t="str">
        <f>IF('S.D. Paste sheet'!N1693="","",'S.D. Paste sheet'!N1693)</f>
        <v/>
      </c>
      <c r="O1693" s="20" t="str">
        <f>IF('S.D. Paste sheet'!O1693="","",'S.D. Paste sheet'!O1693)</f>
        <v/>
      </c>
      <c r="P1693" s="20" t="str">
        <f>IF('S.D. Paste sheet'!P1693="","",'S.D. Paste sheet'!P1693)</f>
        <v/>
      </c>
      <c r="Q1693" s="20" t="str">
        <f>IF('S.D. Paste sheet'!Q1693="","",'S.D. Paste sheet'!Q1693)</f>
        <v/>
      </c>
      <c r="R1693" s="20" t="str">
        <f>IF('S.D. Paste sheet'!R1693="","",'S.D. Paste sheet'!R1693)</f>
        <v/>
      </c>
      <c r="S1693" s="20" t="str">
        <f>IF('S.D. Paste sheet'!S1693="","",'S.D. Paste sheet'!S1693)</f>
        <v/>
      </c>
      <c r="T1693" s="20" t="str">
        <f>IF('S.D. Paste sheet'!T1693="","",'S.D. Paste sheet'!T1693)</f>
        <v/>
      </c>
      <c r="U1693" s="20" t="str">
        <f>IF('S.D. Paste sheet'!U1693="","",'S.D. Paste sheet'!U1693)</f>
        <v/>
      </c>
      <c r="V1693" s="20" t="str">
        <f>IF('S.D. Paste sheet'!V1693="","",'S.D. Paste sheet'!V1693)</f>
        <v/>
      </c>
      <c r="W1693" s="20" t="str">
        <f>IF('S.D. Paste sheet'!W1693="","",'S.D. Paste sheet'!W1693)</f>
        <v/>
      </c>
      <c r="X1693" s="20" t="str">
        <f>IF('S.D. Paste sheet'!X1693="","",'S.D. Paste sheet'!X1693)</f>
        <v/>
      </c>
      <c r="Y1693" s="20" t="str">
        <f>IF('S.D. Paste sheet'!Y1693="","",'S.D. Paste sheet'!Y1693)</f>
        <v/>
      </c>
      <c r="Z1693" s="20" t="str">
        <f>IF('S.D. Paste sheet'!Z1693="","",'S.D. Paste sheet'!Z1693)</f>
        <v/>
      </c>
      <c r="AA1693" s="20" t="str">
        <f>IF('S.D. Paste sheet'!AA1693="","",'S.D. Paste sheet'!AA1693)</f>
        <v/>
      </c>
      <c r="AB1693" s="20" t="str">
        <f>IF('S.D. Paste sheet'!AB1693="","",'S.D. Paste sheet'!AB1693)</f>
        <v/>
      </c>
      <c r="AC1693" s="20" t="str">
        <f>IF('S.D. Paste sheet'!AC1693="","",'S.D. Paste sheet'!AC1693)</f>
        <v/>
      </c>
      <c r="AD1693" s="20" t="str">
        <f>IF('S.D. Paste sheet'!AD1693="","",'S.D. Paste sheet'!AD1693)</f>
        <v/>
      </c>
      <c r="AE1693" s="28"/>
      <c r="AF1693" t="str">
        <f>IF(AK1693="","",IF(AK1693&gt;0,COUNT($AG$2:AG1693),""))</f>
        <v/>
      </c>
      <c r="AG1693" s="25" t="str">
        <f t="shared" si="835"/>
        <v/>
      </c>
      <c r="AH1693" s="25" t="str">
        <f t="shared" si="836"/>
        <v/>
      </c>
      <c r="AI1693" s="25" t="str">
        <f t="shared" si="837"/>
        <v/>
      </c>
      <c r="AJ1693" s="25" t="str">
        <f t="shared" si="838"/>
        <v/>
      </c>
      <c r="AK1693" s="25" t="str">
        <f t="shared" si="839"/>
        <v/>
      </c>
      <c r="AL1693" s="25" t="str">
        <f t="shared" si="840"/>
        <v/>
      </c>
      <c r="AM1693" s="25" t="str">
        <f t="shared" si="841"/>
        <v/>
      </c>
      <c r="AN1693" s="25" t="str">
        <f t="shared" si="842"/>
        <v/>
      </c>
      <c r="AO1693" s="25" t="str">
        <f t="shared" si="843"/>
        <v/>
      </c>
      <c r="AP1693" s="25" t="str">
        <f t="shared" si="844"/>
        <v/>
      </c>
      <c r="AQ1693" s="25" t="str">
        <f t="shared" si="845"/>
        <v/>
      </c>
      <c r="AR1693" s="25" t="str">
        <f t="shared" si="846"/>
        <v/>
      </c>
      <c r="AS1693" s="25" t="str">
        <f t="shared" si="847"/>
        <v/>
      </c>
      <c r="AT1693" s="25" t="str">
        <f t="shared" si="848"/>
        <v/>
      </c>
      <c r="AU1693" s="25" t="str">
        <f t="shared" si="849"/>
        <v/>
      </c>
      <c r="AV1693" s="25" t="str">
        <f t="shared" si="850"/>
        <v/>
      </c>
      <c r="AX1693" t="str">
        <f>IF(BC1693="","",IF(BC1693&gt;0,COUNT($AY$2:AY1693),""))</f>
        <v/>
      </c>
      <c r="AY1693" s="25" t="str">
        <f t="shared" si="851"/>
        <v/>
      </c>
      <c r="AZ1693" s="25" t="str">
        <f t="shared" si="852"/>
        <v/>
      </c>
      <c r="BA1693" s="25" t="str">
        <f t="shared" si="853"/>
        <v/>
      </c>
      <c r="BB1693" s="25" t="str">
        <f t="shared" si="854"/>
        <v/>
      </c>
      <c r="BC1693" s="25" t="str">
        <f t="shared" si="855"/>
        <v/>
      </c>
      <c r="BD1693" s="25" t="str">
        <f t="shared" si="856"/>
        <v/>
      </c>
      <c r="BE1693" s="25" t="str">
        <f t="shared" si="857"/>
        <v/>
      </c>
      <c r="BF1693" s="25" t="str">
        <f t="shared" si="858"/>
        <v/>
      </c>
      <c r="BG1693" s="25" t="str">
        <f t="shared" si="859"/>
        <v/>
      </c>
      <c r="BH1693" s="25" t="str">
        <f t="shared" si="860"/>
        <v/>
      </c>
      <c r="BI1693" s="25" t="str">
        <f t="shared" si="861"/>
        <v/>
      </c>
      <c r="BJ1693" s="25" t="str">
        <f t="shared" si="862"/>
        <v/>
      </c>
      <c r="BK1693" s="25" t="str">
        <f t="shared" si="863"/>
        <v/>
      </c>
      <c r="BL1693" s="25" t="str">
        <f t="shared" si="864"/>
        <v/>
      </c>
      <c r="BM1693" s="25" t="str">
        <f t="shared" si="865"/>
        <v/>
      </c>
      <c r="BN1693" s="25" t="str">
        <f t="shared" si="866"/>
        <v/>
      </c>
    </row>
    <row r="1694" spans="1:66" x14ac:dyDescent="0.25">
      <c r="A1694" s="20" t="str">
        <f>IF('S.D. Paste sheet'!A1694="","",'S.D. Paste sheet'!A1694)</f>
        <v/>
      </c>
      <c r="B1694" s="20" t="str">
        <f>IF('S.D. Paste sheet'!B1694="","",'S.D. Paste sheet'!B1694)</f>
        <v/>
      </c>
      <c r="C1694" s="20" t="str">
        <f>IF('S.D. Paste sheet'!C1694="","",'S.D. Paste sheet'!C1694)</f>
        <v/>
      </c>
      <c r="D1694" s="20" t="str">
        <f>IF('S.D. Paste sheet'!D1694="","",'S.D. Paste sheet'!D1694)</f>
        <v/>
      </c>
      <c r="E1694" s="20" t="str">
        <f>IF('S.D. Paste sheet'!E1694="","",UPPER('S.D. Paste sheet'!E1694))</f>
        <v/>
      </c>
      <c r="F1694" s="20" t="str">
        <f>IF('S.D. Paste sheet'!F1694="","",'S.D. Paste sheet'!F1694)</f>
        <v/>
      </c>
      <c r="G1694" s="20" t="str">
        <f>IF('S.D. Paste sheet'!G1694="","",UPPER('S.D. Paste sheet'!G1694))</f>
        <v/>
      </c>
      <c r="H1694" s="20" t="str">
        <f>IF('S.D. Paste sheet'!H1694="","",UPPER('S.D. Paste sheet'!H1694))</f>
        <v/>
      </c>
      <c r="I1694" s="20" t="str">
        <f>IF('S.D. Paste sheet'!I1694="","",'S.D. Paste sheet'!I1694)</f>
        <v/>
      </c>
      <c r="J1694" s="20" t="str">
        <f>IF('S.D. Paste sheet'!J1694="","",'S.D. Paste sheet'!J1694)</f>
        <v/>
      </c>
      <c r="K1694" s="20" t="str">
        <f>IF('S.D. Paste sheet'!K1694="","",'S.D. Paste sheet'!K1694)</f>
        <v/>
      </c>
      <c r="L1694" s="20" t="str">
        <f>IF('S.D. Paste sheet'!L1694="","",'S.D. Paste sheet'!L1694)</f>
        <v/>
      </c>
      <c r="M1694" s="20" t="str">
        <f>IF('S.D. Paste sheet'!M1694="","",'S.D. Paste sheet'!M1694)</f>
        <v/>
      </c>
      <c r="N1694" s="20" t="str">
        <f>IF('S.D. Paste sheet'!N1694="","",'S.D. Paste sheet'!N1694)</f>
        <v/>
      </c>
      <c r="O1694" s="20" t="str">
        <f>IF('S.D. Paste sheet'!O1694="","",'S.D. Paste sheet'!O1694)</f>
        <v/>
      </c>
      <c r="P1694" s="20" t="str">
        <f>IF('S.D. Paste sheet'!P1694="","",'S.D. Paste sheet'!P1694)</f>
        <v/>
      </c>
      <c r="Q1694" s="20" t="str">
        <f>IF('S.D. Paste sheet'!Q1694="","",'S.D. Paste sheet'!Q1694)</f>
        <v/>
      </c>
      <c r="R1694" s="20" t="str">
        <f>IF('S.D. Paste sheet'!R1694="","",'S.D. Paste sheet'!R1694)</f>
        <v/>
      </c>
      <c r="S1694" s="20" t="str">
        <f>IF('S.D. Paste sheet'!S1694="","",'S.D. Paste sheet'!S1694)</f>
        <v/>
      </c>
      <c r="T1694" s="20" t="str">
        <f>IF('S.D. Paste sheet'!T1694="","",'S.D. Paste sheet'!T1694)</f>
        <v/>
      </c>
      <c r="U1694" s="20" t="str">
        <f>IF('S.D. Paste sheet'!U1694="","",'S.D. Paste sheet'!U1694)</f>
        <v/>
      </c>
      <c r="V1694" s="20" t="str">
        <f>IF('S.D. Paste sheet'!V1694="","",'S.D. Paste sheet'!V1694)</f>
        <v/>
      </c>
      <c r="W1694" s="20" t="str">
        <f>IF('S.D. Paste sheet'!W1694="","",'S.D. Paste sheet'!W1694)</f>
        <v/>
      </c>
      <c r="X1694" s="20" t="str">
        <f>IF('S.D. Paste sheet'!X1694="","",'S.D. Paste sheet'!X1694)</f>
        <v/>
      </c>
      <c r="Y1694" s="20" t="str">
        <f>IF('S.D. Paste sheet'!Y1694="","",'S.D. Paste sheet'!Y1694)</f>
        <v/>
      </c>
      <c r="Z1694" s="20" t="str">
        <f>IF('S.D. Paste sheet'!Z1694="","",'S.D. Paste sheet'!Z1694)</f>
        <v/>
      </c>
      <c r="AA1694" s="20" t="str">
        <f>IF('S.D. Paste sheet'!AA1694="","",'S.D. Paste sheet'!AA1694)</f>
        <v/>
      </c>
      <c r="AB1694" s="20" t="str">
        <f>IF('S.D. Paste sheet'!AB1694="","",'S.D. Paste sheet'!AB1694)</f>
        <v/>
      </c>
      <c r="AC1694" s="20" t="str">
        <f>IF('S.D. Paste sheet'!AC1694="","",'S.D. Paste sheet'!AC1694)</f>
        <v/>
      </c>
      <c r="AD1694" s="20" t="str">
        <f>IF('S.D. Paste sheet'!AD1694="","",'S.D. Paste sheet'!AD1694)</f>
        <v/>
      </c>
      <c r="AE1694" s="28"/>
      <c r="AF1694" t="str">
        <f>IF(AK1694="","",IF(AK1694&gt;0,COUNT($AG$2:AG1694),""))</f>
        <v/>
      </c>
      <c r="AG1694" s="25" t="str">
        <f t="shared" si="835"/>
        <v/>
      </c>
      <c r="AH1694" s="25" t="str">
        <f t="shared" si="836"/>
        <v/>
      </c>
      <c r="AI1694" s="25" t="str">
        <f t="shared" si="837"/>
        <v/>
      </c>
      <c r="AJ1694" s="25" t="str">
        <f t="shared" si="838"/>
        <v/>
      </c>
      <c r="AK1694" s="25" t="str">
        <f t="shared" si="839"/>
        <v/>
      </c>
      <c r="AL1694" s="25" t="str">
        <f t="shared" si="840"/>
        <v/>
      </c>
      <c r="AM1694" s="25" t="str">
        <f t="shared" si="841"/>
        <v/>
      </c>
      <c r="AN1694" s="25" t="str">
        <f t="shared" si="842"/>
        <v/>
      </c>
      <c r="AO1694" s="25" t="str">
        <f t="shared" si="843"/>
        <v/>
      </c>
      <c r="AP1694" s="25" t="str">
        <f t="shared" si="844"/>
        <v/>
      </c>
      <c r="AQ1694" s="25" t="str">
        <f t="shared" si="845"/>
        <v/>
      </c>
      <c r="AR1694" s="25" t="str">
        <f t="shared" si="846"/>
        <v/>
      </c>
      <c r="AS1694" s="25" t="str">
        <f t="shared" si="847"/>
        <v/>
      </c>
      <c r="AT1694" s="25" t="str">
        <f t="shared" si="848"/>
        <v/>
      </c>
      <c r="AU1694" s="25" t="str">
        <f t="shared" si="849"/>
        <v/>
      </c>
      <c r="AV1694" s="25" t="str">
        <f t="shared" si="850"/>
        <v/>
      </c>
      <c r="AX1694" t="str">
        <f>IF(BC1694="","",IF(BC1694&gt;0,COUNT($AY$2:AY1694),""))</f>
        <v/>
      </c>
      <c r="AY1694" s="25" t="str">
        <f t="shared" si="851"/>
        <v/>
      </c>
      <c r="AZ1694" s="25" t="str">
        <f t="shared" si="852"/>
        <v/>
      </c>
      <c r="BA1694" s="25" t="str">
        <f t="shared" si="853"/>
        <v/>
      </c>
      <c r="BB1694" s="25" t="str">
        <f t="shared" si="854"/>
        <v/>
      </c>
      <c r="BC1694" s="25" t="str">
        <f t="shared" si="855"/>
        <v/>
      </c>
      <c r="BD1694" s="25" t="str">
        <f t="shared" si="856"/>
        <v/>
      </c>
      <c r="BE1694" s="25" t="str">
        <f t="shared" si="857"/>
        <v/>
      </c>
      <c r="BF1694" s="25" t="str">
        <f t="shared" si="858"/>
        <v/>
      </c>
      <c r="BG1694" s="25" t="str">
        <f t="shared" si="859"/>
        <v/>
      </c>
      <c r="BH1694" s="25" t="str">
        <f t="shared" si="860"/>
        <v/>
      </c>
      <c r="BI1694" s="25" t="str">
        <f t="shared" si="861"/>
        <v/>
      </c>
      <c r="BJ1694" s="25" t="str">
        <f t="shared" si="862"/>
        <v/>
      </c>
      <c r="BK1694" s="25" t="str">
        <f t="shared" si="863"/>
        <v/>
      </c>
      <c r="BL1694" s="25" t="str">
        <f t="shared" si="864"/>
        <v/>
      </c>
      <c r="BM1694" s="25" t="str">
        <f t="shared" si="865"/>
        <v/>
      </c>
      <c r="BN1694" s="25" t="str">
        <f t="shared" si="866"/>
        <v/>
      </c>
    </row>
    <row r="1695" spans="1:66" x14ac:dyDescent="0.25">
      <c r="A1695" s="20" t="str">
        <f>IF('S.D. Paste sheet'!A1695="","",'S.D. Paste sheet'!A1695)</f>
        <v/>
      </c>
      <c r="B1695" s="20" t="str">
        <f>IF('S.D. Paste sheet'!B1695="","",'S.D. Paste sheet'!B1695)</f>
        <v/>
      </c>
      <c r="C1695" s="20" t="str">
        <f>IF('S.D. Paste sheet'!C1695="","",'S.D. Paste sheet'!C1695)</f>
        <v/>
      </c>
      <c r="D1695" s="20" t="str">
        <f>IF('S.D. Paste sheet'!D1695="","",'S.D. Paste sheet'!D1695)</f>
        <v/>
      </c>
      <c r="E1695" s="20" t="str">
        <f>IF('S.D. Paste sheet'!E1695="","",UPPER('S.D. Paste sheet'!E1695))</f>
        <v/>
      </c>
      <c r="F1695" s="20" t="str">
        <f>IF('S.D. Paste sheet'!F1695="","",'S.D. Paste sheet'!F1695)</f>
        <v/>
      </c>
      <c r="G1695" s="20" t="str">
        <f>IF('S.D. Paste sheet'!G1695="","",UPPER('S.D. Paste sheet'!G1695))</f>
        <v/>
      </c>
      <c r="H1695" s="20" t="str">
        <f>IF('S.D. Paste sheet'!H1695="","",UPPER('S.D. Paste sheet'!H1695))</f>
        <v/>
      </c>
      <c r="I1695" s="20" t="str">
        <f>IF('S.D. Paste sheet'!I1695="","",'S.D. Paste sheet'!I1695)</f>
        <v/>
      </c>
      <c r="J1695" s="20" t="str">
        <f>IF('S.D. Paste sheet'!J1695="","",'S.D. Paste sheet'!J1695)</f>
        <v/>
      </c>
      <c r="K1695" s="20" t="str">
        <f>IF('S.D. Paste sheet'!K1695="","",'S.D. Paste sheet'!K1695)</f>
        <v/>
      </c>
      <c r="L1695" s="20" t="str">
        <f>IF('S.D. Paste sheet'!L1695="","",'S.D. Paste sheet'!L1695)</f>
        <v/>
      </c>
      <c r="M1695" s="20" t="str">
        <f>IF('S.D. Paste sheet'!M1695="","",'S.D. Paste sheet'!M1695)</f>
        <v/>
      </c>
      <c r="N1695" s="20" t="str">
        <f>IF('S.D. Paste sheet'!N1695="","",'S.D. Paste sheet'!N1695)</f>
        <v/>
      </c>
      <c r="O1695" s="20" t="str">
        <f>IF('S.D. Paste sheet'!O1695="","",'S.D. Paste sheet'!O1695)</f>
        <v/>
      </c>
      <c r="P1695" s="20" t="str">
        <f>IF('S.D. Paste sheet'!P1695="","",'S.D. Paste sheet'!P1695)</f>
        <v/>
      </c>
      <c r="Q1695" s="20" t="str">
        <f>IF('S.D. Paste sheet'!Q1695="","",'S.D. Paste sheet'!Q1695)</f>
        <v/>
      </c>
      <c r="R1695" s="20" t="str">
        <f>IF('S.D. Paste sheet'!R1695="","",'S.D. Paste sheet'!R1695)</f>
        <v/>
      </c>
      <c r="S1695" s="20" t="str">
        <f>IF('S.D. Paste sheet'!S1695="","",'S.D. Paste sheet'!S1695)</f>
        <v/>
      </c>
      <c r="T1695" s="20" t="str">
        <f>IF('S.D. Paste sheet'!T1695="","",'S.D. Paste sheet'!T1695)</f>
        <v/>
      </c>
      <c r="U1695" s="20" t="str">
        <f>IF('S.D. Paste sheet'!U1695="","",'S.D. Paste sheet'!U1695)</f>
        <v/>
      </c>
      <c r="V1695" s="20" t="str">
        <f>IF('S.D. Paste sheet'!V1695="","",'S.D. Paste sheet'!V1695)</f>
        <v/>
      </c>
      <c r="W1695" s="20" t="str">
        <f>IF('S.D. Paste sheet'!W1695="","",'S.D. Paste sheet'!W1695)</f>
        <v/>
      </c>
      <c r="X1695" s="20" t="str">
        <f>IF('S.D. Paste sheet'!X1695="","",'S.D. Paste sheet'!X1695)</f>
        <v/>
      </c>
      <c r="Y1695" s="20" t="str">
        <f>IF('S.D. Paste sheet'!Y1695="","",'S.D. Paste sheet'!Y1695)</f>
        <v/>
      </c>
      <c r="Z1695" s="20" t="str">
        <f>IF('S.D. Paste sheet'!Z1695="","",'S.D. Paste sheet'!Z1695)</f>
        <v/>
      </c>
      <c r="AA1695" s="20" t="str">
        <f>IF('S.D. Paste sheet'!AA1695="","",'S.D. Paste sheet'!AA1695)</f>
        <v/>
      </c>
      <c r="AB1695" s="20" t="str">
        <f>IF('S.D. Paste sheet'!AB1695="","",'S.D. Paste sheet'!AB1695)</f>
        <v/>
      </c>
      <c r="AC1695" s="20" t="str">
        <f>IF('S.D. Paste sheet'!AC1695="","",'S.D. Paste sheet'!AC1695)</f>
        <v/>
      </c>
      <c r="AD1695" s="20" t="str">
        <f>IF('S.D. Paste sheet'!AD1695="","",'S.D. Paste sheet'!AD1695)</f>
        <v/>
      </c>
      <c r="AE1695" s="28"/>
      <c r="AF1695" t="str">
        <f>IF(AK1695="","",IF(AK1695&gt;0,COUNT($AG$2:AG1695),""))</f>
        <v/>
      </c>
      <c r="AG1695" s="25" t="str">
        <f t="shared" si="835"/>
        <v/>
      </c>
      <c r="AH1695" s="25" t="str">
        <f t="shared" si="836"/>
        <v/>
      </c>
      <c r="AI1695" s="25" t="str">
        <f t="shared" si="837"/>
        <v/>
      </c>
      <c r="AJ1695" s="25" t="str">
        <f t="shared" si="838"/>
        <v/>
      </c>
      <c r="AK1695" s="25" t="str">
        <f t="shared" si="839"/>
        <v/>
      </c>
      <c r="AL1695" s="25" t="str">
        <f t="shared" si="840"/>
        <v/>
      </c>
      <c r="AM1695" s="25" t="str">
        <f t="shared" si="841"/>
        <v/>
      </c>
      <c r="AN1695" s="25" t="str">
        <f t="shared" si="842"/>
        <v/>
      </c>
      <c r="AO1695" s="25" t="str">
        <f t="shared" si="843"/>
        <v/>
      </c>
      <c r="AP1695" s="25" t="str">
        <f t="shared" si="844"/>
        <v/>
      </c>
      <c r="AQ1695" s="25" t="str">
        <f t="shared" si="845"/>
        <v/>
      </c>
      <c r="AR1695" s="25" t="str">
        <f t="shared" si="846"/>
        <v/>
      </c>
      <c r="AS1695" s="25" t="str">
        <f t="shared" si="847"/>
        <v/>
      </c>
      <c r="AT1695" s="25" t="str">
        <f t="shared" si="848"/>
        <v/>
      </c>
      <c r="AU1695" s="25" t="str">
        <f t="shared" si="849"/>
        <v/>
      </c>
      <c r="AV1695" s="25" t="str">
        <f t="shared" si="850"/>
        <v/>
      </c>
      <c r="AX1695" t="str">
        <f>IF(BC1695="","",IF(BC1695&gt;0,COUNT($AY$2:AY1695),""))</f>
        <v/>
      </c>
      <c r="AY1695" s="25" t="str">
        <f t="shared" si="851"/>
        <v/>
      </c>
      <c r="AZ1695" s="25" t="str">
        <f t="shared" si="852"/>
        <v/>
      </c>
      <c r="BA1695" s="25" t="str">
        <f t="shared" si="853"/>
        <v/>
      </c>
      <c r="BB1695" s="25" t="str">
        <f t="shared" si="854"/>
        <v/>
      </c>
      <c r="BC1695" s="25" t="str">
        <f t="shared" si="855"/>
        <v/>
      </c>
      <c r="BD1695" s="25" t="str">
        <f t="shared" si="856"/>
        <v/>
      </c>
      <c r="BE1695" s="25" t="str">
        <f t="shared" si="857"/>
        <v/>
      </c>
      <c r="BF1695" s="25" t="str">
        <f t="shared" si="858"/>
        <v/>
      </c>
      <c r="BG1695" s="25" t="str">
        <f t="shared" si="859"/>
        <v/>
      </c>
      <c r="BH1695" s="25" t="str">
        <f t="shared" si="860"/>
        <v/>
      </c>
      <c r="BI1695" s="25" t="str">
        <f t="shared" si="861"/>
        <v/>
      </c>
      <c r="BJ1695" s="25" t="str">
        <f t="shared" si="862"/>
        <v/>
      </c>
      <c r="BK1695" s="25" t="str">
        <f t="shared" si="863"/>
        <v/>
      </c>
      <c r="BL1695" s="25" t="str">
        <f t="shared" si="864"/>
        <v/>
      </c>
      <c r="BM1695" s="25" t="str">
        <f t="shared" si="865"/>
        <v/>
      </c>
      <c r="BN1695" s="25" t="str">
        <f t="shared" si="866"/>
        <v/>
      </c>
    </row>
    <row r="1696" spans="1:66" x14ac:dyDescent="0.25">
      <c r="A1696" s="20" t="str">
        <f>IF('S.D. Paste sheet'!A1696="","",'S.D. Paste sheet'!A1696)</f>
        <v/>
      </c>
      <c r="B1696" s="20" t="str">
        <f>IF('S.D. Paste sheet'!B1696="","",'S.D. Paste sheet'!B1696)</f>
        <v/>
      </c>
      <c r="C1696" s="20" t="str">
        <f>IF('S.D. Paste sheet'!C1696="","",'S.D. Paste sheet'!C1696)</f>
        <v/>
      </c>
      <c r="D1696" s="20" t="str">
        <f>IF('S.D. Paste sheet'!D1696="","",'S.D. Paste sheet'!D1696)</f>
        <v/>
      </c>
      <c r="E1696" s="20" t="str">
        <f>IF('S.D. Paste sheet'!E1696="","",UPPER('S.D. Paste sheet'!E1696))</f>
        <v/>
      </c>
      <c r="F1696" s="20" t="str">
        <f>IF('S.D. Paste sheet'!F1696="","",'S.D. Paste sheet'!F1696)</f>
        <v/>
      </c>
      <c r="G1696" s="20" t="str">
        <f>IF('S.D. Paste sheet'!G1696="","",UPPER('S.D. Paste sheet'!G1696))</f>
        <v/>
      </c>
      <c r="H1696" s="20" t="str">
        <f>IF('S.D. Paste sheet'!H1696="","",UPPER('S.D. Paste sheet'!H1696))</f>
        <v/>
      </c>
      <c r="I1696" s="20" t="str">
        <f>IF('S.D. Paste sheet'!I1696="","",'S.D. Paste sheet'!I1696)</f>
        <v/>
      </c>
      <c r="J1696" s="20" t="str">
        <f>IF('S.D. Paste sheet'!J1696="","",'S.D. Paste sheet'!J1696)</f>
        <v/>
      </c>
      <c r="K1696" s="20" t="str">
        <f>IF('S.D. Paste sheet'!K1696="","",'S.D. Paste sheet'!K1696)</f>
        <v/>
      </c>
      <c r="L1696" s="20" t="str">
        <f>IF('S.D. Paste sheet'!L1696="","",'S.D. Paste sheet'!L1696)</f>
        <v/>
      </c>
      <c r="M1696" s="20" t="str">
        <f>IF('S.D. Paste sheet'!M1696="","",'S.D. Paste sheet'!M1696)</f>
        <v/>
      </c>
      <c r="N1696" s="20" t="str">
        <f>IF('S.D. Paste sheet'!N1696="","",'S.D. Paste sheet'!N1696)</f>
        <v/>
      </c>
      <c r="O1696" s="20" t="str">
        <f>IF('S.D. Paste sheet'!O1696="","",'S.D. Paste sheet'!O1696)</f>
        <v/>
      </c>
      <c r="P1696" s="20" t="str">
        <f>IF('S.D. Paste sheet'!P1696="","",'S.D. Paste sheet'!P1696)</f>
        <v/>
      </c>
      <c r="Q1696" s="20" t="str">
        <f>IF('S.D. Paste sheet'!Q1696="","",'S.D. Paste sheet'!Q1696)</f>
        <v/>
      </c>
      <c r="R1696" s="20" t="str">
        <f>IF('S.D. Paste sheet'!R1696="","",'S.D. Paste sheet'!R1696)</f>
        <v/>
      </c>
      <c r="S1696" s="20" t="str">
        <f>IF('S.D. Paste sheet'!S1696="","",'S.D. Paste sheet'!S1696)</f>
        <v/>
      </c>
      <c r="T1696" s="20" t="str">
        <f>IF('S.D. Paste sheet'!T1696="","",'S.D. Paste sheet'!T1696)</f>
        <v/>
      </c>
      <c r="U1696" s="20" t="str">
        <f>IF('S.D. Paste sheet'!U1696="","",'S.D. Paste sheet'!U1696)</f>
        <v/>
      </c>
      <c r="V1696" s="20" t="str">
        <f>IF('S.D. Paste sheet'!V1696="","",'S.D. Paste sheet'!V1696)</f>
        <v/>
      </c>
      <c r="W1696" s="20" t="str">
        <f>IF('S.D. Paste sheet'!W1696="","",'S.D. Paste sheet'!W1696)</f>
        <v/>
      </c>
      <c r="X1696" s="20" t="str">
        <f>IF('S.D. Paste sheet'!X1696="","",'S.D. Paste sheet'!X1696)</f>
        <v/>
      </c>
      <c r="Y1696" s="20" t="str">
        <f>IF('S.D. Paste sheet'!Y1696="","",'S.D. Paste sheet'!Y1696)</f>
        <v/>
      </c>
      <c r="Z1696" s="20" t="str">
        <f>IF('S.D. Paste sheet'!Z1696="","",'S.D. Paste sheet'!Z1696)</f>
        <v/>
      </c>
      <c r="AA1696" s="20" t="str">
        <f>IF('S.D. Paste sheet'!AA1696="","",'S.D. Paste sheet'!AA1696)</f>
        <v/>
      </c>
      <c r="AB1696" s="20" t="str">
        <f>IF('S.D. Paste sheet'!AB1696="","",'S.D. Paste sheet'!AB1696)</f>
        <v/>
      </c>
      <c r="AC1696" s="20" t="str">
        <f>IF('S.D. Paste sheet'!AC1696="","",'S.D. Paste sheet'!AC1696)</f>
        <v/>
      </c>
      <c r="AD1696" s="20" t="str">
        <f>IF('S.D. Paste sheet'!AD1696="","",'S.D. Paste sheet'!AD1696)</f>
        <v/>
      </c>
      <c r="AE1696" s="28"/>
      <c r="AF1696" t="str">
        <f>IF(AK1696="","",IF(AK1696&gt;0,COUNT($AG$2:AG1696),""))</f>
        <v/>
      </c>
      <c r="AG1696" s="25" t="str">
        <f t="shared" si="835"/>
        <v/>
      </c>
      <c r="AH1696" s="25" t="str">
        <f t="shared" si="836"/>
        <v/>
      </c>
      <c r="AI1696" s="25" t="str">
        <f t="shared" si="837"/>
        <v/>
      </c>
      <c r="AJ1696" s="25" t="str">
        <f t="shared" si="838"/>
        <v/>
      </c>
      <c r="AK1696" s="25" t="str">
        <f t="shared" si="839"/>
        <v/>
      </c>
      <c r="AL1696" s="25" t="str">
        <f t="shared" si="840"/>
        <v/>
      </c>
      <c r="AM1696" s="25" t="str">
        <f t="shared" si="841"/>
        <v/>
      </c>
      <c r="AN1696" s="25" t="str">
        <f t="shared" si="842"/>
        <v/>
      </c>
      <c r="AO1696" s="25" t="str">
        <f t="shared" si="843"/>
        <v/>
      </c>
      <c r="AP1696" s="25" t="str">
        <f t="shared" si="844"/>
        <v/>
      </c>
      <c r="AQ1696" s="25" t="str">
        <f t="shared" si="845"/>
        <v/>
      </c>
      <c r="AR1696" s="25" t="str">
        <f t="shared" si="846"/>
        <v/>
      </c>
      <c r="AS1696" s="25" t="str">
        <f t="shared" si="847"/>
        <v/>
      </c>
      <c r="AT1696" s="25" t="str">
        <f t="shared" si="848"/>
        <v/>
      </c>
      <c r="AU1696" s="25" t="str">
        <f t="shared" si="849"/>
        <v/>
      </c>
      <c r="AV1696" s="25" t="str">
        <f t="shared" si="850"/>
        <v/>
      </c>
      <c r="AX1696" t="str">
        <f>IF(BC1696="","",IF(BC1696&gt;0,COUNT($AY$2:AY1696),""))</f>
        <v/>
      </c>
      <c r="AY1696" s="25" t="str">
        <f t="shared" si="851"/>
        <v/>
      </c>
      <c r="AZ1696" s="25" t="str">
        <f t="shared" si="852"/>
        <v/>
      </c>
      <c r="BA1696" s="25" t="str">
        <f t="shared" si="853"/>
        <v/>
      </c>
      <c r="BB1696" s="25" t="str">
        <f t="shared" si="854"/>
        <v/>
      </c>
      <c r="BC1696" s="25" t="str">
        <f t="shared" si="855"/>
        <v/>
      </c>
      <c r="BD1696" s="25" t="str">
        <f t="shared" si="856"/>
        <v/>
      </c>
      <c r="BE1696" s="25" t="str">
        <f t="shared" si="857"/>
        <v/>
      </c>
      <c r="BF1696" s="25" t="str">
        <f t="shared" si="858"/>
        <v/>
      </c>
      <c r="BG1696" s="25" t="str">
        <f t="shared" si="859"/>
        <v/>
      </c>
      <c r="BH1696" s="25" t="str">
        <f t="shared" si="860"/>
        <v/>
      </c>
      <c r="BI1696" s="25" t="str">
        <f t="shared" si="861"/>
        <v/>
      </c>
      <c r="BJ1696" s="25" t="str">
        <f t="shared" si="862"/>
        <v/>
      </c>
      <c r="BK1696" s="25" t="str">
        <f t="shared" si="863"/>
        <v/>
      </c>
      <c r="BL1696" s="25" t="str">
        <f t="shared" si="864"/>
        <v/>
      </c>
      <c r="BM1696" s="25" t="str">
        <f t="shared" si="865"/>
        <v/>
      </c>
      <c r="BN1696" s="25" t="str">
        <f t="shared" si="866"/>
        <v/>
      </c>
    </row>
    <row r="1697" spans="1:66" x14ac:dyDescent="0.25">
      <c r="A1697" s="20" t="str">
        <f>IF('S.D. Paste sheet'!A1697="","",'S.D. Paste sheet'!A1697)</f>
        <v/>
      </c>
      <c r="B1697" s="20" t="str">
        <f>IF('S.D. Paste sheet'!B1697="","",'S.D. Paste sheet'!B1697)</f>
        <v/>
      </c>
      <c r="C1697" s="20" t="str">
        <f>IF('S.D. Paste sheet'!C1697="","",'S.D. Paste sheet'!C1697)</f>
        <v/>
      </c>
      <c r="D1697" s="20" t="str">
        <f>IF('S.D. Paste sheet'!D1697="","",'S.D. Paste sheet'!D1697)</f>
        <v/>
      </c>
      <c r="E1697" s="20" t="str">
        <f>IF('S.D. Paste sheet'!E1697="","",UPPER('S.D. Paste sheet'!E1697))</f>
        <v/>
      </c>
      <c r="F1697" s="20" t="str">
        <f>IF('S.D. Paste sheet'!F1697="","",'S.D. Paste sheet'!F1697)</f>
        <v/>
      </c>
      <c r="G1697" s="20" t="str">
        <f>IF('S.D. Paste sheet'!G1697="","",UPPER('S.D. Paste sheet'!G1697))</f>
        <v/>
      </c>
      <c r="H1697" s="20" t="str">
        <f>IF('S.D. Paste sheet'!H1697="","",UPPER('S.D. Paste sheet'!H1697))</f>
        <v/>
      </c>
      <c r="I1697" s="20" t="str">
        <f>IF('S.D. Paste sheet'!I1697="","",'S.D. Paste sheet'!I1697)</f>
        <v/>
      </c>
      <c r="J1697" s="20" t="str">
        <f>IF('S.D. Paste sheet'!J1697="","",'S.D. Paste sheet'!J1697)</f>
        <v/>
      </c>
      <c r="K1697" s="20" t="str">
        <f>IF('S.D. Paste sheet'!K1697="","",'S.D. Paste sheet'!K1697)</f>
        <v/>
      </c>
      <c r="L1697" s="20" t="str">
        <f>IF('S.D. Paste sheet'!L1697="","",'S.D. Paste sheet'!L1697)</f>
        <v/>
      </c>
      <c r="M1697" s="20" t="str">
        <f>IF('S.D. Paste sheet'!M1697="","",'S.D. Paste sheet'!M1697)</f>
        <v/>
      </c>
      <c r="N1697" s="20" t="str">
        <f>IF('S.D. Paste sheet'!N1697="","",'S.D. Paste sheet'!N1697)</f>
        <v/>
      </c>
      <c r="O1697" s="20" t="str">
        <f>IF('S.D. Paste sheet'!O1697="","",'S.D. Paste sheet'!O1697)</f>
        <v/>
      </c>
      <c r="P1697" s="20" t="str">
        <f>IF('S.D. Paste sheet'!P1697="","",'S.D. Paste sheet'!P1697)</f>
        <v/>
      </c>
      <c r="Q1697" s="20" t="str">
        <f>IF('S.D. Paste sheet'!Q1697="","",'S.D. Paste sheet'!Q1697)</f>
        <v/>
      </c>
      <c r="R1697" s="20" t="str">
        <f>IF('S.D. Paste sheet'!R1697="","",'S.D. Paste sheet'!R1697)</f>
        <v/>
      </c>
      <c r="S1697" s="20" t="str">
        <f>IF('S.D. Paste sheet'!S1697="","",'S.D. Paste sheet'!S1697)</f>
        <v/>
      </c>
      <c r="T1697" s="20" t="str">
        <f>IF('S.D. Paste sheet'!T1697="","",'S.D. Paste sheet'!T1697)</f>
        <v/>
      </c>
      <c r="U1697" s="20" t="str">
        <f>IF('S.D. Paste sheet'!U1697="","",'S.D. Paste sheet'!U1697)</f>
        <v/>
      </c>
      <c r="V1697" s="20" t="str">
        <f>IF('S.D. Paste sheet'!V1697="","",'S.D. Paste sheet'!V1697)</f>
        <v/>
      </c>
      <c r="W1697" s="20" t="str">
        <f>IF('S.D. Paste sheet'!W1697="","",'S.D. Paste sheet'!W1697)</f>
        <v/>
      </c>
      <c r="X1697" s="20" t="str">
        <f>IF('S.D. Paste sheet'!X1697="","",'S.D. Paste sheet'!X1697)</f>
        <v/>
      </c>
      <c r="Y1697" s="20" t="str">
        <f>IF('S.D. Paste sheet'!Y1697="","",'S.D. Paste sheet'!Y1697)</f>
        <v/>
      </c>
      <c r="Z1697" s="20" t="str">
        <f>IF('S.D. Paste sheet'!Z1697="","",'S.D. Paste sheet'!Z1697)</f>
        <v/>
      </c>
      <c r="AA1697" s="20" t="str">
        <f>IF('S.D. Paste sheet'!AA1697="","",'S.D. Paste sheet'!AA1697)</f>
        <v/>
      </c>
      <c r="AB1697" s="20" t="str">
        <f>IF('S.D. Paste sheet'!AB1697="","",'S.D. Paste sheet'!AB1697)</f>
        <v/>
      </c>
      <c r="AC1697" s="20" t="str">
        <f>IF('S.D. Paste sheet'!AC1697="","",'S.D. Paste sheet'!AC1697)</f>
        <v/>
      </c>
      <c r="AD1697" s="20" t="str">
        <f>IF('S.D. Paste sheet'!AD1697="","",'S.D. Paste sheet'!AD1697)</f>
        <v/>
      </c>
      <c r="AE1697" s="28"/>
      <c r="AF1697" t="str">
        <f>IF(AK1697="","",IF(AK1697&gt;0,COUNT($AG$2:AG1697),""))</f>
        <v/>
      </c>
      <c r="AG1697" s="25" t="str">
        <f t="shared" si="835"/>
        <v/>
      </c>
      <c r="AH1697" s="25" t="str">
        <f t="shared" si="836"/>
        <v/>
      </c>
      <c r="AI1697" s="25" t="str">
        <f t="shared" si="837"/>
        <v/>
      </c>
      <c r="AJ1697" s="25" t="str">
        <f t="shared" si="838"/>
        <v/>
      </c>
      <c r="AK1697" s="25" t="str">
        <f t="shared" si="839"/>
        <v/>
      </c>
      <c r="AL1697" s="25" t="str">
        <f t="shared" si="840"/>
        <v/>
      </c>
      <c r="AM1697" s="25" t="str">
        <f t="shared" si="841"/>
        <v/>
      </c>
      <c r="AN1697" s="25" t="str">
        <f t="shared" si="842"/>
        <v/>
      </c>
      <c r="AO1697" s="25" t="str">
        <f t="shared" si="843"/>
        <v/>
      </c>
      <c r="AP1697" s="25" t="str">
        <f t="shared" si="844"/>
        <v/>
      </c>
      <c r="AQ1697" s="25" t="str">
        <f t="shared" si="845"/>
        <v/>
      </c>
      <c r="AR1697" s="25" t="str">
        <f t="shared" si="846"/>
        <v/>
      </c>
      <c r="AS1697" s="25" t="str">
        <f t="shared" si="847"/>
        <v/>
      </c>
      <c r="AT1697" s="25" t="str">
        <f t="shared" si="848"/>
        <v/>
      </c>
      <c r="AU1697" s="25" t="str">
        <f t="shared" si="849"/>
        <v/>
      </c>
      <c r="AV1697" s="25" t="str">
        <f t="shared" si="850"/>
        <v/>
      </c>
      <c r="AX1697" t="str">
        <f>IF(BC1697="","",IF(BC1697&gt;0,COUNT($AY$2:AY1697),""))</f>
        <v/>
      </c>
      <c r="AY1697" s="25" t="str">
        <f t="shared" si="851"/>
        <v/>
      </c>
      <c r="AZ1697" s="25" t="str">
        <f t="shared" si="852"/>
        <v/>
      </c>
      <c r="BA1697" s="25" t="str">
        <f t="shared" si="853"/>
        <v/>
      </c>
      <c r="BB1697" s="25" t="str">
        <f t="shared" si="854"/>
        <v/>
      </c>
      <c r="BC1697" s="25" t="str">
        <f t="shared" si="855"/>
        <v/>
      </c>
      <c r="BD1697" s="25" t="str">
        <f t="shared" si="856"/>
        <v/>
      </c>
      <c r="BE1697" s="25" t="str">
        <f t="shared" si="857"/>
        <v/>
      </c>
      <c r="BF1697" s="25" t="str">
        <f t="shared" si="858"/>
        <v/>
      </c>
      <c r="BG1697" s="25" t="str">
        <f t="shared" si="859"/>
        <v/>
      </c>
      <c r="BH1697" s="25" t="str">
        <f t="shared" si="860"/>
        <v/>
      </c>
      <c r="BI1697" s="25" t="str">
        <f t="shared" si="861"/>
        <v/>
      </c>
      <c r="BJ1697" s="25" t="str">
        <f t="shared" si="862"/>
        <v/>
      </c>
      <c r="BK1697" s="25" t="str">
        <f t="shared" si="863"/>
        <v/>
      </c>
      <c r="BL1697" s="25" t="str">
        <f t="shared" si="864"/>
        <v/>
      </c>
      <c r="BM1697" s="25" t="str">
        <f t="shared" si="865"/>
        <v/>
      </c>
      <c r="BN1697" s="25" t="str">
        <f t="shared" si="866"/>
        <v/>
      </c>
    </row>
    <row r="1698" spans="1:66" x14ac:dyDescent="0.25">
      <c r="A1698" s="20" t="str">
        <f>IF('S.D. Paste sheet'!A1698="","",'S.D. Paste sheet'!A1698)</f>
        <v/>
      </c>
      <c r="B1698" s="20" t="str">
        <f>IF('S.D. Paste sheet'!B1698="","",'S.D. Paste sheet'!B1698)</f>
        <v/>
      </c>
      <c r="C1698" s="20" t="str">
        <f>IF('S.D. Paste sheet'!C1698="","",'S.D. Paste sheet'!C1698)</f>
        <v/>
      </c>
      <c r="D1698" s="20" t="str">
        <f>IF('S.D. Paste sheet'!D1698="","",'S.D. Paste sheet'!D1698)</f>
        <v/>
      </c>
      <c r="E1698" s="20" t="str">
        <f>IF('S.D. Paste sheet'!E1698="","",UPPER('S.D. Paste sheet'!E1698))</f>
        <v/>
      </c>
      <c r="F1698" s="20" t="str">
        <f>IF('S.D. Paste sheet'!F1698="","",'S.D. Paste sheet'!F1698)</f>
        <v/>
      </c>
      <c r="G1698" s="20" t="str">
        <f>IF('S.D. Paste sheet'!G1698="","",UPPER('S.D. Paste sheet'!G1698))</f>
        <v/>
      </c>
      <c r="H1698" s="20" t="str">
        <f>IF('S.D. Paste sheet'!H1698="","",UPPER('S.D. Paste sheet'!H1698))</f>
        <v/>
      </c>
      <c r="I1698" s="20" t="str">
        <f>IF('S.D. Paste sheet'!I1698="","",'S.D. Paste sheet'!I1698)</f>
        <v/>
      </c>
      <c r="J1698" s="20" t="str">
        <f>IF('S.D. Paste sheet'!J1698="","",'S.D. Paste sheet'!J1698)</f>
        <v/>
      </c>
      <c r="K1698" s="20" t="str">
        <f>IF('S.D. Paste sheet'!K1698="","",'S.D. Paste sheet'!K1698)</f>
        <v/>
      </c>
      <c r="L1698" s="20" t="str">
        <f>IF('S.D. Paste sheet'!L1698="","",'S.D. Paste sheet'!L1698)</f>
        <v/>
      </c>
      <c r="M1698" s="20" t="str">
        <f>IF('S.D. Paste sheet'!M1698="","",'S.D. Paste sheet'!M1698)</f>
        <v/>
      </c>
      <c r="N1698" s="20" t="str">
        <f>IF('S.D. Paste sheet'!N1698="","",'S.D. Paste sheet'!N1698)</f>
        <v/>
      </c>
      <c r="O1698" s="20" t="str">
        <f>IF('S.D. Paste sheet'!O1698="","",'S.D. Paste sheet'!O1698)</f>
        <v/>
      </c>
      <c r="P1698" s="20" t="str">
        <f>IF('S.D. Paste sheet'!P1698="","",'S.D. Paste sheet'!P1698)</f>
        <v/>
      </c>
      <c r="Q1698" s="20" t="str">
        <f>IF('S.D. Paste sheet'!Q1698="","",'S.D. Paste sheet'!Q1698)</f>
        <v/>
      </c>
      <c r="R1698" s="20" t="str">
        <f>IF('S.D. Paste sheet'!R1698="","",'S.D. Paste sheet'!R1698)</f>
        <v/>
      </c>
      <c r="S1698" s="20" t="str">
        <f>IF('S.D. Paste sheet'!S1698="","",'S.D. Paste sheet'!S1698)</f>
        <v/>
      </c>
      <c r="T1698" s="20" t="str">
        <f>IF('S.D. Paste sheet'!T1698="","",'S.D. Paste sheet'!T1698)</f>
        <v/>
      </c>
      <c r="U1698" s="20" t="str">
        <f>IF('S.D. Paste sheet'!U1698="","",'S.D. Paste sheet'!U1698)</f>
        <v/>
      </c>
      <c r="V1698" s="20" t="str">
        <f>IF('S.D. Paste sheet'!V1698="","",'S.D. Paste sheet'!V1698)</f>
        <v/>
      </c>
      <c r="W1698" s="20" t="str">
        <f>IF('S.D. Paste sheet'!W1698="","",'S.D. Paste sheet'!W1698)</f>
        <v/>
      </c>
      <c r="X1698" s="20" t="str">
        <f>IF('S.D. Paste sheet'!X1698="","",'S.D. Paste sheet'!X1698)</f>
        <v/>
      </c>
      <c r="Y1698" s="20" t="str">
        <f>IF('S.D. Paste sheet'!Y1698="","",'S.D. Paste sheet'!Y1698)</f>
        <v/>
      </c>
      <c r="Z1698" s="20" t="str">
        <f>IF('S.D. Paste sheet'!Z1698="","",'S.D. Paste sheet'!Z1698)</f>
        <v/>
      </c>
      <c r="AA1698" s="20" t="str">
        <f>IF('S.D. Paste sheet'!AA1698="","",'S.D. Paste sheet'!AA1698)</f>
        <v/>
      </c>
      <c r="AB1698" s="20" t="str">
        <f>IF('S.D. Paste sheet'!AB1698="","",'S.D. Paste sheet'!AB1698)</f>
        <v/>
      </c>
      <c r="AC1698" s="20" t="str">
        <f>IF('S.D. Paste sheet'!AC1698="","",'S.D. Paste sheet'!AC1698)</f>
        <v/>
      </c>
      <c r="AD1698" s="20" t="str">
        <f>IF('S.D. Paste sheet'!AD1698="","",'S.D. Paste sheet'!AD1698)</f>
        <v/>
      </c>
      <c r="AE1698" s="28"/>
      <c r="AF1698" t="str">
        <f>IF(AK1698="","",IF(AK1698&gt;0,COUNT($AG$2:AG1698),""))</f>
        <v/>
      </c>
      <c r="AG1698" s="25" t="str">
        <f t="shared" si="835"/>
        <v/>
      </c>
      <c r="AH1698" s="25" t="str">
        <f t="shared" si="836"/>
        <v/>
      </c>
      <c r="AI1698" s="25" t="str">
        <f t="shared" si="837"/>
        <v/>
      </c>
      <c r="AJ1698" s="25" t="str">
        <f t="shared" si="838"/>
        <v/>
      </c>
      <c r="AK1698" s="25" t="str">
        <f t="shared" si="839"/>
        <v/>
      </c>
      <c r="AL1698" s="25" t="str">
        <f t="shared" si="840"/>
        <v/>
      </c>
      <c r="AM1698" s="25" t="str">
        <f t="shared" si="841"/>
        <v/>
      </c>
      <c r="AN1698" s="25" t="str">
        <f t="shared" si="842"/>
        <v/>
      </c>
      <c r="AO1698" s="25" t="str">
        <f t="shared" si="843"/>
        <v/>
      </c>
      <c r="AP1698" s="25" t="str">
        <f t="shared" si="844"/>
        <v/>
      </c>
      <c r="AQ1698" s="25" t="str">
        <f t="shared" si="845"/>
        <v/>
      </c>
      <c r="AR1698" s="25" t="str">
        <f t="shared" si="846"/>
        <v/>
      </c>
      <c r="AS1698" s="25" t="str">
        <f t="shared" si="847"/>
        <v/>
      </c>
      <c r="AT1698" s="25" t="str">
        <f t="shared" si="848"/>
        <v/>
      </c>
      <c r="AU1698" s="25" t="str">
        <f t="shared" si="849"/>
        <v/>
      </c>
      <c r="AV1698" s="25" t="str">
        <f t="shared" si="850"/>
        <v/>
      </c>
      <c r="AX1698" t="str">
        <f>IF(BC1698="","",IF(BC1698&gt;0,COUNT($AY$2:AY1698),""))</f>
        <v/>
      </c>
      <c r="AY1698" s="25" t="str">
        <f t="shared" si="851"/>
        <v/>
      </c>
      <c r="AZ1698" s="25" t="str">
        <f t="shared" si="852"/>
        <v/>
      </c>
      <c r="BA1698" s="25" t="str">
        <f t="shared" si="853"/>
        <v/>
      </c>
      <c r="BB1698" s="25" t="str">
        <f t="shared" si="854"/>
        <v/>
      </c>
      <c r="BC1698" s="25" t="str">
        <f t="shared" si="855"/>
        <v/>
      </c>
      <c r="BD1698" s="25" t="str">
        <f t="shared" si="856"/>
        <v/>
      </c>
      <c r="BE1698" s="25" t="str">
        <f t="shared" si="857"/>
        <v/>
      </c>
      <c r="BF1698" s="25" t="str">
        <f t="shared" si="858"/>
        <v/>
      </c>
      <c r="BG1698" s="25" t="str">
        <f t="shared" si="859"/>
        <v/>
      </c>
      <c r="BH1698" s="25" t="str">
        <f t="shared" si="860"/>
        <v/>
      </c>
      <c r="BI1698" s="25" t="str">
        <f t="shared" si="861"/>
        <v/>
      </c>
      <c r="BJ1698" s="25" t="str">
        <f t="shared" si="862"/>
        <v/>
      </c>
      <c r="BK1698" s="25" t="str">
        <f t="shared" si="863"/>
        <v/>
      </c>
      <c r="BL1698" s="25" t="str">
        <f t="shared" si="864"/>
        <v/>
      </c>
      <c r="BM1698" s="25" t="str">
        <f t="shared" si="865"/>
        <v/>
      </c>
      <c r="BN1698" s="25" t="str">
        <f t="shared" si="866"/>
        <v/>
      </c>
    </row>
    <row r="1699" spans="1:66" x14ac:dyDescent="0.25">
      <c r="A1699" s="20" t="str">
        <f>IF('S.D. Paste sheet'!A1699="","",'S.D. Paste sheet'!A1699)</f>
        <v/>
      </c>
      <c r="B1699" s="20" t="str">
        <f>IF('S.D. Paste sheet'!B1699="","",'S.D. Paste sheet'!B1699)</f>
        <v/>
      </c>
      <c r="C1699" s="20" t="str">
        <f>IF('S.D. Paste sheet'!C1699="","",'S.D. Paste sheet'!C1699)</f>
        <v/>
      </c>
      <c r="D1699" s="20" t="str">
        <f>IF('S.D. Paste sheet'!D1699="","",'S.D. Paste sheet'!D1699)</f>
        <v/>
      </c>
      <c r="E1699" s="20" t="str">
        <f>IF('S.D. Paste sheet'!E1699="","",UPPER('S.D. Paste sheet'!E1699))</f>
        <v/>
      </c>
      <c r="F1699" s="20" t="str">
        <f>IF('S.D. Paste sheet'!F1699="","",'S.D. Paste sheet'!F1699)</f>
        <v/>
      </c>
      <c r="G1699" s="20" t="str">
        <f>IF('S.D. Paste sheet'!G1699="","",UPPER('S.D. Paste sheet'!G1699))</f>
        <v/>
      </c>
      <c r="H1699" s="20" t="str">
        <f>IF('S.D. Paste sheet'!H1699="","",UPPER('S.D. Paste sheet'!H1699))</f>
        <v/>
      </c>
      <c r="I1699" s="20" t="str">
        <f>IF('S.D. Paste sheet'!I1699="","",'S.D. Paste sheet'!I1699)</f>
        <v/>
      </c>
      <c r="J1699" s="20" t="str">
        <f>IF('S.D. Paste sheet'!J1699="","",'S.D. Paste sheet'!J1699)</f>
        <v/>
      </c>
      <c r="K1699" s="20" t="str">
        <f>IF('S.D. Paste sheet'!K1699="","",'S.D. Paste sheet'!K1699)</f>
        <v/>
      </c>
      <c r="L1699" s="20" t="str">
        <f>IF('S.D. Paste sheet'!L1699="","",'S.D. Paste sheet'!L1699)</f>
        <v/>
      </c>
      <c r="M1699" s="20" t="str">
        <f>IF('S.D. Paste sheet'!M1699="","",'S.D. Paste sheet'!M1699)</f>
        <v/>
      </c>
      <c r="N1699" s="20" t="str">
        <f>IF('S.D. Paste sheet'!N1699="","",'S.D. Paste sheet'!N1699)</f>
        <v/>
      </c>
      <c r="O1699" s="20" t="str">
        <f>IF('S.D. Paste sheet'!O1699="","",'S.D. Paste sheet'!O1699)</f>
        <v/>
      </c>
      <c r="P1699" s="20" t="str">
        <f>IF('S.D. Paste sheet'!P1699="","",'S.D. Paste sheet'!P1699)</f>
        <v/>
      </c>
      <c r="Q1699" s="20" t="str">
        <f>IF('S.D. Paste sheet'!Q1699="","",'S.D. Paste sheet'!Q1699)</f>
        <v/>
      </c>
      <c r="R1699" s="20" t="str">
        <f>IF('S.D. Paste sheet'!R1699="","",'S.D. Paste sheet'!R1699)</f>
        <v/>
      </c>
      <c r="S1699" s="20" t="str">
        <f>IF('S.D. Paste sheet'!S1699="","",'S.D. Paste sheet'!S1699)</f>
        <v/>
      </c>
      <c r="T1699" s="20" t="str">
        <f>IF('S.D. Paste sheet'!T1699="","",'S.D. Paste sheet'!T1699)</f>
        <v/>
      </c>
      <c r="U1699" s="20" t="str">
        <f>IF('S.D. Paste sheet'!U1699="","",'S.D. Paste sheet'!U1699)</f>
        <v/>
      </c>
      <c r="V1699" s="20" t="str">
        <f>IF('S.D. Paste sheet'!V1699="","",'S.D. Paste sheet'!V1699)</f>
        <v/>
      </c>
      <c r="W1699" s="20" t="str">
        <f>IF('S.D. Paste sheet'!W1699="","",'S.D. Paste sheet'!W1699)</f>
        <v/>
      </c>
      <c r="X1699" s="20" t="str">
        <f>IF('S.D. Paste sheet'!X1699="","",'S.D. Paste sheet'!X1699)</f>
        <v/>
      </c>
      <c r="Y1699" s="20" t="str">
        <f>IF('S.D. Paste sheet'!Y1699="","",'S.D. Paste sheet'!Y1699)</f>
        <v/>
      </c>
      <c r="Z1699" s="20" t="str">
        <f>IF('S.D. Paste sheet'!Z1699="","",'S.D. Paste sheet'!Z1699)</f>
        <v/>
      </c>
      <c r="AA1699" s="20" t="str">
        <f>IF('S.D. Paste sheet'!AA1699="","",'S.D. Paste sheet'!AA1699)</f>
        <v/>
      </c>
      <c r="AB1699" s="20" t="str">
        <f>IF('S.D. Paste sheet'!AB1699="","",'S.D. Paste sheet'!AB1699)</f>
        <v/>
      </c>
      <c r="AC1699" s="20" t="str">
        <f>IF('S.D. Paste sheet'!AC1699="","",'S.D. Paste sheet'!AC1699)</f>
        <v/>
      </c>
      <c r="AD1699" s="20" t="str">
        <f>IF('S.D. Paste sheet'!AD1699="","",'S.D. Paste sheet'!AD1699)</f>
        <v/>
      </c>
      <c r="AE1699" s="28"/>
      <c r="AF1699" t="str">
        <f>IF(AK1699="","",IF(AK1699&gt;0,COUNT($AG$2:AG1699),""))</f>
        <v/>
      </c>
      <c r="AG1699" s="25" t="str">
        <f t="shared" si="835"/>
        <v/>
      </c>
      <c r="AH1699" s="25" t="str">
        <f t="shared" si="836"/>
        <v/>
      </c>
      <c r="AI1699" s="25" t="str">
        <f t="shared" si="837"/>
        <v/>
      </c>
      <c r="AJ1699" s="25" t="str">
        <f t="shared" si="838"/>
        <v/>
      </c>
      <c r="AK1699" s="25" t="str">
        <f t="shared" si="839"/>
        <v/>
      </c>
      <c r="AL1699" s="25" t="str">
        <f t="shared" si="840"/>
        <v/>
      </c>
      <c r="AM1699" s="25" t="str">
        <f t="shared" si="841"/>
        <v/>
      </c>
      <c r="AN1699" s="25" t="str">
        <f t="shared" si="842"/>
        <v/>
      </c>
      <c r="AO1699" s="25" t="str">
        <f t="shared" si="843"/>
        <v/>
      </c>
      <c r="AP1699" s="25" t="str">
        <f t="shared" si="844"/>
        <v/>
      </c>
      <c r="AQ1699" s="25" t="str">
        <f t="shared" si="845"/>
        <v/>
      </c>
      <c r="AR1699" s="25" t="str">
        <f t="shared" si="846"/>
        <v/>
      </c>
      <c r="AS1699" s="25" t="str">
        <f t="shared" si="847"/>
        <v/>
      </c>
      <c r="AT1699" s="25" t="str">
        <f t="shared" si="848"/>
        <v/>
      </c>
      <c r="AU1699" s="25" t="str">
        <f t="shared" si="849"/>
        <v/>
      </c>
      <c r="AV1699" s="25" t="str">
        <f t="shared" si="850"/>
        <v/>
      </c>
      <c r="AX1699" t="str">
        <f>IF(BC1699="","",IF(BC1699&gt;0,COUNT($AY$2:AY1699),""))</f>
        <v/>
      </c>
      <c r="AY1699" s="25" t="str">
        <f t="shared" si="851"/>
        <v/>
      </c>
      <c r="AZ1699" s="25" t="str">
        <f t="shared" si="852"/>
        <v/>
      </c>
      <c r="BA1699" s="25" t="str">
        <f t="shared" si="853"/>
        <v/>
      </c>
      <c r="BB1699" s="25" t="str">
        <f t="shared" si="854"/>
        <v/>
      </c>
      <c r="BC1699" s="25" t="str">
        <f t="shared" si="855"/>
        <v/>
      </c>
      <c r="BD1699" s="25" t="str">
        <f t="shared" si="856"/>
        <v/>
      </c>
      <c r="BE1699" s="25" t="str">
        <f t="shared" si="857"/>
        <v/>
      </c>
      <c r="BF1699" s="25" t="str">
        <f t="shared" si="858"/>
        <v/>
      </c>
      <c r="BG1699" s="25" t="str">
        <f t="shared" si="859"/>
        <v/>
      </c>
      <c r="BH1699" s="25" t="str">
        <f t="shared" si="860"/>
        <v/>
      </c>
      <c r="BI1699" s="25" t="str">
        <f t="shared" si="861"/>
        <v/>
      </c>
      <c r="BJ1699" s="25" t="str">
        <f t="shared" si="862"/>
        <v/>
      </c>
      <c r="BK1699" s="25" t="str">
        <f t="shared" si="863"/>
        <v/>
      </c>
      <c r="BL1699" s="25" t="str">
        <f t="shared" si="864"/>
        <v/>
      </c>
      <c r="BM1699" s="25" t="str">
        <f t="shared" si="865"/>
        <v/>
      </c>
      <c r="BN1699" s="25" t="str">
        <f t="shared" si="866"/>
        <v/>
      </c>
    </row>
    <row r="1700" spans="1:66" x14ac:dyDescent="0.25">
      <c r="A1700" s="20" t="str">
        <f>IF('S.D. Paste sheet'!A1700="","",'S.D. Paste sheet'!A1700)</f>
        <v/>
      </c>
      <c r="B1700" s="20" t="str">
        <f>IF('S.D. Paste sheet'!B1700="","",'S.D. Paste sheet'!B1700)</f>
        <v/>
      </c>
      <c r="C1700" s="20" t="str">
        <f>IF('S.D. Paste sheet'!C1700="","",'S.D. Paste sheet'!C1700)</f>
        <v/>
      </c>
      <c r="D1700" s="20" t="str">
        <f>IF('S.D. Paste sheet'!D1700="","",'S.D. Paste sheet'!D1700)</f>
        <v/>
      </c>
      <c r="E1700" s="20" t="str">
        <f>IF('S.D. Paste sheet'!E1700="","",UPPER('S.D. Paste sheet'!E1700))</f>
        <v/>
      </c>
      <c r="F1700" s="20" t="str">
        <f>IF('S.D. Paste sheet'!F1700="","",'S.D. Paste sheet'!F1700)</f>
        <v/>
      </c>
      <c r="G1700" s="20" t="str">
        <f>IF('S.D. Paste sheet'!G1700="","",UPPER('S.D. Paste sheet'!G1700))</f>
        <v/>
      </c>
      <c r="H1700" s="20" t="str">
        <f>IF('S.D. Paste sheet'!H1700="","",UPPER('S.D. Paste sheet'!H1700))</f>
        <v/>
      </c>
      <c r="I1700" s="20" t="str">
        <f>IF('S.D. Paste sheet'!I1700="","",'S.D. Paste sheet'!I1700)</f>
        <v/>
      </c>
      <c r="J1700" s="20" t="str">
        <f>IF('S.D. Paste sheet'!J1700="","",'S.D. Paste sheet'!J1700)</f>
        <v/>
      </c>
      <c r="K1700" s="20" t="str">
        <f>IF('S.D. Paste sheet'!K1700="","",'S.D. Paste sheet'!K1700)</f>
        <v/>
      </c>
      <c r="L1700" s="20" t="str">
        <f>IF('S.D. Paste sheet'!L1700="","",'S.D. Paste sheet'!L1700)</f>
        <v/>
      </c>
      <c r="M1700" s="20" t="str">
        <f>IF('S.D. Paste sheet'!M1700="","",'S.D. Paste sheet'!M1700)</f>
        <v/>
      </c>
      <c r="N1700" s="20" t="str">
        <f>IF('S.D. Paste sheet'!N1700="","",'S.D. Paste sheet'!N1700)</f>
        <v/>
      </c>
      <c r="O1700" s="20" t="str">
        <f>IF('S.D. Paste sheet'!O1700="","",'S.D. Paste sheet'!O1700)</f>
        <v/>
      </c>
      <c r="P1700" s="20" t="str">
        <f>IF('S.D. Paste sheet'!P1700="","",'S.D. Paste sheet'!P1700)</f>
        <v/>
      </c>
      <c r="Q1700" s="20" t="str">
        <f>IF('S.D. Paste sheet'!Q1700="","",'S.D. Paste sheet'!Q1700)</f>
        <v/>
      </c>
      <c r="R1700" s="20" t="str">
        <f>IF('S.D. Paste sheet'!R1700="","",'S.D. Paste sheet'!R1700)</f>
        <v/>
      </c>
      <c r="S1700" s="20" t="str">
        <f>IF('S.D. Paste sheet'!S1700="","",'S.D. Paste sheet'!S1700)</f>
        <v/>
      </c>
      <c r="T1700" s="20" t="str">
        <f>IF('S.D. Paste sheet'!T1700="","",'S.D. Paste sheet'!T1700)</f>
        <v/>
      </c>
      <c r="U1700" s="20" t="str">
        <f>IF('S.D. Paste sheet'!U1700="","",'S.D. Paste sheet'!U1700)</f>
        <v/>
      </c>
      <c r="V1700" s="20" t="str">
        <f>IF('S.D. Paste sheet'!V1700="","",'S.D. Paste sheet'!V1700)</f>
        <v/>
      </c>
      <c r="W1700" s="20" t="str">
        <f>IF('S.D. Paste sheet'!W1700="","",'S.D. Paste sheet'!W1700)</f>
        <v/>
      </c>
      <c r="X1700" s="20" t="str">
        <f>IF('S.D. Paste sheet'!X1700="","",'S.D. Paste sheet'!X1700)</f>
        <v/>
      </c>
      <c r="Y1700" s="20" t="str">
        <f>IF('S.D. Paste sheet'!Y1700="","",'S.D. Paste sheet'!Y1700)</f>
        <v/>
      </c>
      <c r="Z1700" s="20" t="str">
        <f>IF('S.D. Paste sheet'!Z1700="","",'S.D. Paste sheet'!Z1700)</f>
        <v/>
      </c>
      <c r="AA1700" s="20" t="str">
        <f>IF('S.D. Paste sheet'!AA1700="","",'S.D. Paste sheet'!AA1700)</f>
        <v/>
      </c>
      <c r="AB1700" s="20" t="str">
        <f>IF('S.D. Paste sheet'!AB1700="","",'S.D. Paste sheet'!AB1700)</f>
        <v/>
      </c>
      <c r="AC1700" s="20" t="str">
        <f>IF('S.D. Paste sheet'!AC1700="","",'S.D. Paste sheet'!AC1700)</f>
        <v/>
      </c>
      <c r="AD1700" s="20" t="str">
        <f>IF('S.D. Paste sheet'!AD1700="","",'S.D. Paste sheet'!AD1700)</f>
        <v/>
      </c>
      <c r="AE1700" s="28"/>
      <c r="AF1700" t="str">
        <f>IF(AK1700="","",IF(AK1700&gt;0,COUNT($AG$2:AG1700),""))</f>
        <v/>
      </c>
      <c r="AG1700" s="25" t="str">
        <f t="shared" si="835"/>
        <v/>
      </c>
      <c r="AH1700" s="25" t="str">
        <f t="shared" si="836"/>
        <v/>
      </c>
      <c r="AI1700" s="25" t="str">
        <f t="shared" si="837"/>
        <v/>
      </c>
      <c r="AJ1700" s="25" t="str">
        <f t="shared" si="838"/>
        <v/>
      </c>
      <c r="AK1700" s="25" t="str">
        <f t="shared" si="839"/>
        <v/>
      </c>
      <c r="AL1700" s="25" t="str">
        <f t="shared" si="840"/>
        <v/>
      </c>
      <c r="AM1700" s="25" t="str">
        <f t="shared" si="841"/>
        <v/>
      </c>
      <c r="AN1700" s="25" t="str">
        <f t="shared" si="842"/>
        <v/>
      </c>
      <c r="AO1700" s="25" t="str">
        <f t="shared" si="843"/>
        <v/>
      </c>
      <c r="AP1700" s="25" t="str">
        <f t="shared" si="844"/>
        <v/>
      </c>
      <c r="AQ1700" s="25" t="str">
        <f t="shared" si="845"/>
        <v/>
      </c>
      <c r="AR1700" s="25" t="str">
        <f t="shared" si="846"/>
        <v/>
      </c>
      <c r="AS1700" s="25" t="str">
        <f t="shared" si="847"/>
        <v/>
      </c>
      <c r="AT1700" s="25" t="str">
        <f t="shared" si="848"/>
        <v/>
      </c>
      <c r="AU1700" s="25" t="str">
        <f t="shared" si="849"/>
        <v/>
      </c>
      <c r="AV1700" s="25" t="str">
        <f t="shared" si="850"/>
        <v/>
      </c>
      <c r="AX1700" t="str">
        <f>IF(BC1700="","",IF(BC1700&gt;0,COUNT($AY$2:AY1700),""))</f>
        <v/>
      </c>
      <c r="AY1700" s="25" t="str">
        <f t="shared" si="851"/>
        <v/>
      </c>
      <c r="AZ1700" s="25" t="str">
        <f t="shared" si="852"/>
        <v/>
      </c>
      <c r="BA1700" s="25" t="str">
        <f t="shared" si="853"/>
        <v/>
      </c>
      <c r="BB1700" s="25" t="str">
        <f t="shared" si="854"/>
        <v/>
      </c>
      <c r="BC1700" s="25" t="str">
        <f t="shared" si="855"/>
        <v/>
      </c>
      <c r="BD1700" s="25" t="str">
        <f t="shared" si="856"/>
        <v/>
      </c>
      <c r="BE1700" s="25" t="str">
        <f t="shared" si="857"/>
        <v/>
      </c>
      <c r="BF1700" s="25" t="str">
        <f t="shared" si="858"/>
        <v/>
      </c>
      <c r="BG1700" s="25" t="str">
        <f t="shared" si="859"/>
        <v/>
      </c>
      <c r="BH1700" s="25" t="str">
        <f t="shared" si="860"/>
        <v/>
      </c>
      <c r="BI1700" s="25" t="str">
        <f t="shared" si="861"/>
        <v/>
      </c>
      <c r="BJ1700" s="25" t="str">
        <f t="shared" si="862"/>
        <v/>
      </c>
      <c r="BK1700" s="25" t="str">
        <f t="shared" si="863"/>
        <v/>
      </c>
      <c r="BL1700" s="25" t="str">
        <f t="shared" si="864"/>
        <v/>
      </c>
      <c r="BM1700" s="25" t="str">
        <f t="shared" si="865"/>
        <v/>
      </c>
      <c r="BN1700" s="25" t="str">
        <f t="shared" si="866"/>
        <v/>
      </c>
    </row>
    <row r="1701" spans="1:66" x14ac:dyDescent="0.25">
      <c r="A1701" s="20" t="str">
        <f>IF('S.D. Paste sheet'!A1701="","",'S.D. Paste sheet'!A1701)</f>
        <v/>
      </c>
      <c r="B1701" s="20" t="str">
        <f>IF('S.D. Paste sheet'!B1701="","",'S.D. Paste sheet'!B1701)</f>
        <v/>
      </c>
      <c r="C1701" s="20" t="str">
        <f>IF('S.D. Paste sheet'!C1701="","",'S.D. Paste sheet'!C1701)</f>
        <v/>
      </c>
      <c r="D1701" s="20" t="str">
        <f>IF('S.D. Paste sheet'!D1701="","",'S.D. Paste sheet'!D1701)</f>
        <v/>
      </c>
      <c r="E1701" s="20" t="str">
        <f>IF('S.D. Paste sheet'!E1701="","",UPPER('S.D. Paste sheet'!E1701))</f>
        <v/>
      </c>
      <c r="F1701" s="20" t="str">
        <f>IF('S.D. Paste sheet'!F1701="","",'S.D. Paste sheet'!F1701)</f>
        <v/>
      </c>
      <c r="G1701" s="20" t="str">
        <f>IF('S.D. Paste sheet'!G1701="","",UPPER('S.D. Paste sheet'!G1701))</f>
        <v/>
      </c>
      <c r="H1701" s="20" t="str">
        <f>IF('S.D. Paste sheet'!H1701="","",UPPER('S.D. Paste sheet'!H1701))</f>
        <v/>
      </c>
      <c r="I1701" s="20" t="str">
        <f>IF('S.D. Paste sheet'!I1701="","",'S.D. Paste sheet'!I1701)</f>
        <v/>
      </c>
      <c r="J1701" s="20" t="str">
        <f>IF('S.D. Paste sheet'!J1701="","",'S.D. Paste sheet'!J1701)</f>
        <v/>
      </c>
      <c r="K1701" s="20" t="str">
        <f>IF('S.D. Paste sheet'!K1701="","",'S.D. Paste sheet'!K1701)</f>
        <v/>
      </c>
      <c r="L1701" s="20" t="str">
        <f>IF('S.D. Paste sheet'!L1701="","",'S.D. Paste sheet'!L1701)</f>
        <v/>
      </c>
      <c r="M1701" s="20" t="str">
        <f>IF('S.D. Paste sheet'!M1701="","",'S.D. Paste sheet'!M1701)</f>
        <v/>
      </c>
      <c r="N1701" s="20" t="str">
        <f>IF('S.D. Paste sheet'!N1701="","",'S.D. Paste sheet'!N1701)</f>
        <v/>
      </c>
      <c r="O1701" s="20" t="str">
        <f>IF('S.D. Paste sheet'!O1701="","",'S.D. Paste sheet'!O1701)</f>
        <v/>
      </c>
      <c r="P1701" s="20" t="str">
        <f>IF('S.D. Paste sheet'!P1701="","",'S.D. Paste sheet'!P1701)</f>
        <v/>
      </c>
      <c r="Q1701" s="20" t="str">
        <f>IF('S.D. Paste sheet'!Q1701="","",'S.D. Paste sheet'!Q1701)</f>
        <v/>
      </c>
      <c r="R1701" s="20" t="str">
        <f>IF('S.D. Paste sheet'!R1701="","",'S.D. Paste sheet'!R1701)</f>
        <v/>
      </c>
      <c r="S1701" s="20" t="str">
        <f>IF('S.D. Paste sheet'!S1701="","",'S.D. Paste sheet'!S1701)</f>
        <v/>
      </c>
      <c r="T1701" s="20" t="str">
        <f>IF('S.D. Paste sheet'!T1701="","",'S.D. Paste sheet'!T1701)</f>
        <v/>
      </c>
      <c r="U1701" s="20" t="str">
        <f>IF('S.D. Paste sheet'!U1701="","",'S.D. Paste sheet'!U1701)</f>
        <v/>
      </c>
      <c r="V1701" s="20" t="str">
        <f>IF('S.D. Paste sheet'!V1701="","",'S.D. Paste sheet'!V1701)</f>
        <v/>
      </c>
      <c r="W1701" s="20" t="str">
        <f>IF('S.D. Paste sheet'!W1701="","",'S.D. Paste sheet'!W1701)</f>
        <v/>
      </c>
      <c r="X1701" s="20" t="str">
        <f>IF('S.D. Paste sheet'!X1701="","",'S.D. Paste sheet'!X1701)</f>
        <v/>
      </c>
      <c r="Y1701" s="20" t="str">
        <f>IF('S.D. Paste sheet'!Y1701="","",'S.D. Paste sheet'!Y1701)</f>
        <v/>
      </c>
      <c r="Z1701" s="20" t="str">
        <f>IF('S.D. Paste sheet'!Z1701="","",'S.D. Paste sheet'!Z1701)</f>
        <v/>
      </c>
      <c r="AA1701" s="20" t="str">
        <f>IF('S.D. Paste sheet'!AA1701="","",'S.D. Paste sheet'!AA1701)</f>
        <v/>
      </c>
      <c r="AB1701" s="20" t="str">
        <f>IF('S.D. Paste sheet'!AB1701="","",'S.D. Paste sheet'!AB1701)</f>
        <v/>
      </c>
      <c r="AC1701" s="20" t="str">
        <f>IF('S.D. Paste sheet'!AC1701="","",'S.D. Paste sheet'!AC1701)</f>
        <v/>
      </c>
      <c r="AD1701" s="20" t="str">
        <f>IF('S.D. Paste sheet'!AD1701="","",'S.D. Paste sheet'!AD1701)</f>
        <v/>
      </c>
      <c r="AE1701" s="28"/>
      <c r="AF1701" t="str">
        <f>IF(AK1701="","",IF(AK1701&gt;0,COUNT($AG$2:AG1701),""))</f>
        <v/>
      </c>
      <c r="AG1701" s="25" t="str">
        <f t="shared" si="835"/>
        <v/>
      </c>
      <c r="AH1701" s="25" t="str">
        <f t="shared" si="836"/>
        <v/>
      </c>
      <c r="AI1701" s="25" t="str">
        <f t="shared" si="837"/>
        <v/>
      </c>
      <c r="AJ1701" s="25" t="str">
        <f t="shared" si="838"/>
        <v/>
      </c>
      <c r="AK1701" s="25" t="str">
        <f t="shared" si="839"/>
        <v/>
      </c>
      <c r="AL1701" s="25" t="str">
        <f t="shared" si="840"/>
        <v/>
      </c>
      <c r="AM1701" s="25" t="str">
        <f t="shared" si="841"/>
        <v/>
      </c>
      <c r="AN1701" s="25" t="str">
        <f t="shared" si="842"/>
        <v/>
      </c>
      <c r="AO1701" s="25" t="str">
        <f t="shared" si="843"/>
        <v/>
      </c>
      <c r="AP1701" s="25" t="str">
        <f t="shared" si="844"/>
        <v/>
      </c>
      <c r="AQ1701" s="25" t="str">
        <f t="shared" si="845"/>
        <v/>
      </c>
      <c r="AR1701" s="25" t="str">
        <f t="shared" si="846"/>
        <v/>
      </c>
      <c r="AS1701" s="25" t="str">
        <f t="shared" si="847"/>
        <v/>
      </c>
      <c r="AT1701" s="25" t="str">
        <f t="shared" si="848"/>
        <v/>
      </c>
      <c r="AU1701" s="25" t="str">
        <f t="shared" si="849"/>
        <v/>
      </c>
      <c r="AV1701" s="25" t="str">
        <f t="shared" si="850"/>
        <v/>
      </c>
      <c r="AX1701" t="str">
        <f>IF(BC1701="","",IF(BC1701&gt;0,COUNT($AY$2:AY1701),""))</f>
        <v/>
      </c>
      <c r="AY1701" s="25" t="str">
        <f t="shared" si="851"/>
        <v/>
      </c>
      <c r="AZ1701" s="25" t="str">
        <f t="shared" si="852"/>
        <v/>
      </c>
      <c r="BA1701" s="25" t="str">
        <f t="shared" si="853"/>
        <v/>
      </c>
      <c r="BB1701" s="25" t="str">
        <f t="shared" si="854"/>
        <v/>
      </c>
      <c r="BC1701" s="25" t="str">
        <f t="shared" si="855"/>
        <v/>
      </c>
      <c r="BD1701" s="25" t="str">
        <f t="shared" si="856"/>
        <v/>
      </c>
      <c r="BE1701" s="25" t="str">
        <f t="shared" si="857"/>
        <v/>
      </c>
      <c r="BF1701" s="25" t="str">
        <f t="shared" si="858"/>
        <v/>
      </c>
      <c r="BG1701" s="25" t="str">
        <f t="shared" si="859"/>
        <v/>
      </c>
      <c r="BH1701" s="25" t="str">
        <f t="shared" si="860"/>
        <v/>
      </c>
      <c r="BI1701" s="25" t="str">
        <f t="shared" si="861"/>
        <v/>
      </c>
      <c r="BJ1701" s="25" t="str">
        <f t="shared" si="862"/>
        <v/>
      </c>
      <c r="BK1701" s="25" t="str">
        <f t="shared" si="863"/>
        <v/>
      </c>
      <c r="BL1701" s="25" t="str">
        <f t="shared" si="864"/>
        <v/>
      </c>
      <c r="BM1701" s="25" t="str">
        <f t="shared" si="865"/>
        <v/>
      </c>
      <c r="BN1701" s="25" t="str">
        <f t="shared" si="866"/>
        <v/>
      </c>
    </row>
    <row r="1702" spans="1:66" x14ac:dyDescent="0.25">
      <c r="A1702" s="20" t="str">
        <f>IF('S.D. Paste sheet'!A1702="","",'S.D. Paste sheet'!A1702)</f>
        <v/>
      </c>
      <c r="B1702" s="20" t="str">
        <f>IF('S.D. Paste sheet'!B1702="","",'S.D. Paste sheet'!B1702)</f>
        <v/>
      </c>
      <c r="C1702" s="20" t="str">
        <f>IF('S.D. Paste sheet'!C1702="","",'S.D. Paste sheet'!C1702)</f>
        <v/>
      </c>
      <c r="D1702" s="20" t="str">
        <f>IF('S.D. Paste sheet'!D1702="","",'S.D. Paste sheet'!D1702)</f>
        <v/>
      </c>
      <c r="E1702" s="20" t="str">
        <f>IF('S.D. Paste sheet'!E1702="","",UPPER('S.D. Paste sheet'!E1702))</f>
        <v/>
      </c>
      <c r="F1702" s="20" t="str">
        <f>IF('S.D. Paste sheet'!F1702="","",'S.D. Paste sheet'!F1702)</f>
        <v/>
      </c>
      <c r="G1702" s="20" t="str">
        <f>IF('S.D. Paste sheet'!G1702="","",UPPER('S.D. Paste sheet'!G1702))</f>
        <v/>
      </c>
      <c r="H1702" s="20" t="str">
        <f>IF('S.D. Paste sheet'!H1702="","",UPPER('S.D. Paste sheet'!H1702))</f>
        <v/>
      </c>
      <c r="I1702" s="20" t="str">
        <f>IF('S.D. Paste sheet'!I1702="","",'S.D. Paste sheet'!I1702)</f>
        <v/>
      </c>
      <c r="J1702" s="20" t="str">
        <f>IF('S.D. Paste sheet'!J1702="","",'S.D. Paste sheet'!J1702)</f>
        <v/>
      </c>
      <c r="K1702" s="20" t="str">
        <f>IF('S.D. Paste sheet'!K1702="","",'S.D. Paste sheet'!K1702)</f>
        <v/>
      </c>
      <c r="L1702" s="20" t="str">
        <f>IF('S.D. Paste sheet'!L1702="","",'S.D. Paste sheet'!L1702)</f>
        <v/>
      </c>
      <c r="M1702" s="20" t="str">
        <f>IF('S.D. Paste sheet'!M1702="","",'S.D. Paste sheet'!M1702)</f>
        <v/>
      </c>
      <c r="N1702" s="20" t="str">
        <f>IF('S.D. Paste sheet'!N1702="","",'S.D. Paste sheet'!N1702)</f>
        <v/>
      </c>
      <c r="O1702" s="20" t="str">
        <f>IF('S.D. Paste sheet'!O1702="","",'S.D. Paste sheet'!O1702)</f>
        <v/>
      </c>
      <c r="P1702" s="20" t="str">
        <f>IF('S.D. Paste sheet'!P1702="","",'S.D. Paste sheet'!P1702)</f>
        <v/>
      </c>
      <c r="Q1702" s="20" t="str">
        <f>IF('S.D. Paste sheet'!Q1702="","",'S.D. Paste sheet'!Q1702)</f>
        <v/>
      </c>
      <c r="R1702" s="20" t="str">
        <f>IF('S.D. Paste sheet'!R1702="","",'S.D. Paste sheet'!R1702)</f>
        <v/>
      </c>
      <c r="S1702" s="20" t="str">
        <f>IF('S.D. Paste sheet'!S1702="","",'S.D. Paste sheet'!S1702)</f>
        <v/>
      </c>
      <c r="T1702" s="20" t="str">
        <f>IF('S.D. Paste sheet'!T1702="","",'S.D. Paste sheet'!T1702)</f>
        <v/>
      </c>
      <c r="U1702" s="20" t="str">
        <f>IF('S.D. Paste sheet'!U1702="","",'S.D. Paste sheet'!U1702)</f>
        <v/>
      </c>
      <c r="V1702" s="20" t="str">
        <f>IF('S.D. Paste sheet'!V1702="","",'S.D. Paste sheet'!V1702)</f>
        <v/>
      </c>
      <c r="W1702" s="20" t="str">
        <f>IF('S.D. Paste sheet'!W1702="","",'S.D. Paste sheet'!W1702)</f>
        <v/>
      </c>
      <c r="X1702" s="20" t="str">
        <f>IF('S.D. Paste sheet'!X1702="","",'S.D. Paste sheet'!X1702)</f>
        <v/>
      </c>
      <c r="Y1702" s="20" t="str">
        <f>IF('S.D. Paste sheet'!Y1702="","",'S.D. Paste sheet'!Y1702)</f>
        <v/>
      </c>
      <c r="Z1702" s="20" t="str">
        <f>IF('S.D. Paste sheet'!Z1702="","",'S.D. Paste sheet'!Z1702)</f>
        <v/>
      </c>
      <c r="AA1702" s="20" t="str">
        <f>IF('S.D. Paste sheet'!AA1702="","",'S.D. Paste sheet'!AA1702)</f>
        <v/>
      </c>
      <c r="AB1702" s="20" t="str">
        <f>IF('S.D. Paste sheet'!AB1702="","",'S.D. Paste sheet'!AB1702)</f>
        <v/>
      </c>
      <c r="AC1702" s="20" t="str">
        <f>IF('S.D. Paste sheet'!AC1702="","",'S.D. Paste sheet'!AC1702)</f>
        <v/>
      </c>
      <c r="AD1702" s="20" t="str">
        <f>IF('S.D. Paste sheet'!AD1702="","",'S.D. Paste sheet'!AD1702)</f>
        <v/>
      </c>
      <c r="AE1702" s="28"/>
      <c r="AF1702" t="str">
        <f>IF(AK1702="","",IF(AK1702&gt;0,COUNT($AG$2:AG1702),""))</f>
        <v/>
      </c>
      <c r="AG1702" s="25" t="str">
        <f t="shared" si="835"/>
        <v/>
      </c>
      <c r="AH1702" s="25" t="str">
        <f t="shared" si="836"/>
        <v/>
      </c>
      <c r="AI1702" s="25" t="str">
        <f t="shared" si="837"/>
        <v/>
      </c>
      <c r="AJ1702" s="25" t="str">
        <f t="shared" si="838"/>
        <v/>
      </c>
      <c r="AK1702" s="25" t="str">
        <f t="shared" si="839"/>
        <v/>
      </c>
      <c r="AL1702" s="25" t="str">
        <f t="shared" si="840"/>
        <v/>
      </c>
      <c r="AM1702" s="25" t="str">
        <f t="shared" si="841"/>
        <v/>
      </c>
      <c r="AN1702" s="25" t="str">
        <f t="shared" si="842"/>
        <v/>
      </c>
      <c r="AO1702" s="25" t="str">
        <f t="shared" si="843"/>
        <v/>
      </c>
      <c r="AP1702" s="25" t="str">
        <f t="shared" si="844"/>
        <v/>
      </c>
      <c r="AQ1702" s="25" t="str">
        <f t="shared" si="845"/>
        <v/>
      </c>
      <c r="AR1702" s="25" t="str">
        <f t="shared" si="846"/>
        <v/>
      </c>
      <c r="AS1702" s="25" t="str">
        <f t="shared" si="847"/>
        <v/>
      </c>
      <c r="AT1702" s="25" t="str">
        <f t="shared" si="848"/>
        <v/>
      </c>
      <c r="AU1702" s="25" t="str">
        <f t="shared" si="849"/>
        <v/>
      </c>
      <c r="AV1702" s="25" t="str">
        <f t="shared" si="850"/>
        <v/>
      </c>
      <c r="AX1702" t="str">
        <f>IF(BC1702="","",IF(BC1702&gt;0,COUNT($AY$2:AY1702),""))</f>
        <v/>
      </c>
      <c r="AY1702" s="25" t="str">
        <f t="shared" si="851"/>
        <v/>
      </c>
      <c r="AZ1702" s="25" t="str">
        <f t="shared" si="852"/>
        <v/>
      </c>
      <c r="BA1702" s="25" t="str">
        <f t="shared" si="853"/>
        <v/>
      </c>
      <c r="BB1702" s="25" t="str">
        <f t="shared" si="854"/>
        <v/>
      </c>
      <c r="BC1702" s="25" t="str">
        <f t="shared" si="855"/>
        <v/>
      </c>
      <c r="BD1702" s="25" t="str">
        <f t="shared" si="856"/>
        <v/>
      </c>
      <c r="BE1702" s="25" t="str">
        <f t="shared" si="857"/>
        <v/>
      </c>
      <c r="BF1702" s="25" t="str">
        <f t="shared" si="858"/>
        <v/>
      </c>
      <c r="BG1702" s="25" t="str">
        <f t="shared" si="859"/>
        <v/>
      </c>
      <c r="BH1702" s="25" t="str">
        <f t="shared" si="860"/>
        <v/>
      </c>
      <c r="BI1702" s="25" t="str">
        <f t="shared" si="861"/>
        <v/>
      </c>
      <c r="BJ1702" s="25" t="str">
        <f t="shared" si="862"/>
        <v/>
      </c>
      <c r="BK1702" s="25" t="str">
        <f t="shared" si="863"/>
        <v/>
      </c>
      <c r="BL1702" s="25" t="str">
        <f t="shared" si="864"/>
        <v/>
      </c>
      <c r="BM1702" s="25" t="str">
        <f t="shared" si="865"/>
        <v/>
      </c>
      <c r="BN1702" s="25" t="str">
        <f t="shared" si="866"/>
        <v/>
      </c>
    </row>
    <row r="1703" spans="1:66" x14ac:dyDescent="0.25">
      <c r="A1703" s="20" t="str">
        <f>IF('S.D. Paste sheet'!A1703="","",'S.D. Paste sheet'!A1703)</f>
        <v/>
      </c>
      <c r="B1703" s="20" t="str">
        <f>IF('S.D. Paste sheet'!B1703="","",'S.D. Paste sheet'!B1703)</f>
        <v/>
      </c>
      <c r="C1703" s="20" t="str">
        <f>IF('S.D. Paste sheet'!C1703="","",'S.D. Paste sheet'!C1703)</f>
        <v/>
      </c>
      <c r="D1703" s="20" t="str">
        <f>IF('S.D. Paste sheet'!D1703="","",'S.D. Paste sheet'!D1703)</f>
        <v/>
      </c>
      <c r="E1703" s="20" t="str">
        <f>IF('S.D. Paste sheet'!E1703="","",UPPER('S.D. Paste sheet'!E1703))</f>
        <v/>
      </c>
      <c r="F1703" s="20" t="str">
        <f>IF('S.D. Paste sheet'!F1703="","",'S.D. Paste sheet'!F1703)</f>
        <v/>
      </c>
      <c r="G1703" s="20" t="str">
        <f>IF('S.D. Paste sheet'!G1703="","",UPPER('S.D. Paste sheet'!G1703))</f>
        <v/>
      </c>
      <c r="H1703" s="20" t="str">
        <f>IF('S.D. Paste sheet'!H1703="","",UPPER('S.D. Paste sheet'!H1703))</f>
        <v/>
      </c>
      <c r="I1703" s="20" t="str">
        <f>IF('S.D. Paste sheet'!I1703="","",'S.D. Paste sheet'!I1703)</f>
        <v/>
      </c>
      <c r="J1703" s="20" t="str">
        <f>IF('S.D. Paste sheet'!J1703="","",'S.D. Paste sheet'!J1703)</f>
        <v/>
      </c>
      <c r="K1703" s="20" t="str">
        <f>IF('S.D. Paste sheet'!K1703="","",'S.D. Paste sheet'!K1703)</f>
        <v/>
      </c>
      <c r="L1703" s="20" t="str">
        <f>IF('S.D. Paste sheet'!L1703="","",'S.D. Paste sheet'!L1703)</f>
        <v/>
      </c>
      <c r="M1703" s="20" t="str">
        <f>IF('S.D. Paste sheet'!M1703="","",'S.D. Paste sheet'!M1703)</f>
        <v/>
      </c>
      <c r="N1703" s="20" t="str">
        <f>IF('S.D. Paste sheet'!N1703="","",'S.D. Paste sheet'!N1703)</f>
        <v/>
      </c>
      <c r="O1703" s="20" t="str">
        <f>IF('S.D. Paste sheet'!O1703="","",'S.D. Paste sheet'!O1703)</f>
        <v/>
      </c>
      <c r="P1703" s="20" t="str">
        <f>IF('S.D. Paste sheet'!P1703="","",'S.D. Paste sheet'!P1703)</f>
        <v/>
      </c>
      <c r="Q1703" s="20" t="str">
        <f>IF('S.D. Paste sheet'!Q1703="","",'S.D. Paste sheet'!Q1703)</f>
        <v/>
      </c>
      <c r="R1703" s="20" t="str">
        <f>IF('S.D. Paste sheet'!R1703="","",'S.D. Paste sheet'!R1703)</f>
        <v/>
      </c>
      <c r="S1703" s="20" t="str">
        <f>IF('S.D. Paste sheet'!S1703="","",'S.D. Paste sheet'!S1703)</f>
        <v/>
      </c>
      <c r="T1703" s="20" t="str">
        <f>IF('S.D. Paste sheet'!T1703="","",'S.D. Paste sheet'!T1703)</f>
        <v/>
      </c>
      <c r="U1703" s="20" t="str">
        <f>IF('S.D. Paste sheet'!U1703="","",'S.D. Paste sheet'!U1703)</f>
        <v/>
      </c>
      <c r="V1703" s="20" t="str">
        <f>IF('S.D. Paste sheet'!V1703="","",'S.D. Paste sheet'!V1703)</f>
        <v/>
      </c>
      <c r="W1703" s="20" t="str">
        <f>IF('S.D. Paste sheet'!W1703="","",'S.D. Paste sheet'!W1703)</f>
        <v/>
      </c>
      <c r="X1703" s="20" t="str">
        <f>IF('S.D. Paste sheet'!X1703="","",'S.D. Paste sheet'!X1703)</f>
        <v/>
      </c>
      <c r="Y1703" s="20" t="str">
        <f>IF('S.D. Paste sheet'!Y1703="","",'S.D. Paste sheet'!Y1703)</f>
        <v/>
      </c>
      <c r="Z1703" s="20" t="str">
        <f>IF('S.D. Paste sheet'!Z1703="","",'S.D. Paste sheet'!Z1703)</f>
        <v/>
      </c>
      <c r="AA1703" s="20" t="str">
        <f>IF('S.D. Paste sheet'!AA1703="","",'S.D. Paste sheet'!AA1703)</f>
        <v/>
      </c>
      <c r="AB1703" s="20" t="str">
        <f>IF('S.D. Paste sheet'!AB1703="","",'S.D. Paste sheet'!AB1703)</f>
        <v/>
      </c>
      <c r="AC1703" s="20" t="str">
        <f>IF('S.D. Paste sheet'!AC1703="","",'S.D. Paste sheet'!AC1703)</f>
        <v/>
      </c>
      <c r="AD1703" s="20" t="str">
        <f>IF('S.D. Paste sheet'!AD1703="","",'S.D. Paste sheet'!AD1703)</f>
        <v/>
      </c>
      <c r="AE1703" s="28"/>
      <c r="AF1703" t="str">
        <f>IF(AK1703="","",IF(AK1703&gt;0,COUNT($AG$2:AG1703),""))</f>
        <v/>
      </c>
      <c r="AG1703" s="25" t="str">
        <f t="shared" si="835"/>
        <v/>
      </c>
      <c r="AH1703" s="25" t="str">
        <f t="shared" si="836"/>
        <v/>
      </c>
      <c r="AI1703" s="25" t="str">
        <f t="shared" si="837"/>
        <v/>
      </c>
      <c r="AJ1703" s="25" t="str">
        <f t="shared" si="838"/>
        <v/>
      </c>
      <c r="AK1703" s="25" t="str">
        <f t="shared" si="839"/>
        <v/>
      </c>
      <c r="AL1703" s="25" t="str">
        <f t="shared" si="840"/>
        <v/>
      </c>
      <c r="AM1703" s="25" t="str">
        <f t="shared" si="841"/>
        <v/>
      </c>
      <c r="AN1703" s="25" t="str">
        <f t="shared" si="842"/>
        <v/>
      </c>
      <c r="AO1703" s="25" t="str">
        <f t="shared" si="843"/>
        <v/>
      </c>
      <c r="AP1703" s="25" t="str">
        <f t="shared" si="844"/>
        <v/>
      </c>
      <c r="AQ1703" s="25" t="str">
        <f t="shared" si="845"/>
        <v/>
      </c>
      <c r="AR1703" s="25" t="str">
        <f t="shared" si="846"/>
        <v/>
      </c>
      <c r="AS1703" s="25" t="str">
        <f t="shared" si="847"/>
        <v/>
      </c>
      <c r="AT1703" s="25" t="str">
        <f t="shared" si="848"/>
        <v/>
      </c>
      <c r="AU1703" s="25" t="str">
        <f t="shared" si="849"/>
        <v/>
      </c>
      <c r="AV1703" s="25" t="str">
        <f t="shared" si="850"/>
        <v/>
      </c>
      <c r="AX1703" t="str">
        <f>IF(BC1703="","",IF(BC1703&gt;0,COUNT($AY$2:AY1703),""))</f>
        <v/>
      </c>
      <c r="AY1703" s="25" t="str">
        <f t="shared" si="851"/>
        <v/>
      </c>
      <c r="AZ1703" s="25" t="str">
        <f t="shared" si="852"/>
        <v/>
      </c>
      <c r="BA1703" s="25" t="str">
        <f t="shared" si="853"/>
        <v/>
      </c>
      <c r="BB1703" s="25" t="str">
        <f t="shared" si="854"/>
        <v/>
      </c>
      <c r="BC1703" s="25" t="str">
        <f t="shared" si="855"/>
        <v/>
      </c>
      <c r="BD1703" s="25" t="str">
        <f t="shared" si="856"/>
        <v/>
      </c>
      <c r="BE1703" s="25" t="str">
        <f t="shared" si="857"/>
        <v/>
      </c>
      <c r="BF1703" s="25" t="str">
        <f t="shared" si="858"/>
        <v/>
      </c>
      <c r="BG1703" s="25" t="str">
        <f t="shared" si="859"/>
        <v/>
      </c>
      <c r="BH1703" s="25" t="str">
        <f t="shared" si="860"/>
        <v/>
      </c>
      <c r="BI1703" s="25" t="str">
        <f t="shared" si="861"/>
        <v/>
      </c>
      <c r="BJ1703" s="25" t="str">
        <f t="shared" si="862"/>
        <v/>
      </c>
      <c r="BK1703" s="25" t="str">
        <f t="shared" si="863"/>
        <v/>
      </c>
      <c r="BL1703" s="25" t="str">
        <f t="shared" si="864"/>
        <v/>
      </c>
      <c r="BM1703" s="25" t="str">
        <f t="shared" si="865"/>
        <v/>
      </c>
      <c r="BN1703" s="25" t="str">
        <f t="shared" si="866"/>
        <v/>
      </c>
    </row>
    <row r="1704" spans="1:66" x14ac:dyDescent="0.25">
      <c r="A1704" s="20" t="str">
        <f>IF('S.D. Paste sheet'!A1704="","",'S.D. Paste sheet'!A1704)</f>
        <v/>
      </c>
      <c r="B1704" s="20" t="str">
        <f>IF('S.D. Paste sheet'!B1704="","",'S.D. Paste sheet'!B1704)</f>
        <v/>
      </c>
      <c r="C1704" s="20" t="str">
        <f>IF('S.D. Paste sheet'!C1704="","",'S.D. Paste sheet'!C1704)</f>
        <v/>
      </c>
      <c r="D1704" s="20" t="str">
        <f>IF('S.D. Paste sheet'!D1704="","",'S.D. Paste sheet'!D1704)</f>
        <v/>
      </c>
      <c r="E1704" s="20" t="str">
        <f>IF('S.D. Paste sheet'!E1704="","",UPPER('S.D. Paste sheet'!E1704))</f>
        <v/>
      </c>
      <c r="F1704" s="20" t="str">
        <f>IF('S.D. Paste sheet'!F1704="","",'S.D. Paste sheet'!F1704)</f>
        <v/>
      </c>
      <c r="G1704" s="20" t="str">
        <f>IF('S.D. Paste sheet'!G1704="","",UPPER('S.D. Paste sheet'!G1704))</f>
        <v/>
      </c>
      <c r="H1704" s="20" t="str">
        <f>IF('S.D. Paste sheet'!H1704="","",UPPER('S.D. Paste sheet'!H1704))</f>
        <v/>
      </c>
      <c r="I1704" s="20" t="str">
        <f>IF('S.D. Paste sheet'!I1704="","",'S.D. Paste sheet'!I1704)</f>
        <v/>
      </c>
      <c r="J1704" s="20" t="str">
        <f>IF('S.D. Paste sheet'!J1704="","",'S.D. Paste sheet'!J1704)</f>
        <v/>
      </c>
      <c r="K1704" s="20" t="str">
        <f>IF('S.D. Paste sheet'!K1704="","",'S.D. Paste sheet'!K1704)</f>
        <v/>
      </c>
      <c r="L1704" s="20" t="str">
        <f>IF('S.D. Paste sheet'!L1704="","",'S.D. Paste sheet'!L1704)</f>
        <v/>
      </c>
      <c r="M1704" s="20" t="str">
        <f>IF('S.D. Paste sheet'!M1704="","",'S.D. Paste sheet'!M1704)</f>
        <v/>
      </c>
      <c r="N1704" s="20" t="str">
        <f>IF('S.D. Paste sheet'!N1704="","",'S.D. Paste sheet'!N1704)</f>
        <v/>
      </c>
      <c r="O1704" s="20" t="str">
        <f>IF('S.D. Paste sheet'!O1704="","",'S.D. Paste sheet'!O1704)</f>
        <v/>
      </c>
      <c r="P1704" s="20" t="str">
        <f>IF('S.D. Paste sheet'!P1704="","",'S.D. Paste sheet'!P1704)</f>
        <v/>
      </c>
      <c r="Q1704" s="20" t="str">
        <f>IF('S.D. Paste sheet'!Q1704="","",'S.D. Paste sheet'!Q1704)</f>
        <v/>
      </c>
      <c r="R1704" s="20" t="str">
        <f>IF('S.D. Paste sheet'!R1704="","",'S.D. Paste sheet'!R1704)</f>
        <v/>
      </c>
      <c r="S1704" s="20" t="str">
        <f>IF('S.D. Paste sheet'!S1704="","",'S.D. Paste sheet'!S1704)</f>
        <v/>
      </c>
      <c r="T1704" s="20" t="str">
        <f>IF('S.D. Paste sheet'!T1704="","",'S.D. Paste sheet'!T1704)</f>
        <v/>
      </c>
      <c r="U1704" s="20" t="str">
        <f>IF('S.D. Paste sheet'!U1704="","",'S.D. Paste sheet'!U1704)</f>
        <v/>
      </c>
      <c r="V1704" s="20" t="str">
        <f>IF('S.D. Paste sheet'!V1704="","",'S.D. Paste sheet'!V1704)</f>
        <v/>
      </c>
      <c r="W1704" s="20" t="str">
        <f>IF('S.D. Paste sheet'!W1704="","",'S.D. Paste sheet'!W1704)</f>
        <v/>
      </c>
      <c r="X1704" s="20" t="str">
        <f>IF('S.D. Paste sheet'!X1704="","",'S.D. Paste sheet'!X1704)</f>
        <v/>
      </c>
      <c r="Y1704" s="20" t="str">
        <f>IF('S.D. Paste sheet'!Y1704="","",'S.D. Paste sheet'!Y1704)</f>
        <v/>
      </c>
      <c r="Z1704" s="20" t="str">
        <f>IF('S.D. Paste sheet'!Z1704="","",'S.D. Paste sheet'!Z1704)</f>
        <v/>
      </c>
      <c r="AA1704" s="20" t="str">
        <f>IF('S.D. Paste sheet'!AA1704="","",'S.D. Paste sheet'!AA1704)</f>
        <v/>
      </c>
      <c r="AB1704" s="20" t="str">
        <f>IF('S.D. Paste sheet'!AB1704="","",'S.D. Paste sheet'!AB1704)</f>
        <v/>
      </c>
      <c r="AC1704" s="20" t="str">
        <f>IF('S.D. Paste sheet'!AC1704="","",'S.D. Paste sheet'!AC1704)</f>
        <v/>
      </c>
      <c r="AD1704" s="20" t="str">
        <f>IF('S.D. Paste sheet'!AD1704="","",'S.D. Paste sheet'!AD1704)</f>
        <v/>
      </c>
      <c r="AE1704" s="28"/>
      <c r="AF1704" t="str">
        <f>IF(AK1704="","",IF(AK1704&gt;0,COUNT($AG$2:AG1704),""))</f>
        <v/>
      </c>
      <c r="AG1704" s="25" t="str">
        <f t="shared" si="835"/>
        <v/>
      </c>
      <c r="AH1704" s="25" t="str">
        <f t="shared" si="836"/>
        <v/>
      </c>
      <c r="AI1704" s="25" t="str">
        <f t="shared" si="837"/>
        <v/>
      </c>
      <c r="AJ1704" s="25" t="str">
        <f t="shared" si="838"/>
        <v/>
      </c>
      <c r="AK1704" s="25" t="str">
        <f t="shared" si="839"/>
        <v/>
      </c>
      <c r="AL1704" s="25" t="str">
        <f t="shared" si="840"/>
        <v/>
      </c>
      <c r="AM1704" s="25" t="str">
        <f t="shared" si="841"/>
        <v/>
      </c>
      <c r="AN1704" s="25" t="str">
        <f t="shared" si="842"/>
        <v/>
      </c>
      <c r="AO1704" s="25" t="str">
        <f t="shared" si="843"/>
        <v/>
      </c>
      <c r="AP1704" s="25" t="str">
        <f t="shared" si="844"/>
        <v/>
      </c>
      <c r="AQ1704" s="25" t="str">
        <f t="shared" si="845"/>
        <v/>
      </c>
      <c r="AR1704" s="25" t="str">
        <f t="shared" si="846"/>
        <v/>
      </c>
      <c r="AS1704" s="25" t="str">
        <f t="shared" si="847"/>
        <v/>
      </c>
      <c r="AT1704" s="25" t="str">
        <f t="shared" si="848"/>
        <v/>
      </c>
      <c r="AU1704" s="25" t="str">
        <f t="shared" si="849"/>
        <v/>
      </c>
      <c r="AV1704" s="25" t="str">
        <f t="shared" si="850"/>
        <v/>
      </c>
      <c r="AX1704" t="str">
        <f>IF(BC1704="","",IF(BC1704&gt;0,COUNT($AY$2:AY1704),""))</f>
        <v/>
      </c>
      <c r="AY1704" s="25" t="str">
        <f t="shared" si="851"/>
        <v/>
      </c>
      <c r="AZ1704" s="25" t="str">
        <f t="shared" si="852"/>
        <v/>
      </c>
      <c r="BA1704" s="25" t="str">
        <f t="shared" si="853"/>
        <v/>
      </c>
      <c r="BB1704" s="25" t="str">
        <f t="shared" si="854"/>
        <v/>
      </c>
      <c r="BC1704" s="25" t="str">
        <f t="shared" si="855"/>
        <v/>
      </c>
      <c r="BD1704" s="25" t="str">
        <f t="shared" si="856"/>
        <v/>
      </c>
      <c r="BE1704" s="25" t="str">
        <f t="shared" si="857"/>
        <v/>
      </c>
      <c r="BF1704" s="25" t="str">
        <f t="shared" si="858"/>
        <v/>
      </c>
      <c r="BG1704" s="25" t="str">
        <f t="shared" si="859"/>
        <v/>
      </c>
      <c r="BH1704" s="25" t="str">
        <f t="shared" si="860"/>
        <v/>
      </c>
      <c r="BI1704" s="25" t="str">
        <f t="shared" si="861"/>
        <v/>
      </c>
      <c r="BJ1704" s="25" t="str">
        <f t="shared" si="862"/>
        <v/>
      </c>
      <c r="BK1704" s="25" t="str">
        <f t="shared" si="863"/>
        <v/>
      </c>
      <c r="BL1704" s="25" t="str">
        <f t="shared" si="864"/>
        <v/>
      </c>
      <c r="BM1704" s="25" t="str">
        <f t="shared" si="865"/>
        <v/>
      </c>
      <c r="BN1704" s="25" t="str">
        <f t="shared" si="866"/>
        <v/>
      </c>
    </row>
    <row r="1705" spans="1:66" x14ac:dyDescent="0.25">
      <c r="A1705" s="20" t="str">
        <f>IF('S.D. Paste sheet'!A1705="","",'S.D. Paste sheet'!A1705)</f>
        <v/>
      </c>
      <c r="B1705" s="20" t="str">
        <f>IF('S.D. Paste sheet'!B1705="","",'S.D. Paste sheet'!B1705)</f>
        <v/>
      </c>
      <c r="C1705" s="20" t="str">
        <f>IF('S.D. Paste sheet'!C1705="","",'S.D. Paste sheet'!C1705)</f>
        <v/>
      </c>
      <c r="D1705" s="20" t="str">
        <f>IF('S.D. Paste sheet'!D1705="","",'S.D. Paste sheet'!D1705)</f>
        <v/>
      </c>
      <c r="E1705" s="20" t="str">
        <f>IF('S.D. Paste sheet'!E1705="","",UPPER('S.D. Paste sheet'!E1705))</f>
        <v/>
      </c>
      <c r="F1705" s="20" t="str">
        <f>IF('S.D. Paste sheet'!F1705="","",'S.D. Paste sheet'!F1705)</f>
        <v/>
      </c>
      <c r="G1705" s="20" t="str">
        <f>IF('S.D. Paste sheet'!G1705="","",UPPER('S.D. Paste sheet'!G1705))</f>
        <v/>
      </c>
      <c r="H1705" s="20" t="str">
        <f>IF('S.D. Paste sheet'!H1705="","",UPPER('S.D. Paste sheet'!H1705))</f>
        <v/>
      </c>
      <c r="I1705" s="20" t="str">
        <f>IF('S.D. Paste sheet'!I1705="","",'S.D. Paste sheet'!I1705)</f>
        <v/>
      </c>
      <c r="J1705" s="20" t="str">
        <f>IF('S.D. Paste sheet'!J1705="","",'S.D. Paste sheet'!J1705)</f>
        <v/>
      </c>
      <c r="K1705" s="20" t="str">
        <f>IF('S.D. Paste sheet'!K1705="","",'S.D. Paste sheet'!K1705)</f>
        <v/>
      </c>
      <c r="L1705" s="20" t="str">
        <f>IF('S.D. Paste sheet'!L1705="","",'S.D. Paste sheet'!L1705)</f>
        <v/>
      </c>
      <c r="M1705" s="20" t="str">
        <f>IF('S.D. Paste sheet'!M1705="","",'S.D. Paste sheet'!M1705)</f>
        <v/>
      </c>
      <c r="N1705" s="20" t="str">
        <f>IF('S.D. Paste sheet'!N1705="","",'S.D. Paste sheet'!N1705)</f>
        <v/>
      </c>
      <c r="O1705" s="20" t="str">
        <f>IF('S.D. Paste sheet'!O1705="","",'S.D. Paste sheet'!O1705)</f>
        <v/>
      </c>
      <c r="P1705" s="20" t="str">
        <f>IF('S.D. Paste sheet'!P1705="","",'S.D. Paste sheet'!P1705)</f>
        <v/>
      </c>
      <c r="Q1705" s="20" t="str">
        <f>IF('S.D. Paste sheet'!Q1705="","",'S.D. Paste sheet'!Q1705)</f>
        <v/>
      </c>
      <c r="R1705" s="20" t="str">
        <f>IF('S.D. Paste sheet'!R1705="","",'S.D. Paste sheet'!R1705)</f>
        <v/>
      </c>
      <c r="S1705" s="20" t="str">
        <f>IF('S.D. Paste sheet'!S1705="","",'S.D. Paste sheet'!S1705)</f>
        <v/>
      </c>
      <c r="T1705" s="20" t="str">
        <f>IF('S.D. Paste sheet'!T1705="","",'S.D. Paste sheet'!T1705)</f>
        <v/>
      </c>
      <c r="U1705" s="20" t="str">
        <f>IF('S.D. Paste sheet'!U1705="","",'S.D. Paste sheet'!U1705)</f>
        <v/>
      </c>
      <c r="V1705" s="20" t="str">
        <f>IF('S.D. Paste sheet'!V1705="","",'S.D. Paste sheet'!V1705)</f>
        <v/>
      </c>
      <c r="W1705" s="20" t="str">
        <f>IF('S.D. Paste sheet'!W1705="","",'S.D. Paste sheet'!W1705)</f>
        <v/>
      </c>
      <c r="X1705" s="20" t="str">
        <f>IF('S.D. Paste sheet'!X1705="","",'S.D. Paste sheet'!X1705)</f>
        <v/>
      </c>
      <c r="Y1705" s="20" t="str">
        <f>IF('S.D. Paste sheet'!Y1705="","",'S.D. Paste sheet'!Y1705)</f>
        <v/>
      </c>
      <c r="Z1705" s="20" t="str">
        <f>IF('S.D. Paste sheet'!Z1705="","",'S.D. Paste sheet'!Z1705)</f>
        <v/>
      </c>
      <c r="AA1705" s="20" t="str">
        <f>IF('S.D. Paste sheet'!AA1705="","",'S.D. Paste sheet'!AA1705)</f>
        <v/>
      </c>
      <c r="AB1705" s="20" t="str">
        <f>IF('S.D. Paste sheet'!AB1705="","",'S.D. Paste sheet'!AB1705)</f>
        <v/>
      </c>
      <c r="AC1705" s="20" t="str">
        <f>IF('S.D. Paste sheet'!AC1705="","",'S.D. Paste sheet'!AC1705)</f>
        <v/>
      </c>
      <c r="AD1705" s="20" t="str">
        <f>IF('S.D. Paste sheet'!AD1705="","",'S.D. Paste sheet'!AD1705)</f>
        <v/>
      </c>
      <c r="AE1705" s="28"/>
      <c r="AF1705" t="str">
        <f>IF(AK1705="","",IF(AK1705&gt;0,COUNT($AG$2:AG1705),""))</f>
        <v/>
      </c>
      <c r="AG1705" s="25" t="str">
        <f t="shared" si="835"/>
        <v/>
      </c>
      <c r="AH1705" s="25" t="str">
        <f t="shared" si="836"/>
        <v/>
      </c>
      <c r="AI1705" s="25" t="str">
        <f t="shared" si="837"/>
        <v/>
      </c>
      <c r="AJ1705" s="25" t="str">
        <f t="shared" si="838"/>
        <v/>
      </c>
      <c r="AK1705" s="25" t="str">
        <f t="shared" si="839"/>
        <v/>
      </c>
      <c r="AL1705" s="25" t="str">
        <f t="shared" si="840"/>
        <v/>
      </c>
      <c r="AM1705" s="25" t="str">
        <f t="shared" si="841"/>
        <v/>
      </c>
      <c r="AN1705" s="25" t="str">
        <f t="shared" si="842"/>
        <v/>
      </c>
      <c r="AO1705" s="25" t="str">
        <f t="shared" si="843"/>
        <v/>
      </c>
      <c r="AP1705" s="25" t="str">
        <f t="shared" si="844"/>
        <v/>
      </c>
      <c r="AQ1705" s="25" t="str">
        <f t="shared" si="845"/>
        <v/>
      </c>
      <c r="AR1705" s="25" t="str">
        <f t="shared" si="846"/>
        <v/>
      </c>
      <c r="AS1705" s="25" t="str">
        <f t="shared" si="847"/>
        <v/>
      </c>
      <c r="AT1705" s="25" t="str">
        <f t="shared" si="848"/>
        <v/>
      </c>
      <c r="AU1705" s="25" t="str">
        <f t="shared" si="849"/>
        <v/>
      </c>
      <c r="AV1705" s="25" t="str">
        <f t="shared" si="850"/>
        <v/>
      </c>
      <c r="AX1705" t="str">
        <f>IF(BC1705="","",IF(BC1705&gt;0,COUNT($AY$2:AY1705),""))</f>
        <v/>
      </c>
      <c r="AY1705" s="25" t="str">
        <f t="shared" si="851"/>
        <v/>
      </c>
      <c r="AZ1705" s="25" t="str">
        <f t="shared" si="852"/>
        <v/>
      </c>
      <c r="BA1705" s="25" t="str">
        <f t="shared" si="853"/>
        <v/>
      </c>
      <c r="BB1705" s="25" t="str">
        <f t="shared" si="854"/>
        <v/>
      </c>
      <c r="BC1705" s="25" t="str">
        <f t="shared" si="855"/>
        <v/>
      </c>
      <c r="BD1705" s="25" t="str">
        <f t="shared" si="856"/>
        <v/>
      </c>
      <c r="BE1705" s="25" t="str">
        <f t="shared" si="857"/>
        <v/>
      </c>
      <c r="BF1705" s="25" t="str">
        <f t="shared" si="858"/>
        <v/>
      </c>
      <c r="BG1705" s="25" t="str">
        <f t="shared" si="859"/>
        <v/>
      </c>
      <c r="BH1705" s="25" t="str">
        <f t="shared" si="860"/>
        <v/>
      </c>
      <c r="BI1705" s="25" t="str">
        <f t="shared" si="861"/>
        <v/>
      </c>
      <c r="BJ1705" s="25" t="str">
        <f t="shared" si="862"/>
        <v/>
      </c>
      <c r="BK1705" s="25" t="str">
        <f t="shared" si="863"/>
        <v/>
      </c>
      <c r="BL1705" s="25" t="str">
        <f t="shared" si="864"/>
        <v/>
      </c>
      <c r="BM1705" s="25" t="str">
        <f t="shared" si="865"/>
        <v/>
      </c>
      <c r="BN1705" s="25" t="str">
        <f t="shared" si="866"/>
        <v/>
      </c>
    </row>
    <row r="1706" spans="1:66" x14ac:dyDescent="0.25">
      <c r="A1706" s="20" t="str">
        <f>IF('S.D. Paste sheet'!A1706="","",'S.D. Paste sheet'!A1706)</f>
        <v/>
      </c>
      <c r="B1706" s="20" t="str">
        <f>IF('S.D. Paste sheet'!B1706="","",'S.D. Paste sheet'!B1706)</f>
        <v/>
      </c>
      <c r="C1706" s="20" t="str">
        <f>IF('S.D. Paste sheet'!C1706="","",'S.D. Paste sheet'!C1706)</f>
        <v/>
      </c>
      <c r="D1706" s="20" t="str">
        <f>IF('S.D. Paste sheet'!D1706="","",'S.D. Paste sheet'!D1706)</f>
        <v/>
      </c>
      <c r="E1706" s="20" t="str">
        <f>IF('S.D. Paste sheet'!E1706="","",UPPER('S.D. Paste sheet'!E1706))</f>
        <v/>
      </c>
      <c r="F1706" s="20" t="str">
        <f>IF('S.D. Paste sheet'!F1706="","",'S.D. Paste sheet'!F1706)</f>
        <v/>
      </c>
      <c r="G1706" s="20" t="str">
        <f>IF('S.D. Paste sheet'!G1706="","",UPPER('S.D. Paste sheet'!G1706))</f>
        <v/>
      </c>
      <c r="H1706" s="20" t="str">
        <f>IF('S.D. Paste sheet'!H1706="","",UPPER('S.D. Paste sheet'!H1706))</f>
        <v/>
      </c>
      <c r="I1706" s="20" t="str">
        <f>IF('S.D. Paste sheet'!I1706="","",'S.D. Paste sheet'!I1706)</f>
        <v/>
      </c>
      <c r="J1706" s="20" t="str">
        <f>IF('S.D. Paste sheet'!J1706="","",'S.D. Paste sheet'!J1706)</f>
        <v/>
      </c>
      <c r="K1706" s="20" t="str">
        <f>IF('S.D. Paste sheet'!K1706="","",'S.D. Paste sheet'!K1706)</f>
        <v/>
      </c>
      <c r="L1706" s="20" t="str">
        <f>IF('S.D. Paste sheet'!L1706="","",'S.D. Paste sheet'!L1706)</f>
        <v/>
      </c>
      <c r="M1706" s="20" t="str">
        <f>IF('S.D. Paste sheet'!M1706="","",'S.D. Paste sheet'!M1706)</f>
        <v/>
      </c>
      <c r="N1706" s="20" t="str">
        <f>IF('S.D. Paste sheet'!N1706="","",'S.D. Paste sheet'!N1706)</f>
        <v/>
      </c>
      <c r="O1706" s="20" t="str">
        <f>IF('S.D. Paste sheet'!O1706="","",'S.D. Paste sheet'!O1706)</f>
        <v/>
      </c>
      <c r="P1706" s="20" t="str">
        <f>IF('S.D. Paste sheet'!P1706="","",'S.D. Paste sheet'!P1706)</f>
        <v/>
      </c>
      <c r="Q1706" s="20" t="str">
        <f>IF('S.D. Paste sheet'!Q1706="","",'S.D. Paste sheet'!Q1706)</f>
        <v/>
      </c>
      <c r="R1706" s="20" t="str">
        <f>IF('S.D. Paste sheet'!R1706="","",'S.D. Paste sheet'!R1706)</f>
        <v/>
      </c>
      <c r="S1706" s="20" t="str">
        <f>IF('S.D. Paste sheet'!S1706="","",'S.D. Paste sheet'!S1706)</f>
        <v/>
      </c>
      <c r="T1706" s="20" t="str">
        <f>IF('S.D. Paste sheet'!T1706="","",'S.D. Paste sheet'!T1706)</f>
        <v/>
      </c>
      <c r="U1706" s="20" t="str">
        <f>IF('S.D. Paste sheet'!U1706="","",'S.D. Paste sheet'!U1706)</f>
        <v/>
      </c>
      <c r="V1706" s="20" t="str">
        <f>IF('S.D. Paste sheet'!V1706="","",'S.D. Paste sheet'!V1706)</f>
        <v/>
      </c>
      <c r="W1706" s="20" t="str">
        <f>IF('S.D. Paste sheet'!W1706="","",'S.D. Paste sheet'!W1706)</f>
        <v/>
      </c>
      <c r="X1706" s="20" t="str">
        <f>IF('S.D. Paste sheet'!X1706="","",'S.D. Paste sheet'!X1706)</f>
        <v/>
      </c>
      <c r="Y1706" s="20" t="str">
        <f>IF('S.D. Paste sheet'!Y1706="","",'S.D. Paste sheet'!Y1706)</f>
        <v/>
      </c>
      <c r="Z1706" s="20" t="str">
        <f>IF('S.D. Paste sheet'!Z1706="","",'S.D. Paste sheet'!Z1706)</f>
        <v/>
      </c>
      <c r="AA1706" s="20" t="str">
        <f>IF('S.D. Paste sheet'!AA1706="","",'S.D. Paste sheet'!AA1706)</f>
        <v/>
      </c>
      <c r="AB1706" s="20" t="str">
        <f>IF('S.D. Paste sheet'!AB1706="","",'S.D. Paste sheet'!AB1706)</f>
        <v/>
      </c>
      <c r="AC1706" s="20" t="str">
        <f>IF('S.D. Paste sheet'!AC1706="","",'S.D. Paste sheet'!AC1706)</f>
        <v/>
      </c>
      <c r="AD1706" s="20" t="str">
        <f>IF('S.D. Paste sheet'!AD1706="","",'S.D. Paste sheet'!AD1706)</f>
        <v/>
      </c>
      <c r="AE1706" s="28"/>
      <c r="AF1706" t="str">
        <f>IF(AK1706="","",IF(AK1706&gt;0,COUNT($AG$2:AG1706),""))</f>
        <v/>
      </c>
      <c r="AG1706" s="25" t="str">
        <f t="shared" si="835"/>
        <v/>
      </c>
      <c r="AH1706" s="25" t="str">
        <f t="shared" si="836"/>
        <v/>
      </c>
      <c r="AI1706" s="25" t="str">
        <f t="shared" si="837"/>
        <v/>
      </c>
      <c r="AJ1706" s="25" t="str">
        <f t="shared" si="838"/>
        <v/>
      </c>
      <c r="AK1706" s="25" t="str">
        <f t="shared" si="839"/>
        <v/>
      </c>
      <c r="AL1706" s="25" t="str">
        <f t="shared" si="840"/>
        <v/>
      </c>
      <c r="AM1706" s="25" t="str">
        <f t="shared" si="841"/>
        <v/>
      </c>
      <c r="AN1706" s="25" t="str">
        <f t="shared" si="842"/>
        <v/>
      </c>
      <c r="AO1706" s="25" t="str">
        <f t="shared" si="843"/>
        <v/>
      </c>
      <c r="AP1706" s="25" t="str">
        <f t="shared" si="844"/>
        <v/>
      </c>
      <c r="AQ1706" s="25" t="str">
        <f t="shared" si="845"/>
        <v/>
      </c>
      <c r="AR1706" s="25" t="str">
        <f t="shared" si="846"/>
        <v/>
      </c>
      <c r="AS1706" s="25" t="str">
        <f t="shared" si="847"/>
        <v/>
      </c>
      <c r="AT1706" s="25" t="str">
        <f t="shared" si="848"/>
        <v/>
      </c>
      <c r="AU1706" s="25" t="str">
        <f t="shared" si="849"/>
        <v/>
      </c>
      <c r="AV1706" s="25" t="str">
        <f t="shared" si="850"/>
        <v/>
      </c>
      <c r="AX1706" t="str">
        <f>IF(BC1706="","",IF(BC1706&gt;0,COUNT($AY$2:AY1706),""))</f>
        <v/>
      </c>
      <c r="AY1706" s="25" t="str">
        <f t="shared" si="851"/>
        <v/>
      </c>
      <c r="AZ1706" s="25" t="str">
        <f t="shared" si="852"/>
        <v/>
      </c>
      <c r="BA1706" s="25" t="str">
        <f t="shared" si="853"/>
        <v/>
      </c>
      <c r="BB1706" s="25" t="str">
        <f t="shared" si="854"/>
        <v/>
      </c>
      <c r="BC1706" s="25" t="str">
        <f t="shared" si="855"/>
        <v/>
      </c>
      <c r="BD1706" s="25" t="str">
        <f t="shared" si="856"/>
        <v/>
      </c>
      <c r="BE1706" s="25" t="str">
        <f t="shared" si="857"/>
        <v/>
      </c>
      <c r="BF1706" s="25" t="str">
        <f t="shared" si="858"/>
        <v/>
      </c>
      <c r="BG1706" s="25" t="str">
        <f t="shared" si="859"/>
        <v/>
      </c>
      <c r="BH1706" s="25" t="str">
        <f t="shared" si="860"/>
        <v/>
      </c>
      <c r="BI1706" s="25" t="str">
        <f t="shared" si="861"/>
        <v/>
      </c>
      <c r="BJ1706" s="25" t="str">
        <f t="shared" si="862"/>
        <v/>
      </c>
      <c r="BK1706" s="25" t="str">
        <f t="shared" si="863"/>
        <v/>
      </c>
      <c r="BL1706" s="25" t="str">
        <f t="shared" si="864"/>
        <v/>
      </c>
      <c r="BM1706" s="25" t="str">
        <f t="shared" si="865"/>
        <v/>
      </c>
      <c r="BN1706" s="25" t="str">
        <f t="shared" si="866"/>
        <v/>
      </c>
    </row>
    <row r="1707" spans="1:66" x14ac:dyDescent="0.25">
      <c r="A1707" s="20" t="str">
        <f>IF('S.D. Paste sheet'!A1707="","",'S.D. Paste sheet'!A1707)</f>
        <v/>
      </c>
      <c r="B1707" s="20" t="str">
        <f>IF('S.D. Paste sheet'!B1707="","",'S.D. Paste sheet'!B1707)</f>
        <v/>
      </c>
      <c r="C1707" s="20" t="str">
        <f>IF('S.D. Paste sheet'!C1707="","",'S.D. Paste sheet'!C1707)</f>
        <v/>
      </c>
      <c r="D1707" s="20" t="str">
        <f>IF('S.D. Paste sheet'!D1707="","",'S.D. Paste sheet'!D1707)</f>
        <v/>
      </c>
      <c r="E1707" s="20" t="str">
        <f>IF('S.D. Paste sheet'!E1707="","",UPPER('S.D. Paste sheet'!E1707))</f>
        <v/>
      </c>
      <c r="F1707" s="20" t="str">
        <f>IF('S.D. Paste sheet'!F1707="","",'S.D. Paste sheet'!F1707)</f>
        <v/>
      </c>
      <c r="G1707" s="20" t="str">
        <f>IF('S.D. Paste sheet'!G1707="","",UPPER('S.D. Paste sheet'!G1707))</f>
        <v/>
      </c>
      <c r="H1707" s="20" t="str">
        <f>IF('S.D. Paste sheet'!H1707="","",UPPER('S.D. Paste sheet'!H1707))</f>
        <v/>
      </c>
      <c r="I1707" s="20" t="str">
        <f>IF('S.D. Paste sheet'!I1707="","",'S.D. Paste sheet'!I1707)</f>
        <v/>
      </c>
      <c r="J1707" s="20" t="str">
        <f>IF('S.D. Paste sheet'!J1707="","",'S.D. Paste sheet'!J1707)</f>
        <v/>
      </c>
      <c r="K1707" s="20" t="str">
        <f>IF('S.D. Paste sheet'!K1707="","",'S.D. Paste sheet'!K1707)</f>
        <v/>
      </c>
      <c r="L1707" s="20" t="str">
        <f>IF('S.D. Paste sheet'!L1707="","",'S.D. Paste sheet'!L1707)</f>
        <v/>
      </c>
      <c r="M1707" s="20" t="str">
        <f>IF('S.D. Paste sheet'!M1707="","",'S.D. Paste sheet'!M1707)</f>
        <v/>
      </c>
      <c r="N1707" s="20" t="str">
        <f>IF('S.D. Paste sheet'!N1707="","",'S.D. Paste sheet'!N1707)</f>
        <v/>
      </c>
      <c r="O1707" s="20" t="str">
        <f>IF('S.D. Paste sheet'!O1707="","",'S.D. Paste sheet'!O1707)</f>
        <v/>
      </c>
      <c r="P1707" s="20" t="str">
        <f>IF('S.D. Paste sheet'!P1707="","",'S.D. Paste sheet'!P1707)</f>
        <v/>
      </c>
      <c r="Q1707" s="20" t="str">
        <f>IF('S.D. Paste sheet'!Q1707="","",'S.D. Paste sheet'!Q1707)</f>
        <v/>
      </c>
      <c r="R1707" s="20" t="str">
        <f>IF('S.D. Paste sheet'!R1707="","",'S.D. Paste sheet'!R1707)</f>
        <v/>
      </c>
      <c r="S1707" s="20" t="str">
        <f>IF('S.D. Paste sheet'!S1707="","",'S.D. Paste sheet'!S1707)</f>
        <v/>
      </c>
      <c r="T1707" s="20" t="str">
        <f>IF('S.D. Paste sheet'!T1707="","",'S.D. Paste sheet'!T1707)</f>
        <v/>
      </c>
      <c r="U1707" s="20" t="str">
        <f>IF('S.D. Paste sheet'!U1707="","",'S.D. Paste sheet'!U1707)</f>
        <v/>
      </c>
      <c r="V1707" s="20" t="str">
        <f>IF('S.D. Paste sheet'!V1707="","",'S.D. Paste sheet'!V1707)</f>
        <v/>
      </c>
      <c r="W1707" s="20" t="str">
        <f>IF('S.D. Paste sheet'!W1707="","",'S.D. Paste sheet'!W1707)</f>
        <v/>
      </c>
      <c r="X1707" s="20" t="str">
        <f>IF('S.D. Paste sheet'!X1707="","",'S.D. Paste sheet'!X1707)</f>
        <v/>
      </c>
      <c r="Y1707" s="20" t="str">
        <f>IF('S.D. Paste sheet'!Y1707="","",'S.D. Paste sheet'!Y1707)</f>
        <v/>
      </c>
      <c r="Z1707" s="20" t="str">
        <f>IF('S.D. Paste sheet'!Z1707="","",'S.D. Paste sheet'!Z1707)</f>
        <v/>
      </c>
      <c r="AA1707" s="20" t="str">
        <f>IF('S.D. Paste sheet'!AA1707="","",'S.D. Paste sheet'!AA1707)</f>
        <v/>
      </c>
      <c r="AB1707" s="20" t="str">
        <f>IF('S.D. Paste sheet'!AB1707="","",'S.D. Paste sheet'!AB1707)</f>
        <v/>
      </c>
      <c r="AC1707" s="20" t="str">
        <f>IF('S.D. Paste sheet'!AC1707="","",'S.D. Paste sheet'!AC1707)</f>
        <v/>
      </c>
      <c r="AD1707" s="20" t="str">
        <f>IF('S.D. Paste sheet'!AD1707="","",'S.D. Paste sheet'!AD1707)</f>
        <v/>
      </c>
      <c r="AE1707" s="28"/>
      <c r="AF1707" t="str">
        <f>IF(AK1707="","",IF(AK1707&gt;0,COUNT($AG$2:AG1707),""))</f>
        <v/>
      </c>
      <c r="AG1707" s="25" t="str">
        <f t="shared" si="835"/>
        <v/>
      </c>
      <c r="AH1707" s="25" t="str">
        <f t="shared" si="836"/>
        <v/>
      </c>
      <c r="AI1707" s="25" t="str">
        <f t="shared" si="837"/>
        <v/>
      </c>
      <c r="AJ1707" s="25" t="str">
        <f t="shared" si="838"/>
        <v/>
      </c>
      <c r="AK1707" s="25" t="str">
        <f t="shared" si="839"/>
        <v/>
      </c>
      <c r="AL1707" s="25" t="str">
        <f t="shared" si="840"/>
        <v/>
      </c>
      <c r="AM1707" s="25" t="str">
        <f t="shared" si="841"/>
        <v/>
      </c>
      <c r="AN1707" s="25" t="str">
        <f t="shared" si="842"/>
        <v/>
      </c>
      <c r="AO1707" s="25" t="str">
        <f t="shared" si="843"/>
        <v/>
      </c>
      <c r="AP1707" s="25" t="str">
        <f t="shared" si="844"/>
        <v/>
      </c>
      <c r="AQ1707" s="25" t="str">
        <f t="shared" si="845"/>
        <v/>
      </c>
      <c r="AR1707" s="25" t="str">
        <f t="shared" si="846"/>
        <v/>
      </c>
      <c r="AS1707" s="25" t="str">
        <f t="shared" si="847"/>
        <v/>
      </c>
      <c r="AT1707" s="25" t="str">
        <f t="shared" si="848"/>
        <v/>
      </c>
      <c r="AU1707" s="25" t="str">
        <f t="shared" si="849"/>
        <v/>
      </c>
      <c r="AV1707" s="25" t="str">
        <f t="shared" si="850"/>
        <v/>
      </c>
      <c r="AX1707" t="str">
        <f>IF(BC1707="","",IF(BC1707&gt;0,COUNT($AY$2:AY1707),""))</f>
        <v/>
      </c>
      <c r="AY1707" s="25" t="str">
        <f t="shared" si="851"/>
        <v/>
      </c>
      <c r="AZ1707" s="25" t="str">
        <f t="shared" si="852"/>
        <v/>
      </c>
      <c r="BA1707" s="25" t="str">
        <f t="shared" si="853"/>
        <v/>
      </c>
      <c r="BB1707" s="25" t="str">
        <f t="shared" si="854"/>
        <v/>
      </c>
      <c r="BC1707" s="25" t="str">
        <f t="shared" si="855"/>
        <v/>
      </c>
      <c r="BD1707" s="25" t="str">
        <f t="shared" si="856"/>
        <v/>
      </c>
      <c r="BE1707" s="25" t="str">
        <f t="shared" si="857"/>
        <v/>
      </c>
      <c r="BF1707" s="25" t="str">
        <f t="shared" si="858"/>
        <v/>
      </c>
      <c r="BG1707" s="25" t="str">
        <f t="shared" si="859"/>
        <v/>
      </c>
      <c r="BH1707" s="25" t="str">
        <f t="shared" si="860"/>
        <v/>
      </c>
      <c r="BI1707" s="25" t="str">
        <f t="shared" si="861"/>
        <v/>
      </c>
      <c r="BJ1707" s="25" t="str">
        <f t="shared" si="862"/>
        <v/>
      </c>
      <c r="BK1707" s="25" t="str">
        <f t="shared" si="863"/>
        <v/>
      </c>
      <c r="BL1707" s="25" t="str">
        <f t="shared" si="864"/>
        <v/>
      </c>
      <c r="BM1707" s="25" t="str">
        <f t="shared" si="865"/>
        <v/>
      </c>
      <c r="BN1707" s="25" t="str">
        <f t="shared" si="866"/>
        <v/>
      </c>
    </row>
    <row r="1708" spans="1:66" x14ac:dyDescent="0.25">
      <c r="A1708" s="20" t="str">
        <f>IF('S.D. Paste sheet'!A1708="","",'S.D. Paste sheet'!A1708)</f>
        <v/>
      </c>
      <c r="B1708" s="20" t="str">
        <f>IF('S.D. Paste sheet'!B1708="","",'S.D. Paste sheet'!B1708)</f>
        <v/>
      </c>
      <c r="C1708" s="20" t="str">
        <f>IF('S.D. Paste sheet'!C1708="","",'S.D. Paste sheet'!C1708)</f>
        <v/>
      </c>
      <c r="D1708" s="20" t="str">
        <f>IF('S.D. Paste sheet'!D1708="","",'S.D. Paste sheet'!D1708)</f>
        <v/>
      </c>
      <c r="E1708" s="20" t="str">
        <f>IF('S.D. Paste sheet'!E1708="","",UPPER('S.D. Paste sheet'!E1708))</f>
        <v/>
      </c>
      <c r="F1708" s="20" t="str">
        <f>IF('S.D. Paste sheet'!F1708="","",'S.D. Paste sheet'!F1708)</f>
        <v/>
      </c>
      <c r="G1708" s="20" t="str">
        <f>IF('S.D. Paste sheet'!G1708="","",UPPER('S.D. Paste sheet'!G1708))</f>
        <v/>
      </c>
      <c r="H1708" s="20" t="str">
        <f>IF('S.D. Paste sheet'!H1708="","",UPPER('S.D. Paste sheet'!H1708))</f>
        <v/>
      </c>
      <c r="I1708" s="20" t="str">
        <f>IF('S.D. Paste sheet'!I1708="","",'S.D. Paste sheet'!I1708)</f>
        <v/>
      </c>
      <c r="J1708" s="20" t="str">
        <f>IF('S.D. Paste sheet'!J1708="","",'S.D. Paste sheet'!J1708)</f>
        <v/>
      </c>
      <c r="K1708" s="20" t="str">
        <f>IF('S.D. Paste sheet'!K1708="","",'S.D. Paste sheet'!K1708)</f>
        <v/>
      </c>
      <c r="L1708" s="20" t="str">
        <f>IF('S.D. Paste sheet'!L1708="","",'S.D. Paste sheet'!L1708)</f>
        <v/>
      </c>
      <c r="M1708" s="20" t="str">
        <f>IF('S.D. Paste sheet'!M1708="","",'S.D. Paste sheet'!M1708)</f>
        <v/>
      </c>
      <c r="N1708" s="20" t="str">
        <f>IF('S.D. Paste sheet'!N1708="","",'S.D. Paste sheet'!N1708)</f>
        <v/>
      </c>
      <c r="O1708" s="20" t="str">
        <f>IF('S.D. Paste sheet'!O1708="","",'S.D. Paste sheet'!O1708)</f>
        <v/>
      </c>
      <c r="P1708" s="20" t="str">
        <f>IF('S.D. Paste sheet'!P1708="","",'S.D. Paste sheet'!P1708)</f>
        <v/>
      </c>
      <c r="Q1708" s="20" t="str">
        <f>IF('S.D. Paste sheet'!Q1708="","",'S.D. Paste sheet'!Q1708)</f>
        <v/>
      </c>
      <c r="R1708" s="20" t="str">
        <f>IF('S.D. Paste sheet'!R1708="","",'S.D. Paste sheet'!R1708)</f>
        <v/>
      </c>
      <c r="S1708" s="20" t="str">
        <f>IF('S.D. Paste sheet'!S1708="","",'S.D. Paste sheet'!S1708)</f>
        <v/>
      </c>
      <c r="T1708" s="20" t="str">
        <f>IF('S.D. Paste sheet'!T1708="","",'S.D. Paste sheet'!T1708)</f>
        <v/>
      </c>
      <c r="U1708" s="20" t="str">
        <f>IF('S.D. Paste sheet'!U1708="","",'S.D. Paste sheet'!U1708)</f>
        <v/>
      </c>
      <c r="V1708" s="20" t="str">
        <f>IF('S.D. Paste sheet'!V1708="","",'S.D. Paste sheet'!V1708)</f>
        <v/>
      </c>
      <c r="W1708" s="20" t="str">
        <f>IF('S.D. Paste sheet'!W1708="","",'S.D. Paste sheet'!W1708)</f>
        <v/>
      </c>
      <c r="X1708" s="20" t="str">
        <f>IF('S.D. Paste sheet'!X1708="","",'S.D. Paste sheet'!X1708)</f>
        <v/>
      </c>
      <c r="Y1708" s="20" t="str">
        <f>IF('S.D. Paste sheet'!Y1708="","",'S.D. Paste sheet'!Y1708)</f>
        <v/>
      </c>
      <c r="Z1708" s="20" t="str">
        <f>IF('S.D. Paste sheet'!Z1708="","",'S.D. Paste sheet'!Z1708)</f>
        <v/>
      </c>
      <c r="AA1708" s="20" t="str">
        <f>IF('S.D. Paste sheet'!AA1708="","",'S.D. Paste sheet'!AA1708)</f>
        <v/>
      </c>
      <c r="AB1708" s="20" t="str">
        <f>IF('S.D. Paste sheet'!AB1708="","",'S.D. Paste sheet'!AB1708)</f>
        <v/>
      </c>
      <c r="AC1708" s="20" t="str">
        <f>IF('S.D. Paste sheet'!AC1708="","",'S.D. Paste sheet'!AC1708)</f>
        <v/>
      </c>
      <c r="AD1708" s="20" t="str">
        <f>IF('S.D. Paste sheet'!AD1708="","",'S.D. Paste sheet'!AD1708)</f>
        <v/>
      </c>
      <c r="AE1708" s="28"/>
      <c r="AF1708" t="str">
        <f>IF(AK1708="","",IF(AK1708&gt;0,COUNT($AG$2:AG1708),""))</f>
        <v/>
      </c>
      <c r="AG1708" s="25" t="str">
        <f t="shared" si="835"/>
        <v/>
      </c>
      <c r="AH1708" s="25" t="str">
        <f t="shared" si="836"/>
        <v/>
      </c>
      <c r="AI1708" s="25" t="str">
        <f t="shared" si="837"/>
        <v/>
      </c>
      <c r="AJ1708" s="25" t="str">
        <f t="shared" si="838"/>
        <v/>
      </c>
      <c r="AK1708" s="25" t="str">
        <f t="shared" si="839"/>
        <v/>
      </c>
      <c r="AL1708" s="25" t="str">
        <f t="shared" si="840"/>
        <v/>
      </c>
      <c r="AM1708" s="25" t="str">
        <f t="shared" si="841"/>
        <v/>
      </c>
      <c r="AN1708" s="25" t="str">
        <f t="shared" si="842"/>
        <v/>
      </c>
      <c r="AO1708" s="25" t="str">
        <f t="shared" si="843"/>
        <v/>
      </c>
      <c r="AP1708" s="25" t="str">
        <f t="shared" si="844"/>
        <v/>
      </c>
      <c r="AQ1708" s="25" t="str">
        <f t="shared" si="845"/>
        <v/>
      </c>
      <c r="AR1708" s="25" t="str">
        <f t="shared" si="846"/>
        <v/>
      </c>
      <c r="AS1708" s="25" t="str">
        <f t="shared" si="847"/>
        <v/>
      </c>
      <c r="AT1708" s="25" t="str">
        <f t="shared" si="848"/>
        <v/>
      </c>
      <c r="AU1708" s="25" t="str">
        <f t="shared" si="849"/>
        <v/>
      </c>
      <c r="AV1708" s="25" t="str">
        <f t="shared" si="850"/>
        <v/>
      </c>
      <c r="AX1708" t="str">
        <f>IF(BC1708="","",IF(BC1708&gt;0,COUNT($AY$2:AY1708),""))</f>
        <v/>
      </c>
      <c r="AY1708" s="25" t="str">
        <f t="shared" si="851"/>
        <v/>
      </c>
      <c r="AZ1708" s="25" t="str">
        <f t="shared" si="852"/>
        <v/>
      </c>
      <c r="BA1708" s="25" t="str">
        <f t="shared" si="853"/>
        <v/>
      </c>
      <c r="BB1708" s="25" t="str">
        <f t="shared" si="854"/>
        <v/>
      </c>
      <c r="BC1708" s="25" t="str">
        <f t="shared" si="855"/>
        <v/>
      </c>
      <c r="BD1708" s="25" t="str">
        <f t="shared" si="856"/>
        <v/>
      </c>
      <c r="BE1708" s="25" t="str">
        <f t="shared" si="857"/>
        <v/>
      </c>
      <c r="BF1708" s="25" t="str">
        <f t="shared" si="858"/>
        <v/>
      </c>
      <c r="BG1708" s="25" t="str">
        <f t="shared" si="859"/>
        <v/>
      </c>
      <c r="BH1708" s="25" t="str">
        <f t="shared" si="860"/>
        <v/>
      </c>
      <c r="BI1708" s="25" t="str">
        <f t="shared" si="861"/>
        <v/>
      </c>
      <c r="BJ1708" s="25" t="str">
        <f t="shared" si="862"/>
        <v/>
      </c>
      <c r="BK1708" s="25" t="str">
        <f t="shared" si="863"/>
        <v/>
      </c>
      <c r="BL1708" s="25" t="str">
        <f t="shared" si="864"/>
        <v/>
      </c>
      <c r="BM1708" s="25" t="str">
        <f t="shared" si="865"/>
        <v/>
      </c>
      <c r="BN1708" s="25" t="str">
        <f t="shared" si="866"/>
        <v/>
      </c>
    </row>
    <row r="1709" spans="1:66" x14ac:dyDescent="0.25">
      <c r="A1709" s="20" t="str">
        <f>IF('S.D. Paste sheet'!A1709="","",'S.D. Paste sheet'!A1709)</f>
        <v/>
      </c>
      <c r="B1709" s="20" t="str">
        <f>IF('S.D. Paste sheet'!B1709="","",'S.D. Paste sheet'!B1709)</f>
        <v/>
      </c>
      <c r="C1709" s="20" t="str">
        <f>IF('S.D. Paste sheet'!C1709="","",'S.D. Paste sheet'!C1709)</f>
        <v/>
      </c>
      <c r="D1709" s="20" t="str">
        <f>IF('S.D. Paste sheet'!D1709="","",'S.D. Paste sheet'!D1709)</f>
        <v/>
      </c>
      <c r="E1709" s="20" t="str">
        <f>IF('S.D. Paste sheet'!E1709="","",UPPER('S.D. Paste sheet'!E1709))</f>
        <v/>
      </c>
      <c r="F1709" s="20" t="str">
        <f>IF('S.D. Paste sheet'!F1709="","",'S.D. Paste sheet'!F1709)</f>
        <v/>
      </c>
      <c r="G1709" s="20" t="str">
        <f>IF('S.D. Paste sheet'!G1709="","",UPPER('S.D. Paste sheet'!G1709))</f>
        <v/>
      </c>
      <c r="H1709" s="20" t="str">
        <f>IF('S.D. Paste sheet'!H1709="","",UPPER('S.D. Paste sheet'!H1709))</f>
        <v/>
      </c>
      <c r="I1709" s="20" t="str">
        <f>IF('S.D. Paste sheet'!I1709="","",'S.D. Paste sheet'!I1709)</f>
        <v/>
      </c>
      <c r="J1709" s="20" t="str">
        <f>IF('S.D. Paste sheet'!J1709="","",'S.D. Paste sheet'!J1709)</f>
        <v/>
      </c>
      <c r="K1709" s="20" t="str">
        <f>IF('S.D. Paste sheet'!K1709="","",'S.D. Paste sheet'!K1709)</f>
        <v/>
      </c>
      <c r="L1709" s="20" t="str">
        <f>IF('S.D. Paste sheet'!L1709="","",'S.D. Paste sheet'!L1709)</f>
        <v/>
      </c>
      <c r="M1709" s="20" t="str">
        <f>IF('S.D. Paste sheet'!M1709="","",'S.D. Paste sheet'!M1709)</f>
        <v/>
      </c>
      <c r="N1709" s="20" t="str">
        <f>IF('S.D. Paste sheet'!N1709="","",'S.D. Paste sheet'!N1709)</f>
        <v/>
      </c>
      <c r="O1709" s="20" t="str">
        <f>IF('S.D. Paste sheet'!O1709="","",'S.D. Paste sheet'!O1709)</f>
        <v/>
      </c>
      <c r="P1709" s="20" t="str">
        <f>IF('S.D. Paste sheet'!P1709="","",'S.D. Paste sheet'!P1709)</f>
        <v/>
      </c>
      <c r="Q1709" s="20" t="str">
        <f>IF('S.D. Paste sheet'!Q1709="","",'S.D. Paste sheet'!Q1709)</f>
        <v/>
      </c>
      <c r="R1709" s="20" t="str">
        <f>IF('S.D. Paste sheet'!R1709="","",'S.D. Paste sheet'!R1709)</f>
        <v/>
      </c>
      <c r="S1709" s="20" t="str">
        <f>IF('S.D. Paste sheet'!S1709="","",'S.D. Paste sheet'!S1709)</f>
        <v/>
      </c>
      <c r="T1709" s="20" t="str">
        <f>IF('S.D. Paste sheet'!T1709="","",'S.D. Paste sheet'!T1709)</f>
        <v/>
      </c>
      <c r="U1709" s="20" t="str">
        <f>IF('S.D. Paste sheet'!U1709="","",'S.D. Paste sheet'!U1709)</f>
        <v/>
      </c>
      <c r="V1709" s="20" t="str">
        <f>IF('S.D. Paste sheet'!V1709="","",'S.D. Paste sheet'!V1709)</f>
        <v/>
      </c>
      <c r="W1709" s="20" t="str">
        <f>IF('S.D. Paste sheet'!W1709="","",'S.D. Paste sheet'!W1709)</f>
        <v/>
      </c>
      <c r="X1709" s="20" t="str">
        <f>IF('S.D. Paste sheet'!X1709="","",'S.D. Paste sheet'!X1709)</f>
        <v/>
      </c>
      <c r="Y1709" s="20" t="str">
        <f>IF('S.D. Paste sheet'!Y1709="","",'S.D. Paste sheet'!Y1709)</f>
        <v/>
      </c>
      <c r="Z1709" s="20" t="str">
        <f>IF('S.D. Paste sheet'!Z1709="","",'S.D. Paste sheet'!Z1709)</f>
        <v/>
      </c>
      <c r="AA1709" s="20" t="str">
        <f>IF('S.D. Paste sheet'!AA1709="","",'S.D. Paste sheet'!AA1709)</f>
        <v/>
      </c>
      <c r="AB1709" s="20" t="str">
        <f>IF('S.D. Paste sheet'!AB1709="","",'S.D. Paste sheet'!AB1709)</f>
        <v/>
      </c>
      <c r="AC1709" s="20" t="str">
        <f>IF('S.D. Paste sheet'!AC1709="","",'S.D. Paste sheet'!AC1709)</f>
        <v/>
      </c>
      <c r="AD1709" s="20" t="str">
        <f>IF('S.D. Paste sheet'!AD1709="","",'S.D. Paste sheet'!AD1709)</f>
        <v/>
      </c>
      <c r="AE1709" s="28"/>
      <c r="AF1709" t="str">
        <f>IF(AK1709="","",IF(AK1709&gt;0,COUNT($AG$2:AG1709),""))</f>
        <v/>
      </c>
      <c r="AG1709" s="25" t="str">
        <f t="shared" si="835"/>
        <v/>
      </c>
      <c r="AH1709" s="25" t="str">
        <f t="shared" si="836"/>
        <v/>
      </c>
      <c r="AI1709" s="25" t="str">
        <f t="shared" si="837"/>
        <v/>
      </c>
      <c r="AJ1709" s="25" t="str">
        <f t="shared" si="838"/>
        <v/>
      </c>
      <c r="AK1709" s="25" t="str">
        <f t="shared" si="839"/>
        <v/>
      </c>
      <c r="AL1709" s="25" t="str">
        <f t="shared" si="840"/>
        <v/>
      </c>
      <c r="AM1709" s="25" t="str">
        <f t="shared" si="841"/>
        <v/>
      </c>
      <c r="AN1709" s="25" t="str">
        <f t="shared" si="842"/>
        <v/>
      </c>
      <c r="AO1709" s="25" t="str">
        <f t="shared" si="843"/>
        <v/>
      </c>
      <c r="AP1709" s="25" t="str">
        <f t="shared" si="844"/>
        <v/>
      </c>
      <c r="AQ1709" s="25" t="str">
        <f t="shared" si="845"/>
        <v/>
      </c>
      <c r="AR1709" s="25" t="str">
        <f t="shared" si="846"/>
        <v/>
      </c>
      <c r="AS1709" s="25" t="str">
        <f t="shared" si="847"/>
        <v/>
      </c>
      <c r="AT1709" s="25" t="str">
        <f t="shared" si="848"/>
        <v/>
      </c>
      <c r="AU1709" s="25" t="str">
        <f t="shared" si="849"/>
        <v/>
      </c>
      <c r="AV1709" s="25" t="str">
        <f t="shared" si="850"/>
        <v/>
      </c>
      <c r="AX1709" t="str">
        <f>IF(BC1709="","",IF(BC1709&gt;0,COUNT($AY$2:AY1709),""))</f>
        <v/>
      </c>
      <c r="AY1709" s="25" t="str">
        <f t="shared" si="851"/>
        <v/>
      </c>
      <c r="AZ1709" s="25" t="str">
        <f t="shared" si="852"/>
        <v/>
      </c>
      <c r="BA1709" s="25" t="str">
        <f t="shared" si="853"/>
        <v/>
      </c>
      <c r="BB1709" s="25" t="str">
        <f t="shared" si="854"/>
        <v/>
      </c>
      <c r="BC1709" s="25" t="str">
        <f t="shared" si="855"/>
        <v/>
      </c>
      <c r="BD1709" s="25" t="str">
        <f t="shared" si="856"/>
        <v/>
      </c>
      <c r="BE1709" s="25" t="str">
        <f t="shared" si="857"/>
        <v/>
      </c>
      <c r="BF1709" s="25" t="str">
        <f t="shared" si="858"/>
        <v/>
      </c>
      <c r="BG1709" s="25" t="str">
        <f t="shared" si="859"/>
        <v/>
      </c>
      <c r="BH1709" s="25" t="str">
        <f t="shared" si="860"/>
        <v/>
      </c>
      <c r="BI1709" s="25" t="str">
        <f t="shared" si="861"/>
        <v/>
      </c>
      <c r="BJ1709" s="25" t="str">
        <f t="shared" si="862"/>
        <v/>
      </c>
      <c r="BK1709" s="25" t="str">
        <f t="shared" si="863"/>
        <v/>
      </c>
      <c r="BL1709" s="25" t="str">
        <f t="shared" si="864"/>
        <v/>
      </c>
      <c r="BM1709" s="25" t="str">
        <f t="shared" si="865"/>
        <v/>
      </c>
      <c r="BN1709" s="25" t="str">
        <f t="shared" si="866"/>
        <v/>
      </c>
    </row>
    <row r="1710" spans="1:66" x14ac:dyDescent="0.25">
      <c r="A1710" s="20" t="str">
        <f>IF('S.D. Paste sheet'!A1710="","",'S.D. Paste sheet'!A1710)</f>
        <v/>
      </c>
      <c r="B1710" s="20" t="str">
        <f>IF('S.D. Paste sheet'!B1710="","",'S.D. Paste sheet'!B1710)</f>
        <v/>
      </c>
      <c r="C1710" s="20" t="str">
        <f>IF('S.D. Paste sheet'!C1710="","",'S.D. Paste sheet'!C1710)</f>
        <v/>
      </c>
      <c r="D1710" s="20" t="str">
        <f>IF('S.D. Paste sheet'!D1710="","",'S.D. Paste sheet'!D1710)</f>
        <v/>
      </c>
      <c r="E1710" s="20" t="str">
        <f>IF('S.D. Paste sheet'!E1710="","",UPPER('S.D. Paste sheet'!E1710))</f>
        <v/>
      </c>
      <c r="F1710" s="20" t="str">
        <f>IF('S.D. Paste sheet'!F1710="","",'S.D. Paste sheet'!F1710)</f>
        <v/>
      </c>
      <c r="G1710" s="20" t="str">
        <f>IF('S.D. Paste sheet'!G1710="","",UPPER('S.D. Paste sheet'!G1710))</f>
        <v/>
      </c>
      <c r="H1710" s="20" t="str">
        <f>IF('S.D. Paste sheet'!H1710="","",UPPER('S.D. Paste sheet'!H1710))</f>
        <v/>
      </c>
      <c r="I1710" s="20" t="str">
        <f>IF('S.D. Paste sheet'!I1710="","",'S.D. Paste sheet'!I1710)</f>
        <v/>
      </c>
      <c r="J1710" s="20" t="str">
        <f>IF('S.D. Paste sheet'!J1710="","",'S.D. Paste sheet'!J1710)</f>
        <v/>
      </c>
      <c r="K1710" s="20" t="str">
        <f>IF('S.D. Paste sheet'!K1710="","",'S.D. Paste sheet'!K1710)</f>
        <v/>
      </c>
      <c r="L1710" s="20" t="str">
        <f>IF('S.D. Paste sheet'!L1710="","",'S.D. Paste sheet'!L1710)</f>
        <v/>
      </c>
      <c r="M1710" s="20" t="str">
        <f>IF('S.D. Paste sheet'!M1710="","",'S.D. Paste sheet'!M1710)</f>
        <v/>
      </c>
      <c r="N1710" s="20" t="str">
        <f>IF('S.D. Paste sheet'!N1710="","",'S.D. Paste sheet'!N1710)</f>
        <v/>
      </c>
      <c r="O1710" s="20" t="str">
        <f>IF('S.D. Paste sheet'!O1710="","",'S.D. Paste sheet'!O1710)</f>
        <v/>
      </c>
      <c r="P1710" s="20" t="str">
        <f>IF('S.D. Paste sheet'!P1710="","",'S.D. Paste sheet'!P1710)</f>
        <v/>
      </c>
      <c r="Q1710" s="20" t="str">
        <f>IF('S.D. Paste sheet'!Q1710="","",'S.D. Paste sheet'!Q1710)</f>
        <v/>
      </c>
      <c r="R1710" s="20" t="str">
        <f>IF('S.D. Paste sheet'!R1710="","",'S.D. Paste sheet'!R1710)</f>
        <v/>
      </c>
      <c r="S1710" s="20" t="str">
        <f>IF('S.D. Paste sheet'!S1710="","",'S.D. Paste sheet'!S1710)</f>
        <v/>
      </c>
      <c r="T1710" s="20" t="str">
        <f>IF('S.D. Paste sheet'!T1710="","",'S.D. Paste sheet'!T1710)</f>
        <v/>
      </c>
      <c r="U1710" s="20" t="str">
        <f>IF('S.D. Paste sheet'!U1710="","",'S.D. Paste sheet'!U1710)</f>
        <v/>
      </c>
      <c r="V1710" s="20" t="str">
        <f>IF('S.D. Paste sheet'!V1710="","",'S.D. Paste sheet'!V1710)</f>
        <v/>
      </c>
      <c r="W1710" s="20" t="str">
        <f>IF('S.D. Paste sheet'!W1710="","",'S.D. Paste sheet'!W1710)</f>
        <v/>
      </c>
      <c r="X1710" s="20" t="str">
        <f>IF('S.D. Paste sheet'!X1710="","",'S.D. Paste sheet'!X1710)</f>
        <v/>
      </c>
      <c r="Y1710" s="20" t="str">
        <f>IF('S.D. Paste sheet'!Y1710="","",'S.D. Paste sheet'!Y1710)</f>
        <v/>
      </c>
      <c r="Z1710" s="20" t="str">
        <f>IF('S.D. Paste sheet'!Z1710="","",'S.D. Paste sheet'!Z1710)</f>
        <v/>
      </c>
      <c r="AA1710" s="20" t="str">
        <f>IF('S.D. Paste sheet'!AA1710="","",'S.D. Paste sheet'!AA1710)</f>
        <v/>
      </c>
      <c r="AB1710" s="20" t="str">
        <f>IF('S.D. Paste sheet'!AB1710="","",'S.D. Paste sheet'!AB1710)</f>
        <v/>
      </c>
      <c r="AC1710" s="20" t="str">
        <f>IF('S.D. Paste sheet'!AC1710="","",'S.D. Paste sheet'!AC1710)</f>
        <v/>
      </c>
      <c r="AD1710" s="20" t="str">
        <f>IF('S.D. Paste sheet'!AD1710="","",'S.D. Paste sheet'!AD1710)</f>
        <v/>
      </c>
      <c r="AE1710" s="28"/>
      <c r="AF1710" t="str">
        <f>IF(AK1710="","",IF(AK1710&gt;0,COUNT($AG$2:AG1710),""))</f>
        <v/>
      </c>
      <c r="AG1710" s="25" t="str">
        <f t="shared" si="835"/>
        <v/>
      </c>
      <c r="AH1710" s="25" t="str">
        <f t="shared" si="836"/>
        <v/>
      </c>
      <c r="AI1710" s="25" t="str">
        <f t="shared" si="837"/>
        <v/>
      </c>
      <c r="AJ1710" s="25" t="str">
        <f t="shared" si="838"/>
        <v/>
      </c>
      <c r="AK1710" s="25" t="str">
        <f t="shared" si="839"/>
        <v/>
      </c>
      <c r="AL1710" s="25" t="str">
        <f t="shared" si="840"/>
        <v/>
      </c>
      <c r="AM1710" s="25" t="str">
        <f t="shared" si="841"/>
        <v/>
      </c>
      <c r="AN1710" s="25" t="str">
        <f t="shared" si="842"/>
        <v/>
      </c>
      <c r="AO1710" s="25" t="str">
        <f t="shared" si="843"/>
        <v/>
      </c>
      <c r="AP1710" s="25" t="str">
        <f t="shared" si="844"/>
        <v/>
      </c>
      <c r="AQ1710" s="25" t="str">
        <f t="shared" si="845"/>
        <v/>
      </c>
      <c r="AR1710" s="25" t="str">
        <f t="shared" si="846"/>
        <v/>
      </c>
      <c r="AS1710" s="25" t="str">
        <f t="shared" si="847"/>
        <v/>
      </c>
      <c r="AT1710" s="25" t="str">
        <f t="shared" si="848"/>
        <v/>
      </c>
      <c r="AU1710" s="25" t="str">
        <f t="shared" si="849"/>
        <v/>
      </c>
      <c r="AV1710" s="25" t="str">
        <f t="shared" si="850"/>
        <v/>
      </c>
      <c r="AX1710" t="str">
        <f>IF(BC1710="","",IF(BC1710&gt;0,COUNT($AY$2:AY1710),""))</f>
        <v/>
      </c>
      <c r="AY1710" s="25" t="str">
        <f t="shared" si="851"/>
        <v/>
      </c>
      <c r="AZ1710" s="25" t="str">
        <f t="shared" si="852"/>
        <v/>
      </c>
      <c r="BA1710" s="25" t="str">
        <f t="shared" si="853"/>
        <v/>
      </c>
      <c r="BB1710" s="25" t="str">
        <f t="shared" si="854"/>
        <v/>
      </c>
      <c r="BC1710" s="25" t="str">
        <f t="shared" si="855"/>
        <v/>
      </c>
      <c r="BD1710" s="25" t="str">
        <f t="shared" si="856"/>
        <v/>
      </c>
      <c r="BE1710" s="25" t="str">
        <f t="shared" si="857"/>
        <v/>
      </c>
      <c r="BF1710" s="25" t="str">
        <f t="shared" si="858"/>
        <v/>
      </c>
      <c r="BG1710" s="25" t="str">
        <f t="shared" si="859"/>
        <v/>
      </c>
      <c r="BH1710" s="25" t="str">
        <f t="shared" si="860"/>
        <v/>
      </c>
      <c r="BI1710" s="25" t="str">
        <f t="shared" si="861"/>
        <v/>
      </c>
      <c r="BJ1710" s="25" t="str">
        <f t="shared" si="862"/>
        <v/>
      </c>
      <c r="BK1710" s="25" t="str">
        <f t="shared" si="863"/>
        <v/>
      </c>
      <c r="BL1710" s="25" t="str">
        <f t="shared" si="864"/>
        <v/>
      </c>
      <c r="BM1710" s="25" t="str">
        <f t="shared" si="865"/>
        <v/>
      </c>
      <c r="BN1710" s="25" t="str">
        <f t="shared" si="866"/>
        <v/>
      </c>
    </row>
    <row r="1711" spans="1:66" x14ac:dyDescent="0.25">
      <c r="A1711" s="20" t="str">
        <f>IF('S.D. Paste sheet'!A1711="","",'S.D. Paste sheet'!A1711)</f>
        <v/>
      </c>
      <c r="B1711" s="20" t="str">
        <f>IF('S.D. Paste sheet'!B1711="","",'S.D. Paste sheet'!B1711)</f>
        <v/>
      </c>
      <c r="C1711" s="20" t="str">
        <f>IF('S.D. Paste sheet'!C1711="","",'S.D. Paste sheet'!C1711)</f>
        <v/>
      </c>
      <c r="D1711" s="20" t="str">
        <f>IF('S.D. Paste sheet'!D1711="","",'S.D. Paste sheet'!D1711)</f>
        <v/>
      </c>
      <c r="E1711" s="20" t="str">
        <f>IF('S.D. Paste sheet'!E1711="","",UPPER('S.D. Paste sheet'!E1711))</f>
        <v/>
      </c>
      <c r="F1711" s="20" t="str">
        <f>IF('S.D. Paste sheet'!F1711="","",'S.D. Paste sheet'!F1711)</f>
        <v/>
      </c>
      <c r="G1711" s="20" t="str">
        <f>IF('S.D. Paste sheet'!G1711="","",UPPER('S.D. Paste sheet'!G1711))</f>
        <v/>
      </c>
      <c r="H1711" s="20" t="str">
        <f>IF('S.D. Paste sheet'!H1711="","",UPPER('S.D. Paste sheet'!H1711))</f>
        <v/>
      </c>
      <c r="I1711" s="20" t="str">
        <f>IF('S.D. Paste sheet'!I1711="","",'S.D. Paste sheet'!I1711)</f>
        <v/>
      </c>
      <c r="J1711" s="20" t="str">
        <f>IF('S.D. Paste sheet'!J1711="","",'S.D. Paste sheet'!J1711)</f>
        <v/>
      </c>
      <c r="K1711" s="20" t="str">
        <f>IF('S.D. Paste sheet'!K1711="","",'S.D. Paste sheet'!K1711)</f>
        <v/>
      </c>
      <c r="L1711" s="20" t="str">
        <f>IF('S.D. Paste sheet'!L1711="","",'S.D. Paste sheet'!L1711)</f>
        <v/>
      </c>
      <c r="M1711" s="20" t="str">
        <f>IF('S.D. Paste sheet'!M1711="","",'S.D. Paste sheet'!M1711)</f>
        <v/>
      </c>
      <c r="N1711" s="20" t="str">
        <f>IF('S.D. Paste sheet'!N1711="","",'S.D. Paste sheet'!N1711)</f>
        <v/>
      </c>
      <c r="O1711" s="20" t="str">
        <f>IF('S.D. Paste sheet'!O1711="","",'S.D. Paste sheet'!O1711)</f>
        <v/>
      </c>
      <c r="P1711" s="20" t="str">
        <f>IF('S.D. Paste sheet'!P1711="","",'S.D. Paste sheet'!P1711)</f>
        <v/>
      </c>
      <c r="Q1711" s="20" t="str">
        <f>IF('S.D. Paste sheet'!Q1711="","",'S.D. Paste sheet'!Q1711)</f>
        <v/>
      </c>
      <c r="R1711" s="20" t="str">
        <f>IF('S.D. Paste sheet'!R1711="","",'S.D. Paste sheet'!R1711)</f>
        <v/>
      </c>
      <c r="S1711" s="20" t="str">
        <f>IF('S.D. Paste sheet'!S1711="","",'S.D. Paste sheet'!S1711)</f>
        <v/>
      </c>
      <c r="T1711" s="20" t="str">
        <f>IF('S.D. Paste sheet'!T1711="","",'S.D. Paste sheet'!T1711)</f>
        <v/>
      </c>
      <c r="U1711" s="20" t="str">
        <f>IF('S.D. Paste sheet'!U1711="","",'S.D. Paste sheet'!U1711)</f>
        <v/>
      </c>
      <c r="V1711" s="20" t="str">
        <f>IF('S.D. Paste sheet'!V1711="","",'S.D. Paste sheet'!V1711)</f>
        <v/>
      </c>
      <c r="W1711" s="20" t="str">
        <f>IF('S.D. Paste sheet'!W1711="","",'S.D. Paste sheet'!W1711)</f>
        <v/>
      </c>
      <c r="X1711" s="20" t="str">
        <f>IF('S.D. Paste sheet'!X1711="","",'S.D. Paste sheet'!X1711)</f>
        <v/>
      </c>
      <c r="Y1711" s="20" t="str">
        <f>IF('S.D. Paste sheet'!Y1711="","",'S.D. Paste sheet'!Y1711)</f>
        <v/>
      </c>
      <c r="Z1711" s="20" t="str">
        <f>IF('S.D. Paste sheet'!Z1711="","",'S.D. Paste sheet'!Z1711)</f>
        <v/>
      </c>
      <c r="AA1711" s="20" t="str">
        <f>IF('S.D. Paste sheet'!AA1711="","",'S.D. Paste sheet'!AA1711)</f>
        <v/>
      </c>
      <c r="AB1711" s="20" t="str">
        <f>IF('S.D. Paste sheet'!AB1711="","",'S.D. Paste sheet'!AB1711)</f>
        <v/>
      </c>
      <c r="AC1711" s="20" t="str">
        <f>IF('S.D. Paste sheet'!AC1711="","",'S.D. Paste sheet'!AC1711)</f>
        <v/>
      </c>
      <c r="AD1711" s="20" t="str">
        <f>IF('S.D. Paste sheet'!AD1711="","",'S.D. Paste sheet'!AD1711)</f>
        <v/>
      </c>
      <c r="AE1711" s="28"/>
      <c r="AF1711" t="str">
        <f>IF(AK1711="","",IF(AK1711&gt;0,COUNT($AG$2:AG1711),""))</f>
        <v/>
      </c>
      <c r="AG1711" s="25" t="str">
        <f t="shared" si="835"/>
        <v/>
      </c>
      <c r="AH1711" s="25" t="str">
        <f t="shared" si="836"/>
        <v/>
      </c>
      <c r="AI1711" s="25" t="str">
        <f t="shared" si="837"/>
        <v/>
      </c>
      <c r="AJ1711" s="25" t="str">
        <f t="shared" si="838"/>
        <v/>
      </c>
      <c r="AK1711" s="25" t="str">
        <f t="shared" si="839"/>
        <v/>
      </c>
      <c r="AL1711" s="25" t="str">
        <f t="shared" si="840"/>
        <v/>
      </c>
      <c r="AM1711" s="25" t="str">
        <f t="shared" si="841"/>
        <v/>
      </c>
      <c r="AN1711" s="25" t="str">
        <f t="shared" si="842"/>
        <v/>
      </c>
      <c r="AO1711" s="25" t="str">
        <f t="shared" si="843"/>
        <v/>
      </c>
      <c r="AP1711" s="25" t="str">
        <f t="shared" si="844"/>
        <v/>
      </c>
      <c r="AQ1711" s="25" t="str">
        <f t="shared" si="845"/>
        <v/>
      </c>
      <c r="AR1711" s="25" t="str">
        <f t="shared" si="846"/>
        <v/>
      </c>
      <c r="AS1711" s="25" t="str">
        <f t="shared" si="847"/>
        <v/>
      </c>
      <c r="AT1711" s="25" t="str">
        <f t="shared" si="848"/>
        <v/>
      </c>
      <c r="AU1711" s="25" t="str">
        <f t="shared" si="849"/>
        <v/>
      </c>
      <c r="AV1711" s="25" t="str">
        <f t="shared" si="850"/>
        <v/>
      </c>
      <c r="AX1711" t="str">
        <f>IF(BC1711="","",IF(BC1711&gt;0,COUNT($AY$2:AY1711),""))</f>
        <v/>
      </c>
      <c r="AY1711" s="25" t="str">
        <f t="shared" si="851"/>
        <v/>
      </c>
      <c r="AZ1711" s="25" t="str">
        <f t="shared" si="852"/>
        <v/>
      </c>
      <c r="BA1711" s="25" t="str">
        <f t="shared" si="853"/>
        <v/>
      </c>
      <c r="BB1711" s="25" t="str">
        <f t="shared" si="854"/>
        <v/>
      </c>
      <c r="BC1711" s="25" t="str">
        <f t="shared" si="855"/>
        <v/>
      </c>
      <c r="BD1711" s="25" t="str">
        <f t="shared" si="856"/>
        <v/>
      </c>
      <c r="BE1711" s="25" t="str">
        <f t="shared" si="857"/>
        <v/>
      </c>
      <c r="BF1711" s="25" t="str">
        <f t="shared" si="858"/>
        <v/>
      </c>
      <c r="BG1711" s="25" t="str">
        <f t="shared" si="859"/>
        <v/>
      </c>
      <c r="BH1711" s="25" t="str">
        <f t="shared" si="860"/>
        <v/>
      </c>
      <c r="BI1711" s="25" t="str">
        <f t="shared" si="861"/>
        <v/>
      </c>
      <c r="BJ1711" s="25" t="str">
        <f t="shared" si="862"/>
        <v/>
      </c>
      <c r="BK1711" s="25" t="str">
        <f t="shared" si="863"/>
        <v/>
      </c>
      <c r="BL1711" s="25" t="str">
        <f t="shared" si="864"/>
        <v/>
      </c>
      <c r="BM1711" s="25" t="str">
        <f t="shared" si="865"/>
        <v/>
      </c>
      <c r="BN1711" s="25" t="str">
        <f t="shared" si="866"/>
        <v/>
      </c>
    </row>
    <row r="1712" spans="1:66" x14ac:dyDescent="0.25">
      <c r="A1712" s="20" t="str">
        <f>IF('S.D. Paste sheet'!A1712="","",'S.D. Paste sheet'!A1712)</f>
        <v/>
      </c>
      <c r="B1712" s="20" t="str">
        <f>IF('S.D. Paste sheet'!B1712="","",'S.D. Paste sheet'!B1712)</f>
        <v/>
      </c>
      <c r="C1712" s="20" t="str">
        <f>IF('S.D. Paste sheet'!C1712="","",'S.D. Paste sheet'!C1712)</f>
        <v/>
      </c>
      <c r="D1712" s="20" t="str">
        <f>IF('S.D. Paste sheet'!D1712="","",'S.D. Paste sheet'!D1712)</f>
        <v/>
      </c>
      <c r="E1712" s="20" t="str">
        <f>IF('S.D. Paste sheet'!E1712="","",UPPER('S.D. Paste sheet'!E1712))</f>
        <v/>
      </c>
      <c r="F1712" s="20" t="str">
        <f>IF('S.D. Paste sheet'!F1712="","",'S.D. Paste sheet'!F1712)</f>
        <v/>
      </c>
      <c r="G1712" s="20" t="str">
        <f>IF('S.D. Paste sheet'!G1712="","",UPPER('S.D. Paste sheet'!G1712))</f>
        <v/>
      </c>
      <c r="H1712" s="20" t="str">
        <f>IF('S.D. Paste sheet'!H1712="","",UPPER('S.D. Paste sheet'!H1712))</f>
        <v/>
      </c>
      <c r="I1712" s="20" t="str">
        <f>IF('S.D. Paste sheet'!I1712="","",'S.D. Paste sheet'!I1712)</f>
        <v/>
      </c>
      <c r="J1712" s="20" t="str">
        <f>IF('S.D. Paste sheet'!J1712="","",'S.D. Paste sheet'!J1712)</f>
        <v/>
      </c>
      <c r="K1712" s="20" t="str">
        <f>IF('S.D. Paste sheet'!K1712="","",'S.D. Paste sheet'!K1712)</f>
        <v/>
      </c>
      <c r="L1712" s="20" t="str">
        <f>IF('S.D. Paste sheet'!L1712="","",'S.D. Paste sheet'!L1712)</f>
        <v/>
      </c>
      <c r="M1712" s="20" t="str">
        <f>IF('S.D. Paste sheet'!M1712="","",'S.D. Paste sheet'!M1712)</f>
        <v/>
      </c>
      <c r="N1712" s="20" t="str">
        <f>IF('S.D. Paste sheet'!N1712="","",'S.D. Paste sheet'!N1712)</f>
        <v/>
      </c>
      <c r="O1712" s="20" t="str">
        <f>IF('S.D. Paste sheet'!O1712="","",'S.D. Paste sheet'!O1712)</f>
        <v/>
      </c>
      <c r="P1712" s="20" t="str">
        <f>IF('S.D. Paste sheet'!P1712="","",'S.D. Paste sheet'!P1712)</f>
        <v/>
      </c>
      <c r="Q1712" s="20" t="str">
        <f>IF('S.D. Paste sheet'!Q1712="","",'S.D. Paste sheet'!Q1712)</f>
        <v/>
      </c>
      <c r="R1712" s="20" t="str">
        <f>IF('S.D. Paste sheet'!R1712="","",'S.D. Paste sheet'!R1712)</f>
        <v/>
      </c>
      <c r="S1712" s="20" t="str">
        <f>IF('S.D. Paste sheet'!S1712="","",'S.D. Paste sheet'!S1712)</f>
        <v/>
      </c>
      <c r="T1712" s="20" t="str">
        <f>IF('S.D. Paste sheet'!T1712="","",'S.D. Paste sheet'!T1712)</f>
        <v/>
      </c>
      <c r="U1712" s="20" t="str">
        <f>IF('S.D. Paste sheet'!U1712="","",'S.D. Paste sheet'!U1712)</f>
        <v/>
      </c>
      <c r="V1712" s="20" t="str">
        <f>IF('S.D. Paste sheet'!V1712="","",'S.D. Paste sheet'!V1712)</f>
        <v/>
      </c>
      <c r="W1712" s="20" t="str">
        <f>IF('S.D. Paste sheet'!W1712="","",'S.D. Paste sheet'!W1712)</f>
        <v/>
      </c>
      <c r="X1712" s="20" t="str">
        <f>IF('S.D. Paste sheet'!X1712="","",'S.D. Paste sheet'!X1712)</f>
        <v/>
      </c>
      <c r="Y1712" s="20" t="str">
        <f>IF('S.D. Paste sheet'!Y1712="","",'S.D. Paste sheet'!Y1712)</f>
        <v/>
      </c>
      <c r="Z1712" s="20" t="str">
        <f>IF('S.D. Paste sheet'!Z1712="","",'S.D. Paste sheet'!Z1712)</f>
        <v/>
      </c>
      <c r="AA1712" s="20" t="str">
        <f>IF('S.D. Paste sheet'!AA1712="","",'S.D. Paste sheet'!AA1712)</f>
        <v/>
      </c>
      <c r="AB1712" s="20" t="str">
        <f>IF('S.D. Paste sheet'!AB1712="","",'S.D. Paste sheet'!AB1712)</f>
        <v/>
      </c>
      <c r="AC1712" s="20" t="str">
        <f>IF('S.D. Paste sheet'!AC1712="","",'S.D. Paste sheet'!AC1712)</f>
        <v/>
      </c>
      <c r="AD1712" s="20" t="str">
        <f>IF('S.D. Paste sheet'!AD1712="","",'S.D. Paste sheet'!AD1712)</f>
        <v/>
      </c>
      <c r="AE1712" s="28"/>
      <c r="AF1712" t="str">
        <f>IF(AK1712="","",IF(AK1712&gt;0,COUNT($AG$2:AG1712),""))</f>
        <v/>
      </c>
      <c r="AG1712" s="25" t="str">
        <f t="shared" si="835"/>
        <v/>
      </c>
      <c r="AH1712" s="25" t="str">
        <f t="shared" si="836"/>
        <v/>
      </c>
      <c r="AI1712" s="25" t="str">
        <f t="shared" si="837"/>
        <v/>
      </c>
      <c r="AJ1712" s="25" t="str">
        <f t="shared" si="838"/>
        <v/>
      </c>
      <c r="AK1712" s="25" t="str">
        <f t="shared" si="839"/>
        <v/>
      </c>
      <c r="AL1712" s="25" t="str">
        <f t="shared" si="840"/>
        <v/>
      </c>
      <c r="AM1712" s="25" t="str">
        <f t="shared" si="841"/>
        <v/>
      </c>
      <c r="AN1712" s="25" t="str">
        <f t="shared" si="842"/>
        <v/>
      </c>
      <c r="AO1712" s="25" t="str">
        <f t="shared" si="843"/>
        <v/>
      </c>
      <c r="AP1712" s="25" t="str">
        <f t="shared" si="844"/>
        <v/>
      </c>
      <c r="AQ1712" s="25" t="str">
        <f t="shared" si="845"/>
        <v/>
      </c>
      <c r="AR1712" s="25" t="str">
        <f t="shared" si="846"/>
        <v/>
      </c>
      <c r="AS1712" s="25" t="str">
        <f t="shared" si="847"/>
        <v/>
      </c>
      <c r="AT1712" s="25" t="str">
        <f t="shared" si="848"/>
        <v/>
      </c>
      <c r="AU1712" s="25" t="str">
        <f t="shared" si="849"/>
        <v/>
      </c>
      <c r="AV1712" s="25" t="str">
        <f t="shared" si="850"/>
        <v/>
      </c>
      <c r="AX1712" t="str">
        <f>IF(BC1712="","",IF(BC1712&gt;0,COUNT($AY$2:AY1712),""))</f>
        <v/>
      </c>
      <c r="AY1712" s="25" t="str">
        <f t="shared" si="851"/>
        <v/>
      </c>
      <c r="AZ1712" s="25" t="str">
        <f t="shared" si="852"/>
        <v/>
      </c>
      <c r="BA1712" s="25" t="str">
        <f t="shared" si="853"/>
        <v/>
      </c>
      <c r="BB1712" s="25" t="str">
        <f t="shared" si="854"/>
        <v/>
      </c>
      <c r="BC1712" s="25" t="str">
        <f t="shared" si="855"/>
        <v/>
      </c>
      <c r="BD1712" s="25" t="str">
        <f t="shared" si="856"/>
        <v/>
      </c>
      <c r="BE1712" s="25" t="str">
        <f t="shared" si="857"/>
        <v/>
      </c>
      <c r="BF1712" s="25" t="str">
        <f t="shared" si="858"/>
        <v/>
      </c>
      <c r="BG1712" s="25" t="str">
        <f t="shared" si="859"/>
        <v/>
      </c>
      <c r="BH1712" s="25" t="str">
        <f t="shared" si="860"/>
        <v/>
      </c>
      <c r="BI1712" s="25" t="str">
        <f t="shared" si="861"/>
        <v/>
      </c>
      <c r="BJ1712" s="25" t="str">
        <f t="shared" si="862"/>
        <v/>
      </c>
      <c r="BK1712" s="25" t="str">
        <f t="shared" si="863"/>
        <v/>
      </c>
      <c r="BL1712" s="25" t="str">
        <f t="shared" si="864"/>
        <v/>
      </c>
      <c r="BM1712" s="25" t="str">
        <f t="shared" si="865"/>
        <v/>
      </c>
      <c r="BN1712" s="25" t="str">
        <f t="shared" si="866"/>
        <v/>
      </c>
    </row>
    <row r="1713" spans="1:66" x14ac:dyDescent="0.25">
      <c r="A1713" s="20" t="str">
        <f>IF('S.D. Paste sheet'!A1713="","",'S.D. Paste sheet'!A1713)</f>
        <v/>
      </c>
      <c r="B1713" s="20" t="str">
        <f>IF('S.D. Paste sheet'!B1713="","",'S.D. Paste sheet'!B1713)</f>
        <v/>
      </c>
      <c r="C1713" s="20" t="str">
        <f>IF('S.D. Paste sheet'!C1713="","",'S.D. Paste sheet'!C1713)</f>
        <v/>
      </c>
      <c r="D1713" s="20" t="str">
        <f>IF('S.D. Paste sheet'!D1713="","",'S.D. Paste sheet'!D1713)</f>
        <v/>
      </c>
      <c r="E1713" s="20" t="str">
        <f>IF('S.D. Paste sheet'!E1713="","",UPPER('S.D. Paste sheet'!E1713))</f>
        <v/>
      </c>
      <c r="F1713" s="20" t="str">
        <f>IF('S.D. Paste sheet'!F1713="","",'S.D. Paste sheet'!F1713)</f>
        <v/>
      </c>
      <c r="G1713" s="20" t="str">
        <f>IF('S.D. Paste sheet'!G1713="","",UPPER('S.D. Paste sheet'!G1713))</f>
        <v/>
      </c>
      <c r="H1713" s="20" t="str">
        <f>IF('S.D. Paste sheet'!H1713="","",UPPER('S.D. Paste sheet'!H1713))</f>
        <v/>
      </c>
      <c r="I1713" s="20" t="str">
        <f>IF('S.D. Paste sheet'!I1713="","",'S.D. Paste sheet'!I1713)</f>
        <v/>
      </c>
      <c r="J1713" s="20" t="str">
        <f>IF('S.D. Paste sheet'!J1713="","",'S.D. Paste sheet'!J1713)</f>
        <v/>
      </c>
      <c r="K1713" s="20" t="str">
        <f>IF('S.D. Paste sheet'!K1713="","",'S.D. Paste sheet'!K1713)</f>
        <v/>
      </c>
      <c r="L1713" s="20" t="str">
        <f>IF('S.D. Paste sheet'!L1713="","",'S.D. Paste sheet'!L1713)</f>
        <v/>
      </c>
      <c r="M1713" s="20" t="str">
        <f>IF('S.D. Paste sheet'!M1713="","",'S.D. Paste sheet'!M1713)</f>
        <v/>
      </c>
      <c r="N1713" s="20" t="str">
        <f>IF('S.D. Paste sheet'!N1713="","",'S.D. Paste sheet'!N1713)</f>
        <v/>
      </c>
      <c r="O1713" s="20" t="str">
        <f>IF('S.D. Paste sheet'!O1713="","",'S.D. Paste sheet'!O1713)</f>
        <v/>
      </c>
      <c r="P1713" s="20" t="str">
        <f>IF('S.D. Paste sheet'!P1713="","",'S.D. Paste sheet'!P1713)</f>
        <v/>
      </c>
      <c r="Q1713" s="20" t="str">
        <f>IF('S.D. Paste sheet'!Q1713="","",'S.D. Paste sheet'!Q1713)</f>
        <v/>
      </c>
      <c r="R1713" s="20" t="str">
        <f>IF('S.D. Paste sheet'!R1713="","",'S.D. Paste sheet'!R1713)</f>
        <v/>
      </c>
      <c r="S1713" s="20" t="str">
        <f>IF('S.D. Paste sheet'!S1713="","",'S.D. Paste sheet'!S1713)</f>
        <v/>
      </c>
      <c r="T1713" s="20" t="str">
        <f>IF('S.D. Paste sheet'!T1713="","",'S.D. Paste sheet'!T1713)</f>
        <v/>
      </c>
      <c r="U1713" s="20" t="str">
        <f>IF('S.D. Paste sheet'!U1713="","",'S.D. Paste sheet'!U1713)</f>
        <v/>
      </c>
      <c r="V1713" s="20" t="str">
        <f>IF('S.D. Paste sheet'!V1713="","",'S.D. Paste sheet'!V1713)</f>
        <v/>
      </c>
      <c r="W1713" s="20" t="str">
        <f>IF('S.D. Paste sheet'!W1713="","",'S.D. Paste sheet'!W1713)</f>
        <v/>
      </c>
      <c r="X1713" s="20" t="str">
        <f>IF('S.D. Paste sheet'!X1713="","",'S.D. Paste sheet'!X1713)</f>
        <v/>
      </c>
      <c r="Y1713" s="20" t="str">
        <f>IF('S.D. Paste sheet'!Y1713="","",'S.D. Paste sheet'!Y1713)</f>
        <v/>
      </c>
      <c r="Z1713" s="20" t="str">
        <f>IF('S.D. Paste sheet'!Z1713="","",'S.D. Paste sheet'!Z1713)</f>
        <v/>
      </c>
      <c r="AA1713" s="20" t="str">
        <f>IF('S.D. Paste sheet'!AA1713="","",'S.D. Paste sheet'!AA1713)</f>
        <v/>
      </c>
      <c r="AB1713" s="20" t="str">
        <f>IF('S.D. Paste sheet'!AB1713="","",'S.D. Paste sheet'!AB1713)</f>
        <v/>
      </c>
      <c r="AC1713" s="20" t="str">
        <f>IF('S.D. Paste sheet'!AC1713="","",'S.D. Paste sheet'!AC1713)</f>
        <v/>
      </c>
      <c r="AD1713" s="20" t="str">
        <f>IF('S.D. Paste sheet'!AD1713="","",'S.D. Paste sheet'!AD1713)</f>
        <v/>
      </c>
      <c r="AE1713" s="28"/>
      <c r="AF1713" t="str">
        <f>IF(AK1713="","",IF(AK1713&gt;0,COUNT($AG$2:AG1713),""))</f>
        <v/>
      </c>
      <c r="AG1713" s="25" t="str">
        <f t="shared" si="835"/>
        <v/>
      </c>
      <c r="AH1713" s="25" t="str">
        <f t="shared" si="836"/>
        <v/>
      </c>
      <c r="AI1713" s="25" t="str">
        <f t="shared" si="837"/>
        <v/>
      </c>
      <c r="AJ1713" s="25" t="str">
        <f t="shared" si="838"/>
        <v/>
      </c>
      <c r="AK1713" s="25" t="str">
        <f t="shared" si="839"/>
        <v/>
      </c>
      <c r="AL1713" s="25" t="str">
        <f t="shared" si="840"/>
        <v/>
      </c>
      <c r="AM1713" s="25" t="str">
        <f t="shared" si="841"/>
        <v/>
      </c>
      <c r="AN1713" s="25" t="str">
        <f t="shared" si="842"/>
        <v/>
      </c>
      <c r="AO1713" s="25" t="str">
        <f t="shared" si="843"/>
        <v/>
      </c>
      <c r="AP1713" s="25" t="str">
        <f t="shared" si="844"/>
        <v/>
      </c>
      <c r="AQ1713" s="25" t="str">
        <f t="shared" si="845"/>
        <v/>
      </c>
      <c r="AR1713" s="25" t="str">
        <f t="shared" si="846"/>
        <v/>
      </c>
      <c r="AS1713" s="25" t="str">
        <f t="shared" si="847"/>
        <v/>
      </c>
      <c r="AT1713" s="25" t="str">
        <f t="shared" si="848"/>
        <v/>
      </c>
      <c r="AU1713" s="25" t="str">
        <f t="shared" si="849"/>
        <v/>
      </c>
      <c r="AV1713" s="25" t="str">
        <f t="shared" si="850"/>
        <v/>
      </c>
      <c r="AX1713" t="str">
        <f>IF(BC1713="","",IF(BC1713&gt;0,COUNT($AY$2:AY1713),""))</f>
        <v/>
      </c>
      <c r="AY1713" s="25" t="str">
        <f t="shared" si="851"/>
        <v/>
      </c>
      <c r="AZ1713" s="25" t="str">
        <f t="shared" si="852"/>
        <v/>
      </c>
      <c r="BA1713" s="25" t="str">
        <f t="shared" si="853"/>
        <v/>
      </c>
      <c r="BB1713" s="25" t="str">
        <f t="shared" si="854"/>
        <v/>
      </c>
      <c r="BC1713" s="25" t="str">
        <f t="shared" si="855"/>
        <v/>
      </c>
      <c r="BD1713" s="25" t="str">
        <f t="shared" si="856"/>
        <v/>
      </c>
      <c r="BE1713" s="25" t="str">
        <f t="shared" si="857"/>
        <v/>
      </c>
      <c r="BF1713" s="25" t="str">
        <f t="shared" si="858"/>
        <v/>
      </c>
      <c r="BG1713" s="25" t="str">
        <f t="shared" si="859"/>
        <v/>
      </c>
      <c r="BH1713" s="25" t="str">
        <f t="shared" si="860"/>
        <v/>
      </c>
      <c r="BI1713" s="25" t="str">
        <f t="shared" si="861"/>
        <v/>
      </c>
      <c r="BJ1713" s="25" t="str">
        <f t="shared" si="862"/>
        <v/>
      </c>
      <c r="BK1713" s="25" t="str">
        <f t="shared" si="863"/>
        <v/>
      </c>
      <c r="BL1713" s="25" t="str">
        <f t="shared" si="864"/>
        <v/>
      </c>
      <c r="BM1713" s="25" t="str">
        <f t="shared" si="865"/>
        <v/>
      </c>
      <c r="BN1713" s="25" t="str">
        <f t="shared" si="866"/>
        <v/>
      </c>
    </row>
    <row r="1714" spans="1:66" x14ac:dyDescent="0.25">
      <c r="A1714" s="20" t="str">
        <f>IF('S.D. Paste sheet'!A1714="","",'S.D. Paste sheet'!A1714)</f>
        <v/>
      </c>
      <c r="B1714" s="20" t="str">
        <f>IF('S.D. Paste sheet'!B1714="","",'S.D. Paste sheet'!B1714)</f>
        <v/>
      </c>
      <c r="C1714" s="20" t="str">
        <f>IF('S.D. Paste sheet'!C1714="","",'S.D. Paste sheet'!C1714)</f>
        <v/>
      </c>
      <c r="D1714" s="20" t="str">
        <f>IF('S.D. Paste sheet'!D1714="","",'S.D. Paste sheet'!D1714)</f>
        <v/>
      </c>
      <c r="E1714" s="20" t="str">
        <f>IF('S.D. Paste sheet'!E1714="","",UPPER('S.D. Paste sheet'!E1714))</f>
        <v/>
      </c>
      <c r="F1714" s="20" t="str">
        <f>IF('S.D. Paste sheet'!F1714="","",'S.D. Paste sheet'!F1714)</f>
        <v/>
      </c>
      <c r="G1714" s="20" t="str">
        <f>IF('S.D. Paste sheet'!G1714="","",UPPER('S.D. Paste sheet'!G1714))</f>
        <v/>
      </c>
      <c r="H1714" s="20" t="str">
        <f>IF('S.D. Paste sheet'!H1714="","",UPPER('S.D. Paste sheet'!H1714))</f>
        <v/>
      </c>
      <c r="I1714" s="20" t="str">
        <f>IF('S.D. Paste sheet'!I1714="","",'S.D. Paste sheet'!I1714)</f>
        <v/>
      </c>
      <c r="J1714" s="20" t="str">
        <f>IF('S.D. Paste sheet'!J1714="","",'S.D. Paste sheet'!J1714)</f>
        <v/>
      </c>
      <c r="K1714" s="20" t="str">
        <f>IF('S.D. Paste sheet'!K1714="","",'S.D. Paste sheet'!K1714)</f>
        <v/>
      </c>
      <c r="L1714" s="20" t="str">
        <f>IF('S.D. Paste sheet'!L1714="","",'S.D. Paste sheet'!L1714)</f>
        <v/>
      </c>
      <c r="M1714" s="20" t="str">
        <f>IF('S.D. Paste sheet'!M1714="","",'S.D. Paste sheet'!M1714)</f>
        <v/>
      </c>
      <c r="N1714" s="20" t="str">
        <f>IF('S.D. Paste sheet'!N1714="","",'S.D. Paste sheet'!N1714)</f>
        <v/>
      </c>
      <c r="O1714" s="20" t="str">
        <f>IF('S.D. Paste sheet'!O1714="","",'S.D. Paste sheet'!O1714)</f>
        <v/>
      </c>
      <c r="P1714" s="20" t="str">
        <f>IF('S.D. Paste sheet'!P1714="","",'S.D. Paste sheet'!P1714)</f>
        <v/>
      </c>
      <c r="Q1714" s="20" t="str">
        <f>IF('S.D. Paste sheet'!Q1714="","",'S.D. Paste sheet'!Q1714)</f>
        <v/>
      </c>
      <c r="R1714" s="20" t="str">
        <f>IF('S.D. Paste sheet'!R1714="","",'S.D. Paste sheet'!R1714)</f>
        <v/>
      </c>
      <c r="S1714" s="20" t="str">
        <f>IF('S.D. Paste sheet'!S1714="","",'S.D. Paste sheet'!S1714)</f>
        <v/>
      </c>
      <c r="T1714" s="20" t="str">
        <f>IF('S.D. Paste sheet'!T1714="","",'S.D. Paste sheet'!T1714)</f>
        <v/>
      </c>
      <c r="U1714" s="20" t="str">
        <f>IF('S.D. Paste sheet'!U1714="","",'S.D. Paste sheet'!U1714)</f>
        <v/>
      </c>
      <c r="V1714" s="20" t="str">
        <f>IF('S.D. Paste sheet'!V1714="","",'S.D. Paste sheet'!V1714)</f>
        <v/>
      </c>
      <c r="W1714" s="20" t="str">
        <f>IF('S.D. Paste sheet'!W1714="","",'S.D. Paste sheet'!W1714)</f>
        <v/>
      </c>
      <c r="X1714" s="20" t="str">
        <f>IF('S.D. Paste sheet'!X1714="","",'S.D. Paste sheet'!X1714)</f>
        <v/>
      </c>
      <c r="Y1714" s="20" t="str">
        <f>IF('S.D. Paste sheet'!Y1714="","",'S.D. Paste sheet'!Y1714)</f>
        <v/>
      </c>
      <c r="Z1714" s="20" t="str">
        <f>IF('S.D. Paste sheet'!Z1714="","",'S.D. Paste sheet'!Z1714)</f>
        <v/>
      </c>
      <c r="AA1714" s="20" t="str">
        <f>IF('S.D. Paste sheet'!AA1714="","",'S.D. Paste sheet'!AA1714)</f>
        <v/>
      </c>
      <c r="AB1714" s="20" t="str">
        <f>IF('S.D. Paste sheet'!AB1714="","",'S.D. Paste sheet'!AB1714)</f>
        <v/>
      </c>
      <c r="AC1714" s="20" t="str">
        <f>IF('S.D. Paste sheet'!AC1714="","",'S.D. Paste sheet'!AC1714)</f>
        <v/>
      </c>
      <c r="AD1714" s="20" t="str">
        <f>IF('S.D. Paste sheet'!AD1714="","",'S.D. Paste sheet'!AD1714)</f>
        <v/>
      </c>
      <c r="AE1714" s="28"/>
      <c r="AF1714" t="str">
        <f>IF(AK1714="","",IF(AK1714&gt;0,COUNT($AG$2:AG1714),""))</f>
        <v/>
      </c>
      <c r="AG1714" s="25" t="str">
        <f t="shared" si="835"/>
        <v/>
      </c>
      <c r="AH1714" s="25" t="str">
        <f t="shared" si="836"/>
        <v/>
      </c>
      <c r="AI1714" s="25" t="str">
        <f t="shared" si="837"/>
        <v/>
      </c>
      <c r="AJ1714" s="25" t="str">
        <f t="shared" si="838"/>
        <v/>
      </c>
      <c r="AK1714" s="25" t="str">
        <f t="shared" si="839"/>
        <v/>
      </c>
      <c r="AL1714" s="25" t="str">
        <f t="shared" si="840"/>
        <v/>
      </c>
      <c r="AM1714" s="25" t="str">
        <f t="shared" si="841"/>
        <v/>
      </c>
      <c r="AN1714" s="25" t="str">
        <f t="shared" si="842"/>
        <v/>
      </c>
      <c r="AO1714" s="25" t="str">
        <f t="shared" si="843"/>
        <v/>
      </c>
      <c r="AP1714" s="25" t="str">
        <f t="shared" si="844"/>
        <v/>
      </c>
      <c r="AQ1714" s="25" t="str">
        <f t="shared" si="845"/>
        <v/>
      </c>
      <c r="AR1714" s="25" t="str">
        <f t="shared" si="846"/>
        <v/>
      </c>
      <c r="AS1714" s="25" t="str">
        <f t="shared" si="847"/>
        <v/>
      </c>
      <c r="AT1714" s="25" t="str">
        <f t="shared" si="848"/>
        <v/>
      </c>
      <c r="AU1714" s="25" t="str">
        <f t="shared" si="849"/>
        <v/>
      </c>
      <c r="AV1714" s="25" t="str">
        <f t="shared" si="850"/>
        <v/>
      </c>
      <c r="AX1714" t="str">
        <f>IF(BC1714="","",IF(BC1714&gt;0,COUNT($AY$2:AY1714),""))</f>
        <v/>
      </c>
      <c r="AY1714" s="25" t="str">
        <f t="shared" si="851"/>
        <v/>
      </c>
      <c r="AZ1714" s="25" t="str">
        <f t="shared" si="852"/>
        <v/>
      </c>
      <c r="BA1714" s="25" t="str">
        <f t="shared" si="853"/>
        <v/>
      </c>
      <c r="BB1714" s="25" t="str">
        <f t="shared" si="854"/>
        <v/>
      </c>
      <c r="BC1714" s="25" t="str">
        <f t="shared" si="855"/>
        <v/>
      </c>
      <c r="BD1714" s="25" t="str">
        <f t="shared" si="856"/>
        <v/>
      </c>
      <c r="BE1714" s="25" t="str">
        <f t="shared" si="857"/>
        <v/>
      </c>
      <c r="BF1714" s="25" t="str">
        <f t="shared" si="858"/>
        <v/>
      </c>
      <c r="BG1714" s="25" t="str">
        <f t="shared" si="859"/>
        <v/>
      </c>
      <c r="BH1714" s="25" t="str">
        <f t="shared" si="860"/>
        <v/>
      </c>
      <c r="BI1714" s="25" t="str">
        <f t="shared" si="861"/>
        <v/>
      </c>
      <c r="BJ1714" s="25" t="str">
        <f t="shared" si="862"/>
        <v/>
      </c>
      <c r="BK1714" s="25" t="str">
        <f t="shared" si="863"/>
        <v/>
      </c>
      <c r="BL1714" s="25" t="str">
        <f t="shared" si="864"/>
        <v/>
      </c>
      <c r="BM1714" s="25" t="str">
        <f t="shared" si="865"/>
        <v/>
      </c>
      <c r="BN1714" s="25" t="str">
        <f t="shared" si="866"/>
        <v/>
      </c>
    </row>
    <row r="1715" spans="1:66" x14ac:dyDescent="0.25">
      <c r="A1715" s="20" t="str">
        <f>IF('S.D. Paste sheet'!A1715="","",'S.D. Paste sheet'!A1715)</f>
        <v/>
      </c>
      <c r="B1715" s="20" t="str">
        <f>IF('S.D. Paste sheet'!B1715="","",'S.D. Paste sheet'!B1715)</f>
        <v/>
      </c>
      <c r="C1715" s="20" t="str">
        <f>IF('S.D. Paste sheet'!C1715="","",'S.D. Paste sheet'!C1715)</f>
        <v/>
      </c>
      <c r="D1715" s="20" t="str">
        <f>IF('S.D. Paste sheet'!D1715="","",'S.D. Paste sheet'!D1715)</f>
        <v/>
      </c>
      <c r="E1715" s="20" t="str">
        <f>IF('S.D. Paste sheet'!E1715="","",UPPER('S.D. Paste sheet'!E1715))</f>
        <v/>
      </c>
      <c r="F1715" s="20" t="str">
        <f>IF('S.D. Paste sheet'!F1715="","",'S.D. Paste sheet'!F1715)</f>
        <v/>
      </c>
      <c r="G1715" s="20" t="str">
        <f>IF('S.D. Paste sheet'!G1715="","",UPPER('S.D. Paste sheet'!G1715))</f>
        <v/>
      </c>
      <c r="H1715" s="20" t="str">
        <f>IF('S.D. Paste sheet'!H1715="","",UPPER('S.D. Paste sheet'!H1715))</f>
        <v/>
      </c>
      <c r="I1715" s="20" t="str">
        <f>IF('S.D. Paste sheet'!I1715="","",'S.D. Paste sheet'!I1715)</f>
        <v/>
      </c>
      <c r="J1715" s="20" t="str">
        <f>IF('S.D. Paste sheet'!J1715="","",'S.D. Paste sheet'!J1715)</f>
        <v/>
      </c>
      <c r="K1715" s="20" t="str">
        <f>IF('S.D. Paste sheet'!K1715="","",'S.D. Paste sheet'!K1715)</f>
        <v/>
      </c>
      <c r="L1715" s="20" t="str">
        <f>IF('S.D. Paste sheet'!L1715="","",'S.D. Paste sheet'!L1715)</f>
        <v/>
      </c>
      <c r="M1715" s="20" t="str">
        <f>IF('S.D. Paste sheet'!M1715="","",'S.D. Paste sheet'!M1715)</f>
        <v/>
      </c>
      <c r="N1715" s="20" t="str">
        <f>IF('S.D. Paste sheet'!N1715="","",'S.D. Paste sheet'!N1715)</f>
        <v/>
      </c>
      <c r="O1715" s="20" t="str">
        <f>IF('S.D. Paste sheet'!O1715="","",'S.D. Paste sheet'!O1715)</f>
        <v/>
      </c>
      <c r="P1715" s="20" t="str">
        <f>IF('S.D. Paste sheet'!P1715="","",'S.D. Paste sheet'!P1715)</f>
        <v/>
      </c>
      <c r="Q1715" s="20" t="str">
        <f>IF('S.D. Paste sheet'!Q1715="","",'S.D. Paste sheet'!Q1715)</f>
        <v/>
      </c>
      <c r="R1715" s="20" t="str">
        <f>IF('S.D. Paste sheet'!R1715="","",'S.D. Paste sheet'!R1715)</f>
        <v/>
      </c>
      <c r="S1715" s="20" t="str">
        <f>IF('S.D. Paste sheet'!S1715="","",'S.D. Paste sheet'!S1715)</f>
        <v/>
      </c>
      <c r="T1715" s="20" t="str">
        <f>IF('S.D. Paste sheet'!T1715="","",'S.D. Paste sheet'!T1715)</f>
        <v/>
      </c>
      <c r="U1715" s="20" t="str">
        <f>IF('S.D. Paste sheet'!U1715="","",'S.D. Paste sheet'!U1715)</f>
        <v/>
      </c>
      <c r="V1715" s="20" t="str">
        <f>IF('S.D. Paste sheet'!V1715="","",'S.D. Paste sheet'!V1715)</f>
        <v/>
      </c>
      <c r="W1715" s="20" t="str">
        <f>IF('S.D. Paste sheet'!W1715="","",'S.D. Paste sheet'!W1715)</f>
        <v/>
      </c>
      <c r="X1715" s="20" t="str">
        <f>IF('S.D. Paste sheet'!X1715="","",'S.D. Paste sheet'!X1715)</f>
        <v/>
      </c>
      <c r="Y1715" s="20" t="str">
        <f>IF('S.D. Paste sheet'!Y1715="","",'S.D. Paste sheet'!Y1715)</f>
        <v/>
      </c>
      <c r="Z1715" s="20" t="str">
        <f>IF('S.D. Paste sheet'!Z1715="","",'S.D. Paste sheet'!Z1715)</f>
        <v/>
      </c>
      <c r="AA1715" s="20" t="str">
        <f>IF('S.D. Paste sheet'!AA1715="","",'S.D. Paste sheet'!AA1715)</f>
        <v/>
      </c>
      <c r="AB1715" s="20" t="str">
        <f>IF('S.D. Paste sheet'!AB1715="","",'S.D. Paste sheet'!AB1715)</f>
        <v/>
      </c>
      <c r="AC1715" s="20" t="str">
        <f>IF('S.D. Paste sheet'!AC1715="","",'S.D. Paste sheet'!AC1715)</f>
        <v/>
      </c>
      <c r="AD1715" s="20" t="str">
        <f>IF('S.D. Paste sheet'!AD1715="","",'S.D. Paste sheet'!AD1715)</f>
        <v/>
      </c>
      <c r="AE1715" s="28"/>
      <c r="AF1715" t="str">
        <f>IF(AK1715="","",IF(AK1715&gt;0,COUNT($AG$2:AG1715),""))</f>
        <v/>
      </c>
      <c r="AG1715" s="25" t="str">
        <f t="shared" si="835"/>
        <v/>
      </c>
      <c r="AH1715" s="25" t="str">
        <f t="shared" si="836"/>
        <v/>
      </c>
      <c r="AI1715" s="25" t="str">
        <f t="shared" si="837"/>
        <v/>
      </c>
      <c r="AJ1715" s="25" t="str">
        <f t="shared" si="838"/>
        <v/>
      </c>
      <c r="AK1715" s="25" t="str">
        <f t="shared" si="839"/>
        <v/>
      </c>
      <c r="AL1715" s="25" t="str">
        <f t="shared" si="840"/>
        <v/>
      </c>
      <c r="AM1715" s="25" t="str">
        <f t="shared" si="841"/>
        <v/>
      </c>
      <c r="AN1715" s="25" t="str">
        <f t="shared" si="842"/>
        <v/>
      </c>
      <c r="AO1715" s="25" t="str">
        <f t="shared" si="843"/>
        <v/>
      </c>
      <c r="AP1715" s="25" t="str">
        <f t="shared" si="844"/>
        <v/>
      </c>
      <c r="AQ1715" s="25" t="str">
        <f t="shared" si="845"/>
        <v/>
      </c>
      <c r="AR1715" s="25" t="str">
        <f t="shared" si="846"/>
        <v/>
      </c>
      <c r="AS1715" s="25" t="str">
        <f t="shared" si="847"/>
        <v/>
      </c>
      <c r="AT1715" s="25" t="str">
        <f t="shared" si="848"/>
        <v/>
      </c>
      <c r="AU1715" s="25" t="str">
        <f t="shared" si="849"/>
        <v/>
      </c>
      <c r="AV1715" s="25" t="str">
        <f t="shared" si="850"/>
        <v/>
      </c>
      <c r="AX1715" t="str">
        <f>IF(BC1715="","",IF(BC1715&gt;0,COUNT($AY$2:AY1715),""))</f>
        <v/>
      </c>
      <c r="AY1715" s="25" t="str">
        <f t="shared" si="851"/>
        <v/>
      </c>
      <c r="AZ1715" s="25" t="str">
        <f t="shared" si="852"/>
        <v/>
      </c>
      <c r="BA1715" s="25" t="str">
        <f t="shared" si="853"/>
        <v/>
      </c>
      <c r="BB1715" s="25" t="str">
        <f t="shared" si="854"/>
        <v/>
      </c>
      <c r="BC1715" s="25" t="str">
        <f t="shared" si="855"/>
        <v/>
      </c>
      <c r="BD1715" s="25" t="str">
        <f t="shared" si="856"/>
        <v/>
      </c>
      <c r="BE1715" s="25" t="str">
        <f t="shared" si="857"/>
        <v/>
      </c>
      <c r="BF1715" s="25" t="str">
        <f t="shared" si="858"/>
        <v/>
      </c>
      <c r="BG1715" s="25" t="str">
        <f t="shared" si="859"/>
        <v/>
      </c>
      <c r="BH1715" s="25" t="str">
        <f t="shared" si="860"/>
        <v/>
      </c>
      <c r="BI1715" s="25" t="str">
        <f t="shared" si="861"/>
        <v/>
      </c>
      <c r="BJ1715" s="25" t="str">
        <f t="shared" si="862"/>
        <v/>
      </c>
      <c r="BK1715" s="25" t="str">
        <f t="shared" si="863"/>
        <v/>
      </c>
      <c r="BL1715" s="25" t="str">
        <f t="shared" si="864"/>
        <v/>
      </c>
      <c r="BM1715" s="25" t="str">
        <f t="shared" si="865"/>
        <v/>
      </c>
      <c r="BN1715" s="25" t="str">
        <f t="shared" si="866"/>
        <v/>
      </c>
    </row>
    <row r="1716" spans="1:66" x14ac:dyDescent="0.25">
      <c r="A1716" s="20" t="str">
        <f>IF('S.D. Paste sheet'!A1716="","",'S.D. Paste sheet'!A1716)</f>
        <v/>
      </c>
      <c r="B1716" s="20" t="str">
        <f>IF('S.D. Paste sheet'!B1716="","",'S.D. Paste sheet'!B1716)</f>
        <v/>
      </c>
      <c r="C1716" s="20" t="str">
        <f>IF('S.D. Paste sheet'!C1716="","",'S.D. Paste sheet'!C1716)</f>
        <v/>
      </c>
      <c r="D1716" s="20" t="str">
        <f>IF('S.D. Paste sheet'!D1716="","",'S.D. Paste sheet'!D1716)</f>
        <v/>
      </c>
      <c r="E1716" s="20" t="str">
        <f>IF('S.D. Paste sheet'!E1716="","",UPPER('S.D. Paste sheet'!E1716))</f>
        <v/>
      </c>
      <c r="F1716" s="20" t="str">
        <f>IF('S.D. Paste sheet'!F1716="","",'S.D. Paste sheet'!F1716)</f>
        <v/>
      </c>
      <c r="G1716" s="20" t="str">
        <f>IF('S.D. Paste sheet'!G1716="","",UPPER('S.D. Paste sheet'!G1716))</f>
        <v/>
      </c>
      <c r="H1716" s="20" t="str">
        <f>IF('S.D. Paste sheet'!H1716="","",UPPER('S.D. Paste sheet'!H1716))</f>
        <v/>
      </c>
      <c r="I1716" s="20" t="str">
        <f>IF('S.D. Paste sheet'!I1716="","",'S.D. Paste sheet'!I1716)</f>
        <v/>
      </c>
      <c r="J1716" s="20" t="str">
        <f>IF('S.D. Paste sheet'!J1716="","",'S.D. Paste sheet'!J1716)</f>
        <v/>
      </c>
      <c r="K1716" s="20" t="str">
        <f>IF('S.D. Paste sheet'!K1716="","",'S.D. Paste sheet'!K1716)</f>
        <v/>
      </c>
      <c r="L1716" s="20" t="str">
        <f>IF('S.D. Paste sheet'!L1716="","",'S.D. Paste sheet'!L1716)</f>
        <v/>
      </c>
      <c r="M1716" s="20" t="str">
        <f>IF('S.D. Paste sheet'!M1716="","",'S.D. Paste sheet'!M1716)</f>
        <v/>
      </c>
      <c r="N1716" s="20" t="str">
        <f>IF('S.D. Paste sheet'!N1716="","",'S.D. Paste sheet'!N1716)</f>
        <v/>
      </c>
      <c r="O1716" s="20" t="str">
        <f>IF('S.D. Paste sheet'!O1716="","",'S.D. Paste sheet'!O1716)</f>
        <v/>
      </c>
      <c r="P1716" s="20" t="str">
        <f>IF('S.D. Paste sheet'!P1716="","",'S.D. Paste sheet'!P1716)</f>
        <v/>
      </c>
      <c r="Q1716" s="20" t="str">
        <f>IF('S.D. Paste sheet'!Q1716="","",'S.D. Paste sheet'!Q1716)</f>
        <v/>
      </c>
      <c r="R1716" s="20" t="str">
        <f>IF('S.D. Paste sheet'!R1716="","",'S.D. Paste sheet'!R1716)</f>
        <v/>
      </c>
      <c r="S1716" s="20" t="str">
        <f>IF('S.D. Paste sheet'!S1716="","",'S.D. Paste sheet'!S1716)</f>
        <v/>
      </c>
      <c r="T1716" s="20" t="str">
        <f>IF('S.D. Paste sheet'!T1716="","",'S.D. Paste sheet'!T1716)</f>
        <v/>
      </c>
      <c r="U1716" s="20" t="str">
        <f>IF('S.D. Paste sheet'!U1716="","",'S.D. Paste sheet'!U1716)</f>
        <v/>
      </c>
      <c r="V1716" s="20" t="str">
        <f>IF('S.D. Paste sheet'!V1716="","",'S.D. Paste sheet'!V1716)</f>
        <v/>
      </c>
      <c r="W1716" s="20" t="str">
        <f>IF('S.D. Paste sheet'!W1716="","",'S.D. Paste sheet'!W1716)</f>
        <v/>
      </c>
      <c r="X1716" s="20" t="str">
        <f>IF('S.D. Paste sheet'!X1716="","",'S.D. Paste sheet'!X1716)</f>
        <v/>
      </c>
      <c r="Y1716" s="20" t="str">
        <f>IF('S.D. Paste sheet'!Y1716="","",'S.D. Paste sheet'!Y1716)</f>
        <v/>
      </c>
      <c r="Z1716" s="20" t="str">
        <f>IF('S.D. Paste sheet'!Z1716="","",'S.D. Paste sheet'!Z1716)</f>
        <v/>
      </c>
      <c r="AA1716" s="20" t="str">
        <f>IF('S.D. Paste sheet'!AA1716="","",'S.D. Paste sheet'!AA1716)</f>
        <v/>
      </c>
      <c r="AB1716" s="20" t="str">
        <f>IF('S.D. Paste sheet'!AB1716="","",'S.D. Paste sheet'!AB1716)</f>
        <v/>
      </c>
      <c r="AC1716" s="20" t="str">
        <f>IF('S.D. Paste sheet'!AC1716="","",'S.D. Paste sheet'!AC1716)</f>
        <v/>
      </c>
      <c r="AD1716" s="20" t="str">
        <f>IF('S.D. Paste sheet'!AD1716="","",'S.D. Paste sheet'!AD1716)</f>
        <v/>
      </c>
      <c r="AE1716" s="28"/>
      <c r="AF1716" t="str">
        <f>IF(AK1716="","",IF(AK1716&gt;0,COUNT($AG$2:AG1716),""))</f>
        <v/>
      </c>
      <c r="AG1716" s="25" t="str">
        <f t="shared" si="835"/>
        <v/>
      </c>
      <c r="AH1716" s="25" t="str">
        <f t="shared" si="836"/>
        <v/>
      </c>
      <c r="AI1716" s="25" t="str">
        <f t="shared" si="837"/>
        <v/>
      </c>
      <c r="AJ1716" s="25" t="str">
        <f t="shared" si="838"/>
        <v/>
      </c>
      <c r="AK1716" s="25" t="str">
        <f t="shared" si="839"/>
        <v/>
      </c>
      <c r="AL1716" s="25" t="str">
        <f t="shared" si="840"/>
        <v/>
      </c>
      <c r="AM1716" s="25" t="str">
        <f t="shared" si="841"/>
        <v/>
      </c>
      <c r="AN1716" s="25" t="str">
        <f t="shared" si="842"/>
        <v/>
      </c>
      <c r="AO1716" s="25" t="str">
        <f t="shared" si="843"/>
        <v/>
      </c>
      <c r="AP1716" s="25" t="str">
        <f t="shared" si="844"/>
        <v/>
      </c>
      <c r="AQ1716" s="25" t="str">
        <f t="shared" si="845"/>
        <v/>
      </c>
      <c r="AR1716" s="25" t="str">
        <f t="shared" si="846"/>
        <v/>
      </c>
      <c r="AS1716" s="25" t="str">
        <f t="shared" si="847"/>
        <v/>
      </c>
      <c r="AT1716" s="25" t="str">
        <f t="shared" si="848"/>
        <v/>
      </c>
      <c r="AU1716" s="25" t="str">
        <f t="shared" si="849"/>
        <v/>
      </c>
      <c r="AV1716" s="25" t="str">
        <f t="shared" si="850"/>
        <v/>
      </c>
      <c r="AX1716" t="str">
        <f>IF(BC1716="","",IF(BC1716&gt;0,COUNT($AY$2:AY1716),""))</f>
        <v/>
      </c>
      <c r="AY1716" s="25" t="str">
        <f t="shared" si="851"/>
        <v/>
      </c>
      <c r="AZ1716" s="25" t="str">
        <f t="shared" si="852"/>
        <v/>
      </c>
      <c r="BA1716" s="25" t="str">
        <f t="shared" si="853"/>
        <v/>
      </c>
      <c r="BB1716" s="25" t="str">
        <f t="shared" si="854"/>
        <v/>
      </c>
      <c r="BC1716" s="25" t="str">
        <f t="shared" si="855"/>
        <v/>
      </c>
      <c r="BD1716" s="25" t="str">
        <f t="shared" si="856"/>
        <v/>
      </c>
      <c r="BE1716" s="25" t="str">
        <f t="shared" si="857"/>
        <v/>
      </c>
      <c r="BF1716" s="25" t="str">
        <f t="shared" si="858"/>
        <v/>
      </c>
      <c r="BG1716" s="25" t="str">
        <f t="shared" si="859"/>
        <v/>
      </c>
      <c r="BH1716" s="25" t="str">
        <f t="shared" si="860"/>
        <v/>
      </c>
      <c r="BI1716" s="25" t="str">
        <f t="shared" si="861"/>
        <v/>
      </c>
      <c r="BJ1716" s="25" t="str">
        <f t="shared" si="862"/>
        <v/>
      </c>
      <c r="BK1716" s="25" t="str">
        <f t="shared" si="863"/>
        <v/>
      </c>
      <c r="BL1716" s="25" t="str">
        <f t="shared" si="864"/>
        <v/>
      </c>
      <c r="BM1716" s="25" t="str">
        <f t="shared" si="865"/>
        <v/>
      </c>
      <c r="BN1716" s="25" t="str">
        <f t="shared" si="866"/>
        <v/>
      </c>
    </row>
    <row r="1717" spans="1:66" x14ac:dyDescent="0.25">
      <c r="A1717" s="20" t="str">
        <f>IF('S.D. Paste sheet'!A1717="","",'S.D. Paste sheet'!A1717)</f>
        <v/>
      </c>
      <c r="B1717" s="20" t="str">
        <f>IF('S.D. Paste sheet'!B1717="","",'S.D. Paste sheet'!B1717)</f>
        <v/>
      </c>
      <c r="C1717" s="20" t="str">
        <f>IF('S.D. Paste sheet'!C1717="","",'S.D. Paste sheet'!C1717)</f>
        <v/>
      </c>
      <c r="D1717" s="20" t="str">
        <f>IF('S.D. Paste sheet'!D1717="","",'S.D. Paste sheet'!D1717)</f>
        <v/>
      </c>
      <c r="E1717" s="20" t="str">
        <f>IF('S.D. Paste sheet'!E1717="","",UPPER('S.D. Paste sheet'!E1717))</f>
        <v/>
      </c>
      <c r="F1717" s="20" t="str">
        <f>IF('S.D. Paste sheet'!F1717="","",'S.D. Paste sheet'!F1717)</f>
        <v/>
      </c>
      <c r="G1717" s="20" t="str">
        <f>IF('S.D. Paste sheet'!G1717="","",UPPER('S.D. Paste sheet'!G1717))</f>
        <v/>
      </c>
      <c r="H1717" s="20" t="str">
        <f>IF('S.D. Paste sheet'!H1717="","",UPPER('S.D. Paste sheet'!H1717))</f>
        <v/>
      </c>
      <c r="I1717" s="20" t="str">
        <f>IF('S.D. Paste sheet'!I1717="","",'S.D. Paste sheet'!I1717)</f>
        <v/>
      </c>
      <c r="J1717" s="20" t="str">
        <f>IF('S.D. Paste sheet'!J1717="","",'S.D. Paste sheet'!J1717)</f>
        <v/>
      </c>
      <c r="K1717" s="20" t="str">
        <f>IF('S.D. Paste sheet'!K1717="","",'S.D. Paste sheet'!K1717)</f>
        <v/>
      </c>
      <c r="L1717" s="20" t="str">
        <f>IF('S.D. Paste sheet'!L1717="","",'S.D. Paste sheet'!L1717)</f>
        <v/>
      </c>
      <c r="M1717" s="20" t="str">
        <f>IF('S.D. Paste sheet'!M1717="","",'S.D. Paste sheet'!M1717)</f>
        <v/>
      </c>
      <c r="N1717" s="20" t="str">
        <f>IF('S.D. Paste sheet'!N1717="","",'S.D. Paste sheet'!N1717)</f>
        <v/>
      </c>
      <c r="O1717" s="20" t="str">
        <f>IF('S.D. Paste sheet'!O1717="","",'S.D. Paste sheet'!O1717)</f>
        <v/>
      </c>
      <c r="P1717" s="20" t="str">
        <f>IF('S.D. Paste sheet'!P1717="","",'S.D. Paste sheet'!P1717)</f>
        <v/>
      </c>
      <c r="Q1717" s="20" t="str">
        <f>IF('S.D. Paste sheet'!Q1717="","",'S.D. Paste sheet'!Q1717)</f>
        <v/>
      </c>
      <c r="R1717" s="20" t="str">
        <f>IF('S.D. Paste sheet'!R1717="","",'S.D. Paste sheet'!R1717)</f>
        <v/>
      </c>
      <c r="S1717" s="20" t="str">
        <f>IF('S.D. Paste sheet'!S1717="","",'S.D. Paste sheet'!S1717)</f>
        <v/>
      </c>
      <c r="T1717" s="20" t="str">
        <f>IF('S.D. Paste sheet'!T1717="","",'S.D. Paste sheet'!T1717)</f>
        <v/>
      </c>
      <c r="U1717" s="20" t="str">
        <f>IF('S.D. Paste sheet'!U1717="","",'S.D. Paste sheet'!U1717)</f>
        <v/>
      </c>
      <c r="V1717" s="20" t="str">
        <f>IF('S.D. Paste sheet'!V1717="","",'S.D. Paste sheet'!V1717)</f>
        <v/>
      </c>
      <c r="W1717" s="20" t="str">
        <f>IF('S.D. Paste sheet'!W1717="","",'S.D. Paste sheet'!W1717)</f>
        <v/>
      </c>
      <c r="X1717" s="20" t="str">
        <f>IF('S.D. Paste sheet'!X1717="","",'S.D. Paste sheet'!X1717)</f>
        <v/>
      </c>
      <c r="Y1717" s="20" t="str">
        <f>IF('S.D. Paste sheet'!Y1717="","",'S.D. Paste sheet'!Y1717)</f>
        <v/>
      </c>
      <c r="Z1717" s="20" t="str">
        <f>IF('S.D. Paste sheet'!Z1717="","",'S.D. Paste sheet'!Z1717)</f>
        <v/>
      </c>
      <c r="AA1717" s="20" t="str">
        <f>IF('S.D. Paste sheet'!AA1717="","",'S.D. Paste sheet'!AA1717)</f>
        <v/>
      </c>
      <c r="AB1717" s="20" t="str">
        <f>IF('S.D. Paste sheet'!AB1717="","",'S.D. Paste sheet'!AB1717)</f>
        <v/>
      </c>
      <c r="AC1717" s="20" t="str">
        <f>IF('S.D. Paste sheet'!AC1717="","",'S.D. Paste sheet'!AC1717)</f>
        <v/>
      </c>
      <c r="AD1717" s="20" t="str">
        <f>IF('S.D. Paste sheet'!AD1717="","",'S.D. Paste sheet'!AD1717)</f>
        <v/>
      </c>
      <c r="AE1717" s="28"/>
      <c r="AF1717" t="str">
        <f>IF(AK1717="","",IF(AK1717&gt;0,COUNT($AG$2:AG1717),""))</f>
        <v/>
      </c>
      <c r="AG1717" s="25" t="str">
        <f t="shared" si="835"/>
        <v/>
      </c>
      <c r="AH1717" s="25" t="str">
        <f t="shared" si="836"/>
        <v/>
      </c>
      <c r="AI1717" s="25" t="str">
        <f t="shared" si="837"/>
        <v/>
      </c>
      <c r="AJ1717" s="25" t="str">
        <f t="shared" si="838"/>
        <v/>
      </c>
      <c r="AK1717" s="25" t="str">
        <f t="shared" si="839"/>
        <v/>
      </c>
      <c r="AL1717" s="25" t="str">
        <f t="shared" si="840"/>
        <v/>
      </c>
      <c r="AM1717" s="25" t="str">
        <f t="shared" si="841"/>
        <v/>
      </c>
      <c r="AN1717" s="25" t="str">
        <f t="shared" si="842"/>
        <v/>
      </c>
      <c r="AO1717" s="25" t="str">
        <f t="shared" si="843"/>
        <v/>
      </c>
      <c r="AP1717" s="25" t="str">
        <f t="shared" si="844"/>
        <v/>
      </c>
      <c r="AQ1717" s="25" t="str">
        <f t="shared" si="845"/>
        <v/>
      </c>
      <c r="AR1717" s="25" t="str">
        <f t="shared" si="846"/>
        <v/>
      </c>
      <c r="AS1717" s="25" t="str">
        <f t="shared" si="847"/>
        <v/>
      </c>
      <c r="AT1717" s="25" t="str">
        <f t="shared" si="848"/>
        <v/>
      </c>
      <c r="AU1717" s="25" t="str">
        <f t="shared" si="849"/>
        <v/>
      </c>
      <c r="AV1717" s="25" t="str">
        <f t="shared" si="850"/>
        <v/>
      </c>
      <c r="AX1717" t="str">
        <f>IF(BC1717="","",IF(BC1717&gt;0,COUNT($AY$2:AY1717),""))</f>
        <v/>
      </c>
      <c r="AY1717" s="25" t="str">
        <f t="shared" si="851"/>
        <v/>
      </c>
      <c r="AZ1717" s="25" t="str">
        <f t="shared" si="852"/>
        <v/>
      </c>
      <c r="BA1717" s="25" t="str">
        <f t="shared" si="853"/>
        <v/>
      </c>
      <c r="BB1717" s="25" t="str">
        <f t="shared" si="854"/>
        <v/>
      </c>
      <c r="BC1717" s="25" t="str">
        <f t="shared" si="855"/>
        <v/>
      </c>
      <c r="BD1717" s="25" t="str">
        <f t="shared" si="856"/>
        <v/>
      </c>
      <c r="BE1717" s="25" t="str">
        <f t="shared" si="857"/>
        <v/>
      </c>
      <c r="BF1717" s="25" t="str">
        <f t="shared" si="858"/>
        <v/>
      </c>
      <c r="BG1717" s="25" t="str">
        <f t="shared" si="859"/>
        <v/>
      </c>
      <c r="BH1717" s="25" t="str">
        <f t="shared" si="860"/>
        <v/>
      </c>
      <c r="BI1717" s="25" t="str">
        <f t="shared" si="861"/>
        <v/>
      </c>
      <c r="BJ1717" s="25" t="str">
        <f t="shared" si="862"/>
        <v/>
      </c>
      <c r="BK1717" s="25" t="str">
        <f t="shared" si="863"/>
        <v/>
      </c>
      <c r="BL1717" s="25" t="str">
        <f t="shared" si="864"/>
        <v/>
      </c>
      <c r="BM1717" s="25" t="str">
        <f t="shared" si="865"/>
        <v/>
      </c>
      <c r="BN1717" s="25" t="str">
        <f t="shared" si="866"/>
        <v/>
      </c>
    </row>
    <row r="1718" spans="1:66" x14ac:dyDescent="0.25">
      <c r="A1718" s="20" t="str">
        <f>IF('S.D. Paste sheet'!A1718="","",'S.D. Paste sheet'!A1718)</f>
        <v/>
      </c>
      <c r="B1718" s="20" t="str">
        <f>IF('S.D. Paste sheet'!B1718="","",'S.D. Paste sheet'!B1718)</f>
        <v/>
      </c>
      <c r="C1718" s="20" t="str">
        <f>IF('S.D. Paste sheet'!C1718="","",'S.D. Paste sheet'!C1718)</f>
        <v/>
      </c>
      <c r="D1718" s="20" t="str">
        <f>IF('S.D. Paste sheet'!D1718="","",'S.D. Paste sheet'!D1718)</f>
        <v/>
      </c>
      <c r="E1718" s="20" t="str">
        <f>IF('S.D. Paste sheet'!E1718="","",UPPER('S.D. Paste sheet'!E1718))</f>
        <v/>
      </c>
      <c r="F1718" s="20" t="str">
        <f>IF('S.D. Paste sheet'!F1718="","",'S.D. Paste sheet'!F1718)</f>
        <v/>
      </c>
      <c r="G1718" s="20" t="str">
        <f>IF('S.D. Paste sheet'!G1718="","",UPPER('S.D. Paste sheet'!G1718))</f>
        <v/>
      </c>
      <c r="H1718" s="20" t="str">
        <f>IF('S.D. Paste sheet'!H1718="","",UPPER('S.D. Paste sheet'!H1718))</f>
        <v/>
      </c>
      <c r="I1718" s="20" t="str">
        <f>IF('S.D. Paste sheet'!I1718="","",'S.D. Paste sheet'!I1718)</f>
        <v/>
      </c>
      <c r="J1718" s="20" t="str">
        <f>IF('S.D. Paste sheet'!J1718="","",'S.D. Paste sheet'!J1718)</f>
        <v/>
      </c>
      <c r="K1718" s="20" t="str">
        <f>IF('S.D. Paste sheet'!K1718="","",'S.D. Paste sheet'!K1718)</f>
        <v/>
      </c>
      <c r="L1718" s="20" t="str">
        <f>IF('S.D. Paste sheet'!L1718="","",'S.D. Paste sheet'!L1718)</f>
        <v/>
      </c>
      <c r="M1718" s="20" t="str">
        <f>IF('S.D. Paste sheet'!M1718="","",'S.D. Paste sheet'!M1718)</f>
        <v/>
      </c>
      <c r="N1718" s="20" t="str">
        <f>IF('S.D. Paste sheet'!N1718="","",'S.D. Paste sheet'!N1718)</f>
        <v/>
      </c>
      <c r="O1718" s="20" t="str">
        <f>IF('S.D. Paste sheet'!O1718="","",'S.D. Paste sheet'!O1718)</f>
        <v/>
      </c>
      <c r="P1718" s="20" t="str">
        <f>IF('S.D. Paste sheet'!P1718="","",'S.D. Paste sheet'!P1718)</f>
        <v/>
      </c>
      <c r="Q1718" s="20" t="str">
        <f>IF('S.D. Paste sheet'!Q1718="","",'S.D. Paste sheet'!Q1718)</f>
        <v/>
      </c>
      <c r="R1718" s="20" t="str">
        <f>IF('S.D. Paste sheet'!R1718="","",'S.D. Paste sheet'!R1718)</f>
        <v/>
      </c>
      <c r="S1718" s="20" t="str">
        <f>IF('S.D. Paste sheet'!S1718="","",'S.D. Paste sheet'!S1718)</f>
        <v/>
      </c>
      <c r="T1718" s="20" t="str">
        <f>IF('S.D. Paste sheet'!T1718="","",'S.D. Paste sheet'!T1718)</f>
        <v/>
      </c>
      <c r="U1718" s="20" t="str">
        <f>IF('S.D. Paste sheet'!U1718="","",'S.D. Paste sheet'!U1718)</f>
        <v/>
      </c>
      <c r="V1718" s="20" t="str">
        <f>IF('S.D. Paste sheet'!V1718="","",'S.D. Paste sheet'!V1718)</f>
        <v/>
      </c>
      <c r="W1718" s="20" t="str">
        <f>IF('S.D. Paste sheet'!W1718="","",'S.D. Paste sheet'!W1718)</f>
        <v/>
      </c>
      <c r="X1718" s="20" t="str">
        <f>IF('S.D. Paste sheet'!X1718="","",'S.D. Paste sheet'!X1718)</f>
        <v/>
      </c>
      <c r="Y1718" s="20" t="str">
        <f>IF('S.D. Paste sheet'!Y1718="","",'S.D. Paste sheet'!Y1718)</f>
        <v/>
      </c>
      <c r="Z1718" s="20" t="str">
        <f>IF('S.D. Paste sheet'!Z1718="","",'S.D. Paste sheet'!Z1718)</f>
        <v/>
      </c>
      <c r="AA1718" s="20" t="str">
        <f>IF('S.D. Paste sheet'!AA1718="","",'S.D. Paste sheet'!AA1718)</f>
        <v/>
      </c>
      <c r="AB1718" s="20" t="str">
        <f>IF('S.D. Paste sheet'!AB1718="","",'S.D. Paste sheet'!AB1718)</f>
        <v/>
      </c>
      <c r="AC1718" s="20" t="str">
        <f>IF('S.D. Paste sheet'!AC1718="","",'S.D. Paste sheet'!AC1718)</f>
        <v/>
      </c>
      <c r="AD1718" s="20" t="str">
        <f>IF('S.D. Paste sheet'!AD1718="","",'S.D. Paste sheet'!AD1718)</f>
        <v/>
      </c>
      <c r="AE1718" s="28"/>
      <c r="AF1718" t="str">
        <f>IF(AK1718="","",IF(AK1718&gt;0,COUNT($AG$2:AG1718),""))</f>
        <v/>
      </c>
      <c r="AG1718" s="25" t="str">
        <f t="shared" si="835"/>
        <v/>
      </c>
      <c r="AH1718" s="25" t="str">
        <f t="shared" si="836"/>
        <v/>
      </c>
      <c r="AI1718" s="25" t="str">
        <f t="shared" si="837"/>
        <v/>
      </c>
      <c r="AJ1718" s="25" t="str">
        <f t="shared" si="838"/>
        <v/>
      </c>
      <c r="AK1718" s="25" t="str">
        <f t="shared" si="839"/>
        <v/>
      </c>
      <c r="AL1718" s="25" t="str">
        <f t="shared" si="840"/>
        <v/>
      </c>
      <c r="AM1718" s="25" t="str">
        <f t="shared" si="841"/>
        <v/>
      </c>
      <c r="AN1718" s="25" t="str">
        <f t="shared" si="842"/>
        <v/>
      </c>
      <c r="AO1718" s="25" t="str">
        <f t="shared" si="843"/>
        <v/>
      </c>
      <c r="AP1718" s="25" t="str">
        <f t="shared" si="844"/>
        <v/>
      </c>
      <c r="AQ1718" s="25" t="str">
        <f t="shared" si="845"/>
        <v/>
      </c>
      <c r="AR1718" s="25" t="str">
        <f t="shared" si="846"/>
        <v/>
      </c>
      <c r="AS1718" s="25" t="str">
        <f t="shared" si="847"/>
        <v/>
      </c>
      <c r="AT1718" s="25" t="str">
        <f t="shared" si="848"/>
        <v/>
      </c>
      <c r="AU1718" s="25" t="str">
        <f t="shared" si="849"/>
        <v/>
      </c>
      <c r="AV1718" s="25" t="str">
        <f t="shared" si="850"/>
        <v/>
      </c>
      <c r="AX1718" t="str">
        <f>IF(BC1718="","",IF(BC1718&gt;0,COUNT($AY$2:AY1718),""))</f>
        <v/>
      </c>
      <c r="AY1718" s="25" t="str">
        <f t="shared" si="851"/>
        <v/>
      </c>
      <c r="AZ1718" s="25" t="str">
        <f t="shared" si="852"/>
        <v/>
      </c>
      <c r="BA1718" s="25" t="str">
        <f t="shared" si="853"/>
        <v/>
      </c>
      <c r="BB1718" s="25" t="str">
        <f t="shared" si="854"/>
        <v/>
      </c>
      <c r="BC1718" s="25" t="str">
        <f t="shared" si="855"/>
        <v/>
      </c>
      <c r="BD1718" s="25" t="str">
        <f t="shared" si="856"/>
        <v/>
      </c>
      <c r="BE1718" s="25" t="str">
        <f t="shared" si="857"/>
        <v/>
      </c>
      <c r="BF1718" s="25" t="str">
        <f t="shared" si="858"/>
        <v/>
      </c>
      <c r="BG1718" s="25" t="str">
        <f t="shared" si="859"/>
        <v/>
      </c>
      <c r="BH1718" s="25" t="str">
        <f t="shared" si="860"/>
        <v/>
      </c>
      <c r="BI1718" s="25" t="str">
        <f t="shared" si="861"/>
        <v/>
      </c>
      <c r="BJ1718" s="25" t="str">
        <f t="shared" si="862"/>
        <v/>
      </c>
      <c r="BK1718" s="25" t="str">
        <f t="shared" si="863"/>
        <v/>
      </c>
      <c r="BL1718" s="25" t="str">
        <f t="shared" si="864"/>
        <v/>
      </c>
      <c r="BM1718" s="25" t="str">
        <f t="shared" si="865"/>
        <v/>
      </c>
      <c r="BN1718" s="25" t="str">
        <f t="shared" si="866"/>
        <v/>
      </c>
    </row>
    <row r="1719" spans="1:66" x14ac:dyDescent="0.25">
      <c r="A1719" s="20" t="str">
        <f>IF('S.D. Paste sheet'!A1719="","",'S.D. Paste sheet'!A1719)</f>
        <v/>
      </c>
      <c r="B1719" s="20" t="str">
        <f>IF('S.D. Paste sheet'!B1719="","",'S.D. Paste sheet'!B1719)</f>
        <v/>
      </c>
      <c r="C1719" s="20" t="str">
        <f>IF('S.D. Paste sheet'!C1719="","",'S.D. Paste sheet'!C1719)</f>
        <v/>
      </c>
      <c r="D1719" s="20" t="str">
        <f>IF('S.D. Paste sheet'!D1719="","",'S.D. Paste sheet'!D1719)</f>
        <v/>
      </c>
      <c r="E1719" s="20" t="str">
        <f>IF('S.D. Paste sheet'!E1719="","",UPPER('S.D. Paste sheet'!E1719))</f>
        <v/>
      </c>
      <c r="F1719" s="20" t="str">
        <f>IF('S.D. Paste sheet'!F1719="","",'S.D. Paste sheet'!F1719)</f>
        <v/>
      </c>
      <c r="G1719" s="20" t="str">
        <f>IF('S.D. Paste sheet'!G1719="","",UPPER('S.D. Paste sheet'!G1719))</f>
        <v/>
      </c>
      <c r="H1719" s="20" t="str">
        <f>IF('S.D. Paste sheet'!H1719="","",UPPER('S.D. Paste sheet'!H1719))</f>
        <v/>
      </c>
      <c r="I1719" s="20" t="str">
        <f>IF('S.D. Paste sheet'!I1719="","",'S.D. Paste sheet'!I1719)</f>
        <v/>
      </c>
      <c r="J1719" s="20" t="str">
        <f>IF('S.D. Paste sheet'!J1719="","",'S.D. Paste sheet'!J1719)</f>
        <v/>
      </c>
      <c r="K1719" s="20" t="str">
        <f>IF('S.D. Paste sheet'!K1719="","",'S.D. Paste sheet'!K1719)</f>
        <v/>
      </c>
      <c r="L1719" s="20" t="str">
        <f>IF('S.D. Paste sheet'!L1719="","",'S.D. Paste sheet'!L1719)</f>
        <v/>
      </c>
      <c r="M1719" s="20" t="str">
        <f>IF('S.D. Paste sheet'!M1719="","",'S.D. Paste sheet'!M1719)</f>
        <v/>
      </c>
      <c r="N1719" s="20" t="str">
        <f>IF('S.D. Paste sheet'!N1719="","",'S.D. Paste sheet'!N1719)</f>
        <v/>
      </c>
      <c r="O1719" s="20" t="str">
        <f>IF('S.D. Paste sheet'!O1719="","",'S.D. Paste sheet'!O1719)</f>
        <v/>
      </c>
      <c r="P1719" s="20" t="str">
        <f>IF('S.D. Paste sheet'!P1719="","",'S.D. Paste sheet'!P1719)</f>
        <v/>
      </c>
      <c r="Q1719" s="20" t="str">
        <f>IF('S.D. Paste sheet'!Q1719="","",'S.D. Paste sheet'!Q1719)</f>
        <v/>
      </c>
      <c r="R1719" s="20" t="str">
        <f>IF('S.D. Paste sheet'!R1719="","",'S.D. Paste sheet'!R1719)</f>
        <v/>
      </c>
      <c r="S1719" s="20" t="str">
        <f>IF('S.D. Paste sheet'!S1719="","",'S.D. Paste sheet'!S1719)</f>
        <v/>
      </c>
      <c r="T1719" s="20" t="str">
        <f>IF('S.D. Paste sheet'!T1719="","",'S.D. Paste sheet'!T1719)</f>
        <v/>
      </c>
      <c r="U1719" s="20" t="str">
        <f>IF('S.D. Paste sheet'!U1719="","",'S.D. Paste sheet'!U1719)</f>
        <v/>
      </c>
      <c r="V1719" s="20" t="str">
        <f>IF('S.D. Paste sheet'!V1719="","",'S.D. Paste sheet'!V1719)</f>
        <v/>
      </c>
      <c r="W1719" s="20" t="str">
        <f>IF('S.D. Paste sheet'!W1719="","",'S.D. Paste sheet'!W1719)</f>
        <v/>
      </c>
      <c r="X1719" s="20" t="str">
        <f>IF('S.D. Paste sheet'!X1719="","",'S.D. Paste sheet'!X1719)</f>
        <v/>
      </c>
      <c r="Y1719" s="20" t="str">
        <f>IF('S.D. Paste sheet'!Y1719="","",'S.D. Paste sheet'!Y1719)</f>
        <v/>
      </c>
      <c r="Z1719" s="20" t="str">
        <f>IF('S.D. Paste sheet'!Z1719="","",'S.D. Paste sheet'!Z1719)</f>
        <v/>
      </c>
      <c r="AA1719" s="20" t="str">
        <f>IF('S.D. Paste sheet'!AA1719="","",'S.D. Paste sheet'!AA1719)</f>
        <v/>
      </c>
      <c r="AB1719" s="20" t="str">
        <f>IF('S.D. Paste sheet'!AB1719="","",'S.D. Paste sheet'!AB1719)</f>
        <v/>
      </c>
      <c r="AC1719" s="20" t="str">
        <f>IF('S.D. Paste sheet'!AC1719="","",'S.D. Paste sheet'!AC1719)</f>
        <v/>
      </c>
      <c r="AD1719" s="20" t="str">
        <f>IF('S.D. Paste sheet'!AD1719="","",'S.D. Paste sheet'!AD1719)</f>
        <v/>
      </c>
      <c r="AE1719" s="28"/>
      <c r="AF1719" t="str">
        <f>IF(AK1719="","",IF(AK1719&gt;0,COUNT($AG$2:AG1719),""))</f>
        <v/>
      </c>
      <c r="AG1719" s="25" t="str">
        <f t="shared" si="835"/>
        <v/>
      </c>
      <c r="AH1719" s="25" t="str">
        <f t="shared" si="836"/>
        <v/>
      </c>
      <c r="AI1719" s="25" t="str">
        <f t="shared" si="837"/>
        <v/>
      </c>
      <c r="AJ1719" s="25" t="str">
        <f t="shared" si="838"/>
        <v/>
      </c>
      <c r="AK1719" s="25" t="str">
        <f t="shared" si="839"/>
        <v/>
      </c>
      <c r="AL1719" s="25" t="str">
        <f t="shared" si="840"/>
        <v/>
      </c>
      <c r="AM1719" s="25" t="str">
        <f t="shared" si="841"/>
        <v/>
      </c>
      <c r="AN1719" s="25" t="str">
        <f t="shared" si="842"/>
        <v/>
      </c>
      <c r="AO1719" s="25" t="str">
        <f t="shared" si="843"/>
        <v/>
      </c>
      <c r="AP1719" s="25" t="str">
        <f t="shared" si="844"/>
        <v/>
      </c>
      <c r="AQ1719" s="25" t="str">
        <f t="shared" si="845"/>
        <v/>
      </c>
      <c r="AR1719" s="25" t="str">
        <f t="shared" si="846"/>
        <v/>
      </c>
      <c r="AS1719" s="25" t="str">
        <f t="shared" si="847"/>
        <v/>
      </c>
      <c r="AT1719" s="25" t="str">
        <f t="shared" si="848"/>
        <v/>
      </c>
      <c r="AU1719" s="25" t="str">
        <f t="shared" si="849"/>
        <v/>
      </c>
      <c r="AV1719" s="25" t="str">
        <f t="shared" si="850"/>
        <v/>
      </c>
      <c r="AX1719" t="str">
        <f>IF(BC1719="","",IF(BC1719&gt;0,COUNT($AY$2:AY1719),""))</f>
        <v/>
      </c>
      <c r="AY1719" s="25" t="str">
        <f t="shared" si="851"/>
        <v/>
      </c>
      <c r="AZ1719" s="25" t="str">
        <f t="shared" si="852"/>
        <v/>
      </c>
      <c r="BA1719" s="25" t="str">
        <f t="shared" si="853"/>
        <v/>
      </c>
      <c r="BB1719" s="25" t="str">
        <f t="shared" si="854"/>
        <v/>
      </c>
      <c r="BC1719" s="25" t="str">
        <f t="shared" si="855"/>
        <v/>
      </c>
      <c r="BD1719" s="25" t="str">
        <f t="shared" si="856"/>
        <v/>
      </c>
      <c r="BE1719" s="25" t="str">
        <f t="shared" si="857"/>
        <v/>
      </c>
      <c r="BF1719" s="25" t="str">
        <f t="shared" si="858"/>
        <v/>
      </c>
      <c r="BG1719" s="25" t="str">
        <f t="shared" si="859"/>
        <v/>
      </c>
      <c r="BH1719" s="25" t="str">
        <f t="shared" si="860"/>
        <v/>
      </c>
      <c r="BI1719" s="25" t="str">
        <f t="shared" si="861"/>
        <v/>
      </c>
      <c r="BJ1719" s="25" t="str">
        <f t="shared" si="862"/>
        <v/>
      </c>
      <c r="BK1719" s="25" t="str">
        <f t="shared" si="863"/>
        <v/>
      </c>
      <c r="BL1719" s="25" t="str">
        <f t="shared" si="864"/>
        <v/>
      </c>
      <c r="BM1719" s="25" t="str">
        <f t="shared" si="865"/>
        <v/>
      </c>
      <c r="BN1719" s="25" t="str">
        <f t="shared" si="866"/>
        <v/>
      </c>
    </row>
    <row r="1720" spans="1:66" x14ac:dyDescent="0.25">
      <c r="A1720" s="20" t="str">
        <f>IF('S.D. Paste sheet'!A1720="","",'S.D. Paste sheet'!A1720)</f>
        <v/>
      </c>
      <c r="B1720" s="20" t="str">
        <f>IF('S.D. Paste sheet'!B1720="","",'S.D. Paste sheet'!B1720)</f>
        <v/>
      </c>
      <c r="C1720" s="20" t="str">
        <f>IF('S.D. Paste sheet'!C1720="","",'S.D. Paste sheet'!C1720)</f>
        <v/>
      </c>
      <c r="D1720" s="20" t="str">
        <f>IF('S.D. Paste sheet'!D1720="","",'S.D. Paste sheet'!D1720)</f>
        <v/>
      </c>
      <c r="E1720" s="20" t="str">
        <f>IF('S.D. Paste sheet'!E1720="","",UPPER('S.D. Paste sheet'!E1720))</f>
        <v/>
      </c>
      <c r="F1720" s="20" t="str">
        <f>IF('S.D. Paste sheet'!F1720="","",'S.D. Paste sheet'!F1720)</f>
        <v/>
      </c>
      <c r="G1720" s="20" t="str">
        <f>IF('S.D. Paste sheet'!G1720="","",UPPER('S.D. Paste sheet'!G1720))</f>
        <v/>
      </c>
      <c r="H1720" s="20" t="str">
        <f>IF('S.D. Paste sheet'!H1720="","",UPPER('S.D. Paste sheet'!H1720))</f>
        <v/>
      </c>
      <c r="I1720" s="20" t="str">
        <f>IF('S.D. Paste sheet'!I1720="","",'S.D. Paste sheet'!I1720)</f>
        <v/>
      </c>
      <c r="J1720" s="20" t="str">
        <f>IF('S.D. Paste sheet'!J1720="","",'S.D. Paste sheet'!J1720)</f>
        <v/>
      </c>
      <c r="K1720" s="20" t="str">
        <f>IF('S.D. Paste sheet'!K1720="","",'S.D. Paste sheet'!K1720)</f>
        <v/>
      </c>
      <c r="L1720" s="20" t="str">
        <f>IF('S.D. Paste sheet'!L1720="","",'S.D. Paste sheet'!L1720)</f>
        <v/>
      </c>
      <c r="M1720" s="20" t="str">
        <f>IF('S.D. Paste sheet'!M1720="","",'S.D. Paste sheet'!M1720)</f>
        <v/>
      </c>
      <c r="N1720" s="20" t="str">
        <f>IF('S.D. Paste sheet'!N1720="","",'S.D. Paste sheet'!N1720)</f>
        <v/>
      </c>
      <c r="O1720" s="20" t="str">
        <f>IF('S.D. Paste sheet'!O1720="","",'S.D. Paste sheet'!O1720)</f>
        <v/>
      </c>
      <c r="P1720" s="20" t="str">
        <f>IF('S.D. Paste sheet'!P1720="","",'S.D. Paste sheet'!P1720)</f>
        <v/>
      </c>
      <c r="Q1720" s="20" t="str">
        <f>IF('S.D. Paste sheet'!Q1720="","",'S.D. Paste sheet'!Q1720)</f>
        <v/>
      </c>
      <c r="R1720" s="20" t="str">
        <f>IF('S.D. Paste sheet'!R1720="","",'S.D. Paste sheet'!R1720)</f>
        <v/>
      </c>
      <c r="S1720" s="20" t="str">
        <f>IF('S.D. Paste sheet'!S1720="","",'S.D. Paste sheet'!S1720)</f>
        <v/>
      </c>
      <c r="T1720" s="20" t="str">
        <f>IF('S.D. Paste sheet'!T1720="","",'S.D. Paste sheet'!T1720)</f>
        <v/>
      </c>
      <c r="U1720" s="20" t="str">
        <f>IF('S.D. Paste sheet'!U1720="","",'S.D. Paste sheet'!U1720)</f>
        <v/>
      </c>
      <c r="V1720" s="20" t="str">
        <f>IF('S.D. Paste sheet'!V1720="","",'S.D. Paste sheet'!V1720)</f>
        <v/>
      </c>
      <c r="W1720" s="20" t="str">
        <f>IF('S.D. Paste sheet'!W1720="","",'S.D. Paste sheet'!W1720)</f>
        <v/>
      </c>
      <c r="X1720" s="20" t="str">
        <f>IF('S.D. Paste sheet'!X1720="","",'S.D. Paste sheet'!X1720)</f>
        <v/>
      </c>
      <c r="Y1720" s="20" t="str">
        <f>IF('S.D. Paste sheet'!Y1720="","",'S.D. Paste sheet'!Y1720)</f>
        <v/>
      </c>
      <c r="Z1720" s="20" t="str">
        <f>IF('S.D. Paste sheet'!Z1720="","",'S.D. Paste sheet'!Z1720)</f>
        <v/>
      </c>
      <c r="AA1720" s="20" t="str">
        <f>IF('S.D. Paste sheet'!AA1720="","",'S.D. Paste sheet'!AA1720)</f>
        <v/>
      </c>
      <c r="AB1720" s="20" t="str">
        <f>IF('S.D. Paste sheet'!AB1720="","",'S.D. Paste sheet'!AB1720)</f>
        <v/>
      </c>
      <c r="AC1720" s="20" t="str">
        <f>IF('S.D. Paste sheet'!AC1720="","",'S.D. Paste sheet'!AC1720)</f>
        <v/>
      </c>
      <c r="AD1720" s="20" t="str">
        <f>IF('S.D. Paste sheet'!AD1720="","",'S.D. Paste sheet'!AD1720)</f>
        <v/>
      </c>
      <c r="AE1720" s="28"/>
      <c r="AF1720" t="str">
        <f>IF(AK1720="","",IF(AK1720&gt;0,COUNT($AG$2:AG1720),""))</f>
        <v/>
      </c>
      <c r="AG1720" s="25" t="str">
        <f t="shared" si="835"/>
        <v/>
      </c>
      <c r="AH1720" s="25" t="str">
        <f t="shared" si="836"/>
        <v/>
      </c>
      <c r="AI1720" s="25" t="str">
        <f t="shared" si="837"/>
        <v/>
      </c>
      <c r="AJ1720" s="25" t="str">
        <f t="shared" si="838"/>
        <v/>
      </c>
      <c r="AK1720" s="25" t="str">
        <f t="shared" si="839"/>
        <v/>
      </c>
      <c r="AL1720" s="25" t="str">
        <f t="shared" si="840"/>
        <v/>
      </c>
      <c r="AM1720" s="25" t="str">
        <f t="shared" si="841"/>
        <v/>
      </c>
      <c r="AN1720" s="25" t="str">
        <f t="shared" si="842"/>
        <v/>
      </c>
      <c r="AO1720" s="25" t="str">
        <f t="shared" si="843"/>
        <v/>
      </c>
      <c r="AP1720" s="25" t="str">
        <f t="shared" si="844"/>
        <v/>
      </c>
      <c r="AQ1720" s="25" t="str">
        <f t="shared" si="845"/>
        <v/>
      </c>
      <c r="AR1720" s="25" t="str">
        <f t="shared" si="846"/>
        <v/>
      </c>
      <c r="AS1720" s="25" t="str">
        <f t="shared" si="847"/>
        <v/>
      </c>
      <c r="AT1720" s="25" t="str">
        <f t="shared" si="848"/>
        <v/>
      </c>
      <c r="AU1720" s="25" t="str">
        <f t="shared" si="849"/>
        <v/>
      </c>
      <c r="AV1720" s="25" t="str">
        <f t="shared" si="850"/>
        <v/>
      </c>
      <c r="AX1720" t="str">
        <f>IF(BC1720="","",IF(BC1720&gt;0,COUNT($AY$2:AY1720),""))</f>
        <v/>
      </c>
      <c r="AY1720" s="25" t="str">
        <f t="shared" si="851"/>
        <v/>
      </c>
      <c r="AZ1720" s="25" t="str">
        <f t="shared" si="852"/>
        <v/>
      </c>
      <c r="BA1720" s="25" t="str">
        <f t="shared" si="853"/>
        <v/>
      </c>
      <c r="BB1720" s="25" t="str">
        <f t="shared" si="854"/>
        <v/>
      </c>
      <c r="BC1720" s="25" t="str">
        <f t="shared" si="855"/>
        <v/>
      </c>
      <c r="BD1720" s="25" t="str">
        <f t="shared" si="856"/>
        <v/>
      </c>
      <c r="BE1720" s="25" t="str">
        <f t="shared" si="857"/>
        <v/>
      </c>
      <c r="BF1720" s="25" t="str">
        <f t="shared" si="858"/>
        <v/>
      </c>
      <c r="BG1720" s="25" t="str">
        <f t="shared" si="859"/>
        <v/>
      </c>
      <c r="BH1720" s="25" t="str">
        <f t="shared" si="860"/>
        <v/>
      </c>
      <c r="BI1720" s="25" t="str">
        <f t="shared" si="861"/>
        <v/>
      </c>
      <c r="BJ1720" s="25" t="str">
        <f t="shared" si="862"/>
        <v/>
      </c>
      <c r="BK1720" s="25" t="str">
        <f t="shared" si="863"/>
        <v/>
      </c>
      <c r="BL1720" s="25" t="str">
        <f t="shared" si="864"/>
        <v/>
      </c>
      <c r="BM1720" s="25" t="str">
        <f t="shared" si="865"/>
        <v/>
      </c>
      <c r="BN1720" s="25" t="str">
        <f t="shared" si="866"/>
        <v/>
      </c>
    </row>
    <row r="1721" spans="1:66" x14ac:dyDescent="0.25">
      <c r="A1721" s="20" t="str">
        <f>IF('S.D. Paste sheet'!A1721="","",'S.D. Paste sheet'!A1721)</f>
        <v/>
      </c>
      <c r="B1721" s="20" t="str">
        <f>IF('S.D. Paste sheet'!B1721="","",'S.D. Paste sheet'!B1721)</f>
        <v/>
      </c>
      <c r="C1721" s="20" t="str">
        <f>IF('S.D. Paste sheet'!C1721="","",'S.D. Paste sheet'!C1721)</f>
        <v/>
      </c>
      <c r="D1721" s="20" t="str">
        <f>IF('S.D. Paste sheet'!D1721="","",'S.D. Paste sheet'!D1721)</f>
        <v/>
      </c>
      <c r="E1721" s="20" t="str">
        <f>IF('S.D. Paste sheet'!E1721="","",UPPER('S.D. Paste sheet'!E1721))</f>
        <v/>
      </c>
      <c r="F1721" s="20" t="str">
        <f>IF('S.D. Paste sheet'!F1721="","",'S.D. Paste sheet'!F1721)</f>
        <v/>
      </c>
      <c r="G1721" s="20" t="str">
        <f>IF('S.D. Paste sheet'!G1721="","",UPPER('S.D. Paste sheet'!G1721))</f>
        <v/>
      </c>
      <c r="H1721" s="20" t="str">
        <f>IF('S.D. Paste sheet'!H1721="","",UPPER('S.D. Paste sheet'!H1721))</f>
        <v/>
      </c>
      <c r="I1721" s="20" t="str">
        <f>IF('S.D. Paste sheet'!I1721="","",'S.D. Paste sheet'!I1721)</f>
        <v/>
      </c>
      <c r="J1721" s="20" t="str">
        <f>IF('S.D. Paste sheet'!J1721="","",'S.D. Paste sheet'!J1721)</f>
        <v/>
      </c>
      <c r="K1721" s="20" t="str">
        <f>IF('S.D. Paste sheet'!K1721="","",'S.D. Paste sheet'!K1721)</f>
        <v/>
      </c>
      <c r="L1721" s="20" t="str">
        <f>IF('S.D. Paste sheet'!L1721="","",'S.D. Paste sheet'!L1721)</f>
        <v/>
      </c>
      <c r="M1721" s="20" t="str">
        <f>IF('S.D. Paste sheet'!M1721="","",'S.D. Paste sheet'!M1721)</f>
        <v/>
      </c>
      <c r="N1721" s="20" t="str">
        <f>IF('S.D. Paste sheet'!N1721="","",'S.D. Paste sheet'!N1721)</f>
        <v/>
      </c>
      <c r="O1721" s="20" t="str">
        <f>IF('S.D. Paste sheet'!O1721="","",'S.D. Paste sheet'!O1721)</f>
        <v/>
      </c>
      <c r="P1721" s="20" t="str">
        <f>IF('S.D. Paste sheet'!P1721="","",'S.D. Paste sheet'!P1721)</f>
        <v/>
      </c>
      <c r="Q1721" s="20" t="str">
        <f>IF('S.D. Paste sheet'!Q1721="","",'S.D. Paste sheet'!Q1721)</f>
        <v/>
      </c>
      <c r="R1721" s="20" t="str">
        <f>IF('S.D. Paste sheet'!R1721="","",'S.D. Paste sheet'!R1721)</f>
        <v/>
      </c>
      <c r="S1721" s="20" t="str">
        <f>IF('S.D. Paste sheet'!S1721="","",'S.D. Paste sheet'!S1721)</f>
        <v/>
      </c>
      <c r="T1721" s="20" t="str">
        <f>IF('S.D. Paste sheet'!T1721="","",'S.D. Paste sheet'!T1721)</f>
        <v/>
      </c>
      <c r="U1721" s="20" t="str">
        <f>IF('S.D. Paste sheet'!U1721="","",'S.D. Paste sheet'!U1721)</f>
        <v/>
      </c>
      <c r="V1721" s="20" t="str">
        <f>IF('S.D. Paste sheet'!V1721="","",'S.D. Paste sheet'!V1721)</f>
        <v/>
      </c>
      <c r="W1721" s="20" t="str">
        <f>IF('S.D. Paste sheet'!W1721="","",'S.D. Paste sheet'!W1721)</f>
        <v/>
      </c>
      <c r="X1721" s="20" t="str">
        <f>IF('S.D. Paste sheet'!X1721="","",'S.D. Paste sheet'!X1721)</f>
        <v/>
      </c>
      <c r="Y1721" s="20" t="str">
        <f>IF('S.D. Paste sheet'!Y1721="","",'S.D. Paste sheet'!Y1721)</f>
        <v/>
      </c>
      <c r="Z1721" s="20" t="str">
        <f>IF('S.D. Paste sheet'!Z1721="","",'S.D. Paste sheet'!Z1721)</f>
        <v/>
      </c>
      <c r="AA1721" s="20" t="str">
        <f>IF('S.D. Paste sheet'!AA1721="","",'S.D. Paste sheet'!AA1721)</f>
        <v/>
      </c>
      <c r="AB1721" s="20" t="str">
        <f>IF('S.D. Paste sheet'!AB1721="","",'S.D. Paste sheet'!AB1721)</f>
        <v/>
      </c>
      <c r="AC1721" s="20" t="str">
        <f>IF('S.D. Paste sheet'!AC1721="","",'S.D. Paste sheet'!AC1721)</f>
        <v/>
      </c>
      <c r="AD1721" s="20" t="str">
        <f>IF('S.D. Paste sheet'!AD1721="","",'S.D. Paste sheet'!AD1721)</f>
        <v/>
      </c>
      <c r="AE1721" s="28"/>
      <c r="AF1721" t="str">
        <f>IF(AK1721="","",IF(AK1721&gt;0,COUNT($AG$2:AG1721),""))</f>
        <v/>
      </c>
      <c r="AG1721" s="25" t="str">
        <f t="shared" si="835"/>
        <v/>
      </c>
      <c r="AH1721" s="25" t="str">
        <f t="shared" si="836"/>
        <v/>
      </c>
      <c r="AI1721" s="25" t="str">
        <f t="shared" si="837"/>
        <v/>
      </c>
      <c r="AJ1721" s="25" t="str">
        <f t="shared" si="838"/>
        <v/>
      </c>
      <c r="AK1721" s="25" t="str">
        <f t="shared" si="839"/>
        <v/>
      </c>
      <c r="AL1721" s="25" t="str">
        <f t="shared" si="840"/>
        <v/>
      </c>
      <c r="AM1721" s="25" t="str">
        <f t="shared" si="841"/>
        <v/>
      </c>
      <c r="AN1721" s="25" t="str">
        <f t="shared" si="842"/>
        <v/>
      </c>
      <c r="AO1721" s="25" t="str">
        <f t="shared" si="843"/>
        <v/>
      </c>
      <c r="AP1721" s="25" t="str">
        <f t="shared" si="844"/>
        <v/>
      </c>
      <c r="AQ1721" s="25" t="str">
        <f t="shared" si="845"/>
        <v/>
      </c>
      <c r="AR1721" s="25" t="str">
        <f t="shared" si="846"/>
        <v/>
      </c>
      <c r="AS1721" s="25" t="str">
        <f t="shared" si="847"/>
        <v/>
      </c>
      <c r="AT1721" s="25" t="str">
        <f t="shared" si="848"/>
        <v/>
      </c>
      <c r="AU1721" s="25" t="str">
        <f t="shared" si="849"/>
        <v/>
      </c>
      <c r="AV1721" s="25" t="str">
        <f t="shared" si="850"/>
        <v/>
      </c>
      <c r="AX1721" t="str">
        <f>IF(BC1721="","",IF(BC1721&gt;0,COUNT($AY$2:AY1721),""))</f>
        <v/>
      </c>
      <c r="AY1721" s="25" t="str">
        <f t="shared" si="851"/>
        <v/>
      </c>
      <c r="AZ1721" s="25" t="str">
        <f t="shared" si="852"/>
        <v/>
      </c>
      <c r="BA1721" s="25" t="str">
        <f t="shared" si="853"/>
        <v/>
      </c>
      <c r="BB1721" s="25" t="str">
        <f t="shared" si="854"/>
        <v/>
      </c>
      <c r="BC1721" s="25" t="str">
        <f t="shared" si="855"/>
        <v/>
      </c>
      <c r="BD1721" s="25" t="str">
        <f t="shared" si="856"/>
        <v/>
      </c>
      <c r="BE1721" s="25" t="str">
        <f t="shared" si="857"/>
        <v/>
      </c>
      <c r="BF1721" s="25" t="str">
        <f t="shared" si="858"/>
        <v/>
      </c>
      <c r="BG1721" s="25" t="str">
        <f t="shared" si="859"/>
        <v/>
      </c>
      <c r="BH1721" s="25" t="str">
        <f t="shared" si="860"/>
        <v/>
      </c>
      <c r="BI1721" s="25" t="str">
        <f t="shared" si="861"/>
        <v/>
      </c>
      <c r="BJ1721" s="25" t="str">
        <f t="shared" si="862"/>
        <v/>
      </c>
      <c r="BK1721" s="25" t="str">
        <f t="shared" si="863"/>
        <v/>
      </c>
      <c r="BL1721" s="25" t="str">
        <f t="shared" si="864"/>
        <v/>
      </c>
      <c r="BM1721" s="25" t="str">
        <f t="shared" si="865"/>
        <v/>
      </c>
      <c r="BN1721" s="25" t="str">
        <f t="shared" si="866"/>
        <v/>
      </c>
    </row>
    <row r="1722" spans="1:66" x14ac:dyDescent="0.25">
      <c r="A1722" s="20" t="str">
        <f>IF('S.D. Paste sheet'!A1722="","",'S.D. Paste sheet'!A1722)</f>
        <v/>
      </c>
      <c r="B1722" s="20" t="str">
        <f>IF('S.D. Paste sheet'!B1722="","",'S.D. Paste sheet'!B1722)</f>
        <v/>
      </c>
      <c r="C1722" s="20" t="str">
        <f>IF('S.D. Paste sheet'!C1722="","",'S.D. Paste sheet'!C1722)</f>
        <v/>
      </c>
      <c r="D1722" s="20" t="str">
        <f>IF('S.D. Paste sheet'!D1722="","",'S.D. Paste sheet'!D1722)</f>
        <v/>
      </c>
      <c r="E1722" s="20" t="str">
        <f>IF('S.D. Paste sheet'!E1722="","",UPPER('S.D. Paste sheet'!E1722))</f>
        <v/>
      </c>
      <c r="F1722" s="20" t="str">
        <f>IF('S.D. Paste sheet'!F1722="","",'S.D. Paste sheet'!F1722)</f>
        <v/>
      </c>
      <c r="G1722" s="20" t="str">
        <f>IF('S.D. Paste sheet'!G1722="","",UPPER('S.D. Paste sheet'!G1722))</f>
        <v/>
      </c>
      <c r="H1722" s="20" t="str">
        <f>IF('S.D. Paste sheet'!H1722="","",UPPER('S.D. Paste sheet'!H1722))</f>
        <v/>
      </c>
      <c r="I1722" s="20" t="str">
        <f>IF('S.D. Paste sheet'!I1722="","",'S.D. Paste sheet'!I1722)</f>
        <v/>
      </c>
      <c r="J1722" s="20" t="str">
        <f>IF('S.D. Paste sheet'!J1722="","",'S.D. Paste sheet'!J1722)</f>
        <v/>
      </c>
      <c r="K1722" s="20" t="str">
        <f>IF('S.D. Paste sheet'!K1722="","",'S.D. Paste sheet'!K1722)</f>
        <v/>
      </c>
      <c r="L1722" s="20" t="str">
        <f>IF('S.D. Paste sheet'!L1722="","",'S.D. Paste sheet'!L1722)</f>
        <v/>
      </c>
      <c r="M1722" s="20" t="str">
        <f>IF('S.D. Paste sheet'!M1722="","",'S.D. Paste sheet'!M1722)</f>
        <v/>
      </c>
      <c r="N1722" s="20" t="str">
        <f>IF('S.D. Paste sheet'!N1722="","",'S.D. Paste sheet'!N1722)</f>
        <v/>
      </c>
      <c r="O1722" s="20" t="str">
        <f>IF('S.D. Paste sheet'!O1722="","",'S.D. Paste sheet'!O1722)</f>
        <v/>
      </c>
      <c r="P1722" s="20" t="str">
        <f>IF('S.D. Paste sheet'!P1722="","",'S.D. Paste sheet'!P1722)</f>
        <v/>
      </c>
      <c r="Q1722" s="20" t="str">
        <f>IF('S.D. Paste sheet'!Q1722="","",'S.D. Paste sheet'!Q1722)</f>
        <v/>
      </c>
      <c r="R1722" s="20" t="str">
        <f>IF('S.D. Paste sheet'!R1722="","",'S.D. Paste sheet'!R1722)</f>
        <v/>
      </c>
      <c r="S1722" s="20" t="str">
        <f>IF('S.D. Paste sheet'!S1722="","",'S.D. Paste sheet'!S1722)</f>
        <v/>
      </c>
      <c r="T1722" s="20" t="str">
        <f>IF('S.D. Paste sheet'!T1722="","",'S.D. Paste sheet'!T1722)</f>
        <v/>
      </c>
      <c r="U1722" s="20" t="str">
        <f>IF('S.D. Paste sheet'!U1722="","",'S.D. Paste sheet'!U1722)</f>
        <v/>
      </c>
      <c r="V1722" s="20" t="str">
        <f>IF('S.D. Paste sheet'!V1722="","",'S.D. Paste sheet'!V1722)</f>
        <v/>
      </c>
      <c r="W1722" s="20" t="str">
        <f>IF('S.D. Paste sheet'!W1722="","",'S.D. Paste sheet'!W1722)</f>
        <v/>
      </c>
      <c r="X1722" s="20" t="str">
        <f>IF('S.D. Paste sheet'!X1722="","",'S.D. Paste sheet'!X1722)</f>
        <v/>
      </c>
      <c r="Y1722" s="20" t="str">
        <f>IF('S.D. Paste sheet'!Y1722="","",'S.D. Paste sheet'!Y1722)</f>
        <v/>
      </c>
      <c r="Z1722" s="20" t="str">
        <f>IF('S.D. Paste sheet'!Z1722="","",'S.D. Paste sheet'!Z1722)</f>
        <v/>
      </c>
      <c r="AA1722" s="20" t="str">
        <f>IF('S.D. Paste sheet'!AA1722="","",'S.D. Paste sheet'!AA1722)</f>
        <v/>
      </c>
      <c r="AB1722" s="20" t="str">
        <f>IF('S.D. Paste sheet'!AB1722="","",'S.D. Paste sheet'!AB1722)</f>
        <v/>
      </c>
      <c r="AC1722" s="20" t="str">
        <f>IF('S.D. Paste sheet'!AC1722="","",'S.D. Paste sheet'!AC1722)</f>
        <v/>
      </c>
      <c r="AD1722" s="20" t="str">
        <f>IF('S.D. Paste sheet'!AD1722="","",'S.D. Paste sheet'!AD1722)</f>
        <v/>
      </c>
      <c r="AE1722" s="28"/>
      <c r="AF1722" t="str">
        <f>IF(AK1722="","",IF(AK1722&gt;0,COUNT($AG$2:AG1722),""))</f>
        <v/>
      </c>
      <c r="AG1722" s="25" t="str">
        <f t="shared" si="835"/>
        <v/>
      </c>
      <c r="AH1722" s="25" t="str">
        <f t="shared" si="836"/>
        <v/>
      </c>
      <c r="AI1722" s="25" t="str">
        <f t="shared" si="837"/>
        <v/>
      </c>
      <c r="AJ1722" s="25" t="str">
        <f t="shared" si="838"/>
        <v/>
      </c>
      <c r="AK1722" s="25" t="str">
        <f t="shared" si="839"/>
        <v/>
      </c>
      <c r="AL1722" s="25" t="str">
        <f t="shared" si="840"/>
        <v/>
      </c>
      <c r="AM1722" s="25" t="str">
        <f t="shared" si="841"/>
        <v/>
      </c>
      <c r="AN1722" s="25" t="str">
        <f t="shared" si="842"/>
        <v/>
      </c>
      <c r="AO1722" s="25" t="str">
        <f t="shared" si="843"/>
        <v/>
      </c>
      <c r="AP1722" s="25" t="str">
        <f t="shared" si="844"/>
        <v/>
      </c>
      <c r="AQ1722" s="25" t="str">
        <f t="shared" si="845"/>
        <v/>
      </c>
      <c r="AR1722" s="25" t="str">
        <f t="shared" si="846"/>
        <v/>
      </c>
      <c r="AS1722" s="25" t="str">
        <f t="shared" si="847"/>
        <v/>
      </c>
      <c r="AT1722" s="25" t="str">
        <f t="shared" si="848"/>
        <v/>
      </c>
      <c r="AU1722" s="25" t="str">
        <f t="shared" si="849"/>
        <v/>
      </c>
      <c r="AV1722" s="25" t="str">
        <f t="shared" si="850"/>
        <v/>
      </c>
      <c r="AX1722" t="str">
        <f>IF(BC1722="","",IF(BC1722&gt;0,COUNT($AY$2:AY1722),""))</f>
        <v/>
      </c>
      <c r="AY1722" s="25" t="str">
        <f t="shared" si="851"/>
        <v/>
      </c>
      <c r="AZ1722" s="25" t="str">
        <f t="shared" si="852"/>
        <v/>
      </c>
      <c r="BA1722" s="25" t="str">
        <f t="shared" si="853"/>
        <v/>
      </c>
      <c r="BB1722" s="25" t="str">
        <f t="shared" si="854"/>
        <v/>
      </c>
      <c r="BC1722" s="25" t="str">
        <f t="shared" si="855"/>
        <v/>
      </c>
      <c r="BD1722" s="25" t="str">
        <f t="shared" si="856"/>
        <v/>
      </c>
      <c r="BE1722" s="25" t="str">
        <f t="shared" si="857"/>
        <v/>
      </c>
      <c r="BF1722" s="25" t="str">
        <f t="shared" si="858"/>
        <v/>
      </c>
      <c r="BG1722" s="25" t="str">
        <f t="shared" si="859"/>
        <v/>
      </c>
      <c r="BH1722" s="25" t="str">
        <f t="shared" si="860"/>
        <v/>
      </c>
      <c r="BI1722" s="25" t="str">
        <f t="shared" si="861"/>
        <v/>
      </c>
      <c r="BJ1722" s="25" t="str">
        <f t="shared" si="862"/>
        <v/>
      </c>
      <c r="BK1722" s="25" t="str">
        <f t="shared" si="863"/>
        <v/>
      </c>
      <c r="BL1722" s="25" t="str">
        <f t="shared" si="864"/>
        <v/>
      </c>
      <c r="BM1722" s="25" t="str">
        <f t="shared" si="865"/>
        <v/>
      </c>
      <c r="BN1722" s="25" t="str">
        <f t="shared" si="866"/>
        <v/>
      </c>
    </row>
    <row r="1723" spans="1:66" x14ac:dyDescent="0.25">
      <c r="A1723" s="20" t="str">
        <f>IF('S.D. Paste sheet'!A1723="","",'S.D. Paste sheet'!A1723)</f>
        <v/>
      </c>
      <c r="B1723" s="20" t="str">
        <f>IF('S.D. Paste sheet'!B1723="","",'S.D. Paste sheet'!B1723)</f>
        <v/>
      </c>
      <c r="C1723" s="20" t="str">
        <f>IF('S.D. Paste sheet'!C1723="","",'S.D. Paste sheet'!C1723)</f>
        <v/>
      </c>
      <c r="D1723" s="20" t="str">
        <f>IF('S.D. Paste sheet'!D1723="","",'S.D. Paste sheet'!D1723)</f>
        <v/>
      </c>
      <c r="E1723" s="20" t="str">
        <f>IF('S.D. Paste sheet'!E1723="","",UPPER('S.D. Paste sheet'!E1723))</f>
        <v/>
      </c>
      <c r="F1723" s="20" t="str">
        <f>IF('S.D. Paste sheet'!F1723="","",'S.D. Paste sheet'!F1723)</f>
        <v/>
      </c>
      <c r="G1723" s="20" t="str">
        <f>IF('S.D. Paste sheet'!G1723="","",UPPER('S.D. Paste sheet'!G1723))</f>
        <v/>
      </c>
      <c r="H1723" s="20" t="str">
        <f>IF('S.D. Paste sheet'!H1723="","",UPPER('S.D. Paste sheet'!H1723))</f>
        <v/>
      </c>
      <c r="I1723" s="20" t="str">
        <f>IF('S.D. Paste sheet'!I1723="","",'S.D. Paste sheet'!I1723)</f>
        <v/>
      </c>
      <c r="J1723" s="20" t="str">
        <f>IF('S.D. Paste sheet'!J1723="","",'S.D. Paste sheet'!J1723)</f>
        <v/>
      </c>
      <c r="K1723" s="20" t="str">
        <f>IF('S.D. Paste sheet'!K1723="","",'S.D. Paste sheet'!K1723)</f>
        <v/>
      </c>
      <c r="L1723" s="20" t="str">
        <f>IF('S.D. Paste sheet'!L1723="","",'S.D. Paste sheet'!L1723)</f>
        <v/>
      </c>
      <c r="M1723" s="20" t="str">
        <f>IF('S.D. Paste sheet'!M1723="","",'S.D. Paste sheet'!M1723)</f>
        <v/>
      </c>
      <c r="N1723" s="20" t="str">
        <f>IF('S.D. Paste sheet'!N1723="","",'S.D. Paste sheet'!N1723)</f>
        <v/>
      </c>
      <c r="O1723" s="20" t="str">
        <f>IF('S.D. Paste sheet'!O1723="","",'S.D. Paste sheet'!O1723)</f>
        <v/>
      </c>
      <c r="P1723" s="20" t="str">
        <f>IF('S.D. Paste sheet'!P1723="","",'S.D. Paste sheet'!P1723)</f>
        <v/>
      </c>
      <c r="Q1723" s="20" t="str">
        <f>IF('S.D. Paste sheet'!Q1723="","",'S.D. Paste sheet'!Q1723)</f>
        <v/>
      </c>
      <c r="R1723" s="20" t="str">
        <f>IF('S.D. Paste sheet'!R1723="","",'S.D. Paste sheet'!R1723)</f>
        <v/>
      </c>
      <c r="S1723" s="20" t="str">
        <f>IF('S.D. Paste sheet'!S1723="","",'S.D. Paste sheet'!S1723)</f>
        <v/>
      </c>
      <c r="T1723" s="20" t="str">
        <f>IF('S.D. Paste sheet'!T1723="","",'S.D. Paste sheet'!T1723)</f>
        <v/>
      </c>
      <c r="U1723" s="20" t="str">
        <f>IF('S.D. Paste sheet'!U1723="","",'S.D. Paste sheet'!U1723)</f>
        <v/>
      </c>
      <c r="V1723" s="20" t="str">
        <f>IF('S.D. Paste sheet'!V1723="","",'S.D. Paste sheet'!V1723)</f>
        <v/>
      </c>
      <c r="W1723" s="20" t="str">
        <f>IF('S.D. Paste sheet'!W1723="","",'S.D. Paste sheet'!W1723)</f>
        <v/>
      </c>
      <c r="X1723" s="20" t="str">
        <f>IF('S.D. Paste sheet'!X1723="","",'S.D. Paste sheet'!X1723)</f>
        <v/>
      </c>
      <c r="Y1723" s="20" t="str">
        <f>IF('S.D. Paste sheet'!Y1723="","",'S.D. Paste sheet'!Y1723)</f>
        <v/>
      </c>
      <c r="Z1723" s="20" t="str">
        <f>IF('S.D. Paste sheet'!Z1723="","",'S.D. Paste sheet'!Z1723)</f>
        <v/>
      </c>
      <c r="AA1723" s="20" t="str">
        <f>IF('S.D. Paste sheet'!AA1723="","",'S.D. Paste sheet'!AA1723)</f>
        <v/>
      </c>
      <c r="AB1723" s="20" t="str">
        <f>IF('S.D. Paste sheet'!AB1723="","",'S.D. Paste sheet'!AB1723)</f>
        <v/>
      </c>
      <c r="AC1723" s="20" t="str">
        <f>IF('S.D. Paste sheet'!AC1723="","",'S.D. Paste sheet'!AC1723)</f>
        <v/>
      </c>
      <c r="AD1723" s="20" t="str">
        <f>IF('S.D. Paste sheet'!AD1723="","",'S.D. Paste sheet'!AD1723)</f>
        <v/>
      </c>
      <c r="AE1723" s="28"/>
      <c r="AF1723" t="str">
        <f>IF(AK1723="","",IF(AK1723&gt;0,COUNT($AG$2:AG1723),""))</f>
        <v/>
      </c>
      <c r="AG1723" s="25" t="str">
        <f t="shared" si="835"/>
        <v/>
      </c>
      <c r="AH1723" s="25" t="str">
        <f t="shared" si="836"/>
        <v/>
      </c>
      <c r="AI1723" s="25" t="str">
        <f t="shared" si="837"/>
        <v/>
      </c>
      <c r="AJ1723" s="25" t="str">
        <f t="shared" si="838"/>
        <v/>
      </c>
      <c r="AK1723" s="25" t="str">
        <f t="shared" si="839"/>
        <v/>
      </c>
      <c r="AL1723" s="25" t="str">
        <f t="shared" si="840"/>
        <v/>
      </c>
      <c r="AM1723" s="25" t="str">
        <f t="shared" si="841"/>
        <v/>
      </c>
      <c r="AN1723" s="25" t="str">
        <f t="shared" si="842"/>
        <v/>
      </c>
      <c r="AO1723" s="25" t="str">
        <f t="shared" si="843"/>
        <v/>
      </c>
      <c r="AP1723" s="25" t="str">
        <f t="shared" si="844"/>
        <v/>
      </c>
      <c r="AQ1723" s="25" t="str">
        <f t="shared" si="845"/>
        <v/>
      </c>
      <c r="AR1723" s="25" t="str">
        <f t="shared" si="846"/>
        <v/>
      </c>
      <c r="AS1723" s="25" t="str">
        <f t="shared" si="847"/>
        <v/>
      </c>
      <c r="AT1723" s="25" t="str">
        <f t="shared" si="848"/>
        <v/>
      </c>
      <c r="AU1723" s="25" t="str">
        <f t="shared" si="849"/>
        <v/>
      </c>
      <c r="AV1723" s="25" t="str">
        <f t="shared" si="850"/>
        <v/>
      </c>
      <c r="AX1723" t="str">
        <f>IF(BC1723="","",IF(BC1723&gt;0,COUNT($AY$2:AY1723),""))</f>
        <v/>
      </c>
      <c r="AY1723" s="25" t="str">
        <f t="shared" si="851"/>
        <v/>
      </c>
      <c r="AZ1723" s="25" t="str">
        <f t="shared" si="852"/>
        <v/>
      </c>
      <c r="BA1723" s="25" t="str">
        <f t="shared" si="853"/>
        <v/>
      </c>
      <c r="BB1723" s="25" t="str">
        <f t="shared" si="854"/>
        <v/>
      </c>
      <c r="BC1723" s="25" t="str">
        <f t="shared" si="855"/>
        <v/>
      </c>
      <c r="BD1723" s="25" t="str">
        <f t="shared" si="856"/>
        <v/>
      </c>
      <c r="BE1723" s="25" t="str">
        <f t="shared" si="857"/>
        <v/>
      </c>
      <c r="BF1723" s="25" t="str">
        <f t="shared" si="858"/>
        <v/>
      </c>
      <c r="BG1723" s="25" t="str">
        <f t="shared" si="859"/>
        <v/>
      </c>
      <c r="BH1723" s="25" t="str">
        <f t="shared" si="860"/>
        <v/>
      </c>
      <c r="BI1723" s="25" t="str">
        <f t="shared" si="861"/>
        <v/>
      </c>
      <c r="BJ1723" s="25" t="str">
        <f t="shared" si="862"/>
        <v/>
      </c>
      <c r="BK1723" s="25" t="str">
        <f t="shared" si="863"/>
        <v/>
      </c>
      <c r="BL1723" s="25" t="str">
        <f t="shared" si="864"/>
        <v/>
      </c>
      <c r="BM1723" s="25" t="str">
        <f t="shared" si="865"/>
        <v/>
      </c>
      <c r="BN1723" s="25" t="str">
        <f t="shared" si="866"/>
        <v/>
      </c>
    </row>
    <row r="1724" spans="1:66" x14ac:dyDescent="0.25">
      <c r="A1724" s="20" t="str">
        <f>IF('S.D. Paste sheet'!A1724="","",'S.D. Paste sheet'!A1724)</f>
        <v/>
      </c>
      <c r="B1724" s="20" t="str">
        <f>IF('S.D. Paste sheet'!B1724="","",'S.D. Paste sheet'!B1724)</f>
        <v/>
      </c>
      <c r="C1724" s="20" t="str">
        <f>IF('S.D. Paste sheet'!C1724="","",'S.D. Paste sheet'!C1724)</f>
        <v/>
      </c>
      <c r="D1724" s="20" t="str">
        <f>IF('S.D. Paste sheet'!D1724="","",'S.D. Paste sheet'!D1724)</f>
        <v/>
      </c>
      <c r="E1724" s="20" t="str">
        <f>IF('S.D. Paste sheet'!E1724="","",UPPER('S.D. Paste sheet'!E1724))</f>
        <v/>
      </c>
      <c r="F1724" s="20" t="str">
        <f>IF('S.D. Paste sheet'!F1724="","",'S.D. Paste sheet'!F1724)</f>
        <v/>
      </c>
      <c r="G1724" s="20" t="str">
        <f>IF('S.D. Paste sheet'!G1724="","",UPPER('S.D. Paste sheet'!G1724))</f>
        <v/>
      </c>
      <c r="H1724" s="20" t="str">
        <f>IF('S.D. Paste sheet'!H1724="","",UPPER('S.D. Paste sheet'!H1724))</f>
        <v/>
      </c>
      <c r="I1724" s="20" t="str">
        <f>IF('S.D. Paste sheet'!I1724="","",'S.D. Paste sheet'!I1724)</f>
        <v/>
      </c>
      <c r="J1724" s="20" t="str">
        <f>IF('S.D. Paste sheet'!J1724="","",'S.D. Paste sheet'!J1724)</f>
        <v/>
      </c>
      <c r="K1724" s="20" t="str">
        <f>IF('S.D. Paste sheet'!K1724="","",'S.D. Paste sheet'!K1724)</f>
        <v/>
      </c>
      <c r="L1724" s="20" t="str">
        <f>IF('S.D. Paste sheet'!L1724="","",'S.D. Paste sheet'!L1724)</f>
        <v/>
      </c>
      <c r="M1724" s="20" t="str">
        <f>IF('S.D. Paste sheet'!M1724="","",'S.D. Paste sheet'!M1724)</f>
        <v/>
      </c>
      <c r="N1724" s="20" t="str">
        <f>IF('S.D. Paste sheet'!N1724="","",'S.D. Paste sheet'!N1724)</f>
        <v/>
      </c>
      <c r="O1724" s="20" t="str">
        <f>IF('S.D. Paste sheet'!O1724="","",'S.D. Paste sheet'!O1724)</f>
        <v/>
      </c>
      <c r="P1724" s="20" t="str">
        <f>IF('S.D. Paste sheet'!P1724="","",'S.D. Paste sheet'!P1724)</f>
        <v/>
      </c>
      <c r="Q1724" s="20" t="str">
        <f>IF('S.D. Paste sheet'!Q1724="","",'S.D. Paste sheet'!Q1724)</f>
        <v/>
      </c>
      <c r="R1724" s="20" t="str">
        <f>IF('S.D. Paste sheet'!R1724="","",'S.D. Paste sheet'!R1724)</f>
        <v/>
      </c>
      <c r="S1724" s="20" t="str">
        <f>IF('S.D. Paste sheet'!S1724="","",'S.D. Paste sheet'!S1724)</f>
        <v/>
      </c>
      <c r="T1724" s="20" t="str">
        <f>IF('S.D. Paste sheet'!T1724="","",'S.D. Paste sheet'!T1724)</f>
        <v/>
      </c>
      <c r="U1724" s="20" t="str">
        <f>IF('S.D. Paste sheet'!U1724="","",'S.D. Paste sheet'!U1724)</f>
        <v/>
      </c>
      <c r="V1724" s="20" t="str">
        <f>IF('S.D. Paste sheet'!V1724="","",'S.D. Paste sheet'!V1724)</f>
        <v/>
      </c>
      <c r="W1724" s="20" t="str">
        <f>IF('S.D. Paste sheet'!W1724="","",'S.D. Paste sheet'!W1724)</f>
        <v/>
      </c>
      <c r="X1724" s="20" t="str">
        <f>IF('S.D. Paste sheet'!X1724="","",'S.D. Paste sheet'!X1724)</f>
        <v/>
      </c>
      <c r="Y1724" s="20" t="str">
        <f>IF('S.D. Paste sheet'!Y1724="","",'S.D. Paste sheet'!Y1724)</f>
        <v/>
      </c>
      <c r="Z1724" s="20" t="str">
        <f>IF('S.D. Paste sheet'!Z1724="","",'S.D. Paste sheet'!Z1724)</f>
        <v/>
      </c>
      <c r="AA1724" s="20" t="str">
        <f>IF('S.D. Paste sheet'!AA1724="","",'S.D. Paste sheet'!AA1724)</f>
        <v/>
      </c>
      <c r="AB1724" s="20" t="str">
        <f>IF('S.D. Paste sheet'!AB1724="","",'S.D. Paste sheet'!AB1724)</f>
        <v/>
      </c>
      <c r="AC1724" s="20" t="str">
        <f>IF('S.D. Paste sheet'!AC1724="","",'S.D. Paste sheet'!AC1724)</f>
        <v/>
      </c>
      <c r="AD1724" s="20" t="str">
        <f>IF('S.D. Paste sheet'!AD1724="","",'S.D. Paste sheet'!AD1724)</f>
        <v/>
      </c>
      <c r="AE1724" s="28"/>
      <c r="AF1724" t="str">
        <f>IF(AK1724="","",IF(AK1724&gt;0,COUNT($AG$2:AG1724),""))</f>
        <v/>
      </c>
      <c r="AG1724" s="25" t="str">
        <f t="shared" si="835"/>
        <v/>
      </c>
      <c r="AH1724" s="25" t="str">
        <f t="shared" si="836"/>
        <v/>
      </c>
      <c r="AI1724" s="25" t="str">
        <f t="shared" si="837"/>
        <v/>
      </c>
      <c r="AJ1724" s="25" t="str">
        <f t="shared" si="838"/>
        <v/>
      </c>
      <c r="AK1724" s="25" t="str">
        <f t="shared" si="839"/>
        <v/>
      </c>
      <c r="AL1724" s="25" t="str">
        <f t="shared" si="840"/>
        <v/>
      </c>
      <c r="AM1724" s="25" t="str">
        <f t="shared" si="841"/>
        <v/>
      </c>
      <c r="AN1724" s="25" t="str">
        <f t="shared" si="842"/>
        <v/>
      </c>
      <c r="AO1724" s="25" t="str">
        <f t="shared" si="843"/>
        <v/>
      </c>
      <c r="AP1724" s="25" t="str">
        <f t="shared" si="844"/>
        <v/>
      </c>
      <c r="AQ1724" s="25" t="str">
        <f t="shared" si="845"/>
        <v/>
      </c>
      <c r="AR1724" s="25" t="str">
        <f t="shared" si="846"/>
        <v/>
      </c>
      <c r="AS1724" s="25" t="str">
        <f t="shared" si="847"/>
        <v/>
      </c>
      <c r="AT1724" s="25" t="str">
        <f t="shared" si="848"/>
        <v/>
      </c>
      <c r="AU1724" s="25" t="str">
        <f t="shared" si="849"/>
        <v/>
      </c>
      <c r="AV1724" s="25" t="str">
        <f t="shared" si="850"/>
        <v/>
      </c>
      <c r="AX1724" t="str">
        <f>IF(BC1724="","",IF(BC1724&gt;0,COUNT($AY$2:AY1724),""))</f>
        <v/>
      </c>
      <c r="AY1724" s="25" t="str">
        <f t="shared" si="851"/>
        <v/>
      </c>
      <c r="AZ1724" s="25" t="str">
        <f t="shared" si="852"/>
        <v/>
      </c>
      <c r="BA1724" s="25" t="str">
        <f t="shared" si="853"/>
        <v/>
      </c>
      <c r="BB1724" s="25" t="str">
        <f t="shared" si="854"/>
        <v/>
      </c>
      <c r="BC1724" s="25" t="str">
        <f t="shared" si="855"/>
        <v/>
      </c>
      <c r="BD1724" s="25" t="str">
        <f t="shared" si="856"/>
        <v/>
      </c>
      <c r="BE1724" s="25" t="str">
        <f t="shared" si="857"/>
        <v/>
      </c>
      <c r="BF1724" s="25" t="str">
        <f t="shared" si="858"/>
        <v/>
      </c>
      <c r="BG1724" s="25" t="str">
        <f t="shared" si="859"/>
        <v/>
      </c>
      <c r="BH1724" s="25" t="str">
        <f t="shared" si="860"/>
        <v/>
      </c>
      <c r="BI1724" s="25" t="str">
        <f t="shared" si="861"/>
        <v/>
      </c>
      <c r="BJ1724" s="25" t="str">
        <f t="shared" si="862"/>
        <v/>
      </c>
      <c r="BK1724" s="25" t="str">
        <f t="shared" si="863"/>
        <v/>
      </c>
      <c r="BL1724" s="25" t="str">
        <f t="shared" si="864"/>
        <v/>
      </c>
      <c r="BM1724" s="25" t="str">
        <f t="shared" si="865"/>
        <v/>
      </c>
      <c r="BN1724" s="25" t="str">
        <f t="shared" si="866"/>
        <v/>
      </c>
    </row>
    <row r="1725" spans="1:66" x14ac:dyDescent="0.25">
      <c r="A1725" s="20" t="str">
        <f>IF('S.D. Paste sheet'!A1725="","",'S.D. Paste sheet'!A1725)</f>
        <v/>
      </c>
      <c r="B1725" s="20" t="str">
        <f>IF('S.D. Paste sheet'!B1725="","",'S.D. Paste sheet'!B1725)</f>
        <v/>
      </c>
      <c r="C1725" s="20" t="str">
        <f>IF('S.D. Paste sheet'!C1725="","",'S.D. Paste sheet'!C1725)</f>
        <v/>
      </c>
      <c r="D1725" s="20" t="str">
        <f>IF('S.D. Paste sheet'!D1725="","",'S.D. Paste sheet'!D1725)</f>
        <v/>
      </c>
      <c r="E1725" s="20" t="str">
        <f>IF('S.D. Paste sheet'!E1725="","",UPPER('S.D. Paste sheet'!E1725))</f>
        <v/>
      </c>
      <c r="F1725" s="20" t="str">
        <f>IF('S.D. Paste sheet'!F1725="","",'S.D. Paste sheet'!F1725)</f>
        <v/>
      </c>
      <c r="G1725" s="20" t="str">
        <f>IF('S.D. Paste sheet'!G1725="","",UPPER('S.D. Paste sheet'!G1725))</f>
        <v/>
      </c>
      <c r="H1725" s="20" t="str">
        <f>IF('S.D. Paste sheet'!H1725="","",UPPER('S.D. Paste sheet'!H1725))</f>
        <v/>
      </c>
      <c r="I1725" s="20" t="str">
        <f>IF('S.D. Paste sheet'!I1725="","",'S.D. Paste sheet'!I1725)</f>
        <v/>
      </c>
      <c r="J1725" s="20" t="str">
        <f>IF('S.D. Paste sheet'!J1725="","",'S.D. Paste sheet'!J1725)</f>
        <v/>
      </c>
      <c r="K1725" s="20" t="str">
        <f>IF('S.D. Paste sheet'!K1725="","",'S.D. Paste sheet'!K1725)</f>
        <v/>
      </c>
      <c r="L1725" s="20" t="str">
        <f>IF('S.D. Paste sheet'!L1725="","",'S.D. Paste sheet'!L1725)</f>
        <v/>
      </c>
      <c r="M1725" s="20" t="str">
        <f>IF('S.D. Paste sheet'!M1725="","",'S.D. Paste sheet'!M1725)</f>
        <v/>
      </c>
      <c r="N1725" s="20" t="str">
        <f>IF('S.D. Paste sheet'!N1725="","",'S.D. Paste sheet'!N1725)</f>
        <v/>
      </c>
      <c r="O1725" s="20" t="str">
        <f>IF('S.D. Paste sheet'!O1725="","",'S.D. Paste sheet'!O1725)</f>
        <v/>
      </c>
      <c r="P1725" s="20" t="str">
        <f>IF('S.D. Paste sheet'!P1725="","",'S.D. Paste sheet'!P1725)</f>
        <v/>
      </c>
      <c r="Q1725" s="20" t="str">
        <f>IF('S.D. Paste sheet'!Q1725="","",'S.D. Paste sheet'!Q1725)</f>
        <v/>
      </c>
      <c r="R1725" s="20" t="str">
        <f>IF('S.D. Paste sheet'!R1725="","",'S.D. Paste sheet'!R1725)</f>
        <v/>
      </c>
      <c r="S1725" s="20" t="str">
        <f>IF('S.D. Paste sheet'!S1725="","",'S.D. Paste sheet'!S1725)</f>
        <v/>
      </c>
      <c r="T1725" s="20" t="str">
        <f>IF('S.D. Paste sheet'!T1725="","",'S.D. Paste sheet'!T1725)</f>
        <v/>
      </c>
      <c r="U1725" s="20" t="str">
        <f>IF('S.D. Paste sheet'!U1725="","",'S.D. Paste sheet'!U1725)</f>
        <v/>
      </c>
      <c r="V1725" s="20" t="str">
        <f>IF('S.D. Paste sheet'!V1725="","",'S.D. Paste sheet'!V1725)</f>
        <v/>
      </c>
      <c r="W1725" s="20" t="str">
        <f>IF('S.D. Paste sheet'!W1725="","",'S.D. Paste sheet'!W1725)</f>
        <v/>
      </c>
      <c r="X1725" s="20" t="str">
        <f>IF('S.D. Paste sheet'!X1725="","",'S.D. Paste sheet'!X1725)</f>
        <v/>
      </c>
      <c r="Y1725" s="20" t="str">
        <f>IF('S.D. Paste sheet'!Y1725="","",'S.D. Paste sheet'!Y1725)</f>
        <v/>
      </c>
      <c r="Z1725" s="20" t="str">
        <f>IF('S.D. Paste sheet'!Z1725="","",'S.D. Paste sheet'!Z1725)</f>
        <v/>
      </c>
      <c r="AA1725" s="20" t="str">
        <f>IF('S.D. Paste sheet'!AA1725="","",'S.D. Paste sheet'!AA1725)</f>
        <v/>
      </c>
      <c r="AB1725" s="20" t="str">
        <f>IF('S.D. Paste sheet'!AB1725="","",'S.D. Paste sheet'!AB1725)</f>
        <v/>
      </c>
      <c r="AC1725" s="20" t="str">
        <f>IF('S.D. Paste sheet'!AC1725="","",'S.D. Paste sheet'!AC1725)</f>
        <v/>
      </c>
      <c r="AD1725" s="20" t="str">
        <f>IF('S.D. Paste sheet'!AD1725="","",'S.D. Paste sheet'!AD1725)</f>
        <v/>
      </c>
      <c r="AE1725" s="28"/>
      <c r="AF1725" t="str">
        <f>IF(AK1725="","",IF(AK1725&gt;0,COUNT($AG$2:AG1725),""))</f>
        <v/>
      </c>
      <c r="AG1725" s="25" t="str">
        <f t="shared" si="835"/>
        <v/>
      </c>
      <c r="AH1725" s="25" t="str">
        <f t="shared" si="836"/>
        <v/>
      </c>
      <c r="AI1725" s="25" t="str">
        <f t="shared" si="837"/>
        <v/>
      </c>
      <c r="AJ1725" s="25" t="str">
        <f t="shared" si="838"/>
        <v/>
      </c>
      <c r="AK1725" s="25" t="str">
        <f t="shared" si="839"/>
        <v/>
      </c>
      <c r="AL1725" s="25" t="str">
        <f t="shared" si="840"/>
        <v/>
      </c>
      <c r="AM1725" s="25" t="str">
        <f t="shared" si="841"/>
        <v/>
      </c>
      <c r="AN1725" s="25" t="str">
        <f t="shared" si="842"/>
        <v/>
      </c>
      <c r="AO1725" s="25" t="str">
        <f t="shared" si="843"/>
        <v/>
      </c>
      <c r="AP1725" s="25" t="str">
        <f t="shared" si="844"/>
        <v/>
      </c>
      <c r="AQ1725" s="25" t="str">
        <f t="shared" si="845"/>
        <v/>
      </c>
      <c r="AR1725" s="25" t="str">
        <f t="shared" si="846"/>
        <v/>
      </c>
      <c r="AS1725" s="25" t="str">
        <f t="shared" si="847"/>
        <v/>
      </c>
      <c r="AT1725" s="25" t="str">
        <f t="shared" si="848"/>
        <v/>
      </c>
      <c r="AU1725" s="25" t="str">
        <f t="shared" si="849"/>
        <v/>
      </c>
      <c r="AV1725" s="25" t="str">
        <f t="shared" si="850"/>
        <v/>
      </c>
      <c r="AX1725" t="str">
        <f>IF(BC1725="","",IF(BC1725&gt;0,COUNT($AY$2:AY1725),""))</f>
        <v/>
      </c>
      <c r="AY1725" s="25" t="str">
        <f t="shared" si="851"/>
        <v/>
      </c>
      <c r="AZ1725" s="25" t="str">
        <f t="shared" si="852"/>
        <v/>
      </c>
      <c r="BA1725" s="25" t="str">
        <f t="shared" si="853"/>
        <v/>
      </c>
      <c r="BB1725" s="25" t="str">
        <f t="shared" si="854"/>
        <v/>
      </c>
      <c r="BC1725" s="25" t="str">
        <f t="shared" si="855"/>
        <v/>
      </c>
      <c r="BD1725" s="25" t="str">
        <f t="shared" si="856"/>
        <v/>
      </c>
      <c r="BE1725" s="25" t="str">
        <f t="shared" si="857"/>
        <v/>
      </c>
      <c r="BF1725" s="25" t="str">
        <f t="shared" si="858"/>
        <v/>
      </c>
      <c r="BG1725" s="25" t="str">
        <f t="shared" si="859"/>
        <v/>
      </c>
      <c r="BH1725" s="25" t="str">
        <f t="shared" si="860"/>
        <v/>
      </c>
      <c r="BI1725" s="25" t="str">
        <f t="shared" si="861"/>
        <v/>
      </c>
      <c r="BJ1725" s="25" t="str">
        <f t="shared" si="862"/>
        <v/>
      </c>
      <c r="BK1725" s="25" t="str">
        <f t="shared" si="863"/>
        <v/>
      </c>
      <c r="BL1725" s="25" t="str">
        <f t="shared" si="864"/>
        <v/>
      </c>
      <c r="BM1725" s="25" t="str">
        <f t="shared" si="865"/>
        <v/>
      </c>
      <c r="BN1725" s="25" t="str">
        <f t="shared" si="866"/>
        <v/>
      </c>
    </row>
    <row r="1726" spans="1:66" x14ac:dyDescent="0.25">
      <c r="A1726" s="20" t="str">
        <f>IF('S.D. Paste sheet'!A1726="","",'S.D. Paste sheet'!A1726)</f>
        <v/>
      </c>
      <c r="B1726" s="20" t="str">
        <f>IF('S.D. Paste sheet'!B1726="","",'S.D. Paste sheet'!B1726)</f>
        <v/>
      </c>
      <c r="C1726" s="20" t="str">
        <f>IF('S.D. Paste sheet'!C1726="","",'S.D. Paste sheet'!C1726)</f>
        <v/>
      </c>
      <c r="D1726" s="20" t="str">
        <f>IF('S.D. Paste sheet'!D1726="","",'S.D. Paste sheet'!D1726)</f>
        <v/>
      </c>
      <c r="E1726" s="20" t="str">
        <f>IF('S.D. Paste sheet'!E1726="","",UPPER('S.D. Paste sheet'!E1726))</f>
        <v/>
      </c>
      <c r="F1726" s="20" t="str">
        <f>IF('S.D. Paste sheet'!F1726="","",'S.D. Paste sheet'!F1726)</f>
        <v/>
      </c>
      <c r="G1726" s="20" t="str">
        <f>IF('S.D. Paste sheet'!G1726="","",UPPER('S.D. Paste sheet'!G1726))</f>
        <v/>
      </c>
      <c r="H1726" s="20" t="str">
        <f>IF('S.D. Paste sheet'!H1726="","",UPPER('S.D. Paste sheet'!H1726))</f>
        <v/>
      </c>
      <c r="I1726" s="20" t="str">
        <f>IF('S.D. Paste sheet'!I1726="","",'S.D. Paste sheet'!I1726)</f>
        <v/>
      </c>
      <c r="J1726" s="20" t="str">
        <f>IF('S.D. Paste sheet'!J1726="","",'S.D. Paste sheet'!J1726)</f>
        <v/>
      </c>
      <c r="K1726" s="20" t="str">
        <f>IF('S.D. Paste sheet'!K1726="","",'S.D. Paste sheet'!K1726)</f>
        <v/>
      </c>
      <c r="L1726" s="20" t="str">
        <f>IF('S.D. Paste sheet'!L1726="","",'S.D. Paste sheet'!L1726)</f>
        <v/>
      </c>
      <c r="M1726" s="20" t="str">
        <f>IF('S.D. Paste sheet'!M1726="","",'S.D. Paste sheet'!M1726)</f>
        <v/>
      </c>
      <c r="N1726" s="20" t="str">
        <f>IF('S.D. Paste sheet'!N1726="","",'S.D. Paste sheet'!N1726)</f>
        <v/>
      </c>
      <c r="O1726" s="20" t="str">
        <f>IF('S.D. Paste sheet'!O1726="","",'S.D. Paste sheet'!O1726)</f>
        <v/>
      </c>
      <c r="P1726" s="20" t="str">
        <f>IF('S.D. Paste sheet'!P1726="","",'S.D. Paste sheet'!P1726)</f>
        <v/>
      </c>
      <c r="Q1726" s="20" t="str">
        <f>IF('S.D. Paste sheet'!Q1726="","",'S.D. Paste sheet'!Q1726)</f>
        <v/>
      </c>
      <c r="R1726" s="20" t="str">
        <f>IF('S.D. Paste sheet'!R1726="","",'S.D. Paste sheet'!R1726)</f>
        <v/>
      </c>
      <c r="S1726" s="20" t="str">
        <f>IF('S.D. Paste sheet'!S1726="","",'S.D. Paste sheet'!S1726)</f>
        <v/>
      </c>
      <c r="T1726" s="20" t="str">
        <f>IF('S.D. Paste sheet'!T1726="","",'S.D. Paste sheet'!T1726)</f>
        <v/>
      </c>
      <c r="U1726" s="20" t="str">
        <f>IF('S.D. Paste sheet'!U1726="","",'S.D. Paste sheet'!U1726)</f>
        <v/>
      </c>
      <c r="V1726" s="20" t="str">
        <f>IF('S.D. Paste sheet'!V1726="","",'S.D. Paste sheet'!V1726)</f>
        <v/>
      </c>
      <c r="W1726" s="20" t="str">
        <f>IF('S.D. Paste sheet'!W1726="","",'S.D. Paste sheet'!W1726)</f>
        <v/>
      </c>
      <c r="X1726" s="20" t="str">
        <f>IF('S.D. Paste sheet'!X1726="","",'S.D. Paste sheet'!X1726)</f>
        <v/>
      </c>
      <c r="Y1726" s="20" t="str">
        <f>IF('S.D. Paste sheet'!Y1726="","",'S.D. Paste sheet'!Y1726)</f>
        <v/>
      </c>
      <c r="Z1726" s="20" t="str">
        <f>IF('S.D. Paste sheet'!Z1726="","",'S.D. Paste sheet'!Z1726)</f>
        <v/>
      </c>
      <c r="AA1726" s="20" t="str">
        <f>IF('S.D. Paste sheet'!AA1726="","",'S.D. Paste sheet'!AA1726)</f>
        <v/>
      </c>
      <c r="AB1726" s="20" t="str">
        <f>IF('S.D. Paste sheet'!AB1726="","",'S.D. Paste sheet'!AB1726)</f>
        <v/>
      </c>
      <c r="AC1726" s="20" t="str">
        <f>IF('S.D. Paste sheet'!AC1726="","",'S.D. Paste sheet'!AC1726)</f>
        <v/>
      </c>
      <c r="AD1726" s="20" t="str">
        <f>IF('S.D. Paste sheet'!AD1726="","",'S.D. Paste sheet'!AD1726)</f>
        <v/>
      </c>
      <c r="AE1726" s="28"/>
      <c r="AF1726" t="str">
        <f>IF(AK1726="","",IF(AK1726&gt;0,COUNT($AG$2:AG1726),""))</f>
        <v/>
      </c>
      <c r="AG1726" s="25" t="str">
        <f t="shared" si="835"/>
        <v/>
      </c>
      <c r="AH1726" s="25" t="str">
        <f t="shared" si="836"/>
        <v/>
      </c>
      <c r="AI1726" s="25" t="str">
        <f t="shared" si="837"/>
        <v/>
      </c>
      <c r="AJ1726" s="25" t="str">
        <f t="shared" si="838"/>
        <v/>
      </c>
      <c r="AK1726" s="25" t="str">
        <f t="shared" si="839"/>
        <v/>
      </c>
      <c r="AL1726" s="25" t="str">
        <f t="shared" si="840"/>
        <v/>
      </c>
      <c r="AM1726" s="25" t="str">
        <f t="shared" si="841"/>
        <v/>
      </c>
      <c r="AN1726" s="25" t="str">
        <f t="shared" si="842"/>
        <v/>
      </c>
      <c r="AO1726" s="25" t="str">
        <f t="shared" si="843"/>
        <v/>
      </c>
      <c r="AP1726" s="25" t="str">
        <f t="shared" si="844"/>
        <v/>
      </c>
      <c r="AQ1726" s="25" t="str">
        <f t="shared" si="845"/>
        <v/>
      </c>
      <c r="AR1726" s="25" t="str">
        <f t="shared" si="846"/>
        <v/>
      </c>
      <c r="AS1726" s="25" t="str">
        <f t="shared" si="847"/>
        <v/>
      </c>
      <c r="AT1726" s="25" t="str">
        <f t="shared" si="848"/>
        <v/>
      </c>
      <c r="AU1726" s="25" t="str">
        <f t="shared" si="849"/>
        <v/>
      </c>
      <c r="AV1726" s="25" t="str">
        <f t="shared" si="850"/>
        <v/>
      </c>
      <c r="AX1726" t="str">
        <f>IF(BC1726="","",IF(BC1726&gt;0,COUNT($AY$2:AY1726),""))</f>
        <v/>
      </c>
      <c r="AY1726" s="25" t="str">
        <f t="shared" si="851"/>
        <v/>
      </c>
      <c r="AZ1726" s="25" t="str">
        <f t="shared" si="852"/>
        <v/>
      </c>
      <c r="BA1726" s="25" t="str">
        <f t="shared" si="853"/>
        <v/>
      </c>
      <c r="BB1726" s="25" t="str">
        <f t="shared" si="854"/>
        <v/>
      </c>
      <c r="BC1726" s="25" t="str">
        <f t="shared" si="855"/>
        <v/>
      </c>
      <c r="BD1726" s="25" t="str">
        <f t="shared" si="856"/>
        <v/>
      </c>
      <c r="BE1726" s="25" t="str">
        <f t="shared" si="857"/>
        <v/>
      </c>
      <c r="BF1726" s="25" t="str">
        <f t="shared" si="858"/>
        <v/>
      </c>
      <c r="BG1726" s="25" t="str">
        <f t="shared" si="859"/>
        <v/>
      </c>
      <c r="BH1726" s="25" t="str">
        <f t="shared" si="860"/>
        <v/>
      </c>
      <c r="BI1726" s="25" t="str">
        <f t="shared" si="861"/>
        <v/>
      </c>
      <c r="BJ1726" s="25" t="str">
        <f t="shared" si="862"/>
        <v/>
      </c>
      <c r="BK1726" s="25" t="str">
        <f t="shared" si="863"/>
        <v/>
      </c>
      <c r="BL1726" s="25" t="str">
        <f t="shared" si="864"/>
        <v/>
      </c>
      <c r="BM1726" s="25" t="str">
        <f t="shared" si="865"/>
        <v/>
      </c>
      <c r="BN1726" s="25" t="str">
        <f t="shared" si="866"/>
        <v/>
      </c>
    </row>
    <row r="1727" spans="1:66" x14ac:dyDescent="0.25">
      <c r="A1727" s="20" t="str">
        <f>IF('S.D. Paste sheet'!A1727="","",'S.D. Paste sheet'!A1727)</f>
        <v/>
      </c>
      <c r="B1727" s="20" t="str">
        <f>IF('S.D. Paste sheet'!B1727="","",'S.D. Paste sheet'!B1727)</f>
        <v/>
      </c>
      <c r="C1727" s="20" t="str">
        <f>IF('S.D. Paste sheet'!C1727="","",'S.D. Paste sheet'!C1727)</f>
        <v/>
      </c>
      <c r="D1727" s="20" t="str">
        <f>IF('S.D. Paste sheet'!D1727="","",'S.D. Paste sheet'!D1727)</f>
        <v/>
      </c>
      <c r="E1727" s="20" t="str">
        <f>IF('S.D. Paste sheet'!E1727="","",UPPER('S.D. Paste sheet'!E1727))</f>
        <v/>
      </c>
      <c r="F1727" s="20" t="str">
        <f>IF('S.D. Paste sheet'!F1727="","",'S.D. Paste sheet'!F1727)</f>
        <v/>
      </c>
      <c r="G1727" s="20" t="str">
        <f>IF('S.D. Paste sheet'!G1727="","",UPPER('S.D. Paste sheet'!G1727))</f>
        <v/>
      </c>
      <c r="H1727" s="20" t="str">
        <f>IF('S.D. Paste sheet'!H1727="","",UPPER('S.D. Paste sheet'!H1727))</f>
        <v/>
      </c>
      <c r="I1727" s="20" t="str">
        <f>IF('S.D. Paste sheet'!I1727="","",'S.D. Paste sheet'!I1727)</f>
        <v/>
      </c>
      <c r="J1727" s="20" t="str">
        <f>IF('S.D. Paste sheet'!J1727="","",'S.D. Paste sheet'!J1727)</f>
        <v/>
      </c>
      <c r="K1727" s="20" t="str">
        <f>IF('S.D. Paste sheet'!K1727="","",'S.D. Paste sheet'!K1727)</f>
        <v/>
      </c>
      <c r="L1727" s="20" t="str">
        <f>IF('S.D. Paste sheet'!L1727="","",'S.D. Paste sheet'!L1727)</f>
        <v/>
      </c>
      <c r="M1727" s="20" t="str">
        <f>IF('S.D. Paste sheet'!M1727="","",'S.D. Paste sheet'!M1727)</f>
        <v/>
      </c>
      <c r="N1727" s="20" t="str">
        <f>IF('S.D. Paste sheet'!N1727="","",'S.D. Paste sheet'!N1727)</f>
        <v/>
      </c>
      <c r="O1727" s="20" t="str">
        <f>IF('S.D. Paste sheet'!O1727="","",'S.D. Paste sheet'!O1727)</f>
        <v/>
      </c>
      <c r="P1727" s="20" t="str">
        <f>IF('S.D. Paste sheet'!P1727="","",'S.D. Paste sheet'!P1727)</f>
        <v/>
      </c>
      <c r="Q1727" s="20" t="str">
        <f>IF('S.D. Paste sheet'!Q1727="","",'S.D. Paste sheet'!Q1727)</f>
        <v/>
      </c>
      <c r="R1727" s="20" t="str">
        <f>IF('S.D. Paste sheet'!R1727="","",'S.D. Paste sheet'!R1727)</f>
        <v/>
      </c>
      <c r="S1727" s="20" t="str">
        <f>IF('S.D. Paste sheet'!S1727="","",'S.D. Paste sheet'!S1727)</f>
        <v/>
      </c>
      <c r="T1727" s="20" t="str">
        <f>IF('S.D. Paste sheet'!T1727="","",'S.D. Paste sheet'!T1727)</f>
        <v/>
      </c>
      <c r="U1727" s="20" t="str">
        <f>IF('S.D. Paste sheet'!U1727="","",'S.D. Paste sheet'!U1727)</f>
        <v/>
      </c>
      <c r="V1727" s="20" t="str">
        <f>IF('S.D. Paste sheet'!V1727="","",'S.D. Paste sheet'!V1727)</f>
        <v/>
      </c>
      <c r="W1727" s="20" t="str">
        <f>IF('S.D. Paste sheet'!W1727="","",'S.D. Paste sheet'!W1727)</f>
        <v/>
      </c>
      <c r="X1727" s="20" t="str">
        <f>IF('S.D. Paste sheet'!X1727="","",'S.D. Paste sheet'!X1727)</f>
        <v/>
      </c>
      <c r="Y1727" s="20" t="str">
        <f>IF('S.D. Paste sheet'!Y1727="","",'S.D. Paste sheet'!Y1727)</f>
        <v/>
      </c>
      <c r="Z1727" s="20" t="str">
        <f>IF('S.D. Paste sheet'!Z1727="","",'S.D. Paste sheet'!Z1727)</f>
        <v/>
      </c>
      <c r="AA1727" s="20" t="str">
        <f>IF('S.D. Paste sheet'!AA1727="","",'S.D. Paste sheet'!AA1727)</f>
        <v/>
      </c>
      <c r="AB1727" s="20" t="str">
        <f>IF('S.D. Paste sheet'!AB1727="","",'S.D. Paste sheet'!AB1727)</f>
        <v/>
      </c>
      <c r="AC1727" s="20" t="str">
        <f>IF('S.D. Paste sheet'!AC1727="","",'S.D. Paste sheet'!AC1727)</f>
        <v/>
      </c>
      <c r="AD1727" s="20" t="str">
        <f>IF('S.D. Paste sheet'!AD1727="","",'S.D. Paste sheet'!AD1727)</f>
        <v/>
      </c>
      <c r="AE1727" s="28"/>
      <c r="AF1727" t="str">
        <f>IF(AK1727="","",IF(AK1727&gt;0,COUNT($AG$2:AG1727),""))</f>
        <v/>
      </c>
      <c r="AG1727" s="25" t="str">
        <f t="shared" si="835"/>
        <v/>
      </c>
      <c r="AH1727" s="25" t="str">
        <f t="shared" si="836"/>
        <v/>
      </c>
      <c r="AI1727" s="25" t="str">
        <f t="shared" si="837"/>
        <v/>
      </c>
      <c r="AJ1727" s="25" t="str">
        <f t="shared" si="838"/>
        <v/>
      </c>
      <c r="AK1727" s="25" t="str">
        <f t="shared" si="839"/>
        <v/>
      </c>
      <c r="AL1727" s="25" t="str">
        <f t="shared" si="840"/>
        <v/>
      </c>
      <c r="AM1727" s="25" t="str">
        <f t="shared" si="841"/>
        <v/>
      </c>
      <c r="AN1727" s="25" t="str">
        <f t="shared" si="842"/>
        <v/>
      </c>
      <c r="AO1727" s="25" t="str">
        <f t="shared" si="843"/>
        <v/>
      </c>
      <c r="AP1727" s="25" t="str">
        <f t="shared" si="844"/>
        <v/>
      </c>
      <c r="AQ1727" s="25" t="str">
        <f t="shared" si="845"/>
        <v/>
      </c>
      <c r="AR1727" s="25" t="str">
        <f t="shared" si="846"/>
        <v/>
      </c>
      <c r="AS1727" s="25" t="str">
        <f t="shared" si="847"/>
        <v/>
      </c>
      <c r="AT1727" s="25" t="str">
        <f t="shared" si="848"/>
        <v/>
      </c>
      <c r="AU1727" s="25" t="str">
        <f t="shared" si="849"/>
        <v/>
      </c>
      <c r="AV1727" s="25" t="str">
        <f t="shared" si="850"/>
        <v/>
      </c>
      <c r="AX1727" t="str">
        <f>IF(BC1727="","",IF(BC1727&gt;0,COUNT($AY$2:AY1727),""))</f>
        <v/>
      </c>
      <c r="AY1727" s="25" t="str">
        <f t="shared" si="851"/>
        <v/>
      </c>
      <c r="AZ1727" s="25" t="str">
        <f t="shared" si="852"/>
        <v/>
      </c>
      <c r="BA1727" s="25" t="str">
        <f t="shared" si="853"/>
        <v/>
      </c>
      <c r="BB1727" s="25" t="str">
        <f t="shared" si="854"/>
        <v/>
      </c>
      <c r="BC1727" s="25" t="str">
        <f t="shared" si="855"/>
        <v/>
      </c>
      <c r="BD1727" s="25" t="str">
        <f t="shared" si="856"/>
        <v/>
      </c>
      <c r="BE1727" s="25" t="str">
        <f t="shared" si="857"/>
        <v/>
      </c>
      <c r="BF1727" s="25" t="str">
        <f t="shared" si="858"/>
        <v/>
      </c>
      <c r="BG1727" s="25" t="str">
        <f t="shared" si="859"/>
        <v/>
      </c>
      <c r="BH1727" s="25" t="str">
        <f t="shared" si="860"/>
        <v/>
      </c>
      <c r="BI1727" s="25" t="str">
        <f t="shared" si="861"/>
        <v/>
      </c>
      <c r="BJ1727" s="25" t="str">
        <f t="shared" si="862"/>
        <v/>
      </c>
      <c r="BK1727" s="25" t="str">
        <f t="shared" si="863"/>
        <v/>
      </c>
      <c r="BL1727" s="25" t="str">
        <f t="shared" si="864"/>
        <v/>
      </c>
      <c r="BM1727" s="25" t="str">
        <f t="shared" si="865"/>
        <v/>
      </c>
      <c r="BN1727" s="25" t="str">
        <f t="shared" si="866"/>
        <v/>
      </c>
    </row>
    <row r="1728" spans="1:66" x14ac:dyDescent="0.25">
      <c r="A1728" s="20" t="str">
        <f>IF('S.D. Paste sheet'!A1728="","",'S.D. Paste sheet'!A1728)</f>
        <v/>
      </c>
      <c r="B1728" s="20" t="str">
        <f>IF('S.D. Paste sheet'!B1728="","",'S.D. Paste sheet'!B1728)</f>
        <v/>
      </c>
      <c r="C1728" s="20" t="str">
        <f>IF('S.D. Paste sheet'!C1728="","",'S.D. Paste sheet'!C1728)</f>
        <v/>
      </c>
      <c r="D1728" s="20" t="str">
        <f>IF('S.D. Paste sheet'!D1728="","",'S.D. Paste sheet'!D1728)</f>
        <v/>
      </c>
      <c r="E1728" s="20" t="str">
        <f>IF('S.D. Paste sheet'!E1728="","",UPPER('S.D. Paste sheet'!E1728))</f>
        <v/>
      </c>
      <c r="F1728" s="20" t="str">
        <f>IF('S.D. Paste sheet'!F1728="","",'S.D. Paste sheet'!F1728)</f>
        <v/>
      </c>
      <c r="G1728" s="20" t="str">
        <f>IF('S.D. Paste sheet'!G1728="","",UPPER('S.D. Paste sheet'!G1728))</f>
        <v/>
      </c>
      <c r="H1728" s="20" t="str">
        <f>IF('S.D. Paste sheet'!H1728="","",UPPER('S.D. Paste sheet'!H1728))</f>
        <v/>
      </c>
      <c r="I1728" s="20" t="str">
        <f>IF('S.D. Paste sheet'!I1728="","",'S.D. Paste sheet'!I1728)</f>
        <v/>
      </c>
      <c r="J1728" s="20" t="str">
        <f>IF('S.D. Paste sheet'!J1728="","",'S.D. Paste sheet'!J1728)</f>
        <v/>
      </c>
      <c r="K1728" s="20" t="str">
        <f>IF('S.D. Paste sheet'!K1728="","",'S.D. Paste sheet'!K1728)</f>
        <v/>
      </c>
      <c r="L1728" s="20" t="str">
        <f>IF('S.D. Paste sheet'!L1728="","",'S.D. Paste sheet'!L1728)</f>
        <v/>
      </c>
      <c r="M1728" s="20" t="str">
        <f>IF('S.D. Paste sheet'!M1728="","",'S.D. Paste sheet'!M1728)</f>
        <v/>
      </c>
      <c r="N1728" s="20" t="str">
        <f>IF('S.D. Paste sheet'!N1728="","",'S.D. Paste sheet'!N1728)</f>
        <v/>
      </c>
      <c r="O1728" s="20" t="str">
        <f>IF('S.D. Paste sheet'!O1728="","",'S.D. Paste sheet'!O1728)</f>
        <v/>
      </c>
      <c r="P1728" s="20" t="str">
        <f>IF('S.D. Paste sheet'!P1728="","",'S.D. Paste sheet'!P1728)</f>
        <v/>
      </c>
      <c r="Q1728" s="20" t="str">
        <f>IF('S.D. Paste sheet'!Q1728="","",'S.D. Paste sheet'!Q1728)</f>
        <v/>
      </c>
      <c r="R1728" s="20" t="str">
        <f>IF('S.D. Paste sheet'!R1728="","",'S.D. Paste sheet'!R1728)</f>
        <v/>
      </c>
      <c r="S1728" s="20" t="str">
        <f>IF('S.D. Paste sheet'!S1728="","",'S.D. Paste sheet'!S1728)</f>
        <v/>
      </c>
      <c r="T1728" s="20" t="str">
        <f>IF('S.D. Paste sheet'!T1728="","",'S.D. Paste sheet'!T1728)</f>
        <v/>
      </c>
      <c r="U1728" s="20" t="str">
        <f>IF('S.D. Paste sheet'!U1728="","",'S.D. Paste sheet'!U1728)</f>
        <v/>
      </c>
      <c r="V1728" s="20" t="str">
        <f>IF('S.D. Paste sheet'!V1728="","",'S.D. Paste sheet'!V1728)</f>
        <v/>
      </c>
      <c r="W1728" s="20" t="str">
        <f>IF('S.D. Paste sheet'!W1728="","",'S.D. Paste sheet'!W1728)</f>
        <v/>
      </c>
      <c r="X1728" s="20" t="str">
        <f>IF('S.D. Paste sheet'!X1728="","",'S.D. Paste sheet'!X1728)</f>
        <v/>
      </c>
      <c r="Y1728" s="20" t="str">
        <f>IF('S.D. Paste sheet'!Y1728="","",'S.D. Paste sheet'!Y1728)</f>
        <v/>
      </c>
      <c r="Z1728" s="20" t="str">
        <f>IF('S.D. Paste sheet'!Z1728="","",'S.D. Paste sheet'!Z1728)</f>
        <v/>
      </c>
      <c r="AA1728" s="20" t="str">
        <f>IF('S.D. Paste sheet'!AA1728="","",'S.D. Paste sheet'!AA1728)</f>
        <v/>
      </c>
      <c r="AB1728" s="20" t="str">
        <f>IF('S.D. Paste sheet'!AB1728="","",'S.D. Paste sheet'!AB1728)</f>
        <v/>
      </c>
      <c r="AC1728" s="20" t="str">
        <f>IF('S.D. Paste sheet'!AC1728="","",'S.D. Paste sheet'!AC1728)</f>
        <v/>
      </c>
      <c r="AD1728" s="20" t="str">
        <f>IF('S.D. Paste sheet'!AD1728="","",'S.D. Paste sheet'!AD1728)</f>
        <v/>
      </c>
      <c r="AE1728" s="28"/>
      <c r="AF1728" t="str">
        <f>IF(AK1728="","",IF(AK1728&gt;0,COUNT($AG$2:AG1728),""))</f>
        <v/>
      </c>
      <c r="AG1728" s="25" t="str">
        <f t="shared" si="835"/>
        <v/>
      </c>
      <c r="AH1728" s="25" t="str">
        <f t="shared" si="836"/>
        <v/>
      </c>
      <c r="AI1728" s="25" t="str">
        <f t="shared" si="837"/>
        <v/>
      </c>
      <c r="AJ1728" s="25" t="str">
        <f t="shared" si="838"/>
        <v/>
      </c>
      <c r="AK1728" s="25" t="str">
        <f t="shared" si="839"/>
        <v/>
      </c>
      <c r="AL1728" s="25" t="str">
        <f t="shared" si="840"/>
        <v/>
      </c>
      <c r="AM1728" s="25" t="str">
        <f t="shared" si="841"/>
        <v/>
      </c>
      <c r="AN1728" s="25" t="str">
        <f t="shared" si="842"/>
        <v/>
      </c>
      <c r="AO1728" s="25" t="str">
        <f t="shared" si="843"/>
        <v/>
      </c>
      <c r="AP1728" s="25" t="str">
        <f t="shared" si="844"/>
        <v/>
      </c>
      <c r="AQ1728" s="25" t="str">
        <f t="shared" si="845"/>
        <v/>
      </c>
      <c r="AR1728" s="25" t="str">
        <f t="shared" si="846"/>
        <v/>
      </c>
      <c r="AS1728" s="25" t="str">
        <f t="shared" si="847"/>
        <v/>
      </c>
      <c r="AT1728" s="25" t="str">
        <f t="shared" si="848"/>
        <v/>
      </c>
      <c r="AU1728" s="25" t="str">
        <f t="shared" si="849"/>
        <v/>
      </c>
      <c r="AV1728" s="25" t="str">
        <f t="shared" si="850"/>
        <v/>
      </c>
      <c r="AX1728" t="str">
        <f>IF(BC1728="","",IF(BC1728&gt;0,COUNT($AY$2:AY1728),""))</f>
        <v/>
      </c>
      <c r="AY1728" s="25" t="str">
        <f t="shared" si="851"/>
        <v/>
      </c>
      <c r="AZ1728" s="25" t="str">
        <f t="shared" si="852"/>
        <v/>
      </c>
      <c r="BA1728" s="25" t="str">
        <f t="shared" si="853"/>
        <v/>
      </c>
      <c r="BB1728" s="25" t="str">
        <f t="shared" si="854"/>
        <v/>
      </c>
      <c r="BC1728" s="25" t="str">
        <f t="shared" si="855"/>
        <v/>
      </c>
      <c r="BD1728" s="25" t="str">
        <f t="shared" si="856"/>
        <v/>
      </c>
      <c r="BE1728" s="25" t="str">
        <f t="shared" si="857"/>
        <v/>
      </c>
      <c r="BF1728" s="25" t="str">
        <f t="shared" si="858"/>
        <v/>
      </c>
      <c r="BG1728" s="25" t="str">
        <f t="shared" si="859"/>
        <v/>
      </c>
      <c r="BH1728" s="25" t="str">
        <f t="shared" si="860"/>
        <v/>
      </c>
      <c r="BI1728" s="25" t="str">
        <f t="shared" si="861"/>
        <v/>
      </c>
      <c r="BJ1728" s="25" t="str">
        <f t="shared" si="862"/>
        <v/>
      </c>
      <c r="BK1728" s="25" t="str">
        <f t="shared" si="863"/>
        <v/>
      </c>
      <c r="BL1728" s="25" t="str">
        <f t="shared" si="864"/>
        <v/>
      </c>
      <c r="BM1728" s="25" t="str">
        <f t="shared" si="865"/>
        <v/>
      </c>
      <c r="BN1728" s="25" t="str">
        <f t="shared" si="866"/>
        <v/>
      </c>
    </row>
    <row r="1729" spans="1:66" x14ac:dyDescent="0.25">
      <c r="A1729" s="20" t="str">
        <f>IF('S.D. Paste sheet'!A1729="","",'S.D. Paste sheet'!A1729)</f>
        <v/>
      </c>
      <c r="B1729" s="20" t="str">
        <f>IF('S.D. Paste sheet'!B1729="","",'S.D. Paste sheet'!B1729)</f>
        <v/>
      </c>
      <c r="C1729" s="20" t="str">
        <f>IF('S.D. Paste sheet'!C1729="","",'S.D. Paste sheet'!C1729)</f>
        <v/>
      </c>
      <c r="D1729" s="20" t="str">
        <f>IF('S.D. Paste sheet'!D1729="","",'S.D. Paste sheet'!D1729)</f>
        <v/>
      </c>
      <c r="E1729" s="20" t="str">
        <f>IF('S.D. Paste sheet'!E1729="","",UPPER('S.D. Paste sheet'!E1729))</f>
        <v/>
      </c>
      <c r="F1729" s="20" t="str">
        <f>IF('S.D. Paste sheet'!F1729="","",'S.D. Paste sheet'!F1729)</f>
        <v/>
      </c>
      <c r="G1729" s="20" t="str">
        <f>IF('S.D. Paste sheet'!G1729="","",UPPER('S.D. Paste sheet'!G1729))</f>
        <v/>
      </c>
      <c r="H1729" s="20" t="str">
        <f>IF('S.D. Paste sheet'!H1729="","",UPPER('S.D. Paste sheet'!H1729))</f>
        <v/>
      </c>
      <c r="I1729" s="20" t="str">
        <f>IF('S.D. Paste sheet'!I1729="","",'S.D. Paste sheet'!I1729)</f>
        <v/>
      </c>
      <c r="J1729" s="20" t="str">
        <f>IF('S.D. Paste sheet'!J1729="","",'S.D. Paste sheet'!J1729)</f>
        <v/>
      </c>
      <c r="K1729" s="20" t="str">
        <f>IF('S.D. Paste sheet'!K1729="","",'S.D. Paste sheet'!K1729)</f>
        <v/>
      </c>
      <c r="L1729" s="20" t="str">
        <f>IF('S.D. Paste sheet'!L1729="","",'S.D. Paste sheet'!L1729)</f>
        <v/>
      </c>
      <c r="M1729" s="20" t="str">
        <f>IF('S.D. Paste sheet'!M1729="","",'S.D. Paste sheet'!M1729)</f>
        <v/>
      </c>
      <c r="N1729" s="20" t="str">
        <f>IF('S.D. Paste sheet'!N1729="","",'S.D. Paste sheet'!N1729)</f>
        <v/>
      </c>
      <c r="O1729" s="20" t="str">
        <f>IF('S.D. Paste sheet'!O1729="","",'S.D. Paste sheet'!O1729)</f>
        <v/>
      </c>
      <c r="P1729" s="20" t="str">
        <f>IF('S.D. Paste sheet'!P1729="","",'S.D. Paste sheet'!P1729)</f>
        <v/>
      </c>
      <c r="Q1729" s="20" t="str">
        <f>IF('S.D. Paste sheet'!Q1729="","",'S.D. Paste sheet'!Q1729)</f>
        <v/>
      </c>
      <c r="R1729" s="20" t="str">
        <f>IF('S.D. Paste sheet'!R1729="","",'S.D. Paste sheet'!R1729)</f>
        <v/>
      </c>
      <c r="S1729" s="20" t="str">
        <f>IF('S.D. Paste sheet'!S1729="","",'S.D. Paste sheet'!S1729)</f>
        <v/>
      </c>
      <c r="T1729" s="20" t="str">
        <f>IF('S.D. Paste sheet'!T1729="","",'S.D. Paste sheet'!T1729)</f>
        <v/>
      </c>
      <c r="U1729" s="20" t="str">
        <f>IF('S.D. Paste sheet'!U1729="","",'S.D. Paste sheet'!U1729)</f>
        <v/>
      </c>
      <c r="V1729" s="20" t="str">
        <f>IF('S.D. Paste sheet'!V1729="","",'S.D. Paste sheet'!V1729)</f>
        <v/>
      </c>
      <c r="W1729" s="20" t="str">
        <f>IF('S.D. Paste sheet'!W1729="","",'S.D. Paste sheet'!W1729)</f>
        <v/>
      </c>
      <c r="X1729" s="20" t="str">
        <f>IF('S.D. Paste sheet'!X1729="","",'S.D. Paste sheet'!X1729)</f>
        <v/>
      </c>
      <c r="Y1729" s="20" t="str">
        <f>IF('S.D. Paste sheet'!Y1729="","",'S.D. Paste sheet'!Y1729)</f>
        <v/>
      </c>
      <c r="Z1729" s="20" t="str">
        <f>IF('S.D. Paste sheet'!Z1729="","",'S.D. Paste sheet'!Z1729)</f>
        <v/>
      </c>
      <c r="AA1729" s="20" t="str">
        <f>IF('S.D. Paste sheet'!AA1729="","",'S.D. Paste sheet'!AA1729)</f>
        <v/>
      </c>
      <c r="AB1729" s="20" t="str">
        <f>IF('S.D. Paste sheet'!AB1729="","",'S.D. Paste sheet'!AB1729)</f>
        <v/>
      </c>
      <c r="AC1729" s="20" t="str">
        <f>IF('S.D. Paste sheet'!AC1729="","",'S.D. Paste sheet'!AC1729)</f>
        <v/>
      </c>
      <c r="AD1729" s="20" t="str">
        <f>IF('S.D. Paste sheet'!AD1729="","",'S.D. Paste sheet'!AD1729)</f>
        <v/>
      </c>
      <c r="AE1729" s="28"/>
      <c r="AF1729" t="str">
        <f>IF(AK1729="","",IF(AK1729&gt;0,COUNT($AG$2:AG1729),""))</f>
        <v/>
      </c>
      <c r="AG1729" s="25" t="str">
        <f t="shared" si="835"/>
        <v/>
      </c>
      <c r="AH1729" s="25" t="str">
        <f t="shared" si="836"/>
        <v/>
      </c>
      <c r="AI1729" s="25" t="str">
        <f t="shared" si="837"/>
        <v/>
      </c>
      <c r="AJ1729" s="25" t="str">
        <f t="shared" si="838"/>
        <v/>
      </c>
      <c r="AK1729" s="25" t="str">
        <f t="shared" si="839"/>
        <v/>
      </c>
      <c r="AL1729" s="25" t="str">
        <f t="shared" si="840"/>
        <v/>
      </c>
      <c r="AM1729" s="25" t="str">
        <f t="shared" si="841"/>
        <v/>
      </c>
      <c r="AN1729" s="25" t="str">
        <f t="shared" si="842"/>
        <v/>
      </c>
      <c r="AO1729" s="25" t="str">
        <f t="shared" si="843"/>
        <v/>
      </c>
      <c r="AP1729" s="25" t="str">
        <f t="shared" si="844"/>
        <v/>
      </c>
      <c r="AQ1729" s="25" t="str">
        <f t="shared" si="845"/>
        <v/>
      </c>
      <c r="AR1729" s="25" t="str">
        <f t="shared" si="846"/>
        <v/>
      </c>
      <c r="AS1729" s="25" t="str">
        <f t="shared" si="847"/>
        <v/>
      </c>
      <c r="AT1729" s="25" t="str">
        <f t="shared" si="848"/>
        <v/>
      </c>
      <c r="AU1729" s="25" t="str">
        <f t="shared" si="849"/>
        <v/>
      </c>
      <c r="AV1729" s="25" t="str">
        <f t="shared" si="850"/>
        <v/>
      </c>
      <c r="AX1729" t="str">
        <f>IF(BC1729="","",IF(BC1729&gt;0,COUNT($AY$2:AY1729),""))</f>
        <v/>
      </c>
      <c r="AY1729" s="25" t="str">
        <f t="shared" si="851"/>
        <v/>
      </c>
      <c r="AZ1729" s="25" t="str">
        <f t="shared" si="852"/>
        <v/>
      </c>
      <c r="BA1729" s="25" t="str">
        <f t="shared" si="853"/>
        <v/>
      </c>
      <c r="BB1729" s="25" t="str">
        <f t="shared" si="854"/>
        <v/>
      </c>
      <c r="BC1729" s="25" t="str">
        <f t="shared" si="855"/>
        <v/>
      </c>
      <c r="BD1729" s="25" t="str">
        <f t="shared" si="856"/>
        <v/>
      </c>
      <c r="BE1729" s="25" t="str">
        <f t="shared" si="857"/>
        <v/>
      </c>
      <c r="BF1729" s="25" t="str">
        <f t="shared" si="858"/>
        <v/>
      </c>
      <c r="BG1729" s="25" t="str">
        <f t="shared" si="859"/>
        <v/>
      </c>
      <c r="BH1729" s="25" t="str">
        <f t="shared" si="860"/>
        <v/>
      </c>
      <c r="BI1729" s="25" t="str">
        <f t="shared" si="861"/>
        <v/>
      </c>
      <c r="BJ1729" s="25" t="str">
        <f t="shared" si="862"/>
        <v/>
      </c>
      <c r="BK1729" s="25" t="str">
        <f t="shared" si="863"/>
        <v/>
      </c>
      <c r="BL1729" s="25" t="str">
        <f t="shared" si="864"/>
        <v/>
      </c>
      <c r="BM1729" s="25" t="str">
        <f t="shared" si="865"/>
        <v/>
      </c>
      <c r="BN1729" s="25" t="str">
        <f t="shared" si="866"/>
        <v/>
      </c>
    </row>
    <row r="1730" spans="1:66" x14ac:dyDescent="0.25">
      <c r="A1730" s="20" t="str">
        <f>IF('S.D. Paste sheet'!A1730="","",'S.D. Paste sheet'!A1730)</f>
        <v/>
      </c>
      <c r="B1730" s="20" t="str">
        <f>IF('S.D. Paste sheet'!B1730="","",'S.D. Paste sheet'!B1730)</f>
        <v/>
      </c>
      <c r="C1730" s="20" t="str">
        <f>IF('S.D. Paste sheet'!C1730="","",'S.D. Paste sheet'!C1730)</f>
        <v/>
      </c>
      <c r="D1730" s="20" t="str">
        <f>IF('S.D. Paste sheet'!D1730="","",'S.D. Paste sheet'!D1730)</f>
        <v/>
      </c>
      <c r="E1730" s="20" t="str">
        <f>IF('S.D. Paste sheet'!E1730="","",UPPER('S.D. Paste sheet'!E1730))</f>
        <v/>
      </c>
      <c r="F1730" s="20" t="str">
        <f>IF('S.D. Paste sheet'!F1730="","",'S.D. Paste sheet'!F1730)</f>
        <v/>
      </c>
      <c r="G1730" s="20" t="str">
        <f>IF('S.D. Paste sheet'!G1730="","",UPPER('S.D. Paste sheet'!G1730))</f>
        <v/>
      </c>
      <c r="H1730" s="20" t="str">
        <f>IF('S.D. Paste sheet'!H1730="","",UPPER('S.D. Paste sheet'!H1730))</f>
        <v/>
      </c>
      <c r="I1730" s="20" t="str">
        <f>IF('S.D. Paste sheet'!I1730="","",'S.D. Paste sheet'!I1730)</f>
        <v/>
      </c>
      <c r="J1730" s="20" t="str">
        <f>IF('S.D. Paste sheet'!J1730="","",'S.D. Paste sheet'!J1730)</f>
        <v/>
      </c>
      <c r="K1730" s="20" t="str">
        <f>IF('S.D. Paste sheet'!K1730="","",'S.D. Paste sheet'!K1730)</f>
        <v/>
      </c>
      <c r="L1730" s="20" t="str">
        <f>IF('S.D. Paste sheet'!L1730="","",'S.D. Paste sheet'!L1730)</f>
        <v/>
      </c>
      <c r="M1730" s="20" t="str">
        <f>IF('S.D. Paste sheet'!M1730="","",'S.D. Paste sheet'!M1730)</f>
        <v/>
      </c>
      <c r="N1730" s="20" t="str">
        <f>IF('S.D. Paste sheet'!N1730="","",'S.D. Paste sheet'!N1730)</f>
        <v/>
      </c>
      <c r="O1730" s="20" t="str">
        <f>IF('S.D. Paste sheet'!O1730="","",'S.D. Paste sheet'!O1730)</f>
        <v/>
      </c>
      <c r="P1730" s="20" t="str">
        <f>IF('S.D. Paste sheet'!P1730="","",'S.D. Paste sheet'!P1730)</f>
        <v/>
      </c>
      <c r="Q1730" s="20" t="str">
        <f>IF('S.D. Paste sheet'!Q1730="","",'S.D. Paste sheet'!Q1730)</f>
        <v/>
      </c>
      <c r="R1730" s="20" t="str">
        <f>IF('S.D. Paste sheet'!R1730="","",'S.D. Paste sheet'!R1730)</f>
        <v/>
      </c>
      <c r="S1730" s="20" t="str">
        <f>IF('S.D. Paste sheet'!S1730="","",'S.D. Paste sheet'!S1730)</f>
        <v/>
      </c>
      <c r="T1730" s="20" t="str">
        <f>IF('S.D. Paste sheet'!T1730="","",'S.D. Paste sheet'!T1730)</f>
        <v/>
      </c>
      <c r="U1730" s="20" t="str">
        <f>IF('S.D. Paste sheet'!U1730="","",'S.D. Paste sheet'!U1730)</f>
        <v/>
      </c>
      <c r="V1730" s="20" t="str">
        <f>IF('S.D. Paste sheet'!V1730="","",'S.D. Paste sheet'!V1730)</f>
        <v/>
      </c>
      <c r="W1730" s="20" t="str">
        <f>IF('S.D. Paste sheet'!W1730="","",'S.D. Paste sheet'!W1730)</f>
        <v/>
      </c>
      <c r="X1730" s="20" t="str">
        <f>IF('S.D. Paste sheet'!X1730="","",'S.D. Paste sheet'!X1730)</f>
        <v/>
      </c>
      <c r="Y1730" s="20" t="str">
        <f>IF('S.D. Paste sheet'!Y1730="","",'S.D. Paste sheet'!Y1730)</f>
        <v/>
      </c>
      <c r="Z1730" s="20" t="str">
        <f>IF('S.D. Paste sheet'!Z1730="","",'S.D. Paste sheet'!Z1730)</f>
        <v/>
      </c>
      <c r="AA1730" s="20" t="str">
        <f>IF('S.D. Paste sheet'!AA1730="","",'S.D. Paste sheet'!AA1730)</f>
        <v/>
      </c>
      <c r="AB1730" s="20" t="str">
        <f>IF('S.D. Paste sheet'!AB1730="","",'S.D. Paste sheet'!AB1730)</f>
        <v/>
      </c>
      <c r="AC1730" s="20" t="str">
        <f>IF('S.D. Paste sheet'!AC1730="","",'S.D. Paste sheet'!AC1730)</f>
        <v/>
      </c>
      <c r="AD1730" s="20" t="str">
        <f>IF('S.D. Paste sheet'!AD1730="","",'S.D. Paste sheet'!AD1730)</f>
        <v/>
      </c>
      <c r="AE1730" s="28"/>
      <c r="AF1730" t="str">
        <f>IF(AK1730="","",IF(AK1730&gt;0,COUNT($AG$2:AG1730),""))</f>
        <v/>
      </c>
      <c r="AG1730" s="25" t="str">
        <f t="shared" si="835"/>
        <v/>
      </c>
      <c r="AH1730" s="25" t="str">
        <f t="shared" si="836"/>
        <v/>
      </c>
      <c r="AI1730" s="25" t="str">
        <f t="shared" si="837"/>
        <v/>
      </c>
      <c r="AJ1730" s="25" t="str">
        <f t="shared" si="838"/>
        <v/>
      </c>
      <c r="AK1730" s="25" t="str">
        <f t="shared" si="839"/>
        <v/>
      </c>
      <c r="AL1730" s="25" t="str">
        <f t="shared" si="840"/>
        <v/>
      </c>
      <c r="AM1730" s="25" t="str">
        <f t="shared" si="841"/>
        <v/>
      </c>
      <c r="AN1730" s="25" t="str">
        <f t="shared" si="842"/>
        <v/>
      </c>
      <c r="AO1730" s="25" t="str">
        <f t="shared" si="843"/>
        <v/>
      </c>
      <c r="AP1730" s="25" t="str">
        <f t="shared" si="844"/>
        <v/>
      </c>
      <c r="AQ1730" s="25" t="str">
        <f t="shared" si="845"/>
        <v/>
      </c>
      <c r="AR1730" s="25" t="str">
        <f t="shared" si="846"/>
        <v/>
      </c>
      <c r="AS1730" s="25" t="str">
        <f t="shared" si="847"/>
        <v/>
      </c>
      <c r="AT1730" s="25" t="str">
        <f t="shared" si="848"/>
        <v/>
      </c>
      <c r="AU1730" s="25" t="str">
        <f t="shared" si="849"/>
        <v/>
      </c>
      <c r="AV1730" s="25" t="str">
        <f t="shared" si="850"/>
        <v/>
      </c>
      <c r="AX1730" t="str">
        <f>IF(BC1730="","",IF(BC1730&gt;0,COUNT($AY$2:AY1730),""))</f>
        <v/>
      </c>
      <c r="AY1730" s="25" t="str">
        <f t="shared" si="851"/>
        <v/>
      </c>
      <c r="AZ1730" s="25" t="str">
        <f t="shared" si="852"/>
        <v/>
      </c>
      <c r="BA1730" s="25" t="str">
        <f t="shared" si="853"/>
        <v/>
      </c>
      <c r="BB1730" s="25" t="str">
        <f t="shared" si="854"/>
        <v/>
      </c>
      <c r="BC1730" s="25" t="str">
        <f t="shared" si="855"/>
        <v/>
      </c>
      <c r="BD1730" s="25" t="str">
        <f t="shared" si="856"/>
        <v/>
      </c>
      <c r="BE1730" s="25" t="str">
        <f t="shared" si="857"/>
        <v/>
      </c>
      <c r="BF1730" s="25" t="str">
        <f t="shared" si="858"/>
        <v/>
      </c>
      <c r="BG1730" s="25" t="str">
        <f t="shared" si="859"/>
        <v/>
      </c>
      <c r="BH1730" s="25" t="str">
        <f t="shared" si="860"/>
        <v/>
      </c>
      <c r="BI1730" s="25" t="str">
        <f t="shared" si="861"/>
        <v/>
      </c>
      <c r="BJ1730" s="25" t="str">
        <f t="shared" si="862"/>
        <v/>
      </c>
      <c r="BK1730" s="25" t="str">
        <f t="shared" si="863"/>
        <v/>
      </c>
      <c r="BL1730" s="25" t="str">
        <f t="shared" si="864"/>
        <v/>
      </c>
      <c r="BM1730" s="25" t="str">
        <f t="shared" si="865"/>
        <v/>
      </c>
      <c r="BN1730" s="25" t="str">
        <f t="shared" si="866"/>
        <v/>
      </c>
    </row>
    <row r="1731" spans="1:66" x14ac:dyDescent="0.25">
      <c r="A1731" s="20" t="str">
        <f>IF('S.D. Paste sheet'!A1731="","",'S.D. Paste sheet'!A1731)</f>
        <v/>
      </c>
      <c r="B1731" s="20" t="str">
        <f>IF('S.D. Paste sheet'!B1731="","",'S.D. Paste sheet'!B1731)</f>
        <v/>
      </c>
      <c r="C1731" s="20" t="str">
        <f>IF('S.D. Paste sheet'!C1731="","",'S.D. Paste sheet'!C1731)</f>
        <v/>
      </c>
      <c r="D1731" s="20" t="str">
        <f>IF('S.D. Paste sheet'!D1731="","",'S.D. Paste sheet'!D1731)</f>
        <v/>
      </c>
      <c r="E1731" s="20" t="str">
        <f>IF('S.D. Paste sheet'!E1731="","",UPPER('S.D. Paste sheet'!E1731))</f>
        <v/>
      </c>
      <c r="F1731" s="20" t="str">
        <f>IF('S.D. Paste sheet'!F1731="","",'S.D. Paste sheet'!F1731)</f>
        <v/>
      </c>
      <c r="G1731" s="20" t="str">
        <f>IF('S.D. Paste sheet'!G1731="","",UPPER('S.D. Paste sheet'!G1731))</f>
        <v/>
      </c>
      <c r="H1731" s="20" t="str">
        <f>IF('S.D. Paste sheet'!H1731="","",UPPER('S.D. Paste sheet'!H1731))</f>
        <v/>
      </c>
      <c r="I1731" s="20" t="str">
        <f>IF('S.D. Paste sheet'!I1731="","",'S.D. Paste sheet'!I1731)</f>
        <v/>
      </c>
      <c r="J1731" s="20" t="str">
        <f>IF('S.D. Paste sheet'!J1731="","",'S.D. Paste sheet'!J1731)</f>
        <v/>
      </c>
      <c r="K1731" s="20" t="str">
        <f>IF('S.D. Paste sheet'!K1731="","",'S.D. Paste sheet'!K1731)</f>
        <v/>
      </c>
      <c r="L1731" s="20" t="str">
        <f>IF('S.D. Paste sheet'!L1731="","",'S.D. Paste sheet'!L1731)</f>
        <v/>
      </c>
      <c r="M1731" s="20" t="str">
        <f>IF('S.D. Paste sheet'!M1731="","",'S.D. Paste sheet'!M1731)</f>
        <v/>
      </c>
      <c r="N1731" s="20" t="str">
        <f>IF('S.D. Paste sheet'!N1731="","",'S.D. Paste sheet'!N1731)</f>
        <v/>
      </c>
      <c r="O1731" s="20" t="str">
        <f>IF('S.D. Paste sheet'!O1731="","",'S.D. Paste sheet'!O1731)</f>
        <v/>
      </c>
      <c r="P1731" s="20" t="str">
        <f>IF('S.D. Paste sheet'!P1731="","",'S.D. Paste sheet'!P1731)</f>
        <v/>
      </c>
      <c r="Q1731" s="20" t="str">
        <f>IF('S.D. Paste sheet'!Q1731="","",'S.D. Paste sheet'!Q1731)</f>
        <v/>
      </c>
      <c r="R1731" s="20" t="str">
        <f>IF('S.D. Paste sheet'!R1731="","",'S.D. Paste sheet'!R1731)</f>
        <v/>
      </c>
      <c r="S1731" s="20" t="str">
        <f>IF('S.D. Paste sheet'!S1731="","",'S.D. Paste sheet'!S1731)</f>
        <v/>
      </c>
      <c r="T1731" s="20" t="str">
        <f>IF('S.D. Paste sheet'!T1731="","",'S.D. Paste sheet'!T1731)</f>
        <v/>
      </c>
      <c r="U1731" s="20" t="str">
        <f>IF('S.D. Paste sheet'!U1731="","",'S.D. Paste sheet'!U1731)</f>
        <v/>
      </c>
      <c r="V1731" s="20" t="str">
        <f>IF('S.D. Paste sheet'!V1731="","",'S.D. Paste sheet'!V1731)</f>
        <v/>
      </c>
      <c r="W1731" s="20" t="str">
        <f>IF('S.D. Paste sheet'!W1731="","",'S.D. Paste sheet'!W1731)</f>
        <v/>
      </c>
      <c r="X1731" s="20" t="str">
        <f>IF('S.D. Paste sheet'!X1731="","",'S.D. Paste sheet'!X1731)</f>
        <v/>
      </c>
      <c r="Y1731" s="20" t="str">
        <f>IF('S.D. Paste sheet'!Y1731="","",'S.D. Paste sheet'!Y1731)</f>
        <v/>
      </c>
      <c r="Z1731" s="20" t="str">
        <f>IF('S.D. Paste sheet'!Z1731="","",'S.D. Paste sheet'!Z1731)</f>
        <v/>
      </c>
      <c r="AA1731" s="20" t="str">
        <f>IF('S.D. Paste sheet'!AA1731="","",'S.D. Paste sheet'!AA1731)</f>
        <v/>
      </c>
      <c r="AB1731" s="20" t="str">
        <f>IF('S.D. Paste sheet'!AB1731="","",'S.D. Paste sheet'!AB1731)</f>
        <v/>
      </c>
      <c r="AC1731" s="20" t="str">
        <f>IF('S.D. Paste sheet'!AC1731="","",'S.D. Paste sheet'!AC1731)</f>
        <v/>
      </c>
      <c r="AD1731" s="20" t="str">
        <f>IF('S.D. Paste sheet'!AD1731="","",'S.D. Paste sheet'!AD1731)</f>
        <v/>
      </c>
      <c r="AE1731" s="28"/>
      <c r="AF1731" t="str">
        <f>IF(AK1731="","",IF(AK1731&gt;0,COUNT($AG$2:AG1731),""))</f>
        <v/>
      </c>
      <c r="AG1731" s="25" t="str">
        <f t="shared" ref="AG1731:AG1794" si="867">IF(AND($AJ$1=8,$A1731=8),A1731,"")</f>
        <v/>
      </c>
      <c r="AH1731" s="25" t="str">
        <f t="shared" ref="AH1731:AH1794" si="868">IF(AND($AJ$1=8,$A1731=8),B1731,"")</f>
        <v/>
      </c>
      <c r="AI1731" s="25" t="str">
        <f t="shared" ref="AI1731:AI1794" si="869">IF(AND($AJ$1=8,$A1731=8),C1731,"")</f>
        <v/>
      </c>
      <c r="AJ1731" s="25" t="str">
        <f t="shared" ref="AJ1731:AJ1794" si="870">IF(AND($AJ$1=8,$A1731=8),D1731,"")</f>
        <v/>
      </c>
      <c r="AK1731" s="25" t="str">
        <f t="shared" ref="AK1731:AK1794" si="871">IF(AND($AJ$1=8,$A1731=8),E1731,"")</f>
        <v/>
      </c>
      <c r="AL1731" s="25" t="str">
        <f t="shared" ref="AL1731:AL1794" si="872">IF(AND($AJ$1=8,$A1731=8),F1731,"")</f>
        <v/>
      </c>
      <c r="AM1731" s="25" t="str">
        <f t="shared" ref="AM1731:AM1794" si="873">IF(AND($AJ$1=8,$A1731=8),G1731,"")</f>
        <v/>
      </c>
      <c r="AN1731" s="25" t="str">
        <f t="shared" ref="AN1731:AN1794" si="874">IF(AND($AJ$1=8,$A1731=8),H1731,"")</f>
        <v/>
      </c>
      <c r="AO1731" s="25" t="str">
        <f t="shared" ref="AO1731:AO1794" si="875">IF(AND($AJ$1=8,$A1731=8),I1731,"")</f>
        <v/>
      </c>
      <c r="AP1731" s="25" t="str">
        <f t="shared" ref="AP1731:AP1794" si="876">IF(AND($AJ$1=8,$A1731=8),J1731,"")</f>
        <v/>
      </c>
      <c r="AQ1731" s="25" t="str">
        <f t="shared" ref="AQ1731:AQ1794" si="877">IF(AND($AJ$1=8,$A1731=8),K1731,"")</f>
        <v/>
      </c>
      <c r="AR1731" s="25" t="str">
        <f t="shared" ref="AR1731:AR1794" si="878">IF(AND($AJ$1=8,$A1731=8),L1731,"")</f>
        <v/>
      </c>
      <c r="AS1731" s="25" t="str">
        <f t="shared" ref="AS1731:AS1794" si="879">IF(AND($AJ$1=8,$A1731=8),M1731,"")</f>
        <v/>
      </c>
      <c r="AT1731" s="25" t="str">
        <f t="shared" ref="AT1731:AT1794" si="880">IF(AND($AJ$1=8,$A1731=8),N1731,"")</f>
        <v/>
      </c>
      <c r="AU1731" s="25" t="str">
        <f t="shared" ref="AU1731:AU1794" si="881">IF(AND($AJ$1=8,$A1731=8),O1731,"")</f>
        <v/>
      </c>
      <c r="AV1731" s="25" t="str">
        <f t="shared" ref="AV1731:AV1794" si="882">IF(AND($AJ$1=8,$A1731=8),P1731,"")</f>
        <v/>
      </c>
      <c r="AX1731" t="str">
        <f>IF(BC1731="","",IF(BC1731&gt;0,COUNT($AY$2:AY1731),""))</f>
        <v/>
      </c>
      <c r="AY1731" s="25" t="str">
        <f t="shared" ref="AY1731:AY1794" si="883">IF(AND($BB$1=8,$A1731=8,$BC$1=B1731),A1731,"")</f>
        <v/>
      </c>
      <c r="AZ1731" s="25" t="str">
        <f t="shared" ref="AZ1731:AZ1794" si="884">IF(AND($BB$1=8,$A1731=8,$BC$1=$B1731),B1731,"")</f>
        <v/>
      </c>
      <c r="BA1731" s="25" t="str">
        <f t="shared" ref="BA1731:BA1794" si="885">IF(AND($BB$1=8,$A1731=8,$BC$1=$B1731),C1731,"")</f>
        <v/>
      </c>
      <c r="BB1731" s="25" t="str">
        <f t="shared" ref="BB1731:BB1794" si="886">IF(AND($BB$1=8,$A1731=8,$BC$1=$B1731),D1731,"")</f>
        <v/>
      </c>
      <c r="BC1731" s="25" t="str">
        <f t="shared" ref="BC1731:BC1794" si="887">IF(AND($BB$1=8,$A1731=8,$BC$1=$B1731),E1731,"")</f>
        <v/>
      </c>
      <c r="BD1731" s="25" t="str">
        <f t="shared" ref="BD1731:BD1794" si="888">IF(AND($BB$1=8,$A1731=8,$BC$1=$B1731),F1731,"")</f>
        <v/>
      </c>
      <c r="BE1731" s="25" t="str">
        <f t="shared" ref="BE1731:BE1794" si="889">IF(AND($BB$1=8,$A1731=8,$BC$1=$B1731),G1731,"")</f>
        <v/>
      </c>
      <c r="BF1731" s="25" t="str">
        <f t="shared" ref="BF1731:BF1794" si="890">IF(AND($BB$1=8,$A1731=8,$BC$1=$B1731),H1731,"")</f>
        <v/>
      </c>
      <c r="BG1731" s="25" t="str">
        <f t="shared" ref="BG1731:BG1794" si="891">IF(AND($BB$1=8,$A1731=8,$BC$1=$B1731),I1731,"")</f>
        <v/>
      </c>
      <c r="BH1731" s="25" t="str">
        <f t="shared" ref="BH1731:BH1794" si="892">IF(AND($BB$1=8,$A1731=8,$BC$1=$B1731),J1731,"")</f>
        <v/>
      </c>
      <c r="BI1731" s="25" t="str">
        <f t="shared" ref="BI1731:BI1794" si="893">IF(AND($BB$1=8,$A1731=8,$BC$1=$B1731),K1731,"")</f>
        <v/>
      </c>
      <c r="BJ1731" s="25" t="str">
        <f t="shared" ref="BJ1731:BJ1794" si="894">IF(AND($BB$1=8,$A1731=8,$BC$1=$B1731),L1731,"")</f>
        <v/>
      </c>
      <c r="BK1731" s="25" t="str">
        <f t="shared" ref="BK1731:BK1794" si="895">IF(AND($BB$1=8,$A1731=8,$BC$1=$B1731),M1731,"")</f>
        <v/>
      </c>
      <c r="BL1731" s="25" t="str">
        <f t="shared" ref="BL1731:BL1794" si="896">IF(AND($BB$1=8,$A1731=8,$BC$1=$B1731),N1731,"")</f>
        <v/>
      </c>
      <c r="BM1731" s="25" t="str">
        <f t="shared" ref="BM1731:BM1794" si="897">IF(AND($BB$1=8,$A1731=8,$BC$1=$B1731),O1731,"")</f>
        <v/>
      </c>
      <c r="BN1731" s="25" t="str">
        <f t="shared" ref="BN1731:BN1794" si="898">IF(AND($BB$1=8,$A1731=8,$BC$1=$B1731),P1731,"")</f>
        <v/>
      </c>
    </row>
    <row r="1732" spans="1:66" x14ac:dyDescent="0.25">
      <c r="A1732" s="20" t="str">
        <f>IF('S.D. Paste sheet'!A1732="","",'S.D. Paste sheet'!A1732)</f>
        <v/>
      </c>
      <c r="B1732" s="20" t="str">
        <f>IF('S.D. Paste sheet'!B1732="","",'S.D. Paste sheet'!B1732)</f>
        <v/>
      </c>
      <c r="C1732" s="20" t="str">
        <f>IF('S.D. Paste sheet'!C1732="","",'S.D. Paste sheet'!C1732)</f>
        <v/>
      </c>
      <c r="D1732" s="20" t="str">
        <f>IF('S.D. Paste sheet'!D1732="","",'S.D. Paste sheet'!D1732)</f>
        <v/>
      </c>
      <c r="E1732" s="20" t="str">
        <f>IF('S.D. Paste sheet'!E1732="","",UPPER('S.D. Paste sheet'!E1732))</f>
        <v/>
      </c>
      <c r="F1732" s="20" t="str">
        <f>IF('S.D. Paste sheet'!F1732="","",'S.D. Paste sheet'!F1732)</f>
        <v/>
      </c>
      <c r="G1732" s="20" t="str">
        <f>IF('S.D. Paste sheet'!G1732="","",UPPER('S.D. Paste sheet'!G1732))</f>
        <v/>
      </c>
      <c r="H1732" s="20" t="str">
        <f>IF('S.D. Paste sheet'!H1732="","",UPPER('S.D. Paste sheet'!H1732))</f>
        <v/>
      </c>
      <c r="I1732" s="20" t="str">
        <f>IF('S.D. Paste sheet'!I1732="","",'S.D. Paste sheet'!I1732)</f>
        <v/>
      </c>
      <c r="J1732" s="20" t="str">
        <f>IF('S.D. Paste sheet'!J1732="","",'S.D. Paste sheet'!J1732)</f>
        <v/>
      </c>
      <c r="K1732" s="20" t="str">
        <f>IF('S.D. Paste sheet'!K1732="","",'S.D. Paste sheet'!K1732)</f>
        <v/>
      </c>
      <c r="L1732" s="20" t="str">
        <f>IF('S.D. Paste sheet'!L1732="","",'S.D. Paste sheet'!L1732)</f>
        <v/>
      </c>
      <c r="M1732" s="20" t="str">
        <f>IF('S.D. Paste sheet'!M1732="","",'S.D. Paste sheet'!M1732)</f>
        <v/>
      </c>
      <c r="N1732" s="20" t="str">
        <f>IF('S.D. Paste sheet'!N1732="","",'S.D. Paste sheet'!N1732)</f>
        <v/>
      </c>
      <c r="O1732" s="20" t="str">
        <f>IF('S.D. Paste sheet'!O1732="","",'S.D. Paste sheet'!O1732)</f>
        <v/>
      </c>
      <c r="P1732" s="20" t="str">
        <f>IF('S.D. Paste sheet'!P1732="","",'S.D. Paste sheet'!P1732)</f>
        <v/>
      </c>
      <c r="Q1732" s="20" t="str">
        <f>IF('S.D. Paste sheet'!Q1732="","",'S.D. Paste sheet'!Q1732)</f>
        <v/>
      </c>
      <c r="R1732" s="20" t="str">
        <f>IF('S.D. Paste sheet'!R1732="","",'S.D. Paste sheet'!R1732)</f>
        <v/>
      </c>
      <c r="S1732" s="20" t="str">
        <f>IF('S.D. Paste sheet'!S1732="","",'S.D. Paste sheet'!S1732)</f>
        <v/>
      </c>
      <c r="T1732" s="20" t="str">
        <f>IF('S.D. Paste sheet'!T1732="","",'S.D. Paste sheet'!T1732)</f>
        <v/>
      </c>
      <c r="U1732" s="20" t="str">
        <f>IF('S.D. Paste sheet'!U1732="","",'S.D. Paste sheet'!U1732)</f>
        <v/>
      </c>
      <c r="V1732" s="20" t="str">
        <f>IF('S.D. Paste sheet'!V1732="","",'S.D. Paste sheet'!V1732)</f>
        <v/>
      </c>
      <c r="W1732" s="20" t="str">
        <f>IF('S.D. Paste sheet'!W1732="","",'S.D. Paste sheet'!W1732)</f>
        <v/>
      </c>
      <c r="X1732" s="20" t="str">
        <f>IF('S.D. Paste sheet'!X1732="","",'S.D. Paste sheet'!X1732)</f>
        <v/>
      </c>
      <c r="Y1732" s="20" t="str">
        <f>IF('S.D. Paste sheet'!Y1732="","",'S.D. Paste sheet'!Y1732)</f>
        <v/>
      </c>
      <c r="Z1732" s="20" t="str">
        <f>IF('S.D. Paste sheet'!Z1732="","",'S.D. Paste sheet'!Z1732)</f>
        <v/>
      </c>
      <c r="AA1732" s="20" t="str">
        <f>IF('S.D. Paste sheet'!AA1732="","",'S.D. Paste sheet'!AA1732)</f>
        <v/>
      </c>
      <c r="AB1732" s="20" t="str">
        <f>IF('S.D. Paste sheet'!AB1732="","",'S.D. Paste sheet'!AB1732)</f>
        <v/>
      </c>
      <c r="AC1732" s="20" t="str">
        <f>IF('S.D. Paste sheet'!AC1732="","",'S.D. Paste sheet'!AC1732)</f>
        <v/>
      </c>
      <c r="AD1732" s="20" t="str">
        <f>IF('S.D. Paste sheet'!AD1732="","",'S.D. Paste sheet'!AD1732)</f>
        <v/>
      </c>
      <c r="AE1732" s="28"/>
      <c r="AF1732" t="str">
        <f>IF(AK1732="","",IF(AK1732&gt;0,COUNT($AG$2:AG1732),""))</f>
        <v/>
      </c>
      <c r="AG1732" s="25" t="str">
        <f t="shared" si="867"/>
        <v/>
      </c>
      <c r="AH1732" s="25" t="str">
        <f t="shared" si="868"/>
        <v/>
      </c>
      <c r="AI1732" s="25" t="str">
        <f t="shared" si="869"/>
        <v/>
      </c>
      <c r="AJ1732" s="25" t="str">
        <f t="shared" si="870"/>
        <v/>
      </c>
      <c r="AK1732" s="25" t="str">
        <f t="shared" si="871"/>
        <v/>
      </c>
      <c r="AL1732" s="25" t="str">
        <f t="shared" si="872"/>
        <v/>
      </c>
      <c r="AM1732" s="25" t="str">
        <f t="shared" si="873"/>
        <v/>
      </c>
      <c r="AN1732" s="25" t="str">
        <f t="shared" si="874"/>
        <v/>
      </c>
      <c r="AO1732" s="25" t="str">
        <f t="shared" si="875"/>
        <v/>
      </c>
      <c r="AP1732" s="25" t="str">
        <f t="shared" si="876"/>
        <v/>
      </c>
      <c r="AQ1732" s="25" t="str">
        <f t="shared" si="877"/>
        <v/>
      </c>
      <c r="AR1732" s="25" t="str">
        <f t="shared" si="878"/>
        <v/>
      </c>
      <c r="AS1732" s="25" t="str">
        <f t="shared" si="879"/>
        <v/>
      </c>
      <c r="AT1732" s="25" t="str">
        <f t="shared" si="880"/>
        <v/>
      </c>
      <c r="AU1732" s="25" t="str">
        <f t="shared" si="881"/>
        <v/>
      </c>
      <c r="AV1732" s="25" t="str">
        <f t="shared" si="882"/>
        <v/>
      </c>
      <c r="AX1732" t="str">
        <f>IF(BC1732="","",IF(BC1732&gt;0,COUNT($AY$2:AY1732),""))</f>
        <v/>
      </c>
      <c r="AY1732" s="25" t="str">
        <f t="shared" si="883"/>
        <v/>
      </c>
      <c r="AZ1732" s="25" t="str">
        <f t="shared" si="884"/>
        <v/>
      </c>
      <c r="BA1732" s="25" t="str">
        <f t="shared" si="885"/>
        <v/>
      </c>
      <c r="BB1732" s="25" t="str">
        <f t="shared" si="886"/>
        <v/>
      </c>
      <c r="BC1732" s="25" t="str">
        <f t="shared" si="887"/>
        <v/>
      </c>
      <c r="BD1732" s="25" t="str">
        <f t="shared" si="888"/>
        <v/>
      </c>
      <c r="BE1732" s="25" t="str">
        <f t="shared" si="889"/>
        <v/>
      </c>
      <c r="BF1732" s="25" t="str">
        <f t="shared" si="890"/>
        <v/>
      </c>
      <c r="BG1732" s="25" t="str">
        <f t="shared" si="891"/>
        <v/>
      </c>
      <c r="BH1732" s="25" t="str">
        <f t="shared" si="892"/>
        <v/>
      </c>
      <c r="BI1732" s="25" t="str">
        <f t="shared" si="893"/>
        <v/>
      </c>
      <c r="BJ1732" s="25" t="str">
        <f t="shared" si="894"/>
        <v/>
      </c>
      <c r="BK1732" s="25" t="str">
        <f t="shared" si="895"/>
        <v/>
      </c>
      <c r="BL1732" s="25" t="str">
        <f t="shared" si="896"/>
        <v/>
      </c>
      <c r="BM1732" s="25" t="str">
        <f t="shared" si="897"/>
        <v/>
      </c>
      <c r="BN1732" s="25" t="str">
        <f t="shared" si="898"/>
        <v/>
      </c>
    </row>
    <row r="1733" spans="1:66" x14ac:dyDescent="0.25">
      <c r="A1733" s="20" t="str">
        <f>IF('S.D. Paste sheet'!A1733="","",'S.D. Paste sheet'!A1733)</f>
        <v/>
      </c>
      <c r="B1733" s="20" t="str">
        <f>IF('S.D. Paste sheet'!B1733="","",'S.D. Paste sheet'!B1733)</f>
        <v/>
      </c>
      <c r="C1733" s="20" t="str">
        <f>IF('S.D. Paste sheet'!C1733="","",'S.D. Paste sheet'!C1733)</f>
        <v/>
      </c>
      <c r="D1733" s="20" t="str">
        <f>IF('S.D. Paste sheet'!D1733="","",'S.D. Paste sheet'!D1733)</f>
        <v/>
      </c>
      <c r="E1733" s="20" t="str">
        <f>IF('S.D. Paste sheet'!E1733="","",UPPER('S.D. Paste sheet'!E1733))</f>
        <v/>
      </c>
      <c r="F1733" s="20" t="str">
        <f>IF('S.D. Paste sheet'!F1733="","",'S.D. Paste sheet'!F1733)</f>
        <v/>
      </c>
      <c r="G1733" s="20" t="str">
        <f>IF('S.D. Paste sheet'!G1733="","",UPPER('S.D. Paste sheet'!G1733))</f>
        <v/>
      </c>
      <c r="H1733" s="20" t="str">
        <f>IF('S.D. Paste sheet'!H1733="","",UPPER('S.D. Paste sheet'!H1733))</f>
        <v/>
      </c>
      <c r="I1733" s="20" t="str">
        <f>IF('S.D. Paste sheet'!I1733="","",'S.D. Paste sheet'!I1733)</f>
        <v/>
      </c>
      <c r="J1733" s="20" t="str">
        <f>IF('S.D. Paste sheet'!J1733="","",'S.D. Paste sheet'!J1733)</f>
        <v/>
      </c>
      <c r="K1733" s="20" t="str">
        <f>IF('S.D. Paste sheet'!K1733="","",'S.D. Paste sheet'!K1733)</f>
        <v/>
      </c>
      <c r="L1733" s="20" t="str">
        <f>IF('S.D. Paste sheet'!L1733="","",'S.D. Paste sheet'!L1733)</f>
        <v/>
      </c>
      <c r="M1733" s="20" t="str">
        <f>IF('S.D. Paste sheet'!M1733="","",'S.D. Paste sheet'!M1733)</f>
        <v/>
      </c>
      <c r="N1733" s="20" t="str">
        <f>IF('S.D. Paste sheet'!N1733="","",'S.D. Paste sheet'!N1733)</f>
        <v/>
      </c>
      <c r="O1733" s="20" t="str">
        <f>IF('S.D. Paste sheet'!O1733="","",'S.D. Paste sheet'!O1733)</f>
        <v/>
      </c>
      <c r="P1733" s="20" t="str">
        <f>IF('S.D. Paste sheet'!P1733="","",'S.D. Paste sheet'!P1733)</f>
        <v/>
      </c>
      <c r="Q1733" s="20" t="str">
        <f>IF('S.D. Paste sheet'!Q1733="","",'S.D. Paste sheet'!Q1733)</f>
        <v/>
      </c>
      <c r="R1733" s="20" t="str">
        <f>IF('S.D. Paste sheet'!R1733="","",'S.D. Paste sheet'!R1733)</f>
        <v/>
      </c>
      <c r="S1733" s="20" t="str">
        <f>IF('S.D. Paste sheet'!S1733="","",'S.D. Paste sheet'!S1733)</f>
        <v/>
      </c>
      <c r="T1733" s="20" t="str">
        <f>IF('S.D. Paste sheet'!T1733="","",'S.D. Paste sheet'!T1733)</f>
        <v/>
      </c>
      <c r="U1733" s="20" t="str">
        <f>IF('S.D. Paste sheet'!U1733="","",'S.D. Paste sheet'!U1733)</f>
        <v/>
      </c>
      <c r="V1733" s="20" t="str">
        <f>IF('S.D. Paste sheet'!V1733="","",'S.D. Paste sheet'!V1733)</f>
        <v/>
      </c>
      <c r="W1733" s="20" t="str">
        <f>IF('S.D. Paste sheet'!W1733="","",'S.D. Paste sheet'!W1733)</f>
        <v/>
      </c>
      <c r="X1733" s="20" t="str">
        <f>IF('S.D. Paste sheet'!X1733="","",'S.D. Paste sheet'!X1733)</f>
        <v/>
      </c>
      <c r="Y1733" s="20" t="str">
        <f>IF('S.D. Paste sheet'!Y1733="","",'S.D. Paste sheet'!Y1733)</f>
        <v/>
      </c>
      <c r="Z1733" s="20" t="str">
        <f>IF('S.D. Paste sheet'!Z1733="","",'S.D. Paste sheet'!Z1733)</f>
        <v/>
      </c>
      <c r="AA1733" s="20" t="str">
        <f>IF('S.D. Paste sheet'!AA1733="","",'S.D. Paste sheet'!AA1733)</f>
        <v/>
      </c>
      <c r="AB1733" s="20" t="str">
        <f>IF('S.D. Paste sheet'!AB1733="","",'S.D. Paste sheet'!AB1733)</f>
        <v/>
      </c>
      <c r="AC1733" s="20" t="str">
        <f>IF('S.D. Paste sheet'!AC1733="","",'S.D. Paste sheet'!AC1733)</f>
        <v/>
      </c>
      <c r="AD1733" s="20" t="str">
        <f>IF('S.D. Paste sheet'!AD1733="","",'S.D. Paste sheet'!AD1733)</f>
        <v/>
      </c>
      <c r="AE1733" s="28"/>
      <c r="AF1733" t="str">
        <f>IF(AK1733="","",IF(AK1733&gt;0,COUNT($AG$2:AG1733),""))</f>
        <v/>
      </c>
      <c r="AG1733" s="25" t="str">
        <f t="shared" si="867"/>
        <v/>
      </c>
      <c r="AH1733" s="25" t="str">
        <f t="shared" si="868"/>
        <v/>
      </c>
      <c r="AI1733" s="25" t="str">
        <f t="shared" si="869"/>
        <v/>
      </c>
      <c r="AJ1733" s="25" t="str">
        <f t="shared" si="870"/>
        <v/>
      </c>
      <c r="AK1733" s="25" t="str">
        <f t="shared" si="871"/>
        <v/>
      </c>
      <c r="AL1733" s="25" t="str">
        <f t="shared" si="872"/>
        <v/>
      </c>
      <c r="AM1733" s="25" t="str">
        <f t="shared" si="873"/>
        <v/>
      </c>
      <c r="AN1733" s="25" t="str">
        <f t="shared" si="874"/>
        <v/>
      </c>
      <c r="AO1733" s="25" t="str">
        <f t="shared" si="875"/>
        <v/>
      </c>
      <c r="AP1733" s="25" t="str">
        <f t="shared" si="876"/>
        <v/>
      </c>
      <c r="AQ1733" s="25" t="str">
        <f t="shared" si="877"/>
        <v/>
      </c>
      <c r="AR1733" s="25" t="str">
        <f t="shared" si="878"/>
        <v/>
      </c>
      <c r="AS1733" s="25" t="str">
        <f t="shared" si="879"/>
        <v/>
      </c>
      <c r="AT1733" s="25" t="str">
        <f t="shared" si="880"/>
        <v/>
      </c>
      <c r="AU1733" s="25" t="str">
        <f t="shared" si="881"/>
        <v/>
      </c>
      <c r="AV1733" s="25" t="str">
        <f t="shared" si="882"/>
        <v/>
      </c>
      <c r="AX1733" t="str">
        <f>IF(BC1733="","",IF(BC1733&gt;0,COUNT($AY$2:AY1733),""))</f>
        <v/>
      </c>
      <c r="AY1733" s="25" t="str">
        <f t="shared" si="883"/>
        <v/>
      </c>
      <c r="AZ1733" s="25" t="str">
        <f t="shared" si="884"/>
        <v/>
      </c>
      <c r="BA1733" s="25" t="str">
        <f t="shared" si="885"/>
        <v/>
      </c>
      <c r="BB1733" s="25" t="str">
        <f t="shared" si="886"/>
        <v/>
      </c>
      <c r="BC1733" s="25" t="str">
        <f t="shared" si="887"/>
        <v/>
      </c>
      <c r="BD1733" s="25" t="str">
        <f t="shared" si="888"/>
        <v/>
      </c>
      <c r="BE1733" s="25" t="str">
        <f t="shared" si="889"/>
        <v/>
      </c>
      <c r="BF1733" s="25" t="str">
        <f t="shared" si="890"/>
        <v/>
      </c>
      <c r="BG1733" s="25" t="str">
        <f t="shared" si="891"/>
        <v/>
      </c>
      <c r="BH1733" s="25" t="str">
        <f t="shared" si="892"/>
        <v/>
      </c>
      <c r="BI1733" s="25" t="str">
        <f t="shared" si="893"/>
        <v/>
      </c>
      <c r="BJ1733" s="25" t="str">
        <f t="shared" si="894"/>
        <v/>
      </c>
      <c r="BK1733" s="25" t="str">
        <f t="shared" si="895"/>
        <v/>
      </c>
      <c r="BL1733" s="25" t="str">
        <f t="shared" si="896"/>
        <v/>
      </c>
      <c r="BM1733" s="25" t="str">
        <f t="shared" si="897"/>
        <v/>
      </c>
      <c r="BN1733" s="25" t="str">
        <f t="shared" si="898"/>
        <v/>
      </c>
    </row>
    <row r="1734" spans="1:66" x14ac:dyDescent="0.25">
      <c r="A1734" s="20" t="str">
        <f>IF('S.D. Paste sheet'!A1734="","",'S.D. Paste sheet'!A1734)</f>
        <v/>
      </c>
      <c r="B1734" s="20" t="str">
        <f>IF('S.D. Paste sheet'!B1734="","",'S.D. Paste sheet'!B1734)</f>
        <v/>
      </c>
      <c r="C1734" s="20" t="str">
        <f>IF('S.D. Paste sheet'!C1734="","",'S.D. Paste sheet'!C1734)</f>
        <v/>
      </c>
      <c r="D1734" s="20" t="str">
        <f>IF('S.D. Paste sheet'!D1734="","",'S.D. Paste sheet'!D1734)</f>
        <v/>
      </c>
      <c r="E1734" s="20" t="str">
        <f>IF('S.D. Paste sheet'!E1734="","",UPPER('S.D. Paste sheet'!E1734))</f>
        <v/>
      </c>
      <c r="F1734" s="20" t="str">
        <f>IF('S.D. Paste sheet'!F1734="","",'S.D. Paste sheet'!F1734)</f>
        <v/>
      </c>
      <c r="G1734" s="20" t="str">
        <f>IF('S.D. Paste sheet'!G1734="","",UPPER('S.D. Paste sheet'!G1734))</f>
        <v/>
      </c>
      <c r="H1734" s="20" t="str">
        <f>IF('S.D. Paste sheet'!H1734="","",UPPER('S.D. Paste sheet'!H1734))</f>
        <v/>
      </c>
      <c r="I1734" s="20" t="str">
        <f>IF('S.D. Paste sheet'!I1734="","",'S.D. Paste sheet'!I1734)</f>
        <v/>
      </c>
      <c r="J1734" s="20" t="str">
        <f>IF('S.D. Paste sheet'!J1734="","",'S.D. Paste sheet'!J1734)</f>
        <v/>
      </c>
      <c r="K1734" s="20" t="str">
        <f>IF('S.D. Paste sheet'!K1734="","",'S.D. Paste sheet'!K1734)</f>
        <v/>
      </c>
      <c r="L1734" s="20" t="str">
        <f>IF('S.D. Paste sheet'!L1734="","",'S.D. Paste sheet'!L1734)</f>
        <v/>
      </c>
      <c r="M1734" s="20" t="str">
        <f>IF('S.D. Paste sheet'!M1734="","",'S.D. Paste sheet'!M1734)</f>
        <v/>
      </c>
      <c r="N1734" s="20" t="str">
        <f>IF('S.D. Paste sheet'!N1734="","",'S.D. Paste sheet'!N1734)</f>
        <v/>
      </c>
      <c r="O1734" s="20" t="str">
        <f>IF('S.D. Paste sheet'!O1734="","",'S.D. Paste sheet'!O1734)</f>
        <v/>
      </c>
      <c r="P1734" s="20" t="str">
        <f>IF('S.D. Paste sheet'!P1734="","",'S.D. Paste sheet'!P1734)</f>
        <v/>
      </c>
      <c r="Q1734" s="20" t="str">
        <f>IF('S.D. Paste sheet'!Q1734="","",'S.D. Paste sheet'!Q1734)</f>
        <v/>
      </c>
      <c r="R1734" s="20" t="str">
        <f>IF('S.D. Paste sheet'!R1734="","",'S.D. Paste sheet'!R1734)</f>
        <v/>
      </c>
      <c r="S1734" s="20" t="str">
        <f>IF('S.D. Paste sheet'!S1734="","",'S.D. Paste sheet'!S1734)</f>
        <v/>
      </c>
      <c r="T1734" s="20" t="str">
        <f>IF('S.D. Paste sheet'!T1734="","",'S.D. Paste sheet'!T1734)</f>
        <v/>
      </c>
      <c r="U1734" s="20" t="str">
        <f>IF('S.D. Paste sheet'!U1734="","",'S.D. Paste sheet'!U1734)</f>
        <v/>
      </c>
      <c r="V1734" s="20" t="str">
        <f>IF('S.D. Paste sheet'!V1734="","",'S.D. Paste sheet'!V1734)</f>
        <v/>
      </c>
      <c r="W1734" s="20" t="str">
        <f>IF('S.D. Paste sheet'!W1734="","",'S.D. Paste sheet'!W1734)</f>
        <v/>
      </c>
      <c r="X1734" s="20" t="str">
        <f>IF('S.D. Paste sheet'!X1734="","",'S.D. Paste sheet'!X1734)</f>
        <v/>
      </c>
      <c r="Y1734" s="20" t="str">
        <f>IF('S.D. Paste sheet'!Y1734="","",'S.D. Paste sheet'!Y1734)</f>
        <v/>
      </c>
      <c r="Z1734" s="20" t="str">
        <f>IF('S.D. Paste sheet'!Z1734="","",'S.D. Paste sheet'!Z1734)</f>
        <v/>
      </c>
      <c r="AA1734" s="20" t="str">
        <f>IF('S.D. Paste sheet'!AA1734="","",'S.D. Paste sheet'!AA1734)</f>
        <v/>
      </c>
      <c r="AB1734" s="20" t="str">
        <f>IF('S.D. Paste sheet'!AB1734="","",'S.D. Paste sheet'!AB1734)</f>
        <v/>
      </c>
      <c r="AC1734" s="20" t="str">
        <f>IF('S.D. Paste sheet'!AC1734="","",'S.D. Paste sheet'!AC1734)</f>
        <v/>
      </c>
      <c r="AD1734" s="20" t="str">
        <f>IF('S.D. Paste sheet'!AD1734="","",'S.D. Paste sheet'!AD1734)</f>
        <v/>
      </c>
      <c r="AE1734" s="28"/>
      <c r="AF1734" t="str">
        <f>IF(AK1734="","",IF(AK1734&gt;0,COUNT($AG$2:AG1734),""))</f>
        <v/>
      </c>
      <c r="AG1734" s="25" t="str">
        <f t="shared" si="867"/>
        <v/>
      </c>
      <c r="AH1734" s="25" t="str">
        <f t="shared" si="868"/>
        <v/>
      </c>
      <c r="AI1734" s="25" t="str">
        <f t="shared" si="869"/>
        <v/>
      </c>
      <c r="AJ1734" s="25" t="str">
        <f t="shared" si="870"/>
        <v/>
      </c>
      <c r="AK1734" s="25" t="str">
        <f t="shared" si="871"/>
        <v/>
      </c>
      <c r="AL1734" s="25" t="str">
        <f t="shared" si="872"/>
        <v/>
      </c>
      <c r="AM1734" s="25" t="str">
        <f t="shared" si="873"/>
        <v/>
      </c>
      <c r="AN1734" s="25" t="str">
        <f t="shared" si="874"/>
        <v/>
      </c>
      <c r="AO1734" s="25" t="str">
        <f t="shared" si="875"/>
        <v/>
      </c>
      <c r="AP1734" s="25" t="str">
        <f t="shared" si="876"/>
        <v/>
      </c>
      <c r="AQ1734" s="25" t="str">
        <f t="shared" si="877"/>
        <v/>
      </c>
      <c r="AR1734" s="25" t="str">
        <f t="shared" si="878"/>
        <v/>
      </c>
      <c r="AS1734" s="25" t="str">
        <f t="shared" si="879"/>
        <v/>
      </c>
      <c r="AT1734" s="25" t="str">
        <f t="shared" si="880"/>
        <v/>
      </c>
      <c r="AU1734" s="25" t="str">
        <f t="shared" si="881"/>
        <v/>
      </c>
      <c r="AV1734" s="25" t="str">
        <f t="shared" si="882"/>
        <v/>
      </c>
      <c r="AX1734" t="str">
        <f>IF(BC1734="","",IF(BC1734&gt;0,COUNT($AY$2:AY1734),""))</f>
        <v/>
      </c>
      <c r="AY1734" s="25" t="str">
        <f t="shared" si="883"/>
        <v/>
      </c>
      <c r="AZ1734" s="25" t="str">
        <f t="shared" si="884"/>
        <v/>
      </c>
      <c r="BA1734" s="25" t="str">
        <f t="shared" si="885"/>
        <v/>
      </c>
      <c r="BB1734" s="25" t="str">
        <f t="shared" si="886"/>
        <v/>
      </c>
      <c r="BC1734" s="25" t="str">
        <f t="shared" si="887"/>
        <v/>
      </c>
      <c r="BD1734" s="25" t="str">
        <f t="shared" si="888"/>
        <v/>
      </c>
      <c r="BE1734" s="25" t="str">
        <f t="shared" si="889"/>
        <v/>
      </c>
      <c r="BF1734" s="25" t="str">
        <f t="shared" si="890"/>
        <v/>
      </c>
      <c r="BG1734" s="25" t="str">
        <f t="shared" si="891"/>
        <v/>
      </c>
      <c r="BH1734" s="25" t="str">
        <f t="shared" si="892"/>
        <v/>
      </c>
      <c r="BI1734" s="25" t="str">
        <f t="shared" si="893"/>
        <v/>
      </c>
      <c r="BJ1734" s="25" t="str">
        <f t="shared" si="894"/>
        <v/>
      </c>
      <c r="BK1734" s="25" t="str">
        <f t="shared" si="895"/>
        <v/>
      </c>
      <c r="BL1734" s="25" t="str">
        <f t="shared" si="896"/>
        <v/>
      </c>
      <c r="BM1734" s="25" t="str">
        <f t="shared" si="897"/>
        <v/>
      </c>
      <c r="BN1734" s="25" t="str">
        <f t="shared" si="898"/>
        <v/>
      </c>
    </row>
    <row r="1735" spans="1:66" x14ac:dyDescent="0.25">
      <c r="A1735" s="20" t="str">
        <f>IF('S.D. Paste sheet'!A1735="","",'S.D. Paste sheet'!A1735)</f>
        <v/>
      </c>
      <c r="B1735" s="20" t="str">
        <f>IF('S.D. Paste sheet'!B1735="","",'S.D. Paste sheet'!B1735)</f>
        <v/>
      </c>
      <c r="C1735" s="20" t="str">
        <f>IF('S.D. Paste sheet'!C1735="","",'S.D. Paste sheet'!C1735)</f>
        <v/>
      </c>
      <c r="D1735" s="20" t="str">
        <f>IF('S.D. Paste sheet'!D1735="","",'S.D. Paste sheet'!D1735)</f>
        <v/>
      </c>
      <c r="E1735" s="20" t="str">
        <f>IF('S.D. Paste sheet'!E1735="","",UPPER('S.D. Paste sheet'!E1735))</f>
        <v/>
      </c>
      <c r="F1735" s="20" t="str">
        <f>IF('S.D. Paste sheet'!F1735="","",'S.D. Paste sheet'!F1735)</f>
        <v/>
      </c>
      <c r="G1735" s="20" t="str">
        <f>IF('S.D. Paste sheet'!G1735="","",UPPER('S.D. Paste sheet'!G1735))</f>
        <v/>
      </c>
      <c r="H1735" s="20" t="str">
        <f>IF('S.D. Paste sheet'!H1735="","",UPPER('S.D. Paste sheet'!H1735))</f>
        <v/>
      </c>
      <c r="I1735" s="20" t="str">
        <f>IF('S.D. Paste sheet'!I1735="","",'S.D. Paste sheet'!I1735)</f>
        <v/>
      </c>
      <c r="J1735" s="20" t="str">
        <f>IF('S.D. Paste sheet'!J1735="","",'S.D. Paste sheet'!J1735)</f>
        <v/>
      </c>
      <c r="K1735" s="20" t="str">
        <f>IF('S.D. Paste sheet'!K1735="","",'S.D. Paste sheet'!K1735)</f>
        <v/>
      </c>
      <c r="L1735" s="20" t="str">
        <f>IF('S.D. Paste sheet'!L1735="","",'S.D. Paste sheet'!L1735)</f>
        <v/>
      </c>
      <c r="M1735" s="20" t="str">
        <f>IF('S.D. Paste sheet'!M1735="","",'S.D. Paste sheet'!M1735)</f>
        <v/>
      </c>
      <c r="N1735" s="20" t="str">
        <f>IF('S.D. Paste sheet'!N1735="","",'S.D. Paste sheet'!N1735)</f>
        <v/>
      </c>
      <c r="O1735" s="20" t="str">
        <f>IF('S.D. Paste sheet'!O1735="","",'S.D. Paste sheet'!O1735)</f>
        <v/>
      </c>
      <c r="P1735" s="20" t="str">
        <f>IF('S.D. Paste sheet'!P1735="","",'S.D. Paste sheet'!P1735)</f>
        <v/>
      </c>
      <c r="Q1735" s="20" t="str">
        <f>IF('S.D. Paste sheet'!Q1735="","",'S.D. Paste sheet'!Q1735)</f>
        <v/>
      </c>
      <c r="R1735" s="20" t="str">
        <f>IF('S.D. Paste sheet'!R1735="","",'S.D. Paste sheet'!R1735)</f>
        <v/>
      </c>
      <c r="S1735" s="20" t="str">
        <f>IF('S.D. Paste sheet'!S1735="","",'S.D. Paste sheet'!S1735)</f>
        <v/>
      </c>
      <c r="T1735" s="20" t="str">
        <f>IF('S.D. Paste sheet'!T1735="","",'S.D. Paste sheet'!T1735)</f>
        <v/>
      </c>
      <c r="U1735" s="20" t="str">
        <f>IF('S.D. Paste sheet'!U1735="","",'S.D. Paste sheet'!U1735)</f>
        <v/>
      </c>
      <c r="V1735" s="20" t="str">
        <f>IF('S.D. Paste sheet'!V1735="","",'S.D. Paste sheet'!V1735)</f>
        <v/>
      </c>
      <c r="W1735" s="20" t="str">
        <f>IF('S.D. Paste sheet'!W1735="","",'S.D. Paste sheet'!W1735)</f>
        <v/>
      </c>
      <c r="X1735" s="20" t="str">
        <f>IF('S.D. Paste sheet'!X1735="","",'S.D. Paste sheet'!X1735)</f>
        <v/>
      </c>
      <c r="Y1735" s="20" t="str">
        <f>IF('S.D. Paste sheet'!Y1735="","",'S.D. Paste sheet'!Y1735)</f>
        <v/>
      </c>
      <c r="Z1735" s="20" t="str">
        <f>IF('S.D. Paste sheet'!Z1735="","",'S.D. Paste sheet'!Z1735)</f>
        <v/>
      </c>
      <c r="AA1735" s="20" t="str">
        <f>IF('S.D. Paste sheet'!AA1735="","",'S.D. Paste sheet'!AA1735)</f>
        <v/>
      </c>
      <c r="AB1735" s="20" t="str">
        <f>IF('S.D. Paste sheet'!AB1735="","",'S.D. Paste sheet'!AB1735)</f>
        <v/>
      </c>
      <c r="AC1735" s="20" t="str">
        <f>IF('S.D. Paste sheet'!AC1735="","",'S.D. Paste sheet'!AC1735)</f>
        <v/>
      </c>
      <c r="AD1735" s="20" t="str">
        <f>IF('S.D. Paste sheet'!AD1735="","",'S.D. Paste sheet'!AD1735)</f>
        <v/>
      </c>
      <c r="AE1735" s="28"/>
      <c r="AF1735" t="str">
        <f>IF(AK1735="","",IF(AK1735&gt;0,COUNT($AG$2:AG1735),""))</f>
        <v/>
      </c>
      <c r="AG1735" s="25" t="str">
        <f t="shared" si="867"/>
        <v/>
      </c>
      <c r="AH1735" s="25" t="str">
        <f t="shared" si="868"/>
        <v/>
      </c>
      <c r="AI1735" s="25" t="str">
        <f t="shared" si="869"/>
        <v/>
      </c>
      <c r="AJ1735" s="25" t="str">
        <f t="shared" si="870"/>
        <v/>
      </c>
      <c r="AK1735" s="25" t="str">
        <f t="shared" si="871"/>
        <v/>
      </c>
      <c r="AL1735" s="25" t="str">
        <f t="shared" si="872"/>
        <v/>
      </c>
      <c r="AM1735" s="25" t="str">
        <f t="shared" si="873"/>
        <v/>
      </c>
      <c r="AN1735" s="25" t="str">
        <f t="shared" si="874"/>
        <v/>
      </c>
      <c r="AO1735" s="25" t="str">
        <f t="shared" si="875"/>
        <v/>
      </c>
      <c r="AP1735" s="25" t="str">
        <f t="shared" si="876"/>
        <v/>
      </c>
      <c r="AQ1735" s="25" t="str">
        <f t="shared" si="877"/>
        <v/>
      </c>
      <c r="AR1735" s="25" t="str">
        <f t="shared" si="878"/>
        <v/>
      </c>
      <c r="AS1735" s="25" t="str">
        <f t="shared" si="879"/>
        <v/>
      </c>
      <c r="AT1735" s="25" t="str">
        <f t="shared" si="880"/>
        <v/>
      </c>
      <c r="AU1735" s="25" t="str">
        <f t="shared" si="881"/>
        <v/>
      </c>
      <c r="AV1735" s="25" t="str">
        <f t="shared" si="882"/>
        <v/>
      </c>
      <c r="AX1735" t="str">
        <f>IF(BC1735="","",IF(BC1735&gt;0,COUNT($AY$2:AY1735),""))</f>
        <v/>
      </c>
      <c r="AY1735" s="25" t="str">
        <f t="shared" si="883"/>
        <v/>
      </c>
      <c r="AZ1735" s="25" t="str">
        <f t="shared" si="884"/>
        <v/>
      </c>
      <c r="BA1735" s="25" t="str">
        <f t="shared" si="885"/>
        <v/>
      </c>
      <c r="BB1735" s="25" t="str">
        <f t="shared" si="886"/>
        <v/>
      </c>
      <c r="BC1735" s="25" t="str">
        <f t="shared" si="887"/>
        <v/>
      </c>
      <c r="BD1735" s="25" t="str">
        <f t="shared" si="888"/>
        <v/>
      </c>
      <c r="BE1735" s="25" t="str">
        <f t="shared" si="889"/>
        <v/>
      </c>
      <c r="BF1735" s="25" t="str">
        <f t="shared" si="890"/>
        <v/>
      </c>
      <c r="BG1735" s="25" t="str">
        <f t="shared" si="891"/>
        <v/>
      </c>
      <c r="BH1735" s="25" t="str">
        <f t="shared" si="892"/>
        <v/>
      </c>
      <c r="BI1735" s="25" t="str">
        <f t="shared" si="893"/>
        <v/>
      </c>
      <c r="BJ1735" s="25" t="str">
        <f t="shared" si="894"/>
        <v/>
      </c>
      <c r="BK1735" s="25" t="str">
        <f t="shared" si="895"/>
        <v/>
      </c>
      <c r="BL1735" s="25" t="str">
        <f t="shared" si="896"/>
        <v/>
      </c>
      <c r="BM1735" s="25" t="str">
        <f t="shared" si="897"/>
        <v/>
      </c>
      <c r="BN1735" s="25" t="str">
        <f t="shared" si="898"/>
        <v/>
      </c>
    </row>
    <row r="1736" spans="1:66" x14ac:dyDescent="0.25">
      <c r="A1736" s="20" t="str">
        <f>IF('S.D. Paste sheet'!A1736="","",'S.D. Paste sheet'!A1736)</f>
        <v/>
      </c>
      <c r="B1736" s="20" t="str">
        <f>IF('S.D. Paste sheet'!B1736="","",'S.D. Paste sheet'!B1736)</f>
        <v/>
      </c>
      <c r="C1736" s="20" t="str">
        <f>IF('S.D. Paste sheet'!C1736="","",'S.D. Paste sheet'!C1736)</f>
        <v/>
      </c>
      <c r="D1736" s="20" t="str">
        <f>IF('S.D. Paste sheet'!D1736="","",'S.D. Paste sheet'!D1736)</f>
        <v/>
      </c>
      <c r="E1736" s="20" t="str">
        <f>IF('S.D. Paste sheet'!E1736="","",UPPER('S.D. Paste sheet'!E1736))</f>
        <v/>
      </c>
      <c r="F1736" s="20" t="str">
        <f>IF('S.D. Paste sheet'!F1736="","",'S.D. Paste sheet'!F1736)</f>
        <v/>
      </c>
      <c r="G1736" s="20" t="str">
        <f>IF('S.D. Paste sheet'!G1736="","",UPPER('S.D. Paste sheet'!G1736))</f>
        <v/>
      </c>
      <c r="H1736" s="20" t="str">
        <f>IF('S.D. Paste sheet'!H1736="","",UPPER('S.D. Paste sheet'!H1736))</f>
        <v/>
      </c>
      <c r="I1736" s="20" t="str">
        <f>IF('S.D. Paste sheet'!I1736="","",'S.D. Paste sheet'!I1736)</f>
        <v/>
      </c>
      <c r="J1736" s="20" t="str">
        <f>IF('S.D. Paste sheet'!J1736="","",'S.D. Paste sheet'!J1736)</f>
        <v/>
      </c>
      <c r="K1736" s="20" t="str">
        <f>IF('S.D. Paste sheet'!K1736="","",'S.D. Paste sheet'!K1736)</f>
        <v/>
      </c>
      <c r="L1736" s="20" t="str">
        <f>IF('S.D. Paste sheet'!L1736="","",'S.D. Paste sheet'!L1736)</f>
        <v/>
      </c>
      <c r="M1736" s="20" t="str">
        <f>IF('S.D. Paste sheet'!M1736="","",'S.D. Paste sheet'!M1736)</f>
        <v/>
      </c>
      <c r="N1736" s="20" t="str">
        <f>IF('S.D. Paste sheet'!N1736="","",'S.D. Paste sheet'!N1736)</f>
        <v/>
      </c>
      <c r="O1736" s="20" t="str">
        <f>IF('S.D. Paste sheet'!O1736="","",'S.D. Paste sheet'!O1736)</f>
        <v/>
      </c>
      <c r="P1736" s="20" t="str">
        <f>IF('S.D. Paste sheet'!P1736="","",'S.D. Paste sheet'!P1736)</f>
        <v/>
      </c>
      <c r="Q1736" s="20" t="str">
        <f>IF('S.D. Paste sheet'!Q1736="","",'S.D. Paste sheet'!Q1736)</f>
        <v/>
      </c>
      <c r="R1736" s="20" t="str">
        <f>IF('S.D. Paste sheet'!R1736="","",'S.D. Paste sheet'!R1736)</f>
        <v/>
      </c>
      <c r="S1736" s="20" t="str">
        <f>IF('S.D. Paste sheet'!S1736="","",'S.D. Paste sheet'!S1736)</f>
        <v/>
      </c>
      <c r="T1736" s="20" t="str">
        <f>IF('S.D. Paste sheet'!T1736="","",'S.D. Paste sheet'!T1736)</f>
        <v/>
      </c>
      <c r="U1736" s="20" t="str">
        <f>IF('S.D. Paste sheet'!U1736="","",'S.D. Paste sheet'!U1736)</f>
        <v/>
      </c>
      <c r="V1736" s="20" t="str">
        <f>IF('S.D. Paste sheet'!V1736="","",'S.D. Paste sheet'!V1736)</f>
        <v/>
      </c>
      <c r="W1736" s="20" t="str">
        <f>IF('S.D. Paste sheet'!W1736="","",'S.D. Paste sheet'!W1736)</f>
        <v/>
      </c>
      <c r="X1736" s="20" t="str">
        <f>IF('S.D. Paste sheet'!X1736="","",'S.D. Paste sheet'!X1736)</f>
        <v/>
      </c>
      <c r="Y1736" s="20" t="str">
        <f>IF('S.D. Paste sheet'!Y1736="","",'S.D. Paste sheet'!Y1736)</f>
        <v/>
      </c>
      <c r="Z1736" s="20" t="str">
        <f>IF('S.D. Paste sheet'!Z1736="","",'S.D. Paste sheet'!Z1736)</f>
        <v/>
      </c>
      <c r="AA1736" s="20" t="str">
        <f>IF('S.D. Paste sheet'!AA1736="","",'S.D. Paste sheet'!AA1736)</f>
        <v/>
      </c>
      <c r="AB1736" s="20" t="str">
        <f>IF('S.D. Paste sheet'!AB1736="","",'S.D. Paste sheet'!AB1736)</f>
        <v/>
      </c>
      <c r="AC1736" s="20" t="str">
        <f>IF('S.D. Paste sheet'!AC1736="","",'S.D. Paste sheet'!AC1736)</f>
        <v/>
      </c>
      <c r="AD1736" s="20" t="str">
        <f>IF('S.D. Paste sheet'!AD1736="","",'S.D. Paste sheet'!AD1736)</f>
        <v/>
      </c>
      <c r="AE1736" s="28"/>
      <c r="AF1736" t="str">
        <f>IF(AK1736="","",IF(AK1736&gt;0,COUNT($AG$2:AG1736),""))</f>
        <v/>
      </c>
      <c r="AG1736" s="25" t="str">
        <f t="shared" si="867"/>
        <v/>
      </c>
      <c r="AH1736" s="25" t="str">
        <f t="shared" si="868"/>
        <v/>
      </c>
      <c r="AI1736" s="25" t="str">
        <f t="shared" si="869"/>
        <v/>
      </c>
      <c r="AJ1736" s="25" t="str">
        <f t="shared" si="870"/>
        <v/>
      </c>
      <c r="AK1736" s="25" t="str">
        <f t="shared" si="871"/>
        <v/>
      </c>
      <c r="AL1736" s="25" t="str">
        <f t="shared" si="872"/>
        <v/>
      </c>
      <c r="AM1736" s="25" t="str">
        <f t="shared" si="873"/>
        <v/>
      </c>
      <c r="AN1736" s="25" t="str">
        <f t="shared" si="874"/>
        <v/>
      </c>
      <c r="AO1736" s="25" t="str">
        <f t="shared" si="875"/>
        <v/>
      </c>
      <c r="AP1736" s="25" t="str">
        <f t="shared" si="876"/>
        <v/>
      </c>
      <c r="AQ1736" s="25" t="str">
        <f t="shared" si="877"/>
        <v/>
      </c>
      <c r="AR1736" s="25" t="str">
        <f t="shared" si="878"/>
        <v/>
      </c>
      <c r="AS1736" s="25" t="str">
        <f t="shared" si="879"/>
        <v/>
      </c>
      <c r="AT1736" s="25" t="str">
        <f t="shared" si="880"/>
        <v/>
      </c>
      <c r="AU1736" s="25" t="str">
        <f t="shared" si="881"/>
        <v/>
      </c>
      <c r="AV1736" s="25" t="str">
        <f t="shared" si="882"/>
        <v/>
      </c>
      <c r="AX1736" t="str">
        <f>IF(BC1736="","",IF(BC1736&gt;0,COUNT($AY$2:AY1736),""))</f>
        <v/>
      </c>
      <c r="AY1736" s="25" t="str">
        <f t="shared" si="883"/>
        <v/>
      </c>
      <c r="AZ1736" s="25" t="str">
        <f t="shared" si="884"/>
        <v/>
      </c>
      <c r="BA1736" s="25" t="str">
        <f t="shared" si="885"/>
        <v/>
      </c>
      <c r="BB1736" s="25" t="str">
        <f t="shared" si="886"/>
        <v/>
      </c>
      <c r="BC1736" s="25" t="str">
        <f t="shared" si="887"/>
        <v/>
      </c>
      <c r="BD1736" s="25" t="str">
        <f t="shared" si="888"/>
        <v/>
      </c>
      <c r="BE1736" s="25" t="str">
        <f t="shared" si="889"/>
        <v/>
      </c>
      <c r="BF1736" s="25" t="str">
        <f t="shared" si="890"/>
        <v/>
      </c>
      <c r="BG1736" s="25" t="str">
        <f t="shared" si="891"/>
        <v/>
      </c>
      <c r="BH1736" s="25" t="str">
        <f t="shared" si="892"/>
        <v/>
      </c>
      <c r="BI1736" s="25" t="str">
        <f t="shared" si="893"/>
        <v/>
      </c>
      <c r="BJ1736" s="25" t="str">
        <f t="shared" si="894"/>
        <v/>
      </c>
      <c r="BK1736" s="25" t="str">
        <f t="shared" si="895"/>
        <v/>
      </c>
      <c r="BL1736" s="25" t="str">
        <f t="shared" si="896"/>
        <v/>
      </c>
      <c r="BM1736" s="25" t="str">
        <f t="shared" si="897"/>
        <v/>
      </c>
      <c r="BN1736" s="25" t="str">
        <f t="shared" si="898"/>
        <v/>
      </c>
    </row>
    <row r="1737" spans="1:66" x14ac:dyDescent="0.25">
      <c r="A1737" s="20" t="str">
        <f>IF('S.D. Paste sheet'!A1737="","",'S.D. Paste sheet'!A1737)</f>
        <v/>
      </c>
      <c r="B1737" s="20" t="str">
        <f>IF('S.D. Paste sheet'!B1737="","",'S.D. Paste sheet'!B1737)</f>
        <v/>
      </c>
      <c r="C1737" s="20" t="str">
        <f>IF('S.D. Paste sheet'!C1737="","",'S.D. Paste sheet'!C1737)</f>
        <v/>
      </c>
      <c r="D1737" s="20" t="str">
        <f>IF('S.D. Paste sheet'!D1737="","",'S.D. Paste sheet'!D1737)</f>
        <v/>
      </c>
      <c r="E1737" s="20" t="str">
        <f>IF('S.D. Paste sheet'!E1737="","",UPPER('S.D. Paste sheet'!E1737))</f>
        <v/>
      </c>
      <c r="F1737" s="20" t="str">
        <f>IF('S.D. Paste sheet'!F1737="","",'S.D. Paste sheet'!F1737)</f>
        <v/>
      </c>
      <c r="G1737" s="20" t="str">
        <f>IF('S.D. Paste sheet'!G1737="","",UPPER('S.D. Paste sheet'!G1737))</f>
        <v/>
      </c>
      <c r="H1737" s="20" t="str">
        <f>IF('S.D. Paste sheet'!H1737="","",UPPER('S.D. Paste sheet'!H1737))</f>
        <v/>
      </c>
      <c r="I1737" s="20" t="str">
        <f>IF('S.D. Paste sheet'!I1737="","",'S.D. Paste sheet'!I1737)</f>
        <v/>
      </c>
      <c r="J1737" s="20" t="str">
        <f>IF('S.D. Paste sheet'!J1737="","",'S.D. Paste sheet'!J1737)</f>
        <v/>
      </c>
      <c r="K1737" s="20" t="str">
        <f>IF('S.D. Paste sheet'!K1737="","",'S.D. Paste sheet'!K1737)</f>
        <v/>
      </c>
      <c r="L1737" s="20" t="str">
        <f>IF('S.D. Paste sheet'!L1737="","",'S.D. Paste sheet'!L1737)</f>
        <v/>
      </c>
      <c r="M1737" s="20" t="str">
        <f>IF('S.D. Paste sheet'!M1737="","",'S.D. Paste sheet'!M1737)</f>
        <v/>
      </c>
      <c r="N1737" s="20" t="str">
        <f>IF('S.D. Paste sheet'!N1737="","",'S.D. Paste sheet'!N1737)</f>
        <v/>
      </c>
      <c r="O1737" s="20" t="str">
        <f>IF('S.D. Paste sheet'!O1737="","",'S.D. Paste sheet'!O1737)</f>
        <v/>
      </c>
      <c r="P1737" s="20" t="str">
        <f>IF('S.D. Paste sheet'!P1737="","",'S.D. Paste sheet'!P1737)</f>
        <v/>
      </c>
      <c r="Q1737" s="20" t="str">
        <f>IF('S.D. Paste sheet'!Q1737="","",'S.D. Paste sheet'!Q1737)</f>
        <v/>
      </c>
      <c r="R1737" s="20" t="str">
        <f>IF('S.D. Paste sheet'!R1737="","",'S.D. Paste sheet'!R1737)</f>
        <v/>
      </c>
      <c r="S1737" s="20" t="str">
        <f>IF('S.D. Paste sheet'!S1737="","",'S.D. Paste sheet'!S1737)</f>
        <v/>
      </c>
      <c r="T1737" s="20" t="str">
        <f>IF('S.D. Paste sheet'!T1737="","",'S.D. Paste sheet'!T1737)</f>
        <v/>
      </c>
      <c r="U1737" s="20" t="str">
        <f>IF('S.D. Paste sheet'!U1737="","",'S.D. Paste sheet'!U1737)</f>
        <v/>
      </c>
      <c r="V1737" s="20" t="str">
        <f>IF('S.D. Paste sheet'!V1737="","",'S.D. Paste sheet'!V1737)</f>
        <v/>
      </c>
      <c r="W1737" s="20" t="str">
        <f>IF('S.D. Paste sheet'!W1737="","",'S.D. Paste sheet'!W1737)</f>
        <v/>
      </c>
      <c r="X1737" s="20" t="str">
        <f>IF('S.D. Paste sheet'!X1737="","",'S.D. Paste sheet'!X1737)</f>
        <v/>
      </c>
      <c r="Y1737" s="20" t="str">
        <f>IF('S.D. Paste sheet'!Y1737="","",'S.D. Paste sheet'!Y1737)</f>
        <v/>
      </c>
      <c r="Z1737" s="20" t="str">
        <f>IF('S.D. Paste sheet'!Z1737="","",'S.D. Paste sheet'!Z1737)</f>
        <v/>
      </c>
      <c r="AA1737" s="20" t="str">
        <f>IF('S.D. Paste sheet'!AA1737="","",'S.D. Paste sheet'!AA1737)</f>
        <v/>
      </c>
      <c r="AB1737" s="20" t="str">
        <f>IF('S.D. Paste sheet'!AB1737="","",'S.D. Paste sheet'!AB1737)</f>
        <v/>
      </c>
      <c r="AC1737" s="20" t="str">
        <f>IF('S.D. Paste sheet'!AC1737="","",'S.D. Paste sheet'!AC1737)</f>
        <v/>
      </c>
      <c r="AD1737" s="20" t="str">
        <f>IF('S.D. Paste sheet'!AD1737="","",'S.D. Paste sheet'!AD1737)</f>
        <v/>
      </c>
      <c r="AE1737" s="28"/>
      <c r="AF1737" t="str">
        <f>IF(AK1737="","",IF(AK1737&gt;0,COUNT($AG$2:AG1737),""))</f>
        <v/>
      </c>
      <c r="AG1737" s="25" t="str">
        <f t="shared" si="867"/>
        <v/>
      </c>
      <c r="AH1737" s="25" t="str">
        <f t="shared" si="868"/>
        <v/>
      </c>
      <c r="AI1737" s="25" t="str">
        <f t="shared" si="869"/>
        <v/>
      </c>
      <c r="AJ1737" s="25" t="str">
        <f t="shared" si="870"/>
        <v/>
      </c>
      <c r="AK1737" s="25" t="str">
        <f t="shared" si="871"/>
        <v/>
      </c>
      <c r="AL1737" s="25" t="str">
        <f t="shared" si="872"/>
        <v/>
      </c>
      <c r="AM1737" s="25" t="str">
        <f t="shared" si="873"/>
        <v/>
      </c>
      <c r="AN1737" s="25" t="str">
        <f t="shared" si="874"/>
        <v/>
      </c>
      <c r="AO1737" s="25" t="str">
        <f t="shared" si="875"/>
        <v/>
      </c>
      <c r="AP1737" s="25" t="str">
        <f t="shared" si="876"/>
        <v/>
      </c>
      <c r="AQ1737" s="25" t="str">
        <f t="shared" si="877"/>
        <v/>
      </c>
      <c r="AR1737" s="25" t="str">
        <f t="shared" si="878"/>
        <v/>
      </c>
      <c r="AS1737" s="25" t="str">
        <f t="shared" si="879"/>
        <v/>
      </c>
      <c r="AT1737" s="25" t="str">
        <f t="shared" si="880"/>
        <v/>
      </c>
      <c r="AU1737" s="25" t="str">
        <f t="shared" si="881"/>
        <v/>
      </c>
      <c r="AV1737" s="25" t="str">
        <f t="shared" si="882"/>
        <v/>
      </c>
      <c r="AX1737" t="str">
        <f>IF(BC1737="","",IF(BC1737&gt;0,COUNT($AY$2:AY1737),""))</f>
        <v/>
      </c>
      <c r="AY1737" s="25" t="str">
        <f t="shared" si="883"/>
        <v/>
      </c>
      <c r="AZ1737" s="25" t="str">
        <f t="shared" si="884"/>
        <v/>
      </c>
      <c r="BA1737" s="25" t="str">
        <f t="shared" si="885"/>
        <v/>
      </c>
      <c r="BB1737" s="25" t="str">
        <f t="shared" si="886"/>
        <v/>
      </c>
      <c r="BC1737" s="25" t="str">
        <f t="shared" si="887"/>
        <v/>
      </c>
      <c r="BD1737" s="25" t="str">
        <f t="shared" si="888"/>
        <v/>
      </c>
      <c r="BE1737" s="25" t="str">
        <f t="shared" si="889"/>
        <v/>
      </c>
      <c r="BF1737" s="25" t="str">
        <f t="shared" si="890"/>
        <v/>
      </c>
      <c r="BG1737" s="25" t="str">
        <f t="shared" si="891"/>
        <v/>
      </c>
      <c r="BH1737" s="25" t="str">
        <f t="shared" si="892"/>
        <v/>
      </c>
      <c r="BI1737" s="25" t="str">
        <f t="shared" si="893"/>
        <v/>
      </c>
      <c r="BJ1737" s="25" t="str">
        <f t="shared" si="894"/>
        <v/>
      </c>
      <c r="BK1737" s="25" t="str">
        <f t="shared" si="895"/>
        <v/>
      </c>
      <c r="BL1737" s="25" t="str">
        <f t="shared" si="896"/>
        <v/>
      </c>
      <c r="BM1737" s="25" t="str">
        <f t="shared" si="897"/>
        <v/>
      </c>
      <c r="BN1737" s="25" t="str">
        <f t="shared" si="898"/>
        <v/>
      </c>
    </row>
    <row r="1738" spans="1:66" x14ac:dyDescent="0.25">
      <c r="A1738" s="20" t="str">
        <f>IF('S.D. Paste sheet'!A1738="","",'S.D. Paste sheet'!A1738)</f>
        <v/>
      </c>
      <c r="B1738" s="20" t="str">
        <f>IF('S.D. Paste sheet'!B1738="","",'S.D. Paste sheet'!B1738)</f>
        <v/>
      </c>
      <c r="C1738" s="20" t="str">
        <f>IF('S.D. Paste sheet'!C1738="","",'S.D. Paste sheet'!C1738)</f>
        <v/>
      </c>
      <c r="D1738" s="20" t="str">
        <f>IF('S.D. Paste sheet'!D1738="","",'S.D. Paste sheet'!D1738)</f>
        <v/>
      </c>
      <c r="E1738" s="20" t="str">
        <f>IF('S.D. Paste sheet'!E1738="","",UPPER('S.D. Paste sheet'!E1738))</f>
        <v/>
      </c>
      <c r="F1738" s="20" t="str">
        <f>IF('S.D. Paste sheet'!F1738="","",'S.D. Paste sheet'!F1738)</f>
        <v/>
      </c>
      <c r="G1738" s="20" t="str">
        <f>IF('S.D. Paste sheet'!G1738="","",UPPER('S.D. Paste sheet'!G1738))</f>
        <v/>
      </c>
      <c r="H1738" s="20" t="str">
        <f>IF('S.D. Paste sheet'!H1738="","",UPPER('S.D. Paste sheet'!H1738))</f>
        <v/>
      </c>
      <c r="I1738" s="20" t="str">
        <f>IF('S.D. Paste sheet'!I1738="","",'S.D. Paste sheet'!I1738)</f>
        <v/>
      </c>
      <c r="J1738" s="20" t="str">
        <f>IF('S.D. Paste sheet'!J1738="","",'S.D. Paste sheet'!J1738)</f>
        <v/>
      </c>
      <c r="K1738" s="20" t="str">
        <f>IF('S.D. Paste sheet'!K1738="","",'S.D. Paste sheet'!K1738)</f>
        <v/>
      </c>
      <c r="L1738" s="20" t="str">
        <f>IF('S.D. Paste sheet'!L1738="","",'S.D. Paste sheet'!L1738)</f>
        <v/>
      </c>
      <c r="M1738" s="20" t="str">
        <f>IF('S.D. Paste sheet'!M1738="","",'S.D. Paste sheet'!M1738)</f>
        <v/>
      </c>
      <c r="N1738" s="20" t="str">
        <f>IF('S.D. Paste sheet'!N1738="","",'S.D. Paste sheet'!N1738)</f>
        <v/>
      </c>
      <c r="O1738" s="20" t="str">
        <f>IF('S.D. Paste sheet'!O1738="","",'S.D. Paste sheet'!O1738)</f>
        <v/>
      </c>
      <c r="P1738" s="20" t="str">
        <f>IF('S.D. Paste sheet'!P1738="","",'S.D. Paste sheet'!P1738)</f>
        <v/>
      </c>
      <c r="Q1738" s="20" t="str">
        <f>IF('S.D. Paste sheet'!Q1738="","",'S.D. Paste sheet'!Q1738)</f>
        <v/>
      </c>
      <c r="R1738" s="20" t="str">
        <f>IF('S.D. Paste sheet'!R1738="","",'S.D. Paste sheet'!R1738)</f>
        <v/>
      </c>
      <c r="S1738" s="20" t="str">
        <f>IF('S.D. Paste sheet'!S1738="","",'S.D. Paste sheet'!S1738)</f>
        <v/>
      </c>
      <c r="T1738" s="20" t="str">
        <f>IF('S.D. Paste sheet'!T1738="","",'S.D. Paste sheet'!T1738)</f>
        <v/>
      </c>
      <c r="U1738" s="20" t="str">
        <f>IF('S.D. Paste sheet'!U1738="","",'S.D. Paste sheet'!U1738)</f>
        <v/>
      </c>
      <c r="V1738" s="20" t="str">
        <f>IF('S.D. Paste sheet'!V1738="","",'S.D. Paste sheet'!V1738)</f>
        <v/>
      </c>
      <c r="W1738" s="20" t="str">
        <f>IF('S.D. Paste sheet'!W1738="","",'S.D. Paste sheet'!W1738)</f>
        <v/>
      </c>
      <c r="X1738" s="20" t="str">
        <f>IF('S.D. Paste sheet'!X1738="","",'S.D. Paste sheet'!X1738)</f>
        <v/>
      </c>
      <c r="Y1738" s="20" t="str">
        <f>IF('S.D. Paste sheet'!Y1738="","",'S.D. Paste sheet'!Y1738)</f>
        <v/>
      </c>
      <c r="Z1738" s="20" t="str">
        <f>IF('S.D. Paste sheet'!Z1738="","",'S.D. Paste sheet'!Z1738)</f>
        <v/>
      </c>
      <c r="AA1738" s="20" t="str">
        <f>IF('S.D. Paste sheet'!AA1738="","",'S.D. Paste sheet'!AA1738)</f>
        <v/>
      </c>
      <c r="AB1738" s="20" t="str">
        <f>IF('S.D. Paste sheet'!AB1738="","",'S.D. Paste sheet'!AB1738)</f>
        <v/>
      </c>
      <c r="AC1738" s="20" t="str">
        <f>IF('S.D. Paste sheet'!AC1738="","",'S.D. Paste sheet'!AC1738)</f>
        <v/>
      </c>
      <c r="AD1738" s="20" t="str">
        <f>IF('S.D. Paste sheet'!AD1738="","",'S.D. Paste sheet'!AD1738)</f>
        <v/>
      </c>
      <c r="AE1738" s="28"/>
      <c r="AF1738" t="str">
        <f>IF(AK1738="","",IF(AK1738&gt;0,COUNT($AG$2:AG1738),""))</f>
        <v/>
      </c>
      <c r="AG1738" s="25" t="str">
        <f t="shared" si="867"/>
        <v/>
      </c>
      <c r="AH1738" s="25" t="str">
        <f t="shared" si="868"/>
        <v/>
      </c>
      <c r="AI1738" s="25" t="str">
        <f t="shared" si="869"/>
        <v/>
      </c>
      <c r="AJ1738" s="25" t="str">
        <f t="shared" si="870"/>
        <v/>
      </c>
      <c r="AK1738" s="25" t="str">
        <f t="shared" si="871"/>
        <v/>
      </c>
      <c r="AL1738" s="25" t="str">
        <f t="shared" si="872"/>
        <v/>
      </c>
      <c r="AM1738" s="25" t="str">
        <f t="shared" si="873"/>
        <v/>
      </c>
      <c r="AN1738" s="25" t="str">
        <f t="shared" si="874"/>
        <v/>
      </c>
      <c r="AO1738" s="25" t="str">
        <f t="shared" si="875"/>
        <v/>
      </c>
      <c r="AP1738" s="25" t="str">
        <f t="shared" si="876"/>
        <v/>
      </c>
      <c r="AQ1738" s="25" t="str">
        <f t="shared" si="877"/>
        <v/>
      </c>
      <c r="AR1738" s="25" t="str">
        <f t="shared" si="878"/>
        <v/>
      </c>
      <c r="AS1738" s="25" t="str">
        <f t="shared" si="879"/>
        <v/>
      </c>
      <c r="AT1738" s="25" t="str">
        <f t="shared" si="880"/>
        <v/>
      </c>
      <c r="AU1738" s="25" t="str">
        <f t="shared" si="881"/>
        <v/>
      </c>
      <c r="AV1738" s="25" t="str">
        <f t="shared" si="882"/>
        <v/>
      </c>
      <c r="AX1738" t="str">
        <f>IF(BC1738="","",IF(BC1738&gt;0,COUNT($AY$2:AY1738),""))</f>
        <v/>
      </c>
      <c r="AY1738" s="25" t="str">
        <f t="shared" si="883"/>
        <v/>
      </c>
      <c r="AZ1738" s="25" t="str">
        <f t="shared" si="884"/>
        <v/>
      </c>
      <c r="BA1738" s="25" t="str">
        <f t="shared" si="885"/>
        <v/>
      </c>
      <c r="BB1738" s="25" t="str">
        <f t="shared" si="886"/>
        <v/>
      </c>
      <c r="BC1738" s="25" t="str">
        <f t="shared" si="887"/>
        <v/>
      </c>
      <c r="BD1738" s="25" t="str">
        <f t="shared" si="888"/>
        <v/>
      </c>
      <c r="BE1738" s="25" t="str">
        <f t="shared" si="889"/>
        <v/>
      </c>
      <c r="BF1738" s="25" t="str">
        <f t="shared" si="890"/>
        <v/>
      </c>
      <c r="BG1738" s="25" t="str">
        <f t="shared" si="891"/>
        <v/>
      </c>
      <c r="BH1738" s="25" t="str">
        <f t="shared" si="892"/>
        <v/>
      </c>
      <c r="BI1738" s="25" t="str">
        <f t="shared" si="893"/>
        <v/>
      </c>
      <c r="BJ1738" s="25" t="str">
        <f t="shared" si="894"/>
        <v/>
      </c>
      <c r="BK1738" s="25" t="str">
        <f t="shared" si="895"/>
        <v/>
      </c>
      <c r="BL1738" s="25" t="str">
        <f t="shared" si="896"/>
        <v/>
      </c>
      <c r="BM1738" s="25" t="str">
        <f t="shared" si="897"/>
        <v/>
      </c>
      <c r="BN1738" s="25" t="str">
        <f t="shared" si="898"/>
        <v/>
      </c>
    </row>
    <row r="1739" spans="1:66" x14ac:dyDescent="0.25">
      <c r="A1739" s="20" t="str">
        <f>IF('S.D. Paste sheet'!A1739="","",'S.D. Paste sheet'!A1739)</f>
        <v/>
      </c>
      <c r="B1739" s="20" t="str">
        <f>IF('S.D. Paste sheet'!B1739="","",'S.D. Paste sheet'!B1739)</f>
        <v/>
      </c>
      <c r="C1739" s="20" t="str">
        <f>IF('S.D. Paste sheet'!C1739="","",'S.D. Paste sheet'!C1739)</f>
        <v/>
      </c>
      <c r="D1739" s="20" t="str">
        <f>IF('S.D. Paste sheet'!D1739="","",'S.D. Paste sheet'!D1739)</f>
        <v/>
      </c>
      <c r="E1739" s="20" t="str">
        <f>IF('S.D. Paste sheet'!E1739="","",UPPER('S.D. Paste sheet'!E1739))</f>
        <v/>
      </c>
      <c r="F1739" s="20" t="str">
        <f>IF('S.D. Paste sheet'!F1739="","",'S.D. Paste sheet'!F1739)</f>
        <v/>
      </c>
      <c r="G1739" s="20" t="str">
        <f>IF('S.D. Paste sheet'!G1739="","",UPPER('S.D. Paste sheet'!G1739))</f>
        <v/>
      </c>
      <c r="H1739" s="20" t="str">
        <f>IF('S.D. Paste sheet'!H1739="","",UPPER('S.D. Paste sheet'!H1739))</f>
        <v/>
      </c>
      <c r="I1739" s="20" t="str">
        <f>IF('S.D. Paste sheet'!I1739="","",'S.D. Paste sheet'!I1739)</f>
        <v/>
      </c>
      <c r="J1739" s="20" t="str">
        <f>IF('S.D. Paste sheet'!J1739="","",'S.D. Paste sheet'!J1739)</f>
        <v/>
      </c>
      <c r="K1739" s="20" t="str">
        <f>IF('S.D. Paste sheet'!K1739="","",'S.D. Paste sheet'!K1739)</f>
        <v/>
      </c>
      <c r="L1739" s="20" t="str">
        <f>IF('S.D. Paste sheet'!L1739="","",'S.D. Paste sheet'!L1739)</f>
        <v/>
      </c>
      <c r="M1739" s="20" t="str">
        <f>IF('S.D. Paste sheet'!M1739="","",'S.D. Paste sheet'!M1739)</f>
        <v/>
      </c>
      <c r="N1739" s="20" t="str">
        <f>IF('S.D. Paste sheet'!N1739="","",'S.D. Paste sheet'!N1739)</f>
        <v/>
      </c>
      <c r="O1739" s="20" t="str">
        <f>IF('S.D. Paste sheet'!O1739="","",'S.D. Paste sheet'!O1739)</f>
        <v/>
      </c>
      <c r="P1739" s="20" t="str">
        <f>IF('S.D. Paste sheet'!P1739="","",'S.D. Paste sheet'!P1739)</f>
        <v/>
      </c>
      <c r="Q1739" s="20" t="str">
        <f>IF('S.D. Paste sheet'!Q1739="","",'S.D. Paste sheet'!Q1739)</f>
        <v/>
      </c>
      <c r="R1739" s="20" t="str">
        <f>IF('S.D. Paste sheet'!R1739="","",'S.D. Paste sheet'!R1739)</f>
        <v/>
      </c>
      <c r="S1739" s="20" t="str">
        <f>IF('S.D. Paste sheet'!S1739="","",'S.D. Paste sheet'!S1739)</f>
        <v/>
      </c>
      <c r="T1739" s="20" t="str">
        <f>IF('S.D. Paste sheet'!T1739="","",'S.D. Paste sheet'!T1739)</f>
        <v/>
      </c>
      <c r="U1739" s="20" t="str">
        <f>IF('S.D. Paste sheet'!U1739="","",'S.D. Paste sheet'!U1739)</f>
        <v/>
      </c>
      <c r="V1739" s="20" t="str">
        <f>IF('S.D. Paste sheet'!V1739="","",'S.D. Paste sheet'!V1739)</f>
        <v/>
      </c>
      <c r="W1739" s="20" t="str">
        <f>IF('S.D. Paste sheet'!W1739="","",'S.D. Paste sheet'!W1739)</f>
        <v/>
      </c>
      <c r="X1739" s="20" t="str">
        <f>IF('S.D. Paste sheet'!X1739="","",'S.D. Paste sheet'!X1739)</f>
        <v/>
      </c>
      <c r="Y1739" s="20" t="str">
        <f>IF('S.D. Paste sheet'!Y1739="","",'S.D. Paste sheet'!Y1739)</f>
        <v/>
      </c>
      <c r="Z1739" s="20" t="str">
        <f>IF('S.D. Paste sheet'!Z1739="","",'S.D. Paste sheet'!Z1739)</f>
        <v/>
      </c>
      <c r="AA1739" s="20" t="str">
        <f>IF('S.D. Paste sheet'!AA1739="","",'S.D. Paste sheet'!AA1739)</f>
        <v/>
      </c>
      <c r="AB1739" s="20" t="str">
        <f>IF('S.D. Paste sheet'!AB1739="","",'S.D. Paste sheet'!AB1739)</f>
        <v/>
      </c>
      <c r="AC1739" s="20" t="str">
        <f>IF('S.D. Paste sheet'!AC1739="","",'S.D. Paste sheet'!AC1739)</f>
        <v/>
      </c>
      <c r="AD1739" s="20" t="str">
        <f>IF('S.D. Paste sheet'!AD1739="","",'S.D. Paste sheet'!AD1739)</f>
        <v/>
      </c>
      <c r="AE1739" s="28"/>
      <c r="AF1739" t="str">
        <f>IF(AK1739="","",IF(AK1739&gt;0,COUNT($AG$2:AG1739),""))</f>
        <v/>
      </c>
      <c r="AG1739" s="25" t="str">
        <f t="shared" si="867"/>
        <v/>
      </c>
      <c r="AH1739" s="25" t="str">
        <f t="shared" si="868"/>
        <v/>
      </c>
      <c r="AI1739" s="25" t="str">
        <f t="shared" si="869"/>
        <v/>
      </c>
      <c r="AJ1739" s="25" t="str">
        <f t="shared" si="870"/>
        <v/>
      </c>
      <c r="AK1739" s="25" t="str">
        <f t="shared" si="871"/>
        <v/>
      </c>
      <c r="AL1739" s="25" t="str">
        <f t="shared" si="872"/>
        <v/>
      </c>
      <c r="AM1739" s="25" t="str">
        <f t="shared" si="873"/>
        <v/>
      </c>
      <c r="AN1739" s="25" t="str">
        <f t="shared" si="874"/>
        <v/>
      </c>
      <c r="AO1739" s="25" t="str">
        <f t="shared" si="875"/>
        <v/>
      </c>
      <c r="AP1739" s="25" t="str">
        <f t="shared" si="876"/>
        <v/>
      </c>
      <c r="AQ1739" s="25" t="str">
        <f t="shared" si="877"/>
        <v/>
      </c>
      <c r="AR1739" s="25" t="str">
        <f t="shared" si="878"/>
        <v/>
      </c>
      <c r="AS1739" s="25" t="str">
        <f t="shared" si="879"/>
        <v/>
      </c>
      <c r="AT1739" s="25" t="str">
        <f t="shared" si="880"/>
        <v/>
      </c>
      <c r="AU1739" s="25" t="str">
        <f t="shared" si="881"/>
        <v/>
      </c>
      <c r="AV1739" s="25" t="str">
        <f t="shared" si="882"/>
        <v/>
      </c>
      <c r="AX1739" t="str">
        <f>IF(BC1739="","",IF(BC1739&gt;0,COUNT($AY$2:AY1739),""))</f>
        <v/>
      </c>
      <c r="AY1739" s="25" t="str">
        <f t="shared" si="883"/>
        <v/>
      </c>
      <c r="AZ1739" s="25" t="str">
        <f t="shared" si="884"/>
        <v/>
      </c>
      <c r="BA1739" s="25" t="str">
        <f t="shared" si="885"/>
        <v/>
      </c>
      <c r="BB1739" s="25" t="str">
        <f t="shared" si="886"/>
        <v/>
      </c>
      <c r="BC1739" s="25" t="str">
        <f t="shared" si="887"/>
        <v/>
      </c>
      <c r="BD1739" s="25" t="str">
        <f t="shared" si="888"/>
        <v/>
      </c>
      <c r="BE1739" s="25" t="str">
        <f t="shared" si="889"/>
        <v/>
      </c>
      <c r="BF1739" s="25" t="str">
        <f t="shared" si="890"/>
        <v/>
      </c>
      <c r="BG1739" s="25" t="str">
        <f t="shared" si="891"/>
        <v/>
      </c>
      <c r="BH1739" s="25" t="str">
        <f t="shared" si="892"/>
        <v/>
      </c>
      <c r="BI1739" s="25" t="str">
        <f t="shared" si="893"/>
        <v/>
      </c>
      <c r="BJ1739" s="25" t="str">
        <f t="shared" si="894"/>
        <v/>
      </c>
      <c r="BK1739" s="25" t="str">
        <f t="shared" si="895"/>
        <v/>
      </c>
      <c r="BL1739" s="25" t="str">
        <f t="shared" si="896"/>
        <v/>
      </c>
      <c r="BM1739" s="25" t="str">
        <f t="shared" si="897"/>
        <v/>
      </c>
      <c r="BN1739" s="25" t="str">
        <f t="shared" si="898"/>
        <v/>
      </c>
    </row>
    <row r="1740" spans="1:66" x14ac:dyDescent="0.25">
      <c r="A1740" s="20" t="str">
        <f>IF('S.D. Paste sheet'!A1740="","",'S.D. Paste sheet'!A1740)</f>
        <v/>
      </c>
      <c r="B1740" s="20" t="str">
        <f>IF('S.D. Paste sheet'!B1740="","",'S.D. Paste sheet'!B1740)</f>
        <v/>
      </c>
      <c r="C1740" s="20" t="str">
        <f>IF('S.D. Paste sheet'!C1740="","",'S.D. Paste sheet'!C1740)</f>
        <v/>
      </c>
      <c r="D1740" s="20" t="str">
        <f>IF('S.D. Paste sheet'!D1740="","",'S.D. Paste sheet'!D1740)</f>
        <v/>
      </c>
      <c r="E1740" s="20" t="str">
        <f>IF('S.D. Paste sheet'!E1740="","",UPPER('S.D. Paste sheet'!E1740))</f>
        <v/>
      </c>
      <c r="F1740" s="20" t="str">
        <f>IF('S.D. Paste sheet'!F1740="","",'S.D. Paste sheet'!F1740)</f>
        <v/>
      </c>
      <c r="G1740" s="20" t="str">
        <f>IF('S.D. Paste sheet'!G1740="","",UPPER('S.D. Paste sheet'!G1740))</f>
        <v/>
      </c>
      <c r="H1740" s="20" t="str">
        <f>IF('S.D. Paste sheet'!H1740="","",UPPER('S.D. Paste sheet'!H1740))</f>
        <v/>
      </c>
      <c r="I1740" s="20" t="str">
        <f>IF('S.D. Paste sheet'!I1740="","",'S.D. Paste sheet'!I1740)</f>
        <v/>
      </c>
      <c r="J1740" s="20" t="str">
        <f>IF('S.D. Paste sheet'!J1740="","",'S.D. Paste sheet'!J1740)</f>
        <v/>
      </c>
      <c r="K1740" s="20" t="str">
        <f>IF('S.D. Paste sheet'!K1740="","",'S.D. Paste sheet'!K1740)</f>
        <v/>
      </c>
      <c r="L1740" s="20" t="str">
        <f>IF('S.D. Paste sheet'!L1740="","",'S.D. Paste sheet'!L1740)</f>
        <v/>
      </c>
      <c r="M1740" s="20" t="str">
        <f>IF('S.D. Paste sheet'!M1740="","",'S.D. Paste sheet'!M1740)</f>
        <v/>
      </c>
      <c r="N1740" s="20" t="str">
        <f>IF('S.D. Paste sheet'!N1740="","",'S.D. Paste sheet'!N1740)</f>
        <v/>
      </c>
      <c r="O1740" s="20" t="str">
        <f>IF('S.D. Paste sheet'!O1740="","",'S.D. Paste sheet'!O1740)</f>
        <v/>
      </c>
      <c r="P1740" s="20" t="str">
        <f>IF('S.D. Paste sheet'!P1740="","",'S.D. Paste sheet'!P1740)</f>
        <v/>
      </c>
      <c r="Q1740" s="20" t="str">
        <f>IF('S.D. Paste sheet'!Q1740="","",'S.D. Paste sheet'!Q1740)</f>
        <v/>
      </c>
      <c r="R1740" s="20" t="str">
        <f>IF('S.D. Paste sheet'!R1740="","",'S.D. Paste sheet'!R1740)</f>
        <v/>
      </c>
      <c r="S1740" s="20" t="str">
        <f>IF('S.D. Paste sheet'!S1740="","",'S.D. Paste sheet'!S1740)</f>
        <v/>
      </c>
      <c r="T1740" s="20" t="str">
        <f>IF('S.D. Paste sheet'!T1740="","",'S.D. Paste sheet'!T1740)</f>
        <v/>
      </c>
      <c r="U1740" s="20" t="str">
        <f>IF('S.D. Paste sheet'!U1740="","",'S.D. Paste sheet'!U1740)</f>
        <v/>
      </c>
      <c r="V1740" s="20" t="str">
        <f>IF('S.D. Paste sheet'!V1740="","",'S.D. Paste sheet'!V1740)</f>
        <v/>
      </c>
      <c r="W1740" s="20" t="str">
        <f>IF('S.D. Paste sheet'!W1740="","",'S.D. Paste sheet'!W1740)</f>
        <v/>
      </c>
      <c r="X1740" s="20" t="str">
        <f>IF('S.D. Paste sheet'!X1740="","",'S.D. Paste sheet'!X1740)</f>
        <v/>
      </c>
      <c r="Y1740" s="20" t="str">
        <f>IF('S.D. Paste sheet'!Y1740="","",'S.D. Paste sheet'!Y1740)</f>
        <v/>
      </c>
      <c r="Z1740" s="20" t="str">
        <f>IF('S.D. Paste sheet'!Z1740="","",'S.D. Paste sheet'!Z1740)</f>
        <v/>
      </c>
      <c r="AA1740" s="20" t="str">
        <f>IF('S.D. Paste sheet'!AA1740="","",'S.D. Paste sheet'!AA1740)</f>
        <v/>
      </c>
      <c r="AB1740" s="20" t="str">
        <f>IF('S.D. Paste sheet'!AB1740="","",'S.D. Paste sheet'!AB1740)</f>
        <v/>
      </c>
      <c r="AC1740" s="20" t="str">
        <f>IF('S.D. Paste sheet'!AC1740="","",'S.D. Paste sheet'!AC1740)</f>
        <v/>
      </c>
      <c r="AD1740" s="20" t="str">
        <f>IF('S.D. Paste sheet'!AD1740="","",'S.D. Paste sheet'!AD1740)</f>
        <v/>
      </c>
      <c r="AE1740" s="28"/>
      <c r="AF1740" t="str">
        <f>IF(AK1740="","",IF(AK1740&gt;0,COUNT($AG$2:AG1740),""))</f>
        <v/>
      </c>
      <c r="AG1740" s="25" t="str">
        <f t="shared" si="867"/>
        <v/>
      </c>
      <c r="AH1740" s="25" t="str">
        <f t="shared" si="868"/>
        <v/>
      </c>
      <c r="AI1740" s="25" t="str">
        <f t="shared" si="869"/>
        <v/>
      </c>
      <c r="AJ1740" s="25" t="str">
        <f t="shared" si="870"/>
        <v/>
      </c>
      <c r="AK1740" s="25" t="str">
        <f t="shared" si="871"/>
        <v/>
      </c>
      <c r="AL1740" s="25" t="str">
        <f t="shared" si="872"/>
        <v/>
      </c>
      <c r="AM1740" s="25" t="str">
        <f t="shared" si="873"/>
        <v/>
      </c>
      <c r="AN1740" s="25" t="str">
        <f t="shared" si="874"/>
        <v/>
      </c>
      <c r="AO1740" s="25" t="str">
        <f t="shared" si="875"/>
        <v/>
      </c>
      <c r="AP1740" s="25" t="str">
        <f t="shared" si="876"/>
        <v/>
      </c>
      <c r="AQ1740" s="25" t="str">
        <f t="shared" si="877"/>
        <v/>
      </c>
      <c r="AR1740" s="25" t="str">
        <f t="shared" si="878"/>
        <v/>
      </c>
      <c r="AS1740" s="25" t="str">
        <f t="shared" si="879"/>
        <v/>
      </c>
      <c r="AT1740" s="25" t="str">
        <f t="shared" si="880"/>
        <v/>
      </c>
      <c r="AU1740" s="25" t="str">
        <f t="shared" si="881"/>
        <v/>
      </c>
      <c r="AV1740" s="25" t="str">
        <f t="shared" si="882"/>
        <v/>
      </c>
      <c r="AX1740" t="str">
        <f>IF(BC1740="","",IF(BC1740&gt;0,COUNT($AY$2:AY1740),""))</f>
        <v/>
      </c>
      <c r="AY1740" s="25" t="str">
        <f t="shared" si="883"/>
        <v/>
      </c>
      <c r="AZ1740" s="25" t="str">
        <f t="shared" si="884"/>
        <v/>
      </c>
      <c r="BA1740" s="25" t="str">
        <f t="shared" si="885"/>
        <v/>
      </c>
      <c r="BB1740" s="25" t="str">
        <f t="shared" si="886"/>
        <v/>
      </c>
      <c r="BC1740" s="25" t="str">
        <f t="shared" si="887"/>
        <v/>
      </c>
      <c r="BD1740" s="25" t="str">
        <f t="shared" si="888"/>
        <v/>
      </c>
      <c r="BE1740" s="25" t="str">
        <f t="shared" si="889"/>
        <v/>
      </c>
      <c r="BF1740" s="25" t="str">
        <f t="shared" si="890"/>
        <v/>
      </c>
      <c r="BG1740" s="25" t="str">
        <f t="shared" si="891"/>
        <v/>
      </c>
      <c r="BH1740" s="25" t="str">
        <f t="shared" si="892"/>
        <v/>
      </c>
      <c r="BI1740" s="25" t="str">
        <f t="shared" si="893"/>
        <v/>
      </c>
      <c r="BJ1740" s="25" t="str">
        <f t="shared" si="894"/>
        <v/>
      </c>
      <c r="BK1740" s="25" t="str">
        <f t="shared" si="895"/>
        <v/>
      </c>
      <c r="BL1740" s="25" t="str">
        <f t="shared" si="896"/>
        <v/>
      </c>
      <c r="BM1740" s="25" t="str">
        <f t="shared" si="897"/>
        <v/>
      </c>
      <c r="BN1740" s="25" t="str">
        <f t="shared" si="898"/>
        <v/>
      </c>
    </row>
    <row r="1741" spans="1:66" x14ac:dyDescent="0.25">
      <c r="A1741" s="20" t="str">
        <f>IF('S.D. Paste sheet'!A1741="","",'S.D. Paste sheet'!A1741)</f>
        <v/>
      </c>
      <c r="B1741" s="20" t="str">
        <f>IF('S.D. Paste sheet'!B1741="","",'S.D. Paste sheet'!B1741)</f>
        <v/>
      </c>
      <c r="C1741" s="20" t="str">
        <f>IF('S.D. Paste sheet'!C1741="","",'S.D. Paste sheet'!C1741)</f>
        <v/>
      </c>
      <c r="D1741" s="20" t="str">
        <f>IF('S.D. Paste sheet'!D1741="","",'S.D. Paste sheet'!D1741)</f>
        <v/>
      </c>
      <c r="E1741" s="20" t="str">
        <f>IF('S.D. Paste sheet'!E1741="","",UPPER('S.D. Paste sheet'!E1741))</f>
        <v/>
      </c>
      <c r="F1741" s="20" t="str">
        <f>IF('S.D. Paste sheet'!F1741="","",'S.D. Paste sheet'!F1741)</f>
        <v/>
      </c>
      <c r="G1741" s="20" t="str">
        <f>IF('S.D. Paste sheet'!G1741="","",UPPER('S.D. Paste sheet'!G1741))</f>
        <v/>
      </c>
      <c r="H1741" s="20" t="str">
        <f>IF('S.D. Paste sheet'!H1741="","",UPPER('S.D. Paste sheet'!H1741))</f>
        <v/>
      </c>
      <c r="I1741" s="20" t="str">
        <f>IF('S.D. Paste sheet'!I1741="","",'S.D. Paste sheet'!I1741)</f>
        <v/>
      </c>
      <c r="J1741" s="20" t="str">
        <f>IF('S.D. Paste sheet'!J1741="","",'S.D. Paste sheet'!J1741)</f>
        <v/>
      </c>
      <c r="K1741" s="20" t="str">
        <f>IF('S.D. Paste sheet'!K1741="","",'S.D. Paste sheet'!K1741)</f>
        <v/>
      </c>
      <c r="L1741" s="20" t="str">
        <f>IF('S.D. Paste sheet'!L1741="","",'S.D. Paste sheet'!L1741)</f>
        <v/>
      </c>
      <c r="M1741" s="20" t="str">
        <f>IF('S.D. Paste sheet'!M1741="","",'S.D. Paste sheet'!M1741)</f>
        <v/>
      </c>
      <c r="N1741" s="20" t="str">
        <f>IF('S.D. Paste sheet'!N1741="","",'S.D. Paste sheet'!N1741)</f>
        <v/>
      </c>
      <c r="O1741" s="20" t="str">
        <f>IF('S.D. Paste sheet'!O1741="","",'S.D. Paste sheet'!O1741)</f>
        <v/>
      </c>
      <c r="P1741" s="20" t="str">
        <f>IF('S.D. Paste sheet'!P1741="","",'S.D. Paste sheet'!P1741)</f>
        <v/>
      </c>
      <c r="Q1741" s="20" t="str">
        <f>IF('S.D. Paste sheet'!Q1741="","",'S.D. Paste sheet'!Q1741)</f>
        <v/>
      </c>
      <c r="R1741" s="20" t="str">
        <f>IF('S.D. Paste sheet'!R1741="","",'S.D. Paste sheet'!R1741)</f>
        <v/>
      </c>
      <c r="S1741" s="20" t="str">
        <f>IF('S.D. Paste sheet'!S1741="","",'S.D. Paste sheet'!S1741)</f>
        <v/>
      </c>
      <c r="T1741" s="20" t="str">
        <f>IF('S.D. Paste sheet'!T1741="","",'S.D. Paste sheet'!T1741)</f>
        <v/>
      </c>
      <c r="U1741" s="20" t="str">
        <f>IF('S.D. Paste sheet'!U1741="","",'S.D. Paste sheet'!U1741)</f>
        <v/>
      </c>
      <c r="V1741" s="20" t="str">
        <f>IF('S.D. Paste sheet'!V1741="","",'S.D. Paste sheet'!V1741)</f>
        <v/>
      </c>
      <c r="W1741" s="20" t="str">
        <f>IF('S.D. Paste sheet'!W1741="","",'S.D. Paste sheet'!W1741)</f>
        <v/>
      </c>
      <c r="X1741" s="20" t="str">
        <f>IF('S.D. Paste sheet'!X1741="","",'S.D. Paste sheet'!X1741)</f>
        <v/>
      </c>
      <c r="Y1741" s="20" t="str">
        <f>IF('S.D. Paste sheet'!Y1741="","",'S.D. Paste sheet'!Y1741)</f>
        <v/>
      </c>
      <c r="Z1741" s="20" t="str">
        <f>IF('S.D. Paste sheet'!Z1741="","",'S.D. Paste sheet'!Z1741)</f>
        <v/>
      </c>
      <c r="AA1741" s="20" t="str">
        <f>IF('S.D. Paste sheet'!AA1741="","",'S.D. Paste sheet'!AA1741)</f>
        <v/>
      </c>
      <c r="AB1741" s="20" t="str">
        <f>IF('S.D. Paste sheet'!AB1741="","",'S.D. Paste sheet'!AB1741)</f>
        <v/>
      </c>
      <c r="AC1741" s="20" t="str">
        <f>IF('S.D. Paste sheet'!AC1741="","",'S.D. Paste sheet'!AC1741)</f>
        <v/>
      </c>
      <c r="AD1741" s="20" t="str">
        <f>IF('S.D. Paste sheet'!AD1741="","",'S.D. Paste sheet'!AD1741)</f>
        <v/>
      </c>
      <c r="AE1741" s="28"/>
      <c r="AF1741" t="str">
        <f>IF(AK1741="","",IF(AK1741&gt;0,COUNT($AG$2:AG1741),""))</f>
        <v/>
      </c>
      <c r="AG1741" s="25" t="str">
        <f t="shared" si="867"/>
        <v/>
      </c>
      <c r="AH1741" s="25" t="str">
        <f t="shared" si="868"/>
        <v/>
      </c>
      <c r="AI1741" s="25" t="str">
        <f t="shared" si="869"/>
        <v/>
      </c>
      <c r="AJ1741" s="25" t="str">
        <f t="shared" si="870"/>
        <v/>
      </c>
      <c r="AK1741" s="25" t="str">
        <f t="shared" si="871"/>
        <v/>
      </c>
      <c r="AL1741" s="25" t="str">
        <f t="shared" si="872"/>
        <v/>
      </c>
      <c r="AM1741" s="25" t="str">
        <f t="shared" si="873"/>
        <v/>
      </c>
      <c r="AN1741" s="25" t="str">
        <f t="shared" si="874"/>
        <v/>
      </c>
      <c r="AO1741" s="25" t="str">
        <f t="shared" si="875"/>
        <v/>
      </c>
      <c r="AP1741" s="25" t="str">
        <f t="shared" si="876"/>
        <v/>
      </c>
      <c r="AQ1741" s="25" t="str">
        <f t="shared" si="877"/>
        <v/>
      </c>
      <c r="AR1741" s="25" t="str">
        <f t="shared" si="878"/>
        <v/>
      </c>
      <c r="AS1741" s="25" t="str">
        <f t="shared" si="879"/>
        <v/>
      </c>
      <c r="AT1741" s="25" t="str">
        <f t="shared" si="880"/>
        <v/>
      </c>
      <c r="AU1741" s="25" t="str">
        <f t="shared" si="881"/>
        <v/>
      </c>
      <c r="AV1741" s="25" t="str">
        <f t="shared" si="882"/>
        <v/>
      </c>
      <c r="AX1741" t="str">
        <f>IF(BC1741="","",IF(BC1741&gt;0,COUNT($AY$2:AY1741),""))</f>
        <v/>
      </c>
      <c r="AY1741" s="25" t="str">
        <f t="shared" si="883"/>
        <v/>
      </c>
      <c r="AZ1741" s="25" t="str">
        <f t="shared" si="884"/>
        <v/>
      </c>
      <c r="BA1741" s="25" t="str">
        <f t="shared" si="885"/>
        <v/>
      </c>
      <c r="BB1741" s="25" t="str">
        <f t="shared" si="886"/>
        <v/>
      </c>
      <c r="BC1741" s="25" t="str">
        <f t="shared" si="887"/>
        <v/>
      </c>
      <c r="BD1741" s="25" t="str">
        <f t="shared" si="888"/>
        <v/>
      </c>
      <c r="BE1741" s="25" t="str">
        <f t="shared" si="889"/>
        <v/>
      </c>
      <c r="BF1741" s="25" t="str">
        <f t="shared" si="890"/>
        <v/>
      </c>
      <c r="BG1741" s="25" t="str">
        <f t="shared" si="891"/>
        <v/>
      </c>
      <c r="BH1741" s="25" t="str">
        <f t="shared" si="892"/>
        <v/>
      </c>
      <c r="BI1741" s="25" t="str">
        <f t="shared" si="893"/>
        <v/>
      </c>
      <c r="BJ1741" s="25" t="str">
        <f t="shared" si="894"/>
        <v/>
      </c>
      <c r="BK1741" s="25" t="str">
        <f t="shared" si="895"/>
        <v/>
      </c>
      <c r="BL1741" s="25" t="str">
        <f t="shared" si="896"/>
        <v/>
      </c>
      <c r="BM1741" s="25" t="str">
        <f t="shared" si="897"/>
        <v/>
      </c>
      <c r="BN1741" s="25" t="str">
        <f t="shared" si="898"/>
        <v/>
      </c>
    </row>
    <row r="1742" spans="1:66" x14ac:dyDescent="0.25">
      <c r="A1742" s="20" t="str">
        <f>IF('S.D. Paste sheet'!A1742="","",'S.D. Paste sheet'!A1742)</f>
        <v/>
      </c>
      <c r="B1742" s="20" t="str">
        <f>IF('S.D. Paste sheet'!B1742="","",'S.D. Paste sheet'!B1742)</f>
        <v/>
      </c>
      <c r="C1742" s="20" t="str">
        <f>IF('S.D. Paste sheet'!C1742="","",'S.D. Paste sheet'!C1742)</f>
        <v/>
      </c>
      <c r="D1742" s="20" t="str">
        <f>IF('S.D. Paste sheet'!D1742="","",'S.D. Paste sheet'!D1742)</f>
        <v/>
      </c>
      <c r="E1742" s="20" t="str">
        <f>IF('S.D. Paste sheet'!E1742="","",UPPER('S.D. Paste sheet'!E1742))</f>
        <v/>
      </c>
      <c r="F1742" s="20" t="str">
        <f>IF('S.D. Paste sheet'!F1742="","",'S.D. Paste sheet'!F1742)</f>
        <v/>
      </c>
      <c r="G1742" s="20" t="str">
        <f>IF('S.D. Paste sheet'!G1742="","",UPPER('S.D. Paste sheet'!G1742))</f>
        <v/>
      </c>
      <c r="H1742" s="20" t="str">
        <f>IF('S.D. Paste sheet'!H1742="","",UPPER('S.D. Paste sheet'!H1742))</f>
        <v/>
      </c>
      <c r="I1742" s="20" t="str">
        <f>IF('S.D. Paste sheet'!I1742="","",'S.D. Paste sheet'!I1742)</f>
        <v/>
      </c>
      <c r="J1742" s="20" t="str">
        <f>IF('S.D. Paste sheet'!J1742="","",'S.D. Paste sheet'!J1742)</f>
        <v/>
      </c>
      <c r="K1742" s="20" t="str">
        <f>IF('S.D. Paste sheet'!K1742="","",'S.D. Paste sheet'!K1742)</f>
        <v/>
      </c>
      <c r="L1742" s="20" t="str">
        <f>IF('S.D. Paste sheet'!L1742="","",'S.D. Paste sheet'!L1742)</f>
        <v/>
      </c>
      <c r="M1742" s="20" t="str">
        <f>IF('S.D. Paste sheet'!M1742="","",'S.D. Paste sheet'!M1742)</f>
        <v/>
      </c>
      <c r="N1742" s="20" t="str">
        <f>IF('S.D. Paste sheet'!N1742="","",'S.D. Paste sheet'!N1742)</f>
        <v/>
      </c>
      <c r="O1742" s="20" t="str">
        <f>IF('S.D. Paste sheet'!O1742="","",'S.D. Paste sheet'!O1742)</f>
        <v/>
      </c>
      <c r="P1742" s="20" t="str">
        <f>IF('S.D. Paste sheet'!P1742="","",'S.D. Paste sheet'!P1742)</f>
        <v/>
      </c>
      <c r="Q1742" s="20" t="str">
        <f>IF('S.D. Paste sheet'!Q1742="","",'S.D. Paste sheet'!Q1742)</f>
        <v/>
      </c>
      <c r="R1742" s="20" t="str">
        <f>IF('S.D. Paste sheet'!R1742="","",'S.D. Paste sheet'!R1742)</f>
        <v/>
      </c>
      <c r="S1742" s="20" t="str">
        <f>IF('S.D. Paste sheet'!S1742="","",'S.D. Paste sheet'!S1742)</f>
        <v/>
      </c>
      <c r="T1742" s="20" t="str">
        <f>IF('S.D. Paste sheet'!T1742="","",'S.D. Paste sheet'!T1742)</f>
        <v/>
      </c>
      <c r="U1742" s="20" t="str">
        <f>IF('S.D. Paste sheet'!U1742="","",'S.D. Paste sheet'!U1742)</f>
        <v/>
      </c>
      <c r="V1742" s="20" t="str">
        <f>IF('S.D. Paste sheet'!V1742="","",'S.D. Paste sheet'!V1742)</f>
        <v/>
      </c>
      <c r="W1742" s="20" t="str">
        <f>IF('S.D. Paste sheet'!W1742="","",'S.D. Paste sheet'!W1742)</f>
        <v/>
      </c>
      <c r="X1742" s="20" t="str">
        <f>IF('S.D. Paste sheet'!X1742="","",'S.D. Paste sheet'!X1742)</f>
        <v/>
      </c>
      <c r="Y1742" s="20" t="str">
        <f>IF('S.D. Paste sheet'!Y1742="","",'S.D. Paste sheet'!Y1742)</f>
        <v/>
      </c>
      <c r="Z1742" s="20" t="str">
        <f>IF('S.D. Paste sheet'!Z1742="","",'S.D. Paste sheet'!Z1742)</f>
        <v/>
      </c>
      <c r="AA1742" s="20" t="str">
        <f>IF('S.D. Paste sheet'!AA1742="","",'S.D. Paste sheet'!AA1742)</f>
        <v/>
      </c>
      <c r="AB1742" s="20" t="str">
        <f>IF('S.D. Paste sheet'!AB1742="","",'S.D. Paste sheet'!AB1742)</f>
        <v/>
      </c>
      <c r="AC1742" s="20" t="str">
        <f>IF('S.D. Paste sheet'!AC1742="","",'S.D. Paste sheet'!AC1742)</f>
        <v/>
      </c>
      <c r="AD1742" s="20" t="str">
        <f>IF('S.D. Paste sheet'!AD1742="","",'S.D. Paste sheet'!AD1742)</f>
        <v/>
      </c>
      <c r="AE1742" s="28"/>
      <c r="AF1742" t="str">
        <f>IF(AK1742="","",IF(AK1742&gt;0,COUNT($AG$2:AG1742),""))</f>
        <v/>
      </c>
      <c r="AG1742" s="25" t="str">
        <f t="shared" si="867"/>
        <v/>
      </c>
      <c r="AH1742" s="25" t="str">
        <f t="shared" si="868"/>
        <v/>
      </c>
      <c r="AI1742" s="25" t="str">
        <f t="shared" si="869"/>
        <v/>
      </c>
      <c r="AJ1742" s="25" t="str">
        <f t="shared" si="870"/>
        <v/>
      </c>
      <c r="AK1742" s="25" t="str">
        <f t="shared" si="871"/>
        <v/>
      </c>
      <c r="AL1742" s="25" t="str">
        <f t="shared" si="872"/>
        <v/>
      </c>
      <c r="AM1742" s="25" t="str">
        <f t="shared" si="873"/>
        <v/>
      </c>
      <c r="AN1742" s="25" t="str">
        <f t="shared" si="874"/>
        <v/>
      </c>
      <c r="AO1742" s="25" t="str">
        <f t="shared" si="875"/>
        <v/>
      </c>
      <c r="AP1742" s="25" t="str">
        <f t="shared" si="876"/>
        <v/>
      </c>
      <c r="AQ1742" s="25" t="str">
        <f t="shared" si="877"/>
        <v/>
      </c>
      <c r="AR1742" s="25" t="str">
        <f t="shared" si="878"/>
        <v/>
      </c>
      <c r="AS1742" s="25" t="str">
        <f t="shared" si="879"/>
        <v/>
      </c>
      <c r="AT1742" s="25" t="str">
        <f t="shared" si="880"/>
        <v/>
      </c>
      <c r="AU1742" s="25" t="str">
        <f t="shared" si="881"/>
        <v/>
      </c>
      <c r="AV1742" s="25" t="str">
        <f t="shared" si="882"/>
        <v/>
      </c>
      <c r="AX1742" t="str">
        <f>IF(BC1742="","",IF(BC1742&gt;0,COUNT($AY$2:AY1742),""))</f>
        <v/>
      </c>
      <c r="AY1742" s="25" t="str">
        <f t="shared" si="883"/>
        <v/>
      </c>
      <c r="AZ1742" s="25" t="str">
        <f t="shared" si="884"/>
        <v/>
      </c>
      <c r="BA1742" s="25" t="str">
        <f t="shared" si="885"/>
        <v/>
      </c>
      <c r="BB1742" s="25" t="str">
        <f t="shared" si="886"/>
        <v/>
      </c>
      <c r="BC1742" s="25" t="str">
        <f t="shared" si="887"/>
        <v/>
      </c>
      <c r="BD1742" s="25" t="str">
        <f t="shared" si="888"/>
        <v/>
      </c>
      <c r="BE1742" s="25" t="str">
        <f t="shared" si="889"/>
        <v/>
      </c>
      <c r="BF1742" s="25" t="str">
        <f t="shared" si="890"/>
        <v/>
      </c>
      <c r="BG1742" s="25" t="str">
        <f t="shared" si="891"/>
        <v/>
      </c>
      <c r="BH1742" s="25" t="str">
        <f t="shared" si="892"/>
        <v/>
      </c>
      <c r="BI1742" s="25" t="str">
        <f t="shared" si="893"/>
        <v/>
      </c>
      <c r="BJ1742" s="25" t="str">
        <f t="shared" si="894"/>
        <v/>
      </c>
      <c r="BK1742" s="25" t="str">
        <f t="shared" si="895"/>
        <v/>
      </c>
      <c r="BL1742" s="25" t="str">
        <f t="shared" si="896"/>
        <v/>
      </c>
      <c r="BM1742" s="25" t="str">
        <f t="shared" si="897"/>
        <v/>
      </c>
      <c r="BN1742" s="25" t="str">
        <f t="shared" si="898"/>
        <v/>
      </c>
    </row>
    <row r="1743" spans="1:66" x14ac:dyDescent="0.25">
      <c r="A1743" s="20" t="str">
        <f>IF('S.D. Paste sheet'!A1743="","",'S.D. Paste sheet'!A1743)</f>
        <v/>
      </c>
      <c r="B1743" s="20" t="str">
        <f>IF('S.D. Paste sheet'!B1743="","",'S.D. Paste sheet'!B1743)</f>
        <v/>
      </c>
      <c r="C1743" s="20" t="str">
        <f>IF('S.D. Paste sheet'!C1743="","",'S.D. Paste sheet'!C1743)</f>
        <v/>
      </c>
      <c r="D1743" s="20" t="str">
        <f>IF('S.D. Paste sheet'!D1743="","",'S.D. Paste sheet'!D1743)</f>
        <v/>
      </c>
      <c r="E1743" s="20" t="str">
        <f>IF('S.D. Paste sheet'!E1743="","",UPPER('S.D. Paste sheet'!E1743))</f>
        <v/>
      </c>
      <c r="F1743" s="20" t="str">
        <f>IF('S.D. Paste sheet'!F1743="","",'S.D. Paste sheet'!F1743)</f>
        <v/>
      </c>
      <c r="G1743" s="20" t="str">
        <f>IF('S.D. Paste sheet'!G1743="","",UPPER('S.D. Paste sheet'!G1743))</f>
        <v/>
      </c>
      <c r="H1743" s="20" t="str">
        <f>IF('S.D. Paste sheet'!H1743="","",UPPER('S.D. Paste sheet'!H1743))</f>
        <v/>
      </c>
      <c r="I1743" s="20" t="str">
        <f>IF('S.D. Paste sheet'!I1743="","",'S.D. Paste sheet'!I1743)</f>
        <v/>
      </c>
      <c r="J1743" s="20" t="str">
        <f>IF('S.D. Paste sheet'!J1743="","",'S.D. Paste sheet'!J1743)</f>
        <v/>
      </c>
      <c r="K1743" s="20" t="str">
        <f>IF('S.D. Paste sheet'!K1743="","",'S.D. Paste sheet'!K1743)</f>
        <v/>
      </c>
      <c r="L1743" s="20" t="str">
        <f>IF('S.D. Paste sheet'!L1743="","",'S.D. Paste sheet'!L1743)</f>
        <v/>
      </c>
      <c r="M1743" s="20" t="str">
        <f>IF('S.D. Paste sheet'!M1743="","",'S.D. Paste sheet'!M1743)</f>
        <v/>
      </c>
      <c r="N1743" s="20" t="str">
        <f>IF('S.D. Paste sheet'!N1743="","",'S.D. Paste sheet'!N1743)</f>
        <v/>
      </c>
      <c r="O1743" s="20" t="str">
        <f>IF('S.D. Paste sheet'!O1743="","",'S.D. Paste sheet'!O1743)</f>
        <v/>
      </c>
      <c r="P1743" s="20" t="str">
        <f>IF('S.D. Paste sheet'!P1743="","",'S.D. Paste sheet'!P1743)</f>
        <v/>
      </c>
      <c r="Q1743" s="20" t="str">
        <f>IF('S.D. Paste sheet'!Q1743="","",'S.D. Paste sheet'!Q1743)</f>
        <v/>
      </c>
      <c r="R1743" s="20" t="str">
        <f>IF('S.D. Paste sheet'!R1743="","",'S.D. Paste sheet'!R1743)</f>
        <v/>
      </c>
      <c r="S1743" s="20" t="str">
        <f>IF('S.D. Paste sheet'!S1743="","",'S.D. Paste sheet'!S1743)</f>
        <v/>
      </c>
      <c r="T1743" s="20" t="str">
        <f>IF('S.D. Paste sheet'!T1743="","",'S.D. Paste sheet'!T1743)</f>
        <v/>
      </c>
      <c r="U1743" s="20" t="str">
        <f>IF('S.D. Paste sheet'!U1743="","",'S.D. Paste sheet'!U1743)</f>
        <v/>
      </c>
      <c r="V1743" s="20" t="str">
        <f>IF('S.D. Paste sheet'!V1743="","",'S.D. Paste sheet'!V1743)</f>
        <v/>
      </c>
      <c r="W1743" s="20" t="str">
        <f>IF('S.D. Paste sheet'!W1743="","",'S.D. Paste sheet'!W1743)</f>
        <v/>
      </c>
      <c r="X1743" s="20" t="str">
        <f>IF('S.D. Paste sheet'!X1743="","",'S.D. Paste sheet'!X1743)</f>
        <v/>
      </c>
      <c r="Y1743" s="20" t="str">
        <f>IF('S.D. Paste sheet'!Y1743="","",'S.D. Paste sheet'!Y1743)</f>
        <v/>
      </c>
      <c r="Z1743" s="20" t="str">
        <f>IF('S.D. Paste sheet'!Z1743="","",'S.D. Paste sheet'!Z1743)</f>
        <v/>
      </c>
      <c r="AA1743" s="20" t="str">
        <f>IF('S.D. Paste sheet'!AA1743="","",'S.D. Paste sheet'!AA1743)</f>
        <v/>
      </c>
      <c r="AB1743" s="20" t="str">
        <f>IF('S.D. Paste sheet'!AB1743="","",'S.D. Paste sheet'!AB1743)</f>
        <v/>
      </c>
      <c r="AC1743" s="20" t="str">
        <f>IF('S.D. Paste sheet'!AC1743="","",'S.D. Paste sheet'!AC1743)</f>
        <v/>
      </c>
      <c r="AD1743" s="20" t="str">
        <f>IF('S.D. Paste sheet'!AD1743="","",'S.D. Paste sheet'!AD1743)</f>
        <v/>
      </c>
      <c r="AE1743" s="28"/>
      <c r="AF1743" t="str">
        <f>IF(AK1743="","",IF(AK1743&gt;0,COUNT($AG$2:AG1743),""))</f>
        <v/>
      </c>
      <c r="AG1743" s="25" t="str">
        <f t="shared" si="867"/>
        <v/>
      </c>
      <c r="AH1743" s="25" t="str">
        <f t="shared" si="868"/>
        <v/>
      </c>
      <c r="AI1743" s="25" t="str">
        <f t="shared" si="869"/>
        <v/>
      </c>
      <c r="AJ1743" s="25" t="str">
        <f t="shared" si="870"/>
        <v/>
      </c>
      <c r="AK1743" s="25" t="str">
        <f t="shared" si="871"/>
        <v/>
      </c>
      <c r="AL1743" s="25" t="str">
        <f t="shared" si="872"/>
        <v/>
      </c>
      <c r="AM1743" s="25" t="str">
        <f t="shared" si="873"/>
        <v/>
      </c>
      <c r="AN1743" s="25" t="str">
        <f t="shared" si="874"/>
        <v/>
      </c>
      <c r="AO1743" s="25" t="str">
        <f t="shared" si="875"/>
        <v/>
      </c>
      <c r="AP1743" s="25" t="str">
        <f t="shared" si="876"/>
        <v/>
      </c>
      <c r="AQ1743" s="25" t="str">
        <f t="shared" si="877"/>
        <v/>
      </c>
      <c r="AR1743" s="25" t="str">
        <f t="shared" si="878"/>
        <v/>
      </c>
      <c r="AS1743" s="25" t="str">
        <f t="shared" si="879"/>
        <v/>
      </c>
      <c r="AT1743" s="25" t="str">
        <f t="shared" si="880"/>
        <v/>
      </c>
      <c r="AU1743" s="25" t="str">
        <f t="shared" si="881"/>
        <v/>
      </c>
      <c r="AV1743" s="25" t="str">
        <f t="shared" si="882"/>
        <v/>
      </c>
      <c r="AX1743" t="str">
        <f>IF(BC1743="","",IF(BC1743&gt;0,COUNT($AY$2:AY1743),""))</f>
        <v/>
      </c>
      <c r="AY1743" s="25" t="str">
        <f t="shared" si="883"/>
        <v/>
      </c>
      <c r="AZ1743" s="25" t="str">
        <f t="shared" si="884"/>
        <v/>
      </c>
      <c r="BA1743" s="25" t="str">
        <f t="shared" si="885"/>
        <v/>
      </c>
      <c r="BB1743" s="25" t="str">
        <f t="shared" si="886"/>
        <v/>
      </c>
      <c r="BC1743" s="25" t="str">
        <f t="shared" si="887"/>
        <v/>
      </c>
      <c r="BD1743" s="25" t="str">
        <f t="shared" si="888"/>
        <v/>
      </c>
      <c r="BE1743" s="25" t="str">
        <f t="shared" si="889"/>
        <v/>
      </c>
      <c r="BF1743" s="25" t="str">
        <f t="shared" si="890"/>
        <v/>
      </c>
      <c r="BG1743" s="25" t="str">
        <f t="shared" si="891"/>
        <v/>
      </c>
      <c r="BH1743" s="25" t="str">
        <f t="shared" si="892"/>
        <v/>
      </c>
      <c r="BI1743" s="25" t="str">
        <f t="shared" si="893"/>
        <v/>
      </c>
      <c r="BJ1743" s="25" t="str">
        <f t="shared" si="894"/>
        <v/>
      </c>
      <c r="BK1743" s="25" t="str">
        <f t="shared" si="895"/>
        <v/>
      </c>
      <c r="BL1743" s="25" t="str">
        <f t="shared" si="896"/>
        <v/>
      </c>
      <c r="BM1743" s="25" t="str">
        <f t="shared" si="897"/>
        <v/>
      </c>
      <c r="BN1743" s="25" t="str">
        <f t="shared" si="898"/>
        <v/>
      </c>
    </row>
    <row r="1744" spans="1:66" x14ac:dyDescent="0.25">
      <c r="A1744" s="20" t="str">
        <f>IF('S.D. Paste sheet'!A1744="","",'S.D. Paste sheet'!A1744)</f>
        <v/>
      </c>
      <c r="B1744" s="20" t="str">
        <f>IF('S.D. Paste sheet'!B1744="","",'S.D. Paste sheet'!B1744)</f>
        <v/>
      </c>
      <c r="C1744" s="20" t="str">
        <f>IF('S.D. Paste sheet'!C1744="","",'S.D. Paste sheet'!C1744)</f>
        <v/>
      </c>
      <c r="D1744" s="20" t="str">
        <f>IF('S.D. Paste sheet'!D1744="","",'S.D. Paste sheet'!D1744)</f>
        <v/>
      </c>
      <c r="E1744" s="20" t="str">
        <f>IF('S.D. Paste sheet'!E1744="","",UPPER('S.D. Paste sheet'!E1744))</f>
        <v/>
      </c>
      <c r="F1744" s="20" t="str">
        <f>IF('S.D. Paste sheet'!F1744="","",'S.D. Paste sheet'!F1744)</f>
        <v/>
      </c>
      <c r="G1744" s="20" t="str">
        <f>IF('S.D. Paste sheet'!G1744="","",UPPER('S.D. Paste sheet'!G1744))</f>
        <v/>
      </c>
      <c r="H1744" s="20" t="str">
        <f>IF('S.D. Paste sheet'!H1744="","",UPPER('S.D. Paste sheet'!H1744))</f>
        <v/>
      </c>
      <c r="I1744" s="20" t="str">
        <f>IF('S.D. Paste sheet'!I1744="","",'S.D. Paste sheet'!I1744)</f>
        <v/>
      </c>
      <c r="J1744" s="20" t="str">
        <f>IF('S.D. Paste sheet'!J1744="","",'S.D. Paste sheet'!J1744)</f>
        <v/>
      </c>
      <c r="K1744" s="20" t="str">
        <f>IF('S.D. Paste sheet'!K1744="","",'S.D. Paste sheet'!K1744)</f>
        <v/>
      </c>
      <c r="L1744" s="20" t="str">
        <f>IF('S.D. Paste sheet'!L1744="","",'S.D. Paste sheet'!L1744)</f>
        <v/>
      </c>
      <c r="M1744" s="20" t="str">
        <f>IF('S.D. Paste sheet'!M1744="","",'S.D. Paste sheet'!M1744)</f>
        <v/>
      </c>
      <c r="N1744" s="20" t="str">
        <f>IF('S.D. Paste sheet'!N1744="","",'S.D. Paste sheet'!N1744)</f>
        <v/>
      </c>
      <c r="O1744" s="20" t="str">
        <f>IF('S.D. Paste sheet'!O1744="","",'S.D. Paste sheet'!O1744)</f>
        <v/>
      </c>
      <c r="P1744" s="20" t="str">
        <f>IF('S.D. Paste sheet'!P1744="","",'S.D. Paste sheet'!P1744)</f>
        <v/>
      </c>
      <c r="Q1744" s="20" t="str">
        <f>IF('S.D. Paste sheet'!Q1744="","",'S.D. Paste sheet'!Q1744)</f>
        <v/>
      </c>
      <c r="R1744" s="20" t="str">
        <f>IF('S.D. Paste sheet'!R1744="","",'S.D. Paste sheet'!R1744)</f>
        <v/>
      </c>
      <c r="S1744" s="20" t="str">
        <f>IF('S.D. Paste sheet'!S1744="","",'S.D. Paste sheet'!S1744)</f>
        <v/>
      </c>
      <c r="T1744" s="20" t="str">
        <f>IF('S.D. Paste sheet'!T1744="","",'S.D. Paste sheet'!T1744)</f>
        <v/>
      </c>
      <c r="U1744" s="20" t="str">
        <f>IF('S.D. Paste sheet'!U1744="","",'S.D. Paste sheet'!U1744)</f>
        <v/>
      </c>
      <c r="V1744" s="20" t="str">
        <f>IF('S.D. Paste sheet'!V1744="","",'S.D. Paste sheet'!V1744)</f>
        <v/>
      </c>
      <c r="W1744" s="20" t="str">
        <f>IF('S.D. Paste sheet'!W1744="","",'S.D. Paste sheet'!W1744)</f>
        <v/>
      </c>
      <c r="X1744" s="20" t="str">
        <f>IF('S.D. Paste sheet'!X1744="","",'S.D. Paste sheet'!X1744)</f>
        <v/>
      </c>
      <c r="Y1744" s="20" t="str">
        <f>IF('S.D. Paste sheet'!Y1744="","",'S.D. Paste sheet'!Y1744)</f>
        <v/>
      </c>
      <c r="Z1744" s="20" t="str">
        <f>IF('S.D. Paste sheet'!Z1744="","",'S.D. Paste sheet'!Z1744)</f>
        <v/>
      </c>
      <c r="AA1744" s="20" t="str">
        <f>IF('S.D. Paste sheet'!AA1744="","",'S.D. Paste sheet'!AA1744)</f>
        <v/>
      </c>
      <c r="AB1744" s="20" t="str">
        <f>IF('S.D. Paste sheet'!AB1744="","",'S.D. Paste sheet'!AB1744)</f>
        <v/>
      </c>
      <c r="AC1744" s="20" t="str">
        <f>IF('S.D. Paste sheet'!AC1744="","",'S.D. Paste sheet'!AC1744)</f>
        <v/>
      </c>
      <c r="AD1744" s="20" t="str">
        <f>IF('S.D. Paste sheet'!AD1744="","",'S.D. Paste sheet'!AD1744)</f>
        <v/>
      </c>
      <c r="AE1744" s="28"/>
      <c r="AF1744" t="str">
        <f>IF(AK1744="","",IF(AK1744&gt;0,COUNT($AG$2:AG1744),""))</f>
        <v/>
      </c>
      <c r="AG1744" s="25" t="str">
        <f t="shared" si="867"/>
        <v/>
      </c>
      <c r="AH1744" s="25" t="str">
        <f t="shared" si="868"/>
        <v/>
      </c>
      <c r="AI1744" s="25" t="str">
        <f t="shared" si="869"/>
        <v/>
      </c>
      <c r="AJ1744" s="25" t="str">
        <f t="shared" si="870"/>
        <v/>
      </c>
      <c r="AK1744" s="25" t="str">
        <f t="shared" si="871"/>
        <v/>
      </c>
      <c r="AL1744" s="25" t="str">
        <f t="shared" si="872"/>
        <v/>
      </c>
      <c r="AM1744" s="25" t="str">
        <f t="shared" si="873"/>
        <v/>
      </c>
      <c r="AN1744" s="25" t="str">
        <f t="shared" si="874"/>
        <v/>
      </c>
      <c r="AO1744" s="25" t="str">
        <f t="shared" si="875"/>
        <v/>
      </c>
      <c r="AP1744" s="25" t="str">
        <f t="shared" si="876"/>
        <v/>
      </c>
      <c r="AQ1744" s="25" t="str">
        <f t="shared" si="877"/>
        <v/>
      </c>
      <c r="AR1744" s="25" t="str">
        <f t="shared" si="878"/>
        <v/>
      </c>
      <c r="AS1744" s="25" t="str">
        <f t="shared" si="879"/>
        <v/>
      </c>
      <c r="AT1744" s="25" t="str">
        <f t="shared" si="880"/>
        <v/>
      </c>
      <c r="AU1744" s="25" t="str">
        <f t="shared" si="881"/>
        <v/>
      </c>
      <c r="AV1744" s="25" t="str">
        <f t="shared" si="882"/>
        <v/>
      </c>
      <c r="AX1744" t="str">
        <f>IF(BC1744="","",IF(BC1744&gt;0,COUNT($AY$2:AY1744),""))</f>
        <v/>
      </c>
      <c r="AY1744" s="25" t="str">
        <f t="shared" si="883"/>
        <v/>
      </c>
      <c r="AZ1744" s="25" t="str">
        <f t="shared" si="884"/>
        <v/>
      </c>
      <c r="BA1744" s="25" t="str">
        <f t="shared" si="885"/>
        <v/>
      </c>
      <c r="BB1744" s="25" t="str">
        <f t="shared" si="886"/>
        <v/>
      </c>
      <c r="BC1744" s="25" t="str">
        <f t="shared" si="887"/>
        <v/>
      </c>
      <c r="BD1744" s="25" t="str">
        <f t="shared" si="888"/>
        <v/>
      </c>
      <c r="BE1744" s="25" t="str">
        <f t="shared" si="889"/>
        <v/>
      </c>
      <c r="BF1744" s="25" t="str">
        <f t="shared" si="890"/>
        <v/>
      </c>
      <c r="BG1744" s="25" t="str">
        <f t="shared" si="891"/>
        <v/>
      </c>
      <c r="BH1744" s="25" t="str">
        <f t="shared" si="892"/>
        <v/>
      </c>
      <c r="BI1744" s="25" t="str">
        <f t="shared" si="893"/>
        <v/>
      </c>
      <c r="BJ1744" s="25" t="str">
        <f t="shared" si="894"/>
        <v/>
      </c>
      <c r="BK1744" s="25" t="str">
        <f t="shared" si="895"/>
        <v/>
      </c>
      <c r="BL1744" s="25" t="str">
        <f t="shared" si="896"/>
        <v/>
      </c>
      <c r="BM1744" s="25" t="str">
        <f t="shared" si="897"/>
        <v/>
      </c>
      <c r="BN1744" s="25" t="str">
        <f t="shared" si="898"/>
        <v/>
      </c>
    </row>
    <row r="1745" spans="1:66" x14ac:dyDescent="0.25">
      <c r="A1745" s="20" t="str">
        <f>IF('S.D. Paste sheet'!A1745="","",'S.D. Paste sheet'!A1745)</f>
        <v/>
      </c>
      <c r="B1745" s="20" t="str">
        <f>IF('S.D. Paste sheet'!B1745="","",'S.D. Paste sheet'!B1745)</f>
        <v/>
      </c>
      <c r="C1745" s="20" t="str">
        <f>IF('S.D. Paste sheet'!C1745="","",'S.D. Paste sheet'!C1745)</f>
        <v/>
      </c>
      <c r="D1745" s="20" t="str">
        <f>IF('S.D. Paste sheet'!D1745="","",'S.D. Paste sheet'!D1745)</f>
        <v/>
      </c>
      <c r="E1745" s="20" t="str">
        <f>IF('S.D. Paste sheet'!E1745="","",UPPER('S.D. Paste sheet'!E1745))</f>
        <v/>
      </c>
      <c r="F1745" s="20" t="str">
        <f>IF('S.D. Paste sheet'!F1745="","",'S.D. Paste sheet'!F1745)</f>
        <v/>
      </c>
      <c r="G1745" s="20" t="str">
        <f>IF('S.D. Paste sheet'!G1745="","",UPPER('S.D. Paste sheet'!G1745))</f>
        <v/>
      </c>
      <c r="H1745" s="20" t="str">
        <f>IF('S.D. Paste sheet'!H1745="","",UPPER('S.D. Paste sheet'!H1745))</f>
        <v/>
      </c>
      <c r="I1745" s="20" t="str">
        <f>IF('S.D. Paste sheet'!I1745="","",'S.D. Paste sheet'!I1745)</f>
        <v/>
      </c>
      <c r="J1745" s="20" t="str">
        <f>IF('S.D. Paste sheet'!J1745="","",'S.D. Paste sheet'!J1745)</f>
        <v/>
      </c>
      <c r="K1745" s="20" t="str">
        <f>IF('S.D. Paste sheet'!K1745="","",'S.D. Paste sheet'!K1745)</f>
        <v/>
      </c>
      <c r="L1745" s="20" t="str">
        <f>IF('S.D. Paste sheet'!L1745="","",'S.D. Paste sheet'!L1745)</f>
        <v/>
      </c>
      <c r="M1745" s="20" t="str">
        <f>IF('S.D. Paste sheet'!M1745="","",'S.D. Paste sheet'!M1745)</f>
        <v/>
      </c>
      <c r="N1745" s="20" t="str">
        <f>IF('S.D. Paste sheet'!N1745="","",'S.D. Paste sheet'!N1745)</f>
        <v/>
      </c>
      <c r="O1745" s="20" t="str">
        <f>IF('S.D. Paste sheet'!O1745="","",'S.D. Paste sheet'!O1745)</f>
        <v/>
      </c>
      <c r="P1745" s="20" t="str">
        <f>IF('S.D. Paste sheet'!P1745="","",'S.D. Paste sheet'!P1745)</f>
        <v/>
      </c>
      <c r="Q1745" s="20" t="str">
        <f>IF('S.D. Paste sheet'!Q1745="","",'S.D. Paste sheet'!Q1745)</f>
        <v/>
      </c>
      <c r="R1745" s="20" t="str">
        <f>IF('S.D. Paste sheet'!R1745="","",'S.D. Paste sheet'!R1745)</f>
        <v/>
      </c>
      <c r="S1745" s="20" t="str">
        <f>IF('S.D. Paste sheet'!S1745="","",'S.D. Paste sheet'!S1745)</f>
        <v/>
      </c>
      <c r="T1745" s="20" t="str">
        <f>IF('S.D. Paste sheet'!T1745="","",'S.D. Paste sheet'!T1745)</f>
        <v/>
      </c>
      <c r="U1745" s="20" t="str">
        <f>IF('S.D. Paste sheet'!U1745="","",'S.D. Paste sheet'!U1745)</f>
        <v/>
      </c>
      <c r="V1745" s="20" t="str">
        <f>IF('S.D. Paste sheet'!V1745="","",'S.D. Paste sheet'!V1745)</f>
        <v/>
      </c>
      <c r="W1745" s="20" t="str">
        <f>IF('S.D. Paste sheet'!W1745="","",'S.D. Paste sheet'!W1745)</f>
        <v/>
      </c>
      <c r="X1745" s="20" t="str">
        <f>IF('S.D. Paste sheet'!X1745="","",'S.D. Paste sheet'!X1745)</f>
        <v/>
      </c>
      <c r="Y1745" s="20" t="str">
        <f>IF('S.D. Paste sheet'!Y1745="","",'S.D. Paste sheet'!Y1745)</f>
        <v/>
      </c>
      <c r="Z1745" s="20" t="str">
        <f>IF('S.D. Paste sheet'!Z1745="","",'S.D. Paste sheet'!Z1745)</f>
        <v/>
      </c>
      <c r="AA1745" s="20" t="str">
        <f>IF('S.D. Paste sheet'!AA1745="","",'S.D. Paste sheet'!AA1745)</f>
        <v/>
      </c>
      <c r="AB1745" s="20" t="str">
        <f>IF('S.D. Paste sheet'!AB1745="","",'S.D. Paste sheet'!AB1745)</f>
        <v/>
      </c>
      <c r="AC1745" s="20" t="str">
        <f>IF('S.D. Paste sheet'!AC1745="","",'S.D. Paste sheet'!AC1745)</f>
        <v/>
      </c>
      <c r="AD1745" s="20" t="str">
        <f>IF('S.D. Paste sheet'!AD1745="","",'S.D. Paste sheet'!AD1745)</f>
        <v/>
      </c>
      <c r="AE1745" s="28"/>
      <c r="AF1745" t="str">
        <f>IF(AK1745="","",IF(AK1745&gt;0,COUNT($AG$2:AG1745),""))</f>
        <v/>
      </c>
      <c r="AG1745" s="25" t="str">
        <f t="shared" si="867"/>
        <v/>
      </c>
      <c r="AH1745" s="25" t="str">
        <f t="shared" si="868"/>
        <v/>
      </c>
      <c r="AI1745" s="25" t="str">
        <f t="shared" si="869"/>
        <v/>
      </c>
      <c r="AJ1745" s="25" t="str">
        <f t="shared" si="870"/>
        <v/>
      </c>
      <c r="AK1745" s="25" t="str">
        <f t="shared" si="871"/>
        <v/>
      </c>
      <c r="AL1745" s="25" t="str">
        <f t="shared" si="872"/>
        <v/>
      </c>
      <c r="AM1745" s="25" t="str">
        <f t="shared" si="873"/>
        <v/>
      </c>
      <c r="AN1745" s="25" t="str">
        <f t="shared" si="874"/>
        <v/>
      </c>
      <c r="AO1745" s="25" t="str">
        <f t="shared" si="875"/>
        <v/>
      </c>
      <c r="AP1745" s="25" t="str">
        <f t="shared" si="876"/>
        <v/>
      </c>
      <c r="AQ1745" s="25" t="str">
        <f t="shared" si="877"/>
        <v/>
      </c>
      <c r="AR1745" s="25" t="str">
        <f t="shared" si="878"/>
        <v/>
      </c>
      <c r="AS1745" s="25" t="str">
        <f t="shared" si="879"/>
        <v/>
      </c>
      <c r="AT1745" s="25" t="str">
        <f t="shared" si="880"/>
        <v/>
      </c>
      <c r="AU1745" s="25" t="str">
        <f t="shared" si="881"/>
        <v/>
      </c>
      <c r="AV1745" s="25" t="str">
        <f t="shared" si="882"/>
        <v/>
      </c>
      <c r="AX1745" t="str">
        <f>IF(BC1745="","",IF(BC1745&gt;0,COUNT($AY$2:AY1745),""))</f>
        <v/>
      </c>
      <c r="AY1745" s="25" t="str">
        <f t="shared" si="883"/>
        <v/>
      </c>
      <c r="AZ1745" s="25" t="str">
        <f t="shared" si="884"/>
        <v/>
      </c>
      <c r="BA1745" s="25" t="str">
        <f t="shared" si="885"/>
        <v/>
      </c>
      <c r="BB1745" s="25" t="str">
        <f t="shared" si="886"/>
        <v/>
      </c>
      <c r="BC1745" s="25" t="str">
        <f t="shared" si="887"/>
        <v/>
      </c>
      <c r="BD1745" s="25" t="str">
        <f t="shared" si="888"/>
        <v/>
      </c>
      <c r="BE1745" s="25" t="str">
        <f t="shared" si="889"/>
        <v/>
      </c>
      <c r="BF1745" s="25" t="str">
        <f t="shared" si="890"/>
        <v/>
      </c>
      <c r="BG1745" s="25" t="str">
        <f t="shared" si="891"/>
        <v/>
      </c>
      <c r="BH1745" s="25" t="str">
        <f t="shared" si="892"/>
        <v/>
      </c>
      <c r="BI1745" s="25" t="str">
        <f t="shared" si="893"/>
        <v/>
      </c>
      <c r="BJ1745" s="25" t="str">
        <f t="shared" si="894"/>
        <v/>
      </c>
      <c r="BK1745" s="25" t="str">
        <f t="shared" si="895"/>
        <v/>
      </c>
      <c r="BL1745" s="25" t="str">
        <f t="shared" si="896"/>
        <v/>
      </c>
      <c r="BM1745" s="25" t="str">
        <f t="shared" si="897"/>
        <v/>
      </c>
      <c r="BN1745" s="25" t="str">
        <f t="shared" si="898"/>
        <v/>
      </c>
    </row>
    <row r="1746" spans="1:66" x14ac:dyDescent="0.25">
      <c r="A1746" s="20" t="str">
        <f>IF('S.D. Paste sheet'!A1746="","",'S.D. Paste sheet'!A1746)</f>
        <v/>
      </c>
      <c r="B1746" s="20" t="str">
        <f>IF('S.D. Paste sheet'!B1746="","",'S.D. Paste sheet'!B1746)</f>
        <v/>
      </c>
      <c r="C1746" s="20" t="str">
        <f>IF('S.D. Paste sheet'!C1746="","",'S.D. Paste sheet'!C1746)</f>
        <v/>
      </c>
      <c r="D1746" s="20" t="str">
        <f>IF('S.D. Paste sheet'!D1746="","",'S.D. Paste sheet'!D1746)</f>
        <v/>
      </c>
      <c r="E1746" s="20" t="str">
        <f>IF('S.D. Paste sheet'!E1746="","",UPPER('S.D. Paste sheet'!E1746))</f>
        <v/>
      </c>
      <c r="F1746" s="20" t="str">
        <f>IF('S.D. Paste sheet'!F1746="","",'S.D. Paste sheet'!F1746)</f>
        <v/>
      </c>
      <c r="G1746" s="20" t="str">
        <f>IF('S.D. Paste sheet'!G1746="","",UPPER('S.D. Paste sheet'!G1746))</f>
        <v/>
      </c>
      <c r="H1746" s="20" t="str">
        <f>IF('S.D. Paste sheet'!H1746="","",UPPER('S.D. Paste sheet'!H1746))</f>
        <v/>
      </c>
      <c r="I1746" s="20" t="str">
        <f>IF('S.D. Paste sheet'!I1746="","",'S.D. Paste sheet'!I1746)</f>
        <v/>
      </c>
      <c r="J1746" s="20" t="str">
        <f>IF('S.D. Paste sheet'!J1746="","",'S.D. Paste sheet'!J1746)</f>
        <v/>
      </c>
      <c r="K1746" s="20" t="str">
        <f>IF('S.D. Paste sheet'!K1746="","",'S.D. Paste sheet'!K1746)</f>
        <v/>
      </c>
      <c r="L1746" s="20" t="str">
        <f>IF('S.D. Paste sheet'!L1746="","",'S.D. Paste sheet'!L1746)</f>
        <v/>
      </c>
      <c r="M1746" s="20" t="str">
        <f>IF('S.D. Paste sheet'!M1746="","",'S.D. Paste sheet'!M1746)</f>
        <v/>
      </c>
      <c r="N1746" s="20" t="str">
        <f>IF('S.D. Paste sheet'!N1746="","",'S.D. Paste sheet'!N1746)</f>
        <v/>
      </c>
      <c r="O1746" s="20" t="str">
        <f>IF('S.D. Paste sheet'!O1746="","",'S.D. Paste sheet'!O1746)</f>
        <v/>
      </c>
      <c r="P1746" s="20" t="str">
        <f>IF('S.D. Paste sheet'!P1746="","",'S.D. Paste sheet'!P1746)</f>
        <v/>
      </c>
      <c r="Q1746" s="20" t="str">
        <f>IF('S.D. Paste sheet'!Q1746="","",'S.D. Paste sheet'!Q1746)</f>
        <v/>
      </c>
      <c r="R1746" s="20" t="str">
        <f>IF('S.D. Paste sheet'!R1746="","",'S.D. Paste sheet'!R1746)</f>
        <v/>
      </c>
      <c r="S1746" s="20" t="str">
        <f>IF('S.D. Paste sheet'!S1746="","",'S.D. Paste sheet'!S1746)</f>
        <v/>
      </c>
      <c r="T1746" s="20" t="str">
        <f>IF('S.D. Paste sheet'!T1746="","",'S.D. Paste sheet'!T1746)</f>
        <v/>
      </c>
      <c r="U1746" s="20" t="str">
        <f>IF('S.D. Paste sheet'!U1746="","",'S.D. Paste sheet'!U1746)</f>
        <v/>
      </c>
      <c r="V1746" s="20" t="str">
        <f>IF('S.D. Paste sheet'!V1746="","",'S.D. Paste sheet'!V1746)</f>
        <v/>
      </c>
      <c r="W1746" s="20" t="str">
        <f>IF('S.D. Paste sheet'!W1746="","",'S.D. Paste sheet'!W1746)</f>
        <v/>
      </c>
      <c r="X1746" s="20" t="str">
        <f>IF('S.D. Paste sheet'!X1746="","",'S.D. Paste sheet'!X1746)</f>
        <v/>
      </c>
      <c r="Y1746" s="20" t="str">
        <f>IF('S.D. Paste sheet'!Y1746="","",'S.D. Paste sheet'!Y1746)</f>
        <v/>
      </c>
      <c r="Z1746" s="20" t="str">
        <f>IF('S.D. Paste sheet'!Z1746="","",'S.D. Paste sheet'!Z1746)</f>
        <v/>
      </c>
      <c r="AA1746" s="20" t="str">
        <f>IF('S.D. Paste sheet'!AA1746="","",'S.D. Paste sheet'!AA1746)</f>
        <v/>
      </c>
      <c r="AB1746" s="20" t="str">
        <f>IF('S.D. Paste sheet'!AB1746="","",'S.D. Paste sheet'!AB1746)</f>
        <v/>
      </c>
      <c r="AC1746" s="20" t="str">
        <f>IF('S.D. Paste sheet'!AC1746="","",'S.D. Paste sheet'!AC1746)</f>
        <v/>
      </c>
      <c r="AD1746" s="20" t="str">
        <f>IF('S.D. Paste sheet'!AD1746="","",'S.D. Paste sheet'!AD1746)</f>
        <v/>
      </c>
      <c r="AE1746" s="28"/>
      <c r="AF1746" t="str">
        <f>IF(AK1746="","",IF(AK1746&gt;0,COUNT($AG$2:AG1746),""))</f>
        <v/>
      </c>
      <c r="AG1746" s="25" t="str">
        <f t="shared" si="867"/>
        <v/>
      </c>
      <c r="AH1746" s="25" t="str">
        <f t="shared" si="868"/>
        <v/>
      </c>
      <c r="AI1746" s="25" t="str">
        <f t="shared" si="869"/>
        <v/>
      </c>
      <c r="AJ1746" s="25" t="str">
        <f t="shared" si="870"/>
        <v/>
      </c>
      <c r="AK1746" s="25" t="str">
        <f t="shared" si="871"/>
        <v/>
      </c>
      <c r="AL1746" s="25" t="str">
        <f t="shared" si="872"/>
        <v/>
      </c>
      <c r="AM1746" s="25" t="str">
        <f t="shared" si="873"/>
        <v/>
      </c>
      <c r="AN1746" s="25" t="str">
        <f t="shared" si="874"/>
        <v/>
      </c>
      <c r="AO1746" s="25" t="str">
        <f t="shared" si="875"/>
        <v/>
      </c>
      <c r="AP1746" s="25" t="str">
        <f t="shared" si="876"/>
        <v/>
      </c>
      <c r="AQ1746" s="25" t="str">
        <f t="shared" si="877"/>
        <v/>
      </c>
      <c r="AR1746" s="25" t="str">
        <f t="shared" si="878"/>
        <v/>
      </c>
      <c r="AS1746" s="25" t="str">
        <f t="shared" si="879"/>
        <v/>
      </c>
      <c r="AT1746" s="25" t="str">
        <f t="shared" si="880"/>
        <v/>
      </c>
      <c r="AU1746" s="25" t="str">
        <f t="shared" si="881"/>
        <v/>
      </c>
      <c r="AV1746" s="25" t="str">
        <f t="shared" si="882"/>
        <v/>
      </c>
      <c r="AX1746" t="str">
        <f>IF(BC1746="","",IF(BC1746&gt;0,COUNT($AY$2:AY1746),""))</f>
        <v/>
      </c>
      <c r="AY1746" s="25" t="str">
        <f t="shared" si="883"/>
        <v/>
      </c>
      <c r="AZ1746" s="25" t="str">
        <f t="shared" si="884"/>
        <v/>
      </c>
      <c r="BA1746" s="25" t="str">
        <f t="shared" si="885"/>
        <v/>
      </c>
      <c r="BB1746" s="25" t="str">
        <f t="shared" si="886"/>
        <v/>
      </c>
      <c r="BC1746" s="25" t="str">
        <f t="shared" si="887"/>
        <v/>
      </c>
      <c r="BD1746" s="25" t="str">
        <f t="shared" si="888"/>
        <v/>
      </c>
      <c r="BE1746" s="25" t="str">
        <f t="shared" si="889"/>
        <v/>
      </c>
      <c r="BF1746" s="25" t="str">
        <f t="shared" si="890"/>
        <v/>
      </c>
      <c r="BG1746" s="25" t="str">
        <f t="shared" si="891"/>
        <v/>
      </c>
      <c r="BH1746" s="25" t="str">
        <f t="shared" si="892"/>
        <v/>
      </c>
      <c r="BI1746" s="25" t="str">
        <f t="shared" si="893"/>
        <v/>
      </c>
      <c r="BJ1746" s="25" t="str">
        <f t="shared" si="894"/>
        <v/>
      </c>
      <c r="BK1746" s="25" t="str">
        <f t="shared" si="895"/>
        <v/>
      </c>
      <c r="BL1746" s="25" t="str">
        <f t="shared" si="896"/>
        <v/>
      </c>
      <c r="BM1746" s="25" t="str">
        <f t="shared" si="897"/>
        <v/>
      </c>
      <c r="BN1746" s="25" t="str">
        <f t="shared" si="898"/>
        <v/>
      </c>
    </row>
    <row r="1747" spans="1:66" x14ac:dyDescent="0.25">
      <c r="A1747" s="20" t="str">
        <f>IF('S.D. Paste sheet'!A1747="","",'S.D. Paste sheet'!A1747)</f>
        <v/>
      </c>
      <c r="B1747" s="20" t="str">
        <f>IF('S.D. Paste sheet'!B1747="","",'S.D. Paste sheet'!B1747)</f>
        <v/>
      </c>
      <c r="C1747" s="20" t="str">
        <f>IF('S.D. Paste sheet'!C1747="","",'S.D. Paste sheet'!C1747)</f>
        <v/>
      </c>
      <c r="D1747" s="20" t="str">
        <f>IF('S.D. Paste sheet'!D1747="","",'S.D. Paste sheet'!D1747)</f>
        <v/>
      </c>
      <c r="E1747" s="20" t="str">
        <f>IF('S.D. Paste sheet'!E1747="","",UPPER('S.D. Paste sheet'!E1747))</f>
        <v/>
      </c>
      <c r="F1747" s="20" t="str">
        <f>IF('S.D. Paste sheet'!F1747="","",'S.D. Paste sheet'!F1747)</f>
        <v/>
      </c>
      <c r="G1747" s="20" t="str">
        <f>IF('S.D. Paste sheet'!G1747="","",UPPER('S.D. Paste sheet'!G1747))</f>
        <v/>
      </c>
      <c r="H1747" s="20" t="str">
        <f>IF('S.D. Paste sheet'!H1747="","",UPPER('S.D. Paste sheet'!H1747))</f>
        <v/>
      </c>
      <c r="I1747" s="20" t="str">
        <f>IF('S.D. Paste sheet'!I1747="","",'S.D. Paste sheet'!I1747)</f>
        <v/>
      </c>
      <c r="J1747" s="20" t="str">
        <f>IF('S.D. Paste sheet'!J1747="","",'S.D. Paste sheet'!J1747)</f>
        <v/>
      </c>
      <c r="K1747" s="20" t="str">
        <f>IF('S.D. Paste sheet'!K1747="","",'S.D. Paste sheet'!K1747)</f>
        <v/>
      </c>
      <c r="L1747" s="20" t="str">
        <f>IF('S.D. Paste sheet'!L1747="","",'S.D. Paste sheet'!L1747)</f>
        <v/>
      </c>
      <c r="M1747" s="20" t="str">
        <f>IF('S.D. Paste sheet'!M1747="","",'S.D. Paste sheet'!M1747)</f>
        <v/>
      </c>
      <c r="N1747" s="20" t="str">
        <f>IF('S.D. Paste sheet'!N1747="","",'S.D. Paste sheet'!N1747)</f>
        <v/>
      </c>
      <c r="O1747" s="20" t="str">
        <f>IF('S.D. Paste sheet'!O1747="","",'S.D. Paste sheet'!O1747)</f>
        <v/>
      </c>
      <c r="P1747" s="20" t="str">
        <f>IF('S.D. Paste sheet'!P1747="","",'S.D. Paste sheet'!P1747)</f>
        <v/>
      </c>
      <c r="Q1747" s="20" t="str">
        <f>IF('S.D. Paste sheet'!Q1747="","",'S.D. Paste sheet'!Q1747)</f>
        <v/>
      </c>
      <c r="R1747" s="20" t="str">
        <f>IF('S.D. Paste sheet'!R1747="","",'S.D. Paste sheet'!R1747)</f>
        <v/>
      </c>
      <c r="S1747" s="20" t="str">
        <f>IF('S.D. Paste sheet'!S1747="","",'S.D. Paste sheet'!S1747)</f>
        <v/>
      </c>
      <c r="T1747" s="20" t="str">
        <f>IF('S.D. Paste sheet'!T1747="","",'S.D. Paste sheet'!T1747)</f>
        <v/>
      </c>
      <c r="U1747" s="20" t="str">
        <f>IF('S.D. Paste sheet'!U1747="","",'S.D. Paste sheet'!U1747)</f>
        <v/>
      </c>
      <c r="V1747" s="20" t="str">
        <f>IF('S.D. Paste sheet'!V1747="","",'S.D. Paste sheet'!V1747)</f>
        <v/>
      </c>
      <c r="W1747" s="20" t="str">
        <f>IF('S.D. Paste sheet'!W1747="","",'S.D. Paste sheet'!W1747)</f>
        <v/>
      </c>
      <c r="X1747" s="20" t="str">
        <f>IF('S.D. Paste sheet'!X1747="","",'S.D. Paste sheet'!X1747)</f>
        <v/>
      </c>
      <c r="Y1747" s="20" t="str">
        <f>IF('S.D. Paste sheet'!Y1747="","",'S.D. Paste sheet'!Y1747)</f>
        <v/>
      </c>
      <c r="Z1747" s="20" t="str">
        <f>IF('S.D. Paste sheet'!Z1747="","",'S.D. Paste sheet'!Z1747)</f>
        <v/>
      </c>
      <c r="AA1747" s="20" t="str">
        <f>IF('S.D. Paste sheet'!AA1747="","",'S.D. Paste sheet'!AA1747)</f>
        <v/>
      </c>
      <c r="AB1747" s="20" t="str">
        <f>IF('S.D. Paste sheet'!AB1747="","",'S.D. Paste sheet'!AB1747)</f>
        <v/>
      </c>
      <c r="AC1747" s="20" t="str">
        <f>IF('S.D. Paste sheet'!AC1747="","",'S.D. Paste sheet'!AC1747)</f>
        <v/>
      </c>
      <c r="AD1747" s="20" t="str">
        <f>IF('S.D. Paste sheet'!AD1747="","",'S.D. Paste sheet'!AD1747)</f>
        <v/>
      </c>
      <c r="AE1747" s="28"/>
      <c r="AF1747" t="str">
        <f>IF(AK1747="","",IF(AK1747&gt;0,COUNT($AG$2:AG1747),""))</f>
        <v/>
      </c>
      <c r="AG1747" s="25" t="str">
        <f t="shared" si="867"/>
        <v/>
      </c>
      <c r="AH1747" s="25" t="str">
        <f t="shared" si="868"/>
        <v/>
      </c>
      <c r="AI1747" s="25" t="str">
        <f t="shared" si="869"/>
        <v/>
      </c>
      <c r="AJ1747" s="25" t="str">
        <f t="shared" si="870"/>
        <v/>
      </c>
      <c r="AK1747" s="25" t="str">
        <f t="shared" si="871"/>
        <v/>
      </c>
      <c r="AL1747" s="25" t="str">
        <f t="shared" si="872"/>
        <v/>
      </c>
      <c r="AM1747" s="25" t="str">
        <f t="shared" si="873"/>
        <v/>
      </c>
      <c r="AN1747" s="25" t="str">
        <f t="shared" si="874"/>
        <v/>
      </c>
      <c r="AO1747" s="25" t="str">
        <f t="shared" si="875"/>
        <v/>
      </c>
      <c r="AP1747" s="25" t="str">
        <f t="shared" si="876"/>
        <v/>
      </c>
      <c r="AQ1747" s="25" t="str">
        <f t="shared" si="877"/>
        <v/>
      </c>
      <c r="AR1747" s="25" t="str">
        <f t="shared" si="878"/>
        <v/>
      </c>
      <c r="AS1747" s="25" t="str">
        <f t="shared" si="879"/>
        <v/>
      </c>
      <c r="AT1747" s="25" t="str">
        <f t="shared" si="880"/>
        <v/>
      </c>
      <c r="AU1747" s="25" t="str">
        <f t="shared" si="881"/>
        <v/>
      </c>
      <c r="AV1747" s="25" t="str">
        <f t="shared" si="882"/>
        <v/>
      </c>
      <c r="AX1747" t="str">
        <f>IF(BC1747="","",IF(BC1747&gt;0,COUNT($AY$2:AY1747),""))</f>
        <v/>
      </c>
      <c r="AY1747" s="25" t="str">
        <f t="shared" si="883"/>
        <v/>
      </c>
      <c r="AZ1747" s="25" t="str">
        <f t="shared" si="884"/>
        <v/>
      </c>
      <c r="BA1747" s="25" t="str">
        <f t="shared" si="885"/>
        <v/>
      </c>
      <c r="BB1747" s="25" t="str">
        <f t="shared" si="886"/>
        <v/>
      </c>
      <c r="BC1747" s="25" t="str">
        <f t="shared" si="887"/>
        <v/>
      </c>
      <c r="BD1747" s="25" t="str">
        <f t="shared" si="888"/>
        <v/>
      </c>
      <c r="BE1747" s="25" t="str">
        <f t="shared" si="889"/>
        <v/>
      </c>
      <c r="BF1747" s="25" t="str">
        <f t="shared" si="890"/>
        <v/>
      </c>
      <c r="BG1747" s="25" t="str">
        <f t="shared" si="891"/>
        <v/>
      </c>
      <c r="BH1747" s="25" t="str">
        <f t="shared" si="892"/>
        <v/>
      </c>
      <c r="BI1747" s="25" t="str">
        <f t="shared" si="893"/>
        <v/>
      </c>
      <c r="BJ1747" s="25" t="str">
        <f t="shared" si="894"/>
        <v/>
      </c>
      <c r="BK1747" s="25" t="str">
        <f t="shared" si="895"/>
        <v/>
      </c>
      <c r="BL1747" s="25" t="str">
        <f t="shared" si="896"/>
        <v/>
      </c>
      <c r="BM1747" s="25" t="str">
        <f t="shared" si="897"/>
        <v/>
      </c>
      <c r="BN1747" s="25" t="str">
        <f t="shared" si="898"/>
        <v/>
      </c>
    </row>
    <row r="1748" spans="1:66" x14ac:dyDescent="0.25">
      <c r="A1748" s="20" t="str">
        <f>IF('S.D. Paste sheet'!A1748="","",'S.D. Paste sheet'!A1748)</f>
        <v/>
      </c>
      <c r="B1748" s="20" t="str">
        <f>IF('S.D. Paste sheet'!B1748="","",'S.D. Paste sheet'!B1748)</f>
        <v/>
      </c>
      <c r="C1748" s="20" t="str">
        <f>IF('S.D. Paste sheet'!C1748="","",'S.D. Paste sheet'!C1748)</f>
        <v/>
      </c>
      <c r="D1748" s="20" t="str">
        <f>IF('S.D. Paste sheet'!D1748="","",'S.D. Paste sheet'!D1748)</f>
        <v/>
      </c>
      <c r="E1748" s="20" t="str">
        <f>IF('S.D. Paste sheet'!E1748="","",UPPER('S.D. Paste sheet'!E1748))</f>
        <v/>
      </c>
      <c r="F1748" s="20" t="str">
        <f>IF('S.D. Paste sheet'!F1748="","",'S.D. Paste sheet'!F1748)</f>
        <v/>
      </c>
      <c r="G1748" s="20" t="str">
        <f>IF('S.D. Paste sheet'!G1748="","",UPPER('S.D. Paste sheet'!G1748))</f>
        <v/>
      </c>
      <c r="H1748" s="20" t="str">
        <f>IF('S.D. Paste sheet'!H1748="","",UPPER('S.D. Paste sheet'!H1748))</f>
        <v/>
      </c>
      <c r="I1748" s="20" t="str">
        <f>IF('S.D. Paste sheet'!I1748="","",'S.D. Paste sheet'!I1748)</f>
        <v/>
      </c>
      <c r="J1748" s="20" t="str">
        <f>IF('S.D. Paste sheet'!J1748="","",'S.D. Paste sheet'!J1748)</f>
        <v/>
      </c>
      <c r="K1748" s="20" t="str">
        <f>IF('S.D. Paste sheet'!K1748="","",'S.D. Paste sheet'!K1748)</f>
        <v/>
      </c>
      <c r="L1748" s="20" t="str">
        <f>IF('S.D. Paste sheet'!L1748="","",'S.D. Paste sheet'!L1748)</f>
        <v/>
      </c>
      <c r="M1748" s="20" t="str">
        <f>IF('S.D. Paste sheet'!M1748="","",'S.D. Paste sheet'!M1748)</f>
        <v/>
      </c>
      <c r="N1748" s="20" t="str">
        <f>IF('S.D. Paste sheet'!N1748="","",'S.D. Paste sheet'!N1748)</f>
        <v/>
      </c>
      <c r="O1748" s="20" t="str">
        <f>IF('S.D. Paste sheet'!O1748="","",'S.D. Paste sheet'!O1748)</f>
        <v/>
      </c>
      <c r="P1748" s="20" t="str">
        <f>IF('S.D. Paste sheet'!P1748="","",'S.D. Paste sheet'!P1748)</f>
        <v/>
      </c>
      <c r="Q1748" s="20" t="str">
        <f>IF('S.D. Paste sheet'!Q1748="","",'S.D. Paste sheet'!Q1748)</f>
        <v/>
      </c>
      <c r="R1748" s="20" t="str">
        <f>IF('S.D. Paste sheet'!R1748="","",'S.D. Paste sheet'!R1748)</f>
        <v/>
      </c>
      <c r="S1748" s="20" t="str">
        <f>IF('S.D. Paste sheet'!S1748="","",'S.D. Paste sheet'!S1748)</f>
        <v/>
      </c>
      <c r="T1748" s="20" t="str">
        <f>IF('S.D. Paste sheet'!T1748="","",'S.D. Paste sheet'!T1748)</f>
        <v/>
      </c>
      <c r="U1748" s="20" t="str">
        <f>IF('S.D. Paste sheet'!U1748="","",'S.D. Paste sheet'!U1748)</f>
        <v/>
      </c>
      <c r="V1748" s="20" t="str">
        <f>IF('S.D. Paste sheet'!V1748="","",'S.D. Paste sheet'!V1748)</f>
        <v/>
      </c>
      <c r="W1748" s="20" t="str">
        <f>IF('S.D. Paste sheet'!W1748="","",'S.D. Paste sheet'!W1748)</f>
        <v/>
      </c>
      <c r="X1748" s="20" t="str">
        <f>IF('S.D. Paste sheet'!X1748="","",'S.D. Paste sheet'!X1748)</f>
        <v/>
      </c>
      <c r="Y1748" s="20" t="str">
        <f>IF('S.D. Paste sheet'!Y1748="","",'S.D. Paste sheet'!Y1748)</f>
        <v/>
      </c>
      <c r="Z1748" s="20" t="str">
        <f>IF('S.D. Paste sheet'!Z1748="","",'S.D. Paste sheet'!Z1748)</f>
        <v/>
      </c>
      <c r="AA1748" s="20" t="str">
        <f>IF('S.D. Paste sheet'!AA1748="","",'S.D. Paste sheet'!AA1748)</f>
        <v/>
      </c>
      <c r="AB1748" s="20" t="str">
        <f>IF('S.D. Paste sheet'!AB1748="","",'S.D. Paste sheet'!AB1748)</f>
        <v/>
      </c>
      <c r="AC1748" s="20" t="str">
        <f>IF('S.D. Paste sheet'!AC1748="","",'S.D. Paste sheet'!AC1748)</f>
        <v/>
      </c>
      <c r="AD1748" s="20" t="str">
        <f>IF('S.D. Paste sheet'!AD1748="","",'S.D. Paste sheet'!AD1748)</f>
        <v/>
      </c>
      <c r="AE1748" s="28"/>
      <c r="AF1748" t="str">
        <f>IF(AK1748="","",IF(AK1748&gt;0,COUNT($AG$2:AG1748),""))</f>
        <v/>
      </c>
      <c r="AG1748" s="25" t="str">
        <f t="shared" si="867"/>
        <v/>
      </c>
      <c r="AH1748" s="25" t="str">
        <f t="shared" si="868"/>
        <v/>
      </c>
      <c r="AI1748" s="25" t="str">
        <f t="shared" si="869"/>
        <v/>
      </c>
      <c r="AJ1748" s="25" t="str">
        <f t="shared" si="870"/>
        <v/>
      </c>
      <c r="AK1748" s="25" t="str">
        <f t="shared" si="871"/>
        <v/>
      </c>
      <c r="AL1748" s="25" t="str">
        <f t="shared" si="872"/>
        <v/>
      </c>
      <c r="AM1748" s="25" t="str">
        <f t="shared" si="873"/>
        <v/>
      </c>
      <c r="AN1748" s="25" t="str">
        <f t="shared" si="874"/>
        <v/>
      </c>
      <c r="AO1748" s="25" t="str">
        <f t="shared" si="875"/>
        <v/>
      </c>
      <c r="AP1748" s="25" t="str">
        <f t="shared" si="876"/>
        <v/>
      </c>
      <c r="AQ1748" s="25" t="str">
        <f t="shared" si="877"/>
        <v/>
      </c>
      <c r="AR1748" s="25" t="str">
        <f t="shared" si="878"/>
        <v/>
      </c>
      <c r="AS1748" s="25" t="str">
        <f t="shared" si="879"/>
        <v/>
      </c>
      <c r="AT1748" s="25" t="str">
        <f t="shared" si="880"/>
        <v/>
      </c>
      <c r="AU1748" s="25" t="str">
        <f t="shared" si="881"/>
        <v/>
      </c>
      <c r="AV1748" s="25" t="str">
        <f t="shared" si="882"/>
        <v/>
      </c>
      <c r="AX1748" t="str">
        <f>IF(BC1748="","",IF(BC1748&gt;0,COUNT($AY$2:AY1748),""))</f>
        <v/>
      </c>
      <c r="AY1748" s="25" t="str">
        <f t="shared" si="883"/>
        <v/>
      </c>
      <c r="AZ1748" s="25" t="str">
        <f t="shared" si="884"/>
        <v/>
      </c>
      <c r="BA1748" s="25" t="str">
        <f t="shared" si="885"/>
        <v/>
      </c>
      <c r="BB1748" s="25" t="str">
        <f t="shared" si="886"/>
        <v/>
      </c>
      <c r="BC1748" s="25" t="str">
        <f t="shared" si="887"/>
        <v/>
      </c>
      <c r="BD1748" s="25" t="str">
        <f t="shared" si="888"/>
        <v/>
      </c>
      <c r="BE1748" s="25" t="str">
        <f t="shared" si="889"/>
        <v/>
      </c>
      <c r="BF1748" s="25" t="str">
        <f t="shared" si="890"/>
        <v/>
      </c>
      <c r="BG1748" s="25" t="str">
        <f t="shared" si="891"/>
        <v/>
      </c>
      <c r="BH1748" s="25" t="str">
        <f t="shared" si="892"/>
        <v/>
      </c>
      <c r="BI1748" s="25" t="str">
        <f t="shared" si="893"/>
        <v/>
      </c>
      <c r="BJ1748" s="25" t="str">
        <f t="shared" si="894"/>
        <v/>
      </c>
      <c r="BK1748" s="25" t="str">
        <f t="shared" si="895"/>
        <v/>
      </c>
      <c r="BL1748" s="25" t="str">
        <f t="shared" si="896"/>
        <v/>
      </c>
      <c r="BM1748" s="25" t="str">
        <f t="shared" si="897"/>
        <v/>
      </c>
      <c r="BN1748" s="25" t="str">
        <f t="shared" si="898"/>
        <v/>
      </c>
    </row>
    <row r="1749" spans="1:66" x14ac:dyDescent="0.25">
      <c r="A1749" s="20" t="str">
        <f>IF('S.D. Paste sheet'!A1749="","",'S.D. Paste sheet'!A1749)</f>
        <v/>
      </c>
      <c r="B1749" s="20" t="str">
        <f>IF('S.D. Paste sheet'!B1749="","",'S.D. Paste sheet'!B1749)</f>
        <v/>
      </c>
      <c r="C1749" s="20" t="str">
        <f>IF('S.D. Paste sheet'!C1749="","",'S.D. Paste sheet'!C1749)</f>
        <v/>
      </c>
      <c r="D1749" s="20" t="str">
        <f>IF('S.D. Paste sheet'!D1749="","",'S.D. Paste sheet'!D1749)</f>
        <v/>
      </c>
      <c r="E1749" s="20" t="str">
        <f>IF('S.D. Paste sheet'!E1749="","",UPPER('S.D. Paste sheet'!E1749))</f>
        <v/>
      </c>
      <c r="F1749" s="20" t="str">
        <f>IF('S.D. Paste sheet'!F1749="","",'S.D. Paste sheet'!F1749)</f>
        <v/>
      </c>
      <c r="G1749" s="20" t="str">
        <f>IF('S.D. Paste sheet'!G1749="","",UPPER('S.D. Paste sheet'!G1749))</f>
        <v/>
      </c>
      <c r="H1749" s="20" t="str">
        <f>IF('S.D. Paste sheet'!H1749="","",UPPER('S.D. Paste sheet'!H1749))</f>
        <v/>
      </c>
      <c r="I1749" s="20" t="str">
        <f>IF('S.D. Paste sheet'!I1749="","",'S.D. Paste sheet'!I1749)</f>
        <v/>
      </c>
      <c r="J1749" s="20" t="str">
        <f>IF('S.D. Paste sheet'!J1749="","",'S.D. Paste sheet'!J1749)</f>
        <v/>
      </c>
      <c r="K1749" s="20" t="str">
        <f>IF('S.D. Paste sheet'!K1749="","",'S.D. Paste sheet'!K1749)</f>
        <v/>
      </c>
      <c r="L1749" s="20" t="str">
        <f>IF('S.D. Paste sheet'!L1749="","",'S.D. Paste sheet'!L1749)</f>
        <v/>
      </c>
      <c r="M1749" s="20" t="str">
        <f>IF('S.D. Paste sheet'!M1749="","",'S.D. Paste sheet'!M1749)</f>
        <v/>
      </c>
      <c r="N1749" s="20" t="str">
        <f>IF('S.D. Paste sheet'!N1749="","",'S.D. Paste sheet'!N1749)</f>
        <v/>
      </c>
      <c r="O1749" s="20" t="str">
        <f>IF('S.D. Paste sheet'!O1749="","",'S.D. Paste sheet'!O1749)</f>
        <v/>
      </c>
      <c r="P1749" s="20" t="str">
        <f>IF('S.D. Paste sheet'!P1749="","",'S.D. Paste sheet'!P1749)</f>
        <v/>
      </c>
      <c r="Q1749" s="20" t="str">
        <f>IF('S.D. Paste sheet'!Q1749="","",'S.D. Paste sheet'!Q1749)</f>
        <v/>
      </c>
      <c r="R1749" s="20" t="str">
        <f>IF('S.D. Paste sheet'!R1749="","",'S.D. Paste sheet'!R1749)</f>
        <v/>
      </c>
      <c r="S1749" s="20" t="str">
        <f>IF('S.D. Paste sheet'!S1749="","",'S.D. Paste sheet'!S1749)</f>
        <v/>
      </c>
      <c r="T1749" s="20" t="str">
        <f>IF('S.D. Paste sheet'!T1749="","",'S.D. Paste sheet'!T1749)</f>
        <v/>
      </c>
      <c r="U1749" s="20" t="str">
        <f>IF('S.D. Paste sheet'!U1749="","",'S.D. Paste sheet'!U1749)</f>
        <v/>
      </c>
      <c r="V1749" s="20" t="str">
        <f>IF('S.D. Paste sheet'!V1749="","",'S.D. Paste sheet'!V1749)</f>
        <v/>
      </c>
      <c r="W1749" s="20" t="str">
        <f>IF('S.D. Paste sheet'!W1749="","",'S.D. Paste sheet'!W1749)</f>
        <v/>
      </c>
      <c r="X1749" s="20" t="str">
        <f>IF('S.D. Paste sheet'!X1749="","",'S.D. Paste sheet'!X1749)</f>
        <v/>
      </c>
      <c r="Y1749" s="20" t="str">
        <f>IF('S.D. Paste sheet'!Y1749="","",'S.D. Paste sheet'!Y1749)</f>
        <v/>
      </c>
      <c r="Z1749" s="20" t="str">
        <f>IF('S.D. Paste sheet'!Z1749="","",'S.D. Paste sheet'!Z1749)</f>
        <v/>
      </c>
      <c r="AA1749" s="20" t="str">
        <f>IF('S.D. Paste sheet'!AA1749="","",'S.D. Paste sheet'!AA1749)</f>
        <v/>
      </c>
      <c r="AB1749" s="20" t="str">
        <f>IF('S.D. Paste sheet'!AB1749="","",'S.D. Paste sheet'!AB1749)</f>
        <v/>
      </c>
      <c r="AC1749" s="20" t="str">
        <f>IF('S.D. Paste sheet'!AC1749="","",'S.D. Paste sheet'!AC1749)</f>
        <v/>
      </c>
      <c r="AD1749" s="20" t="str">
        <f>IF('S.D. Paste sheet'!AD1749="","",'S.D. Paste sheet'!AD1749)</f>
        <v/>
      </c>
      <c r="AE1749" s="28"/>
      <c r="AF1749" t="str">
        <f>IF(AK1749="","",IF(AK1749&gt;0,COUNT($AG$2:AG1749),""))</f>
        <v/>
      </c>
      <c r="AG1749" s="25" t="str">
        <f t="shared" si="867"/>
        <v/>
      </c>
      <c r="AH1749" s="25" t="str">
        <f t="shared" si="868"/>
        <v/>
      </c>
      <c r="AI1749" s="25" t="str">
        <f t="shared" si="869"/>
        <v/>
      </c>
      <c r="AJ1749" s="25" t="str">
        <f t="shared" si="870"/>
        <v/>
      </c>
      <c r="AK1749" s="25" t="str">
        <f t="shared" si="871"/>
        <v/>
      </c>
      <c r="AL1749" s="25" t="str">
        <f t="shared" si="872"/>
        <v/>
      </c>
      <c r="AM1749" s="25" t="str">
        <f t="shared" si="873"/>
        <v/>
      </c>
      <c r="AN1749" s="25" t="str">
        <f t="shared" si="874"/>
        <v/>
      </c>
      <c r="AO1749" s="25" t="str">
        <f t="shared" si="875"/>
        <v/>
      </c>
      <c r="AP1749" s="25" t="str">
        <f t="shared" si="876"/>
        <v/>
      </c>
      <c r="AQ1749" s="25" t="str">
        <f t="shared" si="877"/>
        <v/>
      </c>
      <c r="AR1749" s="25" t="str">
        <f t="shared" si="878"/>
        <v/>
      </c>
      <c r="AS1749" s="25" t="str">
        <f t="shared" si="879"/>
        <v/>
      </c>
      <c r="AT1749" s="25" t="str">
        <f t="shared" si="880"/>
        <v/>
      </c>
      <c r="AU1749" s="25" t="str">
        <f t="shared" si="881"/>
        <v/>
      </c>
      <c r="AV1749" s="25" t="str">
        <f t="shared" si="882"/>
        <v/>
      </c>
      <c r="AX1749" t="str">
        <f>IF(BC1749="","",IF(BC1749&gt;0,COUNT($AY$2:AY1749),""))</f>
        <v/>
      </c>
      <c r="AY1749" s="25" t="str">
        <f t="shared" si="883"/>
        <v/>
      </c>
      <c r="AZ1749" s="25" t="str">
        <f t="shared" si="884"/>
        <v/>
      </c>
      <c r="BA1749" s="25" t="str">
        <f t="shared" si="885"/>
        <v/>
      </c>
      <c r="BB1749" s="25" t="str">
        <f t="shared" si="886"/>
        <v/>
      </c>
      <c r="BC1749" s="25" t="str">
        <f t="shared" si="887"/>
        <v/>
      </c>
      <c r="BD1749" s="25" t="str">
        <f t="shared" si="888"/>
        <v/>
      </c>
      <c r="BE1749" s="25" t="str">
        <f t="shared" si="889"/>
        <v/>
      </c>
      <c r="BF1749" s="25" t="str">
        <f t="shared" si="890"/>
        <v/>
      </c>
      <c r="BG1749" s="25" t="str">
        <f t="shared" si="891"/>
        <v/>
      </c>
      <c r="BH1749" s="25" t="str">
        <f t="shared" si="892"/>
        <v/>
      </c>
      <c r="BI1749" s="25" t="str">
        <f t="shared" si="893"/>
        <v/>
      </c>
      <c r="BJ1749" s="25" t="str">
        <f t="shared" si="894"/>
        <v/>
      </c>
      <c r="BK1749" s="25" t="str">
        <f t="shared" si="895"/>
        <v/>
      </c>
      <c r="BL1749" s="25" t="str">
        <f t="shared" si="896"/>
        <v/>
      </c>
      <c r="BM1749" s="25" t="str">
        <f t="shared" si="897"/>
        <v/>
      </c>
      <c r="BN1749" s="25" t="str">
        <f t="shared" si="898"/>
        <v/>
      </c>
    </row>
    <row r="1750" spans="1:66" x14ac:dyDescent="0.25">
      <c r="A1750" s="20" t="str">
        <f>IF('S.D. Paste sheet'!A1750="","",'S.D. Paste sheet'!A1750)</f>
        <v/>
      </c>
      <c r="B1750" s="20" t="str">
        <f>IF('S.D. Paste sheet'!B1750="","",'S.D. Paste sheet'!B1750)</f>
        <v/>
      </c>
      <c r="C1750" s="20" t="str">
        <f>IF('S.D. Paste sheet'!C1750="","",'S.D. Paste sheet'!C1750)</f>
        <v/>
      </c>
      <c r="D1750" s="20" t="str">
        <f>IF('S.D. Paste sheet'!D1750="","",'S.D. Paste sheet'!D1750)</f>
        <v/>
      </c>
      <c r="E1750" s="20" t="str">
        <f>IF('S.D. Paste sheet'!E1750="","",UPPER('S.D. Paste sheet'!E1750))</f>
        <v/>
      </c>
      <c r="F1750" s="20" t="str">
        <f>IF('S.D. Paste sheet'!F1750="","",'S.D. Paste sheet'!F1750)</f>
        <v/>
      </c>
      <c r="G1750" s="20" t="str">
        <f>IF('S.D. Paste sheet'!G1750="","",UPPER('S.D. Paste sheet'!G1750))</f>
        <v/>
      </c>
      <c r="H1750" s="20" t="str">
        <f>IF('S.D. Paste sheet'!H1750="","",UPPER('S.D. Paste sheet'!H1750))</f>
        <v/>
      </c>
      <c r="I1750" s="20" t="str">
        <f>IF('S.D. Paste sheet'!I1750="","",'S.D. Paste sheet'!I1750)</f>
        <v/>
      </c>
      <c r="J1750" s="20" t="str">
        <f>IF('S.D. Paste sheet'!J1750="","",'S.D. Paste sheet'!J1750)</f>
        <v/>
      </c>
      <c r="K1750" s="20" t="str">
        <f>IF('S.D. Paste sheet'!K1750="","",'S.D. Paste sheet'!K1750)</f>
        <v/>
      </c>
      <c r="L1750" s="20" t="str">
        <f>IF('S.D. Paste sheet'!L1750="","",'S.D. Paste sheet'!L1750)</f>
        <v/>
      </c>
      <c r="M1750" s="20" t="str">
        <f>IF('S.D. Paste sheet'!M1750="","",'S.D. Paste sheet'!M1750)</f>
        <v/>
      </c>
      <c r="N1750" s="20" t="str">
        <f>IF('S.D. Paste sheet'!N1750="","",'S.D. Paste sheet'!N1750)</f>
        <v/>
      </c>
      <c r="O1750" s="20" t="str">
        <f>IF('S.D. Paste sheet'!O1750="","",'S.D. Paste sheet'!O1750)</f>
        <v/>
      </c>
      <c r="P1750" s="20" t="str">
        <f>IF('S.D. Paste sheet'!P1750="","",'S.D. Paste sheet'!P1750)</f>
        <v/>
      </c>
      <c r="Q1750" s="20" t="str">
        <f>IF('S.D. Paste sheet'!Q1750="","",'S.D. Paste sheet'!Q1750)</f>
        <v/>
      </c>
      <c r="R1750" s="20" t="str">
        <f>IF('S.D. Paste sheet'!R1750="","",'S.D. Paste sheet'!R1750)</f>
        <v/>
      </c>
      <c r="S1750" s="20" t="str">
        <f>IF('S.D. Paste sheet'!S1750="","",'S.D. Paste sheet'!S1750)</f>
        <v/>
      </c>
      <c r="T1750" s="20" t="str">
        <f>IF('S.D. Paste sheet'!T1750="","",'S.D. Paste sheet'!T1750)</f>
        <v/>
      </c>
      <c r="U1750" s="20" t="str">
        <f>IF('S.D. Paste sheet'!U1750="","",'S.D. Paste sheet'!U1750)</f>
        <v/>
      </c>
      <c r="V1750" s="20" t="str">
        <f>IF('S.D. Paste sheet'!V1750="","",'S.D. Paste sheet'!V1750)</f>
        <v/>
      </c>
      <c r="W1750" s="20" t="str">
        <f>IF('S.D. Paste sheet'!W1750="","",'S.D. Paste sheet'!W1750)</f>
        <v/>
      </c>
      <c r="X1750" s="20" t="str">
        <f>IF('S.D. Paste sheet'!X1750="","",'S.D. Paste sheet'!X1750)</f>
        <v/>
      </c>
      <c r="Y1750" s="20" t="str">
        <f>IF('S.D. Paste sheet'!Y1750="","",'S.D. Paste sheet'!Y1750)</f>
        <v/>
      </c>
      <c r="Z1750" s="20" t="str">
        <f>IF('S.D. Paste sheet'!Z1750="","",'S.D. Paste sheet'!Z1750)</f>
        <v/>
      </c>
      <c r="AA1750" s="20" t="str">
        <f>IF('S.D. Paste sheet'!AA1750="","",'S.D. Paste sheet'!AA1750)</f>
        <v/>
      </c>
      <c r="AB1750" s="20" t="str">
        <f>IF('S.D. Paste sheet'!AB1750="","",'S.D. Paste sheet'!AB1750)</f>
        <v/>
      </c>
      <c r="AC1750" s="20" t="str">
        <f>IF('S.D. Paste sheet'!AC1750="","",'S.D. Paste sheet'!AC1750)</f>
        <v/>
      </c>
      <c r="AD1750" s="20" t="str">
        <f>IF('S.D. Paste sheet'!AD1750="","",'S.D. Paste sheet'!AD1750)</f>
        <v/>
      </c>
      <c r="AE1750" s="28"/>
      <c r="AF1750" t="str">
        <f>IF(AK1750="","",IF(AK1750&gt;0,COUNT($AG$2:AG1750),""))</f>
        <v/>
      </c>
      <c r="AG1750" s="25" t="str">
        <f t="shared" si="867"/>
        <v/>
      </c>
      <c r="AH1750" s="25" t="str">
        <f t="shared" si="868"/>
        <v/>
      </c>
      <c r="AI1750" s="25" t="str">
        <f t="shared" si="869"/>
        <v/>
      </c>
      <c r="AJ1750" s="25" t="str">
        <f t="shared" si="870"/>
        <v/>
      </c>
      <c r="AK1750" s="25" t="str">
        <f t="shared" si="871"/>
        <v/>
      </c>
      <c r="AL1750" s="25" t="str">
        <f t="shared" si="872"/>
        <v/>
      </c>
      <c r="AM1750" s="25" t="str">
        <f t="shared" si="873"/>
        <v/>
      </c>
      <c r="AN1750" s="25" t="str">
        <f t="shared" si="874"/>
        <v/>
      </c>
      <c r="AO1750" s="25" t="str">
        <f t="shared" si="875"/>
        <v/>
      </c>
      <c r="AP1750" s="25" t="str">
        <f t="shared" si="876"/>
        <v/>
      </c>
      <c r="AQ1750" s="25" t="str">
        <f t="shared" si="877"/>
        <v/>
      </c>
      <c r="AR1750" s="25" t="str">
        <f t="shared" si="878"/>
        <v/>
      </c>
      <c r="AS1750" s="25" t="str">
        <f t="shared" si="879"/>
        <v/>
      </c>
      <c r="AT1750" s="25" t="str">
        <f t="shared" si="880"/>
        <v/>
      </c>
      <c r="AU1750" s="25" t="str">
        <f t="shared" si="881"/>
        <v/>
      </c>
      <c r="AV1750" s="25" t="str">
        <f t="shared" si="882"/>
        <v/>
      </c>
      <c r="AX1750" t="str">
        <f>IF(BC1750="","",IF(BC1750&gt;0,COUNT($AY$2:AY1750),""))</f>
        <v/>
      </c>
      <c r="AY1750" s="25" t="str">
        <f t="shared" si="883"/>
        <v/>
      </c>
      <c r="AZ1750" s="25" t="str">
        <f t="shared" si="884"/>
        <v/>
      </c>
      <c r="BA1750" s="25" t="str">
        <f t="shared" si="885"/>
        <v/>
      </c>
      <c r="BB1750" s="25" t="str">
        <f t="shared" si="886"/>
        <v/>
      </c>
      <c r="BC1750" s="25" t="str">
        <f t="shared" si="887"/>
        <v/>
      </c>
      <c r="BD1750" s="25" t="str">
        <f t="shared" si="888"/>
        <v/>
      </c>
      <c r="BE1750" s="25" t="str">
        <f t="shared" si="889"/>
        <v/>
      </c>
      <c r="BF1750" s="25" t="str">
        <f t="shared" si="890"/>
        <v/>
      </c>
      <c r="BG1750" s="25" t="str">
        <f t="shared" si="891"/>
        <v/>
      </c>
      <c r="BH1750" s="25" t="str">
        <f t="shared" si="892"/>
        <v/>
      </c>
      <c r="BI1750" s="25" t="str">
        <f t="shared" si="893"/>
        <v/>
      </c>
      <c r="BJ1750" s="25" t="str">
        <f t="shared" si="894"/>
        <v/>
      </c>
      <c r="BK1750" s="25" t="str">
        <f t="shared" si="895"/>
        <v/>
      </c>
      <c r="BL1750" s="25" t="str">
        <f t="shared" si="896"/>
        <v/>
      </c>
      <c r="BM1750" s="25" t="str">
        <f t="shared" si="897"/>
        <v/>
      </c>
      <c r="BN1750" s="25" t="str">
        <f t="shared" si="898"/>
        <v/>
      </c>
    </row>
    <row r="1751" spans="1:66" x14ac:dyDescent="0.25">
      <c r="A1751" s="20" t="str">
        <f>IF('S.D. Paste sheet'!A1751="","",'S.D. Paste sheet'!A1751)</f>
        <v/>
      </c>
      <c r="B1751" s="20" t="str">
        <f>IF('S.D. Paste sheet'!B1751="","",'S.D. Paste sheet'!B1751)</f>
        <v/>
      </c>
      <c r="C1751" s="20" t="str">
        <f>IF('S.D. Paste sheet'!C1751="","",'S.D. Paste sheet'!C1751)</f>
        <v/>
      </c>
      <c r="D1751" s="20" t="str">
        <f>IF('S.D. Paste sheet'!D1751="","",'S.D. Paste sheet'!D1751)</f>
        <v/>
      </c>
      <c r="E1751" s="20" t="str">
        <f>IF('S.D. Paste sheet'!E1751="","",UPPER('S.D. Paste sheet'!E1751))</f>
        <v/>
      </c>
      <c r="F1751" s="20" t="str">
        <f>IF('S.D. Paste sheet'!F1751="","",'S.D. Paste sheet'!F1751)</f>
        <v/>
      </c>
      <c r="G1751" s="20" t="str">
        <f>IF('S.D. Paste sheet'!G1751="","",UPPER('S.D. Paste sheet'!G1751))</f>
        <v/>
      </c>
      <c r="H1751" s="20" t="str">
        <f>IF('S.D. Paste sheet'!H1751="","",UPPER('S.D. Paste sheet'!H1751))</f>
        <v/>
      </c>
      <c r="I1751" s="20" t="str">
        <f>IF('S.D. Paste sheet'!I1751="","",'S.D. Paste sheet'!I1751)</f>
        <v/>
      </c>
      <c r="J1751" s="20" t="str">
        <f>IF('S.D. Paste sheet'!J1751="","",'S.D. Paste sheet'!J1751)</f>
        <v/>
      </c>
      <c r="K1751" s="20" t="str">
        <f>IF('S.D. Paste sheet'!K1751="","",'S.D. Paste sheet'!K1751)</f>
        <v/>
      </c>
      <c r="L1751" s="20" t="str">
        <f>IF('S.D. Paste sheet'!L1751="","",'S.D. Paste sheet'!L1751)</f>
        <v/>
      </c>
      <c r="M1751" s="20" t="str">
        <f>IF('S.D. Paste sheet'!M1751="","",'S.D. Paste sheet'!M1751)</f>
        <v/>
      </c>
      <c r="N1751" s="20" t="str">
        <f>IF('S.D. Paste sheet'!N1751="","",'S.D. Paste sheet'!N1751)</f>
        <v/>
      </c>
      <c r="O1751" s="20" t="str">
        <f>IF('S.D. Paste sheet'!O1751="","",'S.D. Paste sheet'!O1751)</f>
        <v/>
      </c>
      <c r="P1751" s="20" t="str">
        <f>IF('S.D. Paste sheet'!P1751="","",'S.D. Paste sheet'!P1751)</f>
        <v/>
      </c>
      <c r="Q1751" s="20" t="str">
        <f>IF('S.D. Paste sheet'!Q1751="","",'S.D. Paste sheet'!Q1751)</f>
        <v/>
      </c>
      <c r="R1751" s="20" t="str">
        <f>IF('S.D. Paste sheet'!R1751="","",'S.D. Paste sheet'!R1751)</f>
        <v/>
      </c>
      <c r="S1751" s="20" t="str">
        <f>IF('S.D. Paste sheet'!S1751="","",'S.D. Paste sheet'!S1751)</f>
        <v/>
      </c>
      <c r="T1751" s="20" t="str">
        <f>IF('S.D. Paste sheet'!T1751="","",'S.D. Paste sheet'!T1751)</f>
        <v/>
      </c>
      <c r="U1751" s="20" t="str">
        <f>IF('S.D. Paste sheet'!U1751="","",'S.D. Paste sheet'!U1751)</f>
        <v/>
      </c>
      <c r="V1751" s="20" t="str">
        <f>IF('S.D. Paste sheet'!V1751="","",'S.D. Paste sheet'!V1751)</f>
        <v/>
      </c>
      <c r="W1751" s="20" t="str">
        <f>IF('S.D. Paste sheet'!W1751="","",'S.D. Paste sheet'!W1751)</f>
        <v/>
      </c>
      <c r="X1751" s="20" t="str">
        <f>IF('S.D. Paste sheet'!X1751="","",'S.D. Paste sheet'!X1751)</f>
        <v/>
      </c>
      <c r="Y1751" s="20" t="str">
        <f>IF('S.D. Paste sheet'!Y1751="","",'S.D. Paste sheet'!Y1751)</f>
        <v/>
      </c>
      <c r="Z1751" s="20" t="str">
        <f>IF('S.D. Paste sheet'!Z1751="","",'S.D. Paste sheet'!Z1751)</f>
        <v/>
      </c>
      <c r="AA1751" s="20" t="str">
        <f>IF('S.D. Paste sheet'!AA1751="","",'S.D. Paste sheet'!AA1751)</f>
        <v/>
      </c>
      <c r="AB1751" s="20" t="str">
        <f>IF('S.D. Paste sheet'!AB1751="","",'S.D. Paste sheet'!AB1751)</f>
        <v/>
      </c>
      <c r="AC1751" s="20" t="str">
        <f>IF('S.D. Paste sheet'!AC1751="","",'S.D. Paste sheet'!AC1751)</f>
        <v/>
      </c>
      <c r="AD1751" s="20" t="str">
        <f>IF('S.D. Paste sheet'!AD1751="","",'S.D. Paste sheet'!AD1751)</f>
        <v/>
      </c>
      <c r="AE1751" s="28"/>
      <c r="AF1751" t="str">
        <f>IF(AK1751="","",IF(AK1751&gt;0,COUNT($AG$2:AG1751),""))</f>
        <v/>
      </c>
      <c r="AG1751" s="25" t="str">
        <f t="shared" si="867"/>
        <v/>
      </c>
      <c r="AH1751" s="25" t="str">
        <f t="shared" si="868"/>
        <v/>
      </c>
      <c r="AI1751" s="25" t="str">
        <f t="shared" si="869"/>
        <v/>
      </c>
      <c r="AJ1751" s="25" t="str">
        <f t="shared" si="870"/>
        <v/>
      </c>
      <c r="AK1751" s="25" t="str">
        <f t="shared" si="871"/>
        <v/>
      </c>
      <c r="AL1751" s="25" t="str">
        <f t="shared" si="872"/>
        <v/>
      </c>
      <c r="AM1751" s="25" t="str">
        <f t="shared" si="873"/>
        <v/>
      </c>
      <c r="AN1751" s="25" t="str">
        <f t="shared" si="874"/>
        <v/>
      </c>
      <c r="AO1751" s="25" t="str">
        <f t="shared" si="875"/>
        <v/>
      </c>
      <c r="AP1751" s="25" t="str">
        <f t="shared" si="876"/>
        <v/>
      </c>
      <c r="AQ1751" s="25" t="str">
        <f t="shared" si="877"/>
        <v/>
      </c>
      <c r="AR1751" s="25" t="str">
        <f t="shared" si="878"/>
        <v/>
      </c>
      <c r="AS1751" s="25" t="str">
        <f t="shared" si="879"/>
        <v/>
      </c>
      <c r="AT1751" s="25" t="str">
        <f t="shared" si="880"/>
        <v/>
      </c>
      <c r="AU1751" s="25" t="str">
        <f t="shared" si="881"/>
        <v/>
      </c>
      <c r="AV1751" s="25" t="str">
        <f t="shared" si="882"/>
        <v/>
      </c>
      <c r="AX1751" t="str">
        <f>IF(BC1751="","",IF(BC1751&gt;0,COUNT($AY$2:AY1751),""))</f>
        <v/>
      </c>
      <c r="AY1751" s="25" t="str">
        <f t="shared" si="883"/>
        <v/>
      </c>
      <c r="AZ1751" s="25" t="str">
        <f t="shared" si="884"/>
        <v/>
      </c>
      <c r="BA1751" s="25" t="str">
        <f t="shared" si="885"/>
        <v/>
      </c>
      <c r="BB1751" s="25" t="str">
        <f t="shared" si="886"/>
        <v/>
      </c>
      <c r="BC1751" s="25" t="str">
        <f t="shared" si="887"/>
        <v/>
      </c>
      <c r="BD1751" s="25" t="str">
        <f t="shared" si="888"/>
        <v/>
      </c>
      <c r="BE1751" s="25" t="str">
        <f t="shared" si="889"/>
        <v/>
      </c>
      <c r="BF1751" s="25" t="str">
        <f t="shared" si="890"/>
        <v/>
      </c>
      <c r="BG1751" s="25" t="str">
        <f t="shared" si="891"/>
        <v/>
      </c>
      <c r="BH1751" s="25" t="str">
        <f t="shared" si="892"/>
        <v/>
      </c>
      <c r="BI1751" s="25" t="str">
        <f t="shared" si="893"/>
        <v/>
      </c>
      <c r="BJ1751" s="25" t="str">
        <f t="shared" si="894"/>
        <v/>
      </c>
      <c r="BK1751" s="25" t="str">
        <f t="shared" si="895"/>
        <v/>
      </c>
      <c r="BL1751" s="25" t="str">
        <f t="shared" si="896"/>
        <v/>
      </c>
      <c r="BM1751" s="25" t="str">
        <f t="shared" si="897"/>
        <v/>
      </c>
      <c r="BN1751" s="25" t="str">
        <f t="shared" si="898"/>
        <v/>
      </c>
    </row>
    <row r="1752" spans="1:66" x14ac:dyDescent="0.25">
      <c r="A1752" s="20" t="str">
        <f>IF('S.D. Paste sheet'!A1752="","",'S.D. Paste sheet'!A1752)</f>
        <v/>
      </c>
      <c r="B1752" s="20" t="str">
        <f>IF('S.D. Paste sheet'!B1752="","",'S.D. Paste sheet'!B1752)</f>
        <v/>
      </c>
      <c r="C1752" s="20" t="str">
        <f>IF('S.D. Paste sheet'!C1752="","",'S.D. Paste sheet'!C1752)</f>
        <v/>
      </c>
      <c r="D1752" s="20" t="str">
        <f>IF('S.D. Paste sheet'!D1752="","",'S.D. Paste sheet'!D1752)</f>
        <v/>
      </c>
      <c r="E1752" s="20" t="str">
        <f>IF('S.D. Paste sheet'!E1752="","",UPPER('S.D. Paste sheet'!E1752))</f>
        <v/>
      </c>
      <c r="F1752" s="20" t="str">
        <f>IF('S.D. Paste sheet'!F1752="","",'S.D. Paste sheet'!F1752)</f>
        <v/>
      </c>
      <c r="G1752" s="20" t="str">
        <f>IF('S.D. Paste sheet'!G1752="","",UPPER('S.D. Paste sheet'!G1752))</f>
        <v/>
      </c>
      <c r="H1752" s="20" t="str">
        <f>IF('S.D. Paste sheet'!H1752="","",UPPER('S.D. Paste sheet'!H1752))</f>
        <v/>
      </c>
      <c r="I1752" s="20" t="str">
        <f>IF('S.D. Paste sheet'!I1752="","",'S.D. Paste sheet'!I1752)</f>
        <v/>
      </c>
      <c r="J1752" s="20" t="str">
        <f>IF('S.D. Paste sheet'!J1752="","",'S.D. Paste sheet'!J1752)</f>
        <v/>
      </c>
      <c r="K1752" s="20" t="str">
        <f>IF('S.D. Paste sheet'!K1752="","",'S.D. Paste sheet'!K1752)</f>
        <v/>
      </c>
      <c r="L1752" s="20" t="str">
        <f>IF('S.D. Paste sheet'!L1752="","",'S.D. Paste sheet'!L1752)</f>
        <v/>
      </c>
      <c r="M1752" s="20" t="str">
        <f>IF('S.D. Paste sheet'!M1752="","",'S.D. Paste sheet'!M1752)</f>
        <v/>
      </c>
      <c r="N1752" s="20" t="str">
        <f>IF('S.D. Paste sheet'!N1752="","",'S.D. Paste sheet'!N1752)</f>
        <v/>
      </c>
      <c r="O1752" s="20" t="str">
        <f>IF('S.D. Paste sheet'!O1752="","",'S.D. Paste sheet'!O1752)</f>
        <v/>
      </c>
      <c r="P1752" s="20" t="str">
        <f>IF('S.D. Paste sheet'!P1752="","",'S.D. Paste sheet'!P1752)</f>
        <v/>
      </c>
      <c r="Q1752" s="20" t="str">
        <f>IF('S.D. Paste sheet'!Q1752="","",'S.D. Paste sheet'!Q1752)</f>
        <v/>
      </c>
      <c r="R1752" s="20" t="str">
        <f>IF('S.D. Paste sheet'!R1752="","",'S.D. Paste sheet'!R1752)</f>
        <v/>
      </c>
      <c r="S1752" s="20" t="str">
        <f>IF('S.D. Paste sheet'!S1752="","",'S.D. Paste sheet'!S1752)</f>
        <v/>
      </c>
      <c r="T1752" s="20" t="str">
        <f>IF('S.D. Paste sheet'!T1752="","",'S.D. Paste sheet'!T1752)</f>
        <v/>
      </c>
      <c r="U1752" s="20" t="str">
        <f>IF('S.D. Paste sheet'!U1752="","",'S.D. Paste sheet'!U1752)</f>
        <v/>
      </c>
      <c r="V1752" s="20" t="str">
        <f>IF('S.D. Paste sheet'!V1752="","",'S.D. Paste sheet'!V1752)</f>
        <v/>
      </c>
      <c r="W1752" s="20" t="str">
        <f>IF('S.D. Paste sheet'!W1752="","",'S.D. Paste sheet'!W1752)</f>
        <v/>
      </c>
      <c r="X1752" s="20" t="str">
        <f>IF('S.D. Paste sheet'!X1752="","",'S.D. Paste sheet'!X1752)</f>
        <v/>
      </c>
      <c r="Y1752" s="20" t="str">
        <f>IF('S.D. Paste sheet'!Y1752="","",'S.D. Paste sheet'!Y1752)</f>
        <v/>
      </c>
      <c r="Z1752" s="20" t="str">
        <f>IF('S.D. Paste sheet'!Z1752="","",'S.D. Paste sheet'!Z1752)</f>
        <v/>
      </c>
      <c r="AA1752" s="20" t="str">
        <f>IF('S.D. Paste sheet'!AA1752="","",'S.D. Paste sheet'!AA1752)</f>
        <v/>
      </c>
      <c r="AB1752" s="20" t="str">
        <f>IF('S.D. Paste sheet'!AB1752="","",'S.D. Paste sheet'!AB1752)</f>
        <v/>
      </c>
      <c r="AC1752" s="20" t="str">
        <f>IF('S.D. Paste sheet'!AC1752="","",'S.D. Paste sheet'!AC1752)</f>
        <v/>
      </c>
      <c r="AD1752" s="20" t="str">
        <f>IF('S.D. Paste sheet'!AD1752="","",'S.D. Paste sheet'!AD1752)</f>
        <v/>
      </c>
      <c r="AE1752" s="28"/>
      <c r="AF1752" t="str">
        <f>IF(AK1752="","",IF(AK1752&gt;0,COUNT($AG$2:AG1752),""))</f>
        <v/>
      </c>
      <c r="AG1752" s="25" t="str">
        <f t="shared" si="867"/>
        <v/>
      </c>
      <c r="AH1752" s="25" t="str">
        <f t="shared" si="868"/>
        <v/>
      </c>
      <c r="AI1752" s="25" t="str">
        <f t="shared" si="869"/>
        <v/>
      </c>
      <c r="AJ1752" s="25" t="str">
        <f t="shared" si="870"/>
        <v/>
      </c>
      <c r="AK1752" s="25" t="str">
        <f t="shared" si="871"/>
        <v/>
      </c>
      <c r="AL1752" s="25" t="str">
        <f t="shared" si="872"/>
        <v/>
      </c>
      <c r="AM1752" s="25" t="str">
        <f t="shared" si="873"/>
        <v/>
      </c>
      <c r="AN1752" s="25" t="str">
        <f t="shared" si="874"/>
        <v/>
      </c>
      <c r="AO1752" s="25" t="str">
        <f t="shared" si="875"/>
        <v/>
      </c>
      <c r="AP1752" s="25" t="str">
        <f t="shared" si="876"/>
        <v/>
      </c>
      <c r="AQ1752" s="25" t="str">
        <f t="shared" si="877"/>
        <v/>
      </c>
      <c r="AR1752" s="25" t="str">
        <f t="shared" si="878"/>
        <v/>
      </c>
      <c r="AS1752" s="25" t="str">
        <f t="shared" si="879"/>
        <v/>
      </c>
      <c r="AT1752" s="25" t="str">
        <f t="shared" si="880"/>
        <v/>
      </c>
      <c r="AU1752" s="25" t="str">
        <f t="shared" si="881"/>
        <v/>
      </c>
      <c r="AV1752" s="25" t="str">
        <f t="shared" si="882"/>
        <v/>
      </c>
      <c r="AX1752" t="str">
        <f>IF(BC1752="","",IF(BC1752&gt;0,COUNT($AY$2:AY1752),""))</f>
        <v/>
      </c>
      <c r="AY1752" s="25" t="str">
        <f t="shared" si="883"/>
        <v/>
      </c>
      <c r="AZ1752" s="25" t="str">
        <f t="shared" si="884"/>
        <v/>
      </c>
      <c r="BA1752" s="25" t="str">
        <f t="shared" si="885"/>
        <v/>
      </c>
      <c r="BB1752" s="25" t="str">
        <f t="shared" si="886"/>
        <v/>
      </c>
      <c r="BC1752" s="25" t="str">
        <f t="shared" si="887"/>
        <v/>
      </c>
      <c r="BD1752" s="25" t="str">
        <f t="shared" si="888"/>
        <v/>
      </c>
      <c r="BE1752" s="25" t="str">
        <f t="shared" si="889"/>
        <v/>
      </c>
      <c r="BF1752" s="25" t="str">
        <f t="shared" si="890"/>
        <v/>
      </c>
      <c r="BG1752" s="25" t="str">
        <f t="shared" si="891"/>
        <v/>
      </c>
      <c r="BH1752" s="25" t="str">
        <f t="shared" si="892"/>
        <v/>
      </c>
      <c r="BI1752" s="25" t="str">
        <f t="shared" si="893"/>
        <v/>
      </c>
      <c r="BJ1752" s="25" t="str">
        <f t="shared" si="894"/>
        <v/>
      </c>
      <c r="BK1752" s="25" t="str">
        <f t="shared" si="895"/>
        <v/>
      </c>
      <c r="BL1752" s="25" t="str">
        <f t="shared" si="896"/>
        <v/>
      </c>
      <c r="BM1752" s="25" t="str">
        <f t="shared" si="897"/>
        <v/>
      </c>
      <c r="BN1752" s="25" t="str">
        <f t="shared" si="898"/>
        <v/>
      </c>
    </row>
    <row r="1753" spans="1:66" x14ac:dyDescent="0.25">
      <c r="A1753" s="20" t="str">
        <f>IF('S.D. Paste sheet'!A1753="","",'S.D. Paste sheet'!A1753)</f>
        <v/>
      </c>
      <c r="B1753" s="20" t="str">
        <f>IF('S.D. Paste sheet'!B1753="","",'S.D. Paste sheet'!B1753)</f>
        <v/>
      </c>
      <c r="C1753" s="20" t="str">
        <f>IF('S.D. Paste sheet'!C1753="","",'S.D. Paste sheet'!C1753)</f>
        <v/>
      </c>
      <c r="D1753" s="20" t="str">
        <f>IF('S.D. Paste sheet'!D1753="","",'S.D. Paste sheet'!D1753)</f>
        <v/>
      </c>
      <c r="E1753" s="20" t="str">
        <f>IF('S.D. Paste sheet'!E1753="","",UPPER('S.D. Paste sheet'!E1753))</f>
        <v/>
      </c>
      <c r="F1753" s="20" t="str">
        <f>IF('S.D. Paste sheet'!F1753="","",'S.D. Paste sheet'!F1753)</f>
        <v/>
      </c>
      <c r="G1753" s="20" t="str">
        <f>IF('S.D. Paste sheet'!G1753="","",UPPER('S.D. Paste sheet'!G1753))</f>
        <v/>
      </c>
      <c r="H1753" s="20" t="str">
        <f>IF('S.D. Paste sheet'!H1753="","",UPPER('S.D. Paste sheet'!H1753))</f>
        <v/>
      </c>
      <c r="I1753" s="20" t="str">
        <f>IF('S.D. Paste sheet'!I1753="","",'S.D. Paste sheet'!I1753)</f>
        <v/>
      </c>
      <c r="J1753" s="20" t="str">
        <f>IF('S.D. Paste sheet'!J1753="","",'S.D. Paste sheet'!J1753)</f>
        <v/>
      </c>
      <c r="K1753" s="20" t="str">
        <f>IF('S.D. Paste sheet'!K1753="","",'S.D. Paste sheet'!K1753)</f>
        <v/>
      </c>
      <c r="L1753" s="20" t="str">
        <f>IF('S.D. Paste sheet'!L1753="","",'S.D. Paste sheet'!L1753)</f>
        <v/>
      </c>
      <c r="M1753" s="20" t="str">
        <f>IF('S.D. Paste sheet'!M1753="","",'S.D. Paste sheet'!M1753)</f>
        <v/>
      </c>
      <c r="N1753" s="20" t="str">
        <f>IF('S.D. Paste sheet'!N1753="","",'S.D. Paste sheet'!N1753)</f>
        <v/>
      </c>
      <c r="O1753" s="20" t="str">
        <f>IF('S.D. Paste sheet'!O1753="","",'S.D. Paste sheet'!O1753)</f>
        <v/>
      </c>
      <c r="P1753" s="20" t="str">
        <f>IF('S.D. Paste sheet'!P1753="","",'S.D. Paste sheet'!P1753)</f>
        <v/>
      </c>
      <c r="Q1753" s="20" t="str">
        <f>IF('S.D. Paste sheet'!Q1753="","",'S.D. Paste sheet'!Q1753)</f>
        <v/>
      </c>
      <c r="R1753" s="20" t="str">
        <f>IF('S.D. Paste sheet'!R1753="","",'S.D. Paste sheet'!R1753)</f>
        <v/>
      </c>
      <c r="S1753" s="20" t="str">
        <f>IF('S.D. Paste sheet'!S1753="","",'S.D. Paste sheet'!S1753)</f>
        <v/>
      </c>
      <c r="T1753" s="20" t="str">
        <f>IF('S.D. Paste sheet'!T1753="","",'S.D. Paste sheet'!T1753)</f>
        <v/>
      </c>
      <c r="U1753" s="20" t="str">
        <f>IF('S.D. Paste sheet'!U1753="","",'S.D. Paste sheet'!U1753)</f>
        <v/>
      </c>
      <c r="V1753" s="20" t="str">
        <f>IF('S.D. Paste sheet'!V1753="","",'S.D. Paste sheet'!V1753)</f>
        <v/>
      </c>
      <c r="W1753" s="20" t="str">
        <f>IF('S.D. Paste sheet'!W1753="","",'S.D. Paste sheet'!W1753)</f>
        <v/>
      </c>
      <c r="X1753" s="20" t="str">
        <f>IF('S.D. Paste sheet'!X1753="","",'S.D. Paste sheet'!X1753)</f>
        <v/>
      </c>
      <c r="Y1753" s="20" t="str">
        <f>IF('S.D. Paste sheet'!Y1753="","",'S.D. Paste sheet'!Y1753)</f>
        <v/>
      </c>
      <c r="Z1753" s="20" t="str">
        <f>IF('S.D. Paste sheet'!Z1753="","",'S.D. Paste sheet'!Z1753)</f>
        <v/>
      </c>
      <c r="AA1753" s="20" t="str">
        <f>IF('S.D. Paste sheet'!AA1753="","",'S.D. Paste sheet'!AA1753)</f>
        <v/>
      </c>
      <c r="AB1753" s="20" t="str">
        <f>IF('S.D. Paste sheet'!AB1753="","",'S.D. Paste sheet'!AB1753)</f>
        <v/>
      </c>
      <c r="AC1753" s="20" t="str">
        <f>IF('S.D. Paste sheet'!AC1753="","",'S.D. Paste sheet'!AC1753)</f>
        <v/>
      </c>
      <c r="AD1753" s="20" t="str">
        <f>IF('S.D. Paste sheet'!AD1753="","",'S.D. Paste sheet'!AD1753)</f>
        <v/>
      </c>
      <c r="AE1753" s="28"/>
      <c r="AF1753" t="str">
        <f>IF(AK1753="","",IF(AK1753&gt;0,COUNT($AG$2:AG1753),""))</f>
        <v/>
      </c>
      <c r="AG1753" s="25" t="str">
        <f t="shared" si="867"/>
        <v/>
      </c>
      <c r="AH1753" s="25" t="str">
        <f t="shared" si="868"/>
        <v/>
      </c>
      <c r="AI1753" s="25" t="str">
        <f t="shared" si="869"/>
        <v/>
      </c>
      <c r="AJ1753" s="25" t="str">
        <f t="shared" si="870"/>
        <v/>
      </c>
      <c r="AK1753" s="25" t="str">
        <f t="shared" si="871"/>
        <v/>
      </c>
      <c r="AL1753" s="25" t="str">
        <f t="shared" si="872"/>
        <v/>
      </c>
      <c r="AM1753" s="25" t="str">
        <f t="shared" si="873"/>
        <v/>
      </c>
      <c r="AN1753" s="25" t="str">
        <f t="shared" si="874"/>
        <v/>
      </c>
      <c r="AO1753" s="25" t="str">
        <f t="shared" si="875"/>
        <v/>
      </c>
      <c r="AP1753" s="25" t="str">
        <f t="shared" si="876"/>
        <v/>
      </c>
      <c r="AQ1753" s="25" t="str">
        <f t="shared" si="877"/>
        <v/>
      </c>
      <c r="AR1753" s="25" t="str">
        <f t="shared" si="878"/>
        <v/>
      </c>
      <c r="AS1753" s="25" t="str">
        <f t="shared" si="879"/>
        <v/>
      </c>
      <c r="AT1753" s="25" t="str">
        <f t="shared" si="880"/>
        <v/>
      </c>
      <c r="AU1753" s="25" t="str">
        <f t="shared" si="881"/>
        <v/>
      </c>
      <c r="AV1753" s="25" t="str">
        <f t="shared" si="882"/>
        <v/>
      </c>
      <c r="AX1753" t="str">
        <f>IF(BC1753="","",IF(BC1753&gt;0,COUNT($AY$2:AY1753),""))</f>
        <v/>
      </c>
      <c r="AY1753" s="25" t="str">
        <f t="shared" si="883"/>
        <v/>
      </c>
      <c r="AZ1753" s="25" t="str">
        <f t="shared" si="884"/>
        <v/>
      </c>
      <c r="BA1753" s="25" t="str">
        <f t="shared" si="885"/>
        <v/>
      </c>
      <c r="BB1753" s="25" t="str">
        <f t="shared" si="886"/>
        <v/>
      </c>
      <c r="BC1753" s="25" t="str">
        <f t="shared" si="887"/>
        <v/>
      </c>
      <c r="BD1753" s="25" t="str">
        <f t="shared" si="888"/>
        <v/>
      </c>
      <c r="BE1753" s="25" t="str">
        <f t="shared" si="889"/>
        <v/>
      </c>
      <c r="BF1753" s="25" t="str">
        <f t="shared" si="890"/>
        <v/>
      </c>
      <c r="BG1753" s="25" t="str">
        <f t="shared" si="891"/>
        <v/>
      </c>
      <c r="BH1753" s="25" t="str">
        <f t="shared" si="892"/>
        <v/>
      </c>
      <c r="BI1753" s="25" t="str">
        <f t="shared" si="893"/>
        <v/>
      </c>
      <c r="BJ1753" s="25" t="str">
        <f t="shared" si="894"/>
        <v/>
      </c>
      <c r="BK1753" s="25" t="str">
        <f t="shared" si="895"/>
        <v/>
      </c>
      <c r="BL1753" s="25" t="str">
        <f t="shared" si="896"/>
        <v/>
      </c>
      <c r="BM1753" s="25" t="str">
        <f t="shared" si="897"/>
        <v/>
      </c>
      <c r="BN1753" s="25" t="str">
        <f t="shared" si="898"/>
        <v/>
      </c>
    </row>
    <row r="1754" spans="1:66" x14ac:dyDescent="0.25">
      <c r="A1754" s="20" t="str">
        <f>IF('S.D. Paste sheet'!A1754="","",'S.D. Paste sheet'!A1754)</f>
        <v/>
      </c>
      <c r="B1754" s="20" t="str">
        <f>IF('S.D. Paste sheet'!B1754="","",'S.D. Paste sheet'!B1754)</f>
        <v/>
      </c>
      <c r="C1754" s="20" t="str">
        <f>IF('S.D. Paste sheet'!C1754="","",'S.D. Paste sheet'!C1754)</f>
        <v/>
      </c>
      <c r="D1754" s="20" t="str">
        <f>IF('S.D. Paste sheet'!D1754="","",'S.D. Paste sheet'!D1754)</f>
        <v/>
      </c>
      <c r="E1754" s="20" t="str">
        <f>IF('S.D. Paste sheet'!E1754="","",UPPER('S.D. Paste sheet'!E1754))</f>
        <v/>
      </c>
      <c r="F1754" s="20" t="str">
        <f>IF('S.D. Paste sheet'!F1754="","",'S.D. Paste sheet'!F1754)</f>
        <v/>
      </c>
      <c r="G1754" s="20" t="str">
        <f>IF('S.D. Paste sheet'!G1754="","",UPPER('S.D. Paste sheet'!G1754))</f>
        <v/>
      </c>
      <c r="H1754" s="20" t="str">
        <f>IF('S.D. Paste sheet'!H1754="","",UPPER('S.D. Paste sheet'!H1754))</f>
        <v/>
      </c>
      <c r="I1754" s="20" t="str">
        <f>IF('S.D. Paste sheet'!I1754="","",'S.D. Paste sheet'!I1754)</f>
        <v/>
      </c>
      <c r="J1754" s="20" t="str">
        <f>IF('S.D. Paste sheet'!J1754="","",'S.D. Paste sheet'!J1754)</f>
        <v/>
      </c>
      <c r="K1754" s="20" t="str">
        <f>IF('S.D. Paste sheet'!K1754="","",'S.D. Paste sheet'!K1754)</f>
        <v/>
      </c>
      <c r="L1754" s="20" t="str">
        <f>IF('S.D. Paste sheet'!L1754="","",'S.D. Paste sheet'!L1754)</f>
        <v/>
      </c>
      <c r="M1754" s="20" t="str">
        <f>IF('S.D. Paste sheet'!M1754="","",'S.D. Paste sheet'!M1754)</f>
        <v/>
      </c>
      <c r="N1754" s="20" t="str">
        <f>IF('S.D. Paste sheet'!N1754="","",'S.D. Paste sheet'!N1754)</f>
        <v/>
      </c>
      <c r="O1754" s="20" t="str">
        <f>IF('S.D. Paste sheet'!O1754="","",'S.D. Paste sheet'!O1754)</f>
        <v/>
      </c>
      <c r="P1754" s="20" t="str">
        <f>IF('S.D. Paste sheet'!P1754="","",'S.D. Paste sheet'!P1754)</f>
        <v/>
      </c>
      <c r="Q1754" s="20" t="str">
        <f>IF('S.D. Paste sheet'!Q1754="","",'S.D. Paste sheet'!Q1754)</f>
        <v/>
      </c>
      <c r="R1754" s="20" t="str">
        <f>IF('S.D. Paste sheet'!R1754="","",'S.D. Paste sheet'!R1754)</f>
        <v/>
      </c>
      <c r="S1754" s="20" t="str">
        <f>IF('S.D. Paste sheet'!S1754="","",'S.D. Paste sheet'!S1754)</f>
        <v/>
      </c>
      <c r="T1754" s="20" t="str">
        <f>IF('S.D. Paste sheet'!T1754="","",'S.D. Paste sheet'!T1754)</f>
        <v/>
      </c>
      <c r="U1754" s="20" t="str">
        <f>IF('S.D. Paste sheet'!U1754="","",'S.D. Paste sheet'!U1754)</f>
        <v/>
      </c>
      <c r="V1754" s="20" t="str">
        <f>IF('S.D. Paste sheet'!V1754="","",'S.D. Paste sheet'!V1754)</f>
        <v/>
      </c>
      <c r="W1754" s="20" t="str">
        <f>IF('S.D. Paste sheet'!W1754="","",'S.D. Paste sheet'!W1754)</f>
        <v/>
      </c>
      <c r="X1754" s="20" t="str">
        <f>IF('S.D. Paste sheet'!X1754="","",'S.D. Paste sheet'!X1754)</f>
        <v/>
      </c>
      <c r="Y1754" s="20" t="str">
        <f>IF('S.D. Paste sheet'!Y1754="","",'S.D. Paste sheet'!Y1754)</f>
        <v/>
      </c>
      <c r="Z1754" s="20" t="str">
        <f>IF('S.D. Paste sheet'!Z1754="","",'S.D. Paste sheet'!Z1754)</f>
        <v/>
      </c>
      <c r="AA1754" s="20" t="str">
        <f>IF('S.D. Paste sheet'!AA1754="","",'S.D. Paste sheet'!AA1754)</f>
        <v/>
      </c>
      <c r="AB1754" s="20" t="str">
        <f>IF('S.D. Paste sheet'!AB1754="","",'S.D. Paste sheet'!AB1754)</f>
        <v/>
      </c>
      <c r="AC1754" s="20" t="str">
        <f>IF('S.D. Paste sheet'!AC1754="","",'S.D. Paste sheet'!AC1754)</f>
        <v/>
      </c>
      <c r="AD1754" s="20" t="str">
        <f>IF('S.D. Paste sheet'!AD1754="","",'S.D. Paste sheet'!AD1754)</f>
        <v/>
      </c>
      <c r="AE1754" s="28"/>
      <c r="AF1754" t="str">
        <f>IF(AK1754="","",IF(AK1754&gt;0,COUNT($AG$2:AG1754),""))</f>
        <v/>
      </c>
      <c r="AG1754" s="25" t="str">
        <f t="shared" si="867"/>
        <v/>
      </c>
      <c r="AH1754" s="25" t="str">
        <f t="shared" si="868"/>
        <v/>
      </c>
      <c r="AI1754" s="25" t="str">
        <f t="shared" si="869"/>
        <v/>
      </c>
      <c r="AJ1754" s="25" t="str">
        <f t="shared" si="870"/>
        <v/>
      </c>
      <c r="AK1754" s="25" t="str">
        <f t="shared" si="871"/>
        <v/>
      </c>
      <c r="AL1754" s="25" t="str">
        <f t="shared" si="872"/>
        <v/>
      </c>
      <c r="AM1754" s="25" t="str">
        <f t="shared" si="873"/>
        <v/>
      </c>
      <c r="AN1754" s="25" t="str">
        <f t="shared" si="874"/>
        <v/>
      </c>
      <c r="AO1754" s="25" t="str">
        <f t="shared" si="875"/>
        <v/>
      </c>
      <c r="AP1754" s="25" t="str">
        <f t="shared" si="876"/>
        <v/>
      </c>
      <c r="AQ1754" s="25" t="str">
        <f t="shared" si="877"/>
        <v/>
      </c>
      <c r="AR1754" s="25" t="str">
        <f t="shared" si="878"/>
        <v/>
      </c>
      <c r="AS1754" s="25" t="str">
        <f t="shared" si="879"/>
        <v/>
      </c>
      <c r="AT1754" s="25" t="str">
        <f t="shared" si="880"/>
        <v/>
      </c>
      <c r="AU1754" s="25" t="str">
        <f t="shared" si="881"/>
        <v/>
      </c>
      <c r="AV1754" s="25" t="str">
        <f t="shared" si="882"/>
        <v/>
      </c>
      <c r="AX1754" t="str">
        <f>IF(BC1754="","",IF(BC1754&gt;0,COUNT($AY$2:AY1754),""))</f>
        <v/>
      </c>
      <c r="AY1754" s="25" t="str">
        <f t="shared" si="883"/>
        <v/>
      </c>
      <c r="AZ1754" s="25" t="str">
        <f t="shared" si="884"/>
        <v/>
      </c>
      <c r="BA1754" s="25" t="str">
        <f t="shared" si="885"/>
        <v/>
      </c>
      <c r="BB1754" s="25" t="str">
        <f t="shared" si="886"/>
        <v/>
      </c>
      <c r="BC1754" s="25" t="str">
        <f t="shared" si="887"/>
        <v/>
      </c>
      <c r="BD1754" s="25" t="str">
        <f t="shared" si="888"/>
        <v/>
      </c>
      <c r="BE1754" s="25" t="str">
        <f t="shared" si="889"/>
        <v/>
      </c>
      <c r="BF1754" s="25" t="str">
        <f t="shared" si="890"/>
        <v/>
      </c>
      <c r="BG1754" s="25" t="str">
        <f t="shared" si="891"/>
        <v/>
      </c>
      <c r="BH1754" s="25" t="str">
        <f t="shared" si="892"/>
        <v/>
      </c>
      <c r="BI1754" s="25" t="str">
        <f t="shared" si="893"/>
        <v/>
      </c>
      <c r="BJ1754" s="25" t="str">
        <f t="shared" si="894"/>
        <v/>
      </c>
      <c r="BK1754" s="25" t="str">
        <f t="shared" si="895"/>
        <v/>
      </c>
      <c r="BL1754" s="25" t="str">
        <f t="shared" si="896"/>
        <v/>
      </c>
      <c r="BM1754" s="25" t="str">
        <f t="shared" si="897"/>
        <v/>
      </c>
      <c r="BN1754" s="25" t="str">
        <f t="shared" si="898"/>
        <v/>
      </c>
    </row>
    <row r="1755" spans="1:66" x14ac:dyDescent="0.25">
      <c r="A1755" s="20" t="str">
        <f>IF('S.D. Paste sheet'!A1755="","",'S.D. Paste sheet'!A1755)</f>
        <v/>
      </c>
      <c r="B1755" s="20" t="str">
        <f>IF('S.D. Paste sheet'!B1755="","",'S.D. Paste sheet'!B1755)</f>
        <v/>
      </c>
      <c r="C1755" s="20" t="str">
        <f>IF('S.D. Paste sheet'!C1755="","",'S.D. Paste sheet'!C1755)</f>
        <v/>
      </c>
      <c r="D1755" s="20" t="str">
        <f>IF('S.D. Paste sheet'!D1755="","",'S.D. Paste sheet'!D1755)</f>
        <v/>
      </c>
      <c r="E1755" s="20" t="str">
        <f>IF('S.D. Paste sheet'!E1755="","",UPPER('S.D. Paste sheet'!E1755))</f>
        <v/>
      </c>
      <c r="F1755" s="20" t="str">
        <f>IF('S.D. Paste sheet'!F1755="","",'S.D. Paste sheet'!F1755)</f>
        <v/>
      </c>
      <c r="G1755" s="20" t="str">
        <f>IF('S.D. Paste sheet'!G1755="","",UPPER('S.D. Paste sheet'!G1755))</f>
        <v/>
      </c>
      <c r="H1755" s="20" t="str">
        <f>IF('S.D. Paste sheet'!H1755="","",UPPER('S.D. Paste sheet'!H1755))</f>
        <v/>
      </c>
      <c r="I1755" s="20" t="str">
        <f>IF('S.D. Paste sheet'!I1755="","",'S.D. Paste sheet'!I1755)</f>
        <v/>
      </c>
      <c r="J1755" s="20" t="str">
        <f>IF('S.D. Paste sheet'!J1755="","",'S.D. Paste sheet'!J1755)</f>
        <v/>
      </c>
      <c r="K1755" s="20" t="str">
        <f>IF('S.D. Paste sheet'!K1755="","",'S.D. Paste sheet'!K1755)</f>
        <v/>
      </c>
      <c r="L1755" s="20" t="str">
        <f>IF('S.D. Paste sheet'!L1755="","",'S.D. Paste sheet'!L1755)</f>
        <v/>
      </c>
      <c r="M1755" s="20" t="str">
        <f>IF('S.D. Paste sheet'!M1755="","",'S.D. Paste sheet'!M1755)</f>
        <v/>
      </c>
      <c r="N1755" s="20" t="str">
        <f>IF('S.D. Paste sheet'!N1755="","",'S.D. Paste sheet'!N1755)</f>
        <v/>
      </c>
      <c r="O1755" s="20" t="str">
        <f>IF('S.D. Paste sheet'!O1755="","",'S.D. Paste sheet'!O1755)</f>
        <v/>
      </c>
      <c r="P1755" s="20" t="str">
        <f>IF('S.D. Paste sheet'!P1755="","",'S.D. Paste sheet'!P1755)</f>
        <v/>
      </c>
      <c r="Q1755" s="20" t="str">
        <f>IF('S.D. Paste sheet'!Q1755="","",'S.D. Paste sheet'!Q1755)</f>
        <v/>
      </c>
      <c r="R1755" s="20" t="str">
        <f>IF('S.D. Paste sheet'!R1755="","",'S.D. Paste sheet'!R1755)</f>
        <v/>
      </c>
      <c r="S1755" s="20" t="str">
        <f>IF('S.D. Paste sheet'!S1755="","",'S.D. Paste sheet'!S1755)</f>
        <v/>
      </c>
      <c r="T1755" s="20" t="str">
        <f>IF('S.D. Paste sheet'!T1755="","",'S.D. Paste sheet'!T1755)</f>
        <v/>
      </c>
      <c r="U1755" s="20" t="str">
        <f>IF('S.D. Paste sheet'!U1755="","",'S.D. Paste sheet'!U1755)</f>
        <v/>
      </c>
      <c r="V1755" s="20" t="str">
        <f>IF('S.D. Paste sheet'!V1755="","",'S.D. Paste sheet'!V1755)</f>
        <v/>
      </c>
      <c r="W1755" s="20" t="str">
        <f>IF('S.D. Paste sheet'!W1755="","",'S.D. Paste sheet'!W1755)</f>
        <v/>
      </c>
      <c r="X1755" s="20" t="str">
        <f>IF('S.D. Paste sheet'!X1755="","",'S.D. Paste sheet'!X1755)</f>
        <v/>
      </c>
      <c r="Y1755" s="20" t="str">
        <f>IF('S.D. Paste sheet'!Y1755="","",'S.D. Paste sheet'!Y1755)</f>
        <v/>
      </c>
      <c r="Z1755" s="20" t="str">
        <f>IF('S.D. Paste sheet'!Z1755="","",'S.D. Paste sheet'!Z1755)</f>
        <v/>
      </c>
      <c r="AA1755" s="20" t="str">
        <f>IF('S.D. Paste sheet'!AA1755="","",'S.D. Paste sheet'!AA1755)</f>
        <v/>
      </c>
      <c r="AB1755" s="20" t="str">
        <f>IF('S.D. Paste sheet'!AB1755="","",'S.D. Paste sheet'!AB1755)</f>
        <v/>
      </c>
      <c r="AC1755" s="20" t="str">
        <f>IF('S.D. Paste sheet'!AC1755="","",'S.D. Paste sheet'!AC1755)</f>
        <v/>
      </c>
      <c r="AD1755" s="20" t="str">
        <f>IF('S.D. Paste sheet'!AD1755="","",'S.D. Paste sheet'!AD1755)</f>
        <v/>
      </c>
      <c r="AE1755" s="28"/>
      <c r="AF1755" t="str">
        <f>IF(AK1755="","",IF(AK1755&gt;0,COUNT($AG$2:AG1755),""))</f>
        <v/>
      </c>
      <c r="AG1755" s="25" t="str">
        <f t="shared" si="867"/>
        <v/>
      </c>
      <c r="AH1755" s="25" t="str">
        <f t="shared" si="868"/>
        <v/>
      </c>
      <c r="AI1755" s="25" t="str">
        <f t="shared" si="869"/>
        <v/>
      </c>
      <c r="AJ1755" s="25" t="str">
        <f t="shared" si="870"/>
        <v/>
      </c>
      <c r="AK1755" s="25" t="str">
        <f t="shared" si="871"/>
        <v/>
      </c>
      <c r="AL1755" s="25" t="str">
        <f t="shared" si="872"/>
        <v/>
      </c>
      <c r="AM1755" s="25" t="str">
        <f t="shared" si="873"/>
        <v/>
      </c>
      <c r="AN1755" s="25" t="str">
        <f t="shared" si="874"/>
        <v/>
      </c>
      <c r="AO1755" s="25" t="str">
        <f t="shared" si="875"/>
        <v/>
      </c>
      <c r="AP1755" s="25" t="str">
        <f t="shared" si="876"/>
        <v/>
      </c>
      <c r="AQ1755" s="25" t="str">
        <f t="shared" si="877"/>
        <v/>
      </c>
      <c r="AR1755" s="25" t="str">
        <f t="shared" si="878"/>
        <v/>
      </c>
      <c r="AS1755" s="25" t="str">
        <f t="shared" si="879"/>
        <v/>
      </c>
      <c r="AT1755" s="25" t="str">
        <f t="shared" si="880"/>
        <v/>
      </c>
      <c r="AU1755" s="25" t="str">
        <f t="shared" si="881"/>
        <v/>
      </c>
      <c r="AV1755" s="25" t="str">
        <f t="shared" si="882"/>
        <v/>
      </c>
      <c r="AX1755" t="str">
        <f>IF(BC1755="","",IF(BC1755&gt;0,COUNT($AY$2:AY1755),""))</f>
        <v/>
      </c>
      <c r="AY1755" s="25" t="str">
        <f t="shared" si="883"/>
        <v/>
      </c>
      <c r="AZ1755" s="25" t="str">
        <f t="shared" si="884"/>
        <v/>
      </c>
      <c r="BA1755" s="25" t="str">
        <f t="shared" si="885"/>
        <v/>
      </c>
      <c r="BB1755" s="25" t="str">
        <f t="shared" si="886"/>
        <v/>
      </c>
      <c r="BC1755" s="25" t="str">
        <f t="shared" si="887"/>
        <v/>
      </c>
      <c r="BD1755" s="25" t="str">
        <f t="shared" si="888"/>
        <v/>
      </c>
      <c r="BE1755" s="25" t="str">
        <f t="shared" si="889"/>
        <v/>
      </c>
      <c r="BF1755" s="25" t="str">
        <f t="shared" si="890"/>
        <v/>
      </c>
      <c r="BG1755" s="25" t="str">
        <f t="shared" si="891"/>
        <v/>
      </c>
      <c r="BH1755" s="25" t="str">
        <f t="shared" si="892"/>
        <v/>
      </c>
      <c r="BI1755" s="25" t="str">
        <f t="shared" si="893"/>
        <v/>
      </c>
      <c r="BJ1755" s="25" t="str">
        <f t="shared" si="894"/>
        <v/>
      </c>
      <c r="BK1755" s="25" t="str">
        <f t="shared" si="895"/>
        <v/>
      </c>
      <c r="BL1755" s="25" t="str">
        <f t="shared" si="896"/>
        <v/>
      </c>
      <c r="BM1755" s="25" t="str">
        <f t="shared" si="897"/>
        <v/>
      </c>
      <c r="BN1755" s="25" t="str">
        <f t="shared" si="898"/>
        <v/>
      </c>
    </row>
    <row r="1756" spans="1:66" x14ac:dyDescent="0.25">
      <c r="A1756" s="20" t="str">
        <f>IF('S.D. Paste sheet'!A1756="","",'S.D. Paste sheet'!A1756)</f>
        <v/>
      </c>
      <c r="B1756" s="20" t="str">
        <f>IF('S.D. Paste sheet'!B1756="","",'S.D. Paste sheet'!B1756)</f>
        <v/>
      </c>
      <c r="C1756" s="20" t="str">
        <f>IF('S.D. Paste sheet'!C1756="","",'S.D. Paste sheet'!C1756)</f>
        <v/>
      </c>
      <c r="D1756" s="20" t="str">
        <f>IF('S.D. Paste sheet'!D1756="","",'S.D. Paste sheet'!D1756)</f>
        <v/>
      </c>
      <c r="E1756" s="20" t="str">
        <f>IF('S.D. Paste sheet'!E1756="","",UPPER('S.D. Paste sheet'!E1756))</f>
        <v/>
      </c>
      <c r="F1756" s="20" t="str">
        <f>IF('S.D. Paste sheet'!F1756="","",'S.D. Paste sheet'!F1756)</f>
        <v/>
      </c>
      <c r="G1756" s="20" t="str">
        <f>IF('S.D. Paste sheet'!G1756="","",UPPER('S.D. Paste sheet'!G1756))</f>
        <v/>
      </c>
      <c r="H1756" s="20" t="str">
        <f>IF('S.D. Paste sheet'!H1756="","",UPPER('S.D. Paste sheet'!H1756))</f>
        <v/>
      </c>
      <c r="I1756" s="20" t="str">
        <f>IF('S.D. Paste sheet'!I1756="","",'S.D. Paste sheet'!I1756)</f>
        <v/>
      </c>
      <c r="J1756" s="20" t="str">
        <f>IF('S.D. Paste sheet'!J1756="","",'S.D. Paste sheet'!J1756)</f>
        <v/>
      </c>
      <c r="K1756" s="20" t="str">
        <f>IF('S.D. Paste sheet'!K1756="","",'S.D. Paste sheet'!K1756)</f>
        <v/>
      </c>
      <c r="L1756" s="20" t="str">
        <f>IF('S.D. Paste sheet'!L1756="","",'S.D. Paste sheet'!L1756)</f>
        <v/>
      </c>
      <c r="M1756" s="20" t="str">
        <f>IF('S.D. Paste sheet'!M1756="","",'S.D. Paste sheet'!M1756)</f>
        <v/>
      </c>
      <c r="N1756" s="20" t="str">
        <f>IF('S.D. Paste sheet'!N1756="","",'S.D. Paste sheet'!N1756)</f>
        <v/>
      </c>
      <c r="O1756" s="20" t="str">
        <f>IF('S.D. Paste sheet'!O1756="","",'S.D. Paste sheet'!O1756)</f>
        <v/>
      </c>
      <c r="P1756" s="20" t="str">
        <f>IF('S.D. Paste sheet'!P1756="","",'S.D. Paste sheet'!P1756)</f>
        <v/>
      </c>
      <c r="Q1756" s="20" t="str">
        <f>IF('S.D. Paste sheet'!Q1756="","",'S.D. Paste sheet'!Q1756)</f>
        <v/>
      </c>
      <c r="R1756" s="20" t="str">
        <f>IF('S.D. Paste sheet'!R1756="","",'S.D. Paste sheet'!R1756)</f>
        <v/>
      </c>
      <c r="S1756" s="20" t="str">
        <f>IF('S.D. Paste sheet'!S1756="","",'S.D. Paste sheet'!S1756)</f>
        <v/>
      </c>
      <c r="T1756" s="20" t="str">
        <f>IF('S.D. Paste sheet'!T1756="","",'S.D. Paste sheet'!T1756)</f>
        <v/>
      </c>
      <c r="U1756" s="20" t="str">
        <f>IF('S.D. Paste sheet'!U1756="","",'S.D. Paste sheet'!U1756)</f>
        <v/>
      </c>
      <c r="V1756" s="20" t="str">
        <f>IF('S.D. Paste sheet'!V1756="","",'S.D. Paste sheet'!V1756)</f>
        <v/>
      </c>
      <c r="W1756" s="20" t="str">
        <f>IF('S.D. Paste sheet'!W1756="","",'S.D. Paste sheet'!W1756)</f>
        <v/>
      </c>
      <c r="X1756" s="20" t="str">
        <f>IF('S.D. Paste sheet'!X1756="","",'S.D. Paste sheet'!X1756)</f>
        <v/>
      </c>
      <c r="Y1756" s="20" t="str">
        <f>IF('S.D. Paste sheet'!Y1756="","",'S.D. Paste sheet'!Y1756)</f>
        <v/>
      </c>
      <c r="Z1756" s="20" t="str">
        <f>IF('S.D. Paste sheet'!Z1756="","",'S.D. Paste sheet'!Z1756)</f>
        <v/>
      </c>
      <c r="AA1756" s="20" t="str">
        <f>IF('S.D. Paste sheet'!AA1756="","",'S.D. Paste sheet'!AA1756)</f>
        <v/>
      </c>
      <c r="AB1756" s="20" t="str">
        <f>IF('S.D. Paste sheet'!AB1756="","",'S.D. Paste sheet'!AB1756)</f>
        <v/>
      </c>
      <c r="AC1756" s="20" t="str">
        <f>IF('S.D. Paste sheet'!AC1756="","",'S.D. Paste sheet'!AC1756)</f>
        <v/>
      </c>
      <c r="AD1756" s="20" t="str">
        <f>IF('S.D. Paste sheet'!AD1756="","",'S.D. Paste sheet'!AD1756)</f>
        <v/>
      </c>
      <c r="AE1756" s="28"/>
      <c r="AF1756" t="str">
        <f>IF(AK1756="","",IF(AK1756&gt;0,COUNT($AG$2:AG1756),""))</f>
        <v/>
      </c>
      <c r="AG1756" s="25" t="str">
        <f t="shared" si="867"/>
        <v/>
      </c>
      <c r="AH1756" s="25" t="str">
        <f t="shared" si="868"/>
        <v/>
      </c>
      <c r="AI1756" s="25" t="str">
        <f t="shared" si="869"/>
        <v/>
      </c>
      <c r="AJ1756" s="25" t="str">
        <f t="shared" si="870"/>
        <v/>
      </c>
      <c r="AK1756" s="25" t="str">
        <f t="shared" si="871"/>
        <v/>
      </c>
      <c r="AL1756" s="25" t="str">
        <f t="shared" si="872"/>
        <v/>
      </c>
      <c r="AM1756" s="25" t="str">
        <f t="shared" si="873"/>
        <v/>
      </c>
      <c r="AN1756" s="25" t="str">
        <f t="shared" si="874"/>
        <v/>
      </c>
      <c r="AO1756" s="25" t="str">
        <f t="shared" si="875"/>
        <v/>
      </c>
      <c r="AP1756" s="25" t="str">
        <f t="shared" si="876"/>
        <v/>
      </c>
      <c r="AQ1756" s="25" t="str">
        <f t="shared" si="877"/>
        <v/>
      </c>
      <c r="AR1756" s="25" t="str">
        <f t="shared" si="878"/>
        <v/>
      </c>
      <c r="AS1756" s="25" t="str">
        <f t="shared" si="879"/>
        <v/>
      </c>
      <c r="AT1756" s="25" t="str">
        <f t="shared" si="880"/>
        <v/>
      </c>
      <c r="AU1756" s="25" t="str">
        <f t="shared" si="881"/>
        <v/>
      </c>
      <c r="AV1756" s="25" t="str">
        <f t="shared" si="882"/>
        <v/>
      </c>
      <c r="AX1756" t="str">
        <f>IF(BC1756="","",IF(BC1756&gt;0,COUNT($AY$2:AY1756),""))</f>
        <v/>
      </c>
      <c r="AY1756" s="25" t="str">
        <f t="shared" si="883"/>
        <v/>
      </c>
      <c r="AZ1756" s="25" t="str">
        <f t="shared" si="884"/>
        <v/>
      </c>
      <c r="BA1756" s="25" t="str">
        <f t="shared" si="885"/>
        <v/>
      </c>
      <c r="BB1756" s="25" t="str">
        <f t="shared" si="886"/>
        <v/>
      </c>
      <c r="BC1756" s="25" t="str">
        <f t="shared" si="887"/>
        <v/>
      </c>
      <c r="BD1756" s="25" t="str">
        <f t="shared" si="888"/>
        <v/>
      </c>
      <c r="BE1756" s="25" t="str">
        <f t="shared" si="889"/>
        <v/>
      </c>
      <c r="BF1756" s="25" t="str">
        <f t="shared" si="890"/>
        <v/>
      </c>
      <c r="BG1756" s="25" t="str">
        <f t="shared" si="891"/>
        <v/>
      </c>
      <c r="BH1756" s="25" t="str">
        <f t="shared" si="892"/>
        <v/>
      </c>
      <c r="BI1756" s="25" t="str">
        <f t="shared" si="893"/>
        <v/>
      </c>
      <c r="BJ1756" s="25" t="str">
        <f t="shared" si="894"/>
        <v/>
      </c>
      <c r="BK1756" s="25" t="str">
        <f t="shared" si="895"/>
        <v/>
      </c>
      <c r="BL1756" s="25" t="str">
        <f t="shared" si="896"/>
        <v/>
      </c>
      <c r="BM1756" s="25" t="str">
        <f t="shared" si="897"/>
        <v/>
      </c>
      <c r="BN1756" s="25" t="str">
        <f t="shared" si="898"/>
        <v/>
      </c>
    </row>
    <row r="1757" spans="1:66" x14ac:dyDescent="0.25">
      <c r="A1757" s="20" t="str">
        <f>IF('S.D. Paste sheet'!A1757="","",'S.D. Paste sheet'!A1757)</f>
        <v/>
      </c>
      <c r="B1757" s="20" t="str">
        <f>IF('S.D. Paste sheet'!B1757="","",'S.D. Paste sheet'!B1757)</f>
        <v/>
      </c>
      <c r="C1757" s="20" t="str">
        <f>IF('S.D. Paste sheet'!C1757="","",'S.D. Paste sheet'!C1757)</f>
        <v/>
      </c>
      <c r="D1757" s="20" t="str">
        <f>IF('S.D. Paste sheet'!D1757="","",'S.D. Paste sheet'!D1757)</f>
        <v/>
      </c>
      <c r="E1757" s="20" t="str">
        <f>IF('S.D. Paste sheet'!E1757="","",UPPER('S.D. Paste sheet'!E1757))</f>
        <v/>
      </c>
      <c r="F1757" s="20" t="str">
        <f>IF('S.D. Paste sheet'!F1757="","",'S.D. Paste sheet'!F1757)</f>
        <v/>
      </c>
      <c r="G1757" s="20" t="str">
        <f>IF('S.D. Paste sheet'!G1757="","",UPPER('S.D. Paste sheet'!G1757))</f>
        <v/>
      </c>
      <c r="H1757" s="20" t="str">
        <f>IF('S.D. Paste sheet'!H1757="","",UPPER('S.D. Paste sheet'!H1757))</f>
        <v/>
      </c>
      <c r="I1757" s="20" t="str">
        <f>IF('S.D. Paste sheet'!I1757="","",'S.D. Paste sheet'!I1757)</f>
        <v/>
      </c>
      <c r="J1757" s="20" t="str">
        <f>IF('S.D. Paste sheet'!J1757="","",'S.D. Paste sheet'!J1757)</f>
        <v/>
      </c>
      <c r="K1757" s="20" t="str">
        <f>IF('S.D. Paste sheet'!K1757="","",'S.D. Paste sheet'!K1757)</f>
        <v/>
      </c>
      <c r="L1757" s="20" t="str">
        <f>IF('S.D. Paste sheet'!L1757="","",'S.D. Paste sheet'!L1757)</f>
        <v/>
      </c>
      <c r="M1757" s="20" t="str">
        <f>IF('S.D. Paste sheet'!M1757="","",'S.D. Paste sheet'!M1757)</f>
        <v/>
      </c>
      <c r="N1757" s="20" t="str">
        <f>IF('S.D. Paste sheet'!N1757="","",'S.D. Paste sheet'!N1757)</f>
        <v/>
      </c>
      <c r="O1757" s="20" t="str">
        <f>IF('S.D. Paste sheet'!O1757="","",'S.D. Paste sheet'!O1757)</f>
        <v/>
      </c>
      <c r="P1757" s="20" t="str">
        <f>IF('S.D. Paste sheet'!P1757="","",'S.D. Paste sheet'!P1757)</f>
        <v/>
      </c>
      <c r="Q1757" s="20" t="str">
        <f>IF('S.D. Paste sheet'!Q1757="","",'S.D. Paste sheet'!Q1757)</f>
        <v/>
      </c>
      <c r="R1757" s="20" t="str">
        <f>IF('S.D. Paste sheet'!R1757="","",'S.D. Paste sheet'!R1757)</f>
        <v/>
      </c>
      <c r="S1757" s="20" t="str">
        <f>IF('S.D. Paste sheet'!S1757="","",'S.D. Paste sheet'!S1757)</f>
        <v/>
      </c>
      <c r="T1757" s="20" t="str">
        <f>IF('S.D. Paste sheet'!T1757="","",'S.D. Paste sheet'!T1757)</f>
        <v/>
      </c>
      <c r="U1757" s="20" t="str">
        <f>IF('S.D. Paste sheet'!U1757="","",'S.D. Paste sheet'!U1757)</f>
        <v/>
      </c>
      <c r="V1757" s="20" t="str">
        <f>IF('S.D. Paste sheet'!V1757="","",'S.D. Paste sheet'!V1757)</f>
        <v/>
      </c>
      <c r="W1757" s="20" t="str">
        <f>IF('S.D. Paste sheet'!W1757="","",'S.D. Paste sheet'!W1757)</f>
        <v/>
      </c>
      <c r="X1757" s="20" t="str">
        <f>IF('S.D. Paste sheet'!X1757="","",'S.D. Paste sheet'!X1757)</f>
        <v/>
      </c>
      <c r="Y1757" s="20" t="str">
        <f>IF('S.D. Paste sheet'!Y1757="","",'S.D. Paste sheet'!Y1757)</f>
        <v/>
      </c>
      <c r="Z1757" s="20" t="str">
        <f>IF('S.D. Paste sheet'!Z1757="","",'S.D. Paste sheet'!Z1757)</f>
        <v/>
      </c>
      <c r="AA1757" s="20" t="str">
        <f>IF('S.D. Paste sheet'!AA1757="","",'S.D. Paste sheet'!AA1757)</f>
        <v/>
      </c>
      <c r="AB1757" s="20" t="str">
        <f>IF('S.D. Paste sheet'!AB1757="","",'S.D. Paste sheet'!AB1757)</f>
        <v/>
      </c>
      <c r="AC1757" s="20" t="str">
        <f>IF('S.D. Paste sheet'!AC1757="","",'S.D. Paste sheet'!AC1757)</f>
        <v/>
      </c>
      <c r="AD1757" s="20" t="str">
        <f>IF('S.D. Paste sheet'!AD1757="","",'S.D. Paste sheet'!AD1757)</f>
        <v/>
      </c>
      <c r="AE1757" s="28"/>
      <c r="AF1757" t="str">
        <f>IF(AK1757="","",IF(AK1757&gt;0,COUNT($AG$2:AG1757),""))</f>
        <v/>
      </c>
      <c r="AG1757" s="25" t="str">
        <f t="shared" si="867"/>
        <v/>
      </c>
      <c r="AH1757" s="25" t="str">
        <f t="shared" si="868"/>
        <v/>
      </c>
      <c r="AI1757" s="25" t="str">
        <f t="shared" si="869"/>
        <v/>
      </c>
      <c r="AJ1757" s="25" t="str">
        <f t="shared" si="870"/>
        <v/>
      </c>
      <c r="AK1757" s="25" t="str">
        <f t="shared" si="871"/>
        <v/>
      </c>
      <c r="AL1757" s="25" t="str">
        <f t="shared" si="872"/>
        <v/>
      </c>
      <c r="AM1757" s="25" t="str">
        <f t="shared" si="873"/>
        <v/>
      </c>
      <c r="AN1757" s="25" t="str">
        <f t="shared" si="874"/>
        <v/>
      </c>
      <c r="AO1757" s="25" t="str">
        <f t="shared" si="875"/>
        <v/>
      </c>
      <c r="AP1757" s="25" t="str">
        <f t="shared" si="876"/>
        <v/>
      </c>
      <c r="AQ1757" s="25" t="str">
        <f t="shared" si="877"/>
        <v/>
      </c>
      <c r="AR1757" s="25" t="str">
        <f t="shared" si="878"/>
        <v/>
      </c>
      <c r="AS1757" s="25" t="str">
        <f t="shared" si="879"/>
        <v/>
      </c>
      <c r="AT1757" s="25" t="str">
        <f t="shared" si="880"/>
        <v/>
      </c>
      <c r="AU1757" s="25" t="str">
        <f t="shared" si="881"/>
        <v/>
      </c>
      <c r="AV1757" s="25" t="str">
        <f t="shared" si="882"/>
        <v/>
      </c>
      <c r="AX1757" t="str">
        <f>IF(BC1757="","",IF(BC1757&gt;0,COUNT($AY$2:AY1757),""))</f>
        <v/>
      </c>
      <c r="AY1757" s="25" t="str">
        <f t="shared" si="883"/>
        <v/>
      </c>
      <c r="AZ1757" s="25" t="str">
        <f t="shared" si="884"/>
        <v/>
      </c>
      <c r="BA1757" s="25" t="str">
        <f t="shared" si="885"/>
        <v/>
      </c>
      <c r="BB1757" s="25" t="str">
        <f t="shared" si="886"/>
        <v/>
      </c>
      <c r="BC1757" s="25" t="str">
        <f t="shared" si="887"/>
        <v/>
      </c>
      <c r="BD1757" s="25" t="str">
        <f t="shared" si="888"/>
        <v/>
      </c>
      <c r="BE1757" s="25" t="str">
        <f t="shared" si="889"/>
        <v/>
      </c>
      <c r="BF1757" s="25" t="str">
        <f t="shared" si="890"/>
        <v/>
      </c>
      <c r="BG1757" s="25" t="str">
        <f t="shared" si="891"/>
        <v/>
      </c>
      <c r="BH1757" s="25" t="str">
        <f t="shared" si="892"/>
        <v/>
      </c>
      <c r="BI1757" s="25" t="str">
        <f t="shared" si="893"/>
        <v/>
      </c>
      <c r="BJ1757" s="25" t="str">
        <f t="shared" si="894"/>
        <v/>
      </c>
      <c r="BK1757" s="25" t="str">
        <f t="shared" si="895"/>
        <v/>
      </c>
      <c r="BL1757" s="25" t="str">
        <f t="shared" si="896"/>
        <v/>
      </c>
      <c r="BM1757" s="25" t="str">
        <f t="shared" si="897"/>
        <v/>
      </c>
      <c r="BN1757" s="25" t="str">
        <f t="shared" si="898"/>
        <v/>
      </c>
    </row>
    <row r="1758" spans="1:66" x14ac:dyDescent="0.25">
      <c r="A1758" s="20" t="str">
        <f>IF('S.D. Paste sheet'!A1758="","",'S.D. Paste sheet'!A1758)</f>
        <v/>
      </c>
      <c r="B1758" s="20" t="str">
        <f>IF('S.D. Paste sheet'!B1758="","",'S.D. Paste sheet'!B1758)</f>
        <v/>
      </c>
      <c r="C1758" s="20" t="str">
        <f>IF('S.D. Paste sheet'!C1758="","",'S.D. Paste sheet'!C1758)</f>
        <v/>
      </c>
      <c r="D1758" s="20" t="str">
        <f>IF('S.D. Paste sheet'!D1758="","",'S.D. Paste sheet'!D1758)</f>
        <v/>
      </c>
      <c r="E1758" s="20" t="str">
        <f>IF('S.D. Paste sheet'!E1758="","",UPPER('S.D. Paste sheet'!E1758))</f>
        <v/>
      </c>
      <c r="F1758" s="20" t="str">
        <f>IF('S.D. Paste sheet'!F1758="","",'S.D. Paste sheet'!F1758)</f>
        <v/>
      </c>
      <c r="G1758" s="20" t="str">
        <f>IF('S.D. Paste sheet'!G1758="","",UPPER('S.D. Paste sheet'!G1758))</f>
        <v/>
      </c>
      <c r="H1758" s="20" t="str">
        <f>IF('S.D. Paste sheet'!H1758="","",UPPER('S.D. Paste sheet'!H1758))</f>
        <v/>
      </c>
      <c r="I1758" s="20" t="str">
        <f>IF('S.D. Paste sheet'!I1758="","",'S.D. Paste sheet'!I1758)</f>
        <v/>
      </c>
      <c r="J1758" s="20" t="str">
        <f>IF('S.D. Paste sheet'!J1758="","",'S.D. Paste sheet'!J1758)</f>
        <v/>
      </c>
      <c r="K1758" s="20" t="str">
        <f>IF('S.D. Paste sheet'!K1758="","",'S.D. Paste sheet'!K1758)</f>
        <v/>
      </c>
      <c r="L1758" s="20" t="str">
        <f>IF('S.D. Paste sheet'!L1758="","",'S.D. Paste sheet'!L1758)</f>
        <v/>
      </c>
      <c r="M1758" s="20" t="str">
        <f>IF('S.D. Paste sheet'!M1758="","",'S.D. Paste sheet'!M1758)</f>
        <v/>
      </c>
      <c r="N1758" s="20" t="str">
        <f>IF('S.D. Paste sheet'!N1758="","",'S.D. Paste sheet'!N1758)</f>
        <v/>
      </c>
      <c r="O1758" s="20" t="str">
        <f>IF('S.D. Paste sheet'!O1758="","",'S.D. Paste sheet'!O1758)</f>
        <v/>
      </c>
      <c r="P1758" s="20" t="str">
        <f>IF('S.D. Paste sheet'!P1758="","",'S.D. Paste sheet'!P1758)</f>
        <v/>
      </c>
      <c r="Q1758" s="20" t="str">
        <f>IF('S.D. Paste sheet'!Q1758="","",'S.D. Paste sheet'!Q1758)</f>
        <v/>
      </c>
      <c r="R1758" s="20" t="str">
        <f>IF('S.D. Paste sheet'!R1758="","",'S.D. Paste sheet'!R1758)</f>
        <v/>
      </c>
      <c r="S1758" s="20" t="str">
        <f>IF('S.D. Paste sheet'!S1758="","",'S.D. Paste sheet'!S1758)</f>
        <v/>
      </c>
      <c r="T1758" s="20" t="str">
        <f>IF('S.D. Paste sheet'!T1758="","",'S.D. Paste sheet'!T1758)</f>
        <v/>
      </c>
      <c r="U1758" s="20" t="str">
        <f>IF('S.D. Paste sheet'!U1758="","",'S.D. Paste sheet'!U1758)</f>
        <v/>
      </c>
      <c r="V1758" s="20" t="str">
        <f>IF('S.D. Paste sheet'!V1758="","",'S.D. Paste sheet'!V1758)</f>
        <v/>
      </c>
      <c r="W1758" s="20" t="str">
        <f>IF('S.D. Paste sheet'!W1758="","",'S.D. Paste sheet'!W1758)</f>
        <v/>
      </c>
      <c r="X1758" s="20" t="str">
        <f>IF('S.D. Paste sheet'!X1758="","",'S.D. Paste sheet'!X1758)</f>
        <v/>
      </c>
      <c r="Y1758" s="20" t="str">
        <f>IF('S.D. Paste sheet'!Y1758="","",'S.D. Paste sheet'!Y1758)</f>
        <v/>
      </c>
      <c r="Z1758" s="20" t="str">
        <f>IF('S.D. Paste sheet'!Z1758="","",'S.D. Paste sheet'!Z1758)</f>
        <v/>
      </c>
      <c r="AA1758" s="20" t="str">
        <f>IF('S.D. Paste sheet'!AA1758="","",'S.D. Paste sheet'!AA1758)</f>
        <v/>
      </c>
      <c r="AB1758" s="20" t="str">
        <f>IF('S.D. Paste sheet'!AB1758="","",'S.D. Paste sheet'!AB1758)</f>
        <v/>
      </c>
      <c r="AC1758" s="20" t="str">
        <f>IF('S.D. Paste sheet'!AC1758="","",'S.D. Paste sheet'!AC1758)</f>
        <v/>
      </c>
      <c r="AD1758" s="20" t="str">
        <f>IF('S.D. Paste sheet'!AD1758="","",'S.D. Paste sheet'!AD1758)</f>
        <v/>
      </c>
      <c r="AE1758" s="28"/>
      <c r="AF1758" t="str">
        <f>IF(AK1758="","",IF(AK1758&gt;0,COUNT($AG$2:AG1758),""))</f>
        <v/>
      </c>
      <c r="AG1758" s="25" t="str">
        <f t="shared" si="867"/>
        <v/>
      </c>
      <c r="AH1758" s="25" t="str">
        <f t="shared" si="868"/>
        <v/>
      </c>
      <c r="AI1758" s="25" t="str">
        <f t="shared" si="869"/>
        <v/>
      </c>
      <c r="AJ1758" s="25" t="str">
        <f t="shared" si="870"/>
        <v/>
      </c>
      <c r="AK1758" s="25" t="str">
        <f t="shared" si="871"/>
        <v/>
      </c>
      <c r="AL1758" s="25" t="str">
        <f t="shared" si="872"/>
        <v/>
      </c>
      <c r="AM1758" s="25" t="str">
        <f t="shared" si="873"/>
        <v/>
      </c>
      <c r="AN1758" s="25" t="str">
        <f t="shared" si="874"/>
        <v/>
      </c>
      <c r="AO1758" s="25" t="str">
        <f t="shared" si="875"/>
        <v/>
      </c>
      <c r="AP1758" s="25" t="str">
        <f t="shared" si="876"/>
        <v/>
      </c>
      <c r="AQ1758" s="25" t="str">
        <f t="shared" si="877"/>
        <v/>
      </c>
      <c r="AR1758" s="25" t="str">
        <f t="shared" si="878"/>
        <v/>
      </c>
      <c r="AS1758" s="25" t="str">
        <f t="shared" si="879"/>
        <v/>
      </c>
      <c r="AT1758" s="25" t="str">
        <f t="shared" si="880"/>
        <v/>
      </c>
      <c r="AU1758" s="25" t="str">
        <f t="shared" si="881"/>
        <v/>
      </c>
      <c r="AV1758" s="25" t="str">
        <f t="shared" si="882"/>
        <v/>
      </c>
      <c r="AX1758" t="str">
        <f>IF(BC1758="","",IF(BC1758&gt;0,COUNT($AY$2:AY1758),""))</f>
        <v/>
      </c>
      <c r="AY1758" s="25" t="str">
        <f t="shared" si="883"/>
        <v/>
      </c>
      <c r="AZ1758" s="25" t="str">
        <f t="shared" si="884"/>
        <v/>
      </c>
      <c r="BA1758" s="25" t="str">
        <f t="shared" si="885"/>
        <v/>
      </c>
      <c r="BB1758" s="25" t="str">
        <f t="shared" si="886"/>
        <v/>
      </c>
      <c r="BC1758" s="25" t="str">
        <f t="shared" si="887"/>
        <v/>
      </c>
      <c r="BD1758" s="25" t="str">
        <f t="shared" si="888"/>
        <v/>
      </c>
      <c r="BE1758" s="25" t="str">
        <f t="shared" si="889"/>
        <v/>
      </c>
      <c r="BF1758" s="25" t="str">
        <f t="shared" si="890"/>
        <v/>
      </c>
      <c r="BG1758" s="25" t="str">
        <f t="shared" si="891"/>
        <v/>
      </c>
      <c r="BH1758" s="25" t="str">
        <f t="shared" si="892"/>
        <v/>
      </c>
      <c r="BI1758" s="25" t="str">
        <f t="shared" si="893"/>
        <v/>
      </c>
      <c r="BJ1758" s="25" t="str">
        <f t="shared" si="894"/>
        <v/>
      </c>
      <c r="BK1758" s="25" t="str">
        <f t="shared" si="895"/>
        <v/>
      </c>
      <c r="BL1758" s="25" t="str">
        <f t="shared" si="896"/>
        <v/>
      </c>
      <c r="BM1758" s="25" t="str">
        <f t="shared" si="897"/>
        <v/>
      </c>
      <c r="BN1758" s="25" t="str">
        <f t="shared" si="898"/>
        <v/>
      </c>
    </row>
    <row r="1759" spans="1:66" x14ac:dyDescent="0.25">
      <c r="A1759" s="20" t="str">
        <f>IF('S.D. Paste sheet'!A1759="","",'S.D. Paste sheet'!A1759)</f>
        <v/>
      </c>
      <c r="B1759" s="20" t="str">
        <f>IF('S.D. Paste sheet'!B1759="","",'S.D. Paste sheet'!B1759)</f>
        <v/>
      </c>
      <c r="C1759" s="20" t="str">
        <f>IF('S.D. Paste sheet'!C1759="","",'S.D. Paste sheet'!C1759)</f>
        <v/>
      </c>
      <c r="D1759" s="20" t="str">
        <f>IF('S.D. Paste sheet'!D1759="","",'S.D. Paste sheet'!D1759)</f>
        <v/>
      </c>
      <c r="E1759" s="20" t="str">
        <f>IF('S.D. Paste sheet'!E1759="","",UPPER('S.D. Paste sheet'!E1759))</f>
        <v/>
      </c>
      <c r="F1759" s="20" t="str">
        <f>IF('S.D. Paste sheet'!F1759="","",'S.D. Paste sheet'!F1759)</f>
        <v/>
      </c>
      <c r="G1759" s="20" t="str">
        <f>IF('S.D. Paste sheet'!G1759="","",UPPER('S.D. Paste sheet'!G1759))</f>
        <v/>
      </c>
      <c r="H1759" s="20" t="str">
        <f>IF('S.D. Paste sheet'!H1759="","",UPPER('S.D. Paste sheet'!H1759))</f>
        <v/>
      </c>
      <c r="I1759" s="20" t="str">
        <f>IF('S.D. Paste sheet'!I1759="","",'S.D. Paste sheet'!I1759)</f>
        <v/>
      </c>
      <c r="J1759" s="20" t="str">
        <f>IF('S.D. Paste sheet'!J1759="","",'S.D. Paste sheet'!J1759)</f>
        <v/>
      </c>
      <c r="K1759" s="20" t="str">
        <f>IF('S.D. Paste sheet'!K1759="","",'S.D. Paste sheet'!K1759)</f>
        <v/>
      </c>
      <c r="L1759" s="20" t="str">
        <f>IF('S.D. Paste sheet'!L1759="","",'S.D. Paste sheet'!L1759)</f>
        <v/>
      </c>
      <c r="M1759" s="20" t="str">
        <f>IF('S.D. Paste sheet'!M1759="","",'S.D. Paste sheet'!M1759)</f>
        <v/>
      </c>
      <c r="N1759" s="20" t="str">
        <f>IF('S.D. Paste sheet'!N1759="","",'S.D. Paste sheet'!N1759)</f>
        <v/>
      </c>
      <c r="O1759" s="20" t="str">
        <f>IF('S.D. Paste sheet'!O1759="","",'S.D. Paste sheet'!O1759)</f>
        <v/>
      </c>
      <c r="P1759" s="20" t="str">
        <f>IF('S.D. Paste sheet'!P1759="","",'S.D. Paste sheet'!P1759)</f>
        <v/>
      </c>
      <c r="Q1759" s="20" t="str">
        <f>IF('S.D. Paste sheet'!Q1759="","",'S.D. Paste sheet'!Q1759)</f>
        <v/>
      </c>
      <c r="R1759" s="20" t="str">
        <f>IF('S.D. Paste sheet'!R1759="","",'S.D. Paste sheet'!R1759)</f>
        <v/>
      </c>
      <c r="S1759" s="20" t="str">
        <f>IF('S.D. Paste sheet'!S1759="","",'S.D. Paste sheet'!S1759)</f>
        <v/>
      </c>
      <c r="T1759" s="20" t="str">
        <f>IF('S.D. Paste sheet'!T1759="","",'S.D. Paste sheet'!T1759)</f>
        <v/>
      </c>
      <c r="U1759" s="20" t="str">
        <f>IF('S.D. Paste sheet'!U1759="","",'S.D. Paste sheet'!U1759)</f>
        <v/>
      </c>
      <c r="V1759" s="20" t="str">
        <f>IF('S.D. Paste sheet'!V1759="","",'S.D. Paste sheet'!V1759)</f>
        <v/>
      </c>
      <c r="W1759" s="20" t="str">
        <f>IF('S.D. Paste sheet'!W1759="","",'S.D. Paste sheet'!W1759)</f>
        <v/>
      </c>
      <c r="X1759" s="20" t="str">
        <f>IF('S.D. Paste sheet'!X1759="","",'S.D. Paste sheet'!X1759)</f>
        <v/>
      </c>
      <c r="Y1759" s="20" t="str">
        <f>IF('S.D. Paste sheet'!Y1759="","",'S.D. Paste sheet'!Y1759)</f>
        <v/>
      </c>
      <c r="Z1759" s="20" t="str">
        <f>IF('S.D. Paste sheet'!Z1759="","",'S.D. Paste sheet'!Z1759)</f>
        <v/>
      </c>
      <c r="AA1759" s="20" t="str">
        <f>IF('S.D. Paste sheet'!AA1759="","",'S.D. Paste sheet'!AA1759)</f>
        <v/>
      </c>
      <c r="AB1759" s="20" t="str">
        <f>IF('S.D. Paste sheet'!AB1759="","",'S.D. Paste sheet'!AB1759)</f>
        <v/>
      </c>
      <c r="AC1759" s="20" t="str">
        <f>IF('S.D. Paste sheet'!AC1759="","",'S.D. Paste sheet'!AC1759)</f>
        <v/>
      </c>
      <c r="AD1759" s="20" t="str">
        <f>IF('S.D. Paste sheet'!AD1759="","",'S.D. Paste sheet'!AD1759)</f>
        <v/>
      </c>
      <c r="AE1759" s="28"/>
      <c r="AF1759" t="str">
        <f>IF(AK1759="","",IF(AK1759&gt;0,COUNT($AG$2:AG1759),""))</f>
        <v/>
      </c>
      <c r="AG1759" s="25" t="str">
        <f t="shared" si="867"/>
        <v/>
      </c>
      <c r="AH1759" s="25" t="str">
        <f t="shared" si="868"/>
        <v/>
      </c>
      <c r="AI1759" s="25" t="str">
        <f t="shared" si="869"/>
        <v/>
      </c>
      <c r="AJ1759" s="25" t="str">
        <f t="shared" si="870"/>
        <v/>
      </c>
      <c r="AK1759" s="25" t="str">
        <f t="shared" si="871"/>
        <v/>
      </c>
      <c r="AL1759" s="25" t="str">
        <f t="shared" si="872"/>
        <v/>
      </c>
      <c r="AM1759" s="25" t="str">
        <f t="shared" si="873"/>
        <v/>
      </c>
      <c r="AN1759" s="25" t="str">
        <f t="shared" si="874"/>
        <v/>
      </c>
      <c r="AO1759" s="25" t="str">
        <f t="shared" si="875"/>
        <v/>
      </c>
      <c r="AP1759" s="25" t="str">
        <f t="shared" si="876"/>
        <v/>
      </c>
      <c r="AQ1759" s="25" t="str">
        <f t="shared" si="877"/>
        <v/>
      </c>
      <c r="AR1759" s="25" t="str">
        <f t="shared" si="878"/>
        <v/>
      </c>
      <c r="AS1759" s="25" t="str">
        <f t="shared" si="879"/>
        <v/>
      </c>
      <c r="AT1759" s="25" t="str">
        <f t="shared" si="880"/>
        <v/>
      </c>
      <c r="AU1759" s="25" t="str">
        <f t="shared" si="881"/>
        <v/>
      </c>
      <c r="AV1759" s="25" t="str">
        <f t="shared" si="882"/>
        <v/>
      </c>
      <c r="AX1759" t="str">
        <f>IF(BC1759="","",IF(BC1759&gt;0,COUNT($AY$2:AY1759),""))</f>
        <v/>
      </c>
      <c r="AY1759" s="25" t="str">
        <f t="shared" si="883"/>
        <v/>
      </c>
      <c r="AZ1759" s="25" t="str">
        <f t="shared" si="884"/>
        <v/>
      </c>
      <c r="BA1759" s="25" t="str">
        <f t="shared" si="885"/>
        <v/>
      </c>
      <c r="BB1759" s="25" t="str">
        <f t="shared" si="886"/>
        <v/>
      </c>
      <c r="BC1759" s="25" t="str">
        <f t="shared" si="887"/>
        <v/>
      </c>
      <c r="BD1759" s="25" t="str">
        <f t="shared" si="888"/>
        <v/>
      </c>
      <c r="BE1759" s="25" t="str">
        <f t="shared" si="889"/>
        <v/>
      </c>
      <c r="BF1759" s="25" t="str">
        <f t="shared" si="890"/>
        <v/>
      </c>
      <c r="BG1759" s="25" t="str">
        <f t="shared" si="891"/>
        <v/>
      </c>
      <c r="BH1759" s="25" t="str">
        <f t="shared" si="892"/>
        <v/>
      </c>
      <c r="BI1759" s="25" t="str">
        <f t="shared" si="893"/>
        <v/>
      </c>
      <c r="BJ1759" s="25" t="str">
        <f t="shared" si="894"/>
        <v/>
      </c>
      <c r="BK1759" s="25" t="str">
        <f t="shared" si="895"/>
        <v/>
      </c>
      <c r="BL1759" s="25" t="str">
        <f t="shared" si="896"/>
        <v/>
      </c>
      <c r="BM1759" s="25" t="str">
        <f t="shared" si="897"/>
        <v/>
      </c>
      <c r="BN1759" s="25" t="str">
        <f t="shared" si="898"/>
        <v/>
      </c>
    </row>
    <row r="1760" spans="1:66" x14ac:dyDescent="0.25">
      <c r="A1760" s="20" t="str">
        <f>IF('S.D. Paste sheet'!A1760="","",'S.D. Paste sheet'!A1760)</f>
        <v/>
      </c>
      <c r="B1760" s="20" t="str">
        <f>IF('S.D. Paste sheet'!B1760="","",'S.D. Paste sheet'!B1760)</f>
        <v/>
      </c>
      <c r="C1760" s="20" t="str">
        <f>IF('S.D. Paste sheet'!C1760="","",'S.D. Paste sheet'!C1760)</f>
        <v/>
      </c>
      <c r="D1760" s="20" t="str">
        <f>IF('S.D. Paste sheet'!D1760="","",'S.D. Paste sheet'!D1760)</f>
        <v/>
      </c>
      <c r="E1760" s="20" t="str">
        <f>IF('S.D. Paste sheet'!E1760="","",UPPER('S.D. Paste sheet'!E1760))</f>
        <v/>
      </c>
      <c r="F1760" s="20" t="str">
        <f>IF('S.D. Paste sheet'!F1760="","",'S.D. Paste sheet'!F1760)</f>
        <v/>
      </c>
      <c r="G1760" s="20" t="str">
        <f>IF('S.D. Paste sheet'!G1760="","",UPPER('S.D. Paste sheet'!G1760))</f>
        <v/>
      </c>
      <c r="H1760" s="20" t="str">
        <f>IF('S.D. Paste sheet'!H1760="","",UPPER('S.D. Paste sheet'!H1760))</f>
        <v/>
      </c>
      <c r="I1760" s="20" t="str">
        <f>IF('S.D. Paste sheet'!I1760="","",'S.D. Paste sheet'!I1760)</f>
        <v/>
      </c>
      <c r="J1760" s="20" t="str">
        <f>IF('S.D. Paste sheet'!J1760="","",'S.D. Paste sheet'!J1760)</f>
        <v/>
      </c>
      <c r="K1760" s="20" t="str">
        <f>IF('S.D. Paste sheet'!K1760="","",'S.D. Paste sheet'!K1760)</f>
        <v/>
      </c>
      <c r="L1760" s="20" t="str">
        <f>IF('S.D. Paste sheet'!L1760="","",'S.D. Paste sheet'!L1760)</f>
        <v/>
      </c>
      <c r="M1760" s="20" t="str">
        <f>IF('S.D. Paste sheet'!M1760="","",'S.D. Paste sheet'!M1760)</f>
        <v/>
      </c>
      <c r="N1760" s="20" t="str">
        <f>IF('S.D. Paste sheet'!N1760="","",'S.D. Paste sheet'!N1760)</f>
        <v/>
      </c>
      <c r="O1760" s="20" t="str">
        <f>IF('S.D. Paste sheet'!O1760="","",'S.D. Paste sheet'!O1760)</f>
        <v/>
      </c>
      <c r="P1760" s="20" t="str">
        <f>IF('S.D. Paste sheet'!P1760="","",'S.D. Paste sheet'!P1760)</f>
        <v/>
      </c>
      <c r="Q1760" s="20" t="str">
        <f>IF('S.D. Paste sheet'!Q1760="","",'S.D. Paste sheet'!Q1760)</f>
        <v/>
      </c>
      <c r="R1760" s="20" t="str">
        <f>IF('S.D. Paste sheet'!R1760="","",'S.D. Paste sheet'!R1760)</f>
        <v/>
      </c>
      <c r="S1760" s="20" t="str">
        <f>IF('S.D. Paste sheet'!S1760="","",'S.D. Paste sheet'!S1760)</f>
        <v/>
      </c>
      <c r="T1760" s="20" t="str">
        <f>IF('S.D. Paste sheet'!T1760="","",'S.D. Paste sheet'!T1760)</f>
        <v/>
      </c>
      <c r="U1760" s="20" t="str">
        <f>IF('S.D. Paste sheet'!U1760="","",'S.D. Paste sheet'!U1760)</f>
        <v/>
      </c>
      <c r="V1760" s="20" t="str">
        <f>IF('S.D. Paste sheet'!V1760="","",'S.D. Paste sheet'!V1760)</f>
        <v/>
      </c>
      <c r="W1760" s="20" t="str">
        <f>IF('S.D. Paste sheet'!W1760="","",'S.D. Paste sheet'!W1760)</f>
        <v/>
      </c>
      <c r="X1760" s="20" t="str">
        <f>IF('S.D. Paste sheet'!X1760="","",'S.D. Paste sheet'!X1760)</f>
        <v/>
      </c>
      <c r="Y1760" s="20" t="str">
        <f>IF('S.D. Paste sheet'!Y1760="","",'S.D. Paste sheet'!Y1760)</f>
        <v/>
      </c>
      <c r="Z1760" s="20" t="str">
        <f>IF('S.D. Paste sheet'!Z1760="","",'S.D. Paste sheet'!Z1760)</f>
        <v/>
      </c>
      <c r="AA1760" s="20" t="str">
        <f>IF('S.D. Paste sheet'!AA1760="","",'S.D. Paste sheet'!AA1760)</f>
        <v/>
      </c>
      <c r="AB1760" s="20" t="str">
        <f>IF('S.D. Paste sheet'!AB1760="","",'S.D. Paste sheet'!AB1760)</f>
        <v/>
      </c>
      <c r="AC1760" s="20" t="str">
        <f>IF('S.D. Paste sheet'!AC1760="","",'S.D. Paste sheet'!AC1760)</f>
        <v/>
      </c>
      <c r="AD1760" s="20" t="str">
        <f>IF('S.D. Paste sheet'!AD1760="","",'S.D. Paste sheet'!AD1760)</f>
        <v/>
      </c>
      <c r="AE1760" s="28"/>
      <c r="AF1760" t="str">
        <f>IF(AK1760="","",IF(AK1760&gt;0,COUNT($AG$2:AG1760),""))</f>
        <v/>
      </c>
      <c r="AG1760" s="25" t="str">
        <f t="shared" si="867"/>
        <v/>
      </c>
      <c r="AH1760" s="25" t="str">
        <f t="shared" si="868"/>
        <v/>
      </c>
      <c r="AI1760" s="25" t="str">
        <f t="shared" si="869"/>
        <v/>
      </c>
      <c r="AJ1760" s="25" t="str">
        <f t="shared" si="870"/>
        <v/>
      </c>
      <c r="AK1760" s="25" t="str">
        <f t="shared" si="871"/>
        <v/>
      </c>
      <c r="AL1760" s="25" t="str">
        <f t="shared" si="872"/>
        <v/>
      </c>
      <c r="AM1760" s="25" t="str">
        <f t="shared" si="873"/>
        <v/>
      </c>
      <c r="AN1760" s="25" t="str">
        <f t="shared" si="874"/>
        <v/>
      </c>
      <c r="AO1760" s="25" t="str">
        <f t="shared" si="875"/>
        <v/>
      </c>
      <c r="AP1760" s="25" t="str">
        <f t="shared" si="876"/>
        <v/>
      </c>
      <c r="AQ1760" s="25" t="str">
        <f t="shared" si="877"/>
        <v/>
      </c>
      <c r="AR1760" s="25" t="str">
        <f t="shared" si="878"/>
        <v/>
      </c>
      <c r="AS1760" s="25" t="str">
        <f t="shared" si="879"/>
        <v/>
      </c>
      <c r="AT1760" s="25" t="str">
        <f t="shared" si="880"/>
        <v/>
      </c>
      <c r="AU1760" s="25" t="str">
        <f t="shared" si="881"/>
        <v/>
      </c>
      <c r="AV1760" s="25" t="str">
        <f t="shared" si="882"/>
        <v/>
      </c>
      <c r="AX1760" t="str">
        <f>IF(BC1760="","",IF(BC1760&gt;0,COUNT($AY$2:AY1760),""))</f>
        <v/>
      </c>
      <c r="AY1760" s="25" t="str">
        <f t="shared" si="883"/>
        <v/>
      </c>
      <c r="AZ1760" s="25" t="str">
        <f t="shared" si="884"/>
        <v/>
      </c>
      <c r="BA1760" s="25" t="str">
        <f t="shared" si="885"/>
        <v/>
      </c>
      <c r="BB1760" s="25" t="str">
        <f t="shared" si="886"/>
        <v/>
      </c>
      <c r="BC1760" s="25" t="str">
        <f t="shared" si="887"/>
        <v/>
      </c>
      <c r="BD1760" s="25" t="str">
        <f t="shared" si="888"/>
        <v/>
      </c>
      <c r="BE1760" s="25" t="str">
        <f t="shared" si="889"/>
        <v/>
      </c>
      <c r="BF1760" s="25" t="str">
        <f t="shared" si="890"/>
        <v/>
      </c>
      <c r="BG1760" s="25" t="str">
        <f t="shared" si="891"/>
        <v/>
      </c>
      <c r="BH1760" s="25" t="str">
        <f t="shared" si="892"/>
        <v/>
      </c>
      <c r="BI1760" s="25" t="str">
        <f t="shared" si="893"/>
        <v/>
      </c>
      <c r="BJ1760" s="25" t="str">
        <f t="shared" si="894"/>
        <v/>
      </c>
      <c r="BK1760" s="25" t="str">
        <f t="shared" si="895"/>
        <v/>
      </c>
      <c r="BL1760" s="25" t="str">
        <f t="shared" si="896"/>
        <v/>
      </c>
      <c r="BM1760" s="25" t="str">
        <f t="shared" si="897"/>
        <v/>
      </c>
      <c r="BN1760" s="25" t="str">
        <f t="shared" si="898"/>
        <v/>
      </c>
    </row>
    <row r="1761" spans="1:66" x14ac:dyDescent="0.25">
      <c r="A1761" s="20" t="str">
        <f>IF('S.D. Paste sheet'!A1761="","",'S.D. Paste sheet'!A1761)</f>
        <v/>
      </c>
      <c r="B1761" s="20" t="str">
        <f>IF('S.D. Paste sheet'!B1761="","",'S.D. Paste sheet'!B1761)</f>
        <v/>
      </c>
      <c r="C1761" s="20" t="str">
        <f>IF('S.D. Paste sheet'!C1761="","",'S.D. Paste sheet'!C1761)</f>
        <v/>
      </c>
      <c r="D1761" s="20" t="str">
        <f>IF('S.D. Paste sheet'!D1761="","",'S.D. Paste sheet'!D1761)</f>
        <v/>
      </c>
      <c r="E1761" s="20" t="str">
        <f>IF('S.D. Paste sheet'!E1761="","",UPPER('S.D. Paste sheet'!E1761))</f>
        <v/>
      </c>
      <c r="F1761" s="20" t="str">
        <f>IF('S.D. Paste sheet'!F1761="","",'S.D. Paste sheet'!F1761)</f>
        <v/>
      </c>
      <c r="G1761" s="20" t="str">
        <f>IF('S.D. Paste sheet'!G1761="","",UPPER('S.D. Paste sheet'!G1761))</f>
        <v/>
      </c>
      <c r="H1761" s="20" t="str">
        <f>IF('S.D. Paste sheet'!H1761="","",UPPER('S.D. Paste sheet'!H1761))</f>
        <v/>
      </c>
      <c r="I1761" s="20" t="str">
        <f>IF('S.D. Paste sheet'!I1761="","",'S.D. Paste sheet'!I1761)</f>
        <v/>
      </c>
      <c r="J1761" s="20" t="str">
        <f>IF('S.D. Paste sheet'!J1761="","",'S.D. Paste sheet'!J1761)</f>
        <v/>
      </c>
      <c r="K1761" s="20" t="str">
        <f>IF('S.D. Paste sheet'!K1761="","",'S.D. Paste sheet'!K1761)</f>
        <v/>
      </c>
      <c r="L1761" s="20" t="str">
        <f>IF('S.D. Paste sheet'!L1761="","",'S.D. Paste sheet'!L1761)</f>
        <v/>
      </c>
      <c r="M1761" s="20" t="str">
        <f>IF('S.D. Paste sheet'!M1761="","",'S.D. Paste sheet'!M1761)</f>
        <v/>
      </c>
      <c r="N1761" s="20" t="str">
        <f>IF('S.D. Paste sheet'!N1761="","",'S.D. Paste sheet'!N1761)</f>
        <v/>
      </c>
      <c r="O1761" s="20" t="str">
        <f>IF('S.D. Paste sheet'!O1761="","",'S.D. Paste sheet'!O1761)</f>
        <v/>
      </c>
      <c r="P1761" s="20" t="str">
        <f>IF('S.D. Paste sheet'!P1761="","",'S.D. Paste sheet'!P1761)</f>
        <v/>
      </c>
      <c r="Q1761" s="20" t="str">
        <f>IF('S.D. Paste sheet'!Q1761="","",'S.D. Paste sheet'!Q1761)</f>
        <v/>
      </c>
      <c r="R1761" s="20" t="str">
        <f>IF('S.D. Paste sheet'!R1761="","",'S.D. Paste sheet'!R1761)</f>
        <v/>
      </c>
      <c r="S1761" s="20" t="str">
        <f>IF('S.D. Paste sheet'!S1761="","",'S.D. Paste sheet'!S1761)</f>
        <v/>
      </c>
      <c r="T1761" s="20" t="str">
        <f>IF('S.D. Paste sheet'!T1761="","",'S.D. Paste sheet'!T1761)</f>
        <v/>
      </c>
      <c r="U1761" s="20" t="str">
        <f>IF('S.D. Paste sheet'!U1761="","",'S.D. Paste sheet'!U1761)</f>
        <v/>
      </c>
      <c r="V1761" s="20" t="str">
        <f>IF('S.D. Paste sheet'!V1761="","",'S.D. Paste sheet'!V1761)</f>
        <v/>
      </c>
      <c r="W1761" s="20" t="str">
        <f>IF('S.D. Paste sheet'!W1761="","",'S.D. Paste sheet'!W1761)</f>
        <v/>
      </c>
      <c r="X1761" s="20" t="str">
        <f>IF('S.D. Paste sheet'!X1761="","",'S.D. Paste sheet'!X1761)</f>
        <v/>
      </c>
      <c r="Y1761" s="20" t="str">
        <f>IF('S.D. Paste sheet'!Y1761="","",'S.D. Paste sheet'!Y1761)</f>
        <v/>
      </c>
      <c r="Z1761" s="20" t="str">
        <f>IF('S.D. Paste sheet'!Z1761="","",'S.D. Paste sheet'!Z1761)</f>
        <v/>
      </c>
      <c r="AA1761" s="20" t="str">
        <f>IF('S.D. Paste sheet'!AA1761="","",'S.D. Paste sheet'!AA1761)</f>
        <v/>
      </c>
      <c r="AB1761" s="20" t="str">
        <f>IF('S.D. Paste sheet'!AB1761="","",'S.D. Paste sheet'!AB1761)</f>
        <v/>
      </c>
      <c r="AC1761" s="20" t="str">
        <f>IF('S.D. Paste sheet'!AC1761="","",'S.D. Paste sheet'!AC1761)</f>
        <v/>
      </c>
      <c r="AD1761" s="20" t="str">
        <f>IF('S.D. Paste sheet'!AD1761="","",'S.D. Paste sheet'!AD1761)</f>
        <v/>
      </c>
      <c r="AE1761" s="28"/>
      <c r="AF1761" t="str">
        <f>IF(AK1761="","",IF(AK1761&gt;0,COUNT($AG$2:AG1761),""))</f>
        <v/>
      </c>
      <c r="AG1761" s="25" t="str">
        <f t="shared" si="867"/>
        <v/>
      </c>
      <c r="AH1761" s="25" t="str">
        <f t="shared" si="868"/>
        <v/>
      </c>
      <c r="AI1761" s="25" t="str">
        <f t="shared" si="869"/>
        <v/>
      </c>
      <c r="AJ1761" s="25" t="str">
        <f t="shared" si="870"/>
        <v/>
      </c>
      <c r="AK1761" s="25" t="str">
        <f t="shared" si="871"/>
        <v/>
      </c>
      <c r="AL1761" s="25" t="str">
        <f t="shared" si="872"/>
        <v/>
      </c>
      <c r="AM1761" s="25" t="str">
        <f t="shared" si="873"/>
        <v/>
      </c>
      <c r="AN1761" s="25" t="str">
        <f t="shared" si="874"/>
        <v/>
      </c>
      <c r="AO1761" s="25" t="str">
        <f t="shared" si="875"/>
        <v/>
      </c>
      <c r="AP1761" s="25" t="str">
        <f t="shared" si="876"/>
        <v/>
      </c>
      <c r="AQ1761" s="25" t="str">
        <f t="shared" si="877"/>
        <v/>
      </c>
      <c r="AR1761" s="25" t="str">
        <f t="shared" si="878"/>
        <v/>
      </c>
      <c r="AS1761" s="25" t="str">
        <f t="shared" si="879"/>
        <v/>
      </c>
      <c r="AT1761" s="25" t="str">
        <f t="shared" si="880"/>
        <v/>
      </c>
      <c r="AU1761" s="25" t="str">
        <f t="shared" si="881"/>
        <v/>
      </c>
      <c r="AV1761" s="25" t="str">
        <f t="shared" si="882"/>
        <v/>
      </c>
      <c r="AX1761" t="str">
        <f>IF(BC1761="","",IF(BC1761&gt;0,COUNT($AY$2:AY1761),""))</f>
        <v/>
      </c>
      <c r="AY1761" s="25" t="str">
        <f t="shared" si="883"/>
        <v/>
      </c>
      <c r="AZ1761" s="25" t="str">
        <f t="shared" si="884"/>
        <v/>
      </c>
      <c r="BA1761" s="25" t="str">
        <f t="shared" si="885"/>
        <v/>
      </c>
      <c r="BB1761" s="25" t="str">
        <f t="shared" si="886"/>
        <v/>
      </c>
      <c r="BC1761" s="25" t="str">
        <f t="shared" si="887"/>
        <v/>
      </c>
      <c r="BD1761" s="25" t="str">
        <f t="shared" si="888"/>
        <v/>
      </c>
      <c r="BE1761" s="25" t="str">
        <f t="shared" si="889"/>
        <v/>
      </c>
      <c r="BF1761" s="25" t="str">
        <f t="shared" si="890"/>
        <v/>
      </c>
      <c r="BG1761" s="25" t="str">
        <f t="shared" si="891"/>
        <v/>
      </c>
      <c r="BH1761" s="25" t="str">
        <f t="shared" si="892"/>
        <v/>
      </c>
      <c r="BI1761" s="25" t="str">
        <f t="shared" si="893"/>
        <v/>
      </c>
      <c r="BJ1761" s="25" t="str">
        <f t="shared" si="894"/>
        <v/>
      </c>
      <c r="BK1761" s="25" t="str">
        <f t="shared" si="895"/>
        <v/>
      </c>
      <c r="BL1761" s="25" t="str">
        <f t="shared" si="896"/>
        <v/>
      </c>
      <c r="BM1761" s="25" t="str">
        <f t="shared" si="897"/>
        <v/>
      </c>
      <c r="BN1761" s="25" t="str">
        <f t="shared" si="898"/>
        <v/>
      </c>
    </row>
    <row r="1762" spans="1:66" x14ac:dyDescent="0.25">
      <c r="A1762" s="20" t="str">
        <f>IF('S.D. Paste sheet'!A1762="","",'S.D. Paste sheet'!A1762)</f>
        <v/>
      </c>
      <c r="B1762" s="20" t="str">
        <f>IF('S.D. Paste sheet'!B1762="","",'S.D. Paste sheet'!B1762)</f>
        <v/>
      </c>
      <c r="C1762" s="20" t="str">
        <f>IF('S.D. Paste sheet'!C1762="","",'S.D. Paste sheet'!C1762)</f>
        <v/>
      </c>
      <c r="D1762" s="20" t="str">
        <f>IF('S.D. Paste sheet'!D1762="","",'S.D. Paste sheet'!D1762)</f>
        <v/>
      </c>
      <c r="E1762" s="20" t="str">
        <f>IF('S.D. Paste sheet'!E1762="","",UPPER('S.D. Paste sheet'!E1762))</f>
        <v/>
      </c>
      <c r="F1762" s="20" t="str">
        <f>IF('S.D. Paste sheet'!F1762="","",'S.D. Paste sheet'!F1762)</f>
        <v/>
      </c>
      <c r="G1762" s="20" t="str">
        <f>IF('S.D. Paste sheet'!G1762="","",UPPER('S.D. Paste sheet'!G1762))</f>
        <v/>
      </c>
      <c r="H1762" s="20" t="str">
        <f>IF('S.D. Paste sheet'!H1762="","",UPPER('S.D. Paste sheet'!H1762))</f>
        <v/>
      </c>
      <c r="I1762" s="20" t="str">
        <f>IF('S.D. Paste sheet'!I1762="","",'S.D. Paste sheet'!I1762)</f>
        <v/>
      </c>
      <c r="J1762" s="20" t="str">
        <f>IF('S.D. Paste sheet'!J1762="","",'S.D. Paste sheet'!J1762)</f>
        <v/>
      </c>
      <c r="K1762" s="20" t="str">
        <f>IF('S.D. Paste sheet'!K1762="","",'S.D. Paste sheet'!K1762)</f>
        <v/>
      </c>
      <c r="L1762" s="20" t="str">
        <f>IF('S.D. Paste sheet'!L1762="","",'S.D. Paste sheet'!L1762)</f>
        <v/>
      </c>
      <c r="M1762" s="20" t="str">
        <f>IF('S.D. Paste sheet'!M1762="","",'S.D. Paste sheet'!M1762)</f>
        <v/>
      </c>
      <c r="N1762" s="20" t="str">
        <f>IF('S.D. Paste sheet'!N1762="","",'S.D. Paste sheet'!N1762)</f>
        <v/>
      </c>
      <c r="O1762" s="20" t="str">
        <f>IF('S.D. Paste sheet'!O1762="","",'S.D. Paste sheet'!O1762)</f>
        <v/>
      </c>
      <c r="P1762" s="20" t="str">
        <f>IF('S.D. Paste sheet'!P1762="","",'S.D. Paste sheet'!P1762)</f>
        <v/>
      </c>
      <c r="Q1762" s="20" t="str">
        <f>IF('S.D. Paste sheet'!Q1762="","",'S.D. Paste sheet'!Q1762)</f>
        <v/>
      </c>
      <c r="R1762" s="20" t="str">
        <f>IF('S.D. Paste sheet'!R1762="","",'S.D. Paste sheet'!R1762)</f>
        <v/>
      </c>
      <c r="S1762" s="20" t="str">
        <f>IF('S.D. Paste sheet'!S1762="","",'S.D. Paste sheet'!S1762)</f>
        <v/>
      </c>
      <c r="T1762" s="20" t="str">
        <f>IF('S.D. Paste sheet'!T1762="","",'S.D. Paste sheet'!T1762)</f>
        <v/>
      </c>
      <c r="U1762" s="20" t="str">
        <f>IF('S.D. Paste sheet'!U1762="","",'S.D. Paste sheet'!U1762)</f>
        <v/>
      </c>
      <c r="V1762" s="20" t="str">
        <f>IF('S.D. Paste sheet'!V1762="","",'S.D. Paste sheet'!V1762)</f>
        <v/>
      </c>
      <c r="W1762" s="20" t="str">
        <f>IF('S.D. Paste sheet'!W1762="","",'S.D. Paste sheet'!W1762)</f>
        <v/>
      </c>
      <c r="X1762" s="20" t="str">
        <f>IF('S.D. Paste sheet'!X1762="","",'S.D. Paste sheet'!X1762)</f>
        <v/>
      </c>
      <c r="Y1762" s="20" t="str">
        <f>IF('S.D. Paste sheet'!Y1762="","",'S.D. Paste sheet'!Y1762)</f>
        <v/>
      </c>
      <c r="Z1762" s="20" t="str">
        <f>IF('S.D. Paste sheet'!Z1762="","",'S.D. Paste sheet'!Z1762)</f>
        <v/>
      </c>
      <c r="AA1762" s="20" t="str">
        <f>IF('S.D. Paste sheet'!AA1762="","",'S.D. Paste sheet'!AA1762)</f>
        <v/>
      </c>
      <c r="AB1762" s="20" t="str">
        <f>IF('S.D. Paste sheet'!AB1762="","",'S.D. Paste sheet'!AB1762)</f>
        <v/>
      </c>
      <c r="AC1762" s="20" t="str">
        <f>IF('S.D. Paste sheet'!AC1762="","",'S.D. Paste sheet'!AC1762)</f>
        <v/>
      </c>
      <c r="AD1762" s="20" t="str">
        <f>IF('S.D. Paste sheet'!AD1762="","",'S.D. Paste sheet'!AD1762)</f>
        <v/>
      </c>
      <c r="AE1762" s="28"/>
      <c r="AF1762" t="str">
        <f>IF(AK1762="","",IF(AK1762&gt;0,COUNT($AG$2:AG1762),""))</f>
        <v/>
      </c>
      <c r="AG1762" s="25" t="str">
        <f t="shared" si="867"/>
        <v/>
      </c>
      <c r="AH1762" s="25" t="str">
        <f t="shared" si="868"/>
        <v/>
      </c>
      <c r="AI1762" s="25" t="str">
        <f t="shared" si="869"/>
        <v/>
      </c>
      <c r="AJ1762" s="25" t="str">
        <f t="shared" si="870"/>
        <v/>
      </c>
      <c r="AK1762" s="25" t="str">
        <f t="shared" si="871"/>
        <v/>
      </c>
      <c r="AL1762" s="25" t="str">
        <f t="shared" si="872"/>
        <v/>
      </c>
      <c r="AM1762" s="25" t="str">
        <f t="shared" si="873"/>
        <v/>
      </c>
      <c r="AN1762" s="25" t="str">
        <f t="shared" si="874"/>
        <v/>
      </c>
      <c r="AO1762" s="25" t="str">
        <f t="shared" si="875"/>
        <v/>
      </c>
      <c r="AP1762" s="25" t="str">
        <f t="shared" si="876"/>
        <v/>
      </c>
      <c r="AQ1762" s="25" t="str">
        <f t="shared" si="877"/>
        <v/>
      </c>
      <c r="AR1762" s="25" t="str">
        <f t="shared" si="878"/>
        <v/>
      </c>
      <c r="AS1762" s="25" t="str">
        <f t="shared" si="879"/>
        <v/>
      </c>
      <c r="AT1762" s="25" t="str">
        <f t="shared" si="880"/>
        <v/>
      </c>
      <c r="AU1762" s="25" t="str">
        <f t="shared" si="881"/>
        <v/>
      </c>
      <c r="AV1762" s="25" t="str">
        <f t="shared" si="882"/>
        <v/>
      </c>
      <c r="AX1762" t="str">
        <f>IF(BC1762="","",IF(BC1762&gt;0,COUNT($AY$2:AY1762),""))</f>
        <v/>
      </c>
      <c r="AY1762" s="25" t="str">
        <f t="shared" si="883"/>
        <v/>
      </c>
      <c r="AZ1762" s="25" t="str">
        <f t="shared" si="884"/>
        <v/>
      </c>
      <c r="BA1762" s="25" t="str">
        <f t="shared" si="885"/>
        <v/>
      </c>
      <c r="BB1762" s="25" t="str">
        <f t="shared" si="886"/>
        <v/>
      </c>
      <c r="BC1762" s="25" t="str">
        <f t="shared" si="887"/>
        <v/>
      </c>
      <c r="BD1762" s="25" t="str">
        <f t="shared" si="888"/>
        <v/>
      </c>
      <c r="BE1762" s="25" t="str">
        <f t="shared" si="889"/>
        <v/>
      </c>
      <c r="BF1762" s="25" t="str">
        <f t="shared" si="890"/>
        <v/>
      </c>
      <c r="BG1762" s="25" t="str">
        <f t="shared" si="891"/>
        <v/>
      </c>
      <c r="BH1762" s="25" t="str">
        <f t="shared" si="892"/>
        <v/>
      </c>
      <c r="BI1762" s="25" t="str">
        <f t="shared" si="893"/>
        <v/>
      </c>
      <c r="BJ1762" s="25" t="str">
        <f t="shared" si="894"/>
        <v/>
      </c>
      <c r="BK1762" s="25" t="str">
        <f t="shared" si="895"/>
        <v/>
      </c>
      <c r="BL1762" s="25" t="str">
        <f t="shared" si="896"/>
        <v/>
      </c>
      <c r="BM1762" s="25" t="str">
        <f t="shared" si="897"/>
        <v/>
      </c>
      <c r="BN1762" s="25" t="str">
        <f t="shared" si="898"/>
        <v/>
      </c>
    </row>
    <row r="1763" spans="1:66" x14ac:dyDescent="0.25">
      <c r="A1763" s="20" t="str">
        <f>IF('S.D. Paste sheet'!A1763="","",'S.D. Paste sheet'!A1763)</f>
        <v/>
      </c>
      <c r="B1763" s="20" t="str">
        <f>IF('S.D. Paste sheet'!B1763="","",'S.D. Paste sheet'!B1763)</f>
        <v/>
      </c>
      <c r="C1763" s="20" t="str">
        <f>IF('S.D. Paste sheet'!C1763="","",'S.D. Paste sheet'!C1763)</f>
        <v/>
      </c>
      <c r="D1763" s="20" t="str">
        <f>IF('S.D. Paste sheet'!D1763="","",'S.D. Paste sheet'!D1763)</f>
        <v/>
      </c>
      <c r="E1763" s="20" t="str">
        <f>IF('S.D. Paste sheet'!E1763="","",UPPER('S.D. Paste sheet'!E1763))</f>
        <v/>
      </c>
      <c r="F1763" s="20" t="str">
        <f>IF('S.D. Paste sheet'!F1763="","",'S.D. Paste sheet'!F1763)</f>
        <v/>
      </c>
      <c r="G1763" s="20" t="str">
        <f>IF('S.D. Paste sheet'!G1763="","",UPPER('S.D. Paste sheet'!G1763))</f>
        <v/>
      </c>
      <c r="H1763" s="20" t="str">
        <f>IF('S.D. Paste sheet'!H1763="","",UPPER('S.D. Paste sheet'!H1763))</f>
        <v/>
      </c>
      <c r="I1763" s="20" t="str">
        <f>IF('S.D. Paste sheet'!I1763="","",'S.D. Paste sheet'!I1763)</f>
        <v/>
      </c>
      <c r="J1763" s="20" t="str">
        <f>IF('S.D. Paste sheet'!J1763="","",'S.D. Paste sheet'!J1763)</f>
        <v/>
      </c>
      <c r="K1763" s="20" t="str">
        <f>IF('S.D. Paste sheet'!K1763="","",'S.D. Paste sheet'!K1763)</f>
        <v/>
      </c>
      <c r="L1763" s="20" t="str">
        <f>IF('S.D. Paste sheet'!L1763="","",'S.D. Paste sheet'!L1763)</f>
        <v/>
      </c>
      <c r="M1763" s="20" t="str">
        <f>IF('S.D. Paste sheet'!M1763="","",'S.D. Paste sheet'!M1763)</f>
        <v/>
      </c>
      <c r="N1763" s="20" t="str">
        <f>IF('S.D. Paste sheet'!N1763="","",'S.D. Paste sheet'!N1763)</f>
        <v/>
      </c>
      <c r="O1763" s="20" t="str">
        <f>IF('S.D. Paste sheet'!O1763="","",'S.D. Paste sheet'!O1763)</f>
        <v/>
      </c>
      <c r="P1763" s="20" t="str">
        <f>IF('S.D. Paste sheet'!P1763="","",'S.D. Paste sheet'!P1763)</f>
        <v/>
      </c>
      <c r="Q1763" s="20" t="str">
        <f>IF('S.D. Paste sheet'!Q1763="","",'S.D. Paste sheet'!Q1763)</f>
        <v/>
      </c>
      <c r="R1763" s="20" t="str">
        <f>IF('S.D. Paste sheet'!R1763="","",'S.D. Paste sheet'!R1763)</f>
        <v/>
      </c>
      <c r="S1763" s="20" t="str">
        <f>IF('S.D. Paste sheet'!S1763="","",'S.D. Paste sheet'!S1763)</f>
        <v/>
      </c>
      <c r="T1763" s="20" t="str">
        <f>IF('S.D. Paste sheet'!T1763="","",'S.D. Paste sheet'!T1763)</f>
        <v/>
      </c>
      <c r="U1763" s="20" t="str">
        <f>IF('S.D. Paste sheet'!U1763="","",'S.D. Paste sheet'!U1763)</f>
        <v/>
      </c>
      <c r="V1763" s="20" t="str">
        <f>IF('S.D. Paste sheet'!V1763="","",'S.D. Paste sheet'!V1763)</f>
        <v/>
      </c>
      <c r="W1763" s="20" t="str">
        <f>IF('S.D. Paste sheet'!W1763="","",'S.D. Paste sheet'!W1763)</f>
        <v/>
      </c>
      <c r="X1763" s="20" t="str">
        <f>IF('S.D. Paste sheet'!X1763="","",'S.D. Paste sheet'!X1763)</f>
        <v/>
      </c>
      <c r="Y1763" s="20" t="str">
        <f>IF('S.D. Paste sheet'!Y1763="","",'S.D. Paste sheet'!Y1763)</f>
        <v/>
      </c>
      <c r="Z1763" s="20" t="str">
        <f>IF('S.D. Paste sheet'!Z1763="","",'S.D. Paste sheet'!Z1763)</f>
        <v/>
      </c>
      <c r="AA1763" s="20" t="str">
        <f>IF('S.D. Paste sheet'!AA1763="","",'S.D. Paste sheet'!AA1763)</f>
        <v/>
      </c>
      <c r="AB1763" s="20" t="str">
        <f>IF('S.D. Paste sheet'!AB1763="","",'S.D. Paste sheet'!AB1763)</f>
        <v/>
      </c>
      <c r="AC1763" s="20" t="str">
        <f>IF('S.D. Paste sheet'!AC1763="","",'S.D. Paste sheet'!AC1763)</f>
        <v/>
      </c>
      <c r="AD1763" s="20" t="str">
        <f>IF('S.D. Paste sheet'!AD1763="","",'S.D. Paste sheet'!AD1763)</f>
        <v/>
      </c>
      <c r="AE1763" s="28"/>
      <c r="AF1763" t="str">
        <f>IF(AK1763="","",IF(AK1763&gt;0,COUNT($AG$2:AG1763),""))</f>
        <v/>
      </c>
      <c r="AG1763" s="25" t="str">
        <f t="shared" si="867"/>
        <v/>
      </c>
      <c r="AH1763" s="25" t="str">
        <f t="shared" si="868"/>
        <v/>
      </c>
      <c r="AI1763" s="25" t="str">
        <f t="shared" si="869"/>
        <v/>
      </c>
      <c r="AJ1763" s="25" t="str">
        <f t="shared" si="870"/>
        <v/>
      </c>
      <c r="AK1763" s="25" t="str">
        <f t="shared" si="871"/>
        <v/>
      </c>
      <c r="AL1763" s="25" t="str">
        <f t="shared" si="872"/>
        <v/>
      </c>
      <c r="AM1763" s="25" t="str">
        <f t="shared" si="873"/>
        <v/>
      </c>
      <c r="AN1763" s="25" t="str">
        <f t="shared" si="874"/>
        <v/>
      </c>
      <c r="AO1763" s="25" t="str">
        <f t="shared" si="875"/>
        <v/>
      </c>
      <c r="AP1763" s="25" t="str">
        <f t="shared" si="876"/>
        <v/>
      </c>
      <c r="AQ1763" s="25" t="str">
        <f t="shared" si="877"/>
        <v/>
      </c>
      <c r="AR1763" s="25" t="str">
        <f t="shared" si="878"/>
        <v/>
      </c>
      <c r="AS1763" s="25" t="str">
        <f t="shared" si="879"/>
        <v/>
      </c>
      <c r="AT1763" s="25" t="str">
        <f t="shared" si="880"/>
        <v/>
      </c>
      <c r="AU1763" s="25" t="str">
        <f t="shared" si="881"/>
        <v/>
      </c>
      <c r="AV1763" s="25" t="str">
        <f t="shared" si="882"/>
        <v/>
      </c>
      <c r="AX1763" t="str">
        <f>IF(BC1763="","",IF(BC1763&gt;0,COUNT($AY$2:AY1763),""))</f>
        <v/>
      </c>
      <c r="AY1763" s="25" t="str">
        <f t="shared" si="883"/>
        <v/>
      </c>
      <c r="AZ1763" s="25" t="str">
        <f t="shared" si="884"/>
        <v/>
      </c>
      <c r="BA1763" s="25" t="str">
        <f t="shared" si="885"/>
        <v/>
      </c>
      <c r="BB1763" s="25" t="str">
        <f t="shared" si="886"/>
        <v/>
      </c>
      <c r="BC1763" s="25" t="str">
        <f t="shared" si="887"/>
        <v/>
      </c>
      <c r="BD1763" s="25" t="str">
        <f t="shared" si="888"/>
        <v/>
      </c>
      <c r="BE1763" s="25" t="str">
        <f t="shared" si="889"/>
        <v/>
      </c>
      <c r="BF1763" s="25" t="str">
        <f t="shared" si="890"/>
        <v/>
      </c>
      <c r="BG1763" s="25" t="str">
        <f t="shared" si="891"/>
        <v/>
      </c>
      <c r="BH1763" s="25" t="str">
        <f t="shared" si="892"/>
        <v/>
      </c>
      <c r="BI1763" s="25" t="str">
        <f t="shared" si="893"/>
        <v/>
      </c>
      <c r="BJ1763" s="25" t="str">
        <f t="shared" si="894"/>
        <v/>
      </c>
      <c r="BK1763" s="25" t="str">
        <f t="shared" si="895"/>
        <v/>
      </c>
      <c r="BL1763" s="25" t="str">
        <f t="shared" si="896"/>
        <v/>
      </c>
      <c r="BM1763" s="25" t="str">
        <f t="shared" si="897"/>
        <v/>
      </c>
      <c r="BN1763" s="25" t="str">
        <f t="shared" si="898"/>
        <v/>
      </c>
    </row>
    <row r="1764" spans="1:66" x14ac:dyDescent="0.25">
      <c r="A1764" s="20" t="str">
        <f>IF('S.D. Paste sheet'!A1764="","",'S.D. Paste sheet'!A1764)</f>
        <v/>
      </c>
      <c r="B1764" s="20" t="str">
        <f>IF('S.D. Paste sheet'!B1764="","",'S.D. Paste sheet'!B1764)</f>
        <v/>
      </c>
      <c r="C1764" s="20" t="str">
        <f>IF('S.D. Paste sheet'!C1764="","",'S.D. Paste sheet'!C1764)</f>
        <v/>
      </c>
      <c r="D1764" s="20" t="str">
        <f>IF('S.D. Paste sheet'!D1764="","",'S.D. Paste sheet'!D1764)</f>
        <v/>
      </c>
      <c r="E1764" s="20" t="str">
        <f>IF('S.D. Paste sheet'!E1764="","",UPPER('S.D. Paste sheet'!E1764))</f>
        <v/>
      </c>
      <c r="F1764" s="20" t="str">
        <f>IF('S.D. Paste sheet'!F1764="","",'S.D. Paste sheet'!F1764)</f>
        <v/>
      </c>
      <c r="G1764" s="20" t="str">
        <f>IF('S.D. Paste sheet'!G1764="","",UPPER('S.D. Paste sheet'!G1764))</f>
        <v/>
      </c>
      <c r="H1764" s="20" t="str">
        <f>IF('S.D. Paste sheet'!H1764="","",UPPER('S.D. Paste sheet'!H1764))</f>
        <v/>
      </c>
      <c r="I1764" s="20" t="str">
        <f>IF('S.D. Paste sheet'!I1764="","",'S.D. Paste sheet'!I1764)</f>
        <v/>
      </c>
      <c r="J1764" s="20" t="str">
        <f>IF('S.D. Paste sheet'!J1764="","",'S.D. Paste sheet'!J1764)</f>
        <v/>
      </c>
      <c r="K1764" s="20" t="str">
        <f>IF('S.D. Paste sheet'!K1764="","",'S.D. Paste sheet'!K1764)</f>
        <v/>
      </c>
      <c r="L1764" s="20" t="str">
        <f>IF('S.D. Paste sheet'!L1764="","",'S.D. Paste sheet'!L1764)</f>
        <v/>
      </c>
      <c r="M1764" s="20" t="str">
        <f>IF('S.D. Paste sheet'!M1764="","",'S.D. Paste sheet'!M1764)</f>
        <v/>
      </c>
      <c r="N1764" s="20" t="str">
        <f>IF('S.D. Paste sheet'!N1764="","",'S.D. Paste sheet'!N1764)</f>
        <v/>
      </c>
      <c r="O1764" s="20" t="str">
        <f>IF('S.D. Paste sheet'!O1764="","",'S.D. Paste sheet'!O1764)</f>
        <v/>
      </c>
      <c r="P1764" s="20" t="str">
        <f>IF('S.D. Paste sheet'!P1764="","",'S.D. Paste sheet'!P1764)</f>
        <v/>
      </c>
      <c r="Q1764" s="20" t="str">
        <f>IF('S.D. Paste sheet'!Q1764="","",'S.D. Paste sheet'!Q1764)</f>
        <v/>
      </c>
      <c r="R1764" s="20" t="str">
        <f>IF('S.D. Paste sheet'!R1764="","",'S.D. Paste sheet'!R1764)</f>
        <v/>
      </c>
      <c r="S1764" s="20" t="str">
        <f>IF('S.D. Paste sheet'!S1764="","",'S.D. Paste sheet'!S1764)</f>
        <v/>
      </c>
      <c r="T1764" s="20" t="str">
        <f>IF('S.D. Paste sheet'!T1764="","",'S.D. Paste sheet'!T1764)</f>
        <v/>
      </c>
      <c r="U1764" s="20" t="str">
        <f>IF('S.D. Paste sheet'!U1764="","",'S.D. Paste sheet'!U1764)</f>
        <v/>
      </c>
      <c r="V1764" s="20" t="str">
        <f>IF('S.D. Paste sheet'!V1764="","",'S.D. Paste sheet'!V1764)</f>
        <v/>
      </c>
      <c r="W1764" s="20" t="str">
        <f>IF('S.D. Paste sheet'!W1764="","",'S.D. Paste sheet'!W1764)</f>
        <v/>
      </c>
      <c r="X1764" s="20" t="str">
        <f>IF('S.D. Paste sheet'!X1764="","",'S.D. Paste sheet'!X1764)</f>
        <v/>
      </c>
      <c r="Y1764" s="20" t="str">
        <f>IF('S.D. Paste sheet'!Y1764="","",'S.D. Paste sheet'!Y1764)</f>
        <v/>
      </c>
      <c r="Z1764" s="20" t="str">
        <f>IF('S.D. Paste sheet'!Z1764="","",'S.D. Paste sheet'!Z1764)</f>
        <v/>
      </c>
      <c r="AA1764" s="20" t="str">
        <f>IF('S.D. Paste sheet'!AA1764="","",'S.D. Paste sheet'!AA1764)</f>
        <v/>
      </c>
      <c r="AB1764" s="20" t="str">
        <f>IF('S.D. Paste sheet'!AB1764="","",'S.D. Paste sheet'!AB1764)</f>
        <v/>
      </c>
      <c r="AC1764" s="20" t="str">
        <f>IF('S.D. Paste sheet'!AC1764="","",'S.D. Paste sheet'!AC1764)</f>
        <v/>
      </c>
      <c r="AD1764" s="20" t="str">
        <f>IF('S.D. Paste sheet'!AD1764="","",'S.D. Paste sheet'!AD1764)</f>
        <v/>
      </c>
      <c r="AE1764" s="28"/>
      <c r="AF1764" t="str">
        <f>IF(AK1764="","",IF(AK1764&gt;0,COUNT($AG$2:AG1764),""))</f>
        <v/>
      </c>
      <c r="AG1764" s="25" t="str">
        <f t="shared" si="867"/>
        <v/>
      </c>
      <c r="AH1764" s="25" t="str">
        <f t="shared" si="868"/>
        <v/>
      </c>
      <c r="AI1764" s="25" t="str">
        <f t="shared" si="869"/>
        <v/>
      </c>
      <c r="AJ1764" s="25" t="str">
        <f t="shared" si="870"/>
        <v/>
      </c>
      <c r="AK1764" s="25" t="str">
        <f t="shared" si="871"/>
        <v/>
      </c>
      <c r="AL1764" s="25" t="str">
        <f t="shared" si="872"/>
        <v/>
      </c>
      <c r="AM1764" s="25" t="str">
        <f t="shared" si="873"/>
        <v/>
      </c>
      <c r="AN1764" s="25" t="str">
        <f t="shared" si="874"/>
        <v/>
      </c>
      <c r="AO1764" s="25" t="str">
        <f t="shared" si="875"/>
        <v/>
      </c>
      <c r="AP1764" s="25" t="str">
        <f t="shared" si="876"/>
        <v/>
      </c>
      <c r="AQ1764" s="25" t="str">
        <f t="shared" si="877"/>
        <v/>
      </c>
      <c r="AR1764" s="25" t="str">
        <f t="shared" si="878"/>
        <v/>
      </c>
      <c r="AS1764" s="25" t="str">
        <f t="shared" si="879"/>
        <v/>
      </c>
      <c r="AT1764" s="25" t="str">
        <f t="shared" si="880"/>
        <v/>
      </c>
      <c r="AU1764" s="25" t="str">
        <f t="shared" si="881"/>
        <v/>
      </c>
      <c r="AV1764" s="25" t="str">
        <f t="shared" si="882"/>
        <v/>
      </c>
      <c r="AX1764" t="str">
        <f>IF(BC1764="","",IF(BC1764&gt;0,COUNT($AY$2:AY1764),""))</f>
        <v/>
      </c>
      <c r="AY1764" s="25" t="str">
        <f t="shared" si="883"/>
        <v/>
      </c>
      <c r="AZ1764" s="25" t="str">
        <f t="shared" si="884"/>
        <v/>
      </c>
      <c r="BA1764" s="25" t="str">
        <f t="shared" si="885"/>
        <v/>
      </c>
      <c r="BB1764" s="25" t="str">
        <f t="shared" si="886"/>
        <v/>
      </c>
      <c r="BC1764" s="25" t="str">
        <f t="shared" si="887"/>
        <v/>
      </c>
      <c r="BD1764" s="25" t="str">
        <f t="shared" si="888"/>
        <v/>
      </c>
      <c r="BE1764" s="25" t="str">
        <f t="shared" si="889"/>
        <v/>
      </c>
      <c r="BF1764" s="25" t="str">
        <f t="shared" si="890"/>
        <v/>
      </c>
      <c r="BG1764" s="25" t="str">
        <f t="shared" si="891"/>
        <v/>
      </c>
      <c r="BH1764" s="25" t="str">
        <f t="shared" si="892"/>
        <v/>
      </c>
      <c r="BI1764" s="25" t="str">
        <f t="shared" si="893"/>
        <v/>
      </c>
      <c r="BJ1764" s="25" t="str">
        <f t="shared" si="894"/>
        <v/>
      </c>
      <c r="BK1764" s="25" t="str">
        <f t="shared" si="895"/>
        <v/>
      </c>
      <c r="BL1764" s="25" t="str">
        <f t="shared" si="896"/>
        <v/>
      </c>
      <c r="BM1764" s="25" t="str">
        <f t="shared" si="897"/>
        <v/>
      </c>
      <c r="BN1764" s="25" t="str">
        <f t="shared" si="898"/>
        <v/>
      </c>
    </row>
    <row r="1765" spans="1:66" x14ac:dyDescent="0.25">
      <c r="A1765" s="20" t="str">
        <f>IF('S.D. Paste sheet'!A1765="","",'S.D. Paste sheet'!A1765)</f>
        <v/>
      </c>
      <c r="B1765" s="20" t="str">
        <f>IF('S.D. Paste sheet'!B1765="","",'S.D. Paste sheet'!B1765)</f>
        <v/>
      </c>
      <c r="C1765" s="20" t="str">
        <f>IF('S.D. Paste sheet'!C1765="","",'S.D. Paste sheet'!C1765)</f>
        <v/>
      </c>
      <c r="D1765" s="20" t="str">
        <f>IF('S.D. Paste sheet'!D1765="","",'S.D. Paste sheet'!D1765)</f>
        <v/>
      </c>
      <c r="E1765" s="20" t="str">
        <f>IF('S.D. Paste sheet'!E1765="","",UPPER('S.D. Paste sheet'!E1765))</f>
        <v/>
      </c>
      <c r="F1765" s="20" t="str">
        <f>IF('S.D. Paste sheet'!F1765="","",'S.D. Paste sheet'!F1765)</f>
        <v/>
      </c>
      <c r="G1765" s="20" t="str">
        <f>IF('S.D. Paste sheet'!G1765="","",UPPER('S.D. Paste sheet'!G1765))</f>
        <v/>
      </c>
      <c r="H1765" s="20" t="str">
        <f>IF('S.D. Paste sheet'!H1765="","",UPPER('S.D. Paste sheet'!H1765))</f>
        <v/>
      </c>
      <c r="I1765" s="20" t="str">
        <f>IF('S.D. Paste sheet'!I1765="","",'S.D. Paste sheet'!I1765)</f>
        <v/>
      </c>
      <c r="J1765" s="20" t="str">
        <f>IF('S.D. Paste sheet'!J1765="","",'S.D. Paste sheet'!J1765)</f>
        <v/>
      </c>
      <c r="K1765" s="20" t="str">
        <f>IF('S.D. Paste sheet'!K1765="","",'S.D. Paste sheet'!K1765)</f>
        <v/>
      </c>
      <c r="L1765" s="20" t="str">
        <f>IF('S.D. Paste sheet'!L1765="","",'S.D. Paste sheet'!L1765)</f>
        <v/>
      </c>
      <c r="M1765" s="20" t="str">
        <f>IF('S.D. Paste sheet'!M1765="","",'S.D. Paste sheet'!M1765)</f>
        <v/>
      </c>
      <c r="N1765" s="20" t="str">
        <f>IF('S.D. Paste sheet'!N1765="","",'S.D. Paste sheet'!N1765)</f>
        <v/>
      </c>
      <c r="O1765" s="20" t="str">
        <f>IF('S.D. Paste sheet'!O1765="","",'S.D. Paste sheet'!O1765)</f>
        <v/>
      </c>
      <c r="P1765" s="20" t="str">
        <f>IF('S.D. Paste sheet'!P1765="","",'S.D. Paste sheet'!P1765)</f>
        <v/>
      </c>
      <c r="Q1765" s="20" t="str">
        <f>IF('S.D. Paste sheet'!Q1765="","",'S.D. Paste sheet'!Q1765)</f>
        <v/>
      </c>
      <c r="R1765" s="20" t="str">
        <f>IF('S.D. Paste sheet'!R1765="","",'S.D. Paste sheet'!R1765)</f>
        <v/>
      </c>
      <c r="S1765" s="20" t="str">
        <f>IF('S.D. Paste sheet'!S1765="","",'S.D. Paste sheet'!S1765)</f>
        <v/>
      </c>
      <c r="T1765" s="20" t="str">
        <f>IF('S.D. Paste sheet'!T1765="","",'S.D. Paste sheet'!T1765)</f>
        <v/>
      </c>
      <c r="U1765" s="20" t="str">
        <f>IF('S.D. Paste sheet'!U1765="","",'S.D. Paste sheet'!U1765)</f>
        <v/>
      </c>
      <c r="V1765" s="20" t="str">
        <f>IF('S.D. Paste sheet'!V1765="","",'S.D. Paste sheet'!V1765)</f>
        <v/>
      </c>
      <c r="W1765" s="20" t="str">
        <f>IF('S.D. Paste sheet'!W1765="","",'S.D. Paste sheet'!W1765)</f>
        <v/>
      </c>
      <c r="X1765" s="20" t="str">
        <f>IF('S.D. Paste sheet'!X1765="","",'S.D. Paste sheet'!X1765)</f>
        <v/>
      </c>
      <c r="Y1765" s="20" t="str">
        <f>IF('S.D. Paste sheet'!Y1765="","",'S.D. Paste sheet'!Y1765)</f>
        <v/>
      </c>
      <c r="Z1765" s="20" t="str">
        <f>IF('S.D. Paste sheet'!Z1765="","",'S.D. Paste sheet'!Z1765)</f>
        <v/>
      </c>
      <c r="AA1765" s="20" t="str">
        <f>IF('S.D. Paste sheet'!AA1765="","",'S.D. Paste sheet'!AA1765)</f>
        <v/>
      </c>
      <c r="AB1765" s="20" t="str">
        <f>IF('S.D. Paste sheet'!AB1765="","",'S.D. Paste sheet'!AB1765)</f>
        <v/>
      </c>
      <c r="AC1765" s="20" t="str">
        <f>IF('S.D. Paste sheet'!AC1765="","",'S.D. Paste sheet'!AC1765)</f>
        <v/>
      </c>
      <c r="AD1765" s="20" t="str">
        <f>IF('S.D. Paste sheet'!AD1765="","",'S.D. Paste sheet'!AD1765)</f>
        <v/>
      </c>
      <c r="AE1765" s="28"/>
      <c r="AF1765" t="str">
        <f>IF(AK1765="","",IF(AK1765&gt;0,COUNT($AG$2:AG1765),""))</f>
        <v/>
      </c>
      <c r="AG1765" s="25" t="str">
        <f t="shared" si="867"/>
        <v/>
      </c>
      <c r="AH1765" s="25" t="str">
        <f t="shared" si="868"/>
        <v/>
      </c>
      <c r="AI1765" s="25" t="str">
        <f t="shared" si="869"/>
        <v/>
      </c>
      <c r="AJ1765" s="25" t="str">
        <f t="shared" si="870"/>
        <v/>
      </c>
      <c r="AK1765" s="25" t="str">
        <f t="shared" si="871"/>
        <v/>
      </c>
      <c r="AL1765" s="25" t="str">
        <f t="shared" si="872"/>
        <v/>
      </c>
      <c r="AM1765" s="25" t="str">
        <f t="shared" si="873"/>
        <v/>
      </c>
      <c r="AN1765" s="25" t="str">
        <f t="shared" si="874"/>
        <v/>
      </c>
      <c r="AO1765" s="25" t="str">
        <f t="shared" si="875"/>
        <v/>
      </c>
      <c r="AP1765" s="25" t="str">
        <f t="shared" si="876"/>
        <v/>
      </c>
      <c r="AQ1765" s="25" t="str">
        <f t="shared" si="877"/>
        <v/>
      </c>
      <c r="AR1765" s="25" t="str">
        <f t="shared" si="878"/>
        <v/>
      </c>
      <c r="AS1765" s="25" t="str">
        <f t="shared" si="879"/>
        <v/>
      </c>
      <c r="AT1765" s="25" t="str">
        <f t="shared" si="880"/>
        <v/>
      </c>
      <c r="AU1765" s="25" t="str">
        <f t="shared" si="881"/>
        <v/>
      </c>
      <c r="AV1765" s="25" t="str">
        <f t="shared" si="882"/>
        <v/>
      </c>
      <c r="AX1765" t="str">
        <f>IF(BC1765="","",IF(BC1765&gt;0,COUNT($AY$2:AY1765),""))</f>
        <v/>
      </c>
      <c r="AY1765" s="25" t="str">
        <f t="shared" si="883"/>
        <v/>
      </c>
      <c r="AZ1765" s="25" t="str">
        <f t="shared" si="884"/>
        <v/>
      </c>
      <c r="BA1765" s="25" t="str">
        <f t="shared" si="885"/>
        <v/>
      </c>
      <c r="BB1765" s="25" t="str">
        <f t="shared" si="886"/>
        <v/>
      </c>
      <c r="BC1765" s="25" t="str">
        <f t="shared" si="887"/>
        <v/>
      </c>
      <c r="BD1765" s="25" t="str">
        <f t="shared" si="888"/>
        <v/>
      </c>
      <c r="BE1765" s="25" t="str">
        <f t="shared" si="889"/>
        <v/>
      </c>
      <c r="BF1765" s="25" t="str">
        <f t="shared" si="890"/>
        <v/>
      </c>
      <c r="BG1765" s="25" t="str">
        <f t="shared" si="891"/>
        <v/>
      </c>
      <c r="BH1765" s="25" t="str">
        <f t="shared" si="892"/>
        <v/>
      </c>
      <c r="BI1765" s="25" t="str">
        <f t="shared" si="893"/>
        <v/>
      </c>
      <c r="BJ1765" s="25" t="str">
        <f t="shared" si="894"/>
        <v/>
      </c>
      <c r="BK1765" s="25" t="str">
        <f t="shared" si="895"/>
        <v/>
      </c>
      <c r="BL1765" s="25" t="str">
        <f t="shared" si="896"/>
        <v/>
      </c>
      <c r="BM1765" s="25" t="str">
        <f t="shared" si="897"/>
        <v/>
      </c>
      <c r="BN1765" s="25" t="str">
        <f t="shared" si="898"/>
        <v/>
      </c>
    </row>
    <row r="1766" spans="1:66" x14ac:dyDescent="0.25">
      <c r="A1766" s="20" t="str">
        <f>IF('S.D. Paste sheet'!A1766="","",'S.D. Paste sheet'!A1766)</f>
        <v/>
      </c>
      <c r="B1766" s="20" t="str">
        <f>IF('S.D. Paste sheet'!B1766="","",'S.D. Paste sheet'!B1766)</f>
        <v/>
      </c>
      <c r="C1766" s="20" t="str">
        <f>IF('S.D. Paste sheet'!C1766="","",'S.D. Paste sheet'!C1766)</f>
        <v/>
      </c>
      <c r="D1766" s="20" t="str">
        <f>IF('S.D. Paste sheet'!D1766="","",'S.D. Paste sheet'!D1766)</f>
        <v/>
      </c>
      <c r="E1766" s="20" t="str">
        <f>IF('S.D. Paste sheet'!E1766="","",UPPER('S.D. Paste sheet'!E1766))</f>
        <v/>
      </c>
      <c r="F1766" s="20" t="str">
        <f>IF('S.D. Paste sheet'!F1766="","",'S.D. Paste sheet'!F1766)</f>
        <v/>
      </c>
      <c r="G1766" s="20" t="str">
        <f>IF('S.D. Paste sheet'!G1766="","",UPPER('S.D. Paste sheet'!G1766))</f>
        <v/>
      </c>
      <c r="H1766" s="20" t="str">
        <f>IF('S.D. Paste sheet'!H1766="","",UPPER('S.D. Paste sheet'!H1766))</f>
        <v/>
      </c>
      <c r="I1766" s="20" t="str">
        <f>IF('S.D. Paste sheet'!I1766="","",'S.D. Paste sheet'!I1766)</f>
        <v/>
      </c>
      <c r="J1766" s="20" t="str">
        <f>IF('S.D. Paste sheet'!J1766="","",'S.D. Paste sheet'!J1766)</f>
        <v/>
      </c>
      <c r="K1766" s="20" t="str">
        <f>IF('S.D. Paste sheet'!K1766="","",'S.D. Paste sheet'!K1766)</f>
        <v/>
      </c>
      <c r="L1766" s="20" t="str">
        <f>IF('S.D. Paste sheet'!L1766="","",'S.D. Paste sheet'!L1766)</f>
        <v/>
      </c>
      <c r="M1766" s="20" t="str">
        <f>IF('S.D. Paste sheet'!M1766="","",'S.D. Paste sheet'!M1766)</f>
        <v/>
      </c>
      <c r="N1766" s="20" t="str">
        <f>IF('S.D. Paste sheet'!N1766="","",'S.D. Paste sheet'!N1766)</f>
        <v/>
      </c>
      <c r="O1766" s="20" t="str">
        <f>IF('S.D. Paste sheet'!O1766="","",'S.D. Paste sheet'!O1766)</f>
        <v/>
      </c>
      <c r="P1766" s="20" t="str">
        <f>IF('S.D. Paste sheet'!P1766="","",'S.D. Paste sheet'!P1766)</f>
        <v/>
      </c>
      <c r="Q1766" s="20" t="str">
        <f>IF('S.D. Paste sheet'!Q1766="","",'S.D. Paste sheet'!Q1766)</f>
        <v/>
      </c>
      <c r="R1766" s="20" t="str">
        <f>IF('S.D. Paste sheet'!R1766="","",'S.D. Paste sheet'!R1766)</f>
        <v/>
      </c>
      <c r="S1766" s="20" t="str">
        <f>IF('S.D. Paste sheet'!S1766="","",'S.D. Paste sheet'!S1766)</f>
        <v/>
      </c>
      <c r="T1766" s="20" t="str">
        <f>IF('S.D. Paste sheet'!T1766="","",'S.D. Paste sheet'!T1766)</f>
        <v/>
      </c>
      <c r="U1766" s="20" t="str">
        <f>IF('S.D. Paste sheet'!U1766="","",'S.D. Paste sheet'!U1766)</f>
        <v/>
      </c>
      <c r="V1766" s="20" t="str">
        <f>IF('S.D. Paste sheet'!V1766="","",'S.D. Paste sheet'!V1766)</f>
        <v/>
      </c>
      <c r="W1766" s="20" t="str">
        <f>IF('S.D. Paste sheet'!W1766="","",'S.D. Paste sheet'!W1766)</f>
        <v/>
      </c>
      <c r="X1766" s="20" t="str">
        <f>IF('S.D. Paste sheet'!X1766="","",'S.D. Paste sheet'!X1766)</f>
        <v/>
      </c>
      <c r="Y1766" s="20" t="str">
        <f>IF('S.D. Paste sheet'!Y1766="","",'S.D. Paste sheet'!Y1766)</f>
        <v/>
      </c>
      <c r="Z1766" s="20" t="str">
        <f>IF('S.D. Paste sheet'!Z1766="","",'S.D. Paste sheet'!Z1766)</f>
        <v/>
      </c>
      <c r="AA1766" s="20" t="str">
        <f>IF('S.D. Paste sheet'!AA1766="","",'S.D. Paste sheet'!AA1766)</f>
        <v/>
      </c>
      <c r="AB1766" s="20" t="str">
        <f>IF('S.D. Paste sheet'!AB1766="","",'S.D. Paste sheet'!AB1766)</f>
        <v/>
      </c>
      <c r="AC1766" s="20" t="str">
        <f>IF('S.D. Paste sheet'!AC1766="","",'S.D. Paste sheet'!AC1766)</f>
        <v/>
      </c>
      <c r="AD1766" s="20" t="str">
        <f>IF('S.D. Paste sheet'!AD1766="","",'S.D. Paste sheet'!AD1766)</f>
        <v/>
      </c>
      <c r="AE1766" s="28"/>
      <c r="AF1766" t="str">
        <f>IF(AK1766="","",IF(AK1766&gt;0,COUNT($AG$2:AG1766),""))</f>
        <v/>
      </c>
      <c r="AG1766" s="25" t="str">
        <f t="shared" si="867"/>
        <v/>
      </c>
      <c r="AH1766" s="25" t="str">
        <f t="shared" si="868"/>
        <v/>
      </c>
      <c r="AI1766" s="25" t="str">
        <f t="shared" si="869"/>
        <v/>
      </c>
      <c r="AJ1766" s="25" t="str">
        <f t="shared" si="870"/>
        <v/>
      </c>
      <c r="AK1766" s="25" t="str">
        <f t="shared" si="871"/>
        <v/>
      </c>
      <c r="AL1766" s="25" t="str">
        <f t="shared" si="872"/>
        <v/>
      </c>
      <c r="AM1766" s="25" t="str">
        <f t="shared" si="873"/>
        <v/>
      </c>
      <c r="AN1766" s="25" t="str">
        <f t="shared" si="874"/>
        <v/>
      </c>
      <c r="AO1766" s="25" t="str">
        <f t="shared" si="875"/>
        <v/>
      </c>
      <c r="AP1766" s="25" t="str">
        <f t="shared" si="876"/>
        <v/>
      </c>
      <c r="AQ1766" s="25" t="str">
        <f t="shared" si="877"/>
        <v/>
      </c>
      <c r="AR1766" s="25" t="str">
        <f t="shared" si="878"/>
        <v/>
      </c>
      <c r="AS1766" s="25" t="str">
        <f t="shared" si="879"/>
        <v/>
      </c>
      <c r="AT1766" s="25" t="str">
        <f t="shared" si="880"/>
        <v/>
      </c>
      <c r="AU1766" s="25" t="str">
        <f t="shared" si="881"/>
        <v/>
      </c>
      <c r="AV1766" s="25" t="str">
        <f t="shared" si="882"/>
        <v/>
      </c>
      <c r="AX1766" t="str">
        <f>IF(BC1766="","",IF(BC1766&gt;0,COUNT($AY$2:AY1766),""))</f>
        <v/>
      </c>
      <c r="AY1766" s="25" t="str">
        <f t="shared" si="883"/>
        <v/>
      </c>
      <c r="AZ1766" s="25" t="str">
        <f t="shared" si="884"/>
        <v/>
      </c>
      <c r="BA1766" s="25" t="str">
        <f t="shared" si="885"/>
        <v/>
      </c>
      <c r="BB1766" s="25" t="str">
        <f t="shared" si="886"/>
        <v/>
      </c>
      <c r="BC1766" s="25" t="str">
        <f t="shared" si="887"/>
        <v/>
      </c>
      <c r="BD1766" s="25" t="str">
        <f t="shared" si="888"/>
        <v/>
      </c>
      <c r="BE1766" s="25" t="str">
        <f t="shared" si="889"/>
        <v/>
      </c>
      <c r="BF1766" s="25" t="str">
        <f t="shared" si="890"/>
        <v/>
      </c>
      <c r="BG1766" s="25" t="str">
        <f t="shared" si="891"/>
        <v/>
      </c>
      <c r="BH1766" s="25" t="str">
        <f t="shared" si="892"/>
        <v/>
      </c>
      <c r="BI1766" s="25" t="str">
        <f t="shared" si="893"/>
        <v/>
      </c>
      <c r="BJ1766" s="25" t="str">
        <f t="shared" si="894"/>
        <v/>
      </c>
      <c r="BK1766" s="25" t="str">
        <f t="shared" si="895"/>
        <v/>
      </c>
      <c r="BL1766" s="25" t="str">
        <f t="shared" si="896"/>
        <v/>
      </c>
      <c r="BM1766" s="25" t="str">
        <f t="shared" si="897"/>
        <v/>
      </c>
      <c r="BN1766" s="25" t="str">
        <f t="shared" si="898"/>
        <v/>
      </c>
    </row>
    <row r="1767" spans="1:66" x14ac:dyDescent="0.25">
      <c r="A1767" s="20" t="str">
        <f>IF('S.D. Paste sheet'!A1767="","",'S.D. Paste sheet'!A1767)</f>
        <v/>
      </c>
      <c r="B1767" s="20" t="str">
        <f>IF('S.D. Paste sheet'!B1767="","",'S.D. Paste sheet'!B1767)</f>
        <v/>
      </c>
      <c r="C1767" s="20" t="str">
        <f>IF('S.D. Paste sheet'!C1767="","",'S.D. Paste sheet'!C1767)</f>
        <v/>
      </c>
      <c r="D1767" s="20" t="str">
        <f>IF('S.D. Paste sheet'!D1767="","",'S.D. Paste sheet'!D1767)</f>
        <v/>
      </c>
      <c r="E1767" s="20" t="str">
        <f>IF('S.D. Paste sheet'!E1767="","",UPPER('S.D. Paste sheet'!E1767))</f>
        <v/>
      </c>
      <c r="F1767" s="20" t="str">
        <f>IF('S.D. Paste sheet'!F1767="","",'S.D. Paste sheet'!F1767)</f>
        <v/>
      </c>
      <c r="G1767" s="20" t="str">
        <f>IF('S.D. Paste sheet'!G1767="","",UPPER('S.D. Paste sheet'!G1767))</f>
        <v/>
      </c>
      <c r="H1767" s="20" t="str">
        <f>IF('S.D. Paste sheet'!H1767="","",UPPER('S.D. Paste sheet'!H1767))</f>
        <v/>
      </c>
      <c r="I1767" s="20" t="str">
        <f>IF('S.D. Paste sheet'!I1767="","",'S.D. Paste sheet'!I1767)</f>
        <v/>
      </c>
      <c r="J1767" s="20" t="str">
        <f>IF('S.D. Paste sheet'!J1767="","",'S.D. Paste sheet'!J1767)</f>
        <v/>
      </c>
      <c r="K1767" s="20" t="str">
        <f>IF('S.D. Paste sheet'!K1767="","",'S.D. Paste sheet'!K1767)</f>
        <v/>
      </c>
      <c r="L1767" s="20" t="str">
        <f>IF('S.D. Paste sheet'!L1767="","",'S.D. Paste sheet'!L1767)</f>
        <v/>
      </c>
      <c r="M1767" s="20" t="str">
        <f>IF('S.D. Paste sheet'!M1767="","",'S.D. Paste sheet'!M1767)</f>
        <v/>
      </c>
      <c r="N1767" s="20" t="str">
        <f>IF('S.D. Paste sheet'!N1767="","",'S.D. Paste sheet'!N1767)</f>
        <v/>
      </c>
      <c r="O1767" s="20" t="str">
        <f>IF('S.D. Paste sheet'!O1767="","",'S.D. Paste sheet'!O1767)</f>
        <v/>
      </c>
      <c r="P1767" s="20" t="str">
        <f>IF('S.D. Paste sheet'!P1767="","",'S.D. Paste sheet'!P1767)</f>
        <v/>
      </c>
      <c r="Q1767" s="20" t="str">
        <f>IF('S.D. Paste sheet'!Q1767="","",'S.D. Paste sheet'!Q1767)</f>
        <v/>
      </c>
      <c r="R1767" s="20" t="str">
        <f>IF('S.D. Paste sheet'!R1767="","",'S.D. Paste sheet'!R1767)</f>
        <v/>
      </c>
      <c r="S1767" s="20" t="str">
        <f>IF('S.D. Paste sheet'!S1767="","",'S.D. Paste sheet'!S1767)</f>
        <v/>
      </c>
      <c r="T1767" s="20" t="str">
        <f>IF('S.D. Paste sheet'!T1767="","",'S.D. Paste sheet'!T1767)</f>
        <v/>
      </c>
      <c r="U1767" s="20" t="str">
        <f>IF('S.D. Paste sheet'!U1767="","",'S.D. Paste sheet'!U1767)</f>
        <v/>
      </c>
      <c r="V1767" s="20" t="str">
        <f>IF('S.D. Paste sheet'!V1767="","",'S.D. Paste sheet'!V1767)</f>
        <v/>
      </c>
      <c r="W1767" s="20" t="str">
        <f>IF('S.D. Paste sheet'!W1767="","",'S.D. Paste sheet'!W1767)</f>
        <v/>
      </c>
      <c r="X1767" s="20" t="str">
        <f>IF('S.D. Paste sheet'!X1767="","",'S.D. Paste sheet'!X1767)</f>
        <v/>
      </c>
      <c r="Y1767" s="20" t="str">
        <f>IF('S.D. Paste sheet'!Y1767="","",'S.D. Paste sheet'!Y1767)</f>
        <v/>
      </c>
      <c r="Z1767" s="20" t="str">
        <f>IF('S.D. Paste sheet'!Z1767="","",'S.D. Paste sheet'!Z1767)</f>
        <v/>
      </c>
      <c r="AA1767" s="20" t="str">
        <f>IF('S.D. Paste sheet'!AA1767="","",'S.D. Paste sheet'!AA1767)</f>
        <v/>
      </c>
      <c r="AB1767" s="20" t="str">
        <f>IF('S.D. Paste sheet'!AB1767="","",'S.D. Paste sheet'!AB1767)</f>
        <v/>
      </c>
      <c r="AC1767" s="20" t="str">
        <f>IF('S.D. Paste sheet'!AC1767="","",'S.D. Paste sheet'!AC1767)</f>
        <v/>
      </c>
      <c r="AD1767" s="20" t="str">
        <f>IF('S.D. Paste sheet'!AD1767="","",'S.D. Paste sheet'!AD1767)</f>
        <v/>
      </c>
      <c r="AE1767" s="28"/>
      <c r="AF1767" t="str">
        <f>IF(AK1767="","",IF(AK1767&gt;0,COUNT($AG$2:AG1767),""))</f>
        <v/>
      </c>
      <c r="AG1767" s="25" t="str">
        <f t="shared" si="867"/>
        <v/>
      </c>
      <c r="AH1767" s="25" t="str">
        <f t="shared" si="868"/>
        <v/>
      </c>
      <c r="AI1767" s="25" t="str">
        <f t="shared" si="869"/>
        <v/>
      </c>
      <c r="AJ1767" s="25" t="str">
        <f t="shared" si="870"/>
        <v/>
      </c>
      <c r="AK1767" s="25" t="str">
        <f t="shared" si="871"/>
        <v/>
      </c>
      <c r="AL1767" s="25" t="str">
        <f t="shared" si="872"/>
        <v/>
      </c>
      <c r="AM1767" s="25" t="str">
        <f t="shared" si="873"/>
        <v/>
      </c>
      <c r="AN1767" s="25" t="str">
        <f t="shared" si="874"/>
        <v/>
      </c>
      <c r="AO1767" s="25" t="str">
        <f t="shared" si="875"/>
        <v/>
      </c>
      <c r="AP1767" s="25" t="str">
        <f t="shared" si="876"/>
        <v/>
      </c>
      <c r="AQ1767" s="25" t="str">
        <f t="shared" si="877"/>
        <v/>
      </c>
      <c r="AR1767" s="25" t="str">
        <f t="shared" si="878"/>
        <v/>
      </c>
      <c r="AS1767" s="25" t="str">
        <f t="shared" si="879"/>
        <v/>
      </c>
      <c r="AT1767" s="25" t="str">
        <f t="shared" si="880"/>
        <v/>
      </c>
      <c r="AU1767" s="25" t="str">
        <f t="shared" si="881"/>
        <v/>
      </c>
      <c r="AV1767" s="25" t="str">
        <f t="shared" si="882"/>
        <v/>
      </c>
      <c r="AX1767" t="str">
        <f>IF(BC1767="","",IF(BC1767&gt;0,COUNT($AY$2:AY1767),""))</f>
        <v/>
      </c>
      <c r="AY1767" s="25" t="str">
        <f t="shared" si="883"/>
        <v/>
      </c>
      <c r="AZ1767" s="25" t="str">
        <f t="shared" si="884"/>
        <v/>
      </c>
      <c r="BA1767" s="25" t="str">
        <f t="shared" si="885"/>
        <v/>
      </c>
      <c r="BB1767" s="25" t="str">
        <f t="shared" si="886"/>
        <v/>
      </c>
      <c r="BC1767" s="25" t="str">
        <f t="shared" si="887"/>
        <v/>
      </c>
      <c r="BD1767" s="25" t="str">
        <f t="shared" si="888"/>
        <v/>
      </c>
      <c r="BE1767" s="25" t="str">
        <f t="shared" si="889"/>
        <v/>
      </c>
      <c r="BF1767" s="25" t="str">
        <f t="shared" si="890"/>
        <v/>
      </c>
      <c r="BG1767" s="25" t="str">
        <f t="shared" si="891"/>
        <v/>
      </c>
      <c r="BH1767" s="25" t="str">
        <f t="shared" si="892"/>
        <v/>
      </c>
      <c r="BI1767" s="25" t="str">
        <f t="shared" si="893"/>
        <v/>
      </c>
      <c r="BJ1767" s="25" t="str">
        <f t="shared" si="894"/>
        <v/>
      </c>
      <c r="BK1767" s="25" t="str">
        <f t="shared" si="895"/>
        <v/>
      </c>
      <c r="BL1767" s="25" t="str">
        <f t="shared" si="896"/>
        <v/>
      </c>
      <c r="BM1767" s="25" t="str">
        <f t="shared" si="897"/>
        <v/>
      </c>
      <c r="BN1767" s="25" t="str">
        <f t="shared" si="898"/>
        <v/>
      </c>
    </row>
    <row r="1768" spans="1:66" x14ac:dyDescent="0.25">
      <c r="A1768" s="20" t="str">
        <f>IF('S.D. Paste sheet'!A1768="","",'S.D. Paste sheet'!A1768)</f>
        <v/>
      </c>
      <c r="B1768" s="20" t="str">
        <f>IF('S.D. Paste sheet'!B1768="","",'S.D. Paste sheet'!B1768)</f>
        <v/>
      </c>
      <c r="C1768" s="20" t="str">
        <f>IF('S.D. Paste sheet'!C1768="","",'S.D. Paste sheet'!C1768)</f>
        <v/>
      </c>
      <c r="D1768" s="20" t="str">
        <f>IF('S.D. Paste sheet'!D1768="","",'S.D. Paste sheet'!D1768)</f>
        <v/>
      </c>
      <c r="E1768" s="20" t="str">
        <f>IF('S.D. Paste sheet'!E1768="","",UPPER('S.D. Paste sheet'!E1768))</f>
        <v/>
      </c>
      <c r="F1768" s="20" t="str">
        <f>IF('S.D. Paste sheet'!F1768="","",'S.D. Paste sheet'!F1768)</f>
        <v/>
      </c>
      <c r="G1768" s="20" t="str">
        <f>IF('S.D. Paste sheet'!G1768="","",UPPER('S.D. Paste sheet'!G1768))</f>
        <v/>
      </c>
      <c r="H1768" s="20" t="str">
        <f>IF('S.D. Paste sheet'!H1768="","",UPPER('S.D. Paste sheet'!H1768))</f>
        <v/>
      </c>
      <c r="I1768" s="20" t="str">
        <f>IF('S.D. Paste sheet'!I1768="","",'S.D. Paste sheet'!I1768)</f>
        <v/>
      </c>
      <c r="J1768" s="20" t="str">
        <f>IF('S.D. Paste sheet'!J1768="","",'S.D. Paste sheet'!J1768)</f>
        <v/>
      </c>
      <c r="K1768" s="20" t="str">
        <f>IF('S.D. Paste sheet'!K1768="","",'S.D. Paste sheet'!K1768)</f>
        <v/>
      </c>
      <c r="L1768" s="20" t="str">
        <f>IF('S.D. Paste sheet'!L1768="","",'S.D. Paste sheet'!L1768)</f>
        <v/>
      </c>
      <c r="M1768" s="20" t="str">
        <f>IF('S.D. Paste sheet'!M1768="","",'S.D. Paste sheet'!M1768)</f>
        <v/>
      </c>
      <c r="N1768" s="20" t="str">
        <f>IF('S.D. Paste sheet'!N1768="","",'S.D. Paste sheet'!N1768)</f>
        <v/>
      </c>
      <c r="O1768" s="20" t="str">
        <f>IF('S.D. Paste sheet'!O1768="","",'S.D. Paste sheet'!O1768)</f>
        <v/>
      </c>
      <c r="P1768" s="20" t="str">
        <f>IF('S.D. Paste sheet'!P1768="","",'S.D. Paste sheet'!P1768)</f>
        <v/>
      </c>
      <c r="Q1768" s="20" t="str">
        <f>IF('S.D. Paste sheet'!Q1768="","",'S.D. Paste sheet'!Q1768)</f>
        <v/>
      </c>
      <c r="R1768" s="20" t="str">
        <f>IF('S.D. Paste sheet'!R1768="","",'S.D. Paste sheet'!R1768)</f>
        <v/>
      </c>
      <c r="S1768" s="20" t="str">
        <f>IF('S.D. Paste sheet'!S1768="","",'S.D. Paste sheet'!S1768)</f>
        <v/>
      </c>
      <c r="T1768" s="20" t="str">
        <f>IF('S.D. Paste sheet'!T1768="","",'S.D. Paste sheet'!T1768)</f>
        <v/>
      </c>
      <c r="U1768" s="20" t="str">
        <f>IF('S.D. Paste sheet'!U1768="","",'S.D. Paste sheet'!U1768)</f>
        <v/>
      </c>
      <c r="V1768" s="20" t="str">
        <f>IF('S.D. Paste sheet'!V1768="","",'S.D. Paste sheet'!V1768)</f>
        <v/>
      </c>
      <c r="W1768" s="20" t="str">
        <f>IF('S.D. Paste sheet'!W1768="","",'S.D. Paste sheet'!W1768)</f>
        <v/>
      </c>
      <c r="X1768" s="20" t="str">
        <f>IF('S.D. Paste sheet'!X1768="","",'S.D. Paste sheet'!X1768)</f>
        <v/>
      </c>
      <c r="Y1768" s="20" t="str">
        <f>IF('S.D. Paste sheet'!Y1768="","",'S.D. Paste sheet'!Y1768)</f>
        <v/>
      </c>
      <c r="Z1768" s="20" t="str">
        <f>IF('S.D. Paste sheet'!Z1768="","",'S.D. Paste sheet'!Z1768)</f>
        <v/>
      </c>
      <c r="AA1768" s="20" t="str">
        <f>IF('S.D. Paste sheet'!AA1768="","",'S.D. Paste sheet'!AA1768)</f>
        <v/>
      </c>
      <c r="AB1768" s="20" t="str">
        <f>IF('S.D. Paste sheet'!AB1768="","",'S.D. Paste sheet'!AB1768)</f>
        <v/>
      </c>
      <c r="AC1768" s="20" t="str">
        <f>IF('S.D. Paste sheet'!AC1768="","",'S.D. Paste sheet'!AC1768)</f>
        <v/>
      </c>
      <c r="AD1768" s="20" t="str">
        <f>IF('S.D. Paste sheet'!AD1768="","",'S.D. Paste sheet'!AD1768)</f>
        <v/>
      </c>
      <c r="AE1768" s="28"/>
      <c r="AF1768" t="str">
        <f>IF(AK1768="","",IF(AK1768&gt;0,COUNT($AG$2:AG1768),""))</f>
        <v/>
      </c>
      <c r="AG1768" s="25" t="str">
        <f t="shared" si="867"/>
        <v/>
      </c>
      <c r="AH1768" s="25" t="str">
        <f t="shared" si="868"/>
        <v/>
      </c>
      <c r="AI1768" s="25" t="str">
        <f t="shared" si="869"/>
        <v/>
      </c>
      <c r="AJ1768" s="25" t="str">
        <f t="shared" si="870"/>
        <v/>
      </c>
      <c r="AK1768" s="25" t="str">
        <f t="shared" si="871"/>
        <v/>
      </c>
      <c r="AL1768" s="25" t="str">
        <f t="shared" si="872"/>
        <v/>
      </c>
      <c r="AM1768" s="25" t="str">
        <f t="shared" si="873"/>
        <v/>
      </c>
      <c r="AN1768" s="25" t="str">
        <f t="shared" si="874"/>
        <v/>
      </c>
      <c r="AO1768" s="25" t="str">
        <f t="shared" si="875"/>
        <v/>
      </c>
      <c r="AP1768" s="25" t="str">
        <f t="shared" si="876"/>
        <v/>
      </c>
      <c r="AQ1768" s="25" t="str">
        <f t="shared" si="877"/>
        <v/>
      </c>
      <c r="AR1768" s="25" t="str">
        <f t="shared" si="878"/>
        <v/>
      </c>
      <c r="AS1768" s="25" t="str">
        <f t="shared" si="879"/>
        <v/>
      </c>
      <c r="AT1768" s="25" t="str">
        <f t="shared" si="880"/>
        <v/>
      </c>
      <c r="AU1768" s="25" t="str">
        <f t="shared" si="881"/>
        <v/>
      </c>
      <c r="AV1768" s="25" t="str">
        <f t="shared" si="882"/>
        <v/>
      </c>
      <c r="AX1768" t="str">
        <f>IF(BC1768="","",IF(BC1768&gt;0,COUNT($AY$2:AY1768),""))</f>
        <v/>
      </c>
      <c r="AY1768" s="25" t="str">
        <f t="shared" si="883"/>
        <v/>
      </c>
      <c r="AZ1768" s="25" t="str">
        <f t="shared" si="884"/>
        <v/>
      </c>
      <c r="BA1768" s="25" t="str">
        <f t="shared" si="885"/>
        <v/>
      </c>
      <c r="BB1768" s="25" t="str">
        <f t="shared" si="886"/>
        <v/>
      </c>
      <c r="BC1768" s="25" t="str">
        <f t="shared" si="887"/>
        <v/>
      </c>
      <c r="BD1768" s="25" t="str">
        <f t="shared" si="888"/>
        <v/>
      </c>
      <c r="BE1768" s="25" t="str">
        <f t="shared" si="889"/>
        <v/>
      </c>
      <c r="BF1768" s="25" t="str">
        <f t="shared" si="890"/>
        <v/>
      </c>
      <c r="BG1768" s="25" t="str">
        <f t="shared" si="891"/>
        <v/>
      </c>
      <c r="BH1768" s="25" t="str">
        <f t="shared" si="892"/>
        <v/>
      </c>
      <c r="BI1768" s="25" t="str">
        <f t="shared" si="893"/>
        <v/>
      </c>
      <c r="BJ1768" s="25" t="str">
        <f t="shared" si="894"/>
        <v/>
      </c>
      <c r="BK1768" s="25" t="str">
        <f t="shared" si="895"/>
        <v/>
      </c>
      <c r="BL1768" s="25" t="str">
        <f t="shared" si="896"/>
        <v/>
      </c>
      <c r="BM1768" s="25" t="str">
        <f t="shared" si="897"/>
        <v/>
      </c>
      <c r="BN1768" s="25" t="str">
        <f t="shared" si="898"/>
        <v/>
      </c>
    </row>
    <row r="1769" spans="1:66" x14ac:dyDescent="0.25">
      <c r="A1769" s="20" t="str">
        <f>IF('S.D. Paste sheet'!A1769="","",'S.D. Paste sheet'!A1769)</f>
        <v/>
      </c>
      <c r="B1769" s="20" t="str">
        <f>IF('S.D. Paste sheet'!B1769="","",'S.D. Paste sheet'!B1769)</f>
        <v/>
      </c>
      <c r="C1769" s="20" t="str">
        <f>IF('S.D. Paste sheet'!C1769="","",'S.D. Paste sheet'!C1769)</f>
        <v/>
      </c>
      <c r="D1769" s="20" t="str">
        <f>IF('S.D. Paste sheet'!D1769="","",'S.D. Paste sheet'!D1769)</f>
        <v/>
      </c>
      <c r="E1769" s="20" t="str">
        <f>IF('S.D. Paste sheet'!E1769="","",UPPER('S.D. Paste sheet'!E1769))</f>
        <v/>
      </c>
      <c r="F1769" s="20" t="str">
        <f>IF('S.D. Paste sheet'!F1769="","",'S.D. Paste sheet'!F1769)</f>
        <v/>
      </c>
      <c r="G1769" s="20" t="str">
        <f>IF('S.D. Paste sheet'!G1769="","",UPPER('S.D. Paste sheet'!G1769))</f>
        <v/>
      </c>
      <c r="H1769" s="20" t="str">
        <f>IF('S.D. Paste sheet'!H1769="","",UPPER('S.D. Paste sheet'!H1769))</f>
        <v/>
      </c>
      <c r="I1769" s="20" t="str">
        <f>IF('S.D. Paste sheet'!I1769="","",'S.D. Paste sheet'!I1769)</f>
        <v/>
      </c>
      <c r="J1769" s="20" t="str">
        <f>IF('S.D. Paste sheet'!J1769="","",'S.D. Paste sheet'!J1769)</f>
        <v/>
      </c>
      <c r="K1769" s="20" t="str">
        <f>IF('S.D. Paste sheet'!K1769="","",'S.D. Paste sheet'!K1769)</f>
        <v/>
      </c>
      <c r="L1769" s="20" t="str">
        <f>IF('S.D. Paste sheet'!L1769="","",'S.D. Paste sheet'!L1769)</f>
        <v/>
      </c>
      <c r="M1769" s="20" t="str">
        <f>IF('S.D. Paste sheet'!M1769="","",'S.D. Paste sheet'!M1769)</f>
        <v/>
      </c>
      <c r="N1769" s="20" t="str">
        <f>IF('S.D. Paste sheet'!N1769="","",'S.D. Paste sheet'!N1769)</f>
        <v/>
      </c>
      <c r="O1769" s="20" t="str">
        <f>IF('S.D. Paste sheet'!O1769="","",'S.D. Paste sheet'!O1769)</f>
        <v/>
      </c>
      <c r="P1769" s="20" t="str">
        <f>IF('S.D. Paste sheet'!P1769="","",'S.D. Paste sheet'!P1769)</f>
        <v/>
      </c>
      <c r="Q1769" s="20" t="str">
        <f>IF('S.D. Paste sheet'!Q1769="","",'S.D. Paste sheet'!Q1769)</f>
        <v/>
      </c>
      <c r="R1769" s="20" t="str">
        <f>IF('S.D. Paste sheet'!R1769="","",'S.D. Paste sheet'!R1769)</f>
        <v/>
      </c>
      <c r="S1769" s="20" t="str">
        <f>IF('S.D. Paste sheet'!S1769="","",'S.D. Paste sheet'!S1769)</f>
        <v/>
      </c>
      <c r="T1769" s="20" t="str">
        <f>IF('S.D. Paste sheet'!T1769="","",'S.D. Paste sheet'!T1769)</f>
        <v/>
      </c>
      <c r="U1769" s="20" t="str">
        <f>IF('S.D. Paste sheet'!U1769="","",'S.D. Paste sheet'!U1769)</f>
        <v/>
      </c>
      <c r="V1769" s="20" t="str">
        <f>IF('S.D. Paste sheet'!V1769="","",'S.D. Paste sheet'!V1769)</f>
        <v/>
      </c>
      <c r="W1769" s="20" t="str">
        <f>IF('S.D. Paste sheet'!W1769="","",'S.D. Paste sheet'!W1769)</f>
        <v/>
      </c>
      <c r="X1769" s="20" t="str">
        <f>IF('S.D. Paste sheet'!X1769="","",'S.D. Paste sheet'!X1769)</f>
        <v/>
      </c>
      <c r="Y1769" s="20" t="str">
        <f>IF('S.D. Paste sheet'!Y1769="","",'S.D. Paste sheet'!Y1769)</f>
        <v/>
      </c>
      <c r="Z1769" s="20" t="str">
        <f>IF('S.D. Paste sheet'!Z1769="","",'S.D. Paste sheet'!Z1769)</f>
        <v/>
      </c>
      <c r="AA1769" s="20" t="str">
        <f>IF('S.D. Paste sheet'!AA1769="","",'S.D. Paste sheet'!AA1769)</f>
        <v/>
      </c>
      <c r="AB1769" s="20" t="str">
        <f>IF('S.D. Paste sheet'!AB1769="","",'S.D. Paste sheet'!AB1769)</f>
        <v/>
      </c>
      <c r="AC1769" s="20" t="str">
        <f>IF('S.D. Paste sheet'!AC1769="","",'S.D. Paste sheet'!AC1769)</f>
        <v/>
      </c>
      <c r="AD1769" s="20" t="str">
        <f>IF('S.D. Paste sheet'!AD1769="","",'S.D. Paste sheet'!AD1769)</f>
        <v/>
      </c>
      <c r="AE1769" s="28"/>
      <c r="AF1769" t="str">
        <f>IF(AK1769="","",IF(AK1769&gt;0,COUNT($AG$2:AG1769),""))</f>
        <v/>
      </c>
      <c r="AG1769" s="25" t="str">
        <f t="shared" si="867"/>
        <v/>
      </c>
      <c r="AH1769" s="25" t="str">
        <f t="shared" si="868"/>
        <v/>
      </c>
      <c r="AI1769" s="25" t="str">
        <f t="shared" si="869"/>
        <v/>
      </c>
      <c r="AJ1769" s="25" t="str">
        <f t="shared" si="870"/>
        <v/>
      </c>
      <c r="AK1769" s="25" t="str">
        <f t="shared" si="871"/>
        <v/>
      </c>
      <c r="AL1769" s="25" t="str">
        <f t="shared" si="872"/>
        <v/>
      </c>
      <c r="AM1769" s="25" t="str">
        <f t="shared" si="873"/>
        <v/>
      </c>
      <c r="AN1769" s="25" t="str">
        <f t="shared" si="874"/>
        <v/>
      </c>
      <c r="AO1769" s="25" t="str">
        <f t="shared" si="875"/>
        <v/>
      </c>
      <c r="AP1769" s="25" t="str">
        <f t="shared" si="876"/>
        <v/>
      </c>
      <c r="AQ1769" s="25" t="str">
        <f t="shared" si="877"/>
        <v/>
      </c>
      <c r="AR1769" s="25" t="str">
        <f t="shared" si="878"/>
        <v/>
      </c>
      <c r="AS1769" s="25" t="str">
        <f t="shared" si="879"/>
        <v/>
      </c>
      <c r="AT1769" s="25" t="str">
        <f t="shared" si="880"/>
        <v/>
      </c>
      <c r="AU1769" s="25" t="str">
        <f t="shared" si="881"/>
        <v/>
      </c>
      <c r="AV1769" s="25" t="str">
        <f t="shared" si="882"/>
        <v/>
      </c>
      <c r="AX1769" t="str">
        <f>IF(BC1769="","",IF(BC1769&gt;0,COUNT($AY$2:AY1769),""))</f>
        <v/>
      </c>
      <c r="AY1769" s="25" t="str">
        <f t="shared" si="883"/>
        <v/>
      </c>
      <c r="AZ1769" s="25" t="str">
        <f t="shared" si="884"/>
        <v/>
      </c>
      <c r="BA1769" s="25" t="str">
        <f t="shared" si="885"/>
        <v/>
      </c>
      <c r="BB1769" s="25" t="str">
        <f t="shared" si="886"/>
        <v/>
      </c>
      <c r="BC1769" s="25" t="str">
        <f t="shared" si="887"/>
        <v/>
      </c>
      <c r="BD1769" s="25" t="str">
        <f t="shared" si="888"/>
        <v/>
      </c>
      <c r="BE1769" s="25" t="str">
        <f t="shared" si="889"/>
        <v/>
      </c>
      <c r="BF1769" s="25" t="str">
        <f t="shared" si="890"/>
        <v/>
      </c>
      <c r="BG1769" s="25" t="str">
        <f t="shared" si="891"/>
        <v/>
      </c>
      <c r="BH1769" s="25" t="str">
        <f t="shared" si="892"/>
        <v/>
      </c>
      <c r="BI1769" s="25" t="str">
        <f t="shared" si="893"/>
        <v/>
      </c>
      <c r="BJ1769" s="25" t="str">
        <f t="shared" si="894"/>
        <v/>
      </c>
      <c r="BK1769" s="25" t="str">
        <f t="shared" si="895"/>
        <v/>
      </c>
      <c r="BL1769" s="25" t="str">
        <f t="shared" si="896"/>
        <v/>
      </c>
      <c r="BM1769" s="25" t="str">
        <f t="shared" si="897"/>
        <v/>
      </c>
      <c r="BN1769" s="25" t="str">
        <f t="shared" si="898"/>
        <v/>
      </c>
    </row>
    <row r="1770" spans="1:66" x14ac:dyDescent="0.25">
      <c r="A1770" s="20" t="str">
        <f>IF('S.D. Paste sheet'!A1770="","",'S.D. Paste sheet'!A1770)</f>
        <v/>
      </c>
      <c r="B1770" s="20" t="str">
        <f>IF('S.D. Paste sheet'!B1770="","",'S.D. Paste sheet'!B1770)</f>
        <v/>
      </c>
      <c r="C1770" s="20" t="str">
        <f>IF('S.D. Paste sheet'!C1770="","",'S.D. Paste sheet'!C1770)</f>
        <v/>
      </c>
      <c r="D1770" s="20" t="str">
        <f>IF('S.D. Paste sheet'!D1770="","",'S.D. Paste sheet'!D1770)</f>
        <v/>
      </c>
      <c r="E1770" s="20" t="str">
        <f>IF('S.D. Paste sheet'!E1770="","",UPPER('S.D. Paste sheet'!E1770))</f>
        <v/>
      </c>
      <c r="F1770" s="20" t="str">
        <f>IF('S.D. Paste sheet'!F1770="","",'S.D. Paste sheet'!F1770)</f>
        <v/>
      </c>
      <c r="G1770" s="20" t="str">
        <f>IF('S.D. Paste sheet'!G1770="","",UPPER('S.D. Paste sheet'!G1770))</f>
        <v/>
      </c>
      <c r="H1770" s="20" t="str">
        <f>IF('S.D. Paste sheet'!H1770="","",UPPER('S.D. Paste sheet'!H1770))</f>
        <v/>
      </c>
      <c r="I1770" s="20" t="str">
        <f>IF('S.D. Paste sheet'!I1770="","",'S.D. Paste sheet'!I1770)</f>
        <v/>
      </c>
      <c r="J1770" s="20" t="str">
        <f>IF('S.D. Paste sheet'!J1770="","",'S.D. Paste sheet'!J1770)</f>
        <v/>
      </c>
      <c r="K1770" s="20" t="str">
        <f>IF('S.D. Paste sheet'!K1770="","",'S.D. Paste sheet'!K1770)</f>
        <v/>
      </c>
      <c r="L1770" s="20" t="str">
        <f>IF('S.D. Paste sheet'!L1770="","",'S.D. Paste sheet'!L1770)</f>
        <v/>
      </c>
      <c r="M1770" s="20" t="str">
        <f>IF('S.D. Paste sheet'!M1770="","",'S.D. Paste sheet'!M1770)</f>
        <v/>
      </c>
      <c r="N1770" s="20" t="str">
        <f>IF('S.D. Paste sheet'!N1770="","",'S.D. Paste sheet'!N1770)</f>
        <v/>
      </c>
      <c r="O1770" s="20" t="str">
        <f>IF('S.D. Paste sheet'!O1770="","",'S.D. Paste sheet'!O1770)</f>
        <v/>
      </c>
      <c r="P1770" s="20" t="str">
        <f>IF('S.D. Paste sheet'!P1770="","",'S.D. Paste sheet'!P1770)</f>
        <v/>
      </c>
      <c r="Q1770" s="20" t="str">
        <f>IF('S.D. Paste sheet'!Q1770="","",'S.D. Paste sheet'!Q1770)</f>
        <v/>
      </c>
      <c r="R1770" s="20" t="str">
        <f>IF('S.D. Paste sheet'!R1770="","",'S.D. Paste sheet'!R1770)</f>
        <v/>
      </c>
      <c r="S1770" s="20" t="str">
        <f>IF('S.D. Paste sheet'!S1770="","",'S.D. Paste sheet'!S1770)</f>
        <v/>
      </c>
      <c r="T1770" s="20" t="str">
        <f>IF('S.D. Paste sheet'!T1770="","",'S.D. Paste sheet'!T1770)</f>
        <v/>
      </c>
      <c r="U1770" s="20" t="str">
        <f>IF('S.D. Paste sheet'!U1770="","",'S.D. Paste sheet'!U1770)</f>
        <v/>
      </c>
      <c r="V1770" s="20" t="str">
        <f>IF('S.D. Paste sheet'!V1770="","",'S.D. Paste sheet'!V1770)</f>
        <v/>
      </c>
      <c r="W1770" s="20" t="str">
        <f>IF('S.D. Paste sheet'!W1770="","",'S.D. Paste sheet'!W1770)</f>
        <v/>
      </c>
      <c r="X1770" s="20" t="str">
        <f>IF('S.D. Paste sheet'!X1770="","",'S.D. Paste sheet'!X1770)</f>
        <v/>
      </c>
      <c r="Y1770" s="20" t="str">
        <f>IF('S.D. Paste sheet'!Y1770="","",'S.D. Paste sheet'!Y1770)</f>
        <v/>
      </c>
      <c r="Z1770" s="20" t="str">
        <f>IF('S.D. Paste sheet'!Z1770="","",'S.D. Paste sheet'!Z1770)</f>
        <v/>
      </c>
      <c r="AA1770" s="20" t="str">
        <f>IF('S.D. Paste sheet'!AA1770="","",'S.D. Paste sheet'!AA1770)</f>
        <v/>
      </c>
      <c r="AB1770" s="20" t="str">
        <f>IF('S.D. Paste sheet'!AB1770="","",'S.D. Paste sheet'!AB1770)</f>
        <v/>
      </c>
      <c r="AC1770" s="20" t="str">
        <f>IF('S.D. Paste sheet'!AC1770="","",'S.D. Paste sheet'!AC1770)</f>
        <v/>
      </c>
      <c r="AD1770" s="20" t="str">
        <f>IF('S.D. Paste sheet'!AD1770="","",'S.D. Paste sheet'!AD1770)</f>
        <v/>
      </c>
      <c r="AE1770" s="28"/>
      <c r="AF1770" t="str">
        <f>IF(AK1770="","",IF(AK1770&gt;0,COUNT($AG$2:AG1770),""))</f>
        <v/>
      </c>
      <c r="AG1770" s="25" t="str">
        <f t="shared" si="867"/>
        <v/>
      </c>
      <c r="AH1770" s="25" t="str">
        <f t="shared" si="868"/>
        <v/>
      </c>
      <c r="AI1770" s="25" t="str">
        <f t="shared" si="869"/>
        <v/>
      </c>
      <c r="AJ1770" s="25" t="str">
        <f t="shared" si="870"/>
        <v/>
      </c>
      <c r="AK1770" s="25" t="str">
        <f t="shared" si="871"/>
        <v/>
      </c>
      <c r="AL1770" s="25" t="str">
        <f t="shared" si="872"/>
        <v/>
      </c>
      <c r="AM1770" s="25" t="str">
        <f t="shared" si="873"/>
        <v/>
      </c>
      <c r="AN1770" s="25" t="str">
        <f t="shared" si="874"/>
        <v/>
      </c>
      <c r="AO1770" s="25" t="str">
        <f t="shared" si="875"/>
        <v/>
      </c>
      <c r="AP1770" s="25" t="str">
        <f t="shared" si="876"/>
        <v/>
      </c>
      <c r="AQ1770" s="25" t="str">
        <f t="shared" si="877"/>
        <v/>
      </c>
      <c r="AR1770" s="25" t="str">
        <f t="shared" si="878"/>
        <v/>
      </c>
      <c r="AS1770" s="25" t="str">
        <f t="shared" si="879"/>
        <v/>
      </c>
      <c r="AT1770" s="25" t="str">
        <f t="shared" si="880"/>
        <v/>
      </c>
      <c r="AU1770" s="25" t="str">
        <f t="shared" si="881"/>
        <v/>
      </c>
      <c r="AV1770" s="25" t="str">
        <f t="shared" si="882"/>
        <v/>
      </c>
      <c r="AX1770" t="str">
        <f>IF(BC1770="","",IF(BC1770&gt;0,COUNT($AY$2:AY1770),""))</f>
        <v/>
      </c>
      <c r="AY1770" s="25" t="str">
        <f t="shared" si="883"/>
        <v/>
      </c>
      <c r="AZ1770" s="25" t="str">
        <f t="shared" si="884"/>
        <v/>
      </c>
      <c r="BA1770" s="25" t="str">
        <f t="shared" si="885"/>
        <v/>
      </c>
      <c r="BB1770" s="25" t="str">
        <f t="shared" si="886"/>
        <v/>
      </c>
      <c r="BC1770" s="25" t="str">
        <f t="shared" si="887"/>
        <v/>
      </c>
      <c r="BD1770" s="25" t="str">
        <f t="shared" si="888"/>
        <v/>
      </c>
      <c r="BE1770" s="25" t="str">
        <f t="shared" si="889"/>
        <v/>
      </c>
      <c r="BF1770" s="25" t="str">
        <f t="shared" si="890"/>
        <v/>
      </c>
      <c r="BG1770" s="25" t="str">
        <f t="shared" si="891"/>
        <v/>
      </c>
      <c r="BH1770" s="25" t="str">
        <f t="shared" si="892"/>
        <v/>
      </c>
      <c r="BI1770" s="25" t="str">
        <f t="shared" si="893"/>
        <v/>
      </c>
      <c r="BJ1770" s="25" t="str">
        <f t="shared" si="894"/>
        <v/>
      </c>
      <c r="BK1770" s="25" t="str">
        <f t="shared" si="895"/>
        <v/>
      </c>
      <c r="BL1770" s="25" t="str">
        <f t="shared" si="896"/>
        <v/>
      </c>
      <c r="BM1770" s="25" t="str">
        <f t="shared" si="897"/>
        <v/>
      </c>
      <c r="BN1770" s="25" t="str">
        <f t="shared" si="898"/>
        <v/>
      </c>
    </row>
    <row r="1771" spans="1:66" x14ac:dyDescent="0.25">
      <c r="A1771" s="20" t="str">
        <f>IF('S.D. Paste sheet'!A1771="","",'S.D. Paste sheet'!A1771)</f>
        <v/>
      </c>
      <c r="B1771" s="20" t="str">
        <f>IF('S.D. Paste sheet'!B1771="","",'S.D. Paste sheet'!B1771)</f>
        <v/>
      </c>
      <c r="C1771" s="20" t="str">
        <f>IF('S.D. Paste sheet'!C1771="","",'S.D. Paste sheet'!C1771)</f>
        <v/>
      </c>
      <c r="D1771" s="20" t="str">
        <f>IF('S.D. Paste sheet'!D1771="","",'S.D. Paste sheet'!D1771)</f>
        <v/>
      </c>
      <c r="E1771" s="20" t="str">
        <f>IF('S.D. Paste sheet'!E1771="","",UPPER('S.D. Paste sheet'!E1771))</f>
        <v/>
      </c>
      <c r="F1771" s="20" t="str">
        <f>IF('S.D. Paste sheet'!F1771="","",'S.D. Paste sheet'!F1771)</f>
        <v/>
      </c>
      <c r="G1771" s="20" t="str">
        <f>IF('S.D. Paste sheet'!G1771="","",UPPER('S.D. Paste sheet'!G1771))</f>
        <v/>
      </c>
      <c r="H1771" s="20" t="str">
        <f>IF('S.D. Paste sheet'!H1771="","",UPPER('S.D. Paste sheet'!H1771))</f>
        <v/>
      </c>
      <c r="I1771" s="20" t="str">
        <f>IF('S.D. Paste sheet'!I1771="","",'S.D. Paste sheet'!I1771)</f>
        <v/>
      </c>
      <c r="J1771" s="20" t="str">
        <f>IF('S.D. Paste sheet'!J1771="","",'S.D. Paste sheet'!J1771)</f>
        <v/>
      </c>
      <c r="K1771" s="20" t="str">
        <f>IF('S.D. Paste sheet'!K1771="","",'S.D. Paste sheet'!K1771)</f>
        <v/>
      </c>
      <c r="L1771" s="20" t="str">
        <f>IF('S.D. Paste sheet'!L1771="","",'S.D. Paste sheet'!L1771)</f>
        <v/>
      </c>
      <c r="M1771" s="20" t="str">
        <f>IF('S.D. Paste sheet'!M1771="","",'S.D. Paste sheet'!M1771)</f>
        <v/>
      </c>
      <c r="N1771" s="20" t="str">
        <f>IF('S.D. Paste sheet'!N1771="","",'S.D. Paste sheet'!N1771)</f>
        <v/>
      </c>
      <c r="O1771" s="20" t="str">
        <f>IF('S.D. Paste sheet'!O1771="","",'S.D. Paste sheet'!O1771)</f>
        <v/>
      </c>
      <c r="P1771" s="20" t="str">
        <f>IF('S.D. Paste sheet'!P1771="","",'S.D. Paste sheet'!P1771)</f>
        <v/>
      </c>
      <c r="Q1771" s="20" t="str">
        <f>IF('S.D. Paste sheet'!Q1771="","",'S.D. Paste sheet'!Q1771)</f>
        <v/>
      </c>
      <c r="R1771" s="20" t="str">
        <f>IF('S.D. Paste sheet'!R1771="","",'S.D. Paste sheet'!R1771)</f>
        <v/>
      </c>
      <c r="S1771" s="20" t="str">
        <f>IF('S.D. Paste sheet'!S1771="","",'S.D. Paste sheet'!S1771)</f>
        <v/>
      </c>
      <c r="T1771" s="20" t="str">
        <f>IF('S.D. Paste sheet'!T1771="","",'S.D. Paste sheet'!T1771)</f>
        <v/>
      </c>
      <c r="U1771" s="20" t="str">
        <f>IF('S.D. Paste sheet'!U1771="","",'S.D. Paste sheet'!U1771)</f>
        <v/>
      </c>
      <c r="V1771" s="20" t="str">
        <f>IF('S.D. Paste sheet'!V1771="","",'S.D. Paste sheet'!V1771)</f>
        <v/>
      </c>
      <c r="W1771" s="20" t="str">
        <f>IF('S.D. Paste sheet'!W1771="","",'S.D. Paste sheet'!W1771)</f>
        <v/>
      </c>
      <c r="X1771" s="20" t="str">
        <f>IF('S.D. Paste sheet'!X1771="","",'S.D. Paste sheet'!X1771)</f>
        <v/>
      </c>
      <c r="Y1771" s="20" t="str">
        <f>IF('S.D. Paste sheet'!Y1771="","",'S.D. Paste sheet'!Y1771)</f>
        <v/>
      </c>
      <c r="Z1771" s="20" t="str">
        <f>IF('S.D. Paste sheet'!Z1771="","",'S.D. Paste sheet'!Z1771)</f>
        <v/>
      </c>
      <c r="AA1771" s="20" t="str">
        <f>IF('S.D. Paste sheet'!AA1771="","",'S.D. Paste sheet'!AA1771)</f>
        <v/>
      </c>
      <c r="AB1771" s="20" t="str">
        <f>IF('S.D. Paste sheet'!AB1771="","",'S.D. Paste sheet'!AB1771)</f>
        <v/>
      </c>
      <c r="AC1771" s="20" t="str">
        <f>IF('S.D. Paste sheet'!AC1771="","",'S.D. Paste sheet'!AC1771)</f>
        <v/>
      </c>
      <c r="AD1771" s="20" t="str">
        <f>IF('S.D. Paste sheet'!AD1771="","",'S.D. Paste sheet'!AD1771)</f>
        <v/>
      </c>
      <c r="AE1771" s="28"/>
      <c r="AF1771" t="str">
        <f>IF(AK1771="","",IF(AK1771&gt;0,COUNT($AG$2:AG1771),""))</f>
        <v/>
      </c>
      <c r="AG1771" s="25" t="str">
        <f t="shared" si="867"/>
        <v/>
      </c>
      <c r="AH1771" s="25" t="str">
        <f t="shared" si="868"/>
        <v/>
      </c>
      <c r="AI1771" s="25" t="str">
        <f t="shared" si="869"/>
        <v/>
      </c>
      <c r="AJ1771" s="25" t="str">
        <f t="shared" si="870"/>
        <v/>
      </c>
      <c r="AK1771" s="25" t="str">
        <f t="shared" si="871"/>
        <v/>
      </c>
      <c r="AL1771" s="25" t="str">
        <f t="shared" si="872"/>
        <v/>
      </c>
      <c r="AM1771" s="25" t="str">
        <f t="shared" si="873"/>
        <v/>
      </c>
      <c r="AN1771" s="25" t="str">
        <f t="shared" si="874"/>
        <v/>
      </c>
      <c r="AO1771" s="25" t="str">
        <f t="shared" si="875"/>
        <v/>
      </c>
      <c r="AP1771" s="25" t="str">
        <f t="shared" si="876"/>
        <v/>
      </c>
      <c r="AQ1771" s="25" t="str">
        <f t="shared" si="877"/>
        <v/>
      </c>
      <c r="AR1771" s="25" t="str">
        <f t="shared" si="878"/>
        <v/>
      </c>
      <c r="AS1771" s="25" t="str">
        <f t="shared" si="879"/>
        <v/>
      </c>
      <c r="AT1771" s="25" t="str">
        <f t="shared" si="880"/>
        <v/>
      </c>
      <c r="AU1771" s="25" t="str">
        <f t="shared" si="881"/>
        <v/>
      </c>
      <c r="AV1771" s="25" t="str">
        <f t="shared" si="882"/>
        <v/>
      </c>
      <c r="AX1771" t="str">
        <f>IF(BC1771="","",IF(BC1771&gt;0,COUNT($AY$2:AY1771),""))</f>
        <v/>
      </c>
      <c r="AY1771" s="25" t="str">
        <f t="shared" si="883"/>
        <v/>
      </c>
      <c r="AZ1771" s="25" t="str">
        <f t="shared" si="884"/>
        <v/>
      </c>
      <c r="BA1771" s="25" t="str">
        <f t="shared" si="885"/>
        <v/>
      </c>
      <c r="BB1771" s="25" t="str">
        <f t="shared" si="886"/>
        <v/>
      </c>
      <c r="BC1771" s="25" t="str">
        <f t="shared" si="887"/>
        <v/>
      </c>
      <c r="BD1771" s="25" t="str">
        <f t="shared" si="888"/>
        <v/>
      </c>
      <c r="BE1771" s="25" t="str">
        <f t="shared" si="889"/>
        <v/>
      </c>
      <c r="BF1771" s="25" t="str">
        <f t="shared" si="890"/>
        <v/>
      </c>
      <c r="BG1771" s="25" t="str">
        <f t="shared" si="891"/>
        <v/>
      </c>
      <c r="BH1771" s="25" t="str">
        <f t="shared" si="892"/>
        <v/>
      </c>
      <c r="BI1771" s="25" t="str">
        <f t="shared" si="893"/>
        <v/>
      </c>
      <c r="BJ1771" s="25" t="str">
        <f t="shared" si="894"/>
        <v/>
      </c>
      <c r="BK1771" s="25" t="str">
        <f t="shared" si="895"/>
        <v/>
      </c>
      <c r="BL1771" s="25" t="str">
        <f t="shared" si="896"/>
        <v/>
      </c>
      <c r="BM1771" s="25" t="str">
        <f t="shared" si="897"/>
        <v/>
      </c>
      <c r="BN1771" s="25" t="str">
        <f t="shared" si="898"/>
        <v/>
      </c>
    </row>
    <row r="1772" spans="1:66" x14ac:dyDescent="0.25">
      <c r="A1772" s="20" t="str">
        <f>IF('S.D. Paste sheet'!A1772="","",'S.D. Paste sheet'!A1772)</f>
        <v/>
      </c>
      <c r="B1772" s="20" t="str">
        <f>IF('S.D. Paste sheet'!B1772="","",'S.D. Paste sheet'!B1772)</f>
        <v/>
      </c>
      <c r="C1772" s="20" t="str">
        <f>IF('S.D. Paste sheet'!C1772="","",'S.D. Paste sheet'!C1772)</f>
        <v/>
      </c>
      <c r="D1772" s="20" t="str">
        <f>IF('S.D. Paste sheet'!D1772="","",'S.D. Paste sheet'!D1772)</f>
        <v/>
      </c>
      <c r="E1772" s="20" t="str">
        <f>IF('S.D. Paste sheet'!E1772="","",UPPER('S.D. Paste sheet'!E1772))</f>
        <v/>
      </c>
      <c r="F1772" s="20" t="str">
        <f>IF('S.D. Paste sheet'!F1772="","",'S.D. Paste sheet'!F1772)</f>
        <v/>
      </c>
      <c r="G1772" s="20" t="str">
        <f>IF('S.D. Paste sheet'!G1772="","",UPPER('S.D. Paste sheet'!G1772))</f>
        <v/>
      </c>
      <c r="H1772" s="20" t="str">
        <f>IF('S.D. Paste sheet'!H1772="","",UPPER('S.D. Paste sheet'!H1772))</f>
        <v/>
      </c>
      <c r="I1772" s="20" t="str">
        <f>IF('S.D. Paste sheet'!I1772="","",'S.D. Paste sheet'!I1772)</f>
        <v/>
      </c>
      <c r="J1772" s="20" t="str">
        <f>IF('S.D. Paste sheet'!J1772="","",'S.D. Paste sheet'!J1772)</f>
        <v/>
      </c>
      <c r="K1772" s="20" t="str">
        <f>IF('S.D. Paste sheet'!K1772="","",'S.D. Paste sheet'!K1772)</f>
        <v/>
      </c>
      <c r="L1772" s="20" t="str">
        <f>IF('S.D. Paste sheet'!L1772="","",'S.D. Paste sheet'!L1772)</f>
        <v/>
      </c>
      <c r="M1772" s="20" t="str">
        <f>IF('S.D. Paste sheet'!M1772="","",'S.D. Paste sheet'!M1772)</f>
        <v/>
      </c>
      <c r="N1772" s="20" t="str">
        <f>IF('S.D. Paste sheet'!N1772="","",'S.D. Paste sheet'!N1772)</f>
        <v/>
      </c>
      <c r="O1772" s="20" t="str">
        <f>IF('S.D. Paste sheet'!O1772="","",'S.D. Paste sheet'!O1772)</f>
        <v/>
      </c>
      <c r="P1772" s="20" t="str">
        <f>IF('S.D. Paste sheet'!P1772="","",'S.D. Paste sheet'!P1772)</f>
        <v/>
      </c>
      <c r="Q1772" s="20" t="str">
        <f>IF('S.D. Paste sheet'!Q1772="","",'S.D. Paste sheet'!Q1772)</f>
        <v/>
      </c>
      <c r="R1772" s="20" t="str">
        <f>IF('S.D. Paste sheet'!R1772="","",'S.D. Paste sheet'!R1772)</f>
        <v/>
      </c>
      <c r="S1772" s="20" t="str">
        <f>IF('S.D. Paste sheet'!S1772="","",'S.D. Paste sheet'!S1772)</f>
        <v/>
      </c>
      <c r="T1772" s="20" t="str">
        <f>IF('S.D. Paste sheet'!T1772="","",'S.D. Paste sheet'!T1772)</f>
        <v/>
      </c>
      <c r="U1772" s="20" t="str">
        <f>IF('S.D. Paste sheet'!U1772="","",'S.D. Paste sheet'!U1772)</f>
        <v/>
      </c>
      <c r="V1772" s="20" t="str">
        <f>IF('S.D. Paste sheet'!V1772="","",'S.D. Paste sheet'!V1772)</f>
        <v/>
      </c>
      <c r="W1772" s="20" t="str">
        <f>IF('S.D. Paste sheet'!W1772="","",'S.D. Paste sheet'!W1772)</f>
        <v/>
      </c>
      <c r="X1772" s="20" t="str">
        <f>IF('S.D. Paste sheet'!X1772="","",'S.D. Paste sheet'!X1772)</f>
        <v/>
      </c>
      <c r="Y1772" s="20" t="str">
        <f>IF('S.D. Paste sheet'!Y1772="","",'S.D. Paste sheet'!Y1772)</f>
        <v/>
      </c>
      <c r="Z1772" s="20" t="str">
        <f>IF('S.D. Paste sheet'!Z1772="","",'S.D. Paste sheet'!Z1772)</f>
        <v/>
      </c>
      <c r="AA1772" s="20" t="str">
        <f>IF('S.D. Paste sheet'!AA1772="","",'S.D. Paste sheet'!AA1772)</f>
        <v/>
      </c>
      <c r="AB1772" s="20" t="str">
        <f>IF('S.D. Paste sheet'!AB1772="","",'S.D. Paste sheet'!AB1772)</f>
        <v/>
      </c>
      <c r="AC1772" s="20" t="str">
        <f>IF('S.D. Paste sheet'!AC1772="","",'S.D. Paste sheet'!AC1772)</f>
        <v/>
      </c>
      <c r="AD1772" s="20" t="str">
        <f>IF('S.D. Paste sheet'!AD1772="","",'S.D. Paste sheet'!AD1772)</f>
        <v/>
      </c>
      <c r="AE1772" s="28"/>
      <c r="AF1772" t="str">
        <f>IF(AK1772="","",IF(AK1772&gt;0,COUNT($AG$2:AG1772),""))</f>
        <v/>
      </c>
      <c r="AG1772" s="25" t="str">
        <f t="shared" si="867"/>
        <v/>
      </c>
      <c r="AH1772" s="25" t="str">
        <f t="shared" si="868"/>
        <v/>
      </c>
      <c r="AI1772" s="25" t="str">
        <f t="shared" si="869"/>
        <v/>
      </c>
      <c r="AJ1772" s="25" t="str">
        <f t="shared" si="870"/>
        <v/>
      </c>
      <c r="AK1772" s="25" t="str">
        <f t="shared" si="871"/>
        <v/>
      </c>
      <c r="AL1772" s="25" t="str">
        <f t="shared" si="872"/>
        <v/>
      </c>
      <c r="AM1772" s="25" t="str">
        <f t="shared" si="873"/>
        <v/>
      </c>
      <c r="AN1772" s="25" t="str">
        <f t="shared" si="874"/>
        <v/>
      </c>
      <c r="AO1772" s="25" t="str">
        <f t="shared" si="875"/>
        <v/>
      </c>
      <c r="AP1772" s="25" t="str">
        <f t="shared" si="876"/>
        <v/>
      </c>
      <c r="AQ1772" s="25" t="str">
        <f t="shared" si="877"/>
        <v/>
      </c>
      <c r="AR1772" s="25" t="str">
        <f t="shared" si="878"/>
        <v/>
      </c>
      <c r="AS1772" s="25" t="str">
        <f t="shared" si="879"/>
        <v/>
      </c>
      <c r="AT1772" s="25" t="str">
        <f t="shared" si="880"/>
        <v/>
      </c>
      <c r="AU1772" s="25" t="str">
        <f t="shared" si="881"/>
        <v/>
      </c>
      <c r="AV1772" s="25" t="str">
        <f t="shared" si="882"/>
        <v/>
      </c>
      <c r="AX1772" t="str">
        <f>IF(BC1772="","",IF(BC1772&gt;0,COUNT($AY$2:AY1772),""))</f>
        <v/>
      </c>
      <c r="AY1772" s="25" t="str">
        <f t="shared" si="883"/>
        <v/>
      </c>
      <c r="AZ1772" s="25" t="str">
        <f t="shared" si="884"/>
        <v/>
      </c>
      <c r="BA1772" s="25" t="str">
        <f t="shared" si="885"/>
        <v/>
      </c>
      <c r="BB1772" s="25" t="str">
        <f t="shared" si="886"/>
        <v/>
      </c>
      <c r="BC1772" s="25" t="str">
        <f t="shared" si="887"/>
        <v/>
      </c>
      <c r="BD1772" s="25" t="str">
        <f t="shared" si="888"/>
        <v/>
      </c>
      <c r="BE1772" s="25" t="str">
        <f t="shared" si="889"/>
        <v/>
      </c>
      <c r="BF1772" s="25" t="str">
        <f t="shared" si="890"/>
        <v/>
      </c>
      <c r="BG1772" s="25" t="str">
        <f t="shared" si="891"/>
        <v/>
      </c>
      <c r="BH1772" s="25" t="str">
        <f t="shared" si="892"/>
        <v/>
      </c>
      <c r="BI1772" s="25" t="str">
        <f t="shared" si="893"/>
        <v/>
      </c>
      <c r="BJ1772" s="25" t="str">
        <f t="shared" si="894"/>
        <v/>
      </c>
      <c r="BK1772" s="25" t="str">
        <f t="shared" si="895"/>
        <v/>
      </c>
      <c r="BL1772" s="25" t="str">
        <f t="shared" si="896"/>
        <v/>
      </c>
      <c r="BM1772" s="25" t="str">
        <f t="shared" si="897"/>
        <v/>
      </c>
      <c r="BN1772" s="25" t="str">
        <f t="shared" si="898"/>
        <v/>
      </c>
    </row>
    <row r="1773" spans="1:66" x14ac:dyDescent="0.25">
      <c r="A1773" s="20" t="str">
        <f>IF('S.D. Paste sheet'!A1773="","",'S.D. Paste sheet'!A1773)</f>
        <v/>
      </c>
      <c r="B1773" s="20" t="str">
        <f>IF('S.D. Paste sheet'!B1773="","",'S.D. Paste sheet'!B1773)</f>
        <v/>
      </c>
      <c r="C1773" s="20" t="str">
        <f>IF('S.D. Paste sheet'!C1773="","",'S.D. Paste sheet'!C1773)</f>
        <v/>
      </c>
      <c r="D1773" s="20" t="str">
        <f>IF('S.D. Paste sheet'!D1773="","",'S.D. Paste sheet'!D1773)</f>
        <v/>
      </c>
      <c r="E1773" s="20" t="str">
        <f>IF('S.D. Paste sheet'!E1773="","",UPPER('S.D. Paste sheet'!E1773))</f>
        <v/>
      </c>
      <c r="F1773" s="20" t="str">
        <f>IF('S.D. Paste sheet'!F1773="","",'S.D. Paste sheet'!F1773)</f>
        <v/>
      </c>
      <c r="G1773" s="20" t="str">
        <f>IF('S.D. Paste sheet'!G1773="","",UPPER('S.D. Paste sheet'!G1773))</f>
        <v/>
      </c>
      <c r="H1773" s="20" t="str">
        <f>IF('S.D. Paste sheet'!H1773="","",UPPER('S.D. Paste sheet'!H1773))</f>
        <v/>
      </c>
      <c r="I1773" s="20" t="str">
        <f>IF('S.D. Paste sheet'!I1773="","",'S.D. Paste sheet'!I1773)</f>
        <v/>
      </c>
      <c r="J1773" s="20" t="str">
        <f>IF('S.D. Paste sheet'!J1773="","",'S.D. Paste sheet'!J1773)</f>
        <v/>
      </c>
      <c r="K1773" s="20" t="str">
        <f>IF('S.D. Paste sheet'!K1773="","",'S.D. Paste sheet'!K1773)</f>
        <v/>
      </c>
      <c r="L1773" s="20" t="str">
        <f>IF('S.D. Paste sheet'!L1773="","",'S.D. Paste sheet'!L1773)</f>
        <v/>
      </c>
      <c r="M1773" s="20" t="str">
        <f>IF('S.D. Paste sheet'!M1773="","",'S.D. Paste sheet'!M1773)</f>
        <v/>
      </c>
      <c r="N1773" s="20" t="str">
        <f>IF('S.D. Paste sheet'!N1773="","",'S.D. Paste sheet'!N1773)</f>
        <v/>
      </c>
      <c r="O1773" s="20" t="str">
        <f>IF('S.D. Paste sheet'!O1773="","",'S.D. Paste sheet'!O1773)</f>
        <v/>
      </c>
      <c r="P1773" s="20" t="str">
        <f>IF('S.D. Paste sheet'!P1773="","",'S.D. Paste sheet'!P1773)</f>
        <v/>
      </c>
      <c r="Q1773" s="20" t="str">
        <f>IF('S.D. Paste sheet'!Q1773="","",'S.D. Paste sheet'!Q1773)</f>
        <v/>
      </c>
      <c r="R1773" s="20" t="str">
        <f>IF('S.D. Paste sheet'!R1773="","",'S.D. Paste sheet'!R1773)</f>
        <v/>
      </c>
      <c r="S1773" s="20" t="str">
        <f>IF('S.D. Paste sheet'!S1773="","",'S.D. Paste sheet'!S1773)</f>
        <v/>
      </c>
      <c r="T1773" s="20" t="str">
        <f>IF('S.D. Paste sheet'!T1773="","",'S.D. Paste sheet'!T1773)</f>
        <v/>
      </c>
      <c r="U1773" s="20" t="str">
        <f>IF('S.D. Paste sheet'!U1773="","",'S.D. Paste sheet'!U1773)</f>
        <v/>
      </c>
      <c r="V1773" s="20" t="str">
        <f>IF('S.D. Paste sheet'!V1773="","",'S.D. Paste sheet'!V1773)</f>
        <v/>
      </c>
      <c r="W1773" s="20" t="str">
        <f>IF('S.D. Paste sheet'!W1773="","",'S.D. Paste sheet'!W1773)</f>
        <v/>
      </c>
      <c r="X1773" s="20" t="str">
        <f>IF('S.D. Paste sheet'!X1773="","",'S.D. Paste sheet'!X1773)</f>
        <v/>
      </c>
      <c r="Y1773" s="20" t="str">
        <f>IF('S.D. Paste sheet'!Y1773="","",'S.D. Paste sheet'!Y1773)</f>
        <v/>
      </c>
      <c r="Z1773" s="20" t="str">
        <f>IF('S.D. Paste sheet'!Z1773="","",'S.D. Paste sheet'!Z1773)</f>
        <v/>
      </c>
      <c r="AA1773" s="20" t="str">
        <f>IF('S.D. Paste sheet'!AA1773="","",'S.D. Paste sheet'!AA1773)</f>
        <v/>
      </c>
      <c r="AB1773" s="20" t="str">
        <f>IF('S.D. Paste sheet'!AB1773="","",'S.D. Paste sheet'!AB1773)</f>
        <v/>
      </c>
      <c r="AC1773" s="20" t="str">
        <f>IF('S.D. Paste sheet'!AC1773="","",'S.D. Paste sheet'!AC1773)</f>
        <v/>
      </c>
      <c r="AD1773" s="20" t="str">
        <f>IF('S.D. Paste sheet'!AD1773="","",'S.D. Paste sheet'!AD1773)</f>
        <v/>
      </c>
      <c r="AE1773" s="28"/>
      <c r="AF1773" t="str">
        <f>IF(AK1773="","",IF(AK1773&gt;0,COUNT($AG$2:AG1773),""))</f>
        <v/>
      </c>
      <c r="AG1773" s="25" t="str">
        <f t="shared" si="867"/>
        <v/>
      </c>
      <c r="AH1773" s="25" t="str">
        <f t="shared" si="868"/>
        <v/>
      </c>
      <c r="AI1773" s="25" t="str">
        <f t="shared" si="869"/>
        <v/>
      </c>
      <c r="AJ1773" s="25" t="str">
        <f t="shared" si="870"/>
        <v/>
      </c>
      <c r="AK1773" s="25" t="str">
        <f t="shared" si="871"/>
        <v/>
      </c>
      <c r="AL1773" s="25" t="str">
        <f t="shared" si="872"/>
        <v/>
      </c>
      <c r="AM1773" s="25" t="str">
        <f t="shared" si="873"/>
        <v/>
      </c>
      <c r="AN1773" s="25" t="str">
        <f t="shared" si="874"/>
        <v/>
      </c>
      <c r="AO1773" s="25" t="str">
        <f t="shared" si="875"/>
        <v/>
      </c>
      <c r="AP1773" s="25" t="str">
        <f t="shared" si="876"/>
        <v/>
      </c>
      <c r="AQ1773" s="25" t="str">
        <f t="shared" si="877"/>
        <v/>
      </c>
      <c r="AR1773" s="25" t="str">
        <f t="shared" si="878"/>
        <v/>
      </c>
      <c r="AS1773" s="25" t="str">
        <f t="shared" si="879"/>
        <v/>
      </c>
      <c r="AT1773" s="25" t="str">
        <f t="shared" si="880"/>
        <v/>
      </c>
      <c r="AU1773" s="25" t="str">
        <f t="shared" si="881"/>
        <v/>
      </c>
      <c r="AV1773" s="25" t="str">
        <f t="shared" si="882"/>
        <v/>
      </c>
      <c r="AX1773" t="str">
        <f>IF(BC1773="","",IF(BC1773&gt;0,COUNT($AY$2:AY1773),""))</f>
        <v/>
      </c>
      <c r="AY1773" s="25" t="str">
        <f t="shared" si="883"/>
        <v/>
      </c>
      <c r="AZ1773" s="25" t="str">
        <f t="shared" si="884"/>
        <v/>
      </c>
      <c r="BA1773" s="25" t="str">
        <f t="shared" si="885"/>
        <v/>
      </c>
      <c r="BB1773" s="25" t="str">
        <f t="shared" si="886"/>
        <v/>
      </c>
      <c r="BC1773" s="25" t="str">
        <f t="shared" si="887"/>
        <v/>
      </c>
      <c r="BD1773" s="25" t="str">
        <f t="shared" si="888"/>
        <v/>
      </c>
      <c r="BE1773" s="25" t="str">
        <f t="shared" si="889"/>
        <v/>
      </c>
      <c r="BF1773" s="25" t="str">
        <f t="shared" si="890"/>
        <v/>
      </c>
      <c r="BG1773" s="25" t="str">
        <f t="shared" si="891"/>
        <v/>
      </c>
      <c r="BH1773" s="25" t="str">
        <f t="shared" si="892"/>
        <v/>
      </c>
      <c r="BI1773" s="25" t="str">
        <f t="shared" si="893"/>
        <v/>
      </c>
      <c r="BJ1773" s="25" t="str">
        <f t="shared" si="894"/>
        <v/>
      </c>
      <c r="BK1773" s="25" t="str">
        <f t="shared" si="895"/>
        <v/>
      </c>
      <c r="BL1773" s="25" t="str">
        <f t="shared" si="896"/>
        <v/>
      </c>
      <c r="BM1773" s="25" t="str">
        <f t="shared" si="897"/>
        <v/>
      </c>
      <c r="BN1773" s="25" t="str">
        <f t="shared" si="898"/>
        <v/>
      </c>
    </row>
    <row r="1774" spans="1:66" x14ac:dyDescent="0.25">
      <c r="A1774" s="20" t="str">
        <f>IF('S.D. Paste sheet'!A1774="","",'S.D. Paste sheet'!A1774)</f>
        <v/>
      </c>
      <c r="B1774" s="20" t="str">
        <f>IF('S.D. Paste sheet'!B1774="","",'S.D. Paste sheet'!B1774)</f>
        <v/>
      </c>
      <c r="C1774" s="20" t="str">
        <f>IF('S.D. Paste sheet'!C1774="","",'S.D. Paste sheet'!C1774)</f>
        <v/>
      </c>
      <c r="D1774" s="20" t="str">
        <f>IF('S.D. Paste sheet'!D1774="","",'S.D. Paste sheet'!D1774)</f>
        <v/>
      </c>
      <c r="E1774" s="20" t="str">
        <f>IF('S.D. Paste sheet'!E1774="","",UPPER('S.D. Paste sheet'!E1774))</f>
        <v/>
      </c>
      <c r="F1774" s="20" t="str">
        <f>IF('S.D. Paste sheet'!F1774="","",'S.D. Paste sheet'!F1774)</f>
        <v/>
      </c>
      <c r="G1774" s="20" t="str">
        <f>IF('S.D. Paste sheet'!G1774="","",UPPER('S.D. Paste sheet'!G1774))</f>
        <v/>
      </c>
      <c r="H1774" s="20" t="str">
        <f>IF('S.D. Paste sheet'!H1774="","",UPPER('S.D. Paste sheet'!H1774))</f>
        <v/>
      </c>
      <c r="I1774" s="20" t="str">
        <f>IF('S.D. Paste sheet'!I1774="","",'S.D. Paste sheet'!I1774)</f>
        <v/>
      </c>
      <c r="J1774" s="20" t="str">
        <f>IF('S.D. Paste sheet'!J1774="","",'S.D. Paste sheet'!J1774)</f>
        <v/>
      </c>
      <c r="K1774" s="20" t="str">
        <f>IF('S.D. Paste sheet'!K1774="","",'S.D. Paste sheet'!K1774)</f>
        <v/>
      </c>
      <c r="L1774" s="20" t="str">
        <f>IF('S.D. Paste sheet'!L1774="","",'S.D. Paste sheet'!L1774)</f>
        <v/>
      </c>
      <c r="M1774" s="20" t="str">
        <f>IF('S.D. Paste sheet'!M1774="","",'S.D. Paste sheet'!M1774)</f>
        <v/>
      </c>
      <c r="N1774" s="20" t="str">
        <f>IF('S.D. Paste sheet'!N1774="","",'S.D. Paste sheet'!N1774)</f>
        <v/>
      </c>
      <c r="O1774" s="20" t="str">
        <f>IF('S.D. Paste sheet'!O1774="","",'S.D. Paste sheet'!O1774)</f>
        <v/>
      </c>
      <c r="P1774" s="20" t="str">
        <f>IF('S.D. Paste sheet'!P1774="","",'S.D. Paste sheet'!P1774)</f>
        <v/>
      </c>
      <c r="Q1774" s="20" t="str">
        <f>IF('S.D. Paste sheet'!Q1774="","",'S.D. Paste sheet'!Q1774)</f>
        <v/>
      </c>
      <c r="R1774" s="20" t="str">
        <f>IF('S.D. Paste sheet'!R1774="","",'S.D. Paste sheet'!R1774)</f>
        <v/>
      </c>
      <c r="S1774" s="20" t="str">
        <f>IF('S.D. Paste sheet'!S1774="","",'S.D. Paste sheet'!S1774)</f>
        <v/>
      </c>
      <c r="T1774" s="20" t="str">
        <f>IF('S.D. Paste sheet'!T1774="","",'S.D. Paste sheet'!T1774)</f>
        <v/>
      </c>
      <c r="U1774" s="20" t="str">
        <f>IF('S.D. Paste sheet'!U1774="","",'S.D. Paste sheet'!U1774)</f>
        <v/>
      </c>
      <c r="V1774" s="20" t="str">
        <f>IF('S.D. Paste sheet'!V1774="","",'S.D. Paste sheet'!V1774)</f>
        <v/>
      </c>
      <c r="W1774" s="20" t="str">
        <f>IF('S.D. Paste sheet'!W1774="","",'S.D. Paste sheet'!W1774)</f>
        <v/>
      </c>
      <c r="X1774" s="20" t="str">
        <f>IF('S.D. Paste sheet'!X1774="","",'S.D. Paste sheet'!X1774)</f>
        <v/>
      </c>
      <c r="Y1774" s="20" t="str">
        <f>IF('S.D. Paste sheet'!Y1774="","",'S.D. Paste sheet'!Y1774)</f>
        <v/>
      </c>
      <c r="Z1774" s="20" t="str">
        <f>IF('S.D. Paste sheet'!Z1774="","",'S.D. Paste sheet'!Z1774)</f>
        <v/>
      </c>
      <c r="AA1774" s="20" t="str">
        <f>IF('S.D. Paste sheet'!AA1774="","",'S.D. Paste sheet'!AA1774)</f>
        <v/>
      </c>
      <c r="AB1774" s="20" t="str">
        <f>IF('S.D. Paste sheet'!AB1774="","",'S.D. Paste sheet'!AB1774)</f>
        <v/>
      </c>
      <c r="AC1774" s="20" t="str">
        <f>IF('S.D. Paste sheet'!AC1774="","",'S.D. Paste sheet'!AC1774)</f>
        <v/>
      </c>
      <c r="AD1774" s="20" t="str">
        <f>IF('S.D. Paste sheet'!AD1774="","",'S.D. Paste sheet'!AD1774)</f>
        <v/>
      </c>
      <c r="AE1774" s="28"/>
      <c r="AF1774" t="str">
        <f>IF(AK1774="","",IF(AK1774&gt;0,COUNT($AG$2:AG1774),""))</f>
        <v/>
      </c>
      <c r="AG1774" s="25" t="str">
        <f t="shared" si="867"/>
        <v/>
      </c>
      <c r="AH1774" s="25" t="str">
        <f t="shared" si="868"/>
        <v/>
      </c>
      <c r="AI1774" s="25" t="str">
        <f t="shared" si="869"/>
        <v/>
      </c>
      <c r="AJ1774" s="25" t="str">
        <f t="shared" si="870"/>
        <v/>
      </c>
      <c r="AK1774" s="25" t="str">
        <f t="shared" si="871"/>
        <v/>
      </c>
      <c r="AL1774" s="25" t="str">
        <f t="shared" si="872"/>
        <v/>
      </c>
      <c r="AM1774" s="25" t="str">
        <f t="shared" si="873"/>
        <v/>
      </c>
      <c r="AN1774" s="25" t="str">
        <f t="shared" si="874"/>
        <v/>
      </c>
      <c r="AO1774" s="25" t="str">
        <f t="shared" si="875"/>
        <v/>
      </c>
      <c r="AP1774" s="25" t="str">
        <f t="shared" si="876"/>
        <v/>
      </c>
      <c r="AQ1774" s="25" t="str">
        <f t="shared" si="877"/>
        <v/>
      </c>
      <c r="AR1774" s="25" t="str">
        <f t="shared" si="878"/>
        <v/>
      </c>
      <c r="AS1774" s="25" t="str">
        <f t="shared" si="879"/>
        <v/>
      </c>
      <c r="AT1774" s="25" t="str">
        <f t="shared" si="880"/>
        <v/>
      </c>
      <c r="AU1774" s="25" t="str">
        <f t="shared" si="881"/>
        <v/>
      </c>
      <c r="AV1774" s="25" t="str">
        <f t="shared" si="882"/>
        <v/>
      </c>
      <c r="AX1774" t="str">
        <f>IF(BC1774="","",IF(BC1774&gt;0,COUNT($AY$2:AY1774),""))</f>
        <v/>
      </c>
      <c r="AY1774" s="25" t="str">
        <f t="shared" si="883"/>
        <v/>
      </c>
      <c r="AZ1774" s="25" t="str">
        <f t="shared" si="884"/>
        <v/>
      </c>
      <c r="BA1774" s="25" t="str">
        <f t="shared" si="885"/>
        <v/>
      </c>
      <c r="BB1774" s="25" t="str">
        <f t="shared" si="886"/>
        <v/>
      </c>
      <c r="BC1774" s="25" t="str">
        <f t="shared" si="887"/>
        <v/>
      </c>
      <c r="BD1774" s="25" t="str">
        <f t="shared" si="888"/>
        <v/>
      </c>
      <c r="BE1774" s="25" t="str">
        <f t="shared" si="889"/>
        <v/>
      </c>
      <c r="BF1774" s="25" t="str">
        <f t="shared" si="890"/>
        <v/>
      </c>
      <c r="BG1774" s="25" t="str">
        <f t="shared" si="891"/>
        <v/>
      </c>
      <c r="BH1774" s="25" t="str">
        <f t="shared" si="892"/>
        <v/>
      </c>
      <c r="BI1774" s="25" t="str">
        <f t="shared" si="893"/>
        <v/>
      </c>
      <c r="BJ1774" s="25" t="str">
        <f t="shared" si="894"/>
        <v/>
      </c>
      <c r="BK1774" s="25" t="str">
        <f t="shared" si="895"/>
        <v/>
      </c>
      <c r="BL1774" s="25" t="str">
        <f t="shared" si="896"/>
        <v/>
      </c>
      <c r="BM1774" s="25" t="str">
        <f t="shared" si="897"/>
        <v/>
      </c>
      <c r="BN1774" s="25" t="str">
        <f t="shared" si="898"/>
        <v/>
      </c>
    </row>
    <row r="1775" spans="1:66" x14ac:dyDescent="0.25">
      <c r="A1775" s="20" t="str">
        <f>IF('S.D. Paste sheet'!A1775="","",'S.D. Paste sheet'!A1775)</f>
        <v/>
      </c>
      <c r="B1775" s="20" t="str">
        <f>IF('S.D. Paste sheet'!B1775="","",'S.D. Paste sheet'!B1775)</f>
        <v/>
      </c>
      <c r="C1775" s="20" t="str">
        <f>IF('S.D. Paste sheet'!C1775="","",'S.D. Paste sheet'!C1775)</f>
        <v/>
      </c>
      <c r="D1775" s="20" t="str">
        <f>IF('S.D. Paste sheet'!D1775="","",'S.D. Paste sheet'!D1775)</f>
        <v/>
      </c>
      <c r="E1775" s="20" t="str">
        <f>IF('S.D. Paste sheet'!E1775="","",UPPER('S.D. Paste sheet'!E1775))</f>
        <v/>
      </c>
      <c r="F1775" s="20" t="str">
        <f>IF('S.D. Paste sheet'!F1775="","",'S.D. Paste sheet'!F1775)</f>
        <v/>
      </c>
      <c r="G1775" s="20" t="str">
        <f>IF('S.D. Paste sheet'!G1775="","",UPPER('S.D. Paste sheet'!G1775))</f>
        <v/>
      </c>
      <c r="H1775" s="20" t="str">
        <f>IF('S.D. Paste sheet'!H1775="","",UPPER('S.D. Paste sheet'!H1775))</f>
        <v/>
      </c>
      <c r="I1775" s="20" t="str">
        <f>IF('S.D. Paste sheet'!I1775="","",'S.D. Paste sheet'!I1775)</f>
        <v/>
      </c>
      <c r="J1775" s="20" t="str">
        <f>IF('S.D. Paste sheet'!J1775="","",'S.D. Paste sheet'!J1775)</f>
        <v/>
      </c>
      <c r="K1775" s="20" t="str">
        <f>IF('S.D. Paste sheet'!K1775="","",'S.D. Paste sheet'!K1775)</f>
        <v/>
      </c>
      <c r="L1775" s="20" t="str">
        <f>IF('S.D. Paste sheet'!L1775="","",'S.D. Paste sheet'!L1775)</f>
        <v/>
      </c>
      <c r="M1775" s="20" t="str">
        <f>IF('S.D. Paste sheet'!M1775="","",'S.D. Paste sheet'!M1775)</f>
        <v/>
      </c>
      <c r="N1775" s="20" t="str">
        <f>IF('S.D. Paste sheet'!N1775="","",'S.D. Paste sheet'!N1775)</f>
        <v/>
      </c>
      <c r="O1775" s="20" t="str">
        <f>IF('S.D. Paste sheet'!O1775="","",'S.D. Paste sheet'!O1775)</f>
        <v/>
      </c>
      <c r="P1775" s="20" t="str">
        <f>IF('S.D. Paste sheet'!P1775="","",'S.D. Paste sheet'!P1775)</f>
        <v/>
      </c>
      <c r="Q1775" s="20" t="str">
        <f>IF('S.D. Paste sheet'!Q1775="","",'S.D. Paste sheet'!Q1775)</f>
        <v/>
      </c>
      <c r="R1775" s="20" t="str">
        <f>IF('S.D. Paste sheet'!R1775="","",'S.D. Paste sheet'!R1775)</f>
        <v/>
      </c>
      <c r="S1775" s="20" t="str">
        <f>IF('S.D. Paste sheet'!S1775="","",'S.D. Paste sheet'!S1775)</f>
        <v/>
      </c>
      <c r="T1775" s="20" t="str">
        <f>IF('S.D. Paste sheet'!T1775="","",'S.D. Paste sheet'!T1775)</f>
        <v/>
      </c>
      <c r="U1775" s="20" t="str">
        <f>IF('S.D. Paste sheet'!U1775="","",'S.D. Paste sheet'!U1775)</f>
        <v/>
      </c>
      <c r="V1775" s="20" t="str">
        <f>IF('S.D. Paste sheet'!V1775="","",'S.D. Paste sheet'!V1775)</f>
        <v/>
      </c>
      <c r="W1775" s="20" t="str">
        <f>IF('S.D. Paste sheet'!W1775="","",'S.D. Paste sheet'!W1775)</f>
        <v/>
      </c>
      <c r="X1775" s="20" t="str">
        <f>IF('S.D. Paste sheet'!X1775="","",'S.D. Paste sheet'!X1775)</f>
        <v/>
      </c>
      <c r="Y1775" s="20" t="str">
        <f>IF('S.D. Paste sheet'!Y1775="","",'S.D. Paste sheet'!Y1775)</f>
        <v/>
      </c>
      <c r="Z1775" s="20" t="str">
        <f>IF('S.D. Paste sheet'!Z1775="","",'S.D. Paste sheet'!Z1775)</f>
        <v/>
      </c>
      <c r="AA1775" s="20" t="str">
        <f>IF('S.D. Paste sheet'!AA1775="","",'S.D. Paste sheet'!AA1775)</f>
        <v/>
      </c>
      <c r="AB1775" s="20" t="str">
        <f>IF('S.D. Paste sheet'!AB1775="","",'S.D. Paste sheet'!AB1775)</f>
        <v/>
      </c>
      <c r="AC1775" s="20" t="str">
        <f>IF('S.D. Paste sheet'!AC1775="","",'S.D. Paste sheet'!AC1775)</f>
        <v/>
      </c>
      <c r="AD1775" s="20" t="str">
        <f>IF('S.D. Paste sheet'!AD1775="","",'S.D. Paste sheet'!AD1775)</f>
        <v/>
      </c>
      <c r="AE1775" s="28"/>
      <c r="AF1775" t="str">
        <f>IF(AK1775="","",IF(AK1775&gt;0,COUNT($AG$2:AG1775),""))</f>
        <v/>
      </c>
      <c r="AG1775" s="25" t="str">
        <f t="shared" si="867"/>
        <v/>
      </c>
      <c r="AH1775" s="25" t="str">
        <f t="shared" si="868"/>
        <v/>
      </c>
      <c r="AI1775" s="25" t="str">
        <f t="shared" si="869"/>
        <v/>
      </c>
      <c r="AJ1775" s="25" t="str">
        <f t="shared" si="870"/>
        <v/>
      </c>
      <c r="AK1775" s="25" t="str">
        <f t="shared" si="871"/>
        <v/>
      </c>
      <c r="AL1775" s="25" t="str">
        <f t="shared" si="872"/>
        <v/>
      </c>
      <c r="AM1775" s="25" t="str">
        <f t="shared" si="873"/>
        <v/>
      </c>
      <c r="AN1775" s="25" t="str">
        <f t="shared" si="874"/>
        <v/>
      </c>
      <c r="AO1775" s="25" t="str">
        <f t="shared" si="875"/>
        <v/>
      </c>
      <c r="AP1775" s="25" t="str">
        <f t="shared" si="876"/>
        <v/>
      </c>
      <c r="AQ1775" s="25" t="str">
        <f t="shared" si="877"/>
        <v/>
      </c>
      <c r="AR1775" s="25" t="str">
        <f t="shared" si="878"/>
        <v/>
      </c>
      <c r="AS1775" s="25" t="str">
        <f t="shared" si="879"/>
        <v/>
      </c>
      <c r="AT1775" s="25" t="str">
        <f t="shared" si="880"/>
        <v/>
      </c>
      <c r="AU1775" s="25" t="str">
        <f t="shared" si="881"/>
        <v/>
      </c>
      <c r="AV1775" s="25" t="str">
        <f t="shared" si="882"/>
        <v/>
      </c>
      <c r="AX1775" t="str">
        <f>IF(BC1775="","",IF(BC1775&gt;0,COUNT($AY$2:AY1775),""))</f>
        <v/>
      </c>
      <c r="AY1775" s="25" t="str">
        <f t="shared" si="883"/>
        <v/>
      </c>
      <c r="AZ1775" s="25" t="str">
        <f t="shared" si="884"/>
        <v/>
      </c>
      <c r="BA1775" s="25" t="str">
        <f t="shared" si="885"/>
        <v/>
      </c>
      <c r="BB1775" s="25" t="str">
        <f t="shared" si="886"/>
        <v/>
      </c>
      <c r="BC1775" s="25" t="str">
        <f t="shared" si="887"/>
        <v/>
      </c>
      <c r="BD1775" s="25" t="str">
        <f t="shared" si="888"/>
        <v/>
      </c>
      <c r="BE1775" s="25" t="str">
        <f t="shared" si="889"/>
        <v/>
      </c>
      <c r="BF1775" s="25" t="str">
        <f t="shared" si="890"/>
        <v/>
      </c>
      <c r="BG1775" s="25" t="str">
        <f t="shared" si="891"/>
        <v/>
      </c>
      <c r="BH1775" s="25" t="str">
        <f t="shared" si="892"/>
        <v/>
      </c>
      <c r="BI1775" s="25" t="str">
        <f t="shared" si="893"/>
        <v/>
      </c>
      <c r="BJ1775" s="25" t="str">
        <f t="shared" si="894"/>
        <v/>
      </c>
      <c r="BK1775" s="25" t="str">
        <f t="shared" si="895"/>
        <v/>
      </c>
      <c r="BL1775" s="25" t="str">
        <f t="shared" si="896"/>
        <v/>
      </c>
      <c r="BM1775" s="25" t="str">
        <f t="shared" si="897"/>
        <v/>
      </c>
      <c r="BN1775" s="25" t="str">
        <f t="shared" si="898"/>
        <v/>
      </c>
    </row>
    <row r="1776" spans="1:66" x14ac:dyDescent="0.25">
      <c r="A1776" s="20" t="str">
        <f>IF('S.D. Paste sheet'!A1776="","",'S.D. Paste sheet'!A1776)</f>
        <v/>
      </c>
      <c r="B1776" s="20" t="str">
        <f>IF('S.D. Paste sheet'!B1776="","",'S.D. Paste sheet'!B1776)</f>
        <v/>
      </c>
      <c r="C1776" s="20" t="str">
        <f>IF('S.D. Paste sheet'!C1776="","",'S.D. Paste sheet'!C1776)</f>
        <v/>
      </c>
      <c r="D1776" s="20" t="str">
        <f>IF('S.D. Paste sheet'!D1776="","",'S.D. Paste sheet'!D1776)</f>
        <v/>
      </c>
      <c r="E1776" s="20" t="str">
        <f>IF('S.D. Paste sheet'!E1776="","",UPPER('S.D. Paste sheet'!E1776))</f>
        <v/>
      </c>
      <c r="F1776" s="20" t="str">
        <f>IF('S.D. Paste sheet'!F1776="","",'S.D. Paste sheet'!F1776)</f>
        <v/>
      </c>
      <c r="G1776" s="20" t="str">
        <f>IF('S.D. Paste sheet'!G1776="","",UPPER('S.D. Paste sheet'!G1776))</f>
        <v/>
      </c>
      <c r="H1776" s="20" t="str">
        <f>IF('S.D. Paste sheet'!H1776="","",UPPER('S.D. Paste sheet'!H1776))</f>
        <v/>
      </c>
      <c r="I1776" s="20" t="str">
        <f>IF('S.D. Paste sheet'!I1776="","",'S.D. Paste sheet'!I1776)</f>
        <v/>
      </c>
      <c r="J1776" s="20" t="str">
        <f>IF('S.D. Paste sheet'!J1776="","",'S.D. Paste sheet'!J1776)</f>
        <v/>
      </c>
      <c r="K1776" s="20" t="str">
        <f>IF('S.D. Paste sheet'!K1776="","",'S.D. Paste sheet'!K1776)</f>
        <v/>
      </c>
      <c r="L1776" s="20" t="str">
        <f>IF('S.D. Paste sheet'!L1776="","",'S.D. Paste sheet'!L1776)</f>
        <v/>
      </c>
      <c r="M1776" s="20" t="str">
        <f>IF('S.D. Paste sheet'!M1776="","",'S.D. Paste sheet'!M1776)</f>
        <v/>
      </c>
      <c r="N1776" s="20" t="str">
        <f>IF('S.D. Paste sheet'!N1776="","",'S.D. Paste sheet'!N1776)</f>
        <v/>
      </c>
      <c r="O1776" s="20" t="str">
        <f>IF('S.D. Paste sheet'!O1776="","",'S.D. Paste sheet'!O1776)</f>
        <v/>
      </c>
      <c r="P1776" s="20" t="str">
        <f>IF('S.D. Paste sheet'!P1776="","",'S.D. Paste sheet'!P1776)</f>
        <v/>
      </c>
      <c r="Q1776" s="20" t="str">
        <f>IF('S.D. Paste sheet'!Q1776="","",'S.D. Paste sheet'!Q1776)</f>
        <v/>
      </c>
      <c r="R1776" s="20" t="str">
        <f>IF('S.D. Paste sheet'!R1776="","",'S.D. Paste sheet'!R1776)</f>
        <v/>
      </c>
      <c r="S1776" s="20" t="str">
        <f>IF('S.D. Paste sheet'!S1776="","",'S.D. Paste sheet'!S1776)</f>
        <v/>
      </c>
      <c r="T1776" s="20" t="str">
        <f>IF('S.D. Paste sheet'!T1776="","",'S.D. Paste sheet'!T1776)</f>
        <v/>
      </c>
      <c r="U1776" s="20" t="str">
        <f>IF('S.D. Paste sheet'!U1776="","",'S.D. Paste sheet'!U1776)</f>
        <v/>
      </c>
      <c r="V1776" s="20" t="str">
        <f>IF('S.D. Paste sheet'!V1776="","",'S.D. Paste sheet'!V1776)</f>
        <v/>
      </c>
      <c r="W1776" s="20" t="str">
        <f>IF('S.D. Paste sheet'!W1776="","",'S.D. Paste sheet'!W1776)</f>
        <v/>
      </c>
      <c r="X1776" s="20" t="str">
        <f>IF('S.D. Paste sheet'!X1776="","",'S.D. Paste sheet'!X1776)</f>
        <v/>
      </c>
      <c r="Y1776" s="20" t="str">
        <f>IF('S.D. Paste sheet'!Y1776="","",'S.D. Paste sheet'!Y1776)</f>
        <v/>
      </c>
      <c r="Z1776" s="20" t="str">
        <f>IF('S.D. Paste sheet'!Z1776="","",'S.D. Paste sheet'!Z1776)</f>
        <v/>
      </c>
      <c r="AA1776" s="20" t="str">
        <f>IF('S.D. Paste sheet'!AA1776="","",'S.D. Paste sheet'!AA1776)</f>
        <v/>
      </c>
      <c r="AB1776" s="20" t="str">
        <f>IF('S.D. Paste sheet'!AB1776="","",'S.D. Paste sheet'!AB1776)</f>
        <v/>
      </c>
      <c r="AC1776" s="20" t="str">
        <f>IF('S.D. Paste sheet'!AC1776="","",'S.D. Paste sheet'!AC1776)</f>
        <v/>
      </c>
      <c r="AD1776" s="20" t="str">
        <f>IF('S.D. Paste sheet'!AD1776="","",'S.D. Paste sheet'!AD1776)</f>
        <v/>
      </c>
      <c r="AE1776" s="28"/>
      <c r="AF1776" t="str">
        <f>IF(AK1776="","",IF(AK1776&gt;0,COUNT($AG$2:AG1776),""))</f>
        <v/>
      </c>
      <c r="AG1776" s="25" t="str">
        <f t="shared" si="867"/>
        <v/>
      </c>
      <c r="AH1776" s="25" t="str">
        <f t="shared" si="868"/>
        <v/>
      </c>
      <c r="AI1776" s="25" t="str">
        <f t="shared" si="869"/>
        <v/>
      </c>
      <c r="AJ1776" s="25" t="str">
        <f t="shared" si="870"/>
        <v/>
      </c>
      <c r="AK1776" s="25" t="str">
        <f t="shared" si="871"/>
        <v/>
      </c>
      <c r="AL1776" s="25" t="str">
        <f t="shared" si="872"/>
        <v/>
      </c>
      <c r="AM1776" s="25" t="str">
        <f t="shared" si="873"/>
        <v/>
      </c>
      <c r="AN1776" s="25" t="str">
        <f t="shared" si="874"/>
        <v/>
      </c>
      <c r="AO1776" s="25" t="str">
        <f t="shared" si="875"/>
        <v/>
      </c>
      <c r="AP1776" s="25" t="str">
        <f t="shared" si="876"/>
        <v/>
      </c>
      <c r="AQ1776" s="25" t="str">
        <f t="shared" si="877"/>
        <v/>
      </c>
      <c r="AR1776" s="25" t="str">
        <f t="shared" si="878"/>
        <v/>
      </c>
      <c r="AS1776" s="25" t="str">
        <f t="shared" si="879"/>
        <v/>
      </c>
      <c r="AT1776" s="25" t="str">
        <f t="shared" si="880"/>
        <v/>
      </c>
      <c r="AU1776" s="25" t="str">
        <f t="shared" si="881"/>
        <v/>
      </c>
      <c r="AV1776" s="25" t="str">
        <f t="shared" si="882"/>
        <v/>
      </c>
      <c r="AX1776" t="str">
        <f>IF(BC1776="","",IF(BC1776&gt;0,COUNT($AY$2:AY1776),""))</f>
        <v/>
      </c>
      <c r="AY1776" s="25" t="str">
        <f t="shared" si="883"/>
        <v/>
      </c>
      <c r="AZ1776" s="25" t="str">
        <f t="shared" si="884"/>
        <v/>
      </c>
      <c r="BA1776" s="25" t="str">
        <f t="shared" si="885"/>
        <v/>
      </c>
      <c r="BB1776" s="25" t="str">
        <f t="shared" si="886"/>
        <v/>
      </c>
      <c r="BC1776" s="25" t="str">
        <f t="shared" si="887"/>
        <v/>
      </c>
      <c r="BD1776" s="25" t="str">
        <f t="shared" si="888"/>
        <v/>
      </c>
      <c r="BE1776" s="25" t="str">
        <f t="shared" si="889"/>
        <v/>
      </c>
      <c r="BF1776" s="25" t="str">
        <f t="shared" si="890"/>
        <v/>
      </c>
      <c r="BG1776" s="25" t="str">
        <f t="shared" si="891"/>
        <v/>
      </c>
      <c r="BH1776" s="25" t="str">
        <f t="shared" si="892"/>
        <v/>
      </c>
      <c r="BI1776" s="25" t="str">
        <f t="shared" si="893"/>
        <v/>
      </c>
      <c r="BJ1776" s="25" t="str">
        <f t="shared" si="894"/>
        <v/>
      </c>
      <c r="BK1776" s="25" t="str">
        <f t="shared" si="895"/>
        <v/>
      </c>
      <c r="BL1776" s="25" t="str">
        <f t="shared" si="896"/>
        <v/>
      </c>
      <c r="BM1776" s="25" t="str">
        <f t="shared" si="897"/>
        <v/>
      </c>
      <c r="BN1776" s="25" t="str">
        <f t="shared" si="898"/>
        <v/>
      </c>
    </row>
    <row r="1777" spans="1:66" x14ac:dyDescent="0.25">
      <c r="A1777" s="20" t="str">
        <f>IF('S.D. Paste sheet'!A1777="","",'S.D. Paste sheet'!A1777)</f>
        <v/>
      </c>
      <c r="B1777" s="20" t="str">
        <f>IF('S.D. Paste sheet'!B1777="","",'S.D. Paste sheet'!B1777)</f>
        <v/>
      </c>
      <c r="C1777" s="20" t="str">
        <f>IF('S.D. Paste sheet'!C1777="","",'S.D. Paste sheet'!C1777)</f>
        <v/>
      </c>
      <c r="D1777" s="20" t="str">
        <f>IF('S.D. Paste sheet'!D1777="","",'S.D. Paste sheet'!D1777)</f>
        <v/>
      </c>
      <c r="E1777" s="20" t="str">
        <f>IF('S.D. Paste sheet'!E1777="","",UPPER('S.D. Paste sheet'!E1777))</f>
        <v/>
      </c>
      <c r="F1777" s="20" t="str">
        <f>IF('S.D. Paste sheet'!F1777="","",'S.D. Paste sheet'!F1777)</f>
        <v/>
      </c>
      <c r="G1777" s="20" t="str">
        <f>IF('S.D. Paste sheet'!G1777="","",UPPER('S.D. Paste sheet'!G1777))</f>
        <v/>
      </c>
      <c r="H1777" s="20" t="str">
        <f>IF('S.D. Paste sheet'!H1777="","",UPPER('S.D. Paste sheet'!H1777))</f>
        <v/>
      </c>
      <c r="I1777" s="20" t="str">
        <f>IF('S.D. Paste sheet'!I1777="","",'S.D. Paste sheet'!I1777)</f>
        <v/>
      </c>
      <c r="J1777" s="20" t="str">
        <f>IF('S.D. Paste sheet'!J1777="","",'S.D. Paste sheet'!J1777)</f>
        <v/>
      </c>
      <c r="K1777" s="20" t="str">
        <f>IF('S.D. Paste sheet'!K1777="","",'S.D. Paste sheet'!K1777)</f>
        <v/>
      </c>
      <c r="L1777" s="20" t="str">
        <f>IF('S.D. Paste sheet'!L1777="","",'S.D. Paste sheet'!L1777)</f>
        <v/>
      </c>
      <c r="M1777" s="20" t="str">
        <f>IF('S.D. Paste sheet'!M1777="","",'S.D. Paste sheet'!M1777)</f>
        <v/>
      </c>
      <c r="N1777" s="20" t="str">
        <f>IF('S.D. Paste sheet'!N1777="","",'S.D. Paste sheet'!N1777)</f>
        <v/>
      </c>
      <c r="O1777" s="20" t="str">
        <f>IF('S.D. Paste sheet'!O1777="","",'S.D. Paste sheet'!O1777)</f>
        <v/>
      </c>
      <c r="P1777" s="20" t="str">
        <f>IF('S.D. Paste sheet'!P1777="","",'S.D. Paste sheet'!P1777)</f>
        <v/>
      </c>
      <c r="Q1777" s="20" t="str">
        <f>IF('S.D. Paste sheet'!Q1777="","",'S.D. Paste sheet'!Q1777)</f>
        <v/>
      </c>
      <c r="R1777" s="20" t="str">
        <f>IF('S.D. Paste sheet'!R1777="","",'S.D. Paste sheet'!R1777)</f>
        <v/>
      </c>
      <c r="S1777" s="20" t="str">
        <f>IF('S.D. Paste sheet'!S1777="","",'S.D. Paste sheet'!S1777)</f>
        <v/>
      </c>
      <c r="T1777" s="20" t="str">
        <f>IF('S.D. Paste sheet'!T1777="","",'S.D. Paste sheet'!T1777)</f>
        <v/>
      </c>
      <c r="U1777" s="20" t="str">
        <f>IF('S.D. Paste sheet'!U1777="","",'S.D. Paste sheet'!U1777)</f>
        <v/>
      </c>
      <c r="V1777" s="20" t="str">
        <f>IF('S.D. Paste sheet'!V1777="","",'S.D. Paste sheet'!V1777)</f>
        <v/>
      </c>
      <c r="W1777" s="20" t="str">
        <f>IF('S.D. Paste sheet'!W1777="","",'S.D. Paste sheet'!W1777)</f>
        <v/>
      </c>
      <c r="X1777" s="20" t="str">
        <f>IF('S.D. Paste sheet'!X1777="","",'S.D. Paste sheet'!X1777)</f>
        <v/>
      </c>
      <c r="Y1777" s="20" t="str">
        <f>IF('S.D. Paste sheet'!Y1777="","",'S.D. Paste sheet'!Y1777)</f>
        <v/>
      </c>
      <c r="Z1777" s="20" t="str">
        <f>IF('S.D. Paste sheet'!Z1777="","",'S.D. Paste sheet'!Z1777)</f>
        <v/>
      </c>
      <c r="AA1777" s="20" t="str">
        <f>IF('S.D. Paste sheet'!AA1777="","",'S.D. Paste sheet'!AA1777)</f>
        <v/>
      </c>
      <c r="AB1777" s="20" t="str">
        <f>IF('S.D. Paste sheet'!AB1777="","",'S.D. Paste sheet'!AB1777)</f>
        <v/>
      </c>
      <c r="AC1777" s="20" t="str">
        <f>IF('S.D. Paste sheet'!AC1777="","",'S.D. Paste sheet'!AC1777)</f>
        <v/>
      </c>
      <c r="AD1777" s="20" t="str">
        <f>IF('S.D. Paste sheet'!AD1777="","",'S.D. Paste sheet'!AD1777)</f>
        <v/>
      </c>
      <c r="AE1777" s="28"/>
      <c r="AF1777" t="str">
        <f>IF(AK1777="","",IF(AK1777&gt;0,COUNT($AG$2:AG1777),""))</f>
        <v/>
      </c>
      <c r="AG1777" s="25" t="str">
        <f t="shared" si="867"/>
        <v/>
      </c>
      <c r="AH1777" s="25" t="str">
        <f t="shared" si="868"/>
        <v/>
      </c>
      <c r="AI1777" s="25" t="str">
        <f t="shared" si="869"/>
        <v/>
      </c>
      <c r="AJ1777" s="25" t="str">
        <f t="shared" si="870"/>
        <v/>
      </c>
      <c r="AK1777" s="25" t="str">
        <f t="shared" si="871"/>
        <v/>
      </c>
      <c r="AL1777" s="25" t="str">
        <f t="shared" si="872"/>
        <v/>
      </c>
      <c r="AM1777" s="25" t="str">
        <f t="shared" si="873"/>
        <v/>
      </c>
      <c r="AN1777" s="25" t="str">
        <f t="shared" si="874"/>
        <v/>
      </c>
      <c r="AO1777" s="25" t="str">
        <f t="shared" si="875"/>
        <v/>
      </c>
      <c r="AP1777" s="25" t="str">
        <f t="shared" si="876"/>
        <v/>
      </c>
      <c r="AQ1777" s="25" t="str">
        <f t="shared" si="877"/>
        <v/>
      </c>
      <c r="AR1777" s="25" t="str">
        <f t="shared" si="878"/>
        <v/>
      </c>
      <c r="AS1777" s="25" t="str">
        <f t="shared" si="879"/>
        <v/>
      </c>
      <c r="AT1777" s="25" t="str">
        <f t="shared" si="880"/>
        <v/>
      </c>
      <c r="AU1777" s="25" t="str">
        <f t="shared" si="881"/>
        <v/>
      </c>
      <c r="AV1777" s="25" t="str">
        <f t="shared" si="882"/>
        <v/>
      </c>
      <c r="AX1777" t="str">
        <f>IF(BC1777="","",IF(BC1777&gt;0,COUNT($AY$2:AY1777),""))</f>
        <v/>
      </c>
      <c r="AY1777" s="25" t="str">
        <f t="shared" si="883"/>
        <v/>
      </c>
      <c r="AZ1777" s="25" t="str">
        <f t="shared" si="884"/>
        <v/>
      </c>
      <c r="BA1777" s="25" t="str">
        <f t="shared" si="885"/>
        <v/>
      </c>
      <c r="BB1777" s="25" t="str">
        <f t="shared" si="886"/>
        <v/>
      </c>
      <c r="BC1777" s="25" t="str">
        <f t="shared" si="887"/>
        <v/>
      </c>
      <c r="BD1777" s="25" t="str">
        <f t="shared" si="888"/>
        <v/>
      </c>
      <c r="BE1777" s="25" t="str">
        <f t="shared" si="889"/>
        <v/>
      </c>
      <c r="BF1777" s="25" t="str">
        <f t="shared" si="890"/>
        <v/>
      </c>
      <c r="BG1777" s="25" t="str">
        <f t="shared" si="891"/>
        <v/>
      </c>
      <c r="BH1777" s="25" t="str">
        <f t="shared" si="892"/>
        <v/>
      </c>
      <c r="BI1777" s="25" t="str">
        <f t="shared" si="893"/>
        <v/>
      </c>
      <c r="BJ1777" s="25" t="str">
        <f t="shared" si="894"/>
        <v/>
      </c>
      <c r="BK1777" s="25" t="str">
        <f t="shared" si="895"/>
        <v/>
      </c>
      <c r="BL1777" s="25" t="str">
        <f t="shared" si="896"/>
        <v/>
      </c>
      <c r="BM1777" s="25" t="str">
        <f t="shared" si="897"/>
        <v/>
      </c>
      <c r="BN1777" s="25" t="str">
        <f t="shared" si="898"/>
        <v/>
      </c>
    </row>
    <row r="1778" spans="1:66" x14ac:dyDescent="0.25">
      <c r="A1778" s="20" t="str">
        <f>IF('S.D. Paste sheet'!A1778="","",'S.D. Paste sheet'!A1778)</f>
        <v/>
      </c>
      <c r="B1778" s="20" t="str">
        <f>IF('S.D. Paste sheet'!B1778="","",'S.D. Paste sheet'!B1778)</f>
        <v/>
      </c>
      <c r="C1778" s="20" t="str">
        <f>IF('S.D. Paste sheet'!C1778="","",'S.D. Paste sheet'!C1778)</f>
        <v/>
      </c>
      <c r="D1778" s="20" t="str">
        <f>IF('S.D. Paste sheet'!D1778="","",'S.D. Paste sheet'!D1778)</f>
        <v/>
      </c>
      <c r="E1778" s="20" t="str">
        <f>IF('S.D. Paste sheet'!E1778="","",UPPER('S.D. Paste sheet'!E1778))</f>
        <v/>
      </c>
      <c r="F1778" s="20" t="str">
        <f>IF('S.D. Paste sheet'!F1778="","",'S.D. Paste sheet'!F1778)</f>
        <v/>
      </c>
      <c r="G1778" s="20" t="str">
        <f>IF('S.D. Paste sheet'!G1778="","",UPPER('S.D. Paste sheet'!G1778))</f>
        <v/>
      </c>
      <c r="H1778" s="20" t="str">
        <f>IF('S.D. Paste sheet'!H1778="","",UPPER('S.D. Paste sheet'!H1778))</f>
        <v/>
      </c>
      <c r="I1778" s="20" t="str">
        <f>IF('S.D. Paste sheet'!I1778="","",'S.D. Paste sheet'!I1778)</f>
        <v/>
      </c>
      <c r="J1778" s="20" t="str">
        <f>IF('S.D. Paste sheet'!J1778="","",'S.D. Paste sheet'!J1778)</f>
        <v/>
      </c>
      <c r="K1778" s="20" t="str">
        <f>IF('S.D. Paste sheet'!K1778="","",'S.D. Paste sheet'!K1778)</f>
        <v/>
      </c>
      <c r="L1778" s="20" t="str">
        <f>IF('S.D. Paste sheet'!L1778="","",'S.D. Paste sheet'!L1778)</f>
        <v/>
      </c>
      <c r="M1778" s="20" t="str">
        <f>IF('S.D. Paste sheet'!M1778="","",'S.D. Paste sheet'!M1778)</f>
        <v/>
      </c>
      <c r="N1778" s="20" t="str">
        <f>IF('S.D. Paste sheet'!N1778="","",'S.D. Paste sheet'!N1778)</f>
        <v/>
      </c>
      <c r="O1778" s="20" t="str">
        <f>IF('S.D. Paste sheet'!O1778="","",'S.D. Paste sheet'!O1778)</f>
        <v/>
      </c>
      <c r="P1778" s="20" t="str">
        <f>IF('S.D. Paste sheet'!P1778="","",'S.D. Paste sheet'!P1778)</f>
        <v/>
      </c>
      <c r="Q1778" s="20" t="str">
        <f>IF('S.D. Paste sheet'!Q1778="","",'S.D. Paste sheet'!Q1778)</f>
        <v/>
      </c>
      <c r="R1778" s="20" t="str">
        <f>IF('S.D. Paste sheet'!R1778="","",'S.D. Paste sheet'!R1778)</f>
        <v/>
      </c>
      <c r="S1778" s="20" t="str">
        <f>IF('S.D. Paste sheet'!S1778="","",'S.D. Paste sheet'!S1778)</f>
        <v/>
      </c>
      <c r="T1778" s="20" t="str">
        <f>IF('S.D. Paste sheet'!T1778="","",'S.D. Paste sheet'!T1778)</f>
        <v/>
      </c>
      <c r="U1778" s="20" t="str">
        <f>IF('S.D. Paste sheet'!U1778="","",'S.D. Paste sheet'!U1778)</f>
        <v/>
      </c>
      <c r="V1778" s="20" t="str">
        <f>IF('S.D. Paste sheet'!V1778="","",'S.D. Paste sheet'!V1778)</f>
        <v/>
      </c>
      <c r="W1778" s="20" t="str">
        <f>IF('S.D. Paste sheet'!W1778="","",'S.D. Paste sheet'!W1778)</f>
        <v/>
      </c>
      <c r="X1778" s="20" t="str">
        <f>IF('S.D. Paste sheet'!X1778="","",'S.D. Paste sheet'!X1778)</f>
        <v/>
      </c>
      <c r="Y1778" s="20" t="str">
        <f>IF('S.D. Paste sheet'!Y1778="","",'S.D. Paste sheet'!Y1778)</f>
        <v/>
      </c>
      <c r="Z1778" s="20" t="str">
        <f>IF('S.D. Paste sheet'!Z1778="","",'S.D. Paste sheet'!Z1778)</f>
        <v/>
      </c>
      <c r="AA1778" s="20" t="str">
        <f>IF('S.D. Paste sheet'!AA1778="","",'S.D. Paste sheet'!AA1778)</f>
        <v/>
      </c>
      <c r="AB1778" s="20" t="str">
        <f>IF('S.D. Paste sheet'!AB1778="","",'S.D. Paste sheet'!AB1778)</f>
        <v/>
      </c>
      <c r="AC1778" s="20" t="str">
        <f>IF('S.D. Paste sheet'!AC1778="","",'S.D. Paste sheet'!AC1778)</f>
        <v/>
      </c>
      <c r="AD1778" s="20" t="str">
        <f>IF('S.D. Paste sheet'!AD1778="","",'S.D. Paste sheet'!AD1778)</f>
        <v/>
      </c>
      <c r="AE1778" s="28"/>
      <c r="AF1778" t="str">
        <f>IF(AK1778="","",IF(AK1778&gt;0,COUNT($AG$2:AG1778),""))</f>
        <v/>
      </c>
      <c r="AG1778" s="25" t="str">
        <f t="shared" si="867"/>
        <v/>
      </c>
      <c r="AH1778" s="25" t="str">
        <f t="shared" si="868"/>
        <v/>
      </c>
      <c r="AI1778" s="25" t="str">
        <f t="shared" si="869"/>
        <v/>
      </c>
      <c r="AJ1778" s="25" t="str">
        <f t="shared" si="870"/>
        <v/>
      </c>
      <c r="AK1778" s="25" t="str">
        <f t="shared" si="871"/>
        <v/>
      </c>
      <c r="AL1778" s="25" t="str">
        <f t="shared" si="872"/>
        <v/>
      </c>
      <c r="AM1778" s="25" t="str">
        <f t="shared" si="873"/>
        <v/>
      </c>
      <c r="AN1778" s="25" t="str">
        <f t="shared" si="874"/>
        <v/>
      </c>
      <c r="AO1778" s="25" t="str">
        <f t="shared" si="875"/>
        <v/>
      </c>
      <c r="AP1778" s="25" t="str">
        <f t="shared" si="876"/>
        <v/>
      </c>
      <c r="AQ1778" s="25" t="str">
        <f t="shared" si="877"/>
        <v/>
      </c>
      <c r="AR1778" s="25" t="str">
        <f t="shared" si="878"/>
        <v/>
      </c>
      <c r="AS1778" s="25" t="str">
        <f t="shared" si="879"/>
        <v/>
      </c>
      <c r="AT1778" s="25" t="str">
        <f t="shared" si="880"/>
        <v/>
      </c>
      <c r="AU1778" s="25" t="str">
        <f t="shared" si="881"/>
        <v/>
      </c>
      <c r="AV1778" s="25" t="str">
        <f t="shared" si="882"/>
        <v/>
      </c>
      <c r="AX1778" t="str">
        <f>IF(BC1778="","",IF(BC1778&gt;0,COUNT($AY$2:AY1778),""))</f>
        <v/>
      </c>
      <c r="AY1778" s="25" t="str">
        <f t="shared" si="883"/>
        <v/>
      </c>
      <c r="AZ1778" s="25" t="str">
        <f t="shared" si="884"/>
        <v/>
      </c>
      <c r="BA1778" s="25" t="str">
        <f t="shared" si="885"/>
        <v/>
      </c>
      <c r="BB1778" s="25" t="str">
        <f t="shared" si="886"/>
        <v/>
      </c>
      <c r="BC1778" s="25" t="str">
        <f t="shared" si="887"/>
        <v/>
      </c>
      <c r="BD1778" s="25" t="str">
        <f t="shared" si="888"/>
        <v/>
      </c>
      <c r="BE1778" s="25" t="str">
        <f t="shared" si="889"/>
        <v/>
      </c>
      <c r="BF1778" s="25" t="str">
        <f t="shared" si="890"/>
        <v/>
      </c>
      <c r="BG1778" s="25" t="str">
        <f t="shared" si="891"/>
        <v/>
      </c>
      <c r="BH1778" s="25" t="str">
        <f t="shared" si="892"/>
        <v/>
      </c>
      <c r="BI1778" s="25" t="str">
        <f t="shared" si="893"/>
        <v/>
      </c>
      <c r="BJ1778" s="25" t="str">
        <f t="shared" si="894"/>
        <v/>
      </c>
      <c r="BK1778" s="25" t="str">
        <f t="shared" si="895"/>
        <v/>
      </c>
      <c r="BL1778" s="25" t="str">
        <f t="shared" si="896"/>
        <v/>
      </c>
      <c r="BM1778" s="25" t="str">
        <f t="shared" si="897"/>
        <v/>
      </c>
      <c r="BN1778" s="25" t="str">
        <f t="shared" si="898"/>
        <v/>
      </c>
    </row>
    <row r="1779" spans="1:66" x14ac:dyDescent="0.25">
      <c r="A1779" s="20" t="str">
        <f>IF('S.D. Paste sheet'!A1779="","",'S.D. Paste sheet'!A1779)</f>
        <v/>
      </c>
      <c r="B1779" s="20" t="str">
        <f>IF('S.D. Paste sheet'!B1779="","",'S.D. Paste sheet'!B1779)</f>
        <v/>
      </c>
      <c r="C1779" s="20" t="str">
        <f>IF('S.D. Paste sheet'!C1779="","",'S.D. Paste sheet'!C1779)</f>
        <v/>
      </c>
      <c r="D1779" s="20" t="str">
        <f>IF('S.D. Paste sheet'!D1779="","",'S.D. Paste sheet'!D1779)</f>
        <v/>
      </c>
      <c r="E1779" s="20" t="str">
        <f>IF('S.D. Paste sheet'!E1779="","",UPPER('S.D. Paste sheet'!E1779))</f>
        <v/>
      </c>
      <c r="F1779" s="20" t="str">
        <f>IF('S.D. Paste sheet'!F1779="","",'S.D. Paste sheet'!F1779)</f>
        <v/>
      </c>
      <c r="G1779" s="20" t="str">
        <f>IF('S.D. Paste sheet'!G1779="","",UPPER('S.D. Paste sheet'!G1779))</f>
        <v/>
      </c>
      <c r="H1779" s="20" t="str">
        <f>IF('S.D. Paste sheet'!H1779="","",UPPER('S.D. Paste sheet'!H1779))</f>
        <v/>
      </c>
      <c r="I1779" s="20" t="str">
        <f>IF('S.D. Paste sheet'!I1779="","",'S.D. Paste sheet'!I1779)</f>
        <v/>
      </c>
      <c r="J1779" s="20" t="str">
        <f>IF('S.D. Paste sheet'!J1779="","",'S.D. Paste sheet'!J1779)</f>
        <v/>
      </c>
      <c r="K1779" s="20" t="str">
        <f>IF('S.D. Paste sheet'!K1779="","",'S.D. Paste sheet'!K1779)</f>
        <v/>
      </c>
      <c r="L1779" s="20" t="str">
        <f>IF('S.D. Paste sheet'!L1779="","",'S.D. Paste sheet'!L1779)</f>
        <v/>
      </c>
      <c r="M1779" s="20" t="str">
        <f>IF('S.D. Paste sheet'!M1779="","",'S.D. Paste sheet'!M1779)</f>
        <v/>
      </c>
      <c r="N1779" s="20" t="str">
        <f>IF('S.D. Paste sheet'!N1779="","",'S.D. Paste sheet'!N1779)</f>
        <v/>
      </c>
      <c r="O1779" s="20" t="str">
        <f>IF('S.D. Paste sheet'!O1779="","",'S.D. Paste sheet'!O1779)</f>
        <v/>
      </c>
      <c r="P1779" s="20" t="str">
        <f>IF('S.D. Paste sheet'!P1779="","",'S.D. Paste sheet'!P1779)</f>
        <v/>
      </c>
      <c r="Q1779" s="20" t="str">
        <f>IF('S.D. Paste sheet'!Q1779="","",'S.D. Paste sheet'!Q1779)</f>
        <v/>
      </c>
      <c r="R1779" s="20" t="str">
        <f>IF('S.D. Paste sheet'!R1779="","",'S.D. Paste sheet'!R1779)</f>
        <v/>
      </c>
      <c r="S1779" s="20" t="str">
        <f>IF('S.D. Paste sheet'!S1779="","",'S.D. Paste sheet'!S1779)</f>
        <v/>
      </c>
      <c r="T1779" s="20" t="str">
        <f>IF('S.D. Paste sheet'!T1779="","",'S.D. Paste sheet'!T1779)</f>
        <v/>
      </c>
      <c r="U1779" s="20" t="str">
        <f>IF('S.D. Paste sheet'!U1779="","",'S.D. Paste sheet'!U1779)</f>
        <v/>
      </c>
      <c r="V1779" s="20" t="str">
        <f>IF('S.D. Paste sheet'!V1779="","",'S.D. Paste sheet'!V1779)</f>
        <v/>
      </c>
      <c r="W1779" s="20" t="str">
        <f>IF('S.D. Paste sheet'!W1779="","",'S.D. Paste sheet'!W1779)</f>
        <v/>
      </c>
      <c r="X1779" s="20" t="str">
        <f>IF('S.D. Paste sheet'!X1779="","",'S.D. Paste sheet'!X1779)</f>
        <v/>
      </c>
      <c r="Y1779" s="20" t="str">
        <f>IF('S.D. Paste sheet'!Y1779="","",'S.D. Paste sheet'!Y1779)</f>
        <v/>
      </c>
      <c r="Z1779" s="20" t="str">
        <f>IF('S.D. Paste sheet'!Z1779="","",'S.D. Paste sheet'!Z1779)</f>
        <v/>
      </c>
      <c r="AA1779" s="20" t="str">
        <f>IF('S.D. Paste sheet'!AA1779="","",'S.D. Paste sheet'!AA1779)</f>
        <v/>
      </c>
      <c r="AB1779" s="20" t="str">
        <f>IF('S.D. Paste sheet'!AB1779="","",'S.D. Paste sheet'!AB1779)</f>
        <v/>
      </c>
      <c r="AC1779" s="20" t="str">
        <f>IF('S.D. Paste sheet'!AC1779="","",'S.D. Paste sheet'!AC1779)</f>
        <v/>
      </c>
      <c r="AD1779" s="20" t="str">
        <f>IF('S.D. Paste sheet'!AD1779="","",'S.D. Paste sheet'!AD1779)</f>
        <v/>
      </c>
      <c r="AE1779" s="28"/>
      <c r="AF1779" t="str">
        <f>IF(AK1779="","",IF(AK1779&gt;0,COUNT($AG$2:AG1779),""))</f>
        <v/>
      </c>
      <c r="AG1779" s="25" t="str">
        <f t="shared" si="867"/>
        <v/>
      </c>
      <c r="AH1779" s="25" t="str">
        <f t="shared" si="868"/>
        <v/>
      </c>
      <c r="AI1779" s="25" t="str">
        <f t="shared" si="869"/>
        <v/>
      </c>
      <c r="AJ1779" s="25" t="str">
        <f t="shared" si="870"/>
        <v/>
      </c>
      <c r="AK1779" s="25" t="str">
        <f t="shared" si="871"/>
        <v/>
      </c>
      <c r="AL1779" s="25" t="str">
        <f t="shared" si="872"/>
        <v/>
      </c>
      <c r="AM1779" s="25" t="str">
        <f t="shared" si="873"/>
        <v/>
      </c>
      <c r="AN1779" s="25" t="str">
        <f t="shared" si="874"/>
        <v/>
      </c>
      <c r="AO1779" s="25" t="str">
        <f t="shared" si="875"/>
        <v/>
      </c>
      <c r="AP1779" s="25" t="str">
        <f t="shared" si="876"/>
        <v/>
      </c>
      <c r="AQ1779" s="25" t="str">
        <f t="shared" si="877"/>
        <v/>
      </c>
      <c r="AR1779" s="25" t="str">
        <f t="shared" si="878"/>
        <v/>
      </c>
      <c r="AS1779" s="25" t="str">
        <f t="shared" si="879"/>
        <v/>
      </c>
      <c r="AT1779" s="25" t="str">
        <f t="shared" si="880"/>
        <v/>
      </c>
      <c r="AU1779" s="25" t="str">
        <f t="shared" si="881"/>
        <v/>
      </c>
      <c r="AV1779" s="25" t="str">
        <f t="shared" si="882"/>
        <v/>
      </c>
      <c r="AX1779" t="str">
        <f>IF(BC1779="","",IF(BC1779&gt;0,COUNT($AY$2:AY1779),""))</f>
        <v/>
      </c>
      <c r="AY1779" s="25" t="str">
        <f t="shared" si="883"/>
        <v/>
      </c>
      <c r="AZ1779" s="25" t="str">
        <f t="shared" si="884"/>
        <v/>
      </c>
      <c r="BA1779" s="25" t="str">
        <f t="shared" si="885"/>
        <v/>
      </c>
      <c r="BB1779" s="25" t="str">
        <f t="shared" si="886"/>
        <v/>
      </c>
      <c r="BC1779" s="25" t="str">
        <f t="shared" si="887"/>
        <v/>
      </c>
      <c r="BD1779" s="25" t="str">
        <f t="shared" si="888"/>
        <v/>
      </c>
      <c r="BE1779" s="25" t="str">
        <f t="shared" si="889"/>
        <v/>
      </c>
      <c r="BF1779" s="25" t="str">
        <f t="shared" si="890"/>
        <v/>
      </c>
      <c r="BG1779" s="25" t="str">
        <f t="shared" si="891"/>
        <v/>
      </c>
      <c r="BH1779" s="25" t="str">
        <f t="shared" si="892"/>
        <v/>
      </c>
      <c r="BI1779" s="25" t="str">
        <f t="shared" si="893"/>
        <v/>
      </c>
      <c r="BJ1779" s="25" t="str">
        <f t="shared" si="894"/>
        <v/>
      </c>
      <c r="BK1779" s="25" t="str">
        <f t="shared" si="895"/>
        <v/>
      </c>
      <c r="BL1779" s="25" t="str">
        <f t="shared" si="896"/>
        <v/>
      </c>
      <c r="BM1779" s="25" t="str">
        <f t="shared" si="897"/>
        <v/>
      </c>
      <c r="BN1779" s="25" t="str">
        <f t="shared" si="898"/>
        <v/>
      </c>
    </row>
    <row r="1780" spans="1:66" x14ac:dyDescent="0.25">
      <c r="A1780" s="20" t="str">
        <f>IF('S.D. Paste sheet'!A1780="","",'S.D. Paste sheet'!A1780)</f>
        <v/>
      </c>
      <c r="B1780" s="20" t="str">
        <f>IF('S.D. Paste sheet'!B1780="","",'S.D. Paste sheet'!B1780)</f>
        <v/>
      </c>
      <c r="C1780" s="20" t="str">
        <f>IF('S.D. Paste sheet'!C1780="","",'S.D. Paste sheet'!C1780)</f>
        <v/>
      </c>
      <c r="D1780" s="20" t="str">
        <f>IF('S.D. Paste sheet'!D1780="","",'S.D. Paste sheet'!D1780)</f>
        <v/>
      </c>
      <c r="E1780" s="20" t="str">
        <f>IF('S.D. Paste sheet'!E1780="","",UPPER('S.D. Paste sheet'!E1780))</f>
        <v/>
      </c>
      <c r="F1780" s="20" t="str">
        <f>IF('S.D. Paste sheet'!F1780="","",'S.D. Paste sheet'!F1780)</f>
        <v/>
      </c>
      <c r="G1780" s="20" t="str">
        <f>IF('S.D. Paste sheet'!G1780="","",UPPER('S.D. Paste sheet'!G1780))</f>
        <v/>
      </c>
      <c r="H1780" s="20" t="str">
        <f>IF('S.D. Paste sheet'!H1780="","",UPPER('S.D. Paste sheet'!H1780))</f>
        <v/>
      </c>
      <c r="I1780" s="20" t="str">
        <f>IF('S.D. Paste sheet'!I1780="","",'S.D. Paste sheet'!I1780)</f>
        <v/>
      </c>
      <c r="J1780" s="20" t="str">
        <f>IF('S.D. Paste sheet'!J1780="","",'S.D. Paste sheet'!J1780)</f>
        <v/>
      </c>
      <c r="K1780" s="20" t="str">
        <f>IF('S.D. Paste sheet'!K1780="","",'S.D. Paste sheet'!K1780)</f>
        <v/>
      </c>
      <c r="L1780" s="20" t="str">
        <f>IF('S.D. Paste sheet'!L1780="","",'S.D. Paste sheet'!L1780)</f>
        <v/>
      </c>
      <c r="M1780" s="20" t="str">
        <f>IF('S.D. Paste sheet'!M1780="","",'S.D. Paste sheet'!M1780)</f>
        <v/>
      </c>
      <c r="N1780" s="20" t="str">
        <f>IF('S.D. Paste sheet'!N1780="","",'S.D. Paste sheet'!N1780)</f>
        <v/>
      </c>
      <c r="O1780" s="20" t="str">
        <f>IF('S.D. Paste sheet'!O1780="","",'S.D. Paste sheet'!O1780)</f>
        <v/>
      </c>
      <c r="P1780" s="20" t="str">
        <f>IF('S.D. Paste sheet'!P1780="","",'S.D. Paste sheet'!P1780)</f>
        <v/>
      </c>
      <c r="Q1780" s="20" t="str">
        <f>IF('S.D. Paste sheet'!Q1780="","",'S.D. Paste sheet'!Q1780)</f>
        <v/>
      </c>
      <c r="R1780" s="20" t="str">
        <f>IF('S.D. Paste sheet'!R1780="","",'S.D. Paste sheet'!R1780)</f>
        <v/>
      </c>
      <c r="S1780" s="20" t="str">
        <f>IF('S.D. Paste sheet'!S1780="","",'S.D. Paste sheet'!S1780)</f>
        <v/>
      </c>
      <c r="T1780" s="20" t="str">
        <f>IF('S.D. Paste sheet'!T1780="","",'S.D. Paste sheet'!T1780)</f>
        <v/>
      </c>
      <c r="U1780" s="20" t="str">
        <f>IF('S.D. Paste sheet'!U1780="","",'S.D. Paste sheet'!U1780)</f>
        <v/>
      </c>
      <c r="V1780" s="20" t="str">
        <f>IF('S.D. Paste sheet'!V1780="","",'S.D. Paste sheet'!V1780)</f>
        <v/>
      </c>
      <c r="W1780" s="20" t="str">
        <f>IF('S.D. Paste sheet'!W1780="","",'S.D. Paste sheet'!W1780)</f>
        <v/>
      </c>
      <c r="X1780" s="20" t="str">
        <f>IF('S.D. Paste sheet'!X1780="","",'S.D. Paste sheet'!X1780)</f>
        <v/>
      </c>
      <c r="Y1780" s="20" t="str">
        <f>IF('S.D. Paste sheet'!Y1780="","",'S.D. Paste sheet'!Y1780)</f>
        <v/>
      </c>
      <c r="Z1780" s="20" t="str">
        <f>IF('S.D. Paste sheet'!Z1780="","",'S.D. Paste sheet'!Z1780)</f>
        <v/>
      </c>
      <c r="AA1780" s="20" t="str">
        <f>IF('S.D. Paste sheet'!AA1780="","",'S.D. Paste sheet'!AA1780)</f>
        <v/>
      </c>
      <c r="AB1780" s="20" t="str">
        <f>IF('S.D. Paste sheet'!AB1780="","",'S.D. Paste sheet'!AB1780)</f>
        <v/>
      </c>
      <c r="AC1780" s="20" t="str">
        <f>IF('S.D. Paste sheet'!AC1780="","",'S.D. Paste sheet'!AC1780)</f>
        <v/>
      </c>
      <c r="AD1780" s="20" t="str">
        <f>IF('S.D. Paste sheet'!AD1780="","",'S.D. Paste sheet'!AD1780)</f>
        <v/>
      </c>
      <c r="AE1780" s="28"/>
      <c r="AF1780" t="str">
        <f>IF(AK1780="","",IF(AK1780&gt;0,COUNT($AG$2:AG1780),""))</f>
        <v/>
      </c>
      <c r="AG1780" s="25" t="str">
        <f t="shared" si="867"/>
        <v/>
      </c>
      <c r="AH1780" s="25" t="str">
        <f t="shared" si="868"/>
        <v/>
      </c>
      <c r="AI1780" s="25" t="str">
        <f t="shared" si="869"/>
        <v/>
      </c>
      <c r="AJ1780" s="25" t="str">
        <f t="shared" si="870"/>
        <v/>
      </c>
      <c r="AK1780" s="25" t="str">
        <f t="shared" si="871"/>
        <v/>
      </c>
      <c r="AL1780" s="25" t="str">
        <f t="shared" si="872"/>
        <v/>
      </c>
      <c r="AM1780" s="25" t="str">
        <f t="shared" si="873"/>
        <v/>
      </c>
      <c r="AN1780" s="25" t="str">
        <f t="shared" si="874"/>
        <v/>
      </c>
      <c r="AO1780" s="25" t="str">
        <f t="shared" si="875"/>
        <v/>
      </c>
      <c r="AP1780" s="25" t="str">
        <f t="shared" si="876"/>
        <v/>
      </c>
      <c r="AQ1780" s="25" t="str">
        <f t="shared" si="877"/>
        <v/>
      </c>
      <c r="AR1780" s="25" t="str">
        <f t="shared" si="878"/>
        <v/>
      </c>
      <c r="AS1780" s="25" t="str">
        <f t="shared" si="879"/>
        <v/>
      </c>
      <c r="AT1780" s="25" t="str">
        <f t="shared" si="880"/>
        <v/>
      </c>
      <c r="AU1780" s="25" t="str">
        <f t="shared" si="881"/>
        <v/>
      </c>
      <c r="AV1780" s="25" t="str">
        <f t="shared" si="882"/>
        <v/>
      </c>
      <c r="AX1780" t="str">
        <f>IF(BC1780="","",IF(BC1780&gt;0,COUNT($AY$2:AY1780),""))</f>
        <v/>
      </c>
      <c r="AY1780" s="25" t="str">
        <f t="shared" si="883"/>
        <v/>
      </c>
      <c r="AZ1780" s="25" t="str">
        <f t="shared" si="884"/>
        <v/>
      </c>
      <c r="BA1780" s="25" t="str">
        <f t="shared" si="885"/>
        <v/>
      </c>
      <c r="BB1780" s="25" t="str">
        <f t="shared" si="886"/>
        <v/>
      </c>
      <c r="BC1780" s="25" t="str">
        <f t="shared" si="887"/>
        <v/>
      </c>
      <c r="BD1780" s="25" t="str">
        <f t="shared" si="888"/>
        <v/>
      </c>
      <c r="BE1780" s="25" t="str">
        <f t="shared" si="889"/>
        <v/>
      </c>
      <c r="BF1780" s="25" t="str">
        <f t="shared" si="890"/>
        <v/>
      </c>
      <c r="BG1780" s="25" t="str">
        <f t="shared" si="891"/>
        <v/>
      </c>
      <c r="BH1780" s="25" t="str">
        <f t="shared" si="892"/>
        <v/>
      </c>
      <c r="BI1780" s="25" t="str">
        <f t="shared" si="893"/>
        <v/>
      </c>
      <c r="BJ1780" s="25" t="str">
        <f t="shared" si="894"/>
        <v/>
      </c>
      <c r="BK1780" s="25" t="str">
        <f t="shared" si="895"/>
        <v/>
      </c>
      <c r="BL1780" s="25" t="str">
        <f t="shared" si="896"/>
        <v/>
      </c>
      <c r="BM1780" s="25" t="str">
        <f t="shared" si="897"/>
        <v/>
      </c>
      <c r="BN1780" s="25" t="str">
        <f t="shared" si="898"/>
        <v/>
      </c>
    </row>
    <row r="1781" spans="1:66" x14ac:dyDescent="0.25">
      <c r="A1781" s="20" t="str">
        <f>IF('S.D. Paste sheet'!A1781="","",'S.D. Paste sheet'!A1781)</f>
        <v/>
      </c>
      <c r="B1781" s="20" t="str">
        <f>IF('S.D. Paste sheet'!B1781="","",'S.D. Paste sheet'!B1781)</f>
        <v/>
      </c>
      <c r="C1781" s="20" t="str">
        <f>IF('S.D. Paste sheet'!C1781="","",'S.D. Paste sheet'!C1781)</f>
        <v/>
      </c>
      <c r="D1781" s="20" t="str">
        <f>IF('S.D. Paste sheet'!D1781="","",'S.D. Paste sheet'!D1781)</f>
        <v/>
      </c>
      <c r="E1781" s="20" t="str">
        <f>IF('S.D. Paste sheet'!E1781="","",UPPER('S.D. Paste sheet'!E1781))</f>
        <v/>
      </c>
      <c r="F1781" s="20" t="str">
        <f>IF('S.D. Paste sheet'!F1781="","",'S.D. Paste sheet'!F1781)</f>
        <v/>
      </c>
      <c r="G1781" s="20" t="str">
        <f>IF('S.D. Paste sheet'!G1781="","",UPPER('S.D. Paste sheet'!G1781))</f>
        <v/>
      </c>
      <c r="H1781" s="20" t="str">
        <f>IF('S.D. Paste sheet'!H1781="","",UPPER('S.D. Paste sheet'!H1781))</f>
        <v/>
      </c>
      <c r="I1781" s="20" t="str">
        <f>IF('S.D. Paste sheet'!I1781="","",'S.D. Paste sheet'!I1781)</f>
        <v/>
      </c>
      <c r="J1781" s="20" t="str">
        <f>IF('S.D. Paste sheet'!J1781="","",'S.D. Paste sheet'!J1781)</f>
        <v/>
      </c>
      <c r="K1781" s="20" t="str">
        <f>IF('S.D. Paste sheet'!K1781="","",'S.D. Paste sheet'!K1781)</f>
        <v/>
      </c>
      <c r="L1781" s="20" t="str">
        <f>IF('S.D. Paste sheet'!L1781="","",'S.D. Paste sheet'!L1781)</f>
        <v/>
      </c>
      <c r="M1781" s="20" t="str">
        <f>IF('S.D. Paste sheet'!M1781="","",'S.D. Paste sheet'!M1781)</f>
        <v/>
      </c>
      <c r="N1781" s="20" t="str">
        <f>IF('S.D. Paste sheet'!N1781="","",'S.D. Paste sheet'!N1781)</f>
        <v/>
      </c>
      <c r="O1781" s="20" t="str">
        <f>IF('S.D. Paste sheet'!O1781="","",'S.D. Paste sheet'!O1781)</f>
        <v/>
      </c>
      <c r="P1781" s="20" t="str">
        <f>IF('S.D. Paste sheet'!P1781="","",'S.D. Paste sheet'!P1781)</f>
        <v/>
      </c>
      <c r="Q1781" s="20" t="str">
        <f>IF('S.D. Paste sheet'!Q1781="","",'S.D. Paste sheet'!Q1781)</f>
        <v/>
      </c>
      <c r="R1781" s="20" t="str">
        <f>IF('S.D. Paste sheet'!R1781="","",'S.D. Paste sheet'!R1781)</f>
        <v/>
      </c>
      <c r="S1781" s="20" t="str">
        <f>IF('S.D. Paste sheet'!S1781="","",'S.D. Paste sheet'!S1781)</f>
        <v/>
      </c>
      <c r="T1781" s="20" t="str">
        <f>IF('S.D. Paste sheet'!T1781="","",'S.D. Paste sheet'!T1781)</f>
        <v/>
      </c>
      <c r="U1781" s="20" t="str">
        <f>IF('S.D. Paste sheet'!U1781="","",'S.D. Paste sheet'!U1781)</f>
        <v/>
      </c>
      <c r="V1781" s="20" t="str">
        <f>IF('S.D. Paste sheet'!V1781="","",'S.D. Paste sheet'!V1781)</f>
        <v/>
      </c>
      <c r="W1781" s="20" t="str">
        <f>IF('S.D. Paste sheet'!W1781="","",'S.D. Paste sheet'!W1781)</f>
        <v/>
      </c>
      <c r="X1781" s="20" t="str">
        <f>IF('S.D. Paste sheet'!X1781="","",'S.D. Paste sheet'!X1781)</f>
        <v/>
      </c>
      <c r="Y1781" s="20" t="str">
        <f>IF('S.D. Paste sheet'!Y1781="","",'S.D. Paste sheet'!Y1781)</f>
        <v/>
      </c>
      <c r="Z1781" s="20" t="str">
        <f>IF('S.D. Paste sheet'!Z1781="","",'S.D. Paste sheet'!Z1781)</f>
        <v/>
      </c>
      <c r="AA1781" s="20" t="str">
        <f>IF('S.D. Paste sheet'!AA1781="","",'S.D. Paste sheet'!AA1781)</f>
        <v/>
      </c>
      <c r="AB1781" s="20" t="str">
        <f>IF('S.D. Paste sheet'!AB1781="","",'S.D. Paste sheet'!AB1781)</f>
        <v/>
      </c>
      <c r="AC1781" s="20" t="str">
        <f>IF('S.D. Paste sheet'!AC1781="","",'S.D. Paste sheet'!AC1781)</f>
        <v/>
      </c>
      <c r="AD1781" s="20" t="str">
        <f>IF('S.D. Paste sheet'!AD1781="","",'S.D. Paste sheet'!AD1781)</f>
        <v/>
      </c>
      <c r="AE1781" s="28"/>
      <c r="AF1781" t="str">
        <f>IF(AK1781="","",IF(AK1781&gt;0,COUNT($AG$2:AG1781),""))</f>
        <v/>
      </c>
      <c r="AG1781" s="25" t="str">
        <f t="shared" si="867"/>
        <v/>
      </c>
      <c r="AH1781" s="25" t="str">
        <f t="shared" si="868"/>
        <v/>
      </c>
      <c r="AI1781" s="25" t="str">
        <f t="shared" si="869"/>
        <v/>
      </c>
      <c r="AJ1781" s="25" t="str">
        <f t="shared" si="870"/>
        <v/>
      </c>
      <c r="AK1781" s="25" t="str">
        <f t="shared" si="871"/>
        <v/>
      </c>
      <c r="AL1781" s="25" t="str">
        <f t="shared" si="872"/>
        <v/>
      </c>
      <c r="AM1781" s="25" t="str">
        <f t="shared" si="873"/>
        <v/>
      </c>
      <c r="AN1781" s="25" t="str">
        <f t="shared" si="874"/>
        <v/>
      </c>
      <c r="AO1781" s="25" t="str">
        <f t="shared" si="875"/>
        <v/>
      </c>
      <c r="AP1781" s="25" t="str">
        <f t="shared" si="876"/>
        <v/>
      </c>
      <c r="AQ1781" s="25" t="str">
        <f t="shared" si="877"/>
        <v/>
      </c>
      <c r="AR1781" s="25" t="str">
        <f t="shared" si="878"/>
        <v/>
      </c>
      <c r="AS1781" s="25" t="str">
        <f t="shared" si="879"/>
        <v/>
      </c>
      <c r="AT1781" s="25" t="str">
        <f t="shared" si="880"/>
        <v/>
      </c>
      <c r="AU1781" s="25" t="str">
        <f t="shared" si="881"/>
        <v/>
      </c>
      <c r="AV1781" s="25" t="str">
        <f t="shared" si="882"/>
        <v/>
      </c>
      <c r="AX1781" t="str">
        <f>IF(BC1781="","",IF(BC1781&gt;0,COUNT($AY$2:AY1781),""))</f>
        <v/>
      </c>
      <c r="AY1781" s="25" t="str">
        <f t="shared" si="883"/>
        <v/>
      </c>
      <c r="AZ1781" s="25" t="str">
        <f t="shared" si="884"/>
        <v/>
      </c>
      <c r="BA1781" s="25" t="str">
        <f t="shared" si="885"/>
        <v/>
      </c>
      <c r="BB1781" s="25" t="str">
        <f t="shared" si="886"/>
        <v/>
      </c>
      <c r="BC1781" s="25" t="str">
        <f t="shared" si="887"/>
        <v/>
      </c>
      <c r="BD1781" s="25" t="str">
        <f t="shared" si="888"/>
        <v/>
      </c>
      <c r="BE1781" s="25" t="str">
        <f t="shared" si="889"/>
        <v/>
      </c>
      <c r="BF1781" s="25" t="str">
        <f t="shared" si="890"/>
        <v/>
      </c>
      <c r="BG1781" s="25" t="str">
        <f t="shared" si="891"/>
        <v/>
      </c>
      <c r="BH1781" s="25" t="str">
        <f t="shared" si="892"/>
        <v/>
      </c>
      <c r="BI1781" s="25" t="str">
        <f t="shared" si="893"/>
        <v/>
      </c>
      <c r="BJ1781" s="25" t="str">
        <f t="shared" si="894"/>
        <v/>
      </c>
      <c r="BK1781" s="25" t="str">
        <f t="shared" si="895"/>
        <v/>
      </c>
      <c r="BL1781" s="25" t="str">
        <f t="shared" si="896"/>
        <v/>
      </c>
      <c r="BM1781" s="25" t="str">
        <f t="shared" si="897"/>
        <v/>
      </c>
      <c r="BN1781" s="25" t="str">
        <f t="shared" si="898"/>
        <v/>
      </c>
    </row>
    <row r="1782" spans="1:66" x14ac:dyDescent="0.25">
      <c r="A1782" s="20" t="str">
        <f>IF('S.D. Paste sheet'!A1782="","",'S.D. Paste sheet'!A1782)</f>
        <v/>
      </c>
      <c r="B1782" s="20" t="str">
        <f>IF('S.D. Paste sheet'!B1782="","",'S.D. Paste sheet'!B1782)</f>
        <v/>
      </c>
      <c r="C1782" s="20" t="str">
        <f>IF('S.D. Paste sheet'!C1782="","",'S.D. Paste sheet'!C1782)</f>
        <v/>
      </c>
      <c r="D1782" s="20" t="str">
        <f>IF('S.D. Paste sheet'!D1782="","",'S.D. Paste sheet'!D1782)</f>
        <v/>
      </c>
      <c r="E1782" s="20" t="str">
        <f>IF('S.D. Paste sheet'!E1782="","",UPPER('S.D. Paste sheet'!E1782))</f>
        <v/>
      </c>
      <c r="F1782" s="20" t="str">
        <f>IF('S.D. Paste sheet'!F1782="","",'S.D. Paste sheet'!F1782)</f>
        <v/>
      </c>
      <c r="G1782" s="20" t="str">
        <f>IF('S.D. Paste sheet'!G1782="","",UPPER('S.D. Paste sheet'!G1782))</f>
        <v/>
      </c>
      <c r="H1782" s="20" t="str">
        <f>IF('S.D. Paste sheet'!H1782="","",UPPER('S.D. Paste sheet'!H1782))</f>
        <v/>
      </c>
      <c r="I1782" s="20" t="str">
        <f>IF('S.D. Paste sheet'!I1782="","",'S.D. Paste sheet'!I1782)</f>
        <v/>
      </c>
      <c r="J1782" s="20" t="str">
        <f>IF('S.D. Paste sheet'!J1782="","",'S.D. Paste sheet'!J1782)</f>
        <v/>
      </c>
      <c r="K1782" s="20" t="str">
        <f>IF('S.D. Paste sheet'!K1782="","",'S.D. Paste sheet'!K1782)</f>
        <v/>
      </c>
      <c r="L1782" s="20" t="str">
        <f>IF('S.D. Paste sheet'!L1782="","",'S.D. Paste sheet'!L1782)</f>
        <v/>
      </c>
      <c r="M1782" s="20" t="str">
        <f>IF('S.D. Paste sheet'!M1782="","",'S.D. Paste sheet'!M1782)</f>
        <v/>
      </c>
      <c r="N1782" s="20" t="str">
        <f>IF('S.D. Paste sheet'!N1782="","",'S.D. Paste sheet'!N1782)</f>
        <v/>
      </c>
      <c r="O1782" s="20" t="str">
        <f>IF('S.D. Paste sheet'!O1782="","",'S.D. Paste sheet'!O1782)</f>
        <v/>
      </c>
      <c r="P1782" s="20" t="str">
        <f>IF('S.D. Paste sheet'!P1782="","",'S.D. Paste sheet'!P1782)</f>
        <v/>
      </c>
      <c r="Q1782" s="20" t="str">
        <f>IF('S.D. Paste sheet'!Q1782="","",'S.D. Paste sheet'!Q1782)</f>
        <v/>
      </c>
      <c r="R1782" s="20" t="str">
        <f>IF('S.D. Paste sheet'!R1782="","",'S.D. Paste sheet'!R1782)</f>
        <v/>
      </c>
      <c r="S1782" s="20" t="str">
        <f>IF('S.D. Paste sheet'!S1782="","",'S.D. Paste sheet'!S1782)</f>
        <v/>
      </c>
      <c r="T1782" s="20" t="str">
        <f>IF('S.D. Paste sheet'!T1782="","",'S.D. Paste sheet'!T1782)</f>
        <v/>
      </c>
      <c r="U1782" s="20" t="str">
        <f>IF('S.D. Paste sheet'!U1782="","",'S.D. Paste sheet'!U1782)</f>
        <v/>
      </c>
      <c r="V1782" s="20" t="str">
        <f>IF('S.D. Paste sheet'!V1782="","",'S.D. Paste sheet'!V1782)</f>
        <v/>
      </c>
      <c r="W1782" s="20" t="str">
        <f>IF('S.D. Paste sheet'!W1782="","",'S.D. Paste sheet'!W1782)</f>
        <v/>
      </c>
      <c r="X1782" s="20" t="str">
        <f>IF('S.D. Paste sheet'!X1782="","",'S.D. Paste sheet'!X1782)</f>
        <v/>
      </c>
      <c r="Y1782" s="20" t="str">
        <f>IF('S.D. Paste sheet'!Y1782="","",'S.D. Paste sheet'!Y1782)</f>
        <v/>
      </c>
      <c r="Z1782" s="20" t="str">
        <f>IF('S.D. Paste sheet'!Z1782="","",'S.D. Paste sheet'!Z1782)</f>
        <v/>
      </c>
      <c r="AA1782" s="20" t="str">
        <f>IF('S.D. Paste sheet'!AA1782="","",'S.D. Paste sheet'!AA1782)</f>
        <v/>
      </c>
      <c r="AB1782" s="20" t="str">
        <f>IF('S.D. Paste sheet'!AB1782="","",'S.D. Paste sheet'!AB1782)</f>
        <v/>
      </c>
      <c r="AC1782" s="20" t="str">
        <f>IF('S.D. Paste sheet'!AC1782="","",'S.D. Paste sheet'!AC1782)</f>
        <v/>
      </c>
      <c r="AD1782" s="20" t="str">
        <f>IF('S.D. Paste sheet'!AD1782="","",'S.D. Paste sheet'!AD1782)</f>
        <v/>
      </c>
      <c r="AE1782" s="28"/>
      <c r="AF1782" t="str">
        <f>IF(AK1782="","",IF(AK1782&gt;0,COUNT($AG$2:AG1782),""))</f>
        <v/>
      </c>
      <c r="AG1782" s="25" t="str">
        <f t="shared" si="867"/>
        <v/>
      </c>
      <c r="AH1782" s="25" t="str">
        <f t="shared" si="868"/>
        <v/>
      </c>
      <c r="AI1782" s="25" t="str">
        <f t="shared" si="869"/>
        <v/>
      </c>
      <c r="AJ1782" s="25" t="str">
        <f t="shared" si="870"/>
        <v/>
      </c>
      <c r="AK1782" s="25" t="str">
        <f t="shared" si="871"/>
        <v/>
      </c>
      <c r="AL1782" s="25" t="str">
        <f t="shared" si="872"/>
        <v/>
      </c>
      <c r="AM1782" s="25" t="str">
        <f t="shared" si="873"/>
        <v/>
      </c>
      <c r="AN1782" s="25" t="str">
        <f t="shared" si="874"/>
        <v/>
      </c>
      <c r="AO1782" s="25" t="str">
        <f t="shared" si="875"/>
        <v/>
      </c>
      <c r="AP1782" s="25" t="str">
        <f t="shared" si="876"/>
        <v/>
      </c>
      <c r="AQ1782" s="25" t="str">
        <f t="shared" si="877"/>
        <v/>
      </c>
      <c r="AR1782" s="25" t="str">
        <f t="shared" si="878"/>
        <v/>
      </c>
      <c r="AS1782" s="25" t="str">
        <f t="shared" si="879"/>
        <v/>
      </c>
      <c r="AT1782" s="25" t="str">
        <f t="shared" si="880"/>
        <v/>
      </c>
      <c r="AU1782" s="25" t="str">
        <f t="shared" si="881"/>
        <v/>
      </c>
      <c r="AV1782" s="25" t="str">
        <f t="shared" si="882"/>
        <v/>
      </c>
      <c r="AX1782" t="str">
        <f>IF(BC1782="","",IF(BC1782&gt;0,COUNT($AY$2:AY1782),""))</f>
        <v/>
      </c>
      <c r="AY1782" s="25" t="str">
        <f t="shared" si="883"/>
        <v/>
      </c>
      <c r="AZ1782" s="25" t="str">
        <f t="shared" si="884"/>
        <v/>
      </c>
      <c r="BA1782" s="25" t="str">
        <f t="shared" si="885"/>
        <v/>
      </c>
      <c r="BB1782" s="25" t="str">
        <f t="shared" si="886"/>
        <v/>
      </c>
      <c r="BC1782" s="25" t="str">
        <f t="shared" si="887"/>
        <v/>
      </c>
      <c r="BD1782" s="25" t="str">
        <f t="shared" si="888"/>
        <v/>
      </c>
      <c r="BE1782" s="25" t="str">
        <f t="shared" si="889"/>
        <v/>
      </c>
      <c r="BF1782" s="25" t="str">
        <f t="shared" si="890"/>
        <v/>
      </c>
      <c r="BG1782" s="25" t="str">
        <f t="shared" si="891"/>
        <v/>
      </c>
      <c r="BH1782" s="25" t="str">
        <f t="shared" si="892"/>
        <v/>
      </c>
      <c r="BI1782" s="25" t="str">
        <f t="shared" si="893"/>
        <v/>
      </c>
      <c r="BJ1782" s="25" t="str">
        <f t="shared" si="894"/>
        <v/>
      </c>
      <c r="BK1782" s="25" t="str">
        <f t="shared" si="895"/>
        <v/>
      </c>
      <c r="BL1782" s="25" t="str">
        <f t="shared" si="896"/>
        <v/>
      </c>
      <c r="BM1782" s="25" t="str">
        <f t="shared" si="897"/>
        <v/>
      </c>
      <c r="BN1782" s="25" t="str">
        <f t="shared" si="898"/>
        <v/>
      </c>
    </row>
    <row r="1783" spans="1:66" x14ac:dyDescent="0.25">
      <c r="A1783" s="20" t="str">
        <f>IF('S.D. Paste sheet'!A1783="","",'S.D. Paste sheet'!A1783)</f>
        <v/>
      </c>
      <c r="B1783" s="20" t="str">
        <f>IF('S.D. Paste sheet'!B1783="","",'S.D. Paste sheet'!B1783)</f>
        <v/>
      </c>
      <c r="C1783" s="20" t="str">
        <f>IF('S.D. Paste sheet'!C1783="","",'S.D. Paste sheet'!C1783)</f>
        <v/>
      </c>
      <c r="D1783" s="20" t="str">
        <f>IF('S.D. Paste sheet'!D1783="","",'S.D. Paste sheet'!D1783)</f>
        <v/>
      </c>
      <c r="E1783" s="20" t="str">
        <f>IF('S.D. Paste sheet'!E1783="","",UPPER('S.D. Paste sheet'!E1783))</f>
        <v/>
      </c>
      <c r="F1783" s="20" t="str">
        <f>IF('S.D. Paste sheet'!F1783="","",'S.D. Paste sheet'!F1783)</f>
        <v/>
      </c>
      <c r="G1783" s="20" t="str">
        <f>IF('S.D. Paste sheet'!G1783="","",UPPER('S.D. Paste sheet'!G1783))</f>
        <v/>
      </c>
      <c r="H1783" s="20" t="str">
        <f>IF('S.D. Paste sheet'!H1783="","",UPPER('S.D. Paste sheet'!H1783))</f>
        <v/>
      </c>
      <c r="I1783" s="20" t="str">
        <f>IF('S.D. Paste sheet'!I1783="","",'S.D. Paste sheet'!I1783)</f>
        <v/>
      </c>
      <c r="J1783" s="20" t="str">
        <f>IF('S.D. Paste sheet'!J1783="","",'S.D. Paste sheet'!J1783)</f>
        <v/>
      </c>
      <c r="K1783" s="20" t="str">
        <f>IF('S.D. Paste sheet'!K1783="","",'S.D. Paste sheet'!K1783)</f>
        <v/>
      </c>
      <c r="L1783" s="20" t="str">
        <f>IF('S.D. Paste sheet'!L1783="","",'S.D. Paste sheet'!L1783)</f>
        <v/>
      </c>
      <c r="M1783" s="20" t="str">
        <f>IF('S.D. Paste sheet'!M1783="","",'S.D. Paste sheet'!M1783)</f>
        <v/>
      </c>
      <c r="N1783" s="20" t="str">
        <f>IF('S.D. Paste sheet'!N1783="","",'S.D. Paste sheet'!N1783)</f>
        <v/>
      </c>
      <c r="O1783" s="20" t="str">
        <f>IF('S.D. Paste sheet'!O1783="","",'S.D. Paste sheet'!O1783)</f>
        <v/>
      </c>
      <c r="P1783" s="20" t="str">
        <f>IF('S.D. Paste sheet'!P1783="","",'S.D. Paste sheet'!P1783)</f>
        <v/>
      </c>
      <c r="Q1783" s="20" t="str">
        <f>IF('S.D. Paste sheet'!Q1783="","",'S.D. Paste sheet'!Q1783)</f>
        <v/>
      </c>
      <c r="R1783" s="20" t="str">
        <f>IF('S.D. Paste sheet'!R1783="","",'S.D. Paste sheet'!R1783)</f>
        <v/>
      </c>
      <c r="S1783" s="20" t="str">
        <f>IF('S.D. Paste sheet'!S1783="","",'S.D. Paste sheet'!S1783)</f>
        <v/>
      </c>
      <c r="T1783" s="20" t="str">
        <f>IF('S.D. Paste sheet'!T1783="","",'S.D. Paste sheet'!T1783)</f>
        <v/>
      </c>
      <c r="U1783" s="20" t="str">
        <f>IF('S.D. Paste sheet'!U1783="","",'S.D. Paste sheet'!U1783)</f>
        <v/>
      </c>
      <c r="V1783" s="20" t="str">
        <f>IF('S.D. Paste sheet'!V1783="","",'S.D. Paste sheet'!V1783)</f>
        <v/>
      </c>
      <c r="W1783" s="20" t="str">
        <f>IF('S.D. Paste sheet'!W1783="","",'S.D. Paste sheet'!W1783)</f>
        <v/>
      </c>
      <c r="X1783" s="20" t="str">
        <f>IF('S.D. Paste sheet'!X1783="","",'S.D. Paste sheet'!X1783)</f>
        <v/>
      </c>
      <c r="Y1783" s="20" t="str">
        <f>IF('S.D. Paste sheet'!Y1783="","",'S.D. Paste sheet'!Y1783)</f>
        <v/>
      </c>
      <c r="Z1783" s="20" t="str">
        <f>IF('S.D. Paste sheet'!Z1783="","",'S.D. Paste sheet'!Z1783)</f>
        <v/>
      </c>
      <c r="AA1783" s="20" t="str">
        <f>IF('S.D. Paste sheet'!AA1783="","",'S.D. Paste sheet'!AA1783)</f>
        <v/>
      </c>
      <c r="AB1783" s="20" t="str">
        <f>IF('S.D. Paste sheet'!AB1783="","",'S.D. Paste sheet'!AB1783)</f>
        <v/>
      </c>
      <c r="AC1783" s="20" t="str">
        <f>IF('S.D. Paste sheet'!AC1783="","",'S.D. Paste sheet'!AC1783)</f>
        <v/>
      </c>
      <c r="AD1783" s="20" t="str">
        <f>IF('S.D. Paste sheet'!AD1783="","",'S.D. Paste sheet'!AD1783)</f>
        <v/>
      </c>
      <c r="AE1783" s="28"/>
      <c r="AF1783" t="str">
        <f>IF(AK1783="","",IF(AK1783&gt;0,COUNT($AG$2:AG1783),""))</f>
        <v/>
      </c>
      <c r="AG1783" s="25" t="str">
        <f t="shared" si="867"/>
        <v/>
      </c>
      <c r="AH1783" s="25" t="str">
        <f t="shared" si="868"/>
        <v/>
      </c>
      <c r="AI1783" s="25" t="str">
        <f t="shared" si="869"/>
        <v/>
      </c>
      <c r="AJ1783" s="25" t="str">
        <f t="shared" si="870"/>
        <v/>
      </c>
      <c r="AK1783" s="25" t="str">
        <f t="shared" si="871"/>
        <v/>
      </c>
      <c r="AL1783" s="25" t="str">
        <f t="shared" si="872"/>
        <v/>
      </c>
      <c r="AM1783" s="25" t="str">
        <f t="shared" si="873"/>
        <v/>
      </c>
      <c r="AN1783" s="25" t="str">
        <f t="shared" si="874"/>
        <v/>
      </c>
      <c r="AO1783" s="25" t="str">
        <f t="shared" si="875"/>
        <v/>
      </c>
      <c r="AP1783" s="25" t="str">
        <f t="shared" si="876"/>
        <v/>
      </c>
      <c r="AQ1783" s="25" t="str">
        <f t="shared" si="877"/>
        <v/>
      </c>
      <c r="AR1783" s="25" t="str">
        <f t="shared" si="878"/>
        <v/>
      </c>
      <c r="AS1783" s="25" t="str">
        <f t="shared" si="879"/>
        <v/>
      </c>
      <c r="AT1783" s="25" t="str">
        <f t="shared" si="880"/>
        <v/>
      </c>
      <c r="AU1783" s="25" t="str">
        <f t="shared" si="881"/>
        <v/>
      </c>
      <c r="AV1783" s="25" t="str">
        <f t="shared" si="882"/>
        <v/>
      </c>
      <c r="AX1783" t="str">
        <f>IF(BC1783="","",IF(BC1783&gt;0,COUNT($AY$2:AY1783),""))</f>
        <v/>
      </c>
      <c r="AY1783" s="25" t="str">
        <f t="shared" si="883"/>
        <v/>
      </c>
      <c r="AZ1783" s="25" t="str">
        <f t="shared" si="884"/>
        <v/>
      </c>
      <c r="BA1783" s="25" t="str">
        <f t="shared" si="885"/>
        <v/>
      </c>
      <c r="BB1783" s="25" t="str">
        <f t="shared" si="886"/>
        <v/>
      </c>
      <c r="BC1783" s="25" t="str">
        <f t="shared" si="887"/>
        <v/>
      </c>
      <c r="BD1783" s="25" t="str">
        <f t="shared" si="888"/>
        <v/>
      </c>
      <c r="BE1783" s="25" t="str">
        <f t="shared" si="889"/>
        <v/>
      </c>
      <c r="BF1783" s="25" t="str">
        <f t="shared" si="890"/>
        <v/>
      </c>
      <c r="BG1783" s="25" t="str">
        <f t="shared" si="891"/>
        <v/>
      </c>
      <c r="BH1783" s="25" t="str">
        <f t="shared" si="892"/>
        <v/>
      </c>
      <c r="BI1783" s="25" t="str">
        <f t="shared" si="893"/>
        <v/>
      </c>
      <c r="BJ1783" s="25" t="str">
        <f t="shared" si="894"/>
        <v/>
      </c>
      <c r="BK1783" s="25" t="str">
        <f t="shared" si="895"/>
        <v/>
      </c>
      <c r="BL1783" s="25" t="str">
        <f t="shared" si="896"/>
        <v/>
      </c>
      <c r="BM1783" s="25" t="str">
        <f t="shared" si="897"/>
        <v/>
      </c>
      <c r="BN1783" s="25" t="str">
        <f t="shared" si="898"/>
        <v/>
      </c>
    </row>
    <row r="1784" spans="1:66" x14ac:dyDescent="0.25">
      <c r="A1784" s="20" t="str">
        <f>IF('S.D. Paste sheet'!A1784="","",'S.D. Paste sheet'!A1784)</f>
        <v/>
      </c>
      <c r="B1784" s="20" t="str">
        <f>IF('S.D. Paste sheet'!B1784="","",'S.D. Paste sheet'!B1784)</f>
        <v/>
      </c>
      <c r="C1784" s="20" t="str">
        <f>IF('S.D. Paste sheet'!C1784="","",'S.D. Paste sheet'!C1784)</f>
        <v/>
      </c>
      <c r="D1784" s="20" t="str">
        <f>IF('S.D. Paste sheet'!D1784="","",'S.D. Paste sheet'!D1784)</f>
        <v/>
      </c>
      <c r="E1784" s="20" t="str">
        <f>IF('S.D. Paste sheet'!E1784="","",UPPER('S.D. Paste sheet'!E1784))</f>
        <v/>
      </c>
      <c r="F1784" s="20" t="str">
        <f>IF('S.D. Paste sheet'!F1784="","",'S.D. Paste sheet'!F1784)</f>
        <v/>
      </c>
      <c r="G1784" s="20" t="str">
        <f>IF('S.D. Paste sheet'!G1784="","",UPPER('S.D. Paste sheet'!G1784))</f>
        <v/>
      </c>
      <c r="H1784" s="20" t="str">
        <f>IF('S.D. Paste sheet'!H1784="","",UPPER('S.D. Paste sheet'!H1784))</f>
        <v/>
      </c>
      <c r="I1784" s="20" t="str">
        <f>IF('S.D. Paste sheet'!I1784="","",'S.D. Paste sheet'!I1784)</f>
        <v/>
      </c>
      <c r="J1784" s="20" t="str">
        <f>IF('S.D. Paste sheet'!J1784="","",'S.D. Paste sheet'!J1784)</f>
        <v/>
      </c>
      <c r="K1784" s="20" t="str">
        <f>IF('S.D. Paste sheet'!K1784="","",'S.D. Paste sheet'!K1784)</f>
        <v/>
      </c>
      <c r="L1784" s="20" t="str">
        <f>IF('S.D. Paste sheet'!L1784="","",'S.D. Paste sheet'!L1784)</f>
        <v/>
      </c>
      <c r="M1784" s="20" t="str">
        <f>IF('S.D. Paste sheet'!M1784="","",'S.D. Paste sheet'!M1784)</f>
        <v/>
      </c>
      <c r="N1784" s="20" t="str">
        <f>IF('S.D. Paste sheet'!N1784="","",'S.D. Paste sheet'!N1784)</f>
        <v/>
      </c>
      <c r="O1784" s="20" t="str">
        <f>IF('S.D. Paste sheet'!O1784="","",'S.D. Paste sheet'!O1784)</f>
        <v/>
      </c>
      <c r="P1784" s="20" t="str">
        <f>IF('S.D. Paste sheet'!P1784="","",'S.D. Paste sheet'!P1784)</f>
        <v/>
      </c>
      <c r="Q1784" s="20" t="str">
        <f>IF('S.D. Paste sheet'!Q1784="","",'S.D. Paste sheet'!Q1784)</f>
        <v/>
      </c>
      <c r="R1784" s="20" t="str">
        <f>IF('S.D. Paste sheet'!R1784="","",'S.D. Paste sheet'!R1784)</f>
        <v/>
      </c>
      <c r="S1784" s="20" t="str">
        <f>IF('S.D. Paste sheet'!S1784="","",'S.D. Paste sheet'!S1784)</f>
        <v/>
      </c>
      <c r="T1784" s="20" t="str">
        <f>IF('S.D. Paste sheet'!T1784="","",'S.D. Paste sheet'!T1784)</f>
        <v/>
      </c>
      <c r="U1784" s="20" t="str">
        <f>IF('S.D. Paste sheet'!U1784="","",'S.D. Paste sheet'!U1784)</f>
        <v/>
      </c>
      <c r="V1784" s="20" t="str">
        <f>IF('S.D. Paste sheet'!V1784="","",'S.D. Paste sheet'!V1784)</f>
        <v/>
      </c>
      <c r="W1784" s="20" t="str">
        <f>IF('S.D. Paste sheet'!W1784="","",'S.D. Paste sheet'!W1784)</f>
        <v/>
      </c>
      <c r="X1784" s="20" t="str">
        <f>IF('S.D. Paste sheet'!X1784="","",'S.D. Paste sheet'!X1784)</f>
        <v/>
      </c>
      <c r="Y1784" s="20" t="str">
        <f>IF('S.D. Paste sheet'!Y1784="","",'S.D. Paste sheet'!Y1784)</f>
        <v/>
      </c>
      <c r="Z1784" s="20" t="str">
        <f>IF('S.D. Paste sheet'!Z1784="","",'S.D. Paste sheet'!Z1784)</f>
        <v/>
      </c>
      <c r="AA1784" s="20" t="str">
        <f>IF('S.D. Paste sheet'!AA1784="","",'S.D. Paste sheet'!AA1784)</f>
        <v/>
      </c>
      <c r="AB1784" s="20" t="str">
        <f>IF('S.D. Paste sheet'!AB1784="","",'S.D. Paste sheet'!AB1784)</f>
        <v/>
      </c>
      <c r="AC1784" s="20" t="str">
        <f>IF('S.D. Paste sheet'!AC1784="","",'S.D. Paste sheet'!AC1784)</f>
        <v/>
      </c>
      <c r="AD1784" s="20" t="str">
        <f>IF('S.D. Paste sheet'!AD1784="","",'S.D. Paste sheet'!AD1784)</f>
        <v/>
      </c>
      <c r="AE1784" s="28"/>
      <c r="AF1784" t="str">
        <f>IF(AK1784="","",IF(AK1784&gt;0,COUNT($AG$2:AG1784),""))</f>
        <v/>
      </c>
      <c r="AG1784" s="25" t="str">
        <f t="shared" si="867"/>
        <v/>
      </c>
      <c r="AH1784" s="25" t="str">
        <f t="shared" si="868"/>
        <v/>
      </c>
      <c r="AI1784" s="25" t="str">
        <f t="shared" si="869"/>
        <v/>
      </c>
      <c r="AJ1784" s="25" t="str">
        <f t="shared" si="870"/>
        <v/>
      </c>
      <c r="AK1784" s="25" t="str">
        <f t="shared" si="871"/>
        <v/>
      </c>
      <c r="AL1784" s="25" t="str">
        <f t="shared" si="872"/>
        <v/>
      </c>
      <c r="AM1784" s="25" t="str">
        <f t="shared" si="873"/>
        <v/>
      </c>
      <c r="AN1784" s="25" t="str">
        <f t="shared" si="874"/>
        <v/>
      </c>
      <c r="AO1784" s="25" t="str">
        <f t="shared" si="875"/>
        <v/>
      </c>
      <c r="AP1784" s="25" t="str">
        <f t="shared" si="876"/>
        <v/>
      </c>
      <c r="AQ1784" s="25" t="str">
        <f t="shared" si="877"/>
        <v/>
      </c>
      <c r="AR1784" s="25" t="str">
        <f t="shared" si="878"/>
        <v/>
      </c>
      <c r="AS1784" s="25" t="str">
        <f t="shared" si="879"/>
        <v/>
      </c>
      <c r="AT1784" s="25" t="str">
        <f t="shared" si="880"/>
        <v/>
      </c>
      <c r="AU1784" s="25" t="str">
        <f t="shared" si="881"/>
        <v/>
      </c>
      <c r="AV1784" s="25" t="str">
        <f t="shared" si="882"/>
        <v/>
      </c>
      <c r="AX1784" t="str">
        <f>IF(BC1784="","",IF(BC1784&gt;0,COUNT($AY$2:AY1784),""))</f>
        <v/>
      </c>
      <c r="AY1784" s="25" t="str">
        <f t="shared" si="883"/>
        <v/>
      </c>
      <c r="AZ1784" s="25" t="str">
        <f t="shared" si="884"/>
        <v/>
      </c>
      <c r="BA1784" s="25" t="str">
        <f t="shared" si="885"/>
        <v/>
      </c>
      <c r="BB1784" s="25" t="str">
        <f t="shared" si="886"/>
        <v/>
      </c>
      <c r="BC1784" s="25" t="str">
        <f t="shared" si="887"/>
        <v/>
      </c>
      <c r="BD1784" s="25" t="str">
        <f t="shared" si="888"/>
        <v/>
      </c>
      <c r="BE1784" s="25" t="str">
        <f t="shared" si="889"/>
        <v/>
      </c>
      <c r="BF1784" s="25" t="str">
        <f t="shared" si="890"/>
        <v/>
      </c>
      <c r="BG1784" s="25" t="str">
        <f t="shared" si="891"/>
        <v/>
      </c>
      <c r="BH1784" s="25" t="str">
        <f t="shared" si="892"/>
        <v/>
      </c>
      <c r="BI1784" s="25" t="str">
        <f t="shared" si="893"/>
        <v/>
      </c>
      <c r="BJ1784" s="25" t="str">
        <f t="shared" si="894"/>
        <v/>
      </c>
      <c r="BK1784" s="25" t="str">
        <f t="shared" si="895"/>
        <v/>
      </c>
      <c r="BL1784" s="25" t="str">
        <f t="shared" si="896"/>
        <v/>
      </c>
      <c r="BM1784" s="25" t="str">
        <f t="shared" si="897"/>
        <v/>
      </c>
      <c r="BN1784" s="25" t="str">
        <f t="shared" si="898"/>
        <v/>
      </c>
    </row>
    <row r="1785" spans="1:66" x14ac:dyDescent="0.25">
      <c r="A1785" s="20" t="str">
        <f>IF('S.D. Paste sheet'!A1785="","",'S.D. Paste sheet'!A1785)</f>
        <v/>
      </c>
      <c r="B1785" s="20" t="str">
        <f>IF('S.D. Paste sheet'!B1785="","",'S.D. Paste sheet'!B1785)</f>
        <v/>
      </c>
      <c r="C1785" s="20" t="str">
        <f>IF('S.D. Paste sheet'!C1785="","",'S.D. Paste sheet'!C1785)</f>
        <v/>
      </c>
      <c r="D1785" s="20" t="str">
        <f>IF('S.D. Paste sheet'!D1785="","",'S.D. Paste sheet'!D1785)</f>
        <v/>
      </c>
      <c r="E1785" s="20" t="str">
        <f>IF('S.D. Paste sheet'!E1785="","",UPPER('S.D. Paste sheet'!E1785))</f>
        <v/>
      </c>
      <c r="F1785" s="20" t="str">
        <f>IF('S.D. Paste sheet'!F1785="","",'S.D. Paste sheet'!F1785)</f>
        <v/>
      </c>
      <c r="G1785" s="20" t="str">
        <f>IF('S.D. Paste sheet'!G1785="","",UPPER('S.D. Paste sheet'!G1785))</f>
        <v/>
      </c>
      <c r="H1785" s="20" t="str">
        <f>IF('S.D. Paste sheet'!H1785="","",UPPER('S.D. Paste sheet'!H1785))</f>
        <v/>
      </c>
      <c r="I1785" s="20" t="str">
        <f>IF('S.D. Paste sheet'!I1785="","",'S.D. Paste sheet'!I1785)</f>
        <v/>
      </c>
      <c r="J1785" s="20" t="str">
        <f>IF('S.D. Paste sheet'!J1785="","",'S.D. Paste sheet'!J1785)</f>
        <v/>
      </c>
      <c r="K1785" s="20" t="str">
        <f>IF('S.D. Paste sheet'!K1785="","",'S.D. Paste sheet'!K1785)</f>
        <v/>
      </c>
      <c r="L1785" s="20" t="str">
        <f>IF('S.D. Paste sheet'!L1785="","",'S.D. Paste sheet'!L1785)</f>
        <v/>
      </c>
      <c r="M1785" s="20" t="str">
        <f>IF('S.D. Paste sheet'!M1785="","",'S.D. Paste sheet'!M1785)</f>
        <v/>
      </c>
      <c r="N1785" s="20" t="str">
        <f>IF('S.D. Paste sheet'!N1785="","",'S.D. Paste sheet'!N1785)</f>
        <v/>
      </c>
      <c r="O1785" s="20" t="str">
        <f>IF('S.D. Paste sheet'!O1785="","",'S.D. Paste sheet'!O1785)</f>
        <v/>
      </c>
      <c r="P1785" s="20" t="str">
        <f>IF('S.D. Paste sheet'!P1785="","",'S.D. Paste sheet'!P1785)</f>
        <v/>
      </c>
      <c r="Q1785" s="20" t="str">
        <f>IF('S.D. Paste sheet'!Q1785="","",'S.D. Paste sheet'!Q1785)</f>
        <v/>
      </c>
      <c r="R1785" s="20" t="str">
        <f>IF('S.D. Paste sheet'!R1785="","",'S.D. Paste sheet'!R1785)</f>
        <v/>
      </c>
      <c r="S1785" s="20" t="str">
        <f>IF('S.D. Paste sheet'!S1785="","",'S.D. Paste sheet'!S1785)</f>
        <v/>
      </c>
      <c r="T1785" s="20" t="str">
        <f>IF('S.D. Paste sheet'!T1785="","",'S.D. Paste sheet'!T1785)</f>
        <v/>
      </c>
      <c r="U1785" s="20" t="str">
        <f>IF('S.D. Paste sheet'!U1785="","",'S.D. Paste sheet'!U1785)</f>
        <v/>
      </c>
      <c r="V1785" s="20" t="str">
        <f>IF('S.D. Paste sheet'!V1785="","",'S.D. Paste sheet'!V1785)</f>
        <v/>
      </c>
      <c r="W1785" s="20" t="str">
        <f>IF('S.D. Paste sheet'!W1785="","",'S.D. Paste sheet'!W1785)</f>
        <v/>
      </c>
      <c r="X1785" s="20" t="str">
        <f>IF('S.D. Paste sheet'!X1785="","",'S.D. Paste sheet'!X1785)</f>
        <v/>
      </c>
      <c r="Y1785" s="20" t="str">
        <f>IF('S.D. Paste sheet'!Y1785="","",'S.D. Paste sheet'!Y1785)</f>
        <v/>
      </c>
      <c r="Z1785" s="20" t="str">
        <f>IF('S.D. Paste sheet'!Z1785="","",'S.D. Paste sheet'!Z1785)</f>
        <v/>
      </c>
      <c r="AA1785" s="20" t="str">
        <f>IF('S.D. Paste sheet'!AA1785="","",'S.D. Paste sheet'!AA1785)</f>
        <v/>
      </c>
      <c r="AB1785" s="20" t="str">
        <f>IF('S.D. Paste sheet'!AB1785="","",'S.D. Paste sheet'!AB1785)</f>
        <v/>
      </c>
      <c r="AC1785" s="20" t="str">
        <f>IF('S.D. Paste sheet'!AC1785="","",'S.D. Paste sheet'!AC1785)</f>
        <v/>
      </c>
      <c r="AD1785" s="20" t="str">
        <f>IF('S.D. Paste sheet'!AD1785="","",'S.D. Paste sheet'!AD1785)</f>
        <v/>
      </c>
      <c r="AE1785" s="28"/>
      <c r="AF1785" t="str">
        <f>IF(AK1785="","",IF(AK1785&gt;0,COUNT($AG$2:AG1785),""))</f>
        <v/>
      </c>
      <c r="AG1785" s="25" t="str">
        <f t="shared" si="867"/>
        <v/>
      </c>
      <c r="AH1785" s="25" t="str">
        <f t="shared" si="868"/>
        <v/>
      </c>
      <c r="AI1785" s="25" t="str">
        <f t="shared" si="869"/>
        <v/>
      </c>
      <c r="AJ1785" s="25" t="str">
        <f t="shared" si="870"/>
        <v/>
      </c>
      <c r="AK1785" s="25" t="str">
        <f t="shared" si="871"/>
        <v/>
      </c>
      <c r="AL1785" s="25" t="str">
        <f t="shared" si="872"/>
        <v/>
      </c>
      <c r="AM1785" s="25" t="str">
        <f t="shared" si="873"/>
        <v/>
      </c>
      <c r="AN1785" s="25" t="str">
        <f t="shared" si="874"/>
        <v/>
      </c>
      <c r="AO1785" s="25" t="str">
        <f t="shared" si="875"/>
        <v/>
      </c>
      <c r="AP1785" s="25" t="str">
        <f t="shared" si="876"/>
        <v/>
      </c>
      <c r="AQ1785" s="25" t="str">
        <f t="shared" si="877"/>
        <v/>
      </c>
      <c r="AR1785" s="25" t="str">
        <f t="shared" si="878"/>
        <v/>
      </c>
      <c r="AS1785" s="25" t="str">
        <f t="shared" si="879"/>
        <v/>
      </c>
      <c r="AT1785" s="25" t="str">
        <f t="shared" si="880"/>
        <v/>
      </c>
      <c r="AU1785" s="25" t="str">
        <f t="shared" si="881"/>
        <v/>
      </c>
      <c r="AV1785" s="25" t="str">
        <f t="shared" si="882"/>
        <v/>
      </c>
      <c r="AX1785" t="str">
        <f>IF(BC1785="","",IF(BC1785&gt;0,COUNT($AY$2:AY1785),""))</f>
        <v/>
      </c>
      <c r="AY1785" s="25" t="str">
        <f t="shared" si="883"/>
        <v/>
      </c>
      <c r="AZ1785" s="25" t="str">
        <f t="shared" si="884"/>
        <v/>
      </c>
      <c r="BA1785" s="25" t="str">
        <f t="shared" si="885"/>
        <v/>
      </c>
      <c r="BB1785" s="25" t="str">
        <f t="shared" si="886"/>
        <v/>
      </c>
      <c r="BC1785" s="25" t="str">
        <f t="shared" si="887"/>
        <v/>
      </c>
      <c r="BD1785" s="25" t="str">
        <f t="shared" si="888"/>
        <v/>
      </c>
      <c r="BE1785" s="25" t="str">
        <f t="shared" si="889"/>
        <v/>
      </c>
      <c r="BF1785" s="25" t="str">
        <f t="shared" si="890"/>
        <v/>
      </c>
      <c r="BG1785" s="25" t="str">
        <f t="shared" si="891"/>
        <v/>
      </c>
      <c r="BH1785" s="25" t="str">
        <f t="shared" si="892"/>
        <v/>
      </c>
      <c r="BI1785" s="25" t="str">
        <f t="shared" si="893"/>
        <v/>
      </c>
      <c r="BJ1785" s="25" t="str">
        <f t="shared" si="894"/>
        <v/>
      </c>
      <c r="BK1785" s="25" t="str">
        <f t="shared" si="895"/>
        <v/>
      </c>
      <c r="BL1785" s="25" t="str">
        <f t="shared" si="896"/>
        <v/>
      </c>
      <c r="BM1785" s="25" t="str">
        <f t="shared" si="897"/>
        <v/>
      </c>
      <c r="BN1785" s="25" t="str">
        <f t="shared" si="898"/>
        <v/>
      </c>
    </row>
    <row r="1786" spans="1:66" x14ac:dyDescent="0.25">
      <c r="A1786" s="20" t="str">
        <f>IF('S.D. Paste sheet'!A1786="","",'S.D. Paste sheet'!A1786)</f>
        <v/>
      </c>
      <c r="B1786" s="20" t="str">
        <f>IF('S.D. Paste sheet'!B1786="","",'S.D. Paste sheet'!B1786)</f>
        <v/>
      </c>
      <c r="C1786" s="20" t="str">
        <f>IF('S.D. Paste sheet'!C1786="","",'S.D. Paste sheet'!C1786)</f>
        <v/>
      </c>
      <c r="D1786" s="20" t="str">
        <f>IF('S.D. Paste sheet'!D1786="","",'S.D. Paste sheet'!D1786)</f>
        <v/>
      </c>
      <c r="E1786" s="20" t="str">
        <f>IF('S.D. Paste sheet'!E1786="","",UPPER('S.D. Paste sheet'!E1786))</f>
        <v/>
      </c>
      <c r="F1786" s="20" t="str">
        <f>IF('S.D. Paste sheet'!F1786="","",'S.D. Paste sheet'!F1786)</f>
        <v/>
      </c>
      <c r="G1786" s="20" t="str">
        <f>IF('S.D. Paste sheet'!G1786="","",UPPER('S.D. Paste sheet'!G1786))</f>
        <v/>
      </c>
      <c r="H1786" s="20" t="str">
        <f>IF('S.D. Paste sheet'!H1786="","",UPPER('S.D. Paste sheet'!H1786))</f>
        <v/>
      </c>
      <c r="I1786" s="20" t="str">
        <f>IF('S.D. Paste sheet'!I1786="","",'S.D. Paste sheet'!I1786)</f>
        <v/>
      </c>
      <c r="J1786" s="20" t="str">
        <f>IF('S.D. Paste sheet'!J1786="","",'S.D. Paste sheet'!J1786)</f>
        <v/>
      </c>
      <c r="K1786" s="20" t="str">
        <f>IF('S.D. Paste sheet'!K1786="","",'S.D. Paste sheet'!K1786)</f>
        <v/>
      </c>
      <c r="L1786" s="20" t="str">
        <f>IF('S.D. Paste sheet'!L1786="","",'S.D. Paste sheet'!L1786)</f>
        <v/>
      </c>
      <c r="M1786" s="20" t="str">
        <f>IF('S.D. Paste sheet'!M1786="","",'S.D. Paste sheet'!M1786)</f>
        <v/>
      </c>
      <c r="N1786" s="20" t="str">
        <f>IF('S.D. Paste sheet'!N1786="","",'S.D. Paste sheet'!N1786)</f>
        <v/>
      </c>
      <c r="O1786" s="20" t="str">
        <f>IF('S.D. Paste sheet'!O1786="","",'S.D. Paste sheet'!O1786)</f>
        <v/>
      </c>
      <c r="P1786" s="20" t="str">
        <f>IF('S.D. Paste sheet'!P1786="","",'S.D. Paste sheet'!P1786)</f>
        <v/>
      </c>
      <c r="Q1786" s="20" t="str">
        <f>IF('S.D. Paste sheet'!Q1786="","",'S.D. Paste sheet'!Q1786)</f>
        <v/>
      </c>
      <c r="R1786" s="20" t="str">
        <f>IF('S.D. Paste sheet'!R1786="","",'S.D. Paste sheet'!R1786)</f>
        <v/>
      </c>
      <c r="S1786" s="20" t="str">
        <f>IF('S.D. Paste sheet'!S1786="","",'S.D. Paste sheet'!S1786)</f>
        <v/>
      </c>
      <c r="T1786" s="20" t="str">
        <f>IF('S.D. Paste sheet'!T1786="","",'S.D. Paste sheet'!T1786)</f>
        <v/>
      </c>
      <c r="U1786" s="20" t="str">
        <f>IF('S.D. Paste sheet'!U1786="","",'S.D. Paste sheet'!U1786)</f>
        <v/>
      </c>
      <c r="V1786" s="20" t="str">
        <f>IF('S.D. Paste sheet'!V1786="","",'S.D. Paste sheet'!V1786)</f>
        <v/>
      </c>
      <c r="W1786" s="20" t="str">
        <f>IF('S.D. Paste sheet'!W1786="","",'S.D. Paste sheet'!W1786)</f>
        <v/>
      </c>
      <c r="X1786" s="20" t="str">
        <f>IF('S.D. Paste sheet'!X1786="","",'S.D. Paste sheet'!X1786)</f>
        <v/>
      </c>
      <c r="Y1786" s="20" t="str">
        <f>IF('S.D. Paste sheet'!Y1786="","",'S.D. Paste sheet'!Y1786)</f>
        <v/>
      </c>
      <c r="Z1786" s="20" t="str">
        <f>IF('S.D. Paste sheet'!Z1786="","",'S.D. Paste sheet'!Z1786)</f>
        <v/>
      </c>
      <c r="AA1786" s="20" t="str">
        <f>IF('S.D. Paste sheet'!AA1786="","",'S.D. Paste sheet'!AA1786)</f>
        <v/>
      </c>
      <c r="AB1786" s="20" t="str">
        <f>IF('S.D. Paste sheet'!AB1786="","",'S.D. Paste sheet'!AB1786)</f>
        <v/>
      </c>
      <c r="AC1786" s="20" t="str">
        <f>IF('S.D. Paste sheet'!AC1786="","",'S.D. Paste sheet'!AC1786)</f>
        <v/>
      </c>
      <c r="AD1786" s="20" t="str">
        <f>IF('S.D. Paste sheet'!AD1786="","",'S.D. Paste sheet'!AD1786)</f>
        <v/>
      </c>
      <c r="AE1786" s="28"/>
      <c r="AF1786" t="str">
        <f>IF(AK1786="","",IF(AK1786&gt;0,COUNT($AG$2:AG1786),""))</f>
        <v/>
      </c>
      <c r="AG1786" s="25" t="str">
        <f t="shared" si="867"/>
        <v/>
      </c>
      <c r="AH1786" s="25" t="str">
        <f t="shared" si="868"/>
        <v/>
      </c>
      <c r="AI1786" s="25" t="str">
        <f t="shared" si="869"/>
        <v/>
      </c>
      <c r="AJ1786" s="25" t="str">
        <f t="shared" si="870"/>
        <v/>
      </c>
      <c r="AK1786" s="25" t="str">
        <f t="shared" si="871"/>
        <v/>
      </c>
      <c r="AL1786" s="25" t="str">
        <f t="shared" si="872"/>
        <v/>
      </c>
      <c r="AM1786" s="25" t="str">
        <f t="shared" si="873"/>
        <v/>
      </c>
      <c r="AN1786" s="25" t="str">
        <f t="shared" si="874"/>
        <v/>
      </c>
      <c r="AO1786" s="25" t="str">
        <f t="shared" si="875"/>
        <v/>
      </c>
      <c r="AP1786" s="25" t="str">
        <f t="shared" si="876"/>
        <v/>
      </c>
      <c r="AQ1786" s="25" t="str">
        <f t="shared" si="877"/>
        <v/>
      </c>
      <c r="AR1786" s="25" t="str">
        <f t="shared" si="878"/>
        <v/>
      </c>
      <c r="AS1786" s="25" t="str">
        <f t="shared" si="879"/>
        <v/>
      </c>
      <c r="AT1786" s="25" t="str">
        <f t="shared" si="880"/>
        <v/>
      </c>
      <c r="AU1786" s="25" t="str">
        <f t="shared" si="881"/>
        <v/>
      </c>
      <c r="AV1786" s="25" t="str">
        <f t="shared" si="882"/>
        <v/>
      </c>
      <c r="AX1786" t="str">
        <f>IF(BC1786="","",IF(BC1786&gt;0,COUNT($AY$2:AY1786),""))</f>
        <v/>
      </c>
      <c r="AY1786" s="25" t="str">
        <f t="shared" si="883"/>
        <v/>
      </c>
      <c r="AZ1786" s="25" t="str">
        <f t="shared" si="884"/>
        <v/>
      </c>
      <c r="BA1786" s="25" t="str">
        <f t="shared" si="885"/>
        <v/>
      </c>
      <c r="BB1786" s="25" t="str">
        <f t="shared" si="886"/>
        <v/>
      </c>
      <c r="BC1786" s="25" t="str">
        <f t="shared" si="887"/>
        <v/>
      </c>
      <c r="BD1786" s="25" t="str">
        <f t="shared" si="888"/>
        <v/>
      </c>
      <c r="BE1786" s="25" t="str">
        <f t="shared" si="889"/>
        <v/>
      </c>
      <c r="BF1786" s="25" t="str">
        <f t="shared" si="890"/>
        <v/>
      </c>
      <c r="BG1786" s="25" t="str">
        <f t="shared" si="891"/>
        <v/>
      </c>
      <c r="BH1786" s="25" t="str">
        <f t="shared" si="892"/>
        <v/>
      </c>
      <c r="BI1786" s="25" t="str">
        <f t="shared" si="893"/>
        <v/>
      </c>
      <c r="BJ1786" s="25" t="str">
        <f t="shared" si="894"/>
        <v/>
      </c>
      <c r="BK1786" s="25" t="str">
        <f t="shared" si="895"/>
        <v/>
      </c>
      <c r="BL1786" s="25" t="str">
        <f t="shared" si="896"/>
        <v/>
      </c>
      <c r="BM1786" s="25" t="str">
        <f t="shared" si="897"/>
        <v/>
      </c>
      <c r="BN1786" s="25" t="str">
        <f t="shared" si="898"/>
        <v/>
      </c>
    </row>
    <row r="1787" spans="1:66" x14ac:dyDescent="0.25">
      <c r="A1787" s="20" t="str">
        <f>IF('S.D. Paste sheet'!A1787="","",'S.D. Paste sheet'!A1787)</f>
        <v/>
      </c>
      <c r="B1787" s="20" t="str">
        <f>IF('S.D. Paste sheet'!B1787="","",'S.D. Paste sheet'!B1787)</f>
        <v/>
      </c>
      <c r="C1787" s="20" t="str">
        <f>IF('S.D. Paste sheet'!C1787="","",'S.D. Paste sheet'!C1787)</f>
        <v/>
      </c>
      <c r="D1787" s="20" t="str">
        <f>IF('S.D. Paste sheet'!D1787="","",'S.D. Paste sheet'!D1787)</f>
        <v/>
      </c>
      <c r="E1787" s="20" t="str">
        <f>IF('S.D. Paste sheet'!E1787="","",UPPER('S.D. Paste sheet'!E1787))</f>
        <v/>
      </c>
      <c r="F1787" s="20" t="str">
        <f>IF('S.D. Paste sheet'!F1787="","",'S.D. Paste sheet'!F1787)</f>
        <v/>
      </c>
      <c r="G1787" s="20" t="str">
        <f>IF('S.D. Paste sheet'!G1787="","",UPPER('S.D. Paste sheet'!G1787))</f>
        <v/>
      </c>
      <c r="H1787" s="20" t="str">
        <f>IF('S.D. Paste sheet'!H1787="","",UPPER('S.D. Paste sheet'!H1787))</f>
        <v/>
      </c>
      <c r="I1787" s="20" t="str">
        <f>IF('S.D. Paste sheet'!I1787="","",'S.D. Paste sheet'!I1787)</f>
        <v/>
      </c>
      <c r="J1787" s="20" t="str">
        <f>IF('S.D. Paste sheet'!J1787="","",'S.D. Paste sheet'!J1787)</f>
        <v/>
      </c>
      <c r="K1787" s="20" t="str">
        <f>IF('S.D. Paste sheet'!K1787="","",'S.D. Paste sheet'!K1787)</f>
        <v/>
      </c>
      <c r="L1787" s="20" t="str">
        <f>IF('S.D. Paste sheet'!L1787="","",'S.D. Paste sheet'!L1787)</f>
        <v/>
      </c>
      <c r="M1787" s="20" t="str">
        <f>IF('S.D. Paste sheet'!M1787="","",'S.D. Paste sheet'!M1787)</f>
        <v/>
      </c>
      <c r="N1787" s="20" t="str">
        <f>IF('S.D. Paste sheet'!N1787="","",'S.D. Paste sheet'!N1787)</f>
        <v/>
      </c>
      <c r="O1787" s="20" t="str">
        <f>IF('S.D. Paste sheet'!O1787="","",'S.D. Paste sheet'!O1787)</f>
        <v/>
      </c>
      <c r="P1787" s="20" t="str">
        <f>IF('S.D. Paste sheet'!P1787="","",'S.D. Paste sheet'!P1787)</f>
        <v/>
      </c>
      <c r="Q1787" s="20" t="str">
        <f>IF('S.D. Paste sheet'!Q1787="","",'S.D. Paste sheet'!Q1787)</f>
        <v/>
      </c>
      <c r="R1787" s="20" t="str">
        <f>IF('S.D. Paste sheet'!R1787="","",'S.D. Paste sheet'!R1787)</f>
        <v/>
      </c>
      <c r="S1787" s="20" t="str">
        <f>IF('S.D. Paste sheet'!S1787="","",'S.D. Paste sheet'!S1787)</f>
        <v/>
      </c>
      <c r="T1787" s="20" t="str">
        <f>IF('S.D. Paste sheet'!T1787="","",'S.D. Paste sheet'!T1787)</f>
        <v/>
      </c>
      <c r="U1787" s="20" t="str">
        <f>IF('S.D. Paste sheet'!U1787="","",'S.D. Paste sheet'!U1787)</f>
        <v/>
      </c>
      <c r="V1787" s="20" t="str">
        <f>IF('S.D. Paste sheet'!V1787="","",'S.D. Paste sheet'!V1787)</f>
        <v/>
      </c>
      <c r="W1787" s="20" t="str">
        <f>IF('S.D. Paste sheet'!W1787="","",'S.D. Paste sheet'!W1787)</f>
        <v/>
      </c>
      <c r="X1787" s="20" t="str">
        <f>IF('S.D. Paste sheet'!X1787="","",'S.D. Paste sheet'!X1787)</f>
        <v/>
      </c>
      <c r="Y1787" s="20" t="str">
        <f>IF('S.D. Paste sheet'!Y1787="","",'S.D. Paste sheet'!Y1787)</f>
        <v/>
      </c>
      <c r="Z1787" s="20" t="str">
        <f>IF('S.D. Paste sheet'!Z1787="","",'S.D. Paste sheet'!Z1787)</f>
        <v/>
      </c>
      <c r="AA1787" s="20" t="str">
        <f>IF('S.D. Paste sheet'!AA1787="","",'S.D. Paste sheet'!AA1787)</f>
        <v/>
      </c>
      <c r="AB1787" s="20" t="str">
        <f>IF('S.D. Paste sheet'!AB1787="","",'S.D. Paste sheet'!AB1787)</f>
        <v/>
      </c>
      <c r="AC1787" s="20" t="str">
        <f>IF('S.D. Paste sheet'!AC1787="","",'S.D. Paste sheet'!AC1787)</f>
        <v/>
      </c>
      <c r="AD1787" s="20" t="str">
        <f>IF('S.D. Paste sheet'!AD1787="","",'S.D. Paste sheet'!AD1787)</f>
        <v/>
      </c>
      <c r="AE1787" s="28"/>
      <c r="AF1787" t="str">
        <f>IF(AK1787="","",IF(AK1787&gt;0,COUNT($AG$2:AG1787),""))</f>
        <v/>
      </c>
      <c r="AG1787" s="25" t="str">
        <f t="shared" si="867"/>
        <v/>
      </c>
      <c r="AH1787" s="25" t="str">
        <f t="shared" si="868"/>
        <v/>
      </c>
      <c r="AI1787" s="25" t="str">
        <f t="shared" si="869"/>
        <v/>
      </c>
      <c r="AJ1787" s="25" t="str">
        <f t="shared" si="870"/>
        <v/>
      </c>
      <c r="AK1787" s="25" t="str">
        <f t="shared" si="871"/>
        <v/>
      </c>
      <c r="AL1787" s="25" t="str">
        <f t="shared" si="872"/>
        <v/>
      </c>
      <c r="AM1787" s="25" t="str">
        <f t="shared" si="873"/>
        <v/>
      </c>
      <c r="AN1787" s="25" t="str">
        <f t="shared" si="874"/>
        <v/>
      </c>
      <c r="AO1787" s="25" t="str">
        <f t="shared" si="875"/>
        <v/>
      </c>
      <c r="AP1787" s="25" t="str">
        <f t="shared" si="876"/>
        <v/>
      </c>
      <c r="AQ1787" s="25" t="str">
        <f t="shared" si="877"/>
        <v/>
      </c>
      <c r="AR1787" s="25" t="str">
        <f t="shared" si="878"/>
        <v/>
      </c>
      <c r="AS1787" s="25" t="str">
        <f t="shared" si="879"/>
        <v/>
      </c>
      <c r="AT1787" s="25" t="str">
        <f t="shared" si="880"/>
        <v/>
      </c>
      <c r="AU1787" s="25" t="str">
        <f t="shared" si="881"/>
        <v/>
      </c>
      <c r="AV1787" s="25" t="str">
        <f t="shared" si="882"/>
        <v/>
      </c>
      <c r="AX1787" t="str">
        <f>IF(BC1787="","",IF(BC1787&gt;0,COUNT($AY$2:AY1787),""))</f>
        <v/>
      </c>
      <c r="AY1787" s="25" t="str">
        <f t="shared" si="883"/>
        <v/>
      </c>
      <c r="AZ1787" s="25" t="str">
        <f t="shared" si="884"/>
        <v/>
      </c>
      <c r="BA1787" s="25" t="str">
        <f t="shared" si="885"/>
        <v/>
      </c>
      <c r="BB1787" s="25" t="str">
        <f t="shared" si="886"/>
        <v/>
      </c>
      <c r="BC1787" s="25" t="str">
        <f t="shared" si="887"/>
        <v/>
      </c>
      <c r="BD1787" s="25" t="str">
        <f t="shared" si="888"/>
        <v/>
      </c>
      <c r="BE1787" s="25" t="str">
        <f t="shared" si="889"/>
        <v/>
      </c>
      <c r="BF1787" s="25" t="str">
        <f t="shared" si="890"/>
        <v/>
      </c>
      <c r="BG1787" s="25" t="str">
        <f t="shared" si="891"/>
        <v/>
      </c>
      <c r="BH1787" s="25" t="str">
        <f t="shared" si="892"/>
        <v/>
      </c>
      <c r="BI1787" s="25" t="str">
        <f t="shared" si="893"/>
        <v/>
      </c>
      <c r="BJ1787" s="25" t="str">
        <f t="shared" si="894"/>
        <v/>
      </c>
      <c r="BK1787" s="25" t="str">
        <f t="shared" si="895"/>
        <v/>
      </c>
      <c r="BL1787" s="25" t="str">
        <f t="shared" si="896"/>
        <v/>
      </c>
      <c r="BM1787" s="25" t="str">
        <f t="shared" si="897"/>
        <v/>
      </c>
      <c r="BN1787" s="25" t="str">
        <f t="shared" si="898"/>
        <v/>
      </c>
    </row>
    <row r="1788" spans="1:66" x14ac:dyDescent="0.25">
      <c r="A1788" s="20" t="str">
        <f>IF('S.D. Paste sheet'!A1788="","",'S.D. Paste sheet'!A1788)</f>
        <v/>
      </c>
      <c r="B1788" s="20" t="str">
        <f>IF('S.D. Paste sheet'!B1788="","",'S.D. Paste sheet'!B1788)</f>
        <v/>
      </c>
      <c r="C1788" s="20" t="str">
        <f>IF('S.D. Paste sheet'!C1788="","",'S.D. Paste sheet'!C1788)</f>
        <v/>
      </c>
      <c r="D1788" s="20" t="str">
        <f>IF('S.D. Paste sheet'!D1788="","",'S.D. Paste sheet'!D1788)</f>
        <v/>
      </c>
      <c r="E1788" s="20" t="str">
        <f>IF('S.D. Paste sheet'!E1788="","",UPPER('S.D. Paste sheet'!E1788))</f>
        <v/>
      </c>
      <c r="F1788" s="20" t="str">
        <f>IF('S.D. Paste sheet'!F1788="","",'S.D. Paste sheet'!F1788)</f>
        <v/>
      </c>
      <c r="G1788" s="20" t="str">
        <f>IF('S.D. Paste sheet'!G1788="","",UPPER('S.D. Paste sheet'!G1788))</f>
        <v/>
      </c>
      <c r="H1788" s="20" t="str">
        <f>IF('S.D. Paste sheet'!H1788="","",UPPER('S.D. Paste sheet'!H1788))</f>
        <v/>
      </c>
      <c r="I1788" s="20" t="str">
        <f>IF('S.D. Paste sheet'!I1788="","",'S.D. Paste sheet'!I1788)</f>
        <v/>
      </c>
      <c r="J1788" s="20" t="str">
        <f>IF('S.D. Paste sheet'!J1788="","",'S.D. Paste sheet'!J1788)</f>
        <v/>
      </c>
      <c r="K1788" s="20" t="str">
        <f>IF('S.D. Paste sheet'!K1788="","",'S.D. Paste sheet'!K1788)</f>
        <v/>
      </c>
      <c r="L1788" s="20" t="str">
        <f>IF('S.D. Paste sheet'!L1788="","",'S.D. Paste sheet'!L1788)</f>
        <v/>
      </c>
      <c r="M1788" s="20" t="str">
        <f>IF('S.D. Paste sheet'!M1788="","",'S.D. Paste sheet'!M1788)</f>
        <v/>
      </c>
      <c r="N1788" s="20" t="str">
        <f>IF('S.D. Paste sheet'!N1788="","",'S.D. Paste sheet'!N1788)</f>
        <v/>
      </c>
      <c r="O1788" s="20" t="str">
        <f>IF('S.D. Paste sheet'!O1788="","",'S.D. Paste sheet'!O1788)</f>
        <v/>
      </c>
      <c r="P1788" s="20" t="str">
        <f>IF('S.D. Paste sheet'!P1788="","",'S.D. Paste sheet'!P1788)</f>
        <v/>
      </c>
      <c r="Q1788" s="20" t="str">
        <f>IF('S.D. Paste sheet'!Q1788="","",'S.D. Paste sheet'!Q1788)</f>
        <v/>
      </c>
      <c r="R1788" s="20" t="str">
        <f>IF('S.D. Paste sheet'!R1788="","",'S.D. Paste sheet'!R1788)</f>
        <v/>
      </c>
      <c r="S1788" s="20" t="str">
        <f>IF('S.D. Paste sheet'!S1788="","",'S.D. Paste sheet'!S1788)</f>
        <v/>
      </c>
      <c r="T1788" s="20" t="str">
        <f>IF('S.D. Paste sheet'!T1788="","",'S.D. Paste sheet'!T1788)</f>
        <v/>
      </c>
      <c r="U1788" s="20" t="str">
        <f>IF('S.D. Paste sheet'!U1788="","",'S.D. Paste sheet'!U1788)</f>
        <v/>
      </c>
      <c r="V1788" s="20" t="str">
        <f>IF('S.D. Paste sheet'!V1788="","",'S.D. Paste sheet'!V1788)</f>
        <v/>
      </c>
      <c r="W1788" s="20" t="str">
        <f>IF('S.D. Paste sheet'!W1788="","",'S.D. Paste sheet'!W1788)</f>
        <v/>
      </c>
      <c r="X1788" s="20" t="str">
        <f>IF('S.D. Paste sheet'!X1788="","",'S.D. Paste sheet'!X1788)</f>
        <v/>
      </c>
      <c r="Y1788" s="20" t="str">
        <f>IF('S.D. Paste sheet'!Y1788="","",'S.D. Paste sheet'!Y1788)</f>
        <v/>
      </c>
      <c r="Z1788" s="20" t="str">
        <f>IF('S.D. Paste sheet'!Z1788="","",'S.D. Paste sheet'!Z1788)</f>
        <v/>
      </c>
      <c r="AA1788" s="20" t="str">
        <f>IF('S.D. Paste sheet'!AA1788="","",'S.D. Paste sheet'!AA1788)</f>
        <v/>
      </c>
      <c r="AB1788" s="20" t="str">
        <f>IF('S.D. Paste sheet'!AB1788="","",'S.D. Paste sheet'!AB1788)</f>
        <v/>
      </c>
      <c r="AC1788" s="20" t="str">
        <f>IF('S.D. Paste sheet'!AC1788="","",'S.D. Paste sheet'!AC1788)</f>
        <v/>
      </c>
      <c r="AD1788" s="20" t="str">
        <f>IF('S.D. Paste sheet'!AD1788="","",'S.D. Paste sheet'!AD1788)</f>
        <v/>
      </c>
      <c r="AE1788" s="28"/>
      <c r="AF1788" t="str">
        <f>IF(AK1788="","",IF(AK1788&gt;0,COUNT($AG$2:AG1788),""))</f>
        <v/>
      </c>
      <c r="AG1788" s="25" t="str">
        <f t="shared" si="867"/>
        <v/>
      </c>
      <c r="AH1788" s="25" t="str">
        <f t="shared" si="868"/>
        <v/>
      </c>
      <c r="AI1788" s="25" t="str">
        <f t="shared" si="869"/>
        <v/>
      </c>
      <c r="AJ1788" s="25" t="str">
        <f t="shared" si="870"/>
        <v/>
      </c>
      <c r="AK1788" s="25" t="str">
        <f t="shared" si="871"/>
        <v/>
      </c>
      <c r="AL1788" s="25" t="str">
        <f t="shared" si="872"/>
        <v/>
      </c>
      <c r="AM1788" s="25" t="str">
        <f t="shared" si="873"/>
        <v/>
      </c>
      <c r="AN1788" s="25" t="str">
        <f t="shared" si="874"/>
        <v/>
      </c>
      <c r="AO1788" s="25" t="str">
        <f t="shared" si="875"/>
        <v/>
      </c>
      <c r="AP1788" s="25" t="str">
        <f t="shared" si="876"/>
        <v/>
      </c>
      <c r="AQ1788" s="25" t="str">
        <f t="shared" si="877"/>
        <v/>
      </c>
      <c r="AR1788" s="25" t="str">
        <f t="shared" si="878"/>
        <v/>
      </c>
      <c r="AS1788" s="25" t="str">
        <f t="shared" si="879"/>
        <v/>
      </c>
      <c r="AT1788" s="25" t="str">
        <f t="shared" si="880"/>
        <v/>
      </c>
      <c r="AU1788" s="25" t="str">
        <f t="shared" si="881"/>
        <v/>
      </c>
      <c r="AV1788" s="25" t="str">
        <f t="shared" si="882"/>
        <v/>
      </c>
      <c r="AX1788" t="str">
        <f>IF(BC1788="","",IF(BC1788&gt;0,COUNT($AY$2:AY1788),""))</f>
        <v/>
      </c>
      <c r="AY1788" s="25" t="str">
        <f t="shared" si="883"/>
        <v/>
      </c>
      <c r="AZ1788" s="25" t="str">
        <f t="shared" si="884"/>
        <v/>
      </c>
      <c r="BA1788" s="25" t="str">
        <f t="shared" si="885"/>
        <v/>
      </c>
      <c r="BB1788" s="25" t="str">
        <f t="shared" si="886"/>
        <v/>
      </c>
      <c r="BC1788" s="25" t="str">
        <f t="shared" si="887"/>
        <v/>
      </c>
      <c r="BD1788" s="25" t="str">
        <f t="shared" si="888"/>
        <v/>
      </c>
      <c r="BE1788" s="25" t="str">
        <f t="shared" si="889"/>
        <v/>
      </c>
      <c r="BF1788" s="25" t="str">
        <f t="shared" si="890"/>
        <v/>
      </c>
      <c r="BG1788" s="25" t="str">
        <f t="shared" si="891"/>
        <v/>
      </c>
      <c r="BH1788" s="25" t="str">
        <f t="shared" si="892"/>
        <v/>
      </c>
      <c r="BI1788" s="25" t="str">
        <f t="shared" si="893"/>
        <v/>
      </c>
      <c r="BJ1788" s="25" t="str">
        <f t="shared" si="894"/>
        <v/>
      </c>
      <c r="BK1788" s="25" t="str">
        <f t="shared" si="895"/>
        <v/>
      </c>
      <c r="BL1788" s="25" t="str">
        <f t="shared" si="896"/>
        <v/>
      </c>
      <c r="BM1788" s="25" t="str">
        <f t="shared" si="897"/>
        <v/>
      </c>
      <c r="BN1788" s="25" t="str">
        <f t="shared" si="898"/>
        <v/>
      </c>
    </row>
    <row r="1789" spans="1:66" x14ac:dyDescent="0.25">
      <c r="A1789" s="20" t="str">
        <f>IF('S.D. Paste sheet'!A1789="","",'S.D. Paste sheet'!A1789)</f>
        <v/>
      </c>
      <c r="B1789" s="20" t="str">
        <f>IF('S.D. Paste sheet'!B1789="","",'S.D. Paste sheet'!B1789)</f>
        <v/>
      </c>
      <c r="C1789" s="20" t="str">
        <f>IF('S.D. Paste sheet'!C1789="","",'S.D. Paste sheet'!C1789)</f>
        <v/>
      </c>
      <c r="D1789" s="20" t="str">
        <f>IF('S.D. Paste sheet'!D1789="","",'S.D. Paste sheet'!D1789)</f>
        <v/>
      </c>
      <c r="E1789" s="20" t="str">
        <f>IF('S.D. Paste sheet'!E1789="","",UPPER('S.D. Paste sheet'!E1789))</f>
        <v/>
      </c>
      <c r="F1789" s="20" t="str">
        <f>IF('S.D. Paste sheet'!F1789="","",'S.D. Paste sheet'!F1789)</f>
        <v/>
      </c>
      <c r="G1789" s="20" t="str">
        <f>IF('S.D. Paste sheet'!G1789="","",UPPER('S.D. Paste sheet'!G1789))</f>
        <v/>
      </c>
      <c r="H1789" s="20" t="str">
        <f>IF('S.D. Paste sheet'!H1789="","",UPPER('S.D. Paste sheet'!H1789))</f>
        <v/>
      </c>
      <c r="I1789" s="20" t="str">
        <f>IF('S.D. Paste sheet'!I1789="","",'S.D. Paste sheet'!I1789)</f>
        <v/>
      </c>
      <c r="J1789" s="20" t="str">
        <f>IF('S.D. Paste sheet'!J1789="","",'S.D. Paste sheet'!J1789)</f>
        <v/>
      </c>
      <c r="K1789" s="20" t="str">
        <f>IF('S.D. Paste sheet'!K1789="","",'S.D. Paste sheet'!K1789)</f>
        <v/>
      </c>
      <c r="L1789" s="20" t="str">
        <f>IF('S.D. Paste sheet'!L1789="","",'S.D. Paste sheet'!L1789)</f>
        <v/>
      </c>
      <c r="M1789" s="20" t="str">
        <f>IF('S.D. Paste sheet'!M1789="","",'S.D. Paste sheet'!M1789)</f>
        <v/>
      </c>
      <c r="N1789" s="20" t="str">
        <f>IF('S.D. Paste sheet'!N1789="","",'S.D. Paste sheet'!N1789)</f>
        <v/>
      </c>
      <c r="O1789" s="20" t="str">
        <f>IF('S.D. Paste sheet'!O1789="","",'S.D. Paste sheet'!O1789)</f>
        <v/>
      </c>
      <c r="P1789" s="20" t="str">
        <f>IF('S.D. Paste sheet'!P1789="","",'S.D. Paste sheet'!P1789)</f>
        <v/>
      </c>
      <c r="Q1789" s="20" t="str">
        <f>IF('S.D. Paste sheet'!Q1789="","",'S.D. Paste sheet'!Q1789)</f>
        <v/>
      </c>
      <c r="R1789" s="20" t="str">
        <f>IF('S.D. Paste sheet'!R1789="","",'S.D. Paste sheet'!R1789)</f>
        <v/>
      </c>
      <c r="S1789" s="20" t="str">
        <f>IF('S.D. Paste sheet'!S1789="","",'S.D. Paste sheet'!S1789)</f>
        <v/>
      </c>
      <c r="T1789" s="20" t="str">
        <f>IF('S.D. Paste sheet'!T1789="","",'S.D. Paste sheet'!T1789)</f>
        <v/>
      </c>
      <c r="U1789" s="20" t="str">
        <f>IF('S.D. Paste sheet'!U1789="","",'S.D. Paste sheet'!U1789)</f>
        <v/>
      </c>
      <c r="V1789" s="20" t="str">
        <f>IF('S.D. Paste sheet'!V1789="","",'S.D. Paste sheet'!V1789)</f>
        <v/>
      </c>
      <c r="W1789" s="20" t="str">
        <f>IF('S.D. Paste sheet'!W1789="","",'S.D. Paste sheet'!W1789)</f>
        <v/>
      </c>
      <c r="X1789" s="20" t="str">
        <f>IF('S.D. Paste sheet'!X1789="","",'S.D. Paste sheet'!X1789)</f>
        <v/>
      </c>
      <c r="Y1789" s="20" t="str">
        <f>IF('S.D. Paste sheet'!Y1789="","",'S.D. Paste sheet'!Y1789)</f>
        <v/>
      </c>
      <c r="Z1789" s="20" t="str">
        <f>IF('S.D. Paste sheet'!Z1789="","",'S.D. Paste sheet'!Z1789)</f>
        <v/>
      </c>
      <c r="AA1789" s="20" t="str">
        <f>IF('S.D. Paste sheet'!AA1789="","",'S.D. Paste sheet'!AA1789)</f>
        <v/>
      </c>
      <c r="AB1789" s="20" t="str">
        <f>IF('S.D. Paste sheet'!AB1789="","",'S.D. Paste sheet'!AB1789)</f>
        <v/>
      </c>
      <c r="AC1789" s="20" t="str">
        <f>IF('S.D. Paste sheet'!AC1789="","",'S.D. Paste sheet'!AC1789)</f>
        <v/>
      </c>
      <c r="AD1789" s="20" t="str">
        <f>IF('S.D. Paste sheet'!AD1789="","",'S.D. Paste sheet'!AD1789)</f>
        <v/>
      </c>
      <c r="AE1789" s="28"/>
      <c r="AF1789" t="str">
        <f>IF(AK1789="","",IF(AK1789&gt;0,COUNT($AG$2:AG1789),""))</f>
        <v/>
      </c>
      <c r="AG1789" s="25" t="str">
        <f t="shared" si="867"/>
        <v/>
      </c>
      <c r="AH1789" s="25" t="str">
        <f t="shared" si="868"/>
        <v/>
      </c>
      <c r="AI1789" s="25" t="str">
        <f t="shared" si="869"/>
        <v/>
      </c>
      <c r="AJ1789" s="25" t="str">
        <f t="shared" si="870"/>
        <v/>
      </c>
      <c r="AK1789" s="25" t="str">
        <f t="shared" si="871"/>
        <v/>
      </c>
      <c r="AL1789" s="25" t="str">
        <f t="shared" si="872"/>
        <v/>
      </c>
      <c r="AM1789" s="25" t="str">
        <f t="shared" si="873"/>
        <v/>
      </c>
      <c r="AN1789" s="25" t="str">
        <f t="shared" si="874"/>
        <v/>
      </c>
      <c r="AO1789" s="25" t="str">
        <f t="shared" si="875"/>
        <v/>
      </c>
      <c r="AP1789" s="25" t="str">
        <f t="shared" si="876"/>
        <v/>
      </c>
      <c r="AQ1789" s="25" t="str">
        <f t="shared" si="877"/>
        <v/>
      </c>
      <c r="AR1789" s="25" t="str">
        <f t="shared" si="878"/>
        <v/>
      </c>
      <c r="AS1789" s="25" t="str">
        <f t="shared" si="879"/>
        <v/>
      </c>
      <c r="AT1789" s="25" t="str">
        <f t="shared" si="880"/>
        <v/>
      </c>
      <c r="AU1789" s="25" t="str">
        <f t="shared" si="881"/>
        <v/>
      </c>
      <c r="AV1789" s="25" t="str">
        <f t="shared" si="882"/>
        <v/>
      </c>
      <c r="AX1789" t="str">
        <f>IF(BC1789="","",IF(BC1789&gt;0,COUNT($AY$2:AY1789),""))</f>
        <v/>
      </c>
      <c r="AY1789" s="25" t="str">
        <f t="shared" si="883"/>
        <v/>
      </c>
      <c r="AZ1789" s="25" t="str">
        <f t="shared" si="884"/>
        <v/>
      </c>
      <c r="BA1789" s="25" t="str">
        <f t="shared" si="885"/>
        <v/>
      </c>
      <c r="BB1789" s="25" t="str">
        <f t="shared" si="886"/>
        <v/>
      </c>
      <c r="BC1789" s="25" t="str">
        <f t="shared" si="887"/>
        <v/>
      </c>
      <c r="BD1789" s="25" t="str">
        <f t="shared" si="888"/>
        <v/>
      </c>
      <c r="BE1789" s="25" t="str">
        <f t="shared" si="889"/>
        <v/>
      </c>
      <c r="BF1789" s="25" t="str">
        <f t="shared" si="890"/>
        <v/>
      </c>
      <c r="BG1789" s="25" t="str">
        <f t="shared" si="891"/>
        <v/>
      </c>
      <c r="BH1789" s="25" t="str">
        <f t="shared" si="892"/>
        <v/>
      </c>
      <c r="BI1789" s="25" t="str">
        <f t="shared" si="893"/>
        <v/>
      </c>
      <c r="BJ1789" s="25" t="str">
        <f t="shared" si="894"/>
        <v/>
      </c>
      <c r="BK1789" s="25" t="str">
        <f t="shared" si="895"/>
        <v/>
      </c>
      <c r="BL1789" s="25" t="str">
        <f t="shared" si="896"/>
        <v/>
      </c>
      <c r="BM1789" s="25" t="str">
        <f t="shared" si="897"/>
        <v/>
      </c>
      <c r="BN1789" s="25" t="str">
        <f t="shared" si="898"/>
        <v/>
      </c>
    </row>
    <row r="1790" spans="1:66" x14ac:dyDescent="0.25">
      <c r="A1790" s="20" t="str">
        <f>IF('S.D. Paste sheet'!A1790="","",'S.D. Paste sheet'!A1790)</f>
        <v/>
      </c>
      <c r="B1790" s="20" t="str">
        <f>IF('S.D. Paste sheet'!B1790="","",'S.D. Paste sheet'!B1790)</f>
        <v/>
      </c>
      <c r="C1790" s="20" t="str">
        <f>IF('S.D. Paste sheet'!C1790="","",'S.D. Paste sheet'!C1790)</f>
        <v/>
      </c>
      <c r="D1790" s="20" t="str">
        <f>IF('S.D. Paste sheet'!D1790="","",'S.D. Paste sheet'!D1790)</f>
        <v/>
      </c>
      <c r="E1790" s="20" t="str">
        <f>IF('S.D. Paste sheet'!E1790="","",UPPER('S.D. Paste sheet'!E1790))</f>
        <v/>
      </c>
      <c r="F1790" s="20" t="str">
        <f>IF('S.D. Paste sheet'!F1790="","",'S.D. Paste sheet'!F1790)</f>
        <v/>
      </c>
      <c r="G1790" s="20" t="str">
        <f>IF('S.D. Paste sheet'!G1790="","",UPPER('S.D. Paste sheet'!G1790))</f>
        <v/>
      </c>
      <c r="H1790" s="20" t="str">
        <f>IF('S.D. Paste sheet'!H1790="","",UPPER('S.D. Paste sheet'!H1790))</f>
        <v/>
      </c>
      <c r="I1790" s="20" t="str">
        <f>IF('S.D. Paste sheet'!I1790="","",'S.D. Paste sheet'!I1790)</f>
        <v/>
      </c>
      <c r="J1790" s="20" t="str">
        <f>IF('S.D. Paste sheet'!J1790="","",'S.D. Paste sheet'!J1790)</f>
        <v/>
      </c>
      <c r="K1790" s="20" t="str">
        <f>IF('S.D. Paste sheet'!K1790="","",'S.D. Paste sheet'!K1790)</f>
        <v/>
      </c>
      <c r="L1790" s="20" t="str">
        <f>IF('S.D. Paste sheet'!L1790="","",'S.D. Paste sheet'!L1790)</f>
        <v/>
      </c>
      <c r="M1790" s="20" t="str">
        <f>IF('S.D. Paste sheet'!M1790="","",'S.D. Paste sheet'!M1790)</f>
        <v/>
      </c>
      <c r="N1790" s="20" t="str">
        <f>IF('S.D. Paste sheet'!N1790="","",'S.D. Paste sheet'!N1790)</f>
        <v/>
      </c>
      <c r="O1790" s="20" t="str">
        <f>IF('S.D. Paste sheet'!O1790="","",'S.D. Paste sheet'!O1790)</f>
        <v/>
      </c>
      <c r="P1790" s="20" t="str">
        <f>IF('S.D. Paste sheet'!P1790="","",'S.D. Paste sheet'!P1790)</f>
        <v/>
      </c>
      <c r="Q1790" s="20" t="str">
        <f>IF('S.D. Paste sheet'!Q1790="","",'S.D. Paste sheet'!Q1790)</f>
        <v/>
      </c>
      <c r="R1790" s="20" t="str">
        <f>IF('S.D. Paste sheet'!R1790="","",'S.D. Paste sheet'!R1790)</f>
        <v/>
      </c>
      <c r="S1790" s="20" t="str">
        <f>IF('S.D. Paste sheet'!S1790="","",'S.D. Paste sheet'!S1790)</f>
        <v/>
      </c>
      <c r="T1790" s="20" t="str">
        <f>IF('S.D. Paste sheet'!T1790="","",'S.D. Paste sheet'!T1790)</f>
        <v/>
      </c>
      <c r="U1790" s="20" t="str">
        <f>IF('S.D. Paste sheet'!U1790="","",'S.D. Paste sheet'!U1790)</f>
        <v/>
      </c>
      <c r="V1790" s="20" t="str">
        <f>IF('S.D. Paste sheet'!V1790="","",'S.D. Paste sheet'!V1790)</f>
        <v/>
      </c>
      <c r="W1790" s="20" t="str">
        <f>IF('S.D. Paste sheet'!W1790="","",'S.D. Paste sheet'!W1790)</f>
        <v/>
      </c>
      <c r="X1790" s="20" t="str">
        <f>IF('S.D. Paste sheet'!X1790="","",'S.D. Paste sheet'!X1790)</f>
        <v/>
      </c>
      <c r="Y1790" s="20" t="str">
        <f>IF('S.D. Paste sheet'!Y1790="","",'S.D. Paste sheet'!Y1790)</f>
        <v/>
      </c>
      <c r="Z1790" s="20" t="str">
        <f>IF('S.D. Paste sheet'!Z1790="","",'S.D. Paste sheet'!Z1790)</f>
        <v/>
      </c>
      <c r="AA1790" s="20" t="str">
        <f>IF('S.D. Paste sheet'!AA1790="","",'S.D. Paste sheet'!AA1790)</f>
        <v/>
      </c>
      <c r="AB1790" s="20" t="str">
        <f>IF('S.D. Paste sheet'!AB1790="","",'S.D. Paste sheet'!AB1790)</f>
        <v/>
      </c>
      <c r="AC1790" s="20" t="str">
        <f>IF('S.D. Paste sheet'!AC1790="","",'S.D. Paste sheet'!AC1790)</f>
        <v/>
      </c>
      <c r="AD1790" s="20" t="str">
        <f>IF('S.D. Paste sheet'!AD1790="","",'S.D. Paste sheet'!AD1790)</f>
        <v/>
      </c>
      <c r="AE1790" s="28"/>
      <c r="AF1790" t="str">
        <f>IF(AK1790="","",IF(AK1790&gt;0,COUNT($AG$2:AG1790),""))</f>
        <v/>
      </c>
      <c r="AG1790" s="25" t="str">
        <f t="shared" si="867"/>
        <v/>
      </c>
      <c r="AH1790" s="25" t="str">
        <f t="shared" si="868"/>
        <v/>
      </c>
      <c r="AI1790" s="25" t="str">
        <f t="shared" si="869"/>
        <v/>
      </c>
      <c r="AJ1790" s="25" t="str">
        <f t="shared" si="870"/>
        <v/>
      </c>
      <c r="AK1790" s="25" t="str">
        <f t="shared" si="871"/>
        <v/>
      </c>
      <c r="AL1790" s="25" t="str">
        <f t="shared" si="872"/>
        <v/>
      </c>
      <c r="AM1790" s="25" t="str">
        <f t="shared" si="873"/>
        <v/>
      </c>
      <c r="AN1790" s="25" t="str">
        <f t="shared" si="874"/>
        <v/>
      </c>
      <c r="AO1790" s="25" t="str">
        <f t="shared" si="875"/>
        <v/>
      </c>
      <c r="AP1790" s="25" t="str">
        <f t="shared" si="876"/>
        <v/>
      </c>
      <c r="AQ1790" s="25" t="str">
        <f t="shared" si="877"/>
        <v/>
      </c>
      <c r="AR1790" s="25" t="str">
        <f t="shared" si="878"/>
        <v/>
      </c>
      <c r="AS1790" s="25" t="str">
        <f t="shared" si="879"/>
        <v/>
      </c>
      <c r="AT1790" s="25" t="str">
        <f t="shared" si="880"/>
        <v/>
      </c>
      <c r="AU1790" s="25" t="str">
        <f t="shared" si="881"/>
        <v/>
      </c>
      <c r="AV1790" s="25" t="str">
        <f t="shared" si="882"/>
        <v/>
      </c>
      <c r="AX1790" t="str">
        <f>IF(BC1790="","",IF(BC1790&gt;0,COUNT($AY$2:AY1790),""))</f>
        <v/>
      </c>
      <c r="AY1790" s="25" t="str">
        <f t="shared" si="883"/>
        <v/>
      </c>
      <c r="AZ1790" s="25" t="str">
        <f t="shared" si="884"/>
        <v/>
      </c>
      <c r="BA1790" s="25" t="str">
        <f t="shared" si="885"/>
        <v/>
      </c>
      <c r="BB1790" s="25" t="str">
        <f t="shared" si="886"/>
        <v/>
      </c>
      <c r="BC1790" s="25" t="str">
        <f t="shared" si="887"/>
        <v/>
      </c>
      <c r="BD1790" s="25" t="str">
        <f t="shared" si="888"/>
        <v/>
      </c>
      <c r="BE1790" s="25" t="str">
        <f t="shared" si="889"/>
        <v/>
      </c>
      <c r="BF1790" s="25" t="str">
        <f t="shared" si="890"/>
        <v/>
      </c>
      <c r="BG1790" s="25" t="str">
        <f t="shared" si="891"/>
        <v/>
      </c>
      <c r="BH1790" s="25" t="str">
        <f t="shared" si="892"/>
        <v/>
      </c>
      <c r="BI1790" s="25" t="str">
        <f t="shared" si="893"/>
        <v/>
      </c>
      <c r="BJ1790" s="25" t="str">
        <f t="shared" si="894"/>
        <v/>
      </c>
      <c r="BK1790" s="25" t="str">
        <f t="shared" si="895"/>
        <v/>
      </c>
      <c r="BL1790" s="25" t="str">
        <f t="shared" si="896"/>
        <v/>
      </c>
      <c r="BM1790" s="25" t="str">
        <f t="shared" si="897"/>
        <v/>
      </c>
      <c r="BN1790" s="25" t="str">
        <f t="shared" si="898"/>
        <v/>
      </c>
    </row>
    <row r="1791" spans="1:66" x14ac:dyDescent="0.25">
      <c r="A1791" s="20" t="str">
        <f>IF('S.D. Paste sheet'!A1791="","",'S.D. Paste sheet'!A1791)</f>
        <v/>
      </c>
      <c r="B1791" s="20" t="str">
        <f>IF('S.D. Paste sheet'!B1791="","",'S.D. Paste sheet'!B1791)</f>
        <v/>
      </c>
      <c r="C1791" s="20" t="str">
        <f>IF('S.D. Paste sheet'!C1791="","",'S.D. Paste sheet'!C1791)</f>
        <v/>
      </c>
      <c r="D1791" s="20" t="str">
        <f>IF('S.D. Paste sheet'!D1791="","",'S.D. Paste sheet'!D1791)</f>
        <v/>
      </c>
      <c r="E1791" s="20" t="str">
        <f>IF('S.D. Paste sheet'!E1791="","",UPPER('S.D. Paste sheet'!E1791))</f>
        <v/>
      </c>
      <c r="F1791" s="20" t="str">
        <f>IF('S.D. Paste sheet'!F1791="","",'S.D. Paste sheet'!F1791)</f>
        <v/>
      </c>
      <c r="G1791" s="20" t="str">
        <f>IF('S.D. Paste sheet'!G1791="","",UPPER('S.D. Paste sheet'!G1791))</f>
        <v/>
      </c>
      <c r="H1791" s="20" t="str">
        <f>IF('S.D. Paste sheet'!H1791="","",UPPER('S.D. Paste sheet'!H1791))</f>
        <v/>
      </c>
      <c r="I1791" s="20" t="str">
        <f>IF('S.D. Paste sheet'!I1791="","",'S.D. Paste sheet'!I1791)</f>
        <v/>
      </c>
      <c r="J1791" s="20" t="str">
        <f>IF('S.D. Paste sheet'!J1791="","",'S.D. Paste sheet'!J1791)</f>
        <v/>
      </c>
      <c r="K1791" s="20" t="str">
        <f>IF('S.D. Paste sheet'!K1791="","",'S.D. Paste sheet'!K1791)</f>
        <v/>
      </c>
      <c r="L1791" s="20" t="str">
        <f>IF('S.D. Paste sheet'!L1791="","",'S.D. Paste sheet'!L1791)</f>
        <v/>
      </c>
      <c r="M1791" s="20" t="str">
        <f>IF('S.D. Paste sheet'!M1791="","",'S.D. Paste sheet'!M1791)</f>
        <v/>
      </c>
      <c r="N1791" s="20" t="str">
        <f>IF('S.D. Paste sheet'!N1791="","",'S.D. Paste sheet'!N1791)</f>
        <v/>
      </c>
      <c r="O1791" s="20" t="str">
        <f>IF('S.D. Paste sheet'!O1791="","",'S.D. Paste sheet'!O1791)</f>
        <v/>
      </c>
      <c r="P1791" s="20" t="str">
        <f>IF('S.D. Paste sheet'!P1791="","",'S.D. Paste sheet'!P1791)</f>
        <v/>
      </c>
      <c r="Q1791" s="20" t="str">
        <f>IF('S.D. Paste sheet'!Q1791="","",'S.D. Paste sheet'!Q1791)</f>
        <v/>
      </c>
      <c r="R1791" s="20" t="str">
        <f>IF('S.D. Paste sheet'!R1791="","",'S.D. Paste sheet'!R1791)</f>
        <v/>
      </c>
      <c r="S1791" s="20" t="str">
        <f>IF('S.D. Paste sheet'!S1791="","",'S.D. Paste sheet'!S1791)</f>
        <v/>
      </c>
      <c r="T1791" s="20" t="str">
        <f>IF('S.D. Paste sheet'!T1791="","",'S.D. Paste sheet'!T1791)</f>
        <v/>
      </c>
      <c r="U1791" s="20" t="str">
        <f>IF('S.D. Paste sheet'!U1791="","",'S.D. Paste sheet'!U1791)</f>
        <v/>
      </c>
      <c r="V1791" s="20" t="str">
        <f>IF('S.D. Paste sheet'!V1791="","",'S.D. Paste sheet'!V1791)</f>
        <v/>
      </c>
      <c r="W1791" s="20" t="str">
        <f>IF('S.D. Paste sheet'!W1791="","",'S.D. Paste sheet'!W1791)</f>
        <v/>
      </c>
      <c r="X1791" s="20" t="str">
        <f>IF('S.D. Paste sheet'!X1791="","",'S.D. Paste sheet'!X1791)</f>
        <v/>
      </c>
      <c r="Y1791" s="20" t="str">
        <f>IF('S.D. Paste sheet'!Y1791="","",'S.D. Paste sheet'!Y1791)</f>
        <v/>
      </c>
      <c r="Z1791" s="20" t="str">
        <f>IF('S.D. Paste sheet'!Z1791="","",'S.D. Paste sheet'!Z1791)</f>
        <v/>
      </c>
      <c r="AA1791" s="20" t="str">
        <f>IF('S.D. Paste sheet'!AA1791="","",'S.D. Paste sheet'!AA1791)</f>
        <v/>
      </c>
      <c r="AB1791" s="20" t="str">
        <f>IF('S.D. Paste sheet'!AB1791="","",'S.D. Paste sheet'!AB1791)</f>
        <v/>
      </c>
      <c r="AC1791" s="20" t="str">
        <f>IF('S.D. Paste sheet'!AC1791="","",'S.D. Paste sheet'!AC1791)</f>
        <v/>
      </c>
      <c r="AD1791" s="20" t="str">
        <f>IF('S.D. Paste sheet'!AD1791="","",'S.D. Paste sheet'!AD1791)</f>
        <v/>
      </c>
      <c r="AE1791" s="28"/>
      <c r="AF1791" t="str">
        <f>IF(AK1791="","",IF(AK1791&gt;0,COUNT($AG$2:AG1791),""))</f>
        <v/>
      </c>
      <c r="AG1791" s="25" t="str">
        <f t="shared" si="867"/>
        <v/>
      </c>
      <c r="AH1791" s="25" t="str">
        <f t="shared" si="868"/>
        <v/>
      </c>
      <c r="AI1791" s="25" t="str">
        <f t="shared" si="869"/>
        <v/>
      </c>
      <c r="AJ1791" s="25" t="str">
        <f t="shared" si="870"/>
        <v/>
      </c>
      <c r="AK1791" s="25" t="str">
        <f t="shared" si="871"/>
        <v/>
      </c>
      <c r="AL1791" s="25" t="str">
        <f t="shared" si="872"/>
        <v/>
      </c>
      <c r="AM1791" s="25" t="str">
        <f t="shared" si="873"/>
        <v/>
      </c>
      <c r="AN1791" s="25" t="str">
        <f t="shared" si="874"/>
        <v/>
      </c>
      <c r="AO1791" s="25" t="str">
        <f t="shared" si="875"/>
        <v/>
      </c>
      <c r="AP1791" s="25" t="str">
        <f t="shared" si="876"/>
        <v/>
      </c>
      <c r="AQ1791" s="25" t="str">
        <f t="shared" si="877"/>
        <v/>
      </c>
      <c r="AR1791" s="25" t="str">
        <f t="shared" si="878"/>
        <v/>
      </c>
      <c r="AS1791" s="25" t="str">
        <f t="shared" si="879"/>
        <v/>
      </c>
      <c r="AT1791" s="25" t="str">
        <f t="shared" si="880"/>
        <v/>
      </c>
      <c r="AU1791" s="25" t="str">
        <f t="shared" si="881"/>
        <v/>
      </c>
      <c r="AV1791" s="25" t="str">
        <f t="shared" si="882"/>
        <v/>
      </c>
      <c r="AX1791" t="str">
        <f>IF(BC1791="","",IF(BC1791&gt;0,COUNT($AY$2:AY1791),""))</f>
        <v/>
      </c>
      <c r="AY1791" s="25" t="str">
        <f t="shared" si="883"/>
        <v/>
      </c>
      <c r="AZ1791" s="25" t="str">
        <f t="shared" si="884"/>
        <v/>
      </c>
      <c r="BA1791" s="25" t="str">
        <f t="shared" si="885"/>
        <v/>
      </c>
      <c r="BB1791" s="25" t="str">
        <f t="shared" si="886"/>
        <v/>
      </c>
      <c r="BC1791" s="25" t="str">
        <f t="shared" si="887"/>
        <v/>
      </c>
      <c r="BD1791" s="25" t="str">
        <f t="shared" si="888"/>
        <v/>
      </c>
      <c r="BE1791" s="25" t="str">
        <f t="shared" si="889"/>
        <v/>
      </c>
      <c r="BF1791" s="25" t="str">
        <f t="shared" si="890"/>
        <v/>
      </c>
      <c r="BG1791" s="25" t="str">
        <f t="shared" si="891"/>
        <v/>
      </c>
      <c r="BH1791" s="25" t="str">
        <f t="shared" si="892"/>
        <v/>
      </c>
      <c r="BI1791" s="25" t="str">
        <f t="shared" si="893"/>
        <v/>
      </c>
      <c r="BJ1791" s="25" t="str">
        <f t="shared" si="894"/>
        <v/>
      </c>
      <c r="BK1791" s="25" t="str">
        <f t="shared" si="895"/>
        <v/>
      </c>
      <c r="BL1791" s="25" t="str">
        <f t="shared" si="896"/>
        <v/>
      </c>
      <c r="BM1791" s="25" t="str">
        <f t="shared" si="897"/>
        <v/>
      </c>
      <c r="BN1791" s="25" t="str">
        <f t="shared" si="898"/>
        <v/>
      </c>
    </row>
    <row r="1792" spans="1:66" x14ac:dyDescent="0.25">
      <c r="A1792" s="20" t="str">
        <f>IF('S.D. Paste sheet'!A1792="","",'S.D. Paste sheet'!A1792)</f>
        <v/>
      </c>
      <c r="B1792" s="20" t="str">
        <f>IF('S.D. Paste sheet'!B1792="","",'S.D. Paste sheet'!B1792)</f>
        <v/>
      </c>
      <c r="C1792" s="20" t="str">
        <f>IF('S.D. Paste sheet'!C1792="","",'S.D. Paste sheet'!C1792)</f>
        <v/>
      </c>
      <c r="D1792" s="20" t="str">
        <f>IF('S.D. Paste sheet'!D1792="","",'S.D. Paste sheet'!D1792)</f>
        <v/>
      </c>
      <c r="E1792" s="20" t="str">
        <f>IF('S.D. Paste sheet'!E1792="","",UPPER('S.D. Paste sheet'!E1792))</f>
        <v/>
      </c>
      <c r="F1792" s="20" t="str">
        <f>IF('S.D. Paste sheet'!F1792="","",'S.D. Paste sheet'!F1792)</f>
        <v/>
      </c>
      <c r="G1792" s="20" t="str">
        <f>IF('S.D. Paste sheet'!G1792="","",UPPER('S.D. Paste sheet'!G1792))</f>
        <v/>
      </c>
      <c r="H1792" s="20" t="str">
        <f>IF('S.D. Paste sheet'!H1792="","",UPPER('S.D. Paste sheet'!H1792))</f>
        <v/>
      </c>
      <c r="I1792" s="20" t="str">
        <f>IF('S.D. Paste sheet'!I1792="","",'S.D. Paste sheet'!I1792)</f>
        <v/>
      </c>
      <c r="J1792" s="20" t="str">
        <f>IF('S.D. Paste sheet'!J1792="","",'S.D. Paste sheet'!J1792)</f>
        <v/>
      </c>
      <c r="K1792" s="20" t="str">
        <f>IF('S.D. Paste sheet'!K1792="","",'S.D. Paste sheet'!K1792)</f>
        <v/>
      </c>
      <c r="L1792" s="20" t="str">
        <f>IF('S.D. Paste sheet'!L1792="","",'S.D. Paste sheet'!L1792)</f>
        <v/>
      </c>
      <c r="M1792" s="20" t="str">
        <f>IF('S.D. Paste sheet'!M1792="","",'S.D. Paste sheet'!M1792)</f>
        <v/>
      </c>
      <c r="N1792" s="20" t="str">
        <f>IF('S.D. Paste sheet'!N1792="","",'S.D. Paste sheet'!N1792)</f>
        <v/>
      </c>
      <c r="O1792" s="20" t="str">
        <f>IF('S.D. Paste sheet'!O1792="","",'S.D. Paste sheet'!O1792)</f>
        <v/>
      </c>
      <c r="P1792" s="20" t="str">
        <f>IF('S.D. Paste sheet'!P1792="","",'S.D. Paste sheet'!P1792)</f>
        <v/>
      </c>
      <c r="Q1792" s="20" t="str">
        <f>IF('S.D. Paste sheet'!Q1792="","",'S.D. Paste sheet'!Q1792)</f>
        <v/>
      </c>
      <c r="R1792" s="20" t="str">
        <f>IF('S.D. Paste sheet'!R1792="","",'S.D. Paste sheet'!R1792)</f>
        <v/>
      </c>
      <c r="S1792" s="20" t="str">
        <f>IF('S.D. Paste sheet'!S1792="","",'S.D. Paste sheet'!S1792)</f>
        <v/>
      </c>
      <c r="T1792" s="20" t="str">
        <f>IF('S.D. Paste sheet'!T1792="","",'S.D. Paste sheet'!T1792)</f>
        <v/>
      </c>
      <c r="U1792" s="20" t="str">
        <f>IF('S.D. Paste sheet'!U1792="","",'S.D. Paste sheet'!U1792)</f>
        <v/>
      </c>
      <c r="V1792" s="20" t="str">
        <f>IF('S.D. Paste sheet'!V1792="","",'S.D. Paste sheet'!V1792)</f>
        <v/>
      </c>
      <c r="W1792" s="20" t="str">
        <f>IF('S.D. Paste sheet'!W1792="","",'S.D. Paste sheet'!W1792)</f>
        <v/>
      </c>
      <c r="X1792" s="20" t="str">
        <f>IF('S.D. Paste sheet'!X1792="","",'S.D. Paste sheet'!X1792)</f>
        <v/>
      </c>
      <c r="Y1792" s="20" t="str">
        <f>IF('S.D. Paste sheet'!Y1792="","",'S.D. Paste sheet'!Y1792)</f>
        <v/>
      </c>
      <c r="Z1792" s="20" t="str">
        <f>IF('S.D. Paste sheet'!Z1792="","",'S.D. Paste sheet'!Z1792)</f>
        <v/>
      </c>
      <c r="AA1792" s="20" t="str">
        <f>IF('S.D. Paste sheet'!AA1792="","",'S.D. Paste sheet'!AA1792)</f>
        <v/>
      </c>
      <c r="AB1792" s="20" t="str">
        <f>IF('S.D. Paste sheet'!AB1792="","",'S.D. Paste sheet'!AB1792)</f>
        <v/>
      </c>
      <c r="AC1792" s="20" t="str">
        <f>IF('S.D. Paste sheet'!AC1792="","",'S.D. Paste sheet'!AC1792)</f>
        <v/>
      </c>
      <c r="AD1792" s="20" t="str">
        <f>IF('S.D. Paste sheet'!AD1792="","",'S.D. Paste sheet'!AD1792)</f>
        <v/>
      </c>
      <c r="AE1792" s="28"/>
      <c r="AF1792" t="str">
        <f>IF(AK1792="","",IF(AK1792&gt;0,COUNT($AG$2:AG1792),""))</f>
        <v/>
      </c>
      <c r="AG1792" s="25" t="str">
        <f t="shared" si="867"/>
        <v/>
      </c>
      <c r="AH1792" s="25" t="str">
        <f t="shared" si="868"/>
        <v/>
      </c>
      <c r="AI1792" s="25" t="str">
        <f t="shared" si="869"/>
        <v/>
      </c>
      <c r="AJ1792" s="25" t="str">
        <f t="shared" si="870"/>
        <v/>
      </c>
      <c r="AK1792" s="25" t="str">
        <f t="shared" si="871"/>
        <v/>
      </c>
      <c r="AL1792" s="25" t="str">
        <f t="shared" si="872"/>
        <v/>
      </c>
      <c r="AM1792" s="25" t="str">
        <f t="shared" si="873"/>
        <v/>
      </c>
      <c r="AN1792" s="25" t="str">
        <f t="shared" si="874"/>
        <v/>
      </c>
      <c r="AO1792" s="25" t="str">
        <f t="shared" si="875"/>
        <v/>
      </c>
      <c r="AP1792" s="25" t="str">
        <f t="shared" si="876"/>
        <v/>
      </c>
      <c r="AQ1792" s="25" t="str">
        <f t="shared" si="877"/>
        <v/>
      </c>
      <c r="AR1792" s="25" t="str">
        <f t="shared" si="878"/>
        <v/>
      </c>
      <c r="AS1792" s="25" t="str">
        <f t="shared" si="879"/>
        <v/>
      </c>
      <c r="AT1792" s="25" t="str">
        <f t="shared" si="880"/>
        <v/>
      </c>
      <c r="AU1792" s="25" t="str">
        <f t="shared" si="881"/>
        <v/>
      </c>
      <c r="AV1792" s="25" t="str">
        <f t="shared" si="882"/>
        <v/>
      </c>
      <c r="AX1792" t="str">
        <f>IF(BC1792="","",IF(BC1792&gt;0,COUNT($AY$2:AY1792),""))</f>
        <v/>
      </c>
      <c r="AY1792" s="25" t="str">
        <f t="shared" si="883"/>
        <v/>
      </c>
      <c r="AZ1792" s="25" t="str">
        <f t="shared" si="884"/>
        <v/>
      </c>
      <c r="BA1792" s="25" t="str">
        <f t="shared" si="885"/>
        <v/>
      </c>
      <c r="BB1792" s="25" t="str">
        <f t="shared" si="886"/>
        <v/>
      </c>
      <c r="BC1792" s="25" t="str">
        <f t="shared" si="887"/>
        <v/>
      </c>
      <c r="BD1792" s="25" t="str">
        <f t="shared" si="888"/>
        <v/>
      </c>
      <c r="BE1792" s="25" t="str">
        <f t="shared" si="889"/>
        <v/>
      </c>
      <c r="BF1792" s="25" t="str">
        <f t="shared" si="890"/>
        <v/>
      </c>
      <c r="BG1792" s="25" t="str">
        <f t="shared" si="891"/>
        <v/>
      </c>
      <c r="BH1792" s="25" t="str">
        <f t="shared" si="892"/>
        <v/>
      </c>
      <c r="BI1792" s="25" t="str">
        <f t="shared" si="893"/>
        <v/>
      </c>
      <c r="BJ1792" s="25" t="str">
        <f t="shared" si="894"/>
        <v/>
      </c>
      <c r="BK1792" s="25" t="str">
        <f t="shared" si="895"/>
        <v/>
      </c>
      <c r="BL1792" s="25" t="str">
        <f t="shared" si="896"/>
        <v/>
      </c>
      <c r="BM1792" s="25" t="str">
        <f t="shared" si="897"/>
        <v/>
      </c>
      <c r="BN1792" s="25" t="str">
        <f t="shared" si="898"/>
        <v/>
      </c>
    </row>
    <row r="1793" spans="1:66" x14ac:dyDescent="0.25">
      <c r="A1793" s="20" t="str">
        <f>IF('S.D. Paste sheet'!A1793="","",'S.D. Paste sheet'!A1793)</f>
        <v/>
      </c>
      <c r="B1793" s="20" t="str">
        <f>IF('S.D. Paste sheet'!B1793="","",'S.D. Paste sheet'!B1793)</f>
        <v/>
      </c>
      <c r="C1793" s="20" t="str">
        <f>IF('S.D. Paste sheet'!C1793="","",'S.D. Paste sheet'!C1793)</f>
        <v/>
      </c>
      <c r="D1793" s="20" t="str">
        <f>IF('S.D. Paste sheet'!D1793="","",'S.D. Paste sheet'!D1793)</f>
        <v/>
      </c>
      <c r="E1793" s="20" t="str">
        <f>IF('S.D. Paste sheet'!E1793="","",UPPER('S.D. Paste sheet'!E1793))</f>
        <v/>
      </c>
      <c r="F1793" s="20" t="str">
        <f>IF('S.D. Paste sheet'!F1793="","",'S.D. Paste sheet'!F1793)</f>
        <v/>
      </c>
      <c r="G1793" s="20" t="str">
        <f>IF('S.D. Paste sheet'!G1793="","",UPPER('S.D. Paste sheet'!G1793))</f>
        <v/>
      </c>
      <c r="H1793" s="20" t="str">
        <f>IF('S.D. Paste sheet'!H1793="","",UPPER('S.D. Paste sheet'!H1793))</f>
        <v/>
      </c>
      <c r="I1793" s="20" t="str">
        <f>IF('S.D. Paste sheet'!I1793="","",'S.D. Paste sheet'!I1793)</f>
        <v/>
      </c>
      <c r="J1793" s="20" t="str">
        <f>IF('S.D. Paste sheet'!J1793="","",'S.D. Paste sheet'!J1793)</f>
        <v/>
      </c>
      <c r="K1793" s="20" t="str">
        <f>IF('S.D. Paste sheet'!K1793="","",'S.D. Paste sheet'!K1793)</f>
        <v/>
      </c>
      <c r="L1793" s="20" t="str">
        <f>IF('S.D. Paste sheet'!L1793="","",'S.D. Paste sheet'!L1793)</f>
        <v/>
      </c>
      <c r="M1793" s="20" t="str">
        <f>IF('S.D. Paste sheet'!M1793="","",'S.D. Paste sheet'!M1793)</f>
        <v/>
      </c>
      <c r="N1793" s="20" t="str">
        <f>IF('S.D. Paste sheet'!N1793="","",'S.D. Paste sheet'!N1793)</f>
        <v/>
      </c>
      <c r="O1793" s="20" t="str">
        <f>IF('S.D. Paste sheet'!O1793="","",'S.D. Paste sheet'!O1793)</f>
        <v/>
      </c>
      <c r="P1793" s="20" t="str">
        <f>IF('S.D. Paste sheet'!P1793="","",'S.D. Paste sheet'!P1793)</f>
        <v/>
      </c>
      <c r="Q1793" s="20" t="str">
        <f>IF('S.D. Paste sheet'!Q1793="","",'S.D. Paste sheet'!Q1793)</f>
        <v/>
      </c>
      <c r="R1793" s="20" t="str">
        <f>IF('S.D. Paste sheet'!R1793="","",'S.D. Paste sheet'!R1793)</f>
        <v/>
      </c>
      <c r="S1793" s="20" t="str">
        <f>IF('S.D. Paste sheet'!S1793="","",'S.D. Paste sheet'!S1793)</f>
        <v/>
      </c>
      <c r="T1793" s="20" t="str">
        <f>IF('S.D. Paste sheet'!T1793="","",'S.D. Paste sheet'!T1793)</f>
        <v/>
      </c>
      <c r="U1793" s="20" t="str">
        <f>IF('S.D. Paste sheet'!U1793="","",'S.D. Paste sheet'!U1793)</f>
        <v/>
      </c>
      <c r="V1793" s="20" t="str">
        <f>IF('S.D. Paste sheet'!V1793="","",'S.D. Paste sheet'!V1793)</f>
        <v/>
      </c>
      <c r="W1793" s="20" t="str">
        <f>IF('S.D. Paste sheet'!W1793="","",'S.D. Paste sheet'!W1793)</f>
        <v/>
      </c>
      <c r="X1793" s="20" t="str">
        <f>IF('S.D. Paste sheet'!X1793="","",'S.D. Paste sheet'!X1793)</f>
        <v/>
      </c>
      <c r="Y1793" s="20" t="str">
        <f>IF('S.D. Paste sheet'!Y1793="","",'S.D. Paste sheet'!Y1793)</f>
        <v/>
      </c>
      <c r="Z1793" s="20" t="str">
        <f>IF('S.D. Paste sheet'!Z1793="","",'S.D. Paste sheet'!Z1793)</f>
        <v/>
      </c>
      <c r="AA1793" s="20" t="str">
        <f>IF('S.D. Paste sheet'!AA1793="","",'S.D. Paste sheet'!AA1793)</f>
        <v/>
      </c>
      <c r="AB1793" s="20" t="str">
        <f>IF('S.D. Paste sheet'!AB1793="","",'S.D. Paste sheet'!AB1793)</f>
        <v/>
      </c>
      <c r="AC1793" s="20" t="str">
        <f>IF('S.D. Paste sheet'!AC1793="","",'S.D. Paste sheet'!AC1793)</f>
        <v/>
      </c>
      <c r="AD1793" s="20" t="str">
        <f>IF('S.D. Paste sheet'!AD1793="","",'S.D. Paste sheet'!AD1793)</f>
        <v/>
      </c>
      <c r="AE1793" s="28"/>
      <c r="AF1793" t="str">
        <f>IF(AK1793="","",IF(AK1793&gt;0,COUNT($AG$2:AG1793),""))</f>
        <v/>
      </c>
      <c r="AG1793" s="25" t="str">
        <f t="shared" si="867"/>
        <v/>
      </c>
      <c r="AH1793" s="25" t="str">
        <f t="shared" si="868"/>
        <v/>
      </c>
      <c r="AI1793" s="25" t="str">
        <f t="shared" si="869"/>
        <v/>
      </c>
      <c r="AJ1793" s="25" t="str">
        <f t="shared" si="870"/>
        <v/>
      </c>
      <c r="AK1793" s="25" t="str">
        <f t="shared" si="871"/>
        <v/>
      </c>
      <c r="AL1793" s="25" t="str">
        <f t="shared" si="872"/>
        <v/>
      </c>
      <c r="AM1793" s="25" t="str">
        <f t="shared" si="873"/>
        <v/>
      </c>
      <c r="AN1793" s="25" t="str">
        <f t="shared" si="874"/>
        <v/>
      </c>
      <c r="AO1793" s="25" t="str">
        <f t="shared" si="875"/>
        <v/>
      </c>
      <c r="AP1793" s="25" t="str">
        <f t="shared" si="876"/>
        <v/>
      </c>
      <c r="AQ1793" s="25" t="str">
        <f t="shared" si="877"/>
        <v/>
      </c>
      <c r="AR1793" s="25" t="str">
        <f t="shared" si="878"/>
        <v/>
      </c>
      <c r="AS1793" s="25" t="str">
        <f t="shared" si="879"/>
        <v/>
      </c>
      <c r="AT1793" s="25" t="str">
        <f t="shared" si="880"/>
        <v/>
      </c>
      <c r="AU1793" s="25" t="str">
        <f t="shared" si="881"/>
        <v/>
      </c>
      <c r="AV1793" s="25" t="str">
        <f t="shared" si="882"/>
        <v/>
      </c>
      <c r="AX1793" t="str">
        <f>IF(BC1793="","",IF(BC1793&gt;0,COUNT($AY$2:AY1793),""))</f>
        <v/>
      </c>
      <c r="AY1793" s="25" t="str">
        <f t="shared" si="883"/>
        <v/>
      </c>
      <c r="AZ1793" s="25" t="str">
        <f t="shared" si="884"/>
        <v/>
      </c>
      <c r="BA1793" s="25" t="str">
        <f t="shared" si="885"/>
        <v/>
      </c>
      <c r="BB1793" s="25" t="str">
        <f t="shared" si="886"/>
        <v/>
      </c>
      <c r="BC1793" s="25" t="str">
        <f t="shared" si="887"/>
        <v/>
      </c>
      <c r="BD1793" s="25" t="str">
        <f t="shared" si="888"/>
        <v/>
      </c>
      <c r="BE1793" s="25" t="str">
        <f t="shared" si="889"/>
        <v/>
      </c>
      <c r="BF1793" s="25" t="str">
        <f t="shared" si="890"/>
        <v/>
      </c>
      <c r="BG1793" s="25" t="str">
        <f t="shared" si="891"/>
        <v/>
      </c>
      <c r="BH1793" s="25" t="str">
        <f t="shared" si="892"/>
        <v/>
      </c>
      <c r="BI1793" s="25" t="str">
        <f t="shared" si="893"/>
        <v/>
      </c>
      <c r="BJ1793" s="25" t="str">
        <f t="shared" si="894"/>
        <v/>
      </c>
      <c r="BK1793" s="25" t="str">
        <f t="shared" si="895"/>
        <v/>
      </c>
      <c r="BL1793" s="25" t="str">
        <f t="shared" si="896"/>
        <v/>
      </c>
      <c r="BM1793" s="25" t="str">
        <f t="shared" si="897"/>
        <v/>
      </c>
      <c r="BN1793" s="25" t="str">
        <f t="shared" si="898"/>
        <v/>
      </c>
    </row>
    <row r="1794" spans="1:66" x14ac:dyDescent="0.25">
      <c r="A1794" s="20" t="str">
        <f>IF('S.D. Paste sheet'!A1794="","",'S.D. Paste sheet'!A1794)</f>
        <v/>
      </c>
      <c r="B1794" s="20" t="str">
        <f>IF('S.D. Paste sheet'!B1794="","",'S.D. Paste sheet'!B1794)</f>
        <v/>
      </c>
      <c r="C1794" s="20" t="str">
        <f>IF('S.D. Paste sheet'!C1794="","",'S.D. Paste sheet'!C1794)</f>
        <v/>
      </c>
      <c r="D1794" s="20" t="str">
        <f>IF('S.D. Paste sheet'!D1794="","",'S.D. Paste sheet'!D1794)</f>
        <v/>
      </c>
      <c r="E1794" s="20" t="str">
        <f>IF('S.D. Paste sheet'!E1794="","",UPPER('S.D. Paste sheet'!E1794))</f>
        <v/>
      </c>
      <c r="F1794" s="20" t="str">
        <f>IF('S.D. Paste sheet'!F1794="","",'S.D. Paste sheet'!F1794)</f>
        <v/>
      </c>
      <c r="G1794" s="20" t="str">
        <f>IF('S.D. Paste sheet'!G1794="","",UPPER('S.D. Paste sheet'!G1794))</f>
        <v/>
      </c>
      <c r="H1794" s="20" t="str">
        <f>IF('S.D. Paste sheet'!H1794="","",UPPER('S.D. Paste sheet'!H1794))</f>
        <v/>
      </c>
      <c r="I1794" s="20" t="str">
        <f>IF('S.D. Paste sheet'!I1794="","",'S.D. Paste sheet'!I1794)</f>
        <v/>
      </c>
      <c r="J1794" s="20" t="str">
        <f>IF('S.D. Paste sheet'!J1794="","",'S.D. Paste sheet'!J1794)</f>
        <v/>
      </c>
      <c r="K1794" s="20" t="str">
        <f>IF('S.D. Paste sheet'!K1794="","",'S.D. Paste sheet'!K1794)</f>
        <v/>
      </c>
      <c r="L1794" s="20" t="str">
        <f>IF('S.D. Paste sheet'!L1794="","",'S.D. Paste sheet'!L1794)</f>
        <v/>
      </c>
      <c r="M1794" s="20" t="str">
        <f>IF('S.D. Paste sheet'!M1794="","",'S.D. Paste sheet'!M1794)</f>
        <v/>
      </c>
      <c r="N1794" s="20" t="str">
        <f>IF('S.D. Paste sheet'!N1794="","",'S.D. Paste sheet'!N1794)</f>
        <v/>
      </c>
      <c r="O1794" s="20" t="str">
        <f>IF('S.D. Paste sheet'!O1794="","",'S.D. Paste sheet'!O1794)</f>
        <v/>
      </c>
      <c r="P1794" s="20" t="str">
        <f>IF('S.D. Paste sheet'!P1794="","",'S.D. Paste sheet'!P1794)</f>
        <v/>
      </c>
      <c r="Q1794" s="20" t="str">
        <f>IF('S.D. Paste sheet'!Q1794="","",'S.D. Paste sheet'!Q1794)</f>
        <v/>
      </c>
      <c r="R1794" s="20" t="str">
        <f>IF('S.D. Paste sheet'!R1794="","",'S.D. Paste sheet'!R1794)</f>
        <v/>
      </c>
      <c r="S1794" s="20" t="str">
        <f>IF('S.D. Paste sheet'!S1794="","",'S.D. Paste sheet'!S1794)</f>
        <v/>
      </c>
      <c r="T1794" s="20" t="str">
        <f>IF('S.D. Paste sheet'!T1794="","",'S.D. Paste sheet'!T1794)</f>
        <v/>
      </c>
      <c r="U1794" s="20" t="str">
        <f>IF('S.D. Paste sheet'!U1794="","",'S.D. Paste sheet'!U1794)</f>
        <v/>
      </c>
      <c r="V1794" s="20" t="str">
        <f>IF('S.D. Paste sheet'!V1794="","",'S.D. Paste sheet'!V1794)</f>
        <v/>
      </c>
      <c r="W1794" s="20" t="str">
        <f>IF('S.D. Paste sheet'!W1794="","",'S.D. Paste sheet'!W1794)</f>
        <v/>
      </c>
      <c r="X1794" s="20" t="str">
        <f>IF('S.D. Paste sheet'!X1794="","",'S.D. Paste sheet'!X1794)</f>
        <v/>
      </c>
      <c r="Y1794" s="20" t="str">
        <f>IF('S.D. Paste sheet'!Y1794="","",'S.D. Paste sheet'!Y1794)</f>
        <v/>
      </c>
      <c r="Z1794" s="20" t="str">
        <f>IF('S.D. Paste sheet'!Z1794="","",'S.D. Paste sheet'!Z1794)</f>
        <v/>
      </c>
      <c r="AA1794" s="20" t="str">
        <f>IF('S.D. Paste sheet'!AA1794="","",'S.D. Paste sheet'!AA1794)</f>
        <v/>
      </c>
      <c r="AB1794" s="20" t="str">
        <f>IF('S.D. Paste sheet'!AB1794="","",'S.D. Paste sheet'!AB1794)</f>
        <v/>
      </c>
      <c r="AC1794" s="20" t="str">
        <f>IF('S.D. Paste sheet'!AC1794="","",'S.D. Paste sheet'!AC1794)</f>
        <v/>
      </c>
      <c r="AD1794" s="20" t="str">
        <f>IF('S.D. Paste sheet'!AD1794="","",'S.D. Paste sheet'!AD1794)</f>
        <v/>
      </c>
      <c r="AE1794" s="28"/>
      <c r="AF1794" t="str">
        <f>IF(AK1794="","",IF(AK1794&gt;0,COUNT($AG$2:AG1794),""))</f>
        <v/>
      </c>
      <c r="AG1794" s="25" t="str">
        <f t="shared" si="867"/>
        <v/>
      </c>
      <c r="AH1794" s="25" t="str">
        <f t="shared" si="868"/>
        <v/>
      </c>
      <c r="AI1794" s="25" t="str">
        <f t="shared" si="869"/>
        <v/>
      </c>
      <c r="AJ1794" s="25" t="str">
        <f t="shared" si="870"/>
        <v/>
      </c>
      <c r="AK1794" s="25" t="str">
        <f t="shared" si="871"/>
        <v/>
      </c>
      <c r="AL1794" s="25" t="str">
        <f t="shared" si="872"/>
        <v/>
      </c>
      <c r="AM1794" s="25" t="str">
        <f t="shared" si="873"/>
        <v/>
      </c>
      <c r="AN1794" s="25" t="str">
        <f t="shared" si="874"/>
        <v/>
      </c>
      <c r="AO1794" s="25" t="str">
        <f t="shared" si="875"/>
        <v/>
      </c>
      <c r="AP1794" s="25" t="str">
        <f t="shared" si="876"/>
        <v/>
      </c>
      <c r="AQ1794" s="25" t="str">
        <f t="shared" si="877"/>
        <v/>
      </c>
      <c r="AR1794" s="25" t="str">
        <f t="shared" si="878"/>
        <v/>
      </c>
      <c r="AS1794" s="25" t="str">
        <f t="shared" si="879"/>
        <v/>
      </c>
      <c r="AT1794" s="25" t="str">
        <f t="shared" si="880"/>
        <v/>
      </c>
      <c r="AU1794" s="25" t="str">
        <f t="shared" si="881"/>
        <v/>
      </c>
      <c r="AV1794" s="25" t="str">
        <f t="shared" si="882"/>
        <v/>
      </c>
      <c r="AX1794" t="str">
        <f>IF(BC1794="","",IF(BC1794&gt;0,COUNT($AY$2:AY1794),""))</f>
        <v/>
      </c>
      <c r="AY1794" s="25" t="str">
        <f t="shared" si="883"/>
        <v/>
      </c>
      <c r="AZ1794" s="25" t="str">
        <f t="shared" si="884"/>
        <v/>
      </c>
      <c r="BA1794" s="25" t="str">
        <f t="shared" si="885"/>
        <v/>
      </c>
      <c r="BB1794" s="25" t="str">
        <f t="shared" si="886"/>
        <v/>
      </c>
      <c r="BC1794" s="25" t="str">
        <f t="shared" si="887"/>
        <v/>
      </c>
      <c r="BD1794" s="25" t="str">
        <f t="shared" si="888"/>
        <v/>
      </c>
      <c r="BE1794" s="25" t="str">
        <f t="shared" si="889"/>
        <v/>
      </c>
      <c r="BF1794" s="25" t="str">
        <f t="shared" si="890"/>
        <v/>
      </c>
      <c r="BG1794" s="25" t="str">
        <f t="shared" si="891"/>
        <v/>
      </c>
      <c r="BH1794" s="25" t="str">
        <f t="shared" si="892"/>
        <v/>
      </c>
      <c r="BI1794" s="25" t="str">
        <f t="shared" si="893"/>
        <v/>
      </c>
      <c r="BJ1794" s="25" t="str">
        <f t="shared" si="894"/>
        <v/>
      </c>
      <c r="BK1794" s="25" t="str">
        <f t="shared" si="895"/>
        <v/>
      </c>
      <c r="BL1794" s="25" t="str">
        <f t="shared" si="896"/>
        <v/>
      </c>
      <c r="BM1794" s="25" t="str">
        <f t="shared" si="897"/>
        <v/>
      </c>
      <c r="BN1794" s="25" t="str">
        <f t="shared" si="898"/>
        <v/>
      </c>
    </row>
    <row r="1795" spans="1:66" x14ac:dyDescent="0.25">
      <c r="A1795" s="20" t="str">
        <f>IF('S.D. Paste sheet'!A1795="","",'S.D. Paste sheet'!A1795)</f>
        <v/>
      </c>
      <c r="B1795" s="20" t="str">
        <f>IF('S.D. Paste sheet'!B1795="","",'S.D. Paste sheet'!B1795)</f>
        <v/>
      </c>
      <c r="C1795" s="20" t="str">
        <f>IF('S.D. Paste sheet'!C1795="","",'S.D. Paste sheet'!C1795)</f>
        <v/>
      </c>
      <c r="D1795" s="20" t="str">
        <f>IF('S.D. Paste sheet'!D1795="","",'S.D. Paste sheet'!D1795)</f>
        <v/>
      </c>
      <c r="E1795" s="20" t="str">
        <f>IF('S.D. Paste sheet'!E1795="","",UPPER('S.D. Paste sheet'!E1795))</f>
        <v/>
      </c>
      <c r="F1795" s="20" t="str">
        <f>IF('S.D. Paste sheet'!F1795="","",'S.D. Paste sheet'!F1795)</f>
        <v/>
      </c>
      <c r="G1795" s="20" t="str">
        <f>IF('S.D. Paste sheet'!G1795="","",UPPER('S.D. Paste sheet'!G1795))</f>
        <v/>
      </c>
      <c r="H1795" s="20" t="str">
        <f>IF('S.D. Paste sheet'!H1795="","",UPPER('S.D. Paste sheet'!H1795))</f>
        <v/>
      </c>
      <c r="I1795" s="20" t="str">
        <f>IF('S.D. Paste sheet'!I1795="","",'S.D. Paste sheet'!I1795)</f>
        <v/>
      </c>
      <c r="J1795" s="20" t="str">
        <f>IF('S.D. Paste sheet'!J1795="","",'S.D. Paste sheet'!J1795)</f>
        <v/>
      </c>
      <c r="K1795" s="20" t="str">
        <f>IF('S.D. Paste sheet'!K1795="","",'S.D. Paste sheet'!K1795)</f>
        <v/>
      </c>
      <c r="L1795" s="20" t="str">
        <f>IF('S.D. Paste sheet'!L1795="","",'S.D. Paste sheet'!L1795)</f>
        <v/>
      </c>
      <c r="M1795" s="20" t="str">
        <f>IF('S.D. Paste sheet'!M1795="","",'S.D. Paste sheet'!M1795)</f>
        <v/>
      </c>
      <c r="N1795" s="20" t="str">
        <f>IF('S.D. Paste sheet'!N1795="","",'S.D. Paste sheet'!N1795)</f>
        <v/>
      </c>
      <c r="O1795" s="20" t="str">
        <f>IF('S.D. Paste sheet'!O1795="","",'S.D. Paste sheet'!O1795)</f>
        <v/>
      </c>
      <c r="P1795" s="20" t="str">
        <f>IF('S.D. Paste sheet'!P1795="","",'S.D. Paste sheet'!P1795)</f>
        <v/>
      </c>
      <c r="Q1795" s="20" t="str">
        <f>IF('S.D. Paste sheet'!Q1795="","",'S.D. Paste sheet'!Q1795)</f>
        <v/>
      </c>
      <c r="R1795" s="20" t="str">
        <f>IF('S.D. Paste sheet'!R1795="","",'S.D. Paste sheet'!R1795)</f>
        <v/>
      </c>
      <c r="S1795" s="20" t="str">
        <f>IF('S.D. Paste sheet'!S1795="","",'S.D. Paste sheet'!S1795)</f>
        <v/>
      </c>
      <c r="T1795" s="20" t="str">
        <f>IF('S.D. Paste sheet'!T1795="","",'S.D. Paste sheet'!T1795)</f>
        <v/>
      </c>
      <c r="U1795" s="20" t="str">
        <f>IF('S.D. Paste sheet'!U1795="","",'S.D. Paste sheet'!U1795)</f>
        <v/>
      </c>
      <c r="V1795" s="20" t="str">
        <f>IF('S.D. Paste sheet'!V1795="","",'S.D. Paste sheet'!V1795)</f>
        <v/>
      </c>
      <c r="W1795" s="20" t="str">
        <f>IF('S.D. Paste sheet'!W1795="","",'S.D. Paste sheet'!W1795)</f>
        <v/>
      </c>
      <c r="X1795" s="20" t="str">
        <f>IF('S.D. Paste sheet'!X1795="","",'S.D. Paste sheet'!X1795)</f>
        <v/>
      </c>
      <c r="Y1795" s="20" t="str">
        <f>IF('S.D. Paste sheet'!Y1795="","",'S.D. Paste sheet'!Y1795)</f>
        <v/>
      </c>
      <c r="Z1795" s="20" t="str">
        <f>IF('S.D. Paste sheet'!Z1795="","",'S.D. Paste sheet'!Z1795)</f>
        <v/>
      </c>
      <c r="AA1795" s="20" t="str">
        <f>IF('S.D. Paste sheet'!AA1795="","",'S.D. Paste sheet'!AA1795)</f>
        <v/>
      </c>
      <c r="AB1795" s="20" t="str">
        <f>IF('S.D. Paste sheet'!AB1795="","",'S.D. Paste sheet'!AB1795)</f>
        <v/>
      </c>
      <c r="AC1795" s="20" t="str">
        <f>IF('S.D. Paste sheet'!AC1795="","",'S.D. Paste sheet'!AC1795)</f>
        <v/>
      </c>
      <c r="AD1795" s="20" t="str">
        <f>IF('S.D. Paste sheet'!AD1795="","",'S.D. Paste sheet'!AD1795)</f>
        <v/>
      </c>
      <c r="AE1795" s="28"/>
      <c r="AF1795" t="str">
        <f>IF(AK1795="","",IF(AK1795&gt;0,COUNT($AG$2:AG1795),""))</f>
        <v/>
      </c>
      <c r="AG1795" s="25" t="str">
        <f t="shared" ref="AG1795:AG1858" si="899">IF(AND($AJ$1=8,$A1795=8),A1795,"")</f>
        <v/>
      </c>
      <c r="AH1795" s="25" t="str">
        <f t="shared" ref="AH1795:AH1858" si="900">IF(AND($AJ$1=8,$A1795=8),B1795,"")</f>
        <v/>
      </c>
      <c r="AI1795" s="25" t="str">
        <f t="shared" ref="AI1795:AI1858" si="901">IF(AND($AJ$1=8,$A1795=8),C1795,"")</f>
        <v/>
      </c>
      <c r="AJ1795" s="25" t="str">
        <f t="shared" ref="AJ1795:AJ1858" si="902">IF(AND($AJ$1=8,$A1795=8),D1795,"")</f>
        <v/>
      </c>
      <c r="AK1795" s="25" t="str">
        <f t="shared" ref="AK1795:AK1858" si="903">IF(AND($AJ$1=8,$A1795=8),E1795,"")</f>
        <v/>
      </c>
      <c r="AL1795" s="25" t="str">
        <f t="shared" ref="AL1795:AL1858" si="904">IF(AND($AJ$1=8,$A1795=8),F1795,"")</f>
        <v/>
      </c>
      <c r="AM1795" s="25" t="str">
        <f t="shared" ref="AM1795:AM1858" si="905">IF(AND($AJ$1=8,$A1795=8),G1795,"")</f>
        <v/>
      </c>
      <c r="AN1795" s="25" t="str">
        <f t="shared" ref="AN1795:AN1858" si="906">IF(AND($AJ$1=8,$A1795=8),H1795,"")</f>
        <v/>
      </c>
      <c r="AO1795" s="25" t="str">
        <f t="shared" ref="AO1795:AO1858" si="907">IF(AND($AJ$1=8,$A1795=8),I1795,"")</f>
        <v/>
      </c>
      <c r="AP1795" s="25" t="str">
        <f t="shared" ref="AP1795:AP1858" si="908">IF(AND($AJ$1=8,$A1795=8),J1795,"")</f>
        <v/>
      </c>
      <c r="AQ1795" s="25" t="str">
        <f t="shared" ref="AQ1795:AQ1858" si="909">IF(AND($AJ$1=8,$A1795=8),K1795,"")</f>
        <v/>
      </c>
      <c r="AR1795" s="25" t="str">
        <f t="shared" ref="AR1795:AR1858" si="910">IF(AND($AJ$1=8,$A1795=8),L1795,"")</f>
        <v/>
      </c>
      <c r="AS1795" s="25" t="str">
        <f t="shared" ref="AS1795:AS1858" si="911">IF(AND($AJ$1=8,$A1795=8),M1795,"")</f>
        <v/>
      </c>
      <c r="AT1795" s="25" t="str">
        <f t="shared" ref="AT1795:AT1858" si="912">IF(AND($AJ$1=8,$A1795=8),N1795,"")</f>
        <v/>
      </c>
      <c r="AU1795" s="25" t="str">
        <f t="shared" ref="AU1795:AU1858" si="913">IF(AND($AJ$1=8,$A1795=8),O1795,"")</f>
        <v/>
      </c>
      <c r="AV1795" s="25" t="str">
        <f t="shared" ref="AV1795:AV1858" si="914">IF(AND($AJ$1=8,$A1795=8),P1795,"")</f>
        <v/>
      </c>
      <c r="AX1795" t="str">
        <f>IF(BC1795="","",IF(BC1795&gt;0,COUNT($AY$2:AY1795),""))</f>
        <v/>
      </c>
      <c r="AY1795" s="25" t="str">
        <f t="shared" ref="AY1795:AY1858" si="915">IF(AND($BB$1=8,$A1795=8,$BC$1=B1795),A1795,"")</f>
        <v/>
      </c>
      <c r="AZ1795" s="25" t="str">
        <f t="shared" ref="AZ1795:AZ1858" si="916">IF(AND($BB$1=8,$A1795=8,$BC$1=$B1795),B1795,"")</f>
        <v/>
      </c>
      <c r="BA1795" s="25" t="str">
        <f t="shared" ref="BA1795:BA1858" si="917">IF(AND($BB$1=8,$A1795=8,$BC$1=$B1795),C1795,"")</f>
        <v/>
      </c>
      <c r="BB1795" s="25" t="str">
        <f t="shared" ref="BB1795:BB1858" si="918">IF(AND($BB$1=8,$A1795=8,$BC$1=$B1795),D1795,"")</f>
        <v/>
      </c>
      <c r="BC1795" s="25" t="str">
        <f t="shared" ref="BC1795:BC1858" si="919">IF(AND($BB$1=8,$A1795=8,$BC$1=$B1795),E1795,"")</f>
        <v/>
      </c>
      <c r="BD1795" s="25" t="str">
        <f t="shared" ref="BD1795:BD1858" si="920">IF(AND($BB$1=8,$A1795=8,$BC$1=$B1795),F1795,"")</f>
        <v/>
      </c>
      <c r="BE1795" s="25" t="str">
        <f t="shared" ref="BE1795:BE1858" si="921">IF(AND($BB$1=8,$A1795=8,$BC$1=$B1795),G1795,"")</f>
        <v/>
      </c>
      <c r="BF1795" s="25" t="str">
        <f t="shared" ref="BF1795:BF1858" si="922">IF(AND($BB$1=8,$A1795=8,$BC$1=$B1795),H1795,"")</f>
        <v/>
      </c>
      <c r="BG1795" s="25" t="str">
        <f t="shared" ref="BG1795:BG1858" si="923">IF(AND($BB$1=8,$A1795=8,$BC$1=$B1795),I1795,"")</f>
        <v/>
      </c>
      <c r="BH1795" s="25" t="str">
        <f t="shared" ref="BH1795:BH1858" si="924">IF(AND($BB$1=8,$A1795=8,$BC$1=$B1795),J1795,"")</f>
        <v/>
      </c>
      <c r="BI1795" s="25" t="str">
        <f t="shared" ref="BI1795:BI1858" si="925">IF(AND($BB$1=8,$A1795=8,$BC$1=$B1795),K1795,"")</f>
        <v/>
      </c>
      <c r="BJ1795" s="25" t="str">
        <f t="shared" ref="BJ1795:BJ1858" si="926">IF(AND($BB$1=8,$A1795=8,$BC$1=$B1795),L1795,"")</f>
        <v/>
      </c>
      <c r="BK1795" s="25" t="str">
        <f t="shared" ref="BK1795:BK1858" si="927">IF(AND($BB$1=8,$A1795=8,$BC$1=$B1795),M1795,"")</f>
        <v/>
      </c>
      <c r="BL1795" s="25" t="str">
        <f t="shared" ref="BL1795:BL1858" si="928">IF(AND($BB$1=8,$A1795=8,$BC$1=$B1795),N1795,"")</f>
        <v/>
      </c>
      <c r="BM1795" s="25" t="str">
        <f t="shared" ref="BM1795:BM1858" si="929">IF(AND($BB$1=8,$A1795=8,$BC$1=$B1795),O1795,"")</f>
        <v/>
      </c>
      <c r="BN1795" s="25" t="str">
        <f t="shared" ref="BN1795:BN1858" si="930">IF(AND($BB$1=8,$A1795=8,$BC$1=$B1795),P1795,"")</f>
        <v/>
      </c>
    </row>
    <row r="1796" spans="1:66" x14ac:dyDescent="0.25">
      <c r="A1796" s="20" t="str">
        <f>IF('S.D. Paste sheet'!A1796="","",'S.D. Paste sheet'!A1796)</f>
        <v/>
      </c>
      <c r="B1796" s="20" t="str">
        <f>IF('S.D. Paste sheet'!B1796="","",'S.D. Paste sheet'!B1796)</f>
        <v/>
      </c>
      <c r="C1796" s="20" t="str">
        <f>IF('S.D. Paste sheet'!C1796="","",'S.D. Paste sheet'!C1796)</f>
        <v/>
      </c>
      <c r="D1796" s="20" t="str">
        <f>IF('S.D. Paste sheet'!D1796="","",'S.D. Paste sheet'!D1796)</f>
        <v/>
      </c>
      <c r="E1796" s="20" t="str">
        <f>IF('S.D. Paste sheet'!E1796="","",UPPER('S.D. Paste sheet'!E1796))</f>
        <v/>
      </c>
      <c r="F1796" s="20" t="str">
        <f>IF('S.D. Paste sheet'!F1796="","",'S.D. Paste sheet'!F1796)</f>
        <v/>
      </c>
      <c r="G1796" s="20" t="str">
        <f>IF('S.D. Paste sheet'!G1796="","",UPPER('S.D. Paste sheet'!G1796))</f>
        <v/>
      </c>
      <c r="H1796" s="20" t="str">
        <f>IF('S.D. Paste sheet'!H1796="","",UPPER('S.D. Paste sheet'!H1796))</f>
        <v/>
      </c>
      <c r="I1796" s="20" t="str">
        <f>IF('S.D. Paste sheet'!I1796="","",'S.D. Paste sheet'!I1796)</f>
        <v/>
      </c>
      <c r="J1796" s="20" t="str">
        <f>IF('S.D. Paste sheet'!J1796="","",'S.D. Paste sheet'!J1796)</f>
        <v/>
      </c>
      <c r="K1796" s="20" t="str">
        <f>IF('S.D. Paste sheet'!K1796="","",'S.D. Paste sheet'!K1796)</f>
        <v/>
      </c>
      <c r="L1796" s="20" t="str">
        <f>IF('S.D. Paste sheet'!L1796="","",'S.D. Paste sheet'!L1796)</f>
        <v/>
      </c>
      <c r="M1796" s="20" t="str">
        <f>IF('S.D. Paste sheet'!M1796="","",'S.D. Paste sheet'!M1796)</f>
        <v/>
      </c>
      <c r="N1796" s="20" t="str">
        <f>IF('S.D. Paste sheet'!N1796="","",'S.D. Paste sheet'!N1796)</f>
        <v/>
      </c>
      <c r="O1796" s="20" t="str">
        <f>IF('S.D. Paste sheet'!O1796="","",'S.D. Paste sheet'!O1796)</f>
        <v/>
      </c>
      <c r="P1796" s="20" t="str">
        <f>IF('S.D. Paste sheet'!P1796="","",'S.D. Paste sheet'!P1796)</f>
        <v/>
      </c>
      <c r="Q1796" s="20" t="str">
        <f>IF('S.D. Paste sheet'!Q1796="","",'S.D. Paste sheet'!Q1796)</f>
        <v/>
      </c>
      <c r="R1796" s="20" t="str">
        <f>IF('S.D. Paste sheet'!R1796="","",'S.D. Paste sheet'!R1796)</f>
        <v/>
      </c>
      <c r="S1796" s="20" t="str">
        <f>IF('S.D. Paste sheet'!S1796="","",'S.D. Paste sheet'!S1796)</f>
        <v/>
      </c>
      <c r="T1796" s="20" t="str">
        <f>IF('S.D. Paste sheet'!T1796="","",'S.D. Paste sheet'!T1796)</f>
        <v/>
      </c>
      <c r="U1796" s="20" t="str">
        <f>IF('S.D. Paste sheet'!U1796="","",'S.D. Paste sheet'!U1796)</f>
        <v/>
      </c>
      <c r="V1796" s="20" t="str">
        <f>IF('S.D. Paste sheet'!V1796="","",'S.D. Paste sheet'!V1796)</f>
        <v/>
      </c>
      <c r="W1796" s="20" t="str">
        <f>IF('S.D. Paste sheet'!W1796="","",'S.D. Paste sheet'!W1796)</f>
        <v/>
      </c>
      <c r="X1796" s="20" t="str">
        <f>IF('S.D. Paste sheet'!X1796="","",'S.D. Paste sheet'!X1796)</f>
        <v/>
      </c>
      <c r="Y1796" s="20" t="str">
        <f>IF('S.D. Paste sheet'!Y1796="","",'S.D. Paste sheet'!Y1796)</f>
        <v/>
      </c>
      <c r="Z1796" s="20" t="str">
        <f>IF('S.D. Paste sheet'!Z1796="","",'S.D. Paste sheet'!Z1796)</f>
        <v/>
      </c>
      <c r="AA1796" s="20" t="str">
        <f>IF('S.D. Paste sheet'!AA1796="","",'S.D. Paste sheet'!AA1796)</f>
        <v/>
      </c>
      <c r="AB1796" s="20" t="str">
        <f>IF('S.D. Paste sheet'!AB1796="","",'S.D. Paste sheet'!AB1796)</f>
        <v/>
      </c>
      <c r="AC1796" s="20" t="str">
        <f>IF('S.D. Paste sheet'!AC1796="","",'S.D. Paste sheet'!AC1796)</f>
        <v/>
      </c>
      <c r="AD1796" s="20" t="str">
        <f>IF('S.D. Paste sheet'!AD1796="","",'S.D. Paste sheet'!AD1796)</f>
        <v/>
      </c>
      <c r="AE1796" s="28"/>
      <c r="AF1796" t="str">
        <f>IF(AK1796="","",IF(AK1796&gt;0,COUNT($AG$2:AG1796),""))</f>
        <v/>
      </c>
      <c r="AG1796" s="25" t="str">
        <f t="shared" si="899"/>
        <v/>
      </c>
      <c r="AH1796" s="25" t="str">
        <f t="shared" si="900"/>
        <v/>
      </c>
      <c r="AI1796" s="25" t="str">
        <f t="shared" si="901"/>
        <v/>
      </c>
      <c r="AJ1796" s="25" t="str">
        <f t="shared" si="902"/>
        <v/>
      </c>
      <c r="AK1796" s="25" t="str">
        <f t="shared" si="903"/>
        <v/>
      </c>
      <c r="AL1796" s="25" t="str">
        <f t="shared" si="904"/>
        <v/>
      </c>
      <c r="AM1796" s="25" t="str">
        <f t="shared" si="905"/>
        <v/>
      </c>
      <c r="AN1796" s="25" t="str">
        <f t="shared" si="906"/>
        <v/>
      </c>
      <c r="AO1796" s="25" t="str">
        <f t="shared" si="907"/>
        <v/>
      </c>
      <c r="AP1796" s="25" t="str">
        <f t="shared" si="908"/>
        <v/>
      </c>
      <c r="AQ1796" s="25" t="str">
        <f t="shared" si="909"/>
        <v/>
      </c>
      <c r="AR1796" s="25" t="str">
        <f t="shared" si="910"/>
        <v/>
      </c>
      <c r="AS1796" s="25" t="str">
        <f t="shared" si="911"/>
        <v/>
      </c>
      <c r="AT1796" s="25" t="str">
        <f t="shared" si="912"/>
        <v/>
      </c>
      <c r="AU1796" s="25" t="str">
        <f t="shared" si="913"/>
        <v/>
      </c>
      <c r="AV1796" s="25" t="str">
        <f t="shared" si="914"/>
        <v/>
      </c>
      <c r="AX1796" t="str">
        <f>IF(BC1796="","",IF(BC1796&gt;0,COUNT($AY$2:AY1796),""))</f>
        <v/>
      </c>
      <c r="AY1796" s="25" t="str">
        <f t="shared" si="915"/>
        <v/>
      </c>
      <c r="AZ1796" s="25" t="str">
        <f t="shared" si="916"/>
        <v/>
      </c>
      <c r="BA1796" s="25" t="str">
        <f t="shared" si="917"/>
        <v/>
      </c>
      <c r="BB1796" s="25" t="str">
        <f t="shared" si="918"/>
        <v/>
      </c>
      <c r="BC1796" s="25" t="str">
        <f t="shared" si="919"/>
        <v/>
      </c>
      <c r="BD1796" s="25" t="str">
        <f t="shared" si="920"/>
        <v/>
      </c>
      <c r="BE1796" s="25" t="str">
        <f t="shared" si="921"/>
        <v/>
      </c>
      <c r="BF1796" s="25" t="str">
        <f t="shared" si="922"/>
        <v/>
      </c>
      <c r="BG1796" s="25" t="str">
        <f t="shared" si="923"/>
        <v/>
      </c>
      <c r="BH1796" s="25" t="str">
        <f t="shared" si="924"/>
        <v/>
      </c>
      <c r="BI1796" s="25" t="str">
        <f t="shared" si="925"/>
        <v/>
      </c>
      <c r="BJ1796" s="25" t="str">
        <f t="shared" si="926"/>
        <v/>
      </c>
      <c r="BK1796" s="25" t="str">
        <f t="shared" si="927"/>
        <v/>
      </c>
      <c r="BL1796" s="25" t="str">
        <f t="shared" si="928"/>
        <v/>
      </c>
      <c r="BM1796" s="25" t="str">
        <f t="shared" si="929"/>
        <v/>
      </c>
      <c r="BN1796" s="25" t="str">
        <f t="shared" si="930"/>
        <v/>
      </c>
    </row>
    <row r="1797" spans="1:66" x14ac:dyDescent="0.25">
      <c r="A1797" s="20" t="str">
        <f>IF('S.D. Paste sheet'!A1797="","",'S.D. Paste sheet'!A1797)</f>
        <v/>
      </c>
      <c r="B1797" s="20" t="str">
        <f>IF('S.D. Paste sheet'!B1797="","",'S.D. Paste sheet'!B1797)</f>
        <v/>
      </c>
      <c r="C1797" s="20" t="str">
        <f>IF('S.D. Paste sheet'!C1797="","",'S.D. Paste sheet'!C1797)</f>
        <v/>
      </c>
      <c r="D1797" s="20" t="str">
        <f>IF('S.D. Paste sheet'!D1797="","",'S.D. Paste sheet'!D1797)</f>
        <v/>
      </c>
      <c r="E1797" s="20" t="str">
        <f>IF('S.D. Paste sheet'!E1797="","",UPPER('S.D. Paste sheet'!E1797))</f>
        <v/>
      </c>
      <c r="F1797" s="20" t="str">
        <f>IF('S.D. Paste sheet'!F1797="","",'S.D. Paste sheet'!F1797)</f>
        <v/>
      </c>
      <c r="G1797" s="20" t="str">
        <f>IF('S.D. Paste sheet'!G1797="","",UPPER('S.D. Paste sheet'!G1797))</f>
        <v/>
      </c>
      <c r="H1797" s="20" t="str">
        <f>IF('S.D. Paste sheet'!H1797="","",UPPER('S.D. Paste sheet'!H1797))</f>
        <v/>
      </c>
      <c r="I1797" s="20" t="str">
        <f>IF('S.D. Paste sheet'!I1797="","",'S.D. Paste sheet'!I1797)</f>
        <v/>
      </c>
      <c r="J1797" s="20" t="str">
        <f>IF('S.D. Paste sheet'!J1797="","",'S.D. Paste sheet'!J1797)</f>
        <v/>
      </c>
      <c r="K1797" s="20" t="str">
        <f>IF('S.D. Paste sheet'!K1797="","",'S.D. Paste sheet'!K1797)</f>
        <v/>
      </c>
      <c r="L1797" s="20" t="str">
        <f>IF('S.D. Paste sheet'!L1797="","",'S.D. Paste sheet'!L1797)</f>
        <v/>
      </c>
      <c r="M1797" s="20" t="str">
        <f>IF('S.D. Paste sheet'!M1797="","",'S.D. Paste sheet'!M1797)</f>
        <v/>
      </c>
      <c r="N1797" s="20" t="str">
        <f>IF('S.D. Paste sheet'!N1797="","",'S.D. Paste sheet'!N1797)</f>
        <v/>
      </c>
      <c r="O1797" s="20" t="str">
        <f>IF('S.D. Paste sheet'!O1797="","",'S.D. Paste sheet'!O1797)</f>
        <v/>
      </c>
      <c r="P1797" s="20" t="str">
        <f>IF('S.D. Paste sheet'!P1797="","",'S.D. Paste sheet'!P1797)</f>
        <v/>
      </c>
      <c r="Q1797" s="20" t="str">
        <f>IF('S.D. Paste sheet'!Q1797="","",'S.D. Paste sheet'!Q1797)</f>
        <v/>
      </c>
      <c r="R1797" s="20" t="str">
        <f>IF('S.D. Paste sheet'!R1797="","",'S.D. Paste sheet'!R1797)</f>
        <v/>
      </c>
      <c r="S1797" s="20" t="str">
        <f>IF('S.D. Paste sheet'!S1797="","",'S.D. Paste sheet'!S1797)</f>
        <v/>
      </c>
      <c r="T1797" s="20" t="str">
        <f>IF('S.D. Paste sheet'!T1797="","",'S.D. Paste sheet'!T1797)</f>
        <v/>
      </c>
      <c r="U1797" s="20" t="str">
        <f>IF('S.D. Paste sheet'!U1797="","",'S.D. Paste sheet'!U1797)</f>
        <v/>
      </c>
      <c r="V1797" s="20" t="str">
        <f>IF('S.D. Paste sheet'!V1797="","",'S.D. Paste sheet'!V1797)</f>
        <v/>
      </c>
      <c r="W1797" s="20" t="str">
        <f>IF('S.D. Paste sheet'!W1797="","",'S.D. Paste sheet'!W1797)</f>
        <v/>
      </c>
      <c r="X1797" s="20" t="str">
        <f>IF('S.D. Paste sheet'!X1797="","",'S.D. Paste sheet'!X1797)</f>
        <v/>
      </c>
      <c r="Y1797" s="20" t="str">
        <f>IF('S.D. Paste sheet'!Y1797="","",'S.D. Paste sheet'!Y1797)</f>
        <v/>
      </c>
      <c r="Z1797" s="20" t="str">
        <f>IF('S.D. Paste sheet'!Z1797="","",'S.D. Paste sheet'!Z1797)</f>
        <v/>
      </c>
      <c r="AA1797" s="20" t="str">
        <f>IF('S.D. Paste sheet'!AA1797="","",'S.D. Paste sheet'!AA1797)</f>
        <v/>
      </c>
      <c r="AB1797" s="20" t="str">
        <f>IF('S.D. Paste sheet'!AB1797="","",'S.D. Paste sheet'!AB1797)</f>
        <v/>
      </c>
      <c r="AC1797" s="20" t="str">
        <f>IF('S.D. Paste sheet'!AC1797="","",'S.D. Paste sheet'!AC1797)</f>
        <v/>
      </c>
      <c r="AD1797" s="20" t="str">
        <f>IF('S.D. Paste sheet'!AD1797="","",'S.D. Paste sheet'!AD1797)</f>
        <v/>
      </c>
      <c r="AE1797" s="28"/>
      <c r="AF1797" t="str">
        <f>IF(AK1797="","",IF(AK1797&gt;0,COUNT($AG$2:AG1797),""))</f>
        <v/>
      </c>
      <c r="AG1797" s="25" t="str">
        <f t="shared" si="899"/>
        <v/>
      </c>
      <c r="AH1797" s="25" t="str">
        <f t="shared" si="900"/>
        <v/>
      </c>
      <c r="AI1797" s="25" t="str">
        <f t="shared" si="901"/>
        <v/>
      </c>
      <c r="AJ1797" s="25" t="str">
        <f t="shared" si="902"/>
        <v/>
      </c>
      <c r="AK1797" s="25" t="str">
        <f t="shared" si="903"/>
        <v/>
      </c>
      <c r="AL1797" s="25" t="str">
        <f t="shared" si="904"/>
        <v/>
      </c>
      <c r="AM1797" s="25" t="str">
        <f t="shared" si="905"/>
        <v/>
      </c>
      <c r="AN1797" s="25" t="str">
        <f t="shared" si="906"/>
        <v/>
      </c>
      <c r="AO1797" s="25" t="str">
        <f t="shared" si="907"/>
        <v/>
      </c>
      <c r="AP1797" s="25" t="str">
        <f t="shared" si="908"/>
        <v/>
      </c>
      <c r="AQ1797" s="25" t="str">
        <f t="shared" si="909"/>
        <v/>
      </c>
      <c r="AR1797" s="25" t="str">
        <f t="shared" si="910"/>
        <v/>
      </c>
      <c r="AS1797" s="25" t="str">
        <f t="shared" si="911"/>
        <v/>
      </c>
      <c r="AT1797" s="25" t="str">
        <f t="shared" si="912"/>
        <v/>
      </c>
      <c r="AU1797" s="25" t="str">
        <f t="shared" si="913"/>
        <v/>
      </c>
      <c r="AV1797" s="25" t="str">
        <f t="shared" si="914"/>
        <v/>
      </c>
      <c r="AX1797" t="str">
        <f>IF(BC1797="","",IF(BC1797&gt;0,COUNT($AY$2:AY1797),""))</f>
        <v/>
      </c>
      <c r="AY1797" s="25" t="str">
        <f t="shared" si="915"/>
        <v/>
      </c>
      <c r="AZ1797" s="25" t="str">
        <f t="shared" si="916"/>
        <v/>
      </c>
      <c r="BA1797" s="25" t="str">
        <f t="shared" si="917"/>
        <v/>
      </c>
      <c r="BB1797" s="25" t="str">
        <f t="shared" si="918"/>
        <v/>
      </c>
      <c r="BC1797" s="25" t="str">
        <f t="shared" si="919"/>
        <v/>
      </c>
      <c r="BD1797" s="25" t="str">
        <f t="shared" si="920"/>
        <v/>
      </c>
      <c r="BE1797" s="25" t="str">
        <f t="shared" si="921"/>
        <v/>
      </c>
      <c r="BF1797" s="25" t="str">
        <f t="shared" si="922"/>
        <v/>
      </c>
      <c r="BG1797" s="25" t="str">
        <f t="shared" si="923"/>
        <v/>
      </c>
      <c r="BH1797" s="25" t="str">
        <f t="shared" si="924"/>
        <v/>
      </c>
      <c r="BI1797" s="25" t="str">
        <f t="shared" si="925"/>
        <v/>
      </c>
      <c r="BJ1797" s="25" t="str">
        <f t="shared" si="926"/>
        <v/>
      </c>
      <c r="BK1797" s="25" t="str">
        <f t="shared" si="927"/>
        <v/>
      </c>
      <c r="BL1797" s="25" t="str">
        <f t="shared" si="928"/>
        <v/>
      </c>
      <c r="BM1797" s="25" t="str">
        <f t="shared" si="929"/>
        <v/>
      </c>
      <c r="BN1797" s="25" t="str">
        <f t="shared" si="930"/>
        <v/>
      </c>
    </row>
    <row r="1798" spans="1:66" x14ac:dyDescent="0.25">
      <c r="A1798" s="20" t="str">
        <f>IF('S.D. Paste sheet'!A1798="","",'S.D. Paste sheet'!A1798)</f>
        <v/>
      </c>
      <c r="B1798" s="20" t="str">
        <f>IF('S.D. Paste sheet'!B1798="","",'S.D. Paste sheet'!B1798)</f>
        <v/>
      </c>
      <c r="C1798" s="20" t="str">
        <f>IF('S.D. Paste sheet'!C1798="","",'S.D. Paste sheet'!C1798)</f>
        <v/>
      </c>
      <c r="D1798" s="20" t="str">
        <f>IF('S.D. Paste sheet'!D1798="","",'S.D. Paste sheet'!D1798)</f>
        <v/>
      </c>
      <c r="E1798" s="20" t="str">
        <f>IF('S.D. Paste sheet'!E1798="","",UPPER('S.D. Paste sheet'!E1798))</f>
        <v/>
      </c>
      <c r="F1798" s="20" t="str">
        <f>IF('S.D. Paste sheet'!F1798="","",'S.D. Paste sheet'!F1798)</f>
        <v/>
      </c>
      <c r="G1798" s="20" t="str">
        <f>IF('S.D. Paste sheet'!G1798="","",UPPER('S.D. Paste sheet'!G1798))</f>
        <v/>
      </c>
      <c r="H1798" s="20" t="str">
        <f>IF('S.D. Paste sheet'!H1798="","",UPPER('S.D. Paste sheet'!H1798))</f>
        <v/>
      </c>
      <c r="I1798" s="20" t="str">
        <f>IF('S.D. Paste sheet'!I1798="","",'S.D. Paste sheet'!I1798)</f>
        <v/>
      </c>
      <c r="J1798" s="20" t="str">
        <f>IF('S.D. Paste sheet'!J1798="","",'S.D. Paste sheet'!J1798)</f>
        <v/>
      </c>
      <c r="K1798" s="20" t="str">
        <f>IF('S.D. Paste sheet'!K1798="","",'S.D. Paste sheet'!K1798)</f>
        <v/>
      </c>
      <c r="L1798" s="20" t="str">
        <f>IF('S.D. Paste sheet'!L1798="","",'S.D. Paste sheet'!L1798)</f>
        <v/>
      </c>
      <c r="M1798" s="20" t="str">
        <f>IF('S.D. Paste sheet'!M1798="","",'S.D. Paste sheet'!M1798)</f>
        <v/>
      </c>
      <c r="N1798" s="20" t="str">
        <f>IF('S.D. Paste sheet'!N1798="","",'S.D. Paste sheet'!N1798)</f>
        <v/>
      </c>
      <c r="O1798" s="20" t="str">
        <f>IF('S.D. Paste sheet'!O1798="","",'S.D. Paste sheet'!O1798)</f>
        <v/>
      </c>
      <c r="P1798" s="20" t="str">
        <f>IF('S.D. Paste sheet'!P1798="","",'S.D. Paste sheet'!P1798)</f>
        <v/>
      </c>
      <c r="Q1798" s="20" t="str">
        <f>IF('S.D. Paste sheet'!Q1798="","",'S.D. Paste sheet'!Q1798)</f>
        <v/>
      </c>
      <c r="R1798" s="20" t="str">
        <f>IF('S.D. Paste sheet'!R1798="","",'S.D. Paste sheet'!R1798)</f>
        <v/>
      </c>
      <c r="S1798" s="20" t="str">
        <f>IF('S.D. Paste sheet'!S1798="","",'S.D. Paste sheet'!S1798)</f>
        <v/>
      </c>
      <c r="T1798" s="20" t="str">
        <f>IF('S.D. Paste sheet'!T1798="","",'S.D. Paste sheet'!T1798)</f>
        <v/>
      </c>
      <c r="U1798" s="20" t="str">
        <f>IF('S.D. Paste sheet'!U1798="","",'S.D. Paste sheet'!U1798)</f>
        <v/>
      </c>
      <c r="V1798" s="20" t="str">
        <f>IF('S.D. Paste sheet'!V1798="","",'S.D. Paste sheet'!V1798)</f>
        <v/>
      </c>
      <c r="W1798" s="20" t="str">
        <f>IF('S.D. Paste sheet'!W1798="","",'S.D. Paste sheet'!W1798)</f>
        <v/>
      </c>
      <c r="X1798" s="20" t="str">
        <f>IF('S.D. Paste sheet'!X1798="","",'S.D. Paste sheet'!X1798)</f>
        <v/>
      </c>
      <c r="Y1798" s="20" t="str">
        <f>IF('S.D. Paste sheet'!Y1798="","",'S.D. Paste sheet'!Y1798)</f>
        <v/>
      </c>
      <c r="Z1798" s="20" t="str">
        <f>IF('S.D. Paste sheet'!Z1798="","",'S.D. Paste sheet'!Z1798)</f>
        <v/>
      </c>
      <c r="AA1798" s="20" t="str">
        <f>IF('S.D. Paste sheet'!AA1798="","",'S.D. Paste sheet'!AA1798)</f>
        <v/>
      </c>
      <c r="AB1798" s="20" t="str">
        <f>IF('S.D. Paste sheet'!AB1798="","",'S.D. Paste sheet'!AB1798)</f>
        <v/>
      </c>
      <c r="AC1798" s="20" t="str">
        <f>IF('S.D. Paste sheet'!AC1798="","",'S.D. Paste sheet'!AC1798)</f>
        <v/>
      </c>
      <c r="AD1798" s="20" t="str">
        <f>IF('S.D. Paste sheet'!AD1798="","",'S.D. Paste sheet'!AD1798)</f>
        <v/>
      </c>
      <c r="AE1798" s="28"/>
      <c r="AF1798" t="str">
        <f>IF(AK1798="","",IF(AK1798&gt;0,COUNT($AG$2:AG1798),""))</f>
        <v/>
      </c>
      <c r="AG1798" s="25" t="str">
        <f t="shared" si="899"/>
        <v/>
      </c>
      <c r="AH1798" s="25" t="str">
        <f t="shared" si="900"/>
        <v/>
      </c>
      <c r="AI1798" s="25" t="str">
        <f t="shared" si="901"/>
        <v/>
      </c>
      <c r="AJ1798" s="25" t="str">
        <f t="shared" si="902"/>
        <v/>
      </c>
      <c r="AK1798" s="25" t="str">
        <f t="shared" si="903"/>
        <v/>
      </c>
      <c r="AL1798" s="25" t="str">
        <f t="shared" si="904"/>
        <v/>
      </c>
      <c r="AM1798" s="25" t="str">
        <f t="shared" si="905"/>
        <v/>
      </c>
      <c r="AN1798" s="25" t="str">
        <f t="shared" si="906"/>
        <v/>
      </c>
      <c r="AO1798" s="25" t="str">
        <f t="shared" si="907"/>
        <v/>
      </c>
      <c r="AP1798" s="25" t="str">
        <f t="shared" si="908"/>
        <v/>
      </c>
      <c r="AQ1798" s="25" t="str">
        <f t="shared" si="909"/>
        <v/>
      </c>
      <c r="AR1798" s="25" t="str">
        <f t="shared" si="910"/>
        <v/>
      </c>
      <c r="AS1798" s="25" t="str">
        <f t="shared" si="911"/>
        <v/>
      </c>
      <c r="AT1798" s="25" t="str">
        <f t="shared" si="912"/>
        <v/>
      </c>
      <c r="AU1798" s="25" t="str">
        <f t="shared" si="913"/>
        <v/>
      </c>
      <c r="AV1798" s="25" t="str">
        <f t="shared" si="914"/>
        <v/>
      </c>
      <c r="AX1798" t="str">
        <f>IF(BC1798="","",IF(BC1798&gt;0,COUNT($AY$2:AY1798),""))</f>
        <v/>
      </c>
      <c r="AY1798" s="25" t="str">
        <f t="shared" si="915"/>
        <v/>
      </c>
      <c r="AZ1798" s="25" t="str">
        <f t="shared" si="916"/>
        <v/>
      </c>
      <c r="BA1798" s="25" t="str">
        <f t="shared" si="917"/>
        <v/>
      </c>
      <c r="BB1798" s="25" t="str">
        <f t="shared" si="918"/>
        <v/>
      </c>
      <c r="BC1798" s="25" t="str">
        <f t="shared" si="919"/>
        <v/>
      </c>
      <c r="BD1798" s="25" t="str">
        <f t="shared" si="920"/>
        <v/>
      </c>
      <c r="BE1798" s="25" t="str">
        <f t="shared" si="921"/>
        <v/>
      </c>
      <c r="BF1798" s="25" t="str">
        <f t="shared" si="922"/>
        <v/>
      </c>
      <c r="BG1798" s="25" t="str">
        <f t="shared" si="923"/>
        <v/>
      </c>
      <c r="BH1798" s="25" t="str">
        <f t="shared" si="924"/>
        <v/>
      </c>
      <c r="BI1798" s="25" t="str">
        <f t="shared" si="925"/>
        <v/>
      </c>
      <c r="BJ1798" s="25" t="str">
        <f t="shared" si="926"/>
        <v/>
      </c>
      <c r="BK1798" s="25" t="str">
        <f t="shared" si="927"/>
        <v/>
      </c>
      <c r="BL1798" s="25" t="str">
        <f t="shared" si="928"/>
        <v/>
      </c>
      <c r="BM1798" s="25" t="str">
        <f t="shared" si="929"/>
        <v/>
      </c>
      <c r="BN1798" s="25" t="str">
        <f t="shared" si="930"/>
        <v/>
      </c>
    </row>
    <row r="1799" spans="1:66" x14ac:dyDescent="0.25">
      <c r="A1799" s="20" t="str">
        <f>IF('S.D. Paste sheet'!A1799="","",'S.D. Paste sheet'!A1799)</f>
        <v/>
      </c>
      <c r="B1799" s="20" t="str">
        <f>IF('S.D. Paste sheet'!B1799="","",'S.D. Paste sheet'!B1799)</f>
        <v/>
      </c>
      <c r="C1799" s="20" t="str">
        <f>IF('S.D. Paste sheet'!C1799="","",'S.D. Paste sheet'!C1799)</f>
        <v/>
      </c>
      <c r="D1799" s="20" t="str">
        <f>IF('S.D. Paste sheet'!D1799="","",'S.D. Paste sheet'!D1799)</f>
        <v/>
      </c>
      <c r="E1799" s="20" t="str">
        <f>IF('S.D. Paste sheet'!E1799="","",UPPER('S.D. Paste sheet'!E1799))</f>
        <v/>
      </c>
      <c r="F1799" s="20" t="str">
        <f>IF('S.D. Paste sheet'!F1799="","",'S.D. Paste sheet'!F1799)</f>
        <v/>
      </c>
      <c r="G1799" s="20" t="str">
        <f>IF('S.D. Paste sheet'!G1799="","",UPPER('S.D. Paste sheet'!G1799))</f>
        <v/>
      </c>
      <c r="H1799" s="20" t="str">
        <f>IF('S.D. Paste sheet'!H1799="","",UPPER('S.D. Paste sheet'!H1799))</f>
        <v/>
      </c>
      <c r="I1799" s="20" t="str">
        <f>IF('S.D. Paste sheet'!I1799="","",'S.D. Paste sheet'!I1799)</f>
        <v/>
      </c>
      <c r="J1799" s="20" t="str">
        <f>IF('S.D. Paste sheet'!J1799="","",'S.D. Paste sheet'!J1799)</f>
        <v/>
      </c>
      <c r="K1799" s="20" t="str">
        <f>IF('S.D. Paste sheet'!K1799="","",'S.D. Paste sheet'!K1799)</f>
        <v/>
      </c>
      <c r="L1799" s="20" t="str">
        <f>IF('S.D. Paste sheet'!L1799="","",'S.D. Paste sheet'!L1799)</f>
        <v/>
      </c>
      <c r="M1799" s="20" t="str">
        <f>IF('S.D. Paste sheet'!M1799="","",'S.D. Paste sheet'!M1799)</f>
        <v/>
      </c>
      <c r="N1799" s="20" t="str">
        <f>IF('S.D. Paste sheet'!N1799="","",'S.D. Paste sheet'!N1799)</f>
        <v/>
      </c>
      <c r="O1799" s="20" t="str">
        <f>IF('S.D. Paste sheet'!O1799="","",'S.D. Paste sheet'!O1799)</f>
        <v/>
      </c>
      <c r="P1799" s="20" t="str">
        <f>IF('S.D. Paste sheet'!P1799="","",'S.D. Paste sheet'!P1799)</f>
        <v/>
      </c>
      <c r="Q1799" s="20" t="str">
        <f>IF('S.D. Paste sheet'!Q1799="","",'S.D. Paste sheet'!Q1799)</f>
        <v/>
      </c>
      <c r="R1799" s="20" t="str">
        <f>IF('S.D. Paste sheet'!R1799="","",'S.D. Paste sheet'!R1799)</f>
        <v/>
      </c>
      <c r="S1799" s="20" t="str">
        <f>IF('S.D. Paste sheet'!S1799="","",'S.D. Paste sheet'!S1799)</f>
        <v/>
      </c>
      <c r="T1799" s="20" t="str">
        <f>IF('S.D. Paste sheet'!T1799="","",'S.D. Paste sheet'!T1799)</f>
        <v/>
      </c>
      <c r="U1799" s="20" t="str">
        <f>IF('S.D. Paste sheet'!U1799="","",'S.D. Paste sheet'!U1799)</f>
        <v/>
      </c>
      <c r="V1799" s="20" t="str">
        <f>IF('S.D. Paste sheet'!V1799="","",'S.D. Paste sheet'!V1799)</f>
        <v/>
      </c>
      <c r="W1799" s="20" t="str">
        <f>IF('S.D. Paste sheet'!W1799="","",'S.D. Paste sheet'!W1799)</f>
        <v/>
      </c>
      <c r="X1799" s="20" t="str">
        <f>IF('S.D. Paste sheet'!X1799="","",'S.D. Paste sheet'!X1799)</f>
        <v/>
      </c>
      <c r="Y1799" s="20" t="str">
        <f>IF('S.D. Paste sheet'!Y1799="","",'S.D. Paste sheet'!Y1799)</f>
        <v/>
      </c>
      <c r="Z1799" s="20" t="str">
        <f>IF('S.D. Paste sheet'!Z1799="","",'S.D. Paste sheet'!Z1799)</f>
        <v/>
      </c>
      <c r="AA1799" s="20" t="str">
        <f>IF('S.D. Paste sheet'!AA1799="","",'S.D. Paste sheet'!AA1799)</f>
        <v/>
      </c>
      <c r="AB1799" s="20" t="str">
        <f>IF('S.D. Paste sheet'!AB1799="","",'S.D. Paste sheet'!AB1799)</f>
        <v/>
      </c>
      <c r="AC1799" s="20" t="str">
        <f>IF('S.D. Paste sheet'!AC1799="","",'S.D. Paste sheet'!AC1799)</f>
        <v/>
      </c>
      <c r="AD1799" s="20" t="str">
        <f>IF('S.D. Paste sheet'!AD1799="","",'S.D. Paste sheet'!AD1799)</f>
        <v/>
      </c>
      <c r="AE1799" s="28"/>
      <c r="AF1799" t="str">
        <f>IF(AK1799="","",IF(AK1799&gt;0,COUNT($AG$2:AG1799),""))</f>
        <v/>
      </c>
      <c r="AG1799" s="25" t="str">
        <f t="shared" si="899"/>
        <v/>
      </c>
      <c r="AH1799" s="25" t="str">
        <f t="shared" si="900"/>
        <v/>
      </c>
      <c r="AI1799" s="25" t="str">
        <f t="shared" si="901"/>
        <v/>
      </c>
      <c r="AJ1799" s="25" t="str">
        <f t="shared" si="902"/>
        <v/>
      </c>
      <c r="AK1799" s="25" t="str">
        <f t="shared" si="903"/>
        <v/>
      </c>
      <c r="AL1799" s="25" t="str">
        <f t="shared" si="904"/>
        <v/>
      </c>
      <c r="AM1799" s="25" t="str">
        <f t="shared" si="905"/>
        <v/>
      </c>
      <c r="AN1799" s="25" t="str">
        <f t="shared" si="906"/>
        <v/>
      </c>
      <c r="AO1799" s="25" t="str">
        <f t="shared" si="907"/>
        <v/>
      </c>
      <c r="AP1799" s="25" t="str">
        <f t="shared" si="908"/>
        <v/>
      </c>
      <c r="AQ1799" s="25" t="str">
        <f t="shared" si="909"/>
        <v/>
      </c>
      <c r="AR1799" s="25" t="str">
        <f t="shared" si="910"/>
        <v/>
      </c>
      <c r="AS1799" s="25" t="str">
        <f t="shared" si="911"/>
        <v/>
      </c>
      <c r="AT1799" s="25" t="str">
        <f t="shared" si="912"/>
        <v/>
      </c>
      <c r="AU1799" s="25" t="str">
        <f t="shared" si="913"/>
        <v/>
      </c>
      <c r="AV1799" s="25" t="str">
        <f t="shared" si="914"/>
        <v/>
      </c>
      <c r="AX1799" t="str">
        <f>IF(BC1799="","",IF(BC1799&gt;0,COUNT($AY$2:AY1799),""))</f>
        <v/>
      </c>
      <c r="AY1799" s="25" t="str">
        <f t="shared" si="915"/>
        <v/>
      </c>
      <c r="AZ1799" s="25" t="str">
        <f t="shared" si="916"/>
        <v/>
      </c>
      <c r="BA1799" s="25" t="str">
        <f t="shared" si="917"/>
        <v/>
      </c>
      <c r="BB1799" s="25" t="str">
        <f t="shared" si="918"/>
        <v/>
      </c>
      <c r="BC1799" s="25" t="str">
        <f t="shared" si="919"/>
        <v/>
      </c>
      <c r="BD1799" s="25" t="str">
        <f t="shared" si="920"/>
        <v/>
      </c>
      <c r="BE1799" s="25" t="str">
        <f t="shared" si="921"/>
        <v/>
      </c>
      <c r="BF1799" s="25" t="str">
        <f t="shared" si="922"/>
        <v/>
      </c>
      <c r="BG1799" s="25" t="str">
        <f t="shared" si="923"/>
        <v/>
      </c>
      <c r="BH1799" s="25" t="str">
        <f t="shared" si="924"/>
        <v/>
      </c>
      <c r="BI1799" s="25" t="str">
        <f t="shared" si="925"/>
        <v/>
      </c>
      <c r="BJ1799" s="25" t="str">
        <f t="shared" si="926"/>
        <v/>
      </c>
      <c r="BK1799" s="25" t="str">
        <f t="shared" si="927"/>
        <v/>
      </c>
      <c r="BL1799" s="25" t="str">
        <f t="shared" si="928"/>
        <v/>
      </c>
      <c r="BM1799" s="25" t="str">
        <f t="shared" si="929"/>
        <v/>
      </c>
      <c r="BN1799" s="25" t="str">
        <f t="shared" si="930"/>
        <v/>
      </c>
    </row>
    <row r="1800" spans="1:66" x14ac:dyDescent="0.25">
      <c r="A1800" s="20" t="str">
        <f>IF('S.D. Paste sheet'!A1800="","",'S.D. Paste sheet'!A1800)</f>
        <v/>
      </c>
      <c r="B1800" s="20" t="str">
        <f>IF('S.D. Paste sheet'!B1800="","",'S.D. Paste sheet'!B1800)</f>
        <v/>
      </c>
      <c r="C1800" s="20" t="str">
        <f>IF('S.D. Paste sheet'!C1800="","",'S.D. Paste sheet'!C1800)</f>
        <v/>
      </c>
      <c r="D1800" s="20" t="str">
        <f>IF('S.D. Paste sheet'!D1800="","",'S.D. Paste sheet'!D1800)</f>
        <v/>
      </c>
      <c r="E1800" s="20" t="str">
        <f>IF('S.D. Paste sheet'!E1800="","",UPPER('S.D. Paste sheet'!E1800))</f>
        <v/>
      </c>
      <c r="F1800" s="20" t="str">
        <f>IF('S.D. Paste sheet'!F1800="","",'S.D. Paste sheet'!F1800)</f>
        <v/>
      </c>
      <c r="G1800" s="20" t="str">
        <f>IF('S.D. Paste sheet'!G1800="","",UPPER('S.D. Paste sheet'!G1800))</f>
        <v/>
      </c>
      <c r="H1800" s="20" t="str">
        <f>IF('S.D. Paste sheet'!H1800="","",UPPER('S.D. Paste sheet'!H1800))</f>
        <v/>
      </c>
      <c r="I1800" s="20" t="str">
        <f>IF('S.D. Paste sheet'!I1800="","",'S.D. Paste sheet'!I1800)</f>
        <v/>
      </c>
      <c r="J1800" s="20" t="str">
        <f>IF('S.D. Paste sheet'!J1800="","",'S.D. Paste sheet'!J1800)</f>
        <v/>
      </c>
      <c r="K1800" s="20" t="str">
        <f>IF('S.D. Paste sheet'!K1800="","",'S.D. Paste sheet'!K1800)</f>
        <v/>
      </c>
      <c r="L1800" s="20" t="str">
        <f>IF('S.D. Paste sheet'!L1800="","",'S.D. Paste sheet'!L1800)</f>
        <v/>
      </c>
      <c r="M1800" s="20" t="str">
        <f>IF('S.D. Paste sheet'!M1800="","",'S.D. Paste sheet'!M1800)</f>
        <v/>
      </c>
      <c r="N1800" s="20" t="str">
        <f>IF('S.D. Paste sheet'!N1800="","",'S.D. Paste sheet'!N1800)</f>
        <v/>
      </c>
      <c r="O1800" s="20" t="str">
        <f>IF('S.D. Paste sheet'!O1800="","",'S.D. Paste sheet'!O1800)</f>
        <v/>
      </c>
      <c r="P1800" s="20" t="str">
        <f>IF('S.D. Paste sheet'!P1800="","",'S.D. Paste sheet'!P1800)</f>
        <v/>
      </c>
      <c r="Q1800" s="20" t="str">
        <f>IF('S.D. Paste sheet'!Q1800="","",'S.D. Paste sheet'!Q1800)</f>
        <v/>
      </c>
      <c r="R1800" s="20" t="str">
        <f>IF('S.D. Paste sheet'!R1800="","",'S.D. Paste sheet'!R1800)</f>
        <v/>
      </c>
      <c r="S1800" s="20" t="str">
        <f>IF('S.D. Paste sheet'!S1800="","",'S.D. Paste sheet'!S1800)</f>
        <v/>
      </c>
      <c r="T1800" s="20" t="str">
        <f>IF('S.D. Paste sheet'!T1800="","",'S.D. Paste sheet'!T1800)</f>
        <v/>
      </c>
      <c r="U1800" s="20" t="str">
        <f>IF('S.D. Paste sheet'!U1800="","",'S.D. Paste sheet'!U1800)</f>
        <v/>
      </c>
      <c r="V1800" s="20" t="str">
        <f>IF('S.D. Paste sheet'!V1800="","",'S.D. Paste sheet'!V1800)</f>
        <v/>
      </c>
      <c r="W1800" s="20" t="str">
        <f>IF('S.D. Paste sheet'!W1800="","",'S.D. Paste sheet'!W1800)</f>
        <v/>
      </c>
      <c r="X1800" s="20" t="str">
        <f>IF('S.D. Paste sheet'!X1800="","",'S.D. Paste sheet'!X1800)</f>
        <v/>
      </c>
      <c r="Y1800" s="20" t="str">
        <f>IF('S.D. Paste sheet'!Y1800="","",'S.D. Paste sheet'!Y1800)</f>
        <v/>
      </c>
      <c r="Z1800" s="20" t="str">
        <f>IF('S.D. Paste sheet'!Z1800="","",'S.D. Paste sheet'!Z1800)</f>
        <v/>
      </c>
      <c r="AA1800" s="20" t="str">
        <f>IF('S.D. Paste sheet'!AA1800="","",'S.D. Paste sheet'!AA1800)</f>
        <v/>
      </c>
      <c r="AB1800" s="20" t="str">
        <f>IF('S.D. Paste sheet'!AB1800="","",'S.D. Paste sheet'!AB1800)</f>
        <v/>
      </c>
      <c r="AC1800" s="20" t="str">
        <f>IF('S.D. Paste sheet'!AC1800="","",'S.D. Paste sheet'!AC1800)</f>
        <v/>
      </c>
      <c r="AD1800" s="20" t="str">
        <f>IF('S.D. Paste sheet'!AD1800="","",'S.D. Paste sheet'!AD1800)</f>
        <v/>
      </c>
      <c r="AE1800" s="28"/>
      <c r="AF1800" t="str">
        <f>IF(AK1800="","",IF(AK1800&gt;0,COUNT($AG$2:AG1800),""))</f>
        <v/>
      </c>
      <c r="AG1800" s="25" t="str">
        <f t="shared" si="899"/>
        <v/>
      </c>
      <c r="AH1800" s="25" t="str">
        <f t="shared" si="900"/>
        <v/>
      </c>
      <c r="AI1800" s="25" t="str">
        <f t="shared" si="901"/>
        <v/>
      </c>
      <c r="AJ1800" s="25" t="str">
        <f t="shared" si="902"/>
        <v/>
      </c>
      <c r="AK1800" s="25" t="str">
        <f t="shared" si="903"/>
        <v/>
      </c>
      <c r="AL1800" s="25" t="str">
        <f t="shared" si="904"/>
        <v/>
      </c>
      <c r="AM1800" s="25" t="str">
        <f t="shared" si="905"/>
        <v/>
      </c>
      <c r="AN1800" s="25" t="str">
        <f t="shared" si="906"/>
        <v/>
      </c>
      <c r="AO1800" s="25" t="str">
        <f t="shared" si="907"/>
        <v/>
      </c>
      <c r="AP1800" s="25" t="str">
        <f t="shared" si="908"/>
        <v/>
      </c>
      <c r="AQ1800" s="25" t="str">
        <f t="shared" si="909"/>
        <v/>
      </c>
      <c r="AR1800" s="25" t="str">
        <f t="shared" si="910"/>
        <v/>
      </c>
      <c r="AS1800" s="25" t="str">
        <f t="shared" si="911"/>
        <v/>
      </c>
      <c r="AT1800" s="25" t="str">
        <f t="shared" si="912"/>
        <v/>
      </c>
      <c r="AU1800" s="25" t="str">
        <f t="shared" si="913"/>
        <v/>
      </c>
      <c r="AV1800" s="25" t="str">
        <f t="shared" si="914"/>
        <v/>
      </c>
      <c r="AX1800" t="str">
        <f>IF(BC1800="","",IF(BC1800&gt;0,COUNT($AY$2:AY1800),""))</f>
        <v/>
      </c>
      <c r="AY1800" s="25" t="str">
        <f t="shared" si="915"/>
        <v/>
      </c>
      <c r="AZ1800" s="25" t="str">
        <f t="shared" si="916"/>
        <v/>
      </c>
      <c r="BA1800" s="25" t="str">
        <f t="shared" si="917"/>
        <v/>
      </c>
      <c r="BB1800" s="25" t="str">
        <f t="shared" si="918"/>
        <v/>
      </c>
      <c r="BC1800" s="25" t="str">
        <f t="shared" si="919"/>
        <v/>
      </c>
      <c r="BD1800" s="25" t="str">
        <f t="shared" si="920"/>
        <v/>
      </c>
      <c r="BE1800" s="25" t="str">
        <f t="shared" si="921"/>
        <v/>
      </c>
      <c r="BF1800" s="25" t="str">
        <f t="shared" si="922"/>
        <v/>
      </c>
      <c r="BG1800" s="25" t="str">
        <f t="shared" si="923"/>
        <v/>
      </c>
      <c r="BH1800" s="25" t="str">
        <f t="shared" si="924"/>
        <v/>
      </c>
      <c r="BI1800" s="25" t="str">
        <f t="shared" si="925"/>
        <v/>
      </c>
      <c r="BJ1800" s="25" t="str">
        <f t="shared" si="926"/>
        <v/>
      </c>
      <c r="BK1800" s="25" t="str">
        <f t="shared" si="927"/>
        <v/>
      </c>
      <c r="BL1800" s="25" t="str">
        <f t="shared" si="928"/>
        <v/>
      </c>
      <c r="BM1800" s="25" t="str">
        <f t="shared" si="929"/>
        <v/>
      </c>
      <c r="BN1800" s="25" t="str">
        <f t="shared" si="930"/>
        <v/>
      </c>
    </row>
    <row r="1801" spans="1:66" x14ac:dyDescent="0.25">
      <c r="A1801" s="20" t="str">
        <f>IF('S.D. Paste sheet'!A1801="","",'S.D. Paste sheet'!A1801)</f>
        <v/>
      </c>
      <c r="B1801" s="20" t="str">
        <f>IF('S.D. Paste sheet'!B1801="","",'S.D. Paste sheet'!B1801)</f>
        <v/>
      </c>
      <c r="C1801" s="20" t="str">
        <f>IF('S.D. Paste sheet'!C1801="","",'S.D. Paste sheet'!C1801)</f>
        <v/>
      </c>
      <c r="D1801" s="20" t="str">
        <f>IF('S.D. Paste sheet'!D1801="","",'S.D. Paste sheet'!D1801)</f>
        <v/>
      </c>
      <c r="E1801" s="20" t="str">
        <f>IF('S.D. Paste sheet'!E1801="","",UPPER('S.D. Paste sheet'!E1801))</f>
        <v/>
      </c>
      <c r="F1801" s="20" t="str">
        <f>IF('S.D. Paste sheet'!F1801="","",'S.D. Paste sheet'!F1801)</f>
        <v/>
      </c>
      <c r="G1801" s="20" t="str">
        <f>IF('S.D. Paste sheet'!G1801="","",UPPER('S.D. Paste sheet'!G1801))</f>
        <v/>
      </c>
      <c r="H1801" s="20" t="str">
        <f>IF('S.D. Paste sheet'!H1801="","",UPPER('S.D. Paste sheet'!H1801))</f>
        <v/>
      </c>
      <c r="I1801" s="20" t="str">
        <f>IF('S.D. Paste sheet'!I1801="","",'S.D. Paste sheet'!I1801)</f>
        <v/>
      </c>
      <c r="J1801" s="20" t="str">
        <f>IF('S.D. Paste sheet'!J1801="","",'S.D. Paste sheet'!J1801)</f>
        <v/>
      </c>
      <c r="K1801" s="20" t="str">
        <f>IF('S.D. Paste sheet'!K1801="","",'S.D. Paste sheet'!K1801)</f>
        <v/>
      </c>
      <c r="L1801" s="20" t="str">
        <f>IF('S.D. Paste sheet'!L1801="","",'S.D. Paste sheet'!L1801)</f>
        <v/>
      </c>
      <c r="M1801" s="20" t="str">
        <f>IF('S.D. Paste sheet'!M1801="","",'S.D. Paste sheet'!M1801)</f>
        <v/>
      </c>
      <c r="N1801" s="20" t="str">
        <f>IF('S.D. Paste sheet'!N1801="","",'S.D. Paste sheet'!N1801)</f>
        <v/>
      </c>
      <c r="O1801" s="20" t="str">
        <f>IF('S.D. Paste sheet'!O1801="","",'S.D. Paste sheet'!O1801)</f>
        <v/>
      </c>
      <c r="P1801" s="20" t="str">
        <f>IF('S.D. Paste sheet'!P1801="","",'S.D. Paste sheet'!P1801)</f>
        <v/>
      </c>
      <c r="Q1801" s="20" t="str">
        <f>IF('S.D. Paste sheet'!Q1801="","",'S.D. Paste sheet'!Q1801)</f>
        <v/>
      </c>
      <c r="R1801" s="20" t="str">
        <f>IF('S.D. Paste sheet'!R1801="","",'S.D. Paste sheet'!R1801)</f>
        <v/>
      </c>
      <c r="S1801" s="20" t="str">
        <f>IF('S.D. Paste sheet'!S1801="","",'S.D. Paste sheet'!S1801)</f>
        <v/>
      </c>
      <c r="T1801" s="20" t="str">
        <f>IF('S.D. Paste sheet'!T1801="","",'S.D. Paste sheet'!T1801)</f>
        <v/>
      </c>
      <c r="U1801" s="20" t="str">
        <f>IF('S.D. Paste sheet'!U1801="","",'S.D. Paste sheet'!U1801)</f>
        <v/>
      </c>
      <c r="V1801" s="20" t="str">
        <f>IF('S.D. Paste sheet'!V1801="","",'S.D. Paste sheet'!V1801)</f>
        <v/>
      </c>
      <c r="W1801" s="20" t="str">
        <f>IF('S.D. Paste sheet'!W1801="","",'S.D. Paste sheet'!W1801)</f>
        <v/>
      </c>
      <c r="X1801" s="20" t="str">
        <f>IF('S.D. Paste sheet'!X1801="","",'S.D. Paste sheet'!X1801)</f>
        <v/>
      </c>
      <c r="Y1801" s="20" t="str">
        <f>IF('S.D. Paste sheet'!Y1801="","",'S.D. Paste sheet'!Y1801)</f>
        <v/>
      </c>
      <c r="Z1801" s="20" t="str">
        <f>IF('S.D. Paste sheet'!Z1801="","",'S.D. Paste sheet'!Z1801)</f>
        <v/>
      </c>
      <c r="AA1801" s="20" t="str">
        <f>IF('S.D. Paste sheet'!AA1801="","",'S.D. Paste sheet'!AA1801)</f>
        <v/>
      </c>
      <c r="AB1801" s="20" t="str">
        <f>IF('S.D. Paste sheet'!AB1801="","",'S.D. Paste sheet'!AB1801)</f>
        <v/>
      </c>
      <c r="AC1801" s="20" t="str">
        <f>IF('S.D. Paste sheet'!AC1801="","",'S.D. Paste sheet'!AC1801)</f>
        <v/>
      </c>
      <c r="AD1801" s="20" t="str">
        <f>IF('S.D. Paste sheet'!AD1801="","",'S.D. Paste sheet'!AD1801)</f>
        <v/>
      </c>
      <c r="AE1801" s="28"/>
      <c r="AF1801" t="str">
        <f>IF(AK1801="","",IF(AK1801&gt;0,COUNT($AG$2:AG1801),""))</f>
        <v/>
      </c>
      <c r="AG1801" s="25" t="str">
        <f t="shared" si="899"/>
        <v/>
      </c>
      <c r="AH1801" s="25" t="str">
        <f t="shared" si="900"/>
        <v/>
      </c>
      <c r="AI1801" s="25" t="str">
        <f t="shared" si="901"/>
        <v/>
      </c>
      <c r="AJ1801" s="25" t="str">
        <f t="shared" si="902"/>
        <v/>
      </c>
      <c r="AK1801" s="25" t="str">
        <f t="shared" si="903"/>
        <v/>
      </c>
      <c r="AL1801" s="25" t="str">
        <f t="shared" si="904"/>
        <v/>
      </c>
      <c r="AM1801" s="25" t="str">
        <f t="shared" si="905"/>
        <v/>
      </c>
      <c r="AN1801" s="25" t="str">
        <f t="shared" si="906"/>
        <v/>
      </c>
      <c r="AO1801" s="25" t="str">
        <f t="shared" si="907"/>
        <v/>
      </c>
      <c r="AP1801" s="25" t="str">
        <f t="shared" si="908"/>
        <v/>
      </c>
      <c r="AQ1801" s="25" t="str">
        <f t="shared" si="909"/>
        <v/>
      </c>
      <c r="AR1801" s="25" t="str">
        <f t="shared" si="910"/>
        <v/>
      </c>
      <c r="AS1801" s="25" t="str">
        <f t="shared" si="911"/>
        <v/>
      </c>
      <c r="AT1801" s="25" t="str">
        <f t="shared" si="912"/>
        <v/>
      </c>
      <c r="AU1801" s="25" t="str">
        <f t="shared" si="913"/>
        <v/>
      </c>
      <c r="AV1801" s="25" t="str">
        <f t="shared" si="914"/>
        <v/>
      </c>
      <c r="AX1801" t="str">
        <f>IF(BC1801="","",IF(BC1801&gt;0,COUNT($AY$2:AY1801),""))</f>
        <v/>
      </c>
      <c r="AY1801" s="25" t="str">
        <f t="shared" si="915"/>
        <v/>
      </c>
      <c r="AZ1801" s="25" t="str">
        <f t="shared" si="916"/>
        <v/>
      </c>
      <c r="BA1801" s="25" t="str">
        <f t="shared" si="917"/>
        <v/>
      </c>
      <c r="BB1801" s="25" t="str">
        <f t="shared" si="918"/>
        <v/>
      </c>
      <c r="BC1801" s="25" t="str">
        <f t="shared" si="919"/>
        <v/>
      </c>
      <c r="BD1801" s="25" t="str">
        <f t="shared" si="920"/>
        <v/>
      </c>
      <c r="BE1801" s="25" t="str">
        <f t="shared" si="921"/>
        <v/>
      </c>
      <c r="BF1801" s="25" t="str">
        <f t="shared" si="922"/>
        <v/>
      </c>
      <c r="BG1801" s="25" t="str">
        <f t="shared" si="923"/>
        <v/>
      </c>
      <c r="BH1801" s="25" t="str">
        <f t="shared" si="924"/>
        <v/>
      </c>
      <c r="BI1801" s="25" t="str">
        <f t="shared" si="925"/>
        <v/>
      </c>
      <c r="BJ1801" s="25" t="str">
        <f t="shared" si="926"/>
        <v/>
      </c>
      <c r="BK1801" s="25" t="str">
        <f t="shared" si="927"/>
        <v/>
      </c>
      <c r="BL1801" s="25" t="str">
        <f t="shared" si="928"/>
        <v/>
      </c>
      <c r="BM1801" s="25" t="str">
        <f t="shared" si="929"/>
        <v/>
      </c>
      <c r="BN1801" s="25" t="str">
        <f t="shared" si="930"/>
        <v/>
      </c>
    </row>
    <row r="1802" spans="1:66" x14ac:dyDescent="0.25">
      <c r="A1802" s="20" t="str">
        <f>IF('S.D. Paste sheet'!A1802="","",'S.D. Paste sheet'!A1802)</f>
        <v/>
      </c>
      <c r="B1802" s="20" t="str">
        <f>IF('S.D. Paste sheet'!B1802="","",'S.D. Paste sheet'!B1802)</f>
        <v/>
      </c>
      <c r="C1802" s="20" t="str">
        <f>IF('S.D. Paste sheet'!C1802="","",'S.D. Paste sheet'!C1802)</f>
        <v/>
      </c>
      <c r="D1802" s="20" t="str">
        <f>IF('S.D. Paste sheet'!D1802="","",'S.D. Paste sheet'!D1802)</f>
        <v/>
      </c>
      <c r="E1802" s="20" t="str">
        <f>IF('S.D. Paste sheet'!E1802="","",UPPER('S.D. Paste sheet'!E1802))</f>
        <v/>
      </c>
      <c r="F1802" s="20" t="str">
        <f>IF('S.D. Paste sheet'!F1802="","",'S.D. Paste sheet'!F1802)</f>
        <v/>
      </c>
      <c r="G1802" s="20" t="str">
        <f>IF('S.D. Paste sheet'!G1802="","",UPPER('S.D. Paste sheet'!G1802))</f>
        <v/>
      </c>
      <c r="H1802" s="20" t="str">
        <f>IF('S.D. Paste sheet'!H1802="","",UPPER('S.D. Paste sheet'!H1802))</f>
        <v/>
      </c>
      <c r="I1802" s="20" t="str">
        <f>IF('S.D. Paste sheet'!I1802="","",'S.D. Paste sheet'!I1802)</f>
        <v/>
      </c>
      <c r="J1802" s="20" t="str">
        <f>IF('S.D. Paste sheet'!J1802="","",'S.D. Paste sheet'!J1802)</f>
        <v/>
      </c>
      <c r="K1802" s="20" t="str">
        <f>IF('S.D. Paste sheet'!K1802="","",'S.D. Paste sheet'!K1802)</f>
        <v/>
      </c>
      <c r="L1802" s="20" t="str">
        <f>IF('S.D. Paste sheet'!L1802="","",'S.D. Paste sheet'!L1802)</f>
        <v/>
      </c>
      <c r="M1802" s="20" t="str">
        <f>IF('S.D. Paste sheet'!M1802="","",'S.D. Paste sheet'!M1802)</f>
        <v/>
      </c>
      <c r="N1802" s="20" t="str">
        <f>IF('S.D. Paste sheet'!N1802="","",'S.D. Paste sheet'!N1802)</f>
        <v/>
      </c>
      <c r="O1802" s="20" t="str">
        <f>IF('S.D. Paste sheet'!O1802="","",'S.D. Paste sheet'!O1802)</f>
        <v/>
      </c>
      <c r="P1802" s="20" t="str">
        <f>IF('S.D. Paste sheet'!P1802="","",'S.D. Paste sheet'!P1802)</f>
        <v/>
      </c>
      <c r="Q1802" s="20" t="str">
        <f>IF('S.D. Paste sheet'!Q1802="","",'S.D. Paste sheet'!Q1802)</f>
        <v/>
      </c>
      <c r="R1802" s="20" t="str">
        <f>IF('S.D. Paste sheet'!R1802="","",'S.D. Paste sheet'!R1802)</f>
        <v/>
      </c>
      <c r="S1802" s="20" t="str">
        <f>IF('S.D. Paste sheet'!S1802="","",'S.D. Paste sheet'!S1802)</f>
        <v/>
      </c>
      <c r="T1802" s="20" t="str">
        <f>IF('S.D. Paste sheet'!T1802="","",'S.D. Paste sheet'!T1802)</f>
        <v/>
      </c>
      <c r="U1802" s="20" t="str">
        <f>IF('S.D. Paste sheet'!U1802="","",'S.D. Paste sheet'!U1802)</f>
        <v/>
      </c>
      <c r="V1802" s="20" t="str">
        <f>IF('S.D. Paste sheet'!V1802="","",'S.D. Paste sheet'!V1802)</f>
        <v/>
      </c>
      <c r="W1802" s="20" t="str">
        <f>IF('S.D. Paste sheet'!W1802="","",'S.D. Paste sheet'!W1802)</f>
        <v/>
      </c>
      <c r="X1802" s="20" t="str">
        <f>IF('S.D. Paste sheet'!X1802="","",'S.D. Paste sheet'!X1802)</f>
        <v/>
      </c>
      <c r="Y1802" s="20" t="str">
        <f>IF('S.D. Paste sheet'!Y1802="","",'S.D. Paste sheet'!Y1802)</f>
        <v/>
      </c>
      <c r="Z1802" s="20" t="str">
        <f>IF('S.D. Paste sheet'!Z1802="","",'S.D. Paste sheet'!Z1802)</f>
        <v/>
      </c>
      <c r="AA1802" s="20" t="str">
        <f>IF('S.D. Paste sheet'!AA1802="","",'S.D. Paste sheet'!AA1802)</f>
        <v/>
      </c>
      <c r="AB1802" s="20" t="str">
        <f>IF('S.D. Paste sheet'!AB1802="","",'S.D. Paste sheet'!AB1802)</f>
        <v/>
      </c>
      <c r="AC1802" s="20" t="str">
        <f>IF('S.D. Paste sheet'!AC1802="","",'S.D. Paste sheet'!AC1802)</f>
        <v/>
      </c>
      <c r="AD1802" s="20" t="str">
        <f>IF('S.D. Paste sheet'!AD1802="","",'S.D. Paste sheet'!AD1802)</f>
        <v/>
      </c>
      <c r="AE1802" s="28"/>
      <c r="AF1802" t="str">
        <f>IF(AK1802="","",IF(AK1802&gt;0,COUNT($AG$2:AG1802),""))</f>
        <v/>
      </c>
      <c r="AG1802" s="25" t="str">
        <f t="shared" si="899"/>
        <v/>
      </c>
      <c r="AH1802" s="25" t="str">
        <f t="shared" si="900"/>
        <v/>
      </c>
      <c r="AI1802" s="25" t="str">
        <f t="shared" si="901"/>
        <v/>
      </c>
      <c r="AJ1802" s="25" t="str">
        <f t="shared" si="902"/>
        <v/>
      </c>
      <c r="AK1802" s="25" t="str">
        <f t="shared" si="903"/>
        <v/>
      </c>
      <c r="AL1802" s="25" t="str">
        <f t="shared" si="904"/>
        <v/>
      </c>
      <c r="AM1802" s="25" t="str">
        <f t="shared" si="905"/>
        <v/>
      </c>
      <c r="AN1802" s="25" t="str">
        <f t="shared" si="906"/>
        <v/>
      </c>
      <c r="AO1802" s="25" t="str">
        <f t="shared" si="907"/>
        <v/>
      </c>
      <c r="AP1802" s="25" t="str">
        <f t="shared" si="908"/>
        <v/>
      </c>
      <c r="AQ1802" s="25" t="str">
        <f t="shared" si="909"/>
        <v/>
      </c>
      <c r="AR1802" s="25" t="str">
        <f t="shared" si="910"/>
        <v/>
      </c>
      <c r="AS1802" s="25" t="str">
        <f t="shared" si="911"/>
        <v/>
      </c>
      <c r="AT1802" s="25" t="str">
        <f t="shared" si="912"/>
        <v/>
      </c>
      <c r="AU1802" s="25" t="str">
        <f t="shared" si="913"/>
        <v/>
      </c>
      <c r="AV1802" s="25" t="str">
        <f t="shared" si="914"/>
        <v/>
      </c>
      <c r="AX1802" t="str">
        <f>IF(BC1802="","",IF(BC1802&gt;0,COUNT($AY$2:AY1802),""))</f>
        <v/>
      </c>
      <c r="AY1802" s="25" t="str">
        <f t="shared" si="915"/>
        <v/>
      </c>
      <c r="AZ1802" s="25" t="str">
        <f t="shared" si="916"/>
        <v/>
      </c>
      <c r="BA1802" s="25" t="str">
        <f t="shared" si="917"/>
        <v/>
      </c>
      <c r="BB1802" s="25" t="str">
        <f t="shared" si="918"/>
        <v/>
      </c>
      <c r="BC1802" s="25" t="str">
        <f t="shared" si="919"/>
        <v/>
      </c>
      <c r="BD1802" s="25" t="str">
        <f t="shared" si="920"/>
        <v/>
      </c>
      <c r="BE1802" s="25" t="str">
        <f t="shared" si="921"/>
        <v/>
      </c>
      <c r="BF1802" s="25" t="str">
        <f t="shared" si="922"/>
        <v/>
      </c>
      <c r="BG1802" s="25" t="str">
        <f t="shared" si="923"/>
        <v/>
      </c>
      <c r="BH1802" s="25" t="str">
        <f t="shared" si="924"/>
        <v/>
      </c>
      <c r="BI1802" s="25" t="str">
        <f t="shared" si="925"/>
        <v/>
      </c>
      <c r="BJ1802" s="25" t="str">
        <f t="shared" si="926"/>
        <v/>
      </c>
      <c r="BK1802" s="25" t="str">
        <f t="shared" si="927"/>
        <v/>
      </c>
      <c r="BL1802" s="25" t="str">
        <f t="shared" si="928"/>
        <v/>
      </c>
      <c r="BM1802" s="25" t="str">
        <f t="shared" si="929"/>
        <v/>
      </c>
      <c r="BN1802" s="25" t="str">
        <f t="shared" si="930"/>
        <v/>
      </c>
    </row>
    <row r="1803" spans="1:66" x14ac:dyDescent="0.25">
      <c r="A1803" s="20" t="str">
        <f>IF('S.D. Paste sheet'!A1803="","",'S.D. Paste sheet'!A1803)</f>
        <v/>
      </c>
      <c r="B1803" s="20" t="str">
        <f>IF('S.D. Paste sheet'!B1803="","",'S.D. Paste sheet'!B1803)</f>
        <v/>
      </c>
      <c r="C1803" s="20" t="str">
        <f>IF('S.D. Paste sheet'!C1803="","",'S.D. Paste sheet'!C1803)</f>
        <v/>
      </c>
      <c r="D1803" s="20" t="str">
        <f>IF('S.D. Paste sheet'!D1803="","",'S.D. Paste sheet'!D1803)</f>
        <v/>
      </c>
      <c r="E1803" s="20" t="str">
        <f>IF('S.D. Paste sheet'!E1803="","",UPPER('S.D. Paste sheet'!E1803))</f>
        <v/>
      </c>
      <c r="F1803" s="20" t="str">
        <f>IF('S.D. Paste sheet'!F1803="","",'S.D. Paste sheet'!F1803)</f>
        <v/>
      </c>
      <c r="G1803" s="20" t="str">
        <f>IF('S.D. Paste sheet'!G1803="","",UPPER('S.D. Paste sheet'!G1803))</f>
        <v/>
      </c>
      <c r="H1803" s="20" t="str">
        <f>IF('S.D. Paste sheet'!H1803="","",UPPER('S.D. Paste sheet'!H1803))</f>
        <v/>
      </c>
      <c r="I1803" s="20" t="str">
        <f>IF('S.D. Paste sheet'!I1803="","",'S.D. Paste sheet'!I1803)</f>
        <v/>
      </c>
      <c r="J1803" s="20" t="str">
        <f>IF('S.D. Paste sheet'!J1803="","",'S.D. Paste sheet'!J1803)</f>
        <v/>
      </c>
      <c r="K1803" s="20" t="str">
        <f>IF('S.D. Paste sheet'!K1803="","",'S.D. Paste sheet'!K1803)</f>
        <v/>
      </c>
      <c r="L1803" s="20" t="str">
        <f>IF('S.D. Paste sheet'!L1803="","",'S.D. Paste sheet'!L1803)</f>
        <v/>
      </c>
      <c r="M1803" s="20" t="str">
        <f>IF('S.D. Paste sheet'!M1803="","",'S.D. Paste sheet'!M1803)</f>
        <v/>
      </c>
      <c r="N1803" s="20" t="str">
        <f>IF('S.D. Paste sheet'!N1803="","",'S.D. Paste sheet'!N1803)</f>
        <v/>
      </c>
      <c r="O1803" s="20" t="str">
        <f>IF('S.D. Paste sheet'!O1803="","",'S.D. Paste sheet'!O1803)</f>
        <v/>
      </c>
      <c r="P1803" s="20" t="str">
        <f>IF('S.D. Paste sheet'!P1803="","",'S.D. Paste sheet'!P1803)</f>
        <v/>
      </c>
      <c r="Q1803" s="20" t="str">
        <f>IF('S.D. Paste sheet'!Q1803="","",'S.D. Paste sheet'!Q1803)</f>
        <v/>
      </c>
      <c r="R1803" s="20" t="str">
        <f>IF('S.D. Paste sheet'!R1803="","",'S.D. Paste sheet'!R1803)</f>
        <v/>
      </c>
      <c r="S1803" s="20" t="str">
        <f>IF('S.D. Paste sheet'!S1803="","",'S.D. Paste sheet'!S1803)</f>
        <v/>
      </c>
      <c r="T1803" s="20" t="str">
        <f>IF('S.D. Paste sheet'!T1803="","",'S.D. Paste sheet'!T1803)</f>
        <v/>
      </c>
      <c r="U1803" s="20" t="str">
        <f>IF('S.D. Paste sheet'!U1803="","",'S.D. Paste sheet'!U1803)</f>
        <v/>
      </c>
      <c r="V1803" s="20" t="str">
        <f>IF('S.D. Paste sheet'!V1803="","",'S.D. Paste sheet'!V1803)</f>
        <v/>
      </c>
      <c r="W1803" s="20" t="str">
        <f>IF('S.D. Paste sheet'!W1803="","",'S.D. Paste sheet'!W1803)</f>
        <v/>
      </c>
      <c r="X1803" s="20" t="str">
        <f>IF('S.D. Paste sheet'!X1803="","",'S.D. Paste sheet'!X1803)</f>
        <v/>
      </c>
      <c r="Y1803" s="20" t="str">
        <f>IF('S.D. Paste sheet'!Y1803="","",'S.D. Paste sheet'!Y1803)</f>
        <v/>
      </c>
      <c r="Z1803" s="20" t="str">
        <f>IF('S.D. Paste sheet'!Z1803="","",'S.D. Paste sheet'!Z1803)</f>
        <v/>
      </c>
      <c r="AA1803" s="20" t="str">
        <f>IF('S.D. Paste sheet'!AA1803="","",'S.D. Paste sheet'!AA1803)</f>
        <v/>
      </c>
      <c r="AB1803" s="20" t="str">
        <f>IF('S.D. Paste sheet'!AB1803="","",'S.D. Paste sheet'!AB1803)</f>
        <v/>
      </c>
      <c r="AC1803" s="20" t="str">
        <f>IF('S.D. Paste sheet'!AC1803="","",'S.D. Paste sheet'!AC1803)</f>
        <v/>
      </c>
      <c r="AD1803" s="20" t="str">
        <f>IF('S.D. Paste sheet'!AD1803="","",'S.D. Paste sheet'!AD1803)</f>
        <v/>
      </c>
      <c r="AE1803" s="28"/>
      <c r="AF1803" t="str">
        <f>IF(AK1803="","",IF(AK1803&gt;0,COUNT($AG$2:AG1803),""))</f>
        <v/>
      </c>
      <c r="AG1803" s="25" t="str">
        <f t="shared" si="899"/>
        <v/>
      </c>
      <c r="AH1803" s="25" t="str">
        <f t="shared" si="900"/>
        <v/>
      </c>
      <c r="AI1803" s="25" t="str">
        <f t="shared" si="901"/>
        <v/>
      </c>
      <c r="AJ1803" s="25" t="str">
        <f t="shared" si="902"/>
        <v/>
      </c>
      <c r="AK1803" s="25" t="str">
        <f t="shared" si="903"/>
        <v/>
      </c>
      <c r="AL1803" s="25" t="str">
        <f t="shared" si="904"/>
        <v/>
      </c>
      <c r="AM1803" s="25" t="str">
        <f t="shared" si="905"/>
        <v/>
      </c>
      <c r="AN1803" s="25" t="str">
        <f t="shared" si="906"/>
        <v/>
      </c>
      <c r="AO1803" s="25" t="str">
        <f t="shared" si="907"/>
        <v/>
      </c>
      <c r="AP1803" s="25" t="str">
        <f t="shared" si="908"/>
        <v/>
      </c>
      <c r="AQ1803" s="25" t="str">
        <f t="shared" si="909"/>
        <v/>
      </c>
      <c r="AR1803" s="25" t="str">
        <f t="shared" si="910"/>
        <v/>
      </c>
      <c r="AS1803" s="25" t="str">
        <f t="shared" si="911"/>
        <v/>
      </c>
      <c r="AT1803" s="25" t="str">
        <f t="shared" si="912"/>
        <v/>
      </c>
      <c r="AU1803" s="25" t="str">
        <f t="shared" si="913"/>
        <v/>
      </c>
      <c r="AV1803" s="25" t="str">
        <f t="shared" si="914"/>
        <v/>
      </c>
      <c r="AX1803" t="str">
        <f>IF(BC1803="","",IF(BC1803&gt;0,COUNT($AY$2:AY1803),""))</f>
        <v/>
      </c>
      <c r="AY1803" s="25" t="str">
        <f t="shared" si="915"/>
        <v/>
      </c>
      <c r="AZ1803" s="25" t="str">
        <f t="shared" si="916"/>
        <v/>
      </c>
      <c r="BA1803" s="25" t="str">
        <f t="shared" si="917"/>
        <v/>
      </c>
      <c r="BB1803" s="25" t="str">
        <f t="shared" si="918"/>
        <v/>
      </c>
      <c r="BC1803" s="25" t="str">
        <f t="shared" si="919"/>
        <v/>
      </c>
      <c r="BD1803" s="25" t="str">
        <f t="shared" si="920"/>
        <v/>
      </c>
      <c r="BE1803" s="25" t="str">
        <f t="shared" si="921"/>
        <v/>
      </c>
      <c r="BF1803" s="25" t="str">
        <f t="shared" si="922"/>
        <v/>
      </c>
      <c r="BG1803" s="25" t="str">
        <f t="shared" si="923"/>
        <v/>
      </c>
      <c r="BH1803" s="25" t="str">
        <f t="shared" si="924"/>
        <v/>
      </c>
      <c r="BI1803" s="25" t="str">
        <f t="shared" si="925"/>
        <v/>
      </c>
      <c r="BJ1803" s="25" t="str">
        <f t="shared" si="926"/>
        <v/>
      </c>
      <c r="BK1803" s="25" t="str">
        <f t="shared" si="927"/>
        <v/>
      </c>
      <c r="BL1803" s="25" t="str">
        <f t="shared" si="928"/>
        <v/>
      </c>
      <c r="BM1803" s="25" t="str">
        <f t="shared" si="929"/>
        <v/>
      </c>
      <c r="BN1803" s="25" t="str">
        <f t="shared" si="930"/>
        <v/>
      </c>
    </row>
    <row r="1804" spans="1:66" x14ac:dyDescent="0.25">
      <c r="A1804" s="20" t="str">
        <f>IF('S.D. Paste sheet'!A1804="","",'S.D. Paste sheet'!A1804)</f>
        <v/>
      </c>
      <c r="B1804" s="20" t="str">
        <f>IF('S.D. Paste sheet'!B1804="","",'S.D. Paste sheet'!B1804)</f>
        <v/>
      </c>
      <c r="C1804" s="20" t="str">
        <f>IF('S.D. Paste sheet'!C1804="","",'S.D. Paste sheet'!C1804)</f>
        <v/>
      </c>
      <c r="D1804" s="20" t="str">
        <f>IF('S.D. Paste sheet'!D1804="","",'S.D. Paste sheet'!D1804)</f>
        <v/>
      </c>
      <c r="E1804" s="20" t="str">
        <f>IF('S.D. Paste sheet'!E1804="","",UPPER('S.D. Paste sheet'!E1804))</f>
        <v/>
      </c>
      <c r="F1804" s="20" t="str">
        <f>IF('S.D. Paste sheet'!F1804="","",'S.D. Paste sheet'!F1804)</f>
        <v/>
      </c>
      <c r="G1804" s="20" t="str">
        <f>IF('S.D. Paste sheet'!G1804="","",UPPER('S.D. Paste sheet'!G1804))</f>
        <v/>
      </c>
      <c r="H1804" s="20" t="str">
        <f>IF('S.D. Paste sheet'!H1804="","",UPPER('S.D. Paste sheet'!H1804))</f>
        <v/>
      </c>
      <c r="I1804" s="20" t="str">
        <f>IF('S.D. Paste sheet'!I1804="","",'S.D. Paste sheet'!I1804)</f>
        <v/>
      </c>
      <c r="J1804" s="20" t="str">
        <f>IF('S.D. Paste sheet'!J1804="","",'S.D. Paste sheet'!J1804)</f>
        <v/>
      </c>
      <c r="K1804" s="20" t="str">
        <f>IF('S.D. Paste sheet'!K1804="","",'S.D. Paste sheet'!K1804)</f>
        <v/>
      </c>
      <c r="L1804" s="20" t="str">
        <f>IF('S.D. Paste sheet'!L1804="","",'S.D. Paste sheet'!L1804)</f>
        <v/>
      </c>
      <c r="M1804" s="20" t="str">
        <f>IF('S.D. Paste sheet'!M1804="","",'S.D. Paste sheet'!M1804)</f>
        <v/>
      </c>
      <c r="N1804" s="20" t="str">
        <f>IF('S.D. Paste sheet'!N1804="","",'S.D. Paste sheet'!N1804)</f>
        <v/>
      </c>
      <c r="O1804" s="20" t="str">
        <f>IF('S.D. Paste sheet'!O1804="","",'S.D. Paste sheet'!O1804)</f>
        <v/>
      </c>
      <c r="P1804" s="20" t="str">
        <f>IF('S.D. Paste sheet'!P1804="","",'S.D. Paste sheet'!P1804)</f>
        <v/>
      </c>
      <c r="Q1804" s="20" t="str">
        <f>IF('S.D. Paste sheet'!Q1804="","",'S.D. Paste sheet'!Q1804)</f>
        <v/>
      </c>
      <c r="R1804" s="20" t="str">
        <f>IF('S.D. Paste sheet'!R1804="","",'S.D. Paste sheet'!R1804)</f>
        <v/>
      </c>
      <c r="S1804" s="20" t="str">
        <f>IF('S.D. Paste sheet'!S1804="","",'S.D. Paste sheet'!S1804)</f>
        <v/>
      </c>
      <c r="T1804" s="20" t="str">
        <f>IF('S.D. Paste sheet'!T1804="","",'S.D. Paste sheet'!T1804)</f>
        <v/>
      </c>
      <c r="U1804" s="20" t="str">
        <f>IF('S.D. Paste sheet'!U1804="","",'S.D. Paste sheet'!U1804)</f>
        <v/>
      </c>
      <c r="V1804" s="20" t="str">
        <f>IF('S.D. Paste sheet'!V1804="","",'S.D. Paste sheet'!V1804)</f>
        <v/>
      </c>
      <c r="W1804" s="20" t="str">
        <f>IF('S.D. Paste sheet'!W1804="","",'S.D. Paste sheet'!W1804)</f>
        <v/>
      </c>
      <c r="X1804" s="20" t="str">
        <f>IF('S.D. Paste sheet'!X1804="","",'S.D. Paste sheet'!X1804)</f>
        <v/>
      </c>
      <c r="Y1804" s="20" t="str">
        <f>IF('S.D. Paste sheet'!Y1804="","",'S.D. Paste sheet'!Y1804)</f>
        <v/>
      </c>
      <c r="Z1804" s="20" t="str">
        <f>IF('S.D. Paste sheet'!Z1804="","",'S.D. Paste sheet'!Z1804)</f>
        <v/>
      </c>
      <c r="AA1804" s="20" t="str">
        <f>IF('S.D. Paste sheet'!AA1804="","",'S.D. Paste sheet'!AA1804)</f>
        <v/>
      </c>
      <c r="AB1804" s="20" t="str">
        <f>IF('S.D. Paste sheet'!AB1804="","",'S.D. Paste sheet'!AB1804)</f>
        <v/>
      </c>
      <c r="AC1804" s="20" t="str">
        <f>IF('S.D. Paste sheet'!AC1804="","",'S.D. Paste sheet'!AC1804)</f>
        <v/>
      </c>
      <c r="AD1804" s="20" t="str">
        <f>IF('S.D. Paste sheet'!AD1804="","",'S.D. Paste sheet'!AD1804)</f>
        <v/>
      </c>
      <c r="AE1804" s="28"/>
      <c r="AF1804" t="str">
        <f>IF(AK1804="","",IF(AK1804&gt;0,COUNT($AG$2:AG1804),""))</f>
        <v/>
      </c>
      <c r="AG1804" s="25" t="str">
        <f t="shared" si="899"/>
        <v/>
      </c>
      <c r="AH1804" s="25" t="str">
        <f t="shared" si="900"/>
        <v/>
      </c>
      <c r="AI1804" s="25" t="str">
        <f t="shared" si="901"/>
        <v/>
      </c>
      <c r="AJ1804" s="25" t="str">
        <f t="shared" si="902"/>
        <v/>
      </c>
      <c r="AK1804" s="25" t="str">
        <f t="shared" si="903"/>
        <v/>
      </c>
      <c r="AL1804" s="25" t="str">
        <f t="shared" si="904"/>
        <v/>
      </c>
      <c r="AM1804" s="25" t="str">
        <f t="shared" si="905"/>
        <v/>
      </c>
      <c r="AN1804" s="25" t="str">
        <f t="shared" si="906"/>
        <v/>
      </c>
      <c r="AO1804" s="25" t="str">
        <f t="shared" si="907"/>
        <v/>
      </c>
      <c r="AP1804" s="25" t="str">
        <f t="shared" si="908"/>
        <v/>
      </c>
      <c r="AQ1804" s="25" t="str">
        <f t="shared" si="909"/>
        <v/>
      </c>
      <c r="AR1804" s="25" t="str">
        <f t="shared" si="910"/>
        <v/>
      </c>
      <c r="AS1804" s="25" t="str">
        <f t="shared" si="911"/>
        <v/>
      </c>
      <c r="AT1804" s="25" t="str">
        <f t="shared" si="912"/>
        <v/>
      </c>
      <c r="AU1804" s="25" t="str">
        <f t="shared" si="913"/>
        <v/>
      </c>
      <c r="AV1804" s="25" t="str">
        <f t="shared" si="914"/>
        <v/>
      </c>
      <c r="AX1804" t="str">
        <f>IF(BC1804="","",IF(BC1804&gt;0,COUNT($AY$2:AY1804),""))</f>
        <v/>
      </c>
      <c r="AY1804" s="25" t="str">
        <f t="shared" si="915"/>
        <v/>
      </c>
      <c r="AZ1804" s="25" t="str">
        <f t="shared" si="916"/>
        <v/>
      </c>
      <c r="BA1804" s="25" t="str">
        <f t="shared" si="917"/>
        <v/>
      </c>
      <c r="BB1804" s="25" t="str">
        <f t="shared" si="918"/>
        <v/>
      </c>
      <c r="BC1804" s="25" t="str">
        <f t="shared" si="919"/>
        <v/>
      </c>
      <c r="BD1804" s="25" t="str">
        <f t="shared" si="920"/>
        <v/>
      </c>
      <c r="BE1804" s="25" t="str">
        <f t="shared" si="921"/>
        <v/>
      </c>
      <c r="BF1804" s="25" t="str">
        <f t="shared" si="922"/>
        <v/>
      </c>
      <c r="BG1804" s="25" t="str">
        <f t="shared" si="923"/>
        <v/>
      </c>
      <c r="BH1804" s="25" t="str">
        <f t="shared" si="924"/>
        <v/>
      </c>
      <c r="BI1804" s="25" t="str">
        <f t="shared" si="925"/>
        <v/>
      </c>
      <c r="BJ1804" s="25" t="str">
        <f t="shared" si="926"/>
        <v/>
      </c>
      <c r="BK1804" s="25" t="str">
        <f t="shared" si="927"/>
        <v/>
      </c>
      <c r="BL1804" s="25" t="str">
        <f t="shared" si="928"/>
        <v/>
      </c>
      <c r="BM1804" s="25" t="str">
        <f t="shared" si="929"/>
        <v/>
      </c>
      <c r="BN1804" s="25" t="str">
        <f t="shared" si="930"/>
        <v/>
      </c>
    </row>
    <row r="1805" spans="1:66" x14ac:dyDescent="0.25">
      <c r="A1805" s="20" t="str">
        <f>IF('S.D. Paste sheet'!A1805="","",'S.D. Paste sheet'!A1805)</f>
        <v/>
      </c>
      <c r="B1805" s="20" t="str">
        <f>IF('S.D. Paste sheet'!B1805="","",'S.D. Paste sheet'!B1805)</f>
        <v/>
      </c>
      <c r="C1805" s="20" t="str">
        <f>IF('S.D. Paste sheet'!C1805="","",'S.D. Paste sheet'!C1805)</f>
        <v/>
      </c>
      <c r="D1805" s="20" t="str">
        <f>IF('S.D. Paste sheet'!D1805="","",'S.D. Paste sheet'!D1805)</f>
        <v/>
      </c>
      <c r="E1805" s="20" t="str">
        <f>IF('S.D. Paste sheet'!E1805="","",UPPER('S.D. Paste sheet'!E1805))</f>
        <v/>
      </c>
      <c r="F1805" s="20" t="str">
        <f>IF('S.D. Paste sheet'!F1805="","",'S.D. Paste sheet'!F1805)</f>
        <v/>
      </c>
      <c r="G1805" s="20" t="str">
        <f>IF('S.D. Paste sheet'!G1805="","",UPPER('S.D. Paste sheet'!G1805))</f>
        <v/>
      </c>
      <c r="H1805" s="20" t="str">
        <f>IF('S.D. Paste sheet'!H1805="","",UPPER('S.D. Paste sheet'!H1805))</f>
        <v/>
      </c>
      <c r="I1805" s="20" t="str">
        <f>IF('S.D. Paste sheet'!I1805="","",'S.D. Paste sheet'!I1805)</f>
        <v/>
      </c>
      <c r="J1805" s="20" t="str">
        <f>IF('S.D. Paste sheet'!J1805="","",'S.D. Paste sheet'!J1805)</f>
        <v/>
      </c>
      <c r="K1805" s="20" t="str">
        <f>IF('S.D. Paste sheet'!K1805="","",'S.D. Paste sheet'!K1805)</f>
        <v/>
      </c>
      <c r="L1805" s="20" t="str">
        <f>IF('S.D. Paste sheet'!L1805="","",'S.D. Paste sheet'!L1805)</f>
        <v/>
      </c>
      <c r="M1805" s="20" t="str">
        <f>IF('S.D. Paste sheet'!M1805="","",'S.D. Paste sheet'!M1805)</f>
        <v/>
      </c>
      <c r="N1805" s="20" t="str">
        <f>IF('S.D. Paste sheet'!N1805="","",'S.D. Paste sheet'!N1805)</f>
        <v/>
      </c>
      <c r="O1805" s="20" t="str">
        <f>IF('S.D. Paste sheet'!O1805="","",'S.D. Paste sheet'!O1805)</f>
        <v/>
      </c>
      <c r="P1805" s="20" t="str">
        <f>IF('S.D. Paste sheet'!P1805="","",'S.D. Paste sheet'!P1805)</f>
        <v/>
      </c>
      <c r="Q1805" s="20" t="str">
        <f>IF('S.D. Paste sheet'!Q1805="","",'S.D. Paste sheet'!Q1805)</f>
        <v/>
      </c>
      <c r="R1805" s="20" t="str">
        <f>IF('S.D. Paste sheet'!R1805="","",'S.D. Paste sheet'!R1805)</f>
        <v/>
      </c>
      <c r="S1805" s="20" t="str">
        <f>IF('S.D. Paste sheet'!S1805="","",'S.D. Paste sheet'!S1805)</f>
        <v/>
      </c>
      <c r="T1805" s="20" t="str">
        <f>IF('S.D. Paste sheet'!T1805="","",'S.D. Paste sheet'!T1805)</f>
        <v/>
      </c>
      <c r="U1805" s="20" t="str">
        <f>IF('S.D. Paste sheet'!U1805="","",'S.D. Paste sheet'!U1805)</f>
        <v/>
      </c>
      <c r="V1805" s="20" t="str">
        <f>IF('S.D. Paste sheet'!V1805="","",'S.D. Paste sheet'!V1805)</f>
        <v/>
      </c>
      <c r="W1805" s="20" t="str">
        <f>IF('S.D. Paste sheet'!W1805="","",'S.D. Paste sheet'!W1805)</f>
        <v/>
      </c>
      <c r="X1805" s="20" t="str">
        <f>IF('S.D. Paste sheet'!X1805="","",'S.D. Paste sheet'!X1805)</f>
        <v/>
      </c>
      <c r="Y1805" s="20" t="str">
        <f>IF('S.D. Paste sheet'!Y1805="","",'S.D. Paste sheet'!Y1805)</f>
        <v/>
      </c>
      <c r="Z1805" s="20" t="str">
        <f>IF('S.D. Paste sheet'!Z1805="","",'S.D. Paste sheet'!Z1805)</f>
        <v/>
      </c>
      <c r="AA1805" s="20" t="str">
        <f>IF('S.D. Paste sheet'!AA1805="","",'S.D. Paste sheet'!AA1805)</f>
        <v/>
      </c>
      <c r="AB1805" s="20" t="str">
        <f>IF('S.D. Paste sheet'!AB1805="","",'S.D. Paste sheet'!AB1805)</f>
        <v/>
      </c>
      <c r="AC1805" s="20" t="str">
        <f>IF('S.D. Paste sheet'!AC1805="","",'S.D. Paste sheet'!AC1805)</f>
        <v/>
      </c>
      <c r="AD1805" s="20" t="str">
        <f>IF('S.D. Paste sheet'!AD1805="","",'S.D. Paste sheet'!AD1805)</f>
        <v/>
      </c>
      <c r="AE1805" s="28"/>
      <c r="AF1805" t="str">
        <f>IF(AK1805="","",IF(AK1805&gt;0,COUNT($AG$2:AG1805),""))</f>
        <v/>
      </c>
      <c r="AG1805" s="25" t="str">
        <f t="shared" si="899"/>
        <v/>
      </c>
      <c r="AH1805" s="25" t="str">
        <f t="shared" si="900"/>
        <v/>
      </c>
      <c r="AI1805" s="25" t="str">
        <f t="shared" si="901"/>
        <v/>
      </c>
      <c r="AJ1805" s="25" t="str">
        <f t="shared" si="902"/>
        <v/>
      </c>
      <c r="AK1805" s="25" t="str">
        <f t="shared" si="903"/>
        <v/>
      </c>
      <c r="AL1805" s="25" t="str">
        <f t="shared" si="904"/>
        <v/>
      </c>
      <c r="AM1805" s="25" t="str">
        <f t="shared" si="905"/>
        <v/>
      </c>
      <c r="AN1805" s="25" t="str">
        <f t="shared" si="906"/>
        <v/>
      </c>
      <c r="AO1805" s="25" t="str">
        <f t="shared" si="907"/>
        <v/>
      </c>
      <c r="AP1805" s="25" t="str">
        <f t="shared" si="908"/>
        <v/>
      </c>
      <c r="AQ1805" s="25" t="str">
        <f t="shared" si="909"/>
        <v/>
      </c>
      <c r="AR1805" s="25" t="str">
        <f t="shared" si="910"/>
        <v/>
      </c>
      <c r="AS1805" s="25" t="str">
        <f t="shared" si="911"/>
        <v/>
      </c>
      <c r="AT1805" s="25" t="str">
        <f t="shared" si="912"/>
        <v/>
      </c>
      <c r="AU1805" s="25" t="str">
        <f t="shared" si="913"/>
        <v/>
      </c>
      <c r="AV1805" s="25" t="str">
        <f t="shared" si="914"/>
        <v/>
      </c>
      <c r="AX1805" t="str">
        <f>IF(BC1805="","",IF(BC1805&gt;0,COUNT($AY$2:AY1805),""))</f>
        <v/>
      </c>
      <c r="AY1805" s="25" t="str">
        <f t="shared" si="915"/>
        <v/>
      </c>
      <c r="AZ1805" s="25" t="str">
        <f t="shared" si="916"/>
        <v/>
      </c>
      <c r="BA1805" s="25" t="str">
        <f t="shared" si="917"/>
        <v/>
      </c>
      <c r="BB1805" s="25" t="str">
        <f t="shared" si="918"/>
        <v/>
      </c>
      <c r="BC1805" s="25" t="str">
        <f t="shared" si="919"/>
        <v/>
      </c>
      <c r="BD1805" s="25" t="str">
        <f t="shared" si="920"/>
        <v/>
      </c>
      <c r="BE1805" s="25" t="str">
        <f t="shared" si="921"/>
        <v/>
      </c>
      <c r="BF1805" s="25" t="str">
        <f t="shared" si="922"/>
        <v/>
      </c>
      <c r="BG1805" s="25" t="str">
        <f t="shared" si="923"/>
        <v/>
      </c>
      <c r="BH1805" s="25" t="str">
        <f t="shared" si="924"/>
        <v/>
      </c>
      <c r="BI1805" s="25" t="str">
        <f t="shared" si="925"/>
        <v/>
      </c>
      <c r="BJ1805" s="25" t="str">
        <f t="shared" si="926"/>
        <v/>
      </c>
      <c r="BK1805" s="25" t="str">
        <f t="shared" si="927"/>
        <v/>
      </c>
      <c r="BL1805" s="25" t="str">
        <f t="shared" si="928"/>
        <v/>
      </c>
      <c r="BM1805" s="25" t="str">
        <f t="shared" si="929"/>
        <v/>
      </c>
      <c r="BN1805" s="25" t="str">
        <f t="shared" si="930"/>
        <v/>
      </c>
    </row>
    <row r="1806" spans="1:66" x14ac:dyDescent="0.25">
      <c r="A1806" s="20" t="str">
        <f>IF('S.D. Paste sheet'!A1806="","",'S.D. Paste sheet'!A1806)</f>
        <v/>
      </c>
      <c r="B1806" s="20" t="str">
        <f>IF('S.D. Paste sheet'!B1806="","",'S.D. Paste sheet'!B1806)</f>
        <v/>
      </c>
      <c r="C1806" s="20" t="str">
        <f>IF('S.D. Paste sheet'!C1806="","",'S.D. Paste sheet'!C1806)</f>
        <v/>
      </c>
      <c r="D1806" s="20" t="str">
        <f>IF('S.D. Paste sheet'!D1806="","",'S.D. Paste sheet'!D1806)</f>
        <v/>
      </c>
      <c r="E1806" s="20" t="str">
        <f>IF('S.D. Paste sheet'!E1806="","",UPPER('S.D. Paste sheet'!E1806))</f>
        <v/>
      </c>
      <c r="F1806" s="20" t="str">
        <f>IF('S.D. Paste sheet'!F1806="","",'S.D. Paste sheet'!F1806)</f>
        <v/>
      </c>
      <c r="G1806" s="20" t="str">
        <f>IF('S.D. Paste sheet'!G1806="","",UPPER('S.D. Paste sheet'!G1806))</f>
        <v/>
      </c>
      <c r="H1806" s="20" t="str">
        <f>IF('S.D. Paste sheet'!H1806="","",UPPER('S.D. Paste sheet'!H1806))</f>
        <v/>
      </c>
      <c r="I1806" s="20" t="str">
        <f>IF('S.D. Paste sheet'!I1806="","",'S.D. Paste sheet'!I1806)</f>
        <v/>
      </c>
      <c r="J1806" s="20" t="str">
        <f>IF('S.D. Paste sheet'!J1806="","",'S.D. Paste sheet'!J1806)</f>
        <v/>
      </c>
      <c r="K1806" s="20" t="str">
        <f>IF('S.D. Paste sheet'!K1806="","",'S.D. Paste sheet'!K1806)</f>
        <v/>
      </c>
      <c r="L1806" s="20" t="str">
        <f>IF('S.D. Paste sheet'!L1806="","",'S.D. Paste sheet'!L1806)</f>
        <v/>
      </c>
      <c r="M1806" s="20" t="str">
        <f>IF('S.D. Paste sheet'!M1806="","",'S.D. Paste sheet'!M1806)</f>
        <v/>
      </c>
      <c r="N1806" s="20" t="str">
        <f>IF('S.D. Paste sheet'!N1806="","",'S.D. Paste sheet'!N1806)</f>
        <v/>
      </c>
      <c r="O1806" s="20" t="str">
        <f>IF('S.D. Paste sheet'!O1806="","",'S.D. Paste sheet'!O1806)</f>
        <v/>
      </c>
      <c r="P1806" s="20" t="str">
        <f>IF('S.D. Paste sheet'!P1806="","",'S.D. Paste sheet'!P1806)</f>
        <v/>
      </c>
      <c r="Q1806" s="20" t="str">
        <f>IF('S.D. Paste sheet'!Q1806="","",'S.D. Paste sheet'!Q1806)</f>
        <v/>
      </c>
      <c r="R1806" s="20" t="str">
        <f>IF('S.D. Paste sheet'!R1806="","",'S.D. Paste sheet'!R1806)</f>
        <v/>
      </c>
      <c r="S1806" s="20" t="str">
        <f>IF('S.D. Paste sheet'!S1806="","",'S.D. Paste sheet'!S1806)</f>
        <v/>
      </c>
      <c r="T1806" s="20" t="str">
        <f>IF('S.D. Paste sheet'!T1806="","",'S.D. Paste sheet'!T1806)</f>
        <v/>
      </c>
      <c r="U1806" s="20" t="str">
        <f>IF('S.D. Paste sheet'!U1806="","",'S.D. Paste sheet'!U1806)</f>
        <v/>
      </c>
      <c r="V1806" s="20" t="str">
        <f>IF('S.D. Paste sheet'!V1806="","",'S.D. Paste sheet'!V1806)</f>
        <v/>
      </c>
      <c r="W1806" s="20" t="str">
        <f>IF('S.D. Paste sheet'!W1806="","",'S.D. Paste sheet'!W1806)</f>
        <v/>
      </c>
      <c r="X1806" s="20" t="str">
        <f>IF('S.D. Paste sheet'!X1806="","",'S.D. Paste sheet'!X1806)</f>
        <v/>
      </c>
      <c r="Y1806" s="20" t="str">
        <f>IF('S.D. Paste sheet'!Y1806="","",'S.D. Paste sheet'!Y1806)</f>
        <v/>
      </c>
      <c r="Z1806" s="20" t="str">
        <f>IF('S.D. Paste sheet'!Z1806="","",'S.D. Paste sheet'!Z1806)</f>
        <v/>
      </c>
      <c r="AA1806" s="20" t="str">
        <f>IF('S.D. Paste sheet'!AA1806="","",'S.D. Paste sheet'!AA1806)</f>
        <v/>
      </c>
      <c r="AB1806" s="20" t="str">
        <f>IF('S.D. Paste sheet'!AB1806="","",'S.D. Paste sheet'!AB1806)</f>
        <v/>
      </c>
      <c r="AC1806" s="20" t="str">
        <f>IF('S.D. Paste sheet'!AC1806="","",'S.D. Paste sheet'!AC1806)</f>
        <v/>
      </c>
      <c r="AD1806" s="20" t="str">
        <f>IF('S.D. Paste sheet'!AD1806="","",'S.D. Paste sheet'!AD1806)</f>
        <v/>
      </c>
      <c r="AE1806" s="28"/>
      <c r="AF1806" t="str">
        <f>IF(AK1806="","",IF(AK1806&gt;0,COUNT($AG$2:AG1806),""))</f>
        <v/>
      </c>
      <c r="AG1806" s="25" t="str">
        <f t="shared" si="899"/>
        <v/>
      </c>
      <c r="AH1806" s="25" t="str">
        <f t="shared" si="900"/>
        <v/>
      </c>
      <c r="AI1806" s="25" t="str">
        <f t="shared" si="901"/>
        <v/>
      </c>
      <c r="AJ1806" s="25" t="str">
        <f t="shared" si="902"/>
        <v/>
      </c>
      <c r="AK1806" s="25" t="str">
        <f t="shared" si="903"/>
        <v/>
      </c>
      <c r="AL1806" s="25" t="str">
        <f t="shared" si="904"/>
        <v/>
      </c>
      <c r="AM1806" s="25" t="str">
        <f t="shared" si="905"/>
        <v/>
      </c>
      <c r="AN1806" s="25" t="str">
        <f t="shared" si="906"/>
        <v/>
      </c>
      <c r="AO1806" s="25" t="str">
        <f t="shared" si="907"/>
        <v/>
      </c>
      <c r="AP1806" s="25" t="str">
        <f t="shared" si="908"/>
        <v/>
      </c>
      <c r="AQ1806" s="25" t="str">
        <f t="shared" si="909"/>
        <v/>
      </c>
      <c r="AR1806" s="25" t="str">
        <f t="shared" si="910"/>
        <v/>
      </c>
      <c r="AS1806" s="25" t="str">
        <f t="shared" si="911"/>
        <v/>
      </c>
      <c r="AT1806" s="25" t="str">
        <f t="shared" si="912"/>
        <v/>
      </c>
      <c r="AU1806" s="25" t="str">
        <f t="shared" si="913"/>
        <v/>
      </c>
      <c r="AV1806" s="25" t="str">
        <f t="shared" si="914"/>
        <v/>
      </c>
      <c r="AX1806" t="str">
        <f>IF(BC1806="","",IF(BC1806&gt;0,COUNT($AY$2:AY1806),""))</f>
        <v/>
      </c>
      <c r="AY1806" s="25" t="str">
        <f t="shared" si="915"/>
        <v/>
      </c>
      <c r="AZ1806" s="25" t="str">
        <f t="shared" si="916"/>
        <v/>
      </c>
      <c r="BA1806" s="25" t="str">
        <f t="shared" si="917"/>
        <v/>
      </c>
      <c r="BB1806" s="25" t="str">
        <f t="shared" si="918"/>
        <v/>
      </c>
      <c r="BC1806" s="25" t="str">
        <f t="shared" si="919"/>
        <v/>
      </c>
      <c r="BD1806" s="25" t="str">
        <f t="shared" si="920"/>
        <v/>
      </c>
      <c r="BE1806" s="25" t="str">
        <f t="shared" si="921"/>
        <v/>
      </c>
      <c r="BF1806" s="25" t="str">
        <f t="shared" si="922"/>
        <v/>
      </c>
      <c r="BG1806" s="25" t="str">
        <f t="shared" si="923"/>
        <v/>
      </c>
      <c r="BH1806" s="25" t="str">
        <f t="shared" si="924"/>
        <v/>
      </c>
      <c r="BI1806" s="25" t="str">
        <f t="shared" si="925"/>
        <v/>
      </c>
      <c r="BJ1806" s="25" t="str">
        <f t="shared" si="926"/>
        <v/>
      </c>
      <c r="BK1806" s="25" t="str">
        <f t="shared" si="927"/>
        <v/>
      </c>
      <c r="BL1806" s="25" t="str">
        <f t="shared" si="928"/>
        <v/>
      </c>
      <c r="BM1806" s="25" t="str">
        <f t="shared" si="929"/>
        <v/>
      </c>
      <c r="BN1806" s="25" t="str">
        <f t="shared" si="930"/>
        <v/>
      </c>
    </row>
    <row r="1807" spans="1:66" x14ac:dyDescent="0.25">
      <c r="A1807" s="20" t="str">
        <f>IF('S.D. Paste sheet'!A1807="","",'S.D. Paste sheet'!A1807)</f>
        <v/>
      </c>
      <c r="B1807" s="20" t="str">
        <f>IF('S.D. Paste sheet'!B1807="","",'S.D. Paste sheet'!B1807)</f>
        <v/>
      </c>
      <c r="C1807" s="20" t="str">
        <f>IF('S.D. Paste sheet'!C1807="","",'S.D. Paste sheet'!C1807)</f>
        <v/>
      </c>
      <c r="D1807" s="20" t="str">
        <f>IF('S.D. Paste sheet'!D1807="","",'S.D. Paste sheet'!D1807)</f>
        <v/>
      </c>
      <c r="E1807" s="20" t="str">
        <f>IF('S.D. Paste sheet'!E1807="","",UPPER('S.D. Paste sheet'!E1807))</f>
        <v/>
      </c>
      <c r="F1807" s="20" t="str">
        <f>IF('S.D. Paste sheet'!F1807="","",'S.D. Paste sheet'!F1807)</f>
        <v/>
      </c>
      <c r="G1807" s="20" t="str">
        <f>IF('S.D. Paste sheet'!G1807="","",UPPER('S.D. Paste sheet'!G1807))</f>
        <v/>
      </c>
      <c r="H1807" s="20" t="str">
        <f>IF('S.D. Paste sheet'!H1807="","",UPPER('S.D. Paste sheet'!H1807))</f>
        <v/>
      </c>
      <c r="I1807" s="20" t="str">
        <f>IF('S.D. Paste sheet'!I1807="","",'S.D. Paste sheet'!I1807)</f>
        <v/>
      </c>
      <c r="J1807" s="20" t="str">
        <f>IF('S.D. Paste sheet'!J1807="","",'S.D. Paste sheet'!J1807)</f>
        <v/>
      </c>
      <c r="K1807" s="20" t="str">
        <f>IF('S.D. Paste sheet'!K1807="","",'S.D. Paste sheet'!K1807)</f>
        <v/>
      </c>
      <c r="L1807" s="20" t="str">
        <f>IF('S.D. Paste sheet'!L1807="","",'S.D. Paste sheet'!L1807)</f>
        <v/>
      </c>
      <c r="M1807" s="20" t="str">
        <f>IF('S.D. Paste sheet'!M1807="","",'S.D. Paste sheet'!M1807)</f>
        <v/>
      </c>
      <c r="N1807" s="20" t="str">
        <f>IF('S.D. Paste sheet'!N1807="","",'S.D. Paste sheet'!N1807)</f>
        <v/>
      </c>
      <c r="O1807" s="20" t="str">
        <f>IF('S.D. Paste sheet'!O1807="","",'S.D. Paste sheet'!O1807)</f>
        <v/>
      </c>
      <c r="P1807" s="20" t="str">
        <f>IF('S.D. Paste sheet'!P1807="","",'S.D. Paste sheet'!P1807)</f>
        <v/>
      </c>
      <c r="Q1807" s="20" t="str">
        <f>IF('S.D. Paste sheet'!Q1807="","",'S.D. Paste sheet'!Q1807)</f>
        <v/>
      </c>
      <c r="R1807" s="20" t="str">
        <f>IF('S.D. Paste sheet'!R1807="","",'S.D. Paste sheet'!R1807)</f>
        <v/>
      </c>
      <c r="S1807" s="20" t="str">
        <f>IF('S.D. Paste sheet'!S1807="","",'S.D. Paste sheet'!S1807)</f>
        <v/>
      </c>
      <c r="T1807" s="20" t="str">
        <f>IF('S.D. Paste sheet'!T1807="","",'S.D. Paste sheet'!T1807)</f>
        <v/>
      </c>
      <c r="U1807" s="20" t="str">
        <f>IF('S.D. Paste sheet'!U1807="","",'S.D. Paste sheet'!U1807)</f>
        <v/>
      </c>
      <c r="V1807" s="20" t="str">
        <f>IF('S.D. Paste sheet'!V1807="","",'S.D. Paste sheet'!V1807)</f>
        <v/>
      </c>
      <c r="W1807" s="20" t="str">
        <f>IF('S.D. Paste sheet'!W1807="","",'S.D. Paste sheet'!W1807)</f>
        <v/>
      </c>
      <c r="X1807" s="20" t="str">
        <f>IF('S.D. Paste sheet'!X1807="","",'S.D. Paste sheet'!X1807)</f>
        <v/>
      </c>
      <c r="Y1807" s="20" t="str">
        <f>IF('S.D. Paste sheet'!Y1807="","",'S.D. Paste sheet'!Y1807)</f>
        <v/>
      </c>
      <c r="Z1807" s="20" t="str">
        <f>IF('S.D. Paste sheet'!Z1807="","",'S.D. Paste sheet'!Z1807)</f>
        <v/>
      </c>
      <c r="AA1807" s="20" t="str">
        <f>IF('S.D. Paste sheet'!AA1807="","",'S.D. Paste sheet'!AA1807)</f>
        <v/>
      </c>
      <c r="AB1807" s="20" t="str">
        <f>IF('S.D. Paste sheet'!AB1807="","",'S.D. Paste sheet'!AB1807)</f>
        <v/>
      </c>
      <c r="AC1807" s="20" t="str">
        <f>IF('S.D. Paste sheet'!AC1807="","",'S.D. Paste sheet'!AC1807)</f>
        <v/>
      </c>
      <c r="AD1807" s="20" t="str">
        <f>IF('S.D. Paste sheet'!AD1807="","",'S.D. Paste sheet'!AD1807)</f>
        <v/>
      </c>
      <c r="AE1807" s="28"/>
      <c r="AF1807" t="str">
        <f>IF(AK1807="","",IF(AK1807&gt;0,COUNT($AG$2:AG1807),""))</f>
        <v/>
      </c>
      <c r="AG1807" s="25" t="str">
        <f t="shared" si="899"/>
        <v/>
      </c>
      <c r="AH1807" s="25" t="str">
        <f t="shared" si="900"/>
        <v/>
      </c>
      <c r="AI1807" s="25" t="str">
        <f t="shared" si="901"/>
        <v/>
      </c>
      <c r="AJ1807" s="25" t="str">
        <f t="shared" si="902"/>
        <v/>
      </c>
      <c r="AK1807" s="25" t="str">
        <f t="shared" si="903"/>
        <v/>
      </c>
      <c r="AL1807" s="25" t="str">
        <f t="shared" si="904"/>
        <v/>
      </c>
      <c r="AM1807" s="25" t="str">
        <f t="shared" si="905"/>
        <v/>
      </c>
      <c r="AN1807" s="25" t="str">
        <f t="shared" si="906"/>
        <v/>
      </c>
      <c r="AO1807" s="25" t="str">
        <f t="shared" si="907"/>
        <v/>
      </c>
      <c r="AP1807" s="25" t="str">
        <f t="shared" si="908"/>
        <v/>
      </c>
      <c r="AQ1807" s="25" t="str">
        <f t="shared" si="909"/>
        <v/>
      </c>
      <c r="AR1807" s="25" t="str">
        <f t="shared" si="910"/>
        <v/>
      </c>
      <c r="AS1807" s="25" t="str">
        <f t="shared" si="911"/>
        <v/>
      </c>
      <c r="AT1807" s="25" t="str">
        <f t="shared" si="912"/>
        <v/>
      </c>
      <c r="AU1807" s="25" t="str">
        <f t="shared" si="913"/>
        <v/>
      </c>
      <c r="AV1807" s="25" t="str">
        <f t="shared" si="914"/>
        <v/>
      </c>
      <c r="AX1807" t="str">
        <f>IF(BC1807="","",IF(BC1807&gt;0,COUNT($AY$2:AY1807),""))</f>
        <v/>
      </c>
      <c r="AY1807" s="25" t="str">
        <f t="shared" si="915"/>
        <v/>
      </c>
      <c r="AZ1807" s="25" t="str">
        <f t="shared" si="916"/>
        <v/>
      </c>
      <c r="BA1807" s="25" t="str">
        <f t="shared" si="917"/>
        <v/>
      </c>
      <c r="BB1807" s="25" t="str">
        <f t="shared" si="918"/>
        <v/>
      </c>
      <c r="BC1807" s="25" t="str">
        <f t="shared" si="919"/>
        <v/>
      </c>
      <c r="BD1807" s="25" t="str">
        <f t="shared" si="920"/>
        <v/>
      </c>
      <c r="BE1807" s="25" t="str">
        <f t="shared" si="921"/>
        <v/>
      </c>
      <c r="BF1807" s="25" t="str">
        <f t="shared" si="922"/>
        <v/>
      </c>
      <c r="BG1807" s="25" t="str">
        <f t="shared" si="923"/>
        <v/>
      </c>
      <c r="BH1807" s="25" t="str">
        <f t="shared" si="924"/>
        <v/>
      </c>
      <c r="BI1807" s="25" t="str">
        <f t="shared" si="925"/>
        <v/>
      </c>
      <c r="BJ1807" s="25" t="str">
        <f t="shared" si="926"/>
        <v/>
      </c>
      <c r="BK1807" s="25" t="str">
        <f t="shared" si="927"/>
        <v/>
      </c>
      <c r="BL1807" s="25" t="str">
        <f t="shared" si="928"/>
        <v/>
      </c>
      <c r="BM1807" s="25" t="str">
        <f t="shared" si="929"/>
        <v/>
      </c>
      <c r="BN1807" s="25" t="str">
        <f t="shared" si="930"/>
        <v/>
      </c>
    </row>
    <row r="1808" spans="1:66" x14ac:dyDescent="0.25">
      <c r="A1808" s="20" t="str">
        <f>IF('S.D. Paste sheet'!A1808="","",'S.D. Paste sheet'!A1808)</f>
        <v/>
      </c>
      <c r="B1808" s="20" t="str">
        <f>IF('S.D. Paste sheet'!B1808="","",'S.D. Paste sheet'!B1808)</f>
        <v/>
      </c>
      <c r="C1808" s="20" t="str">
        <f>IF('S.D. Paste sheet'!C1808="","",'S.D. Paste sheet'!C1808)</f>
        <v/>
      </c>
      <c r="D1808" s="20" t="str">
        <f>IF('S.D. Paste sheet'!D1808="","",'S.D. Paste sheet'!D1808)</f>
        <v/>
      </c>
      <c r="E1808" s="20" t="str">
        <f>IF('S.D. Paste sheet'!E1808="","",UPPER('S.D. Paste sheet'!E1808))</f>
        <v/>
      </c>
      <c r="F1808" s="20" t="str">
        <f>IF('S.D. Paste sheet'!F1808="","",'S.D. Paste sheet'!F1808)</f>
        <v/>
      </c>
      <c r="G1808" s="20" t="str">
        <f>IF('S.D. Paste sheet'!G1808="","",UPPER('S.D. Paste sheet'!G1808))</f>
        <v/>
      </c>
      <c r="H1808" s="20" t="str">
        <f>IF('S.D. Paste sheet'!H1808="","",UPPER('S.D. Paste sheet'!H1808))</f>
        <v/>
      </c>
      <c r="I1808" s="20" t="str">
        <f>IF('S.D. Paste sheet'!I1808="","",'S.D. Paste sheet'!I1808)</f>
        <v/>
      </c>
      <c r="J1808" s="20" t="str">
        <f>IF('S.D. Paste sheet'!J1808="","",'S.D. Paste sheet'!J1808)</f>
        <v/>
      </c>
      <c r="K1808" s="20" t="str">
        <f>IF('S.D. Paste sheet'!K1808="","",'S.D. Paste sheet'!K1808)</f>
        <v/>
      </c>
      <c r="L1808" s="20" t="str">
        <f>IF('S.D. Paste sheet'!L1808="","",'S.D. Paste sheet'!L1808)</f>
        <v/>
      </c>
      <c r="M1808" s="20" t="str">
        <f>IF('S.D. Paste sheet'!M1808="","",'S.D. Paste sheet'!M1808)</f>
        <v/>
      </c>
      <c r="N1808" s="20" t="str">
        <f>IF('S.D. Paste sheet'!N1808="","",'S.D. Paste sheet'!N1808)</f>
        <v/>
      </c>
      <c r="O1808" s="20" t="str">
        <f>IF('S.D. Paste sheet'!O1808="","",'S.D. Paste sheet'!O1808)</f>
        <v/>
      </c>
      <c r="P1808" s="20" t="str">
        <f>IF('S.D. Paste sheet'!P1808="","",'S.D. Paste sheet'!P1808)</f>
        <v/>
      </c>
      <c r="Q1808" s="20" t="str">
        <f>IF('S.D. Paste sheet'!Q1808="","",'S.D. Paste sheet'!Q1808)</f>
        <v/>
      </c>
      <c r="R1808" s="20" t="str">
        <f>IF('S.D. Paste sheet'!R1808="","",'S.D. Paste sheet'!R1808)</f>
        <v/>
      </c>
      <c r="S1808" s="20" t="str">
        <f>IF('S.D. Paste sheet'!S1808="","",'S.D. Paste sheet'!S1808)</f>
        <v/>
      </c>
      <c r="T1808" s="20" t="str">
        <f>IF('S.D. Paste sheet'!T1808="","",'S.D. Paste sheet'!T1808)</f>
        <v/>
      </c>
      <c r="U1808" s="20" t="str">
        <f>IF('S.D. Paste sheet'!U1808="","",'S.D. Paste sheet'!U1808)</f>
        <v/>
      </c>
      <c r="V1808" s="20" t="str">
        <f>IF('S.D. Paste sheet'!V1808="","",'S.D. Paste sheet'!V1808)</f>
        <v/>
      </c>
      <c r="W1808" s="20" t="str">
        <f>IF('S.D. Paste sheet'!W1808="","",'S.D. Paste sheet'!W1808)</f>
        <v/>
      </c>
      <c r="X1808" s="20" t="str">
        <f>IF('S.D. Paste sheet'!X1808="","",'S.D. Paste sheet'!X1808)</f>
        <v/>
      </c>
      <c r="Y1808" s="20" t="str">
        <f>IF('S.D. Paste sheet'!Y1808="","",'S.D. Paste sheet'!Y1808)</f>
        <v/>
      </c>
      <c r="Z1808" s="20" t="str">
        <f>IF('S.D. Paste sheet'!Z1808="","",'S.D. Paste sheet'!Z1808)</f>
        <v/>
      </c>
      <c r="AA1808" s="20" t="str">
        <f>IF('S.D. Paste sheet'!AA1808="","",'S.D. Paste sheet'!AA1808)</f>
        <v/>
      </c>
      <c r="AB1808" s="20" t="str">
        <f>IF('S.D. Paste sheet'!AB1808="","",'S.D. Paste sheet'!AB1808)</f>
        <v/>
      </c>
      <c r="AC1808" s="20" t="str">
        <f>IF('S.D. Paste sheet'!AC1808="","",'S.D. Paste sheet'!AC1808)</f>
        <v/>
      </c>
      <c r="AD1808" s="20" t="str">
        <f>IF('S.D. Paste sheet'!AD1808="","",'S.D. Paste sheet'!AD1808)</f>
        <v/>
      </c>
      <c r="AE1808" s="28"/>
      <c r="AF1808" t="str">
        <f>IF(AK1808="","",IF(AK1808&gt;0,COUNT($AG$2:AG1808),""))</f>
        <v/>
      </c>
      <c r="AG1808" s="25" t="str">
        <f t="shared" si="899"/>
        <v/>
      </c>
      <c r="AH1808" s="25" t="str">
        <f t="shared" si="900"/>
        <v/>
      </c>
      <c r="AI1808" s="25" t="str">
        <f t="shared" si="901"/>
        <v/>
      </c>
      <c r="AJ1808" s="25" t="str">
        <f t="shared" si="902"/>
        <v/>
      </c>
      <c r="AK1808" s="25" t="str">
        <f t="shared" si="903"/>
        <v/>
      </c>
      <c r="AL1808" s="25" t="str">
        <f t="shared" si="904"/>
        <v/>
      </c>
      <c r="AM1808" s="25" t="str">
        <f t="shared" si="905"/>
        <v/>
      </c>
      <c r="AN1808" s="25" t="str">
        <f t="shared" si="906"/>
        <v/>
      </c>
      <c r="AO1808" s="25" t="str">
        <f t="shared" si="907"/>
        <v/>
      </c>
      <c r="AP1808" s="25" t="str">
        <f t="shared" si="908"/>
        <v/>
      </c>
      <c r="AQ1808" s="25" t="str">
        <f t="shared" si="909"/>
        <v/>
      </c>
      <c r="AR1808" s="25" t="str">
        <f t="shared" si="910"/>
        <v/>
      </c>
      <c r="AS1808" s="25" t="str">
        <f t="shared" si="911"/>
        <v/>
      </c>
      <c r="AT1808" s="25" t="str">
        <f t="shared" si="912"/>
        <v/>
      </c>
      <c r="AU1808" s="25" t="str">
        <f t="shared" si="913"/>
        <v/>
      </c>
      <c r="AV1808" s="25" t="str">
        <f t="shared" si="914"/>
        <v/>
      </c>
      <c r="AX1808" t="str">
        <f>IF(BC1808="","",IF(BC1808&gt;0,COUNT($AY$2:AY1808),""))</f>
        <v/>
      </c>
      <c r="AY1808" s="25" t="str">
        <f t="shared" si="915"/>
        <v/>
      </c>
      <c r="AZ1808" s="25" t="str">
        <f t="shared" si="916"/>
        <v/>
      </c>
      <c r="BA1808" s="25" t="str">
        <f t="shared" si="917"/>
        <v/>
      </c>
      <c r="BB1808" s="25" t="str">
        <f t="shared" si="918"/>
        <v/>
      </c>
      <c r="BC1808" s="25" t="str">
        <f t="shared" si="919"/>
        <v/>
      </c>
      <c r="BD1808" s="25" t="str">
        <f t="shared" si="920"/>
        <v/>
      </c>
      <c r="BE1808" s="25" t="str">
        <f t="shared" si="921"/>
        <v/>
      </c>
      <c r="BF1808" s="25" t="str">
        <f t="shared" si="922"/>
        <v/>
      </c>
      <c r="BG1808" s="25" t="str">
        <f t="shared" si="923"/>
        <v/>
      </c>
      <c r="BH1808" s="25" t="str">
        <f t="shared" si="924"/>
        <v/>
      </c>
      <c r="BI1808" s="25" t="str">
        <f t="shared" si="925"/>
        <v/>
      </c>
      <c r="BJ1808" s="25" t="str">
        <f t="shared" si="926"/>
        <v/>
      </c>
      <c r="BK1808" s="25" t="str">
        <f t="shared" si="927"/>
        <v/>
      </c>
      <c r="BL1808" s="25" t="str">
        <f t="shared" si="928"/>
        <v/>
      </c>
      <c r="BM1808" s="25" t="str">
        <f t="shared" si="929"/>
        <v/>
      </c>
      <c r="BN1808" s="25" t="str">
        <f t="shared" si="930"/>
        <v/>
      </c>
    </row>
    <row r="1809" spans="1:66" x14ac:dyDescent="0.25">
      <c r="A1809" s="20" t="str">
        <f>IF('S.D. Paste sheet'!A1809="","",'S.D. Paste sheet'!A1809)</f>
        <v/>
      </c>
      <c r="B1809" s="20" t="str">
        <f>IF('S.D. Paste sheet'!B1809="","",'S.D. Paste sheet'!B1809)</f>
        <v/>
      </c>
      <c r="C1809" s="20" t="str">
        <f>IF('S.D. Paste sheet'!C1809="","",'S.D. Paste sheet'!C1809)</f>
        <v/>
      </c>
      <c r="D1809" s="20" t="str">
        <f>IF('S.D. Paste sheet'!D1809="","",'S.D. Paste sheet'!D1809)</f>
        <v/>
      </c>
      <c r="E1809" s="20" t="str">
        <f>IF('S.D. Paste sheet'!E1809="","",UPPER('S.D. Paste sheet'!E1809))</f>
        <v/>
      </c>
      <c r="F1809" s="20" t="str">
        <f>IF('S.D. Paste sheet'!F1809="","",'S.D. Paste sheet'!F1809)</f>
        <v/>
      </c>
      <c r="G1809" s="20" t="str">
        <f>IF('S.D. Paste sheet'!G1809="","",UPPER('S.D. Paste sheet'!G1809))</f>
        <v/>
      </c>
      <c r="H1809" s="20" t="str">
        <f>IF('S.D. Paste sheet'!H1809="","",UPPER('S.D. Paste sheet'!H1809))</f>
        <v/>
      </c>
      <c r="I1809" s="20" t="str">
        <f>IF('S.D. Paste sheet'!I1809="","",'S.D. Paste sheet'!I1809)</f>
        <v/>
      </c>
      <c r="J1809" s="20" t="str">
        <f>IF('S.D. Paste sheet'!J1809="","",'S.D. Paste sheet'!J1809)</f>
        <v/>
      </c>
      <c r="K1809" s="20" t="str">
        <f>IF('S.D. Paste sheet'!K1809="","",'S.D. Paste sheet'!K1809)</f>
        <v/>
      </c>
      <c r="L1809" s="20" t="str">
        <f>IF('S.D. Paste sheet'!L1809="","",'S.D. Paste sheet'!L1809)</f>
        <v/>
      </c>
      <c r="M1809" s="20" t="str">
        <f>IF('S.D. Paste sheet'!M1809="","",'S.D. Paste sheet'!M1809)</f>
        <v/>
      </c>
      <c r="N1809" s="20" t="str">
        <f>IF('S.D. Paste sheet'!N1809="","",'S.D. Paste sheet'!N1809)</f>
        <v/>
      </c>
      <c r="O1809" s="20" t="str">
        <f>IF('S.D. Paste sheet'!O1809="","",'S.D. Paste sheet'!O1809)</f>
        <v/>
      </c>
      <c r="P1809" s="20" t="str">
        <f>IF('S.D. Paste sheet'!P1809="","",'S.D. Paste sheet'!P1809)</f>
        <v/>
      </c>
      <c r="Q1809" s="20" t="str">
        <f>IF('S.D. Paste sheet'!Q1809="","",'S.D. Paste sheet'!Q1809)</f>
        <v/>
      </c>
      <c r="R1809" s="20" t="str">
        <f>IF('S.D. Paste sheet'!R1809="","",'S.D. Paste sheet'!R1809)</f>
        <v/>
      </c>
      <c r="S1809" s="20" t="str">
        <f>IF('S.D. Paste sheet'!S1809="","",'S.D. Paste sheet'!S1809)</f>
        <v/>
      </c>
      <c r="T1809" s="20" t="str">
        <f>IF('S.D. Paste sheet'!T1809="","",'S.D. Paste sheet'!T1809)</f>
        <v/>
      </c>
      <c r="U1809" s="20" t="str">
        <f>IF('S.D. Paste sheet'!U1809="","",'S.D. Paste sheet'!U1809)</f>
        <v/>
      </c>
      <c r="V1809" s="20" t="str">
        <f>IF('S.D. Paste sheet'!V1809="","",'S.D. Paste sheet'!V1809)</f>
        <v/>
      </c>
      <c r="W1809" s="20" t="str">
        <f>IF('S.D. Paste sheet'!W1809="","",'S.D. Paste sheet'!W1809)</f>
        <v/>
      </c>
      <c r="X1809" s="20" t="str">
        <f>IF('S.D. Paste sheet'!X1809="","",'S.D. Paste sheet'!X1809)</f>
        <v/>
      </c>
      <c r="Y1809" s="20" t="str">
        <f>IF('S.D. Paste sheet'!Y1809="","",'S.D. Paste sheet'!Y1809)</f>
        <v/>
      </c>
      <c r="Z1809" s="20" t="str">
        <f>IF('S.D. Paste sheet'!Z1809="","",'S.D. Paste sheet'!Z1809)</f>
        <v/>
      </c>
      <c r="AA1809" s="20" t="str">
        <f>IF('S.D. Paste sheet'!AA1809="","",'S.D. Paste sheet'!AA1809)</f>
        <v/>
      </c>
      <c r="AB1809" s="20" t="str">
        <f>IF('S.D. Paste sheet'!AB1809="","",'S.D. Paste sheet'!AB1809)</f>
        <v/>
      </c>
      <c r="AC1809" s="20" t="str">
        <f>IF('S.D. Paste sheet'!AC1809="","",'S.D. Paste sheet'!AC1809)</f>
        <v/>
      </c>
      <c r="AD1809" s="20" t="str">
        <f>IF('S.D. Paste sheet'!AD1809="","",'S.D. Paste sheet'!AD1809)</f>
        <v/>
      </c>
      <c r="AE1809" s="28"/>
      <c r="AF1809" t="str">
        <f>IF(AK1809="","",IF(AK1809&gt;0,COUNT($AG$2:AG1809),""))</f>
        <v/>
      </c>
      <c r="AG1809" s="25" t="str">
        <f t="shared" si="899"/>
        <v/>
      </c>
      <c r="AH1809" s="25" t="str">
        <f t="shared" si="900"/>
        <v/>
      </c>
      <c r="AI1809" s="25" t="str">
        <f t="shared" si="901"/>
        <v/>
      </c>
      <c r="AJ1809" s="25" t="str">
        <f t="shared" si="902"/>
        <v/>
      </c>
      <c r="AK1809" s="25" t="str">
        <f t="shared" si="903"/>
        <v/>
      </c>
      <c r="AL1809" s="25" t="str">
        <f t="shared" si="904"/>
        <v/>
      </c>
      <c r="AM1809" s="25" t="str">
        <f t="shared" si="905"/>
        <v/>
      </c>
      <c r="AN1809" s="25" t="str">
        <f t="shared" si="906"/>
        <v/>
      </c>
      <c r="AO1809" s="25" t="str">
        <f t="shared" si="907"/>
        <v/>
      </c>
      <c r="AP1809" s="25" t="str">
        <f t="shared" si="908"/>
        <v/>
      </c>
      <c r="AQ1809" s="25" t="str">
        <f t="shared" si="909"/>
        <v/>
      </c>
      <c r="AR1809" s="25" t="str">
        <f t="shared" si="910"/>
        <v/>
      </c>
      <c r="AS1809" s="25" t="str">
        <f t="shared" si="911"/>
        <v/>
      </c>
      <c r="AT1809" s="25" t="str">
        <f t="shared" si="912"/>
        <v/>
      </c>
      <c r="AU1809" s="25" t="str">
        <f t="shared" si="913"/>
        <v/>
      </c>
      <c r="AV1809" s="25" t="str">
        <f t="shared" si="914"/>
        <v/>
      </c>
      <c r="AX1809" t="str">
        <f>IF(BC1809="","",IF(BC1809&gt;0,COUNT($AY$2:AY1809),""))</f>
        <v/>
      </c>
      <c r="AY1809" s="25" t="str">
        <f t="shared" si="915"/>
        <v/>
      </c>
      <c r="AZ1809" s="25" t="str">
        <f t="shared" si="916"/>
        <v/>
      </c>
      <c r="BA1809" s="25" t="str">
        <f t="shared" si="917"/>
        <v/>
      </c>
      <c r="BB1809" s="25" t="str">
        <f t="shared" si="918"/>
        <v/>
      </c>
      <c r="BC1809" s="25" t="str">
        <f t="shared" si="919"/>
        <v/>
      </c>
      <c r="BD1809" s="25" t="str">
        <f t="shared" si="920"/>
        <v/>
      </c>
      <c r="BE1809" s="25" t="str">
        <f t="shared" si="921"/>
        <v/>
      </c>
      <c r="BF1809" s="25" t="str">
        <f t="shared" si="922"/>
        <v/>
      </c>
      <c r="BG1809" s="25" t="str">
        <f t="shared" si="923"/>
        <v/>
      </c>
      <c r="BH1809" s="25" t="str">
        <f t="shared" si="924"/>
        <v/>
      </c>
      <c r="BI1809" s="25" t="str">
        <f t="shared" si="925"/>
        <v/>
      </c>
      <c r="BJ1809" s="25" t="str">
        <f t="shared" si="926"/>
        <v/>
      </c>
      <c r="BK1809" s="25" t="str">
        <f t="shared" si="927"/>
        <v/>
      </c>
      <c r="BL1809" s="25" t="str">
        <f t="shared" si="928"/>
        <v/>
      </c>
      <c r="BM1809" s="25" t="str">
        <f t="shared" si="929"/>
        <v/>
      </c>
      <c r="BN1809" s="25" t="str">
        <f t="shared" si="930"/>
        <v/>
      </c>
    </row>
    <row r="1810" spans="1:66" x14ac:dyDescent="0.25">
      <c r="A1810" s="20" t="str">
        <f>IF('S.D. Paste sheet'!A1810="","",'S.D. Paste sheet'!A1810)</f>
        <v/>
      </c>
      <c r="B1810" s="20" t="str">
        <f>IF('S.D. Paste sheet'!B1810="","",'S.D. Paste sheet'!B1810)</f>
        <v/>
      </c>
      <c r="C1810" s="20" t="str">
        <f>IF('S.D. Paste sheet'!C1810="","",'S.D. Paste sheet'!C1810)</f>
        <v/>
      </c>
      <c r="D1810" s="20" t="str">
        <f>IF('S.D. Paste sheet'!D1810="","",'S.D. Paste sheet'!D1810)</f>
        <v/>
      </c>
      <c r="E1810" s="20" t="str">
        <f>IF('S.D. Paste sheet'!E1810="","",UPPER('S.D. Paste sheet'!E1810))</f>
        <v/>
      </c>
      <c r="F1810" s="20" t="str">
        <f>IF('S.D. Paste sheet'!F1810="","",'S.D. Paste sheet'!F1810)</f>
        <v/>
      </c>
      <c r="G1810" s="20" t="str">
        <f>IF('S.D. Paste sheet'!G1810="","",UPPER('S.D. Paste sheet'!G1810))</f>
        <v/>
      </c>
      <c r="H1810" s="20" t="str">
        <f>IF('S.D. Paste sheet'!H1810="","",UPPER('S.D. Paste sheet'!H1810))</f>
        <v/>
      </c>
      <c r="I1810" s="20" t="str">
        <f>IF('S.D. Paste sheet'!I1810="","",'S.D. Paste sheet'!I1810)</f>
        <v/>
      </c>
      <c r="J1810" s="20" t="str">
        <f>IF('S.D. Paste sheet'!J1810="","",'S.D. Paste sheet'!J1810)</f>
        <v/>
      </c>
      <c r="K1810" s="20" t="str">
        <f>IF('S.D. Paste sheet'!K1810="","",'S.D. Paste sheet'!K1810)</f>
        <v/>
      </c>
      <c r="L1810" s="20" t="str">
        <f>IF('S.D. Paste sheet'!L1810="","",'S.D. Paste sheet'!L1810)</f>
        <v/>
      </c>
      <c r="M1810" s="20" t="str">
        <f>IF('S.D. Paste sheet'!M1810="","",'S.D. Paste sheet'!M1810)</f>
        <v/>
      </c>
      <c r="N1810" s="20" t="str">
        <f>IF('S.D. Paste sheet'!N1810="","",'S.D. Paste sheet'!N1810)</f>
        <v/>
      </c>
      <c r="O1810" s="20" t="str">
        <f>IF('S.D. Paste sheet'!O1810="","",'S.D. Paste sheet'!O1810)</f>
        <v/>
      </c>
      <c r="P1810" s="20" t="str">
        <f>IF('S.D. Paste sheet'!P1810="","",'S.D. Paste sheet'!P1810)</f>
        <v/>
      </c>
      <c r="Q1810" s="20" t="str">
        <f>IF('S.D. Paste sheet'!Q1810="","",'S.D. Paste sheet'!Q1810)</f>
        <v/>
      </c>
      <c r="R1810" s="20" t="str">
        <f>IF('S.D. Paste sheet'!R1810="","",'S.D. Paste sheet'!R1810)</f>
        <v/>
      </c>
      <c r="S1810" s="20" t="str">
        <f>IF('S.D. Paste sheet'!S1810="","",'S.D. Paste sheet'!S1810)</f>
        <v/>
      </c>
      <c r="T1810" s="20" t="str">
        <f>IF('S.D. Paste sheet'!T1810="","",'S.D. Paste sheet'!T1810)</f>
        <v/>
      </c>
      <c r="U1810" s="20" t="str">
        <f>IF('S.D. Paste sheet'!U1810="","",'S.D. Paste sheet'!U1810)</f>
        <v/>
      </c>
      <c r="V1810" s="20" t="str">
        <f>IF('S.D. Paste sheet'!V1810="","",'S.D. Paste sheet'!V1810)</f>
        <v/>
      </c>
      <c r="W1810" s="20" t="str">
        <f>IF('S.D. Paste sheet'!W1810="","",'S.D. Paste sheet'!W1810)</f>
        <v/>
      </c>
      <c r="X1810" s="20" t="str">
        <f>IF('S.D. Paste sheet'!X1810="","",'S.D. Paste sheet'!X1810)</f>
        <v/>
      </c>
      <c r="Y1810" s="20" t="str">
        <f>IF('S.D. Paste sheet'!Y1810="","",'S.D. Paste sheet'!Y1810)</f>
        <v/>
      </c>
      <c r="Z1810" s="20" t="str">
        <f>IF('S.D. Paste sheet'!Z1810="","",'S.D. Paste sheet'!Z1810)</f>
        <v/>
      </c>
      <c r="AA1810" s="20" t="str">
        <f>IF('S.D. Paste sheet'!AA1810="","",'S.D. Paste sheet'!AA1810)</f>
        <v/>
      </c>
      <c r="AB1810" s="20" t="str">
        <f>IF('S.D. Paste sheet'!AB1810="","",'S.D. Paste sheet'!AB1810)</f>
        <v/>
      </c>
      <c r="AC1810" s="20" t="str">
        <f>IF('S.D. Paste sheet'!AC1810="","",'S.D. Paste sheet'!AC1810)</f>
        <v/>
      </c>
      <c r="AD1810" s="20" t="str">
        <f>IF('S.D. Paste sheet'!AD1810="","",'S.D. Paste sheet'!AD1810)</f>
        <v/>
      </c>
      <c r="AE1810" s="28"/>
      <c r="AF1810" t="str">
        <f>IF(AK1810="","",IF(AK1810&gt;0,COUNT($AG$2:AG1810),""))</f>
        <v/>
      </c>
      <c r="AG1810" s="25" t="str">
        <f t="shared" si="899"/>
        <v/>
      </c>
      <c r="AH1810" s="25" t="str">
        <f t="shared" si="900"/>
        <v/>
      </c>
      <c r="AI1810" s="25" t="str">
        <f t="shared" si="901"/>
        <v/>
      </c>
      <c r="AJ1810" s="25" t="str">
        <f t="shared" si="902"/>
        <v/>
      </c>
      <c r="AK1810" s="25" t="str">
        <f t="shared" si="903"/>
        <v/>
      </c>
      <c r="AL1810" s="25" t="str">
        <f t="shared" si="904"/>
        <v/>
      </c>
      <c r="AM1810" s="25" t="str">
        <f t="shared" si="905"/>
        <v/>
      </c>
      <c r="AN1810" s="25" t="str">
        <f t="shared" si="906"/>
        <v/>
      </c>
      <c r="AO1810" s="25" t="str">
        <f t="shared" si="907"/>
        <v/>
      </c>
      <c r="AP1810" s="25" t="str">
        <f t="shared" si="908"/>
        <v/>
      </c>
      <c r="AQ1810" s="25" t="str">
        <f t="shared" si="909"/>
        <v/>
      </c>
      <c r="AR1810" s="25" t="str">
        <f t="shared" si="910"/>
        <v/>
      </c>
      <c r="AS1810" s="25" t="str">
        <f t="shared" si="911"/>
        <v/>
      </c>
      <c r="AT1810" s="25" t="str">
        <f t="shared" si="912"/>
        <v/>
      </c>
      <c r="AU1810" s="25" t="str">
        <f t="shared" si="913"/>
        <v/>
      </c>
      <c r="AV1810" s="25" t="str">
        <f t="shared" si="914"/>
        <v/>
      </c>
      <c r="AX1810" t="str">
        <f>IF(BC1810="","",IF(BC1810&gt;0,COUNT($AY$2:AY1810),""))</f>
        <v/>
      </c>
      <c r="AY1810" s="25" t="str">
        <f t="shared" si="915"/>
        <v/>
      </c>
      <c r="AZ1810" s="25" t="str">
        <f t="shared" si="916"/>
        <v/>
      </c>
      <c r="BA1810" s="25" t="str">
        <f t="shared" si="917"/>
        <v/>
      </c>
      <c r="BB1810" s="25" t="str">
        <f t="shared" si="918"/>
        <v/>
      </c>
      <c r="BC1810" s="25" t="str">
        <f t="shared" si="919"/>
        <v/>
      </c>
      <c r="BD1810" s="25" t="str">
        <f t="shared" si="920"/>
        <v/>
      </c>
      <c r="BE1810" s="25" t="str">
        <f t="shared" si="921"/>
        <v/>
      </c>
      <c r="BF1810" s="25" t="str">
        <f t="shared" si="922"/>
        <v/>
      </c>
      <c r="BG1810" s="25" t="str">
        <f t="shared" si="923"/>
        <v/>
      </c>
      <c r="BH1810" s="25" t="str">
        <f t="shared" si="924"/>
        <v/>
      </c>
      <c r="BI1810" s="25" t="str">
        <f t="shared" si="925"/>
        <v/>
      </c>
      <c r="BJ1810" s="25" t="str">
        <f t="shared" si="926"/>
        <v/>
      </c>
      <c r="BK1810" s="25" t="str">
        <f t="shared" si="927"/>
        <v/>
      </c>
      <c r="BL1810" s="25" t="str">
        <f t="shared" si="928"/>
        <v/>
      </c>
      <c r="BM1810" s="25" t="str">
        <f t="shared" si="929"/>
        <v/>
      </c>
      <c r="BN1810" s="25" t="str">
        <f t="shared" si="930"/>
        <v/>
      </c>
    </row>
    <row r="1811" spans="1:66" x14ac:dyDescent="0.25">
      <c r="A1811" s="20" t="str">
        <f>IF('S.D. Paste sheet'!A1811="","",'S.D. Paste sheet'!A1811)</f>
        <v/>
      </c>
      <c r="B1811" s="20" t="str">
        <f>IF('S.D. Paste sheet'!B1811="","",'S.D. Paste sheet'!B1811)</f>
        <v/>
      </c>
      <c r="C1811" s="20" t="str">
        <f>IF('S.D. Paste sheet'!C1811="","",'S.D. Paste sheet'!C1811)</f>
        <v/>
      </c>
      <c r="D1811" s="20" t="str">
        <f>IF('S.D. Paste sheet'!D1811="","",'S.D. Paste sheet'!D1811)</f>
        <v/>
      </c>
      <c r="E1811" s="20" t="str">
        <f>IF('S.D. Paste sheet'!E1811="","",UPPER('S.D. Paste sheet'!E1811))</f>
        <v/>
      </c>
      <c r="F1811" s="20" t="str">
        <f>IF('S.D. Paste sheet'!F1811="","",'S.D. Paste sheet'!F1811)</f>
        <v/>
      </c>
      <c r="G1811" s="20" t="str">
        <f>IF('S.D. Paste sheet'!G1811="","",UPPER('S.D. Paste sheet'!G1811))</f>
        <v/>
      </c>
      <c r="H1811" s="20" t="str">
        <f>IF('S.D. Paste sheet'!H1811="","",UPPER('S.D. Paste sheet'!H1811))</f>
        <v/>
      </c>
      <c r="I1811" s="20" t="str">
        <f>IF('S.D. Paste sheet'!I1811="","",'S.D. Paste sheet'!I1811)</f>
        <v/>
      </c>
      <c r="J1811" s="20" t="str">
        <f>IF('S.D. Paste sheet'!J1811="","",'S.D. Paste sheet'!J1811)</f>
        <v/>
      </c>
      <c r="K1811" s="20" t="str">
        <f>IF('S.D. Paste sheet'!K1811="","",'S.D. Paste sheet'!K1811)</f>
        <v/>
      </c>
      <c r="L1811" s="20" t="str">
        <f>IF('S.D. Paste sheet'!L1811="","",'S.D. Paste sheet'!L1811)</f>
        <v/>
      </c>
      <c r="M1811" s="20" t="str">
        <f>IF('S.D. Paste sheet'!M1811="","",'S.D. Paste sheet'!M1811)</f>
        <v/>
      </c>
      <c r="N1811" s="20" t="str">
        <f>IF('S.D. Paste sheet'!N1811="","",'S.D. Paste sheet'!N1811)</f>
        <v/>
      </c>
      <c r="O1811" s="20" t="str">
        <f>IF('S.D. Paste sheet'!O1811="","",'S.D. Paste sheet'!O1811)</f>
        <v/>
      </c>
      <c r="P1811" s="20" t="str">
        <f>IF('S.D. Paste sheet'!P1811="","",'S.D. Paste sheet'!P1811)</f>
        <v/>
      </c>
      <c r="Q1811" s="20" t="str">
        <f>IF('S.D. Paste sheet'!Q1811="","",'S.D. Paste sheet'!Q1811)</f>
        <v/>
      </c>
      <c r="R1811" s="20" t="str">
        <f>IF('S.D. Paste sheet'!R1811="","",'S.D. Paste sheet'!R1811)</f>
        <v/>
      </c>
      <c r="S1811" s="20" t="str">
        <f>IF('S.D. Paste sheet'!S1811="","",'S.D. Paste sheet'!S1811)</f>
        <v/>
      </c>
      <c r="T1811" s="20" t="str">
        <f>IF('S.D. Paste sheet'!T1811="","",'S.D. Paste sheet'!T1811)</f>
        <v/>
      </c>
      <c r="U1811" s="20" t="str">
        <f>IF('S.D. Paste sheet'!U1811="","",'S.D. Paste sheet'!U1811)</f>
        <v/>
      </c>
      <c r="V1811" s="20" t="str">
        <f>IF('S.D. Paste sheet'!V1811="","",'S.D. Paste sheet'!V1811)</f>
        <v/>
      </c>
      <c r="W1811" s="20" t="str">
        <f>IF('S.D. Paste sheet'!W1811="","",'S.D. Paste sheet'!W1811)</f>
        <v/>
      </c>
      <c r="X1811" s="20" t="str">
        <f>IF('S.D. Paste sheet'!X1811="","",'S.D. Paste sheet'!X1811)</f>
        <v/>
      </c>
      <c r="Y1811" s="20" t="str">
        <f>IF('S.D. Paste sheet'!Y1811="","",'S.D. Paste sheet'!Y1811)</f>
        <v/>
      </c>
      <c r="Z1811" s="20" t="str">
        <f>IF('S.D. Paste sheet'!Z1811="","",'S.D. Paste sheet'!Z1811)</f>
        <v/>
      </c>
      <c r="AA1811" s="20" t="str">
        <f>IF('S.D. Paste sheet'!AA1811="","",'S.D. Paste sheet'!AA1811)</f>
        <v/>
      </c>
      <c r="AB1811" s="20" t="str">
        <f>IF('S.D. Paste sheet'!AB1811="","",'S.D. Paste sheet'!AB1811)</f>
        <v/>
      </c>
      <c r="AC1811" s="20" t="str">
        <f>IF('S.D. Paste sheet'!AC1811="","",'S.D. Paste sheet'!AC1811)</f>
        <v/>
      </c>
      <c r="AD1811" s="20" t="str">
        <f>IF('S.D. Paste sheet'!AD1811="","",'S.D. Paste sheet'!AD1811)</f>
        <v/>
      </c>
      <c r="AE1811" s="28"/>
      <c r="AF1811" t="str">
        <f>IF(AK1811="","",IF(AK1811&gt;0,COUNT($AG$2:AG1811),""))</f>
        <v/>
      </c>
      <c r="AG1811" s="25" t="str">
        <f t="shared" si="899"/>
        <v/>
      </c>
      <c r="AH1811" s="25" t="str">
        <f t="shared" si="900"/>
        <v/>
      </c>
      <c r="AI1811" s="25" t="str">
        <f t="shared" si="901"/>
        <v/>
      </c>
      <c r="AJ1811" s="25" t="str">
        <f t="shared" si="902"/>
        <v/>
      </c>
      <c r="AK1811" s="25" t="str">
        <f t="shared" si="903"/>
        <v/>
      </c>
      <c r="AL1811" s="25" t="str">
        <f t="shared" si="904"/>
        <v/>
      </c>
      <c r="AM1811" s="25" t="str">
        <f t="shared" si="905"/>
        <v/>
      </c>
      <c r="AN1811" s="25" t="str">
        <f t="shared" si="906"/>
        <v/>
      </c>
      <c r="AO1811" s="25" t="str">
        <f t="shared" si="907"/>
        <v/>
      </c>
      <c r="AP1811" s="25" t="str">
        <f t="shared" si="908"/>
        <v/>
      </c>
      <c r="AQ1811" s="25" t="str">
        <f t="shared" si="909"/>
        <v/>
      </c>
      <c r="AR1811" s="25" t="str">
        <f t="shared" si="910"/>
        <v/>
      </c>
      <c r="AS1811" s="25" t="str">
        <f t="shared" si="911"/>
        <v/>
      </c>
      <c r="AT1811" s="25" t="str">
        <f t="shared" si="912"/>
        <v/>
      </c>
      <c r="AU1811" s="25" t="str">
        <f t="shared" si="913"/>
        <v/>
      </c>
      <c r="AV1811" s="25" t="str">
        <f t="shared" si="914"/>
        <v/>
      </c>
      <c r="AX1811" t="str">
        <f>IF(BC1811="","",IF(BC1811&gt;0,COUNT($AY$2:AY1811),""))</f>
        <v/>
      </c>
      <c r="AY1811" s="25" t="str">
        <f t="shared" si="915"/>
        <v/>
      </c>
      <c r="AZ1811" s="25" t="str">
        <f t="shared" si="916"/>
        <v/>
      </c>
      <c r="BA1811" s="25" t="str">
        <f t="shared" si="917"/>
        <v/>
      </c>
      <c r="BB1811" s="25" t="str">
        <f t="shared" si="918"/>
        <v/>
      </c>
      <c r="BC1811" s="25" t="str">
        <f t="shared" si="919"/>
        <v/>
      </c>
      <c r="BD1811" s="25" t="str">
        <f t="shared" si="920"/>
        <v/>
      </c>
      <c r="BE1811" s="25" t="str">
        <f t="shared" si="921"/>
        <v/>
      </c>
      <c r="BF1811" s="25" t="str">
        <f t="shared" si="922"/>
        <v/>
      </c>
      <c r="BG1811" s="25" t="str">
        <f t="shared" si="923"/>
        <v/>
      </c>
      <c r="BH1811" s="25" t="str">
        <f t="shared" si="924"/>
        <v/>
      </c>
      <c r="BI1811" s="25" t="str">
        <f t="shared" si="925"/>
        <v/>
      </c>
      <c r="BJ1811" s="25" t="str">
        <f t="shared" si="926"/>
        <v/>
      </c>
      <c r="BK1811" s="25" t="str">
        <f t="shared" si="927"/>
        <v/>
      </c>
      <c r="BL1811" s="25" t="str">
        <f t="shared" si="928"/>
        <v/>
      </c>
      <c r="BM1811" s="25" t="str">
        <f t="shared" si="929"/>
        <v/>
      </c>
      <c r="BN1811" s="25" t="str">
        <f t="shared" si="930"/>
        <v/>
      </c>
    </row>
    <row r="1812" spans="1:66" x14ac:dyDescent="0.25">
      <c r="A1812" s="20" t="str">
        <f>IF('S.D. Paste sheet'!A1812="","",'S.D. Paste sheet'!A1812)</f>
        <v/>
      </c>
      <c r="B1812" s="20" t="str">
        <f>IF('S.D. Paste sheet'!B1812="","",'S.D. Paste sheet'!B1812)</f>
        <v/>
      </c>
      <c r="C1812" s="20" t="str">
        <f>IF('S.D. Paste sheet'!C1812="","",'S.D. Paste sheet'!C1812)</f>
        <v/>
      </c>
      <c r="D1812" s="20" t="str">
        <f>IF('S.D. Paste sheet'!D1812="","",'S.D. Paste sheet'!D1812)</f>
        <v/>
      </c>
      <c r="E1812" s="20" t="str">
        <f>IF('S.D. Paste sheet'!E1812="","",UPPER('S.D. Paste sheet'!E1812))</f>
        <v/>
      </c>
      <c r="F1812" s="20" t="str">
        <f>IF('S.D. Paste sheet'!F1812="","",'S.D. Paste sheet'!F1812)</f>
        <v/>
      </c>
      <c r="G1812" s="20" t="str">
        <f>IF('S.D. Paste sheet'!G1812="","",UPPER('S.D. Paste sheet'!G1812))</f>
        <v/>
      </c>
      <c r="H1812" s="20" t="str">
        <f>IF('S.D. Paste sheet'!H1812="","",UPPER('S.D. Paste sheet'!H1812))</f>
        <v/>
      </c>
      <c r="I1812" s="20" t="str">
        <f>IF('S.D. Paste sheet'!I1812="","",'S.D. Paste sheet'!I1812)</f>
        <v/>
      </c>
      <c r="J1812" s="20" t="str">
        <f>IF('S.D. Paste sheet'!J1812="","",'S.D. Paste sheet'!J1812)</f>
        <v/>
      </c>
      <c r="K1812" s="20" t="str">
        <f>IF('S.D. Paste sheet'!K1812="","",'S.D. Paste sheet'!K1812)</f>
        <v/>
      </c>
      <c r="L1812" s="20" t="str">
        <f>IF('S.D. Paste sheet'!L1812="","",'S.D. Paste sheet'!L1812)</f>
        <v/>
      </c>
      <c r="M1812" s="20" t="str">
        <f>IF('S.D. Paste sheet'!M1812="","",'S.D. Paste sheet'!M1812)</f>
        <v/>
      </c>
      <c r="N1812" s="20" t="str">
        <f>IF('S.D. Paste sheet'!N1812="","",'S.D. Paste sheet'!N1812)</f>
        <v/>
      </c>
      <c r="O1812" s="20" t="str">
        <f>IF('S.D. Paste sheet'!O1812="","",'S.D. Paste sheet'!O1812)</f>
        <v/>
      </c>
      <c r="P1812" s="20" t="str">
        <f>IF('S.D. Paste sheet'!P1812="","",'S.D. Paste sheet'!P1812)</f>
        <v/>
      </c>
      <c r="Q1812" s="20" t="str">
        <f>IF('S.D. Paste sheet'!Q1812="","",'S.D. Paste sheet'!Q1812)</f>
        <v/>
      </c>
      <c r="R1812" s="20" t="str">
        <f>IF('S.D. Paste sheet'!R1812="","",'S.D. Paste sheet'!R1812)</f>
        <v/>
      </c>
      <c r="S1812" s="20" t="str">
        <f>IF('S.D. Paste sheet'!S1812="","",'S.D. Paste sheet'!S1812)</f>
        <v/>
      </c>
      <c r="T1812" s="20" t="str">
        <f>IF('S.D. Paste sheet'!T1812="","",'S.D. Paste sheet'!T1812)</f>
        <v/>
      </c>
      <c r="U1812" s="20" t="str">
        <f>IF('S.D. Paste sheet'!U1812="","",'S.D. Paste sheet'!U1812)</f>
        <v/>
      </c>
      <c r="V1812" s="20" t="str">
        <f>IF('S.D. Paste sheet'!V1812="","",'S.D. Paste sheet'!V1812)</f>
        <v/>
      </c>
      <c r="W1812" s="20" t="str">
        <f>IF('S.D. Paste sheet'!W1812="","",'S.D. Paste sheet'!W1812)</f>
        <v/>
      </c>
      <c r="X1812" s="20" t="str">
        <f>IF('S.D. Paste sheet'!X1812="","",'S.D. Paste sheet'!X1812)</f>
        <v/>
      </c>
      <c r="Y1812" s="20" t="str">
        <f>IF('S.D. Paste sheet'!Y1812="","",'S.D. Paste sheet'!Y1812)</f>
        <v/>
      </c>
      <c r="Z1812" s="20" t="str">
        <f>IF('S.D. Paste sheet'!Z1812="","",'S.D. Paste sheet'!Z1812)</f>
        <v/>
      </c>
      <c r="AA1812" s="20" t="str">
        <f>IF('S.D. Paste sheet'!AA1812="","",'S.D. Paste sheet'!AA1812)</f>
        <v/>
      </c>
      <c r="AB1812" s="20" t="str">
        <f>IF('S.D. Paste sheet'!AB1812="","",'S.D. Paste sheet'!AB1812)</f>
        <v/>
      </c>
      <c r="AC1812" s="20" t="str">
        <f>IF('S.D. Paste sheet'!AC1812="","",'S.D. Paste sheet'!AC1812)</f>
        <v/>
      </c>
      <c r="AD1812" s="20" t="str">
        <f>IF('S.D. Paste sheet'!AD1812="","",'S.D. Paste sheet'!AD1812)</f>
        <v/>
      </c>
      <c r="AE1812" s="28"/>
      <c r="AF1812" t="str">
        <f>IF(AK1812="","",IF(AK1812&gt;0,COUNT($AG$2:AG1812),""))</f>
        <v/>
      </c>
      <c r="AG1812" s="25" t="str">
        <f t="shared" si="899"/>
        <v/>
      </c>
      <c r="AH1812" s="25" t="str">
        <f t="shared" si="900"/>
        <v/>
      </c>
      <c r="AI1812" s="25" t="str">
        <f t="shared" si="901"/>
        <v/>
      </c>
      <c r="AJ1812" s="25" t="str">
        <f t="shared" si="902"/>
        <v/>
      </c>
      <c r="AK1812" s="25" t="str">
        <f t="shared" si="903"/>
        <v/>
      </c>
      <c r="AL1812" s="25" t="str">
        <f t="shared" si="904"/>
        <v/>
      </c>
      <c r="AM1812" s="25" t="str">
        <f t="shared" si="905"/>
        <v/>
      </c>
      <c r="AN1812" s="25" t="str">
        <f t="shared" si="906"/>
        <v/>
      </c>
      <c r="AO1812" s="25" t="str">
        <f t="shared" si="907"/>
        <v/>
      </c>
      <c r="AP1812" s="25" t="str">
        <f t="shared" si="908"/>
        <v/>
      </c>
      <c r="AQ1812" s="25" t="str">
        <f t="shared" si="909"/>
        <v/>
      </c>
      <c r="AR1812" s="25" t="str">
        <f t="shared" si="910"/>
        <v/>
      </c>
      <c r="AS1812" s="25" t="str">
        <f t="shared" si="911"/>
        <v/>
      </c>
      <c r="AT1812" s="25" t="str">
        <f t="shared" si="912"/>
        <v/>
      </c>
      <c r="AU1812" s="25" t="str">
        <f t="shared" si="913"/>
        <v/>
      </c>
      <c r="AV1812" s="25" t="str">
        <f t="shared" si="914"/>
        <v/>
      </c>
      <c r="AX1812" t="str">
        <f>IF(BC1812="","",IF(BC1812&gt;0,COUNT($AY$2:AY1812),""))</f>
        <v/>
      </c>
      <c r="AY1812" s="25" t="str">
        <f t="shared" si="915"/>
        <v/>
      </c>
      <c r="AZ1812" s="25" t="str">
        <f t="shared" si="916"/>
        <v/>
      </c>
      <c r="BA1812" s="25" t="str">
        <f t="shared" si="917"/>
        <v/>
      </c>
      <c r="BB1812" s="25" t="str">
        <f t="shared" si="918"/>
        <v/>
      </c>
      <c r="BC1812" s="25" t="str">
        <f t="shared" si="919"/>
        <v/>
      </c>
      <c r="BD1812" s="25" t="str">
        <f t="shared" si="920"/>
        <v/>
      </c>
      <c r="BE1812" s="25" t="str">
        <f t="shared" si="921"/>
        <v/>
      </c>
      <c r="BF1812" s="25" t="str">
        <f t="shared" si="922"/>
        <v/>
      </c>
      <c r="BG1812" s="25" t="str">
        <f t="shared" si="923"/>
        <v/>
      </c>
      <c r="BH1812" s="25" t="str">
        <f t="shared" si="924"/>
        <v/>
      </c>
      <c r="BI1812" s="25" t="str">
        <f t="shared" si="925"/>
        <v/>
      </c>
      <c r="BJ1812" s="25" t="str">
        <f t="shared" si="926"/>
        <v/>
      </c>
      <c r="BK1812" s="25" t="str">
        <f t="shared" si="927"/>
        <v/>
      </c>
      <c r="BL1812" s="25" t="str">
        <f t="shared" si="928"/>
        <v/>
      </c>
      <c r="BM1812" s="25" t="str">
        <f t="shared" si="929"/>
        <v/>
      </c>
      <c r="BN1812" s="25" t="str">
        <f t="shared" si="930"/>
        <v/>
      </c>
    </row>
    <row r="1813" spans="1:66" x14ac:dyDescent="0.25">
      <c r="A1813" s="20" t="str">
        <f>IF('S.D. Paste sheet'!A1813="","",'S.D. Paste sheet'!A1813)</f>
        <v/>
      </c>
      <c r="B1813" s="20" t="str">
        <f>IF('S.D. Paste sheet'!B1813="","",'S.D. Paste sheet'!B1813)</f>
        <v/>
      </c>
      <c r="C1813" s="20" t="str">
        <f>IF('S.D. Paste sheet'!C1813="","",'S.D. Paste sheet'!C1813)</f>
        <v/>
      </c>
      <c r="D1813" s="20" t="str">
        <f>IF('S.D. Paste sheet'!D1813="","",'S.D. Paste sheet'!D1813)</f>
        <v/>
      </c>
      <c r="E1813" s="20" t="str">
        <f>IF('S.D. Paste sheet'!E1813="","",UPPER('S.D. Paste sheet'!E1813))</f>
        <v/>
      </c>
      <c r="F1813" s="20" t="str">
        <f>IF('S.D. Paste sheet'!F1813="","",'S.D. Paste sheet'!F1813)</f>
        <v/>
      </c>
      <c r="G1813" s="20" t="str">
        <f>IF('S.D. Paste sheet'!G1813="","",UPPER('S.D. Paste sheet'!G1813))</f>
        <v/>
      </c>
      <c r="H1813" s="20" t="str">
        <f>IF('S.D. Paste sheet'!H1813="","",UPPER('S.D. Paste sheet'!H1813))</f>
        <v/>
      </c>
      <c r="I1813" s="20" t="str">
        <f>IF('S.D. Paste sheet'!I1813="","",'S.D. Paste sheet'!I1813)</f>
        <v/>
      </c>
      <c r="J1813" s="20" t="str">
        <f>IF('S.D. Paste sheet'!J1813="","",'S.D. Paste sheet'!J1813)</f>
        <v/>
      </c>
      <c r="K1813" s="20" t="str">
        <f>IF('S.D. Paste sheet'!K1813="","",'S.D. Paste sheet'!K1813)</f>
        <v/>
      </c>
      <c r="L1813" s="20" t="str">
        <f>IF('S.D. Paste sheet'!L1813="","",'S.D. Paste sheet'!L1813)</f>
        <v/>
      </c>
      <c r="M1813" s="20" t="str">
        <f>IF('S.D. Paste sheet'!M1813="","",'S.D. Paste sheet'!M1813)</f>
        <v/>
      </c>
      <c r="N1813" s="20" t="str">
        <f>IF('S.D. Paste sheet'!N1813="","",'S.D. Paste sheet'!N1813)</f>
        <v/>
      </c>
      <c r="O1813" s="20" t="str">
        <f>IF('S.D. Paste sheet'!O1813="","",'S.D. Paste sheet'!O1813)</f>
        <v/>
      </c>
      <c r="P1813" s="20" t="str">
        <f>IF('S.D. Paste sheet'!P1813="","",'S.D. Paste sheet'!P1813)</f>
        <v/>
      </c>
      <c r="Q1813" s="20" t="str">
        <f>IF('S.D. Paste sheet'!Q1813="","",'S.D. Paste sheet'!Q1813)</f>
        <v/>
      </c>
      <c r="R1813" s="20" t="str">
        <f>IF('S.D. Paste sheet'!R1813="","",'S.D. Paste sheet'!R1813)</f>
        <v/>
      </c>
      <c r="S1813" s="20" t="str">
        <f>IF('S.D. Paste sheet'!S1813="","",'S.D. Paste sheet'!S1813)</f>
        <v/>
      </c>
      <c r="T1813" s="20" t="str">
        <f>IF('S.D. Paste sheet'!T1813="","",'S.D. Paste sheet'!T1813)</f>
        <v/>
      </c>
      <c r="U1813" s="20" t="str">
        <f>IF('S.D. Paste sheet'!U1813="","",'S.D. Paste sheet'!U1813)</f>
        <v/>
      </c>
      <c r="V1813" s="20" t="str">
        <f>IF('S.D. Paste sheet'!V1813="","",'S.D. Paste sheet'!V1813)</f>
        <v/>
      </c>
      <c r="W1813" s="20" t="str">
        <f>IF('S.D. Paste sheet'!W1813="","",'S.D. Paste sheet'!W1813)</f>
        <v/>
      </c>
      <c r="X1813" s="20" t="str">
        <f>IF('S.D. Paste sheet'!X1813="","",'S.D. Paste sheet'!X1813)</f>
        <v/>
      </c>
      <c r="Y1813" s="20" t="str">
        <f>IF('S.D. Paste sheet'!Y1813="","",'S.D. Paste sheet'!Y1813)</f>
        <v/>
      </c>
      <c r="Z1813" s="20" t="str">
        <f>IF('S.D. Paste sheet'!Z1813="","",'S.D. Paste sheet'!Z1813)</f>
        <v/>
      </c>
      <c r="AA1813" s="20" t="str">
        <f>IF('S.D. Paste sheet'!AA1813="","",'S.D. Paste sheet'!AA1813)</f>
        <v/>
      </c>
      <c r="AB1813" s="20" t="str">
        <f>IF('S.D. Paste sheet'!AB1813="","",'S.D. Paste sheet'!AB1813)</f>
        <v/>
      </c>
      <c r="AC1813" s="20" t="str">
        <f>IF('S.D. Paste sheet'!AC1813="","",'S.D. Paste sheet'!AC1813)</f>
        <v/>
      </c>
      <c r="AD1813" s="20" t="str">
        <f>IF('S.D. Paste sheet'!AD1813="","",'S.D. Paste sheet'!AD1813)</f>
        <v/>
      </c>
      <c r="AE1813" s="28"/>
      <c r="AF1813" t="str">
        <f>IF(AK1813="","",IF(AK1813&gt;0,COUNT($AG$2:AG1813),""))</f>
        <v/>
      </c>
      <c r="AG1813" s="25" t="str">
        <f t="shared" si="899"/>
        <v/>
      </c>
      <c r="AH1813" s="25" t="str">
        <f t="shared" si="900"/>
        <v/>
      </c>
      <c r="AI1813" s="25" t="str">
        <f t="shared" si="901"/>
        <v/>
      </c>
      <c r="AJ1813" s="25" t="str">
        <f t="shared" si="902"/>
        <v/>
      </c>
      <c r="AK1813" s="25" t="str">
        <f t="shared" si="903"/>
        <v/>
      </c>
      <c r="AL1813" s="25" t="str">
        <f t="shared" si="904"/>
        <v/>
      </c>
      <c r="AM1813" s="25" t="str">
        <f t="shared" si="905"/>
        <v/>
      </c>
      <c r="AN1813" s="25" t="str">
        <f t="shared" si="906"/>
        <v/>
      </c>
      <c r="AO1813" s="25" t="str">
        <f t="shared" si="907"/>
        <v/>
      </c>
      <c r="AP1813" s="25" t="str">
        <f t="shared" si="908"/>
        <v/>
      </c>
      <c r="AQ1813" s="25" t="str">
        <f t="shared" si="909"/>
        <v/>
      </c>
      <c r="AR1813" s="25" t="str">
        <f t="shared" si="910"/>
        <v/>
      </c>
      <c r="AS1813" s="25" t="str">
        <f t="shared" si="911"/>
        <v/>
      </c>
      <c r="AT1813" s="25" t="str">
        <f t="shared" si="912"/>
        <v/>
      </c>
      <c r="AU1813" s="25" t="str">
        <f t="shared" si="913"/>
        <v/>
      </c>
      <c r="AV1813" s="25" t="str">
        <f t="shared" si="914"/>
        <v/>
      </c>
      <c r="AX1813" t="str">
        <f>IF(BC1813="","",IF(BC1813&gt;0,COUNT($AY$2:AY1813),""))</f>
        <v/>
      </c>
      <c r="AY1813" s="25" t="str">
        <f t="shared" si="915"/>
        <v/>
      </c>
      <c r="AZ1813" s="25" t="str">
        <f t="shared" si="916"/>
        <v/>
      </c>
      <c r="BA1813" s="25" t="str">
        <f t="shared" si="917"/>
        <v/>
      </c>
      <c r="BB1813" s="25" t="str">
        <f t="shared" si="918"/>
        <v/>
      </c>
      <c r="BC1813" s="25" t="str">
        <f t="shared" si="919"/>
        <v/>
      </c>
      <c r="BD1813" s="25" t="str">
        <f t="shared" si="920"/>
        <v/>
      </c>
      <c r="BE1813" s="25" t="str">
        <f t="shared" si="921"/>
        <v/>
      </c>
      <c r="BF1813" s="25" t="str">
        <f t="shared" si="922"/>
        <v/>
      </c>
      <c r="BG1813" s="25" t="str">
        <f t="shared" si="923"/>
        <v/>
      </c>
      <c r="BH1813" s="25" t="str">
        <f t="shared" si="924"/>
        <v/>
      </c>
      <c r="BI1813" s="25" t="str">
        <f t="shared" si="925"/>
        <v/>
      </c>
      <c r="BJ1813" s="25" t="str">
        <f t="shared" si="926"/>
        <v/>
      </c>
      <c r="BK1813" s="25" t="str">
        <f t="shared" si="927"/>
        <v/>
      </c>
      <c r="BL1813" s="25" t="str">
        <f t="shared" si="928"/>
        <v/>
      </c>
      <c r="BM1813" s="25" t="str">
        <f t="shared" si="929"/>
        <v/>
      </c>
      <c r="BN1813" s="25" t="str">
        <f t="shared" si="930"/>
        <v/>
      </c>
    </row>
    <row r="1814" spans="1:66" x14ac:dyDescent="0.25">
      <c r="A1814" s="20" t="str">
        <f>IF('S.D. Paste sheet'!A1814="","",'S.D. Paste sheet'!A1814)</f>
        <v/>
      </c>
      <c r="B1814" s="20" t="str">
        <f>IF('S.D. Paste sheet'!B1814="","",'S.D. Paste sheet'!B1814)</f>
        <v/>
      </c>
      <c r="C1814" s="20" t="str">
        <f>IF('S.D. Paste sheet'!C1814="","",'S.D. Paste sheet'!C1814)</f>
        <v/>
      </c>
      <c r="D1814" s="20" t="str">
        <f>IF('S.D. Paste sheet'!D1814="","",'S.D. Paste sheet'!D1814)</f>
        <v/>
      </c>
      <c r="E1814" s="20" t="str">
        <f>IF('S.D. Paste sheet'!E1814="","",UPPER('S.D. Paste sheet'!E1814))</f>
        <v/>
      </c>
      <c r="F1814" s="20" t="str">
        <f>IF('S.D. Paste sheet'!F1814="","",'S.D. Paste sheet'!F1814)</f>
        <v/>
      </c>
      <c r="G1814" s="20" t="str">
        <f>IF('S.D. Paste sheet'!G1814="","",UPPER('S.D. Paste sheet'!G1814))</f>
        <v/>
      </c>
      <c r="H1814" s="20" t="str">
        <f>IF('S.D. Paste sheet'!H1814="","",UPPER('S.D. Paste sheet'!H1814))</f>
        <v/>
      </c>
      <c r="I1814" s="20" t="str">
        <f>IF('S.D. Paste sheet'!I1814="","",'S.D. Paste sheet'!I1814)</f>
        <v/>
      </c>
      <c r="J1814" s="20" t="str">
        <f>IF('S.D. Paste sheet'!J1814="","",'S.D. Paste sheet'!J1814)</f>
        <v/>
      </c>
      <c r="K1814" s="20" t="str">
        <f>IF('S.D. Paste sheet'!K1814="","",'S.D. Paste sheet'!K1814)</f>
        <v/>
      </c>
      <c r="L1814" s="20" t="str">
        <f>IF('S.D. Paste sheet'!L1814="","",'S.D. Paste sheet'!L1814)</f>
        <v/>
      </c>
      <c r="M1814" s="20" t="str">
        <f>IF('S.D. Paste sheet'!M1814="","",'S.D. Paste sheet'!M1814)</f>
        <v/>
      </c>
      <c r="N1814" s="20" t="str">
        <f>IF('S.D. Paste sheet'!N1814="","",'S.D. Paste sheet'!N1814)</f>
        <v/>
      </c>
      <c r="O1814" s="20" t="str">
        <f>IF('S.D. Paste sheet'!O1814="","",'S.D. Paste sheet'!O1814)</f>
        <v/>
      </c>
      <c r="P1814" s="20" t="str">
        <f>IF('S.D. Paste sheet'!P1814="","",'S.D. Paste sheet'!P1814)</f>
        <v/>
      </c>
      <c r="Q1814" s="20" t="str">
        <f>IF('S.D. Paste sheet'!Q1814="","",'S.D. Paste sheet'!Q1814)</f>
        <v/>
      </c>
      <c r="R1814" s="20" t="str">
        <f>IF('S.D. Paste sheet'!R1814="","",'S.D. Paste sheet'!R1814)</f>
        <v/>
      </c>
      <c r="S1814" s="20" t="str">
        <f>IF('S.D. Paste sheet'!S1814="","",'S.D. Paste sheet'!S1814)</f>
        <v/>
      </c>
      <c r="T1814" s="20" t="str">
        <f>IF('S.D. Paste sheet'!T1814="","",'S.D. Paste sheet'!T1814)</f>
        <v/>
      </c>
      <c r="U1814" s="20" t="str">
        <f>IF('S.D. Paste sheet'!U1814="","",'S.D. Paste sheet'!U1814)</f>
        <v/>
      </c>
      <c r="V1814" s="20" t="str">
        <f>IF('S.D. Paste sheet'!V1814="","",'S.D. Paste sheet'!V1814)</f>
        <v/>
      </c>
      <c r="W1814" s="20" t="str">
        <f>IF('S.D. Paste sheet'!W1814="","",'S.D. Paste sheet'!W1814)</f>
        <v/>
      </c>
      <c r="X1814" s="20" t="str">
        <f>IF('S.D. Paste sheet'!X1814="","",'S.D. Paste sheet'!X1814)</f>
        <v/>
      </c>
      <c r="Y1814" s="20" t="str">
        <f>IF('S.D. Paste sheet'!Y1814="","",'S.D. Paste sheet'!Y1814)</f>
        <v/>
      </c>
      <c r="Z1814" s="20" t="str">
        <f>IF('S.D. Paste sheet'!Z1814="","",'S.D. Paste sheet'!Z1814)</f>
        <v/>
      </c>
      <c r="AA1814" s="20" t="str">
        <f>IF('S.D. Paste sheet'!AA1814="","",'S.D. Paste sheet'!AA1814)</f>
        <v/>
      </c>
      <c r="AB1814" s="20" t="str">
        <f>IF('S.D. Paste sheet'!AB1814="","",'S.D. Paste sheet'!AB1814)</f>
        <v/>
      </c>
      <c r="AC1814" s="20" t="str">
        <f>IF('S.D. Paste sheet'!AC1814="","",'S.D. Paste sheet'!AC1814)</f>
        <v/>
      </c>
      <c r="AD1814" s="20" t="str">
        <f>IF('S.D. Paste sheet'!AD1814="","",'S.D. Paste sheet'!AD1814)</f>
        <v/>
      </c>
      <c r="AE1814" s="28"/>
      <c r="AF1814" t="str">
        <f>IF(AK1814="","",IF(AK1814&gt;0,COUNT($AG$2:AG1814),""))</f>
        <v/>
      </c>
      <c r="AG1814" s="25" t="str">
        <f t="shared" si="899"/>
        <v/>
      </c>
      <c r="AH1814" s="25" t="str">
        <f t="shared" si="900"/>
        <v/>
      </c>
      <c r="AI1814" s="25" t="str">
        <f t="shared" si="901"/>
        <v/>
      </c>
      <c r="AJ1814" s="25" t="str">
        <f t="shared" si="902"/>
        <v/>
      </c>
      <c r="AK1814" s="25" t="str">
        <f t="shared" si="903"/>
        <v/>
      </c>
      <c r="AL1814" s="25" t="str">
        <f t="shared" si="904"/>
        <v/>
      </c>
      <c r="AM1814" s="25" t="str">
        <f t="shared" si="905"/>
        <v/>
      </c>
      <c r="AN1814" s="25" t="str">
        <f t="shared" si="906"/>
        <v/>
      </c>
      <c r="AO1814" s="25" t="str">
        <f t="shared" si="907"/>
        <v/>
      </c>
      <c r="AP1814" s="25" t="str">
        <f t="shared" si="908"/>
        <v/>
      </c>
      <c r="AQ1814" s="25" t="str">
        <f t="shared" si="909"/>
        <v/>
      </c>
      <c r="AR1814" s="25" t="str">
        <f t="shared" si="910"/>
        <v/>
      </c>
      <c r="AS1814" s="25" t="str">
        <f t="shared" si="911"/>
        <v/>
      </c>
      <c r="AT1814" s="25" t="str">
        <f t="shared" si="912"/>
        <v/>
      </c>
      <c r="AU1814" s="25" t="str">
        <f t="shared" si="913"/>
        <v/>
      </c>
      <c r="AV1814" s="25" t="str">
        <f t="shared" si="914"/>
        <v/>
      </c>
      <c r="AX1814" t="str">
        <f>IF(BC1814="","",IF(BC1814&gt;0,COUNT($AY$2:AY1814),""))</f>
        <v/>
      </c>
      <c r="AY1814" s="25" t="str">
        <f t="shared" si="915"/>
        <v/>
      </c>
      <c r="AZ1814" s="25" t="str">
        <f t="shared" si="916"/>
        <v/>
      </c>
      <c r="BA1814" s="25" t="str">
        <f t="shared" si="917"/>
        <v/>
      </c>
      <c r="BB1814" s="25" t="str">
        <f t="shared" si="918"/>
        <v/>
      </c>
      <c r="BC1814" s="25" t="str">
        <f t="shared" si="919"/>
        <v/>
      </c>
      <c r="BD1814" s="25" t="str">
        <f t="shared" si="920"/>
        <v/>
      </c>
      <c r="BE1814" s="25" t="str">
        <f t="shared" si="921"/>
        <v/>
      </c>
      <c r="BF1814" s="25" t="str">
        <f t="shared" si="922"/>
        <v/>
      </c>
      <c r="BG1814" s="25" t="str">
        <f t="shared" si="923"/>
        <v/>
      </c>
      <c r="BH1814" s="25" t="str">
        <f t="shared" si="924"/>
        <v/>
      </c>
      <c r="BI1814" s="25" t="str">
        <f t="shared" si="925"/>
        <v/>
      </c>
      <c r="BJ1814" s="25" t="str">
        <f t="shared" si="926"/>
        <v/>
      </c>
      <c r="BK1814" s="25" t="str">
        <f t="shared" si="927"/>
        <v/>
      </c>
      <c r="BL1814" s="25" t="str">
        <f t="shared" si="928"/>
        <v/>
      </c>
      <c r="BM1814" s="25" t="str">
        <f t="shared" si="929"/>
        <v/>
      </c>
      <c r="BN1814" s="25" t="str">
        <f t="shared" si="930"/>
        <v/>
      </c>
    </row>
    <row r="1815" spans="1:66" x14ac:dyDescent="0.25">
      <c r="A1815" s="20" t="str">
        <f>IF('S.D. Paste sheet'!A1815="","",'S.D. Paste sheet'!A1815)</f>
        <v/>
      </c>
      <c r="B1815" s="20" t="str">
        <f>IF('S.D. Paste sheet'!B1815="","",'S.D. Paste sheet'!B1815)</f>
        <v/>
      </c>
      <c r="C1815" s="20" t="str">
        <f>IF('S.D. Paste sheet'!C1815="","",'S.D. Paste sheet'!C1815)</f>
        <v/>
      </c>
      <c r="D1815" s="20" t="str">
        <f>IF('S.D. Paste sheet'!D1815="","",'S.D. Paste sheet'!D1815)</f>
        <v/>
      </c>
      <c r="E1815" s="20" t="str">
        <f>IF('S.D. Paste sheet'!E1815="","",UPPER('S.D. Paste sheet'!E1815))</f>
        <v/>
      </c>
      <c r="F1815" s="20" t="str">
        <f>IF('S.D. Paste sheet'!F1815="","",'S.D. Paste sheet'!F1815)</f>
        <v/>
      </c>
      <c r="G1815" s="20" t="str">
        <f>IF('S.D. Paste sheet'!G1815="","",UPPER('S.D. Paste sheet'!G1815))</f>
        <v/>
      </c>
      <c r="H1815" s="20" t="str">
        <f>IF('S.D. Paste sheet'!H1815="","",UPPER('S.D. Paste sheet'!H1815))</f>
        <v/>
      </c>
      <c r="I1815" s="20" t="str">
        <f>IF('S.D. Paste sheet'!I1815="","",'S.D. Paste sheet'!I1815)</f>
        <v/>
      </c>
      <c r="J1815" s="20" t="str">
        <f>IF('S.D. Paste sheet'!J1815="","",'S.D. Paste sheet'!J1815)</f>
        <v/>
      </c>
      <c r="K1815" s="20" t="str">
        <f>IF('S.D. Paste sheet'!K1815="","",'S.D. Paste sheet'!K1815)</f>
        <v/>
      </c>
      <c r="L1815" s="20" t="str">
        <f>IF('S.D. Paste sheet'!L1815="","",'S.D. Paste sheet'!L1815)</f>
        <v/>
      </c>
      <c r="M1815" s="20" t="str">
        <f>IF('S.D. Paste sheet'!M1815="","",'S.D. Paste sheet'!M1815)</f>
        <v/>
      </c>
      <c r="N1815" s="20" t="str">
        <f>IF('S.D. Paste sheet'!N1815="","",'S.D. Paste sheet'!N1815)</f>
        <v/>
      </c>
      <c r="O1815" s="20" t="str">
        <f>IF('S.D. Paste sheet'!O1815="","",'S.D. Paste sheet'!O1815)</f>
        <v/>
      </c>
      <c r="P1815" s="20" t="str">
        <f>IF('S.D. Paste sheet'!P1815="","",'S.D. Paste sheet'!P1815)</f>
        <v/>
      </c>
      <c r="Q1815" s="20" t="str">
        <f>IF('S.D. Paste sheet'!Q1815="","",'S.D. Paste sheet'!Q1815)</f>
        <v/>
      </c>
      <c r="R1815" s="20" t="str">
        <f>IF('S.D. Paste sheet'!R1815="","",'S.D. Paste sheet'!R1815)</f>
        <v/>
      </c>
      <c r="S1815" s="20" t="str">
        <f>IF('S.D. Paste sheet'!S1815="","",'S.D. Paste sheet'!S1815)</f>
        <v/>
      </c>
      <c r="T1815" s="20" t="str">
        <f>IF('S.D. Paste sheet'!T1815="","",'S.D. Paste sheet'!T1815)</f>
        <v/>
      </c>
      <c r="U1815" s="20" t="str">
        <f>IF('S.D. Paste sheet'!U1815="","",'S.D. Paste sheet'!U1815)</f>
        <v/>
      </c>
      <c r="V1815" s="20" t="str">
        <f>IF('S.D. Paste sheet'!V1815="","",'S.D. Paste sheet'!V1815)</f>
        <v/>
      </c>
      <c r="W1815" s="20" t="str">
        <f>IF('S.D. Paste sheet'!W1815="","",'S.D. Paste sheet'!W1815)</f>
        <v/>
      </c>
      <c r="X1815" s="20" t="str">
        <f>IF('S.D. Paste sheet'!X1815="","",'S.D. Paste sheet'!X1815)</f>
        <v/>
      </c>
      <c r="Y1815" s="20" t="str">
        <f>IF('S.D. Paste sheet'!Y1815="","",'S.D. Paste sheet'!Y1815)</f>
        <v/>
      </c>
      <c r="Z1815" s="20" t="str">
        <f>IF('S.D. Paste sheet'!Z1815="","",'S.D. Paste sheet'!Z1815)</f>
        <v/>
      </c>
      <c r="AA1815" s="20" t="str">
        <f>IF('S.D. Paste sheet'!AA1815="","",'S.D. Paste sheet'!AA1815)</f>
        <v/>
      </c>
      <c r="AB1815" s="20" t="str">
        <f>IF('S.D. Paste sheet'!AB1815="","",'S.D. Paste sheet'!AB1815)</f>
        <v/>
      </c>
      <c r="AC1815" s="20" t="str">
        <f>IF('S.D. Paste sheet'!AC1815="","",'S.D. Paste sheet'!AC1815)</f>
        <v/>
      </c>
      <c r="AD1815" s="20" t="str">
        <f>IF('S.D. Paste sheet'!AD1815="","",'S.D. Paste sheet'!AD1815)</f>
        <v/>
      </c>
      <c r="AE1815" s="28"/>
      <c r="AF1815" t="str">
        <f>IF(AK1815="","",IF(AK1815&gt;0,COUNT($AG$2:AG1815),""))</f>
        <v/>
      </c>
      <c r="AG1815" s="25" t="str">
        <f t="shared" si="899"/>
        <v/>
      </c>
      <c r="AH1815" s="25" t="str">
        <f t="shared" si="900"/>
        <v/>
      </c>
      <c r="AI1815" s="25" t="str">
        <f t="shared" si="901"/>
        <v/>
      </c>
      <c r="AJ1815" s="25" t="str">
        <f t="shared" si="902"/>
        <v/>
      </c>
      <c r="AK1815" s="25" t="str">
        <f t="shared" si="903"/>
        <v/>
      </c>
      <c r="AL1815" s="25" t="str">
        <f t="shared" si="904"/>
        <v/>
      </c>
      <c r="AM1815" s="25" t="str">
        <f t="shared" si="905"/>
        <v/>
      </c>
      <c r="AN1815" s="25" t="str">
        <f t="shared" si="906"/>
        <v/>
      </c>
      <c r="AO1815" s="25" t="str">
        <f t="shared" si="907"/>
        <v/>
      </c>
      <c r="AP1815" s="25" t="str">
        <f t="shared" si="908"/>
        <v/>
      </c>
      <c r="AQ1815" s="25" t="str">
        <f t="shared" si="909"/>
        <v/>
      </c>
      <c r="AR1815" s="25" t="str">
        <f t="shared" si="910"/>
        <v/>
      </c>
      <c r="AS1815" s="25" t="str">
        <f t="shared" si="911"/>
        <v/>
      </c>
      <c r="AT1815" s="25" t="str">
        <f t="shared" si="912"/>
        <v/>
      </c>
      <c r="AU1815" s="25" t="str">
        <f t="shared" si="913"/>
        <v/>
      </c>
      <c r="AV1815" s="25" t="str">
        <f t="shared" si="914"/>
        <v/>
      </c>
      <c r="AX1815" t="str">
        <f>IF(BC1815="","",IF(BC1815&gt;0,COUNT($AY$2:AY1815),""))</f>
        <v/>
      </c>
      <c r="AY1815" s="25" t="str">
        <f t="shared" si="915"/>
        <v/>
      </c>
      <c r="AZ1815" s="25" t="str">
        <f t="shared" si="916"/>
        <v/>
      </c>
      <c r="BA1815" s="25" t="str">
        <f t="shared" si="917"/>
        <v/>
      </c>
      <c r="BB1815" s="25" t="str">
        <f t="shared" si="918"/>
        <v/>
      </c>
      <c r="BC1815" s="25" t="str">
        <f t="shared" si="919"/>
        <v/>
      </c>
      <c r="BD1815" s="25" t="str">
        <f t="shared" si="920"/>
        <v/>
      </c>
      <c r="BE1815" s="25" t="str">
        <f t="shared" si="921"/>
        <v/>
      </c>
      <c r="BF1815" s="25" t="str">
        <f t="shared" si="922"/>
        <v/>
      </c>
      <c r="BG1815" s="25" t="str">
        <f t="shared" si="923"/>
        <v/>
      </c>
      <c r="BH1815" s="25" t="str">
        <f t="shared" si="924"/>
        <v/>
      </c>
      <c r="BI1815" s="25" t="str">
        <f t="shared" si="925"/>
        <v/>
      </c>
      <c r="BJ1815" s="25" t="str">
        <f t="shared" si="926"/>
        <v/>
      </c>
      <c r="BK1815" s="25" t="str">
        <f t="shared" si="927"/>
        <v/>
      </c>
      <c r="BL1815" s="25" t="str">
        <f t="shared" si="928"/>
        <v/>
      </c>
      <c r="BM1815" s="25" t="str">
        <f t="shared" si="929"/>
        <v/>
      </c>
      <c r="BN1815" s="25" t="str">
        <f t="shared" si="930"/>
        <v/>
      </c>
    </row>
    <row r="1816" spans="1:66" x14ac:dyDescent="0.25">
      <c r="A1816" s="20" t="str">
        <f>IF('S.D. Paste sheet'!A1816="","",'S.D. Paste sheet'!A1816)</f>
        <v/>
      </c>
      <c r="B1816" s="20" t="str">
        <f>IF('S.D. Paste sheet'!B1816="","",'S.D. Paste sheet'!B1816)</f>
        <v/>
      </c>
      <c r="C1816" s="20" t="str">
        <f>IF('S.D. Paste sheet'!C1816="","",'S.D. Paste sheet'!C1816)</f>
        <v/>
      </c>
      <c r="D1816" s="20" t="str">
        <f>IF('S.D. Paste sheet'!D1816="","",'S.D. Paste sheet'!D1816)</f>
        <v/>
      </c>
      <c r="E1816" s="20" t="str">
        <f>IF('S.D. Paste sheet'!E1816="","",UPPER('S.D. Paste sheet'!E1816))</f>
        <v/>
      </c>
      <c r="F1816" s="20" t="str">
        <f>IF('S.D. Paste sheet'!F1816="","",'S.D. Paste sheet'!F1816)</f>
        <v/>
      </c>
      <c r="G1816" s="20" t="str">
        <f>IF('S.D. Paste sheet'!G1816="","",UPPER('S.D. Paste sheet'!G1816))</f>
        <v/>
      </c>
      <c r="H1816" s="20" t="str">
        <f>IF('S.D. Paste sheet'!H1816="","",UPPER('S.D. Paste sheet'!H1816))</f>
        <v/>
      </c>
      <c r="I1816" s="20" t="str">
        <f>IF('S.D. Paste sheet'!I1816="","",'S.D. Paste sheet'!I1816)</f>
        <v/>
      </c>
      <c r="J1816" s="20" t="str">
        <f>IF('S.D. Paste sheet'!J1816="","",'S.D. Paste sheet'!J1816)</f>
        <v/>
      </c>
      <c r="K1816" s="20" t="str">
        <f>IF('S.D. Paste sheet'!K1816="","",'S.D. Paste sheet'!K1816)</f>
        <v/>
      </c>
      <c r="L1816" s="20" t="str">
        <f>IF('S.D. Paste sheet'!L1816="","",'S.D. Paste sheet'!L1816)</f>
        <v/>
      </c>
      <c r="M1816" s="20" t="str">
        <f>IF('S.D. Paste sheet'!M1816="","",'S.D. Paste sheet'!M1816)</f>
        <v/>
      </c>
      <c r="N1816" s="20" t="str">
        <f>IF('S.D. Paste sheet'!N1816="","",'S.D. Paste sheet'!N1816)</f>
        <v/>
      </c>
      <c r="O1816" s="20" t="str">
        <f>IF('S.D. Paste sheet'!O1816="","",'S.D. Paste sheet'!O1816)</f>
        <v/>
      </c>
      <c r="P1816" s="20" t="str">
        <f>IF('S.D. Paste sheet'!P1816="","",'S.D. Paste sheet'!P1816)</f>
        <v/>
      </c>
      <c r="Q1816" s="20" t="str">
        <f>IF('S.D. Paste sheet'!Q1816="","",'S.D. Paste sheet'!Q1816)</f>
        <v/>
      </c>
      <c r="R1816" s="20" t="str">
        <f>IF('S.D. Paste sheet'!R1816="","",'S.D. Paste sheet'!R1816)</f>
        <v/>
      </c>
      <c r="S1816" s="20" t="str">
        <f>IF('S.D. Paste sheet'!S1816="","",'S.D. Paste sheet'!S1816)</f>
        <v/>
      </c>
      <c r="T1816" s="20" t="str">
        <f>IF('S.D. Paste sheet'!T1816="","",'S.D. Paste sheet'!T1816)</f>
        <v/>
      </c>
      <c r="U1816" s="20" t="str">
        <f>IF('S.D. Paste sheet'!U1816="","",'S.D. Paste sheet'!U1816)</f>
        <v/>
      </c>
      <c r="V1816" s="20" t="str">
        <f>IF('S.D. Paste sheet'!V1816="","",'S.D. Paste sheet'!V1816)</f>
        <v/>
      </c>
      <c r="W1816" s="20" t="str">
        <f>IF('S.D. Paste sheet'!W1816="","",'S.D. Paste sheet'!W1816)</f>
        <v/>
      </c>
      <c r="X1816" s="20" t="str">
        <f>IF('S.D. Paste sheet'!X1816="","",'S.D. Paste sheet'!X1816)</f>
        <v/>
      </c>
      <c r="Y1816" s="20" t="str">
        <f>IF('S.D. Paste sheet'!Y1816="","",'S.D. Paste sheet'!Y1816)</f>
        <v/>
      </c>
      <c r="Z1816" s="20" t="str">
        <f>IF('S.D. Paste sheet'!Z1816="","",'S.D. Paste sheet'!Z1816)</f>
        <v/>
      </c>
      <c r="AA1816" s="20" t="str">
        <f>IF('S.D. Paste sheet'!AA1816="","",'S.D. Paste sheet'!AA1816)</f>
        <v/>
      </c>
      <c r="AB1816" s="20" t="str">
        <f>IF('S.D. Paste sheet'!AB1816="","",'S.D. Paste sheet'!AB1816)</f>
        <v/>
      </c>
      <c r="AC1816" s="20" t="str">
        <f>IF('S.D. Paste sheet'!AC1816="","",'S.D. Paste sheet'!AC1816)</f>
        <v/>
      </c>
      <c r="AD1816" s="20" t="str">
        <f>IF('S.D. Paste sheet'!AD1816="","",'S.D. Paste sheet'!AD1816)</f>
        <v/>
      </c>
      <c r="AE1816" s="28"/>
      <c r="AF1816" t="str">
        <f>IF(AK1816="","",IF(AK1816&gt;0,COUNT($AG$2:AG1816),""))</f>
        <v/>
      </c>
      <c r="AG1816" s="25" t="str">
        <f t="shared" si="899"/>
        <v/>
      </c>
      <c r="AH1816" s="25" t="str">
        <f t="shared" si="900"/>
        <v/>
      </c>
      <c r="AI1816" s="25" t="str">
        <f t="shared" si="901"/>
        <v/>
      </c>
      <c r="AJ1816" s="25" t="str">
        <f t="shared" si="902"/>
        <v/>
      </c>
      <c r="AK1816" s="25" t="str">
        <f t="shared" si="903"/>
        <v/>
      </c>
      <c r="AL1816" s="25" t="str">
        <f t="shared" si="904"/>
        <v/>
      </c>
      <c r="AM1816" s="25" t="str">
        <f t="shared" si="905"/>
        <v/>
      </c>
      <c r="AN1816" s="25" t="str">
        <f t="shared" si="906"/>
        <v/>
      </c>
      <c r="AO1816" s="25" t="str">
        <f t="shared" si="907"/>
        <v/>
      </c>
      <c r="AP1816" s="25" t="str">
        <f t="shared" si="908"/>
        <v/>
      </c>
      <c r="AQ1816" s="25" t="str">
        <f t="shared" si="909"/>
        <v/>
      </c>
      <c r="AR1816" s="25" t="str">
        <f t="shared" si="910"/>
        <v/>
      </c>
      <c r="AS1816" s="25" t="str">
        <f t="shared" si="911"/>
        <v/>
      </c>
      <c r="AT1816" s="25" t="str">
        <f t="shared" si="912"/>
        <v/>
      </c>
      <c r="AU1816" s="25" t="str">
        <f t="shared" si="913"/>
        <v/>
      </c>
      <c r="AV1816" s="25" t="str">
        <f t="shared" si="914"/>
        <v/>
      </c>
      <c r="AX1816" t="str">
        <f>IF(BC1816="","",IF(BC1816&gt;0,COUNT($AY$2:AY1816),""))</f>
        <v/>
      </c>
      <c r="AY1816" s="25" t="str">
        <f t="shared" si="915"/>
        <v/>
      </c>
      <c r="AZ1816" s="25" t="str">
        <f t="shared" si="916"/>
        <v/>
      </c>
      <c r="BA1816" s="25" t="str">
        <f t="shared" si="917"/>
        <v/>
      </c>
      <c r="BB1816" s="25" t="str">
        <f t="shared" si="918"/>
        <v/>
      </c>
      <c r="BC1816" s="25" t="str">
        <f t="shared" si="919"/>
        <v/>
      </c>
      <c r="BD1816" s="25" t="str">
        <f t="shared" si="920"/>
        <v/>
      </c>
      <c r="BE1816" s="25" t="str">
        <f t="shared" si="921"/>
        <v/>
      </c>
      <c r="BF1816" s="25" t="str">
        <f t="shared" si="922"/>
        <v/>
      </c>
      <c r="BG1816" s="25" t="str">
        <f t="shared" si="923"/>
        <v/>
      </c>
      <c r="BH1816" s="25" t="str">
        <f t="shared" si="924"/>
        <v/>
      </c>
      <c r="BI1816" s="25" t="str">
        <f t="shared" si="925"/>
        <v/>
      </c>
      <c r="BJ1816" s="25" t="str">
        <f t="shared" si="926"/>
        <v/>
      </c>
      <c r="BK1816" s="25" t="str">
        <f t="shared" si="927"/>
        <v/>
      </c>
      <c r="BL1816" s="25" t="str">
        <f t="shared" si="928"/>
        <v/>
      </c>
      <c r="BM1816" s="25" t="str">
        <f t="shared" si="929"/>
        <v/>
      </c>
      <c r="BN1816" s="25" t="str">
        <f t="shared" si="930"/>
        <v/>
      </c>
    </row>
    <row r="1817" spans="1:66" x14ac:dyDescent="0.25">
      <c r="A1817" s="20" t="str">
        <f>IF('S.D. Paste sheet'!A1817="","",'S.D. Paste sheet'!A1817)</f>
        <v/>
      </c>
      <c r="B1817" s="20" t="str">
        <f>IF('S.D. Paste sheet'!B1817="","",'S.D. Paste sheet'!B1817)</f>
        <v/>
      </c>
      <c r="C1817" s="20" t="str">
        <f>IF('S.D. Paste sheet'!C1817="","",'S.D. Paste sheet'!C1817)</f>
        <v/>
      </c>
      <c r="D1817" s="20" t="str">
        <f>IF('S.D. Paste sheet'!D1817="","",'S.D. Paste sheet'!D1817)</f>
        <v/>
      </c>
      <c r="E1817" s="20" t="str">
        <f>IF('S.D. Paste sheet'!E1817="","",UPPER('S.D. Paste sheet'!E1817))</f>
        <v/>
      </c>
      <c r="F1817" s="20" t="str">
        <f>IF('S.D. Paste sheet'!F1817="","",'S.D. Paste sheet'!F1817)</f>
        <v/>
      </c>
      <c r="G1817" s="20" t="str">
        <f>IF('S.D. Paste sheet'!G1817="","",UPPER('S.D. Paste sheet'!G1817))</f>
        <v/>
      </c>
      <c r="H1817" s="20" t="str">
        <f>IF('S.D. Paste sheet'!H1817="","",UPPER('S.D. Paste sheet'!H1817))</f>
        <v/>
      </c>
      <c r="I1817" s="20" t="str">
        <f>IF('S.D. Paste sheet'!I1817="","",'S.D. Paste sheet'!I1817)</f>
        <v/>
      </c>
      <c r="J1817" s="20" t="str">
        <f>IF('S.D. Paste sheet'!J1817="","",'S.D. Paste sheet'!J1817)</f>
        <v/>
      </c>
      <c r="K1817" s="20" t="str">
        <f>IF('S.D. Paste sheet'!K1817="","",'S.D. Paste sheet'!K1817)</f>
        <v/>
      </c>
      <c r="L1817" s="20" t="str">
        <f>IF('S.D. Paste sheet'!L1817="","",'S.D. Paste sheet'!L1817)</f>
        <v/>
      </c>
      <c r="M1817" s="20" t="str">
        <f>IF('S.D. Paste sheet'!M1817="","",'S.D. Paste sheet'!M1817)</f>
        <v/>
      </c>
      <c r="N1817" s="20" t="str">
        <f>IF('S.D. Paste sheet'!N1817="","",'S.D. Paste sheet'!N1817)</f>
        <v/>
      </c>
      <c r="O1817" s="20" t="str">
        <f>IF('S.D. Paste sheet'!O1817="","",'S.D. Paste sheet'!O1817)</f>
        <v/>
      </c>
      <c r="P1817" s="20" t="str">
        <f>IF('S.D. Paste sheet'!P1817="","",'S.D. Paste sheet'!P1817)</f>
        <v/>
      </c>
      <c r="Q1817" s="20" t="str">
        <f>IF('S.D. Paste sheet'!Q1817="","",'S.D. Paste sheet'!Q1817)</f>
        <v/>
      </c>
      <c r="R1817" s="20" t="str">
        <f>IF('S.D. Paste sheet'!R1817="","",'S.D. Paste sheet'!R1817)</f>
        <v/>
      </c>
      <c r="S1817" s="20" t="str">
        <f>IF('S.D. Paste sheet'!S1817="","",'S.D. Paste sheet'!S1817)</f>
        <v/>
      </c>
      <c r="T1817" s="20" t="str">
        <f>IF('S.D. Paste sheet'!T1817="","",'S.D. Paste sheet'!T1817)</f>
        <v/>
      </c>
      <c r="U1817" s="20" t="str">
        <f>IF('S.D. Paste sheet'!U1817="","",'S.D. Paste sheet'!U1817)</f>
        <v/>
      </c>
      <c r="V1817" s="20" t="str">
        <f>IF('S.D. Paste sheet'!V1817="","",'S.D. Paste sheet'!V1817)</f>
        <v/>
      </c>
      <c r="W1817" s="20" t="str">
        <f>IF('S.D. Paste sheet'!W1817="","",'S.D. Paste sheet'!W1817)</f>
        <v/>
      </c>
      <c r="X1817" s="20" t="str">
        <f>IF('S.D. Paste sheet'!X1817="","",'S.D. Paste sheet'!X1817)</f>
        <v/>
      </c>
      <c r="Y1817" s="20" t="str">
        <f>IF('S.D. Paste sheet'!Y1817="","",'S.D. Paste sheet'!Y1817)</f>
        <v/>
      </c>
      <c r="Z1817" s="20" t="str">
        <f>IF('S.D. Paste sheet'!Z1817="","",'S.D. Paste sheet'!Z1817)</f>
        <v/>
      </c>
      <c r="AA1817" s="20" t="str">
        <f>IF('S.D. Paste sheet'!AA1817="","",'S.D. Paste sheet'!AA1817)</f>
        <v/>
      </c>
      <c r="AB1817" s="20" t="str">
        <f>IF('S.D. Paste sheet'!AB1817="","",'S.D. Paste sheet'!AB1817)</f>
        <v/>
      </c>
      <c r="AC1817" s="20" t="str">
        <f>IF('S.D. Paste sheet'!AC1817="","",'S.D. Paste sheet'!AC1817)</f>
        <v/>
      </c>
      <c r="AD1817" s="20" t="str">
        <f>IF('S.D. Paste sheet'!AD1817="","",'S.D. Paste sheet'!AD1817)</f>
        <v/>
      </c>
      <c r="AE1817" s="28"/>
      <c r="AF1817" t="str">
        <f>IF(AK1817="","",IF(AK1817&gt;0,COUNT($AG$2:AG1817),""))</f>
        <v/>
      </c>
      <c r="AG1817" s="25" t="str">
        <f t="shared" si="899"/>
        <v/>
      </c>
      <c r="AH1817" s="25" t="str">
        <f t="shared" si="900"/>
        <v/>
      </c>
      <c r="AI1817" s="25" t="str">
        <f t="shared" si="901"/>
        <v/>
      </c>
      <c r="AJ1817" s="25" t="str">
        <f t="shared" si="902"/>
        <v/>
      </c>
      <c r="AK1817" s="25" t="str">
        <f t="shared" si="903"/>
        <v/>
      </c>
      <c r="AL1817" s="25" t="str">
        <f t="shared" si="904"/>
        <v/>
      </c>
      <c r="AM1817" s="25" t="str">
        <f t="shared" si="905"/>
        <v/>
      </c>
      <c r="AN1817" s="25" t="str">
        <f t="shared" si="906"/>
        <v/>
      </c>
      <c r="AO1817" s="25" t="str">
        <f t="shared" si="907"/>
        <v/>
      </c>
      <c r="AP1817" s="25" t="str">
        <f t="shared" si="908"/>
        <v/>
      </c>
      <c r="AQ1817" s="25" t="str">
        <f t="shared" si="909"/>
        <v/>
      </c>
      <c r="AR1817" s="25" t="str">
        <f t="shared" si="910"/>
        <v/>
      </c>
      <c r="AS1817" s="25" t="str">
        <f t="shared" si="911"/>
        <v/>
      </c>
      <c r="AT1817" s="25" t="str">
        <f t="shared" si="912"/>
        <v/>
      </c>
      <c r="AU1817" s="25" t="str">
        <f t="shared" si="913"/>
        <v/>
      </c>
      <c r="AV1817" s="25" t="str">
        <f t="shared" si="914"/>
        <v/>
      </c>
      <c r="AX1817" t="str">
        <f>IF(BC1817="","",IF(BC1817&gt;0,COUNT($AY$2:AY1817),""))</f>
        <v/>
      </c>
      <c r="AY1817" s="25" t="str">
        <f t="shared" si="915"/>
        <v/>
      </c>
      <c r="AZ1817" s="25" t="str">
        <f t="shared" si="916"/>
        <v/>
      </c>
      <c r="BA1817" s="25" t="str">
        <f t="shared" si="917"/>
        <v/>
      </c>
      <c r="BB1817" s="25" t="str">
        <f t="shared" si="918"/>
        <v/>
      </c>
      <c r="BC1817" s="25" t="str">
        <f t="shared" si="919"/>
        <v/>
      </c>
      <c r="BD1817" s="25" t="str">
        <f t="shared" si="920"/>
        <v/>
      </c>
      <c r="BE1817" s="25" t="str">
        <f t="shared" si="921"/>
        <v/>
      </c>
      <c r="BF1817" s="25" t="str">
        <f t="shared" si="922"/>
        <v/>
      </c>
      <c r="BG1817" s="25" t="str">
        <f t="shared" si="923"/>
        <v/>
      </c>
      <c r="BH1817" s="25" t="str">
        <f t="shared" si="924"/>
        <v/>
      </c>
      <c r="BI1817" s="25" t="str">
        <f t="shared" si="925"/>
        <v/>
      </c>
      <c r="BJ1817" s="25" t="str">
        <f t="shared" si="926"/>
        <v/>
      </c>
      <c r="BK1817" s="25" t="str">
        <f t="shared" si="927"/>
        <v/>
      </c>
      <c r="BL1817" s="25" t="str">
        <f t="shared" si="928"/>
        <v/>
      </c>
      <c r="BM1817" s="25" t="str">
        <f t="shared" si="929"/>
        <v/>
      </c>
      <c r="BN1817" s="25" t="str">
        <f t="shared" si="930"/>
        <v/>
      </c>
    </row>
    <row r="1818" spans="1:66" x14ac:dyDescent="0.25">
      <c r="A1818" s="20" t="str">
        <f>IF('S.D. Paste sheet'!A1818="","",'S.D. Paste sheet'!A1818)</f>
        <v/>
      </c>
      <c r="B1818" s="20" t="str">
        <f>IF('S.D. Paste sheet'!B1818="","",'S.D. Paste sheet'!B1818)</f>
        <v/>
      </c>
      <c r="C1818" s="20" t="str">
        <f>IF('S.D. Paste sheet'!C1818="","",'S.D. Paste sheet'!C1818)</f>
        <v/>
      </c>
      <c r="D1818" s="20" t="str">
        <f>IF('S.D. Paste sheet'!D1818="","",'S.D. Paste sheet'!D1818)</f>
        <v/>
      </c>
      <c r="E1818" s="20" t="str">
        <f>IF('S.D. Paste sheet'!E1818="","",UPPER('S.D. Paste sheet'!E1818))</f>
        <v/>
      </c>
      <c r="F1818" s="20" t="str">
        <f>IF('S.D. Paste sheet'!F1818="","",'S.D. Paste sheet'!F1818)</f>
        <v/>
      </c>
      <c r="G1818" s="20" t="str">
        <f>IF('S.D. Paste sheet'!G1818="","",UPPER('S.D. Paste sheet'!G1818))</f>
        <v/>
      </c>
      <c r="H1818" s="20" t="str">
        <f>IF('S.D. Paste sheet'!H1818="","",UPPER('S.D. Paste sheet'!H1818))</f>
        <v/>
      </c>
      <c r="I1818" s="20" t="str">
        <f>IF('S.D. Paste sheet'!I1818="","",'S.D. Paste sheet'!I1818)</f>
        <v/>
      </c>
      <c r="J1818" s="20" t="str">
        <f>IF('S.D. Paste sheet'!J1818="","",'S.D. Paste sheet'!J1818)</f>
        <v/>
      </c>
      <c r="K1818" s="20" t="str">
        <f>IF('S.D. Paste sheet'!K1818="","",'S.D. Paste sheet'!K1818)</f>
        <v/>
      </c>
      <c r="L1818" s="20" t="str">
        <f>IF('S.D. Paste sheet'!L1818="","",'S.D. Paste sheet'!L1818)</f>
        <v/>
      </c>
      <c r="M1818" s="20" t="str">
        <f>IF('S.D. Paste sheet'!M1818="","",'S.D. Paste sheet'!M1818)</f>
        <v/>
      </c>
      <c r="N1818" s="20" t="str">
        <f>IF('S.D. Paste sheet'!N1818="","",'S.D. Paste sheet'!N1818)</f>
        <v/>
      </c>
      <c r="O1818" s="20" t="str">
        <f>IF('S.D. Paste sheet'!O1818="","",'S.D. Paste sheet'!O1818)</f>
        <v/>
      </c>
      <c r="P1818" s="20" t="str">
        <f>IF('S.D. Paste sheet'!P1818="","",'S.D. Paste sheet'!P1818)</f>
        <v/>
      </c>
      <c r="Q1818" s="20" t="str">
        <f>IF('S.D. Paste sheet'!Q1818="","",'S.D. Paste sheet'!Q1818)</f>
        <v/>
      </c>
      <c r="R1818" s="20" t="str">
        <f>IF('S.D. Paste sheet'!R1818="","",'S.D. Paste sheet'!R1818)</f>
        <v/>
      </c>
      <c r="S1818" s="20" t="str">
        <f>IF('S.D. Paste sheet'!S1818="","",'S.D. Paste sheet'!S1818)</f>
        <v/>
      </c>
      <c r="T1818" s="20" t="str">
        <f>IF('S.D. Paste sheet'!T1818="","",'S.D. Paste sheet'!T1818)</f>
        <v/>
      </c>
      <c r="U1818" s="20" t="str">
        <f>IF('S.D. Paste sheet'!U1818="","",'S.D. Paste sheet'!U1818)</f>
        <v/>
      </c>
      <c r="V1818" s="20" t="str">
        <f>IF('S.D. Paste sheet'!V1818="","",'S.D. Paste sheet'!V1818)</f>
        <v/>
      </c>
      <c r="W1818" s="20" t="str">
        <f>IF('S.D. Paste sheet'!W1818="","",'S.D. Paste sheet'!W1818)</f>
        <v/>
      </c>
      <c r="X1818" s="20" t="str">
        <f>IF('S.D. Paste sheet'!X1818="","",'S.D. Paste sheet'!X1818)</f>
        <v/>
      </c>
      <c r="Y1818" s="20" t="str">
        <f>IF('S.D. Paste sheet'!Y1818="","",'S.D. Paste sheet'!Y1818)</f>
        <v/>
      </c>
      <c r="Z1818" s="20" t="str">
        <f>IF('S.D. Paste sheet'!Z1818="","",'S.D. Paste sheet'!Z1818)</f>
        <v/>
      </c>
      <c r="AA1818" s="20" t="str">
        <f>IF('S.D. Paste sheet'!AA1818="","",'S.D. Paste sheet'!AA1818)</f>
        <v/>
      </c>
      <c r="AB1818" s="20" t="str">
        <f>IF('S.D. Paste sheet'!AB1818="","",'S.D. Paste sheet'!AB1818)</f>
        <v/>
      </c>
      <c r="AC1818" s="20" t="str">
        <f>IF('S.D. Paste sheet'!AC1818="","",'S.D. Paste sheet'!AC1818)</f>
        <v/>
      </c>
      <c r="AD1818" s="20" t="str">
        <f>IF('S.D. Paste sheet'!AD1818="","",'S.D. Paste sheet'!AD1818)</f>
        <v/>
      </c>
      <c r="AE1818" s="28"/>
      <c r="AF1818" t="str">
        <f>IF(AK1818="","",IF(AK1818&gt;0,COUNT($AG$2:AG1818),""))</f>
        <v/>
      </c>
      <c r="AG1818" s="25" t="str">
        <f t="shared" si="899"/>
        <v/>
      </c>
      <c r="AH1818" s="25" t="str">
        <f t="shared" si="900"/>
        <v/>
      </c>
      <c r="AI1818" s="25" t="str">
        <f t="shared" si="901"/>
        <v/>
      </c>
      <c r="AJ1818" s="25" t="str">
        <f t="shared" si="902"/>
        <v/>
      </c>
      <c r="AK1818" s="25" t="str">
        <f t="shared" si="903"/>
        <v/>
      </c>
      <c r="AL1818" s="25" t="str">
        <f t="shared" si="904"/>
        <v/>
      </c>
      <c r="AM1818" s="25" t="str">
        <f t="shared" si="905"/>
        <v/>
      </c>
      <c r="AN1818" s="25" t="str">
        <f t="shared" si="906"/>
        <v/>
      </c>
      <c r="AO1818" s="25" t="str">
        <f t="shared" si="907"/>
        <v/>
      </c>
      <c r="AP1818" s="25" t="str">
        <f t="shared" si="908"/>
        <v/>
      </c>
      <c r="AQ1818" s="25" t="str">
        <f t="shared" si="909"/>
        <v/>
      </c>
      <c r="AR1818" s="25" t="str">
        <f t="shared" si="910"/>
        <v/>
      </c>
      <c r="AS1818" s="25" t="str">
        <f t="shared" si="911"/>
        <v/>
      </c>
      <c r="AT1818" s="25" t="str">
        <f t="shared" si="912"/>
        <v/>
      </c>
      <c r="AU1818" s="25" t="str">
        <f t="shared" si="913"/>
        <v/>
      </c>
      <c r="AV1818" s="25" t="str">
        <f t="shared" si="914"/>
        <v/>
      </c>
      <c r="AX1818" t="str">
        <f>IF(BC1818="","",IF(BC1818&gt;0,COUNT($AY$2:AY1818),""))</f>
        <v/>
      </c>
      <c r="AY1818" s="25" t="str">
        <f t="shared" si="915"/>
        <v/>
      </c>
      <c r="AZ1818" s="25" t="str">
        <f t="shared" si="916"/>
        <v/>
      </c>
      <c r="BA1818" s="25" t="str">
        <f t="shared" si="917"/>
        <v/>
      </c>
      <c r="BB1818" s="25" t="str">
        <f t="shared" si="918"/>
        <v/>
      </c>
      <c r="BC1818" s="25" t="str">
        <f t="shared" si="919"/>
        <v/>
      </c>
      <c r="BD1818" s="25" t="str">
        <f t="shared" si="920"/>
        <v/>
      </c>
      <c r="BE1818" s="25" t="str">
        <f t="shared" si="921"/>
        <v/>
      </c>
      <c r="BF1818" s="25" t="str">
        <f t="shared" si="922"/>
        <v/>
      </c>
      <c r="BG1818" s="25" t="str">
        <f t="shared" si="923"/>
        <v/>
      </c>
      <c r="BH1818" s="25" t="str">
        <f t="shared" si="924"/>
        <v/>
      </c>
      <c r="BI1818" s="25" t="str">
        <f t="shared" si="925"/>
        <v/>
      </c>
      <c r="BJ1818" s="25" t="str">
        <f t="shared" si="926"/>
        <v/>
      </c>
      <c r="BK1818" s="25" t="str">
        <f t="shared" si="927"/>
        <v/>
      </c>
      <c r="BL1818" s="25" t="str">
        <f t="shared" si="928"/>
        <v/>
      </c>
      <c r="BM1818" s="25" t="str">
        <f t="shared" si="929"/>
        <v/>
      </c>
      <c r="BN1818" s="25" t="str">
        <f t="shared" si="930"/>
        <v/>
      </c>
    </row>
    <row r="1819" spans="1:66" x14ac:dyDescent="0.25">
      <c r="A1819" s="20" t="str">
        <f>IF('S.D. Paste sheet'!A1819="","",'S.D. Paste sheet'!A1819)</f>
        <v/>
      </c>
      <c r="B1819" s="20" t="str">
        <f>IF('S.D. Paste sheet'!B1819="","",'S.D. Paste sheet'!B1819)</f>
        <v/>
      </c>
      <c r="C1819" s="20" t="str">
        <f>IF('S.D. Paste sheet'!C1819="","",'S.D. Paste sheet'!C1819)</f>
        <v/>
      </c>
      <c r="D1819" s="20" t="str">
        <f>IF('S.D. Paste sheet'!D1819="","",'S.D. Paste sheet'!D1819)</f>
        <v/>
      </c>
      <c r="E1819" s="20" t="str">
        <f>IF('S.D. Paste sheet'!E1819="","",UPPER('S.D. Paste sheet'!E1819))</f>
        <v/>
      </c>
      <c r="F1819" s="20" t="str">
        <f>IF('S.D. Paste sheet'!F1819="","",'S.D. Paste sheet'!F1819)</f>
        <v/>
      </c>
      <c r="G1819" s="20" t="str">
        <f>IF('S.D. Paste sheet'!G1819="","",UPPER('S.D. Paste sheet'!G1819))</f>
        <v/>
      </c>
      <c r="H1819" s="20" t="str">
        <f>IF('S.D. Paste sheet'!H1819="","",UPPER('S.D. Paste sheet'!H1819))</f>
        <v/>
      </c>
      <c r="I1819" s="20" t="str">
        <f>IF('S.D. Paste sheet'!I1819="","",'S.D. Paste sheet'!I1819)</f>
        <v/>
      </c>
      <c r="J1819" s="20" t="str">
        <f>IF('S.D. Paste sheet'!J1819="","",'S.D. Paste sheet'!J1819)</f>
        <v/>
      </c>
      <c r="K1819" s="20" t="str">
        <f>IF('S.D. Paste sheet'!K1819="","",'S.D. Paste sheet'!K1819)</f>
        <v/>
      </c>
      <c r="L1819" s="20" t="str">
        <f>IF('S.D. Paste sheet'!L1819="","",'S.D. Paste sheet'!L1819)</f>
        <v/>
      </c>
      <c r="M1819" s="20" t="str">
        <f>IF('S.D. Paste sheet'!M1819="","",'S.D. Paste sheet'!M1819)</f>
        <v/>
      </c>
      <c r="N1819" s="20" t="str">
        <f>IF('S.D. Paste sheet'!N1819="","",'S.D. Paste sheet'!N1819)</f>
        <v/>
      </c>
      <c r="O1819" s="20" t="str">
        <f>IF('S.D. Paste sheet'!O1819="","",'S.D. Paste sheet'!O1819)</f>
        <v/>
      </c>
      <c r="P1819" s="20" t="str">
        <f>IF('S.D. Paste sheet'!P1819="","",'S.D. Paste sheet'!P1819)</f>
        <v/>
      </c>
      <c r="Q1819" s="20" t="str">
        <f>IF('S.D. Paste sheet'!Q1819="","",'S.D. Paste sheet'!Q1819)</f>
        <v/>
      </c>
      <c r="R1819" s="20" t="str">
        <f>IF('S.D. Paste sheet'!R1819="","",'S.D. Paste sheet'!R1819)</f>
        <v/>
      </c>
      <c r="S1819" s="20" t="str">
        <f>IF('S.D. Paste sheet'!S1819="","",'S.D. Paste sheet'!S1819)</f>
        <v/>
      </c>
      <c r="T1819" s="20" t="str">
        <f>IF('S.D. Paste sheet'!T1819="","",'S.D. Paste sheet'!T1819)</f>
        <v/>
      </c>
      <c r="U1819" s="20" t="str">
        <f>IF('S.D. Paste sheet'!U1819="","",'S.D. Paste sheet'!U1819)</f>
        <v/>
      </c>
      <c r="V1819" s="20" t="str">
        <f>IF('S.D. Paste sheet'!V1819="","",'S.D. Paste sheet'!V1819)</f>
        <v/>
      </c>
      <c r="W1819" s="20" t="str">
        <f>IF('S.D. Paste sheet'!W1819="","",'S.D. Paste sheet'!W1819)</f>
        <v/>
      </c>
      <c r="X1819" s="20" t="str">
        <f>IF('S.D. Paste sheet'!X1819="","",'S.D. Paste sheet'!X1819)</f>
        <v/>
      </c>
      <c r="Y1819" s="20" t="str">
        <f>IF('S.D. Paste sheet'!Y1819="","",'S.D. Paste sheet'!Y1819)</f>
        <v/>
      </c>
      <c r="Z1819" s="20" t="str">
        <f>IF('S.D. Paste sheet'!Z1819="","",'S.D. Paste sheet'!Z1819)</f>
        <v/>
      </c>
      <c r="AA1819" s="20" t="str">
        <f>IF('S.D. Paste sheet'!AA1819="","",'S.D. Paste sheet'!AA1819)</f>
        <v/>
      </c>
      <c r="AB1819" s="20" t="str">
        <f>IF('S.D. Paste sheet'!AB1819="","",'S.D. Paste sheet'!AB1819)</f>
        <v/>
      </c>
      <c r="AC1819" s="20" t="str">
        <f>IF('S.D. Paste sheet'!AC1819="","",'S.D. Paste sheet'!AC1819)</f>
        <v/>
      </c>
      <c r="AD1819" s="20" t="str">
        <f>IF('S.D. Paste sheet'!AD1819="","",'S.D. Paste sheet'!AD1819)</f>
        <v/>
      </c>
      <c r="AE1819" s="28"/>
      <c r="AF1819" t="str">
        <f>IF(AK1819="","",IF(AK1819&gt;0,COUNT($AG$2:AG1819),""))</f>
        <v/>
      </c>
      <c r="AG1819" s="25" t="str">
        <f t="shared" si="899"/>
        <v/>
      </c>
      <c r="AH1819" s="25" t="str">
        <f t="shared" si="900"/>
        <v/>
      </c>
      <c r="AI1819" s="25" t="str">
        <f t="shared" si="901"/>
        <v/>
      </c>
      <c r="AJ1819" s="25" t="str">
        <f t="shared" si="902"/>
        <v/>
      </c>
      <c r="AK1819" s="25" t="str">
        <f t="shared" si="903"/>
        <v/>
      </c>
      <c r="AL1819" s="25" t="str">
        <f t="shared" si="904"/>
        <v/>
      </c>
      <c r="AM1819" s="25" t="str">
        <f t="shared" si="905"/>
        <v/>
      </c>
      <c r="AN1819" s="25" t="str">
        <f t="shared" si="906"/>
        <v/>
      </c>
      <c r="AO1819" s="25" t="str">
        <f t="shared" si="907"/>
        <v/>
      </c>
      <c r="AP1819" s="25" t="str">
        <f t="shared" si="908"/>
        <v/>
      </c>
      <c r="AQ1819" s="25" t="str">
        <f t="shared" si="909"/>
        <v/>
      </c>
      <c r="AR1819" s="25" t="str">
        <f t="shared" si="910"/>
        <v/>
      </c>
      <c r="AS1819" s="25" t="str">
        <f t="shared" si="911"/>
        <v/>
      </c>
      <c r="AT1819" s="25" t="str">
        <f t="shared" si="912"/>
        <v/>
      </c>
      <c r="AU1819" s="25" t="str">
        <f t="shared" si="913"/>
        <v/>
      </c>
      <c r="AV1819" s="25" t="str">
        <f t="shared" si="914"/>
        <v/>
      </c>
      <c r="AX1819" t="str">
        <f>IF(BC1819="","",IF(BC1819&gt;0,COUNT($AY$2:AY1819),""))</f>
        <v/>
      </c>
      <c r="AY1819" s="25" t="str">
        <f t="shared" si="915"/>
        <v/>
      </c>
      <c r="AZ1819" s="25" t="str">
        <f t="shared" si="916"/>
        <v/>
      </c>
      <c r="BA1819" s="25" t="str">
        <f t="shared" si="917"/>
        <v/>
      </c>
      <c r="BB1819" s="25" t="str">
        <f t="shared" si="918"/>
        <v/>
      </c>
      <c r="BC1819" s="25" t="str">
        <f t="shared" si="919"/>
        <v/>
      </c>
      <c r="BD1819" s="25" t="str">
        <f t="shared" si="920"/>
        <v/>
      </c>
      <c r="BE1819" s="25" t="str">
        <f t="shared" si="921"/>
        <v/>
      </c>
      <c r="BF1819" s="25" t="str">
        <f t="shared" si="922"/>
        <v/>
      </c>
      <c r="BG1819" s="25" t="str">
        <f t="shared" si="923"/>
        <v/>
      </c>
      <c r="BH1819" s="25" t="str">
        <f t="shared" si="924"/>
        <v/>
      </c>
      <c r="BI1819" s="25" t="str">
        <f t="shared" si="925"/>
        <v/>
      </c>
      <c r="BJ1819" s="25" t="str">
        <f t="shared" si="926"/>
        <v/>
      </c>
      <c r="BK1819" s="25" t="str">
        <f t="shared" si="927"/>
        <v/>
      </c>
      <c r="BL1819" s="25" t="str">
        <f t="shared" si="928"/>
        <v/>
      </c>
      <c r="BM1819" s="25" t="str">
        <f t="shared" si="929"/>
        <v/>
      </c>
      <c r="BN1819" s="25" t="str">
        <f t="shared" si="930"/>
        <v/>
      </c>
    </row>
    <row r="1820" spans="1:66" x14ac:dyDescent="0.25">
      <c r="A1820" s="20" t="str">
        <f>IF('S.D. Paste sheet'!A1820="","",'S.D. Paste sheet'!A1820)</f>
        <v/>
      </c>
      <c r="B1820" s="20" t="str">
        <f>IF('S.D. Paste sheet'!B1820="","",'S.D. Paste sheet'!B1820)</f>
        <v/>
      </c>
      <c r="C1820" s="20" t="str">
        <f>IF('S.D. Paste sheet'!C1820="","",'S.D. Paste sheet'!C1820)</f>
        <v/>
      </c>
      <c r="D1820" s="20" t="str">
        <f>IF('S.D. Paste sheet'!D1820="","",'S.D. Paste sheet'!D1820)</f>
        <v/>
      </c>
      <c r="E1820" s="20" t="str">
        <f>IF('S.D. Paste sheet'!E1820="","",UPPER('S.D. Paste sheet'!E1820))</f>
        <v/>
      </c>
      <c r="F1820" s="20" t="str">
        <f>IF('S.D. Paste sheet'!F1820="","",'S.D. Paste sheet'!F1820)</f>
        <v/>
      </c>
      <c r="G1820" s="20" t="str">
        <f>IF('S.D. Paste sheet'!G1820="","",UPPER('S.D. Paste sheet'!G1820))</f>
        <v/>
      </c>
      <c r="H1820" s="20" t="str">
        <f>IF('S.D. Paste sheet'!H1820="","",UPPER('S.D. Paste sheet'!H1820))</f>
        <v/>
      </c>
      <c r="I1820" s="20" t="str">
        <f>IF('S.D. Paste sheet'!I1820="","",'S.D. Paste sheet'!I1820)</f>
        <v/>
      </c>
      <c r="J1820" s="20" t="str">
        <f>IF('S.D. Paste sheet'!J1820="","",'S.D. Paste sheet'!J1820)</f>
        <v/>
      </c>
      <c r="K1820" s="20" t="str">
        <f>IF('S.D. Paste sheet'!K1820="","",'S.D. Paste sheet'!K1820)</f>
        <v/>
      </c>
      <c r="L1820" s="20" t="str">
        <f>IF('S.D. Paste sheet'!L1820="","",'S.D. Paste sheet'!L1820)</f>
        <v/>
      </c>
      <c r="M1820" s="20" t="str">
        <f>IF('S.D. Paste sheet'!M1820="","",'S.D. Paste sheet'!M1820)</f>
        <v/>
      </c>
      <c r="N1820" s="20" t="str">
        <f>IF('S.D. Paste sheet'!N1820="","",'S.D. Paste sheet'!N1820)</f>
        <v/>
      </c>
      <c r="O1820" s="20" t="str">
        <f>IF('S.D. Paste sheet'!O1820="","",'S.D. Paste sheet'!O1820)</f>
        <v/>
      </c>
      <c r="P1820" s="20" t="str">
        <f>IF('S.D. Paste sheet'!P1820="","",'S.D. Paste sheet'!P1820)</f>
        <v/>
      </c>
      <c r="Q1820" s="20" t="str">
        <f>IF('S.D. Paste sheet'!Q1820="","",'S.D. Paste sheet'!Q1820)</f>
        <v/>
      </c>
      <c r="R1820" s="20" t="str">
        <f>IF('S.D. Paste sheet'!R1820="","",'S.D. Paste sheet'!R1820)</f>
        <v/>
      </c>
      <c r="S1820" s="20" t="str">
        <f>IF('S.D. Paste sheet'!S1820="","",'S.D. Paste sheet'!S1820)</f>
        <v/>
      </c>
      <c r="T1820" s="20" t="str">
        <f>IF('S.D. Paste sheet'!T1820="","",'S.D. Paste sheet'!T1820)</f>
        <v/>
      </c>
      <c r="U1820" s="20" t="str">
        <f>IF('S.D. Paste sheet'!U1820="","",'S.D. Paste sheet'!U1820)</f>
        <v/>
      </c>
      <c r="V1820" s="20" t="str">
        <f>IF('S.D. Paste sheet'!V1820="","",'S.D. Paste sheet'!V1820)</f>
        <v/>
      </c>
      <c r="W1820" s="20" t="str">
        <f>IF('S.D. Paste sheet'!W1820="","",'S.D. Paste sheet'!W1820)</f>
        <v/>
      </c>
      <c r="X1820" s="20" t="str">
        <f>IF('S.D. Paste sheet'!X1820="","",'S.D. Paste sheet'!X1820)</f>
        <v/>
      </c>
      <c r="Y1820" s="20" t="str">
        <f>IF('S.D. Paste sheet'!Y1820="","",'S.D. Paste sheet'!Y1820)</f>
        <v/>
      </c>
      <c r="Z1820" s="20" t="str">
        <f>IF('S.D. Paste sheet'!Z1820="","",'S.D. Paste sheet'!Z1820)</f>
        <v/>
      </c>
      <c r="AA1820" s="20" t="str">
        <f>IF('S.D. Paste sheet'!AA1820="","",'S.D. Paste sheet'!AA1820)</f>
        <v/>
      </c>
      <c r="AB1820" s="20" t="str">
        <f>IF('S.D. Paste sheet'!AB1820="","",'S.D. Paste sheet'!AB1820)</f>
        <v/>
      </c>
      <c r="AC1820" s="20" t="str">
        <f>IF('S.D. Paste sheet'!AC1820="","",'S.D. Paste sheet'!AC1820)</f>
        <v/>
      </c>
      <c r="AD1820" s="20" t="str">
        <f>IF('S.D. Paste sheet'!AD1820="","",'S.D. Paste sheet'!AD1820)</f>
        <v/>
      </c>
      <c r="AE1820" s="28"/>
      <c r="AF1820" t="str">
        <f>IF(AK1820="","",IF(AK1820&gt;0,COUNT($AG$2:AG1820),""))</f>
        <v/>
      </c>
      <c r="AG1820" s="25" t="str">
        <f t="shared" si="899"/>
        <v/>
      </c>
      <c r="AH1820" s="25" t="str">
        <f t="shared" si="900"/>
        <v/>
      </c>
      <c r="AI1820" s="25" t="str">
        <f t="shared" si="901"/>
        <v/>
      </c>
      <c r="AJ1820" s="25" t="str">
        <f t="shared" si="902"/>
        <v/>
      </c>
      <c r="AK1820" s="25" t="str">
        <f t="shared" si="903"/>
        <v/>
      </c>
      <c r="AL1820" s="25" t="str">
        <f t="shared" si="904"/>
        <v/>
      </c>
      <c r="AM1820" s="25" t="str">
        <f t="shared" si="905"/>
        <v/>
      </c>
      <c r="AN1820" s="25" t="str">
        <f t="shared" si="906"/>
        <v/>
      </c>
      <c r="AO1820" s="25" t="str">
        <f t="shared" si="907"/>
        <v/>
      </c>
      <c r="AP1820" s="25" t="str">
        <f t="shared" si="908"/>
        <v/>
      </c>
      <c r="AQ1820" s="25" t="str">
        <f t="shared" si="909"/>
        <v/>
      </c>
      <c r="AR1820" s="25" t="str">
        <f t="shared" si="910"/>
        <v/>
      </c>
      <c r="AS1820" s="25" t="str">
        <f t="shared" si="911"/>
        <v/>
      </c>
      <c r="AT1820" s="25" t="str">
        <f t="shared" si="912"/>
        <v/>
      </c>
      <c r="AU1820" s="25" t="str">
        <f t="shared" si="913"/>
        <v/>
      </c>
      <c r="AV1820" s="25" t="str">
        <f t="shared" si="914"/>
        <v/>
      </c>
      <c r="AX1820" t="str">
        <f>IF(BC1820="","",IF(BC1820&gt;0,COUNT($AY$2:AY1820),""))</f>
        <v/>
      </c>
      <c r="AY1820" s="25" t="str">
        <f t="shared" si="915"/>
        <v/>
      </c>
      <c r="AZ1820" s="25" t="str">
        <f t="shared" si="916"/>
        <v/>
      </c>
      <c r="BA1820" s="25" t="str">
        <f t="shared" si="917"/>
        <v/>
      </c>
      <c r="BB1820" s="25" t="str">
        <f t="shared" si="918"/>
        <v/>
      </c>
      <c r="BC1820" s="25" t="str">
        <f t="shared" si="919"/>
        <v/>
      </c>
      <c r="BD1820" s="25" t="str">
        <f t="shared" si="920"/>
        <v/>
      </c>
      <c r="BE1820" s="25" t="str">
        <f t="shared" si="921"/>
        <v/>
      </c>
      <c r="BF1820" s="25" t="str">
        <f t="shared" si="922"/>
        <v/>
      </c>
      <c r="BG1820" s="25" t="str">
        <f t="shared" si="923"/>
        <v/>
      </c>
      <c r="BH1820" s="25" t="str">
        <f t="shared" si="924"/>
        <v/>
      </c>
      <c r="BI1820" s="25" t="str">
        <f t="shared" si="925"/>
        <v/>
      </c>
      <c r="BJ1820" s="25" t="str">
        <f t="shared" si="926"/>
        <v/>
      </c>
      <c r="BK1820" s="25" t="str">
        <f t="shared" si="927"/>
        <v/>
      </c>
      <c r="BL1820" s="25" t="str">
        <f t="shared" si="928"/>
        <v/>
      </c>
      <c r="BM1820" s="25" t="str">
        <f t="shared" si="929"/>
        <v/>
      </c>
      <c r="BN1820" s="25" t="str">
        <f t="shared" si="930"/>
        <v/>
      </c>
    </row>
    <row r="1821" spans="1:66" x14ac:dyDescent="0.25">
      <c r="A1821" s="20" t="str">
        <f>IF('S.D. Paste sheet'!A1821="","",'S.D. Paste sheet'!A1821)</f>
        <v/>
      </c>
      <c r="B1821" s="20" t="str">
        <f>IF('S.D. Paste sheet'!B1821="","",'S.D. Paste sheet'!B1821)</f>
        <v/>
      </c>
      <c r="C1821" s="20" t="str">
        <f>IF('S.D. Paste sheet'!C1821="","",'S.D. Paste sheet'!C1821)</f>
        <v/>
      </c>
      <c r="D1821" s="20" t="str">
        <f>IF('S.D. Paste sheet'!D1821="","",'S.D. Paste sheet'!D1821)</f>
        <v/>
      </c>
      <c r="E1821" s="20" t="str">
        <f>IF('S.D. Paste sheet'!E1821="","",UPPER('S.D. Paste sheet'!E1821))</f>
        <v/>
      </c>
      <c r="F1821" s="20" t="str">
        <f>IF('S.D. Paste sheet'!F1821="","",'S.D. Paste sheet'!F1821)</f>
        <v/>
      </c>
      <c r="G1821" s="20" t="str">
        <f>IF('S.D. Paste sheet'!G1821="","",UPPER('S.D. Paste sheet'!G1821))</f>
        <v/>
      </c>
      <c r="H1821" s="20" t="str">
        <f>IF('S.D. Paste sheet'!H1821="","",UPPER('S.D. Paste sheet'!H1821))</f>
        <v/>
      </c>
      <c r="I1821" s="20" t="str">
        <f>IF('S.D. Paste sheet'!I1821="","",'S.D. Paste sheet'!I1821)</f>
        <v/>
      </c>
      <c r="J1821" s="20" t="str">
        <f>IF('S.D. Paste sheet'!J1821="","",'S.D. Paste sheet'!J1821)</f>
        <v/>
      </c>
      <c r="K1821" s="20" t="str">
        <f>IF('S.D. Paste sheet'!K1821="","",'S.D. Paste sheet'!K1821)</f>
        <v/>
      </c>
      <c r="L1821" s="20" t="str">
        <f>IF('S.D. Paste sheet'!L1821="","",'S.D. Paste sheet'!L1821)</f>
        <v/>
      </c>
      <c r="M1821" s="20" t="str">
        <f>IF('S.D. Paste sheet'!M1821="","",'S.D. Paste sheet'!M1821)</f>
        <v/>
      </c>
      <c r="N1821" s="20" t="str">
        <f>IF('S.D. Paste sheet'!N1821="","",'S.D. Paste sheet'!N1821)</f>
        <v/>
      </c>
      <c r="O1821" s="20" t="str">
        <f>IF('S.D. Paste sheet'!O1821="","",'S.D. Paste sheet'!O1821)</f>
        <v/>
      </c>
      <c r="P1821" s="20" t="str">
        <f>IF('S.D. Paste sheet'!P1821="","",'S.D. Paste sheet'!P1821)</f>
        <v/>
      </c>
      <c r="Q1821" s="20" t="str">
        <f>IF('S.D. Paste sheet'!Q1821="","",'S.D. Paste sheet'!Q1821)</f>
        <v/>
      </c>
      <c r="R1821" s="20" t="str">
        <f>IF('S.D. Paste sheet'!R1821="","",'S.D. Paste sheet'!R1821)</f>
        <v/>
      </c>
      <c r="S1821" s="20" t="str">
        <f>IF('S.D. Paste sheet'!S1821="","",'S.D. Paste sheet'!S1821)</f>
        <v/>
      </c>
      <c r="T1821" s="20" t="str">
        <f>IF('S.D. Paste sheet'!T1821="","",'S.D. Paste sheet'!T1821)</f>
        <v/>
      </c>
      <c r="U1821" s="20" t="str">
        <f>IF('S.D. Paste sheet'!U1821="","",'S.D. Paste sheet'!U1821)</f>
        <v/>
      </c>
      <c r="V1821" s="20" t="str">
        <f>IF('S.D. Paste sheet'!V1821="","",'S.D. Paste sheet'!V1821)</f>
        <v/>
      </c>
      <c r="W1821" s="20" t="str">
        <f>IF('S.D. Paste sheet'!W1821="","",'S.D. Paste sheet'!W1821)</f>
        <v/>
      </c>
      <c r="X1821" s="20" t="str">
        <f>IF('S.D. Paste sheet'!X1821="","",'S.D. Paste sheet'!X1821)</f>
        <v/>
      </c>
      <c r="Y1821" s="20" t="str">
        <f>IF('S.D. Paste sheet'!Y1821="","",'S.D. Paste sheet'!Y1821)</f>
        <v/>
      </c>
      <c r="Z1821" s="20" t="str">
        <f>IF('S.D. Paste sheet'!Z1821="","",'S.D. Paste sheet'!Z1821)</f>
        <v/>
      </c>
      <c r="AA1821" s="20" t="str">
        <f>IF('S.D. Paste sheet'!AA1821="","",'S.D. Paste sheet'!AA1821)</f>
        <v/>
      </c>
      <c r="AB1821" s="20" t="str">
        <f>IF('S.D. Paste sheet'!AB1821="","",'S.D. Paste sheet'!AB1821)</f>
        <v/>
      </c>
      <c r="AC1821" s="20" t="str">
        <f>IF('S.D. Paste sheet'!AC1821="","",'S.D. Paste sheet'!AC1821)</f>
        <v/>
      </c>
      <c r="AD1821" s="20" t="str">
        <f>IF('S.D. Paste sheet'!AD1821="","",'S.D. Paste sheet'!AD1821)</f>
        <v/>
      </c>
      <c r="AE1821" s="28"/>
      <c r="AF1821" t="str">
        <f>IF(AK1821="","",IF(AK1821&gt;0,COUNT($AG$2:AG1821),""))</f>
        <v/>
      </c>
      <c r="AG1821" s="25" t="str">
        <f t="shared" si="899"/>
        <v/>
      </c>
      <c r="AH1821" s="25" t="str">
        <f t="shared" si="900"/>
        <v/>
      </c>
      <c r="AI1821" s="25" t="str">
        <f t="shared" si="901"/>
        <v/>
      </c>
      <c r="AJ1821" s="25" t="str">
        <f t="shared" si="902"/>
        <v/>
      </c>
      <c r="AK1821" s="25" t="str">
        <f t="shared" si="903"/>
        <v/>
      </c>
      <c r="AL1821" s="25" t="str">
        <f t="shared" si="904"/>
        <v/>
      </c>
      <c r="AM1821" s="25" t="str">
        <f t="shared" si="905"/>
        <v/>
      </c>
      <c r="AN1821" s="25" t="str">
        <f t="shared" si="906"/>
        <v/>
      </c>
      <c r="AO1821" s="25" t="str">
        <f t="shared" si="907"/>
        <v/>
      </c>
      <c r="AP1821" s="25" t="str">
        <f t="shared" si="908"/>
        <v/>
      </c>
      <c r="AQ1821" s="25" t="str">
        <f t="shared" si="909"/>
        <v/>
      </c>
      <c r="AR1821" s="25" t="str">
        <f t="shared" si="910"/>
        <v/>
      </c>
      <c r="AS1821" s="25" t="str">
        <f t="shared" si="911"/>
        <v/>
      </c>
      <c r="AT1821" s="25" t="str">
        <f t="shared" si="912"/>
        <v/>
      </c>
      <c r="AU1821" s="25" t="str">
        <f t="shared" si="913"/>
        <v/>
      </c>
      <c r="AV1821" s="25" t="str">
        <f t="shared" si="914"/>
        <v/>
      </c>
      <c r="AX1821" t="str">
        <f>IF(BC1821="","",IF(BC1821&gt;0,COUNT($AY$2:AY1821),""))</f>
        <v/>
      </c>
      <c r="AY1821" s="25" t="str">
        <f t="shared" si="915"/>
        <v/>
      </c>
      <c r="AZ1821" s="25" t="str">
        <f t="shared" si="916"/>
        <v/>
      </c>
      <c r="BA1821" s="25" t="str">
        <f t="shared" si="917"/>
        <v/>
      </c>
      <c r="BB1821" s="25" t="str">
        <f t="shared" si="918"/>
        <v/>
      </c>
      <c r="BC1821" s="25" t="str">
        <f t="shared" si="919"/>
        <v/>
      </c>
      <c r="BD1821" s="25" t="str">
        <f t="shared" si="920"/>
        <v/>
      </c>
      <c r="BE1821" s="25" t="str">
        <f t="shared" si="921"/>
        <v/>
      </c>
      <c r="BF1821" s="25" t="str">
        <f t="shared" si="922"/>
        <v/>
      </c>
      <c r="BG1821" s="25" t="str">
        <f t="shared" si="923"/>
        <v/>
      </c>
      <c r="BH1821" s="25" t="str">
        <f t="shared" si="924"/>
        <v/>
      </c>
      <c r="BI1821" s="25" t="str">
        <f t="shared" si="925"/>
        <v/>
      </c>
      <c r="BJ1821" s="25" t="str">
        <f t="shared" si="926"/>
        <v/>
      </c>
      <c r="BK1821" s="25" t="str">
        <f t="shared" si="927"/>
        <v/>
      </c>
      <c r="BL1821" s="25" t="str">
        <f t="shared" si="928"/>
        <v/>
      </c>
      <c r="BM1821" s="25" t="str">
        <f t="shared" si="929"/>
        <v/>
      </c>
      <c r="BN1821" s="25" t="str">
        <f t="shared" si="930"/>
        <v/>
      </c>
    </row>
    <row r="1822" spans="1:66" x14ac:dyDescent="0.25">
      <c r="A1822" s="20" t="str">
        <f>IF('S.D. Paste sheet'!A1822="","",'S.D. Paste sheet'!A1822)</f>
        <v/>
      </c>
      <c r="B1822" s="20" t="str">
        <f>IF('S.D. Paste sheet'!B1822="","",'S.D. Paste sheet'!B1822)</f>
        <v/>
      </c>
      <c r="C1822" s="20" t="str">
        <f>IF('S.D. Paste sheet'!C1822="","",'S.D. Paste sheet'!C1822)</f>
        <v/>
      </c>
      <c r="D1822" s="20" t="str">
        <f>IF('S.D. Paste sheet'!D1822="","",'S.D. Paste sheet'!D1822)</f>
        <v/>
      </c>
      <c r="E1822" s="20" t="str">
        <f>IF('S.D. Paste sheet'!E1822="","",UPPER('S.D. Paste sheet'!E1822))</f>
        <v/>
      </c>
      <c r="F1822" s="20" t="str">
        <f>IF('S.D. Paste sheet'!F1822="","",'S.D. Paste sheet'!F1822)</f>
        <v/>
      </c>
      <c r="G1822" s="20" t="str">
        <f>IF('S.D. Paste sheet'!G1822="","",UPPER('S.D. Paste sheet'!G1822))</f>
        <v/>
      </c>
      <c r="H1822" s="20" t="str">
        <f>IF('S.D. Paste sheet'!H1822="","",UPPER('S.D. Paste sheet'!H1822))</f>
        <v/>
      </c>
      <c r="I1822" s="20" t="str">
        <f>IF('S.D. Paste sheet'!I1822="","",'S.D. Paste sheet'!I1822)</f>
        <v/>
      </c>
      <c r="J1822" s="20" t="str">
        <f>IF('S.D. Paste sheet'!J1822="","",'S.D. Paste sheet'!J1822)</f>
        <v/>
      </c>
      <c r="K1822" s="20" t="str">
        <f>IF('S.D. Paste sheet'!K1822="","",'S.D. Paste sheet'!K1822)</f>
        <v/>
      </c>
      <c r="L1822" s="20" t="str">
        <f>IF('S.D. Paste sheet'!L1822="","",'S.D. Paste sheet'!L1822)</f>
        <v/>
      </c>
      <c r="M1822" s="20" t="str">
        <f>IF('S.D. Paste sheet'!M1822="","",'S.D. Paste sheet'!M1822)</f>
        <v/>
      </c>
      <c r="N1822" s="20" t="str">
        <f>IF('S.D. Paste sheet'!N1822="","",'S.D. Paste sheet'!N1822)</f>
        <v/>
      </c>
      <c r="O1822" s="20" t="str">
        <f>IF('S.D. Paste sheet'!O1822="","",'S.D. Paste sheet'!O1822)</f>
        <v/>
      </c>
      <c r="P1822" s="20" t="str">
        <f>IF('S.D. Paste sheet'!P1822="","",'S.D. Paste sheet'!P1822)</f>
        <v/>
      </c>
      <c r="Q1822" s="20" t="str">
        <f>IF('S.D. Paste sheet'!Q1822="","",'S.D. Paste sheet'!Q1822)</f>
        <v/>
      </c>
      <c r="R1822" s="20" t="str">
        <f>IF('S.D. Paste sheet'!R1822="","",'S.D. Paste sheet'!R1822)</f>
        <v/>
      </c>
      <c r="S1822" s="20" t="str">
        <f>IF('S.D. Paste sheet'!S1822="","",'S.D. Paste sheet'!S1822)</f>
        <v/>
      </c>
      <c r="T1822" s="20" t="str">
        <f>IF('S.D. Paste sheet'!T1822="","",'S.D. Paste sheet'!T1822)</f>
        <v/>
      </c>
      <c r="U1822" s="20" t="str">
        <f>IF('S.D. Paste sheet'!U1822="","",'S.D. Paste sheet'!U1822)</f>
        <v/>
      </c>
      <c r="V1822" s="20" t="str">
        <f>IF('S.D. Paste sheet'!V1822="","",'S.D. Paste sheet'!V1822)</f>
        <v/>
      </c>
      <c r="W1822" s="20" t="str">
        <f>IF('S.D. Paste sheet'!W1822="","",'S.D. Paste sheet'!W1822)</f>
        <v/>
      </c>
      <c r="X1822" s="20" t="str">
        <f>IF('S.D. Paste sheet'!X1822="","",'S.D. Paste sheet'!X1822)</f>
        <v/>
      </c>
      <c r="Y1822" s="20" t="str">
        <f>IF('S.D. Paste sheet'!Y1822="","",'S.D. Paste sheet'!Y1822)</f>
        <v/>
      </c>
      <c r="Z1822" s="20" t="str">
        <f>IF('S.D. Paste sheet'!Z1822="","",'S.D. Paste sheet'!Z1822)</f>
        <v/>
      </c>
      <c r="AA1822" s="20" t="str">
        <f>IF('S.D. Paste sheet'!AA1822="","",'S.D. Paste sheet'!AA1822)</f>
        <v/>
      </c>
      <c r="AB1822" s="20" t="str">
        <f>IF('S.D. Paste sheet'!AB1822="","",'S.D. Paste sheet'!AB1822)</f>
        <v/>
      </c>
      <c r="AC1822" s="20" t="str">
        <f>IF('S.D. Paste sheet'!AC1822="","",'S.D. Paste sheet'!AC1822)</f>
        <v/>
      </c>
      <c r="AD1822" s="20" t="str">
        <f>IF('S.D. Paste sheet'!AD1822="","",'S.D. Paste sheet'!AD1822)</f>
        <v/>
      </c>
      <c r="AE1822" s="28"/>
      <c r="AF1822" t="str">
        <f>IF(AK1822="","",IF(AK1822&gt;0,COUNT($AG$2:AG1822),""))</f>
        <v/>
      </c>
      <c r="AG1822" s="25" t="str">
        <f t="shared" si="899"/>
        <v/>
      </c>
      <c r="AH1822" s="25" t="str">
        <f t="shared" si="900"/>
        <v/>
      </c>
      <c r="AI1822" s="25" t="str">
        <f t="shared" si="901"/>
        <v/>
      </c>
      <c r="AJ1822" s="25" t="str">
        <f t="shared" si="902"/>
        <v/>
      </c>
      <c r="AK1822" s="25" t="str">
        <f t="shared" si="903"/>
        <v/>
      </c>
      <c r="AL1822" s="25" t="str">
        <f t="shared" si="904"/>
        <v/>
      </c>
      <c r="AM1822" s="25" t="str">
        <f t="shared" si="905"/>
        <v/>
      </c>
      <c r="AN1822" s="25" t="str">
        <f t="shared" si="906"/>
        <v/>
      </c>
      <c r="AO1822" s="25" t="str">
        <f t="shared" si="907"/>
        <v/>
      </c>
      <c r="AP1822" s="25" t="str">
        <f t="shared" si="908"/>
        <v/>
      </c>
      <c r="AQ1822" s="25" t="str">
        <f t="shared" si="909"/>
        <v/>
      </c>
      <c r="AR1822" s="25" t="str">
        <f t="shared" si="910"/>
        <v/>
      </c>
      <c r="AS1822" s="25" t="str">
        <f t="shared" si="911"/>
        <v/>
      </c>
      <c r="AT1822" s="25" t="str">
        <f t="shared" si="912"/>
        <v/>
      </c>
      <c r="AU1822" s="25" t="str">
        <f t="shared" si="913"/>
        <v/>
      </c>
      <c r="AV1822" s="25" t="str">
        <f t="shared" si="914"/>
        <v/>
      </c>
      <c r="AX1822" t="str">
        <f>IF(BC1822="","",IF(BC1822&gt;0,COUNT($AY$2:AY1822),""))</f>
        <v/>
      </c>
      <c r="AY1822" s="25" t="str">
        <f t="shared" si="915"/>
        <v/>
      </c>
      <c r="AZ1822" s="25" t="str">
        <f t="shared" si="916"/>
        <v/>
      </c>
      <c r="BA1822" s="25" t="str">
        <f t="shared" si="917"/>
        <v/>
      </c>
      <c r="BB1822" s="25" t="str">
        <f t="shared" si="918"/>
        <v/>
      </c>
      <c r="BC1822" s="25" t="str">
        <f t="shared" si="919"/>
        <v/>
      </c>
      <c r="BD1822" s="25" t="str">
        <f t="shared" si="920"/>
        <v/>
      </c>
      <c r="BE1822" s="25" t="str">
        <f t="shared" si="921"/>
        <v/>
      </c>
      <c r="BF1822" s="25" t="str">
        <f t="shared" si="922"/>
        <v/>
      </c>
      <c r="BG1822" s="25" t="str">
        <f t="shared" si="923"/>
        <v/>
      </c>
      <c r="BH1822" s="25" t="str">
        <f t="shared" si="924"/>
        <v/>
      </c>
      <c r="BI1822" s="25" t="str">
        <f t="shared" si="925"/>
        <v/>
      </c>
      <c r="BJ1822" s="25" t="str">
        <f t="shared" si="926"/>
        <v/>
      </c>
      <c r="BK1822" s="25" t="str">
        <f t="shared" si="927"/>
        <v/>
      </c>
      <c r="BL1822" s="25" t="str">
        <f t="shared" si="928"/>
        <v/>
      </c>
      <c r="BM1822" s="25" t="str">
        <f t="shared" si="929"/>
        <v/>
      </c>
      <c r="BN1822" s="25" t="str">
        <f t="shared" si="930"/>
        <v/>
      </c>
    </row>
    <row r="1823" spans="1:66" x14ac:dyDescent="0.25">
      <c r="A1823" s="20" t="str">
        <f>IF('S.D. Paste sheet'!A1823="","",'S.D. Paste sheet'!A1823)</f>
        <v/>
      </c>
      <c r="B1823" s="20" t="str">
        <f>IF('S.D. Paste sheet'!B1823="","",'S.D. Paste sheet'!B1823)</f>
        <v/>
      </c>
      <c r="C1823" s="20" t="str">
        <f>IF('S.D. Paste sheet'!C1823="","",'S.D. Paste sheet'!C1823)</f>
        <v/>
      </c>
      <c r="D1823" s="20" t="str">
        <f>IF('S.D. Paste sheet'!D1823="","",'S.D. Paste sheet'!D1823)</f>
        <v/>
      </c>
      <c r="E1823" s="20" t="str">
        <f>IF('S.D. Paste sheet'!E1823="","",UPPER('S.D. Paste sheet'!E1823))</f>
        <v/>
      </c>
      <c r="F1823" s="20" t="str">
        <f>IF('S.D. Paste sheet'!F1823="","",'S.D. Paste sheet'!F1823)</f>
        <v/>
      </c>
      <c r="G1823" s="20" t="str">
        <f>IF('S.D. Paste sheet'!G1823="","",UPPER('S.D. Paste sheet'!G1823))</f>
        <v/>
      </c>
      <c r="H1823" s="20" t="str">
        <f>IF('S.D. Paste sheet'!H1823="","",UPPER('S.D. Paste sheet'!H1823))</f>
        <v/>
      </c>
      <c r="I1823" s="20" t="str">
        <f>IF('S.D. Paste sheet'!I1823="","",'S.D. Paste sheet'!I1823)</f>
        <v/>
      </c>
      <c r="J1823" s="20" t="str">
        <f>IF('S.D. Paste sheet'!J1823="","",'S.D. Paste sheet'!J1823)</f>
        <v/>
      </c>
      <c r="K1823" s="20" t="str">
        <f>IF('S.D. Paste sheet'!K1823="","",'S.D. Paste sheet'!K1823)</f>
        <v/>
      </c>
      <c r="L1823" s="20" t="str">
        <f>IF('S.D. Paste sheet'!L1823="","",'S.D. Paste sheet'!L1823)</f>
        <v/>
      </c>
      <c r="M1823" s="20" t="str">
        <f>IF('S.D. Paste sheet'!M1823="","",'S.D. Paste sheet'!M1823)</f>
        <v/>
      </c>
      <c r="N1823" s="20" t="str">
        <f>IF('S.D. Paste sheet'!N1823="","",'S.D. Paste sheet'!N1823)</f>
        <v/>
      </c>
      <c r="O1823" s="20" t="str">
        <f>IF('S.D. Paste sheet'!O1823="","",'S.D. Paste sheet'!O1823)</f>
        <v/>
      </c>
      <c r="P1823" s="20" t="str">
        <f>IF('S.D. Paste sheet'!P1823="","",'S.D. Paste sheet'!P1823)</f>
        <v/>
      </c>
      <c r="Q1823" s="20" t="str">
        <f>IF('S.D. Paste sheet'!Q1823="","",'S.D. Paste sheet'!Q1823)</f>
        <v/>
      </c>
      <c r="R1823" s="20" t="str">
        <f>IF('S.D. Paste sheet'!R1823="","",'S.D. Paste sheet'!R1823)</f>
        <v/>
      </c>
      <c r="S1823" s="20" t="str">
        <f>IF('S.D. Paste sheet'!S1823="","",'S.D. Paste sheet'!S1823)</f>
        <v/>
      </c>
      <c r="T1823" s="20" t="str">
        <f>IF('S.D. Paste sheet'!T1823="","",'S.D. Paste sheet'!T1823)</f>
        <v/>
      </c>
      <c r="U1823" s="20" t="str">
        <f>IF('S.D. Paste sheet'!U1823="","",'S.D. Paste sheet'!U1823)</f>
        <v/>
      </c>
      <c r="V1823" s="20" t="str">
        <f>IF('S.D. Paste sheet'!V1823="","",'S.D. Paste sheet'!V1823)</f>
        <v/>
      </c>
      <c r="W1823" s="20" t="str">
        <f>IF('S.D. Paste sheet'!W1823="","",'S.D. Paste sheet'!W1823)</f>
        <v/>
      </c>
      <c r="X1823" s="20" t="str">
        <f>IF('S.D. Paste sheet'!X1823="","",'S.D. Paste sheet'!X1823)</f>
        <v/>
      </c>
      <c r="Y1823" s="20" t="str">
        <f>IF('S.D. Paste sheet'!Y1823="","",'S.D. Paste sheet'!Y1823)</f>
        <v/>
      </c>
      <c r="Z1823" s="20" t="str">
        <f>IF('S.D. Paste sheet'!Z1823="","",'S.D. Paste sheet'!Z1823)</f>
        <v/>
      </c>
      <c r="AA1823" s="20" t="str">
        <f>IF('S.D. Paste sheet'!AA1823="","",'S.D. Paste sheet'!AA1823)</f>
        <v/>
      </c>
      <c r="AB1823" s="20" t="str">
        <f>IF('S.D. Paste sheet'!AB1823="","",'S.D. Paste sheet'!AB1823)</f>
        <v/>
      </c>
      <c r="AC1823" s="20" t="str">
        <f>IF('S.D. Paste sheet'!AC1823="","",'S.D. Paste sheet'!AC1823)</f>
        <v/>
      </c>
      <c r="AD1823" s="20" t="str">
        <f>IF('S.D. Paste sheet'!AD1823="","",'S.D. Paste sheet'!AD1823)</f>
        <v/>
      </c>
      <c r="AE1823" s="28"/>
      <c r="AF1823" t="str">
        <f>IF(AK1823="","",IF(AK1823&gt;0,COUNT($AG$2:AG1823),""))</f>
        <v/>
      </c>
      <c r="AG1823" s="25" t="str">
        <f t="shared" si="899"/>
        <v/>
      </c>
      <c r="AH1823" s="25" t="str">
        <f t="shared" si="900"/>
        <v/>
      </c>
      <c r="AI1823" s="25" t="str">
        <f t="shared" si="901"/>
        <v/>
      </c>
      <c r="AJ1823" s="25" t="str">
        <f t="shared" si="902"/>
        <v/>
      </c>
      <c r="AK1823" s="25" t="str">
        <f t="shared" si="903"/>
        <v/>
      </c>
      <c r="AL1823" s="25" t="str">
        <f t="shared" si="904"/>
        <v/>
      </c>
      <c r="AM1823" s="25" t="str">
        <f t="shared" si="905"/>
        <v/>
      </c>
      <c r="AN1823" s="25" t="str">
        <f t="shared" si="906"/>
        <v/>
      </c>
      <c r="AO1823" s="25" t="str">
        <f t="shared" si="907"/>
        <v/>
      </c>
      <c r="AP1823" s="25" t="str">
        <f t="shared" si="908"/>
        <v/>
      </c>
      <c r="AQ1823" s="25" t="str">
        <f t="shared" si="909"/>
        <v/>
      </c>
      <c r="AR1823" s="25" t="str">
        <f t="shared" si="910"/>
        <v/>
      </c>
      <c r="AS1823" s="25" t="str">
        <f t="shared" si="911"/>
        <v/>
      </c>
      <c r="AT1823" s="25" t="str">
        <f t="shared" si="912"/>
        <v/>
      </c>
      <c r="AU1823" s="25" t="str">
        <f t="shared" si="913"/>
        <v/>
      </c>
      <c r="AV1823" s="25" t="str">
        <f t="shared" si="914"/>
        <v/>
      </c>
      <c r="AX1823" t="str">
        <f>IF(BC1823="","",IF(BC1823&gt;0,COUNT($AY$2:AY1823),""))</f>
        <v/>
      </c>
      <c r="AY1823" s="25" t="str">
        <f t="shared" si="915"/>
        <v/>
      </c>
      <c r="AZ1823" s="25" t="str">
        <f t="shared" si="916"/>
        <v/>
      </c>
      <c r="BA1823" s="25" t="str">
        <f t="shared" si="917"/>
        <v/>
      </c>
      <c r="BB1823" s="25" t="str">
        <f t="shared" si="918"/>
        <v/>
      </c>
      <c r="BC1823" s="25" t="str">
        <f t="shared" si="919"/>
        <v/>
      </c>
      <c r="BD1823" s="25" t="str">
        <f t="shared" si="920"/>
        <v/>
      </c>
      <c r="BE1823" s="25" t="str">
        <f t="shared" si="921"/>
        <v/>
      </c>
      <c r="BF1823" s="25" t="str">
        <f t="shared" si="922"/>
        <v/>
      </c>
      <c r="BG1823" s="25" t="str">
        <f t="shared" si="923"/>
        <v/>
      </c>
      <c r="BH1823" s="25" t="str">
        <f t="shared" si="924"/>
        <v/>
      </c>
      <c r="BI1823" s="25" t="str">
        <f t="shared" si="925"/>
        <v/>
      </c>
      <c r="BJ1823" s="25" t="str">
        <f t="shared" si="926"/>
        <v/>
      </c>
      <c r="BK1823" s="25" t="str">
        <f t="shared" si="927"/>
        <v/>
      </c>
      <c r="BL1823" s="25" t="str">
        <f t="shared" si="928"/>
        <v/>
      </c>
      <c r="BM1823" s="25" t="str">
        <f t="shared" si="929"/>
        <v/>
      </c>
      <c r="BN1823" s="25" t="str">
        <f t="shared" si="930"/>
        <v/>
      </c>
    </row>
    <row r="1824" spans="1:66" x14ac:dyDescent="0.25">
      <c r="A1824" s="20" t="str">
        <f>IF('S.D. Paste sheet'!A1824="","",'S.D. Paste sheet'!A1824)</f>
        <v/>
      </c>
      <c r="B1824" s="20" t="str">
        <f>IF('S.D. Paste sheet'!B1824="","",'S.D. Paste sheet'!B1824)</f>
        <v/>
      </c>
      <c r="C1824" s="20" t="str">
        <f>IF('S.D. Paste sheet'!C1824="","",'S.D. Paste sheet'!C1824)</f>
        <v/>
      </c>
      <c r="D1824" s="20" t="str">
        <f>IF('S.D. Paste sheet'!D1824="","",'S.D. Paste sheet'!D1824)</f>
        <v/>
      </c>
      <c r="E1824" s="20" t="str">
        <f>IF('S.D. Paste sheet'!E1824="","",UPPER('S.D. Paste sheet'!E1824))</f>
        <v/>
      </c>
      <c r="F1824" s="20" t="str">
        <f>IF('S.D. Paste sheet'!F1824="","",'S.D. Paste sheet'!F1824)</f>
        <v/>
      </c>
      <c r="G1824" s="20" t="str">
        <f>IF('S.D. Paste sheet'!G1824="","",UPPER('S.D. Paste sheet'!G1824))</f>
        <v/>
      </c>
      <c r="H1824" s="20" t="str">
        <f>IF('S.D. Paste sheet'!H1824="","",UPPER('S.D. Paste sheet'!H1824))</f>
        <v/>
      </c>
      <c r="I1824" s="20" t="str">
        <f>IF('S.D. Paste sheet'!I1824="","",'S.D. Paste sheet'!I1824)</f>
        <v/>
      </c>
      <c r="J1824" s="20" t="str">
        <f>IF('S.D. Paste sheet'!J1824="","",'S.D. Paste sheet'!J1824)</f>
        <v/>
      </c>
      <c r="K1824" s="20" t="str">
        <f>IF('S.D. Paste sheet'!K1824="","",'S.D. Paste sheet'!K1824)</f>
        <v/>
      </c>
      <c r="L1824" s="20" t="str">
        <f>IF('S.D. Paste sheet'!L1824="","",'S.D. Paste sheet'!L1824)</f>
        <v/>
      </c>
      <c r="M1824" s="20" t="str">
        <f>IF('S.D. Paste sheet'!M1824="","",'S.D. Paste sheet'!M1824)</f>
        <v/>
      </c>
      <c r="N1824" s="20" t="str">
        <f>IF('S.D. Paste sheet'!N1824="","",'S.D. Paste sheet'!N1824)</f>
        <v/>
      </c>
      <c r="O1824" s="20" t="str">
        <f>IF('S.D. Paste sheet'!O1824="","",'S.D. Paste sheet'!O1824)</f>
        <v/>
      </c>
      <c r="P1824" s="20" t="str">
        <f>IF('S.D. Paste sheet'!P1824="","",'S.D. Paste sheet'!P1824)</f>
        <v/>
      </c>
      <c r="Q1824" s="20" t="str">
        <f>IF('S.D. Paste sheet'!Q1824="","",'S.D. Paste sheet'!Q1824)</f>
        <v/>
      </c>
      <c r="R1824" s="20" t="str">
        <f>IF('S.D. Paste sheet'!R1824="","",'S.D. Paste sheet'!R1824)</f>
        <v/>
      </c>
      <c r="S1824" s="20" t="str">
        <f>IF('S.D. Paste sheet'!S1824="","",'S.D. Paste sheet'!S1824)</f>
        <v/>
      </c>
      <c r="T1824" s="20" t="str">
        <f>IF('S.D. Paste sheet'!T1824="","",'S.D. Paste sheet'!T1824)</f>
        <v/>
      </c>
      <c r="U1824" s="20" t="str">
        <f>IF('S.D. Paste sheet'!U1824="","",'S.D. Paste sheet'!U1824)</f>
        <v/>
      </c>
      <c r="V1824" s="20" t="str">
        <f>IF('S.D. Paste sheet'!V1824="","",'S.D. Paste sheet'!V1824)</f>
        <v/>
      </c>
      <c r="W1824" s="20" t="str">
        <f>IF('S.D. Paste sheet'!W1824="","",'S.D. Paste sheet'!W1824)</f>
        <v/>
      </c>
      <c r="X1824" s="20" t="str">
        <f>IF('S.D. Paste sheet'!X1824="","",'S.D. Paste sheet'!X1824)</f>
        <v/>
      </c>
      <c r="Y1824" s="20" t="str">
        <f>IF('S.D. Paste sheet'!Y1824="","",'S.D. Paste sheet'!Y1824)</f>
        <v/>
      </c>
      <c r="Z1824" s="20" t="str">
        <f>IF('S.D. Paste sheet'!Z1824="","",'S.D. Paste sheet'!Z1824)</f>
        <v/>
      </c>
      <c r="AA1824" s="20" t="str">
        <f>IF('S.D. Paste sheet'!AA1824="","",'S.D. Paste sheet'!AA1824)</f>
        <v/>
      </c>
      <c r="AB1824" s="20" t="str">
        <f>IF('S.D. Paste sheet'!AB1824="","",'S.D. Paste sheet'!AB1824)</f>
        <v/>
      </c>
      <c r="AC1824" s="20" t="str">
        <f>IF('S.D. Paste sheet'!AC1824="","",'S.D. Paste sheet'!AC1824)</f>
        <v/>
      </c>
      <c r="AD1824" s="20" t="str">
        <f>IF('S.D. Paste sheet'!AD1824="","",'S.D. Paste sheet'!AD1824)</f>
        <v/>
      </c>
      <c r="AE1824" s="28"/>
      <c r="AF1824" t="str">
        <f>IF(AK1824="","",IF(AK1824&gt;0,COUNT($AG$2:AG1824),""))</f>
        <v/>
      </c>
      <c r="AG1824" s="25" t="str">
        <f t="shared" si="899"/>
        <v/>
      </c>
      <c r="AH1824" s="25" t="str">
        <f t="shared" si="900"/>
        <v/>
      </c>
      <c r="AI1824" s="25" t="str">
        <f t="shared" si="901"/>
        <v/>
      </c>
      <c r="AJ1824" s="25" t="str">
        <f t="shared" si="902"/>
        <v/>
      </c>
      <c r="AK1824" s="25" t="str">
        <f t="shared" si="903"/>
        <v/>
      </c>
      <c r="AL1824" s="25" t="str">
        <f t="shared" si="904"/>
        <v/>
      </c>
      <c r="AM1824" s="25" t="str">
        <f t="shared" si="905"/>
        <v/>
      </c>
      <c r="AN1824" s="25" t="str">
        <f t="shared" si="906"/>
        <v/>
      </c>
      <c r="AO1824" s="25" t="str">
        <f t="shared" si="907"/>
        <v/>
      </c>
      <c r="AP1824" s="25" t="str">
        <f t="shared" si="908"/>
        <v/>
      </c>
      <c r="AQ1824" s="25" t="str">
        <f t="shared" si="909"/>
        <v/>
      </c>
      <c r="AR1824" s="25" t="str">
        <f t="shared" si="910"/>
        <v/>
      </c>
      <c r="AS1824" s="25" t="str">
        <f t="shared" si="911"/>
        <v/>
      </c>
      <c r="AT1824" s="25" t="str">
        <f t="shared" si="912"/>
        <v/>
      </c>
      <c r="AU1824" s="25" t="str">
        <f t="shared" si="913"/>
        <v/>
      </c>
      <c r="AV1824" s="25" t="str">
        <f t="shared" si="914"/>
        <v/>
      </c>
      <c r="AX1824" t="str">
        <f>IF(BC1824="","",IF(BC1824&gt;0,COUNT($AY$2:AY1824),""))</f>
        <v/>
      </c>
      <c r="AY1824" s="25" t="str">
        <f t="shared" si="915"/>
        <v/>
      </c>
      <c r="AZ1824" s="25" t="str">
        <f t="shared" si="916"/>
        <v/>
      </c>
      <c r="BA1824" s="25" t="str">
        <f t="shared" si="917"/>
        <v/>
      </c>
      <c r="BB1824" s="25" t="str">
        <f t="shared" si="918"/>
        <v/>
      </c>
      <c r="BC1824" s="25" t="str">
        <f t="shared" si="919"/>
        <v/>
      </c>
      <c r="BD1824" s="25" t="str">
        <f t="shared" si="920"/>
        <v/>
      </c>
      <c r="BE1824" s="25" t="str">
        <f t="shared" si="921"/>
        <v/>
      </c>
      <c r="BF1824" s="25" t="str">
        <f t="shared" si="922"/>
        <v/>
      </c>
      <c r="BG1824" s="25" t="str">
        <f t="shared" si="923"/>
        <v/>
      </c>
      <c r="BH1824" s="25" t="str">
        <f t="shared" si="924"/>
        <v/>
      </c>
      <c r="BI1824" s="25" t="str">
        <f t="shared" si="925"/>
        <v/>
      </c>
      <c r="BJ1824" s="25" t="str">
        <f t="shared" si="926"/>
        <v/>
      </c>
      <c r="BK1824" s="25" t="str">
        <f t="shared" si="927"/>
        <v/>
      </c>
      <c r="BL1824" s="25" t="str">
        <f t="shared" si="928"/>
        <v/>
      </c>
      <c r="BM1824" s="25" t="str">
        <f t="shared" si="929"/>
        <v/>
      </c>
      <c r="BN1824" s="25" t="str">
        <f t="shared" si="930"/>
        <v/>
      </c>
    </row>
    <row r="1825" spans="1:66" x14ac:dyDescent="0.25">
      <c r="A1825" s="20" t="str">
        <f>IF('S.D. Paste sheet'!A1825="","",'S.D. Paste sheet'!A1825)</f>
        <v/>
      </c>
      <c r="B1825" s="20" t="str">
        <f>IF('S.D. Paste sheet'!B1825="","",'S.D. Paste sheet'!B1825)</f>
        <v/>
      </c>
      <c r="C1825" s="20" t="str">
        <f>IF('S.D. Paste sheet'!C1825="","",'S.D. Paste sheet'!C1825)</f>
        <v/>
      </c>
      <c r="D1825" s="20" t="str">
        <f>IF('S.D. Paste sheet'!D1825="","",'S.D. Paste sheet'!D1825)</f>
        <v/>
      </c>
      <c r="E1825" s="20" t="str">
        <f>IF('S.D. Paste sheet'!E1825="","",UPPER('S.D. Paste sheet'!E1825))</f>
        <v/>
      </c>
      <c r="F1825" s="20" t="str">
        <f>IF('S.D. Paste sheet'!F1825="","",'S.D. Paste sheet'!F1825)</f>
        <v/>
      </c>
      <c r="G1825" s="20" t="str">
        <f>IF('S.D. Paste sheet'!G1825="","",UPPER('S.D. Paste sheet'!G1825))</f>
        <v/>
      </c>
      <c r="H1825" s="20" t="str">
        <f>IF('S.D. Paste sheet'!H1825="","",UPPER('S.D. Paste sheet'!H1825))</f>
        <v/>
      </c>
      <c r="I1825" s="20" t="str">
        <f>IF('S.D. Paste sheet'!I1825="","",'S.D. Paste sheet'!I1825)</f>
        <v/>
      </c>
      <c r="J1825" s="20" t="str">
        <f>IF('S.D. Paste sheet'!J1825="","",'S.D. Paste sheet'!J1825)</f>
        <v/>
      </c>
      <c r="K1825" s="20" t="str">
        <f>IF('S.D. Paste sheet'!K1825="","",'S.D. Paste sheet'!K1825)</f>
        <v/>
      </c>
      <c r="L1825" s="20" t="str">
        <f>IF('S.D. Paste sheet'!L1825="","",'S.D. Paste sheet'!L1825)</f>
        <v/>
      </c>
      <c r="M1825" s="20" t="str">
        <f>IF('S.D. Paste sheet'!M1825="","",'S.D. Paste sheet'!M1825)</f>
        <v/>
      </c>
      <c r="N1825" s="20" t="str">
        <f>IF('S.D. Paste sheet'!N1825="","",'S.D. Paste sheet'!N1825)</f>
        <v/>
      </c>
      <c r="O1825" s="20" t="str">
        <f>IF('S.D. Paste sheet'!O1825="","",'S.D. Paste sheet'!O1825)</f>
        <v/>
      </c>
      <c r="P1825" s="20" t="str">
        <f>IF('S.D. Paste sheet'!P1825="","",'S.D. Paste sheet'!P1825)</f>
        <v/>
      </c>
      <c r="Q1825" s="20" t="str">
        <f>IF('S.D. Paste sheet'!Q1825="","",'S.D. Paste sheet'!Q1825)</f>
        <v/>
      </c>
      <c r="R1825" s="20" t="str">
        <f>IF('S.D. Paste sheet'!R1825="","",'S.D. Paste sheet'!R1825)</f>
        <v/>
      </c>
      <c r="S1825" s="20" t="str">
        <f>IF('S.D. Paste sheet'!S1825="","",'S.D. Paste sheet'!S1825)</f>
        <v/>
      </c>
      <c r="T1825" s="20" t="str">
        <f>IF('S.D. Paste sheet'!T1825="","",'S.D. Paste sheet'!T1825)</f>
        <v/>
      </c>
      <c r="U1825" s="20" t="str">
        <f>IF('S.D. Paste sheet'!U1825="","",'S.D. Paste sheet'!U1825)</f>
        <v/>
      </c>
      <c r="V1825" s="20" t="str">
        <f>IF('S.D. Paste sheet'!V1825="","",'S.D. Paste sheet'!V1825)</f>
        <v/>
      </c>
      <c r="W1825" s="20" t="str">
        <f>IF('S.D. Paste sheet'!W1825="","",'S.D. Paste sheet'!W1825)</f>
        <v/>
      </c>
      <c r="X1825" s="20" t="str">
        <f>IF('S.D. Paste sheet'!X1825="","",'S.D. Paste sheet'!X1825)</f>
        <v/>
      </c>
      <c r="Y1825" s="20" t="str">
        <f>IF('S.D. Paste sheet'!Y1825="","",'S.D. Paste sheet'!Y1825)</f>
        <v/>
      </c>
      <c r="Z1825" s="20" t="str">
        <f>IF('S.D. Paste sheet'!Z1825="","",'S.D. Paste sheet'!Z1825)</f>
        <v/>
      </c>
      <c r="AA1825" s="20" t="str">
        <f>IF('S.D. Paste sheet'!AA1825="","",'S.D. Paste sheet'!AA1825)</f>
        <v/>
      </c>
      <c r="AB1825" s="20" t="str">
        <f>IF('S.D. Paste sheet'!AB1825="","",'S.D. Paste sheet'!AB1825)</f>
        <v/>
      </c>
      <c r="AC1825" s="20" t="str">
        <f>IF('S.D. Paste sheet'!AC1825="","",'S.D. Paste sheet'!AC1825)</f>
        <v/>
      </c>
      <c r="AD1825" s="20" t="str">
        <f>IF('S.D. Paste sheet'!AD1825="","",'S.D. Paste sheet'!AD1825)</f>
        <v/>
      </c>
      <c r="AE1825" s="28"/>
      <c r="AF1825" t="str">
        <f>IF(AK1825="","",IF(AK1825&gt;0,COUNT($AG$2:AG1825),""))</f>
        <v/>
      </c>
      <c r="AG1825" s="25" t="str">
        <f t="shared" si="899"/>
        <v/>
      </c>
      <c r="AH1825" s="25" t="str">
        <f t="shared" si="900"/>
        <v/>
      </c>
      <c r="AI1825" s="25" t="str">
        <f t="shared" si="901"/>
        <v/>
      </c>
      <c r="AJ1825" s="25" t="str">
        <f t="shared" si="902"/>
        <v/>
      </c>
      <c r="AK1825" s="25" t="str">
        <f t="shared" si="903"/>
        <v/>
      </c>
      <c r="AL1825" s="25" t="str">
        <f t="shared" si="904"/>
        <v/>
      </c>
      <c r="AM1825" s="25" t="str">
        <f t="shared" si="905"/>
        <v/>
      </c>
      <c r="AN1825" s="25" t="str">
        <f t="shared" si="906"/>
        <v/>
      </c>
      <c r="AO1825" s="25" t="str">
        <f t="shared" si="907"/>
        <v/>
      </c>
      <c r="AP1825" s="25" t="str">
        <f t="shared" si="908"/>
        <v/>
      </c>
      <c r="AQ1825" s="25" t="str">
        <f t="shared" si="909"/>
        <v/>
      </c>
      <c r="AR1825" s="25" t="str">
        <f t="shared" si="910"/>
        <v/>
      </c>
      <c r="AS1825" s="25" t="str">
        <f t="shared" si="911"/>
        <v/>
      </c>
      <c r="AT1825" s="25" t="str">
        <f t="shared" si="912"/>
        <v/>
      </c>
      <c r="AU1825" s="25" t="str">
        <f t="shared" si="913"/>
        <v/>
      </c>
      <c r="AV1825" s="25" t="str">
        <f t="shared" si="914"/>
        <v/>
      </c>
      <c r="AX1825" t="str">
        <f>IF(BC1825="","",IF(BC1825&gt;0,COUNT($AY$2:AY1825),""))</f>
        <v/>
      </c>
      <c r="AY1825" s="25" t="str">
        <f t="shared" si="915"/>
        <v/>
      </c>
      <c r="AZ1825" s="25" t="str">
        <f t="shared" si="916"/>
        <v/>
      </c>
      <c r="BA1825" s="25" t="str">
        <f t="shared" si="917"/>
        <v/>
      </c>
      <c r="BB1825" s="25" t="str">
        <f t="shared" si="918"/>
        <v/>
      </c>
      <c r="BC1825" s="25" t="str">
        <f t="shared" si="919"/>
        <v/>
      </c>
      <c r="BD1825" s="25" t="str">
        <f t="shared" si="920"/>
        <v/>
      </c>
      <c r="BE1825" s="25" t="str">
        <f t="shared" si="921"/>
        <v/>
      </c>
      <c r="BF1825" s="25" t="str">
        <f t="shared" si="922"/>
        <v/>
      </c>
      <c r="BG1825" s="25" t="str">
        <f t="shared" si="923"/>
        <v/>
      </c>
      <c r="BH1825" s="25" t="str">
        <f t="shared" si="924"/>
        <v/>
      </c>
      <c r="BI1825" s="25" t="str">
        <f t="shared" si="925"/>
        <v/>
      </c>
      <c r="BJ1825" s="25" t="str">
        <f t="shared" si="926"/>
        <v/>
      </c>
      <c r="BK1825" s="25" t="str">
        <f t="shared" si="927"/>
        <v/>
      </c>
      <c r="BL1825" s="25" t="str">
        <f t="shared" si="928"/>
        <v/>
      </c>
      <c r="BM1825" s="25" t="str">
        <f t="shared" si="929"/>
        <v/>
      </c>
      <c r="BN1825" s="25" t="str">
        <f t="shared" si="930"/>
        <v/>
      </c>
    </row>
    <row r="1826" spans="1:66" x14ac:dyDescent="0.25">
      <c r="A1826" s="20" t="str">
        <f>IF('S.D. Paste sheet'!A1826="","",'S.D. Paste sheet'!A1826)</f>
        <v/>
      </c>
      <c r="B1826" s="20" t="str">
        <f>IF('S.D. Paste sheet'!B1826="","",'S.D. Paste sheet'!B1826)</f>
        <v/>
      </c>
      <c r="C1826" s="20" t="str">
        <f>IF('S.D. Paste sheet'!C1826="","",'S.D. Paste sheet'!C1826)</f>
        <v/>
      </c>
      <c r="D1826" s="20" t="str">
        <f>IF('S.D. Paste sheet'!D1826="","",'S.D. Paste sheet'!D1826)</f>
        <v/>
      </c>
      <c r="E1826" s="20" t="str">
        <f>IF('S.D. Paste sheet'!E1826="","",UPPER('S.D. Paste sheet'!E1826))</f>
        <v/>
      </c>
      <c r="F1826" s="20" t="str">
        <f>IF('S.D. Paste sheet'!F1826="","",'S.D. Paste sheet'!F1826)</f>
        <v/>
      </c>
      <c r="G1826" s="20" t="str">
        <f>IF('S.D. Paste sheet'!G1826="","",UPPER('S.D. Paste sheet'!G1826))</f>
        <v/>
      </c>
      <c r="H1826" s="20" t="str">
        <f>IF('S.D. Paste sheet'!H1826="","",UPPER('S.D. Paste sheet'!H1826))</f>
        <v/>
      </c>
      <c r="I1826" s="20" t="str">
        <f>IF('S.D. Paste sheet'!I1826="","",'S.D. Paste sheet'!I1826)</f>
        <v/>
      </c>
      <c r="J1826" s="20" t="str">
        <f>IF('S.D. Paste sheet'!J1826="","",'S.D. Paste sheet'!J1826)</f>
        <v/>
      </c>
      <c r="K1826" s="20" t="str">
        <f>IF('S.D. Paste sheet'!K1826="","",'S.D. Paste sheet'!K1826)</f>
        <v/>
      </c>
      <c r="L1826" s="20" t="str">
        <f>IF('S.D. Paste sheet'!L1826="","",'S.D. Paste sheet'!L1826)</f>
        <v/>
      </c>
      <c r="M1826" s="20" t="str">
        <f>IF('S.D. Paste sheet'!M1826="","",'S.D. Paste sheet'!M1826)</f>
        <v/>
      </c>
      <c r="N1826" s="20" t="str">
        <f>IF('S.D. Paste sheet'!N1826="","",'S.D. Paste sheet'!N1826)</f>
        <v/>
      </c>
      <c r="O1826" s="20" t="str">
        <f>IF('S.D. Paste sheet'!O1826="","",'S.D. Paste sheet'!O1826)</f>
        <v/>
      </c>
      <c r="P1826" s="20" t="str">
        <f>IF('S.D. Paste sheet'!P1826="","",'S.D. Paste sheet'!P1826)</f>
        <v/>
      </c>
      <c r="Q1826" s="20" t="str">
        <f>IF('S.D. Paste sheet'!Q1826="","",'S.D. Paste sheet'!Q1826)</f>
        <v/>
      </c>
      <c r="R1826" s="20" t="str">
        <f>IF('S.D. Paste sheet'!R1826="","",'S.D. Paste sheet'!R1826)</f>
        <v/>
      </c>
      <c r="S1826" s="20" t="str">
        <f>IF('S.D. Paste sheet'!S1826="","",'S.D. Paste sheet'!S1826)</f>
        <v/>
      </c>
      <c r="T1826" s="20" t="str">
        <f>IF('S.D. Paste sheet'!T1826="","",'S.D. Paste sheet'!T1826)</f>
        <v/>
      </c>
      <c r="U1826" s="20" t="str">
        <f>IF('S.D. Paste sheet'!U1826="","",'S.D. Paste sheet'!U1826)</f>
        <v/>
      </c>
      <c r="V1826" s="20" t="str">
        <f>IF('S.D. Paste sheet'!V1826="","",'S.D. Paste sheet'!V1826)</f>
        <v/>
      </c>
      <c r="W1826" s="20" t="str">
        <f>IF('S.D. Paste sheet'!W1826="","",'S.D. Paste sheet'!W1826)</f>
        <v/>
      </c>
      <c r="X1826" s="20" t="str">
        <f>IF('S.D. Paste sheet'!X1826="","",'S.D. Paste sheet'!X1826)</f>
        <v/>
      </c>
      <c r="Y1826" s="20" t="str">
        <f>IF('S.D. Paste sheet'!Y1826="","",'S.D. Paste sheet'!Y1826)</f>
        <v/>
      </c>
      <c r="Z1826" s="20" t="str">
        <f>IF('S.D. Paste sheet'!Z1826="","",'S.D. Paste sheet'!Z1826)</f>
        <v/>
      </c>
      <c r="AA1826" s="20" t="str">
        <f>IF('S.D. Paste sheet'!AA1826="","",'S.D. Paste sheet'!AA1826)</f>
        <v/>
      </c>
      <c r="AB1826" s="20" t="str">
        <f>IF('S.D. Paste sheet'!AB1826="","",'S.D. Paste sheet'!AB1826)</f>
        <v/>
      </c>
      <c r="AC1826" s="20" t="str">
        <f>IF('S.D. Paste sheet'!AC1826="","",'S.D. Paste sheet'!AC1826)</f>
        <v/>
      </c>
      <c r="AD1826" s="20" t="str">
        <f>IF('S.D. Paste sheet'!AD1826="","",'S.D. Paste sheet'!AD1826)</f>
        <v/>
      </c>
      <c r="AE1826" s="28"/>
      <c r="AF1826" t="str">
        <f>IF(AK1826="","",IF(AK1826&gt;0,COUNT($AG$2:AG1826),""))</f>
        <v/>
      </c>
      <c r="AG1826" s="25" t="str">
        <f t="shared" si="899"/>
        <v/>
      </c>
      <c r="AH1826" s="25" t="str">
        <f t="shared" si="900"/>
        <v/>
      </c>
      <c r="AI1826" s="25" t="str">
        <f t="shared" si="901"/>
        <v/>
      </c>
      <c r="AJ1826" s="25" t="str">
        <f t="shared" si="902"/>
        <v/>
      </c>
      <c r="AK1826" s="25" t="str">
        <f t="shared" si="903"/>
        <v/>
      </c>
      <c r="AL1826" s="25" t="str">
        <f t="shared" si="904"/>
        <v/>
      </c>
      <c r="AM1826" s="25" t="str">
        <f t="shared" si="905"/>
        <v/>
      </c>
      <c r="AN1826" s="25" t="str">
        <f t="shared" si="906"/>
        <v/>
      </c>
      <c r="AO1826" s="25" t="str">
        <f t="shared" si="907"/>
        <v/>
      </c>
      <c r="AP1826" s="25" t="str">
        <f t="shared" si="908"/>
        <v/>
      </c>
      <c r="AQ1826" s="25" t="str">
        <f t="shared" si="909"/>
        <v/>
      </c>
      <c r="AR1826" s="25" t="str">
        <f t="shared" si="910"/>
        <v/>
      </c>
      <c r="AS1826" s="25" t="str">
        <f t="shared" si="911"/>
        <v/>
      </c>
      <c r="AT1826" s="25" t="str">
        <f t="shared" si="912"/>
        <v/>
      </c>
      <c r="AU1826" s="25" t="str">
        <f t="shared" si="913"/>
        <v/>
      </c>
      <c r="AV1826" s="25" t="str">
        <f t="shared" si="914"/>
        <v/>
      </c>
      <c r="AX1826" t="str">
        <f>IF(BC1826="","",IF(BC1826&gt;0,COUNT($AY$2:AY1826),""))</f>
        <v/>
      </c>
      <c r="AY1826" s="25" t="str">
        <f t="shared" si="915"/>
        <v/>
      </c>
      <c r="AZ1826" s="25" t="str">
        <f t="shared" si="916"/>
        <v/>
      </c>
      <c r="BA1826" s="25" t="str">
        <f t="shared" si="917"/>
        <v/>
      </c>
      <c r="BB1826" s="25" t="str">
        <f t="shared" si="918"/>
        <v/>
      </c>
      <c r="BC1826" s="25" t="str">
        <f t="shared" si="919"/>
        <v/>
      </c>
      <c r="BD1826" s="25" t="str">
        <f t="shared" si="920"/>
        <v/>
      </c>
      <c r="BE1826" s="25" t="str">
        <f t="shared" si="921"/>
        <v/>
      </c>
      <c r="BF1826" s="25" t="str">
        <f t="shared" si="922"/>
        <v/>
      </c>
      <c r="BG1826" s="25" t="str">
        <f t="shared" si="923"/>
        <v/>
      </c>
      <c r="BH1826" s="25" t="str">
        <f t="shared" si="924"/>
        <v/>
      </c>
      <c r="BI1826" s="25" t="str">
        <f t="shared" si="925"/>
        <v/>
      </c>
      <c r="BJ1826" s="25" t="str">
        <f t="shared" si="926"/>
        <v/>
      </c>
      <c r="BK1826" s="25" t="str">
        <f t="shared" si="927"/>
        <v/>
      </c>
      <c r="BL1826" s="25" t="str">
        <f t="shared" si="928"/>
        <v/>
      </c>
      <c r="BM1826" s="25" t="str">
        <f t="shared" si="929"/>
        <v/>
      </c>
      <c r="BN1826" s="25" t="str">
        <f t="shared" si="930"/>
        <v/>
      </c>
    </row>
    <row r="1827" spans="1:66" x14ac:dyDescent="0.25">
      <c r="A1827" s="20" t="str">
        <f>IF('S.D. Paste sheet'!A1827="","",'S.D. Paste sheet'!A1827)</f>
        <v/>
      </c>
      <c r="B1827" s="20" t="str">
        <f>IF('S.D. Paste sheet'!B1827="","",'S.D. Paste sheet'!B1827)</f>
        <v/>
      </c>
      <c r="C1827" s="20" t="str">
        <f>IF('S.D. Paste sheet'!C1827="","",'S.D. Paste sheet'!C1827)</f>
        <v/>
      </c>
      <c r="D1827" s="20" t="str">
        <f>IF('S.D. Paste sheet'!D1827="","",'S.D. Paste sheet'!D1827)</f>
        <v/>
      </c>
      <c r="E1827" s="20" t="str">
        <f>IF('S.D. Paste sheet'!E1827="","",UPPER('S.D. Paste sheet'!E1827))</f>
        <v/>
      </c>
      <c r="F1827" s="20" t="str">
        <f>IF('S.D. Paste sheet'!F1827="","",'S.D. Paste sheet'!F1827)</f>
        <v/>
      </c>
      <c r="G1827" s="20" t="str">
        <f>IF('S.D. Paste sheet'!G1827="","",UPPER('S.D. Paste sheet'!G1827))</f>
        <v/>
      </c>
      <c r="H1827" s="20" t="str">
        <f>IF('S.D. Paste sheet'!H1827="","",UPPER('S.D. Paste sheet'!H1827))</f>
        <v/>
      </c>
      <c r="I1827" s="20" t="str">
        <f>IF('S.D. Paste sheet'!I1827="","",'S.D. Paste sheet'!I1827)</f>
        <v/>
      </c>
      <c r="J1827" s="20" t="str">
        <f>IF('S.D. Paste sheet'!J1827="","",'S.D. Paste sheet'!J1827)</f>
        <v/>
      </c>
      <c r="K1827" s="20" t="str">
        <f>IF('S.D. Paste sheet'!K1827="","",'S.D. Paste sheet'!K1827)</f>
        <v/>
      </c>
      <c r="L1827" s="20" t="str">
        <f>IF('S.D. Paste sheet'!L1827="","",'S.D. Paste sheet'!L1827)</f>
        <v/>
      </c>
      <c r="M1827" s="20" t="str">
        <f>IF('S.D. Paste sheet'!M1827="","",'S.D. Paste sheet'!M1827)</f>
        <v/>
      </c>
      <c r="N1827" s="20" t="str">
        <f>IF('S.D. Paste sheet'!N1827="","",'S.D. Paste sheet'!N1827)</f>
        <v/>
      </c>
      <c r="O1827" s="20" t="str">
        <f>IF('S.D. Paste sheet'!O1827="","",'S.D. Paste sheet'!O1827)</f>
        <v/>
      </c>
      <c r="P1827" s="20" t="str">
        <f>IF('S.D. Paste sheet'!P1827="","",'S.D. Paste sheet'!P1827)</f>
        <v/>
      </c>
      <c r="Q1827" s="20" t="str">
        <f>IF('S.D. Paste sheet'!Q1827="","",'S.D. Paste sheet'!Q1827)</f>
        <v/>
      </c>
      <c r="R1827" s="20" t="str">
        <f>IF('S.D. Paste sheet'!R1827="","",'S.D. Paste sheet'!R1827)</f>
        <v/>
      </c>
      <c r="S1827" s="20" t="str">
        <f>IF('S.D. Paste sheet'!S1827="","",'S.D. Paste sheet'!S1827)</f>
        <v/>
      </c>
      <c r="T1827" s="20" t="str">
        <f>IF('S.D. Paste sheet'!T1827="","",'S.D. Paste sheet'!T1827)</f>
        <v/>
      </c>
      <c r="U1827" s="20" t="str">
        <f>IF('S.D. Paste sheet'!U1827="","",'S.D. Paste sheet'!U1827)</f>
        <v/>
      </c>
      <c r="V1827" s="20" t="str">
        <f>IF('S.D. Paste sheet'!V1827="","",'S.D. Paste sheet'!V1827)</f>
        <v/>
      </c>
      <c r="W1827" s="20" t="str">
        <f>IF('S.D. Paste sheet'!W1827="","",'S.D. Paste sheet'!W1827)</f>
        <v/>
      </c>
      <c r="X1827" s="20" t="str">
        <f>IF('S.D. Paste sheet'!X1827="","",'S.D. Paste sheet'!X1827)</f>
        <v/>
      </c>
      <c r="Y1827" s="20" t="str">
        <f>IF('S.D. Paste sheet'!Y1827="","",'S.D. Paste sheet'!Y1827)</f>
        <v/>
      </c>
      <c r="Z1827" s="20" t="str">
        <f>IF('S.D. Paste sheet'!Z1827="","",'S.D. Paste sheet'!Z1827)</f>
        <v/>
      </c>
      <c r="AA1827" s="20" t="str">
        <f>IF('S.D. Paste sheet'!AA1827="","",'S.D. Paste sheet'!AA1827)</f>
        <v/>
      </c>
      <c r="AB1827" s="20" t="str">
        <f>IF('S.D. Paste sheet'!AB1827="","",'S.D. Paste sheet'!AB1827)</f>
        <v/>
      </c>
      <c r="AC1827" s="20" t="str">
        <f>IF('S.D. Paste sheet'!AC1827="","",'S.D. Paste sheet'!AC1827)</f>
        <v/>
      </c>
      <c r="AD1827" s="20" t="str">
        <f>IF('S.D. Paste sheet'!AD1827="","",'S.D. Paste sheet'!AD1827)</f>
        <v/>
      </c>
      <c r="AE1827" s="28"/>
      <c r="AF1827" t="str">
        <f>IF(AK1827="","",IF(AK1827&gt;0,COUNT($AG$2:AG1827),""))</f>
        <v/>
      </c>
      <c r="AG1827" s="25" t="str">
        <f t="shared" si="899"/>
        <v/>
      </c>
      <c r="AH1827" s="25" t="str">
        <f t="shared" si="900"/>
        <v/>
      </c>
      <c r="AI1827" s="25" t="str">
        <f t="shared" si="901"/>
        <v/>
      </c>
      <c r="AJ1827" s="25" t="str">
        <f t="shared" si="902"/>
        <v/>
      </c>
      <c r="AK1827" s="25" t="str">
        <f t="shared" si="903"/>
        <v/>
      </c>
      <c r="AL1827" s="25" t="str">
        <f t="shared" si="904"/>
        <v/>
      </c>
      <c r="AM1827" s="25" t="str">
        <f t="shared" si="905"/>
        <v/>
      </c>
      <c r="AN1827" s="25" t="str">
        <f t="shared" si="906"/>
        <v/>
      </c>
      <c r="AO1827" s="25" t="str">
        <f t="shared" si="907"/>
        <v/>
      </c>
      <c r="AP1827" s="25" t="str">
        <f t="shared" si="908"/>
        <v/>
      </c>
      <c r="AQ1827" s="25" t="str">
        <f t="shared" si="909"/>
        <v/>
      </c>
      <c r="AR1827" s="25" t="str">
        <f t="shared" si="910"/>
        <v/>
      </c>
      <c r="AS1827" s="25" t="str">
        <f t="shared" si="911"/>
        <v/>
      </c>
      <c r="AT1827" s="25" t="str">
        <f t="shared" si="912"/>
        <v/>
      </c>
      <c r="AU1827" s="25" t="str">
        <f t="shared" si="913"/>
        <v/>
      </c>
      <c r="AV1827" s="25" t="str">
        <f t="shared" si="914"/>
        <v/>
      </c>
      <c r="AX1827" t="str">
        <f>IF(BC1827="","",IF(BC1827&gt;0,COUNT($AY$2:AY1827),""))</f>
        <v/>
      </c>
      <c r="AY1827" s="25" t="str">
        <f t="shared" si="915"/>
        <v/>
      </c>
      <c r="AZ1827" s="25" t="str">
        <f t="shared" si="916"/>
        <v/>
      </c>
      <c r="BA1827" s="25" t="str">
        <f t="shared" si="917"/>
        <v/>
      </c>
      <c r="BB1827" s="25" t="str">
        <f t="shared" si="918"/>
        <v/>
      </c>
      <c r="BC1827" s="25" t="str">
        <f t="shared" si="919"/>
        <v/>
      </c>
      <c r="BD1827" s="25" t="str">
        <f t="shared" si="920"/>
        <v/>
      </c>
      <c r="BE1827" s="25" t="str">
        <f t="shared" si="921"/>
        <v/>
      </c>
      <c r="BF1827" s="25" t="str">
        <f t="shared" si="922"/>
        <v/>
      </c>
      <c r="BG1827" s="25" t="str">
        <f t="shared" si="923"/>
        <v/>
      </c>
      <c r="BH1827" s="25" t="str">
        <f t="shared" si="924"/>
        <v/>
      </c>
      <c r="BI1827" s="25" t="str">
        <f t="shared" si="925"/>
        <v/>
      </c>
      <c r="BJ1827" s="25" t="str">
        <f t="shared" si="926"/>
        <v/>
      </c>
      <c r="BK1827" s="25" t="str">
        <f t="shared" si="927"/>
        <v/>
      </c>
      <c r="BL1827" s="25" t="str">
        <f t="shared" si="928"/>
        <v/>
      </c>
      <c r="BM1827" s="25" t="str">
        <f t="shared" si="929"/>
        <v/>
      </c>
      <c r="BN1827" s="25" t="str">
        <f t="shared" si="930"/>
        <v/>
      </c>
    </row>
    <row r="1828" spans="1:66" x14ac:dyDescent="0.25">
      <c r="A1828" s="20" t="str">
        <f>IF('S.D. Paste sheet'!A1828="","",'S.D. Paste sheet'!A1828)</f>
        <v/>
      </c>
      <c r="B1828" s="20" t="str">
        <f>IF('S.D. Paste sheet'!B1828="","",'S.D. Paste sheet'!B1828)</f>
        <v/>
      </c>
      <c r="C1828" s="20" t="str">
        <f>IF('S.D. Paste sheet'!C1828="","",'S.D. Paste sheet'!C1828)</f>
        <v/>
      </c>
      <c r="D1828" s="20" t="str">
        <f>IF('S.D. Paste sheet'!D1828="","",'S.D. Paste sheet'!D1828)</f>
        <v/>
      </c>
      <c r="E1828" s="20" t="str">
        <f>IF('S.D. Paste sheet'!E1828="","",UPPER('S.D. Paste sheet'!E1828))</f>
        <v/>
      </c>
      <c r="F1828" s="20" t="str">
        <f>IF('S.D. Paste sheet'!F1828="","",'S.D. Paste sheet'!F1828)</f>
        <v/>
      </c>
      <c r="G1828" s="20" t="str">
        <f>IF('S.D. Paste sheet'!G1828="","",UPPER('S.D. Paste sheet'!G1828))</f>
        <v/>
      </c>
      <c r="H1828" s="20" t="str">
        <f>IF('S.D. Paste sheet'!H1828="","",UPPER('S.D. Paste sheet'!H1828))</f>
        <v/>
      </c>
      <c r="I1828" s="20" t="str">
        <f>IF('S.D. Paste sheet'!I1828="","",'S.D. Paste sheet'!I1828)</f>
        <v/>
      </c>
      <c r="J1828" s="20" t="str">
        <f>IF('S.D. Paste sheet'!J1828="","",'S.D. Paste sheet'!J1828)</f>
        <v/>
      </c>
      <c r="K1828" s="20" t="str">
        <f>IF('S.D. Paste sheet'!K1828="","",'S.D. Paste sheet'!K1828)</f>
        <v/>
      </c>
      <c r="L1828" s="20" t="str">
        <f>IF('S.D. Paste sheet'!L1828="","",'S.D. Paste sheet'!L1828)</f>
        <v/>
      </c>
      <c r="M1828" s="20" t="str">
        <f>IF('S.D. Paste sheet'!M1828="","",'S.D. Paste sheet'!M1828)</f>
        <v/>
      </c>
      <c r="N1828" s="20" t="str">
        <f>IF('S.D. Paste sheet'!N1828="","",'S.D. Paste sheet'!N1828)</f>
        <v/>
      </c>
      <c r="O1828" s="20" t="str">
        <f>IF('S.D. Paste sheet'!O1828="","",'S.D. Paste sheet'!O1828)</f>
        <v/>
      </c>
      <c r="P1828" s="20" t="str">
        <f>IF('S.D. Paste sheet'!P1828="","",'S.D. Paste sheet'!P1828)</f>
        <v/>
      </c>
      <c r="Q1828" s="20" t="str">
        <f>IF('S.D. Paste sheet'!Q1828="","",'S.D. Paste sheet'!Q1828)</f>
        <v/>
      </c>
      <c r="R1828" s="20" t="str">
        <f>IF('S.D. Paste sheet'!R1828="","",'S.D. Paste sheet'!R1828)</f>
        <v/>
      </c>
      <c r="S1828" s="20" t="str">
        <f>IF('S.D. Paste sheet'!S1828="","",'S.D. Paste sheet'!S1828)</f>
        <v/>
      </c>
      <c r="T1828" s="20" t="str">
        <f>IF('S.D. Paste sheet'!T1828="","",'S.D. Paste sheet'!T1828)</f>
        <v/>
      </c>
      <c r="U1828" s="20" t="str">
        <f>IF('S.D. Paste sheet'!U1828="","",'S.D. Paste sheet'!U1828)</f>
        <v/>
      </c>
      <c r="V1828" s="20" t="str">
        <f>IF('S.D. Paste sheet'!V1828="","",'S.D. Paste sheet'!V1828)</f>
        <v/>
      </c>
      <c r="W1828" s="20" t="str">
        <f>IF('S.D. Paste sheet'!W1828="","",'S.D. Paste sheet'!W1828)</f>
        <v/>
      </c>
      <c r="X1828" s="20" t="str">
        <f>IF('S.D. Paste sheet'!X1828="","",'S.D. Paste sheet'!X1828)</f>
        <v/>
      </c>
      <c r="Y1828" s="20" t="str">
        <f>IF('S.D. Paste sheet'!Y1828="","",'S.D. Paste sheet'!Y1828)</f>
        <v/>
      </c>
      <c r="Z1828" s="20" t="str">
        <f>IF('S.D. Paste sheet'!Z1828="","",'S.D. Paste sheet'!Z1828)</f>
        <v/>
      </c>
      <c r="AA1828" s="20" t="str">
        <f>IF('S.D. Paste sheet'!AA1828="","",'S.D. Paste sheet'!AA1828)</f>
        <v/>
      </c>
      <c r="AB1828" s="20" t="str">
        <f>IF('S.D. Paste sheet'!AB1828="","",'S.D. Paste sheet'!AB1828)</f>
        <v/>
      </c>
      <c r="AC1828" s="20" t="str">
        <f>IF('S.D. Paste sheet'!AC1828="","",'S.D. Paste sheet'!AC1828)</f>
        <v/>
      </c>
      <c r="AD1828" s="20" t="str">
        <f>IF('S.D. Paste sheet'!AD1828="","",'S.D. Paste sheet'!AD1828)</f>
        <v/>
      </c>
      <c r="AE1828" s="28"/>
      <c r="AF1828" t="str">
        <f>IF(AK1828="","",IF(AK1828&gt;0,COUNT($AG$2:AG1828),""))</f>
        <v/>
      </c>
      <c r="AG1828" s="25" t="str">
        <f t="shared" si="899"/>
        <v/>
      </c>
      <c r="AH1828" s="25" t="str">
        <f t="shared" si="900"/>
        <v/>
      </c>
      <c r="AI1828" s="25" t="str">
        <f t="shared" si="901"/>
        <v/>
      </c>
      <c r="AJ1828" s="25" t="str">
        <f t="shared" si="902"/>
        <v/>
      </c>
      <c r="AK1828" s="25" t="str">
        <f t="shared" si="903"/>
        <v/>
      </c>
      <c r="AL1828" s="25" t="str">
        <f t="shared" si="904"/>
        <v/>
      </c>
      <c r="AM1828" s="25" t="str">
        <f t="shared" si="905"/>
        <v/>
      </c>
      <c r="AN1828" s="25" t="str">
        <f t="shared" si="906"/>
        <v/>
      </c>
      <c r="AO1828" s="25" t="str">
        <f t="shared" si="907"/>
        <v/>
      </c>
      <c r="AP1828" s="25" t="str">
        <f t="shared" si="908"/>
        <v/>
      </c>
      <c r="AQ1828" s="25" t="str">
        <f t="shared" si="909"/>
        <v/>
      </c>
      <c r="AR1828" s="25" t="str">
        <f t="shared" si="910"/>
        <v/>
      </c>
      <c r="AS1828" s="25" t="str">
        <f t="shared" si="911"/>
        <v/>
      </c>
      <c r="AT1828" s="25" t="str">
        <f t="shared" si="912"/>
        <v/>
      </c>
      <c r="AU1828" s="25" t="str">
        <f t="shared" si="913"/>
        <v/>
      </c>
      <c r="AV1828" s="25" t="str">
        <f t="shared" si="914"/>
        <v/>
      </c>
      <c r="AX1828" t="str">
        <f>IF(BC1828="","",IF(BC1828&gt;0,COUNT($AY$2:AY1828),""))</f>
        <v/>
      </c>
      <c r="AY1828" s="25" t="str">
        <f t="shared" si="915"/>
        <v/>
      </c>
      <c r="AZ1828" s="25" t="str">
        <f t="shared" si="916"/>
        <v/>
      </c>
      <c r="BA1828" s="25" t="str">
        <f t="shared" si="917"/>
        <v/>
      </c>
      <c r="BB1828" s="25" t="str">
        <f t="shared" si="918"/>
        <v/>
      </c>
      <c r="BC1828" s="25" t="str">
        <f t="shared" si="919"/>
        <v/>
      </c>
      <c r="BD1828" s="25" t="str">
        <f t="shared" si="920"/>
        <v/>
      </c>
      <c r="BE1828" s="25" t="str">
        <f t="shared" si="921"/>
        <v/>
      </c>
      <c r="BF1828" s="25" t="str">
        <f t="shared" si="922"/>
        <v/>
      </c>
      <c r="BG1828" s="25" t="str">
        <f t="shared" si="923"/>
        <v/>
      </c>
      <c r="BH1828" s="25" t="str">
        <f t="shared" si="924"/>
        <v/>
      </c>
      <c r="BI1828" s="25" t="str">
        <f t="shared" si="925"/>
        <v/>
      </c>
      <c r="BJ1828" s="25" t="str">
        <f t="shared" si="926"/>
        <v/>
      </c>
      <c r="BK1828" s="25" t="str">
        <f t="shared" si="927"/>
        <v/>
      </c>
      <c r="BL1828" s="25" t="str">
        <f t="shared" si="928"/>
        <v/>
      </c>
      <c r="BM1828" s="25" t="str">
        <f t="shared" si="929"/>
        <v/>
      </c>
      <c r="BN1828" s="25" t="str">
        <f t="shared" si="930"/>
        <v/>
      </c>
    </row>
    <row r="1829" spans="1:66" x14ac:dyDescent="0.25">
      <c r="A1829" s="20" t="str">
        <f>IF('S.D. Paste sheet'!A1829="","",'S.D. Paste sheet'!A1829)</f>
        <v/>
      </c>
      <c r="B1829" s="20" t="str">
        <f>IF('S.D. Paste sheet'!B1829="","",'S.D. Paste sheet'!B1829)</f>
        <v/>
      </c>
      <c r="C1829" s="20" t="str">
        <f>IF('S.D. Paste sheet'!C1829="","",'S.D. Paste sheet'!C1829)</f>
        <v/>
      </c>
      <c r="D1829" s="20" t="str">
        <f>IF('S.D. Paste sheet'!D1829="","",'S.D. Paste sheet'!D1829)</f>
        <v/>
      </c>
      <c r="E1829" s="20" t="str">
        <f>IF('S.D. Paste sheet'!E1829="","",UPPER('S.D. Paste sheet'!E1829))</f>
        <v/>
      </c>
      <c r="F1829" s="20" t="str">
        <f>IF('S.D. Paste sheet'!F1829="","",'S.D. Paste sheet'!F1829)</f>
        <v/>
      </c>
      <c r="G1829" s="20" t="str">
        <f>IF('S.D. Paste sheet'!G1829="","",UPPER('S.D. Paste sheet'!G1829))</f>
        <v/>
      </c>
      <c r="H1829" s="20" t="str">
        <f>IF('S.D. Paste sheet'!H1829="","",UPPER('S.D. Paste sheet'!H1829))</f>
        <v/>
      </c>
      <c r="I1829" s="20" t="str">
        <f>IF('S.D. Paste sheet'!I1829="","",'S.D. Paste sheet'!I1829)</f>
        <v/>
      </c>
      <c r="J1829" s="20" t="str">
        <f>IF('S.D. Paste sheet'!J1829="","",'S.D. Paste sheet'!J1829)</f>
        <v/>
      </c>
      <c r="K1829" s="20" t="str">
        <f>IF('S.D. Paste sheet'!K1829="","",'S.D. Paste sheet'!K1829)</f>
        <v/>
      </c>
      <c r="L1829" s="20" t="str">
        <f>IF('S.D. Paste sheet'!L1829="","",'S.D. Paste sheet'!L1829)</f>
        <v/>
      </c>
      <c r="M1829" s="20" t="str">
        <f>IF('S.D. Paste sheet'!M1829="","",'S.D. Paste sheet'!M1829)</f>
        <v/>
      </c>
      <c r="N1829" s="20" t="str">
        <f>IF('S.D. Paste sheet'!N1829="","",'S.D. Paste sheet'!N1829)</f>
        <v/>
      </c>
      <c r="O1829" s="20" t="str">
        <f>IF('S.D. Paste sheet'!O1829="","",'S.D. Paste sheet'!O1829)</f>
        <v/>
      </c>
      <c r="P1829" s="20" t="str">
        <f>IF('S.D. Paste sheet'!P1829="","",'S.D. Paste sheet'!P1829)</f>
        <v/>
      </c>
      <c r="Q1829" s="20" t="str">
        <f>IF('S.D. Paste sheet'!Q1829="","",'S.D. Paste sheet'!Q1829)</f>
        <v/>
      </c>
      <c r="R1829" s="20" t="str">
        <f>IF('S.D. Paste sheet'!R1829="","",'S.D. Paste sheet'!R1829)</f>
        <v/>
      </c>
      <c r="S1829" s="20" t="str">
        <f>IF('S.D. Paste sheet'!S1829="","",'S.D. Paste sheet'!S1829)</f>
        <v/>
      </c>
      <c r="T1829" s="20" t="str">
        <f>IF('S.D. Paste sheet'!T1829="","",'S.D. Paste sheet'!T1829)</f>
        <v/>
      </c>
      <c r="U1829" s="20" t="str">
        <f>IF('S.D. Paste sheet'!U1829="","",'S.D. Paste sheet'!U1829)</f>
        <v/>
      </c>
      <c r="V1829" s="20" t="str">
        <f>IF('S.D. Paste sheet'!V1829="","",'S.D. Paste sheet'!V1829)</f>
        <v/>
      </c>
      <c r="W1829" s="20" t="str">
        <f>IF('S.D. Paste sheet'!W1829="","",'S.D. Paste sheet'!W1829)</f>
        <v/>
      </c>
      <c r="X1829" s="20" t="str">
        <f>IF('S.D. Paste sheet'!X1829="","",'S.D. Paste sheet'!X1829)</f>
        <v/>
      </c>
      <c r="Y1829" s="20" t="str">
        <f>IF('S.D. Paste sheet'!Y1829="","",'S.D. Paste sheet'!Y1829)</f>
        <v/>
      </c>
      <c r="Z1829" s="20" t="str">
        <f>IF('S.D. Paste sheet'!Z1829="","",'S.D. Paste sheet'!Z1829)</f>
        <v/>
      </c>
      <c r="AA1829" s="20" t="str">
        <f>IF('S.D. Paste sheet'!AA1829="","",'S.D. Paste sheet'!AA1829)</f>
        <v/>
      </c>
      <c r="AB1829" s="20" t="str">
        <f>IF('S.D. Paste sheet'!AB1829="","",'S.D. Paste sheet'!AB1829)</f>
        <v/>
      </c>
      <c r="AC1829" s="20" t="str">
        <f>IF('S.D. Paste sheet'!AC1829="","",'S.D. Paste sheet'!AC1829)</f>
        <v/>
      </c>
      <c r="AD1829" s="20" t="str">
        <f>IF('S.D. Paste sheet'!AD1829="","",'S.D. Paste sheet'!AD1829)</f>
        <v/>
      </c>
      <c r="AE1829" s="28"/>
      <c r="AF1829" t="str">
        <f>IF(AK1829="","",IF(AK1829&gt;0,COUNT($AG$2:AG1829),""))</f>
        <v/>
      </c>
      <c r="AG1829" s="25" t="str">
        <f t="shared" si="899"/>
        <v/>
      </c>
      <c r="AH1829" s="25" t="str">
        <f t="shared" si="900"/>
        <v/>
      </c>
      <c r="AI1829" s="25" t="str">
        <f t="shared" si="901"/>
        <v/>
      </c>
      <c r="AJ1829" s="25" t="str">
        <f t="shared" si="902"/>
        <v/>
      </c>
      <c r="AK1829" s="25" t="str">
        <f t="shared" si="903"/>
        <v/>
      </c>
      <c r="AL1829" s="25" t="str">
        <f t="shared" si="904"/>
        <v/>
      </c>
      <c r="AM1829" s="25" t="str">
        <f t="shared" si="905"/>
        <v/>
      </c>
      <c r="AN1829" s="25" t="str">
        <f t="shared" si="906"/>
        <v/>
      </c>
      <c r="AO1829" s="25" t="str">
        <f t="shared" si="907"/>
        <v/>
      </c>
      <c r="AP1829" s="25" t="str">
        <f t="shared" si="908"/>
        <v/>
      </c>
      <c r="AQ1829" s="25" t="str">
        <f t="shared" si="909"/>
        <v/>
      </c>
      <c r="AR1829" s="25" t="str">
        <f t="shared" si="910"/>
        <v/>
      </c>
      <c r="AS1829" s="25" t="str">
        <f t="shared" si="911"/>
        <v/>
      </c>
      <c r="AT1829" s="25" t="str">
        <f t="shared" si="912"/>
        <v/>
      </c>
      <c r="AU1829" s="25" t="str">
        <f t="shared" si="913"/>
        <v/>
      </c>
      <c r="AV1829" s="25" t="str">
        <f t="shared" si="914"/>
        <v/>
      </c>
      <c r="AX1829" t="str">
        <f>IF(BC1829="","",IF(BC1829&gt;0,COUNT($AY$2:AY1829),""))</f>
        <v/>
      </c>
      <c r="AY1829" s="25" t="str">
        <f t="shared" si="915"/>
        <v/>
      </c>
      <c r="AZ1829" s="25" t="str">
        <f t="shared" si="916"/>
        <v/>
      </c>
      <c r="BA1829" s="25" t="str">
        <f t="shared" si="917"/>
        <v/>
      </c>
      <c r="BB1829" s="25" t="str">
        <f t="shared" si="918"/>
        <v/>
      </c>
      <c r="BC1829" s="25" t="str">
        <f t="shared" si="919"/>
        <v/>
      </c>
      <c r="BD1829" s="25" t="str">
        <f t="shared" si="920"/>
        <v/>
      </c>
      <c r="BE1829" s="25" t="str">
        <f t="shared" si="921"/>
        <v/>
      </c>
      <c r="BF1829" s="25" t="str">
        <f t="shared" si="922"/>
        <v/>
      </c>
      <c r="BG1829" s="25" t="str">
        <f t="shared" si="923"/>
        <v/>
      </c>
      <c r="BH1829" s="25" t="str">
        <f t="shared" si="924"/>
        <v/>
      </c>
      <c r="BI1829" s="25" t="str">
        <f t="shared" si="925"/>
        <v/>
      </c>
      <c r="BJ1829" s="25" t="str">
        <f t="shared" si="926"/>
        <v/>
      </c>
      <c r="BK1829" s="25" t="str">
        <f t="shared" si="927"/>
        <v/>
      </c>
      <c r="BL1829" s="25" t="str">
        <f t="shared" si="928"/>
        <v/>
      </c>
      <c r="BM1829" s="25" t="str">
        <f t="shared" si="929"/>
        <v/>
      </c>
      <c r="BN1829" s="25" t="str">
        <f t="shared" si="930"/>
        <v/>
      </c>
    </row>
    <row r="1830" spans="1:66" x14ac:dyDescent="0.25">
      <c r="A1830" s="20" t="str">
        <f>IF('S.D. Paste sheet'!A1830="","",'S.D. Paste sheet'!A1830)</f>
        <v/>
      </c>
      <c r="B1830" s="20" t="str">
        <f>IF('S.D. Paste sheet'!B1830="","",'S.D. Paste sheet'!B1830)</f>
        <v/>
      </c>
      <c r="C1830" s="20" t="str">
        <f>IF('S.D. Paste sheet'!C1830="","",'S.D. Paste sheet'!C1830)</f>
        <v/>
      </c>
      <c r="D1830" s="20" t="str">
        <f>IF('S.D. Paste sheet'!D1830="","",'S.D. Paste sheet'!D1830)</f>
        <v/>
      </c>
      <c r="E1830" s="20" t="str">
        <f>IF('S.D. Paste sheet'!E1830="","",UPPER('S.D. Paste sheet'!E1830))</f>
        <v/>
      </c>
      <c r="F1830" s="20" t="str">
        <f>IF('S.D. Paste sheet'!F1830="","",'S.D. Paste sheet'!F1830)</f>
        <v/>
      </c>
      <c r="G1830" s="20" t="str">
        <f>IF('S.D. Paste sheet'!G1830="","",UPPER('S.D. Paste sheet'!G1830))</f>
        <v/>
      </c>
      <c r="H1830" s="20" t="str">
        <f>IF('S.D. Paste sheet'!H1830="","",UPPER('S.D. Paste sheet'!H1830))</f>
        <v/>
      </c>
      <c r="I1830" s="20" t="str">
        <f>IF('S.D. Paste sheet'!I1830="","",'S.D. Paste sheet'!I1830)</f>
        <v/>
      </c>
      <c r="J1830" s="20" t="str">
        <f>IF('S.D. Paste sheet'!J1830="","",'S.D. Paste sheet'!J1830)</f>
        <v/>
      </c>
      <c r="K1830" s="20" t="str">
        <f>IF('S.D. Paste sheet'!K1830="","",'S.D. Paste sheet'!K1830)</f>
        <v/>
      </c>
      <c r="L1830" s="20" t="str">
        <f>IF('S.D. Paste sheet'!L1830="","",'S.D. Paste sheet'!L1830)</f>
        <v/>
      </c>
      <c r="M1830" s="20" t="str">
        <f>IF('S.D. Paste sheet'!M1830="","",'S.D. Paste sheet'!M1830)</f>
        <v/>
      </c>
      <c r="N1830" s="20" t="str">
        <f>IF('S.D. Paste sheet'!N1830="","",'S.D. Paste sheet'!N1830)</f>
        <v/>
      </c>
      <c r="O1830" s="20" t="str">
        <f>IF('S.D. Paste sheet'!O1830="","",'S.D. Paste sheet'!O1830)</f>
        <v/>
      </c>
      <c r="P1830" s="20" t="str">
        <f>IF('S.D. Paste sheet'!P1830="","",'S.D. Paste sheet'!P1830)</f>
        <v/>
      </c>
      <c r="Q1830" s="20" t="str">
        <f>IF('S.D. Paste sheet'!Q1830="","",'S.D. Paste sheet'!Q1830)</f>
        <v/>
      </c>
      <c r="R1830" s="20" t="str">
        <f>IF('S.D. Paste sheet'!R1830="","",'S.D. Paste sheet'!R1830)</f>
        <v/>
      </c>
      <c r="S1830" s="20" t="str">
        <f>IF('S.D. Paste sheet'!S1830="","",'S.D. Paste sheet'!S1830)</f>
        <v/>
      </c>
      <c r="T1830" s="20" t="str">
        <f>IF('S.D. Paste sheet'!T1830="","",'S.D. Paste sheet'!T1830)</f>
        <v/>
      </c>
      <c r="U1830" s="20" t="str">
        <f>IF('S.D. Paste sheet'!U1830="","",'S.D. Paste sheet'!U1830)</f>
        <v/>
      </c>
      <c r="V1830" s="20" t="str">
        <f>IF('S.D. Paste sheet'!V1830="","",'S.D. Paste sheet'!V1830)</f>
        <v/>
      </c>
      <c r="W1830" s="20" t="str">
        <f>IF('S.D. Paste sheet'!W1830="","",'S.D. Paste sheet'!W1830)</f>
        <v/>
      </c>
      <c r="X1830" s="20" t="str">
        <f>IF('S.D. Paste sheet'!X1830="","",'S.D. Paste sheet'!X1830)</f>
        <v/>
      </c>
      <c r="Y1830" s="20" t="str">
        <f>IF('S.D. Paste sheet'!Y1830="","",'S.D. Paste sheet'!Y1830)</f>
        <v/>
      </c>
      <c r="Z1830" s="20" t="str">
        <f>IF('S.D. Paste sheet'!Z1830="","",'S.D. Paste sheet'!Z1830)</f>
        <v/>
      </c>
      <c r="AA1830" s="20" t="str">
        <f>IF('S.D. Paste sheet'!AA1830="","",'S.D. Paste sheet'!AA1830)</f>
        <v/>
      </c>
      <c r="AB1830" s="20" t="str">
        <f>IF('S.D. Paste sheet'!AB1830="","",'S.D. Paste sheet'!AB1830)</f>
        <v/>
      </c>
      <c r="AC1830" s="20" t="str">
        <f>IF('S.D. Paste sheet'!AC1830="","",'S.D. Paste sheet'!AC1830)</f>
        <v/>
      </c>
      <c r="AD1830" s="20" t="str">
        <f>IF('S.D. Paste sheet'!AD1830="","",'S.D. Paste sheet'!AD1830)</f>
        <v/>
      </c>
      <c r="AE1830" s="28"/>
      <c r="AF1830" t="str">
        <f>IF(AK1830="","",IF(AK1830&gt;0,COUNT($AG$2:AG1830),""))</f>
        <v/>
      </c>
      <c r="AG1830" s="25" t="str">
        <f t="shared" si="899"/>
        <v/>
      </c>
      <c r="AH1830" s="25" t="str">
        <f t="shared" si="900"/>
        <v/>
      </c>
      <c r="AI1830" s="25" t="str">
        <f t="shared" si="901"/>
        <v/>
      </c>
      <c r="AJ1830" s="25" t="str">
        <f t="shared" si="902"/>
        <v/>
      </c>
      <c r="AK1830" s="25" t="str">
        <f t="shared" si="903"/>
        <v/>
      </c>
      <c r="AL1830" s="25" t="str">
        <f t="shared" si="904"/>
        <v/>
      </c>
      <c r="AM1830" s="25" t="str">
        <f t="shared" si="905"/>
        <v/>
      </c>
      <c r="AN1830" s="25" t="str">
        <f t="shared" si="906"/>
        <v/>
      </c>
      <c r="AO1830" s="25" t="str">
        <f t="shared" si="907"/>
        <v/>
      </c>
      <c r="AP1830" s="25" t="str">
        <f t="shared" si="908"/>
        <v/>
      </c>
      <c r="AQ1830" s="25" t="str">
        <f t="shared" si="909"/>
        <v/>
      </c>
      <c r="AR1830" s="25" t="str">
        <f t="shared" si="910"/>
        <v/>
      </c>
      <c r="AS1830" s="25" t="str">
        <f t="shared" si="911"/>
        <v/>
      </c>
      <c r="AT1830" s="25" t="str">
        <f t="shared" si="912"/>
        <v/>
      </c>
      <c r="AU1830" s="25" t="str">
        <f t="shared" si="913"/>
        <v/>
      </c>
      <c r="AV1830" s="25" t="str">
        <f t="shared" si="914"/>
        <v/>
      </c>
      <c r="AX1830" t="str">
        <f>IF(BC1830="","",IF(BC1830&gt;0,COUNT($AY$2:AY1830),""))</f>
        <v/>
      </c>
      <c r="AY1830" s="25" t="str">
        <f t="shared" si="915"/>
        <v/>
      </c>
      <c r="AZ1830" s="25" t="str">
        <f t="shared" si="916"/>
        <v/>
      </c>
      <c r="BA1830" s="25" t="str">
        <f t="shared" si="917"/>
        <v/>
      </c>
      <c r="BB1830" s="25" t="str">
        <f t="shared" si="918"/>
        <v/>
      </c>
      <c r="BC1830" s="25" t="str">
        <f t="shared" si="919"/>
        <v/>
      </c>
      <c r="BD1830" s="25" t="str">
        <f t="shared" si="920"/>
        <v/>
      </c>
      <c r="BE1830" s="25" t="str">
        <f t="shared" si="921"/>
        <v/>
      </c>
      <c r="BF1830" s="25" t="str">
        <f t="shared" si="922"/>
        <v/>
      </c>
      <c r="BG1830" s="25" t="str">
        <f t="shared" si="923"/>
        <v/>
      </c>
      <c r="BH1830" s="25" t="str">
        <f t="shared" si="924"/>
        <v/>
      </c>
      <c r="BI1830" s="25" t="str">
        <f t="shared" si="925"/>
        <v/>
      </c>
      <c r="BJ1830" s="25" t="str">
        <f t="shared" si="926"/>
        <v/>
      </c>
      <c r="BK1830" s="25" t="str">
        <f t="shared" si="927"/>
        <v/>
      </c>
      <c r="BL1830" s="25" t="str">
        <f t="shared" si="928"/>
        <v/>
      </c>
      <c r="BM1830" s="25" t="str">
        <f t="shared" si="929"/>
        <v/>
      </c>
      <c r="BN1830" s="25" t="str">
        <f t="shared" si="930"/>
        <v/>
      </c>
    </row>
    <row r="1831" spans="1:66" x14ac:dyDescent="0.25">
      <c r="A1831" s="20" t="str">
        <f>IF('S.D. Paste sheet'!A1831="","",'S.D. Paste sheet'!A1831)</f>
        <v/>
      </c>
      <c r="B1831" s="20" t="str">
        <f>IF('S.D. Paste sheet'!B1831="","",'S.D. Paste sheet'!B1831)</f>
        <v/>
      </c>
      <c r="C1831" s="20" t="str">
        <f>IF('S.D. Paste sheet'!C1831="","",'S.D. Paste sheet'!C1831)</f>
        <v/>
      </c>
      <c r="D1831" s="20" t="str">
        <f>IF('S.D. Paste sheet'!D1831="","",'S.D. Paste sheet'!D1831)</f>
        <v/>
      </c>
      <c r="E1831" s="20" t="str">
        <f>IF('S.D. Paste sheet'!E1831="","",UPPER('S.D. Paste sheet'!E1831))</f>
        <v/>
      </c>
      <c r="F1831" s="20" t="str">
        <f>IF('S.D. Paste sheet'!F1831="","",'S.D. Paste sheet'!F1831)</f>
        <v/>
      </c>
      <c r="G1831" s="20" t="str">
        <f>IF('S.D. Paste sheet'!G1831="","",UPPER('S.D. Paste sheet'!G1831))</f>
        <v/>
      </c>
      <c r="H1831" s="20" t="str">
        <f>IF('S.D. Paste sheet'!H1831="","",UPPER('S.D. Paste sheet'!H1831))</f>
        <v/>
      </c>
      <c r="I1831" s="20" t="str">
        <f>IF('S.D. Paste sheet'!I1831="","",'S.D. Paste sheet'!I1831)</f>
        <v/>
      </c>
      <c r="J1831" s="20" t="str">
        <f>IF('S.D. Paste sheet'!J1831="","",'S.D. Paste sheet'!J1831)</f>
        <v/>
      </c>
      <c r="K1831" s="20" t="str">
        <f>IF('S.D. Paste sheet'!K1831="","",'S.D. Paste sheet'!K1831)</f>
        <v/>
      </c>
      <c r="L1831" s="20" t="str">
        <f>IF('S.D. Paste sheet'!L1831="","",'S.D. Paste sheet'!L1831)</f>
        <v/>
      </c>
      <c r="M1831" s="20" t="str">
        <f>IF('S.D. Paste sheet'!M1831="","",'S.D. Paste sheet'!M1831)</f>
        <v/>
      </c>
      <c r="N1831" s="20" t="str">
        <f>IF('S.D. Paste sheet'!N1831="","",'S.D. Paste sheet'!N1831)</f>
        <v/>
      </c>
      <c r="O1831" s="20" t="str">
        <f>IF('S.D. Paste sheet'!O1831="","",'S.D. Paste sheet'!O1831)</f>
        <v/>
      </c>
      <c r="P1831" s="20" t="str">
        <f>IF('S.D. Paste sheet'!P1831="","",'S.D. Paste sheet'!P1831)</f>
        <v/>
      </c>
      <c r="Q1831" s="20" t="str">
        <f>IF('S.D. Paste sheet'!Q1831="","",'S.D. Paste sheet'!Q1831)</f>
        <v/>
      </c>
      <c r="R1831" s="20" t="str">
        <f>IF('S.D. Paste sheet'!R1831="","",'S.D. Paste sheet'!R1831)</f>
        <v/>
      </c>
      <c r="S1831" s="20" t="str">
        <f>IF('S.D. Paste sheet'!S1831="","",'S.D. Paste sheet'!S1831)</f>
        <v/>
      </c>
      <c r="T1831" s="20" t="str">
        <f>IF('S.D. Paste sheet'!T1831="","",'S.D. Paste sheet'!T1831)</f>
        <v/>
      </c>
      <c r="U1831" s="20" t="str">
        <f>IF('S.D. Paste sheet'!U1831="","",'S.D. Paste sheet'!U1831)</f>
        <v/>
      </c>
      <c r="V1831" s="20" t="str">
        <f>IF('S.D. Paste sheet'!V1831="","",'S.D. Paste sheet'!V1831)</f>
        <v/>
      </c>
      <c r="W1831" s="20" t="str">
        <f>IF('S.D. Paste sheet'!W1831="","",'S.D. Paste sheet'!W1831)</f>
        <v/>
      </c>
      <c r="X1831" s="20" t="str">
        <f>IF('S.D. Paste sheet'!X1831="","",'S.D. Paste sheet'!X1831)</f>
        <v/>
      </c>
      <c r="Y1831" s="20" t="str">
        <f>IF('S.D. Paste sheet'!Y1831="","",'S.D. Paste sheet'!Y1831)</f>
        <v/>
      </c>
      <c r="Z1831" s="20" t="str">
        <f>IF('S.D. Paste sheet'!Z1831="","",'S.D. Paste sheet'!Z1831)</f>
        <v/>
      </c>
      <c r="AA1831" s="20" t="str">
        <f>IF('S.D. Paste sheet'!AA1831="","",'S.D. Paste sheet'!AA1831)</f>
        <v/>
      </c>
      <c r="AB1831" s="20" t="str">
        <f>IF('S.D. Paste sheet'!AB1831="","",'S.D. Paste sheet'!AB1831)</f>
        <v/>
      </c>
      <c r="AC1831" s="20" t="str">
        <f>IF('S.D. Paste sheet'!AC1831="","",'S.D. Paste sheet'!AC1831)</f>
        <v/>
      </c>
      <c r="AD1831" s="20" t="str">
        <f>IF('S.D. Paste sheet'!AD1831="","",'S.D. Paste sheet'!AD1831)</f>
        <v/>
      </c>
      <c r="AE1831" s="28"/>
      <c r="AF1831" t="str">
        <f>IF(AK1831="","",IF(AK1831&gt;0,COUNT($AG$2:AG1831),""))</f>
        <v/>
      </c>
      <c r="AG1831" s="25" t="str">
        <f t="shared" si="899"/>
        <v/>
      </c>
      <c r="AH1831" s="25" t="str">
        <f t="shared" si="900"/>
        <v/>
      </c>
      <c r="AI1831" s="25" t="str">
        <f t="shared" si="901"/>
        <v/>
      </c>
      <c r="AJ1831" s="25" t="str">
        <f t="shared" si="902"/>
        <v/>
      </c>
      <c r="AK1831" s="25" t="str">
        <f t="shared" si="903"/>
        <v/>
      </c>
      <c r="AL1831" s="25" t="str">
        <f t="shared" si="904"/>
        <v/>
      </c>
      <c r="AM1831" s="25" t="str">
        <f t="shared" si="905"/>
        <v/>
      </c>
      <c r="AN1831" s="25" t="str">
        <f t="shared" si="906"/>
        <v/>
      </c>
      <c r="AO1831" s="25" t="str">
        <f t="shared" si="907"/>
        <v/>
      </c>
      <c r="AP1831" s="25" t="str">
        <f t="shared" si="908"/>
        <v/>
      </c>
      <c r="AQ1831" s="25" t="str">
        <f t="shared" si="909"/>
        <v/>
      </c>
      <c r="AR1831" s="25" t="str">
        <f t="shared" si="910"/>
        <v/>
      </c>
      <c r="AS1831" s="25" t="str">
        <f t="shared" si="911"/>
        <v/>
      </c>
      <c r="AT1831" s="25" t="str">
        <f t="shared" si="912"/>
        <v/>
      </c>
      <c r="AU1831" s="25" t="str">
        <f t="shared" si="913"/>
        <v/>
      </c>
      <c r="AV1831" s="25" t="str">
        <f t="shared" si="914"/>
        <v/>
      </c>
      <c r="AX1831" t="str">
        <f>IF(BC1831="","",IF(BC1831&gt;0,COUNT($AY$2:AY1831),""))</f>
        <v/>
      </c>
      <c r="AY1831" s="25" t="str">
        <f t="shared" si="915"/>
        <v/>
      </c>
      <c r="AZ1831" s="25" t="str">
        <f t="shared" si="916"/>
        <v/>
      </c>
      <c r="BA1831" s="25" t="str">
        <f t="shared" si="917"/>
        <v/>
      </c>
      <c r="BB1831" s="25" t="str">
        <f t="shared" si="918"/>
        <v/>
      </c>
      <c r="BC1831" s="25" t="str">
        <f t="shared" si="919"/>
        <v/>
      </c>
      <c r="BD1831" s="25" t="str">
        <f t="shared" si="920"/>
        <v/>
      </c>
      <c r="BE1831" s="25" t="str">
        <f t="shared" si="921"/>
        <v/>
      </c>
      <c r="BF1831" s="25" t="str">
        <f t="shared" si="922"/>
        <v/>
      </c>
      <c r="BG1831" s="25" t="str">
        <f t="shared" si="923"/>
        <v/>
      </c>
      <c r="BH1831" s="25" t="str">
        <f t="shared" si="924"/>
        <v/>
      </c>
      <c r="BI1831" s="25" t="str">
        <f t="shared" si="925"/>
        <v/>
      </c>
      <c r="BJ1831" s="25" t="str">
        <f t="shared" si="926"/>
        <v/>
      </c>
      <c r="BK1831" s="25" t="str">
        <f t="shared" si="927"/>
        <v/>
      </c>
      <c r="BL1831" s="25" t="str">
        <f t="shared" si="928"/>
        <v/>
      </c>
      <c r="BM1831" s="25" t="str">
        <f t="shared" si="929"/>
        <v/>
      </c>
      <c r="BN1831" s="25" t="str">
        <f t="shared" si="930"/>
        <v/>
      </c>
    </row>
    <row r="1832" spans="1:66" x14ac:dyDescent="0.25">
      <c r="A1832" s="20" t="str">
        <f>IF('S.D. Paste sheet'!A1832="","",'S.D. Paste sheet'!A1832)</f>
        <v/>
      </c>
      <c r="B1832" s="20" t="str">
        <f>IF('S.D. Paste sheet'!B1832="","",'S.D. Paste sheet'!B1832)</f>
        <v/>
      </c>
      <c r="C1832" s="20" t="str">
        <f>IF('S.D. Paste sheet'!C1832="","",'S.D. Paste sheet'!C1832)</f>
        <v/>
      </c>
      <c r="D1832" s="20" t="str">
        <f>IF('S.D. Paste sheet'!D1832="","",'S.D. Paste sheet'!D1832)</f>
        <v/>
      </c>
      <c r="E1832" s="20" t="str">
        <f>IF('S.D. Paste sheet'!E1832="","",UPPER('S.D. Paste sheet'!E1832))</f>
        <v/>
      </c>
      <c r="F1832" s="20" t="str">
        <f>IF('S.D. Paste sheet'!F1832="","",'S.D. Paste sheet'!F1832)</f>
        <v/>
      </c>
      <c r="G1832" s="20" t="str">
        <f>IF('S.D. Paste sheet'!G1832="","",UPPER('S.D. Paste sheet'!G1832))</f>
        <v/>
      </c>
      <c r="H1832" s="20" t="str">
        <f>IF('S.D. Paste sheet'!H1832="","",UPPER('S.D. Paste sheet'!H1832))</f>
        <v/>
      </c>
      <c r="I1832" s="20" t="str">
        <f>IF('S.D. Paste sheet'!I1832="","",'S.D. Paste sheet'!I1832)</f>
        <v/>
      </c>
      <c r="J1832" s="20" t="str">
        <f>IF('S.D. Paste sheet'!J1832="","",'S.D. Paste sheet'!J1832)</f>
        <v/>
      </c>
      <c r="K1832" s="20" t="str">
        <f>IF('S.D. Paste sheet'!K1832="","",'S.D. Paste sheet'!K1832)</f>
        <v/>
      </c>
      <c r="L1832" s="20" t="str">
        <f>IF('S.D. Paste sheet'!L1832="","",'S.D. Paste sheet'!L1832)</f>
        <v/>
      </c>
      <c r="M1832" s="20" t="str">
        <f>IF('S.D. Paste sheet'!M1832="","",'S.D. Paste sheet'!M1832)</f>
        <v/>
      </c>
      <c r="N1832" s="20" t="str">
        <f>IF('S.D. Paste sheet'!N1832="","",'S.D. Paste sheet'!N1832)</f>
        <v/>
      </c>
      <c r="O1832" s="20" t="str">
        <f>IF('S.D. Paste sheet'!O1832="","",'S.D. Paste sheet'!O1832)</f>
        <v/>
      </c>
      <c r="P1832" s="20" t="str">
        <f>IF('S.D. Paste sheet'!P1832="","",'S.D. Paste sheet'!P1832)</f>
        <v/>
      </c>
      <c r="Q1832" s="20" t="str">
        <f>IF('S.D. Paste sheet'!Q1832="","",'S.D. Paste sheet'!Q1832)</f>
        <v/>
      </c>
      <c r="R1832" s="20" t="str">
        <f>IF('S.D. Paste sheet'!R1832="","",'S.D. Paste sheet'!R1832)</f>
        <v/>
      </c>
      <c r="S1832" s="20" t="str">
        <f>IF('S.D. Paste sheet'!S1832="","",'S.D. Paste sheet'!S1832)</f>
        <v/>
      </c>
      <c r="T1832" s="20" t="str">
        <f>IF('S.D. Paste sheet'!T1832="","",'S.D. Paste sheet'!T1832)</f>
        <v/>
      </c>
      <c r="U1832" s="20" t="str">
        <f>IF('S.D. Paste sheet'!U1832="","",'S.D. Paste sheet'!U1832)</f>
        <v/>
      </c>
      <c r="V1832" s="20" t="str">
        <f>IF('S.D. Paste sheet'!V1832="","",'S.D. Paste sheet'!V1832)</f>
        <v/>
      </c>
      <c r="W1832" s="20" t="str">
        <f>IF('S.D. Paste sheet'!W1832="","",'S.D. Paste sheet'!W1832)</f>
        <v/>
      </c>
      <c r="X1832" s="20" t="str">
        <f>IF('S.D. Paste sheet'!X1832="","",'S.D. Paste sheet'!X1832)</f>
        <v/>
      </c>
      <c r="Y1832" s="20" t="str">
        <f>IF('S.D. Paste sheet'!Y1832="","",'S.D. Paste sheet'!Y1832)</f>
        <v/>
      </c>
      <c r="Z1832" s="20" t="str">
        <f>IF('S.D. Paste sheet'!Z1832="","",'S.D. Paste sheet'!Z1832)</f>
        <v/>
      </c>
      <c r="AA1832" s="20" t="str">
        <f>IF('S.D. Paste sheet'!AA1832="","",'S.D. Paste sheet'!AA1832)</f>
        <v/>
      </c>
      <c r="AB1832" s="20" t="str">
        <f>IF('S.D. Paste sheet'!AB1832="","",'S.D. Paste sheet'!AB1832)</f>
        <v/>
      </c>
      <c r="AC1832" s="20" t="str">
        <f>IF('S.D. Paste sheet'!AC1832="","",'S.D. Paste sheet'!AC1832)</f>
        <v/>
      </c>
      <c r="AD1832" s="20" t="str">
        <f>IF('S.D. Paste sheet'!AD1832="","",'S.D. Paste sheet'!AD1832)</f>
        <v/>
      </c>
      <c r="AE1832" s="28"/>
      <c r="AF1832" t="str">
        <f>IF(AK1832="","",IF(AK1832&gt;0,COUNT($AG$2:AG1832),""))</f>
        <v/>
      </c>
      <c r="AG1832" s="25" t="str">
        <f t="shared" si="899"/>
        <v/>
      </c>
      <c r="AH1832" s="25" t="str">
        <f t="shared" si="900"/>
        <v/>
      </c>
      <c r="AI1832" s="25" t="str">
        <f t="shared" si="901"/>
        <v/>
      </c>
      <c r="AJ1832" s="25" t="str">
        <f t="shared" si="902"/>
        <v/>
      </c>
      <c r="AK1832" s="25" t="str">
        <f t="shared" si="903"/>
        <v/>
      </c>
      <c r="AL1832" s="25" t="str">
        <f t="shared" si="904"/>
        <v/>
      </c>
      <c r="AM1832" s="25" t="str">
        <f t="shared" si="905"/>
        <v/>
      </c>
      <c r="AN1832" s="25" t="str">
        <f t="shared" si="906"/>
        <v/>
      </c>
      <c r="AO1832" s="25" t="str">
        <f t="shared" si="907"/>
        <v/>
      </c>
      <c r="AP1832" s="25" t="str">
        <f t="shared" si="908"/>
        <v/>
      </c>
      <c r="AQ1832" s="25" t="str">
        <f t="shared" si="909"/>
        <v/>
      </c>
      <c r="AR1832" s="25" t="str">
        <f t="shared" si="910"/>
        <v/>
      </c>
      <c r="AS1832" s="25" t="str">
        <f t="shared" si="911"/>
        <v/>
      </c>
      <c r="AT1832" s="25" t="str">
        <f t="shared" si="912"/>
        <v/>
      </c>
      <c r="AU1832" s="25" t="str">
        <f t="shared" si="913"/>
        <v/>
      </c>
      <c r="AV1832" s="25" t="str">
        <f t="shared" si="914"/>
        <v/>
      </c>
      <c r="AX1832" t="str">
        <f>IF(BC1832="","",IF(BC1832&gt;0,COUNT($AY$2:AY1832),""))</f>
        <v/>
      </c>
      <c r="AY1832" s="25" t="str">
        <f t="shared" si="915"/>
        <v/>
      </c>
      <c r="AZ1832" s="25" t="str">
        <f t="shared" si="916"/>
        <v/>
      </c>
      <c r="BA1832" s="25" t="str">
        <f t="shared" si="917"/>
        <v/>
      </c>
      <c r="BB1832" s="25" t="str">
        <f t="shared" si="918"/>
        <v/>
      </c>
      <c r="BC1832" s="25" t="str">
        <f t="shared" si="919"/>
        <v/>
      </c>
      <c r="BD1832" s="25" t="str">
        <f t="shared" si="920"/>
        <v/>
      </c>
      <c r="BE1832" s="25" t="str">
        <f t="shared" si="921"/>
        <v/>
      </c>
      <c r="BF1832" s="25" t="str">
        <f t="shared" si="922"/>
        <v/>
      </c>
      <c r="BG1832" s="25" t="str">
        <f t="shared" si="923"/>
        <v/>
      </c>
      <c r="BH1832" s="25" t="str">
        <f t="shared" si="924"/>
        <v/>
      </c>
      <c r="BI1832" s="25" t="str">
        <f t="shared" si="925"/>
        <v/>
      </c>
      <c r="BJ1832" s="25" t="str">
        <f t="shared" si="926"/>
        <v/>
      </c>
      <c r="BK1832" s="25" t="str">
        <f t="shared" si="927"/>
        <v/>
      </c>
      <c r="BL1832" s="25" t="str">
        <f t="shared" si="928"/>
        <v/>
      </c>
      <c r="BM1832" s="25" t="str">
        <f t="shared" si="929"/>
        <v/>
      </c>
      <c r="BN1832" s="25" t="str">
        <f t="shared" si="930"/>
        <v/>
      </c>
    </row>
    <row r="1833" spans="1:66" x14ac:dyDescent="0.25">
      <c r="A1833" s="20" t="str">
        <f>IF('S.D. Paste sheet'!A1833="","",'S.D. Paste sheet'!A1833)</f>
        <v/>
      </c>
      <c r="B1833" s="20" t="str">
        <f>IF('S.D. Paste sheet'!B1833="","",'S.D. Paste sheet'!B1833)</f>
        <v/>
      </c>
      <c r="C1833" s="20" t="str">
        <f>IF('S.D. Paste sheet'!C1833="","",'S.D. Paste sheet'!C1833)</f>
        <v/>
      </c>
      <c r="D1833" s="20" t="str">
        <f>IF('S.D. Paste sheet'!D1833="","",'S.D. Paste sheet'!D1833)</f>
        <v/>
      </c>
      <c r="E1833" s="20" t="str">
        <f>IF('S.D. Paste sheet'!E1833="","",UPPER('S.D. Paste sheet'!E1833))</f>
        <v/>
      </c>
      <c r="F1833" s="20" t="str">
        <f>IF('S.D. Paste sheet'!F1833="","",'S.D. Paste sheet'!F1833)</f>
        <v/>
      </c>
      <c r="G1833" s="20" t="str">
        <f>IF('S.D. Paste sheet'!G1833="","",UPPER('S.D. Paste sheet'!G1833))</f>
        <v/>
      </c>
      <c r="H1833" s="20" t="str">
        <f>IF('S.D. Paste sheet'!H1833="","",UPPER('S.D. Paste sheet'!H1833))</f>
        <v/>
      </c>
      <c r="I1833" s="20" t="str">
        <f>IF('S.D. Paste sheet'!I1833="","",'S.D. Paste sheet'!I1833)</f>
        <v/>
      </c>
      <c r="J1833" s="20" t="str">
        <f>IF('S.D. Paste sheet'!J1833="","",'S.D. Paste sheet'!J1833)</f>
        <v/>
      </c>
      <c r="K1833" s="20" t="str">
        <f>IF('S.D. Paste sheet'!K1833="","",'S.D. Paste sheet'!K1833)</f>
        <v/>
      </c>
      <c r="L1833" s="20" t="str">
        <f>IF('S.D. Paste sheet'!L1833="","",'S.D. Paste sheet'!L1833)</f>
        <v/>
      </c>
      <c r="M1833" s="20" t="str">
        <f>IF('S.D. Paste sheet'!M1833="","",'S.D. Paste sheet'!M1833)</f>
        <v/>
      </c>
      <c r="N1833" s="20" t="str">
        <f>IF('S.D. Paste sheet'!N1833="","",'S.D. Paste sheet'!N1833)</f>
        <v/>
      </c>
      <c r="O1833" s="20" t="str">
        <f>IF('S.D. Paste sheet'!O1833="","",'S.D. Paste sheet'!O1833)</f>
        <v/>
      </c>
      <c r="P1833" s="20" t="str">
        <f>IF('S.D. Paste sheet'!P1833="","",'S.D. Paste sheet'!P1833)</f>
        <v/>
      </c>
      <c r="Q1833" s="20" t="str">
        <f>IF('S.D. Paste sheet'!Q1833="","",'S.D. Paste sheet'!Q1833)</f>
        <v/>
      </c>
      <c r="R1833" s="20" t="str">
        <f>IF('S.D. Paste sheet'!R1833="","",'S.D. Paste sheet'!R1833)</f>
        <v/>
      </c>
      <c r="S1833" s="20" t="str">
        <f>IF('S.D. Paste sheet'!S1833="","",'S.D. Paste sheet'!S1833)</f>
        <v/>
      </c>
      <c r="T1833" s="20" t="str">
        <f>IF('S.D. Paste sheet'!T1833="","",'S.D. Paste sheet'!T1833)</f>
        <v/>
      </c>
      <c r="U1833" s="20" t="str">
        <f>IF('S.D. Paste sheet'!U1833="","",'S.D. Paste sheet'!U1833)</f>
        <v/>
      </c>
      <c r="V1833" s="20" t="str">
        <f>IF('S.D. Paste sheet'!V1833="","",'S.D. Paste sheet'!V1833)</f>
        <v/>
      </c>
      <c r="W1833" s="20" t="str">
        <f>IF('S.D. Paste sheet'!W1833="","",'S.D. Paste sheet'!W1833)</f>
        <v/>
      </c>
      <c r="X1833" s="20" t="str">
        <f>IF('S.D. Paste sheet'!X1833="","",'S.D. Paste sheet'!X1833)</f>
        <v/>
      </c>
      <c r="Y1833" s="20" t="str">
        <f>IF('S.D. Paste sheet'!Y1833="","",'S.D. Paste sheet'!Y1833)</f>
        <v/>
      </c>
      <c r="Z1833" s="20" t="str">
        <f>IF('S.D. Paste sheet'!Z1833="","",'S.D. Paste sheet'!Z1833)</f>
        <v/>
      </c>
      <c r="AA1833" s="20" t="str">
        <f>IF('S.D. Paste sheet'!AA1833="","",'S.D. Paste sheet'!AA1833)</f>
        <v/>
      </c>
      <c r="AB1833" s="20" t="str">
        <f>IF('S.D. Paste sheet'!AB1833="","",'S.D. Paste sheet'!AB1833)</f>
        <v/>
      </c>
      <c r="AC1833" s="20" t="str">
        <f>IF('S.D. Paste sheet'!AC1833="","",'S.D. Paste sheet'!AC1833)</f>
        <v/>
      </c>
      <c r="AD1833" s="20" t="str">
        <f>IF('S.D. Paste sheet'!AD1833="","",'S.D. Paste sheet'!AD1833)</f>
        <v/>
      </c>
      <c r="AE1833" s="28"/>
      <c r="AF1833" t="str">
        <f>IF(AK1833="","",IF(AK1833&gt;0,COUNT($AG$2:AG1833),""))</f>
        <v/>
      </c>
      <c r="AG1833" s="25" t="str">
        <f t="shared" si="899"/>
        <v/>
      </c>
      <c r="AH1833" s="25" t="str">
        <f t="shared" si="900"/>
        <v/>
      </c>
      <c r="AI1833" s="25" t="str">
        <f t="shared" si="901"/>
        <v/>
      </c>
      <c r="AJ1833" s="25" t="str">
        <f t="shared" si="902"/>
        <v/>
      </c>
      <c r="AK1833" s="25" t="str">
        <f t="shared" si="903"/>
        <v/>
      </c>
      <c r="AL1833" s="25" t="str">
        <f t="shared" si="904"/>
        <v/>
      </c>
      <c r="AM1833" s="25" t="str">
        <f t="shared" si="905"/>
        <v/>
      </c>
      <c r="AN1833" s="25" t="str">
        <f t="shared" si="906"/>
        <v/>
      </c>
      <c r="AO1833" s="25" t="str">
        <f t="shared" si="907"/>
        <v/>
      </c>
      <c r="AP1833" s="25" t="str">
        <f t="shared" si="908"/>
        <v/>
      </c>
      <c r="AQ1833" s="25" t="str">
        <f t="shared" si="909"/>
        <v/>
      </c>
      <c r="AR1833" s="25" t="str">
        <f t="shared" si="910"/>
        <v/>
      </c>
      <c r="AS1833" s="25" t="str">
        <f t="shared" si="911"/>
        <v/>
      </c>
      <c r="AT1833" s="25" t="str">
        <f t="shared" si="912"/>
        <v/>
      </c>
      <c r="AU1833" s="25" t="str">
        <f t="shared" si="913"/>
        <v/>
      </c>
      <c r="AV1833" s="25" t="str">
        <f t="shared" si="914"/>
        <v/>
      </c>
      <c r="AX1833" t="str">
        <f>IF(BC1833="","",IF(BC1833&gt;0,COUNT($AY$2:AY1833),""))</f>
        <v/>
      </c>
      <c r="AY1833" s="25" t="str">
        <f t="shared" si="915"/>
        <v/>
      </c>
      <c r="AZ1833" s="25" t="str">
        <f t="shared" si="916"/>
        <v/>
      </c>
      <c r="BA1833" s="25" t="str">
        <f t="shared" si="917"/>
        <v/>
      </c>
      <c r="BB1833" s="25" t="str">
        <f t="shared" si="918"/>
        <v/>
      </c>
      <c r="BC1833" s="25" t="str">
        <f t="shared" si="919"/>
        <v/>
      </c>
      <c r="BD1833" s="25" t="str">
        <f t="shared" si="920"/>
        <v/>
      </c>
      <c r="BE1833" s="25" t="str">
        <f t="shared" si="921"/>
        <v/>
      </c>
      <c r="BF1833" s="25" t="str">
        <f t="shared" si="922"/>
        <v/>
      </c>
      <c r="BG1833" s="25" t="str">
        <f t="shared" si="923"/>
        <v/>
      </c>
      <c r="BH1833" s="25" t="str">
        <f t="shared" si="924"/>
        <v/>
      </c>
      <c r="BI1833" s="25" t="str">
        <f t="shared" si="925"/>
        <v/>
      </c>
      <c r="BJ1833" s="25" t="str">
        <f t="shared" si="926"/>
        <v/>
      </c>
      <c r="BK1833" s="25" t="str">
        <f t="shared" si="927"/>
        <v/>
      </c>
      <c r="BL1833" s="25" t="str">
        <f t="shared" si="928"/>
        <v/>
      </c>
      <c r="BM1833" s="25" t="str">
        <f t="shared" si="929"/>
        <v/>
      </c>
      <c r="BN1833" s="25" t="str">
        <f t="shared" si="930"/>
        <v/>
      </c>
    </row>
    <row r="1834" spans="1:66" x14ac:dyDescent="0.25">
      <c r="A1834" s="20" t="str">
        <f>IF('S.D. Paste sheet'!A1834="","",'S.D. Paste sheet'!A1834)</f>
        <v/>
      </c>
      <c r="B1834" s="20" t="str">
        <f>IF('S.D. Paste sheet'!B1834="","",'S.D. Paste sheet'!B1834)</f>
        <v/>
      </c>
      <c r="C1834" s="20" t="str">
        <f>IF('S.D. Paste sheet'!C1834="","",'S.D. Paste sheet'!C1834)</f>
        <v/>
      </c>
      <c r="D1834" s="20" t="str">
        <f>IF('S.D. Paste sheet'!D1834="","",'S.D. Paste sheet'!D1834)</f>
        <v/>
      </c>
      <c r="E1834" s="20" t="str">
        <f>IF('S.D. Paste sheet'!E1834="","",UPPER('S.D. Paste sheet'!E1834))</f>
        <v/>
      </c>
      <c r="F1834" s="20" t="str">
        <f>IF('S.D. Paste sheet'!F1834="","",'S.D. Paste sheet'!F1834)</f>
        <v/>
      </c>
      <c r="G1834" s="20" t="str">
        <f>IF('S.D. Paste sheet'!G1834="","",UPPER('S.D. Paste sheet'!G1834))</f>
        <v/>
      </c>
      <c r="H1834" s="20" t="str">
        <f>IF('S.D. Paste sheet'!H1834="","",UPPER('S.D. Paste sheet'!H1834))</f>
        <v/>
      </c>
      <c r="I1834" s="20" t="str">
        <f>IF('S.D. Paste sheet'!I1834="","",'S.D. Paste sheet'!I1834)</f>
        <v/>
      </c>
      <c r="J1834" s="20" t="str">
        <f>IF('S.D. Paste sheet'!J1834="","",'S.D. Paste sheet'!J1834)</f>
        <v/>
      </c>
      <c r="K1834" s="20" t="str">
        <f>IF('S.D. Paste sheet'!K1834="","",'S.D. Paste sheet'!K1834)</f>
        <v/>
      </c>
      <c r="L1834" s="20" t="str">
        <f>IF('S.D. Paste sheet'!L1834="","",'S.D. Paste sheet'!L1834)</f>
        <v/>
      </c>
      <c r="M1834" s="20" t="str">
        <f>IF('S.D. Paste sheet'!M1834="","",'S.D. Paste sheet'!M1834)</f>
        <v/>
      </c>
      <c r="N1834" s="20" t="str">
        <f>IF('S.D. Paste sheet'!N1834="","",'S.D. Paste sheet'!N1834)</f>
        <v/>
      </c>
      <c r="O1834" s="20" t="str">
        <f>IF('S.D. Paste sheet'!O1834="","",'S.D. Paste sheet'!O1834)</f>
        <v/>
      </c>
      <c r="P1834" s="20" t="str">
        <f>IF('S.D. Paste sheet'!P1834="","",'S.D. Paste sheet'!P1834)</f>
        <v/>
      </c>
      <c r="Q1834" s="20" t="str">
        <f>IF('S.D. Paste sheet'!Q1834="","",'S.D. Paste sheet'!Q1834)</f>
        <v/>
      </c>
      <c r="R1834" s="20" t="str">
        <f>IF('S.D. Paste sheet'!R1834="","",'S.D. Paste sheet'!R1834)</f>
        <v/>
      </c>
      <c r="S1834" s="20" t="str">
        <f>IF('S.D. Paste sheet'!S1834="","",'S.D. Paste sheet'!S1834)</f>
        <v/>
      </c>
      <c r="T1834" s="20" t="str">
        <f>IF('S.D. Paste sheet'!T1834="","",'S.D. Paste sheet'!T1834)</f>
        <v/>
      </c>
      <c r="U1834" s="20" t="str">
        <f>IF('S.D. Paste sheet'!U1834="","",'S.D. Paste sheet'!U1834)</f>
        <v/>
      </c>
      <c r="V1834" s="20" t="str">
        <f>IF('S.D. Paste sheet'!V1834="","",'S.D. Paste sheet'!V1834)</f>
        <v/>
      </c>
      <c r="W1834" s="20" t="str">
        <f>IF('S.D. Paste sheet'!W1834="","",'S.D. Paste sheet'!W1834)</f>
        <v/>
      </c>
      <c r="X1834" s="20" t="str">
        <f>IF('S.D. Paste sheet'!X1834="","",'S.D. Paste sheet'!X1834)</f>
        <v/>
      </c>
      <c r="Y1834" s="20" t="str">
        <f>IF('S.D. Paste sheet'!Y1834="","",'S.D. Paste sheet'!Y1834)</f>
        <v/>
      </c>
      <c r="Z1834" s="20" t="str">
        <f>IF('S.D. Paste sheet'!Z1834="","",'S.D. Paste sheet'!Z1834)</f>
        <v/>
      </c>
      <c r="AA1834" s="20" t="str">
        <f>IF('S.D. Paste sheet'!AA1834="","",'S.D. Paste sheet'!AA1834)</f>
        <v/>
      </c>
      <c r="AB1834" s="20" t="str">
        <f>IF('S.D. Paste sheet'!AB1834="","",'S.D. Paste sheet'!AB1834)</f>
        <v/>
      </c>
      <c r="AC1834" s="20" t="str">
        <f>IF('S.D. Paste sheet'!AC1834="","",'S.D. Paste sheet'!AC1834)</f>
        <v/>
      </c>
      <c r="AD1834" s="20" t="str">
        <f>IF('S.D. Paste sheet'!AD1834="","",'S.D. Paste sheet'!AD1834)</f>
        <v/>
      </c>
      <c r="AE1834" s="28"/>
      <c r="AF1834" t="str">
        <f>IF(AK1834="","",IF(AK1834&gt;0,COUNT($AG$2:AG1834),""))</f>
        <v/>
      </c>
      <c r="AG1834" s="25" t="str">
        <f t="shared" si="899"/>
        <v/>
      </c>
      <c r="AH1834" s="25" t="str">
        <f t="shared" si="900"/>
        <v/>
      </c>
      <c r="AI1834" s="25" t="str">
        <f t="shared" si="901"/>
        <v/>
      </c>
      <c r="AJ1834" s="25" t="str">
        <f t="shared" si="902"/>
        <v/>
      </c>
      <c r="AK1834" s="25" t="str">
        <f t="shared" si="903"/>
        <v/>
      </c>
      <c r="AL1834" s="25" t="str">
        <f t="shared" si="904"/>
        <v/>
      </c>
      <c r="AM1834" s="25" t="str">
        <f t="shared" si="905"/>
        <v/>
      </c>
      <c r="AN1834" s="25" t="str">
        <f t="shared" si="906"/>
        <v/>
      </c>
      <c r="AO1834" s="25" t="str">
        <f t="shared" si="907"/>
        <v/>
      </c>
      <c r="AP1834" s="25" t="str">
        <f t="shared" si="908"/>
        <v/>
      </c>
      <c r="AQ1834" s="25" t="str">
        <f t="shared" si="909"/>
        <v/>
      </c>
      <c r="AR1834" s="25" t="str">
        <f t="shared" si="910"/>
        <v/>
      </c>
      <c r="AS1834" s="25" t="str">
        <f t="shared" si="911"/>
        <v/>
      </c>
      <c r="AT1834" s="25" t="str">
        <f t="shared" si="912"/>
        <v/>
      </c>
      <c r="AU1834" s="25" t="str">
        <f t="shared" si="913"/>
        <v/>
      </c>
      <c r="AV1834" s="25" t="str">
        <f t="shared" si="914"/>
        <v/>
      </c>
      <c r="AX1834" t="str">
        <f>IF(BC1834="","",IF(BC1834&gt;0,COUNT($AY$2:AY1834),""))</f>
        <v/>
      </c>
      <c r="AY1834" s="25" t="str">
        <f t="shared" si="915"/>
        <v/>
      </c>
      <c r="AZ1834" s="25" t="str">
        <f t="shared" si="916"/>
        <v/>
      </c>
      <c r="BA1834" s="25" t="str">
        <f t="shared" si="917"/>
        <v/>
      </c>
      <c r="BB1834" s="25" t="str">
        <f t="shared" si="918"/>
        <v/>
      </c>
      <c r="BC1834" s="25" t="str">
        <f t="shared" si="919"/>
        <v/>
      </c>
      <c r="BD1834" s="25" t="str">
        <f t="shared" si="920"/>
        <v/>
      </c>
      <c r="BE1834" s="25" t="str">
        <f t="shared" si="921"/>
        <v/>
      </c>
      <c r="BF1834" s="25" t="str">
        <f t="shared" si="922"/>
        <v/>
      </c>
      <c r="BG1834" s="25" t="str">
        <f t="shared" si="923"/>
        <v/>
      </c>
      <c r="BH1834" s="25" t="str">
        <f t="shared" si="924"/>
        <v/>
      </c>
      <c r="BI1834" s="25" t="str">
        <f t="shared" si="925"/>
        <v/>
      </c>
      <c r="BJ1834" s="25" t="str">
        <f t="shared" si="926"/>
        <v/>
      </c>
      <c r="BK1834" s="25" t="str">
        <f t="shared" si="927"/>
        <v/>
      </c>
      <c r="BL1834" s="25" t="str">
        <f t="shared" si="928"/>
        <v/>
      </c>
      <c r="BM1834" s="25" t="str">
        <f t="shared" si="929"/>
        <v/>
      </c>
      <c r="BN1834" s="25" t="str">
        <f t="shared" si="930"/>
        <v/>
      </c>
    </row>
    <row r="1835" spans="1:66" x14ac:dyDescent="0.25">
      <c r="A1835" s="20" t="str">
        <f>IF('S.D. Paste sheet'!A1835="","",'S.D. Paste sheet'!A1835)</f>
        <v/>
      </c>
      <c r="B1835" s="20" t="str">
        <f>IF('S.D. Paste sheet'!B1835="","",'S.D. Paste sheet'!B1835)</f>
        <v/>
      </c>
      <c r="C1835" s="20" t="str">
        <f>IF('S.D. Paste sheet'!C1835="","",'S.D. Paste sheet'!C1835)</f>
        <v/>
      </c>
      <c r="D1835" s="20" t="str">
        <f>IF('S.D. Paste sheet'!D1835="","",'S.D. Paste sheet'!D1835)</f>
        <v/>
      </c>
      <c r="E1835" s="20" t="str">
        <f>IF('S.D. Paste sheet'!E1835="","",UPPER('S.D. Paste sheet'!E1835))</f>
        <v/>
      </c>
      <c r="F1835" s="20" t="str">
        <f>IF('S.D. Paste sheet'!F1835="","",'S.D. Paste sheet'!F1835)</f>
        <v/>
      </c>
      <c r="G1835" s="20" t="str">
        <f>IF('S.D. Paste sheet'!G1835="","",UPPER('S.D. Paste sheet'!G1835))</f>
        <v/>
      </c>
      <c r="H1835" s="20" t="str">
        <f>IF('S.D. Paste sheet'!H1835="","",UPPER('S.D. Paste sheet'!H1835))</f>
        <v/>
      </c>
      <c r="I1835" s="20" t="str">
        <f>IF('S.D. Paste sheet'!I1835="","",'S.D. Paste sheet'!I1835)</f>
        <v/>
      </c>
      <c r="J1835" s="20" t="str">
        <f>IF('S.D. Paste sheet'!J1835="","",'S.D. Paste sheet'!J1835)</f>
        <v/>
      </c>
      <c r="K1835" s="20" t="str">
        <f>IF('S.D. Paste sheet'!K1835="","",'S.D. Paste sheet'!K1835)</f>
        <v/>
      </c>
      <c r="L1835" s="20" t="str">
        <f>IF('S.D. Paste sheet'!L1835="","",'S.D. Paste sheet'!L1835)</f>
        <v/>
      </c>
      <c r="M1835" s="20" t="str">
        <f>IF('S.D. Paste sheet'!M1835="","",'S.D. Paste sheet'!M1835)</f>
        <v/>
      </c>
      <c r="N1835" s="20" t="str">
        <f>IF('S.D. Paste sheet'!N1835="","",'S.D. Paste sheet'!N1835)</f>
        <v/>
      </c>
      <c r="O1835" s="20" t="str">
        <f>IF('S.D. Paste sheet'!O1835="","",'S.D. Paste sheet'!O1835)</f>
        <v/>
      </c>
      <c r="P1835" s="20" t="str">
        <f>IF('S.D. Paste sheet'!P1835="","",'S.D. Paste sheet'!P1835)</f>
        <v/>
      </c>
      <c r="Q1835" s="20" t="str">
        <f>IF('S.D. Paste sheet'!Q1835="","",'S.D. Paste sheet'!Q1835)</f>
        <v/>
      </c>
      <c r="R1835" s="20" t="str">
        <f>IF('S.D. Paste sheet'!R1835="","",'S.D. Paste sheet'!R1835)</f>
        <v/>
      </c>
      <c r="S1835" s="20" t="str">
        <f>IF('S.D. Paste sheet'!S1835="","",'S.D. Paste sheet'!S1835)</f>
        <v/>
      </c>
      <c r="T1835" s="20" t="str">
        <f>IF('S.D. Paste sheet'!T1835="","",'S.D. Paste sheet'!T1835)</f>
        <v/>
      </c>
      <c r="U1835" s="20" t="str">
        <f>IF('S.D. Paste sheet'!U1835="","",'S.D. Paste sheet'!U1835)</f>
        <v/>
      </c>
      <c r="V1835" s="20" t="str">
        <f>IF('S.D. Paste sheet'!V1835="","",'S.D. Paste sheet'!V1835)</f>
        <v/>
      </c>
      <c r="W1835" s="20" t="str">
        <f>IF('S.D. Paste sheet'!W1835="","",'S.D. Paste sheet'!W1835)</f>
        <v/>
      </c>
      <c r="X1835" s="20" t="str">
        <f>IF('S.D. Paste sheet'!X1835="","",'S.D. Paste sheet'!X1835)</f>
        <v/>
      </c>
      <c r="Y1835" s="20" t="str">
        <f>IF('S.D. Paste sheet'!Y1835="","",'S.D. Paste sheet'!Y1835)</f>
        <v/>
      </c>
      <c r="Z1835" s="20" t="str">
        <f>IF('S.D. Paste sheet'!Z1835="","",'S.D. Paste sheet'!Z1835)</f>
        <v/>
      </c>
      <c r="AA1835" s="20" t="str">
        <f>IF('S.D. Paste sheet'!AA1835="","",'S.D. Paste sheet'!AA1835)</f>
        <v/>
      </c>
      <c r="AB1835" s="20" t="str">
        <f>IF('S.D. Paste sheet'!AB1835="","",'S.D. Paste sheet'!AB1835)</f>
        <v/>
      </c>
      <c r="AC1835" s="20" t="str">
        <f>IF('S.D. Paste sheet'!AC1835="","",'S.D. Paste sheet'!AC1835)</f>
        <v/>
      </c>
      <c r="AD1835" s="20" t="str">
        <f>IF('S.D. Paste sheet'!AD1835="","",'S.D. Paste sheet'!AD1835)</f>
        <v/>
      </c>
      <c r="AE1835" s="28"/>
      <c r="AF1835" t="str">
        <f>IF(AK1835="","",IF(AK1835&gt;0,COUNT($AG$2:AG1835),""))</f>
        <v/>
      </c>
      <c r="AG1835" s="25" t="str">
        <f t="shared" si="899"/>
        <v/>
      </c>
      <c r="AH1835" s="25" t="str">
        <f t="shared" si="900"/>
        <v/>
      </c>
      <c r="AI1835" s="25" t="str">
        <f t="shared" si="901"/>
        <v/>
      </c>
      <c r="AJ1835" s="25" t="str">
        <f t="shared" si="902"/>
        <v/>
      </c>
      <c r="AK1835" s="25" t="str">
        <f t="shared" si="903"/>
        <v/>
      </c>
      <c r="AL1835" s="25" t="str">
        <f t="shared" si="904"/>
        <v/>
      </c>
      <c r="AM1835" s="25" t="str">
        <f t="shared" si="905"/>
        <v/>
      </c>
      <c r="AN1835" s="25" t="str">
        <f t="shared" si="906"/>
        <v/>
      </c>
      <c r="AO1835" s="25" t="str">
        <f t="shared" si="907"/>
        <v/>
      </c>
      <c r="AP1835" s="25" t="str">
        <f t="shared" si="908"/>
        <v/>
      </c>
      <c r="AQ1835" s="25" t="str">
        <f t="shared" si="909"/>
        <v/>
      </c>
      <c r="AR1835" s="25" t="str">
        <f t="shared" si="910"/>
        <v/>
      </c>
      <c r="AS1835" s="25" t="str">
        <f t="shared" si="911"/>
        <v/>
      </c>
      <c r="AT1835" s="25" t="str">
        <f t="shared" si="912"/>
        <v/>
      </c>
      <c r="AU1835" s="25" t="str">
        <f t="shared" si="913"/>
        <v/>
      </c>
      <c r="AV1835" s="25" t="str">
        <f t="shared" si="914"/>
        <v/>
      </c>
      <c r="AX1835" t="str">
        <f>IF(BC1835="","",IF(BC1835&gt;0,COUNT($AY$2:AY1835),""))</f>
        <v/>
      </c>
      <c r="AY1835" s="25" t="str">
        <f t="shared" si="915"/>
        <v/>
      </c>
      <c r="AZ1835" s="25" t="str">
        <f t="shared" si="916"/>
        <v/>
      </c>
      <c r="BA1835" s="25" t="str">
        <f t="shared" si="917"/>
        <v/>
      </c>
      <c r="BB1835" s="25" t="str">
        <f t="shared" si="918"/>
        <v/>
      </c>
      <c r="BC1835" s="25" t="str">
        <f t="shared" si="919"/>
        <v/>
      </c>
      <c r="BD1835" s="25" t="str">
        <f t="shared" si="920"/>
        <v/>
      </c>
      <c r="BE1835" s="25" t="str">
        <f t="shared" si="921"/>
        <v/>
      </c>
      <c r="BF1835" s="25" t="str">
        <f t="shared" si="922"/>
        <v/>
      </c>
      <c r="BG1835" s="25" t="str">
        <f t="shared" si="923"/>
        <v/>
      </c>
      <c r="BH1835" s="25" t="str">
        <f t="shared" si="924"/>
        <v/>
      </c>
      <c r="BI1835" s="25" t="str">
        <f t="shared" si="925"/>
        <v/>
      </c>
      <c r="BJ1835" s="25" t="str">
        <f t="shared" si="926"/>
        <v/>
      </c>
      <c r="BK1835" s="25" t="str">
        <f t="shared" si="927"/>
        <v/>
      </c>
      <c r="BL1835" s="25" t="str">
        <f t="shared" si="928"/>
        <v/>
      </c>
      <c r="BM1835" s="25" t="str">
        <f t="shared" si="929"/>
        <v/>
      </c>
      <c r="BN1835" s="25" t="str">
        <f t="shared" si="930"/>
        <v/>
      </c>
    </row>
    <row r="1836" spans="1:66" x14ac:dyDescent="0.25">
      <c r="A1836" s="20" t="str">
        <f>IF('S.D. Paste sheet'!A1836="","",'S.D. Paste sheet'!A1836)</f>
        <v/>
      </c>
      <c r="B1836" s="20" t="str">
        <f>IF('S.D. Paste sheet'!B1836="","",'S.D. Paste sheet'!B1836)</f>
        <v/>
      </c>
      <c r="C1836" s="20" t="str">
        <f>IF('S.D. Paste sheet'!C1836="","",'S.D. Paste sheet'!C1836)</f>
        <v/>
      </c>
      <c r="D1836" s="20" t="str">
        <f>IF('S.D. Paste sheet'!D1836="","",'S.D. Paste sheet'!D1836)</f>
        <v/>
      </c>
      <c r="E1836" s="20" t="str">
        <f>IF('S.D. Paste sheet'!E1836="","",UPPER('S.D. Paste sheet'!E1836))</f>
        <v/>
      </c>
      <c r="F1836" s="20" t="str">
        <f>IF('S.D. Paste sheet'!F1836="","",'S.D. Paste sheet'!F1836)</f>
        <v/>
      </c>
      <c r="G1836" s="20" t="str">
        <f>IF('S.D. Paste sheet'!G1836="","",UPPER('S.D. Paste sheet'!G1836))</f>
        <v/>
      </c>
      <c r="H1836" s="20" t="str">
        <f>IF('S.D. Paste sheet'!H1836="","",UPPER('S.D. Paste sheet'!H1836))</f>
        <v/>
      </c>
      <c r="I1836" s="20" t="str">
        <f>IF('S.D. Paste sheet'!I1836="","",'S.D. Paste sheet'!I1836)</f>
        <v/>
      </c>
      <c r="J1836" s="20" t="str">
        <f>IF('S.D. Paste sheet'!J1836="","",'S.D. Paste sheet'!J1836)</f>
        <v/>
      </c>
      <c r="K1836" s="20" t="str">
        <f>IF('S.D. Paste sheet'!K1836="","",'S.D. Paste sheet'!K1836)</f>
        <v/>
      </c>
      <c r="L1836" s="20" t="str">
        <f>IF('S.D. Paste sheet'!L1836="","",'S.D. Paste sheet'!L1836)</f>
        <v/>
      </c>
      <c r="M1836" s="20" t="str">
        <f>IF('S.D. Paste sheet'!M1836="","",'S.D. Paste sheet'!M1836)</f>
        <v/>
      </c>
      <c r="N1836" s="20" t="str">
        <f>IF('S.D. Paste sheet'!N1836="","",'S.D. Paste sheet'!N1836)</f>
        <v/>
      </c>
      <c r="O1836" s="20" t="str">
        <f>IF('S.D. Paste sheet'!O1836="","",'S.D. Paste sheet'!O1836)</f>
        <v/>
      </c>
      <c r="P1836" s="20" t="str">
        <f>IF('S.D. Paste sheet'!P1836="","",'S.D. Paste sheet'!P1836)</f>
        <v/>
      </c>
      <c r="Q1836" s="20" t="str">
        <f>IF('S.D. Paste sheet'!Q1836="","",'S.D. Paste sheet'!Q1836)</f>
        <v/>
      </c>
      <c r="R1836" s="20" t="str">
        <f>IF('S.D. Paste sheet'!R1836="","",'S.D. Paste sheet'!R1836)</f>
        <v/>
      </c>
      <c r="S1836" s="20" t="str">
        <f>IF('S.D. Paste sheet'!S1836="","",'S.D. Paste sheet'!S1836)</f>
        <v/>
      </c>
      <c r="T1836" s="20" t="str">
        <f>IF('S.D. Paste sheet'!T1836="","",'S.D. Paste sheet'!T1836)</f>
        <v/>
      </c>
      <c r="U1836" s="20" t="str">
        <f>IF('S.D. Paste sheet'!U1836="","",'S.D. Paste sheet'!U1836)</f>
        <v/>
      </c>
      <c r="V1836" s="20" t="str">
        <f>IF('S.D. Paste sheet'!V1836="","",'S.D. Paste sheet'!V1836)</f>
        <v/>
      </c>
      <c r="W1836" s="20" t="str">
        <f>IF('S.D. Paste sheet'!W1836="","",'S.D. Paste sheet'!W1836)</f>
        <v/>
      </c>
      <c r="X1836" s="20" t="str">
        <f>IF('S.D. Paste sheet'!X1836="","",'S.D. Paste sheet'!X1836)</f>
        <v/>
      </c>
      <c r="Y1836" s="20" t="str">
        <f>IF('S.D. Paste sheet'!Y1836="","",'S.D. Paste sheet'!Y1836)</f>
        <v/>
      </c>
      <c r="Z1836" s="20" t="str">
        <f>IF('S.D. Paste sheet'!Z1836="","",'S.D. Paste sheet'!Z1836)</f>
        <v/>
      </c>
      <c r="AA1836" s="20" t="str">
        <f>IF('S.D. Paste sheet'!AA1836="","",'S.D. Paste sheet'!AA1836)</f>
        <v/>
      </c>
      <c r="AB1836" s="20" t="str">
        <f>IF('S.D. Paste sheet'!AB1836="","",'S.D. Paste sheet'!AB1836)</f>
        <v/>
      </c>
      <c r="AC1836" s="20" t="str">
        <f>IF('S.D. Paste sheet'!AC1836="","",'S.D. Paste sheet'!AC1836)</f>
        <v/>
      </c>
      <c r="AD1836" s="20" t="str">
        <f>IF('S.D. Paste sheet'!AD1836="","",'S.D. Paste sheet'!AD1836)</f>
        <v/>
      </c>
      <c r="AE1836" s="28"/>
      <c r="AF1836" t="str">
        <f>IF(AK1836="","",IF(AK1836&gt;0,COUNT($AG$2:AG1836),""))</f>
        <v/>
      </c>
      <c r="AG1836" s="25" t="str">
        <f t="shared" si="899"/>
        <v/>
      </c>
      <c r="AH1836" s="25" t="str">
        <f t="shared" si="900"/>
        <v/>
      </c>
      <c r="AI1836" s="25" t="str">
        <f t="shared" si="901"/>
        <v/>
      </c>
      <c r="AJ1836" s="25" t="str">
        <f t="shared" si="902"/>
        <v/>
      </c>
      <c r="AK1836" s="25" t="str">
        <f t="shared" si="903"/>
        <v/>
      </c>
      <c r="AL1836" s="25" t="str">
        <f t="shared" si="904"/>
        <v/>
      </c>
      <c r="AM1836" s="25" t="str">
        <f t="shared" si="905"/>
        <v/>
      </c>
      <c r="AN1836" s="25" t="str">
        <f t="shared" si="906"/>
        <v/>
      </c>
      <c r="AO1836" s="25" t="str">
        <f t="shared" si="907"/>
        <v/>
      </c>
      <c r="AP1836" s="25" t="str">
        <f t="shared" si="908"/>
        <v/>
      </c>
      <c r="AQ1836" s="25" t="str">
        <f t="shared" si="909"/>
        <v/>
      </c>
      <c r="AR1836" s="25" t="str">
        <f t="shared" si="910"/>
        <v/>
      </c>
      <c r="AS1836" s="25" t="str">
        <f t="shared" si="911"/>
        <v/>
      </c>
      <c r="AT1836" s="25" t="str">
        <f t="shared" si="912"/>
        <v/>
      </c>
      <c r="AU1836" s="25" t="str">
        <f t="shared" si="913"/>
        <v/>
      </c>
      <c r="AV1836" s="25" t="str">
        <f t="shared" si="914"/>
        <v/>
      </c>
      <c r="AX1836" t="str">
        <f>IF(BC1836="","",IF(BC1836&gt;0,COUNT($AY$2:AY1836),""))</f>
        <v/>
      </c>
      <c r="AY1836" s="25" t="str">
        <f t="shared" si="915"/>
        <v/>
      </c>
      <c r="AZ1836" s="25" t="str">
        <f t="shared" si="916"/>
        <v/>
      </c>
      <c r="BA1836" s="25" t="str">
        <f t="shared" si="917"/>
        <v/>
      </c>
      <c r="BB1836" s="25" t="str">
        <f t="shared" si="918"/>
        <v/>
      </c>
      <c r="BC1836" s="25" t="str">
        <f t="shared" si="919"/>
        <v/>
      </c>
      <c r="BD1836" s="25" t="str">
        <f t="shared" si="920"/>
        <v/>
      </c>
      <c r="BE1836" s="25" t="str">
        <f t="shared" si="921"/>
        <v/>
      </c>
      <c r="BF1836" s="25" t="str">
        <f t="shared" si="922"/>
        <v/>
      </c>
      <c r="BG1836" s="25" t="str">
        <f t="shared" si="923"/>
        <v/>
      </c>
      <c r="BH1836" s="25" t="str">
        <f t="shared" si="924"/>
        <v/>
      </c>
      <c r="BI1836" s="25" t="str">
        <f t="shared" si="925"/>
        <v/>
      </c>
      <c r="BJ1836" s="25" t="str">
        <f t="shared" si="926"/>
        <v/>
      </c>
      <c r="BK1836" s="25" t="str">
        <f t="shared" si="927"/>
        <v/>
      </c>
      <c r="BL1836" s="25" t="str">
        <f t="shared" si="928"/>
        <v/>
      </c>
      <c r="BM1836" s="25" t="str">
        <f t="shared" si="929"/>
        <v/>
      </c>
      <c r="BN1836" s="25" t="str">
        <f t="shared" si="930"/>
        <v/>
      </c>
    </row>
    <row r="1837" spans="1:66" x14ac:dyDescent="0.25">
      <c r="A1837" s="20" t="str">
        <f>IF('S.D. Paste sheet'!A1837="","",'S.D. Paste sheet'!A1837)</f>
        <v/>
      </c>
      <c r="B1837" s="20" t="str">
        <f>IF('S.D. Paste sheet'!B1837="","",'S.D. Paste sheet'!B1837)</f>
        <v/>
      </c>
      <c r="C1837" s="20" t="str">
        <f>IF('S.D. Paste sheet'!C1837="","",'S.D. Paste sheet'!C1837)</f>
        <v/>
      </c>
      <c r="D1837" s="20" t="str">
        <f>IF('S.D. Paste sheet'!D1837="","",'S.D. Paste sheet'!D1837)</f>
        <v/>
      </c>
      <c r="E1837" s="20" t="str">
        <f>IF('S.D. Paste sheet'!E1837="","",UPPER('S.D. Paste sheet'!E1837))</f>
        <v/>
      </c>
      <c r="F1837" s="20" t="str">
        <f>IF('S.D. Paste sheet'!F1837="","",'S.D. Paste sheet'!F1837)</f>
        <v/>
      </c>
      <c r="G1837" s="20" t="str">
        <f>IF('S.D. Paste sheet'!G1837="","",UPPER('S.D. Paste sheet'!G1837))</f>
        <v/>
      </c>
      <c r="H1837" s="20" t="str">
        <f>IF('S.D. Paste sheet'!H1837="","",UPPER('S.D. Paste sheet'!H1837))</f>
        <v/>
      </c>
      <c r="I1837" s="20" t="str">
        <f>IF('S.D. Paste sheet'!I1837="","",'S.D. Paste sheet'!I1837)</f>
        <v/>
      </c>
      <c r="J1837" s="20" t="str">
        <f>IF('S.D. Paste sheet'!J1837="","",'S.D. Paste sheet'!J1837)</f>
        <v/>
      </c>
      <c r="K1837" s="20" t="str">
        <f>IF('S.D. Paste sheet'!K1837="","",'S.D. Paste sheet'!K1837)</f>
        <v/>
      </c>
      <c r="L1837" s="20" t="str">
        <f>IF('S.D. Paste sheet'!L1837="","",'S.D. Paste sheet'!L1837)</f>
        <v/>
      </c>
      <c r="M1837" s="20" t="str">
        <f>IF('S.D. Paste sheet'!M1837="","",'S.D. Paste sheet'!M1837)</f>
        <v/>
      </c>
      <c r="N1837" s="20" t="str">
        <f>IF('S.D. Paste sheet'!N1837="","",'S.D. Paste sheet'!N1837)</f>
        <v/>
      </c>
      <c r="O1837" s="20" t="str">
        <f>IF('S.D. Paste sheet'!O1837="","",'S.D. Paste sheet'!O1837)</f>
        <v/>
      </c>
      <c r="P1837" s="20" t="str">
        <f>IF('S.D. Paste sheet'!P1837="","",'S.D. Paste sheet'!P1837)</f>
        <v/>
      </c>
      <c r="Q1837" s="20" t="str">
        <f>IF('S.D. Paste sheet'!Q1837="","",'S.D. Paste sheet'!Q1837)</f>
        <v/>
      </c>
      <c r="R1837" s="20" t="str">
        <f>IF('S.D. Paste sheet'!R1837="","",'S.D. Paste sheet'!R1837)</f>
        <v/>
      </c>
      <c r="S1837" s="20" t="str">
        <f>IF('S.D. Paste sheet'!S1837="","",'S.D. Paste sheet'!S1837)</f>
        <v/>
      </c>
      <c r="T1837" s="20" t="str">
        <f>IF('S.D. Paste sheet'!T1837="","",'S.D. Paste sheet'!T1837)</f>
        <v/>
      </c>
      <c r="U1837" s="20" t="str">
        <f>IF('S.D. Paste sheet'!U1837="","",'S.D. Paste sheet'!U1837)</f>
        <v/>
      </c>
      <c r="V1837" s="20" t="str">
        <f>IF('S.D. Paste sheet'!V1837="","",'S.D. Paste sheet'!V1837)</f>
        <v/>
      </c>
      <c r="W1837" s="20" t="str">
        <f>IF('S.D. Paste sheet'!W1837="","",'S.D. Paste sheet'!W1837)</f>
        <v/>
      </c>
      <c r="X1837" s="20" t="str">
        <f>IF('S.D. Paste sheet'!X1837="","",'S.D. Paste sheet'!X1837)</f>
        <v/>
      </c>
      <c r="Y1837" s="20" t="str">
        <f>IF('S.D. Paste sheet'!Y1837="","",'S.D. Paste sheet'!Y1837)</f>
        <v/>
      </c>
      <c r="Z1837" s="20" t="str">
        <f>IF('S.D. Paste sheet'!Z1837="","",'S.D. Paste sheet'!Z1837)</f>
        <v/>
      </c>
      <c r="AA1837" s="20" t="str">
        <f>IF('S.D. Paste sheet'!AA1837="","",'S.D. Paste sheet'!AA1837)</f>
        <v/>
      </c>
      <c r="AB1837" s="20" t="str">
        <f>IF('S.D. Paste sheet'!AB1837="","",'S.D. Paste sheet'!AB1837)</f>
        <v/>
      </c>
      <c r="AC1837" s="20" t="str">
        <f>IF('S.D. Paste sheet'!AC1837="","",'S.D. Paste sheet'!AC1837)</f>
        <v/>
      </c>
      <c r="AD1837" s="20" t="str">
        <f>IF('S.D. Paste sheet'!AD1837="","",'S.D. Paste sheet'!AD1837)</f>
        <v/>
      </c>
      <c r="AE1837" s="28"/>
      <c r="AF1837" t="str">
        <f>IF(AK1837="","",IF(AK1837&gt;0,COUNT($AG$2:AG1837),""))</f>
        <v/>
      </c>
      <c r="AG1837" s="25" t="str">
        <f t="shared" si="899"/>
        <v/>
      </c>
      <c r="AH1837" s="25" t="str">
        <f t="shared" si="900"/>
        <v/>
      </c>
      <c r="AI1837" s="25" t="str">
        <f t="shared" si="901"/>
        <v/>
      </c>
      <c r="AJ1837" s="25" t="str">
        <f t="shared" si="902"/>
        <v/>
      </c>
      <c r="AK1837" s="25" t="str">
        <f t="shared" si="903"/>
        <v/>
      </c>
      <c r="AL1837" s="25" t="str">
        <f t="shared" si="904"/>
        <v/>
      </c>
      <c r="AM1837" s="25" t="str">
        <f t="shared" si="905"/>
        <v/>
      </c>
      <c r="AN1837" s="25" t="str">
        <f t="shared" si="906"/>
        <v/>
      </c>
      <c r="AO1837" s="25" t="str">
        <f t="shared" si="907"/>
        <v/>
      </c>
      <c r="AP1837" s="25" t="str">
        <f t="shared" si="908"/>
        <v/>
      </c>
      <c r="AQ1837" s="25" t="str">
        <f t="shared" si="909"/>
        <v/>
      </c>
      <c r="AR1837" s="25" t="str">
        <f t="shared" si="910"/>
        <v/>
      </c>
      <c r="AS1837" s="25" t="str">
        <f t="shared" si="911"/>
        <v/>
      </c>
      <c r="AT1837" s="25" t="str">
        <f t="shared" si="912"/>
        <v/>
      </c>
      <c r="AU1837" s="25" t="str">
        <f t="shared" si="913"/>
        <v/>
      </c>
      <c r="AV1837" s="25" t="str">
        <f t="shared" si="914"/>
        <v/>
      </c>
      <c r="AX1837" t="str">
        <f>IF(BC1837="","",IF(BC1837&gt;0,COUNT($AY$2:AY1837),""))</f>
        <v/>
      </c>
      <c r="AY1837" s="25" t="str">
        <f t="shared" si="915"/>
        <v/>
      </c>
      <c r="AZ1837" s="25" t="str">
        <f t="shared" si="916"/>
        <v/>
      </c>
      <c r="BA1837" s="25" t="str">
        <f t="shared" si="917"/>
        <v/>
      </c>
      <c r="BB1837" s="25" t="str">
        <f t="shared" si="918"/>
        <v/>
      </c>
      <c r="BC1837" s="25" t="str">
        <f t="shared" si="919"/>
        <v/>
      </c>
      <c r="BD1837" s="25" t="str">
        <f t="shared" si="920"/>
        <v/>
      </c>
      <c r="BE1837" s="25" t="str">
        <f t="shared" si="921"/>
        <v/>
      </c>
      <c r="BF1837" s="25" t="str">
        <f t="shared" si="922"/>
        <v/>
      </c>
      <c r="BG1837" s="25" t="str">
        <f t="shared" si="923"/>
        <v/>
      </c>
      <c r="BH1837" s="25" t="str">
        <f t="shared" si="924"/>
        <v/>
      </c>
      <c r="BI1837" s="25" t="str">
        <f t="shared" si="925"/>
        <v/>
      </c>
      <c r="BJ1837" s="25" t="str">
        <f t="shared" si="926"/>
        <v/>
      </c>
      <c r="BK1837" s="25" t="str">
        <f t="shared" si="927"/>
        <v/>
      </c>
      <c r="BL1837" s="25" t="str">
        <f t="shared" si="928"/>
        <v/>
      </c>
      <c r="BM1837" s="25" t="str">
        <f t="shared" si="929"/>
        <v/>
      </c>
      <c r="BN1837" s="25" t="str">
        <f t="shared" si="930"/>
        <v/>
      </c>
    </row>
    <row r="1838" spans="1:66" x14ac:dyDescent="0.25">
      <c r="A1838" s="20" t="str">
        <f>IF('S.D. Paste sheet'!A1838="","",'S.D. Paste sheet'!A1838)</f>
        <v/>
      </c>
      <c r="B1838" s="20" t="str">
        <f>IF('S.D. Paste sheet'!B1838="","",'S.D. Paste sheet'!B1838)</f>
        <v/>
      </c>
      <c r="C1838" s="20" t="str">
        <f>IF('S.D. Paste sheet'!C1838="","",'S.D. Paste sheet'!C1838)</f>
        <v/>
      </c>
      <c r="D1838" s="20" t="str">
        <f>IF('S.D. Paste sheet'!D1838="","",'S.D. Paste sheet'!D1838)</f>
        <v/>
      </c>
      <c r="E1838" s="20" t="str">
        <f>IF('S.D. Paste sheet'!E1838="","",UPPER('S.D. Paste sheet'!E1838))</f>
        <v/>
      </c>
      <c r="F1838" s="20" t="str">
        <f>IF('S.D. Paste sheet'!F1838="","",'S.D. Paste sheet'!F1838)</f>
        <v/>
      </c>
      <c r="G1838" s="20" t="str">
        <f>IF('S.D. Paste sheet'!G1838="","",UPPER('S.D. Paste sheet'!G1838))</f>
        <v/>
      </c>
      <c r="H1838" s="20" t="str">
        <f>IF('S.D. Paste sheet'!H1838="","",UPPER('S.D. Paste sheet'!H1838))</f>
        <v/>
      </c>
      <c r="I1838" s="20" t="str">
        <f>IF('S.D. Paste sheet'!I1838="","",'S.D. Paste sheet'!I1838)</f>
        <v/>
      </c>
      <c r="J1838" s="20" t="str">
        <f>IF('S.D. Paste sheet'!J1838="","",'S.D. Paste sheet'!J1838)</f>
        <v/>
      </c>
      <c r="K1838" s="20" t="str">
        <f>IF('S.D. Paste sheet'!K1838="","",'S.D. Paste sheet'!K1838)</f>
        <v/>
      </c>
      <c r="L1838" s="20" t="str">
        <f>IF('S.D. Paste sheet'!L1838="","",'S.D. Paste sheet'!L1838)</f>
        <v/>
      </c>
      <c r="M1838" s="20" t="str">
        <f>IF('S.D. Paste sheet'!M1838="","",'S.D. Paste sheet'!M1838)</f>
        <v/>
      </c>
      <c r="N1838" s="20" t="str">
        <f>IF('S.D. Paste sheet'!N1838="","",'S.D. Paste sheet'!N1838)</f>
        <v/>
      </c>
      <c r="O1838" s="20" t="str">
        <f>IF('S.D. Paste sheet'!O1838="","",'S.D. Paste sheet'!O1838)</f>
        <v/>
      </c>
      <c r="P1838" s="20" t="str">
        <f>IF('S.D. Paste sheet'!P1838="","",'S.D. Paste sheet'!P1838)</f>
        <v/>
      </c>
      <c r="Q1838" s="20" t="str">
        <f>IF('S.D. Paste sheet'!Q1838="","",'S.D. Paste sheet'!Q1838)</f>
        <v/>
      </c>
      <c r="R1838" s="20" t="str">
        <f>IF('S.D. Paste sheet'!R1838="","",'S.D. Paste sheet'!R1838)</f>
        <v/>
      </c>
      <c r="S1838" s="20" t="str">
        <f>IF('S.D. Paste sheet'!S1838="","",'S.D. Paste sheet'!S1838)</f>
        <v/>
      </c>
      <c r="T1838" s="20" t="str">
        <f>IF('S.D. Paste sheet'!T1838="","",'S.D. Paste sheet'!T1838)</f>
        <v/>
      </c>
      <c r="U1838" s="20" t="str">
        <f>IF('S.D. Paste sheet'!U1838="","",'S.D. Paste sheet'!U1838)</f>
        <v/>
      </c>
      <c r="V1838" s="20" t="str">
        <f>IF('S.D. Paste sheet'!V1838="","",'S.D. Paste sheet'!V1838)</f>
        <v/>
      </c>
      <c r="W1838" s="20" t="str">
        <f>IF('S.D. Paste sheet'!W1838="","",'S.D. Paste sheet'!W1838)</f>
        <v/>
      </c>
      <c r="X1838" s="20" t="str">
        <f>IF('S.D. Paste sheet'!X1838="","",'S.D. Paste sheet'!X1838)</f>
        <v/>
      </c>
      <c r="Y1838" s="20" t="str">
        <f>IF('S.D. Paste sheet'!Y1838="","",'S.D. Paste sheet'!Y1838)</f>
        <v/>
      </c>
      <c r="Z1838" s="20" t="str">
        <f>IF('S.D. Paste sheet'!Z1838="","",'S.D. Paste sheet'!Z1838)</f>
        <v/>
      </c>
      <c r="AA1838" s="20" t="str">
        <f>IF('S.D. Paste sheet'!AA1838="","",'S.D. Paste sheet'!AA1838)</f>
        <v/>
      </c>
      <c r="AB1838" s="20" t="str">
        <f>IF('S.D. Paste sheet'!AB1838="","",'S.D. Paste sheet'!AB1838)</f>
        <v/>
      </c>
      <c r="AC1838" s="20" t="str">
        <f>IF('S.D. Paste sheet'!AC1838="","",'S.D. Paste sheet'!AC1838)</f>
        <v/>
      </c>
      <c r="AD1838" s="20" t="str">
        <f>IF('S.D. Paste sheet'!AD1838="","",'S.D. Paste sheet'!AD1838)</f>
        <v/>
      </c>
      <c r="AE1838" s="28"/>
      <c r="AF1838" t="str">
        <f>IF(AK1838="","",IF(AK1838&gt;0,COUNT($AG$2:AG1838),""))</f>
        <v/>
      </c>
      <c r="AG1838" s="25" t="str">
        <f t="shared" si="899"/>
        <v/>
      </c>
      <c r="AH1838" s="25" t="str">
        <f t="shared" si="900"/>
        <v/>
      </c>
      <c r="AI1838" s="25" t="str">
        <f t="shared" si="901"/>
        <v/>
      </c>
      <c r="AJ1838" s="25" t="str">
        <f t="shared" si="902"/>
        <v/>
      </c>
      <c r="AK1838" s="25" t="str">
        <f t="shared" si="903"/>
        <v/>
      </c>
      <c r="AL1838" s="25" t="str">
        <f t="shared" si="904"/>
        <v/>
      </c>
      <c r="AM1838" s="25" t="str">
        <f t="shared" si="905"/>
        <v/>
      </c>
      <c r="AN1838" s="25" t="str">
        <f t="shared" si="906"/>
        <v/>
      </c>
      <c r="AO1838" s="25" t="str">
        <f t="shared" si="907"/>
        <v/>
      </c>
      <c r="AP1838" s="25" t="str">
        <f t="shared" si="908"/>
        <v/>
      </c>
      <c r="AQ1838" s="25" t="str">
        <f t="shared" si="909"/>
        <v/>
      </c>
      <c r="AR1838" s="25" t="str">
        <f t="shared" si="910"/>
        <v/>
      </c>
      <c r="AS1838" s="25" t="str">
        <f t="shared" si="911"/>
        <v/>
      </c>
      <c r="AT1838" s="25" t="str">
        <f t="shared" si="912"/>
        <v/>
      </c>
      <c r="AU1838" s="25" t="str">
        <f t="shared" si="913"/>
        <v/>
      </c>
      <c r="AV1838" s="25" t="str">
        <f t="shared" si="914"/>
        <v/>
      </c>
      <c r="AX1838" t="str">
        <f>IF(BC1838="","",IF(BC1838&gt;0,COUNT($AY$2:AY1838),""))</f>
        <v/>
      </c>
      <c r="AY1838" s="25" t="str">
        <f t="shared" si="915"/>
        <v/>
      </c>
      <c r="AZ1838" s="25" t="str">
        <f t="shared" si="916"/>
        <v/>
      </c>
      <c r="BA1838" s="25" t="str">
        <f t="shared" si="917"/>
        <v/>
      </c>
      <c r="BB1838" s="25" t="str">
        <f t="shared" si="918"/>
        <v/>
      </c>
      <c r="BC1838" s="25" t="str">
        <f t="shared" si="919"/>
        <v/>
      </c>
      <c r="BD1838" s="25" t="str">
        <f t="shared" si="920"/>
        <v/>
      </c>
      <c r="BE1838" s="25" t="str">
        <f t="shared" si="921"/>
        <v/>
      </c>
      <c r="BF1838" s="25" t="str">
        <f t="shared" si="922"/>
        <v/>
      </c>
      <c r="BG1838" s="25" t="str">
        <f t="shared" si="923"/>
        <v/>
      </c>
      <c r="BH1838" s="25" t="str">
        <f t="shared" si="924"/>
        <v/>
      </c>
      <c r="BI1838" s="25" t="str">
        <f t="shared" si="925"/>
        <v/>
      </c>
      <c r="BJ1838" s="25" t="str">
        <f t="shared" si="926"/>
        <v/>
      </c>
      <c r="BK1838" s="25" t="str">
        <f t="shared" si="927"/>
        <v/>
      </c>
      <c r="BL1838" s="25" t="str">
        <f t="shared" si="928"/>
        <v/>
      </c>
      <c r="BM1838" s="25" t="str">
        <f t="shared" si="929"/>
        <v/>
      </c>
      <c r="BN1838" s="25" t="str">
        <f t="shared" si="930"/>
        <v/>
      </c>
    </row>
    <row r="1839" spans="1:66" x14ac:dyDescent="0.25">
      <c r="A1839" s="20" t="str">
        <f>IF('S.D. Paste sheet'!A1839="","",'S.D. Paste sheet'!A1839)</f>
        <v/>
      </c>
      <c r="B1839" s="20" t="str">
        <f>IF('S.D. Paste sheet'!B1839="","",'S.D. Paste sheet'!B1839)</f>
        <v/>
      </c>
      <c r="C1839" s="20" t="str">
        <f>IF('S.D. Paste sheet'!C1839="","",'S.D. Paste sheet'!C1839)</f>
        <v/>
      </c>
      <c r="D1839" s="20" t="str">
        <f>IF('S.D. Paste sheet'!D1839="","",'S.D. Paste sheet'!D1839)</f>
        <v/>
      </c>
      <c r="E1839" s="20" t="str">
        <f>IF('S.D. Paste sheet'!E1839="","",UPPER('S.D. Paste sheet'!E1839))</f>
        <v/>
      </c>
      <c r="F1839" s="20" t="str">
        <f>IF('S.D. Paste sheet'!F1839="","",'S.D. Paste sheet'!F1839)</f>
        <v/>
      </c>
      <c r="G1839" s="20" t="str">
        <f>IF('S.D. Paste sheet'!G1839="","",UPPER('S.D. Paste sheet'!G1839))</f>
        <v/>
      </c>
      <c r="H1839" s="20" t="str">
        <f>IF('S.D. Paste sheet'!H1839="","",UPPER('S.D. Paste sheet'!H1839))</f>
        <v/>
      </c>
      <c r="I1839" s="20" t="str">
        <f>IF('S.D. Paste sheet'!I1839="","",'S.D. Paste sheet'!I1839)</f>
        <v/>
      </c>
      <c r="J1839" s="20" t="str">
        <f>IF('S.D. Paste sheet'!J1839="","",'S.D. Paste sheet'!J1839)</f>
        <v/>
      </c>
      <c r="K1839" s="20" t="str">
        <f>IF('S.D. Paste sheet'!K1839="","",'S.D. Paste sheet'!K1839)</f>
        <v/>
      </c>
      <c r="L1839" s="20" t="str">
        <f>IF('S.D. Paste sheet'!L1839="","",'S.D. Paste sheet'!L1839)</f>
        <v/>
      </c>
      <c r="M1839" s="20" t="str">
        <f>IF('S.D. Paste sheet'!M1839="","",'S.D. Paste sheet'!M1839)</f>
        <v/>
      </c>
      <c r="N1839" s="20" t="str">
        <f>IF('S.D. Paste sheet'!N1839="","",'S.D. Paste sheet'!N1839)</f>
        <v/>
      </c>
      <c r="O1839" s="20" t="str">
        <f>IF('S.D. Paste sheet'!O1839="","",'S.D. Paste sheet'!O1839)</f>
        <v/>
      </c>
      <c r="P1839" s="20" t="str">
        <f>IF('S.D. Paste sheet'!P1839="","",'S.D. Paste sheet'!P1839)</f>
        <v/>
      </c>
      <c r="Q1839" s="20" t="str">
        <f>IF('S.D. Paste sheet'!Q1839="","",'S.D. Paste sheet'!Q1839)</f>
        <v/>
      </c>
      <c r="R1839" s="20" t="str">
        <f>IF('S.D. Paste sheet'!R1839="","",'S.D. Paste sheet'!R1839)</f>
        <v/>
      </c>
      <c r="S1839" s="20" t="str">
        <f>IF('S.D. Paste sheet'!S1839="","",'S.D. Paste sheet'!S1839)</f>
        <v/>
      </c>
      <c r="T1839" s="20" t="str">
        <f>IF('S.D. Paste sheet'!T1839="","",'S.D. Paste sheet'!T1839)</f>
        <v/>
      </c>
      <c r="U1839" s="20" t="str">
        <f>IF('S.D. Paste sheet'!U1839="","",'S.D. Paste sheet'!U1839)</f>
        <v/>
      </c>
      <c r="V1839" s="20" t="str">
        <f>IF('S.D. Paste sheet'!V1839="","",'S.D. Paste sheet'!V1839)</f>
        <v/>
      </c>
      <c r="W1839" s="20" t="str">
        <f>IF('S.D. Paste sheet'!W1839="","",'S.D. Paste sheet'!W1839)</f>
        <v/>
      </c>
      <c r="X1839" s="20" t="str">
        <f>IF('S.D. Paste sheet'!X1839="","",'S.D. Paste sheet'!X1839)</f>
        <v/>
      </c>
      <c r="Y1839" s="20" t="str">
        <f>IF('S.D. Paste sheet'!Y1839="","",'S.D. Paste sheet'!Y1839)</f>
        <v/>
      </c>
      <c r="Z1839" s="20" t="str">
        <f>IF('S.D. Paste sheet'!Z1839="","",'S.D. Paste sheet'!Z1839)</f>
        <v/>
      </c>
      <c r="AA1839" s="20" t="str">
        <f>IF('S.D. Paste sheet'!AA1839="","",'S.D. Paste sheet'!AA1839)</f>
        <v/>
      </c>
      <c r="AB1839" s="20" t="str">
        <f>IF('S.D. Paste sheet'!AB1839="","",'S.D. Paste sheet'!AB1839)</f>
        <v/>
      </c>
      <c r="AC1839" s="20" t="str">
        <f>IF('S.D. Paste sheet'!AC1839="","",'S.D. Paste sheet'!AC1839)</f>
        <v/>
      </c>
      <c r="AD1839" s="20" t="str">
        <f>IF('S.D. Paste sheet'!AD1839="","",'S.D. Paste sheet'!AD1839)</f>
        <v/>
      </c>
      <c r="AE1839" s="28"/>
      <c r="AF1839" t="str">
        <f>IF(AK1839="","",IF(AK1839&gt;0,COUNT($AG$2:AG1839),""))</f>
        <v/>
      </c>
      <c r="AG1839" s="25" t="str">
        <f t="shared" si="899"/>
        <v/>
      </c>
      <c r="AH1839" s="25" t="str">
        <f t="shared" si="900"/>
        <v/>
      </c>
      <c r="AI1839" s="25" t="str">
        <f t="shared" si="901"/>
        <v/>
      </c>
      <c r="AJ1839" s="25" t="str">
        <f t="shared" si="902"/>
        <v/>
      </c>
      <c r="AK1839" s="25" t="str">
        <f t="shared" si="903"/>
        <v/>
      </c>
      <c r="AL1839" s="25" t="str">
        <f t="shared" si="904"/>
        <v/>
      </c>
      <c r="AM1839" s="25" t="str">
        <f t="shared" si="905"/>
        <v/>
      </c>
      <c r="AN1839" s="25" t="str">
        <f t="shared" si="906"/>
        <v/>
      </c>
      <c r="AO1839" s="25" t="str">
        <f t="shared" si="907"/>
        <v/>
      </c>
      <c r="AP1839" s="25" t="str">
        <f t="shared" si="908"/>
        <v/>
      </c>
      <c r="AQ1839" s="25" t="str">
        <f t="shared" si="909"/>
        <v/>
      </c>
      <c r="AR1839" s="25" t="str">
        <f t="shared" si="910"/>
        <v/>
      </c>
      <c r="AS1839" s="25" t="str">
        <f t="shared" si="911"/>
        <v/>
      </c>
      <c r="AT1839" s="25" t="str">
        <f t="shared" si="912"/>
        <v/>
      </c>
      <c r="AU1839" s="25" t="str">
        <f t="shared" si="913"/>
        <v/>
      </c>
      <c r="AV1839" s="25" t="str">
        <f t="shared" si="914"/>
        <v/>
      </c>
      <c r="AX1839" t="str">
        <f>IF(BC1839="","",IF(BC1839&gt;0,COUNT($AY$2:AY1839),""))</f>
        <v/>
      </c>
      <c r="AY1839" s="25" t="str">
        <f t="shared" si="915"/>
        <v/>
      </c>
      <c r="AZ1839" s="25" t="str">
        <f t="shared" si="916"/>
        <v/>
      </c>
      <c r="BA1839" s="25" t="str">
        <f t="shared" si="917"/>
        <v/>
      </c>
      <c r="BB1839" s="25" t="str">
        <f t="shared" si="918"/>
        <v/>
      </c>
      <c r="BC1839" s="25" t="str">
        <f t="shared" si="919"/>
        <v/>
      </c>
      <c r="BD1839" s="25" t="str">
        <f t="shared" si="920"/>
        <v/>
      </c>
      <c r="BE1839" s="25" t="str">
        <f t="shared" si="921"/>
        <v/>
      </c>
      <c r="BF1839" s="25" t="str">
        <f t="shared" si="922"/>
        <v/>
      </c>
      <c r="BG1839" s="25" t="str">
        <f t="shared" si="923"/>
        <v/>
      </c>
      <c r="BH1839" s="25" t="str">
        <f t="shared" si="924"/>
        <v/>
      </c>
      <c r="BI1839" s="25" t="str">
        <f t="shared" si="925"/>
        <v/>
      </c>
      <c r="BJ1839" s="25" t="str">
        <f t="shared" si="926"/>
        <v/>
      </c>
      <c r="BK1839" s="25" t="str">
        <f t="shared" si="927"/>
        <v/>
      </c>
      <c r="BL1839" s="25" t="str">
        <f t="shared" si="928"/>
        <v/>
      </c>
      <c r="BM1839" s="25" t="str">
        <f t="shared" si="929"/>
        <v/>
      </c>
      <c r="BN1839" s="25" t="str">
        <f t="shared" si="930"/>
        <v/>
      </c>
    </row>
    <row r="1840" spans="1:66" x14ac:dyDescent="0.25">
      <c r="A1840" s="20" t="str">
        <f>IF('S.D. Paste sheet'!A1840="","",'S.D. Paste sheet'!A1840)</f>
        <v/>
      </c>
      <c r="B1840" s="20" t="str">
        <f>IF('S.D. Paste sheet'!B1840="","",'S.D. Paste sheet'!B1840)</f>
        <v/>
      </c>
      <c r="C1840" s="20" t="str">
        <f>IF('S.D. Paste sheet'!C1840="","",'S.D. Paste sheet'!C1840)</f>
        <v/>
      </c>
      <c r="D1840" s="20" t="str">
        <f>IF('S.D. Paste sheet'!D1840="","",'S.D. Paste sheet'!D1840)</f>
        <v/>
      </c>
      <c r="E1840" s="20" t="str">
        <f>IF('S.D. Paste sheet'!E1840="","",UPPER('S.D. Paste sheet'!E1840))</f>
        <v/>
      </c>
      <c r="F1840" s="20" t="str">
        <f>IF('S.D. Paste sheet'!F1840="","",'S.D. Paste sheet'!F1840)</f>
        <v/>
      </c>
      <c r="G1840" s="20" t="str">
        <f>IF('S.D. Paste sheet'!G1840="","",UPPER('S.D. Paste sheet'!G1840))</f>
        <v/>
      </c>
      <c r="H1840" s="20" t="str">
        <f>IF('S.D. Paste sheet'!H1840="","",UPPER('S.D. Paste sheet'!H1840))</f>
        <v/>
      </c>
      <c r="I1840" s="20" t="str">
        <f>IF('S.D. Paste sheet'!I1840="","",'S.D. Paste sheet'!I1840)</f>
        <v/>
      </c>
      <c r="J1840" s="20" t="str">
        <f>IF('S.D. Paste sheet'!J1840="","",'S.D. Paste sheet'!J1840)</f>
        <v/>
      </c>
      <c r="K1840" s="20" t="str">
        <f>IF('S.D. Paste sheet'!K1840="","",'S.D. Paste sheet'!K1840)</f>
        <v/>
      </c>
      <c r="L1840" s="20" t="str">
        <f>IF('S.D. Paste sheet'!L1840="","",'S.D. Paste sheet'!L1840)</f>
        <v/>
      </c>
      <c r="M1840" s="20" t="str">
        <f>IF('S.D. Paste sheet'!M1840="","",'S.D. Paste sheet'!M1840)</f>
        <v/>
      </c>
      <c r="N1840" s="20" t="str">
        <f>IF('S.D. Paste sheet'!N1840="","",'S.D. Paste sheet'!N1840)</f>
        <v/>
      </c>
      <c r="O1840" s="20" t="str">
        <f>IF('S.D. Paste sheet'!O1840="","",'S.D. Paste sheet'!O1840)</f>
        <v/>
      </c>
      <c r="P1840" s="20" t="str">
        <f>IF('S.D. Paste sheet'!P1840="","",'S.D. Paste sheet'!P1840)</f>
        <v/>
      </c>
      <c r="Q1840" s="20" t="str">
        <f>IF('S.D. Paste sheet'!Q1840="","",'S.D. Paste sheet'!Q1840)</f>
        <v/>
      </c>
      <c r="R1840" s="20" t="str">
        <f>IF('S.D. Paste sheet'!R1840="","",'S.D. Paste sheet'!R1840)</f>
        <v/>
      </c>
      <c r="S1840" s="20" t="str">
        <f>IF('S.D. Paste sheet'!S1840="","",'S.D. Paste sheet'!S1840)</f>
        <v/>
      </c>
      <c r="T1840" s="20" t="str">
        <f>IF('S.D. Paste sheet'!T1840="","",'S.D. Paste sheet'!T1840)</f>
        <v/>
      </c>
      <c r="U1840" s="20" t="str">
        <f>IF('S.D. Paste sheet'!U1840="","",'S.D. Paste sheet'!U1840)</f>
        <v/>
      </c>
      <c r="V1840" s="20" t="str">
        <f>IF('S.D. Paste sheet'!V1840="","",'S.D. Paste sheet'!V1840)</f>
        <v/>
      </c>
      <c r="W1840" s="20" t="str">
        <f>IF('S.D. Paste sheet'!W1840="","",'S.D. Paste sheet'!W1840)</f>
        <v/>
      </c>
      <c r="X1840" s="20" t="str">
        <f>IF('S.D. Paste sheet'!X1840="","",'S.D. Paste sheet'!X1840)</f>
        <v/>
      </c>
      <c r="Y1840" s="20" t="str">
        <f>IF('S.D. Paste sheet'!Y1840="","",'S.D. Paste sheet'!Y1840)</f>
        <v/>
      </c>
      <c r="Z1840" s="20" t="str">
        <f>IF('S.D. Paste sheet'!Z1840="","",'S.D. Paste sheet'!Z1840)</f>
        <v/>
      </c>
      <c r="AA1840" s="20" t="str">
        <f>IF('S.D. Paste sheet'!AA1840="","",'S.D. Paste sheet'!AA1840)</f>
        <v/>
      </c>
      <c r="AB1840" s="20" t="str">
        <f>IF('S.D. Paste sheet'!AB1840="","",'S.D. Paste sheet'!AB1840)</f>
        <v/>
      </c>
      <c r="AC1840" s="20" t="str">
        <f>IF('S.D. Paste sheet'!AC1840="","",'S.D. Paste sheet'!AC1840)</f>
        <v/>
      </c>
      <c r="AD1840" s="20" t="str">
        <f>IF('S.D. Paste sheet'!AD1840="","",'S.D. Paste sheet'!AD1840)</f>
        <v/>
      </c>
      <c r="AE1840" s="28"/>
      <c r="AF1840" t="str">
        <f>IF(AK1840="","",IF(AK1840&gt;0,COUNT($AG$2:AG1840),""))</f>
        <v/>
      </c>
      <c r="AG1840" s="25" t="str">
        <f t="shared" si="899"/>
        <v/>
      </c>
      <c r="AH1840" s="25" t="str">
        <f t="shared" si="900"/>
        <v/>
      </c>
      <c r="AI1840" s="25" t="str">
        <f t="shared" si="901"/>
        <v/>
      </c>
      <c r="AJ1840" s="25" t="str">
        <f t="shared" si="902"/>
        <v/>
      </c>
      <c r="AK1840" s="25" t="str">
        <f t="shared" si="903"/>
        <v/>
      </c>
      <c r="AL1840" s="25" t="str">
        <f t="shared" si="904"/>
        <v/>
      </c>
      <c r="AM1840" s="25" t="str">
        <f t="shared" si="905"/>
        <v/>
      </c>
      <c r="AN1840" s="25" t="str">
        <f t="shared" si="906"/>
        <v/>
      </c>
      <c r="AO1840" s="25" t="str">
        <f t="shared" si="907"/>
        <v/>
      </c>
      <c r="AP1840" s="25" t="str">
        <f t="shared" si="908"/>
        <v/>
      </c>
      <c r="AQ1840" s="25" t="str">
        <f t="shared" si="909"/>
        <v/>
      </c>
      <c r="AR1840" s="25" t="str">
        <f t="shared" si="910"/>
        <v/>
      </c>
      <c r="AS1840" s="25" t="str">
        <f t="shared" si="911"/>
        <v/>
      </c>
      <c r="AT1840" s="25" t="str">
        <f t="shared" si="912"/>
        <v/>
      </c>
      <c r="AU1840" s="25" t="str">
        <f t="shared" si="913"/>
        <v/>
      </c>
      <c r="AV1840" s="25" t="str">
        <f t="shared" si="914"/>
        <v/>
      </c>
      <c r="AX1840" t="str">
        <f>IF(BC1840="","",IF(BC1840&gt;0,COUNT($AY$2:AY1840),""))</f>
        <v/>
      </c>
      <c r="AY1840" s="25" t="str">
        <f t="shared" si="915"/>
        <v/>
      </c>
      <c r="AZ1840" s="25" t="str">
        <f t="shared" si="916"/>
        <v/>
      </c>
      <c r="BA1840" s="25" t="str">
        <f t="shared" si="917"/>
        <v/>
      </c>
      <c r="BB1840" s="25" t="str">
        <f t="shared" si="918"/>
        <v/>
      </c>
      <c r="BC1840" s="25" t="str">
        <f t="shared" si="919"/>
        <v/>
      </c>
      <c r="BD1840" s="25" t="str">
        <f t="shared" si="920"/>
        <v/>
      </c>
      <c r="BE1840" s="25" t="str">
        <f t="shared" si="921"/>
        <v/>
      </c>
      <c r="BF1840" s="25" t="str">
        <f t="shared" si="922"/>
        <v/>
      </c>
      <c r="BG1840" s="25" t="str">
        <f t="shared" si="923"/>
        <v/>
      </c>
      <c r="BH1840" s="25" t="str">
        <f t="shared" si="924"/>
        <v/>
      </c>
      <c r="BI1840" s="25" t="str">
        <f t="shared" si="925"/>
        <v/>
      </c>
      <c r="BJ1840" s="25" t="str">
        <f t="shared" si="926"/>
        <v/>
      </c>
      <c r="BK1840" s="25" t="str">
        <f t="shared" si="927"/>
        <v/>
      </c>
      <c r="BL1840" s="25" t="str">
        <f t="shared" si="928"/>
        <v/>
      </c>
      <c r="BM1840" s="25" t="str">
        <f t="shared" si="929"/>
        <v/>
      </c>
      <c r="BN1840" s="25" t="str">
        <f t="shared" si="930"/>
        <v/>
      </c>
    </row>
    <row r="1841" spans="1:66" x14ac:dyDescent="0.25">
      <c r="A1841" s="20" t="str">
        <f>IF('S.D. Paste sheet'!A1841="","",'S.D. Paste sheet'!A1841)</f>
        <v/>
      </c>
      <c r="B1841" s="20" t="str">
        <f>IF('S.D. Paste sheet'!B1841="","",'S.D. Paste sheet'!B1841)</f>
        <v/>
      </c>
      <c r="C1841" s="20" t="str">
        <f>IF('S.D. Paste sheet'!C1841="","",'S.D. Paste sheet'!C1841)</f>
        <v/>
      </c>
      <c r="D1841" s="20" t="str">
        <f>IF('S.D. Paste sheet'!D1841="","",'S.D. Paste sheet'!D1841)</f>
        <v/>
      </c>
      <c r="E1841" s="20" t="str">
        <f>IF('S.D. Paste sheet'!E1841="","",UPPER('S.D. Paste sheet'!E1841))</f>
        <v/>
      </c>
      <c r="F1841" s="20" t="str">
        <f>IF('S.D. Paste sheet'!F1841="","",'S.D. Paste sheet'!F1841)</f>
        <v/>
      </c>
      <c r="G1841" s="20" t="str">
        <f>IF('S.D. Paste sheet'!G1841="","",UPPER('S.D. Paste sheet'!G1841))</f>
        <v/>
      </c>
      <c r="H1841" s="20" t="str">
        <f>IF('S.D. Paste sheet'!H1841="","",UPPER('S.D. Paste sheet'!H1841))</f>
        <v/>
      </c>
      <c r="I1841" s="20" t="str">
        <f>IF('S.D. Paste sheet'!I1841="","",'S.D. Paste sheet'!I1841)</f>
        <v/>
      </c>
      <c r="J1841" s="20" t="str">
        <f>IF('S.D. Paste sheet'!J1841="","",'S.D. Paste sheet'!J1841)</f>
        <v/>
      </c>
      <c r="K1841" s="20" t="str">
        <f>IF('S.D. Paste sheet'!K1841="","",'S.D. Paste sheet'!K1841)</f>
        <v/>
      </c>
      <c r="L1841" s="20" t="str">
        <f>IF('S.D. Paste sheet'!L1841="","",'S.D. Paste sheet'!L1841)</f>
        <v/>
      </c>
      <c r="M1841" s="20" t="str">
        <f>IF('S.D. Paste sheet'!M1841="","",'S.D. Paste sheet'!M1841)</f>
        <v/>
      </c>
      <c r="N1841" s="20" t="str">
        <f>IF('S.D. Paste sheet'!N1841="","",'S.D. Paste sheet'!N1841)</f>
        <v/>
      </c>
      <c r="O1841" s="20" t="str">
        <f>IF('S.D. Paste sheet'!O1841="","",'S.D. Paste sheet'!O1841)</f>
        <v/>
      </c>
      <c r="P1841" s="20" t="str">
        <f>IF('S.D. Paste sheet'!P1841="","",'S.D. Paste sheet'!P1841)</f>
        <v/>
      </c>
      <c r="Q1841" s="20" t="str">
        <f>IF('S.D. Paste sheet'!Q1841="","",'S.D. Paste sheet'!Q1841)</f>
        <v/>
      </c>
      <c r="R1841" s="20" t="str">
        <f>IF('S.D. Paste sheet'!R1841="","",'S.D. Paste sheet'!R1841)</f>
        <v/>
      </c>
      <c r="S1841" s="20" t="str">
        <f>IF('S.D. Paste sheet'!S1841="","",'S.D. Paste sheet'!S1841)</f>
        <v/>
      </c>
      <c r="T1841" s="20" t="str">
        <f>IF('S.D. Paste sheet'!T1841="","",'S.D. Paste sheet'!T1841)</f>
        <v/>
      </c>
      <c r="U1841" s="20" t="str">
        <f>IF('S.D. Paste sheet'!U1841="","",'S.D. Paste sheet'!U1841)</f>
        <v/>
      </c>
      <c r="V1841" s="20" t="str">
        <f>IF('S.D. Paste sheet'!V1841="","",'S.D. Paste sheet'!V1841)</f>
        <v/>
      </c>
      <c r="W1841" s="20" t="str">
        <f>IF('S.D. Paste sheet'!W1841="","",'S.D. Paste sheet'!W1841)</f>
        <v/>
      </c>
      <c r="X1841" s="20" t="str">
        <f>IF('S.D. Paste sheet'!X1841="","",'S.D. Paste sheet'!X1841)</f>
        <v/>
      </c>
      <c r="Y1841" s="20" t="str">
        <f>IF('S.D. Paste sheet'!Y1841="","",'S.D. Paste sheet'!Y1841)</f>
        <v/>
      </c>
      <c r="Z1841" s="20" t="str">
        <f>IF('S.D. Paste sheet'!Z1841="","",'S.D. Paste sheet'!Z1841)</f>
        <v/>
      </c>
      <c r="AA1841" s="20" t="str">
        <f>IF('S.D. Paste sheet'!AA1841="","",'S.D. Paste sheet'!AA1841)</f>
        <v/>
      </c>
      <c r="AB1841" s="20" t="str">
        <f>IF('S.D. Paste sheet'!AB1841="","",'S.D. Paste sheet'!AB1841)</f>
        <v/>
      </c>
      <c r="AC1841" s="20" t="str">
        <f>IF('S.D. Paste sheet'!AC1841="","",'S.D. Paste sheet'!AC1841)</f>
        <v/>
      </c>
      <c r="AD1841" s="20" t="str">
        <f>IF('S.D. Paste sheet'!AD1841="","",'S.D. Paste sheet'!AD1841)</f>
        <v/>
      </c>
      <c r="AE1841" s="28"/>
      <c r="AF1841" t="str">
        <f>IF(AK1841="","",IF(AK1841&gt;0,COUNT($AG$2:AG1841),""))</f>
        <v/>
      </c>
      <c r="AG1841" s="25" t="str">
        <f t="shared" si="899"/>
        <v/>
      </c>
      <c r="AH1841" s="25" t="str">
        <f t="shared" si="900"/>
        <v/>
      </c>
      <c r="AI1841" s="25" t="str">
        <f t="shared" si="901"/>
        <v/>
      </c>
      <c r="AJ1841" s="25" t="str">
        <f t="shared" si="902"/>
        <v/>
      </c>
      <c r="AK1841" s="25" t="str">
        <f t="shared" si="903"/>
        <v/>
      </c>
      <c r="AL1841" s="25" t="str">
        <f t="shared" si="904"/>
        <v/>
      </c>
      <c r="AM1841" s="25" t="str">
        <f t="shared" si="905"/>
        <v/>
      </c>
      <c r="AN1841" s="25" t="str">
        <f t="shared" si="906"/>
        <v/>
      </c>
      <c r="AO1841" s="25" t="str">
        <f t="shared" si="907"/>
        <v/>
      </c>
      <c r="AP1841" s="25" t="str">
        <f t="shared" si="908"/>
        <v/>
      </c>
      <c r="AQ1841" s="25" t="str">
        <f t="shared" si="909"/>
        <v/>
      </c>
      <c r="AR1841" s="25" t="str">
        <f t="shared" si="910"/>
        <v/>
      </c>
      <c r="AS1841" s="25" t="str">
        <f t="shared" si="911"/>
        <v/>
      </c>
      <c r="AT1841" s="25" t="str">
        <f t="shared" si="912"/>
        <v/>
      </c>
      <c r="AU1841" s="25" t="str">
        <f t="shared" si="913"/>
        <v/>
      </c>
      <c r="AV1841" s="25" t="str">
        <f t="shared" si="914"/>
        <v/>
      </c>
      <c r="AX1841" t="str">
        <f>IF(BC1841="","",IF(BC1841&gt;0,COUNT($AY$2:AY1841),""))</f>
        <v/>
      </c>
      <c r="AY1841" s="25" t="str">
        <f t="shared" si="915"/>
        <v/>
      </c>
      <c r="AZ1841" s="25" t="str">
        <f t="shared" si="916"/>
        <v/>
      </c>
      <c r="BA1841" s="25" t="str">
        <f t="shared" si="917"/>
        <v/>
      </c>
      <c r="BB1841" s="25" t="str">
        <f t="shared" si="918"/>
        <v/>
      </c>
      <c r="BC1841" s="25" t="str">
        <f t="shared" si="919"/>
        <v/>
      </c>
      <c r="BD1841" s="25" t="str">
        <f t="shared" si="920"/>
        <v/>
      </c>
      <c r="BE1841" s="25" t="str">
        <f t="shared" si="921"/>
        <v/>
      </c>
      <c r="BF1841" s="25" t="str">
        <f t="shared" si="922"/>
        <v/>
      </c>
      <c r="BG1841" s="25" t="str">
        <f t="shared" si="923"/>
        <v/>
      </c>
      <c r="BH1841" s="25" t="str">
        <f t="shared" si="924"/>
        <v/>
      </c>
      <c r="BI1841" s="25" t="str">
        <f t="shared" si="925"/>
        <v/>
      </c>
      <c r="BJ1841" s="25" t="str">
        <f t="shared" si="926"/>
        <v/>
      </c>
      <c r="BK1841" s="25" t="str">
        <f t="shared" si="927"/>
        <v/>
      </c>
      <c r="BL1841" s="25" t="str">
        <f t="shared" si="928"/>
        <v/>
      </c>
      <c r="BM1841" s="25" t="str">
        <f t="shared" si="929"/>
        <v/>
      </c>
      <c r="BN1841" s="25" t="str">
        <f t="shared" si="930"/>
        <v/>
      </c>
    </row>
    <row r="1842" spans="1:66" x14ac:dyDescent="0.25">
      <c r="A1842" s="20" t="str">
        <f>IF('S.D. Paste sheet'!A1842="","",'S.D. Paste sheet'!A1842)</f>
        <v/>
      </c>
      <c r="B1842" s="20" t="str">
        <f>IF('S.D. Paste sheet'!B1842="","",'S.D. Paste sheet'!B1842)</f>
        <v/>
      </c>
      <c r="C1842" s="20" t="str">
        <f>IF('S.D. Paste sheet'!C1842="","",'S.D. Paste sheet'!C1842)</f>
        <v/>
      </c>
      <c r="D1842" s="20" t="str">
        <f>IF('S.D. Paste sheet'!D1842="","",'S.D. Paste sheet'!D1842)</f>
        <v/>
      </c>
      <c r="E1842" s="20" t="str">
        <f>IF('S.D. Paste sheet'!E1842="","",UPPER('S.D. Paste sheet'!E1842))</f>
        <v/>
      </c>
      <c r="F1842" s="20" t="str">
        <f>IF('S.D. Paste sheet'!F1842="","",'S.D. Paste sheet'!F1842)</f>
        <v/>
      </c>
      <c r="G1842" s="20" t="str">
        <f>IF('S.D. Paste sheet'!G1842="","",UPPER('S.D. Paste sheet'!G1842))</f>
        <v/>
      </c>
      <c r="H1842" s="20" t="str">
        <f>IF('S.D. Paste sheet'!H1842="","",UPPER('S.D. Paste sheet'!H1842))</f>
        <v/>
      </c>
      <c r="I1842" s="20" t="str">
        <f>IF('S.D. Paste sheet'!I1842="","",'S.D. Paste sheet'!I1842)</f>
        <v/>
      </c>
      <c r="J1842" s="20" t="str">
        <f>IF('S.D. Paste sheet'!J1842="","",'S.D. Paste sheet'!J1842)</f>
        <v/>
      </c>
      <c r="K1842" s="20" t="str">
        <f>IF('S.D. Paste sheet'!K1842="","",'S.D. Paste sheet'!K1842)</f>
        <v/>
      </c>
      <c r="L1842" s="20" t="str">
        <f>IF('S.D. Paste sheet'!L1842="","",'S.D. Paste sheet'!L1842)</f>
        <v/>
      </c>
      <c r="M1842" s="20" t="str">
        <f>IF('S.D. Paste sheet'!M1842="","",'S.D. Paste sheet'!M1842)</f>
        <v/>
      </c>
      <c r="N1842" s="20" t="str">
        <f>IF('S.D. Paste sheet'!N1842="","",'S.D. Paste sheet'!N1842)</f>
        <v/>
      </c>
      <c r="O1842" s="20" t="str">
        <f>IF('S.D. Paste sheet'!O1842="","",'S.D. Paste sheet'!O1842)</f>
        <v/>
      </c>
      <c r="P1842" s="20" t="str">
        <f>IF('S.D. Paste sheet'!P1842="","",'S.D. Paste sheet'!P1842)</f>
        <v/>
      </c>
      <c r="Q1842" s="20" t="str">
        <f>IF('S.D. Paste sheet'!Q1842="","",'S.D. Paste sheet'!Q1842)</f>
        <v/>
      </c>
      <c r="R1842" s="20" t="str">
        <f>IF('S.D. Paste sheet'!R1842="","",'S.D. Paste sheet'!R1842)</f>
        <v/>
      </c>
      <c r="S1842" s="20" t="str">
        <f>IF('S.D. Paste sheet'!S1842="","",'S.D. Paste sheet'!S1842)</f>
        <v/>
      </c>
      <c r="T1842" s="20" t="str">
        <f>IF('S.D. Paste sheet'!T1842="","",'S.D. Paste sheet'!T1842)</f>
        <v/>
      </c>
      <c r="U1842" s="20" t="str">
        <f>IF('S.D. Paste sheet'!U1842="","",'S.D. Paste sheet'!U1842)</f>
        <v/>
      </c>
      <c r="V1842" s="20" t="str">
        <f>IF('S.D. Paste sheet'!V1842="","",'S.D. Paste sheet'!V1842)</f>
        <v/>
      </c>
      <c r="W1842" s="20" t="str">
        <f>IF('S.D. Paste sheet'!W1842="","",'S.D. Paste sheet'!W1842)</f>
        <v/>
      </c>
      <c r="X1842" s="20" t="str">
        <f>IF('S.D. Paste sheet'!X1842="","",'S.D. Paste sheet'!X1842)</f>
        <v/>
      </c>
      <c r="Y1842" s="20" t="str">
        <f>IF('S.D. Paste sheet'!Y1842="","",'S.D. Paste sheet'!Y1842)</f>
        <v/>
      </c>
      <c r="Z1842" s="20" t="str">
        <f>IF('S.D. Paste sheet'!Z1842="","",'S.D. Paste sheet'!Z1842)</f>
        <v/>
      </c>
      <c r="AA1842" s="20" t="str">
        <f>IF('S.D. Paste sheet'!AA1842="","",'S.D. Paste sheet'!AA1842)</f>
        <v/>
      </c>
      <c r="AB1842" s="20" t="str">
        <f>IF('S.D. Paste sheet'!AB1842="","",'S.D. Paste sheet'!AB1842)</f>
        <v/>
      </c>
      <c r="AC1842" s="20" t="str">
        <f>IF('S.D. Paste sheet'!AC1842="","",'S.D. Paste sheet'!AC1842)</f>
        <v/>
      </c>
      <c r="AD1842" s="20" t="str">
        <f>IF('S.D. Paste sheet'!AD1842="","",'S.D. Paste sheet'!AD1842)</f>
        <v/>
      </c>
      <c r="AE1842" s="28"/>
      <c r="AF1842" t="str">
        <f>IF(AK1842="","",IF(AK1842&gt;0,COUNT($AG$2:AG1842),""))</f>
        <v/>
      </c>
      <c r="AG1842" s="25" t="str">
        <f t="shared" si="899"/>
        <v/>
      </c>
      <c r="AH1842" s="25" t="str">
        <f t="shared" si="900"/>
        <v/>
      </c>
      <c r="AI1842" s="25" t="str">
        <f t="shared" si="901"/>
        <v/>
      </c>
      <c r="AJ1842" s="25" t="str">
        <f t="shared" si="902"/>
        <v/>
      </c>
      <c r="AK1842" s="25" t="str">
        <f t="shared" si="903"/>
        <v/>
      </c>
      <c r="AL1842" s="25" t="str">
        <f t="shared" si="904"/>
        <v/>
      </c>
      <c r="AM1842" s="25" t="str">
        <f t="shared" si="905"/>
        <v/>
      </c>
      <c r="AN1842" s="25" t="str">
        <f t="shared" si="906"/>
        <v/>
      </c>
      <c r="AO1842" s="25" t="str">
        <f t="shared" si="907"/>
        <v/>
      </c>
      <c r="AP1842" s="25" t="str">
        <f t="shared" si="908"/>
        <v/>
      </c>
      <c r="AQ1842" s="25" t="str">
        <f t="shared" si="909"/>
        <v/>
      </c>
      <c r="AR1842" s="25" t="str">
        <f t="shared" si="910"/>
        <v/>
      </c>
      <c r="AS1842" s="25" t="str">
        <f t="shared" si="911"/>
        <v/>
      </c>
      <c r="AT1842" s="25" t="str">
        <f t="shared" si="912"/>
        <v/>
      </c>
      <c r="AU1842" s="25" t="str">
        <f t="shared" si="913"/>
        <v/>
      </c>
      <c r="AV1842" s="25" t="str">
        <f t="shared" si="914"/>
        <v/>
      </c>
      <c r="AX1842" t="str">
        <f>IF(BC1842="","",IF(BC1842&gt;0,COUNT($AY$2:AY1842),""))</f>
        <v/>
      </c>
      <c r="AY1842" s="25" t="str">
        <f t="shared" si="915"/>
        <v/>
      </c>
      <c r="AZ1842" s="25" t="str">
        <f t="shared" si="916"/>
        <v/>
      </c>
      <c r="BA1842" s="25" t="str">
        <f t="shared" si="917"/>
        <v/>
      </c>
      <c r="BB1842" s="25" t="str">
        <f t="shared" si="918"/>
        <v/>
      </c>
      <c r="BC1842" s="25" t="str">
        <f t="shared" si="919"/>
        <v/>
      </c>
      <c r="BD1842" s="25" t="str">
        <f t="shared" si="920"/>
        <v/>
      </c>
      <c r="BE1842" s="25" t="str">
        <f t="shared" si="921"/>
        <v/>
      </c>
      <c r="BF1842" s="25" t="str">
        <f t="shared" si="922"/>
        <v/>
      </c>
      <c r="BG1842" s="25" t="str">
        <f t="shared" si="923"/>
        <v/>
      </c>
      <c r="BH1842" s="25" t="str">
        <f t="shared" si="924"/>
        <v/>
      </c>
      <c r="BI1842" s="25" t="str">
        <f t="shared" si="925"/>
        <v/>
      </c>
      <c r="BJ1842" s="25" t="str">
        <f t="shared" si="926"/>
        <v/>
      </c>
      <c r="BK1842" s="25" t="str">
        <f t="shared" si="927"/>
        <v/>
      </c>
      <c r="BL1842" s="25" t="str">
        <f t="shared" si="928"/>
        <v/>
      </c>
      <c r="BM1842" s="25" t="str">
        <f t="shared" si="929"/>
        <v/>
      </c>
      <c r="BN1842" s="25" t="str">
        <f t="shared" si="930"/>
        <v/>
      </c>
    </row>
    <row r="1843" spans="1:66" x14ac:dyDescent="0.25">
      <c r="A1843" s="20" t="str">
        <f>IF('S.D. Paste sheet'!A1843="","",'S.D. Paste sheet'!A1843)</f>
        <v/>
      </c>
      <c r="B1843" s="20" t="str">
        <f>IF('S.D. Paste sheet'!B1843="","",'S.D. Paste sheet'!B1843)</f>
        <v/>
      </c>
      <c r="C1843" s="20" t="str">
        <f>IF('S.D. Paste sheet'!C1843="","",'S.D. Paste sheet'!C1843)</f>
        <v/>
      </c>
      <c r="D1843" s="20" t="str">
        <f>IF('S.D. Paste sheet'!D1843="","",'S.D. Paste sheet'!D1843)</f>
        <v/>
      </c>
      <c r="E1843" s="20" t="str">
        <f>IF('S.D. Paste sheet'!E1843="","",UPPER('S.D. Paste sheet'!E1843))</f>
        <v/>
      </c>
      <c r="F1843" s="20" t="str">
        <f>IF('S.D. Paste sheet'!F1843="","",'S.D. Paste sheet'!F1843)</f>
        <v/>
      </c>
      <c r="G1843" s="20" t="str">
        <f>IF('S.D. Paste sheet'!G1843="","",UPPER('S.D. Paste sheet'!G1843))</f>
        <v/>
      </c>
      <c r="H1843" s="20" t="str">
        <f>IF('S.D. Paste sheet'!H1843="","",UPPER('S.D. Paste sheet'!H1843))</f>
        <v/>
      </c>
      <c r="I1843" s="20" t="str">
        <f>IF('S.D. Paste sheet'!I1843="","",'S.D. Paste sheet'!I1843)</f>
        <v/>
      </c>
      <c r="J1843" s="20" t="str">
        <f>IF('S.D. Paste sheet'!J1843="","",'S.D. Paste sheet'!J1843)</f>
        <v/>
      </c>
      <c r="K1843" s="20" t="str">
        <f>IF('S.D. Paste sheet'!K1843="","",'S.D. Paste sheet'!K1843)</f>
        <v/>
      </c>
      <c r="L1843" s="20" t="str">
        <f>IF('S.D. Paste sheet'!L1843="","",'S.D. Paste sheet'!L1843)</f>
        <v/>
      </c>
      <c r="M1843" s="20" t="str">
        <f>IF('S.D. Paste sheet'!M1843="","",'S.D. Paste sheet'!M1843)</f>
        <v/>
      </c>
      <c r="N1843" s="20" t="str">
        <f>IF('S.D. Paste sheet'!N1843="","",'S.D. Paste sheet'!N1843)</f>
        <v/>
      </c>
      <c r="O1843" s="20" t="str">
        <f>IF('S.D. Paste sheet'!O1843="","",'S.D. Paste sheet'!O1843)</f>
        <v/>
      </c>
      <c r="P1843" s="20" t="str">
        <f>IF('S.D. Paste sheet'!P1843="","",'S.D. Paste sheet'!P1843)</f>
        <v/>
      </c>
      <c r="Q1843" s="20" t="str">
        <f>IF('S.D. Paste sheet'!Q1843="","",'S.D. Paste sheet'!Q1843)</f>
        <v/>
      </c>
      <c r="R1843" s="20" t="str">
        <f>IF('S.D. Paste sheet'!R1843="","",'S.D. Paste sheet'!R1843)</f>
        <v/>
      </c>
      <c r="S1843" s="20" t="str">
        <f>IF('S.D. Paste sheet'!S1843="","",'S.D. Paste sheet'!S1843)</f>
        <v/>
      </c>
      <c r="T1843" s="20" t="str">
        <f>IF('S.D. Paste sheet'!T1843="","",'S.D. Paste sheet'!T1843)</f>
        <v/>
      </c>
      <c r="U1843" s="20" t="str">
        <f>IF('S.D. Paste sheet'!U1843="","",'S.D. Paste sheet'!U1843)</f>
        <v/>
      </c>
      <c r="V1843" s="20" t="str">
        <f>IF('S.D. Paste sheet'!V1843="","",'S.D. Paste sheet'!V1843)</f>
        <v/>
      </c>
      <c r="W1843" s="20" t="str">
        <f>IF('S.D. Paste sheet'!W1843="","",'S.D. Paste sheet'!W1843)</f>
        <v/>
      </c>
      <c r="X1843" s="20" t="str">
        <f>IF('S.D. Paste sheet'!X1843="","",'S.D. Paste sheet'!X1843)</f>
        <v/>
      </c>
      <c r="Y1843" s="20" t="str">
        <f>IF('S.D. Paste sheet'!Y1843="","",'S.D. Paste sheet'!Y1843)</f>
        <v/>
      </c>
      <c r="Z1843" s="20" t="str">
        <f>IF('S.D. Paste sheet'!Z1843="","",'S.D. Paste sheet'!Z1843)</f>
        <v/>
      </c>
      <c r="AA1843" s="20" t="str">
        <f>IF('S.D. Paste sheet'!AA1843="","",'S.D. Paste sheet'!AA1843)</f>
        <v/>
      </c>
      <c r="AB1843" s="20" t="str">
        <f>IF('S.D. Paste sheet'!AB1843="","",'S.D. Paste sheet'!AB1843)</f>
        <v/>
      </c>
      <c r="AC1843" s="20" t="str">
        <f>IF('S.D. Paste sheet'!AC1843="","",'S.D. Paste sheet'!AC1843)</f>
        <v/>
      </c>
      <c r="AD1843" s="20" t="str">
        <f>IF('S.D. Paste sheet'!AD1843="","",'S.D. Paste sheet'!AD1843)</f>
        <v/>
      </c>
      <c r="AE1843" s="28"/>
      <c r="AF1843" t="str">
        <f>IF(AK1843="","",IF(AK1843&gt;0,COUNT($AG$2:AG1843),""))</f>
        <v/>
      </c>
      <c r="AG1843" s="25" t="str">
        <f t="shared" si="899"/>
        <v/>
      </c>
      <c r="AH1843" s="25" t="str">
        <f t="shared" si="900"/>
        <v/>
      </c>
      <c r="AI1843" s="25" t="str">
        <f t="shared" si="901"/>
        <v/>
      </c>
      <c r="AJ1843" s="25" t="str">
        <f t="shared" si="902"/>
        <v/>
      </c>
      <c r="AK1843" s="25" t="str">
        <f t="shared" si="903"/>
        <v/>
      </c>
      <c r="AL1843" s="25" t="str">
        <f t="shared" si="904"/>
        <v/>
      </c>
      <c r="AM1843" s="25" t="str">
        <f t="shared" si="905"/>
        <v/>
      </c>
      <c r="AN1843" s="25" t="str">
        <f t="shared" si="906"/>
        <v/>
      </c>
      <c r="AO1843" s="25" t="str">
        <f t="shared" si="907"/>
        <v/>
      </c>
      <c r="AP1843" s="25" t="str">
        <f t="shared" si="908"/>
        <v/>
      </c>
      <c r="AQ1843" s="25" t="str">
        <f t="shared" si="909"/>
        <v/>
      </c>
      <c r="AR1843" s="25" t="str">
        <f t="shared" si="910"/>
        <v/>
      </c>
      <c r="AS1843" s="25" t="str">
        <f t="shared" si="911"/>
        <v/>
      </c>
      <c r="AT1843" s="25" t="str">
        <f t="shared" si="912"/>
        <v/>
      </c>
      <c r="AU1843" s="25" t="str">
        <f t="shared" si="913"/>
        <v/>
      </c>
      <c r="AV1843" s="25" t="str">
        <f t="shared" si="914"/>
        <v/>
      </c>
      <c r="AX1843" t="str">
        <f>IF(BC1843="","",IF(BC1843&gt;0,COUNT($AY$2:AY1843),""))</f>
        <v/>
      </c>
      <c r="AY1843" s="25" t="str">
        <f t="shared" si="915"/>
        <v/>
      </c>
      <c r="AZ1843" s="25" t="str">
        <f t="shared" si="916"/>
        <v/>
      </c>
      <c r="BA1843" s="25" t="str">
        <f t="shared" si="917"/>
        <v/>
      </c>
      <c r="BB1843" s="25" t="str">
        <f t="shared" si="918"/>
        <v/>
      </c>
      <c r="BC1843" s="25" t="str">
        <f t="shared" si="919"/>
        <v/>
      </c>
      <c r="BD1843" s="25" t="str">
        <f t="shared" si="920"/>
        <v/>
      </c>
      <c r="BE1843" s="25" t="str">
        <f t="shared" si="921"/>
        <v/>
      </c>
      <c r="BF1843" s="25" t="str">
        <f t="shared" si="922"/>
        <v/>
      </c>
      <c r="BG1843" s="25" t="str">
        <f t="shared" si="923"/>
        <v/>
      </c>
      <c r="BH1843" s="25" t="str">
        <f t="shared" si="924"/>
        <v/>
      </c>
      <c r="BI1843" s="25" t="str">
        <f t="shared" si="925"/>
        <v/>
      </c>
      <c r="BJ1843" s="25" t="str">
        <f t="shared" si="926"/>
        <v/>
      </c>
      <c r="BK1843" s="25" t="str">
        <f t="shared" si="927"/>
        <v/>
      </c>
      <c r="BL1843" s="25" t="str">
        <f t="shared" si="928"/>
        <v/>
      </c>
      <c r="BM1843" s="25" t="str">
        <f t="shared" si="929"/>
        <v/>
      </c>
      <c r="BN1843" s="25" t="str">
        <f t="shared" si="930"/>
        <v/>
      </c>
    </row>
    <row r="1844" spans="1:66" x14ac:dyDescent="0.25">
      <c r="A1844" s="20" t="str">
        <f>IF('S.D. Paste sheet'!A1844="","",'S.D. Paste sheet'!A1844)</f>
        <v/>
      </c>
      <c r="B1844" s="20" t="str">
        <f>IF('S.D. Paste sheet'!B1844="","",'S.D. Paste sheet'!B1844)</f>
        <v/>
      </c>
      <c r="C1844" s="20" t="str">
        <f>IF('S.D. Paste sheet'!C1844="","",'S.D. Paste sheet'!C1844)</f>
        <v/>
      </c>
      <c r="D1844" s="20" t="str">
        <f>IF('S.D. Paste sheet'!D1844="","",'S.D. Paste sheet'!D1844)</f>
        <v/>
      </c>
      <c r="E1844" s="20" t="str">
        <f>IF('S.D. Paste sheet'!E1844="","",UPPER('S.D. Paste sheet'!E1844))</f>
        <v/>
      </c>
      <c r="F1844" s="20" t="str">
        <f>IF('S.D. Paste sheet'!F1844="","",'S.D. Paste sheet'!F1844)</f>
        <v/>
      </c>
      <c r="G1844" s="20" t="str">
        <f>IF('S.D. Paste sheet'!G1844="","",UPPER('S.D. Paste sheet'!G1844))</f>
        <v/>
      </c>
      <c r="H1844" s="20" t="str">
        <f>IF('S.D. Paste sheet'!H1844="","",UPPER('S.D. Paste sheet'!H1844))</f>
        <v/>
      </c>
      <c r="I1844" s="20" t="str">
        <f>IF('S.D. Paste sheet'!I1844="","",'S.D. Paste sheet'!I1844)</f>
        <v/>
      </c>
      <c r="J1844" s="20" t="str">
        <f>IF('S.D. Paste sheet'!J1844="","",'S.D. Paste sheet'!J1844)</f>
        <v/>
      </c>
      <c r="K1844" s="20" t="str">
        <f>IF('S.D. Paste sheet'!K1844="","",'S.D. Paste sheet'!K1844)</f>
        <v/>
      </c>
      <c r="L1844" s="20" t="str">
        <f>IF('S.D. Paste sheet'!L1844="","",'S.D. Paste sheet'!L1844)</f>
        <v/>
      </c>
      <c r="M1844" s="20" t="str">
        <f>IF('S.D. Paste sheet'!M1844="","",'S.D. Paste sheet'!M1844)</f>
        <v/>
      </c>
      <c r="N1844" s="20" t="str">
        <f>IF('S.D. Paste sheet'!N1844="","",'S.D. Paste sheet'!N1844)</f>
        <v/>
      </c>
      <c r="O1844" s="20" t="str">
        <f>IF('S.D. Paste sheet'!O1844="","",'S.D. Paste sheet'!O1844)</f>
        <v/>
      </c>
      <c r="P1844" s="20" t="str">
        <f>IF('S.D. Paste sheet'!P1844="","",'S.D. Paste sheet'!P1844)</f>
        <v/>
      </c>
      <c r="Q1844" s="20" t="str">
        <f>IF('S.D. Paste sheet'!Q1844="","",'S.D. Paste sheet'!Q1844)</f>
        <v/>
      </c>
      <c r="R1844" s="20" t="str">
        <f>IF('S.D. Paste sheet'!R1844="","",'S.D. Paste sheet'!R1844)</f>
        <v/>
      </c>
      <c r="S1844" s="20" t="str">
        <f>IF('S.D. Paste sheet'!S1844="","",'S.D. Paste sheet'!S1844)</f>
        <v/>
      </c>
      <c r="T1844" s="20" t="str">
        <f>IF('S.D. Paste sheet'!T1844="","",'S.D. Paste sheet'!T1844)</f>
        <v/>
      </c>
      <c r="U1844" s="20" t="str">
        <f>IF('S.D. Paste sheet'!U1844="","",'S.D. Paste sheet'!U1844)</f>
        <v/>
      </c>
      <c r="V1844" s="20" t="str">
        <f>IF('S.D. Paste sheet'!V1844="","",'S.D. Paste sheet'!V1844)</f>
        <v/>
      </c>
      <c r="W1844" s="20" t="str">
        <f>IF('S.D. Paste sheet'!W1844="","",'S.D. Paste sheet'!W1844)</f>
        <v/>
      </c>
      <c r="X1844" s="20" t="str">
        <f>IF('S.D. Paste sheet'!X1844="","",'S.D. Paste sheet'!X1844)</f>
        <v/>
      </c>
      <c r="Y1844" s="20" t="str">
        <f>IF('S.D. Paste sheet'!Y1844="","",'S.D. Paste sheet'!Y1844)</f>
        <v/>
      </c>
      <c r="Z1844" s="20" t="str">
        <f>IF('S.D. Paste sheet'!Z1844="","",'S.D. Paste sheet'!Z1844)</f>
        <v/>
      </c>
      <c r="AA1844" s="20" t="str">
        <f>IF('S.D. Paste sheet'!AA1844="","",'S.D. Paste sheet'!AA1844)</f>
        <v/>
      </c>
      <c r="AB1844" s="20" t="str">
        <f>IF('S.D. Paste sheet'!AB1844="","",'S.D. Paste sheet'!AB1844)</f>
        <v/>
      </c>
      <c r="AC1844" s="20" t="str">
        <f>IF('S.D. Paste sheet'!AC1844="","",'S.D. Paste sheet'!AC1844)</f>
        <v/>
      </c>
      <c r="AD1844" s="20" t="str">
        <f>IF('S.D. Paste sheet'!AD1844="","",'S.D. Paste sheet'!AD1844)</f>
        <v/>
      </c>
      <c r="AE1844" s="28"/>
      <c r="AF1844" t="str">
        <f>IF(AK1844="","",IF(AK1844&gt;0,COUNT($AG$2:AG1844),""))</f>
        <v/>
      </c>
      <c r="AG1844" s="25" t="str">
        <f t="shared" si="899"/>
        <v/>
      </c>
      <c r="AH1844" s="25" t="str">
        <f t="shared" si="900"/>
        <v/>
      </c>
      <c r="AI1844" s="25" t="str">
        <f t="shared" si="901"/>
        <v/>
      </c>
      <c r="AJ1844" s="25" t="str">
        <f t="shared" si="902"/>
        <v/>
      </c>
      <c r="AK1844" s="25" t="str">
        <f t="shared" si="903"/>
        <v/>
      </c>
      <c r="AL1844" s="25" t="str">
        <f t="shared" si="904"/>
        <v/>
      </c>
      <c r="AM1844" s="25" t="str">
        <f t="shared" si="905"/>
        <v/>
      </c>
      <c r="AN1844" s="25" t="str">
        <f t="shared" si="906"/>
        <v/>
      </c>
      <c r="AO1844" s="25" t="str">
        <f t="shared" si="907"/>
        <v/>
      </c>
      <c r="AP1844" s="25" t="str">
        <f t="shared" si="908"/>
        <v/>
      </c>
      <c r="AQ1844" s="25" t="str">
        <f t="shared" si="909"/>
        <v/>
      </c>
      <c r="AR1844" s="25" t="str">
        <f t="shared" si="910"/>
        <v/>
      </c>
      <c r="AS1844" s="25" t="str">
        <f t="shared" si="911"/>
        <v/>
      </c>
      <c r="AT1844" s="25" t="str">
        <f t="shared" si="912"/>
        <v/>
      </c>
      <c r="AU1844" s="25" t="str">
        <f t="shared" si="913"/>
        <v/>
      </c>
      <c r="AV1844" s="25" t="str">
        <f t="shared" si="914"/>
        <v/>
      </c>
      <c r="AX1844" t="str">
        <f>IF(BC1844="","",IF(BC1844&gt;0,COUNT($AY$2:AY1844),""))</f>
        <v/>
      </c>
      <c r="AY1844" s="25" t="str">
        <f t="shared" si="915"/>
        <v/>
      </c>
      <c r="AZ1844" s="25" t="str">
        <f t="shared" si="916"/>
        <v/>
      </c>
      <c r="BA1844" s="25" t="str">
        <f t="shared" si="917"/>
        <v/>
      </c>
      <c r="BB1844" s="25" t="str">
        <f t="shared" si="918"/>
        <v/>
      </c>
      <c r="BC1844" s="25" t="str">
        <f t="shared" si="919"/>
        <v/>
      </c>
      <c r="BD1844" s="25" t="str">
        <f t="shared" si="920"/>
        <v/>
      </c>
      <c r="BE1844" s="25" t="str">
        <f t="shared" si="921"/>
        <v/>
      </c>
      <c r="BF1844" s="25" t="str">
        <f t="shared" si="922"/>
        <v/>
      </c>
      <c r="BG1844" s="25" t="str">
        <f t="shared" si="923"/>
        <v/>
      </c>
      <c r="BH1844" s="25" t="str">
        <f t="shared" si="924"/>
        <v/>
      </c>
      <c r="BI1844" s="25" t="str">
        <f t="shared" si="925"/>
        <v/>
      </c>
      <c r="BJ1844" s="25" t="str">
        <f t="shared" si="926"/>
        <v/>
      </c>
      <c r="BK1844" s="25" t="str">
        <f t="shared" si="927"/>
        <v/>
      </c>
      <c r="BL1844" s="25" t="str">
        <f t="shared" si="928"/>
        <v/>
      </c>
      <c r="BM1844" s="25" t="str">
        <f t="shared" si="929"/>
        <v/>
      </c>
      <c r="BN1844" s="25" t="str">
        <f t="shared" si="930"/>
        <v/>
      </c>
    </row>
    <row r="1845" spans="1:66" x14ac:dyDescent="0.25">
      <c r="A1845" s="20" t="str">
        <f>IF('S.D. Paste sheet'!A1845="","",'S.D. Paste sheet'!A1845)</f>
        <v/>
      </c>
      <c r="B1845" s="20" t="str">
        <f>IF('S.D. Paste sheet'!B1845="","",'S.D. Paste sheet'!B1845)</f>
        <v/>
      </c>
      <c r="C1845" s="20" t="str">
        <f>IF('S.D. Paste sheet'!C1845="","",'S.D. Paste sheet'!C1845)</f>
        <v/>
      </c>
      <c r="D1845" s="20" t="str">
        <f>IF('S.D. Paste sheet'!D1845="","",'S.D. Paste sheet'!D1845)</f>
        <v/>
      </c>
      <c r="E1845" s="20" t="str">
        <f>IF('S.D. Paste sheet'!E1845="","",UPPER('S.D. Paste sheet'!E1845))</f>
        <v/>
      </c>
      <c r="F1845" s="20" t="str">
        <f>IF('S.D. Paste sheet'!F1845="","",'S.D. Paste sheet'!F1845)</f>
        <v/>
      </c>
      <c r="G1845" s="20" t="str">
        <f>IF('S.D. Paste sheet'!G1845="","",UPPER('S.D. Paste sheet'!G1845))</f>
        <v/>
      </c>
      <c r="H1845" s="20" t="str">
        <f>IF('S.D. Paste sheet'!H1845="","",UPPER('S.D. Paste sheet'!H1845))</f>
        <v/>
      </c>
      <c r="I1845" s="20" t="str">
        <f>IF('S.D. Paste sheet'!I1845="","",'S.D. Paste sheet'!I1845)</f>
        <v/>
      </c>
      <c r="J1845" s="20" t="str">
        <f>IF('S.D. Paste sheet'!J1845="","",'S.D. Paste sheet'!J1845)</f>
        <v/>
      </c>
      <c r="K1845" s="20" t="str">
        <f>IF('S.D. Paste sheet'!K1845="","",'S.D. Paste sheet'!K1845)</f>
        <v/>
      </c>
      <c r="L1845" s="20" t="str">
        <f>IF('S.D. Paste sheet'!L1845="","",'S.D. Paste sheet'!L1845)</f>
        <v/>
      </c>
      <c r="M1845" s="20" t="str">
        <f>IF('S.D. Paste sheet'!M1845="","",'S.D. Paste sheet'!M1845)</f>
        <v/>
      </c>
      <c r="N1845" s="20" t="str">
        <f>IF('S.D. Paste sheet'!N1845="","",'S.D. Paste sheet'!N1845)</f>
        <v/>
      </c>
      <c r="O1845" s="20" t="str">
        <f>IF('S.D. Paste sheet'!O1845="","",'S.D. Paste sheet'!O1845)</f>
        <v/>
      </c>
      <c r="P1845" s="20" t="str">
        <f>IF('S.D. Paste sheet'!P1845="","",'S.D. Paste sheet'!P1845)</f>
        <v/>
      </c>
      <c r="Q1845" s="20" t="str">
        <f>IF('S.D. Paste sheet'!Q1845="","",'S.D. Paste sheet'!Q1845)</f>
        <v/>
      </c>
      <c r="R1845" s="20" t="str">
        <f>IF('S.D. Paste sheet'!R1845="","",'S.D. Paste sheet'!R1845)</f>
        <v/>
      </c>
      <c r="S1845" s="20" t="str">
        <f>IF('S.D. Paste sheet'!S1845="","",'S.D. Paste sheet'!S1845)</f>
        <v/>
      </c>
      <c r="T1845" s="20" t="str">
        <f>IF('S.D. Paste sheet'!T1845="","",'S.D. Paste sheet'!T1845)</f>
        <v/>
      </c>
      <c r="U1845" s="20" t="str">
        <f>IF('S.D. Paste sheet'!U1845="","",'S.D. Paste sheet'!U1845)</f>
        <v/>
      </c>
      <c r="V1845" s="20" t="str">
        <f>IF('S.D. Paste sheet'!V1845="","",'S.D. Paste sheet'!V1845)</f>
        <v/>
      </c>
      <c r="W1845" s="20" t="str">
        <f>IF('S.D. Paste sheet'!W1845="","",'S.D. Paste sheet'!W1845)</f>
        <v/>
      </c>
      <c r="X1845" s="20" t="str">
        <f>IF('S.D. Paste sheet'!X1845="","",'S.D. Paste sheet'!X1845)</f>
        <v/>
      </c>
      <c r="Y1845" s="20" t="str">
        <f>IF('S.D. Paste sheet'!Y1845="","",'S.D. Paste sheet'!Y1845)</f>
        <v/>
      </c>
      <c r="Z1845" s="20" t="str">
        <f>IF('S.D. Paste sheet'!Z1845="","",'S.D. Paste sheet'!Z1845)</f>
        <v/>
      </c>
      <c r="AA1845" s="20" t="str">
        <f>IF('S.D. Paste sheet'!AA1845="","",'S.D. Paste sheet'!AA1845)</f>
        <v/>
      </c>
      <c r="AB1845" s="20" t="str">
        <f>IF('S.D. Paste sheet'!AB1845="","",'S.D. Paste sheet'!AB1845)</f>
        <v/>
      </c>
      <c r="AC1845" s="20" t="str">
        <f>IF('S.D. Paste sheet'!AC1845="","",'S.D. Paste sheet'!AC1845)</f>
        <v/>
      </c>
      <c r="AD1845" s="20" t="str">
        <f>IF('S.D. Paste sheet'!AD1845="","",'S.D. Paste sheet'!AD1845)</f>
        <v/>
      </c>
      <c r="AE1845" s="28"/>
      <c r="AF1845" t="str">
        <f>IF(AK1845="","",IF(AK1845&gt;0,COUNT($AG$2:AG1845),""))</f>
        <v/>
      </c>
      <c r="AG1845" s="25" t="str">
        <f t="shared" si="899"/>
        <v/>
      </c>
      <c r="AH1845" s="25" t="str">
        <f t="shared" si="900"/>
        <v/>
      </c>
      <c r="AI1845" s="25" t="str">
        <f t="shared" si="901"/>
        <v/>
      </c>
      <c r="AJ1845" s="25" t="str">
        <f t="shared" si="902"/>
        <v/>
      </c>
      <c r="AK1845" s="25" t="str">
        <f t="shared" si="903"/>
        <v/>
      </c>
      <c r="AL1845" s="25" t="str">
        <f t="shared" si="904"/>
        <v/>
      </c>
      <c r="AM1845" s="25" t="str">
        <f t="shared" si="905"/>
        <v/>
      </c>
      <c r="AN1845" s="25" t="str">
        <f t="shared" si="906"/>
        <v/>
      </c>
      <c r="AO1845" s="25" t="str">
        <f t="shared" si="907"/>
        <v/>
      </c>
      <c r="AP1845" s="25" t="str">
        <f t="shared" si="908"/>
        <v/>
      </c>
      <c r="AQ1845" s="25" t="str">
        <f t="shared" si="909"/>
        <v/>
      </c>
      <c r="AR1845" s="25" t="str">
        <f t="shared" si="910"/>
        <v/>
      </c>
      <c r="AS1845" s="25" t="str">
        <f t="shared" si="911"/>
        <v/>
      </c>
      <c r="AT1845" s="25" t="str">
        <f t="shared" si="912"/>
        <v/>
      </c>
      <c r="AU1845" s="25" t="str">
        <f t="shared" si="913"/>
        <v/>
      </c>
      <c r="AV1845" s="25" t="str">
        <f t="shared" si="914"/>
        <v/>
      </c>
      <c r="AX1845" t="str">
        <f>IF(BC1845="","",IF(BC1845&gt;0,COUNT($AY$2:AY1845),""))</f>
        <v/>
      </c>
      <c r="AY1845" s="25" t="str">
        <f t="shared" si="915"/>
        <v/>
      </c>
      <c r="AZ1845" s="25" t="str">
        <f t="shared" si="916"/>
        <v/>
      </c>
      <c r="BA1845" s="25" t="str">
        <f t="shared" si="917"/>
        <v/>
      </c>
      <c r="BB1845" s="25" t="str">
        <f t="shared" si="918"/>
        <v/>
      </c>
      <c r="BC1845" s="25" t="str">
        <f t="shared" si="919"/>
        <v/>
      </c>
      <c r="BD1845" s="25" t="str">
        <f t="shared" si="920"/>
        <v/>
      </c>
      <c r="BE1845" s="25" t="str">
        <f t="shared" si="921"/>
        <v/>
      </c>
      <c r="BF1845" s="25" t="str">
        <f t="shared" si="922"/>
        <v/>
      </c>
      <c r="BG1845" s="25" t="str">
        <f t="shared" si="923"/>
        <v/>
      </c>
      <c r="BH1845" s="25" t="str">
        <f t="shared" si="924"/>
        <v/>
      </c>
      <c r="BI1845" s="25" t="str">
        <f t="shared" si="925"/>
        <v/>
      </c>
      <c r="BJ1845" s="25" t="str">
        <f t="shared" si="926"/>
        <v/>
      </c>
      <c r="BK1845" s="25" t="str">
        <f t="shared" si="927"/>
        <v/>
      </c>
      <c r="BL1845" s="25" t="str">
        <f t="shared" si="928"/>
        <v/>
      </c>
      <c r="BM1845" s="25" t="str">
        <f t="shared" si="929"/>
        <v/>
      </c>
      <c r="BN1845" s="25" t="str">
        <f t="shared" si="930"/>
        <v/>
      </c>
    </row>
    <row r="1846" spans="1:66" x14ac:dyDescent="0.25">
      <c r="A1846" s="20" t="str">
        <f>IF('S.D. Paste sheet'!A1846="","",'S.D. Paste sheet'!A1846)</f>
        <v/>
      </c>
      <c r="B1846" s="20" t="str">
        <f>IF('S.D. Paste sheet'!B1846="","",'S.D. Paste sheet'!B1846)</f>
        <v/>
      </c>
      <c r="C1846" s="20" t="str">
        <f>IF('S.D. Paste sheet'!C1846="","",'S.D. Paste sheet'!C1846)</f>
        <v/>
      </c>
      <c r="D1846" s="20" t="str">
        <f>IF('S.D. Paste sheet'!D1846="","",'S.D. Paste sheet'!D1846)</f>
        <v/>
      </c>
      <c r="E1846" s="20" t="str">
        <f>IF('S.D. Paste sheet'!E1846="","",UPPER('S.D. Paste sheet'!E1846))</f>
        <v/>
      </c>
      <c r="F1846" s="20" t="str">
        <f>IF('S.D. Paste sheet'!F1846="","",'S.D. Paste sheet'!F1846)</f>
        <v/>
      </c>
      <c r="G1846" s="20" t="str">
        <f>IF('S.D. Paste sheet'!G1846="","",UPPER('S.D. Paste sheet'!G1846))</f>
        <v/>
      </c>
      <c r="H1846" s="20" t="str">
        <f>IF('S.D. Paste sheet'!H1846="","",UPPER('S.D. Paste sheet'!H1846))</f>
        <v/>
      </c>
      <c r="I1846" s="20" t="str">
        <f>IF('S.D. Paste sheet'!I1846="","",'S.D. Paste sheet'!I1846)</f>
        <v/>
      </c>
      <c r="J1846" s="20" t="str">
        <f>IF('S.D. Paste sheet'!J1846="","",'S.D. Paste sheet'!J1846)</f>
        <v/>
      </c>
      <c r="K1846" s="20" t="str">
        <f>IF('S.D. Paste sheet'!K1846="","",'S.D. Paste sheet'!K1846)</f>
        <v/>
      </c>
      <c r="L1846" s="20" t="str">
        <f>IF('S.D. Paste sheet'!L1846="","",'S.D. Paste sheet'!L1846)</f>
        <v/>
      </c>
      <c r="M1846" s="20" t="str">
        <f>IF('S.D. Paste sheet'!M1846="","",'S.D. Paste sheet'!M1846)</f>
        <v/>
      </c>
      <c r="N1846" s="20" t="str">
        <f>IF('S.D. Paste sheet'!N1846="","",'S.D. Paste sheet'!N1846)</f>
        <v/>
      </c>
      <c r="O1846" s="20" t="str">
        <f>IF('S.D. Paste sheet'!O1846="","",'S.D. Paste sheet'!O1846)</f>
        <v/>
      </c>
      <c r="P1846" s="20" t="str">
        <f>IF('S.D. Paste sheet'!P1846="","",'S.D. Paste sheet'!P1846)</f>
        <v/>
      </c>
      <c r="Q1846" s="20" t="str">
        <f>IF('S.D. Paste sheet'!Q1846="","",'S.D. Paste sheet'!Q1846)</f>
        <v/>
      </c>
      <c r="R1846" s="20" t="str">
        <f>IF('S.D. Paste sheet'!R1846="","",'S.D. Paste sheet'!R1846)</f>
        <v/>
      </c>
      <c r="S1846" s="20" t="str">
        <f>IF('S.D. Paste sheet'!S1846="","",'S.D. Paste sheet'!S1846)</f>
        <v/>
      </c>
      <c r="T1846" s="20" t="str">
        <f>IF('S.D. Paste sheet'!T1846="","",'S.D. Paste sheet'!T1846)</f>
        <v/>
      </c>
      <c r="U1846" s="20" t="str">
        <f>IF('S.D. Paste sheet'!U1846="","",'S.D. Paste sheet'!U1846)</f>
        <v/>
      </c>
      <c r="V1846" s="20" t="str">
        <f>IF('S.D. Paste sheet'!V1846="","",'S.D. Paste sheet'!V1846)</f>
        <v/>
      </c>
      <c r="W1846" s="20" t="str">
        <f>IF('S.D. Paste sheet'!W1846="","",'S.D. Paste sheet'!W1846)</f>
        <v/>
      </c>
      <c r="X1846" s="20" t="str">
        <f>IF('S.D. Paste sheet'!X1846="","",'S.D. Paste sheet'!X1846)</f>
        <v/>
      </c>
      <c r="Y1846" s="20" t="str">
        <f>IF('S.D. Paste sheet'!Y1846="","",'S.D. Paste sheet'!Y1846)</f>
        <v/>
      </c>
      <c r="Z1846" s="20" t="str">
        <f>IF('S.D. Paste sheet'!Z1846="","",'S.D. Paste sheet'!Z1846)</f>
        <v/>
      </c>
      <c r="AA1846" s="20" t="str">
        <f>IF('S.D. Paste sheet'!AA1846="","",'S.D. Paste sheet'!AA1846)</f>
        <v/>
      </c>
      <c r="AB1846" s="20" t="str">
        <f>IF('S.D. Paste sheet'!AB1846="","",'S.D. Paste sheet'!AB1846)</f>
        <v/>
      </c>
      <c r="AC1846" s="20" t="str">
        <f>IF('S.D. Paste sheet'!AC1846="","",'S.D. Paste sheet'!AC1846)</f>
        <v/>
      </c>
      <c r="AD1846" s="20" t="str">
        <f>IF('S.D. Paste sheet'!AD1846="","",'S.D. Paste sheet'!AD1846)</f>
        <v/>
      </c>
      <c r="AE1846" s="28"/>
      <c r="AF1846" t="str">
        <f>IF(AK1846="","",IF(AK1846&gt;0,COUNT($AG$2:AG1846),""))</f>
        <v/>
      </c>
      <c r="AG1846" s="25" t="str">
        <f t="shared" si="899"/>
        <v/>
      </c>
      <c r="AH1846" s="25" t="str">
        <f t="shared" si="900"/>
        <v/>
      </c>
      <c r="AI1846" s="25" t="str">
        <f t="shared" si="901"/>
        <v/>
      </c>
      <c r="AJ1846" s="25" t="str">
        <f t="shared" si="902"/>
        <v/>
      </c>
      <c r="AK1846" s="25" t="str">
        <f t="shared" si="903"/>
        <v/>
      </c>
      <c r="AL1846" s="25" t="str">
        <f t="shared" si="904"/>
        <v/>
      </c>
      <c r="AM1846" s="25" t="str">
        <f t="shared" si="905"/>
        <v/>
      </c>
      <c r="AN1846" s="25" t="str">
        <f t="shared" si="906"/>
        <v/>
      </c>
      <c r="AO1846" s="25" t="str">
        <f t="shared" si="907"/>
        <v/>
      </c>
      <c r="AP1846" s="25" t="str">
        <f t="shared" si="908"/>
        <v/>
      </c>
      <c r="AQ1846" s="25" t="str">
        <f t="shared" si="909"/>
        <v/>
      </c>
      <c r="AR1846" s="25" t="str">
        <f t="shared" si="910"/>
        <v/>
      </c>
      <c r="AS1846" s="25" t="str">
        <f t="shared" si="911"/>
        <v/>
      </c>
      <c r="AT1846" s="25" t="str">
        <f t="shared" si="912"/>
        <v/>
      </c>
      <c r="AU1846" s="25" t="str">
        <f t="shared" si="913"/>
        <v/>
      </c>
      <c r="AV1846" s="25" t="str">
        <f t="shared" si="914"/>
        <v/>
      </c>
      <c r="AX1846" t="str">
        <f>IF(BC1846="","",IF(BC1846&gt;0,COUNT($AY$2:AY1846),""))</f>
        <v/>
      </c>
      <c r="AY1846" s="25" t="str">
        <f t="shared" si="915"/>
        <v/>
      </c>
      <c r="AZ1846" s="25" t="str">
        <f t="shared" si="916"/>
        <v/>
      </c>
      <c r="BA1846" s="25" t="str">
        <f t="shared" si="917"/>
        <v/>
      </c>
      <c r="BB1846" s="25" t="str">
        <f t="shared" si="918"/>
        <v/>
      </c>
      <c r="BC1846" s="25" t="str">
        <f t="shared" si="919"/>
        <v/>
      </c>
      <c r="BD1846" s="25" t="str">
        <f t="shared" si="920"/>
        <v/>
      </c>
      <c r="BE1846" s="25" t="str">
        <f t="shared" si="921"/>
        <v/>
      </c>
      <c r="BF1846" s="25" t="str">
        <f t="shared" si="922"/>
        <v/>
      </c>
      <c r="BG1846" s="25" t="str">
        <f t="shared" si="923"/>
        <v/>
      </c>
      <c r="BH1846" s="25" t="str">
        <f t="shared" si="924"/>
        <v/>
      </c>
      <c r="BI1846" s="25" t="str">
        <f t="shared" si="925"/>
        <v/>
      </c>
      <c r="BJ1846" s="25" t="str">
        <f t="shared" si="926"/>
        <v/>
      </c>
      <c r="BK1846" s="25" t="str">
        <f t="shared" si="927"/>
        <v/>
      </c>
      <c r="BL1846" s="25" t="str">
        <f t="shared" si="928"/>
        <v/>
      </c>
      <c r="BM1846" s="25" t="str">
        <f t="shared" si="929"/>
        <v/>
      </c>
      <c r="BN1846" s="25" t="str">
        <f t="shared" si="930"/>
        <v/>
      </c>
    </row>
    <row r="1847" spans="1:66" x14ac:dyDescent="0.25">
      <c r="A1847" s="20" t="str">
        <f>IF('S.D. Paste sheet'!A1847="","",'S.D. Paste sheet'!A1847)</f>
        <v/>
      </c>
      <c r="B1847" s="20" t="str">
        <f>IF('S.D. Paste sheet'!B1847="","",'S.D. Paste sheet'!B1847)</f>
        <v/>
      </c>
      <c r="C1847" s="20" t="str">
        <f>IF('S.D. Paste sheet'!C1847="","",'S.D. Paste sheet'!C1847)</f>
        <v/>
      </c>
      <c r="D1847" s="20" t="str">
        <f>IF('S.D. Paste sheet'!D1847="","",'S.D. Paste sheet'!D1847)</f>
        <v/>
      </c>
      <c r="E1847" s="20" t="str">
        <f>IF('S.D. Paste sheet'!E1847="","",UPPER('S.D. Paste sheet'!E1847))</f>
        <v/>
      </c>
      <c r="F1847" s="20" t="str">
        <f>IF('S.D. Paste sheet'!F1847="","",'S.D. Paste sheet'!F1847)</f>
        <v/>
      </c>
      <c r="G1847" s="20" t="str">
        <f>IF('S.D. Paste sheet'!G1847="","",UPPER('S.D. Paste sheet'!G1847))</f>
        <v/>
      </c>
      <c r="H1847" s="20" t="str">
        <f>IF('S.D. Paste sheet'!H1847="","",UPPER('S.D. Paste sheet'!H1847))</f>
        <v/>
      </c>
      <c r="I1847" s="20" t="str">
        <f>IF('S.D. Paste sheet'!I1847="","",'S.D. Paste sheet'!I1847)</f>
        <v/>
      </c>
      <c r="J1847" s="20" t="str">
        <f>IF('S.D. Paste sheet'!J1847="","",'S.D. Paste sheet'!J1847)</f>
        <v/>
      </c>
      <c r="K1847" s="20" t="str">
        <f>IF('S.D. Paste sheet'!K1847="","",'S.D. Paste sheet'!K1847)</f>
        <v/>
      </c>
      <c r="L1847" s="20" t="str">
        <f>IF('S.D. Paste sheet'!L1847="","",'S.D. Paste sheet'!L1847)</f>
        <v/>
      </c>
      <c r="M1847" s="20" t="str">
        <f>IF('S.D. Paste sheet'!M1847="","",'S.D. Paste sheet'!M1847)</f>
        <v/>
      </c>
      <c r="N1847" s="20" t="str">
        <f>IF('S.D. Paste sheet'!N1847="","",'S.D. Paste sheet'!N1847)</f>
        <v/>
      </c>
      <c r="O1847" s="20" t="str">
        <f>IF('S.D. Paste sheet'!O1847="","",'S.D. Paste sheet'!O1847)</f>
        <v/>
      </c>
      <c r="P1847" s="20" t="str">
        <f>IF('S.D. Paste sheet'!P1847="","",'S.D. Paste sheet'!P1847)</f>
        <v/>
      </c>
      <c r="Q1847" s="20" t="str">
        <f>IF('S.D. Paste sheet'!Q1847="","",'S.D. Paste sheet'!Q1847)</f>
        <v/>
      </c>
      <c r="R1847" s="20" t="str">
        <f>IF('S.D. Paste sheet'!R1847="","",'S.D. Paste sheet'!R1847)</f>
        <v/>
      </c>
      <c r="S1847" s="20" t="str">
        <f>IF('S.D. Paste sheet'!S1847="","",'S.D. Paste sheet'!S1847)</f>
        <v/>
      </c>
      <c r="T1847" s="20" t="str">
        <f>IF('S.D. Paste sheet'!T1847="","",'S.D. Paste sheet'!T1847)</f>
        <v/>
      </c>
      <c r="U1847" s="20" t="str">
        <f>IF('S.D. Paste sheet'!U1847="","",'S.D. Paste sheet'!U1847)</f>
        <v/>
      </c>
      <c r="V1847" s="20" t="str">
        <f>IF('S.D. Paste sheet'!V1847="","",'S.D. Paste sheet'!V1847)</f>
        <v/>
      </c>
      <c r="W1847" s="20" t="str">
        <f>IF('S.D. Paste sheet'!W1847="","",'S.D. Paste sheet'!W1847)</f>
        <v/>
      </c>
      <c r="X1847" s="20" t="str">
        <f>IF('S.D. Paste sheet'!X1847="","",'S.D. Paste sheet'!X1847)</f>
        <v/>
      </c>
      <c r="Y1847" s="20" t="str">
        <f>IF('S.D. Paste sheet'!Y1847="","",'S.D. Paste sheet'!Y1847)</f>
        <v/>
      </c>
      <c r="Z1847" s="20" t="str">
        <f>IF('S.D. Paste sheet'!Z1847="","",'S.D. Paste sheet'!Z1847)</f>
        <v/>
      </c>
      <c r="AA1847" s="20" t="str">
        <f>IF('S.D. Paste sheet'!AA1847="","",'S.D. Paste sheet'!AA1847)</f>
        <v/>
      </c>
      <c r="AB1847" s="20" t="str">
        <f>IF('S.D. Paste sheet'!AB1847="","",'S.D. Paste sheet'!AB1847)</f>
        <v/>
      </c>
      <c r="AC1847" s="20" t="str">
        <f>IF('S.D. Paste sheet'!AC1847="","",'S.D. Paste sheet'!AC1847)</f>
        <v/>
      </c>
      <c r="AD1847" s="20" t="str">
        <f>IF('S.D. Paste sheet'!AD1847="","",'S.D. Paste sheet'!AD1847)</f>
        <v/>
      </c>
      <c r="AE1847" s="28"/>
      <c r="AF1847" t="str">
        <f>IF(AK1847="","",IF(AK1847&gt;0,COUNT($AG$2:AG1847),""))</f>
        <v/>
      </c>
      <c r="AG1847" s="25" t="str">
        <f t="shared" si="899"/>
        <v/>
      </c>
      <c r="AH1847" s="25" t="str">
        <f t="shared" si="900"/>
        <v/>
      </c>
      <c r="AI1847" s="25" t="str">
        <f t="shared" si="901"/>
        <v/>
      </c>
      <c r="AJ1847" s="25" t="str">
        <f t="shared" si="902"/>
        <v/>
      </c>
      <c r="AK1847" s="25" t="str">
        <f t="shared" si="903"/>
        <v/>
      </c>
      <c r="AL1847" s="25" t="str">
        <f t="shared" si="904"/>
        <v/>
      </c>
      <c r="AM1847" s="25" t="str">
        <f t="shared" si="905"/>
        <v/>
      </c>
      <c r="AN1847" s="25" t="str">
        <f t="shared" si="906"/>
        <v/>
      </c>
      <c r="AO1847" s="25" t="str">
        <f t="shared" si="907"/>
        <v/>
      </c>
      <c r="AP1847" s="25" t="str">
        <f t="shared" si="908"/>
        <v/>
      </c>
      <c r="AQ1847" s="25" t="str">
        <f t="shared" si="909"/>
        <v/>
      </c>
      <c r="AR1847" s="25" t="str">
        <f t="shared" si="910"/>
        <v/>
      </c>
      <c r="AS1847" s="25" t="str">
        <f t="shared" si="911"/>
        <v/>
      </c>
      <c r="AT1847" s="25" t="str">
        <f t="shared" si="912"/>
        <v/>
      </c>
      <c r="AU1847" s="25" t="str">
        <f t="shared" si="913"/>
        <v/>
      </c>
      <c r="AV1847" s="25" t="str">
        <f t="shared" si="914"/>
        <v/>
      </c>
      <c r="AX1847" t="str">
        <f>IF(BC1847="","",IF(BC1847&gt;0,COUNT($AY$2:AY1847),""))</f>
        <v/>
      </c>
      <c r="AY1847" s="25" t="str">
        <f t="shared" si="915"/>
        <v/>
      </c>
      <c r="AZ1847" s="25" t="str">
        <f t="shared" si="916"/>
        <v/>
      </c>
      <c r="BA1847" s="25" t="str">
        <f t="shared" si="917"/>
        <v/>
      </c>
      <c r="BB1847" s="25" t="str">
        <f t="shared" si="918"/>
        <v/>
      </c>
      <c r="BC1847" s="25" t="str">
        <f t="shared" si="919"/>
        <v/>
      </c>
      <c r="BD1847" s="25" t="str">
        <f t="shared" si="920"/>
        <v/>
      </c>
      <c r="BE1847" s="25" t="str">
        <f t="shared" si="921"/>
        <v/>
      </c>
      <c r="BF1847" s="25" t="str">
        <f t="shared" si="922"/>
        <v/>
      </c>
      <c r="BG1847" s="25" t="str">
        <f t="shared" si="923"/>
        <v/>
      </c>
      <c r="BH1847" s="25" t="str">
        <f t="shared" si="924"/>
        <v/>
      </c>
      <c r="BI1847" s="25" t="str">
        <f t="shared" si="925"/>
        <v/>
      </c>
      <c r="BJ1847" s="25" t="str">
        <f t="shared" si="926"/>
        <v/>
      </c>
      <c r="BK1847" s="25" t="str">
        <f t="shared" si="927"/>
        <v/>
      </c>
      <c r="BL1847" s="25" t="str">
        <f t="shared" si="928"/>
        <v/>
      </c>
      <c r="BM1847" s="25" t="str">
        <f t="shared" si="929"/>
        <v/>
      </c>
      <c r="BN1847" s="25" t="str">
        <f t="shared" si="930"/>
        <v/>
      </c>
    </row>
    <row r="1848" spans="1:66" x14ac:dyDescent="0.25">
      <c r="A1848" s="20" t="str">
        <f>IF('S.D. Paste sheet'!A1848="","",'S.D. Paste sheet'!A1848)</f>
        <v/>
      </c>
      <c r="B1848" s="20" t="str">
        <f>IF('S.D. Paste sheet'!B1848="","",'S.D. Paste sheet'!B1848)</f>
        <v/>
      </c>
      <c r="C1848" s="20" t="str">
        <f>IF('S.D. Paste sheet'!C1848="","",'S.D. Paste sheet'!C1848)</f>
        <v/>
      </c>
      <c r="D1848" s="20" t="str">
        <f>IF('S.D. Paste sheet'!D1848="","",'S.D. Paste sheet'!D1848)</f>
        <v/>
      </c>
      <c r="E1848" s="20" t="str">
        <f>IF('S.D. Paste sheet'!E1848="","",UPPER('S.D. Paste sheet'!E1848))</f>
        <v/>
      </c>
      <c r="F1848" s="20" t="str">
        <f>IF('S.D. Paste sheet'!F1848="","",'S.D. Paste sheet'!F1848)</f>
        <v/>
      </c>
      <c r="G1848" s="20" t="str">
        <f>IF('S.D. Paste sheet'!G1848="","",UPPER('S.D. Paste sheet'!G1848))</f>
        <v/>
      </c>
      <c r="H1848" s="20" t="str">
        <f>IF('S.D. Paste sheet'!H1848="","",UPPER('S.D. Paste sheet'!H1848))</f>
        <v/>
      </c>
      <c r="I1848" s="20" t="str">
        <f>IF('S.D. Paste sheet'!I1848="","",'S.D. Paste sheet'!I1848)</f>
        <v/>
      </c>
      <c r="J1848" s="20" t="str">
        <f>IF('S.D. Paste sheet'!J1848="","",'S.D. Paste sheet'!J1848)</f>
        <v/>
      </c>
      <c r="K1848" s="20" t="str">
        <f>IF('S.D. Paste sheet'!K1848="","",'S.D. Paste sheet'!K1848)</f>
        <v/>
      </c>
      <c r="L1848" s="20" t="str">
        <f>IF('S.D. Paste sheet'!L1848="","",'S.D. Paste sheet'!L1848)</f>
        <v/>
      </c>
      <c r="M1848" s="20" t="str">
        <f>IF('S.D. Paste sheet'!M1848="","",'S.D. Paste sheet'!M1848)</f>
        <v/>
      </c>
      <c r="N1848" s="20" t="str">
        <f>IF('S.D. Paste sheet'!N1848="","",'S.D. Paste sheet'!N1848)</f>
        <v/>
      </c>
      <c r="O1848" s="20" t="str">
        <f>IF('S.D. Paste sheet'!O1848="","",'S.D. Paste sheet'!O1848)</f>
        <v/>
      </c>
      <c r="P1848" s="20" t="str">
        <f>IF('S.D. Paste sheet'!P1848="","",'S.D. Paste sheet'!P1848)</f>
        <v/>
      </c>
      <c r="Q1848" s="20" t="str">
        <f>IF('S.D. Paste sheet'!Q1848="","",'S.D. Paste sheet'!Q1848)</f>
        <v/>
      </c>
      <c r="R1848" s="20" t="str">
        <f>IF('S.D. Paste sheet'!R1848="","",'S.D. Paste sheet'!R1848)</f>
        <v/>
      </c>
      <c r="S1848" s="20" t="str">
        <f>IF('S.D. Paste sheet'!S1848="","",'S.D. Paste sheet'!S1848)</f>
        <v/>
      </c>
      <c r="T1848" s="20" t="str">
        <f>IF('S.D. Paste sheet'!T1848="","",'S.D. Paste sheet'!T1848)</f>
        <v/>
      </c>
      <c r="U1848" s="20" t="str">
        <f>IF('S.D. Paste sheet'!U1848="","",'S.D. Paste sheet'!U1848)</f>
        <v/>
      </c>
      <c r="V1848" s="20" t="str">
        <f>IF('S.D. Paste sheet'!V1848="","",'S.D. Paste sheet'!V1848)</f>
        <v/>
      </c>
      <c r="W1848" s="20" t="str">
        <f>IF('S.D. Paste sheet'!W1848="","",'S.D. Paste sheet'!W1848)</f>
        <v/>
      </c>
      <c r="X1848" s="20" t="str">
        <f>IF('S.D. Paste sheet'!X1848="","",'S.D. Paste sheet'!X1848)</f>
        <v/>
      </c>
      <c r="Y1848" s="20" t="str">
        <f>IF('S.D. Paste sheet'!Y1848="","",'S.D. Paste sheet'!Y1848)</f>
        <v/>
      </c>
      <c r="Z1848" s="20" t="str">
        <f>IF('S.D. Paste sheet'!Z1848="","",'S.D. Paste sheet'!Z1848)</f>
        <v/>
      </c>
      <c r="AA1848" s="20" t="str">
        <f>IF('S.D. Paste sheet'!AA1848="","",'S.D. Paste sheet'!AA1848)</f>
        <v/>
      </c>
      <c r="AB1848" s="20" t="str">
        <f>IF('S.D. Paste sheet'!AB1848="","",'S.D. Paste sheet'!AB1848)</f>
        <v/>
      </c>
      <c r="AC1848" s="20" t="str">
        <f>IF('S.D. Paste sheet'!AC1848="","",'S.D. Paste sheet'!AC1848)</f>
        <v/>
      </c>
      <c r="AD1848" s="20" t="str">
        <f>IF('S.D. Paste sheet'!AD1848="","",'S.D. Paste sheet'!AD1848)</f>
        <v/>
      </c>
      <c r="AE1848" s="28"/>
      <c r="AF1848" t="str">
        <f>IF(AK1848="","",IF(AK1848&gt;0,COUNT($AG$2:AG1848),""))</f>
        <v/>
      </c>
      <c r="AG1848" s="25" t="str">
        <f t="shared" si="899"/>
        <v/>
      </c>
      <c r="AH1848" s="25" t="str">
        <f t="shared" si="900"/>
        <v/>
      </c>
      <c r="AI1848" s="25" t="str">
        <f t="shared" si="901"/>
        <v/>
      </c>
      <c r="AJ1848" s="25" t="str">
        <f t="shared" si="902"/>
        <v/>
      </c>
      <c r="AK1848" s="25" t="str">
        <f t="shared" si="903"/>
        <v/>
      </c>
      <c r="AL1848" s="25" t="str">
        <f t="shared" si="904"/>
        <v/>
      </c>
      <c r="AM1848" s="25" t="str">
        <f t="shared" si="905"/>
        <v/>
      </c>
      <c r="AN1848" s="25" t="str">
        <f t="shared" si="906"/>
        <v/>
      </c>
      <c r="AO1848" s="25" t="str">
        <f t="shared" si="907"/>
        <v/>
      </c>
      <c r="AP1848" s="25" t="str">
        <f t="shared" si="908"/>
        <v/>
      </c>
      <c r="AQ1848" s="25" t="str">
        <f t="shared" si="909"/>
        <v/>
      </c>
      <c r="AR1848" s="25" t="str">
        <f t="shared" si="910"/>
        <v/>
      </c>
      <c r="AS1848" s="25" t="str">
        <f t="shared" si="911"/>
        <v/>
      </c>
      <c r="AT1848" s="25" t="str">
        <f t="shared" si="912"/>
        <v/>
      </c>
      <c r="AU1848" s="25" t="str">
        <f t="shared" si="913"/>
        <v/>
      </c>
      <c r="AV1848" s="25" t="str">
        <f t="shared" si="914"/>
        <v/>
      </c>
      <c r="AX1848" t="str">
        <f>IF(BC1848="","",IF(BC1848&gt;0,COUNT($AY$2:AY1848),""))</f>
        <v/>
      </c>
      <c r="AY1848" s="25" t="str">
        <f t="shared" si="915"/>
        <v/>
      </c>
      <c r="AZ1848" s="25" t="str">
        <f t="shared" si="916"/>
        <v/>
      </c>
      <c r="BA1848" s="25" t="str">
        <f t="shared" si="917"/>
        <v/>
      </c>
      <c r="BB1848" s="25" t="str">
        <f t="shared" si="918"/>
        <v/>
      </c>
      <c r="BC1848" s="25" t="str">
        <f t="shared" si="919"/>
        <v/>
      </c>
      <c r="BD1848" s="25" t="str">
        <f t="shared" si="920"/>
        <v/>
      </c>
      <c r="BE1848" s="25" t="str">
        <f t="shared" si="921"/>
        <v/>
      </c>
      <c r="BF1848" s="25" t="str">
        <f t="shared" si="922"/>
        <v/>
      </c>
      <c r="BG1848" s="25" t="str">
        <f t="shared" si="923"/>
        <v/>
      </c>
      <c r="BH1848" s="25" t="str">
        <f t="shared" si="924"/>
        <v/>
      </c>
      <c r="BI1848" s="25" t="str">
        <f t="shared" si="925"/>
        <v/>
      </c>
      <c r="BJ1848" s="25" t="str">
        <f t="shared" si="926"/>
        <v/>
      </c>
      <c r="BK1848" s="25" t="str">
        <f t="shared" si="927"/>
        <v/>
      </c>
      <c r="BL1848" s="25" t="str">
        <f t="shared" si="928"/>
        <v/>
      </c>
      <c r="BM1848" s="25" t="str">
        <f t="shared" si="929"/>
        <v/>
      </c>
      <c r="BN1848" s="25" t="str">
        <f t="shared" si="930"/>
        <v/>
      </c>
    </row>
    <row r="1849" spans="1:66" x14ac:dyDescent="0.25">
      <c r="A1849" s="20" t="str">
        <f>IF('S.D. Paste sheet'!A1849="","",'S.D. Paste sheet'!A1849)</f>
        <v/>
      </c>
      <c r="B1849" s="20" t="str">
        <f>IF('S.D. Paste sheet'!B1849="","",'S.D. Paste sheet'!B1849)</f>
        <v/>
      </c>
      <c r="C1849" s="20" t="str">
        <f>IF('S.D. Paste sheet'!C1849="","",'S.D. Paste sheet'!C1849)</f>
        <v/>
      </c>
      <c r="D1849" s="20" t="str">
        <f>IF('S.D. Paste sheet'!D1849="","",'S.D. Paste sheet'!D1849)</f>
        <v/>
      </c>
      <c r="E1849" s="20" t="str">
        <f>IF('S.D. Paste sheet'!E1849="","",UPPER('S.D. Paste sheet'!E1849))</f>
        <v/>
      </c>
      <c r="F1849" s="20" t="str">
        <f>IF('S.D. Paste sheet'!F1849="","",'S.D. Paste sheet'!F1849)</f>
        <v/>
      </c>
      <c r="G1849" s="20" t="str">
        <f>IF('S.D. Paste sheet'!G1849="","",UPPER('S.D. Paste sheet'!G1849))</f>
        <v/>
      </c>
      <c r="H1849" s="20" t="str">
        <f>IF('S.D. Paste sheet'!H1849="","",UPPER('S.D. Paste sheet'!H1849))</f>
        <v/>
      </c>
      <c r="I1849" s="20" t="str">
        <f>IF('S.D. Paste sheet'!I1849="","",'S.D. Paste sheet'!I1849)</f>
        <v/>
      </c>
      <c r="J1849" s="20" t="str">
        <f>IF('S.D. Paste sheet'!J1849="","",'S.D. Paste sheet'!J1849)</f>
        <v/>
      </c>
      <c r="K1849" s="20" t="str">
        <f>IF('S.D. Paste sheet'!K1849="","",'S.D. Paste sheet'!K1849)</f>
        <v/>
      </c>
      <c r="L1849" s="20" t="str">
        <f>IF('S.D. Paste sheet'!L1849="","",'S.D. Paste sheet'!L1849)</f>
        <v/>
      </c>
      <c r="M1849" s="20" t="str">
        <f>IF('S.D. Paste sheet'!M1849="","",'S.D. Paste sheet'!M1849)</f>
        <v/>
      </c>
      <c r="N1849" s="20" t="str">
        <f>IF('S.D. Paste sheet'!N1849="","",'S.D. Paste sheet'!N1849)</f>
        <v/>
      </c>
      <c r="O1849" s="20" t="str">
        <f>IF('S.D. Paste sheet'!O1849="","",'S.D. Paste sheet'!O1849)</f>
        <v/>
      </c>
      <c r="P1849" s="20" t="str">
        <f>IF('S.D. Paste sheet'!P1849="","",'S.D. Paste sheet'!P1849)</f>
        <v/>
      </c>
      <c r="Q1849" s="20" t="str">
        <f>IF('S.D. Paste sheet'!Q1849="","",'S.D. Paste sheet'!Q1849)</f>
        <v/>
      </c>
      <c r="R1849" s="20" t="str">
        <f>IF('S.D. Paste sheet'!R1849="","",'S.D. Paste sheet'!R1849)</f>
        <v/>
      </c>
      <c r="S1849" s="20" t="str">
        <f>IF('S.D. Paste sheet'!S1849="","",'S.D. Paste sheet'!S1849)</f>
        <v/>
      </c>
      <c r="T1849" s="20" t="str">
        <f>IF('S.D. Paste sheet'!T1849="","",'S.D. Paste sheet'!T1849)</f>
        <v/>
      </c>
      <c r="U1849" s="20" t="str">
        <f>IF('S.D. Paste sheet'!U1849="","",'S.D. Paste sheet'!U1849)</f>
        <v/>
      </c>
      <c r="V1849" s="20" t="str">
        <f>IF('S.D. Paste sheet'!V1849="","",'S.D. Paste sheet'!V1849)</f>
        <v/>
      </c>
      <c r="W1849" s="20" t="str">
        <f>IF('S.D. Paste sheet'!W1849="","",'S.D. Paste sheet'!W1849)</f>
        <v/>
      </c>
      <c r="X1849" s="20" t="str">
        <f>IF('S.D. Paste sheet'!X1849="","",'S.D. Paste sheet'!X1849)</f>
        <v/>
      </c>
      <c r="Y1849" s="20" t="str">
        <f>IF('S.D. Paste sheet'!Y1849="","",'S.D. Paste sheet'!Y1849)</f>
        <v/>
      </c>
      <c r="Z1849" s="20" t="str">
        <f>IF('S.D. Paste sheet'!Z1849="","",'S.D. Paste sheet'!Z1849)</f>
        <v/>
      </c>
      <c r="AA1849" s="20" t="str">
        <f>IF('S.D. Paste sheet'!AA1849="","",'S.D. Paste sheet'!AA1849)</f>
        <v/>
      </c>
      <c r="AB1849" s="20" t="str">
        <f>IF('S.D. Paste sheet'!AB1849="","",'S.D. Paste sheet'!AB1849)</f>
        <v/>
      </c>
      <c r="AC1849" s="20" t="str">
        <f>IF('S.D. Paste sheet'!AC1849="","",'S.D. Paste sheet'!AC1849)</f>
        <v/>
      </c>
      <c r="AD1849" s="20" t="str">
        <f>IF('S.D. Paste sheet'!AD1849="","",'S.D. Paste sheet'!AD1849)</f>
        <v/>
      </c>
      <c r="AE1849" s="28"/>
      <c r="AF1849" t="str">
        <f>IF(AK1849="","",IF(AK1849&gt;0,COUNT($AG$2:AG1849),""))</f>
        <v/>
      </c>
      <c r="AG1849" s="25" t="str">
        <f t="shared" si="899"/>
        <v/>
      </c>
      <c r="AH1849" s="25" t="str">
        <f t="shared" si="900"/>
        <v/>
      </c>
      <c r="AI1849" s="25" t="str">
        <f t="shared" si="901"/>
        <v/>
      </c>
      <c r="AJ1849" s="25" t="str">
        <f t="shared" si="902"/>
        <v/>
      </c>
      <c r="AK1849" s="25" t="str">
        <f t="shared" si="903"/>
        <v/>
      </c>
      <c r="AL1849" s="25" t="str">
        <f t="shared" si="904"/>
        <v/>
      </c>
      <c r="AM1849" s="25" t="str">
        <f t="shared" si="905"/>
        <v/>
      </c>
      <c r="AN1849" s="25" t="str">
        <f t="shared" si="906"/>
        <v/>
      </c>
      <c r="AO1849" s="25" t="str">
        <f t="shared" si="907"/>
        <v/>
      </c>
      <c r="AP1849" s="25" t="str">
        <f t="shared" si="908"/>
        <v/>
      </c>
      <c r="AQ1849" s="25" t="str">
        <f t="shared" si="909"/>
        <v/>
      </c>
      <c r="AR1849" s="25" t="str">
        <f t="shared" si="910"/>
        <v/>
      </c>
      <c r="AS1849" s="25" t="str">
        <f t="shared" si="911"/>
        <v/>
      </c>
      <c r="AT1849" s="25" t="str">
        <f t="shared" si="912"/>
        <v/>
      </c>
      <c r="AU1849" s="25" t="str">
        <f t="shared" si="913"/>
        <v/>
      </c>
      <c r="AV1849" s="25" t="str">
        <f t="shared" si="914"/>
        <v/>
      </c>
      <c r="AX1849" t="str">
        <f>IF(BC1849="","",IF(BC1849&gt;0,COUNT($AY$2:AY1849),""))</f>
        <v/>
      </c>
      <c r="AY1849" s="25" t="str">
        <f t="shared" si="915"/>
        <v/>
      </c>
      <c r="AZ1849" s="25" t="str">
        <f t="shared" si="916"/>
        <v/>
      </c>
      <c r="BA1849" s="25" t="str">
        <f t="shared" si="917"/>
        <v/>
      </c>
      <c r="BB1849" s="25" t="str">
        <f t="shared" si="918"/>
        <v/>
      </c>
      <c r="BC1849" s="25" t="str">
        <f t="shared" si="919"/>
        <v/>
      </c>
      <c r="BD1849" s="25" t="str">
        <f t="shared" si="920"/>
        <v/>
      </c>
      <c r="BE1849" s="25" t="str">
        <f t="shared" si="921"/>
        <v/>
      </c>
      <c r="BF1849" s="25" t="str">
        <f t="shared" si="922"/>
        <v/>
      </c>
      <c r="BG1849" s="25" t="str">
        <f t="shared" si="923"/>
        <v/>
      </c>
      <c r="BH1849" s="25" t="str">
        <f t="shared" si="924"/>
        <v/>
      </c>
      <c r="BI1849" s="25" t="str">
        <f t="shared" si="925"/>
        <v/>
      </c>
      <c r="BJ1849" s="25" t="str">
        <f t="shared" si="926"/>
        <v/>
      </c>
      <c r="BK1849" s="25" t="str">
        <f t="shared" si="927"/>
        <v/>
      </c>
      <c r="BL1849" s="25" t="str">
        <f t="shared" si="928"/>
        <v/>
      </c>
      <c r="BM1849" s="25" t="str">
        <f t="shared" si="929"/>
        <v/>
      </c>
      <c r="BN1849" s="25" t="str">
        <f t="shared" si="930"/>
        <v/>
      </c>
    </row>
    <row r="1850" spans="1:66" x14ac:dyDescent="0.25">
      <c r="A1850" s="20" t="str">
        <f>IF('S.D. Paste sheet'!A1850="","",'S.D. Paste sheet'!A1850)</f>
        <v/>
      </c>
      <c r="B1850" s="20" t="str">
        <f>IF('S.D. Paste sheet'!B1850="","",'S.D. Paste sheet'!B1850)</f>
        <v/>
      </c>
      <c r="C1850" s="20" t="str">
        <f>IF('S.D. Paste sheet'!C1850="","",'S.D. Paste sheet'!C1850)</f>
        <v/>
      </c>
      <c r="D1850" s="20" t="str">
        <f>IF('S.D. Paste sheet'!D1850="","",'S.D. Paste sheet'!D1850)</f>
        <v/>
      </c>
      <c r="E1850" s="20" t="str">
        <f>IF('S.D. Paste sheet'!E1850="","",UPPER('S.D. Paste sheet'!E1850))</f>
        <v/>
      </c>
      <c r="F1850" s="20" t="str">
        <f>IF('S.D. Paste sheet'!F1850="","",'S.D. Paste sheet'!F1850)</f>
        <v/>
      </c>
      <c r="G1850" s="20" t="str">
        <f>IF('S.D. Paste sheet'!G1850="","",UPPER('S.D. Paste sheet'!G1850))</f>
        <v/>
      </c>
      <c r="H1850" s="20" t="str">
        <f>IF('S.D. Paste sheet'!H1850="","",UPPER('S.D. Paste sheet'!H1850))</f>
        <v/>
      </c>
      <c r="I1850" s="20" t="str">
        <f>IF('S.D. Paste sheet'!I1850="","",'S.D. Paste sheet'!I1850)</f>
        <v/>
      </c>
      <c r="J1850" s="20" t="str">
        <f>IF('S.D. Paste sheet'!J1850="","",'S.D. Paste sheet'!J1850)</f>
        <v/>
      </c>
      <c r="K1850" s="20" t="str">
        <f>IF('S.D. Paste sheet'!K1850="","",'S.D. Paste sheet'!K1850)</f>
        <v/>
      </c>
      <c r="L1850" s="20" t="str">
        <f>IF('S.D. Paste sheet'!L1850="","",'S.D. Paste sheet'!L1850)</f>
        <v/>
      </c>
      <c r="M1850" s="20" t="str">
        <f>IF('S.D. Paste sheet'!M1850="","",'S.D. Paste sheet'!M1850)</f>
        <v/>
      </c>
      <c r="N1850" s="20" t="str">
        <f>IF('S.D. Paste sheet'!N1850="","",'S.D. Paste sheet'!N1850)</f>
        <v/>
      </c>
      <c r="O1850" s="20" t="str">
        <f>IF('S.D. Paste sheet'!O1850="","",'S.D. Paste sheet'!O1850)</f>
        <v/>
      </c>
      <c r="P1850" s="20" t="str">
        <f>IF('S.D. Paste sheet'!P1850="","",'S.D. Paste sheet'!P1850)</f>
        <v/>
      </c>
      <c r="Q1850" s="20" t="str">
        <f>IF('S.D. Paste sheet'!Q1850="","",'S.D. Paste sheet'!Q1850)</f>
        <v/>
      </c>
      <c r="R1850" s="20" t="str">
        <f>IF('S.D. Paste sheet'!R1850="","",'S.D. Paste sheet'!R1850)</f>
        <v/>
      </c>
      <c r="S1850" s="20" t="str">
        <f>IF('S.D. Paste sheet'!S1850="","",'S.D. Paste sheet'!S1850)</f>
        <v/>
      </c>
      <c r="T1850" s="20" t="str">
        <f>IF('S.D. Paste sheet'!T1850="","",'S.D. Paste sheet'!T1850)</f>
        <v/>
      </c>
      <c r="U1850" s="20" t="str">
        <f>IF('S.D. Paste sheet'!U1850="","",'S.D. Paste sheet'!U1850)</f>
        <v/>
      </c>
      <c r="V1850" s="20" t="str">
        <f>IF('S.D. Paste sheet'!V1850="","",'S.D. Paste sheet'!V1850)</f>
        <v/>
      </c>
      <c r="W1850" s="20" t="str">
        <f>IF('S.D. Paste sheet'!W1850="","",'S.D. Paste sheet'!W1850)</f>
        <v/>
      </c>
      <c r="X1850" s="20" t="str">
        <f>IF('S.D. Paste sheet'!X1850="","",'S.D. Paste sheet'!X1850)</f>
        <v/>
      </c>
      <c r="Y1850" s="20" t="str">
        <f>IF('S.D. Paste sheet'!Y1850="","",'S.D. Paste sheet'!Y1850)</f>
        <v/>
      </c>
      <c r="Z1850" s="20" t="str">
        <f>IF('S.D. Paste sheet'!Z1850="","",'S.D. Paste sheet'!Z1850)</f>
        <v/>
      </c>
      <c r="AA1850" s="20" t="str">
        <f>IF('S.D. Paste sheet'!AA1850="","",'S.D. Paste sheet'!AA1850)</f>
        <v/>
      </c>
      <c r="AB1850" s="20" t="str">
        <f>IF('S.D. Paste sheet'!AB1850="","",'S.D. Paste sheet'!AB1850)</f>
        <v/>
      </c>
      <c r="AC1850" s="20" t="str">
        <f>IF('S.D. Paste sheet'!AC1850="","",'S.D. Paste sheet'!AC1850)</f>
        <v/>
      </c>
      <c r="AD1850" s="20" t="str">
        <f>IF('S.D. Paste sheet'!AD1850="","",'S.D. Paste sheet'!AD1850)</f>
        <v/>
      </c>
      <c r="AE1850" s="28"/>
      <c r="AF1850" t="str">
        <f>IF(AK1850="","",IF(AK1850&gt;0,COUNT($AG$2:AG1850),""))</f>
        <v/>
      </c>
      <c r="AG1850" s="25" t="str">
        <f t="shared" si="899"/>
        <v/>
      </c>
      <c r="AH1850" s="25" t="str">
        <f t="shared" si="900"/>
        <v/>
      </c>
      <c r="AI1850" s="25" t="str">
        <f t="shared" si="901"/>
        <v/>
      </c>
      <c r="AJ1850" s="25" t="str">
        <f t="shared" si="902"/>
        <v/>
      </c>
      <c r="AK1850" s="25" t="str">
        <f t="shared" si="903"/>
        <v/>
      </c>
      <c r="AL1850" s="25" t="str">
        <f t="shared" si="904"/>
        <v/>
      </c>
      <c r="AM1850" s="25" t="str">
        <f t="shared" si="905"/>
        <v/>
      </c>
      <c r="AN1850" s="25" t="str">
        <f t="shared" si="906"/>
        <v/>
      </c>
      <c r="AO1850" s="25" t="str">
        <f t="shared" si="907"/>
        <v/>
      </c>
      <c r="AP1850" s="25" t="str">
        <f t="shared" si="908"/>
        <v/>
      </c>
      <c r="AQ1850" s="25" t="str">
        <f t="shared" si="909"/>
        <v/>
      </c>
      <c r="AR1850" s="25" t="str">
        <f t="shared" si="910"/>
        <v/>
      </c>
      <c r="AS1850" s="25" t="str">
        <f t="shared" si="911"/>
        <v/>
      </c>
      <c r="AT1850" s="25" t="str">
        <f t="shared" si="912"/>
        <v/>
      </c>
      <c r="AU1850" s="25" t="str">
        <f t="shared" si="913"/>
        <v/>
      </c>
      <c r="AV1850" s="25" t="str">
        <f t="shared" si="914"/>
        <v/>
      </c>
      <c r="AX1850" t="str">
        <f>IF(BC1850="","",IF(BC1850&gt;0,COUNT($AY$2:AY1850),""))</f>
        <v/>
      </c>
      <c r="AY1850" s="25" t="str">
        <f t="shared" si="915"/>
        <v/>
      </c>
      <c r="AZ1850" s="25" t="str">
        <f t="shared" si="916"/>
        <v/>
      </c>
      <c r="BA1850" s="25" t="str">
        <f t="shared" si="917"/>
        <v/>
      </c>
      <c r="BB1850" s="25" t="str">
        <f t="shared" si="918"/>
        <v/>
      </c>
      <c r="BC1850" s="25" t="str">
        <f t="shared" si="919"/>
        <v/>
      </c>
      <c r="BD1850" s="25" t="str">
        <f t="shared" si="920"/>
        <v/>
      </c>
      <c r="BE1850" s="25" t="str">
        <f t="shared" si="921"/>
        <v/>
      </c>
      <c r="BF1850" s="25" t="str">
        <f t="shared" si="922"/>
        <v/>
      </c>
      <c r="BG1850" s="25" t="str">
        <f t="shared" si="923"/>
        <v/>
      </c>
      <c r="BH1850" s="25" t="str">
        <f t="shared" si="924"/>
        <v/>
      </c>
      <c r="BI1850" s="25" t="str">
        <f t="shared" si="925"/>
        <v/>
      </c>
      <c r="BJ1850" s="25" t="str">
        <f t="shared" si="926"/>
        <v/>
      </c>
      <c r="BK1850" s="25" t="str">
        <f t="shared" si="927"/>
        <v/>
      </c>
      <c r="BL1850" s="25" t="str">
        <f t="shared" si="928"/>
        <v/>
      </c>
      <c r="BM1850" s="25" t="str">
        <f t="shared" si="929"/>
        <v/>
      </c>
      <c r="BN1850" s="25" t="str">
        <f t="shared" si="930"/>
        <v/>
      </c>
    </row>
    <row r="1851" spans="1:66" x14ac:dyDescent="0.25">
      <c r="A1851" s="20" t="str">
        <f>IF('S.D. Paste sheet'!A1851="","",'S.D. Paste sheet'!A1851)</f>
        <v/>
      </c>
      <c r="B1851" s="20" t="str">
        <f>IF('S.D. Paste sheet'!B1851="","",'S.D. Paste sheet'!B1851)</f>
        <v/>
      </c>
      <c r="C1851" s="20" t="str">
        <f>IF('S.D. Paste sheet'!C1851="","",'S.D. Paste sheet'!C1851)</f>
        <v/>
      </c>
      <c r="D1851" s="20" t="str">
        <f>IF('S.D. Paste sheet'!D1851="","",'S.D. Paste sheet'!D1851)</f>
        <v/>
      </c>
      <c r="E1851" s="20" t="str">
        <f>IF('S.D. Paste sheet'!E1851="","",UPPER('S.D. Paste sheet'!E1851))</f>
        <v/>
      </c>
      <c r="F1851" s="20" t="str">
        <f>IF('S.D. Paste sheet'!F1851="","",'S.D. Paste sheet'!F1851)</f>
        <v/>
      </c>
      <c r="G1851" s="20" t="str">
        <f>IF('S.D. Paste sheet'!G1851="","",UPPER('S.D. Paste sheet'!G1851))</f>
        <v/>
      </c>
      <c r="H1851" s="20" t="str">
        <f>IF('S.D. Paste sheet'!H1851="","",UPPER('S.D. Paste sheet'!H1851))</f>
        <v/>
      </c>
      <c r="I1851" s="20" t="str">
        <f>IF('S.D. Paste sheet'!I1851="","",'S.D. Paste sheet'!I1851)</f>
        <v/>
      </c>
      <c r="J1851" s="20" t="str">
        <f>IF('S.D. Paste sheet'!J1851="","",'S.D. Paste sheet'!J1851)</f>
        <v/>
      </c>
      <c r="K1851" s="20" t="str">
        <f>IF('S.D. Paste sheet'!K1851="","",'S.D. Paste sheet'!K1851)</f>
        <v/>
      </c>
      <c r="L1851" s="20" t="str">
        <f>IF('S.D. Paste sheet'!L1851="","",'S.D. Paste sheet'!L1851)</f>
        <v/>
      </c>
      <c r="M1851" s="20" t="str">
        <f>IF('S.D. Paste sheet'!M1851="","",'S.D. Paste sheet'!M1851)</f>
        <v/>
      </c>
      <c r="N1851" s="20" t="str">
        <f>IF('S.D. Paste sheet'!N1851="","",'S.D. Paste sheet'!N1851)</f>
        <v/>
      </c>
      <c r="O1851" s="20" t="str">
        <f>IF('S.D. Paste sheet'!O1851="","",'S.D. Paste sheet'!O1851)</f>
        <v/>
      </c>
      <c r="P1851" s="20" t="str">
        <f>IF('S.D. Paste sheet'!P1851="","",'S.D. Paste sheet'!P1851)</f>
        <v/>
      </c>
      <c r="Q1851" s="20" t="str">
        <f>IF('S.D. Paste sheet'!Q1851="","",'S.D. Paste sheet'!Q1851)</f>
        <v/>
      </c>
      <c r="R1851" s="20" t="str">
        <f>IF('S.D. Paste sheet'!R1851="","",'S.D. Paste sheet'!R1851)</f>
        <v/>
      </c>
      <c r="S1851" s="20" t="str">
        <f>IF('S.D. Paste sheet'!S1851="","",'S.D. Paste sheet'!S1851)</f>
        <v/>
      </c>
      <c r="T1851" s="20" t="str">
        <f>IF('S.D. Paste sheet'!T1851="","",'S.D. Paste sheet'!T1851)</f>
        <v/>
      </c>
      <c r="U1851" s="20" t="str">
        <f>IF('S.D. Paste sheet'!U1851="","",'S.D. Paste sheet'!U1851)</f>
        <v/>
      </c>
      <c r="V1851" s="20" t="str">
        <f>IF('S.D. Paste sheet'!V1851="","",'S.D. Paste sheet'!V1851)</f>
        <v/>
      </c>
      <c r="W1851" s="20" t="str">
        <f>IF('S.D. Paste sheet'!W1851="","",'S.D. Paste sheet'!W1851)</f>
        <v/>
      </c>
      <c r="X1851" s="20" t="str">
        <f>IF('S.D. Paste sheet'!X1851="","",'S.D. Paste sheet'!X1851)</f>
        <v/>
      </c>
      <c r="Y1851" s="20" t="str">
        <f>IF('S.D. Paste sheet'!Y1851="","",'S.D. Paste sheet'!Y1851)</f>
        <v/>
      </c>
      <c r="Z1851" s="20" t="str">
        <f>IF('S.D. Paste sheet'!Z1851="","",'S.D. Paste sheet'!Z1851)</f>
        <v/>
      </c>
      <c r="AA1851" s="20" t="str">
        <f>IF('S.D. Paste sheet'!AA1851="","",'S.D. Paste sheet'!AA1851)</f>
        <v/>
      </c>
      <c r="AB1851" s="20" t="str">
        <f>IF('S.D. Paste sheet'!AB1851="","",'S.D. Paste sheet'!AB1851)</f>
        <v/>
      </c>
      <c r="AC1851" s="20" t="str">
        <f>IF('S.D. Paste sheet'!AC1851="","",'S.D. Paste sheet'!AC1851)</f>
        <v/>
      </c>
      <c r="AD1851" s="20" t="str">
        <f>IF('S.D. Paste sheet'!AD1851="","",'S.D. Paste sheet'!AD1851)</f>
        <v/>
      </c>
      <c r="AE1851" s="28"/>
      <c r="AF1851" t="str">
        <f>IF(AK1851="","",IF(AK1851&gt;0,COUNT($AG$2:AG1851),""))</f>
        <v/>
      </c>
      <c r="AG1851" s="25" t="str">
        <f t="shared" si="899"/>
        <v/>
      </c>
      <c r="AH1851" s="25" t="str">
        <f t="shared" si="900"/>
        <v/>
      </c>
      <c r="AI1851" s="25" t="str">
        <f t="shared" si="901"/>
        <v/>
      </c>
      <c r="AJ1851" s="25" t="str">
        <f t="shared" si="902"/>
        <v/>
      </c>
      <c r="AK1851" s="25" t="str">
        <f t="shared" si="903"/>
        <v/>
      </c>
      <c r="AL1851" s="25" t="str">
        <f t="shared" si="904"/>
        <v/>
      </c>
      <c r="AM1851" s="25" t="str">
        <f t="shared" si="905"/>
        <v/>
      </c>
      <c r="AN1851" s="25" t="str">
        <f t="shared" si="906"/>
        <v/>
      </c>
      <c r="AO1851" s="25" t="str">
        <f t="shared" si="907"/>
        <v/>
      </c>
      <c r="AP1851" s="25" t="str">
        <f t="shared" si="908"/>
        <v/>
      </c>
      <c r="AQ1851" s="25" t="str">
        <f t="shared" si="909"/>
        <v/>
      </c>
      <c r="AR1851" s="25" t="str">
        <f t="shared" si="910"/>
        <v/>
      </c>
      <c r="AS1851" s="25" t="str">
        <f t="shared" si="911"/>
        <v/>
      </c>
      <c r="AT1851" s="25" t="str">
        <f t="shared" si="912"/>
        <v/>
      </c>
      <c r="AU1851" s="25" t="str">
        <f t="shared" si="913"/>
        <v/>
      </c>
      <c r="AV1851" s="25" t="str">
        <f t="shared" si="914"/>
        <v/>
      </c>
      <c r="AX1851" t="str">
        <f>IF(BC1851="","",IF(BC1851&gt;0,COUNT($AY$2:AY1851),""))</f>
        <v/>
      </c>
      <c r="AY1851" s="25" t="str">
        <f t="shared" si="915"/>
        <v/>
      </c>
      <c r="AZ1851" s="25" t="str">
        <f t="shared" si="916"/>
        <v/>
      </c>
      <c r="BA1851" s="25" t="str">
        <f t="shared" si="917"/>
        <v/>
      </c>
      <c r="BB1851" s="25" t="str">
        <f t="shared" si="918"/>
        <v/>
      </c>
      <c r="BC1851" s="25" t="str">
        <f t="shared" si="919"/>
        <v/>
      </c>
      <c r="BD1851" s="25" t="str">
        <f t="shared" si="920"/>
        <v/>
      </c>
      <c r="BE1851" s="25" t="str">
        <f t="shared" si="921"/>
        <v/>
      </c>
      <c r="BF1851" s="25" t="str">
        <f t="shared" si="922"/>
        <v/>
      </c>
      <c r="BG1851" s="25" t="str">
        <f t="shared" si="923"/>
        <v/>
      </c>
      <c r="BH1851" s="25" t="str">
        <f t="shared" si="924"/>
        <v/>
      </c>
      <c r="BI1851" s="25" t="str">
        <f t="shared" si="925"/>
        <v/>
      </c>
      <c r="BJ1851" s="25" t="str">
        <f t="shared" si="926"/>
        <v/>
      </c>
      <c r="BK1851" s="25" t="str">
        <f t="shared" si="927"/>
        <v/>
      </c>
      <c r="BL1851" s="25" t="str">
        <f t="shared" si="928"/>
        <v/>
      </c>
      <c r="BM1851" s="25" t="str">
        <f t="shared" si="929"/>
        <v/>
      </c>
      <c r="BN1851" s="25" t="str">
        <f t="shared" si="930"/>
        <v/>
      </c>
    </row>
    <row r="1852" spans="1:66" x14ac:dyDescent="0.25">
      <c r="A1852" s="20" t="str">
        <f>IF('S.D. Paste sheet'!A1852="","",'S.D. Paste sheet'!A1852)</f>
        <v/>
      </c>
      <c r="B1852" s="20" t="str">
        <f>IF('S.D. Paste sheet'!B1852="","",'S.D. Paste sheet'!B1852)</f>
        <v/>
      </c>
      <c r="C1852" s="20" t="str">
        <f>IF('S.D. Paste sheet'!C1852="","",'S.D. Paste sheet'!C1852)</f>
        <v/>
      </c>
      <c r="D1852" s="20" t="str">
        <f>IF('S.D. Paste sheet'!D1852="","",'S.D. Paste sheet'!D1852)</f>
        <v/>
      </c>
      <c r="E1852" s="20" t="str">
        <f>IF('S.D. Paste sheet'!E1852="","",UPPER('S.D. Paste sheet'!E1852))</f>
        <v/>
      </c>
      <c r="F1852" s="20" t="str">
        <f>IF('S.D. Paste sheet'!F1852="","",'S.D. Paste sheet'!F1852)</f>
        <v/>
      </c>
      <c r="G1852" s="20" t="str">
        <f>IF('S.D. Paste sheet'!G1852="","",UPPER('S.D. Paste sheet'!G1852))</f>
        <v/>
      </c>
      <c r="H1852" s="20" t="str">
        <f>IF('S.D. Paste sheet'!H1852="","",UPPER('S.D. Paste sheet'!H1852))</f>
        <v/>
      </c>
      <c r="I1852" s="20" t="str">
        <f>IF('S.D. Paste sheet'!I1852="","",'S.D. Paste sheet'!I1852)</f>
        <v/>
      </c>
      <c r="J1852" s="20" t="str">
        <f>IF('S.D. Paste sheet'!J1852="","",'S.D. Paste sheet'!J1852)</f>
        <v/>
      </c>
      <c r="K1852" s="20" t="str">
        <f>IF('S.D. Paste sheet'!K1852="","",'S.D. Paste sheet'!K1852)</f>
        <v/>
      </c>
      <c r="L1852" s="20" t="str">
        <f>IF('S.D. Paste sheet'!L1852="","",'S.D. Paste sheet'!L1852)</f>
        <v/>
      </c>
      <c r="M1852" s="20" t="str">
        <f>IF('S.D. Paste sheet'!M1852="","",'S.D. Paste sheet'!M1852)</f>
        <v/>
      </c>
      <c r="N1852" s="20" t="str">
        <f>IF('S.D. Paste sheet'!N1852="","",'S.D. Paste sheet'!N1852)</f>
        <v/>
      </c>
      <c r="O1852" s="20" t="str">
        <f>IF('S.D. Paste sheet'!O1852="","",'S.D. Paste sheet'!O1852)</f>
        <v/>
      </c>
      <c r="P1852" s="20" t="str">
        <f>IF('S.D. Paste sheet'!P1852="","",'S.D. Paste sheet'!P1852)</f>
        <v/>
      </c>
      <c r="Q1852" s="20" t="str">
        <f>IF('S.D. Paste sheet'!Q1852="","",'S.D. Paste sheet'!Q1852)</f>
        <v/>
      </c>
      <c r="R1852" s="20" t="str">
        <f>IF('S.D. Paste sheet'!R1852="","",'S.D. Paste sheet'!R1852)</f>
        <v/>
      </c>
      <c r="S1852" s="20" t="str">
        <f>IF('S.D. Paste sheet'!S1852="","",'S.D. Paste sheet'!S1852)</f>
        <v/>
      </c>
      <c r="T1852" s="20" t="str">
        <f>IF('S.D. Paste sheet'!T1852="","",'S.D. Paste sheet'!T1852)</f>
        <v/>
      </c>
      <c r="U1852" s="20" t="str">
        <f>IF('S.D. Paste sheet'!U1852="","",'S.D. Paste sheet'!U1852)</f>
        <v/>
      </c>
      <c r="V1852" s="20" t="str">
        <f>IF('S.D. Paste sheet'!V1852="","",'S.D. Paste sheet'!V1852)</f>
        <v/>
      </c>
      <c r="W1852" s="20" t="str">
        <f>IF('S.D. Paste sheet'!W1852="","",'S.D. Paste sheet'!W1852)</f>
        <v/>
      </c>
      <c r="X1852" s="20" t="str">
        <f>IF('S.D. Paste sheet'!X1852="","",'S.D. Paste sheet'!X1852)</f>
        <v/>
      </c>
      <c r="Y1852" s="20" t="str">
        <f>IF('S.D. Paste sheet'!Y1852="","",'S.D. Paste sheet'!Y1852)</f>
        <v/>
      </c>
      <c r="Z1852" s="20" t="str">
        <f>IF('S.D. Paste sheet'!Z1852="","",'S.D. Paste sheet'!Z1852)</f>
        <v/>
      </c>
      <c r="AA1852" s="20" t="str">
        <f>IF('S.D. Paste sheet'!AA1852="","",'S.D. Paste sheet'!AA1852)</f>
        <v/>
      </c>
      <c r="AB1852" s="20" t="str">
        <f>IF('S.D. Paste sheet'!AB1852="","",'S.D. Paste sheet'!AB1852)</f>
        <v/>
      </c>
      <c r="AC1852" s="20" t="str">
        <f>IF('S.D. Paste sheet'!AC1852="","",'S.D. Paste sheet'!AC1852)</f>
        <v/>
      </c>
      <c r="AD1852" s="20" t="str">
        <f>IF('S.D. Paste sheet'!AD1852="","",'S.D. Paste sheet'!AD1852)</f>
        <v/>
      </c>
      <c r="AE1852" s="28"/>
      <c r="AF1852" t="str">
        <f>IF(AK1852="","",IF(AK1852&gt;0,COUNT($AG$2:AG1852),""))</f>
        <v/>
      </c>
      <c r="AG1852" s="25" t="str">
        <f t="shared" si="899"/>
        <v/>
      </c>
      <c r="AH1852" s="25" t="str">
        <f t="shared" si="900"/>
        <v/>
      </c>
      <c r="AI1852" s="25" t="str">
        <f t="shared" si="901"/>
        <v/>
      </c>
      <c r="AJ1852" s="25" t="str">
        <f t="shared" si="902"/>
        <v/>
      </c>
      <c r="AK1852" s="25" t="str">
        <f t="shared" si="903"/>
        <v/>
      </c>
      <c r="AL1852" s="25" t="str">
        <f t="shared" si="904"/>
        <v/>
      </c>
      <c r="AM1852" s="25" t="str">
        <f t="shared" si="905"/>
        <v/>
      </c>
      <c r="AN1852" s="25" t="str">
        <f t="shared" si="906"/>
        <v/>
      </c>
      <c r="AO1852" s="25" t="str">
        <f t="shared" si="907"/>
        <v/>
      </c>
      <c r="AP1852" s="25" t="str">
        <f t="shared" si="908"/>
        <v/>
      </c>
      <c r="AQ1852" s="25" t="str">
        <f t="shared" si="909"/>
        <v/>
      </c>
      <c r="AR1852" s="25" t="str">
        <f t="shared" si="910"/>
        <v/>
      </c>
      <c r="AS1852" s="25" t="str">
        <f t="shared" si="911"/>
        <v/>
      </c>
      <c r="AT1852" s="25" t="str">
        <f t="shared" si="912"/>
        <v/>
      </c>
      <c r="AU1852" s="25" t="str">
        <f t="shared" si="913"/>
        <v/>
      </c>
      <c r="AV1852" s="25" t="str">
        <f t="shared" si="914"/>
        <v/>
      </c>
      <c r="AX1852" t="str">
        <f>IF(BC1852="","",IF(BC1852&gt;0,COUNT($AY$2:AY1852),""))</f>
        <v/>
      </c>
      <c r="AY1852" s="25" t="str">
        <f t="shared" si="915"/>
        <v/>
      </c>
      <c r="AZ1852" s="25" t="str">
        <f t="shared" si="916"/>
        <v/>
      </c>
      <c r="BA1852" s="25" t="str">
        <f t="shared" si="917"/>
        <v/>
      </c>
      <c r="BB1852" s="25" t="str">
        <f t="shared" si="918"/>
        <v/>
      </c>
      <c r="BC1852" s="25" t="str">
        <f t="shared" si="919"/>
        <v/>
      </c>
      <c r="BD1852" s="25" t="str">
        <f t="shared" si="920"/>
        <v/>
      </c>
      <c r="BE1852" s="25" t="str">
        <f t="shared" si="921"/>
        <v/>
      </c>
      <c r="BF1852" s="25" t="str">
        <f t="shared" si="922"/>
        <v/>
      </c>
      <c r="BG1852" s="25" t="str">
        <f t="shared" si="923"/>
        <v/>
      </c>
      <c r="BH1852" s="25" t="str">
        <f t="shared" si="924"/>
        <v/>
      </c>
      <c r="BI1852" s="25" t="str">
        <f t="shared" si="925"/>
        <v/>
      </c>
      <c r="BJ1852" s="25" t="str">
        <f t="shared" si="926"/>
        <v/>
      </c>
      <c r="BK1852" s="25" t="str">
        <f t="shared" si="927"/>
        <v/>
      </c>
      <c r="BL1852" s="25" t="str">
        <f t="shared" si="928"/>
        <v/>
      </c>
      <c r="BM1852" s="25" t="str">
        <f t="shared" si="929"/>
        <v/>
      </c>
      <c r="BN1852" s="25" t="str">
        <f t="shared" si="930"/>
        <v/>
      </c>
    </row>
    <row r="1853" spans="1:66" x14ac:dyDescent="0.25">
      <c r="A1853" s="20" t="str">
        <f>IF('S.D. Paste sheet'!A1853="","",'S.D. Paste sheet'!A1853)</f>
        <v/>
      </c>
      <c r="B1853" s="20" t="str">
        <f>IF('S.D. Paste sheet'!B1853="","",'S.D. Paste sheet'!B1853)</f>
        <v/>
      </c>
      <c r="C1853" s="20" t="str">
        <f>IF('S.D. Paste sheet'!C1853="","",'S.D. Paste sheet'!C1853)</f>
        <v/>
      </c>
      <c r="D1853" s="20" t="str">
        <f>IF('S.D. Paste sheet'!D1853="","",'S.D. Paste sheet'!D1853)</f>
        <v/>
      </c>
      <c r="E1853" s="20" t="str">
        <f>IF('S.D. Paste sheet'!E1853="","",UPPER('S.D. Paste sheet'!E1853))</f>
        <v/>
      </c>
      <c r="F1853" s="20" t="str">
        <f>IF('S.D. Paste sheet'!F1853="","",'S.D. Paste sheet'!F1853)</f>
        <v/>
      </c>
      <c r="G1853" s="20" t="str">
        <f>IF('S.D. Paste sheet'!G1853="","",UPPER('S.D. Paste sheet'!G1853))</f>
        <v/>
      </c>
      <c r="H1853" s="20" t="str">
        <f>IF('S.D. Paste sheet'!H1853="","",UPPER('S.D. Paste sheet'!H1853))</f>
        <v/>
      </c>
      <c r="I1853" s="20" t="str">
        <f>IF('S.D. Paste sheet'!I1853="","",'S.D. Paste sheet'!I1853)</f>
        <v/>
      </c>
      <c r="J1853" s="20" t="str">
        <f>IF('S.D. Paste sheet'!J1853="","",'S.D. Paste sheet'!J1853)</f>
        <v/>
      </c>
      <c r="K1853" s="20" t="str">
        <f>IF('S.D. Paste sheet'!K1853="","",'S.D. Paste sheet'!K1853)</f>
        <v/>
      </c>
      <c r="L1853" s="20" t="str">
        <f>IF('S.D. Paste sheet'!L1853="","",'S.D. Paste sheet'!L1853)</f>
        <v/>
      </c>
      <c r="M1853" s="20" t="str">
        <f>IF('S.D. Paste sheet'!M1853="","",'S.D. Paste sheet'!M1853)</f>
        <v/>
      </c>
      <c r="N1853" s="20" t="str">
        <f>IF('S.D. Paste sheet'!N1853="","",'S.D. Paste sheet'!N1853)</f>
        <v/>
      </c>
      <c r="O1853" s="20" t="str">
        <f>IF('S.D. Paste sheet'!O1853="","",'S.D. Paste sheet'!O1853)</f>
        <v/>
      </c>
      <c r="P1853" s="20" t="str">
        <f>IF('S.D. Paste sheet'!P1853="","",'S.D. Paste sheet'!P1853)</f>
        <v/>
      </c>
      <c r="Q1853" s="20" t="str">
        <f>IF('S.D. Paste sheet'!Q1853="","",'S.D. Paste sheet'!Q1853)</f>
        <v/>
      </c>
      <c r="R1853" s="20" t="str">
        <f>IF('S.D. Paste sheet'!R1853="","",'S.D. Paste sheet'!R1853)</f>
        <v/>
      </c>
      <c r="S1853" s="20" t="str">
        <f>IF('S.D. Paste sheet'!S1853="","",'S.D. Paste sheet'!S1853)</f>
        <v/>
      </c>
      <c r="T1853" s="20" t="str">
        <f>IF('S.D. Paste sheet'!T1853="","",'S.D. Paste sheet'!T1853)</f>
        <v/>
      </c>
      <c r="U1853" s="20" t="str">
        <f>IF('S.D. Paste sheet'!U1853="","",'S.D. Paste sheet'!U1853)</f>
        <v/>
      </c>
      <c r="V1853" s="20" t="str">
        <f>IF('S.D. Paste sheet'!V1853="","",'S.D. Paste sheet'!V1853)</f>
        <v/>
      </c>
      <c r="W1853" s="20" t="str">
        <f>IF('S.D. Paste sheet'!W1853="","",'S.D. Paste sheet'!W1853)</f>
        <v/>
      </c>
      <c r="X1853" s="20" t="str">
        <f>IF('S.D. Paste sheet'!X1853="","",'S.D. Paste sheet'!X1853)</f>
        <v/>
      </c>
      <c r="Y1853" s="20" t="str">
        <f>IF('S.D. Paste sheet'!Y1853="","",'S.D. Paste sheet'!Y1853)</f>
        <v/>
      </c>
      <c r="Z1853" s="20" t="str">
        <f>IF('S.D. Paste sheet'!Z1853="","",'S.D. Paste sheet'!Z1853)</f>
        <v/>
      </c>
      <c r="AA1853" s="20" t="str">
        <f>IF('S.D. Paste sheet'!AA1853="","",'S.D. Paste sheet'!AA1853)</f>
        <v/>
      </c>
      <c r="AB1853" s="20" t="str">
        <f>IF('S.D. Paste sheet'!AB1853="","",'S.D. Paste sheet'!AB1853)</f>
        <v/>
      </c>
      <c r="AC1853" s="20" t="str">
        <f>IF('S.D. Paste sheet'!AC1853="","",'S.D. Paste sheet'!AC1853)</f>
        <v/>
      </c>
      <c r="AD1853" s="20" t="str">
        <f>IF('S.D. Paste sheet'!AD1853="","",'S.D. Paste sheet'!AD1853)</f>
        <v/>
      </c>
      <c r="AE1853" s="28"/>
      <c r="AF1853" t="str">
        <f>IF(AK1853="","",IF(AK1853&gt;0,COUNT($AG$2:AG1853),""))</f>
        <v/>
      </c>
      <c r="AG1853" s="25" t="str">
        <f t="shared" si="899"/>
        <v/>
      </c>
      <c r="AH1853" s="25" t="str">
        <f t="shared" si="900"/>
        <v/>
      </c>
      <c r="AI1853" s="25" t="str">
        <f t="shared" si="901"/>
        <v/>
      </c>
      <c r="AJ1853" s="25" t="str">
        <f t="shared" si="902"/>
        <v/>
      </c>
      <c r="AK1853" s="25" t="str">
        <f t="shared" si="903"/>
        <v/>
      </c>
      <c r="AL1853" s="25" t="str">
        <f t="shared" si="904"/>
        <v/>
      </c>
      <c r="AM1853" s="25" t="str">
        <f t="shared" si="905"/>
        <v/>
      </c>
      <c r="AN1853" s="25" t="str">
        <f t="shared" si="906"/>
        <v/>
      </c>
      <c r="AO1853" s="25" t="str">
        <f t="shared" si="907"/>
        <v/>
      </c>
      <c r="AP1853" s="25" t="str">
        <f t="shared" si="908"/>
        <v/>
      </c>
      <c r="AQ1853" s="25" t="str">
        <f t="shared" si="909"/>
        <v/>
      </c>
      <c r="AR1853" s="25" t="str">
        <f t="shared" si="910"/>
        <v/>
      </c>
      <c r="AS1853" s="25" t="str">
        <f t="shared" si="911"/>
        <v/>
      </c>
      <c r="AT1853" s="25" t="str">
        <f t="shared" si="912"/>
        <v/>
      </c>
      <c r="AU1853" s="25" t="str">
        <f t="shared" si="913"/>
        <v/>
      </c>
      <c r="AV1853" s="25" t="str">
        <f t="shared" si="914"/>
        <v/>
      </c>
      <c r="AX1853" t="str">
        <f>IF(BC1853="","",IF(BC1853&gt;0,COUNT($AY$2:AY1853),""))</f>
        <v/>
      </c>
      <c r="AY1853" s="25" t="str">
        <f t="shared" si="915"/>
        <v/>
      </c>
      <c r="AZ1853" s="25" t="str">
        <f t="shared" si="916"/>
        <v/>
      </c>
      <c r="BA1853" s="25" t="str">
        <f t="shared" si="917"/>
        <v/>
      </c>
      <c r="BB1853" s="25" t="str">
        <f t="shared" si="918"/>
        <v/>
      </c>
      <c r="BC1853" s="25" t="str">
        <f t="shared" si="919"/>
        <v/>
      </c>
      <c r="BD1853" s="25" t="str">
        <f t="shared" si="920"/>
        <v/>
      </c>
      <c r="BE1853" s="25" t="str">
        <f t="shared" si="921"/>
        <v/>
      </c>
      <c r="BF1853" s="25" t="str">
        <f t="shared" si="922"/>
        <v/>
      </c>
      <c r="BG1853" s="25" t="str">
        <f t="shared" si="923"/>
        <v/>
      </c>
      <c r="BH1853" s="25" t="str">
        <f t="shared" si="924"/>
        <v/>
      </c>
      <c r="BI1853" s="25" t="str">
        <f t="shared" si="925"/>
        <v/>
      </c>
      <c r="BJ1853" s="25" t="str">
        <f t="shared" si="926"/>
        <v/>
      </c>
      <c r="BK1853" s="25" t="str">
        <f t="shared" si="927"/>
        <v/>
      </c>
      <c r="BL1853" s="25" t="str">
        <f t="shared" si="928"/>
        <v/>
      </c>
      <c r="BM1853" s="25" t="str">
        <f t="shared" si="929"/>
        <v/>
      </c>
      <c r="BN1853" s="25" t="str">
        <f t="shared" si="930"/>
        <v/>
      </c>
    </row>
    <row r="1854" spans="1:66" x14ac:dyDescent="0.25">
      <c r="A1854" s="20" t="str">
        <f>IF('S.D. Paste sheet'!A1854="","",'S.D. Paste sheet'!A1854)</f>
        <v/>
      </c>
      <c r="B1854" s="20" t="str">
        <f>IF('S.D. Paste sheet'!B1854="","",'S.D. Paste sheet'!B1854)</f>
        <v/>
      </c>
      <c r="C1854" s="20" t="str">
        <f>IF('S.D. Paste sheet'!C1854="","",'S.D. Paste sheet'!C1854)</f>
        <v/>
      </c>
      <c r="D1854" s="20" t="str">
        <f>IF('S.D. Paste sheet'!D1854="","",'S.D. Paste sheet'!D1854)</f>
        <v/>
      </c>
      <c r="E1854" s="20" t="str">
        <f>IF('S.D. Paste sheet'!E1854="","",UPPER('S.D. Paste sheet'!E1854))</f>
        <v/>
      </c>
      <c r="F1854" s="20" t="str">
        <f>IF('S.D. Paste sheet'!F1854="","",'S.D. Paste sheet'!F1854)</f>
        <v/>
      </c>
      <c r="G1854" s="20" t="str">
        <f>IF('S.D. Paste sheet'!G1854="","",UPPER('S.D. Paste sheet'!G1854))</f>
        <v/>
      </c>
      <c r="H1854" s="20" t="str">
        <f>IF('S.D. Paste sheet'!H1854="","",UPPER('S.D. Paste sheet'!H1854))</f>
        <v/>
      </c>
      <c r="I1854" s="20" t="str">
        <f>IF('S.D. Paste sheet'!I1854="","",'S.D. Paste sheet'!I1854)</f>
        <v/>
      </c>
      <c r="J1854" s="20" t="str">
        <f>IF('S.D. Paste sheet'!J1854="","",'S.D. Paste sheet'!J1854)</f>
        <v/>
      </c>
      <c r="K1854" s="20" t="str">
        <f>IF('S.D. Paste sheet'!K1854="","",'S.D. Paste sheet'!K1854)</f>
        <v/>
      </c>
      <c r="L1854" s="20" t="str">
        <f>IF('S.D. Paste sheet'!L1854="","",'S.D. Paste sheet'!L1854)</f>
        <v/>
      </c>
      <c r="M1854" s="20" t="str">
        <f>IF('S.D. Paste sheet'!M1854="","",'S.D. Paste sheet'!M1854)</f>
        <v/>
      </c>
      <c r="N1854" s="20" t="str">
        <f>IF('S.D. Paste sheet'!N1854="","",'S.D. Paste sheet'!N1854)</f>
        <v/>
      </c>
      <c r="O1854" s="20" t="str">
        <f>IF('S.D. Paste sheet'!O1854="","",'S.D. Paste sheet'!O1854)</f>
        <v/>
      </c>
      <c r="P1854" s="20" t="str">
        <f>IF('S.D. Paste sheet'!P1854="","",'S.D. Paste sheet'!P1854)</f>
        <v/>
      </c>
      <c r="Q1854" s="20" t="str">
        <f>IF('S.D. Paste sheet'!Q1854="","",'S.D. Paste sheet'!Q1854)</f>
        <v/>
      </c>
      <c r="R1854" s="20" t="str">
        <f>IF('S.D. Paste sheet'!R1854="","",'S.D. Paste sheet'!R1854)</f>
        <v/>
      </c>
      <c r="S1854" s="20" t="str">
        <f>IF('S.D. Paste sheet'!S1854="","",'S.D. Paste sheet'!S1854)</f>
        <v/>
      </c>
      <c r="T1854" s="20" t="str">
        <f>IF('S.D. Paste sheet'!T1854="","",'S.D. Paste sheet'!T1854)</f>
        <v/>
      </c>
      <c r="U1854" s="20" t="str">
        <f>IF('S.D. Paste sheet'!U1854="","",'S.D. Paste sheet'!U1854)</f>
        <v/>
      </c>
      <c r="V1854" s="20" t="str">
        <f>IF('S.D. Paste sheet'!V1854="","",'S.D. Paste sheet'!V1854)</f>
        <v/>
      </c>
      <c r="W1854" s="20" t="str">
        <f>IF('S.D. Paste sheet'!W1854="","",'S.D. Paste sheet'!W1854)</f>
        <v/>
      </c>
      <c r="X1854" s="20" t="str">
        <f>IF('S.D. Paste sheet'!X1854="","",'S.D. Paste sheet'!X1854)</f>
        <v/>
      </c>
      <c r="Y1854" s="20" t="str">
        <f>IF('S.D. Paste sheet'!Y1854="","",'S.D. Paste sheet'!Y1854)</f>
        <v/>
      </c>
      <c r="Z1854" s="20" t="str">
        <f>IF('S.D. Paste sheet'!Z1854="","",'S.D. Paste sheet'!Z1854)</f>
        <v/>
      </c>
      <c r="AA1854" s="20" t="str">
        <f>IF('S.D. Paste sheet'!AA1854="","",'S.D. Paste sheet'!AA1854)</f>
        <v/>
      </c>
      <c r="AB1854" s="20" t="str">
        <f>IF('S.D. Paste sheet'!AB1854="","",'S.D. Paste sheet'!AB1854)</f>
        <v/>
      </c>
      <c r="AC1854" s="20" t="str">
        <f>IF('S.D. Paste sheet'!AC1854="","",'S.D. Paste sheet'!AC1854)</f>
        <v/>
      </c>
      <c r="AD1854" s="20" t="str">
        <f>IF('S.D. Paste sheet'!AD1854="","",'S.D. Paste sheet'!AD1854)</f>
        <v/>
      </c>
      <c r="AE1854" s="28"/>
      <c r="AF1854" t="str">
        <f>IF(AK1854="","",IF(AK1854&gt;0,COUNT($AG$2:AG1854),""))</f>
        <v/>
      </c>
      <c r="AG1854" s="25" t="str">
        <f t="shared" si="899"/>
        <v/>
      </c>
      <c r="AH1854" s="25" t="str">
        <f t="shared" si="900"/>
        <v/>
      </c>
      <c r="AI1854" s="25" t="str">
        <f t="shared" si="901"/>
        <v/>
      </c>
      <c r="AJ1854" s="25" t="str">
        <f t="shared" si="902"/>
        <v/>
      </c>
      <c r="AK1854" s="25" t="str">
        <f t="shared" si="903"/>
        <v/>
      </c>
      <c r="AL1854" s="25" t="str">
        <f t="shared" si="904"/>
        <v/>
      </c>
      <c r="AM1854" s="25" t="str">
        <f t="shared" si="905"/>
        <v/>
      </c>
      <c r="AN1854" s="25" t="str">
        <f t="shared" si="906"/>
        <v/>
      </c>
      <c r="AO1854" s="25" t="str">
        <f t="shared" si="907"/>
        <v/>
      </c>
      <c r="AP1854" s="25" t="str">
        <f t="shared" si="908"/>
        <v/>
      </c>
      <c r="AQ1854" s="25" t="str">
        <f t="shared" si="909"/>
        <v/>
      </c>
      <c r="AR1854" s="25" t="str">
        <f t="shared" si="910"/>
        <v/>
      </c>
      <c r="AS1854" s="25" t="str">
        <f t="shared" si="911"/>
        <v/>
      </c>
      <c r="AT1854" s="25" t="str">
        <f t="shared" si="912"/>
        <v/>
      </c>
      <c r="AU1854" s="25" t="str">
        <f t="shared" si="913"/>
        <v/>
      </c>
      <c r="AV1854" s="25" t="str">
        <f t="shared" si="914"/>
        <v/>
      </c>
      <c r="AX1854" t="str">
        <f>IF(BC1854="","",IF(BC1854&gt;0,COUNT($AY$2:AY1854),""))</f>
        <v/>
      </c>
      <c r="AY1854" s="25" t="str">
        <f t="shared" si="915"/>
        <v/>
      </c>
      <c r="AZ1854" s="25" t="str">
        <f t="shared" si="916"/>
        <v/>
      </c>
      <c r="BA1854" s="25" t="str">
        <f t="shared" si="917"/>
        <v/>
      </c>
      <c r="BB1854" s="25" t="str">
        <f t="shared" si="918"/>
        <v/>
      </c>
      <c r="BC1854" s="25" t="str">
        <f t="shared" si="919"/>
        <v/>
      </c>
      <c r="BD1854" s="25" t="str">
        <f t="shared" si="920"/>
        <v/>
      </c>
      <c r="BE1854" s="25" t="str">
        <f t="shared" si="921"/>
        <v/>
      </c>
      <c r="BF1854" s="25" t="str">
        <f t="shared" si="922"/>
        <v/>
      </c>
      <c r="BG1854" s="25" t="str">
        <f t="shared" si="923"/>
        <v/>
      </c>
      <c r="BH1854" s="25" t="str">
        <f t="shared" si="924"/>
        <v/>
      </c>
      <c r="BI1854" s="25" t="str">
        <f t="shared" si="925"/>
        <v/>
      </c>
      <c r="BJ1854" s="25" t="str">
        <f t="shared" si="926"/>
        <v/>
      </c>
      <c r="BK1854" s="25" t="str">
        <f t="shared" si="927"/>
        <v/>
      </c>
      <c r="BL1854" s="25" t="str">
        <f t="shared" si="928"/>
        <v/>
      </c>
      <c r="BM1854" s="25" t="str">
        <f t="shared" si="929"/>
        <v/>
      </c>
      <c r="BN1854" s="25" t="str">
        <f t="shared" si="930"/>
        <v/>
      </c>
    </row>
    <row r="1855" spans="1:66" x14ac:dyDescent="0.25">
      <c r="A1855" s="20" t="str">
        <f>IF('S.D. Paste sheet'!A1855="","",'S.D. Paste sheet'!A1855)</f>
        <v/>
      </c>
      <c r="B1855" s="20" t="str">
        <f>IF('S.D. Paste sheet'!B1855="","",'S.D. Paste sheet'!B1855)</f>
        <v/>
      </c>
      <c r="C1855" s="20" t="str">
        <f>IF('S.D. Paste sheet'!C1855="","",'S.D. Paste sheet'!C1855)</f>
        <v/>
      </c>
      <c r="D1855" s="20" t="str">
        <f>IF('S.D. Paste sheet'!D1855="","",'S.D. Paste sheet'!D1855)</f>
        <v/>
      </c>
      <c r="E1855" s="20" t="str">
        <f>IF('S.D. Paste sheet'!E1855="","",UPPER('S.D. Paste sheet'!E1855))</f>
        <v/>
      </c>
      <c r="F1855" s="20" t="str">
        <f>IF('S.D. Paste sheet'!F1855="","",'S.D. Paste sheet'!F1855)</f>
        <v/>
      </c>
      <c r="G1855" s="20" t="str">
        <f>IF('S.D. Paste sheet'!G1855="","",UPPER('S.D. Paste sheet'!G1855))</f>
        <v/>
      </c>
      <c r="H1855" s="20" t="str">
        <f>IF('S.D. Paste sheet'!H1855="","",UPPER('S.D. Paste sheet'!H1855))</f>
        <v/>
      </c>
      <c r="I1855" s="20" t="str">
        <f>IF('S.D. Paste sheet'!I1855="","",'S.D. Paste sheet'!I1855)</f>
        <v/>
      </c>
      <c r="J1855" s="20" t="str">
        <f>IF('S.D. Paste sheet'!J1855="","",'S.D. Paste sheet'!J1855)</f>
        <v/>
      </c>
      <c r="K1855" s="20" t="str">
        <f>IF('S.D. Paste sheet'!K1855="","",'S.D. Paste sheet'!K1855)</f>
        <v/>
      </c>
      <c r="L1855" s="20" t="str">
        <f>IF('S.D. Paste sheet'!L1855="","",'S.D. Paste sheet'!L1855)</f>
        <v/>
      </c>
      <c r="M1855" s="20" t="str">
        <f>IF('S.D. Paste sheet'!M1855="","",'S.D. Paste sheet'!M1855)</f>
        <v/>
      </c>
      <c r="N1855" s="20" t="str">
        <f>IF('S.D. Paste sheet'!N1855="","",'S.D. Paste sheet'!N1855)</f>
        <v/>
      </c>
      <c r="O1855" s="20" t="str">
        <f>IF('S.D. Paste sheet'!O1855="","",'S.D. Paste sheet'!O1855)</f>
        <v/>
      </c>
      <c r="P1855" s="20" t="str">
        <f>IF('S.D. Paste sheet'!P1855="","",'S.D. Paste sheet'!P1855)</f>
        <v/>
      </c>
      <c r="Q1855" s="20" t="str">
        <f>IF('S.D. Paste sheet'!Q1855="","",'S.D. Paste sheet'!Q1855)</f>
        <v/>
      </c>
      <c r="R1855" s="20" t="str">
        <f>IF('S.D. Paste sheet'!R1855="","",'S.D. Paste sheet'!R1855)</f>
        <v/>
      </c>
      <c r="S1855" s="20" t="str">
        <f>IF('S.D. Paste sheet'!S1855="","",'S.D. Paste sheet'!S1855)</f>
        <v/>
      </c>
      <c r="T1855" s="20" t="str">
        <f>IF('S.D. Paste sheet'!T1855="","",'S.D. Paste sheet'!T1855)</f>
        <v/>
      </c>
      <c r="U1855" s="20" t="str">
        <f>IF('S.D. Paste sheet'!U1855="","",'S.D. Paste sheet'!U1855)</f>
        <v/>
      </c>
      <c r="V1855" s="20" t="str">
        <f>IF('S.D. Paste sheet'!V1855="","",'S.D. Paste sheet'!V1855)</f>
        <v/>
      </c>
      <c r="W1855" s="20" t="str">
        <f>IF('S.D. Paste sheet'!W1855="","",'S.D. Paste sheet'!W1855)</f>
        <v/>
      </c>
      <c r="X1855" s="20" t="str">
        <f>IF('S.D. Paste sheet'!X1855="","",'S.D. Paste sheet'!X1855)</f>
        <v/>
      </c>
      <c r="Y1855" s="20" t="str">
        <f>IF('S.D. Paste sheet'!Y1855="","",'S.D. Paste sheet'!Y1855)</f>
        <v/>
      </c>
      <c r="Z1855" s="20" t="str">
        <f>IF('S.D. Paste sheet'!Z1855="","",'S.D. Paste sheet'!Z1855)</f>
        <v/>
      </c>
      <c r="AA1855" s="20" t="str">
        <f>IF('S.D. Paste sheet'!AA1855="","",'S.D. Paste sheet'!AA1855)</f>
        <v/>
      </c>
      <c r="AB1855" s="20" t="str">
        <f>IF('S.D. Paste sheet'!AB1855="","",'S.D. Paste sheet'!AB1855)</f>
        <v/>
      </c>
      <c r="AC1855" s="20" t="str">
        <f>IF('S.D. Paste sheet'!AC1855="","",'S.D. Paste sheet'!AC1855)</f>
        <v/>
      </c>
      <c r="AD1855" s="20" t="str">
        <f>IF('S.D. Paste sheet'!AD1855="","",'S.D. Paste sheet'!AD1855)</f>
        <v/>
      </c>
      <c r="AE1855" s="28"/>
      <c r="AF1855" t="str">
        <f>IF(AK1855="","",IF(AK1855&gt;0,COUNT($AG$2:AG1855),""))</f>
        <v/>
      </c>
      <c r="AG1855" s="25" t="str">
        <f t="shared" si="899"/>
        <v/>
      </c>
      <c r="AH1855" s="25" t="str">
        <f t="shared" si="900"/>
        <v/>
      </c>
      <c r="AI1855" s="25" t="str">
        <f t="shared" si="901"/>
        <v/>
      </c>
      <c r="AJ1855" s="25" t="str">
        <f t="shared" si="902"/>
        <v/>
      </c>
      <c r="AK1855" s="25" t="str">
        <f t="shared" si="903"/>
        <v/>
      </c>
      <c r="AL1855" s="25" t="str">
        <f t="shared" si="904"/>
        <v/>
      </c>
      <c r="AM1855" s="25" t="str">
        <f t="shared" si="905"/>
        <v/>
      </c>
      <c r="AN1855" s="25" t="str">
        <f t="shared" si="906"/>
        <v/>
      </c>
      <c r="AO1855" s="25" t="str">
        <f t="shared" si="907"/>
        <v/>
      </c>
      <c r="AP1855" s="25" t="str">
        <f t="shared" si="908"/>
        <v/>
      </c>
      <c r="AQ1855" s="25" t="str">
        <f t="shared" si="909"/>
        <v/>
      </c>
      <c r="AR1855" s="25" t="str">
        <f t="shared" si="910"/>
        <v/>
      </c>
      <c r="AS1855" s="25" t="str">
        <f t="shared" si="911"/>
        <v/>
      </c>
      <c r="AT1855" s="25" t="str">
        <f t="shared" si="912"/>
        <v/>
      </c>
      <c r="AU1855" s="25" t="str">
        <f t="shared" si="913"/>
        <v/>
      </c>
      <c r="AV1855" s="25" t="str">
        <f t="shared" si="914"/>
        <v/>
      </c>
      <c r="AX1855" t="str">
        <f>IF(BC1855="","",IF(BC1855&gt;0,COUNT($AY$2:AY1855),""))</f>
        <v/>
      </c>
      <c r="AY1855" s="25" t="str">
        <f t="shared" si="915"/>
        <v/>
      </c>
      <c r="AZ1855" s="25" t="str">
        <f t="shared" si="916"/>
        <v/>
      </c>
      <c r="BA1855" s="25" t="str">
        <f t="shared" si="917"/>
        <v/>
      </c>
      <c r="BB1855" s="25" t="str">
        <f t="shared" si="918"/>
        <v/>
      </c>
      <c r="BC1855" s="25" t="str">
        <f t="shared" si="919"/>
        <v/>
      </c>
      <c r="BD1855" s="25" t="str">
        <f t="shared" si="920"/>
        <v/>
      </c>
      <c r="BE1855" s="25" t="str">
        <f t="shared" si="921"/>
        <v/>
      </c>
      <c r="BF1855" s="25" t="str">
        <f t="shared" si="922"/>
        <v/>
      </c>
      <c r="BG1855" s="25" t="str">
        <f t="shared" si="923"/>
        <v/>
      </c>
      <c r="BH1855" s="25" t="str">
        <f t="shared" si="924"/>
        <v/>
      </c>
      <c r="BI1855" s="25" t="str">
        <f t="shared" si="925"/>
        <v/>
      </c>
      <c r="BJ1855" s="25" t="str">
        <f t="shared" si="926"/>
        <v/>
      </c>
      <c r="BK1855" s="25" t="str">
        <f t="shared" si="927"/>
        <v/>
      </c>
      <c r="BL1855" s="25" t="str">
        <f t="shared" si="928"/>
        <v/>
      </c>
      <c r="BM1855" s="25" t="str">
        <f t="shared" si="929"/>
        <v/>
      </c>
      <c r="BN1855" s="25" t="str">
        <f t="shared" si="930"/>
        <v/>
      </c>
    </row>
    <row r="1856" spans="1:66" x14ac:dyDescent="0.25">
      <c r="A1856" s="20" t="str">
        <f>IF('S.D. Paste sheet'!A1856="","",'S.D. Paste sheet'!A1856)</f>
        <v/>
      </c>
      <c r="B1856" s="20" t="str">
        <f>IF('S.D. Paste sheet'!B1856="","",'S.D. Paste sheet'!B1856)</f>
        <v/>
      </c>
      <c r="C1856" s="20" t="str">
        <f>IF('S.D. Paste sheet'!C1856="","",'S.D. Paste sheet'!C1856)</f>
        <v/>
      </c>
      <c r="D1856" s="20" t="str">
        <f>IF('S.D. Paste sheet'!D1856="","",'S.D. Paste sheet'!D1856)</f>
        <v/>
      </c>
      <c r="E1856" s="20" t="str">
        <f>IF('S.D. Paste sheet'!E1856="","",UPPER('S.D. Paste sheet'!E1856))</f>
        <v/>
      </c>
      <c r="F1856" s="20" t="str">
        <f>IF('S.D. Paste sheet'!F1856="","",'S.D. Paste sheet'!F1856)</f>
        <v/>
      </c>
      <c r="G1856" s="20" t="str">
        <f>IF('S.D. Paste sheet'!G1856="","",UPPER('S.D. Paste sheet'!G1856))</f>
        <v/>
      </c>
      <c r="H1856" s="20" t="str">
        <f>IF('S.D. Paste sheet'!H1856="","",UPPER('S.D. Paste sheet'!H1856))</f>
        <v/>
      </c>
      <c r="I1856" s="20" t="str">
        <f>IF('S.D. Paste sheet'!I1856="","",'S.D. Paste sheet'!I1856)</f>
        <v/>
      </c>
      <c r="J1856" s="20" t="str">
        <f>IF('S.D. Paste sheet'!J1856="","",'S.D. Paste sheet'!J1856)</f>
        <v/>
      </c>
      <c r="K1856" s="20" t="str">
        <f>IF('S.D. Paste sheet'!K1856="","",'S.D. Paste sheet'!K1856)</f>
        <v/>
      </c>
      <c r="L1856" s="20" t="str">
        <f>IF('S.D. Paste sheet'!L1856="","",'S.D. Paste sheet'!L1856)</f>
        <v/>
      </c>
      <c r="M1856" s="20" t="str">
        <f>IF('S.D. Paste sheet'!M1856="","",'S.D. Paste sheet'!M1856)</f>
        <v/>
      </c>
      <c r="N1856" s="20" t="str">
        <f>IF('S.D. Paste sheet'!N1856="","",'S.D. Paste sheet'!N1856)</f>
        <v/>
      </c>
      <c r="O1856" s="20" t="str">
        <f>IF('S.D. Paste sheet'!O1856="","",'S.D. Paste sheet'!O1856)</f>
        <v/>
      </c>
      <c r="P1856" s="20" t="str">
        <f>IF('S.D. Paste sheet'!P1856="","",'S.D. Paste sheet'!P1856)</f>
        <v/>
      </c>
      <c r="Q1856" s="20" t="str">
        <f>IF('S.D. Paste sheet'!Q1856="","",'S.D. Paste sheet'!Q1856)</f>
        <v/>
      </c>
      <c r="R1856" s="20" t="str">
        <f>IF('S.D. Paste sheet'!R1856="","",'S.D. Paste sheet'!R1856)</f>
        <v/>
      </c>
      <c r="S1856" s="20" t="str">
        <f>IF('S.D. Paste sheet'!S1856="","",'S.D. Paste sheet'!S1856)</f>
        <v/>
      </c>
      <c r="T1856" s="20" t="str">
        <f>IF('S.D. Paste sheet'!T1856="","",'S.D. Paste sheet'!T1856)</f>
        <v/>
      </c>
      <c r="U1856" s="20" t="str">
        <f>IF('S.D. Paste sheet'!U1856="","",'S.D. Paste sheet'!U1856)</f>
        <v/>
      </c>
      <c r="V1856" s="20" t="str">
        <f>IF('S.D. Paste sheet'!V1856="","",'S.D. Paste sheet'!V1856)</f>
        <v/>
      </c>
      <c r="W1856" s="20" t="str">
        <f>IF('S.D. Paste sheet'!W1856="","",'S.D. Paste sheet'!W1856)</f>
        <v/>
      </c>
      <c r="X1856" s="20" t="str">
        <f>IF('S.D. Paste sheet'!X1856="","",'S.D. Paste sheet'!X1856)</f>
        <v/>
      </c>
      <c r="Y1856" s="20" t="str">
        <f>IF('S.D. Paste sheet'!Y1856="","",'S.D. Paste sheet'!Y1856)</f>
        <v/>
      </c>
      <c r="Z1856" s="20" t="str">
        <f>IF('S.D. Paste sheet'!Z1856="","",'S.D. Paste sheet'!Z1856)</f>
        <v/>
      </c>
      <c r="AA1856" s="20" t="str">
        <f>IF('S.D. Paste sheet'!AA1856="","",'S.D. Paste sheet'!AA1856)</f>
        <v/>
      </c>
      <c r="AB1856" s="20" t="str">
        <f>IF('S.D. Paste sheet'!AB1856="","",'S.D. Paste sheet'!AB1856)</f>
        <v/>
      </c>
      <c r="AC1856" s="20" t="str">
        <f>IF('S.D. Paste sheet'!AC1856="","",'S.D. Paste sheet'!AC1856)</f>
        <v/>
      </c>
      <c r="AD1856" s="20" t="str">
        <f>IF('S.D. Paste sheet'!AD1856="","",'S.D. Paste sheet'!AD1856)</f>
        <v/>
      </c>
      <c r="AE1856" s="28"/>
      <c r="AF1856" t="str">
        <f>IF(AK1856="","",IF(AK1856&gt;0,COUNT($AG$2:AG1856),""))</f>
        <v/>
      </c>
      <c r="AG1856" s="25" t="str">
        <f t="shared" si="899"/>
        <v/>
      </c>
      <c r="AH1856" s="25" t="str">
        <f t="shared" si="900"/>
        <v/>
      </c>
      <c r="AI1856" s="25" t="str">
        <f t="shared" si="901"/>
        <v/>
      </c>
      <c r="AJ1856" s="25" t="str">
        <f t="shared" si="902"/>
        <v/>
      </c>
      <c r="AK1856" s="25" t="str">
        <f t="shared" si="903"/>
        <v/>
      </c>
      <c r="AL1856" s="25" t="str">
        <f t="shared" si="904"/>
        <v/>
      </c>
      <c r="AM1856" s="25" t="str">
        <f t="shared" si="905"/>
        <v/>
      </c>
      <c r="AN1856" s="25" t="str">
        <f t="shared" si="906"/>
        <v/>
      </c>
      <c r="AO1856" s="25" t="str">
        <f t="shared" si="907"/>
        <v/>
      </c>
      <c r="AP1856" s="25" t="str">
        <f t="shared" si="908"/>
        <v/>
      </c>
      <c r="AQ1856" s="25" t="str">
        <f t="shared" si="909"/>
        <v/>
      </c>
      <c r="AR1856" s="25" t="str">
        <f t="shared" si="910"/>
        <v/>
      </c>
      <c r="AS1856" s="25" t="str">
        <f t="shared" si="911"/>
        <v/>
      </c>
      <c r="AT1856" s="25" t="str">
        <f t="shared" si="912"/>
        <v/>
      </c>
      <c r="AU1856" s="25" t="str">
        <f t="shared" si="913"/>
        <v/>
      </c>
      <c r="AV1856" s="25" t="str">
        <f t="shared" si="914"/>
        <v/>
      </c>
      <c r="AX1856" t="str">
        <f>IF(BC1856="","",IF(BC1856&gt;0,COUNT($AY$2:AY1856),""))</f>
        <v/>
      </c>
      <c r="AY1856" s="25" t="str">
        <f t="shared" si="915"/>
        <v/>
      </c>
      <c r="AZ1856" s="25" t="str">
        <f t="shared" si="916"/>
        <v/>
      </c>
      <c r="BA1856" s="25" t="str">
        <f t="shared" si="917"/>
        <v/>
      </c>
      <c r="BB1856" s="25" t="str">
        <f t="shared" si="918"/>
        <v/>
      </c>
      <c r="BC1856" s="25" t="str">
        <f t="shared" si="919"/>
        <v/>
      </c>
      <c r="BD1856" s="25" t="str">
        <f t="shared" si="920"/>
        <v/>
      </c>
      <c r="BE1856" s="25" t="str">
        <f t="shared" si="921"/>
        <v/>
      </c>
      <c r="BF1856" s="25" t="str">
        <f t="shared" si="922"/>
        <v/>
      </c>
      <c r="BG1856" s="25" t="str">
        <f t="shared" si="923"/>
        <v/>
      </c>
      <c r="BH1856" s="25" t="str">
        <f t="shared" si="924"/>
        <v/>
      </c>
      <c r="BI1856" s="25" t="str">
        <f t="shared" si="925"/>
        <v/>
      </c>
      <c r="BJ1856" s="25" t="str">
        <f t="shared" si="926"/>
        <v/>
      </c>
      <c r="BK1856" s="25" t="str">
        <f t="shared" si="927"/>
        <v/>
      </c>
      <c r="BL1856" s="25" t="str">
        <f t="shared" si="928"/>
        <v/>
      </c>
      <c r="BM1856" s="25" t="str">
        <f t="shared" si="929"/>
        <v/>
      </c>
      <c r="BN1856" s="25" t="str">
        <f t="shared" si="930"/>
        <v/>
      </c>
    </row>
    <row r="1857" spans="1:66" x14ac:dyDescent="0.25">
      <c r="A1857" s="20" t="str">
        <f>IF('S.D. Paste sheet'!A1857="","",'S.D. Paste sheet'!A1857)</f>
        <v/>
      </c>
      <c r="B1857" s="20" t="str">
        <f>IF('S.D. Paste sheet'!B1857="","",'S.D. Paste sheet'!B1857)</f>
        <v/>
      </c>
      <c r="C1857" s="20" t="str">
        <f>IF('S.D. Paste sheet'!C1857="","",'S.D. Paste sheet'!C1857)</f>
        <v/>
      </c>
      <c r="D1857" s="20" t="str">
        <f>IF('S.D. Paste sheet'!D1857="","",'S.D. Paste sheet'!D1857)</f>
        <v/>
      </c>
      <c r="E1857" s="20" t="str">
        <f>IF('S.D. Paste sheet'!E1857="","",UPPER('S.D. Paste sheet'!E1857))</f>
        <v/>
      </c>
      <c r="F1857" s="20" t="str">
        <f>IF('S.D. Paste sheet'!F1857="","",'S.D. Paste sheet'!F1857)</f>
        <v/>
      </c>
      <c r="G1857" s="20" t="str">
        <f>IF('S.D. Paste sheet'!G1857="","",UPPER('S.D. Paste sheet'!G1857))</f>
        <v/>
      </c>
      <c r="H1857" s="20" t="str">
        <f>IF('S.D. Paste sheet'!H1857="","",UPPER('S.D. Paste sheet'!H1857))</f>
        <v/>
      </c>
      <c r="I1857" s="20" t="str">
        <f>IF('S.D. Paste sheet'!I1857="","",'S.D. Paste sheet'!I1857)</f>
        <v/>
      </c>
      <c r="J1857" s="20" t="str">
        <f>IF('S.D. Paste sheet'!J1857="","",'S.D. Paste sheet'!J1857)</f>
        <v/>
      </c>
      <c r="K1857" s="20" t="str">
        <f>IF('S.D. Paste sheet'!K1857="","",'S.D. Paste sheet'!K1857)</f>
        <v/>
      </c>
      <c r="L1857" s="20" t="str">
        <f>IF('S.D. Paste sheet'!L1857="","",'S.D. Paste sheet'!L1857)</f>
        <v/>
      </c>
      <c r="M1857" s="20" t="str">
        <f>IF('S.D. Paste sheet'!M1857="","",'S.D. Paste sheet'!M1857)</f>
        <v/>
      </c>
      <c r="N1857" s="20" t="str">
        <f>IF('S.D. Paste sheet'!N1857="","",'S.D. Paste sheet'!N1857)</f>
        <v/>
      </c>
      <c r="O1857" s="20" t="str">
        <f>IF('S.D. Paste sheet'!O1857="","",'S.D. Paste sheet'!O1857)</f>
        <v/>
      </c>
      <c r="P1857" s="20" t="str">
        <f>IF('S.D. Paste sheet'!P1857="","",'S.D. Paste sheet'!P1857)</f>
        <v/>
      </c>
      <c r="Q1857" s="20" t="str">
        <f>IF('S.D. Paste sheet'!Q1857="","",'S.D. Paste sheet'!Q1857)</f>
        <v/>
      </c>
      <c r="R1857" s="20" t="str">
        <f>IF('S.D. Paste sheet'!R1857="","",'S.D. Paste sheet'!R1857)</f>
        <v/>
      </c>
      <c r="S1857" s="20" t="str">
        <f>IF('S.D. Paste sheet'!S1857="","",'S.D. Paste sheet'!S1857)</f>
        <v/>
      </c>
      <c r="T1857" s="20" t="str">
        <f>IF('S.D. Paste sheet'!T1857="","",'S.D. Paste sheet'!T1857)</f>
        <v/>
      </c>
      <c r="U1857" s="20" t="str">
        <f>IF('S.D. Paste sheet'!U1857="","",'S.D. Paste sheet'!U1857)</f>
        <v/>
      </c>
      <c r="V1857" s="20" t="str">
        <f>IF('S.D. Paste sheet'!V1857="","",'S.D. Paste sheet'!V1857)</f>
        <v/>
      </c>
      <c r="W1857" s="20" t="str">
        <f>IF('S.D. Paste sheet'!W1857="","",'S.D. Paste sheet'!W1857)</f>
        <v/>
      </c>
      <c r="X1857" s="20" t="str">
        <f>IF('S.D. Paste sheet'!X1857="","",'S.D. Paste sheet'!X1857)</f>
        <v/>
      </c>
      <c r="Y1857" s="20" t="str">
        <f>IF('S.D. Paste sheet'!Y1857="","",'S.D. Paste sheet'!Y1857)</f>
        <v/>
      </c>
      <c r="Z1857" s="20" t="str">
        <f>IF('S.D. Paste sheet'!Z1857="","",'S.D. Paste sheet'!Z1857)</f>
        <v/>
      </c>
      <c r="AA1857" s="20" t="str">
        <f>IF('S.D. Paste sheet'!AA1857="","",'S.D. Paste sheet'!AA1857)</f>
        <v/>
      </c>
      <c r="AB1857" s="20" t="str">
        <f>IF('S.D. Paste sheet'!AB1857="","",'S.D. Paste sheet'!AB1857)</f>
        <v/>
      </c>
      <c r="AC1857" s="20" t="str">
        <f>IF('S.D. Paste sheet'!AC1857="","",'S.D. Paste sheet'!AC1857)</f>
        <v/>
      </c>
      <c r="AD1857" s="20" t="str">
        <f>IF('S.D. Paste sheet'!AD1857="","",'S.D. Paste sheet'!AD1857)</f>
        <v/>
      </c>
      <c r="AE1857" s="28"/>
      <c r="AF1857" t="str">
        <f>IF(AK1857="","",IF(AK1857&gt;0,COUNT($AG$2:AG1857),""))</f>
        <v/>
      </c>
      <c r="AG1857" s="25" t="str">
        <f t="shared" si="899"/>
        <v/>
      </c>
      <c r="AH1857" s="25" t="str">
        <f t="shared" si="900"/>
        <v/>
      </c>
      <c r="AI1857" s="25" t="str">
        <f t="shared" si="901"/>
        <v/>
      </c>
      <c r="AJ1857" s="25" t="str">
        <f t="shared" si="902"/>
        <v/>
      </c>
      <c r="AK1857" s="25" t="str">
        <f t="shared" si="903"/>
        <v/>
      </c>
      <c r="AL1857" s="25" t="str">
        <f t="shared" si="904"/>
        <v/>
      </c>
      <c r="AM1857" s="25" t="str">
        <f t="shared" si="905"/>
        <v/>
      </c>
      <c r="AN1857" s="25" t="str">
        <f t="shared" si="906"/>
        <v/>
      </c>
      <c r="AO1857" s="25" t="str">
        <f t="shared" si="907"/>
        <v/>
      </c>
      <c r="AP1857" s="25" t="str">
        <f t="shared" si="908"/>
        <v/>
      </c>
      <c r="AQ1857" s="25" t="str">
        <f t="shared" si="909"/>
        <v/>
      </c>
      <c r="AR1857" s="25" t="str">
        <f t="shared" si="910"/>
        <v/>
      </c>
      <c r="AS1857" s="25" t="str">
        <f t="shared" si="911"/>
        <v/>
      </c>
      <c r="AT1857" s="25" t="str">
        <f t="shared" si="912"/>
        <v/>
      </c>
      <c r="AU1857" s="25" t="str">
        <f t="shared" si="913"/>
        <v/>
      </c>
      <c r="AV1857" s="25" t="str">
        <f t="shared" si="914"/>
        <v/>
      </c>
      <c r="AX1857" t="str">
        <f>IF(BC1857="","",IF(BC1857&gt;0,COUNT($AY$2:AY1857),""))</f>
        <v/>
      </c>
      <c r="AY1857" s="25" t="str">
        <f t="shared" si="915"/>
        <v/>
      </c>
      <c r="AZ1857" s="25" t="str">
        <f t="shared" si="916"/>
        <v/>
      </c>
      <c r="BA1857" s="25" t="str">
        <f t="shared" si="917"/>
        <v/>
      </c>
      <c r="BB1857" s="25" t="str">
        <f t="shared" si="918"/>
        <v/>
      </c>
      <c r="BC1857" s="25" t="str">
        <f t="shared" si="919"/>
        <v/>
      </c>
      <c r="BD1857" s="25" t="str">
        <f t="shared" si="920"/>
        <v/>
      </c>
      <c r="BE1857" s="25" t="str">
        <f t="shared" si="921"/>
        <v/>
      </c>
      <c r="BF1857" s="25" t="str">
        <f t="shared" si="922"/>
        <v/>
      </c>
      <c r="BG1857" s="25" t="str">
        <f t="shared" si="923"/>
        <v/>
      </c>
      <c r="BH1857" s="25" t="str">
        <f t="shared" si="924"/>
        <v/>
      </c>
      <c r="BI1857" s="25" t="str">
        <f t="shared" si="925"/>
        <v/>
      </c>
      <c r="BJ1857" s="25" t="str">
        <f t="shared" si="926"/>
        <v/>
      </c>
      <c r="BK1857" s="25" t="str">
        <f t="shared" si="927"/>
        <v/>
      </c>
      <c r="BL1857" s="25" t="str">
        <f t="shared" si="928"/>
        <v/>
      </c>
      <c r="BM1857" s="25" t="str">
        <f t="shared" si="929"/>
        <v/>
      </c>
      <c r="BN1857" s="25" t="str">
        <f t="shared" si="930"/>
        <v/>
      </c>
    </row>
    <row r="1858" spans="1:66" x14ac:dyDescent="0.25">
      <c r="A1858" s="20" t="str">
        <f>IF('S.D. Paste sheet'!A1858="","",'S.D. Paste sheet'!A1858)</f>
        <v/>
      </c>
      <c r="B1858" s="20" t="str">
        <f>IF('S.D. Paste sheet'!B1858="","",'S.D. Paste sheet'!B1858)</f>
        <v/>
      </c>
      <c r="C1858" s="20" t="str">
        <f>IF('S.D. Paste sheet'!C1858="","",'S.D. Paste sheet'!C1858)</f>
        <v/>
      </c>
      <c r="D1858" s="20" t="str">
        <f>IF('S.D. Paste sheet'!D1858="","",'S.D. Paste sheet'!D1858)</f>
        <v/>
      </c>
      <c r="E1858" s="20" t="str">
        <f>IF('S.D. Paste sheet'!E1858="","",UPPER('S.D. Paste sheet'!E1858))</f>
        <v/>
      </c>
      <c r="F1858" s="20" t="str">
        <f>IF('S.D. Paste sheet'!F1858="","",'S.D. Paste sheet'!F1858)</f>
        <v/>
      </c>
      <c r="G1858" s="20" t="str">
        <f>IF('S.D. Paste sheet'!G1858="","",UPPER('S.D. Paste sheet'!G1858))</f>
        <v/>
      </c>
      <c r="H1858" s="20" t="str">
        <f>IF('S.D. Paste sheet'!H1858="","",UPPER('S.D. Paste sheet'!H1858))</f>
        <v/>
      </c>
      <c r="I1858" s="20" t="str">
        <f>IF('S.D. Paste sheet'!I1858="","",'S.D. Paste sheet'!I1858)</f>
        <v/>
      </c>
      <c r="J1858" s="20" t="str">
        <f>IF('S.D. Paste sheet'!J1858="","",'S.D. Paste sheet'!J1858)</f>
        <v/>
      </c>
      <c r="K1858" s="20" t="str">
        <f>IF('S.D. Paste sheet'!K1858="","",'S.D. Paste sheet'!K1858)</f>
        <v/>
      </c>
      <c r="L1858" s="20" t="str">
        <f>IF('S.D. Paste sheet'!L1858="","",'S.D. Paste sheet'!L1858)</f>
        <v/>
      </c>
      <c r="M1858" s="20" t="str">
        <f>IF('S.D. Paste sheet'!M1858="","",'S.D. Paste sheet'!M1858)</f>
        <v/>
      </c>
      <c r="N1858" s="20" t="str">
        <f>IF('S.D. Paste sheet'!N1858="","",'S.D. Paste sheet'!N1858)</f>
        <v/>
      </c>
      <c r="O1858" s="20" t="str">
        <f>IF('S.D. Paste sheet'!O1858="","",'S.D. Paste sheet'!O1858)</f>
        <v/>
      </c>
      <c r="P1858" s="20" t="str">
        <f>IF('S.D. Paste sheet'!P1858="","",'S.D. Paste sheet'!P1858)</f>
        <v/>
      </c>
      <c r="Q1858" s="20" t="str">
        <f>IF('S.D. Paste sheet'!Q1858="","",'S.D. Paste sheet'!Q1858)</f>
        <v/>
      </c>
      <c r="R1858" s="20" t="str">
        <f>IF('S.D. Paste sheet'!R1858="","",'S.D. Paste sheet'!R1858)</f>
        <v/>
      </c>
      <c r="S1858" s="20" t="str">
        <f>IF('S.D. Paste sheet'!S1858="","",'S.D. Paste sheet'!S1858)</f>
        <v/>
      </c>
      <c r="T1858" s="20" t="str">
        <f>IF('S.D. Paste sheet'!T1858="","",'S.D. Paste sheet'!T1858)</f>
        <v/>
      </c>
      <c r="U1858" s="20" t="str">
        <f>IF('S.D. Paste sheet'!U1858="","",'S.D. Paste sheet'!U1858)</f>
        <v/>
      </c>
      <c r="V1858" s="20" t="str">
        <f>IF('S.D. Paste sheet'!V1858="","",'S.D. Paste sheet'!V1858)</f>
        <v/>
      </c>
      <c r="W1858" s="20" t="str">
        <f>IF('S.D. Paste sheet'!W1858="","",'S.D. Paste sheet'!W1858)</f>
        <v/>
      </c>
      <c r="X1858" s="20" t="str">
        <f>IF('S.D. Paste sheet'!X1858="","",'S.D. Paste sheet'!X1858)</f>
        <v/>
      </c>
      <c r="Y1858" s="20" t="str">
        <f>IF('S.D. Paste sheet'!Y1858="","",'S.D. Paste sheet'!Y1858)</f>
        <v/>
      </c>
      <c r="Z1858" s="20" t="str">
        <f>IF('S.D. Paste sheet'!Z1858="","",'S.D. Paste sheet'!Z1858)</f>
        <v/>
      </c>
      <c r="AA1858" s="20" t="str">
        <f>IF('S.D. Paste sheet'!AA1858="","",'S.D. Paste sheet'!AA1858)</f>
        <v/>
      </c>
      <c r="AB1858" s="20" t="str">
        <f>IF('S.D. Paste sheet'!AB1858="","",'S.D. Paste sheet'!AB1858)</f>
        <v/>
      </c>
      <c r="AC1858" s="20" t="str">
        <f>IF('S.D. Paste sheet'!AC1858="","",'S.D. Paste sheet'!AC1858)</f>
        <v/>
      </c>
      <c r="AD1858" s="20" t="str">
        <f>IF('S.D. Paste sheet'!AD1858="","",'S.D. Paste sheet'!AD1858)</f>
        <v/>
      </c>
      <c r="AE1858" s="28"/>
      <c r="AF1858" t="str">
        <f>IF(AK1858="","",IF(AK1858&gt;0,COUNT($AG$2:AG1858),""))</f>
        <v/>
      </c>
      <c r="AG1858" s="25" t="str">
        <f t="shared" si="899"/>
        <v/>
      </c>
      <c r="AH1858" s="25" t="str">
        <f t="shared" si="900"/>
        <v/>
      </c>
      <c r="AI1858" s="25" t="str">
        <f t="shared" si="901"/>
        <v/>
      </c>
      <c r="AJ1858" s="25" t="str">
        <f t="shared" si="902"/>
        <v/>
      </c>
      <c r="AK1858" s="25" t="str">
        <f t="shared" si="903"/>
        <v/>
      </c>
      <c r="AL1858" s="25" t="str">
        <f t="shared" si="904"/>
        <v/>
      </c>
      <c r="AM1858" s="25" t="str">
        <f t="shared" si="905"/>
        <v/>
      </c>
      <c r="AN1858" s="25" t="str">
        <f t="shared" si="906"/>
        <v/>
      </c>
      <c r="AO1858" s="25" t="str">
        <f t="shared" si="907"/>
        <v/>
      </c>
      <c r="AP1858" s="25" t="str">
        <f t="shared" si="908"/>
        <v/>
      </c>
      <c r="AQ1858" s="25" t="str">
        <f t="shared" si="909"/>
        <v/>
      </c>
      <c r="AR1858" s="25" t="str">
        <f t="shared" si="910"/>
        <v/>
      </c>
      <c r="AS1858" s="25" t="str">
        <f t="shared" si="911"/>
        <v/>
      </c>
      <c r="AT1858" s="25" t="str">
        <f t="shared" si="912"/>
        <v/>
      </c>
      <c r="AU1858" s="25" t="str">
        <f t="shared" si="913"/>
        <v/>
      </c>
      <c r="AV1858" s="25" t="str">
        <f t="shared" si="914"/>
        <v/>
      </c>
      <c r="AX1858" t="str">
        <f>IF(BC1858="","",IF(BC1858&gt;0,COUNT($AY$2:AY1858),""))</f>
        <v/>
      </c>
      <c r="AY1858" s="25" t="str">
        <f t="shared" si="915"/>
        <v/>
      </c>
      <c r="AZ1858" s="25" t="str">
        <f t="shared" si="916"/>
        <v/>
      </c>
      <c r="BA1858" s="25" t="str">
        <f t="shared" si="917"/>
        <v/>
      </c>
      <c r="BB1858" s="25" t="str">
        <f t="shared" si="918"/>
        <v/>
      </c>
      <c r="BC1858" s="25" t="str">
        <f t="shared" si="919"/>
        <v/>
      </c>
      <c r="BD1858" s="25" t="str">
        <f t="shared" si="920"/>
        <v/>
      </c>
      <c r="BE1858" s="25" t="str">
        <f t="shared" si="921"/>
        <v/>
      </c>
      <c r="BF1858" s="25" t="str">
        <f t="shared" si="922"/>
        <v/>
      </c>
      <c r="BG1858" s="25" t="str">
        <f t="shared" si="923"/>
        <v/>
      </c>
      <c r="BH1858" s="25" t="str">
        <f t="shared" si="924"/>
        <v/>
      </c>
      <c r="BI1858" s="25" t="str">
        <f t="shared" si="925"/>
        <v/>
      </c>
      <c r="BJ1858" s="25" t="str">
        <f t="shared" si="926"/>
        <v/>
      </c>
      <c r="BK1858" s="25" t="str">
        <f t="shared" si="927"/>
        <v/>
      </c>
      <c r="BL1858" s="25" t="str">
        <f t="shared" si="928"/>
        <v/>
      </c>
      <c r="BM1858" s="25" t="str">
        <f t="shared" si="929"/>
        <v/>
      </c>
      <c r="BN1858" s="25" t="str">
        <f t="shared" si="930"/>
        <v/>
      </c>
    </row>
    <row r="1859" spans="1:66" x14ac:dyDescent="0.25">
      <c r="A1859" s="20" t="str">
        <f>IF('S.D. Paste sheet'!A1859="","",'S.D. Paste sheet'!A1859)</f>
        <v/>
      </c>
      <c r="B1859" s="20" t="str">
        <f>IF('S.D. Paste sheet'!B1859="","",'S.D. Paste sheet'!B1859)</f>
        <v/>
      </c>
      <c r="C1859" s="20" t="str">
        <f>IF('S.D. Paste sheet'!C1859="","",'S.D. Paste sheet'!C1859)</f>
        <v/>
      </c>
      <c r="D1859" s="20" t="str">
        <f>IF('S.D. Paste sheet'!D1859="","",'S.D. Paste sheet'!D1859)</f>
        <v/>
      </c>
      <c r="E1859" s="20" t="str">
        <f>IF('S.D. Paste sheet'!E1859="","",UPPER('S.D. Paste sheet'!E1859))</f>
        <v/>
      </c>
      <c r="F1859" s="20" t="str">
        <f>IF('S.D. Paste sheet'!F1859="","",'S.D. Paste sheet'!F1859)</f>
        <v/>
      </c>
      <c r="G1859" s="20" t="str">
        <f>IF('S.D. Paste sheet'!G1859="","",UPPER('S.D. Paste sheet'!G1859))</f>
        <v/>
      </c>
      <c r="H1859" s="20" t="str">
        <f>IF('S.D. Paste sheet'!H1859="","",UPPER('S.D. Paste sheet'!H1859))</f>
        <v/>
      </c>
      <c r="I1859" s="20" t="str">
        <f>IF('S.D. Paste sheet'!I1859="","",'S.D. Paste sheet'!I1859)</f>
        <v/>
      </c>
      <c r="J1859" s="20" t="str">
        <f>IF('S.D. Paste sheet'!J1859="","",'S.D. Paste sheet'!J1859)</f>
        <v/>
      </c>
      <c r="K1859" s="20" t="str">
        <f>IF('S.D. Paste sheet'!K1859="","",'S.D. Paste sheet'!K1859)</f>
        <v/>
      </c>
      <c r="L1859" s="20" t="str">
        <f>IF('S.D. Paste sheet'!L1859="","",'S.D. Paste sheet'!L1859)</f>
        <v/>
      </c>
      <c r="M1859" s="20" t="str">
        <f>IF('S.D. Paste sheet'!M1859="","",'S.D. Paste sheet'!M1859)</f>
        <v/>
      </c>
      <c r="N1859" s="20" t="str">
        <f>IF('S.D. Paste sheet'!N1859="","",'S.D. Paste sheet'!N1859)</f>
        <v/>
      </c>
      <c r="O1859" s="20" t="str">
        <f>IF('S.D. Paste sheet'!O1859="","",'S.D. Paste sheet'!O1859)</f>
        <v/>
      </c>
      <c r="P1859" s="20" t="str">
        <f>IF('S.D. Paste sheet'!P1859="","",'S.D. Paste sheet'!P1859)</f>
        <v/>
      </c>
      <c r="Q1859" s="20" t="str">
        <f>IF('S.D. Paste sheet'!Q1859="","",'S.D. Paste sheet'!Q1859)</f>
        <v/>
      </c>
      <c r="R1859" s="20" t="str">
        <f>IF('S.D. Paste sheet'!R1859="","",'S.D. Paste sheet'!R1859)</f>
        <v/>
      </c>
      <c r="S1859" s="20" t="str">
        <f>IF('S.D. Paste sheet'!S1859="","",'S.D. Paste sheet'!S1859)</f>
        <v/>
      </c>
      <c r="T1859" s="20" t="str">
        <f>IF('S.D. Paste sheet'!T1859="","",'S.D. Paste sheet'!T1859)</f>
        <v/>
      </c>
      <c r="U1859" s="20" t="str">
        <f>IF('S.D. Paste sheet'!U1859="","",'S.D. Paste sheet'!U1859)</f>
        <v/>
      </c>
      <c r="V1859" s="20" t="str">
        <f>IF('S.D. Paste sheet'!V1859="","",'S.D. Paste sheet'!V1859)</f>
        <v/>
      </c>
      <c r="W1859" s="20" t="str">
        <f>IF('S.D. Paste sheet'!W1859="","",'S.D. Paste sheet'!W1859)</f>
        <v/>
      </c>
      <c r="X1859" s="20" t="str">
        <f>IF('S.D. Paste sheet'!X1859="","",'S.D. Paste sheet'!X1859)</f>
        <v/>
      </c>
      <c r="Y1859" s="20" t="str">
        <f>IF('S.D. Paste sheet'!Y1859="","",'S.D. Paste sheet'!Y1859)</f>
        <v/>
      </c>
      <c r="Z1859" s="20" t="str">
        <f>IF('S.D. Paste sheet'!Z1859="","",'S.D. Paste sheet'!Z1859)</f>
        <v/>
      </c>
      <c r="AA1859" s="20" t="str">
        <f>IF('S.D. Paste sheet'!AA1859="","",'S.D. Paste sheet'!AA1859)</f>
        <v/>
      </c>
      <c r="AB1859" s="20" t="str">
        <f>IF('S.D. Paste sheet'!AB1859="","",'S.D. Paste sheet'!AB1859)</f>
        <v/>
      </c>
      <c r="AC1859" s="20" t="str">
        <f>IF('S.D. Paste sheet'!AC1859="","",'S.D. Paste sheet'!AC1859)</f>
        <v/>
      </c>
      <c r="AD1859" s="20" t="str">
        <f>IF('S.D. Paste sheet'!AD1859="","",'S.D. Paste sheet'!AD1859)</f>
        <v/>
      </c>
      <c r="AE1859" s="28"/>
      <c r="AF1859" t="str">
        <f>IF(AK1859="","",IF(AK1859&gt;0,COUNT($AG$2:AG1859),""))</f>
        <v/>
      </c>
      <c r="AG1859" s="25" t="str">
        <f t="shared" ref="AG1859:AG1922" si="931">IF(AND($AJ$1=8,$A1859=8),A1859,"")</f>
        <v/>
      </c>
      <c r="AH1859" s="25" t="str">
        <f t="shared" ref="AH1859:AH1922" si="932">IF(AND($AJ$1=8,$A1859=8),B1859,"")</f>
        <v/>
      </c>
      <c r="AI1859" s="25" t="str">
        <f t="shared" ref="AI1859:AI1922" si="933">IF(AND($AJ$1=8,$A1859=8),C1859,"")</f>
        <v/>
      </c>
      <c r="AJ1859" s="25" t="str">
        <f t="shared" ref="AJ1859:AJ1922" si="934">IF(AND($AJ$1=8,$A1859=8),D1859,"")</f>
        <v/>
      </c>
      <c r="AK1859" s="25" t="str">
        <f t="shared" ref="AK1859:AK1922" si="935">IF(AND($AJ$1=8,$A1859=8),E1859,"")</f>
        <v/>
      </c>
      <c r="AL1859" s="25" t="str">
        <f t="shared" ref="AL1859:AL1922" si="936">IF(AND($AJ$1=8,$A1859=8),F1859,"")</f>
        <v/>
      </c>
      <c r="AM1859" s="25" t="str">
        <f t="shared" ref="AM1859:AM1922" si="937">IF(AND($AJ$1=8,$A1859=8),G1859,"")</f>
        <v/>
      </c>
      <c r="AN1859" s="25" t="str">
        <f t="shared" ref="AN1859:AN1922" si="938">IF(AND($AJ$1=8,$A1859=8),H1859,"")</f>
        <v/>
      </c>
      <c r="AO1859" s="25" t="str">
        <f t="shared" ref="AO1859:AO1922" si="939">IF(AND($AJ$1=8,$A1859=8),I1859,"")</f>
        <v/>
      </c>
      <c r="AP1859" s="25" t="str">
        <f t="shared" ref="AP1859:AP1922" si="940">IF(AND($AJ$1=8,$A1859=8),J1859,"")</f>
        <v/>
      </c>
      <c r="AQ1859" s="25" t="str">
        <f t="shared" ref="AQ1859:AQ1922" si="941">IF(AND($AJ$1=8,$A1859=8),K1859,"")</f>
        <v/>
      </c>
      <c r="AR1859" s="25" t="str">
        <f t="shared" ref="AR1859:AR1922" si="942">IF(AND($AJ$1=8,$A1859=8),L1859,"")</f>
        <v/>
      </c>
      <c r="AS1859" s="25" t="str">
        <f t="shared" ref="AS1859:AS1922" si="943">IF(AND($AJ$1=8,$A1859=8),M1859,"")</f>
        <v/>
      </c>
      <c r="AT1859" s="25" t="str">
        <f t="shared" ref="AT1859:AT1922" si="944">IF(AND($AJ$1=8,$A1859=8),N1859,"")</f>
        <v/>
      </c>
      <c r="AU1859" s="25" t="str">
        <f t="shared" ref="AU1859:AU1922" si="945">IF(AND($AJ$1=8,$A1859=8),O1859,"")</f>
        <v/>
      </c>
      <c r="AV1859" s="25" t="str">
        <f t="shared" ref="AV1859:AV1922" si="946">IF(AND($AJ$1=8,$A1859=8),P1859,"")</f>
        <v/>
      </c>
      <c r="AX1859" t="str">
        <f>IF(BC1859="","",IF(BC1859&gt;0,COUNT($AY$2:AY1859),""))</f>
        <v/>
      </c>
      <c r="AY1859" s="25" t="str">
        <f t="shared" ref="AY1859:AY1922" si="947">IF(AND($BB$1=8,$A1859=8,$BC$1=B1859),A1859,"")</f>
        <v/>
      </c>
      <c r="AZ1859" s="25" t="str">
        <f t="shared" ref="AZ1859:AZ1922" si="948">IF(AND($BB$1=8,$A1859=8,$BC$1=$B1859),B1859,"")</f>
        <v/>
      </c>
      <c r="BA1859" s="25" t="str">
        <f t="shared" ref="BA1859:BA1922" si="949">IF(AND($BB$1=8,$A1859=8,$BC$1=$B1859),C1859,"")</f>
        <v/>
      </c>
      <c r="BB1859" s="25" t="str">
        <f t="shared" ref="BB1859:BB1922" si="950">IF(AND($BB$1=8,$A1859=8,$BC$1=$B1859),D1859,"")</f>
        <v/>
      </c>
      <c r="BC1859" s="25" t="str">
        <f t="shared" ref="BC1859:BC1922" si="951">IF(AND($BB$1=8,$A1859=8,$BC$1=$B1859),E1859,"")</f>
        <v/>
      </c>
      <c r="BD1859" s="25" t="str">
        <f t="shared" ref="BD1859:BD1922" si="952">IF(AND($BB$1=8,$A1859=8,$BC$1=$B1859),F1859,"")</f>
        <v/>
      </c>
      <c r="BE1859" s="25" t="str">
        <f t="shared" ref="BE1859:BE1922" si="953">IF(AND($BB$1=8,$A1859=8,$BC$1=$B1859),G1859,"")</f>
        <v/>
      </c>
      <c r="BF1859" s="25" t="str">
        <f t="shared" ref="BF1859:BF1922" si="954">IF(AND($BB$1=8,$A1859=8,$BC$1=$B1859),H1859,"")</f>
        <v/>
      </c>
      <c r="BG1859" s="25" t="str">
        <f t="shared" ref="BG1859:BG1922" si="955">IF(AND($BB$1=8,$A1859=8,$BC$1=$B1859),I1859,"")</f>
        <v/>
      </c>
      <c r="BH1859" s="25" t="str">
        <f t="shared" ref="BH1859:BH1922" si="956">IF(AND($BB$1=8,$A1859=8,$BC$1=$B1859),J1859,"")</f>
        <v/>
      </c>
      <c r="BI1859" s="25" t="str">
        <f t="shared" ref="BI1859:BI1922" si="957">IF(AND($BB$1=8,$A1859=8,$BC$1=$B1859),K1859,"")</f>
        <v/>
      </c>
      <c r="BJ1859" s="25" t="str">
        <f t="shared" ref="BJ1859:BJ1922" si="958">IF(AND($BB$1=8,$A1859=8,$BC$1=$B1859),L1859,"")</f>
        <v/>
      </c>
      <c r="BK1859" s="25" t="str">
        <f t="shared" ref="BK1859:BK1922" si="959">IF(AND($BB$1=8,$A1859=8,$BC$1=$B1859),M1859,"")</f>
        <v/>
      </c>
      <c r="BL1859" s="25" t="str">
        <f t="shared" ref="BL1859:BL1922" si="960">IF(AND($BB$1=8,$A1859=8,$BC$1=$B1859),N1859,"")</f>
        <v/>
      </c>
      <c r="BM1859" s="25" t="str">
        <f t="shared" ref="BM1859:BM1922" si="961">IF(AND($BB$1=8,$A1859=8,$BC$1=$B1859),O1859,"")</f>
        <v/>
      </c>
      <c r="BN1859" s="25" t="str">
        <f t="shared" ref="BN1859:BN1922" si="962">IF(AND($BB$1=8,$A1859=8,$BC$1=$B1859),P1859,"")</f>
        <v/>
      </c>
    </row>
    <row r="1860" spans="1:66" x14ac:dyDescent="0.25">
      <c r="A1860" s="20" t="str">
        <f>IF('S.D. Paste sheet'!A1860="","",'S.D. Paste sheet'!A1860)</f>
        <v/>
      </c>
      <c r="B1860" s="20" t="str">
        <f>IF('S.D. Paste sheet'!B1860="","",'S.D. Paste sheet'!B1860)</f>
        <v/>
      </c>
      <c r="C1860" s="20" t="str">
        <f>IF('S.D. Paste sheet'!C1860="","",'S.D. Paste sheet'!C1860)</f>
        <v/>
      </c>
      <c r="D1860" s="20" t="str">
        <f>IF('S.D. Paste sheet'!D1860="","",'S.D. Paste sheet'!D1860)</f>
        <v/>
      </c>
      <c r="E1860" s="20" t="str">
        <f>IF('S.D. Paste sheet'!E1860="","",UPPER('S.D. Paste sheet'!E1860))</f>
        <v/>
      </c>
      <c r="F1860" s="20" t="str">
        <f>IF('S.D. Paste sheet'!F1860="","",'S.D. Paste sheet'!F1860)</f>
        <v/>
      </c>
      <c r="G1860" s="20" t="str">
        <f>IF('S.D. Paste sheet'!G1860="","",UPPER('S.D. Paste sheet'!G1860))</f>
        <v/>
      </c>
      <c r="H1860" s="20" t="str">
        <f>IF('S.D. Paste sheet'!H1860="","",UPPER('S.D. Paste sheet'!H1860))</f>
        <v/>
      </c>
      <c r="I1860" s="20" t="str">
        <f>IF('S.D. Paste sheet'!I1860="","",'S.D. Paste sheet'!I1860)</f>
        <v/>
      </c>
      <c r="J1860" s="20" t="str">
        <f>IF('S.D. Paste sheet'!J1860="","",'S.D. Paste sheet'!J1860)</f>
        <v/>
      </c>
      <c r="K1860" s="20" t="str">
        <f>IF('S.D. Paste sheet'!K1860="","",'S.D. Paste sheet'!K1860)</f>
        <v/>
      </c>
      <c r="L1860" s="20" t="str">
        <f>IF('S.D. Paste sheet'!L1860="","",'S.D. Paste sheet'!L1860)</f>
        <v/>
      </c>
      <c r="M1860" s="20" t="str">
        <f>IF('S.D. Paste sheet'!M1860="","",'S.D. Paste sheet'!M1860)</f>
        <v/>
      </c>
      <c r="N1860" s="20" t="str">
        <f>IF('S.D. Paste sheet'!N1860="","",'S.D. Paste sheet'!N1860)</f>
        <v/>
      </c>
      <c r="O1860" s="20" t="str">
        <f>IF('S.D. Paste sheet'!O1860="","",'S.D. Paste sheet'!O1860)</f>
        <v/>
      </c>
      <c r="P1860" s="20" t="str">
        <f>IF('S.D. Paste sheet'!P1860="","",'S.D. Paste sheet'!P1860)</f>
        <v/>
      </c>
      <c r="Q1860" s="20" t="str">
        <f>IF('S.D. Paste sheet'!Q1860="","",'S.D. Paste sheet'!Q1860)</f>
        <v/>
      </c>
      <c r="R1860" s="20" t="str">
        <f>IF('S.D. Paste sheet'!R1860="","",'S.D. Paste sheet'!R1860)</f>
        <v/>
      </c>
      <c r="S1860" s="20" t="str">
        <f>IF('S.D. Paste sheet'!S1860="","",'S.D. Paste sheet'!S1860)</f>
        <v/>
      </c>
      <c r="T1860" s="20" t="str">
        <f>IF('S.D. Paste sheet'!T1860="","",'S.D. Paste sheet'!T1860)</f>
        <v/>
      </c>
      <c r="U1860" s="20" t="str">
        <f>IF('S.D. Paste sheet'!U1860="","",'S.D. Paste sheet'!U1860)</f>
        <v/>
      </c>
      <c r="V1860" s="20" t="str">
        <f>IF('S.D. Paste sheet'!V1860="","",'S.D. Paste sheet'!V1860)</f>
        <v/>
      </c>
      <c r="W1860" s="20" t="str">
        <f>IF('S.D. Paste sheet'!W1860="","",'S.D. Paste sheet'!W1860)</f>
        <v/>
      </c>
      <c r="X1860" s="20" t="str">
        <f>IF('S.D. Paste sheet'!X1860="","",'S.D. Paste sheet'!X1860)</f>
        <v/>
      </c>
      <c r="Y1860" s="20" t="str">
        <f>IF('S.D. Paste sheet'!Y1860="","",'S.D. Paste sheet'!Y1860)</f>
        <v/>
      </c>
      <c r="Z1860" s="20" t="str">
        <f>IF('S.D. Paste sheet'!Z1860="","",'S.D. Paste sheet'!Z1860)</f>
        <v/>
      </c>
      <c r="AA1860" s="20" t="str">
        <f>IF('S.D. Paste sheet'!AA1860="","",'S.D. Paste sheet'!AA1860)</f>
        <v/>
      </c>
      <c r="AB1860" s="20" t="str">
        <f>IF('S.D. Paste sheet'!AB1860="","",'S.D. Paste sheet'!AB1860)</f>
        <v/>
      </c>
      <c r="AC1860" s="20" t="str">
        <f>IF('S.D. Paste sheet'!AC1860="","",'S.D. Paste sheet'!AC1860)</f>
        <v/>
      </c>
      <c r="AD1860" s="20" t="str">
        <f>IF('S.D. Paste sheet'!AD1860="","",'S.D. Paste sheet'!AD1860)</f>
        <v/>
      </c>
      <c r="AE1860" s="28"/>
      <c r="AF1860" t="str">
        <f>IF(AK1860="","",IF(AK1860&gt;0,COUNT($AG$2:AG1860),""))</f>
        <v/>
      </c>
      <c r="AG1860" s="25" t="str">
        <f t="shared" si="931"/>
        <v/>
      </c>
      <c r="AH1860" s="25" t="str">
        <f t="shared" si="932"/>
        <v/>
      </c>
      <c r="AI1860" s="25" t="str">
        <f t="shared" si="933"/>
        <v/>
      </c>
      <c r="AJ1860" s="25" t="str">
        <f t="shared" si="934"/>
        <v/>
      </c>
      <c r="AK1860" s="25" t="str">
        <f t="shared" si="935"/>
        <v/>
      </c>
      <c r="AL1860" s="25" t="str">
        <f t="shared" si="936"/>
        <v/>
      </c>
      <c r="AM1860" s="25" t="str">
        <f t="shared" si="937"/>
        <v/>
      </c>
      <c r="AN1860" s="25" t="str">
        <f t="shared" si="938"/>
        <v/>
      </c>
      <c r="AO1860" s="25" t="str">
        <f t="shared" si="939"/>
        <v/>
      </c>
      <c r="AP1860" s="25" t="str">
        <f t="shared" si="940"/>
        <v/>
      </c>
      <c r="AQ1860" s="25" t="str">
        <f t="shared" si="941"/>
        <v/>
      </c>
      <c r="AR1860" s="25" t="str">
        <f t="shared" si="942"/>
        <v/>
      </c>
      <c r="AS1860" s="25" t="str">
        <f t="shared" si="943"/>
        <v/>
      </c>
      <c r="AT1860" s="25" t="str">
        <f t="shared" si="944"/>
        <v/>
      </c>
      <c r="AU1860" s="25" t="str">
        <f t="shared" si="945"/>
        <v/>
      </c>
      <c r="AV1860" s="25" t="str">
        <f t="shared" si="946"/>
        <v/>
      </c>
      <c r="AX1860" t="str">
        <f>IF(BC1860="","",IF(BC1860&gt;0,COUNT($AY$2:AY1860),""))</f>
        <v/>
      </c>
      <c r="AY1860" s="25" t="str">
        <f t="shared" si="947"/>
        <v/>
      </c>
      <c r="AZ1860" s="25" t="str">
        <f t="shared" si="948"/>
        <v/>
      </c>
      <c r="BA1860" s="25" t="str">
        <f t="shared" si="949"/>
        <v/>
      </c>
      <c r="BB1860" s="25" t="str">
        <f t="shared" si="950"/>
        <v/>
      </c>
      <c r="BC1860" s="25" t="str">
        <f t="shared" si="951"/>
        <v/>
      </c>
      <c r="BD1860" s="25" t="str">
        <f t="shared" si="952"/>
        <v/>
      </c>
      <c r="BE1860" s="25" t="str">
        <f t="shared" si="953"/>
        <v/>
      </c>
      <c r="BF1860" s="25" t="str">
        <f t="shared" si="954"/>
        <v/>
      </c>
      <c r="BG1860" s="25" t="str">
        <f t="shared" si="955"/>
        <v/>
      </c>
      <c r="BH1860" s="25" t="str">
        <f t="shared" si="956"/>
        <v/>
      </c>
      <c r="BI1860" s="25" t="str">
        <f t="shared" si="957"/>
        <v/>
      </c>
      <c r="BJ1860" s="25" t="str">
        <f t="shared" si="958"/>
        <v/>
      </c>
      <c r="BK1860" s="25" t="str">
        <f t="shared" si="959"/>
        <v/>
      </c>
      <c r="BL1860" s="25" t="str">
        <f t="shared" si="960"/>
        <v/>
      </c>
      <c r="BM1860" s="25" t="str">
        <f t="shared" si="961"/>
        <v/>
      </c>
      <c r="BN1860" s="25" t="str">
        <f t="shared" si="962"/>
        <v/>
      </c>
    </row>
    <row r="1861" spans="1:66" x14ac:dyDescent="0.25">
      <c r="A1861" s="20" t="str">
        <f>IF('S.D. Paste sheet'!A1861="","",'S.D. Paste sheet'!A1861)</f>
        <v/>
      </c>
      <c r="B1861" s="20" t="str">
        <f>IF('S.D. Paste sheet'!B1861="","",'S.D. Paste sheet'!B1861)</f>
        <v/>
      </c>
      <c r="C1861" s="20" t="str">
        <f>IF('S.D. Paste sheet'!C1861="","",'S.D. Paste sheet'!C1861)</f>
        <v/>
      </c>
      <c r="D1861" s="20" t="str">
        <f>IF('S.D. Paste sheet'!D1861="","",'S.D. Paste sheet'!D1861)</f>
        <v/>
      </c>
      <c r="E1861" s="20" t="str">
        <f>IF('S.D. Paste sheet'!E1861="","",UPPER('S.D. Paste sheet'!E1861))</f>
        <v/>
      </c>
      <c r="F1861" s="20" t="str">
        <f>IF('S.D. Paste sheet'!F1861="","",'S.D. Paste sheet'!F1861)</f>
        <v/>
      </c>
      <c r="G1861" s="20" t="str">
        <f>IF('S.D. Paste sheet'!G1861="","",UPPER('S.D. Paste sheet'!G1861))</f>
        <v/>
      </c>
      <c r="H1861" s="20" t="str">
        <f>IF('S.D. Paste sheet'!H1861="","",UPPER('S.D. Paste sheet'!H1861))</f>
        <v/>
      </c>
      <c r="I1861" s="20" t="str">
        <f>IF('S.D. Paste sheet'!I1861="","",'S.D. Paste sheet'!I1861)</f>
        <v/>
      </c>
      <c r="J1861" s="20" t="str">
        <f>IF('S.D. Paste sheet'!J1861="","",'S.D. Paste sheet'!J1861)</f>
        <v/>
      </c>
      <c r="K1861" s="20" t="str">
        <f>IF('S.D. Paste sheet'!K1861="","",'S.D. Paste sheet'!K1861)</f>
        <v/>
      </c>
      <c r="L1861" s="20" t="str">
        <f>IF('S.D. Paste sheet'!L1861="","",'S.D. Paste sheet'!L1861)</f>
        <v/>
      </c>
      <c r="M1861" s="20" t="str">
        <f>IF('S.D. Paste sheet'!M1861="","",'S.D. Paste sheet'!M1861)</f>
        <v/>
      </c>
      <c r="N1861" s="20" t="str">
        <f>IF('S.D. Paste sheet'!N1861="","",'S.D. Paste sheet'!N1861)</f>
        <v/>
      </c>
      <c r="O1861" s="20" t="str">
        <f>IF('S.D. Paste sheet'!O1861="","",'S.D. Paste sheet'!O1861)</f>
        <v/>
      </c>
      <c r="P1861" s="20" t="str">
        <f>IF('S.D. Paste sheet'!P1861="","",'S.D. Paste sheet'!P1861)</f>
        <v/>
      </c>
      <c r="Q1861" s="20" t="str">
        <f>IF('S.D. Paste sheet'!Q1861="","",'S.D. Paste sheet'!Q1861)</f>
        <v/>
      </c>
      <c r="R1861" s="20" t="str">
        <f>IF('S.D. Paste sheet'!R1861="","",'S.D. Paste sheet'!R1861)</f>
        <v/>
      </c>
      <c r="S1861" s="20" t="str">
        <f>IF('S.D. Paste sheet'!S1861="","",'S.D. Paste sheet'!S1861)</f>
        <v/>
      </c>
      <c r="T1861" s="20" t="str">
        <f>IF('S.D. Paste sheet'!T1861="","",'S.D. Paste sheet'!T1861)</f>
        <v/>
      </c>
      <c r="U1861" s="20" t="str">
        <f>IF('S.D. Paste sheet'!U1861="","",'S.D. Paste sheet'!U1861)</f>
        <v/>
      </c>
      <c r="V1861" s="20" t="str">
        <f>IF('S.D. Paste sheet'!V1861="","",'S.D. Paste sheet'!V1861)</f>
        <v/>
      </c>
      <c r="W1861" s="20" t="str">
        <f>IF('S.D. Paste sheet'!W1861="","",'S.D. Paste sheet'!W1861)</f>
        <v/>
      </c>
      <c r="X1861" s="20" t="str">
        <f>IF('S.D. Paste sheet'!X1861="","",'S.D. Paste sheet'!X1861)</f>
        <v/>
      </c>
      <c r="Y1861" s="20" t="str">
        <f>IF('S.D. Paste sheet'!Y1861="","",'S.D. Paste sheet'!Y1861)</f>
        <v/>
      </c>
      <c r="Z1861" s="20" t="str">
        <f>IF('S.D. Paste sheet'!Z1861="","",'S.D. Paste sheet'!Z1861)</f>
        <v/>
      </c>
      <c r="AA1861" s="20" t="str">
        <f>IF('S.D. Paste sheet'!AA1861="","",'S.D. Paste sheet'!AA1861)</f>
        <v/>
      </c>
      <c r="AB1861" s="20" t="str">
        <f>IF('S.D. Paste sheet'!AB1861="","",'S.D. Paste sheet'!AB1861)</f>
        <v/>
      </c>
      <c r="AC1861" s="20" t="str">
        <f>IF('S.D. Paste sheet'!AC1861="","",'S.D. Paste sheet'!AC1861)</f>
        <v/>
      </c>
      <c r="AD1861" s="20" t="str">
        <f>IF('S.D. Paste sheet'!AD1861="","",'S.D. Paste sheet'!AD1861)</f>
        <v/>
      </c>
      <c r="AE1861" s="28"/>
      <c r="AF1861" t="str">
        <f>IF(AK1861="","",IF(AK1861&gt;0,COUNT($AG$2:AG1861),""))</f>
        <v/>
      </c>
      <c r="AG1861" s="25" t="str">
        <f t="shared" si="931"/>
        <v/>
      </c>
      <c r="AH1861" s="25" t="str">
        <f t="shared" si="932"/>
        <v/>
      </c>
      <c r="AI1861" s="25" t="str">
        <f t="shared" si="933"/>
        <v/>
      </c>
      <c r="AJ1861" s="25" t="str">
        <f t="shared" si="934"/>
        <v/>
      </c>
      <c r="AK1861" s="25" t="str">
        <f t="shared" si="935"/>
        <v/>
      </c>
      <c r="AL1861" s="25" t="str">
        <f t="shared" si="936"/>
        <v/>
      </c>
      <c r="AM1861" s="25" t="str">
        <f t="shared" si="937"/>
        <v/>
      </c>
      <c r="AN1861" s="25" t="str">
        <f t="shared" si="938"/>
        <v/>
      </c>
      <c r="AO1861" s="25" t="str">
        <f t="shared" si="939"/>
        <v/>
      </c>
      <c r="AP1861" s="25" t="str">
        <f t="shared" si="940"/>
        <v/>
      </c>
      <c r="AQ1861" s="25" t="str">
        <f t="shared" si="941"/>
        <v/>
      </c>
      <c r="AR1861" s="25" t="str">
        <f t="shared" si="942"/>
        <v/>
      </c>
      <c r="AS1861" s="25" t="str">
        <f t="shared" si="943"/>
        <v/>
      </c>
      <c r="AT1861" s="25" t="str">
        <f t="shared" si="944"/>
        <v/>
      </c>
      <c r="AU1861" s="25" t="str">
        <f t="shared" si="945"/>
        <v/>
      </c>
      <c r="AV1861" s="25" t="str">
        <f t="shared" si="946"/>
        <v/>
      </c>
      <c r="AX1861" t="str">
        <f>IF(BC1861="","",IF(BC1861&gt;0,COUNT($AY$2:AY1861),""))</f>
        <v/>
      </c>
      <c r="AY1861" s="25" t="str">
        <f t="shared" si="947"/>
        <v/>
      </c>
      <c r="AZ1861" s="25" t="str">
        <f t="shared" si="948"/>
        <v/>
      </c>
      <c r="BA1861" s="25" t="str">
        <f t="shared" si="949"/>
        <v/>
      </c>
      <c r="BB1861" s="25" t="str">
        <f t="shared" si="950"/>
        <v/>
      </c>
      <c r="BC1861" s="25" t="str">
        <f t="shared" si="951"/>
        <v/>
      </c>
      <c r="BD1861" s="25" t="str">
        <f t="shared" si="952"/>
        <v/>
      </c>
      <c r="BE1861" s="25" t="str">
        <f t="shared" si="953"/>
        <v/>
      </c>
      <c r="BF1861" s="25" t="str">
        <f t="shared" si="954"/>
        <v/>
      </c>
      <c r="BG1861" s="25" t="str">
        <f t="shared" si="955"/>
        <v/>
      </c>
      <c r="BH1861" s="25" t="str">
        <f t="shared" si="956"/>
        <v/>
      </c>
      <c r="BI1861" s="25" t="str">
        <f t="shared" si="957"/>
        <v/>
      </c>
      <c r="BJ1861" s="25" t="str">
        <f t="shared" si="958"/>
        <v/>
      </c>
      <c r="BK1861" s="25" t="str">
        <f t="shared" si="959"/>
        <v/>
      </c>
      <c r="BL1861" s="25" t="str">
        <f t="shared" si="960"/>
        <v/>
      </c>
      <c r="BM1861" s="25" t="str">
        <f t="shared" si="961"/>
        <v/>
      </c>
      <c r="BN1861" s="25" t="str">
        <f t="shared" si="962"/>
        <v/>
      </c>
    </row>
    <row r="1862" spans="1:66" x14ac:dyDescent="0.25">
      <c r="A1862" s="20" t="str">
        <f>IF('S.D. Paste sheet'!A1862="","",'S.D. Paste sheet'!A1862)</f>
        <v/>
      </c>
      <c r="B1862" s="20" t="str">
        <f>IF('S.D. Paste sheet'!B1862="","",'S.D. Paste sheet'!B1862)</f>
        <v/>
      </c>
      <c r="C1862" s="20" t="str">
        <f>IF('S.D. Paste sheet'!C1862="","",'S.D. Paste sheet'!C1862)</f>
        <v/>
      </c>
      <c r="D1862" s="20" t="str">
        <f>IF('S.D. Paste sheet'!D1862="","",'S.D. Paste sheet'!D1862)</f>
        <v/>
      </c>
      <c r="E1862" s="20" t="str">
        <f>IF('S.D. Paste sheet'!E1862="","",UPPER('S.D. Paste sheet'!E1862))</f>
        <v/>
      </c>
      <c r="F1862" s="20" t="str">
        <f>IF('S.D. Paste sheet'!F1862="","",'S.D. Paste sheet'!F1862)</f>
        <v/>
      </c>
      <c r="G1862" s="20" t="str">
        <f>IF('S.D. Paste sheet'!G1862="","",UPPER('S.D. Paste sheet'!G1862))</f>
        <v/>
      </c>
      <c r="H1862" s="20" t="str">
        <f>IF('S.D. Paste sheet'!H1862="","",UPPER('S.D. Paste sheet'!H1862))</f>
        <v/>
      </c>
      <c r="I1862" s="20" t="str">
        <f>IF('S.D. Paste sheet'!I1862="","",'S.D. Paste sheet'!I1862)</f>
        <v/>
      </c>
      <c r="J1862" s="20" t="str">
        <f>IF('S.D. Paste sheet'!J1862="","",'S.D. Paste sheet'!J1862)</f>
        <v/>
      </c>
      <c r="K1862" s="20" t="str">
        <f>IF('S.D. Paste sheet'!K1862="","",'S.D. Paste sheet'!K1862)</f>
        <v/>
      </c>
      <c r="L1862" s="20" t="str">
        <f>IF('S.D. Paste sheet'!L1862="","",'S.D. Paste sheet'!L1862)</f>
        <v/>
      </c>
      <c r="M1862" s="20" t="str">
        <f>IF('S.D. Paste sheet'!M1862="","",'S.D. Paste sheet'!M1862)</f>
        <v/>
      </c>
      <c r="N1862" s="20" t="str">
        <f>IF('S.D. Paste sheet'!N1862="","",'S.D. Paste sheet'!N1862)</f>
        <v/>
      </c>
      <c r="O1862" s="20" t="str">
        <f>IF('S.D. Paste sheet'!O1862="","",'S.D. Paste sheet'!O1862)</f>
        <v/>
      </c>
      <c r="P1862" s="20" t="str">
        <f>IF('S.D. Paste sheet'!P1862="","",'S.D. Paste sheet'!P1862)</f>
        <v/>
      </c>
      <c r="Q1862" s="20" t="str">
        <f>IF('S.D. Paste sheet'!Q1862="","",'S.D. Paste sheet'!Q1862)</f>
        <v/>
      </c>
      <c r="R1862" s="20" t="str">
        <f>IF('S.D. Paste sheet'!R1862="","",'S.D. Paste sheet'!R1862)</f>
        <v/>
      </c>
      <c r="S1862" s="20" t="str">
        <f>IF('S.D. Paste sheet'!S1862="","",'S.D. Paste sheet'!S1862)</f>
        <v/>
      </c>
      <c r="T1862" s="20" t="str">
        <f>IF('S.D. Paste sheet'!T1862="","",'S.D. Paste sheet'!T1862)</f>
        <v/>
      </c>
      <c r="U1862" s="20" t="str">
        <f>IF('S.D. Paste sheet'!U1862="","",'S.D. Paste sheet'!U1862)</f>
        <v/>
      </c>
      <c r="V1862" s="20" t="str">
        <f>IF('S.D. Paste sheet'!V1862="","",'S.D. Paste sheet'!V1862)</f>
        <v/>
      </c>
      <c r="W1862" s="20" t="str">
        <f>IF('S.D. Paste sheet'!W1862="","",'S.D. Paste sheet'!W1862)</f>
        <v/>
      </c>
      <c r="X1862" s="20" t="str">
        <f>IF('S.D. Paste sheet'!X1862="","",'S.D. Paste sheet'!X1862)</f>
        <v/>
      </c>
      <c r="Y1862" s="20" t="str">
        <f>IF('S.D. Paste sheet'!Y1862="","",'S.D. Paste sheet'!Y1862)</f>
        <v/>
      </c>
      <c r="Z1862" s="20" t="str">
        <f>IF('S.D. Paste sheet'!Z1862="","",'S.D. Paste sheet'!Z1862)</f>
        <v/>
      </c>
      <c r="AA1862" s="20" t="str">
        <f>IF('S.D. Paste sheet'!AA1862="","",'S.D. Paste sheet'!AA1862)</f>
        <v/>
      </c>
      <c r="AB1862" s="20" t="str">
        <f>IF('S.D. Paste sheet'!AB1862="","",'S.D. Paste sheet'!AB1862)</f>
        <v/>
      </c>
      <c r="AC1862" s="20" t="str">
        <f>IF('S.D. Paste sheet'!AC1862="","",'S.D. Paste sheet'!AC1862)</f>
        <v/>
      </c>
      <c r="AD1862" s="20" t="str">
        <f>IF('S.D. Paste sheet'!AD1862="","",'S.D. Paste sheet'!AD1862)</f>
        <v/>
      </c>
      <c r="AE1862" s="28"/>
      <c r="AF1862" t="str">
        <f>IF(AK1862="","",IF(AK1862&gt;0,COUNT($AG$2:AG1862),""))</f>
        <v/>
      </c>
      <c r="AG1862" s="25" t="str">
        <f t="shared" si="931"/>
        <v/>
      </c>
      <c r="AH1862" s="25" t="str">
        <f t="shared" si="932"/>
        <v/>
      </c>
      <c r="AI1862" s="25" t="str">
        <f t="shared" si="933"/>
        <v/>
      </c>
      <c r="AJ1862" s="25" t="str">
        <f t="shared" si="934"/>
        <v/>
      </c>
      <c r="AK1862" s="25" t="str">
        <f t="shared" si="935"/>
        <v/>
      </c>
      <c r="AL1862" s="25" t="str">
        <f t="shared" si="936"/>
        <v/>
      </c>
      <c r="AM1862" s="25" t="str">
        <f t="shared" si="937"/>
        <v/>
      </c>
      <c r="AN1862" s="25" t="str">
        <f t="shared" si="938"/>
        <v/>
      </c>
      <c r="AO1862" s="25" t="str">
        <f t="shared" si="939"/>
        <v/>
      </c>
      <c r="AP1862" s="25" t="str">
        <f t="shared" si="940"/>
        <v/>
      </c>
      <c r="AQ1862" s="25" t="str">
        <f t="shared" si="941"/>
        <v/>
      </c>
      <c r="AR1862" s="25" t="str">
        <f t="shared" si="942"/>
        <v/>
      </c>
      <c r="AS1862" s="25" t="str">
        <f t="shared" si="943"/>
        <v/>
      </c>
      <c r="AT1862" s="25" t="str">
        <f t="shared" si="944"/>
        <v/>
      </c>
      <c r="AU1862" s="25" t="str">
        <f t="shared" si="945"/>
        <v/>
      </c>
      <c r="AV1862" s="25" t="str">
        <f t="shared" si="946"/>
        <v/>
      </c>
      <c r="AX1862" t="str">
        <f>IF(BC1862="","",IF(BC1862&gt;0,COUNT($AY$2:AY1862),""))</f>
        <v/>
      </c>
      <c r="AY1862" s="25" t="str">
        <f t="shared" si="947"/>
        <v/>
      </c>
      <c r="AZ1862" s="25" t="str">
        <f t="shared" si="948"/>
        <v/>
      </c>
      <c r="BA1862" s="25" t="str">
        <f t="shared" si="949"/>
        <v/>
      </c>
      <c r="BB1862" s="25" t="str">
        <f t="shared" si="950"/>
        <v/>
      </c>
      <c r="BC1862" s="25" t="str">
        <f t="shared" si="951"/>
        <v/>
      </c>
      <c r="BD1862" s="25" t="str">
        <f t="shared" si="952"/>
        <v/>
      </c>
      <c r="BE1862" s="25" t="str">
        <f t="shared" si="953"/>
        <v/>
      </c>
      <c r="BF1862" s="25" t="str">
        <f t="shared" si="954"/>
        <v/>
      </c>
      <c r="BG1862" s="25" t="str">
        <f t="shared" si="955"/>
        <v/>
      </c>
      <c r="BH1862" s="25" t="str">
        <f t="shared" si="956"/>
        <v/>
      </c>
      <c r="BI1862" s="25" t="str">
        <f t="shared" si="957"/>
        <v/>
      </c>
      <c r="BJ1862" s="25" t="str">
        <f t="shared" si="958"/>
        <v/>
      </c>
      <c r="BK1862" s="25" t="str">
        <f t="shared" si="959"/>
        <v/>
      </c>
      <c r="BL1862" s="25" t="str">
        <f t="shared" si="960"/>
        <v/>
      </c>
      <c r="BM1862" s="25" t="str">
        <f t="shared" si="961"/>
        <v/>
      </c>
      <c r="BN1862" s="25" t="str">
        <f t="shared" si="962"/>
        <v/>
      </c>
    </row>
    <row r="1863" spans="1:66" x14ac:dyDescent="0.25">
      <c r="A1863" s="20" t="str">
        <f>IF('S.D. Paste sheet'!A1863="","",'S.D. Paste sheet'!A1863)</f>
        <v/>
      </c>
      <c r="B1863" s="20" t="str">
        <f>IF('S.D. Paste sheet'!B1863="","",'S.D. Paste sheet'!B1863)</f>
        <v/>
      </c>
      <c r="C1863" s="20" t="str">
        <f>IF('S.D. Paste sheet'!C1863="","",'S.D. Paste sheet'!C1863)</f>
        <v/>
      </c>
      <c r="D1863" s="20" t="str">
        <f>IF('S.D. Paste sheet'!D1863="","",'S.D. Paste sheet'!D1863)</f>
        <v/>
      </c>
      <c r="E1863" s="20" t="str">
        <f>IF('S.D. Paste sheet'!E1863="","",UPPER('S.D. Paste sheet'!E1863))</f>
        <v/>
      </c>
      <c r="F1863" s="20" t="str">
        <f>IF('S.D. Paste sheet'!F1863="","",'S.D. Paste sheet'!F1863)</f>
        <v/>
      </c>
      <c r="G1863" s="20" t="str">
        <f>IF('S.D. Paste sheet'!G1863="","",UPPER('S.D. Paste sheet'!G1863))</f>
        <v/>
      </c>
      <c r="H1863" s="20" t="str">
        <f>IF('S.D. Paste sheet'!H1863="","",UPPER('S.D. Paste sheet'!H1863))</f>
        <v/>
      </c>
      <c r="I1863" s="20" t="str">
        <f>IF('S.D. Paste sheet'!I1863="","",'S.D. Paste sheet'!I1863)</f>
        <v/>
      </c>
      <c r="J1863" s="20" t="str">
        <f>IF('S.D. Paste sheet'!J1863="","",'S.D. Paste sheet'!J1863)</f>
        <v/>
      </c>
      <c r="K1863" s="20" t="str">
        <f>IF('S.D. Paste sheet'!K1863="","",'S.D. Paste sheet'!K1863)</f>
        <v/>
      </c>
      <c r="L1863" s="20" t="str">
        <f>IF('S.D. Paste sheet'!L1863="","",'S.D. Paste sheet'!L1863)</f>
        <v/>
      </c>
      <c r="M1863" s="20" t="str">
        <f>IF('S.D. Paste sheet'!M1863="","",'S.D. Paste sheet'!M1863)</f>
        <v/>
      </c>
      <c r="N1863" s="20" t="str">
        <f>IF('S.D. Paste sheet'!N1863="","",'S.D. Paste sheet'!N1863)</f>
        <v/>
      </c>
      <c r="O1863" s="20" t="str">
        <f>IF('S.D. Paste sheet'!O1863="","",'S.D. Paste sheet'!O1863)</f>
        <v/>
      </c>
      <c r="P1863" s="20" t="str">
        <f>IF('S.D. Paste sheet'!P1863="","",'S.D. Paste sheet'!P1863)</f>
        <v/>
      </c>
      <c r="Q1863" s="20" t="str">
        <f>IF('S.D. Paste sheet'!Q1863="","",'S.D. Paste sheet'!Q1863)</f>
        <v/>
      </c>
      <c r="R1863" s="20" t="str">
        <f>IF('S.D. Paste sheet'!R1863="","",'S.D. Paste sheet'!R1863)</f>
        <v/>
      </c>
      <c r="S1863" s="20" t="str">
        <f>IF('S.D. Paste sheet'!S1863="","",'S.D. Paste sheet'!S1863)</f>
        <v/>
      </c>
      <c r="T1863" s="20" t="str">
        <f>IF('S.D. Paste sheet'!T1863="","",'S.D. Paste sheet'!T1863)</f>
        <v/>
      </c>
      <c r="U1863" s="20" t="str">
        <f>IF('S.D. Paste sheet'!U1863="","",'S.D. Paste sheet'!U1863)</f>
        <v/>
      </c>
      <c r="V1863" s="20" t="str">
        <f>IF('S.D. Paste sheet'!V1863="","",'S.D. Paste sheet'!V1863)</f>
        <v/>
      </c>
      <c r="W1863" s="20" t="str">
        <f>IF('S.D. Paste sheet'!W1863="","",'S.D. Paste sheet'!W1863)</f>
        <v/>
      </c>
      <c r="X1863" s="20" t="str">
        <f>IF('S.D. Paste sheet'!X1863="","",'S.D. Paste sheet'!X1863)</f>
        <v/>
      </c>
      <c r="Y1863" s="20" t="str">
        <f>IF('S.D. Paste sheet'!Y1863="","",'S.D. Paste sheet'!Y1863)</f>
        <v/>
      </c>
      <c r="Z1863" s="20" t="str">
        <f>IF('S.D. Paste sheet'!Z1863="","",'S.D. Paste sheet'!Z1863)</f>
        <v/>
      </c>
      <c r="AA1863" s="20" t="str">
        <f>IF('S.D. Paste sheet'!AA1863="","",'S.D. Paste sheet'!AA1863)</f>
        <v/>
      </c>
      <c r="AB1863" s="20" t="str">
        <f>IF('S.D. Paste sheet'!AB1863="","",'S.D. Paste sheet'!AB1863)</f>
        <v/>
      </c>
      <c r="AC1863" s="20" t="str">
        <f>IF('S.D. Paste sheet'!AC1863="","",'S.D. Paste sheet'!AC1863)</f>
        <v/>
      </c>
      <c r="AD1863" s="20" t="str">
        <f>IF('S.D. Paste sheet'!AD1863="","",'S.D. Paste sheet'!AD1863)</f>
        <v/>
      </c>
      <c r="AE1863" s="28"/>
      <c r="AF1863" t="str">
        <f>IF(AK1863="","",IF(AK1863&gt;0,COUNT($AG$2:AG1863),""))</f>
        <v/>
      </c>
      <c r="AG1863" s="25" t="str">
        <f t="shared" si="931"/>
        <v/>
      </c>
      <c r="AH1863" s="25" t="str">
        <f t="shared" si="932"/>
        <v/>
      </c>
      <c r="AI1863" s="25" t="str">
        <f t="shared" si="933"/>
        <v/>
      </c>
      <c r="AJ1863" s="25" t="str">
        <f t="shared" si="934"/>
        <v/>
      </c>
      <c r="AK1863" s="25" t="str">
        <f t="shared" si="935"/>
        <v/>
      </c>
      <c r="AL1863" s="25" t="str">
        <f t="shared" si="936"/>
        <v/>
      </c>
      <c r="AM1863" s="25" t="str">
        <f t="shared" si="937"/>
        <v/>
      </c>
      <c r="AN1863" s="25" t="str">
        <f t="shared" si="938"/>
        <v/>
      </c>
      <c r="AO1863" s="25" t="str">
        <f t="shared" si="939"/>
        <v/>
      </c>
      <c r="AP1863" s="25" t="str">
        <f t="shared" si="940"/>
        <v/>
      </c>
      <c r="AQ1863" s="25" t="str">
        <f t="shared" si="941"/>
        <v/>
      </c>
      <c r="AR1863" s="25" t="str">
        <f t="shared" si="942"/>
        <v/>
      </c>
      <c r="AS1863" s="25" t="str">
        <f t="shared" si="943"/>
        <v/>
      </c>
      <c r="AT1863" s="25" t="str">
        <f t="shared" si="944"/>
        <v/>
      </c>
      <c r="AU1863" s="25" t="str">
        <f t="shared" si="945"/>
        <v/>
      </c>
      <c r="AV1863" s="25" t="str">
        <f t="shared" si="946"/>
        <v/>
      </c>
      <c r="AX1863" t="str">
        <f>IF(BC1863="","",IF(BC1863&gt;0,COUNT($AY$2:AY1863),""))</f>
        <v/>
      </c>
      <c r="AY1863" s="25" t="str">
        <f t="shared" si="947"/>
        <v/>
      </c>
      <c r="AZ1863" s="25" t="str">
        <f t="shared" si="948"/>
        <v/>
      </c>
      <c r="BA1863" s="25" t="str">
        <f t="shared" si="949"/>
        <v/>
      </c>
      <c r="BB1863" s="25" t="str">
        <f t="shared" si="950"/>
        <v/>
      </c>
      <c r="BC1863" s="25" t="str">
        <f t="shared" si="951"/>
        <v/>
      </c>
      <c r="BD1863" s="25" t="str">
        <f t="shared" si="952"/>
        <v/>
      </c>
      <c r="BE1863" s="25" t="str">
        <f t="shared" si="953"/>
        <v/>
      </c>
      <c r="BF1863" s="25" t="str">
        <f t="shared" si="954"/>
        <v/>
      </c>
      <c r="BG1863" s="25" t="str">
        <f t="shared" si="955"/>
        <v/>
      </c>
      <c r="BH1863" s="25" t="str">
        <f t="shared" si="956"/>
        <v/>
      </c>
      <c r="BI1863" s="25" t="str">
        <f t="shared" si="957"/>
        <v/>
      </c>
      <c r="BJ1863" s="25" t="str">
        <f t="shared" si="958"/>
        <v/>
      </c>
      <c r="BK1863" s="25" t="str">
        <f t="shared" si="959"/>
        <v/>
      </c>
      <c r="BL1863" s="25" t="str">
        <f t="shared" si="960"/>
        <v/>
      </c>
      <c r="BM1863" s="25" t="str">
        <f t="shared" si="961"/>
        <v/>
      </c>
      <c r="BN1863" s="25" t="str">
        <f t="shared" si="962"/>
        <v/>
      </c>
    </row>
    <row r="1864" spans="1:66" x14ac:dyDescent="0.25">
      <c r="A1864" s="20" t="str">
        <f>IF('S.D. Paste sheet'!A1864="","",'S.D. Paste sheet'!A1864)</f>
        <v/>
      </c>
      <c r="B1864" s="20" t="str">
        <f>IF('S.D. Paste sheet'!B1864="","",'S.D. Paste sheet'!B1864)</f>
        <v/>
      </c>
      <c r="C1864" s="20" t="str">
        <f>IF('S.D. Paste sheet'!C1864="","",'S.D. Paste sheet'!C1864)</f>
        <v/>
      </c>
      <c r="D1864" s="20" t="str">
        <f>IF('S.D. Paste sheet'!D1864="","",'S.D. Paste sheet'!D1864)</f>
        <v/>
      </c>
      <c r="E1864" s="20" t="str">
        <f>IF('S.D. Paste sheet'!E1864="","",UPPER('S.D. Paste sheet'!E1864))</f>
        <v/>
      </c>
      <c r="F1864" s="20" t="str">
        <f>IF('S.D. Paste sheet'!F1864="","",'S.D. Paste sheet'!F1864)</f>
        <v/>
      </c>
      <c r="G1864" s="20" t="str">
        <f>IF('S.D. Paste sheet'!G1864="","",UPPER('S.D. Paste sheet'!G1864))</f>
        <v/>
      </c>
      <c r="H1864" s="20" t="str">
        <f>IF('S.D. Paste sheet'!H1864="","",UPPER('S.D. Paste sheet'!H1864))</f>
        <v/>
      </c>
      <c r="I1864" s="20" t="str">
        <f>IF('S.D. Paste sheet'!I1864="","",'S.D. Paste sheet'!I1864)</f>
        <v/>
      </c>
      <c r="J1864" s="20" t="str">
        <f>IF('S.D. Paste sheet'!J1864="","",'S.D. Paste sheet'!J1864)</f>
        <v/>
      </c>
      <c r="K1864" s="20" t="str">
        <f>IF('S.D. Paste sheet'!K1864="","",'S.D. Paste sheet'!K1864)</f>
        <v/>
      </c>
      <c r="L1864" s="20" t="str">
        <f>IF('S.D. Paste sheet'!L1864="","",'S.D. Paste sheet'!L1864)</f>
        <v/>
      </c>
      <c r="M1864" s="20" t="str">
        <f>IF('S.D. Paste sheet'!M1864="","",'S.D. Paste sheet'!M1864)</f>
        <v/>
      </c>
      <c r="N1864" s="20" t="str">
        <f>IF('S.D. Paste sheet'!N1864="","",'S.D. Paste sheet'!N1864)</f>
        <v/>
      </c>
      <c r="O1864" s="20" t="str">
        <f>IF('S.D. Paste sheet'!O1864="","",'S.D. Paste sheet'!O1864)</f>
        <v/>
      </c>
      <c r="P1864" s="20" t="str">
        <f>IF('S.D. Paste sheet'!P1864="","",'S.D. Paste sheet'!P1864)</f>
        <v/>
      </c>
      <c r="Q1864" s="20" t="str">
        <f>IF('S.D. Paste sheet'!Q1864="","",'S.D. Paste sheet'!Q1864)</f>
        <v/>
      </c>
      <c r="R1864" s="20" t="str">
        <f>IF('S.D. Paste sheet'!R1864="","",'S.D. Paste sheet'!R1864)</f>
        <v/>
      </c>
      <c r="S1864" s="20" t="str">
        <f>IF('S.D. Paste sheet'!S1864="","",'S.D. Paste sheet'!S1864)</f>
        <v/>
      </c>
      <c r="T1864" s="20" t="str">
        <f>IF('S.D. Paste sheet'!T1864="","",'S.D. Paste sheet'!T1864)</f>
        <v/>
      </c>
      <c r="U1864" s="20" t="str">
        <f>IF('S.D. Paste sheet'!U1864="","",'S.D. Paste sheet'!U1864)</f>
        <v/>
      </c>
      <c r="V1864" s="20" t="str">
        <f>IF('S.D. Paste sheet'!V1864="","",'S.D. Paste sheet'!V1864)</f>
        <v/>
      </c>
      <c r="W1864" s="20" t="str">
        <f>IF('S.D. Paste sheet'!W1864="","",'S.D. Paste sheet'!W1864)</f>
        <v/>
      </c>
      <c r="X1864" s="20" t="str">
        <f>IF('S.D. Paste sheet'!X1864="","",'S.D. Paste sheet'!X1864)</f>
        <v/>
      </c>
      <c r="Y1864" s="20" t="str">
        <f>IF('S.D. Paste sheet'!Y1864="","",'S.D. Paste sheet'!Y1864)</f>
        <v/>
      </c>
      <c r="Z1864" s="20" t="str">
        <f>IF('S.D. Paste sheet'!Z1864="","",'S.D. Paste sheet'!Z1864)</f>
        <v/>
      </c>
      <c r="AA1864" s="20" t="str">
        <f>IF('S.D. Paste sheet'!AA1864="","",'S.D. Paste sheet'!AA1864)</f>
        <v/>
      </c>
      <c r="AB1864" s="20" t="str">
        <f>IF('S.D. Paste sheet'!AB1864="","",'S.D. Paste sheet'!AB1864)</f>
        <v/>
      </c>
      <c r="AC1864" s="20" t="str">
        <f>IF('S.D. Paste sheet'!AC1864="","",'S.D. Paste sheet'!AC1864)</f>
        <v/>
      </c>
      <c r="AD1864" s="20" t="str">
        <f>IF('S.D. Paste sheet'!AD1864="","",'S.D. Paste sheet'!AD1864)</f>
        <v/>
      </c>
      <c r="AE1864" s="28"/>
      <c r="AF1864" t="str">
        <f>IF(AK1864="","",IF(AK1864&gt;0,COUNT($AG$2:AG1864),""))</f>
        <v/>
      </c>
      <c r="AG1864" s="25" t="str">
        <f t="shared" si="931"/>
        <v/>
      </c>
      <c r="AH1864" s="25" t="str">
        <f t="shared" si="932"/>
        <v/>
      </c>
      <c r="AI1864" s="25" t="str">
        <f t="shared" si="933"/>
        <v/>
      </c>
      <c r="AJ1864" s="25" t="str">
        <f t="shared" si="934"/>
        <v/>
      </c>
      <c r="AK1864" s="25" t="str">
        <f t="shared" si="935"/>
        <v/>
      </c>
      <c r="AL1864" s="25" t="str">
        <f t="shared" si="936"/>
        <v/>
      </c>
      <c r="AM1864" s="25" t="str">
        <f t="shared" si="937"/>
        <v/>
      </c>
      <c r="AN1864" s="25" t="str">
        <f t="shared" si="938"/>
        <v/>
      </c>
      <c r="AO1864" s="25" t="str">
        <f t="shared" si="939"/>
        <v/>
      </c>
      <c r="AP1864" s="25" t="str">
        <f t="shared" si="940"/>
        <v/>
      </c>
      <c r="AQ1864" s="25" t="str">
        <f t="shared" si="941"/>
        <v/>
      </c>
      <c r="AR1864" s="25" t="str">
        <f t="shared" si="942"/>
        <v/>
      </c>
      <c r="AS1864" s="25" t="str">
        <f t="shared" si="943"/>
        <v/>
      </c>
      <c r="AT1864" s="25" t="str">
        <f t="shared" si="944"/>
        <v/>
      </c>
      <c r="AU1864" s="25" t="str">
        <f t="shared" si="945"/>
        <v/>
      </c>
      <c r="AV1864" s="25" t="str">
        <f t="shared" si="946"/>
        <v/>
      </c>
      <c r="AX1864" t="str">
        <f>IF(BC1864="","",IF(BC1864&gt;0,COUNT($AY$2:AY1864),""))</f>
        <v/>
      </c>
      <c r="AY1864" s="25" t="str">
        <f t="shared" si="947"/>
        <v/>
      </c>
      <c r="AZ1864" s="25" t="str">
        <f t="shared" si="948"/>
        <v/>
      </c>
      <c r="BA1864" s="25" t="str">
        <f t="shared" si="949"/>
        <v/>
      </c>
      <c r="BB1864" s="25" t="str">
        <f t="shared" si="950"/>
        <v/>
      </c>
      <c r="BC1864" s="25" t="str">
        <f t="shared" si="951"/>
        <v/>
      </c>
      <c r="BD1864" s="25" t="str">
        <f t="shared" si="952"/>
        <v/>
      </c>
      <c r="BE1864" s="25" t="str">
        <f t="shared" si="953"/>
        <v/>
      </c>
      <c r="BF1864" s="25" t="str">
        <f t="shared" si="954"/>
        <v/>
      </c>
      <c r="BG1864" s="25" t="str">
        <f t="shared" si="955"/>
        <v/>
      </c>
      <c r="BH1864" s="25" t="str">
        <f t="shared" si="956"/>
        <v/>
      </c>
      <c r="BI1864" s="25" t="str">
        <f t="shared" si="957"/>
        <v/>
      </c>
      <c r="BJ1864" s="25" t="str">
        <f t="shared" si="958"/>
        <v/>
      </c>
      <c r="BK1864" s="25" t="str">
        <f t="shared" si="959"/>
        <v/>
      </c>
      <c r="BL1864" s="25" t="str">
        <f t="shared" si="960"/>
        <v/>
      </c>
      <c r="BM1864" s="25" t="str">
        <f t="shared" si="961"/>
        <v/>
      </c>
      <c r="BN1864" s="25" t="str">
        <f t="shared" si="962"/>
        <v/>
      </c>
    </row>
    <row r="1865" spans="1:66" x14ac:dyDescent="0.25">
      <c r="A1865" s="20" t="str">
        <f>IF('S.D. Paste sheet'!A1865="","",'S.D. Paste sheet'!A1865)</f>
        <v/>
      </c>
      <c r="B1865" s="20" t="str">
        <f>IF('S.D. Paste sheet'!B1865="","",'S.D. Paste sheet'!B1865)</f>
        <v/>
      </c>
      <c r="C1865" s="20" t="str">
        <f>IF('S.D. Paste sheet'!C1865="","",'S.D. Paste sheet'!C1865)</f>
        <v/>
      </c>
      <c r="D1865" s="20" t="str">
        <f>IF('S.D. Paste sheet'!D1865="","",'S.D. Paste sheet'!D1865)</f>
        <v/>
      </c>
      <c r="E1865" s="20" t="str">
        <f>IF('S.D. Paste sheet'!E1865="","",UPPER('S.D. Paste sheet'!E1865))</f>
        <v/>
      </c>
      <c r="F1865" s="20" t="str">
        <f>IF('S.D. Paste sheet'!F1865="","",'S.D. Paste sheet'!F1865)</f>
        <v/>
      </c>
      <c r="G1865" s="20" t="str">
        <f>IF('S.D. Paste sheet'!G1865="","",UPPER('S.D. Paste sheet'!G1865))</f>
        <v/>
      </c>
      <c r="H1865" s="20" t="str">
        <f>IF('S.D. Paste sheet'!H1865="","",UPPER('S.D. Paste sheet'!H1865))</f>
        <v/>
      </c>
      <c r="I1865" s="20" t="str">
        <f>IF('S.D. Paste sheet'!I1865="","",'S.D. Paste sheet'!I1865)</f>
        <v/>
      </c>
      <c r="J1865" s="20" t="str">
        <f>IF('S.D. Paste sheet'!J1865="","",'S.D. Paste sheet'!J1865)</f>
        <v/>
      </c>
      <c r="K1865" s="20" t="str">
        <f>IF('S.D. Paste sheet'!K1865="","",'S.D. Paste sheet'!K1865)</f>
        <v/>
      </c>
      <c r="L1865" s="20" t="str">
        <f>IF('S.D. Paste sheet'!L1865="","",'S.D. Paste sheet'!L1865)</f>
        <v/>
      </c>
      <c r="M1865" s="20" t="str">
        <f>IF('S.D. Paste sheet'!M1865="","",'S.D. Paste sheet'!M1865)</f>
        <v/>
      </c>
      <c r="N1865" s="20" t="str">
        <f>IF('S.D. Paste sheet'!N1865="","",'S.D. Paste sheet'!N1865)</f>
        <v/>
      </c>
      <c r="O1865" s="20" t="str">
        <f>IF('S.D. Paste sheet'!O1865="","",'S.D. Paste sheet'!O1865)</f>
        <v/>
      </c>
      <c r="P1865" s="20" t="str">
        <f>IF('S.D. Paste sheet'!P1865="","",'S.D. Paste sheet'!P1865)</f>
        <v/>
      </c>
      <c r="Q1865" s="20" t="str">
        <f>IF('S.D. Paste sheet'!Q1865="","",'S.D. Paste sheet'!Q1865)</f>
        <v/>
      </c>
      <c r="R1865" s="20" t="str">
        <f>IF('S.D. Paste sheet'!R1865="","",'S.D. Paste sheet'!R1865)</f>
        <v/>
      </c>
      <c r="S1865" s="20" t="str">
        <f>IF('S.D. Paste sheet'!S1865="","",'S.D. Paste sheet'!S1865)</f>
        <v/>
      </c>
      <c r="T1865" s="20" t="str">
        <f>IF('S.D. Paste sheet'!T1865="","",'S.D. Paste sheet'!T1865)</f>
        <v/>
      </c>
      <c r="U1865" s="20" t="str">
        <f>IF('S.D. Paste sheet'!U1865="","",'S.D. Paste sheet'!U1865)</f>
        <v/>
      </c>
      <c r="V1865" s="20" t="str">
        <f>IF('S.D. Paste sheet'!V1865="","",'S.D. Paste sheet'!V1865)</f>
        <v/>
      </c>
      <c r="W1865" s="20" t="str">
        <f>IF('S.D. Paste sheet'!W1865="","",'S.D. Paste sheet'!W1865)</f>
        <v/>
      </c>
      <c r="X1865" s="20" t="str">
        <f>IF('S.D. Paste sheet'!X1865="","",'S.D. Paste sheet'!X1865)</f>
        <v/>
      </c>
      <c r="Y1865" s="20" t="str">
        <f>IF('S.D. Paste sheet'!Y1865="","",'S.D. Paste sheet'!Y1865)</f>
        <v/>
      </c>
      <c r="Z1865" s="20" t="str">
        <f>IF('S.D. Paste sheet'!Z1865="","",'S.D. Paste sheet'!Z1865)</f>
        <v/>
      </c>
      <c r="AA1865" s="20" t="str">
        <f>IF('S.D. Paste sheet'!AA1865="","",'S.D. Paste sheet'!AA1865)</f>
        <v/>
      </c>
      <c r="AB1865" s="20" t="str">
        <f>IF('S.D. Paste sheet'!AB1865="","",'S.D. Paste sheet'!AB1865)</f>
        <v/>
      </c>
      <c r="AC1865" s="20" t="str">
        <f>IF('S.D. Paste sheet'!AC1865="","",'S.D. Paste sheet'!AC1865)</f>
        <v/>
      </c>
      <c r="AD1865" s="20" t="str">
        <f>IF('S.D. Paste sheet'!AD1865="","",'S.D. Paste sheet'!AD1865)</f>
        <v/>
      </c>
      <c r="AE1865" s="28"/>
      <c r="AF1865" t="str">
        <f>IF(AK1865="","",IF(AK1865&gt;0,COUNT($AG$2:AG1865),""))</f>
        <v/>
      </c>
      <c r="AG1865" s="25" t="str">
        <f t="shared" si="931"/>
        <v/>
      </c>
      <c r="AH1865" s="25" t="str">
        <f t="shared" si="932"/>
        <v/>
      </c>
      <c r="AI1865" s="25" t="str">
        <f t="shared" si="933"/>
        <v/>
      </c>
      <c r="AJ1865" s="25" t="str">
        <f t="shared" si="934"/>
        <v/>
      </c>
      <c r="AK1865" s="25" t="str">
        <f t="shared" si="935"/>
        <v/>
      </c>
      <c r="AL1865" s="25" t="str">
        <f t="shared" si="936"/>
        <v/>
      </c>
      <c r="AM1865" s="25" t="str">
        <f t="shared" si="937"/>
        <v/>
      </c>
      <c r="AN1865" s="25" t="str">
        <f t="shared" si="938"/>
        <v/>
      </c>
      <c r="AO1865" s="25" t="str">
        <f t="shared" si="939"/>
        <v/>
      </c>
      <c r="AP1865" s="25" t="str">
        <f t="shared" si="940"/>
        <v/>
      </c>
      <c r="AQ1865" s="25" t="str">
        <f t="shared" si="941"/>
        <v/>
      </c>
      <c r="AR1865" s="25" t="str">
        <f t="shared" si="942"/>
        <v/>
      </c>
      <c r="AS1865" s="25" t="str">
        <f t="shared" si="943"/>
        <v/>
      </c>
      <c r="AT1865" s="25" t="str">
        <f t="shared" si="944"/>
        <v/>
      </c>
      <c r="AU1865" s="25" t="str">
        <f t="shared" si="945"/>
        <v/>
      </c>
      <c r="AV1865" s="25" t="str">
        <f t="shared" si="946"/>
        <v/>
      </c>
      <c r="AX1865" t="str">
        <f>IF(BC1865="","",IF(BC1865&gt;0,COUNT($AY$2:AY1865),""))</f>
        <v/>
      </c>
      <c r="AY1865" s="25" t="str">
        <f t="shared" si="947"/>
        <v/>
      </c>
      <c r="AZ1865" s="25" t="str">
        <f t="shared" si="948"/>
        <v/>
      </c>
      <c r="BA1865" s="25" t="str">
        <f t="shared" si="949"/>
        <v/>
      </c>
      <c r="BB1865" s="25" t="str">
        <f t="shared" si="950"/>
        <v/>
      </c>
      <c r="BC1865" s="25" t="str">
        <f t="shared" si="951"/>
        <v/>
      </c>
      <c r="BD1865" s="25" t="str">
        <f t="shared" si="952"/>
        <v/>
      </c>
      <c r="BE1865" s="25" t="str">
        <f t="shared" si="953"/>
        <v/>
      </c>
      <c r="BF1865" s="25" t="str">
        <f t="shared" si="954"/>
        <v/>
      </c>
      <c r="BG1865" s="25" t="str">
        <f t="shared" si="955"/>
        <v/>
      </c>
      <c r="BH1865" s="25" t="str">
        <f t="shared" si="956"/>
        <v/>
      </c>
      <c r="BI1865" s="25" t="str">
        <f t="shared" si="957"/>
        <v/>
      </c>
      <c r="BJ1865" s="25" t="str">
        <f t="shared" si="958"/>
        <v/>
      </c>
      <c r="BK1865" s="25" t="str">
        <f t="shared" si="959"/>
        <v/>
      </c>
      <c r="BL1865" s="25" t="str">
        <f t="shared" si="960"/>
        <v/>
      </c>
      <c r="BM1865" s="25" t="str">
        <f t="shared" si="961"/>
        <v/>
      </c>
      <c r="BN1865" s="25" t="str">
        <f t="shared" si="962"/>
        <v/>
      </c>
    </row>
    <row r="1866" spans="1:66" x14ac:dyDescent="0.25">
      <c r="A1866" s="20" t="str">
        <f>IF('S.D. Paste sheet'!A1866="","",'S.D. Paste sheet'!A1866)</f>
        <v/>
      </c>
      <c r="B1866" s="20" t="str">
        <f>IF('S.D. Paste sheet'!B1866="","",'S.D. Paste sheet'!B1866)</f>
        <v/>
      </c>
      <c r="C1866" s="20" t="str">
        <f>IF('S.D. Paste sheet'!C1866="","",'S.D. Paste sheet'!C1866)</f>
        <v/>
      </c>
      <c r="D1866" s="20" t="str">
        <f>IF('S.D. Paste sheet'!D1866="","",'S.D. Paste sheet'!D1866)</f>
        <v/>
      </c>
      <c r="E1866" s="20" t="str">
        <f>IF('S.D. Paste sheet'!E1866="","",UPPER('S.D. Paste sheet'!E1866))</f>
        <v/>
      </c>
      <c r="F1866" s="20" t="str">
        <f>IF('S.D. Paste sheet'!F1866="","",'S.D. Paste sheet'!F1866)</f>
        <v/>
      </c>
      <c r="G1866" s="20" t="str">
        <f>IF('S.D. Paste sheet'!G1866="","",UPPER('S.D. Paste sheet'!G1866))</f>
        <v/>
      </c>
      <c r="H1866" s="20" t="str">
        <f>IF('S.D. Paste sheet'!H1866="","",UPPER('S.D. Paste sheet'!H1866))</f>
        <v/>
      </c>
      <c r="I1866" s="20" t="str">
        <f>IF('S.D. Paste sheet'!I1866="","",'S.D. Paste sheet'!I1866)</f>
        <v/>
      </c>
      <c r="J1866" s="20" t="str">
        <f>IF('S.D. Paste sheet'!J1866="","",'S.D. Paste sheet'!J1866)</f>
        <v/>
      </c>
      <c r="K1866" s="20" t="str">
        <f>IF('S.D. Paste sheet'!K1866="","",'S.D. Paste sheet'!K1866)</f>
        <v/>
      </c>
      <c r="L1866" s="20" t="str">
        <f>IF('S.D. Paste sheet'!L1866="","",'S.D. Paste sheet'!L1866)</f>
        <v/>
      </c>
      <c r="M1866" s="20" t="str">
        <f>IF('S.D. Paste sheet'!M1866="","",'S.D. Paste sheet'!M1866)</f>
        <v/>
      </c>
      <c r="N1866" s="20" t="str">
        <f>IF('S.D. Paste sheet'!N1866="","",'S.D. Paste sheet'!N1866)</f>
        <v/>
      </c>
      <c r="O1866" s="20" t="str">
        <f>IF('S.D. Paste sheet'!O1866="","",'S.D. Paste sheet'!O1866)</f>
        <v/>
      </c>
      <c r="P1866" s="20" t="str">
        <f>IF('S.D. Paste sheet'!P1866="","",'S.D. Paste sheet'!P1866)</f>
        <v/>
      </c>
      <c r="Q1866" s="20" t="str">
        <f>IF('S.D. Paste sheet'!Q1866="","",'S.D. Paste sheet'!Q1866)</f>
        <v/>
      </c>
      <c r="R1866" s="20" t="str">
        <f>IF('S.D. Paste sheet'!R1866="","",'S.D. Paste sheet'!R1866)</f>
        <v/>
      </c>
      <c r="S1866" s="20" t="str">
        <f>IF('S.D. Paste sheet'!S1866="","",'S.D. Paste sheet'!S1866)</f>
        <v/>
      </c>
      <c r="T1866" s="20" t="str">
        <f>IF('S.D. Paste sheet'!T1866="","",'S.D. Paste sheet'!T1866)</f>
        <v/>
      </c>
      <c r="U1866" s="20" t="str">
        <f>IF('S.D. Paste sheet'!U1866="","",'S.D. Paste sheet'!U1866)</f>
        <v/>
      </c>
      <c r="V1866" s="20" t="str">
        <f>IF('S.D. Paste sheet'!V1866="","",'S.D. Paste sheet'!V1866)</f>
        <v/>
      </c>
      <c r="W1866" s="20" t="str">
        <f>IF('S.D. Paste sheet'!W1866="","",'S.D. Paste sheet'!W1866)</f>
        <v/>
      </c>
      <c r="X1866" s="20" t="str">
        <f>IF('S.D. Paste sheet'!X1866="","",'S.D. Paste sheet'!X1866)</f>
        <v/>
      </c>
      <c r="Y1866" s="20" t="str">
        <f>IF('S.D. Paste sheet'!Y1866="","",'S.D. Paste sheet'!Y1866)</f>
        <v/>
      </c>
      <c r="Z1866" s="20" t="str">
        <f>IF('S.D. Paste sheet'!Z1866="","",'S.D. Paste sheet'!Z1866)</f>
        <v/>
      </c>
      <c r="AA1866" s="20" t="str">
        <f>IF('S.D. Paste sheet'!AA1866="","",'S.D. Paste sheet'!AA1866)</f>
        <v/>
      </c>
      <c r="AB1866" s="20" t="str">
        <f>IF('S.D. Paste sheet'!AB1866="","",'S.D. Paste sheet'!AB1866)</f>
        <v/>
      </c>
      <c r="AC1866" s="20" t="str">
        <f>IF('S.D. Paste sheet'!AC1866="","",'S.D. Paste sheet'!AC1866)</f>
        <v/>
      </c>
      <c r="AD1866" s="20" t="str">
        <f>IF('S.D. Paste sheet'!AD1866="","",'S.D. Paste sheet'!AD1866)</f>
        <v/>
      </c>
      <c r="AE1866" s="28"/>
      <c r="AF1866" t="str">
        <f>IF(AK1866="","",IF(AK1866&gt;0,COUNT($AG$2:AG1866),""))</f>
        <v/>
      </c>
      <c r="AG1866" s="25" t="str">
        <f t="shared" si="931"/>
        <v/>
      </c>
      <c r="AH1866" s="25" t="str">
        <f t="shared" si="932"/>
        <v/>
      </c>
      <c r="AI1866" s="25" t="str">
        <f t="shared" si="933"/>
        <v/>
      </c>
      <c r="AJ1866" s="25" t="str">
        <f t="shared" si="934"/>
        <v/>
      </c>
      <c r="AK1866" s="25" t="str">
        <f t="shared" si="935"/>
        <v/>
      </c>
      <c r="AL1866" s="25" t="str">
        <f t="shared" si="936"/>
        <v/>
      </c>
      <c r="AM1866" s="25" t="str">
        <f t="shared" si="937"/>
        <v/>
      </c>
      <c r="AN1866" s="25" t="str">
        <f t="shared" si="938"/>
        <v/>
      </c>
      <c r="AO1866" s="25" t="str">
        <f t="shared" si="939"/>
        <v/>
      </c>
      <c r="AP1866" s="25" t="str">
        <f t="shared" si="940"/>
        <v/>
      </c>
      <c r="AQ1866" s="25" t="str">
        <f t="shared" si="941"/>
        <v/>
      </c>
      <c r="AR1866" s="25" t="str">
        <f t="shared" si="942"/>
        <v/>
      </c>
      <c r="AS1866" s="25" t="str">
        <f t="shared" si="943"/>
        <v/>
      </c>
      <c r="AT1866" s="25" t="str">
        <f t="shared" si="944"/>
        <v/>
      </c>
      <c r="AU1866" s="25" t="str">
        <f t="shared" si="945"/>
        <v/>
      </c>
      <c r="AV1866" s="25" t="str">
        <f t="shared" si="946"/>
        <v/>
      </c>
      <c r="AX1866" t="str">
        <f>IF(BC1866="","",IF(BC1866&gt;0,COUNT($AY$2:AY1866),""))</f>
        <v/>
      </c>
      <c r="AY1866" s="25" t="str">
        <f t="shared" si="947"/>
        <v/>
      </c>
      <c r="AZ1866" s="25" t="str">
        <f t="shared" si="948"/>
        <v/>
      </c>
      <c r="BA1866" s="25" t="str">
        <f t="shared" si="949"/>
        <v/>
      </c>
      <c r="BB1866" s="25" t="str">
        <f t="shared" si="950"/>
        <v/>
      </c>
      <c r="BC1866" s="25" t="str">
        <f t="shared" si="951"/>
        <v/>
      </c>
      <c r="BD1866" s="25" t="str">
        <f t="shared" si="952"/>
        <v/>
      </c>
      <c r="BE1866" s="25" t="str">
        <f t="shared" si="953"/>
        <v/>
      </c>
      <c r="BF1866" s="25" t="str">
        <f t="shared" si="954"/>
        <v/>
      </c>
      <c r="BG1866" s="25" t="str">
        <f t="shared" si="955"/>
        <v/>
      </c>
      <c r="BH1866" s="25" t="str">
        <f t="shared" si="956"/>
        <v/>
      </c>
      <c r="BI1866" s="25" t="str">
        <f t="shared" si="957"/>
        <v/>
      </c>
      <c r="BJ1866" s="25" t="str">
        <f t="shared" si="958"/>
        <v/>
      </c>
      <c r="BK1866" s="25" t="str">
        <f t="shared" si="959"/>
        <v/>
      </c>
      <c r="BL1866" s="25" t="str">
        <f t="shared" si="960"/>
        <v/>
      </c>
      <c r="BM1866" s="25" t="str">
        <f t="shared" si="961"/>
        <v/>
      </c>
      <c r="BN1866" s="25" t="str">
        <f t="shared" si="962"/>
        <v/>
      </c>
    </row>
    <row r="1867" spans="1:66" x14ac:dyDescent="0.25">
      <c r="A1867" s="20" t="str">
        <f>IF('S.D. Paste sheet'!A1867="","",'S.D. Paste sheet'!A1867)</f>
        <v/>
      </c>
      <c r="B1867" s="20" t="str">
        <f>IF('S.D. Paste sheet'!B1867="","",'S.D. Paste sheet'!B1867)</f>
        <v/>
      </c>
      <c r="C1867" s="20" t="str">
        <f>IF('S.D. Paste sheet'!C1867="","",'S.D. Paste sheet'!C1867)</f>
        <v/>
      </c>
      <c r="D1867" s="20" t="str">
        <f>IF('S.D. Paste sheet'!D1867="","",'S.D. Paste sheet'!D1867)</f>
        <v/>
      </c>
      <c r="E1867" s="20" t="str">
        <f>IF('S.D. Paste sheet'!E1867="","",UPPER('S.D. Paste sheet'!E1867))</f>
        <v/>
      </c>
      <c r="F1867" s="20" t="str">
        <f>IF('S.D. Paste sheet'!F1867="","",'S.D. Paste sheet'!F1867)</f>
        <v/>
      </c>
      <c r="G1867" s="20" t="str">
        <f>IF('S.D. Paste sheet'!G1867="","",UPPER('S.D. Paste sheet'!G1867))</f>
        <v/>
      </c>
      <c r="H1867" s="20" t="str">
        <f>IF('S.D. Paste sheet'!H1867="","",UPPER('S.D. Paste sheet'!H1867))</f>
        <v/>
      </c>
      <c r="I1867" s="20" t="str">
        <f>IF('S.D. Paste sheet'!I1867="","",'S.D. Paste sheet'!I1867)</f>
        <v/>
      </c>
      <c r="J1867" s="20" t="str">
        <f>IF('S.D. Paste sheet'!J1867="","",'S.D. Paste sheet'!J1867)</f>
        <v/>
      </c>
      <c r="K1867" s="20" t="str">
        <f>IF('S.D. Paste sheet'!K1867="","",'S.D. Paste sheet'!K1867)</f>
        <v/>
      </c>
      <c r="L1867" s="20" t="str">
        <f>IF('S.D. Paste sheet'!L1867="","",'S.D. Paste sheet'!L1867)</f>
        <v/>
      </c>
      <c r="M1867" s="20" t="str">
        <f>IF('S.D. Paste sheet'!M1867="","",'S.D. Paste sheet'!M1867)</f>
        <v/>
      </c>
      <c r="N1867" s="20" t="str">
        <f>IF('S.D. Paste sheet'!N1867="","",'S.D. Paste sheet'!N1867)</f>
        <v/>
      </c>
      <c r="O1867" s="20" t="str">
        <f>IF('S.D. Paste sheet'!O1867="","",'S.D. Paste sheet'!O1867)</f>
        <v/>
      </c>
      <c r="P1867" s="20" t="str">
        <f>IF('S.D. Paste sheet'!P1867="","",'S.D. Paste sheet'!P1867)</f>
        <v/>
      </c>
      <c r="Q1867" s="20" t="str">
        <f>IF('S.D. Paste sheet'!Q1867="","",'S.D. Paste sheet'!Q1867)</f>
        <v/>
      </c>
      <c r="R1867" s="20" t="str">
        <f>IF('S.D. Paste sheet'!R1867="","",'S.D. Paste sheet'!R1867)</f>
        <v/>
      </c>
      <c r="S1867" s="20" t="str">
        <f>IF('S.D. Paste sheet'!S1867="","",'S.D. Paste sheet'!S1867)</f>
        <v/>
      </c>
      <c r="T1867" s="20" t="str">
        <f>IF('S.D. Paste sheet'!T1867="","",'S.D. Paste sheet'!T1867)</f>
        <v/>
      </c>
      <c r="U1867" s="20" t="str">
        <f>IF('S.D. Paste sheet'!U1867="","",'S.D. Paste sheet'!U1867)</f>
        <v/>
      </c>
      <c r="V1867" s="20" t="str">
        <f>IF('S.D. Paste sheet'!V1867="","",'S.D. Paste sheet'!V1867)</f>
        <v/>
      </c>
      <c r="W1867" s="20" t="str">
        <f>IF('S.D. Paste sheet'!W1867="","",'S.D. Paste sheet'!W1867)</f>
        <v/>
      </c>
      <c r="X1867" s="20" t="str">
        <f>IF('S.D. Paste sheet'!X1867="","",'S.D. Paste sheet'!X1867)</f>
        <v/>
      </c>
      <c r="Y1867" s="20" t="str">
        <f>IF('S.D. Paste sheet'!Y1867="","",'S.D. Paste sheet'!Y1867)</f>
        <v/>
      </c>
      <c r="Z1867" s="20" t="str">
        <f>IF('S.D. Paste sheet'!Z1867="","",'S.D. Paste sheet'!Z1867)</f>
        <v/>
      </c>
      <c r="AA1867" s="20" t="str">
        <f>IF('S.D. Paste sheet'!AA1867="","",'S.D. Paste sheet'!AA1867)</f>
        <v/>
      </c>
      <c r="AB1867" s="20" t="str">
        <f>IF('S.D. Paste sheet'!AB1867="","",'S.D. Paste sheet'!AB1867)</f>
        <v/>
      </c>
      <c r="AC1867" s="20" t="str">
        <f>IF('S.D. Paste sheet'!AC1867="","",'S.D. Paste sheet'!AC1867)</f>
        <v/>
      </c>
      <c r="AD1867" s="20" t="str">
        <f>IF('S.D. Paste sheet'!AD1867="","",'S.D. Paste sheet'!AD1867)</f>
        <v/>
      </c>
      <c r="AE1867" s="28"/>
      <c r="AF1867" t="str">
        <f>IF(AK1867="","",IF(AK1867&gt;0,COUNT($AG$2:AG1867),""))</f>
        <v/>
      </c>
      <c r="AG1867" s="25" t="str">
        <f t="shared" si="931"/>
        <v/>
      </c>
      <c r="AH1867" s="25" t="str">
        <f t="shared" si="932"/>
        <v/>
      </c>
      <c r="AI1867" s="25" t="str">
        <f t="shared" si="933"/>
        <v/>
      </c>
      <c r="AJ1867" s="25" t="str">
        <f t="shared" si="934"/>
        <v/>
      </c>
      <c r="AK1867" s="25" t="str">
        <f t="shared" si="935"/>
        <v/>
      </c>
      <c r="AL1867" s="25" t="str">
        <f t="shared" si="936"/>
        <v/>
      </c>
      <c r="AM1867" s="25" t="str">
        <f t="shared" si="937"/>
        <v/>
      </c>
      <c r="AN1867" s="25" t="str">
        <f t="shared" si="938"/>
        <v/>
      </c>
      <c r="AO1867" s="25" t="str">
        <f t="shared" si="939"/>
        <v/>
      </c>
      <c r="AP1867" s="25" t="str">
        <f t="shared" si="940"/>
        <v/>
      </c>
      <c r="AQ1867" s="25" t="str">
        <f t="shared" si="941"/>
        <v/>
      </c>
      <c r="AR1867" s="25" t="str">
        <f t="shared" si="942"/>
        <v/>
      </c>
      <c r="AS1867" s="25" t="str">
        <f t="shared" si="943"/>
        <v/>
      </c>
      <c r="AT1867" s="25" t="str">
        <f t="shared" si="944"/>
        <v/>
      </c>
      <c r="AU1867" s="25" t="str">
        <f t="shared" si="945"/>
        <v/>
      </c>
      <c r="AV1867" s="25" t="str">
        <f t="shared" si="946"/>
        <v/>
      </c>
      <c r="AX1867" t="str">
        <f>IF(BC1867="","",IF(BC1867&gt;0,COUNT($AY$2:AY1867),""))</f>
        <v/>
      </c>
      <c r="AY1867" s="25" t="str">
        <f t="shared" si="947"/>
        <v/>
      </c>
      <c r="AZ1867" s="25" t="str">
        <f t="shared" si="948"/>
        <v/>
      </c>
      <c r="BA1867" s="25" t="str">
        <f t="shared" si="949"/>
        <v/>
      </c>
      <c r="BB1867" s="25" t="str">
        <f t="shared" si="950"/>
        <v/>
      </c>
      <c r="BC1867" s="25" t="str">
        <f t="shared" si="951"/>
        <v/>
      </c>
      <c r="BD1867" s="25" t="str">
        <f t="shared" si="952"/>
        <v/>
      </c>
      <c r="BE1867" s="25" t="str">
        <f t="shared" si="953"/>
        <v/>
      </c>
      <c r="BF1867" s="25" t="str">
        <f t="shared" si="954"/>
        <v/>
      </c>
      <c r="BG1867" s="25" t="str">
        <f t="shared" si="955"/>
        <v/>
      </c>
      <c r="BH1867" s="25" t="str">
        <f t="shared" si="956"/>
        <v/>
      </c>
      <c r="BI1867" s="25" t="str">
        <f t="shared" si="957"/>
        <v/>
      </c>
      <c r="BJ1867" s="25" t="str">
        <f t="shared" si="958"/>
        <v/>
      </c>
      <c r="BK1867" s="25" t="str">
        <f t="shared" si="959"/>
        <v/>
      </c>
      <c r="BL1867" s="25" t="str">
        <f t="shared" si="960"/>
        <v/>
      </c>
      <c r="BM1867" s="25" t="str">
        <f t="shared" si="961"/>
        <v/>
      </c>
      <c r="BN1867" s="25" t="str">
        <f t="shared" si="962"/>
        <v/>
      </c>
    </row>
    <row r="1868" spans="1:66" x14ac:dyDescent="0.25">
      <c r="A1868" s="20" t="str">
        <f>IF('S.D. Paste sheet'!A1868="","",'S.D. Paste sheet'!A1868)</f>
        <v/>
      </c>
      <c r="B1868" s="20" t="str">
        <f>IF('S.D. Paste sheet'!B1868="","",'S.D. Paste sheet'!B1868)</f>
        <v/>
      </c>
      <c r="C1868" s="20" t="str">
        <f>IF('S.D. Paste sheet'!C1868="","",'S.D. Paste sheet'!C1868)</f>
        <v/>
      </c>
      <c r="D1868" s="20" t="str">
        <f>IF('S.D. Paste sheet'!D1868="","",'S.D. Paste sheet'!D1868)</f>
        <v/>
      </c>
      <c r="E1868" s="20" t="str">
        <f>IF('S.D. Paste sheet'!E1868="","",UPPER('S.D. Paste sheet'!E1868))</f>
        <v/>
      </c>
      <c r="F1868" s="20" t="str">
        <f>IF('S.D. Paste sheet'!F1868="","",'S.D. Paste sheet'!F1868)</f>
        <v/>
      </c>
      <c r="G1868" s="20" t="str">
        <f>IF('S.D. Paste sheet'!G1868="","",UPPER('S.D. Paste sheet'!G1868))</f>
        <v/>
      </c>
      <c r="H1868" s="20" t="str">
        <f>IF('S.D. Paste sheet'!H1868="","",UPPER('S.D. Paste sheet'!H1868))</f>
        <v/>
      </c>
      <c r="I1868" s="20" t="str">
        <f>IF('S.D. Paste sheet'!I1868="","",'S.D. Paste sheet'!I1868)</f>
        <v/>
      </c>
      <c r="J1868" s="20" t="str">
        <f>IF('S.D. Paste sheet'!J1868="","",'S.D. Paste sheet'!J1868)</f>
        <v/>
      </c>
      <c r="K1868" s="20" t="str">
        <f>IF('S.D. Paste sheet'!K1868="","",'S.D. Paste sheet'!K1868)</f>
        <v/>
      </c>
      <c r="L1868" s="20" t="str">
        <f>IF('S.D. Paste sheet'!L1868="","",'S.D. Paste sheet'!L1868)</f>
        <v/>
      </c>
      <c r="M1868" s="20" t="str">
        <f>IF('S.D. Paste sheet'!M1868="","",'S.D. Paste sheet'!M1868)</f>
        <v/>
      </c>
      <c r="N1868" s="20" t="str">
        <f>IF('S.D. Paste sheet'!N1868="","",'S.D. Paste sheet'!N1868)</f>
        <v/>
      </c>
      <c r="O1868" s="20" t="str">
        <f>IF('S.D. Paste sheet'!O1868="","",'S.D. Paste sheet'!O1868)</f>
        <v/>
      </c>
      <c r="P1868" s="20" t="str">
        <f>IF('S.D. Paste sheet'!P1868="","",'S.D. Paste sheet'!P1868)</f>
        <v/>
      </c>
      <c r="Q1868" s="20" t="str">
        <f>IF('S.D. Paste sheet'!Q1868="","",'S.D. Paste sheet'!Q1868)</f>
        <v/>
      </c>
      <c r="R1868" s="20" t="str">
        <f>IF('S.D. Paste sheet'!R1868="","",'S.D. Paste sheet'!R1868)</f>
        <v/>
      </c>
      <c r="S1868" s="20" t="str">
        <f>IF('S.D. Paste sheet'!S1868="","",'S.D. Paste sheet'!S1868)</f>
        <v/>
      </c>
      <c r="T1868" s="20" t="str">
        <f>IF('S.D. Paste sheet'!T1868="","",'S.D. Paste sheet'!T1868)</f>
        <v/>
      </c>
      <c r="U1868" s="20" t="str">
        <f>IF('S.D. Paste sheet'!U1868="","",'S.D. Paste sheet'!U1868)</f>
        <v/>
      </c>
      <c r="V1868" s="20" t="str">
        <f>IF('S.D. Paste sheet'!V1868="","",'S.D. Paste sheet'!V1868)</f>
        <v/>
      </c>
      <c r="W1868" s="20" t="str">
        <f>IF('S.D. Paste sheet'!W1868="","",'S.D. Paste sheet'!W1868)</f>
        <v/>
      </c>
      <c r="X1868" s="20" t="str">
        <f>IF('S.D. Paste sheet'!X1868="","",'S.D. Paste sheet'!X1868)</f>
        <v/>
      </c>
      <c r="Y1868" s="20" t="str">
        <f>IF('S.D. Paste sheet'!Y1868="","",'S.D. Paste sheet'!Y1868)</f>
        <v/>
      </c>
      <c r="Z1868" s="20" t="str">
        <f>IF('S.D. Paste sheet'!Z1868="","",'S.D. Paste sheet'!Z1868)</f>
        <v/>
      </c>
      <c r="AA1868" s="20" t="str">
        <f>IF('S.D. Paste sheet'!AA1868="","",'S.D. Paste sheet'!AA1868)</f>
        <v/>
      </c>
      <c r="AB1868" s="20" t="str">
        <f>IF('S.D. Paste sheet'!AB1868="","",'S.D. Paste sheet'!AB1868)</f>
        <v/>
      </c>
      <c r="AC1868" s="20" t="str">
        <f>IF('S.D. Paste sheet'!AC1868="","",'S.D. Paste sheet'!AC1868)</f>
        <v/>
      </c>
      <c r="AD1868" s="20" t="str">
        <f>IF('S.D. Paste sheet'!AD1868="","",'S.D. Paste sheet'!AD1868)</f>
        <v/>
      </c>
      <c r="AE1868" s="28"/>
      <c r="AF1868" t="str">
        <f>IF(AK1868="","",IF(AK1868&gt;0,COUNT($AG$2:AG1868),""))</f>
        <v/>
      </c>
      <c r="AG1868" s="25" t="str">
        <f t="shared" si="931"/>
        <v/>
      </c>
      <c r="AH1868" s="25" t="str">
        <f t="shared" si="932"/>
        <v/>
      </c>
      <c r="AI1868" s="25" t="str">
        <f t="shared" si="933"/>
        <v/>
      </c>
      <c r="AJ1868" s="25" t="str">
        <f t="shared" si="934"/>
        <v/>
      </c>
      <c r="AK1868" s="25" t="str">
        <f t="shared" si="935"/>
        <v/>
      </c>
      <c r="AL1868" s="25" t="str">
        <f t="shared" si="936"/>
        <v/>
      </c>
      <c r="AM1868" s="25" t="str">
        <f t="shared" si="937"/>
        <v/>
      </c>
      <c r="AN1868" s="25" t="str">
        <f t="shared" si="938"/>
        <v/>
      </c>
      <c r="AO1868" s="25" t="str">
        <f t="shared" si="939"/>
        <v/>
      </c>
      <c r="AP1868" s="25" t="str">
        <f t="shared" si="940"/>
        <v/>
      </c>
      <c r="AQ1868" s="25" t="str">
        <f t="shared" si="941"/>
        <v/>
      </c>
      <c r="AR1868" s="25" t="str">
        <f t="shared" si="942"/>
        <v/>
      </c>
      <c r="AS1868" s="25" t="str">
        <f t="shared" si="943"/>
        <v/>
      </c>
      <c r="AT1868" s="25" t="str">
        <f t="shared" si="944"/>
        <v/>
      </c>
      <c r="AU1868" s="25" t="str">
        <f t="shared" si="945"/>
        <v/>
      </c>
      <c r="AV1868" s="25" t="str">
        <f t="shared" si="946"/>
        <v/>
      </c>
      <c r="AX1868" t="str">
        <f>IF(BC1868="","",IF(BC1868&gt;0,COUNT($AY$2:AY1868),""))</f>
        <v/>
      </c>
      <c r="AY1868" s="25" t="str">
        <f t="shared" si="947"/>
        <v/>
      </c>
      <c r="AZ1868" s="25" t="str">
        <f t="shared" si="948"/>
        <v/>
      </c>
      <c r="BA1868" s="25" t="str">
        <f t="shared" si="949"/>
        <v/>
      </c>
      <c r="BB1868" s="25" t="str">
        <f t="shared" si="950"/>
        <v/>
      </c>
      <c r="BC1868" s="25" t="str">
        <f t="shared" si="951"/>
        <v/>
      </c>
      <c r="BD1868" s="25" t="str">
        <f t="shared" si="952"/>
        <v/>
      </c>
      <c r="BE1868" s="25" t="str">
        <f t="shared" si="953"/>
        <v/>
      </c>
      <c r="BF1868" s="25" t="str">
        <f t="shared" si="954"/>
        <v/>
      </c>
      <c r="BG1868" s="25" t="str">
        <f t="shared" si="955"/>
        <v/>
      </c>
      <c r="BH1868" s="25" t="str">
        <f t="shared" si="956"/>
        <v/>
      </c>
      <c r="BI1868" s="25" t="str">
        <f t="shared" si="957"/>
        <v/>
      </c>
      <c r="BJ1868" s="25" t="str">
        <f t="shared" si="958"/>
        <v/>
      </c>
      <c r="BK1868" s="25" t="str">
        <f t="shared" si="959"/>
        <v/>
      </c>
      <c r="BL1868" s="25" t="str">
        <f t="shared" si="960"/>
        <v/>
      </c>
      <c r="BM1868" s="25" t="str">
        <f t="shared" si="961"/>
        <v/>
      </c>
      <c r="BN1868" s="25" t="str">
        <f t="shared" si="962"/>
        <v/>
      </c>
    </row>
    <row r="1869" spans="1:66" x14ac:dyDescent="0.25">
      <c r="A1869" s="20" t="str">
        <f>IF('S.D. Paste sheet'!A1869="","",'S.D. Paste sheet'!A1869)</f>
        <v/>
      </c>
      <c r="B1869" s="20" t="str">
        <f>IF('S.D. Paste sheet'!B1869="","",'S.D. Paste sheet'!B1869)</f>
        <v/>
      </c>
      <c r="C1869" s="20" t="str">
        <f>IF('S.D. Paste sheet'!C1869="","",'S.D. Paste sheet'!C1869)</f>
        <v/>
      </c>
      <c r="D1869" s="20" t="str">
        <f>IF('S.D. Paste sheet'!D1869="","",'S.D. Paste sheet'!D1869)</f>
        <v/>
      </c>
      <c r="E1869" s="20" t="str">
        <f>IF('S.D. Paste sheet'!E1869="","",UPPER('S.D. Paste sheet'!E1869))</f>
        <v/>
      </c>
      <c r="F1869" s="20" t="str">
        <f>IF('S.D. Paste sheet'!F1869="","",'S.D. Paste sheet'!F1869)</f>
        <v/>
      </c>
      <c r="G1869" s="20" t="str">
        <f>IF('S.D. Paste sheet'!G1869="","",UPPER('S.D. Paste sheet'!G1869))</f>
        <v/>
      </c>
      <c r="H1869" s="20" t="str">
        <f>IF('S.D. Paste sheet'!H1869="","",UPPER('S.D. Paste sheet'!H1869))</f>
        <v/>
      </c>
      <c r="I1869" s="20" t="str">
        <f>IF('S.D. Paste sheet'!I1869="","",'S.D. Paste sheet'!I1869)</f>
        <v/>
      </c>
      <c r="J1869" s="20" t="str">
        <f>IF('S.D. Paste sheet'!J1869="","",'S.D. Paste sheet'!J1869)</f>
        <v/>
      </c>
      <c r="K1869" s="20" t="str">
        <f>IF('S.D. Paste sheet'!K1869="","",'S.D. Paste sheet'!K1869)</f>
        <v/>
      </c>
      <c r="L1869" s="20" t="str">
        <f>IF('S.D. Paste sheet'!L1869="","",'S.D. Paste sheet'!L1869)</f>
        <v/>
      </c>
      <c r="M1869" s="20" t="str">
        <f>IF('S.D. Paste sheet'!M1869="","",'S.D. Paste sheet'!M1869)</f>
        <v/>
      </c>
      <c r="N1869" s="20" t="str">
        <f>IF('S.D. Paste sheet'!N1869="","",'S.D. Paste sheet'!N1869)</f>
        <v/>
      </c>
      <c r="O1869" s="20" t="str">
        <f>IF('S.D. Paste sheet'!O1869="","",'S.D. Paste sheet'!O1869)</f>
        <v/>
      </c>
      <c r="P1869" s="20" t="str">
        <f>IF('S.D. Paste sheet'!P1869="","",'S.D. Paste sheet'!P1869)</f>
        <v/>
      </c>
      <c r="Q1869" s="20" t="str">
        <f>IF('S.D. Paste sheet'!Q1869="","",'S.D. Paste sheet'!Q1869)</f>
        <v/>
      </c>
      <c r="R1869" s="20" t="str">
        <f>IF('S.D. Paste sheet'!R1869="","",'S.D. Paste sheet'!R1869)</f>
        <v/>
      </c>
      <c r="S1869" s="20" t="str">
        <f>IF('S.D. Paste sheet'!S1869="","",'S.D. Paste sheet'!S1869)</f>
        <v/>
      </c>
      <c r="T1869" s="20" t="str">
        <f>IF('S.D. Paste sheet'!T1869="","",'S.D. Paste sheet'!T1869)</f>
        <v/>
      </c>
      <c r="U1869" s="20" t="str">
        <f>IF('S.D. Paste sheet'!U1869="","",'S.D. Paste sheet'!U1869)</f>
        <v/>
      </c>
      <c r="V1869" s="20" t="str">
        <f>IF('S.D. Paste sheet'!V1869="","",'S.D. Paste sheet'!V1869)</f>
        <v/>
      </c>
      <c r="W1869" s="20" t="str">
        <f>IF('S.D. Paste sheet'!W1869="","",'S.D. Paste sheet'!W1869)</f>
        <v/>
      </c>
      <c r="X1869" s="20" t="str">
        <f>IF('S.D. Paste sheet'!X1869="","",'S.D. Paste sheet'!X1869)</f>
        <v/>
      </c>
      <c r="Y1869" s="20" t="str">
        <f>IF('S.D. Paste sheet'!Y1869="","",'S.D. Paste sheet'!Y1869)</f>
        <v/>
      </c>
      <c r="Z1869" s="20" t="str">
        <f>IF('S.D. Paste sheet'!Z1869="","",'S.D. Paste sheet'!Z1869)</f>
        <v/>
      </c>
      <c r="AA1869" s="20" t="str">
        <f>IF('S.D. Paste sheet'!AA1869="","",'S.D. Paste sheet'!AA1869)</f>
        <v/>
      </c>
      <c r="AB1869" s="20" t="str">
        <f>IF('S.D. Paste sheet'!AB1869="","",'S.D. Paste sheet'!AB1869)</f>
        <v/>
      </c>
      <c r="AC1869" s="20" t="str">
        <f>IF('S.D. Paste sheet'!AC1869="","",'S.D. Paste sheet'!AC1869)</f>
        <v/>
      </c>
      <c r="AD1869" s="20" t="str">
        <f>IF('S.D. Paste sheet'!AD1869="","",'S.D. Paste sheet'!AD1869)</f>
        <v/>
      </c>
      <c r="AE1869" s="28"/>
      <c r="AF1869" t="str">
        <f>IF(AK1869="","",IF(AK1869&gt;0,COUNT($AG$2:AG1869),""))</f>
        <v/>
      </c>
      <c r="AG1869" s="25" t="str">
        <f t="shared" si="931"/>
        <v/>
      </c>
      <c r="AH1869" s="25" t="str">
        <f t="shared" si="932"/>
        <v/>
      </c>
      <c r="AI1869" s="25" t="str">
        <f t="shared" si="933"/>
        <v/>
      </c>
      <c r="AJ1869" s="25" t="str">
        <f t="shared" si="934"/>
        <v/>
      </c>
      <c r="AK1869" s="25" t="str">
        <f t="shared" si="935"/>
        <v/>
      </c>
      <c r="AL1869" s="25" t="str">
        <f t="shared" si="936"/>
        <v/>
      </c>
      <c r="AM1869" s="25" t="str">
        <f t="shared" si="937"/>
        <v/>
      </c>
      <c r="AN1869" s="25" t="str">
        <f t="shared" si="938"/>
        <v/>
      </c>
      <c r="AO1869" s="25" t="str">
        <f t="shared" si="939"/>
        <v/>
      </c>
      <c r="AP1869" s="25" t="str">
        <f t="shared" si="940"/>
        <v/>
      </c>
      <c r="AQ1869" s="25" t="str">
        <f t="shared" si="941"/>
        <v/>
      </c>
      <c r="AR1869" s="25" t="str">
        <f t="shared" si="942"/>
        <v/>
      </c>
      <c r="AS1869" s="25" t="str">
        <f t="shared" si="943"/>
        <v/>
      </c>
      <c r="AT1869" s="25" t="str">
        <f t="shared" si="944"/>
        <v/>
      </c>
      <c r="AU1869" s="25" t="str">
        <f t="shared" si="945"/>
        <v/>
      </c>
      <c r="AV1869" s="25" t="str">
        <f t="shared" si="946"/>
        <v/>
      </c>
      <c r="AX1869" t="str">
        <f>IF(BC1869="","",IF(BC1869&gt;0,COUNT($AY$2:AY1869),""))</f>
        <v/>
      </c>
      <c r="AY1869" s="25" t="str">
        <f t="shared" si="947"/>
        <v/>
      </c>
      <c r="AZ1869" s="25" t="str">
        <f t="shared" si="948"/>
        <v/>
      </c>
      <c r="BA1869" s="25" t="str">
        <f t="shared" si="949"/>
        <v/>
      </c>
      <c r="BB1869" s="25" t="str">
        <f t="shared" si="950"/>
        <v/>
      </c>
      <c r="BC1869" s="25" t="str">
        <f t="shared" si="951"/>
        <v/>
      </c>
      <c r="BD1869" s="25" t="str">
        <f t="shared" si="952"/>
        <v/>
      </c>
      <c r="BE1869" s="25" t="str">
        <f t="shared" si="953"/>
        <v/>
      </c>
      <c r="BF1869" s="25" t="str">
        <f t="shared" si="954"/>
        <v/>
      </c>
      <c r="BG1869" s="25" t="str">
        <f t="shared" si="955"/>
        <v/>
      </c>
      <c r="BH1869" s="25" t="str">
        <f t="shared" si="956"/>
        <v/>
      </c>
      <c r="BI1869" s="25" t="str">
        <f t="shared" si="957"/>
        <v/>
      </c>
      <c r="BJ1869" s="25" t="str">
        <f t="shared" si="958"/>
        <v/>
      </c>
      <c r="BK1869" s="25" t="str">
        <f t="shared" si="959"/>
        <v/>
      </c>
      <c r="BL1869" s="25" t="str">
        <f t="shared" si="960"/>
        <v/>
      </c>
      <c r="BM1869" s="25" t="str">
        <f t="shared" si="961"/>
        <v/>
      </c>
      <c r="BN1869" s="25" t="str">
        <f t="shared" si="962"/>
        <v/>
      </c>
    </row>
    <row r="1870" spans="1:66" x14ac:dyDescent="0.25">
      <c r="A1870" s="20" t="str">
        <f>IF('S.D. Paste sheet'!A1870="","",'S.D. Paste sheet'!A1870)</f>
        <v/>
      </c>
      <c r="B1870" s="20" t="str">
        <f>IF('S.D. Paste sheet'!B1870="","",'S.D. Paste sheet'!B1870)</f>
        <v/>
      </c>
      <c r="C1870" s="20" t="str">
        <f>IF('S.D. Paste sheet'!C1870="","",'S.D. Paste sheet'!C1870)</f>
        <v/>
      </c>
      <c r="D1870" s="20" t="str">
        <f>IF('S.D. Paste sheet'!D1870="","",'S.D. Paste sheet'!D1870)</f>
        <v/>
      </c>
      <c r="E1870" s="20" t="str">
        <f>IF('S.D. Paste sheet'!E1870="","",UPPER('S.D. Paste sheet'!E1870))</f>
        <v/>
      </c>
      <c r="F1870" s="20" t="str">
        <f>IF('S.D. Paste sheet'!F1870="","",'S.D. Paste sheet'!F1870)</f>
        <v/>
      </c>
      <c r="G1870" s="20" t="str">
        <f>IF('S.D. Paste sheet'!G1870="","",UPPER('S.D. Paste sheet'!G1870))</f>
        <v/>
      </c>
      <c r="H1870" s="20" t="str">
        <f>IF('S.D. Paste sheet'!H1870="","",UPPER('S.D. Paste sheet'!H1870))</f>
        <v/>
      </c>
      <c r="I1870" s="20" t="str">
        <f>IF('S.D. Paste sheet'!I1870="","",'S.D. Paste sheet'!I1870)</f>
        <v/>
      </c>
      <c r="J1870" s="20" t="str">
        <f>IF('S.D. Paste sheet'!J1870="","",'S.D. Paste sheet'!J1870)</f>
        <v/>
      </c>
      <c r="K1870" s="20" t="str">
        <f>IF('S.D. Paste sheet'!K1870="","",'S.D. Paste sheet'!K1870)</f>
        <v/>
      </c>
      <c r="L1870" s="20" t="str">
        <f>IF('S.D. Paste sheet'!L1870="","",'S.D. Paste sheet'!L1870)</f>
        <v/>
      </c>
      <c r="M1870" s="20" t="str">
        <f>IF('S.D. Paste sheet'!M1870="","",'S.D. Paste sheet'!M1870)</f>
        <v/>
      </c>
      <c r="N1870" s="20" t="str">
        <f>IF('S.D. Paste sheet'!N1870="","",'S.D. Paste sheet'!N1870)</f>
        <v/>
      </c>
      <c r="O1870" s="20" t="str">
        <f>IF('S.D. Paste sheet'!O1870="","",'S.D. Paste sheet'!O1870)</f>
        <v/>
      </c>
      <c r="P1870" s="20" t="str">
        <f>IF('S.D. Paste sheet'!P1870="","",'S.D. Paste sheet'!P1870)</f>
        <v/>
      </c>
      <c r="Q1870" s="20" t="str">
        <f>IF('S.D. Paste sheet'!Q1870="","",'S.D. Paste sheet'!Q1870)</f>
        <v/>
      </c>
      <c r="R1870" s="20" t="str">
        <f>IF('S.D. Paste sheet'!R1870="","",'S.D. Paste sheet'!R1870)</f>
        <v/>
      </c>
      <c r="S1870" s="20" t="str">
        <f>IF('S.D. Paste sheet'!S1870="","",'S.D. Paste sheet'!S1870)</f>
        <v/>
      </c>
      <c r="T1870" s="20" t="str">
        <f>IF('S.D. Paste sheet'!T1870="","",'S.D. Paste sheet'!T1870)</f>
        <v/>
      </c>
      <c r="U1870" s="20" t="str">
        <f>IF('S.D. Paste sheet'!U1870="","",'S.D. Paste sheet'!U1870)</f>
        <v/>
      </c>
      <c r="V1870" s="20" t="str">
        <f>IF('S.D. Paste sheet'!V1870="","",'S.D. Paste sheet'!V1870)</f>
        <v/>
      </c>
      <c r="W1870" s="20" t="str">
        <f>IF('S.D. Paste sheet'!W1870="","",'S.D. Paste sheet'!W1870)</f>
        <v/>
      </c>
      <c r="X1870" s="20" t="str">
        <f>IF('S.D. Paste sheet'!X1870="","",'S.D. Paste sheet'!X1870)</f>
        <v/>
      </c>
      <c r="Y1870" s="20" t="str">
        <f>IF('S.D. Paste sheet'!Y1870="","",'S.D. Paste sheet'!Y1870)</f>
        <v/>
      </c>
      <c r="Z1870" s="20" t="str">
        <f>IF('S.D. Paste sheet'!Z1870="","",'S.D. Paste sheet'!Z1870)</f>
        <v/>
      </c>
      <c r="AA1870" s="20" t="str">
        <f>IF('S.D. Paste sheet'!AA1870="","",'S.D. Paste sheet'!AA1870)</f>
        <v/>
      </c>
      <c r="AB1870" s="20" t="str">
        <f>IF('S.D. Paste sheet'!AB1870="","",'S.D. Paste sheet'!AB1870)</f>
        <v/>
      </c>
      <c r="AC1870" s="20" t="str">
        <f>IF('S.D. Paste sheet'!AC1870="","",'S.D. Paste sheet'!AC1870)</f>
        <v/>
      </c>
      <c r="AD1870" s="20" t="str">
        <f>IF('S.D. Paste sheet'!AD1870="","",'S.D. Paste sheet'!AD1870)</f>
        <v/>
      </c>
      <c r="AE1870" s="28"/>
      <c r="AF1870" t="str">
        <f>IF(AK1870="","",IF(AK1870&gt;0,COUNT($AG$2:AG1870),""))</f>
        <v/>
      </c>
      <c r="AG1870" s="25" t="str">
        <f t="shared" si="931"/>
        <v/>
      </c>
      <c r="AH1870" s="25" t="str">
        <f t="shared" si="932"/>
        <v/>
      </c>
      <c r="AI1870" s="25" t="str">
        <f t="shared" si="933"/>
        <v/>
      </c>
      <c r="AJ1870" s="25" t="str">
        <f t="shared" si="934"/>
        <v/>
      </c>
      <c r="AK1870" s="25" t="str">
        <f t="shared" si="935"/>
        <v/>
      </c>
      <c r="AL1870" s="25" t="str">
        <f t="shared" si="936"/>
        <v/>
      </c>
      <c r="AM1870" s="25" t="str">
        <f t="shared" si="937"/>
        <v/>
      </c>
      <c r="AN1870" s="25" t="str">
        <f t="shared" si="938"/>
        <v/>
      </c>
      <c r="AO1870" s="25" t="str">
        <f t="shared" si="939"/>
        <v/>
      </c>
      <c r="AP1870" s="25" t="str">
        <f t="shared" si="940"/>
        <v/>
      </c>
      <c r="AQ1870" s="25" t="str">
        <f t="shared" si="941"/>
        <v/>
      </c>
      <c r="AR1870" s="25" t="str">
        <f t="shared" si="942"/>
        <v/>
      </c>
      <c r="AS1870" s="25" t="str">
        <f t="shared" si="943"/>
        <v/>
      </c>
      <c r="AT1870" s="25" t="str">
        <f t="shared" si="944"/>
        <v/>
      </c>
      <c r="AU1870" s="25" t="str">
        <f t="shared" si="945"/>
        <v/>
      </c>
      <c r="AV1870" s="25" t="str">
        <f t="shared" si="946"/>
        <v/>
      </c>
      <c r="AX1870" t="str">
        <f>IF(BC1870="","",IF(BC1870&gt;0,COUNT($AY$2:AY1870),""))</f>
        <v/>
      </c>
      <c r="AY1870" s="25" t="str">
        <f t="shared" si="947"/>
        <v/>
      </c>
      <c r="AZ1870" s="25" t="str">
        <f t="shared" si="948"/>
        <v/>
      </c>
      <c r="BA1870" s="25" t="str">
        <f t="shared" si="949"/>
        <v/>
      </c>
      <c r="BB1870" s="25" t="str">
        <f t="shared" si="950"/>
        <v/>
      </c>
      <c r="BC1870" s="25" t="str">
        <f t="shared" si="951"/>
        <v/>
      </c>
      <c r="BD1870" s="25" t="str">
        <f t="shared" si="952"/>
        <v/>
      </c>
      <c r="BE1870" s="25" t="str">
        <f t="shared" si="953"/>
        <v/>
      </c>
      <c r="BF1870" s="25" t="str">
        <f t="shared" si="954"/>
        <v/>
      </c>
      <c r="BG1870" s="25" t="str">
        <f t="shared" si="955"/>
        <v/>
      </c>
      <c r="BH1870" s="25" t="str">
        <f t="shared" si="956"/>
        <v/>
      </c>
      <c r="BI1870" s="25" t="str">
        <f t="shared" si="957"/>
        <v/>
      </c>
      <c r="BJ1870" s="25" t="str">
        <f t="shared" si="958"/>
        <v/>
      </c>
      <c r="BK1870" s="25" t="str">
        <f t="shared" si="959"/>
        <v/>
      </c>
      <c r="BL1870" s="25" t="str">
        <f t="shared" si="960"/>
        <v/>
      </c>
      <c r="BM1870" s="25" t="str">
        <f t="shared" si="961"/>
        <v/>
      </c>
      <c r="BN1870" s="25" t="str">
        <f t="shared" si="962"/>
        <v/>
      </c>
    </row>
    <row r="1871" spans="1:66" x14ac:dyDescent="0.25">
      <c r="A1871" s="20" t="str">
        <f>IF('S.D. Paste sheet'!A1871="","",'S.D. Paste sheet'!A1871)</f>
        <v/>
      </c>
      <c r="B1871" s="20" t="str">
        <f>IF('S.D. Paste sheet'!B1871="","",'S.D. Paste sheet'!B1871)</f>
        <v/>
      </c>
      <c r="C1871" s="20" t="str">
        <f>IF('S.D. Paste sheet'!C1871="","",'S.D. Paste sheet'!C1871)</f>
        <v/>
      </c>
      <c r="D1871" s="20" t="str">
        <f>IF('S.D. Paste sheet'!D1871="","",'S.D. Paste sheet'!D1871)</f>
        <v/>
      </c>
      <c r="E1871" s="20" t="str">
        <f>IF('S.D. Paste sheet'!E1871="","",UPPER('S.D. Paste sheet'!E1871))</f>
        <v/>
      </c>
      <c r="F1871" s="20" t="str">
        <f>IF('S.D. Paste sheet'!F1871="","",'S.D. Paste sheet'!F1871)</f>
        <v/>
      </c>
      <c r="G1871" s="20" t="str">
        <f>IF('S.D. Paste sheet'!G1871="","",UPPER('S.D. Paste sheet'!G1871))</f>
        <v/>
      </c>
      <c r="H1871" s="20" t="str">
        <f>IF('S.D. Paste sheet'!H1871="","",UPPER('S.D. Paste sheet'!H1871))</f>
        <v/>
      </c>
      <c r="I1871" s="20" t="str">
        <f>IF('S.D. Paste sheet'!I1871="","",'S.D. Paste sheet'!I1871)</f>
        <v/>
      </c>
      <c r="J1871" s="20" t="str">
        <f>IF('S.D. Paste sheet'!J1871="","",'S.D. Paste sheet'!J1871)</f>
        <v/>
      </c>
      <c r="K1871" s="20" t="str">
        <f>IF('S.D. Paste sheet'!K1871="","",'S.D. Paste sheet'!K1871)</f>
        <v/>
      </c>
      <c r="L1871" s="20" t="str">
        <f>IF('S.D. Paste sheet'!L1871="","",'S.D. Paste sheet'!L1871)</f>
        <v/>
      </c>
      <c r="M1871" s="20" t="str">
        <f>IF('S.D. Paste sheet'!M1871="","",'S.D. Paste sheet'!M1871)</f>
        <v/>
      </c>
      <c r="N1871" s="20" t="str">
        <f>IF('S.D. Paste sheet'!N1871="","",'S.D. Paste sheet'!N1871)</f>
        <v/>
      </c>
      <c r="O1871" s="20" t="str">
        <f>IF('S.D. Paste sheet'!O1871="","",'S.D. Paste sheet'!O1871)</f>
        <v/>
      </c>
      <c r="P1871" s="20" t="str">
        <f>IF('S.D. Paste sheet'!P1871="","",'S.D. Paste sheet'!P1871)</f>
        <v/>
      </c>
      <c r="Q1871" s="20" t="str">
        <f>IF('S.D. Paste sheet'!Q1871="","",'S.D. Paste sheet'!Q1871)</f>
        <v/>
      </c>
      <c r="R1871" s="20" t="str">
        <f>IF('S.D. Paste sheet'!R1871="","",'S.D. Paste sheet'!R1871)</f>
        <v/>
      </c>
      <c r="S1871" s="20" t="str">
        <f>IF('S.D. Paste sheet'!S1871="","",'S.D. Paste sheet'!S1871)</f>
        <v/>
      </c>
      <c r="T1871" s="20" t="str">
        <f>IF('S.D. Paste sheet'!T1871="","",'S.D. Paste sheet'!T1871)</f>
        <v/>
      </c>
      <c r="U1871" s="20" t="str">
        <f>IF('S.D. Paste sheet'!U1871="","",'S.D. Paste sheet'!U1871)</f>
        <v/>
      </c>
      <c r="V1871" s="20" t="str">
        <f>IF('S.D. Paste sheet'!V1871="","",'S.D. Paste sheet'!V1871)</f>
        <v/>
      </c>
      <c r="W1871" s="20" t="str">
        <f>IF('S.D. Paste sheet'!W1871="","",'S.D. Paste sheet'!W1871)</f>
        <v/>
      </c>
      <c r="X1871" s="20" t="str">
        <f>IF('S.D. Paste sheet'!X1871="","",'S.D. Paste sheet'!X1871)</f>
        <v/>
      </c>
      <c r="Y1871" s="20" t="str">
        <f>IF('S.D. Paste sheet'!Y1871="","",'S.D. Paste sheet'!Y1871)</f>
        <v/>
      </c>
      <c r="Z1871" s="20" t="str">
        <f>IF('S.D. Paste sheet'!Z1871="","",'S.D. Paste sheet'!Z1871)</f>
        <v/>
      </c>
      <c r="AA1871" s="20" t="str">
        <f>IF('S.D. Paste sheet'!AA1871="","",'S.D. Paste sheet'!AA1871)</f>
        <v/>
      </c>
      <c r="AB1871" s="20" t="str">
        <f>IF('S.D. Paste sheet'!AB1871="","",'S.D. Paste sheet'!AB1871)</f>
        <v/>
      </c>
      <c r="AC1871" s="20" t="str">
        <f>IF('S.D. Paste sheet'!AC1871="","",'S.D. Paste sheet'!AC1871)</f>
        <v/>
      </c>
      <c r="AD1871" s="20" t="str">
        <f>IF('S.D. Paste sheet'!AD1871="","",'S.D. Paste sheet'!AD1871)</f>
        <v/>
      </c>
      <c r="AE1871" s="28"/>
      <c r="AF1871" t="str">
        <f>IF(AK1871="","",IF(AK1871&gt;0,COUNT($AG$2:AG1871),""))</f>
        <v/>
      </c>
      <c r="AG1871" s="25" t="str">
        <f t="shared" si="931"/>
        <v/>
      </c>
      <c r="AH1871" s="25" t="str">
        <f t="shared" si="932"/>
        <v/>
      </c>
      <c r="AI1871" s="25" t="str">
        <f t="shared" si="933"/>
        <v/>
      </c>
      <c r="AJ1871" s="25" t="str">
        <f t="shared" si="934"/>
        <v/>
      </c>
      <c r="AK1871" s="25" t="str">
        <f t="shared" si="935"/>
        <v/>
      </c>
      <c r="AL1871" s="25" t="str">
        <f t="shared" si="936"/>
        <v/>
      </c>
      <c r="AM1871" s="25" t="str">
        <f t="shared" si="937"/>
        <v/>
      </c>
      <c r="AN1871" s="25" t="str">
        <f t="shared" si="938"/>
        <v/>
      </c>
      <c r="AO1871" s="25" t="str">
        <f t="shared" si="939"/>
        <v/>
      </c>
      <c r="AP1871" s="25" t="str">
        <f t="shared" si="940"/>
        <v/>
      </c>
      <c r="AQ1871" s="25" t="str">
        <f t="shared" si="941"/>
        <v/>
      </c>
      <c r="AR1871" s="25" t="str">
        <f t="shared" si="942"/>
        <v/>
      </c>
      <c r="AS1871" s="25" t="str">
        <f t="shared" si="943"/>
        <v/>
      </c>
      <c r="AT1871" s="25" t="str">
        <f t="shared" si="944"/>
        <v/>
      </c>
      <c r="AU1871" s="25" t="str">
        <f t="shared" si="945"/>
        <v/>
      </c>
      <c r="AV1871" s="25" t="str">
        <f t="shared" si="946"/>
        <v/>
      </c>
      <c r="AX1871" t="str">
        <f>IF(BC1871="","",IF(BC1871&gt;0,COUNT($AY$2:AY1871),""))</f>
        <v/>
      </c>
      <c r="AY1871" s="25" t="str">
        <f t="shared" si="947"/>
        <v/>
      </c>
      <c r="AZ1871" s="25" t="str">
        <f t="shared" si="948"/>
        <v/>
      </c>
      <c r="BA1871" s="25" t="str">
        <f t="shared" si="949"/>
        <v/>
      </c>
      <c r="BB1871" s="25" t="str">
        <f t="shared" si="950"/>
        <v/>
      </c>
      <c r="BC1871" s="25" t="str">
        <f t="shared" si="951"/>
        <v/>
      </c>
      <c r="BD1871" s="25" t="str">
        <f t="shared" si="952"/>
        <v/>
      </c>
      <c r="BE1871" s="25" t="str">
        <f t="shared" si="953"/>
        <v/>
      </c>
      <c r="BF1871" s="25" t="str">
        <f t="shared" si="954"/>
        <v/>
      </c>
      <c r="BG1871" s="25" t="str">
        <f t="shared" si="955"/>
        <v/>
      </c>
      <c r="BH1871" s="25" t="str">
        <f t="shared" si="956"/>
        <v/>
      </c>
      <c r="BI1871" s="25" t="str">
        <f t="shared" si="957"/>
        <v/>
      </c>
      <c r="BJ1871" s="25" t="str">
        <f t="shared" si="958"/>
        <v/>
      </c>
      <c r="BK1871" s="25" t="str">
        <f t="shared" si="959"/>
        <v/>
      </c>
      <c r="BL1871" s="25" t="str">
        <f t="shared" si="960"/>
        <v/>
      </c>
      <c r="BM1871" s="25" t="str">
        <f t="shared" si="961"/>
        <v/>
      </c>
      <c r="BN1871" s="25" t="str">
        <f t="shared" si="962"/>
        <v/>
      </c>
    </row>
    <row r="1872" spans="1:66" x14ac:dyDescent="0.25">
      <c r="A1872" s="20" t="str">
        <f>IF('S.D. Paste sheet'!A1872="","",'S.D. Paste sheet'!A1872)</f>
        <v/>
      </c>
      <c r="B1872" s="20" t="str">
        <f>IF('S.D. Paste sheet'!B1872="","",'S.D. Paste sheet'!B1872)</f>
        <v/>
      </c>
      <c r="C1872" s="20" t="str">
        <f>IF('S.D. Paste sheet'!C1872="","",'S.D. Paste sheet'!C1872)</f>
        <v/>
      </c>
      <c r="D1872" s="20" t="str">
        <f>IF('S.D. Paste sheet'!D1872="","",'S.D. Paste sheet'!D1872)</f>
        <v/>
      </c>
      <c r="E1872" s="20" t="str">
        <f>IF('S.D. Paste sheet'!E1872="","",UPPER('S.D. Paste sheet'!E1872))</f>
        <v/>
      </c>
      <c r="F1872" s="20" t="str">
        <f>IF('S.D. Paste sheet'!F1872="","",'S.D. Paste sheet'!F1872)</f>
        <v/>
      </c>
      <c r="G1872" s="20" t="str">
        <f>IF('S.D. Paste sheet'!G1872="","",UPPER('S.D. Paste sheet'!G1872))</f>
        <v/>
      </c>
      <c r="H1872" s="20" t="str">
        <f>IF('S.D. Paste sheet'!H1872="","",UPPER('S.D. Paste sheet'!H1872))</f>
        <v/>
      </c>
      <c r="I1872" s="20" t="str">
        <f>IF('S.D. Paste sheet'!I1872="","",'S.D. Paste sheet'!I1872)</f>
        <v/>
      </c>
      <c r="J1872" s="20" t="str">
        <f>IF('S.D. Paste sheet'!J1872="","",'S.D. Paste sheet'!J1872)</f>
        <v/>
      </c>
      <c r="K1872" s="20" t="str">
        <f>IF('S.D. Paste sheet'!K1872="","",'S.D. Paste sheet'!K1872)</f>
        <v/>
      </c>
      <c r="L1872" s="20" t="str">
        <f>IF('S.D. Paste sheet'!L1872="","",'S.D. Paste sheet'!L1872)</f>
        <v/>
      </c>
      <c r="M1872" s="20" t="str">
        <f>IF('S.D. Paste sheet'!M1872="","",'S.D. Paste sheet'!M1872)</f>
        <v/>
      </c>
      <c r="N1872" s="20" t="str">
        <f>IF('S.D. Paste sheet'!N1872="","",'S.D. Paste sheet'!N1872)</f>
        <v/>
      </c>
      <c r="O1872" s="20" t="str">
        <f>IF('S.D. Paste sheet'!O1872="","",'S.D. Paste sheet'!O1872)</f>
        <v/>
      </c>
      <c r="P1872" s="20" t="str">
        <f>IF('S.D. Paste sheet'!P1872="","",'S.D. Paste sheet'!P1872)</f>
        <v/>
      </c>
      <c r="Q1872" s="20" t="str">
        <f>IF('S.D. Paste sheet'!Q1872="","",'S.D. Paste sheet'!Q1872)</f>
        <v/>
      </c>
      <c r="R1872" s="20" t="str">
        <f>IF('S.D. Paste sheet'!R1872="","",'S.D. Paste sheet'!R1872)</f>
        <v/>
      </c>
      <c r="S1872" s="20" t="str">
        <f>IF('S.D. Paste sheet'!S1872="","",'S.D. Paste sheet'!S1872)</f>
        <v/>
      </c>
      <c r="T1872" s="20" t="str">
        <f>IF('S.D. Paste sheet'!T1872="","",'S.D. Paste sheet'!T1872)</f>
        <v/>
      </c>
      <c r="U1872" s="20" t="str">
        <f>IF('S.D. Paste sheet'!U1872="","",'S.D. Paste sheet'!U1872)</f>
        <v/>
      </c>
      <c r="V1872" s="20" t="str">
        <f>IF('S.D. Paste sheet'!V1872="","",'S.D. Paste sheet'!V1872)</f>
        <v/>
      </c>
      <c r="W1872" s="20" t="str">
        <f>IF('S.D. Paste sheet'!W1872="","",'S.D. Paste sheet'!W1872)</f>
        <v/>
      </c>
      <c r="X1872" s="20" t="str">
        <f>IF('S.D. Paste sheet'!X1872="","",'S.D. Paste sheet'!X1872)</f>
        <v/>
      </c>
      <c r="Y1872" s="20" t="str">
        <f>IF('S.D. Paste sheet'!Y1872="","",'S.D. Paste sheet'!Y1872)</f>
        <v/>
      </c>
      <c r="Z1872" s="20" t="str">
        <f>IF('S.D. Paste sheet'!Z1872="","",'S.D. Paste sheet'!Z1872)</f>
        <v/>
      </c>
      <c r="AA1872" s="20" t="str">
        <f>IF('S.D. Paste sheet'!AA1872="","",'S.D. Paste sheet'!AA1872)</f>
        <v/>
      </c>
      <c r="AB1872" s="20" t="str">
        <f>IF('S.D. Paste sheet'!AB1872="","",'S.D. Paste sheet'!AB1872)</f>
        <v/>
      </c>
      <c r="AC1872" s="20" t="str">
        <f>IF('S.D. Paste sheet'!AC1872="","",'S.D. Paste sheet'!AC1872)</f>
        <v/>
      </c>
      <c r="AD1872" s="20" t="str">
        <f>IF('S.D. Paste sheet'!AD1872="","",'S.D. Paste sheet'!AD1872)</f>
        <v/>
      </c>
      <c r="AE1872" s="28"/>
      <c r="AF1872" t="str">
        <f>IF(AK1872="","",IF(AK1872&gt;0,COUNT($AG$2:AG1872),""))</f>
        <v/>
      </c>
      <c r="AG1872" s="25" t="str">
        <f t="shared" si="931"/>
        <v/>
      </c>
      <c r="AH1872" s="25" t="str">
        <f t="shared" si="932"/>
        <v/>
      </c>
      <c r="AI1872" s="25" t="str">
        <f t="shared" si="933"/>
        <v/>
      </c>
      <c r="AJ1872" s="25" t="str">
        <f t="shared" si="934"/>
        <v/>
      </c>
      <c r="AK1872" s="25" t="str">
        <f t="shared" si="935"/>
        <v/>
      </c>
      <c r="AL1872" s="25" t="str">
        <f t="shared" si="936"/>
        <v/>
      </c>
      <c r="AM1872" s="25" t="str">
        <f t="shared" si="937"/>
        <v/>
      </c>
      <c r="AN1872" s="25" t="str">
        <f t="shared" si="938"/>
        <v/>
      </c>
      <c r="AO1872" s="25" t="str">
        <f t="shared" si="939"/>
        <v/>
      </c>
      <c r="AP1872" s="25" t="str">
        <f t="shared" si="940"/>
        <v/>
      </c>
      <c r="AQ1872" s="25" t="str">
        <f t="shared" si="941"/>
        <v/>
      </c>
      <c r="AR1872" s="25" t="str">
        <f t="shared" si="942"/>
        <v/>
      </c>
      <c r="AS1872" s="25" t="str">
        <f t="shared" si="943"/>
        <v/>
      </c>
      <c r="AT1872" s="25" t="str">
        <f t="shared" si="944"/>
        <v/>
      </c>
      <c r="AU1872" s="25" t="str">
        <f t="shared" si="945"/>
        <v/>
      </c>
      <c r="AV1872" s="25" t="str">
        <f t="shared" si="946"/>
        <v/>
      </c>
      <c r="AX1872" t="str">
        <f>IF(BC1872="","",IF(BC1872&gt;0,COUNT($AY$2:AY1872),""))</f>
        <v/>
      </c>
      <c r="AY1872" s="25" t="str">
        <f t="shared" si="947"/>
        <v/>
      </c>
      <c r="AZ1872" s="25" t="str">
        <f t="shared" si="948"/>
        <v/>
      </c>
      <c r="BA1872" s="25" t="str">
        <f t="shared" si="949"/>
        <v/>
      </c>
      <c r="BB1872" s="25" t="str">
        <f t="shared" si="950"/>
        <v/>
      </c>
      <c r="BC1872" s="25" t="str">
        <f t="shared" si="951"/>
        <v/>
      </c>
      <c r="BD1872" s="25" t="str">
        <f t="shared" si="952"/>
        <v/>
      </c>
      <c r="BE1872" s="25" t="str">
        <f t="shared" si="953"/>
        <v/>
      </c>
      <c r="BF1872" s="25" t="str">
        <f t="shared" si="954"/>
        <v/>
      </c>
      <c r="BG1872" s="25" t="str">
        <f t="shared" si="955"/>
        <v/>
      </c>
      <c r="BH1872" s="25" t="str">
        <f t="shared" si="956"/>
        <v/>
      </c>
      <c r="BI1872" s="25" t="str">
        <f t="shared" si="957"/>
        <v/>
      </c>
      <c r="BJ1872" s="25" t="str">
        <f t="shared" si="958"/>
        <v/>
      </c>
      <c r="BK1872" s="25" t="str">
        <f t="shared" si="959"/>
        <v/>
      </c>
      <c r="BL1872" s="25" t="str">
        <f t="shared" si="960"/>
        <v/>
      </c>
      <c r="BM1872" s="25" t="str">
        <f t="shared" si="961"/>
        <v/>
      </c>
      <c r="BN1872" s="25" t="str">
        <f t="shared" si="962"/>
        <v/>
      </c>
    </row>
    <row r="1873" spans="1:66" x14ac:dyDescent="0.25">
      <c r="A1873" s="20" t="str">
        <f>IF('S.D. Paste sheet'!A1873="","",'S.D. Paste sheet'!A1873)</f>
        <v/>
      </c>
      <c r="B1873" s="20" t="str">
        <f>IF('S.D. Paste sheet'!B1873="","",'S.D. Paste sheet'!B1873)</f>
        <v/>
      </c>
      <c r="C1873" s="20" t="str">
        <f>IF('S.D. Paste sheet'!C1873="","",'S.D. Paste sheet'!C1873)</f>
        <v/>
      </c>
      <c r="D1873" s="20" t="str">
        <f>IF('S.D. Paste sheet'!D1873="","",'S.D. Paste sheet'!D1873)</f>
        <v/>
      </c>
      <c r="E1873" s="20" t="str">
        <f>IF('S.D. Paste sheet'!E1873="","",UPPER('S.D. Paste sheet'!E1873))</f>
        <v/>
      </c>
      <c r="F1873" s="20" t="str">
        <f>IF('S.D. Paste sheet'!F1873="","",'S.D. Paste sheet'!F1873)</f>
        <v/>
      </c>
      <c r="G1873" s="20" t="str">
        <f>IF('S.D. Paste sheet'!G1873="","",UPPER('S.D. Paste sheet'!G1873))</f>
        <v/>
      </c>
      <c r="H1873" s="20" t="str">
        <f>IF('S.D. Paste sheet'!H1873="","",UPPER('S.D. Paste sheet'!H1873))</f>
        <v/>
      </c>
      <c r="I1873" s="20" t="str">
        <f>IF('S.D. Paste sheet'!I1873="","",'S.D. Paste sheet'!I1873)</f>
        <v/>
      </c>
      <c r="J1873" s="20" t="str">
        <f>IF('S.D. Paste sheet'!J1873="","",'S.D. Paste sheet'!J1873)</f>
        <v/>
      </c>
      <c r="K1873" s="20" t="str">
        <f>IF('S.D. Paste sheet'!K1873="","",'S.D. Paste sheet'!K1873)</f>
        <v/>
      </c>
      <c r="L1873" s="20" t="str">
        <f>IF('S.D. Paste sheet'!L1873="","",'S.D. Paste sheet'!L1873)</f>
        <v/>
      </c>
      <c r="M1873" s="20" t="str">
        <f>IF('S.D. Paste sheet'!M1873="","",'S.D. Paste sheet'!M1873)</f>
        <v/>
      </c>
      <c r="N1873" s="20" t="str">
        <f>IF('S.D. Paste sheet'!N1873="","",'S.D. Paste sheet'!N1873)</f>
        <v/>
      </c>
      <c r="O1873" s="20" t="str">
        <f>IF('S.D. Paste sheet'!O1873="","",'S.D. Paste sheet'!O1873)</f>
        <v/>
      </c>
      <c r="P1873" s="20" t="str">
        <f>IF('S.D. Paste sheet'!P1873="","",'S.D. Paste sheet'!P1873)</f>
        <v/>
      </c>
      <c r="Q1873" s="20" t="str">
        <f>IF('S.D. Paste sheet'!Q1873="","",'S.D. Paste sheet'!Q1873)</f>
        <v/>
      </c>
      <c r="R1873" s="20" t="str">
        <f>IF('S.D. Paste sheet'!R1873="","",'S.D. Paste sheet'!R1873)</f>
        <v/>
      </c>
      <c r="S1873" s="20" t="str">
        <f>IF('S.D. Paste sheet'!S1873="","",'S.D. Paste sheet'!S1873)</f>
        <v/>
      </c>
      <c r="T1873" s="20" t="str">
        <f>IF('S.D. Paste sheet'!T1873="","",'S.D. Paste sheet'!T1873)</f>
        <v/>
      </c>
      <c r="U1873" s="20" t="str">
        <f>IF('S.D. Paste sheet'!U1873="","",'S.D. Paste sheet'!U1873)</f>
        <v/>
      </c>
      <c r="V1873" s="20" t="str">
        <f>IF('S.D. Paste sheet'!V1873="","",'S.D. Paste sheet'!V1873)</f>
        <v/>
      </c>
      <c r="W1873" s="20" t="str">
        <f>IF('S.D. Paste sheet'!W1873="","",'S.D. Paste sheet'!W1873)</f>
        <v/>
      </c>
      <c r="X1873" s="20" t="str">
        <f>IF('S.D. Paste sheet'!X1873="","",'S.D. Paste sheet'!X1873)</f>
        <v/>
      </c>
      <c r="Y1873" s="20" t="str">
        <f>IF('S.D. Paste sheet'!Y1873="","",'S.D. Paste sheet'!Y1873)</f>
        <v/>
      </c>
      <c r="Z1873" s="20" t="str">
        <f>IF('S.D. Paste sheet'!Z1873="","",'S.D. Paste sheet'!Z1873)</f>
        <v/>
      </c>
      <c r="AA1873" s="20" t="str">
        <f>IF('S.D. Paste sheet'!AA1873="","",'S.D. Paste sheet'!AA1873)</f>
        <v/>
      </c>
      <c r="AB1873" s="20" t="str">
        <f>IF('S.D. Paste sheet'!AB1873="","",'S.D. Paste sheet'!AB1873)</f>
        <v/>
      </c>
      <c r="AC1873" s="20" t="str">
        <f>IF('S.D. Paste sheet'!AC1873="","",'S.D. Paste sheet'!AC1873)</f>
        <v/>
      </c>
      <c r="AD1873" s="20" t="str">
        <f>IF('S.D. Paste sheet'!AD1873="","",'S.D. Paste sheet'!AD1873)</f>
        <v/>
      </c>
      <c r="AE1873" s="28"/>
      <c r="AF1873" t="str">
        <f>IF(AK1873="","",IF(AK1873&gt;0,COUNT($AG$2:AG1873),""))</f>
        <v/>
      </c>
      <c r="AG1873" s="25" t="str">
        <f t="shared" si="931"/>
        <v/>
      </c>
      <c r="AH1873" s="25" t="str">
        <f t="shared" si="932"/>
        <v/>
      </c>
      <c r="AI1873" s="25" t="str">
        <f t="shared" si="933"/>
        <v/>
      </c>
      <c r="AJ1873" s="25" t="str">
        <f t="shared" si="934"/>
        <v/>
      </c>
      <c r="AK1873" s="25" t="str">
        <f t="shared" si="935"/>
        <v/>
      </c>
      <c r="AL1873" s="25" t="str">
        <f t="shared" si="936"/>
        <v/>
      </c>
      <c r="AM1873" s="25" t="str">
        <f t="shared" si="937"/>
        <v/>
      </c>
      <c r="AN1873" s="25" t="str">
        <f t="shared" si="938"/>
        <v/>
      </c>
      <c r="AO1873" s="25" t="str">
        <f t="shared" si="939"/>
        <v/>
      </c>
      <c r="AP1873" s="25" t="str">
        <f t="shared" si="940"/>
        <v/>
      </c>
      <c r="AQ1873" s="25" t="str">
        <f t="shared" si="941"/>
        <v/>
      </c>
      <c r="AR1873" s="25" t="str">
        <f t="shared" si="942"/>
        <v/>
      </c>
      <c r="AS1873" s="25" t="str">
        <f t="shared" si="943"/>
        <v/>
      </c>
      <c r="AT1873" s="25" t="str">
        <f t="shared" si="944"/>
        <v/>
      </c>
      <c r="AU1873" s="25" t="str">
        <f t="shared" si="945"/>
        <v/>
      </c>
      <c r="AV1873" s="25" t="str">
        <f t="shared" si="946"/>
        <v/>
      </c>
      <c r="AX1873" t="str">
        <f>IF(BC1873="","",IF(BC1873&gt;0,COUNT($AY$2:AY1873),""))</f>
        <v/>
      </c>
      <c r="AY1873" s="25" t="str">
        <f t="shared" si="947"/>
        <v/>
      </c>
      <c r="AZ1873" s="25" t="str">
        <f t="shared" si="948"/>
        <v/>
      </c>
      <c r="BA1873" s="25" t="str">
        <f t="shared" si="949"/>
        <v/>
      </c>
      <c r="BB1873" s="25" t="str">
        <f t="shared" si="950"/>
        <v/>
      </c>
      <c r="BC1873" s="25" t="str">
        <f t="shared" si="951"/>
        <v/>
      </c>
      <c r="BD1873" s="25" t="str">
        <f t="shared" si="952"/>
        <v/>
      </c>
      <c r="BE1873" s="25" t="str">
        <f t="shared" si="953"/>
        <v/>
      </c>
      <c r="BF1873" s="25" t="str">
        <f t="shared" si="954"/>
        <v/>
      </c>
      <c r="BG1873" s="25" t="str">
        <f t="shared" si="955"/>
        <v/>
      </c>
      <c r="BH1873" s="25" t="str">
        <f t="shared" si="956"/>
        <v/>
      </c>
      <c r="BI1873" s="25" t="str">
        <f t="shared" si="957"/>
        <v/>
      </c>
      <c r="BJ1873" s="25" t="str">
        <f t="shared" si="958"/>
        <v/>
      </c>
      <c r="BK1873" s="25" t="str">
        <f t="shared" si="959"/>
        <v/>
      </c>
      <c r="BL1873" s="25" t="str">
        <f t="shared" si="960"/>
        <v/>
      </c>
      <c r="BM1873" s="25" t="str">
        <f t="shared" si="961"/>
        <v/>
      </c>
      <c r="BN1873" s="25" t="str">
        <f t="shared" si="962"/>
        <v/>
      </c>
    </row>
    <row r="1874" spans="1:66" x14ac:dyDescent="0.25">
      <c r="A1874" s="20" t="str">
        <f>IF('S.D. Paste sheet'!A1874="","",'S.D. Paste sheet'!A1874)</f>
        <v/>
      </c>
      <c r="B1874" s="20" t="str">
        <f>IF('S.D. Paste sheet'!B1874="","",'S.D. Paste sheet'!B1874)</f>
        <v/>
      </c>
      <c r="C1874" s="20" t="str">
        <f>IF('S.D. Paste sheet'!C1874="","",'S.D. Paste sheet'!C1874)</f>
        <v/>
      </c>
      <c r="D1874" s="20" t="str">
        <f>IF('S.D. Paste sheet'!D1874="","",'S.D. Paste sheet'!D1874)</f>
        <v/>
      </c>
      <c r="E1874" s="20" t="str">
        <f>IF('S.D. Paste sheet'!E1874="","",UPPER('S.D. Paste sheet'!E1874))</f>
        <v/>
      </c>
      <c r="F1874" s="20" t="str">
        <f>IF('S.D. Paste sheet'!F1874="","",'S.D. Paste sheet'!F1874)</f>
        <v/>
      </c>
      <c r="G1874" s="20" t="str">
        <f>IF('S.D. Paste sheet'!G1874="","",UPPER('S.D. Paste sheet'!G1874))</f>
        <v/>
      </c>
      <c r="H1874" s="20" t="str">
        <f>IF('S.D. Paste sheet'!H1874="","",UPPER('S.D. Paste sheet'!H1874))</f>
        <v/>
      </c>
      <c r="I1874" s="20" t="str">
        <f>IF('S.D. Paste sheet'!I1874="","",'S.D. Paste sheet'!I1874)</f>
        <v/>
      </c>
      <c r="J1874" s="20" t="str">
        <f>IF('S.D. Paste sheet'!J1874="","",'S.D. Paste sheet'!J1874)</f>
        <v/>
      </c>
      <c r="K1874" s="20" t="str">
        <f>IF('S.D. Paste sheet'!K1874="","",'S.D. Paste sheet'!K1874)</f>
        <v/>
      </c>
      <c r="L1874" s="20" t="str">
        <f>IF('S.D. Paste sheet'!L1874="","",'S.D. Paste sheet'!L1874)</f>
        <v/>
      </c>
      <c r="M1874" s="20" t="str">
        <f>IF('S.D. Paste sheet'!M1874="","",'S.D. Paste sheet'!M1874)</f>
        <v/>
      </c>
      <c r="N1874" s="20" t="str">
        <f>IF('S.D. Paste sheet'!N1874="","",'S.D. Paste sheet'!N1874)</f>
        <v/>
      </c>
      <c r="O1874" s="20" t="str">
        <f>IF('S.D. Paste sheet'!O1874="","",'S.D. Paste sheet'!O1874)</f>
        <v/>
      </c>
      <c r="P1874" s="20" t="str">
        <f>IF('S.D. Paste sheet'!P1874="","",'S.D. Paste sheet'!P1874)</f>
        <v/>
      </c>
      <c r="Q1874" s="20" t="str">
        <f>IF('S.D. Paste sheet'!Q1874="","",'S.D. Paste sheet'!Q1874)</f>
        <v/>
      </c>
      <c r="R1874" s="20" t="str">
        <f>IF('S.D. Paste sheet'!R1874="","",'S.D. Paste sheet'!R1874)</f>
        <v/>
      </c>
      <c r="S1874" s="20" t="str">
        <f>IF('S.D. Paste sheet'!S1874="","",'S.D. Paste sheet'!S1874)</f>
        <v/>
      </c>
      <c r="T1874" s="20" t="str">
        <f>IF('S.D. Paste sheet'!T1874="","",'S.D. Paste sheet'!T1874)</f>
        <v/>
      </c>
      <c r="U1874" s="20" t="str">
        <f>IF('S.D. Paste sheet'!U1874="","",'S.D. Paste sheet'!U1874)</f>
        <v/>
      </c>
      <c r="V1874" s="20" t="str">
        <f>IF('S.D. Paste sheet'!V1874="","",'S.D. Paste sheet'!V1874)</f>
        <v/>
      </c>
      <c r="W1874" s="20" t="str">
        <f>IF('S.D. Paste sheet'!W1874="","",'S.D. Paste sheet'!W1874)</f>
        <v/>
      </c>
      <c r="X1874" s="20" t="str">
        <f>IF('S.D. Paste sheet'!X1874="","",'S.D. Paste sheet'!X1874)</f>
        <v/>
      </c>
      <c r="Y1874" s="20" t="str">
        <f>IF('S.D. Paste sheet'!Y1874="","",'S.D. Paste sheet'!Y1874)</f>
        <v/>
      </c>
      <c r="Z1874" s="20" t="str">
        <f>IF('S.D. Paste sheet'!Z1874="","",'S.D. Paste sheet'!Z1874)</f>
        <v/>
      </c>
      <c r="AA1874" s="20" t="str">
        <f>IF('S.D. Paste sheet'!AA1874="","",'S.D. Paste sheet'!AA1874)</f>
        <v/>
      </c>
      <c r="AB1874" s="20" t="str">
        <f>IF('S.D. Paste sheet'!AB1874="","",'S.D. Paste sheet'!AB1874)</f>
        <v/>
      </c>
      <c r="AC1874" s="20" t="str">
        <f>IF('S.D. Paste sheet'!AC1874="","",'S.D. Paste sheet'!AC1874)</f>
        <v/>
      </c>
      <c r="AD1874" s="20" t="str">
        <f>IF('S.D. Paste sheet'!AD1874="","",'S.D. Paste sheet'!AD1874)</f>
        <v/>
      </c>
      <c r="AE1874" s="28"/>
      <c r="AF1874" t="str">
        <f>IF(AK1874="","",IF(AK1874&gt;0,COUNT($AG$2:AG1874),""))</f>
        <v/>
      </c>
      <c r="AG1874" s="25" t="str">
        <f t="shared" si="931"/>
        <v/>
      </c>
      <c r="AH1874" s="25" t="str">
        <f t="shared" si="932"/>
        <v/>
      </c>
      <c r="AI1874" s="25" t="str">
        <f t="shared" si="933"/>
        <v/>
      </c>
      <c r="AJ1874" s="25" t="str">
        <f t="shared" si="934"/>
        <v/>
      </c>
      <c r="AK1874" s="25" t="str">
        <f t="shared" si="935"/>
        <v/>
      </c>
      <c r="AL1874" s="25" t="str">
        <f t="shared" si="936"/>
        <v/>
      </c>
      <c r="AM1874" s="25" t="str">
        <f t="shared" si="937"/>
        <v/>
      </c>
      <c r="AN1874" s="25" t="str">
        <f t="shared" si="938"/>
        <v/>
      </c>
      <c r="AO1874" s="25" t="str">
        <f t="shared" si="939"/>
        <v/>
      </c>
      <c r="AP1874" s="25" t="str">
        <f t="shared" si="940"/>
        <v/>
      </c>
      <c r="AQ1874" s="25" t="str">
        <f t="shared" si="941"/>
        <v/>
      </c>
      <c r="AR1874" s="25" t="str">
        <f t="shared" si="942"/>
        <v/>
      </c>
      <c r="AS1874" s="25" t="str">
        <f t="shared" si="943"/>
        <v/>
      </c>
      <c r="AT1874" s="25" t="str">
        <f t="shared" si="944"/>
        <v/>
      </c>
      <c r="AU1874" s="25" t="str">
        <f t="shared" si="945"/>
        <v/>
      </c>
      <c r="AV1874" s="25" t="str">
        <f t="shared" si="946"/>
        <v/>
      </c>
      <c r="AX1874" t="str">
        <f>IF(BC1874="","",IF(BC1874&gt;0,COUNT($AY$2:AY1874),""))</f>
        <v/>
      </c>
      <c r="AY1874" s="25" t="str">
        <f t="shared" si="947"/>
        <v/>
      </c>
      <c r="AZ1874" s="25" t="str">
        <f t="shared" si="948"/>
        <v/>
      </c>
      <c r="BA1874" s="25" t="str">
        <f t="shared" si="949"/>
        <v/>
      </c>
      <c r="BB1874" s="25" t="str">
        <f t="shared" si="950"/>
        <v/>
      </c>
      <c r="BC1874" s="25" t="str">
        <f t="shared" si="951"/>
        <v/>
      </c>
      <c r="BD1874" s="25" t="str">
        <f t="shared" si="952"/>
        <v/>
      </c>
      <c r="BE1874" s="25" t="str">
        <f t="shared" si="953"/>
        <v/>
      </c>
      <c r="BF1874" s="25" t="str">
        <f t="shared" si="954"/>
        <v/>
      </c>
      <c r="BG1874" s="25" t="str">
        <f t="shared" si="955"/>
        <v/>
      </c>
      <c r="BH1874" s="25" t="str">
        <f t="shared" si="956"/>
        <v/>
      </c>
      <c r="BI1874" s="25" t="str">
        <f t="shared" si="957"/>
        <v/>
      </c>
      <c r="BJ1874" s="25" t="str">
        <f t="shared" si="958"/>
        <v/>
      </c>
      <c r="BK1874" s="25" t="str">
        <f t="shared" si="959"/>
        <v/>
      </c>
      <c r="BL1874" s="25" t="str">
        <f t="shared" si="960"/>
        <v/>
      </c>
      <c r="BM1874" s="25" t="str">
        <f t="shared" si="961"/>
        <v/>
      </c>
      <c r="BN1874" s="25" t="str">
        <f t="shared" si="962"/>
        <v/>
      </c>
    </row>
    <row r="1875" spans="1:66" x14ac:dyDescent="0.25">
      <c r="A1875" s="20" t="str">
        <f>IF('S.D. Paste sheet'!A1875="","",'S.D. Paste sheet'!A1875)</f>
        <v/>
      </c>
      <c r="B1875" s="20" t="str">
        <f>IF('S.D. Paste sheet'!B1875="","",'S.D. Paste sheet'!B1875)</f>
        <v/>
      </c>
      <c r="C1875" s="20" t="str">
        <f>IF('S.D. Paste sheet'!C1875="","",'S.D. Paste sheet'!C1875)</f>
        <v/>
      </c>
      <c r="D1875" s="20" t="str">
        <f>IF('S.D. Paste sheet'!D1875="","",'S.D. Paste sheet'!D1875)</f>
        <v/>
      </c>
      <c r="E1875" s="20" t="str">
        <f>IF('S.D. Paste sheet'!E1875="","",UPPER('S.D. Paste sheet'!E1875))</f>
        <v/>
      </c>
      <c r="F1875" s="20" t="str">
        <f>IF('S.D. Paste sheet'!F1875="","",'S.D. Paste sheet'!F1875)</f>
        <v/>
      </c>
      <c r="G1875" s="20" t="str">
        <f>IF('S.D. Paste sheet'!G1875="","",UPPER('S.D. Paste sheet'!G1875))</f>
        <v/>
      </c>
      <c r="H1875" s="20" t="str">
        <f>IF('S.D. Paste sheet'!H1875="","",UPPER('S.D. Paste sheet'!H1875))</f>
        <v/>
      </c>
      <c r="I1875" s="20" t="str">
        <f>IF('S.D. Paste sheet'!I1875="","",'S.D. Paste sheet'!I1875)</f>
        <v/>
      </c>
      <c r="J1875" s="20" t="str">
        <f>IF('S.D. Paste sheet'!J1875="","",'S.D. Paste sheet'!J1875)</f>
        <v/>
      </c>
      <c r="K1875" s="20" t="str">
        <f>IF('S.D. Paste sheet'!K1875="","",'S.D. Paste sheet'!K1875)</f>
        <v/>
      </c>
      <c r="L1875" s="20" t="str">
        <f>IF('S.D. Paste sheet'!L1875="","",'S.D. Paste sheet'!L1875)</f>
        <v/>
      </c>
      <c r="M1875" s="20" t="str">
        <f>IF('S.D. Paste sheet'!M1875="","",'S.D. Paste sheet'!M1875)</f>
        <v/>
      </c>
      <c r="N1875" s="20" t="str">
        <f>IF('S.D. Paste sheet'!N1875="","",'S.D. Paste sheet'!N1875)</f>
        <v/>
      </c>
      <c r="O1875" s="20" t="str">
        <f>IF('S.D. Paste sheet'!O1875="","",'S.D. Paste sheet'!O1875)</f>
        <v/>
      </c>
      <c r="P1875" s="20" t="str">
        <f>IF('S.D. Paste sheet'!P1875="","",'S.D. Paste sheet'!P1875)</f>
        <v/>
      </c>
      <c r="Q1875" s="20" t="str">
        <f>IF('S.D. Paste sheet'!Q1875="","",'S.D. Paste sheet'!Q1875)</f>
        <v/>
      </c>
      <c r="R1875" s="20" t="str">
        <f>IF('S.D. Paste sheet'!R1875="","",'S.D. Paste sheet'!R1875)</f>
        <v/>
      </c>
      <c r="S1875" s="20" t="str">
        <f>IF('S.D. Paste sheet'!S1875="","",'S.D. Paste sheet'!S1875)</f>
        <v/>
      </c>
      <c r="T1875" s="20" t="str">
        <f>IF('S.D. Paste sheet'!T1875="","",'S.D. Paste sheet'!T1875)</f>
        <v/>
      </c>
      <c r="U1875" s="20" t="str">
        <f>IF('S.D. Paste sheet'!U1875="","",'S.D. Paste sheet'!U1875)</f>
        <v/>
      </c>
      <c r="V1875" s="20" t="str">
        <f>IF('S.D. Paste sheet'!V1875="","",'S.D. Paste sheet'!V1875)</f>
        <v/>
      </c>
      <c r="W1875" s="20" t="str">
        <f>IF('S.D. Paste sheet'!W1875="","",'S.D. Paste sheet'!W1875)</f>
        <v/>
      </c>
      <c r="X1875" s="20" t="str">
        <f>IF('S.D. Paste sheet'!X1875="","",'S.D. Paste sheet'!X1875)</f>
        <v/>
      </c>
      <c r="Y1875" s="20" t="str">
        <f>IF('S.D. Paste sheet'!Y1875="","",'S.D. Paste sheet'!Y1875)</f>
        <v/>
      </c>
      <c r="Z1875" s="20" t="str">
        <f>IF('S.D. Paste sheet'!Z1875="","",'S.D. Paste sheet'!Z1875)</f>
        <v/>
      </c>
      <c r="AA1875" s="20" t="str">
        <f>IF('S.D. Paste sheet'!AA1875="","",'S.D. Paste sheet'!AA1875)</f>
        <v/>
      </c>
      <c r="AB1875" s="20" t="str">
        <f>IF('S.D. Paste sheet'!AB1875="","",'S.D. Paste sheet'!AB1875)</f>
        <v/>
      </c>
      <c r="AC1875" s="20" t="str">
        <f>IF('S.D. Paste sheet'!AC1875="","",'S.D. Paste sheet'!AC1875)</f>
        <v/>
      </c>
      <c r="AD1875" s="20" t="str">
        <f>IF('S.D. Paste sheet'!AD1875="","",'S.D. Paste sheet'!AD1875)</f>
        <v/>
      </c>
      <c r="AE1875" s="28"/>
      <c r="AF1875" t="str">
        <f>IF(AK1875="","",IF(AK1875&gt;0,COUNT($AG$2:AG1875),""))</f>
        <v/>
      </c>
      <c r="AG1875" s="25" t="str">
        <f t="shared" si="931"/>
        <v/>
      </c>
      <c r="AH1875" s="25" t="str">
        <f t="shared" si="932"/>
        <v/>
      </c>
      <c r="AI1875" s="25" t="str">
        <f t="shared" si="933"/>
        <v/>
      </c>
      <c r="AJ1875" s="25" t="str">
        <f t="shared" si="934"/>
        <v/>
      </c>
      <c r="AK1875" s="25" t="str">
        <f t="shared" si="935"/>
        <v/>
      </c>
      <c r="AL1875" s="25" t="str">
        <f t="shared" si="936"/>
        <v/>
      </c>
      <c r="AM1875" s="25" t="str">
        <f t="shared" si="937"/>
        <v/>
      </c>
      <c r="AN1875" s="25" t="str">
        <f t="shared" si="938"/>
        <v/>
      </c>
      <c r="AO1875" s="25" t="str">
        <f t="shared" si="939"/>
        <v/>
      </c>
      <c r="AP1875" s="25" t="str">
        <f t="shared" si="940"/>
        <v/>
      </c>
      <c r="AQ1875" s="25" t="str">
        <f t="shared" si="941"/>
        <v/>
      </c>
      <c r="AR1875" s="25" t="str">
        <f t="shared" si="942"/>
        <v/>
      </c>
      <c r="AS1875" s="25" t="str">
        <f t="shared" si="943"/>
        <v/>
      </c>
      <c r="AT1875" s="25" t="str">
        <f t="shared" si="944"/>
        <v/>
      </c>
      <c r="AU1875" s="25" t="str">
        <f t="shared" si="945"/>
        <v/>
      </c>
      <c r="AV1875" s="25" t="str">
        <f t="shared" si="946"/>
        <v/>
      </c>
      <c r="AX1875" t="str">
        <f>IF(BC1875="","",IF(BC1875&gt;0,COUNT($AY$2:AY1875),""))</f>
        <v/>
      </c>
      <c r="AY1875" s="25" t="str">
        <f t="shared" si="947"/>
        <v/>
      </c>
      <c r="AZ1875" s="25" t="str">
        <f t="shared" si="948"/>
        <v/>
      </c>
      <c r="BA1875" s="25" t="str">
        <f t="shared" si="949"/>
        <v/>
      </c>
      <c r="BB1875" s="25" t="str">
        <f t="shared" si="950"/>
        <v/>
      </c>
      <c r="BC1875" s="25" t="str">
        <f t="shared" si="951"/>
        <v/>
      </c>
      <c r="BD1875" s="25" t="str">
        <f t="shared" si="952"/>
        <v/>
      </c>
      <c r="BE1875" s="25" t="str">
        <f t="shared" si="953"/>
        <v/>
      </c>
      <c r="BF1875" s="25" t="str">
        <f t="shared" si="954"/>
        <v/>
      </c>
      <c r="BG1875" s="25" t="str">
        <f t="shared" si="955"/>
        <v/>
      </c>
      <c r="BH1875" s="25" t="str">
        <f t="shared" si="956"/>
        <v/>
      </c>
      <c r="BI1875" s="25" t="str">
        <f t="shared" si="957"/>
        <v/>
      </c>
      <c r="BJ1875" s="25" t="str">
        <f t="shared" si="958"/>
        <v/>
      </c>
      <c r="BK1875" s="25" t="str">
        <f t="shared" si="959"/>
        <v/>
      </c>
      <c r="BL1875" s="25" t="str">
        <f t="shared" si="960"/>
        <v/>
      </c>
      <c r="BM1875" s="25" t="str">
        <f t="shared" si="961"/>
        <v/>
      </c>
      <c r="BN1875" s="25" t="str">
        <f t="shared" si="962"/>
        <v/>
      </c>
    </row>
    <row r="1876" spans="1:66" x14ac:dyDescent="0.25">
      <c r="A1876" s="20" t="str">
        <f>IF('S.D. Paste sheet'!A1876="","",'S.D. Paste sheet'!A1876)</f>
        <v/>
      </c>
      <c r="B1876" s="20" t="str">
        <f>IF('S.D. Paste sheet'!B1876="","",'S.D. Paste sheet'!B1876)</f>
        <v/>
      </c>
      <c r="C1876" s="20" t="str">
        <f>IF('S.D. Paste sheet'!C1876="","",'S.D. Paste sheet'!C1876)</f>
        <v/>
      </c>
      <c r="D1876" s="20" t="str">
        <f>IF('S.D. Paste sheet'!D1876="","",'S.D. Paste sheet'!D1876)</f>
        <v/>
      </c>
      <c r="E1876" s="20" t="str">
        <f>IF('S.D. Paste sheet'!E1876="","",UPPER('S.D. Paste sheet'!E1876))</f>
        <v/>
      </c>
      <c r="F1876" s="20" t="str">
        <f>IF('S.D. Paste sheet'!F1876="","",'S.D. Paste sheet'!F1876)</f>
        <v/>
      </c>
      <c r="G1876" s="20" t="str">
        <f>IF('S.D. Paste sheet'!G1876="","",UPPER('S.D. Paste sheet'!G1876))</f>
        <v/>
      </c>
      <c r="H1876" s="20" t="str">
        <f>IF('S.D. Paste sheet'!H1876="","",UPPER('S.D. Paste sheet'!H1876))</f>
        <v/>
      </c>
      <c r="I1876" s="20" t="str">
        <f>IF('S.D. Paste sheet'!I1876="","",'S.D. Paste sheet'!I1876)</f>
        <v/>
      </c>
      <c r="J1876" s="20" t="str">
        <f>IF('S.D. Paste sheet'!J1876="","",'S.D. Paste sheet'!J1876)</f>
        <v/>
      </c>
      <c r="K1876" s="20" t="str">
        <f>IF('S.D. Paste sheet'!K1876="","",'S.D. Paste sheet'!K1876)</f>
        <v/>
      </c>
      <c r="L1876" s="20" t="str">
        <f>IF('S.D. Paste sheet'!L1876="","",'S.D. Paste sheet'!L1876)</f>
        <v/>
      </c>
      <c r="M1876" s="20" t="str">
        <f>IF('S.D. Paste sheet'!M1876="","",'S.D. Paste sheet'!M1876)</f>
        <v/>
      </c>
      <c r="N1876" s="20" t="str">
        <f>IF('S.D. Paste sheet'!N1876="","",'S.D. Paste sheet'!N1876)</f>
        <v/>
      </c>
      <c r="O1876" s="20" t="str">
        <f>IF('S.D. Paste sheet'!O1876="","",'S.D. Paste sheet'!O1876)</f>
        <v/>
      </c>
      <c r="P1876" s="20" t="str">
        <f>IF('S.D. Paste sheet'!P1876="","",'S.D. Paste sheet'!P1876)</f>
        <v/>
      </c>
      <c r="Q1876" s="20" t="str">
        <f>IF('S.D. Paste sheet'!Q1876="","",'S.D. Paste sheet'!Q1876)</f>
        <v/>
      </c>
      <c r="R1876" s="20" t="str">
        <f>IF('S.D. Paste sheet'!R1876="","",'S.D. Paste sheet'!R1876)</f>
        <v/>
      </c>
      <c r="S1876" s="20" t="str">
        <f>IF('S.D. Paste sheet'!S1876="","",'S.D. Paste sheet'!S1876)</f>
        <v/>
      </c>
      <c r="T1876" s="20" t="str">
        <f>IF('S.D. Paste sheet'!T1876="","",'S.D. Paste sheet'!T1876)</f>
        <v/>
      </c>
      <c r="U1876" s="20" t="str">
        <f>IF('S.D. Paste sheet'!U1876="","",'S.D. Paste sheet'!U1876)</f>
        <v/>
      </c>
      <c r="V1876" s="20" t="str">
        <f>IF('S.D. Paste sheet'!V1876="","",'S.D. Paste sheet'!V1876)</f>
        <v/>
      </c>
      <c r="W1876" s="20" t="str">
        <f>IF('S.D. Paste sheet'!W1876="","",'S.D. Paste sheet'!W1876)</f>
        <v/>
      </c>
      <c r="X1876" s="20" t="str">
        <f>IF('S.D. Paste sheet'!X1876="","",'S.D. Paste sheet'!X1876)</f>
        <v/>
      </c>
      <c r="Y1876" s="20" t="str">
        <f>IF('S.D. Paste sheet'!Y1876="","",'S.D. Paste sheet'!Y1876)</f>
        <v/>
      </c>
      <c r="Z1876" s="20" t="str">
        <f>IF('S.D. Paste sheet'!Z1876="","",'S.D. Paste sheet'!Z1876)</f>
        <v/>
      </c>
      <c r="AA1876" s="20" t="str">
        <f>IF('S.D. Paste sheet'!AA1876="","",'S.D. Paste sheet'!AA1876)</f>
        <v/>
      </c>
      <c r="AB1876" s="20" t="str">
        <f>IF('S.D. Paste sheet'!AB1876="","",'S.D. Paste sheet'!AB1876)</f>
        <v/>
      </c>
      <c r="AC1876" s="20" t="str">
        <f>IF('S.D. Paste sheet'!AC1876="","",'S.D. Paste sheet'!AC1876)</f>
        <v/>
      </c>
      <c r="AD1876" s="20" t="str">
        <f>IF('S.D. Paste sheet'!AD1876="","",'S.D. Paste sheet'!AD1876)</f>
        <v/>
      </c>
      <c r="AE1876" s="28"/>
      <c r="AF1876" t="str">
        <f>IF(AK1876="","",IF(AK1876&gt;0,COUNT($AG$2:AG1876),""))</f>
        <v/>
      </c>
      <c r="AG1876" s="25" t="str">
        <f t="shared" si="931"/>
        <v/>
      </c>
      <c r="AH1876" s="25" t="str">
        <f t="shared" si="932"/>
        <v/>
      </c>
      <c r="AI1876" s="25" t="str">
        <f t="shared" si="933"/>
        <v/>
      </c>
      <c r="AJ1876" s="25" t="str">
        <f t="shared" si="934"/>
        <v/>
      </c>
      <c r="AK1876" s="25" t="str">
        <f t="shared" si="935"/>
        <v/>
      </c>
      <c r="AL1876" s="25" t="str">
        <f t="shared" si="936"/>
        <v/>
      </c>
      <c r="AM1876" s="25" t="str">
        <f t="shared" si="937"/>
        <v/>
      </c>
      <c r="AN1876" s="25" t="str">
        <f t="shared" si="938"/>
        <v/>
      </c>
      <c r="AO1876" s="25" t="str">
        <f t="shared" si="939"/>
        <v/>
      </c>
      <c r="AP1876" s="25" t="str">
        <f t="shared" si="940"/>
        <v/>
      </c>
      <c r="AQ1876" s="25" t="str">
        <f t="shared" si="941"/>
        <v/>
      </c>
      <c r="AR1876" s="25" t="str">
        <f t="shared" si="942"/>
        <v/>
      </c>
      <c r="AS1876" s="25" t="str">
        <f t="shared" si="943"/>
        <v/>
      </c>
      <c r="AT1876" s="25" t="str">
        <f t="shared" si="944"/>
        <v/>
      </c>
      <c r="AU1876" s="25" t="str">
        <f t="shared" si="945"/>
        <v/>
      </c>
      <c r="AV1876" s="25" t="str">
        <f t="shared" si="946"/>
        <v/>
      </c>
      <c r="AX1876" t="str">
        <f>IF(BC1876="","",IF(BC1876&gt;0,COUNT($AY$2:AY1876),""))</f>
        <v/>
      </c>
      <c r="AY1876" s="25" t="str">
        <f t="shared" si="947"/>
        <v/>
      </c>
      <c r="AZ1876" s="25" t="str">
        <f t="shared" si="948"/>
        <v/>
      </c>
      <c r="BA1876" s="25" t="str">
        <f t="shared" si="949"/>
        <v/>
      </c>
      <c r="BB1876" s="25" t="str">
        <f t="shared" si="950"/>
        <v/>
      </c>
      <c r="BC1876" s="25" t="str">
        <f t="shared" si="951"/>
        <v/>
      </c>
      <c r="BD1876" s="25" t="str">
        <f t="shared" si="952"/>
        <v/>
      </c>
      <c r="BE1876" s="25" t="str">
        <f t="shared" si="953"/>
        <v/>
      </c>
      <c r="BF1876" s="25" t="str">
        <f t="shared" si="954"/>
        <v/>
      </c>
      <c r="BG1876" s="25" t="str">
        <f t="shared" si="955"/>
        <v/>
      </c>
      <c r="BH1876" s="25" t="str">
        <f t="shared" si="956"/>
        <v/>
      </c>
      <c r="BI1876" s="25" t="str">
        <f t="shared" si="957"/>
        <v/>
      </c>
      <c r="BJ1876" s="25" t="str">
        <f t="shared" si="958"/>
        <v/>
      </c>
      <c r="BK1876" s="25" t="str">
        <f t="shared" si="959"/>
        <v/>
      </c>
      <c r="BL1876" s="25" t="str">
        <f t="shared" si="960"/>
        <v/>
      </c>
      <c r="BM1876" s="25" t="str">
        <f t="shared" si="961"/>
        <v/>
      </c>
      <c r="BN1876" s="25" t="str">
        <f t="shared" si="962"/>
        <v/>
      </c>
    </row>
    <row r="1877" spans="1:66" x14ac:dyDescent="0.25">
      <c r="A1877" s="20" t="str">
        <f>IF('S.D. Paste sheet'!A1877="","",'S.D. Paste sheet'!A1877)</f>
        <v/>
      </c>
      <c r="B1877" s="20" t="str">
        <f>IF('S.D. Paste sheet'!B1877="","",'S.D. Paste sheet'!B1877)</f>
        <v/>
      </c>
      <c r="C1877" s="20" t="str">
        <f>IF('S.D. Paste sheet'!C1877="","",'S.D. Paste sheet'!C1877)</f>
        <v/>
      </c>
      <c r="D1877" s="20" t="str">
        <f>IF('S.D. Paste sheet'!D1877="","",'S.D. Paste sheet'!D1877)</f>
        <v/>
      </c>
      <c r="E1877" s="20" t="str">
        <f>IF('S.D. Paste sheet'!E1877="","",UPPER('S.D. Paste sheet'!E1877))</f>
        <v/>
      </c>
      <c r="F1877" s="20" t="str">
        <f>IF('S.D. Paste sheet'!F1877="","",'S.D. Paste sheet'!F1877)</f>
        <v/>
      </c>
      <c r="G1877" s="20" t="str">
        <f>IF('S.D. Paste sheet'!G1877="","",UPPER('S.D. Paste sheet'!G1877))</f>
        <v/>
      </c>
      <c r="H1877" s="20" t="str">
        <f>IF('S.D. Paste sheet'!H1877="","",UPPER('S.D. Paste sheet'!H1877))</f>
        <v/>
      </c>
      <c r="I1877" s="20" t="str">
        <f>IF('S.D. Paste sheet'!I1877="","",'S.D. Paste sheet'!I1877)</f>
        <v/>
      </c>
      <c r="J1877" s="20" t="str">
        <f>IF('S.D. Paste sheet'!J1877="","",'S.D. Paste sheet'!J1877)</f>
        <v/>
      </c>
      <c r="K1877" s="20" t="str">
        <f>IF('S.D. Paste sheet'!K1877="","",'S.D. Paste sheet'!K1877)</f>
        <v/>
      </c>
      <c r="L1877" s="20" t="str">
        <f>IF('S.D. Paste sheet'!L1877="","",'S.D. Paste sheet'!L1877)</f>
        <v/>
      </c>
      <c r="M1877" s="20" t="str">
        <f>IF('S.D. Paste sheet'!M1877="","",'S.D. Paste sheet'!M1877)</f>
        <v/>
      </c>
      <c r="N1877" s="20" t="str">
        <f>IF('S.D. Paste sheet'!N1877="","",'S.D. Paste sheet'!N1877)</f>
        <v/>
      </c>
      <c r="O1877" s="20" t="str">
        <f>IF('S.D. Paste sheet'!O1877="","",'S.D. Paste sheet'!O1877)</f>
        <v/>
      </c>
      <c r="P1877" s="20" t="str">
        <f>IF('S.D. Paste sheet'!P1877="","",'S.D. Paste sheet'!P1877)</f>
        <v/>
      </c>
      <c r="Q1877" s="20" t="str">
        <f>IF('S.D. Paste sheet'!Q1877="","",'S.D. Paste sheet'!Q1877)</f>
        <v/>
      </c>
      <c r="R1877" s="20" t="str">
        <f>IF('S.D. Paste sheet'!R1877="","",'S.D. Paste sheet'!R1877)</f>
        <v/>
      </c>
      <c r="S1877" s="20" t="str">
        <f>IF('S.D. Paste sheet'!S1877="","",'S.D. Paste sheet'!S1877)</f>
        <v/>
      </c>
      <c r="T1877" s="20" t="str">
        <f>IF('S.D. Paste sheet'!T1877="","",'S.D. Paste sheet'!T1877)</f>
        <v/>
      </c>
      <c r="U1877" s="20" t="str">
        <f>IF('S.D. Paste sheet'!U1877="","",'S.D. Paste sheet'!U1877)</f>
        <v/>
      </c>
      <c r="V1877" s="20" t="str">
        <f>IF('S.D. Paste sheet'!V1877="","",'S.D. Paste sheet'!V1877)</f>
        <v/>
      </c>
      <c r="W1877" s="20" t="str">
        <f>IF('S.D. Paste sheet'!W1877="","",'S.D. Paste sheet'!W1877)</f>
        <v/>
      </c>
      <c r="X1877" s="20" t="str">
        <f>IF('S.D. Paste sheet'!X1877="","",'S.D. Paste sheet'!X1877)</f>
        <v/>
      </c>
      <c r="Y1877" s="20" t="str">
        <f>IF('S.D. Paste sheet'!Y1877="","",'S.D. Paste sheet'!Y1877)</f>
        <v/>
      </c>
      <c r="Z1877" s="20" t="str">
        <f>IF('S.D. Paste sheet'!Z1877="","",'S.D. Paste sheet'!Z1877)</f>
        <v/>
      </c>
      <c r="AA1877" s="20" t="str">
        <f>IF('S.D. Paste sheet'!AA1877="","",'S.D. Paste sheet'!AA1877)</f>
        <v/>
      </c>
      <c r="AB1877" s="20" t="str">
        <f>IF('S.D. Paste sheet'!AB1877="","",'S.D. Paste sheet'!AB1877)</f>
        <v/>
      </c>
      <c r="AC1877" s="20" t="str">
        <f>IF('S.D. Paste sheet'!AC1877="","",'S.D. Paste sheet'!AC1877)</f>
        <v/>
      </c>
      <c r="AD1877" s="20" t="str">
        <f>IF('S.D. Paste sheet'!AD1877="","",'S.D. Paste sheet'!AD1877)</f>
        <v/>
      </c>
      <c r="AE1877" s="28"/>
      <c r="AF1877" t="str">
        <f>IF(AK1877="","",IF(AK1877&gt;0,COUNT($AG$2:AG1877),""))</f>
        <v/>
      </c>
      <c r="AG1877" s="25" t="str">
        <f t="shared" si="931"/>
        <v/>
      </c>
      <c r="AH1877" s="25" t="str">
        <f t="shared" si="932"/>
        <v/>
      </c>
      <c r="AI1877" s="25" t="str">
        <f t="shared" si="933"/>
        <v/>
      </c>
      <c r="AJ1877" s="25" t="str">
        <f t="shared" si="934"/>
        <v/>
      </c>
      <c r="AK1877" s="25" t="str">
        <f t="shared" si="935"/>
        <v/>
      </c>
      <c r="AL1877" s="25" t="str">
        <f t="shared" si="936"/>
        <v/>
      </c>
      <c r="AM1877" s="25" t="str">
        <f t="shared" si="937"/>
        <v/>
      </c>
      <c r="AN1877" s="25" t="str">
        <f t="shared" si="938"/>
        <v/>
      </c>
      <c r="AO1877" s="25" t="str">
        <f t="shared" si="939"/>
        <v/>
      </c>
      <c r="AP1877" s="25" t="str">
        <f t="shared" si="940"/>
        <v/>
      </c>
      <c r="AQ1877" s="25" t="str">
        <f t="shared" si="941"/>
        <v/>
      </c>
      <c r="AR1877" s="25" t="str">
        <f t="shared" si="942"/>
        <v/>
      </c>
      <c r="AS1877" s="25" t="str">
        <f t="shared" si="943"/>
        <v/>
      </c>
      <c r="AT1877" s="25" t="str">
        <f t="shared" si="944"/>
        <v/>
      </c>
      <c r="AU1877" s="25" t="str">
        <f t="shared" si="945"/>
        <v/>
      </c>
      <c r="AV1877" s="25" t="str">
        <f t="shared" si="946"/>
        <v/>
      </c>
      <c r="AX1877" t="str">
        <f>IF(BC1877="","",IF(BC1877&gt;0,COUNT($AY$2:AY1877),""))</f>
        <v/>
      </c>
      <c r="AY1877" s="25" t="str">
        <f t="shared" si="947"/>
        <v/>
      </c>
      <c r="AZ1877" s="25" t="str">
        <f t="shared" si="948"/>
        <v/>
      </c>
      <c r="BA1877" s="25" t="str">
        <f t="shared" si="949"/>
        <v/>
      </c>
      <c r="BB1877" s="25" t="str">
        <f t="shared" si="950"/>
        <v/>
      </c>
      <c r="BC1877" s="25" t="str">
        <f t="shared" si="951"/>
        <v/>
      </c>
      <c r="BD1877" s="25" t="str">
        <f t="shared" si="952"/>
        <v/>
      </c>
      <c r="BE1877" s="25" t="str">
        <f t="shared" si="953"/>
        <v/>
      </c>
      <c r="BF1877" s="25" t="str">
        <f t="shared" si="954"/>
        <v/>
      </c>
      <c r="BG1877" s="25" t="str">
        <f t="shared" si="955"/>
        <v/>
      </c>
      <c r="BH1877" s="25" t="str">
        <f t="shared" si="956"/>
        <v/>
      </c>
      <c r="BI1877" s="25" t="str">
        <f t="shared" si="957"/>
        <v/>
      </c>
      <c r="BJ1877" s="25" t="str">
        <f t="shared" si="958"/>
        <v/>
      </c>
      <c r="BK1877" s="25" t="str">
        <f t="shared" si="959"/>
        <v/>
      </c>
      <c r="BL1877" s="25" t="str">
        <f t="shared" si="960"/>
        <v/>
      </c>
      <c r="BM1877" s="25" t="str">
        <f t="shared" si="961"/>
        <v/>
      </c>
      <c r="BN1877" s="25" t="str">
        <f t="shared" si="962"/>
        <v/>
      </c>
    </row>
    <row r="1878" spans="1:66" x14ac:dyDescent="0.25">
      <c r="A1878" s="20" t="str">
        <f>IF('S.D. Paste sheet'!A1878="","",'S.D. Paste sheet'!A1878)</f>
        <v/>
      </c>
      <c r="B1878" s="20" t="str">
        <f>IF('S.D. Paste sheet'!B1878="","",'S.D. Paste sheet'!B1878)</f>
        <v/>
      </c>
      <c r="C1878" s="20" t="str">
        <f>IF('S.D. Paste sheet'!C1878="","",'S.D. Paste sheet'!C1878)</f>
        <v/>
      </c>
      <c r="D1878" s="20" t="str">
        <f>IF('S.D. Paste sheet'!D1878="","",'S.D. Paste sheet'!D1878)</f>
        <v/>
      </c>
      <c r="E1878" s="20" t="str">
        <f>IF('S.D. Paste sheet'!E1878="","",UPPER('S.D. Paste sheet'!E1878))</f>
        <v/>
      </c>
      <c r="F1878" s="20" t="str">
        <f>IF('S.D. Paste sheet'!F1878="","",'S.D. Paste sheet'!F1878)</f>
        <v/>
      </c>
      <c r="G1878" s="20" t="str">
        <f>IF('S.D. Paste sheet'!G1878="","",UPPER('S.D. Paste sheet'!G1878))</f>
        <v/>
      </c>
      <c r="H1878" s="20" t="str">
        <f>IF('S.D. Paste sheet'!H1878="","",UPPER('S.D. Paste sheet'!H1878))</f>
        <v/>
      </c>
      <c r="I1878" s="20" t="str">
        <f>IF('S.D. Paste sheet'!I1878="","",'S.D. Paste sheet'!I1878)</f>
        <v/>
      </c>
      <c r="J1878" s="20" t="str">
        <f>IF('S.D. Paste sheet'!J1878="","",'S.D. Paste sheet'!J1878)</f>
        <v/>
      </c>
      <c r="K1878" s="20" t="str">
        <f>IF('S.D. Paste sheet'!K1878="","",'S.D. Paste sheet'!K1878)</f>
        <v/>
      </c>
      <c r="L1878" s="20" t="str">
        <f>IF('S.D. Paste sheet'!L1878="","",'S.D. Paste sheet'!L1878)</f>
        <v/>
      </c>
      <c r="M1878" s="20" t="str">
        <f>IF('S.D. Paste sheet'!M1878="","",'S.D. Paste sheet'!M1878)</f>
        <v/>
      </c>
      <c r="N1878" s="20" t="str">
        <f>IF('S.D. Paste sheet'!N1878="","",'S.D. Paste sheet'!N1878)</f>
        <v/>
      </c>
      <c r="O1878" s="20" t="str">
        <f>IF('S.D. Paste sheet'!O1878="","",'S.D. Paste sheet'!O1878)</f>
        <v/>
      </c>
      <c r="P1878" s="20" t="str">
        <f>IF('S.D. Paste sheet'!P1878="","",'S.D. Paste sheet'!P1878)</f>
        <v/>
      </c>
      <c r="Q1878" s="20" t="str">
        <f>IF('S.D. Paste sheet'!Q1878="","",'S.D. Paste sheet'!Q1878)</f>
        <v/>
      </c>
      <c r="R1878" s="20" t="str">
        <f>IF('S.D. Paste sheet'!R1878="","",'S.D. Paste sheet'!R1878)</f>
        <v/>
      </c>
      <c r="S1878" s="20" t="str">
        <f>IF('S.D. Paste sheet'!S1878="","",'S.D. Paste sheet'!S1878)</f>
        <v/>
      </c>
      <c r="T1878" s="20" t="str">
        <f>IF('S.D. Paste sheet'!T1878="","",'S.D. Paste sheet'!T1878)</f>
        <v/>
      </c>
      <c r="U1878" s="20" t="str">
        <f>IF('S.D. Paste sheet'!U1878="","",'S.D. Paste sheet'!U1878)</f>
        <v/>
      </c>
      <c r="V1878" s="20" t="str">
        <f>IF('S.D. Paste sheet'!V1878="","",'S.D. Paste sheet'!V1878)</f>
        <v/>
      </c>
      <c r="W1878" s="20" t="str">
        <f>IF('S.D. Paste sheet'!W1878="","",'S.D. Paste sheet'!W1878)</f>
        <v/>
      </c>
      <c r="X1878" s="20" t="str">
        <f>IF('S.D. Paste sheet'!X1878="","",'S.D. Paste sheet'!X1878)</f>
        <v/>
      </c>
      <c r="Y1878" s="20" t="str">
        <f>IF('S.D. Paste sheet'!Y1878="","",'S.D. Paste sheet'!Y1878)</f>
        <v/>
      </c>
      <c r="Z1878" s="20" t="str">
        <f>IF('S.D. Paste sheet'!Z1878="","",'S.D. Paste sheet'!Z1878)</f>
        <v/>
      </c>
      <c r="AA1878" s="20" t="str">
        <f>IF('S.D. Paste sheet'!AA1878="","",'S.D. Paste sheet'!AA1878)</f>
        <v/>
      </c>
      <c r="AB1878" s="20" t="str">
        <f>IF('S.D. Paste sheet'!AB1878="","",'S.D. Paste sheet'!AB1878)</f>
        <v/>
      </c>
      <c r="AC1878" s="20" t="str">
        <f>IF('S.D. Paste sheet'!AC1878="","",'S.D. Paste sheet'!AC1878)</f>
        <v/>
      </c>
      <c r="AD1878" s="20" t="str">
        <f>IF('S.D. Paste sheet'!AD1878="","",'S.D. Paste sheet'!AD1878)</f>
        <v/>
      </c>
      <c r="AE1878" s="28"/>
      <c r="AF1878" t="str">
        <f>IF(AK1878="","",IF(AK1878&gt;0,COUNT($AG$2:AG1878),""))</f>
        <v/>
      </c>
      <c r="AG1878" s="25" t="str">
        <f t="shared" si="931"/>
        <v/>
      </c>
      <c r="AH1878" s="25" t="str">
        <f t="shared" si="932"/>
        <v/>
      </c>
      <c r="AI1878" s="25" t="str">
        <f t="shared" si="933"/>
        <v/>
      </c>
      <c r="AJ1878" s="25" t="str">
        <f t="shared" si="934"/>
        <v/>
      </c>
      <c r="AK1878" s="25" t="str">
        <f t="shared" si="935"/>
        <v/>
      </c>
      <c r="AL1878" s="25" t="str">
        <f t="shared" si="936"/>
        <v/>
      </c>
      <c r="AM1878" s="25" t="str">
        <f t="shared" si="937"/>
        <v/>
      </c>
      <c r="AN1878" s="25" t="str">
        <f t="shared" si="938"/>
        <v/>
      </c>
      <c r="AO1878" s="25" t="str">
        <f t="shared" si="939"/>
        <v/>
      </c>
      <c r="AP1878" s="25" t="str">
        <f t="shared" si="940"/>
        <v/>
      </c>
      <c r="AQ1878" s="25" t="str">
        <f t="shared" si="941"/>
        <v/>
      </c>
      <c r="AR1878" s="25" t="str">
        <f t="shared" si="942"/>
        <v/>
      </c>
      <c r="AS1878" s="25" t="str">
        <f t="shared" si="943"/>
        <v/>
      </c>
      <c r="AT1878" s="25" t="str">
        <f t="shared" si="944"/>
        <v/>
      </c>
      <c r="AU1878" s="25" t="str">
        <f t="shared" si="945"/>
        <v/>
      </c>
      <c r="AV1878" s="25" t="str">
        <f t="shared" si="946"/>
        <v/>
      </c>
      <c r="AX1878" t="str">
        <f>IF(BC1878="","",IF(BC1878&gt;0,COUNT($AY$2:AY1878),""))</f>
        <v/>
      </c>
      <c r="AY1878" s="25" t="str">
        <f t="shared" si="947"/>
        <v/>
      </c>
      <c r="AZ1878" s="25" t="str">
        <f t="shared" si="948"/>
        <v/>
      </c>
      <c r="BA1878" s="25" t="str">
        <f t="shared" si="949"/>
        <v/>
      </c>
      <c r="BB1878" s="25" t="str">
        <f t="shared" si="950"/>
        <v/>
      </c>
      <c r="BC1878" s="25" t="str">
        <f t="shared" si="951"/>
        <v/>
      </c>
      <c r="BD1878" s="25" t="str">
        <f t="shared" si="952"/>
        <v/>
      </c>
      <c r="BE1878" s="25" t="str">
        <f t="shared" si="953"/>
        <v/>
      </c>
      <c r="BF1878" s="25" t="str">
        <f t="shared" si="954"/>
        <v/>
      </c>
      <c r="BG1878" s="25" t="str">
        <f t="shared" si="955"/>
        <v/>
      </c>
      <c r="BH1878" s="25" t="str">
        <f t="shared" si="956"/>
        <v/>
      </c>
      <c r="BI1878" s="25" t="str">
        <f t="shared" si="957"/>
        <v/>
      </c>
      <c r="BJ1878" s="25" t="str">
        <f t="shared" si="958"/>
        <v/>
      </c>
      <c r="BK1878" s="25" t="str">
        <f t="shared" si="959"/>
        <v/>
      </c>
      <c r="BL1878" s="25" t="str">
        <f t="shared" si="960"/>
        <v/>
      </c>
      <c r="BM1878" s="25" t="str">
        <f t="shared" si="961"/>
        <v/>
      </c>
      <c r="BN1878" s="25" t="str">
        <f t="shared" si="962"/>
        <v/>
      </c>
    </row>
    <row r="1879" spans="1:66" x14ac:dyDescent="0.25">
      <c r="A1879" s="20" t="str">
        <f>IF('S.D. Paste sheet'!A1879="","",'S.D. Paste sheet'!A1879)</f>
        <v/>
      </c>
      <c r="B1879" s="20" t="str">
        <f>IF('S.D. Paste sheet'!B1879="","",'S.D. Paste sheet'!B1879)</f>
        <v/>
      </c>
      <c r="C1879" s="20" t="str">
        <f>IF('S.D. Paste sheet'!C1879="","",'S.D. Paste sheet'!C1879)</f>
        <v/>
      </c>
      <c r="D1879" s="20" t="str">
        <f>IF('S.D. Paste sheet'!D1879="","",'S.D. Paste sheet'!D1879)</f>
        <v/>
      </c>
      <c r="E1879" s="20" t="str">
        <f>IF('S.D. Paste sheet'!E1879="","",UPPER('S.D. Paste sheet'!E1879))</f>
        <v/>
      </c>
      <c r="F1879" s="20" t="str">
        <f>IF('S.D. Paste sheet'!F1879="","",'S.D. Paste sheet'!F1879)</f>
        <v/>
      </c>
      <c r="G1879" s="20" t="str">
        <f>IF('S.D. Paste sheet'!G1879="","",UPPER('S.D. Paste sheet'!G1879))</f>
        <v/>
      </c>
      <c r="H1879" s="20" t="str">
        <f>IF('S.D. Paste sheet'!H1879="","",UPPER('S.D. Paste sheet'!H1879))</f>
        <v/>
      </c>
      <c r="I1879" s="20" t="str">
        <f>IF('S.D. Paste sheet'!I1879="","",'S.D. Paste sheet'!I1879)</f>
        <v/>
      </c>
      <c r="J1879" s="20" t="str">
        <f>IF('S.D. Paste sheet'!J1879="","",'S.D. Paste sheet'!J1879)</f>
        <v/>
      </c>
      <c r="K1879" s="20" t="str">
        <f>IF('S.D. Paste sheet'!K1879="","",'S.D. Paste sheet'!K1879)</f>
        <v/>
      </c>
      <c r="L1879" s="20" t="str">
        <f>IF('S.D. Paste sheet'!L1879="","",'S.D. Paste sheet'!L1879)</f>
        <v/>
      </c>
      <c r="M1879" s="20" t="str">
        <f>IF('S.D. Paste sheet'!M1879="","",'S.D. Paste sheet'!M1879)</f>
        <v/>
      </c>
      <c r="N1879" s="20" t="str">
        <f>IF('S.D. Paste sheet'!N1879="","",'S.D. Paste sheet'!N1879)</f>
        <v/>
      </c>
      <c r="O1879" s="20" t="str">
        <f>IF('S.D. Paste sheet'!O1879="","",'S.D. Paste sheet'!O1879)</f>
        <v/>
      </c>
      <c r="P1879" s="20" t="str">
        <f>IF('S.D. Paste sheet'!P1879="","",'S.D. Paste sheet'!P1879)</f>
        <v/>
      </c>
      <c r="Q1879" s="20" t="str">
        <f>IF('S.D. Paste sheet'!Q1879="","",'S.D. Paste sheet'!Q1879)</f>
        <v/>
      </c>
      <c r="R1879" s="20" t="str">
        <f>IF('S.D. Paste sheet'!R1879="","",'S.D. Paste sheet'!R1879)</f>
        <v/>
      </c>
      <c r="S1879" s="20" t="str">
        <f>IF('S.D. Paste sheet'!S1879="","",'S.D. Paste sheet'!S1879)</f>
        <v/>
      </c>
      <c r="T1879" s="20" t="str">
        <f>IF('S.D. Paste sheet'!T1879="","",'S.D. Paste sheet'!T1879)</f>
        <v/>
      </c>
      <c r="U1879" s="20" t="str">
        <f>IF('S.D. Paste sheet'!U1879="","",'S.D. Paste sheet'!U1879)</f>
        <v/>
      </c>
      <c r="V1879" s="20" t="str">
        <f>IF('S.D. Paste sheet'!V1879="","",'S.D. Paste sheet'!V1879)</f>
        <v/>
      </c>
      <c r="W1879" s="20" t="str">
        <f>IF('S.D. Paste sheet'!W1879="","",'S.D. Paste sheet'!W1879)</f>
        <v/>
      </c>
      <c r="X1879" s="20" t="str">
        <f>IF('S.D. Paste sheet'!X1879="","",'S.D. Paste sheet'!X1879)</f>
        <v/>
      </c>
      <c r="Y1879" s="20" t="str">
        <f>IF('S.D. Paste sheet'!Y1879="","",'S.D. Paste sheet'!Y1879)</f>
        <v/>
      </c>
      <c r="Z1879" s="20" t="str">
        <f>IF('S.D. Paste sheet'!Z1879="","",'S.D. Paste sheet'!Z1879)</f>
        <v/>
      </c>
      <c r="AA1879" s="20" t="str">
        <f>IF('S.D. Paste sheet'!AA1879="","",'S.D. Paste sheet'!AA1879)</f>
        <v/>
      </c>
      <c r="AB1879" s="20" t="str">
        <f>IF('S.D. Paste sheet'!AB1879="","",'S.D. Paste sheet'!AB1879)</f>
        <v/>
      </c>
      <c r="AC1879" s="20" t="str">
        <f>IF('S.D. Paste sheet'!AC1879="","",'S.D. Paste sheet'!AC1879)</f>
        <v/>
      </c>
      <c r="AD1879" s="20" t="str">
        <f>IF('S.D. Paste sheet'!AD1879="","",'S.D. Paste sheet'!AD1879)</f>
        <v/>
      </c>
      <c r="AE1879" s="28"/>
      <c r="AF1879" t="str">
        <f>IF(AK1879="","",IF(AK1879&gt;0,COUNT($AG$2:AG1879),""))</f>
        <v/>
      </c>
      <c r="AG1879" s="25" t="str">
        <f t="shared" si="931"/>
        <v/>
      </c>
      <c r="AH1879" s="25" t="str">
        <f t="shared" si="932"/>
        <v/>
      </c>
      <c r="AI1879" s="25" t="str">
        <f t="shared" si="933"/>
        <v/>
      </c>
      <c r="AJ1879" s="25" t="str">
        <f t="shared" si="934"/>
        <v/>
      </c>
      <c r="AK1879" s="25" t="str">
        <f t="shared" si="935"/>
        <v/>
      </c>
      <c r="AL1879" s="25" t="str">
        <f t="shared" si="936"/>
        <v/>
      </c>
      <c r="AM1879" s="25" t="str">
        <f t="shared" si="937"/>
        <v/>
      </c>
      <c r="AN1879" s="25" t="str">
        <f t="shared" si="938"/>
        <v/>
      </c>
      <c r="AO1879" s="25" t="str">
        <f t="shared" si="939"/>
        <v/>
      </c>
      <c r="AP1879" s="25" t="str">
        <f t="shared" si="940"/>
        <v/>
      </c>
      <c r="AQ1879" s="25" t="str">
        <f t="shared" si="941"/>
        <v/>
      </c>
      <c r="AR1879" s="25" t="str">
        <f t="shared" si="942"/>
        <v/>
      </c>
      <c r="AS1879" s="25" t="str">
        <f t="shared" si="943"/>
        <v/>
      </c>
      <c r="AT1879" s="25" t="str">
        <f t="shared" si="944"/>
        <v/>
      </c>
      <c r="AU1879" s="25" t="str">
        <f t="shared" si="945"/>
        <v/>
      </c>
      <c r="AV1879" s="25" t="str">
        <f t="shared" si="946"/>
        <v/>
      </c>
      <c r="AX1879" t="str">
        <f>IF(BC1879="","",IF(BC1879&gt;0,COUNT($AY$2:AY1879),""))</f>
        <v/>
      </c>
      <c r="AY1879" s="25" t="str">
        <f t="shared" si="947"/>
        <v/>
      </c>
      <c r="AZ1879" s="25" t="str">
        <f t="shared" si="948"/>
        <v/>
      </c>
      <c r="BA1879" s="25" t="str">
        <f t="shared" si="949"/>
        <v/>
      </c>
      <c r="BB1879" s="25" t="str">
        <f t="shared" si="950"/>
        <v/>
      </c>
      <c r="BC1879" s="25" t="str">
        <f t="shared" si="951"/>
        <v/>
      </c>
      <c r="BD1879" s="25" t="str">
        <f t="shared" si="952"/>
        <v/>
      </c>
      <c r="BE1879" s="25" t="str">
        <f t="shared" si="953"/>
        <v/>
      </c>
      <c r="BF1879" s="25" t="str">
        <f t="shared" si="954"/>
        <v/>
      </c>
      <c r="BG1879" s="25" t="str">
        <f t="shared" si="955"/>
        <v/>
      </c>
      <c r="BH1879" s="25" t="str">
        <f t="shared" si="956"/>
        <v/>
      </c>
      <c r="BI1879" s="25" t="str">
        <f t="shared" si="957"/>
        <v/>
      </c>
      <c r="BJ1879" s="25" t="str">
        <f t="shared" si="958"/>
        <v/>
      </c>
      <c r="BK1879" s="25" t="str">
        <f t="shared" si="959"/>
        <v/>
      </c>
      <c r="BL1879" s="25" t="str">
        <f t="shared" si="960"/>
        <v/>
      </c>
      <c r="BM1879" s="25" t="str">
        <f t="shared" si="961"/>
        <v/>
      </c>
      <c r="BN1879" s="25" t="str">
        <f t="shared" si="962"/>
        <v/>
      </c>
    </row>
    <row r="1880" spans="1:66" x14ac:dyDescent="0.25">
      <c r="A1880" s="20" t="str">
        <f>IF('S.D. Paste sheet'!A1880="","",'S.D. Paste sheet'!A1880)</f>
        <v/>
      </c>
      <c r="B1880" s="20" t="str">
        <f>IF('S.D. Paste sheet'!B1880="","",'S.D. Paste sheet'!B1880)</f>
        <v/>
      </c>
      <c r="C1880" s="20" t="str">
        <f>IF('S.D. Paste sheet'!C1880="","",'S.D. Paste sheet'!C1880)</f>
        <v/>
      </c>
      <c r="D1880" s="20" t="str">
        <f>IF('S.D. Paste sheet'!D1880="","",'S.D. Paste sheet'!D1880)</f>
        <v/>
      </c>
      <c r="E1880" s="20" t="str">
        <f>IF('S.D. Paste sheet'!E1880="","",UPPER('S.D. Paste sheet'!E1880))</f>
        <v/>
      </c>
      <c r="F1880" s="20" t="str">
        <f>IF('S.D. Paste sheet'!F1880="","",'S.D. Paste sheet'!F1880)</f>
        <v/>
      </c>
      <c r="G1880" s="20" t="str">
        <f>IF('S.D. Paste sheet'!G1880="","",UPPER('S.D. Paste sheet'!G1880))</f>
        <v/>
      </c>
      <c r="H1880" s="20" t="str">
        <f>IF('S.D. Paste sheet'!H1880="","",UPPER('S.D. Paste sheet'!H1880))</f>
        <v/>
      </c>
      <c r="I1880" s="20" t="str">
        <f>IF('S.D. Paste sheet'!I1880="","",'S.D. Paste sheet'!I1880)</f>
        <v/>
      </c>
      <c r="J1880" s="20" t="str">
        <f>IF('S.D. Paste sheet'!J1880="","",'S.D. Paste sheet'!J1880)</f>
        <v/>
      </c>
      <c r="K1880" s="20" t="str">
        <f>IF('S.D. Paste sheet'!K1880="","",'S.D. Paste sheet'!K1880)</f>
        <v/>
      </c>
      <c r="L1880" s="20" t="str">
        <f>IF('S.D. Paste sheet'!L1880="","",'S.D. Paste sheet'!L1880)</f>
        <v/>
      </c>
      <c r="M1880" s="20" t="str">
        <f>IF('S.D. Paste sheet'!M1880="","",'S.D. Paste sheet'!M1880)</f>
        <v/>
      </c>
      <c r="N1880" s="20" t="str">
        <f>IF('S.D. Paste sheet'!N1880="","",'S.D. Paste sheet'!N1880)</f>
        <v/>
      </c>
      <c r="O1880" s="20" t="str">
        <f>IF('S.D. Paste sheet'!O1880="","",'S.D. Paste sheet'!O1880)</f>
        <v/>
      </c>
      <c r="P1880" s="20" t="str">
        <f>IF('S.D. Paste sheet'!P1880="","",'S.D. Paste sheet'!P1880)</f>
        <v/>
      </c>
      <c r="Q1880" s="20" t="str">
        <f>IF('S.D. Paste sheet'!Q1880="","",'S.D. Paste sheet'!Q1880)</f>
        <v/>
      </c>
      <c r="R1880" s="20" t="str">
        <f>IF('S.D. Paste sheet'!R1880="","",'S.D. Paste sheet'!R1880)</f>
        <v/>
      </c>
      <c r="S1880" s="20" t="str">
        <f>IF('S.D. Paste sheet'!S1880="","",'S.D. Paste sheet'!S1880)</f>
        <v/>
      </c>
      <c r="T1880" s="20" t="str">
        <f>IF('S.D. Paste sheet'!T1880="","",'S.D. Paste sheet'!T1880)</f>
        <v/>
      </c>
      <c r="U1880" s="20" t="str">
        <f>IF('S.D. Paste sheet'!U1880="","",'S.D. Paste sheet'!U1880)</f>
        <v/>
      </c>
      <c r="V1880" s="20" t="str">
        <f>IF('S.D. Paste sheet'!V1880="","",'S.D. Paste sheet'!V1880)</f>
        <v/>
      </c>
      <c r="W1880" s="20" t="str">
        <f>IF('S.D. Paste sheet'!W1880="","",'S.D. Paste sheet'!W1880)</f>
        <v/>
      </c>
      <c r="X1880" s="20" t="str">
        <f>IF('S.D. Paste sheet'!X1880="","",'S.D. Paste sheet'!X1880)</f>
        <v/>
      </c>
      <c r="Y1880" s="20" t="str">
        <f>IF('S.D. Paste sheet'!Y1880="","",'S.D. Paste sheet'!Y1880)</f>
        <v/>
      </c>
      <c r="Z1880" s="20" t="str">
        <f>IF('S.D. Paste sheet'!Z1880="","",'S.D. Paste sheet'!Z1880)</f>
        <v/>
      </c>
      <c r="AA1880" s="20" t="str">
        <f>IF('S.D. Paste sheet'!AA1880="","",'S.D. Paste sheet'!AA1880)</f>
        <v/>
      </c>
      <c r="AB1880" s="20" t="str">
        <f>IF('S.D. Paste sheet'!AB1880="","",'S.D. Paste sheet'!AB1880)</f>
        <v/>
      </c>
      <c r="AC1880" s="20" t="str">
        <f>IF('S.D. Paste sheet'!AC1880="","",'S.D. Paste sheet'!AC1880)</f>
        <v/>
      </c>
      <c r="AD1880" s="20" t="str">
        <f>IF('S.D. Paste sheet'!AD1880="","",'S.D. Paste sheet'!AD1880)</f>
        <v/>
      </c>
      <c r="AE1880" s="28"/>
      <c r="AF1880" t="str">
        <f>IF(AK1880="","",IF(AK1880&gt;0,COUNT($AG$2:AG1880),""))</f>
        <v/>
      </c>
      <c r="AG1880" s="25" t="str">
        <f t="shared" si="931"/>
        <v/>
      </c>
      <c r="AH1880" s="25" t="str">
        <f t="shared" si="932"/>
        <v/>
      </c>
      <c r="AI1880" s="25" t="str">
        <f t="shared" si="933"/>
        <v/>
      </c>
      <c r="AJ1880" s="25" t="str">
        <f t="shared" si="934"/>
        <v/>
      </c>
      <c r="AK1880" s="25" t="str">
        <f t="shared" si="935"/>
        <v/>
      </c>
      <c r="AL1880" s="25" t="str">
        <f t="shared" si="936"/>
        <v/>
      </c>
      <c r="AM1880" s="25" t="str">
        <f t="shared" si="937"/>
        <v/>
      </c>
      <c r="AN1880" s="25" t="str">
        <f t="shared" si="938"/>
        <v/>
      </c>
      <c r="AO1880" s="25" t="str">
        <f t="shared" si="939"/>
        <v/>
      </c>
      <c r="AP1880" s="25" t="str">
        <f t="shared" si="940"/>
        <v/>
      </c>
      <c r="AQ1880" s="25" t="str">
        <f t="shared" si="941"/>
        <v/>
      </c>
      <c r="AR1880" s="25" t="str">
        <f t="shared" si="942"/>
        <v/>
      </c>
      <c r="AS1880" s="25" t="str">
        <f t="shared" si="943"/>
        <v/>
      </c>
      <c r="AT1880" s="25" t="str">
        <f t="shared" si="944"/>
        <v/>
      </c>
      <c r="AU1880" s="25" t="str">
        <f t="shared" si="945"/>
        <v/>
      </c>
      <c r="AV1880" s="25" t="str">
        <f t="shared" si="946"/>
        <v/>
      </c>
      <c r="AX1880" t="str">
        <f>IF(BC1880="","",IF(BC1880&gt;0,COUNT($AY$2:AY1880),""))</f>
        <v/>
      </c>
      <c r="AY1880" s="25" t="str">
        <f t="shared" si="947"/>
        <v/>
      </c>
      <c r="AZ1880" s="25" t="str">
        <f t="shared" si="948"/>
        <v/>
      </c>
      <c r="BA1880" s="25" t="str">
        <f t="shared" si="949"/>
        <v/>
      </c>
      <c r="BB1880" s="25" t="str">
        <f t="shared" si="950"/>
        <v/>
      </c>
      <c r="BC1880" s="25" t="str">
        <f t="shared" si="951"/>
        <v/>
      </c>
      <c r="BD1880" s="25" t="str">
        <f t="shared" si="952"/>
        <v/>
      </c>
      <c r="BE1880" s="25" t="str">
        <f t="shared" si="953"/>
        <v/>
      </c>
      <c r="BF1880" s="25" t="str">
        <f t="shared" si="954"/>
        <v/>
      </c>
      <c r="BG1880" s="25" t="str">
        <f t="shared" si="955"/>
        <v/>
      </c>
      <c r="BH1880" s="25" t="str">
        <f t="shared" si="956"/>
        <v/>
      </c>
      <c r="BI1880" s="25" t="str">
        <f t="shared" si="957"/>
        <v/>
      </c>
      <c r="BJ1880" s="25" t="str">
        <f t="shared" si="958"/>
        <v/>
      </c>
      <c r="BK1880" s="25" t="str">
        <f t="shared" si="959"/>
        <v/>
      </c>
      <c r="BL1880" s="25" t="str">
        <f t="shared" si="960"/>
        <v/>
      </c>
      <c r="BM1880" s="25" t="str">
        <f t="shared" si="961"/>
        <v/>
      </c>
      <c r="BN1880" s="25" t="str">
        <f t="shared" si="962"/>
        <v/>
      </c>
    </row>
    <row r="1881" spans="1:66" x14ac:dyDescent="0.25">
      <c r="A1881" s="20" t="str">
        <f>IF('S.D. Paste sheet'!A1881="","",'S.D. Paste sheet'!A1881)</f>
        <v/>
      </c>
      <c r="B1881" s="20" t="str">
        <f>IF('S.D. Paste sheet'!B1881="","",'S.D. Paste sheet'!B1881)</f>
        <v/>
      </c>
      <c r="C1881" s="20" t="str">
        <f>IF('S.D. Paste sheet'!C1881="","",'S.D. Paste sheet'!C1881)</f>
        <v/>
      </c>
      <c r="D1881" s="20" t="str">
        <f>IF('S.D. Paste sheet'!D1881="","",'S.D. Paste sheet'!D1881)</f>
        <v/>
      </c>
      <c r="E1881" s="20" t="str">
        <f>IF('S.D. Paste sheet'!E1881="","",UPPER('S.D. Paste sheet'!E1881))</f>
        <v/>
      </c>
      <c r="F1881" s="20" t="str">
        <f>IF('S.D. Paste sheet'!F1881="","",'S.D. Paste sheet'!F1881)</f>
        <v/>
      </c>
      <c r="G1881" s="20" t="str">
        <f>IF('S.D. Paste sheet'!G1881="","",UPPER('S.D. Paste sheet'!G1881))</f>
        <v/>
      </c>
      <c r="H1881" s="20" t="str">
        <f>IF('S.D. Paste sheet'!H1881="","",UPPER('S.D. Paste sheet'!H1881))</f>
        <v/>
      </c>
      <c r="I1881" s="20" t="str">
        <f>IF('S.D. Paste sheet'!I1881="","",'S.D. Paste sheet'!I1881)</f>
        <v/>
      </c>
      <c r="J1881" s="20" t="str">
        <f>IF('S.D. Paste sheet'!J1881="","",'S.D. Paste sheet'!J1881)</f>
        <v/>
      </c>
      <c r="K1881" s="20" t="str">
        <f>IF('S.D. Paste sheet'!K1881="","",'S.D. Paste sheet'!K1881)</f>
        <v/>
      </c>
      <c r="L1881" s="20" t="str">
        <f>IF('S.D. Paste sheet'!L1881="","",'S.D. Paste sheet'!L1881)</f>
        <v/>
      </c>
      <c r="M1881" s="20" t="str">
        <f>IF('S.D. Paste sheet'!M1881="","",'S.D. Paste sheet'!M1881)</f>
        <v/>
      </c>
      <c r="N1881" s="20" t="str">
        <f>IF('S.D. Paste sheet'!N1881="","",'S.D. Paste sheet'!N1881)</f>
        <v/>
      </c>
      <c r="O1881" s="20" t="str">
        <f>IF('S.D. Paste sheet'!O1881="","",'S.D. Paste sheet'!O1881)</f>
        <v/>
      </c>
      <c r="P1881" s="20" t="str">
        <f>IF('S.D. Paste sheet'!P1881="","",'S.D. Paste sheet'!P1881)</f>
        <v/>
      </c>
      <c r="Q1881" s="20" t="str">
        <f>IF('S.D. Paste sheet'!Q1881="","",'S.D. Paste sheet'!Q1881)</f>
        <v/>
      </c>
      <c r="R1881" s="20" t="str">
        <f>IF('S.D. Paste sheet'!R1881="","",'S.D. Paste sheet'!R1881)</f>
        <v/>
      </c>
      <c r="S1881" s="20" t="str">
        <f>IF('S.D. Paste sheet'!S1881="","",'S.D. Paste sheet'!S1881)</f>
        <v/>
      </c>
      <c r="T1881" s="20" t="str">
        <f>IF('S.D. Paste sheet'!T1881="","",'S.D. Paste sheet'!T1881)</f>
        <v/>
      </c>
      <c r="U1881" s="20" t="str">
        <f>IF('S.D. Paste sheet'!U1881="","",'S.D. Paste sheet'!U1881)</f>
        <v/>
      </c>
      <c r="V1881" s="20" t="str">
        <f>IF('S.D. Paste sheet'!V1881="","",'S.D. Paste sheet'!V1881)</f>
        <v/>
      </c>
      <c r="W1881" s="20" t="str">
        <f>IF('S.D. Paste sheet'!W1881="","",'S.D. Paste sheet'!W1881)</f>
        <v/>
      </c>
      <c r="X1881" s="20" t="str">
        <f>IF('S.D. Paste sheet'!X1881="","",'S.D. Paste sheet'!X1881)</f>
        <v/>
      </c>
      <c r="Y1881" s="20" t="str">
        <f>IF('S.D. Paste sheet'!Y1881="","",'S.D. Paste sheet'!Y1881)</f>
        <v/>
      </c>
      <c r="Z1881" s="20" t="str">
        <f>IF('S.D. Paste sheet'!Z1881="","",'S.D. Paste sheet'!Z1881)</f>
        <v/>
      </c>
      <c r="AA1881" s="20" t="str">
        <f>IF('S.D. Paste sheet'!AA1881="","",'S.D. Paste sheet'!AA1881)</f>
        <v/>
      </c>
      <c r="AB1881" s="20" t="str">
        <f>IF('S.D. Paste sheet'!AB1881="","",'S.D. Paste sheet'!AB1881)</f>
        <v/>
      </c>
      <c r="AC1881" s="20" t="str">
        <f>IF('S.D. Paste sheet'!AC1881="","",'S.D. Paste sheet'!AC1881)</f>
        <v/>
      </c>
      <c r="AD1881" s="20" t="str">
        <f>IF('S.D. Paste sheet'!AD1881="","",'S.D. Paste sheet'!AD1881)</f>
        <v/>
      </c>
      <c r="AE1881" s="28"/>
      <c r="AF1881" t="str">
        <f>IF(AK1881="","",IF(AK1881&gt;0,COUNT($AG$2:AG1881),""))</f>
        <v/>
      </c>
      <c r="AG1881" s="25" t="str">
        <f t="shared" si="931"/>
        <v/>
      </c>
      <c r="AH1881" s="25" t="str">
        <f t="shared" si="932"/>
        <v/>
      </c>
      <c r="AI1881" s="25" t="str">
        <f t="shared" si="933"/>
        <v/>
      </c>
      <c r="AJ1881" s="25" t="str">
        <f t="shared" si="934"/>
        <v/>
      </c>
      <c r="AK1881" s="25" t="str">
        <f t="shared" si="935"/>
        <v/>
      </c>
      <c r="AL1881" s="25" t="str">
        <f t="shared" si="936"/>
        <v/>
      </c>
      <c r="AM1881" s="25" t="str">
        <f t="shared" si="937"/>
        <v/>
      </c>
      <c r="AN1881" s="25" t="str">
        <f t="shared" si="938"/>
        <v/>
      </c>
      <c r="AO1881" s="25" t="str">
        <f t="shared" si="939"/>
        <v/>
      </c>
      <c r="AP1881" s="25" t="str">
        <f t="shared" si="940"/>
        <v/>
      </c>
      <c r="AQ1881" s="25" t="str">
        <f t="shared" si="941"/>
        <v/>
      </c>
      <c r="AR1881" s="25" t="str">
        <f t="shared" si="942"/>
        <v/>
      </c>
      <c r="AS1881" s="25" t="str">
        <f t="shared" si="943"/>
        <v/>
      </c>
      <c r="AT1881" s="25" t="str">
        <f t="shared" si="944"/>
        <v/>
      </c>
      <c r="AU1881" s="25" t="str">
        <f t="shared" si="945"/>
        <v/>
      </c>
      <c r="AV1881" s="25" t="str">
        <f t="shared" si="946"/>
        <v/>
      </c>
      <c r="AX1881" t="str">
        <f>IF(BC1881="","",IF(BC1881&gt;0,COUNT($AY$2:AY1881),""))</f>
        <v/>
      </c>
      <c r="AY1881" s="25" t="str">
        <f t="shared" si="947"/>
        <v/>
      </c>
      <c r="AZ1881" s="25" t="str">
        <f t="shared" si="948"/>
        <v/>
      </c>
      <c r="BA1881" s="25" t="str">
        <f t="shared" si="949"/>
        <v/>
      </c>
      <c r="BB1881" s="25" t="str">
        <f t="shared" si="950"/>
        <v/>
      </c>
      <c r="BC1881" s="25" t="str">
        <f t="shared" si="951"/>
        <v/>
      </c>
      <c r="BD1881" s="25" t="str">
        <f t="shared" si="952"/>
        <v/>
      </c>
      <c r="BE1881" s="25" t="str">
        <f t="shared" si="953"/>
        <v/>
      </c>
      <c r="BF1881" s="25" t="str">
        <f t="shared" si="954"/>
        <v/>
      </c>
      <c r="BG1881" s="25" t="str">
        <f t="shared" si="955"/>
        <v/>
      </c>
      <c r="BH1881" s="25" t="str">
        <f t="shared" si="956"/>
        <v/>
      </c>
      <c r="BI1881" s="25" t="str">
        <f t="shared" si="957"/>
        <v/>
      </c>
      <c r="BJ1881" s="25" t="str">
        <f t="shared" si="958"/>
        <v/>
      </c>
      <c r="BK1881" s="25" t="str">
        <f t="shared" si="959"/>
        <v/>
      </c>
      <c r="BL1881" s="25" t="str">
        <f t="shared" si="960"/>
        <v/>
      </c>
      <c r="BM1881" s="25" t="str">
        <f t="shared" si="961"/>
        <v/>
      </c>
      <c r="BN1881" s="25" t="str">
        <f t="shared" si="962"/>
        <v/>
      </c>
    </row>
    <row r="1882" spans="1:66" x14ac:dyDescent="0.25">
      <c r="A1882" s="20" t="str">
        <f>IF('S.D. Paste sheet'!A1882="","",'S.D. Paste sheet'!A1882)</f>
        <v/>
      </c>
      <c r="B1882" s="20" t="str">
        <f>IF('S.D. Paste sheet'!B1882="","",'S.D. Paste sheet'!B1882)</f>
        <v/>
      </c>
      <c r="C1882" s="20" t="str">
        <f>IF('S.D. Paste sheet'!C1882="","",'S.D. Paste sheet'!C1882)</f>
        <v/>
      </c>
      <c r="D1882" s="20" t="str">
        <f>IF('S.D. Paste sheet'!D1882="","",'S.D. Paste sheet'!D1882)</f>
        <v/>
      </c>
      <c r="E1882" s="20" t="str">
        <f>IF('S.D. Paste sheet'!E1882="","",UPPER('S.D. Paste sheet'!E1882))</f>
        <v/>
      </c>
      <c r="F1882" s="20" t="str">
        <f>IF('S.D. Paste sheet'!F1882="","",'S.D. Paste sheet'!F1882)</f>
        <v/>
      </c>
      <c r="G1882" s="20" t="str">
        <f>IF('S.D. Paste sheet'!G1882="","",UPPER('S.D. Paste sheet'!G1882))</f>
        <v/>
      </c>
      <c r="H1882" s="20" t="str">
        <f>IF('S.D. Paste sheet'!H1882="","",UPPER('S.D. Paste sheet'!H1882))</f>
        <v/>
      </c>
      <c r="I1882" s="20" t="str">
        <f>IF('S.D. Paste sheet'!I1882="","",'S.D. Paste sheet'!I1882)</f>
        <v/>
      </c>
      <c r="J1882" s="20" t="str">
        <f>IF('S.D. Paste sheet'!J1882="","",'S.D. Paste sheet'!J1882)</f>
        <v/>
      </c>
      <c r="K1882" s="20" t="str">
        <f>IF('S.D. Paste sheet'!K1882="","",'S.D. Paste sheet'!K1882)</f>
        <v/>
      </c>
      <c r="L1882" s="20" t="str">
        <f>IF('S.D. Paste sheet'!L1882="","",'S.D. Paste sheet'!L1882)</f>
        <v/>
      </c>
      <c r="M1882" s="20" t="str">
        <f>IF('S.D. Paste sheet'!M1882="","",'S.D. Paste sheet'!M1882)</f>
        <v/>
      </c>
      <c r="N1882" s="20" t="str">
        <f>IF('S.D. Paste sheet'!N1882="","",'S.D. Paste sheet'!N1882)</f>
        <v/>
      </c>
      <c r="O1882" s="20" t="str">
        <f>IF('S.D. Paste sheet'!O1882="","",'S.D. Paste sheet'!O1882)</f>
        <v/>
      </c>
      <c r="P1882" s="20" t="str">
        <f>IF('S.D. Paste sheet'!P1882="","",'S.D. Paste sheet'!P1882)</f>
        <v/>
      </c>
      <c r="Q1882" s="20" t="str">
        <f>IF('S.D. Paste sheet'!Q1882="","",'S.D. Paste sheet'!Q1882)</f>
        <v/>
      </c>
      <c r="R1882" s="20" t="str">
        <f>IF('S.D. Paste sheet'!R1882="","",'S.D. Paste sheet'!R1882)</f>
        <v/>
      </c>
      <c r="S1882" s="20" t="str">
        <f>IF('S.D. Paste sheet'!S1882="","",'S.D. Paste sheet'!S1882)</f>
        <v/>
      </c>
      <c r="T1882" s="20" t="str">
        <f>IF('S.D. Paste sheet'!T1882="","",'S.D. Paste sheet'!T1882)</f>
        <v/>
      </c>
      <c r="U1882" s="20" t="str">
        <f>IF('S.D. Paste sheet'!U1882="","",'S.D. Paste sheet'!U1882)</f>
        <v/>
      </c>
      <c r="V1882" s="20" t="str">
        <f>IF('S.D. Paste sheet'!V1882="","",'S.D. Paste sheet'!V1882)</f>
        <v/>
      </c>
      <c r="W1882" s="20" t="str">
        <f>IF('S.D. Paste sheet'!W1882="","",'S.D. Paste sheet'!W1882)</f>
        <v/>
      </c>
      <c r="X1882" s="20" t="str">
        <f>IF('S.D. Paste sheet'!X1882="","",'S.D. Paste sheet'!X1882)</f>
        <v/>
      </c>
      <c r="Y1882" s="20" t="str">
        <f>IF('S.D. Paste sheet'!Y1882="","",'S.D. Paste sheet'!Y1882)</f>
        <v/>
      </c>
      <c r="Z1882" s="20" t="str">
        <f>IF('S.D. Paste sheet'!Z1882="","",'S.D. Paste sheet'!Z1882)</f>
        <v/>
      </c>
      <c r="AA1882" s="20" t="str">
        <f>IF('S.D. Paste sheet'!AA1882="","",'S.D. Paste sheet'!AA1882)</f>
        <v/>
      </c>
      <c r="AB1882" s="20" t="str">
        <f>IF('S.D. Paste sheet'!AB1882="","",'S.D. Paste sheet'!AB1882)</f>
        <v/>
      </c>
      <c r="AC1882" s="20" t="str">
        <f>IF('S.D. Paste sheet'!AC1882="","",'S.D. Paste sheet'!AC1882)</f>
        <v/>
      </c>
      <c r="AD1882" s="20" t="str">
        <f>IF('S.D. Paste sheet'!AD1882="","",'S.D. Paste sheet'!AD1882)</f>
        <v/>
      </c>
      <c r="AE1882" s="28"/>
      <c r="AF1882" t="str">
        <f>IF(AK1882="","",IF(AK1882&gt;0,COUNT($AG$2:AG1882),""))</f>
        <v/>
      </c>
      <c r="AG1882" s="25" t="str">
        <f t="shared" si="931"/>
        <v/>
      </c>
      <c r="AH1882" s="25" t="str">
        <f t="shared" si="932"/>
        <v/>
      </c>
      <c r="AI1882" s="25" t="str">
        <f t="shared" si="933"/>
        <v/>
      </c>
      <c r="AJ1882" s="25" t="str">
        <f t="shared" si="934"/>
        <v/>
      </c>
      <c r="AK1882" s="25" t="str">
        <f t="shared" si="935"/>
        <v/>
      </c>
      <c r="AL1882" s="25" t="str">
        <f t="shared" si="936"/>
        <v/>
      </c>
      <c r="AM1882" s="25" t="str">
        <f t="shared" si="937"/>
        <v/>
      </c>
      <c r="AN1882" s="25" t="str">
        <f t="shared" si="938"/>
        <v/>
      </c>
      <c r="AO1882" s="25" t="str">
        <f t="shared" si="939"/>
        <v/>
      </c>
      <c r="AP1882" s="25" t="str">
        <f t="shared" si="940"/>
        <v/>
      </c>
      <c r="AQ1882" s="25" t="str">
        <f t="shared" si="941"/>
        <v/>
      </c>
      <c r="AR1882" s="25" t="str">
        <f t="shared" si="942"/>
        <v/>
      </c>
      <c r="AS1882" s="25" t="str">
        <f t="shared" si="943"/>
        <v/>
      </c>
      <c r="AT1882" s="25" t="str">
        <f t="shared" si="944"/>
        <v/>
      </c>
      <c r="AU1882" s="25" t="str">
        <f t="shared" si="945"/>
        <v/>
      </c>
      <c r="AV1882" s="25" t="str">
        <f t="shared" si="946"/>
        <v/>
      </c>
      <c r="AX1882" t="str">
        <f>IF(BC1882="","",IF(BC1882&gt;0,COUNT($AY$2:AY1882),""))</f>
        <v/>
      </c>
      <c r="AY1882" s="25" t="str">
        <f t="shared" si="947"/>
        <v/>
      </c>
      <c r="AZ1882" s="25" t="str">
        <f t="shared" si="948"/>
        <v/>
      </c>
      <c r="BA1882" s="25" t="str">
        <f t="shared" si="949"/>
        <v/>
      </c>
      <c r="BB1882" s="25" t="str">
        <f t="shared" si="950"/>
        <v/>
      </c>
      <c r="BC1882" s="25" t="str">
        <f t="shared" si="951"/>
        <v/>
      </c>
      <c r="BD1882" s="25" t="str">
        <f t="shared" si="952"/>
        <v/>
      </c>
      <c r="BE1882" s="25" t="str">
        <f t="shared" si="953"/>
        <v/>
      </c>
      <c r="BF1882" s="25" t="str">
        <f t="shared" si="954"/>
        <v/>
      </c>
      <c r="BG1882" s="25" t="str">
        <f t="shared" si="955"/>
        <v/>
      </c>
      <c r="BH1882" s="25" t="str">
        <f t="shared" si="956"/>
        <v/>
      </c>
      <c r="BI1882" s="25" t="str">
        <f t="shared" si="957"/>
        <v/>
      </c>
      <c r="BJ1882" s="25" t="str">
        <f t="shared" si="958"/>
        <v/>
      </c>
      <c r="BK1882" s="25" t="str">
        <f t="shared" si="959"/>
        <v/>
      </c>
      <c r="BL1882" s="25" t="str">
        <f t="shared" si="960"/>
        <v/>
      </c>
      <c r="BM1882" s="25" t="str">
        <f t="shared" si="961"/>
        <v/>
      </c>
      <c r="BN1882" s="25" t="str">
        <f t="shared" si="962"/>
        <v/>
      </c>
    </row>
    <row r="1883" spans="1:66" x14ac:dyDescent="0.25">
      <c r="A1883" s="20" t="str">
        <f>IF('S.D. Paste sheet'!A1883="","",'S.D. Paste sheet'!A1883)</f>
        <v/>
      </c>
      <c r="B1883" s="20" t="str">
        <f>IF('S.D. Paste sheet'!B1883="","",'S.D. Paste sheet'!B1883)</f>
        <v/>
      </c>
      <c r="C1883" s="20" t="str">
        <f>IF('S.D. Paste sheet'!C1883="","",'S.D. Paste sheet'!C1883)</f>
        <v/>
      </c>
      <c r="D1883" s="20" t="str">
        <f>IF('S.D. Paste sheet'!D1883="","",'S.D. Paste sheet'!D1883)</f>
        <v/>
      </c>
      <c r="E1883" s="20" t="str">
        <f>IF('S.D. Paste sheet'!E1883="","",UPPER('S.D. Paste sheet'!E1883))</f>
        <v/>
      </c>
      <c r="F1883" s="20" t="str">
        <f>IF('S.D. Paste sheet'!F1883="","",'S.D. Paste sheet'!F1883)</f>
        <v/>
      </c>
      <c r="G1883" s="20" t="str">
        <f>IF('S.D. Paste sheet'!G1883="","",UPPER('S.D. Paste sheet'!G1883))</f>
        <v/>
      </c>
      <c r="H1883" s="20" t="str">
        <f>IF('S.D. Paste sheet'!H1883="","",UPPER('S.D. Paste sheet'!H1883))</f>
        <v/>
      </c>
      <c r="I1883" s="20" t="str">
        <f>IF('S.D. Paste sheet'!I1883="","",'S.D. Paste sheet'!I1883)</f>
        <v/>
      </c>
      <c r="J1883" s="20" t="str">
        <f>IF('S.D. Paste sheet'!J1883="","",'S.D. Paste sheet'!J1883)</f>
        <v/>
      </c>
      <c r="K1883" s="20" t="str">
        <f>IF('S.D. Paste sheet'!K1883="","",'S.D. Paste sheet'!K1883)</f>
        <v/>
      </c>
      <c r="L1883" s="20" t="str">
        <f>IF('S.D. Paste sheet'!L1883="","",'S.D. Paste sheet'!L1883)</f>
        <v/>
      </c>
      <c r="M1883" s="20" t="str">
        <f>IF('S.D. Paste sheet'!M1883="","",'S.D. Paste sheet'!M1883)</f>
        <v/>
      </c>
      <c r="N1883" s="20" t="str">
        <f>IF('S.D. Paste sheet'!N1883="","",'S.D. Paste sheet'!N1883)</f>
        <v/>
      </c>
      <c r="O1883" s="20" t="str">
        <f>IF('S.D. Paste sheet'!O1883="","",'S.D. Paste sheet'!O1883)</f>
        <v/>
      </c>
      <c r="P1883" s="20" t="str">
        <f>IF('S.D. Paste sheet'!P1883="","",'S.D. Paste sheet'!P1883)</f>
        <v/>
      </c>
      <c r="Q1883" s="20" t="str">
        <f>IF('S.D. Paste sheet'!Q1883="","",'S.D. Paste sheet'!Q1883)</f>
        <v/>
      </c>
      <c r="R1883" s="20" t="str">
        <f>IF('S.D. Paste sheet'!R1883="","",'S.D. Paste sheet'!R1883)</f>
        <v/>
      </c>
      <c r="S1883" s="20" t="str">
        <f>IF('S.D. Paste sheet'!S1883="","",'S.D. Paste sheet'!S1883)</f>
        <v/>
      </c>
      <c r="T1883" s="20" t="str">
        <f>IF('S.D. Paste sheet'!T1883="","",'S.D. Paste sheet'!T1883)</f>
        <v/>
      </c>
      <c r="U1883" s="20" t="str">
        <f>IF('S.D. Paste sheet'!U1883="","",'S.D. Paste sheet'!U1883)</f>
        <v/>
      </c>
      <c r="V1883" s="20" t="str">
        <f>IF('S.D. Paste sheet'!V1883="","",'S.D. Paste sheet'!V1883)</f>
        <v/>
      </c>
      <c r="W1883" s="20" t="str">
        <f>IF('S.D. Paste sheet'!W1883="","",'S.D. Paste sheet'!W1883)</f>
        <v/>
      </c>
      <c r="X1883" s="20" t="str">
        <f>IF('S.D. Paste sheet'!X1883="","",'S.D. Paste sheet'!X1883)</f>
        <v/>
      </c>
      <c r="Y1883" s="20" t="str">
        <f>IF('S.D. Paste sheet'!Y1883="","",'S.D. Paste sheet'!Y1883)</f>
        <v/>
      </c>
      <c r="Z1883" s="20" t="str">
        <f>IF('S.D. Paste sheet'!Z1883="","",'S.D. Paste sheet'!Z1883)</f>
        <v/>
      </c>
      <c r="AA1883" s="20" t="str">
        <f>IF('S.D. Paste sheet'!AA1883="","",'S.D. Paste sheet'!AA1883)</f>
        <v/>
      </c>
      <c r="AB1883" s="20" t="str">
        <f>IF('S.D. Paste sheet'!AB1883="","",'S.D. Paste sheet'!AB1883)</f>
        <v/>
      </c>
      <c r="AC1883" s="20" t="str">
        <f>IF('S.D. Paste sheet'!AC1883="","",'S.D. Paste sheet'!AC1883)</f>
        <v/>
      </c>
      <c r="AD1883" s="20" t="str">
        <f>IF('S.D. Paste sheet'!AD1883="","",'S.D. Paste sheet'!AD1883)</f>
        <v/>
      </c>
      <c r="AE1883" s="28"/>
      <c r="AF1883" t="str">
        <f>IF(AK1883="","",IF(AK1883&gt;0,COUNT($AG$2:AG1883),""))</f>
        <v/>
      </c>
      <c r="AG1883" s="25" t="str">
        <f t="shared" si="931"/>
        <v/>
      </c>
      <c r="AH1883" s="25" t="str">
        <f t="shared" si="932"/>
        <v/>
      </c>
      <c r="AI1883" s="25" t="str">
        <f t="shared" si="933"/>
        <v/>
      </c>
      <c r="AJ1883" s="25" t="str">
        <f t="shared" si="934"/>
        <v/>
      </c>
      <c r="AK1883" s="25" t="str">
        <f t="shared" si="935"/>
        <v/>
      </c>
      <c r="AL1883" s="25" t="str">
        <f t="shared" si="936"/>
        <v/>
      </c>
      <c r="AM1883" s="25" t="str">
        <f t="shared" si="937"/>
        <v/>
      </c>
      <c r="AN1883" s="25" t="str">
        <f t="shared" si="938"/>
        <v/>
      </c>
      <c r="AO1883" s="25" t="str">
        <f t="shared" si="939"/>
        <v/>
      </c>
      <c r="AP1883" s="25" t="str">
        <f t="shared" si="940"/>
        <v/>
      </c>
      <c r="AQ1883" s="25" t="str">
        <f t="shared" si="941"/>
        <v/>
      </c>
      <c r="AR1883" s="25" t="str">
        <f t="shared" si="942"/>
        <v/>
      </c>
      <c r="AS1883" s="25" t="str">
        <f t="shared" si="943"/>
        <v/>
      </c>
      <c r="AT1883" s="25" t="str">
        <f t="shared" si="944"/>
        <v/>
      </c>
      <c r="AU1883" s="25" t="str">
        <f t="shared" si="945"/>
        <v/>
      </c>
      <c r="AV1883" s="25" t="str">
        <f t="shared" si="946"/>
        <v/>
      </c>
      <c r="AX1883" t="str">
        <f>IF(BC1883="","",IF(BC1883&gt;0,COUNT($AY$2:AY1883),""))</f>
        <v/>
      </c>
      <c r="AY1883" s="25" t="str">
        <f t="shared" si="947"/>
        <v/>
      </c>
      <c r="AZ1883" s="25" t="str">
        <f t="shared" si="948"/>
        <v/>
      </c>
      <c r="BA1883" s="25" t="str">
        <f t="shared" si="949"/>
        <v/>
      </c>
      <c r="BB1883" s="25" t="str">
        <f t="shared" si="950"/>
        <v/>
      </c>
      <c r="BC1883" s="25" t="str">
        <f t="shared" si="951"/>
        <v/>
      </c>
      <c r="BD1883" s="25" t="str">
        <f t="shared" si="952"/>
        <v/>
      </c>
      <c r="BE1883" s="25" t="str">
        <f t="shared" si="953"/>
        <v/>
      </c>
      <c r="BF1883" s="25" t="str">
        <f t="shared" si="954"/>
        <v/>
      </c>
      <c r="BG1883" s="25" t="str">
        <f t="shared" si="955"/>
        <v/>
      </c>
      <c r="BH1883" s="25" t="str">
        <f t="shared" si="956"/>
        <v/>
      </c>
      <c r="BI1883" s="25" t="str">
        <f t="shared" si="957"/>
        <v/>
      </c>
      <c r="BJ1883" s="25" t="str">
        <f t="shared" si="958"/>
        <v/>
      </c>
      <c r="BK1883" s="25" t="str">
        <f t="shared" si="959"/>
        <v/>
      </c>
      <c r="BL1883" s="25" t="str">
        <f t="shared" si="960"/>
        <v/>
      </c>
      <c r="BM1883" s="25" t="str">
        <f t="shared" si="961"/>
        <v/>
      </c>
      <c r="BN1883" s="25" t="str">
        <f t="shared" si="962"/>
        <v/>
      </c>
    </row>
    <row r="1884" spans="1:66" x14ac:dyDescent="0.25">
      <c r="A1884" s="20" t="str">
        <f>IF('S.D. Paste sheet'!A1884="","",'S.D. Paste sheet'!A1884)</f>
        <v/>
      </c>
      <c r="B1884" s="20" t="str">
        <f>IF('S.D. Paste sheet'!B1884="","",'S.D. Paste sheet'!B1884)</f>
        <v/>
      </c>
      <c r="C1884" s="20" t="str">
        <f>IF('S.D. Paste sheet'!C1884="","",'S.D. Paste sheet'!C1884)</f>
        <v/>
      </c>
      <c r="D1884" s="20" t="str">
        <f>IF('S.D. Paste sheet'!D1884="","",'S.D. Paste sheet'!D1884)</f>
        <v/>
      </c>
      <c r="E1884" s="20" t="str">
        <f>IF('S.D. Paste sheet'!E1884="","",UPPER('S.D. Paste sheet'!E1884))</f>
        <v/>
      </c>
      <c r="F1884" s="20" t="str">
        <f>IF('S.D. Paste sheet'!F1884="","",'S.D. Paste sheet'!F1884)</f>
        <v/>
      </c>
      <c r="G1884" s="20" t="str">
        <f>IF('S.D. Paste sheet'!G1884="","",UPPER('S.D. Paste sheet'!G1884))</f>
        <v/>
      </c>
      <c r="H1884" s="20" t="str">
        <f>IF('S.D. Paste sheet'!H1884="","",UPPER('S.D. Paste sheet'!H1884))</f>
        <v/>
      </c>
      <c r="I1884" s="20" t="str">
        <f>IF('S.D. Paste sheet'!I1884="","",'S.D. Paste sheet'!I1884)</f>
        <v/>
      </c>
      <c r="J1884" s="20" t="str">
        <f>IF('S.D. Paste sheet'!J1884="","",'S.D. Paste sheet'!J1884)</f>
        <v/>
      </c>
      <c r="K1884" s="20" t="str">
        <f>IF('S.D. Paste sheet'!K1884="","",'S.D. Paste sheet'!K1884)</f>
        <v/>
      </c>
      <c r="L1884" s="20" t="str">
        <f>IF('S.D. Paste sheet'!L1884="","",'S.D. Paste sheet'!L1884)</f>
        <v/>
      </c>
      <c r="M1884" s="20" t="str">
        <f>IF('S.D. Paste sheet'!M1884="","",'S.D. Paste sheet'!M1884)</f>
        <v/>
      </c>
      <c r="N1884" s="20" t="str">
        <f>IF('S.D. Paste sheet'!N1884="","",'S.D. Paste sheet'!N1884)</f>
        <v/>
      </c>
      <c r="O1884" s="20" t="str">
        <f>IF('S.D. Paste sheet'!O1884="","",'S.D. Paste sheet'!O1884)</f>
        <v/>
      </c>
      <c r="P1884" s="20" t="str">
        <f>IF('S.D. Paste sheet'!P1884="","",'S.D. Paste sheet'!P1884)</f>
        <v/>
      </c>
      <c r="Q1884" s="20" t="str">
        <f>IF('S.D. Paste sheet'!Q1884="","",'S.D. Paste sheet'!Q1884)</f>
        <v/>
      </c>
      <c r="R1884" s="20" t="str">
        <f>IF('S.D. Paste sheet'!R1884="","",'S.D. Paste sheet'!R1884)</f>
        <v/>
      </c>
      <c r="S1884" s="20" t="str">
        <f>IF('S.D. Paste sheet'!S1884="","",'S.D. Paste sheet'!S1884)</f>
        <v/>
      </c>
      <c r="T1884" s="20" t="str">
        <f>IF('S.D. Paste sheet'!T1884="","",'S.D. Paste sheet'!T1884)</f>
        <v/>
      </c>
      <c r="U1884" s="20" t="str">
        <f>IF('S.D. Paste sheet'!U1884="","",'S.D. Paste sheet'!U1884)</f>
        <v/>
      </c>
      <c r="V1884" s="20" t="str">
        <f>IF('S.D. Paste sheet'!V1884="","",'S.D. Paste sheet'!V1884)</f>
        <v/>
      </c>
      <c r="W1884" s="20" t="str">
        <f>IF('S.D. Paste sheet'!W1884="","",'S.D. Paste sheet'!W1884)</f>
        <v/>
      </c>
      <c r="X1884" s="20" t="str">
        <f>IF('S.D. Paste sheet'!X1884="","",'S.D. Paste sheet'!X1884)</f>
        <v/>
      </c>
      <c r="Y1884" s="20" t="str">
        <f>IF('S.D. Paste sheet'!Y1884="","",'S.D. Paste sheet'!Y1884)</f>
        <v/>
      </c>
      <c r="Z1884" s="20" t="str">
        <f>IF('S.D. Paste sheet'!Z1884="","",'S.D. Paste sheet'!Z1884)</f>
        <v/>
      </c>
      <c r="AA1884" s="20" t="str">
        <f>IF('S.D. Paste sheet'!AA1884="","",'S.D. Paste sheet'!AA1884)</f>
        <v/>
      </c>
      <c r="AB1884" s="20" t="str">
        <f>IF('S.D. Paste sheet'!AB1884="","",'S.D. Paste sheet'!AB1884)</f>
        <v/>
      </c>
      <c r="AC1884" s="20" t="str">
        <f>IF('S.D. Paste sheet'!AC1884="","",'S.D. Paste sheet'!AC1884)</f>
        <v/>
      </c>
      <c r="AD1884" s="20" t="str">
        <f>IF('S.D. Paste sheet'!AD1884="","",'S.D. Paste sheet'!AD1884)</f>
        <v/>
      </c>
      <c r="AE1884" s="28"/>
      <c r="AF1884" t="str">
        <f>IF(AK1884="","",IF(AK1884&gt;0,COUNT($AG$2:AG1884),""))</f>
        <v/>
      </c>
      <c r="AG1884" s="25" t="str">
        <f t="shared" si="931"/>
        <v/>
      </c>
      <c r="AH1884" s="25" t="str">
        <f t="shared" si="932"/>
        <v/>
      </c>
      <c r="AI1884" s="25" t="str">
        <f t="shared" si="933"/>
        <v/>
      </c>
      <c r="AJ1884" s="25" t="str">
        <f t="shared" si="934"/>
        <v/>
      </c>
      <c r="AK1884" s="25" t="str">
        <f t="shared" si="935"/>
        <v/>
      </c>
      <c r="AL1884" s="25" t="str">
        <f t="shared" si="936"/>
        <v/>
      </c>
      <c r="AM1884" s="25" t="str">
        <f t="shared" si="937"/>
        <v/>
      </c>
      <c r="AN1884" s="25" t="str">
        <f t="shared" si="938"/>
        <v/>
      </c>
      <c r="AO1884" s="25" t="str">
        <f t="shared" si="939"/>
        <v/>
      </c>
      <c r="AP1884" s="25" t="str">
        <f t="shared" si="940"/>
        <v/>
      </c>
      <c r="AQ1884" s="25" t="str">
        <f t="shared" si="941"/>
        <v/>
      </c>
      <c r="AR1884" s="25" t="str">
        <f t="shared" si="942"/>
        <v/>
      </c>
      <c r="AS1884" s="25" t="str">
        <f t="shared" si="943"/>
        <v/>
      </c>
      <c r="AT1884" s="25" t="str">
        <f t="shared" si="944"/>
        <v/>
      </c>
      <c r="AU1884" s="25" t="str">
        <f t="shared" si="945"/>
        <v/>
      </c>
      <c r="AV1884" s="25" t="str">
        <f t="shared" si="946"/>
        <v/>
      </c>
      <c r="AX1884" t="str">
        <f>IF(BC1884="","",IF(BC1884&gt;0,COUNT($AY$2:AY1884),""))</f>
        <v/>
      </c>
      <c r="AY1884" s="25" t="str">
        <f t="shared" si="947"/>
        <v/>
      </c>
      <c r="AZ1884" s="25" t="str">
        <f t="shared" si="948"/>
        <v/>
      </c>
      <c r="BA1884" s="25" t="str">
        <f t="shared" si="949"/>
        <v/>
      </c>
      <c r="BB1884" s="25" t="str">
        <f t="shared" si="950"/>
        <v/>
      </c>
      <c r="BC1884" s="25" t="str">
        <f t="shared" si="951"/>
        <v/>
      </c>
      <c r="BD1884" s="25" t="str">
        <f t="shared" si="952"/>
        <v/>
      </c>
      <c r="BE1884" s="25" t="str">
        <f t="shared" si="953"/>
        <v/>
      </c>
      <c r="BF1884" s="25" t="str">
        <f t="shared" si="954"/>
        <v/>
      </c>
      <c r="BG1884" s="25" t="str">
        <f t="shared" si="955"/>
        <v/>
      </c>
      <c r="BH1884" s="25" t="str">
        <f t="shared" si="956"/>
        <v/>
      </c>
      <c r="BI1884" s="25" t="str">
        <f t="shared" si="957"/>
        <v/>
      </c>
      <c r="BJ1884" s="25" t="str">
        <f t="shared" si="958"/>
        <v/>
      </c>
      <c r="BK1884" s="25" t="str">
        <f t="shared" si="959"/>
        <v/>
      </c>
      <c r="BL1884" s="25" t="str">
        <f t="shared" si="960"/>
        <v/>
      </c>
      <c r="BM1884" s="25" t="str">
        <f t="shared" si="961"/>
        <v/>
      </c>
      <c r="BN1884" s="25" t="str">
        <f t="shared" si="962"/>
        <v/>
      </c>
    </row>
    <row r="1885" spans="1:66" x14ac:dyDescent="0.25">
      <c r="A1885" s="20" t="str">
        <f>IF('S.D. Paste sheet'!A1885="","",'S.D. Paste sheet'!A1885)</f>
        <v/>
      </c>
      <c r="B1885" s="20" t="str">
        <f>IF('S.D. Paste sheet'!B1885="","",'S.D. Paste sheet'!B1885)</f>
        <v/>
      </c>
      <c r="C1885" s="20" t="str">
        <f>IF('S.D. Paste sheet'!C1885="","",'S.D. Paste sheet'!C1885)</f>
        <v/>
      </c>
      <c r="D1885" s="20" t="str">
        <f>IF('S.D. Paste sheet'!D1885="","",'S.D. Paste sheet'!D1885)</f>
        <v/>
      </c>
      <c r="E1885" s="20" t="str">
        <f>IF('S.D. Paste sheet'!E1885="","",UPPER('S.D. Paste sheet'!E1885))</f>
        <v/>
      </c>
      <c r="F1885" s="20" t="str">
        <f>IF('S.D. Paste sheet'!F1885="","",'S.D. Paste sheet'!F1885)</f>
        <v/>
      </c>
      <c r="G1885" s="20" t="str">
        <f>IF('S.D. Paste sheet'!G1885="","",UPPER('S.D. Paste sheet'!G1885))</f>
        <v/>
      </c>
      <c r="H1885" s="20" t="str">
        <f>IF('S.D. Paste sheet'!H1885="","",UPPER('S.D. Paste sheet'!H1885))</f>
        <v/>
      </c>
      <c r="I1885" s="20" t="str">
        <f>IF('S.D. Paste sheet'!I1885="","",'S.D. Paste sheet'!I1885)</f>
        <v/>
      </c>
      <c r="J1885" s="20" t="str">
        <f>IF('S.D. Paste sheet'!J1885="","",'S.D. Paste sheet'!J1885)</f>
        <v/>
      </c>
      <c r="K1885" s="20" t="str">
        <f>IF('S.D. Paste sheet'!K1885="","",'S.D. Paste sheet'!K1885)</f>
        <v/>
      </c>
      <c r="L1885" s="20" t="str">
        <f>IF('S.D. Paste sheet'!L1885="","",'S.D. Paste sheet'!L1885)</f>
        <v/>
      </c>
      <c r="M1885" s="20" t="str">
        <f>IF('S.D. Paste sheet'!M1885="","",'S.D. Paste sheet'!M1885)</f>
        <v/>
      </c>
      <c r="N1885" s="20" t="str">
        <f>IF('S.D. Paste sheet'!N1885="","",'S.D. Paste sheet'!N1885)</f>
        <v/>
      </c>
      <c r="O1885" s="20" t="str">
        <f>IF('S.D. Paste sheet'!O1885="","",'S.D. Paste sheet'!O1885)</f>
        <v/>
      </c>
      <c r="P1885" s="20" t="str">
        <f>IF('S.D. Paste sheet'!P1885="","",'S.D. Paste sheet'!P1885)</f>
        <v/>
      </c>
      <c r="Q1885" s="20" t="str">
        <f>IF('S.D. Paste sheet'!Q1885="","",'S.D. Paste sheet'!Q1885)</f>
        <v/>
      </c>
      <c r="R1885" s="20" t="str">
        <f>IF('S.D. Paste sheet'!R1885="","",'S.D. Paste sheet'!R1885)</f>
        <v/>
      </c>
      <c r="S1885" s="20" t="str">
        <f>IF('S.D. Paste sheet'!S1885="","",'S.D. Paste sheet'!S1885)</f>
        <v/>
      </c>
      <c r="T1885" s="20" t="str">
        <f>IF('S.D. Paste sheet'!T1885="","",'S.D. Paste sheet'!T1885)</f>
        <v/>
      </c>
      <c r="U1885" s="20" t="str">
        <f>IF('S.D. Paste sheet'!U1885="","",'S.D. Paste sheet'!U1885)</f>
        <v/>
      </c>
      <c r="V1885" s="20" t="str">
        <f>IF('S.D. Paste sheet'!V1885="","",'S.D. Paste sheet'!V1885)</f>
        <v/>
      </c>
      <c r="W1885" s="20" t="str">
        <f>IF('S.D. Paste sheet'!W1885="","",'S.D. Paste sheet'!W1885)</f>
        <v/>
      </c>
      <c r="X1885" s="20" t="str">
        <f>IF('S.D. Paste sheet'!X1885="","",'S.D. Paste sheet'!X1885)</f>
        <v/>
      </c>
      <c r="Y1885" s="20" t="str">
        <f>IF('S.D. Paste sheet'!Y1885="","",'S.D. Paste sheet'!Y1885)</f>
        <v/>
      </c>
      <c r="Z1885" s="20" t="str">
        <f>IF('S.D. Paste sheet'!Z1885="","",'S.D. Paste sheet'!Z1885)</f>
        <v/>
      </c>
      <c r="AA1885" s="20" t="str">
        <f>IF('S.D. Paste sheet'!AA1885="","",'S.D. Paste sheet'!AA1885)</f>
        <v/>
      </c>
      <c r="AB1885" s="20" t="str">
        <f>IF('S.D. Paste sheet'!AB1885="","",'S.D. Paste sheet'!AB1885)</f>
        <v/>
      </c>
      <c r="AC1885" s="20" t="str">
        <f>IF('S.D. Paste sheet'!AC1885="","",'S.D. Paste sheet'!AC1885)</f>
        <v/>
      </c>
      <c r="AD1885" s="20" t="str">
        <f>IF('S.D. Paste sheet'!AD1885="","",'S.D. Paste sheet'!AD1885)</f>
        <v/>
      </c>
      <c r="AE1885" s="28"/>
      <c r="AF1885" t="str">
        <f>IF(AK1885="","",IF(AK1885&gt;0,COUNT($AG$2:AG1885),""))</f>
        <v/>
      </c>
      <c r="AG1885" s="25" t="str">
        <f t="shared" si="931"/>
        <v/>
      </c>
      <c r="AH1885" s="25" t="str">
        <f t="shared" si="932"/>
        <v/>
      </c>
      <c r="AI1885" s="25" t="str">
        <f t="shared" si="933"/>
        <v/>
      </c>
      <c r="AJ1885" s="25" t="str">
        <f t="shared" si="934"/>
        <v/>
      </c>
      <c r="AK1885" s="25" t="str">
        <f t="shared" si="935"/>
        <v/>
      </c>
      <c r="AL1885" s="25" t="str">
        <f t="shared" si="936"/>
        <v/>
      </c>
      <c r="AM1885" s="25" t="str">
        <f t="shared" si="937"/>
        <v/>
      </c>
      <c r="AN1885" s="25" t="str">
        <f t="shared" si="938"/>
        <v/>
      </c>
      <c r="AO1885" s="25" t="str">
        <f t="shared" si="939"/>
        <v/>
      </c>
      <c r="AP1885" s="25" t="str">
        <f t="shared" si="940"/>
        <v/>
      </c>
      <c r="AQ1885" s="25" t="str">
        <f t="shared" si="941"/>
        <v/>
      </c>
      <c r="AR1885" s="25" t="str">
        <f t="shared" si="942"/>
        <v/>
      </c>
      <c r="AS1885" s="25" t="str">
        <f t="shared" si="943"/>
        <v/>
      </c>
      <c r="AT1885" s="25" t="str">
        <f t="shared" si="944"/>
        <v/>
      </c>
      <c r="AU1885" s="25" t="str">
        <f t="shared" si="945"/>
        <v/>
      </c>
      <c r="AV1885" s="25" t="str">
        <f t="shared" si="946"/>
        <v/>
      </c>
      <c r="AX1885" t="str">
        <f>IF(BC1885="","",IF(BC1885&gt;0,COUNT($AY$2:AY1885),""))</f>
        <v/>
      </c>
      <c r="AY1885" s="25" t="str">
        <f t="shared" si="947"/>
        <v/>
      </c>
      <c r="AZ1885" s="25" t="str">
        <f t="shared" si="948"/>
        <v/>
      </c>
      <c r="BA1885" s="25" t="str">
        <f t="shared" si="949"/>
        <v/>
      </c>
      <c r="BB1885" s="25" t="str">
        <f t="shared" si="950"/>
        <v/>
      </c>
      <c r="BC1885" s="25" t="str">
        <f t="shared" si="951"/>
        <v/>
      </c>
      <c r="BD1885" s="25" t="str">
        <f t="shared" si="952"/>
        <v/>
      </c>
      <c r="BE1885" s="25" t="str">
        <f t="shared" si="953"/>
        <v/>
      </c>
      <c r="BF1885" s="25" t="str">
        <f t="shared" si="954"/>
        <v/>
      </c>
      <c r="BG1885" s="25" t="str">
        <f t="shared" si="955"/>
        <v/>
      </c>
      <c r="BH1885" s="25" t="str">
        <f t="shared" si="956"/>
        <v/>
      </c>
      <c r="BI1885" s="25" t="str">
        <f t="shared" si="957"/>
        <v/>
      </c>
      <c r="BJ1885" s="25" t="str">
        <f t="shared" si="958"/>
        <v/>
      </c>
      <c r="BK1885" s="25" t="str">
        <f t="shared" si="959"/>
        <v/>
      </c>
      <c r="BL1885" s="25" t="str">
        <f t="shared" si="960"/>
        <v/>
      </c>
      <c r="BM1885" s="25" t="str">
        <f t="shared" si="961"/>
        <v/>
      </c>
      <c r="BN1885" s="25" t="str">
        <f t="shared" si="962"/>
        <v/>
      </c>
    </row>
    <row r="1886" spans="1:66" x14ac:dyDescent="0.25">
      <c r="A1886" s="20" t="str">
        <f>IF('S.D. Paste sheet'!A1886="","",'S.D. Paste sheet'!A1886)</f>
        <v/>
      </c>
      <c r="B1886" s="20" t="str">
        <f>IF('S.D. Paste sheet'!B1886="","",'S.D. Paste sheet'!B1886)</f>
        <v/>
      </c>
      <c r="C1886" s="20" t="str">
        <f>IF('S.D. Paste sheet'!C1886="","",'S.D. Paste sheet'!C1886)</f>
        <v/>
      </c>
      <c r="D1886" s="20" t="str">
        <f>IF('S.D. Paste sheet'!D1886="","",'S.D. Paste sheet'!D1886)</f>
        <v/>
      </c>
      <c r="E1886" s="20" t="str">
        <f>IF('S.D. Paste sheet'!E1886="","",UPPER('S.D. Paste sheet'!E1886))</f>
        <v/>
      </c>
      <c r="F1886" s="20" t="str">
        <f>IF('S.D. Paste sheet'!F1886="","",'S.D. Paste sheet'!F1886)</f>
        <v/>
      </c>
      <c r="G1886" s="20" t="str">
        <f>IF('S.D. Paste sheet'!G1886="","",UPPER('S.D. Paste sheet'!G1886))</f>
        <v/>
      </c>
      <c r="H1886" s="20" t="str">
        <f>IF('S.D. Paste sheet'!H1886="","",UPPER('S.D. Paste sheet'!H1886))</f>
        <v/>
      </c>
      <c r="I1886" s="20" t="str">
        <f>IF('S.D. Paste sheet'!I1886="","",'S.D. Paste sheet'!I1886)</f>
        <v/>
      </c>
      <c r="J1886" s="20" t="str">
        <f>IF('S.D. Paste sheet'!J1886="","",'S.D. Paste sheet'!J1886)</f>
        <v/>
      </c>
      <c r="K1886" s="20" t="str">
        <f>IF('S.D. Paste sheet'!K1886="","",'S.D. Paste sheet'!K1886)</f>
        <v/>
      </c>
      <c r="L1886" s="20" t="str">
        <f>IF('S.D. Paste sheet'!L1886="","",'S.D. Paste sheet'!L1886)</f>
        <v/>
      </c>
      <c r="M1886" s="20" t="str">
        <f>IF('S.D. Paste sheet'!M1886="","",'S.D. Paste sheet'!M1886)</f>
        <v/>
      </c>
      <c r="N1886" s="20" t="str">
        <f>IF('S.D. Paste sheet'!N1886="","",'S.D. Paste sheet'!N1886)</f>
        <v/>
      </c>
      <c r="O1886" s="20" t="str">
        <f>IF('S.D. Paste sheet'!O1886="","",'S.D. Paste sheet'!O1886)</f>
        <v/>
      </c>
      <c r="P1886" s="20" t="str">
        <f>IF('S.D. Paste sheet'!P1886="","",'S.D. Paste sheet'!P1886)</f>
        <v/>
      </c>
      <c r="Q1886" s="20" t="str">
        <f>IF('S.D. Paste sheet'!Q1886="","",'S.D. Paste sheet'!Q1886)</f>
        <v/>
      </c>
      <c r="R1886" s="20" t="str">
        <f>IF('S.D. Paste sheet'!R1886="","",'S.D. Paste sheet'!R1886)</f>
        <v/>
      </c>
      <c r="S1886" s="20" t="str">
        <f>IF('S.D. Paste sheet'!S1886="","",'S.D. Paste sheet'!S1886)</f>
        <v/>
      </c>
      <c r="T1886" s="20" t="str">
        <f>IF('S.D. Paste sheet'!T1886="","",'S.D. Paste sheet'!T1886)</f>
        <v/>
      </c>
      <c r="U1886" s="20" t="str">
        <f>IF('S.D. Paste sheet'!U1886="","",'S.D. Paste sheet'!U1886)</f>
        <v/>
      </c>
      <c r="V1886" s="20" t="str">
        <f>IF('S.D. Paste sheet'!V1886="","",'S.D. Paste sheet'!V1886)</f>
        <v/>
      </c>
      <c r="W1886" s="20" t="str">
        <f>IF('S.D. Paste sheet'!W1886="","",'S.D. Paste sheet'!W1886)</f>
        <v/>
      </c>
      <c r="X1886" s="20" t="str">
        <f>IF('S.D. Paste sheet'!X1886="","",'S.D. Paste sheet'!X1886)</f>
        <v/>
      </c>
      <c r="Y1886" s="20" t="str">
        <f>IF('S.D. Paste sheet'!Y1886="","",'S.D. Paste sheet'!Y1886)</f>
        <v/>
      </c>
      <c r="Z1886" s="20" t="str">
        <f>IF('S.D. Paste sheet'!Z1886="","",'S.D. Paste sheet'!Z1886)</f>
        <v/>
      </c>
      <c r="AA1886" s="20" t="str">
        <f>IF('S.D. Paste sheet'!AA1886="","",'S.D. Paste sheet'!AA1886)</f>
        <v/>
      </c>
      <c r="AB1886" s="20" t="str">
        <f>IF('S.D. Paste sheet'!AB1886="","",'S.D. Paste sheet'!AB1886)</f>
        <v/>
      </c>
      <c r="AC1886" s="20" t="str">
        <f>IF('S.D. Paste sheet'!AC1886="","",'S.D. Paste sheet'!AC1886)</f>
        <v/>
      </c>
      <c r="AD1886" s="20" t="str">
        <f>IF('S.D. Paste sheet'!AD1886="","",'S.D. Paste sheet'!AD1886)</f>
        <v/>
      </c>
      <c r="AE1886" s="28"/>
      <c r="AF1886" t="str">
        <f>IF(AK1886="","",IF(AK1886&gt;0,COUNT($AG$2:AG1886),""))</f>
        <v/>
      </c>
      <c r="AG1886" s="25" t="str">
        <f t="shared" si="931"/>
        <v/>
      </c>
      <c r="AH1886" s="25" t="str">
        <f t="shared" si="932"/>
        <v/>
      </c>
      <c r="AI1886" s="25" t="str">
        <f t="shared" si="933"/>
        <v/>
      </c>
      <c r="AJ1886" s="25" t="str">
        <f t="shared" si="934"/>
        <v/>
      </c>
      <c r="AK1886" s="25" t="str">
        <f t="shared" si="935"/>
        <v/>
      </c>
      <c r="AL1886" s="25" t="str">
        <f t="shared" si="936"/>
        <v/>
      </c>
      <c r="AM1886" s="25" t="str">
        <f t="shared" si="937"/>
        <v/>
      </c>
      <c r="AN1886" s="25" t="str">
        <f t="shared" si="938"/>
        <v/>
      </c>
      <c r="AO1886" s="25" t="str">
        <f t="shared" si="939"/>
        <v/>
      </c>
      <c r="AP1886" s="25" t="str">
        <f t="shared" si="940"/>
        <v/>
      </c>
      <c r="AQ1886" s="25" t="str">
        <f t="shared" si="941"/>
        <v/>
      </c>
      <c r="AR1886" s="25" t="str">
        <f t="shared" si="942"/>
        <v/>
      </c>
      <c r="AS1886" s="25" t="str">
        <f t="shared" si="943"/>
        <v/>
      </c>
      <c r="AT1886" s="25" t="str">
        <f t="shared" si="944"/>
        <v/>
      </c>
      <c r="AU1886" s="25" t="str">
        <f t="shared" si="945"/>
        <v/>
      </c>
      <c r="AV1886" s="25" t="str">
        <f t="shared" si="946"/>
        <v/>
      </c>
      <c r="AX1886" t="str">
        <f>IF(BC1886="","",IF(BC1886&gt;0,COUNT($AY$2:AY1886),""))</f>
        <v/>
      </c>
      <c r="AY1886" s="25" t="str">
        <f t="shared" si="947"/>
        <v/>
      </c>
      <c r="AZ1886" s="25" t="str">
        <f t="shared" si="948"/>
        <v/>
      </c>
      <c r="BA1886" s="25" t="str">
        <f t="shared" si="949"/>
        <v/>
      </c>
      <c r="BB1886" s="25" t="str">
        <f t="shared" si="950"/>
        <v/>
      </c>
      <c r="BC1886" s="25" t="str">
        <f t="shared" si="951"/>
        <v/>
      </c>
      <c r="BD1886" s="25" t="str">
        <f t="shared" si="952"/>
        <v/>
      </c>
      <c r="BE1886" s="25" t="str">
        <f t="shared" si="953"/>
        <v/>
      </c>
      <c r="BF1886" s="25" t="str">
        <f t="shared" si="954"/>
        <v/>
      </c>
      <c r="BG1886" s="25" t="str">
        <f t="shared" si="955"/>
        <v/>
      </c>
      <c r="BH1886" s="25" t="str">
        <f t="shared" si="956"/>
        <v/>
      </c>
      <c r="BI1886" s="25" t="str">
        <f t="shared" si="957"/>
        <v/>
      </c>
      <c r="BJ1886" s="25" t="str">
        <f t="shared" si="958"/>
        <v/>
      </c>
      <c r="BK1886" s="25" t="str">
        <f t="shared" si="959"/>
        <v/>
      </c>
      <c r="BL1886" s="25" t="str">
        <f t="shared" si="960"/>
        <v/>
      </c>
      <c r="BM1886" s="25" t="str">
        <f t="shared" si="961"/>
        <v/>
      </c>
      <c r="BN1886" s="25" t="str">
        <f t="shared" si="962"/>
        <v/>
      </c>
    </row>
    <row r="1887" spans="1:66" x14ac:dyDescent="0.25">
      <c r="A1887" s="20" t="str">
        <f>IF('S.D. Paste sheet'!A1887="","",'S.D. Paste sheet'!A1887)</f>
        <v/>
      </c>
      <c r="B1887" s="20" t="str">
        <f>IF('S.D. Paste sheet'!B1887="","",'S.D. Paste sheet'!B1887)</f>
        <v/>
      </c>
      <c r="C1887" s="20" t="str">
        <f>IF('S.D. Paste sheet'!C1887="","",'S.D. Paste sheet'!C1887)</f>
        <v/>
      </c>
      <c r="D1887" s="20" t="str">
        <f>IF('S.D. Paste sheet'!D1887="","",'S.D. Paste sheet'!D1887)</f>
        <v/>
      </c>
      <c r="E1887" s="20" t="str">
        <f>IF('S.D. Paste sheet'!E1887="","",UPPER('S.D. Paste sheet'!E1887))</f>
        <v/>
      </c>
      <c r="F1887" s="20" t="str">
        <f>IF('S.D. Paste sheet'!F1887="","",'S.D. Paste sheet'!F1887)</f>
        <v/>
      </c>
      <c r="G1887" s="20" t="str">
        <f>IF('S.D. Paste sheet'!G1887="","",UPPER('S.D. Paste sheet'!G1887))</f>
        <v/>
      </c>
      <c r="H1887" s="20" t="str">
        <f>IF('S.D. Paste sheet'!H1887="","",UPPER('S.D. Paste sheet'!H1887))</f>
        <v/>
      </c>
      <c r="I1887" s="20" t="str">
        <f>IF('S.D. Paste sheet'!I1887="","",'S.D. Paste sheet'!I1887)</f>
        <v/>
      </c>
      <c r="J1887" s="20" t="str">
        <f>IF('S.D. Paste sheet'!J1887="","",'S.D. Paste sheet'!J1887)</f>
        <v/>
      </c>
      <c r="K1887" s="20" t="str">
        <f>IF('S.D. Paste sheet'!K1887="","",'S.D. Paste sheet'!K1887)</f>
        <v/>
      </c>
      <c r="L1887" s="20" t="str">
        <f>IF('S.D. Paste sheet'!L1887="","",'S.D. Paste sheet'!L1887)</f>
        <v/>
      </c>
      <c r="M1887" s="20" t="str">
        <f>IF('S.D. Paste sheet'!M1887="","",'S.D. Paste sheet'!M1887)</f>
        <v/>
      </c>
      <c r="N1887" s="20" t="str">
        <f>IF('S.D. Paste sheet'!N1887="","",'S.D. Paste sheet'!N1887)</f>
        <v/>
      </c>
      <c r="O1887" s="20" t="str">
        <f>IF('S.D. Paste sheet'!O1887="","",'S.D. Paste sheet'!O1887)</f>
        <v/>
      </c>
      <c r="P1887" s="20" t="str">
        <f>IF('S.D. Paste sheet'!P1887="","",'S.D. Paste sheet'!P1887)</f>
        <v/>
      </c>
      <c r="Q1887" s="20" t="str">
        <f>IF('S.D. Paste sheet'!Q1887="","",'S.D. Paste sheet'!Q1887)</f>
        <v/>
      </c>
      <c r="R1887" s="20" t="str">
        <f>IF('S.D. Paste sheet'!R1887="","",'S.D. Paste sheet'!R1887)</f>
        <v/>
      </c>
      <c r="S1887" s="20" t="str">
        <f>IF('S.D. Paste sheet'!S1887="","",'S.D. Paste sheet'!S1887)</f>
        <v/>
      </c>
      <c r="T1887" s="20" t="str">
        <f>IF('S.D. Paste sheet'!T1887="","",'S.D. Paste sheet'!T1887)</f>
        <v/>
      </c>
      <c r="U1887" s="20" t="str">
        <f>IF('S.D. Paste sheet'!U1887="","",'S.D. Paste sheet'!U1887)</f>
        <v/>
      </c>
      <c r="V1887" s="20" t="str">
        <f>IF('S.D. Paste sheet'!V1887="","",'S.D. Paste sheet'!V1887)</f>
        <v/>
      </c>
      <c r="W1887" s="20" t="str">
        <f>IF('S.D. Paste sheet'!W1887="","",'S.D. Paste sheet'!W1887)</f>
        <v/>
      </c>
      <c r="X1887" s="20" t="str">
        <f>IF('S.D. Paste sheet'!X1887="","",'S.D. Paste sheet'!X1887)</f>
        <v/>
      </c>
      <c r="Y1887" s="20" t="str">
        <f>IF('S.D. Paste sheet'!Y1887="","",'S.D. Paste sheet'!Y1887)</f>
        <v/>
      </c>
      <c r="Z1887" s="20" t="str">
        <f>IF('S.D. Paste sheet'!Z1887="","",'S.D. Paste sheet'!Z1887)</f>
        <v/>
      </c>
      <c r="AA1887" s="20" t="str">
        <f>IF('S.D. Paste sheet'!AA1887="","",'S.D. Paste sheet'!AA1887)</f>
        <v/>
      </c>
      <c r="AB1887" s="20" t="str">
        <f>IF('S.D. Paste sheet'!AB1887="","",'S.D. Paste sheet'!AB1887)</f>
        <v/>
      </c>
      <c r="AC1887" s="20" t="str">
        <f>IF('S.D. Paste sheet'!AC1887="","",'S.D. Paste sheet'!AC1887)</f>
        <v/>
      </c>
      <c r="AD1887" s="20" t="str">
        <f>IF('S.D. Paste sheet'!AD1887="","",'S.D. Paste sheet'!AD1887)</f>
        <v/>
      </c>
      <c r="AE1887" s="28"/>
      <c r="AF1887" t="str">
        <f>IF(AK1887="","",IF(AK1887&gt;0,COUNT($AG$2:AG1887),""))</f>
        <v/>
      </c>
      <c r="AG1887" s="25" t="str">
        <f t="shared" si="931"/>
        <v/>
      </c>
      <c r="AH1887" s="25" t="str">
        <f t="shared" si="932"/>
        <v/>
      </c>
      <c r="AI1887" s="25" t="str">
        <f t="shared" si="933"/>
        <v/>
      </c>
      <c r="AJ1887" s="25" t="str">
        <f t="shared" si="934"/>
        <v/>
      </c>
      <c r="AK1887" s="25" t="str">
        <f t="shared" si="935"/>
        <v/>
      </c>
      <c r="AL1887" s="25" t="str">
        <f t="shared" si="936"/>
        <v/>
      </c>
      <c r="AM1887" s="25" t="str">
        <f t="shared" si="937"/>
        <v/>
      </c>
      <c r="AN1887" s="25" t="str">
        <f t="shared" si="938"/>
        <v/>
      </c>
      <c r="AO1887" s="25" t="str">
        <f t="shared" si="939"/>
        <v/>
      </c>
      <c r="AP1887" s="25" t="str">
        <f t="shared" si="940"/>
        <v/>
      </c>
      <c r="AQ1887" s="25" t="str">
        <f t="shared" si="941"/>
        <v/>
      </c>
      <c r="AR1887" s="25" t="str">
        <f t="shared" si="942"/>
        <v/>
      </c>
      <c r="AS1887" s="25" t="str">
        <f t="shared" si="943"/>
        <v/>
      </c>
      <c r="AT1887" s="25" t="str">
        <f t="shared" si="944"/>
        <v/>
      </c>
      <c r="AU1887" s="25" t="str">
        <f t="shared" si="945"/>
        <v/>
      </c>
      <c r="AV1887" s="25" t="str">
        <f t="shared" si="946"/>
        <v/>
      </c>
      <c r="AX1887" t="str">
        <f>IF(BC1887="","",IF(BC1887&gt;0,COUNT($AY$2:AY1887),""))</f>
        <v/>
      </c>
      <c r="AY1887" s="25" t="str">
        <f t="shared" si="947"/>
        <v/>
      </c>
      <c r="AZ1887" s="25" t="str">
        <f t="shared" si="948"/>
        <v/>
      </c>
      <c r="BA1887" s="25" t="str">
        <f t="shared" si="949"/>
        <v/>
      </c>
      <c r="BB1887" s="25" t="str">
        <f t="shared" si="950"/>
        <v/>
      </c>
      <c r="BC1887" s="25" t="str">
        <f t="shared" si="951"/>
        <v/>
      </c>
      <c r="BD1887" s="25" t="str">
        <f t="shared" si="952"/>
        <v/>
      </c>
      <c r="BE1887" s="25" t="str">
        <f t="shared" si="953"/>
        <v/>
      </c>
      <c r="BF1887" s="25" t="str">
        <f t="shared" si="954"/>
        <v/>
      </c>
      <c r="BG1887" s="25" t="str">
        <f t="shared" si="955"/>
        <v/>
      </c>
      <c r="BH1887" s="25" t="str">
        <f t="shared" si="956"/>
        <v/>
      </c>
      <c r="BI1887" s="25" t="str">
        <f t="shared" si="957"/>
        <v/>
      </c>
      <c r="BJ1887" s="25" t="str">
        <f t="shared" si="958"/>
        <v/>
      </c>
      <c r="BK1887" s="25" t="str">
        <f t="shared" si="959"/>
        <v/>
      </c>
      <c r="BL1887" s="25" t="str">
        <f t="shared" si="960"/>
        <v/>
      </c>
      <c r="BM1887" s="25" t="str">
        <f t="shared" si="961"/>
        <v/>
      </c>
      <c r="BN1887" s="25" t="str">
        <f t="shared" si="962"/>
        <v/>
      </c>
    </row>
    <row r="1888" spans="1:66" x14ac:dyDescent="0.25">
      <c r="A1888" s="20" t="str">
        <f>IF('S.D. Paste sheet'!A1888="","",'S.D. Paste sheet'!A1888)</f>
        <v/>
      </c>
      <c r="B1888" s="20" t="str">
        <f>IF('S.D. Paste sheet'!B1888="","",'S.D. Paste sheet'!B1888)</f>
        <v/>
      </c>
      <c r="C1888" s="20" t="str">
        <f>IF('S.D. Paste sheet'!C1888="","",'S.D. Paste sheet'!C1888)</f>
        <v/>
      </c>
      <c r="D1888" s="20" t="str">
        <f>IF('S.D. Paste sheet'!D1888="","",'S.D. Paste sheet'!D1888)</f>
        <v/>
      </c>
      <c r="E1888" s="20" t="str">
        <f>IF('S.D. Paste sheet'!E1888="","",UPPER('S.D. Paste sheet'!E1888))</f>
        <v/>
      </c>
      <c r="F1888" s="20" t="str">
        <f>IF('S.D. Paste sheet'!F1888="","",'S.D. Paste sheet'!F1888)</f>
        <v/>
      </c>
      <c r="G1888" s="20" t="str">
        <f>IF('S.D. Paste sheet'!G1888="","",UPPER('S.D. Paste sheet'!G1888))</f>
        <v/>
      </c>
      <c r="H1888" s="20" t="str">
        <f>IF('S.D. Paste sheet'!H1888="","",UPPER('S.D. Paste sheet'!H1888))</f>
        <v/>
      </c>
      <c r="I1888" s="20" t="str">
        <f>IF('S.D. Paste sheet'!I1888="","",'S.D. Paste sheet'!I1888)</f>
        <v/>
      </c>
      <c r="J1888" s="20" t="str">
        <f>IF('S.D. Paste sheet'!J1888="","",'S.D. Paste sheet'!J1888)</f>
        <v/>
      </c>
      <c r="K1888" s="20" t="str">
        <f>IF('S.D. Paste sheet'!K1888="","",'S.D. Paste sheet'!K1888)</f>
        <v/>
      </c>
      <c r="L1888" s="20" t="str">
        <f>IF('S.D. Paste sheet'!L1888="","",'S.D. Paste sheet'!L1888)</f>
        <v/>
      </c>
      <c r="M1888" s="20" t="str">
        <f>IF('S.D. Paste sheet'!M1888="","",'S.D. Paste sheet'!M1888)</f>
        <v/>
      </c>
      <c r="N1888" s="20" t="str">
        <f>IF('S.D. Paste sheet'!N1888="","",'S.D. Paste sheet'!N1888)</f>
        <v/>
      </c>
      <c r="O1888" s="20" t="str">
        <f>IF('S.D. Paste sheet'!O1888="","",'S.D. Paste sheet'!O1888)</f>
        <v/>
      </c>
      <c r="P1888" s="20" t="str">
        <f>IF('S.D. Paste sheet'!P1888="","",'S.D. Paste sheet'!P1888)</f>
        <v/>
      </c>
      <c r="Q1888" s="20" t="str">
        <f>IF('S.D. Paste sheet'!Q1888="","",'S.D. Paste sheet'!Q1888)</f>
        <v/>
      </c>
      <c r="R1888" s="20" t="str">
        <f>IF('S.D. Paste sheet'!R1888="","",'S.D. Paste sheet'!R1888)</f>
        <v/>
      </c>
      <c r="S1888" s="20" t="str">
        <f>IF('S.D. Paste sheet'!S1888="","",'S.D. Paste sheet'!S1888)</f>
        <v/>
      </c>
      <c r="T1888" s="20" t="str">
        <f>IF('S.D. Paste sheet'!T1888="","",'S.D. Paste sheet'!T1888)</f>
        <v/>
      </c>
      <c r="U1888" s="20" t="str">
        <f>IF('S.D. Paste sheet'!U1888="","",'S.D. Paste sheet'!U1888)</f>
        <v/>
      </c>
      <c r="V1888" s="20" t="str">
        <f>IF('S.D. Paste sheet'!V1888="","",'S.D. Paste sheet'!V1888)</f>
        <v/>
      </c>
      <c r="W1888" s="20" t="str">
        <f>IF('S.D. Paste sheet'!W1888="","",'S.D. Paste sheet'!W1888)</f>
        <v/>
      </c>
      <c r="X1888" s="20" t="str">
        <f>IF('S.D. Paste sheet'!X1888="","",'S.D. Paste sheet'!X1888)</f>
        <v/>
      </c>
      <c r="Y1888" s="20" t="str">
        <f>IF('S.D. Paste sheet'!Y1888="","",'S.D. Paste sheet'!Y1888)</f>
        <v/>
      </c>
      <c r="Z1888" s="20" t="str">
        <f>IF('S.D. Paste sheet'!Z1888="","",'S.D. Paste sheet'!Z1888)</f>
        <v/>
      </c>
      <c r="AA1888" s="20" t="str">
        <f>IF('S.D. Paste sheet'!AA1888="","",'S.D. Paste sheet'!AA1888)</f>
        <v/>
      </c>
      <c r="AB1888" s="20" t="str">
        <f>IF('S.D. Paste sheet'!AB1888="","",'S.D. Paste sheet'!AB1888)</f>
        <v/>
      </c>
      <c r="AC1888" s="20" t="str">
        <f>IF('S.D. Paste sheet'!AC1888="","",'S.D. Paste sheet'!AC1888)</f>
        <v/>
      </c>
      <c r="AD1888" s="20" t="str">
        <f>IF('S.D. Paste sheet'!AD1888="","",'S.D. Paste sheet'!AD1888)</f>
        <v/>
      </c>
      <c r="AE1888" s="28"/>
      <c r="AF1888" t="str">
        <f>IF(AK1888="","",IF(AK1888&gt;0,COUNT($AG$2:AG1888),""))</f>
        <v/>
      </c>
      <c r="AG1888" s="25" t="str">
        <f t="shared" si="931"/>
        <v/>
      </c>
      <c r="AH1888" s="25" t="str">
        <f t="shared" si="932"/>
        <v/>
      </c>
      <c r="AI1888" s="25" t="str">
        <f t="shared" si="933"/>
        <v/>
      </c>
      <c r="AJ1888" s="25" t="str">
        <f t="shared" si="934"/>
        <v/>
      </c>
      <c r="AK1888" s="25" t="str">
        <f t="shared" si="935"/>
        <v/>
      </c>
      <c r="AL1888" s="25" t="str">
        <f t="shared" si="936"/>
        <v/>
      </c>
      <c r="AM1888" s="25" t="str">
        <f t="shared" si="937"/>
        <v/>
      </c>
      <c r="AN1888" s="25" t="str">
        <f t="shared" si="938"/>
        <v/>
      </c>
      <c r="AO1888" s="25" t="str">
        <f t="shared" si="939"/>
        <v/>
      </c>
      <c r="AP1888" s="25" t="str">
        <f t="shared" si="940"/>
        <v/>
      </c>
      <c r="AQ1888" s="25" t="str">
        <f t="shared" si="941"/>
        <v/>
      </c>
      <c r="AR1888" s="25" t="str">
        <f t="shared" si="942"/>
        <v/>
      </c>
      <c r="AS1888" s="25" t="str">
        <f t="shared" si="943"/>
        <v/>
      </c>
      <c r="AT1888" s="25" t="str">
        <f t="shared" si="944"/>
        <v/>
      </c>
      <c r="AU1888" s="25" t="str">
        <f t="shared" si="945"/>
        <v/>
      </c>
      <c r="AV1888" s="25" t="str">
        <f t="shared" si="946"/>
        <v/>
      </c>
      <c r="AX1888" t="str">
        <f>IF(BC1888="","",IF(BC1888&gt;0,COUNT($AY$2:AY1888),""))</f>
        <v/>
      </c>
      <c r="AY1888" s="25" t="str">
        <f t="shared" si="947"/>
        <v/>
      </c>
      <c r="AZ1888" s="25" t="str">
        <f t="shared" si="948"/>
        <v/>
      </c>
      <c r="BA1888" s="25" t="str">
        <f t="shared" si="949"/>
        <v/>
      </c>
      <c r="BB1888" s="25" t="str">
        <f t="shared" si="950"/>
        <v/>
      </c>
      <c r="BC1888" s="25" t="str">
        <f t="shared" si="951"/>
        <v/>
      </c>
      <c r="BD1888" s="25" t="str">
        <f t="shared" si="952"/>
        <v/>
      </c>
      <c r="BE1888" s="25" t="str">
        <f t="shared" si="953"/>
        <v/>
      </c>
      <c r="BF1888" s="25" t="str">
        <f t="shared" si="954"/>
        <v/>
      </c>
      <c r="BG1888" s="25" t="str">
        <f t="shared" si="955"/>
        <v/>
      </c>
      <c r="BH1888" s="25" t="str">
        <f t="shared" si="956"/>
        <v/>
      </c>
      <c r="BI1888" s="25" t="str">
        <f t="shared" si="957"/>
        <v/>
      </c>
      <c r="BJ1888" s="25" t="str">
        <f t="shared" si="958"/>
        <v/>
      </c>
      <c r="BK1888" s="25" t="str">
        <f t="shared" si="959"/>
        <v/>
      </c>
      <c r="BL1888" s="25" t="str">
        <f t="shared" si="960"/>
        <v/>
      </c>
      <c r="BM1888" s="25" t="str">
        <f t="shared" si="961"/>
        <v/>
      </c>
      <c r="BN1888" s="25" t="str">
        <f t="shared" si="962"/>
        <v/>
      </c>
    </row>
    <row r="1889" spans="1:66" x14ac:dyDescent="0.25">
      <c r="A1889" s="20" t="str">
        <f>IF('S.D. Paste sheet'!A1889="","",'S.D. Paste sheet'!A1889)</f>
        <v/>
      </c>
      <c r="B1889" s="20" t="str">
        <f>IF('S.D. Paste sheet'!B1889="","",'S.D. Paste sheet'!B1889)</f>
        <v/>
      </c>
      <c r="C1889" s="20" t="str">
        <f>IF('S.D. Paste sheet'!C1889="","",'S.D. Paste sheet'!C1889)</f>
        <v/>
      </c>
      <c r="D1889" s="20" t="str">
        <f>IF('S.D. Paste sheet'!D1889="","",'S.D. Paste sheet'!D1889)</f>
        <v/>
      </c>
      <c r="E1889" s="20" t="str">
        <f>IF('S.D. Paste sheet'!E1889="","",UPPER('S.D. Paste sheet'!E1889))</f>
        <v/>
      </c>
      <c r="F1889" s="20" t="str">
        <f>IF('S.D. Paste sheet'!F1889="","",'S.D. Paste sheet'!F1889)</f>
        <v/>
      </c>
      <c r="G1889" s="20" t="str">
        <f>IF('S.D. Paste sheet'!G1889="","",UPPER('S.D. Paste sheet'!G1889))</f>
        <v/>
      </c>
      <c r="H1889" s="20" t="str">
        <f>IF('S.D. Paste sheet'!H1889="","",UPPER('S.D. Paste sheet'!H1889))</f>
        <v/>
      </c>
      <c r="I1889" s="20" t="str">
        <f>IF('S.D. Paste sheet'!I1889="","",'S.D. Paste sheet'!I1889)</f>
        <v/>
      </c>
      <c r="J1889" s="20" t="str">
        <f>IF('S.D. Paste sheet'!J1889="","",'S.D. Paste sheet'!J1889)</f>
        <v/>
      </c>
      <c r="K1889" s="20" t="str">
        <f>IF('S.D. Paste sheet'!K1889="","",'S.D. Paste sheet'!K1889)</f>
        <v/>
      </c>
      <c r="L1889" s="20" t="str">
        <f>IF('S.D. Paste sheet'!L1889="","",'S.D. Paste sheet'!L1889)</f>
        <v/>
      </c>
      <c r="M1889" s="20" t="str">
        <f>IF('S.D. Paste sheet'!M1889="","",'S.D. Paste sheet'!M1889)</f>
        <v/>
      </c>
      <c r="N1889" s="20" t="str">
        <f>IF('S.D. Paste sheet'!N1889="","",'S.D. Paste sheet'!N1889)</f>
        <v/>
      </c>
      <c r="O1889" s="20" t="str">
        <f>IF('S.D. Paste sheet'!O1889="","",'S.D. Paste sheet'!O1889)</f>
        <v/>
      </c>
      <c r="P1889" s="20" t="str">
        <f>IF('S.D. Paste sheet'!P1889="","",'S.D. Paste sheet'!P1889)</f>
        <v/>
      </c>
      <c r="Q1889" s="20" t="str">
        <f>IF('S.D. Paste sheet'!Q1889="","",'S.D. Paste sheet'!Q1889)</f>
        <v/>
      </c>
      <c r="R1889" s="20" t="str">
        <f>IF('S.D. Paste sheet'!R1889="","",'S.D. Paste sheet'!R1889)</f>
        <v/>
      </c>
      <c r="S1889" s="20" t="str">
        <f>IF('S.D. Paste sheet'!S1889="","",'S.D. Paste sheet'!S1889)</f>
        <v/>
      </c>
      <c r="T1889" s="20" t="str">
        <f>IF('S.D. Paste sheet'!T1889="","",'S.D. Paste sheet'!T1889)</f>
        <v/>
      </c>
      <c r="U1889" s="20" t="str">
        <f>IF('S.D. Paste sheet'!U1889="","",'S.D. Paste sheet'!U1889)</f>
        <v/>
      </c>
      <c r="V1889" s="20" t="str">
        <f>IF('S.D. Paste sheet'!V1889="","",'S.D. Paste sheet'!V1889)</f>
        <v/>
      </c>
      <c r="W1889" s="20" t="str">
        <f>IF('S.D. Paste sheet'!W1889="","",'S.D. Paste sheet'!W1889)</f>
        <v/>
      </c>
      <c r="X1889" s="20" t="str">
        <f>IF('S.D. Paste sheet'!X1889="","",'S.D. Paste sheet'!X1889)</f>
        <v/>
      </c>
      <c r="Y1889" s="20" t="str">
        <f>IF('S.D. Paste sheet'!Y1889="","",'S.D. Paste sheet'!Y1889)</f>
        <v/>
      </c>
      <c r="Z1889" s="20" t="str">
        <f>IF('S.D. Paste sheet'!Z1889="","",'S.D. Paste sheet'!Z1889)</f>
        <v/>
      </c>
      <c r="AA1889" s="20" t="str">
        <f>IF('S.D. Paste sheet'!AA1889="","",'S.D. Paste sheet'!AA1889)</f>
        <v/>
      </c>
      <c r="AB1889" s="20" t="str">
        <f>IF('S.D. Paste sheet'!AB1889="","",'S.D. Paste sheet'!AB1889)</f>
        <v/>
      </c>
      <c r="AC1889" s="20" t="str">
        <f>IF('S.D. Paste sheet'!AC1889="","",'S.D. Paste sheet'!AC1889)</f>
        <v/>
      </c>
      <c r="AD1889" s="20" t="str">
        <f>IF('S.D. Paste sheet'!AD1889="","",'S.D. Paste sheet'!AD1889)</f>
        <v/>
      </c>
      <c r="AE1889" s="28"/>
      <c r="AF1889" t="str">
        <f>IF(AK1889="","",IF(AK1889&gt;0,COUNT($AG$2:AG1889),""))</f>
        <v/>
      </c>
      <c r="AG1889" s="25" t="str">
        <f t="shared" si="931"/>
        <v/>
      </c>
      <c r="AH1889" s="25" t="str">
        <f t="shared" si="932"/>
        <v/>
      </c>
      <c r="AI1889" s="25" t="str">
        <f t="shared" si="933"/>
        <v/>
      </c>
      <c r="AJ1889" s="25" t="str">
        <f t="shared" si="934"/>
        <v/>
      </c>
      <c r="AK1889" s="25" t="str">
        <f t="shared" si="935"/>
        <v/>
      </c>
      <c r="AL1889" s="25" t="str">
        <f t="shared" si="936"/>
        <v/>
      </c>
      <c r="AM1889" s="25" t="str">
        <f t="shared" si="937"/>
        <v/>
      </c>
      <c r="AN1889" s="25" t="str">
        <f t="shared" si="938"/>
        <v/>
      </c>
      <c r="AO1889" s="25" t="str">
        <f t="shared" si="939"/>
        <v/>
      </c>
      <c r="AP1889" s="25" t="str">
        <f t="shared" si="940"/>
        <v/>
      </c>
      <c r="AQ1889" s="25" t="str">
        <f t="shared" si="941"/>
        <v/>
      </c>
      <c r="AR1889" s="25" t="str">
        <f t="shared" si="942"/>
        <v/>
      </c>
      <c r="AS1889" s="25" t="str">
        <f t="shared" si="943"/>
        <v/>
      </c>
      <c r="AT1889" s="25" t="str">
        <f t="shared" si="944"/>
        <v/>
      </c>
      <c r="AU1889" s="25" t="str">
        <f t="shared" si="945"/>
        <v/>
      </c>
      <c r="AV1889" s="25" t="str">
        <f t="shared" si="946"/>
        <v/>
      </c>
      <c r="AX1889" t="str">
        <f>IF(BC1889="","",IF(BC1889&gt;0,COUNT($AY$2:AY1889),""))</f>
        <v/>
      </c>
      <c r="AY1889" s="25" t="str">
        <f t="shared" si="947"/>
        <v/>
      </c>
      <c r="AZ1889" s="25" t="str">
        <f t="shared" si="948"/>
        <v/>
      </c>
      <c r="BA1889" s="25" t="str">
        <f t="shared" si="949"/>
        <v/>
      </c>
      <c r="BB1889" s="25" t="str">
        <f t="shared" si="950"/>
        <v/>
      </c>
      <c r="BC1889" s="25" t="str">
        <f t="shared" si="951"/>
        <v/>
      </c>
      <c r="BD1889" s="25" t="str">
        <f t="shared" si="952"/>
        <v/>
      </c>
      <c r="BE1889" s="25" t="str">
        <f t="shared" si="953"/>
        <v/>
      </c>
      <c r="BF1889" s="25" t="str">
        <f t="shared" si="954"/>
        <v/>
      </c>
      <c r="BG1889" s="25" t="str">
        <f t="shared" si="955"/>
        <v/>
      </c>
      <c r="BH1889" s="25" t="str">
        <f t="shared" si="956"/>
        <v/>
      </c>
      <c r="BI1889" s="25" t="str">
        <f t="shared" si="957"/>
        <v/>
      </c>
      <c r="BJ1889" s="25" t="str">
        <f t="shared" si="958"/>
        <v/>
      </c>
      <c r="BK1889" s="25" t="str">
        <f t="shared" si="959"/>
        <v/>
      </c>
      <c r="BL1889" s="25" t="str">
        <f t="shared" si="960"/>
        <v/>
      </c>
      <c r="BM1889" s="25" t="str">
        <f t="shared" si="961"/>
        <v/>
      </c>
      <c r="BN1889" s="25" t="str">
        <f t="shared" si="962"/>
        <v/>
      </c>
    </row>
    <row r="1890" spans="1:66" x14ac:dyDescent="0.25">
      <c r="A1890" s="20" t="str">
        <f>IF('S.D. Paste sheet'!A1890="","",'S.D. Paste sheet'!A1890)</f>
        <v/>
      </c>
      <c r="B1890" s="20" t="str">
        <f>IF('S.D. Paste sheet'!B1890="","",'S.D. Paste sheet'!B1890)</f>
        <v/>
      </c>
      <c r="C1890" s="20" t="str">
        <f>IF('S.D. Paste sheet'!C1890="","",'S.D. Paste sheet'!C1890)</f>
        <v/>
      </c>
      <c r="D1890" s="20" t="str">
        <f>IF('S.D. Paste sheet'!D1890="","",'S.D. Paste sheet'!D1890)</f>
        <v/>
      </c>
      <c r="E1890" s="20" t="str">
        <f>IF('S.D. Paste sheet'!E1890="","",UPPER('S.D. Paste sheet'!E1890))</f>
        <v/>
      </c>
      <c r="F1890" s="20" t="str">
        <f>IF('S.D. Paste sheet'!F1890="","",'S.D. Paste sheet'!F1890)</f>
        <v/>
      </c>
      <c r="G1890" s="20" t="str">
        <f>IF('S.D. Paste sheet'!G1890="","",UPPER('S.D. Paste sheet'!G1890))</f>
        <v/>
      </c>
      <c r="H1890" s="20" t="str">
        <f>IF('S.D. Paste sheet'!H1890="","",UPPER('S.D. Paste sheet'!H1890))</f>
        <v/>
      </c>
      <c r="I1890" s="20" t="str">
        <f>IF('S.D. Paste sheet'!I1890="","",'S.D. Paste sheet'!I1890)</f>
        <v/>
      </c>
      <c r="J1890" s="20" t="str">
        <f>IF('S.D. Paste sheet'!J1890="","",'S.D. Paste sheet'!J1890)</f>
        <v/>
      </c>
      <c r="K1890" s="20" t="str">
        <f>IF('S.D. Paste sheet'!K1890="","",'S.D. Paste sheet'!K1890)</f>
        <v/>
      </c>
      <c r="L1890" s="20" t="str">
        <f>IF('S.D. Paste sheet'!L1890="","",'S.D. Paste sheet'!L1890)</f>
        <v/>
      </c>
      <c r="M1890" s="20" t="str">
        <f>IF('S.D. Paste sheet'!M1890="","",'S.D. Paste sheet'!M1890)</f>
        <v/>
      </c>
      <c r="N1890" s="20" t="str">
        <f>IF('S.D. Paste sheet'!N1890="","",'S.D. Paste sheet'!N1890)</f>
        <v/>
      </c>
      <c r="O1890" s="20" t="str">
        <f>IF('S.D. Paste sheet'!O1890="","",'S.D. Paste sheet'!O1890)</f>
        <v/>
      </c>
      <c r="P1890" s="20" t="str">
        <f>IF('S.D. Paste sheet'!P1890="","",'S.D. Paste sheet'!P1890)</f>
        <v/>
      </c>
      <c r="Q1890" s="20" t="str">
        <f>IF('S.D. Paste sheet'!Q1890="","",'S.D. Paste sheet'!Q1890)</f>
        <v/>
      </c>
      <c r="R1890" s="20" t="str">
        <f>IF('S.D. Paste sheet'!R1890="","",'S.D. Paste sheet'!R1890)</f>
        <v/>
      </c>
      <c r="S1890" s="20" t="str">
        <f>IF('S.D. Paste sheet'!S1890="","",'S.D. Paste sheet'!S1890)</f>
        <v/>
      </c>
      <c r="T1890" s="20" t="str">
        <f>IF('S.D. Paste sheet'!T1890="","",'S.D. Paste sheet'!T1890)</f>
        <v/>
      </c>
      <c r="U1890" s="20" t="str">
        <f>IF('S.D. Paste sheet'!U1890="","",'S.D. Paste sheet'!U1890)</f>
        <v/>
      </c>
      <c r="V1890" s="20" t="str">
        <f>IF('S.D. Paste sheet'!V1890="","",'S.D. Paste sheet'!V1890)</f>
        <v/>
      </c>
      <c r="W1890" s="20" t="str">
        <f>IF('S.D. Paste sheet'!W1890="","",'S.D. Paste sheet'!W1890)</f>
        <v/>
      </c>
      <c r="X1890" s="20" t="str">
        <f>IF('S.D. Paste sheet'!X1890="","",'S.D. Paste sheet'!X1890)</f>
        <v/>
      </c>
      <c r="Y1890" s="20" t="str">
        <f>IF('S.D. Paste sheet'!Y1890="","",'S.D. Paste sheet'!Y1890)</f>
        <v/>
      </c>
      <c r="Z1890" s="20" t="str">
        <f>IF('S.D. Paste sheet'!Z1890="","",'S.D. Paste sheet'!Z1890)</f>
        <v/>
      </c>
      <c r="AA1890" s="20" t="str">
        <f>IF('S.D. Paste sheet'!AA1890="","",'S.D. Paste sheet'!AA1890)</f>
        <v/>
      </c>
      <c r="AB1890" s="20" t="str">
        <f>IF('S.D. Paste sheet'!AB1890="","",'S.D. Paste sheet'!AB1890)</f>
        <v/>
      </c>
      <c r="AC1890" s="20" t="str">
        <f>IF('S.D. Paste sheet'!AC1890="","",'S.D. Paste sheet'!AC1890)</f>
        <v/>
      </c>
      <c r="AD1890" s="20" t="str">
        <f>IF('S.D. Paste sheet'!AD1890="","",'S.D. Paste sheet'!AD1890)</f>
        <v/>
      </c>
      <c r="AE1890" s="28"/>
      <c r="AF1890" t="str">
        <f>IF(AK1890="","",IF(AK1890&gt;0,COUNT($AG$2:AG1890),""))</f>
        <v/>
      </c>
      <c r="AG1890" s="25" t="str">
        <f t="shared" si="931"/>
        <v/>
      </c>
      <c r="AH1890" s="25" t="str">
        <f t="shared" si="932"/>
        <v/>
      </c>
      <c r="AI1890" s="25" t="str">
        <f t="shared" si="933"/>
        <v/>
      </c>
      <c r="AJ1890" s="25" t="str">
        <f t="shared" si="934"/>
        <v/>
      </c>
      <c r="AK1890" s="25" t="str">
        <f t="shared" si="935"/>
        <v/>
      </c>
      <c r="AL1890" s="25" t="str">
        <f t="shared" si="936"/>
        <v/>
      </c>
      <c r="AM1890" s="25" t="str">
        <f t="shared" si="937"/>
        <v/>
      </c>
      <c r="AN1890" s="25" t="str">
        <f t="shared" si="938"/>
        <v/>
      </c>
      <c r="AO1890" s="25" t="str">
        <f t="shared" si="939"/>
        <v/>
      </c>
      <c r="AP1890" s="25" t="str">
        <f t="shared" si="940"/>
        <v/>
      </c>
      <c r="AQ1890" s="25" t="str">
        <f t="shared" si="941"/>
        <v/>
      </c>
      <c r="AR1890" s="25" t="str">
        <f t="shared" si="942"/>
        <v/>
      </c>
      <c r="AS1890" s="25" t="str">
        <f t="shared" si="943"/>
        <v/>
      </c>
      <c r="AT1890" s="25" t="str">
        <f t="shared" si="944"/>
        <v/>
      </c>
      <c r="AU1890" s="25" t="str">
        <f t="shared" si="945"/>
        <v/>
      </c>
      <c r="AV1890" s="25" t="str">
        <f t="shared" si="946"/>
        <v/>
      </c>
      <c r="AX1890" t="str">
        <f>IF(BC1890="","",IF(BC1890&gt;0,COUNT($AY$2:AY1890),""))</f>
        <v/>
      </c>
      <c r="AY1890" s="25" t="str">
        <f t="shared" si="947"/>
        <v/>
      </c>
      <c r="AZ1890" s="25" t="str">
        <f t="shared" si="948"/>
        <v/>
      </c>
      <c r="BA1890" s="25" t="str">
        <f t="shared" si="949"/>
        <v/>
      </c>
      <c r="BB1890" s="25" t="str">
        <f t="shared" si="950"/>
        <v/>
      </c>
      <c r="BC1890" s="25" t="str">
        <f t="shared" si="951"/>
        <v/>
      </c>
      <c r="BD1890" s="25" t="str">
        <f t="shared" si="952"/>
        <v/>
      </c>
      <c r="BE1890" s="25" t="str">
        <f t="shared" si="953"/>
        <v/>
      </c>
      <c r="BF1890" s="25" t="str">
        <f t="shared" si="954"/>
        <v/>
      </c>
      <c r="BG1890" s="25" t="str">
        <f t="shared" si="955"/>
        <v/>
      </c>
      <c r="BH1890" s="25" t="str">
        <f t="shared" si="956"/>
        <v/>
      </c>
      <c r="BI1890" s="25" t="str">
        <f t="shared" si="957"/>
        <v/>
      </c>
      <c r="BJ1890" s="25" t="str">
        <f t="shared" si="958"/>
        <v/>
      </c>
      <c r="BK1890" s="25" t="str">
        <f t="shared" si="959"/>
        <v/>
      </c>
      <c r="BL1890" s="25" t="str">
        <f t="shared" si="960"/>
        <v/>
      </c>
      <c r="BM1890" s="25" t="str">
        <f t="shared" si="961"/>
        <v/>
      </c>
      <c r="BN1890" s="25" t="str">
        <f t="shared" si="962"/>
        <v/>
      </c>
    </row>
    <row r="1891" spans="1:66" x14ac:dyDescent="0.25">
      <c r="A1891" s="20" t="str">
        <f>IF('S.D. Paste sheet'!A1891="","",'S.D. Paste sheet'!A1891)</f>
        <v/>
      </c>
      <c r="B1891" s="20" t="str">
        <f>IF('S.D. Paste sheet'!B1891="","",'S.D. Paste sheet'!B1891)</f>
        <v/>
      </c>
      <c r="C1891" s="20" t="str">
        <f>IF('S.D. Paste sheet'!C1891="","",'S.D. Paste sheet'!C1891)</f>
        <v/>
      </c>
      <c r="D1891" s="20" t="str">
        <f>IF('S.D. Paste sheet'!D1891="","",'S.D. Paste sheet'!D1891)</f>
        <v/>
      </c>
      <c r="E1891" s="20" t="str">
        <f>IF('S.D. Paste sheet'!E1891="","",UPPER('S.D. Paste sheet'!E1891))</f>
        <v/>
      </c>
      <c r="F1891" s="20" t="str">
        <f>IF('S.D. Paste sheet'!F1891="","",'S.D. Paste sheet'!F1891)</f>
        <v/>
      </c>
      <c r="G1891" s="20" t="str">
        <f>IF('S.D. Paste sheet'!G1891="","",UPPER('S.D. Paste sheet'!G1891))</f>
        <v/>
      </c>
      <c r="H1891" s="20" t="str">
        <f>IF('S.D. Paste sheet'!H1891="","",UPPER('S.D. Paste sheet'!H1891))</f>
        <v/>
      </c>
      <c r="I1891" s="20" t="str">
        <f>IF('S.D. Paste sheet'!I1891="","",'S.D. Paste sheet'!I1891)</f>
        <v/>
      </c>
      <c r="J1891" s="20" t="str">
        <f>IF('S.D. Paste sheet'!J1891="","",'S.D. Paste sheet'!J1891)</f>
        <v/>
      </c>
      <c r="K1891" s="20" t="str">
        <f>IF('S.D. Paste sheet'!K1891="","",'S.D. Paste sheet'!K1891)</f>
        <v/>
      </c>
      <c r="L1891" s="20" t="str">
        <f>IF('S.D. Paste sheet'!L1891="","",'S.D. Paste sheet'!L1891)</f>
        <v/>
      </c>
      <c r="M1891" s="20" t="str">
        <f>IF('S.D. Paste sheet'!M1891="","",'S.D. Paste sheet'!M1891)</f>
        <v/>
      </c>
      <c r="N1891" s="20" t="str">
        <f>IF('S.D. Paste sheet'!N1891="","",'S.D. Paste sheet'!N1891)</f>
        <v/>
      </c>
      <c r="O1891" s="20" t="str">
        <f>IF('S.D. Paste sheet'!O1891="","",'S.D. Paste sheet'!O1891)</f>
        <v/>
      </c>
      <c r="P1891" s="20" t="str">
        <f>IF('S.D. Paste sheet'!P1891="","",'S.D. Paste sheet'!P1891)</f>
        <v/>
      </c>
      <c r="Q1891" s="20" t="str">
        <f>IF('S.D. Paste sheet'!Q1891="","",'S.D. Paste sheet'!Q1891)</f>
        <v/>
      </c>
      <c r="R1891" s="20" t="str">
        <f>IF('S.D. Paste sheet'!R1891="","",'S.D. Paste sheet'!R1891)</f>
        <v/>
      </c>
      <c r="S1891" s="20" t="str">
        <f>IF('S.D. Paste sheet'!S1891="","",'S.D. Paste sheet'!S1891)</f>
        <v/>
      </c>
      <c r="T1891" s="20" t="str">
        <f>IF('S.D. Paste sheet'!T1891="","",'S.D. Paste sheet'!T1891)</f>
        <v/>
      </c>
      <c r="U1891" s="20" t="str">
        <f>IF('S.D. Paste sheet'!U1891="","",'S.D. Paste sheet'!U1891)</f>
        <v/>
      </c>
      <c r="V1891" s="20" t="str">
        <f>IF('S.D. Paste sheet'!V1891="","",'S.D. Paste sheet'!V1891)</f>
        <v/>
      </c>
      <c r="W1891" s="20" t="str">
        <f>IF('S.D. Paste sheet'!W1891="","",'S.D. Paste sheet'!W1891)</f>
        <v/>
      </c>
      <c r="X1891" s="20" t="str">
        <f>IF('S.D. Paste sheet'!X1891="","",'S.D. Paste sheet'!X1891)</f>
        <v/>
      </c>
      <c r="Y1891" s="20" t="str">
        <f>IF('S.D. Paste sheet'!Y1891="","",'S.D. Paste sheet'!Y1891)</f>
        <v/>
      </c>
      <c r="Z1891" s="20" t="str">
        <f>IF('S.D. Paste sheet'!Z1891="","",'S.D. Paste sheet'!Z1891)</f>
        <v/>
      </c>
      <c r="AA1891" s="20" t="str">
        <f>IF('S.D. Paste sheet'!AA1891="","",'S.D. Paste sheet'!AA1891)</f>
        <v/>
      </c>
      <c r="AB1891" s="20" t="str">
        <f>IF('S.D. Paste sheet'!AB1891="","",'S.D. Paste sheet'!AB1891)</f>
        <v/>
      </c>
      <c r="AC1891" s="20" t="str">
        <f>IF('S.D. Paste sheet'!AC1891="","",'S.D. Paste sheet'!AC1891)</f>
        <v/>
      </c>
      <c r="AD1891" s="20" t="str">
        <f>IF('S.D. Paste sheet'!AD1891="","",'S.D. Paste sheet'!AD1891)</f>
        <v/>
      </c>
      <c r="AE1891" s="28"/>
      <c r="AF1891" t="str">
        <f>IF(AK1891="","",IF(AK1891&gt;0,COUNT($AG$2:AG1891),""))</f>
        <v/>
      </c>
      <c r="AG1891" s="25" t="str">
        <f t="shared" si="931"/>
        <v/>
      </c>
      <c r="AH1891" s="25" t="str">
        <f t="shared" si="932"/>
        <v/>
      </c>
      <c r="AI1891" s="25" t="str">
        <f t="shared" si="933"/>
        <v/>
      </c>
      <c r="AJ1891" s="25" t="str">
        <f t="shared" si="934"/>
        <v/>
      </c>
      <c r="AK1891" s="25" t="str">
        <f t="shared" si="935"/>
        <v/>
      </c>
      <c r="AL1891" s="25" t="str">
        <f t="shared" si="936"/>
        <v/>
      </c>
      <c r="AM1891" s="25" t="str">
        <f t="shared" si="937"/>
        <v/>
      </c>
      <c r="AN1891" s="25" t="str">
        <f t="shared" si="938"/>
        <v/>
      </c>
      <c r="AO1891" s="25" t="str">
        <f t="shared" si="939"/>
        <v/>
      </c>
      <c r="AP1891" s="25" t="str">
        <f t="shared" si="940"/>
        <v/>
      </c>
      <c r="AQ1891" s="25" t="str">
        <f t="shared" si="941"/>
        <v/>
      </c>
      <c r="AR1891" s="25" t="str">
        <f t="shared" si="942"/>
        <v/>
      </c>
      <c r="AS1891" s="25" t="str">
        <f t="shared" si="943"/>
        <v/>
      </c>
      <c r="AT1891" s="25" t="str">
        <f t="shared" si="944"/>
        <v/>
      </c>
      <c r="AU1891" s="25" t="str">
        <f t="shared" si="945"/>
        <v/>
      </c>
      <c r="AV1891" s="25" t="str">
        <f t="shared" si="946"/>
        <v/>
      </c>
      <c r="AX1891" t="str">
        <f>IF(BC1891="","",IF(BC1891&gt;0,COUNT($AY$2:AY1891),""))</f>
        <v/>
      </c>
      <c r="AY1891" s="25" t="str">
        <f t="shared" si="947"/>
        <v/>
      </c>
      <c r="AZ1891" s="25" t="str">
        <f t="shared" si="948"/>
        <v/>
      </c>
      <c r="BA1891" s="25" t="str">
        <f t="shared" si="949"/>
        <v/>
      </c>
      <c r="BB1891" s="25" t="str">
        <f t="shared" si="950"/>
        <v/>
      </c>
      <c r="BC1891" s="25" t="str">
        <f t="shared" si="951"/>
        <v/>
      </c>
      <c r="BD1891" s="25" t="str">
        <f t="shared" si="952"/>
        <v/>
      </c>
      <c r="BE1891" s="25" t="str">
        <f t="shared" si="953"/>
        <v/>
      </c>
      <c r="BF1891" s="25" t="str">
        <f t="shared" si="954"/>
        <v/>
      </c>
      <c r="BG1891" s="25" t="str">
        <f t="shared" si="955"/>
        <v/>
      </c>
      <c r="BH1891" s="25" t="str">
        <f t="shared" si="956"/>
        <v/>
      </c>
      <c r="BI1891" s="25" t="str">
        <f t="shared" si="957"/>
        <v/>
      </c>
      <c r="BJ1891" s="25" t="str">
        <f t="shared" si="958"/>
        <v/>
      </c>
      <c r="BK1891" s="25" t="str">
        <f t="shared" si="959"/>
        <v/>
      </c>
      <c r="BL1891" s="25" t="str">
        <f t="shared" si="960"/>
        <v/>
      </c>
      <c r="BM1891" s="25" t="str">
        <f t="shared" si="961"/>
        <v/>
      </c>
      <c r="BN1891" s="25" t="str">
        <f t="shared" si="962"/>
        <v/>
      </c>
    </row>
    <row r="1892" spans="1:66" x14ac:dyDescent="0.25">
      <c r="A1892" s="20" t="str">
        <f>IF('S.D. Paste sheet'!A1892="","",'S.D. Paste sheet'!A1892)</f>
        <v/>
      </c>
      <c r="B1892" s="20" t="str">
        <f>IF('S.D. Paste sheet'!B1892="","",'S.D. Paste sheet'!B1892)</f>
        <v/>
      </c>
      <c r="C1892" s="20" t="str">
        <f>IF('S.D. Paste sheet'!C1892="","",'S.D. Paste sheet'!C1892)</f>
        <v/>
      </c>
      <c r="D1892" s="20" t="str">
        <f>IF('S.D. Paste sheet'!D1892="","",'S.D. Paste sheet'!D1892)</f>
        <v/>
      </c>
      <c r="E1892" s="20" t="str">
        <f>IF('S.D. Paste sheet'!E1892="","",UPPER('S.D. Paste sheet'!E1892))</f>
        <v/>
      </c>
      <c r="F1892" s="20" t="str">
        <f>IF('S.D. Paste sheet'!F1892="","",'S.D. Paste sheet'!F1892)</f>
        <v/>
      </c>
      <c r="G1892" s="20" t="str">
        <f>IF('S.D. Paste sheet'!G1892="","",UPPER('S.D. Paste sheet'!G1892))</f>
        <v/>
      </c>
      <c r="H1892" s="20" t="str">
        <f>IF('S.D. Paste sheet'!H1892="","",UPPER('S.D. Paste sheet'!H1892))</f>
        <v/>
      </c>
      <c r="I1892" s="20" t="str">
        <f>IF('S.D. Paste sheet'!I1892="","",'S.D. Paste sheet'!I1892)</f>
        <v/>
      </c>
      <c r="J1892" s="20" t="str">
        <f>IF('S.D. Paste sheet'!J1892="","",'S.D. Paste sheet'!J1892)</f>
        <v/>
      </c>
      <c r="K1892" s="20" t="str">
        <f>IF('S.D. Paste sheet'!K1892="","",'S.D. Paste sheet'!K1892)</f>
        <v/>
      </c>
      <c r="L1892" s="20" t="str">
        <f>IF('S.D. Paste sheet'!L1892="","",'S.D. Paste sheet'!L1892)</f>
        <v/>
      </c>
      <c r="M1892" s="20" t="str">
        <f>IF('S.D. Paste sheet'!M1892="","",'S.D. Paste sheet'!M1892)</f>
        <v/>
      </c>
      <c r="N1892" s="20" t="str">
        <f>IF('S.D. Paste sheet'!N1892="","",'S.D. Paste sheet'!N1892)</f>
        <v/>
      </c>
      <c r="O1892" s="20" t="str">
        <f>IF('S.D. Paste sheet'!O1892="","",'S.D. Paste sheet'!O1892)</f>
        <v/>
      </c>
      <c r="P1892" s="20" t="str">
        <f>IF('S.D. Paste sheet'!P1892="","",'S.D. Paste sheet'!P1892)</f>
        <v/>
      </c>
      <c r="Q1892" s="20" t="str">
        <f>IF('S.D. Paste sheet'!Q1892="","",'S.D. Paste sheet'!Q1892)</f>
        <v/>
      </c>
      <c r="R1892" s="20" t="str">
        <f>IF('S.D. Paste sheet'!R1892="","",'S.D. Paste sheet'!R1892)</f>
        <v/>
      </c>
      <c r="S1892" s="20" t="str">
        <f>IF('S.D. Paste sheet'!S1892="","",'S.D. Paste sheet'!S1892)</f>
        <v/>
      </c>
      <c r="T1892" s="20" t="str">
        <f>IF('S.D. Paste sheet'!T1892="","",'S.D. Paste sheet'!T1892)</f>
        <v/>
      </c>
      <c r="U1892" s="20" t="str">
        <f>IF('S.D. Paste sheet'!U1892="","",'S.D. Paste sheet'!U1892)</f>
        <v/>
      </c>
      <c r="V1892" s="20" t="str">
        <f>IF('S.D. Paste sheet'!V1892="","",'S.D. Paste sheet'!V1892)</f>
        <v/>
      </c>
      <c r="W1892" s="20" t="str">
        <f>IF('S.D. Paste sheet'!W1892="","",'S.D. Paste sheet'!W1892)</f>
        <v/>
      </c>
      <c r="X1892" s="20" t="str">
        <f>IF('S.D. Paste sheet'!X1892="","",'S.D. Paste sheet'!X1892)</f>
        <v/>
      </c>
      <c r="Y1892" s="20" t="str">
        <f>IF('S.D. Paste sheet'!Y1892="","",'S.D. Paste sheet'!Y1892)</f>
        <v/>
      </c>
      <c r="Z1892" s="20" t="str">
        <f>IF('S.D. Paste sheet'!Z1892="","",'S.D. Paste sheet'!Z1892)</f>
        <v/>
      </c>
      <c r="AA1892" s="20" t="str">
        <f>IF('S.D. Paste sheet'!AA1892="","",'S.D. Paste sheet'!AA1892)</f>
        <v/>
      </c>
      <c r="AB1892" s="20" t="str">
        <f>IF('S.D. Paste sheet'!AB1892="","",'S.D. Paste sheet'!AB1892)</f>
        <v/>
      </c>
      <c r="AC1892" s="20" t="str">
        <f>IF('S.D. Paste sheet'!AC1892="","",'S.D. Paste sheet'!AC1892)</f>
        <v/>
      </c>
      <c r="AD1892" s="20" t="str">
        <f>IF('S.D. Paste sheet'!AD1892="","",'S.D. Paste sheet'!AD1892)</f>
        <v/>
      </c>
      <c r="AE1892" s="28"/>
      <c r="AF1892" t="str">
        <f>IF(AK1892="","",IF(AK1892&gt;0,COUNT($AG$2:AG1892),""))</f>
        <v/>
      </c>
      <c r="AG1892" s="25" t="str">
        <f t="shared" si="931"/>
        <v/>
      </c>
      <c r="AH1892" s="25" t="str">
        <f t="shared" si="932"/>
        <v/>
      </c>
      <c r="AI1892" s="25" t="str">
        <f t="shared" si="933"/>
        <v/>
      </c>
      <c r="AJ1892" s="25" t="str">
        <f t="shared" si="934"/>
        <v/>
      </c>
      <c r="AK1892" s="25" t="str">
        <f t="shared" si="935"/>
        <v/>
      </c>
      <c r="AL1892" s="25" t="str">
        <f t="shared" si="936"/>
        <v/>
      </c>
      <c r="AM1892" s="25" t="str">
        <f t="shared" si="937"/>
        <v/>
      </c>
      <c r="AN1892" s="25" t="str">
        <f t="shared" si="938"/>
        <v/>
      </c>
      <c r="AO1892" s="25" t="str">
        <f t="shared" si="939"/>
        <v/>
      </c>
      <c r="AP1892" s="25" t="str">
        <f t="shared" si="940"/>
        <v/>
      </c>
      <c r="AQ1892" s="25" t="str">
        <f t="shared" si="941"/>
        <v/>
      </c>
      <c r="AR1892" s="25" t="str">
        <f t="shared" si="942"/>
        <v/>
      </c>
      <c r="AS1892" s="25" t="str">
        <f t="shared" si="943"/>
        <v/>
      </c>
      <c r="AT1892" s="25" t="str">
        <f t="shared" si="944"/>
        <v/>
      </c>
      <c r="AU1892" s="25" t="str">
        <f t="shared" si="945"/>
        <v/>
      </c>
      <c r="AV1892" s="25" t="str">
        <f t="shared" si="946"/>
        <v/>
      </c>
      <c r="AX1892" t="str">
        <f>IF(BC1892="","",IF(BC1892&gt;0,COUNT($AY$2:AY1892),""))</f>
        <v/>
      </c>
      <c r="AY1892" s="25" t="str">
        <f t="shared" si="947"/>
        <v/>
      </c>
      <c r="AZ1892" s="25" t="str">
        <f t="shared" si="948"/>
        <v/>
      </c>
      <c r="BA1892" s="25" t="str">
        <f t="shared" si="949"/>
        <v/>
      </c>
      <c r="BB1892" s="25" t="str">
        <f t="shared" si="950"/>
        <v/>
      </c>
      <c r="BC1892" s="25" t="str">
        <f t="shared" si="951"/>
        <v/>
      </c>
      <c r="BD1892" s="25" t="str">
        <f t="shared" si="952"/>
        <v/>
      </c>
      <c r="BE1892" s="25" t="str">
        <f t="shared" si="953"/>
        <v/>
      </c>
      <c r="BF1892" s="25" t="str">
        <f t="shared" si="954"/>
        <v/>
      </c>
      <c r="BG1892" s="25" t="str">
        <f t="shared" si="955"/>
        <v/>
      </c>
      <c r="BH1892" s="25" t="str">
        <f t="shared" si="956"/>
        <v/>
      </c>
      <c r="BI1892" s="25" t="str">
        <f t="shared" si="957"/>
        <v/>
      </c>
      <c r="BJ1892" s="25" t="str">
        <f t="shared" si="958"/>
        <v/>
      </c>
      <c r="BK1892" s="25" t="str">
        <f t="shared" si="959"/>
        <v/>
      </c>
      <c r="BL1892" s="25" t="str">
        <f t="shared" si="960"/>
        <v/>
      </c>
      <c r="BM1892" s="25" t="str">
        <f t="shared" si="961"/>
        <v/>
      </c>
      <c r="BN1892" s="25" t="str">
        <f t="shared" si="962"/>
        <v/>
      </c>
    </row>
    <row r="1893" spans="1:66" x14ac:dyDescent="0.25">
      <c r="A1893" s="20" t="str">
        <f>IF('S.D. Paste sheet'!A1893="","",'S.D. Paste sheet'!A1893)</f>
        <v/>
      </c>
      <c r="B1893" s="20" t="str">
        <f>IF('S.D. Paste sheet'!B1893="","",'S.D. Paste sheet'!B1893)</f>
        <v/>
      </c>
      <c r="C1893" s="20" t="str">
        <f>IF('S.D. Paste sheet'!C1893="","",'S.D. Paste sheet'!C1893)</f>
        <v/>
      </c>
      <c r="D1893" s="20" t="str">
        <f>IF('S.D. Paste sheet'!D1893="","",'S.D. Paste sheet'!D1893)</f>
        <v/>
      </c>
      <c r="E1893" s="20" t="str">
        <f>IF('S.D. Paste sheet'!E1893="","",UPPER('S.D. Paste sheet'!E1893))</f>
        <v/>
      </c>
      <c r="F1893" s="20" t="str">
        <f>IF('S.D. Paste sheet'!F1893="","",'S.D. Paste sheet'!F1893)</f>
        <v/>
      </c>
      <c r="G1893" s="20" t="str">
        <f>IF('S.D. Paste sheet'!G1893="","",UPPER('S.D. Paste sheet'!G1893))</f>
        <v/>
      </c>
      <c r="H1893" s="20" t="str">
        <f>IF('S.D. Paste sheet'!H1893="","",UPPER('S.D. Paste sheet'!H1893))</f>
        <v/>
      </c>
      <c r="I1893" s="20" t="str">
        <f>IF('S.D. Paste sheet'!I1893="","",'S.D. Paste sheet'!I1893)</f>
        <v/>
      </c>
      <c r="J1893" s="20" t="str">
        <f>IF('S.D. Paste sheet'!J1893="","",'S.D. Paste sheet'!J1893)</f>
        <v/>
      </c>
      <c r="K1893" s="20" t="str">
        <f>IF('S.D. Paste sheet'!K1893="","",'S.D. Paste sheet'!K1893)</f>
        <v/>
      </c>
      <c r="L1893" s="20" t="str">
        <f>IF('S.D. Paste sheet'!L1893="","",'S.D. Paste sheet'!L1893)</f>
        <v/>
      </c>
      <c r="M1893" s="20" t="str">
        <f>IF('S.D. Paste sheet'!M1893="","",'S.D. Paste sheet'!M1893)</f>
        <v/>
      </c>
      <c r="N1893" s="20" t="str">
        <f>IF('S.D. Paste sheet'!N1893="","",'S.D. Paste sheet'!N1893)</f>
        <v/>
      </c>
      <c r="O1893" s="20" t="str">
        <f>IF('S.D. Paste sheet'!O1893="","",'S.D. Paste sheet'!O1893)</f>
        <v/>
      </c>
      <c r="P1893" s="20" t="str">
        <f>IF('S.D. Paste sheet'!P1893="","",'S.D. Paste sheet'!P1893)</f>
        <v/>
      </c>
      <c r="Q1893" s="20" t="str">
        <f>IF('S.D. Paste sheet'!Q1893="","",'S.D. Paste sheet'!Q1893)</f>
        <v/>
      </c>
      <c r="R1893" s="20" t="str">
        <f>IF('S.D. Paste sheet'!R1893="","",'S.D. Paste sheet'!R1893)</f>
        <v/>
      </c>
      <c r="S1893" s="20" t="str">
        <f>IF('S.D. Paste sheet'!S1893="","",'S.D. Paste sheet'!S1893)</f>
        <v/>
      </c>
      <c r="T1893" s="20" t="str">
        <f>IF('S.D. Paste sheet'!T1893="","",'S.D. Paste sheet'!T1893)</f>
        <v/>
      </c>
      <c r="U1893" s="20" t="str">
        <f>IF('S.D. Paste sheet'!U1893="","",'S.D. Paste sheet'!U1893)</f>
        <v/>
      </c>
      <c r="V1893" s="20" t="str">
        <f>IF('S.D. Paste sheet'!V1893="","",'S.D. Paste sheet'!V1893)</f>
        <v/>
      </c>
      <c r="W1893" s="20" t="str">
        <f>IF('S.D. Paste sheet'!W1893="","",'S.D. Paste sheet'!W1893)</f>
        <v/>
      </c>
      <c r="X1893" s="20" t="str">
        <f>IF('S.D. Paste sheet'!X1893="","",'S.D. Paste sheet'!X1893)</f>
        <v/>
      </c>
      <c r="Y1893" s="20" t="str">
        <f>IF('S.D. Paste sheet'!Y1893="","",'S.D. Paste sheet'!Y1893)</f>
        <v/>
      </c>
      <c r="Z1893" s="20" t="str">
        <f>IF('S.D. Paste sheet'!Z1893="","",'S.D. Paste sheet'!Z1893)</f>
        <v/>
      </c>
      <c r="AA1893" s="20" t="str">
        <f>IF('S.D. Paste sheet'!AA1893="","",'S.D. Paste sheet'!AA1893)</f>
        <v/>
      </c>
      <c r="AB1893" s="20" t="str">
        <f>IF('S.D. Paste sheet'!AB1893="","",'S.D. Paste sheet'!AB1893)</f>
        <v/>
      </c>
      <c r="AC1893" s="20" t="str">
        <f>IF('S.D. Paste sheet'!AC1893="","",'S.D. Paste sheet'!AC1893)</f>
        <v/>
      </c>
      <c r="AD1893" s="20" t="str">
        <f>IF('S.D. Paste sheet'!AD1893="","",'S.D. Paste sheet'!AD1893)</f>
        <v/>
      </c>
      <c r="AE1893" s="28"/>
      <c r="AF1893" t="str">
        <f>IF(AK1893="","",IF(AK1893&gt;0,COUNT($AG$2:AG1893),""))</f>
        <v/>
      </c>
      <c r="AG1893" s="25" t="str">
        <f t="shared" si="931"/>
        <v/>
      </c>
      <c r="AH1893" s="25" t="str">
        <f t="shared" si="932"/>
        <v/>
      </c>
      <c r="AI1893" s="25" t="str">
        <f t="shared" si="933"/>
        <v/>
      </c>
      <c r="AJ1893" s="25" t="str">
        <f t="shared" si="934"/>
        <v/>
      </c>
      <c r="AK1893" s="25" t="str">
        <f t="shared" si="935"/>
        <v/>
      </c>
      <c r="AL1893" s="25" t="str">
        <f t="shared" si="936"/>
        <v/>
      </c>
      <c r="AM1893" s="25" t="str">
        <f t="shared" si="937"/>
        <v/>
      </c>
      <c r="AN1893" s="25" t="str">
        <f t="shared" si="938"/>
        <v/>
      </c>
      <c r="AO1893" s="25" t="str">
        <f t="shared" si="939"/>
        <v/>
      </c>
      <c r="AP1893" s="25" t="str">
        <f t="shared" si="940"/>
        <v/>
      </c>
      <c r="AQ1893" s="25" t="str">
        <f t="shared" si="941"/>
        <v/>
      </c>
      <c r="AR1893" s="25" t="str">
        <f t="shared" si="942"/>
        <v/>
      </c>
      <c r="AS1893" s="25" t="str">
        <f t="shared" si="943"/>
        <v/>
      </c>
      <c r="AT1893" s="25" t="str">
        <f t="shared" si="944"/>
        <v/>
      </c>
      <c r="AU1893" s="25" t="str">
        <f t="shared" si="945"/>
        <v/>
      </c>
      <c r="AV1893" s="25" t="str">
        <f t="shared" si="946"/>
        <v/>
      </c>
      <c r="AX1893" t="str">
        <f>IF(BC1893="","",IF(BC1893&gt;0,COUNT($AY$2:AY1893),""))</f>
        <v/>
      </c>
      <c r="AY1893" s="25" t="str">
        <f t="shared" si="947"/>
        <v/>
      </c>
      <c r="AZ1893" s="25" t="str">
        <f t="shared" si="948"/>
        <v/>
      </c>
      <c r="BA1893" s="25" t="str">
        <f t="shared" si="949"/>
        <v/>
      </c>
      <c r="BB1893" s="25" t="str">
        <f t="shared" si="950"/>
        <v/>
      </c>
      <c r="BC1893" s="25" t="str">
        <f t="shared" si="951"/>
        <v/>
      </c>
      <c r="BD1893" s="25" t="str">
        <f t="shared" si="952"/>
        <v/>
      </c>
      <c r="BE1893" s="25" t="str">
        <f t="shared" si="953"/>
        <v/>
      </c>
      <c r="BF1893" s="25" t="str">
        <f t="shared" si="954"/>
        <v/>
      </c>
      <c r="BG1893" s="25" t="str">
        <f t="shared" si="955"/>
        <v/>
      </c>
      <c r="BH1893" s="25" t="str">
        <f t="shared" si="956"/>
        <v/>
      </c>
      <c r="BI1893" s="25" t="str">
        <f t="shared" si="957"/>
        <v/>
      </c>
      <c r="BJ1893" s="25" t="str">
        <f t="shared" si="958"/>
        <v/>
      </c>
      <c r="BK1893" s="25" t="str">
        <f t="shared" si="959"/>
        <v/>
      </c>
      <c r="BL1893" s="25" t="str">
        <f t="shared" si="960"/>
        <v/>
      </c>
      <c r="BM1893" s="25" t="str">
        <f t="shared" si="961"/>
        <v/>
      </c>
      <c r="BN1893" s="25" t="str">
        <f t="shared" si="962"/>
        <v/>
      </c>
    </row>
    <row r="1894" spans="1:66" x14ac:dyDescent="0.25">
      <c r="A1894" s="20" t="str">
        <f>IF('S.D. Paste sheet'!A1894="","",'S.D. Paste sheet'!A1894)</f>
        <v/>
      </c>
      <c r="B1894" s="20" t="str">
        <f>IF('S.D. Paste sheet'!B1894="","",'S.D. Paste sheet'!B1894)</f>
        <v/>
      </c>
      <c r="C1894" s="20" t="str">
        <f>IF('S.D. Paste sheet'!C1894="","",'S.D. Paste sheet'!C1894)</f>
        <v/>
      </c>
      <c r="D1894" s="20" t="str">
        <f>IF('S.D. Paste sheet'!D1894="","",'S.D. Paste sheet'!D1894)</f>
        <v/>
      </c>
      <c r="E1894" s="20" t="str">
        <f>IF('S.D. Paste sheet'!E1894="","",UPPER('S.D. Paste sheet'!E1894))</f>
        <v/>
      </c>
      <c r="F1894" s="20" t="str">
        <f>IF('S.D. Paste sheet'!F1894="","",'S.D. Paste sheet'!F1894)</f>
        <v/>
      </c>
      <c r="G1894" s="20" t="str">
        <f>IF('S.D. Paste sheet'!G1894="","",UPPER('S.D. Paste sheet'!G1894))</f>
        <v/>
      </c>
      <c r="H1894" s="20" t="str">
        <f>IF('S.D. Paste sheet'!H1894="","",UPPER('S.D. Paste sheet'!H1894))</f>
        <v/>
      </c>
      <c r="I1894" s="20" t="str">
        <f>IF('S.D. Paste sheet'!I1894="","",'S.D. Paste sheet'!I1894)</f>
        <v/>
      </c>
      <c r="J1894" s="20" t="str">
        <f>IF('S.D. Paste sheet'!J1894="","",'S.D. Paste sheet'!J1894)</f>
        <v/>
      </c>
      <c r="K1894" s="20" t="str">
        <f>IF('S.D. Paste sheet'!K1894="","",'S.D. Paste sheet'!K1894)</f>
        <v/>
      </c>
      <c r="L1894" s="20" t="str">
        <f>IF('S.D. Paste sheet'!L1894="","",'S.D. Paste sheet'!L1894)</f>
        <v/>
      </c>
      <c r="M1894" s="20" t="str">
        <f>IF('S.D. Paste sheet'!M1894="","",'S.D. Paste sheet'!M1894)</f>
        <v/>
      </c>
      <c r="N1894" s="20" t="str">
        <f>IF('S.D. Paste sheet'!N1894="","",'S.D. Paste sheet'!N1894)</f>
        <v/>
      </c>
      <c r="O1894" s="20" t="str">
        <f>IF('S.D. Paste sheet'!O1894="","",'S.D. Paste sheet'!O1894)</f>
        <v/>
      </c>
      <c r="P1894" s="20" t="str">
        <f>IF('S.D. Paste sheet'!P1894="","",'S.D. Paste sheet'!P1894)</f>
        <v/>
      </c>
      <c r="Q1894" s="20" t="str">
        <f>IF('S.D. Paste sheet'!Q1894="","",'S.D. Paste sheet'!Q1894)</f>
        <v/>
      </c>
      <c r="R1894" s="20" t="str">
        <f>IF('S.D. Paste sheet'!R1894="","",'S.D. Paste sheet'!R1894)</f>
        <v/>
      </c>
      <c r="S1894" s="20" t="str">
        <f>IF('S.D. Paste sheet'!S1894="","",'S.D. Paste sheet'!S1894)</f>
        <v/>
      </c>
      <c r="T1894" s="20" t="str">
        <f>IF('S.D. Paste sheet'!T1894="","",'S.D. Paste sheet'!T1894)</f>
        <v/>
      </c>
      <c r="U1894" s="20" t="str">
        <f>IF('S.D. Paste sheet'!U1894="","",'S.D. Paste sheet'!U1894)</f>
        <v/>
      </c>
      <c r="V1894" s="20" t="str">
        <f>IF('S.D. Paste sheet'!V1894="","",'S.D. Paste sheet'!V1894)</f>
        <v/>
      </c>
      <c r="W1894" s="20" t="str">
        <f>IF('S.D. Paste sheet'!W1894="","",'S.D. Paste sheet'!W1894)</f>
        <v/>
      </c>
      <c r="X1894" s="20" t="str">
        <f>IF('S.D. Paste sheet'!X1894="","",'S.D. Paste sheet'!X1894)</f>
        <v/>
      </c>
      <c r="Y1894" s="20" t="str">
        <f>IF('S.D. Paste sheet'!Y1894="","",'S.D. Paste sheet'!Y1894)</f>
        <v/>
      </c>
      <c r="Z1894" s="20" t="str">
        <f>IF('S.D. Paste sheet'!Z1894="","",'S.D. Paste sheet'!Z1894)</f>
        <v/>
      </c>
      <c r="AA1894" s="20" t="str">
        <f>IF('S.D. Paste sheet'!AA1894="","",'S.D. Paste sheet'!AA1894)</f>
        <v/>
      </c>
      <c r="AB1894" s="20" t="str">
        <f>IF('S.D. Paste sheet'!AB1894="","",'S.D. Paste sheet'!AB1894)</f>
        <v/>
      </c>
      <c r="AC1894" s="20" t="str">
        <f>IF('S.D. Paste sheet'!AC1894="","",'S.D. Paste sheet'!AC1894)</f>
        <v/>
      </c>
      <c r="AD1894" s="20" t="str">
        <f>IF('S.D. Paste sheet'!AD1894="","",'S.D. Paste sheet'!AD1894)</f>
        <v/>
      </c>
      <c r="AE1894" s="28"/>
      <c r="AF1894" t="str">
        <f>IF(AK1894="","",IF(AK1894&gt;0,COUNT($AG$2:AG1894),""))</f>
        <v/>
      </c>
      <c r="AG1894" s="25" t="str">
        <f t="shared" si="931"/>
        <v/>
      </c>
      <c r="AH1894" s="25" t="str">
        <f t="shared" si="932"/>
        <v/>
      </c>
      <c r="AI1894" s="25" t="str">
        <f t="shared" si="933"/>
        <v/>
      </c>
      <c r="AJ1894" s="25" t="str">
        <f t="shared" si="934"/>
        <v/>
      </c>
      <c r="AK1894" s="25" t="str">
        <f t="shared" si="935"/>
        <v/>
      </c>
      <c r="AL1894" s="25" t="str">
        <f t="shared" si="936"/>
        <v/>
      </c>
      <c r="AM1894" s="25" t="str">
        <f t="shared" si="937"/>
        <v/>
      </c>
      <c r="AN1894" s="25" t="str">
        <f t="shared" si="938"/>
        <v/>
      </c>
      <c r="AO1894" s="25" t="str">
        <f t="shared" si="939"/>
        <v/>
      </c>
      <c r="AP1894" s="25" t="str">
        <f t="shared" si="940"/>
        <v/>
      </c>
      <c r="AQ1894" s="25" t="str">
        <f t="shared" si="941"/>
        <v/>
      </c>
      <c r="AR1894" s="25" t="str">
        <f t="shared" si="942"/>
        <v/>
      </c>
      <c r="AS1894" s="25" t="str">
        <f t="shared" si="943"/>
        <v/>
      </c>
      <c r="AT1894" s="25" t="str">
        <f t="shared" si="944"/>
        <v/>
      </c>
      <c r="AU1894" s="25" t="str">
        <f t="shared" si="945"/>
        <v/>
      </c>
      <c r="AV1894" s="25" t="str">
        <f t="shared" si="946"/>
        <v/>
      </c>
      <c r="AX1894" t="str">
        <f>IF(BC1894="","",IF(BC1894&gt;0,COUNT($AY$2:AY1894),""))</f>
        <v/>
      </c>
      <c r="AY1894" s="25" t="str">
        <f t="shared" si="947"/>
        <v/>
      </c>
      <c r="AZ1894" s="25" t="str">
        <f t="shared" si="948"/>
        <v/>
      </c>
      <c r="BA1894" s="25" t="str">
        <f t="shared" si="949"/>
        <v/>
      </c>
      <c r="BB1894" s="25" t="str">
        <f t="shared" si="950"/>
        <v/>
      </c>
      <c r="BC1894" s="25" t="str">
        <f t="shared" si="951"/>
        <v/>
      </c>
      <c r="BD1894" s="25" t="str">
        <f t="shared" si="952"/>
        <v/>
      </c>
      <c r="BE1894" s="25" t="str">
        <f t="shared" si="953"/>
        <v/>
      </c>
      <c r="BF1894" s="25" t="str">
        <f t="shared" si="954"/>
        <v/>
      </c>
      <c r="BG1894" s="25" t="str">
        <f t="shared" si="955"/>
        <v/>
      </c>
      <c r="BH1894" s="25" t="str">
        <f t="shared" si="956"/>
        <v/>
      </c>
      <c r="BI1894" s="25" t="str">
        <f t="shared" si="957"/>
        <v/>
      </c>
      <c r="BJ1894" s="25" t="str">
        <f t="shared" si="958"/>
        <v/>
      </c>
      <c r="BK1894" s="25" t="str">
        <f t="shared" si="959"/>
        <v/>
      </c>
      <c r="BL1894" s="25" t="str">
        <f t="shared" si="960"/>
        <v/>
      </c>
      <c r="BM1894" s="25" t="str">
        <f t="shared" si="961"/>
        <v/>
      </c>
      <c r="BN1894" s="25" t="str">
        <f t="shared" si="962"/>
        <v/>
      </c>
    </row>
    <row r="1895" spans="1:66" x14ac:dyDescent="0.25">
      <c r="A1895" s="20" t="str">
        <f>IF('S.D. Paste sheet'!A1895="","",'S.D. Paste sheet'!A1895)</f>
        <v/>
      </c>
      <c r="B1895" s="20" t="str">
        <f>IF('S.D. Paste sheet'!B1895="","",'S.D. Paste sheet'!B1895)</f>
        <v/>
      </c>
      <c r="C1895" s="20" t="str">
        <f>IF('S.D. Paste sheet'!C1895="","",'S.D. Paste sheet'!C1895)</f>
        <v/>
      </c>
      <c r="D1895" s="20" t="str">
        <f>IF('S.D. Paste sheet'!D1895="","",'S.D. Paste sheet'!D1895)</f>
        <v/>
      </c>
      <c r="E1895" s="20" t="str">
        <f>IF('S.D. Paste sheet'!E1895="","",UPPER('S.D. Paste sheet'!E1895))</f>
        <v/>
      </c>
      <c r="F1895" s="20" t="str">
        <f>IF('S.D. Paste sheet'!F1895="","",'S.D. Paste sheet'!F1895)</f>
        <v/>
      </c>
      <c r="G1895" s="20" t="str">
        <f>IF('S.D. Paste sheet'!G1895="","",UPPER('S.D. Paste sheet'!G1895))</f>
        <v/>
      </c>
      <c r="H1895" s="20" t="str">
        <f>IF('S.D. Paste sheet'!H1895="","",UPPER('S.D. Paste sheet'!H1895))</f>
        <v/>
      </c>
      <c r="I1895" s="20" t="str">
        <f>IF('S.D. Paste sheet'!I1895="","",'S.D. Paste sheet'!I1895)</f>
        <v/>
      </c>
      <c r="J1895" s="20" t="str">
        <f>IF('S.D. Paste sheet'!J1895="","",'S.D. Paste sheet'!J1895)</f>
        <v/>
      </c>
      <c r="K1895" s="20" t="str">
        <f>IF('S.D. Paste sheet'!K1895="","",'S.D. Paste sheet'!K1895)</f>
        <v/>
      </c>
      <c r="L1895" s="20" t="str">
        <f>IF('S.D. Paste sheet'!L1895="","",'S.D. Paste sheet'!L1895)</f>
        <v/>
      </c>
      <c r="M1895" s="20" t="str">
        <f>IF('S.D. Paste sheet'!M1895="","",'S.D. Paste sheet'!M1895)</f>
        <v/>
      </c>
      <c r="N1895" s="20" t="str">
        <f>IF('S.D. Paste sheet'!N1895="","",'S.D. Paste sheet'!N1895)</f>
        <v/>
      </c>
      <c r="O1895" s="20" t="str">
        <f>IF('S.D. Paste sheet'!O1895="","",'S.D. Paste sheet'!O1895)</f>
        <v/>
      </c>
      <c r="P1895" s="20" t="str">
        <f>IF('S.D. Paste sheet'!P1895="","",'S.D. Paste sheet'!P1895)</f>
        <v/>
      </c>
      <c r="Q1895" s="20" t="str">
        <f>IF('S.D. Paste sheet'!Q1895="","",'S.D. Paste sheet'!Q1895)</f>
        <v/>
      </c>
      <c r="R1895" s="20" t="str">
        <f>IF('S.D. Paste sheet'!R1895="","",'S.D. Paste sheet'!R1895)</f>
        <v/>
      </c>
      <c r="S1895" s="20" t="str">
        <f>IF('S.D. Paste sheet'!S1895="","",'S.D. Paste sheet'!S1895)</f>
        <v/>
      </c>
      <c r="T1895" s="20" t="str">
        <f>IF('S.D. Paste sheet'!T1895="","",'S.D. Paste sheet'!T1895)</f>
        <v/>
      </c>
      <c r="U1895" s="20" t="str">
        <f>IF('S.D. Paste sheet'!U1895="","",'S.D. Paste sheet'!U1895)</f>
        <v/>
      </c>
      <c r="V1895" s="20" t="str">
        <f>IF('S.D. Paste sheet'!V1895="","",'S.D. Paste sheet'!V1895)</f>
        <v/>
      </c>
      <c r="W1895" s="20" t="str">
        <f>IF('S.D. Paste sheet'!W1895="","",'S.D. Paste sheet'!W1895)</f>
        <v/>
      </c>
      <c r="X1895" s="20" t="str">
        <f>IF('S.D. Paste sheet'!X1895="","",'S.D. Paste sheet'!X1895)</f>
        <v/>
      </c>
      <c r="Y1895" s="20" t="str">
        <f>IF('S.D. Paste sheet'!Y1895="","",'S.D. Paste sheet'!Y1895)</f>
        <v/>
      </c>
      <c r="Z1895" s="20" t="str">
        <f>IF('S.D. Paste sheet'!Z1895="","",'S.D. Paste sheet'!Z1895)</f>
        <v/>
      </c>
      <c r="AA1895" s="20" t="str">
        <f>IF('S.D. Paste sheet'!AA1895="","",'S.D. Paste sheet'!AA1895)</f>
        <v/>
      </c>
      <c r="AB1895" s="20" t="str">
        <f>IF('S.D. Paste sheet'!AB1895="","",'S.D. Paste sheet'!AB1895)</f>
        <v/>
      </c>
      <c r="AC1895" s="20" t="str">
        <f>IF('S.D. Paste sheet'!AC1895="","",'S.D. Paste sheet'!AC1895)</f>
        <v/>
      </c>
      <c r="AD1895" s="20" t="str">
        <f>IF('S.D. Paste sheet'!AD1895="","",'S.D. Paste sheet'!AD1895)</f>
        <v/>
      </c>
      <c r="AE1895" s="28"/>
      <c r="AF1895" t="str">
        <f>IF(AK1895="","",IF(AK1895&gt;0,COUNT($AG$2:AG1895),""))</f>
        <v/>
      </c>
      <c r="AG1895" s="25" t="str">
        <f t="shared" si="931"/>
        <v/>
      </c>
      <c r="AH1895" s="25" t="str">
        <f t="shared" si="932"/>
        <v/>
      </c>
      <c r="AI1895" s="25" t="str">
        <f t="shared" si="933"/>
        <v/>
      </c>
      <c r="AJ1895" s="25" t="str">
        <f t="shared" si="934"/>
        <v/>
      </c>
      <c r="AK1895" s="25" t="str">
        <f t="shared" si="935"/>
        <v/>
      </c>
      <c r="AL1895" s="25" t="str">
        <f t="shared" si="936"/>
        <v/>
      </c>
      <c r="AM1895" s="25" t="str">
        <f t="shared" si="937"/>
        <v/>
      </c>
      <c r="AN1895" s="25" t="str">
        <f t="shared" si="938"/>
        <v/>
      </c>
      <c r="AO1895" s="25" t="str">
        <f t="shared" si="939"/>
        <v/>
      </c>
      <c r="AP1895" s="25" t="str">
        <f t="shared" si="940"/>
        <v/>
      </c>
      <c r="AQ1895" s="25" t="str">
        <f t="shared" si="941"/>
        <v/>
      </c>
      <c r="AR1895" s="25" t="str">
        <f t="shared" si="942"/>
        <v/>
      </c>
      <c r="AS1895" s="25" t="str">
        <f t="shared" si="943"/>
        <v/>
      </c>
      <c r="AT1895" s="25" t="str">
        <f t="shared" si="944"/>
        <v/>
      </c>
      <c r="AU1895" s="25" t="str">
        <f t="shared" si="945"/>
        <v/>
      </c>
      <c r="AV1895" s="25" t="str">
        <f t="shared" si="946"/>
        <v/>
      </c>
      <c r="AX1895" t="str">
        <f>IF(BC1895="","",IF(BC1895&gt;0,COUNT($AY$2:AY1895),""))</f>
        <v/>
      </c>
      <c r="AY1895" s="25" t="str">
        <f t="shared" si="947"/>
        <v/>
      </c>
      <c r="AZ1895" s="25" t="str">
        <f t="shared" si="948"/>
        <v/>
      </c>
      <c r="BA1895" s="25" t="str">
        <f t="shared" si="949"/>
        <v/>
      </c>
      <c r="BB1895" s="25" t="str">
        <f t="shared" si="950"/>
        <v/>
      </c>
      <c r="BC1895" s="25" t="str">
        <f t="shared" si="951"/>
        <v/>
      </c>
      <c r="BD1895" s="25" t="str">
        <f t="shared" si="952"/>
        <v/>
      </c>
      <c r="BE1895" s="25" t="str">
        <f t="shared" si="953"/>
        <v/>
      </c>
      <c r="BF1895" s="25" t="str">
        <f t="shared" si="954"/>
        <v/>
      </c>
      <c r="BG1895" s="25" t="str">
        <f t="shared" si="955"/>
        <v/>
      </c>
      <c r="BH1895" s="25" t="str">
        <f t="shared" si="956"/>
        <v/>
      </c>
      <c r="BI1895" s="25" t="str">
        <f t="shared" si="957"/>
        <v/>
      </c>
      <c r="BJ1895" s="25" t="str">
        <f t="shared" si="958"/>
        <v/>
      </c>
      <c r="BK1895" s="25" t="str">
        <f t="shared" si="959"/>
        <v/>
      </c>
      <c r="BL1895" s="25" t="str">
        <f t="shared" si="960"/>
        <v/>
      </c>
      <c r="BM1895" s="25" t="str">
        <f t="shared" si="961"/>
        <v/>
      </c>
      <c r="BN1895" s="25" t="str">
        <f t="shared" si="962"/>
        <v/>
      </c>
    </row>
    <row r="1896" spans="1:66" x14ac:dyDescent="0.25">
      <c r="A1896" s="20" t="str">
        <f>IF('S.D. Paste sheet'!A1896="","",'S.D. Paste sheet'!A1896)</f>
        <v/>
      </c>
      <c r="B1896" s="20" t="str">
        <f>IF('S.D. Paste sheet'!B1896="","",'S.D. Paste sheet'!B1896)</f>
        <v/>
      </c>
      <c r="C1896" s="20" t="str">
        <f>IF('S.D. Paste sheet'!C1896="","",'S.D. Paste sheet'!C1896)</f>
        <v/>
      </c>
      <c r="D1896" s="20" t="str">
        <f>IF('S.D. Paste sheet'!D1896="","",'S.D. Paste sheet'!D1896)</f>
        <v/>
      </c>
      <c r="E1896" s="20" t="str">
        <f>IF('S.D. Paste sheet'!E1896="","",UPPER('S.D. Paste sheet'!E1896))</f>
        <v/>
      </c>
      <c r="F1896" s="20" t="str">
        <f>IF('S.D. Paste sheet'!F1896="","",'S.D. Paste sheet'!F1896)</f>
        <v/>
      </c>
      <c r="G1896" s="20" t="str">
        <f>IF('S.D. Paste sheet'!G1896="","",UPPER('S.D. Paste sheet'!G1896))</f>
        <v/>
      </c>
      <c r="H1896" s="20" t="str">
        <f>IF('S.D. Paste sheet'!H1896="","",UPPER('S.D. Paste sheet'!H1896))</f>
        <v/>
      </c>
      <c r="I1896" s="20" t="str">
        <f>IF('S.D. Paste sheet'!I1896="","",'S.D. Paste sheet'!I1896)</f>
        <v/>
      </c>
      <c r="J1896" s="20" t="str">
        <f>IF('S.D. Paste sheet'!J1896="","",'S.D. Paste sheet'!J1896)</f>
        <v/>
      </c>
      <c r="K1896" s="20" t="str">
        <f>IF('S.D. Paste sheet'!K1896="","",'S.D. Paste sheet'!K1896)</f>
        <v/>
      </c>
      <c r="L1896" s="20" t="str">
        <f>IF('S.D. Paste sheet'!L1896="","",'S.D. Paste sheet'!L1896)</f>
        <v/>
      </c>
      <c r="M1896" s="20" t="str">
        <f>IF('S.D. Paste sheet'!M1896="","",'S.D. Paste sheet'!M1896)</f>
        <v/>
      </c>
      <c r="N1896" s="20" t="str">
        <f>IF('S.D. Paste sheet'!N1896="","",'S.D. Paste sheet'!N1896)</f>
        <v/>
      </c>
      <c r="O1896" s="20" t="str">
        <f>IF('S.D. Paste sheet'!O1896="","",'S.D. Paste sheet'!O1896)</f>
        <v/>
      </c>
      <c r="P1896" s="20" t="str">
        <f>IF('S.D. Paste sheet'!P1896="","",'S.D. Paste sheet'!P1896)</f>
        <v/>
      </c>
      <c r="Q1896" s="20" t="str">
        <f>IF('S.D. Paste sheet'!Q1896="","",'S.D. Paste sheet'!Q1896)</f>
        <v/>
      </c>
      <c r="R1896" s="20" t="str">
        <f>IF('S.D. Paste sheet'!R1896="","",'S.D. Paste sheet'!R1896)</f>
        <v/>
      </c>
      <c r="S1896" s="20" t="str">
        <f>IF('S.D. Paste sheet'!S1896="","",'S.D. Paste sheet'!S1896)</f>
        <v/>
      </c>
      <c r="T1896" s="20" t="str">
        <f>IF('S.D. Paste sheet'!T1896="","",'S.D. Paste sheet'!T1896)</f>
        <v/>
      </c>
      <c r="U1896" s="20" t="str">
        <f>IF('S.D. Paste sheet'!U1896="","",'S.D. Paste sheet'!U1896)</f>
        <v/>
      </c>
      <c r="V1896" s="20" t="str">
        <f>IF('S.D. Paste sheet'!V1896="","",'S.D. Paste sheet'!V1896)</f>
        <v/>
      </c>
      <c r="W1896" s="20" t="str">
        <f>IF('S.D. Paste sheet'!W1896="","",'S.D. Paste sheet'!W1896)</f>
        <v/>
      </c>
      <c r="X1896" s="20" t="str">
        <f>IF('S.D. Paste sheet'!X1896="","",'S.D. Paste sheet'!X1896)</f>
        <v/>
      </c>
      <c r="Y1896" s="20" t="str">
        <f>IF('S.D. Paste sheet'!Y1896="","",'S.D. Paste sheet'!Y1896)</f>
        <v/>
      </c>
      <c r="Z1896" s="20" t="str">
        <f>IF('S.D. Paste sheet'!Z1896="","",'S.D. Paste sheet'!Z1896)</f>
        <v/>
      </c>
      <c r="AA1896" s="20" t="str">
        <f>IF('S.D. Paste sheet'!AA1896="","",'S.D. Paste sheet'!AA1896)</f>
        <v/>
      </c>
      <c r="AB1896" s="20" t="str">
        <f>IF('S.D. Paste sheet'!AB1896="","",'S.D. Paste sheet'!AB1896)</f>
        <v/>
      </c>
      <c r="AC1896" s="20" t="str">
        <f>IF('S.D. Paste sheet'!AC1896="","",'S.D. Paste sheet'!AC1896)</f>
        <v/>
      </c>
      <c r="AD1896" s="20" t="str">
        <f>IF('S.D. Paste sheet'!AD1896="","",'S.D. Paste sheet'!AD1896)</f>
        <v/>
      </c>
      <c r="AE1896" s="28"/>
      <c r="AF1896" t="str">
        <f>IF(AK1896="","",IF(AK1896&gt;0,COUNT($AG$2:AG1896),""))</f>
        <v/>
      </c>
      <c r="AG1896" s="25" t="str">
        <f t="shared" si="931"/>
        <v/>
      </c>
      <c r="AH1896" s="25" t="str">
        <f t="shared" si="932"/>
        <v/>
      </c>
      <c r="AI1896" s="25" t="str">
        <f t="shared" si="933"/>
        <v/>
      </c>
      <c r="AJ1896" s="25" t="str">
        <f t="shared" si="934"/>
        <v/>
      </c>
      <c r="AK1896" s="25" t="str">
        <f t="shared" si="935"/>
        <v/>
      </c>
      <c r="AL1896" s="25" t="str">
        <f t="shared" si="936"/>
        <v/>
      </c>
      <c r="AM1896" s="25" t="str">
        <f t="shared" si="937"/>
        <v/>
      </c>
      <c r="AN1896" s="25" t="str">
        <f t="shared" si="938"/>
        <v/>
      </c>
      <c r="AO1896" s="25" t="str">
        <f t="shared" si="939"/>
        <v/>
      </c>
      <c r="AP1896" s="25" t="str">
        <f t="shared" si="940"/>
        <v/>
      </c>
      <c r="AQ1896" s="25" t="str">
        <f t="shared" si="941"/>
        <v/>
      </c>
      <c r="AR1896" s="25" t="str">
        <f t="shared" si="942"/>
        <v/>
      </c>
      <c r="AS1896" s="25" t="str">
        <f t="shared" si="943"/>
        <v/>
      </c>
      <c r="AT1896" s="25" t="str">
        <f t="shared" si="944"/>
        <v/>
      </c>
      <c r="AU1896" s="25" t="str">
        <f t="shared" si="945"/>
        <v/>
      </c>
      <c r="AV1896" s="25" t="str">
        <f t="shared" si="946"/>
        <v/>
      </c>
      <c r="AX1896" t="str">
        <f>IF(BC1896="","",IF(BC1896&gt;0,COUNT($AY$2:AY1896),""))</f>
        <v/>
      </c>
      <c r="AY1896" s="25" t="str">
        <f t="shared" si="947"/>
        <v/>
      </c>
      <c r="AZ1896" s="25" t="str">
        <f t="shared" si="948"/>
        <v/>
      </c>
      <c r="BA1896" s="25" t="str">
        <f t="shared" si="949"/>
        <v/>
      </c>
      <c r="BB1896" s="25" t="str">
        <f t="shared" si="950"/>
        <v/>
      </c>
      <c r="BC1896" s="25" t="str">
        <f t="shared" si="951"/>
        <v/>
      </c>
      <c r="BD1896" s="25" t="str">
        <f t="shared" si="952"/>
        <v/>
      </c>
      <c r="BE1896" s="25" t="str">
        <f t="shared" si="953"/>
        <v/>
      </c>
      <c r="BF1896" s="25" t="str">
        <f t="shared" si="954"/>
        <v/>
      </c>
      <c r="BG1896" s="25" t="str">
        <f t="shared" si="955"/>
        <v/>
      </c>
      <c r="BH1896" s="25" t="str">
        <f t="shared" si="956"/>
        <v/>
      </c>
      <c r="BI1896" s="25" t="str">
        <f t="shared" si="957"/>
        <v/>
      </c>
      <c r="BJ1896" s="25" t="str">
        <f t="shared" si="958"/>
        <v/>
      </c>
      <c r="BK1896" s="25" t="str">
        <f t="shared" si="959"/>
        <v/>
      </c>
      <c r="BL1896" s="25" t="str">
        <f t="shared" si="960"/>
        <v/>
      </c>
      <c r="BM1896" s="25" t="str">
        <f t="shared" si="961"/>
        <v/>
      </c>
      <c r="BN1896" s="25" t="str">
        <f t="shared" si="962"/>
        <v/>
      </c>
    </row>
    <row r="1897" spans="1:66" x14ac:dyDescent="0.25">
      <c r="A1897" s="20" t="str">
        <f>IF('S.D. Paste sheet'!A1897="","",'S.D. Paste sheet'!A1897)</f>
        <v/>
      </c>
      <c r="B1897" s="20" t="str">
        <f>IF('S.D. Paste sheet'!B1897="","",'S.D. Paste sheet'!B1897)</f>
        <v/>
      </c>
      <c r="C1897" s="20" t="str">
        <f>IF('S.D. Paste sheet'!C1897="","",'S.D. Paste sheet'!C1897)</f>
        <v/>
      </c>
      <c r="D1897" s="20" t="str">
        <f>IF('S.D. Paste sheet'!D1897="","",'S.D. Paste sheet'!D1897)</f>
        <v/>
      </c>
      <c r="E1897" s="20" t="str">
        <f>IF('S.D. Paste sheet'!E1897="","",UPPER('S.D. Paste sheet'!E1897))</f>
        <v/>
      </c>
      <c r="F1897" s="20" t="str">
        <f>IF('S.D. Paste sheet'!F1897="","",'S.D. Paste sheet'!F1897)</f>
        <v/>
      </c>
      <c r="G1897" s="20" t="str">
        <f>IF('S.D. Paste sheet'!G1897="","",UPPER('S.D. Paste sheet'!G1897))</f>
        <v/>
      </c>
      <c r="H1897" s="20" t="str">
        <f>IF('S.D. Paste sheet'!H1897="","",UPPER('S.D. Paste sheet'!H1897))</f>
        <v/>
      </c>
      <c r="I1897" s="20" t="str">
        <f>IF('S.D. Paste sheet'!I1897="","",'S.D. Paste sheet'!I1897)</f>
        <v/>
      </c>
      <c r="J1897" s="20" t="str">
        <f>IF('S.D. Paste sheet'!J1897="","",'S.D. Paste sheet'!J1897)</f>
        <v/>
      </c>
      <c r="K1897" s="20" t="str">
        <f>IF('S.D. Paste sheet'!K1897="","",'S.D. Paste sheet'!K1897)</f>
        <v/>
      </c>
      <c r="L1897" s="20" t="str">
        <f>IF('S.D. Paste sheet'!L1897="","",'S.D. Paste sheet'!L1897)</f>
        <v/>
      </c>
      <c r="M1897" s="20" t="str">
        <f>IF('S.D. Paste sheet'!M1897="","",'S.D. Paste sheet'!M1897)</f>
        <v/>
      </c>
      <c r="N1897" s="20" t="str">
        <f>IF('S.D. Paste sheet'!N1897="","",'S.D. Paste sheet'!N1897)</f>
        <v/>
      </c>
      <c r="O1897" s="20" t="str">
        <f>IF('S.D. Paste sheet'!O1897="","",'S.D. Paste sheet'!O1897)</f>
        <v/>
      </c>
      <c r="P1897" s="20" t="str">
        <f>IF('S.D. Paste sheet'!P1897="","",'S.D. Paste sheet'!P1897)</f>
        <v/>
      </c>
      <c r="Q1897" s="20" t="str">
        <f>IF('S.D. Paste sheet'!Q1897="","",'S.D. Paste sheet'!Q1897)</f>
        <v/>
      </c>
      <c r="R1897" s="20" t="str">
        <f>IF('S.D. Paste sheet'!R1897="","",'S.D. Paste sheet'!R1897)</f>
        <v/>
      </c>
      <c r="S1897" s="20" t="str">
        <f>IF('S.D. Paste sheet'!S1897="","",'S.D. Paste sheet'!S1897)</f>
        <v/>
      </c>
      <c r="T1897" s="20" t="str">
        <f>IF('S.D. Paste sheet'!T1897="","",'S.D. Paste sheet'!T1897)</f>
        <v/>
      </c>
      <c r="U1897" s="20" t="str">
        <f>IF('S.D. Paste sheet'!U1897="","",'S.D. Paste sheet'!U1897)</f>
        <v/>
      </c>
      <c r="V1897" s="20" t="str">
        <f>IF('S.D. Paste sheet'!V1897="","",'S.D. Paste sheet'!V1897)</f>
        <v/>
      </c>
      <c r="W1897" s="20" t="str">
        <f>IF('S.D. Paste sheet'!W1897="","",'S.D. Paste sheet'!W1897)</f>
        <v/>
      </c>
      <c r="X1897" s="20" t="str">
        <f>IF('S.D. Paste sheet'!X1897="","",'S.D. Paste sheet'!X1897)</f>
        <v/>
      </c>
      <c r="Y1897" s="20" t="str">
        <f>IF('S.D. Paste sheet'!Y1897="","",'S.D. Paste sheet'!Y1897)</f>
        <v/>
      </c>
      <c r="Z1897" s="20" t="str">
        <f>IF('S.D. Paste sheet'!Z1897="","",'S.D. Paste sheet'!Z1897)</f>
        <v/>
      </c>
      <c r="AA1897" s="20" t="str">
        <f>IF('S.D. Paste sheet'!AA1897="","",'S.D. Paste sheet'!AA1897)</f>
        <v/>
      </c>
      <c r="AB1897" s="20" t="str">
        <f>IF('S.D. Paste sheet'!AB1897="","",'S.D. Paste sheet'!AB1897)</f>
        <v/>
      </c>
      <c r="AC1897" s="20" t="str">
        <f>IF('S.D. Paste sheet'!AC1897="","",'S.D. Paste sheet'!AC1897)</f>
        <v/>
      </c>
      <c r="AD1897" s="20" t="str">
        <f>IF('S.D. Paste sheet'!AD1897="","",'S.D. Paste sheet'!AD1897)</f>
        <v/>
      </c>
      <c r="AE1897" s="28"/>
      <c r="AF1897" t="str">
        <f>IF(AK1897="","",IF(AK1897&gt;0,COUNT($AG$2:AG1897),""))</f>
        <v/>
      </c>
      <c r="AG1897" s="25" t="str">
        <f t="shared" si="931"/>
        <v/>
      </c>
      <c r="AH1897" s="25" t="str">
        <f t="shared" si="932"/>
        <v/>
      </c>
      <c r="AI1897" s="25" t="str">
        <f t="shared" si="933"/>
        <v/>
      </c>
      <c r="AJ1897" s="25" t="str">
        <f t="shared" si="934"/>
        <v/>
      </c>
      <c r="AK1897" s="25" t="str">
        <f t="shared" si="935"/>
        <v/>
      </c>
      <c r="AL1897" s="25" t="str">
        <f t="shared" si="936"/>
        <v/>
      </c>
      <c r="AM1897" s="25" t="str">
        <f t="shared" si="937"/>
        <v/>
      </c>
      <c r="AN1897" s="25" t="str">
        <f t="shared" si="938"/>
        <v/>
      </c>
      <c r="AO1897" s="25" t="str">
        <f t="shared" si="939"/>
        <v/>
      </c>
      <c r="AP1897" s="25" t="str">
        <f t="shared" si="940"/>
        <v/>
      </c>
      <c r="AQ1897" s="25" t="str">
        <f t="shared" si="941"/>
        <v/>
      </c>
      <c r="AR1897" s="25" t="str">
        <f t="shared" si="942"/>
        <v/>
      </c>
      <c r="AS1897" s="25" t="str">
        <f t="shared" si="943"/>
        <v/>
      </c>
      <c r="AT1897" s="25" t="str">
        <f t="shared" si="944"/>
        <v/>
      </c>
      <c r="AU1897" s="25" t="str">
        <f t="shared" si="945"/>
        <v/>
      </c>
      <c r="AV1897" s="25" t="str">
        <f t="shared" si="946"/>
        <v/>
      </c>
      <c r="AX1897" t="str">
        <f>IF(BC1897="","",IF(BC1897&gt;0,COUNT($AY$2:AY1897),""))</f>
        <v/>
      </c>
      <c r="AY1897" s="25" t="str">
        <f t="shared" si="947"/>
        <v/>
      </c>
      <c r="AZ1897" s="25" t="str">
        <f t="shared" si="948"/>
        <v/>
      </c>
      <c r="BA1897" s="25" t="str">
        <f t="shared" si="949"/>
        <v/>
      </c>
      <c r="BB1897" s="25" t="str">
        <f t="shared" si="950"/>
        <v/>
      </c>
      <c r="BC1897" s="25" t="str">
        <f t="shared" si="951"/>
        <v/>
      </c>
      <c r="BD1897" s="25" t="str">
        <f t="shared" si="952"/>
        <v/>
      </c>
      <c r="BE1897" s="25" t="str">
        <f t="shared" si="953"/>
        <v/>
      </c>
      <c r="BF1897" s="25" t="str">
        <f t="shared" si="954"/>
        <v/>
      </c>
      <c r="BG1897" s="25" t="str">
        <f t="shared" si="955"/>
        <v/>
      </c>
      <c r="BH1897" s="25" t="str">
        <f t="shared" si="956"/>
        <v/>
      </c>
      <c r="BI1897" s="25" t="str">
        <f t="shared" si="957"/>
        <v/>
      </c>
      <c r="BJ1897" s="25" t="str">
        <f t="shared" si="958"/>
        <v/>
      </c>
      <c r="BK1897" s="25" t="str">
        <f t="shared" si="959"/>
        <v/>
      </c>
      <c r="BL1897" s="25" t="str">
        <f t="shared" si="960"/>
        <v/>
      </c>
      <c r="BM1897" s="25" t="str">
        <f t="shared" si="961"/>
        <v/>
      </c>
      <c r="BN1897" s="25" t="str">
        <f t="shared" si="962"/>
        <v/>
      </c>
    </row>
    <row r="1898" spans="1:66" x14ac:dyDescent="0.25">
      <c r="A1898" s="20" t="str">
        <f>IF('S.D. Paste sheet'!A1898="","",'S.D. Paste sheet'!A1898)</f>
        <v/>
      </c>
      <c r="B1898" s="20" t="str">
        <f>IF('S.D. Paste sheet'!B1898="","",'S.D. Paste sheet'!B1898)</f>
        <v/>
      </c>
      <c r="C1898" s="20" t="str">
        <f>IF('S.D. Paste sheet'!C1898="","",'S.D. Paste sheet'!C1898)</f>
        <v/>
      </c>
      <c r="D1898" s="20" t="str">
        <f>IF('S.D. Paste sheet'!D1898="","",'S.D. Paste sheet'!D1898)</f>
        <v/>
      </c>
      <c r="E1898" s="20" t="str">
        <f>IF('S.D. Paste sheet'!E1898="","",UPPER('S.D. Paste sheet'!E1898))</f>
        <v/>
      </c>
      <c r="F1898" s="20" t="str">
        <f>IF('S.D. Paste sheet'!F1898="","",'S.D. Paste sheet'!F1898)</f>
        <v/>
      </c>
      <c r="G1898" s="20" t="str">
        <f>IF('S.D. Paste sheet'!G1898="","",UPPER('S.D. Paste sheet'!G1898))</f>
        <v/>
      </c>
      <c r="H1898" s="20" t="str">
        <f>IF('S.D. Paste sheet'!H1898="","",UPPER('S.D. Paste sheet'!H1898))</f>
        <v/>
      </c>
      <c r="I1898" s="20" t="str">
        <f>IF('S.D. Paste sheet'!I1898="","",'S.D. Paste sheet'!I1898)</f>
        <v/>
      </c>
      <c r="J1898" s="20" t="str">
        <f>IF('S.D. Paste sheet'!J1898="","",'S.D. Paste sheet'!J1898)</f>
        <v/>
      </c>
      <c r="K1898" s="20" t="str">
        <f>IF('S.D. Paste sheet'!K1898="","",'S.D. Paste sheet'!K1898)</f>
        <v/>
      </c>
      <c r="L1898" s="20" t="str">
        <f>IF('S.D. Paste sheet'!L1898="","",'S.D. Paste sheet'!L1898)</f>
        <v/>
      </c>
      <c r="M1898" s="20" t="str">
        <f>IF('S.D. Paste sheet'!M1898="","",'S.D. Paste sheet'!M1898)</f>
        <v/>
      </c>
      <c r="N1898" s="20" t="str">
        <f>IF('S.D. Paste sheet'!N1898="","",'S.D. Paste sheet'!N1898)</f>
        <v/>
      </c>
      <c r="O1898" s="20" t="str">
        <f>IF('S.D. Paste sheet'!O1898="","",'S.D. Paste sheet'!O1898)</f>
        <v/>
      </c>
      <c r="P1898" s="20" t="str">
        <f>IF('S.D. Paste sheet'!P1898="","",'S.D. Paste sheet'!P1898)</f>
        <v/>
      </c>
      <c r="Q1898" s="20" t="str">
        <f>IF('S.D. Paste sheet'!Q1898="","",'S.D. Paste sheet'!Q1898)</f>
        <v/>
      </c>
      <c r="R1898" s="20" t="str">
        <f>IF('S.D. Paste sheet'!R1898="","",'S.D. Paste sheet'!R1898)</f>
        <v/>
      </c>
      <c r="S1898" s="20" t="str">
        <f>IF('S.D. Paste sheet'!S1898="","",'S.D. Paste sheet'!S1898)</f>
        <v/>
      </c>
      <c r="T1898" s="20" t="str">
        <f>IF('S.D. Paste sheet'!T1898="","",'S.D. Paste sheet'!T1898)</f>
        <v/>
      </c>
      <c r="U1898" s="20" t="str">
        <f>IF('S.D. Paste sheet'!U1898="","",'S.D. Paste sheet'!U1898)</f>
        <v/>
      </c>
      <c r="V1898" s="20" t="str">
        <f>IF('S.D. Paste sheet'!V1898="","",'S.D. Paste sheet'!V1898)</f>
        <v/>
      </c>
      <c r="W1898" s="20" t="str">
        <f>IF('S.D. Paste sheet'!W1898="","",'S.D. Paste sheet'!W1898)</f>
        <v/>
      </c>
      <c r="X1898" s="20" t="str">
        <f>IF('S.D. Paste sheet'!X1898="","",'S.D. Paste sheet'!X1898)</f>
        <v/>
      </c>
      <c r="Y1898" s="20" t="str">
        <f>IF('S.D. Paste sheet'!Y1898="","",'S.D. Paste sheet'!Y1898)</f>
        <v/>
      </c>
      <c r="Z1898" s="20" t="str">
        <f>IF('S.D. Paste sheet'!Z1898="","",'S.D. Paste sheet'!Z1898)</f>
        <v/>
      </c>
      <c r="AA1898" s="20" t="str">
        <f>IF('S.D. Paste sheet'!AA1898="","",'S.D. Paste sheet'!AA1898)</f>
        <v/>
      </c>
      <c r="AB1898" s="20" t="str">
        <f>IF('S.D. Paste sheet'!AB1898="","",'S.D. Paste sheet'!AB1898)</f>
        <v/>
      </c>
      <c r="AC1898" s="20" t="str">
        <f>IF('S.D. Paste sheet'!AC1898="","",'S.D. Paste sheet'!AC1898)</f>
        <v/>
      </c>
      <c r="AD1898" s="20" t="str">
        <f>IF('S.D. Paste sheet'!AD1898="","",'S.D. Paste sheet'!AD1898)</f>
        <v/>
      </c>
      <c r="AE1898" s="28"/>
      <c r="AF1898" t="str">
        <f>IF(AK1898="","",IF(AK1898&gt;0,COUNT($AG$2:AG1898),""))</f>
        <v/>
      </c>
      <c r="AG1898" s="25" t="str">
        <f t="shared" si="931"/>
        <v/>
      </c>
      <c r="AH1898" s="25" t="str">
        <f t="shared" si="932"/>
        <v/>
      </c>
      <c r="AI1898" s="25" t="str">
        <f t="shared" si="933"/>
        <v/>
      </c>
      <c r="AJ1898" s="25" t="str">
        <f t="shared" si="934"/>
        <v/>
      </c>
      <c r="AK1898" s="25" t="str">
        <f t="shared" si="935"/>
        <v/>
      </c>
      <c r="AL1898" s="25" t="str">
        <f t="shared" si="936"/>
        <v/>
      </c>
      <c r="AM1898" s="25" t="str">
        <f t="shared" si="937"/>
        <v/>
      </c>
      <c r="AN1898" s="25" t="str">
        <f t="shared" si="938"/>
        <v/>
      </c>
      <c r="AO1898" s="25" t="str">
        <f t="shared" si="939"/>
        <v/>
      </c>
      <c r="AP1898" s="25" t="str">
        <f t="shared" si="940"/>
        <v/>
      </c>
      <c r="AQ1898" s="25" t="str">
        <f t="shared" si="941"/>
        <v/>
      </c>
      <c r="AR1898" s="25" t="str">
        <f t="shared" si="942"/>
        <v/>
      </c>
      <c r="AS1898" s="25" t="str">
        <f t="shared" si="943"/>
        <v/>
      </c>
      <c r="AT1898" s="25" t="str">
        <f t="shared" si="944"/>
        <v/>
      </c>
      <c r="AU1898" s="25" t="str">
        <f t="shared" si="945"/>
        <v/>
      </c>
      <c r="AV1898" s="25" t="str">
        <f t="shared" si="946"/>
        <v/>
      </c>
      <c r="AX1898" t="str">
        <f>IF(BC1898="","",IF(BC1898&gt;0,COUNT($AY$2:AY1898),""))</f>
        <v/>
      </c>
      <c r="AY1898" s="25" t="str">
        <f t="shared" si="947"/>
        <v/>
      </c>
      <c r="AZ1898" s="25" t="str">
        <f t="shared" si="948"/>
        <v/>
      </c>
      <c r="BA1898" s="25" t="str">
        <f t="shared" si="949"/>
        <v/>
      </c>
      <c r="BB1898" s="25" t="str">
        <f t="shared" si="950"/>
        <v/>
      </c>
      <c r="BC1898" s="25" t="str">
        <f t="shared" si="951"/>
        <v/>
      </c>
      <c r="BD1898" s="25" t="str">
        <f t="shared" si="952"/>
        <v/>
      </c>
      <c r="BE1898" s="25" t="str">
        <f t="shared" si="953"/>
        <v/>
      </c>
      <c r="BF1898" s="25" t="str">
        <f t="shared" si="954"/>
        <v/>
      </c>
      <c r="BG1898" s="25" t="str">
        <f t="shared" si="955"/>
        <v/>
      </c>
      <c r="BH1898" s="25" t="str">
        <f t="shared" si="956"/>
        <v/>
      </c>
      <c r="BI1898" s="25" t="str">
        <f t="shared" si="957"/>
        <v/>
      </c>
      <c r="BJ1898" s="25" t="str">
        <f t="shared" si="958"/>
        <v/>
      </c>
      <c r="BK1898" s="25" t="str">
        <f t="shared" si="959"/>
        <v/>
      </c>
      <c r="BL1898" s="25" t="str">
        <f t="shared" si="960"/>
        <v/>
      </c>
      <c r="BM1898" s="25" t="str">
        <f t="shared" si="961"/>
        <v/>
      </c>
      <c r="BN1898" s="25" t="str">
        <f t="shared" si="962"/>
        <v/>
      </c>
    </row>
    <row r="1899" spans="1:66" x14ac:dyDescent="0.25">
      <c r="A1899" s="20" t="str">
        <f>IF('S.D. Paste sheet'!A1899="","",'S.D. Paste sheet'!A1899)</f>
        <v/>
      </c>
      <c r="B1899" s="20" t="str">
        <f>IF('S.D. Paste sheet'!B1899="","",'S.D. Paste sheet'!B1899)</f>
        <v/>
      </c>
      <c r="C1899" s="20" t="str">
        <f>IF('S.D. Paste sheet'!C1899="","",'S.D. Paste sheet'!C1899)</f>
        <v/>
      </c>
      <c r="D1899" s="20" t="str">
        <f>IF('S.D. Paste sheet'!D1899="","",'S.D. Paste sheet'!D1899)</f>
        <v/>
      </c>
      <c r="E1899" s="20" t="str">
        <f>IF('S.D. Paste sheet'!E1899="","",UPPER('S.D. Paste sheet'!E1899))</f>
        <v/>
      </c>
      <c r="F1899" s="20" t="str">
        <f>IF('S.D. Paste sheet'!F1899="","",'S.D. Paste sheet'!F1899)</f>
        <v/>
      </c>
      <c r="G1899" s="20" t="str">
        <f>IF('S.D. Paste sheet'!G1899="","",UPPER('S.D. Paste sheet'!G1899))</f>
        <v/>
      </c>
      <c r="H1899" s="20" t="str">
        <f>IF('S.D. Paste sheet'!H1899="","",UPPER('S.D. Paste sheet'!H1899))</f>
        <v/>
      </c>
      <c r="I1899" s="20" t="str">
        <f>IF('S.D. Paste sheet'!I1899="","",'S.D. Paste sheet'!I1899)</f>
        <v/>
      </c>
      <c r="J1899" s="20" t="str">
        <f>IF('S.D. Paste sheet'!J1899="","",'S.D. Paste sheet'!J1899)</f>
        <v/>
      </c>
      <c r="K1899" s="20" t="str">
        <f>IF('S.D. Paste sheet'!K1899="","",'S.D. Paste sheet'!K1899)</f>
        <v/>
      </c>
      <c r="L1899" s="20" t="str">
        <f>IF('S.D. Paste sheet'!L1899="","",'S.D. Paste sheet'!L1899)</f>
        <v/>
      </c>
      <c r="M1899" s="20" t="str">
        <f>IF('S.D. Paste sheet'!M1899="","",'S.D. Paste sheet'!M1899)</f>
        <v/>
      </c>
      <c r="N1899" s="20" t="str">
        <f>IF('S.D. Paste sheet'!N1899="","",'S.D. Paste sheet'!N1899)</f>
        <v/>
      </c>
      <c r="O1899" s="20" t="str">
        <f>IF('S.D. Paste sheet'!O1899="","",'S.D. Paste sheet'!O1899)</f>
        <v/>
      </c>
      <c r="P1899" s="20" t="str">
        <f>IF('S.D. Paste sheet'!P1899="","",'S.D. Paste sheet'!P1899)</f>
        <v/>
      </c>
      <c r="Q1899" s="20" t="str">
        <f>IF('S.D. Paste sheet'!Q1899="","",'S.D. Paste sheet'!Q1899)</f>
        <v/>
      </c>
      <c r="R1899" s="20" t="str">
        <f>IF('S.D. Paste sheet'!R1899="","",'S.D. Paste sheet'!R1899)</f>
        <v/>
      </c>
      <c r="S1899" s="20" t="str">
        <f>IF('S.D. Paste sheet'!S1899="","",'S.D. Paste sheet'!S1899)</f>
        <v/>
      </c>
      <c r="T1899" s="20" t="str">
        <f>IF('S.D. Paste sheet'!T1899="","",'S.D. Paste sheet'!T1899)</f>
        <v/>
      </c>
      <c r="U1899" s="20" t="str">
        <f>IF('S.D. Paste sheet'!U1899="","",'S.D. Paste sheet'!U1899)</f>
        <v/>
      </c>
      <c r="V1899" s="20" t="str">
        <f>IF('S.D. Paste sheet'!V1899="","",'S.D. Paste sheet'!V1899)</f>
        <v/>
      </c>
      <c r="W1899" s="20" t="str">
        <f>IF('S.D. Paste sheet'!W1899="","",'S.D. Paste sheet'!W1899)</f>
        <v/>
      </c>
      <c r="X1899" s="20" t="str">
        <f>IF('S.D. Paste sheet'!X1899="","",'S.D. Paste sheet'!X1899)</f>
        <v/>
      </c>
      <c r="Y1899" s="20" t="str">
        <f>IF('S.D. Paste sheet'!Y1899="","",'S.D. Paste sheet'!Y1899)</f>
        <v/>
      </c>
      <c r="Z1899" s="20" t="str">
        <f>IF('S.D. Paste sheet'!Z1899="","",'S.D. Paste sheet'!Z1899)</f>
        <v/>
      </c>
      <c r="AA1899" s="20" t="str">
        <f>IF('S.D. Paste sheet'!AA1899="","",'S.D. Paste sheet'!AA1899)</f>
        <v/>
      </c>
      <c r="AB1899" s="20" t="str">
        <f>IF('S.D. Paste sheet'!AB1899="","",'S.D. Paste sheet'!AB1899)</f>
        <v/>
      </c>
      <c r="AC1899" s="20" t="str">
        <f>IF('S.D. Paste sheet'!AC1899="","",'S.D. Paste sheet'!AC1899)</f>
        <v/>
      </c>
      <c r="AD1899" s="20" t="str">
        <f>IF('S.D. Paste sheet'!AD1899="","",'S.D. Paste sheet'!AD1899)</f>
        <v/>
      </c>
      <c r="AE1899" s="28"/>
      <c r="AF1899" t="str">
        <f>IF(AK1899="","",IF(AK1899&gt;0,COUNT($AG$2:AG1899),""))</f>
        <v/>
      </c>
      <c r="AG1899" s="25" t="str">
        <f t="shared" si="931"/>
        <v/>
      </c>
      <c r="AH1899" s="25" t="str">
        <f t="shared" si="932"/>
        <v/>
      </c>
      <c r="AI1899" s="25" t="str">
        <f t="shared" si="933"/>
        <v/>
      </c>
      <c r="AJ1899" s="25" t="str">
        <f t="shared" si="934"/>
        <v/>
      </c>
      <c r="AK1899" s="25" t="str">
        <f t="shared" si="935"/>
        <v/>
      </c>
      <c r="AL1899" s="25" t="str">
        <f t="shared" si="936"/>
        <v/>
      </c>
      <c r="AM1899" s="25" t="str">
        <f t="shared" si="937"/>
        <v/>
      </c>
      <c r="AN1899" s="25" t="str">
        <f t="shared" si="938"/>
        <v/>
      </c>
      <c r="AO1899" s="25" t="str">
        <f t="shared" si="939"/>
        <v/>
      </c>
      <c r="AP1899" s="25" t="str">
        <f t="shared" si="940"/>
        <v/>
      </c>
      <c r="AQ1899" s="25" t="str">
        <f t="shared" si="941"/>
        <v/>
      </c>
      <c r="AR1899" s="25" t="str">
        <f t="shared" si="942"/>
        <v/>
      </c>
      <c r="AS1899" s="25" t="str">
        <f t="shared" si="943"/>
        <v/>
      </c>
      <c r="AT1899" s="25" t="str">
        <f t="shared" si="944"/>
        <v/>
      </c>
      <c r="AU1899" s="25" t="str">
        <f t="shared" si="945"/>
        <v/>
      </c>
      <c r="AV1899" s="25" t="str">
        <f t="shared" si="946"/>
        <v/>
      </c>
      <c r="AX1899" t="str">
        <f>IF(BC1899="","",IF(BC1899&gt;0,COUNT($AY$2:AY1899),""))</f>
        <v/>
      </c>
      <c r="AY1899" s="25" t="str">
        <f t="shared" si="947"/>
        <v/>
      </c>
      <c r="AZ1899" s="25" t="str">
        <f t="shared" si="948"/>
        <v/>
      </c>
      <c r="BA1899" s="25" t="str">
        <f t="shared" si="949"/>
        <v/>
      </c>
      <c r="BB1899" s="25" t="str">
        <f t="shared" si="950"/>
        <v/>
      </c>
      <c r="BC1899" s="25" t="str">
        <f t="shared" si="951"/>
        <v/>
      </c>
      <c r="BD1899" s="25" t="str">
        <f t="shared" si="952"/>
        <v/>
      </c>
      <c r="BE1899" s="25" t="str">
        <f t="shared" si="953"/>
        <v/>
      </c>
      <c r="BF1899" s="25" t="str">
        <f t="shared" si="954"/>
        <v/>
      </c>
      <c r="BG1899" s="25" t="str">
        <f t="shared" si="955"/>
        <v/>
      </c>
      <c r="BH1899" s="25" t="str">
        <f t="shared" si="956"/>
        <v/>
      </c>
      <c r="BI1899" s="25" t="str">
        <f t="shared" si="957"/>
        <v/>
      </c>
      <c r="BJ1899" s="25" t="str">
        <f t="shared" si="958"/>
        <v/>
      </c>
      <c r="BK1899" s="25" t="str">
        <f t="shared" si="959"/>
        <v/>
      </c>
      <c r="BL1899" s="25" t="str">
        <f t="shared" si="960"/>
        <v/>
      </c>
      <c r="BM1899" s="25" t="str">
        <f t="shared" si="961"/>
        <v/>
      </c>
      <c r="BN1899" s="25" t="str">
        <f t="shared" si="962"/>
        <v/>
      </c>
    </row>
    <row r="1900" spans="1:66" x14ac:dyDescent="0.25">
      <c r="A1900" s="20" t="str">
        <f>IF('S.D. Paste sheet'!A1900="","",'S.D. Paste sheet'!A1900)</f>
        <v/>
      </c>
      <c r="B1900" s="20" t="str">
        <f>IF('S.D. Paste sheet'!B1900="","",'S.D. Paste sheet'!B1900)</f>
        <v/>
      </c>
      <c r="C1900" s="20" t="str">
        <f>IF('S.D. Paste sheet'!C1900="","",'S.D. Paste sheet'!C1900)</f>
        <v/>
      </c>
      <c r="D1900" s="20" t="str">
        <f>IF('S.D. Paste sheet'!D1900="","",'S.D. Paste sheet'!D1900)</f>
        <v/>
      </c>
      <c r="E1900" s="20" t="str">
        <f>IF('S.D. Paste sheet'!E1900="","",UPPER('S.D. Paste sheet'!E1900))</f>
        <v/>
      </c>
      <c r="F1900" s="20" t="str">
        <f>IF('S.D. Paste sheet'!F1900="","",'S.D. Paste sheet'!F1900)</f>
        <v/>
      </c>
      <c r="G1900" s="20" t="str">
        <f>IF('S.D. Paste sheet'!G1900="","",UPPER('S.D. Paste sheet'!G1900))</f>
        <v/>
      </c>
      <c r="H1900" s="20" t="str">
        <f>IF('S.D. Paste sheet'!H1900="","",UPPER('S.D. Paste sheet'!H1900))</f>
        <v/>
      </c>
      <c r="I1900" s="20" t="str">
        <f>IF('S.D. Paste sheet'!I1900="","",'S.D. Paste sheet'!I1900)</f>
        <v/>
      </c>
      <c r="J1900" s="20" t="str">
        <f>IF('S.D. Paste sheet'!J1900="","",'S.D. Paste sheet'!J1900)</f>
        <v/>
      </c>
      <c r="K1900" s="20" t="str">
        <f>IF('S.D. Paste sheet'!K1900="","",'S.D. Paste sheet'!K1900)</f>
        <v/>
      </c>
      <c r="L1900" s="20" t="str">
        <f>IF('S.D. Paste sheet'!L1900="","",'S.D. Paste sheet'!L1900)</f>
        <v/>
      </c>
      <c r="M1900" s="20" t="str">
        <f>IF('S.D. Paste sheet'!M1900="","",'S.D. Paste sheet'!M1900)</f>
        <v/>
      </c>
      <c r="N1900" s="20" t="str">
        <f>IF('S.D. Paste sheet'!N1900="","",'S.D. Paste sheet'!N1900)</f>
        <v/>
      </c>
      <c r="O1900" s="20" t="str">
        <f>IF('S.D. Paste sheet'!O1900="","",'S.D. Paste sheet'!O1900)</f>
        <v/>
      </c>
      <c r="P1900" s="20" t="str">
        <f>IF('S.D. Paste sheet'!P1900="","",'S.D. Paste sheet'!P1900)</f>
        <v/>
      </c>
      <c r="Q1900" s="20" t="str">
        <f>IF('S.D. Paste sheet'!Q1900="","",'S.D. Paste sheet'!Q1900)</f>
        <v/>
      </c>
      <c r="R1900" s="20" t="str">
        <f>IF('S.D. Paste sheet'!R1900="","",'S.D. Paste sheet'!R1900)</f>
        <v/>
      </c>
      <c r="S1900" s="20" t="str">
        <f>IF('S.D. Paste sheet'!S1900="","",'S.D. Paste sheet'!S1900)</f>
        <v/>
      </c>
      <c r="T1900" s="20" t="str">
        <f>IF('S.D. Paste sheet'!T1900="","",'S.D. Paste sheet'!T1900)</f>
        <v/>
      </c>
      <c r="U1900" s="20" t="str">
        <f>IF('S.D. Paste sheet'!U1900="","",'S.D. Paste sheet'!U1900)</f>
        <v/>
      </c>
      <c r="V1900" s="20" t="str">
        <f>IF('S.D. Paste sheet'!V1900="","",'S.D. Paste sheet'!V1900)</f>
        <v/>
      </c>
      <c r="W1900" s="20" t="str">
        <f>IF('S.D. Paste sheet'!W1900="","",'S.D. Paste sheet'!W1900)</f>
        <v/>
      </c>
      <c r="X1900" s="20" t="str">
        <f>IF('S.D. Paste sheet'!X1900="","",'S.D. Paste sheet'!X1900)</f>
        <v/>
      </c>
      <c r="Y1900" s="20" t="str">
        <f>IF('S.D. Paste sheet'!Y1900="","",'S.D. Paste sheet'!Y1900)</f>
        <v/>
      </c>
      <c r="Z1900" s="20" t="str">
        <f>IF('S.D. Paste sheet'!Z1900="","",'S.D. Paste sheet'!Z1900)</f>
        <v/>
      </c>
      <c r="AA1900" s="20" t="str">
        <f>IF('S.D. Paste sheet'!AA1900="","",'S.D. Paste sheet'!AA1900)</f>
        <v/>
      </c>
      <c r="AB1900" s="20" t="str">
        <f>IF('S.D. Paste sheet'!AB1900="","",'S.D. Paste sheet'!AB1900)</f>
        <v/>
      </c>
      <c r="AC1900" s="20" t="str">
        <f>IF('S.D. Paste sheet'!AC1900="","",'S.D. Paste sheet'!AC1900)</f>
        <v/>
      </c>
      <c r="AD1900" s="20" t="str">
        <f>IF('S.D. Paste sheet'!AD1900="","",'S.D. Paste sheet'!AD1900)</f>
        <v/>
      </c>
      <c r="AE1900" s="28"/>
      <c r="AF1900" t="str">
        <f>IF(AK1900="","",IF(AK1900&gt;0,COUNT($AG$2:AG1900),""))</f>
        <v/>
      </c>
      <c r="AG1900" s="25" t="str">
        <f t="shared" si="931"/>
        <v/>
      </c>
      <c r="AH1900" s="25" t="str">
        <f t="shared" si="932"/>
        <v/>
      </c>
      <c r="AI1900" s="25" t="str">
        <f t="shared" si="933"/>
        <v/>
      </c>
      <c r="AJ1900" s="25" t="str">
        <f t="shared" si="934"/>
        <v/>
      </c>
      <c r="AK1900" s="25" t="str">
        <f t="shared" si="935"/>
        <v/>
      </c>
      <c r="AL1900" s="25" t="str">
        <f t="shared" si="936"/>
        <v/>
      </c>
      <c r="AM1900" s="25" t="str">
        <f t="shared" si="937"/>
        <v/>
      </c>
      <c r="AN1900" s="25" t="str">
        <f t="shared" si="938"/>
        <v/>
      </c>
      <c r="AO1900" s="25" t="str">
        <f t="shared" si="939"/>
        <v/>
      </c>
      <c r="AP1900" s="25" t="str">
        <f t="shared" si="940"/>
        <v/>
      </c>
      <c r="AQ1900" s="25" t="str">
        <f t="shared" si="941"/>
        <v/>
      </c>
      <c r="AR1900" s="25" t="str">
        <f t="shared" si="942"/>
        <v/>
      </c>
      <c r="AS1900" s="25" t="str">
        <f t="shared" si="943"/>
        <v/>
      </c>
      <c r="AT1900" s="25" t="str">
        <f t="shared" si="944"/>
        <v/>
      </c>
      <c r="AU1900" s="25" t="str">
        <f t="shared" si="945"/>
        <v/>
      </c>
      <c r="AV1900" s="25" t="str">
        <f t="shared" si="946"/>
        <v/>
      </c>
      <c r="AX1900" t="str">
        <f>IF(BC1900="","",IF(BC1900&gt;0,COUNT($AY$2:AY1900),""))</f>
        <v/>
      </c>
      <c r="AY1900" s="25" t="str">
        <f t="shared" si="947"/>
        <v/>
      </c>
      <c r="AZ1900" s="25" t="str">
        <f t="shared" si="948"/>
        <v/>
      </c>
      <c r="BA1900" s="25" t="str">
        <f t="shared" si="949"/>
        <v/>
      </c>
      <c r="BB1900" s="25" t="str">
        <f t="shared" si="950"/>
        <v/>
      </c>
      <c r="BC1900" s="25" t="str">
        <f t="shared" si="951"/>
        <v/>
      </c>
      <c r="BD1900" s="25" t="str">
        <f t="shared" si="952"/>
        <v/>
      </c>
      <c r="BE1900" s="25" t="str">
        <f t="shared" si="953"/>
        <v/>
      </c>
      <c r="BF1900" s="25" t="str">
        <f t="shared" si="954"/>
        <v/>
      </c>
      <c r="BG1900" s="25" t="str">
        <f t="shared" si="955"/>
        <v/>
      </c>
      <c r="BH1900" s="25" t="str">
        <f t="shared" si="956"/>
        <v/>
      </c>
      <c r="BI1900" s="25" t="str">
        <f t="shared" si="957"/>
        <v/>
      </c>
      <c r="BJ1900" s="25" t="str">
        <f t="shared" si="958"/>
        <v/>
      </c>
      <c r="BK1900" s="25" t="str">
        <f t="shared" si="959"/>
        <v/>
      </c>
      <c r="BL1900" s="25" t="str">
        <f t="shared" si="960"/>
        <v/>
      </c>
      <c r="BM1900" s="25" t="str">
        <f t="shared" si="961"/>
        <v/>
      </c>
      <c r="BN1900" s="25" t="str">
        <f t="shared" si="962"/>
        <v/>
      </c>
    </row>
    <row r="1901" spans="1:66" x14ac:dyDescent="0.25">
      <c r="A1901" s="20" t="str">
        <f>IF('S.D. Paste sheet'!A1901="","",'S.D. Paste sheet'!A1901)</f>
        <v/>
      </c>
      <c r="B1901" s="20" t="str">
        <f>IF('S.D. Paste sheet'!B1901="","",'S.D. Paste sheet'!B1901)</f>
        <v/>
      </c>
      <c r="C1901" s="20" t="str">
        <f>IF('S.D. Paste sheet'!C1901="","",'S.D. Paste sheet'!C1901)</f>
        <v/>
      </c>
      <c r="D1901" s="20" t="str">
        <f>IF('S.D. Paste sheet'!D1901="","",'S.D. Paste sheet'!D1901)</f>
        <v/>
      </c>
      <c r="E1901" s="20" t="str">
        <f>IF('S.D. Paste sheet'!E1901="","",UPPER('S.D. Paste sheet'!E1901))</f>
        <v/>
      </c>
      <c r="F1901" s="20" t="str">
        <f>IF('S.D. Paste sheet'!F1901="","",'S.D. Paste sheet'!F1901)</f>
        <v/>
      </c>
      <c r="G1901" s="20" t="str">
        <f>IF('S.D. Paste sheet'!G1901="","",UPPER('S.D. Paste sheet'!G1901))</f>
        <v/>
      </c>
      <c r="H1901" s="20" t="str">
        <f>IF('S.D. Paste sheet'!H1901="","",UPPER('S.D. Paste sheet'!H1901))</f>
        <v/>
      </c>
      <c r="I1901" s="20" t="str">
        <f>IF('S.D. Paste sheet'!I1901="","",'S.D. Paste sheet'!I1901)</f>
        <v/>
      </c>
      <c r="J1901" s="20" t="str">
        <f>IF('S.D. Paste sheet'!J1901="","",'S.D. Paste sheet'!J1901)</f>
        <v/>
      </c>
      <c r="K1901" s="20" t="str">
        <f>IF('S.D. Paste sheet'!K1901="","",'S.D. Paste sheet'!K1901)</f>
        <v/>
      </c>
      <c r="L1901" s="20" t="str">
        <f>IF('S.D. Paste sheet'!L1901="","",'S.D. Paste sheet'!L1901)</f>
        <v/>
      </c>
      <c r="M1901" s="20" t="str">
        <f>IF('S.D. Paste sheet'!M1901="","",'S.D. Paste sheet'!M1901)</f>
        <v/>
      </c>
      <c r="N1901" s="20" t="str">
        <f>IF('S.D. Paste sheet'!N1901="","",'S.D. Paste sheet'!N1901)</f>
        <v/>
      </c>
      <c r="O1901" s="20" t="str">
        <f>IF('S.D. Paste sheet'!O1901="","",'S.D. Paste sheet'!O1901)</f>
        <v/>
      </c>
      <c r="P1901" s="20" t="str">
        <f>IF('S.D. Paste sheet'!P1901="","",'S.D. Paste sheet'!P1901)</f>
        <v/>
      </c>
      <c r="Q1901" s="20" t="str">
        <f>IF('S.D. Paste sheet'!Q1901="","",'S.D. Paste sheet'!Q1901)</f>
        <v/>
      </c>
      <c r="R1901" s="20" t="str">
        <f>IF('S.D. Paste sheet'!R1901="","",'S.D. Paste sheet'!R1901)</f>
        <v/>
      </c>
      <c r="S1901" s="20" t="str">
        <f>IF('S.D. Paste sheet'!S1901="","",'S.D. Paste sheet'!S1901)</f>
        <v/>
      </c>
      <c r="T1901" s="20" t="str">
        <f>IF('S.D. Paste sheet'!T1901="","",'S.D. Paste sheet'!T1901)</f>
        <v/>
      </c>
      <c r="U1901" s="20" t="str">
        <f>IF('S.D. Paste sheet'!U1901="","",'S.D. Paste sheet'!U1901)</f>
        <v/>
      </c>
      <c r="V1901" s="20" t="str">
        <f>IF('S.D. Paste sheet'!V1901="","",'S.D. Paste sheet'!V1901)</f>
        <v/>
      </c>
      <c r="W1901" s="20" t="str">
        <f>IF('S.D. Paste sheet'!W1901="","",'S.D. Paste sheet'!W1901)</f>
        <v/>
      </c>
      <c r="X1901" s="20" t="str">
        <f>IF('S.D. Paste sheet'!X1901="","",'S.D. Paste sheet'!X1901)</f>
        <v/>
      </c>
      <c r="Y1901" s="20" t="str">
        <f>IF('S.D. Paste sheet'!Y1901="","",'S.D. Paste sheet'!Y1901)</f>
        <v/>
      </c>
      <c r="Z1901" s="20" t="str">
        <f>IF('S.D. Paste sheet'!Z1901="","",'S.D. Paste sheet'!Z1901)</f>
        <v/>
      </c>
      <c r="AA1901" s="20" t="str">
        <f>IF('S.D. Paste sheet'!AA1901="","",'S.D. Paste sheet'!AA1901)</f>
        <v/>
      </c>
      <c r="AB1901" s="20" t="str">
        <f>IF('S.D. Paste sheet'!AB1901="","",'S.D. Paste sheet'!AB1901)</f>
        <v/>
      </c>
      <c r="AC1901" s="20" t="str">
        <f>IF('S.D. Paste sheet'!AC1901="","",'S.D. Paste sheet'!AC1901)</f>
        <v/>
      </c>
      <c r="AD1901" s="20" t="str">
        <f>IF('S.D. Paste sheet'!AD1901="","",'S.D. Paste sheet'!AD1901)</f>
        <v/>
      </c>
      <c r="AE1901" s="28"/>
      <c r="AF1901" t="str">
        <f>IF(AK1901="","",IF(AK1901&gt;0,COUNT($AG$2:AG1901),""))</f>
        <v/>
      </c>
      <c r="AG1901" s="25" t="str">
        <f t="shared" si="931"/>
        <v/>
      </c>
      <c r="AH1901" s="25" t="str">
        <f t="shared" si="932"/>
        <v/>
      </c>
      <c r="AI1901" s="25" t="str">
        <f t="shared" si="933"/>
        <v/>
      </c>
      <c r="AJ1901" s="25" t="str">
        <f t="shared" si="934"/>
        <v/>
      </c>
      <c r="AK1901" s="25" t="str">
        <f t="shared" si="935"/>
        <v/>
      </c>
      <c r="AL1901" s="25" t="str">
        <f t="shared" si="936"/>
        <v/>
      </c>
      <c r="AM1901" s="25" t="str">
        <f t="shared" si="937"/>
        <v/>
      </c>
      <c r="AN1901" s="25" t="str">
        <f t="shared" si="938"/>
        <v/>
      </c>
      <c r="AO1901" s="25" t="str">
        <f t="shared" si="939"/>
        <v/>
      </c>
      <c r="AP1901" s="25" t="str">
        <f t="shared" si="940"/>
        <v/>
      </c>
      <c r="AQ1901" s="25" t="str">
        <f t="shared" si="941"/>
        <v/>
      </c>
      <c r="AR1901" s="25" t="str">
        <f t="shared" si="942"/>
        <v/>
      </c>
      <c r="AS1901" s="25" t="str">
        <f t="shared" si="943"/>
        <v/>
      </c>
      <c r="AT1901" s="25" t="str">
        <f t="shared" si="944"/>
        <v/>
      </c>
      <c r="AU1901" s="25" t="str">
        <f t="shared" si="945"/>
        <v/>
      </c>
      <c r="AV1901" s="25" t="str">
        <f t="shared" si="946"/>
        <v/>
      </c>
      <c r="AX1901" t="str">
        <f>IF(BC1901="","",IF(BC1901&gt;0,COUNT($AY$2:AY1901),""))</f>
        <v/>
      </c>
      <c r="AY1901" s="25" t="str">
        <f t="shared" si="947"/>
        <v/>
      </c>
      <c r="AZ1901" s="25" t="str">
        <f t="shared" si="948"/>
        <v/>
      </c>
      <c r="BA1901" s="25" t="str">
        <f t="shared" si="949"/>
        <v/>
      </c>
      <c r="BB1901" s="25" t="str">
        <f t="shared" si="950"/>
        <v/>
      </c>
      <c r="BC1901" s="25" t="str">
        <f t="shared" si="951"/>
        <v/>
      </c>
      <c r="BD1901" s="25" t="str">
        <f t="shared" si="952"/>
        <v/>
      </c>
      <c r="BE1901" s="25" t="str">
        <f t="shared" si="953"/>
        <v/>
      </c>
      <c r="BF1901" s="25" t="str">
        <f t="shared" si="954"/>
        <v/>
      </c>
      <c r="BG1901" s="25" t="str">
        <f t="shared" si="955"/>
        <v/>
      </c>
      <c r="BH1901" s="25" t="str">
        <f t="shared" si="956"/>
        <v/>
      </c>
      <c r="BI1901" s="25" t="str">
        <f t="shared" si="957"/>
        <v/>
      </c>
      <c r="BJ1901" s="25" t="str">
        <f t="shared" si="958"/>
        <v/>
      </c>
      <c r="BK1901" s="25" t="str">
        <f t="shared" si="959"/>
        <v/>
      </c>
      <c r="BL1901" s="25" t="str">
        <f t="shared" si="960"/>
        <v/>
      </c>
      <c r="BM1901" s="25" t="str">
        <f t="shared" si="961"/>
        <v/>
      </c>
      <c r="BN1901" s="25" t="str">
        <f t="shared" si="962"/>
        <v/>
      </c>
    </row>
    <row r="1902" spans="1:66" x14ac:dyDescent="0.25">
      <c r="A1902" s="20" t="str">
        <f>IF('S.D. Paste sheet'!A1902="","",'S.D. Paste sheet'!A1902)</f>
        <v/>
      </c>
      <c r="B1902" s="20" t="str">
        <f>IF('S.D. Paste sheet'!B1902="","",'S.D. Paste sheet'!B1902)</f>
        <v/>
      </c>
      <c r="C1902" s="20" t="str">
        <f>IF('S.D. Paste sheet'!C1902="","",'S.D. Paste sheet'!C1902)</f>
        <v/>
      </c>
      <c r="D1902" s="20" t="str">
        <f>IF('S.D. Paste sheet'!D1902="","",'S.D. Paste sheet'!D1902)</f>
        <v/>
      </c>
      <c r="E1902" s="20" t="str">
        <f>IF('S.D. Paste sheet'!E1902="","",UPPER('S.D. Paste sheet'!E1902))</f>
        <v/>
      </c>
      <c r="F1902" s="20" t="str">
        <f>IF('S.D. Paste sheet'!F1902="","",'S.D. Paste sheet'!F1902)</f>
        <v/>
      </c>
      <c r="G1902" s="20" t="str">
        <f>IF('S.D. Paste sheet'!G1902="","",UPPER('S.D. Paste sheet'!G1902))</f>
        <v/>
      </c>
      <c r="H1902" s="20" t="str">
        <f>IF('S.D. Paste sheet'!H1902="","",UPPER('S.D. Paste sheet'!H1902))</f>
        <v/>
      </c>
      <c r="I1902" s="20" t="str">
        <f>IF('S.D. Paste sheet'!I1902="","",'S.D. Paste sheet'!I1902)</f>
        <v/>
      </c>
      <c r="J1902" s="20" t="str">
        <f>IF('S.D. Paste sheet'!J1902="","",'S.D. Paste sheet'!J1902)</f>
        <v/>
      </c>
      <c r="K1902" s="20" t="str">
        <f>IF('S.D. Paste sheet'!K1902="","",'S.D. Paste sheet'!K1902)</f>
        <v/>
      </c>
      <c r="L1902" s="20" t="str">
        <f>IF('S.D. Paste sheet'!L1902="","",'S.D. Paste sheet'!L1902)</f>
        <v/>
      </c>
      <c r="M1902" s="20" t="str">
        <f>IF('S.D. Paste sheet'!M1902="","",'S.D. Paste sheet'!M1902)</f>
        <v/>
      </c>
      <c r="N1902" s="20" t="str">
        <f>IF('S.D. Paste sheet'!N1902="","",'S.D. Paste sheet'!N1902)</f>
        <v/>
      </c>
      <c r="O1902" s="20" t="str">
        <f>IF('S.D. Paste sheet'!O1902="","",'S.D. Paste sheet'!O1902)</f>
        <v/>
      </c>
      <c r="P1902" s="20" t="str">
        <f>IF('S.D. Paste sheet'!P1902="","",'S.D. Paste sheet'!P1902)</f>
        <v/>
      </c>
      <c r="Q1902" s="20" t="str">
        <f>IF('S.D. Paste sheet'!Q1902="","",'S.D. Paste sheet'!Q1902)</f>
        <v/>
      </c>
      <c r="R1902" s="20" t="str">
        <f>IF('S.D. Paste sheet'!R1902="","",'S.D. Paste sheet'!R1902)</f>
        <v/>
      </c>
      <c r="S1902" s="20" t="str">
        <f>IF('S.D. Paste sheet'!S1902="","",'S.D. Paste sheet'!S1902)</f>
        <v/>
      </c>
      <c r="T1902" s="20" t="str">
        <f>IF('S.D. Paste sheet'!T1902="","",'S.D. Paste sheet'!T1902)</f>
        <v/>
      </c>
      <c r="U1902" s="20" t="str">
        <f>IF('S.D. Paste sheet'!U1902="","",'S.D. Paste sheet'!U1902)</f>
        <v/>
      </c>
      <c r="V1902" s="20" t="str">
        <f>IF('S.D. Paste sheet'!V1902="","",'S.D. Paste sheet'!V1902)</f>
        <v/>
      </c>
      <c r="W1902" s="20" t="str">
        <f>IF('S.D. Paste sheet'!W1902="","",'S.D. Paste sheet'!W1902)</f>
        <v/>
      </c>
      <c r="X1902" s="20" t="str">
        <f>IF('S.D. Paste sheet'!X1902="","",'S.D. Paste sheet'!X1902)</f>
        <v/>
      </c>
      <c r="Y1902" s="20" t="str">
        <f>IF('S.D. Paste sheet'!Y1902="","",'S.D. Paste sheet'!Y1902)</f>
        <v/>
      </c>
      <c r="Z1902" s="20" t="str">
        <f>IF('S.D. Paste sheet'!Z1902="","",'S.D. Paste sheet'!Z1902)</f>
        <v/>
      </c>
      <c r="AA1902" s="20" t="str">
        <f>IF('S.D. Paste sheet'!AA1902="","",'S.D. Paste sheet'!AA1902)</f>
        <v/>
      </c>
      <c r="AB1902" s="20" t="str">
        <f>IF('S.D. Paste sheet'!AB1902="","",'S.D. Paste sheet'!AB1902)</f>
        <v/>
      </c>
      <c r="AC1902" s="20" t="str">
        <f>IF('S.D. Paste sheet'!AC1902="","",'S.D. Paste sheet'!AC1902)</f>
        <v/>
      </c>
      <c r="AD1902" s="20" t="str">
        <f>IF('S.D. Paste sheet'!AD1902="","",'S.D. Paste sheet'!AD1902)</f>
        <v/>
      </c>
      <c r="AE1902" s="28"/>
      <c r="AF1902" t="str">
        <f>IF(AK1902="","",IF(AK1902&gt;0,COUNT($AG$2:AG1902),""))</f>
        <v/>
      </c>
      <c r="AG1902" s="25" t="str">
        <f t="shared" si="931"/>
        <v/>
      </c>
      <c r="AH1902" s="25" t="str">
        <f t="shared" si="932"/>
        <v/>
      </c>
      <c r="AI1902" s="25" t="str">
        <f t="shared" si="933"/>
        <v/>
      </c>
      <c r="AJ1902" s="25" t="str">
        <f t="shared" si="934"/>
        <v/>
      </c>
      <c r="AK1902" s="25" t="str">
        <f t="shared" si="935"/>
        <v/>
      </c>
      <c r="AL1902" s="25" t="str">
        <f t="shared" si="936"/>
        <v/>
      </c>
      <c r="AM1902" s="25" t="str">
        <f t="shared" si="937"/>
        <v/>
      </c>
      <c r="AN1902" s="25" t="str">
        <f t="shared" si="938"/>
        <v/>
      </c>
      <c r="AO1902" s="25" t="str">
        <f t="shared" si="939"/>
        <v/>
      </c>
      <c r="AP1902" s="25" t="str">
        <f t="shared" si="940"/>
        <v/>
      </c>
      <c r="AQ1902" s="25" t="str">
        <f t="shared" si="941"/>
        <v/>
      </c>
      <c r="AR1902" s="25" t="str">
        <f t="shared" si="942"/>
        <v/>
      </c>
      <c r="AS1902" s="25" t="str">
        <f t="shared" si="943"/>
        <v/>
      </c>
      <c r="AT1902" s="25" t="str">
        <f t="shared" si="944"/>
        <v/>
      </c>
      <c r="AU1902" s="25" t="str">
        <f t="shared" si="945"/>
        <v/>
      </c>
      <c r="AV1902" s="25" t="str">
        <f t="shared" si="946"/>
        <v/>
      </c>
      <c r="AX1902" t="str">
        <f>IF(BC1902="","",IF(BC1902&gt;0,COUNT($AY$2:AY1902),""))</f>
        <v/>
      </c>
      <c r="AY1902" s="25" t="str">
        <f t="shared" si="947"/>
        <v/>
      </c>
      <c r="AZ1902" s="25" t="str">
        <f t="shared" si="948"/>
        <v/>
      </c>
      <c r="BA1902" s="25" t="str">
        <f t="shared" si="949"/>
        <v/>
      </c>
      <c r="BB1902" s="25" t="str">
        <f t="shared" si="950"/>
        <v/>
      </c>
      <c r="BC1902" s="25" t="str">
        <f t="shared" si="951"/>
        <v/>
      </c>
      <c r="BD1902" s="25" t="str">
        <f t="shared" si="952"/>
        <v/>
      </c>
      <c r="BE1902" s="25" t="str">
        <f t="shared" si="953"/>
        <v/>
      </c>
      <c r="BF1902" s="25" t="str">
        <f t="shared" si="954"/>
        <v/>
      </c>
      <c r="BG1902" s="25" t="str">
        <f t="shared" si="955"/>
        <v/>
      </c>
      <c r="BH1902" s="25" t="str">
        <f t="shared" si="956"/>
        <v/>
      </c>
      <c r="BI1902" s="25" t="str">
        <f t="shared" si="957"/>
        <v/>
      </c>
      <c r="BJ1902" s="25" t="str">
        <f t="shared" si="958"/>
        <v/>
      </c>
      <c r="BK1902" s="25" t="str">
        <f t="shared" si="959"/>
        <v/>
      </c>
      <c r="BL1902" s="25" t="str">
        <f t="shared" si="960"/>
        <v/>
      </c>
      <c r="BM1902" s="25" t="str">
        <f t="shared" si="961"/>
        <v/>
      </c>
      <c r="BN1902" s="25" t="str">
        <f t="shared" si="962"/>
        <v/>
      </c>
    </row>
    <row r="1903" spans="1:66" x14ac:dyDescent="0.25">
      <c r="A1903" s="20" t="str">
        <f>IF('S.D. Paste sheet'!A1903="","",'S.D. Paste sheet'!A1903)</f>
        <v/>
      </c>
      <c r="B1903" s="20" t="str">
        <f>IF('S.D. Paste sheet'!B1903="","",'S.D. Paste sheet'!B1903)</f>
        <v/>
      </c>
      <c r="C1903" s="20" t="str">
        <f>IF('S.D. Paste sheet'!C1903="","",'S.D. Paste sheet'!C1903)</f>
        <v/>
      </c>
      <c r="D1903" s="20" t="str">
        <f>IF('S.D. Paste sheet'!D1903="","",'S.D. Paste sheet'!D1903)</f>
        <v/>
      </c>
      <c r="E1903" s="20" t="str">
        <f>IF('S.D. Paste sheet'!E1903="","",UPPER('S.D. Paste sheet'!E1903))</f>
        <v/>
      </c>
      <c r="F1903" s="20" t="str">
        <f>IF('S.D. Paste sheet'!F1903="","",'S.D. Paste sheet'!F1903)</f>
        <v/>
      </c>
      <c r="G1903" s="20" t="str">
        <f>IF('S.D. Paste sheet'!G1903="","",UPPER('S.D. Paste sheet'!G1903))</f>
        <v/>
      </c>
      <c r="H1903" s="20" t="str">
        <f>IF('S.D. Paste sheet'!H1903="","",UPPER('S.D. Paste sheet'!H1903))</f>
        <v/>
      </c>
      <c r="I1903" s="20" t="str">
        <f>IF('S.D. Paste sheet'!I1903="","",'S.D. Paste sheet'!I1903)</f>
        <v/>
      </c>
      <c r="J1903" s="20" t="str">
        <f>IF('S.D. Paste sheet'!J1903="","",'S.D. Paste sheet'!J1903)</f>
        <v/>
      </c>
      <c r="K1903" s="20" t="str">
        <f>IF('S.D. Paste sheet'!K1903="","",'S.D. Paste sheet'!K1903)</f>
        <v/>
      </c>
      <c r="L1903" s="20" t="str">
        <f>IF('S.D. Paste sheet'!L1903="","",'S.D. Paste sheet'!L1903)</f>
        <v/>
      </c>
      <c r="M1903" s="20" t="str">
        <f>IF('S.D. Paste sheet'!M1903="","",'S.D. Paste sheet'!M1903)</f>
        <v/>
      </c>
      <c r="N1903" s="20" t="str">
        <f>IF('S.D. Paste sheet'!N1903="","",'S.D. Paste sheet'!N1903)</f>
        <v/>
      </c>
      <c r="O1903" s="20" t="str">
        <f>IF('S.D. Paste sheet'!O1903="","",'S.D. Paste sheet'!O1903)</f>
        <v/>
      </c>
      <c r="P1903" s="20" t="str">
        <f>IF('S.D. Paste sheet'!P1903="","",'S.D. Paste sheet'!P1903)</f>
        <v/>
      </c>
      <c r="Q1903" s="20" t="str">
        <f>IF('S.D. Paste sheet'!Q1903="","",'S.D. Paste sheet'!Q1903)</f>
        <v/>
      </c>
      <c r="R1903" s="20" t="str">
        <f>IF('S.D. Paste sheet'!R1903="","",'S.D. Paste sheet'!R1903)</f>
        <v/>
      </c>
      <c r="S1903" s="20" t="str">
        <f>IF('S.D. Paste sheet'!S1903="","",'S.D. Paste sheet'!S1903)</f>
        <v/>
      </c>
      <c r="T1903" s="20" t="str">
        <f>IF('S.D. Paste sheet'!T1903="","",'S.D. Paste sheet'!T1903)</f>
        <v/>
      </c>
      <c r="U1903" s="20" t="str">
        <f>IF('S.D. Paste sheet'!U1903="","",'S.D. Paste sheet'!U1903)</f>
        <v/>
      </c>
      <c r="V1903" s="20" t="str">
        <f>IF('S.D. Paste sheet'!V1903="","",'S.D. Paste sheet'!V1903)</f>
        <v/>
      </c>
      <c r="W1903" s="20" t="str">
        <f>IF('S.D. Paste sheet'!W1903="","",'S.D. Paste sheet'!W1903)</f>
        <v/>
      </c>
      <c r="X1903" s="20" t="str">
        <f>IF('S.D. Paste sheet'!X1903="","",'S.D. Paste sheet'!X1903)</f>
        <v/>
      </c>
      <c r="Y1903" s="20" t="str">
        <f>IF('S.D. Paste sheet'!Y1903="","",'S.D. Paste sheet'!Y1903)</f>
        <v/>
      </c>
      <c r="Z1903" s="20" t="str">
        <f>IF('S.D. Paste sheet'!Z1903="","",'S.D. Paste sheet'!Z1903)</f>
        <v/>
      </c>
      <c r="AA1903" s="20" t="str">
        <f>IF('S.D. Paste sheet'!AA1903="","",'S.D. Paste sheet'!AA1903)</f>
        <v/>
      </c>
      <c r="AB1903" s="20" t="str">
        <f>IF('S.D. Paste sheet'!AB1903="","",'S.D. Paste sheet'!AB1903)</f>
        <v/>
      </c>
      <c r="AC1903" s="20" t="str">
        <f>IF('S.D. Paste sheet'!AC1903="","",'S.D. Paste sheet'!AC1903)</f>
        <v/>
      </c>
      <c r="AD1903" s="20" t="str">
        <f>IF('S.D. Paste sheet'!AD1903="","",'S.D. Paste sheet'!AD1903)</f>
        <v/>
      </c>
      <c r="AE1903" s="28"/>
      <c r="AF1903" t="str">
        <f>IF(AK1903="","",IF(AK1903&gt;0,COUNT($AG$2:AG1903),""))</f>
        <v/>
      </c>
      <c r="AG1903" s="25" t="str">
        <f t="shared" si="931"/>
        <v/>
      </c>
      <c r="AH1903" s="25" t="str">
        <f t="shared" si="932"/>
        <v/>
      </c>
      <c r="AI1903" s="25" t="str">
        <f t="shared" si="933"/>
        <v/>
      </c>
      <c r="AJ1903" s="25" t="str">
        <f t="shared" si="934"/>
        <v/>
      </c>
      <c r="AK1903" s="25" t="str">
        <f t="shared" si="935"/>
        <v/>
      </c>
      <c r="AL1903" s="25" t="str">
        <f t="shared" si="936"/>
        <v/>
      </c>
      <c r="AM1903" s="25" t="str">
        <f t="shared" si="937"/>
        <v/>
      </c>
      <c r="AN1903" s="25" t="str">
        <f t="shared" si="938"/>
        <v/>
      </c>
      <c r="AO1903" s="25" t="str">
        <f t="shared" si="939"/>
        <v/>
      </c>
      <c r="AP1903" s="25" t="str">
        <f t="shared" si="940"/>
        <v/>
      </c>
      <c r="AQ1903" s="25" t="str">
        <f t="shared" si="941"/>
        <v/>
      </c>
      <c r="AR1903" s="25" t="str">
        <f t="shared" si="942"/>
        <v/>
      </c>
      <c r="AS1903" s="25" t="str">
        <f t="shared" si="943"/>
        <v/>
      </c>
      <c r="AT1903" s="25" t="str">
        <f t="shared" si="944"/>
        <v/>
      </c>
      <c r="AU1903" s="25" t="str">
        <f t="shared" si="945"/>
        <v/>
      </c>
      <c r="AV1903" s="25" t="str">
        <f t="shared" si="946"/>
        <v/>
      </c>
      <c r="AX1903" t="str">
        <f>IF(BC1903="","",IF(BC1903&gt;0,COUNT($AY$2:AY1903),""))</f>
        <v/>
      </c>
      <c r="AY1903" s="25" t="str">
        <f t="shared" si="947"/>
        <v/>
      </c>
      <c r="AZ1903" s="25" t="str">
        <f t="shared" si="948"/>
        <v/>
      </c>
      <c r="BA1903" s="25" t="str">
        <f t="shared" si="949"/>
        <v/>
      </c>
      <c r="BB1903" s="25" t="str">
        <f t="shared" si="950"/>
        <v/>
      </c>
      <c r="BC1903" s="25" t="str">
        <f t="shared" si="951"/>
        <v/>
      </c>
      <c r="BD1903" s="25" t="str">
        <f t="shared" si="952"/>
        <v/>
      </c>
      <c r="BE1903" s="25" t="str">
        <f t="shared" si="953"/>
        <v/>
      </c>
      <c r="BF1903" s="25" t="str">
        <f t="shared" si="954"/>
        <v/>
      </c>
      <c r="BG1903" s="25" t="str">
        <f t="shared" si="955"/>
        <v/>
      </c>
      <c r="BH1903" s="25" t="str">
        <f t="shared" si="956"/>
        <v/>
      </c>
      <c r="BI1903" s="25" t="str">
        <f t="shared" si="957"/>
        <v/>
      </c>
      <c r="BJ1903" s="25" t="str">
        <f t="shared" si="958"/>
        <v/>
      </c>
      <c r="BK1903" s="25" t="str">
        <f t="shared" si="959"/>
        <v/>
      </c>
      <c r="BL1903" s="25" t="str">
        <f t="shared" si="960"/>
        <v/>
      </c>
      <c r="BM1903" s="25" t="str">
        <f t="shared" si="961"/>
        <v/>
      </c>
      <c r="BN1903" s="25" t="str">
        <f t="shared" si="962"/>
        <v/>
      </c>
    </row>
    <row r="1904" spans="1:66" x14ac:dyDescent="0.25">
      <c r="A1904" s="20" t="str">
        <f>IF('S.D. Paste sheet'!A1904="","",'S.D. Paste sheet'!A1904)</f>
        <v/>
      </c>
      <c r="B1904" s="20" t="str">
        <f>IF('S.D. Paste sheet'!B1904="","",'S.D. Paste sheet'!B1904)</f>
        <v/>
      </c>
      <c r="C1904" s="20" t="str">
        <f>IF('S.D. Paste sheet'!C1904="","",'S.D. Paste sheet'!C1904)</f>
        <v/>
      </c>
      <c r="D1904" s="20" t="str">
        <f>IF('S.D. Paste sheet'!D1904="","",'S.D. Paste sheet'!D1904)</f>
        <v/>
      </c>
      <c r="E1904" s="20" t="str">
        <f>IF('S.D. Paste sheet'!E1904="","",UPPER('S.D. Paste sheet'!E1904))</f>
        <v/>
      </c>
      <c r="F1904" s="20" t="str">
        <f>IF('S.D. Paste sheet'!F1904="","",'S.D. Paste sheet'!F1904)</f>
        <v/>
      </c>
      <c r="G1904" s="20" t="str">
        <f>IF('S.D. Paste sheet'!G1904="","",UPPER('S.D. Paste sheet'!G1904))</f>
        <v/>
      </c>
      <c r="H1904" s="20" t="str">
        <f>IF('S.D. Paste sheet'!H1904="","",UPPER('S.D. Paste sheet'!H1904))</f>
        <v/>
      </c>
      <c r="I1904" s="20" t="str">
        <f>IF('S.D. Paste sheet'!I1904="","",'S.D. Paste sheet'!I1904)</f>
        <v/>
      </c>
      <c r="J1904" s="20" t="str">
        <f>IF('S.D. Paste sheet'!J1904="","",'S.D. Paste sheet'!J1904)</f>
        <v/>
      </c>
      <c r="K1904" s="20" t="str">
        <f>IF('S.D. Paste sheet'!K1904="","",'S.D. Paste sheet'!K1904)</f>
        <v/>
      </c>
      <c r="L1904" s="20" t="str">
        <f>IF('S.D. Paste sheet'!L1904="","",'S.D. Paste sheet'!L1904)</f>
        <v/>
      </c>
      <c r="M1904" s="20" t="str">
        <f>IF('S.D. Paste sheet'!M1904="","",'S.D. Paste sheet'!M1904)</f>
        <v/>
      </c>
      <c r="N1904" s="20" t="str">
        <f>IF('S.D. Paste sheet'!N1904="","",'S.D. Paste sheet'!N1904)</f>
        <v/>
      </c>
      <c r="O1904" s="20" t="str">
        <f>IF('S.D. Paste sheet'!O1904="","",'S.D. Paste sheet'!O1904)</f>
        <v/>
      </c>
      <c r="P1904" s="20" t="str">
        <f>IF('S.D. Paste sheet'!P1904="","",'S.D. Paste sheet'!P1904)</f>
        <v/>
      </c>
      <c r="Q1904" s="20" t="str">
        <f>IF('S.D. Paste sheet'!Q1904="","",'S.D. Paste sheet'!Q1904)</f>
        <v/>
      </c>
      <c r="R1904" s="20" t="str">
        <f>IF('S.D. Paste sheet'!R1904="","",'S.D. Paste sheet'!R1904)</f>
        <v/>
      </c>
      <c r="S1904" s="20" t="str">
        <f>IF('S.D. Paste sheet'!S1904="","",'S.D. Paste sheet'!S1904)</f>
        <v/>
      </c>
      <c r="T1904" s="20" t="str">
        <f>IF('S.D. Paste sheet'!T1904="","",'S.D. Paste sheet'!T1904)</f>
        <v/>
      </c>
      <c r="U1904" s="20" t="str">
        <f>IF('S.D. Paste sheet'!U1904="","",'S.D. Paste sheet'!U1904)</f>
        <v/>
      </c>
      <c r="V1904" s="20" t="str">
        <f>IF('S.D. Paste sheet'!V1904="","",'S.D. Paste sheet'!V1904)</f>
        <v/>
      </c>
      <c r="W1904" s="20" t="str">
        <f>IF('S.D. Paste sheet'!W1904="","",'S.D. Paste sheet'!W1904)</f>
        <v/>
      </c>
      <c r="X1904" s="20" t="str">
        <f>IF('S.D. Paste sheet'!X1904="","",'S.D. Paste sheet'!X1904)</f>
        <v/>
      </c>
      <c r="Y1904" s="20" t="str">
        <f>IF('S.D. Paste sheet'!Y1904="","",'S.D. Paste sheet'!Y1904)</f>
        <v/>
      </c>
      <c r="Z1904" s="20" t="str">
        <f>IF('S.D. Paste sheet'!Z1904="","",'S.D. Paste sheet'!Z1904)</f>
        <v/>
      </c>
      <c r="AA1904" s="20" t="str">
        <f>IF('S.D. Paste sheet'!AA1904="","",'S.D. Paste sheet'!AA1904)</f>
        <v/>
      </c>
      <c r="AB1904" s="20" t="str">
        <f>IF('S.D. Paste sheet'!AB1904="","",'S.D. Paste sheet'!AB1904)</f>
        <v/>
      </c>
      <c r="AC1904" s="20" t="str">
        <f>IF('S.D. Paste sheet'!AC1904="","",'S.D. Paste sheet'!AC1904)</f>
        <v/>
      </c>
      <c r="AD1904" s="20" t="str">
        <f>IF('S.D. Paste sheet'!AD1904="","",'S.D. Paste sheet'!AD1904)</f>
        <v/>
      </c>
      <c r="AE1904" s="28"/>
      <c r="AF1904" t="str">
        <f>IF(AK1904="","",IF(AK1904&gt;0,COUNT($AG$2:AG1904),""))</f>
        <v/>
      </c>
      <c r="AG1904" s="25" t="str">
        <f t="shared" si="931"/>
        <v/>
      </c>
      <c r="AH1904" s="25" t="str">
        <f t="shared" si="932"/>
        <v/>
      </c>
      <c r="AI1904" s="25" t="str">
        <f t="shared" si="933"/>
        <v/>
      </c>
      <c r="AJ1904" s="25" t="str">
        <f t="shared" si="934"/>
        <v/>
      </c>
      <c r="AK1904" s="25" t="str">
        <f t="shared" si="935"/>
        <v/>
      </c>
      <c r="AL1904" s="25" t="str">
        <f t="shared" si="936"/>
        <v/>
      </c>
      <c r="AM1904" s="25" t="str">
        <f t="shared" si="937"/>
        <v/>
      </c>
      <c r="AN1904" s="25" t="str">
        <f t="shared" si="938"/>
        <v/>
      </c>
      <c r="AO1904" s="25" t="str">
        <f t="shared" si="939"/>
        <v/>
      </c>
      <c r="AP1904" s="25" t="str">
        <f t="shared" si="940"/>
        <v/>
      </c>
      <c r="AQ1904" s="25" t="str">
        <f t="shared" si="941"/>
        <v/>
      </c>
      <c r="AR1904" s="25" t="str">
        <f t="shared" si="942"/>
        <v/>
      </c>
      <c r="AS1904" s="25" t="str">
        <f t="shared" si="943"/>
        <v/>
      </c>
      <c r="AT1904" s="25" t="str">
        <f t="shared" si="944"/>
        <v/>
      </c>
      <c r="AU1904" s="25" t="str">
        <f t="shared" si="945"/>
        <v/>
      </c>
      <c r="AV1904" s="25" t="str">
        <f t="shared" si="946"/>
        <v/>
      </c>
      <c r="AX1904" t="str">
        <f>IF(BC1904="","",IF(BC1904&gt;0,COUNT($AY$2:AY1904),""))</f>
        <v/>
      </c>
      <c r="AY1904" s="25" t="str">
        <f t="shared" si="947"/>
        <v/>
      </c>
      <c r="AZ1904" s="25" t="str">
        <f t="shared" si="948"/>
        <v/>
      </c>
      <c r="BA1904" s="25" t="str">
        <f t="shared" si="949"/>
        <v/>
      </c>
      <c r="BB1904" s="25" t="str">
        <f t="shared" si="950"/>
        <v/>
      </c>
      <c r="BC1904" s="25" t="str">
        <f t="shared" si="951"/>
        <v/>
      </c>
      <c r="BD1904" s="25" t="str">
        <f t="shared" si="952"/>
        <v/>
      </c>
      <c r="BE1904" s="25" t="str">
        <f t="shared" si="953"/>
        <v/>
      </c>
      <c r="BF1904" s="25" t="str">
        <f t="shared" si="954"/>
        <v/>
      </c>
      <c r="BG1904" s="25" t="str">
        <f t="shared" si="955"/>
        <v/>
      </c>
      <c r="BH1904" s="25" t="str">
        <f t="shared" si="956"/>
        <v/>
      </c>
      <c r="BI1904" s="25" t="str">
        <f t="shared" si="957"/>
        <v/>
      </c>
      <c r="BJ1904" s="25" t="str">
        <f t="shared" si="958"/>
        <v/>
      </c>
      <c r="BK1904" s="25" t="str">
        <f t="shared" si="959"/>
        <v/>
      </c>
      <c r="BL1904" s="25" t="str">
        <f t="shared" si="960"/>
        <v/>
      </c>
      <c r="BM1904" s="25" t="str">
        <f t="shared" si="961"/>
        <v/>
      </c>
      <c r="BN1904" s="25" t="str">
        <f t="shared" si="962"/>
        <v/>
      </c>
    </row>
    <row r="1905" spans="1:66" x14ac:dyDescent="0.25">
      <c r="A1905" s="20" t="str">
        <f>IF('S.D. Paste sheet'!A1905="","",'S.D. Paste sheet'!A1905)</f>
        <v/>
      </c>
      <c r="B1905" s="20" t="str">
        <f>IF('S.D. Paste sheet'!B1905="","",'S.D. Paste sheet'!B1905)</f>
        <v/>
      </c>
      <c r="C1905" s="20" t="str">
        <f>IF('S.D. Paste sheet'!C1905="","",'S.D. Paste sheet'!C1905)</f>
        <v/>
      </c>
      <c r="D1905" s="20" t="str">
        <f>IF('S.D. Paste sheet'!D1905="","",'S.D. Paste sheet'!D1905)</f>
        <v/>
      </c>
      <c r="E1905" s="20" t="str">
        <f>IF('S.D. Paste sheet'!E1905="","",UPPER('S.D. Paste sheet'!E1905))</f>
        <v/>
      </c>
      <c r="F1905" s="20" t="str">
        <f>IF('S.D. Paste sheet'!F1905="","",'S.D. Paste sheet'!F1905)</f>
        <v/>
      </c>
      <c r="G1905" s="20" t="str">
        <f>IF('S.D. Paste sheet'!G1905="","",UPPER('S.D. Paste sheet'!G1905))</f>
        <v/>
      </c>
      <c r="H1905" s="20" t="str">
        <f>IF('S.D. Paste sheet'!H1905="","",UPPER('S.D. Paste sheet'!H1905))</f>
        <v/>
      </c>
      <c r="I1905" s="20" t="str">
        <f>IF('S.D. Paste sheet'!I1905="","",'S.D. Paste sheet'!I1905)</f>
        <v/>
      </c>
      <c r="J1905" s="20" t="str">
        <f>IF('S.D. Paste sheet'!J1905="","",'S.D. Paste sheet'!J1905)</f>
        <v/>
      </c>
      <c r="K1905" s="20" t="str">
        <f>IF('S.D. Paste sheet'!K1905="","",'S.D. Paste sheet'!K1905)</f>
        <v/>
      </c>
      <c r="L1905" s="20" t="str">
        <f>IF('S.D. Paste sheet'!L1905="","",'S.D. Paste sheet'!L1905)</f>
        <v/>
      </c>
      <c r="M1905" s="20" t="str">
        <f>IF('S.D. Paste sheet'!M1905="","",'S.D. Paste sheet'!M1905)</f>
        <v/>
      </c>
      <c r="N1905" s="20" t="str">
        <f>IF('S.D. Paste sheet'!N1905="","",'S.D. Paste sheet'!N1905)</f>
        <v/>
      </c>
      <c r="O1905" s="20" t="str">
        <f>IF('S.D. Paste sheet'!O1905="","",'S.D. Paste sheet'!O1905)</f>
        <v/>
      </c>
      <c r="P1905" s="20" t="str">
        <f>IF('S.D. Paste sheet'!P1905="","",'S.D. Paste sheet'!P1905)</f>
        <v/>
      </c>
      <c r="Q1905" s="20" t="str">
        <f>IF('S.D. Paste sheet'!Q1905="","",'S.D. Paste sheet'!Q1905)</f>
        <v/>
      </c>
      <c r="R1905" s="20" t="str">
        <f>IF('S.D. Paste sheet'!R1905="","",'S.D. Paste sheet'!R1905)</f>
        <v/>
      </c>
      <c r="S1905" s="20" t="str">
        <f>IF('S.D. Paste sheet'!S1905="","",'S.D. Paste sheet'!S1905)</f>
        <v/>
      </c>
      <c r="T1905" s="20" t="str">
        <f>IF('S.D. Paste sheet'!T1905="","",'S.D. Paste sheet'!T1905)</f>
        <v/>
      </c>
      <c r="U1905" s="20" t="str">
        <f>IF('S.D. Paste sheet'!U1905="","",'S.D. Paste sheet'!U1905)</f>
        <v/>
      </c>
      <c r="V1905" s="20" t="str">
        <f>IF('S.D. Paste sheet'!V1905="","",'S.D. Paste sheet'!V1905)</f>
        <v/>
      </c>
      <c r="W1905" s="20" t="str">
        <f>IF('S.D. Paste sheet'!W1905="","",'S.D. Paste sheet'!W1905)</f>
        <v/>
      </c>
      <c r="X1905" s="20" t="str">
        <f>IF('S.D. Paste sheet'!X1905="","",'S.D. Paste sheet'!X1905)</f>
        <v/>
      </c>
      <c r="Y1905" s="20" t="str">
        <f>IF('S.D. Paste sheet'!Y1905="","",'S.D. Paste sheet'!Y1905)</f>
        <v/>
      </c>
      <c r="Z1905" s="20" t="str">
        <f>IF('S.D. Paste sheet'!Z1905="","",'S.D. Paste sheet'!Z1905)</f>
        <v/>
      </c>
      <c r="AA1905" s="20" t="str">
        <f>IF('S.D. Paste sheet'!AA1905="","",'S.D. Paste sheet'!AA1905)</f>
        <v/>
      </c>
      <c r="AB1905" s="20" t="str">
        <f>IF('S.D. Paste sheet'!AB1905="","",'S.D. Paste sheet'!AB1905)</f>
        <v/>
      </c>
      <c r="AC1905" s="20" t="str">
        <f>IF('S.D. Paste sheet'!AC1905="","",'S.D. Paste sheet'!AC1905)</f>
        <v/>
      </c>
      <c r="AD1905" s="20" t="str">
        <f>IF('S.D. Paste sheet'!AD1905="","",'S.D. Paste sheet'!AD1905)</f>
        <v/>
      </c>
      <c r="AE1905" s="28"/>
      <c r="AF1905" t="str">
        <f>IF(AK1905="","",IF(AK1905&gt;0,COUNT($AG$2:AG1905),""))</f>
        <v/>
      </c>
      <c r="AG1905" s="25" t="str">
        <f t="shared" si="931"/>
        <v/>
      </c>
      <c r="AH1905" s="25" t="str">
        <f t="shared" si="932"/>
        <v/>
      </c>
      <c r="AI1905" s="25" t="str">
        <f t="shared" si="933"/>
        <v/>
      </c>
      <c r="AJ1905" s="25" t="str">
        <f t="shared" si="934"/>
        <v/>
      </c>
      <c r="AK1905" s="25" t="str">
        <f t="shared" si="935"/>
        <v/>
      </c>
      <c r="AL1905" s="25" t="str">
        <f t="shared" si="936"/>
        <v/>
      </c>
      <c r="AM1905" s="25" t="str">
        <f t="shared" si="937"/>
        <v/>
      </c>
      <c r="AN1905" s="25" t="str">
        <f t="shared" si="938"/>
        <v/>
      </c>
      <c r="AO1905" s="25" t="str">
        <f t="shared" si="939"/>
        <v/>
      </c>
      <c r="AP1905" s="25" t="str">
        <f t="shared" si="940"/>
        <v/>
      </c>
      <c r="AQ1905" s="25" t="str">
        <f t="shared" si="941"/>
        <v/>
      </c>
      <c r="AR1905" s="25" t="str">
        <f t="shared" si="942"/>
        <v/>
      </c>
      <c r="AS1905" s="25" t="str">
        <f t="shared" si="943"/>
        <v/>
      </c>
      <c r="AT1905" s="25" t="str">
        <f t="shared" si="944"/>
        <v/>
      </c>
      <c r="AU1905" s="25" t="str">
        <f t="shared" si="945"/>
        <v/>
      </c>
      <c r="AV1905" s="25" t="str">
        <f t="shared" si="946"/>
        <v/>
      </c>
      <c r="AX1905" t="str">
        <f>IF(BC1905="","",IF(BC1905&gt;0,COUNT($AY$2:AY1905),""))</f>
        <v/>
      </c>
      <c r="AY1905" s="25" t="str">
        <f t="shared" si="947"/>
        <v/>
      </c>
      <c r="AZ1905" s="25" t="str">
        <f t="shared" si="948"/>
        <v/>
      </c>
      <c r="BA1905" s="25" t="str">
        <f t="shared" si="949"/>
        <v/>
      </c>
      <c r="BB1905" s="25" t="str">
        <f t="shared" si="950"/>
        <v/>
      </c>
      <c r="BC1905" s="25" t="str">
        <f t="shared" si="951"/>
        <v/>
      </c>
      <c r="BD1905" s="25" t="str">
        <f t="shared" si="952"/>
        <v/>
      </c>
      <c r="BE1905" s="25" t="str">
        <f t="shared" si="953"/>
        <v/>
      </c>
      <c r="BF1905" s="25" t="str">
        <f t="shared" si="954"/>
        <v/>
      </c>
      <c r="BG1905" s="25" t="str">
        <f t="shared" si="955"/>
        <v/>
      </c>
      <c r="BH1905" s="25" t="str">
        <f t="shared" si="956"/>
        <v/>
      </c>
      <c r="BI1905" s="25" t="str">
        <f t="shared" si="957"/>
        <v/>
      </c>
      <c r="BJ1905" s="25" t="str">
        <f t="shared" si="958"/>
        <v/>
      </c>
      <c r="BK1905" s="25" t="str">
        <f t="shared" si="959"/>
        <v/>
      </c>
      <c r="BL1905" s="25" t="str">
        <f t="shared" si="960"/>
        <v/>
      </c>
      <c r="BM1905" s="25" t="str">
        <f t="shared" si="961"/>
        <v/>
      </c>
      <c r="BN1905" s="25" t="str">
        <f t="shared" si="962"/>
        <v/>
      </c>
    </row>
    <row r="1906" spans="1:66" x14ac:dyDescent="0.25">
      <c r="A1906" s="20" t="str">
        <f>IF('S.D. Paste sheet'!A1906="","",'S.D. Paste sheet'!A1906)</f>
        <v/>
      </c>
      <c r="B1906" s="20" t="str">
        <f>IF('S.D. Paste sheet'!B1906="","",'S.D. Paste sheet'!B1906)</f>
        <v/>
      </c>
      <c r="C1906" s="20" t="str">
        <f>IF('S.D. Paste sheet'!C1906="","",'S.D. Paste sheet'!C1906)</f>
        <v/>
      </c>
      <c r="D1906" s="20" t="str">
        <f>IF('S.D. Paste sheet'!D1906="","",'S.D. Paste sheet'!D1906)</f>
        <v/>
      </c>
      <c r="E1906" s="20" t="str">
        <f>IF('S.D. Paste sheet'!E1906="","",UPPER('S.D. Paste sheet'!E1906))</f>
        <v/>
      </c>
      <c r="F1906" s="20" t="str">
        <f>IF('S.D. Paste sheet'!F1906="","",'S.D. Paste sheet'!F1906)</f>
        <v/>
      </c>
      <c r="G1906" s="20" t="str">
        <f>IF('S.D. Paste sheet'!G1906="","",UPPER('S.D. Paste sheet'!G1906))</f>
        <v/>
      </c>
      <c r="H1906" s="20" t="str">
        <f>IF('S.D. Paste sheet'!H1906="","",UPPER('S.D. Paste sheet'!H1906))</f>
        <v/>
      </c>
      <c r="I1906" s="20" t="str">
        <f>IF('S.D. Paste sheet'!I1906="","",'S.D. Paste sheet'!I1906)</f>
        <v/>
      </c>
      <c r="J1906" s="20" t="str">
        <f>IF('S.D. Paste sheet'!J1906="","",'S.D. Paste sheet'!J1906)</f>
        <v/>
      </c>
      <c r="K1906" s="20" t="str">
        <f>IF('S.D. Paste sheet'!K1906="","",'S.D. Paste sheet'!K1906)</f>
        <v/>
      </c>
      <c r="L1906" s="20" t="str">
        <f>IF('S.D. Paste sheet'!L1906="","",'S.D. Paste sheet'!L1906)</f>
        <v/>
      </c>
      <c r="M1906" s="20" t="str">
        <f>IF('S.D. Paste sheet'!M1906="","",'S.D. Paste sheet'!M1906)</f>
        <v/>
      </c>
      <c r="N1906" s="20" t="str">
        <f>IF('S.D. Paste sheet'!N1906="","",'S.D. Paste sheet'!N1906)</f>
        <v/>
      </c>
      <c r="O1906" s="20" t="str">
        <f>IF('S.D. Paste sheet'!O1906="","",'S.D. Paste sheet'!O1906)</f>
        <v/>
      </c>
      <c r="P1906" s="20" t="str">
        <f>IF('S.D. Paste sheet'!P1906="","",'S.D. Paste sheet'!P1906)</f>
        <v/>
      </c>
      <c r="Q1906" s="20" t="str">
        <f>IF('S.D. Paste sheet'!Q1906="","",'S.D. Paste sheet'!Q1906)</f>
        <v/>
      </c>
      <c r="R1906" s="20" t="str">
        <f>IF('S.D. Paste sheet'!R1906="","",'S.D. Paste sheet'!R1906)</f>
        <v/>
      </c>
      <c r="S1906" s="20" t="str">
        <f>IF('S.D. Paste sheet'!S1906="","",'S.D. Paste sheet'!S1906)</f>
        <v/>
      </c>
      <c r="T1906" s="20" t="str">
        <f>IF('S.D. Paste sheet'!T1906="","",'S.D. Paste sheet'!T1906)</f>
        <v/>
      </c>
      <c r="U1906" s="20" t="str">
        <f>IF('S.D. Paste sheet'!U1906="","",'S.D. Paste sheet'!U1906)</f>
        <v/>
      </c>
      <c r="V1906" s="20" t="str">
        <f>IF('S.D. Paste sheet'!V1906="","",'S.D. Paste sheet'!V1906)</f>
        <v/>
      </c>
      <c r="W1906" s="20" t="str">
        <f>IF('S.D. Paste sheet'!W1906="","",'S.D. Paste sheet'!W1906)</f>
        <v/>
      </c>
      <c r="X1906" s="20" t="str">
        <f>IF('S.D. Paste sheet'!X1906="","",'S.D. Paste sheet'!X1906)</f>
        <v/>
      </c>
      <c r="Y1906" s="20" t="str">
        <f>IF('S.D. Paste sheet'!Y1906="","",'S.D. Paste sheet'!Y1906)</f>
        <v/>
      </c>
      <c r="Z1906" s="20" t="str">
        <f>IF('S.D. Paste sheet'!Z1906="","",'S.D. Paste sheet'!Z1906)</f>
        <v/>
      </c>
      <c r="AA1906" s="20" t="str">
        <f>IF('S.D. Paste sheet'!AA1906="","",'S.D. Paste sheet'!AA1906)</f>
        <v/>
      </c>
      <c r="AB1906" s="20" t="str">
        <f>IF('S.D. Paste sheet'!AB1906="","",'S.D. Paste sheet'!AB1906)</f>
        <v/>
      </c>
      <c r="AC1906" s="20" t="str">
        <f>IF('S.D. Paste sheet'!AC1906="","",'S.D. Paste sheet'!AC1906)</f>
        <v/>
      </c>
      <c r="AD1906" s="20" t="str">
        <f>IF('S.D. Paste sheet'!AD1906="","",'S.D. Paste sheet'!AD1906)</f>
        <v/>
      </c>
      <c r="AE1906" s="28"/>
      <c r="AF1906" t="str">
        <f>IF(AK1906="","",IF(AK1906&gt;0,COUNT($AG$2:AG1906),""))</f>
        <v/>
      </c>
      <c r="AG1906" s="25" t="str">
        <f t="shared" si="931"/>
        <v/>
      </c>
      <c r="AH1906" s="25" t="str">
        <f t="shared" si="932"/>
        <v/>
      </c>
      <c r="AI1906" s="25" t="str">
        <f t="shared" si="933"/>
        <v/>
      </c>
      <c r="AJ1906" s="25" t="str">
        <f t="shared" si="934"/>
        <v/>
      </c>
      <c r="AK1906" s="25" t="str">
        <f t="shared" si="935"/>
        <v/>
      </c>
      <c r="AL1906" s="25" t="str">
        <f t="shared" si="936"/>
        <v/>
      </c>
      <c r="AM1906" s="25" t="str">
        <f t="shared" si="937"/>
        <v/>
      </c>
      <c r="AN1906" s="25" t="str">
        <f t="shared" si="938"/>
        <v/>
      </c>
      <c r="AO1906" s="25" t="str">
        <f t="shared" si="939"/>
        <v/>
      </c>
      <c r="AP1906" s="25" t="str">
        <f t="shared" si="940"/>
        <v/>
      </c>
      <c r="AQ1906" s="25" t="str">
        <f t="shared" si="941"/>
        <v/>
      </c>
      <c r="AR1906" s="25" t="str">
        <f t="shared" si="942"/>
        <v/>
      </c>
      <c r="AS1906" s="25" t="str">
        <f t="shared" si="943"/>
        <v/>
      </c>
      <c r="AT1906" s="25" t="str">
        <f t="shared" si="944"/>
        <v/>
      </c>
      <c r="AU1906" s="25" t="str">
        <f t="shared" si="945"/>
        <v/>
      </c>
      <c r="AV1906" s="25" t="str">
        <f t="shared" si="946"/>
        <v/>
      </c>
      <c r="AX1906" t="str">
        <f>IF(BC1906="","",IF(BC1906&gt;0,COUNT($AY$2:AY1906),""))</f>
        <v/>
      </c>
      <c r="AY1906" s="25" t="str">
        <f t="shared" si="947"/>
        <v/>
      </c>
      <c r="AZ1906" s="25" t="str">
        <f t="shared" si="948"/>
        <v/>
      </c>
      <c r="BA1906" s="25" t="str">
        <f t="shared" si="949"/>
        <v/>
      </c>
      <c r="BB1906" s="25" t="str">
        <f t="shared" si="950"/>
        <v/>
      </c>
      <c r="BC1906" s="25" t="str">
        <f t="shared" si="951"/>
        <v/>
      </c>
      <c r="BD1906" s="25" t="str">
        <f t="shared" si="952"/>
        <v/>
      </c>
      <c r="BE1906" s="25" t="str">
        <f t="shared" si="953"/>
        <v/>
      </c>
      <c r="BF1906" s="25" t="str">
        <f t="shared" si="954"/>
        <v/>
      </c>
      <c r="BG1906" s="25" t="str">
        <f t="shared" si="955"/>
        <v/>
      </c>
      <c r="BH1906" s="25" t="str">
        <f t="shared" si="956"/>
        <v/>
      </c>
      <c r="BI1906" s="25" t="str">
        <f t="shared" si="957"/>
        <v/>
      </c>
      <c r="BJ1906" s="25" t="str">
        <f t="shared" si="958"/>
        <v/>
      </c>
      <c r="BK1906" s="25" t="str">
        <f t="shared" si="959"/>
        <v/>
      </c>
      <c r="BL1906" s="25" t="str">
        <f t="shared" si="960"/>
        <v/>
      </c>
      <c r="BM1906" s="25" t="str">
        <f t="shared" si="961"/>
        <v/>
      </c>
      <c r="BN1906" s="25" t="str">
        <f t="shared" si="962"/>
        <v/>
      </c>
    </row>
    <row r="1907" spans="1:66" x14ac:dyDescent="0.25">
      <c r="A1907" s="20" t="str">
        <f>IF('S.D. Paste sheet'!A1907="","",'S.D. Paste sheet'!A1907)</f>
        <v/>
      </c>
      <c r="B1907" s="20" t="str">
        <f>IF('S.D. Paste sheet'!B1907="","",'S.D. Paste sheet'!B1907)</f>
        <v/>
      </c>
      <c r="C1907" s="20" t="str">
        <f>IF('S.D. Paste sheet'!C1907="","",'S.D. Paste sheet'!C1907)</f>
        <v/>
      </c>
      <c r="D1907" s="20" t="str">
        <f>IF('S.D. Paste sheet'!D1907="","",'S.D. Paste sheet'!D1907)</f>
        <v/>
      </c>
      <c r="E1907" s="20" t="str">
        <f>IF('S.D. Paste sheet'!E1907="","",UPPER('S.D. Paste sheet'!E1907))</f>
        <v/>
      </c>
      <c r="F1907" s="20" t="str">
        <f>IF('S.D. Paste sheet'!F1907="","",'S.D. Paste sheet'!F1907)</f>
        <v/>
      </c>
      <c r="G1907" s="20" t="str">
        <f>IF('S.D. Paste sheet'!G1907="","",UPPER('S.D. Paste sheet'!G1907))</f>
        <v/>
      </c>
      <c r="H1907" s="20" t="str">
        <f>IF('S.D. Paste sheet'!H1907="","",UPPER('S.D. Paste sheet'!H1907))</f>
        <v/>
      </c>
      <c r="I1907" s="20" t="str">
        <f>IF('S.D. Paste sheet'!I1907="","",'S.D. Paste sheet'!I1907)</f>
        <v/>
      </c>
      <c r="J1907" s="20" t="str">
        <f>IF('S.D. Paste sheet'!J1907="","",'S.D. Paste sheet'!J1907)</f>
        <v/>
      </c>
      <c r="K1907" s="20" t="str">
        <f>IF('S.D. Paste sheet'!K1907="","",'S.D. Paste sheet'!K1907)</f>
        <v/>
      </c>
      <c r="L1907" s="20" t="str">
        <f>IF('S.D. Paste sheet'!L1907="","",'S.D. Paste sheet'!L1907)</f>
        <v/>
      </c>
      <c r="M1907" s="20" t="str">
        <f>IF('S.D. Paste sheet'!M1907="","",'S.D. Paste sheet'!M1907)</f>
        <v/>
      </c>
      <c r="N1907" s="20" t="str">
        <f>IF('S.D. Paste sheet'!N1907="","",'S.D. Paste sheet'!N1907)</f>
        <v/>
      </c>
      <c r="O1907" s="20" t="str">
        <f>IF('S.D. Paste sheet'!O1907="","",'S.D. Paste sheet'!O1907)</f>
        <v/>
      </c>
      <c r="P1907" s="20" t="str">
        <f>IF('S.D. Paste sheet'!P1907="","",'S.D. Paste sheet'!P1907)</f>
        <v/>
      </c>
      <c r="Q1907" s="20" t="str">
        <f>IF('S.D. Paste sheet'!Q1907="","",'S.D. Paste sheet'!Q1907)</f>
        <v/>
      </c>
      <c r="R1907" s="20" t="str">
        <f>IF('S.D. Paste sheet'!R1907="","",'S.D. Paste sheet'!R1907)</f>
        <v/>
      </c>
      <c r="S1907" s="20" t="str">
        <f>IF('S.D. Paste sheet'!S1907="","",'S.D. Paste sheet'!S1907)</f>
        <v/>
      </c>
      <c r="T1907" s="20" t="str">
        <f>IF('S.D. Paste sheet'!T1907="","",'S.D. Paste sheet'!T1907)</f>
        <v/>
      </c>
      <c r="U1907" s="20" t="str">
        <f>IF('S.D. Paste sheet'!U1907="","",'S.D. Paste sheet'!U1907)</f>
        <v/>
      </c>
      <c r="V1907" s="20" t="str">
        <f>IF('S.D. Paste sheet'!V1907="","",'S.D. Paste sheet'!V1907)</f>
        <v/>
      </c>
      <c r="W1907" s="20" t="str">
        <f>IF('S.D. Paste sheet'!W1907="","",'S.D. Paste sheet'!W1907)</f>
        <v/>
      </c>
      <c r="X1907" s="20" t="str">
        <f>IF('S.D. Paste sheet'!X1907="","",'S.D. Paste sheet'!X1907)</f>
        <v/>
      </c>
      <c r="Y1907" s="20" t="str">
        <f>IF('S.D. Paste sheet'!Y1907="","",'S.D. Paste sheet'!Y1907)</f>
        <v/>
      </c>
      <c r="Z1907" s="20" t="str">
        <f>IF('S.D. Paste sheet'!Z1907="","",'S.D. Paste sheet'!Z1907)</f>
        <v/>
      </c>
      <c r="AA1907" s="20" t="str">
        <f>IF('S.D. Paste sheet'!AA1907="","",'S.D. Paste sheet'!AA1907)</f>
        <v/>
      </c>
      <c r="AB1907" s="20" t="str">
        <f>IF('S.D. Paste sheet'!AB1907="","",'S.D. Paste sheet'!AB1907)</f>
        <v/>
      </c>
      <c r="AC1907" s="20" t="str">
        <f>IF('S.D. Paste sheet'!AC1907="","",'S.D. Paste sheet'!AC1907)</f>
        <v/>
      </c>
      <c r="AD1907" s="20" t="str">
        <f>IF('S.D. Paste sheet'!AD1907="","",'S.D. Paste sheet'!AD1907)</f>
        <v/>
      </c>
      <c r="AE1907" s="28"/>
      <c r="AF1907" t="str">
        <f>IF(AK1907="","",IF(AK1907&gt;0,COUNT($AG$2:AG1907),""))</f>
        <v/>
      </c>
      <c r="AG1907" s="25" t="str">
        <f t="shared" si="931"/>
        <v/>
      </c>
      <c r="AH1907" s="25" t="str">
        <f t="shared" si="932"/>
        <v/>
      </c>
      <c r="AI1907" s="25" t="str">
        <f t="shared" si="933"/>
        <v/>
      </c>
      <c r="AJ1907" s="25" t="str">
        <f t="shared" si="934"/>
        <v/>
      </c>
      <c r="AK1907" s="25" t="str">
        <f t="shared" si="935"/>
        <v/>
      </c>
      <c r="AL1907" s="25" t="str">
        <f t="shared" si="936"/>
        <v/>
      </c>
      <c r="AM1907" s="25" t="str">
        <f t="shared" si="937"/>
        <v/>
      </c>
      <c r="AN1907" s="25" t="str">
        <f t="shared" si="938"/>
        <v/>
      </c>
      <c r="AO1907" s="25" t="str">
        <f t="shared" si="939"/>
        <v/>
      </c>
      <c r="AP1907" s="25" t="str">
        <f t="shared" si="940"/>
        <v/>
      </c>
      <c r="AQ1907" s="25" t="str">
        <f t="shared" si="941"/>
        <v/>
      </c>
      <c r="AR1907" s="25" t="str">
        <f t="shared" si="942"/>
        <v/>
      </c>
      <c r="AS1907" s="25" t="str">
        <f t="shared" si="943"/>
        <v/>
      </c>
      <c r="AT1907" s="25" t="str">
        <f t="shared" si="944"/>
        <v/>
      </c>
      <c r="AU1907" s="25" t="str">
        <f t="shared" si="945"/>
        <v/>
      </c>
      <c r="AV1907" s="25" t="str">
        <f t="shared" si="946"/>
        <v/>
      </c>
      <c r="AX1907" t="str">
        <f>IF(BC1907="","",IF(BC1907&gt;0,COUNT($AY$2:AY1907),""))</f>
        <v/>
      </c>
      <c r="AY1907" s="25" t="str">
        <f t="shared" si="947"/>
        <v/>
      </c>
      <c r="AZ1907" s="25" t="str">
        <f t="shared" si="948"/>
        <v/>
      </c>
      <c r="BA1907" s="25" t="str">
        <f t="shared" si="949"/>
        <v/>
      </c>
      <c r="BB1907" s="25" t="str">
        <f t="shared" si="950"/>
        <v/>
      </c>
      <c r="BC1907" s="25" t="str">
        <f t="shared" si="951"/>
        <v/>
      </c>
      <c r="BD1907" s="25" t="str">
        <f t="shared" si="952"/>
        <v/>
      </c>
      <c r="BE1907" s="25" t="str">
        <f t="shared" si="953"/>
        <v/>
      </c>
      <c r="BF1907" s="25" t="str">
        <f t="shared" si="954"/>
        <v/>
      </c>
      <c r="BG1907" s="25" t="str">
        <f t="shared" si="955"/>
        <v/>
      </c>
      <c r="BH1907" s="25" t="str">
        <f t="shared" si="956"/>
        <v/>
      </c>
      <c r="BI1907" s="25" t="str">
        <f t="shared" si="957"/>
        <v/>
      </c>
      <c r="BJ1907" s="25" t="str">
        <f t="shared" si="958"/>
        <v/>
      </c>
      <c r="BK1907" s="25" t="str">
        <f t="shared" si="959"/>
        <v/>
      </c>
      <c r="BL1907" s="25" t="str">
        <f t="shared" si="960"/>
        <v/>
      </c>
      <c r="BM1907" s="25" t="str">
        <f t="shared" si="961"/>
        <v/>
      </c>
      <c r="BN1907" s="25" t="str">
        <f t="shared" si="962"/>
        <v/>
      </c>
    </row>
    <row r="1908" spans="1:66" x14ac:dyDescent="0.25">
      <c r="A1908" s="20" t="str">
        <f>IF('S.D. Paste sheet'!A1908="","",'S.D. Paste sheet'!A1908)</f>
        <v/>
      </c>
      <c r="B1908" s="20" t="str">
        <f>IF('S.D. Paste sheet'!B1908="","",'S.D. Paste sheet'!B1908)</f>
        <v/>
      </c>
      <c r="C1908" s="20" t="str">
        <f>IF('S.D. Paste sheet'!C1908="","",'S.D. Paste sheet'!C1908)</f>
        <v/>
      </c>
      <c r="D1908" s="20" t="str">
        <f>IF('S.D. Paste sheet'!D1908="","",'S.D. Paste sheet'!D1908)</f>
        <v/>
      </c>
      <c r="E1908" s="20" t="str">
        <f>IF('S.D. Paste sheet'!E1908="","",UPPER('S.D. Paste sheet'!E1908))</f>
        <v/>
      </c>
      <c r="F1908" s="20" t="str">
        <f>IF('S.D. Paste sheet'!F1908="","",'S.D. Paste sheet'!F1908)</f>
        <v/>
      </c>
      <c r="G1908" s="20" t="str">
        <f>IF('S.D. Paste sheet'!G1908="","",UPPER('S.D. Paste sheet'!G1908))</f>
        <v/>
      </c>
      <c r="H1908" s="20" t="str">
        <f>IF('S.D. Paste sheet'!H1908="","",UPPER('S.D. Paste sheet'!H1908))</f>
        <v/>
      </c>
      <c r="I1908" s="20" t="str">
        <f>IF('S.D. Paste sheet'!I1908="","",'S.D. Paste sheet'!I1908)</f>
        <v/>
      </c>
      <c r="J1908" s="20" t="str">
        <f>IF('S.D. Paste sheet'!J1908="","",'S.D. Paste sheet'!J1908)</f>
        <v/>
      </c>
      <c r="K1908" s="20" t="str">
        <f>IF('S.D. Paste sheet'!K1908="","",'S.D. Paste sheet'!K1908)</f>
        <v/>
      </c>
      <c r="L1908" s="20" t="str">
        <f>IF('S.D. Paste sheet'!L1908="","",'S.D. Paste sheet'!L1908)</f>
        <v/>
      </c>
      <c r="M1908" s="20" t="str">
        <f>IF('S.D. Paste sheet'!M1908="","",'S.D. Paste sheet'!M1908)</f>
        <v/>
      </c>
      <c r="N1908" s="20" t="str">
        <f>IF('S.D. Paste sheet'!N1908="","",'S.D. Paste sheet'!N1908)</f>
        <v/>
      </c>
      <c r="O1908" s="20" t="str">
        <f>IF('S.D. Paste sheet'!O1908="","",'S.D. Paste sheet'!O1908)</f>
        <v/>
      </c>
      <c r="P1908" s="20" t="str">
        <f>IF('S.D. Paste sheet'!P1908="","",'S.D. Paste sheet'!P1908)</f>
        <v/>
      </c>
      <c r="Q1908" s="20" t="str">
        <f>IF('S.D. Paste sheet'!Q1908="","",'S.D. Paste sheet'!Q1908)</f>
        <v/>
      </c>
      <c r="R1908" s="20" t="str">
        <f>IF('S.D. Paste sheet'!R1908="","",'S.D. Paste sheet'!R1908)</f>
        <v/>
      </c>
      <c r="S1908" s="20" t="str">
        <f>IF('S.D. Paste sheet'!S1908="","",'S.D. Paste sheet'!S1908)</f>
        <v/>
      </c>
      <c r="T1908" s="20" t="str">
        <f>IF('S.D. Paste sheet'!T1908="","",'S.D. Paste sheet'!T1908)</f>
        <v/>
      </c>
      <c r="U1908" s="20" t="str">
        <f>IF('S.D. Paste sheet'!U1908="","",'S.D. Paste sheet'!U1908)</f>
        <v/>
      </c>
      <c r="V1908" s="20" t="str">
        <f>IF('S.D. Paste sheet'!V1908="","",'S.D. Paste sheet'!V1908)</f>
        <v/>
      </c>
      <c r="W1908" s="20" t="str">
        <f>IF('S.D. Paste sheet'!W1908="","",'S.D. Paste sheet'!W1908)</f>
        <v/>
      </c>
      <c r="X1908" s="20" t="str">
        <f>IF('S.D. Paste sheet'!X1908="","",'S.D. Paste sheet'!X1908)</f>
        <v/>
      </c>
      <c r="Y1908" s="20" t="str">
        <f>IF('S.D. Paste sheet'!Y1908="","",'S.D. Paste sheet'!Y1908)</f>
        <v/>
      </c>
      <c r="Z1908" s="20" t="str">
        <f>IF('S.D. Paste sheet'!Z1908="","",'S.D. Paste sheet'!Z1908)</f>
        <v/>
      </c>
      <c r="AA1908" s="20" t="str">
        <f>IF('S.D. Paste sheet'!AA1908="","",'S.D. Paste sheet'!AA1908)</f>
        <v/>
      </c>
      <c r="AB1908" s="20" t="str">
        <f>IF('S.D. Paste sheet'!AB1908="","",'S.D. Paste sheet'!AB1908)</f>
        <v/>
      </c>
      <c r="AC1908" s="20" t="str">
        <f>IF('S.D. Paste sheet'!AC1908="","",'S.D. Paste sheet'!AC1908)</f>
        <v/>
      </c>
      <c r="AD1908" s="20" t="str">
        <f>IF('S.D. Paste sheet'!AD1908="","",'S.D. Paste sheet'!AD1908)</f>
        <v/>
      </c>
      <c r="AE1908" s="28"/>
      <c r="AF1908" t="str">
        <f>IF(AK1908="","",IF(AK1908&gt;0,COUNT($AG$2:AG1908),""))</f>
        <v/>
      </c>
      <c r="AG1908" s="25" t="str">
        <f t="shared" si="931"/>
        <v/>
      </c>
      <c r="AH1908" s="25" t="str">
        <f t="shared" si="932"/>
        <v/>
      </c>
      <c r="AI1908" s="25" t="str">
        <f t="shared" si="933"/>
        <v/>
      </c>
      <c r="AJ1908" s="25" t="str">
        <f t="shared" si="934"/>
        <v/>
      </c>
      <c r="AK1908" s="25" t="str">
        <f t="shared" si="935"/>
        <v/>
      </c>
      <c r="AL1908" s="25" t="str">
        <f t="shared" si="936"/>
        <v/>
      </c>
      <c r="AM1908" s="25" t="str">
        <f t="shared" si="937"/>
        <v/>
      </c>
      <c r="AN1908" s="25" t="str">
        <f t="shared" si="938"/>
        <v/>
      </c>
      <c r="AO1908" s="25" t="str">
        <f t="shared" si="939"/>
        <v/>
      </c>
      <c r="AP1908" s="25" t="str">
        <f t="shared" si="940"/>
        <v/>
      </c>
      <c r="AQ1908" s="25" t="str">
        <f t="shared" si="941"/>
        <v/>
      </c>
      <c r="AR1908" s="25" t="str">
        <f t="shared" si="942"/>
        <v/>
      </c>
      <c r="AS1908" s="25" t="str">
        <f t="shared" si="943"/>
        <v/>
      </c>
      <c r="AT1908" s="25" t="str">
        <f t="shared" si="944"/>
        <v/>
      </c>
      <c r="AU1908" s="25" t="str">
        <f t="shared" si="945"/>
        <v/>
      </c>
      <c r="AV1908" s="25" t="str">
        <f t="shared" si="946"/>
        <v/>
      </c>
      <c r="AX1908" t="str">
        <f>IF(BC1908="","",IF(BC1908&gt;0,COUNT($AY$2:AY1908),""))</f>
        <v/>
      </c>
      <c r="AY1908" s="25" t="str">
        <f t="shared" si="947"/>
        <v/>
      </c>
      <c r="AZ1908" s="25" t="str">
        <f t="shared" si="948"/>
        <v/>
      </c>
      <c r="BA1908" s="25" t="str">
        <f t="shared" si="949"/>
        <v/>
      </c>
      <c r="BB1908" s="25" t="str">
        <f t="shared" si="950"/>
        <v/>
      </c>
      <c r="BC1908" s="25" t="str">
        <f t="shared" si="951"/>
        <v/>
      </c>
      <c r="BD1908" s="25" t="str">
        <f t="shared" si="952"/>
        <v/>
      </c>
      <c r="BE1908" s="25" t="str">
        <f t="shared" si="953"/>
        <v/>
      </c>
      <c r="BF1908" s="25" t="str">
        <f t="shared" si="954"/>
        <v/>
      </c>
      <c r="BG1908" s="25" t="str">
        <f t="shared" si="955"/>
        <v/>
      </c>
      <c r="BH1908" s="25" t="str">
        <f t="shared" si="956"/>
        <v/>
      </c>
      <c r="BI1908" s="25" t="str">
        <f t="shared" si="957"/>
        <v/>
      </c>
      <c r="BJ1908" s="25" t="str">
        <f t="shared" si="958"/>
        <v/>
      </c>
      <c r="BK1908" s="25" t="str">
        <f t="shared" si="959"/>
        <v/>
      </c>
      <c r="BL1908" s="25" t="str">
        <f t="shared" si="960"/>
        <v/>
      </c>
      <c r="BM1908" s="25" t="str">
        <f t="shared" si="961"/>
        <v/>
      </c>
      <c r="BN1908" s="25" t="str">
        <f t="shared" si="962"/>
        <v/>
      </c>
    </row>
    <row r="1909" spans="1:66" x14ac:dyDescent="0.25">
      <c r="A1909" s="20" t="str">
        <f>IF('S.D. Paste sheet'!A1909="","",'S.D. Paste sheet'!A1909)</f>
        <v/>
      </c>
      <c r="B1909" s="20" t="str">
        <f>IF('S.D. Paste sheet'!B1909="","",'S.D. Paste sheet'!B1909)</f>
        <v/>
      </c>
      <c r="C1909" s="20" t="str">
        <f>IF('S.D. Paste sheet'!C1909="","",'S.D. Paste sheet'!C1909)</f>
        <v/>
      </c>
      <c r="D1909" s="20" t="str">
        <f>IF('S.D. Paste sheet'!D1909="","",'S.D. Paste sheet'!D1909)</f>
        <v/>
      </c>
      <c r="E1909" s="20" t="str">
        <f>IF('S.D. Paste sheet'!E1909="","",UPPER('S.D. Paste sheet'!E1909))</f>
        <v/>
      </c>
      <c r="F1909" s="20" t="str">
        <f>IF('S.D. Paste sheet'!F1909="","",'S.D. Paste sheet'!F1909)</f>
        <v/>
      </c>
      <c r="G1909" s="20" t="str">
        <f>IF('S.D. Paste sheet'!G1909="","",UPPER('S.D. Paste sheet'!G1909))</f>
        <v/>
      </c>
      <c r="H1909" s="20" t="str">
        <f>IF('S.D. Paste sheet'!H1909="","",UPPER('S.D. Paste sheet'!H1909))</f>
        <v/>
      </c>
      <c r="I1909" s="20" t="str">
        <f>IF('S.D. Paste sheet'!I1909="","",'S.D. Paste sheet'!I1909)</f>
        <v/>
      </c>
      <c r="J1909" s="20" t="str">
        <f>IF('S.D. Paste sheet'!J1909="","",'S.D. Paste sheet'!J1909)</f>
        <v/>
      </c>
      <c r="K1909" s="20" t="str">
        <f>IF('S.D. Paste sheet'!K1909="","",'S.D. Paste sheet'!K1909)</f>
        <v/>
      </c>
      <c r="L1909" s="20" t="str">
        <f>IF('S.D. Paste sheet'!L1909="","",'S.D. Paste sheet'!L1909)</f>
        <v/>
      </c>
      <c r="M1909" s="20" t="str">
        <f>IF('S.D. Paste sheet'!M1909="","",'S.D. Paste sheet'!M1909)</f>
        <v/>
      </c>
      <c r="N1909" s="20" t="str">
        <f>IF('S.D. Paste sheet'!N1909="","",'S.D. Paste sheet'!N1909)</f>
        <v/>
      </c>
      <c r="O1909" s="20" t="str">
        <f>IF('S.D. Paste sheet'!O1909="","",'S.D. Paste sheet'!O1909)</f>
        <v/>
      </c>
      <c r="P1909" s="20" t="str">
        <f>IF('S.D. Paste sheet'!P1909="","",'S.D. Paste sheet'!P1909)</f>
        <v/>
      </c>
      <c r="Q1909" s="20" t="str">
        <f>IF('S.D. Paste sheet'!Q1909="","",'S.D. Paste sheet'!Q1909)</f>
        <v/>
      </c>
      <c r="R1909" s="20" t="str">
        <f>IF('S.D. Paste sheet'!R1909="","",'S.D. Paste sheet'!R1909)</f>
        <v/>
      </c>
      <c r="S1909" s="20" t="str">
        <f>IF('S.D. Paste sheet'!S1909="","",'S.D. Paste sheet'!S1909)</f>
        <v/>
      </c>
      <c r="T1909" s="20" t="str">
        <f>IF('S.D. Paste sheet'!T1909="","",'S.D. Paste sheet'!T1909)</f>
        <v/>
      </c>
      <c r="U1909" s="20" t="str">
        <f>IF('S.D. Paste sheet'!U1909="","",'S.D. Paste sheet'!U1909)</f>
        <v/>
      </c>
      <c r="V1909" s="20" t="str">
        <f>IF('S.D. Paste sheet'!V1909="","",'S.D. Paste sheet'!V1909)</f>
        <v/>
      </c>
      <c r="W1909" s="20" t="str">
        <f>IF('S.D. Paste sheet'!W1909="","",'S.D. Paste sheet'!W1909)</f>
        <v/>
      </c>
      <c r="X1909" s="20" t="str">
        <f>IF('S.D. Paste sheet'!X1909="","",'S.D. Paste sheet'!X1909)</f>
        <v/>
      </c>
      <c r="Y1909" s="20" t="str">
        <f>IF('S.D. Paste sheet'!Y1909="","",'S.D. Paste sheet'!Y1909)</f>
        <v/>
      </c>
      <c r="Z1909" s="20" t="str">
        <f>IF('S.D. Paste sheet'!Z1909="","",'S.D. Paste sheet'!Z1909)</f>
        <v/>
      </c>
      <c r="AA1909" s="20" t="str">
        <f>IF('S.D. Paste sheet'!AA1909="","",'S.D. Paste sheet'!AA1909)</f>
        <v/>
      </c>
      <c r="AB1909" s="20" t="str">
        <f>IF('S.D. Paste sheet'!AB1909="","",'S.D. Paste sheet'!AB1909)</f>
        <v/>
      </c>
      <c r="AC1909" s="20" t="str">
        <f>IF('S.D. Paste sheet'!AC1909="","",'S.D. Paste sheet'!AC1909)</f>
        <v/>
      </c>
      <c r="AD1909" s="20" t="str">
        <f>IF('S.D. Paste sheet'!AD1909="","",'S.D. Paste sheet'!AD1909)</f>
        <v/>
      </c>
      <c r="AE1909" s="28"/>
      <c r="AF1909" t="str">
        <f>IF(AK1909="","",IF(AK1909&gt;0,COUNT($AG$2:AG1909),""))</f>
        <v/>
      </c>
      <c r="AG1909" s="25" t="str">
        <f t="shared" si="931"/>
        <v/>
      </c>
      <c r="AH1909" s="25" t="str">
        <f t="shared" si="932"/>
        <v/>
      </c>
      <c r="AI1909" s="25" t="str">
        <f t="shared" si="933"/>
        <v/>
      </c>
      <c r="AJ1909" s="25" t="str">
        <f t="shared" si="934"/>
        <v/>
      </c>
      <c r="AK1909" s="25" t="str">
        <f t="shared" si="935"/>
        <v/>
      </c>
      <c r="AL1909" s="25" t="str">
        <f t="shared" si="936"/>
        <v/>
      </c>
      <c r="AM1909" s="25" t="str">
        <f t="shared" si="937"/>
        <v/>
      </c>
      <c r="AN1909" s="25" t="str">
        <f t="shared" si="938"/>
        <v/>
      </c>
      <c r="AO1909" s="25" t="str">
        <f t="shared" si="939"/>
        <v/>
      </c>
      <c r="AP1909" s="25" t="str">
        <f t="shared" si="940"/>
        <v/>
      </c>
      <c r="AQ1909" s="25" t="str">
        <f t="shared" si="941"/>
        <v/>
      </c>
      <c r="AR1909" s="25" t="str">
        <f t="shared" si="942"/>
        <v/>
      </c>
      <c r="AS1909" s="25" t="str">
        <f t="shared" si="943"/>
        <v/>
      </c>
      <c r="AT1909" s="25" t="str">
        <f t="shared" si="944"/>
        <v/>
      </c>
      <c r="AU1909" s="25" t="str">
        <f t="shared" si="945"/>
        <v/>
      </c>
      <c r="AV1909" s="25" t="str">
        <f t="shared" si="946"/>
        <v/>
      </c>
      <c r="AX1909" t="str">
        <f>IF(BC1909="","",IF(BC1909&gt;0,COUNT($AY$2:AY1909),""))</f>
        <v/>
      </c>
      <c r="AY1909" s="25" t="str">
        <f t="shared" si="947"/>
        <v/>
      </c>
      <c r="AZ1909" s="25" t="str">
        <f t="shared" si="948"/>
        <v/>
      </c>
      <c r="BA1909" s="25" t="str">
        <f t="shared" si="949"/>
        <v/>
      </c>
      <c r="BB1909" s="25" t="str">
        <f t="shared" si="950"/>
        <v/>
      </c>
      <c r="BC1909" s="25" t="str">
        <f t="shared" si="951"/>
        <v/>
      </c>
      <c r="BD1909" s="25" t="str">
        <f t="shared" si="952"/>
        <v/>
      </c>
      <c r="BE1909" s="25" t="str">
        <f t="shared" si="953"/>
        <v/>
      </c>
      <c r="BF1909" s="25" t="str">
        <f t="shared" si="954"/>
        <v/>
      </c>
      <c r="BG1909" s="25" t="str">
        <f t="shared" si="955"/>
        <v/>
      </c>
      <c r="BH1909" s="25" t="str">
        <f t="shared" si="956"/>
        <v/>
      </c>
      <c r="BI1909" s="25" t="str">
        <f t="shared" si="957"/>
        <v/>
      </c>
      <c r="BJ1909" s="25" t="str">
        <f t="shared" si="958"/>
        <v/>
      </c>
      <c r="BK1909" s="25" t="str">
        <f t="shared" si="959"/>
        <v/>
      </c>
      <c r="BL1909" s="25" t="str">
        <f t="shared" si="960"/>
        <v/>
      </c>
      <c r="BM1909" s="25" t="str">
        <f t="shared" si="961"/>
        <v/>
      </c>
      <c r="BN1909" s="25" t="str">
        <f t="shared" si="962"/>
        <v/>
      </c>
    </row>
    <row r="1910" spans="1:66" x14ac:dyDescent="0.25">
      <c r="A1910" s="20" t="str">
        <f>IF('S.D. Paste sheet'!A1910="","",'S.D. Paste sheet'!A1910)</f>
        <v/>
      </c>
      <c r="B1910" s="20" t="str">
        <f>IF('S.D. Paste sheet'!B1910="","",'S.D. Paste sheet'!B1910)</f>
        <v/>
      </c>
      <c r="C1910" s="20" t="str">
        <f>IF('S.D. Paste sheet'!C1910="","",'S.D. Paste sheet'!C1910)</f>
        <v/>
      </c>
      <c r="D1910" s="20" t="str">
        <f>IF('S.D. Paste sheet'!D1910="","",'S.D. Paste sheet'!D1910)</f>
        <v/>
      </c>
      <c r="E1910" s="20" t="str">
        <f>IF('S.D. Paste sheet'!E1910="","",UPPER('S.D. Paste sheet'!E1910))</f>
        <v/>
      </c>
      <c r="F1910" s="20" t="str">
        <f>IF('S.D. Paste sheet'!F1910="","",'S.D. Paste sheet'!F1910)</f>
        <v/>
      </c>
      <c r="G1910" s="20" t="str">
        <f>IF('S.D. Paste sheet'!G1910="","",UPPER('S.D. Paste sheet'!G1910))</f>
        <v/>
      </c>
      <c r="H1910" s="20" t="str">
        <f>IF('S.D. Paste sheet'!H1910="","",UPPER('S.D. Paste sheet'!H1910))</f>
        <v/>
      </c>
      <c r="I1910" s="20" t="str">
        <f>IF('S.D. Paste sheet'!I1910="","",'S.D. Paste sheet'!I1910)</f>
        <v/>
      </c>
      <c r="J1910" s="20" t="str">
        <f>IF('S.D. Paste sheet'!J1910="","",'S.D. Paste sheet'!J1910)</f>
        <v/>
      </c>
      <c r="K1910" s="20" t="str">
        <f>IF('S.D. Paste sheet'!K1910="","",'S.D. Paste sheet'!K1910)</f>
        <v/>
      </c>
      <c r="L1910" s="20" t="str">
        <f>IF('S.D. Paste sheet'!L1910="","",'S.D. Paste sheet'!L1910)</f>
        <v/>
      </c>
      <c r="M1910" s="20" t="str">
        <f>IF('S.D. Paste sheet'!M1910="","",'S.D. Paste sheet'!M1910)</f>
        <v/>
      </c>
      <c r="N1910" s="20" t="str">
        <f>IF('S.D. Paste sheet'!N1910="","",'S.D. Paste sheet'!N1910)</f>
        <v/>
      </c>
      <c r="O1910" s="20" t="str">
        <f>IF('S.D. Paste sheet'!O1910="","",'S.D. Paste sheet'!O1910)</f>
        <v/>
      </c>
      <c r="P1910" s="20" t="str">
        <f>IF('S.D. Paste sheet'!P1910="","",'S.D. Paste sheet'!P1910)</f>
        <v/>
      </c>
      <c r="Q1910" s="20" t="str">
        <f>IF('S.D. Paste sheet'!Q1910="","",'S.D. Paste sheet'!Q1910)</f>
        <v/>
      </c>
      <c r="R1910" s="20" t="str">
        <f>IF('S.D. Paste sheet'!R1910="","",'S.D. Paste sheet'!R1910)</f>
        <v/>
      </c>
      <c r="S1910" s="20" t="str">
        <f>IF('S.D. Paste sheet'!S1910="","",'S.D. Paste sheet'!S1910)</f>
        <v/>
      </c>
      <c r="T1910" s="20" t="str">
        <f>IF('S.D. Paste sheet'!T1910="","",'S.D. Paste sheet'!T1910)</f>
        <v/>
      </c>
      <c r="U1910" s="20" t="str">
        <f>IF('S.D. Paste sheet'!U1910="","",'S.D. Paste sheet'!U1910)</f>
        <v/>
      </c>
      <c r="V1910" s="20" t="str">
        <f>IF('S.D. Paste sheet'!V1910="","",'S.D. Paste sheet'!V1910)</f>
        <v/>
      </c>
      <c r="W1910" s="20" t="str">
        <f>IF('S.D. Paste sheet'!W1910="","",'S.D. Paste sheet'!W1910)</f>
        <v/>
      </c>
      <c r="X1910" s="20" t="str">
        <f>IF('S.D. Paste sheet'!X1910="","",'S.D. Paste sheet'!X1910)</f>
        <v/>
      </c>
      <c r="Y1910" s="20" t="str">
        <f>IF('S.D. Paste sheet'!Y1910="","",'S.D. Paste sheet'!Y1910)</f>
        <v/>
      </c>
      <c r="Z1910" s="20" t="str">
        <f>IF('S.D. Paste sheet'!Z1910="","",'S.D. Paste sheet'!Z1910)</f>
        <v/>
      </c>
      <c r="AA1910" s="20" t="str">
        <f>IF('S.D. Paste sheet'!AA1910="","",'S.D. Paste sheet'!AA1910)</f>
        <v/>
      </c>
      <c r="AB1910" s="20" t="str">
        <f>IF('S.D. Paste sheet'!AB1910="","",'S.D. Paste sheet'!AB1910)</f>
        <v/>
      </c>
      <c r="AC1910" s="20" t="str">
        <f>IF('S.D. Paste sheet'!AC1910="","",'S.D. Paste sheet'!AC1910)</f>
        <v/>
      </c>
      <c r="AD1910" s="20" t="str">
        <f>IF('S.D. Paste sheet'!AD1910="","",'S.D. Paste sheet'!AD1910)</f>
        <v/>
      </c>
      <c r="AE1910" s="28"/>
      <c r="AF1910" t="str">
        <f>IF(AK1910="","",IF(AK1910&gt;0,COUNT($AG$2:AG1910),""))</f>
        <v/>
      </c>
      <c r="AG1910" s="25" t="str">
        <f t="shared" si="931"/>
        <v/>
      </c>
      <c r="AH1910" s="25" t="str">
        <f t="shared" si="932"/>
        <v/>
      </c>
      <c r="AI1910" s="25" t="str">
        <f t="shared" si="933"/>
        <v/>
      </c>
      <c r="AJ1910" s="25" t="str">
        <f t="shared" si="934"/>
        <v/>
      </c>
      <c r="AK1910" s="25" t="str">
        <f t="shared" si="935"/>
        <v/>
      </c>
      <c r="AL1910" s="25" t="str">
        <f t="shared" si="936"/>
        <v/>
      </c>
      <c r="AM1910" s="25" t="str">
        <f t="shared" si="937"/>
        <v/>
      </c>
      <c r="AN1910" s="25" t="str">
        <f t="shared" si="938"/>
        <v/>
      </c>
      <c r="AO1910" s="25" t="str">
        <f t="shared" si="939"/>
        <v/>
      </c>
      <c r="AP1910" s="25" t="str">
        <f t="shared" si="940"/>
        <v/>
      </c>
      <c r="AQ1910" s="25" t="str">
        <f t="shared" si="941"/>
        <v/>
      </c>
      <c r="AR1910" s="25" t="str">
        <f t="shared" si="942"/>
        <v/>
      </c>
      <c r="AS1910" s="25" t="str">
        <f t="shared" si="943"/>
        <v/>
      </c>
      <c r="AT1910" s="25" t="str">
        <f t="shared" si="944"/>
        <v/>
      </c>
      <c r="AU1910" s="25" t="str">
        <f t="shared" si="945"/>
        <v/>
      </c>
      <c r="AV1910" s="25" t="str">
        <f t="shared" si="946"/>
        <v/>
      </c>
      <c r="AX1910" t="str">
        <f>IF(BC1910="","",IF(BC1910&gt;0,COUNT($AY$2:AY1910),""))</f>
        <v/>
      </c>
      <c r="AY1910" s="25" t="str">
        <f t="shared" si="947"/>
        <v/>
      </c>
      <c r="AZ1910" s="25" t="str">
        <f t="shared" si="948"/>
        <v/>
      </c>
      <c r="BA1910" s="25" t="str">
        <f t="shared" si="949"/>
        <v/>
      </c>
      <c r="BB1910" s="25" t="str">
        <f t="shared" si="950"/>
        <v/>
      </c>
      <c r="BC1910" s="25" t="str">
        <f t="shared" si="951"/>
        <v/>
      </c>
      <c r="BD1910" s="25" t="str">
        <f t="shared" si="952"/>
        <v/>
      </c>
      <c r="BE1910" s="25" t="str">
        <f t="shared" si="953"/>
        <v/>
      </c>
      <c r="BF1910" s="25" t="str">
        <f t="shared" si="954"/>
        <v/>
      </c>
      <c r="BG1910" s="25" t="str">
        <f t="shared" si="955"/>
        <v/>
      </c>
      <c r="BH1910" s="25" t="str">
        <f t="shared" si="956"/>
        <v/>
      </c>
      <c r="BI1910" s="25" t="str">
        <f t="shared" si="957"/>
        <v/>
      </c>
      <c r="BJ1910" s="25" t="str">
        <f t="shared" si="958"/>
        <v/>
      </c>
      <c r="BK1910" s="25" t="str">
        <f t="shared" si="959"/>
        <v/>
      </c>
      <c r="BL1910" s="25" t="str">
        <f t="shared" si="960"/>
        <v/>
      </c>
      <c r="BM1910" s="25" t="str">
        <f t="shared" si="961"/>
        <v/>
      </c>
      <c r="BN1910" s="25" t="str">
        <f t="shared" si="962"/>
        <v/>
      </c>
    </row>
    <row r="1911" spans="1:66" x14ac:dyDescent="0.25">
      <c r="A1911" s="20" t="str">
        <f>IF('S.D. Paste sheet'!A1911="","",'S.D. Paste sheet'!A1911)</f>
        <v/>
      </c>
      <c r="B1911" s="20" t="str">
        <f>IF('S.D. Paste sheet'!B1911="","",'S.D. Paste sheet'!B1911)</f>
        <v/>
      </c>
      <c r="C1911" s="20" t="str">
        <f>IF('S.D. Paste sheet'!C1911="","",'S.D. Paste sheet'!C1911)</f>
        <v/>
      </c>
      <c r="D1911" s="20" t="str">
        <f>IF('S.D. Paste sheet'!D1911="","",'S.D. Paste sheet'!D1911)</f>
        <v/>
      </c>
      <c r="E1911" s="20" t="str">
        <f>IF('S.D. Paste sheet'!E1911="","",UPPER('S.D. Paste sheet'!E1911))</f>
        <v/>
      </c>
      <c r="F1911" s="20" t="str">
        <f>IF('S.D. Paste sheet'!F1911="","",'S.D. Paste sheet'!F1911)</f>
        <v/>
      </c>
      <c r="G1911" s="20" t="str">
        <f>IF('S.D. Paste sheet'!G1911="","",UPPER('S.D. Paste sheet'!G1911))</f>
        <v/>
      </c>
      <c r="H1911" s="20" t="str">
        <f>IF('S.D. Paste sheet'!H1911="","",UPPER('S.D. Paste sheet'!H1911))</f>
        <v/>
      </c>
      <c r="I1911" s="20" t="str">
        <f>IF('S.D. Paste sheet'!I1911="","",'S.D. Paste sheet'!I1911)</f>
        <v/>
      </c>
      <c r="J1911" s="20" t="str">
        <f>IF('S.D. Paste sheet'!J1911="","",'S.D. Paste sheet'!J1911)</f>
        <v/>
      </c>
      <c r="K1911" s="20" t="str">
        <f>IF('S.D. Paste sheet'!K1911="","",'S.D. Paste sheet'!K1911)</f>
        <v/>
      </c>
      <c r="L1911" s="20" t="str">
        <f>IF('S.D. Paste sheet'!L1911="","",'S.D. Paste sheet'!L1911)</f>
        <v/>
      </c>
      <c r="M1911" s="20" t="str">
        <f>IF('S.D. Paste sheet'!M1911="","",'S.D. Paste sheet'!M1911)</f>
        <v/>
      </c>
      <c r="N1911" s="20" t="str">
        <f>IF('S.D. Paste sheet'!N1911="","",'S.D. Paste sheet'!N1911)</f>
        <v/>
      </c>
      <c r="O1911" s="20" t="str">
        <f>IF('S.D. Paste sheet'!O1911="","",'S.D. Paste sheet'!O1911)</f>
        <v/>
      </c>
      <c r="P1911" s="20" t="str">
        <f>IF('S.D. Paste sheet'!P1911="","",'S.D. Paste sheet'!P1911)</f>
        <v/>
      </c>
      <c r="Q1911" s="20" t="str">
        <f>IF('S.D. Paste sheet'!Q1911="","",'S.D. Paste sheet'!Q1911)</f>
        <v/>
      </c>
      <c r="R1911" s="20" t="str">
        <f>IF('S.D. Paste sheet'!R1911="","",'S.D. Paste sheet'!R1911)</f>
        <v/>
      </c>
      <c r="S1911" s="20" t="str">
        <f>IF('S.D. Paste sheet'!S1911="","",'S.D. Paste sheet'!S1911)</f>
        <v/>
      </c>
      <c r="T1911" s="20" t="str">
        <f>IF('S.D. Paste sheet'!T1911="","",'S.D. Paste sheet'!T1911)</f>
        <v/>
      </c>
      <c r="U1911" s="20" t="str">
        <f>IF('S.D. Paste sheet'!U1911="","",'S.D. Paste sheet'!U1911)</f>
        <v/>
      </c>
      <c r="V1911" s="20" t="str">
        <f>IF('S.D. Paste sheet'!V1911="","",'S.D. Paste sheet'!V1911)</f>
        <v/>
      </c>
      <c r="W1911" s="20" t="str">
        <f>IF('S.D. Paste sheet'!W1911="","",'S.D. Paste sheet'!W1911)</f>
        <v/>
      </c>
      <c r="X1911" s="20" t="str">
        <f>IF('S.D. Paste sheet'!X1911="","",'S.D. Paste sheet'!X1911)</f>
        <v/>
      </c>
      <c r="Y1911" s="20" t="str">
        <f>IF('S.D. Paste sheet'!Y1911="","",'S.D. Paste sheet'!Y1911)</f>
        <v/>
      </c>
      <c r="Z1911" s="20" t="str">
        <f>IF('S.D. Paste sheet'!Z1911="","",'S.D. Paste sheet'!Z1911)</f>
        <v/>
      </c>
      <c r="AA1911" s="20" t="str">
        <f>IF('S.D. Paste sheet'!AA1911="","",'S.D. Paste sheet'!AA1911)</f>
        <v/>
      </c>
      <c r="AB1911" s="20" t="str">
        <f>IF('S.D. Paste sheet'!AB1911="","",'S.D. Paste sheet'!AB1911)</f>
        <v/>
      </c>
      <c r="AC1911" s="20" t="str">
        <f>IF('S.D. Paste sheet'!AC1911="","",'S.D. Paste sheet'!AC1911)</f>
        <v/>
      </c>
      <c r="AD1911" s="20" t="str">
        <f>IF('S.D. Paste sheet'!AD1911="","",'S.D. Paste sheet'!AD1911)</f>
        <v/>
      </c>
      <c r="AE1911" s="28"/>
      <c r="AF1911" t="str">
        <f>IF(AK1911="","",IF(AK1911&gt;0,COUNT($AG$2:AG1911),""))</f>
        <v/>
      </c>
      <c r="AG1911" s="25" t="str">
        <f t="shared" si="931"/>
        <v/>
      </c>
      <c r="AH1911" s="25" t="str">
        <f t="shared" si="932"/>
        <v/>
      </c>
      <c r="AI1911" s="25" t="str">
        <f t="shared" si="933"/>
        <v/>
      </c>
      <c r="AJ1911" s="25" t="str">
        <f t="shared" si="934"/>
        <v/>
      </c>
      <c r="AK1911" s="25" t="str">
        <f t="shared" si="935"/>
        <v/>
      </c>
      <c r="AL1911" s="25" t="str">
        <f t="shared" si="936"/>
        <v/>
      </c>
      <c r="AM1911" s="25" t="str">
        <f t="shared" si="937"/>
        <v/>
      </c>
      <c r="AN1911" s="25" t="str">
        <f t="shared" si="938"/>
        <v/>
      </c>
      <c r="AO1911" s="25" t="str">
        <f t="shared" si="939"/>
        <v/>
      </c>
      <c r="AP1911" s="25" t="str">
        <f t="shared" si="940"/>
        <v/>
      </c>
      <c r="AQ1911" s="25" t="str">
        <f t="shared" si="941"/>
        <v/>
      </c>
      <c r="AR1911" s="25" t="str">
        <f t="shared" si="942"/>
        <v/>
      </c>
      <c r="AS1911" s="25" t="str">
        <f t="shared" si="943"/>
        <v/>
      </c>
      <c r="AT1911" s="25" t="str">
        <f t="shared" si="944"/>
        <v/>
      </c>
      <c r="AU1911" s="25" t="str">
        <f t="shared" si="945"/>
        <v/>
      </c>
      <c r="AV1911" s="25" t="str">
        <f t="shared" si="946"/>
        <v/>
      </c>
      <c r="AX1911" t="str">
        <f>IF(BC1911="","",IF(BC1911&gt;0,COUNT($AY$2:AY1911),""))</f>
        <v/>
      </c>
      <c r="AY1911" s="25" t="str">
        <f t="shared" si="947"/>
        <v/>
      </c>
      <c r="AZ1911" s="25" t="str">
        <f t="shared" si="948"/>
        <v/>
      </c>
      <c r="BA1911" s="25" t="str">
        <f t="shared" si="949"/>
        <v/>
      </c>
      <c r="BB1911" s="25" t="str">
        <f t="shared" si="950"/>
        <v/>
      </c>
      <c r="BC1911" s="25" t="str">
        <f t="shared" si="951"/>
        <v/>
      </c>
      <c r="BD1911" s="25" t="str">
        <f t="shared" si="952"/>
        <v/>
      </c>
      <c r="BE1911" s="25" t="str">
        <f t="shared" si="953"/>
        <v/>
      </c>
      <c r="BF1911" s="25" t="str">
        <f t="shared" si="954"/>
        <v/>
      </c>
      <c r="BG1911" s="25" t="str">
        <f t="shared" si="955"/>
        <v/>
      </c>
      <c r="BH1911" s="25" t="str">
        <f t="shared" si="956"/>
        <v/>
      </c>
      <c r="BI1911" s="25" t="str">
        <f t="shared" si="957"/>
        <v/>
      </c>
      <c r="BJ1911" s="25" t="str">
        <f t="shared" si="958"/>
        <v/>
      </c>
      <c r="BK1911" s="25" t="str">
        <f t="shared" si="959"/>
        <v/>
      </c>
      <c r="BL1911" s="25" t="str">
        <f t="shared" si="960"/>
        <v/>
      </c>
      <c r="BM1911" s="25" t="str">
        <f t="shared" si="961"/>
        <v/>
      </c>
      <c r="BN1911" s="25" t="str">
        <f t="shared" si="962"/>
        <v/>
      </c>
    </row>
    <row r="1912" spans="1:66" x14ac:dyDescent="0.25">
      <c r="A1912" s="20" t="str">
        <f>IF('S.D. Paste sheet'!A1912="","",'S.D. Paste sheet'!A1912)</f>
        <v/>
      </c>
      <c r="B1912" s="20" t="str">
        <f>IF('S.D. Paste sheet'!B1912="","",'S.D. Paste sheet'!B1912)</f>
        <v/>
      </c>
      <c r="C1912" s="20" t="str">
        <f>IF('S.D. Paste sheet'!C1912="","",'S.D. Paste sheet'!C1912)</f>
        <v/>
      </c>
      <c r="D1912" s="20" t="str">
        <f>IF('S.D. Paste sheet'!D1912="","",'S.D. Paste sheet'!D1912)</f>
        <v/>
      </c>
      <c r="E1912" s="20" t="str">
        <f>IF('S.D. Paste sheet'!E1912="","",UPPER('S.D. Paste sheet'!E1912))</f>
        <v/>
      </c>
      <c r="F1912" s="20" t="str">
        <f>IF('S.D. Paste sheet'!F1912="","",'S.D. Paste sheet'!F1912)</f>
        <v/>
      </c>
      <c r="G1912" s="20" t="str">
        <f>IF('S.D. Paste sheet'!G1912="","",UPPER('S.D. Paste sheet'!G1912))</f>
        <v/>
      </c>
      <c r="H1912" s="20" t="str">
        <f>IF('S.D. Paste sheet'!H1912="","",UPPER('S.D. Paste sheet'!H1912))</f>
        <v/>
      </c>
      <c r="I1912" s="20" t="str">
        <f>IF('S.D. Paste sheet'!I1912="","",'S.D. Paste sheet'!I1912)</f>
        <v/>
      </c>
      <c r="J1912" s="20" t="str">
        <f>IF('S.D. Paste sheet'!J1912="","",'S.D. Paste sheet'!J1912)</f>
        <v/>
      </c>
      <c r="K1912" s="20" t="str">
        <f>IF('S.D. Paste sheet'!K1912="","",'S.D. Paste sheet'!K1912)</f>
        <v/>
      </c>
      <c r="L1912" s="20" t="str">
        <f>IF('S.D. Paste sheet'!L1912="","",'S.D. Paste sheet'!L1912)</f>
        <v/>
      </c>
      <c r="M1912" s="20" t="str">
        <f>IF('S.D. Paste sheet'!M1912="","",'S.D. Paste sheet'!M1912)</f>
        <v/>
      </c>
      <c r="N1912" s="20" t="str">
        <f>IF('S.D. Paste sheet'!N1912="","",'S.D. Paste sheet'!N1912)</f>
        <v/>
      </c>
      <c r="O1912" s="20" t="str">
        <f>IF('S.D. Paste sheet'!O1912="","",'S.D. Paste sheet'!O1912)</f>
        <v/>
      </c>
      <c r="P1912" s="20" t="str">
        <f>IF('S.D. Paste sheet'!P1912="","",'S.D. Paste sheet'!P1912)</f>
        <v/>
      </c>
      <c r="Q1912" s="20" t="str">
        <f>IF('S.D. Paste sheet'!Q1912="","",'S.D. Paste sheet'!Q1912)</f>
        <v/>
      </c>
      <c r="R1912" s="20" t="str">
        <f>IF('S.D. Paste sheet'!R1912="","",'S.D. Paste sheet'!R1912)</f>
        <v/>
      </c>
      <c r="S1912" s="20" t="str">
        <f>IF('S.D. Paste sheet'!S1912="","",'S.D. Paste sheet'!S1912)</f>
        <v/>
      </c>
      <c r="T1912" s="20" t="str">
        <f>IF('S.D. Paste sheet'!T1912="","",'S.D. Paste sheet'!T1912)</f>
        <v/>
      </c>
      <c r="U1912" s="20" t="str">
        <f>IF('S.D. Paste sheet'!U1912="","",'S.D. Paste sheet'!U1912)</f>
        <v/>
      </c>
      <c r="V1912" s="20" t="str">
        <f>IF('S.D. Paste sheet'!V1912="","",'S.D. Paste sheet'!V1912)</f>
        <v/>
      </c>
      <c r="W1912" s="20" t="str">
        <f>IF('S.D. Paste sheet'!W1912="","",'S.D. Paste sheet'!W1912)</f>
        <v/>
      </c>
      <c r="X1912" s="20" t="str">
        <f>IF('S.D. Paste sheet'!X1912="","",'S.D. Paste sheet'!X1912)</f>
        <v/>
      </c>
      <c r="Y1912" s="20" t="str">
        <f>IF('S.D. Paste sheet'!Y1912="","",'S.D. Paste sheet'!Y1912)</f>
        <v/>
      </c>
      <c r="Z1912" s="20" t="str">
        <f>IF('S.D. Paste sheet'!Z1912="","",'S.D. Paste sheet'!Z1912)</f>
        <v/>
      </c>
      <c r="AA1912" s="20" t="str">
        <f>IF('S.D. Paste sheet'!AA1912="","",'S.D. Paste sheet'!AA1912)</f>
        <v/>
      </c>
      <c r="AB1912" s="20" t="str">
        <f>IF('S.D. Paste sheet'!AB1912="","",'S.D. Paste sheet'!AB1912)</f>
        <v/>
      </c>
      <c r="AC1912" s="20" t="str">
        <f>IF('S.D. Paste sheet'!AC1912="","",'S.D. Paste sheet'!AC1912)</f>
        <v/>
      </c>
      <c r="AD1912" s="20" t="str">
        <f>IF('S.D. Paste sheet'!AD1912="","",'S.D. Paste sheet'!AD1912)</f>
        <v/>
      </c>
      <c r="AE1912" s="28"/>
      <c r="AF1912" t="str">
        <f>IF(AK1912="","",IF(AK1912&gt;0,COUNT($AG$2:AG1912),""))</f>
        <v/>
      </c>
      <c r="AG1912" s="25" t="str">
        <f t="shared" si="931"/>
        <v/>
      </c>
      <c r="AH1912" s="25" t="str">
        <f t="shared" si="932"/>
        <v/>
      </c>
      <c r="AI1912" s="25" t="str">
        <f t="shared" si="933"/>
        <v/>
      </c>
      <c r="AJ1912" s="25" t="str">
        <f t="shared" si="934"/>
        <v/>
      </c>
      <c r="AK1912" s="25" t="str">
        <f t="shared" si="935"/>
        <v/>
      </c>
      <c r="AL1912" s="25" t="str">
        <f t="shared" si="936"/>
        <v/>
      </c>
      <c r="AM1912" s="25" t="str">
        <f t="shared" si="937"/>
        <v/>
      </c>
      <c r="AN1912" s="25" t="str">
        <f t="shared" si="938"/>
        <v/>
      </c>
      <c r="AO1912" s="25" t="str">
        <f t="shared" si="939"/>
        <v/>
      </c>
      <c r="AP1912" s="25" t="str">
        <f t="shared" si="940"/>
        <v/>
      </c>
      <c r="AQ1912" s="25" t="str">
        <f t="shared" si="941"/>
        <v/>
      </c>
      <c r="AR1912" s="25" t="str">
        <f t="shared" si="942"/>
        <v/>
      </c>
      <c r="AS1912" s="25" t="str">
        <f t="shared" si="943"/>
        <v/>
      </c>
      <c r="AT1912" s="25" t="str">
        <f t="shared" si="944"/>
        <v/>
      </c>
      <c r="AU1912" s="25" t="str">
        <f t="shared" si="945"/>
        <v/>
      </c>
      <c r="AV1912" s="25" t="str">
        <f t="shared" si="946"/>
        <v/>
      </c>
      <c r="AX1912" t="str">
        <f>IF(BC1912="","",IF(BC1912&gt;0,COUNT($AY$2:AY1912),""))</f>
        <v/>
      </c>
      <c r="AY1912" s="25" t="str">
        <f t="shared" si="947"/>
        <v/>
      </c>
      <c r="AZ1912" s="25" t="str">
        <f t="shared" si="948"/>
        <v/>
      </c>
      <c r="BA1912" s="25" t="str">
        <f t="shared" si="949"/>
        <v/>
      </c>
      <c r="BB1912" s="25" t="str">
        <f t="shared" si="950"/>
        <v/>
      </c>
      <c r="BC1912" s="25" t="str">
        <f t="shared" si="951"/>
        <v/>
      </c>
      <c r="BD1912" s="25" t="str">
        <f t="shared" si="952"/>
        <v/>
      </c>
      <c r="BE1912" s="25" t="str">
        <f t="shared" si="953"/>
        <v/>
      </c>
      <c r="BF1912" s="25" t="str">
        <f t="shared" si="954"/>
        <v/>
      </c>
      <c r="BG1912" s="25" t="str">
        <f t="shared" si="955"/>
        <v/>
      </c>
      <c r="BH1912" s="25" t="str">
        <f t="shared" si="956"/>
        <v/>
      </c>
      <c r="BI1912" s="25" t="str">
        <f t="shared" si="957"/>
        <v/>
      </c>
      <c r="BJ1912" s="25" t="str">
        <f t="shared" si="958"/>
        <v/>
      </c>
      <c r="BK1912" s="25" t="str">
        <f t="shared" si="959"/>
        <v/>
      </c>
      <c r="BL1912" s="25" t="str">
        <f t="shared" si="960"/>
        <v/>
      </c>
      <c r="BM1912" s="25" t="str">
        <f t="shared" si="961"/>
        <v/>
      </c>
      <c r="BN1912" s="25" t="str">
        <f t="shared" si="962"/>
        <v/>
      </c>
    </row>
    <row r="1913" spans="1:66" x14ac:dyDescent="0.25">
      <c r="A1913" s="20" t="str">
        <f>IF('S.D. Paste sheet'!A1913="","",'S.D. Paste sheet'!A1913)</f>
        <v/>
      </c>
      <c r="B1913" s="20" t="str">
        <f>IF('S.D. Paste sheet'!B1913="","",'S.D. Paste sheet'!B1913)</f>
        <v/>
      </c>
      <c r="C1913" s="20" t="str">
        <f>IF('S.D. Paste sheet'!C1913="","",'S.D. Paste sheet'!C1913)</f>
        <v/>
      </c>
      <c r="D1913" s="20" t="str">
        <f>IF('S.D. Paste sheet'!D1913="","",'S.D. Paste sheet'!D1913)</f>
        <v/>
      </c>
      <c r="E1913" s="20" t="str">
        <f>IF('S.D. Paste sheet'!E1913="","",UPPER('S.D. Paste sheet'!E1913))</f>
        <v/>
      </c>
      <c r="F1913" s="20" t="str">
        <f>IF('S.D. Paste sheet'!F1913="","",'S.D. Paste sheet'!F1913)</f>
        <v/>
      </c>
      <c r="G1913" s="20" t="str">
        <f>IF('S.D. Paste sheet'!G1913="","",UPPER('S.D. Paste sheet'!G1913))</f>
        <v/>
      </c>
      <c r="H1913" s="20" t="str">
        <f>IF('S.D. Paste sheet'!H1913="","",UPPER('S.D. Paste sheet'!H1913))</f>
        <v/>
      </c>
      <c r="I1913" s="20" t="str">
        <f>IF('S.D. Paste sheet'!I1913="","",'S.D. Paste sheet'!I1913)</f>
        <v/>
      </c>
      <c r="J1913" s="20" t="str">
        <f>IF('S.D. Paste sheet'!J1913="","",'S.D. Paste sheet'!J1913)</f>
        <v/>
      </c>
      <c r="K1913" s="20" t="str">
        <f>IF('S.D. Paste sheet'!K1913="","",'S.D. Paste sheet'!K1913)</f>
        <v/>
      </c>
      <c r="L1913" s="20" t="str">
        <f>IF('S.D. Paste sheet'!L1913="","",'S.D. Paste sheet'!L1913)</f>
        <v/>
      </c>
      <c r="M1913" s="20" t="str">
        <f>IF('S.D. Paste sheet'!M1913="","",'S.D. Paste sheet'!M1913)</f>
        <v/>
      </c>
      <c r="N1913" s="20" t="str">
        <f>IF('S.D. Paste sheet'!N1913="","",'S.D. Paste sheet'!N1913)</f>
        <v/>
      </c>
      <c r="O1913" s="20" t="str">
        <f>IF('S.D. Paste sheet'!O1913="","",'S.D. Paste sheet'!O1913)</f>
        <v/>
      </c>
      <c r="P1913" s="20" t="str">
        <f>IF('S.D. Paste sheet'!P1913="","",'S.D. Paste sheet'!P1913)</f>
        <v/>
      </c>
      <c r="Q1913" s="20" t="str">
        <f>IF('S.D. Paste sheet'!Q1913="","",'S.D. Paste sheet'!Q1913)</f>
        <v/>
      </c>
      <c r="R1913" s="20" t="str">
        <f>IF('S.D. Paste sheet'!R1913="","",'S.D. Paste sheet'!R1913)</f>
        <v/>
      </c>
      <c r="S1913" s="20" t="str">
        <f>IF('S.D. Paste sheet'!S1913="","",'S.D. Paste sheet'!S1913)</f>
        <v/>
      </c>
      <c r="T1913" s="20" t="str">
        <f>IF('S.D. Paste sheet'!T1913="","",'S.D. Paste sheet'!T1913)</f>
        <v/>
      </c>
      <c r="U1913" s="20" t="str">
        <f>IF('S.D. Paste sheet'!U1913="","",'S.D. Paste sheet'!U1913)</f>
        <v/>
      </c>
      <c r="V1913" s="20" t="str">
        <f>IF('S.D. Paste sheet'!V1913="","",'S.D. Paste sheet'!V1913)</f>
        <v/>
      </c>
      <c r="W1913" s="20" t="str">
        <f>IF('S.D. Paste sheet'!W1913="","",'S.D. Paste sheet'!W1913)</f>
        <v/>
      </c>
      <c r="X1913" s="20" t="str">
        <f>IF('S.D. Paste sheet'!X1913="","",'S.D. Paste sheet'!X1913)</f>
        <v/>
      </c>
      <c r="Y1913" s="20" t="str">
        <f>IF('S.D. Paste sheet'!Y1913="","",'S.D. Paste sheet'!Y1913)</f>
        <v/>
      </c>
      <c r="Z1913" s="20" t="str">
        <f>IF('S.D. Paste sheet'!Z1913="","",'S.D. Paste sheet'!Z1913)</f>
        <v/>
      </c>
      <c r="AA1913" s="20" t="str">
        <f>IF('S.D. Paste sheet'!AA1913="","",'S.D. Paste sheet'!AA1913)</f>
        <v/>
      </c>
      <c r="AB1913" s="20" t="str">
        <f>IF('S.D. Paste sheet'!AB1913="","",'S.D. Paste sheet'!AB1913)</f>
        <v/>
      </c>
      <c r="AC1913" s="20" t="str">
        <f>IF('S.D. Paste sheet'!AC1913="","",'S.D. Paste sheet'!AC1913)</f>
        <v/>
      </c>
      <c r="AD1913" s="20" t="str">
        <f>IF('S.D. Paste sheet'!AD1913="","",'S.D. Paste sheet'!AD1913)</f>
        <v/>
      </c>
      <c r="AE1913" s="28"/>
      <c r="AF1913" t="str">
        <f>IF(AK1913="","",IF(AK1913&gt;0,COUNT($AG$2:AG1913),""))</f>
        <v/>
      </c>
      <c r="AG1913" s="25" t="str">
        <f t="shared" si="931"/>
        <v/>
      </c>
      <c r="AH1913" s="25" t="str">
        <f t="shared" si="932"/>
        <v/>
      </c>
      <c r="AI1913" s="25" t="str">
        <f t="shared" si="933"/>
        <v/>
      </c>
      <c r="AJ1913" s="25" t="str">
        <f t="shared" si="934"/>
        <v/>
      </c>
      <c r="AK1913" s="25" t="str">
        <f t="shared" si="935"/>
        <v/>
      </c>
      <c r="AL1913" s="25" t="str">
        <f t="shared" si="936"/>
        <v/>
      </c>
      <c r="AM1913" s="25" t="str">
        <f t="shared" si="937"/>
        <v/>
      </c>
      <c r="AN1913" s="25" t="str">
        <f t="shared" si="938"/>
        <v/>
      </c>
      <c r="AO1913" s="25" t="str">
        <f t="shared" si="939"/>
        <v/>
      </c>
      <c r="AP1913" s="25" t="str">
        <f t="shared" si="940"/>
        <v/>
      </c>
      <c r="AQ1913" s="25" t="str">
        <f t="shared" si="941"/>
        <v/>
      </c>
      <c r="AR1913" s="25" t="str">
        <f t="shared" si="942"/>
        <v/>
      </c>
      <c r="AS1913" s="25" t="str">
        <f t="shared" si="943"/>
        <v/>
      </c>
      <c r="AT1913" s="25" t="str">
        <f t="shared" si="944"/>
        <v/>
      </c>
      <c r="AU1913" s="25" t="str">
        <f t="shared" si="945"/>
        <v/>
      </c>
      <c r="AV1913" s="25" t="str">
        <f t="shared" si="946"/>
        <v/>
      </c>
      <c r="AX1913" t="str">
        <f>IF(BC1913="","",IF(BC1913&gt;0,COUNT($AY$2:AY1913),""))</f>
        <v/>
      </c>
      <c r="AY1913" s="25" t="str">
        <f t="shared" si="947"/>
        <v/>
      </c>
      <c r="AZ1913" s="25" t="str">
        <f t="shared" si="948"/>
        <v/>
      </c>
      <c r="BA1913" s="25" t="str">
        <f t="shared" si="949"/>
        <v/>
      </c>
      <c r="BB1913" s="25" t="str">
        <f t="shared" si="950"/>
        <v/>
      </c>
      <c r="BC1913" s="25" t="str">
        <f t="shared" si="951"/>
        <v/>
      </c>
      <c r="BD1913" s="25" t="str">
        <f t="shared" si="952"/>
        <v/>
      </c>
      <c r="BE1913" s="25" t="str">
        <f t="shared" si="953"/>
        <v/>
      </c>
      <c r="BF1913" s="25" t="str">
        <f t="shared" si="954"/>
        <v/>
      </c>
      <c r="BG1913" s="25" t="str">
        <f t="shared" si="955"/>
        <v/>
      </c>
      <c r="BH1913" s="25" t="str">
        <f t="shared" si="956"/>
        <v/>
      </c>
      <c r="BI1913" s="25" t="str">
        <f t="shared" si="957"/>
        <v/>
      </c>
      <c r="BJ1913" s="25" t="str">
        <f t="shared" si="958"/>
        <v/>
      </c>
      <c r="BK1913" s="25" t="str">
        <f t="shared" si="959"/>
        <v/>
      </c>
      <c r="BL1913" s="25" t="str">
        <f t="shared" si="960"/>
        <v/>
      </c>
      <c r="BM1913" s="25" t="str">
        <f t="shared" si="961"/>
        <v/>
      </c>
      <c r="BN1913" s="25" t="str">
        <f t="shared" si="962"/>
        <v/>
      </c>
    </row>
    <row r="1914" spans="1:66" x14ac:dyDescent="0.25">
      <c r="A1914" s="20" t="str">
        <f>IF('S.D. Paste sheet'!A1914="","",'S.D. Paste sheet'!A1914)</f>
        <v/>
      </c>
      <c r="B1914" s="20" t="str">
        <f>IF('S.D. Paste sheet'!B1914="","",'S.D. Paste sheet'!B1914)</f>
        <v/>
      </c>
      <c r="C1914" s="20" t="str">
        <f>IF('S.D. Paste sheet'!C1914="","",'S.D. Paste sheet'!C1914)</f>
        <v/>
      </c>
      <c r="D1914" s="20" t="str">
        <f>IF('S.D. Paste sheet'!D1914="","",'S.D. Paste sheet'!D1914)</f>
        <v/>
      </c>
      <c r="E1914" s="20" t="str">
        <f>IF('S.D. Paste sheet'!E1914="","",UPPER('S.D. Paste sheet'!E1914))</f>
        <v/>
      </c>
      <c r="F1914" s="20" t="str">
        <f>IF('S.D. Paste sheet'!F1914="","",'S.D. Paste sheet'!F1914)</f>
        <v/>
      </c>
      <c r="G1914" s="20" t="str">
        <f>IF('S.D. Paste sheet'!G1914="","",UPPER('S.D. Paste sheet'!G1914))</f>
        <v/>
      </c>
      <c r="H1914" s="20" t="str">
        <f>IF('S.D. Paste sheet'!H1914="","",UPPER('S.D. Paste sheet'!H1914))</f>
        <v/>
      </c>
      <c r="I1914" s="20" t="str">
        <f>IF('S.D. Paste sheet'!I1914="","",'S.D. Paste sheet'!I1914)</f>
        <v/>
      </c>
      <c r="J1914" s="20" t="str">
        <f>IF('S.D. Paste sheet'!J1914="","",'S.D. Paste sheet'!J1914)</f>
        <v/>
      </c>
      <c r="K1914" s="20" t="str">
        <f>IF('S.D. Paste sheet'!K1914="","",'S.D. Paste sheet'!K1914)</f>
        <v/>
      </c>
      <c r="L1914" s="20" t="str">
        <f>IF('S.D. Paste sheet'!L1914="","",'S.D. Paste sheet'!L1914)</f>
        <v/>
      </c>
      <c r="M1914" s="20" t="str">
        <f>IF('S.D. Paste sheet'!M1914="","",'S.D. Paste sheet'!M1914)</f>
        <v/>
      </c>
      <c r="N1914" s="20" t="str">
        <f>IF('S.D. Paste sheet'!N1914="","",'S.D. Paste sheet'!N1914)</f>
        <v/>
      </c>
      <c r="O1914" s="20" t="str">
        <f>IF('S.D. Paste sheet'!O1914="","",'S.D. Paste sheet'!O1914)</f>
        <v/>
      </c>
      <c r="P1914" s="20" t="str">
        <f>IF('S.D. Paste sheet'!P1914="","",'S.D. Paste sheet'!P1914)</f>
        <v/>
      </c>
      <c r="Q1914" s="20" t="str">
        <f>IF('S.D. Paste sheet'!Q1914="","",'S.D. Paste sheet'!Q1914)</f>
        <v/>
      </c>
      <c r="R1914" s="20" t="str">
        <f>IF('S.D. Paste sheet'!R1914="","",'S.D. Paste sheet'!R1914)</f>
        <v/>
      </c>
      <c r="S1914" s="20" t="str">
        <f>IF('S.D. Paste sheet'!S1914="","",'S.D. Paste sheet'!S1914)</f>
        <v/>
      </c>
      <c r="T1914" s="20" t="str">
        <f>IF('S.D. Paste sheet'!T1914="","",'S.D. Paste sheet'!T1914)</f>
        <v/>
      </c>
      <c r="U1914" s="20" t="str">
        <f>IF('S.D. Paste sheet'!U1914="","",'S.D. Paste sheet'!U1914)</f>
        <v/>
      </c>
      <c r="V1914" s="20" t="str">
        <f>IF('S.D. Paste sheet'!V1914="","",'S.D. Paste sheet'!V1914)</f>
        <v/>
      </c>
      <c r="W1914" s="20" t="str">
        <f>IF('S.D. Paste sheet'!W1914="","",'S.D. Paste sheet'!W1914)</f>
        <v/>
      </c>
      <c r="X1914" s="20" t="str">
        <f>IF('S.D. Paste sheet'!X1914="","",'S.D. Paste sheet'!X1914)</f>
        <v/>
      </c>
      <c r="Y1914" s="20" t="str">
        <f>IF('S.D. Paste sheet'!Y1914="","",'S.D. Paste sheet'!Y1914)</f>
        <v/>
      </c>
      <c r="Z1914" s="20" t="str">
        <f>IF('S.D. Paste sheet'!Z1914="","",'S.D. Paste sheet'!Z1914)</f>
        <v/>
      </c>
      <c r="AA1914" s="20" t="str">
        <f>IF('S.D. Paste sheet'!AA1914="","",'S.D. Paste sheet'!AA1914)</f>
        <v/>
      </c>
      <c r="AB1914" s="20" t="str">
        <f>IF('S.D. Paste sheet'!AB1914="","",'S.D. Paste sheet'!AB1914)</f>
        <v/>
      </c>
      <c r="AC1914" s="20" t="str">
        <f>IF('S.D. Paste sheet'!AC1914="","",'S.D. Paste sheet'!AC1914)</f>
        <v/>
      </c>
      <c r="AD1914" s="20" t="str">
        <f>IF('S.D. Paste sheet'!AD1914="","",'S.D. Paste sheet'!AD1914)</f>
        <v/>
      </c>
      <c r="AE1914" s="28"/>
      <c r="AF1914" t="str">
        <f>IF(AK1914="","",IF(AK1914&gt;0,COUNT($AG$2:AG1914),""))</f>
        <v/>
      </c>
      <c r="AG1914" s="25" t="str">
        <f t="shared" si="931"/>
        <v/>
      </c>
      <c r="AH1914" s="25" t="str">
        <f t="shared" si="932"/>
        <v/>
      </c>
      <c r="AI1914" s="25" t="str">
        <f t="shared" si="933"/>
        <v/>
      </c>
      <c r="AJ1914" s="25" t="str">
        <f t="shared" si="934"/>
        <v/>
      </c>
      <c r="AK1914" s="25" t="str">
        <f t="shared" si="935"/>
        <v/>
      </c>
      <c r="AL1914" s="25" t="str">
        <f t="shared" si="936"/>
        <v/>
      </c>
      <c r="AM1914" s="25" t="str">
        <f t="shared" si="937"/>
        <v/>
      </c>
      <c r="AN1914" s="25" t="str">
        <f t="shared" si="938"/>
        <v/>
      </c>
      <c r="AO1914" s="25" t="str">
        <f t="shared" si="939"/>
        <v/>
      </c>
      <c r="AP1914" s="25" t="str">
        <f t="shared" si="940"/>
        <v/>
      </c>
      <c r="AQ1914" s="25" t="str">
        <f t="shared" si="941"/>
        <v/>
      </c>
      <c r="AR1914" s="25" t="str">
        <f t="shared" si="942"/>
        <v/>
      </c>
      <c r="AS1914" s="25" t="str">
        <f t="shared" si="943"/>
        <v/>
      </c>
      <c r="AT1914" s="25" t="str">
        <f t="shared" si="944"/>
        <v/>
      </c>
      <c r="AU1914" s="25" t="str">
        <f t="shared" si="945"/>
        <v/>
      </c>
      <c r="AV1914" s="25" t="str">
        <f t="shared" si="946"/>
        <v/>
      </c>
      <c r="AX1914" t="str">
        <f>IF(BC1914="","",IF(BC1914&gt;0,COUNT($AY$2:AY1914),""))</f>
        <v/>
      </c>
      <c r="AY1914" s="25" t="str">
        <f t="shared" si="947"/>
        <v/>
      </c>
      <c r="AZ1914" s="25" t="str">
        <f t="shared" si="948"/>
        <v/>
      </c>
      <c r="BA1914" s="25" t="str">
        <f t="shared" si="949"/>
        <v/>
      </c>
      <c r="BB1914" s="25" t="str">
        <f t="shared" si="950"/>
        <v/>
      </c>
      <c r="BC1914" s="25" t="str">
        <f t="shared" si="951"/>
        <v/>
      </c>
      <c r="BD1914" s="25" t="str">
        <f t="shared" si="952"/>
        <v/>
      </c>
      <c r="BE1914" s="25" t="str">
        <f t="shared" si="953"/>
        <v/>
      </c>
      <c r="BF1914" s="25" t="str">
        <f t="shared" si="954"/>
        <v/>
      </c>
      <c r="BG1914" s="25" t="str">
        <f t="shared" si="955"/>
        <v/>
      </c>
      <c r="BH1914" s="25" t="str">
        <f t="shared" si="956"/>
        <v/>
      </c>
      <c r="BI1914" s="25" t="str">
        <f t="shared" si="957"/>
        <v/>
      </c>
      <c r="BJ1914" s="25" t="str">
        <f t="shared" si="958"/>
        <v/>
      </c>
      <c r="BK1914" s="25" t="str">
        <f t="shared" si="959"/>
        <v/>
      </c>
      <c r="BL1914" s="25" t="str">
        <f t="shared" si="960"/>
        <v/>
      </c>
      <c r="BM1914" s="25" t="str">
        <f t="shared" si="961"/>
        <v/>
      </c>
      <c r="BN1914" s="25" t="str">
        <f t="shared" si="962"/>
        <v/>
      </c>
    </row>
    <row r="1915" spans="1:66" x14ac:dyDescent="0.25">
      <c r="A1915" s="20" t="str">
        <f>IF('S.D. Paste sheet'!A1915="","",'S.D. Paste sheet'!A1915)</f>
        <v/>
      </c>
      <c r="B1915" s="20" t="str">
        <f>IF('S.D. Paste sheet'!B1915="","",'S.D. Paste sheet'!B1915)</f>
        <v/>
      </c>
      <c r="C1915" s="20" t="str">
        <f>IF('S.D. Paste sheet'!C1915="","",'S.D. Paste sheet'!C1915)</f>
        <v/>
      </c>
      <c r="D1915" s="20" t="str">
        <f>IF('S.D. Paste sheet'!D1915="","",'S.D. Paste sheet'!D1915)</f>
        <v/>
      </c>
      <c r="E1915" s="20" t="str">
        <f>IF('S.D. Paste sheet'!E1915="","",UPPER('S.D. Paste sheet'!E1915))</f>
        <v/>
      </c>
      <c r="F1915" s="20" t="str">
        <f>IF('S.D. Paste sheet'!F1915="","",'S.D. Paste sheet'!F1915)</f>
        <v/>
      </c>
      <c r="G1915" s="20" t="str">
        <f>IF('S.D. Paste sheet'!G1915="","",UPPER('S.D. Paste sheet'!G1915))</f>
        <v/>
      </c>
      <c r="H1915" s="20" t="str">
        <f>IF('S.D. Paste sheet'!H1915="","",UPPER('S.D. Paste sheet'!H1915))</f>
        <v/>
      </c>
      <c r="I1915" s="20" t="str">
        <f>IF('S.D. Paste sheet'!I1915="","",'S.D. Paste sheet'!I1915)</f>
        <v/>
      </c>
      <c r="J1915" s="20" t="str">
        <f>IF('S.D. Paste sheet'!J1915="","",'S.D. Paste sheet'!J1915)</f>
        <v/>
      </c>
      <c r="K1915" s="20" t="str">
        <f>IF('S.D. Paste sheet'!K1915="","",'S.D. Paste sheet'!K1915)</f>
        <v/>
      </c>
      <c r="L1915" s="20" t="str">
        <f>IF('S.D. Paste sheet'!L1915="","",'S.D. Paste sheet'!L1915)</f>
        <v/>
      </c>
      <c r="M1915" s="20" t="str">
        <f>IF('S.D. Paste sheet'!M1915="","",'S.D. Paste sheet'!M1915)</f>
        <v/>
      </c>
      <c r="N1915" s="20" t="str">
        <f>IF('S.D. Paste sheet'!N1915="","",'S.D. Paste sheet'!N1915)</f>
        <v/>
      </c>
      <c r="O1915" s="20" t="str">
        <f>IF('S.D. Paste sheet'!O1915="","",'S.D. Paste sheet'!O1915)</f>
        <v/>
      </c>
      <c r="P1915" s="20" t="str">
        <f>IF('S.D. Paste sheet'!P1915="","",'S.D. Paste sheet'!P1915)</f>
        <v/>
      </c>
      <c r="Q1915" s="20" t="str">
        <f>IF('S.D. Paste sheet'!Q1915="","",'S.D. Paste sheet'!Q1915)</f>
        <v/>
      </c>
      <c r="R1915" s="20" t="str">
        <f>IF('S.D. Paste sheet'!R1915="","",'S.D. Paste sheet'!R1915)</f>
        <v/>
      </c>
      <c r="S1915" s="20" t="str">
        <f>IF('S.D. Paste sheet'!S1915="","",'S.D. Paste sheet'!S1915)</f>
        <v/>
      </c>
      <c r="T1915" s="20" t="str">
        <f>IF('S.D. Paste sheet'!T1915="","",'S.D. Paste sheet'!T1915)</f>
        <v/>
      </c>
      <c r="U1915" s="20" t="str">
        <f>IF('S.D. Paste sheet'!U1915="","",'S.D. Paste sheet'!U1915)</f>
        <v/>
      </c>
      <c r="V1915" s="20" t="str">
        <f>IF('S.D. Paste sheet'!V1915="","",'S.D. Paste sheet'!V1915)</f>
        <v/>
      </c>
      <c r="W1915" s="20" t="str">
        <f>IF('S.D. Paste sheet'!W1915="","",'S.D. Paste sheet'!W1915)</f>
        <v/>
      </c>
      <c r="X1915" s="20" t="str">
        <f>IF('S.D. Paste sheet'!X1915="","",'S.D. Paste sheet'!X1915)</f>
        <v/>
      </c>
      <c r="Y1915" s="20" t="str">
        <f>IF('S.D. Paste sheet'!Y1915="","",'S.D. Paste sheet'!Y1915)</f>
        <v/>
      </c>
      <c r="Z1915" s="20" t="str">
        <f>IF('S.D. Paste sheet'!Z1915="","",'S.D. Paste sheet'!Z1915)</f>
        <v/>
      </c>
      <c r="AA1915" s="20" t="str">
        <f>IF('S.D. Paste sheet'!AA1915="","",'S.D. Paste sheet'!AA1915)</f>
        <v/>
      </c>
      <c r="AB1915" s="20" t="str">
        <f>IF('S.D. Paste sheet'!AB1915="","",'S.D. Paste sheet'!AB1915)</f>
        <v/>
      </c>
      <c r="AC1915" s="20" t="str">
        <f>IF('S.D. Paste sheet'!AC1915="","",'S.D. Paste sheet'!AC1915)</f>
        <v/>
      </c>
      <c r="AD1915" s="20" t="str">
        <f>IF('S.D. Paste sheet'!AD1915="","",'S.D. Paste sheet'!AD1915)</f>
        <v/>
      </c>
      <c r="AE1915" s="28"/>
      <c r="AF1915" t="str">
        <f>IF(AK1915="","",IF(AK1915&gt;0,COUNT($AG$2:AG1915),""))</f>
        <v/>
      </c>
      <c r="AG1915" s="25" t="str">
        <f t="shared" si="931"/>
        <v/>
      </c>
      <c r="AH1915" s="25" t="str">
        <f t="shared" si="932"/>
        <v/>
      </c>
      <c r="AI1915" s="25" t="str">
        <f t="shared" si="933"/>
        <v/>
      </c>
      <c r="AJ1915" s="25" t="str">
        <f t="shared" si="934"/>
        <v/>
      </c>
      <c r="AK1915" s="25" t="str">
        <f t="shared" si="935"/>
        <v/>
      </c>
      <c r="AL1915" s="25" t="str">
        <f t="shared" si="936"/>
        <v/>
      </c>
      <c r="AM1915" s="25" t="str">
        <f t="shared" si="937"/>
        <v/>
      </c>
      <c r="AN1915" s="25" t="str">
        <f t="shared" si="938"/>
        <v/>
      </c>
      <c r="AO1915" s="25" t="str">
        <f t="shared" si="939"/>
        <v/>
      </c>
      <c r="AP1915" s="25" t="str">
        <f t="shared" si="940"/>
        <v/>
      </c>
      <c r="AQ1915" s="25" t="str">
        <f t="shared" si="941"/>
        <v/>
      </c>
      <c r="AR1915" s="25" t="str">
        <f t="shared" si="942"/>
        <v/>
      </c>
      <c r="AS1915" s="25" t="str">
        <f t="shared" si="943"/>
        <v/>
      </c>
      <c r="AT1915" s="25" t="str">
        <f t="shared" si="944"/>
        <v/>
      </c>
      <c r="AU1915" s="25" t="str">
        <f t="shared" si="945"/>
        <v/>
      </c>
      <c r="AV1915" s="25" t="str">
        <f t="shared" si="946"/>
        <v/>
      </c>
      <c r="AX1915" t="str">
        <f>IF(BC1915="","",IF(BC1915&gt;0,COUNT($AY$2:AY1915),""))</f>
        <v/>
      </c>
      <c r="AY1915" s="25" t="str">
        <f t="shared" si="947"/>
        <v/>
      </c>
      <c r="AZ1915" s="25" t="str">
        <f t="shared" si="948"/>
        <v/>
      </c>
      <c r="BA1915" s="25" t="str">
        <f t="shared" si="949"/>
        <v/>
      </c>
      <c r="BB1915" s="25" t="str">
        <f t="shared" si="950"/>
        <v/>
      </c>
      <c r="BC1915" s="25" t="str">
        <f t="shared" si="951"/>
        <v/>
      </c>
      <c r="BD1915" s="25" t="str">
        <f t="shared" si="952"/>
        <v/>
      </c>
      <c r="BE1915" s="25" t="str">
        <f t="shared" si="953"/>
        <v/>
      </c>
      <c r="BF1915" s="25" t="str">
        <f t="shared" si="954"/>
        <v/>
      </c>
      <c r="BG1915" s="25" t="str">
        <f t="shared" si="955"/>
        <v/>
      </c>
      <c r="BH1915" s="25" t="str">
        <f t="shared" si="956"/>
        <v/>
      </c>
      <c r="BI1915" s="25" t="str">
        <f t="shared" si="957"/>
        <v/>
      </c>
      <c r="BJ1915" s="25" t="str">
        <f t="shared" si="958"/>
        <v/>
      </c>
      <c r="BK1915" s="25" t="str">
        <f t="shared" si="959"/>
        <v/>
      </c>
      <c r="BL1915" s="25" t="str">
        <f t="shared" si="960"/>
        <v/>
      </c>
      <c r="BM1915" s="25" t="str">
        <f t="shared" si="961"/>
        <v/>
      </c>
      <c r="BN1915" s="25" t="str">
        <f t="shared" si="962"/>
        <v/>
      </c>
    </row>
    <row r="1916" spans="1:66" x14ac:dyDescent="0.25">
      <c r="A1916" s="20" t="str">
        <f>IF('S.D. Paste sheet'!A1916="","",'S.D. Paste sheet'!A1916)</f>
        <v/>
      </c>
      <c r="B1916" s="20" t="str">
        <f>IF('S.D. Paste sheet'!B1916="","",'S.D. Paste sheet'!B1916)</f>
        <v/>
      </c>
      <c r="C1916" s="20" t="str">
        <f>IF('S.D. Paste sheet'!C1916="","",'S.D. Paste sheet'!C1916)</f>
        <v/>
      </c>
      <c r="D1916" s="20" t="str">
        <f>IF('S.D. Paste sheet'!D1916="","",'S.D. Paste sheet'!D1916)</f>
        <v/>
      </c>
      <c r="E1916" s="20" t="str">
        <f>IF('S.D. Paste sheet'!E1916="","",UPPER('S.D. Paste sheet'!E1916))</f>
        <v/>
      </c>
      <c r="F1916" s="20" t="str">
        <f>IF('S.D. Paste sheet'!F1916="","",'S.D. Paste sheet'!F1916)</f>
        <v/>
      </c>
      <c r="G1916" s="20" t="str">
        <f>IF('S.D. Paste sheet'!G1916="","",UPPER('S.D. Paste sheet'!G1916))</f>
        <v/>
      </c>
      <c r="H1916" s="20" t="str">
        <f>IF('S.D. Paste sheet'!H1916="","",UPPER('S.D. Paste sheet'!H1916))</f>
        <v/>
      </c>
      <c r="I1916" s="20" t="str">
        <f>IF('S.D. Paste sheet'!I1916="","",'S.D. Paste sheet'!I1916)</f>
        <v/>
      </c>
      <c r="J1916" s="20" t="str">
        <f>IF('S.D. Paste sheet'!J1916="","",'S.D. Paste sheet'!J1916)</f>
        <v/>
      </c>
      <c r="K1916" s="20" t="str">
        <f>IF('S.D. Paste sheet'!K1916="","",'S.D. Paste sheet'!K1916)</f>
        <v/>
      </c>
      <c r="L1916" s="20" t="str">
        <f>IF('S.D. Paste sheet'!L1916="","",'S.D. Paste sheet'!L1916)</f>
        <v/>
      </c>
      <c r="M1916" s="20" t="str">
        <f>IF('S.D. Paste sheet'!M1916="","",'S.D. Paste sheet'!M1916)</f>
        <v/>
      </c>
      <c r="N1916" s="20" t="str">
        <f>IF('S.D. Paste sheet'!N1916="","",'S.D. Paste sheet'!N1916)</f>
        <v/>
      </c>
      <c r="O1916" s="20" t="str">
        <f>IF('S.D. Paste sheet'!O1916="","",'S.D. Paste sheet'!O1916)</f>
        <v/>
      </c>
      <c r="P1916" s="20" t="str">
        <f>IF('S.D. Paste sheet'!P1916="","",'S.D. Paste sheet'!P1916)</f>
        <v/>
      </c>
      <c r="Q1916" s="20" t="str">
        <f>IF('S.D. Paste sheet'!Q1916="","",'S.D. Paste sheet'!Q1916)</f>
        <v/>
      </c>
      <c r="R1916" s="20" t="str">
        <f>IF('S.D. Paste sheet'!R1916="","",'S.D. Paste sheet'!R1916)</f>
        <v/>
      </c>
      <c r="S1916" s="20" t="str">
        <f>IF('S.D. Paste sheet'!S1916="","",'S.D. Paste sheet'!S1916)</f>
        <v/>
      </c>
      <c r="T1916" s="20" t="str">
        <f>IF('S.D. Paste sheet'!T1916="","",'S.D. Paste sheet'!T1916)</f>
        <v/>
      </c>
      <c r="U1916" s="20" t="str">
        <f>IF('S.D. Paste sheet'!U1916="","",'S.D. Paste sheet'!U1916)</f>
        <v/>
      </c>
      <c r="V1916" s="20" t="str">
        <f>IF('S.D. Paste sheet'!V1916="","",'S.D. Paste sheet'!V1916)</f>
        <v/>
      </c>
      <c r="W1916" s="20" t="str">
        <f>IF('S.D. Paste sheet'!W1916="","",'S.D. Paste sheet'!W1916)</f>
        <v/>
      </c>
      <c r="X1916" s="20" t="str">
        <f>IF('S.D. Paste sheet'!X1916="","",'S.D. Paste sheet'!X1916)</f>
        <v/>
      </c>
      <c r="Y1916" s="20" t="str">
        <f>IF('S.D. Paste sheet'!Y1916="","",'S.D. Paste sheet'!Y1916)</f>
        <v/>
      </c>
      <c r="Z1916" s="20" t="str">
        <f>IF('S.D. Paste sheet'!Z1916="","",'S.D. Paste sheet'!Z1916)</f>
        <v/>
      </c>
      <c r="AA1916" s="20" t="str">
        <f>IF('S.D. Paste sheet'!AA1916="","",'S.D. Paste sheet'!AA1916)</f>
        <v/>
      </c>
      <c r="AB1916" s="20" t="str">
        <f>IF('S.D. Paste sheet'!AB1916="","",'S.D. Paste sheet'!AB1916)</f>
        <v/>
      </c>
      <c r="AC1916" s="20" t="str">
        <f>IF('S.D. Paste sheet'!AC1916="","",'S.D. Paste sheet'!AC1916)</f>
        <v/>
      </c>
      <c r="AD1916" s="20" t="str">
        <f>IF('S.D. Paste sheet'!AD1916="","",'S.D. Paste sheet'!AD1916)</f>
        <v/>
      </c>
      <c r="AE1916" s="28"/>
      <c r="AF1916" t="str">
        <f>IF(AK1916="","",IF(AK1916&gt;0,COUNT($AG$2:AG1916),""))</f>
        <v/>
      </c>
      <c r="AG1916" s="25" t="str">
        <f t="shared" si="931"/>
        <v/>
      </c>
      <c r="AH1916" s="25" t="str">
        <f t="shared" si="932"/>
        <v/>
      </c>
      <c r="AI1916" s="25" t="str">
        <f t="shared" si="933"/>
        <v/>
      </c>
      <c r="AJ1916" s="25" t="str">
        <f t="shared" si="934"/>
        <v/>
      </c>
      <c r="AK1916" s="25" t="str">
        <f t="shared" si="935"/>
        <v/>
      </c>
      <c r="AL1916" s="25" t="str">
        <f t="shared" si="936"/>
        <v/>
      </c>
      <c r="AM1916" s="25" t="str">
        <f t="shared" si="937"/>
        <v/>
      </c>
      <c r="AN1916" s="25" t="str">
        <f t="shared" si="938"/>
        <v/>
      </c>
      <c r="AO1916" s="25" t="str">
        <f t="shared" si="939"/>
        <v/>
      </c>
      <c r="AP1916" s="25" t="str">
        <f t="shared" si="940"/>
        <v/>
      </c>
      <c r="AQ1916" s="25" t="str">
        <f t="shared" si="941"/>
        <v/>
      </c>
      <c r="AR1916" s="25" t="str">
        <f t="shared" si="942"/>
        <v/>
      </c>
      <c r="AS1916" s="25" t="str">
        <f t="shared" si="943"/>
        <v/>
      </c>
      <c r="AT1916" s="25" t="str">
        <f t="shared" si="944"/>
        <v/>
      </c>
      <c r="AU1916" s="25" t="str">
        <f t="shared" si="945"/>
        <v/>
      </c>
      <c r="AV1916" s="25" t="str">
        <f t="shared" si="946"/>
        <v/>
      </c>
      <c r="AX1916" t="str">
        <f>IF(BC1916="","",IF(BC1916&gt;0,COUNT($AY$2:AY1916),""))</f>
        <v/>
      </c>
      <c r="AY1916" s="25" t="str">
        <f t="shared" si="947"/>
        <v/>
      </c>
      <c r="AZ1916" s="25" t="str">
        <f t="shared" si="948"/>
        <v/>
      </c>
      <c r="BA1916" s="25" t="str">
        <f t="shared" si="949"/>
        <v/>
      </c>
      <c r="BB1916" s="25" t="str">
        <f t="shared" si="950"/>
        <v/>
      </c>
      <c r="BC1916" s="25" t="str">
        <f t="shared" si="951"/>
        <v/>
      </c>
      <c r="BD1916" s="25" t="str">
        <f t="shared" si="952"/>
        <v/>
      </c>
      <c r="BE1916" s="25" t="str">
        <f t="shared" si="953"/>
        <v/>
      </c>
      <c r="BF1916" s="25" t="str">
        <f t="shared" si="954"/>
        <v/>
      </c>
      <c r="BG1916" s="25" t="str">
        <f t="shared" si="955"/>
        <v/>
      </c>
      <c r="BH1916" s="25" t="str">
        <f t="shared" si="956"/>
        <v/>
      </c>
      <c r="BI1916" s="25" t="str">
        <f t="shared" si="957"/>
        <v/>
      </c>
      <c r="BJ1916" s="25" t="str">
        <f t="shared" si="958"/>
        <v/>
      </c>
      <c r="BK1916" s="25" t="str">
        <f t="shared" si="959"/>
        <v/>
      </c>
      <c r="BL1916" s="25" t="str">
        <f t="shared" si="960"/>
        <v/>
      </c>
      <c r="BM1916" s="25" t="str">
        <f t="shared" si="961"/>
        <v/>
      </c>
      <c r="BN1916" s="25" t="str">
        <f t="shared" si="962"/>
        <v/>
      </c>
    </row>
    <row r="1917" spans="1:66" x14ac:dyDescent="0.25">
      <c r="A1917" s="20" t="str">
        <f>IF('S.D. Paste sheet'!A1917="","",'S.D. Paste sheet'!A1917)</f>
        <v/>
      </c>
      <c r="B1917" s="20" t="str">
        <f>IF('S.D. Paste sheet'!B1917="","",'S.D. Paste sheet'!B1917)</f>
        <v/>
      </c>
      <c r="C1917" s="20" t="str">
        <f>IF('S.D. Paste sheet'!C1917="","",'S.D. Paste sheet'!C1917)</f>
        <v/>
      </c>
      <c r="D1917" s="20" t="str">
        <f>IF('S.D. Paste sheet'!D1917="","",'S.D. Paste sheet'!D1917)</f>
        <v/>
      </c>
      <c r="E1917" s="20" t="str">
        <f>IF('S.D. Paste sheet'!E1917="","",UPPER('S.D. Paste sheet'!E1917))</f>
        <v/>
      </c>
      <c r="F1917" s="20" t="str">
        <f>IF('S.D. Paste sheet'!F1917="","",'S.D. Paste sheet'!F1917)</f>
        <v/>
      </c>
      <c r="G1917" s="20" t="str">
        <f>IF('S.D. Paste sheet'!G1917="","",UPPER('S.D. Paste sheet'!G1917))</f>
        <v/>
      </c>
      <c r="H1917" s="20" t="str">
        <f>IF('S.D. Paste sheet'!H1917="","",UPPER('S.D. Paste sheet'!H1917))</f>
        <v/>
      </c>
      <c r="I1917" s="20" t="str">
        <f>IF('S.D. Paste sheet'!I1917="","",'S.D. Paste sheet'!I1917)</f>
        <v/>
      </c>
      <c r="J1917" s="20" t="str">
        <f>IF('S.D. Paste sheet'!J1917="","",'S.D. Paste sheet'!J1917)</f>
        <v/>
      </c>
      <c r="K1917" s="20" t="str">
        <f>IF('S.D. Paste sheet'!K1917="","",'S.D. Paste sheet'!K1917)</f>
        <v/>
      </c>
      <c r="L1917" s="20" t="str">
        <f>IF('S.D. Paste sheet'!L1917="","",'S.D. Paste sheet'!L1917)</f>
        <v/>
      </c>
      <c r="M1917" s="20" t="str">
        <f>IF('S.D. Paste sheet'!M1917="","",'S.D. Paste sheet'!M1917)</f>
        <v/>
      </c>
      <c r="N1917" s="20" t="str">
        <f>IF('S.D. Paste sheet'!N1917="","",'S.D. Paste sheet'!N1917)</f>
        <v/>
      </c>
      <c r="O1917" s="20" t="str">
        <f>IF('S.D. Paste sheet'!O1917="","",'S.D. Paste sheet'!O1917)</f>
        <v/>
      </c>
      <c r="P1917" s="20" t="str">
        <f>IF('S.D. Paste sheet'!P1917="","",'S.D. Paste sheet'!P1917)</f>
        <v/>
      </c>
      <c r="Q1917" s="20" t="str">
        <f>IF('S.D. Paste sheet'!Q1917="","",'S.D. Paste sheet'!Q1917)</f>
        <v/>
      </c>
      <c r="R1917" s="20" t="str">
        <f>IF('S.D. Paste sheet'!R1917="","",'S.D. Paste sheet'!R1917)</f>
        <v/>
      </c>
      <c r="S1917" s="20" t="str">
        <f>IF('S.D. Paste sheet'!S1917="","",'S.D. Paste sheet'!S1917)</f>
        <v/>
      </c>
      <c r="T1917" s="20" t="str">
        <f>IF('S.D. Paste sheet'!T1917="","",'S.D. Paste sheet'!T1917)</f>
        <v/>
      </c>
      <c r="U1917" s="20" t="str">
        <f>IF('S.D. Paste sheet'!U1917="","",'S.D. Paste sheet'!U1917)</f>
        <v/>
      </c>
      <c r="V1917" s="20" t="str">
        <f>IF('S.D. Paste sheet'!V1917="","",'S.D. Paste sheet'!V1917)</f>
        <v/>
      </c>
      <c r="W1917" s="20" t="str">
        <f>IF('S.D. Paste sheet'!W1917="","",'S.D. Paste sheet'!W1917)</f>
        <v/>
      </c>
      <c r="X1917" s="20" t="str">
        <f>IF('S.D. Paste sheet'!X1917="","",'S.D. Paste sheet'!X1917)</f>
        <v/>
      </c>
      <c r="Y1917" s="20" t="str">
        <f>IF('S.D. Paste sheet'!Y1917="","",'S.D. Paste sheet'!Y1917)</f>
        <v/>
      </c>
      <c r="Z1917" s="20" t="str">
        <f>IF('S.D. Paste sheet'!Z1917="","",'S.D. Paste sheet'!Z1917)</f>
        <v/>
      </c>
      <c r="AA1917" s="20" t="str">
        <f>IF('S.D. Paste sheet'!AA1917="","",'S.D. Paste sheet'!AA1917)</f>
        <v/>
      </c>
      <c r="AB1917" s="20" t="str">
        <f>IF('S.D. Paste sheet'!AB1917="","",'S.D. Paste sheet'!AB1917)</f>
        <v/>
      </c>
      <c r="AC1917" s="20" t="str">
        <f>IF('S.D. Paste sheet'!AC1917="","",'S.D. Paste sheet'!AC1917)</f>
        <v/>
      </c>
      <c r="AD1917" s="20" t="str">
        <f>IF('S.D. Paste sheet'!AD1917="","",'S.D. Paste sheet'!AD1917)</f>
        <v/>
      </c>
      <c r="AE1917" s="28"/>
      <c r="AF1917" t="str">
        <f>IF(AK1917="","",IF(AK1917&gt;0,COUNT($AG$2:AG1917),""))</f>
        <v/>
      </c>
      <c r="AG1917" s="25" t="str">
        <f t="shared" si="931"/>
        <v/>
      </c>
      <c r="AH1917" s="25" t="str">
        <f t="shared" si="932"/>
        <v/>
      </c>
      <c r="AI1917" s="25" t="str">
        <f t="shared" si="933"/>
        <v/>
      </c>
      <c r="AJ1917" s="25" t="str">
        <f t="shared" si="934"/>
        <v/>
      </c>
      <c r="AK1917" s="25" t="str">
        <f t="shared" si="935"/>
        <v/>
      </c>
      <c r="AL1917" s="25" t="str">
        <f t="shared" si="936"/>
        <v/>
      </c>
      <c r="AM1917" s="25" t="str">
        <f t="shared" si="937"/>
        <v/>
      </c>
      <c r="AN1917" s="25" t="str">
        <f t="shared" si="938"/>
        <v/>
      </c>
      <c r="AO1917" s="25" t="str">
        <f t="shared" si="939"/>
        <v/>
      </c>
      <c r="AP1917" s="25" t="str">
        <f t="shared" si="940"/>
        <v/>
      </c>
      <c r="AQ1917" s="25" t="str">
        <f t="shared" si="941"/>
        <v/>
      </c>
      <c r="AR1917" s="25" t="str">
        <f t="shared" si="942"/>
        <v/>
      </c>
      <c r="AS1917" s="25" t="str">
        <f t="shared" si="943"/>
        <v/>
      </c>
      <c r="AT1917" s="25" t="str">
        <f t="shared" si="944"/>
        <v/>
      </c>
      <c r="AU1917" s="25" t="str">
        <f t="shared" si="945"/>
        <v/>
      </c>
      <c r="AV1917" s="25" t="str">
        <f t="shared" si="946"/>
        <v/>
      </c>
      <c r="AX1917" t="str">
        <f>IF(BC1917="","",IF(BC1917&gt;0,COUNT($AY$2:AY1917),""))</f>
        <v/>
      </c>
      <c r="AY1917" s="25" t="str">
        <f t="shared" si="947"/>
        <v/>
      </c>
      <c r="AZ1917" s="25" t="str">
        <f t="shared" si="948"/>
        <v/>
      </c>
      <c r="BA1917" s="25" t="str">
        <f t="shared" si="949"/>
        <v/>
      </c>
      <c r="BB1917" s="25" t="str">
        <f t="shared" si="950"/>
        <v/>
      </c>
      <c r="BC1917" s="25" t="str">
        <f t="shared" si="951"/>
        <v/>
      </c>
      <c r="BD1917" s="25" t="str">
        <f t="shared" si="952"/>
        <v/>
      </c>
      <c r="BE1917" s="25" t="str">
        <f t="shared" si="953"/>
        <v/>
      </c>
      <c r="BF1917" s="25" t="str">
        <f t="shared" si="954"/>
        <v/>
      </c>
      <c r="BG1917" s="25" t="str">
        <f t="shared" si="955"/>
        <v/>
      </c>
      <c r="BH1917" s="25" t="str">
        <f t="shared" si="956"/>
        <v/>
      </c>
      <c r="BI1917" s="25" t="str">
        <f t="shared" si="957"/>
        <v/>
      </c>
      <c r="BJ1917" s="25" t="str">
        <f t="shared" si="958"/>
        <v/>
      </c>
      <c r="BK1917" s="25" t="str">
        <f t="shared" si="959"/>
        <v/>
      </c>
      <c r="BL1917" s="25" t="str">
        <f t="shared" si="960"/>
        <v/>
      </c>
      <c r="BM1917" s="25" t="str">
        <f t="shared" si="961"/>
        <v/>
      </c>
      <c r="BN1917" s="25" t="str">
        <f t="shared" si="962"/>
        <v/>
      </c>
    </row>
    <row r="1918" spans="1:66" x14ac:dyDescent="0.25">
      <c r="A1918" s="20" t="str">
        <f>IF('S.D. Paste sheet'!A1918="","",'S.D. Paste sheet'!A1918)</f>
        <v/>
      </c>
      <c r="B1918" s="20" t="str">
        <f>IF('S.D. Paste sheet'!B1918="","",'S.D. Paste sheet'!B1918)</f>
        <v/>
      </c>
      <c r="C1918" s="20" t="str">
        <f>IF('S.D. Paste sheet'!C1918="","",'S.D. Paste sheet'!C1918)</f>
        <v/>
      </c>
      <c r="D1918" s="20" t="str">
        <f>IF('S.D. Paste sheet'!D1918="","",'S.D. Paste sheet'!D1918)</f>
        <v/>
      </c>
      <c r="E1918" s="20" t="str">
        <f>IF('S.D. Paste sheet'!E1918="","",UPPER('S.D. Paste sheet'!E1918))</f>
        <v/>
      </c>
      <c r="F1918" s="20" t="str">
        <f>IF('S.D. Paste sheet'!F1918="","",'S.D. Paste sheet'!F1918)</f>
        <v/>
      </c>
      <c r="G1918" s="20" t="str">
        <f>IF('S.D. Paste sheet'!G1918="","",UPPER('S.D. Paste sheet'!G1918))</f>
        <v/>
      </c>
      <c r="H1918" s="20" t="str">
        <f>IF('S.D. Paste sheet'!H1918="","",UPPER('S.D. Paste sheet'!H1918))</f>
        <v/>
      </c>
      <c r="I1918" s="20" t="str">
        <f>IF('S.D. Paste sheet'!I1918="","",'S.D. Paste sheet'!I1918)</f>
        <v/>
      </c>
      <c r="J1918" s="20" t="str">
        <f>IF('S.D. Paste sheet'!J1918="","",'S.D. Paste sheet'!J1918)</f>
        <v/>
      </c>
      <c r="K1918" s="20" t="str">
        <f>IF('S.D. Paste sheet'!K1918="","",'S.D. Paste sheet'!K1918)</f>
        <v/>
      </c>
      <c r="L1918" s="20" t="str">
        <f>IF('S.D. Paste sheet'!L1918="","",'S.D. Paste sheet'!L1918)</f>
        <v/>
      </c>
      <c r="M1918" s="20" t="str">
        <f>IF('S.D. Paste sheet'!M1918="","",'S.D. Paste sheet'!M1918)</f>
        <v/>
      </c>
      <c r="N1918" s="20" t="str">
        <f>IF('S.D. Paste sheet'!N1918="","",'S.D. Paste sheet'!N1918)</f>
        <v/>
      </c>
      <c r="O1918" s="20" t="str">
        <f>IF('S.D. Paste sheet'!O1918="","",'S.D. Paste sheet'!O1918)</f>
        <v/>
      </c>
      <c r="P1918" s="20" t="str">
        <f>IF('S.D. Paste sheet'!P1918="","",'S.D. Paste sheet'!P1918)</f>
        <v/>
      </c>
      <c r="Q1918" s="20" t="str">
        <f>IF('S.D. Paste sheet'!Q1918="","",'S.D. Paste sheet'!Q1918)</f>
        <v/>
      </c>
      <c r="R1918" s="20" t="str">
        <f>IF('S.D. Paste sheet'!R1918="","",'S.D. Paste sheet'!R1918)</f>
        <v/>
      </c>
      <c r="S1918" s="20" t="str">
        <f>IF('S.D. Paste sheet'!S1918="","",'S.D. Paste sheet'!S1918)</f>
        <v/>
      </c>
      <c r="T1918" s="20" t="str">
        <f>IF('S.D. Paste sheet'!T1918="","",'S.D. Paste sheet'!T1918)</f>
        <v/>
      </c>
      <c r="U1918" s="20" t="str">
        <f>IF('S.D. Paste sheet'!U1918="","",'S.D. Paste sheet'!U1918)</f>
        <v/>
      </c>
      <c r="V1918" s="20" t="str">
        <f>IF('S.D. Paste sheet'!V1918="","",'S.D. Paste sheet'!V1918)</f>
        <v/>
      </c>
      <c r="W1918" s="20" t="str">
        <f>IF('S.D. Paste sheet'!W1918="","",'S.D. Paste sheet'!W1918)</f>
        <v/>
      </c>
      <c r="X1918" s="20" t="str">
        <f>IF('S.D. Paste sheet'!X1918="","",'S.D. Paste sheet'!X1918)</f>
        <v/>
      </c>
      <c r="Y1918" s="20" t="str">
        <f>IF('S.D. Paste sheet'!Y1918="","",'S.D. Paste sheet'!Y1918)</f>
        <v/>
      </c>
      <c r="Z1918" s="20" t="str">
        <f>IF('S.D. Paste sheet'!Z1918="","",'S.D. Paste sheet'!Z1918)</f>
        <v/>
      </c>
      <c r="AA1918" s="20" t="str">
        <f>IF('S.D. Paste sheet'!AA1918="","",'S.D. Paste sheet'!AA1918)</f>
        <v/>
      </c>
      <c r="AB1918" s="20" t="str">
        <f>IF('S.D. Paste sheet'!AB1918="","",'S.D. Paste sheet'!AB1918)</f>
        <v/>
      </c>
      <c r="AC1918" s="20" t="str">
        <f>IF('S.D. Paste sheet'!AC1918="","",'S.D. Paste sheet'!AC1918)</f>
        <v/>
      </c>
      <c r="AD1918" s="20" t="str">
        <f>IF('S.D. Paste sheet'!AD1918="","",'S.D. Paste sheet'!AD1918)</f>
        <v/>
      </c>
      <c r="AE1918" s="28"/>
      <c r="AF1918" t="str">
        <f>IF(AK1918="","",IF(AK1918&gt;0,COUNT($AG$2:AG1918),""))</f>
        <v/>
      </c>
      <c r="AG1918" s="25" t="str">
        <f t="shared" si="931"/>
        <v/>
      </c>
      <c r="AH1918" s="25" t="str">
        <f t="shared" si="932"/>
        <v/>
      </c>
      <c r="AI1918" s="25" t="str">
        <f t="shared" si="933"/>
        <v/>
      </c>
      <c r="AJ1918" s="25" t="str">
        <f t="shared" si="934"/>
        <v/>
      </c>
      <c r="AK1918" s="25" t="str">
        <f t="shared" si="935"/>
        <v/>
      </c>
      <c r="AL1918" s="25" t="str">
        <f t="shared" si="936"/>
        <v/>
      </c>
      <c r="AM1918" s="25" t="str">
        <f t="shared" si="937"/>
        <v/>
      </c>
      <c r="AN1918" s="25" t="str">
        <f t="shared" si="938"/>
        <v/>
      </c>
      <c r="AO1918" s="25" t="str">
        <f t="shared" si="939"/>
        <v/>
      </c>
      <c r="AP1918" s="25" t="str">
        <f t="shared" si="940"/>
        <v/>
      </c>
      <c r="AQ1918" s="25" t="str">
        <f t="shared" si="941"/>
        <v/>
      </c>
      <c r="AR1918" s="25" t="str">
        <f t="shared" si="942"/>
        <v/>
      </c>
      <c r="AS1918" s="25" t="str">
        <f t="shared" si="943"/>
        <v/>
      </c>
      <c r="AT1918" s="25" t="str">
        <f t="shared" si="944"/>
        <v/>
      </c>
      <c r="AU1918" s="25" t="str">
        <f t="shared" si="945"/>
        <v/>
      </c>
      <c r="AV1918" s="25" t="str">
        <f t="shared" si="946"/>
        <v/>
      </c>
      <c r="AX1918" t="str">
        <f>IF(BC1918="","",IF(BC1918&gt;0,COUNT($AY$2:AY1918),""))</f>
        <v/>
      </c>
      <c r="AY1918" s="25" t="str">
        <f t="shared" si="947"/>
        <v/>
      </c>
      <c r="AZ1918" s="25" t="str">
        <f t="shared" si="948"/>
        <v/>
      </c>
      <c r="BA1918" s="25" t="str">
        <f t="shared" si="949"/>
        <v/>
      </c>
      <c r="BB1918" s="25" t="str">
        <f t="shared" si="950"/>
        <v/>
      </c>
      <c r="BC1918" s="25" t="str">
        <f t="shared" si="951"/>
        <v/>
      </c>
      <c r="BD1918" s="25" t="str">
        <f t="shared" si="952"/>
        <v/>
      </c>
      <c r="BE1918" s="25" t="str">
        <f t="shared" si="953"/>
        <v/>
      </c>
      <c r="BF1918" s="25" t="str">
        <f t="shared" si="954"/>
        <v/>
      </c>
      <c r="BG1918" s="25" t="str">
        <f t="shared" si="955"/>
        <v/>
      </c>
      <c r="BH1918" s="25" t="str">
        <f t="shared" si="956"/>
        <v/>
      </c>
      <c r="BI1918" s="25" t="str">
        <f t="shared" si="957"/>
        <v/>
      </c>
      <c r="BJ1918" s="25" t="str">
        <f t="shared" si="958"/>
        <v/>
      </c>
      <c r="BK1918" s="25" t="str">
        <f t="shared" si="959"/>
        <v/>
      </c>
      <c r="BL1918" s="25" t="str">
        <f t="shared" si="960"/>
        <v/>
      </c>
      <c r="BM1918" s="25" t="str">
        <f t="shared" si="961"/>
        <v/>
      </c>
      <c r="BN1918" s="25" t="str">
        <f t="shared" si="962"/>
        <v/>
      </c>
    </row>
    <row r="1919" spans="1:66" x14ac:dyDescent="0.25">
      <c r="A1919" s="20" t="str">
        <f>IF('S.D. Paste sheet'!A1919="","",'S.D. Paste sheet'!A1919)</f>
        <v/>
      </c>
      <c r="B1919" s="20" t="str">
        <f>IF('S.D. Paste sheet'!B1919="","",'S.D. Paste sheet'!B1919)</f>
        <v/>
      </c>
      <c r="C1919" s="20" t="str">
        <f>IF('S.D. Paste sheet'!C1919="","",'S.D. Paste sheet'!C1919)</f>
        <v/>
      </c>
      <c r="D1919" s="20" t="str">
        <f>IF('S.D. Paste sheet'!D1919="","",'S.D. Paste sheet'!D1919)</f>
        <v/>
      </c>
      <c r="E1919" s="20" t="str">
        <f>IF('S.D. Paste sheet'!E1919="","",UPPER('S.D. Paste sheet'!E1919))</f>
        <v/>
      </c>
      <c r="F1919" s="20" t="str">
        <f>IF('S.D. Paste sheet'!F1919="","",'S.D. Paste sheet'!F1919)</f>
        <v/>
      </c>
      <c r="G1919" s="20" t="str">
        <f>IF('S.D. Paste sheet'!G1919="","",UPPER('S.D. Paste sheet'!G1919))</f>
        <v/>
      </c>
      <c r="H1919" s="20" t="str">
        <f>IF('S.D. Paste sheet'!H1919="","",UPPER('S.D. Paste sheet'!H1919))</f>
        <v/>
      </c>
      <c r="I1919" s="20" t="str">
        <f>IF('S.D. Paste sheet'!I1919="","",'S.D. Paste sheet'!I1919)</f>
        <v/>
      </c>
      <c r="J1919" s="20" t="str">
        <f>IF('S.D. Paste sheet'!J1919="","",'S.D. Paste sheet'!J1919)</f>
        <v/>
      </c>
      <c r="K1919" s="20" t="str">
        <f>IF('S.D. Paste sheet'!K1919="","",'S.D. Paste sheet'!K1919)</f>
        <v/>
      </c>
      <c r="L1919" s="20" t="str">
        <f>IF('S.D. Paste sheet'!L1919="","",'S.D. Paste sheet'!L1919)</f>
        <v/>
      </c>
      <c r="M1919" s="20" t="str">
        <f>IF('S.D. Paste sheet'!M1919="","",'S.D. Paste sheet'!M1919)</f>
        <v/>
      </c>
      <c r="N1919" s="20" t="str">
        <f>IF('S.D. Paste sheet'!N1919="","",'S.D. Paste sheet'!N1919)</f>
        <v/>
      </c>
      <c r="O1919" s="20" t="str">
        <f>IF('S.D. Paste sheet'!O1919="","",'S.D. Paste sheet'!O1919)</f>
        <v/>
      </c>
      <c r="P1919" s="20" t="str">
        <f>IF('S.D. Paste sheet'!P1919="","",'S.D. Paste sheet'!P1919)</f>
        <v/>
      </c>
      <c r="Q1919" s="20" t="str">
        <f>IF('S.D. Paste sheet'!Q1919="","",'S.D. Paste sheet'!Q1919)</f>
        <v/>
      </c>
      <c r="R1919" s="20" t="str">
        <f>IF('S.D. Paste sheet'!R1919="","",'S.D. Paste sheet'!R1919)</f>
        <v/>
      </c>
      <c r="S1919" s="20" t="str">
        <f>IF('S.D. Paste sheet'!S1919="","",'S.D. Paste sheet'!S1919)</f>
        <v/>
      </c>
      <c r="T1919" s="20" t="str">
        <f>IF('S.D. Paste sheet'!T1919="","",'S.D. Paste sheet'!T1919)</f>
        <v/>
      </c>
      <c r="U1919" s="20" t="str">
        <f>IF('S.D. Paste sheet'!U1919="","",'S.D. Paste sheet'!U1919)</f>
        <v/>
      </c>
      <c r="V1919" s="20" t="str">
        <f>IF('S.D. Paste sheet'!V1919="","",'S.D. Paste sheet'!V1919)</f>
        <v/>
      </c>
      <c r="W1919" s="20" t="str">
        <f>IF('S.D. Paste sheet'!W1919="","",'S.D. Paste sheet'!W1919)</f>
        <v/>
      </c>
      <c r="X1919" s="20" t="str">
        <f>IF('S.D. Paste sheet'!X1919="","",'S.D. Paste sheet'!X1919)</f>
        <v/>
      </c>
      <c r="Y1919" s="20" t="str">
        <f>IF('S.D. Paste sheet'!Y1919="","",'S.D. Paste sheet'!Y1919)</f>
        <v/>
      </c>
      <c r="Z1919" s="20" t="str">
        <f>IF('S.D. Paste sheet'!Z1919="","",'S.D. Paste sheet'!Z1919)</f>
        <v/>
      </c>
      <c r="AA1919" s="20" t="str">
        <f>IF('S.D. Paste sheet'!AA1919="","",'S.D. Paste sheet'!AA1919)</f>
        <v/>
      </c>
      <c r="AB1919" s="20" t="str">
        <f>IF('S.D. Paste sheet'!AB1919="","",'S.D. Paste sheet'!AB1919)</f>
        <v/>
      </c>
      <c r="AC1919" s="20" t="str">
        <f>IF('S.D. Paste sheet'!AC1919="","",'S.D. Paste sheet'!AC1919)</f>
        <v/>
      </c>
      <c r="AD1919" s="20" t="str">
        <f>IF('S.D. Paste sheet'!AD1919="","",'S.D. Paste sheet'!AD1919)</f>
        <v/>
      </c>
      <c r="AE1919" s="28"/>
      <c r="AF1919" t="str">
        <f>IF(AK1919="","",IF(AK1919&gt;0,COUNT($AG$2:AG1919),""))</f>
        <v/>
      </c>
      <c r="AG1919" s="25" t="str">
        <f t="shared" si="931"/>
        <v/>
      </c>
      <c r="AH1919" s="25" t="str">
        <f t="shared" si="932"/>
        <v/>
      </c>
      <c r="AI1919" s="25" t="str">
        <f t="shared" si="933"/>
        <v/>
      </c>
      <c r="AJ1919" s="25" t="str">
        <f t="shared" si="934"/>
        <v/>
      </c>
      <c r="AK1919" s="25" t="str">
        <f t="shared" si="935"/>
        <v/>
      </c>
      <c r="AL1919" s="25" t="str">
        <f t="shared" si="936"/>
        <v/>
      </c>
      <c r="AM1919" s="25" t="str">
        <f t="shared" si="937"/>
        <v/>
      </c>
      <c r="AN1919" s="25" t="str">
        <f t="shared" si="938"/>
        <v/>
      </c>
      <c r="AO1919" s="25" t="str">
        <f t="shared" si="939"/>
        <v/>
      </c>
      <c r="AP1919" s="25" t="str">
        <f t="shared" si="940"/>
        <v/>
      </c>
      <c r="AQ1919" s="25" t="str">
        <f t="shared" si="941"/>
        <v/>
      </c>
      <c r="AR1919" s="25" t="str">
        <f t="shared" si="942"/>
        <v/>
      </c>
      <c r="AS1919" s="25" t="str">
        <f t="shared" si="943"/>
        <v/>
      </c>
      <c r="AT1919" s="25" t="str">
        <f t="shared" si="944"/>
        <v/>
      </c>
      <c r="AU1919" s="25" t="str">
        <f t="shared" si="945"/>
        <v/>
      </c>
      <c r="AV1919" s="25" t="str">
        <f t="shared" si="946"/>
        <v/>
      </c>
      <c r="AX1919" t="str">
        <f>IF(BC1919="","",IF(BC1919&gt;0,COUNT($AY$2:AY1919),""))</f>
        <v/>
      </c>
      <c r="AY1919" s="25" t="str">
        <f t="shared" si="947"/>
        <v/>
      </c>
      <c r="AZ1919" s="25" t="str">
        <f t="shared" si="948"/>
        <v/>
      </c>
      <c r="BA1919" s="25" t="str">
        <f t="shared" si="949"/>
        <v/>
      </c>
      <c r="BB1919" s="25" t="str">
        <f t="shared" si="950"/>
        <v/>
      </c>
      <c r="BC1919" s="25" t="str">
        <f t="shared" si="951"/>
        <v/>
      </c>
      <c r="BD1919" s="25" t="str">
        <f t="shared" si="952"/>
        <v/>
      </c>
      <c r="BE1919" s="25" t="str">
        <f t="shared" si="953"/>
        <v/>
      </c>
      <c r="BF1919" s="25" t="str">
        <f t="shared" si="954"/>
        <v/>
      </c>
      <c r="BG1919" s="25" t="str">
        <f t="shared" si="955"/>
        <v/>
      </c>
      <c r="BH1919" s="25" t="str">
        <f t="shared" si="956"/>
        <v/>
      </c>
      <c r="BI1919" s="25" t="str">
        <f t="shared" si="957"/>
        <v/>
      </c>
      <c r="BJ1919" s="25" t="str">
        <f t="shared" si="958"/>
        <v/>
      </c>
      <c r="BK1919" s="25" t="str">
        <f t="shared" si="959"/>
        <v/>
      </c>
      <c r="BL1919" s="25" t="str">
        <f t="shared" si="960"/>
        <v/>
      </c>
      <c r="BM1919" s="25" t="str">
        <f t="shared" si="961"/>
        <v/>
      </c>
      <c r="BN1919" s="25" t="str">
        <f t="shared" si="962"/>
        <v/>
      </c>
    </row>
    <row r="1920" spans="1:66" x14ac:dyDescent="0.25">
      <c r="A1920" s="20" t="str">
        <f>IF('S.D. Paste sheet'!A1920="","",'S.D. Paste sheet'!A1920)</f>
        <v/>
      </c>
      <c r="B1920" s="20" t="str">
        <f>IF('S.D. Paste sheet'!B1920="","",'S.D. Paste sheet'!B1920)</f>
        <v/>
      </c>
      <c r="C1920" s="20" t="str">
        <f>IF('S.D. Paste sheet'!C1920="","",'S.D. Paste sheet'!C1920)</f>
        <v/>
      </c>
      <c r="D1920" s="20" t="str">
        <f>IF('S.D. Paste sheet'!D1920="","",'S.D. Paste sheet'!D1920)</f>
        <v/>
      </c>
      <c r="E1920" s="20" t="str">
        <f>IF('S.D. Paste sheet'!E1920="","",UPPER('S.D. Paste sheet'!E1920))</f>
        <v/>
      </c>
      <c r="F1920" s="20" t="str">
        <f>IF('S.D. Paste sheet'!F1920="","",'S.D. Paste sheet'!F1920)</f>
        <v/>
      </c>
      <c r="G1920" s="20" t="str">
        <f>IF('S.D. Paste sheet'!G1920="","",UPPER('S.D. Paste sheet'!G1920))</f>
        <v/>
      </c>
      <c r="H1920" s="20" t="str">
        <f>IF('S.D. Paste sheet'!H1920="","",UPPER('S.D. Paste sheet'!H1920))</f>
        <v/>
      </c>
      <c r="I1920" s="20" t="str">
        <f>IF('S.D. Paste sheet'!I1920="","",'S.D. Paste sheet'!I1920)</f>
        <v/>
      </c>
      <c r="J1920" s="20" t="str">
        <f>IF('S.D. Paste sheet'!J1920="","",'S.D. Paste sheet'!J1920)</f>
        <v/>
      </c>
      <c r="K1920" s="20" t="str">
        <f>IF('S.D. Paste sheet'!K1920="","",'S.D. Paste sheet'!K1920)</f>
        <v/>
      </c>
      <c r="L1920" s="20" t="str">
        <f>IF('S.D. Paste sheet'!L1920="","",'S.D. Paste sheet'!L1920)</f>
        <v/>
      </c>
      <c r="M1920" s="20" t="str">
        <f>IF('S.D. Paste sheet'!M1920="","",'S.D. Paste sheet'!M1920)</f>
        <v/>
      </c>
      <c r="N1920" s="20" t="str">
        <f>IF('S.D. Paste sheet'!N1920="","",'S.D. Paste sheet'!N1920)</f>
        <v/>
      </c>
      <c r="O1920" s="20" t="str">
        <f>IF('S.D. Paste sheet'!O1920="","",'S.D. Paste sheet'!O1920)</f>
        <v/>
      </c>
      <c r="P1920" s="20" t="str">
        <f>IF('S.D. Paste sheet'!P1920="","",'S.D. Paste sheet'!P1920)</f>
        <v/>
      </c>
      <c r="Q1920" s="20" t="str">
        <f>IF('S.D. Paste sheet'!Q1920="","",'S.D. Paste sheet'!Q1920)</f>
        <v/>
      </c>
      <c r="R1920" s="20" t="str">
        <f>IF('S.D. Paste sheet'!R1920="","",'S.D. Paste sheet'!R1920)</f>
        <v/>
      </c>
      <c r="S1920" s="20" t="str">
        <f>IF('S.D. Paste sheet'!S1920="","",'S.D. Paste sheet'!S1920)</f>
        <v/>
      </c>
      <c r="T1920" s="20" t="str">
        <f>IF('S.D. Paste sheet'!T1920="","",'S.D. Paste sheet'!T1920)</f>
        <v/>
      </c>
      <c r="U1920" s="20" t="str">
        <f>IF('S.D. Paste sheet'!U1920="","",'S.D. Paste sheet'!U1920)</f>
        <v/>
      </c>
      <c r="V1920" s="20" t="str">
        <f>IF('S.D. Paste sheet'!V1920="","",'S.D. Paste sheet'!V1920)</f>
        <v/>
      </c>
      <c r="W1920" s="20" t="str">
        <f>IF('S.D. Paste sheet'!W1920="","",'S.D. Paste sheet'!W1920)</f>
        <v/>
      </c>
      <c r="X1920" s="20" t="str">
        <f>IF('S.D. Paste sheet'!X1920="","",'S.D. Paste sheet'!X1920)</f>
        <v/>
      </c>
      <c r="Y1920" s="20" t="str">
        <f>IF('S.D. Paste sheet'!Y1920="","",'S.D. Paste sheet'!Y1920)</f>
        <v/>
      </c>
      <c r="Z1920" s="20" t="str">
        <f>IF('S.D. Paste sheet'!Z1920="","",'S.D. Paste sheet'!Z1920)</f>
        <v/>
      </c>
      <c r="AA1920" s="20" t="str">
        <f>IF('S.D. Paste sheet'!AA1920="","",'S.D. Paste sheet'!AA1920)</f>
        <v/>
      </c>
      <c r="AB1920" s="20" t="str">
        <f>IF('S.D. Paste sheet'!AB1920="","",'S.D. Paste sheet'!AB1920)</f>
        <v/>
      </c>
      <c r="AC1920" s="20" t="str">
        <f>IF('S.D. Paste sheet'!AC1920="","",'S.D. Paste sheet'!AC1920)</f>
        <v/>
      </c>
      <c r="AD1920" s="20" t="str">
        <f>IF('S.D. Paste sheet'!AD1920="","",'S.D. Paste sheet'!AD1920)</f>
        <v/>
      </c>
      <c r="AE1920" s="28"/>
      <c r="AF1920" t="str">
        <f>IF(AK1920="","",IF(AK1920&gt;0,COUNT($AG$2:AG1920),""))</f>
        <v/>
      </c>
      <c r="AG1920" s="25" t="str">
        <f t="shared" si="931"/>
        <v/>
      </c>
      <c r="AH1920" s="25" t="str">
        <f t="shared" si="932"/>
        <v/>
      </c>
      <c r="AI1920" s="25" t="str">
        <f t="shared" si="933"/>
        <v/>
      </c>
      <c r="AJ1920" s="25" t="str">
        <f t="shared" si="934"/>
        <v/>
      </c>
      <c r="AK1920" s="25" t="str">
        <f t="shared" si="935"/>
        <v/>
      </c>
      <c r="AL1920" s="25" t="str">
        <f t="shared" si="936"/>
        <v/>
      </c>
      <c r="AM1920" s="25" t="str">
        <f t="shared" si="937"/>
        <v/>
      </c>
      <c r="AN1920" s="25" t="str">
        <f t="shared" si="938"/>
        <v/>
      </c>
      <c r="AO1920" s="25" t="str">
        <f t="shared" si="939"/>
        <v/>
      </c>
      <c r="AP1920" s="25" t="str">
        <f t="shared" si="940"/>
        <v/>
      </c>
      <c r="AQ1920" s="25" t="str">
        <f t="shared" si="941"/>
        <v/>
      </c>
      <c r="AR1920" s="25" t="str">
        <f t="shared" si="942"/>
        <v/>
      </c>
      <c r="AS1920" s="25" t="str">
        <f t="shared" si="943"/>
        <v/>
      </c>
      <c r="AT1920" s="25" t="str">
        <f t="shared" si="944"/>
        <v/>
      </c>
      <c r="AU1920" s="25" t="str">
        <f t="shared" si="945"/>
        <v/>
      </c>
      <c r="AV1920" s="25" t="str">
        <f t="shared" si="946"/>
        <v/>
      </c>
      <c r="AX1920" t="str">
        <f>IF(BC1920="","",IF(BC1920&gt;0,COUNT($AY$2:AY1920),""))</f>
        <v/>
      </c>
      <c r="AY1920" s="25" t="str">
        <f t="shared" si="947"/>
        <v/>
      </c>
      <c r="AZ1920" s="25" t="str">
        <f t="shared" si="948"/>
        <v/>
      </c>
      <c r="BA1920" s="25" t="str">
        <f t="shared" si="949"/>
        <v/>
      </c>
      <c r="BB1920" s="25" t="str">
        <f t="shared" si="950"/>
        <v/>
      </c>
      <c r="BC1920" s="25" t="str">
        <f t="shared" si="951"/>
        <v/>
      </c>
      <c r="BD1920" s="25" t="str">
        <f t="shared" si="952"/>
        <v/>
      </c>
      <c r="BE1920" s="25" t="str">
        <f t="shared" si="953"/>
        <v/>
      </c>
      <c r="BF1920" s="25" t="str">
        <f t="shared" si="954"/>
        <v/>
      </c>
      <c r="BG1920" s="25" t="str">
        <f t="shared" si="955"/>
        <v/>
      </c>
      <c r="BH1920" s="25" t="str">
        <f t="shared" si="956"/>
        <v/>
      </c>
      <c r="BI1920" s="25" t="str">
        <f t="shared" si="957"/>
        <v/>
      </c>
      <c r="BJ1920" s="25" t="str">
        <f t="shared" si="958"/>
        <v/>
      </c>
      <c r="BK1920" s="25" t="str">
        <f t="shared" si="959"/>
        <v/>
      </c>
      <c r="BL1920" s="25" t="str">
        <f t="shared" si="960"/>
        <v/>
      </c>
      <c r="BM1920" s="25" t="str">
        <f t="shared" si="961"/>
        <v/>
      </c>
      <c r="BN1920" s="25" t="str">
        <f t="shared" si="962"/>
        <v/>
      </c>
    </row>
    <row r="1921" spans="1:66" x14ac:dyDescent="0.25">
      <c r="A1921" s="20" t="str">
        <f>IF('S.D. Paste sheet'!A1921="","",'S.D. Paste sheet'!A1921)</f>
        <v/>
      </c>
      <c r="B1921" s="20" t="str">
        <f>IF('S.D. Paste sheet'!B1921="","",'S.D. Paste sheet'!B1921)</f>
        <v/>
      </c>
      <c r="C1921" s="20" t="str">
        <f>IF('S.D. Paste sheet'!C1921="","",'S.D. Paste sheet'!C1921)</f>
        <v/>
      </c>
      <c r="D1921" s="20" t="str">
        <f>IF('S.D. Paste sheet'!D1921="","",'S.D. Paste sheet'!D1921)</f>
        <v/>
      </c>
      <c r="E1921" s="20" t="str">
        <f>IF('S.D. Paste sheet'!E1921="","",UPPER('S.D. Paste sheet'!E1921))</f>
        <v/>
      </c>
      <c r="F1921" s="20" t="str">
        <f>IF('S.D. Paste sheet'!F1921="","",'S.D. Paste sheet'!F1921)</f>
        <v/>
      </c>
      <c r="G1921" s="20" t="str">
        <f>IF('S.D. Paste sheet'!G1921="","",UPPER('S.D. Paste sheet'!G1921))</f>
        <v/>
      </c>
      <c r="H1921" s="20" t="str">
        <f>IF('S.D. Paste sheet'!H1921="","",UPPER('S.D. Paste sheet'!H1921))</f>
        <v/>
      </c>
      <c r="I1921" s="20" t="str">
        <f>IF('S.D. Paste sheet'!I1921="","",'S.D. Paste sheet'!I1921)</f>
        <v/>
      </c>
      <c r="J1921" s="20" t="str">
        <f>IF('S.D. Paste sheet'!J1921="","",'S.D. Paste sheet'!J1921)</f>
        <v/>
      </c>
      <c r="K1921" s="20" t="str">
        <f>IF('S.D. Paste sheet'!K1921="","",'S.D. Paste sheet'!K1921)</f>
        <v/>
      </c>
      <c r="L1921" s="20" t="str">
        <f>IF('S.D. Paste sheet'!L1921="","",'S.D. Paste sheet'!L1921)</f>
        <v/>
      </c>
      <c r="M1921" s="20" t="str">
        <f>IF('S.D. Paste sheet'!M1921="","",'S.D. Paste sheet'!M1921)</f>
        <v/>
      </c>
      <c r="N1921" s="20" t="str">
        <f>IF('S.D. Paste sheet'!N1921="","",'S.D. Paste sheet'!N1921)</f>
        <v/>
      </c>
      <c r="O1921" s="20" t="str">
        <f>IF('S.D. Paste sheet'!O1921="","",'S.D. Paste sheet'!O1921)</f>
        <v/>
      </c>
      <c r="P1921" s="20" t="str">
        <f>IF('S.D. Paste sheet'!P1921="","",'S.D. Paste sheet'!P1921)</f>
        <v/>
      </c>
      <c r="Q1921" s="20" t="str">
        <f>IF('S.D. Paste sheet'!Q1921="","",'S.D. Paste sheet'!Q1921)</f>
        <v/>
      </c>
      <c r="R1921" s="20" t="str">
        <f>IF('S.D. Paste sheet'!R1921="","",'S.D. Paste sheet'!R1921)</f>
        <v/>
      </c>
      <c r="S1921" s="20" t="str">
        <f>IF('S.D. Paste sheet'!S1921="","",'S.D. Paste sheet'!S1921)</f>
        <v/>
      </c>
      <c r="T1921" s="20" t="str">
        <f>IF('S.D. Paste sheet'!T1921="","",'S.D. Paste sheet'!T1921)</f>
        <v/>
      </c>
      <c r="U1921" s="20" t="str">
        <f>IF('S.D. Paste sheet'!U1921="","",'S.D. Paste sheet'!U1921)</f>
        <v/>
      </c>
      <c r="V1921" s="20" t="str">
        <f>IF('S.D. Paste sheet'!V1921="","",'S.D. Paste sheet'!V1921)</f>
        <v/>
      </c>
      <c r="W1921" s="20" t="str">
        <f>IF('S.D. Paste sheet'!W1921="","",'S.D. Paste sheet'!W1921)</f>
        <v/>
      </c>
      <c r="X1921" s="20" t="str">
        <f>IF('S.D. Paste sheet'!X1921="","",'S.D. Paste sheet'!X1921)</f>
        <v/>
      </c>
      <c r="Y1921" s="20" t="str">
        <f>IF('S.D. Paste sheet'!Y1921="","",'S.D. Paste sheet'!Y1921)</f>
        <v/>
      </c>
      <c r="Z1921" s="20" t="str">
        <f>IF('S.D. Paste sheet'!Z1921="","",'S.D. Paste sheet'!Z1921)</f>
        <v/>
      </c>
      <c r="AA1921" s="20" t="str">
        <f>IF('S.D. Paste sheet'!AA1921="","",'S.D. Paste sheet'!AA1921)</f>
        <v/>
      </c>
      <c r="AB1921" s="20" t="str">
        <f>IF('S.D. Paste sheet'!AB1921="","",'S.D. Paste sheet'!AB1921)</f>
        <v/>
      </c>
      <c r="AC1921" s="20" t="str">
        <f>IF('S.D. Paste sheet'!AC1921="","",'S.D. Paste sheet'!AC1921)</f>
        <v/>
      </c>
      <c r="AD1921" s="20" t="str">
        <f>IF('S.D. Paste sheet'!AD1921="","",'S.D. Paste sheet'!AD1921)</f>
        <v/>
      </c>
      <c r="AE1921" s="28"/>
      <c r="AF1921" t="str">
        <f>IF(AK1921="","",IF(AK1921&gt;0,COUNT($AG$2:AG1921),""))</f>
        <v/>
      </c>
      <c r="AG1921" s="25" t="str">
        <f t="shared" si="931"/>
        <v/>
      </c>
      <c r="AH1921" s="25" t="str">
        <f t="shared" si="932"/>
        <v/>
      </c>
      <c r="AI1921" s="25" t="str">
        <f t="shared" si="933"/>
        <v/>
      </c>
      <c r="AJ1921" s="25" t="str">
        <f t="shared" si="934"/>
        <v/>
      </c>
      <c r="AK1921" s="25" t="str">
        <f t="shared" si="935"/>
        <v/>
      </c>
      <c r="AL1921" s="25" t="str">
        <f t="shared" si="936"/>
        <v/>
      </c>
      <c r="AM1921" s="25" t="str">
        <f t="shared" si="937"/>
        <v/>
      </c>
      <c r="AN1921" s="25" t="str">
        <f t="shared" si="938"/>
        <v/>
      </c>
      <c r="AO1921" s="25" t="str">
        <f t="shared" si="939"/>
        <v/>
      </c>
      <c r="AP1921" s="25" t="str">
        <f t="shared" si="940"/>
        <v/>
      </c>
      <c r="AQ1921" s="25" t="str">
        <f t="shared" si="941"/>
        <v/>
      </c>
      <c r="AR1921" s="25" t="str">
        <f t="shared" si="942"/>
        <v/>
      </c>
      <c r="AS1921" s="25" t="str">
        <f t="shared" si="943"/>
        <v/>
      </c>
      <c r="AT1921" s="25" t="str">
        <f t="shared" si="944"/>
        <v/>
      </c>
      <c r="AU1921" s="25" t="str">
        <f t="shared" si="945"/>
        <v/>
      </c>
      <c r="AV1921" s="25" t="str">
        <f t="shared" si="946"/>
        <v/>
      </c>
      <c r="AX1921" t="str">
        <f>IF(BC1921="","",IF(BC1921&gt;0,COUNT($AY$2:AY1921),""))</f>
        <v/>
      </c>
      <c r="AY1921" s="25" t="str">
        <f t="shared" si="947"/>
        <v/>
      </c>
      <c r="AZ1921" s="25" t="str">
        <f t="shared" si="948"/>
        <v/>
      </c>
      <c r="BA1921" s="25" t="str">
        <f t="shared" si="949"/>
        <v/>
      </c>
      <c r="BB1921" s="25" t="str">
        <f t="shared" si="950"/>
        <v/>
      </c>
      <c r="BC1921" s="25" t="str">
        <f t="shared" si="951"/>
        <v/>
      </c>
      <c r="BD1921" s="25" t="str">
        <f t="shared" si="952"/>
        <v/>
      </c>
      <c r="BE1921" s="25" t="str">
        <f t="shared" si="953"/>
        <v/>
      </c>
      <c r="BF1921" s="25" t="str">
        <f t="shared" si="954"/>
        <v/>
      </c>
      <c r="BG1921" s="25" t="str">
        <f t="shared" si="955"/>
        <v/>
      </c>
      <c r="BH1921" s="25" t="str">
        <f t="shared" si="956"/>
        <v/>
      </c>
      <c r="BI1921" s="25" t="str">
        <f t="shared" si="957"/>
        <v/>
      </c>
      <c r="BJ1921" s="25" t="str">
        <f t="shared" si="958"/>
        <v/>
      </c>
      <c r="BK1921" s="25" t="str">
        <f t="shared" si="959"/>
        <v/>
      </c>
      <c r="BL1921" s="25" t="str">
        <f t="shared" si="960"/>
        <v/>
      </c>
      <c r="BM1921" s="25" t="str">
        <f t="shared" si="961"/>
        <v/>
      </c>
      <c r="BN1921" s="25" t="str">
        <f t="shared" si="962"/>
        <v/>
      </c>
    </row>
    <row r="1922" spans="1:66" x14ac:dyDescent="0.25">
      <c r="A1922" s="20" t="str">
        <f>IF('S.D. Paste sheet'!A1922="","",'S.D. Paste sheet'!A1922)</f>
        <v/>
      </c>
      <c r="B1922" s="20" t="str">
        <f>IF('S.D. Paste sheet'!B1922="","",'S.D. Paste sheet'!B1922)</f>
        <v/>
      </c>
      <c r="C1922" s="20" t="str">
        <f>IF('S.D. Paste sheet'!C1922="","",'S.D. Paste sheet'!C1922)</f>
        <v/>
      </c>
      <c r="D1922" s="20" t="str">
        <f>IF('S.D. Paste sheet'!D1922="","",'S.D. Paste sheet'!D1922)</f>
        <v/>
      </c>
      <c r="E1922" s="20" t="str">
        <f>IF('S.D. Paste sheet'!E1922="","",UPPER('S.D. Paste sheet'!E1922))</f>
        <v/>
      </c>
      <c r="F1922" s="20" t="str">
        <f>IF('S.D. Paste sheet'!F1922="","",'S.D. Paste sheet'!F1922)</f>
        <v/>
      </c>
      <c r="G1922" s="20" t="str">
        <f>IF('S.D. Paste sheet'!G1922="","",UPPER('S.D. Paste sheet'!G1922))</f>
        <v/>
      </c>
      <c r="H1922" s="20" t="str">
        <f>IF('S.D. Paste sheet'!H1922="","",UPPER('S.D. Paste sheet'!H1922))</f>
        <v/>
      </c>
      <c r="I1922" s="20" t="str">
        <f>IF('S.D. Paste sheet'!I1922="","",'S.D. Paste sheet'!I1922)</f>
        <v/>
      </c>
      <c r="J1922" s="20" t="str">
        <f>IF('S.D. Paste sheet'!J1922="","",'S.D. Paste sheet'!J1922)</f>
        <v/>
      </c>
      <c r="K1922" s="20" t="str">
        <f>IF('S.D. Paste sheet'!K1922="","",'S.D. Paste sheet'!K1922)</f>
        <v/>
      </c>
      <c r="L1922" s="20" t="str">
        <f>IF('S.D. Paste sheet'!L1922="","",'S.D. Paste sheet'!L1922)</f>
        <v/>
      </c>
      <c r="M1922" s="20" t="str">
        <f>IF('S.D. Paste sheet'!M1922="","",'S.D. Paste sheet'!M1922)</f>
        <v/>
      </c>
      <c r="N1922" s="20" t="str">
        <f>IF('S.D. Paste sheet'!N1922="","",'S.D. Paste sheet'!N1922)</f>
        <v/>
      </c>
      <c r="O1922" s="20" t="str">
        <f>IF('S.D. Paste sheet'!O1922="","",'S.D. Paste sheet'!O1922)</f>
        <v/>
      </c>
      <c r="P1922" s="20" t="str">
        <f>IF('S.D. Paste sheet'!P1922="","",'S.D. Paste sheet'!P1922)</f>
        <v/>
      </c>
      <c r="Q1922" s="20" t="str">
        <f>IF('S.D. Paste sheet'!Q1922="","",'S.D. Paste sheet'!Q1922)</f>
        <v/>
      </c>
      <c r="R1922" s="20" t="str">
        <f>IF('S.D. Paste sheet'!R1922="","",'S.D. Paste sheet'!R1922)</f>
        <v/>
      </c>
      <c r="S1922" s="20" t="str">
        <f>IF('S.D. Paste sheet'!S1922="","",'S.D. Paste sheet'!S1922)</f>
        <v/>
      </c>
      <c r="T1922" s="20" t="str">
        <f>IF('S.D. Paste sheet'!T1922="","",'S.D. Paste sheet'!T1922)</f>
        <v/>
      </c>
      <c r="U1922" s="20" t="str">
        <f>IF('S.D. Paste sheet'!U1922="","",'S.D. Paste sheet'!U1922)</f>
        <v/>
      </c>
      <c r="V1922" s="20" t="str">
        <f>IF('S.D. Paste sheet'!V1922="","",'S.D. Paste sheet'!V1922)</f>
        <v/>
      </c>
      <c r="W1922" s="20" t="str">
        <f>IF('S.D. Paste sheet'!W1922="","",'S.D. Paste sheet'!W1922)</f>
        <v/>
      </c>
      <c r="X1922" s="20" t="str">
        <f>IF('S.D. Paste sheet'!X1922="","",'S.D. Paste sheet'!X1922)</f>
        <v/>
      </c>
      <c r="Y1922" s="20" t="str">
        <f>IF('S.D. Paste sheet'!Y1922="","",'S.D. Paste sheet'!Y1922)</f>
        <v/>
      </c>
      <c r="Z1922" s="20" t="str">
        <f>IF('S.D. Paste sheet'!Z1922="","",'S.D. Paste sheet'!Z1922)</f>
        <v/>
      </c>
      <c r="AA1922" s="20" t="str">
        <f>IF('S.D. Paste sheet'!AA1922="","",'S.D. Paste sheet'!AA1922)</f>
        <v/>
      </c>
      <c r="AB1922" s="20" t="str">
        <f>IF('S.D. Paste sheet'!AB1922="","",'S.D. Paste sheet'!AB1922)</f>
        <v/>
      </c>
      <c r="AC1922" s="20" t="str">
        <f>IF('S.D. Paste sheet'!AC1922="","",'S.D. Paste sheet'!AC1922)</f>
        <v/>
      </c>
      <c r="AD1922" s="20" t="str">
        <f>IF('S.D. Paste sheet'!AD1922="","",'S.D. Paste sheet'!AD1922)</f>
        <v/>
      </c>
      <c r="AE1922" s="28"/>
      <c r="AF1922" t="str">
        <f>IF(AK1922="","",IF(AK1922&gt;0,COUNT($AG$2:AG1922),""))</f>
        <v/>
      </c>
      <c r="AG1922" s="25" t="str">
        <f t="shared" si="931"/>
        <v/>
      </c>
      <c r="AH1922" s="25" t="str">
        <f t="shared" si="932"/>
        <v/>
      </c>
      <c r="AI1922" s="25" t="str">
        <f t="shared" si="933"/>
        <v/>
      </c>
      <c r="AJ1922" s="25" t="str">
        <f t="shared" si="934"/>
        <v/>
      </c>
      <c r="AK1922" s="25" t="str">
        <f t="shared" si="935"/>
        <v/>
      </c>
      <c r="AL1922" s="25" t="str">
        <f t="shared" si="936"/>
        <v/>
      </c>
      <c r="AM1922" s="25" t="str">
        <f t="shared" si="937"/>
        <v/>
      </c>
      <c r="AN1922" s="25" t="str">
        <f t="shared" si="938"/>
        <v/>
      </c>
      <c r="AO1922" s="25" t="str">
        <f t="shared" si="939"/>
        <v/>
      </c>
      <c r="AP1922" s="25" t="str">
        <f t="shared" si="940"/>
        <v/>
      </c>
      <c r="AQ1922" s="25" t="str">
        <f t="shared" si="941"/>
        <v/>
      </c>
      <c r="AR1922" s="25" t="str">
        <f t="shared" si="942"/>
        <v/>
      </c>
      <c r="AS1922" s="25" t="str">
        <f t="shared" si="943"/>
        <v/>
      </c>
      <c r="AT1922" s="25" t="str">
        <f t="shared" si="944"/>
        <v/>
      </c>
      <c r="AU1922" s="25" t="str">
        <f t="shared" si="945"/>
        <v/>
      </c>
      <c r="AV1922" s="25" t="str">
        <f t="shared" si="946"/>
        <v/>
      </c>
      <c r="AX1922" t="str">
        <f>IF(BC1922="","",IF(BC1922&gt;0,COUNT($AY$2:AY1922),""))</f>
        <v/>
      </c>
      <c r="AY1922" s="25" t="str">
        <f t="shared" si="947"/>
        <v/>
      </c>
      <c r="AZ1922" s="25" t="str">
        <f t="shared" si="948"/>
        <v/>
      </c>
      <c r="BA1922" s="25" t="str">
        <f t="shared" si="949"/>
        <v/>
      </c>
      <c r="BB1922" s="25" t="str">
        <f t="shared" si="950"/>
        <v/>
      </c>
      <c r="BC1922" s="25" t="str">
        <f t="shared" si="951"/>
        <v/>
      </c>
      <c r="BD1922" s="25" t="str">
        <f t="shared" si="952"/>
        <v/>
      </c>
      <c r="BE1922" s="25" t="str">
        <f t="shared" si="953"/>
        <v/>
      </c>
      <c r="BF1922" s="25" t="str">
        <f t="shared" si="954"/>
        <v/>
      </c>
      <c r="BG1922" s="25" t="str">
        <f t="shared" si="955"/>
        <v/>
      </c>
      <c r="BH1922" s="25" t="str">
        <f t="shared" si="956"/>
        <v/>
      </c>
      <c r="BI1922" s="25" t="str">
        <f t="shared" si="957"/>
        <v/>
      </c>
      <c r="BJ1922" s="25" t="str">
        <f t="shared" si="958"/>
        <v/>
      </c>
      <c r="BK1922" s="25" t="str">
        <f t="shared" si="959"/>
        <v/>
      </c>
      <c r="BL1922" s="25" t="str">
        <f t="shared" si="960"/>
        <v/>
      </c>
      <c r="BM1922" s="25" t="str">
        <f t="shared" si="961"/>
        <v/>
      </c>
      <c r="BN1922" s="25" t="str">
        <f t="shared" si="962"/>
        <v/>
      </c>
    </row>
    <row r="1923" spans="1:66" x14ac:dyDescent="0.25">
      <c r="A1923" s="20" t="str">
        <f>IF('S.D. Paste sheet'!A1923="","",'S.D. Paste sheet'!A1923)</f>
        <v/>
      </c>
      <c r="B1923" s="20" t="str">
        <f>IF('S.D. Paste sheet'!B1923="","",'S.D. Paste sheet'!B1923)</f>
        <v/>
      </c>
      <c r="C1923" s="20" t="str">
        <f>IF('S.D. Paste sheet'!C1923="","",'S.D. Paste sheet'!C1923)</f>
        <v/>
      </c>
      <c r="D1923" s="20" t="str">
        <f>IF('S.D. Paste sheet'!D1923="","",'S.D. Paste sheet'!D1923)</f>
        <v/>
      </c>
      <c r="E1923" s="20" t="str">
        <f>IF('S.D. Paste sheet'!E1923="","",UPPER('S.D. Paste sheet'!E1923))</f>
        <v/>
      </c>
      <c r="F1923" s="20" t="str">
        <f>IF('S.D. Paste sheet'!F1923="","",'S.D. Paste sheet'!F1923)</f>
        <v/>
      </c>
      <c r="G1923" s="20" t="str">
        <f>IF('S.D. Paste sheet'!G1923="","",UPPER('S.D. Paste sheet'!G1923))</f>
        <v/>
      </c>
      <c r="H1923" s="20" t="str">
        <f>IF('S.D. Paste sheet'!H1923="","",UPPER('S.D. Paste sheet'!H1923))</f>
        <v/>
      </c>
      <c r="I1923" s="20" t="str">
        <f>IF('S.D. Paste sheet'!I1923="","",'S.D. Paste sheet'!I1923)</f>
        <v/>
      </c>
      <c r="J1923" s="20" t="str">
        <f>IF('S.D. Paste sheet'!J1923="","",'S.D. Paste sheet'!J1923)</f>
        <v/>
      </c>
      <c r="K1923" s="20" t="str">
        <f>IF('S.D. Paste sheet'!K1923="","",'S.D. Paste sheet'!K1923)</f>
        <v/>
      </c>
      <c r="L1923" s="20" t="str">
        <f>IF('S.D. Paste sheet'!L1923="","",'S.D. Paste sheet'!L1923)</f>
        <v/>
      </c>
      <c r="M1923" s="20" t="str">
        <f>IF('S.D. Paste sheet'!M1923="","",'S.D. Paste sheet'!M1923)</f>
        <v/>
      </c>
      <c r="N1923" s="20" t="str">
        <f>IF('S.D. Paste sheet'!N1923="","",'S.D. Paste sheet'!N1923)</f>
        <v/>
      </c>
      <c r="O1923" s="20" t="str">
        <f>IF('S.D. Paste sheet'!O1923="","",'S.D. Paste sheet'!O1923)</f>
        <v/>
      </c>
      <c r="P1923" s="20" t="str">
        <f>IF('S.D. Paste sheet'!P1923="","",'S.D. Paste sheet'!P1923)</f>
        <v/>
      </c>
      <c r="Q1923" s="20" t="str">
        <f>IF('S.D. Paste sheet'!Q1923="","",'S.D. Paste sheet'!Q1923)</f>
        <v/>
      </c>
      <c r="R1923" s="20" t="str">
        <f>IF('S.D. Paste sheet'!R1923="","",'S.D. Paste sheet'!R1923)</f>
        <v/>
      </c>
      <c r="S1923" s="20" t="str">
        <f>IF('S.D. Paste sheet'!S1923="","",'S.D. Paste sheet'!S1923)</f>
        <v/>
      </c>
      <c r="T1923" s="20" t="str">
        <f>IF('S.D. Paste sheet'!T1923="","",'S.D. Paste sheet'!T1923)</f>
        <v/>
      </c>
      <c r="U1923" s="20" t="str">
        <f>IF('S.D. Paste sheet'!U1923="","",'S.D. Paste sheet'!U1923)</f>
        <v/>
      </c>
      <c r="V1923" s="20" t="str">
        <f>IF('S.D. Paste sheet'!V1923="","",'S.D. Paste sheet'!V1923)</f>
        <v/>
      </c>
      <c r="W1923" s="20" t="str">
        <f>IF('S.D. Paste sheet'!W1923="","",'S.D. Paste sheet'!W1923)</f>
        <v/>
      </c>
      <c r="X1923" s="20" t="str">
        <f>IF('S.D. Paste sheet'!X1923="","",'S.D. Paste sheet'!X1923)</f>
        <v/>
      </c>
      <c r="Y1923" s="20" t="str">
        <f>IF('S.D. Paste sheet'!Y1923="","",'S.D. Paste sheet'!Y1923)</f>
        <v/>
      </c>
      <c r="Z1923" s="20" t="str">
        <f>IF('S.D. Paste sheet'!Z1923="","",'S.D. Paste sheet'!Z1923)</f>
        <v/>
      </c>
      <c r="AA1923" s="20" t="str">
        <f>IF('S.D. Paste sheet'!AA1923="","",'S.D. Paste sheet'!AA1923)</f>
        <v/>
      </c>
      <c r="AB1923" s="20" t="str">
        <f>IF('S.D. Paste sheet'!AB1923="","",'S.D. Paste sheet'!AB1923)</f>
        <v/>
      </c>
      <c r="AC1923" s="20" t="str">
        <f>IF('S.D. Paste sheet'!AC1923="","",'S.D. Paste sheet'!AC1923)</f>
        <v/>
      </c>
      <c r="AD1923" s="20" t="str">
        <f>IF('S.D. Paste sheet'!AD1923="","",'S.D. Paste sheet'!AD1923)</f>
        <v/>
      </c>
      <c r="AE1923" s="28"/>
      <c r="AF1923" t="str">
        <f>IF(AK1923="","",IF(AK1923&gt;0,COUNT($AG$2:AG1923),""))</f>
        <v/>
      </c>
      <c r="AG1923" s="25" t="str">
        <f t="shared" ref="AG1923:AG1986" si="963">IF(AND($AJ$1=8,$A1923=8),A1923,"")</f>
        <v/>
      </c>
      <c r="AH1923" s="25" t="str">
        <f t="shared" ref="AH1923:AH1986" si="964">IF(AND($AJ$1=8,$A1923=8),B1923,"")</f>
        <v/>
      </c>
      <c r="AI1923" s="25" t="str">
        <f t="shared" ref="AI1923:AI1986" si="965">IF(AND($AJ$1=8,$A1923=8),C1923,"")</f>
        <v/>
      </c>
      <c r="AJ1923" s="25" t="str">
        <f t="shared" ref="AJ1923:AJ1986" si="966">IF(AND($AJ$1=8,$A1923=8),D1923,"")</f>
        <v/>
      </c>
      <c r="AK1923" s="25" t="str">
        <f t="shared" ref="AK1923:AK1986" si="967">IF(AND($AJ$1=8,$A1923=8),E1923,"")</f>
        <v/>
      </c>
      <c r="AL1923" s="25" t="str">
        <f t="shared" ref="AL1923:AL1986" si="968">IF(AND($AJ$1=8,$A1923=8),F1923,"")</f>
        <v/>
      </c>
      <c r="AM1923" s="25" t="str">
        <f t="shared" ref="AM1923:AM1986" si="969">IF(AND($AJ$1=8,$A1923=8),G1923,"")</f>
        <v/>
      </c>
      <c r="AN1923" s="25" t="str">
        <f t="shared" ref="AN1923:AN1986" si="970">IF(AND($AJ$1=8,$A1923=8),H1923,"")</f>
        <v/>
      </c>
      <c r="AO1923" s="25" t="str">
        <f t="shared" ref="AO1923:AO1986" si="971">IF(AND($AJ$1=8,$A1923=8),I1923,"")</f>
        <v/>
      </c>
      <c r="AP1923" s="25" t="str">
        <f t="shared" ref="AP1923:AP1986" si="972">IF(AND($AJ$1=8,$A1923=8),J1923,"")</f>
        <v/>
      </c>
      <c r="AQ1923" s="25" t="str">
        <f t="shared" ref="AQ1923:AQ1986" si="973">IF(AND($AJ$1=8,$A1923=8),K1923,"")</f>
        <v/>
      </c>
      <c r="AR1923" s="25" t="str">
        <f t="shared" ref="AR1923:AR1986" si="974">IF(AND($AJ$1=8,$A1923=8),L1923,"")</f>
        <v/>
      </c>
      <c r="AS1923" s="25" t="str">
        <f t="shared" ref="AS1923:AS1986" si="975">IF(AND($AJ$1=8,$A1923=8),M1923,"")</f>
        <v/>
      </c>
      <c r="AT1923" s="25" t="str">
        <f t="shared" ref="AT1923:AT1986" si="976">IF(AND($AJ$1=8,$A1923=8),N1923,"")</f>
        <v/>
      </c>
      <c r="AU1923" s="25" t="str">
        <f t="shared" ref="AU1923:AU1986" si="977">IF(AND($AJ$1=8,$A1923=8),O1923,"")</f>
        <v/>
      </c>
      <c r="AV1923" s="25" t="str">
        <f t="shared" ref="AV1923:AV1986" si="978">IF(AND($AJ$1=8,$A1923=8),P1923,"")</f>
        <v/>
      </c>
      <c r="AX1923" t="str">
        <f>IF(BC1923="","",IF(BC1923&gt;0,COUNT($AY$2:AY1923),""))</f>
        <v/>
      </c>
      <c r="AY1923" s="25" t="str">
        <f t="shared" ref="AY1923:AY1986" si="979">IF(AND($BB$1=8,$A1923=8,$BC$1=B1923),A1923,"")</f>
        <v/>
      </c>
      <c r="AZ1923" s="25" t="str">
        <f t="shared" ref="AZ1923:AZ1986" si="980">IF(AND($BB$1=8,$A1923=8,$BC$1=$B1923),B1923,"")</f>
        <v/>
      </c>
      <c r="BA1923" s="25" t="str">
        <f t="shared" ref="BA1923:BA1986" si="981">IF(AND($BB$1=8,$A1923=8,$BC$1=$B1923),C1923,"")</f>
        <v/>
      </c>
      <c r="BB1923" s="25" t="str">
        <f t="shared" ref="BB1923:BB1986" si="982">IF(AND($BB$1=8,$A1923=8,$BC$1=$B1923),D1923,"")</f>
        <v/>
      </c>
      <c r="BC1923" s="25" t="str">
        <f t="shared" ref="BC1923:BC1986" si="983">IF(AND($BB$1=8,$A1923=8,$BC$1=$B1923),E1923,"")</f>
        <v/>
      </c>
      <c r="BD1923" s="25" t="str">
        <f t="shared" ref="BD1923:BD1986" si="984">IF(AND($BB$1=8,$A1923=8,$BC$1=$B1923),F1923,"")</f>
        <v/>
      </c>
      <c r="BE1923" s="25" t="str">
        <f t="shared" ref="BE1923:BE1986" si="985">IF(AND($BB$1=8,$A1923=8,$BC$1=$B1923),G1923,"")</f>
        <v/>
      </c>
      <c r="BF1923" s="25" t="str">
        <f t="shared" ref="BF1923:BF1986" si="986">IF(AND($BB$1=8,$A1923=8,$BC$1=$B1923),H1923,"")</f>
        <v/>
      </c>
      <c r="BG1923" s="25" t="str">
        <f t="shared" ref="BG1923:BG1986" si="987">IF(AND($BB$1=8,$A1923=8,$BC$1=$B1923),I1923,"")</f>
        <v/>
      </c>
      <c r="BH1923" s="25" t="str">
        <f t="shared" ref="BH1923:BH1986" si="988">IF(AND($BB$1=8,$A1923=8,$BC$1=$B1923),J1923,"")</f>
        <v/>
      </c>
      <c r="BI1923" s="25" t="str">
        <f t="shared" ref="BI1923:BI1986" si="989">IF(AND($BB$1=8,$A1923=8,$BC$1=$B1923),K1923,"")</f>
        <v/>
      </c>
      <c r="BJ1923" s="25" t="str">
        <f t="shared" ref="BJ1923:BJ1986" si="990">IF(AND($BB$1=8,$A1923=8,$BC$1=$B1923),L1923,"")</f>
        <v/>
      </c>
      <c r="BK1923" s="25" t="str">
        <f t="shared" ref="BK1923:BK1986" si="991">IF(AND($BB$1=8,$A1923=8,$BC$1=$B1923),M1923,"")</f>
        <v/>
      </c>
      <c r="BL1923" s="25" t="str">
        <f t="shared" ref="BL1923:BL1986" si="992">IF(AND($BB$1=8,$A1923=8,$BC$1=$B1923),N1923,"")</f>
        <v/>
      </c>
      <c r="BM1923" s="25" t="str">
        <f t="shared" ref="BM1923:BM1986" si="993">IF(AND($BB$1=8,$A1923=8,$BC$1=$B1923),O1923,"")</f>
        <v/>
      </c>
      <c r="BN1923" s="25" t="str">
        <f t="shared" ref="BN1923:BN1986" si="994">IF(AND($BB$1=8,$A1923=8,$BC$1=$B1923),P1923,"")</f>
        <v/>
      </c>
    </row>
    <row r="1924" spans="1:66" x14ac:dyDescent="0.25">
      <c r="A1924" s="20" t="str">
        <f>IF('S.D. Paste sheet'!A1924="","",'S.D. Paste sheet'!A1924)</f>
        <v/>
      </c>
      <c r="B1924" s="20" t="str">
        <f>IF('S.D. Paste sheet'!B1924="","",'S.D. Paste sheet'!B1924)</f>
        <v/>
      </c>
      <c r="C1924" s="20" t="str">
        <f>IF('S.D. Paste sheet'!C1924="","",'S.D. Paste sheet'!C1924)</f>
        <v/>
      </c>
      <c r="D1924" s="20" t="str">
        <f>IF('S.D. Paste sheet'!D1924="","",'S.D. Paste sheet'!D1924)</f>
        <v/>
      </c>
      <c r="E1924" s="20" t="str">
        <f>IF('S.D. Paste sheet'!E1924="","",UPPER('S.D. Paste sheet'!E1924))</f>
        <v/>
      </c>
      <c r="F1924" s="20" t="str">
        <f>IF('S.D. Paste sheet'!F1924="","",'S.D. Paste sheet'!F1924)</f>
        <v/>
      </c>
      <c r="G1924" s="20" t="str">
        <f>IF('S.D. Paste sheet'!G1924="","",UPPER('S.D. Paste sheet'!G1924))</f>
        <v/>
      </c>
      <c r="H1924" s="20" t="str">
        <f>IF('S.D. Paste sheet'!H1924="","",UPPER('S.D. Paste sheet'!H1924))</f>
        <v/>
      </c>
      <c r="I1924" s="20" t="str">
        <f>IF('S.D. Paste sheet'!I1924="","",'S.D. Paste sheet'!I1924)</f>
        <v/>
      </c>
      <c r="J1924" s="20" t="str">
        <f>IF('S.D. Paste sheet'!J1924="","",'S.D. Paste sheet'!J1924)</f>
        <v/>
      </c>
      <c r="K1924" s="20" t="str">
        <f>IF('S.D. Paste sheet'!K1924="","",'S.D. Paste sheet'!K1924)</f>
        <v/>
      </c>
      <c r="L1924" s="20" t="str">
        <f>IF('S.D. Paste sheet'!L1924="","",'S.D. Paste sheet'!L1924)</f>
        <v/>
      </c>
      <c r="M1924" s="20" t="str">
        <f>IF('S.D. Paste sheet'!M1924="","",'S.D. Paste sheet'!M1924)</f>
        <v/>
      </c>
      <c r="N1924" s="20" t="str">
        <f>IF('S.D. Paste sheet'!N1924="","",'S.D. Paste sheet'!N1924)</f>
        <v/>
      </c>
      <c r="O1924" s="20" t="str">
        <f>IF('S.D. Paste sheet'!O1924="","",'S.D. Paste sheet'!O1924)</f>
        <v/>
      </c>
      <c r="P1924" s="20" t="str">
        <f>IF('S.D. Paste sheet'!P1924="","",'S.D. Paste sheet'!P1924)</f>
        <v/>
      </c>
      <c r="Q1924" s="20" t="str">
        <f>IF('S.D. Paste sheet'!Q1924="","",'S.D. Paste sheet'!Q1924)</f>
        <v/>
      </c>
      <c r="R1924" s="20" t="str">
        <f>IF('S.D. Paste sheet'!R1924="","",'S.D. Paste sheet'!R1924)</f>
        <v/>
      </c>
      <c r="S1924" s="20" t="str">
        <f>IF('S.D. Paste sheet'!S1924="","",'S.D. Paste sheet'!S1924)</f>
        <v/>
      </c>
      <c r="T1924" s="20" t="str">
        <f>IF('S.D. Paste sheet'!T1924="","",'S.D. Paste sheet'!T1924)</f>
        <v/>
      </c>
      <c r="U1924" s="20" t="str">
        <f>IF('S.D. Paste sheet'!U1924="","",'S.D. Paste sheet'!U1924)</f>
        <v/>
      </c>
      <c r="V1924" s="20" t="str">
        <f>IF('S.D. Paste sheet'!V1924="","",'S.D. Paste sheet'!V1924)</f>
        <v/>
      </c>
      <c r="W1924" s="20" t="str">
        <f>IF('S.D. Paste sheet'!W1924="","",'S.D. Paste sheet'!W1924)</f>
        <v/>
      </c>
      <c r="X1924" s="20" t="str">
        <f>IF('S.D. Paste sheet'!X1924="","",'S.D. Paste sheet'!X1924)</f>
        <v/>
      </c>
      <c r="Y1924" s="20" t="str">
        <f>IF('S.D. Paste sheet'!Y1924="","",'S.D. Paste sheet'!Y1924)</f>
        <v/>
      </c>
      <c r="Z1924" s="20" t="str">
        <f>IF('S.D. Paste sheet'!Z1924="","",'S.D. Paste sheet'!Z1924)</f>
        <v/>
      </c>
      <c r="AA1924" s="20" t="str">
        <f>IF('S.D. Paste sheet'!AA1924="","",'S.D. Paste sheet'!AA1924)</f>
        <v/>
      </c>
      <c r="AB1924" s="20" t="str">
        <f>IF('S.D. Paste sheet'!AB1924="","",'S.D. Paste sheet'!AB1924)</f>
        <v/>
      </c>
      <c r="AC1924" s="20" t="str">
        <f>IF('S.D. Paste sheet'!AC1924="","",'S.D. Paste sheet'!AC1924)</f>
        <v/>
      </c>
      <c r="AD1924" s="20" t="str">
        <f>IF('S.D. Paste sheet'!AD1924="","",'S.D. Paste sheet'!AD1924)</f>
        <v/>
      </c>
      <c r="AE1924" s="28"/>
      <c r="AF1924" t="str">
        <f>IF(AK1924="","",IF(AK1924&gt;0,COUNT($AG$2:AG1924),""))</f>
        <v/>
      </c>
      <c r="AG1924" s="25" t="str">
        <f t="shared" si="963"/>
        <v/>
      </c>
      <c r="AH1924" s="25" t="str">
        <f t="shared" si="964"/>
        <v/>
      </c>
      <c r="AI1924" s="25" t="str">
        <f t="shared" si="965"/>
        <v/>
      </c>
      <c r="AJ1924" s="25" t="str">
        <f t="shared" si="966"/>
        <v/>
      </c>
      <c r="AK1924" s="25" t="str">
        <f t="shared" si="967"/>
        <v/>
      </c>
      <c r="AL1924" s="25" t="str">
        <f t="shared" si="968"/>
        <v/>
      </c>
      <c r="AM1924" s="25" t="str">
        <f t="shared" si="969"/>
        <v/>
      </c>
      <c r="AN1924" s="25" t="str">
        <f t="shared" si="970"/>
        <v/>
      </c>
      <c r="AO1924" s="25" t="str">
        <f t="shared" si="971"/>
        <v/>
      </c>
      <c r="AP1924" s="25" t="str">
        <f t="shared" si="972"/>
        <v/>
      </c>
      <c r="AQ1924" s="25" t="str">
        <f t="shared" si="973"/>
        <v/>
      </c>
      <c r="AR1924" s="25" t="str">
        <f t="shared" si="974"/>
        <v/>
      </c>
      <c r="AS1924" s="25" t="str">
        <f t="shared" si="975"/>
        <v/>
      </c>
      <c r="AT1924" s="25" t="str">
        <f t="shared" si="976"/>
        <v/>
      </c>
      <c r="AU1924" s="25" t="str">
        <f t="shared" si="977"/>
        <v/>
      </c>
      <c r="AV1924" s="25" t="str">
        <f t="shared" si="978"/>
        <v/>
      </c>
      <c r="AX1924" t="str">
        <f>IF(BC1924="","",IF(BC1924&gt;0,COUNT($AY$2:AY1924),""))</f>
        <v/>
      </c>
      <c r="AY1924" s="25" t="str">
        <f t="shared" si="979"/>
        <v/>
      </c>
      <c r="AZ1924" s="25" t="str">
        <f t="shared" si="980"/>
        <v/>
      </c>
      <c r="BA1924" s="25" t="str">
        <f t="shared" si="981"/>
        <v/>
      </c>
      <c r="BB1924" s="25" t="str">
        <f t="shared" si="982"/>
        <v/>
      </c>
      <c r="BC1924" s="25" t="str">
        <f t="shared" si="983"/>
        <v/>
      </c>
      <c r="BD1924" s="25" t="str">
        <f t="shared" si="984"/>
        <v/>
      </c>
      <c r="BE1924" s="25" t="str">
        <f t="shared" si="985"/>
        <v/>
      </c>
      <c r="BF1924" s="25" t="str">
        <f t="shared" si="986"/>
        <v/>
      </c>
      <c r="BG1924" s="25" t="str">
        <f t="shared" si="987"/>
        <v/>
      </c>
      <c r="BH1924" s="25" t="str">
        <f t="shared" si="988"/>
        <v/>
      </c>
      <c r="BI1924" s="25" t="str">
        <f t="shared" si="989"/>
        <v/>
      </c>
      <c r="BJ1924" s="25" t="str">
        <f t="shared" si="990"/>
        <v/>
      </c>
      <c r="BK1924" s="25" t="str">
        <f t="shared" si="991"/>
        <v/>
      </c>
      <c r="BL1924" s="25" t="str">
        <f t="shared" si="992"/>
        <v/>
      </c>
      <c r="BM1924" s="25" t="str">
        <f t="shared" si="993"/>
        <v/>
      </c>
      <c r="BN1924" s="25" t="str">
        <f t="shared" si="994"/>
        <v/>
      </c>
    </row>
    <row r="1925" spans="1:66" x14ac:dyDescent="0.25">
      <c r="A1925" s="20" t="str">
        <f>IF('S.D. Paste sheet'!A1925="","",'S.D. Paste sheet'!A1925)</f>
        <v/>
      </c>
      <c r="B1925" s="20" t="str">
        <f>IF('S.D. Paste sheet'!B1925="","",'S.D. Paste sheet'!B1925)</f>
        <v/>
      </c>
      <c r="C1925" s="20" t="str">
        <f>IF('S.D. Paste sheet'!C1925="","",'S.D. Paste sheet'!C1925)</f>
        <v/>
      </c>
      <c r="D1925" s="20" t="str">
        <f>IF('S.D. Paste sheet'!D1925="","",'S.D. Paste sheet'!D1925)</f>
        <v/>
      </c>
      <c r="E1925" s="20" t="str">
        <f>IF('S.D. Paste sheet'!E1925="","",UPPER('S.D. Paste sheet'!E1925))</f>
        <v/>
      </c>
      <c r="F1925" s="20" t="str">
        <f>IF('S.D. Paste sheet'!F1925="","",'S.D. Paste sheet'!F1925)</f>
        <v/>
      </c>
      <c r="G1925" s="20" t="str">
        <f>IF('S.D. Paste sheet'!G1925="","",UPPER('S.D. Paste sheet'!G1925))</f>
        <v/>
      </c>
      <c r="H1925" s="20" t="str">
        <f>IF('S.D. Paste sheet'!H1925="","",UPPER('S.D. Paste sheet'!H1925))</f>
        <v/>
      </c>
      <c r="I1925" s="20" t="str">
        <f>IF('S.D. Paste sheet'!I1925="","",'S.D. Paste sheet'!I1925)</f>
        <v/>
      </c>
      <c r="J1925" s="20" t="str">
        <f>IF('S.D. Paste sheet'!J1925="","",'S.D. Paste sheet'!J1925)</f>
        <v/>
      </c>
      <c r="K1925" s="20" t="str">
        <f>IF('S.D. Paste sheet'!K1925="","",'S.D. Paste sheet'!K1925)</f>
        <v/>
      </c>
      <c r="L1925" s="20" t="str">
        <f>IF('S.D. Paste sheet'!L1925="","",'S.D. Paste sheet'!L1925)</f>
        <v/>
      </c>
      <c r="M1925" s="20" t="str">
        <f>IF('S.D. Paste sheet'!M1925="","",'S.D. Paste sheet'!M1925)</f>
        <v/>
      </c>
      <c r="N1925" s="20" t="str">
        <f>IF('S.D. Paste sheet'!N1925="","",'S.D. Paste sheet'!N1925)</f>
        <v/>
      </c>
      <c r="O1925" s="20" t="str">
        <f>IF('S.D. Paste sheet'!O1925="","",'S.D. Paste sheet'!O1925)</f>
        <v/>
      </c>
      <c r="P1925" s="20" t="str">
        <f>IF('S.D. Paste sheet'!P1925="","",'S.D. Paste sheet'!P1925)</f>
        <v/>
      </c>
      <c r="Q1925" s="20" t="str">
        <f>IF('S.D. Paste sheet'!Q1925="","",'S.D. Paste sheet'!Q1925)</f>
        <v/>
      </c>
      <c r="R1925" s="20" t="str">
        <f>IF('S.D. Paste sheet'!R1925="","",'S.D. Paste sheet'!R1925)</f>
        <v/>
      </c>
      <c r="S1925" s="20" t="str">
        <f>IF('S.D. Paste sheet'!S1925="","",'S.D. Paste sheet'!S1925)</f>
        <v/>
      </c>
      <c r="T1925" s="20" t="str">
        <f>IF('S.D. Paste sheet'!T1925="","",'S.D. Paste sheet'!T1925)</f>
        <v/>
      </c>
      <c r="U1925" s="20" t="str">
        <f>IF('S.D. Paste sheet'!U1925="","",'S.D. Paste sheet'!U1925)</f>
        <v/>
      </c>
      <c r="V1925" s="20" t="str">
        <f>IF('S.D. Paste sheet'!V1925="","",'S.D. Paste sheet'!V1925)</f>
        <v/>
      </c>
      <c r="W1925" s="20" t="str">
        <f>IF('S.D. Paste sheet'!W1925="","",'S.D. Paste sheet'!W1925)</f>
        <v/>
      </c>
      <c r="X1925" s="20" t="str">
        <f>IF('S.D. Paste sheet'!X1925="","",'S.D. Paste sheet'!X1925)</f>
        <v/>
      </c>
      <c r="Y1925" s="20" t="str">
        <f>IF('S.D. Paste sheet'!Y1925="","",'S.D. Paste sheet'!Y1925)</f>
        <v/>
      </c>
      <c r="Z1925" s="20" t="str">
        <f>IF('S.D. Paste sheet'!Z1925="","",'S.D. Paste sheet'!Z1925)</f>
        <v/>
      </c>
      <c r="AA1925" s="20" t="str">
        <f>IF('S.D. Paste sheet'!AA1925="","",'S.D. Paste sheet'!AA1925)</f>
        <v/>
      </c>
      <c r="AB1925" s="20" t="str">
        <f>IF('S.D. Paste sheet'!AB1925="","",'S.D. Paste sheet'!AB1925)</f>
        <v/>
      </c>
      <c r="AC1925" s="20" t="str">
        <f>IF('S.D. Paste sheet'!AC1925="","",'S.D. Paste sheet'!AC1925)</f>
        <v/>
      </c>
      <c r="AD1925" s="20" t="str">
        <f>IF('S.D. Paste sheet'!AD1925="","",'S.D. Paste sheet'!AD1925)</f>
        <v/>
      </c>
      <c r="AE1925" s="28"/>
      <c r="AF1925" t="str">
        <f>IF(AK1925="","",IF(AK1925&gt;0,COUNT($AG$2:AG1925),""))</f>
        <v/>
      </c>
      <c r="AG1925" s="25" t="str">
        <f t="shared" si="963"/>
        <v/>
      </c>
      <c r="AH1925" s="25" t="str">
        <f t="shared" si="964"/>
        <v/>
      </c>
      <c r="AI1925" s="25" t="str">
        <f t="shared" si="965"/>
        <v/>
      </c>
      <c r="AJ1925" s="25" t="str">
        <f t="shared" si="966"/>
        <v/>
      </c>
      <c r="AK1925" s="25" t="str">
        <f t="shared" si="967"/>
        <v/>
      </c>
      <c r="AL1925" s="25" t="str">
        <f t="shared" si="968"/>
        <v/>
      </c>
      <c r="AM1925" s="25" t="str">
        <f t="shared" si="969"/>
        <v/>
      </c>
      <c r="AN1925" s="25" t="str">
        <f t="shared" si="970"/>
        <v/>
      </c>
      <c r="AO1925" s="25" t="str">
        <f t="shared" si="971"/>
        <v/>
      </c>
      <c r="AP1925" s="25" t="str">
        <f t="shared" si="972"/>
        <v/>
      </c>
      <c r="AQ1925" s="25" t="str">
        <f t="shared" si="973"/>
        <v/>
      </c>
      <c r="AR1925" s="25" t="str">
        <f t="shared" si="974"/>
        <v/>
      </c>
      <c r="AS1925" s="25" t="str">
        <f t="shared" si="975"/>
        <v/>
      </c>
      <c r="AT1925" s="25" t="str">
        <f t="shared" si="976"/>
        <v/>
      </c>
      <c r="AU1925" s="25" t="str">
        <f t="shared" si="977"/>
        <v/>
      </c>
      <c r="AV1925" s="25" t="str">
        <f t="shared" si="978"/>
        <v/>
      </c>
      <c r="AX1925" t="str">
        <f>IF(BC1925="","",IF(BC1925&gt;0,COUNT($AY$2:AY1925),""))</f>
        <v/>
      </c>
      <c r="AY1925" s="25" t="str">
        <f t="shared" si="979"/>
        <v/>
      </c>
      <c r="AZ1925" s="25" t="str">
        <f t="shared" si="980"/>
        <v/>
      </c>
      <c r="BA1925" s="25" t="str">
        <f t="shared" si="981"/>
        <v/>
      </c>
      <c r="BB1925" s="25" t="str">
        <f t="shared" si="982"/>
        <v/>
      </c>
      <c r="BC1925" s="25" t="str">
        <f t="shared" si="983"/>
        <v/>
      </c>
      <c r="BD1925" s="25" t="str">
        <f t="shared" si="984"/>
        <v/>
      </c>
      <c r="BE1925" s="25" t="str">
        <f t="shared" si="985"/>
        <v/>
      </c>
      <c r="BF1925" s="25" t="str">
        <f t="shared" si="986"/>
        <v/>
      </c>
      <c r="BG1925" s="25" t="str">
        <f t="shared" si="987"/>
        <v/>
      </c>
      <c r="BH1925" s="25" t="str">
        <f t="shared" si="988"/>
        <v/>
      </c>
      <c r="BI1925" s="25" t="str">
        <f t="shared" si="989"/>
        <v/>
      </c>
      <c r="BJ1925" s="25" t="str">
        <f t="shared" si="990"/>
        <v/>
      </c>
      <c r="BK1925" s="25" t="str">
        <f t="shared" si="991"/>
        <v/>
      </c>
      <c r="BL1925" s="25" t="str">
        <f t="shared" si="992"/>
        <v/>
      </c>
      <c r="BM1925" s="25" t="str">
        <f t="shared" si="993"/>
        <v/>
      </c>
      <c r="BN1925" s="25" t="str">
        <f t="shared" si="994"/>
        <v/>
      </c>
    </row>
    <row r="1926" spans="1:66" x14ac:dyDescent="0.25">
      <c r="A1926" s="20" t="str">
        <f>IF('S.D. Paste sheet'!A1926="","",'S.D. Paste sheet'!A1926)</f>
        <v/>
      </c>
      <c r="B1926" s="20" t="str">
        <f>IF('S.D. Paste sheet'!B1926="","",'S.D. Paste sheet'!B1926)</f>
        <v/>
      </c>
      <c r="C1926" s="20" t="str">
        <f>IF('S.D. Paste sheet'!C1926="","",'S.D. Paste sheet'!C1926)</f>
        <v/>
      </c>
      <c r="D1926" s="20" t="str">
        <f>IF('S.D. Paste sheet'!D1926="","",'S.D. Paste sheet'!D1926)</f>
        <v/>
      </c>
      <c r="E1926" s="20" t="str">
        <f>IF('S.D. Paste sheet'!E1926="","",UPPER('S.D. Paste sheet'!E1926))</f>
        <v/>
      </c>
      <c r="F1926" s="20" t="str">
        <f>IF('S.D. Paste sheet'!F1926="","",'S.D. Paste sheet'!F1926)</f>
        <v/>
      </c>
      <c r="G1926" s="20" t="str">
        <f>IF('S.D. Paste sheet'!G1926="","",UPPER('S.D. Paste sheet'!G1926))</f>
        <v/>
      </c>
      <c r="H1926" s="20" t="str">
        <f>IF('S.D. Paste sheet'!H1926="","",UPPER('S.D. Paste sheet'!H1926))</f>
        <v/>
      </c>
      <c r="I1926" s="20" t="str">
        <f>IF('S.D. Paste sheet'!I1926="","",'S.D. Paste sheet'!I1926)</f>
        <v/>
      </c>
      <c r="J1926" s="20" t="str">
        <f>IF('S.D. Paste sheet'!J1926="","",'S.D. Paste sheet'!J1926)</f>
        <v/>
      </c>
      <c r="K1926" s="20" t="str">
        <f>IF('S.D. Paste sheet'!K1926="","",'S.D. Paste sheet'!K1926)</f>
        <v/>
      </c>
      <c r="L1926" s="20" t="str">
        <f>IF('S.D. Paste sheet'!L1926="","",'S.D. Paste sheet'!L1926)</f>
        <v/>
      </c>
      <c r="M1926" s="20" t="str">
        <f>IF('S.D. Paste sheet'!M1926="","",'S.D. Paste sheet'!M1926)</f>
        <v/>
      </c>
      <c r="N1926" s="20" t="str">
        <f>IF('S.D. Paste sheet'!N1926="","",'S.D. Paste sheet'!N1926)</f>
        <v/>
      </c>
      <c r="O1926" s="20" t="str">
        <f>IF('S.D. Paste sheet'!O1926="","",'S.D. Paste sheet'!O1926)</f>
        <v/>
      </c>
      <c r="P1926" s="20" t="str">
        <f>IF('S.D. Paste sheet'!P1926="","",'S.D. Paste sheet'!P1926)</f>
        <v/>
      </c>
      <c r="Q1926" s="20" t="str">
        <f>IF('S.D. Paste sheet'!Q1926="","",'S.D. Paste sheet'!Q1926)</f>
        <v/>
      </c>
      <c r="R1926" s="20" t="str">
        <f>IF('S.D. Paste sheet'!R1926="","",'S.D. Paste sheet'!R1926)</f>
        <v/>
      </c>
      <c r="S1926" s="20" t="str">
        <f>IF('S.D. Paste sheet'!S1926="","",'S.D. Paste sheet'!S1926)</f>
        <v/>
      </c>
      <c r="T1926" s="20" t="str">
        <f>IF('S.D. Paste sheet'!T1926="","",'S.D. Paste sheet'!T1926)</f>
        <v/>
      </c>
      <c r="U1926" s="20" t="str">
        <f>IF('S.D. Paste sheet'!U1926="","",'S.D. Paste sheet'!U1926)</f>
        <v/>
      </c>
      <c r="V1926" s="20" t="str">
        <f>IF('S.D. Paste sheet'!V1926="","",'S.D. Paste sheet'!V1926)</f>
        <v/>
      </c>
      <c r="W1926" s="20" t="str">
        <f>IF('S.D. Paste sheet'!W1926="","",'S.D. Paste sheet'!W1926)</f>
        <v/>
      </c>
      <c r="X1926" s="20" t="str">
        <f>IF('S.D. Paste sheet'!X1926="","",'S.D. Paste sheet'!X1926)</f>
        <v/>
      </c>
      <c r="Y1926" s="20" t="str">
        <f>IF('S.D. Paste sheet'!Y1926="","",'S.D. Paste sheet'!Y1926)</f>
        <v/>
      </c>
      <c r="Z1926" s="20" t="str">
        <f>IF('S.D. Paste sheet'!Z1926="","",'S.D. Paste sheet'!Z1926)</f>
        <v/>
      </c>
      <c r="AA1926" s="20" t="str">
        <f>IF('S.D. Paste sheet'!AA1926="","",'S.D. Paste sheet'!AA1926)</f>
        <v/>
      </c>
      <c r="AB1926" s="20" t="str">
        <f>IF('S.D. Paste sheet'!AB1926="","",'S.D. Paste sheet'!AB1926)</f>
        <v/>
      </c>
      <c r="AC1926" s="20" t="str">
        <f>IF('S.D. Paste sheet'!AC1926="","",'S.D. Paste sheet'!AC1926)</f>
        <v/>
      </c>
      <c r="AD1926" s="20" t="str">
        <f>IF('S.D. Paste sheet'!AD1926="","",'S.D. Paste sheet'!AD1926)</f>
        <v/>
      </c>
      <c r="AE1926" s="28"/>
      <c r="AF1926" t="str">
        <f>IF(AK1926="","",IF(AK1926&gt;0,COUNT($AG$2:AG1926),""))</f>
        <v/>
      </c>
      <c r="AG1926" s="25" t="str">
        <f t="shared" si="963"/>
        <v/>
      </c>
      <c r="AH1926" s="25" t="str">
        <f t="shared" si="964"/>
        <v/>
      </c>
      <c r="AI1926" s="25" t="str">
        <f t="shared" si="965"/>
        <v/>
      </c>
      <c r="AJ1926" s="25" t="str">
        <f t="shared" si="966"/>
        <v/>
      </c>
      <c r="AK1926" s="25" t="str">
        <f t="shared" si="967"/>
        <v/>
      </c>
      <c r="AL1926" s="25" t="str">
        <f t="shared" si="968"/>
        <v/>
      </c>
      <c r="AM1926" s="25" t="str">
        <f t="shared" si="969"/>
        <v/>
      </c>
      <c r="AN1926" s="25" t="str">
        <f t="shared" si="970"/>
        <v/>
      </c>
      <c r="AO1926" s="25" t="str">
        <f t="shared" si="971"/>
        <v/>
      </c>
      <c r="AP1926" s="25" t="str">
        <f t="shared" si="972"/>
        <v/>
      </c>
      <c r="AQ1926" s="25" t="str">
        <f t="shared" si="973"/>
        <v/>
      </c>
      <c r="AR1926" s="25" t="str">
        <f t="shared" si="974"/>
        <v/>
      </c>
      <c r="AS1926" s="25" t="str">
        <f t="shared" si="975"/>
        <v/>
      </c>
      <c r="AT1926" s="25" t="str">
        <f t="shared" si="976"/>
        <v/>
      </c>
      <c r="AU1926" s="25" t="str">
        <f t="shared" si="977"/>
        <v/>
      </c>
      <c r="AV1926" s="25" t="str">
        <f t="shared" si="978"/>
        <v/>
      </c>
      <c r="AX1926" t="str">
        <f>IF(BC1926="","",IF(BC1926&gt;0,COUNT($AY$2:AY1926),""))</f>
        <v/>
      </c>
      <c r="AY1926" s="25" t="str">
        <f t="shared" si="979"/>
        <v/>
      </c>
      <c r="AZ1926" s="25" t="str">
        <f t="shared" si="980"/>
        <v/>
      </c>
      <c r="BA1926" s="25" t="str">
        <f t="shared" si="981"/>
        <v/>
      </c>
      <c r="BB1926" s="25" t="str">
        <f t="shared" si="982"/>
        <v/>
      </c>
      <c r="BC1926" s="25" t="str">
        <f t="shared" si="983"/>
        <v/>
      </c>
      <c r="BD1926" s="25" t="str">
        <f t="shared" si="984"/>
        <v/>
      </c>
      <c r="BE1926" s="25" t="str">
        <f t="shared" si="985"/>
        <v/>
      </c>
      <c r="BF1926" s="25" t="str">
        <f t="shared" si="986"/>
        <v/>
      </c>
      <c r="BG1926" s="25" t="str">
        <f t="shared" si="987"/>
        <v/>
      </c>
      <c r="BH1926" s="25" t="str">
        <f t="shared" si="988"/>
        <v/>
      </c>
      <c r="BI1926" s="25" t="str">
        <f t="shared" si="989"/>
        <v/>
      </c>
      <c r="BJ1926" s="25" t="str">
        <f t="shared" si="990"/>
        <v/>
      </c>
      <c r="BK1926" s="25" t="str">
        <f t="shared" si="991"/>
        <v/>
      </c>
      <c r="BL1926" s="25" t="str">
        <f t="shared" si="992"/>
        <v/>
      </c>
      <c r="BM1926" s="25" t="str">
        <f t="shared" si="993"/>
        <v/>
      </c>
      <c r="BN1926" s="25" t="str">
        <f t="shared" si="994"/>
        <v/>
      </c>
    </row>
    <row r="1927" spans="1:66" x14ac:dyDescent="0.25">
      <c r="A1927" s="20" t="str">
        <f>IF('S.D. Paste sheet'!A1927="","",'S.D. Paste sheet'!A1927)</f>
        <v/>
      </c>
      <c r="B1927" s="20" t="str">
        <f>IF('S.D. Paste sheet'!B1927="","",'S.D. Paste sheet'!B1927)</f>
        <v/>
      </c>
      <c r="C1927" s="20" t="str">
        <f>IF('S.D. Paste sheet'!C1927="","",'S.D. Paste sheet'!C1927)</f>
        <v/>
      </c>
      <c r="D1927" s="20" t="str">
        <f>IF('S.D. Paste sheet'!D1927="","",'S.D. Paste sheet'!D1927)</f>
        <v/>
      </c>
      <c r="E1927" s="20" t="str">
        <f>IF('S.D. Paste sheet'!E1927="","",UPPER('S.D. Paste sheet'!E1927))</f>
        <v/>
      </c>
      <c r="F1927" s="20" t="str">
        <f>IF('S.D. Paste sheet'!F1927="","",'S.D. Paste sheet'!F1927)</f>
        <v/>
      </c>
      <c r="G1927" s="20" t="str">
        <f>IF('S.D. Paste sheet'!G1927="","",UPPER('S.D. Paste sheet'!G1927))</f>
        <v/>
      </c>
      <c r="H1927" s="20" t="str">
        <f>IF('S.D. Paste sheet'!H1927="","",UPPER('S.D. Paste sheet'!H1927))</f>
        <v/>
      </c>
      <c r="I1927" s="20" t="str">
        <f>IF('S.D. Paste sheet'!I1927="","",'S.D. Paste sheet'!I1927)</f>
        <v/>
      </c>
      <c r="J1927" s="20" t="str">
        <f>IF('S.D. Paste sheet'!J1927="","",'S.D. Paste sheet'!J1927)</f>
        <v/>
      </c>
      <c r="K1927" s="20" t="str">
        <f>IF('S.D. Paste sheet'!K1927="","",'S.D. Paste sheet'!K1927)</f>
        <v/>
      </c>
      <c r="L1927" s="20" t="str">
        <f>IF('S.D. Paste sheet'!L1927="","",'S.D. Paste sheet'!L1927)</f>
        <v/>
      </c>
      <c r="M1927" s="20" t="str">
        <f>IF('S.D. Paste sheet'!M1927="","",'S.D. Paste sheet'!M1927)</f>
        <v/>
      </c>
      <c r="N1927" s="20" t="str">
        <f>IF('S.D. Paste sheet'!N1927="","",'S.D. Paste sheet'!N1927)</f>
        <v/>
      </c>
      <c r="O1927" s="20" t="str">
        <f>IF('S.D. Paste sheet'!O1927="","",'S.D. Paste sheet'!O1927)</f>
        <v/>
      </c>
      <c r="P1927" s="20" t="str">
        <f>IF('S.D. Paste sheet'!P1927="","",'S.D. Paste sheet'!P1927)</f>
        <v/>
      </c>
      <c r="Q1927" s="20" t="str">
        <f>IF('S.D. Paste sheet'!Q1927="","",'S.D. Paste sheet'!Q1927)</f>
        <v/>
      </c>
      <c r="R1927" s="20" t="str">
        <f>IF('S.D. Paste sheet'!R1927="","",'S.D. Paste sheet'!R1927)</f>
        <v/>
      </c>
      <c r="S1927" s="20" t="str">
        <f>IF('S.D. Paste sheet'!S1927="","",'S.D. Paste sheet'!S1927)</f>
        <v/>
      </c>
      <c r="T1927" s="20" t="str">
        <f>IF('S.D. Paste sheet'!T1927="","",'S.D. Paste sheet'!T1927)</f>
        <v/>
      </c>
      <c r="U1927" s="20" t="str">
        <f>IF('S.D. Paste sheet'!U1927="","",'S.D. Paste sheet'!U1927)</f>
        <v/>
      </c>
      <c r="V1927" s="20" t="str">
        <f>IF('S.D. Paste sheet'!V1927="","",'S.D. Paste sheet'!V1927)</f>
        <v/>
      </c>
      <c r="W1927" s="20" t="str">
        <f>IF('S.D. Paste sheet'!W1927="","",'S.D. Paste sheet'!W1927)</f>
        <v/>
      </c>
      <c r="X1927" s="20" t="str">
        <f>IF('S.D. Paste sheet'!X1927="","",'S.D. Paste sheet'!X1927)</f>
        <v/>
      </c>
      <c r="Y1927" s="20" t="str">
        <f>IF('S.D. Paste sheet'!Y1927="","",'S.D. Paste sheet'!Y1927)</f>
        <v/>
      </c>
      <c r="Z1927" s="20" t="str">
        <f>IF('S.D. Paste sheet'!Z1927="","",'S.D. Paste sheet'!Z1927)</f>
        <v/>
      </c>
      <c r="AA1927" s="20" t="str">
        <f>IF('S.D. Paste sheet'!AA1927="","",'S.D. Paste sheet'!AA1927)</f>
        <v/>
      </c>
      <c r="AB1927" s="20" t="str">
        <f>IF('S.D. Paste sheet'!AB1927="","",'S.D. Paste sheet'!AB1927)</f>
        <v/>
      </c>
      <c r="AC1927" s="20" t="str">
        <f>IF('S.D. Paste sheet'!AC1927="","",'S.D. Paste sheet'!AC1927)</f>
        <v/>
      </c>
      <c r="AD1927" s="20" t="str">
        <f>IF('S.D. Paste sheet'!AD1927="","",'S.D. Paste sheet'!AD1927)</f>
        <v/>
      </c>
      <c r="AE1927" s="28"/>
      <c r="AF1927" t="str">
        <f>IF(AK1927="","",IF(AK1927&gt;0,COUNT($AG$2:AG1927),""))</f>
        <v/>
      </c>
      <c r="AG1927" s="25" t="str">
        <f t="shared" si="963"/>
        <v/>
      </c>
      <c r="AH1927" s="25" t="str">
        <f t="shared" si="964"/>
        <v/>
      </c>
      <c r="AI1927" s="25" t="str">
        <f t="shared" si="965"/>
        <v/>
      </c>
      <c r="AJ1927" s="25" t="str">
        <f t="shared" si="966"/>
        <v/>
      </c>
      <c r="AK1927" s="25" t="str">
        <f t="shared" si="967"/>
        <v/>
      </c>
      <c r="AL1927" s="25" t="str">
        <f t="shared" si="968"/>
        <v/>
      </c>
      <c r="AM1927" s="25" t="str">
        <f t="shared" si="969"/>
        <v/>
      </c>
      <c r="AN1927" s="25" t="str">
        <f t="shared" si="970"/>
        <v/>
      </c>
      <c r="AO1927" s="25" t="str">
        <f t="shared" si="971"/>
        <v/>
      </c>
      <c r="AP1927" s="25" t="str">
        <f t="shared" si="972"/>
        <v/>
      </c>
      <c r="AQ1927" s="25" t="str">
        <f t="shared" si="973"/>
        <v/>
      </c>
      <c r="AR1927" s="25" t="str">
        <f t="shared" si="974"/>
        <v/>
      </c>
      <c r="AS1927" s="25" t="str">
        <f t="shared" si="975"/>
        <v/>
      </c>
      <c r="AT1927" s="25" t="str">
        <f t="shared" si="976"/>
        <v/>
      </c>
      <c r="AU1927" s="25" t="str">
        <f t="shared" si="977"/>
        <v/>
      </c>
      <c r="AV1927" s="25" t="str">
        <f t="shared" si="978"/>
        <v/>
      </c>
      <c r="AX1927" t="str">
        <f>IF(BC1927="","",IF(BC1927&gt;0,COUNT($AY$2:AY1927),""))</f>
        <v/>
      </c>
      <c r="AY1927" s="25" t="str">
        <f t="shared" si="979"/>
        <v/>
      </c>
      <c r="AZ1927" s="25" t="str">
        <f t="shared" si="980"/>
        <v/>
      </c>
      <c r="BA1927" s="25" t="str">
        <f t="shared" si="981"/>
        <v/>
      </c>
      <c r="BB1927" s="25" t="str">
        <f t="shared" si="982"/>
        <v/>
      </c>
      <c r="BC1927" s="25" t="str">
        <f t="shared" si="983"/>
        <v/>
      </c>
      <c r="BD1927" s="25" t="str">
        <f t="shared" si="984"/>
        <v/>
      </c>
      <c r="BE1927" s="25" t="str">
        <f t="shared" si="985"/>
        <v/>
      </c>
      <c r="BF1927" s="25" t="str">
        <f t="shared" si="986"/>
        <v/>
      </c>
      <c r="BG1927" s="25" t="str">
        <f t="shared" si="987"/>
        <v/>
      </c>
      <c r="BH1927" s="25" t="str">
        <f t="shared" si="988"/>
        <v/>
      </c>
      <c r="BI1927" s="25" t="str">
        <f t="shared" si="989"/>
        <v/>
      </c>
      <c r="BJ1927" s="25" t="str">
        <f t="shared" si="990"/>
        <v/>
      </c>
      <c r="BK1927" s="25" t="str">
        <f t="shared" si="991"/>
        <v/>
      </c>
      <c r="BL1927" s="25" t="str">
        <f t="shared" si="992"/>
        <v/>
      </c>
      <c r="BM1927" s="25" t="str">
        <f t="shared" si="993"/>
        <v/>
      </c>
      <c r="BN1927" s="25" t="str">
        <f t="shared" si="994"/>
        <v/>
      </c>
    </row>
    <row r="1928" spans="1:66" x14ac:dyDescent="0.25">
      <c r="A1928" s="20" t="str">
        <f>IF('S.D. Paste sheet'!A1928="","",'S.D. Paste sheet'!A1928)</f>
        <v/>
      </c>
      <c r="B1928" s="20" t="str">
        <f>IF('S.D. Paste sheet'!B1928="","",'S.D. Paste sheet'!B1928)</f>
        <v/>
      </c>
      <c r="C1928" s="20" t="str">
        <f>IF('S.D. Paste sheet'!C1928="","",'S.D. Paste sheet'!C1928)</f>
        <v/>
      </c>
      <c r="D1928" s="20" t="str">
        <f>IF('S.D. Paste sheet'!D1928="","",'S.D. Paste sheet'!D1928)</f>
        <v/>
      </c>
      <c r="E1928" s="20" t="str">
        <f>IF('S.D. Paste sheet'!E1928="","",UPPER('S.D. Paste sheet'!E1928))</f>
        <v/>
      </c>
      <c r="F1928" s="20" t="str">
        <f>IF('S.D. Paste sheet'!F1928="","",'S.D. Paste sheet'!F1928)</f>
        <v/>
      </c>
      <c r="G1928" s="20" t="str">
        <f>IF('S.D. Paste sheet'!G1928="","",UPPER('S.D. Paste sheet'!G1928))</f>
        <v/>
      </c>
      <c r="H1928" s="20" t="str">
        <f>IF('S.D. Paste sheet'!H1928="","",UPPER('S.D. Paste sheet'!H1928))</f>
        <v/>
      </c>
      <c r="I1928" s="20" t="str">
        <f>IF('S.D. Paste sheet'!I1928="","",'S.D. Paste sheet'!I1928)</f>
        <v/>
      </c>
      <c r="J1928" s="20" t="str">
        <f>IF('S.D. Paste sheet'!J1928="","",'S.D. Paste sheet'!J1928)</f>
        <v/>
      </c>
      <c r="K1928" s="20" t="str">
        <f>IF('S.D. Paste sheet'!K1928="","",'S.D. Paste sheet'!K1928)</f>
        <v/>
      </c>
      <c r="L1928" s="20" t="str">
        <f>IF('S.D. Paste sheet'!L1928="","",'S.D. Paste sheet'!L1928)</f>
        <v/>
      </c>
      <c r="M1928" s="20" t="str">
        <f>IF('S.D. Paste sheet'!M1928="","",'S.D. Paste sheet'!M1928)</f>
        <v/>
      </c>
      <c r="N1928" s="20" t="str">
        <f>IF('S.D. Paste sheet'!N1928="","",'S.D. Paste sheet'!N1928)</f>
        <v/>
      </c>
      <c r="O1928" s="20" t="str">
        <f>IF('S.D. Paste sheet'!O1928="","",'S.D. Paste sheet'!O1928)</f>
        <v/>
      </c>
      <c r="P1928" s="20" t="str">
        <f>IF('S.D. Paste sheet'!P1928="","",'S.D. Paste sheet'!P1928)</f>
        <v/>
      </c>
      <c r="Q1928" s="20" t="str">
        <f>IF('S.D. Paste sheet'!Q1928="","",'S.D. Paste sheet'!Q1928)</f>
        <v/>
      </c>
      <c r="R1928" s="20" t="str">
        <f>IF('S.D. Paste sheet'!R1928="","",'S.D. Paste sheet'!R1928)</f>
        <v/>
      </c>
      <c r="S1928" s="20" t="str">
        <f>IF('S.D. Paste sheet'!S1928="","",'S.D. Paste sheet'!S1928)</f>
        <v/>
      </c>
      <c r="T1928" s="20" t="str">
        <f>IF('S.D. Paste sheet'!T1928="","",'S.D. Paste sheet'!T1928)</f>
        <v/>
      </c>
      <c r="U1928" s="20" t="str">
        <f>IF('S.D. Paste sheet'!U1928="","",'S.D. Paste sheet'!U1928)</f>
        <v/>
      </c>
      <c r="V1928" s="20" t="str">
        <f>IF('S.D. Paste sheet'!V1928="","",'S.D. Paste sheet'!V1928)</f>
        <v/>
      </c>
      <c r="W1928" s="20" t="str">
        <f>IF('S.D. Paste sheet'!W1928="","",'S.D. Paste sheet'!W1928)</f>
        <v/>
      </c>
      <c r="X1928" s="20" t="str">
        <f>IF('S.D. Paste sheet'!X1928="","",'S.D. Paste sheet'!X1928)</f>
        <v/>
      </c>
      <c r="Y1928" s="20" t="str">
        <f>IF('S.D. Paste sheet'!Y1928="","",'S.D. Paste sheet'!Y1928)</f>
        <v/>
      </c>
      <c r="Z1928" s="20" t="str">
        <f>IF('S.D. Paste sheet'!Z1928="","",'S.D. Paste sheet'!Z1928)</f>
        <v/>
      </c>
      <c r="AA1928" s="20" t="str">
        <f>IF('S.D. Paste sheet'!AA1928="","",'S.D. Paste sheet'!AA1928)</f>
        <v/>
      </c>
      <c r="AB1928" s="20" t="str">
        <f>IF('S.D. Paste sheet'!AB1928="","",'S.D. Paste sheet'!AB1928)</f>
        <v/>
      </c>
      <c r="AC1928" s="20" t="str">
        <f>IF('S.D. Paste sheet'!AC1928="","",'S.D. Paste sheet'!AC1928)</f>
        <v/>
      </c>
      <c r="AD1928" s="20" t="str">
        <f>IF('S.D. Paste sheet'!AD1928="","",'S.D. Paste sheet'!AD1928)</f>
        <v/>
      </c>
      <c r="AE1928" s="28"/>
      <c r="AF1928" t="str">
        <f>IF(AK1928="","",IF(AK1928&gt;0,COUNT($AG$2:AG1928),""))</f>
        <v/>
      </c>
      <c r="AG1928" s="25" t="str">
        <f t="shared" si="963"/>
        <v/>
      </c>
      <c r="AH1928" s="25" t="str">
        <f t="shared" si="964"/>
        <v/>
      </c>
      <c r="AI1928" s="25" t="str">
        <f t="shared" si="965"/>
        <v/>
      </c>
      <c r="AJ1928" s="25" t="str">
        <f t="shared" si="966"/>
        <v/>
      </c>
      <c r="AK1928" s="25" t="str">
        <f t="shared" si="967"/>
        <v/>
      </c>
      <c r="AL1928" s="25" t="str">
        <f t="shared" si="968"/>
        <v/>
      </c>
      <c r="AM1928" s="25" t="str">
        <f t="shared" si="969"/>
        <v/>
      </c>
      <c r="AN1928" s="25" t="str">
        <f t="shared" si="970"/>
        <v/>
      </c>
      <c r="AO1928" s="25" t="str">
        <f t="shared" si="971"/>
        <v/>
      </c>
      <c r="AP1928" s="25" t="str">
        <f t="shared" si="972"/>
        <v/>
      </c>
      <c r="AQ1928" s="25" t="str">
        <f t="shared" si="973"/>
        <v/>
      </c>
      <c r="AR1928" s="25" t="str">
        <f t="shared" si="974"/>
        <v/>
      </c>
      <c r="AS1928" s="25" t="str">
        <f t="shared" si="975"/>
        <v/>
      </c>
      <c r="AT1928" s="25" t="str">
        <f t="shared" si="976"/>
        <v/>
      </c>
      <c r="AU1928" s="25" t="str">
        <f t="shared" si="977"/>
        <v/>
      </c>
      <c r="AV1928" s="25" t="str">
        <f t="shared" si="978"/>
        <v/>
      </c>
      <c r="AX1928" t="str">
        <f>IF(BC1928="","",IF(BC1928&gt;0,COUNT($AY$2:AY1928),""))</f>
        <v/>
      </c>
      <c r="AY1928" s="25" t="str">
        <f t="shared" si="979"/>
        <v/>
      </c>
      <c r="AZ1928" s="25" t="str">
        <f t="shared" si="980"/>
        <v/>
      </c>
      <c r="BA1928" s="25" t="str">
        <f t="shared" si="981"/>
        <v/>
      </c>
      <c r="BB1928" s="25" t="str">
        <f t="shared" si="982"/>
        <v/>
      </c>
      <c r="BC1928" s="25" t="str">
        <f t="shared" si="983"/>
        <v/>
      </c>
      <c r="BD1928" s="25" t="str">
        <f t="shared" si="984"/>
        <v/>
      </c>
      <c r="BE1928" s="25" t="str">
        <f t="shared" si="985"/>
        <v/>
      </c>
      <c r="BF1928" s="25" t="str">
        <f t="shared" si="986"/>
        <v/>
      </c>
      <c r="BG1928" s="25" t="str">
        <f t="shared" si="987"/>
        <v/>
      </c>
      <c r="BH1928" s="25" t="str">
        <f t="shared" si="988"/>
        <v/>
      </c>
      <c r="BI1928" s="25" t="str">
        <f t="shared" si="989"/>
        <v/>
      </c>
      <c r="BJ1928" s="25" t="str">
        <f t="shared" si="990"/>
        <v/>
      </c>
      <c r="BK1928" s="25" t="str">
        <f t="shared" si="991"/>
        <v/>
      </c>
      <c r="BL1928" s="25" t="str">
        <f t="shared" si="992"/>
        <v/>
      </c>
      <c r="BM1928" s="25" t="str">
        <f t="shared" si="993"/>
        <v/>
      </c>
      <c r="BN1928" s="25" t="str">
        <f t="shared" si="994"/>
        <v/>
      </c>
    </row>
    <row r="1929" spans="1:66" x14ac:dyDescent="0.25">
      <c r="A1929" s="20" t="str">
        <f>IF('S.D. Paste sheet'!A1929="","",'S.D. Paste sheet'!A1929)</f>
        <v/>
      </c>
      <c r="B1929" s="20" t="str">
        <f>IF('S.D. Paste sheet'!B1929="","",'S.D. Paste sheet'!B1929)</f>
        <v/>
      </c>
      <c r="C1929" s="20" t="str">
        <f>IF('S.D. Paste sheet'!C1929="","",'S.D. Paste sheet'!C1929)</f>
        <v/>
      </c>
      <c r="D1929" s="20" t="str">
        <f>IF('S.D. Paste sheet'!D1929="","",'S.D. Paste sheet'!D1929)</f>
        <v/>
      </c>
      <c r="E1929" s="20" t="str">
        <f>IF('S.D. Paste sheet'!E1929="","",UPPER('S.D. Paste sheet'!E1929))</f>
        <v/>
      </c>
      <c r="F1929" s="20" t="str">
        <f>IF('S.D. Paste sheet'!F1929="","",'S.D. Paste sheet'!F1929)</f>
        <v/>
      </c>
      <c r="G1929" s="20" t="str">
        <f>IF('S.D. Paste sheet'!G1929="","",UPPER('S.D. Paste sheet'!G1929))</f>
        <v/>
      </c>
      <c r="H1929" s="20" t="str">
        <f>IF('S.D. Paste sheet'!H1929="","",UPPER('S.D. Paste sheet'!H1929))</f>
        <v/>
      </c>
      <c r="I1929" s="20" t="str">
        <f>IF('S.D. Paste sheet'!I1929="","",'S.D. Paste sheet'!I1929)</f>
        <v/>
      </c>
      <c r="J1929" s="20" t="str">
        <f>IF('S.D. Paste sheet'!J1929="","",'S.D. Paste sheet'!J1929)</f>
        <v/>
      </c>
      <c r="K1929" s="20" t="str">
        <f>IF('S.D. Paste sheet'!K1929="","",'S.D. Paste sheet'!K1929)</f>
        <v/>
      </c>
      <c r="L1929" s="20" t="str">
        <f>IF('S.D. Paste sheet'!L1929="","",'S.D. Paste sheet'!L1929)</f>
        <v/>
      </c>
      <c r="M1929" s="20" t="str">
        <f>IF('S.D. Paste sheet'!M1929="","",'S.D. Paste sheet'!M1929)</f>
        <v/>
      </c>
      <c r="N1929" s="20" t="str">
        <f>IF('S.D. Paste sheet'!N1929="","",'S.D. Paste sheet'!N1929)</f>
        <v/>
      </c>
      <c r="O1929" s="20" t="str">
        <f>IF('S.D. Paste sheet'!O1929="","",'S.D. Paste sheet'!O1929)</f>
        <v/>
      </c>
      <c r="P1929" s="20" t="str">
        <f>IF('S.D. Paste sheet'!P1929="","",'S.D. Paste sheet'!P1929)</f>
        <v/>
      </c>
      <c r="Q1929" s="20" t="str">
        <f>IF('S.D. Paste sheet'!Q1929="","",'S.D. Paste sheet'!Q1929)</f>
        <v/>
      </c>
      <c r="R1929" s="20" t="str">
        <f>IF('S.D. Paste sheet'!R1929="","",'S.D. Paste sheet'!R1929)</f>
        <v/>
      </c>
      <c r="S1929" s="20" t="str">
        <f>IF('S.D. Paste sheet'!S1929="","",'S.D. Paste sheet'!S1929)</f>
        <v/>
      </c>
      <c r="T1929" s="20" t="str">
        <f>IF('S.D. Paste sheet'!T1929="","",'S.D. Paste sheet'!T1929)</f>
        <v/>
      </c>
      <c r="U1929" s="20" t="str">
        <f>IF('S.D. Paste sheet'!U1929="","",'S.D. Paste sheet'!U1929)</f>
        <v/>
      </c>
      <c r="V1929" s="20" t="str">
        <f>IF('S.D. Paste sheet'!V1929="","",'S.D. Paste sheet'!V1929)</f>
        <v/>
      </c>
      <c r="W1929" s="20" t="str">
        <f>IF('S.D. Paste sheet'!W1929="","",'S.D. Paste sheet'!W1929)</f>
        <v/>
      </c>
      <c r="X1929" s="20" t="str">
        <f>IF('S.D. Paste sheet'!X1929="","",'S.D. Paste sheet'!X1929)</f>
        <v/>
      </c>
      <c r="Y1929" s="20" t="str">
        <f>IF('S.D. Paste sheet'!Y1929="","",'S.D. Paste sheet'!Y1929)</f>
        <v/>
      </c>
      <c r="Z1929" s="20" t="str">
        <f>IF('S.D. Paste sheet'!Z1929="","",'S.D. Paste sheet'!Z1929)</f>
        <v/>
      </c>
      <c r="AA1929" s="20" t="str">
        <f>IF('S.D. Paste sheet'!AA1929="","",'S.D. Paste sheet'!AA1929)</f>
        <v/>
      </c>
      <c r="AB1929" s="20" t="str">
        <f>IF('S.D. Paste sheet'!AB1929="","",'S.D. Paste sheet'!AB1929)</f>
        <v/>
      </c>
      <c r="AC1929" s="20" t="str">
        <f>IF('S.D. Paste sheet'!AC1929="","",'S.D. Paste sheet'!AC1929)</f>
        <v/>
      </c>
      <c r="AD1929" s="20" t="str">
        <f>IF('S.D. Paste sheet'!AD1929="","",'S.D. Paste sheet'!AD1929)</f>
        <v/>
      </c>
      <c r="AE1929" s="28"/>
      <c r="AF1929" t="str">
        <f>IF(AK1929="","",IF(AK1929&gt;0,COUNT($AG$2:AG1929),""))</f>
        <v/>
      </c>
      <c r="AG1929" s="25" t="str">
        <f t="shared" si="963"/>
        <v/>
      </c>
      <c r="AH1929" s="25" t="str">
        <f t="shared" si="964"/>
        <v/>
      </c>
      <c r="AI1929" s="25" t="str">
        <f t="shared" si="965"/>
        <v/>
      </c>
      <c r="AJ1929" s="25" t="str">
        <f t="shared" si="966"/>
        <v/>
      </c>
      <c r="AK1929" s="25" t="str">
        <f t="shared" si="967"/>
        <v/>
      </c>
      <c r="AL1929" s="25" t="str">
        <f t="shared" si="968"/>
        <v/>
      </c>
      <c r="AM1929" s="25" t="str">
        <f t="shared" si="969"/>
        <v/>
      </c>
      <c r="AN1929" s="25" t="str">
        <f t="shared" si="970"/>
        <v/>
      </c>
      <c r="AO1929" s="25" t="str">
        <f t="shared" si="971"/>
        <v/>
      </c>
      <c r="AP1929" s="25" t="str">
        <f t="shared" si="972"/>
        <v/>
      </c>
      <c r="AQ1929" s="25" t="str">
        <f t="shared" si="973"/>
        <v/>
      </c>
      <c r="AR1929" s="25" t="str">
        <f t="shared" si="974"/>
        <v/>
      </c>
      <c r="AS1929" s="25" t="str">
        <f t="shared" si="975"/>
        <v/>
      </c>
      <c r="AT1929" s="25" t="str">
        <f t="shared" si="976"/>
        <v/>
      </c>
      <c r="AU1929" s="25" t="str">
        <f t="shared" si="977"/>
        <v/>
      </c>
      <c r="AV1929" s="25" t="str">
        <f t="shared" si="978"/>
        <v/>
      </c>
      <c r="AX1929" t="str">
        <f>IF(BC1929="","",IF(BC1929&gt;0,COUNT($AY$2:AY1929),""))</f>
        <v/>
      </c>
      <c r="AY1929" s="25" t="str">
        <f t="shared" si="979"/>
        <v/>
      </c>
      <c r="AZ1929" s="25" t="str">
        <f t="shared" si="980"/>
        <v/>
      </c>
      <c r="BA1929" s="25" t="str">
        <f t="shared" si="981"/>
        <v/>
      </c>
      <c r="BB1929" s="25" t="str">
        <f t="shared" si="982"/>
        <v/>
      </c>
      <c r="BC1929" s="25" t="str">
        <f t="shared" si="983"/>
        <v/>
      </c>
      <c r="BD1929" s="25" t="str">
        <f t="shared" si="984"/>
        <v/>
      </c>
      <c r="BE1929" s="25" t="str">
        <f t="shared" si="985"/>
        <v/>
      </c>
      <c r="BF1929" s="25" t="str">
        <f t="shared" si="986"/>
        <v/>
      </c>
      <c r="BG1929" s="25" t="str">
        <f t="shared" si="987"/>
        <v/>
      </c>
      <c r="BH1929" s="25" t="str">
        <f t="shared" si="988"/>
        <v/>
      </c>
      <c r="BI1929" s="25" t="str">
        <f t="shared" si="989"/>
        <v/>
      </c>
      <c r="BJ1929" s="25" t="str">
        <f t="shared" si="990"/>
        <v/>
      </c>
      <c r="BK1929" s="25" t="str">
        <f t="shared" si="991"/>
        <v/>
      </c>
      <c r="BL1929" s="25" t="str">
        <f t="shared" si="992"/>
        <v/>
      </c>
      <c r="BM1929" s="25" t="str">
        <f t="shared" si="993"/>
        <v/>
      </c>
      <c r="BN1929" s="25" t="str">
        <f t="shared" si="994"/>
        <v/>
      </c>
    </row>
    <row r="1930" spans="1:66" x14ac:dyDescent="0.25">
      <c r="A1930" s="20" t="str">
        <f>IF('S.D. Paste sheet'!A1930="","",'S.D. Paste sheet'!A1930)</f>
        <v/>
      </c>
      <c r="B1930" s="20" t="str">
        <f>IF('S.D. Paste sheet'!B1930="","",'S.D. Paste sheet'!B1930)</f>
        <v/>
      </c>
      <c r="C1930" s="20" t="str">
        <f>IF('S.D. Paste sheet'!C1930="","",'S.D. Paste sheet'!C1930)</f>
        <v/>
      </c>
      <c r="D1930" s="20" t="str">
        <f>IF('S.D. Paste sheet'!D1930="","",'S.D. Paste sheet'!D1930)</f>
        <v/>
      </c>
      <c r="E1930" s="20" t="str">
        <f>IF('S.D. Paste sheet'!E1930="","",UPPER('S.D. Paste sheet'!E1930))</f>
        <v/>
      </c>
      <c r="F1930" s="20" t="str">
        <f>IF('S.D. Paste sheet'!F1930="","",'S.D. Paste sheet'!F1930)</f>
        <v/>
      </c>
      <c r="G1930" s="20" t="str">
        <f>IF('S.D. Paste sheet'!G1930="","",UPPER('S.D. Paste sheet'!G1930))</f>
        <v/>
      </c>
      <c r="H1930" s="20" t="str">
        <f>IF('S.D. Paste sheet'!H1930="","",UPPER('S.D. Paste sheet'!H1930))</f>
        <v/>
      </c>
      <c r="I1930" s="20" t="str">
        <f>IF('S.D. Paste sheet'!I1930="","",'S.D. Paste sheet'!I1930)</f>
        <v/>
      </c>
      <c r="J1930" s="20" t="str">
        <f>IF('S.D. Paste sheet'!J1930="","",'S.D. Paste sheet'!J1930)</f>
        <v/>
      </c>
      <c r="K1930" s="20" t="str">
        <f>IF('S.D. Paste sheet'!K1930="","",'S.D. Paste sheet'!K1930)</f>
        <v/>
      </c>
      <c r="L1930" s="20" t="str">
        <f>IF('S.D. Paste sheet'!L1930="","",'S.D. Paste sheet'!L1930)</f>
        <v/>
      </c>
      <c r="M1930" s="20" t="str">
        <f>IF('S.D. Paste sheet'!M1930="","",'S.D. Paste sheet'!M1930)</f>
        <v/>
      </c>
      <c r="N1930" s="20" t="str">
        <f>IF('S.D. Paste sheet'!N1930="","",'S.D. Paste sheet'!N1930)</f>
        <v/>
      </c>
      <c r="O1930" s="20" t="str">
        <f>IF('S.D. Paste sheet'!O1930="","",'S.D. Paste sheet'!O1930)</f>
        <v/>
      </c>
      <c r="P1930" s="20" t="str">
        <f>IF('S.D. Paste sheet'!P1930="","",'S.D. Paste sheet'!P1930)</f>
        <v/>
      </c>
      <c r="Q1930" s="20" t="str">
        <f>IF('S.D. Paste sheet'!Q1930="","",'S.D. Paste sheet'!Q1930)</f>
        <v/>
      </c>
      <c r="R1930" s="20" t="str">
        <f>IF('S.D. Paste sheet'!R1930="","",'S.D. Paste sheet'!R1930)</f>
        <v/>
      </c>
      <c r="S1930" s="20" t="str">
        <f>IF('S.D. Paste sheet'!S1930="","",'S.D. Paste sheet'!S1930)</f>
        <v/>
      </c>
      <c r="T1930" s="20" t="str">
        <f>IF('S.D. Paste sheet'!T1930="","",'S.D. Paste sheet'!T1930)</f>
        <v/>
      </c>
      <c r="U1930" s="20" t="str">
        <f>IF('S.D. Paste sheet'!U1930="","",'S.D. Paste sheet'!U1930)</f>
        <v/>
      </c>
      <c r="V1930" s="20" t="str">
        <f>IF('S.D. Paste sheet'!V1930="","",'S.D. Paste sheet'!V1930)</f>
        <v/>
      </c>
      <c r="W1930" s="20" t="str">
        <f>IF('S.D. Paste sheet'!W1930="","",'S.D. Paste sheet'!W1930)</f>
        <v/>
      </c>
      <c r="X1930" s="20" t="str">
        <f>IF('S.D. Paste sheet'!X1930="","",'S.D. Paste sheet'!X1930)</f>
        <v/>
      </c>
      <c r="Y1930" s="20" t="str">
        <f>IF('S.D. Paste sheet'!Y1930="","",'S.D. Paste sheet'!Y1930)</f>
        <v/>
      </c>
      <c r="Z1930" s="20" t="str">
        <f>IF('S.D. Paste sheet'!Z1930="","",'S.D. Paste sheet'!Z1930)</f>
        <v/>
      </c>
      <c r="AA1930" s="20" t="str">
        <f>IF('S.D. Paste sheet'!AA1930="","",'S.D. Paste sheet'!AA1930)</f>
        <v/>
      </c>
      <c r="AB1930" s="20" t="str">
        <f>IF('S.D. Paste sheet'!AB1930="","",'S.D. Paste sheet'!AB1930)</f>
        <v/>
      </c>
      <c r="AC1930" s="20" t="str">
        <f>IF('S.D. Paste sheet'!AC1930="","",'S.D. Paste sheet'!AC1930)</f>
        <v/>
      </c>
      <c r="AD1930" s="20" t="str">
        <f>IF('S.D. Paste sheet'!AD1930="","",'S.D. Paste sheet'!AD1930)</f>
        <v/>
      </c>
      <c r="AE1930" s="28"/>
      <c r="AF1930" t="str">
        <f>IF(AK1930="","",IF(AK1930&gt;0,COUNT($AG$2:AG1930),""))</f>
        <v/>
      </c>
      <c r="AG1930" s="25" t="str">
        <f t="shared" si="963"/>
        <v/>
      </c>
      <c r="AH1930" s="25" t="str">
        <f t="shared" si="964"/>
        <v/>
      </c>
      <c r="AI1930" s="25" t="str">
        <f t="shared" si="965"/>
        <v/>
      </c>
      <c r="AJ1930" s="25" t="str">
        <f t="shared" si="966"/>
        <v/>
      </c>
      <c r="AK1930" s="25" t="str">
        <f t="shared" si="967"/>
        <v/>
      </c>
      <c r="AL1930" s="25" t="str">
        <f t="shared" si="968"/>
        <v/>
      </c>
      <c r="AM1930" s="25" t="str">
        <f t="shared" si="969"/>
        <v/>
      </c>
      <c r="AN1930" s="25" t="str">
        <f t="shared" si="970"/>
        <v/>
      </c>
      <c r="AO1930" s="25" t="str">
        <f t="shared" si="971"/>
        <v/>
      </c>
      <c r="AP1930" s="25" t="str">
        <f t="shared" si="972"/>
        <v/>
      </c>
      <c r="AQ1930" s="25" t="str">
        <f t="shared" si="973"/>
        <v/>
      </c>
      <c r="AR1930" s="25" t="str">
        <f t="shared" si="974"/>
        <v/>
      </c>
      <c r="AS1930" s="25" t="str">
        <f t="shared" si="975"/>
        <v/>
      </c>
      <c r="AT1930" s="25" t="str">
        <f t="shared" si="976"/>
        <v/>
      </c>
      <c r="AU1930" s="25" t="str">
        <f t="shared" si="977"/>
        <v/>
      </c>
      <c r="AV1930" s="25" t="str">
        <f t="shared" si="978"/>
        <v/>
      </c>
      <c r="AX1930" t="str">
        <f>IF(BC1930="","",IF(BC1930&gt;0,COUNT($AY$2:AY1930),""))</f>
        <v/>
      </c>
      <c r="AY1930" s="25" t="str">
        <f t="shared" si="979"/>
        <v/>
      </c>
      <c r="AZ1930" s="25" t="str">
        <f t="shared" si="980"/>
        <v/>
      </c>
      <c r="BA1930" s="25" t="str">
        <f t="shared" si="981"/>
        <v/>
      </c>
      <c r="BB1930" s="25" t="str">
        <f t="shared" si="982"/>
        <v/>
      </c>
      <c r="BC1930" s="25" t="str">
        <f t="shared" si="983"/>
        <v/>
      </c>
      <c r="BD1930" s="25" t="str">
        <f t="shared" si="984"/>
        <v/>
      </c>
      <c r="BE1930" s="25" t="str">
        <f t="shared" si="985"/>
        <v/>
      </c>
      <c r="BF1930" s="25" t="str">
        <f t="shared" si="986"/>
        <v/>
      </c>
      <c r="BG1930" s="25" t="str">
        <f t="shared" si="987"/>
        <v/>
      </c>
      <c r="BH1930" s="25" t="str">
        <f t="shared" si="988"/>
        <v/>
      </c>
      <c r="BI1930" s="25" t="str">
        <f t="shared" si="989"/>
        <v/>
      </c>
      <c r="BJ1930" s="25" t="str">
        <f t="shared" si="990"/>
        <v/>
      </c>
      <c r="BK1930" s="25" t="str">
        <f t="shared" si="991"/>
        <v/>
      </c>
      <c r="BL1930" s="25" t="str">
        <f t="shared" si="992"/>
        <v/>
      </c>
      <c r="BM1930" s="25" t="str">
        <f t="shared" si="993"/>
        <v/>
      </c>
      <c r="BN1930" s="25" t="str">
        <f t="shared" si="994"/>
        <v/>
      </c>
    </row>
    <row r="1931" spans="1:66" x14ac:dyDescent="0.25">
      <c r="A1931" s="20" t="str">
        <f>IF('S.D. Paste sheet'!A1931="","",'S.D. Paste sheet'!A1931)</f>
        <v/>
      </c>
      <c r="B1931" s="20" t="str">
        <f>IF('S.D. Paste sheet'!B1931="","",'S.D. Paste sheet'!B1931)</f>
        <v/>
      </c>
      <c r="C1931" s="20" t="str">
        <f>IF('S.D. Paste sheet'!C1931="","",'S.D. Paste sheet'!C1931)</f>
        <v/>
      </c>
      <c r="D1931" s="20" t="str">
        <f>IF('S.D. Paste sheet'!D1931="","",'S.D. Paste sheet'!D1931)</f>
        <v/>
      </c>
      <c r="E1931" s="20" t="str">
        <f>IF('S.D. Paste sheet'!E1931="","",UPPER('S.D. Paste sheet'!E1931))</f>
        <v/>
      </c>
      <c r="F1931" s="20" t="str">
        <f>IF('S.D. Paste sheet'!F1931="","",'S.D. Paste sheet'!F1931)</f>
        <v/>
      </c>
      <c r="G1931" s="20" t="str">
        <f>IF('S.D. Paste sheet'!G1931="","",UPPER('S.D. Paste sheet'!G1931))</f>
        <v/>
      </c>
      <c r="H1931" s="20" t="str">
        <f>IF('S.D. Paste sheet'!H1931="","",UPPER('S.D. Paste sheet'!H1931))</f>
        <v/>
      </c>
      <c r="I1931" s="20" t="str">
        <f>IF('S.D. Paste sheet'!I1931="","",'S.D. Paste sheet'!I1931)</f>
        <v/>
      </c>
      <c r="J1931" s="20" t="str">
        <f>IF('S.D. Paste sheet'!J1931="","",'S.D. Paste sheet'!J1931)</f>
        <v/>
      </c>
      <c r="K1931" s="20" t="str">
        <f>IF('S.D. Paste sheet'!K1931="","",'S.D. Paste sheet'!K1931)</f>
        <v/>
      </c>
      <c r="L1931" s="20" t="str">
        <f>IF('S.D. Paste sheet'!L1931="","",'S.D. Paste sheet'!L1931)</f>
        <v/>
      </c>
      <c r="M1931" s="20" t="str">
        <f>IF('S.D. Paste sheet'!M1931="","",'S.D. Paste sheet'!M1931)</f>
        <v/>
      </c>
      <c r="N1931" s="20" t="str">
        <f>IF('S.D. Paste sheet'!N1931="","",'S.D. Paste sheet'!N1931)</f>
        <v/>
      </c>
      <c r="O1931" s="20" t="str">
        <f>IF('S.D. Paste sheet'!O1931="","",'S.D. Paste sheet'!O1931)</f>
        <v/>
      </c>
      <c r="P1931" s="20" t="str">
        <f>IF('S.D. Paste sheet'!P1931="","",'S.D. Paste sheet'!P1931)</f>
        <v/>
      </c>
      <c r="Q1931" s="20" t="str">
        <f>IF('S.D. Paste sheet'!Q1931="","",'S.D. Paste sheet'!Q1931)</f>
        <v/>
      </c>
      <c r="R1931" s="20" t="str">
        <f>IF('S.D. Paste sheet'!R1931="","",'S.D. Paste sheet'!R1931)</f>
        <v/>
      </c>
      <c r="S1931" s="20" t="str">
        <f>IF('S.D. Paste sheet'!S1931="","",'S.D. Paste sheet'!S1931)</f>
        <v/>
      </c>
      <c r="T1931" s="20" t="str">
        <f>IF('S.D. Paste sheet'!T1931="","",'S.D. Paste sheet'!T1931)</f>
        <v/>
      </c>
      <c r="U1931" s="20" t="str">
        <f>IF('S.D. Paste sheet'!U1931="","",'S.D. Paste sheet'!U1931)</f>
        <v/>
      </c>
      <c r="V1931" s="20" t="str">
        <f>IF('S.D. Paste sheet'!V1931="","",'S.D. Paste sheet'!V1931)</f>
        <v/>
      </c>
      <c r="W1931" s="20" t="str">
        <f>IF('S.D. Paste sheet'!W1931="","",'S.D. Paste sheet'!W1931)</f>
        <v/>
      </c>
      <c r="X1931" s="20" t="str">
        <f>IF('S.D. Paste sheet'!X1931="","",'S.D. Paste sheet'!X1931)</f>
        <v/>
      </c>
      <c r="Y1931" s="20" t="str">
        <f>IF('S.D. Paste sheet'!Y1931="","",'S.D. Paste sheet'!Y1931)</f>
        <v/>
      </c>
      <c r="Z1931" s="20" t="str">
        <f>IF('S.D. Paste sheet'!Z1931="","",'S.D. Paste sheet'!Z1931)</f>
        <v/>
      </c>
      <c r="AA1931" s="20" t="str">
        <f>IF('S.D. Paste sheet'!AA1931="","",'S.D. Paste sheet'!AA1931)</f>
        <v/>
      </c>
      <c r="AB1931" s="20" t="str">
        <f>IF('S.D. Paste sheet'!AB1931="","",'S.D. Paste sheet'!AB1931)</f>
        <v/>
      </c>
      <c r="AC1931" s="20" t="str">
        <f>IF('S.D. Paste sheet'!AC1931="","",'S.D. Paste sheet'!AC1931)</f>
        <v/>
      </c>
      <c r="AD1931" s="20" t="str">
        <f>IF('S.D. Paste sheet'!AD1931="","",'S.D. Paste sheet'!AD1931)</f>
        <v/>
      </c>
      <c r="AE1931" s="28"/>
      <c r="AF1931" t="str">
        <f>IF(AK1931="","",IF(AK1931&gt;0,COUNT($AG$2:AG1931),""))</f>
        <v/>
      </c>
      <c r="AG1931" s="25" t="str">
        <f t="shared" si="963"/>
        <v/>
      </c>
      <c r="AH1931" s="25" t="str">
        <f t="shared" si="964"/>
        <v/>
      </c>
      <c r="AI1931" s="25" t="str">
        <f t="shared" si="965"/>
        <v/>
      </c>
      <c r="AJ1931" s="25" t="str">
        <f t="shared" si="966"/>
        <v/>
      </c>
      <c r="AK1931" s="25" t="str">
        <f t="shared" si="967"/>
        <v/>
      </c>
      <c r="AL1931" s="25" t="str">
        <f t="shared" si="968"/>
        <v/>
      </c>
      <c r="AM1931" s="25" t="str">
        <f t="shared" si="969"/>
        <v/>
      </c>
      <c r="AN1931" s="25" t="str">
        <f t="shared" si="970"/>
        <v/>
      </c>
      <c r="AO1931" s="25" t="str">
        <f t="shared" si="971"/>
        <v/>
      </c>
      <c r="AP1931" s="25" t="str">
        <f t="shared" si="972"/>
        <v/>
      </c>
      <c r="AQ1931" s="25" t="str">
        <f t="shared" si="973"/>
        <v/>
      </c>
      <c r="AR1931" s="25" t="str">
        <f t="shared" si="974"/>
        <v/>
      </c>
      <c r="AS1931" s="25" t="str">
        <f t="shared" si="975"/>
        <v/>
      </c>
      <c r="AT1931" s="25" t="str">
        <f t="shared" si="976"/>
        <v/>
      </c>
      <c r="AU1931" s="25" t="str">
        <f t="shared" si="977"/>
        <v/>
      </c>
      <c r="AV1931" s="25" t="str">
        <f t="shared" si="978"/>
        <v/>
      </c>
      <c r="AX1931" t="str">
        <f>IF(BC1931="","",IF(BC1931&gt;0,COUNT($AY$2:AY1931),""))</f>
        <v/>
      </c>
      <c r="AY1931" s="25" t="str">
        <f t="shared" si="979"/>
        <v/>
      </c>
      <c r="AZ1931" s="25" t="str">
        <f t="shared" si="980"/>
        <v/>
      </c>
      <c r="BA1931" s="25" t="str">
        <f t="shared" si="981"/>
        <v/>
      </c>
      <c r="BB1931" s="25" t="str">
        <f t="shared" si="982"/>
        <v/>
      </c>
      <c r="BC1931" s="25" t="str">
        <f t="shared" si="983"/>
        <v/>
      </c>
      <c r="BD1931" s="25" t="str">
        <f t="shared" si="984"/>
        <v/>
      </c>
      <c r="BE1931" s="25" t="str">
        <f t="shared" si="985"/>
        <v/>
      </c>
      <c r="BF1931" s="25" t="str">
        <f t="shared" si="986"/>
        <v/>
      </c>
      <c r="BG1931" s="25" t="str">
        <f t="shared" si="987"/>
        <v/>
      </c>
      <c r="BH1931" s="25" t="str">
        <f t="shared" si="988"/>
        <v/>
      </c>
      <c r="BI1931" s="25" t="str">
        <f t="shared" si="989"/>
        <v/>
      </c>
      <c r="BJ1931" s="25" t="str">
        <f t="shared" si="990"/>
        <v/>
      </c>
      <c r="BK1931" s="25" t="str">
        <f t="shared" si="991"/>
        <v/>
      </c>
      <c r="BL1931" s="25" t="str">
        <f t="shared" si="992"/>
        <v/>
      </c>
      <c r="BM1931" s="25" t="str">
        <f t="shared" si="993"/>
        <v/>
      </c>
      <c r="BN1931" s="25" t="str">
        <f t="shared" si="994"/>
        <v/>
      </c>
    </row>
    <row r="1932" spans="1:66" x14ac:dyDescent="0.25">
      <c r="A1932" s="20" t="str">
        <f>IF('S.D. Paste sheet'!A1932="","",'S.D. Paste sheet'!A1932)</f>
        <v/>
      </c>
      <c r="B1932" s="20" t="str">
        <f>IF('S.D. Paste sheet'!B1932="","",'S.D. Paste sheet'!B1932)</f>
        <v/>
      </c>
      <c r="C1932" s="20" t="str">
        <f>IF('S.D. Paste sheet'!C1932="","",'S.D. Paste sheet'!C1932)</f>
        <v/>
      </c>
      <c r="D1932" s="20" t="str">
        <f>IF('S.D. Paste sheet'!D1932="","",'S.D. Paste sheet'!D1932)</f>
        <v/>
      </c>
      <c r="E1932" s="20" t="str">
        <f>IF('S.D. Paste sheet'!E1932="","",UPPER('S.D. Paste sheet'!E1932))</f>
        <v/>
      </c>
      <c r="F1932" s="20" t="str">
        <f>IF('S.D. Paste sheet'!F1932="","",'S.D. Paste sheet'!F1932)</f>
        <v/>
      </c>
      <c r="G1932" s="20" t="str">
        <f>IF('S.D. Paste sheet'!G1932="","",UPPER('S.D. Paste sheet'!G1932))</f>
        <v/>
      </c>
      <c r="H1932" s="20" t="str">
        <f>IF('S.D. Paste sheet'!H1932="","",UPPER('S.D. Paste sheet'!H1932))</f>
        <v/>
      </c>
      <c r="I1932" s="20" t="str">
        <f>IF('S.D. Paste sheet'!I1932="","",'S.D. Paste sheet'!I1932)</f>
        <v/>
      </c>
      <c r="J1932" s="20" t="str">
        <f>IF('S.D. Paste sheet'!J1932="","",'S.D. Paste sheet'!J1932)</f>
        <v/>
      </c>
      <c r="K1932" s="20" t="str">
        <f>IF('S.D. Paste sheet'!K1932="","",'S.D. Paste sheet'!K1932)</f>
        <v/>
      </c>
      <c r="L1932" s="20" t="str">
        <f>IF('S.D. Paste sheet'!L1932="","",'S.D. Paste sheet'!L1932)</f>
        <v/>
      </c>
      <c r="M1932" s="20" t="str">
        <f>IF('S.D. Paste sheet'!M1932="","",'S.D. Paste sheet'!M1932)</f>
        <v/>
      </c>
      <c r="N1932" s="20" t="str">
        <f>IF('S.D. Paste sheet'!N1932="","",'S.D. Paste sheet'!N1932)</f>
        <v/>
      </c>
      <c r="O1932" s="20" t="str">
        <f>IF('S.D. Paste sheet'!O1932="","",'S.D. Paste sheet'!O1932)</f>
        <v/>
      </c>
      <c r="P1932" s="20" t="str">
        <f>IF('S.D. Paste sheet'!P1932="","",'S.D. Paste sheet'!P1932)</f>
        <v/>
      </c>
      <c r="Q1932" s="20" t="str">
        <f>IF('S.D. Paste sheet'!Q1932="","",'S.D. Paste sheet'!Q1932)</f>
        <v/>
      </c>
      <c r="R1932" s="20" t="str">
        <f>IF('S.D. Paste sheet'!R1932="","",'S.D. Paste sheet'!R1932)</f>
        <v/>
      </c>
      <c r="S1932" s="20" t="str">
        <f>IF('S.D. Paste sheet'!S1932="","",'S.D. Paste sheet'!S1932)</f>
        <v/>
      </c>
      <c r="T1932" s="20" t="str">
        <f>IF('S.D. Paste sheet'!T1932="","",'S.D. Paste sheet'!T1932)</f>
        <v/>
      </c>
      <c r="U1932" s="20" t="str">
        <f>IF('S.D. Paste sheet'!U1932="","",'S.D. Paste sheet'!U1932)</f>
        <v/>
      </c>
      <c r="V1932" s="20" t="str">
        <f>IF('S.D. Paste sheet'!V1932="","",'S.D. Paste sheet'!V1932)</f>
        <v/>
      </c>
      <c r="W1932" s="20" t="str">
        <f>IF('S.D. Paste sheet'!W1932="","",'S.D. Paste sheet'!W1932)</f>
        <v/>
      </c>
      <c r="X1932" s="20" t="str">
        <f>IF('S.D. Paste sheet'!X1932="","",'S.D. Paste sheet'!X1932)</f>
        <v/>
      </c>
      <c r="Y1932" s="20" t="str">
        <f>IF('S.D. Paste sheet'!Y1932="","",'S.D. Paste sheet'!Y1932)</f>
        <v/>
      </c>
      <c r="Z1932" s="20" t="str">
        <f>IF('S.D. Paste sheet'!Z1932="","",'S.D. Paste sheet'!Z1932)</f>
        <v/>
      </c>
      <c r="AA1932" s="20" t="str">
        <f>IF('S.D. Paste sheet'!AA1932="","",'S.D. Paste sheet'!AA1932)</f>
        <v/>
      </c>
      <c r="AB1932" s="20" t="str">
        <f>IF('S.D. Paste sheet'!AB1932="","",'S.D. Paste sheet'!AB1932)</f>
        <v/>
      </c>
      <c r="AC1932" s="20" t="str">
        <f>IF('S.D. Paste sheet'!AC1932="","",'S.D. Paste sheet'!AC1932)</f>
        <v/>
      </c>
      <c r="AD1932" s="20" t="str">
        <f>IF('S.D. Paste sheet'!AD1932="","",'S.D. Paste sheet'!AD1932)</f>
        <v/>
      </c>
      <c r="AE1932" s="28"/>
      <c r="AF1932" t="str">
        <f>IF(AK1932="","",IF(AK1932&gt;0,COUNT($AG$2:AG1932),""))</f>
        <v/>
      </c>
      <c r="AG1932" s="25" t="str">
        <f t="shared" si="963"/>
        <v/>
      </c>
      <c r="AH1932" s="25" t="str">
        <f t="shared" si="964"/>
        <v/>
      </c>
      <c r="AI1932" s="25" t="str">
        <f t="shared" si="965"/>
        <v/>
      </c>
      <c r="AJ1932" s="25" t="str">
        <f t="shared" si="966"/>
        <v/>
      </c>
      <c r="AK1932" s="25" t="str">
        <f t="shared" si="967"/>
        <v/>
      </c>
      <c r="AL1932" s="25" t="str">
        <f t="shared" si="968"/>
        <v/>
      </c>
      <c r="AM1932" s="25" t="str">
        <f t="shared" si="969"/>
        <v/>
      </c>
      <c r="AN1932" s="25" t="str">
        <f t="shared" si="970"/>
        <v/>
      </c>
      <c r="AO1932" s="25" t="str">
        <f t="shared" si="971"/>
        <v/>
      </c>
      <c r="AP1932" s="25" t="str">
        <f t="shared" si="972"/>
        <v/>
      </c>
      <c r="AQ1932" s="25" t="str">
        <f t="shared" si="973"/>
        <v/>
      </c>
      <c r="AR1932" s="25" t="str">
        <f t="shared" si="974"/>
        <v/>
      </c>
      <c r="AS1932" s="25" t="str">
        <f t="shared" si="975"/>
        <v/>
      </c>
      <c r="AT1932" s="25" t="str">
        <f t="shared" si="976"/>
        <v/>
      </c>
      <c r="AU1932" s="25" t="str">
        <f t="shared" si="977"/>
        <v/>
      </c>
      <c r="AV1932" s="25" t="str">
        <f t="shared" si="978"/>
        <v/>
      </c>
      <c r="AX1932" t="str">
        <f>IF(BC1932="","",IF(BC1932&gt;0,COUNT($AY$2:AY1932),""))</f>
        <v/>
      </c>
      <c r="AY1932" s="25" t="str">
        <f t="shared" si="979"/>
        <v/>
      </c>
      <c r="AZ1932" s="25" t="str">
        <f t="shared" si="980"/>
        <v/>
      </c>
      <c r="BA1932" s="25" t="str">
        <f t="shared" si="981"/>
        <v/>
      </c>
      <c r="BB1932" s="25" t="str">
        <f t="shared" si="982"/>
        <v/>
      </c>
      <c r="BC1932" s="25" t="str">
        <f t="shared" si="983"/>
        <v/>
      </c>
      <c r="BD1932" s="25" t="str">
        <f t="shared" si="984"/>
        <v/>
      </c>
      <c r="BE1932" s="25" t="str">
        <f t="shared" si="985"/>
        <v/>
      </c>
      <c r="BF1932" s="25" t="str">
        <f t="shared" si="986"/>
        <v/>
      </c>
      <c r="BG1932" s="25" t="str">
        <f t="shared" si="987"/>
        <v/>
      </c>
      <c r="BH1932" s="25" t="str">
        <f t="shared" si="988"/>
        <v/>
      </c>
      <c r="BI1932" s="25" t="str">
        <f t="shared" si="989"/>
        <v/>
      </c>
      <c r="BJ1932" s="25" t="str">
        <f t="shared" si="990"/>
        <v/>
      </c>
      <c r="BK1932" s="25" t="str">
        <f t="shared" si="991"/>
        <v/>
      </c>
      <c r="BL1932" s="25" t="str">
        <f t="shared" si="992"/>
        <v/>
      </c>
      <c r="BM1932" s="25" t="str">
        <f t="shared" si="993"/>
        <v/>
      </c>
      <c r="BN1932" s="25" t="str">
        <f t="shared" si="994"/>
        <v/>
      </c>
    </row>
    <row r="1933" spans="1:66" x14ac:dyDescent="0.25">
      <c r="A1933" s="20" t="str">
        <f>IF('S.D. Paste sheet'!A1933="","",'S.D. Paste sheet'!A1933)</f>
        <v/>
      </c>
      <c r="B1933" s="20" t="str">
        <f>IF('S.D. Paste sheet'!B1933="","",'S.D. Paste sheet'!B1933)</f>
        <v/>
      </c>
      <c r="C1933" s="20" t="str">
        <f>IF('S.D. Paste sheet'!C1933="","",'S.D. Paste sheet'!C1933)</f>
        <v/>
      </c>
      <c r="D1933" s="20" t="str">
        <f>IF('S.D. Paste sheet'!D1933="","",'S.D. Paste sheet'!D1933)</f>
        <v/>
      </c>
      <c r="E1933" s="20" t="str">
        <f>IF('S.D. Paste sheet'!E1933="","",UPPER('S.D. Paste sheet'!E1933))</f>
        <v/>
      </c>
      <c r="F1933" s="20" t="str">
        <f>IF('S.D. Paste sheet'!F1933="","",'S.D. Paste sheet'!F1933)</f>
        <v/>
      </c>
      <c r="G1933" s="20" t="str">
        <f>IF('S.D. Paste sheet'!G1933="","",UPPER('S.D. Paste sheet'!G1933))</f>
        <v/>
      </c>
      <c r="H1933" s="20" t="str">
        <f>IF('S.D. Paste sheet'!H1933="","",UPPER('S.D. Paste sheet'!H1933))</f>
        <v/>
      </c>
      <c r="I1933" s="20" t="str">
        <f>IF('S.D. Paste sheet'!I1933="","",'S.D. Paste sheet'!I1933)</f>
        <v/>
      </c>
      <c r="J1933" s="20" t="str">
        <f>IF('S.D. Paste sheet'!J1933="","",'S.D. Paste sheet'!J1933)</f>
        <v/>
      </c>
      <c r="K1933" s="20" t="str">
        <f>IF('S.D. Paste sheet'!K1933="","",'S.D. Paste sheet'!K1933)</f>
        <v/>
      </c>
      <c r="L1933" s="20" t="str">
        <f>IF('S.D. Paste sheet'!L1933="","",'S.D. Paste sheet'!L1933)</f>
        <v/>
      </c>
      <c r="M1933" s="20" t="str">
        <f>IF('S.D. Paste sheet'!M1933="","",'S.D. Paste sheet'!M1933)</f>
        <v/>
      </c>
      <c r="N1933" s="20" t="str">
        <f>IF('S.D. Paste sheet'!N1933="","",'S.D. Paste sheet'!N1933)</f>
        <v/>
      </c>
      <c r="O1933" s="20" t="str">
        <f>IF('S.D. Paste sheet'!O1933="","",'S.D. Paste sheet'!O1933)</f>
        <v/>
      </c>
      <c r="P1933" s="20" t="str">
        <f>IF('S.D. Paste sheet'!P1933="","",'S.D. Paste sheet'!P1933)</f>
        <v/>
      </c>
      <c r="Q1933" s="20" t="str">
        <f>IF('S.D. Paste sheet'!Q1933="","",'S.D. Paste sheet'!Q1933)</f>
        <v/>
      </c>
      <c r="R1933" s="20" t="str">
        <f>IF('S.D. Paste sheet'!R1933="","",'S.D. Paste sheet'!R1933)</f>
        <v/>
      </c>
      <c r="S1933" s="20" t="str">
        <f>IF('S.D. Paste sheet'!S1933="","",'S.D. Paste sheet'!S1933)</f>
        <v/>
      </c>
      <c r="T1933" s="20" t="str">
        <f>IF('S.D. Paste sheet'!T1933="","",'S.D. Paste sheet'!T1933)</f>
        <v/>
      </c>
      <c r="U1933" s="20" t="str">
        <f>IF('S.D. Paste sheet'!U1933="","",'S.D. Paste sheet'!U1933)</f>
        <v/>
      </c>
      <c r="V1933" s="20" t="str">
        <f>IF('S.D. Paste sheet'!V1933="","",'S.D. Paste sheet'!V1933)</f>
        <v/>
      </c>
      <c r="W1933" s="20" t="str">
        <f>IF('S.D. Paste sheet'!W1933="","",'S.D. Paste sheet'!W1933)</f>
        <v/>
      </c>
      <c r="X1933" s="20" t="str">
        <f>IF('S.D. Paste sheet'!X1933="","",'S.D. Paste sheet'!X1933)</f>
        <v/>
      </c>
      <c r="Y1933" s="20" t="str">
        <f>IF('S.D. Paste sheet'!Y1933="","",'S.D. Paste sheet'!Y1933)</f>
        <v/>
      </c>
      <c r="Z1933" s="20" t="str">
        <f>IF('S.D. Paste sheet'!Z1933="","",'S.D. Paste sheet'!Z1933)</f>
        <v/>
      </c>
      <c r="AA1933" s="20" t="str">
        <f>IF('S.D. Paste sheet'!AA1933="","",'S.D. Paste sheet'!AA1933)</f>
        <v/>
      </c>
      <c r="AB1933" s="20" t="str">
        <f>IF('S.D. Paste sheet'!AB1933="","",'S.D. Paste sheet'!AB1933)</f>
        <v/>
      </c>
      <c r="AC1933" s="20" t="str">
        <f>IF('S.D. Paste sheet'!AC1933="","",'S.D. Paste sheet'!AC1933)</f>
        <v/>
      </c>
      <c r="AD1933" s="20" t="str">
        <f>IF('S.D. Paste sheet'!AD1933="","",'S.D. Paste sheet'!AD1933)</f>
        <v/>
      </c>
      <c r="AE1933" s="28"/>
      <c r="AF1933" t="str">
        <f>IF(AK1933="","",IF(AK1933&gt;0,COUNT($AG$2:AG1933),""))</f>
        <v/>
      </c>
      <c r="AG1933" s="25" t="str">
        <f t="shared" si="963"/>
        <v/>
      </c>
      <c r="AH1933" s="25" t="str">
        <f t="shared" si="964"/>
        <v/>
      </c>
      <c r="AI1933" s="25" t="str">
        <f t="shared" si="965"/>
        <v/>
      </c>
      <c r="AJ1933" s="25" t="str">
        <f t="shared" si="966"/>
        <v/>
      </c>
      <c r="AK1933" s="25" t="str">
        <f t="shared" si="967"/>
        <v/>
      </c>
      <c r="AL1933" s="25" t="str">
        <f t="shared" si="968"/>
        <v/>
      </c>
      <c r="AM1933" s="25" t="str">
        <f t="shared" si="969"/>
        <v/>
      </c>
      <c r="AN1933" s="25" t="str">
        <f t="shared" si="970"/>
        <v/>
      </c>
      <c r="AO1933" s="25" t="str">
        <f t="shared" si="971"/>
        <v/>
      </c>
      <c r="AP1933" s="25" t="str">
        <f t="shared" si="972"/>
        <v/>
      </c>
      <c r="AQ1933" s="25" t="str">
        <f t="shared" si="973"/>
        <v/>
      </c>
      <c r="AR1933" s="25" t="str">
        <f t="shared" si="974"/>
        <v/>
      </c>
      <c r="AS1933" s="25" t="str">
        <f t="shared" si="975"/>
        <v/>
      </c>
      <c r="AT1933" s="25" t="str">
        <f t="shared" si="976"/>
        <v/>
      </c>
      <c r="AU1933" s="25" t="str">
        <f t="shared" si="977"/>
        <v/>
      </c>
      <c r="AV1933" s="25" t="str">
        <f t="shared" si="978"/>
        <v/>
      </c>
      <c r="AX1933" t="str">
        <f>IF(BC1933="","",IF(BC1933&gt;0,COUNT($AY$2:AY1933),""))</f>
        <v/>
      </c>
      <c r="AY1933" s="25" t="str">
        <f t="shared" si="979"/>
        <v/>
      </c>
      <c r="AZ1933" s="25" t="str">
        <f t="shared" si="980"/>
        <v/>
      </c>
      <c r="BA1933" s="25" t="str">
        <f t="shared" si="981"/>
        <v/>
      </c>
      <c r="BB1933" s="25" t="str">
        <f t="shared" si="982"/>
        <v/>
      </c>
      <c r="BC1933" s="25" t="str">
        <f t="shared" si="983"/>
        <v/>
      </c>
      <c r="BD1933" s="25" t="str">
        <f t="shared" si="984"/>
        <v/>
      </c>
      <c r="BE1933" s="25" t="str">
        <f t="shared" si="985"/>
        <v/>
      </c>
      <c r="BF1933" s="25" t="str">
        <f t="shared" si="986"/>
        <v/>
      </c>
      <c r="BG1933" s="25" t="str">
        <f t="shared" si="987"/>
        <v/>
      </c>
      <c r="BH1933" s="25" t="str">
        <f t="shared" si="988"/>
        <v/>
      </c>
      <c r="BI1933" s="25" t="str">
        <f t="shared" si="989"/>
        <v/>
      </c>
      <c r="BJ1933" s="25" t="str">
        <f t="shared" si="990"/>
        <v/>
      </c>
      <c r="BK1933" s="25" t="str">
        <f t="shared" si="991"/>
        <v/>
      </c>
      <c r="BL1933" s="25" t="str">
        <f t="shared" si="992"/>
        <v/>
      </c>
      <c r="BM1933" s="25" t="str">
        <f t="shared" si="993"/>
        <v/>
      </c>
      <c r="BN1933" s="25" t="str">
        <f t="shared" si="994"/>
        <v/>
      </c>
    </row>
    <row r="1934" spans="1:66" x14ac:dyDescent="0.25">
      <c r="A1934" s="20" t="str">
        <f>IF('S.D. Paste sheet'!A1934="","",'S.D. Paste sheet'!A1934)</f>
        <v/>
      </c>
      <c r="B1934" s="20" t="str">
        <f>IF('S.D. Paste sheet'!B1934="","",'S.D. Paste sheet'!B1934)</f>
        <v/>
      </c>
      <c r="C1934" s="20" t="str">
        <f>IF('S.D. Paste sheet'!C1934="","",'S.D. Paste sheet'!C1934)</f>
        <v/>
      </c>
      <c r="D1934" s="20" t="str">
        <f>IF('S.D. Paste sheet'!D1934="","",'S.D. Paste sheet'!D1934)</f>
        <v/>
      </c>
      <c r="E1934" s="20" t="str">
        <f>IF('S.D. Paste sheet'!E1934="","",UPPER('S.D. Paste sheet'!E1934))</f>
        <v/>
      </c>
      <c r="F1934" s="20" t="str">
        <f>IF('S.D. Paste sheet'!F1934="","",'S.D. Paste sheet'!F1934)</f>
        <v/>
      </c>
      <c r="G1934" s="20" t="str">
        <f>IF('S.D. Paste sheet'!G1934="","",UPPER('S.D. Paste sheet'!G1934))</f>
        <v/>
      </c>
      <c r="H1934" s="20" t="str">
        <f>IF('S.D. Paste sheet'!H1934="","",UPPER('S.D. Paste sheet'!H1934))</f>
        <v/>
      </c>
      <c r="I1934" s="20" t="str">
        <f>IF('S.D. Paste sheet'!I1934="","",'S.D. Paste sheet'!I1934)</f>
        <v/>
      </c>
      <c r="J1934" s="20" t="str">
        <f>IF('S.D. Paste sheet'!J1934="","",'S.D. Paste sheet'!J1934)</f>
        <v/>
      </c>
      <c r="K1934" s="20" t="str">
        <f>IF('S.D. Paste sheet'!K1934="","",'S.D. Paste sheet'!K1934)</f>
        <v/>
      </c>
      <c r="L1934" s="20" t="str">
        <f>IF('S.D. Paste sheet'!L1934="","",'S.D. Paste sheet'!L1934)</f>
        <v/>
      </c>
      <c r="M1934" s="20" t="str">
        <f>IF('S.D. Paste sheet'!M1934="","",'S.D. Paste sheet'!M1934)</f>
        <v/>
      </c>
      <c r="N1934" s="20" t="str">
        <f>IF('S.D. Paste sheet'!N1934="","",'S.D. Paste sheet'!N1934)</f>
        <v/>
      </c>
      <c r="O1934" s="20" t="str">
        <f>IF('S.D. Paste sheet'!O1934="","",'S.D. Paste sheet'!O1934)</f>
        <v/>
      </c>
      <c r="P1934" s="20" t="str">
        <f>IF('S.D. Paste sheet'!P1934="","",'S.D. Paste sheet'!P1934)</f>
        <v/>
      </c>
      <c r="Q1934" s="20" t="str">
        <f>IF('S.D. Paste sheet'!Q1934="","",'S.D. Paste sheet'!Q1934)</f>
        <v/>
      </c>
      <c r="R1934" s="20" t="str">
        <f>IF('S.D. Paste sheet'!R1934="","",'S.D. Paste sheet'!R1934)</f>
        <v/>
      </c>
      <c r="S1934" s="20" t="str">
        <f>IF('S.D. Paste sheet'!S1934="","",'S.D. Paste sheet'!S1934)</f>
        <v/>
      </c>
      <c r="T1934" s="20" t="str">
        <f>IF('S.D. Paste sheet'!T1934="","",'S.D. Paste sheet'!T1934)</f>
        <v/>
      </c>
      <c r="U1934" s="20" t="str">
        <f>IF('S.D. Paste sheet'!U1934="","",'S.D. Paste sheet'!U1934)</f>
        <v/>
      </c>
      <c r="V1934" s="20" t="str">
        <f>IF('S.D. Paste sheet'!V1934="","",'S.D. Paste sheet'!V1934)</f>
        <v/>
      </c>
      <c r="W1934" s="20" t="str">
        <f>IF('S.D. Paste sheet'!W1934="","",'S.D. Paste sheet'!W1934)</f>
        <v/>
      </c>
      <c r="X1934" s="20" t="str">
        <f>IF('S.D. Paste sheet'!X1934="","",'S.D. Paste sheet'!X1934)</f>
        <v/>
      </c>
      <c r="Y1934" s="20" t="str">
        <f>IF('S.D. Paste sheet'!Y1934="","",'S.D. Paste sheet'!Y1934)</f>
        <v/>
      </c>
      <c r="Z1934" s="20" t="str">
        <f>IF('S.D. Paste sheet'!Z1934="","",'S.D. Paste sheet'!Z1934)</f>
        <v/>
      </c>
      <c r="AA1934" s="20" t="str">
        <f>IF('S.D. Paste sheet'!AA1934="","",'S.D. Paste sheet'!AA1934)</f>
        <v/>
      </c>
      <c r="AB1934" s="20" t="str">
        <f>IF('S.D. Paste sheet'!AB1934="","",'S.D. Paste sheet'!AB1934)</f>
        <v/>
      </c>
      <c r="AC1934" s="20" t="str">
        <f>IF('S.D. Paste sheet'!AC1934="","",'S.D. Paste sheet'!AC1934)</f>
        <v/>
      </c>
      <c r="AD1934" s="20" t="str">
        <f>IF('S.D. Paste sheet'!AD1934="","",'S.D. Paste sheet'!AD1934)</f>
        <v/>
      </c>
      <c r="AE1934" s="28"/>
      <c r="AF1934" t="str">
        <f>IF(AK1934="","",IF(AK1934&gt;0,COUNT($AG$2:AG1934),""))</f>
        <v/>
      </c>
      <c r="AG1934" s="25" t="str">
        <f t="shared" si="963"/>
        <v/>
      </c>
      <c r="AH1934" s="25" t="str">
        <f t="shared" si="964"/>
        <v/>
      </c>
      <c r="AI1934" s="25" t="str">
        <f t="shared" si="965"/>
        <v/>
      </c>
      <c r="AJ1934" s="25" t="str">
        <f t="shared" si="966"/>
        <v/>
      </c>
      <c r="AK1934" s="25" t="str">
        <f t="shared" si="967"/>
        <v/>
      </c>
      <c r="AL1934" s="25" t="str">
        <f t="shared" si="968"/>
        <v/>
      </c>
      <c r="AM1934" s="25" t="str">
        <f t="shared" si="969"/>
        <v/>
      </c>
      <c r="AN1934" s="25" t="str">
        <f t="shared" si="970"/>
        <v/>
      </c>
      <c r="AO1934" s="25" t="str">
        <f t="shared" si="971"/>
        <v/>
      </c>
      <c r="AP1934" s="25" t="str">
        <f t="shared" si="972"/>
        <v/>
      </c>
      <c r="AQ1934" s="25" t="str">
        <f t="shared" si="973"/>
        <v/>
      </c>
      <c r="AR1934" s="25" t="str">
        <f t="shared" si="974"/>
        <v/>
      </c>
      <c r="AS1934" s="25" t="str">
        <f t="shared" si="975"/>
        <v/>
      </c>
      <c r="AT1934" s="25" t="str">
        <f t="shared" si="976"/>
        <v/>
      </c>
      <c r="AU1934" s="25" t="str">
        <f t="shared" si="977"/>
        <v/>
      </c>
      <c r="AV1934" s="25" t="str">
        <f t="shared" si="978"/>
        <v/>
      </c>
      <c r="AX1934" t="str">
        <f>IF(BC1934="","",IF(BC1934&gt;0,COUNT($AY$2:AY1934),""))</f>
        <v/>
      </c>
      <c r="AY1934" s="25" t="str">
        <f t="shared" si="979"/>
        <v/>
      </c>
      <c r="AZ1934" s="25" t="str">
        <f t="shared" si="980"/>
        <v/>
      </c>
      <c r="BA1934" s="25" t="str">
        <f t="shared" si="981"/>
        <v/>
      </c>
      <c r="BB1934" s="25" t="str">
        <f t="shared" si="982"/>
        <v/>
      </c>
      <c r="BC1934" s="25" t="str">
        <f t="shared" si="983"/>
        <v/>
      </c>
      <c r="BD1934" s="25" t="str">
        <f t="shared" si="984"/>
        <v/>
      </c>
      <c r="BE1934" s="25" t="str">
        <f t="shared" si="985"/>
        <v/>
      </c>
      <c r="BF1934" s="25" t="str">
        <f t="shared" si="986"/>
        <v/>
      </c>
      <c r="BG1934" s="25" t="str">
        <f t="shared" si="987"/>
        <v/>
      </c>
      <c r="BH1934" s="25" t="str">
        <f t="shared" si="988"/>
        <v/>
      </c>
      <c r="BI1934" s="25" t="str">
        <f t="shared" si="989"/>
        <v/>
      </c>
      <c r="BJ1934" s="25" t="str">
        <f t="shared" si="990"/>
        <v/>
      </c>
      <c r="BK1934" s="25" t="str">
        <f t="shared" si="991"/>
        <v/>
      </c>
      <c r="BL1934" s="25" t="str">
        <f t="shared" si="992"/>
        <v/>
      </c>
      <c r="BM1934" s="25" t="str">
        <f t="shared" si="993"/>
        <v/>
      </c>
      <c r="BN1934" s="25" t="str">
        <f t="shared" si="994"/>
        <v/>
      </c>
    </row>
    <row r="1935" spans="1:66" x14ac:dyDescent="0.25">
      <c r="A1935" s="20" t="str">
        <f>IF('S.D. Paste sheet'!A1935="","",'S.D. Paste sheet'!A1935)</f>
        <v/>
      </c>
      <c r="B1935" s="20" t="str">
        <f>IF('S.D. Paste sheet'!B1935="","",'S.D. Paste sheet'!B1935)</f>
        <v/>
      </c>
      <c r="C1935" s="20" t="str">
        <f>IF('S.D. Paste sheet'!C1935="","",'S.D. Paste sheet'!C1935)</f>
        <v/>
      </c>
      <c r="D1935" s="20" t="str">
        <f>IF('S.D. Paste sheet'!D1935="","",'S.D. Paste sheet'!D1935)</f>
        <v/>
      </c>
      <c r="E1935" s="20" t="str">
        <f>IF('S.D. Paste sheet'!E1935="","",UPPER('S.D. Paste sheet'!E1935))</f>
        <v/>
      </c>
      <c r="F1935" s="20" t="str">
        <f>IF('S.D. Paste sheet'!F1935="","",'S.D. Paste sheet'!F1935)</f>
        <v/>
      </c>
      <c r="G1935" s="20" t="str">
        <f>IF('S.D. Paste sheet'!G1935="","",UPPER('S.D. Paste sheet'!G1935))</f>
        <v/>
      </c>
      <c r="H1935" s="20" t="str">
        <f>IF('S.D. Paste sheet'!H1935="","",UPPER('S.D. Paste sheet'!H1935))</f>
        <v/>
      </c>
      <c r="I1935" s="20" t="str">
        <f>IF('S.D. Paste sheet'!I1935="","",'S.D. Paste sheet'!I1935)</f>
        <v/>
      </c>
      <c r="J1935" s="20" t="str">
        <f>IF('S.D. Paste sheet'!J1935="","",'S.D. Paste sheet'!J1935)</f>
        <v/>
      </c>
      <c r="K1935" s="20" t="str">
        <f>IF('S.D. Paste sheet'!K1935="","",'S.D. Paste sheet'!K1935)</f>
        <v/>
      </c>
      <c r="L1935" s="20" t="str">
        <f>IF('S.D. Paste sheet'!L1935="","",'S.D. Paste sheet'!L1935)</f>
        <v/>
      </c>
      <c r="M1935" s="20" t="str">
        <f>IF('S.D. Paste sheet'!M1935="","",'S.D. Paste sheet'!M1935)</f>
        <v/>
      </c>
      <c r="N1935" s="20" t="str">
        <f>IF('S.D. Paste sheet'!N1935="","",'S.D. Paste sheet'!N1935)</f>
        <v/>
      </c>
      <c r="O1935" s="20" t="str">
        <f>IF('S.D. Paste sheet'!O1935="","",'S.D. Paste sheet'!O1935)</f>
        <v/>
      </c>
      <c r="P1935" s="20" t="str">
        <f>IF('S.D. Paste sheet'!P1935="","",'S.D. Paste sheet'!P1935)</f>
        <v/>
      </c>
      <c r="Q1935" s="20" t="str">
        <f>IF('S.D. Paste sheet'!Q1935="","",'S.D. Paste sheet'!Q1935)</f>
        <v/>
      </c>
      <c r="R1935" s="20" t="str">
        <f>IF('S.D. Paste sheet'!R1935="","",'S.D. Paste sheet'!R1935)</f>
        <v/>
      </c>
      <c r="S1935" s="20" t="str">
        <f>IF('S.D. Paste sheet'!S1935="","",'S.D. Paste sheet'!S1935)</f>
        <v/>
      </c>
      <c r="T1935" s="20" t="str">
        <f>IF('S.D. Paste sheet'!T1935="","",'S.D. Paste sheet'!T1935)</f>
        <v/>
      </c>
      <c r="U1935" s="20" t="str">
        <f>IF('S.D. Paste sheet'!U1935="","",'S.D. Paste sheet'!U1935)</f>
        <v/>
      </c>
      <c r="V1935" s="20" t="str">
        <f>IF('S.D. Paste sheet'!V1935="","",'S.D. Paste sheet'!V1935)</f>
        <v/>
      </c>
      <c r="W1935" s="20" t="str">
        <f>IF('S.D. Paste sheet'!W1935="","",'S.D. Paste sheet'!W1935)</f>
        <v/>
      </c>
      <c r="X1935" s="20" t="str">
        <f>IF('S.D. Paste sheet'!X1935="","",'S.D. Paste sheet'!X1935)</f>
        <v/>
      </c>
      <c r="Y1935" s="20" t="str">
        <f>IF('S.D. Paste sheet'!Y1935="","",'S.D. Paste sheet'!Y1935)</f>
        <v/>
      </c>
      <c r="Z1935" s="20" t="str">
        <f>IF('S.D. Paste sheet'!Z1935="","",'S.D. Paste sheet'!Z1935)</f>
        <v/>
      </c>
      <c r="AA1935" s="20" t="str">
        <f>IF('S.D. Paste sheet'!AA1935="","",'S.D. Paste sheet'!AA1935)</f>
        <v/>
      </c>
      <c r="AB1935" s="20" t="str">
        <f>IF('S.D. Paste sheet'!AB1935="","",'S.D. Paste sheet'!AB1935)</f>
        <v/>
      </c>
      <c r="AC1935" s="20" t="str">
        <f>IF('S.D. Paste sheet'!AC1935="","",'S.D. Paste sheet'!AC1935)</f>
        <v/>
      </c>
      <c r="AD1935" s="20" t="str">
        <f>IF('S.D. Paste sheet'!AD1935="","",'S.D. Paste sheet'!AD1935)</f>
        <v/>
      </c>
      <c r="AE1935" s="28"/>
      <c r="AF1935" t="str">
        <f>IF(AK1935="","",IF(AK1935&gt;0,COUNT($AG$2:AG1935),""))</f>
        <v/>
      </c>
      <c r="AG1935" s="25" t="str">
        <f t="shared" si="963"/>
        <v/>
      </c>
      <c r="AH1935" s="25" t="str">
        <f t="shared" si="964"/>
        <v/>
      </c>
      <c r="AI1935" s="25" t="str">
        <f t="shared" si="965"/>
        <v/>
      </c>
      <c r="AJ1935" s="25" t="str">
        <f t="shared" si="966"/>
        <v/>
      </c>
      <c r="AK1935" s="25" t="str">
        <f t="shared" si="967"/>
        <v/>
      </c>
      <c r="AL1935" s="25" t="str">
        <f t="shared" si="968"/>
        <v/>
      </c>
      <c r="AM1935" s="25" t="str">
        <f t="shared" si="969"/>
        <v/>
      </c>
      <c r="AN1935" s="25" t="str">
        <f t="shared" si="970"/>
        <v/>
      </c>
      <c r="AO1935" s="25" t="str">
        <f t="shared" si="971"/>
        <v/>
      </c>
      <c r="AP1935" s="25" t="str">
        <f t="shared" si="972"/>
        <v/>
      </c>
      <c r="AQ1935" s="25" t="str">
        <f t="shared" si="973"/>
        <v/>
      </c>
      <c r="AR1935" s="25" t="str">
        <f t="shared" si="974"/>
        <v/>
      </c>
      <c r="AS1935" s="25" t="str">
        <f t="shared" si="975"/>
        <v/>
      </c>
      <c r="AT1935" s="25" t="str">
        <f t="shared" si="976"/>
        <v/>
      </c>
      <c r="AU1935" s="25" t="str">
        <f t="shared" si="977"/>
        <v/>
      </c>
      <c r="AV1935" s="25" t="str">
        <f t="shared" si="978"/>
        <v/>
      </c>
      <c r="AX1935" t="str">
        <f>IF(BC1935="","",IF(BC1935&gt;0,COUNT($AY$2:AY1935),""))</f>
        <v/>
      </c>
      <c r="AY1935" s="25" t="str">
        <f t="shared" si="979"/>
        <v/>
      </c>
      <c r="AZ1935" s="25" t="str">
        <f t="shared" si="980"/>
        <v/>
      </c>
      <c r="BA1935" s="25" t="str">
        <f t="shared" si="981"/>
        <v/>
      </c>
      <c r="BB1935" s="25" t="str">
        <f t="shared" si="982"/>
        <v/>
      </c>
      <c r="BC1935" s="25" t="str">
        <f t="shared" si="983"/>
        <v/>
      </c>
      <c r="BD1935" s="25" t="str">
        <f t="shared" si="984"/>
        <v/>
      </c>
      <c r="BE1935" s="25" t="str">
        <f t="shared" si="985"/>
        <v/>
      </c>
      <c r="BF1935" s="25" t="str">
        <f t="shared" si="986"/>
        <v/>
      </c>
      <c r="BG1935" s="25" t="str">
        <f t="shared" si="987"/>
        <v/>
      </c>
      <c r="BH1935" s="25" t="str">
        <f t="shared" si="988"/>
        <v/>
      </c>
      <c r="BI1935" s="25" t="str">
        <f t="shared" si="989"/>
        <v/>
      </c>
      <c r="BJ1935" s="25" t="str">
        <f t="shared" si="990"/>
        <v/>
      </c>
      <c r="BK1935" s="25" t="str">
        <f t="shared" si="991"/>
        <v/>
      </c>
      <c r="BL1935" s="25" t="str">
        <f t="shared" si="992"/>
        <v/>
      </c>
      <c r="BM1935" s="25" t="str">
        <f t="shared" si="993"/>
        <v/>
      </c>
      <c r="BN1935" s="25" t="str">
        <f t="shared" si="994"/>
        <v/>
      </c>
    </row>
    <row r="1936" spans="1:66" x14ac:dyDescent="0.25">
      <c r="A1936" s="20" t="str">
        <f>IF('S.D. Paste sheet'!A1936="","",'S.D. Paste sheet'!A1936)</f>
        <v/>
      </c>
      <c r="B1936" s="20" t="str">
        <f>IF('S.D. Paste sheet'!B1936="","",'S.D. Paste sheet'!B1936)</f>
        <v/>
      </c>
      <c r="C1936" s="20" t="str">
        <f>IF('S.D. Paste sheet'!C1936="","",'S.D. Paste sheet'!C1936)</f>
        <v/>
      </c>
      <c r="D1936" s="20" t="str">
        <f>IF('S.D. Paste sheet'!D1936="","",'S.D. Paste sheet'!D1936)</f>
        <v/>
      </c>
      <c r="E1936" s="20" t="str">
        <f>IF('S.D. Paste sheet'!E1936="","",UPPER('S.D. Paste sheet'!E1936))</f>
        <v/>
      </c>
      <c r="F1936" s="20" t="str">
        <f>IF('S.D. Paste sheet'!F1936="","",'S.D. Paste sheet'!F1936)</f>
        <v/>
      </c>
      <c r="G1936" s="20" t="str">
        <f>IF('S.D. Paste sheet'!G1936="","",UPPER('S.D. Paste sheet'!G1936))</f>
        <v/>
      </c>
      <c r="H1936" s="20" t="str">
        <f>IF('S.D. Paste sheet'!H1936="","",UPPER('S.D. Paste sheet'!H1936))</f>
        <v/>
      </c>
      <c r="I1936" s="20" t="str">
        <f>IF('S.D. Paste sheet'!I1936="","",'S.D. Paste sheet'!I1936)</f>
        <v/>
      </c>
      <c r="J1936" s="20" t="str">
        <f>IF('S.D. Paste sheet'!J1936="","",'S.D. Paste sheet'!J1936)</f>
        <v/>
      </c>
      <c r="K1936" s="20" t="str">
        <f>IF('S.D. Paste sheet'!K1936="","",'S.D. Paste sheet'!K1936)</f>
        <v/>
      </c>
      <c r="L1936" s="20" t="str">
        <f>IF('S.D. Paste sheet'!L1936="","",'S.D. Paste sheet'!L1936)</f>
        <v/>
      </c>
      <c r="M1936" s="20" t="str">
        <f>IF('S.D. Paste sheet'!M1936="","",'S.D. Paste sheet'!M1936)</f>
        <v/>
      </c>
      <c r="N1936" s="20" t="str">
        <f>IF('S.D. Paste sheet'!N1936="","",'S.D. Paste sheet'!N1936)</f>
        <v/>
      </c>
      <c r="O1936" s="20" t="str">
        <f>IF('S.D. Paste sheet'!O1936="","",'S.D. Paste sheet'!O1936)</f>
        <v/>
      </c>
      <c r="P1936" s="20" t="str">
        <f>IF('S.D. Paste sheet'!P1936="","",'S.D. Paste sheet'!P1936)</f>
        <v/>
      </c>
      <c r="Q1936" s="20" t="str">
        <f>IF('S.D. Paste sheet'!Q1936="","",'S.D. Paste sheet'!Q1936)</f>
        <v/>
      </c>
      <c r="R1936" s="20" t="str">
        <f>IF('S.D. Paste sheet'!R1936="","",'S.D. Paste sheet'!R1936)</f>
        <v/>
      </c>
      <c r="S1936" s="20" t="str">
        <f>IF('S.D. Paste sheet'!S1936="","",'S.D. Paste sheet'!S1936)</f>
        <v/>
      </c>
      <c r="T1936" s="20" t="str">
        <f>IF('S.D. Paste sheet'!T1936="","",'S.D. Paste sheet'!T1936)</f>
        <v/>
      </c>
      <c r="U1936" s="20" t="str">
        <f>IF('S.D. Paste sheet'!U1936="","",'S.D. Paste sheet'!U1936)</f>
        <v/>
      </c>
      <c r="V1936" s="20" t="str">
        <f>IF('S.D. Paste sheet'!V1936="","",'S.D. Paste sheet'!V1936)</f>
        <v/>
      </c>
      <c r="W1936" s="20" t="str">
        <f>IF('S.D. Paste sheet'!W1936="","",'S.D. Paste sheet'!W1936)</f>
        <v/>
      </c>
      <c r="X1936" s="20" t="str">
        <f>IF('S.D. Paste sheet'!X1936="","",'S.D. Paste sheet'!X1936)</f>
        <v/>
      </c>
      <c r="Y1936" s="20" t="str">
        <f>IF('S.D. Paste sheet'!Y1936="","",'S.D. Paste sheet'!Y1936)</f>
        <v/>
      </c>
      <c r="Z1936" s="20" t="str">
        <f>IF('S.D. Paste sheet'!Z1936="","",'S.D. Paste sheet'!Z1936)</f>
        <v/>
      </c>
      <c r="AA1936" s="20" t="str">
        <f>IF('S.D. Paste sheet'!AA1936="","",'S.D. Paste sheet'!AA1936)</f>
        <v/>
      </c>
      <c r="AB1936" s="20" t="str">
        <f>IF('S.D. Paste sheet'!AB1936="","",'S.D. Paste sheet'!AB1936)</f>
        <v/>
      </c>
      <c r="AC1936" s="20" t="str">
        <f>IF('S.D. Paste sheet'!AC1936="","",'S.D. Paste sheet'!AC1936)</f>
        <v/>
      </c>
      <c r="AD1936" s="20" t="str">
        <f>IF('S.D. Paste sheet'!AD1936="","",'S.D. Paste sheet'!AD1936)</f>
        <v/>
      </c>
      <c r="AE1936" s="28"/>
      <c r="AF1936" t="str">
        <f>IF(AK1936="","",IF(AK1936&gt;0,COUNT($AG$2:AG1936),""))</f>
        <v/>
      </c>
      <c r="AG1936" s="25" t="str">
        <f t="shared" si="963"/>
        <v/>
      </c>
      <c r="AH1936" s="25" t="str">
        <f t="shared" si="964"/>
        <v/>
      </c>
      <c r="AI1936" s="25" t="str">
        <f t="shared" si="965"/>
        <v/>
      </c>
      <c r="AJ1936" s="25" t="str">
        <f t="shared" si="966"/>
        <v/>
      </c>
      <c r="AK1936" s="25" t="str">
        <f t="shared" si="967"/>
        <v/>
      </c>
      <c r="AL1936" s="25" t="str">
        <f t="shared" si="968"/>
        <v/>
      </c>
      <c r="AM1936" s="25" t="str">
        <f t="shared" si="969"/>
        <v/>
      </c>
      <c r="AN1936" s="25" t="str">
        <f t="shared" si="970"/>
        <v/>
      </c>
      <c r="AO1936" s="25" t="str">
        <f t="shared" si="971"/>
        <v/>
      </c>
      <c r="AP1936" s="25" t="str">
        <f t="shared" si="972"/>
        <v/>
      </c>
      <c r="AQ1936" s="25" t="str">
        <f t="shared" si="973"/>
        <v/>
      </c>
      <c r="AR1936" s="25" t="str">
        <f t="shared" si="974"/>
        <v/>
      </c>
      <c r="AS1936" s="25" t="str">
        <f t="shared" si="975"/>
        <v/>
      </c>
      <c r="AT1936" s="25" t="str">
        <f t="shared" si="976"/>
        <v/>
      </c>
      <c r="AU1936" s="25" t="str">
        <f t="shared" si="977"/>
        <v/>
      </c>
      <c r="AV1936" s="25" t="str">
        <f t="shared" si="978"/>
        <v/>
      </c>
      <c r="AX1936" t="str">
        <f>IF(BC1936="","",IF(BC1936&gt;0,COUNT($AY$2:AY1936),""))</f>
        <v/>
      </c>
      <c r="AY1936" s="25" t="str">
        <f t="shared" si="979"/>
        <v/>
      </c>
      <c r="AZ1936" s="25" t="str">
        <f t="shared" si="980"/>
        <v/>
      </c>
      <c r="BA1936" s="25" t="str">
        <f t="shared" si="981"/>
        <v/>
      </c>
      <c r="BB1936" s="25" t="str">
        <f t="shared" si="982"/>
        <v/>
      </c>
      <c r="BC1936" s="25" t="str">
        <f t="shared" si="983"/>
        <v/>
      </c>
      <c r="BD1936" s="25" t="str">
        <f t="shared" si="984"/>
        <v/>
      </c>
      <c r="BE1936" s="25" t="str">
        <f t="shared" si="985"/>
        <v/>
      </c>
      <c r="BF1936" s="25" t="str">
        <f t="shared" si="986"/>
        <v/>
      </c>
      <c r="BG1936" s="25" t="str">
        <f t="shared" si="987"/>
        <v/>
      </c>
      <c r="BH1936" s="25" t="str">
        <f t="shared" si="988"/>
        <v/>
      </c>
      <c r="BI1936" s="25" t="str">
        <f t="shared" si="989"/>
        <v/>
      </c>
      <c r="BJ1936" s="25" t="str">
        <f t="shared" si="990"/>
        <v/>
      </c>
      <c r="BK1936" s="25" t="str">
        <f t="shared" si="991"/>
        <v/>
      </c>
      <c r="BL1936" s="25" t="str">
        <f t="shared" si="992"/>
        <v/>
      </c>
      <c r="BM1936" s="25" t="str">
        <f t="shared" si="993"/>
        <v/>
      </c>
      <c r="BN1936" s="25" t="str">
        <f t="shared" si="994"/>
        <v/>
      </c>
    </row>
    <row r="1937" spans="1:66" x14ac:dyDescent="0.25">
      <c r="A1937" s="20" t="str">
        <f>IF('S.D. Paste sheet'!A1937="","",'S.D. Paste sheet'!A1937)</f>
        <v/>
      </c>
      <c r="B1937" s="20" t="str">
        <f>IF('S.D. Paste sheet'!B1937="","",'S.D. Paste sheet'!B1937)</f>
        <v/>
      </c>
      <c r="C1937" s="20" t="str">
        <f>IF('S.D. Paste sheet'!C1937="","",'S.D. Paste sheet'!C1937)</f>
        <v/>
      </c>
      <c r="D1937" s="20" t="str">
        <f>IF('S.D. Paste sheet'!D1937="","",'S.D. Paste sheet'!D1937)</f>
        <v/>
      </c>
      <c r="E1937" s="20" t="str">
        <f>IF('S.D. Paste sheet'!E1937="","",UPPER('S.D. Paste sheet'!E1937))</f>
        <v/>
      </c>
      <c r="F1937" s="20" t="str">
        <f>IF('S.D. Paste sheet'!F1937="","",'S.D. Paste sheet'!F1937)</f>
        <v/>
      </c>
      <c r="G1937" s="20" t="str">
        <f>IF('S.D. Paste sheet'!G1937="","",UPPER('S.D. Paste sheet'!G1937))</f>
        <v/>
      </c>
      <c r="H1937" s="20" t="str">
        <f>IF('S.D. Paste sheet'!H1937="","",UPPER('S.D. Paste sheet'!H1937))</f>
        <v/>
      </c>
      <c r="I1937" s="20" t="str">
        <f>IF('S.D. Paste sheet'!I1937="","",'S.D. Paste sheet'!I1937)</f>
        <v/>
      </c>
      <c r="J1937" s="20" t="str">
        <f>IF('S.D. Paste sheet'!J1937="","",'S.D. Paste sheet'!J1937)</f>
        <v/>
      </c>
      <c r="K1937" s="20" t="str">
        <f>IF('S.D. Paste sheet'!K1937="","",'S.D. Paste sheet'!K1937)</f>
        <v/>
      </c>
      <c r="L1937" s="20" t="str">
        <f>IF('S.D. Paste sheet'!L1937="","",'S.D. Paste sheet'!L1937)</f>
        <v/>
      </c>
      <c r="M1937" s="20" t="str">
        <f>IF('S.D. Paste sheet'!M1937="","",'S.D. Paste sheet'!M1937)</f>
        <v/>
      </c>
      <c r="N1937" s="20" t="str">
        <f>IF('S.D. Paste sheet'!N1937="","",'S.D. Paste sheet'!N1937)</f>
        <v/>
      </c>
      <c r="O1937" s="20" t="str">
        <f>IF('S.D. Paste sheet'!O1937="","",'S.D. Paste sheet'!O1937)</f>
        <v/>
      </c>
      <c r="P1937" s="20" t="str">
        <f>IF('S.D. Paste sheet'!P1937="","",'S.D. Paste sheet'!P1937)</f>
        <v/>
      </c>
      <c r="Q1937" s="20" t="str">
        <f>IF('S.D. Paste sheet'!Q1937="","",'S.D. Paste sheet'!Q1937)</f>
        <v/>
      </c>
      <c r="R1937" s="20" t="str">
        <f>IF('S.D. Paste sheet'!R1937="","",'S.D. Paste sheet'!R1937)</f>
        <v/>
      </c>
      <c r="S1937" s="20" t="str">
        <f>IF('S.D. Paste sheet'!S1937="","",'S.D. Paste sheet'!S1937)</f>
        <v/>
      </c>
      <c r="T1937" s="20" t="str">
        <f>IF('S.D. Paste sheet'!T1937="","",'S.D. Paste sheet'!T1937)</f>
        <v/>
      </c>
      <c r="U1937" s="20" t="str">
        <f>IF('S.D. Paste sheet'!U1937="","",'S.D. Paste sheet'!U1937)</f>
        <v/>
      </c>
      <c r="V1937" s="20" t="str">
        <f>IF('S.D. Paste sheet'!V1937="","",'S.D. Paste sheet'!V1937)</f>
        <v/>
      </c>
      <c r="W1937" s="20" t="str">
        <f>IF('S.D. Paste sheet'!W1937="","",'S.D. Paste sheet'!W1937)</f>
        <v/>
      </c>
      <c r="X1937" s="20" t="str">
        <f>IF('S.D. Paste sheet'!X1937="","",'S.D. Paste sheet'!X1937)</f>
        <v/>
      </c>
      <c r="Y1937" s="20" t="str">
        <f>IF('S.D. Paste sheet'!Y1937="","",'S.D. Paste sheet'!Y1937)</f>
        <v/>
      </c>
      <c r="Z1937" s="20" t="str">
        <f>IF('S.D. Paste sheet'!Z1937="","",'S.D. Paste sheet'!Z1937)</f>
        <v/>
      </c>
      <c r="AA1937" s="20" t="str">
        <f>IF('S.D. Paste sheet'!AA1937="","",'S.D. Paste sheet'!AA1937)</f>
        <v/>
      </c>
      <c r="AB1937" s="20" t="str">
        <f>IF('S.D. Paste sheet'!AB1937="","",'S.D. Paste sheet'!AB1937)</f>
        <v/>
      </c>
      <c r="AC1937" s="20" t="str">
        <f>IF('S.D. Paste sheet'!AC1937="","",'S.D. Paste sheet'!AC1937)</f>
        <v/>
      </c>
      <c r="AD1937" s="20" t="str">
        <f>IF('S.D. Paste sheet'!AD1937="","",'S.D. Paste sheet'!AD1937)</f>
        <v/>
      </c>
      <c r="AE1937" s="28"/>
      <c r="AF1937" t="str">
        <f>IF(AK1937="","",IF(AK1937&gt;0,COUNT($AG$2:AG1937),""))</f>
        <v/>
      </c>
      <c r="AG1937" s="25" t="str">
        <f t="shared" si="963"/>
        <v/>
      </c>
      <c r="AH1937" s="25" t="str">
        <f t="shared" si="964"/>
        <v/>
      </c>
      <c r="AI1937" s="25" t="str">
        <f t="shared" si="965"/>
        <v/>
      </c>
      <c r="AJ1937" s="25" t="str">
        <f t="shared" si="966"/>
        <v/>
      </c>
      <c r="AK1937" s="25" t="str">
        <f t="shared" si="967"/>
        <v/>
      </c>
      <c r="AL1937" s="25" t="str">
        <f t="shared" si="968"/>
        <v/>
      </c>
      <c r="AM1937" s="25" t="str">
        <f t="shared" si="969"/>
        <v/>
      </c>
      <c r="AN1937" s="25" t="str">
        <f t="shared" si="970"/>
        <v/>
      </c>
      <c r="AO1937" s="25" t="str">
        <f t="shared" si="971"/>
        <v/>
      </c>
      <c r="AP1937" s="25" t="str">
        <f t="shared" si="972"/>
        <v/>
      </c>
      <c r="AQ1937" s="25" t="str">
        <f t="shared" si="973"/>
        <v/>
      </c>
      <c r="AR1937" s="25" t="str">
        <f t="shared" si="974"/>
        <v/>
      </c>
      <c r="AS1937" s="25" t="str">
        <f t="shared" si="975"/>
        <v/>
      </c>
      <c r="AT1937" s="25" t="str">
        <f t="shared" si="976"/>
        <v/>
      </c>
      <c r="AU1937" s="25" t="str">
        <f t="shared" si="977"/>
        <v/>
      </c>
      <c r="AV1937" s="25" t="str">
        <f t="shared" si="978"/>
        <v/>
      </c>
      <c r="AX1937" t="str">
        <f>IF(BC1937="","",IF(BC1937&gt;0,COUNT($AY$2:AY1937),""))</f>
        <v/>
      </c>
      <c r="AY1937" s="25" t="str">
        <f t="shared" si="979"/>
        <v/>
      </c>
      <c r="AZ1937" s="25" t="str">
        <f t="shared" si="980"/>
        <v/>
      </c>
      <c r="BA1937" s="25" t="str">
        <f t="shared" si="981"/>
        <v/>
      </c>
      <c r="BB1937" s="25" t="str">
        <f t="shared" si="982"/>
        <v/>
      </c>
      <c r="BC1937" s="25" t="str">
        <f t="shared" si="983"/>
        <v/>
      </c>
      <c r="BD1937" s="25" t="str">
        <f t="shared" si="984"/>
        <v/>
      </c>
      <c r="BE1937" s="25" t="str">
        <f t="shared" si="985"/>
        <v/>
      </c>
      <c r="BF1937" s="25" t="str">
        <f t="shared" si="986"/>
        <v/>
      </c>
      <c r="BG1937" s="25" t="str">
        <f t="shared" si="987"/>
        <v/>
      </c>
      <c r="BH1937" s="25" t="str">
        <f t="shared" si="988"/>
        <v/>
      </c>
      <c r="BI1937" s="25" t="str">
        <f t="shared" si="989"/>
        <v/>
      </c>
      <c r="BJ1937" s="25" t="str">
        <f t="shared" si="990"/>
        <v/>
      </c>
      <c r="BK1937" s="25" t="str">
        <f t="shared" si="991"/>
        <v/>
      </c>
      <c r="BL1937" s="25" t="str">
        <f t="shared" si="992"/>
        <v/>
      </c>
      <c r="BM1937" s="25" t="str">
        <f t="shared" si="993"/>
        <v/>
      </c>
      <c r="BN1937" s="25" t="str">
        <f t="shared" si="994"/>
        <v/>
      </c>
    </row>
    <row r="1938" spans="1:66" x14ac:dyDescent="0.25">
      <c r="A1938" s="20" t="str">
        <f>IF('S.D. Paste sheet'!A1938="","",'S.D. Paste sheet'!A1938)</f>
        <v/>
      </c>
      <c r="B1938" s="20" t="str">
        <f>IF('S.D. Paste sheet'!B1938="","",'S.D. Paste sheet'!B1938)</f>
        <v/>
      </c>
      <c r="C1938" s="20" t="str">
        <f>IF('S.D. Paste sheet'!C1938="","",'S.D. Paste sheet'!C1938)</f>
        <v/>
      </c>
      <c r="D1938" s="20" t="str">
        <f>IF('S.D. Paste sheet'!D1938="","",'S.D. Paste sheet'!D1938)</f>
        <v/>
      </c>
      <c r="E1938" s="20" t="str">
        <f>IF('S.D. Paste sheet'!E1938="","",UPPER('S.D. Paste sheet'!E1938))</f>
        <v/>
      </c>
      <c r="F1938" s="20" t="str">
        <f>IF('S.D. Paste sheet'!F1938="","",'S.D. Paste sheet'!F1938)</f>
        <v/>
      </c>
      <c r="G1938" s="20" t="str">
        <f>IF('S.D. Paste sheet'!G1938="","",UPPER('S.D. Paste sheet'!G1938))</f>
        <v/>
      </c>
      <c r="H1938" s="20" t="str">
        <f>IF('S.D. Paste sheet'!H1938="","",UPPER('S.D. Paste sheet'!H1938))</f>
        <v/>
      </c>
      <c r="I1938" s="20" t="str">
        <f>IF('S.D. Paste sheet'!I1938="","",'S.D. Paste sheet'!I1938)</f>
        <v/>
      </c>
      <c r="J1938" s="20" t="str">
        <f>IF('S.D. Paste sheet'!J1938="","",'S.D. Paste sheet'!J1938)</f>
        <v/>
      </c>
      <c r="K1938" s="20" t="str">
        <f>IF('S.D. Paste sheet'!K1938="","",'S.D. Paste sheet'!K1938)</f>
        <v/>
      </c>
      <c r="L1938" s="20" t="str">
        <f>IF('S.D. Paste sheet'!L1938="","",'S.D. Paste sheet'!L1938)</f>
        <v/>
      </c>
      <c r="M1938" s="20" t="str">
        <f>IF('S.D. Paste sheet'!M1938="","",'S.D. Paste sheet'!M1938)</f>
        <v/>
      </c>
      <c r="N1938" s="20" t="str">
        <f>IF('S.D. Paste sheet'!N1938="","",'S.D. Paste sheet'!N1938)</f>
        <v/>
      </c>
      <c r="O1938" s="20" t="str">
        <f>IF('S.D. Paste sheet'!O1938="","",'S.D. Paste sheet'!O1938)</f>
        <v/>
      </c>
      <c r="P1938" s="20" t="str">
        <f>IF('S.D. Paste sheet'!P1938="","",'S.D. Paste sheet'!P1938)</f>
        <v/>
      </c>
      <c r="Q1938" s="20" t="str">
        <f>IF('S.D. Paste sheet'!Q1938="","",'S.D. Paste sheet'!Q1938)</f>
        <v/>
      </c>
      <c r="R1938" s="20" t="str">
        <f>IF('S.D. Paste sheet'!R1938="","",'S.D. Paste sheet'!R1938)</f>
        <v/>
      </c>
      <c r="S1938" s="20" t="str">
        <f>IF('S.D. Paste sheet'!S1938="","",'S.D. Paste sheet'!S1938)</f>
        <v/>
      </c>
      <c r="T1938" s="20" t="str">
        <f>IF('S.D. Paste sheet'!T1938="","",'S.D. Paste sheet'!T1938)</f>
        <v/>
      </c>
      <c r="U1938" s="20" t="str">
        <f>IF('S.D. Paste sheet'!U1938="","",'S.D. Paste sheet'!U1938)</f>
        <v/>
      </c>
      <c r="V1938" s="20" t="str">
        <f>IF('S.D. Paste sheet'!V1938="","",'S.D. Paste sheet'!V1938)</f>
        <v/>
      </c>
      <c r="W1938" s="20" t="str">
        <f>IF('S.D. Paste sheet'!W1938="","",'S.D. Paste sheet'!W1938)</f>
        <v/>
      </c>
      <c r="X1938" s="20" t="str">
        <f>IF('S.D. Paste sheet'!X1938="","",'S.D. Paste sheet'!X1938)</f>
        <v/>
      </c>
      <c r="Y1938" s="20" t="str">
        <f>IF('S.D. Paste sheet'!Y1938="","",'S.D. Paste sheet'!Y1938)</f>
        <v/>
      </c>
      <c r="Z1938" s="20" t="str">
        <f>IF('S.D. Paste sheet'!Z1938="","",'S.D. Paste sheet'!Z1938)</f>
        <v/>
      </c>
      <c r="AA1938" s="20" t="str">
        <f>IF('S.D. Paste sheet'!AA1938="","",'S.D. Paste sheet'!AA1938)</f>
        <v/>
      </c>
      <c r="AB1938" s="20" t="str">
        <f>IF('S.D. Paste sheet'!AB1938="","",'S.D. Paste sheet'!AB1938)</f>
        <v/>
      </c>
      <c r="AC1938" s="20" t="str">
        <f>IF('S.D. Paste sheet'!AC1938="","",'S.D. Paste sheet'!AC1938)</f>
        <v/>
      </c>
      <c r="AD1938" s="20" t="str">
        <f>IF('S.D. Paste sheet'!AD1938="","",'S.D. Paste sheet'!AD1938)</f>
        <v/>
      </c>
      <c r="AE1938" s="28"/>
      <c r="AF1938" t="str">
        <f>IF(AK1938="","",IF(AK1938&gt;0,COUNT($AG$2:AG1938),""))</f>
        <v/>
      </c>
      <c r="AG1938" s="25" t="str">
        <f t="shared" si="963"/>
        <v/>
      </c>
      <c r="AH1938" s="25" t="str">
        <f t="shared" si="964"/>
        <v/>
      </c>
      <c r="AI1938" s="25" t="str">
        <f t="shared" si="965"/>
        <v/>
      </c>
      <c r="AJ1938" s="25" t="str">
        <f t="shared" si="966"/>
        <v/>
      </c>
      <c r="AK1938" s="25" t="str">
        <f t="shared" si="967"/>
        <v/>
      </c>
      <c r="AL1938" s="25" t="str">
        <f t="shared" si="968"/>
        <v/>
      </c>
      <c r="AM1938" s="25" t="str">
        <f t="shared" si="969"/>
        <v/>
      </c>
      <c r="AN1938" s="25" t="str">
        <f t="shared" si="970"/>
        <v/>
      </c>
      <c r="AO1938" s="25" t="str">
        <f t="shared" si="971"/>
        <v/>
      </c>
      <c r="AP1938" s="25" t="str">
        <f t="shared" si="972"/>
        <v/>
      </c>
      <c r="AQ1938" s="25" t="str">
        <f t="shared" si="973"/>
        <v/>
      </c>
      <c r="AR1938" s="25" t="str">
        <f t="shared" si="974"/>
        <v/>
      </c>
      <c r="AS1938" s="25" t="str">
        <f t="shared" si="975"/>
        <v/>
      </c>
      <c r="AT1938" s="25" t="str">
        <f t="shared" si="976"/>
        <v/>
      </c>
      <c r="AU1938" s="25" t="str">
        <f t="shared" si="977"/>
        <v/>
      </c>
      <c r="AV1938" s="25" t="str">
        <f t="shared" si="978"/>
        <v/>
      </c>
      <c r="AX1938" t="str">
        <f>IF(BC1938="","",IF(BC1938&gt;0,COUNT($AY$2:AY1938),""))</f>
        <v/>
      </c>
      <c r="AY1938" s="25" t="str">
        <f t="shared" si="979"/>
        <v/>
      </c>
      <c r="AZ1938" s="25" t="str">
        <f t="shared" si="980"/>
        <v/>
      </c>
      <c r="BA1938" s="25" t="str">
        <f t="shared" si="981"/>
        <v/>
      </c>
      <c r="BB1938" s="25" t="str">
        <f t="shared" si="982"/>
        <v/>
      </c>
      <c r="BC1938" s="25" t="str">
        <f t="shared" si="983"/>
        <v/>
      </c>
      <c r="BD1938" s="25" t="str">
        <f t="shared" si="984"/>
        <v/>
      </c>
      <c r="BE1938" s="25" t="str">
        <f t="shared" si="985"/>
        <v/>
      </c>
      <c r="BF1938" s="25" t="str">
        <f t="shared" si="986"/>
        <v/>
      </c>
      <c r="BG1938" s="25" t="str">
        <f t="shared" si="987"/>
        <v/>
      </c>
      <c r="BH1938" s="25" t="str">
        <f t="shared" si="988"/>
        <v/>
      </c>
      <c r="BI1938" s="25" t="str">
        <f t="shared" si="989"/>
        <v/>
      </c>
      <c r="BJ1938" s="25" t="str">
        <f t="shared" si="990"/>
        <v/>
      </c>
      <c r="BK1938" s="25" t="str">
        <f t="shared" si="991"/>
        <v/>
      </c>
      <c r="BL1938" s="25" t="str">
        <f t="shared" si="992"/>
        <v/>
      </c>
      <c r="BM1938" s="25" t="str">
        <f t="shared" si="993"/>
        <v/>
      </c>
      <c r="BN1938" s="25" t="str">
        <f t="shared" si="994"/>
        <v/>
      </c>
    </row>
    <row r="1939" spans="1:66" x14ac:dyDescent="0.25">
      <c r="A1939" s="20" t="str">
        <f>IF('S.D. Paste sheet'!A1939="","",'S.D. Paste sheet'!A1939)</f>
        <v/>
      </c>
      <c r="B1939" s="20" t="str">
        <f>IF('S.D. Paste sheet'!B1939="","",'S.D. Paste sheet'!B1939)</f>
        <v/>
      </c>
      <c r="C1939" s="20" t="str">
        <f>IF('S.D. Paste sheet'!C1939="","",'S.D. Paste sheet'!C1939)</f>
        <v/>
      </c>
      <c r="D1939" s="20" t="str">
        <f>IF('S.D. Paste sheet'!D1939="","",'S.D. Paste sheet'!D1939)</f>
        <v/>
      </c>
      <c r="E1939" s="20" t="str">
        <f>IF('S.D. Paste sheet'!E1939="","",UPPER('S.D. Paste sheet'!E1939))</f>
        <v/>
      </c>
      <c r="F1939" s="20" t="str">
        <f>IF('S.D. Paste sheet'!F1939="","",'S.D. Paste sheet'!F1939)</f>
        <v/>
      </c>
      <c r="G1939" s="20" t="str">
        <f>IF('S.D. Paste sheet'!G1939="","",UPPER('S.D. Paste sheet'!G1939))</f>
        <v/>
      </c>
      <c r="H1939" s="20" t="str">
        <f>IF('S.D. Paste sheet'!H1939="","",UPPER('S.D. Paste sheet'!H1939))</f>
        <v/>
      </c>
      <c r="I1939" s="20" t="str">
        <f>IF('S.D. Paste sheet'!I1939="","",'S.D. Paste sheet'!I1939)</f>
        <v/>
      </c>
      <c r="J1939" s="20" t="str">
        <f>IF('S.D. Paste sheet'!J1939="","",'S.D. Paste sheet'!J1939)</f>
        <v/>
      </c>
      <c r="K1939" s="20" t="str">
        <f>IF('S.D. Paste sheet'!K1939="","",'S.D. Paste sheet'!K1939)</f>
        <v/>
      </c>
      <c r="L1939" s="20" t="str">
        <f>IF('S.D. Paste sheet'!L1939="","",'S.D. Paste sheet'!L1939)</f>
        <v/>
      </c>
      <c r="M1939" s="20" t="str">
        <f>IF('S.D. Paste sheet'!M1939="","",'S.D. Paste sheet'!M1939)</f>
        <v/>
      </c>
      <c r="N1939" s="20" t="str">
        <f>IF('S.D. Paste sheet'!N1939="","",'S.D. Paste sheet'!N1939)</f>
        <v/>
      </c>
      <c r="O1939" s="20" t="str">
        <f>IF('S.D. Paste sheet'!O1939="","",'S.D. Paste sheet'!O1939)</f>
        <v/>
      </c>
      <c r="P1939" s="20" t="str">
        <f>IF('S.D. Paste sheet'!P1939="","",'S.D. Paste sheet'!P1939)</f>
        <v/>
      </c>
      <c r="Q1939" s="20" t="str">
        <f>IF('S.D. Paste sheet'!Q1939="","",'S.D. Paste sheet'!Q1939)</f>
        <v/>
      </c>
      <c r="R1939" s="20" t="str">
        <f>IF('S.D. Paste sheet'!R1939="","",'S.D. Paste sheet'!R1939)</f>
        <v/>
      </c>
      <c r="S1939" s="20" t="str">
        <f>IF('S.D. Paste sheet'!S1939="","",'S.D. Paste sheet'!S1939)</f>
        <v/>
      </c>
      <c r="T1939" s="20" t="str">
        <f>IF('S.D. Paste sheet'!T1939="","",'S.D. Paste sheet'!T1939)</f>
        <v/>
      </c>
      <c r="U1939" s="20" t="str">
        <f>IF('S.D. Paste sheet'!U1939="","",'S.D. Paste sheet'!U1939)</f>
        <v/>
      </c>
      <c r="V1939" s="20" t="str">
        <f>IF('S.D. Paste sheet'!V1939="","",'S.D. Paste sheet'!V1939)</f>
        <v/>
      </c>
      <c r="W1939" s="20" t="str">
        <f>IF('S.D. Paste sheet'!W1939="","",'S.D. Paste sheet'!W1939)</f>
        <v/>
      </c>
      <c r="X1939" s="20" t="str">
        <f>IF('S.D. Paste sheet'!X1939="","",'S.D. Paste sheet'!X1939)</f>
        <v/>
      </c>
      <c r="Y1939" s="20" t="str">
        <f>IF('S.D. Paste sheet'!Y1939="","",'S.D. Paste sheet'!Y1939)</f>
        <v/>
      </c>
      <c r="Z1939" s="20" t="str">
        <f>IF('S.D. Paste sheet'!Z1939="","",'S.D. Paste sheet'!Z1939)</f>
        <v/>
      </c>
      <c r="AA1939" s="20" t="str">
        <f>IF('S.D. Paste sheet'!AA1939="","",'S.D. Paste sheet'!AA1939)</f>
        <v/>
      </c>
      <c r="AB1939" s="20" t="str">
        <f>IF('S.D. Paste sheet'!AB1939="","",'S.D. Paste sheet'!AB1939)</f>
        <v/>
      </c>
      <c r="AC1939" s="20" t="str">
        <f>IF('S.D. Paste sheet'!AC1939="","",'S.D. Paste sheet'!AC1939)</f>
        <v/>
      </c>
      <c r="AD1939" s="20" t="str">
        <f>IF('S.D. Paste sheet'!AD1939="","",'S.D. Paste sheet'!AD1939)</f>
        <v/>
      </c>
      <c r="AE1939" s="28"/>
      <c r="AF1939" t="str">
        <f>IF(AK1939="","",IF(AK1939&gt;0,COUNT($AG$2:AG1939),""))</f>
        <v/>
      </c>
      <c r="AG1939" s="25" t="str">
        <f t="shared" si="963"/>
        <v/>
      </c>
      <c r="AH1939" s="25" t="str">
        <f t="shared" si="964"/>
        <v/>
      </c>
      <c r="AI1939" s="25" t="str">
        <f t="shared" si="965"/>
        <v/>
      </c>
      <c r="AJ1939" s="25" t="str">
        <f t="shared" si="966"/>
        <v/>
      </c>
      <c r="AK1939" s="25" t="str">
        <f t="shared" si="967"/>
        <v/>
      </c>
      <c r="AL1939" s="25" t="str">
        <f t="shared" si="968"/>
        <v/>
      </c>
      <c r="AM1939" s="25" t="str">
        <f t="shared" si="969"/>
        <v/>
      </c>
      <c r="AN1939" s="25" t="str">
        <f t="shared" si="970"/>
        <v/>
      </c>
      <c r="AO1939" s="25" t="str">
        <f t="shared" si="971"/>
        <v/>
      </c>
      <c r="AP1939" s="25" t="str">
        <f t="shared" si="972"/>
        <v/>
      </c>
      <c r="AQ1939" s="25" t="str">
        <f t="shared" si="973"/>
        <v/>
      </c>
      <c r="AR1939" s="25" t="str">
        <f t="shared" si="974"/>
        <v/>
      </c>
      <c r="AS1939" s="25" t="str">
        <f t="shared" si="975"/>
        <v/>
      </c>
      <c r="AT1939" s="25" t="str">
        <f t="shared" si="976"/>
        <v/>
      </c>
      <c r="AU1939" s="25" t="str">
        <f t="shared" si="977"/>
        <v/>
      </c>
      <c r="AV1939" s="25" t="str">
        <f t="shared" si="978"/>
        <v/>
      </c>
      <c r="AX1939" t="str">
        <f>IF(BC1939="","",IF(BC1939&gt;0,COUNT($AY$2:AY1939),""))</f>
        <v/>
      </c>
      <c r="AY1939" s="25" t="str">
        <f t="shared" si="979"/>
        <v/>
      </c>
      <c r="AZ1939" s="25" t="str">
        <f t="shared" si="980"/>
        <v/>
      </c>
      <c r="BA1939" s="25" t="str">
        <f t="shared" si="981"/>
        <v/>
      </c>
      <c r="BB1939" s="25" t="str">
        <f t="shared" si="982"/>
        <v/>
      </c>
      <c r="BC1939" s="25" t="str">
        <f t="shared" si="983"/>
        <v/>
      </c>
      <c r="BD1939" s="25" t="str">
        <f t="shared" si="984"/>
        <v/>
      </c>
      <c r="BE1939" s="25" t="str">
        <f t="shared" si="985"/>
        <v/>
      </c>
      <c r="BF1939" s="25" t="str">
        <f t="shared" si="986"/>
        <v/>
      </c>
      <c r="BG1939" s="25" t="str">
        <f t="shared" si="987"/>
        <v/>
      </c>
      <c r="BH1939" s="25" t="str">
        <f t="shared" si="988"/>
        <v/>
      </c>
      <c r="BI1939" s="25" t="str">
        <f t="shared" si="989"/>
        <v/>
      </c>
      <c r="BJ1939" s="25" t="str">
        <f t="shared" si="990"/>
        <v/>
      </c>
      <c r="BK1939" s="25" t="str">
        <f t="shared" si="991"/>
        <v/>
      </c>
      <c r="BL1939" s="25" t="str">
        <f t="shared" si="992"/>
        <v/>
      </c>
      <c r="BM1939" s="25" t="str">
        <f t="shared" si="993"/>
        <v/>
      </c>
      <c r="BN1939" s="25" t="str">
        <f t="shared" si="994"/>
        <v/>
      </c>
    </row>
    <row r="1940" spans="1:66" x14ac:dyDescent="0.25">
      <c r="A1940" s="20" t="str">
        <f>IF('S.D. Paste sheet'!A1940="","",'S.D. Paste sheet'!A1940)</f>
        <v/>
      </c>
      <c r="B1940" s="20" t="str">
        <f>IF('S.D. Paste sheet'!B1940="","",'S.D. Paste sheet'!B1940)</f>
        <v/>
      </c>
      <c r="C1940" s="20" t="str">
        <f>IF('S.D. Paste sheet'!C1940="","",'S.D. Paste sheet'!C1940)</f>
        <v/>
      </c>
      <c r="D1940" s="20" t="str">
        <f>IF('S.D. Paste sheet'!D1940="","",'S.D. Paste sheet'!D1940)</f>
        <v/>
      </c>
      <c r="E1940" s="20" t="str">
        <f>IF('S.D. Paste sheet'!E1940="","",UPPER('S.D. Paste sheet'!E1940))</f>
        <v/>
      </c>
      <c r="F1940" s="20" t="str">
        <f>IF('S.D. Paste sheet'!F1940="","",'S.D. Paste sheet'!F1940)</f>
        <v/>
      </c>
      <c r="G1940" s="20" t="str">
        <f>IF('S.D. Paste sheet'!G1940="","",UPPER('S.D. Paste sheet'!G1940))</f>
        <v/>
      </c>
      <c r="H1940" s="20" t="str">
        <f>IF('S.D. Paste sheet'!H1940="","",UPPER('S.D. Paste sheet'!H1940))</f>
        <v/>
      </c>
      <c r="I1940" s="20" t="str">
        <f>IF('S.D. Paste sheet'!I1940="","",'S.D. Paste sheet'!I1940)</f>
        <v/>
      </c>
      <c r="J1940" s="20" t="str">
        <f>IF('S.D. Paste sheet'!J1940="","",'S.D. Paste sheet'!J1940)</f>
        <v/>
      </c>
      <c r="K1940" s="20" t="str">
        <f>IF('S.D. Paste sheet'!K1940="","",'S.D. Paste sheet'!K1940)</f>
        <v/>
      </c>
      <c r="L1940" s="20" t="str">
        <f>IF('S.D. Paste sheet'!L1940="","",'S.D. Paste sheet'!L1940)</f>
        <v/>
      </c>
      <c r="M1940" s="20" t="str">
        <f>IF('S.D. Paste sheet'!M1940="","",'S.D. Paste sheet'!M1940)</f>
        <v/>
      </c>
      <c r="N1940" s="20" t="str">
        <f>IF('S.D. Paste sheet'!N1940="","",'S.D. Paste sheet'!N1940)</f>
        <v/>
      </c>
      <c r="O1940" s="20" t="str">
        <f>IF('S.D. Paste sheet'!O1940="","",'S.D. Paste sheet'!O1940)</f>
        <v/>
      </c>
      <c r="P1940" s="20" t="str">
        <f>IF('S.D. Paste sheet'!P1940="","",'S.D. Paste sheet'!P1940)</f>
        <v/>
      </c>
      <c r="Q1940" s="20" t="str">
        <f>IF('S.D. Paste sheet'!Q1940="","",'S.D. Paste sheet'!Q1940)</f>
        <v/>
      </c>
      <c r="R1940" s="20" t="str">
        <f>IF('S.D. Paste sheet'!R1940="","",'S.D. Paste sheet'!R1940)</f>
        <v/>
      </c>
      <c r="S1940" s="20" t="str">
        <f>IF('S.D. Paste sheet'!S1940="","",'S.D. Paste sheet'!S1940)</f>
        <v/>
      </c>
      <c r="T1940" s="20" t="str">
        <f>IF('S.D. Paste sheet'!T1940="","",'S.D. Paste sheet'!T1940)</f>
        <v/>
      </c>
      <c r="U1940" s="20" t="str">
        <f>IF('S.D. Paste sheet'!U1940="","",'S.D. Paste sheet'!U1940)</f>
        <v/>
      </c>
      <c r="V1940" s="20" t="str">
        <f>IF('S.D. Paste sheet'!V1940="","",'S.D. Paste sheet'!V1940)</f>
        <v/>
      </c>
      <c r="W1940" s="20" t="str">
        <f>IF('S.D. Paste sheet'!W1940="","",'S.D. Paste sheet'!W1940)</f>
        <v/>
      </c>
      <c r="X1940" s="20" t="str">
        <f>IF('S.D. Paste sheet'!X1940="","",'S.D. Paste sheet'!X1940)</f>
        <v/>
      </c>
      <c r="Y1940" s="20" t="str">
        <f>IF('S.D. Paste sheet'!Y1940="","",'S.D. Paste sheet'!Y1940)</f>
        <v/>
      </c>
      <c r="Z1940" s="20" t="str">
        <f>IF('S.D. Paste sheet'!Z1940="","",'S.D. Paste sheet'!Z1940)</f>
        <v/>
      </c>
      <c r="AA1940" s="20" t="str">
        <f>IF('S.D. Paste sheet'!AA1940="","",'S.D. Paste sheet'!AA1940)</f>
        <v/>
      </c>
      <c r="AB1940" s="20" t="str">
        <f>IF('S.D. Paste sheet'!AB1940="","",'S.D. Paste sheet'!AB1940)</f>
        <v/>
      </c>
      <c r="AC1940" s="20" t="str">
        <f>IF('S.D. Paste sheet'!AC1940="","",'S.D. Paste sheet'!AC1940)</f>
        <v/>
      </c>
      <c r="AD1940" s="20" t="str">
        <f>IF('S.D. Paste sheet'!AD1940="","",'S.D. Paste sheet'!AD1940)</f>
        <v/>
      </c>
      <c r="AE1940" s="28"/>
      <c r="AF1940" t="str">
        <f>IF(AK1940="","",IF(AK1940&gt;0,COUNT($AG$2:AG1940),""))</f>
        <v/>
      </c>
      <c r="AG1940" s="25" t="str">
        <f t="shared" si="963"/>
        <v/>
      </c>
      <c r="AH1940" s="25" t="str">
        <f t="shared" si="964"/>
        <v/>
      </c>
      <c r="AI1940" s="25" t="str">
        <f t="shared" si="965"/>
        <v/>
      </c>
      <c r="AJ1940" s="25" t="str">
        <f t="shared" si="966"/>
        <v/>
      </c>
      <c r="AK1940" s="25" t="str">
        <f t="shared" si="967"/>
        <v/>
      </c>
      <c r="AL1940" s="25" t="str">
        <f t="shared" si="968"/>
        <v/>
      </c>
      <c r="AM1940" s="25" t="str">
        <f t="shared" si="969"/>
        <v/>
      </c>
      <c r="AN1940" s="25" t="str">
        <f t="shared" si="970"/>
        <v/>
      </c>
      <c r="AO1940" s="25" t="str">
        <f t="shared" si="971"/>
        <v/>
      </c>
      <c r="AP1940" s="25" t="str">
        <f t="shared" si="972"/>
        <v/>
      </c>
      <c r="AQ1940" s="25" t="str">
        <f t="shared" si="973"/>
        <v/>
      </c>
      <c r="AR1940" s="25" t="str">
        <f t="shared" si="974"/>
        <v/>
      </c>
      <c r="AS1940" s="25" t="str">
        <f t="shared" si="975"/>
        <v/>
      </c>
      <c r="AT1940" s="25" t="str">
        <f t="shared" si="976"/>
        <v/>
      </c>
      <c r="AU1940" s="25" t="str">
        <f t="shared" si="977"/>
        <v/>
      </c>
      <c r="AV1940" s="25" t="str">
        <f t="shared" si="978"/>
        <v/>
      </c>
      <c r="AX1940" t="str">
        <f>IF(BC1940="","",IF(BC1940&gt;0,COUNT($AY$2:AY1940),""))</f>
        <v/>
      </c>
      <c r="AY1940" s="25" t="str">
        <f t="shared" si="979"/>
        <v/>
      </c>
      <c r="AZ1940" s="25" t="str">
        <f t="shared" si="980"/>
        <v/>
      </c>
      <c r="BA1940" s="25" t="str">
        <f t="shared" si="981"/>
        <v/>
      </c>
      <c r="BB1940" s="25" t="str">
        <f t="shared" si="982"/>
        <v/>
      </c>
      <c r="BC1940" s="25" t="str">
        <f t="shared" si="983"/>
        <v/>
      </c>
      <c r="BD1940" s="25" t="str">
        <f t="shared" si="984"/>
        <v/>
      </c>
      <c r="BE1940" s="25" t="str">
        <f t="shared" si="985"/>
        <v/>
      </c>
      <c r="BF1940" s="25" t="str">
        <f t="shared" si="986"/>
        <v/>
      </c>
      <c r="BG1940" s="25" t="str">
        <f t="shared" si="987"/>
        <v/>
      </c>
      <c r="BH1940" s="25" t="str">
        <f t="shared" si="988"/>
        <v/>
      </c>
      <c r="BI1940" s="25" t="str">
        <f t="shared" si="989"/>
        <v/>
      </c>
      <c r="BJ1940" s="25" t="str">
        <f t="shared" si="990"/>
        <v/>
      </c>
      <c r="BK1940" s="25" t="str">
        <f t="shared" si="991"/>
        <v/>
      </c>
      <c r="BL1940" s="25" t="str">
        <f t="shared" si="992"/>
        <v/>
      </c>
      <c r="BM1940" s="25" t="str">
        <f t="shared" si="993"/>
        <v/>
      </c>
      <c r="BN1940" s="25" t="str">
        <f t="shared" si="994"/>
        <v/>
      </c>
    </row>
    <row r="1941" spans="1:66" x14ac:dyDescent="0.25">
      <c r="A1941" s="20" t="str">
        <f>IF('S.D. Paste sheet'!A1941="","",'S.D. Paste sheet'!A1941)</f>
        <v/>
      </c>
      <c r="B1941" s="20" t="str">
        <f>IF('S.D. Paste sheet'!B1941="","",'S.D. Paste sheet'!B1941)</f>
        <v/>
      </c>
      <c r="C1941" s="20" t="str">
        <f>IF('S.D. Paste sheet'!C1941="","",'S.D. Paste sheet'!C1941)</f>
        <v/>
      </c>
      <c r="D1941" s="20" t="str">
        <f>IF('S.D. Paste sheet'!D1941="","",'S.D. Paste sheet'!D1941)</f>
        <v/>
      </c>
      <c r="E1941" s="20" t="str">
        <f>IF('S.D. Paste sheet'!E1941="","",UPPER('S.D. Paste sheet'!E1941))</f>
        <v/>
      </c>
      <c r="F1941" s="20" t="str">
        <f>IF('S.D. Paste sheet'!F1941="","",'S.D. Paste sheet'!F1941)</f>
        <v/>
      </c>
      <c r="G1941" s="20" t="str">
        <f>IF('S.D. Paste sheet'!G1941="","",UPPER('S.D. Paste sheet'!G1941))</f>
        <v/>
      </c>
      <c r="H1941" s="20" t="str">
        <f>IF('S.D. Paste sheet'!H1941="","",UPPER('S.D. Paste sheet'!H1941))</f>
        <v/>
      </c>
      <c r="I1941" s="20" t="str">
        <f>IF('S.D. Paste sheet'!I1941="","",'S.D. Paste sheet'!I1941)</f>
        <v/>
      </c>
      <c r="J1941" s="20" t="str">
        <f>IF('S.D. Paste sheet'!J1941="","",'S.D. Paste sheet'!J1941)</f>
        <v/>
      </c>
      <c r="K1941" s="20" t="str">
        <f>IF('S.D. Paste sheet'!K1941="","",'S.D. Paste sheet'!K1941)</f>
        <v/>
      </c>
      <c r="L1941" s="20" t="str">
        <f>IF('S.D. Paste sheet'!L1941="","",'S.D. Paste sheet'!L1941)</f>
        <v/>
      </c>
      <c r="M1941" s="20" t="str">
        <f>IF('S.D. Paste sheet'!M1941="","",'S.D. Paste sheet'!M1941)</f>
        <v/>
      </c>
      <c r="N1941" s="20" t="str">
        <f>IF('S.D. Paste sheet'!N1941="","",'S.D. Paste sheet'!N1941)</f>
        <v/>
      </c>
      <c r="O1941" s="20" t="str">
        <f>IF('S.D. Paste sheet'!O1941="","",'S.D. Paste sheet'!O1941)</f>
        <v/>
      </c>
      <c r="P1941" s="20" t="str">
        <f>IF('S.D. Paste sheet'!P1941="","",'S.D. Paste sheet'!P1941)</f>
        <v/>
      </c>
      <c r="Q1941" s="20" t="str">
        <f>IF('S.D. Paste sheet'!Q1941="","",'S.D. Paste sheet'!Q1941)</f>
        <v/>
      </c>
      <c r="R1941" s="20" t="str">
        <f>IF('S.D. Paste sheet'!R1941="","",'S.D. Paste sheet'!R1941)</f>
        <v/>
      </c>
      <c r="S1941" s="20" t="str">
        <f>IF('S.D. Paste sheet'!S1941="","",'S.D. Paste sheet'!S1941)</f>
        <v/>
      </c>
      <c r="T1941" s="20" t="str">
        <f>IF('S.D. Paste sheet'!T1941="","",'S.D. Paste sheet'!T1941)</f>
        <v/>
      </c>
      <c r="U1941" s="20" t="str">
        <f>IF('S.D. Paste sheet'!U1941="","",'S.D. Paste sheet'!U1941)</f>
        <v/>
      </c>
      <c r="V1941" s="20" t="str">
        <f>IF('S.D. Paste sheet'!V1941="","",'S.D. Paste sheet'!V1941)</f>
        <v/>
      </c>
      <c r="W1941" s="20" t="str">
        <f>IF('S.D. Paste sheet'!W1941="","",'S.D. Paste sheet'!W1941)</f>
        <v/>
      </c>
      <c r="X1941" s="20" t="str">
        <f>IF('S.D. Paste sheet'!X1941="","",'S.D. Paste sheet'!X1941)</f>
        <v/>
      </c>
      <c r="Y1941" s="20" t="str">
        <f>IF('S.D. Paste sheet'!Y1941="","",'S.D. Paste sheet'!Y1941)</f>
        <v/>
      </c>
      <c r="Z1941" s="20" t="str">
        <f>IF('S.D. Paste sheet'!Z1941="","",'S.D. Paste sheet'!Z1941)</f>
        <v/>
      </c>
      <c r="AA1941" s="20" t="str">
        <f>IF('S.D. Paste sheet'!AA1941="","",'S.D. Paste sheet'!AA1941)</f>
        <v/>
      </c>
      <c r="AB1941" s="20" t="str">
        <f>IF('S.D. Paste sheet'!AB1941="","",'S.D. Paste sheet'!AB1941)</f>
        <v/>
      </c>
      <c r="AC1941" s="20" t="str">
        <f>IF('S.D. Paste sheet'!AC1941="","",'S.D. Paste sheet'!AC1941)</f>
        <v/>
      </c>
      <c r="AD1941" s="20" t="str">
        <f>IF('S.D. Paste sheet'!AD1941="","",'S.D. Paste sheet'!AD1941)</f>
        <v/>
      </c>
      <c r="AE1941" s="28"/>
      <c r="AF1941" t="str">
        <f>IF(AK1941="","",IF(AK1941&gt;0,COUNT($AG$2:AG1941),""))</f>
        <v/>
      </c>
      <c r="AG1941" s="25" t="str">
        <f t="shared" si="963"/>
        <v/>
      </c>
      <c r="AH1941" s="25" t="str">
        <f t="shared" si="964"/>
        <v/>
      </c>
      <c r="AI1941" s="25" t="str">
        <f t="shared" si="965"/>
        <v/>
      </c>
      <c r="AJ1941" s="25" t="str">
        <f t="shared" si="966"/>
        <v/>
      </c>
      <c r="AK1941" s="25" t="str">
        <f t="shared" si="967"/>
        <v/>
      </c>
      <c r="AL1941" s="25" t="str">
        <f t="shared" si="968"/>
        <v/>
      </c>
      <c r="AM1941" s="25" t="str">
        <f t="shared" si="969"/>
        <v/>
      </c>
      <c r="AN1941" s="25" t="str">
        <f t="shared" si="970"/>
        <v/>
      </c>
      <c r="AO1941" s="25" t="str">
        <f t="shared" si="971"/>
        <v/>
      </c>
      <c r="AP1941" s="25" t="str">
        <f t="shared" si="972"/>
        <v/>
      </c>
      <c r="AQ1941" s="25" t="str">
        <f t="shared" si="973"/>
        <v/>
      </c>
      <c r="AR1941" s="25" t="str">
        <f t="shared" si="974"/>
        <v/>
      </c>
      <c r="AS1941" s="25" t="str">
        <f t="shared" si="975"/>
        <v/>
      </c>
      <c r="AT1941" s="25" t="str">
        <f t="shared" si="976"/>
        <v/>
      </c>
      <c r="AU1941" s="25" t="str">
        <f t="shared" si="977"/>
        <v/>
      </c>
      <c r="AV1941" s="25" t="str">
        <f t="shared" si="978"/>
        <v/>
      </c>
      <c r="AX1941" t="str">
        <f>IF(BC1941="","",IF(BC1941&gt;0,COUNT($AY$2:AY1941),""))</f>
        <v/>
      </c>
      <c r="AY1941" s="25" t="str">
        <f t="shared" si="979"/>
        <v/>
      </c>
      <c r="AZ1941" s="25" t="str">
        <f t="shared" si="980"/>
        <v/>
      </c>
      <c r="BA1941" s="25" t="str">
        <f t="shared" si="981"/>
        <v/>
      </c>
      <c r="BB1941" s="25" t="str">
        <f t="shared" si="982"/>
        <v/>
      </c>
      <c r="BC1941" s="25" t="str">
        <f t="shared" si="983"/>
        <v/>
      </c>
      <c r="BD1941" s="25" t="str">
        <f t="shared" si="984"/>
        <v/>
      </c>
      <c r="BE1941" s="25" t="str">
        <f t="shared" si="985"/>
        <v/>
      </c>
      <c r="BF1941" s="25" t="str">
        <f t="shared" si="986"/>
        <v/>
      </c>
      <c r="BG1941" s="25" t="str">
        <f t="shared" si="987"/>
        <v/>
      </c>
      <c r="BH1941" s="25" t="str">
        <f t="shared" si="988"/>
        <v/>
      </c>
      <c r="BI1941" s="25" t="str">
        <f t="shared" si="989"/>
        <v/>
      </c>
      <c r="BJ1941" s="25" t="str">
        <f t="shared" si="990"/>
        <v/>
      </c>
      <c r="BK1941" s="25" t="str">
        <f t="shared" si="991"/>
        <v/>
      </c>
      <c r="BL1941" s="25" t="str">
        <f t="shared" si="992"/>
        <v/>
      </c>
      <c r="BM1941" s="25" t="str">
        <f t="shared" si="993"/>
        <v/>
      </c>
      <c r="BN1941" s="25" t="str">
        <f t="shared" si="994"/>
        <v/>
      </c>
    </row>
    <row r="1942" spans="1:66" x14ac:dyDescent="0.25">
      <c r="A1942" s="20" t="str">
        <f>IF('S.D. Paste sheet'!A1942="","",'S.D. Paste sheet'!A1942)</f>
        <v/>
      </c>
      <c r="B1942" s="20" t="str">
        <f>IF('S.D. Paste sheet'!B1942="","",'S.D. Paste sheet'!B1942)</f>
        <v/>
      </c>
      <c r="C1942" s="20" t="str">
        <f>IF('S.D. Paste sheet'!C1942="","",'S.D. Paste sheet'!C1942)</f>
        <v/>
      </c>
      <c r="D1942" s="20" t="str">
        <f>IF('S.D. Paste sheet'!D1942="","",'S.D. Paste sheet'!D1942)</f>
        <v/>
      </c>
      <c r="E1942" s="20" t="str">
        <f>IF('S.D. Paste sheet'!E1942="","",UPPER('S.D. Paste sheet'!E1942))</f>
        <v/>
      </c>
      <c r="F1942" s="20" t="str">
        <f>IF('S.D. Paste sheet'!F1942="","",'S.D. Paste sheet'!F1942)</f>
        <v/>
      </c>
      <c r="G1942" s="20" t="str">
        <f>IF('S.D. Paste sheet'!G1942="","",UPPER('S.D. Paste sheet'!G1942))</f>
        <v/>
      </c>
      <c r="H1942" s="20" t="str">
        <f>IF('S.D. Paste sheet'!H1942="","",UPPER('S.D. Paste sheet'!H1942))</f>
        <v/>
      </c>
      <c r="I1942" s="20" t="str">
        <f>IF('S.D. Paste sheet'!I1942="","",'S.D. Paste sheet'!I1942)</f>
        <v/>
      </c>
      <c r="J1942" s="20" t="str">
        <f>IF('S.D. Paste sheet'!J1942="","",'S.D. Paste sheet'!J1942)</f>
        <v/>
      </c>
      <c r="K1942" s="20" t="str">
        <f>IF('S.D. Paste sheet'!K1942="","",'S.D. Paste sheet'!K1942)</f>
        <v/>
      </c>
      <c r="L1942" s="20" t="str">
        <f>IF('S.D. Paste sheet'!L1942="","",'S.D. Paste sheet'!L1942)</f>
        <v/>
      </c>
      <c r="M1942" s="20" t="str">
        <f>IF('S.D. Paste sheet'!M1942="","",'S.D. Paste sheet'!M1942)</f>
        <v/>
      </c>
      <c r="N1942" s="20" t="str">
        <f>IF('S.D. Paste sheet'!N1942="","",'S.D. Paste sheet'!N1942)</f>
        <v/>
      </c>
      <c r="O1942" s="20" t="str">
        <f>IF('S.D. Paste sheet'!O1942="","",'S.D. Paste sheet'!O1942)</f>
        <v/>
      </c>
      <c r="P1942" s="20" t="str">
        <f>IF('S.D. Paste sheet'!P1942="","",'S.D. Paste sheet'!P1942)</f>
        <v/>
      </c>
      <c r="Q1942" s="20" t="str">
        <f>IF('S.D. Paste sheet'!Q1942="","",'S.D. Paste sheet'!Q1942)</f>
        <v/>
      </c>
      <c r="R1942" s="20" t="str">
        <f>IF('S.D. Paste sheet'!R1942="","",'S.D. Paste sheet'!R1942)</f>
        <v/>
      </c>
      <c r="S1942" s="20" t="str">
        <f>IF('S.D. Paste sheet'!S1942="","",'S.D. Paste sheet'!S1942)</f>
        <v/>
      </c>
      <c r="T1942" s="20" t="str">
        <f>IF('S.D. Paste sheet'!T1942="","",'S.D. Paste sheet'!T1942)</f>
        <v/>
      </c>
      <c r="U1942" s="20" t="str">
        <f>IF('S.D. Paste sheet'!U1942="","",'S.D. Paste sheet'!U1942)</f>
        <v/>
      </c>
      <c r="V1942" s="20" t="str">
        <f>IF('S.D. Paste sheet'!V1942="","",'S.D. Paste sheet'!V1942)</f>
        <v/>
      </c>
      <c r="W1942" s="20" t="str">
        <f>IF('S.D. Paste sheet'!W1942="","",'S.D. Paste sheet'!W1942)</f>
        <v/>
      </c>
      <c r="X1942" s="20" t="str">
        <f>IF('S.D. Paste sheet'!X1942="","",'S.D. Paste sheet'!X1942)</f>
        <v/>
      </c>
      <c r="Y1942" s="20" t="str">
        <f>IF('S.D. Paste sheet'!Y1942="","",'S.D. Paste sheet'!Y1942)</f>
        <v/>
      </c>
      <c r="Z1942" s="20" t="str">
        <f>IF('S.D. Paste sheet'!Z1942="","",'S.D. Paste sheet'!Z1942)</f>
        <v/>
      </c>
      <c r="AA1942" s="20" t="str">
        <f>IF('S.D. Paste sheet'!AA1942="","",'S.D. Paste sheet'!AA1942)</f>
        <v/>
      </c>
      <c r="AB1942" s="20" t="str">
        <f>IF('S.D. Paste sheet'!AB1942="","",'S.D. Paste sheet'!AB1942)</f>
        <v/>
      </c>
      <c r="AC1942" s="20" t="str">
        <f>IF('S.D. Paste sheet'!AC1942="","",'S.D. Paste sheet'!AC1942)</f>
        <v/>
      </c>
      <c r="AD1942" s="20" t="str">
        <f>IF('S.D. Paste sheet'!AD1942="","",'S.D. Paste sheet'!AD1942)</f>
        <v/>
      </c>
      <c r="AE1942" s="28"/>
      <c r="AF1942" t="str">
        <f>IF(AK1942="","",IF(AK1942&gt;0,COUNT($AG$2:AG1942),""))</f>
        <v/>
      </c>
      <c r="AG1942" s="25" t="str">
        <f t="shared" si="963"/>
        <v/>
      </c>
      <c r="AH1942" s="25" t="str">
        <f t="shared" si="964"/>
        <v/>
      </c>
      <c r="AI1942" s="25" t="str">
        <f t="shared" si="965"/>
        <v/>
      </c>
      <c r="AJ1942" s="25" t="str">
        <f t="shared" si="966"/>
        <v/>
      </c>
      <c r="AK1942" s="25" t="str">
        <f t="shared" si="967"/>
        <v/>
      </c>
      <c r="AL1942" s="25" t="str">
        <f t="shared" si="968"/>
        <v/>
      </c>
      <c r="AM1942" s="25" t="str">
        <f t="shared" si="969"/>
        <v/>
      </c>
      <c r="AN1942" s="25" t="str">
        <f t="shared" si="970"/>
        <v/>
      </c>
      <c r="AO1942" s="25" t="str">
        <f t="shared" si="971"/>
        <v/>
      </c>
      <c r="AP1942" s="25" t="str">
        <f t="shared" si="972"/>
        <v/>
      </c>
      <c r="AQ1942" s="25" t="str">
        <f t="shared" si="973"/>
        <v/>
      </c>
      <c r="AR1942" s="25" t="str">
        <f t="shared" si="974"/>
        <v/>
      </c>
      <c r="AS1942" s="25" t="str">
        <f t="shared" si="975"/>
        <v/>
      </c>
      <c r="AT1942" s="25" t="str">
        <f t="shared" si="976"/>
        <v/>
      </c>
      <c r="AU1942" s="25" t="str">
        <f t="shared" si="977"/>
        <v/>
      </c>
      <c r="AV1942" s="25" t="str">
        <f t="shared" si="978"/>
        <v/>
      </c>
      <c r="AX1942" t="str">
        <f>IF(BC1942="","",IF(BC1942&gt;0,COUNT($AY$2:AY1942),""))</f>
        <v/>
      </c>
      <c r="AY1942" s="25" t="str">
        <f t="shared" si="979"/>
        <v/>
      </c>
      <c r="AZ1942" s="25" t="str">
        <f t="shared" si="980"/>
        <v/>
      </c>
      <c r="BA1942" s="25" t="str">
        <f t="shared" si="981"/>
        <v/>
      </c>
      <c r="BB1942" s="25" t="str">
        <f t="shared" si="982"/>
        <v/>
      </c>
      <c r="BC1942" s="25" t="str">
        <f t="shared" si="983"/>
        <v/>
      </c>
      <c r="BD1942" s="25" t="str">
        <f t="shared" si="984"/>
        <v/>
      </c>
      <c r="BE1942" s="25" t="str">
        <f t="shared" si="985"/>
        <v/>
      </c>
      <c r="BF1942" s="25" t="str">
        <f t="shared" si="986"/>
        <v/>
      </c>
      <c r="BG1942" s="25" t="str">
        <f t="shared" si="987"/>
        <v/>
      </c>
      <c r="BH1942" s="25" t="str">
        <f t="shared" si="988"/>
        <v/>
      </c>
      <c r="BI1942" s="25" t="str">
        <f t="shared" si="989"/>
        <v/>
      </c>
      <c r="BJ1942" s="25" t="str">
        <f t="shared" si="990"/>
        <v/>
      </c>
      <c r="BK1942" s="25" t="str">
        <f t="shared" si="991"/>
        <v/>
      </c>
      <c r="BL1942" s="25" t="str">
        <f t="shared" si="992"/>
        <v/>
      </c>
      <c r="BM1942" s="25" t="str">
        <f t="shared" si="993"/>
        <v/>
      </c>
      <c r="BN1942" s="25" t="str">
        <f t="shared" si="994"/>
        <v/>
      </c>
    </row>
    <row r="1943" spans="1:66" x14ac:dyDescent="0.25">
      <c r="A1943" s="20" t="str">
        <f>IF('S.D. Paste sheet'!A1943="","",'S.D. Paste sheet'!A1943)</f>
        <v/>
      </c>
      <c r="B1943" s="20" t="str">
        <f>IF('S.D. Paste sheet'!B1943="","",'S.D. Paste sheet'!B1943)</f>
        <v/>
      </c>
      <c r="C1943" s="20" t="str">
        <f>IF('S.D. Paste sheet'!C1943="","",'S.D. Paste sheet'!C1943)</f>
        <v/>
      </c>
      <c r="D1943" s="20" t="str">
        <f>IF('S.D. Paste sheet'!D1943="","",'S.D. Paste sheet'!D1943)</f>
        <v/>
      </c>
      <c r="E1943" s="20" t="str">
        <f>IF('S.D. Paste sheet'!E1943="","",UPPER('S.D. Paste sheet'!E1943))</f>
        <v/>
      </c>
      <c r="F1943" s="20" t="str">
        <f>IF('S.D. Paste sheet'!F1943="","",'S.D. Paste sheet'!F1943)</f>
        <v/>
      </c>
      <c r="G1943" s="20" t="str">
        <f>IF('S.D. Paste sheet'!G1943="","",UPPER('S.D. Paste sheet'!G1943))</f>
        <v/>
      </c>
      <c r="H1943" s="20" t="str">
        <f>IF('S.D. Paste sheet'!H1943="","",UPPER('S.D. Paste sheet'!H1943))</f>
        <v/>
      </c>
      <c r="I1943" s="20" t="str">
        <f>IF('S.D. Paste sheet'!I1943="","",'S.D. Paste sheet'!I1943)</f>
        <v/>
      </c>
      <c r="J1943" s="20" t="str">
        <f>IF('S.D. Paste sheet'!J1943="","",'S.D. Paste sheet'!J1943)</f>
        <v/>
      </c>
      <c r="K1943" s="20" t="str">
        <f>IF('S.D. Paste sheet'!K1943="","",'S.D. Paste sheet'!K1943)</f>
        <v/>
      </c>
      <c r="L1943" s="20" t="str">
        <f>IF('S.D. Paste sheet'!L1943="","",'S.D. Paste sheet'!L1943)</f>
        <v/>
      </c>
      <c r="M1943" s="20" t="str">
        <f>IF('S.D. Paste sheet'!M1943="","",'S.D. Paste sheet'!M1943)</f>
        <v/>
      </c>
      <c r="N1943" s="20" t="str">
        <f>IF('S.D. Paste sheet'!N1943="","",'S.D. Paste sheet'!N1943)</f>
        <v/>
      </c>
      <c r="O1943" s="20" t="str">
        <f>IF('S.D. Paste sheet'!O1943="","",'S.D. Paste sheet'!O1943)</f>
        <v/>
      </c>
      <c r="P1943" s="20" t="str">
        <f>IF('S.D. Paste sheet'!P1943="","",'S.D. Paste sheet'!P1943)</f>
        <v/>
      </c>
      <c r="Q1943" s="20" t="str">
        <f>IF('S.D. Paste sheet'!Q1943="","",'S.D. Paste sheet'!Q1943)</f>
        <v/>
      </c>
      <c r="R1943" s="20" t="str">
        <f>IF('S.D. Paste sheet'!R1943="","",'S.D. Paste sheet'!R1943)</f>
        <v/>
      </c>
      <c r="S1943" s="20" t="str">
        <f>IF('S.D. Paste sheet'!S1943="","",'S.D. Paste sheet'!S1943)</f>
        <v/>
      </c>
      <c r="T1943" s="20" t="str">
        <f>IF('S.D. Paste sheet'!T1943="","",'S.D. Paste sheet'!T1943)</f>
        <v/>
      </c>
      <c r="U1943" s="20" t="str">
        <f>IF('S.D. Paste sheet'!U1943="","",'S.D. Paste sheet'!U1943)</f>
        <v/>
      </c>
      <c r="V1943" s="20" t="str">
        <f>IF('S.D. Paste sheet'!V1943="","",'S.D. Paste sheet'!V1943)</f>
        <v/>
      </c>
      <c r="W1943" s="20" t="str">
        <f>IF('S.D. Paste sheet'!W1943="","",'S.D. Paste sheet'!W1943)</f>
        <v/>
      </c>
      <c r="X1943" s="20" t="str">
        <f>IF('S.D. Paste sheet'!X1943="","",'S.D. Paste sheet'!X1943)</f>
        <v/>
      </c>
      <c r="Y1943" s="20" t="str">
        <f>IF('S.D. Paste sheet'!Y1943="","",'S.D. Paste sheet'!Y1943)</f>
        <v/>
      </c>
      <c r="Z1943" s="20" t="str">
        <f>IF('S.D. Paste sheet'!Z1943="","",'S.D. Paste sheet'!Z1943)</f>
        <v/>
      </c>
      <c r="AA1943" s="20" t="str">
        <f>IF('S.D. Paste sheet'!AA1943="","",'S.D. Paste sheet'!AA1943)</f>
        <v/>
      </c>
      <c r="AB1943" s="20" t="str">
        <f>IF('S.D. Paste sheet'!AB1943="","",'S.D. Paste sheet'!AB1943)</f>
        <v/>
      </c>
      <c r="AC1943" s="20" t="str">
        <f>IF('S.D. Paste sheet'!AC1943="","",'S.D. Paste sheet'!AC1943)</f>
        <v/>
      </c>
      <c r="AD1943" s="20" t="str">
        <f>IF('S.D. Paste sheet'!AD1943="","",'S.D. Paste sheet'!AD1943)</f>
        <v/>
      </c>
      <c r="AE1943" s="28"/>
      <c r="AF1943" t="str">
        <f>IF(AK1943="","",IF(AK1943&gt;0,COUNT($AG$2:AG1943),""))</f>
        <v/>
      </c>
      <c r="AG1943" s="25" t="str">
        <f t="shared" si="963"/>
        <v/>
      </c>
      <c r="AH1943" s="25" t="str">
        <f t="shared" si="964"/>
        <v/>
      </c>
      <c r="AI1943" s="25" t="str">
        <f t="shared" si="965"/>
        <v/>
      </c>
      <c r="AJ1943" s="25" t="str">
        <f t="shared" si="966"/>
        <v/>
      </c>
      <c r="AK1943" s="25" t="str">
        <f t="shared" si="967"/>
        <v/>
      </c>
      <c r="AL1943" s="25" t="str">
        <f t="shared" si="968"/>
        <v/>
      </c>
      <c r="AM1943" s="25" t="str">
        <f t="shared" si="969"/>
        <v/>
      </c>
      <c r="AN1943" s="25" t="str">
        <f t="shared" si="970"/>
        <v/>
      </c>
      <c r="AO1943" s="25" t="str">
        <f t="shared" si="971"/>
        <v/>
      </c>
      <c r="AP1943" s="25" t="str">
        <f t="shared" si="972"/>
        <v/>
      </c>
      <c r="AQ1943" s="25" t="str">
        <f t="shared" si="973"/>
        <v/>
      </c>
      <c r="AR1943" s="25" t="str">
        <f t="shared" si="974"/>
        <v/>
      </c>
      <c r="AS1943" s="25" t="str">
        <f t="shared" si="975"/>
        <v/>
      </c>
      <c r="AT1943" s="25" t="str">
        <f t="shared" si="976"/>
        <v/>
      </c>
      <c r="AU1943" s="25" t="str">
        <f t="shared" si="977"/>
        <v/>
      </c>
      <c r="AV1943" s="25" t="str">
        <f t="shared" si="978"/>
        <v/>
      </c>
      <c r="AX1943" t="str">
        <f>IF(BC1943="","",IF(BC1943&gt;0,COUNT($AY$2:AY1943),""))</f>
        <v/>
      </c>
      <c r="AY1943" s="25" t="str">
        <f t="shared" si="979"/>
        <v/>
      </c>
      <c r="AZ1943" s="25" t="str">
        <f t="shared" si="980"/>
        <v/>
      </c>
      <c r="BA1943" s="25" t="str">
        <f t="shared" si="981"/>
        <v/>
      </c>
      <c r="BB1943" s="25" t="str">
        <f t="shared" si="982"/>
        <v/>
      </c>
      <c r="BC1943" s="25" t="str">
        <f t="shared" si="983"/>
        <v/>
      </c>
      <c r="BD1943" s="25" t="str">
        <f t="shared" si="984"/>
        <v/>
      </c>
      <c r="BE1943" s="25" t="str">
        <f t="shared" si="985"/>
        <v/>
      </c>
      <c r="BF1943" s="25" t="str">
        <f t="shared" si="986"/>
        <v/>
      </c>
      <c r="BG1943" s="25" t="str">
        <f t="shared" si="987"/>
        <v/>
      </c>
      <c r="BH1943" s="25" t="str">
        <f t="shared" si="988"/>
        <v/>
      </c>
      <c r="BI1943" s="25" t="str">
        <f t="shared" si="989"/>
        <v/>
      </c>
      <c r="BJ1943" s="25" t="str">
        <f t="shared" si="990"/>
        <v/>
      </c>
      <c r="BK1943" s="25" t="str">
        <f t="shared" si="991"/>
        <v/>
      </c>
      <c r="BL1943" s="25" t="str">
        <f t="shared" si="992"/>
        <v/>
      </c>
      <c r="BM1943" s="25" t="str">
        <f t="shared" si="993"/>
        <v/>
      </c>
      <c r="BN1943" s="25" t="str">
        <f t="shared" si="994"/>
        <v/>
      </c>
    </row>
    <row r="1944" spans="1:66" x14ac:dyDescent="0.25">
      <c r="A1944" s="20" t="str">
        <f>IF('S.D. Paste sheet'!A1944="","",'S.D. Paste sheet'!A1944)</f>
        <v/>
      </c>
      <c r="B1944" s="20" t="str">
        <f>IF('S.D. Paste sheet'!B1944="","",'S.D. Paste sheet'!B1944)</f>
        <v/>
      </c>
      <c r="C1944" s="20" t="str">
        <f>IF('S.D. Paste sheet'!C1944="","",'S.D. Paste sheet'!C1944)</f>
        <v/>
      </c>
      <c r="D1944" s="20" t="str">
        <f>IF('S.D. Paste sheet'!D1944="","",'S.D. Paste sheet'!D1944)</f>
        <v/>
      </c>
      <c r="E1944" s="20" t="str">
        <f>IF('S.D. Paste sheet'!E1944="","",UPPER('S.D. Paste sheet'!E1944))</f>
        <v/>
      </c>
      <c r="F1944" s="20" t="str">
        <f>IF('S.D. Paste sheet'!F1944="","",'S.D. Paste sheet'!F1944)</f>
        <v/>
      </c>
      <c r="G1944" s="20" t="str">
        <f>IF('S.D. Paste sheet'!G1944="","",UPPER('S.D. Paste sheet'!G1944))</f>
        <v/>
      </c>
      <c r="H1944" s="20" t="str">
        <f>IF('S.D. Paste sheet'!H1944="","",UPPER('S.D. Paste sheet'!H1944))</f>
        <v/>
      </c>
      <c r="I1944" s="20" t="str">
        <f>IF('S.D. Paste sheet'!I1944="","",'S.D. Paste sheet'!I1944)</f>
        <v/>
      </c>
      <c r="J1944" s="20" t="str">
        <f>IF('S.D. Paste sheet'!J1944="","",'S.D. Paste sheet'!J1944)</f>
        <v/>
      </c>
      <c r="K1944" s="20" t="str">
        <f>IF('S.D. Paste sheet'!K1944="","",'S.D. Paste sheet'!K1944)</f>
        <v/>
      </c>
      <c r="L1944" s="20" t="str">
        <f>IF('S.D. Paste sheet'!L1944="","",'S.D. Paste sheet'!L1944)</f>
        <v/>
      </c>
      <c r="M1944" s="20" t="str">
        <f>IF('S.D. Paste sheet'!M1944="","",'S.D. Paste sheet'!M1944)</f>
        <v/>
      </c>
      <c r="N1944" s="20" t="str">
        <f>IF('S.D. Paste sheet'!N1944="","",'S.D. Paste sheet'!N1944)</f>
        <v/>
      </c>
      <c r="O1944" s="20" t="str">
        <f>IF('S.D. Paste sheet'!O1944="","",'S.D. Paste sheet'!O1944)</f>
        <v/>
      </c>
      <c r="P1944" s="20" t="str">
        <f>IF('S.D. Paste sheet'!P1944="","",'S.D. Paste sheet'!P1944)</f>
        <v/>
      </c>
      <c r="Q1944" s="20" t="str">
        <f>IF('S.D. Paste sheet'!Q1944="","",'S.D. Paste sheet'!Q1944)</f>
        <v/>
      </c>
      <c r="R1944" s="20" t="str">
        <f>IF('S.D. Paste sheet'!R1944="","",'S.D. Paste sheet'!R1944)</f>
        <v/>
      </c>
      <c r="S1944" s="20" t="str">
        <f>IF('S.D. Paste sheet'!S1944="","",'S.D. Paste sheet'!S1944)</f>
        <v/>
      </c>
      <c r="T1944" s="20" t="str">
        <f>IF('S.D. Paste sheet'!T1944="","",'S.D. Paste sheet'!T1944)</f>
        <v/>
      </c>
      <c r="U1944" s="20" t="str">
        <f>IF('S.D. Paste sheet'!U1944="","",'S.D. Paste sheet'!U1944)</f>
        <v/>
      </c>
      <c r="V1944" s="20" t="str">
        <f>IF('S.D. Paste sheet'!V1944="","",'S.D. Paste sheet'!V1944)</f>
        <v/>
      </c>
      <c r="W1944" s="20" t="str">
        <f>IF('S.D. Paste sheet'!W1944="","",'S.D. Paste sheet'!W1944)</f>
        <v/>
      </c>
      <c r="X1944" s="20" t="str">
        <f>IF('S.D. Paste sheet'!X1944="","",'S.D. Paste sheet'!X1944)</f>
        <v/>
      </c>
      <c r="Y1944" s="20" t="str">
        <f>IF('S.D. Paste sheet'!Y1944="","",'S.D. Paste sheet'!Y1944)</f>
        <v/>
      </c>
      <c r="Z1944" s="20" t="str">
        <f>IF('S.D. Paste sheet'!Z1944="","",'S.D. Paste sheet'!Z1944)</f>
        <v/>
      </c>
      <c r="AA1944" s="20" t="str">
        <f>IF('S.D. Paste sheet'!AA1944="","",'S.D. Paste sheet'!AA1944)</f>
        <v/>
      </c>
      <c r="AB1944" s="20" t="str">
        <f>IF('S.D. Paste sheet'!AB1944="","",'S.D. Paste sheet'!AB1944)</f>
        <v/>
      </c>
      <c r="AC1944" s="20" t="str">
        <f>IF('S.D. Paste sheet'!AC1944="","",'S.D. Paste sheet'!AC1944)</f>
        <v/>
      </c>
      <c r="AD1944" s="20" t="str">
        <f>IF('S.D. Paste sheet'!AD1944="","",'S.D. Paste sheet'!AD1944)</f>
        <v/>
      </c>
      <c r="AE1944" s="28"/>
      <c r="AF1944" t="str">
        <f>IF(AK1944="","",IF(AK1944&gt;0,COUNT($AG$2:AG1944),""))</f>
        <v/>
      </c>
      <c r="AG1944" s="25" t="str">
        <f t="shared" si="963"/>
        <v/>
      </c>
      <c r="AH1944" s="25" t="str">
        <f t="shared" si="964"/>
        <v/>
      </c>
      <c r="AI1944" s="25" t="str">
        <f t="shared" si="965"/>
        <v/>
      </c>
      <c r="AJ1944" s="25" t="str">
        <f t="shared" si="966"/>
        <v/>
      </c>
      <c r="AK1944" s="25" t="str">
        <f t="shared" si="967"/>
        <v/>
      </c>
      <c r="AL1944" s="25" t="str">
        <f t="shared" si="968"/>
        <v/>
      </c>
      <c r="AM1944" s="25" t="str">
        <f t="shared" si="969"/>
        <v/>
      </c>
      <c r="AN1944" s="25" t="str">
        <f t="shared" si="970"/>
        <v/>
      </c>
      <c r="AO1944" s="25" t="str">
        <f t="shared" si="971"/>
        <v/>
      </c>
      <c r="AP1944" s="25" t="str">
        <f t="shared" si="972"/>
        <v/>
      </c>
      <c r="AQ1944" s="25" t="str">
        <f t="shared" si="973"/>
        <v/>
      </c>
      <c r="AR1944" s="25" t="str">
        <f t="shared" si="974"/>
        <v/>
      </c>
      <c r="AS1944" s="25" t="str">
        <f t="shared" si="975"/>
        <v/>
      </c>
      <c r="AT1944" s="25" t="str">
        <f t="shared" si="976"/>
        <v/>
      </c>
      <c r="AU1944" s="25" t="str">
        <f t="shared" si="977"/>
        <v/>
      </c>
      <c r="AV1944" s="25" t="str">
        <f t="shared" si="978"/>
        <v/>
      </c>
      <c r="AX1944" t="str">
        <f>IF(BC1944="","",IF(BC1944&gt;0,COUNT($AY$2:AY1944),""))</f>
        <v/>
      </c>
      <c r="AY1944" s="25" t="str">
        <f t="shared" si="979"/>
        <v/>
      </c>
      <c r="AZ1944" s="25" t="str">
        <f t="shared" si="980"/>
        <v/>
      </c>
      <c r="BA1944" s="25" t="str">
        <f t="shared" si="981"/>
        <v/>
      </c>
      <c r="BB1944" s="25" t="str">
        <f t="shared" si="982"/>
        <v/>
      </c>
      <c r="BC1944" s="25" t="str">
        <f t="shared" si="983"/>
        <v/>
      </c>
      <c r="BD1944" s="25" t="str">
        <f t="shared" si="984"/>
        <v/>
      </c>
      <c r="BE1944" s="25" t="str">
        <f t="shared" si="985"/>
        <v/>
      </c>
      <c r="BF1944" s="25" t="str">
        <f t="shared" si="986"/>
        <v/>
      </c>
      <c r="BG1944" s="25" t="str">
        <f t="shared" si="987"/>
        <v/>
      </c>
      <c r="BH1944" s="25" t="str">
        <f t="shared" si="988"/>
        <v/>
      </c>
      <c r="BI1944" s="25" t="str">
        <f t="shared" si="989"/>
        <v/>
      </c>
      <c r="BJ1944" s="25" t="str">
        <f t="shared" si="990"/>
        <v/>
      </c>
      <c r="BK1944" s="25" t="str">
        <f t="shared" si="991"/>
        <v/>
      </c>
      <c r="BL1944" s="25" t="str">
        <f t="shared" si="992"/>
        <v/>
      </c>
      <c r="BM1944" s="25" t="str">
        <f t="shared" si="993"/>
        <v/>
      </c>
      <c r="BN1944" s="25" t="str">
        <f t="shared" si="994"/>
        <v/>
      </c>
    </row>
    <row r="1945" spans="1:66" x14ac:dyDescent="0.25">
      <c r="A1945" s="20" t="str">
        <f>IF('S.D. Paste sheet'!A1945="","",'S.D. Paste sheet'!A1945)</f>
        <v/>
      </c>
      <c r="B1945" s="20" t="str">
        <f>IF('S.D. Paste sheet'!B1945="","",'S.D. Paste sheet'!B1945)</f>
        <v/>
      </c>
      <c r="C1945" s="20" t="str">
        <f>IF('S.D. Paste sheet'!C1945="","",'S.D. Paste sheet'!C1945)</f>
        <v/>
      </c>
      <c r="D1945" s="20" t="str">
        <f>IF('S.D. Paste sheet'!D1945="","",'S.D. Paste sheet'!D1945)</f>
        <v/>
      </c>
      <c r="E1945" s="20" t="str">
        <f>IF('S.D. Paste sheet'!E1945="","",UPPER('S.D. Paste sheet'!E1945))</f>
        <v/>
      </c>
      <c r="F1945" s="20" t="str">
        <f>IF('S.D. Paste sheet'!F1945="","",'S.D. Paste sheet'!F1945)</f>
        <v/>
      </c>
      <c r="G1945" s="20" t="str">
        <f>IF('S.D. Paste sheet'!G1945="","",UPPER('S.D. Paste sheet'!G1945))</f>
        <v/>
      </c>
      <c r="H1945" s="20" t="str">
        <f>IF('S.D. Paste sheet'!H1945="","",UPPER('S.D. Paste sheet'!H1945))</f>
        <v/>
      </c>
      <c r="I1945" s="20" t="str">
        <f>IF('S.D. Paste sheet'!I1945="","",'S.D. Paste sheet'!I1945)</f>
        <v/>
      </c>
      <c r="J1945" s="20" t="str">
        <f>IF('S.D. Paste sheet'!J1945="","",'S.D. Paste sheet'!J1945)</f>
        <v/>
      </c>
      <c r="K1945" s="20" t="str">
        <f>IF('S.D. Paste sheet'!K1945="","",'S.D. Paste sheet'!K1945)</f>
        <v/>
      </c>
      <c r="L1945" s="20" t="str">
        <f>IF('S.D. Paste sheet'!L1945="","",'S.D. Paste sheet'!L1945)</f>
        <v/>
      </c>
      <c r="M1945" s="20" t="str">
        <f>IF('S.D. Paste sheet'!M1945="","",'S.D. Paste sheet'!M1945)</f>
        <v/>
      </c>
      <c r="N1945" s="20" t="str">
        <f>IF('S.D. Paste sheet'!N1945="","",'S.D. Paste sheet'!N1945)</f>
        <v/>
      </c>
      <c r="O1945" s="20" t="str">
        <f>IF('S.D. Paste sheet'!O1945="","",'S.D. Paste sheet'!O1945)</f>
        <v/>
      </c>
      <c r="P1945" s="20" t="str">
        <f>IF('S.D. Paste sheet'!P1945="","",'S.D. Paste sheet'!P1945)</f>
        <v/>
      </c>
      <c r="Q1945" s="20" t="str">
        <f>IF('S.D. Paste sheet'!Q1945="","",'S.D. Paste sheet'!Q1945)</f>
        <v/>
      </c>
      <c r="R1945" s="20" t="str">
        <f>IF('S.D. Paste sheet'!R1945="","",'S.D. Paste sheet'!R1945)</f>
        <v/>
      </c>
      <c r="S1945" s="20" t="str">
        <f>IF('S.D. Paste sheet'!S1945="","",'S.D. Paste sheet'!S1945)</f>
        <v/>
      </c>
      <c r="T1945" s="20" t="str">
        <f>IF('S.D. Paste sheet'!T1945="","",'S.D. Paste sheet'!T1945)</f>
        <v/>
      </c>
      <c r="U1945" s="20" t="str">
        <f>IF('S.D. Paste sheet'!U1945="","",'S.D. Paste sheet'!U1945)</f>
        <v/>
      </c>
      <c r="V1945" s="20" t="str">
        <f>IF('S.D. Paste sheet'!V1945="","",'S.D. Paste sheet'!V1945)</f>
        <v/>
      </c>
      <c r="W1945" s="20" t="str">
        <f>IF('S.D. Paste sheet'!W1945="","",'S.D. Paste sheet'!W1945)</f>
        <v/>
      </c>
      <c r="X1945" s="20" t="str">
        <f>IF('S.D. Paste sheet'!X1945="","",'S.D. Paste sheet'!X1945)</f>
        <v/>
      </c>
      <c r="Y1945" s="20" t="str">
        <f>IF('S.D. Paste sheet'!Y1945="","",'S.D. Paste sheet'!Y1945)</f>
        <v/>
      </c>
      <c r="Z1945" s="20" t="str">
        <f>IF('S.D. Paste sheet'!Z1945="","",'S.D. Paste sheet'!Z1945)</f>
        <v/>
      </c>
      <c r="AA1945" s="20" t="str">
        <f>IF('S.D. Paste sheet'!AA1945="","",'S.D. Paste sheet'!AA1945)</f>
        <v/>
      </c>
      <c r="AB1945" s="20" t="str">
        <f>IF('S.D. Paste sheet'!AB1945="","",'S.D. Paste sheet'!AB1945)</f>
        <v/>
      </c>
      <c r="AC1945" s="20" t="str">
        <f>IF('S.D. Paste sheet'!AC1945="","",'S.D. Paste sheet'!AC1945)</f>
        <v/>
      </c>
      <c r="AD1945" s="20" t="str">
        <f>IF('S.D. Paste sheet'!AD1945="","",'S.D. Paste sheet'!AD1945)</f>
        <v/>
      </c>
      <c r="AE1945" s="28"/>
      <c r="AF1945" t="str">
        <f>IF(AK1945="","",IF(AK1945&gt;0,COUNT($AG$2:AG1945),""))</f>
        <v/>
      </c>
      <c r="AG1945" s="25" t="str">
        <f t="shared" si="963"/>
        <v/>
      </c>
      <c r="AH1945" s="25" t="str">
        <f t="shared" si="964"/>
        <v/>
      </c>
      <c r="AI1945" s="25" t="str">
        <f t="shared" si="965"/>
        <v/>
      </c>
      <c r="AJ1945" s="25" t="str">
        <f t="shared" si="966"/>
        <v/>
      </c>
      <c r="AK1945" s="25" t="str">
        <f t="shared" si="967"/>
        <v/>
      </c>
      <c r="AL1945" s="25" t="str">
        <f t="shared" si="968"/>
        <v/>
      </c>
      <c r="AM1945" s="25" t="str">
        <f t="shared" si="969"/>
        <v/>
      </c>
      <c r="AN1945" s="25" t="str">
        <f t="shared" si="970"/>
        <v/>
      </c>
      <c r="AO1945" s="25" t="str">
        <f t="shared" si="971"/>
        <v/>
      </c>
      <c r="AP1945" s="25" t="str">
        <f t="shared" si="972"/>
        <v/>
      </c>
      <c r="AQ1945" s="25" t="str">
        <f t="shared" si="973"/>
        <v/>
      </c>
      <c r="AR1945" s="25" t="str">
        <f t="shared" si="974"/>
        <v/>
      </c>
      <c r="AS1945" s="25" t="str">
        <f t="shared" si="975"/>
        <v/>
      </c>
      <c r="AT1945" s="25" t="str">
        <f t="shared" si="976"/>
        <v/>
      </c>
      <c r="AU1945" s="25" t="str">
        <f t="shared" si="977"/>
        <v/>
      </c>
      <c r="AV1945" s="25" t="str">
        <f t="shared" si="978"/>
        <v/>
      </c>
      <c r="AX1945" t="str">
        <f>IF(BC1945="","",IF(BC1945&gt;0,COUNT($AY$2:AY1945),""))</f>
        <v/>
      </c>
      <c r="AY1945" s="25" t="str">
        <f t="shared" si="979"/>
        <v/>
      </c>
      <c r="AZ1945" s="25" t="str">
        <f t="shared" si="980"/>
        <v/>
      </c>
      <c r="BA1945" s="25" t="str">
        <f t="shared" si="981"/>
        <v/>
      </c>
      <c r="BB1945" s="25" t="str">
        <f t="shared" si="982"/>
        <v/>
      </c>
      <c r="BC1945" s="25" t="str">
        <f t="shared" si="983"/>
        <v/>
      </c>
      <c r="BD1945" s="25" t="str">
        <f t="shared" si="984"/>
        <v/>
      </c>
      <c r="BE1945" s="25" t="str">
        <f t="shared" si="985"/>
        <v/>
      </c>
      <c r="BF1945" s="25" t="str">
        <f t="shared" si="986"/>
        <v/>
      </c>
      <c r="BG1945" s="25" t="str">
        <f t="shared" si="987"/>
        <v/>
      </c>
      <c r="BH1945" s="25" t="str">
        <f t="shared" si="988"/>
        <v/>
      </c>
      <c r="BI1945" s="25" t="str">
        <f t="shared" si="989"/>
        <v/>
      </c>
      <c r="BJ1945" s="25" t="str">
        <f t="shared" si="990"/>
        <v/>
      </c>
      <c r="BK1945" s="25" t="str">
        <f t="shared" si="991"/>
        <v/>
      </c>
      <c r="BL1945" s="25" t="str">
        <f t="shared" si="992"/>
        <v/>
      </c>
      <c r="BM1945" s="25" t="str">
        <f t="shared" si="993"/>
        <v/>
      </c>
      <c r="BN1945" s="25" t="str">
        <f t="shared" si="994"/>
        <v/>
      </c>
    </row>
    <row r="1946" spans="1:66" x14ac:dyDescent="0.25">
      <c r="A1946" s="20" t="str">
        <f>IF('S.D. Paste sheet'!A1946="","",'S.D. Paste sheet'!A1946)</f>
        <v/>
      </c>
      <c r="B1946" s="20" t="str">
        <f>IF('S.D. Paste sheet'!B1946="","",'S.D. Paste sheet'!B1946)</f>
        <v/>
      </c>
      <c r="C1946" s="20" t="str">
        <f>IF('S.D. Paste sheet'!C1946="","",'S.D. Paste sheet'!C1946)</f>
        <v/>
      </c>
      <c r="D1946" s="20" t="str">
        <f>IF('S.D. Paste sheet'!D1946="","",'S.D. Paste sheet'!D1946)</f>
        <v/>
      </c>
      <c r="E1946" s="20" t="str">
        <f>IF('S.D. Paste sheet'!E1946="","",UPPER('S.D. Paste sheet'!E1946))</f>
        <v/>
      </c>
      <c r="F1946" s="20" t="str">
        <f>IF('S.D. Paste sheet'!F1946="","",'S.D. Paste sheet'!F1946)</f>
        <v/>
      </c>
      <c r="G1946" s="20" t="str">
        <f>IF('S.D. Paste sheet'!G1946="","",UPPER('S.D. Paste sheet'!G1946))</f>
        <v/>
      </c>
      <c r="H1946" s="20" t="str">
        <f>IF('S.D. Paste sheet'!H1946="","",UPPER('S.D. Paste sheet'!H1946))</f>
        <v/>
      </c>
      <c r="I1946" s="20" t="str">
        <f>IF('S.D. Paste sheet'!I1946="","",'S.D. Paste sheet'!I1946)</f>
        <v/>
      </c>
      <c r="J1946" s="20" t="str">
        <f>IF('S.D. Paste sheet'!J1946="","",'S.D. Paste sheet'!J1946)</f>
        <v/>
      </c>
      <c r="K1946" s="20" t="str">
        <f>IF('S.D. Paste sheet'!K1946="","",'S.D. Paste sheet'!K1946)</f>
        <v/>
      </c>
      <c r="L1946" s="20" t="str">
        <f>IF('S.D. Paste sheet'!L1946="","",'S.D. Paste sheet'!L1946)</f>
        <v/>
      </c>
      <c r="M1946" s="20" t="str">
        <f>IF('S.D. Paste sheet'!M1946="","",'S.D. Paste sheet'!M1946)</f>
        <v/>
      </c>
      <c r="N1946" s="20" t="str">
        <f>IF('S.D. Paste sheet'!N1946="","",'S.D. Paste sheet'!N1946)</f>
        <v/>
      </c>
      <c r="O1946" s="20" t="str">
        <f>IF('S.D. Paste sheet'!O1946="","",'S.D. Paste sheet'!O1946)</f>
        <v/>
      </c>
      <c r="P1946" s="20" t="str">
        <f>IF('S.D. Paste sheet'!P1946="","",'S.D. Paste sheet'!P1946)</f>
        <v/>
      </c>
      <c r="Q1946" s="20" t="str">
        <f>IF('S.D. Paste sheet'!Q1946="","",'S.D. Paste sheet'!Q1946)</f>
        <v/>
      </c>
      <c r="R1946" s="20" t="str">
        <f>IF('S.D. Paste sheet'!R1946="","",'S.D. Paste sheet'!R1946)</f>
        <v/>
      </c>
      <c r="S1946" s="20" t="str">
        <f>IF('S.D. Paste sheet'!S1946="","",'S.D. Paste sheet'!S1946)</f>
        <v/>
      </c>
      <c r="T1946" s="20" t="str">
        <f>IF('S.D. Paste sheet'!T1946="","",'S.D. Paste sheet'!T1946)</f>
        <v/>
      </c>
      <c r="U1946" s="20" t="str">
        <f>IF('S.D. Paste sheet'!U1946="","",'S.D. Paste sheet'!U1946)</f>
        <v/>
      </c>
      <c r="V1946" s="20" t="str">
        <f>IF('S.D. Paste sheet'!V1946="","",'S.D. Paste sheet'!V1946)</f>
        <v/>
      </c>
      <c r="W1946" s="20" t="str">
        <f>IF('S.D. Paste sheet'!W1946="","",'S.D. Paste sheet'!W1946)</f>
        <v/>
      </c>
      <c r="X1946" s="20" t="str">
        <f>IF('S.D. Paste sheet'!X1946="","",'S.D. Paste sheet'!X1946)</f>
        <v/>
      </c>
      <c r="Y1946" s="20" t="str">
        <f>IF('S.D. Paste sheet'!Y1946="","",'S.D. Paste sheet'!Y1946)</f>
        <v/>
      </c>
      <c r="Z1946" s="20" t="str">
        <f>IF('S.D. Paste sheet'!Z1946="","",'S.D. Paste sheet'!Z1946)</f>
        <v/>
      </c>
      <c r="AA1946" s="20" t="str">
        <f>IF('S.D. Paste sheet'!AA1946="","",'S.D. Paste sheet'!AA1946)</f>
        <v/>
      </c>
      <c r="AB1946" s="20" t="str">
        <f>IF('S.D. Paste sheet'!AB1946="","",'S.D. Paste sheet'!AB1946)</f>
        <v/>
      </c>
      <c r="AC1946" s="20" t="str">
        <f>IF('S.D. Paste sheet'!AC1946="","",'S.D. Paste sheet'!AC1946)</f>
        <v/>
      </c>
      <c r="AD1946" s="20" t="str">
        <f>IF('S.D. Paste sheet'!AD1946="","",'S.D. Paste sheet'!AD1946)</f>
        <v/>
      </c>
      <c r="AE1946" s="28"/>
      <c r="AF1946" t="str">
        <f>IF(AK1946="","",IF(AK1946&gt;0,COUNT($AG$2:AG1946),""))</f>
        <v/>
      </c>
      <c r="AG1946" s="25" t="str">
        <f t="shared" si="963"/>
        <v/>
      </c>
      <c r="AH1946" s="25" t="str">
        <f t="shared" si="964"/>
        <v/>
      </c>
      <c r="AI1946" s="25" t="str">
        <f t="shared" si="965"/>
        <v/>
      </c>
      <c r="AJ1946" s="25" t="str">
        <f t="shared" si="966"/>
        <v/>
      </c>
      <c r="AK1946" s="25" t="str">
        <f t="shared" si="967"/>
        <v/>
      </c>
      <c r="AL1946" s="25" t="str">
        <f t="shared" si="968"/>
        <v/>
      </c>
      <c r="AM1946" s="25" t="str">
        <f t="shared" si="969"/>
        <v/>
      </c>
      <c r="AN1946" s="25" t="str">
        <f t="shared" si="970"/>
        <v/>
      </c>
      <c r="AO1946" s="25" t="str">
        <f t="shared" si="971"/>
        <v/>
      </c>
      <c r="AP1946" s="25" t="str">
        <f t="shared" si="972"/>
        <v/>
      </c>
      <c r="AQ1946" s="25" t="str">
        <f t="shared" si="973"/>
        <v/>
      </c>
      <c r="AR1946" s="25" t="str">
        <f t="shared" si="974"/>
        <v/>
      </c>
      <c r="AS1946" s="25" t="str">
        <f t="shared" si="975"/>
        <v/>
      </c>
      <c r="AT1946" s="25" t="str">
        <f t="shared" si="976"/>
        <v/>
      </c>
      <c r="AU1946" s="25" t="str">
        <f t="shared" si="977"/>
        <v/>
      </c>
      <c r="AV1946" s="25" t="str">
        <f t="shared" si="978"/>
        <v/>
      </c>
      <c r="AX1946" t="str">
        <f>IF(BC1946="","",IF(BC1946&gt;0,COUNT($AY$2:AY1946),""))</f>
        <v/>
      </c>
      <c r="AY1946" s="25" t="str">
        <f t="shared" si="979"/>
        <v/>
      </c>
      <c r="AZ1946" s="25" t="str">
        <f t="shared" si="980"/>
        <v/>
      </c>
      <c r="BA1946" s="25" t="str">
        <f t="shared" si="981"/>
        <v/>
      </c>
      <c r="BB1946" s="25" t="str">
        <f t="shared" si="982"/>
        <v/>
      </c>
      <c r="BC1946" s="25" t="str">
        <f t="shared" si="983"/>
        <v/>
      </c>
      <c r="BD1946" s="25" t="str">
        <f t="shared" si="984"/>
        <v/>
      </c>
      <c r="BE1946" s="25" t="str">
        <f t="shared" si="985"/>
        <v/>
      </c>
      <c r="BF1946" s="25" t="str">
        <f t="shared" si="986"/>
        <v/>
      </c>
      <c r="BG1946" s="25" t="str">
        <f t="shared" si="987"/>
        <v/>
      </c>
      <c r="BH1946" s="25" t="str">
        <f t="shared" si="988"/>
        <v/>
      </c>
      <c r="BI1946" s="25" t="str">
        <f t="shared" si="989"/>
        <v/>
      </c>
      <c r="BJ1946" s="25" t="str">
        <f t="shared" si="990"/>
        <v/>
      </c>
      <c r="BK1946" s="25" t="str">
        <f t="shared" si="991"/>
        <v/>
      </c>
      <c r="BL1946" s="25" t="str">
        <f t="shared" si="992"/>
        <v/>
      </c>
      <c r="BM1946" s="25" t="str">
        <f t="shared" si="993"/>
        <v/>
      </c>
      <c r="BN1946" s="25" t="str">
        <f t="shared" si="994"/>
        <v/>
      </c>
    </row>
    <row r="1947" spans="1:66" x14ac:dyDescent="0.25">
      <c r="A1947" s="20" t="str">
        <f>IF('S.D. Paste sheet'!A1947="","",'S.D. Paste sheet'!A1947)</f>
        <v/>
      </c>
      <c r="B1947" s="20" t="str">
        <f>IF('S.D. Paste sheet'!B1947="","",'S.D. Paste sheet'!B1947)</f>
        <v/>
      </c>
      <c r="C1947" s="20" t="str">
        <f>IF('S.D. Paste sheet'!C1947="","",'S.D. Paste sheet'!C1947)</f>
        <v/>
      </c>
      <c r="D1947" s="20" t="str">
        <f>IF('S.D. Paste sheet'!D1947="","",'S.D. Paste sheet'!D1947)</f>
        <v/>
      </c>
      <c r="E1947" s="20" t="str">
        <f>IF('S.D. Paste sheet'!E1947="","",UPPER('S.D. Paste sheet'!E1947))</f>
        <v/>
      </c>
      <c r="F1947" s="20" t="str">
        <f>IF('S.D. Paste sheet'!F1947="","",'S.D. Paste sheet'!F1947)</f>
        <v/>
      </c>
      <c r="G1947" s="20" t="str">
        <f>IF('S.D. Paste sheet'!G1947="","",UPPER('S.D. Paste sheet'!G1947))</f>
        <v/>
      </c>
      <c r="H1947" s="20" t="str">
        <f>IF('S.D. Paste sheet'!H1947="","",UPPER('S.D. Paste sheet'!H1947))</f>
        <v/>
      </c>
      <c r="I1947" s="20" t="str">
        <f>IF('S.D. Paste sheet'!I1947="","",'S.D. Paste sheet'!I1947)</f>
        <v/>
      </c>
      <c r="J1947" s="20" t="str">
        <f>IF('S.D. Paste sheet'!J1947="","",'S.D. Paste sheet'!J1947)</f>
        <v/>
      </c>
      <c r="K1947" s="20" t="str">
        <f>IF('S.D. Paste sheet'!K1947="","",'S.D. Paste sheet'!K1947)</f>
        <v/>
      </c>
      <c r="L1947" s="20" t="str">
        <f>IF('S.D. Paste sheet'!L1947="","",'S.D. Paste sheet'!L1947)</f>
        <v/>
      </c>
      <c r="M1947" s="20" t="str">
        <f>IF('S.D. Paste sheet'!M1947="","",'S.D. Paste sheet'!M1947)</f>
        <v/>
      </c>
      <c r="N1947" s="20" t="str">
        <f>IF('S.D. Paste sheet'!N1947="","",'S.D. Paste sheet'!N1947)</f>
        <v/>
      </c>
      <c r="O1947" s="20" t="str">
        <f>IF('S.D. Paste sheet'!O1947="","",'S.D. Paste sheet'!O1947)</f>
        <v/>
      </c>
      <c r="P1947" s="20" t="str">
        <f>IF('S.D. Paste sheet'!P1947="","",'S.D. Paste sheet'!P1947)</f>
        <v/>
      </c>
      <c r="Q1947" s="20" t="str">
        <f>IF('S.D. Paste sheet'!Q1947="","",'S.D. Paste sheet'!Q1947)</f>
        <v/>
      </c>
      <c r="R1947" s="20" t="str">
        <f>IF('S.D. Paste sheet'!R1947="","",'S.D. Paste sheet'!R1947)</f>
        <v/>
      </c>
      <c r="S1947" s="20" t="str">
        <f>IF('S.D. Paste sheet'!S1947="","",'S.D. Paste sheet'!S1947)</f>
        <v/>
      </c>
      <c r="T1947" s="20" t="str">
        <f>IF('S.D. Paste sheet'!T1947="","",'S.D. Paste sheet'!T1947)</f>
        <v/>
      </c>
      <c r="U1947" s="20" t="str">
        <f>IF('S.D. Paste sheet'!U1947="","",'S.D. Paste sheet'!U1947)</f>
        <v/>
      </c>
      <c r="V1947" s="20" t="str">
        <f>IF('S.D. Paste sheet'!V1947="","",'S.D. Paste sheet'!V1947)</f>
        <v/>
      </c>
      <c r="W1947" s="20" t="str">
        <f>IF('S.D. Paste sheet'!W1947="","",'S.D. Paste sheet'!W1947)</f>
        <v/>
      </c>
      <c r="X1947" s="20" t="str">
        <f>IF('S.D. Paste sheet'!X1947="","",'S.D. Paste sheet'!X1947)</f>
        <v/>
      </c>
      <c r="Y1947" s="20" t="str">
        <f>IF('S.D. Paste sheet'!Y1947="","",'S.D. Paste sheet'!Y1947)</f>
        <v/>
      </c>
      <c r="Z1947" s="20" t="str">
        <f>IF('S.D. Paste sheet'!Z1947="","",'S.D. Paste sheet'!Z1947)</f>
        <v/>
      </c>
      <c r="AA1947" s="20" t="str">
        <f>IF('S.D. Paste sheet'!AA1947="","",'S.D. Paste sheet'!AA1947)</f>
        <v/>
      </c>
      <c r="AB1947" s="20" t="str">
        <f>IF('S.D. Paste sheet'!AB1947="","",'S.D. Paste sheet'!AB1947)</f>
        <v/>
      </c>
      <c r="AC1947" s="20" t="str">
        <f>IF('S.D. Paste sheet'!AC1947="","",'S.D. Paste sheet'!AC1947)</f>
        <v/>
      </c>
      <c r="AD1947" s="20" t="str">
        <f>IF('S.D. Paste sheet'!AD1947="","",'S.D. Paste sheet'!AD1947)</f>
        <v/>
      </c>
      <c r="AE1947" s="28"/>
      <c r="AF1947" t="str">
        <f>IF(AK1947="","",IF(AK1947&gt;0,COUNT($AG$2:AG1947),""))</f>
        <v/>
      </c>
      <c r="AG1947" s="25" t="str">
        <f t="shared" si="963"/>
        <v/>
      </c>
      <c r="AH1947" s="25" t="str">
        <f t="shared" si="964"/>
        <v/>
      </c>
      <c r="AI1947" s="25" t="str">
        <f t="shared" si="965"/>
        <v/>
      </c>
      <c r="AJ1947" s="25" t="str">
        <f t="shared" si="966"/>
        <v/>
      </c>
      <c r="AK1947" s="25" t="str">
        <f t="shared" si="967"/>
        <v/>
      </c>
      <c r="AL1947" s="25" t="str">
        <f t="shared" si="968"/>
        <v/>
      </c>
      <c r="AM1947" s="25" t="str">
        <f t="shared" si="969"/>
        <v/>
      </c>
      <c r="AN1947" s="25" t="str">
        <f t="shared" si="970"/>
        <v/>
      </c>
      <c r="AO1947" s="25" t="str">
        <f t="shared" si="971"/>
        <v/>
      </c>
      <c r="AP1947" s="25" t="str">
        <f t="shared" si="972"/>
        <v/>
      </c>
      <c r="AQ1947" s="25" t="str">
        <f t="shared" si="973"/>
        <v/>
      </c>
      <c r="AR1947" s="25" t="str">
        <f t="shared" si="974"/>
        <v/>
      </c>
      <c r="AS1947" s="25" t="str">
        <f t="shared" si="975"/>
        <v/>
      </c>
      <c r="AT1947" s="25" t="str">
        <f t="shared" si="976"/>
        <v/>
      </c>
      <c r="AU1947" s="25" t="str">
        <f t="shared" si="977"/>
        <v/>
      </c>
      <c r="AV1947" s="25" t="str">
        <f t="shared" si="978"/>
        <v/>
      </c>
      <c r="AX1947" t="str">
        <f>IF(BC1947="","",IF(BC1947&gt;0,COUNT($AY$2:AY1947),""))</f>
        <v/>
      </c>
      <c r="AY1947" s="25" t="str">
        <f t="shared" si="979"/>
        <v/>
      </c>
      <c r="AZ1947" s="25" t="str">
        <f t="shared" si="980"/>
        <v/>
      </c>
      <c r="BA1947" s="25" t="str">
        <f t="shared" si="981"/>
        <v/>
      </c>
      <c r="BB1947" s="25" t="str">
        <f t="shared" si="982"/>
        <v/>
      </c>
      <c r="BC1947" s="25" t="str">
        <f t="shared" si="983"/>
        <v/>
      </c>
      <c r="BD1947" s="25" t="str">
        <f t="shared" si="984"/>
        <v/>
      </c>
      <c r="BE1947" s="25" t="str">
        <f t="shared" si="985"/>
        <v/>
      </c>
      <c r="BF1947" s="25" t="str">
        <f t="shared" si="986"/>
        <v/>
      </c>
      <c r="BG1947" s="25" t="str">
        <f t="shared" si="987"/>
        <v/>
      </c>
      <c r="BH1947" s="25" t="str">
        <f t="shared" si="988"/>
        <v/>
      </c>
      <c r="BI1947" s="25" t="str">
        <f t="shared" si="989"/>
        <v/>
      </c>
      <c r="BJ1947" s="25" t="str">
        <f t="shared" si="990"/>
        <v/>
      </c>
      <c r="BK1947" s="25" t="str">
        <f t="shared" si="991"/>
        <v/>
      </c>
      <c r="BL1947" s="25" t="str">
        <f t="shared" si="992"/>
        <v/>
      </c>
      <c r="BM1947" s="25" t="str">
        <f t="shared" si="993"/>
        <v/>
      </c>
      <c r="BN1947" s="25" t="str">
        <f t="shared" si="994"/>
        <v/>
      </c>
    </row>
    <row r="1948" spans="1:66" x14ac:dyDescent="0.25">
      <c r="A1948" s="20" t="str">
        <f>IF('S.D. Paste sheet'!A1948="","",'S.D. Paste sheet'!A1948)</f>
        <v/>
      </c>
      <c r="B1948" s="20" t="str">
        <f>IF('S.D. Paste sheet'!B1948="","",'S.D. Paste sheet'!B1948)</f>
        <v/>
      </c>
      <c r="C1948" s="20" t="str">
        <f>IF('S.D. Paste sheet'!C1948="","",'S.D. Paste sheet'!C1948)</f>
        <v/>
      </c>
      <c r="D1948" s="20" t="str">
        <f>IF('S.D. Paste sheet'!D1948="","",'S.D. Paste sheet'!D1948)</f>
        <v/>
      </c>
      <c r="E1948" s="20" t="str">
        <f>IF('S.D. Paste sheet'!E1948="","",UPPER('S.D. Paste sheet'!E1948))</f>
        <v/>
      </c>
      <c r="F1948" s="20" t="str">
        <f>IF('S.D. Paste sheet'!F1948="","",'S.D. Paste sheet'!F1948)</f>
        <v/>
      </c>
      <c r="G1948" s="20" t="str">
        <f>IF('S.D. Paste sheet'!G1948="","",UPPER('S.D. Paste sheet'!G1948))</f>
        <v/>
      </c>
      <c r="H1948" s="20" t="str">
        <f>IF('S.D. Paste sheet'!H1948="","",UPPER('S.D. Paste sheet'!H1948))</f>
        <v/>
      </c>
      <c r="I1948" s="20" t="str">
        <f>IF('S.D. Paste sheet'!I1948="","",'S.D. Paste sheet'!I1948)</f>
        <v/>
      </c>
      <c r="J1948" s="20" t="str">
        <f>IF('S.D. Paste sheet'!J1948="","",'S.D. Paste sheet'!J1948)</f>
        <v/>
      </c>
      <c r="K1948" s="20" t="str">
        <f>IF('S.D. Paste sheet'!K1948="","",'S.D. Paste sheet'!K1948)</f>
        <v/>
      </c>
      <c r="L1948" s="20" t="str">
        <f>IF('S.D. Paste sheet'!L1948="","",'S.D. Paste sheet'!L1948)</f>
        <v/>
      </c>
      <c r="M1948" s="20" t="str">
        <f>IF('S.D. Paste sheet'!M1948="","",'S.D. Paste sheet'!M1948)</f>
        <v/>
      </c>
      <c r="N1948" s="20" t="str">
        <f>IF('S.D. Paste sheet'!N1948="","",'S.D. Paste sheet'!N1948)</f>
        <v/>
      </c>
      <c r="O1948" s="20" t="str">
        <f>IF('S.D. Paste sheet'!O1948="","",'S.D. Paste sheet'!O1948)</f>
        <v/>
      </c>
      <c r="P1948" s="20" t="str">
        <f>IF('S.D. Paste sheet'!P1948="","",'S.D. Paste sheet'!P1948)</f>
        <v/>
      </c>
      <c r="Q1948" s="20" t="str">
        <f>IF('S.D. Paste sheet'!Q1948="","",'S.D. Paste sheet'!Q1948)</f>
        <v/>
      </c>
      <c r="R1948" s="20" t="str">
        <f>IF('S.D. Paste sheet'!R1948="","",'S.D. Paste sheet'!R1948)</f>
        <v/>
      </c>
      <c r="S1948" s="20" t="str">
        <f>IF('S.D. Paste sheet'!S1948="","",'S.D. Paste sheet'!S1948)</f>
        <v/>
      </c>
      <c r="T1948" s="20" t="str">
        <f>IF('S.D. Paste sheet'!T1948="","",'S.D. Paste sheet'!T1948)</f>
        <v/>
      </c>
      <c r="U1948" s="20" t="str">
        <f>IF('S.D. Paste sheet'!U1948="","",'S.D. Paste sheet'!U1948)</f>
        <v/>
      </c>
      <c r="V1948" s="20" t="str">
        <f>IF('S.D. Paste sheet'!V1948="","",'S.D. Paste sheet'!V1948)</f>
        <v/>
      </c>
      <c r="W1948" s="20" t="str">
        <f>IF('S.D. Paste sheet'!W1948="","",'S.D. Paste sheet'!W1948)</f>
        <v/>
      </c>
      <c r="X1948" s="20" t="str">
        <f>IF('S.D. Paste sheet'!X1948="","",'S.D. Paste sheet'!X1948)</f>
        <v/>
      </c>
      <c r="Y1948" s="20" t="str">
        <f>IF('S.D. Paste sheet'!Y1948="","",'S.D. Paste sheet'!Y1948)</f>
        <v/>
      </c>
      <c r="Z1948" s="20" t="str">
        <f>IF('S.D. Paste sheet'!Z1948="","",'S.D. Paste sheet'!Z1948)</f>
        <v/>
      </c>
      <c r="AA1948" s="20" t="str">
        <f>IF('S.D. Paste sheet'!AA1948="","",'S.D. Paste sheet'!AA1948)</f>
        <v/>
      </c>
      <c r="AB1948" s="20" t="str">
        <f>IF('S.D. Paste sheet'!AB1948="","",'S.D. Paste sheet'!AB1948)</f>
        <v/>
      </c>
      <c r="AC1948" s="20" t="str">
        <f>IF('S.D. Paste sheet'!AC1948="","",'S.D. Paste sheet'!AC1948)</f>
        <v/>
      </c>
      <c r="AD1948" s="20" t="str">
        <f>IF('S.D. Paste sheet'!AD1948="","",'S.D. Paste sheet'!AD1948)</f>
        <v/>
      </c>
      <c r="AE1948" s="28"/>
      <c r="AF1948" t="str">
        <f>IF(AK1948="","",IF(AK1948&gt;0,COUNT($AG$2:AG1948),""))</f>
        <v/>
      </c>
      <c r="AG1948" s="25" t="str">
        <f t="shared" si="963"/>
        <v/>
      </c>
      <c r="AH1948" s="25" t="str">
        <f t="shared" si="964"/>
        <v/>
      </c>
      <c r="AI1948" s="25" t="str">
        <f t="shared" si="965"/>
        <v/>
      </c>
      <c r="AJ1948" s="25" t="str">
        <f t="shared" si="966"/>
        <v/>
      </c>
      <c r="AK1948" s="25" t="str">
        <f t="shared" si="967"/>
        <v/>
      </c>
      <c r="AL1948" s="25" t="str">
        <f t="shared" si="968"/>
        <v/>
      </c>
      <c r="AM1948" s="25" t="str">
        <f t="shared" si="969"/>
        <v/>
      </c>
      <c r="AN1948" s="25" t="str">
        <f t="shared" si="970"/>
        <v/>
      </c>
      <c r="AO1948" s="25" t="str">
        <f t="shared" si="971"/>
        <v/>
      </c>
      <c r="AP1948" s="25" t="str">
        <f t="shared" si="972"/>
        <v/>
      </c>
      <c r="AQ1948" s="25" t="str">
        <f t="shared" si="973"/>
        <v/>
      </c>
      <c r="AR1948" s="25" t="str">
        <f t="shared" si="974"/>
        <v/>
      </c>
      <c r="AS1948" s="25" t="str">
        <f t="shared" si="975"/>
        <v/>
      </c>
      <c r="AT1948" s="25" t="str">
        <f t="shared" si="976"/>
        <v/>
      </c>
      <c r="AU1948" s="25" t="str">
        <f t="shared" si="977"/>
        <v/>
      </c>
      <c r="AV1948" s="25" t="str">
        <f t="shared" si="978"/>
        <v/>
      </c>
      <c r="AX1948" t="str">
        <f>IF(BC1948="","",IF(BC1948&gt;0,COUNT($AY$2:AY1948),""))</f>
        <v/>
      </c>
      <c r="AY1948" s="25" t="str">
        <f t="shared" si="979"/>
        <v/>
      </c>
      <c r="AZ1948" s="25" t="str">
        <f t="shared" si="980"/>
        <v/>
      </c>
      <c r="BA1948" s="25" t="str">
        <f t="shared" si="981"/>
        <v/>
      </c>
      <c r="BB1948" s="25" t="str">
        <f t="shared" si="982"/>
        <v/>
      </c>
      <c r="BC1948" s="25" t="str">
        <f t="shared" si="983"/>
        <v/>
      </c>
      <c r="BD1948" s="25" t="str">
        <f t="shared" si="984"/>
        <v/>
      </c>
      <c r="BE1948" s="25" t="str">
        <f t="shared" si="985"/>
        <v/>
      </c>
      <c r="BF1948" s="25" t="str">
        <f t="shared" si="986"/>
        <v/>
      </c>
      <c r="BG1948" s="25" t="str">
        <f t="shared" si="987"/>
        <v/>
      </c>
      <c r="BH1948" s="25" t="str">
        <f t="shared" si="988"/>
        <v/>
      </c>
      <c r="BI1948" s="25" t="str">
        <f t="shared" si="989"/>
        <v/>
      </c>
      <c r="BJ1948" s="25" t="str">
        <f t="shared" si="990"/>
        <v/>
      </c>
      <c r="BK1948" s="25" t="str">
        <f t="shared" si="991"/>
        <v/>
      </c>
      <c r="BL1948" s="25" t="str">
        <f t="shared" si="992"/>
        <v/>
      </c>
      <c r="BM1948" s="25" t="str">
        <f t="shared" si="993"/>
        <v/>
      </c>
      <c r="BN1948" s="25" t="str">
        <f t="shared" si="994"/>
        <v/>
      </c>
    </row>
    <row r="1949" spans="1:66" x14ac:dyDescent="0.25">
      <c r="A1949" s="20" t="str">
        <f>IF('S.D. Paste sheet'!A1949="","",'S.D. Paste sheet'!A1949)</f>
        <v/>
      </c>
      <c r="B1949" s="20" t="str">
        <f>IF('S.D. Paste sheet'!B1949="","",'S.D. Paste sheet'!B1949)</f>
        <v/>
      </c>
      <c r="C1949" s="20" t="str">
        <f>IF('S.D. Paste sheet'!C1949="","",'S.D. Paste sheet'!C1949)</f>
        <v/>
      </c>
      <c r="D1949" s="20" t="str">
        <f>IF('S.D. Paste sheet'!D1949="","",'S.D. Paste sheet'!D1949)</f>
        <v/>
      </c>
      <c r="E1949" s="20" t="str">
        <f>IF('S.D. Paste sheet'!E1949="","",UPPER('S.D. Paste sheet'!E1949))</f>
        <v/>
      </c>
      <c r="F1949" s="20" t="str">
        <f>IF('S.D. Paste sheet'!F1949="","",'S.D. Paste sheet'!F1949)</f>
        <v/>
      </c>
      <c r="G1949" s="20" t="str">
        <f>IF('S.D. Paste sheet'!G1949="","",UPPER('S.D. Paste sheet'!G1949))</f>
        <v/>
      </c>
      <c r="H1949" s="20" t="str">
        <f>IF('S.D. Paste sheet'!H1949="","",UPPER('S.D. Paste sheet'!H1949))</f>
        <v/>
      </c>
      <c r="I1949" s="20" t="str">
        <f>IF('S.D. Paste sheet'!I1949="","",'S.D. Paste sheet'!I1949)</f>
        <v/>
      </c>
      <c r="J1949" s="20" t="str">
        <f>IF('S.D. Paste sheet'!J1949="","",'S.D. Paste sheet'!J1949)</f>
        <v/>
      </c>
      <c r="K1949" s="20" t="str">
        <f>IF('S.D. Paste sheet'!K1949="","",'S.D. Paste sheet'!K1949)</f>
        <v/>
      </c>
      <c r="L1949" s="20" t="str">
        <f>IF('S.D. Paste sheet'!L1949="","",'S.D. Paste sheet'!L1949)</f>
        <v/>
      </c>
      <c r="M1949" s="20" t="str">
        <f>IF('S.D. Paste sheet'!M1949="","",'S.D. Paste sheet'!M1949)</f>
        <v/>
      </c>
      <c r="N1949" s="20" t="str">
        <f>IF('S.D. Paste sheet'!N1949="","",'S.D. Paste sheet'!N1949)</f>
        <v/>
      </c>
      <c r="O1949" s="20" t="str">
        <f>IF('S.D. Paste sheet'!O1949="","",'S.D. Paste sheet'!O1949)</f>
        <v/>
      </c>
      <c r="P1949" s="20" t="str">
        <f>IF('S.D. Paste sheet'!P1949="","",'S.D. Paste sheet'!P1949)</f>
        <v/>
      </c>
      <c r="Q1949" s="20" t="str">
        <f>IF('S.D. Paste sheet'!Q1949="","",'S.D. Paste sheet'!Q1949)</f>
        <v/>
      </c>
      <c r="R1949" s="20" t="str">
        <f>IF('S.D. Paste sheet'!R1949="","",'S.D. Paste sheet'!R1949)</f>
        <v/>
      </c>
      <c r="S1949" s="20" t="str">
        <f>IF('S.D. Paste sheet'!S1949="","",'S.D. Paste sheet'!S1949)</f>
        <v/>
      </c>
      <c r="T1949" s="20" t="str">
        <f>IF('S.D. Paste sheet'!T1949="","",'S.D. Paste sheet'!T1949)</f>
        <v/>
      </c>
      <c r="U1949" s="20" t="str">
        <f>IF('S.D. Paste sheet'!U1949="","",'S.D. Paste sheet'!U1949)</f>
        <v/>
      </c>
      <c r="V1949" s="20" t="str">
        <f>IF('S.D. Paste sheet'!V1949="","",'S.D. Paste sheet'!V1949)</f>
        <v/>
      </c>
      <c r="W1949" s="20" t="str">
        <f>IF('S.D. Paste sheet'!W1949="","",'S.D. Paste sheet'!W1949)</f>
        <v/>
      </c>
      <c r="X1949" s="20" t="str">
        <f>IF('S.D. Paste sheet'!X1949="","",'S.D. Paste sheet'!X1949)</f>
        <v/>
      </c>
      <c r="Y1949" s="20" t="str">
        <f>IF('S.D. Paste sheet'!Y1949="","",'S.D. Paste sheet'!Y1949)</f>
        <v/>
      </c>
      <c r="Z1949" s="20" t="str">
        <f>IF('S.D. Paste sheet'!Z1949="","",'S.D. Paste sheet'!Z1949)</f>
        <v/>
      </c>
      <c r="AA1949" s="20" t="str">
        <f>IF('S.D. Paste sheet'!AA1949="","",'S.D. Paste sheet'!AA1949)</f>
        <v/>
      </c>
      <c r="AB1949" s="20" t="str">
        <f>IF('S.D. Paste sheet'!AB1949="","",'S.D. Paste sheet'!AB1949)</f>
        <v/>
      </c>
      <c r="AC1949" s="20" t="str">
        <f>IF('S.D. Paste sheet'!AC1949="","",'S.D. Paste sheet'!AC1949)</f>
        <v/>
      </c>
      <c r="AD1949" s="20" t="str">
        <f>IF('S.D. Paste sheet'!AD1949="","",'S.D. Paste sheet'!AD1949)</f>
        <v/>
      </c>
      <c r="AE1949" s="28"/>
      <c r="AF1949" t="str">
        <f>IF(AK1949="","",IF(AK1949&gt;0,COUNT($AG$2:AG1949),""))</f>
        <v/>
      </c>
      <c r="AG1949" s="25" t="str">
        <f t="shared" si="963"/>
        <v/>
      </c>
      <c r="AH1949" s="25" t="str">
        <f t="shared" si="964"/>
        <v/>
      </c>
      <c r="AI1949" s="25" t="str">
        <f t="shared" si="965"/>
        <v/>
      </c>
      <c r="AJ1949" s="25" t="str">
        <f t="shared" si="966"/>
        <v/>
      </c>
      <c r="AK1949" s="25" t="str">
        <f t="shared" si="967"/>
        <v/>
      </c>
      <c r="AL1949" s="25" t="str">
        <f t="shared" si="968"/>
        <v/>
      </c>
      <c r="AM1949" s="25" t="str">
        <f t="shared" si="969"/>
        <v/>
      </c>
      <c r="AN1949" s="25" t="str">
        <f t="shared" si="970"/>
        <v/>
      </c>
      <c r="AO1949" s="25" t="str">
        <f t="shared" si="971"/>
        <v/>
      </c>
      <c r="AP1949" s="25" t="str">
        <f t="shared" si="972"/>
        <v/>
      </c>
      <c r="AQ1949" s="25" t="str">
        <f t="shared" si="973"/>
        <v/>
      </c>
      <c r="AR1949" s="25" t="str">
        <f t="shared" si="974"/>
        <v/>
      </c>
      <c r="AS1949" s="25" t="str">
        <f t="shared" si="975"/>
        <v/>
      </c>
      <c r="AT1949" s="25" t="str">
        <f t="shared" si="976"/>
        <v/>
      </c>
      <c r="AU1949" s="25" t="str">
        <f t="shared" si="977"/>
        <v/>
      </c>
      <c r="AV1949" s="25" t="str">
        <f t="shared" si="978"/>
        <v/>
      </c>
      <c r="AX1949" t="str">
        <f>IF(BC1949="","",IF(BC1949&gt;0,COUNT($AY$2:AY1949),""))</f>
        <v/>
      </c>
      <c r="AY1949" s="25" t="str">
        <f t="shared" si="979"/>
        <v/>
      </c>
      <c r="AZ1949" s="25" t="str">
        <f t="shared" si="980"/>
        <v/>
      </c>
      <c r="BA1949" s="25" t="str">
        <f t="shared" si="981"/>
        <v/>
      </c>
      <c r="BB1949" s="25" t="str">
        <f t="shared" si="982"/>
        <v/>
      </c>
      <c r="BC1949" s="25" t="str">
        <f t="shared" si="983"/>
        <v/>
      </c>
      <c r="BD1949" s="25" t="str">
        <f t="shared" si="984"/>
        <v/>
      </c>
      <c r="BE1949" s="25" t="str">
        <f t="shared" si="985"/>
        <v/>
      </c>
      <c r="BF1949" s="25" t="str">
        <f t="shared" si="986"/>
        <v/>
      </c>
      <c r="BG1949" s="25" t="str">
        <f t="shared" si="987"/>
        <v/>
      </c>
      <c r="BH1949" s="25" t="str">
        <f t="shared" si="988"/>
        <v/>
      </c>
      <c r="BI1949" s="25" t="str">
        <f t="shared" si="989"/>
        <v/>
      </c>
      <c r="BJ1949" s="25" t="str">
        <f t="shared" si="990"/>
        <v/>
      </c>
      <c r="BK1949" s="25" t="str">
        <f t="shared" si="991"/>
        <v/>
      </c>
      <c r="BL1949" s="25" t="str">
        <f t="shared" si="992"/>
        <v/>
      </c>
      <c r="BM1949" s="25" t="str">
        <f t="shared" si="993"/>
        <v/>
      </c>
      <c r="BN1949" s="25" t="str">
        <f t="shared" si="994"/>
        <v/>
      </c>
    </row>
    <row r="1950" spans="1:66" x14ac:dyDescent="0.25">
      <c r="A1950" s="20" t="str">
        <f>IF('S.D. Paste sheet'!A1950="","",'S.D. Paste sheet'!A1950)</f>
        <v/>
      </c>
      <c r="B1950" s="20" t="str">
        <f>IF('S.D. Paste sheet'!B1950="","",'S.D. Paste sheet'!B1950)</f>
        <v/>
      </c>
      <c r="C1950" s="20" t="str">
        <f>IF('S.D. Paste sheet'!C1950="","",'S.D. Paste sheet'!C1950)</f>
        <v/>
      </c>
      <c r="D1950" s="20" t="str">
        <f>IF('S.D. Paste sheet'!D1950="","",'S.D. Paste sheet'!D1950)</f>
        <v/>
      </c>
      <c r="E1950" s="20" t="str">
        <f>IF('S.D. Paste sheet'!E1950="","",UPPER('S.D. Paste sheet'!E1950))</f>
        <v/>
      </c>
      <c r="F1950" s="20" t="str">
        <f>IF('S.D. Paste sheet'!F1950="","",'S.D. Paste sheet'!F1950)</f>
        <v/>
      </c>
      <c r="G1950" s="20" t="str">
        <f>IF('S.D. Paste sheet'!G1950="","",UPPER('S.D. Paste sheet'!G1950))</f>
        <v/>
      </c>
      <c r="H1950" s="20" t="str">
        <f>IF('S.D. Paste sheet'!H1950="","",UPPER('S.D. Paste sheet'!H1950))</f>
        <v/>
      </c>
      <c r="I1950" s="20" t="str">
        <f>IF('S.D. Paste sheet'!I1950="","",'S.D. Paste sheet'!I1950)</f>
        <v/>
      </c>
      <c r="J1950" s="20" t="str">
        <f>IF('S.D. Paste sheet'!J1950="","",'S.D. Paste sheet'!J1950)</f>
        <v/>
      </c>
      <c r="K1950" s="20" t="str">
        <f>IF('S.D. Paste sheet'!K1950="","",'S.D. Paste sheet'!K1950)</f>
        <v/>
      </c>
      <c r="L1950" s="20" t="str">
        <f>IF('S.D. Paste sheet'!L1950="","",'S.D. Paste sheet'!L1950)</f>
        <v/>
      </c>
      <c r="M1950" s="20" t="str">
        <f>IF('S.D. Paste sheet'!M1950="","",'S.D. Paste sheet'!M1950)</f>
        <v/>
      </c>
      <c r="N1950" s="20" t="str">
        <f>IF('S.D. Paste sheet'!N1950="","",'S.D. Paste sheet'!N1950)</f>
        <v/>
      </c>
      <c r="O1950" s="20" t="str">
        <f>IF('S.D. Paste sheet'!O1950="","",'S.D. Paste sheet'!O1950)</f>
        <v/>
      </c>
      <c r="P1950" s="20" t="str">
        <f>IF('S.D. Paste sheet'!P1950="","",'S.D. Paste sheet'!P1950)</f>
        <v/>
      </c>
      <c r="Q1950" s="20" t="str">
        <f>IF('S.D. Paste sheet'!Q1950="","",'S.D. Paste sheet'!Q1950)</f>
        <v/>
      </c>
      <c r="R1950" s="20" t="str">
        <f>IF('S.D. Paste sheet'!R1950="","",'S.D. Paste sheet'!R1950)</f>
        <v/>
      </c>
      <c r="S1950" s="20" t="str">
        <f>IF('S.D. Paste sheet'!S1950="","",'S.D. Paste sheet'!S1950)</f>
        <v/>
      </c>
      <c r="T1950" s="20" t="str">
        <f>IF('S.D. Paste sheet'!T1950="","",'S.D. Paste sheet'!T1950)</f>
        <v/>
      </c>
      <c r="U1950" s="20" t="str">
        <f>IF('S.D. Paste sheet'!U1950="","",'S.D. Paste sheet'!U1950)</f>
        <v/>
      </c>
      <c r="V1950" s="20" t="str">
        <f>IF('S.D. Paste sheet'!V1950="","",'S.D. Paste sheet'!V1950)</f>
        <v/>
      </c>
      <c r="W1950" s="20" t="str">
        <f>IF('S.D. Paste sheet'!W1950="","",'S.D. Paste sheet'!W1950)</f>
        <v/>
      </c>
      <c r="X1950" s="20" t="str">
        <f>IF('S.D. Paste sheet'!X1950="","",'S.D. Paste sheet'!X1950)</f>
        <v/>
      </c>
      <c r="Y1950" s="20" t="str">
        <f>IF('S.D. Paste sheet'!Y1950="","",'S.D. Paste sheet'!Y1950)</f>
        <v/>
      </c>
      <c r="Z1950" s="20" t="str">
        <f>IF('S.D. Paste sheet'!Z1950="","",'S.D. Paste sheet'!Z1950)</f>
        <v/>
      </c>
      <c r="AA1950" s="20" t="str">
        <f>IF('S.D. Paste sheet'!AA1950="","",'S.D. Paste sheet'!AA1950)</f>
        <v/>
      </c>
      <c r="AB1950" s="20" t="str">
        <f>IF('S.D. Paste sheet'!AB1950="","",'S.D. Paste sheet'!AB1950)</f>
        <v/>
      </c>
      <c r="AC1950" s="20" t="str">
        <f>IF('S.D. Paste sheet'!AC1950="","",'S.D. Paste sheet'!AC1950)</f>
        <v/>
      </c>
      <c r="AD1950" s="20" t="str">
        <f>IF('S.D. Paste sheet'!AD1950="","",'S.D. Paste sheet'!AD1950)</f>
        <v/>
      </c>
      <c r="AE1950" s="28"/>
      <c r="AF1950" t="str">
        <f>IF(AK1950="","",IF(AK1950&gt;0,COUNT($AG$2:AG1950),""))</f>
        <v/>
      </c>
      <c r="AG1950" s="25" t="str">
        <f t="shared" si="963"/>
        <v/>
      </c>
      <c r="AH1950" s="25" t="str">
        <f t="shared" si="964"/>
        <v/>
      </c>
      <c r="AI1950" s="25" t="str">
        <f t="shared" si="965"/>
        <v/>
      </c>
      <c r="AJ1950" s="25" t="str">
        <f t="shared" si="966"/>
        <v/>
      </c>
      <c r="AK1950" s="25" t="str">
        <f t="shared" si="967"/>
        <v/>
      </c>
      <c r="AL1950" s="25" t="str">
        <f t="shared" si="968"/>
        <v/>
      </c>
      <c r="AM1950" s="25" t="str">
        <f t="shared" si="969"/>
        <v/>
      </c>
      <c r="AN1950" s="25" t="str">
        <f t="shared" si="970"/>
        <v/>
      </c>
      <c r="AO1950" s="25" t="str">
        <f t="shared" si="971"/>
        <v/>
      </c>
      <c r="AP1950" s="25" t="str">
        <f t="shared" si="972"/>
        <v/>
      </c>
      <c r="AQ1950" s="25" t="str">
        <f t="shared" si="973"/>
        <v/>
      </c>
      <c r="AR1950" s="25" t="str">
        <f t="shared" si="974"/>
        <v/>
      </c>
      <c r="AS1950" s="25" t="str">
        <f t="shared" si="975"/>
        <v/>
      </c>
      <c r="AT1950" s="25" t="str">
        <f t="shared" si="976"/>
        <v/>
      </c>
      <c r="AU1950" s="25" t="str">
        <f t="shared" si="977"/>
        <v/>
      </c>
      <c r="AV1950" s="25" t="str">
        <f t="shared" si="978"/>
        <v/>
      </c>
      <c r="AX1950" t="str">
        <f>IF(BC1950="","",IF(BC1950&gt;0,COUNT($AY$2:AY1950),""))</f>
        <v/>
      </c>
      <c r="AY1950" s="25" t="str">
        <f t="shared" si="979"/>
        <v/>
      </c>
      <c r="AZ1950" s="25" t="str">
        <f t="shared" si="980"/>
        <v/>
      </c>
      <c r="BA1950" s="25" t="str">
        <f t="shared" si="981"/>
        <v/>
      </c>
      <c r="BB1950" s="25" t="str">
        <f t="shared" si="982"/>
        <v/>
      </c>
      <c r="BC1950" s="25" t="str">
        <f t="shared" si="983"/>
        <v/>
      </c>
      <c r="BD1950" s="25" t="str">
        <f t="shared" si="984"/>
        <v/>
      </c>
      <c r="BE1950" s="25" t="str">
        <f t="shared" si="985"/>
        <v/>
      </c>
      <c r="BF1950" s="25" t="str">
        <f t="shared" si="986"/>
        <v/>
      </c>
      <c r="BG1950" s="25" t="str">
        <f t="shared" si="987"/>
        <v/>
      </c>
      <c r="BH1950" s="25" t="str">
        <f t="shared" si="988"/>
        <v/>
      </c>
      <c r="BI1950" s="25" t="str">
        <f t="shared" si="989"/>
        <v/>
      </c>
      <c r="BJ1950" s="25" t="str">
        <f t="shared" si="990"/>
        <v/>
      </c>
      <c r="BK1950" s="25" t="str">
        <f t="shared" si="991"/>
        <v/>
      </c>
      <c r="BL1950" s="25" t="str">
        <f t="shared" si="992"/>
        <v/>
      </c>
      <c r="BM1950" s="25" t="str">
        <f t="shared" si="993"/>
        <v/>
      </c>
      <c r="BN1950" s="25" t="str">
        <f t="shared" si="994"/>
        <v/>
      </c>
    </row>
    <row r="1951" spans="1:66" x14ac:dyDescent="0.25">
      <c r="A1951" s="20" t="str">
        <f>IF('S.D. Paste sheet'!A1951="","",'S.D. Paste sheet'!A1951)</f>
        <v/>
      </c>
      <c r="B1951" s="20" t="str">
        <f>IF('S.D. Paste sheet'!B1951="","",'S.D. Paste sheet'!B1951)</f>
        <v/>
      </c>
      <c r="C1951" s="20" t="str">
        <f>IF('S.D. Paste sheet'!C1951="","",'S.D. Paste sheet'!C1951)</f>
        <v/>
      </c>
      <c r="D1951" s="20" t="str">
        <f>IF('S.D. Paste sheet'!D1951="","",'S.D. Paste sheet'!D1951)</f>
        <v/>
      </c>
      <c r="E1951" s="20" t="str">
        <f>IF('S.D. Paste sheet'!E1951="","",UPPER('S.D. Paste sheet'!E1951))</f>
        <v/>
      </c>
      <c r="F1951" s="20" t="str">
        <f>IF('S.D. Paste sheet'!F1951="","",'S.D. Paste sheet'!F1951)</f>
        <v/>
      </c>
      <c r="G1951" s="20" t="str">
        <f>IF('S.D. Paste sheet'!G1951="","",UPPER('S.D. Paste sheet'!G1951))</f>
        <v/>
      </c>
      <c r="H1951" s="20" t="str">
        <f>IF('S.D. Paste sheet'!H1951="","",UPPER('S.D. Paste sheet'!H1951))</f>
        <v/>
      </c>
      <c r="I1951" s="20" t="str">
        <f>IF('S.D. Paste sheet'!I1951="","",'S.D. Paste sheet'!I1951)</f>
        <v/>
      </c>
      <c r="J1951" s="20" t="str">
        <f>IF('S.D. Paste sheet'!J1951="","",'S.D. Paste sheet'!J1951)</f>
        <v/>
      </c>
      <c r="K1951" s="20" t="str">
        <f>IF('S.D. Paste sheet'!K1951="","",'S.D. Paste sheet'!K1951)</f>
        <v/>
      </c>
      <c r="L1951" s="20" t="str">
        <f>IF('S.D. Paste sheet'!L1951="","",'S.D. Paste sheet'!L1951)</f>
        <v/>
      </c>
      <c r="M1951" s="20" t="str">
        <f>IF('S.D. Paste sheet'!M1951="","",'S.D. Paste sheet'!M1951)</f>
        <v/>
      </c>
      <c r="N1951" s="20" t="str">
        <f>IF('S.D. Paste sheet'!N1951="","",'S.D. Paste sheet'!N1951)</f>
        <v/>
      </c>
      <c r="O1951" s="20" t="str">
        <f>IF('S.D. Paste sheet'!O1951="","",'S.D. Paste sheet'!O1951)</f>
        <v/>
      </c>
      <c r="P1951" s="20" t="str">
        <f>IF('S.D. Paste sheet'!P1951="","",'S.D. Paste sheet'!P1951)</f>
        <v/>
      </c>
      <c r="Q1951" s="20" t="str">
        <f>IF('S.D. Paste sheet'!Q1951="","",'S.D. Paste sheet'!Q1951)</f>
        <v/>
      </c>
      <c r="R1951" s="20" t="str">
        <f>IF('S.D. Paste sheet'!R1951="","",'S.D. Paste sheet'!R1951)</f>
        <v/>
      </c>
      <c r="S1951" s="20" t="str">
        <f>IF('S.D. Paste sheet'!S1951="","",'S.D. Paste sheet'!S1951)</f>
        <v/>
      </c>
      <c r="T1951" s="20" t="str">
        <f>IF('S.D. Paste sheet'!T1951="","",'S.D. Paste sheet'!T1951)</f>
        <v/>
      </c>
      <c r="U1951" s="20" t="str">
        <f>IF('S.D. Paste sheet'!U1951="","",'S.D. Paste sheet'!U1951)</f>
        <v/>
      </c>
      <c r="V1951" s="20" t="str">
        <f>IF('S.D. Paste sheet'!V1951="","",'S.D. Paste sheet'!V1951)</f>
        <v/>
      </c>
      <c r="W1951" s="20" t="str">
        <f>IF('S.D. Paste sheet'!W1951="","",'S.D. Paste sheet'!W1951)</f>
        <v/>
      </c>
      <c r="X1951" s="20" t="str">
        <f>IF('S.D. Paste sheet'!X1951="","",'S.D. Paste sheet'!X1951)</f>
        <v/>
      </c>
      <c r="Y1951" s="20" t="str">
        <f>IF('S.D. Paste sheet'!Y1951="","",'S.D. Paste sheet'!Y1951)</f>
        <v/>
      </c>
      <c r="Z1951" s="20" t="str">
        <f>IF('S.D. Paste sheet'!Z1951="","",'S.D. Paste sheet'!Z1951)</f>
        <v/>
      </c>
      <c r="AA1951" s="20" t="str">
        <f>IF('S.D. Paste sheet'!AA1951="","",'S.D. Paste sheet'!AA1951)</f>
        <v/>
      </c>
      <c r="AB1951" s="20" t="str">
        <f>IF('S.D. Paste sheet'!AB1951="","",'S.D. Paste sheet'!AB1951)</f>
        <v/>
      </c>
      <c r="AC1951" s="20" t="str">
        <f>IF('S.D. Paste sheet'!AC1951="","",'S.D. Paste sheet'!AC1951)</f>
        <v/>
      </c>
      <c r="AD1951" s="20" t="str">
        <f>IF('S.D. Paste sheet'!AD1951="","",'S.D. Paste sheet'!AD1951)</f>
        <v/>
      </c>
      <c r="AE1951" s="28"/>
      <c r="AF1951" t="str">
        <f>IF(AK1951="","",IF(AK1951&gt;0,COUNT($AG$2:AG1951),""))</f>
        <v/>
      </c>
      <c r="AG1951" s="25" t="str">
        <f t="shared" si="963"/>
        <v/>
      </c>
      <c r="AH1951" s="25" t="str">
        <f t="shared" si="964"/>
        <v/>
      </c>
      <c r="AI1951" s="25" t="str">
        <f t="shared" si="965"/>
        <v/>
      </c>
      <c r="AJ1951" s="25" t="str">
        <f t="shared" si="966"/>
        <v/>
      </c>
      <c r="AK1951" s="25" t="str">
        <f t="shared" si="967"/>
        <v/>
      </c>
      <c r="AL1951" s="25" t="str">
        <f t="shared" si="968"/>
        <v/>
      </c>
      <c r="AM1951" s="25" t="str">
        <f t="shared" si="969"/>
        <v/>
      </c>
      <c r="AN1951" s="25" t="str">
        <f t="shared" si="970"/>
        <v/>
      </c>
      <c r="AO1951" s="25" t="str">
        <f t="shared" si="971"/>
        <v/>
      </c>
      <c r="AP1951" s="25" t="str">
        <f t="shared" si="972"/>
        <v/>
      </c>
      <c r="AQ1951" s="25" t="str">
        <f t="shared" si="973"/>
        <v/>
      </c>
      <c r="AR1951" s="25" t="str">
        <f t="shared" si="974"/>
        <v/>
      </c>
      <c r="AS1951" s="25" t="str">
        <f t="shared" si="975"/>
        <v/>
      </c>
      <c r="AT1951" s="25" t="str">
        <f t="shared" si="976"/>
        <v/>
      </c>
      <c r="AU1951" s="25" t="str">
        <f t="shared" si="977"/>
        <v/>
      </c>
      <c r="AV1951" s="25" t="str">
        <f t="shared" si="978"/>
        <v/>
      </c>
      <c r="AX1951" t="str">
        <f>IF(BC1951="","",IF(BC1951&gt;0,COUNT($AY$2:AY1951),""))</f>
        <v/>
      </c>
      <c r="AY1951" s="25" t="str">
        <f t="shared" si="979"/>
        <v/>
      </c>
      <c r="AZ1951" s="25" t="str">
        <f t="shared" si="980"/>
        <v/>
      </c>
      <c r="BA1951" s="25" t="str">
        <f t="shared" si="981"/>
        <v/>
      </c>
      <c r="BB1951" s="25" t="str">
        <f t="shared" si="982"/>
        <v/>
      </c>
      <c r="BC1951" s="25" t="str">
        <f t="shared" si="983"/>
        <v/>
      </c>
      <c r="BD1951" s="25" t="str">
        <f t="shared" si="984"/>
        <v/>
      </c>
      <c r="BE1951" s="25" t="str">
        <f t="shared" si="985"/>
        <v/>
      </c>
      <c r="BF1951" s="25" t="str">
        <f t="shared" si="986"/>
        <v/>
      </c>
      <c r="BG1951" s="25" t="str">
        <f t="shared" si="987"/>
        <v/>
      </c>
      <c r="BH1951" s="25" t="str">
        <f t="shared" si="988"/>
        <v/>
      </c>
      <c r="BI1951" s="25" t="str">
        <f t="shared" si="989"/>
        <v/>
      </c>
      <c r="BJ1951" s="25" t="str">
        <f t="shared" si="990"/>
        <v/>
      </c>
      <c r="BK1951" s="25" t="str">
        <f t="shared" si="991"/>
        <v/>
      </c>
      <c r="BL1951" s="25" t="str">
        <f t="shared" si="992"/>
        <v/>
      </c>
      <c r="BM1951" s="25" t="str">
        <f t="shared" si="993"/>
        <v/>
      </c>
      <c r="BN1951" s="25" t="str">
        <f t="shared" si="994"/>
        <v/>
      </c>
    </row>
    <row r="1952" spans="1:66" x14ac:dyDescent="0.25">
      <c r="A1952" s="20" t="str">
        <f>IF('S.D. Paste sheet'!A1952="","",'S.D. Paste sheet'!A1952)</f>
        <v/>
      </c>
      <c r="B1952" s="20" t="str">
        <f>IF('S.D. Paste sheet'!B1952="","",'S.D. Paste sheet'!B1952)</f>
        <v/>
      </c>
      <c r="C1952" s="20" t="str">
        <f>IF('S.D. Paste sheet'!C1952="","",'S.D. Paste sheet'!C1952)</f>
        <v/>
      </c>
      <c r="D1952" s="20" t="str">
        <f>IF('S.D. Paste sheet'!D1952="","",'S.D. Paste sheet'!D1952)</f>
        <v/>
      </c>
      <c r="E1952" s="20" t="str">
        <f>IF('S.D. Paste sheet'!E1952="","",UPPER('S.D. Paste sheet'!E1952))</f>
        <v/>
      </c>
      <c r="F1952" s="20" t="str">
        <f>IF('S.D. Paste sheet'!F1952="","",'S.D. Paste sheet'!F1952)</f>
        <v/>
      </c>
      <c r="G1952" s="20" t="str">
        <f>IF('S.D. Paste sheet'!G1952="","",UPPER('S.D. Paste sheet'!G1952))</f>
        <v/>
      </c>
      <c r="H1952" s="20" t="str">
        <f>IF('S.D. Paste sheet'!H1952="","",UPPER('S.D. Paste sheet'!H1952))</f>
        <v/>
      </c>
      <c r="I1952" s="20" t="str">
        <f>IF('S.D. Paste sheet'!I1952="","",'S.D. Paste sheet'!I1952)</f>
        <v/>
      </c>
      <c r="J1952" s="20" t="str">
        <f>IF('S.D. Paste sheet'!J1952="","",'S.D. Paste sheet'!J1952)</f>
        <v/>
      </c>
      <c r="K1952" s="20" t="str">
        <f>IF('S.D. Paste sheet'!K1952="","",'S.D. Paste sheet'!K1952)</f>
        <v/>
      </c>
      <c r="L1952" s="20" t="str">
        <f>IF('S.D. Paste sheet'!L1952="","",'S.D. Paste sheet'!L1952)</f>
        <v/>
      </c>
      <c r="M1952" s="20" t="str">
        <f>IF('S.D. Paste sheet'!M1952="","",'S.D. Paste sheet'!M1952)</f>
        <v/>
      </c>
      <c r="N1952" s="20" t="str">
        <f>IF('S.D. Paste sheet'!N1952="","",'S.D. Paste sheet'!N1952)</f>
        <v/>
      </c>
      <c r="O1952" s="20" t="str">
        <f>IF('S.D. Paste sheet'!O1952="","",'S.D. Paste sheet'!O1952)</f>
        <v/>
      </c>
      <c r="P1952" s="20" t="str">
        <f>IF('S.D. Paste sheet'!P1952="","",'S.D. Paste sheet'!P1952)</f>
        <v/>
      </c>
      <c r="Q1952" s="20" t="str">
        <f>IF('S.D. Paste sheet'!Q1952="","",'S.D. Paste sheet'!Q1952)</f>
        <v/>
      </c>
      <c r="R1952" s="20" t="str">
        <f>IF('S.D. Paste sheet'!R1952="","",'S.D. Paste sheet'!R1952)</f>
        <v/>
      </c>
      <c r="S1952" s="20" t="str">
        <f>IF('S.D. Paste sheet'!S1952="","",'S.D. Paste sheet'!S1952)</f>
        <v/>
      </c>
      <c r="T1952" s="20" t="str">
        <f>IF('S.D. Paste sheet'!T1952="","",'S.D. Paste sheet'!T1952)</f>
        <v/>
      </c>
      <c r="U1952" s="20" t="str">
        <f>IF('S.D. Paste sheet'!U1952="","",'S.D. Paste sheet'!U1952)</f>
        <v/>
      </c>
      <c r="V1952" s="20" t="str">
        <f>IF('S.D. Paste sheet'!V1952="","",'S.D. Paste sheet'!V1952)</f>
        <v/>
      </c>
      <c r="W1952" s="20" t="str">
        <f>IF('S.D. Paste sheet'!W1952="","",'S.D. Paste sheet'!W1952)</f>
        <v/>
      </c>
      <c r="X1952" s="20" t="str">
        <f>IF('S.D. Paste sheet'!X1952="","",'S.D. Paste sheet'!X1952)</f>
        <v/>
      </c>
      <c r="Y1952" s="20" t="str">
        <f>IF('S.D. Paste sheet'!Y1952="","",'S.D. Paste sheet'!Y1952)</f>
        <v/>
      </c>
      <c r="Z1952" s="20" t="str">
        <f>IF('S.D. Paste sheet'!Z1952="","",'S.D. Paste sheet'!Z1952)</f>
        <v/>
      </c>
      <c r="AA1952" s="20" t="str">
        <f>IF('S.D. Paste sheet'!AA1952="","",'S.D. Paste sheet'!AA1952)</f>
        <v/>
      </c>
      <c r="AB1952" s="20" t="str">
        <f>IF('S.D. Paste sheet'!AB1952="","",'S.D. Paste sheet'!AB1952)</f>
        <v/>
      </c>
      <c r="AC1952" s="20" t="str">
        <f>IF('S.D. Paste sheet'!AC1952="","",'S.D. Paste sheet'!AC1952)</f>
        <v/>
      </c>
      <c r="AD1952" s="20" t="str">
        <f>IF('S.D. Paste sheet'!AD1952="","",'S.D. Paste sheet'!AD1952)</f>
        <v/>
      </c>
      <c r="AE1952" s="28"/>
      <c r="AF1952" t="str">
        <f>IF(AK1952="","",IF(AK1952&gt;0,COUNT($AG$2:AG1952),""))</f>
        <v/>
      </c>
      <c r="AG1952" s="25" t="str">
        <f t="shared" si="963"/>
        <v/>
      </c>
      <c r="AH1952" s="25" t="str">
        <f t="shared" si="964"/>
        <v/>
      </c>
      <c r="AI1952" s="25" t="str">
        <f t="shared" si="965"/>
        <v/>
      </c>
      <c r="AJ1952" s="25" t="str">
        <f t="shared" si="966"/>
        <v/>
      </c>
      <c r="AK1952" s="25" t="str">
        <f t="shared" si="967"/>
        <v/>
      </c>
      <c r="AL1952" s="25" t="str">
        <f t="shared" si="968"/>
        <v/>
      </c>
      <c r="AM1952" s="25" t="str">
        <f t="shared" si="969"/>
        <v/>
      </c>
      <c r="AN1952" s="25" t="str">
        <f t="shared" si="970"/>
        <v/>
      </c>
      <c r="AO1952" s="25" t="str">
        <f t="shared" si="971"/>
        <v/>
      </c>
      <c r="AP1952" s="25" t="str">
        <f t="shared" si="972"/>
        <v/>
      </c>
      <c r="AQ1952" s="25" t="str">
        <f t="shared" si="973"/>
        <v/>
      </c>
      <c r="AR1952" s="25" t="str">
        <f t="shared" si="974"/>
        <v/>
      </c>
      <c r="AS1952" s="25" t="str">
        <f t="shared" si="975"/>
        <v/>
      </c>
      <c r="AT1952" s="25" t="str">
        <f t="shared" si="976"/>
        <v/>
      </c>
      <c r="AU1952" s="25" t="str">
        <f t="shared" si="977"/>
        <v/>
      </c>
      <c r="AV1952" s="25" t="str">
        <f t="shared" si="978"/>
        <v/>
      </c>
      <c r="AX1952" t="str">
        <f>IF(BC1952="","",IF(BC1952&gt;0,COUNT($AY$2:AY1952),""))</f>
        <v/>
      </c>
      <c r="AY1952" s="25" t="str">
        <f t="shared" si="979"/>
        <v/>
      </c>
      <c r="AZ1952" s="25" t="str">
        <f t="shared" si="980"/>
        <v/>
      </c>
      <c r="BA1952" s="25" t="str">
        <f t="shared" si="981"/>
        <v/>
      </c>
      <c r="BB1952" s="25" t="str">
        <f t="shared" si="982"/>
        <v/>
      </c>
      <c r="BC1952" s="25" t="str">
        <f t="shared" si="983"/>
        <v/>
      </c>
      <c r="BD1952" s="25" t="str">
        <f t="shared" si="984"/>
        <v/>
      </c>
      <c r="BE1952" s="25" t="str">
        <f t="shared" si="985"/>
        <v/>
      </c>
      <c r="BF1952" s="25" t="str">
        <f t="shared" si="986"/>
        <v/>
      </c>
      <c r="BG1952" s="25" t="str">
        <f t="shared" si="987"/>
        <v/>
      </c>
      <c r="BH1952" s="25" t="str">
        <f t="shared" si="988"/>
        <v/>
      </c>
      <c r="BI1952" s="25" t="str">
        <f t="shared" si="989"/>
        <v/>
      </c>
      <c r="BJ1952" s="25" t="str">
        <f t="shared" si="990"/>
        <v/>
      </c>
      <c r="BK1952" s="25" t="str">
        <f t="shared" si="991"/>
        <v/>
      </c>
      <c r="BL1952" s="25" t="str">
        <f t="shared" si="992"/>
        <v/>
      </c>
      <c r="BM1952" s="25" t="str">
        <f t="shared" si="993"/>
        <v/>
      </c>
      <c r="BN1952" s="25" t="str">
        <f t="shared" si="994"/>
        <v/>
      </c>
    </row>
    <row r="1953" spans="1:66" x14ac:dyDescent="0.25">
      <c r="A1953" s="20" t="str">
        <f>IF('S.D. Paste sheet'!A1953="","",'S.D. Paste sheet'!A1953)</f>
        <v/>
      </c>
      <c r="B1953" s="20" t="str">
        <f>IF('S.D. Paste sheet'!B1953="","",'S.D. Paste sheet'!B1953)</f>
        <v/>
      </c>
      <c r="C1953" s="20" t="str">
        <f>IF('S.D. Paste sheet'!C1953="","",'S.D. Paste sheet'!C1953)</f>
        <v/>
      </c>
      <c r="D1953" s="20" t="str">
        <f>IF('S.D. Paste sheet'!D1953="","",'S.D. Paste sheet'!D1953)</f>
        <v/>
      </c>
      <c r="E1953" s="20" t="str">
        <f>IF('S.D. Paste sheet'!E1953="","",UPPER('S.D. Paste sheet'!E1953))</f>
        <v/>
      </c>
      <c r="F1953" s="20" t="str">
        <f>IF('S.D. Paste sheet'!F1953="","",'S.D. Paste sheet'!F1953)</f>
        <v/>
      </c>
      <c r="G1953" s="20" t="str">
        <f>IF('S.D. Paste sheet'!G1953="","",UPPER('S.D. Paste sheet'!G1953))</f>
        <v/>
      </c>
      <c r="H1953" s="20" t="str">
        <f>IF('S.D. Paste sheet'!H1953="","",UPPER('S.D. Paste sheet'!H1953))</f>
        <v/>
      </c>
      <c r="I1953" s="20" t="str">
        <f>IF('S.D. Paste sheet'!I1953="","",'S.D. Paste sheet'!I1953)</f>
        <v/>
      </c>
      <c r="J1953" s="20" t="str">
        <f>IF('S.D. Paste sheet'!J1953="","",'S.D. Paste sheet'!J1953)</f>
        <v/>
      </c>
      <c r="K1953" s="20" t="str">
        <f>IF('S.D. Paste sheet'!K1953="","",'S.D. Paste sheet'!K1953)</f>
        <v/>
      </c>
      <c r="L1953" s="20" t="str">
        <f>IF('S.D. Paste sheet'!L1953="","",'S.D. Paste sheet'!L1953)</f>
        <v/>
      </c>
      <c r="M1953" s="20" t="str">
        <f>IF('S.D. Paste sheet'!M1953="","",'S.D. Paste sheet'!M1953)</f>
        <v/>
      </c>
      <c r="N1953" s="20" t="str">
        <f>IF('S.D. Paste sheet'!N1953="","",'S.D. Paste sheet'!N1953)</f>
        <v/>
      </c>
      <c r="O1953" s="20" t="str">
        <f>IF('S.D. Paste sheet'!O1953="","",'S.D. Paste sheet'!O1953)</f>
        <v/>
      </c>
      <c r="P1953" s="20" t="str">
        <f>IF('S.D. Paste sheet'!P1953="","",'S.D. Paste sheet'!P1953)</f>
        <v/>
      </c>
      <c r="Q1953" s="20" t="str">
        <f>IF('S.D. Paste sheet'!Q1953="","",'S.D. Paste sheet'!Q1953)</f>
        <v/>
      </c>
      <c r="R1953" s="20" t="str">
        <f>IF('S.D. Paste sheet'!R1953="","",'S.D. Paste sheet'!R1953)</f>
        <v/>
      </c>
      <c r="S1953" s="20" t="str">
        <f>IF('S.D. Paste sheet'!S1953="","",'S.D. Paste sheet'!S1953)</f>
        <v/>
      </c>
      <c r="T1953" s="20" t="str">
        <f>IF('S.D. Paste sheet'!T1953="","",'S.D. Paste sheet'!T1953)</f>
        <v/>
      </c>
      <c r="U1953" s="20" t="str">
        <f>IF('S.D. Paste sheet'!U1953="","",'S.D. Paste sheet'!U1953)</f>
        <v/>
      </c>
      <c r="V1953" s="20" t="str">
        <f>IF('S.D. Paste sheet'!V1953="","",'S.D. Paste sheet'!V1953)</f>
        <v/>
      </c>
      <c r="W1953" s="20" t="str">
        <f>IF('S.D. Paste sheet'!W1953="","",'S.D. Paste sheet'!W1953)</f>
        <v/>
      </c>
      <c r="X1953" s="20" t="str">
        <f>IF('S.D. Paste sheet'!X1953="","",'S.D. Paste sheet'!X1953)</f>
        <v/>
      </c>
      <c r="Y1953" s="20" t="str">
        <f>IF('S.D. Paste sheet'!Y1953="","",'S.D. Paste sheet'!Y1953)</f>
        <v/>
      </c>
      <c r="Z1953" s="20" t="str">
        <f>IF('S.D. Paste sheet'!Z1953="","",'S.D. Paste sheet'!Z1953)</f>
        <v/>
      </c>
      <c r="AA1953" s="20" t="str">
        <f>IF('S.D. Paste sheet'!AA1953="","",'S.D. Paste sheet'!AA1953)</f>
        <v/>
      </c>
      <c r="AB1953" s="20" t="str">
        <f>IF('S.D. Paste sheet'!AB1953="","",'S.D. Paste sheet'!AB1953)</f>
        <v/>
      </c>
      <c r="AC1953" s="20" t="str">
        <f>IF('S.D. Paste sheet'!AC1953="","",'S.D. Paste sheet'!AC1953)</f>
        <v/>
      </c>
      <c r="AD1953" s="20" t="str">
        <f>IF('S.D. Paste sheet'!AD1953="","",'S.D. Paste sheet'!AD1953)</f>
        <v/>
      </c>
      <c r="AE1953" s="28"/>
      <c r="AF1953" t="str">
        <f>IF(AK1953="","",IF(AK1953&gt;0,COUNT($AG$2:AG1953),""))</f>
        <v/>
      </c>
      <c r="AG1953" s="25" t="str">
        <f t="shared" si="963"/>
        <v/>
      </c>
      <c r="AH1953" s="25" t="str">
        <f t="shared" si="964"/>
        <v/>
      </c>
      <c r="AI1953" s="25" t="str">
        <f t="shared" si="965"/>
        <v/>
      </c>
      <c r="AJ1953" s="25" t="str">
        <f t="shared" si="966"/>
        <v/>
      </c>
      <c r="AK1953" s="25" t="str">
        <f t="shared" si="967"/>
        <v/>
      </c>
      <c r="AL1953" s="25" t="str">
        <f t="shared" si="968"/>
        <v/>
      </c>
      <c r="AM1953" s="25" t="str">
        <f t="shared" si="969"/>
        <v/>
      </c>
      <c r="AN1953" s="25" t="str">
        <f t="shared" si="970"/>
        <v/>
      </c>
      <c r="AO1953" s="25" t="str">
        <f t="shared" si="971"/>
        <v/>
      </c>
      <c r="AP1953" s="25" t="str">
        <f t="shared" si="972"/>
        <v/>
      </c>
      <c r="AQ1953" s="25" t="str">
        <f t="shared" si="973"/>
        <v/>
      </c>
      <c r="AR1953" s="25" t="str">
        <f t="shared" si="974"/>
        <v/>
      </c>
      <c r="AS1953" s="25" t="str">
        <f t="shared" si="975"/>
        <v/>
      </c>
      <c r="AT1953" s="25" t="str">
        <f t="shared" si="976"/>
        <v/>
      </c>
      <c r="AU1953" s="25" t="str">
        <f t="shared" si="977"/>
        <v/>
      </c>
      <c r="AV1953" s="25" t="str">
        <f t="shared" si="978"/>
        <v/>
      </c>
      <c r="AX1953" t="str">
        <f>IF(BC1953="","",IF(BC1953&gt;0,COUNT($AY$2:AY1953),""))</f>
        <v/>
      </c>
      <c r="AY1953" s="25" t="str">
        <f t="shared" si="979"/>
        <v/>
      </c>
      <c r="AZ1953" s="25" t="str">
        <f t="shared" si="980"/>
        <v/>
      </c>
      <c r="BA1953" s="25" t="str">
        <f t="shared" si="981"/>
        <v/>
      </c>
      <c r="BB1953" s="25" t="str">
        <f t="shared" si="982"/>
        <v/>
      </c>
      <c r="BC1953" s="25" t="str">
        <f t="shared" si="983"/>
        <v/>
      </c>
      <c r="BD1953" s="25" t="str">
        <f t="shared" si="984"/>
        <v/>
      </c>
      <c r="BE1953" s="25" t="str">
        <f t="shared" si="985"/>
        <v/>
      </c>
      <c r="BF1953" s="25" t="str">
        <f t="shared" si="986"/>
        <v/>
      </c>
      <c r="BG1953" s="25" t="str">
        <f t="shared" si="987"/>
        <v/>
      </c>
      <c r="BH1953" s="25" t="str">
        <f t="shared" si="988"/>
        <v/>
      </c>
      <c r="BI1953" s="25" t="str">
        <f t="shared" si="989"/>
        <v/>
      </c>
      <c r="BJ1953" s="25" t="str">
        <f t="shared" si="990"/>
        <v/>
      </c>
      <c r="BK1953" s="25" t="str">
        <f t="shared" si="991"/>
        <v/>
      </c>
      <c r="BL1953" s="25" t="str">
        <f t="shared" si="992"/>
        <v/>
      </c>
      <c r="BM1953" s="25" t="str">
        <f t="shared" si="993"/>
        <v/>
      </c>
      <c r="BN1953" s="25" t="str">
        <f t="shared" si="994"/>
        <v/>
      </c>
    </row>
    <row r="1954" spans="1:66" x14ac:dyDescent="0.25">
      <c r="A1954" s="20" t="str">
        <f>IF('S.D. Paste sheet'!A1954="","",'S.D. Paste sheet'!A1954)</f>
        <v/>
      </c>
      <c r="B1954" s="20" t="str">
        <f>IF('S.D. Paste sheet'!B1954="","",'S.D. Paste sheet'!B1954)</f>
        <v/>
      </c>
      <c r="C1954" s="20" t="str">
        <f>IF('S.D. Paste sheet'!C1954="","",'S.D. Paste sheet'!C1954)</f>
        <v/>
      </c>
      <c r="D1954" s="20" t="str">
        <f>IF('S.D. Paste sheet'!D1954="","",'S.D. Paste sheet'!D1954)</f>
        <v/>
      </c>
      <c r="E1954" s="20" t="str">
        <f>IF('S.D. Paste sheet'!E1954="","",UPPER('S.D. Paste sheet'!E1954))</f>
        <v/>
      </c>
      <c r="F1954" s="20" t="str">
        <f>IF('S.D. Paste sheet'!F1954="","",'S.D. Paste sheet'!F1954)</f>
        <v/>
      </c>
      <c r="G1954" s="20" t="str">
        <f>IF('S.D. Paste sheet'!G1954="","",UPPER('S.D. Paste sheet'!G1954))</f>
        <v/>
      </c>
      <c r="H1954" s="20" t="str">
        <f>IF('S.D. Paste sheet'!H1954="","",UPPER('S.D. Paste sheet'!H1954))</f>
        <v/>
      </c>
      <c r="I1954" s="20" t="str">
        <f>IF('S.D. Paste sheet'!I1954="","",'S.D. Paste sheet'!I1954)</f>
        <v/>
      </c>
      <c r="J1954" s="20" t="str">
        <f>IF('S.D. Paste sheet'!J1954="","",'S.D. Paste sheet'!J1954)</f>
        <v/>
      </c>
      <c r="K1954" s="20" t="str">
        <f>IF('S.D. Paste sheet'!K1954="","",'S.D. Paste sheet'!K1954)</f>
        <v/>
      </c>
      <c r="L1954" s="20" t="str">
        <f>IF('S.D. Paste sheet'!L1954="","",'S.D. Paste sheet'!L1954)</f>
        <v/>
      </c>
      <c r="M1954" s="20" t="str">
        <f>IF('S.D. Paste sheet'!M1954="","",'S.D. Paste sheet'!M1954)</f>
        <v/>
      </c>
      <c r="N1954" s="20" t="str">
        <f>IF('S.D. Paste sheet'!N1954="","",'S.D. Paste sheet'!N1954)</f>
        <v/>
      </c>
      <c r="O1954" s="20" t="str">
        <f>IF('S.D. Paste sheet'!O1954="","",'S.D. Paste sheet'!O1954)</f>
        <v/>
      </c>
      <c r="P1954" s="20" t="str">
        <f>IF('S.D. Paste sheet'!P1954="","",'S.D. Paste sheet'!P1954)</f>
        <v/>
      </c>
      <c r="Q1954" s="20" t="str">
        <f>IF('S.D. Paste sheet'!Q1954="","",'S.D. Paste sheet'!Q1954)</f>
        <v/>
      </c>
      <c r="R1954" s="20" t="str">
        <f>IF('S.D. Paste sheet'!R1954="","",'S.D. Paste sheet'!R1954)</f>
        <v/>
      </c>
      <c r="S1954" s="20" t="str">
        <f>IF('S.D. Paste sheet'!S1954="","",'S.D. Paste sheet'!S1954)</f>
        <v/>
      </c>
      <c r="T1954" s="20" t="str">
        <f>IF('S.D. Paste sheet'!T1954="","",'S.D. Paste sheet'!T1954)</f>
        <v/>
      </c>
      <c r="U1954" s="20" t="str">
        <f>IF('S.D. Paste sheet'!U1954="","",'S.D. Paste sheet'!U1954)</f>
        <v/>
      </c>
      <c r="V1954" s="20" t="str">
        <f>IF('S.D. Paste sheet'!V1954="","",'S.D. Paste sheet'!V1954)</f>
        <v/>
      </c>
      <c r="W1954" s="20" t="str">
        <f>IF('S.D. Paste sheet'!W1954="","",'S.D. Paste sheet'!W1954)</f>
        <v/>
      </c>
      <c r="X1954" s="20" t="str">
        <f>IF('S.D. Paste sheet'!X1954="","",'S.D. Paste sheet'!X1954)</f>
        <v/>
      </c>
      <c r="Y1954" s="20" t="str">
        <f>IF('S.D. Paste sheet'!Y1954="","",'S.D. Paste sheet'!Y1954)</f>
        <v/>
      </c>
      <c r="Z1954" s="20" t="str">
        <f>IF('S.D. Paste sheet'!Z1954="","",'S.D. Paste sheet'!Z1954)</f>
        <v/>
      </c>
      <c r="AA1954" s="20" t="str">
        <f>IF('S.D. Paste sheet'!AA1954="","",'S.D. Paste sheet'!AA1954)</f>
        <v/>
      </c>
      <c r="AB1954" s="20" t="str">
        <f>IF('S.D. Paste sheet'!AB1954="","",'S.D. Paste sheet'!AB1954)</f>
        <v/>
      </c>
      <c r="AC1954" s="20" t="str">
        <f>IF('S.D. Paste sheet'!AC1954="","",'S.D. Paste sheet'!AC1954)</f>
        <v/>
      </c>
      <c r="AD1954" s="20" t="str">
        <f>IF('S.D. Paste sheet'!AD1954="","",'S.D. Paste sheet'!AD1954)</f>
        <v/>
      </c>
      <c r="AE1954" s="28"/>
      <c r="AF1954" t="str">
        <f>IF(AK1954="","",IF(AK1954&gt;0,COUNT($AG$2:AG1954),""))</f>
        <v/>
      </c>
      <c r="AG1954" s="25" t="str">
        <f t="shared" si="963"/>
        <v/>
      </c>
      <c r="AH1954" s="25" t="str">
        <f t="shared" si="964"/>
        <v/>
      </c>
      <c r="AI1954" s="25" t="str">
        <f t="shared" si="965"/>
        <v/>
      </c>
      <c r="AJ1954" s="25" t="str">
        <f t="shared" si="966"/>
        <v/>
      </c>
      <c r="AK1954" s="25" t="str">
        <f t="shared" si="967"/>
        <v/>
      </c>
      <c r="AL1954" s="25" t="str">
        <f t="shared" si="968"/>
        <v/>
      </c>
      <c r="AM1954" s="25" t="str">
        <f t="shared" si="969"/>
        <v/>
      </c>
      <c r="AN1954" s="25" t="str">
        <f t="shared" si="970"/>
        <v/>
      </c>
      <c r="AO1954" s="25" t="str">
        <f t="shared" si="971"/>
        <v/>
      </c>
      <c r="AP1954" s="25" t="str">
        <f t="shared" si="972"/>
        <v/>
      </c>
      <c r="AQ1954" s="25" t="str">
        <f t="shared" si="973"/>
        <v/>
      </c>
      <c r="AR1954" s="25" t="str">
        <f t="shared" si="974"/>
        <v/>
      </c>
      <c r="AS1954" s="25" t="str">
        <f t="shared" si="975"/>
        <v/>
      </c>
      <c r="AT1954" s="25" t="str">
        <f t="shared" si="976"/>
        <v/>
      </c>
      <c r="AU1954" s="25" t="str">
        <f t="shared" si="977"/>
        <v/>
      </c>
      <c r="AV1954" s="25" t="str">
        <f t="shared" si="978"/>
        <v/>
      </c>
      <c r="AX1954" t="str">
        <f>IF(BC1954="","",IF(BC1954&gt;0,COUNT($AY$2:AY1954),""))</f>
        <v/>
      </c>
      <c r="AY1954" s="25" t="str">
        <f t="shared" si="979"/>
        <v/>
      </c>
      <c r="AZ1954" s="25" t="str">
        <f t="shared" si="980"/>
        <v/>
      </c>
      <c r="BA1954" s="25" t="str">
        <f t="shared" si="981"/>
        <v/>
      </c>
      <c r="BB1954" s="25" t="str">
        <f t="shared" si="982"/>
        <v/>
      </c>
      <c r="BC1954" s="25" t="str">
        <f t="shared" si="983"/>
        <v/>
      </c>
      <c r="BD1954" s="25" t="str">
        <f t="shared" si="984"/>
        <v/>
      </c>
      <c r="BE1954" s="25" t="str">
        <f t="shared" si="985"/>
        <v/>
      </c>
      <c r="BF1954" s="25" t="str">
        <f t="shared" si="986"/>
        <v/>
      </c>
      <c r="BG1954" s="25" t="str">
        <f t="shared" si="987"/>
        <v/>
      </c>
      <c r="BH1954" s="25" t="str">
        <f t="shared" si="988"/>
        <v/>
      </c>
      <c r="BI1954" s="25" t="str">
        <f t="shared" si="989"/>
        <v/>
      </c>
      <c r="BJ1954" s="25" t="str">
        <f t="shared" si="990"/>
        <v/>
      </c>
      <c r="BK1954" s="25" t="str">
        <f t="shared" si="991"/>
        <v/>
      </c>
      <c r="BL1954" s="25" t="str">
        <f t="shared" si="992"/>
        <v/>
      </c>
      <c r="BM1954" s="25" t="str">
        <f t="shared" si="993"/>
        <v/>
      </c>
      <c r="BN1954" s="25" t="str">
        <f t="shared" si="994"/>
        <v/>
      </c>
    </row>
    <row r="1955" spans="1:66" x14ac:dyDescent="0.25">
      <c r="A1955" s="20" t="str">
        <f>IF('S.D. Paste sheet'!A1955="","",'S.D. Paste sheet'!A1955)</f>
        <v/>
      </c>
      <c r="B1955" s="20" t="str">
        <f>IF('S.D. Paste sheet'!B1955="","",'S.D. Paste sheet'!B1955)</f>
        <v/>
      </c>
      <c r="C1955" s="20" t="str">
        <f>IF('S.D. Paste sheet'!C1955="","",'S.D. Paste sheet'!C1955)</f>
        <v/>
      </c>
      <c r="D1955" s="20" t="str">
        <f>IF('S.D. Paste sheet'!D1955="","",'S.D. Paste sheet'!D1955)</f>
        <v/>
      </c>
      <c r="E1955" s="20" t="str">
        <f>IF('S.D. Paste sheet'!E1955="","",UPPER('S.D. Paste sheet'!E1955))</f>
        <v/>
      </c>
      <c r="F1955" s="20" t="str">
        <f>IF('S.D. Paste sheet'!F1955="","",'S.D. Paste sheet'!F1955)</f>
        <v/>
      </c>
      <c r="G1955" s="20" t="str">
        <f>IF('S.D. Paste sheet'!G1955="","",UPPER('S.D. Paste sheet'!G1955))</f>
        <v/>
      </c>
      <c r="H1955" s="20" t="str">
        <f>IF('S.D. Paste sheet'!H1955="","",UPPER('S.D. Paste sheet'!H1955))</f>
        <v/>
      </c>
      <c r="I1955" s="20" t="str">
        <f>IF('S.D. Paste sheet'!I1955="","",'S.D. Paste sheet'!I1955)</f>
        <v/>
      </c>
      <c r="J1955" s="20" t="str">
        <f>IF('S.D. Paste sheet'!J1955="","",'S.D. Paste sheet'!J1955)</f>
        <v/>
      </c>
      <c r="K1955" s="20" t="str">
        <f>IF('S.D. Paste sheet'!K1955="","",'S.D. Paste sheet'!K1955)</f>
        <v/>
      </c>
      <c r="L1955" s="20" t="str">
        <f>IF('S.D. Paste sheet'!L1955="","",'S.D. Paste sheet'!L1955)</f>
        <v/>
      </c>
      <c r="M1955" s="20" t="str">
        <f>IF('S.D. Paste sheet'!M1955="","",'S.D. Paste sheet'!M1955)</f>
        <v/>
      </c>
      <c r="N1955" s="20" t="str">
        <f>IF('S.D. Paste sheet'!N1955="","",'S.D. Paste sheet'!N1955)</f>
        <v/>
      </c>
      <c r="O1955" s="20" t="str">
        <f>IF('S.D. Paste sheet'!O1955="","",'S.D. Paste sheet'!O1955)</f>
        <v/>
      </c>
      <c r="P1955" s="20" t="str">
        <f>IF('S.D. Paste sheet'!P1955="","",'S.D. Paste sheet'!P1955)</f>
        <v/>
      </c>
      <c r="Q1955" s="20" t="str">
        <f>IF('S.D. Paste sheet'!Q1955="","",'S.D. Paste sheet'!Q1955)</f>
        <v/>
      </c>
      <c r="R1955" s="20" t="str">
        <f>IF('S.D. Paste sheet'!R1955="","",'S.D. Paste sheet'!R1955)</f>
        <v/>
      </c>
      <c r="S1955" s="20" t="str">
        <f>IF('S.D. Paste sheet'!S1955="","",'S.D. Paste sheet'!S1955)</f>
        <v/>
      </c>
      <c r="T1955" s="20" t="str">
        <f>IF('S.D. Paste sheet'!T1955="","",'S.D. Paste sheet'!T1955)</f>
        <v/>
      </c>
      <c r="U1955" s="20" t="str">
        <f>IF('S.D. Paste sheet'!U1955="","",'S.D. Paste sheet'!U1955)</f>
        <v/>
      </c>
      <c r="V1955" s="20" t="str">
        <f>IF('S.D. Paste sheet'!V1955="","",'S.D. Paste sheet'!V1955)</f>
        <v/>
      </c>
      <c r="W1955" s="20" t="str">
        <f>IF('S.D. Paste sheet'!W1955="","",'S.D. Paste sheet'!W1955)</f>
        <v/>
      </c>
      <c r="X1955" s="20" t="str">
        <f>IF('S.D. Paste sheet'!X1955="","",'S.D. Paste sheet'!X1955)</f>
        <v/>
      </c>
      <c r="Y1955" s="20" t="str">
        <f>IF('S.D. Paste sheet'!Y1955="","",'S.D. Paste sheet'!Y1955)</f>
        <v/>
      </c>
      <c r="Z1955" s="20" t="str">
        <f>IF('S.D. Paste sheet'!Z1955="","",'S.D. Paste sheet'!Z1955)</f>
        <v/>
      </c>
      <c r="AA1955" s="20" t="str">
        <f>IF('S.D. Paste sheet'!AA1955="","",'S.D. Paste sheet'!AA1955)</f>
        <v/>
      </c>
      <c r="AB1955" s="20" t="str">
        <f>IF('S.D. Paste sheet'!AB1955="","",'S.D. Paste sheet'!AB1955)</f>
        <v/>
      </c>
      <c r="AC1955" s="20" t="str">
        <f>IF('S.D. Paste sheet'!AC1955="","",'S.D. Paste sheet'!AC1955)</f>
        <v/>
      </c>
      <c r="AD1955" s="20" t="str">
        <f>IF('S.D. Paste sheet'!AD1955="","",'S.D. Paste sheet'!AD1955)</f>
        <v/>
      </c>
      <c r="AE1955" s="28"/>
      <c r="AF1955" t="str">
        <f>IF(AK1955="","",IF(AK1955&gt;0,COUNT($AG$2:AG1955),""))</f>
        <v/>
      </c>
      <c r="AG1955" s="25" t="str">
        <f t="shared" si="963"/>
        <v/>
      </c>
      <c r="AH1955" s="25" t="str">
        <f t="shared" si="964"/>
        <v/>
      </c>
      <c r="AI1955" s="25" t="str">
        <f t="shared" si="965"/>
        <v/>
      </c>
      <c r="AJ1955" s="25" t="str">
        <f t="shared" si="966"/>
        <v/>
      </c>
      <c r="AK1955" s="25" t="str">
        <f t="shared" si="967"/>
        <v/>
      </c>
      <c r="AL1955" s="25" t="str">
        <f t="shared" si="968"/>
        <v/>
      </c>
      <c r="AM1955" s="25" t="str">
        <f t="shared" si="969"/>
        <v/>
      </c>
      <c r="AN1955" s="25" t="str">
        <f t="shared" si="970"/>
        <v/>
      </c>
      <c r="AO1955" s="25" t="str">
        <f t="shared" si="971"/>
        <v/>
      </c>
      <c r="AP1955" s="25" t="str">
        <f t="shared" si="972"/>
        <v/>
      </c>
      <c r="AQ1955" s="25" t="str">
        <f t="shared" si="973"/>
        <v/>
      </c>
      <c r="AR1955" s="25" t="str">
        <f t="shared" si="974"/>
        <v/>
      </c>
      <c r="AS1955" s="25" t="str">
        <f t="shared" si="975"/>
        <v/>
      </c>
      <c r="AT1955" s="25" t="str">
        <f t="shared" si="976"/>
        <v/>
      </c>
      <c r="AU1955" s="25" t="str">
        <f t="shared" si="977"/>
        <v/>
      </c>
      <c r="AV1955" s="25" t="str">
        <f t="shared" si="978"/>
        <v/>
      </c>
      <c r="AX1955" t="str">
        <f>IF(BC1955="","",IF(BC1955&gt;0,COUNT($AY$2:AY1955),""))</f>
        <v/>
      </c>
      <c r="AY1955" s="25" t="str">
        <f t="shared" si="979"/>
        <v/>
      </c>
      <c r="AZ1955" s="25" t="str">
        <f t="shared" si="980"/>
        <v/>
      </c>
      <c r="BA1955" s="25" t="str">
        <f t="shared" si="981"/>
        <v/>
      </c>
      <c r="BB1955" s="25" t="str">
        <f t="shared" si="982"/>
        <v/>
      </c>
      <c r="BC1955" s="25" t="str">
        <f t="shared" si="983"/>
        <v/>
      </c>
      <c r="BD1955" s="25" t="str">
        <f t="shared" si="984"/>
        <v/>
      </c>
      <c r="BE1955" s="25" t="str">
        <f t="shared" si="985"/>
        <v/>
      </c>
      <c r="BF1955" s="25" t="str">
        <f t="shared" si="986"/>
        <v/>
      </c>
      <c r="BG1955" s="25" t="str">
        <f t="shared" si="987"/>
        <v/>
      </c>
      <c r="BH1955" s="25" t="str">
        <f t="shared" si="988"/>
        <v/>
      </c>
      <c r="BI1955" s="25" t="str">
        <f t="shared" si="989"/>
        <v/>
      </c>
      <c r="BJ1955" s="25" t="str">
        <f t="shared" si="990"/>
        <v/>
      </c>
      <c r="BK1955" s="25" t="str">
        <f t="shared" si="991"/>
        <v/>
      </c>
      <c r="BL1955" s="25" t="str">
        <f t="shared" si="992"/>
        <v/>
      </c>
      <c r="BM1955" s="25" t="str">
        <f t="shared" si="993"/>
        <v/>
      </c>
      <c r="BN1955" s="25" t="str">
        <f t="shared" si="994"/>
        <v/>
      </c>
    </row>
    <row r="1956" spans="1:66" x14ac:dyDescent="0.25">
      <c r="A1956" s="20" t="str">
        <f>IF('S.D. Paste sheet'!A1956="","",'S.D. Paste sheet'!A1956)</f>
        <v/>
      </c>
      <c r="B1956" s="20" t="str">
        <f>IF('S.D. Paste sheet'!B1956="","",'S.D. Paste sheet'!B1956)</f>
        <v/>
      </c>
      <c r="C1956" s="20" t="str">
        <f>IF('S.D. Paste sheet'!C1956="","",'S.D. Paste sheet'!C1956)</f>
        <v/>
      </c>
      <c r="D1956" s="20" t="str">
        <f>IF('S.D. Paste sheet'!D1956="","",'S.D. Paste sheet'!D1956)</f>
        <v/>
      </c>
      <c r="E1956" s="20" t="str">
        <f>IF('S.D. Paste sheet'!E1956="","",UPPER('S.D. Paste sheet'!E1956))</f>
        <v/>
      </c>
      <c r="F1956" s="20" t="str">
        <f>IF('S.D. Paste sheet'!F1956="","",'S.D. Paste sheet'!F1956)</f>
        <v/>
      </c>
      <c r="G1956" s="20" t="str">
        <f>IF('S.D. Paste sheet'!G1956="","",UPPER('S.D. Paste sheet'!G1956))</f>
        <v/>
      </c>
      <c r="H1956" s="20" t="str">
        <f>IF('S.D. Paste sheet'!H1956="","",UPPER('S.D. Paste sheet'!H1956))</f>
        <v/>
      </c>
      <c r="I1956" s="20" t="str">
        <f>IF('S.D. Paste sheet'!I1956="","",'S.D. Paste sheet'!I1956)</f>
        <v/>
      </c>
      <c r="J1956" s="20" t="str">
        <f>IF('S.D. Paste sheet'!J1956="","",'S.D. Paste sheet'!J1956)</f>
        <v/>
      </c>
      <c r="K1956" s="20" t="str">
        <f>IF('S.D. Paste sheet'!K1956="","",'S.D. Paste sheet'!K1956)</f>
        <v/>
      </c>
      <c r="L1956" s="20" t="str">
        <f>IF('S.D. Paste sheet'!L1956="","",'S.D. Paste sheet'!L1956)</f>
        <v/>
      </c>
      <c r="M1956" s="20" t="str">
        <f>IF('S.D. Paste sheet'!M1956="","",'S.D. Paste sheet'!M1956)</f>
        <v/>
      </c>
      <c r="N1956" s="20" t="str">
        <f>IF('S.D. Paste sheet'!N1956="","",'S.D. Paste sheet'!N1956)</f>
        <v/>
      </c>
      <c r="O1956" s="20" t="str">
        <f>IF('S.D. Paste sheet'!O1956="","",'S.D. Paste sheet'!O1956)</f>
        <v/>
      </c>
      <c r="P1956" s="20" t="str">
        <f>IF('S.D. Paste sheet'!P1956="","",'S.D. Paste sheet'!P1956)</f>
        <v/>
      </c>
      <c r="Q1956" s="20" t="str">
        <f>IF('S.D. Paste sheet'!Q1956="","",'S.D. Paste sheet'!Q1956)</f>
        <v/>
      </c>
      <c r="R1956" s="20" t="str">
        <f>IF('S.D. Paste sheet'!R1956="","",'S.D. Paste sheet'!R1956)</f>
        <v/>
      </c>
      <c r="S1956" s="20" t="str">
        <f>IF('S.D. Paste sheet'!S1956="","",'S.D. Paste sheet'!S1956)</f>
        <v/>
      </c>
      <c r="T1956" s="20" t="str">
        <f>IF('S.D. Paste sheet'!T1956="","",'S.D. Paste sheet'!T1956)</f>
        <v/>
      </c>
      <c r="U1956" s="20" t="str">
        <f>IF('S.D. Paste sheet'!U1956="","",'S.D. Paste sheet'!U1956)</f>
        <v/>
      </c>
      <c r="V1956" s="20" t="str">
        <f>IF('S.D. Paste sheet'!V1956="","",'S.D. Paste sheet'!V1956)</f>
        <v/>
      </c>
      <c r="W1956" s="20" t="str">
        <f>IF('S.D. Paste sheet'!W1956="","",'S.D. Paste sheet'!W1956)</f>
        <v/>
      </c>
      <c r="X1956" s="20" t="str">
        <f>IF('S.D. Paste sheet'!X1956="","",'S.D. Paste sheet'!X1956)</f>
        <v/>
      </c>
      <c r="Y1956" s="20" t="str">
        <f>IF('S.D. Paste sheet'!Y1956="","",'S.D. Paste sheet'!Y1956)</f>
        <v/>
      </c>
      <c r="Z1956" s="20" t="str">
        <f>IF('S.D. Paste sheet'!Z1956="","",'S.D. Paste sheet'!Z1956)</f>
        <v/>
      </c>
      <c r="AA1956" s="20" t="str">
        <f>IF('S.D. Paste sheet'!AA1956="","",'S.D. Paste sheet'!AA1956)</f>
        <v/>
      </c>
      <c r="AB1956" s="20" t="str">
        <f>IF('S.D. Paste sheet'!AB1956="","",'S.D. Paste sheet'!AB1956)</f>
        <v/>
      </c>
      <c r="AC1956" s="20" t="str">
        <f>IF('S.D. Paste sheet'!AC1956="","",'S.D. Paste sheet'!AC1956)</f>
        <v/>
      </c>
      <c r="AD1956" s="20" t="str">
        <f>IF('S.D. Paste sheet'!AD1956="","",'S.D. Paste sheet'!AD1956)</f>
        <v/>
      </c>
      <c r="AE1956" s="28"/>
      <c r="AF1956" t="str">
        <f>IF(AK1956="","",IF(AK1956&gt;0,COUNT($AG$2:AG1956),""))</f>
        <v/>
      </c>
      <c r="AG1956" s="25" t="str">
        <f t="shared" si="963"/>
        <v/>
      </c>
      <c r="AH1956" s="25" t="str">
        <f t="shared" si="964"/>
        <v/>
      </c>
      <c r="AI1956" s="25" t="str">
        <f t="shared" si="965"/>
        <v/>
      </c>
      <c r="AJ1956" s="25" t="str">
        <f t="shared" si="966"/>
        <v/>
      </c>
      <c r="AK1956" s="25" t="str">
        <f t="shared" si="967"/>
        <v/>
      </c>
      <c r="AL1956" s="25" t="str">
        <f t="shared" si="968"/>
        <v/>
      </c>
      <c r="AM1956" s="25" t="str">
        <f t="shared" si="969"/>
        <v/>
      </c>
      <c r="AN1956" s="25" t="str">
        <f t="shared" si="970"/>
        <v/>
      </c>
      <c r="AO1956" s="25" t="str">
        <f t="shared" si="971"/>
        <v/>
      </c>
      <c r="AP1956" s="25" t="str">
        <f t="shared" si="972"/>
        <v/>
      </c>
      <c r="AQ1956" s="25" t="str">
        <f t="shared" si="973"/>
        <v/>
      </c>
      <c r="AR1956" s="25" t="str">
        <f t="shared" si="974"/>
        <v/>
      </c>
      <c r="AS1956" s="25" t="str">
        <f t="shared" si="975"/>
        <v/>
      </c>
      <c r="AT1956" s="25" t="str">
        <f t="shared" si="976"/>
        <v/>
      </c>
      <c r="AU1956" s="25" t="str">
        <f t="shared" si="977"/>
        <v/>
      </c>
      <c r="AV1956" s="25" t="str">
        <f t="shared" si="978"/>
        <v/>
      </c>
      <c r="AX1956" t="str">
        <f>IF(BC1956="","",IF(BC1956&gt;0,COUNT($AY$2:AY1956),""))</f>
        <v/>
      </c>
      <c r="AY1956" s="25" t="str">
        <f t="shared" si="979"/>
        <v/>
      </c>
      <c r="AZ1956" s="25" t="str">
        <f t="shared" si="980"/>
        <v/>
      </c>
      <c r="BA1956" s="25" t="str">
        <f t="shared" si="981"/>
        <v/>
      </c>
      <c r="BB1956" s="25" t="str">
        <f t="shared" si="982"/>
        <v/>
      </c>
      <c r="BC1956" s="25" t="str">
        <f t="shared" si="983"/>
        <v/>
      </c>
      <c r="BD1956" s="25" t="str">
        <f t="shared" si="984"/>
        <v/>
      </c>
      <c r="BE1956" s="25" t="str">
        <f t="shared" si="985"/>
        <v/>
      </c>
      <c r="BF1956" s="25" t="str">
        <f t="shared" si="986"/>
        <v/>
      </c>
      <c r="BG1956" s="25" t="str">
        <f t="shared" si="987"/>
        <v/>
      </c>
      <c r="BH1956" s="25" t="str">
        <f t="shared" si="988"/>
        <v/>
      </c>
      <c r="BI1956" s="25" t="str">
        <f t="shared" si="989"/>
        <v/>
      </c>
      <c r="BJ1956" s="25" t="str">
        <f t="shared" si="990"/>
        <v/>
      </c>
      <c r="BK1956" s="25" t="str">
        <f t="shared" si="991"/>
        <v/>
      </c>
      <c r="BL1956" s="25" t="str">
        <f t="shared" si="992"/>
        <v/>
      </c>
      <c r="BM1956" s="25" t="str">
        <f t="shared" si="993"/>
        <v/>
      </c>
      <c r="BN1956" s="25" t="str">
        <f t="shared" si="994"/>
        <v/>
      </c>
    </row>
    <row r="1957" spans="1:66" x14ac:dyDescent="0.25">
      <c r="A1957" s="20" t="str">
        <f>IF('S.D. Paste sheet'!A1957="","",'S.D. Paste sheet'!A1957)</f>
        <v/>
      </c>
      <c r="B1957" s="20" t="str">
        <f>IF('S.D. Paste sheet'!B1957="","",'S.D. Paste sheet'!B1957)</f>
        <v/>
      </c>
      <c r="C1957" s="20" t="str">
        <f>IF('S.D. Paste sheet'!C1957="","",'S.D. Paste sheet'!C1957)</f>
        <v/>
      </c>
      <c r="D1957" s="20" t="str">
        <f>IF('S.D. Paste sheet'!D1957="","",'S.D. Paste sheet'!D1957)</f>
        <v/>
      </c>
      <c r="E1957" s="20" t="str">
        <f>IF('S.D. Paste sheet'!E1957="","",UPPER('S.D. Paste sheet'!E1957))</f>
        <v/>
      </c>
      <c r="F1957" s="20" t="str">
        <f>IF('S.D. Paste sheet'!F1957="","",'S.D. Paste sheet'!F1957)</f>
        <v/>
      </c>
      <c r="G1957" s="20" t="str">
        <f>IF('S.D. Paste sheet'!G1957="","",UPPER('S.D. Paste sheet'!G1957))</f>
        <v/>
      </c>
      <c r="H1957" s="20" t="str">
        <f>IF('S.D. Paste sheet'!H1957="","",UPPER('S.D. Paste sheet'!H1957))</f>
        <v/>
      </c>
      <c r="I1957" s="20" t="str">
        <f>IF('S.D. Paste sheet'!I1957="","",'S.D. Paste sheet'!I1957)</f>
        <v/>
      </c>
      <c r="J1957" s="20" t="str">
        <f>IF('S.D. Paste sheet'!J1957="","",'S.D. Paste sheet'!J1957)</f>
        <v/>
      </c>
      <c r="K1957" s="20" t="str">
        <f>IF('S.D. Paste sheet'!K1957="","",'S.D. Paste sheet'!K1957)</f>
        <v/>
      </c>
      <c r="L1957" s="20" t="str">
        <f>IF('S.D. Paste sheet'!L1957="","",'S.D. Paste sheet'!L1957)</f>
        <v/>
      </c>
      <c r="M1957" s="20" t="str">
        <f>IF('S.D. Paste sheet'!M1957="","",'S.D. Paste sheet'!M1957)</f>
        <v/>
      </c>
      <c r="N1957" s="20" t="str">
        <f>IF('S.D. Paste sheet'!N1957="","",'S.D. Paste sheet'!N1957)</f>
        <v/>
      </c>
      <c r="O1957" s="20" t="str">
        <f>IF('S.D. Paste sheet'!O1957="","",'S.D. Paste sheet'!O1957)</f>
        <v/>
      </c>
      <c r="P1957" s="20" t="str">
        <f>IF('S.D. Paste sheet'!P1957="","",'S.D. Paste sheet'!P1957)</f>
        <v/>
      </c>
      <c r="Q1957" s="20" t="str">
        <f>IF('S.D. Paste sheet'!Q1957="","",'S.D. Paste sheet'!Q1957)</f>
        <v/>
      </c>
      <c r="R1957" s="20" t="str">
        <f>IF('S.D. Paste sheet'!R1957="","",'S.D. Paste sheet'!R1957)</f>
        <v/>
      </c>
      <c r="S1957" s="20" t="str">
        <f>IF('S.D. Paste sheet'!S1957="","",'S.D. Paste sheet'!S1957)</f>
        <v/>
      </c>
      <c r="T1957" s="20" t="str">
        <f>IF('S.D. Paste sheet'!T1957="","",'S.D. Paste sheet'!T1957)</f>
        <v/>
      </c>
      <c r="U1957" s="20" t="str">
        <f>IF('S.D. Paste sheet'!U1957="","",'S.D. Paste sheet'!U1957)</f>
        <v/>
      </c>
      <c r="V1957" s="20" t="str">
        <f>IF('S.D. Paste sheet'!V1957="","",'S.D. Paste sheet'!V1957)</f>
        <v/>
      </c>
      <c r="W1957" s="20" t="str">
        <f>IF('S.D. Paste sheet'!W1957="","",'S.D. Paste sheet'!W1957)</f>
        <v/>
      </c>
      <c r="X1957" s="20" t="str">
        <f>IF('S.D. Paste sheet'!X1957="","",'S.D. Paste sheet'!X1957)</f>
        <v/>
      </c>
      <c r="Y1957" s="20" t="str">
        <f>IF('S.D. Paste sheet'!Y1957="","",'S.D. Paste sheet'!Y1957)</f>
        <v/>
      </c>
      <c r="Z1957" s="20" t="str">
        <f>IF('S.D. Paste sheet'!Z1957="","",'S.D. Paste sheet'!Z1957)</f>
        <v/>
      </c>
      <c r="AA1957" s="20" t="str">
        <f>IF('S.D. Paste sheet'!AA1957="","",'S.D. Paste sheet'!AA1957)</f>
        <v/>
      </c>
      <c r="AB1957" s="20" t="str">
        <f>IF('S.D. Paste sheet'!AB1957="","",'S.D. Paste sheet'!AB1957)</f>
        <v/>
      </c>
      <c r="AC1957" s="20" t="str">
        <f>IF('S.D. Paste sheet'!AC1957="","",'S.D. Paste sheet'!AC1957)</f>
        <v/>
      </c>
      <c r="AD1957" s="20" t="str">
        <f>IF('S.D. Paste sheet'!AD1957="","",'S.D. Paste sheet'!AD1957)</f>
        <v/>
      </c>
      <c r="AE1957" s="28"/>
      <c r="AF1957" t="str">
        <f>IF(AK1957="","",IF(AK1957&gt;0,COUNT($AG$2:AG1957),""))</f>
        <v/>
      </c>
      <c r="AG1957" s="25" t="str">
        <f t="shared" si="963"/>
        <v/>
      </c>
      <c r="AH1957" s="25" t="str">
        <f t="shared" si="964"/>
        <v/>
      </c>
      <c r="AI1957" s="25" t="str">
        <f t="shared" si="965"/>
        <v/>
      </c>
      <c r="AJ1957" s="25" t="str">
        <f t="shared" si="966"/>
        <v/>
      </c>
      <c r="AK1957" s="25" t="str">
        <f t="shared" si="967"/>
        <v/>
      </c>
      <c r="AL1957" s="25" t="str">
        <f t="shared" si="968"/>
        <v/>
      </c>
      <c r="AM1957" s="25" t="str">
        <f t="shared" si="969"/>
        <v/>
      </c>
      <c r="AN1957" s="25" t="str">
        <f t="shared" si="970"/>
        <v/>
      </c>
      <c r="AO1957" s="25" t="str">
        <f t="shared" si="971"/>
        <v/>
      </c>
      <c r="AP1957" s="25" t="str">
        <f t="shared" si="972"/>
        <v/>
      </c>
      <c r="AQ1957" s="25" t="str">
        <f t="shared" si="973"/>
        <v/>
      </c>
      <c r="AR1957" s="25" t="str">
        <f t="shared" si="974"/>
        <v/>
      </c>
      <c r="AS1957" s="25" t="str">
        <f t="shared" si="975"/>
        <v/>
      </c>
      <c r="AT1957" s="25" t="str">
        <f t="shared" si="976"/>
        <v/>
      </c>
      <c r="AU1957" s="25" t="str">
        <f t="shared" si="977"/>
        <v/>
      </c>
      <c r="AV1957" s="25" t="str">
        <f t="shared" si="978"/>
        <v/>
      </c>
      <c r="AX1957" t="str">
        <f>IF(BC1957="","",IF(BC1957&gt;0,COUNT($AY$2:AY1957),""))</f>
        <v/>
      </c>
      <c r="AY1957" s="25" t="str">
        <f t="shared" si="979"/>
        <v/>
      </c>
      <c r="AZ1957" s="25" t="str">
        <f t="shared" si="980"/>
        <v/>
      </c>
      <c r="BA1957" s="25" t="str">
        <f t="shared" si="981"/>
        <v/>
      </c>
      <c r="BB1957" s="25" t="str">
        <f t="shared" si="982"/>
        <v/>
      </c>
      <c r="BC1957" s="25" t="str">
        <f t="shared" si="983"/>
        <v/>
      </c>
      <c r="BD1957" s="25" t="str">
        <f t="shared" si="984"/>
        <v/>
      </c>
      <c r="BE1957" s="25" t="str">
        <f t="shared" si="985"/>
        <v/>
      </c>
      <c r="BF1957" s="25" t="str">
        <f t="shared" si="986"/>
        <v/>
      </c>
      <c r="BG1957" s="25" t="str">
        <f t="shared" si="987"/>
        <v/>
      </c>
      <c r="BH1957" s="25" t="str">
        <f t="shared" si="988"/>
        <v/>
      </c>
      <c r="BI1957" s="25" t="str">
        <f t="shared" si="989"/>
        <v/>
      </c>
      <c r="BJ1957" s="25" t="str">
        <f t="shared" si="990"/>
        <v/>
      </c>
      <c r="BK1957" s="25" t="str">
        <f t="shared" si="991"/>
        <v/>
      </c>
      <c r="BL1957" s="25" t="str">
        <f t="shared" si="992"/>
        <v/>
      </c>
      <c r="BM1957" s="25" t="str">
        <f t="shared" si="993"/>
        <v/>
      </c>
      <c r="BN1957" s="25" t="str">
        <f t="shared" si="994"/>
        <v/>
      </c>
    </row>
    <row r="1958" spans="1:66" x14ac:dyDescent="0.25">
      <c r="A1958" s="20" t="str">
        <f>IF('S.D. Paste sheet'!A1958="","",'S.D. Paste sheet'!A1958)</f>
        <v/>
      </c>
      <c r="B1958" s="20" t="str">
        <f>IF('S.D. Paste sheet'!B1958="","",'S.D. Paste sheet'!B1958)</f>
        <v/>
      </c>
      <c r="C1958" s="20" t="str">
        <f>IF('S.D. Paste sheet'!C1958="","",'S.D. Paste sheet'!C1958)</f>
        <v/>
      </c>
      <c r="D1958" s="20" t="str">
        <f>IF('S.D. Paste sheet'!D1958="","",'S.D. Paste sheet'!D1958)</f>
        <v/>
      </c>
      <c r="E1958" s="20" t="str">
        <f>IF('S.D. Paste sheet'!E1958="","",UPPER('S.D. Paste sheet'!E1958))</f>
        <v/>
      </c>
      <c r="F1958" s="20" t="str">
        <f>IF('S.D. Paste sheet'!F1958="","",'S.D. Paste sheet'!F1958)</f>
        <v/>
      </c>
      <c r="G1958" s="20" t="str">
        <f>IF('S.D. Paste sheet'!G1958="","",UPPER('S.D. Paste sheet'!G1958))</f>
        <v/>
      </c>
      <c r="H1958" s="20" t="str">
        <f>IF('S.D. Paste sheet'!H1958="","",UPPER('S.D. Paste sheet'!H1958))</f>
        <v/>
      </c>
      <c r="I1958" s="20" t="str">
        <f>IF('S.D. Paste sheet'!I1958="","",'S.D. Paste sheet'!I1958)</f>
        <v/>
      </c>
      <c r="J1958" s="20" t="str">
        <f>IF('S.D. Paste sheet'!J1958="","",'S.D. Paste sheet'!J1958)</f>
        <v/>
      </c>
      <c r="K1958" s="20" t="str">
        <f>IF('S.D. Paste sheet'!K1958="","",'S.D. Paste sheet'!K1958)</f>
        <v/>
      </c>
      <c r="L1958" s="20" t="str">
        <f>IF('S.D. Paste sheet'!L1958="","",'S.D. Paste sheet'!L1958)</f>
        <v/>
      </c>
      <c r="M1958" s="20" t="str">
        <f>IF('S.D. Paste sheet'!M1958="","",'S.D. Paste sheet'!M1958)</f>
        <v/>
      </c>
      <c r="N1958" s="20" t="str">
        <f>IF('S.D. Paste sheet'!N1958="","",'S.D. Paste sheet'!N1958)</f>
        <v/>
      </c>
      <c r="O1958" s="20" t="str">
        <f>IF('S.D. Paste sheet'!O1958="","",'S.D. Paste sheet'!O1958)</f>
        <v/>
      </c>
      <c r="P1958" s="20" t="str">
        <f>IF('S.D. Paste sheet'!P1958="","",'S.D. Paste sheet'!P1958)</f>
        <v/>
      </c>
      <c r="Q1958" s="20" t="str">
        <f>IF('S.D. Paste sheet'!Q1958="","",'S.D. Paste sheet'!Q1958)</f>
        <v/>
      </c>
      <c r="R1958" s="20" t="str">
        <f>IF('S.D. Paste sheet'!R1958="","",'S.D. Paste sheet'!R1958)</f>
        <v/>
      </c>
      <c r="S1958" s="20" t="str">
        <f>IF('S.D. Paste sheet'!S1958="","",'S.D. Paste sheet'!S1958)</f>
        <v/>
      </c>
      <c r="T1958" s="20" t="str">
        <f>IF('S.D. Paste sheet'!T1958="","",'S.D. Paste sheet'!T1958)</f>
        <v/>
      </c>
      <c r="U1958" s="20" t="str">
        <f>IF('S.D. Paste sheet'!U1958="","",'S.D. Paste sheet'!U1958)</f>
        <v/>
      </c>
      <c r="V1958" s="20" t="str">
        <f>IF('S.D. Paste sheet'!V1958="","",'S.D. Paste sheet'!V1958)</f>
        <v/>
      </c>
      <c r="W1958" s="20" t="str">
        <f>IF('S.D. Paste sheet'!W1958="","",'S.D. Paste sheet'!W1958)</f>
        <v/>
      </c>
      <c r="X1958" s="20" t="str">
        <f>IF('S.D. Paste sheet'!X1958="","",'S.D. Paste sheet'!X1958)</f>
        <v/>
      </c>
      <c r="Y1958" s="20" t="str">
        <f>IF('S.D. Paste sheet'!Y1958="","",'S.D. Paste sheet'!Y1958)</f>
        <v/>
      </c>
      <c r="Z1958" s="20" t="str">
        <f>IF('S.D. Paste sheet'!Z1958="","",'S.D. Paste sheet'!Z1958)</f>
        <v/>
      </c>
      <c r="AA1958" s="20" t="str">
        <f>IF('S.D. Paste sheet'!AA1958="","",'S.D. Paste sheet'!AA1958)</f>
        <v/>
      </c>
      <c r="AB1958" s="20" t="str">
        <f>IF('S.D. Paste sheet'!AB1958="","",'S.D. Paste sheet'!AB1958)</f>
        <v/>
      </c>
      <c r="AC1958" s="20" t="str">
        <f>IF('S.D. Paste sheet'!AC1958="","",'S.D. Paste sheet'!AC1958)</f>
        <v/>
      </c>
      <c r="AD1958" s="20" t="str">
        <f>IF('S.D. Paste sheet'!AD1958="","",'S.D. Paste sheet'!AD1958)</f>
        <v/>
      </c>
      <c r="AE1958" s="28"/>
      <c r="AF1958" t="str">
        <f>IF(AK1958="","",IF(AK1958&gt;0,COUNT($AG$2:AG1958),""))</f>
        <v/>
      </c>
      <c r="AG1958" s="25" t="str">
        <f t="shared" si="963"/>
        <v/>
      </c>
      <c r="AH1958" s="25" t="str">
        <f t="shared" si="964"/>
        <v/>
      </c>
      <c r="AI1958" s="25" t="str">
        <f t="shared" si="965"/>
        <v/>
      </c>
      <c r="AJ1958" s="25" t="str">
        <f t="shared" si="966"/>
        <v/>
      </c>
      <c r="AK1958" s="25" t="str">
        <f t="shared" si="967"/>
        <v/>
      </c>
      <c r="AL1958" s="25" t="str">
        <f t="shared" si="968"/>
        <v/>
      </c>
      <c r="AM1958" s="25" t="str">
        <f t="shared" si="969"/>
        <v/>
      </c>
      <c r="AN1958" s="25" t="str">
        <f t="shared" si="970"/>
        <v/>
      </c>
      <c r="AO1958" s="25" t="str">
        <f t="shared" si="971"/>
        <v/>
      </c>
      <c r="AP1958" s="25" t="str">
        <f t="shared" si="972"/>
        <v/>
      </c>
      <c r="AQ1958" s="25" t="str">
        <f t="shared" si="973"/>
        <v/>
      </c>
      <c r="AR1958" s="25" t="str">
        <f t="shared" si="974"/>
        <v/>
      </c>
      <c r="AS1958" s="25" t="str">
        <f t="shared" si="975"/>
        <v/>
      </c>
      <c r="AT1958" s="25" t="str">
        <f t="shared" si="976"/>
        <v/>
      </c>
      <c r="AU1958" s="25" t="str">
        <f t="shared" si="977"/>
        <v/>
      </c>
      <c r="AV1958" s="25" t="str">
        <f t="shared" si="978"/>
        <v/>
      </c>
      <c r="AX1958" t="str">
        <f>IF(BC1958="","",IF(BC1958&gt;0,COUNT($AY$2:AY1958),""))</f>
        <v/>
      </c>
      <c r="AY1958" s="25" t="str">
        <f t="shared" si="979"/>
        <v/>
      </c>
      <c r="AZ1958" s="25" t="str">
        <f t="shared" si="980"/>
        <v/>
      </c>
      <c r="BA1958" s="25" t="str">
        <f t="shared" si="981"/>
        <v/>
      </c>
      <c r="BB1958" s="25" t="str">
        <f t="shared" si="982"/>
        <v/>
      </c>
      <c r="BC1958" s="25" t="str">
        <f t="shared" si="983"/>
        <v/>
      </c>
      <c r="BD1958" s="25" t="str">
        <f t="shared" si="984"/>
        <v/>
      </c>
      <c r="BE1958" s="25" t="str">
        <f t="shared" si="985"/>
        <v/>
      </c>
      <c r="BF1958" s="25" t="str">
        <f t="shared" si="986"/>
        <v/>
      </c>
      <c r="BG1958" s="25" t="str">
        <f t="shared" si="987"/>
        <v/>
      </c>
      <c r="BH1958" s="25" t="str">
        <f t="shared" si="988"/>
        <v/>
      </c>
      <c r="BI1958" s="25" t="str">
        <f t="shared" si="989"/>
        <v/>
      </c>
      <c r="BJ1958" s="25" t="str">
        <f t="shared" si="990"/>
        <v/>
      </c>
      <c r="BK1958" s="25" t="str">
        <f t="shared" si="991"/>
        <v/>
      </c>
      <c r="BL1958" s="25" t="str">
        <f t="shared" si="992"/>
        <v/>
      </c>
      <c r="BM1958" s="25" t="str">
        <f t="shared" si="993"/>
        <v/>
      </c>
      <c r="BN1958" s="25" t="str">
        <f t="shared" si="994"/>
        <v/>
      </c>
    </row>
    <row r="1959" spans="1:66" x14ac:dyDescent="0.25">
      <c r="A1959" s="20" t="str">
        <f>IF('S.D. Paste sheet'!A1959="","",'S.D. Paste sheet'!A1959)</f>
        <v/>
      </c>
      <c r="B1959" s="20" t="str">
        <f>IF('S.D. Paste sheet'!B1959="","",'S.D. Paste sheet'!B1959)</f>
        <v/>
      </c>
      <c r="C1959" s="20" t="str">
        <f>IF('S.D. Paste sheet'!C1959="","",'S.D. Paste sheet'!C1959)</f>
        <v/>
      </c>
      <c r="D1959" s="20" t="str">
        <f>IF('S.D. Paste sheet'!D1959="","",'S.D. Paste sheet'!D1959)</f>
        <v/>
      </c>
      <c r="E1959" s="20" t="str">
        <f>IF('S.D. Paste sheet'!E1959="","",UPPER('S.D. Paste sheet'!E1959))</f>
        <v/>
      </c>
      <c r="F1959" s="20" t="str">
        <f>IF('S.D. Paste sheet'!F1959="","",'S.D. Paste sheet'!F1959)</f>
        <v/>
      </c>
      <c r="G1959" s="20" t="str">
        <f>IF('S.D. Paste sheet'!G1959="","",UPPER('S.D. Paste sheet'!G1959))</f>
        <v/>
      </c>
      <c r="H1959" s="20" t="str">
        <f>IF('S.D. Paste sheet'!H1959="","",UPPER('S.D. Paste sheet'!H1959))</f>
        <v/>
      </c>
      <c r="I1959" s="20" t="str">
        <f>IF('S.D. Paste sheet'!I1959="","",'S.D. Paste sheet'!I1959)</f>
        <v/>
      </c>
      <c r="J1959" s="20" t="str">
        <f>IF('S.D. Paste sheet'!J1959="","",'S.D. Paste sheet'!J1959)</f>
        <v/>
      </c>
      <c r="K1959" s="20" t="str">
        <f>IF('S.D. Paste sheet'!K1959="","",'S.D. Paste sheet'!K1959)</f>
        <v/>
      </c>
      <c r="L1959" s="20" t="str">
        <f>IF('S.D. Paste sheet'!L1959="","",'S.D. Paste sheet'!L1959)</f>
        <v/>
      </c>
      <c r="M1959" s="20" t="str">
        <f>IF('S.D. Paste sheet'!M1959="","",'S.D. Paste sheet'!M1959)</f>
        <v/>
      </c>
      <c r="N1959" s="20" t="str">
        <f>IF('S.D. Paste sheet'!N1959="","",'S.D. Paste sheet'!N1959)</f>
        <v/>
      </c>
      <c r="O1959" s="20" t="str">
        <f>IF('S.D. Paste sheet'!O1959="","",'S.D. Paste sheet'!O1959)</f>
        <v/>
      </c>
      <c r="P1959" s="20" t="str">
        <f>IF('S.D. Paste sheet'!P1959="","",'S.D. Paste sheet'!P1959)</f>
        <v/>
      </c>
      <c r="Q1959" s="20" t="str">
        <f>IF('S.D. Paste sheet'!Q1959="","",'S.D. Paste sheet'!Q1959)</f>
        <v/>
      </c>
      <c r="R1959" s="20" t="str">
        <f>IF('S.D. Paste sheet'!R1959="","",'S.D. Paste sheet'!R1959)</f>
        <v/>
      </c>
      <c r="S1959" s="20" t="str">
        <f>IF('S.D. Paste sheet'!S1959="","",'S.D. Paste sheet'!S1959)</f>
        <v/>
      </c>
      <c r="T1959" s="20" t="str">
        <f>IF('S.D. Paste sheet'!T1959="","",'S.D. Paste sheet'!T1959)</f>
        <v/>
      </c>
      <c r="U1959" s="20" t="str">
        <f>IF('S.D. Paste sheet'!U1959="","",'S.D. Paste sheet'!U1959)</f>
        <v/>
      </c>
      <c r="V1959" s="20" t="str">
        <f>IF('S.D. Paste sheet'!V1959="","",'S.D. Paste sheet'!V1959)</f>
        <v/>
      </c>
      <c r="W1959" s="20" t="str">
        <f>IF('S.D. Paste sheet'!W1959="","",'S.D. Paste sheet'!W1959)</f>
        <v/>
      </c>
      <c r="X1959" s="20" t="str">
        <f>IF('S.D. Paste sheet'!X1959="","",'S.D. Paste sheet'!X1959)</f>
        <v/>
      </c>
      <c r="Y1959" s="20" t="str">
        <f>IF('S.D. Paste sheet'!Y1959="","",'S.D. Paste sheet'!Y1959)</f>
        <v/>
      </c>
      <c r="Z1959" s="20" t="str">
        <f>IF('S.D. Paste sheet'!Z1959="","",'S.D. Paste sheet'!Z1959)</f>
        <v/>
      </c>
      <c r="AA1959" s="20" t="str">
        <f>IF('S.D. Paste sheet'!AA1959="","",'S.D. Paste sheet'!AA1959)</f>
        <v/>
      </c>
      <c r="AB1959" s="20" t="str">
        <f>IF('S.D. Paste sheet'!AB1959="","",'S.D. Paste sheet'!AB1959)</f>
        <v/>
      </c>
      <c r="AC1959" s="20" t="str">
        <f>IF('S.D. Paste sheet'!AC1959="","",'S.D. Paste sheet'!AC1959)</f>
        <v/>
      </c>
      <c r="AD1959" s="20" t="str">
        <f>IF('S.D. Paste sheet'!AD1959="","",'S.D. Paste sheet'!AD1959)</f>
        <v/>
      </c>
      <c r="AE1959" s="28"/>
      <c r="AF1959" t="str">
        <f>IF(AK1959="","",IF(AK1959&gt;0,COUNT($AG$2:AG1959),""))</f>
        <v/>
      </c>
      <c r="AG1959" s="25" t="str">
        <f t="shared" si="963"/>
        <v/>
      </c>
      <c r="AH1959" s="25" t="str">
        <f t="shared" si="964"/>
        <v/>
      </c>
      <c r="AI1959" s="25" t="str">
        <f t="shared" si="965"/>
        <v/>
      </c>
      <c r="AJ1959" s="25" t="str">
        <f t="shared" si="966"/>
        <v/>
      </c>
      <c r="AK1959" s="25" t="str">
        <f t="shared" si="967"/>
        <v/>
      </c>
      <c r="AL1959" s="25" t="str">
        <f t="shared" si="968"/>
        <v/>
      </c>
      <c r="AM1959" s="25" t="str">
        <f t="shared" si="969"/>
        <v/>
      </c>
      <c r="AN1959" s="25" t="str">
        <f t="shared" si="970"/>
        <v/>
      </c>
      <c r="AO1959" s="25" t="str">
        <f t="shared" si="971"/>
        <v/>
      </c>
      <c r="AP1959" s="25" t="str">
        <f t="shared" si="972"/>
        <v/>
      </c>
      <c r="AQ1959" s="25" t="str">
        <f t="shared" si="973"/>
        <v/>
      </c>
      <c r="AR1959" s="25" t="str">
        <f t="shared" si="974"/>
        <v/>
      </c>
      <c r="AS1959" s="25" t="str">
        <f t="shared" si="975"/>
        <v/>
      </c>
      <c r="AT1959" s="25" t="str">
        <f t="shared" si="976"/>
        <v/>
      </c>
      <c r="AU1959" s="25" t="str">
        <f t="shared" si="977"/>
        <v/>
      </c>
      <c r="AV1959" s="25" t="str">
        <f t="shared" si="978"/>
        <v/>
      </c>
      <c r="AX1959" t="str">
        <f>IF(BC1959="","",IF(BC1959&gt;0,COUNT($AY$2:AY1959),""))</f>
        <v/>
      </c>
      <c r="AY1959" s="25" t="str">
        <f t="shared" si="979"/>
        <v/>
      </c>
      <c r="AZ1959" s="25" t="str">
        <f t="shared" si="980"/>
        <v/>
      </c>
      <c r="BA1959" s="25" t="str">
        <f t="shared" si="981"/>
        <v/>
      </c>
      <c r="BB1959" s="25" t="str">
        <f t="shared" si="982"/>
        <v/>
      </c>
      <c r="BC1959" s="25" t="str">
        <f t="shared" si="983"/>
        <v/>
      </c>
      <c r="BD1959" s="25" t="str">
        <f t="shared" si="984"/>
        <v/>
      </c>
      <c r="BE1959" s="25" t="str">
        <f t="shared" si="985"/>
        <v/>
      </c>
      <c r="BF1959" s="25" t="str">
        <f t="shared" si="986"/>
        <v/>
      </c>
      <c r="BG1959" s="25" t="str">
        <f t="shared" si="987"/>
        <v/>
      </c>
      <c r="BH1959" s="25" t="str">
        <f t="shared" si="988"/>
        <v/>
      </c>
      <c r="BI1959" s="25" t="str">
        <f t="shared" si="989"/>
        <v/>
      </c>
      <c r="BJ1959" s="25" t="str">
        <f t="shared" si="990"/>
        <v/>
      </c>
      <c r="BK1959" s="25" t="str">
        <f t="shared" si="991"/>
        <v/>
      </c>
      <c r="BL1959" s="25" t="str">
        <f t="shared" si="992"/>
        <v/>
      </c>
      <c r="BM1959" s="25" t="str">
        <f t="shared" si="993"/>
        <v/>
      </c>
      <c r="BN1959" s="25" t="str">
        <f t="shared" si="994"/>
        <v/>
      </c>
    </row>
    <row r="1960" spans="1:66" x14ac:dyDescent="0.25">
      <c r="A1960" s="20" t="str">
        <f>IF('S.D. Paste sheet'!A1960="","",'S.D. Paste sheet'!A1960)</f>
        <v/>
      </c>
      <c r="B1960" s="20" t="str">
        <f>IF('S.D. Paste sheet'!B1960="","",'S.D. Paste sheet'!B1960)</f>
        <v/>
      </c>
      <c r="C1960" s="20" t="str">
        <f>IF('S.D. Paste sheet'!C1960="","",'S.D. Paste sheet'!C1960)</f>
        <v/>
      </c>
      <c r="D1960" s="20" t="str">
        <f>IF('S.D. Paste sheet'!D1960="","",'S.D. Paste sheet'!D1960)</f>
        <v/>
      </c>
      <c r="E1960" s="20" t="str">
        <f>IF('S.D. Paste sheet'!E1960="","",UPPER('S.D. Paste sheet'!E1960))</f>
        <v/>
      </c>
      <c r="F1960" s="20" t="str">
        <f>IF('S.D. Paste sheet'!F1960="","",'S.D. Paste sheet'!F1960)</f>
        <v/>
      </c>
      <c r="G1960" s="20" t="str">
        <f>IF('S.D. Paste sheet'!G1960="","",UPPER('S.D. Paste sheet'!G1960))</f>
        <v/>
      </c>
      <c r="H1960" s="20" t="str">
        <f>IF('S.D. Paste sheet'!H1960="","",UPPER('S.D. Paste sheet'!H1960))</f>
        <v/>
      </c>
      <c r="I1960" s="20" t="str">
        <f>IF('S.D. Paste sheet'!I1960="","",'S.D. Paste sheet'!I1960)</f>
        <v/>
      </c>
      <c r="J1960" s="20" t="str">
        <f>IF('S.D. Paste sheet'!J1960="","",'S.D. Paste sheet'!J1960)</f>
        <v/>
      </c>
      <c r="K1960" s="20" t="str">
        <f>IF('S.D. Paste sheet'!K1960="","",'S.D. Paste sheet'!K1960)</f>
        <v/>
      </c>
      <c r="L1960" s="20" t="str">
        <f>IF('S.D. Paste sheet'!L1960="","",'S.D. Paste sheet'!L1960)</f>
        <v/>
      </c>
      <c r="M1960" s="20" t="str">
        <f>IF('S.D. Paste sheet'!M1960="","",'S.D. Paste sheet'!M1960)</f>
        <v/>
      </c>
      <c r="N1960" s="20" t="str">
        <f>IF('S.D. Paste sheet'!N1960="","",'S.D. Paste sheet'!N1960)</f>
        <v/>
      </c>
      <c r="O1960" s="20" t="str">
        <f>IF('S.D. Paste sheet'!O1960="","",'S.D. Paste sheet'!O1960)</f>
        <v/>
      </c>
      <c r="P1960" s="20" t="str">
        <f>IF('S.D. Paste sheet'!P1960="","",'S.D. Paste sheet'!P1960)</f>
        <v/>
      </c>
      <c r="Q1960" s="20" t="str">
        <f>IF('S.D. Paste sheet'!Q1960="","",'S.D. Paste sheet'!Q1960)</f>
        <v/>
      </c>
      <c r="R1960" s="20" t="str">
        <f>IF('S.D. Paste sheet'!R1960="","",'S.D. Paste sheet'!R1960)</f>
        <v/>
      </c>
      <c r="S1960" s="20" t="str">
        <f>IF('S.D. Paste sheet'!S1960="","",'S.D. Paste sheet'!S1960)</f>
        <v/>
      </c>
      <c r="T1960" s="20" t="str">
        <f>IF('S.D. Paste sheet'!T1960="","",'S.D. Paste sheet'!T1960)</f>
        <v/>
      </c>
      <c r="U1960" s="20" t="str">
        <f>IF('S.D. Paste sheet'!U1960="","",'S.D. Paste sheet'!U1960)</f>
        <v/>
      </c>
      <c r="V1960" s="20" t="str">
        <f>IF('S.D. Paste sheet'!V1960="","",'S.D. Paste sheet'!V1960)</f>
        <v/>
      </c>
      <c r="W1960" s="20" t="str">
        <f>IF('S.D. Paste sheet'!W1960="","",'S.D. Paste sheet'!W1960)</f>
        <v/>
      </c>
      <c r="X1960" s="20" t="str">
        <f>IF('S.D. Paste sheet'!X1960="","",'S.D. Paste sheet'!X1960)</f>
        <v/>
      </c>
      <c r="Y1960" s="20" t="str">
        <f>IF('S.D. Paste sheet'!Y1960="","",'S.D. Paste sheet'!Y1960)</f>
        <v/>
      </c>
      <c r="Z1960" s="20" t="str">
        <f>IF('S.D. Paste sheet'!Z1960="","",'S.D. Paste sheet'!Z1960)</f>
        <v/>
      </c>
      <c r="AA1960" s="20" t="str">
        <f>IF('S.D. Paste sheet'!AA1960="","",'S.D. Paste sheet'!AA1960)</f>
        <v/>
      </c>
      <c r="AB1960" s="20" t="str">
        <f>IF('S.D. Paste sheet'!AB1960="","",'S.D. Paste sheet'!AB1960)</f>
        <v/>
      </c>
      <c r="AC1960" s="20" t="str">
        <f>IF('S.D. Paste sheet'!AC1960="","",'S.D. Paste sheet'!AC1960)</f>
        <v/>
      </c>
      <c r="AD1960" s="20" t="str">
        <f>IF('S.D. Paste sheet'!AD1960="","",'S.D. Paste sheet'!AD1960)</f>
        <v/>
      </c>
      <c r="AE1960" s="28"/>
      <c r="AF1960" t="str">
        <f>IF(AK1960="","",IF(AK1960&gt;0,COUNT($AG$2:AG1960),""))</f>
        <v/>
      </c>
      <c r="AG1960" s="25" t="str">
        <f t="shared" si="963"/>
        <v/>
      </c>
      <c r="AH1960" s="25" t="str">
        <f t="shared" si="964"/>
        <v/>
      </c>
      <c r="AI1960" s="25" t="str">
        <f t="shared" si="965"/>
        <v/>
      </c>
      <c r="AJ1960" s="25" t="str">
        <f t="shared" si="966"/>
        <v/>
      </c>
      <c r="AK1960" s="25" t="str">
        <f t="shared" si="967"/>
        <v/>
      </c>
      <c r="AL1960" s="25" t="str">
        <f t="shared" si="968"/>
        <v/>
      </c>
      <c r="AM1960" s="25" t="str">
        <f t="shared" si="969"/>
        <v/>
      </c>
      <c r="AN1960" s="25" t="str">
        <f t="shared" si="970"/>
        <v/>
      </c>
      <c r="AO1960" s="25" t="str">
        <f t="shared" si="971"/>
        <v/>
      </c>
      <c r="AP1960" s="25" t="str">
        <f t="shared" si="972"/>
        <v/>
      </c>
      <c r="AQ1960" s="25" t="str">
        <f t="shared" si="973"/>
        <v/>
      </c>
      <c r="AR1960" s="25" t="str">
        <f t="shared" si="974"/>
        <v/>
      </c>
      <c r="AS1960" s="25" t="str">
        <f t="shared" si="975"/>
        <v/>
      </c>
      <c r="AT1960" s="25" t="str">
        <f t="shared" si="976"/>
        <v/>
      </c>
      <c r="AU1960" s="25" t="str">
        <f t="shared" si="977"/>
        <v/>
      </c>
      <c r="AV1960" s="25" t="str">
        <f t="shared" si="978"/>
        <v/>
      </c>
      <c r="AX1960" t="str">
        <f>IF(BC1960="","",IF(BC1960&gt;0,COUNT($AY$2:AY1960),""))</f>
        <v/>
      </c>
      <c r="AY1960" s="25" t="str">
        <f t="shared" si="979"/>
        <v/>
      </c>
      <c r="AZ1960" s="25" t="str">
        <f t="shared" si="980"/>
        <v/>
      </c>
      <c r="BA1960" s="25" t="str">
        <f t="shared" si="981"/>
        <v/>
      </c>
      <c r="BB1960" s="25" t="str">
        <f t="shared" si="982"/>
        <v/>
      </c>
      <c r="BC1960" s="25" t="str">
        <f t="shared" si="983"/>
        <v/>
      </c>
      <c r="BD1960" s="25" t="str">
        <f t="shared" si="984"/>
        <v/>
      </c>
      <c r="BE1960" s="25" t="str">
        <f t="shared" si="985"/>
        <v/>
      </c>
      <c r="BF1960" s="25" t="str">
        <f t="shared" si="986"/>
        <v/>
      </c>
      <c r="BG1960" s="25" t="str">
        <f t="shared" si="987"/>
        <v/>
      </c>
      <c r="BH1960" s="25" t="str">
        <f t="shared" si="988"/>
        <v/>
      </c>
      <c r="BI1960" s="25" t="str">
        <f t="shared" si="989"/>
        <v/>
      </c>
      <c r="BJ1960" s="25" t="str">
        <f t="shared" si="990"/>
        <v/>
      </c>
      <c r="BK1960" s="25" t="str">
        <f t="shared" si="991"/>
        <v/>
      </c>
      <c r="BL1960" s="25" t="str">
        <f t="shared" si="992"/>
        <v/>
      </c>
      <c r="BM1960" s="25" t="str">
        <f t="shared" si="993"/>
        <v/>
      </c>
      <c r="BN1960" s="25" t="str">
        <f t="shared" si="994"/>
        <v/>
      </c>
    </row>
    <row r="1961" spans="1:66" x14ac:dyDescent="0.25">
      <c r="A1961" s="20" t="str">
        <f>IF('S.D. Paste sheet'!A1961="","",'S.D. Paste sheet'!A1961)</f>
        <v/>
      </c>
      <c r="B1961" s="20" t="str">
        <f>IF('S.D. Paste sheet'!B1961="","",'S.D. Paste sheet'!B1961)</f>
        <v/>
      </c>
      <c r="C1961" s="20" t="str">
        <f>IF('S.D. Paste sheet'!C1961="","",'S.D. Paste sheet'!C1961)</f>
        <v/>
      </c>
      <c r="D1961" s="20" t="str">
        <f>IF('S.D. Paste sheet'!D1961="","",'S.D. Paste sheet'!D1961)</f>
        <v/>
      </c>
      <c r="E1961" s="20" t="str">
        <f>IF('S.D. Paste sheet'!E1961="","",UPPER('S.D. Paste sheet'!E1961))</f>
        <v/>
      </c>
      <c r="F1961" s="20" t="str">
        <f>IF('S.D. Paste sheet'!F1961="","",'S.D. Paste sheet'!F1961)</f>
        <v/>
      </c>
      <c r="G1961" s="20" t="str">
        <f>IF('S.D. Paste sheet'!G1961="","",UPPER('S.D. Paste sheet'!G1961))</f>
        <v/>
      </c>
      <c r="H1961" s="20" t="str">
        <f>IF('S.D. Paste sheet'!H1961="","",UPPER('S.D. Paste sheet'!H1961))</f>
        <v/>
      </c>
      <c r="I1961" s="20" t="str">
        <f>IF('S.D. Paste sheet'!I1961="","",'S.D. Paste sheet'!I1961)</f>
        <v/>
      </c>
      <c r="J1961" s="20" t="str">
        <f>IF('S.D. Paste sheet'!J1961="","",'S.D. Paste sheet'!J1961)</f>
        <v/>
      </c>
      <c r="K1961" s="20" t="str">
        <f>IF('S.D. Paste sheet'!K1961="","",'S.D. Paste sheet'!K1961)</f>
        <v/>
      </c>
      <c r="L1961" s="20" t="str">
        <f>IF('S.D. Paste sheet'!L1961="","",'S.D. Paste sheet'!L1961)</f>
        <v/>
      </c>
      <c r="M1961" s="20" t="str">
        <f>IF('S.D. Paste sheet'!M1961="","",'S.D. Paste sheet'!M1961)</f>
        <v/>
      </c>
      <c r="N1961" s="20" t="str">
        <f>IF('S.D. Paste sheet'!N1961="","",'S.D. Paste sheet'!N1961)</f>
        <v/>
      </c>
      <c r="O1961" s="20" t="str">
        <f>IF('S.D. Paste sheet'!O1961="","",'S.D. Paste sheet'!O1961)</f>
        <v/>
      </c>
      <c r="P1961" s="20" t="str">
        <f>IF('S.D. Paste sheet'!P1961="","",'S.D. Paste sheet'!P1961)</f>
        <v/>
      </c>
      <c r="Q1961" s="20" t="str">
        <f>IF('S.D. Paste sheet'!Q1961="","",'S.D. Paste sheet'!Q1961)</f>
        <v/>
      </c>
      <c r="R1961" s="20" t="str">
        <f>IF('S.D. Paste sheet'!R1961="","",'S.D. Paste sheet'!R1961)</f>
        <v/>
      </c>
      <c r="S1961" s="20" t="str">
        <f>IF('S.D. Paste sheet'!S1961="","",'S.D. Paste sheet'!S1961)</f>
        <v/>
      </c>
      <c r="T1961" s="20" t="str">
        <f>IF('S.D. Paste sheet'!T1961="","",'S.D. Paste sheet'!T1961)</f>
        <v/>
      </c>
      <c r="U1961" s="20" t="str">
        <f>IF('S.D. Paste sheet'!U1961="","",'S.D. Paste sheet'!U1961)</f>
        <v/>
      </c>
      <c r="V1961" s="20" t="str">
        <f>IF('S.D. Paste sheet'!V1961="","",'S.D. Paste sheet'!V1961)</f>
        <v/>
      </c>
      <c r="W1961" s="20" t="str">
        <f>IF('S.D. Paste sheet'!W1961="","",'S.D. Paste sheet'!W1961)</f>
        <v/>
      </c>
      <c r="X1961" s="20" t="str">
        <f>IF('S.D. Paste sheet'!X1961="","",'S.D. Paste sheet'!X1961)</f>
        <v/>
      </c>
      <c r="Y1961" s="20" t="str">
        <f>IF('S.D. Paste sheet'!Y1961="","",'S.D. Paste sheet'!Y1961)</f>
        <v/>
      </c>
      <c r="Z1961" s="20" t="str">
        <f>IF('S.D. Paste sheet'!Z1961="","",'S.D. Paste sheet'!Z1961)</f>
        <v/>
      </c>
      <c r="AA1961" s="20" t="str">
        <f>IF('S.D. Paste sheet'!AA1961="","",'S.D. Paste sheet'!AA1961)</f>
        <v/>
      </c>
      <c r="AB1961" s="20" t="str">
        <f>IF('S.D. Paste sheet'!AB1961="","",'S.D. Paste sheet'!AB1961)</f>
        <v/>
      </c>
      <c r="AC1961" s="20" t="str">
        <f>IF('S.D. Paste sheet'!AC1961="","",'S.D. Paste sheet'!AC1961)</f>
        <v/>
      </c>
      <c r="AD1961" s="20" t="str">
        <f>IF('S.D. Paste sheet'!AD1961="","",'S.D. Paste sheet'!AD1961)</f>
        <v/>
      </c>
      <c r="AE1961" s="28"/>
      <c r="AF1961" t="str">
        <f>IF(AK1961="","",IF(AK1961&gt;0,COUNT($AG$2:AG1961),""))</f>
        <v/>
      </c>
      <c r="AG1961" s="25" t="str">
        <f t="shared" si="963"/>
        <v/>
      </c>
      <c r="AH1961" s="25" t="str">
        <f t="shared" si="964"/>
        <v/>
      </c>
      <c r="AI1961" s="25" t="str">
        <f t="shared" si="965"/>
        <v/>
      </c>
      <c r="AJ1961" s="25" t="str">
        <f t="shared" si="966"/>
        <v/>
      </c>
      <c r="AK1961" s="25" t="str">
        <f t="shared" si="967"/>
        <v/>
      </c>
      <c r="AL1961" s="25" t="str">
        <f t="shared" si="968"/>
        <v/>
      </c>
      <c r="AM1961" s="25" t="str">
        <f t="shared" si="969"/>
        <v/>
      </c>
      <c r="AN1961" s="25" t="str">
        <f t="shared" si="970"/>
        <v/>
      </c>
      <c r="AO1961" s="25" t="str">
        <f t="shared" si="971"/>
        <v/>
      </c>
      <c r="AP1961" s="25" t="str">
        <f t="shared" si="972"/>
        <v/>
      </c>
      <c r="AQ1961" s="25" t="str">
        <f t="shared" si="973"/>
        <v/>
      </c>
      <c r="AR1961" s="25" t="str">
        <f t="shared" si="974"/>
        <v/>
      </c>
      <c r="AS1961" s="25" t="str">
        <f t="shared" si="975"/>
        <v/>
      </c>
      <c r="AT1961" s="25" t="str">
        <f t="shared" si="976"/>
        <v/>
      </c>
      <c r="AU1961" s="25" t="str">
        <f t="shared" si="977"/>
        <v/>
      </c>
      <c r="AV1961" s="25" t="str">
        <f t="shared" si="978"/>
        <v/>
      </c>
      <c r="AX1961" t="str">
        <f>IF(BC1961="","",IF(BC1961&gt;0,COUNT($AY$2:AY1961),""))</f>
        <v/>
      </c>
      <c r="AY1961" s="25" t="str">
        <f t="shared" si="979"/>
        <v/>
      </c>
      <c r="AZ1961" s="25" t="str">
        <f t="shared" si="980"/>
        <v/>
      </c>
      <c r="BA1961" s="25" t="str">
        <f t="shared" si="981"/>
        <v/>
      </c>
      <c r="BB1961" s="25" t="str">
        <f t="shared" si="982"/>
        <v/>
      </c>
      <c r="BC1961" s="25" t="str">
        <f t="shared" si="983"/>
        <v/>
      </c>
      <c r="BD1961" s="25" t="str">
        <f t="shared" si="984"/>
        <v/>
      </c>
      <c r="BE1961" s="25" t="str">
        <f t="shared" si="985"/>
        <v/>
      </c>
      <c r="BF1961" s="25" t="str">
        <f t="shared" si="986"/>
        <v/>
      </c>
      <c r="BG1961" s="25" t="str">
        <f t="shared" si="987"/>
        <v/>
      </c>
      <c r="BH1961" s="25" t="str">
        <f t="shared" si="988"/>
        <v/>
      </c>
      <c r="BI1961" s="25" t="str">
        <f t="shared" si="989"/>
        <v/>
      </c>
      <c r="BJ1961" s="25" t="str">
        <f t="shared" si="990"/>
        <v/>
      </c>
      <c r="BK1961" s="25" t="str">
        <f t="shared" si="991"/>
        <v/>
      </c>
      <c r="BL1961" s="25" t="str">
        <f t="shared" si="992"/>
        <v/>
      </c>
      <c r="BM1961" s="25" t="str">
        <f t="shared" si="993"/>
        <v/>
      </c>
      <c r="BN1961" s="25" t="str">
        <f t="shared" si="994"/>
        <v/>
      </c>
    </row>
    <row r="1962" spans="1:66" x14ac:dyDescent="0.25">
      <c r="A1962" s="20" t="str">
        <f>IF('S.D. Paste sheet'!A1962="","",'S.D. Paste sheet'!A1962)</f>
        <v/>
      </c>
      <c r="B1962" s="20" t="str">
        <f>IF('S.D. Paste sheet'!B1962="","",'S.D. Paste sheet'!B1962)</f>
        <v/>
      </c>
      <c r="C1962" s="20" t="str">
        <f>IF('S.D. Paste sheet'!C1962="","",'S.D. Paste sheet'!C1962)</f>
        <v/>
      </c>
      <c r="D1962" s="20" t="str">
        <f>IF('S.D. Paste sheet'!D1962="","",'S.D. Paste sheet'!D1962)</f>
        <v/>
      </c>
      <c r="E1962" s="20" t="str">
        <f>IF('S.D. Paste sheet'!E1962="","",UPPER('S.D. Paste sheet'!E1962))</f>
        <v/>
      </c>
      <c r="F1962" s="20" t="str">
        <f>IF('S.D. Paste sheet'!F1962="","",'S.D. Paste sheet'!F1962)</f>
        <v/>
      </c>
      <c r="G1962" s="20" t="str">
        <f>IF('S.D. Paste sheet'!G1962="","",UPPER('S.D. Paste sheet'!G1962))</f>
        <v/>
      </c>
      <c r="H1962" s="20" t="str">
        <f>IF('S.D. Paste sheet'!H1962="","",UPPER('S.D. Paste sheet'!H1962))</f>
        <v/>
      </c>
      <c r="I1962" s="20" t="str">
        <f>IF('S.D. Paste sheet'!I1962="","",'S.D. Paste sheet'!I1962)</f>
        <v/>
      </c>
      <c r="J1962" s="20" t="str">
        <f>IF('S.D. Paste sheet'!J1962="","",'S.D. Paste sheet'!J1962)</f>
        <v/>
      </c>
      <c r="K1962" s="20" t="str">
        <f>IF('S.D. Paste sheet'!K1962="","",'S.D. Paste sheet'!K1962)</f>
        <v/>
      </c>
      <c r="L1962" s="20" t="str">
        <f>IF('S.D. Paste sheet'!L1962="","",'S.D. Paste sheet'!L1962)</f>
        <v/>
      </c>
      <c r="M1962" s="20" t="str">
        <f>IF('S.D. Paste sheet'!M1962="","",'S.D. Paste sheet'!M1962)</f>
        <v/>
      </c>
      <c r="N1962" s="20" t="str">
        <f>IF('S.D. Paste sheet'!N1962="","",'S.D. Paste sheet'!N1962)</f>
        <v/>
      </c>
      <c r="O1962" s="20" t="str">
        <f>IF('S.D. Paste sheet'!O1962="","",'S.D. Paste sheet'!O1962)</f>
        <v/>
      </c>
      <c r="P1962" s="20" t="str">
        <f>IF('S.D. Paste sheet'!P1962="","",'S.D. Paste sheet'!P1962)</f>
        <v/>
      </c>
      <c r="Q1962" s="20" t="str">
        <f>IF('S.D. Paste sheet'!Q1962="","",'S.D. Paste sheet'!Q1962)</f>
        <v/>
      </c>
      <c r="R1962" s="20" t="str">
        <f>IF('S.D. Paste sheet'!R1962="","",'S.D. Paste sheet'!R1962)</f>
        <v/>
      </c>
      <c r="S1962" s="20" t="str">
        <f>IF('S.D. Paste sheet'!S1962="","",'S.D. Paste sheet'!S1962)</f>
        <v/>
      </c>
      <c r="T1962" s="20" t="str">
        <f>IF('S.D. Paste sheet'!T1962="","",'S.D. Paste sheet'!T1962)</f>
        <v/>
      </c>
      <c r="U1962" s="20" t="str">
        <f>IF('S.D. Paste sheet'!U1962="","",'S.D. Paste sheet'!U1962)</f>
        <v/>
      </c>
      <c r="V1962" s="20" t="str">
        <f>IF('S.D. Paste sheet'!V1962="","",'S.D. Paste sheet'!V1962)</f>
        <v/>
      </c>
      <c r="W1962" s="20" t="str">
        <f>IF('S.D. Paste sheet'!W1962="","",'S.D. Paste sheet'!W1962)</f>
        <v/>
      </c>
      <c r="X1962" s="20" t="str">
        <f>IF('S.D. Paste sheet'!X1962="","",'S.D. Paste sheet'!X1962)</f>
        <v/>
      </c>
      <c r="Y1962" s="20" t="str">
        <f>IF('S.D. Paste sheet'!Y1962="","",'S.D. Paste sheet'!Y1962)</f>
        <v/>
      </c>
      <c r="Z1962" s="20" t="str">
        <f>IF('S.D. Paste sheet'!Z1962="","",'S.D. Paste sheet'!Z1962)</f>
        <v/>
      </c>
      <c r="AA1962" s="20" t="str">
        <f>IF('S.D. Paste sheet'!AA1962="","",'S.D. Paste sheet'!AA1962)</f>
        <v/>
      </c>
      <c r="AB1962" s="20" t="str">
        <f>IF('S.D. Paste sheet'!AB1962="","",'S.D. Paste sheet'!AB1962)</f>
        <v/>
      </c>
      <c r="AC1962" s="20" t="str">
        <f>IF('S.D. Paste sheet'!AC1962="","",'S.D. Paste sheet'!AC1962)</f>
        <v/>
      </c>
      <c r="AD1962" s="20" t="str">
        <f>IF('S.D. Paste sheet'!AD1962="","",'S.D. Paste sheet'!AD1962)</f>
        <v/>
      </c>
      <c r="AE1962" s="28"/>
      <c r="AF1962" t="str">
        <f>IF(AK1962="","",IF(AK1962&gt;0,COUNT($AG$2:AG1962),""))</f>
        <v/>
      </c>
      <c r="AG1962" s="25" t="str">
        <f t="shared" si="963"/>
        <v/>
      </c>
      <c r="AH1962" s="25" t="str">
        <f t="shared" si="964"/>
        <v/>
      </c>
      <c r="AI1962" s="25" t="str">
        <f t="shared" si="965"/>
        <v/>
      </c>
      <c r="AJ1962" s="25" t="str">
        <f t="shared" si="966"/>
        <v/>
      </c>
      <c r="AK1962" s="25" t="str">
        <f t="shared" si="967"/>
        <v/>
      </c>
      <c r="AL1962" s="25" t="str">
        <f t="shared" si="968"/>
        <v/>
      </c>
      <c r="AM1962" s="25" t="str">
        <f t="shared" si="969"/>
        <v/>
      </c>
      <c r="AN1962" s="25" t="str">
        <f t="shared" si="970"/>
        <v/>
      </c>
      <c r="AO1962" s="25" t="str">
        <f t="shared" si="971"/>
        <v/>
      </c>
      <c r="AP1962" s="25" t="str">
        <f t="shared" si="972"/>
        <v/>
      </c>
      <c r="AQ1962" s="25" t="str">
        <f t="shared" si="973"/>
        <v/>
      </c>
      <c r="AR1962" s="25" t="str">
        <f t="shared" si="974"/>
        <v/>
      </c>
      <c r="AS1962" s="25" t="str">
        <f t="shared" si="975"/>
        <v/>
      </c>
      <c r="AT1962" s="25" t="str">
        <f t="shared" si="976"/>
        <v/>
      </c>
      <c r="AU1962" s="25" t="str">
        <f t="shared" si="977"/>
        <v/>
      </c>
      <c r="AV1962" s="25" t="str">
        <f t="shared" si="978"/>
        <v/>
      </c>
      <c r="AX1962" t="str">
        <f>IF(BC1962="","",IF(BC1962&gt;0,COUNT($AY$2:AY1962),""))</f>
        <v/>
      </c>
      <c r="AY1962" s="25" t="str">
        <f t="shared" si="979"/>
        <v/>
      </c>
      <c r="AZ1962" s="25" t="str">
        <f t="shared" si="980"/>
        <v/>
      </c>
      <c r="BA1962" s="25" t="str">
        <f t="shared" si="981"/>
        <v/>
      </c>
      <c r="BB1962" s="25" t="str">
        <f t="shared" si="982"/>
        <v/>
      </c>
      <c r="BC1962" s="25" t="str">
        <f t="shared" si="983"/>
        <v/>
      </c>
      <c r="BD1962" s="25" t="str">
        <f t="shared" si="984"/>
        <v/>
      </c>
      <c r="BE1962" s="25" t="str">
        <f t="shared" si="985"/>
        <v/>
      </c>
      <c r="BF1962" s="25" t="str">
        <f t="shared" si="986"/>
        <v/>
      </c>
      <c r="BG1962" s="25" t="str">
        <f t="shared" si="987"/>
        <v/>
      </c>
      <c r="BH1962" s="25" t="str">
        <f t="shared" si="988"/>
        <v/>
      </c>
      <c r="BI1962" s="25" t="str">
        <f t="shared" si="989"/>
        <v/>
      </c>
      <c r="BJ1962" s="25" t="str">
        <f t="shared" si="990"/>
        <v/>
      </c>
      <c r="BK1962" s="25" t="str">
        <f t="shared" si="991"/>
        <v/>
      </c>
      <c r="BL1962" s="25" t="str">
        <f t="shared" si="992"/>
        <v/>
      </c>
      <c r="BM1962" s="25" t="str">
        <f t="shared" si="993"/>
        <v/>
      </c>
      <c r="BN1962" s="25" t="str">
        <f t="shared" si="994"/>
        <v/>
      </c>
    </row>
    <row r="1963" spans="1:66" x14ac:dyDescent="0.25">
      <c r="A1963" s="20" t="str">
        <f>IF('S.D. Paste sheet'!A1963="","",'S.D. Paste sheet'!A1963)</f>
        <v/>
      </c>
      <c r="B1963" s="20" t="str">
        <f>IF('S.D. Paste sheet'!B1963="","",'S.D. Paste sheet'!B1963)</f>
        <v/>
      </c>
      <c r="C1963" s="20" t="str">
        <f>IF('S.D. Paste sheet'!C1963="","",'S.D. Paste sheet'!C1963)</f>
        <v/>
      </c>
      <c r="D1963" s="20" t="str">
        <f>IF('S.D. Paste sheet'!D1963="","",'S.D. Paste sheet'!D1963)</f>
        <v/>
      </c>
      <c r="E1963" s="20" t="str">
        <f>IF('S.D. Paste sheet'!E1963="","",UPPER('S.D. Paste sheet'!E1963))</f>
        <v/>
      </c>
      <c r="F1963" s="20" t="str">
        <f>IF('S.D. Paste sheet'!F1963="","",'S.D. Paste sheet'!F1963)</f>
        <v/>
      </c>
      <c r="G1963" s="20" t="str">
        <f>IF('S.D. Paste sheet'!G1963="","",UPPER('S.D. Paste sheet'!G1963))</f>
        <v/>
      </c>
      <c r="H1963" s="20" t="str">
        <f>IF('S.D. Paste sheet'!H1963="","",UPPER('S.D. Paste sheet'!H1963))</f>
        <v/>
      </c>
      <c r="I1963" s="20" t="str">
        <f>IF('S.D. Paste sheet'!I1963="","",'S.D. Paste sheet'!I1963)</f>
        <v/>
      </c>
      <c r="J1963" s="20" t="str">
        <f>IF('S.D. Paste sheet'!J1963="","",'S.D. Paste sheet'!J1963)</f>
        <v/>
      </c>
      <c r="K1963" s="20" t="str">
        <f>IF('S.D. Paste sheet'!K1963="","",'S.D. Paste sheet'!K1963)</f>
        <v/>
      </c>
      <c r="L1963" s="20" t="str">
        <f>IF('S.D. Paste sheet'!L1963="","",'S.D. Paste sheet'!L1963)</f>
        <v/>
      </c>
      <c r="M1963" s="20" t="str">
        <f>IF('S.D. Paste sheet'!M1963="","",'S.D. Paste sheet'!M1963)</f>
        <v/>
      </c>
      <c r="N1963" s="20" t="str">
        <f>IF('S.D. Paste sheet'!N1963="","",'S.D. Paste sheet'!N1963)</f>
        <v/>
      </c>
      <c r="O1963" s="20" t="str">
        <f>IF('S.D. Paste sheet'!O1963="","",'S.D. Paste sheet'!O1963)</f>
        <v/>
      </c>
      <c r="P1963" s="20" t="str">
        <f>IF('S.D. Paste sheet'!P1963="","",'S.D. Paste sheet'!P1963)</f>
        <v/>
      </c>
      <c r="Q1963" s="20" t="str">
        <f>IF('S.D. Paste sheet'!Q1963="","",'S.D. Paste sheet'!Q1963)</f>
        <v/>
      </c>
      <c r="R1963" s="20" t="str">
        <f>IF('S.D. Paste sheet'!R1963="","",'S.D. Paste sheet'!R1963)</f>
        <v/>
      </c>
      <c r="S1963" s="20" t="str">
        <f>IF('S.D. Paste sheet'!S1963="","",'S.D. Paste sheet'!S1963)</f>
        <v/>
      </c>
      <c r="T1963" s="20" t="str">
        <f>IF('S.D. Paste sheet'!T1963="","",'S.D. Paste sheet'!T1963)</f>
        <v/>
      </c>
      <c r="U1963" s="20" t="str">
        <f>IF('S.D. Paste sheet'!U1963="","",'S.D. Paste sheet'!U1963)</f>
        <v/>
      </c>
      <c r="V1963" s="20" t="str">
        <f>IF('S.D. Paste sheet'!V1963="","",'S.D. Paste sheet'!V1963)</f>
        <v/>
      </c>
      <c r="W1963" s="20" t="str">
        <f>IF('S.D. Paste sheet'!W1963="","",'S.D. Paste sheet'!W1963)</f>
        <v/>
      </c>
      <c r="X1963" s="20" t="str">
        <f>IF('S.D. Paste sheet'!X1963="","",'S.D. Paste sheet'!X1963)</f>
        <v/>
      </c>
      <c r="Y1963" s="20" t="str">
        <f>IF('S.D. Paste sheet'!Y1963="","",'S.D. Paste sheet'!Y1963)</f>
        <v/>
      </c>
      <c r="Z1963" s="20" t="str">
        <f>IF('S.D. Paste sheet'!Z1963="","",'S.D. Paste sheet'!Z1963)</f>
        <v/>
      </c>
      <c r="AA1963" s="20" t="str">
        <f>IF('S.D. Paste sheet'!AA1963="","",'S.D. Paste sheet'!AA1963)</f>
        <v/>
      </c>
      <c r="AB1963" s="20" t="str">
        <f>IF('S.D. Paste sheet'!AB1963="","",'S.D. Paste sheet'!AB1963)</f>
        <v/>
      </c>
      <c r="AC1963" s="20" t="str">
        <f>IF('S.D. Paste sheet'!AC1963="","",'S.D. Paste sheet'!AC1963)</f>
        <v/>
      </c>
      <c r="AD1963" s="20" t="str">
        <f>IF('S.D. Paste sheet'!AD1963="","",'S.D. Paste sheet'!AD1963)</f>
        <v/>
      </c>
      <c r="AE1963" s="28"/>
      <c r="AF1963" t="str">
        <f>IF(AK1963="","",IF(AK1963&gt;0,COUNT($AG$2:AG1963),""))</f>
        <v/>
      </c>
      <c r="AG1963" s="25" t="str">
        <f t="shared" si="963"/>
        <v/>
      </c>
      <c r="AH1963" s="25" t="str">
        <f t="shared" si="964"/>
        <v/>
      </c>
      <c r="AI1963" s="25" t="str">
        <f t="shared" si="965"/>
        <v/>
      </c>
      <c r="AJ1963" s="25" t="str">
        <f t="shared" si="966"/>
        <v/>
      </c>
      <c r="AK1963" s="25" t="str">
        <f t="shared" si="967"/>
        <v/>
      </c>
      <c r="AL1963" s="25" t="str">
        <f t="shared" si="968"/>
        <v/>
      </c>
      <c r="AM1963" s="25" t="str">
        <f t="shared" si="969"/>
        <v/>
      </c>
      <c r="AN1963" s="25" t="str">
        <f t="shared" si="970"/>
        <v/>
      </c>
      <c r="AO1963" s="25" t="str">
        <f t="shared" si="971"/>
        <v/>
      </c>
      <c r="AP1963" s="25" t="str">
        <f t="shared" si="972"/>
        <v/>
      </c>
      <c r="AQ1963" s="25" t="str">
        <f t="shared" si="973"/>
        <v/>
      </c>
      <c r="AR1963" s="25" t="str">
        <f t="shared" si="974"/>
        <v/>
      </c>
      <c r="AS1963" s="25" t="str">
        <f t="shared" si="975"/>
        <v/>
      </c>
      <c r="AT1963" s="25" t="str">
        <f t="shared" si="976"/>
        <v/>
      </c>
      <c r="AU1963" s="25" t="str">
        <f t="shared" si="977"/>
        <v/>
      </c>
      <c r="AV1963" s="25" t="str">
        <f t="shared" si="978"/>
        <v/>
      </c>
      <c r="AX1963" t="str">
        <f>IF(BC1963="","",IF(BC1963&gt;0,COUNT($AY$2:AY1963),""))</f>
        <v/>
      </c>
      <c r="AY1963" s="25" t="str">
        <f t="shared" si="979"/>
        <v/>
      </c>
      <c r="AZ1963" s="25" t="str">
        <f t="shared" si="980"/>
        <v/>
      </c>
      <c r="BA1963" s="25" t="str">
        <f t="shared" si="981"/>
        <v/>
      </c>
      <c r="BB1963" s="25" t="str">
        <f t="shared" si="982"/>
        <v/>
      </c>
      <c r="BC1963" s="25" t="str">
        <f t="shared" si="983"/>
        <v/>
      </c>
      <c r="BD1963" s="25" t="str">
        <f t="shared" si="984"/>
        <v/>
      </c>
      <c r="BE1963" s="25" t="str">
        <f t="shared" si="985"/>
        <v/>
      </c>
      <c r="BF1963" s="25" t="str">
        <f t="shared" si="986"/>
        <v/>
      </c>
      <c r="BG1963" s="25" t="str">
        <f t="shared" si="987"/>
        <v/>
      </c>
      <c r="BH1963" s="25" t="str">
        <f t="shared" si="988"/>
        <v/>
      </c>
      <c r="BI1963" s="25" t="str">
        <f t="shared" si="989"/>
        <v/>
      </c>
      <c r="BJ1963" s="25" t="str">
        <f t="shared" si="990"/>
        <v/>
      </c>
      <c r="BK1963" s="25" t="str">
        <f t="shared" si="991"/>
        <v/>
      </c>
      <c r="BL1963" s="25" t="str">
        <f t="shared" si="992"/>
        <v/>
      </c>
      <c r="BM1963" s="25" t="str">
        <f t="shared" si="993"/>
        <v/>
      </c>
      <c r="BN1963" s="25" t="str">
        <f t="shared" si="994"/>
        <v/>
      </c>
    </row>
    <row r="1964" spans="1:66" x14ac:dyDescent="0.25">
      <c r="A1964" s="20" t="str">
        <f>IF('S.D. Paste sheet'!A1964="","",'S.D. Paste sheet'!A1964)</f>
        <v/>
      </c>
      <c r="B1964" s="20" t="str">
        <f>IF('S.D. Paste sheet'!B1964="","",'S.D. Paste sheet'!B1964)</f>
        <v/>
      </c>
      <c r="C1964" s="20" t="str">
        <f>IF('S.D. Paste sheet'!C1964="","",'S.D. Paste sheet'!C1964)</f>
        <v/>
      </c>
      <c r="D1964" s="20" t="str">
        <f>IF('S.D. Paste sheet'!D1964="","",'S.D. Paste sheet'!D1964)</f>
        <v/>
      </c>
      <c r="E1964" s="20" t="str">
        <f>IF('S.D. Paste sheet'!E1964="","",UPPER('S.D. Paste sheet'!E1964))</f>
        <v/>
      </c>
      <c r="F1964" s="20" t="str">
        <f>IF('S.D. Paste sheet'!F1964="","",'S.D. Paste sheet'!F1964)</f>
        <v/>
      </c>
      <c r="G1964" s="20" t="str">
        <f>IF('S.D. Paste sheet'!G1964="","",UPPER('S.D. Paste sheet'!G1964))</f>
        <v/>
      </c>
      <c r="H1964" s="20" t="str">
        <f>IF('S.D. Paste sheet'!H1964="","",UPPER('S.D. Paste sheet'!H1964))</f>
        <v/>
      </c>
      <c r="I1964" s="20" t="str">
        <f>IF('S.D. Paste sheet'!I1964="","",'S.D. Paste sheet'!I1964)</f>
        <v/>
      </c>
      <c r="J1964" s="20" t="str">
        <f>IF('S.D. Paste sheet'!J1964="","",'S.D. Paste sheet'!J1964)</f>
        <v/>
      </c>
      <c r="K1964" s="20" t="str">
        <f>IF('S.D. Paste sheet'!K1964="","",'S.D. Paste sheet'!K1964)</f>
        <v/>
      </c>
      <c r="L1964" s="20" t="str">
        <f>IF('S.D. Paste sheet'!L1964="","",'S.D. Paste sheet'!L1964)</f>
        <v/>
      </c>
      <c r="M1964" s="20" t="str">
        <f>IF('S.D. Paste sheet'!M1964="","",'S.D. Paste sheet'!M1964)</f>
        <v/>
      </c>
      <c r="N1964" s="20" t="str">
        <f>IF('S.D. Paste sheet'!N1964="","",'S.D. Paste sheet'!N1964)</f>
        <v/>
      </c>
      <c r="O1964" s="20" t="str">
        <f>IF('S.D. Paste sheet'!O1964="","",'S.D. Paste sheet'!O1964)</f>
        <v/>
      </c>
      <c r="P1964" s="20" t="str">
        <f>IF('S.D. Paste sheet'!P1964="","",'S.D. Paste sheet'!P1964)</f>
        <v/>
      </c>
      <c r="Q1964" s="20" t="str">
        <f>IF('S.D. Paste sheet'!Q1964="","",'S.D. Paste sheet'!Q1964)</f>
        <v/>
      </c>
      <c r="R1964" s="20" t="str">
        <f>IF('S.D. Paste sheet'!R1964="","",'S.D. Paste sheet'!R1964)</f>
        <v/>
      </c>
      <c r="S1964" s="20" t="str">
        <f>IF('S.D. Paste sheet'!S1964="","",'S.D. Paste sheet'!S1964)</f>
        <v/>
      </c>
      <c r="T1964" s="20" t="str">
        <f>IF('S.D. Paste sheet'!T1964="","",'S.D. Paste sheet'!T1964)</f>
        <v/>
      </c>
      <c r="U1964" s="20" t="str">
        <f>IF('S.D. Paste sheet'!U1964="","",'S.D. Paste sheet'!U1964)</f>
        <v/>
      </c>
      <c r="V1964" s="20" t="str">
        <f>IF('S.D. Paste sheet'!V1964="","",'S.D. Paste sheet'!V1964)</f>
        <v/>
      </c>
      <c r="W1964" s="20" t="str">
        <f>IF('S.D. Paste sheet'!W1964="","",'S.D. Paste sheet'!W1964)</f>
        <v/>
      </c>
      <c r="X1964" s="20" t="str">
        <f>IF('S.D. Paste sheet'!X1964="","",'S.D. Paste sheet'!X1964)</f>
        <v/>
      </c>
      <c r="Y1964" s="20" t="str">
        <f>IF('S.D. Paste sheet'!Y1964="","",'S.D. Paste sheet'!Y1964)</f>
        <v/>
      </c>
      <c r="Z1964" s="20" t="str">
        <f>IF('S.D. Paste sheet'!Z1964="","",'S.D. Paste sheet'!Z1964)</f>
        <v/>
      </c>
      <c r="AA1964" s="20" t="str">
        <f>IF('S.D. Paste sheet'!AA1964="","",'S.D. Paste sheet'!AA1964)</f>
        <v/>
      </c>
      <c r="AB1964" s="20" t="str">
        <f>IF('S.D. Paste sheet'!AB1964="","",'S.D. Paste sheet'!AB1964)</f>
        <v/>
      </c>
      <c r="AC1964" s="20" t="str">
        <f>IF('S.D. Paste sheet'!AC1964="","",'S.D. Paste sheet'!AC1964)</f>
        <v/>
      </c>
      <c r="AD1964" s="20" t="str">
        <f>IF('S.D. Paste sheet'!AD1964="","",'S.D. Paste sheet'!AD1964)</f>
        <v/>
      </c>
      <c r="AE1964" s="28"/>
      <c r="AF1964" t="str">
        <f>IF(AK1964="","",IF(AK1964&gt;0,COUNT($AG$2:AG1964),""))</f>
        <v/>
      </c>
      <c r="AG1964" s="25" t="str">
        <f t="shared" si="963"/>
        <v/>
      </c>
      <c r="AH1964" s="25" t="str">
        <f t="shared" si="964"/>
        <v/>
      </c>
      <c r="AI1964" s="25" t="str">
        <f t="shared" si="965"/>
        <v/>
      </c>
      <c r="AJ1964" s="25" t="str">
        <f t="shared" si="966"/>
        <v/>
      </c>
      <c r="AK1964" s="25" t="str">
        <f t="shared" si="967"/>
        <v/>
      </c>
      <c r="AL1964" s="25" t="str">
        <f t="shared" si="968"/>
        <v/>
      </c>
      <c r="AM1964" s="25" t="str">
        <f t="shared" si="969"/>
        <v/>
      </c>
      <c r="AN1964" s="25" t="str">
        <f t="shared" si="970"/>
        <v/>
      </c>
      <c r="AO1964" s="25" t="str">
        <f t="shared" si="971"/>
        <v/>
      </c>
      <c r="AP1964" s="25" t="str">
        <f t="shared" si="972"/>
        <v/>
      </c>
      <c r="AQ1964" s="25" t="str">
        <f t="shared" si="973"/>
        <v/>
      </c>
      <c r="AR1964" s="25" t="str">
        <f t="shared" si="974"/>
        <v/>
      </c>
      <c r="AS1964" s="25" t="str">
        <f t="shared" si="975"/>
        <v/>
      </c>
      <c r="AT1964" s="25" t="str">
        <f t="shared" si="976"/>
        <v/>
      </c>
      <c r="AU1964" s="25" t="str">
        <f t="shared" si="977"/>
        <v/>
      </c>
      <c r="AV1964" s="25" t="str">
        <f t="shared" si="978"/>
        <v/>
      </c>
      <c r="AX1964" t="str">
        <f>IF(BC1964="","",IF(BC1964&gt;0,COUNT($AY$2:AY1964),""))</f>
        <v/>
      </c>
      <c r="AY1964" s="25" t="str">
        <f t="shared" si="979"/>
        <v/>
      </c>
      <c r="AZ1964" s="25" t="str">
        <f t="shared" si="980"/>
        <v/>
      </c>
      <c r="BA1964" s="25" t="str">
        <f t="shared" si="981"/>
        <v/>
      </c>
      <c r="BB1964" s="25" t="str">
        <f t="shared" si="982"/>
        <v/>
      </c>
      <c r="BC1964" s="25" t="str">
        <f t="shared" si="983"/>
        <v/>
      </c>
      <c r="BD1964" s="25" t="str">
        <f t="shared" si="984"/>
        <v/>
      </c>
      <c r="BE1964" s="25" t="str">
        <f t="shared" si="985"/>
        <v/>
      </c>
      <c r="BF1964" s="25" t="str">
        <f t="shared" si="986"/>
        <v/>
      </c>
      <c r="BG1964" s="25" t="str">
        <f t="shared" si="987"/>
        <v/>
      </c>
      <c r="BH1964" s="25" t="str">
        <f t="shared" si="988"/>
        <v/>
      </c>
      <c r="BI1964" s="25" t="str">
        <f t="shared" si="989"/>
        <v/>
      </c>
      <c r="BJ1964" s="25" t="str">
        <f t="shared" si="990"/>
        <v/>
      </c>
      <c r="BK1964" s="25" t="str">
        <f t="shared" si="991"/>
        <v/>
      </c>
      <c r="BL1964" s="25" t="str">
        <f t="shared" si="992"/>
        <v/>
      </c>
      <c r="BM1964" s="25" t="str">
        <f t="shared" si="993"/>
        <v/>
      </c>
      <c r="BN1964" s="25" t="str">
        <f t="shared" si="994"/>
        <v/>
      </c>
    </row>
    <row r="1965" spans="1:66" x14ac:dyDescent="0.25">
      <c r="A1965" s="20" t="str">
        <f>IF('S.D. Paste sheet'!A1965="","",'S.D. Paste sheet'!A1965)</f>
        <v/>
      </c>
      <c r="B1965" s="20" t="str">
        <f>IF('S.D. Paste sheet'!B1965="","",'S.D. Paste sheet'!B1965)</f>
        <v/>
      </c>
      <c r="C1965" s="20" t="str">
        <f>IF('S.D. Paste sheet'!C1965="","",'S.D. Paste sheet'!C1965)</f>
        <v/>
      </c>
      <c r="D1965" s="20" t="str">
        <f>IF('S.D. Paste sheet'!D1965="","",'S.D. Paste sheet'!D1965)</f>
        <v/>
      </c>
      <c r="E1965" s="20" t="str">
        <f>IF('S.D. Paste sheet'!E1965="","",UPPER('S.D. Paste sheet'!E1965))</f>
        <v/>
      </c>
      <c r="F1965" s="20" t="str">
        <f>IF('S.D. Paste sheet'!F1965="","",'S.D. Paste sheet'!F1965)</f>
        <v/>
      </c>
      <c r="G1965" s="20" t="str">
        <f>IF('S.D. Paste sheet'!G1965="","",UPPER('S.D. Paste sheet'!G1965))</f>
        <v/>
      </c>
      <c r="H1965" s="20" t="str">
        <f>IF('S.D. Paste sheet'!H1965="","",UPPER('S.D. Paste sheet'!H1965))</f>
        <v/>
      </c>
      <c r="I1965" s="20" t="str">
        <f>IF('S.D. Paste sheet'!I1965="","",'S.D. Paste sheet'!I1965)</f>
        <v/>
      </c>
      <c r="J1965" s="20" t="str">
        <f>IF('S.D. Paste sheet'!J1965="","",'S.D. Paste sheet'!J1965)</f>
        <v/>
      </c>
      <c r="K1965" s="20" t="str">
        <f>IF('S.D. Paste sheet'!K1965="","",'S.D. Paste sheet'!K1965)</f>
        <v/>
      </c>
      <c r="L1965" s="20" t="str">
        <f>IF('S.D. Paste sheet'!L1965="","",'S.D. Paste sheet'!L1965)</f>
        <v/>
      </c>
      <c r="M1965" s="20" t="str">
        <f>IF('S.D. Paste sheet'!M1965="","",'S.D. Paste sheet'!M1965)</f>
        <v/>
      </c>
      <c r="N1965" s="20" t="str">
        <f>IF('S.D. Paste sheet'!N1965="","",'S.D. Paste sheet'!N1965)</f>
        <v/>
      </c>
      <c r="O1965" s="20" t="str">
        <f>IF('S.D. Paste sheet'!O1965="","",'S.D. Paste sheet'!O1965)</f>
        <v/>
      </c>
      <c r="P1965" s="20" t="str">
        <f>IF('S.D. Paste sheet'!P1965="","",'S.D. Paste sheet'!P1965)</f>
        <v/>
      </c>
      <c r="Q1965" s="20" t="str">
        <f>IF('S.D. Paste sheet'!Q1965="","",'S.D. Paste sheet'!Q1965)</f>
        <v/>
      </c>
      <c r="R1965" s="20" t="str">
        <f>IF('S.D. Paste sheet'!R1965="","",'S.D. Paste sheet'!R1965)</f>
        <v/>
      </c>
      <c r="S1965" s="20" t="str">
        <f>IF('S.D. Paste sheet'!S1965="","",'S.D. Paste sheet'!S1965)</f>
        <v/>
      </c>
      <c r="T1965" s="20" t="str">
        <f>IF('S.D. Paste sheet'!T1965="","",'S.D. Paste sheet'!T1965)</f>
        <v/>
      </c>
      <c r="U1965" s="20" t="str">
        <f>IF('S.D. Paste sheet'!U1965="","",'S.D. Paste sheet'!U1965)</f>
        <v/>
      </c>
      <c r="V1965" s="20" t="str">
        <f>IF('S.D. Paste sheet'!V1965="","",'S.D. Paste sheet'!V1965)</f>
        <v/>
      </c>
      <c r="W1965" s="20" t="str">
        <f>IF('S.D. Paste sheet'!W1965="","",'S.D. Paste sheet'!W1965)</f>
        <v/>
      </c>
      <c r="X1965" s="20" t="str">
        <f>IF('S.D. Paste sheet'!X1965="","",'S.D. Paste sheet'!X1965)</f>
        <v/>
      </c>
      <c r="Y1965" s="20" t="str">
        <f>IF('S.D. Paste sheet'!Y1965="","",'S.D. Paste sheet'!Y1965)</f>
        <v/>
      </c>
      <c r="Z1965" s="20" t="str">
        <f>IF('S.D. Paste sheet'!Z1965="","",'S.D. Paste sheet'!Z1965)</f>
        <v/>
      </c>
      <c r="AA1965" s="20" t="str">
        <f>IF('S.D. Paste sheet'!AA1965="","",'S.D. Paste sheet'!AA1965)</f>
        <v/>
      </c>
      <c r="AB1965" s="20" t="str">
        <f>IF('S.D. Paste sheet'!AB1965="","",'S.D. Paste sheet'!AB1965)</f>
        <v/>
      </c>
      <c r="AC1965" s="20" t="str">
        <f>IF('S.D. Paste sheet'!AC1965="","",'S.D. Paste sheet'!AC1965)</f>
        <v/>
      </c>
      <c r="AD1965" s="20" t="str">
        <f>IF('S.D. Paste sheet'!AD1965="","",'S.D. Paste sheet'!AD1965)</f>
        <v/>
      </c>
      <c r="AE1965" s="28"/>
      <c r="AF1965" t="str">
        <f>IF(AK1965="","",IF(AK1965&gt;0,COUNT($AG$2:AG1965),""))</f>
        <v/>
      </c>
      <c r="AG1965" s="25" t="str">
        <f t="shared" si="963"/>
        <v/>
      </c>
      <c r="AH1965" s="25" t="str">
        <f t="shared" si="964"/>
        <v/>
      </c>
      <c r="AI1965" s="25" t="str">
        <f t="shared" si="965"/>
        <v/>
      </c>
      <c r="AJ1965" s="25" t="str">
        <f t="shared" si="966"/>
        <v/>
      </c>
      <c r="AK1965" s="25" t="str">
        <f t="shared" si="967"/>
        <v/>
      </c>
      <c r="AL1965" s="25" t="str">
        <f t="shared" si="968"/>
        <v/>
      </c>
      <c r="AM1965" s="25" t="str">
        <f t="shared" si="969"/>
        <v/>
      </c>
      <c r="AN1965" s="25" t="str">
        <f t="shared" si="970"/>
        <v/>
      </c>
      <c r="AO1965" s="25" t="str">
        <f t="shared" si="971"/>
        <v/>
      </c>
      <c r="AP1965" s="25" t="str">
        <f t="shared" si="972"/>
        <v/>
      </c>
      <c r="AQ1965" s="25" t="str">
        <f t="shared" si="973"/>
        <v/>
      </c>
      <c r="AR1965" s="25" t="str">
        <f t="shared" si="974"/>
        <v/>
      </c>
      <c r="AS1965" s="25" t="str">
        <f t="shared" si="975"/>
        <v/>
      </c>
      <c r="AT1965" s="25" t="str">
        <f t="shared" si="976"/>
        <v/>
      </c>
      <c r="AU1965" s="25" t="str">
        <f t="shared" si="977"/>
        <v/>
      </c>
      <c r="AV1965" s="25" t="str">
        <f t="shared" si="978"/>
        <v/>
      </c>
      <c r="AX1965" t="str">
        <f>IF(BC1965="","",IF(BC1965&gt;0,COUNT($AY$2:AY1965),""))</f>
        <v/>
      </c>
      <c r="AY1965" s="25" t="str">
        <f t="shared" si="979"/>
        <v/>
      </c>
      <c r="AZ1965" s="25" t="str">
        <f t="shared" si="980"/>
        <v/>
      </c>
      <c r="BA1965" s="25" t="str">
        <f t="shared" si="981"/>
        <v/>
      </c>
      <c r="BB1965" s="25" t="str">
        <f t="shared" si="982"/>
        <v/>
      </c>
      <c r="BC1965" s="25" t="str">
        <f t="shared" si="983"/>
        <v/>
      </c>
      <c r="BD1965" s="25" t="str">
        <f t="shared" si="984"/>
        <v/>
      </c>
      <c r="BE1965" s="25" t="str">
        <f t="shared" si="985"/>
        <v/>
      </c>
      <c r="BF1965" s="25" t="str">
        <f t="shared" si="986"/>
        <v/>
      </c>
      <c r="BG1965" s="25" t="str">
        <f t="shared" si="987"/>
        <v/>
      </c>
      <c r="BH1965" s="25" t="str">
        <f t="shared" si="988"/>
        <v/>
      </c>
      <c r="BI1965" s="25" t="str">
        <f t="shared" si="989"/>
        <v/>
      </c>
      <c r="BJ1965" s="25" t="str">
        <f t="shared" si="990"/>
        <v/>
      </c>
      <c r="BK1965" s="25" t="str">
        <f t="shared" si="991"/>
        <v/>
      </c>
      <c r="BL1965" s="25" t="str">
        <f t="shared" si="992"/>
        <v/>
      </c>
      <c r="BM1965" s="25" t="str">
        <f t="shared" si="993"/>
        <v/>
      </c>
      <c r="BN1965" s="25" t="str">
        <f t="shared" si="994"/>
        <v/>
      </c>
    </row>
    <row r="1966" spans="1:66" x14ac:dyDescent="0.25">
      <c r="A1966" s="20" t="str">
        <f>IF('S.D. Paste sheet'!A1966="","",'S.D. Paste sheet'!A1966)</f>
        <v/>
      </c>
      <c r="B1966" s="20" t="str">
        <f>IF('S.D. Paste sheet'!B1966="","",'S.D. Paste sheet'!B1966)</f>
        <v/>
      </c>
      <c r="C1966" s="20" t="str">
        <f>IF('S.D. Paste sheet'!C1966="","",'S.D. Paste sheet'!C1966)</f>
        <v/>
      </c>
      <c r="D1966" s="20" t="str">
        <f>IF('S.D. Paste sheet'!D1966="","",'S.D. Paste sheet'!D1966)</f>
        <v/>
      </c>
      <c r="E1966" s="20" t="str">
        <f>IF('S.D. Paste sheet'!E1966="","",UPPER('S.D. Paste sheet'!E1966))</f>
        <v/>
      </c>
      <c r="F1966" s="20" t="str">
        <f>IF('S.D. Paste sheet'!F1966="","",'S.D. Paste sheet'!F1966)</f>
        <v/>
      </c>
      <c r="G1966" s="20" t="str">
        <f>IF('S.D. Paste sheet'!G1966="","",UPPER('S.D. Paste sheet'!G1966))</f>
        <v/>
      </c>
      <c r="H1966" s="20" t="str">
        <f>IF('S.D. Paste sheet'!H1966="","",UPPER('S.D. Paste sheet'!H1966))</f>
        <v/>
      </c>
      <c r="I1966" s="20" t="str">
        <f>IF('S.D. Paste sheet'!I1966="","",'S.D. Paste sheet'!I1966)</f>
        <v/>
      </c>
      <c r="J1966" s="20" t="str">
        <f>IF('S.D. Paste sheet'!J1966="","",'S.D. Paste sheet'!J1966)</f>
        <v/>
      </c>
      <c r="K1966" s="20" t="str">
        <f>IF('S.D. Paste sheet'!K1966="","",'S.D. Paste sheet'!K1966)</f>
        <v/>
      </c>
      <c r="L1966" s="20" t="str">
        <f>IF('S.D. Paste sheet'!L1966="","",'S.D. Paste sheet'!L1966)</f>
        <v/>
      </c>
      <c r="M1966" s="20" t="str">
        <f>IF('S.D. Paste sheet'!M1966="","",'S.D. Paste sheet'!M1966)</f>
        <v/>
      </c>
      <c r="N1966" s="20" t="str">
        <f>IF('S.D. Paste sheet'!N1966="","",'S.D. Paste sheet'!N1966)</f>
        <v/>
      </c>
      <c r="O1966" s="20" t="str">
        <f>IF('S.D. Paste sheet'!O1966="","",'S.D. Paste sheet'!O1966)</f>
        <v/>
      </c>
      <c r="P1966" s="20" t="str">
        <f>IF('S.D. Paste sheet'!P1966="","",'S.D. Paste sheet'!P1966)</f>
        <v/>
      </c>
      <c r="Q1966" s="20" t="str">
        <f>IF('S.D. Paste sheet'!Q1966="","",'S.D. Paste sheet'!Q1966)</f>
        <v/>
      </c>
      <c r="R1966" s="20" t="str">
        <f>IF('S.D. Paste sheet'!R1966="","",'S.D. Paste sheet'!R1966)</f>
        <v/>
      </c>
      <c r="S1966" s="20" t="str">
        <f>IF('S.D. Paste sheet'!S1966="","",'S.D. Paste sheet'!S1966)</f>
        <v/>
      </c>
      <c r="T1966" s="20" t="str">
        <f>IF('S.D. Paste sheet'!T1966="","",'S.D. Paste sheet'!T1966)</f>
        <v/>
      </c>
      <c r="U1966" s="20" t="str">
        <f>IF('S.D. Paste sheet'!U1966="","",'S.D. Paste sheet'!U1966)</f>
        <v/>
      </c>
      <c r="V1966" s="20" t="str">
        <f>IF('S.D. Paste sheet'!V1966="","",'S.D. Paste sheet'!V1966)</f>
        <v/>
      </c>
      <c r="W1966" s="20" t="str">
        <f>IF('S.D. Paste sheet'!W1966="","",'S.D. Paste sheet'!W1966)</f>
        <v/>
      </c>
      <c r="X1966" s="20" t="str">
        <f>IF('S.D. Paste sheet'!X1966="","",'S.D. Paste sheet'!X1966)</f>
        <v/>
      </c>
      <c r="Y1966" s="20" t="str">
        <f>IF('S.D. Paste sheet'!Y1966="","",'S.D. Paste sheet'!Y1966)</f>
        <v/>
      </c>
      <c r="Z1966" s="20" t="str">
        <f>IF('S.D. Paste sheet'!Z1966="","",'S.D. Paste sheet'!Z1966)</f>
        <v/>
      </c>
      <c r="AA1966" s="20" t="str">
        <f>IF('S.D. Paste sheet'!AA1966="","",'S.D. Paste sheet'!AA1966)</f>
        <v/>
      </c>
      <c r="AB1966" s="20" t="str">
        <f>IF('S.D. Paste sheet'!AB1966="","",'S.D. Paste sheet'!AB1966)</f>
        <v/>
      </c>
      <c r="AC1966" s="20" t="str">
        <f>IF('S.D. Paste sheet'!AC1966="","",'S.D. Paste sheet'!AC1966)</f>
        <v/>
      </c>
      <c r="AD1966" s="20" t="str">
        <f>IF('S.D. Paste sheet'!AD1966="","",'S.D. Paste sheet'!AD1966)</f>
        <v/>
      </c>
      <c r="AE1966" s="28"/>
      <c r="AF1966" t="str">
        <f>IF(AK1966="","",IF(AK1966&gt;0,COUNT($AG$2:AG1966),""))</f>
        <v/>
      </c>
      <c r="AG1966" s="25" t="str">
        <f t="shared" si="963"/>
        <v/>
      </c>
      <c r="AH1966" s="25" t="str">
        <f t="shared" si="964"/>
        <v/>
      </c>
      <c r="AI1966" s="25" t="str">
        <f t="shared" si="965"/>
        <v/>
      </c>
      <c r="AJ1966" s="25" t="str">
        <f t="shared" si="966"/>
        <v/>
      </c>
      <c r="AK1966" s="25" t="str">
        <f t="shared" si="967"/>
        <v/>
      </c>
      <c r="AL1966" s="25" t="str">
        <f t="shared" si="968"/>
        <v/>
      </c>
      <c r="AM1966" s="25" t="str">
        <f t="shared" si="969"/>
        <v/>
      </c>
      <c r="AN1966" s="25" t="str">
        <f t="shared" si="970"/>
        <v/>
      </c>
      <c r="AO1966" s="25" t="str">
        <f t="shared" si="971"/>
        <v/>
      </c>
      <c r="AP1966" s="25" t="str">
        <f t="shared" si="972"/>
        <v/>
      </c>
      <c r="AQ1966" s="25" t="str">
        <f t="shared" si="973"/>
        <v/>
      </c>
      <c r="AR1966" s="25" t="str">
        <f t="shared" si="974"/>
        <v/>
      </c>
      <c r="AS1966" s="25" t="str">
        <f t="shared" si="975"/>
        <v/>
      </c>
      <c r="AT1966" s="25" t="str">
        <f t="shared" si="976"/>
        <v/>
      </c>
      <c r="AU1966" s="25" t="str">
        <f t="shared" si="977"/>
        <v/>
      </c>
      <c r="AV1966" s="25" t="str">
        <f t="shared" si="978"/>
        <v/>
      </c>
      <c r="AX1966" t="str">
        <f>IF(BC1966="","",IF(BC1966&gt;0,COUNT($AY$2:AY1966),""))</f>
        <v/>
      </c>
      <c r="AY1966" s="25" t="str">
        <f t="shared" si="979"/>
        <v/>
      </c>
      <c r="AZ1966" s="25" t="str">
        <f t="shared" si="980"/>
        <v/>
      </c>
      <c r="BA1966" s="25" t="str">
        <f t="shared" si="981"/>
        <v/>
      </c>
      <c r="BB1966" s="25" t="str">
        <f t="shared" si="982"/>
        <v/>
      </c>
      <c r="BC1966" s="25" t="str">
        <f t="shared" si="983"/>
        <v/>
      </c>
      <c r="BD1966" s="25" t="str">
        <f t="shared" si="984"/>
        <v/>
      </c>
      <c r="BE1966" s="25" t="str">
        <f t="shared" si="985"/>
        <v/>
      </c>
      <c r="BF1966" s="25" t="str">
        <f t="shared" si="986"/>
        <v/>
      </c>
      <c r="BG1966" s="25" t="str">
        <f t="shared" si="987"/>
        <v/>
      </c>
      <c r="BH1966" s="25" t="str">
        <f t="shared" si="988"/>
        <v/>
      </c>
      <c r="BI1966" s="25" t="str">
        <f t="shared" si="989"/>
        <v/>
      </c>
      <c r="BJ1966" s="25" t="str">
        <f t="shared" si="990"/>
        <v/>
      </c>
      <c r="BK1966" s="25" t="str">
        <f t="shared" si="991"/>
        <v/>
      </c>
      <c r="BL1966" s="25" t="str">
        <f t="shared" si="992"/>
        <v/>
      </c>
      <c r="BM1966" s="25" t="str">
        <f t="shared" si="993"/>
        <v/>
      </c>
      <c r="BN1966" s="25" t="str">
        <f t="shared" si="994"/>
        <v/>
      </c>
    </row>
    <row r="1967" spans="1:66" x14ac:dyDescent="0.25">
      <c r="A1967" s="20" t="str">
        <f>IF('S.D. Paste sheet'!A1967="","",'S.D. Paste sheet'!A1967)</f>
        <v/>
      </c>
      <c r="B1967" s="20" t="str">
        <f>IF('S.D. Paste sheet'!B1967="","",'S.D. Paste sheet'!B1967)</f>
        <v/>
      </c>
      <c r="C1967" s="20" t="str">
        <f>IF('S.D. Paste sheet'!C1967="","",'S.D. Paste sheet'!C1967)</f>
        <v/>
      </c>
      <c r="D1967" s="20" t="str">
        <f>IF('S.D. Paste sheet'!D1967="","",'S.D. Paste sheet'!D1967)</f>
        <v/>
      </c>
      <c r="E1967" s="20" t="str">
        <f>IF('S.D. Paste sheet'!E1967="","",UPPER('S.D. Paste sheet'!E1967))</f>
        <v/>
      </c>
      <c r="F1967" s="20" t="str">
        <f>IF('S.D. Paste sheet'!F1967="","",'S.D. Paste sheet'!F1967)</f>
        <v/>
      </c>
      <c r="G1967" s="20" t="str">
        <f>IF('S.D. Paste sheet'!G1967="","",UPPER('S.D. Paste sheet'!G1967))</f>
        <v/>
      </c>
      <c r="H1967" s="20" t="str">
        <f>IF('S.D. Paste sheet'!H1967="","",UPPER('S.D. Paste sheet'!H1967))</f>
        <v/>
      </c>
      <c r="I1967" s="20" t="str">
        <f>IF('S.D. Paste sheet'!I1967="","",'S.D. Paste sheet'!I1967)</f>
        <v/>
      </c>
      <c r="J1967" s="20" t="str">
        <f>IF('S.D. Paste sheet'!J1967="","",'S.D. Paste sheet'!J1967)</f>
        <v/>
      </c>
      <c r="K1967" s="20" t="str">
        <f>IF('S.D. Paste sheet'!K1967="","",'S.D. Paste sheet'!K1967)</f>
        <v/>
      </c>
      <c r="L1967" s="20" t="str">
        <f>IF('S.D. Paste sheet'!L1967="","",'S.D. Paste sheet'!L1967)</f>
        <v/>
      </c>
      <c r="M1967" s="20" t="str">
        <f>IF('S.D. Paste sheet'!M1967="","",'S.D. Paste sheet'!M1967)</f>
        <v/>
      </c>
      <c r="N1967" s="20" t="str">
        <f>IF('S.D. Paste sheet'!N1967="","",'S.D. Paste sheet'!N1967)</f>
        <v/>
      </c>
      <c r="O1967" s="20" t="str">
        <f>IF('S.D. Paste sheet'!O1967="","",'S.D. Paste sheet'!O1967)</f>
        <v/>
      </c>
      <c r="P1967" s="20" t="str">
        <f>IF('S.D. Paste sheet'!P1967="","",'S.D. Paste sheet'!P1967)</f>
        <v/>
      </c>
      <c r="Q1967" s="20" t="str">
        <f>IF('S.D. Paste sheet'!Q1967="","",'S.D. Paste sheet'!Q1967)</f>
        <v/>
      </c>
      <c r="R1967" s="20" t="str">
        <f>IF('S.D. Paste sheet'!R1967="","",'S.D. Paste sheet'!R1967)</f>
        <v/>
      </c>
      <c r="S1967" s="20" t="str">
        <f>IF('S.D. Paste sheet'!S1967="","",'S.D. Paste sheet'!S1967)</f>
        <v/>
      </c>
      <c r="T1967" s="20" t="str">
        <f>IF('S.D. Paste sheet'!T1967="","",'S.D. Paste sheet'!T1967)</f>
        <v/>
      </c>
      <c r="U1967" s="20" t="str">
        <f>IF('S.D. Paste sheet'!U1967="","",'S.D. Paste sheet'!U1967)</f>
        <v/>
      </c>
      <c r="V1967" s="20" t="str">
        <f>IF('S.D. Paste sheet'!V1967="","",'S.D. Paste sheet'!V1967)</f>
        <v/>
      </c>
      <c r="W1967" s="20" t="str">
        <f>IF('S.D. Paste sheet'!W1967="","",'S.D. Paste sheet'!W1967)</f>
        <v/>
      </c>
      <c r="X1967" s="20" t="str">
        <f>IF('S.D. Paste sheet'!X1967="","",'S.D. Paste sheet'!X1967)</f>
        <v/>
      </c>
      <c r="Y1967" s="20" t="str">
        <f>IF('S.D. Paste sheet'!Y1967="","",'S.D. Paste sheet'!Y1967)</f>
        <v/>
      </c>
      <c r="Z1967" s="20" t="str">
        <f>IF('S.D. Paste sheet'!Z1967="","",'S.D. Paste sheet'!Z1967)</f>
        <v/>
      </c>
      <c r="AA1967" s="20" t="str">
        <f>IF('S.D. Paste sheet'!AA1967="","",'S.D. Paste sheet'!AA1967)</f>
        <v/>
      </c>
      <c r="AB1967" s="20" t="str">
        <f>IF('S.D. Paste sheet'!AB1967="","",'S.D. Paste sheet'!AB1967)</f>
        <v/>
      </c>
      <c r="AC1967" s="20" t="str">
        <f>IF('S.D. Paste sheet'!AC1967="","",'S.D. Paste sheet'!AC1967)</f>
        <v/>
      </c>
      <c r="AD1967" s="20" t="str">
        <f>IF('S.D. Paste sheet'!AD1967="","",'S.D. Paste sheet'!AD1967)</f>
        <v/>
      </c>
      <c r="AE1967" s="28"/>
      <c r="AF1967" t="str">
        <f>IF(AK1967="","",IF(AK1967&gt;0,COUNT($AG$2:AG1967),""))</f>
        <v/>
      </c>
      <c r="AG1967" s="25" t="str">
        <f t="shared" si="963"/>
        <v/>
      </c>
      <c r="AH1967" s="25" t="str">
        <f t="shared" si="964"/>
        <v/>
      </c>
      <c r="AI1967" s="25" t="str">
        <f t="shared" si="965"/>
        <v/>
      </c>
      <c r="AJ1967" s="25" t="str">
        <f t="shared" si="966"/>
        <v/>
      </c>
      <c r="AK1967" s="25" t="str">
        <f t="shared" si="967"/>
        <v/>
      </c>
      <c r="AL1967" s="25" t="str">
        <f t="shared" si="968"/>
        <v/>
      </c>
      <c r="AM1967" s="25" t="str">
        <f t="shared" si="969"/>
        <v/>
      </c>
      <c r="AN1967" s="25" t="str">
        <f t="shared" si="970"/>
        <v/>
      </c>
      <c r="AO1967" s="25" t="str">
        <f t="shared" si="971"/>
        <v/>
      </c>
      <c r="AP1967" s="25" t="str">
        <f t="shared" si="972"/>
        <v/>
      </c>
      <c r="AQ1967" s="25" t="str">
        <f t="shared" si="973"/>
        <v/>
      </c>
      <c r="AR1967" s="25" t="str">
        <f t="shared" si="974"/>
        <v/>
      </c>
      <c r="AS1967" s="25" t="str">
        <f t="shared" si="975"/>
        <v/>
      </c>
      <c r="AT1967" s="25" t="str">
        <f t="shared" si="976"/>
        <v/>
      </c>
      <c r="AU1967" s="25" t="str">
        <f t="shared" si="977"/>
        <v/>
      </c>
      <c r="AV1967" s="25" t="str">
        <f t="shared" si="978"/>
        <v/>
      </c>
      <c r="AX1967" t="str">
        <f>IF(BC1967="","",IF(BC1967&gt;0,COUNT($AY$2:AY1967),""))</f>
        <v/>
      </c>
      <c r="AY1967" s="25" t="str">
        <f t="shared" si="979"/>
        <v/>
      </c>
      <c r="AZ1967" s="25" t="str">
        <f t="shared" si="980"/>
        <v/>
      </c>
      <c r="BA1967" s="25" t="str">
        <f t="shared" si="981"/>
        <v/>
      </c>
      <c r="BB1967" s="25" t="str">
        <f t="shared" si="982"/>
        <v/>
      </c>
      <c r="BC1967" s="25" t="str">
        <f t="shared" si="983"/>
        <v/>
      </c>
      <c r="BD1967" s="25" t="str">
        <f t="shared" si="984"/>
        <v/>
      </c>
      <c r="BE1967" s="25" t="str">
        <f t="shared" si="985"/>
        <v/>
      </c>
      <c r="BF1967" s="25" t="str">
        <f t="shared" si="986"/>
        <v/>
      </c>
      <c r="BG1967" s="25" t="str">
        <f t="shared" si="987"/>
        <v/>
      </c>
      <c r="BH1967" s="25" t="str">
        <f t="shared" si="988"/>
        <v/>
      </c>
      <c r="BI1967" s="25" t="str">
        <f t="shared" si="989"/>
        <v/>
      </c>
      <c r="BJ1967" s="25" t="str">
        <f t="shared" si="990"/>
        <v/>
      </c>
      <c r="BK1967" s="25" t="str">
        <f t="shared" si="991"/>
        <v/>
      </c>
      <c r="BL1967" s="25" t="str">
        <f t="shared" si="992"/>
        <v/>
      </c>
      <c r="BM1967" s="25" t="str">
        <f t="shared" si="993"/>
        <v/>
      </c>
      <c r="BN1967" s="25" t="str">
        <f t="shared" si="994"/>
        <v/>
      </c>
    </row>
    <row r="1968" spans="1:66" x14ac:dyDescent="0.25">
      <c r="A1968" s="20" t="str">
        <f>IF('S.D. Paste sheet'!A1968="","",'S.D. Paste sheet'!A1968)</f>
        <v/>
      </c>
      <c r="B1968" s="20" t="str">
        <f>IF('S.D. Paste sheet'!B1968="","",'S.D. Paste sheet'!B1968)</f>
        <v/>
      </c>
      <c r="C1968" s="20" t="str">
        <f>IF('S.D. Paste sheet'!C1968="","",'S.D. Paste sheet'!C1968)</f>
        <v/>
      </c>
      <c r="D1968" s="20" t="str">
        <f>IF('S.D. Paste sheet'!D1968="","",'S.D. Paste sheet'!D1968)</f>
        <v/>
      </c>
      <c r="E1968" s="20" t="str">
        <f>IF('S.D. Paste sheet'!E1968="","",UPPER('S.D. Paste sheet'!E1968))</f>
        <v/>
      </c>
      <c r="F1968" s="20" t="str">
        <f>IF('S.D. Paste sheet'!F1968="","",'S.D. Paste sheet'!F1968)</f>
        <v/>
      </c>
      <c r="G1968" s="20" t="str">
        <f>IF('S.D. Paste sheet'!G1968="","",UPPER('S.D. Paste sheet'!G1968))</f>
        <v/>
      </c>
      <c r="H1968" s="20" t="str">
        <f>IF('S.D. Paste sheet'!H1968="","",UPPER('S.D. Paste sheet'!H1968))</f>
        <v/>
      </c>
      <c r="I1968" s="20" t="str">
        <f>IF('S.D. Paste sheet'!I1968="","",'S.D. Paste sheet'!I1968)</f>
        <v/>
      </c>
      <c r="J1968" s="20" t="str">
        <f>IF('S.D. Paste sheet'!J1968="","",'S.D. Paste sheet'!J1968)</f>
        <v/>
      </c>
      <c r="K1968" s="20" t="str">
        <f>IF('S.D. Paste sheet'!K1968="","",'S.D. Paste sheet'!K1968)</f>
        <v/>
      </c>
      <c r="L1968" s="20" t="str">
        <f>IF('S.D. Paste sheet'!L1968="","",'S.D. Paste sheet'!L1968)</f>
        <v/>
      </c>
      <c r="M1968" s="20" t="str">
        <f>IF('S.D. Paste sheet'!M1968="","",'S.D. Paste sheet'!M1968)</f>
        <v/>
      </c>
      <c r="N1968" s="20" t="str">
        <f>IF('S.D. Paste sheet'!N1968="","",'S.D. Paste sheet'!N1968)</f>
        <v/>
      </c>
      <c r="O1968" s="20" t="str">
        <f>IF('S.D. Paste sheet'!O1968="","",'S.D. Paste sheet'!O1968)</f>
        <v/>
      </c>
      <c r="P1968" s="20" t="str">
        <f>IF('S.D. Paste sheet'!P1968="","",'S.D. Paste sheet'!P1968)</f>
        <v/>
      </c>
      <c r="Q1968" s="20" t="str">
        <f>IF('S.D. Paste sheet'!Q1968="","",'S.D. Paste sheet'!Q1968)</f>
        <v/>
      </c>
      <c r="R1968" s="20" t="str">
        <f>IF('S.D. Paste sheet'!R1968="","",'S.D. Paste sheet'!R1968)</f>
        <v/>
      </c>
      <c r="S1968" s="20" t="str">
        <f>IF('S.D. Paste sheet'!S1968="","",'S.D. Paste sheet'!S1968)</f>
        <v/>
      </c>
      <c r="T1968" s="20" t="str">
        <f>IF('S.D. Paste sheet'!T1968="","",'S.D. Paste sheet'!T1968)</f>
        <v/>
      </c>
      <c r="U1968" s="20" t="str">
        <f>IF('S.D. Paste sheet'!U1968="","",'S.D. Paste sheet'!U1968)</f>
        <v/>
      </c>
      <c r="V1968" s="20" t="str">
        <f>IF('S.D. Paste sheet'!V1968="","",'S.D. Paste sheet'!V1968)</f>
        <v/>
      </c>
      <c r="W1968" s="20" t="str">
        <f>IF('S.D. Paste sheet'!W1968="","",'S.D. Paste sheet'!W1968)</f>
        <v/>
      </c>
      <c r="X1968" s="20" t="str">
        <f>IF('S.D. Paste sheet'!X1968="","",'S.D. Paste sheet'!X1968)</f>
        <v/>
      </c>
      <c r="Y1968" s="20" t="str">
        <f>IF('S.D. Paste sheet'!Y1968="","",'S.D. Paste sheet'!Y1968)</f>
        <v/>
      </c>
      <c r="Z1968" s="20" t="str">
        <f>IF('S.D. Paste sheet'!Z1968="","",'S.D. Paste sheet'!Z1968)</f>
        <v/>
      </c>
      <c r="AA1968" s="20" t="str">
        <f>IF('S.D. Paste sheet'!AA1968="","",'S.D. Paste sheet'!AA1968)</f>
        <v/>
      </c>
      <c r="AB1968" s="20" t="str">
        <f>IF('S.D. Paste sheet'!AB1968="","",'S.D. Paste sheet'!AB1968)</f>
        <v/>
      </c>
      <c r="AC1968" s="20" t="str">
        <f>IF('S.D. Paste sheet'!AC1968="","",'S.D. Paste sheet'!AC1968)</f>
        <v/>
      </c>
      <c r="AD1968" s="20" t="str">
        <f>IF('S.D. Paste sheet'!AD1968="","",'S.D. Paste sheet'!AD1968)</f>
        <v/>
      </c>
      <c r="AE1968" s="28"/>
      <c r="AF1968" t="str">
        <f>IF(AK1968="","",IF(AK1968&gt;0,COUNT($AG$2:AG1968),""))</f>
        <v/>
      </c>
      <c r="AG1968" s="25" t="str">
        <f t="shared" si="963"/>
        <v/>
      </c>
      <c r="AH1968" s="25" t="str">
        <f t="shared" si="964"/>
        <v/>
      </c>
      <c r="AI1968" s="25" t="str">
        <f t="shared" si="965"/>
        <v/>
      </c>
      <c r="AJ1968" s="25" t="str">
        <f t="shared" si="966"/>
        <v/>
      </c>
      <c r="AK1968" s="25" t="str">
        <f t="shared" si="967"/>
        <v/>
      </c>
      <c r="AL1968" s="25" t="str">
        <f t="shared" si="968"/>
        <v/>
      </c>
      <c r="AM1968" s="25" t="str">
        <f t="shared" si="969"/>
        <v/>
      </c>
      <c r="AN1968" s="25" t="str">
        <f t="shared" si="970"/>
        <v/>
      </c>
      <c r="AO1968" s="25" t="str">
        <f t="shared" si="971"/>
        <v/>
      </c>
      <c r="AP1968" s="25" t="str">
        <f t="shared" si="972"/>
        <v/>
      </c>
      <c r="AQ1968" s="25" t="str">
        <f t="shared" si="973"/>
        <v/>
      </c>
      <c r="AR1968" s="25" t="str">
        <f t="shared" si="974"/>
        <v/>
      </c>
      <c r="AS1968" s="25" t="str">
        <f t="shared" si="975"/>
        <v/>
      </c>
      <c r="AT1968" s="25" t="str">
        <f t="shared" si="976"/>
        <v/>
      </c>
      <c r="AU1968" s="25" t="str">
        <f t="shared" si="977"/>
        <v/>
      </c>
      <c r="AV1968" s="25" t="str">
        <f t="shared" si="978"/>
        <v/>
      </c>
      <c r="AX1968" t="str">
        <f>IF(BC1968="","",IF(BC1968&gt;0,COUNT($AY$2:AY1968),""))</f>
        <v/>
      </c>
      <c r="AY1968" s="25" t="str">
        <f t="shared" si="979"/>
        <v/>
      </c>
      <c r="AZ1968" s="25" t="str">
        <f t="shared" si="980"/>
        <v/>
      </c>
      <c r="BA1968" s="25" t="str">
        <f t="shared" si="981"/>
        <v/>
      </c>
      <c r="BB1968" s="25" t="str">
        <f t="shared" si="982"/>
        <v/>
      </c>
      <c r="BC1968" s="25" t="str">
        <f t="shared" si="983"/>
        <v/>
      </c>
      <c r="BD1968" s="25" t="str">
        <f t="shared" si="984"/>
        <v/>
      </c>
      <c r="BE1968" s="25" t="str">
        <f t="shared" si="985"/>
        <v/>
      </c>
      <c r="BF1968" s="25" t="str">
        <f t="shared" si="986"/>
        <v/>
      </c>
      <c r="BG1968" s="25" t="str">
        <f t="shared" si="987"/>
        <v/>
      </c>
      <c r="BH1968" s="25" t="str">
        <f t="shared" si="988"/>
        <v/>
      </c>
      <c r="BI1968" s="25" t="str">
        <f t="shared" si="989"/>
        <v/>
      </c>
      <c r="BJ1968" s="25" t="str">
        <f t="shared" si="990"/>
        <v/>
      </c>
      <c r="BK1968" s="25" t="str">
        <f t="shared" si="991"/>
        <v/>
      </c>
      <c r="BL1968" s="25" t="str">
        <f t="shared" si="992"/>
        <v/>
      </c>
      <c r="BM1968" s="25" t="str">
        <f t="shared" si="993"/>
        <v/>
      </c>
      <c r="BN1968" s="25" t="str">
        <f t="shared" si="994"/>
        <v/>
      </c>
    </row>
    <row r="1969" spans="1:66" x14ac:dyDescent="0.25">
      <c r="A1969" s="20" t="str">
        <f>IF('S.D. Paste sheet'!A1969="","",'S.D. Paste sheet'!A1969)</f>
        <v/>
      </c>
      <c r="B1969" s="20" t="str">
        <f>IF('S.D. Paste sheet'!B1969="","",'S.D. Paste sheet'!B1969)</f>
        <v/>
      </c>
      <c r="C1969" s="20" t="str">
        <f>IF('S.D. Paste sheet'!C1969="","",'S.D. Paste sheet'!C1969)</f>
        <v/>
      </c>
      <c r="D1969" s="20" t="str">
        <f>IF('S.D. Paste sheet'!D1969="","",'S.D. Paste sheet'!D1969)</f>
        <v/>
      </c>
      <c r="E1969" s="20" t="str">
        <f>IF('S.D. Paste sheet'!E1969="","",UPPER('S.D. Paste sheet'!E1969))</f>
        <v/>
      </c>
      <c r="F1969" s="20" t="str">
        <f>IF('S.D. Paste sheet'!F1969="","",'S.D. Paste sheet'!F1969)</f>
        <v/>
      </c>
      <c r="G1969" s="20" t="str">
        <f>IF('S.D. Paste sheet'!G1969="","",UPPER('S.D. Paste sheet'!G1969))</f>
        <v/>
      </c>
      <c r="H1969" s="20" t="str">
        <f>IF('S.D. Paste sheet'!H1969="","",UPPER('S.D. Paste sheet'!H1969))</f>
        <v/>
      </c>
      <c r="I1969" s="20" t="str">
        <f>IF('S.D. Paste sheet'!I1969="","",'S.D. Paste sheet'!I1969)</f>
        <v/>
      </c>
      <c r="J1969" s="20" t="str">
        <f>IF('S.D. Paste sheet'!J1969="","",'S.D. Paste sheet'!J1969)</f>
        <v/>
      </c>
      <c r="K1969" s="20" t="str">
        <f>IF('S.D. Paste sheet'!K1969="","",'S.D. Paste sheet'!K1969)</f>
        <v/>
      </c>
      <c r="L1969" s="20" t="str">
        <f>IF('S.D. Paste sheet'!L1969="","",'S.D. Paste sheet'!L1969)</f>
        <v/>
      </c>
      <c r="M1969" s="20" t="str">
        <f>IF('S.D. Paste sheet'!M1969="","",'S.D. Paste sheet'!M1969)</f>
        <v/>
      </c>
      <c r="N1969" s="20" t="str">
        <f>IF('S.D. Paste sheet'!N1969="","",'S.D. Paste sheet'!N1969)</f>
        <v/>
      </c>
      <c r="O1969" s="20" t="str">
        <f>IF('S.D. Paste sheet'!O1969="","",'S.D. Paste sheet'!O1969)</f>
        <v/>
      </c>
      <c r="P1969" s="20" t="str">
        <f>IF('S.D. Paste sheet'!P1969="","",'S.D. Paste sheet'!P1969)</f>
        <v/>
      </c>
      <c r="Q1969" s="20" t="str">
        <f>IF('S.D. Paste sheet'!Q1969="","",'S.D. Paste sheet'!Q1969)</f>
        <v/>
      </c>
      <c r="R1969" s="20" t="str">
        <f>IF('S.D. Paste sheet'!R1969="","",'S.D. Paste sheet'!R1969)</f>
        <v/>
      </c>
      <c r="S1969" s="20" t="str">
        <f>IF('S.D. Paste sheet'!S1969="","",'S.D. Paste sheet'!S1969)</f>
        <v/>
      </c>
      <c r="T1969" s="20" t="str">
        <f>IF('S.D. Paste sheet'!T1969="","",'S.D. Paste sheet'!T1969)</f>
        <v/>
      </c>
      <c r="U1969" s="20" t="str">
        <f>IF('S.D. Paste sheet'!U1969="","",'S.D. Paste sheet'!U1969)</f>
        <v/>
      </c>
      <c r="V1969" s="20" t="str">
        <f>IF('S.D. Paste sheet'!V1969="","",'S.D. Paste sheet'!V1969)</f>
        <v/>
      </c>
      <c r="W1969" s="20" t="str">
        <f>IF('S.D. Paste sheet'!W1969="","",'S.D. Paste sheet'!W1969)</f>
        <v/>
      </c>
      <c r="X1969" s="20" t="str">
        <f>IF('S.D. Paste sheet'!X1969="","",'S.D. Paste sheet'!X1969)</f>
        <v/>
      </c>
      <c r="Y1969" s="20" t="str">
        <f>IF('S.D. Paste sheet'!Y1969="","",'S.D. Paste sheet'!Y1969)</f>
        <v/>
      </c>
      <c r="Z1969" s="20" t="str">
        <f>IF('S.D. Paste sheet'!Z1969="","",'S.D. Paste sheet'!Z1969)</f>
        <v/>
      </c>
      <c r="AA1969" s="20" t="str">
        <f>IF('S.D. Paste sheet'!AA1969="","",'S.D. Paste sheet'!AA1969)</f>
        <v/>
      </c>
      <c r="AB1969" s="20" t="str">
        <f>IF('S.D. Paste sheet'!AB1969="","",'S.D. Paste sheet'!AB1969)</f>
        <v/>
      </c>
      <c r="AC1969" s="20" t="str">
        <f>IF('S.D. Paste sheet'!AC1969="","",'S.D. Paste sheet'!AC1969)</f>
        <v/>
      </c>
      <c r="AD1969" s="20" t="str">
        <f>IF('S.D. Paste sheet'!AD1969="","",'S.D. Paste sheet'!AD1969)</f>
        <v/>
      </c>
      <c r="AE1969" s="28"/>
      <c r="AF1969" t="str">
        <f>IF(AK1969="","",IF(AK1969&gt;0,COUNT($AG$2:AG1969),""))</f>
        <v/>
      </c>
      <c r="AG1969" s="25" t="str">
        <f t="shared" si="963"/>
        <v/>
      </c>
      <c r="AH1969" s="25" t="str">
        <f t="shared" si="964"/>
        <v/>
      </c>
      <c r="AI1969" s="25" t="str">
        <f t="shared" si="965"/>
        <v/>
      </c>
      <c r="AJ1969" s="25" t="str">
        <f t="shared" si="966"/>
        <v/>
      </c>
      <c r="AK1969" s="25" t="str">
        <f t="shared" si="967"/>
        <v/>
      </c>
      <c r="AL1969" s="25" t="str">
        <f t="shared" si="968"/>
        <v/>
      </c>
      <c r="AM1969" s="25" t="str">
        <f t="shared" si="969"/>
        <v/>
      </c>
      <c r="AN1969" s="25" t="str">
        <f t="shared" si="970"/>
        <v/>
      </c>
      <c r="AO1969" s="25" t="str">
        <f t="shared" si="971"/>
        <v/>
      </c>
      <c r="AP1969" s="25" t="str">
        <f t="shared" si="972"/>
        <v/>
      </c>
      <c r="AQ1969" s="25" t="str">
        <f t="shared" si="973"/>
        <v/>
      </c>
      <c r="AR1969" s="25" t="str">
        <f t="shared" si="974"/>
        <v/>
      </c>
      <c r="AS1969" s="25" t="str">
        <f t="shared" si="975"/>
        <v/>
      </c>
      <c r="AT1969" s="25" t="str">
        <f t="shared" si="976"/>
        <v/>
      </c>
      <c r="AU1969" s="25" t="str">
        <f t="shared" si="977"/>
        <v/>
      </c>
      <c r="AV1969" s="25" t="str">
        <f t="shared" si="978"/>
        <v/>
      </c>
      <c r="AX1969" t="str">
        <f>IF(BC1969="","",IF(BC1969&gt;0,COUNT($AY$2:AY1969),""))</f>
        <v/>
      </c>
      <c r="AY1969" s="25" t="str">
        <f t="shared" si="979"/>
        <v/>
      </c>
      <c r="AZ1969" s="25" t="str">
        <f t="shared" si="980"/>
        <v/>
      </c>
      <c r="BA1969" s="25" t="str">
        <f t="shared" si="981"/>
        <v/>
      </c>
      <c r="BB1969" s="25" t="str">
        <f t="shared" si="982"/>
        <v/>
      </c>
      <c r="BC1969" s="25" t="str">
        <f t="shared" si="983"/>
        <v/>
      </c>
      <c r="BD1969" s="25" t="str">
        <f t="shared" si="984"/>
        <v/>
      </c>
      <c r="BE1969" s="25" t="str">
        <f t="shared" si="985"/>
        <v/>
      </c>
      <c r="BF1969" s="25" t="str">
        <f t="shared" si="986"/>
        <v/>
      </c>
      <c r="BG1969" s="25" t="str">
        <f t="shared" si="987"/>
        <v/>
      </c>
      <c r="BH1969" s="25" t="str">
        <f t="shared" si="988"/>
        <v/>
      </c>
      <c r="BI1969" s="25" t="str">
        <f t="shared" si="989"/>
        <v/>
      </c>
      <c r="BJ1969" s="25" t="str">
        <f t="shared" si="990"/>
        <v/>
      </c>
      <c r="BK1969" s="25" t="str">
        <f t="shared" si="991"/>
        <v/>
      </c>
      <c r="BL1969" s="25" t="str">
        <f t="shared" si="992"/>
        <v/>
      </c>
      <c r="BM1969" s="25" t="str">
        <f t="shared" si="993"/>
        <v/>
      </c>
      <c r="BN1969" s="25" t="str">
        <f t="shared" si="994"/>
        <v/>
      </c>
    </row>
    <row r="1970" spans="1:66" x14ac:dyDescent="0.25">
      <c r="A1970" s="20" t="str">
        <f>IF('S.D. Paste sheet'!A1970="","",'S.D. Paste sheet'!A1970)</f>
        <v/>
      </c>
      <c r="B1970" s="20" t="str">
        <f>IF('S.D. Paste sheet'!B1970="","",'S.D. Paste sheet'!B1970)</f>
        <v/>
      </c>
      <c r="C1970" s="20" t="str">
        <f>IF('S.D. Paste sheet'!C1970="","",'S.D. Paste sheet'!C1970)</f>
        <v/>
      </c>
      <c r="D1970" s="20" t="str">
        <f>IF('S.D. Paste sheet'!D1970="","",'S.D. Paste sheet'!D1970)</f>
        <v/>
      </c>
      <c r="E1970" s="20" t="str">
        <f>IF('S.D. Paste sheet'!E1970="","",UPPER('S.D. Paste sheet'!E1970))</f>
        <v/>
      </c>
      <c r="F1970" s="20" t="str">
        <f>IF('S.D. Paste sheet'!F1970="","",'S.D. Paste sheet'!F1970)</f>
        <v/>
      </c>
      <c r="G1970" s="20" t="str">
        <f>IF('S.D. Paste sheet'!G1970="","",UPPER('S.D. Paste sheet'!G1970))</f>
        <v/>
      </c>
      <c r="H1970" s="20" t="str">
        <f>IF('S.D. Paste sheet'!H1970="","",UPPER('S.D. Paste sheet'!H1970))</f>
        <v/>
      </c>
      <c r="I1970" s="20" t="str">
        <f>IF('S.D. Paste sheet'!I1970="","",'S.D. Paste sheet'!I1970)</f>
        <v/>
      </c>
      <c r="J1970" s="20" t="str">
        <f>IF('S.D. Paste sheet'!J1970="","",'S.D. Paste sheet'!J1970)</f>
        <v/>
      </c>
      <c r="K1970" s="20" t="str">
        <f>IF('S.D. Paste sheet'!K1970="","",'S.D. Paste sheet'!K1970)</f>
        <v/>
      </c>
      <c r="L1970" s="20" t="str">
        <f>IF('S.D. Paste sheet'!L1970="","",'S.D. Paste sheet'!L1970)</f>
        <v/>
      </c>
      <c r="M1970" s="20" t="str">
        <f>IF('S.D. Paste sheet'!M1970="","",'S.D. Paste sheet'!M1970)</f>
        <v/>
      </c>
      <c r="N1970" s="20" t="str">
        <f>IF('S.D. Paste sheet'!N1970="","",'S.D. Paste sheet'!N1970)</f>
        <v/>
      </c>
      <c r="O1970" s="20" t="str">
        <f>IF('S.D. Paste sheet'!O1970="","",'S.D. Paste sheet'!O1970)</f>
        <v/>
      </c>
      <c r="P1970" s="20" t="str">
        <f>IF('S.D. Paste sheet'!P1970="","",'S.D. Paste sheet'!P1970)</f>
        <v/>
      </c>
      <c r="Q1970" s="20" t="str">
        <f>IF('S.D. Paste sheet'!Q1970="","",'S.D. Paste sheet'!Q1970)</f>
        <v/>
      </c>
      <c r="R1970" s="20" t="str">
        <f>IF('S.D. Paste sheet'!R1970="","",'S.D. Paste sheet'!R1970)</f>
        <v/>
      </c>
      <c r="S1970" s="20" t="str">
        <f>IF('S.D. Paste sheet'!S1970="","",'S.D. Paste sheet'!S1970)</f>
        <v/>
      </c>
      <c r="T1970" s="20" t="str">
        <f>IF('S.D. Paste sheet'!T1970="","",'S.D. Paste sheet'!T1970)</f>
        <v/>
      </c>
      <c r="U1970" s="20" t="str">
        <f>IF('S.D. Paste sheet'!U1970="","",'S.D. Paste sheet'!U1970)</f>
        <v/>
      </c>
      <c r="V1970" s="20" t="str">
        <f>IF('S.D. Paste sheet'!V1970="","",'S.D. Paste sheet'!V1970)</f>
        <v/>
      </c>
      <c r="W1970" s="20" t="str">
        <f>IF('S.D. Paste sheet'!W1970="","",'S.D. Paste sheet'!W1970)</f>
        <v/>
      </c>
      <c r="X1970" s="20" t="str">
        <f>IF('S.D. Paste sheet'!X1970="","",'S.D. Paste sheet'!X1970)</f>
        <v/>
      </c>
      <c r="Y1970" s="20" t="str">
        <f>IF('S.D. Paste sheet'!Y1970="","",'S.D. Paste sheet'!Y1970)</f>
        <v/>
      </c>
      <c r="Z1970" s="20" t="str">
        <f>IF('S.D. Paste sheet'!Z1970="","",'S.D. Paste sheet'!Z1970)</f>
        <v/>
      </c>
      <c r="AA1970" s="20" t="str">
        <f>IF('S.D. Paste sheet'!AA1970="","",'S.D. Paste sheet'!AA1970)</f>
        <v/>
      </c>
      <c r="AB1970" s="20" t="str">
        <f>IF('S.D. Paste sheet'!AB1970="","",'S.D. Paste sheet'!AB1970)</f>
        <v/>
      </c>
      <c r="AC1970" s="20" t="str">
        <f>IF('S.D. Paste sheet'!AC1970="","",'S.D. Paste sheet'!AC1970)</f>
        <v/>
      </c>
      <c r="AD1970" s="20" t="str">
        <f>IF('S.D. Paste sheet'!AD1970="","",'S.D. Paste sheet'!AD1970)</f>
        <v/>
      </c>
      <c r="AE1970" s="28"/>
      <c r="AF1970" t="str">
        <f>IF(AK1970="","",IF(AK1970&gt;0,COUNT($AG$2:AG1970),""))</f>
        <v/>
      </c>
      <c r="AG1970" s="25" t="str">
        <f t="shared" si="963"/>
        <v/>
      </c>
      <c r="AH1970" s="25" t="str">
        <f t="shared" si="964"/>
        <v/>
      </c>
      <c r="AI1970" s="25" t="str">
        <f t="shared" si="965"/>
        <v/>
      </c>
      <c r="AJ1970" s="25" t="str">
        <f t="shared" si="966"/>
        <v/>
      </c>
      <c r="AK1970" s="25" t="str">
        <f t="shared" si="967"/>
        <v/>
      </c>
      <c r="AL1970" s="25" t="str">
        <f t="shared" si="968"/>
        <v/>
      </c>
      <c r="AM1970" s="25" t="str">
        <f t="shared" si="969"/>
        <v/>
      </c>
      <c r="AN1970" s="25" t="str">
        <f t="shared" si="970"/>
        <v/>
      </c>
      <c r="AO1970" s="25" t="str">
        <f t="shared" si="971"/>
        <v/>
      </c>
      <c r="AP1970" s="25" t="str">
        <f t="shared" si="972"/>
        <v/>
      </c>
      <c r="AQ1970" s="25" t="str">
        <f t="shared" si="973"/>
        <v/>
      </c>
      <c r="AR1970" s="25" t="str">
        <f t="shared" si="974"/>
        <v/>
      </c>
      <c r="AS1970" s="25" t="str">
        <f t="shared" si="975"/>
        <v/>
      </c>
      <c r="AT1970" s="25" t="str">
        <f t="shared" si="976"/>
        <v/>
      </c>
      <c r="AU1970" s="25" t="str">
        <f t="shared" si="977"/>
        <v/>
      </c>
      <c r="AV1970" s="25" t="str">
        <f t="shared" si="978"/>
        <v/>
      </c>
      <c r="AX1970" t="str">
        <f>IF(BC1970="","",IF(BC1970&gt;0,COUNT($AY$2:AY1970),""))</f>
        <v/>
      </c>
      <c r="AY1970" s="25" t="str">
        <f t="shared" si="979"/>
        <v/>
      </c>
      <c r="AZ1970" s="25" t="str">
        <f t="shared" si="980"/>
        <v/>
      </c>
      <c r="BA1970" s="25" t="str">
        <f t="shared" si="981"/>
        <v/>
      </c>
      <c r="BB1970" s="25" t="str">
        <f t="shared" si="982"/>
        <v/>
      </c>
      <c r="BC1970" s="25" t="str">
        <f t="shared" si="983"/>
        <v/>
      </c>
      <c r="BD1970" s="25" t="str">
        <f t="shared" si="984"/>
        <v/>
      </c>
      <c r="BE1970" s="25" t="str">
        <f t="shared" si="985"/>
        <v/>
      </c>
      <c r="BF1970" s="25" t="str">
        <f t="shared" si="986"/>
        <v/>
      </c>
      <c r="BG1970" s="25" t="str">
        <f t="shared" si="987"/>
        <v/>
      </c>
      <c r="BH1970" s="25" t="str">
        <f t="shared" si="988"/>
        <v/>
      </c>
      <c r="BI1970" s="25" t="str">
        <f t="shared" si="989"/>
        <v/>
      </c>
      <c r="BJ1970" s="25" t="str">
        <f t="shared" si="990"/>
        <v/>
      </c>
      <c r="BK1970" s="25" t="str">
        <f t="shared" si="991"/>
        <v/>
      </c>
      <c r="BL1970" s="25" t="str">
        <f t="shared" si="992"/>
        <v/>
      </c>
      <c r="BM1970" s="25" t="str">
        <f t="shared" si="993"/>
        <v/>
      </c>
      <c r="BN1970" s="25" t="str">
        <f t="shared" si="994"/>
        <v/>
      </c>
    </row>
    <row r="1971" spans="1:66" x14ac:dyDescent="0.25">
      <c r="A1971" s="20" t="str">
        <f>IF('S.D. Paste sheet'!A1971="","",'S.D. Paste sheet'!A1971)</f>
        <v/>
      </c>
      <c r="B1971" s="20" t="str">
        <f>IF('S.D. Paste sheet'!B1971="","",'S.D. Paste sheet'!B1971)</f>
        <v/>
      </c>
      <c r="C1971" s="20" t="str">
        <f>IF('S.D. Paste sheet'!C1971="","",'S.D. Paste sheet'!C1971)</f>
        <v/>
      </c>
      <c r="D1971" s="20" t="str">
        <f>IF('S.D. Paste sheet'!D1971="","",'S.D. Paste sheet'!D1971)</f>
        <v/>
      </c>
      <c r="E1971" s="20" t="str">
        <f>IF('S.D. Paste sheet'!E1971="","",UPPER('S.D. Paste sheet'!E1971))</f>
        <v/>
      </c>
      <c r="F1971" s="20" t="str">
        <f>IF('S.D. Paste sheet'!F1971="","",'S.D. Paste sheet'!F1971)</f>
        <v/>
      </c>
      <c r="G1971" s="20" t="str">
        <f>IF('S.D. Paste sheet'!G1971="","",UPPER('S.D. Paste sheet'!G1971))</f>
        <v/>
      </c>
      <c r="H1971" s="20" t="str">
        <f>IF('S.D. Paste sheet'!H1971="","",UPPER('S.D. Paste sheet'!H1971))</f>
        <v/>
      </c>
      <c r="I1971" s="20" t="str">
        <f>IF('S.D. Paste sheet'!I1971="","",'S.D. Paste sheet'!I1971)</f>
        <v/>
      </c>
      <c r="J1971" s="20" t="str">
        <f>IF('S.D. Paste sheet'!J1971="","",'S.D. Paste sheet'!J1971)</f>
        <v/>
      </c>
      <c r="K1971" s="20" t="str">
        <f>IF('S.D. Paste sheet'!K1971="","",'S.D. Paste sheet'!K1971)</f>
        <v/>
      </c>
      <c r="L1971" s="20" t="str">
        <f>IF('S.D. Paste sheet'!L1971="","",'S.D. Paste sheet'!L1971)</f>
        <v/>
      </c>
      <c r="M1971" s="20" t="str">
        <f>IF('S.D. Paste sheet'!M1971="","",'S.D. Paste sheet'!M1971)</f>
        <v/>
      </c>
      <c r="N1971" s="20" t="str">
        <f>IF('S.D. Paste sheet'!N1971="","",'S.D. Paste sheet'!N1971)</f>
        <v/>
      </c>
      <c r="O1971" s="20" t="str">
        <f>IF('S.D. Paste sheet'!O1971="","",'S.D. Paste sheet'!O1971)</f>
        <v/>
      </c>
      <c r="P1971" s="20" t="str">
        <f>IF('S.D. Paste sheet'!P1971="","",'S.D. Paste sheet'!P1971)</f>
        <v/>
      </c>
      <c r="Q1971" s="20" t="str">
        <f>IF('S.D. Paste sheet'!Q1971="","",'S.D. Paste sheet'!Q1971)</f>
        <v/>
      </c>
      <c r="R1971" s="20" t="str">
        <f>IF('S.D. Paste sheet'!R1971="","",'S.D. Paste sheet'!R1971)</f>
        <v/>
      </c>
      <c r="S1971" s="20" t="str">
        <f>IF('S.D. Paste sheet'!S1971="","",'S.D. Paste sheet'!S1971)</f>
        <v/>
      </c>
      <c r="T1971" s="20" t="str">
        <f>IF('S.D. Paste sheet'!T1971="","",'S.D. Paste sheet'!T1971)</f>
        <v/>
      </c>
      <c r="U1971" s="20" t="str">
        <f>IF('S.D. Paste sheet'!U1971="","",'S.D. Paste sheet'!U1971)</f>
        <v/>
      </c>
      <c r="V1971" s="20" t="str">
        <f>IF('S.D. Paste sheet'!V1971="","",'S.D. Paste sheet'!V1971)</f>
        <v/>
      </c>
      <c r="W1971" s="20" t="str">
        <f>IF('S.D. Paste sheet'!W1971="","",'S.D. Paste sheet'!W1971)</f>
        <v/>
      </c>
      <c r="X1971" s="20" t="str">
        <f>IF('S.D. Paste sheet'!X1971="","",'S.D. Paste sheet'!X1971)</f>
        <v/>
      </c>
      <c r="Y1971" s="20" t="str">
        <f>IF('S.D. Paste sheet'!Y1971="","",'S.D. Paste sheet'!Y1971)</f>
        <v/>
      </c>
      <c r="Z1971" s="20" t="str">
        <f>IF('S.D. Paste sheet'!Z1971="","",'S.D. Paste sheet'!Z1971)</f>
        <v/>
      </c>
      <c r="AA1971" s="20" t="str">
        <f>IF('S.D. Paste sheet'!AA1971="","",'S.D. Paste sheet'!AA1971)</f>
        <v/>
      </c>
      <c r="AB1971" s="20" t="str">
        <f>IF('S.D. Paste sheet'!AB1971="","",'S.D. Paste sheet'!AB1971)</f>
        <v/>
      </c>
      <c r="AC1971" s="20" t="str">
        <f>IF('S.D. Paste sheet'!AC1971="","",'S.D. Paste sheet'!AC1971)</f>
        <v/>
      </c>
      <c r="AD1971" s="20" t="str">
        <f>IF('S.D. Paste sheet'!AD1971="","",'S.D. Paste sheet'!AD1971)</f>
        <v/>
      </c>
      <c r="AE1971" s="28"/>
      <c r="AF1971" t="str">
        <f>IF(AK1971="","",IF(AK1971&gt;0,COUNT($AG$2:AG1971),""))</f>
        <v/>
      </c>
      <c r="AG1971" s="25" t="str">
        <f t="shared" si="963"/>
        <v/>
      </c>
      <c r="AH1971" s="25" t="str">
        <f t="shared" si="964"/>
        <v/>
      </c>
      <c r="AI1971" s="25" t="str">
        <f t="shared" si="965"/>
        <v/>
      </c>
      <c r="AJ1971" s="25" t="str">
        <f t="shared" si="966"/>
        <v/>
      </c>
      <c r="AK1971" s="25" t="str">
        <f t="shared" si="967"/>
        <v/>
      </c>
      <c r="AL1971" s="25" t="str">
        <f t="shared" si="968"/>
        <v/>
      </c>
      <c r="AM1971" s="25" t="str">
        <f t="shared" si="969"/>
        <v/>
      </c>
      <c r="AN1971" s="25" t="str">
        <f t="shared" si="970"/>
        <v/>
      </c>
      <c r="AO1971" s="25" t="str">
        <f t="shared" si="971"/>
        <v/>
      </c>
      <c r="AP1971" s="25" t="str">
        <f t="shared" si="972"/>
        <v/>
      </c>
      <c r="AQ1971" s="25" t="str">
        <f t="shared" si="973"/>
        <v/>
      </c>
      <c r="AR1971" s="25" t="str">
        <f t="shared" si="974"/>
        <v/>
      </c>
      <c r="AS1971" s="25" t="str">
        <f t="shared" si="975"/>
        <v/>
      </c>
      <c r="AT1971" s="25" t="str">
        <f t="shared" si="976"/>
        <v/>
      </c>
      <c r="AU1971" s="25" t="str">
        <f t="shared" si="977"/>
        <v/>
      </c>
      <c r="AV1971" s="25" t="str">
        <f t="shared" si="978"/>
        <v/>
      </c>
      <c r="AX1971" t="str">
        <f>IF(BC1971="","",IF(BC1971&gt;0,COUNT($AY$2:AY1971),""))</f>
        <v/>
      </c>
      <c r="AY1971" s="25" t="str">
        <f t="shared" si="979"/>
        <v/>
      </c>
      <c r="AZ1971" s="25" t="str">
        <f t="shared" si="980"/>
        <v/>
      </c>
      <c r="BA1971" s="25" t="str">
        <f t="shared" si="981"/>
        <v/>
      </c>
      <c r="BB1971" s="25" t="str">
        <f t="shared" si="982"/>
        <v/>
      </c>
      <c r="BC1971" s="25" t="str">
        <f t="shared" si="983"/>
        <v/>
      </c>
      <c r="BD1971" s="25" t="str">
        <f t="shared" si="984"/>
        <v/>
      </c>
      <c r="BE1971" s="25" t="str">
        <f t="shared" si="985"/>
        <v/>
      </c>
      <c r="BF1971" s="25" t="str">
        <f t="shared" si="986"/>
        <v/>
      </c>
      <c r="BG1971" s="25" t="str">
        <f t="shared" si="987"/>
        <v/>
      </c>
      <c r="BH1971" s="25" t="str">
        <f t="shared" si="988"/>
        <v/>
      </c>
      <c r="BI1971" s="25" t="str">
        <f t="shared" si="989"/>
        <v/>
      </c>
      <c r="BJ1971" s="25" t="str">
        <f t="shared" si="990"/>
        <v/>
      </c>
      <c r="BK1971" s="25" t="str">
        <f t="shared" si="991"/>
        <v/>
      </c>
      <c r="BL1971" s="25" t="str">
        <f t="shared" si="992"/>
        <v/>
      </c>
      <c r="BM1971" s="25" t="str">
        <f t="shared" si="993"/>
        <v/>
      </c>
      <c r="BN1971" s="25" t="str">
        <f t="shared" si="994"/>
        <v/>
      </c>
    </row>
    <row r="1972" spans="1:66" x14ac:dyDescent="0.25">
      <c r="A1972" s="20" t="str">
        <f>IF('S.D. Paste sheet'!A1972="","",'S.D. Paste sheet'!A1972)</f>
        <v/>
      </c>
      <c r="B1972" s="20" t="str">
        <f>IF('S.D. Paste sheet'!B1972="","",'S.D. Paste sheet'!B1972)</f>
        <v/>
      </c>
      <c r="C1972" s="20" t="str">
        <f>IF('S.D. Paste sheet'!C1972="","",'S.D. Paste sheet'!C1972)</f>
        <v/>
      </c>
      <c r="D1972" s="20" t="str">
        <f>IF('S.D. Paste sheet'!D1972="","",'S.D. Paste sheet'!D1972)</f>
        <v/>
      </c>
      <c r="E1972" s="20" t="str">
        <f>IF('S.D. Paste sheet'!E1972="","",UPPER('S.D. Paste sheet'!E1972))</f>
        <v/>
      </c>
      <c r="F1972" s="20" t="str">
        <f>IF('S.D. Paste sheet'!F1972="","",'S.D. Paste sheet'!F1972)</f>
        <v/>
      </c>
      <c r="G1972" s="20" t="str">
        <f>IF('S.D. Paste sheet'!G1972="","",UPPER('S.D. Paste sheet'!G1972))</f>
        <v/>
      </c>
      <c r="H1972" s="20" t="str">
        <f>IF('S.D. Paste sheet'!H1972="","",UPPER('S.D. Paste sheet'!H1972))</f>
        <v/>
      </c>
      <c r="I1972" s="20" t="str">
        <f>IF('S.D. Paste sheet'!I1972="","",'S.D. Paste sheet'!I1972)</f>
        <v/>
      </c>
      <c r="J1972" s="20" t="str">
        <f>IF('S.D. Paste sheet'!J1972="","",'S.D. Paste sheet'!J1972)</f>
        <v/>
      </c>
      <c r="K1972" s="20" t="str">
        <f>IF('S.D. Paste sheet'!K1972="","",'S.D. Paste sheet'!K1972)</f>
        <v/>
      </c>
      <c r="L1972" s="20" t="str">
        <f>IF('S.D. Paste sheet'!L1972="","",'S.D. Paste sheet'!L1972)</f>
        <v/>
      </c>
      <c r="M1972" s="20" t="str">
        <f>IF('S.D. Paste sheet'!M1972="","",'S.D. Paste sheet'!M1972)</f>
        <v/>
      </c>
      <c r="N1972" s="20" t="str">
        <f>IF('S.D. Paste sheet'!N1972="","",'S.D. Paste sheet'!N1972)</f>
        <v/>
      </c>
      <c r="O1972" s="20" t="str">
        <f>IF('S.D. Paste sheet'!O1972="","",'S.D. Paste sheet'!O1972)</f>
        <v/>
      </c>
      <c r="P1972" s="20" t="str">
        <f>IF('S.D. Paste sheet'!P1972="","",'S.D. Paste sheet'!P1972)</f>
        <v/>
      </c>
      <c r="Q1972" s="20" t="str">
        <f>IF('S.D. Paste sheet'!Q1972="","",'S.D. Paste sheet'!Q1972)</f>
        <v/>
      </c>
      <c r="R1972" s="20" t="str">
        <f>IF('S.D. Paste sheet'!R1972="","",'S.D. Paste sheet'!R1972)</f>
        <v/>
      </c>
      <c r="S1972" s="20" t="str">
        <f>IF('S.D. Paste sheet'!S1972="","",'S.D. Paste sheet'!S1972)</f>
        <v/>
      </c>
      <c r="T1972" s="20" t="str">
        <f>IF('S.D. Paste sheet'!T1972="","",'S.D. Paste sheet'!T1972)</f>
        <v/>
      </c>
      <c r="U1972" s="20" t="str">
        <f>IF('S.D. Paste sheet'!U1972="","",'S.D. Paste sheet'!U1972)</f>
        <v/>
      </c>
      <c r="V1972" s="20" t="str">
        <f>IF('S.D. Paste sheet'!V1972="","",'S.D. Paste sheet'!V1972)</f>
        <v/>
      </c>
      <c r="W1972" s="20" t="str">
        <f>IF('S.D. Paste sheet'!W1972="","",'S.D. Paste sheet'!W1972)</f>
        <v/>
      </c>
      <c r="X1972" s="20" t="str">
        <f>IF('S.D. Paste sheet'!X1972="","",'S.D. Paste sheet'!X1972)</f>
        <v/>
      </c>
      <c r="Y1972" s="20" t="str">
        <f>IF('S.D. Paste sheet'!Y1972="","",'S.D. Paste sheet'!Y1972)</f>
        <v/>
      </c>
      <c r="Z1972" s="20" t="str">
        <f>IF('S.D. Paste sheet'!Z1972="","",'S.D. Paste sheet'!Z1972)</f>
        <v/>
      </c>
      <c r="AA1972" s="20" t="str">
        <f>IF('S.D. Paste sheet'!AA1972="","",'S.D. Paste sheet'!AA1972)</f>
        <v/>
      </c>
      <c r="AB1972" s="20" t="str">
        <f>IF('S.D. Paste sheet'!AB1972="","",'S.D. Paste sheet'!AB1972)</f>
        <v/>
      </c>
      <c r="AC1972" s="20" t="str">
        <f>IF('S.D. Paste sheet'!AC1972="","",'S.D. Paste sheet'!AC1972)</f>
        <v/>
      </c>
      <c r="AD1972" s="20" t="str">
        <f>IF('S.D. Paste sheet'!AD1972="","",'S.D. Paste sheet'!AD1972)</f>
        <v/>
      </c>
      <c r="AE1972" s="28"/>
      <c r="AF1972" t="str">
        <f>IF(AK1972="","",IF(AK1972&gt;0,COUNT($AG$2:AG1972),""))</f>
        <v/>
      </c>
      <c r="AG1972" s="25" t="str">
        <f t="shared" si="963"/>
        <v/>
      </c>
      <c r="AH1972" s="25" t="str">
        <f t="shared" si="964"/>
        <v/>
      </c>
      <c r="AI1972" s="25" t="str">
        <f t="shared" si="965"/>
        <v/>
      </c>
      <c r="AJ1972" s="25" t="str">
        <f t="shared" si="966"/>
        <v/>
      </c>
      <c r="AK1972" s="25" t="str">
        <f t="shared" si="967"/>
        <v/>
      </c>
      <c r="AL1972" s="25" t="str">
        <f t="shared" si="968"/>
        <v/>
      </c>
      <c r="AM1972" s="25" t="str">
        <f t="shared" si="969"/>
        <v/>
      </c>
      <c r="AN1972" s="25" t="str">
        <f t="shared" si="970"/>
        <v/>
      </c>
      <c r="AO1972" s="25" t="str">
        <f t="shared" si="971"/>
        <v/>
      </c>
      <c r="AP1972" s="25" t="str">
        <f t="shared" si="972"/>
        <v/>
      </c>
      <c r="AQ1972" s="25" t="str">
        <f t="shared" si="973"/>
        <v/>
      </c>
      <c r="AR1972" s="25" t="str">
        <f t="shared" si="974"/>
        <v/>
      </c>
      <c r="AS1972" s="25" t="str">
        <f t="shared" si="975"/>
        <v/>
      </c>
      <c r="AT1972" s="25" t="str">
        <f t="shared" si="976"/>
        <v/>
      </c>
      <c r="AU1972" s="25" t="str">
        <f t="shared" si="977"/>
        <v/>
      </c>
      <c r="AV1972" s="25" t="str">
        <f t="shared" si="978"/>
        <v/>
      </c>
      <c r="AX1972" t="str">
        <f>IF(BC1972="","",IF(BC1972&gt;0,COUNT($AY$2:AY1972),""))</f>
        <v/>
      </c>
      <c r="AY1972" s="25" t="str">
        <f t="shared" si="979"/>
        <v/>
      </c>
      <c r="AZ1972" s="25" t="str">
        <f t="shared" si="980"/>
        <v/>
      </c>
      <c r="BA1972" s="25" t="str">
        <f t="shared" si="981"/>
        <v/>
      </c>
      <c r="BB1972" s="25" t="str">
        <f t="shared" si="982"/>
        <v/>
      </c>
      <c r="BC1972" s="25" t="str">
        <f t="shared" si="983"/>
        <v/>
      </c>
      <c r="BD1972" s="25" t="str">
        <f t="shared" si="984"/>
        <v/>
      </c>
      <c r="BE1972" s="25" t="str">
        <f t="shared" si="985"/>
        <v/>
      </c>
      <c r="BF1972" s="25" t="str">
        <f t="shared" si="986"/>
        <v/>
      </c>
      <c r="BG1972" s="25" t="str">
        <f t="shared" si="987"/>
        <v/>
      </c>
      <c r="BH1972" s="25" t="str">
        <f t="shared" si="988"/>
        <v/>
      </c>
      <c r="BI1972" s="25" t="str">
        <f t="shared" si="989"/>
        <v/>
      </c>
      <c r="BJ1972" s="25" t="str">
        <f t="shared" si="990"/>
        <v/>
      </c>
      <c r="BK1972" s="25" t="str">
        <f t="shared" si="991"/>
        <v/>
      </c>
      <c r="BL1972" s="25" t="str">
        <f t="shared" si="992"/>
        <v/>
      </c>
      <c r="BM1972" s="25" t="str">
        <f t="shared" si="993"/>
        <v/>
      </c>
      <c r="BN1972" s="25" t="str">
        <f t="shared" si="994"/>
        <v/>
      </c>
    </row>
    <row r="1973" spans="1:66" x14ac:dyDescent="0.25">
      <c r="A1973" s="20" t="str">
        <f>IF('S.D. Paste sheet'!A1973="","",'S.D. Paste sheet'!A1973)</f>
        <v/>
      </c>
      <c r="B1973" s="20" t="str">
        <f>IF('S.D. Paste sheet'!B1973="","",'S.D. Paste sheet'!B1973)</f>
        <v/>
      </c>
      <c r="C1973" s="20" t="str">
        <f>IF('S.D. Paste sheet'!C1973="","",'S.D. Paste sheet'!C1973)</f>
        <v/>
      </c>
      <c r="D1973" s="20" t="str">
        <f>IF('S.D. Paste sheet'!D1973="","",'S.D. Paste sheet'!D1973)</f>
        <v/>
      </c>
      <c r="E1973" s="20" t="str">
        <f>IF('S.D. Paste sheet'!E1973="","",UPPER('S.D. Paste sheet'!E1973))</f>
        <v/>
      </c>
      <c r="F1973" s="20" t="str">
        <f>IF('S.D. Paste sheet'!F1973="","",'S.D. Paste sheet'!F1973)</f>
        <v/>
      </c>
      <c r="G1973" s="20" t="str">
        <f>IF('S.D. Paste sheet'!G1973="","",UPPER('S.D. Paste sheet'!G1973))</f>
        <v/>
      </c>
      <c r="H1973" s="20" t="str">
        <f>IF('S.D. Paste sheet'!H1973="","",UPPER('S.D. Paste sheet'!H1973))</f>
        <v/>
      </c>
      <c r="I1973" s="20" t="str">
        <f>IF('S.D. Paste sheet'!I1973="","",'S.D. Paste sheet'!I1973)</f>
        <v/>
      </c>
      <c r="J1973" s="20" t="str">
        <f>IF('S.D. Paste sheet'!J1973="","",'S.D. Paste sheet'!J1973)</f>
        <v/>
      </c>
      <c r="K1973" s="20" t="str">
        <f>IF('S.D. Paste sheet'!K1973="","",'S.D. Paste sheet'!K1973)</f>
        <v/>
      </c>
      <c r="L1973" s="20" t="str">
        <f>IF('S.D. Paste sheet'!L1973="","",'S.D. Paste sheet'!L1973)</f>
        <v/>
      </c>
      <c r="M1973" s="20" t="str">
        <f>IF('S.D. Paste sheet'!M1973="","",'S.D. Paste sheet'!M1973)</f>
        <v/>
      </c>
      <c r="N1973" s="20" t="str">
        <f>IF('S.D. Paste sheet'!N1973="","",'S.D. Paste sheet'!N1973)</f>
        <v/>
      </c>
      <c r="O1973" s="20" t="str">
        <f>IF('S.D. Paste sheet'!O1973="","",'S.D. Paste sheet'!O1973)</f>
        <v/>
      </c>
      <c r="P1973" s="20" t="str">
        <f>IF('S.D. Paste sheet'!P1973="","",'S.D. Paste sheet'!P1973)</f>
        <v/>
      </c>
      <c r="Q1973" s="20" t="str">
        <f>IF('S.D. Paste sheet'!Q1973="","",'S.D. Paste sheet'!Q1973)</f>
        <v/>
      </c>
      <c r="R1973" s="20" t="str">
        <f>IF('S.D. Paste sheet'!R1973="","",'S.D. Paste sheet'!R1973)</f>
        <v/>
      </c>
      <c r="S1973" s="20" t="str">
        <f>IF('S.D. Paste sheet'!S1973="","",'S.D. Paste sheet'!S1973)</f>
        <v/>
      </c>
      <c r="T1973" s="20" t="str">
        <f>IF('S.D. Paste sheet'!T1973="","",'S.D. Paste sheet'!T1973)</f>
        <v/>
      </c>
      <c r="U1973" s="20" t="str">
        <f>IF('S.D. Paste sheet'!U1973="","",'S.D. Paste sheet'!U1973)</f>
        <v/>
      </c>
      <c r="V1973" s="20" t="str">
        <f>IF('S.D. Paste sheet'!V1973="","",'S.D. Paste sheet'!V1973)</f>
        <v/>
      </c>
      <c r="W1973" s="20" t="str">
        <f>IF('S.D. Paste sheet'!W1973="","",'S.D. Paste sheet'!W1973)</f>
        <v/>
      </c>
      <c r="X1973" s="20" t="str">
        <f>IF('S.D. Paste sheet'!X1973="","",'S.D. Paste sheet'!X1973)</f>
        <v/>
      </c>
      <c r="Y1973" s="20" t="str">
        <f>IF('S.D. Paste sheet'!Y1973="","",'S.D. Paste sheet'!Y1973)</f>
        <v/>
      </c>
      <c r="Z1973" s="20" t="str">
        <f>IF('S.D. Paste sheet'!Z1973="","",'S.D. Paste sheet'!Z1973)</f>
        <v/>
      </c>
      <c r="AA1973" s="20" t="str">
        <f>IF('S.D. Paste sheet'!AA1973="","",'S.D. Paste sheet'!AA1973)</f>
        <v/>
      </c>
      <c r="AB1973" s="20" t="str">
        <f>IF('S.D. Paste sheet'!AB1973="","",'S.D. Paste sheet'!AB1973)</f>
        <v/>
      </c>
      <c r="AC1973" s="20" t="str">
        <f>IF('S.D. Paste sheet'!AC1973="","",'S.D. Paste sheet'!AC1973)</f>
        <v/>
      </c>
      <c r="AD1973" s="20" t="str">
        <f>IF('S.D. Paste sheet'!AD1973="","",'S.D. Paste sheet'!AD1973)</f>
        <v/>
      </c>
      <c r="AE1973" s="28"/>
      <c r="AF1973" t="str">
        <f>IF(AK1973="","",IF(AK1973&gt;0,COUNT($AG$2:AG1973),""))</f>
        <v/>
      </c>
      <c r="AG1973" s="25" t="str">
        <f t="shared" si="963"/>
        <v/>
      </c>
      <c r="AH1973" s="25" t="str">
        <f t="shared" si="964"/>
        <v/>
      </c>
      <c r="AI1973" s="25" t="str">
        <f t="shared" si="965"/>
        <v/>
      </c>
      <c r="AJ1973" s="25" t="str">
        <f t="shared" si="966"/>
        <v/>
      </c>
      <c r="AK1973" s="25" t="str">
        <f t="shared" si="967"/>
        <v/>
      </c>
      <c r="AL1973" s="25" t="str">
        <f t="shared" si="968"/>
        <v/>
      </c>
      <c r="AM1973" s="25" t="str">
        <f t="shared" si="969"/>
        <v/>
      </c>
      <c r="AN1973" s="25" t="str">
        <f t="shared" si="970"/>
        <v/>
      </c>
      <c r="AO1973" s="25" t="str">
        <f t="shared" si="971"/>
        <v/>
      </c>
      <c r="AP1973" s="25" t="str">
        <f t="shared" si="972"/>
        <v/>
      </c>
      <c r="AQ1973" s="25" t="str">
        <f t="shared" si="973"/>
        <v/>
      </c>
      <c r="AR1973" s="25" t="str">
        <f t="shared" si="974"/>
        <v/>
      </c>
      <c r="AS1973" s="25" t="str">
        <f t="shared" si="975"/>
        <v/>
      </c>
      <c r="AT1973" s="25" t="str">
        <f t="shared" si="976"/>
        <v/>
      </c>
      <c r="AU1973" s="25" t="str">
        <f t="shared" si="977"/>
        <v/>
      </c>
      <c r="AV1973" s="25" t="str">
        <f t="shared" si="978"/>
        <v/>
      </c>
      <c r="AX1973" t="str">
        <f>IF(BC1973="","",IF(BC1973&gt;0,COUNT($AY$2:AY1973),""))</f>
        <v/>
      </c>
      <c r="AY1973" s="25" t="str">
        <f t="shared" si="979"/>
        <v/>
      </c>
      <c r="AZ1973" s="25" t="str">
        <f t="shared" si="980"/>
        <v/>
      </c>
      <c r="BA1973" s="25" t="str">
        <f t="shared" si="981"/>
        <v/>
      </c>
      <c r="BB1973" s="25" t="str">
        <f t="shared" si="982"/>
        <v/>
      </c>
      <c r="BC1973" s="25" t="str">
        <f t="shared" si="983"/>
        <v/>
      </c>
      <c r="BD1973" s="25" t="str">
        <f t="shared" si="984"/>
        <v/>
      </c>
      <c r="BE1973" s="25" t="str">
        <f t="shared" si="985"/>
        <v/>
      </c>
      <c r="BF1973" s="25" t="str">
        <f t="shared" si="986"/>
        <v/>
      </c>
      <c r="BG1973" s="25" t="str">
        <f t="shared" si="987"/>
        <v/>
      </c>
      <c r="BH1973" s="25" t="str">
        <f t="shared" si="988"/>
        <v/>
      </c>
      <c r="BI1973" s="25" t="str">
        <f t="shared" si="989"/>
        <v/>
      </c>
      <c r="BJ1973" s="25" t="str">
        <f t="shared" si="990"/>
        <v/>
      </c>
      <c r="BK1973" s="25" t="str">
        <f t="shared" si="991"/>
        <v/>
      </c>
      <c r="BL1973" s="25" t="str">
        <f t="shared" si="992"/>
        <v/>
      </c>
      <c r="BM1973" s="25" t="str">
        <f t="shared" si="993"/>
        <v/>
      </c>
      <c r="BN1973" s="25" t="str">
        <f t="shared" si="994"/>
        <v/>
      </c>
    </row>
    <row r="1974" spans="1:66" x14ac:dyDescent="0.25">
      <c r="A1974" s="20" t="str">
        <f>IF('S.D. Paste sheet'!A1974="","",'S.D. Paste sheet'!A1974)</f>
        <v/>
      </c>
      <c r="B1974" s="20" t="str">
        <f>IF('S.D. Paste sheet'!B1974="","",'S.D. Paste sheet'!B1974)</f>
        <v/>
      </c>
      <c r="C1974" s="20" t="str">
        <f>IF('S.D. Paste sheet'!C1974="","",'S.D. Paste sheet'!C1974)</f>
        <v/>
      </c>
      <c r="D1974" s="20" t="str">
        <f>IF('S.D. Paste sheet'!D1974="","",'S.D. Paste sheet'!D1974)</f>
        <v/>
      </c>
      <c r="E1974" s="20" t="str">
        <f>IF('S.D. Paste sheet'!E1974="","",UPPER('S.D. Paste sheet'!E1974))</f>
        <v/>
      </c>
      <c r="F1974" s="20" t="str">
        <f>IF('S.D. Paste sheet'!F1974="","",'S.D. Paste sheet'!F1974)</f>
        <v/>
      </c>
      <c r="G1974" s="20" t="str">
        <f>IF('S.D. Paste sheet'!G1974="","",UPPER('S.D. Paste sheet'!G1974))</f>
        <v/>
      </c>
      <c r="H1974" s="20" t="str">
        <f>IF('S.D. Paste sheet'!H1974="","",UPPER('S.D. Paste sheet'!H1974))</f>
        <v/>
      </c>
      <c r="I1974" s="20" t="str">
        <f>IF('S.D. Paste sheet'!I1974="","",'S.D. Paste sheet'!I1974)</f>
        <v/>
      </c>
      <c r="J1974" s="20" t="str">
        <f>IF('S.D. Paste sheet'!J1974="","",'S.D. Paste sheet'!J1974)</f>
        <v/>
      </c>
      <c r="K1974" s="20" t="str">
        <f>IF('S.D. Paste sheet'!K1974="","",'S.D. Paste sheet'!K1974)</f>
        <v/>
      </c>
      <c r="L1974" s="20" t="str">
        <f>IF('S.D. Paste sheet'!L1974="","",'S.D. Paste sheet'!L1974)</f>
        <v/>
      </c>
      <c r="M1974" s="20" t="str">
        <f>IF('S.D. Paste sheet'!M1974="","",'S.D. Paste sheet'!M1974)</f>
        <v/>
      </c>
      <c r="N1974" s="20" t="str">
        <f>IF('S.D. Paste sheet'!N1974="","",'S.D. Paste sheet'!N1974)</f>
        <v/>
      </c>
      <c r="O1974" s="20" t="str">
        <f>IF('S.D. Paste sheet'!O1974="","",'S.D. Paste sheet'!O1974)</f>
        <v/>
      </c>
      <c r="P1974" s="20" t="str">
        <f>IF('S.D. Paste sheet'!P1974="","",'S.D. Paste sheet'!P1974)</f>
        <v/>
      </c>
      <c r="Q1974" s="20" t="str">
        <f>IF('S.D. Paste sheet'!Q1974="","",'S.D. Paste sheet'!Q1974)</f>
        <v/>
      </c>
      <c r="R1974" s="20" t="str">
        <f>IF('S.D. Paste sheet'!R1974="","",'S.D. Paste sheet'!R1974)</f>
        <v/>
      </c>
      <c r="S1974" s="20" t="str">
        <f>IF('S.D. Paste sheet'!S1974="","",'S.D. Paste sheet'!S1974)</f>
        <v/>
      </c>
      <c r="T1974" s="20" t="str">
        <f>IF('S.D. Paste sheet'!T1974="","",'S.D. Paste sheet'!T1974)</f>
        <v/>
      </c>
      <c r="U1974" s="20" t="str">
        <f>IF('S.D. Paste sheet'!U1974="","",'S.D. Paste sheet'!U1974)</f>
        <v/>
      </c>
      <c r="V1974" s="20" t="str">
        <f>IF('S.D. Paste sheet'!V1974="","",'S.D. Paste sheet'!V1974)</f>
        <v/>
      </c>
      <c r="W1974" s="20" t="str">
        <f>IF('S.D. Paste sheet'!W1974="","",'S.D. Paste sheet'!W1974)</f>
        <v/>
      </c>
      <c r="X1974" s="20" t="str">
        <f>IF('S.D. Paste sheet'!X1974="","",'S.D. Paste sheet'!X1974)</f>
        <v/>
      </c>
      <c r="Y1974" s="20" t="str">
        <f>IF('S.D. Paste sheet'!Y1974="","",'S.D. Paste sheet'!Y1974)</f>
        <v/>
      </c>
      <c r="Z1974" s="20" t="str">
        <f>IF('S.D. Paste sheet'!Z1974="","",'S.D. Paste sheet'!Z1974)</f>
        <v/>
      </c>
      <c r="AA1974" s="20" t="str">
        <f>IF('S.D. Paste sheet'!AA1974="","",'S.D. Paste sheet'!AA1974)</f>
        <v/>
      </c>
      <c r="AB1974" s="20" t="str">
        <f>IF('S.D. Paste sheet'!AB1974="","",'S.D. Paste sheet'!AB1974)</f>
        <v/>
      </c>
      <c r="AC1974" s="20" t="str">
        <f>IF('S.D. Paste sheet'!AC1974="","",'S.D. Paste sheet'!AC1974)</f>
        <v/>
      </c>
      <c r="AD1974" s="20" t="str">
        <f>IF('S.D. Paste sheet'!AD1974="","",'S.D. Paste sheet'!AD1974)</f>
        <v/>
      </c>
      <c r="AE1974" s="28"/>
      <c r="AF1974" t="str">
        <f>IF(AK1974="","",IF(AK1974&gt;0,COUNT($AG$2:AG1974),""))</f>
        <v/>
      </c>
      <c r="AG1974" s="25" t="str">
        <f t="shared" si="963"/>
        <v/>
      </c>
      <c r="AH1974" s="25" t="str">
        <f t="shared" si="964"/>
        <v/>
      </c>
      <c r="AI1974" s="25" t="str">
        <f t="shared" si="965"/>
        <v/>
      </c>
      <c r="AJ1974" s="25" t="str">
        <f t="shared" si="966"/>
        <v/>
      </c>
      <c r="AK1974" s="25" t="str">
        <f t="shared" si="967"/>
        <v/>
      </c>
      <c r="AL1974" s="25" t="str">
        <f t="shared" si="968"/>
        <v/>
      </c>
      <c r="AM1974" s="25" t="str">
        <f t="shared" si="969"/>
        <v/>
      </c>
      <c r="AN1974" s="25" t="str">
        <f t="shared" si="970"/>
        <v/>
      </c>
      <c r="AO1974" s="25" t="str">
        <f t="shared" si="971"/>
        <v/>
      </c>
      <c r="AP1974" s="25" t="str">
        <f t="shared" si="972"/>
        <v/>
      </c>
      <c r="AQ1974" s="25" t="str">
        <f t="shared" si="973"/>
        <v/>
      </c>
      <c r="AR1974" s="25" t="str">
        <f t="shared" si="974"/>
        <v/>
      </c>
      <c r="AS1974" s="25" t="str">
        <f t="shared" si="975"/>
        <v/>
      </c>
      <c r="AT1974" s="25" t="str">
        <f t="shared" si="976"/>
        <v/>
      </c>
      <c r="AU1974" s="25" t="str">
        <f t="shared" si="977"/>
        <v/>
      </c>
      <c r="AV1974" s="25" t="str">
        <f t="shared" si="978"/>
        <v/>
      </c>
      <c r="AX1974" t="str">
        <f>IF(BC1974="","",IF(BC1974&gt;0,COUNT($AY$2:AY1974),""))</f>
        <v/>
      </c>
      <c r="AY1974" s="25" t="str">
        <f t="shared" si="979"/>
        <v/>
      </c>
      <c r="AZ1974" s="25" t="str">
        <f t="shared" si="980"/>
        <v/>
      </c>
      <c r="BA1974" s="25" t="str">
        <f t="shared" si="981"/>
        <v/>
      </c>
      <c r="BB1974" s="25" t="str">
        <f t="shared" si="982"/>
        <v/>
      </c>
      <c r="BC1974" s="25" t="str">
        <f t="shared" si="983"/>
        <v/>
      </c>
      <c r="BD1974" s="25" t="str">
        <f t="shared" si="984"/>
        <v/>
      </c>
      <c r="BE1974" s="25" t="str">
        <f t="shared" si="985"/>
        <v/>
      </c>
      <c r="BF1974" s="25" t="str">
        <f t="shared" si="986"/>
        <v/>
      </c>
      <c r="BG1974" s="25" t="str">
        <f t="shared" si="987"/>
        <v/>
      </c>
      <c r="BH1974" s="25" t="str">
        <f t="shared" si="988"/>
        <v/>
      </c>
      <c r="BI1974" s="25" t="str">
        <f t="shared" si="989"/>
        <v/>
      </c>
      <c r="BJ1974" s="25" t="str">
        <f t="shared" si="990"/>
        <v/>
      </c>
      <c r="BK1974" s="25" t="str">
        <f t="shared" si="991"/>
        <v/>
      </c>
      <c r="BL1974" s="25" t="str">
        <f t="shared" si="992"/>
        <v/>
      </c>
      <c r="BM1974" s="25" t="str">
        <f t="shared" si="993"/>
        <v/>
      </c>
      <c r="BN1974" s="25" t="str">
        <f t="shared" si="994"/>
        <v/>
      </c>
    </row>
    <row r="1975" spans="1:66" x14ac:dyDescent="0.25">
      <c r="A1975" s="20" t="str">
        <f>IF('S.D. Paste sheet'!A1975="","",'S.D. Paste sheet'!A1975)</f>
        <v/>
      </c>
      <c r="B1975" s="20" t="str">
        <f>IF('S.D. Paste sheet'!B1975="","",'S.D. Paste sheet'!B1975)</f>
        <v/>
      </c>
      <c r="C1975" s="20" t="str">
        <f>IF('S.D. Paste sheet'!C1975="","",'S.D. Paste sheet'!C1975)</f>
        <v/>
      </c>
      <c r="D1975" s="20" t="str">
        <f>IF('S.D. Paste sheet'!D1975="","",'S.D. Paste sheet'!D1975)</f>
        <v/>
      </c>
      <c r="E1975" s="20" t="str">
        <f>IF('S.D. Paste sheet'!E1975="","",UPPER('S.D. Paste sheet'!E1975))</f>
        <v/>
      </c>
      <c r="F1975" s="20" t="str">
        <f>IF('S.D. Paste sheet'!F1975="","",'S.D. Paste sheet'!F1975)</f>
        <v/>
      </c>
      <c r="G1975" s="20" t="str">
        <f>IF('S.D. Paste sheet'!G1975="","",UPPER('S.D. Paste sheet'!G1975))</f>
        <v/>
      </c>
      <c r="H1975" s="20" t="str">
        <f>IF('S.D. Paste sheet'!H1975="","",UPPER('S.D. Paste sheet'!H1975))</f>
        <v/>
      </c>
      <c r="I1975" s="20" t="str">
        <f>IF('S.D. Paste sheet'!I1975="","",'S.D. Paste sheet'!I1975)</f>
        <v/>
      </c>
      <c r="J1975" s="20" t="str">
        <f>IF('S.D. Paste sheet'!J1975="","",'S.D. Paste sheet'!J1975)</f>
        <v/>
      </c>
      <c r="K1975" s="20" t="str">
        <f>IF('S.D. Paste sheet'!K1975="","",'S.D. Paste sheet'!K1975)</f>
        <v/>
      </c>
      <c r="L1975" s="20" t="str">
        <f>IF('S.D. Paste sheet'!L1975="","",'S.D. Paste sheet'!L1975)</f>
        <v/>
      </c>
      <c r="M1975" s="20" t="str">
        <f>IF('S.D. Paste sheet'!M1975="","",'S.D. Paste sheet'!M1975)</f>
        <v/>
      </c>
      <c r="N1975" s="20" t="str">
        <f>IF('S.D. Paste sheet'!N1975="","",'S.D. Paste sheet'!N1975)</f>
        <v/>
      </c>
      <c r="O1975" s="20" t="str">
        <f>IF('S.D. Paste sheet'!O1975="","",'S.D. Paste sheet'!O1975)</f>
        <v/>
      </c>
      <c r="P1975" s="20" t="str">
        <f>IF('S.D. Paste sheet'!P1975="","",'S.D. Paste sheet'!P1975)</f>
        <v/>
      </c>
      <c r="Q1975" s="20" t="str">
        <f>IF('S.D. Paste sheet'!Q1975="","",'S.D. Paste sheet'!Q1975)</f>
        <v/>
      </c>
      <c r="R1975" s="20" t="str">
        <f>IF('S.D. Paste sheet'!R1975="","",'S.D. Paste sheet'!R1975)</f>
        <v/>
      </c>
      <c r="S1975" s="20" t="str">
        <f>IF('S.D. Paste sheet'!S1975="","",'S.D. Paste sheet'!S1975)</f>
        <v/>
      </c>
      <c r="T1975" s="20" t="str">
        <f>IF('S.D. Paste sheet'!T1975="","",'S.D. Paste sheet'!T1975)</f>
        <v/>
      </c>
      <c r="U1975" s="20" t="str">
        <f>IF('S.D. Paste sheet'!U1975="","",'S.D. Paste sheet'!U1975)</f>
        <v/>
      </c>
      <c r="V1975" s="20" t="str">
        <f>IF('S.D. Paste sheet'!V1975="","",'S.D. Paste sheet'!V1975)</f>
        <v/>
      </c>
      <c r="W1975" s="20" t="str">
        <f>IF('S.D. Paste sheet'!W1975="","",'S.D. Paste sheet'!W1975)</f>
        <v/>
      </c>
      <c r="X1975" s="20" t="str">
        <f>IF('S.D. Paste sheet'!X1975="","",'S.D. Paste sheet'!X1975)</f>
        <v/>
      </c>
      <c r="Y1975" s="20" t="str">
        <f>IF('S.D. Paste sheet'!Y1975="","",'S.D. Paste sheet'!Y1975)</f>
        <v/>
      </c>
      <c r="Z1975" s="20" t="str">
        <f>IF('S.D. Paste sheet'!Z1975="","",'S.D. Paste sheet'!Z1975)</f>
        <v/>
      </c>
      <c r="AA1975" s="20" t="str">
        <f>IF('S.D. Paste sheet'!AA1975="","",'S.D. Paste sheet'!AA1975)</f>
        <v/>
      </c>
      <c r="AB1975" s="20" t="str">
        <f>IF('S.D. Paste sheet'!AB1975="","",'S.D. Paste sheet'!AB1975)</f>
        <v/>
      </c>
      <c r="AC1975" s="20" t="str">
        <f>IF('S.D. Paste sheet'!AC1975="","",'S.D. Paste sheet'!AC1975)</f>
        <v/>
      </c>
      <c r="AD1975" s="20" t="str">
        <f>IF('S.D. Paste sheet'!AD1975="","",'S.D. Paste sheet'!AD1975)</f>
        <v/>
      </c>
      <c r="AE1975" s="28"/>
      <c r="AF1975" t="str">
        <f>IF(AK1975="","",IF(AK1975&gt;0,COUNT($AG$2:AG1975),""))</f>
        <v/>
      </c>
      <c r="AG1975" s="25" t="str">
        <f t="shared" si="963"/>
        <v/>
      </c>
      <c r="AH1975" s="25" t="str">
        <f t="shared" si="964"/>
        <v/>
      </c>
      <c r="AI1975" s="25" t="str">
        <f t="shared" si="965"/>
        <v/>
      </c>
      <c r="AJ1975" s="25" t="str">
        <f t="shared" si="966"/>
        <v/>
      </c>
      <c r="AK1975" s="25" t="str">
        <f t="shared" si="967"/>
        <v/>
      </c>
      <c r="AL1975" s="25" t="str">
        <f t="shared" si="968"/>
        <v/>
      </c>
      <c r="AM1975" s="25" t="str">
        <f t="shared" si="969"/>
        <v/>
      </c>
      <c r="AN1975" s="25" t="str">
        <f t="shared" si="970"/>
        <v/>
      </c>
      <c r="AO1975" s="25" t="str">
        <f t="shared" si="971"/>
        <v/>
      </c>
      <c r="AP1975" s="25" t="str">
        <f t="shared" si="972"/>
        <v/>
      </c>
      <c r="AQ1975" s="25" t="str">
        <f t="shared" si="973"/>
        <v/>
      </c>
      <c r="AR1975" s="25" t="str">
        <f t="shared" si="974"/>
        <v/>
      </c>
      <c r="AS1975" s="25" t="str">
        <f t="shared" si="975"/>
        <v/>
      </c>
      <c r="AT1975" s="25" t="str">
        <f t="shared" si="976"/>
        <v/>
      </c>
      <c r="AU1975" s="25" t="str">
        <f t="shared" si="977"/>
        <v/>
      </c>
      <c r="AV1975" s="25" t="str">
        <f t="shared" si="978"/>
        <v/>
      </c>
      <c r="AX1975" t="str">
        <f>IF(BC1975="","",IF(BC1975&gt;0,COUNT($AY$2:AY1975),""))</f>
        <v/>
      </c>
      <c r="AY1975" s="25" t="str">
        <f t="shared" si="979"/>
        <v/>
      </c>
      <c r="AZ1975" s="25" t="str">
        <f t="shared" si="980"/>
        <v/>
      </c>
      <c r="BA1975" s="25" t="str">
        <f t="shared" si="981"/>
        <v/>
      </c>
      <c r="BB1975" s="25" t="str">
        <f t="shared" si="982"/>
        <v/>
      </c>
      <c r="BC1975" s="25" t="str">
        <f t="shared" si="983"/>
        <v/>
      </c>
      <c r="BD1975" s="25" t="str">
        <f t="shared" si="984"/>
        <v/>
      </c>
      <c r="BE1975" s="25" t="str">
        <f t="shared" si="985"/>
        <v/>
      </c>
      <c r="BF1975" s="25" t="str">
        <f t="shared" si="986"/>
        <v/>
      </c>
      <c r="BG1975" s="25" t="str">
        <f t="shared" si="987"/>
        <v/>
      </c>
      <c r="BH1975" s="25" t="str">
        <f t="shared" si="988"/>
        <v/>
      </c>
      <c r="BI1975" s="25" t="str">
        <f t="shared" si="989"/>
        <v/>
      </c>
      <c r="BJ1975" s="25" t="str">
        <f t="shared" si="990"/>
        <v/>
      </c>
      <c r="BK1975" s="25" t="str">
        <f t="shared" si="991"/>
        <v/>
      </c>
      <c r="BL1975" s="25" t="str">
        <f t="shared" si="992"/>
        <v/>
      </c>
      <c r="BM1975" s="25" t="str">
        <f t="shared" si="993"/>
        <v/>
      </c>
      <c r="BN1975" s="25" t="str">
        <f t="shared" si="994"/>
        <v/>
      </c>
    </row>
    <row r="1976" spans="1:66" x14ac:dyDescent="0.25">
      <c r="A1976" s="20" t="str">
        <f>IF('S.D. Paste sheet'!A1976="","",'S.D. Paste sheet'!A1976)</f>
        <v/>
      </c>
      <c r="B1976" s="20" t="str">
        <f>IF('S.D. Paste sheet'!B1976="","",'S.D. Paste sheet'!B1976)</f>
        <v/>
      </c>
      <c r="C1976" s="20" t="str">
        <f>IF('S.D. Paste sheet'!C1976="","",'S.D. Paste sheet'!C1976)</f>
        <v/>
      </c>
      <c r="D1976" s="20" t="str">
        <f>IF('S.D. Paste sheet'!D1976="","",'S.D. Paste sheet'!D1976)</f>
        <v/>
      </c>
      <c r="E1976" s="20" t="str">
        <f>IF('S.D. Paste sheet'!E1976="","",UPPER('S.D. Paste sheet'!E1976))</f>
        <v/>
      </c>
      <c r="F1976" s="20" t="str">
        <f>IF('S.D. Paste sheet'!F1976="","",'S.D. Paste sheet'!F1976)</f>
        <v/>
      </c>
      <c r="G1976" s="20" t="str">
        <f>IF('S.D. Paste sheet'!G1976="","",UPPER('S.D. Paste sheet'!G1976))</f>
        <v/>
      </c>
      <c r="H1976" s="20" t="str">
        <f>IF('S.D. Paste sheet'!H1976="","",UPPER('S.D. Paste sheet'!H1976))</f>
        <v/>
      </c>
      <c r="I1976" s="20" t="str">
        <f>IF('S.D. Paste sheet'!I1976="","",'S.D. Paste sheet'!I1976)</f>
        <v/>
      </c>
      <c r="J1976" s="20" t="str">
        <f>IF('S.D. Paste sheet'!J1976="","",'S.D. Paste sheet'!J1976)</f>
        <v/>
      </c>
      <c r="K1976" s="20" t="str">
        <f>IF('S.D. Paste sheet'!K1976="","",'S.D. Paste sheet'!K1976)</f>
        <v/>
      </c>
      <c r="L1976" s="20" t="str">
        <f>IF('S.D. Paste sheet'!L1976="","",'S.D. Paste sheet'!L1976)</f>
        <v/>
      </c>
      <c r="M1976" s="20" t="str">
        <f>IF('S.D. Paste sheet'!M1976="","",'S.D. Paste sheet'!M1976)</f>
        <v/>
      </c>
      <c r="N1976" s="20" t="str">
        <f>IF('S.D. Paste sheet'!N1976="","",'S.D. Paste sheet'!N1976)</f>
        <v/>
      </c>
      <c r="O1976" s="20" t="str">
        <f>IF('S.D. Paste sheet'!O1976="","",'S.D. Paste sheet'!O1976)</f>
        <v/>
      </c>
      <c r="P1976" s="20" t="str">
        <f>IF('S.D. Paste sheet'!P1976="","",'S.D. Paste sheet'!P1976)</f>
        <v/>
      </c>
      <c r="Q1976" s="20" t="str">
        <f>IF('S.D. Paste sheet'!Q1976="","",'S.D. Paste sheet'!Q1976)</f>
        <v/>
      </c>
      <c r="R1976" s="20" t="str">
        <f>IF('S.D. Paste sheet'!R1976="","",'S.D. Paste sheet'!R1976)</f>
        <v/>
      </c>
      <c r="S1976" s="20" t="str">
        <f>IF('S.D. Paste sheet'!S1976="","",'S.D. Paste sheet'!S1976)</f>
        <v/>
      </c>
      <c r="T1976" s="20" t="str">
        <f>IF('S.D. Paste sheet'!T1976="","",'S.D. Paste sheet'!T1976)</f>
        <v/>
      </c>
      <c r="U1976" s="20" t="str">
        <f>IF('S.D. Paste sheet'!U1976="","",'S.D. Paste sheet'!U1976)</f>
        <v/>
      </c>
      <c r="V1976" s="20" t="str">
        <f>IF('S.D. Paste sheet'!V1976="","",'S.D. Paste sheet'!V1976)</f>
        <v/>
      </c>
      <c r="W1976" s="20" t="str">
        <f>IF('S.D. Paste sheet'!W1976="","",'S.D. Paste sheet'!W1976)</f>
        <v/>
      </c>
      <c r="X1976" s="20" t="str">
        <f>IF('S.D. Paste sheet'!X1976="","",'S.D. Paste sheet'!X1976)</f>
        <v/>
      </c>
      <c r="Y1976" s="20" t="str">
        <f>IF('S.D. Paste sheet'!Y1976="","",'S.D. Paste sheet'!Y1976)</f>
        <v/>
      </c>
      <c r="Z1976" s="20" t="str">
        <f>IF('S.D. Paste sheet'!Z1976="","",'S.D. Paste sheet'!Z1976)</f>
        <v/>
      </c>
      <c r="AA1976" s="20" t="str">
        <f>IF('S.D. Paste sheet'!AA1976="","",'S.D. Paste sheet'!AA1976)</f>
        <v/>
      </c>
      <c r="AB1976" s="20" t="str">
        <f>IF('S.D. Paste sheet'!AB1976="","",'S.D. Paste sheet'!AB1976)</f>
        <v/>
      </c>
      <c r="AC1976" s="20" t="str">
        <f>IF('S.D. Paste sheet'!AC1976="","",'S.D. Paste sheet'!AC1976)</f>
        <v/>
      </c>
      <c r="AD1976" s="20" t="str">
        <f>IF('S.D. Paste sheet'!AD1976="","",'S.D. Paste sheet'!AD1976)</f>
        <v/>
      </c>
      <c r="AE1976" s="28"/>
      <c r="AF1976" t="str">
        <f>IF(AK1976="","",IF(AK1976&gt;0,COUNT($AG$2:AG1976),""))</f>
        <v/>
      </c>
      <c r="AG1976" s="25" t="str">
        <f t="shared" si="963"/>
        <v/>
      </c>
      <c r="AH1976" s="25" t="str">
        <f t="shared" si="964"/>
        <v/>
      </c>
      <c r="AI1976" s="25" t="str">
        <f t="shared" si="965"/>
        <v/>
      </c>
      <c r="AJ1976" s="25" t="str">
        <f t="shared" si="966"/>
        <v/>
      </c>
      <c r="AK1976" s="25" t="str">
        <f t="shared" si="967"/>
        <v/>
      </c>
      <c r="AL1976" s="25" t="str">
        <f t="shared" si="968"/>
        <v/>
      </c>
      <c r="AM1976" s="25" t="str">
        <f t="shared" si="969"/>
        <v/>
      </c>
      <c r="AN1976" s="25" t="str">
        <f t="shared" si="970"/>
        <v/>
      </c>
      <c r="AO1976" s="25" t="str">
        <f t="shared" si="971"/>
        <v/>
      </c>
      <c r="AP1976" s="25" t="str">
        <f t="shared" si="972"/>
        <v/>
      </c>
      <c r="AQ1976" s="25" t="str">
        <f t="shared" si="973"/>
        <v/>
      </c>
      <c r="AR1976" s="25" t="str">
        <f t="shared" si="974"/>
        <v/>
      </c>
      <c r="AS1976" s="25" t="str">
        <f t="shared" si="975"/>
        <v/>
      </c>
      <c r="AT1976" s="25" t="str">
        <f t="shared" si="976"/>
        <v/>
      </c>
      <c r="AU1976" s="25" t="str">
        <f t="shared" si="977"/>
        <v/>
      </c>
      <c r="AV1976" s="25" t="str">
        <f t="shared" si="978"/>
        <v/>
      </c>
      <c r="AX1976" t="str">
        <f>IF(BC1976="","",IF(BC1976&gt;0,COUNT($AY$2:AY1976),""))</f>
        <v/>
      </c>
      <c r="AY1976" s="25" t="str">
        <f t="shared" si="979"/>
        <v/>
      </c>
      <c r="AZ1976" s="25" t="str">
        <f t="shared" si="980"/>
        <v/>
      </c>
      <c r="BA1976" s="25" t="str">
        <f t="shared" si="981"/>
        <v/>
      </c>
      <c r="BB1976" s="25" t="str">
        <f t="shared" si="982"/>
        <v/>
      </c>
      <c r="BC1976" s="25" t="str">
        <f t="shared" si="983"/>
        <v/>
      </c>
      <c r="BD1976" s="25" t="str">
        <f t="shared" si="984"/>
        <v/>
      </c>
      <c r="BE1976" s="25" t="str">
        <f t="shared" si="985"/>
        <v/>
      </c>
      <c r="BF1976" s="25" t="str">
        <f t="shared" si="986"/>
        <v/>
      </c>
      <c r="BG1976" s="25" t="str">
        <f t="shared" si="987"/>
        <v/>
      </c>
      <c r="BH1976" s="25" t="str">
        <f t="shared" si="988"/>
        <v/>
      </c>
      <c r="BI1976" s="25" t="str">
        <f t="shared" si="989"/>
        <v/>
      </c>
      <c r="BJ1976" s="25" t="str">
        <f t="shared" si="990"/>
        <v/>
      </c>
      <c r="BK1976" s="25" t="str">
        <f t="shared" si="991"/>
        <v/>
      </c>
      <c r="BL1976" s="25" t="str">
        <f t="shared" si="992"/>
        <v/>
      </c>
      <c r="BM1976" s="25" t="str">
        <f t="shared" si="993"/>
        <v/>
      </c>
      <c r="BN1976" s="25" t="str">
        <f t="shared" si="994"/>
        <v/>
      </c>
    </row>
    <row r="1977" spans="1:66" x14ac:dyDescent="0.25">
      <c r="A1977" s="20" t="str">
        <f>IF('S.D. Paste sheet'!A1977="","",'S.D. Paste sheet'!A1977)</f>
        <v/>
      </c>
      <c r="B1977" s="20" t="str">
        <f>IF('S.D. Paste sheet'!B1977="","",'S.D. Paste sheet'!B1977)</f>
        <v/>
      </c>
      <c r="C1977" s="20" t="str">
        <f>IF('S.D. Paste sheet'!C1977="","",'S.D. Paste sheet'!C1977)</f>
        <v/>
      </c>
      <c r="D1977" s="20" t="str">
        <f>IF('S.D. Paste sheet'!D1977="","",'S.D. Paste sheet'!D1977)</f>
        <v/>
      </c>
      <c r="E1977" s="20" t="str">
        <f>IF('S.D. Paste sheet'!E1977="","",UPPER('S.D. Paste sheet'!E1977))</f>
        <v/>
      </c>
      <c r="F1977" s="20" t="str">
        <f>IF('S.D. Paste sheet'!F1977="","",'S.D. Paste sheet'!F1977)</f>
        <v/>
      </c>
      <c r="G1977" s="20" t="str">
        <f>IF('S.D. Paste sheet'!G1977="","",UPPER('S.D. Paste sheet'!G1977))</f>
        <v/>
      </c>
      <c r="H1977" s="20" t="str">
        <f>IF('S.D. Paste sheet'!H1977="","",UPPER('S.D. Paste sheet'!H1977))</f>
        <v/>
      </c>
      <c r="I1977" s="20" t="str">
        <f>IF('S.D. Paste sheet'!I1977="","",'S.D. Paste sheet'!I1977)</f>
        <v/>
      </c>
      <c r="J1977" s="20" t="str">
        <f>IF('S.D. Paste sheet'!J1977="","",'S.D. Paste sheet'!J1977)</f>
        <v/>
      </c>
      <c r="K1977" s="20" t="str">
        <f>IF('S.D. Paste sheet'!K1977="","",'S.D. Paste sheet'!K1977)</f>
        <v/>
      </c>
      <c r="L1977" s="20" t="str">
        <f>IF('S.D. Paste sheet'!L1977="","",'S.D. Paste sheet'!L1977)</f>
        <v/>
      </c>
      <c r="M1977" s="20" t="str">
        <f>IF('S.D. Paste sheet'!M1977="","",'S.D. Paste sheet'!M1977)</f>
        <v/>
      </c>
      <c r="N1977" s="20" t="str">
        <f>IF('S.D. Paste sheet'!N1977="","",'S.D. Paste sheet'!N1977)</f>
        <v/>
      </c>
      <c r="O1977" s="20" t="str">
        <f>IF('S.D. Paste sheet'!O1977="","",'S.D. Paste sheet'!O1977)</f>
        <v/>
      </c>
      <c r="P1977" s="20" t="str">
        <f>IF('S.D. Paste sheet'!P1977="","",'S.D. Paste sheet'!P1977)</f>
        <v/>
      </c>
      <c r="Q1977" s="20" t="str">
        <f>IF('S.D. Paste sheet'!Q1977="","",'S.D. Paste sheet'!Q1977)</f>
        <v/>
      </c>
      <c r="R1977" s="20" t="str">
        <f>IF('S.D. Paste sheet'!R1977="","",'S.D. Paste sheet'!R1977)</f>
        <v/>
      </c>
      <c r="S1977" s="20" t="str">
        <f>IF('S.D. Paste sheet'!S1977="","",'S.D. Paste sheet'!S1977)</f>
        <v/>
      </c>
      <c r="T1977" s="20" t="str">
        <f>IF('S.D. Paste sheet'!T1977="","",'S.D. Paste sheet'!T1977)</f>
        <v/>
      </c>
      <c r="U1977" s="20" t="str">
        <f>IF('S.D. Paste sheet'!U1977="","",'S.D. Paste sheet'!U1977)</f>
        <v/>
      </c>
      <c r="V1977" s="20" t="str">
        <f>IF('S.D. Paste sheet'!V1977="","",'S.D. Paste sheet'!V1977)</f>
        <v/>
      </c>
      <c r="W1977" s="20" t="str">
        <f>IF('S.D. Paste sheet'!W1977="","",'S.D. Paste sheet'!W1977)</f>
        <v/>
      </c>
      <c r="X1977" s="20" t="str">
        <f>IF('S.D. Paste sheet'!X1977="","",'S.D. Paste sheet'!X1977)</f>
        <v/>
      </c>
      <c r="Y1977" s="20" t="str">
        <f>IF('S.D. Paste sheet'!Y1977="","",'S.D. Paste sheet'!Y1977)</f>
        <v/>
      </c>
      <c r="Z1977" s="20" t="str">
        <f>IF('S.D. Paste sheet'!Z1977="","",'S.D. Paste sheet'!Z1977)</f>
        <v/>
      </c>
      <c r="AA1977" s="20" t="str">
        <f>IF('S.D. Paste sheet'!AA1977="","",'S.D. Paste sheet'!AA1977)</f>
        <v/>
      </c>
      <c r="AB1977" s="20" t="str">
        <f>IF('S.D. Paste sheet'!AB1977="","",'S.D. Paste sheet'!AB1977)</f>
        <v/>
      </c>
      <c r="AC1977" s="20" t="str">
        <f>IF('S.D. Paste sheet'!AC1977="","",'S.D. Paste sheet'!AC1977)</f>
        <v/>
      </c>
      <c r="AD1977" s="20" t="str">
        <f>IF('S.D. Paste sheet'!AD1977="","",'S.D. Paste sheet'!AD1977)</f>
        <v/>
      </c>
      <c r="AE1977" s="28"/>
      <c r="AF1977" t="str">
        <f>IF(AK1977="","",IF(AK1977&gt;0,COUNT($AG$2:AG1977),""))</f>
        <v/>
      </c>
      <c r="AG1977" s="25" t="str">
        <f t="shared" si="963"/>
        <v/>
      </c>
      <c r="AH1977" s="25" t="str">
        <f t="shared" si="964"/>
        <v/>
      </c>
      <c r="AI1977" s="25" t="str">
        <f t="shared" si="965"/>
        <v/>
      </c>
      <c r="AJ1977" s="25" t="str">
        <f t="shared" si="966"/>
        <v/>
      </c>
      <c r="AK1977" s="25" t="str">
        <f t="shared" si="967"/>
        <v/>
      </c>
      <c r="AL1977" s="25" t="str">
        <f t="shared" si="968"/>
        <v/>
      </c>
      <c r="AM1977" s="25" t="str">
        <f t="shared" si="969"/>
        <v/>
      </c>
      <c r="AN1977" s="25" t="str">
        <f t="shared" si="970"/>
        <v/>
      </c>
      <c r="AO1977" s="25" t="str">
        <f t="shared" si="971"/>
        <v/>
      </c>
      <c r="AP1977" s="25" t="str">
        <f t="shared" si="972"/>
        <v/>
      </c>
      <c r="AQ1977" s="25" t="str">
        <f t="shared" si="973"/>
        <v/>
      </c>
      <c r="AR1977" s="25" t="str">
        <f t="shared" si="974"/>
        <v/>
      </c>
      <c r="AS1977" s="25" t="str">
        <f t="shared" si="975"/>
        <v/>
      </c>
      <c r="AT1977" s="25" t="str">
        <f t="shared" si="976"/>
        <v/>
      </c>
      <c r="AU1977" s="25" t="str">
        <f t="shared" si="977"/>
        <v/>
      </c>
      <c r="AV1977" s="25" t="str">
        <f t="shared" si="978"/>
        <v/>
      </c>
      <c r="AX1977" t="str">
        <f>IF(BC1977="","",IF(BC1977&gt;0,COUNT($AY$2:AY1977),""))</f>
        <v/>
      </c>
      <c r="AY1977" s="25" t="str">
        <f t="shared" si="979"/>
        <v/>
      </c>
      <c r="AZ1977" s="25" t="str">
        <f t="shared" si="980"/>
        <v/>
      </c>
      <c r="BA1977" s="25" t="str">
        <f t="shared" si="981"/>
        <v/>
      </c>
      <c r="BB1977" s="25" t="str">
        <f t="shared" si="982"/>
        <v/>
      </c>
      <c r="BC1977" s="25" t="str">
        <f t="shared" si="983"/>
        <v/>
      </c>
      <c r="BD1977" s="25" t="str">
        <f t="shared" si="984"/>
        <v/>
      </c>
      <c r="BE1977" s="25" t="str">
        <f t="shared" si="985"/>
        <v/>
      </c>
      <c r="BF1977" s="25" t="str">
        <f t="shared" si="986"/>
        <v/>
      </c>
      <c r="BG1977" s="25" t="str">
        <f t="shared" si="987"/>
        <v/>
      </c>
      <c r="BH1977" s="25" t="str">
        <f t="shared" si="988"/>
        <v/>
      </c>
      <c r="BI1977" s="25" t="str">
        <f t="shared" si="989"/>
        <v/>
      </c>
      <c r="BJ1977" s="25" t="str">
        <f t="shared" si="990"/>
        <v/>
      </c>
      <c r="BK1977" s="25" t="str">
        <f t="shared" si="991"/>
        <v/>
      </c>
      <c r="BL1977" s="25" t="str">
        <f t="shared" si="992"/>
        <v/>
      </c>
      <c r="BM1977" s="25" t="str">
        <f t="shared" si="993"/>
        <v/>
      </c>
      <c r="BN1977" s="25" t="str">
        <f t="shared" si="994"/>
        <v/>
      </c>
    </row>
    <row r="1978" spans="1:66" x14ac:dyDescent="0.25">
      <c r="A1978" s="20" t="str">
        <f>IF('S.D. Paste sheet'!A1978="","",'S.D. Paste sheet'!A1978)</f>
        <v/>
      </c>
      <c r="B1978" s="20" t="str">
        <f>IF('S.D. Paste sheet'!B1978="","",'S.D. Paste sheet'!B1978)</f>
        <v/>
      </c>
      <c r="C1978" s="20" t="str">
        <f>IF('S.D. Paste sheet'!C1978="","",'S.D. Paste sheet'!C1978)</f>
        <v/>
      </c>
      <c r="D1978" s="20" t="str">
        <f>IF('S.D. Paste sheet'!D1978="","",'S.D. Paste sheet'!D1978)</f>
        <v/>
      </c>
      <c r="E1978" s="20" t="str">
        <f>IF('S.D. Paste sheet'!E1978="","",UPPER('S.D. Paste sheet'!E1978))</f>
        <v/>
      </c>
      <c r="F1978" s="20" t="str">
        <f>IF('S.D. Paste sheet'!F1978="","",'S.D. Paste sheet'!F1978)</f>
        <v/>
      </c>
      <c r="G1978" s="20" t="str">
        <f>IF('S.D. Paste sheet'!G1978="","",UPPER('S.D. Paste sheet'!G1978))</f>
        <v/>
      </c>
      <c r="H1978" s="20" t="str">
        <f>IF('S.D. Paste sheet'!H1978="","",UPPER('S.D. Paste sheet'!H1978))</f>
        <v/>
      </c>
      <c r="I1978" s="20" t="str">
        <f>IF('S.D. Paste sheet'!I1978="","",'S.D. Paste sheet'!I1978)</f>
        <v/>
      </c>
      <c r="J1978" s="20" t="str">
        <f>IF('S.D. Paste sheet'!J1978="","",'S.D. Paste sheet'!J1978)</f>
        <v/>
      </c>
      <c r="K1978" s="20" t="str">
        <f>IF('S.D. Paste sheet'!K1978="","",'S.D. Paste sheet'!K1978)</f>
        <v/>
      </c>
      <c r="L1978" s="20" t="str">
        <f>IF('S.D. Paste sheet'!L1978="","",'S.D. Paste sheet'!L1978)</f>
        <v/>
      </c>
      <c r="M1978" s="20" t="str">
        <f>IF('S.D. Paste sheet'!M1978="","",'S.D. Paste sheet'!M1978)</f>
        <v/>
      </c>
      <c r="N1978" s="20" t="str">
        <f>IF('S.D. Paste sheet'!N1978="","",'S.D. Paste sheet'!N1978)</f>
        <v/>
      </c>
      <c r="O1978" s="20" t="str">
        <f>IF('S.D. Paste sheet'!O1978="","",'S.D. Paste sheet'!O1978)</f>
        <v/>
      </c>
      <c r="P1978" s="20" t="str">
        <f>IF('S.D. Paste sheet'!P1978="","",'S.D. Paste sheet'!P1978)</f>
        <v/>
      </c>
      <c r="Q1978" s="20" t="str">
        <f>IF('S.D. Paste sheet'!Q1978="","",'S.D. Paste sheet'!Q1978)</f>
        <v/>
      </c>
      <c r="R1978" s="20" t="str">
        <f>IF('S.D. Paste sheet'!R1978="","",'S.D. Paste sheet'!R1978)</f>
        <v/>
      </c>
      <c r="S1978" s="20" t="str">
        <f>IF('S.D. Paste sheet'!S1978="","",'S.D. Paste sheet'!S1978)</f>
        <v/>
      </c>
      <c r="T1978" s="20" t="str">
        <f>IF('S.D. Paste sheet'!T1978="","",'S.D. Paste sheet'!T1978)</f>
        <v/>
      </c>
      <c r="U1978" s="20" t="str">
        <f>IF('S.D. Paste sheet'!U1978="","",'S.D. Paste sheet'!U1978)</f>
        <v/>
      </c>
      <c r="V1978" s="20" t="str">
        <f>IF('S.D. Paste sheet'!V1978="","",'S.D. Paste sheet'!V1978)</f>
        <v/>
      </c>
      <c r="W1978" s="20" t="str">
        <f>IF('S.D. Paste sheet'!W1978="","",'S.D. Paste sheet'!W1978)</f>
        <v/>
      </c>
      <c r="X1978" s="20" t="str">
        <f>IF('S.D. Paste sheet'!X1978="","",'S.D. Paste sheet'!X1978)</f>
        <v/>
      </c>
      <c r="Y1978" s="20" t="str">
        <f>IF('S.D. Paste sheet'!Y1978="","",'S.D. Paste sheet'!Y1978)</f>
        <v/>
      </c>
      <c r="Z1978" s="20" t="str">
        <f>IF('S.D. Paste sheet'!Z1978="","",'S.D. Paste sheet'!Z1978)</f>
        <v/>
      </c>
      <c r="AA1978" s="20" t="str">
        <f>IF('S.D. Paste sheet'!AA1978="","",'S.D. Paste sheet'!AA1978)</f>
        <v/>
      </c>
      <c r="AB1978" s="20" t="str">
        <f>IF('S.D. Paste sheet'!AB1978="","",'S.D. Paste sheet'!AB1978)</f>
        <v/>
      </c>
      <c r="AC1978" s="20" t="str">
        <f>IF('S.D. Paste sheet'!AC1978="","",'S.D. Paste sheet'!AC1978)</f>
        <v/>
      </c>
      <c r="AD1978" s="20" t="str">
        <f>IF('S.D. Paste sheet'!AD1978="","",'S.D. Paste sheet'!AD1978)</f>
        <v/>
      </c>
      <c r="AE1978" s="28"/>
      <c r="AF1978" t="str">
        <f>IF(AK1978="","",IF(AK1978&gt;0,COUNT($AG$2:AG1978),""))</f>
        <v/>
      </c>
      <c r="AG1978" s="25" t="str">
        <f t="shared" si="963"/>
        <v/>
      </c>
      <c r="AH1978" s="25" t="str">
        <f t="shared" si="964"/>
        <v/>
      </c>
      <c r="AI1978" s="25" t="str">
        <f t="shared" si="965"/>
        <v/>
      </c>
      <c r="AJ1978" s="25" t="str">
        <f t="shared" si="966"/>
        <v/>
      </c>
      <c r="AK1978" s="25" t="str">
        <f t="shared" si="967"/>
        <v/>
      </c>
      <c r="AL1978" s="25" t="str">
        <f t="shared" si="968"/>
        <v/>
      </c>
      <c r="AM1978" s="25" t="str">
        <f t="shared" si="969"/>
        <v/>
      </c>
      <c r="AN1978" s="25" t="str">
        <f t="shared" si="970"/>
        <v/>
      </c>
      <c r="AO1978" s="25" t="str">
        <f t="shared" si="971"/>
        <v/>
      </c>
      <c r="AP1978" s="25" t="str">
        <f t="shared" si="972"/>
        <v/>
      </c>
      <c r="AQ1978" s="25" t="str">
        <f t="shared" si="973"/>
        <v/>
      </c>
      <c r="AR1978" s="25" t="str">
        <f t="shared" si="974"/>
        <v/>
      </c>
      <c r="AS1978" s="25" t="str">
        <f t="shared" si="975"/>
        <v/>
      </c>
      <c r="AT1978" s="25" t="str">
        <f t="shared" si="976"/>
        <v/>
      </c>
      <c r="AU1978" s="25" t="str">
        <f t="shared" si="977"/>
        <v/>
      </c>
      <c r="AV1978" s="25" t="str">
        <f t="shared" si="978"/>
        <v/>
      </c>
      <c r="AX1978" t="str">
        <f>IF(BC1978="","",IF(BC1978&gt;0,COUNT($AY$2:AY1978),""))</f>
        <v/>
      </c>
      <c r="AY1978" s="25" t="str">
        <f t="shared" si="979"/>
        <v/>
      </c>
      <c r="AZ1978" s="25" t="str">
        <f t="shared" si="980"/>
        <v/>
      </c>
      <c r="BA1978" s="25" t="str">
        <f t="shared" si="981"/>
        <v/>
      </c>
      <c r="BB1978" s="25" t="str">
        <f t="shared" si="982"/>
        <v/>
      </c>
      <c r="BC1978" s="25" t="str">
        <f t="shared" si="983"/>
        <v/>
      </c>
      <c r="BD1978" s="25" t="str">
        <f t="shared" si="984"/>
        <v/>
      </c>
      <c r="BE1978" s="25" t="str">
        <f t="shared" si="985"/>
        <v/>
      </c>
      <c r="BF1978" s="25" t="str">
        <f t="shared" si="986"/>
        <v/>
      </c>
      <c r="BG1978" s="25" t="str">
        <f t="shared" si="987"/>
        <v/>
      </c>
      <c r="BH1978" s="25" t="str">
        <f t="shared" si="988"/>
        <v/>
      </c>
      <c r="BI1978" s="25" t="str">
        <f t="shared" si="989"/>
        <v/>
      </c>
      <c r="BJ1978" s="25" t="str">
        <f t="shared" si="990"/>
        <v/>
      </c>
      <c r="BK1978" s="25" t="str">
        <f t="shared" si="991"/>
        <v/>
      </c>
      <c r="BL1978" s="25" t="str">
        <f t="shared" si="992"/>
        <v/>
      </c>
      <c r="BM1978" s="25" t="str">
        <f t="shared" si="993"/>
        <v/>
      </c>
      <c r="BN1978" s="25" t="str">
        <f t="shared" si="994"/>
        <v/>
      </c>
    </row>
    <row r="1979" spans="1:66" x14ac:dyDescent="0.25">
      <c r="A1979" s="20" t="str">
        <f>IF('S.D. Paste sheet'!A1979="","",'S.D. Paste sheet'!A1979)</f>
        <v/>
      </c>
      <c r="B1979" s="20" t="str">
        <f>IF('S.D. Paste sheet'!B1979="","",'S.D. Paste sheet'!B1979)</f>
        <v/>
      </c>
      <c r="C1979" s="20" t="str">
        <f>IF('S.D. Paste sheet'!C1979="","",'S.D. Paste sheet'!C1979)</f>
        <v/>
      </c>
      <c r="D1979" s="20" t="str">
        <f>IF('S.D. Paste sheet'!D1979="","",'S.D. Paste sheet'!D1979)</f>
        <v/>
      </c>
      <c r="E1979" s="20" t="str">
        <f>IF('S.D. Paste sheet'!E1979="","",UPPER('S.D. Paste sheet'!E1979))</f>
        <v/>
      </c>
      <c r="F1979" s="20" t="str">
        <f>IF('S.D. Paste sheet'!F1979="","",'S.D. Paste sheet'!F1979)</f>
        <v/>
      </c>
      <c r="G1979" s="20" t="str">
        <f>IF('S.D. Paste sheet'!G1979="","",UPPER('S.D. Paste sheet'!G1979))</f>
        <v/>
      </c>
      <c r="H1979" s="20" t="str">
        <f>IF('S.D. Paste sheet'!H1979="","",UPPER('S.D. Paste sheet'!H1979))</f>
        <v/>
      </c>
      <c r="I1979" s="20" t="str">
        <f>IF('S.D. Paste sheet'!I1979="","",'S.D. Paste sheet'!I1979)</f>
        <v/>
      </c>
      <c r="J1979" s="20" t="str">
        <f>IF('S.D. Paste sheet'!J1979="","",'S.D. Paste sheet'!J1979)</f>
        <v/>
      </c>
      <c r="K1979" s="20" t="str">
        <f>IF('S.D. Paste sheet'!K1979="","",'S.D. Paste sheet'!K1979)</f>
        <v/>
      </c>
      <c r="L1979" s="20" t="str">
        <f>IF('S.D. Paste sheet'!L1979="","",'S.D. Paste sheet'!L1979)</f>
        <v/>
      </c>
      <c r="M1979" s="20" t="str">
        <f>IF('S.D. Paste sheet'!M1979="","",'S.D. Paste sheet'!M1979)</f>
        <v/>
      </c>
      <c r="N1979" s="20" t="str">
        <f>IF('S.D. Paste sheet'!N1979="","",'S.D. Paste sheet'!N1979)</f>
        <v/>
      </c>
      <c r="O1979" s="20" t="str">
        <f>IF('S.D. Paste sheet'!O1979="","",'S.D. Paste sheet'!O1979)</f>
        <v/>
      </c>
      <c r="P1979" s="20" t="str">
        <f>IF('S.D. Paste sheet'!P1979="","",'S.D. Paste sheet'!P1979)</f>
        <v/>
      </c>
      <c r="Q1979" s="20" t="str">
        <f>IF('S.D. Paste sheet'!Q1979="","",'S.D. Paste sheet'!Q1979)</f>
        <v/>
      </c>
      <c r="R1979" s="20" t="str">
        <f>IF('S.D. Paste sheet'!R1979="","",'S.D. Paste sheet'!R1979)</f>
        <v/>
      </c>
      <c r="S1979" s="20" t="str">
        <f>IF('S.D. Paste sheet'!S1979="","",'S.D. Paste sheet'!S1979)</f>
        <v/>
      </c>
      <c r="T1979" s="20" t="str">
        <f>IF('S.D. Paste sheet'!T1979="","",'S.D. Paste sheet'!T1979)</f>
        <v/>
      </c>
      <c r="U1979" s="20" t="str">
        <f>IF('S.D. Paste sheet'!U1979="","",'S.D. Paste sheet'!U1979)</f>
        <v/>
      </c>
      <c r="V1979" s="20" t="str">
        <f>IF('S.D. Paste sheet'!V1979="","",'S.D. Paste sheet'!V1979)</f>
        <v/>
      </c>
      <c r="W1979" s="20" t="str">
        <f>IF('S.D. Paste sheet'!W1979="","",'S.D. Paste sheet'!W1979)</f>
        <v/>
      </c>
      <c r="X1979" s="20" t="str">
        <f>IF('S.D. Paste sheet'!X1979="","",'S.D. Paste sheet'!X1979)</f>
        <v/>
      </c>
      <c r="Y1979" s="20" t="str">
        <f>IF('S.D. Paste sheet'!Y1979="","",'S.D. Paste sheet'!Y1979)</f>
        <v/>
      </c>
      <c r="Z1979" s="20" t="str">
        <f>IF('S.D. Paste sheet'!Z1979="","",'S.D. Paste sheet'!Z1979)</f>
        <v/>
      </c>
      <c r="AA1979" s="20" t="str">
        <f>IF('S.D. Paste sheet'!AA1979="","",'S.D. Paste sheet'!AA1979)</f>
        <v/>
      </c>
      <c r="AB1979" s="20" t="str">
        <f>IF('S.D. Paste sheet'!AB1979="","",'S.D. Paste sheet'!AB1979)</f>
        <v/>
      </c>
      <c r="AC1979" s="20" t="str">
        <f>IF('S.D. Paste sheet'!AC1979="","",'S.D. Paste sheet'!AC1979)</f>
        <v/>
      </c>
      <c r="AD1979" s="20" t="str">
        <f>IF('S.D. Paste sheet'!AD1979="","",'S.D. Paste sheet'!AD1979)</f>
        <v/>
      </c>
      <c r="AE1979" s="28"/>
      <c r="AF1979" t="str">
        <f>IF(AK1979="","",IF(AK1979&gt;0,COUNT($AG$2:AG1979),""))</f>
        <v/>
      </c>
      <c r="AG1979" s="25" t="str">
        <f t="shared" si="963"/>
        <v/>
      </c>
      <c r="AH1979" s="25" t="str">
        <f t="shared" si="964"/>
        <v/>
      </c>
      <c r="AI1979" s="25" t="str">
        <f t="shared" si="965"/>
        <v/>
      </c>
      <c r="AJ1979" s="25" t="str">
        <f t="shared" si="966"/>
        <v/>
      </c>
      <c r="AK1979" s="25" t="str">
        <f t="shared" si="967"/>
        <v/>
      </c>
      <c r="AL1979" s="25" t="str">
        <f t="shared" si="968"/>
        <v/>
      </c>
      <c r="AM1979" s="25" t="str">
        <f t="shared" si="969"/>
        <v/>
      </c>
      <c r="AN1979" s="25" t="str">
        <f t="shared" si="970"/>
        <v/>
      </c>
      <c r="AO1979" s="25" t="str">
        <f t="shared" si="971"/>
        <v/>
      </c>
      <c r="AP1979" s="25" t="str">
        <f t="shared" si="972"/>
        <v/>
      </c>
      <c r="AQ1979" s="25" t="str">
        <f t="shared" si="973"/>
        <v/>
      </c>
      <c r="AR1979" s="25" t="str">
        <f t="shared" si="974"/>
        <v/>
      </c>
      <c r="AS1979" s="25" t="str">
        <f t="shared" si="975"/>
        <v/>
      </c>
      <c r="AT1979" s="25" t="str">
        <f t="shared" si="976"/>
        <v/>
      </c>
      <c r="AU1979" s="25" t="str">
        <f t="shared" si="977"/>
        <v/>
      </c>
      <c r="AV1979" s="25" t="str">
        <f t="shared" si="978"/>
        <v/>
      </c>
      <c r="AX1979" t="str">
        <f>IF(BC1979="","",IF(BC1979&gt;0,COUNT($AY$2:AY1979),""))</f>
        <v/>
      </c>
      <c r="AY1979" s="25" t="str">
        <f t="shared" si="979"/>
        <v/>
      </c>
      <c r="AZ1979" s="25" t="str">
        <f t="shared" si="980"/>
        <v/>
      </c>
      <c r="BA1979" s="25" t="str">
        <f t="shared" si="981"/>
        <v/>
      </c>
      <c r="BB1979" s="25" t="str">
        <f t="shared" si="982"/>
        <v/>
      </c>
      <c r="BC1979" s="25" t="str">
        <f t="shared" si="983"/>
        <v/>
      </c>
      <c r="BD1979" s="25" t="str">
        <f t="shared" si="984"/>
        <v/>
      </c>
      <c r="BE1979" s="25" t="str">
        <f t="shared" si="985"/>
        <v/>
      </c>
      <c r="BF1979" s="25" t="str">
        <f t="shared" si="986"/>
        <v/>
      </c>
      <c r="BG1979" s="25" t="str">
        <f t="shared" si="987"/>
        <v/>
      </c>
      <c r="BH1979" s="25" t="str">
        <f t="shared" si="988"/>
        <v/>
      </c>
      <c r="BI1979" s="25" t="str">
        <f t="shared" si="989"/>
        <v/>
      </c>
      <c r="BJ1979" s="25" t="str">
        <f t="shared" si="990"/>
        <v/>
      </c>
      <c r="BK1979" s="25" t="str">
        <f t="shared" si="991"/>
        <v/>
      </c>
      <c r="BL1979" s="25" t="str">
        <f t="shared" si="992"/>
        <v/>
      </c>
      <c r="BM1979" s="25" t="str">
        <f t="shared" si="993"/>
        <v/>
      </c>
      <c r="BN1979" s="25" t="str">
        <f t="shared" si="994"/>
        <v/>
      </c>
    </row>
    <row r="1980" spans="1:66" x14ac:dyDescent="0.25">
      <c r="A1980" s="20" t="str">
        <f>IF('S.D. Paste sheet'!A1980="","",'S.D. Paste sheet'!A1980)</f>
        <v/>
      </c>
      <c r="B1980" s="20" t="str">
        <f>IF('S.D. Paste sheet'!B1980="","",'S.D. Paste sheet'!B1980)</f>
        <v/>
      </c>
      <c r="C1980" s="20" t="str">
        <f>IF('S.D. Paste sheet'!C1980="","",'S.D. Paste sheet'!C1980)</f>
        <v/>
      </c>
      <c r="D1980" s="20" t="str">
        <f>IF('S.D. Paste sheet'!D1980="","",'S.D. Paste sheet'!D1980)</f>
        <v/>
      </c>
      <c r="E1980" s="20" t="str">
        <f>IF('S.D. Paste sheet'!E1980="","",UPPER('S.D. Paste sheet'!E1980))</f>
        <v/>
      </c>
      <c r="F1980" s="20" t="str">
        <f>IF('S.D. Paste sheet'!F1980="","",'S.D. Paste sheet'!F1980)</f>
        <v/>
      </c>
      <c r="G1980" s="20" t="str">
        <f>IF('S.D. Paste sheet'!G1980="","",UPPER('S.D. Paste sheet'!G1980))</f>
        <v/>
      </c>
      <c r="H1980" s="20" t="str">
        <f>IF('S.D. Paste sheet'!H1980="","",UPPER('S.D. Paste sheet'!H1980))</f>
        <v/>
      </c>
      <c r="I1980" s="20" t="str">
        <f>IF('S.D. Paste sheet'!I1980="","",'S.D. Paste sheet'!I1980)</f>
        <v/>
      </c>
      <c r="J1980" s="20" t="str">
        <f>IF('S.D. Paste sheet'!J1980="","",'S.D. Paste sheet'!J1980)</f>
        <v/>
      </c>
      <c r="K1980" s="20" t="str">
        <f>IF('S.D. Paste sheet'!K1980="","",'S.D. Paste sheet'!K1980)</f>
        <v/>
      </c>
      <c r="L1980" s="20" t="str">
        <f>IF('S.D. Paste sheet'!L1980="","",'S.D. Paste sheet'!L1980)</f>
        <v/>
      </c>
      <c r="M1980" s="20" t="str">
        <f>IF('S.D. Paste sheet'!M1980="","",'S.D. Paste sheet'!M1980)</f>
        <v/>
      </c>
      <c r="N1980" s="20" t="str">
        <f>IF('S.D. Paste sheet'!N1980="","",'S.D. Paste sheet'!N1980)</f>
        <v/>
      </c>
      <c r="O1980" s="20" t="str">
        <f>IF('S.D. Paste sheet'!O1980="","",'S.D. Paste sheet'!O1980)</f>
        <v/>
      </c>
      <c r="P1980" s="20" t="str">
        <f>IF('S.D. Paste sheet'!P1980="","",'S.D. Paste sheet'!P1980)</f>
        <v/>
      </c>
      <c r="Q1980" s="20" t="str">
        <f>IF('S.D. Paste sheet'!Q1980="","",'S.D. Paste sheet'!Q1980)</f>
        <v/>
      </c>
      <c r="R1980" s="20" t="str">
        <f>IF('S.D. Paste sheet'!R1980="","",'S.D. Paste sheet'!R1980)</f>
        <v/>
      </c>
      <c r="S1980" s="20" t="str">
        <f>IF('S.D. Paste sheet'!S1980="","",'S.D. Paste sheet'!S1980)</f>
        <v/>
      </c>
      <c r="T1980" s="20" t="str">
        <f>IF('S.D. Paste sheet'!T1980="","",'S.D. Paste sheet'!T1980)</f>
        <v/>
      </c>
      <c r="U1980" s="20" t="str">
        <f>IF('S.D. Paste sheet'!U1980="","",'S.D. Paste sheet'!U1980)</f>
        <v/>
      </c>
      <c r="V1980" s="20" t="str">
        <f>IF('S.D. Paste sheet'!V1980="","",'S.D. Paste sheet'!V1980)</f>
        <v/>
      </c>
      <c r="W1980" s="20" t="str">
        <f>IF('S.D. Paste sheet'!W1980="","",'S.D. Paste sheet'!W1980)</f>
        <v/>
      </c>
      <c r="X1980" s="20" t="str">
        <f>IF('S.D. Paste sheet'!X1980="","",'S.D. Paste sheet'!X1980)</f>
        <v/>
      </c>
      <c r="Y1980" s="20" t="str">
        <f>IF('S.D. Paste sheet'!Y1980="","",'S.D. Paste sheet'!Y1980)</f>
        <v/>
      </c>
      <c r="Z1980" s="20" t="str">
        <f>IF('S.D. Paste sheet'!Z1980="","",'S.D. Paste sheet'!Z1980)</f>
        <v/>
      </c>
      <c r="AA1980" s="20" t="str">
        <f>IF('S.D. Paste sheet'!AA1980="","",'S.D. Paste sheet'!AA1980)</f>
        <v/>
      </c>
      <c r="AB1980" s="20" t="str">
        <f>IF('S.D. Paste sheet'!AB1980="","",'S.D. Paste sheet'!AB1980)</f>
        <v/>
      </c>
      <c r="AC1980" s="20" t="str">
        <f>IF('S.D. Paste sheet'!AC1980="","",'S.D. Paste sheet'!AC1980)</f>
        <v/>
      </c>
      <c r="AD1980" s="20" t="str">
        <f>IF('S.D. Paste sheet'!AD1980="","",'S.D. Paste sheet'!AD1980)</f>
        <v/>
      </c>
      <c r="AE1980" s="28"/>
      <c r="AF1980" t="str">
        <f>IF(AK1980="","",IF(AK1980&gt;0,COUNT($AG$2:AG1980),""))</f>
        <v/>
      </c>
      <c r="AG1980" s="25" t="str">
        <f t="shared" si="963"/>
        <v/>
      </c>
      <c r="AH1980" s="25" t="str">
        <f t="shared" si="964"/>
        <v/>
      </c>
      <c r="AI1980" s="25" t="str">
        <f t="shared" si="965"/>
        <v/>
      </c>
      <c r="AJ1980" s="25" t="str">
        <f t="shared" si="966"/>
        <v/>
      </c>
      <c r="AK1980" s="25" t="str">
        <f t="shared" si="967"/>
        <v/>
      </c>
      <c r="AL1980" s="25" t="str">
        <f t="shared" si="968"/>
        <v/>
      </c>
      <c r="AM1980" s="25" t="str">
        <f t="shared" si="969"/>
        <v/>
      </c>
      <c r="AN1980" s="25" t="str">
        <f t="shared" si="970"/>
        <v/>
      </c>
      <c r="AO1980" s="25" t="str">
        <f t="shared" si="971"/>
        <v/>
      </c>
      <c r="AP1980" s="25" t="str">
        <f t="shared" si="972"/>
        <v/>
      </c>
      <c r="AQ1980" s="25" t="str">
        <f t="shared" si="973"/>
        <v/>
      </c>
      <c r="AR1980" s="25" t="str">
        <f t="shared" si="974"/>
        <v/>
      </c>
      <c r="AS1980" s="25" t="str">
        <f t="shared" si="975"/>
        <v/>
      </c>
      <c r="AT1980" s="25" t="str">
        <f t="shared" si="976"/>
        <v/>
      </c>
      <c r="AU1980" s="25" t="str">
        <f t="shared" si="977"/>
        <v/>
      </c>
      <c r="AV1980" s="25" t="str">
        <f t="shared" si="978"/>
        <v/>
      </c>
      <c r="AX1980" t="str">
        <f>IF(BC1980="","",IF(BC1980&gt;0,COUNT($AY$2:AY1980),""))</f>
        <v/>
      </c>
      <c r="AY1980" s="25" t="str">
        <f t="shared" si="979"/>
        <v/>
      </c>
      <c r="AZ1980" s="25" t="str">
        <f t="shared" si="980"/>
        <v/>
      </c>
      <c r="BA1980" s="25" t="str">
        <f t="shared" si="981"/>
        <v/>
      </c>
      <c r="BB1980" s="25" t="str">
        <f t="shared" si="982"/>
        <v/>
      </c>
      <c r="BC1980" s="25" t="str">
        <f t="shared" si="983"/>
        <v/>
      </c>
      <c r="BD1980" s="25" t="str">
        <f t="shared" si="984"/>
        <v/>
      </c>
      <c r="BE1980" s="25" t="str">
        <f t="shared" si="985"/>
        <v/>
      </c>
      <c r="BF1980" s="25" t="str">
        <f t="shared" si="986"/>
        <v/>
      </c>
      <c r="BG1980" s="25" t="str">
        <f t="shared" si="987"/>
        <v/>
      </c>
      <c r="BH1980" s="25" t="str">
        <f t="shared" si="988"/>
        <v/>
      </c>
      <c r="BI1980" s="25" t="str">
        <f t="shared" si="989"/>
        <v/>
      </c>
      <c r="BJ1980" s="25" t="str">
        <f t="shared" si="990"/>
        <v/>
      </c>
      <c r="BK1980" s="25" t="str">
        <f t="shared" si="991"/>
        <v/>
      </c>
      <c r="BL1980" s="25" t="str">
        <f t="shared" si="992"/>
        <v/>
      </c>
      <c r="BM1980" s="25" t="str">
        <f t="shared" si="993"/>
        <v/>
      </c>
      <c r="BN1980" s="25" t="str">
        <f t="shared" si="994"/>
        <v/>
      </c>
    </row>
    <row r="1981" spans="1:66" x14ac:dyDescent="0.25">
      <c r="A1981" s="20" t="str">
        <f>IF('S.D. Paste sheet'!A1981="","",'S.D. Paste sheet'!A1981)</f>
        <v/>
      </c>
      <c r="B1981" s="20" t="str">
        <f>IF('S.D. Paste sheet'!B1981="","",'S.D. Paste sheet'!B1981)</f>
        <v/>
      </c>
      <c r="C1981" s="20" t="str">
        <f>IF('S.D. Paste sheet'!C1981="","",'S.D. Paste sheet'!C1981)</f>
        <v/>
      </c>
      <c r="D1981" s="20" t="str">
        <f>IF('S.D. Paste sheet'!D1981="","",'S.D. Paste sheet'!D1981)</f>
        <v/>
      </c>
      <c r="E1981" s="20" t="str">
        <f>IF('S.D. Paste sheet'!E1981="","",UPPER('S.D. Paste sheet'!E1981))</f>
        <v/>
      </c>
      <c r="F1981" s="20" t="str">
        <f>IF('S.D. Paste sheet'!F1981="","",'S.D. Paste sheet'!F1981)</f>
        <v/>
      </c>
      <c r="G1981" s="20" t="str">
        <f>IF('S.D. Paste sheet'!G1981="","",UPPER('S.D. Paste sheet'!G1981))</f>
        <v/>
      </c>
      <c r="H1981" s="20" t="str">
        <f>IF('S.D. Paste sheet'!H1981="","",UPPER('S.D. Paste sheet'!H1981))</f>
        <v/>
      </c>
      <c r="I1981" s="20" t="str">
        <f>IF('S.D. Paste sheet'!I1981="","",'S.D. Paste sheet'!I1981)</f>
        <v/>
      </c>
      <c r="J1981" s="20" t="str">
        <f>IF('S.D. Paste sheet'!J1981="","",'S.D. Paste sheet'!J1981)</f>
        <v/>
      </c>
      <c r="K1981" s="20" t="str">
        <f>IF('S.D. Paste sheet'!K1981="","",'S.D. Paste sheet'!K1981)</f>
        <v/>
      </c>
      <c r="L1981" s="20" t="str">
        <f>IF('S.D. Paste sheet'!L1981="","",'S.D. Paste sheet'!L1981)</f>
        <v/>
      </c>
      <c r="M1981" s="20" t="str">
        <f>IF('S.D. Paste sheet'!M1981="","",'S.D. Paste sheet'!M1981)</f>
        <v/>
      </c>
      <c r="N1981" s="20" t="str">
        <f>IF('S.D. Paste sheet'!N1981="","",'S.D. Paste sheet'!N1981)</f>
        <v/>
      </c>
      <c r="O1981" s="20" t="str">
        <f>IF('S.D. Paste sheet'!O1981="","",'S.D. Paste sheet'!O1981)</f>
        <v/>
      </c>
      <c r="P1981" s="20" t="str">
        <f>IF('S.D. Paste sheet'!P1981="","",'S.D. Paste sheet'!P1981)</f>
        <v/>
      </c>
      <c r="Q1981" s="20" t="str">
        <f>IF('S.D. Paste sheet'!Q1981="","",'S.D. Paste sheet'!Q1981)</f>
        <v/>
      </c>
      <c r="R1981" s="20" t="str">
        <f>IF('S.D. Paste sheet'!R1981="","",'S.D. Paste sheet'!R1981)</f>
        <v/>
      </c>
      <c r="S1981" s="20" t="str">
        <f>IF('S.D. Paste sheet'!S1981="","",'S.D. Paste sheet'!S1981)</f>
        <v/>
      </c>
      <c r="T1981" s="20" t="str">
        <f>IF('S.D. Paste sheet'!T1981="","",'S.D. Paste sheet'!T1981)</f>
        <v/>
      </c>
      <c r="U1981" s="20" t="str">
        <f>IF('S.D. Paste sheet'!U1981="","",'S.D. Paste sheet'!U1981)</f>
        <v/>
      </c>
      <c r="V1981" s="20" t="str">
        <f>IF('S.D. Paste sheet'!V1981="","",'S.D. Paste sheet'!V1981)</f>
        <v/>
      </c>
      <c r="W1981" s="20" t="str">
        <f>IF('S.D. Paste sheet'!W1981="","",'S.D. Paste sheet'!W1981)</f>
        <v/>
      </c>
      <c r="X1981" s="20" t="str">
        <f>IF('S.D. Paste sheet'!X1981="","",'S.D. Paste sheet'!X1981)</f>
        <v/>
      </c>
      <c r="Y1981" s="20" t="str">
        <f>IF('S.D. Paste sheet'!Y1981="","",'S.D. Paste sheet'!Y1981)</f>
        <v/>
      </c>
      <c r="Z1981" s="20" t="str">
        <f>IF('S.D. Paste sheet'!Z1981="","",'S.D. Paste sheet'!Z1981)</f>
        <v/>
      </c>
      <c r="AA1981" s="20" t="str">
        <f>IF('S.D. Paste sheet'!AA1981="","",'S.D. Paste sheet'!AA1981)</f>
        <v/>
      </c>
      <c r="AB1981" s="20" t="str">
        <f>IF('S.D. Paste sheet'!AB1981="","",'S.D. Paste sheet'!AB1981)</f>
        <v/>
      </c>
      <c r="AC1981" s="20" t="str">
        <f>IF('S.D. Paste sheet'!AC1981="","",'S.D. Paste sheet'!AC1981)</f>
        <v/>
      </c>
      <c r="AD1981" s="20" t="str">
        <f>IF('S.D. Paste sheet'!AD1981="","",'S.D. Paste sheet'!AD1981)</f>
        <v/>
      </c>
      <c r="AE1981" s="28"/>
      <c r="AF1981" t="str">
        <f>IF(AK1981="","",IF(AK1981&gt;0,COUNT($AG$2:AG1981),""))</f>
        <v/>
      </c>
      <c r="AG1981" s="25" t="str">
        <f t="shared" si="963"/>
        <v/>
      </c>
      <c r="AH1981" s="25" t="str">
        <f t="shared" si="964"/>
        <v/>
      </c>
      <c r="AI1981" s="25" t="str">
        <f t="shared" si="965"/>
        <v/>
      </c>
      <c r="AJ1981" s="25" t="str">
        <f t="shared" si="966"/>
        <v/>
      </c>
      <c r="AK1981" s="25" t="str">
        <f t="shared" si="967"/>
        <v/>
      </c>
      <c r="AL1981" s="25" t="str">
        <f t="shared" si="968"/>
        <v/>
      </c>
      <c r="AM1981" s="25" t="str">
        <f t="shared" si="969"/>
        <v/>
      </c>
      <c r="AN1981" s="25" t="str">
        <f t="shared" si="970"/>
        <v/>
      </c>
      <c r="AO1981" s="25" t="str">
        <f t="shared" si="971"/>
        <v/>
      </c>
      <c r="AP1981" s="25" t="str">
        <f t="shared" si="972"/>
        <v/>
      </c>
      <c r="AQ1981" s="25" t="str">
        <f t="shared" si="973"/>
        <v/>
      </c>
      <c r="AR1981" s="25" t="str">
        <f t="shared" si="974"/>
        <v/>
      </c>
      <c r="AS1981" s="25" t="str">
        <f t="shared" si="975"/>
        <v/>
      </c>
      <c r="AT1981" s="25" t="str">
        <f t="shared" si="976"/>
        <v/>
      </c>
      <c r="AU1981" s="25" t="str">
        <f t="shared" si="977"/>
        <v/>
      </c>
      <c r="AV1981" s="25" t="str">
        <f t="shared" si="978"/>
        <v/>
      </c>
      <c r="AX1981" t="str">
        <f>IF(BC1981="","",IF(BC1981&gt;0,COUNT($AY$2:AY1981),""))</f>
        <v/>
      </c>
      <c r="AY1981" s="25" t="str">
        <f t="shared" si="979"/>
        <v/>
      </c>
      <c r="AZ1981" s="25" t="str">
        <f t="shared" si="980"/>
        <v/>
      </c>
      <c r="BA1981" s="25" t="str">
        <f t="shared" si="981"/>
        <v/>
      </c>
      <c r="BB1981" s="25" t="str">
        <f t="shared" si="982"/>
        <v/>
      </c>
      <c r="BC1981" s="25" t="str">
        <f t="shared" si="983"/>
        <v/>
      </c>
      <c r="BD1981" s="25" t="str">
        <f t="shared" si="984"/>
        <v/>
      </c>
      <c r="BE1981" s="25" t="str">
        <f t="shared" si="985"/>
        <v/>
      </c>
      <c r="BF1981" s="25" t="str">
        <f t="shared" si="986"/>
        <v/>
      </c>
      <c r="BG1981" s="25" t="str">
        <f t="shared" si="987"/>
        <v/>
      </c>
      <c r="BH1981" s="25" t="str">
        <f t="shared" si="988"/>
        <v/>
      </c>
      <c r="BI1981" s="25" t="str">
        <f t="shared" si="989"/>
        <v/>
      </c>
      <c r="BJ1981" s="25" t="str">
        <f t="shared" si="990"/>
        <v/>
      </c>
      <c r="BK1981" s="25" t="str">
        <f t="shared" si="991"/>
        <v/>
      </c>
      <c r="BL1981" s="25" t="str">
        <f t="shared" si="992"/>
        <v/>
      </c>
      <c r="BM1981" s="25" t="str">
        <f t="shared" si="993"/>
        <v/>
      </c>
      <c r="BN1981" s="25" t="str">
        <f t="shared" si="994"/>
        <v/>
      </c>
    </row>
    <row r="1982" spans="1:66" x14ac:dyDescent="0.25">
      <c r="A1982" s="20" t="str">
        <f>IF('S.D. Paste sheet'!A1982="","",'S.D. Paste sheet'!A1982)</f>
        <v/>
      </c>
      <c r="B1982" s="20" t="str">
        <f>IF('S.D. Paste sheet'!B1982="","",'S.D. Paste sheet'!B1982)</f>
        <v/>
      </c>
      <c r="C1982" s="20" t="str">
        <f>IF('S.D. Paste sheet'!C1982="","",'S.D. Paste sheet'!C1982)</f>
        <v/>
      </c>
      <c r="D1982" s="20" t="str">
        <f>IF('S.D. Paste sheet'!D1982="","",'S.D. Paste sheet'!D1982)</f>
        <v/>
      </c>
      <c r="E1982" s="20" t="str">
        <f>IF('S.D. Paste sheet'!E1982="","",UPPER('S.D. Paste sheet'!E1982))</f>
        <v/>
      </c>
      <c r="F1982" s="20" t="str">
        <f>IF('S.D. Paste sheet'!F1982="","",'S.D. Paste sheet'!F1982)</f>
        <v/>
      </c>
      <c r="G1982" s="20" t="str">
        <f>IF('S.D. Paste sheet'!G1982="","",UPPER('S.D. Paste sheet'!G1982))</f>
        <v/>
      </c>
      <c r="H1982" s="20" t="str">
        <f>IF('S.D. Paste sheet'!H1982="","",UPPER('S.D. Paste sheet'!H1982))</f>
        <v/>
      </c>
      <c r="I1982" s="20" t="str">
        <f>IF('S.D. Paste sheet'!I1982="","",'S.D. Paste sheet'!I1982)</f>
        <v/>
      </c>
      <c r="J1982" s="20" t="str">
        <f>IF('S.D. Paste sheet'!J1982="","",'S.D. Paste sheet'!J1982)</f>
        <v/>
      </c>
      <c r="K1982" s="20" t="str">
        <f>IF('S.D. Paste sheet'!K1982="","",'S.D. Paste sheet'!K1982)</f>
        <v/>
      </c>
      <c r="L1982" s="20" t="str">
        <f>IF('S.D. Paste sheet'!L1982="","",'S.D. Paste sheet'!L1982)</f>
        <v/>
      </c>
      <c r="M1982" s="20" t="str">
        <f>IF('S.D. Paste sheet'!M1982="","",'S.D. Paste sheet'!M1982)</f>
        <v/>
      </c>
      <c r="N1982" s="20" t="str">
        <f>IF('S.D. Paste sheet'!N1982="","",'S.D. Paste sheet'!N1982)</f>
        <v/>
      </c>
      <c r="O1982" s="20" t="str">
        <f>IF('S.D. Paste sheet'!O1982="","",'S.D. Paste sheet'!O1982)</f>
        <v/>
      </c>
      <c r="P1982" s="20" t="str">
        <f>IF('S.D. Paste sheet'!P1982="","",'S.D. Paste sheet'!P1982)</f>
        <v/>
      </c>
      <c r="Q1982" s="20" t="str">
        <f>IF('S.D. Paste sheet'!Q1982="","",'S.D. Paste sheet'!Q1982)</f>
        <v/>
      </c>
      <c r="R1982" s="20" t="str">
        <f>IF('S.D. Paste sheet'!R1982="","",'S.D. Paste sheet'!R1982)</f>
        <v/>
      </c>
      <c r="S1982" s="20" t="str">
        <f>IF('S.D. Paste sheet'!S1982="","",'S.D. Paste sheet'!S1982)</f>
        <v/>
      </c>
      <c r="T1982" s="20" t="str">
        <f>IF('S.D. Paste sheet'!T1982="","",'S.D. Paste sheet'!T1982)</f>
        <v/>
      </c>
      <c r="U1982" s="20" t="str">
        <f>IF('S.D. Paste sheet'!U1982="","",'S.D. Paste sheet'!U1982)</f>
        <v/>
      </c>
      <c r="V1982" s="20" t="str">
        <f>IF('S.D. Paste sheet'!V1982="","",'S.D. Paste sheet'!V1982)</f>
        <v/>
      </c>
      <c r="W1982" s="20" t="str">
        <f>IF('S.D. Paste sheet'!W1982="","",'S.D. Paste sheet'!W1982)</f>
        <v/>
      </c>
      <c r="X1982" s="20" t="str">
        <f>IF('S.D. Paste sheet'!X1982="","",'S.D. Paste sheet'!X1982)</f>
        <v/>
      </c>
      <c r="Y1982" s="20" t="str">
        <f>IF('S.D. Paste sheet'!Y1982="","",'S.D. Paste sheet'!Y1982)</f>
        <v/>
      </c>
      <c r="Z1982" s="20" t="str">
        <f>IF('S.D. Paste sheet'!Z1982="","",'S.D. Paste sheet'!Z1982)</f>
        <v/>
      </c>
      <c r="AA1982" s="20" t="str">
        <f>IF('S.D. Paste sheet'!AA1982="","",'S.D. Paste sheet'!AA1982)</f>
        <v/>
      </c>
      <c r="AB1982" s="20" t="str">
        <f>IF('S.D. Paste sheet'!AB1982="","",'S.D. Paste sheet'!AB1982)</f>
        <v/>
      </c>
      <c r="AC1982" s="20" t="str">
        <f>IF('S.D. Paste sheet'!AC1982="","",'S.D. Paste sheet'!AC1982)</f>
        <v/>
      </c>
      <c r="AD1982" s="20" t="str">
        <f>IF('S.D. Paste sheet'!AD1982="","",'S.D. Paste sheet'!AD1982)</f>
        <v/>
      </c>
      <c r="AE1982" s="28"/>
      <c r="AF1982" t="str">
        <f>IF(AK1982="","",IF(AK1982&gt;0,COUNT($AG$2:AG1982),""))</f>
        <v/>
      </c>
      <c r="AG1982" s="25" t="str">
        <f t="shared" si="963"/>
        <v/>
      </c>
      <c r="AH1982" s="25" t="str">
        <f t="shared" si="964"/>
        <v/>
      </c>
      <c r="AI1982" s="25" t="str">
        <f t="shared" si="965"/>
        <v/>
      </c>
      <c r="AJ1982" s="25" t="str">
        <f t="shared" si="966"/>
        <v/>
      </c>
      <c r="AK1982" s="25" t="str">
        <f t="shared" si="967"/>
        <v/>
      </c>
      <c r="AL1982" s="25" t="str">
        <f t="shared" si="968"/>
        <v/>
      </c>
      <c r="AM1982" s="25" t="str">
        <f t="shared" si="969"/>
        <v/>
      </c>
      <c r="AN1982" s="25" t="str">
        <f t="shared" si="970"/>
        <v/>
      </c>
      <c r="AO1982" s="25" t="str">
        <f t="shared" si="971"/>
        <v/>
      </c>
      <c r="AP1982" s="25" t="str">
        <f t="shared" si="972"/>
        <v/>
      </c>
      <c r="AQ1982" s="25" t="str">
        <f t="shared" si="973"/>
        <v/>
      </c>
      <c r="AR1982" s="25" t="str">
        <f t="shared" si="974"/>
        <v/>
      </c>
      <c r="AS1982" s="25" t="str">
        <f t="shared" si="975"/>
        <v/>
      </c>
      <c r="AT1982" s="25" t="str">
        <f t="shared" si="976"/>
        <v/>
      </c>
      <c r="AU1982" s="25" t="str">
        <f t="shared" si="977"/>
        <v/>
      </c>
      <c r="AV1982" s="25" t="str">
        <f t="shared" si="978"/>
        <v/>
      </c>
      <c r="AX1982" t="str">
        <f>IF(BC1982="","",IF(BC1982&gt;0,COUNT($AY$2:AY1982),""))</f>
        <v/>
      </c>
      <c r="AY1982" s="25" t="str">
        <f t="shared" si="979"/>
        <v/>
      </c>
      <c r="AZ1982" s="25" t="str">
        <f t="shared" si="980"/>
        <v/>
      </c>
      <c r="BA1982" s="25" t="str">
        <f t="shared" si="981"/>
        <v/>
      </c>
      <c r="BB1982" s="25" t="str">
        <f t="shared" si="982"/>
        <v/>
      </c>
      <c r="BC1982" s="25" t="str">
        <f t="shared" si="983"/>
        <v/>
      </c>
      <c r="BD1982" s="25" t="str">
        <f t="shared" si="984"/>
        <v/>
      </c>
      <c r="BE1982" s="25" t="str">
        <f t="shared" si="985"/>
        <v/>
      </c>
      <c r="BF1982" s="25" t="str">
        <f t="shared" si="986"/>
        <v/>
      </c>
      <c r="BG1982" s="25" t="str">
        <f t="shared" si="987"/>
        <v/>
      </c>
      <c r="BH1982" s="25" t="str">
        <f t="shared" si="988"/>
        <v/>
      </c>
      <c r="BI1982" s="25" t="str">
        <f t="shared" si="989"/>
        <v/>
      </c>
      <c r="BJ1982" s="25" t="str">
        <f t="shared" si="990"/>
        <v/>
      </c>
      <c r="BK1982" s="25" t="str">
        <f t="shared" si="991"/>
        <v/>
      </c>
      <c r="BL1982" s="25" t="str">
        <f t="shared" si="992"/>
        <v/>
      </c>
      <c r="BM1982" s="25" t="str">
        <f t="shared" si="993"/>
        <v/>
      </c>
      <c r="BN1982" s="25" t="str">
        <f t="shared" si="994"/>
        <v/>
      </c>
    </row>
    <row r="1983" spans="1:66" x14ac:dyDescent="0.25">
      <c r="A1983" s="20" t="str">
        <f>IF('S.D. Paste sheet'!A1983="","",'S.D. Paste sheet'!A1983)</f>
        <v/>
      </c>
      <c r="B1983" s="20" t="str">
        <f>IF('S.D. Paste sheet'!B1983="","",'S.D. Paste sheet'!B1983)</f>
        <v/>
      </c>
      <c r="C1983" s="20" t="str">
        <f>IF('S.D. Paste sheet'!C1983="","",'S.D. Paste sheet'!C1983)</f>
        <v/>
      </c>
      <c r="D1983" s="20" t="str">
        <f>IF('S.D. Paste sheet'!D1983="","",'S.D. Paste sheet'!D1983)</f>
        <v/>
      </c>
      <c r="E1983" s="20" t="str">
        <f>IF('S.D. Paste sheet'!E1983="","",UPPER('S.D. Paste sheet'!E1983))</f>
        <v/>
      </c>
      <c r="F1983" s="20" t="str">
        <f>IF('S.D. Paste sheet'!F1983="","",'S.D. Paste sheet'!F1983)</f>
        <v/>
      </c>
      <c r="G1983" s="20" t="str">
        <f>IF('S.D. Paste sheet'!G1983="","",UPPER('S.D. Paste sheet'!G1983))</f>
        <v/>
      </c>
      <c r="H1983" s="20" t="str">
        <f>IF('S.D. Paste sheet'!H1983="","",UPPER('S.D. Paste sheet'!H1983))</f>
        <v/>
      </c>
      <c r="I1983" s="20" t="str">
        <f>IF('S.D. Paste sheet'!I1983="","",'S.D. Paste sheet'!I1983)</f>
        <v/>
      </c>
      <c r="J1983" s="20" t="str">
        <f>IF('S.D. Paste sheet'!J1983="","",'S.D. Paste sheet'!J1983)</f>
        <v/>
      </c>
      <c r="K1983" s="20" t="str">
        <f>IF('S.D. Paste sheet'!K1983="","",'S.D. Paste sheet'!K1983)</f>
        <v/>
      </c>
      <c r="L1983" s="20" t="str">
        <f>IF('S.D. Paste sheet'!L1983="","",'S.D. Paste sheet'!L1983)</f>
        <v/>
      </c>
      <c r="M1983" s="20" t="str">
        <f>IF('S.D. Paste sheet'!M1983="","",'S.D. Paste sheet'!M1983)</f>
        <v/>
      </c>
      <c r="N1983" s="20" t="str">
        <f>IF('S.D. Paste sheet'!N1983="","",'S.D. Paste sheet'!N1983)</f>
        <v/>
      </c>
      <c r="O1983" s="20" t="str">
        <f>IF('S.D. Paste sheet'!O1983="","",'S.D. Paste sheet'!O1983)</f>
        <v/>
      </c>
      <c r="P1983" s="20" t="str">
        <f>IF('S.D. Paste sheet'!P1983="","",'S.D. Paste sheet'!P1983)</f>
        <v/>
      </c>
      <c r="Q1983" s="20" t="str">
        <f>IF('S.D. Paste sheet'!Q1983="","",'S.D. Paste sheet'!Q1983)</f>
        <v/>
      </c>
      <c r="R1983" s="20" t="str">
        <f>IF('S.D. Paste sheet'!R1983="","",'S.D. Paste sheet'!R1983)</f>
        <v/>
      </c>
      <c r="S1983" s="20" t="str">
        <f>IF('S.D. Paste sheet'!S1983="","",'S.D. Paste sheet'!S1983)</f>
        <v/>
      </c>
      <c r="T1983" s="20" t="str">
        <f>IF('S.D. Paste sheet'!T1983="","",'S.D. Paste sheet'!T1983)</f>
        <v/>
      </c>
      <c r="U1983" s="20" t="str">
        <f>IF('S.D. Paste sheet'!U1983="","",'S.D. Paste sheet'!U1983)</f>
        <v/>
      </c>
      <c r="V1983" s="20" t="str">
        <f>IF('S.D. Paste sheet'!V1983="","",'S.D. Paste sheet'!V1983)</f>
        <v/>
      </c>
      <c r="W1983" s="20" t="str">
        <f>IF('S.D. Paste sheet'!W1983="","",'S.D. Paste sheet'!W1983)</f>
        <v/>
      </c>
      <c r="X1983" s="20" t="str">
        <f>IF('S.D. Paste sheet'!X1983="","",'S.D. Paste sheet'!X1983)</f>
        <v/>
      </c>
      <c r="Y1983" s="20" t="str">
        <f>IF('S.D. Paste sheet'!Y1983="","",'S.D. Paste sheet'!Y1983)</f>
        <v/>
      </c>
      <c r="Z1983" s="20" t="str">
        <f>IF('S.D. Paste sheet'!Z1983="","",'S.D. Paste sheet'!Z1983)</f>
        <v/>
      </c>
      <c r="AA1983" s="20" t="str">
        <f>IF('S.D. Paste sheet'!AA1983="","",'S.D. Paste sheet'!AA1983)</f>
        <v/>
      </c>
      <c r="AB1983" s="20" t="str">
        <f>IF('S.D. Paste sheet'!AB1983="","",'S.D. Paste sheet'!AB1983)</f>
        <v/>
      </c>
      <c r="AC1983" s="20" t="str">
        <f>IF('S.D. Paste sheet'!AC1983="","",'S.D. Paste sheet'!AC1983)</f>
        <v/>
      </c>
      <c r="AD1983" s="20" t="str">
        <f>IF('S.D. Paste sheet'!AD1983="","",'S.D. Paste sheet'!AD1983)</f>
        <v/>
      </c>
      <c r="AE1983" s="28"/>
      <c r="AF1983" t="str">
        <f>IF(AK1983="","",IF(AK1983&gt;0,COUNT($AG$2:AG1983),""))</f>
        <v/>
      </c>
      <c r="AG1983" s="25" t="str">
        <f t="shared" si="963"/>
        <v/>
      </c>
      <c r="AH1983" s="25" t="str">
        <f t="shared" si="964"/>
        <v/>
      </c>
      <c r="AI1983" s="25" t="str">
        <f t="shared" si="965"/>
        <v/>
      </c>
      <c r="AJ1983" s="25" t="str">
        <f t="shared" si="966"/>
        <v/>
      </c>
      <c r="AK1983" s="25" t="str">
        <f t="shared" si="967"/>
        <v/>
      </c>
      <c r="AL1983" s="25" t="str">
        <f t="shared" si="968"/>
        <v/>
      </c>
      <c r="AM1983" s="25" t="str">
        <f t="shared" si="969"/>
        <v/>
      </c>
      <c r="AN1983" s="25" t="str">
        <f t="shared" si="970"/>
        <v/>
      </c>
      <c r="AO1983" s="25" t="str">
        <f t="shared" si="971"/>
        <v/>
      </c>
      <c r="AP1983" s="25" t="str">
        <f t="shared" si="972"/>
        <v/>
      </c>
      <c r="AQ1983" s="25" t="str">
        <f t="shared" si="973"/>
        <v/>
      </c>
      <c r="AR1983" s="25" t="str">
        <f t="shared" si="974"/>
        <v/>
      </c>
      <c r="AS1983" s="25" t="str">
        <f t="shared" si="975"/>
        <v/>
      </c>
      <c r="AT1983" s="25" t="str">
        <f t="shared" si="976"/>
        <v/>
      </c>
      <c r="AU1983" s="25" t="str">
        <f t="shared" si="977"/>
        <v/>
      </c>
      <c r="AV1983" s="25" t="str">
        <f t="shared" si="978"/>
        <v/>
      </c>
      <c r="AX1983" t="str">
        <f>IF(BC1983="","",IF(BC1983&gt;0,COUNT($AY$2:AY1983),""))</f>
        <v/>
      </c>
      <c r="AY1983" s="25" t="str">
        <f t="shared" si="979"/>
        <v/>
      </c>
      <c r="AZ1983" s="25" t="str">
        <f t="shared" si="980"/>
        <v/>
      </c>
      <c r="BA1983" s="25" t="str">
        <f t="shared" si="981"/>
        <v/>
      </c>
      <c r="BB1983" s="25" t="str">
        <f t="shared" si="982"/>
        <v/>
      </c>
      <c r="BC1983" s="25" t="str">
        <f t="shared" si="983"/>
        <v/>
      </c>
      <c r="BD1983" s="25" t="str">
        <f t="shared" si="984"/>
        <v/>
      </c>
      <c r="BE1983" s="25" t="str">
        <f t="shared" si="985"/>
        <v/>
      </c>
      <c r="BF1983" s="25" t="str">
        <f t="shared" si="986"/>
        <v/>
      </c>
      <c r="BG1983" s="25" t="str">
        <f t="shared" si="987"/>
        <v/>
      </c>
      <c r="BH1983" s="25" t="str">
        <f t="shared" si="988"/>
        <v/>
      </c>
      <c r="BI1983" s="25" t="str">
        <f t="shared" si="989"/>
        <v/>
      </c>
      <c r="BJ1983" s="25" t="str">
        <f t="shared" si="990"/>
        <v/>
      </c>
      <c r="BK1983" s="25" t="str">
        <f t="shared" si="991"/>
        <v/>
      </c>
      <c r="BL1983" s="25" t="str">
        <f t="shared" si="992"/>
        <v/>
      </c>
      <c r="BM1983" s="25" t="str">
        <f t="shared" si="993"/>
        <v/>
      </c>
      <c r="BN1983" s="25" t="str">
        <f t="shared" si="994"/>
        <v/>
      </c>
    </row>
    <row r="1984" spans="1:66" x14ac:dyDescent="0.25">
      <c r="A1984" s="20" t="str">
        <f>IF('S.D. Paste sheet'!A1984="","",'S.D. Paste sheet'!A1984)</f>
        <v/>
      </c>
      <c r="B1984" s="20" t="str">
        <f>IF('S.D. Paste sheet'!B1984="","",'S.D. Paste sheet'!B1984)</f>
        <v/>
      </c>
      <c r="C1984" s="20" t="str">
        <f>IF('S.D. Paste sheet'!C1984="","",'S.D. Paste sheet'!C1984)</f>
        <v/>
      </c>
      <c r="D1984" s="20" t="str">
        <f>IF('S.D. Paste sheet'!D1984="","",'S.D. Paste sheet'!D1984)</f>
        <v/>
      </c>
      <c r="E1984" s="20" t="str">
        <f>IF('S.D. Paste sheet'!E1984="","",UPPER('S.D. Paste sheet'!E1984))</f>
        <v/>
      </c>
      <c r="F1984" s="20" t="str">
        <f>IF('S.D. Paste sheet'!F1984="","",'S.D. Paste sheet'!F1984)</f>
        <v/>
      </c>
      <c r="G1984" s="20" t="str">
        <f>IF('S.D. Paste sheet'!G1984="","",UPPER('S.D. Paste sheet'!G1984))</f>
        <v/>
      </c>
      <c r="H1984" s="20" t="str">
        <f>IF('S.D. Paste sheet'!H1984="","",UPPER('S.D. Paste sheet'!H1984))</f>
        <v/>
      </c>
      <c r="I1984" s="20" t="str">
        <f>IF('S.D. Paste sheet'!I1984="","",'S.D. Paste sheet'!I1984)</f>
        <v/>
      </c>
      <c r="J1984" s="20" t="str">
        <f>IF('S.D. Paste sheet'!J1984="","",'S.D. Paste sheet'!J1984)</f>
        <v/>
      </c>
      <c r="K1984" s="20" t="str">
        <f>IF('S.D. Paste sheet'!K1984="","",'S.D. Paste sheet'!K1984)</f>
        <v/>
      </c>
      <c r="L1984" s="20" t="str">
        <f>IF('S.D. Paste sheet'!L1984="","",'S.D. Paste sheet'!L1984)</f>
        <v/>
      </c>
      <c r="M1984" s="20" t="str">
        <f>IF('S.D. Paste sheet'!M1984="","",'S.D. Paste sheet'!M1984)</f>
        <v/>
      </c>
      <c r="N1984" s="20" t="str">
        <f>IF('S.D. Paste sheet'!N1984="","",'S.D. Paste sheet'!N1984)</f>
        <v/>
      </c>
      <c r="O1984" s="20" t="str">
        <f>IF('S.D. Paste sheet'!O1984="","",'S.D. Paste sheet'!O1984)</f>
        <v/>
      </c>
      <c r="P1984" s="20" t="str">
        <f>IF('S.D. Paste sheet'!P1984="","",'S.D. Paste sheet'!P1984)</f>
        <v/>
      </c>
      <c r="Q1984" s="20" t="str">
        <f>IF('S.D. Paste sheet'!Q1984="","",'S.D. Paste sheet'!Q1984)</f>
        <v/>
      </c>
      <c r="R1984" s="20" t="str">
        <f>IF('S.D. Paste sheet'!R1984="","",'S.D. Paste sheet'!R1984)</f>
        <v/>
      </c>
      <c r="S1984" s="20" t="str">
        <f>IF('S.D. Paste sheet'!S1984="","",'S.D. Paste sheet'!S1984)</f>
        <v/>
      </c>
      <c r="T1984" s="20" t="str">
        <f>IF('S.D. Paste sheet'!T1984="","",'S.D. Paste sheet'!T1984)</f>
        <v/>
      </c>
      <c r="U1984" s="20" t="str">
        <f>IF('S.D. Paste sheet'!U1984="","",'S.D. Paste sheet'!U1984)</f>
        <v/>
      </c>
      <c r="V1984" s="20" t="str">
        <f>IF('S.D. Paste sheet'!V1984="","",'S.D. Paste sheet'!V1984)</f>
        <v/>
      </c>
      <c r="W1984" s="20" t="str">
        <f>IF('S.D. Paste sheet'!W1984="","",'S.D. Paste sheet'!W1984)</f>
        <v/>
      </c>
      <c r="X1984" s="20" t="str">
        <f>IF('S.D. Paste sheet'!X1984="","",'S.D. Paste sheet'!X1984)</f>
        <v/>
      </c>
      <c r="Y1984" s="20" t="str">
        <f>IF('S.D. Paste sheet'!Y1984="","",'S.D. Paste sheet'!Y1984)</f>
        <v/>
      </c>
      <c r="Z1984" s="20" t="str">
        <f>IF('S.D. Paste sheet'!Z1984="","",'S.D. Paste sheet'!Z1984)</f>
        <v/>
      </c>
      <c r="AA1984" s="20" t="str">
        <f>IF('S.D. Paste sheet'!AA1984="","",'S.D. Paste sheet'!AA1984)</f>
        <v/>
      </c>
      <c r="AB1984" s="20" t="str">
        <f>IF('S.D. Paste sheet'!AB1984="","",'S.D. Paste sheet'!AB1984)</f>
        <v/>
      </c>
      <c r="AC1984" s="20" t="str">
        <f>IF('S.D. Paste sheet'!AC1984="","",'S.D. Paste sheet'!AC1984)</f>
        <v/>
      </c>
      <c r="AD1984" s="20" t="str">
        <f>IF('S.D. Paste sheet'!AD1984="","",'S.D. Paste sheet'!AD1984)</f>
        <v/>
      </c>
      <c r="AE1984" s="28"/>
      <c r="AF1984" t="str">
        <f>IF(AK1984="","",IF(AK1984&gt;0,COUNT($AG$2:AG1984),""))</f>
        <v/>
      </c>
      <c r="AG1984" s="25" t="str">
        <f t="shared" si="963"/>
        <v/>
      </c>
      <c r="AH1984" s="25" t="str">
        <f t="shared" si="964"/>
        <v/>
      </c>
      <c r="AI1984" s="25" t="str">
        <f t="shared" si="965"/>
        <v/>
      </c>
      <c r="AJ1984" s="25" t="str">
        <f t="shared" si="966"/>
        <v/>
      </c>
      <c r="AK1984" s="25" t="str">
        <f t="shared" si="967"/>
        <v/>
      </c>
      <c r="AL1984" s="25" t="str">
        <f t="shared" si="968"/>
        <v/>
      </c>
      <c r="AM1984" s="25" t="str">
        <f t="shared" si="969"/>
        <v/>
      </c>
      <c r="AN1984" s="25" t="str">
        <f t="shared" si="970"/>
        <v/>
      </c>
      <c r="AO1984" s="25" t="str">
        <f t="shared" si="971"/>
        <v/>
      </c>
      <c r="AP1984" s="25" t="str">
        <f t="shared" si="972"/>
        <v/>
      </c>
      <c r="AQ1984" s="25" t="str">
        <f t="shared" si="973"/>
        <v/>
      </c>
      <c r="AR1984" s="25" t="str">
        <f t="shared" si="974"/>
        <v/>
      </c>
      <c r="AS1984" s="25" t="str">
        <f t="shared" si="975"/>
        <v/>
      </c>
      <c r="AT1984" s="25" t="str">
        <f t="shared" si="976"/>
        <v/>
      </c>
      <c r="AU1984" s="25" t="str">
        <f t="shared" si="977"/>
        <v/>
      </c>
      <c r="AV1984" s="25" t="str">
        <f t="shared" si="978"/>
        <v/>
      </c>
      <c r="AX1984" t="str">
        <f>IF(BC1984="","",IF(BC1984&gt;0,COUNT($AY$2:AY1984),""))</f>
        <v/>
      </c>
      <c r="AY1984" s="25" t="str">
        <f t="shared" si="979"/>
        <v/>
      </c>
      <c r="AZ1984" s="25" t="str">
        <f t="shared" si="980"/>
        <v/>
      </c>
      <c r="BA1984" s="25" t="str">
        <f t="shared" si="981"/>
        <v/>
      </c>
      <c r="BB1984" s="25" t="str">
        <f t="shared" si="982"/>
        <v/>
      </c>
      <c r="BC1984" s="25" t="str">
        <f t="shared" si="983"/>
        <v/>
      </c>
      <c r="BD1984" s="25" t="str">
        <f t="shared" si="984"/>
        <v/>
      </c>
      <c r="BE1984" s="25" t="str">
        <f t="shared" si="985"/>
        <v/>
      </c>
      <c r="BF1984" s="25" t="str">
        <f t="shared" si="986"/>
        <v/>
      </c>
      <c r="BG1984" s="25" t="str">
        <f t="shared" si="987"/>
        <v/>
      </c>
      <c r="BH1984" s="25" t="str">
        <f t="shared" si="988"/>
        <v/>
      </c>
      <c r="BI1984" s="25" t="str">
        <f t="shared" si="989"/>
        <v/>
      </c>
      <c r="BJ1984" s="25" t="str">
        <f t="shared" si="990"/>
        <v/>
      </c>
      <c r="BK1984" s="25" t="str">
        <f t="shared" si="991"/>
        <v/>
      </c>
      <c r="BL1984" s="25" t="str">
        <f t="shared" si="992"/>
        <v/>
      </c>
      <c r="BM1984" s="25" t="str">
        <f t="shared" si="993"/>
        <v/>
      </c>
      <c r="BN1984" s="25" t="str">
        <f t="shared" si="994"/>
        <v/>
      </c>
    </row>
    <row r="1985" spans="1:66" x14ac:dyDescent="0.25">
      <c r="A1985" s="20" t="str">
        <f>IF('S.D. Paste sheet'!A1985="","",'S.D. Paste sheet'!A1985)</f>
        <v/>
      </c>
      <c r="B1985" s="20" t="str">
        <f>IF('S.D. Paste sheet'!B1985="","",'S.D. Paste sheet'!B1985)</f>
        <v/>
      </c>
      <c r="C1985" s="20" t="str">
        <f>IF('S.D. Paste sheet'!C1985="","",'S.D. Paste sheet'!C1985)</f>
        <v/>
      </c>
      <c r="D1985" s="20" t="str">
        <f>IF('S.D. Paste sheet'!D1985="","",'S.D. Paste sheet'!D1985)</f>
        <v/>
      </c>
      <c r="E1985" s="20" t="str">
        <f>IF('S.D. Paste sheet'!E1985="","",UPPER('S.D. Paste sheet'!E1985))</f>
        <v/>
      </c>
      <c r="F1985" s="20" t="str">
        <f>IF('S.D. Paste sheet'!F1985="","",'S.D. Paste sheet'!F1985)</f>
        <v/>
      </c>
      <c r="G1985" s="20" t="str">
        <f>IF('S.D. Paste sheet'!G1985="","",UPPER('S.D. Paste sheet'!G1985))</f>
        <v/>
      </c>
      <c r="H1985" s="20" t="str">
        <f>IF('S.D. Paste sheet'!H1985="","",UPPER('S.D. Paste sheet'!H1985))</f>
        <v/>
      </c>
      <c r="I1985" s="20" t="str">
        <f>IF('S.D. Paste sheet'!I1985="","",'S.D. Paste sheet'!I1985)</f>
        <v/>
      </c>
      <c r="J1985" s="20" t="str">
        <f>IF('S.D. Paste sheet'!J1985="","",'S.D. Paste sheet'!J1985)</f>
        <v/>
      </c>
      <c r="K1985" s="20" t="str">
        <f>IF('S.D. Paste sheet'!K1985="","",'S.D. Paste sheet'!K1985)</f>
        <v/>
      </c>
      <c r="L1985" s="20" t="str">
        <f>IF('S.D. Paste sheet'!L1985="","",'S.D. Paste sheet'!L1985)</f>
        <v/>
      </c>
      <c r="M1985" s="20" t="str">
        <f>IF('S.D. Paste sheet'!M1985="","",'S.D. Paste sheet'!M1985)</f>
        <v/>
      </c>
      <c r="N1985" s="20" t="str">
        <f>IF('S.D. Paste sheet'!N1985="","",'S.D. Paste sheet'!N1985)</f>
        <v/>
      </c>
      <c r="O1985" s="20" t="str">
        <f>IF('S.D. Paste sheet'!O1985="","",'S.D. Paste sheet'!O1985)</f>
        <v/>
      </c>
      <c r="P1985" s="20" t="str">
        <f>IF('S.D. Paste sheet'!P1985="","",'S.D. Paste sheet'!P1985)</f>
        <v/>
      </c>
      <c r="Q1985" s="20" t="str">
        <f>IF('S.D. Paste sheet'!Q1985="","",'S.D. Paste sheet'!Q1985)</f>
        <v/>
      </c>
      <c r="R1985" s="20" t="str">
        <f>IF('S.D. Paste sheet'!R1985="","",'S.D. Paste sheet'!R1985)</f>
        <v/>
      </c>
      <c r="S1985" s="20" t="str">
        <f>IF('S.D. Paste sheet'!S1985="","",'S.D. Paste sheet'!S1985)</f>
        <v/>
      </c>
      <c r="T1985" s="20" t="str">
        <f>IF('S.D. Paste sheet'!T1985="","",'S.D. Paste sheet'!T1985)</f>
        <v/>
      </c>
      <c r="U1985" s="20" t="str">
        <f>IF('S.D. Paste sheet'!U1985="","",'S.D. Paste sheet'!U1985)</f>
        <v/>
      </c>
      <c r="V1985" s="20" t="str">
        <f>IF('S.D. Paste sheet'!V1985="","",'S.D. Paste sheet'!V1985)</f>
        <v/>
      </c>
      <c r="W1985" s="20" t="str">
        <f>IF('S.D. Paste sheet'!W1985="","",'S.D. Paste sheet'!W1985)</f>
        <v/>
      </c>
      <c r="X1985" s="20" t="str">
        <f>IF('S.D. Paste sheet'!X1985="","",'S.D. Paste sheet'!X1985)</f>
        <v/>
      </c>
      <c r="Y1985" s="20" t="str">
        <f>IF('S.D. Paste sheet'!Y1985="","",'S.D. Paste sheet'!Y1985)</f>
        <v/>
      </c>
      <c r="Z1985" s="20" t="str">
        <f>IF('S.D. Paste sheet'!Z1985="","",'S.D. Paste sheet'!Z1985)</f>
        <v/>
      </c>
      <c r="AA1985" s="20" t="str">
        <f>IF('S.D. Paste sheet'!AA1985="","",'S.D. Paste sheet'!AA1985)</f>
        <v/>
      </c>
      <c r="AB1985" s="20" t="str">
        <f>IF('S.D. Paste sheet'!AB1985="","",'S.D. Paste sheet'!AB1985)</f>
        <v/>
      </c>
      <c r="AC1985" s="20" t="str">
        <f>IF('S.D. Paste sheet'!AC1985="","",'S.D. Paste sheet'!AC1985)</f>
        <v/>
      </c>
      <c r="AD1985" s="20" t="str">
        <f>IF('S.D. Paste sheet'!AD1985="","",'S.D. Paste sheet'!AD1985)</f>
        <v/>
      </c>
      <c r="AE1985" s="28"/>
      <c r="AF1985" t="str">
        <f>IF(AK1985="","",IF(AK1985&gt;0,COUNT($AG$2:AG1985),""))</f>
        <v/>
      </c>
      <c r="AG1985" s="25" t="str">
        <f t="shared" si="963"/>
        <v/>
      </c>
      <c r="AH1985" s="25" t="str">
        <f t="shared" si="964"/>
        <v/>
      </c>
      <c r="AI1985" s="25" t="str">
        <f t="shared" si="965"/>
        <v/>
      </c>
      <c r="AJ1985" s="25" t="str">
        <f t="shared" si="966"/>
        <v/>
      </c>
      <c r="AK1985" s="25" t="str">
        <f t="shared" si="967"/>
        <v/>
      </c>
      <c r="AL1985" s="25" t="str">
        <f t="shared" si="968"/>
        <v/>
      </c>
      <c r="AM1985" s="25" t="str">
        <f t="shared" si="969"/>
        <v/>
      </c>
      <c r="AN1985" s="25" t="str">
        <f t="shared" si="970"/>
        <v/>
      </c>
      <c r="AO1985" s="25" t="str">
        <f t="shared" si="971"/>
        <v/>
      </c>
      <c r="AP1985" s="25" t="str">
        <f t="shared" si="972"/>
        <v/>
      </c>
      <c r="AQ1985" s="25" t="str">
        <f t="shared" si="973"/>
        <v/>
      </c>
      <c r="AR1985" s="25" t="str">
        <f t="shared" si="974"/>
        <v/>
      </c>
      <c r="AS1985" s="25" t="str">
        <f t="shared" si="975"/>
        <v/>
      </c>
      <c r="AT1985" s="25" t="str">
        <f t="shared" si="976"/>
        <v/>
      </c>
      <c r="AU1985" s="25" t="str">
        <f t="shared" si="977"/>
        <v/>
      </c>
      <c r="AV1985" s="25" t="str">
        <f t="shared" si="978"/>
        <v/>
      </c>
      <c r="AX1985" t="str">
        <f>IF(BC1985="","",IF(BC1985&gt;0,COUNT($AY$2:AY1985),""))</f>
        <v/>
      </c>
      <c r="AY1985" s="25" t="str">
        <f t="shared" si="979"/>
        <v/>
      </c>
      <c r="AZ1985" s="25" t="str">
        <f t="shared" si="980"/>
        <v/>
      </c>
      <c r="BA1985" s="25" t="str">
        <f t="shared" si="981"/>
        <v/>
      </c>
      <c r="BB1985" s="25" t="str">
        <f t="shared" si="982"/>
        <v/>
      </c>
      <c r="BC1985" s="25" t="str">
        <f t="shared" si="983"/>
        <v/>
      </c>
      <c r="BD1985" s="25" t="str">
        <f t="shared" si="984"/>
        <v/>
      </c>
      <c r="BE1985" s="25" t="str">
        <f t="shared" si="985"/>
        <v/>
      </c>
      <c r="BF1985" s="25" t="str">
        <f t="shared" si="986"/>
        <v/>
      </c>
      <c r="BG1985" s="25" t="str">
        <f t="shared" si="987"/>
        <v/>
      </c>
      <c r="BH1985" s="25" t="str">
        <f t="shared" si="988"/>
        <v/>
      </c>
      <c r="BI1985" s="25" t="str">
        <f t="shared" si="989"/>
        <v/>
      </c>
      <c r="BJ1985" s="25" t="str">
        <f t="shared" si="990"/>
        <v/>
      </c>
      <c r="BK1985" s="25" t="str">
        <f t="shared" si="991"/>
        <v/>
      </c>
      <c r="BL1985" s="25" t="str">
        <f t="shared" si="992"/>
        <v/>
      </c>
      <c r="BM1985" s="25" t="str">
        <f t="shared" si="993"/>
        <v/>
      </c>
      <c r="BN1985" s="25" t="str">
        <f t="shared" si="994"/>
        <v/>
      </c>
    </row>
    <row r="1986" spans="1:66" x14ac:dyDescent="0.25">
      <c r="A1986" s="20" t="str">
        <f>IF('S.D. Paste sheet'!A1986="","",'S.D. Paste sheet'!A1986)</f>
        <v/>
      </c>
      <c r="B1986" s="20" t="str">
        <f>IF('S.D. Paste sheet'!B1986="","",'S.D. Paste sheet'!B1986)</f>
        <v/>
      </c>
      <c r="C1986" s="20" t="str">
        <f>IF('S.D. Paste sheet'!C1986="","",'S.D. Paste sheet'!C1986)</f>
        <v/>
      </c>
      <c r="D1986" s="20" t="str">
        <f>IF('S.D. Paste sheet'!D1986="","",'S.D. Paste sheet'!D1986)</f>
        <v/>
      </c>
      <c r="E1986" s="20" t="str">
        <f>IF('S.D. Paste sheet'!E1986="","",UPPER('S.D. Paste sheet'!E1986))</f>
        <v/>
      </c>
      <c r="F1986" s="20" t="str">
        <f>IF('S.D. Paste sheet'!F1986="","",'S.D. Paste sheet'!F1986)</f>
        <v/>
      </c>
      <c r="G1986" s="20" t="str">
        <f>IF('S.D. Paste sheet'!G1986="","",UPPER('S.D. Paste sheet'!G1986))</f>
        <v/>
      </c>
      <c r="H1986" s="20" t="str">
        <f>IF('S.D. Paste sheet'!H1986="","",UPPER('S.D. Paste sheet'!H1986))</f>
        <v/>
      </c>
      <c r="I1986" s="20" t="str">
        <f>IF('S.D. Paste sheet'!I1986="","",'S.D. Paste sheet'!I1986)</f>
        <v/>
      </c>
      <c r="J1986" s="20" t="str">
        <f>IF('S.D. Paste sheet'!J1986="","",'S.D. Paste sheet'!J1986)</f>
        <v/>
      </c>
      <c r="K1986" s="20" t="str">
        <f>IF('S.D. Paste sheet'!K1986="","",'S.D. Paste sheet'!K1986)</f>
        <v/>
      </c>
      <c r="L1986" s="20" t="str">
        <f>IF('S.D. Paste sheet'!L1986="","",'S.D. Paste sheet'!L1986)</f>
        <v/>
      </c>
      <c r="M1986" s="20" t="str">
        <f>IF('S.D. Paste sheet'!M1986="","",'S.D. Paste sheet'!M1986)</f>
        <v/>
      </c>
      <c r="N1986" s="20" t="str">
        <f>IF('S.D. Paste sheet'!N1986="","",'S.D. Paste sheet'!N1986)</f>
        <v/>
      </c>
      <c r="O1986" s="20" t="str">
        <f>IF('S.D. Paste sheet'!O1986="","",'S.D. Paste sheet'!O1986)</f>
        <v/>
      </c>
      <c r="P1986" s="20" t="str">
        <f>IF('S.D. Paste sheet'!P1986="","",'S.D. Paste sheet'!P1986)</f>
        <v/>
      </c>
      <c r="Q1986" s="20" t="str">
        <f>IF('S.D. Paste sheet'!Q1986="","",'S.D. Paste sheet'!Q1986)</f>
        <v/>
      </c>
      <c r="R1986" s="20" t="str">
        <f>IF('S.D. Paste sheet'!R1986="","",'S.D. Paste sheet'!R1986)</f>
        <v/>
      </c>
      <c r="S1986" s="20" t="str">
        <f>IF('S.D. Paste sheet'!S1986="","",'S.D. Paste sheet'!S1986)</f>
        <v/>
      </c>
      <c r="T1986" s="20" t="str">
        <f>IF('S.D. Paste sheet'!T1986="","",'S.D. Paste sheet'!T1986)</f>
        <v/>
      </c>
      <c r="U1986" s="20" t="str">
        <f>IF('S.D. Paste sheet'!U1986="","",'S.D. Paste sheet'!U1986)</f>
        <v/>
      </c>
      <c r="V1986" s="20" t="str">
        <f>IF('S.D. Paste sheet'!V1986="","",'S.D. Paste sheet'!V1986)</f>
        <v/>
      </c>
      <c r="W1986" s="20" t="str">
        <f>IF('S.D. Paste sheet'!W1986="","",'S.D. Paste sheet'!W1986)</f>
        <v/>
      </c>
      <c r="X1986" s="20" t="str">
        <f>IF('S.D. Paste sheet'!X1986="","",'S.D. Paste sheet'!X1986)</f>
        <v/>
      </c>
      <c r="Y1986" s="20" t="str">
        <f>IF('S.D. Paste sheet'!Y1986="","",'S.D. Paste sheet'!Y1986)</f>
        <v/>
      </c>
      <c r="Z1986" s="20" t="str">
        <f>IF('S.D. Paste sheet'!Z1986="","",'S.D. Paste sheet'!Z1986)</f>
        <v/>
      </c>
      <c r="AA1986" s="20" t="str">
        <f>IF('S.D. Paste sheet'!AA1986="","",'S.D. Paste sheet'!AA1986)</f>
        <v/>
      </c>
      <c r="AB1986" s="20" t="str">
        <f>IF('S.D. Paste sheet'!AB1986="","",'S.D. Paste sheet'!AB1986)</f>
        <v/>
      </c>
      <c r="AC1986" s="20" t="str">
        <f>IF('S.D. Paste sheet'!AC1986="","",'S.D. Paste sheet'!AC1986)</f>
        <v/>
      </c>
      <c r="AD1986" s="20" t="str">
        <f>IF('S.D. Paste sheet'!AD1986="","",'S.D. Paste sheet'!AD1986)</f>
        <v/>
      </c>
      <c r="AE1986" s="28"/>
      <c r="AF1986" t="str">
        <f>IF(AK1986="","",IF(AK1986&gt;0,COUNT($AG$2:AG1986),""))</f>
        <v/>
      </c>
      <c r="AG1986" s="25" t="str">
        <f t="shared" si="963"/>
        <v/>
      </c>
      <c r="AH1986" s="25" t="str">
        <f t="shared" si="964"/>
        <v/>
      </c>
      <c r="AI1986" s="25" t="str">
        <f t="shared" si="965"/>
        <v/>
      </c>
      <c r="AJ1986" s="25" t="str">
        <f t="shared" si="966"/>
        <v/>
      </c>
      <c r="AK1986" s="25" t="str">
        <f t="shared" si="967"/>
        <v/>
      </c>
      <c r="AL1986" s="25" t="str">
        <f t="shared" si="968"/>
        <v/>
      </c>
      <c r="AM1986" s="25" t="str">
        <f t="shared" si="969"/>
        <v/>
      </c>
      <c r="AN1986" s="25" t="str">
        <f t="shared" si="970"/>
        <v/>
      </c>
      <c r="AO1986" s="25" t="str">
        <f t="shared" si="971"/>
        <v/>
      </c>
      <c r="AP1986" s="25" t="str">
        <f t="shared" si="972"/>
        <v/>
      </c>
      <c r="AQ1986" s="25" t="str">
        <f t="shared" si="973"/>
        <v/>
      </c>
      <c r="AR1986" s="25" t="str">
        <f t="shared" si="974"/>
        <v/>
      </c>
      <c r="AS1986" s="25" t="str">
        <f t="shared" si="975"/>
        <v/>
      </c>
      <c r="AT1986" s="25" t="str">
        <f t="shared" si="976"/>
        <v/>
      </c>
      <c r="AU1986" s="25" t="str">
        <f t="shared" si="977"/>
        <v/>
      </c>
      <c r="AV1986" s="25" t="str">
        <f t="shared" si="978"/>
        <v/>
      </c>
      <c r="AX1986" t="str">
        <f>IF(BC1986="","",IF(BC1986&gt;0,COUNT($AY$2:AY1986),""))</f>
        <v/>
      </c>
      <c r="AY1986" s="25" t="str">
        <f t="shared" si="979"/>
        <v/>
      </c>
      <c r="AZ1986" s="25" t="str">
        <f t="shared" si="980"/>
        <v/>
      </c>
      <c r="BA1986" s="25" t="str">
        <f t="shared" si="981"/>
        <v/>
      </c>
      <c r="BB1986" s="25" t="str">
        <f t="shared" si="982"/>
        <v/>
      </c>
      <c r="BC1986" s="25" t="str">
        <f t="shared" si="983"/>
        <v/>
      </c>
      <c r="BD1986" s="25" t="str">
        <f t="shared" si="984"/>
        <v/>
      </c>
      <c r="BE1986" s="25" t="str">
        <f t="shared" si="985"/>
        <v/>
      </c>
      <c r="BF1986" s="25" t="str">
        <f t="shared" si="986"/>
        <v/>
      </c>
      <c r="BG1986" s="25" t="str">
        <f t="shared" si="987"/>
        <v/>
      </c>
      <c r="BH1986" s="25" t="str">
        <f t="shared" si="988"/>
        <v/>
      </c>
      <c r="BI1986" s="25" t="str">
        <f t="shared" si="989"/>
        <v/>
      </c>
      <c r="BJ1986" s="25" t="str">
        <f t="shared" si="990"/>
        <v/>
      </c>
      <c r="BK1986" s="25" t="str">
        <f t="shared" si="991"/>
        <v/>
      </c>
      <c r="BL1986" s="25" t="str">
        <f t="shared" si="992"/>
        <v/>
      </c>
      <c r="BM1986" s="25" t="str">
        <f t="shared" si="993"/>
        <v/>
      </c>
      <c r="BN1986" s="25" t="str">
        <f t="shared" si="994"/>
        <v/>
      </c>
    </row>
    <row r="1987" spans="1:66" x14ac:dyDescent="0.25">
      <c r="A1987" s="20" t="str">
        <f>IF('S.D. Paste sheet'!A1987="","",'S.D. Paste sheet'!A1987)</f>
        <v/>
      </c>
      <c r="B1987" s="20" t="str">
        <f>IF('S.D. Paste sheet'!B1987="","",'S.D. Paste sheet'!B1987)</f>
        <v/>
      </c>
      <c r="C1987" s="20" t="str">
        <f>IF('S.D. Paste sheet'!C1987="","",'S.D. Paste sheet'!C1987)</f>
        <v/>
      </c>
      <c r="D1987" s="20" t="str">
        <f>IF('S.D. Paste sheet'!D1987="","",'S.D. Paste sheet'!D1987)</f>
        <v/>
      </c>
      <c r="E1987" s="20" t="str">
        <f>IF('S.D. Paste sheet'!E1987="","",UPPER('S.D. Paste sheet'!E1987))</f>
        <v/>
      </c>
      <c r="F1987" s="20" t="str">
        <f>IF('S.D. Paste sheet'!F1987="","",'S.D. Paste sheet'!F1987)</f>
        <v/>
      </c>
      <c r="G1987" s="20" t="str">
        <f>IF('S.D. Paste sheet'!G1987="","",UPPER('S.D. Paste sheet'!G1987))</f>
        <v/>
      </c>
      <c r="H1987" s="20" t="str">
        <f>IF('S.D. Paste sheet'!H1987="","",UPPER('S.D. Paste sheet'!H1987))</f>
        <v/>
      </c>
      <c r="I1987" s="20" t="str">
        <f>IF('S.D. Paste sheet'!I1987="","",'S.D. Paste sheet'!I1987)</f>
        <v/>
      </c>
      <c r="J1987" s="20" t="str">
        <f>IF('S.D. Paste sheet'!J1987="","",'S.D. Paste sheet'!J1987)</f>
        <v/>
      </c>
      <c r="K1987" s="20" t="str">
        <f>IF('S.D. Paste sheet'!K1987="","",'S.D. Paste sheet'!K1987)</f>
        <v/>
      </c>
      <c r="L1987" s="20" t="str">
        <f>IF('S.D. Paste sheet'!L1987="","",'S.D. Paste sheet'!L1987)</f>
        <v/>
      </c>
      <c r="M1987" s="20" t="str">
        <f>IF('S.D. Paste sheet'!M1987="","",'S.D. Paste sheet'!M1987)</f>
        <v/>
      </c>
      <c r="N1987" s="20" t="str">
        <f>IF('S.D. Paste sheet'!N1987="","",'S.D. Paste sheet'!N1987)</f>
        <v/>
      </c>
      <c r="O1987" s="20" t="str">
        <f>IF('S.D. Paste sheet'!O1987="","",'S.D. Paste sheet'!O1987)</f>
        <v/>
      </c>
      <c r="P1987" s="20" t="str">
        <f>IF('S.D. Paste sheet'!P1987="","",'S.D. Paste sheet'!P1987)</f>
        <v/>
      </c>
      <c r="Q1987" s="20" t="str">
        <f>IF('S.D. Paste sheet'!Q1987="","",'S.D. Paste sheet'!Q1987)</f>
        <v/>
      </c>
      <c r="R1987" s="20" t="str">
        <f>IF('S.D. Paste sheet'!R1987="","",'S.D. Paste sheet'!R1987)</f>
        <v/>
      </c>
      <c r="S1987" s="20" t="str">
        <f>IF('S.D. Paste sheet'!S1987="","",'S.D. Paste sheet'!S1987)</f>
        <v/>
      </c>
      <c r="T1987" s="20" t="str">
        <f>IF('S.D. Paste sheet'!T1987="","",'S.D. Paste sheet'!T1987)</f>
        <v/>
      </c>
      <c r="U1987" s="20" t="str">
        <f>IF('S.D. Paste sheet'!U1987="","",'S.D. Paste sheet'!U1987)</f>
        <v/>
      </c>
      <c r="V1987" s="20" t="str">
        <f>IF('S.D. Paste sheet'!V1987="","",'S.D. Paste sheet'!V1987)</f>
        <v/>
      </c>
      <c r="W1987" s="20" t="str">
        <f>IF('S.D. Paste sheet'!W1987="","",'S.D. Paste sheet'!W1987)</f>
        <v/>
      </c>
      <c r="X1987" s="20" t="str">
        <f>IF('S.D. Paste sheet'!X1987="","",'S.D. Paste sheet'!X1987)</f>
        <v/>
      </c>
      <c r="Y1987" s="20" t="str">
        <f>IF('S.D. Paste sheet'!Y1987="","",'S.D. Paste sheet'!Y1987)</f>
        <v/>
      </c>
      <c r="Z1987" s="20" t="str">
        <f>IF('S.D. Paste sheet'!Z1987="","",'S.D. Paste sheet'!Z1987)</f>
        <v/>
      </c>
      <c r="AA1987" s="20" t="str">
        <f>IF('S.D. Paste sheet'!AA1987="","",'S.D. Paste sheet'!AA1987)</f>
        <v/>
      </c>
      <c r="AB1987" s="20" t="str">
        <f>IF('S.D. Paste sheet'!AB1987="","",'S.D. Paste sheet'!AB1987)</f>
        <v/>
      </c>
      <c r="AC1987" s="20" t="str">
        <f>IF('S.D. Paste sheet'!AC1987="","",'S.D. Paste sheet'!AC1987)</f>
        <v/>
      </c>
      <c r="AD1987" s="20" t="str">
        <f>IF('S.D. Paste sheet'!AD1987="","",'S.D. Paste sheet'!AD1987)</f>
        <v/>
      </c>
      <c r="AE1987" s="28"/>
      <c r="AF1987" t="str">
        <f>IF(AK1987="","",IF(AK1987&gt;0,COUNT($AG$2:AG1987),""))</f>
        <v/>
      </c>
      <c r="AG1987" s="25" t="str">
        <f t="shared" ref="AG1987:AG2050" si="995">IF(AND($AJ$1=8,$A1987=8),A1987,"")</f>
        <v/>
      </c>
      <c r="AH1987" s="25" t="str">
        <f t="shared" ref="AH1987:AH2050" si="996">IF(AND($AJ$1=8,$A1987=8),B1987,"")</f>
        <v/>
      </c>
      <c r="AI1987" s="25" t="str">
        <f t="shared" ref="AI1987:AI2050" si="997">IF(AND($AJ$1=8,$A1987=8),C1987,"")</f>
        <v/>
      </c>
      <c r="AJ1987" s="25" t="str">
        <f t="shared" ref="AJ1987:AJ2050" si="998">IF(AND($AJ$1=8,$A1987=8),D1987,"")</f>
        <v/>
      </c>
      <c r="AK1987" s="25" t="str">
        <f t="shared" ref="AK1987:AK2050" si="999">IF(AND($AJ$1=8,$A1987=8),E1987,"")</f>
        <v/>
      </c>
      <c r="AL1987" s="25" t="str">
        <f t="shared" ref="AL1987:AL2050" si="1000">IF(AND($AJ$1=8,$A1987=8),F1987,"")</f>
        <v/>
      </c>
      <c r="AM1987" s="25" t="str">
        <f t="shared" ref="AM1987:AM2050" si="1001">IF(AND($AJ$1=8,$A1987=8),G1987,"")</f>
        <v/>
      </c>
      <c r="AN1987" s="25" t="str">
        <f t="shared" ref="AN1987:AN2050" si="1002">IF(AND($AJ$1=8,$A1987=8),H1987,"")</f>
        <v/>
      </c>
      <c r="AO1987" s="25" t="str">
        <f t="shared" ref="AO1987:AO2050" si="1003">IF(AND($AJ$1=8,$A1987=8),I1987,"")</f>
        <v/>
      </c>
      <c r="AP1987" s="25" t="str">
        <f t="shared" ref="AP1987:AP2050" si="1004">IF(AND($AJ$1=8,$A1987=8),J1987,"")</f>
        <v/>
      </c>
      <c r="AQ1987" s="25" t="str">
        <f t="shared" ref="AQ1987:AQ2050" si="1005">IF(AND($AJ$1=8,$A1987=8),K1987,"")</f>
        <v/>
      </c>
      <c r="AR1987" s="25" t="str">
        <f t="shared" ref="AR1987:AR2050" si="1006">IF(AND($AJ$1=8,$A1987=8),L1987,"")</f>
        <v/>
      </c>
      <c r="AS1987" s="25" t="str">
        <f t="shared" ref="AS1987:AS2050" si="1007">IF(AND($AJ$1=8,$A1987=8),M1987,"")</f>
        <v/>
      </c>
      <c r="AT1987" s="25" t="str">
        <f t="shared" ref="AT1987:AT2050" si="1008">IF(AND($AJ$1=8,$A1987=8),N1987,"")</f>
        <v/>
      </c>
      <c r="AU1987" s="25" t="str">
        <f t="shared" ref="AU1987:AU2050" si="1009">IF(AND($AJ$1=8,$A1987=8),O1987,"")</f>
        <v/>
      </c>
      <c r="AV1987" s="25" t="str">
        <f t="shared" ref="AV1987:AV2050" si="1010">IF(AND($AJ$1=8,$A1987=8),P1987,"")</f>
        <v/>
      </c>
      <c r="AX1987" t="str">
        <f>IF(BC1987="","",IF(BC1987&gt;0,COUNT($AY$2:AY1987),""))</f>
        <v/>
      </c>
      <c r="AY1987" s="25" t="str">
        <f t="shared" ref="AY1987:AY2050" si="1011">IF(AND($BB$1=8,$A1987=8,$BC$1=B1987),A1987,"")</f>
        <v/>
      </c>
      <c r="AZ1987" s="25" t="str">
        <f t="shared" ref="AZ1987:AZ2050" si="1012">IF(AND($BB$1=8,$A1987=8,$BC$1=$B1987),B1987,"")</f>
        <v/>
      </c>
      <c r="BA1987" s="25" t="str">
        <f t="shared" ref="BA1987:BA2050" si="1013">IF(AND($BB$1=8,$A1987=8,$BC$1=$B1987),C1987,"")</f>
        <v/>
      </c>
      <c r="BB1987" s="25" t="str">
        <f t="shared" ref="BB1987:BB2050" si="1014">IF(AND($BB$1=8,$A1987=8,$BC$1=$B1987),D1987,"")</f>
        <v/>
      </c>
      <c r="BC1987" s="25" t="str">
        <f t="shared" ref="BC1987:BC2050" si="1015">IF(AND($BB$1=8,$A1987=8,$BC$1=$B1987),E1987,"")</f>
        <v/>
      </c>
      <c r="BD1987" s="25" t="str">
        <f t="shared" ref="BD1987:BD2050" si="1016">IF(AND($BB$1=8,$A1987=8,$BC$1=$B1987),F1987,"")</f>
        <v/>
      </c>
      <c r="BE1987" s="25" t="str">
        <f t="shared" ref="BE1987:BE2050" si="1017">IF(AND($BB$1=8,$A1987=8,$BC$1=$B1987),G1987,"")</f>
        <v/>
      </c>
      <c r="BF1987" s="25" t="str">
        <f t="shared" ref="BF1987:BF2050" si="1018">IF(AND($BB$1=8,$A1987=8,$BC$1=$B1987),H1987,"")</f>
        <v/>
      </c>
      <c r="BG1987" s="25" t="str">
        <f t="shared" ref="BG1987:BG2050" si="1019">IF(AND($BB$1=8,$A1987=8,$BC$1=$B1987),I1987,"")</f>
        <v/>
      </c>
      <c r="BH1987" s="25" t="str">
        <f t="shared" ref="BH1987:BH2050" si="1020">IF(AND($BB$1=8,$A1987=8,$BC$1=$B1987),J1987,"")</f>
        <v/>
      </c>
      <c r="BI1987" s="25" t="str">
        <f t="shared" ref="BI1987:BI2050" si="1021">IF(AND($BB$1=8,$A1987=8,$BC$1=$B1987),K1987,"")</f>
        <v/>
      </c>
      <c r="BJ1987" s="25" t="str">
        <f t="shared" ref="BJ1987:BJ2050" si="1022">IF(AND($BB$1=8,$A1987=8,$BC$1=$B1987),L1987,"")</f>
        <v/>
      </c>
      <c r="BK1987" s="25" t="str">
        <f t="shared" ref="BK1987:BK2050" si="1023">IF(AND($BB$1=8,$A1987=8,$BC$1=$B1987),M1987,"")</f>
        <v/>
      </c>
      <c r="BL1987" s="25" t="str">
        <f t="shared" ref="BL1987:BL2050" si="1024">IF(AND($BB$1=8,$A1987=8,$BC$1=$B1987),N1987,"")</f>
        <v/>
      </c>
      <c r="BM1987" s="25" t="str">
        <f t="shared" ref="BM1987:BM2050" si="1025">IF(AND($BB$1=8,$A1987=8,$BC$1=$B1987),O1987,"")</f>
        <v/>
      </c>
      <c r="BN1987" s="25" t="str">
        <f t="shared" ref="BN1987:BN2050" si="1026">IF(AND($BB$1=8,$A1987=8,$BC$1=$B1987),P1987,"")</f>
        <v/>
      </c>
    </row>
    <row r="1988" spans="1:66" x14ac:dyDescent="0.25">
      <c r="A1988" s="20" t="str">
        <f>IF('S.D. Paste sheet'!A1988="","",'S.D. Paste sheet'!A1988)</f>
        <v/>
      </c>
      <c r="B1988" s="20" t="str">
        <f>IF('S.D. Paste sheet'!B1988="","",'S.D. Paste sheet'!B1988)</f>
        <v/>
      </c>
      <c r="C1988" s="20" t="str">
        <f>IF('S.D. Paste sheet'!C1988="","",'S.D. Paste sheet'!C1988)</f>
        <v/>
      </c>
      <c r="D1988" s="20" t="str">
        <f>IF('S.D. Paste sheet'!D1988="","",'S.D. Paste sheet'!D1988)</f>
        <v/>
      </c>
      <c r="E1988" s="20" t="str">
        <f>IF('S.D. Paste sheet'!E1988="","",UPPER('S.D. Paste sheet'!E1988))</f>
        <v/>
      </c>
      <c r="F1988" s="20" t="str">
        <f>IF('S.D. Paste sheet'!F1988="","",'S.D. Paste sheet'!F1988)</f>
        <v/>
      </c>
      <c r="G1988" s="20" t="str">
        <f>IF('S.D. Paste sheet'!G1988="","",UPPER('S.D. Paste sheet'!G1988))</f>
        <v/>
      </c>
      <c r="H1988" s="20" t="str">
        <f>IF('S.D. Paste sheet'!H1988="","",UPPER('S.D. Paste sheet'!H1988))</f>
        <v/>
      </c>
      <c r="I1988" s="20" t="str">
        <f>IF('S.D. Paste sheet'!I1988="","",'S.D. Paste sheet'!I1988)</f>
        <v/>
      </c>
      <c r="J1988" s="20" t="str">
        <f>IF('S.D. Paste sheet'!J1988="","",'S.D. Paste sheet'!J1988)</f>
        <v/>
      </c>
      <c r="K1988" s="20" t="str">
        <f>IF('S.D. Paste sheet'!K1988="","",'S.D. Paste sheet'!K1988)</f>
        <v/>
      </c>
      <c r="L1988" s="20" t="str">
        <f>IF('S.D. Paste sheet'!L1988="","",'S.D. Paste sheet'!L1988)</f>
        <v/>
      </c>
      <c r="M1988" s="20" t="str">
        <f>IF('S.D. Paste sheet'!M1988="","",'S.D. Paste sheet'!M1988)</f>
        <v/>
      </c>
      <c r="N1988" s="20" t="str">
        <f>IF('S.D. Paste sheet'!N1988="","",'S.D. Paste sheet'!N1988)</f>
        <v/>
      </c>
      <c r="O1988" s="20" t="str">
        <f>IF('S.D. Paste sheet'!O1988="","",'S.D. Paste sheet'!O1988)</f>
        <v/>
      </c>
      <c r="P1988" s="20" t="str">
        <f>IF('S.D. Paste sheet'!P1988="","",'S.D. Paste sheet'!P1988)</f>
        <v/>
      </c>
      <c r="Q1988" s="20" t="str">
        <f>IF('S.D. Paste sheet'!Q1988="","",'S.D. Paste sheet'!Q1988)</f>
        <v/>
      </c>
      <c r="R1988" s="20" t="str">
        <f>IF('S.D. Paste sheet'!R1988="","",'S.D. Paste sheet'!R1988)</f>
        <v/>
      </c>
      <c r="S1988" s="20" t="str">
        <f>IF('S.D. Paste sheet'!S1988="","",'S.D. Paste sheet'!S1988)</f>
        <v/>
      </c>
      <c r="T1988" s="20" t="str">
        <f>IF('S.D. Paste sheet'!T1988="","",'S.D. Paste sheet'!T1988)</f>
        <v/>
      </c>
      <c r="U1988" s="20" t="str">
        <f>IF('S.D. Paste sheet'!U1988="","",'S.D. Paste sheet'!U1988)</f>
        <v/>
      </c>
      <c r="V1988" s="20" t="str">
        <f>IF('S.D. Paste sheet'!V1988="","",'S.D. Paste sheet'!V1988)</f>
        <v/>
      </c>
      <c r="W1988" s="20" t="str">
        <f>IF('S.D. Paste sheet'!W1988="","",'S.D. Paste sheet'!W1988)</f>
        <v/>
      </c>
      <c r="X1988" s="20" t="str">
        <f>IF('S.D. Paste sheet'!X1988="","",'S.D. Paste sheet'!X1988)</f>
        <v/>
      </c>
      <c r="Y1988" s="20" t="str">
        <f>IF('S.D. Paste sheet'!Y1988="","",'S.D. Paste sheet'!Y1988)</f>
        <v/>
      </c>
      <c r="Z1988" s="20" t="str">
        <f>IF('S.D. Paste sheet'!Z1988="","",'S.D. Paste sheet'!Z1988)</f>
        <v/>
      </c>
      <c r="AA1988" s="20" t="str">
        <f>IF('S.D. Paste sheet'!AA1988="","",'S.D. Paste sheet'!AA1988)</f>
        <v/>
      </c>
      <c r="AB1988" s="20" t="str">
        <f>IF('S.D. Paste sheet'!AB1988="","",'S.D. Paste sheet'!AB1988)</f>
        <v/>
      </c>
      <c r="AC1988" s="20" t="str">
        <f>IF('S.D. Paste sheet'!AC1988="","",'S.D. Paste sheet'!AC1988)</f>
        <v/>
      </c>
      <c r="AD1988" s="20" t="str">
        <f>IF('S.D. Paste sheet'!AD1988="","",'S.D. Paste sheet'!AD1988)</f>
        <v/>
      </c>
      <c r="AE1988" s="28"/>
      <c r="AF1988" t="str">
        <f>IF(AK1988="","",IF(AK1988&gt;0,COUNT($AG$2:AG1988),""))</f>
        <v/>
      </c>
      <c r="AG1988" s="25" t="str">
        <f t="shared" si="995"/>
        <v/>
      </c>
      <c r="AH1988" s="25" t="str">
        <f t="shared" si="996"/>
        <v/>
      </c>
      <c r="AI1988" s="25" t="str">
        <f t="shared" si="997"/>
        <v/>
      </c>
      <c r="AJ1988" s="25" t="str">
        <f t="shared" si="998"/>
        <v/>
      </c>
      <c r="AK1988" s="25" t="str">
        <f t="shared" si="999"/>
        <v/>
      </c>
      <c r="AL1988" s="25" t="str">
        <f t="shared" si="1000"/>
        <v/>
      </c>
      <c r="AM1988" s="25" t="str">
        <f t="shared" si="1001"/>
        <v/>
      </c>
      <c r="AN1988" s="25" t="str">
        <f t="shared" si="1002"/>
        <v/>
      </c>
      <c r="AO1988" s="25" t="str">
        <f t="shared" si="1003"/>
        <v/>
      </c>
      <c r="AP1988" s="25" t="str">
        <f t="shared" si="1004"/>
        <v/>
      </c>
      <c r="AQ1988" s="25" t="str">
        <f t="shared" si="1005"/>
        <v/>
      </c>
      <c r="AR1988" s="25" t="str">
        <f t="shared" si="1006"/>
        <v/>
      </c>
      <c r="AS1988" s="25" t="str">
        <f t="shared" si="1007"/>
        <v/>
      </c>
      <c r="AT1988" s="25" t="str">
        <f t="shared" si="1008"/>
        <v/>
      </c>
      <c r="AU1988" s="25" t="str">
        <f t="shared" si="1009"/>
        <v/>
      </c>
      <c r="AV1988" s="25" t="str">
        <f t="shared" si="1010"/>
        <v/>
      </c>
      <c r="AX1988" t="str">
        <f>IF(BC1988="","",IF(BC1988&gt;0,COUNT($AY$2:AY1988),""))</f>
        <v/>
      </c>
      <c r="AY1988" s="25" t="str">
        <f t="shared" si="1011"/>
        <v/>
      </c>
      <c r="AZ1988" s="25" t="str">
        <f t="shared" si="1012"/>
        <v/>
      </c>
      <c r="BA1988" s="25" t="str">
        <f t="shared" si="1013"/>
        <v/>
      </c>
      <c r="BB1988" s="25" t="str">
        <f t="shared" si="1014"/>
        <v/>
      </c>
      <c r="BC1988" s="25" t="str">
        <f t="shared" si="1015"/>
        <v/>
      </c>
      <c r="BD1988" s="25" t="str">
        <f t="shared" si="1016"/>
        <v/>
      </c>
      <c r="BE1988" s="25" t="str">
        <f t="shared" si="1017"/>
        <v/>
      </c>
      <c r="BF1988" s="25" t="str">
        <f t="shared" si="1018"/>
        <v/>
      </c>
      <c r="BG1988" s="25" t="str">
        <f t="shared" si="1019"/>
        <v/>
      </c>
      <c r="BH1988" s="25" t="str">
        <f t="shared" si="1020"/>
        <v/>
      </c>
      <c r="BI1988" s="25" t="str">
        <f t="shared" si="1021"/>
        <v/>
      </c>
      <c r="BJ1988" s="25" t="str">
        <f t="shared" si="1022"/>
        <v/>
      </c>
      <c r="BK1988" s="25" t="str">
        <f t="shared" si="1023"/>
        <v/>
      </c>
      <c r="BL1988" s="25" t="str">
        <f t="shared" si="1024"/>
        <v/>
      </c>
      <c r="BM1988" s="25" t="str">
        <f t="shared" si="1025"/>
        <v/>
      </c>
      <c r="BN1988" s="25" t="str">
        <f t="shared" si="1026"/>
        <v/>
      </c>
    </row>
    <row r="1989" spans="1:66" x14ac:dyDescent="0.25">
      <c r="A1989" s="20" t="str">
        <f>IF('S.D. Paste sheet'!A1989="","",'S.D. Paste sheet'!A1989)</f>
        <v/>
      </c>
      <c r="B1989" s="20" t="str">
        <f>IF('S.D. Paste sheet'!B1989="","",'S.D. Paste sheet'!B1989)</f>
        <v/>
      </c>
      <c r="C1989" s="20" t="str">
        <f>IF('S.D. Paste sheet'!C1989="","",'S.D. Paste sheet'!C1989)</f>
        <v/>
      </c>
      <c r="D1989" s="20" t="str">
        <f>IF('S.D. Paste sheet'!D1989="","",'S.D. Paste sheet'!D1989)</f>
        <v/>
      </c>
      <c r="E1989" s="20" t="str">
        <f>IF('S.D. Paste sheet'!E1989="","",UPPER('S.D. Paste sheet'!E1989))</f>
        <v/>
      </c>
      <c r="F1989" s="20" t="str">
        <f>IF('S.D. Paste sheet'!F1989="","",'S.D. Paste sheet'!F1989)</f>
        <v/>
      </c>
      <c r="G1989" s="20" t="str">
        <f>IF('S.D. Paste sheet'!G1989="","",UPPER('S.D. Paste sheet'!G1989))</f>
        <v/>
      </c>
      <c r="H1989" s="20" t="str">
        <f>IF('S.D. Paste sheet'!H1989="","",UPPER('S.D. Paste sheet'!H1989))</f>
        <v/>
      </c>
      <c r="I1989" s="20" t="str">
        <f>IF('S.D. Paste sheet'!I1989="","",'S.D. Paste sheet'!I1989)</f>
        <v/>
      </c>
      <c r="J1989" s="20" t="str">
        <f>IF('S.D. Paste sheet'!J1989="","",'S.D. Paste sheet'!J1989)</f>
        <v/>
      </c>
      <c r="K1989" s="20" t="str">
        <f>IF('S.D. Paste sheet'!K1989="","",'S.D. Paste sheet'!K1989)</f>
        <v/>
      </c>
      <c r="L1989" s="20" t="str">
        <f>IF('S.D. Paste sheet'!L1989="","",'S.D. Paste sheet'!L1989)</f>
        <v/>
      </c>
      <c r="M1989" s="20" t="str">
        <f>IF('S.D. Paste sheet'!M1989="","",'S.D. Paste sheet'!M1989)</f>
        <v/>
      </c>
      <c r="N1989" s="20" t="str">
        <f>IF('S.D. Paste sheet'!N1989="","",'S.D. Paste sheet'!N1989)</f>
        <v/>
      </c>
      <c r="O1989" s="20" t="str">
        <f>IF('S.D. Paste sheet'!O1989="","",'S.D. Paste sheet'!O1989)</f>
        <v/>
      </c>
      <c r="P1989" s="20" t="str">
        <f>IF('S.D. Paste sheet'!P1989="","",'S.D. Paste sheet'!P1989)</f>
        <v/>
      </c>
      <c r="Q1989" s="20" t="str">
        <f>IF('S.D. Paste sheet'!Q1989="","",'S.D. Paste sheet'!Q1989)</f>
        <v/>
      </c>
      <c r="R1989" s="20" t="str">
        <f>IF('S.D. Paste sheet'!R1989="","",'S.D. Paste sheet'!R1989)</f>
        <v/>
      </c>
      <c r="S1989" s="20" t="str">
        <f>IF('S.D. Paste sheet'!S1989="","",'S.D. Paste sheet'!S1989)</f>
        <v/>
      </c>
      <c r="T1989" s="20" t="str">
        <f>IF('S.D. Paste sheet'!T1989="","",'S.D. Paste sheet'!T1989)</f>
        <v/>
      </c>
      <c r="U1989" s="20" t="str">
        <f>IF('S.D. Paste sheet'!U1989="","",'S.D. Paste sheet'!U1989)</f>
        <v/>
      </c>
      <c r="V1989" s="20" t="str">
        <f>IF('S.D. Paste sheet'!V1989="","",'S.D. Paste sheet'!V1989)</f>
        <v/>
      </c>
      <c r="W1989" s="20" t="str">
        <f>IF('S.D. Paste sheet'!W1989="","",'S.D. Paste sheet'!W1989)</f>
        <v/>
      </c>
      <c r="X1989" s="20" t="str">
        <f>IF('S.D. Paste sheet'!X1989="","",'S.D. Paste sheet'!X1989)</f>
        <v/>
      </c>
      <c r="Y1989" s="20" t="str">
        <f>IF('S.D. Paste sheet'!Y1989="","",'S.D. Paste sheet'!Y1989)</f>
        <v/>
      </c>
      <c r="Z1989" s="20" t="str">
        <f>IF('S.D. Paste sheet'!Z1989="","",'S.D. Paste sheet'!Z1989)</f>
        <v/>
      </c>
      <c r="AA1989" s="20" t="str">
        <f>IF('S.D. Paste sheet'!AA1989="","",'S.D. Paste sheet'!AA1989)</f>
        <v/>
      </c>
      <c r="AB1989" s="20" t="str">
        <f>IF('S.D. Paste sheet'!AB1989="","",'S.D. Paste sheet'!AB1989)</f>
        <v/>
      </c>
      <c r="AC1989" s="20" t="str">
        <f>IF('S.D. Paste sheet'!AC1989="","",'S.D. Paste sheet'!AC1989)</f>
        <v/>
      </c>
      <c r="AD1989" s="20" t="str">
        <f>IF('S.D. Paste sheet'!AD1989="","",'S.D. Paste sheet'!AD1989)</f>
        <v/>
      </c>
      <c r="AE1989" s="28"/>
      <c r="AF1989" t="str">
        <f>IF(AK1989="","",IF(AK1989&gt;0,COUNT($AG$2:AG1989),""))</f>
        <v/>
      </c>
      <c r="AG1989" s="25" t="str">
        <f t="shared" si="995"/>
        <v/>
      </c>
      <c r="AH1989" s="25" t="str">
        <f t="shared" si="996"/>
        <v/>
      </c>
      <c r="AI1989" s="25" t="str">
        <f t="shared" si="997"/>
        <v/>
      </c>
      <c r="AJ1989" s="25" t="str">
        <f t="shared" si="998"/>
        <v/>
      </c>
      <c r="AK1989" s="25" t="str">
        <f t="shared" si="999"/>
        <v/>
      </c>
      <c r="AL1989" s="25" t="str">
        <f t="shared" si="1000"/>
        <v/>
      </c>
      <c r="AM1989" s="25" t="str">
        <f t="shared" si="1001"/>
        <v/>
      </c>
      <c r="AN1989" s="25" t="str">
        <f t="shared" si="1002"/>
        <v/>
      </c>
      <c r="AO1989" s="25" t="str">
        <f t="shared" si="1003"/>
        <v/>
      </c>
      <c r="AP1989" s="25" t="str">
        <f t="shared" si="1004"/>
        <v/>
      </c>
      <c r="AQ1989" s="25" t="str">
        <f t="shared" si="1005"/>
        <v/>
      </c>
      <c r="AR1989" s="25" t="str">
        <f t="shared" si="1006"/>
        <v/>
      </c>
      <c r="AS1989" s="25" t="str">
        <f t="shared" si="1007"/>
        <v/>
      </c>
      <c r="AT1989" s="25" t="str">
        <f t="shared" si="1008"/>
        <v/>
      </c>
      <c r="AU1989" s="25" t="str">
        <f t="shared" si="1009"/>
        <v/>
      </c>
      <c r="AV1989" s="25" t="str">
        <f t="shared" si="1010"/>
        <v/>
      </c>
      <c r="AX1989" t="str">
        <f>IF(BC1989="","",IF(BC1989&gt;0,COUNT($AY$2:AY1989),""))</f>
        <v/>
      </c>
      <c r="AY1989" s="25" t="str">
        <f t="shared" si="1011"/>
        <v/>
      </c>
      <c r="AZ1989" s="25" t="str">
        <f t="shared" si="1012"/>
        <v/>
      </c>
      <c r="BA1989" s="25" t="str">
        <f t="shared" si="1013"/>
        <v/>
      </c>
      <c r="BB1989" s="25" t="str">
        <f t="shared" si="1014"/>
        <v/>
      </c>
      <c r="BC1989" s="25" t="str">
        <f t="shared" si="1015"/>
        <v/>
      </c>
      <c r="BD1989" s="25" t="str">
        <f t="shared" si="1016"/>
        <v/>
      </c>
      <c r="BE1989" s="25" t="str">
        <f t="shared" si="1017"/>
        <v/>
      </c>
      <c r="BF1989" s="25" t="str">
        <f t="shared" si="1018"/>
        <v/>
      </c>
      <c r="BG1989" s="25" t="str">
        <f t="shared" si="1019"/>
        <v/>
      </c>
      <c r="BH1989" s="25" t="str">
        <f t="shared" si="1020"/>
        <v/>
      </c>
      <c r="BI1989" s="25" t="str">
        <f t="shared" si="1021"/>
        <v/>
      </c>
      <c r="BJ1989" s="25" t="str">
        <f t="shared" si="1022"/>
        <v/>
      </c>
      <c r="BK1989" s="25" t="str">
        <f t="shared" si="1023"/>
        <v/>
      </c>
      <c r="BL1989" s="25" t="str">
        <f t="shared" si="1024"/>
        <v/>
      </c>
      <c r="BM1989" s="25" t="str">
        <f t="shared" si="1025"/>
        <v/>
      </c>
      <c r="BN1989" s="25" t="str">
        <f t="shared" si="1026"/>
        <v/>
      </c>
    </row>
    <row r="1990" spans="1:66" x14ac:dyDescent="0.25">
      <c r="A1990" s="20" t="str">
        <f>IF('S.D. Paste sheet'!A1990="","",'S.D. Paste sheet'!A1990)</f>
        <v/>
      </c>
      <c r="B1990" s="20" t="str">
        <f>IF('S.D. Paste sheet'!B1990="","",'S.D. Paste sheet'!B1990)</f>
        <v/>
      </c>
      <c r="C1990" s="20" t="str">
        <f>IF('S.D. Paste sheet'!C1990="","",'S.D. Paste sheet'!C1990)</f>
        <v/>
      </c>
      <c r="D1990" s="20" t="str">
        <f>IF('S.D. Paste sheet'!D1990="","",'S.D. Paste sheet'!D1990)</f>
        <v/>
      </c>
      <c r="E1990" s="20" t="str">
        <f>IF('S.D. Paste sheet'!E1990="","",UPPER('S.D. Paste sheet'!E1990))</f>
        <v/>
      </c>
      <c r="F1990" s="20" t="str">
        <f>IF('S.D. Paste sheet'!F1990="","",'S.D. Paste sheet'!F1990)</f>
        <v/>
      </c>
      <c r="G1990" s="20" t="str">
        <f>IF('S.D. Paste sheet'!G1990="","",UPPER('S.D. Paste sheet'!G1990))</f>
        <v/>
      </c>
      <c r="H1990" s="20" t="str">
        <f>IF('S.D. Paste sheet'!H1990="","",UPPER('S.D. Paste sheet'!H1990))</f>
        <v/>
      </c>
      <c r="I1990" s="20" t="str">
        <f>IF('S.D. Paste sheet'!I1990="","",'S.D. Paste sheet'!I1990)</f>
        <v/>
      </c>
      <c r="J1990" s="20" t="str">
        <f>IF('S.D. Paste sheet'!J1990="","",'S.D. Paste sheet'!J1990)</f>
        <v/>
      </c>
      <c r="K1990" s="20" t="str">
        <f>IF('S.D. Paste sheet'!K1990="","",'S.D. Paste sheet'!K1990)</f>
        <v/>
      </c>
      <c r="L1990" s="20" t="str">
        <f>IF('S.D. Paste sheet'!L1990="","",'S.D. Paste sheet'!L1990)</f>
        <v/>
      </c>
      <c r="M1990" s="20" t="str">
        <f>IF('S.D. Paste sheet'!M1990="","",'S.D. Paste sheet'!M1990)</f>
        <v/>
      </c>
      <c r="N1990" s="20" t="str">
        <f>IF('S.D. Paste sheet'!N1990="","",'S.D. Paste sheet'!N1990)</f>
        <v/>
      </c>
      <c r="O1990" s="20" t="str">
        <f>IF('S.D. Paste sheet'!O1990="","",'S.D. Paste sheet'!O1990)</f>
        <v/>
      </c>
      <c r="P1990" s="20" t="str">
        <f>IF('S.D. Paste sheet'!P1990="","",'S.D. Paste sheet'!P1990)</f>
        <v/>
      </c>
      <c r="Q1990" s="20" t="str">
        <f>IF('S.D. Paste sheet'!Q1990="","",'S.D. Paste sheet'!Q1990)</f>
        <v/>
      </c>
      <c r="R1990" s="20" t="str">
        <f>IF('S.D. Paste sheet'!R1990="","",'S.D. Paste sheet'!R1990)</f>
        <v/>
      </c>
      <c r="S1990" s="20" t="str">
        <f>IF('S.D. Paste sheet'!S1990="","",'S.D. Paste sheet'!S1990)</f>
        <v/>
      </c>
      <c r="T1990" s="20" t="str">
        <f>IF('S.D. Paste sheet'!T1990="","",'S.D. Paste sheet'!T1990)</f>
        <v/>
      </c>
      <c r="U1990" s="20" t="str">
        <f>IF('S.D. Paste sheet'!U1990="","",'S.D. Paste sheet'!U1990)</f>
        <v/>
      </c>
      <c r="V1990" s="20" t="str">
        <f>IF('S.D. Paste sheet'!V1990="","",'S.D. Paste sheet'!V1990)</f>
        <v/>
      </c>
      <c r="W1990" s="20" t="str">
        <f>IF('S.D. Paste sheet'!W1990="","",'S.D. Paste sheet'!W1990)</f>
        <v/>
      </c>
      <c r="X1990" s="20" t="str">
        <f>IF('S.D. Paste sheet'!X1990="","",'S.D. Paste sheet'!X1990)</f>
        <v/>
      </c>
      <c r="Y1990" s="20" t="str">
        <f>IF('S.D. Paste sheet'!Y1990="","",'S.D. Paste sheet'!Y1990)</f>
        <v/>
      </c>
      <c r="Z1990" s="20" t="str">
        <f>IF('S.D. Paste sheet'!Z1990="","",'S.D. Paste sheet'!Z1990)</f>
        <v/>
      </c>
      <c r="AA1990" s="20" t="str">
        <f>IF('S.D. Paste sheet'!AA1990="","",'S.D. Paste sheet'!AA1990)</f>
        <v/>
      </c>
      <c r="AB1990" s="20" t="str">
        <f>IF('S.D. Paste sheet'!AB1990="","",'S.D. Paste sheet'!AB1990)</f>
        <v/>
      </c>
      <c r="AC1990" s="20" t="str">
        <f>IF('S.D. Paste sheet'!AC1990="","",'S.D. Paste sheet'!AC1990)</f>
        <v/>
      </c>
      <c r="AD1990" s="20" t="str">
        <f>IF('S.D. Paste sheet'!AD1990="","",'S.D. Paste sheet'!AD1990)</f>
        <v/>
      </c>
      <c r="AE1990" s="28"/>
      <c r="AF1990" t="str">
        <f>IF(AK1990="","",IF(AK1990&gt;0,COUNT($AG$2:AG1990),""))</f>
        <v/>
      </c>
      <c r="AG1990" s="25" t="str">
        <f t="shared" si="995"/>
        <v/>
      </c>
      <c r="AH1990" s="25" t="str">
        <f t="shared" si="996"/>
        <v/>
      </c>
      <c r="AI1990" s="25" t="str">
        <f t="shared" si="997"/>
        <v/>
      </c>
      <c r="AJ1990" s="25" t="str">
        <f t="shared" si="998"/>
        <v/>
      </c>
      <c r="AK1990" s="25" t="str">
        <f t="shared" si="999"/>
        <v/>
      </c>
      <c r="AL1990" s="25" t="str">
        <f t="shared" si="1000"/>
        <v/>
      </c>
      <c r="AM1990" s="25" t="str">
        <f t="shared" si="1001"/>
        <v/>
      </c>
      <c r="AN1990" s="25" t="str">
        <f t="shared" si="1002"/>
        <v/>
      </c>
      <c r="AO1990" s="25" t="str">
        <f t="shared" si="1003"/>
        <v/>
      </c>
      <c r="AP1990" s="25" t="str">
        <f t="shared" si="1004"/>
        <v/>
      </c>
      <c r="AQ1990" s="25" t="str">
        <f t="shared" si="1005"/>
        <v/>
      </c>
      <c r="AR1990" s="25" t="str">
        <f t="shared" si="1006"/>
        <v/>
      </c>
      <c r="AS1990" s="25" t="str">
        <f t="shared" si="1007"/>
        <v/>
      </c>
      <c r="AT1990" s="25" t="str">
        <f t="shared" si="1008"/>
        <v/>
      </c>
      <c r="AU1990" s="25" t="str">
        <f t="shared" si="1009"/>
        <v/>
      </c>
      <c r="AV1990" s="25" t="str">
        <f t="shared" si="1010"/>
        <v/>
      </c>
      <c r="AX1990" t="str">
        <f>IF(BC1990="","",IF(BC1990&gt;0,COUNT($AY$2:AY1990),""))</f>
        <v/>
      </c>
      <c r="AY1990" s="25" t="str">
        <f t="shared" si="1011"/>
        <v/>
      </c>
      <c r="AZ1990" s="25" t="str">
        <f t="shared" si="1012"/>
        <v/>
      </c>
      <c r="BA1990" s="25" t="str">
        <f t="shared" si="1013"/>
        <v/>
      </c>
      <c r="BB1990" s="25" t="str">
        <f t="shared" si="1014"/>
        <v/>
      </c>
      <c r="BC1990" s="25" t="str">
        <f t="shared" si="1015"/>
        <v/>
      </c>
      <c r="BD1990" s="25" t="str">
        <f t="shared" si="1016"/>
        <v/>
      </c>
      <c r="BE1990" s="25" t="str">
        <f t="shared" si="1017"/>
        <v/>
      </c>
      <c r="BF1990" s="25" t="str">
        <f t="shared" si="1018"/>
        <v/>
      </c>
      <c r="BG1990" s="25" t="str">
        <f t="shared" si="1019"/>
        <v/>
      </c>
      <c r="BH1990" s="25" t="str">
        <f t="shared" si="1020"/>
        <v/>
      </c>
      <c r="BI1990" s="25" t="str">
        <f t="shared" si="1021"/>
        <v/>
      </c>
      <c r="BJ1990" s="25" t="str">
        <f t="shared" si="1022"/>
        <v/>
      </c>
      <c r="BK1990" s="25" t="str">
        <f t="shared" si="1023"/>
        <v/>
      </c>
      <c r="BL1990" s="25" t="str">
        <f t="shared" si="1024"/>
        <v/>
      </c>
      <c r="BM1990" s="25" t="str">
        <f t="shared" si="1025"/>
        <v/>
      </c>
      <c r="BN1990" s="25" t="str">
        <f t="shared" si="1026"/>
        <v/>
      </c>
    </row>
    <row r="1991" spans="1:66" x14ac:dyDescent="0.25">
      <c r="A1991" s="20" t="str">
        <f>IF('S.D. Paste sheet'!A1991="","",'S.D. Paste sheet'!A1991)</f>
        <v/>
      </c>
      <c r="B1991" s="20" t="str">
        <f>IF('S.D. Paste sheet'!B1991="","",'S.D. Paste sheet'!B1991)</f>
        <v/>
      </c>
      <c r="C1991" s="20" t="str">
        <f>IF('S.D. Paste sheet'!C1991="","",'S.D. Paste sheet'!C1991)</f>
        <v/>
      </c>
      <c r="D1991" s="20" t="str">
        <f>IF('S.D. Paste sheet'!D1991="","",'S.D. Paste sheet'!D1991)</f>
        <v/>
      </c>
      <c r="E1991" s="20" t="str">
        <f>IF('S.D. Paste sheet'!E1991="","",UPPER('S.D. Paste sheet'!E1991))</f>
        <v/>
      </c>
      <c r="F1991" s="20" t="str">
        <f>IF('S.D. Paste sheet'!F1991="","",'S.D. Paste sheet'!F1991)</f>
        <v/>
      </c>
      <c r="G1991" s="20" t="str">
        <f>IF('S.D. Paste sheet'!G1991="","",UPPER('S.D. Paste sheet'!G1991))</f>
        <v/>
      </c>
      <c r="H1991" s="20" t="str">
        <f>IF('S.D. Paste sheet'!H1991="","",UPPER('S.D. Paste sheet'!H1991))</f>
        <v/>
      </c>
      <c r="I1991" s="20" t="str">
        <f>IF('S.D. Paste sheet'!I1991="","",'S.D. Paste sheet'!I1991)</f>
        <v/>
      </c>
      <c r="J1991" s="20" t="str">
        <f>IF('S.D. Paste sheet'!J1991="","",'S.D. Paste sheet'!J1991)</f>
        <v/>
      </c>
      <c r="K1991" s="20" t="str">
        <f>IF('S.D. Paste sheet'!K1991="","",'S.D. Paste sheet'!K1991)</f>
        <v/>
      </c>
      <c r="L1991" s="20" t="str">
        <f>IF('S.D. Paste sheet'!L1991="","",'S.D. Paste sheet'!L1991)</f>
        <v/>
      </c>
      <c r="M1991" s="20" t="str">
        <f>IF('S.D. Paste sheet'!M1991="","",'S.D. Paste sheet'!M1991)</f>
        <v/>
      </c>
      <c r="N1991" s="20" t="str">
        <f>IF('S.D. Paste sheet'!N1991="","",'S.D. Paste sheet'!N1991)</f>
        <v/>
      </c>
      <c r="O1991" s="20" t="str">
        <f>IF('S.D. Paste sheet'!O1991="","",'S.D. Paste sheet'!O1991)</f>
        <v/>
      </c>
      <c r="P1991" s="20" t="str">
        <f>IF('S.D. Paste sheet'!P1991="","",'S.D. Paste sheet'!P1991)</f>
        <v/>
      </c>
      <c r="Q1991" s="20" t="str">
        <f>IF('S.D. Paste sheet'!Q1991="","",'S.D. Paste sheet'!Q1991)</f>
        <v/>
      </c>
      <c r="R1991" s="20" t="str">
        <f>IF('S.D. Paste sheet'!R1991="","",'S.D. Paste sheet'!R1991)</f>
        <v/>
      </c>
      <c r="S1991" s="20" t="str">
        <f>IF('S.D. Paste sheet'!S1991="","",'S.D. Paste sheet'!S1991)</f>
        <v/>
      </c>
      <c r="T1991" s="20" t="str">
        <f>IF('S.D. Paste sheet'!T1991="","",'S.D. Paste sheet'!T1991)</f>
        <v/>
      </c>
      <c r="U1991" s="20" t="str">
        <f>IF('S.D. Paste sheet'!U1991="","",'S.D. Paste sheet'!U1991)</f>
        <v/>
      </c>
      <c r="V1991" s="20" t="str">
        <f>IF('S.D. Paste sheet'!V1991="","",'S.D. Paste sheet'!V1991)</f>
        <v/>
      </c>
      <c r="W1991" s="20" t="str">
        <f>IF('S.D. Paste sheet'!W1991="","",'S.D. Paste sheet'!W1991)</f>
        <v/>
      </c>
      <c r="X1991" s="20" t="str">
        <f>IF('S.D. Paste sheet'!X1991="","",'S.D. Paste sheet'!X1991)</f>
        <v/>
      </c>
      <c r="Y1991" s="20" t="str">
        <f>IF('S.D. Paste sheet'!Y1991="","",'S.D. Paste sheet'!Y1991)</f>
        <v/>
      </c>
      <c r="Z1991" s="20" t="str">
        <f>IF('S.D. Paste sheet'!Z1991="","",'S.D. Paste sheet'!Z1991)</f>
        <v/>
      </c>
      <c r="AA1991" s="20" t="str">
        <f>IF('S.D. Paste sheet'!AA1991="","",'S.D. Paste sheet'!AA1991)</f>
        <v/>
      </c>
      <c r="AB1991" s="20" t="str">
        <f>IF('S.D. Paste sheet'!AB1991="","",'S.D. Paste sheet'!AB1991)</f>
        <v/>
      </c>
      <c r="AC1991" s="20" t="str">
        <f>IF('S.D. Paste sheet'!AC1991="","",'S.D. Paste sheet'!AC1991)</f>
        <v/>
      </c>
      <c r="AD1991" s="20" t="str">
        <f>IF('S.D. Paste sheet'!AD1991="","",'S.D. Paste sheet'!AD1991)</f>
        <v/>
      </c>
      <c r="AE1991" s="28"/>
      <c r="AF1991" t="str">
        <f>IF(AK1991="","",IF(AK1991&gt;0,COUNT($AG$2:AG1991),""))</f>
        <v/>
      </c>
      <c r="AG1991" s="25" t="str">
        <f t="shared" si="995"/>
        <v/>
      </c>
      <c r="AH1991" s="25" t="str">
        <f t="shared" si="996"/>
        <v/>
      </c>
      <c r="AI1991" s="25" t="str">
        <f t="shared" si="997"/>
        <v/>
      </c>
      <c r="AJ1991" s="25" t="str">
        <f t="shared" si="998"/>
        <v/>
      </c>
      <c r="AK1991" s="25" t="str">
        <f t="shared" si="999"/>
        <v/>
      </c>
      <c r="AL1991" s="25" t="str">
        <f t="shared" si="1000"/>
        <v/>
      </c>
      <c r="AM1991" s="25" t="str">
        <f t="shared" si="1001"/>
        <v/>
      </c>
      <c r="AN1991" s="25" t="str">
        <f t="shared" si="1002"/>
        <v/>
      </c>
      <c r="AO1991" s="25" t="str">
        <f t="shared" si="1003"/>
        <v/>
      </c>
      <c r="AP1991" s="25" t="str">
        <f t="shared" si="1004"/>
        <v/>
      </c>
      <c r="AQ1991" s="25" t="str">
        <f t="shared" si="1005"/>
        <v/>
      </c>
      <c r="AR1991" s="25" t="str">
        <f t="shared" si="1006"/>
        <v/>
      </c>
      <c r="AS1991" s="25" t="str">
        <f t="shared" si="1007"/>
        <v/>
      </c>
      <c r="AT1991" s="25" t="str">
        <f t="shared" si="1008"/>
        <v/>
      </c>
      <c r="AU1991" s="25" t="str">
        <f t="shared" si="1009"/>
        <v/>
      </c>
      <c r="AV1991" s="25" t="str">
        <f t="shared" si="1010"/>
        <v/>
      </c>
      <c r="AX1991" t="str">
        <f>IF(BC1991="","",IF(BC1991&gt;0,COUNT($AY$2:AY1991),""))</f>
        <v/>
      </c>
      <c r="AY1991" s="25" t="str">
        <f t="shared" si="1011"/>
        <v/>
      </c>
      <c r="AZ1991" s="25" t="str">
        <f t="shared" si="1012"/>
        <v/>
      </c>
      <c r="BA1991" s="25" t="str">
        <f t="shared" si="1013"/>
        <v/>
      </c>
      <c r="BB1991" s="25" t="str">
        <f t="shared" si="1014"/>
        <v/>
      </c>
      <c r="BC1991" s="25" t="str">
        <f t="shared" si="1015"/>
        <v/>
      </c>
      <c r="BD1991" s="25" t="str">
        <f t="shared" si="1016"/>
        <v/>
      </c>
      <c r="BE1991" s="25" t="str">
        <f t="shared" si="1017"/>
        <v/>
      </c>
      <c r="BF1991" s="25" t="str">
        <f t="shared" si="1018"/>
        <v/>
      </c>
      <c r="BG1991" s="25" t="str">
        <f t="shared" si="1019"/>
        <v/>
      </c>
      <c r="BH1991" s="25" t="str">
        <f t="shared" si="1020"/>
        <v/>
      </c>
      <c r="BI1991" s="25" t="str">
        <f t="shared" si="1021"/>
        <v/>
      </c>
      <c r="BJ1991" s="25" t="str">
        <f t="shared" si="1022"/>
        <v/>
      </c>
      <c r="BK1991" s="25" t="str">
        <f t="shared" si="1023"/>
        <v/>
      </c>
      <c r="BL1991" s="25" t="str">
        <f t="shared" si="1024"/>
        <v/>
      </c>
      <c r="BM1991" s="25" t="str">
        <f t="shared" si="1025"/>
        <v/>
      </c>
      <c r="BN1991" s="25" t="str">
        <f t="shared" si="1026"/>
        <v/>
      </c>
    </row>
    <row r="1992" spans="1:66" x14ac:dyDescent="0.25">
      <c r="A1992" s="20" t="str">
        <f>IF('S.D. Paste sheet'!A1992="","",'S.D. Paste sheet'!A1992)</f>
        <v/>
      </c>
      <c r="B1992" s="20" t="str">
        <f>IF('S.D. Paste sheet'!B1992="","",'S.D. Paste sheet'!B1992)</f>
        <v/>
      </c>
      <c r="C1992" s="20" t="str">
        <f>IF('S.D. Paste sheet'!C1992="","",'S.D. Paste sheet'!C1992)</f>
        <v/>
      </c>
      <c r="D1992" s="20" t="str">
        <f>IF('S.D. Paste sheet'!D1992="","",'S.D. Paste sheet'!D1992)</f>
        <v/>
      </c>
      <c r="E1992" s="20" t="str">
        <f>IF('S.D. Paste sheet'!E1992="","",UPPER('S.D. Paste sheet'!E1992))</f>
        <v/>
      </c>
      <c r="F1992" s="20" t="str">
        <f>IF('S.D. Paste sheet'!F1992="","",'S.D. Paste sheet'!F1992)</f>
        <v/>
      </c>
      <c r="G1992" s="20" t="str">
        <f>IF('S.D. Paste sheet'!G1992="","",UPPER('S.D. Paste sheet'!G1992))</f>
        <v/>
      </c>
      <c r="H1992" s="20" t="str">
        <f>IF('S.D. Paste sheet'!H1992="","",UPPER('S.D. Paste sheet'!H1992))</f>
        <v/>
      </c>
      <c r="I1992" s="20" t="str">
        <f>IF('S.D. Paste sheet'!I1992="","",'S.D. Paste sheet'!I1992)</f>
        <v/>
      </c>
      <c r="J1992" s="20" t="str">
        <f>IF('S.D. Paste sheet'!J1992="","",'S.D. Paste sheet'!J1992)</f>
        <v/>
      </c>
      <c r="K1992" s="20" t="str">
        <f>IF('S.D. Paste sheet'!K1992="","",'S.D. Paste sheet'!K1992)</f>
        <v/>
      </c>
      <c r="L1992" s="20" t="str">
        <f>IF('S.D. Paste sheet'!L1992="","",'S.D. Paste sheet'!L1992)</f>
        <v/>
      </c>
      <c r="M1992" s="20" t="str">
        <f>IF('S.D. Paste sheet'!M1992="","",'S.D. Paste sheet'!M1992)</f>
        <v/>
      </c>
      <c r="N1992" s="20" t="str">
        <f>IF('S.D. Paste sheet'!N1992="","",'S.D. Paste sheet'!N1992)</f>
        <v/>
      </c>
      <c r="O1992" s="20" t="str">
        <f>IF('S.D. Paste sheet'!O1992="","",'S.D. Paste sheet'!O1992)</f>
        <v/>
      </c>
      <c r="P1992" s="20" t="str">
        <f>IF('S.D. Paste sheet'!P1992="","",'S.D. Paste sheet'!P1992)</f>
        <v/>
      </c>
      <c r="Q1992" s="20" t="str">
        <f>IF('S.D. Paste sheet'!Q1992="","",'S.D. Paste sheet'!Q1992)</f>
        <v/>
      </c>
      <c r="R1992" s="20" t="str">
        <f>IF('S.D. Paste sheet'!R1992="","",'S.D. Paste sheet'!R1992)</f>
        <v/>
      </c>
      <c r="S1992" s="20" t="str">
        <f>IF('S.D. Paste sheet'!S1992="","",'S.D. Paste sheet'!S1992)</f>
        <v/>
      </c>
      <c r="T1992" s="20" t="str">
        <f>IF('S.D. Paste sheet'!T1992="","",'S.D. Paste sheet'!T1992)</f>
        <v/>
      </c>
      <c r="U1992" s="20" t="str">
        <f>IF('S.D. Paste sheet'!U1992="","",'S.D. Paste sheet'!U1992)</f>
        <v/>
      </c>
      <c r="V1992" s="20" t="str">
        <f>IF('S.D. Paste sheet'!V1992="","",'S.D. Paste sheet'!V1992)</f>
        <v/>
      </c>
      <c r="W1992" s="20" t="str">
        <f>IF('S.D. Paste sheet'!W1992="","",'S.D. Paste sheet'!W1992)</f>
        <v/>
      </c>
      <c r="X1992" s="20" t="str">
        <f>IF('S.D. Paste sheet'!X1992="","",'S.D. Paste sheet'!X1992)</f>
        <v/>
      </c>
      <c r="Y1992" s="20" t="str">
        <f>IF('S.D. Paste sheet'!Y1992="","",'S.D. Paste sheet'!Y1992)</f>
        <v/>
      </c>
      <c r="Z1992" s="20" t="str">
        <f>IF('S.D. Paste sheet'!Z1992="","",'S.D. Paste sheet'!Z1992)</f>
        <v/>
      </c>
      <c r="AA1992" s="20" t="str">
        <f>IF('S.D. Paste sheet'!AA1992="","",'S.D. Paste sheet'!AA1992)</f>
        <v/>
      </c>
      <c r="AB1992" s="20" t="str">
        <f>IF('S.D. Paste sheet'!AB1992="","",'S.D. Paste sheet'!AB1992)</f>
        <v/>
      </c>
      <c r="AC1992" s="20" t="str">
        <f>IF('S.D. Paste sheet'!AC1992="","",'S.D. Paste sheet'!AC1992)</f>
        <v/>
      </c>
      <c r="AD1992" s="20" t="str">
        <f>IF('S.D. Paste sheet'!AD1992="","",'S.D. Paste sheet'!AD1992)</f>
        <v/>
      </c>
      <c r="AE1992" s="28"/>
      <c r="AF1992" t="str">
        <f>IF(AK1992="","",IF(AK1992&gt;0,COUNT($AG$2:AG1992),""))</f>
        <v/>
      </c>
      <c r="AG1992" s="25" t="str">
        <f t="shared" si="995"/>
        <v/>
      </c>
      <c r="AH1992" s="25" t="str">
        <f t="shared" si="996"/>
        <v/>
      </c>
      <c r="AI1992" s="25" t="str">
        <f t="shared" si="997"/>
        <v/>
      </c>
      <c r="AJ1992" s="25" t="str">
        <f t="shared" si="998"/>
        <v/>
      </c>
      <c r="AK1992" s="25" t="str">
        <f t="shared" si="999"/>
        <v/>
      </c>
      <c r="AL1992" s="25" t="str">
        <f t="shared" si="1000"/>
        <v/>
      </c>
      <c r="AM1992" s="25" t="str">
        <f t="shared" si="1001"/>
        <v/>
      </c>
      <c r="AN1992" s="25" t="str">
        <f t="shared" si="1002"/>
        <v/>
      </c>
      <c r="AO1992" s="25" t="str">
        <f t="shared" si="1003"/>
        <v/>
      </c>
      <c r="AP1992" s="25" t="str">
        <f t="shared" si="1004"/>
        <v/>
      </c>
      <c r="AQ1992" s="25" t="str">
        <f t="shared" si="1005"/>
        <v/>
      </c>
      <c r="AR1992" s="25" t="str">
        <f t="shared" si="1006"/>
        <v/>
      </c>
      <c r="AS1992" s="25" t="str">
        <f t="shared" si="1007"/>
        <v/>
      </c>
      <c r="AT1992" s="25" t="str">
        <f t="shared" si="1008"/>
        <v/>
      </c>
      <c r="AU1992" s="25" t="str">
        <f t="shared" si="1009"/>
        <v/>
      </c>
      <c r="AV1992" s="25" t="str">
        <f t="shared" si="1010"/>
        <v/>
      </c>
      <c r="AX1992" t="str">
        <f>IF(BC1992="","",IF(BC1992&gt;0,COUNT($AY$2:AY1992),""))</f>
        <v/>
      </c>
      <c r="AY1992" s="25" t="str">
        <f t="shared" si="1011"/>
        <v/>
      </c>
      <c r="AZ1992" s="25" t="str">
        <f t="shared" si="1012"/>
        <v/>
      </c>
      <c r="BA1992" s="25" t="str">
        <f t="shared" si="1013"/>
        <v/>
      </c>
      <c r="BB1992" s="25" t="str">
        <f t="shared" si="1014"/>
        <v/>
      </c>
      <c r="BC1992" s="25" t="str">
        <f t="shared" si="1015"/>
        <v/>
      </c>
      <c r="BD1992" s="25" t="str">
        <f t="shared" si="1016"/>
        <v/>
      </c>
      <c r="BE1992" s="25" t="str">
        <f t="shared" si="1017"/>
        <v/>
      </c>
      <c r="BF1992" s="25" t="str">
        <f t="shared" si="1018"/>
        <v/>
      </c>
      <c r="BG1992" s="25" t="str">
        <f t="shared" si="1019"/>
        <v/>
      </c>
      <c r="BH1992" s="25" t="str">
        <f t="shared" si="1020"/>
        <v/>
      </c>
      <c r="BI1992" s="25" t="str">
        <f t="shared" si="1021"/>
        <v/>
      </c>
      <c r="BJ1992" s="25" t="str">
        <f t="shared" si="1022"/>
        <v/>
      </c>
      <c r="BK1992" s="25" t="str">
        <f t="shared" si="1023"/>
        <v/>
      </c>
      <c r="BL1992" s="25" t="str">
        <f t="shared" si="1024"/>
        <v/>
      </c>
      <c r="BM1992" s="25" t="str">
        <f t="shared" si="1025"/>
        <v/>
      </c>
      <c r="BN1992" s="25" t="str">
        <f t="shared" si="1026"/>
        <v/>
      </c>
    </row>
    <row r="1993" spans="1:66" x14ac:dyDescent="0.25">
      <c r="A1993" s="20" t="str">
        <f>IF('S.D. Paste sheet'!A1993="","",'S.D. Paste sheet'!A1993)</f>
        <v/>
      </c>
      <c r="B1993" s="20" t="str">
        <f>IF('S.D. Paste sheet'!B1993="","",'S.D. Paste sheet'!B1993)</f>
        <v/>
      </c>
      <c r="C1993" s="20" t="str">
        <f>IF('S.D. Paste sheet'!C1993="","",'S.D. Paste sheet'!C1993)</f>
        <v/>
      </c>
      <c r="D1993" s="20" t="str">
        <f>IF('S.D. Paste sheet'!D1993="","",'S.D. Paste sheet'!D1993)</f>
        <v/>
      </c>
      <c r="E1993" s="20" t="str">
        <f>IF('S.D. Paste sheet'!E1993="","",UPPER('S.D. Paste sheet'!E1993))</f>
        <v/>
      </c>
      <c r="F1993" s="20" t="str">
        <f>IF('S.D. Paste sheet'!F1993="","",'S.D. Paste sheet'!F1993)</f>
        <v/>
      </c>
      <c r="G1993" s="20" t="str">
        <f>IF('S.D. Paste sheet'!G1993="","",UPPER('S.D. Paste sheet'!G1993))</f>
        <v/>
      </c>
      <c r="H1993" s="20" t="str">
        <f>IF('S.D. Paste sheet'!H1993="","",UPPER('S.D. Paste sheet'!H1993))</f>
        <v/>
      </c>
      <c r="I1993" s="20" t="str">
        <f>IF('S.D. Paste sheet'!I1993="","",'S.D. Paste sheet'!I1993)</f>
        <v/>
      </c>
      <c r="J1993" s="20" t="str">
        <f>IF('S.D. Paste sheet'!J1993="","",'S.D. Paste sheet'!J1993)</f>
        <v/>
      </c>
      <c r="K1993" s="20" t="str">
        <f>IF('S.D. Paste sheet'!K1993="","",'S.D. Paste sheet'!K1993)</f>
        <v/>
      </c>
      <c r="L1993" s="20" t="str">
        <f>IF('S.D. Paste sheet'!L1993="","",'S.D. Paste sheet'!L1993)</f>
        <v/>
      </c>
      <c r="M1993" s="20" t="str">
        <f>IF('S.D. Paste sheet'!M1993="","",'S.D. Paste sheet'!M1993)</f>
        <v/>
      </c>
      <c r="N1993" s="20" t="str">
        <f>IF('S.D. Paste sheet'!N1993="","",'S.D. Paste sheet'!N1993)</f>
        <v/>
      </c>
      <c r="O1993" s="20" t="str">
        <f>IF('S.D. Paste sheet'!O1993="","",'S.D. Paste sheet'!O1993)</f>
        <v/>
      </c>
      <c r="P1993" s="20" t="str">
        <f>IF('S.D. Paste sheet'!P1993="","",'S.D. Paste sheet'!P1993)</f>
        <v/>
      </c>
      <c r="Q1993" s="20" t="str">
        <f>IF('S.D. Paste sheet'!Q1993="","",'S.D. Paste sheet'!Q1993)</f>
        <v/>
      </c>
      <c r="R1993" s="20" t="str">
        <f>IF('S.D. Paste sheet'!R1993="","",'S.D. Paste sheet'!R1993)</f>
        <v/>
      </c>
      <c r="S1993" s="20" t="str">
        <f>IF('S.D. Paste sheet'!S1993="","",'S.D. Paste sheet'!S1993)</f>
        <v/>
      </c>
      <c r="T1993" s="20" t="str">
        <f>IF('S.D. Paste sheet'!T1993="","",'S.D. Paste sheet'!T1993)</f>
        <v/>
      </c>
      <c r="U1993" s="20" t="str">
        <f>IF('S.D. Paste sheet'!U1993="","",'S.D. Paste sheet'!U1993)</f>
        <v/>
      </c>
      <c r="V1993" s="20" t="str">
        <f>IF('S.D. Paste sheet'!V1993="","",'S.D. Paste sheet'!V1993)</f>
        <v/>
      </c>
      <c r="W1993" s="20" t="str">
        <f>IF('S.D. Paste sheet'!W1993="","",'S.D. Paste sheet'!W1993)</f>
        <v/>
      </c>
      <c r="X1993" s="20" t="str">
        <f>IF('S.D. Paste sheet'!X1993="","",'S.D. Paste sheet'!X1993)</f>
        <v/>
      </c>
      <c r="Y1993" s="20" t="str">
        <f>IF('S.D. Paste sheet'!Y1993="","",'S.D. Paste sheet'!Y1993)</f>
        <v/>
      </c>
      <c r="Z1993" s="20" t="str">
        <f>IF('S.D. Paste sheet'!Z1993="","",'S.D. Paste sheet'!Z1993)</f>
        <v/>
      </c>
      <c r="AA1993" s="20" t="str">
        <f>IF('S.D. Paste sheet'!AA1993="","",'S.D. Paste sheet'!AA1993)</f>
        <v/>
      </c>
      <c r="AB1993" s="20" t="str">
        <f>IF('S.D. Paste sheet'!AB1993="","",'S.D. Paste sheet'!AB1993)</f>
        <v/>
      </c>
      <c r="AC1993" s="20" t="str">
        <f>IF('S.D. Paste sheet'!AC1993="","",'S.D. Paste sheet'!AC1993)</f>
        <v/>
      </c>
      <c r="AD1993" s="20" t="str">
        <f>IF('S.D. Paste sheet'!AD1993="","",'S.D. Paste sheet'!AD1993)</f>
        <v/>
      </c>
      <c r="AE1993" s="28"/>
      <c r="AF1993" t="str">
        <f>IF(AK1993="","",IF(AK1993&gt;0,COUNT($AG$2:AG1993),""))</f>
        <v/>
      </c>
      <c r="AG1993" s="25" t="str">
        <f t="shared" si="995"/>
        <v/>
      </c>
      <c r="AH1993" s="25" t="str">
        <f t="shared" si="996"/>
        <v/>
      </c>
      <c r="AI1993" s="25" t="str">
        <f t="shared" si="997"/>
        <v/>
      </c>
      <c r="AJ1993" s="25" t="str">
        <f t="shared" si="998"/>
        <v/>
      </c>
      <c r="AK1993" s="25" t="str">
        <f t="shared" si="999"/>
        <v/>
      </c>
      <c r="AL1993" s="25" t="str">
        <f t="shared" si="1000"/>
        <v/>
      </c>
      <c r="AM1993" s="25" t="str">
        <f t="shared" si="1001"/>
        <v/>
      </c>
      <c r="AN1993" s="25" t="str">
        <f t="shared" si="1002"/>
        <v/>
      </c>
      <c r="AO1993" s="25" t="str">
        <f t="shared" si="1003"/>
        <v/>
      </c>
      <c r="AP1993" s="25" t="str">
        <f t="shared" si="1004"/>
        <v/>
      </c>
      <c r="AQ1993" s="25" t="str">
        <f t="shared" si="1005"/>
        <v/>
      </c>
      <c r="AR1993" s="25" t="str">
        <f t="shared" si="1006"/>
        <v/>
      </c>
      <c r="AS1993" s="25" t="str">
        <f t="shared" si="1007"/>
        <v/>
      </c>
      <c r="AT1993" s="25" t="str">
        <f t="shared" si="1008"/>
        <v/>
      </c>
      <c r="AU1993" s="25" t="str">
        <f t="shared" si="1009"/>
        <v/>
      </c>
      <c r="AV1993" s="25" t="str">
        <f t="shared" si="1010"/>
        <v/>
      </c>
      <c r="AX1993" t="str">
        <f>IF(BC1993="","",IF(BC1993&gt;0,COUNT($AY$2:AY1993),""))</f>
        <v/>
      </c>
      <c r="AY1993" s="25" t="str">
        <f t="shared" si="1011"/>
        <v/>
      </c>
      <c r="AZ1993" s="25" t="str">
        <f t="shared" si="1012"/>
        <v/>
      </c>
      <c r="BA1993" s="25" t="str">
        <f t="shared" si="1013"/>
        <v/>
      </c>
      <c r="BB1993" s="25" t="str">
        <f t="shared" si="1014"/>
        <v/>
      </c>
      <c r="BC1993" s="25" t="str">
        <f t="shared" si="1015"/>
        <v/>
      </c>
      <c r="BD1993" s="25" t="str">
        <f t="shared" si="1016"/>
        <v/>
      </c>
      <c r="BE1993" s="25" t="str">
        <f t="shared" si="1017"/>
        <v/>
      </c>
      <c r="BF1993" s="25" t="str">
        <f t="shared" si="1018"/>
        <v/>
      </c>
      <c r="BG1993" s="25" t="str">
        <f t="shared" si="1019"/>
        <v/>
      </c>
      <c r="BH1993" s="25" t="str">
        <f t="shared" si="1020"/>
        <v/>
      </c>
      <c r="BI1993" s="25" t="str">
        <f t="shared" si="1021"/>
        <v/>
      </c>
      <c r="BJ1993" s="25" t="str">
        <f t="shared" si="1022"/>
        <v/>
      </c>
      <c r="BK1993" s="25" t="str">
        <f t="shared" si="1023"/>
        <v/>
      </c>
      <c r="BL1993" s="25" t="str">
        <f t="shared" si="1024"/>
        <v/>
      </c>
      <c r="BM1993" s="25" t="str">
        <f t="shared" si="1025"/>
        <v/>
      </c>
      <c r="BN1993" s="25" t="str">
        <f t="shared" si="1026"/>
        <v/>
      </c>
    </row>
    <row r="1994" spans="1:66" x14ac:dyDescent="0.25">
      <c r="A1994" s="20" t="str">
        <f>IF('S.D. Paste sheet'!A1994="","",'S.D. Paste sheet'!A1994)</f>
        <v/>
      </c>
      <c r="B1994" s="20" t="str">
        <f>IF('S.D. Paste sheet'!B1994="","",'S.D. Paste sheet'!B1994)</f>
        <v/>
      </c>
      <c r="C1994" s="20" t="str">
        <f>IF('S.D. Paste sheet'!C1994="","",'S.D. Paste sheet'!C1994)</f>
        <v/>
      </c>
      <c r="D1994" s="20" t="str">
        <f>IF('S.D. Paste sheet'!D1994="","",'S.D. Paste sheet'!D1994)</f>
        <v/>
      </c>
      <c r="E1994" s="20" t="str">
        <f>IF('S.D. Paste sheet'!E1994="","",UPPER('S.D. Paste sheet'!E1994))</f>
        <v/>
      </c>
      <c r="F1994" s="20" t="str">
        <f>IF('S.D. Paste sheet'!F1994="","",'S.D. Paste sheet'!F1994)</f>
        <v/>
      </c>
      <c r="G1994" s="20" t="str">
        <f>IF('S.D. Paste sheet'!G1994="","",UPPER('S.D. Paste sheet'!G1994))</f>
        <v/>
      </c>
      <c r="H1994" s="20" t="str">
        <f>IF('S.D. Paste sheet'!H1994="","",UPPER('S.D. Paste sheet'!H1994))</f>
        <v/>
      </c>
      <c r="I1994" s="20" t="str">
        <f>IF('S.D. Paste sheet'!I1994="","",'S.D. Paste sheet'!I1994)</f>
        <v/>
      </c>
      <c r="J1994" s="20" t="str">
        <f>IF('S.D. Paste sheet'!J1994="","",'S.D. Paste sheet'!J1994)</f>
        <v/>
      </c>
      <c r="K1994" s="20" t="str">
        <f>IF('S.D. Paste sheet'!K1994="","",'S.D. Paste sheet'!K1994)</f>
        <v/>
      </c>
      <c r="L1994" s="20" t="str">
        <f>IF('S.D. Paste sheet'!L1994="","",'S.D. Paste sheet'!L1994)</f>
        <v/>
      </c>
      <c r="M1994" s="20" t="str">
        <f>IF('S.D. Paste sheet'!M1994="","",'S.D. Paste sheet'!M1994)</f>
        <v/>
      </c>
      <c r="N1994" s="20" t="str">
        <f>IF('S.D. Paste sheet'!N1994="","",'S.D. Paste sheet'!N1994)</f>
        <v/>
      </c>
      <c r="O1994" s="20" t="str">
        <f>IF('S.D. Paste sheet'!O1994="","",'S.D. Paste sheet'!O1994)</f>
        <v/>
      </c>
      <c r="P1994" s="20" t="str">
        <f>IF('S.D. Paste sheet'!P1994="","",'S.D. Paste sheet'!P1994)</f>
        <v/>
      </c>
      <c r="Q1994" s="20" t="str">
        <f>IF('S.D. Paste sheet'!Q1994="","",'S.D. Paste sheet'!Q1994)</f>
        <v/>
      </c>
      <c r="R1994" s="20" t="str">
        <f>IF('S.D. Paste sheet'!R1994="","",'S.D. Paste sheet'!R1994)</f>
        <v/>
      </c>
      <c r="S1994" s="20" t="str">
        <f>IF('S.D. Paste sheet'!S1994="","",'S.D. Paste sheet'!S1994)</f>
        <v/>
      </c>
      <c r="T1994" s="20" t="str">
        <f>IF('S.D. Paste sheet'!T1994="","",'S.D. Paste sheet'!T1994)</f>
        <v/>
      </c>
      <c r="U1994" s="20" t="str">
        <f>IF('S.D. Paste sheet'!U1994="","",'S.D. Paste sheet'!U1994)</f>
        <v/>
      </c>
      <c r="V1994" s="20" t="str">
        <f>IF('S.D. Paste sheet'!V1994="","",'S.D. Paste sheet'!V1994)</f>
        <v/>
      </c>
      <c r="W1994" s="20" t="str">
        <f>IF('S.D. Paste sheet'!W1994="","",'S.D. Paste sheet'!W1994)</f>
        <v/>
      </c>
      <c r="X1994" s="20" t="str">
        <f>IF('S.D. Paste sheet'!X1994="","",'S.D. Paste sheet'!X1994)</f>
        <v/>
      </c>
      <c r="Y1994" s="20" t="str">
        <f>IF('S.D. Paste sheet'!Y1994="","",'S.D. Paste sheet'!Y1994)</f>
        <v/>
      </c>
      <c r="Z1994" s="20" t="str">
        <f>IF('S.D. Paste sheet'!Z1994="","",'S.D. Paste sheet'!Z1994)</f>
        <v/>
      </c>
      <c r="AA1994" s="20" t="str">
        <f>IF('S.D. Paste sheet'!AA1994="","",'S.D. Paste sheet'!AA1994)</f>
        <v/>
      </c>
      <c r="AB1994" s="20" t="str">
        <f>IF('S.D. Paste sheet'!AB1994="","",'S.D. Paste sheet'!AB1994)</f>
        <v/>
      </c>
      <c r="AC1994" s="20" t="str">
        <f>IF('S.D. Paste sheet'!AC1994="","",'S.D. Paste sheet'!AC1994)</f>
        <v/>
      </c>
      <c r="AD1994" s="20" t="str">
        <f>IF('S.D. Paste sheet'!AD1994="","",'S.D. Paste sheet'!AD1994)</f>
        <v/>
      </c>
      <c r="AE1994" s="28"/>
      <c r="AF1994" t="str">
        <f>IF(AK1994="","",IF(AK1994&gt;0,COUNT($AG$2:AG1994),""))</f>
        <v/>
      </c>
      <c r="AG1994" s="25" t="str">
        <f t="shared" si="995"/>
        <v/>
      </c>
      <c r="AH1994" s="25" t="str">
        <f t="shared" si="996"/>
        <v/>
      </c>
      <c r="AI1994" s="25" t="str">
        <f t="shared" si="997"/>
        <v/>
      </c>
      <c r="AJ1994" s="25" t="str">
        <f t="shared" si="998"/>
        <v/>
      </c>
      <c r="AK1994" s="25" t="str">
        <f t="shared" si="999"/>
        <v/>
      </c>
      <c r="AL1994" s="25" t="str">
        <f t="shared" si="1000"/>
        <v/>
      </c>
      <c r="AM1994" s="25" t="str">
        <f t="shared" si="1001"/>
        <v/>
      </c>
      <c r="AN1994" s="25" t="str">
        <f t="shared" si="1002"/>
        <v/>
      </c>
      <c r="AO1994" s="25" t="str">
        <f t="shared" si="1003"/>
        <v/>
      </c>
      <c r="AP1994" s="25" t="str">
        <f t="shared" si="1004"/>
        <v/>
      </c>
      <c r="AQ1994" s="25" t="str">
        <f t="shared" si="1005"/>
        <v/>
      </c>
      <c r="AR1994" s="25" t="str">
        <f t="shared" si="1006"/>
        <v/>
      </c>
      <c r="AS1994" s="25" t="str">
        <f t="shared" si="1007"/>
        <v/>
      </c>
      <c r="AT1994" s="25" t="str">
        <f t="shared" si="1008"/>
        <v/>
      </c>
      <c r="AU1994" s="25" t="str">
        <f t="shared" si="1009"/>
        <v/>
      </c>
      <c r="AV1994" s="25" t="str">
        <f t="shared" si="1010"/>
        <v/>
      </c>
      <c r="AX1994" t="str">
        <f>IF(BC1994="","",IF(BC1994&gt;0,COUNT($AY$2:AY1994),""))</f>
        <v/>
      </c>
      <c r="AY1994" s="25" t="str">
        <f t="shared" si="1011"/>
        <v/>
      </c>
      <c r="AZ1994" s="25" t="str">
        <f t="shared" si="1012"/>
        <v/>
      </c>
      <c r="BA1994" s="25" t="str">
        <f t="shared" si="1013"/>
        <v/>
      </c>
      <c r="BB1994" s="25" t="str">
        <f t="shared" si="1014"/>
        <v/>
      </c>
      <c r="BC1994" s="25" t="str">
        <f t="shared" si="1015"/>
        <v/>
      </c>
      <c r="BD1994" s="25" t="str">
        <f t="shared" si="1016"/>
        <v/>
      </c>
      <c r="BE1994" s="25" t="str">
        <f t="shared" si="1017"/>
        <v/>
      </c>
      <c r="BF1994" s="25" t="str">
        <f t="shared" si="1018"/>
        <v/>
      </c>
      <c r="BG1994" s="25" t="str">
        <f t="shared" si="1019"/>
        <v/>
      </c>
      <c r="BH1994" s="25" t="str">
        <f t="shared" si="1020"/>
        <v/>
      </c>
      <c r="BI1994" s="25" t="str">
        <f t="shared" si="1021"/>
        <v/>
      </c>
      <c r="BJ1994" s="25" t="str">
        <f t="shared" si="1022"/>
        <v/>
      </c>
      <c r="BK1994" s="25" t="str">
        <f t="shared" si="1023"/>
        <v/>
      </c>
      <c r="BL1994" s="25" t="str">
        <f t="shared" si="1024"/>
        <v/>
      </c>
      <c r="BM1994" s="25" t="str">
        <f t="shared" si="1025"/>
        <v/>
      </c>
      <c r="BN1994" s="25" t="str">
        <f t="shared" si="1026"/>
        <v/>
      </c>
    </row>
    <row r="1995" spans="1:66" x14ac:dyDescent="0.25">
      <c r="A1995" s="20" t="str">
        <f>IF('S.D. Paste sheet'!A1995="","",'S.D. Paste sheet'!A1995)</f>
        <v/>
      </c>
      <c r="B1995" s="20" t="str">
        <f>IF('S.D. Paste sheet'!B1995="","",'S.D. Paste sheet'!B1995)</f>
        <v/>
      </c>
      <c r="C1995" s="20" t="str">
        <f>IF('S.D. Paste sheet'!C1995="","",'S.D. Paste sheet'!C1995)</f>
        <v/>
      </c>
      <c r="D1995" s="20" t="str">
        <f>IF('S.D. Paste sheet'!D1995="","",'S.D. Paste sheet'!D1995)</f>
        <v/>
      </c>
      <c r="E1995" s="20" t="str">
        <f>IF('S.D. Paste sheet'!E1995="","",UPPER('S.D. Paste sheet'!E1995))</f>
        <v/>
      </c>
      <c r="F1995" s="20" t="str">
        <f>IF('S.D. Paste sheet'!F1995="","",'S.D. Paste sheet'!F1995)</f>
        <v/>
      </c>
      <c r="G1995" s="20" t="str">
        <f>IF('S.D. Paste sheet'!G1995="","",UPPER('S.D. Paste sheet'!G1995))</f>
        <v/>
      </c>
      <c r="H1995" s="20" t="str">
        <f>IF('S.D. Paste sheet'!H1995="","",UPPER('S.D. Paste sheet'!H1995))</f>
        <v/>
      </c>
      <c r="I1995" s="20" t="str">
        <f>IF('S.D. Paste sheet'!I1995="","",'S.D. Paste sheet'!I1995)</f>
        <v/>
      </c>
      <c r="J1995" s="20" t="str">
        <f>IF('S.D. Paste sheet'!J1995="","",'S.D. Paste sheet'!J1995)</f>
        <v/>
      </c>
      <c r="K1995" s="20" t="str">
        <f>IF('S.D. Paste sheet'!K1995="","",'S.D. Paste sheet'!K1995)</f>
        <v/>
      </c>
      <c r="L1995" s="20" t="str">
        <f>IF('S.D. Paste sheet'!L1995="","",'S.D. Paste sheet'!L1995)</f>
        <v/>
      </c>
      <c r="M1995" s="20" t="str">
        <f>IF('S.D. Paste sheet'!M1995="","",'S.D. Paste sheet'!M1995)</f>
        <v/>
      </c>
      <c r="N1995" s="20" t="str">
        <f>IF('S.D. Paste sheet'!N1995="","",'S.D. Paste sheet'!N1995)</f>
        <v/>
      </c>
      <c r="O1995" s="20" t="str">
        <f>IF('S.D. Paste sheet'!O1995="","",'S.D. Paste sheet'!O1995)</f>
        <v/>
      </c>
      <c r="P1995" s="20" t="str">
        <f>IF('S.D. Paste sheet'!P1995="","",'S.D. Paste sheet'!P1995)</f>
        <v/>
      </c>
      <c r="Q1995" s="20" t="str">
        <f>IF('S.D. Paste sheet'!Q1995="","",'S.D. Paste sheet'!Q1995)</f>
        <v/>
      </c>
      <c r="R1995" s="20" t="str">
        <f>IF('S.D. Paste sheet'!R1995="","",'S.D. Paste sheet'!R1995)</f>
        <v/>
      </c>
      <c r="S1995" s="20" t="str">
        <f>IF('S.D. Paste sheet'!S1995="","",'S.D. Paste sheet'!S1995)</f>
        <v/>
      </c>
      <c r="T1995" s="20" t="str">
        <f>IF('S.D. Paste sheet'!T1995="","",'S.D. Paste sheet'!T1995)</f>
        <v/>
      </c>
      <c r="U1995" s="20" t="str">
        <f>IF('S.D. Paste sheet'!U1995="","",'S.D. Paste sheet'!U1995)</f>
        <v/>
      </c>
      <c r="V1995" s="20" t="str">
        <f>IF('S.D. Paste sheet'!V1995="","",'S.D. Paste sheet'!V1995)</f>
        <v/>
      </c>
      <c r="W1995" s="20" t="str">
        <f>IF('S.D. Paste sheet'!W1995="","",'S.D. Paste sheet'!W1995)</f>
        <v/>
      </c>
      <c r="X1995" s="20" t="str">
        <f>IF('S.D. Paste sheet'!X1995="","",'S.D. Paste sheet'!X1995)</f>
        <v/>
      </c>
      <c r="Y1995" s="20" t="str">
        <f>IF('S.D. Paste sheet'!Y1995="","",'S.D. Paste sheet'!Y1995)</f>
        <v/>
      </c>
      <c r="Z1995" s="20" t="str">
        <f>IF('S.D. Paste sheet'!Z1995="","",'S.D. Paste sheet'!Z1995)</f>
        <v/>
      </c>
      <c r="AA1995" s="20" t="str">
        <f>IF('S.D. Paste sheet'!AA1995="","",'S.D. Paste sheet'!AA1995)</f>
        <v/>
      </c>
      <c r="AB1995" s="20" t="str">
        <f>IF('S.D. Paste sheet'!AB1995="","",'S.D. Paste sheet'!AB1995)</f>
        <v/>
      </c>
      <c r="AC1995" s="20" t="str">
        <f>IF('S.D. Paste sheet'!AC1995="","",'S.D. Paste sheet'!AC1995)</f>
        <v/>
      </c>
      <c r="AD1995" s="20" t="str">
        <f>IF('S.D. Paste sheet'!AD1995="","",'S.D. Paste sheet'!AD1995)</f>
        <v/>
      </c>
      <c r="AE1995" s="28"/>
      <c r="AF1995" t="str">
        <f>IF(AK1995="","",IF(AK1995&gt;0,COUNT($AG$2:AG1995),""))</f>
        <v/>
      </c>
      <c r="AG1995" s="25" t="str">
        <f t="shared" si="995"/>
        <v/>
      </c>
      <c r="AH1995" s="25" t="str">
        <f t="shared" si="996"/>
        <v/>
      </c>
      <c r="AI1995" s="25" t="str">
        <f t="shared" si="997"/>
        <v/>
      </c>
      <c r="AJ1995" s="25" t="str">
        <f t="shared" si="998"/>
        <v/>
      </c>
      <c r="AK1995" s="25" t="str">
        <f t="shared" si="999"/>
        <v/>
      </c>
      <c r="AL1995" s="25" t="str">
        <f t="shared" si="1000"/>
        <v/>
      </c>
      <c r="AM1995" s="25" t="str">
        <f t="shared" si="1001"/>
        <v/>
      </c>
      <c r="AN1995" s="25" t="str">
        <f t="shared" si="1002"/>
        <v/>
      </c>
      <c r="AO1995" s="25" t="str">
        <f t="shared" si="1003"/>
        <v/>
      </c>
      <c r="AP1995" s="25" t="str">
        <f t="shared" si="1004"/>
        <v/>
      </c>
      <c r="AQ1995" s="25" t="str">
        <f t="shared" si="1005"/>
        <v/>
      </c>
      <c r="AR1995" s="25" t="str">
        <f t="shared" si="1006"/>
        <v/>
      </c>
      <c r="AS1995" s="25" t="str">
        <f t="shared" si="1007"/>
        <v/>
      </c>
      <c r="AT1995" s="25" t="str">
        <f t="shared" si="1008"/>
        <v/>
      </c>
      <c r="AU1995" s="25" t="str">
        <f t="shared" si="1009"/>
        <v/>
      </c>
      <c r="AV1995" s="25" t="str">
        <f t="shared" si="1010"/>
        <v/>
      </c>
      <c r="AX1995" t="str">
        <f>IF(BC1995="","",IF(BC1995&gt;0,COUNT($AY$2:AY1995),""))</f>
        <v/>
      </c>
      <c r="AY1995" s="25" t="str">
        <f t="shared" si="1011"/>
        <v/>
      </c>
      <c r="AZ1995" s="25" t="str">
        <f t="shared" si="1012"/>
        <v/>
      </c>
      <c r="BA1995" s="25" t="str">
        <f t="shared" si="1013"/>
        <v/>
      </c>
      <c r="BB1995" s="25" t="str">
        <f t="shared" si="1014"/>
        <v/>
      </c>
      <c r="BC1995" s="25" t="str">
        <f t="shared" si="1015"/>
        <v/>
      </c>
      <c r="BD1995" s="25" t="str">
        <f t="shared" si="1016"/>
        <v/>
      </c>
      <c r="BE1995" s="25" t="str">
        <f t="shared" si="1017"/>
        <v/>
      </c>
      <c r="BF1995" s="25" t="str">
        <f t="shared" si="1018"/>
        <v/>
      </c>
      <c r="BG1995" s="25" t="str">
        <f t="shared" si="1019"/>
        <v/>
      </c>
      <c r="BH1995" s="25" t="str">
        <f t="shared" si="1020"/>
        <v/>
      </c>
      <c r="BI1995" s="25" t="str">
        <f t="shared" si="1021"/>
        <v/>
      </c>
      <c r="BJ1995" s="25" t="str">
        <f t="shared" si="1022"/>
        <v/>
      </c>
      <c r="BK1995" s="25" t="str">
        <f t="shared" si="1023"/>
        <v/>
      </c>
      <c r="BL1995" s="25" t="str">
        <f t="shared" si="1024"/>
        <v/>
      </c>
      <c r="BM1995" s="25" t="str">
        <f t="shared" si="1025"/>
        <v/>
      </c>
      <c r="BN1995" s="25" t="str">
        <f t="shared" si="1026"/>
        <v/>
      </c>
    </row>
    <row r="1996" spans="1:66" x14ac:dyDescent="0.25">
      <c r="A1996" s="20" t="str">
        <f>IF('S.D. Paste sheet'!A1996="","",'S.D. Paste sheet'!A1996)</f>
        <v/>
      </c>
      <c r="B1996" s="20" t="str">
        <f>IF('S.D. Paste sheet'!B1996="","",'S.D. Paste sheet'!B1996)</f>
        <v/>
      </c>
      <c r="C1996" s="20" t="str">
        <f>IF('S.D. Paste sheet'!C1996="","",'S.D. Paste sheet'!C1996)</f>
        <v/>
      </c>
      <c r="D1996" s="20" t="str">
        <f>IF('S.D. Paste sheet'!D1996="","",'S.D. Paste sheet'!D1996)</f>
        <v/>
      </c>
      <c r="E1996" s="20" t="str">
        <f>IF('S.D. Paste sheet'!E1996="","",UPPER('S.D. Paste sheet'!E1996))</f>
        <v/>
      </c>
      <c r="F1996" s="20" t="str">
        <f>IF('S.D. Paste sheet'!F1996="","",'S.D. Paste sheet'!F1996)</f>
        <v/>
      </c>
      <c r="G1996" s="20" t="str">
        <f>IF('S.D. Paste sheet'!G1996="","",UPPER('S.D. Paste sheet'!G1996))</f>
        <v/>
      </c>
      <c r="H1996" s="20" t="str">
        <f>IF('S.D. Paste sheet'!H1996="","",UPPER('S.D. Paste sheet'!H1996))</f>
        <v/>
      </c>
      <c r="I1996" s="20" t="str">
        <f>IF('S.D. Paste sheet'!I1996="","",'S.D. Paste sheet'!I1996)</f>
        <v/>
      </c>
      <c r="J1996" s="20" t="str">
        <f>IF('S.D. Paste sheet'!J1996="","",'S.D. Paste sheet'!J1996)</f>
        <v/>
      </c>
      <c r="K1996" s="20" t="str">
        <f>IF('S.D. Paste sheet'!K1996="","",'S.D. Paste sheet'!K1996)</f>
        <v/>
      </c>
      <c r="L1996" s="20" t="str">
        <f>IF('S.D. Paste sheet'!L1996="","",'S.D. Paste sheet'!L1996)</f>
        <v/>
      </c>
      <c r="M1996" s="20" t="str">
        <f>IF('S.D. Paste sheet'!M1996="","",'S.D. Paste sheet'!M1996)</f>
        <v/>
      </c>
      <c r="N1996" s="20" t="str">
        <f>IF('S.D. Paste sheet'!N1996="","",'S.D. Paste sheet'!N1996)</f>
        <v/>
      </c>
      <c r="O1996" s="20" t="str">
        <f>IF('S.D. Paste sheet'!O1996="","",'S.D. Paste sheet'!O1996)</f>
        <v/>
      </c>
      <c r="P1996" s="20" t="str">
        <f>IF('S.D. Paste sheet'!P1996="","",'S.D. Paste sheet'!P1996)</f>
        <v/>
      </c>
      <c r="Q1996" s="20" t="str">
        <f>IF('S.D. Paste sheet'!Q1996="","",'S.D. Paste sheet'!Q1996)</f>
        <v/>
      </c>
      <c r="R1996" s="20" t="str">
        <f>IF('S.D. Paste sheet'!R1996="","",'S.D. Paste sheet'!R1996)</f>
        <v/>
      </c>
      <c r="S1996" s="20" t="str">
        <f>IF('S.D. Paste sheet'!S1996="","",'S.D. Paste sheet'!S1996)</f>
        <v/>
      </c>
      <c r="T1996" s="20" t="str">
        <f>IF('S.D. Paste sheet'!T1996="","",'S.D. Paste sheet'!T1996)</f>
        <v/>
      </c>
      <c r="U1996" s="20" t="str">
        <f>IF('S.D. Paste sheet'!U1996="","",'S.D. Paste sheet'!U1996)</f>
        <v/>
      </c>
      <c r="V1996" s="20" t="str">
        <f>IF('S.D. Paste sheet'!V1996="","",'S.D. Paste sheet'!V1996)</f>
        <v/>
      </c>
      <c r="W1996" s="20" t="str">
        <f>IF('S.D. Paste sheet'!W1996="","",'S.D. Paste sheet'!W1996)</f>
        <v/>
      </c>
      <c r="X1996" s="20" t="str">
        <f>IF('S.D. Paste sheet'!X1996="","",'S.D. Paste sheet'!X1996)</f>
        <v/>
      </c>
      <c r="Y1996" s="20" t="str">
        <f>IF('S.D. Paste sheet'!Y1996="","",'S.D. Paste sheet'!Y1996)</f>
        <v/>
      </c>
      <c r="Z1996" s="20" t="str">
        <f>IF('S.D. Paste sheet'!Z1996="","",'S.D. Paste sheet'!Z1996)</f>
        <v/>
      </c>
      <c r="AA1996" s="20" t="str">
        <f>IF('S.D. Paste sheet'!AA1996="","",'S.D. Paste sheet'!AA1996)</f>
        <v/>
      </c>
      <c r="AB1996" s="20" t="str">
        <f>IF('S.D. Paste sheet'!AB1996="","",'S.D. Paste sheet'!AB1996)</f>
        <v/>
      </c>
      <c r="AC1996" s="20" t="str">
        <f>IF('S.D. Paste sheet'!AC1996="","",'S.D. Paste sheet'!AC1996)</f>
        <v/>
      </c>
      <c r="AD1996" s="20" t="str">
        <f>IF('S.D. Paste sheet'!AD1996="","",'S.D. Paste sheet'!AD1996)</f>
        <v/>
      </c>
      <c r="AE1996" s="28"/>
      <c r="AF1996" t="str">
        <f>IF(AK1996="","",IF(AK1996&gt;0,COUNT($AG$2:AG1996),""))</f>
        <v/>
      </c>
      <c r="AG1996" s="25" t="str">
        <f t="shared" si="995"/>
        <v/>
      </c>
      <c r="AH1996" s="25" t="str">
        <f t="shared" si="996"/>
        <v/>
      </c>
      <c r="AI1996" s="25" t="str">
        <f t="shared" si="997"/>
        <v/>
      </c>
      <c r="AJ1996" s="25" t="str">
        <f t="shared" si="998"/>
        <v/>
      </c>
      <c r="AK1996" s="25" t="str">
        <f t="shared" si="999"/>
        <v/>
      </c>
      <c r="AL1996" s="25" t="str">
        <f t="shared" si="1000"/>
        <v/>
      </c>
      <c r="AM1996" s="25" t="str">
        <f t="shared" si="1001"/>
        <v/>
      </c>
      <c r="AN1996" s="25" t="str">
        <f t="shared" si="1002"/>
        <v/>
      </c>
      <c r="AO1996" s="25" t="str">
        <f t="shared" si="1003"/>
        <v/>
      </c>
      <c r="AP1996" s="25" t="str">
        <f t="shared" si="1004"/>
        <v/>
      </c>
      <c r="AQ1996" s="25" t="str">
        <f t="shared" si="1005"/>
        <v/>
      </c>
      <c r="AR1996" s="25" t="str">
        <f t="shared" si="1006"/>
        <v/>
      </c>
      <c r="AS1996" s="25" t="str">
        <f t="shared" si="1007"/>
        <v/>
      </c>
      <c r="AT1996" s="25" t="str">
        <f t="shared" si="1008"/>
        <v/>
      </c>
      <c r="AU1996" s="25" t="str">
        <f t="shared" si="1009"/>
        <v/>
      </c>
      <c r="AV1996" s="25" t="str">
        <f t="shared" si="1010"/>
        <v/>
      </c>
      <c r="AX1996" t="str">
        <f>IF(BC1996="","",IF(BC1996&gt;0,COUNT($AY$2:AY1996),""))</f>
        <v/>
      </c>
      <c r="AY1996" s="25" t="str">
        <f t="shared" si="1011"/>
        <v/>
      </c>
      <c r="AZ1996" s="25" t="str">
        <f t="shared" si="1012"/>
        <v/>
      </c>
      <c r="BA1996" s="25" t="str">
        <f t="shared" si="1013"/>
        <v/>
      </c>
      <c r="BB1996" s="25" t="str">
        <f t="shared" si="1014"/>
        <v/>
      </c>
      <c r="BC1996" s="25" t="str">
        <f t="shared" si="1015"/>
        <v/>
      </c>
      <c r="BD1996" s="25" t="str">
        <f t="shared" si="1016"/>
        <v/>
      </c>
      <c r="BE1996" s="25" t="str">
        <f t="shared" si="1017"/>
        <v/>
      </c>
      <c r="BF1996" s="25" t="str">
        <f t="shared" si="1018"/>
        <v/>
      </c>
      <c r="BG1996" s="25" t="str">
        <f t="shared" si="1019"/>
        <v/>
      </c>
      <c r="BH1996" s="25" t="str">
        <f t="shared" si="1020"/>
        <v/>
      </c>
      <c r="BI1996" s="25" t="str">
        <f t="shared" si="1021"/>
        <v/>
      </c>
      <c r="BJ1996" s="25" t="str">
        <f t="shared" si="1022"/>
        <v/>
      </c>
      <c r="BK1996" s="25" t="str">
        <f t="shared" si="1023"/>
        <v/>
      </c>
      <c r="BL1996" s="25" t="str">
        <f t="shared" si="1024"/>
        <v/>
      </c>
      <c r="BM1996" s="25" t="str">
        <f t="shared" si="1025"/>
        <v/>
      </c>
      <c r="BN1996" s="25" t="str">
        <f t="shared" si="1026"/>
        <v/>
      </c>
    </row>
    <row r="1997" spans="1:66" x14ac:dyDescent="0.25">
      <c r="A1997" s="20" t="str">
        <f>IF('S.D. Paste sheet'!A1997="","",'S.D. Paste sheet'!A1997)</f>
        <v/>
      </c>
      <c r="B1997" s="20" t="str">
        <f>IF('S.D. Paste sheet'!B1997="","",'S.D. Paste sheet'!B1997)</f>
        <v/>
      </c>
      <c r="C1997" s="20" t="str">
        <f>IF('S.D. Paste sheet'!C1997="","",'S.D. Paste sheet'!C1997)</f>
        <v/>
      </c>
      <c r="D1997" s="20" t="str">
        <f>IF('S.D. Paste sheet'!D1997="","",'S.D. Paste sheet'!D1997)</f>
        <v/>
      </c>
      <c r="E1997" s="20" t="str">
        <f>IF('S.D. Paste sheet'!E1997="","",UPPER('S.D. Paste sheet'!E1997))</f>
        <v/>
      </c>
      <c r="F1997" s="20" t="str">
        <f>IF('S.D. Paste sheet'!F1997="","",'S.D. Paste sheet'!F1997)</f>
        <v/>
      </c>
      <c r="G1997" s="20" t="str">
        <f>IF('S.D. Paste sheet'!G1997="","",UPPER('S.D. Paste sheet'!G1997))</f>
        <v/>
      </c>
      <c r="H1997" s="20" t="str">
        <f>IF('S.D. Paste sheet'!H1997="","",UPPER('S.D. Paste sheet'!H1997))</f>
        <v/>
      </c>
      <c r="I1997" s="20" t="str">
        <f>IF('S.D. Paste sheet'!I1997="","",'S.D. Paste sheet'!I1997)</f>
        <v/>
      </c>
      <c r="J1997" s="20" t="str">
        <f>IF('S.D. Paste sheet'!J1997="","",'S.D. Paste sheet'!J1997)</f>
        <v/>
      </c>
      <c r="K1997" s="20" t="str">
        <f>IF('S.D. Paste sheet'!K1997="","",'S.D. Paste sheet'!K1997)</f>
        <v/>
      </c>
      <c r="L1997" s="20" t="str">
        <f>IF('S.D. Paste sheet'!L1997="","",'S.D. Paste sheet'!L1997)</f>
        <v/>
      </c>
      <c r="M1997" s="20" t="str">
        <f>IF('S.D. Paste sheet'!M1997="","",'S.D. Paste sheet'!M1997)</f>
        <v/>
      </c>
      <c r="N1997" s="20" t="str">
        <f>IF('S.D. Paste sheet'!N1997="","",'S.D. Paste sheet'!N1997)</f>
        <v/>
      </c>
      <c r="O1997" s="20" t="str">
        <f>IF('S.D. Paste sheet'!O1997="","",'S.D. Paste sheet'!O1997)</f>
        <v/>
      </c>
      <c r="P1997" s="20" t="str">
        <f>IF('S.D. Paste sheet'!P1997="","",'S.D. Paste sheet'!P1997)</f>
        <v/>
      </c>
      <c r="Q1997" s="20" t="str">
        <f>IF('S.D. Paste sheet'!Q1997="","",'S.D. Paste sheet'!Q1997)</f>
        <v/>
      </c>
      <c r="R1997" s="20" t="str">
        <f>IF('S.D. Paste sheet'!R1997="","",'S.D. Paste sheet'!R1997)</f>
        <v/>
      </c>
      <c r="S1997" s="20" t="str">
        <f>IF('S.D. Paste sheet'!S1997="","",'S.D. Paste sheet'!S1997)</f>
        <v/>
      </c>
      <c r="T1997" s="20" t="str">
        <f>IF('S.D. Paste sheet'!T1997="","",'S.D. Paste sheet'!T1997)</f>
        <v/>
      </c>
      <c r="U1997" s="20" t="str">
        <f>IF('S.D. Paste sheet'!U1997="","",'S.D. Paste sheet'!U1997)</f>
        <v/>
      </c>
      <c r="V1997" s="20" t="str">
        <f>IF('S.D. Paste sheet'!V1997="","",'S.D. Paste sheet'!V1997)</f>
        <v/>
      </c>
      <c r="W1997" s="20" t="str">
        <f>IF('S.D. Paste sheet'!W1997="","",'S.D. Paste sheet'!W1997)</f>
        <v/>
      </c>
      <c r="X1997" s="20" t="str">
        <f>IF('S.D. Paste sheet'!X1997="","",'S.D. Paste sheet'!X1997)</f>
        <v/>
      </c>
      <c r="Y1997" s="20" t="str">
        <f>IF('S.D. Paste sheet'!Y1997="","",'S.D. Paste sheet'!Y1997)</f>
        <v/>
      </c>
      <c r="Z1997" s="20" t="str">
        <f>IF('S.D. Paste sheet'!Z1997="","",'S.D. Paste sheet'!Z1997)</f>
        <v/>
      </c>
      <c r="AA1997" s="20" t="str">
        <f>IF('S.D. Paste sheet'!AA1997="","",'S.D. Paste sheet'!AA1997)</f>
        <v/>
      </c>
      <c r="AB1997" s="20" t="str">
        <f>IF('S.D. Paste sheet'!AB1997="","",'S.D. Paste sheet'!AB1997)</f>
        <v/>
      </c>
      <c r="AC1997" s="20" t="str">
        <f>IF('S.D. Paste sheet'!AC1997="","",'S.D. Paste sheet'!AC1997)</f>
        <v/>
      </c>
      <c r="AD1997" s="20" t="str">
        <f>IF('S.D. Paste sheet'!AD1997="","",'S.D. Paste sheet'!AD1997)</f>
        <v/>
      </c>
      <c r="AE1997" s="28"/>
      <c r="AF1997" t="str">
        <f>IF(AK1997="","",IF(AK1997&gt;0,COUNT($AG$2:AG1997),""))</f>
        <v/>
      </c>
      <c r="AG1997" s="25" t="str">
        <f t="shared" si="995"/>
        <v/>
      </c>
      <c r="AH1997" s="25" t="str">
        <f t="shared" si="996"/>
        <v/>
      </c>
      <c r="AI1997" s="25" t="str">
        <f t="shared" si="997"/>
        <v/>
      </c>
      <c r="AJ1997" s="25" t="str">
        <f t="shared" si="998"/>
        <v/>
      </c>
      <c r="AK1997" s="25" t="str">
        <f t="shared" si="999"/>
        <v/>
      </c>
      <c r="AL1997" s="25" t="str">
        <f t="shared" si="1000"/>
        <v/>
      </c>
      <c r="AM1997" s="25" t="str">
        <f t="shared" si="1001"/>
        <v/>
      </c>
      <c r="AN1997" s="25" t="str">
        <f t="shared" si="1002"/>
        <v/>
      </c>
      <c r="AO1997" s="25" t="str">
        <f t="shared" si="1003"/>
        <v/>
      </c>
      <c r="AP1997" s="25" t="str">
        <f t="shared" si="1004"/>
        <v/>
      </c>
      <c r="AQ1997" s="25" t="str">
        <f t="shared" si="1005"/>
        <v/>
      </c>
      <c r="AR1997" s="25" t="str">
        <f t="shared" si="1006"/>
        <v/>
      </c>
      <c r="AS1997" s="25" t="str">
        <f t="shared" si="1007"/>
        <v/>
      </c>
      <c r="AT1997" s="25" t="str">
        <f t="shared" si="1008"/>
        <v/>
      </c>
      <c r="AU1997" s="25" t="str">
        <f t="shared" si="1009"/>
        <v/>
      </c>
      <c r="AV1997" s="25" t="str">
        <f t="shared" si="1010"/>
        <v/>
      </c>
      <c r="AX1997" t="str">
        <f>IF(BC1997="","",IF(BC1997&gt;0,COUNT($AY$2:AY1997),""))</f>
        <v/>
      </c>
      <c r="AY1997" s="25" t="str">
        <f t="shared" si="1011"/>
        <v/>
      </c>
      <c r="AZ1997" s="25" t="str">
        <f t="shared" si="1012"/>
        <v/>
      </c>
      <c r="BA1997" s="25" t="str">
        <f t="shared" si="1013"/>
        <v/>
      </c>
      <c r="BB1997" s="25" t="str">
        <f t="shared" si="1014"/>
        <v/>
      </c>
      <c r="BC1997" s="25" t="str">
        <f t="shared" si="1015"/>
        <v/>
      </c>
      <c r="BD1997" s="25" t="str">
        <f t="shared" si="1016"/>
        <v/>
      </c>
      <c r="BE1997" s="25" t="str">
        <f t="shared" si="1017"/>
        <v/>
      </c>
      <c r="BF1997" s="25" t="str">
        <f t="shared" si="1018"/>
        <v/>
      </c>
      <c r="BG1997" s="25" t="str">
        <f t="shared" si="1019"/>
        <v/>
      </c>
      <c r="BH1997" s="25" t="str">
        <f t="shared" si="1020"/>
        <v/>
      </c>
      <c r="BI1997" s="25" t="str">
        <f t="shared" si="1021"/>
        <v/>
      </c>
      <c r="BJ1997" s="25" t="str">
        <f t="shared" si="1022"/>
        <v/>
      </c>
      <c r="BK1997" s="25" t="str">
        <f t="shared" si="1023"/>
        <v/>
      </c>
      <c r="BL1997" s="25" t="str">
        <f t="shared" si="1024"/>
        <v/>
      </c>
      <c r="BM1997" s="25" t="str">
        <f t="shared" si="1025"/>
        <v/>
      </c>
      <c r="BN1997" s="25" t="str">
        <f t="shared" si="1026"/>
        <v/>
      </c>
    </row>
    <row r="1998" spans="1:66" x14ac:dyDescent="0.25">
      <c r="A1998" s="20" t="str">
        <f>IF('S.D. Paste sheet'!A1998="","",'S.D. Paste sheet'!A1998)</f>
        <v/>
      </c>
      <c r="B1998" s="20" t="str">
        <f>IF('S.D. Paste sheet'!B1998="","",'S.D. Paste sheet'!B1998)</f>
        <v/>
      </c>
      <c r="C1998" s="20" t="str">
        <f>IF('S.D. Paste sheet'!C1998="","",'S.D. Paste sheet'!C1998)</f>
        <v/>
      </c>
      <c r="D1998" s="20" t="str">
        <f>IF('S.D. Paste sheet'!D1998="","",'S.D. Paste sheet'!D1998)</f>
        <v/>
      </c>
      <c r="E1998" s="20" t="str">
        <f>IF('S.D. Paste sheet'!E1998="","",UPPER('S.D. Paste sheet'!E1998))</f>
        <v/>
      </c>
      <c r="F1998" s="20" t="str">
        <f>IF('S.D. Paste sheet'!F1998="","",'S.D. Paste sheet'!F1998)</f>
        <v/>
      </c>
      <c r="G1998" s="20" t="str">
        <f>IF('S.D. Paste sheet'!G1998="","",UPPER('S.D. Paste sheet'!G1998))</f>
        <v/>
      </c>
      <c r="H1998" s="20" t="str">
        <f>IF('S.D. Paste sheet'!H1998="","",UPPER('S.D. Paste sheet'!H1998))</f>
        <v/>
      </c>
      <c r="I1998" s="20" t="str">
        <f>IF('S.D. Paste sheet'!I1998="","",'S.D. Paste sheet'!I1998)</f>
        <v/>
      </c>
      <c r="J1998" s="20" t="str">
        <f>IF('S.D. Paste sheet'!J1998="","",'S.D. Paste sheet'!J1998)</f>
        <v/>
      </c>
      <c r="K1998" s="20" t="str">
        <f>IF('S.D. Paste sheet'!K1998="","",'S.D. Paste sheet'!K1998)</f>
        <v/>
      </c>
      <c r="L1998" s="20" t="str">
        <f>IF('S.D. Paste sheet'!L1998="","",'S.D. Paste sheet'!L1998)</f>
        <v/>
      </c>
      <c r="M1998" s="20" t="str">
        <f>IF('S.D. Paste sheet'!M1998="","",'S.D. Paste sheet'!M1998)</f>
        <v/>
      </c>
      <c r="N1998" s="20" t="str">
        <f>IF('S.D. Paste sheet'!N1998="","",'S.D. Paste sheet'!N1998)</f>
        <v/>
      </c>
      <c r="O1998" s="20" t="str">
        <f>IF('S.D. Paste sheet'!O1998="","",'S.D. Paste sheet'!O1998)</f>
        <v/>
      </c>
      <c r="P1998" s="20" t="str">
        <f>IF('S.D. Paste sheet'!P1998="","",'S.D. Paste sheet'!P1998)</f>
        <v/>
      </c>
      <c r="Q1998" s="20" t="str">
        <f>IF('S.D. Paste sheet'!Q1998="","",'S.D. Paste sheet'!Q1998)</f>
        <v/>
      </c>
      <c r="R1998" s="20" t="str">
        <f>IF('S.D. Paste sheet'!R1998="","",'S.D. Paste sheet'!R1998)</f>
        <v/>
      </c>
      <c r="S1998" s="20" t="str">
        <f>IF('S.D. Paste sheet'!S1998="","",'S.D. Paste sheet'!S1998)</f>
        <v/>
      </c>
      <c r="T1998" s="20" t="str">
        <f>IF('S.D. Paste sheet'!T1998="","",'S.D. Paste sheet'!T1998)</f>
        <v/>
      </c>
      <c r="U1998" s="20" t="str">
        <f>IF('S.D. Paste sheet'!U1998="","",'S.D. Paste sheet'!U1998)</f>
        <v/>
      </c>
      <c r="V1998" s="20" t="str">
        <f>IF('S.D. Paste sheet'!V1998="","",'S.D. Paste sheet'!V1998)</f>
        <v/>
      </c>
      <c r="W1998" s="20" t="str">
        <f>IF('S.D. Paste sheet'!W1998="","",'S.D. Paste sheet'!W1998)</f>
        <v/>
      </c>
      <c r="X1998" s="20" t="str">
        <f>IF('S.D. Paste sheet'!X1998="","",'S.D. Paste sheet'!X1998)</f>
        <v/>
      </c>
      <c r="Y1998" s="20" t="str">
        <f>IF('S.D. Paste sheet'!Y1998="","",'S.D. Paste sheet'!Y1998)</f>
        <v/>
      </c>
      <c r="Z1998" s="20" t="str">
        <f>IF('S.D. Paste sheet'!Z1998="","",'S.D. Paste sheet'!Z1998)</f>
        <v/>
      </c>
      <c r="AA1998" s="20" t="str">
        <f>IF('S.D. Paste sheet'!AA1998="","",'S.D. Paste sheet'!AA1998)</f>
        <v/>
      </c>
      <c r="AB1998" s="20" t="str">
        <f>IF('S.D. Paste sheet'!AB1998="","",'S.D. Paste sheet'!AB1998)</f>
        <v/>
      </c>
      <c r="AC1998" s="20" t="str">
        <f>IF('S.D. Paste sheet'!AC1998="","",'S.D. Paste sheet'!AC1998)</f>
        <v/>
      </c>
      <c r="AD1998" s="20" t="str">
        <f>IF('S.D. Paste sheet'!AD1998="","",'S.D. Paste sheet'!AD1998)</f>
        <v/>
      </c>
      <c r="AE1998" s="28"/>
      <c r="AF1998" t="str">
        <f>IF(AK1998="","",IF(AK1998&gt;0,COUNT($AG$2:AG1998),""))</f>
        <v/>
      </c>
      <c r="AG1998" s="25" t="str">
        <f t="shared" si="995"/>
        <v/>
      </c>
      <c r="AH1998" s="25" t="str">
        <f t="shared" si="996"/>
        <v/>
      </c>
      <c r="AI1998" s="25" t="str">
        <f t="shared" si="997"/>
        <v/>
      </c>
      <c r="AJ1998" s="25" t="str">
        <f t="shared" si="998"/>
        <v/>
      </c>
      <c r="AK1998" s="25" t="str">
        <f t="shared" si="999"/>
        <v/>
      </c>
      <c r="AL1998" s="25" t="str">
        <f t="shared" si="1000"/>
        <v/>
      </c>
      <c r="AM1998" s="25" t="str">
        <f t="shared" si="1001"/>
        <v/>
      </c>
      <c r="AN1998" s="25" t="str">
        <f t="shared" si="1002"/>
        <v/>
      </c>
      <c r="AO1998" s="25" t="str">
        <f t="shared" si="1003"/>
        <v/>
      </c>
      <c r="AP1998" s="25" t="str">
        <f t="shared" si="1004"/>
        <v/>
      </c>
      <c r="AQ1998" s="25" t="str">
        <f t="shared" si="1005"/>
        <v/>
      </c>
      <c r="AR1998" s="25" t="str">
        <f t="shared" si="1006"/>
        <v/>
      </c>
      <c r="AS1998" s="25" t="str">
        <f t="shared" si="1007"/>
        <v/>
      </c>
      <c r="AT1998" s="25" t="str">
        <f t="shared" si="1008"/>
        <v/>
      </c>
      <c r="AU1998" s="25" t="str">
        <f t="shared" si="1009"/>
        <v/>
      </c>
      <c r="AV1998" s="25" t="str">
        <f t="shared" si="1010"/>
        <v/>
      </c>
      <c r="AX1998" t="str">
        <f>IF(BC1998="","",IF(BC1998&gt;0,COUNT($AY$2:AY1998),""))</f>
        <v/>
      </c>
      <c r="AY1998" s="25" t="str">
        <f t="shared" si="1011"/>
        <v/>
      </c>
      <c r="AZ1998" s="25" t="str">
        <f t="shared" si="1012"/>
        <v/>
      </c>
      <c r="BA1998" s="25" t="str">
        <f t="shared" si="1013"/>
        <v/>
      </c>
      <c r="BB1998" s="25" t="str">
        <f t="shared" si="1014"/>
        <v/>
      </c>
      <c r="BC1998" s="25" t="str">
        <f t="shared" si="1015"/>
        <v/>
      </c>
      <c r="BD1998" s="25" t="str">
        <f t="shared" si="1016"/>
        <v/>
      </c>
      <c r="BE1998" s="25" t="str">
        <f t="shared" si="1017"/>
        <v/>
      </c>
      <c r="BF1998" s="25" t="str">
        <f t="shared" si="1018"/>
        <v/>
      </c>
      <c r="BG1998" s="25" t="str">
        <f t="shared" si="1019"/>
        <v/>
      </c>
      <c r="BH1998" s="25" t="str">
        <f t="shared" si="1020"/>
        <v/>
      </c>
      <c r="BI1998" s="25" t="str">
        <f t="shared" si="1021"/>
        <v/>
      </c>
      <c r="BJ1998" s="25" t="str">
        <f t="shared" si="1022"/>
        <v/>
      </c>
      <c r="BK1998" s="25" t="str">
        <f t="shared" si="1023"/>
        <v/>
      </c>
      <c r="BL1998" s="25" t="str">
        <f t="shared" si="1024"/>
        <v/>
      </c>
      <c r="BM1998" s="25" t="str">
        <f t="shared" si="1025"/>
        <v/>
      </c>
      <c r="BN1998" s="25" t="str">
        <f t="shared" si="1026"/>
        <v/>
      </c>
    </row>
    <row r="1999" spans="1:66" x14ac:dyDescent="0.25">
      <c r="A1999" s="20" t="str">
        <f>IF('S.D. Paste sheet'!A1999="","",'S.D. Paste sheet'!A1999)</f>
        <v/>
      </c>
      <c r="B1999" s="20" t="str">
        <f>IF('S.D. Paste sheet'!B1999="","",'S.D. Paste sheet'!B1999)</f>
        <v/>
      </c>
      <c r="C1999" s="20" t="str">
        <f>IF('S.D. Paste sheet'!C1999="","",'S.D. Paste sheet'!C1999)</f>
        <v/>
      </c>
      <c r="D1999" s="20" t="str">
        <f>IF('S.D. Paste sheet'!D1999="","",'S.D. Paste sheet'!D1999)</f>
        <v/>
      </c>
      <c r="E1999" s="20" t="str">
        <f>IF('S.D. Paste sheet'!E1999="","",UPPER('S.D. Paste sheet'!E1999))</f>
        <v/>
      </c>
      <c r="F1999" s="20" t="str">
        <f>IF('S.D. Paste sheet'!F1999="","",'S.D. Paste sheet'!F1999)</f>
        <v/>
      </c>
      <c r="G1999" s="20" t="str">
        <f>IF('S.D. Paste sheet'!G1999="","",UPPER('S.D. Paste sheet'!G1999))</f>
        <v/>
      </c>
      <c r="H1999" s="20" t="str">
        <f>IF('S.D. Paste sheet'!H1999="","",UPPER('S.D. Paste sheet'!H1999))</f>
        <v/>
      </c>
      <c r="I1999" s="20" t="str">
        <f>IF('S.D. Paste sheet'!I1999="","",'S.D. Paste sheet'!I1999)</f>
        <v/>
      </c>
      <c r="J1999" s="20" t="str">
        <f>IF('S.D. Paste sheet'!J1999="","",'S.D. Paste sheet'!J1999)</f>
        <v/>
      </c>
      <c r="K1999" s="20" t="str">
        <f>IF('S.D. Paste sheet'!K1999="","",'S.D. Paste sheet'!K1999)</f>
        <v/>
      </c>
      <c r="L1999" s="20" t="str">
        <f>IF('S.D. Paste sheet'!L1999="","",'S.D. Paste sheet'!L1999)</f>
        <v/>
      </c>
      <c r="M1999" s="20" t="str">
        <f>IF('S.D. Paste sheet'!M1999="","",'S.D. Paste sheet'!M1999)</f>
        <v/>
      </c>
      <c r="N1999" s="20" t="str">
        <f>IF('S.D. Paste sheet'!N1999="","",'S.D. Paste sheet'!N1999)</f>
        <v/>
      </c>
      <c r="O1999" s="20" t="str">
        <f>IF('S.D. Paste sheet'!O1999="","",'S.D. Paste sheet'!O1999)</f>
        <v/>
      </c>
      <c r="P1999" s="20" t="str">
        <f>IF('S.D. Paste sheet'!P1999="","",'S.D. Paste sheet'!P1999)</f>
        <v/>
      </c>
      <c r="Q1999" s="20" t="str">
        <f>IF('S.D. Paste sheet'!Q1999="","",'S.D. Paste sheet'!Q1999)</f>
        <v/>
      </c>
      <c r="R1999" s="20" t="str">
        <f>IF('S.D. Paste sheet'!R1999="","",'S.D. Paste sheet'!R1999)</f>
        <v/>
      </c>
      <c r="S1999" s="20" t="str">
        <f>IF('S.D. Paste sheet'!S1999="","",'S.D. Paste sheet'!S1999)</f>
        <v/>
      </c>
      <c r="T1999" s="20" t="str">
        <f>IF('S.D. Paste sheet'!T1999="","",'S.D. Paste sheet'!T1999)</f>
        <v/>
      </c>
      <c r="U1999" s="20" t="str">
        <f>IF('S.D. Paste sheet'!U1999="","",'S.D. Paste sheet'!U1999)</f>
        <v/>
      </c>
      <c r="V1999" s="20" t="str">
        <f>IF('S.D. Paste sheet'!V1999="","",'S.D. Paste sheet'!V1999)</f>
        <v/>
      </c>
      <c r="W1999" s="20" t="str">
        <f>IF('S.D. Paste sheet'!W1999="","",'S.D. Paste sheet'!W1999)</f>
        <v/>
      </c>
      <c r="X1999" s="20" t="str">
        <f>IF('S.D. Paste sheet'!X1999="","",'S.D. Paste sheet'!X1999)</f>
        <v/>
      </c>
      <c r="Y1999" s="20" t="str">
        <f>IF('S.D. Paste sheet'!Y1999="","",'S.D. Paste sheet'!Y1999)</f>
        <v/>
      </c>
      <c r="Z1999" s="20" t="str">
        <f>IF('S.D. Paste sheet'!Z1999="","",'S.D. Paste sheet'!Z1999)</f>
        <v/>
      </c>
      <c r="AA1999" s="20" t="str">
        <f>IF('S.D. Paste sheet'!AA1999="","",'S.D. Paste sheet'!AA1999)</f>
        <v/>
      </c>
      <c r="AB1999" s="20" t="str">
        <f>IF('S.D. Paste sheet'!AB1999="","",'S.D. Paste sheet'!AB1999)</f>
        <v/>
      </c>
      <c r="AC1999" s="20" t="str">
        <f>IF('S.D. Paste sheet'!AC1999="","",'S.D. Paste sheet'!AC1999)</f>
        <v/>
      </c>
      <c r="AD1999" s="20" t="str">
        <f>IF('S.D. Paste sheet'!AD1999="","",'S.D. Paste sheet'!AD1999)</f>
        <v/>
      </c>
      <c r="AE1999" s="28"/>
      <c r="AF1999" t="str">
        <f>IF(AK1999="","",IF(AK1999&gt;0,COUNT($AG$2:AG1999),""))</f>
        <v/>
      </c>
      <c r="AG1999" s="25" t="str">
        <f t="shared" si="995"/>
        <v/>
      </c>
      <c r="AH1999" s="25" t="str">
        <f t="shared" si="996"/>
        <v/>
      </c>
      <c r="AI1999" s="25" t="str">
        <f t="shared" si="997"/>
        <v/>
      </c>
      <c r="AJ1999" s="25" t="str">
        <f t="shared" si="998"/>
        <v/>
      </c>
      <c r="AK1999" s="25" t="str">
        <f t="shared" si="999"/>
        <v/>
      </c>
      <c r="AL1999" s="25" t="str">
        <f t="shared" si="1000"/>
        <v/>
      </c>
      <c r="AM1999" s="25" t="str">
        <f t="shared" si="1001"/>
        <v/>
      </c>
      <c r="AN1999" s="25" t="str">
        <f t="shared" si="1002"/>
        <v/>
      </c>
      <c r="AO1999" s="25" t="str">
        <f t="shared" si="1003"/>
        <v/>
      </c>
      <c r="AP1999" s="25" t="str">
        <f t="shared" si="1004"/>
        <v/>
      </c>
      <c r="AQ1999" s="25" t="str">
        <f t="shared" si="1005"/>
        <v/>
      </c>
      <c r="AR1999" s="25" t="str">
        <f t="shared" si="1006"/>
        <v/>
      </c>
      <c r="AS1999" s="25" t="str">
        <f t="shared" si="1007"/>
        <v/>
      </c>
      <c r="AT1999" s="25" t="str">
        <f t="shared" si="1008"/>
        <v/>
      </c>
      <c r="AU1999" s="25" t="str">
        <f t="shared" si="1009"/>
        <v/>
      </c>
      <c r="AV1999" s="25" t="str">
        <f t="shared" si="1010"/>
        <v/>
      </c>
      <c r="AX1999" t="str">
        <f>IF(BC1999="","",IF(BC1999&gt;0,COUNT($AY$2:AY1999),""))</f>
        <v/>
      </c>
      <c r="AY1999" s="25" t="str">
        <f t="shared" si="1011"/>
        <v/>
      </c>
      <c r="AZ1999" s="25" t="str">
        <f t="shared" si="1012"/>
        <v/>
      </c>
      <c r="BA1999" s="25" t="str">
        <f t="shared" si="1013"/>
        <v/>
      </c>
      <c r="BB1999" s="25" t="str">
        <f t="shared" si="1014"/>
        <v/>
      </c>
      <c r="BC1999" s="25" t="str">
        <f t="shared" si="1015"/>
        <v/>
      </c>
      <c r="BD1999" s="25" t="str">
        <f t="shared" si="1016"/>
        <v/>
      </c>
      <c r="BE1999" s="25" t="str">
        <f t="shared" si="1017"/>
        <v/>
      </c>
      <c r="BF1999" s="25" t="str">
        <f t="shared" si="1018"/>
        <v/>
      </c>
      <c r="BG1999" s="25" t="str">
        <f t="shared" si="1019"/>
        <v/>
      </c>
      <c r="BH1999" s="25" t="str">
        <f t="shared" si="1020"/>
        <v/>
      </c>
      <c r="BI1999" s="25" t="str">
        <f t="shared" si="1021"/>
        <v/>
      </c>
      <c r="BJ1999" s="25" t="str">
        <f t="shared" si="1022"/>
        <v/>
      </c>
      <c r="BK1999" s="25" t="str">
        <f t="shared" si="1023"/>
        <v/>
      </c>
      <c r="BL1999" s="25" t="str">
        <f t="shared" si="1024"/>
        <v/>
      </c>
      <c r="BM1999" s="25" t="str">
        <f t="shared" si="1025"/>
        <v/>
      </c>
      <c r="BN1999" s="25" t="str">
        <f t="shared" si="1026"/>
        <v/>
      </c>
    </row>
    <row r="2000" spans="1:66" x14ac:dyDescent="0.25">
      <c r="A2000" s="20" t="str">
        <f>IF('S.D. Paste sheet'!A2000="","",'S.D. Paste sheet'!A2000)</f>
        <v/>
      </c>
      <c r="B2000" s="20" t="str">
        <f>IF('S.D. Paste sheet'!B2000="","",'S.D. Paste sheet'!B2000)</f>
        <v/>
      </c>
      <c r="C2000" s="20" t="str">
        <f>IF('S.D. Paste sheet'!C2000="","",'S.D. Paste sheet'!C2000)</f>
        <v/>
      </c>
      <c r="D2000" s="20" t="str">
        <f>IF('S.D. Paste sheet'!D2000="","",'S.D. Paste sheet'!D2000)</f>
        <v/>
      </c>
      <c r="E2000" s="20" t="str">
        <f>IF('S.D. Paste sheet'!E2000="","",UPPER('S.D. Paste sheet'!E2000))</f>
        <v/>
      </c>
      <c r="F2000" s="20" t="str">
        <f>IF('S.D. Paste sheet'!F2000="","",'S.D. Paste sheet'!F2000)</f>
        <v/>
      </c>
      <c r="G2000" s="20" t="str">
        <f>IF('S.D. Paste sheet'!G2000="","",UPPER('S.D. Paste sheet'!G2000))</f>
        <v/>
      </c>
      <c r="H2000" s="20" t="str">
        <f>IF('S.D. Paste sheet'!H2000="","",UPPER('S.D. Paste sheet'!H2000))</f>
        <v/>
      </c>
      <c r="I2000" s="20" t="str">
        <f>IF('S.D. Paste sheet'!I2000="","",'S.D. Paste sheet'!I2000)</f>
        <v/>
      </c>
      <c r="J2000" s="20" t="str">
        <f>IF('S.D. Paste sheet'!J2000="","",'S.D. Paste sheet'!J2000)</f>
        <v/>
      </c>
      <c r="K2000" s="20" t="str">
        <f>IF('S.D. Paste sheet'!K2000="","",'S.D. Paste sheet'!K2000)</f>
        <v/>
      </c>
      <c r="L2000" s="20" t="str">
        <f>IF('S.D. Paste sheet'!L2000="","",'S.D. Paste sheet'!L2000)</f>
        <v/>
      </c>
      <c r="M2000" s="20" t="str">
        <f>IF('S.D. Paste sheet'!M2000="","",'S.D. Paste sheet'!M2000)</f>
        <v/>
      </c>
      <c r="N2000" s="20" t="str">
        <f>IF('S.D. Paste sheet'!N2000="","",'S.D. Paste sheet'!N2000)</f>
        <v/>
      </c>
      <c r="O2000" s="20" t="str">
        <f>IF('S.D. Paste sheet'!O2000="","",'S.D. Paste sheet'!O2000)</f>
        <v/>
      </c>
      <c r="P2000" s="20" t="str">
        <f>IF('S.D. Paste sheet'!P2000="","",'S.D. Paste sheet'!P2000)</f>
        <v/>
      </c>
      <c r="Q2000" s="20" t="str">
        <f>IF('S.D. Paste sheet'!Q2000="","",'S.D. Paste sheet'!Q2000)</f>
        <v/>
      </c>
      <c r="R2000" s="20" t="str">
        <f>IF('S.D. Paste sheet'!R2000="","",'S.D. Paste sheet'!R2000)</f>
        <v/>
      </c>
      <c r="S2000" s="20" t="str">
        <f>IF('S.D. Paste sheet'!S2000="","",'S.D. Paste sheet'!S2000)</f>
        <v/>
      </c>
      <c r="T2000" s="20" t="str">
        <f>IF('S.D. Paste sheet'!T2000="","",'S.D. Paste sheet'!T2000)</f>
        <v/>
      </c>
      <c r="U2000" s="20" t="str">
        <f>IF('S.D. Paste sheet'!U2000="","",'S.D. Paste sheet'!U2000)</f>
        <v/>
      </c>
      <c r="V2000" s="20" t="str">
        <f>IF('S.D. Paste sheet'!V2000="","",'S.D. Paste sheet'!V2000)</f>
        <v/>
      </c>
      <c r="W2000" s="20" t="str">
        <f>IF('S.D. Paste sheet'!W2000="","",'S.D. Paste sheet'!W2000)</f>
        <v/>
      </c>
      <c r="X2000" s="20" t="str">
        <f>IF('S.D. Paste sheet'!X2000="","",'S.D. Paste sheet'!X2000)</f>
        <v/>
      </c>
      <c r="Y2000" s="20" t="str">
        <f>IF('S.D. Paste sheet'!Y2000="","",'S.D. Paste sheet'!Y2000)</f>
        <v/>
      </c>
      <c r="Z2000" s="20" t="str">
        <f>IF('S.D. Paste sheet'!Z2000="","",'S.D. Paste sheet'!Z2000)</f>
        <v/>
      </c>
      <c r="AA2000" s="20" t="str">
        <f>IF('S.D. Paste sheet'!AA2000="","",'S.D. Paste sheet'!AA2000)</f>
        <v/>
      </c>
      <c r="AB2000" s="20" t="str">
        <f>IF('S.D. Paste sheet'!AB2000="","",'S.D. Paste sheet'!AB2000)</f>
        <v/>
      </c>
      <c r="AC2000" s="20" t="str">
        <f>IF('S.D. Paste sheet'!AC2000="","",'S.D. Paste sheet'!AC2000)</f>
        <v/>
      </c>
      <c r="AD2000" s="20" t="str">
        <f>IF('S.D. Paste sheet'!AD2000="","",'S.D. Paste sheet'!AD2000)</f>
        <v/>
      </c>
      <c r="AE2000" s="28"/>
      <c r="AF2000" t="str">
        <f>IF(AK2000="","",IF(AK2000&gt;0,COUNT($AG$2:AG2000),""))</f>
        <v/>
      </c>
      <c r="AG2000" s="25" t="str">
        <f t="shared" si="995"/>
        <v/>
      </c>
      <c r="AH2000" s="25" t="str">
        <f t="shared" si="996"/>
        <v/>
      </c>
      <c r="AI2000" s="25" t="str">
        <f t="shared" si="997"/>
        <v/>
      </c>
      <c r="AJ2000" s="25" t="str">
        <f t="shared" si="998"/>
        <v/>
      </c>
      <c r="AK2000" s="25" t="str">
        <f t="shared" si="999"/>
        <v/>
      </c>
      <c r="AL2000" s="25" t="str">
        <f t="shared" si="1000"/>
        <v/>
      </c>
      <c r="AM2000" s="25" t="str">
        <f t="shared" si="1001"/>
        <v/>
      </c>
      <c r="AN2000" s="25" t="str">
        <f t="shared" si="1002"/>
        <v/>
      </c>
      <c r="AO2000" s="25" t="str">
        <f t="shared" si="1003"/>
        <v/>
      </c>
      <c r="AP2000" s="25" t="str">
        <f t="shared" si="1004"/>
        <v/>
      </c>
      <c r="AQ2000" s="25" t="str">
        <f t="shared" si="1005"/>
        <v/>
      </c>
      <c r="AR2000" s="25" t="str">
        <f t="shared" si="1006"/>
        <v/>
      </c>
      <c r="AS2000" s="25" t="str">
        <f t="shared" si="1007"/>
        <v/>
      </c>
      <c r="AT2000" s="25" t="str">
        <f t="shared" si="1008"/>
        <v/>
      </c>
      <c r="AU2000" s="25" t="str">
        <f t="shared" si="1009"/>
        <v/>
      </c>
      <c r="AV2000" s="25" t="str">
        <f t="shared" si="1010"/>
        <v/>
      </c>
      <c r="AX2000" t="str">
        <f>IF(BC2000="","",IF(BC2000&gt;0,COUNT($AY$2:AY2000),""))</f>
        <v/>
      </c>
      <c r="AY2000" s="25" t="str">
        <f t="shared" si="1011"/>
        <v/>
      </c>
      <c r="AZ2000" s="25" t="str">
        <f t="shared" si="1012"/>
        <v/>
      </c>
      <c r="BA2000" s="25" t="str">
        <f t="shared" si="1013"/>
        <v/>
      </c>
      <c r="BB2000" s="25" t="str">
        <f t="shared" si="1014"/>
        <v/>
      </c>
      <c r="BC2000" s="25" t="str">
        <f t="shared" si="1015"/>
        <v/>
      </c>
      <c r="BD2000" s="25" t="str">
        <f t="shared" si="1016"/>
        <v/>
      </c>
      <c r="BE2000" s="25" t="str">
        <f t="shared" si="1017"/>
        <v/>
      </c>
      <c r="BF2000" s="25" t="str">
        <f t="shared" si="1018"/>
        <v/>
      </c>
      <c r="BG2000" s="25" t="str">
        <f t="shared" si="1019"/>
        <v/>
      </c>
      <c r="BH2000" s="25" t="str">
        <f t="shared" si="1020"/>
        <v/>
      </c>
      <c r="BI2000" s="25" t="str">
        <f t="shared" si="1021"/>
        <v/>
      </c>
      <c r="BJ2000" s="25" t="str">
        <f t="shared" si="1022"/>
        <v/>
      </c>
      <c r="BK2000" s="25" t="str">
        <f t="shared" si="1023"/>
        <v/>
      </c>
      <c r="BL2000" s="25" t="str">
        <f t="shared" si="1024"/>
        <v/>
      </c>
      <c r="BM2000" s="25" t="str">
        <f t="shared" si="1025"/>
        <v/>
      </c>
      <c r="BN2000" s="25" t="str">
        <f t="shared" si="1026"/>
        <v/>
      </c>
    </row>
    <row r="2001" spans="1:66" x14ac:dyDescent="0.25">
      <c r="A2001" s="20" t="str">
        <f>IF('S.D. Paste sheet'!A2001="","",'S.D. Paste sheet'!A2001)</f>
        <v/>
      </c>
      <c r="B2001" s="20" t="str">
        <f>IF('S.D. Paste sheet'!B2001="","",'S.D. Paste sheet'!B2001)</f>
        <v/>
      </c>
      <c r="C2001" s="20" t="str">
        <f>IF('S.D. Paste sheet'!C2001="","",'S.D. Paste sheet'!C2001)</f>
        <v/>
      </c>
      <c r="D2001" s="20" t="str">
        <f>IF('S.D. Paste sheet'!D2001="","",'S.D. Paste sheet'!D2001)</f>
        <v/>
      </c>
      <c r="E2001" s="20" t="str">
        <f>IF('S.D. Paste sheet'!E2001="","",UPPER('S.D. Paste sheet'!E2001))</f>
        <v/>
      </c>
      <c r="F2001" s="20" t="str">
        <f>IF('S.D. Paste sheet'!F2001="","",'S.D. Paste sheet'!F2001)</f>
        <v/>
      </c>
      <c r="G2001" s="20" t="str">
        <f>IF('S.D. Paste sheet'!G2001="","",UPPER('S.D. Paste sheet'!G2001))</f>
        <v/>
      </c>
      <c r="H2001" s="20" t="str">
        <f>IF('S.D. Paste sheet'!H2001="","",UPPER('S.D. Paste sheet'!H2001))</f>
        <v/>
      </c>
      <c r="I2001" s="20" t="str">
        <f>IF('S.D. Paste sheet'!I2001="","",'S.D. Paste sheet'!I2001)</f>
        <v/>
      </c>
      <c r="J2001" s="20" t="str">
        <f>IF('S.D. Paste sheet'!J2001="","",'S.D. Paste sheet'!J2001)</f>
        <v/>
      </c>
      <c r="K2001" s="20" t="str">
        <f>IF('S.D. Paste sheet'!K2001="","",'S.D. Paste sheet'!K2001)</f>
        <v/>
      </c>
      <c r="L2001" s="20" t="str">
        <f>IF('S.D. Paste sheet'!L2001="","",'S.D. Paste sheet'!L2001)</f>
        <v/>
      </c>
      <c r="M2001" s="20" t="str">
        <f>IF('S.D. Paste sheet'!M2001="","",'S.D. Paste sheet'!M2001)</f>
        <v/>
      </c>
      <c r="N2001" s="20" t="str">
        <f>IF('S.D. Paste sheet'!N2001="","",'S.D. Paste sheet'!N2001)</f>
        <v/>
      </c>
      <c r="O2001" s="20" t="str">
        <f>IF('S.D. Paste sheet'!O2001="","",'S.D. Paste sheet'!O2001)</f>
        <v/>
      </c>
      <c r="P2001" s="20" t="str">
        <f>IF('S.D. Paste sheet'!P2001="","",'S.D. Paste sheet'!P2001)</f>
        <v/>
      </c>
      <c r="Q2001" s="20" t="str">
        <f>IF('S.D. Paste sheet'!Q2001="","",'S.D. Paste sheet'!Q2001)</f>
        <v/>
      </c>
      <c r="R2001" s="20" t="str">
        <f>IF('S.D. Paste sheet'!R2001="","",'S.D. Paste sheet'!R2001)</f>
        <v/>
      </c>
      <c r="S2001" s="20" t="str">
        <f>IF('S.D. Paste sheet'!S2001="","",'S.D. Paste sheet'!S2001)</f>
        <v/>
      </c>
      <c r="T2001" s="20" t="str">
        <f>IF('S.D. Paste sheet'!T2001="","",'S.D. Paste sheet'!T2001)</f>
        <v/>
      </c>
      <c r="U2001" s="20" t="str">
        <f>IF('S.D. Paste sheet'!U2001="","",'S.D. Paste sheet'!U2001)</f>
        <v/>
      </c>
      <c r="V2001" s="20" t="str">
        <f>IF('S.D. Paste sheet'!V2001="","",'S.D. Paste sheet'!V2001)</f>
        <v/>
      </c>
      <c r="W2001" s="20" t="str">
        <f>IF('S.D. Paste sheet'!W2001="","",'S.D. Paste sheet'!W2001)</f>
        <v/>
      </c>
      <c r="X2001" s="20" t="str">
        <f>IF('S.D. Paste sheet'!X2001="","",'S.D. Paste sheet'!X2001)</f>
        <v/>
      </c>
      <c r="Y2001" s="20" t="str">
        <f>IF('S.D. Paste sheet'!Y2001="","",'S.D. Paste sheet'!Y2001)</f>
        <v/>
      </c>
      <c r="Z2001" s="20" t="str">
        <f>IF('S.D. Paste sheet'!Z2001="","",'S.D. Paste sheet'!Z2001)</f>
        <v/>
      </c>
      <c r="AA2001" s="20" t="str">
        <f>IF('S.D. Paste sheet'!AA2001="","",'S.D. Paste sheet'!AA2001)</f>
        <v/>
      </c>
      <c r="AB2001" s="20" t="str">
        <f>IF('S.D. Paste sheet'!AB2001="","",'S.D. Paste sheet'!AB2001)</f>
        <v/>
      </c>
      <c r="AC2001" s="20" t="str">
        <f>IF('S.D. Paste sheet'!AC2001="","",'S.D. Paste sheet'!AC2001)</f>
        <v/>
      </c>
      <c r="AD2001" s="20" t="str">
        <f>IF('S.D. Paste sheet'!AD2001="","",'S.D. Paste sheet'!AD2001)</f>
        <v/>
      </c>
      <c r="AE2001" s="28"/>
      <c r="AF2001" t="str">
        <f>IF(AK2001="","",IF(AK2001&gt;0,COUNT($AG$2:AG2001),""))</f>
        <v/>
      </c>
      <c r="AG2001" s="25" t="str">
        <f t="shared" si="995"/>
        <v/>
      </c>
      <c r="AH2001" s="25" t="str">
        <f t="shared" si="996"/>
        <v/>
      </c>
      <c r="AI2001" s="25" t="str">
        <f t="shared" si="997"/>
        <v/>
      </c>
      <c r="AJ2001" s="25" t="str">
        <f t="shared" si="998"/>
        <v/>
      </c>
      <c r="AK2001" s="25" t="str">
        <f t="shared" si="999"/>
        <v/>
      </c>
      <c r="AL2001" s="25" t="str">
        <f t="shared" si="1000"/>
        <v/>
      </c>
      <c r="AM2001" s="25" t="str">
        <f t="shared" si="1001"/>
        <v/>
      </c>
      <c r="AN2001" s="25" t="str">
        <f t="shared" si="1002"/>
        <v/>
      </c>
      <c r="AO2001" s="25" t="str">
        <f t="shared" si="1003"/>
        <v/>
      </c>
      <c r="AP2001" s="25" t="str">
        <f t="shared" si="1004"/>
        <v/>
      </c>
      <c r="AQ2001" s="25" t="str">
        <f t="shared" si="1005"/>
        <v/>
      </c>
      <c r="AR2001" s="25" t="str">
        <f t="shared" si="1006"/>
        <v/>
      </c>
      <c r="AS2001" s="25" t="str">
        <f t="shared" si="1007"/>
        <v/>
      </c>
      <c r="AT2001" s="25" t="str">
        <f t="shared" si="1008"/>
        <v/>
      </c>
      <c r="AU2001" s="25" t="str">
        <f t="shared" si="1009"/>
        <v/>
      </c>
      <c r="AV2001" s="25" t="str">
        <f t="shared" si="1010"/>
        <v/>
      </c>
      <c r="AX2001" t="str">
        <f>IF(BC2001="","",IF(BC2001&gt;0,COUNT($AY$2:AY2001),""))</f>
        <v/>
      </c>
      <c r="AY2001" s="25" t="str">
        <f t="shared" si="1011"/>
        <v/>
      </c>
      <c r="AZ2001" s="25" t="str">
        <f t="shared" si="1012"/>
        <v/>
      </c>
      <c r="BA2001" s="25" t="str">
        <f t="shared" si="1013"/>
        <v/>
      </c>
      <c r="BB2001" s="25" t="str">
        <f t="shared" si="1014"/>
        <v/>
      </c>
      <c r="BC2001" s="25" t="str">
        <f t="shared" si="1015"/>
        <v/>
      </c>
      <c r="BD2001" s="25" t="str">
        <f t="shared" si="1016"/>
        <v/>
      </c>
      <c r="BE2001" s="25" t="str">
        <f t="shared" si="1017"/>
        <v/>
      </c>
      <c r="BF2001" s="25" t="str">
        <f t="shared" si="1018"/>
        <v/>
      </c>
      <c r="BG2001" s="25" t="str">
        <f t="shared" si="1019"/>
        <v/>
      </c>
      <c r="BH2001" s="25" t="str">
        <f t="shared" si="1020"/>
        <v/>
      </c>
      <c r="BI2001" s="25" t="str">
        <f t="shared" si="1021"/>
        <v/>
      </c>
      <c r="BJ2001" s="25" t="str">
        <f t="shared" si="1022"/>
        <v/>
      </c>
      <c r="BK2001" s="25" t="str">
        <f t="shared" si="1023"/>
        <v/>
      </c>
      <c r="BL2001" s="25" t="str">
        <f t="shared" si="1024"/>
        <v/>
      </c>
      <c r="BM2001" s="25" t="str">
        <f t="shared" si="1025"/>
        <v/>
      </c>
      <c r="BN2001" s="25" t="str">
        <f t="shared" si="1026"/>
        <v/>
      </c>
    </row>
    <row r="2002" spans="1:66" x14ac:dyDescent="0.25">
      <c r="A2002" s="20" t="str">
        <f>IF('S.D. Paste sheet'!A2002="","",'S.D. Paste sheet'!A2002)</f>
        <v/>
      </c>
      <c r="B2002" s="20" t="str">
        <f>IF('S.D. Paste sheet'!B2002="","",'S.D. Paste sheet'!B2002)</f>
        <v/>
      </c>
      <c r="C2002" s="20" t="str">
        <f>IF('S.D. Paste sheet'!C2002="","",'S.D. Paste sheet'!C2002)</f>
        <v/>
      </c>
      <c r="D2002" s="20" t="str">
        <f>IF('S.D. Paste sheet'!D2002="","",'S.D. Paste sheet'!D2002)</f>
        <v/>
      </c>
      <c r="E2002" s="20" t="str">
        <f>IF('S.D. Paste sheet'!E2002="","",UPPER('S.D. Paste sheet'!E2002))</f>
        <v/>
      </c>
      <c r="F2002" s="20" t="str">
        <f>IF('S.D. Paste sheet'!F2002="","",'S.D. Paste sheet'!F2002)</f>
        <v/>
      </c>
      <c r="G2002" s="20" t="str">
        <f>IF('S.D. Paste sheet'!G2002="","",UPPER('S.D. Paste sheet'!G2002))</f>
        <v/>
      </c>
      <c r="H2002" s="20" t="str">
        <f>IF('S.D. Paste sheet'!H2002="","",UPPER('S.D. Paste sheet'!H2002))</f>
        <v/>
      </c>
      <c r="I2002" s="20" t="str">
        <f>IF('S.D. Paste sheet'!I2002="","",'S.D. Paste sheet'!I2002)</f>
        <v/>
      </c>
      <c r="J2002" s="20" t="str">
        <f>IF('S.D. Paste sheet'!J2002="","",'S.D. Paste sheet'!J2002)</f>
        <v/>
      </c>
      <c r="K2002" s="20" t="str">
        <f>IF('S.D. Paste sheet'!K2002="","",'S.D. Paste sheet'!K2002)</f>
        <v/>
      </c>
      <c r="L2002" s="20" t="str">
        <f>IF('S.D. Paste sheet'!L2002="","",'S.D. Paste sheet'!L2002)</f>
        <v/>
      </c>
      <c r="M2002" s="20" t="str">
        <f>IF('S.D. Paste sheet'!M2002="","",'S.D. Paste sheet'!M2002)</f>
        <v/>
      </c>
      <c r="N2002" s="20" t="str">
        <f>IF('S.D. Paste sheet'!N2002="","",'S.D. Paste sheet'!N2002)</f>
        <v/>
      </c>
      <c r="O2002" s="20" t="str">
        <f>IF('S.D. Paste sheet'!O2002="","",'S.D. Paste sheet'!O2002)</f>
        <v/>
      </c>
      <c r="P2002" s="20" t="str">
        <f>IF('S.D. Paste sheet'!P2002="","",'S.D. Paste sheet'!P2002)</f>
        <v/>
      </c>
      <c r="Q2002" s="20" t="str">
        <f>IF('S.D. Paste sheet'!Q2002="","",'S.D. Paste sheet'!Q2002)</f>
        <v/>
      </c>
      <c r="R2002" s="20" t="str">
        <f>IF('S.D. Paste sheet'!R2002="","",'S.D. Paste sheet'!R2002)</f>
        <v/>
      </c>
      <c r="S2002" s="20" t="str">
        <f>IF('S.D. Paste sheet'!S2002="","",'S.D. Paste sheet'!S2002)</f>
        <v/>
      </c>
      <c r="T2002" s="20" t="str">
        <f>IF('S.D. Paste sheet'!T2002="","",'S.D. Paste sheet'!T2002)</f>
        <v/>
      </c>
      <c r="U2002" s="20" t="str">
        <f>IF('S.D. Paste sheet'!U2002="","",'S.D. Paste sheet'!U2002)</f>
        <v/>
      </c>
      <c r="V2002" s="20" t="str">
        <f>IF('S.D. Paste sheet'!V2002="","",'S.D. Paste sheet'!V2002)</f>
        <v/>
      </c>
      <c r="W2002" s="20" t="str">
        <f>IF('S.D. Paste sheet'!W2002="","",'S.D. Paste sheet'!W2002)</f>
        <v/>
      </c>
      <c r="X2002" s="20" t="str">
        <f>IF('S.D. Paste sheet'!X2002="","",'S.D. Paste sheet'!X2002)</f>
        <v/>
      </c>
      <c r="Y2002" s="20" t="str">
        <f>IF('S.D. Paste sheet'!Y2002="","",'S.D. Paste sheet'!Y2002)</f>
        <v/>
      </c>
      <c r="Z2002" s="20" t="str">
        <f>IF('S.D. Paste sheet'!Z2002="","",'S.D. Paste sheet'!Z2002)</f>
        <v/>
      </c>
      <c r="AA2002" s="20" t="str">
        <f>IF('S.D. Paste sheet'!AA2002="","",'S.D. Paste sheet'!AA2002)</f>
        <v/>
      </c>
      <c r="AB2002" s="20" t="str">
        <f>IF('S.D. Paste sheet'!AB2002="","",'S.D. Paste sheet'!AB2002)</f>
        <v/>
      </c>
      <c r="AC2002" s="20" t="str">
        <f>IF('S.D. Paste sheet'!AC2002="","",'S.D. Paste sheet'!AC2002)</f>
        <v/>
      </c>
      <c r="AD2002" s="20" t="str">
        <f>IF('S.D. Paste sheet'!AD2002="","",'S.D. Paste sheet'!AD2002)</f>
        <v/>
      </c>
      <c r="AE2002" s="28"/>
      <c r="AF2002" t="str">
        <f>IF(AK2002="","",IF(AK2002&gt;0,COUNT($AG$2:AG2002),""))</f>
        <v/>
      </c>
      <c r="AG2002" s="25" t="str">
        <f t="shared" si="995"/>
        <v/>
      </c>
      <c r="AH2002" s="25" t="str">
        <f t="shared" si="996"/>
        <v/>
      </c>
      <c r="AI2002" s="25" t="str">
        <f t="shared" si="997"/>
        <v/>
      </c>
      <c r="AJ2002" s="25" t="str">
        <f t="shared" si="998"/>
        <v/>
      </c>
      <c r="AK2002" s="25" t="str">
        <f t="shared" si="999"/>
        <v/>
      </c>
      <c r="AL2002" s="25" t="str">
        <f t="shared" si="1000"/>
        <v/>
      </c>
      <c r="AM2002" s="25" t="str">
        <f t="shared" si="1001"/>
        <v/>
      </c>
      <c r="AN2002" s="25" t="str">
        <f t="shared" si="1002"/>
        <v/>
      </c>
      <c r="AO2002" s="25" t="str">
        <f t="shared" si="1003"/>
        <v/>
      </c>
      <c r="AP2002" s="25" t="str">
        <f t="shared" si="1004"/>
        <v/>
      </c>
      <c r="AQ2002" s="25" t="str">
        <f t="shared" si="1005"/>
        <v/>
      </c>
      <c r="AR2002" s="25" t="str">
        <f t="shared" si="1006"/>
        <v/>
      </c>
      <c r="AS2002" s="25" t="str">
        <f t="shared" si="1007"/>
        <v/>
      </c>
      <c r="AT2002" s="25" t="str">
        <f t="shared" si="1008"/>
        <v/>
      </c>
      <c r="AU2002" s="25" t="str">
        <f t="shared" si="1009"/>
        <v/>
      </c>
      <c r="AV2002" s="25" t="str">
        <f t="shared" si="1010"/>
        <v/>
      </c>
      <c r="AX2002" t="str">
        <f>IF(BC2002="","",IF(BC2002&gt;0,COUNT($AY$2:AY2002),""))</f>
        <v/>
      </c>
      <c r="AY2002" s="25" t="str">
        <f t="shared" si="1011"/>
        <v/>
      </c>
      <c r="AZ2002" s="25" t="str">
        <f t="shared" si="1012"/>
        <v/>
      </c>
      <c r="BA2002" s="25" t="str">
        <f t="shared" si="1013"/>
        <v/>
      </c>
      <c r="BB2002" s="25" t="str">
        <f t="shared" si="1014"/>
        <v/>
      </c>
      <c r="BC2002" s="25" t="str">
        <f t="shared" si="1015"/>
        <v/>
      </c>
      <c r="BD2002" s="25" t="str">
        <f t="shared" si="1016"/>
        <v/>
      </c>
      <c r="BE2002" s="25" t="str">
        <f t="shared" si="1017"/>
        <v/>
      </c>
      <c r="BF2002" s="25" t="str">
        <f t="shared" si="1018"/>
        <v/>
      </c>
      <c r="BG2002" s="25" t="str">
        <f t="shared" si="1019"/>
        <v/>
      </c>
      <c r="BH2002" s="25" t="str">
        <f t="shared" si="1020"/>
        <v/>
      </c>
      <c r="BI2002" s="25" t="str">
        <f t="shared" si="1021"/>
        <v/>
      </c>
      <c r="BJ2002" s="25" t="str">
        <f t="shared" si="1022"/>
        <v/>
      </c>
      <c r="BK2002" s="25" t="str">
        <f t="shared" si="1023"/>
        <v/>
      </c>
      <c r="BL2002" s="25" t="str">
        <f t="shared" si="1024"/>
        <v/>
      </c>
      <c r="BM2002" s="25" t="str">
        <f t="shared" si="1025"/>
        <v/>
      </c>
      <c r="BN2002" s="25" t="str">
        <f t="shared" si="1026"/>
        <v/>
      </c>
    </row>
    <row r="2003" spans="1:66" x14ac:dyDescent="0.25">
      <c r="A2003" s="20" t="str">
        <f>IF('S.D. Paste sheet'!A2003="","",'S.D. Paste sheet'!A2003)</f>
        <v/>
      </c>
      <c r="B2003" s="20" t="str">
        <f>IF('S.D. Paste sheet'!B2003="","",'S.D. Paste sheet'!B2003)</f>
        <v/>
      </c>
      <c r="C2003" s="20" t="str">
        <f>IF('S.D. Paste sheet'!C2003="","",'S.D. Paste sheet'!C2003)</f>
        <v/>
      </c>
      <c r="D2003" s="20" t="str">
        <f>IF('S.D. Paste sheet'!D2003="","",'S.D. Paste sheet'!D2003)</f>
        <v/>
      </c>
      <c r="E2003" s="20" t="str">
        <f>IF('S.D. Paste sheet'!E2003="","",UPPER('S.D. Paste sheet'!E2003))</f>
        <v/>
      </c>
      <c r="F2003" s="20" t="str">
        <f>IF('S.D. Paste sheet'!F2003="","",'S.D. Paste sheet'!F2003)</f>
        <v/>
      </c>
      <c r="G2003" s="20" t="str">
        <f>IF('S.D. Paste sheet'!G2003="","",UPPER('S.D. Paste sheet'!G2003))</f>
        <v/>
      </c>
      <c r="H2003" s="20" t="str">
        <f>IF('S.D. Paste sheet'!H2003="","",UPPER('S.D. Paste sheet'!H2003))</f>
        <v/>
      </c>
      <c r="I2003" s="20" t="str">
        <f>IF('S.D. Paste sheet'!I2003="","",'S.D. Paste sheet'!I2003)</f>
        <v/>
      </c>
      <c r="J2003" s="20" t="str">
        <f>IF('S.D. Paste sheet'!J2003="","",'S.D. Paste sheet'!J2003)</f>
        <v/>
      </c>
      <c r="K2003" s="20" t="str">
        <f>IF('S.D. Paste sheet'!K2003="","",'S.D. Paste sheet'!K2003)</f>
        <v/>
      </c>
      <c r="L2003" s="20" t="str">
        <f>IF('S.D. Paste sheet'!L2003="","",'S.D. Paste sheet'!L2003)</f>
        <v/>
      </c>
      <c r="M2003" s="20" t="str">
        <f>IF('S.D. Paste sheet'!M2003="","",'S.D. Paste sheet'!M2003)</f>
        <v/>
      </c>
      <c r="N2003" s="20" t="str">
        <f>IF('S.D. Paste sheet'!N2003="","",'S.D. Paste sheet'!N2003)</f>
        <v/>
      </c>
      <c r="O2003" s="20" t="str">
        <f>IF('S.D. Paste sheet'!O2003="","",'S.D. Paste sheet'!O2003)</f>
        <v/>
      </c>
      <c r="P2003" s="20" t="str">
        <f>IF('S.D. Paste sheet'!P2003="","",'S.D. Paste sheet'!P2003)</f>
        <v/>
      </c>
      <c r="Q2003" s="20" t="str">
        <f>IF('S.D. Paste sheet'!Q2003="","",'S.D. Paste sheet'!Q2003)</f>
        <v/>
      </c>
      <c r="R2003" s="20" t="str">
        <f>IF('S.D. Paste sheet'!R2003="","",'S.D. Paste sheet'!R2003)</f>
        <v/>
      </c>
      <c r="S2003" s="20" t="str">
        <f>IF('S.D. Paste sheet'!S2003="","",'S.D. Paste sheet'!S2003)</f>
        <v/>
      </c>
      <c r="T2003" s="20" t="str">
        <f>IF('S.D. Paste sheet'!T2003="","",'S.D. Paste sheet'!T2003)</f>
        <v/>
      </c>
      <c r="U2003" s="20" t="str">
        <f>IF('S.D. Paste sheet'!U2003="","",'S.D. Paste sheet'!U2003)</f>
        <v/>
      </c>
      <c r="V2003" s="20" t="str">
        <f>IF('S.D. Paste sheet'!V2003="","",'S.D. Paste sheet'!V2003)</f>
        <v/>
      </c>
      <c r="W2003" s="20" t="str">
        <f>IF('S.D. Paste sheet'!W2003="","",'S.D. Paste sheet'!W2003)</f>
        <v/>
      </c>
      <c r="X2003" s="20" t="str">
        <f>IF('S.D. Paste sheet'!X2003="","",'S.D. Paste sheet'!X2003)</f>
        <v/>
      </c>
      <c r="Y2003" s="20" t="str">
        <f>IF('S.D. Paste sheet'!Y2003="","",'S.D. Paste sheet'!Y2003)</f>
        <v/>
      </c>
      <c r="Z2003" s="20" t="str">
        <f>IF('S.D. Paste sheet'!Z2003="","",'S.D. Paste sheet'!Z2003)</f>
        <v/>
      </c>
      <c r="AA2003" s="20" t="str">
        <f>IF('S.D. Paste sheet'!AA2003="","",'S.D. Paste sheet'!AA2003)</f>
        <v/>
      </c>
      <c r="AB2003" s="20" t="str">
        <f>IF('S.D. Paste sheet'!AB2003="","",'S.D. Paste sheet'!AB2003)</f>
        <v/>
      </c>
      <c r="AC2003" s="20" t="str">
        <f>IF('S.D. Paste sheet'!AC2003="","",'S.D. Paste sheet'!AC2003)</f>
        <v/>
      </c>
      <c r="AD2003" s="20" t="str">
        <f>IF('S.D. Paste sheet'!AD2003="","",'S.D. Paste sheet'!AD2003)</f>
        <v/>
      </c>
      <c r="AE2003" s="28"/>
      <c r="AF2003" t="str">
        <f>IF(AK2003="","",IF(AK2003&gt;0,COUNT($AG$2:AG2003),""))</f>
        <v/>
      </c>
      <c r="AG2003" s="25" t="str">
        <f t="shared" si="995"/>
        <v/>
      </c>
      <c r="AH2003" s="25" t="str">
        <f t="shared" si="996"/>
        <v/>
      </c>
      <c r="AI2003" s="25" t="str">
        <f t="shared" si="997"/>
        <v/>
      </c>
      <c r="AJ2003" s="25" t="str">
        <f t="shared" si="998"/>
        <v/>
      </c>
      <c r="AK2003" s="25" t="str">
        <f t="shared" si="999"/>
        <v/>
      </c>
      <c r="AL2003" s="25" t="str">
        <f t="shared" si="1000"/>
        <v/>
      </c>
      <c r="AM2003" s="25" t="str">
        <f t="shared" si="1001"/>
        <v/>
      </c>
      <c r="AN2003" s="25" t="str">
        <f t="shared" si="1002"/>
        <v/>
      </c>
      <c r="AO2003" s="25" t="str">
        <f t="shared" si="1003"/>
        <v/>
      </c>
      <c r="AP2003" s="25" t="str">
        <f t="shared" si="1004"/>
        <v/>
      </c>
      <c r="AQ2003" s="25" t="str">
        <f t="shared" si="1005"/>
        <v/>
      </c>
      <c r="AR2003" s="25" t="str">
        <f t="shared" si="1006"/>
        <v/>
      </c>
      <c r="AS2003" s="25" t="str">
        <f t="shared" si="1007"/>
        <v/>
      </c>
      <c r="AT2003" s="25" t="str">
        <f t="shared" si="1008"/>
        <v/>
      </c>
      <c r="AU2003" s="25" t="str">
        <f t="shared" si="1009"/>
        <v/>
      </c>
      <c r="AV2003" s="25" t="str">
        <f t="shared" si="1010"/>
        <v/>
      </c>
      <c r="AX2003" t="str">
        <f>IF(BC2003="","",IF(BC2003&gt;0,COUNT($AY$2:AY2003),""))</f>
        <v/>
      </c>
      <c r="AY2003" s="25" t="str">
        <f t="shared" si="1011"/>
        <v/>
      </c>
      <c r="AZ2003" s="25" t="str">
        <f t="shared" si="1012"/>
        <v/>
      </c>
      <c r="BA2003" s="25" t="str">
        <f t="shared" si="1013"/>
        <v/>
      </c>
      <c r="BB2003" s="25" t="str">
        <f t="shared" si="1014"/>
        <v/>
      </c>
      <c r="BC2003" s="25" t="str">
        <f t="shared" si="1015"/>
        <v/>
      </c>
      <c r="BD2003" s="25" t="str">
        <f t="shared" si="1016"/>
        <v/>
      </c>
      <c r="BE2003" s="25" t="str">
        <f t="shared" si="1017"/>
        <v/>
      </c>
      <c r="BF2003" s="25" t="str">
        <f t="shared" si="1018"/>
        <v/>
      </c>
      <c r="BG2003" s="25" t="str">
        <f t="shared" si="1019"/>
        <v/>
      </c>
      <c r="BH2003" s="25" t="str">
        <f t="shared" si="1020"/>
        <v/>
      </c>
      <c r="BI2003" s="25" t="str">
        <f t="shared" si="1021"/>
        <v/>
      </c>
      <c r="BJ2003" s="25" t="str">
        <f t="shared" si="1022"/>
        <v/>
      </c>
      <c r="BK2003" s="25" t="str">
        <f t="shared" si="1023"/>
        <v/>
      </c>
      <c r="BL2003" s="25" t="str">
        <f t="shared" si="1024"/>
        <v/>
      </c>
      <c r="BM2003" s="25" t="str">
        <f t="shared" si="1025"/>
        <v/>
      </c>
      <c r="BN2003" s="25" t="str">
        <f t="shared" si="1026"/>
        <v/>
      </c>
    </row>
    <row r="2004" spans="1:66" x14ac:dyDescent="0.25">
      <c r="A2004" s="20" t="str">
        <f>IF('S.D. Paste sheet'!A2004="","",'S.D. Paste sheet'!A2004)</f>
        <v/>
      </c>
      <c r="B2004" s="20" t="str">
        <f>IF('S.D. Paste sheet'!B2004="","",'S.D. Paste sheet'!B2004)</f>
        <v/>
      </c>
      <c r="C2004" s="20" t="str">
        <f>IF('S.D. Paste sheet'!C2004="","",'S.D. Paste sheet'!C2004)</f>
        <v/>
      </c>
      <c r="D2004" s="20" t="str">
        <f>IF('S.D. Paste sheet'!D2004="","",'S.D. Paste sheet'!D2004)</f>
        <v/>
      </c>
      <c r="E2004" s="20" t="str">
        <f>IF('S.D. Paste sheet'!E2004="","",UPPER('S.D. Paste sheet'!E2004))</f>
        <v/>
      </c>
      <c r="F2004" s="20" t="str">
        <f>IF('S.D. Paste sheet'!F2004="","",'S.D. Paste sheet'!F2004)</f>
        <v/>
      </c>
      <c r="G2004" s="20" t="str">
        <f>IF('S.D. Paste sheet'!G2004="","",UPPER('S.D. Paste sheet'!G2004))</f>
        <v/>
      </c>
      <c r="H2004" s="20" t="str">
        <f>IF('S.D. Paste sheet'!H2004="","",UPPER('S.D. Paste sheet'!H2004))</f>
        <v/>
      </c>
      <c r="I2004" s="20" t="str">
        <f>IF('S.D. Paste sheet'!I2004="","",'S.D. Paste sheet'!I2004)</f>
        <v/>
      </c>
      <c r="J2004" s="20" t="str">
        <f>IF('S.D. Paste sheet'!J2004="","",'S.D. Paste sheet'!J2004)</f>
        <v/>
      </c>
      <c r="K2004" s="20" t="str">
        <f>IF('S.D. Paste sheet'!K2004="","",'S.D. Paste sheet'!K2004)</f>
        <v/>
      </c>
      <c r="L2004" s="20" t="str">
        <f>IF('S.D. Paste sheet'!L2004="","",'S.D. Paste sheet'!L2004)</f>
        <v/>
      </c>
      <c r="M2004" s="20" t="str">
        <f>IF('S.D. Paste sheet'!M2004="","",'S.D. Paste sheet'!M2004)</f>
        <v/>
      </c>
      <c r="N2004" s="20" t="str">
        <f>IF('S.D. Paste sheet'!N2004="","",'S.D. Paste sheet'!N2004)</f>
        <v/>
      </c>
      <c r="O2004" s="20" t="str">
        <f>IF('S.D. Paste sheet'!O2004="","",'S.D. Paste sheet'!O2004)</f>
        <v/>
      </c>
      <c r="P2004" s="20" t="str">
        <f>IF('S.D. Paste sheet'!P2004="","",'S.D. Paste sheet'!P2004)</f>
        <v/>
      </c>
      <c r="Q2004" s="20" t="str">
        <f>IF('S.D. Paste sheet'!Q2004="","",'S.D. Paste sheet'!Q2004)</f>
        <v/>
      </c>
      <c r="R2004" s="20" t="str">
        <f>IF('S.D. Paste sheet'!R2004="","",'S.D. Paste sheet'!R2004)</f>
        <v/>
      </c>
      <c r="S2004" s="20" t="str">
        <f>IF('S.D. Paste sheet'!S2004="","",'S.D. Paste sheet'!S2004)</f>
        <v/>
      </c>
      <c r="T2004" s="20" t="str">
        <f>IF('S.D. Paste sheet'!T2004="","",'S.D. Paste sheet'!T2004)</f>
        <v/>
      </c>
      <c r="U2004" s="20" t="str">
        <f>IF('S.D. Paste sheet'!U2004="","",'S.D. Paste sheet'!U2004)</f>
        <v/>
      </c>
      <c r="V2004" s="20" t="str">
        <f>IF('S.D. Paste sheet'!V2004="","",'S.D. Paste sheet'!V2004)</f>
        <v/>
      </c>
      <c r="W2004" s="20" t="str">
        <f>IF('S.D. Paste sheet'!W2004="","",'S.D. Paste sheet'!W2004)</f>
        <v/>
      </c>
      <c r="X2004" s="20" t="str">
        <f>IF('S.D. Paste sheet'!X2004="","",'S.D. Paste sheet'!X2004)</f>
        <v/>
      </c>
      <c r="Y2004" s="20" t="str">
        <f>IF('S.D. Paste sheet'!Y2004="","",'S.D. Paste sheet'!Y2004)</f>
        <v/>
      </c>
      <c r="Z2004" s="20" t="str">
        <f>IF('S.D. Paste sheet'!Z2004="","",'S.D. Paste sheet'!Z2004)</f>
        <v/>
      </c>
      <c r="AA2004" s="20" t="str">
        <f>IF('S.D. Paste sheet'!AA2004="","",'S.D. Paste sheet'!AA2004)</f>
        <v/>
      </c>
      <c r="AB2004" s="20" t="str">
        <f>IF('S.D. Paste sheet'!AB2004="","",'S.D. Paste sheet'!AB2004)</f>
        <v/>
      </c>
      <c r="AC2004" s="20" t="str">
        <f>IF('S.D. Paste sheet'!AC2004="","",'S.D. Paste sheet'!AC2004)</f>
        <v/>
      </c>
      <c r="AD2004" s="20" t="str">
        <f>IF('S.D. Paste sheet'!AD2004="","",'S.D. Paste sheet'!AD2004)</f>
        <v/>
      </c>
      <c r="AE2004" s="28"/>
      <c r="AF2004" t="str">
        <f>IF(AK2004="","",IF(AK2004&gt;0,COUNT($AG$2:AG2004),""))</f>
        <v/>
      </c>
      <c r="AG2004" s="25" t="str">
        <f t="shared" si="995"/>
        <v/>
      </c>
      <c r="AH2004" s="25" t="str">
        <f t="shared" si="996"/>
        <v/>
      </c>
      <c r="AI2004" s="25" t="str">
        <f t="shared" si="997"/>
        <v/>
      </c>
      <c r="AJ2004" s="25" t="str">
        <f t="shared" si="998"/>
        <v/>
      </c>
      <c r="AK2004" s="25" t="str">
        <f t="shared" si="999"/>
        <v/>
      </c>
      <c r="AL2004" s="25" t="str">
        <f t="shared" si="1000"/>
        <v/>
      </c>
      <c r="AM2004" s="25" t="str">
        <f t="shared" si="1001"/>
        <v/>
      </c>
      <c r="AN2004" s="25" t="str">
        <f t="shared" si="1002"/>
        <v/>
      </c>
      <c r="AO2004" s="25" t="str">
        <f t="shared" si="1003"/>
        <v/>
      </c>
      <c r="AP2004" s="25" t="str">
        <f t="shared" si="1004"/>
        <v/>
      </c>
      <c r="AQ2004" s="25" t="str">
        <f t="shared" si="1005"/>
        <v/>
      </c>
      <c r="AR2004" s="25" t="str">
        <f t="shared" si="1006"/>
        <v/>
      </c>
      <c r="AS2004" s="25" t="str">
        <f t="shared" si="1007"/>
        <v/>
      </c>
      <c r="AT2004" s="25" t="str">
        <f t="shared" si="1008"/>
        <v/>
      </c>
      <c r="AU2004" s="25" t="str">
        <f t="shared" si="1009"/>
        <v/>
      </c>
      <c r="AV2004" s="25" t="str">
        <f t="shared" si="1010"/>
        <v/>
      </c>
      <c r="AX2004" t="str">
        <f>IF(BC2004="","",IF(BC2004&gt;0,COUNT($AY$2:AY2004),""))</f>
        <v/>
      </c>
      <c r="AY2004" s="25" t="str">
        <f t="shared" si="1011"/>
        <v/>
      </c>
      <c r="AZ2004" s="25" t="str">
        <f t="shared" si="1012"/>
        <v/>
      </c>
      <c r="BA2004" s="25" t="str">
        <f t="shared" si="1013"/>
        <v/>
      </c>
      <c r="BB2004" s="25" t="str">
        <f t="shared" si="1014"/>
        <v/>
      </c>
      <c r="BC2004" s="25" t="str">
        <f t="shared" si="1015"/>
        <v/>
      </c>
      <c r="BD2004" s="25" t="str">
        <f t="shared" si="1016"/>
        <v/>
      </c>
      <c r="BE2004" s="25" t="str">
        <f t="shared" si="1017"/>
        <v/>
      </c>
      <c r="BF2004" s="25" t="str">
        <f t="shared" si="1018"/>
        <v/>
      </c>
      <c r="BG2004" s="25" t="str">
        <f t="shared" si="1019"/>
        <v/>
      </c>
      <c r="BH2004" s="25" t="str">
        <f t="shared" si="1020"/>
        <v/>
      </c>
      <c r="BI2004" s="25" t="str">
        <f t="shared" si="1021"/>
        <v/>
      </c>
      <c r="BJ2004" s="25" t="str">
        <f t="shared" si="1022"/>
        <v/>
      </c>
      <c r="BK2004" s="25" t="str">
        <f t="shared" si="1023"/>
        <v/>
      </c>
      <c r="BL2004" s="25" t="str">
        <f t="shared" si="1024"/>
        <v/>
      </c>
      <c r="BM2004" s="25" t="str">
        <f t="shared" si="1025"/>
        <v/>
      </c>
      <c r="BN2004" s="25" t="str">
        <f t="shared" si="1026"/>
        <v/>
      </c>
    </row>
    <row r="2005" spans="1:66" x14ac:dyDescent="0.25">
      <c r="A2005" s="20" t="str">
        <f>IF('S.D. Paste sheet'!A2005="","",'S.D. Paste sheet'!A2005)</f>
        <v/>
      </c>
      <c r="B2005" s="20" t="str">
        <f>IF('S.D. Paste sheet'!B2005="","",'S.D. Paste sheet'!B2005)</f>
        <v/>
      </c>
      <c r="C2005" s="20" t="str">
        <f>IF('S.D. Paste sheet'!C2005="","",'S.D. Paste sheet'!C2005)</f>
        <v/>
      </c>
      <c r="D2005" s="20" t="str">
        <f>IF('S.D. Paste sheet'!D2005="","",'S.D. Paste sheet'!D2005)</f>
        <v/>
      </c>
      <c r="E2005" s="20" t="str">
        <f>IF('S.D. Paste sheet'!E2005="","",UPPER('S.D. Paste sheet'!E2005))</f>
        <v/>
      </c>
      <c r="F2005" s="20" t="str">
        <f>IF('S.D. Paste sheet'!F2005="","",'S.D. Paste sheet'!F2005)</f>
        <v/>
      </c>
      <c r="G2005" s="20" t="str">
        <f>IF('S.D. Paste sheet'!G2005="","",UPPER('S.D. Paste sheet'!G2005))</f>
        <v/>
      </c>
      <c r="H2005" s="20" t="str">
        <f>IF('S.D. Paste sheet'!H2005="","",UPPER('S.D. Paste sheet'!H2005))</f>
        <v/>
      </c>
      <c r="I2005" s="20" t="str">
        <f>IF('S.D. Paste sheet'!I2005="","",'S.D. Paste sheet'!I2005)</f>
        <v/>
      </c>
      <c r="J2005" s="20" t="str">
        <f>IF('S.D. Paste sheet'!J2005="","",'S.D. Paste sheet'!J2005)</f>
        <v/>
      </c>
      <c r="K2005" s="20" t="str">
        <f>IF('S.D. Paste sheet'!K2005="","",'S.D. Paste sheet'!K2005)</f>
        <v/>
      </c>
      <c r="L2005" s="20" t="str">
        <f>IF('S.D. Paste sheet'!L2005="","",'S.D. Paste sheet'!L2005)</f>
        <v/>
      </c>
      <c r="M2005" s="20" t="str">
        <f>IF('S.D. Paste sheet'!M2005="","",'S.D. Paste sheet'!M2005)</f>
        <v/>
      </c>
      <c r="N2005" s="20" t="str">
        <f>IF('S.D. Paste sheet'!N2005="","",'S.D. Paste sheet'!N2005)</f>
        <v/>
      </c>
      <c r="O2005" s="20" t="str">
        <f>IF('S.D. Paste sheet'!O2005="","",'S.D. Paste sheet'!O2005)</f>
        <v/>
      </c>
      <c r="P2005" s="20" t="str">
        <f>IF('S.D. Paste sheet'!P2005="","",'S.D. Paste sheet'!P2005)</f>
        <v/>
      </c>
      <c r="Q2005" s="20" t="str">
        <f>IF('S.D. Paste sheet'!Q2005="","",'S.D. Paste sheet'!Q2005)</f>
        <v/>
      </c>
      <c r="R2005" s="20" t="str">
        <f>IF('S.D. Paste sheet'!R2005="","",'S.D. Paste sheet'!R2005)</f>
        <v/>
      </c>
      <c r="S2005" s="20" t="str">
        <f>IF('S.D. Paste sheet'!S2005="","",'S.D. Paste sheet'!S2005)</f>
        <v/>
      </c>
      <c r="T2005" s="20" t="str">
        <f>IF('S.D. Paste sheet'!T2005="","",'S.D. Paste sheet'!T2005)</f>
        <v/>
      </c>
      <c r="U2005" s="20" t="str">
        <f>IF('S.D. Paste sheet'!U2005="","",'S.D. Paste sheet'!U2005)</f>
        <v/>
      </c>
      <c r="V2005" s="20" t="str">
        <f>IF('S.D. Paste sheet'!V2005="","",'S.D. Paste sheet'!V2005)</f>
        <v/>
      </c>
      <c r="W2005" s="20" t="str">
        <f>IF('S.D. Paste sheet'!W2005="","",'S.D. Paste sheet'!W2005)</f>
        <v/>
      </c>
      <c r="X2005" s="20" t="str">
        <f>IF('S.D. Paste sheet'!X2005="","",'S.D. Paste sheet'!X2005)</f>
        <v/>
      </c>
      <c r="Y2005" s="20" t="str">
        <f>IF('S.D. Paste sheet'!Y2005="","",'S.D. Paste sheet'!Y2005)</f>
        <v/>
      </c>
      <c r="Z2005" s="20" t="str">
        <f>IF('S.D. Paste sheet'!Z2005="","",'S.D. Paste sheet'!Z2005)</f>
        <v/>
      </c>
      <c r="AA2005" s="20" t="str">
        <f>IF('S.D. Paste sheet'!AA2005="","",'S.D. Paste sheet'!AA2005)</f>
        <v/>
      </c>
      <c r="AB2005" s="20" t="str">
        <f>IF('S.D. Paste sheet'!AB2005="","",'S.D. Paste sheet'!AB2005)</f>
        <v/>
      </c>
      <c r="AC2005" s="20" t="str">
        <f>IF('S.D. Paste sheet'!AC2005="","",'S.D. Paste sheet'!AC2005)</f>
        <v/>
      </c>
      <c r="AD2005" s="20" t="str">
        <f>IF('S.D. Paste sheet'!AD2005="","",'S.D. Paste sheet'!AD2005)</f>
        <v/>
      </c>
      <c r="AE2005" s="28"/>
      <c r="AF2005" t="str">
        <f>IF(AK2005="","",IF(AK2005&gt;0,COUNT($AG$2:AG2005),""))</f>
        <v/>
      </c>
      <c r="AG2005" s="25" t="str">
        <f t="shared" si="995"/>
        <v/>
      </c>
      <c r="AH2005" s="25" t="str">
        <f t="shared" si="996"/>
        <v/>
      </c>
      <c r="AI2005" s="25" t="str">
        <f t="shared" si="997"/>
        <v/>
      </c>
      <c r="AJ2005" s="25" t="str">
        <f t="shared" si="998"/>
        <v/>
      </c>
      <c r="AK2005" s="25" t="str">
        <f t="shared" si="999"/>
        <v/>
      </c>
      <c r="AL2005" s="25" t="str">
        <f t="shared" si="1000"/>
        <v/>
      </c>
      <c r="AM2005" s="25" t="str">
        <f t="shared" si="1001"/>
        <v/>
      </c>
      <c r="AN2005" s="25" t="str">
        <f t="shared" si="1002"/>
        <v/>
      </c>
      <c r="AO2005" s="25" t="str">
        <f t="shared" si="1003"/>
        <v/>
      </c>
      <c r="AP2005" s="25" t="str">
        <f t="shared" si="1004"/>
        <v/>
      </c>
      <c r="AQ2005" s="25" t="str">
        <f t="shared" si="1005"/>
        <v/>
      </c>
      <c r="AR2005" s="25" t="str">
        <f t="shared" si="1006"/>
        <v/>
      </c>
      <c r="AS2005" s="25" t="str">
        <f t="shared" si="1007"/>
        <v/>
      </c>
      <c r="AT2005" s="25" t="str">
        <f t="shared" si="1008"/>
        <v/>
      </c>
      <c r="AU2005" s="25" t="str">
        <f t="shared" si="1009"/>
        <v/>
      </c>
      <c r="AV2005" s="25" t="str">
        <f t="shared" si="1010"/>
        <v/>
      </c>
      <c r="AX2005" t="str">
        <f>IF(BC2005="","",IF(BC2005&gt;0,COUNT($AY$2:AY2005),""))</f>
        <v/>
      </c>
      <c r="AY2005" s="25" t="str">
        <f t="shared" si="1011"/>
        <v/>
      </c>
      <c r="AZ2005" s="25" t="str">
        <f t="shared" si="1012"/>
        <v/>
      </c>
      <c r="BA2005" s="25" t="str">
        <f t="shared" si="1013"/>
        <v/>
      </c>
      <c r="BB2005" s="25" t="str">
        <f t="shared" si="1014"/>
        <v/>
      </c>
      <c r="BC2005" s="25" t="str">
        <f t="shared" si="1015"/>
        <v/>
      </c>
      <c r="BD2005" s="25" t="str">
        <f t="shared" si="1016"/>
        <v/>
      </c>
      <c r="BE2005" s="25" t="str">
        <f t="shared" si="1017"/>
        <v/>
      </c>
      <c r="BF2005" s="25" t="str">
        <f t="shared" si="1018"/>
        <v/>
      </c>
      <c r="BG2005" s="25" t="str">
        <f t="shared" si="1019"/>
        <v/>
      </c>
      <c r="BH2005" s="25" t="str">
        <f t="shared" si="1020"/>
        <v/>
      </c>
      <c r="BI2005" s="25" t="str">
        <f t="shared" si="1021"/>
        <v/>
      </c>
      <c r="BJ2005" s="25" t="str">
        <f t="shared" si="1022"/>
        <v/>
      </c>
      <c r="BK2005" s="25" t="str">
        <f t="shared" si="1023"/>
        <v/>
      </c>
      <c r="BL2005" s="25" t="str">
        <f t="shared" si="1024"/>
        <v/>
      </c>
      <c r="BM2005" s="25" t="str">
        <f t="shared" si="1025"/>
        <v/>
      </c>
      <c r="BN2005" s="25" t="str">
        <f t="shared" si="1026"/>
        <v/>
      </c>
    </row>
    <row r="2006" spans="1:66" x14ac:dyDescent="0.25">
      <c r="A2006" s="20" t="str">
        <f>IF('S.D. Paste sheet'!A2006="","",'S.D. Paste sheet'!A2006)</f>
        <v/>
      </c>
      <c r="B2006" s="20" t="str">
        <f>IF('S.D. Paste sheet'!B2006="","",'S.D. Paste sheet'!B2006)</f>
        <v/>
      </c>
      <c r="C2006" s="20" t="str">
        <f>IF('S.D. Paste sheet'!C2006="","",'S.D. Paste sheet'!C2006)</f>
        <v/>
      </c>
      <c r="D2006" s="20" t="str">
        <f>IF('S.D. Paste sheet'!D2006="","",'S.D. Paste sheet'!D2006)</f>
        <v/>
      </c>
      <c r="E2006" s="20" t="str">
        <f>IF('S.D. Paste sheet'!E2006="","",UPPER('S.D. Paste sheet'!E2006))</f>
        <v/>
      </c>
      <c r="F2006" s="20" t="str">
        <f>IF('S.D. Paste sheet'!F2006="","",'S.D. Paste sheet'!F2006)</f>
        <v/>
      </c>
      <c r="G2006" s="20" t="str">
        <f>IF('S.D. Paste sheet'!G2006="","",UPPER('S.D. Paste sheet'!G2006))</f>
        <v/>
      </c>
      <c r="H2006" s="20" t="str">
        <f>IF('S.D. Paste sheet'!H2006="","",UPPER('S.D. Paste sheet'!H2006))</f>
        <v/>
      </c>
      <c r="I2006" s="20" t="str">
        <f>IF('S.D. Paste sheet'!I2006="","",'S.D. Paste sheet'!I2006)</f>
        <v/>
      </c>
      <c r="J2006" s="20" t="str">
        <f>IF('S.D. Paste sheet'!J2006="","",'S.D. Paste sheet'!J2006)</f>
        <v/>
      </c>
      <c r="K2006" s="20" t="str">
        <f>IF('S.D. Paste sheet'!K2006="","",'S.D. Paste sheet'!K2006)</f>
        <v/>
      </c>
      <c r="L2006" s="20" t="str">
        <f>IF('S.D. Paste sheet'!L2006="","",'S.D. Paste sheet'!L2006)</f>
        <v/>
      </c>
      <c r="M2006" s="20" t="str">
        <f>IF('S.D. Paste sheet'!M2006="","",'S.D. Paste sheet'!M2006)</f>
        <v/>
      </c>
      <c r="N2006" s="20" t="str">
        <f>IF('S.D. Paste sheet'!N2006="","",'S.D. Paste sheet'!N2006)</f>
        <v/>
      </c>
      <c r="O2006" s="20" t="str">
        <f>IF('S.D. Paste sheet'!O2006="","",'S.D. Paste sheet'!O2006)</f>
        <v/>
      </c>
      <c r="P2006" s="20" t="str">
        <f>IF('S.D. Paste sheet'!P2006="","",'S.D. Paste sheet'!P2006)</f>
        <v/>
      </c>
      <c r="Q2006" s="20" t="str">
        <f>IF('S.D. Paste sheet'!Q2006="","",'S.D. Paste sheet'!Q2006)</f>
        <v/>
      </c>
      <c r="R2006" s="20" t="str">
        <f>IF('S.D. Paste sheet'!R2006="","",'S.D. Paste sheet'!R2006)</f>
        <v/>
      </c>
      <c r="S2006" s="20" t="str">
        <f>IF('S.D. Paste sheet'!S2006="","",'S.D. Paste sheet'!S2006)</f>
        <v/>
      </c>
      <c r="T2006" s="20" t="str">
        <f>IF('S.D. Paste sheet'!T2006="","",'S.D. Paste sheet'!T2006)</f>
        <v/>
      </c>
      <c r="U2006" s="20" t="str">
        <f>IF('S.D. Paste sheet'!U2006="","",'S.D. Paste sheet'!U2006)</f>
        <v/>
      </c>
      <c r="V2006" s="20" t="str">
        <f>IF('S.D. Paste sheet'!V2006="","",'S.D. Paste sheet'!V2006)</f>
        <v/>
      </c>
      <c r="W2006" s="20" t="str">
        <f>IF('S.D. Paste sheet'!W2006="","",'S.D. Paste sheet'!W2006)</f>
        <v/>
      </c>
      <c r="X2006" s="20" t="str">
        <f>IF('S.D. Paste sheet'!X2006="","",'S.D. Paste sheet'!X2006)</f>
        <v/>
      </c>
      <c r="Y2006" s="20" t="str">
        <f>IF('S.D. Paste sheet'!Y2006="","",'S.D. Paste sheet'!Y2006)</f>
        <v/>
      </c>
      <c r="Z2006" s="20" t="str">
        <f>IF('S.D. Paste sheet'!Z2006="","",'S.D. Paste sheet'!Z2006)</f>
        <v/>
      </c>
      <c r="AA2006" s="20" t="str">
        <f>IF('S.D. Paste sheet'!AA2006="","",'S.D. Paste sheet'!AA2006)</f>
        <v/>
      </c>
      <c r="AB2006" s="20" t="str">
        <f>IF('S.D. Paste sheet'!AB2006="","",'S.D. Paste sheet'!AB2006)</f>
        <v/>
      </c>
      <c r="AC2006" s="20" t="str">
        <f>IF('S.D. Paste sheet'!AC2006="","",'S.D. Paste sheet'!AC2006)</f>
        <v/>
      </c>
      <c r="AD2006" s="20" t="str">
        <f>IF('S.D. Paste sheet'!AD2006="","",'S.D. Paste sheet'!AD2006)</f>
        <v/>
      </c>
      <c r="AE2006" s="28"/>
      <c r="AF2006" t="str">
        <f>IF(AK2006="","",IF(AK2006&gt;0,COUNT($AG$2:AG2006),""))</f>
        <v/>
      </c>
      <c r="AG2006" s="25" t="str">
        <f t="shared" si="995"/>
        <v/>
      </c>
      <c r="AH2006" s="25" t="str">
        <f t="shared" si="996"/>
        <v/>
      </c>
      <c r="AI2006" s="25" t="str">
        <f t="shared" si="997"/>
        <v/>
      </c>
      <c r="AJ2006" s="25" t="str">
        <f t="shared" si="998"/>
        <v/>
      </c>
      <c r="AK2006" s="25" t="str">
        <f t="shared" si="999"/>
        <v/>
      </c>
      <c r="AL2006" s="25" t="str">
        <f t="shared" si="1000"/>
        <v/>
      </c>
      <c r="AM2006" s="25" t="str">
        <f t="shared" si="1001"/>
        <v/>
      </c>
      <c r="AN2006" s="25" t="str">
        <f t="shared" si="1002"/>
        <v/>
      </c>
      <c r="AO2006" s="25" t="str">
        <f t="shared" si="1003"/>
        <v/>
      </c>
      <c r="AP2006" s="25" t="str">
        <f t="shared" si="1004"/>
        <v/>
      </c>
      <c r="AQ2006" s="25" t="str">
        <f t="shared" si="1005"/>
        <v/>
      </c>
      <c r="AR2006" s="25" t="str">
        <f t="shared" si="1006"/>
        <v/>
      </c>
      <c r="AS2006" s="25" t="str">
        <f t="shared" si="1007"/>
        <v/>
      </c>
      <c r="AT2006" s="25" t="str">
        <f t="shared" si="1008"/>
        <v/>
      </c>
      <c r="AU2006" s="25" t="str">
        <f t="shared" si="1009"/>
        <v/>
      </c>
      <c r="AV2006" s="25" t="str">
        <f t="shared" si="1010"/>
        <v/>
      </c>
      <c r="AX2006" t="str">
        <f>IF(BC2006="","",IF(BC2006&gt;0,COUNT($AY$2:AY2006),""))</f>
        <v/>
      </c>
      <c r="AY2006" s="25" t="str">
        <f t="shared" si="1011"/>
        <v/>
      </c>
      <c r="AZ2006" s="25" t="str">
        <f t="shared" si="1012"/>
        <v/>
      </c>
      <c r="BA2006" s="25" t="str">
        <f t="shared" si="1013"/>
        <v/>
      </c>
      <c r="BB2006" s="25" t="str">
        <f t="shared" si="1014"/>
        <v/>
      </c>
      <c r="BC2006" s="25" t="str">
        <f t="shared" si="1015"/>
        <v/>
      </c>
      <c r="BD2006" s="25" t="str">
        <f t="shared" si="1016"/>
        <v/>
      </c>
      <c r="BE2006" s="25" t="str">
        <f t="shared" si="1017"/>
        <v/>
      </c>
      <c r="BF2006" s="25" t="str">
        <f t="shared" si="1018"/>
        <v/>
      </c>
      <c r="BG2006" s="25" t="str">
        <f t="shared" si="1019"/>
        <v/>
      </c>
      <c r="BH2006" s="25" t="str">
        <f t="shared" si="1020"/>
        <v/>
      </c>
      <c r="BI2006" s="25" t="str">
        <f t="shared" si="1021"/>
        <v/>
      </c>
      <c r="BJ2006" s="25" t="str">
        <f t="shared" si="1022"/>
        <v/>
      </c>
      <c r="BK2006" s="25" t="str">
        <f t="shared" si="1023"/>
        <v/>
      </c>
      <c r="BL2006" s="25" t="str">
        <f t="shared" si="1024"/>
        <v/>
      </c>
      <c r="BM2006" s="25" t="str">
        <f t="shared" si="1025"/>
        <v/>
      </c>
      <c r="BN2006" s="25" t="str">
        <f t="shared" si="1026"/>
        <v/>
      </c>
    </row>
    <row r="2007" spans="1:66" x14ac:dyDescent="0.25">
      <c r="A2007" s="20" t="str">
        <f>IF('S.D. Paste sheet'!A2007="","",'S.D. Paste sheet'!A2007)</f>
        <v/>
      </c>
      <c r="B2007" s="20" t="str">
        <f>IF('S.D. Paste sheet'!B2007="","",'S.D. Paste sheet'!B2007)</f>
        <v/>
      </c>
      <c r="C2007" s="20" t="str">
        <f>IF('S.D. Paste sheet'!C2007="","",'S.D. Paste sheet'!C2007)</f>
        <v/>
      </c>
      <c r="D2007" s="20" t="str">
        <f>IF('S.D. Paste sheet'!D2007="","",'S.D. Paste sheet'!D2007)</f>
        <v/>
      </c>
      <c r="E2007" s="20" t="str">
        <f>IF('S.D. Paste sheet'!E2007="","",UPPER('S.D. Paste sheet'!E2007))</f>
        <v/>
      </c>
      <c r="F2007" s="20" t="str">
        <f>IF('S.D. Paste sheet'!F2007="","",'S.D. Paste sheet'!F2007)</f>
        <v/>
      </c>
      <c r="G2007" s="20" t="str">
        <f>IF('S.D. Paste sheet'!G2007="","",UPPER('S.D. Paste sheet'!G2007))</f>
        <v/>
      </c>
      <c r="H2007" s="20" t="str">
        <f>IF('S.D. Paste sheet'!H2007="","",UPPER('S.D. Paste sheet'!H2007))</f>
        <v/>
      </c>
      <c r="I2007" s="20" t="str">
        <f>IF('S.D. Paste sheet'!I2007="","",'S.D. Paste sheet'!I2007)</f>
        <v/>
      </c>
      <c r="J2007" s="20" t="str">
        <f>IF('S.D. Paste sheet'!J2007="","",'S.D. Paste sheet'!J2007)</f>
        <v/>
      </c>
      <c r="K2007" s="20" t="str">
        <f>IF('S.D. Paste sheet'!K2007="","",'S.D. Paste sheet'!K2007)</f>
        <v/>
      </c>
      <c r="L2007" s="20" t="str">
        <f>IF('S.D. Paste sheet'!L2007="","",'S.D. Paste sheet'!L2007)</f>
        <v/>
      </c>
      <c r="M2007" s="20" t="str">
        <f>IF('S.D. Paste sheet'!M2007="","",'S.D. Paste sheet'!M2007)</f>
        <v/>
      </c>
      <c r="N2007" s="20" t="str">
        <f>IF('S.D. Paste sheet'!N2007="","",'S.D. Paste sheet'!N2007)</f>
        <v/>
      </c>
      <c r="O2007" s="20" t="str">
        <f>IF('S.D. Paste sheet'!O2007="","",'S.D. Paste sheet'!O2007)</f>
        <v/>
      </c>
      <c r="P2007" s="20" t="str">
        <f>IF('S.D. Paste sheet'!P2007="","",'S.D. Paste sheet'!P2007)</f>
        <v/>
      </c>
      <c r="Q2007" s="20" t="str">
        <f>IF('S.D. Paste sheet'!Q2007="","",'S.D. Paste sheet'!Q2007)</f>
        <v/>
      </c>
      <c r="R2007" s="20" t="str">
        <f>IF('S.D. Paste sheet'!R2007="","",'S.D. Paste sheet'!R2007)</f>
        <v/>
      </c>
      <c r="S2007" s="20" t="str">
        <f>IF('S.D. Paste sheet'!S2007="","",'S.D. Paste sheet'!S2007)</f>
        <v/>
      </c>
      <c r="T2007" s="20" t="str">
        <f>IF('S.D. Paste sheet'!T2007="","",'S.D. Paste sheet'!T2007)</f>
        <v/>
      </c>
      <c r="U2007" s="20" t="str">
        <f>IF('S.D. Paste sheet'!U2007="","",'S.D. Paste sheet'!U2007)</f>
        <v/>
      </c>
      <c r="V2007" s="20" t="str">
        <f>IF('S.D. Paste sheet'!V2007="","",'S.D. Paste sheet'!V2007)</f>
        <v/>
      </c>
      <c r="W2007" s="20" t="str">
        <f>IF('S.D. Paste sheet'!W2007="","",'S.D. Paste sheet'!W2007)</f>
        <v/>
      </c>
      <c r="X2007" s="20" t="str">
        <f>IF('S.D. Paste sheet'!X2007="","",'S.D. Paste sheet'!X2007)</f>
        <v/>
      </c>
      <c r="Y2007" s="20" t="str">
        <f>IF('S.D. Paste sheet'!Y2007="","",'S.D. Paste sheet'!Y2007)</f>
        <v/>
      </c>
      <c r="Z2007" s="20" t="str">
        <f>IF('S.D. Paste sheet'!Z2007="","",'S.D. Paste sheet'!Z2007)</f>
        <v/>
      </c>
      <c r="AA2007" s="20" t="str">
        <f>IF('S.D. Paste sheet'!AA2007="","",'S.D. Paste sheet'!AA2007)</f>
        <v/>
      </c>
      <c r="AB2007" s="20" t="str">
        <f>IF('S.D. Paste sheet'!AB2007="","",'S.D. Paste sheet'!AB2007)</f>
        <v/>
      </c>
      <c r="AC2007" s="20" t="str">
        <f>IF('S.D. Paste sheet'!AC2007="","",'S.D. Paste sheet'!AC2007)</f>
        <v/>
      </c>
      <c r="AD2007" s="20" t="str">
        <f>IF('S.D. Paste sheet'!AD2007="","",'S.D. Paste sheet'!AD2007)</f>
        <v/>
      </c>
      <c r="AE2007" s="28"/>
      <c r="AF2007" t="str">
        <f>IF(AK2007="","",IF(AK2007&gt;0,COUNT($AG$2:AG2007),""))</f>
        <v/>
      </c>
      <c r="AG2007" s="25" t="str">
        <f t="shared" si="995"/>
        <v/>
      </c>
      <c r="AH2007" s="25" t="str">
        <f t="shared" si="996"/>
        <v/>
      </c>
      <c r="AI2007" s="25" t="str">
        <f t="shared" si="997"/>
        <v/>
      </c>
      <c r="AJ2007" s="25" t="str">
        <f t="shared" si="998"/>
        <v/>
      </c>
      <c r="AK2007" s="25" t="str">
        <f t="shared" si="999"/>
        <v/>
      </c>
      <c r="AL2007" s="25" t="str">
        <f t="shared" si="1000"/>
        <v/>
      </c>
      <c r="AM2007" s="25" t="str">
        <f t="shared" si="1001"/>
        <v/>
      </c>
      <c r="AN2007" s="25" t="str">
        <f t="shared" si="1002"/>
        <v/>
      </c>
      <c r="AO2007" s="25" t="str">
        <f t="shared" si="1003"/>
        <v/>
      </c>
      <c r="AP2007" s="25" t="str">
        <f t="shared" si="1004"/>
        <v/>
      </c>
      <c r="AQ2007" s="25" t="str">
        <f t="shared" si="1005"/>
        <v/>
      </c>
      <c r="AR2007" s="25" t="str">
        <f t="shared" si="1006"/>
        <v/>
      </c>
      <c r="AS2007" s="25" t="str">
        <f t="shared" si="1007"/>
        <v/>
      </c>
      <c r="AT2007" s="25" t="str">
        <f t="shared" si="1008"/>
        <v/>
      </c>
      <c r="AU2007" s="25" t="str">
        <f t="shared" si="1009"/>
        <v/>
      </c>
      <c r="AV2007" s="25" t="str">
        <f t="shared" si="1010"/>
        <v/>
      </c>
      <c r="AX2007" t="str">
        <f>IF(BC2007="","",IF(BC2007&gt;0,COUNT($AY$2:AY2007),""))</f>
        <v/>
      </c>
      <c r="AY2007" s="25" t="str">
        <f t="shared" si="1011"/>
        <v/>
      </c>
      <c r="AZ2007" s="25" t="str">
        <f t="shared" si="1012"/>
        <v/>
      </c>
      <c r="BA2007" s="25" t="str">
        <f t="shared" si="1013"/>
        <v/>
      </c>
      <c r="BB2007" s="25" t="str">
        <f t="shared" si="1014"/>
        <v/>
      </c>
      <c r="BC2007" s="25" t="str">
        <f t="shared" si="1015"/>
        <v/>
      </c>
      <c r="BD2007" s="25" t="str">
        <f t="shared" si="1016"/>
        <v/>
      </c>
      <c r="BE2007" s="25" t="str">
        <f t="shared" si="1017"/>
        <v/>
      </c>
      <c r="BF2007" s="25" t="str">
        <f t="shared" si="1018"/>
        <v/>
      </c>
      <c r="BG2007" s="25" t="str">
        <f t="shared" si="1019"/>
        <v/>
      </c>
      <c r="BH2007" s="25" t="str">
        <f t="shared" si="1020"/>
        <v/>
      </c>
      <c r="BI2007" s="25" t="str">
        <f t="shared" si="1021"/>
        <v/>
      </c>
      <c r="BJ2007" s="25" t="str">
        <f t="shared" si="1022"/>
        <v/>
      </c>
      <c r="BK2007" s="25" t="str">
        <f t="shared" si="1023"/>
        <v/>
      </c>
      <c r="BL2007" s="25" t="str">
        <f t="shared" si="1024"/>
        <v/>
      </c>
      <c r="BM2007" s="25" t="str">
        <f t="shared" si="1025"/>
        <v/>
      </c>
      <c r="BN2007" s="25" t="str">
        <f t="shared" si="1026"/>
        <v/>
      </c>
    </row>
    <row r="2008" spans="1:66" x14ac:dyDescent="0.25">
      <c r="A2008" s="20" t="str">
        <f>IF('S.D. Paste sheet'!A2008="","",'S.D. Paste sheet'!A2008)</f>
        <v/>
      </c>
      <c r="B2008" s="20" t="str">
        <f>IF('S.D. Paste sheet'!B2008="","",'S.D. Paste sheet'!B2008)</f>
        <v/>
      </c>
      <c r="C2008" s="20" t="str">
        <f>IF('S.D. Paste sheet'!C2008="","",'S.D. Paste sheet'!C2008)</f>
        <v/>
      </c>
      <c r="D2008" s="20" t="str">
        <f>IF('S.D. Paste sheet'!D2008="","",'S.D. Paste sheet'!D2008)</f>
        <v/>
      </c>
      <c r="E2008" s="20" t="str">
        <f>IF('S.D. Paste sheet'!E2008="","",UPPER('S.D. Paste sheet'!E2008))</f>
        <v/>
      </c>
      <c r="F2008" s="20" t="str">
        <f>IF('S.D. Paste sheet'!F2008="","",'S.D. Paste sheet'!F2008)</f>
        <v/>
      </c>
      <c r="G2008" s="20" t="str">
        <f>IF('S.D. Paste sheet'!G2008="","",UPPER('S.D. Paste sheet'!G2008))</f>
        <v/>
      </c>
      <c r="H2008" s="20" t="str">
        <f>IF('S.D. Paste sheet'!H2008="","",UPPER('S.D. Paste sheet'!H2008))</f>
        <v/>
      </c>
      <c r="I2008" s="20" t="str">
        <f>IF('S.D. Paste sheet'!I2008="","",'S.D. Paste sheet'!I2008)</f>
        <v/>
      </c>
      <c r="J2008" s="20" t="str">
        <f>IF('S.D. Paste sheet'!J2008="","",'S.D. Paste sheet'!J2008)</f>
        <v/>
      </c>
      <c r="K2008" s="20" t="str">
        <f>IF('S.D. Paste sheet'!K2008="","",'S.D. Paste sheet'!K2008)</f>
        <v/>
      </c>
      <c r="L2008" s="20" t="str">
        <f>IF('S.D. Paste sheet'!L2008="","",'S.D. Paste sheet'!L2008)</f>
        <v/>
      </c>
      <c r="M2008" s="20" t="str">
        <f>IF('S.D. Paste sheet'!M2008="","",'S.D. Paste sheet'!M2008)</f>
        <v/>
      </c>
      <c r="N2008" s="20" t="str">
        <f>IF('S.D. Paste sheet'!N2008="","",'S.D. Paste sheet'!N2008)</f>
        <v/>
      </c>
      <c r="O2008" s="20" t="str">
        <f>IF('S.D. Paste sheet'!O2008="","",'S.D. Paste sheet'!O2008)</f>
        <v/>
      </c>
      <c r="P2008" s="20" t="str">
        <f>IF('S.D. Paste sheet'!P2008="","",'S.D. Paste sheet'!P2008)</f>
        <v/>
      </c>
      <c r="Q2008" s="20" t="str">
        <f>IF('S.D. Paste sheet'!Q2008="","",'S.D. Paste sheet'!Q2008)</f>
        <v/>
      </c>
      <c r="R2008" s="20" t="str">
        <f>IF('S.D. Paste sheet'!R2008="","",'S.D. Paste sheet'!R2008)</f>
        <v/>
      </c>
      <c r="S2008" s="20" t="str">
        <f>IF('S.D. Paste sheet'!S2008="","",'S.D. Paste sheet'!S2008)</f>
        <v/>
      </c>
      <c r="T2008" s="20" t="str">
        <f>IF('S.D. Paste sheet'!T2008="","",'S.D. Paste sheet'!T2008)</f>
        <v/>
      </c>
      <c r="U2008" s="20" t="str">
        <f>IF('S.D. Paste sheet'!U2008="","",'S.D. Paste sheet'!U2008)</f>
        <v/>
      </c>
      <c r="V2008" s="20" t="str">
        <f>IF('S.D. Paste sheet'!V2008="","",'S.D. Paste sheet'!V2008)</f>
        <v/>
      </c>
      <c r="W2008" s="20" t="str">
        <f>IF('S.D. Paste sheet'!W2008="","",'S.D. Paste sheet'!W2008)</f>
        <v/>
      </c>
      <c r="X2008" s="20" t="str">
        <f>IF('S.D. Paste sheet'!X2008="","",'S.D. Paste sheet'!X2008)</f>
        <v/>
      </c>
      <c r="Y2008" s="20" t="str">
        <f>IF('S.D. Paste sheet'!Y2008="","",'S.D. Paste sheet'!Y2008)</f>
        <v/>
      </c>
      <c r="Z2008" s="20" t="str">
        <f>IF('S.D. Paste sheet'!Z2008="","",'S.D. Paste sheet'!Z2008)</f>
        <v/>
      </c>
      <c r="AA2008" s="20" t="str">
        <f>IF('S.D. Paste sheet'!AA2008="","",'S.D. Paste sheet'!AA2008)</f>
        <v/>
      </c>
      <c r="AB2008" s="20" t="str">
        <f>IF('S.D. Paste sheet'!AB2008="","",'S.D. Paste sheet'!AB2008)</f>
        <v/>
      </c>
      <c r="AC2008" s="20" t="str">
        <f>IF('S.D. Paste sheet'!AC2008="","",'S.D. Paste sheet'!AC2008)</f>
        <v/>
      </c>
      <c r="AD2008" s="20" t="str">
        <f>IF('S.D. Paste sheet'!AD2008="","",'S.D. Paste sheet'!AD2008)</f>
        <v/>
      </c>
      <c r="AE2008" s="28"/>
      <c r="AF2008" t="str">
        <f>IF(AK2008="","",IF(AK2008&gt;0,COUNT($AG$2:AG2008),""))</f>
        <v/>
      </c>
      <c r="AG2008" s="25" t="str">
        <f t="shared" si="995"/>
        <v/>
      </c>
      <c r="AH2008" s="25" t="str">
        <f t="shared" si="996"/>
        <v/>
      </c>
      <c r="AI2008" s="25" t="str">
        <f t="shared" si="997"/>
        <v/>
      </c>
      <c r="AJ2008" s="25" t="str">
        <f t="shared" si="998"/>
        <v/>
      </c>
      <c r="AK2008" s="25" t="str">
        <f t="shared" si="999"/>
        <v/>
      </c>
      <c r="AL2008" s="25" t="str">
        <f t="shared" si="1000"/>
        <v/>
      </c>
      <c r="AM2008" s="25" t="str">
        <f t="shared" si="1001"/>
        <v/>
      </c>
      <c r="AN2008" s="25" t="str">
        <f t="shared" si="1002"/>
        <v/>
      </c>
      <c r="AO2008" s="25" t="str">
        <f t="shared" si="1003"/>
        <v/>
      </c>
      <c r="AP2008" s="25" t="str">
        <f t="shared" si="1004"/>
        <v/>
      </c>
      <c r="AQ2008" s="25" t="str">
        <f t="shared" si="1005"/>
        <v/>
      </c>
      <c r="AR2008" s="25" t="str">
        <f t="shared" si="1006"/>
        <v/>
      </c>
      <c r="AS2008" s="25" t="str">
        <f t="shared" si="1007"/>
        <v/>
      </c>
      <c r="AT2008" s="25" t="str">
        <f t="shared" si="1008"/>
        <v/>
      </c>
      <c r="AU2008" s="25" t="str">
        <f t="shared" si="1009"/>
        <v/>
      </c>
      <c r="AV2008" s="25" t="str">
        <f t="shared" si="1010"/>
        <v/>
      </c>
      <c r="AX2008" t="str">
        <f>IF(BC2008="","",IF(BC2008&gt;0,COUNT($AY$2:AY2008),""))</f>
        <v/>
      </c>
      <c r="AY2008" s="25" t="str">
        <f t="shared" si="1011"/>
        <v/>
      </c>
      <c r="AZ2008" s="25" t="str">
        <f t="shared" si="1012"/>
        <v/>
      </c>
      <c r="BA2008" s="25" t="str">
        <f t="shared" si="1013"/>
        <v/>
      </c>
      <c r="BB2008" s="25" t="str">
        <f t="shared" si="1014"/>
        <v/>
      </c>
      <c r="BC2008" s="25" t="str">
        <f t="shared" si="1015"/>
        <v/>
      </c>
      <c r="BD2008" s="25" t="str">
        <f t="shared" si="1016"/>
        <v/>
      </c>
      <c r="BE2008" s="25" t="str">
        <f t="shared" si="1017"/>
        <v/>
      </c>
      <c r="BF2008" s="25" t="str">
        <f t="shared" si="1018"/>
        <v/>
      </c>
      <c r="BG2008" s="25" t="str">
        <f t="shared" si="1019"/>
        <v/>
      </c>
      <c r="BH2008" s="25" t="str">
        <f t="shared" si="1020"/>
        <v/>
      </c>
      <c r="BI2008" s="25" t="str">
        <f t="shared" si="1021"/>
        <v/>
      </c>
      <c r="BJ2008" s="25" t="str">
        <f t="shared" si="1022"/>
        <v/>
      </c>
      <c r="BK2008" s="25" t="str">
        <f t="shared" si="1023"/>
        <v/>
      </c>
      <c r="BL2008" s="25" t="str">
        <f t="shared" si="1024"/>
        <v/>
      </c>
      <c r="BM2008" s="25" t="str">
        <f t="shared" si="1025"/>
        <v/>
      </c>
      <c r="BN2008" s="25" t="str">
        <f t="shared" si="1026"/>
        <v/>
      </c>
    </row>
    <row r="2009" spans="1:66" x14ac:dyDescent="0.25">
      <c r="A2009" s="20" t="str">
        <f>IF('S.D. Paste sheet'!A2009="","",'S.D. Paste sheet'!A2009)</f>
        <v/>
      </c>
      <c r="B2009" s="20" t="str">
        <f>IF('S.D. Paste sheet'!B2009="","",'S.D. Paste sheet'!B2009)</f>
        <v/>
      </c>
      <c r="C2009" s="20" t="str">
        <f>IF('S.D. Paste sheet'!C2009="","",'S.D. Paste sheet'!C2009)</f>
        <v/>
      </c>
      <c r="D2009" s="20" t="str">
        <f>IF('S.D. Paste sheet'!D2009="","",'S.D. Paste sheet'!D2009)</f>
        <v/>
      </c>
      <c r="E2009" s="20" t="str">
        <f>IF('S.D. Paste sheet'!E2009="","",UPPER('S.D. Paste sheet'!E2009))</f>
        <v/>
      </c>
      <c r="F2009" s="20" t="str">
        <f>IF('S.D. Paste sheet'!F2009="","",'S.D. Paste sheet'!F2009)</f>
        <v/>
      </c>
      <c r="G2009" s="20" t="str">
        <f>IF('S.D. Paste sheet'!G2009="","",UPPER('S.D. Paste sheet'!G2009))</f>
        <v/>
      </c>
      <c r="H2009" s="20" t="str">
        <f>IF('S.D. Paste sheet'!H2009="","",UPPER('S.D. Paste sheet'!H2009))</f>
        <v/>
      </c>
      <c r="I2009" s="20" t="str">
        <f>IF('S.D. Paste sheet'!I2009="","",'S.D. Paste sheet'!I2009)</f>
        <v/>
      </c>
      <c r="J2009" s="20" t="str">
        <f>IF('S.D. Paste sheet'!J2009="","",'S.D. Paste sheet'!J2009)</f>
        <v/>
      </c>
      <c r="K2009" s="20" t="str">
        <f>IF('S.D. Paste sheet'!K2009="","",'S.D. Paste sheet'!K2009)</f>
        <v/>
      </c>
      <c r="L2009" s="20" t="str">
        <f>IF('S.D. Paste sheet'!L2009="","",'S.D. Paste sheet'!L2009)</f>
        <v/>
      </c>
      <c r="M2009" s="20" t="str">
        <f>IF('S.D. Paste sheet'!M2009="","",'S.D. Paste sheet'!M2009)</f>
        <v/>
      </c>
      <c r="N2009" s="20" t="str">
        <f>IF('S.D. Paste sheet'!N2009="","",'S.D. Paste sheet'!N2009)</f>
        <v/>
      </c>
      <c r="O2009" s="20" t="str">
        <f>IF('S.D. Paste sheet'!O2009="","",'S.D. Paste sheet'!O2009)</f>
        <v/>
      </c>
      <c r="P2009" s="20" t="str">
        <f>IF('S.D. Paste sheet'!P2009="","",'S.D. Paste sheet'!P2009)</f>
        <v/>
      </c>
      <c r="Q2009" s="20" t="str">
        <f>IF('S.D. Paste sheet'!Q2009="","",'S.D. Paste sheet'!Q2009)</f>
        <v/>
      </c>
      <c r="R2009" s="20" t="str">
        <f>IF('S.D. Paste sheet'!R2009="","",'S.D. Paste sheet'!R2009)</f>
        <v/>
      </c>
      <c r="S2009" s="20" t="str">
        <f>IF('S.D. Paste sheet'!S2009="","",'S.D. Paste sheet'!S2009)</f>
        <v/>
      </c>
      <c r="T2009" s="20" t="str">
        <f>IF('S.D. Paste sheet'!T2009="","",'S.D. Paste sheet'!T2009)</f>
        <v/>
      </c>
      <c r="U2009" s="20" t="str">
        <f>IF('S.D. Paste sheet'!U2009="","",'S.D. Paste sheet'!U2009)</f>
        <v/>
      </c>
      <c r="V2009" s="20" t="str">
        <f>IF('S.D. Paste sheet'!V2009="","",'S.D. Paste sheet'!V2009)</f>
        <v/>
      </c>
      <c r="W2009" s="20" t="str">
        <f>IF('S.D. Paste sheet'!W2009="","",'S.D. Paste sheet'!W2009)</f>
        <v/>
      </c>
      <c r="X2009" s="20" t="str">
        <f>IF('S.D. Paste sheet'!X2009="","",'S.D. Paste sheet'!X2009)</f>
        <v/>
      </c>
      <c r="Y2009" s="20" t="str">
        <f>IF('S.D. Paste sheet'!Y2009="","",'S.D. Paste sheet'!Y2009)</f>
        <v/>
      </c>
      <c r="Z2009" s="20" t="str">
        <f>IF('S.D. Paste sheet'!Z2009="","",'S.D. Paste sheet'!Z2009)</f>
        <v/>
      </c>
      <c r="AA2009" s="20" t="str">
        <f>IF('S.D. Paste sheet'!AA2009="","",'S.D. Paste sheet'!AA2009)</f>
        <v/>
      </c>
      <c r="AB2009" s="20" t="str">
        <f>IF('S.D. Paste sheet'!AB2009="","",'S.D. Paste sheet'!AB2009)</f>
        <v/>
      </c>
      <c r="AC2009" s="20" t="str">
        <f>IF('S.D. Paste sheet'!AC2009="","",'S.D. Paste sheet'!AC2009)</f>
        <v/>
      </c>
      <c r="AD2009" s="20" t="str">
        <f>IF('S.D. Paste sheet'!AD2009="","",'S.D. Paste sheet'!AD2009)</f>
        <v/>
      </c>
      <c r="AE2009" s="28"/>
      <c r="AF2009" t="str">
        <f>IF(AK2009="","",IF(AK2009&gt;0,COUNT($AG$2:AG2009),""))</f>
        <v/>
      </c>
      <c r="AG2009" s="25" t="str">
        <f t="shared" si="995"/>
        <v/>
      </c>
      <c r="AH2009" s="25" t="str">
        <f t="shared" si="996"/>
        <v/>
      </c>
      <c r="AI2009" s="25" t="str">
        <f t="shared" si="997"/>
        <v/>
      </c>
      <c r="AJ2009" s="25" t="str">
        <f t="shared" si="998"/>
        <v/>
      </c>
      <c r="AK2009" s="25" t="str">
        <f t="shared" si="999"/>
        <v/>
      </c>
      <c r="AL2009" s="25" t="str">
        <f t="shared" si="1000"/>
        <v/>
      </c>
      <c r="AM2009" s="25" t="str">
        <f t="shared" si="1001"/>
        <v/>
      </c>
      <c r="AN2009" s="25" t="str">
        <f t="shared" si="1002"/>
        <v/>
      </c>
      <c r="AO2009" s="25" t="str">
        <f t="shared" si="1003"/>
        <v/>
      </c>
      <c r="AP2009" s="25" t="str">
        <f t="shared" si="1004"/>
        <v/>
      </c>
      <c r="AQ2009" s="25" t="str">
        <f t="shared" si="1005"/>
        <v/>
      </c>
      <c r="AR2009" s="25" t="str">
        <f t="shared" si="1006"/>
        <v/>
      </c>
      <c r="AS2009" s="25" t="str">
        <f t="shared" si="1007"/>
        <v/>
      </c>
      <c r="AT2009" s="25" t="str">
        <f t="shared" si="1008"/>
        <v/>
      </c>
      <c r="AU2009" s="25" t="str">
        <f t="shared" si="1009"/>
        <v/>
      </c>
      <c r="AV2009" s="25" t="str">
        <f t="shared" si="1010"/>
        <v/>
      </c>
      <c r="AX2009" t="str">
        <f>IF(BC2009="","",IF(BC2009&gt;0,COUNT($AY$2:AY2009),""))</f>
        <v/>
      </c>
      <c r="AY2009" s="25" t="str">
        <f t="shared" si="1011"/>
        <v/>
      </c>
      <c r="AZ2009" s="25" t="str">
        <f t="shared" si="1012"/>
        <v/>
      </c>
      <c r="BA2009" s="25" t="str">
        <f t="shared" si="1013"/>
        <v/>
      </c>
      <c r="BB2009" s="25" t="str">
        <f t="shared" si="1014"/>
        <v/>
      </c>
      <c r="BC2009" s="25" t="str">
        <f t="shared" si="1015"/>
        <v/>
      </c>
      <c r="BD2009" s="25" t="str">
        <f t="shared" si="1016"/>
        <v/>
      </c>
      <c r="BE2009" s="25" t="str">
        <f t="shared" si="1017"/>
        <v/>
      </c>
      <c r="BF2009" s="25" t="str">
        <f t="shared" si="1018"/>
        <v/>
      </c>
      <c r="BG2009" s="25" t="str">
        <f t="shared" si="1019"/>
        <v/>
      </c>
      <c r="BH2009" s="25" t="str">
        <f t="shared" si="1020"/>
        <v/>
      </c>
      <c r="BI2009" s="25" t="str">
        <f t="shared" si="1021"/>
        <v/>
      </c>
      <c r="BJ2009" s="25" t="str">
        <f t="shared" si="1022"/>
        <v/>
      </c>
      <c r="BK2009" s="25" t="str">
        <f t="shared" si="1023"/>
        <v/>
      </c>
      <c r="BL2009" s="25" t="str">
        <f t="shared" si="1024"/>
        <v/>
      </c>
      <c r="BM2009" s="25" t="str">
        <f t="shared" si="1025"/>
        <v/>
      </c>
      <c r="BN2009" s="25" t="str">
        <f t="shared" si="1026"/>
        <v/>
      </c>
    </row>
    <row r="2010" spans="1:66" x14ac:dyDescent="0.25">
      <c r="A2010" s="20" t="str">
        <f>IF('S.D. Paste sheet'!A2010="","",'S.D. Paste sheet'!A2010)</f>
        <v/>
      </c>
      <c r="B2010" s="20" t="str">
        <f>IF('S.D. Paste sheet'!B2010="","",'S.D. Paste sheet'!B2010)</f>
        <v/>
      </c>
      <c r="C2010" s="20" t="str">
        <f>IF('S.D. Paste sheet'!C2010="","",'S.D. Paste sheet'!C2010)</f>
        <v/>
      </c>
      <c r="D2010" s="20" t="str">
        <f>IF('S.D. Paste sheet'!D2010="","",'S.D. Paste sheet'!D2010)</f>
        <v/>
      </c>
      <c r="E2010" s="20" t="str">
        <f>IF('S.D. Paste sheet'!E2010="","",UPPER('S.D. Paste sheet'!E2010))</f>
        <v/>
      </c>
      <c r="F2010" s="20" t="str">
        <f>IF('S.D. Paste sheet'!F2010="","",'S.D. Paste sheet'!F2010)</f>
        <v/>
      </c>
      <c r="G2010" s="20" t="str">
        <f>IF('S.D. Paste sheet'!G2010="","",UPPER('S.D. Paste sheet'!G2010))</f>
        <v/>
      </c>
      <c r="H2010" s="20" t="str">
        <f>IF('S.D. Paste sheet'!H2010="","",UPPER('S.D. Paste sheet'!H2010))</f>
        <v/>
      </c>
      <c r="I2010" s="20" t="str">
        <f>IF('S.D. Paste sheet'!I2010="","",'S.D. Paste sheet'!I2010)</f>
        <v/>
      </c>
      <c r="J2010" s="20" t="str">
        <f>IF('S.D. Paste sheet'!J2010="","",'S.D. Paste sheet'!J2010)</f>
        <v/>
      </c>
      <c r="K2010" s="20" t="str">
        <f>IF('S.D. Paste sheet'!K2010="","",'S.D. Paste sheet'!K2010)</f>
        <v/>
      </c>
      <c r="L2010" s="20" t="str">
        <f>IF('S.D. Paste sheet'!L2010="","",'S.D. Paste sheet'!L2010)</f>
        <v/>
      </c>
      <c r="M2010" s="20" t="str">
        <f>IF('S.D. Paste sheet'!M2010="","",'S.D. Paste sheet'!M2010)</f>
        <v/>
      </c>
      <c r="N2010" s="20" t="str">
        <f>IF('S.D. Paste sheet'!N2010="","",'S.D. Paste sheet'!N2010)</f>
        <v/>
      </c>
      <c r="O2010" s="20" t="str">
        <f>IF('S.D. Paste sheet'!O2010="","",'S.D. Paste sheet'!O2010)</f>
        <v/>
      </c>
      <c r="P2010" s="20" t="str">
        <f>IF('S.D. Paste sheet'!P2010="","",'S.D. Paste sheet'!P2010)</f>
        <v/>
      </c>
      <c r="Q2010" s="20" t="str">
        <f>IF('S.D. Paste sheet'!Q2010="","",'S.D. Paste sheet'!Q2010)</f>
        <v/>
      </c>
      <c r="R2010" s="20" t="str">
        <f>IF('S.D. Paste sheet'!R2010="","",'S.D. Paste sheet'!R2010)</f>
        <v/>
      </c>
      <c r="S2010" s="20" t="str">
        <f>IF('S.D. Paste sheet'!S2010="","",'S.D. Paste sheet'!S2010)</f>
        <v/>
      </c>
      <c r="T2010" s="20" t="str">
        <f>IF('S.D. Paste sheet'!T2010="","",'S.D. Paste sheet'!T2010)</f>
        <v/>
      </c>
      <c r="U2010" s="20" t="str">
        <f>IF('S.D. Paste sheet'!U2010="","",'S.D. Paste sheet'!U2010)</f>
        <v/>
      </c>
      <c r="V2010" s="20" t="str">
        <f>IF('S.D. Paste sheet'!V2010="","",'S.D. Paste sheet'!V2010)</f>
        <v/>
      </c>
      <c r="W2010" s="20" t="str">
        <f>IF('S.D. Paste sheet'!W2010="","",'S.D. Paste sheet'!W2010)</f>
        <v/>
      </c>
      <c r="X2010" s="20" t="str">
        <f>IF('S.D. Paste sheet'!X2010="","",'S.D. Paste sheet'!X2010)</f>
        <v/>
      </c>
      <c r="Y2010" s="20" t="str">
        <f>IF('S.D. Paste sheet'!Y2010="","",'S.D. Paste sheet'!Y2010)</f>
        <v/>
      </c>
      <c r="Z2010" s="20" t="str">
        <f>IF('S.D. Paste sheet'!Z2010="","",'S.D. Paste sheet'!Z2010)</f>
        <v/>
      </c>
      <c r="AA2010" s="20" t="str">
        <f>IF('S.D. Paste sheet'!AA2010="","",'S.D. Paste sheet'!AA2010)</f>
        <v/>
      </c>
      <c r="AB2010" s="20" t="str">
        <f>IF('S.D. Paste sheet'!AB2010="","",'S.D. Paste sheet'!AB2010)</f>
        <v/>
      </c>
      <c r="AC2010" s="20" t="str">
        <f>IF('S.D. Paste sheet'!AC2010="","",'S.D. Paste sheet'!AC2010)</f>
        <v/>
      </c>
      <c r="AD2010" s="20" t="str">
        <f>IF('S.D. Paste sheet'!AD2010="","",'S.D. Paste sheet'!AD2010)</f>
        <v/>
      </c>
      <c r="AE2010" s="28"/>
      <c r="AF2010" t="str">
        <f>IF(AK2010="","",IF(AK2010&gt;0,COUNT($AG$2:AG2010),""))</f>
        <v/>
      </c>
      <c r="AG2010" s="25" t="str">
        <f t="shared" si="995"/>
        <v/>
      </c>
      <c r="AH2010" s="25" t="str">
        <f t="shared" si="996"/>
        <v/>
      </c>
      <c r="AI2010" s="25" t="str">
        <f t="shared" si="997"/>
        <v/>
      </c>
      <c r="AJ2010" s="25" t="str">
        <f t="shared" si="998"/>
        <v/>
      </c>
      <c r="AK2010" s="25" t="str">
        <f t="shared" si="999"/>
        <v/>
      </c>
      <c r="AL2010" s="25" t="str">
        <f t="shared" si="1000"/>
        <v/>
      </c>
      <c r="AM2010" s="25" t="str">
        <f t="shared" si="1001"/>
        <v/>
      </c>
      <c r="AN2010" s="25" t="str">
        <f t="shared" si="1002"/>
        <v/>
      </c>
      <c r="AO2010" s="25" t="str">
        <f t="shared" si="1003"/>
        <v/>
      </c>
      <c r="AP2010" s="25" t="str">
        <f t="shared" si="1004"/>
        <v/>
      </c>
      <c r="AQ2010" s="25" t="str">
        <f t="shared" si="1005"/>
        <v/>
      </c>
      <c r="AR2010" s="25" t="str">
        <f t="shared" si="1006"/>
        <v/>
      </c>
      <c r="AS2010" s="25" t="str">
        <f t="shared" si="1007"/>
        <v/>
      </c>
      <c r="AT2010" s="25" t="str">
        <f t="shared" si="1008"/>
        <v/>
      </c>
      <c r="AU2010" s="25" t="str">
        <f t="shared" si="1009"/>
        <v/>
      </c>
      <c r="AV2010" s="25" t="str">
        <f t="shared" si="1010"/>
        <v/>
      </c>
      <c r="AX2010" t="str">
        <f>IF(BC2010="","",IF(BC2010&gt;0,COUNT($AY$2:AY2010),""))</f>
        <v/>
      </c>
      <c r="AY2010" s="25" t="str">
        <f t="shared" si="1011"/>
        <v/>
      </c>
      <c r="AZ2010" s="25" t="str">
        <f t="shared" si="1012"/>
        <v/>
      </c>
      <c r="BA2010" s="25" t="str">
        <f t="shared" si="1013"/>
        <v/>
      </c>
      <c r="BB2010" s="25" t="str">
        <f t="shared" si="1014"/>
        <v/>
      </c>
      <c r="BC2010" s="25" t="str">
        <f t="shared" si="1015"/>
        <v/>
      </c>
      <c r="BD2010" s="25" t="str">
        <f t="shared" si="1016"/>
        <v/>
      </c>
      <c r="BE2010" s="25" t="str">
        <f t="shared" si="1017"/>
        <v/>
      </c>
      <c r="BF2010" s="25" t="str">
        <f t="shared" si="1018"/>
        <v/>
      </c>
      <c r="BG2010" s="25" t="str">
        <f t="shared" si="1019"/>
        <v/>
      </c>
      <c r="BH2010" s="25" t="str">
        <f t="shared" si="1020"/>
        <v/>
      </c>
      <c r="BI2010" s="25" t="str">
        <f t="shared" si="1021"/>
        <v/>
      </c>
      <c r="BJ2010" s="25" t="str">
        <f t="shared" si="1022"/>
        <v/>
      </c>
      <c r="BK2010" s="25" t="str">
        <f t="shared" si="1023"/>
        <v/>
      </c>
      <c r="BL2010" s="25" t="str">
        <f t="shared" si="1024"/>
        <v/>
      </c>
      <c r="BM2010" s="25" t="str">
        <f t="shared" si="1025"/>
        <v/>
      </c>
      <c r="BN2010" s="25" t="str">
        <f t="shared" si="1026"/>
        <v/>
      </c>
    </row>
    <row r="2011" spans="1:66" x14ac:dyDescent="0.25">
      <c r="A2011" s="20" t="str">
        <f>IF('S.D. Paste sheet'!A2011="","",'S.D. Paste sheet'!A2011)</f>
        <v/>
      </c>
      <c r="B2011" s="20" t="str">
        <f>IF('S.D. Paste sheet'!B2011="","",'S.D. Paste sheet'!B2011)</f>
        <v/>
      </c>
      <c r="C2011" s="20" t="str">
        <f>IF('S.D. Paste sheet'!C2011="","",'S.D. Paste sheet'!C2011)</f>
        <v/>
      </c>
      <c r="D2011" s="20" t="str">
        <f>IF('S.D. Paste sheet'!D2011="","",'S.D. Paste sheet'!D2011)</f>
        <v/>
      </c>
      <c r="E2011" s="20" t="str">
        <f>IF('S.D. Paste sheet'!E2011="","",UPPER('S.D. Paste sheet'!E2011))</f>
        <v/>
      </c>
      <c r="F2011" s="20" t="str">
        <f>IF('S.D. Paste sheet'!F2011="","",'S.D. Paste sheet'!F2011)</f>
        <v/>
      </c>
      <c r="G2011" s="20" t="str">
        <f>IF('S.D. Paste sheet'!G2011="","",UPPER('S.D. Paste sheet'!G2011))</f>
        <v/>
      </c>
      <c r="H2011" s="20" t="str">
        <f>IF('S.D. Paste sheet'!H2011="","",UPPER('S.D. Paste sheet'!H2011))</f>
        <v/>
      </c>
      <c r="I2011" s="20" t="str">
        <f>IF('S.D. Paste sheet'!I2011="","",'S.D. Paste sheet'!I2011)</f>
        <v/>
      </c>
      <c r="J2011" s="20" t="str">
        <f>IF('S.D. Paste sheet'!J2011="","",'S.D. Paste sheet'!J2011)</f>
        <v/>
      </c>
      <c r="K2011" s="20" t="str">
        <f>IF('S.D. Paste sheet'!K2011="","",'S.D. Paste sheet'!K2011)</f>
        <v/>
      </c>
      <c r="L2011" s="20" t="str">
        <f>IF('S.D. Paste sheet'!L2011="","",'S.D. Paste sheet'!L2011)</f>
        <v/>
      </c>
      <c r="M2011" s="20" t="str">
        <f>IF('S.D. Paste sheet'!M2011="","",'S.D. Paste sheet'!M2011)</f>
        <v/>
      </c>
      <c r="N2011" s="20" t="str">
        <f>IF('S.D. Paste sheet'!N2011="","",'S.D. Paste sheet'!N2011)</f>
        <v/>
      </c>
      <c r="O2011" s="20" t="str">
        <f>IF('S.D. Paste sheet'!O2011="","",'S.D. Paste sheet'!O2011)</f>
        <v/>
      </c>
      <c r="P2011" s="20" t="str">
        <f>IF('S.D. Paste sheet'!P2011="","",'S.D. Paste sheet'!P2011)</f>
        <v/>
      </c>
      <c r="Q2011" s="20" t="str">
        <f>IF('S.D. Paste sheet'!Q2011="","",'S.D. Paste sheet'!Q2011)</f>
        <v/>
      </c>
      <c r="R2011" s="20" t="str">
        <f>IF('S.D. Paste sheet'!R2011="","",'S.D. Paste sheet'!R2011)</f>
        <v/>
      </c>
      <c r="S2011" s="20" t="str">
        <f>IF('S.D. Paste sheet'!S2011="","",'S.D. Paste sheet'!S2011)</f>
        <v/>
      </c>
      <c r="T2011" s="20" t="str">
        <f>IF('S.D. Paste sheet'!T2011="","",'S.D. Paste sheet'!T2011)</f>
        <v/>
      </c>
      <c r="U2011" s="20" t="str">
        <f>IF('S.D. Paste sheet'!U2011="","",'S.D. Paste sheet'!U2011)</f>
        <v/>
      </c>
      <c r="V2011" s="20" t="str">
        <f>IF('S.D. Paste sheet'!V2011="","",'S.D. Paste sheet'!V2011)</f>
        <v/>
      </c>
      <c r="W2011" s="20" t="str">
        <f>IF('S.D. Paste sheet'!W2011="","",'S.D. Paste sheet'!W2011)</f>
        <v/>
      </c>
      <c r="X2011" s="20" t="str">
        <f>IF('S.D. Paste sheet'!X2011="","",'S.D. Paste sheet'!X2011)</f>
        <v/>
      </c>
      <c r="Y2011" s="20" t="str">
        <f>IF('S.D. Paste sheet'!Y2011="","",'S.D. Paste sheet'!Y2011)</f>
        <v/>
      </c>
      <c r="Z2011" s="20" t="str">
        <f>IF('S.D. Paste sheet'!Z2011="","",'S.D. Paste sheet'!Z2011)</f>
        <v/>
      </c>
      <c r="AA2011" s="20" t="str">
        <f>IF('S.D. Paste sheet'!AA2011="","",'S.D. Paste sheet'!AA2011)</f>
        <v/>
      </c>
      <c r="AB2011" s="20" t="str">
        <f>IF('S.D. Paste sheet'!AB2011="","",'S.D. Paste sheet'!AB2011)</f>
        <v/>
      </c>
      <c r="AC2011" s="20" t="str">
        <f>IF('S.D. Paste sheet'!AC2011="","",'S.D. Paste sheet'!AC2011)</f>
        <v/>
      </c>
      <c r="AD2011" s="20" t="str">
        <f>IF('S.D. Paste sheet'!AD2011="","",'S.D. Paste sheet'!AD2011)</f>
        <v/>
      </c>
      <c r="AE2011" s="28"/>
      <c r="AF2011" t="str">
        <f>IF(AK2011="","",IF(AK2011&gt;0,COUNT($AG$2:AG2011),""))</f>
        <v/>
      </c>
      <c r="AG2011" s="25" t="str">
        <f t="shared" si="995"/>
        <v/>
      </c>
      <c r="AH2011" s="25" t="str">
        <f t="shared" si="996"/>
        <v/>
      </c>
      <c r="AI2011" s="25" t="str">
        <f t="shared" si="997"/>
        <v/>
      </c>
      <c r="AJ2011" s="25" t="str">
        <f t="shared" si="998"/>
        <v/>
      </c>
      <c r="AK2011" s="25" t="str">
        <f t="shared" si="999"/>
        <v/>
      </c>
      <c r="AL2011" s="25" t="str">
        <f t="shared" si="1000"/>
        <v/>
      </c>
      <c r="AM2011" s="25" t="str">
        <f t="shared" si="1001"/>
        <v/>
      </c>
      <c r="AN2011" s="25" t="str">
        <f t="shared" si="1002"/>
        <v/>
      </c>
      <c r="AO2011" s="25" t="str">
        <f t="shared" si="1003"/>
        <v/>
      </c>
      <c r="AP2011" s="25" t="str">
        <f t="shared" si="1004"/>
        <v/>
      </c>
      <c r="AQ2011" s="25" t="str">
        <f t="shared" si="1005"/>
        <v/>
      </c>
      <c r="AR2011" s="25" t="str">
        <f t="shared" si="1006"/>
        <v/>
      </c>
      <c r="AS2011" s="25" t="str">
        <f t="shared" si="1007"/>
        <v/>
      </c>
      <c r="AT2011" s="25" t="str">
        <f t="shared" si="1008"/>
        <v/>
      </c>
      <c r="AU2011" s="25" t="str">
        <f t="shared" si="1009"/>
        <v/>
      </c>
      <c r="AV2011" s="25" t="str">
        <f t="shared" si="1010"/>
        <v/>
      </c>
      <c r="AX2011" t="str">
        <f>IF(BC2011="","",IF(BC2011&gt;0,COUNT($AY$2:AY2011),""))</f>
        <v/>
      </c>
      <c r="AY2011" s="25" t="str">
        <f t="shared" si="1011"/>
        <v/>
      </c>
      <c r="AZ2011" s="25" t="str">
        <f t="shared" si="1012"/>
        <v/>
      </c>
      <c r="BA2011" s="25" t="str">
        <f t="shared" si="1013"/>
        <v/>
      </c>
      <c r="BB2011" s="25" t="str">
        <f t="shared" si="1014"/>
        <v/>
      </c>
      <c r="BC2011" s="25" t="str">
        <f t="shared" si="1015"/>
        <v/>
      </c>
      <c r="BD2011" s="25" t="str">
        <f t="shared" si="1016"/>
        <v/>
      </c>
      <c r="BE2011" s="25" t="str">
        <f t="shared" si="1017"/>
        <v/>
      </c>
      <c r="BF2011" s="25" t="str">
        <f t="shared" si="1018"/>
        <v/>
      </c>
      <c r="BG2011" s="25" t="str">
        <f t="shared" si="1019"/>
        <v/>
      </c>
      <c r="BH2011" s="25" t="str">
        <f t="shared" si="1020"/>
        <v/>
      </c>
      <c r="BI2011" s="25" t="str">
        <f t="shared" si="1021"/>
        <v/>
      </c>
      <c r="BJ2011" s="25" t="str">
        <f t="shared" si="1022"/>
        <v/>
      </c>
      <c r="BK2011" s="25" t="str">
        <f t="shared" si="1023"/>
        <v/>
      </c>
      <c r="BL2011" s="25" t="str">
        <f t="shared" si="1024"/>
        <v/>
      </c>
      <c r="BM2011" s="25" t="str">
        <f t="shared" si="1025"/>
        <v/>
      </c>
      <c r="BN2011" s="25" t="str">
        <f t="shared" si="1026"/>
        <v/>
      </c>
    </row>
    <row r="2012" spans="1:66" x14ac:dyDescent="0.25">
      <c r="A2012" s="20" t="str">
        <f>IF('S.D. Paste sheet'!A2012="","",'S.D. Paste sheet'!A2012)</f>
        <v/>
      </c>
      <c r="B2012" s="20" t="str">
        <f>IF('S.D. Paste sheet'!B2012="","",'S.D. Paste sheet'!B2012)</f>
        <v/>
      </c>
      <c r="C2012" s="20" t="str">
        <f>IF('S.D. Paste sheet'!C2012="","",'S.D. Paste sheet'!C2012)</f>
        <v/>
      </c>
      <c r="D2012" s="20" t="str">
        <f>IF('S.D. Paste sheet'!D2012="","",'S.D. Paste sheet'!D2012)</f>
        <v/>
      </c>
      <c r="E2012" s="20" t="str">
        <f>IF('S.D. Paste sheet'!E2012="","",UPPER('S.D. Paste sheet'!E2012))</f>
        <v/>
      </c>
      <c r="F2012" s="20" t="str">
        <f>IF('S.D. Paste sheet'!F2012="","",'S.D. Paste sheet'!F2012)</f>
        <v/>
      </c>
      <c r="G2012" s="20" t="str">
        <f>IF('S.D. Paste sheet'!G2012="","",UPPER('S.D. Paste sheet'!G2012))</f>
        <v/>
      </c>
      <c r="H2012" s="20" t="str">
        <f>IF('S.D. Paste sheet'!H2012="","",UPPER('S.D. Paste sheet'!H2012))</f>
        <v/>
      </c>
      <c r="I2012" s="20" t="str">
        <f>IF('S.D. Paste sheet'!I2012="","",'S.D. Paste sheet'!I2012)</f>
        <v/>
      </c>
      <c r="J2012" s="20" t="str">
        <f>IF('S.D. Paste sheet'!J2012="","",'S.D. Paste sheet'!J2012)</f>
        <v/>
      </c>
      <c r="K2012" s="20" t="str">
        <f>IF('S.D. Paste sheet'!K2012="","",'S.D. Paste sheet'!K2012)</f>
        <v/>
      </c>
      <c r="L2012" s="20" t="str">
        <f>IF('S.D. Paste sheet'!L2012="","",'S.D. Paste sheet'!L2012)</f>
        <v/>
      </c>
      <c r="M2012" s="20" t="str">
        <f>IF('S.D. Paste sheet'!M2012="","",'S.D. Paste sheet'!M2012)</f>
        <v/>
      </c>
      <c r="N2012" s="20" t="str">
        <f>IF('S.D. Paste sheet'!N2012="","",'S.D. Paste sheet'!N2012)</f>
        <v/>
      </c>
      <c r="O2012" s="20" t="str">
        <f>IF('S.D. Paste sheet'!O2012="","",'S.D. Paste sheet'!O2012)</f>
        <v/>
      </c>
      <c r="P2012" s="20" t="str">
        <f>IF('S.D. Paste sheet'!P2012="","",'S.D. Paste sheet'!P2012)</f>
        <v/>
      </c>
      <c r="Q2012" s="20" t="str">
        <f>IF('S.D. Paste sheet'!Q2012="","",'S.D. Paste sheet'!Q2012)</f>
        <v/>
      </c>
      <c r="R2012" s="20" t="str">
        <f>IF('S.D. Paste sheet'!R2012="","",'S.D. Paste sheet'!R2012)</f>
        <v/>
      </c>
      <c r="S2012" s="20" t="str">
        <f>IF('S.D. Paste sheet'!S2012="","",'S.D. Paste sheet'!S2012)</f>
        <v/>
      </c>
      <c r="T2012" s="20" t="str">
        <f>IF('S.D. Paste sheet'!T2012="","",'S.D. Paste sheet'!T2012)</f>
        <v/>
      </c>
      <c r="U2012" s="20" t="str">
        <f>IF('S.D. Paste sheet'!U2012="","",'S.D. Paste sheet'!U2012)</f>
        <v/>
      </c>
      <c r="V2012" s="20" t="str">
        <f>IF('S.D. Paste sheet'!V2012="","",'S.D. Paste sheet'!V2012)</f>
        <v/>
      </c>
      <c r="W2012" s="20" t="str">
        <f>IF('S.D. Paste sheet'!W2012="","",'S.D. Paste sheet'!W2012)</f>
        <v/>
      </c>
      <c r="X2012" s="20" t="str">
        <f>IF('S.D. Paste sheet'!X2012="","",'S.D. Paste sheet'!X2012)</f>
        <v/>
      </c>
      <c r="Y2012" s="20" t="str">
        <f>IF('S.D. Paste sheet'!Y2012="","",'S.D. Paste sheet'!Y2012)</f>
        <v/>
      </c>
      <c r="Z2012" s="20" t="str">
        <f>IF('S.D. Paste sheet'!Z2012="","",'S.D. Paste sheet'!Z2012)</f>
        <v/>
      </c>
      <c r="AA2012" s="20" t="str">
        <f>IF('S.D. Paste sheet'!AA2012="","",'S.D. Paste sheet'!AA2012)</f>
        <v/>
      </c>
      <c r="AB2012" s="20" t="str">
        <f>IF('S.D. Paste sheet'!AB2012="","",'S.D. Paste sheet'!AB2012)</f>
        <v/>
      </c>
      <c r="AC2012" s="20" t="str">
        <f>IF('S.D. Paste sheet'!AC2012="","",'S.D. Paste sheet'!AC2012)</f>
        <v/>
      </c>
      <c r="AD2012" s="20" t="str">
        <f>IF('S.D. Paste sheet'!AD2012="","",'S.D. Paste sheet'!AD2012)</f>
        <v/>
      </c>
      <c r="AE2012" s="28"/>
      <c r="AF2012" t="str">
        <f>IF(AK2012="","",IF(AK2012&gt;0,COUNT($AG$2:AG2012),""))</f>
        <v/>
      </c>
      <c r="AG2012" s="25" t="str">
        <f t="shared" si="995"/>
        <v/>
      </c>
      <c r="AH2012" s="25" t="str">
        <f t="shared" si="996"/>
        <v/>
      </c>
      <c r="AI2012" s="25" t="str">
        <f t="shared" si="997"/>
        <v/>
      </c>
      <c r="AJ2012" s="25" t="str">
        <f t="shared" si="998"/>
        <v/>
      </c>
      <c r="AK2012" s="25" t="str">
        <f t="shared" si="999"/>
        <v/>
      </c>
      <c r="AL2012" s="25" t="str">
        <f t="shared" si="1000"/>
        <v/>
      </c>
      <c r="AM2012" s="25" t="str">
        <f t="shared" si="1001"/>
        <v/>
      </c>
      <c r="AN2012" s="25" t="str">
        <f t="shared" si="1002"/>
        <v/>
      </c>
      <c r="AO2012" s="25" t="str">
        <f t="shared" si="1003"/>
        <v/>
      </c>
      <c r="AP2012" s="25" t="str">
        <f t="shared" si="1004"/>
        <v/>
      </c>
      <c r="AQ2012" s="25" t="str">
        <f t="shared" si="1005"/>
        <v/>
      </c>
      <c r="AR2012" s="25" t="str">
        <f t="shared" si="1006"/>
        <v/>
      </c>
      <c r="AS2012" s="25" t="str">
        <f t="shared" si="1007"/>
        <v/>
      </c>
      <c r="AT2012" s="25" t="str">
        <f t="shared" si="1008"/>
        <v/>
      </c>
      <c r="AU2012" s="25" t="str">
        <f t="shared" si="1009"/>
        <v/>
      </c>
      <c r="AV2012" s="25" t="str">
        <f t="shared" si="1010"/>
        <v/>
      </c>
      <c r="AX2012" t="str">
        <f>IF(BC2012="","",IF(BC2012&gt;0,COUNT($AY$2:AY2012),""))</f>
        <v/>
      </c>
      <c r="AY2012" s="25" t="str">
        <f t="shared" si="1011"/>
        <v/>
      </c>
      <c r="AZ2012" s="25" t="str">
        <f t="shared" si="1012"/>
        <v/>
      </c>
      <c r="BA2012" s="25" t="str">
        <f t="shared" si="1013"/>
        <v/>
      </c>
      <c r="BB2012" s="25" t="str">
        <f t="shared" si="1014"/>
        <v/>
      </c>
      <c r="BC2012" s="25" t="str">
        <f t="shared" si="1015"/>
        <v/>
      </c>
      <c r="BD2012" s="25" t="str">
        <f t="shared" si="1016"/>
        <v/>
      </c>
      <c r="BE2012" s="25" t="str">
        <f t="shared" si="1017"/>
        <v/>
      </c>
      <c r="BF2012" s="25" t="str">
        <f t="shared" si="1018"/>
        <v/>
      </c>
      <c r="BG2012" s="25" t="str">
        <f t="shared" si="1019"/>
        <v/>
      </c>
      <c r="BH2012" s="25" t="str">
        <f t="shared" si="1020"/>
        <v/>
      </c>
      <c r="BI2012" s="25" t="str">
        <f t="shared" si="1021"/>
        <v/>
      </c>
      <c r="BJ2012" s="25" t="str">
        <f t="shared" si="1022"/>
        <v/>
      </c>
      <c r="BK2012" s="25" t="str">
        <f t="shared" si="1023"/>
        <v/>
      </c>
      <c r="BL2012" s="25" t="str">
        <f t="shared" si="1024"/>
        <v/>
      </c>
      <c r="BM2012" s="25" t="str">
        <f t="shared" si="1025"/>
        <v/>
      </c>
      <c r="BN2012" s="25" t="str">
        <f t="shared" si="1026"/>
        <v/>
      </c>
    </row>
    <row r="2013" spans="1:66" x14ac:dyDescent="0.25">
      <c r="A2013" s="20" t="str">
        <f>IF('S.D. Paste sheet'!A2013="","",'S.D. Paste sheet'!A2013)</f>
        <v/>
      </c>
      <c r="B2013" s="20" t="str">
        <f>IF('S.D. Paste sheet'!B2013="","",'S.D. Paste sheet'!B2013)</f>
        <v/>
      </c>
      <c r="C2013" s="20" t="str">
        <f>IF('S.D. Paste sheet'!C2013="","",'S.D. Paste sheet'!C2013)</f>
        <v/>
      </c>
      <c r="D2013" s="20" t="str">
        <f>IF('S.D. Paste sheet'!D2013="","",'S.D. Paste sheet'!D2013)</f>
        <v/>
      </c>
      <c r="E2013" s="20" t="str">
        <f>IF('S.D. Paste sheet'!E2013="","",UPPER('S.D. Paste sheet'!E2013))</f>
        <v/>
      </c>
      <c r="F2013" s="20" t="str">
        <f>IF('S.D. Paste sheet'!F2013="","",'S.D. Paste sheet'!F2013)</f>
        <v/>
      </c>
      <c r="G2013" s="20" t="str">
        <f>IF('S.D. Paste sheet'!G2013="","",UPPER('S.D. Paste sheet'!G2013))</f>
        <v/>
      </c>
      <c r="H2013" s="20" t="str">
        <f>IF('S.D. Paste sheet'!H2013="","",UPPER('S.D. Paste sheet'!H2013))</f>
        <v/>
      </c>
      <c r="I2013" s="20" t="str">
        <f>IF('S.D. Paste sheet'!I2013="","",'S.D. Paste sheet'!I2013)</f>
        <v/>
      </c>
      <c r="J2013" s="20" t="str">
        <f>IF('S.D. Paste sheet'!J2013="","",'S.D. Paste sheet'!J2013)</f>
        <v/>
      </c>
      <c r="K2013" s="20" t="str">
        <f>IF('S.D. Paste sheet'!K2013="","",'S.D. Paste sheet'!K2013)</f>
        <v/>
      </c>
      <c r="L2013" s="20" t="str">
        <f>IF('S.D. Paste sheet'!L2013="","",'S.D. Paste sheet'!L2013)</f>
        <v/>
      </c>
      <c r="M2013" s="20" t="str">
        <f>IF('S.D. Paste sheet'!M2013="","",'S.D. Paste sheet'!M2013)</f>
        <v/>
      </c>
      <c r="N2013" s="20" t="str">
        <f>IF('S.D. Paste sheet'!N2013="","",'S.D. Paste sheet'!N2013)</f>
        <v/>
      </c>
      <c r="O2013" s="20" t="str">
        <f>IF('S.D. Paste sheet'!O2013="","",'S.D. Paste sheet'!O2013)</f>
        <v/>
      </c>
      <c r="P2013" s="20" t="str">
        <f>IF('S.D. Paste sheet'!P2013="","",'S.D. Paste sheet'!P2013)</f>
        <v/>
      </c>
      <c r="Q2013" s="20" t="str">
        <f>IF('S.D. Paste sheet'!Q2013="","",'S.D. Paste sheet'!Q2013)</f>
        <v/>
      </c>
      <c r="R2013" s="20" t="str">
        <f>IF('S.D. Paste sheet'!R2013="","",'S.D. Paste sheet'!R2013)</f>
        <v/>
      </c>
      <c r="S2013" s="20" t="str">
        <f>IF('S.D. Paste sheet'!S2013="","",'S.D. Paste sheet'!S2013)</f>
        <v/>
      </c>
      <c r="T2013" s="20" t="str">
        <f>IF('S.D. Paste sheet'!T2013="","",'S.D. Paste sheet'!T2013)</f>
        <v/>
      </c>
      <c r="U2013" s="20" t="str">
        <f>IF('S.D. Paste sheet'!U2013="","",'S.D. Paste sheet'!U2013)</f>
        <v/>
      </c>
      <c r="V2013" s="20" t="str">
        <f>IF('S.D. Paste sheet'!V2013="","",'S.D. Paste sheet'!V2013)</f>
        <v/>
      </c>
      <c r="W2013" s="20" t="str">
        <f>IF('S.D. Paste sheet'!W2013="","",'S.D. Paste sheet'!W2013)</f>
        <v/>
      </c>
      <c r="X2013" s="20" t="str">
        <f>IF('S.D. Paste sheet'!X2013="","",'S.D. Paste sheet'!X2013)</f>
        <v/>
      </c>
      <c r="Y2013" s="20" t="str">
        <f>IF('S.D. Paste sheet'!Y2013="","",'S.D. Paste sheet'!Y2013)</f>
        <v/>
      </c>
      <c r="Z2013" s="20" t="str">
        <f>IF('S.D. Paste sheet'!Z2013="","",'S.D. Paste sheet'!Z2013)</f>
        <v/>
      </c>
      <c r="AA2013" s="20" t="str">
        <f>IF('S.D. Paste sheet'!AA2013="","",'S.D. Paste sheet'!AA2013)</f>
        <v/>
      </c>
      <c r="AB2013" s="20" t="str">
        <f>IF('S.D. Paste sheet'!AB2013="","",'S.D. Paste sheet'!AB2013)</f>
        <v/>
      </c>
      <c r="AC2013" s="20" t="str">
        <f>IF('S.D. Paste sheet'!AC2013="","",'S.D. Paste sheet'!AC2013)</f>
        <v/>
      </c>
      <c r="AD2013" s="20" t="str">
        <f>IF('S.D. Paste sheet'!AD2013="","",'S.D. Paste sheet'!AD2013)</f>
        <v/>
      </c>
      <c r="AE2013" s="28"/>
      <c r="AF2013" t="str">
        <f>IF(AK2013="","",IF(AK2013&gt;0,COUNT($AG$2:AG2013),""))</f>
        <v/>
      </c>
      <c r="AG2013" s="25" t="str">
        <f t="shared" si="995"/>
        <v/>
      </c>
      <c r="AH2013" s="25" t="str">
        <f t="shared" si="996"/>
        <v/>
      </c>
      <c r="AI2013" s="25" t="str">
        <f t="shared" si="997"/>
        <v/>
      </c>
      <c r="AJ2013" s="25" t="str">
        <f t="shared" si="998"/>
        <v/>
      </c>
      <c r="AK2013" s="25" t="str">
        <f t="shared" si="999"/>
        <v/>
      </c>
      <c r="AL2013" s="25" t="str">
        <f t="shared" si="1000"/>
        <v/>
      </c>
      <c r="AM2013" s="25" t="str">
        <f t="shared" si="1001"/>
        <v/>
      </c>
      <c r="AN2013" s="25" t="str">
        <f t="shared" si="1002"/>
        <v/>
      </c>
      <c r="AO2013" s="25" t="str">
        <f t="shared" si="1003"/>
        <v/>
      </c>
      <c r="AP2013" s="25" t="str">
        <f t="shared" si="1004"/>
        <v/>
      </c>
      <c r="AQ2013" s="25" t="str">
        <f t="shared" si="1005"/>
        <v/>
      </c>
      <c r="AR2013" s="25" t="str">
        <f t="shared" si="1006"/>
        <v/>
      </c>
      <c r="AS2013" s="25" t="str">
        <f t="shared" si="1007"/>
        <v/>
      </c>
      <c r="AT2013" s="25" t="str">
        <f t="shared" si="1008"/>
        <v/>
      </c>
      <c r="AU2013" s="25" t="str">
        <f t="shared" si="1009"/>
        <v/>
      </c>
      <c r="AV2013" s="25" t="str">
        <f t="shared" si="1010"/>
        <v/>
      </c>
      <c r="AX2013" t="str">
        <f>IF(BC2013="","",IF(BC2013&gt;0,COUNT($AY$2:AY2013),""))</f>
        <v/>
      </c>
      <c r="AY2013" s="25" t="str">
        <f t="shared" si="1011"/>
        <v/>
      </c>
      <c r="AZ2013" s="25" t="str">
        <f t="shared" si="1012"/>
        <v/>
      </c>
      <c r="BA2013" s="25" t="str">
        <f t="shared" si="1013"/>
        <v/>
      </c>
      <c r="BB2013" s="25" t="str">
        <f t="shared" si="1014"/>
        <v/>
      </c>
      <c r="BC2013" s="25" t="str">
        <f t="shared" si="1015"/>
        <v/>
      </c>
      <c r="BD2013" s="25" t="str">
        <f t="shared" si="1016"/>
        <v/>
      </c>
      <c r="BE2013" s="25" t="str">
        <f t="shared" si="1017"/>
        <v/>
      </c>
      <c r="BF2013" s="25" t="str">
        <f t="shared" si="1018"/>
        <v/>
      </c>
      <c r="BG2013" s="25" t="str">
        <f t="shared" si="1019"/>
        <v/>
      </c>
      <c r="BH2013" s="25" t="str">
        <f t="shared" si="1020"/>
        <v/>
      </c>
      <c r="BI2013" s="25" t="str">
        <f t="shared" si="1021"/>
        <v/>
      </c>
      <c r="BJ2013" s="25" t="str">
        <f t="shared" si="1022"/>
        <v/>
      </c>
      <c r="BK2013" s="25" t="str">
        <f t="shared" si="1023"/>
        <v/>
      </c>
      <c r="BL2013" s="25" t="str">
        <f t="shared" si="1024"/>
        <v/>
      </c>
      <c r="BM2013" s="25" t="str">
        <f t="shared" si="1025"/>
        <v/>
      </c>
      <c r="BN2013" s="25" t="str">
        <f t="shared" si="1026"/>
        <v/>
      </c>
    </row>
    <row r="2014" spans="1:66" x14ac:dyDescent="0.25">
      <c r="A2014" s="20" t="str">
        <f>IF('S.D. Paste sheet'!A2014="","",'S.D. Paste sheet'!A2014)</f>
        <v/>
      </c>
      <c r="B2014" s="20" t="str">
        <f>IF('S.D. Paste sheet'!B2014="","",'S.D. Paste sheet'!B2014)</f>
        <v/>
      </c>
      <c r="C2014" s="20" t="str">
        <f>IF('S.D. Paste sheet'!C2014="","",'S.D. Paste sheet'!C2014)</f>
        <v/>
      </c>
      <c r="D2014" s="20" t="str">
        <f>IF('S.D. Paste sheet'!D2014="","",'S.D. Paste sheet'!D2014)</f>
        <v/>
      </c>
      <c r="E2014" s="20" t="str">
        <f>IF('S.D. Paste sheet'!E2014="","",UPPER('S.D. Paste sheet'!E2014))</f>
        <v/>
      </c>
      <c r="F2014" s="20" t="str">
        <f>IF('S.D. Paste sheet'!F2014="","",'S.D. Paste sheet'!F2014)</f>
        <v/>
      </c>
      <c r="G2014" s="20" t="str">
        <f>IF('S.D. Paste sheet'!G2014="","",UPPER('S.D. Paste sheet'!G2014))</f>
        <v/>
      </c>
      <c r="H2014" s="20" t="str">
        <f>IF('S.D. Paste sheet'!H2014="","",UPPER('S.D. Paste sheet'!H2014))</f>
        <v/>
      </c>
      <c r="I2014" s="20" t="str">
        <f>IF('S.D. Paste sheet'!I2014="","",'S.D. Paste sheet'!I2014)</f>
        <v/>
      </c>
      <c r="J2014" s="20" t="str">
        <f>IF('S.D. Paste sheet'!J2014="","",'S.D. Paste sheet'!J2014)</f>
        <v/>
      </c>
      <c r="K2014" s="20" t="str">
        <f>IF('S.D. Paste sheet'!K2014="","",'S.D. Paste sheet'!K2014)</f>
        <v/>
      </c>
      <c r="L2014" s="20" t="str">
        <f>IF('S.D. Paste sheet'!L2014="","",'S.D. Paste sheet'!L2014)</f>
        <v/>
      </c>
      <c r="M2014" s="20" t="str">
        <f>IF('S.D. Paste sheet'!M2014="","",'S.D. Paste sheet'!M2014)</f>
        <v/>
      </c>
      <c r="N2014" s="20" t="str">
        <f>IF('S.D. Paste sheet'!N2014="","",'S.D. Paste sheet'!N2014)</f>
        <v/>
      </c>
      <c r="O2014" s="20" t="str">
        <f>IF('S.D. Paste sheet'!O2014="","",'S.D. Paste sheet'!O2014)</f>
        <v/>
      </c>
      <c r="P2014" s="20" t="str">
        <f>IF('S.D. Paste sheet'!P2014="","",'S.D. Paste sheet'!P2014)</f>
        <v/>
      </c>
      <c r="Q2014" s="20" t="str">
        <f>IF('S.D. Paste sheet'!Q2014="","",'S.D. Paste sheet'!Q2014)</f>
        <v/>
      </c>
      <c r="R2014" s="20" t="str">
        <f>IF('S.D. Paste sheet'!R2014="","",'S.D. Paste sheet'!R2014)</f>
        <v/>
      </c>
      <c r="S2014" s="20" t="str">
        <f>IF('S.D. Paste sheet'!S2014="","",'S.D. Paste sheet'!S2014)</f>
        <v/>
      </c>
      <c r="T2014" s="20" t="str">
        <f>IF('S.D. Paste sheet'!T2014="","",'S.D. Paste sheet'!T2014)</f>
        <v/>
      </c>
      <c r="U2014" s="20" t="str">
        <f>IF('S.D. Paste sheet'!U2014="","",'S.D. Paste sheet'!U2014)</f>
        <v/>
      </c>
      <c r="V2014" s="20" t="str">
        <f>IF('S.D. Paste sheet'!V2014="","",'S.D. Paste sheet'!V2014)</f>
        <v/>
      </c>
      <c r="W2014" s="20" t="str">
        <f>IF('S.D. Paste sheet'!W2014="","",'S.D. Paste sheet'!W2014)</f>
        <v/>
      </c>
      <c r="X2014" s="20" t="str">
        <f>IF('S.D. Paste sheet'!X2014="","",'S.D. Paste sheet'!X2014)</f>
        <v/>
      </c>
      <c r="Y2014" s="20" t="str">
        <f>IF('S.D. Paste sheet'!Y2014="","",'S.D. Paste sheet'!Y2014)</f>
        <v/>
      </c>
      <c r="Z2014" s="20" t="str">
        <f>IF('S.D. Paste sheet'!Z2014="","",'S.D. Paste sheet'!Z2014)</f>
        <v/>
      </c>
      <c r="AA2014" s="20" t="str">
        <f>IF('S.D. Paste sheet'!AA2014="","",'S.D. Paste sheet'!AA2014)</f>
        <v/>
      </c>
      <c r="AB2014" s="20" t="str">
        <f>IF('S.D. Paste sheet'!AB2014="","",'S.D. Paste sheet'!AB2014)</f>
        <v/>
      </c>
      <c r="AC2014" s="20" t="str">
        <f>IF('S.D. Paste sheet'!AC2014="","",'S.D. Paste sheet'!AC2014)</f>
        <v/>
      </c>
      <c r="AD2014" s="20" t="str">
        <f>IF('S.D. Paste sheet'!AD2014="","",'S.D. Paste sheet'!AD2014)</f>
        <v/>
      </c>
      <c r="AE2014" s="28"/>
      <c r="AF2014" t="str">
        <f>IF(AK2014="","",IF(AK2014&gt;0,COUNT($AG$2:AG2014),""))</f>
        <v/>
      </c>
      <c r="AG2014" s="25" t="str">
        <f t="shared" si="995"/>
        <v/>
      </c>
      <c r="AH2014" s="25" t="str">
        <f t="shared" si="996"/>
        <v/>
      </c>
      <c r="AI2014" s="25" t="str">
        <f t="shared" si="997"/>
        <v/>
      </c>
      <c r="AJ2014" s="25" t="str">
        <f t="shared" si="998"/>
        <v/>
      </c>
      <c r="AK2014" s="25" t="str">
        <f t="shared" si="999"/>
        <v/>
      </c>
      <c r="AL2014" s="25" t="str">
        <f t="shared" si="1000"/>
        <v/>
      </c>
      <c r="AM2014" s="25" t="str">
        <f t="shared" si="1001"/>
        <v/>
      </c>
      <c r="AN2014" s="25" t="str">
        <f t="shared" si="1002"/>
        <v/>
      </c>
      <c r="AO2014" s="25" t="str">
        <f t="shared" si="1003"/>
        <v/>
      </c>
      <c r="AP2014" s="25" t="str">
        <f t="shared" si="1004"/>
        <v/>
      </c>
      <c r="AQ2014" s="25" t="str">
        <f t="shared" si="1005"/>
        <v/>
      </c>
      <c r="AR2014" s="25" t="str">
        <f t="shared" si="1006"/>
        <v/>
      </c>
      <c r="AS2014" s="25" t="str">
        <f t="shared" si="1007"/>
        <v/>
      </c>
      <c r="AT2014" s="25" t="str">
        <f t="shared" si="1008"/>
        <v/>
      </c>
      <c r="AU2014" s="25" t="str">
        <f t="shared" si="1009"/>
        <v/>
      </c>
      <c r="AV2014" s="25" t="str">
        <f t="shared" si="1010"/>
        <v/>
      </c>
      <c r="AX2014" t="str">
        <f>IF(BC2014="","",IF(BC2014&gt;0,COUNT($AY$2:AY2014),""))</f>
        <v/>
      </c>
      <c r="AY2014" s="25" t="str">
        <f t="shared" si="1011"/>
        <v/>
      </c>
      <c r="AZ2014" s="25" t="str">
        <f t="shared" si="1012"/>
        <v/>
      </c>
      <c r="BA2014" s="25" t="str">
        <f t="shared" si="1013"/>
        <v/>
      </c>
      <c r="BB2014" s="25" t="str">
        <f t="shared" si="1014"/>
        <v/>
      </c>
      <c r="BC2014" s="25" t="str">
        <f t="shared" si="1015"/>
        <v/>
      </c>
      <c r="BD2014" s="25" t="str">
        <f t="shared" si="1016"/>
        <v/>
      </c>
      <c r="BE2014" s="25" t="str">
        <f t="shared" si="1017"/>
        <v/>
      </c>
      <c r="BF2014" s="25" t="str">
        <f t="shared" si="1018"/>
        <v/>
      </c>
      <c r="BG2014" s="25" t="str">
        <f t="shared" si="1019"/>
        <v/>
      </c>
      <c r="BH2014" s="25" t="str">
        <f t="shared" si="1020"/>
        <v/>
      </c>
      <c r="BI2014" s="25" t="str">
        <f t="shared" si="1021"/>
        <v/>
      </c>
      <c r="BJ2014" s="25" t="str">
        <f t="shared" si="1022"/>
        <v/>
      </c>
      <c r="BK2014" s="25" t="str">
        <f t="shared" si="1023"/>
        <v/>
      </c>
      <c r="BL2014" s="25" t="str">
        <f t="shared" si="1024"/>
        <v/>
      </c>
      <c r="BM2014" s="25" t="str">
        <f t="shared" si="1025"/>
        <v/>
      </c>
      <c r="BN2014" s="25" t="str">
        <f t="shared" si="1026"/>
        <v/>
      </c>
    </row>
    <row r="2015" spans="1:66" x14ac:dyDescent="0.25">
      <c r="A2015" s="20" t="str">
        <f>IF('S.D. Paste sheet'!A2015="","",'S.D. Paste sheet'!A2015)</f>
        <v/>
      </c>
      <c r="B2015" s="20" t="str">
        <f>IF('S.D. Paste sheet'!B2015="","",'S.D. Paste sheet'!B2015)</f>
        <v/>
      </c>
      <c r="C2015" s="20" t="str">
        <f>IF('S.D. Paste sheet'!C2015="","",'S.D. Paste sheet'!C2015)</f>
        <v/>
      </c>
      <c r="D2015" s="20" t="str">
        <f>IF('S.D. Paste sheet'!D2015="","",'S.D. Paste sheet'!D2015)</f>
        <v/>
      </c>
      <c r="E2015" s="20" t="str">
        <f>IF('S.D. Paste sheet'!E2015="","",UPPER('S.D. Paste sheet'!E2015))</f>
        <v/>
      </c>
      <c r="F2015" s="20" t="str">
        <f>IF('S.D. Paste sheet'!F2015="","",'S.D. Paste sheet'!F2015)</f>
        <v/>
      </c>
      <c r="G2015" s="20" t="str">
        <f>IF('S.D. Paste sheet'!G2015="","",UPPER('S.D. Paste sheet'!G2015))</f>
        <v/>
      </c>
      <c r="H2015" s="20" t="str">
        <f>IF('S.D. Paste sheet'!H2015="","",UPPER('S.D. Paste sheet'!H2015))</f>
        <v/>
      </c>
      <c r="I2015" s="20" t="str">
        <f>IF('S.D. Paste sheet'!I2015="","",'S.D. Paste sheet'!I2015)</f>
        <v/>
      </c>
      <c r="J2015" s="20" t="str">
        <f>IF('S.D. Paste sheet'!J2015="","",'S.D. Paste sheet'!J2015)</f>
        <v/>
      </c>
      <c r="K2015" s="20" t="str">
        <f>IF('S.D. Paste sheet'!K2015="","",'S.D. Paste sheet'!K2015)</f>
        <v/>
      </c>
      <c r="L2015" s="20" t="str">
        <f>IF('S.D. Paste sheet'!L2015="","",'S.D. Paste sheet'!L2015)</f>
        <v/>
      </c>
      <c r="M2015" s="20" t="str">
        <f>IF('S.D. Paste sheet'!M2015="","",'S.D. Paste sheet'!M2015)</f>
        <v/>
      </c>
      <c r="N2015" s="20" t="str">
        <f>IF('S.D. Paste sheet'!N2015="","",'S.D. Paste sheet'!N2015)</f>
        <v/>
      </c>
      <c r="O2015" s="20" t="str">
        <f>IF('S.D. Paste sheet'!O2015="","",'S.D. Paste sheet'!O2015)</f>
        <v/>
      </c>
      <c r="P2015" s="20" t="str">
        <f>IF('S.D. Paste sheet'!P2015="","",'S.D. Paste sheet'!P2015)</f>
        <v/>
      </c>
      <c r="Q2015" s="20" t="str">
        <f>IF('S.D. Paste sheet'!Q2015="","",'S.D. Paste sheet'!Q2015)</f>
        <v/>
      </c>
      <c r="R2015" s="20" t="str">
        <f>IF('S.D. Paste sheet'!R2015="","",'S.D. Paste sheet'!R2015)</f>
        <v/>
      </c>
      <c r="S2015" s="20" t="str">
        <f>IF('S.D. Paste sheet'!S2015="","",'S.D. Paste sheet'!S2015)</f>
        <v/>
      </c>
      <c r="T2015" s="20" t="str">
        <f>IF('S.D. Paste sheet'!T2015="","",'S.D. Paste sheet'!T2015)</f>
        <v/>
      </c>
      <c r="U2015" s="20" t="str">
        <f>IF('S.D. Paste sheet'!U2015="","",'S.D. Paste sheet'!U2015)</f>
        <v/>
      </c>
      <c r="V2015" s="20" t="str">
        <f>IF('S.D. Paste sheet'!V2015="","",'S.D. Paste sheet'!V2015)</f>
        <v/>
      </c>
      <c r="W2015" s="20" t="str">
        <f>IF('S.D. Paste sheet'!W2015="","",'S.D. Paste sheet'!W2015)</f>
        <v/>
      </c>
      <c r="X2015" s="20" t="str">
        <f>IF('S.D. Paste sheet'!X2015="","",'S.D. Paste sheet'!X2015)</f>
        <v/>
      </c>
      <c r="Y2015" s="20" t="str">
        <f>IF('S.D. Paste sheet'!Y2015="","",'S.D. Paste sheet'!Y2015)</f>
        <v/>
      </c>
      <c r="Z2015" s="20" t="str">
        <f>IF('S.D. Paste sheet'!Z2015="","",'S.D. Paste sheet'!Z2015)</f>
        <v/>
      </c>
      <c r="AA2015" s="20" t="str">
        <f>IF('S.D. Paste sheet'!AA2015="","",'S.D. Paste sheet'!AA2015)</f>
        <v/>
      </c>
      <c r="AB2015" s="20" t="str">
        <f>IF('S.D. Paste sheet'!AB2015="","",'S.D. Paste sheet'!AB2015)</f>
        <v/>
      </c>
      <c r="AC2015" s="20" t="str">
        <f>IF('S.D. Paste sheet'!AC2015="","",'S.D. Paste sheet'!AC2015)</f>
        <v/>
      </c>
      <c r="AD2015" s="20" t="str">
        <f>IF('S.D. Paste sheet'!AD2015="","",'S.D. Paste sheet'!AD2015)</f>
        <v/>
      </c>
      <c r="AE2015" s="28"/>
      <c r="AF2015" t="str">
        <f>IF(AK2015="","",IF(AK2015&gt;0,COUNT($AG$2:AG2015),""))</f>
        <v/>
      </c>
      <c r="AG2015" s="25" t="str">
        <f t="shared" si="995"/>
        <v/>
      </c>
      <c r="AH2015" s="25" t="str">
        <f t="shared" si="996"/>
        <v/>
      </c>
      <c r="AI2015" s="25" t="str">
        <f t="shared" si="997"/>
        <v/>
      </c>
      <c r="AJ2015" s="25" t="str">
        <f t="shared" si="998"/>
        <v/>
      </c>
      <c r="AK2015" s="25" t="str">
        <f t="shared" si="999"/>
        <v/>
      </c>
      <c r="AL2015" s="25" t="str">
        <f t="shared" si="1000"/>
        <v/>
      </c>
      <c r="AM2015" s="25" t="str">
        <f t="shared" si="1001"/>
        <v/>
      </c>
      <c r="AN2015" s="25" t="str">
        <f t="shared" si="1002"/>
        <v/>
      </c>
      <c r="AO2015" s="25" t="str">
        <f t="shared" si="1003"/>
        <v/>
      </c>
      <c r="AP2015" s="25" t="str">
        <f t="shared" si="1004"/>
        <v/>
      </c>
      <c r="AQ2015" s="25" t="str">
        <f t="shared" si="1005"/>
        <v/>
      </c>
      <c r="AR2015" s="25" t="str">
        <f t="shared" si="1006"/>
        <v/>
      </c>
      <c r="AS2015" s="25" t="str">
        <f t="shared" si="1007"/>
        <v/>
      </c>
      <c r="AT2015" s="25" t="str">
        <f t="shared" si="1008"/>
        <v/>
      </c>
      <c r="AU2015" s="25" t="str">
        <f t="shared" si="1009"/>
        <v/>
      </c>
      <c r="AV2015" s="25" t="str">
        <f t="shared" si="1010"/>
        <v/>
      </c>
      <c r="AX2015" t="str">
        <f>IF(BC2015="","",IF(BC2015&gt;0,COUNT($AY$2:AY2015),""))</f>
        <v/>
      </c>
      <c r="AY2015" s="25" t="str">
        <f t="shared" si="1011"/>
        <v/>
      </c>
      <c r="AZ2015" s="25" t="str">
        <f t="shared" si="1012"/>
        <v/>
      </c>
      <c r="BA2015" s="25" t="str">
        <f t="shared" si="1013"/>
        <v/>
      </c>
      <c r="BB2015" s="25" t="str">
        <f t="shared" si="1014"/>
        <v/>
      </c>
      <c r="BC2015" s="25" t="str">
        <f t="shared" si="1015"/>
        <v/>
      </c>
      <c r="BD2015" s="25" t="str">
        <f t="shared" si="1016"/>
        <v/>
      </c>
      <c r="BE2015" s="25" t="str">
        <f t="shared" si="1017"/>
        <v/>
      </c>
      <c r="BF2015" s="25" t="str">
        <f t="shared" si="1018"/>
        <v/>
      </c>
      <c r="BG2015" s="25" t="str">
        <f t="shared" si="1019"/>
        <v/>
      </c>
      <c r="BH2015" s="25" t="str">
        <f t="shared" si="1020"/>
        <v/>
      </c>
      <c r="BI2015" s="25" t="str">
        <f t="shared" si="1021"/>
        <v/>
      </c>
      <c r="BJ2015" s="25" t="str">
        <f t="shared" si="1022"/>
        <v/>
      </c>
      <c r="BK2015" s="25" t="str">
        <f t="shared" si="1023"/>
        <v/>
      </c>
      <c r="BL2015" s="25" t="str">
        <f t="shared" si="1024"/>
        <v/>
      </c>
      <c r="BM2015" s="25" t="str">
        <f t="shared" si="1025"/>
        <v/>
      </c>
      <c r="BN2015" s="25" t="str">
        <f t="shared" si="1026"/>
        <v/>
      </c>
    </row>
    <row r="2016" spans="1:66" x14ac:dyDescent="0.25">
      <c r="A2016" s="20" t="str">
        <f>IF('S.D. Paste sheet'!A2016="","",'S.D. Paste sheet'!A2016)</f>
        <v/>
      </c>
      <c r="B2016" s="20" t="str">
        <f>IF('S.D. Paste sheet'!B2016="","",'S.D. Paste sheet'!B2016)</f>
        <v/>
      </c>
      <c r="C2016" s="20" t="str">
        <f>IF('S.D. Paste sheet'!C2016="","",'S.D. Paste sheet'!C2016)</f>
        <v/>
      </c>
      <c r="D2016" s="20" t="str">
        <f>IF('S.D. Paste sheet'!D2016="","",'S.D. Paste sheet'!D2016)</f>
        <v/>
      </c>
      <c r="E2016" s="20" t="str">
        <f>IF('S.D. Paste sheet'!E2016="","",UPPER('S.D. Paste sheet'!E2016))</f>
        <v/>
      </c>
      <c r="F2016" s="20" t="str">
        <f>IF('S.D. Paste sheet'!F2016="","",'S.D. Paste sheet'!F2016)</f>
        <v/>
      </c>
      <c r="G2016" s="20" t="str">
        <f>IF('S.D. Paste sheet'!G2016="","",UPPER('S.D. Paste sheet'!G2016))</f>
        <v/>
      </c>
      <c r="H2016" s="20" t="str">
        <f>IF('S.D. Paste sheet'!H2016="","",UPPER('S.D. Paste sheet'!H2016))</f>
        <v/>
      </c>
      <c r="I2016" s="20" t="str">
        <f>IF('S.D. Paste sheet'!I2016="","",'S.D. Paste sheet'!I2016)</f>
        <v/>
      </c>
      <c r="J2016" s="20" t="str">
        <f>IF('S.D. Paste sheet'!J2016="","",'S.D. Paste sheet'!J2016)</f>
        <v/>
      </c>
      <c r="K2016" s="20" t="str">
        <f>IF('S.D. Paste sheet'!K2016="","",'S.D. Paste sheet'!K2016)</f>
        <v/>
      </c>
      <c r="L2016" s="20" t="str">
        <f>IF('S.D. Paste sheet'!L2016="","",'S.D. Paste sheet'!L2016)</f>
        <v/>
      </c>
      <c r="M2016" s="20" t="str">
        <f>IF('S.D. Paste sheet'!M2016="","",'S.D. Paste sheet'!M2016)</f>
        <v/>
      </c>
      <c r="N2016" s="20" t="str">
        <f>IF('S.D. Paste sheet'!N2016="","",'S.D. Paste sheet'!N2016)</f>
        <v/>
      </c>
      <c r="O2016" s="20" t="str">
        <f>IF('S.D. Paste sheet'!O2016="","",'S.D. Paste sheet'!O2016)</f>
        <v/>
      </c>
      <c r="P2016" s="20" t="str">
        <f>IF('S.D. Paste sheet'!P2016="","",'S.D. Paste sheet'!P2016)</f>
        <v/>
      </c>
      <c r="Q2016" s="20" t="str">
        <f>IF('S.D. Paste sheet'!Q2016="","",'S.D. Paste sheet'!Q2016)</f>
        <v/>
      </c>
      <c r="R2016" s="20" t="str">
        <f>IF('S.D. Paste sheet'!R2016="","",'S.D. Paste sheet'!R2016)</f>
        <v/>
      </c>
      <c r="S2016" s="20" t="str">
        <f>IF('S.D. Paste sheet'!S2016="","",'S.D. Paste sheet'!S2016)</f>
        <v/>
      </c>
      <c r="T2016" s="20" t="str">
        <f>IF('S.D. Paste sheet'!T2016="","",'S.D. Paste sheet'!T2016)</f>
        <v/>
      </c>
      <c r="U2016" s="20" t="str">
        <f>IF('S.D. Paste sheet'!U2016="","",'S.D. Paste sheet'!U2016)</f>
        <v/>
      </c>
      <c r="V2016" s="20" t="str">
        <f>IF('S.D. Paste sheet'!V2016="","",'S.D. Paste sheet'!V2016)</f>
        <v/>
      </c>
      <c r="W2016" s="20" t="str">
        <f>IF('S.D. Paste sheet'!W2016="","",'S.D. Paste sheet'!W2016)</f>
        <v/>
      </c>
      <c r="X2016" s="20" t="str">
        <f>IF('S.D. Paste sheet'!X2016="","",'S.D. Paste sheet'!X2016)</f>
        <v/>
      </c>
      <c r="Y2016" s="20" t="str">
        <f>IF('S.D. Paste sheet'!Y2016="","",'S.D. Paste sheet'!Y2016)</f>
        <v/>
      </c>
      <c r="Z2016" s="20" t="str">
        <f>IF('S.D. Paste sheet'!Z2016="","",'S.D. Paste sheet'!Z2016)</f>
        <v/>
      </c>
      <c r="AA2016" s="20" t="str">
        <f>IF('S.D. Paste sheet'!AA2016="","",'S.D. Paste sheet'!AA2016)</f>
        <v/>
      </c>
      <c r="AB2016" s="20" t="str">
        <f>IF('S.D. Paste sheet'!AB2016="","",'S.D. Paste sheet'!AB2016)</f>
        <v/>
      </c>
      <c r="AC2016" s="20" t="str">
        <f>IF('S.D. Paste sheet'!AC2016="","",'S.D. Paste sheet'!AC2016)</f>
        <v/>
      </c>
      <c r="AD2016" s="20" t="str">
        <f>IF('S.D. Paste sheet'!AD2016="","",'S.D. Paste sheet'!AD2016)</f>
        <v/>
      </c>
      <c r="AE2016" s="28"/>
      <c r="AF2016" t="str">
        <f>IF(AK2016="","",IF(AK2016&gt;0,COUNT($AG$2:AG2016),""))</f>
        <v/>
      </c>
      <c r="AG2016" s="25" t="str">
        <f t="shared" si="995"/>
        <v/>
      </c>
      <c r="AH2016" s="25" t="str">
        <f t="shared" si="996"/>
        <v/>
      </c>
      <c r="AI2016" s="25" t="str">
        <f t="shared" si="997"/>
        <v/>
      </c>
      <c r="AJ2016" s="25" t="str">
        <f t="shared" si="998"/>
        <v/>
      </c>
      <c r="AK2016" s="25" t="str">
        <f t="shared" si="999"/>
        <v/>
      </c>
      <c r="AL2016" s="25" t="str">
        <f t="shared" si="1000"/>
        <v/>
      </c>
      <c r="AM2016" s="25" t="str">
        <f t="shared" si="1001"/>
        <v/>
      </c>
      <c r="AN2016" s="25" t="str">
        <f t="shared" si="1002"/>
        <v/>
      </c>
      <c r="AO2016" s="25" t="str">
        <f t="shared" si="1003"/>
        <v/>
      </c>
      <c r="AP2016" s="25" t="str">
        <f t="shared" si="1004"/>
        <v/>
      </c>
      <c r="AQ2016" s="25" t="str">
        <f t="shared" si="1005"/>
        <v/>
      </c>
      <c r="AR2016" s="25" t="str">
        <f t="shared" si="1006"/>
        <v/>
      </c>
      <c r="AS2016" s="25" t="str">
        <f t="shared" si="1007"/>
        <v/>
      </c>
      <c r="AT2016" s="25" t="str">
        <f t="shared" si="1008"/>
        <v/>
      </c>
      <c r="AU2016" s="25" t="str">
        <f t="shared" si="1009"/>
        <v/>
      </c>
      <c r="AV2016" s="25" t="str">
        <f t="shared" si="1010"/>
        <v/>
      </c>
      <c r="AX2016" t="str">
        <f>IF(BC2016="","",IF(BC2016&gt;0,COUNT($AY$2:AY2016),""))</f>
        <v/>
      </c>
      <c r="AY2016" s="25" t="str">
        <f t="shared" si="1011"/>
        <v/>
      </c>
      <c r="AZ2016" s="25" t="str">
        <f t="shared" si="1012"/>
        <v/>
      </c>
      <c r="BA2016" s="25" t="str">
        <f t="shared" si="1013"/>
        <v/>
      </c>
      <c r="BB2016" s="25" t="str">
        <f t="shared" si="1014"/>
        <v/>
      </c>
      <c r="BC2016" s="25" t="str">
        <f t="shared" si="1015"/>
        <v/>
      </c>
      <c r="BD2016" s="25" t="str">
        <f t="shared" si="1016"/>
        <v/>
      </c>
      <c r="BE2016" s="25" t="str">
        <f t="shared" si="1017"/>
        <v/>
      </c>
      <c r="BF2016" s="25" t="str">
        <f t="shared" si="1018"/>
        <v/>
      </c>
      <c r="BG2016" s="25" t="str">
        <f t="shared" si="1019"/>
        <v/>
      </c>
      <c r="BH2016" s="25" t="str">
        <f t="shared" si="1020"/>
        <v/>
      </c>
      <c r="BI2016" s="25" t="str">
        <f t="shared" si="1021"/>
        <v/>
      </c>
      <c r="BJ2016" s="25" t="str">
        <f t="shared" si="1022"/>
        <v/>
      </c>
      <c r="BK2016" s="25" t="str">
        <f t="shared" si="1023"/>
        <v/>
      </c>
      <c r="BL2016" s="25" t="str">
        <f t="shared" si="1024"/>
        <v/>
      </c>
      <c r="BM2016" s="25" t="str">
        <f t="shared" si="1025"/>
        <v/>
      </c>
      <c r="BN2016" s="25" t="str">
        <f t="shared" si="1026"/>
        <v/>
      </c>
    </row>
    <row r="2017" spans="1:66" x14ac:dyDescent="0.25">
      <c r="A2017" s="20" t="str">
        <f>IF('S.D. Paste sheet'!A2017="","",'S.D. Paste sheet'!A2017)</f>
        <v/>
      </c>
      <c r="B2017" s="20" t="str">
        <f>IF('S.D. Paste sheet'!B2017="","",'S.D. Paste sheet'!B2017)</f>
        <v/>
      </c>
      <c r="C2017" s="20" t="str">
        <f>IF('S.D. Paste sheet'!C2017="","",'S.D. Paste sheet'!C2017)</f>
        <v/>
      </c>
      <c r="D2017" s="20" t="str">
        <f>IF('S.D. Paste sheet'!D2017="","",'S.D. Paste sheet'!D2017)</f>
        <v/>
      </c>
      <c r="E2017" s="20" t="str">
        <f>IF('S.D. Paste sheet'!E2017="","",UPPER('S.D. Paste sheet'!E2017))</f>
        <v/>
      </c>
      <c r="F2017" s="20" t="str">
        <f>IF('S.D. Paste sheet'!F2017="","",'S.D. Paste sheet'!F2017)</f>
        <v/>
      </c>
      <c r="G2017" s="20" t="str">
        <f>IF('S.D. Paste sheet'!G2017="","",UPPER('S.D. Paste sheet'!G2017))</f>
        <v/>
      </c>
      <c r="H2017" s="20" t="str">
        <f>IF('S.D. Paste sheet'!H2017="","",UPPER('S.D. Paste sheet'!H2017))</f>
        <v/>
      </c>
      <c r="I2017" s="20" t="str">
        <f>IF('S.D. Paste sheet'!I2017="","",'S.D. Paste sheet'!I2017)</f>
        <v/>
      </c>
      <c r="J2017" s="20" t="str">
        <f>IF('S.D. Paste sheet'!J2017="","",'S.D. Paste sheet'!J2017)</f>
        <v/>
      </c>
      <c r="K2017" s="20" t="str">
        <f>IF('S.D. Paste sheet'!K2017="","",'S.D. Paste sheet'!K2017)</f>
        <v/>
      </c>
      <c r="L2017" s="20" t="str">
        <f>IF('S.D. Paste sheet'!L2017="","",'S.D. Paste sheet'!L2017)</f>
        <v/>
      </c>
      <c r="M2017" s="20" t="str">
        <f>IF('S.D. Paste sheet'!M2017="","",'S.D. Paste sheet'!M2017)</f>
        <v/>
      </c>
      <c r="N2017" s="20" t="str">
        <f>IF('S.D. Paste sheet'!N2017="","",'S.D. Paste sheet'!N2017)</f>
        <v/>
      </c>
      <c r="O2017" s="20" t="str">
        <f>IF('S.D. Paste sheet'!O2017="","",'S.D. Paste sheet'!O2017)</f>
        <v/>
      </c>
      <c r="P2017" s="20" t="str">
        <f>IF('S.D. Paste sheet'!P2017="","",'S.D. Paste sheet'!P2017)</f>
        <v/>
      </c>
      <c r="Q2017" s="20" t="str">
        <f>IF('S.D. Paste sheet'!Q2017="","",'S.D. Paste sheet'!Q2017)</f>
        <v/>
      </c>
      <c r="R2017" s="20" t="str">
        <f>IF('S.D. Paste sheet'!R2017="","",'S.D. Paste sheet'!R2017)</f>
        <v/>
      </c>
      <c r="S2017" s="20" t="str">
        <f>IF('S.D. Paste sheet'!S2017="","",'S.D. Paste sheet'!S2017)</f>
        <v/>
      </c>
      <c r="T2017" s="20" t="str">
        <f>IF('S.D. Paste sheet'!T2017="","",'S.D. Paste sheet'!T2017)</f>
        <v/>
      </c>
      <c r="U2017" s="20" t="str">
        <f>IF('S.D. Paste sheet'!U2017="","",'S.D. Paste sheet'!U2017)</f>
        <v/>
      </c>
      <c r="V2017" s="20" t="str">
        <f>IF('S.D. Paste sheet'!V2017="","",'S.D. Paste sheet'!V2017)</f>
        <v/>
      </c>
      <c r="W2017" s="20" t="str">
        <f>IF('S.D. Paste sheet'!W2017="","",'S.D. Paste sheet'!W2017)</f>
        <v/>
      </c>
      <c r="X2017" s="20" t="str">
        <f>IF('S.D. Paste sheet'!X2017="","",'S.D. Paste sheet'!X2017)</f>
        <v/>
      </c>
      <c r="Y2017" s="20" t="str">
        <f>IF('S.D. Paste sheet'!Y2017="","",'S.D. Paste sheet'!Y2017)</f>
        <v/>
      </c>
      <c r="Z2017" s="20" t="str">
        <f>IF('S.D. Paste sheet'!Z2017="","",'S.D. Paste sheet'!Z2017)</f>
        <v/>
      </c>
      <c r="AA2017" s="20" t="str">
        <f>IF('S.D. Paste sheet'!AA2017="","",'S.D. Paste sheet'!AA2017)</f>
        <v/>
      </c>
      <c r="AB2017" s="20" t="str">
        <f>IF('S.D. Paste sheet'!AB2017="","",'S.D. Paste sheet'!AB2017)</f>
        <v/>
      </c>
      <c r="AC2017" s="20" t="str">
        <f>IF('S.D. Paste sheet'!AC2017="","",'S.D. Paste sheet'!AC2017)</f>
        <v/>
      </c>
      <c r="AD2017" s="20" t="str">
        <f>IF('S.D. Paste sheet'!AD2017="","",'S.D. Paste sheet'!AD2017)</f>
        <v/>
      </c>
      <c r="AE2017" s="28"/>
      <c r="AF2017" t="str">
        <f>IF(AK2017="","",IF(AK2017&gt;0,COUNT($AG$2:AG2017),""))</f>
        <v/>
      </c>
      <c r="AG2017" s="25" t="str">
        <f t="shared" si="995"/>
        <v/>
      </c>
      <c r="AH2017" s="25" t="str">
        <f t="shared" si="996"/>
        <v/>
      </c>
      <c r="AI2017" s="25" t="str">
        <f t="shared" si="997"/>
        <v/>
      </c>
      <c r="AJ2017" s="25" t="str">
        <f t="shared" si="998"/>
        <v/>
      </c>
      <c r="AK2017" s="25" t="str">
        <f t="shared" si="999"/>
        <v/>
      </c>
      <c r="AL2017" s="25" t="str">
        <f t="shared" si="1000"/>
        <v/>
      </c>
      <c r="AM2017" s="25" t="str">
        <f t="shared" si="1001"/>
        <v/>
      </c>
      <c r="AN2017" s="25" t="str">
        <f t="shared" si="1002"/>
        <v/>
      </c>
      <c r="AO2017" s="25" t="str">
        <f t="shared" si="1003"/>
        <v/>
      </c>
      <c r="AP2017" s="25" t="str">
        <f t="shared" si="1004"/>
        <v/>
      </c>
      <c r="AQ2017" s="25" t="str">
        <f t="shared" si="1005"/>
        <v/>
      </c>
      <c r="AR2017" s="25" t="str">
        <f t="shared" si="1006"/>
        <v/>
      </c>
      <c r="AS2017" s="25" t="str">
        <f t="shared" si="1007"/>
        <v/>
      </c>
      <c r="AT2017" s="25" t="str">
        <f t="shared" si="1008"/>
        <v/>
      </c>
      <c r="AU2017" s="25" t="str">
        <f t="shared" si="1009"/>
        <v/>
      </c>
      <c r="AV2017" s="25" t="str">
        <f t="shared" si="1010"/>
        <v/>
      </c>
      <c r="AX2017" t="str">
        <f>IF(BC2017="","",IF(BC2017&gt;0,COUNT($AY$2:AY2017),""))</f>
        <v/>
      </c>
      <c r="AY2017" s="25" t="str">
        <f t="shared" si="1011"/>
        <v/>
      </c>
      <c r="AZ2017" s="25" t="str">
        <f t="shared" si="1012"/>
        <v/>
      </c>
      <c r="BA2017" s="25" t="str">
        <f t="shared" si="1013"/>
        <v/>
      </c>
      <c r="BB2017" s="25" t="str">
        <f t="shared" si="1014"/>
        <v/>
      </c>
      <c r="BC2017" s="25" t="str">
        <f t="shared" si="1015"/>
        <v/>
      </c>
      <c r="BD2017" s="25" t="str">
        <f t="shared" si="1016"/>
        <v/>
      </c>
      <c r="BE2017" s="25" t="str">
        <f t="shared" si="1017"/>
        <v/>
      </c>
      <c r="BF2017" s="25" t="str">
        <f t="shared" si="1018"/>
        <v/>
      </c>
      <c r="BG2017" s="25" t="str">
        <f t="shared" si="1019"/>
        <v/>
      </c>
      <c r="BH2017" s="25" t="str">
        <f t="shared" si="1020"/>
        <v/>
      </c>
      <c r="BI2017" s="25" t="str">
        <f t="shared" si="1021"/>
        <v/>
      </c>
      <c r="BJ2017" s="25" t="str">
        <f t="shared" si="1022"/>
        <v/>
      </c>
      <c r="BK2017" s="25" t="str">
        <f t="shared" si="1023"/>
        <v/>
      </c>
      <c r="BL2017" s="25" t="str">
        <f t="shared" si="1024"/>
        <v/>
      </c>
      <c r="BM2017" s="25" t="str">
        <f t="shared" si="1025"/>
        <v/>
      </c>
      <c r="BN2017" s="25" t="str">
        <f t="shared" si="1026"/>
        <v/>
      </c>
    </row>
    <row r="2018" spans="1:66" x14ac:dyDescent="0.25">
      <c r="A2018" s="20" t="str">
        <f>IF('S.D. Paste sheet'!A2018="","",'S.D. Paste sheet'!A2018)</f>
        <v/>
      </c>
      <c r="B2018" s="20" t="str">
        <f>IF('S.D. Paste sheet'!B2018="","",'S.D. Paste sheet'!B2018)</f>
        <v/>
      </c>
      <c r="C2018" s="20" t="str">
        <f>IF('S.D. Paste sheet'!C2018="","",'S.D. Paste sheet'!C2018)</f>
        <v/>
      </c>
      <c r="D2018" s="20" t="str">
        <f>IF('S.D. Paste sheet'!D2018="","",'S.D. Paste sheet'!D2018)</f>
        <v/>
      </c>
      <c r="E2018" s="20" t="str">
        <f>IF('S.D. Paste sheet'!E2018="","",UPPER('S.D. Paste sheet'!E2018))</f>
        <v/>
      </c>
      <c r="F2018" s="20" t="str">
        <f>IF('S.D. Paste sheet'!F2018="","",'S.D. Paste sheet'!F2018)</f>
        <v/>
      </c>
      <c r="G2018" s="20" t="str">
        <f>IF('S.D. Paste sheet'!G2018="","",UPPER('S.D. Paste sheet'!G2018))</f>
        <v/>
      </c>
      <c r="H2018" s="20" t="str">
        <f>IF('S.D. Paste sheet'!H2018="","",UPPER('S.D. Paste sheet'!H2018))</f>
        <v/>
      </c>
      <c r="I2018" s="20" t="str">
        <f>IF('S.D. Paste sheet'!I2018="","",'S.D. Paste sheet'!I2018)</f>
        <v/>
      </c>
      <c r="J2018" s="20" t="str">
        <f>IF('S.D. Paste sheet'!J2018="","",'S.D. Paste sheet'!J2018)</f>
        <v/>
      </c>
      <c r="K2018" s="20" t="str">
        <f>IF('S.D. Paste sheet'!K2018="","",'S.D. Paste sheet'!K2018)</f>
        <v/>
      </c>
      <c r="L2018" s="20" t="str">
        <f>IF('S.D. Paste sheet'!L2018="","",'S.D. Paste sheet'!L2018)</f>
        <v/>
      </c>
      <c r="M2018" s="20" t="str">
        <f>IF('S.D. Paste sheet'!M2018="","",'S.D. Paste sheet'!M2018)</f>
        <v/>
      </c>
      <c r="N2018" s="20" t="str">
        <f>IF('S.D. Paste sheet'!N2018="","",'S.D. Paste sheet'!N2018)</f>
        <v/>
      </c>
      <c r="O2018" s="20" t="str">
        <f>IF('S.D. Paste sheet'!O2018="","",'S.D. Paste sheet'!O2018)</f>
        <v/>
      </c>
      <c r="P2018" s="20" t="str">
        <f>IF('S.D. Paste sheet'!P2018="","",'S.D. Paste sheet'!P2018)</f>
        <v/>
      </c>
      <c r="Q2018" s="20" t="str">
        <f>IF('S.D. Paste sheet'!Q2018="","",'S.D. Paste sheet'!Q2018)</f>
        <v/>
      </c>
      <c r="R2018" s="20" t="str">
        <f>IF('S.D. Paste sheet'!R2018="","",'S.D. Paste sheet'!R2018)</f>
        <v/>
      </c>
      <c r="S2018" s="20" t="str">
        <f>IF('S.D. Paste sheet'!S2018="","",'S.D. Paste sheet'!S2018)</f>
        <v/>
      </c>
      <c r="T2018" s="20" t="str">
        <f>IF('S.D. Paste sheet'!T2018="","",'S.D. Paste sheet'!T2018)</f>
        <v/>
      </c>
      <c r="U2018" s="20" t="str">
        <f>IF('S.D. Paste sheet'!U2018="","",'S.D. Paste sheet'!U2018)</f>
        <v/>
      </c>
      <c r="V2018" s="20" t="str">
        <f>IF('S.D. Paste sheet'!V2018="","",'S.D. Paste sheet'!V2018)</f>
        <v/>
      </c>
      <c r="W2018" s="20" t="str">
        <f>IF('S.D. Paste sheet'!W2018="","",'S.D. Paste sheet'!W2018)</f>
        <v/>
      </c>
      <c r="X2018" s="20" t="str">
        <f>IF('S.D. Paste sheet'!X2018="","",'S.D. Paste sheet'!X2018)</f>
        <v/>
      </c>
      <c r="Y2018" s="20" t="str">
        <f>IF('S.D. Paste sheet'!Y2018="","",'S.D. Paste sheet'!Y2018)</f>
        <v/>
      </c>
      <c r="Z2018" s="20" t="str">
        <f>IF('S.D. Paste sheet'!Z2018="","",'S.D. Paste sheet'!Z2018)</f>
        <v/>
      </c>
      <c r="AA2018" s="20" t="str">
        <f>IF('S.D. Paste sheet'!AA2018="","",'S.D. Paste sheet'!AA2018)</f>
        <v/>
      </c>
      <c r="AB2018" s="20" t="str">
        <f>IF('S.D. Paste sheet'!AB2018="","",'S.D. Paste sheet'!AB2018)</f>
        <v/>
      </c>
      <c r="AC2018" s="20" t="str">
        <f>IF('S.D. Paste sheet'!AC2018="","",'S.D. Paste sheet'!AC2018)</f>
        <v/>
      </c>
      <c r="AD2018" s="20" t="str">
        <f>IF('S.D. Paste sheet'!AD2018="","",'S.D. Paste sheet'!AD2018)</f>
        <v/>
      </c>
      <c r="AE2018" s="28"/>
      <c r="AF2018" t="str">
        <f>IF(AK2018="","",IF(AK2018&gt;0,COUNT($AG$2:AG2018),""))</f>
        <v/>
      </c>
      <c r="AG2018" s="25" t="str">
        <f t="shared" si="995"/>
        <v/>
      </c>
      <c r="AH2018" s="25" t="str">
        <f t="shared" si="996"/>
        <v/>
      </c>
      <c r="AI2018" s="25" t="str">
        <f t="shared" si="997"/>
        <v/>
      </c>
      <c r="AJ2018" s="25" t="str">
        <f t="shared" si="998"/>
        <v/>
      </c>
      <c r="AK2018" s="25" t="str">
        <f t="shared" si="999"/>
        <v/>
      </c>
      <c r="AL2018" s="25" t="str">
        <f t="shared" si="1000"/>
        <v/>
      </c>
      <c r="AM2018" s="25" t="str">
        <f t="shared" si="1001"/>
        <v/>
      </c>
      <c r="AN2018" s="25" t="str">
        <f t="shared" si="1002"/>
        <v/>
      </c>
      <c r="AO2018" s="25" t="str">
        <f t="shared" si="1003"/>
        <v/>
      </c>
      <c r="AP2018" s="25" t="str">
        <f t="shared" si="1004"/>
        <v/>
      </c>
      <c r="AQ2018" s="25" t="str">
        <f t="shared" si="1005"/>
        <v/>
      </c>
      <c r="AR2018" s="25" t="str">
        <f t="shared" si="1006"/>
        <v/>
      </c>
      <c r="AS2018" s="25" t="str">
        <f t="shared" si="1007"/>
        <v/>
      </c>
      <c r="AT2018" s="25" t="str">
        <f t="shared" si="1008"/>
        <v/>
      </c>
      <c r="AU2018" s="25" t="str">
        <f t="shared" si="1009"/>
        <v/>
      </c>
      <c r="AV2018" s="25" t="str">
        <f t="shared" si="1010"/>
        <v/>
      </c>
      <c r="AX2018" t="str">
        <f>IF(BC2018="","",IF(BC2018&gt;0,COUNT($AY$2:AY2018),""))</f>
        <v/>
      </c>
      <c r="AY2018" s="25" t="str">
        <f t="shared" si="1011"/>
        <v/>
      </c>
      <c r="AZ2018" s="25" t="str">
        <f t="shared" si="1012"/>
        <v/>
      </c>
      <c r="BA2018" s="25" t="str">
        <f t="shared" si="1013"/>
        <v/>
      </c>
      <c r="BB2018" s="25" t="str">
        <f t="shared" si="1014"/>
        <v/>
      </c>
      <c r="BC2018" s="25" t="str">
        <f t="shared" si="1015"/>
        <v/>
      </c>
      <c r="BD2018" s="25" t="str">
        <f t="shared" si="1016"/>
        <v/>
      </c>
      <c r="BE2018" s="25" t="str">
        <f t="shared" si="1017"/>
        <v/>
      </c>
      <c r="BF2018" s="25" t="str">
        <f t="shared" si="1018"/>
        <v/>
      </c>
      <c r="BG2018" s="25" t="str">
        <f t="shared" si="1019"/>
        <v/>
      </c>
      <c r="BH2018" s="25" t="str">
        <f t="shared" si="1020"/>
        <v/>
      </c>
      <c r="BI2018" s="25" t="str">
        <f t="shared" si="1021"/>
        <v/>
      </c>
      <c r="BJ2018" s="25" t="str">
        <f t="shared" si="1022"/>
        <v/>
      </c>
      <c r="BK2018" s="25" t="str">
        <f t="shared" si="1023"/>
        <v/>
      </c>
      <c r="BL2018" s="25" t="str">
        <f t="shared" si="1024"/>
        <v/>
      </c>
      <c r="BM2018" s="25" t="str">
        <f t="shared" si="1025"/>
        <v/>
      </c>
      <c r="BN2018" s="25" t="str">
        <f t="shared" si="1026"/>
        <v/>
      </c>
    </row>
    <row r="2019" spans="1:66" x14ac:dyDescent="0.25">
      <c r="A2019" s="20" t="str">
        <f>IF('S.D. Paste sheet'!A2019="","",'S.D. Paste sheet'!A2019)</f>
        <v/>
      </c>
      <c r="B2019" s="20" t="str">
        <f>IF('S.D. Paste sheet'!B2019="","",'S.D. Paste sheet'!B2019)</f>
        <v/>
      </c>
      <c r="C2019" s="20" t="str">
        <f>IF('S.D. Paste sheet'!C2019="","",'S.D. Paste sheet'!C2019)</f>
        <v/>
      </c>
      <c r="D2019" s="20" t="str">
        <f>IF('S.D. Paste sheet'!D2019="","",'S.D. Paste sheet'!D2019)</f>
        <v/>
      </c>
      <c r="E2019" s="20" t="str">
        <f>IF('S.D. Paste sheet'!E2019="","",UPPER('S.D. Paste sheet'!E2019))</f>
        <v/>
      </c>
      <c r="F2019" s="20" t="str">
        <f>IF('S.D. Paste sheet'!F2019="","",'S.D. Paste sheet'!F2019)</f>
        <v/>
      </c>
      <c r="G2019" s="20" t="str">
        <f>IF('S.D. Paste sheet'!G2019="","",UPPER('S.D. Paste sheet'!G2019))</f>
        <v/>
      </c>
      <c r="H2019" s="20" t="str">
        <f>IF('S.D. Paste sheet'!H2019="","",UPPER('S.D. Paste sheet'!H2019))</f>
        <v/>
      </c>
      <c r="I2019" s="20" t="str">
        <f>IF('S.D. Paste sheet'!I2019="","",'S.D. Paste sheet'!I2019)</f>
        <v/>
      </c>
      <c r="J2019" s="20" t="str">
        <f>IF('S.D. Paste sheet'!J2019="","",'S.D. Paste sheet'!J2019)</f>
        <v/>
      </c>
      <c r="K2019" s="20" t="str">
        <f>IF('S.D. Paste sheet'!K2019="","",'S.D. Paste sheet'!K2019)</f>
        <v/>
      </c>
      <c r="L2019" s="20" t="str">
        <f>IF('S.D. Paste sheet'!L2019="","",'S.D. Paste sheet'!L2019)</f>
        <v/>
      </c>
      <c r="M2019" s="20" t="str">
        <f>IF('S.D. Paste sheet'!M2019="","",'S.D. Paste sheet'!M2019)</f>
        <v/>
      </c>
      <c r="N2019" s="20" t="str">
        <f>IF('S.D. Paste sheet'!N2019="","",'S.D. Paste sheet'!N2019)</f>
        <v/>
      </c>
      <c r="O2019" s="20" t="str">
        <f>IF('S.D. Paste sheet'!O2019="","",'S.D. Paste sheet'!O2019)</f>
        <v/>
      </c>
      <c r="P2019" s="20" t="str">
        <f>IF('S.D. Paste sheet'!P2019="","",'S.D. Paste sheet'!P2019)</f>
        <v/>
      </c>
      <c r="Q2019" s="20" t="str">
        <f>IF('S.D. Paste sheet'!Q2019="","",'S.D. Paste sheet'!Q2019)</f>
        <v/>
      </c>
      <c r="R2019" s="20" t="str">
        <f>IF('S.D. Paste sheet'!R2019="","",'S.D. Paste sheet'!R2019)</f>
        <v/>
      </c>
      <c r="S2019" s="20" t="str">
        <f>IF('S.D. Paste sheet'!S2019="","",'S.D. Paste sheet'!S2019)</f>
        <v/>
      </c>
      <c r="T2019" s="20" t="str">
        <f>IF('S.D. Paste sheet'!T2019="","",'S.D. Paste sheet'!T2019)</f>
        <v/>
      </c>
      <c r="U2019" s="20" t="str">
        <f>IF('S.D. Paste sheet'!U2019="","",'S.D. Paste sheet'!U2019)</f>
        <v/>
      </c>
      <c r="V2019" s="20" t="str">
        <f>IF('S.D. Paste sheet'!V2019="","",'S.D. Paste sheet'!V2019)</f>
        <v/>
      </c>
      <c r="W2019" s="20" t="str">
        <f>IF('S.D. Paste sheet'!W2019="","",'S.D. Paste sheet'!W2019)</f>
        <v/>
      </c>
      <c r="X2019" s="20" t="str">
        <f>IF('S.D. Paste sheet'!X2019="","",'S.D. Paste sheet'!X2019)</f>
        <v/>
      </c>
      <c r="Y2019" s="20" t="str">
        <f>IF('S.D. Paste sheet'!Y2019="","",'S.D. Paste sheet'!Y2019)</f>
        <v/>
      </c>
      <c r="Z2019" s="20" t="str">
        <f>IF('S.D. Paste sheet'!Z2019="","",'S.D. Paste sheet'!Z2019)</f>
        <v/>
      </c>
      <c r="AA2019" s="20" t="str">
        <f>IF('S.D. Paste sheet'!AA2019="","",'S.D. Paste sheet'!AA2019)</f>
        <v/>
      </c>
      <c r="AB2019" s="20" t="str">
        <f>IF('S.D. Paste sheet'!AB2019="","",'S.D. Paste sheet'!AB2019)</f>
        <v/>
      </c>
      <c r="AC2019" s="20" t="str">
        <f>IF('S.D. Paste sheet'!AC2019="","",'S.D. Paste sheet'!AC2019)</f>
        <v/>
      </c>
      <c r="AD2019" s="20" t="str">
        <f>IF('S.D. Paste sheet'!AD2019="","",'S.D. Paste sheet'!AD2019)</f>
        <v/>
      </c>
      <c r="AE2019" s="28"/>
      <c r="AF2019" t="str">
        <f>IF(AK2019="","",IF(AK2019&gt;0,COUNT($AG$2:AG2019),""))</f>
        <v/>
      </c>
      <c r="AG2019" s="25" t="str">
        <f t="shared" si="995"/>
        <v/>
      </c>
      <c r="AH2019" s="25" t="str">
        <f t="shared" si="996"/>
        <v/>
      </c>
      <c r="AI2019" s="25" t="str">
        <f t="shared" si="997"/>
        <v/>
      </c>
      <c r="AJ2019" s="25" t="str">
        <f t="shared" si="998"/>
        <v/>
      </c>
      <c r="AK2019" s="25" t="str">
        <f t="shared" si="999"/>
        <v/>
      </c>
      <c r="AL2019" s="25" t="str">
        <f t="shared" si="1000"/>
        <v/>
      </c>
      <c r="AM2019" s="25" t="str">
        <f t="shared" si="1001"/>
        <v/>
      </c>
      <c r="AN2019" s="25" t="str">
        <f t="shared" si="1002"/>
        <v/>
      </c>
      <c r="AO2019" s="25" t="str">
        <f t="shared" si="1003"/>
        <v/>
      </c>
      <c r="AP2019" s="25" t="str">
        <f t="shared" si="1004"/>
        <v/>
      </c>
      <c r="AQ2019" s="25" t="str">
        <f t="shared" si="1005"/>
        <v/>
      </c>
      <c r="AR2019" s="25" t="str">
        <f t="shared" si="1006"/>
        <v/>
      </c>
      <c r="AS2019" s="25" t="str">
        <f t="shared" si="1007"/>
        <v/>
      </c>
      <c r="AT2019" s="25" t="str">
        <f t="shared" si="1008"/>
        <v/>
      </c>
      <c r="AU2019" s="25" t="str">
        <f t="shared" si="1009"/>
        <v/>
      </c>
      <c r="AV2019" s="25" t="str">
        <f t="shared" si="1010"/>
        <v/>
      </c>
      <c r="AX2019" t="str">
        <f>IF(BC2019="","",IF(BC2019&gt;0,COUNT($AY$2:AY2019),""))</f>
        <v/>
      </c>
      <c r="AY2019" s="25" t="str">
        <f t="shared" si="1011"/>
        <v/>
      </c>
      <c r="AZ2019" s="25" t="str">
        <f t="shared" si="1012"/>
        <v/>
      </c>
      <c r="BA2019" s="25" t="str">
        <f t="shared" si="1013"/>
        <v/>
      </c>
      <c r="BB2019" s="25" t="str">
        <f t="shared" si="1014"/>
        <v/>
      </c>
      <c r="BC2019" s="25" t="str">
        <f t="shared" si="1015"/>
        <v/>
      </c>
      <c r="BD2019" s="25" t="str">
        <f t="shared" si="1016"/>
        <v/>
      </c>
      <c r="BE2019" s="25" t="str">
        <f t="shared" si="1017"/>
        <v/>
      </c>
      <c r="BF2019" s="25" t="str">
        <f t="shared" si="1018"/>
        <v/>
      </c>
      <c r="BG2019" s="25" t="str">
        <f t="shared" si="1019"/>
        <v/>
      </c>
      <c r="BH2019" s="25" t="str">
        <f t="shared" si="1020"/>
        <v/>
      </c>
      <c r="BI2019" s="25" t="str">
        <f t="shared" si="1021"/>
        <v/>
      </c>
      <c r="BJ2019" s="25" t="str">
        <f t="shared" si="1022"/>
        <v/>
      </c>
      <c r="BK2019" s="25" t="str">
        <f t="shared" si="1023"/>
        <v/>
      </c>
      <c r="BL2019" s="25" t="str">
        <f t="shared" si="1024"/>
        <v/>
      </c>
      <c r="BM2019" s="25" t="str">
        <f t="shared" si="1025"/>
        <v/>
      </c>
      <c r="BN2019" s="25" t="str">
        <f t="shared" si="1026"/>
        <v/>
      </c>
    </row>
    <row r="2020" spans="1:66" x14ac:dyDescent="0.25">
      <c r="A2020" s="20" t="str">
        <f>IF('S.D. Paste sheet'!A2020="","",'S.D. Paste sheet'!A2020)</f>
        <v/>
      </c>
      <c r="B2020" s="20" t="str">
        <f>IF('S.D. Paste sheet'!B2020="","",'S.D. Paste sheet'!B2020)</f>
        <v/>
      </c>
      <c r="C2020" s="20" t="str">
        <f>IF('S.D. Paste sheet'!C2020="","",'S.D. Paste sheet'!C2020)</f>
        <v/>
      </c>
      <c r="D2020" s="20" t="str">
        <f>IF('S.D. Paste sheet'!D2020="","",'S.D. Paste sheet'!D2020)</f>
        <v/>
      </c>
      <c r="E2020" s="20" t="str">
        <f>IF('S.D. Paste sheet'!E2020="","",UPPER('S.D. Paste sheet'!E2020))</f>
        <v/>
      </c>
      <c r="F2020" s="20" t="str">
        <f>IF('S.D. Paste sheet'!F2020="","",'S.D. Paste sheet'!F2020)</f>
        <v/>
      </c>
      <c r="G2020" s="20" t="str">
        <f>IF('S.D. Paste sheet'!G2020="","",UPPER('S.D. Paste sheet'!G2020))</f>
        <v/>
      </c>
      <c r="H2020" s="20" t="str">
        <f>IF('S.D. Paste sheet'!H2020="","",UPPER('S.D. Paste sheet'!H2020))</f>
        <v/>
      </c>
      <c r="I2020" s="20" t="str">
        <f>IF('S.D. Paste sheet'!I2020="","",'S.D. Paste sheet'!I2020)</f>
        <v/>
      </c>
      <c r="J2020" s="20" t="str">
        <f>IF('S.D. Paste sheet'!J2020="","",'S.D. Paste sheet'!J2020)</f>
        <v/>
      </c>
      <c r="K2020" s="20" t="str">
        <f>IF('S.D. Paste sheet'!K2020="","",'S.D. Paste sheet'!K2020)</f>
        <v/>
      </c>
      <c r="L2020" s="20" t="str">
        <f>IF('S.D. Paste sheet'!L2020="","",'S.D. Paste sheet'!L2020)</f>
        <v/>
      </c>
      <c r="M2020" s="20" t="str">
        <f>IF('S.D. Paste sheet'!M2020="","",'S.D. Paste sheet'!M2020)</f>
        <v/>
      </c>
      <c r="N2020" s="20" t="str">
        <f>IF('S.D. Paste sheet'!N2020="","",'S.D. Paste sheet'!N2020)</f>
        <v/>
      </c>
      <c r="O2020" s="20" t="str">
        <f>IF('S.D. Paste sheet'!O2020="","",'S.D. Paste sheet'!O2020)</f>
        <v/>
      </c>
      <c r="P2020" s="20" t="str">
        <f>IF('S.D. Paste sheet'!P2020="","",'S.D. Paste sheet'!P2020)</f>
        <v/>
      </c>
      <c r="Q2020" s="20" t="str">
        <f>IF('S.D. Paste sheet'!Q2020="","",'S.D. Paste sheet'!Q2020)</f>
        <v/>
      </c>
      <c r="R2020" s="20" t="str">
        <f>IF('S.D. Paste sheet'!R2020="","",'S.D. Paste sheet'!R2020)</f>
        <v/>
      </c>
      <c r="S2020" s="20" t="str">
        <f>IF('S.D. Paste sheet'!S2020="","",'S.D. Paste sheet'!S2020)</f>
        <v/>
      </c>
      <c r="T2020" s="20" t="str">
        <f>IF('S.D. Paste sheet'!T2020="","",'S.D. Paste sheet'!T2020)</f>
        <v/>
      </c>
      <c r="U2020" s="20" t="str">
        <f>IF('S.D. Paste sheet'!U2020="","",'S.D. Paste sheet'!U2020)</f>
        <v/>
      </c>
      <c r="V2020" s="20" t="str">
        <f>IF('S.D. Paste sheet'!V2020="","",'S.D. Paste sheet'!V2020)</f>
        <v/>
      </c>
      <c r="W2020" s="20" t="str">
        <f>IF('S.D. Paste sheet'!W2020="","",'S.D. Paste sheet'!W2020)</f>
        <v/>
      </c>
      <c r="X2020" s="20" t="str">
        <f>IF('S.D. Paste sheet'!X2020="","",'S.D. Paste sheet'!X2020)</f>
        <v/>
      </c>
      <c r="Y2020" s="20" t="str">
        <f>IF('S.D. Paste sheet'!Y2020="","",'S.D. Paste sheet'!Y2020)</f>
        <v/>
      </c>
      <c r="Z2020" s="20" t="str">
        <f>IF('S.D. Paste sheet'!Z2020="","",'S.D. Paste sheet'!Z2020)</f>
        <v/>
      </c>
      <c r="AA2020" s="20" t="str">
        <f>IF('S.D. Paste sheet'!AA2020="","",'S.D. Paste sheet'!AA2020)</f>
        <v/>
      </c>
      <c r="AB2020" s="20" t="str">
        <f>IF('S.D. Paste sheet'!AB2020="","",'S.D. Paste sheet'!AB2020)</f>
        <v/>
      </c>
      <c r="AC2020" s="20" t="str">
        <f>IF('S.D. Paste sheet'!AC2020="","",'S.D. Paste sheet'!AC2020)</f>
        <v/>
      </c>
      <c r="AD2020" s="20" t="str">
        <f>IF('S.D. Paste sheet'!AD2020="","",'S.D. Paste sheet'!AD2020)</f>
        <v/>
      </c>
      <c r="AE2020" s="28"/>
      <c r="AF2020" t="str">
        <f>IF(AK2020="","",IF(AK2020&gt;0,COUNT($AG$2:AG2020),""))</f>
        <v/>
      </c>
      <c r="AG2020" s="25" t="str">
        <f t="shared" si="995"/>
        <v/>
      </c>
      <c r="AH2020" s="25" t="str">
        <f t="shared" si="996"/>
        <v/>
      </c>
      <c r="AI2020" s="25" t="str">
        <f t="shared" si="997"/>
        <v/>
      </c>
      <c r="AJ2020" s="25" t="str">
        <f t="shared" si="998"/>
        <v/>
      </c>
      <c r="AK2020" s="25" t="str">
        <f t="shared" si="999"/>
        <v/>
      </c>
      <c r="AL2020" s="25" t="str">
        <f t="shared" si="1000"/>
        <v/>
      </c>
      <c r="AM2020" s="25" t="str">
        <f t="shared" si="1001"/>
        <v/>
      </c>
      <c r="AN2020" s="25" t="str">
        <f t="shared" si="1002"/>
        <v/>
      </c>
      <c r="AO2020" s="25" t="str">
        <f t="shared" si="1003"/>
        <v/>
      </c>
      <c r="AP2020" s="25" t="str">
        <f t="shared" si="1004"/>
        <v/>
      </c>
      <c r="AQ2020" s="25" t="str">
        <f t="shared" si="1005"/>
        <v/>
      </c>
      <c r="AR2020" s="25" t="str">
        <f t="shared" si="1006"/>
        <v/>
      </c>
      <c r="AS2020" s="25" t="str">
        <f t="shared" si="1007"/>
        <v/>
      </c>
      <c r="AT2020" s="25" t="str">
        <f t="shared" si="1008"/>
        <v/>
      </c>
      <c r="AU2020" s="25" t="str">
        <f t="shared" si="1009"/>
        <v/>
      </c>
      <c r="AV2020" s="25" t="str">
        <f t="shared" si="1010"/>
        <v/>
      </c>
      <c r="AX2020" t="str">
        <f>IF(BC2020="","",IF(BC2020&gt;0,COUNT($AY$2:AY2020),""))</f>
        <v/>
      </c>
      <c r="AY2020" s="25" t="str">
        <f t="shared" si="1011"/>
        <v/>
      </c>
      <c r="AZ2020" s="25" t="str">
        <f t="shared" si="1012"/>
        <v/>
      </c>
      <c r="BA2020" s="25" t="str">
        <f t="shared" si="1013"/>
        <v/>
      </c>
      <c r="BB2020" s="25" t="str">
        <f t="shared" si="1014"/>
        <v/>
      </c>
      <c r="BC2020" s="25" t="str">
        <f t="shared" si="1015"/>
        <v/>
      </c>
      <c r="BD2020" s="25" t="str">
        <f t="shared" si="1016"/>
        <v/>
      </c>
      <c r="BE2020" s="25" t="str">
        <f t="shared" si="1017"/>
        <v/>
      </c>
      <c r="BF2020" s="25" t="str">
        <f t="shared" si="1018"/>
        <v/>
      </c>
      <c r="BG2020" s="25" t="str">
        <f t="shared" si="1019"/>
        <v/>
      </c>
      <c r="BH2020" s="25" t="str">
        <f t="shared" si="1020"/>
        <v/>
      </c>
      <c r="BI2020" s="25" t="str">
        <f t="shared" si="1021"/>
        <v/>
      </c>
      <c r="BJ2020" s="25" t="str">
        <f t="shared" si="1022"/>
        <v/>
      </c>
      <c r="BK2020" s="25" t="str">
        <f t="shared" si="1023"/>
        <v/>
      </c>
      <c r="BL2020" s="25" t="str">
        <f t="shared" si="1024"/>
        <v/>
      </c>
      <c r="BM2020" s="25" t="str">
        <f t="shared" si="1025"/>
        <v/>
      </c>
      <c r="BN2020" s="25" t="str">
        <f t="shared" si="1026"/>
        <v/>
      </c>
    </row>
    <row r="2021" spans="1:66" x14ac:dyDescent="0.25">
      <c r="A2021" s="20" t="str">
        <f>IF('S.D. Paste sheet'!A2021="","",'S.D. Paste sheet'!A2021)</f>
        <v/>
      </c>
      <c r="B2021" s="20" t="str">
        <f>IF('S.D. Paste sheet'!B2021="","",'S.D. Paste sheet'!B2021)</f>
        <v/>
      </c>
      <c r="C2021" s="20" t="str">
        <f>IF('S.D. Paste sheet'!C2021="","",'S.D. Paste sheet'!C2021)</f>
        <v/>
      </c>
      <c r="D2021" s="20" t="str">
        <f>IF('S.D. Paste sheet'!D2021="","",'S.D. Paste sheet'!D2021)</f>
        <v/>
      </c>
      <c r="E2021" s="20" t="str">
        <f>IF('S.D. Paste sheet'!E2021="","",UPPER('S.D. Paste sheet'!E2021))</f>
        <v/>
      </c>
      <c r="F2021" s="20" t="str">
        <f>IF('S.D. Paste sheet'!F2021="","",'S.D. Paste sheet'!F2021)</f>
        <v/>
      </c>
      <c r="G2021" s="20" t="str">
        <f>IF('S.D. Paste sheet'!G2021="","",UPPER('S.D. Paste sheet'!G2021))</f>
        <v/>
      </c>
      <c r="H2021" s="20" t="str">
        <f>IF('S.D. Paste sheet'!H2021="","",UPPER('S.D. Paste sheet'!H2021))</f>
        <v/>
      </c>
      <c r="I2021" s="20" t="str">
        <f>IF('S.D. Paste sheet'!I2021="","",'S.D. Paste sheet'!I2021)</f>
        <v/>
      </c>
      <c r="J2021" s="20" t="str">
        <f>IF('S.D. Paste sheet'!J2021="","",'S.D. Paste sheet'!J2021)</f>
        <v/>
      </c>
      <c r="K2021" s="20" t="str">
        <f>IF('S.D. Paste sheet'!K2021="","",'S.D. Paste sheet'!K2021)</f>
        <v/>
      </c>
      <c r="L2021" s="20" t="str">
        <f>IF('S.D. Paste sheet'!L2021="","",'S.D. Paste sheet'!L2021)</f>
        <v/>
      </c>
      <c r="M2021" s="20" t="str">
        <f>IF('S.D. Paste sheet'!M2021="","",'S.D. Paste sheet'!M2021)</f>
        <v/>
      </c>
      <c r="N2021" s="20" t="str">
        <f>IF('S.D. Paste sheet'!N2021="","",'S.D. Paste sheet'!N2021)</f>
        <v/>
      </c>
      <c r="O2021" s="20" t="str">
        <f>IF('S.D. Paste sheet'!O2021="","",'S.D. Paste sheet'!O2021)</f>
        <v/>
      </c>
      <c r="P2021" s="20" t="str">
        <f>IF('S.D. Paste sheet'!P2021="","",'S.D. Paste sheet'!P2021)</f>
        <v/>
      </c>
      <c r="Q2021" s="20" t="str">
        <f>IF('S.D. Paste sheet'!Q2021="","",'S.D. Paste sheet'!Q2021)</f>
        <v/>
      </c>
      <c r="R2021" s="20" t="str">
        <f>IF('S.D. Paste sheet'!R2021="","",'S.D. Paste sheet'!R2021)</f>
        <v/>
      </c>
      <c r="S2021" s="20" t="str">
        <f>IF('S.D. Paste sheet'!S2021="","",'S.D. Paste sheet'!S2021)</f>
        <v/>
      </c>
      <c r="T2021" s="20" t="str">
        <f>IF('S.D. Paste sheet'!T2021="","",'S.D. Paste sheet'!T2021)</f>
        <v/>
      </c>
      <c r="U2021" s="20" t="str">
        <f>IF('S.D. Paste sheet'!U2021="","",'S.D. Paste sheet'!U2021)</f>
        <v/>
      </c>
      <c r="V2021" s="20" t="str">
        <f>IF('S.D. Paste sheet'!V2021="","",'S.D. Paste sheet'!V2021)</f>
        <v/>
      </c>
      <c r="W2021" s="20" t="str">
        <f>IF('S.D. Paste sheet'!W2021="","",'S.D. Paste sheet'!W2021)</f>
        <v/>
      </c>
      <c r="X2021" s="20" t="str">
        <f>IF('S.D. Paste sheet'!X2021="","",'S.D. Paste sheet'!X2021)</f>
        <v/>
      </c>
      <c r="Y2021" s="20" t="str">
        <f>IF('S.D. Paste sheet'!Y2021="","",'S.D. Paste sheet'!Y2021)</f>
        <v/>
      </c>
      <c r="Z2021" s="20" t="str">
        <f>IF('S.D. Paste sheet'!Z2021="","",'S.D. Paste sheet'!Z2021)</f>
        <v/>
      </c>
      <c r="AA2021" s="20" t="str">
        <f>IF('S.D. Paste sheet'!AA2021="","",'S.D. Paste sheet'!AA2021)</f>
        <v/>
      </c>
      <c r="AB2021" s="20" t="str">
        <f>IF('S.D. Paste sheet'!AB2021="","",'S.D. Paste sheet'!AB2021)</f>
        <v/>
      </c>
      <c r="AC2021" s="20" t="str">
        <f>IF('S.D. Paste sheet'!AC2021="","",'S.D. Paste sheet'!AC2021)</f>
        <v/>
      </c>
      <c r="AD2021" s="20" t="str">
        <f>IF('S.D. Paste sheet'!AD2021="","",'S.D. Paste sheet'!AD2021)</f>
        <v/>
      </c>
      <c r="AE2021" s="28"/>
      <c r="AF2021" t="str">
        <f>IF(AK2021="","",IF(AK2021&gt;0,COUNT($AG$2:AG2021),""))</f>
        <v/>
      </c>
      <c r="AG2021" s="25" t="str">
        <f t="shared" si="995"/>
        <v/>
      </c>
      <c r="AH2021" s="25" t="str">
        <f t="shared" si="996"/>
        <v/>
      </c>
      <c r="AI2021" s="25" t="str">
        <f t="shared" si="997"/>
        <v/>
      </c>
      <c r="AJ2021" s="25" t="str">
        <f t="shared" si="998"/>
        <v/>
      </c>
      <c r="AK2021" s="25" t="str">
        <f t="shared" si="999"/>
        <v/>
      </c>
      <c r="AL2021" s="25" t="str">
        <f t="shared" si="1000"/>
        <v/>
      </c>
      <c r="AM2021" s="25" t="str">
        <f t="shared" si="1001"/>
        <v/>
      </c>
      <c r="AN2021" s="25" t="str">
        <f t="shared" si="1002"/>
        <v/>
      </c>
      <c r="AO2021" s="25" t="str">
        <f t="shared" si="1003"/>
        <v/>
      </c>
      <c r="AP2021" s="25" t="str">
        <f t="shared" si="1004"/>
        <v/>
      </c>
      <c r="AQ2021" s="25" t="str">
        <f t="shared" si="1005"/>
        <v/>
      </c>
      <c r="AR2021" s="25" t="str">
        <f t="shared" si="1006"/>
        <v/>
      </c>
      <c r="AS2021" s="25" t="str">
        <f t="shared" si="1007"/>
        <v/>
      </c>
      <c r="AT2021" s="25" t="str">
        <f t="shared" si="1008"/>
        <v/>
      </c>
      <c r="AU2021" s="25" t="str">
        <f t="shared" si="1009"/>
        <v/>
      </c>
      <c r="AV2021" s="25" t="str">
        <f t="shared" si="1010"/>
        <v/>
      </c>
      <c r="AX2021" t="str">
        <f>IF(BC2021="","",IF(BC2021&gt;0,COUNT($AY$2:AY2021),""))</f>
        <v/>
      </c>
      <c r="AY2021" s="25" t="str">
        <f t="shared" si="1011"/>
        <v/>
      </c>
      <c r="AZ2021" s="25" t="str">
        <f t="shared" si="1012"/>
        <v/>
      </c>
      <c r="BA2021" s="25" t="str">
        <f t="shared" si="1013"/>
        <v/>
      </c>
      <c r="BB2021" s="25" t="str">
        <f t="shared" si="1014"/>
        <v/>
      </c>
      <c r="BC2021" s="25" t="str">
        <f t="shared" si="1015"/>
        <v/>
      </c>
      <c r="BD2021" s="25" t="str">
        <f t="shared" si="1016"/>
        <v/>
      </c>
      <c r="BE2021" s="25" t="str">
        <f t="shared" si="1017"/>
        <v/>
      </c>
      <c r="BF2021" s="25" t="str">
        <f t="shared" si="1018"/>
        <v/>
      </c>
      <c r="BG2021" s="25" t="str">
        <f t="shared" si="1019"/>
        <v/>
      </c>
      <c r="BH2021" s="25" t="str">
        <f t="shared" si="1020"/>
        <v/>
      </c>
      <c r="BI2021" s="25" t="str">
        <f t="shared" si="1021"/>
        <v/>
      </c>
      <c r="BJ2021" s="25" t="str">
        <f t="shared" si="1022"/>
        <v/>
      </c>
      <c r="BK2021" s="25" t="str">
        <f t="shared" si="1023"/>
        <v/>
      </c>
      <c r="BL2021" s="25" t="str">
        <f t="shared" si="1024"/>
        <v/>
      </c>
      <c r="BM2021" s="25" t="str">
        <f t="shared" si="1025"/>
        <v/>
      </c>
      <c r="BN2021" s="25" t="str">
        <f t="shared" si="1026"/>
        <v/>
      </c>
    </row>
    <row r="2022" spans="1:66" x14ac:dyDescent="0.25">
      <c r="A2022" s="20" t="str">
        <f>IF('S.D. Paste sheet'!A2022="","",'S.D. Paste sheet'!A2022)</f>
        <v/>
      </c>
      <c r="B2022" s="20" t="str">
        <f>IF('S.D. Paste sheet'!B2022="","",'S.D. Paste sheet'!B2022)</f>
        <v/>
      </c>
      <c r="C2022" s="20" t="str">
        <f>IF('S.D. Paste sheet'!C2022="","",'S.D. Paste sheet'!C2022)</f>
        <v/>
      </c>
      <c r="D2022" s="20" t="str">
        <f>IF('S.D. Paste sheet'!D2022="","",'S.D. Paste sheet'!D2022)</f>
        <v/>
      </c>
      <c r="E2022" s="20" t="str">
        <f>IF('S.D. Paste sheet'!E2022="","",UPPER('S.D. Paste sheet'!E2022))</f>
        <v/>
      </c>
      <c r="F2022" s="20" t="str">
        <f>IF('S.D. Paste sheet'!F2022="","",'S.D. Paste sheet'!F2022)</f>
        <v/>
      </c>
      <c r="G2022" s="20" t="str">
        <f>IF('S.D. Paste sheet'!G2022="","",UPPER('S.D. Paste sheet'!G2022))</f>
        <v/>
      </c>
      <c r="H2022" s="20" t="str">
        <f>IF('S.D. Paste sheet'!H2022="","",UPPER('S.D. Paste sheet'!H2022))</f>
        <v/>
      </c>
      <c r="I2022" s="20" t="str">
        <f>IF('S.D. Paste sheet'!I2022="","",'S.D. Paste sheet'!I2022)</f>
        <v/>
      </c>
      <c r="J2022" s="20" t="str">
        <f>IF('S.D. Paste sheet'!J2022="","",'S.D. Paste sheet'!J2022)</f>
        <v/>
      </c>
      <c r="K2022" s="20" t="str">
        <f>IF('S.D. Paste sheet'!K2022="","",'S.D. Paste sheet'!K2022)</f>
        <v/>
      </c>
      <c r="L2022" s="20" t="str">
        <f>IF('S.D. Paste sheet'!L2022="","",'S.D. Paste sheet'!L2022)</f>
        <v/>
      </c>
      <c r="M2022" s="20" t="str">
        <f>IF('S.D. Paste sheet'!M2022="","",'S.D. Paste sheet'!M2022)</f>
        <v/>
      </c>
      <c r="N2022" s="20" t="str">
        <f>IF('S.D. Paste sheet'!N2022="","",'S.D. Paste sheet'!N2022)</f>
        <v/>
      </c>
      <c r="O2022" s="20" t="str">
        <f>IF('S.D. Paste sheet'!O2022="","",'S.D. Paste sheet'!O2022)</f>
        <v/>
      </c>
      <c r="P2022" s="20" t="str">
        <f>IF('S.D. Paste sheet'!P2022="","",'S.D. Paste sheet'!P2022)</f>
        <v/>
      </c>
      <c r="Q2022" s="20" t="str">
        <f>IF('S.D. Paste sheet'!Q2022="","",'S.D. Paste sheet'!Q2022)</f>
        <v/>
      </c>
      <c r="R2022" s="20" t="str">
        <f>IF('S.D. Paste sheet'!R2022="","",'S.D. Paste sheet'!R2022)</f>
        <v/>
      </c>
      <c r="S2022" s="20" t="str">
        <f>IF('S.D. Paste sheet'!S2022="","",'S.D. Paste sheet'!S2022)</f>
        <v/>
      </c>
      <c r="T2022" s="20" t="str">
        <f>IF('S.D. Paste sheet'!T2022="","",'S.D. Paste sheet'!T2022)</f>
        <v/>
      </c>
      <c r="U2022" s="20" t="str">
        <f>IF('S.D. Paste sheet'!U2022="","",'S.D. Paste sheet'!U2022)</f>
        <v/>
      </c>
      <c r="V2022" s="20" t="str">
        <f>IF('S.D. Paste sheet'!V2022="","",'S.D. Paste sheet'!V2022)</f>
        <v/>
      </c>
      <c r="W2022" s="20" t="str">
        <f>IF('S.D. Paste sheet'!W2022="","",'S.D. Paste sheet'!W2022)</f>
        <v/>
      </c>
      <c r="X2022" s="20" t="str">
        <f>IF('S.D. Paste sheet'!X2022="","",'S.D. Paste sheet'!X2022)</f>
        <v/>
      </c>
      <c r="Y2022" s="20" t="str">
        <f>IF('S.D. Paste sheet'!Y2022="","",'S.D. Paste sheet'!Y2022)</f>
        <v/>
      </c>
      <c r="Z2022" s="20" t="str">
        <f>IF('S.D. Paste sheet'!Z2022="","",'S.D. Paste sheet'!Z2022)</f>
        <v/>
      </c>
      <c r="AA2022" s="20" t="str">
        <f>IF('S.D. Paste sheet'!AA2022="","",'S.D. Paste sheet'!AA2022)</f>
        <v/>
      </c>
      <c r="AB2022" s="20" t="str">
        <f>IF('S.D. Paste sheet'!AB2022="","",'S.D. Paste sheet'!AB2022)</f>
        <v/>
      </c>
      <c r="AC2022" s="20" t="str">
        <f>IF('S.D. Paste sheet'!AC2022="","",'S.D. Paste sheet'!AC2022)</f>
        <v/>
      </c>
      <c r="AD2022" s="20" t="str">
        <f>IF('S.D. Paste sheet'!AD2022="","",'S.D. Paste sheet'!AD2022)</f>
        <v/>
      </c>
      <c r="AE2022" s="28"/>
      <c r="AF2022" t="str">
        <f>IF(AK2022="","",IF(AK2022&gt;0,COUNT($AG$2:AG2022),""))</f>
        <v/>
      </c>
      <c r="AG2022" s="25" t="str">
        <f t="shared" si="995"/>
        <v/>
      </c>
      <c r="AH2022" s="25" t="str">
        <f t="shared" si="996"/>
        <v/>
      </c>
      <c r="AI2022" s="25" t="str">
        <f t="shared" si="997"/>
        <v/>
      </c>
      <c r="AJ2022" s="25" t="str">
        <f t="shared" si="998"/>
        <v/>
      </c>
      <c r="AK2022" s="25" t="str">
        <f t="shared" si="999"/>
        <v/>
      </c>
      <c r="AL2022" s="25" t="str">
        <f t="shared" si="1000"/>
        <v/>
      </c>
      <c r="AM2022" s="25" t="str">
        <f t="shared" si="1001"/>
        <v/>
      </c>
      <c r="AN2022" s="25" t="str">
        <f t="shared" si="1002"/>
        <v/>
      </c>
      <c r="AO2022" s="25" t="str">
        <f t="shared" si="1003"/>
        <v/>
      </c>
      <c r="AP2022" s="25" t="str">
        <f t="shared" si="1004"/>
        <v/>
      </c>
      <c r="AQ2022" s="25" t="str">
        <f t="shared" si="1005"/>
        <v/>
      </c>
      <c r="AR2022" s="25" t="str">
        <f t="shared" si="1006"/>
        <v/>
      </c>
      <c r="AS2022" s="25" t="str">
        <f t="shared" si="1007"/>
        <v/>
      </c>
      <c r="AT2022" s="25" t="str">
        <f t="shared" si="1008"/>
        <v/>
      </c>
      <c r="AU2022" s="25" t="str">
        <f t="shared" si="1009"/>
        <v/>
      </c>
      <c r="AV2022" s="25" t="str">
        <f t="shared" si="1010"/>
        <v/>
      </c>
      <c r="AX2022" t="str">
        <f>IF(BC2022="","",IF(BC2022&gt;0,COUNT($AY$2:AY2022),""))</f>
        <v/>
      </c>
      <c r="AY2022" s="25" t="str">
        <f t="shared" si="1011"/>
        <v/>
      </c>
      <c r="AZ2022" s="25" t="str">
        <f t="shared" si="1012"/>
        <v/>
      </c>
      <c r="BA2022" s="25" t="str">
        <f t="shared" si="1013"/>
        <v/>
      </c>
      <c r="BB2022" s="25" t="str">
        <f t="shared" si="1014"/>
        <v/>
      </c>
      <c r="BC2022" s="25" t="str">
        <f t="shared" si="1015"/>
        <v/>
      </c>
      <c r="BD2022" s="25" t="str">
        <f t="shared" si="1016"/>
        <v/>
      </c>
      <c r="BE2022" s="25" t="str">
        <f t="shared" si="1017"/>
        <v/>
      </c>
      <c r="BF2022" s="25" t="str">
        <f t="shared" si="1018"/>
        <v/>
      </c>
      <c r="BG2022" s="25" t="str">
        <f t="shared" si="1019"/>
        <v/>
      </c>
      <c r="BH2022" s="25" t="str">
        <f t="shared" si="1020"/>
        <v/>
      </c>
      <c r="BI2022" s="25" t="str">
        <f t="shared" si="1021"/>
        <v/>
      </c>
      <c r="BJ2022" s="25" t="str">
        <f t="shared" si="1022"/>
        <v/>
      </c>
      <c r="BK2022" s="25" t="str">
        <f t="shared" si="1023"/>
        <v/>
      </c>
      <c r="BL2022" s="25" t="str">
        <f t="shared" si="1024"/>
        <v/>
      </c>
      <c r="BM2022" s="25" t="str">
        <f t="shared" si="1025"/>
        <v/>
      </c>
      <c r="BN2022" s="25" t="str">
        <f t="shared" si="1026"/>
        <v/>
      </c>
    </row>
    <row r="2023" spans="1:66" x14ac:dyDescent="0.25">
      <c r="A2023" s="20" t="str">
        <f>IF('S.D. Paste sheet'!A2023="","",'S.D. Paste sheet'!A2023)</f>
        <v/>
      </c>
      <c r="B2023" s="20" t="str">
        <f>IF('S.D. Paste sheet'!B2023="","",'S.D. Paste sheet'!B2023)</f>
        <v/>
      </c>
      <c r="C2023" s="20" t="str">
        <f>IF('S.D. Paste sheet'!C2023="","",'S.D. Paste sheet'!C2023)</f>
        <v/>
      </c>
      <c r="D2023" s="20" t="str">
        <f>IF('S.D. Paste sheet'!D2023="","",'S.D. Paste sheet'!D2023)</f>
        <v/>
      </c>
      <c r="E2023" s="20" t="str">
        <f>IF('S.D. Paste sheet'!E2023="","",UPPER('S.D. Paste sheet'!E2023))</f>
        <v/>
      </c>
      <c r="F2023" s="20" t="str">
        <f>IF('S.D. Paste sheet'!F2023="","",'S.D. Paste sheet'!F2023)</f>
        <v/>
      </c>
      <c r="G2023" s="20" t="str">
        <f>IF('S.D. Paste sheet'!G2023="","",UPPER('S.D. Paste sheet'!G2023))</f>
        <v/>
      </c>
      <c r="H2023" s="20" t="str">
        <f>IF('S.D. Paste sheet'!H2023="","",UPPER('S.D. Paste sheet'!H2023))</f>
        <v/>
      </c>
      <c r="I2023" s="20" t="str">
        <f>IF('S.D. Paste sheet'!I2023="","",'S.D. Paste sheet'!I2023)</f>
        <v/>
      </c>
      <c r="J2023" s="20" t="str">
        <f>IF('S.D. Paste sheet'!J2023="","",'S.D. Paste sheet'!J2023)</f>
        <v/>
      </c>
      <c r="K2023" s="20" t="str">
        <f>IF('S.D. Paste sheet'!K2023="","",'S.D. Paste sheet'!K2023)</f>
        <v/>
      </c>
      <c r="L2023" s="20" t="str">
        <f>IF('S.D. Paste sheet'!L2023="","",'S.D. Paste sheet'!L2023)</f>
        <v/>
      </c>
      <c r="M2023" s="20" t="str">
        <f>IF('S.D. Paste sheet'!M2023="","",'S.D. Paste sheet'!M2023)</f>
        <v/>
      </c>
      <c r="N2023" s="20" t="str">
        <f>IF('S.D. Paste sheet'!N2023="","",'S.D. Paste sheet'!N2023)</f>
        <v/>
      </c>
      <c r="O2023" s="20" t="str">
        <f>IF('S.D. Paste sheet'!O2023="","",'S.D. Paste sheet'!O2023)</f>
        <v/>
      </c>
      <c r="P2023" s="20" t="str">
        <f>IF('S.D. Paste sheet'!P2023="","",'S.D. Paste sheet'!P2023)</f>
        <v/>
      </c>
      <c r="Q2023" s="20" t="str">
        <f>IF('S.D. Paste sheet'!Q2023="","",'S.D. Paste sheet'!Q2023)</f>
        <v/>
      </c>
      <c r="R2023" s="20" t="str">
        <f>IF('S.D. Paste sheet'!R2023="","",'S.D. Paste sheet'!R2023)</f>
        <v/>
      </c>
      <c r="S2023" s="20" t="str">
        <f>IF('S.D. Paste sheet'!S2023="","",'S.D. Paste sheet'!S2023)</f>
        <v/>
      </c>
      <c r="T2023" s="20" t="str">
        <f>IF('S.D. Paste sheet'!T2023="","",'S.D. Paste sheet'!T2023)</f>
        <v/>
      </c>
      <c r="U2023" s="20" t="str">
        <f>IF('S.D. Paste sheet'!U2023="","",'S.D. Paste sheet'!U2023)</f>
        <v/>
      </c>
      <c r="V2023" s="20" t="str">
        <f>IF('S.D. Paste sheet'!V2023="","",'S.D. Paste sheet'!V2023)</f>
        <v/>
      </c>
      <c r="W2023" s="20" t="str">
        <f>IF('S.D. Paste sheet'!W2023="","",'S.D. Paste sheet'!W2023)</f>
        <v/>
      </c>
      <c r="X2023" s="20" t="str">
        <f>IF('S.D. Paste sheet'!X2023="","",'S.D. Paste sheet'!X2023)</f>
        <v/>
      </c>
      <c r="Y2023" s="20" t="str">
        <f>IF('S.D. Paste sheet'!Y2023="","",'S.D. Paste sheet'!Y2023)</f>
        <v/>
      </c>
      <c r="Z2023" s="20" t="str">
        <f>IF('S.D. Paste sheet'!Z2023="","",'S.D. Paste sheet'!Z2023)</f>
        <v/>
      </c>
      <c r="AA2023" s="20" t="str">
        <f>IF('S.D. Paste sheet'!AA2023="","",'S.D. Paste sheet'!AA2023)</f>
        <v/>
      </c>
      <c r="AB2023" s="20" t="str">
        <f>IF('S.D. Paste sheet'!AB2023="","",'S.D. Paste sheet'!AB2023)</f>
        <v/>
      </c>
      <c r="AC2023" s="20" t="str">
        <f>IF('S.D. Paste sheet'!AC2023="","",'S.D. Paste sheet'!AC2023)</f>
        <v/>
      </c>
      <c r="AD2023" s="20" t="str">
        <f>IF('S.D. Paste sheet'!AD2023="","",'S.D. Paste sheet'!AD2023)</f>
        <v/>
      </c>
      <c r="AE2023" s="28"/>
      <c r="AF2023" t="str">
        <f>IF(AK2023="","",IF(AK2023&gt;0,COUNT($AG$2:AG2023),""))</f>
        <v/>
      </c>
      <c r="AG2023" s="25" t="str">
        <f t="shared" si="995"/>
        <v/>
      </c>
      <c r="AH2023" s="25" t="str">
        <f t="shared" si="996"/>
        <v/>
      </c>
      <c r="AI2023" s="25" t="str">
        <f t="shared" si="997"/>
        <v/>
      </c>
      <c r="AJ2023" s="25" t="str">
        <f t="shared" si="998"/>
        <v/>
      </c>
      <c r="AK2023" s="25" t="str">
        <f t="shared" si="999"/>
        <v/>
      </c>
      <c r="AL2023" s="25" t="str">
        <f t="shared" si="1000"/>
        <v/>
      </c>
      <c r="AM2023" s="25" t="str">
        <f t="shared" si="1001"/>
        <v/>
      </c>
      <c r="AN2023" s="25" t="str">
        <f t="shared" si="1002"/>
        <v/>
      </c>
      <c r="AO2023" s="25" t="str">
        <f t="shared" si="1003"/>
        <v/>
      </c>
      <c r="AP2023" s="25" t="str">
        <f t="shared" si="1004"/>
        <v/>
      </c>
      <c r="AQ2023" s="25" t="str">
        <f t="shared" si="1005"/>
        <v/>
      </c>
      <c r="AR2023" s="25" t="str">
        <f t="shared" si="1006"/>
        <v/>
      </c>
      <c r="AS2023" s="25" t="str">
        <f t="shared" si="1007"/>
        <v/>
      </c>
      <c r="AT2023" s="25" t="str">
        <f t="shared" si="1008"/>
        <v/>
      </c>
      <c r="AU2023" s="25" t="str">
        <f t="shared" si="1009"/>
        <v/>
      </c>
      <c r="AV2023" s="25" t="str">
        <f t="shared" si="1010"/>
        <v/>
      </c>
      <c r="AX2023" t="str">
        <f>IF(BC2023="","",IF(BC2023&gt;0,COUNT($AY$2:AY2023),""))</f>
        <v/>
      </c>
      <c r="AY2023" s="25" t="str">
        <f t="shared" si="1011"/>
        <v/>
      </c>
      <c r="AZ2023" s="25" t="str">
        <f t="shared" si="1012"/>
        <v/>
      </c>
      <c r="BA2023" s="25" t="str">
        <f t="shared" si="1013"/>
        <v/>
      </c>
      <c r="BB2023" s="25" t="str">
        <f t="shared" si="1014"/>
        <v/>
      </c>
      <c r="BC2023" s="25" t="str">
        <f t="shared" si="1015"/>
        <v/>
      </c>
      <c r="BD2023" s="25" t="str">
        <f t="shared" si="1016"/>
        <v/>
      </c>
      <c r="BE2023" s="25" t="str">
        <f t="shared" si="1017"/>
        <v/>
      </c>
      <c r="BF2023" s="25" t="str">
        <f t="shared" si="1018"/>
        <v/>
      </c>
      <c r="BG2023" s="25" t="str">
        <f t="shared" si="1019"/>
        <v/>
      </c>
      <c r="BH2023" s="25" t="str">
        <f t="shared" si="1020"/>
        <v/>
      </c>
      <c r="BI2023" s="25" t="str">
        <f t="shared" si="1021"/>
        <v/>
      </c>
      <c r="BJ2023" s="25" t="str">
        <f t="shared" si="1022"/>
        <v/>
      </c>
      <c r="BK2023" s="25" t="str">
        <f t="shared" si="1023"/>
        <v/>
      </c>
      <c r="BL2023" s="25" t="str">
        <f t="shared" si="1024"/>
        <v/>
      </c>
      <c r="BM2023" s="25" t="str">
        <f t="shared" si="1025"/>
        <v/>
      </c>
      <c r="BN2023" s="25" t="str">
        <f t="shared" si="1026"/>
        <v/>
      </c>
    </row>
    <row r="2024" spans="1:66" x14ac:dyDescent="0.25">
      <c r="A2024" s="20" t="str">
        <f>IF('S.D. Paste sheet'!A2024="","",'S.D. Paste sheet'!A2024)</f>
        <v/>
      </c>
      <c r="B2024" s="20" t="str">
        <f>IF('S.D. Paste sheet'!B2024="","",'S.D. Paste sheet'!B2024)</f>
        <v/>
      </c>
      <c r="C2024" s="20" t="str">
        <f>IF('S.D. Paste sheet'!C2024="","",'S.D. Paste sheet'!C2024)</f>
        <v/>
      </c>
      <c r="D2024" s="20" t="str">
        <f>IF('S.D. Paste sheet'!D2024="","",'S.D. Paste sheet'!D2024)</f>
        <v/>
      </c>
      <c r="E2024" s="20" t="str">
        <f>IF('S.D. Paste sheet'!E2024="","",UPPER('S.D. Paste sheet'!E2024))</f>
        <v/>
      </c>
      <c r="F2024" s="20" t="str">
        <f>IF('S.D. Paste sheet'!F2024="","",'S.D. Paste sheet'!F2024)</f>
        <v/>
      </c>
      <c r="G2024" s="20" t="str">
        <f>IF('S.D. Paste sheet'!G2024="","",UPPER('S.D. Paste sheet'!G2024))</f>
        <v/>
      </c>
      <c r="H2024" s="20" t="str">
        <f>IF('S.D. Paste sheet'!H2024="","",UPPER('S.D. Paste sheet'!H2024))</f>
        <v/>
      </c>
      <c r="I2024" s="20" t="str">
        <f>IF('S.D. Paste sheet'!I2024="","",'S.D. Paste sheet'!I2024)</f>
        <v/>
      </c>
      <c r="J2024" s="20" t="str">
        <f>IF('S.D. Paste sheet'!J2024="","",'S.D. Paste sheet'!J2024)</f>
        <v/>
      </c>
      <c r="K2024" s="20" t="str">
        <f>IF('S.D. Paste sheet'!K2024="","",'S.D. Paste sheet'!K2024)</f>
        <v/>
      </c>
      <c r="L2024" s="20" t="str">
        <f>IF('S.D. Paste sheet'!L2024="","",'S.D. Paste sheet'!L2024)</f>
        <v/>
      </c>
      <c r="M2024" s="20" t="str">
        <f>IF('S.D. Paste sheet'!M2024="","",'S.D. Paste sheet'!M2024)</f>
        <v/>
      </c>
      <c r="N2024" s="20" t="str">
        <f>IF('S.D. Paste sheet'!N2024="","",'S.D. Paste sheet'!N2024)</f>
        <v/>
      </c>
      <c r="O2024" s="20" t="str">
        <f>IF('S.D. Paste sheet'!O2024="","",'S.D. Paste sheet'!O2024)</f>
        <v/>
      </c>
      <c r="P2024" s="20" t="str">
        <f>IF('S.D. Paste sheet'!P2024="","",'S.D. Paste sheet'!P2024)</f>
        <v/>
      </c>
      <c r="Q2024" s="20" t="str">
        <f>IF('S.D. Paste sheet'!Q2024="","",'S.D. Paste sheet'!Q2024)</f>
        <v/>
      </c>
      <c r="R2024" s="20" t="str">
        <f>IF('S.D. Paste sheet'!R2024="","",'S.D. Paste sheet'!R2024)</f>
        <v/>
      </c>
      <c r="S2024" s="20" t="str">
        <f>IF('S.D. Paste sheet'!S2024="","",'S.D. Paste sheet'!S2024)</f>
        <v/>
      </c>
      <c r="T2024" s="20" t="str">
        <f>IF('S.D. Paste sheet'!T2024="","",'S.D. Paste sheet'!T2024)</f>
        <v/>
      </c>
      <c r="U2024" s="20" t="str">
        <f>IF('S.D. Paste sheet'!U2024="","",'S.D. Paste sheet'!U2024)</f>
        <v/>
      </c>
      <c r="V2024" s="20" t="str">
        <f>IF('S.D. Paste sheet'!V2024="","",'S.D. Paste sheet'!V2024)</f>
        <v/>
      </c>
      <c r="W2024" s="20" t="str">
        <f>IF('S.D. Paste sheet'!W2024="","",'S.D. Paste sheet'!W2024)</f>
        <v/>
      </c>
      <c r="X2024" s="20" t="str">
        <f>IF('S.D. Paste sheet'!X2024="","",'S.D. Paste sheet'!X2024)</f>
        <v/>
      </c>
      <c r="Y2024" s="20" t="str">
        <f>IF('S.D. Paste sheet'!Y2024="","",'S.D. Paste sheet'!Y2024)</f>
        <v/>
      </c>
      <c r="Z2024" s="20" t="str">
        <f>IF('S.D. Paste sheet'!Z2024="","",'S.D. Paste sheet'!Z2024)</f>
        <v/>
      </c>
      <c r="AA2024" s="20" t="str">
        <f>IF('S.D. Paste sheet'!AA2024="","",'S.D. Paste sheet'!AA2024)</f>
        <v/>
      </c>
      <c r="AB2024" s="20" t="str">
        <f>IF('S.D. Paste sheet'!AB2024="","",'S.D. Paste sheet'!AB2024)</f>
        <v/>
      </c>
      <c r="AC2024" s="20" t="str">
        <f>IF('S.D. Paste sheet'!AC2024="","",'S.D. Paste sheet'!AC2024)</f>
        <v/>
      </c>
      <c r="AD2024" s="20" t="str">
        <f>IF('S.D. Paste sheet'!AD2024="","",'S.D. Paste sheet'!AD2024)</f>
        <v/>
      </c>
      <c r="AE2024" s="28"/>
      <c r="AF2024" t="str">
        <f>IF(AK2024="","",IF(AK2024&gt;0,COUNT($AG$2:AG2024),""))</f>
        <v/>
      </c>
      <c r="AG2024" s="25" t="str">
        <f t="shared" si="995"/>
        <v/>
      </c>
      <c r="AH2024" s="25" t="str">
        <f t="shared" si="996"/>
        <v/>
      </c>
      <c r="AI2024" s="25" t="str">
        <f t="shared" si="997"/>
        <v/>
      </c>
      <c r="AJ2024" s="25" t="str">
        <f t="shared" si="998"/>
        <v/>
      </c>
      <c r="AK2024" s="25" t="str">
        <f t="shared" si="999"/>
        <v/>
      </c>
      <c r="AL2024" s="25" t="str">
        <f t="shared" si="1000"/>
        <v/>
      </c>
      <c r="AM2024" s="25" t="str">
        <f t="shared" si="1001"/>
        <v/>
      </c>
      <c r="AN2024" s="25" t="str">
        <f t="shared" si="1002"/>
        <v/>
      </c>
      <c r="AO2024" s="25" t="str">
        <f t="shared" si="1003"/>
        <v/>
      </c>
      <c r="AP2024" s="25" t="str">
        <f t="shared" si="1004"/>
        <v/>
      </c>
      <c r="AQ2024" s="25" t="str">
        <f t="shared" si="1005"/>
        <v/>
      </c>
      <c r="AR2024" s="25" t="str">
        <f t="shared" si="1006"/>
        <v/>
      </c>
      <c r="AS2024" s="25" t="str">
        <f t="shared" si="1007"/>
        <v/>
      </c>
      <c r="AT2024" s="25" t="str">
        <f t="shared" si="1008"/>
        <v/>
      </c>
      <c r="AU2024" s="25" t="str">
        <f t="shared" si="1009"/>
        <v/>
      </c>
      <c r="AV2024" s="25" t="str">
        <f t="shared" si="1010"/>
        <v/>
      </c>
      <c r="AX2024" t="str">
        <f>IF(BC2024="","",IF(BC2024&gt;0,COUNT($AY$2:AY2024),""))</f>
        <v/>
      </c>
      <c r="AY2024" s="25" t="str">
        <f t="shared" si="1011"/>
        <v/>
      </c>
      <c r="AZ2024" s="25" t="str">
        <f t="shared" si="1012"/>
        <v/>
      </c>
      <c r="BA2024" s="25" t="str">
        <f t="shared" si="1013"/>
        <v/>
      </c>
      <c r="BB2024" s="25" t="str">
        <f t="shared" si="1014"/>
        <v/>
      </c>
      <c r="BC2024" s="25" t="str">
        <f t="shared" si="1015"/>
        <v/>
      </c>
      <c r="BD2024" s="25" t="str">
        <f t="shared" si="1016"/>
        <v/>
      </c>
      <c r="BE2024" s="25" t="str">
        <f t="shared" si="1017"/>
        <v/>
      </c>
      <c r="BF2024" s="25" t="str">
        <f t="shared" si="1018"/>
        <v/>
      </c>
      <c r="BG2024" s="25" t="str">
        <f t="shared" si="1019"/>
        <v/>
      </c>
      <c r="BH2024" s="25" t="str">
        <f t="shared" si="1020"/>
        <v/>
      </c>
      <c r="BI2024" s="25" t="str">
        <f t="shared" si="1021"/>
        <v/>
      </c>
      <c r="BJ2024" s="25" t="str">
        <f t="shared" si="1022"/>
        <v/>
      </c>
      <c r="BK2024" s="25" t="str">
        <f t="shared" si="1023"/>
        <v/>
      </c>
      <c r="BL2024" s="25" t="str">
        <f t="shared" si="1024"/>
        <v/>
      </c>
      <c r="BM2024" s="25" t="str">
        <f t="shared" si="1025"/>
        <v/>
      </c>
      <c r="BN2024" s="25" t="str">
        <f t="shared" si="1026"/>
        <v/>
      </c>
    </row>
    <row r="2025" spans="1:66" x14ac:dyDescent="0.25">
      <c r="A2025" s="20" t="str">
        <f>IF('S.D. Paste sheet'!A2025="","",'S.D. Paste sheet'!A2025)</f>
        <v/>
      </c>
      <c r="B2025" s="20" t="str">
        <f>IF('S.D. Paste sheet'!B2025="","",'S.D. Paste sheet'!B2025)</f>
        <v/>
      </c>
      <c r="C2025" s="20" t="str">
        <f>IF('S.D. Paste sheet'!C2025="","",'S.D. Paste sheet'!C2025)</f>
        <v/>
      </c>
      <c r="D2025" s="20" t="str">
        <f>IF('S.D. Paste sheet'!D2025="","",'S.D. Paste sheet'!D2025)</f>
        <v/>
      </c>
      <c r="E2025" s="20" t="str">
        <f>IF('S.D. Paste sheet'!E2025="","",UPPER('S.D. Paste sheet'!E2025))</f>
        <v/>
      </c>
      <c r="F2025" s="20" t="str">
        <f>IF('S.D. Paste sheet'!F2025="","",'S.D. Paste sheet'!F2025)</f>
        <v/>
      </c>
      <c r="G2025" s="20" t="str">
        <f>IF('S.D. Paste sheet'!G2025="","",UPPER('S.D. Paste sheet'!G2025))</f>
        <v/>
      </c>
      <c r="H2025" s="20" t="str">
        <f>IF('S.D. Paste sheet'!H2025="","",UPPER('S.D. Paste sheet'!H2025))</f>
        <v/>
      </c>
      <c r="I2025" s="20" t="str">
        <f>IF('S.D. Paste sheet'!I2025="","",'S.D. Paste sheet'!I2025)</f>
        <v/>
      </c>
      <c r="J2025" s="20" t="str">
        <f>IF('S.D. Paste sheet'!J2025="","",'S.D. Paste sheet'!J2025)</f>
        <v/>
      </c>
      <c r="K2025" s="20" t="str">
        <f>IF('S.D. Paste sheet'!K2025="","",'S.D. Paste sheet'!K2025)</f>
        <v/>
      </c>
      <c r="L2025" s="20" t="str">
        <f>IF('S.D. Paste sheet'!L2025="","",'S.D. Paste sheet'!L2025)</f>
        <v/>
      </c>
      <c r="M2025" s="20" t="str">
        <f>IF('S.D. Paste sheet'!M2025="","",'S.D. Paste sheet'!M2025)</f>
        <v/>
      </c>
      <c r="N2025" s="20" t="str">
        <f>IF('S.D. Paste sheet'!N2025="","",'S.D. Paste sheet'!N2025)</f>
        <v/>
      </c>
      <c r="O2025" s="20" t="str">
        <f>IF('S.D. Paste sheet'!O2025="","",'S.D. Paste sheet'!O2025)</f>
        <v/>
      </c>
      <c r="P2025" s="20" t="str">
        <f>IF('S.D. Paste sheet'!P2025="","",'S.D. Paste sheet'!P2025)</f>
        <v/>
      </c>
      <c r="Q2025" s="20" t="str">
        <f>IF('S.D. Paste sheet'!Q2025="","",'S.D. Paste sheet'!Q2025)</f>
        <v/>
      </c>
      <c r="R2025" s="20" t="str">
        <f>IF('S.D. Paste sheet'!R2025="","",'S.D. Paste sheet'!R2025)</f>
        <v/>
      </c>
      <c r="S2025" s="20" t="str">
        <f>IF('S.D. Paste sheet'!S2025="","",'S.D. Paste sheet'!S2025)</f>
        <v/>
      </c>
      <c r="T2025" s="20" t="str">
        <f>IF('S.D. Paste sheet'!T2025="","",'S.D. Paste sheet'!T2025)</f>
        <v/>
      </c>
      <c r="U2025" s="20" t="str">
        <f>IF('S.D. Paste sheet'!U2025="","",'S.D. Paste sheet'!U2025)</f>
        <v/>
      </c>
      <c r="V2025" s="20" t="str">
        <f>IF('S.D. Paste sheet'!V2025="","",'S.D. Paste sheet'!V2025)</f>
        <v/>
      </c>
      <c r="W2025" s="20" t="str">
        <f>IF('S.D. Paste sheet'!W2025="","",'S.D. Paste sheet'!W2025)</f>
        <v/>
      </c>
      <c r="X2025" s="20" t="str">
        <f>IF('S.D. Paste sheet'!X2025="","",'S.D. Paste sheet'!X2025)</f>
        <v/>
      </c>
      <c r="Y2025" s="20" t="str">
        <f>IF('S.D. Paste sheet'!Y2025="","",'S.D. Paste sheet'!Y2025)</f>
        <v/>
      </c>
      <c r="Z2025" s="20" t="str">
        <f>IF('S.D. Paste sheet'!Z2025="","",'S.D. Paste sheet'!Z2025)</f>
        <v/>
      </c>
      <c r="AA2025" s="20" t="str">
        <f>IF('S.D. Paste sheet'!AA2025="","",'S.D. Paste sheet'!AA2025)</f>
        <v/>
      </c>
      <c r="AB2025" s="20" t="str">
        <f>IF('S.D. Paste sheet'!AB2025="","",'S.D. Paste sheet'!AB2025)</f>
        <v/>
      </c>
      <c r="AC2025" s="20" t="str">
        <f>IF('S.D. Paste sheet'!AC2025="","",'S.D. Paste sheet'!AC2025)</f>
        <v/>
      </c>
      <c r="AD2025" s="20" t="str">
        <f>IF('S.D. Paste sheet'!AD2025="","",'S.D. Paste sheet'!AD2025)</f>
        <v/>
      </c>
      <c r="AE2025" s="28"/>
      <c r="AF2025" t="str">
        <f>IF(AK2025="","",IF(AK2025&gt;0,COUNT($AG$2:AG2025),""))</f>
        <v/>
      </c>
      <c r="AG2025" s="25" t="str">
        <f t="shared" si="995"/>
        <v/>
      </c>
      <c r="AH2025" s="25" t="str">
        <f t="shared" si="996"/>
        <v/>
      </c>
      <c r="AI2025" s="25" t="str">
        <f t="shared" si="997"/>
        <v/>
      </c>
      <c r="AJ2025" s="25" t="str">
        <f t="shared" si="998"/>
        <v/>
      </c>
      <c r="AK2025" s="25" t="str">
        <f t="shared" si="999"/>
        <v/>
      </c>
      <c r="AL2025" s="25" t="str">
        <f t="shared" si="1000"/>
        <v/>
      </c>
      <c r="AM2025" s="25" t="str">
        <f t="shared" si="1001"/>
        <v/>
      </c>
      <c r="AN2025" s="25" t="str">
        <f t="shared" si="1002"/>
        <v/>
      </c>
      <c r="AO2025" s="25" t="str">
        <f t="shared" si="1003"/>
        <v/>
      </c>
      <c r="AP2025" s="25" t="str">
        <f t="shared" si="1004"/>
        <v/>
      </c>
      <c r="AQ2025" s="25" t="str">
        <f t="shared" si="1005"/>
        <v/>
      </c>
      <c r="AR2025" s="25" t="str">
        <f t="shared" si="1006"/>
        <v/>
      </c>
      <c r="AS2025" s="25" t="str">
        <f t="shared" si="1007"/>
        <v/>
      </c>
      <c r="AT2025" s="25" t="str">
        <f t="shared" si="1008"/>
        <v/>
      </c>
      <c r="AU2025" s="25" t="str">
        <f t="shared" si="1009"/>
        <v/>
      </c>
      <c r="AV2025" s="25" t="str">
        <f t="shared" si="1010"/>
        <v/>
      </c>
      <c r="AX2025" t="str">
        <f>IF(BC2025="","",IF(BC2025&gt;0,COUNT($AY$2:AY2025),""))</f>
        <v/>
      </c>
      <c r="AY2025" s="25" t="str">
        <f t="shared" si="1011"/>
        <v/>
      </c>
      <c r="AZ2025" s="25" t="str">
        <f t="shared" si="1012"/>
        <v/>
      </c>
      <c r="BA2025" s="25" t="str">
        <f t="shared" si="1013"/>
        <v/>
      </c>
      <c r="BB2025" s="25" t="str">
        <f t="shared" si="1014"/>
        <v/>
      </c>
      <c r="BC2025" s="25" t="str">
        <f t="shared" si="1015"/>
        <v/>
      </c>
      <c r="BD2025" s="25" t="str">
        <f t="shared" si="1016"/>
        <v/>
      </c>
      <c r="BE2025" s="25" t="str">
        <f t="shared" si="1017"/>
        <v/>
      </c>
      <c r="BF2025" s="25" t="str">
        <f t="shared" si="1018"/>
        <v/>
      </c>
      <c r="BG2025" s="25" t="str">
        <f t="shared" si="1019"/>
        <v/>
      </c>
      <c r="BH2025" s="25" t="str">
        <f t="shared" si="1020"/>
        <v/>
      </c>
      <c r="BI2025" s="25" t="str">
        <f t="shared" si="1021"/>
        <v/>
      </c>
      <c r="BJ2025" s="25" t="str">
        <f t="shared" si="1022"/>
        <v/>
      </c>
      <c r="BK2025" s="25" t="str">
        <f t="shared" si="1023"/>
        <v/>
      </c>
      <c r="BL2025" s="25" t="str">
        <f t="shared" si="1024"/>
        <v/>
      </c>
      <c r="BM2025" s="25" t="str">
        <f t="shared" si="1025"/>
        <v/>
      </c>
      <c r="BN2025" s="25" t="str">
        <f t="shared" si="1026"/>
        <v/>
      </c>
    </row>
    <row r="2026" spans="1:66" x14ac:dyDescent="0.25">
      <c r="A2026" s="20" t="str">
        <f>IF('S.D. Paste sheet'!A2026="","",'S.D. Paste sheet'!A2026)</f>
        <v/>
      </c>
      <c r="B2026" s="20" t="str">
        <f>IF('S.D. Paste sheet'!B2026="","",'S.D. Paste sheet'!B2026)</f>
        <v/>
      </c>
      <c r="C2026" s="20" t="str">
        <f>IF('S.D. Paste sheet'!C2026="","",'S.D. Paste sheet'!C2026)</f>
        <v/>
      </c>
      <c r="D2026" s="20" t="str">
        <f>IF('S.D. Paste sheet'!D2026="","",'S.D. Paste sheet'!D2026)</f>
        <v/>
      </c>
      <c r="E2026" s="20" t="str">
        <f>IF('S.D. Paste sheet'!E2026="","",UPPER('S.D. Paste sheet'!E2026))</f>
        <v/>
      </c>
      <c r="F2026" s="20" t="str">
        <f>IF('S.D. Paste sheet'!F2026="","",'S.D. Paste sheet'!F2026)</f>
        <v/>
      </c>
      <c r="G2026" s="20" t="str">
        <f>IF('S.D. Paste sheet'!G2026="","",UPPER('S.D. Paste sheet'!G2026))</f>
        <v/>
      </c>
      <c r="H2026" s="20" t="str">
        <f>IF('S.D. Paste sheet'!H2026="","",UPPER('S.D. Paste sheet'!H2026))</f>
        <v/>
      </c>
      <c r="I2026" s="20" t="str">
        <f>IF('S.D. Paste sheet'!I2026="","",'S.D. Paste sheet'!I2026)</f>
        <v/>
      </c>
      <c r="J2026" s="20" t="str">
        <f>IF('S.D. Paste sheet'!J2026="","",'S.D. Paste sheet'!J2026)</f>
        <v/>
      </c>
      <c r="K2026" s="20" t="str">
        <f>IF('S.D. Paste sheet'!K2026="","",'S.D. Paste sheet'!K2026)</f>
        <v/>
      </c>
      <c r="L2026" s="20" t="str">
        <f>IF('S.D. Paste sheet'!L2026="","",'S.D. Paste sheet'!L2026)</f>
        <v/>
      </c>
      <c r="M2026" s="20" t="str">
        <f>IF('S.D. Paste sheet'!M2026="","",'S.D. Paste sheet'!M2026)</f>
        <v/>
      </c>
      <c r="N2026" s="20" t="str">
        <f>IF('S.D. Paste sheet'!N2026="","",'S.D. Paste sheet'!N2026)</f>
        <v/>
      </c>
      <c r="O2026" s="20" t="str">
        <f>IF('S.D. Paste sheet'!O2026="","",'S.D. Paste sheet'!O2026)</f>
        <v/>
      </c>
      <c r="P2026" s="20" t="str">
        <f>IF('S.D. Paste sheet'!P2026="","",'S.D. Paste sheet'!P2026)</f>
        <v/>
      </c>
      <c r="Q2026" s="20" t="str">
        <f>IF('S.D. Paste sheet'!Q2026="","",'S.D. Paste sheet'!Q2026)</f>
        <v/>
      </c>
      <c r="R2026" s="20" t="str">
        <f>IF('S.D. Paste sheet'!R2026="","",'S.D. Paste sheet'!R2026)</f>
        <v/>
      </c>
      <c r="S2026" s="20" t="str">
        <f>IF('S.D. Paste sheet'!S2026="","",'S.D. Paste sheet'!S2026)</f>
        <v/>
      </c>
      <c r="T2026" s="20" t="str">
        <f>IF('S.D. Paste sheet'!T2026="","",'S.D. Paste sheet'!T2026)</f>
        <v/>
      </c>
      <c r="U2026" s="20" t="str">
        <f>IF('S.D. Paste sheet'!U2026="","",'S.D. Paste sheet'!U2026)</f>
        <v/>
      </c>
      <c r="V2026" s="20" t="str">
        <f>IF('S.D. Paste sheet'!V2026="","",'S.D. Paste sheet'!V2026)</f>
        <v/>
      </c>
      <c r="W2026" s="20" t="str">
        <f>IF('S.D. Paste sheet'!W2026="","",'S.D. Paste sheet'!W2026)</f>
        <v/>
      </c>
      <c r="X2026" s="20" t="str">
        <f>IF('S.D. Paste sheet'!X2026="","",'S.D. Paste sheet'!X2026)</f>
        <v/>
      </c>
      <c r="Y2026" s="20" t="str">
        <f>IF('S.D. Paste sheet'!Y2026="","",'S.D. Paste sheet'!Y2026)</f>
        <v/>
      </c>
      <c r="Z2026" s="20" t="str">
        <f>IF('S.D. Paste sheet'!Z2026="","",'S.D. Paste sheet'!Z2026)</f>
        <v/>
      </c>
      <c r="AA2026" s="20" t="str">
        <f>IF('S.D. Paste sheet'!AA2026="","",'S.D. Paste sheet'!AA2026)</f>
        <v/>
      </c>
      <c r="AB2026" s="20" t="str">
        <f>IF('S.D. Paste sheet'!AB2026="","",'S.D. Paste sheet'!AB2026)</f>
        <v/>
      </c>
      <c r="AC2026" s="20" t="str">
        <f>IF('S.D. Paste sheet'!AC2026="","",'S.D. Paste sheet'!AC2026)</f>
        <v/>
      </c>
      <c r="AD2026" s="20" t="str">
        <f>IF('S.D. Paste sheet'!AD2026="","",'S.D. Paste sheet'!AD2026)</f>
        <v/>
      </c>
      <c r="AE2026" s="28"/>
      <c r="AF2026" t="str">
        <f>IF(AK2026="","",IF(AK2026&gt;0,COUNT($AG$2:AG2026),""))</f>
        <v/>
      </c>
      <c r="AG2026" s="25" t="str">
        <f t="shared" si="995"/>
        <v/>
      </c>
      <c r="AH2026" s="25" t="str">
        <f t="shared" si="996"/>
        <v/>
      </c>
      <c r="AI2026" s="25" t="str">
        <f t="shared" si="997"/>
        <v/>
      </c>
      <c r="AJ2026" s="25" t="str">
        <f t="shared" si="998"/>
        <v/>
      </c>
      <c r="AK2026" s="25" t="str">
        <f t="shared" si="999"/>
        <v/>
      </c>
      <c r="AL2026" s="25" t="str">
        <f t="shared" si="1000"/>
        <v/>
      </c>
      <c r="AM2026" s="25" t="str">
        <f t="shared" si="1001"/>
        <v/>
      </c>
      <c r="AN2026" s="25" t="str">
        <f t="shared" si="1002"/>
        <v/>
      </c>
      <c r="AO2026" s="25" t="str">
        <f t="shared" si="1003"/>
        <v/>
      </c>
      <c r="AP2026" s="25" t="str">
        <f t="shared" si="1004"/>
        <v/>
      </c>
      <c r="AQ2026" s="25" t="str">
        <f t="shared" si="1005"/>
        <v/>
      </c>
      <c r="AR2026" s="25" t="str">
        <f t="shared" si="1006"/>
        <v/>
      </c>
      <c r="AS2026" s="25" t="str">
        <f t="shared" si="1007"/>
        <v/>
      </c>
      <c r="AT2026" s="25" t="str">
        <f t="shared" si="1008"/>
        <v/>
      </c>
      <c r="AU2026" s="25" t="str">
        <f t="shared" si="1009"/>
        <v/>
      </c>
      <c r="AV2026" s="25" t="str">
        <f t="shared" si="1010"/>
        <v/>
      </c>
      <c r="AX2026" t="str">
        <f>IF(BC2026="","",IF(BC2026&gt;0,COUNT($AY$2:AY2026),""))</f>
        <v/>
      </c>
      <c r="AY2026" s="25" t="str">
        <f t="shared" si="1011"/>
        <v/>
      </c>
      <c r="AZ2026" s="25" t="str">
        <f t="shared" si="1012"/>
        <v/>
      </c>
      <c r="BA2026" s="25" t="str">
        <f t="shared" si="1013"/>
        <v/>
      </c>
      <c r="BB2026" s="25" t="str">
        <f t="shared" si="1014"/>
        <v/>
      </c>
      <c r="BC2026" s="25" t="str">
        <f t="shared" si="1015"/>
        <v/>
      </c>
      <c r="BD2026" s="25" t="str">
        <f t="shared" si="1016"/>
        <v/>
      </c>
      <c r="BE2026" s="25" t="str">
        <f t="shared" si="1017"/>
        <v/>
      </c>
      <c r="BF2026" s="25" t="str">
        <f t="shared" si="1018"/>
        <v/>
      </c>
      <c r="BG2026" s="25" t="str">
        <f t="shared" si="1019"/>
        <v/>
      </c>
      <c r="BH2026" s="25" t="str">
        <f t="shared" si="1020"/>
        <v/>
      </c>
      <c r="BI2026" s="25" t="str">
        <f t="shared" si="1021"/>
        <v/>
      </c>
      <c r="BJ2026" s="25" t="str">
        <f t="shared" si="1022"/>
        <v/>
      </c>
      <c r="BK2026" s="25" t="str">
        <f t="shared" si="1023"/>
        <v/>
      </c>
      <c r="BL2026" s="25" t="str">
        <f t="shared" si="1024"/>
        <v/>
      </c>
      <c r="BM2026" s="25" t="str">
        <f t="shared" si="1025"/>
        <v/>
      </c>
      <c r="BN2026" s="25" t="str">
        <f t="shared" si="1026"/>
        <v/>
      </c>
    </row>
    <row r="2027" spans="1:66" x14ac:dyDescent="0.25">
      <c r="A2027" s="20" t="str">
        <f>IF('S.D. Paste sheet'!A2027="","",'S.D. Paste sheet'!A2027)</f>
        <v/>
      </c>
      <c r="B2027" s="20" t="str">
        <f>IF('S.D. Paste sheet'!B2027="","",'S.D. Paste sheet'!B2027)</f>
        <v/>
      </c>
      <c r="C2027" s="20" t="str">
        <f>IF('S.D. Paste sheet'!C2027="","",'S.D. Paste sheet'!C2027)</f>
        <v/>
      </c>
      <c r="D2027" s="20" t="str">
        <f>IF('S.D. Paste sheet'!D2027="","",'S.D. Paste sheet'!D2027)</f>
        <v/>
      </c>
      <c r="E2027" s="20" t="str">
        <f>IF('S.D. Paste sheet'!E2027="","",UPPER('S.D. Paste sheet'!E2027))</f>
        <v/>
      </c>
      <c r="F2027" s="20" t="str">
        <f>IF('S.D. Paste sheet'!F2027="","",'S.D. Paste sheet'!F2027)</f>
        <v/>
      </c>
      <c r="G2027" s="20" t="str">
        <f>IF('S.D. Paste sheet'!G2027="","",UPPER('S.D. Paste sheet'!G2027))</f>
        <v/>
      </c>
      <c r="H2027" s="20" t="str">
        <f>IF('S.D. Paste sheet'!H2027="","",UPPER('S.D. Paste sheet'!H2027))</f>
        <v/>
      </c>
      <c r="I2027" s="20" t="str">
        <f>IF('S.D. Paste sheet'!I2027="","",'S.D. Paste sheet'!I2027)</f>
        <v/>
      </c>
      <c r="J2027" s="20" t="str">
        <f>IF('S.D. Paste sheet'!J2027="","",'S.D. Paste sheet'!J2027)</f>
        <v/>
      </c>
      <c r="K2027" s="20" t="str">
        <f>IF('S.D. Paste sheet'!K2027="","",'S.D. Paste sheet'!K2027)</f>
        <v/>
      </c>
      <c r="L2027" s="20" t="str">
        <f>IF('S.D. Paste sheet'!L2027="","",'S.D. Paste sheet'!L2027)</f>
        <v/>
      </c>
      <c r="M2027" s="20" t="str">
        <f>IF('S.D. Paste sheet'!M2027="","",'S.D. Paste sheet'!M2027)</f>
        <v/>
      </c>
      <c r="N2027" s="20" t="str">
        <f>IF('S.D. Paste sheet'!N2027="","",'S.D. Paste sheet'!N2027)</f>
        <v/>
      </c>
      <c r="O2027" s="20" t="str">
        <f>IF('S.D. Paste sheet'!O2027="","",'S.D. Paste sheet'!O2027)</f>
        <v/>
      </c>
      <c r="P2027" s="20" t="str">
        <f>IF('S.D. Paste sheet'!P2027="","",'S.D. Paste sheet'!P2027)</f>
        <v/>
      </c>
      <c r="Q2027" s="20" t="str">
        <f>IF('S.D. Paste sheet'!Q2027="","",'S.D. Paste sheet'!Q2027)</f>
        <v/>
      </c>
      <c r="R2027" s="20" t="str">
        <f>IF('S.D. Paste sheet'!R2027="","",'S.D. Paste sheet'!R2027)</f>
        <v/>
      </c>
      <c r="S2027" s="20" t="str">
        <f>IF('S.D. Paste sheet'!S2027="","",'S.D. Paste sheet'!S2027)</f>
        <v/>
      </c>
      <c r="T2027" s="20" t="str">
        <f>IF('S.D. Paste sheet'!T2027="","",'S.D. Paste sheet'!T2027)</f>
        <v/>
      </c>
      <c r="U2027" s="20" t="str">
        <f>IF('S.D. Paste sheet'!U2027="","",'S.D. Paste sheet'!U2027)</f>
        <v/>
      </c>
      <c r="V2027" s="20" t="str">
        <f>IF('S.D. Paste sheet'!V2027="","",'S.D. Paste sheet'!V2027)</f>
        <v/>
      </c>
      <c r="W2027" s="20" t="str">
        <f>IF('S.D. Paste sheet'!W2027="","",'S.D. Paste sheet'!W2027)</f>
        <v/>
      </c>
      <c r="X2027" s="20" t="str">
        <f>IF('S.D. Paste sheet'!X2027="","",'S.D. Paste sheet'!X2027)</f>
        <v/>
      </c>
      <c r="Y2027" s="20" t="str">
        <f>IF('S.D. Paste sheet'!Y2027="","",'S.D. Paste sheet'!Y2027)</f>
        <v/>
      </c>
      <c r="Z2027" s="20" t="str">
        <f>IF('S.D. Paste sheet'!Z2027="","",'S.D. Paste sheet'!Z2027)</f>
        <v/>
      </c>
      <c r="AA2027" s="20" t="str">
        <f>IF('S.D. Paste sheet'!AA2027="","",'S.D. Paste sheet'!AA2027)</f>
        <v/>
      </c>
      <c r="AB2027" s="20" t="str">
        <f>IF('S.D. Paste sheet'!AB2027="","",'S.D. Paste sheet'!AB2027)</f>
        <v/>
      </c>
      <c r="AC2027" s="20" t="str">
        <f>IF('S.D. Paste sheet'!AC2027="","",'S.D. Paste sheet'!AC2027)</f>
        <v/>
      </c>
      <c r="AD2027" s="20" t="str">
        <f>IF('S.D. Paste sheet'!AD2027="","",'S.D. Paste sheet'!AD2027)</f>
        <v/>
      </c>
      <c r="AE2027" s="28"/>
      <c r="AF2027" t="str">
        <f>IF(AK2027="","",IF(AK2027&gt;0,COUNT($AG$2:AG2027),""))</f>
        <v/>
      </c>
      <c r="AG2027" s="25" t="str">
        <f t="shared" si="995"/>
        <v/>
      </c>
      <c r="AH2027" s="25" t="str">
        <f t="shared" si="996"/>
        <v/>
      </c>
      <c r="AI2027" s="25" t="str">
        <f t="shared" si="997"/>
        <v/>
      </c>
      <c r="AJ2027" s="25" t="str">
        <f t="shared" si="998"/>
        <v/>
      </c>
      <c r="AK2027" s="25" t="str">
        <f t="shared" si="999"/>
        <v/>
      </c>
      <c r="AL2027" s="25" t="str">
        <f t="shared" si="1000"/>
        <v/>
      </c>
      <c r="AM2027" s="25" t="str">
        <f t="shared" si="1001"/>
        <v/>
      </c>
      <c r="AN2027" s="25" t="str">
        <f t="shared" si="1002"/>
        <v/>
      </c>
      <c r="AO2027" s="25" t="str">
        <f t="shared" si="1003"/>
        <v/>
      </c>
      <c r="AP2027" s="25" t="str">
        <f t="shared" si="1004"/>
        <v/>
      </c>
      <c r="AQ2027" s="25" t="str">
        <f t="shared" si="1005"/>
        <v/>
      </c>
      <c r="AR2027" s="25" t="str">
        <f t="shared" si="1006"/>
        <v/>
      </c>
      <c r="AS2027" s="25" t="str">
        <f t="shared" si="1007"/>
        <v/>
      </c>
      <c r="AT2027" s="25" t="str">
        <f t="shared" si="1008"/>
        <v/>
      </c>
      <c r="AU2027" s="25" t="str">
        <f t="shared" si="1009"/>
        <v/>
      </c>
      <c r="AV2027" s="25" t="str">
        <f t="shared" si="1010"/>
        <v/>
      </c>
      <c r="AX2027" t="str">
        <f>IF(BC2027="","",IF(BC2027&gt;0,COUNT($AY$2:AY2027),""))</f>
        <v/>
      </c>
      <c r="AY2027" s="25" t="str">
        <f t="shared" si="1011"/>
        <v/>
      </c>
      <c r="AZ2027" s="25" t="str">
        <f t="shared" si="1012"/>
        <v/>
      </c>
      <c r="BA2027" s="25" t="str">
        <f t="shared" si="1013"/>
        <v/>
      </c>
      <c r="BB2027" s="25" t="str">
        <f t="shared" si="1014"/>
        <v/>
      </c>
      <c r="BC2027" s="25" t="str">
        <f t="shared" si="1015"/>
        <v/>
      </c>
      <c r="BD2027" s="25" t="str">
        <f t="shared" si="1016"/>
        <v/>
      </c>
      <c r="BE2027" s="25" t="str">
        <f t="shared" si="1017"/>
        <v/>
      </c>
      <c r="BF2027" s="25" t="str">
        <f t="shared" si="1018"/>
        <v/>
      </c>
      <c r="BG2027" s="25" t="str">
        <f t="shared" si="1019"/>
        <v/>
      </c>
      <c r="BH2027" s="25" t="str">
        <f t="shared" si="1020"/>
        <v/>
      </c>
      <c r="BI2027" s="25" t="str">
        <f t="shared" si="1021"/>
        <v/>
      </c>
      <c r="BJ2027" s="25" t="str">
        <f t="shared" si="1022"/>
        <v/>
      </c>
      <c r="BK2027" s="25" t="str">
        <f t="shared" si="1023"/>
        <v/>
      </c>
      <c r="BL2027" s="25" t="str">
        <f t="shared" si="1024"/>
        <v/>
      </c>
      <c r="BM2027" s="25" t="str">
        <f t="shared" si="1025"/>
        <v/>
      </c>
      <c r="BN2027" s="25" t="str">
        <f t="shared" si="1026"/>
        <v/>
      </c>
    </row>
    <row r="2028" spans="1:66" x14ac:dyDescent="0.25">
      <c r="A2028" s="20" t="str">
        <f>IF('S.D. Paste sheet'!A2028="","",'S.D. Paste sheet'!A2028)</f>
        <v/>
      </c>
      <c r="B2028" s="20" t="str">
        <f>IF('S.D. Paste sheet'!B2028="","",'S.D. Paste sheet'!B2028)</f>
        <v/>
      </c>
      <c r="C2028" s="20" t="str">
        <f>IF('S.D. Paste sheet'!C2028="","",'S.D. Paste sheet'!C2028)</f>
        <v/>
      </c>
      <c r="D2028" s="20" t="str">
        <f>IF('S.D. Paste sheet'!D2028="","",'S.D. Paste sheet'!D2028)</f>
        <v/>
      </c>
      <c r="E2028" s="20" t="str">
        <f>IF('S.D. Paste sheet'!E2028="","",UPPER('S.D. Paste sheet'!E2028))</f>
        <v/>
      </c>
      <c r="F2028" s="20" t="str">
        <f>IF('S.D. Paste sheet'!F2028="","",'S.D. Paste sheet'!F2028)</f>
        <v/>
      </c>
      <c r="G2028" s="20" t="str">
        <f>IF('S.D. Paste sheet'!G2028="","",UPPER('S.D. Paste sheet'!G2028))</f>
        <v/>
      </c>
      <c r="H2028" s="20" t="str">
        <f>IF('S.D. Paste sheet'!H2028="","",UPPER('S.D. Paste sheet'!H2028))</f>
        <v/>
      </c>
      <c r="I2028" s="20" t="str">
        <f>IF('S.D. Paste sheet'!I2028="","",'S.D. Paste sheet'!I2028)</f>
        <v/>
      </c>
      <c r="J2028" s="20" t="str">
        <f>IF('S.D. Paste sheet'!J2028="","",'S.D. Paste sheet'!J2028)</f>
        <v/>
      </c>
      <c r="K2028" s="20" t="str">
        <f>IF('S.D. Paste sheet'!K2028="","",'S.D. Paste sheet'!K2028)</f>
        <v/>
      </c>
      <c r="L2028" s="20" t="str">
        <f>IF('S.D. Paste sheet'!L2028="","",'S.D. Paste sheet'!L2028)</f>
        <v/>
      </c>
      <c r="M2028" s="20" t="str">
        <f>IF('S.D. Paste sheet'!M2028="","",'S.D. Paste sheet'!M2028)</f>
        <v/>
      </c>
      <c r="N2028" s="20" t="str">
        <f>IF('S.D. Paste sheet'!N2028="","",'S.D. Paste sheet'!N2028)</f>
        <v/>
      </c>
      <c r="O2028" s="20" t="str">
        <f>IF('S.D. Paste sheet'!O2028="","",'S.D. Paste sheet'!O2028)</f>
        <v/>
      </c>
      <c r="P2028" s="20" t="str">
        <f>IF('S.D. Paste sheet'!P2028="","",'S.D. Paste sheet'!P2028)</f>
        <v/>
      </c>
      <c r="Q2028" s="20" t="str">
        <f>IF('S.D. Paste sheet'!Q2028="","",'S.D. Paste sheet'!Q2028)</f>
        <v/>
      </c>
      <c r="R2028" s="20" t="str">
        <f>IF('S.D. Paste sheet'!R2028="","",'S.D. Paste sheet'!R2028)</f>
        <v/>
      </c>
      <c r="S2028" s="20" t="str">
        <f>IF('S.D. Paste sheet'!S2028="","",'S.D. Paste sheet'!S2028)</f>
        <v/>
      </c>
      <c r="T2028" s="20" t="str">
        <f>IF('S.D. Paste sheet'!T2028="","",'S.D. Paste sheet'!T2028)</f>
        <v/>
      </c>
      <c r="U2028" s="20" t="str">
        <f>IF('S.D. Paste sheet'!U2028="","",'S.D. Paste sheet'!U2028)</f>
        <v/>
      </c>
      <c r="V2028" s="20" t="str">
        <f>IF('S.D. Paste sheet'!V2028="","",'S.D. Paste sheet'!V2028)</f>
        <v/>
      </c>
      <c r="W2028" s="20" t="str">
        <f>IF('S.D. Paste sheet'!W2028="","",'S.D. Paste sheet'!W2028)</f>
        <v/>
      </c>
      <c r="X2028" s="20" t="str">
        <f>IF('S.D. Paste sheet'!X2028="","",'S.D. Paste sheet'!X2028)</f>
        <v/>
      </c>
      <c r="Y2028" s="20" t="str">
        <f>IF('S.D. Paste sheet'!Y2028="","",'S.D. Paste sheet'!Y2028)</f>
        <v/>
      </c>
      <c r="Z2028" s="20" t="str">
        <f>IF('S.D. Paste sheet'!Z2028="","",'S.D. Paste sheet'!Z2028)</f>
        <v/>
      </c>
      <c r="AA2028" s="20" t="str">
        <f>IF('S.D. Paste sheet'!AA2028="","",'S.D. Paste sheet'!AA2028)</f>
        <v/>
      </c>
      <c r="AB2028" s="20" t="str">
        <f>IF('S.D. Paste sheet'!AB2028="","",'S.D. Paste sheet'!AB2028)</f>
        <v/>
      </c>
      <c r="AC2028" s="20" t="str">
        <f>IF('S.D. Paste sheet'!AC2028="","",'S.D. Paste sheet'!AC2028)</f>
        <v/>
      </c>
      <c r="AD2028" s="20" t="str">
        <f>IF('S.D. Paste sheet'!AD2028="","",'S.D. Paste sheet'!AD2028)</f>
        <v/>
      </c>
      <c r="AE2028" s="28"/>
      <c r="AF2028" t="str">
        <f>IF(AK2028="","",IF(AK2028&gt;0,COUNT($AG$2:AG2028),""))</f>
        <v/>
      </c>
      <c r="AG2028" s="25" t="str">
        <f t="shared" si="995"/>
        <v/>
      </c>
      <c r="AH2028" s="25" t="str">
        <f t="shared" si="996"/>
        <v/>
      </c>
      <c r="AI2028" s="25" t="str">
        <f t="shared" si="997"/>
        <v/>
      </c>
      <c r="AJ2028" s="25" t="str">
        <f t="shared" si="998"/>
        <v/>
      </c>
      <c r="AK2028" s="25" t="str">
        <f t="shared" si="999"/>
        <v/>
      </c>
      <c r="AL2028" s="25" t="str">
        <f t="shared" si="1000"/>
        <v/>
      </c>
      <c r="AM2028" s="25" t="str">
        <f t="shared" si="1001"/>
        <v/>
      </c>
      <c r="AN2028" s="25" t="str">
        <f t="shared" si="1002"/>
        <v/>
      </c>
      <c r="AO2028" s="25" t="str">
        <f t="shared" si="1003"/>
        <v/>
      </c>
      <c r="AP2028" s="25" t="str">
        <f t="shared" si="1004"/>
        <v/>
      </c>
      <c r="AQ2028" s="25" t="str">
        <f t="shared" si="1005"/>
        <v/>
      </c>
      <c r="AR2028" s="25" t="str">
        <f t="shared" si="1006"/>
        <v/>
      </c>
      <c r="AS2028" s="25" t="str">
        <f t="shared" si="1007"/>
        <v/>
      </c>
      <c r="AT2028" s="25" t="str">
        <f t="shared" si="1008"/>
        <v/>
      </c>
      <c r="AU2028" s="25" t="str">
        <f t="shared" si="1009"/>
        <v/>
      </c>
      <c r="AV2028" s="25" t="str">
        <f t="shared" si="1010"/>
        <v/>
      </c>
      <c r="AX2028" t="str">
        <f>IF(BC2028="","",IF(BC2028&gt;0,COUNT($AY$2:AY2028),""))</f>
        <v/>
      </c>
      <c r="AY2028" s="25" t="str">
        <f t="shared" si="1011"/>
        <v/>
      </c>
      <c r="AZ2028" s="25" t="str">
        <f t="shared" si="1012"/>
        <v/>
      </c>
      <c r="BA2028" s="25" t="str">
        <f t="shared" si="1013"/>
        <v/>
      </c>
      <c r="BB2028" s="25" t="str">
        <f t="shared" si="1014"/>
        <v/>
      </c>
      <c r="BC2028" s="25" t="str">
        <f t="shared" si="1015"/>
        <v/>
      </c>
      <c r="BD2028" s="25" t="str">
        <f t="shared" si="1016"/>
        <v/>
      </c>
      <c r="BE2028" s="25" t="str">
        <f t="shared" si="1017"/>
        <v/>
      </c>
      <c r="BF2028" s="25" t="str">
        <f t="shared" si="1018"/>
        <v/>
      </c>
      <c r="BG2028" s="25" t="str">
        <f t="shared" si="1019"/>
        <v/>
      </c>
      <c r="BH2028" s="25" t="str">
        <f t="shared" si="1020"/>
        <v/>
      </c>
      <c r="BI2028" s="25" t="str">
        <f t="shared" si="1021"/>
        <v/>
      </c>
      <c r="BJ2028" s="25" t="str">
        <f t="shared" si="1022"/>
        <v/>
      </c>
      <c r="BK2028" s="25" t="str">
        <f t="shared" si="1023"/>
        <v/>
      </c>
      <c r="BL2028" s="25" t="str">
        <f t="shared" si="1024"/>
        <v/>
      </c>
      <c r="BM2028" s="25" t="str">
        <f t="shared" si="1025"/>
        <v/>
      </c>
      <c r="BN2028" s="25" t="str">
        <f t="shared" si="1026"/>
        <v/>
      </c>
    </row>
    <row r="2029" spans="1:66" x14ac:dyDescent="0.25">
      <c r="A2029" s="20" t="str">
        <f>IF('S.D. Paste sheet'!A2029="","",'S.D. Paste sheet'!A2029)</f>
        <v/>
      </c>
      <c r="B2029" s="20" t="str">
        <f>IF('S.D. Paste sheet'!B2029="","",'S.D. Paste sheet'!B2029)</f>
        <v/>
      </c>
      <c r="C2029" s="20" t="str">
        <f>IF('S.D. Paste sheet'!C2029="","",'S.D. Paste sheet'!C2029)</f>
        <v/>
      </c>
      <c r="D2029" s="20" t="str">
        <f>IF('S.D. Paste sheet'!D2029="","",'S.D. Paste sheet'!D2029)</f>
        <v/>
      </c>
      <c r="E2029" s="20" t="str">
        <f>IF('S.D. Paste sheet'!E2029="","",UPPER('S.D. Paste sheet'!E2029))</f>
        <v/>
      </c>
      <c r="F2029" s="20" t="str">
        <f>IF('S.D. Paste sheet'!F2029="","",'S.D. Paste sheet'!F2029)</f>
        <v/>
      </c>
      <c r="G2029" s="20" t="str">
        <f>IF('S.D. Paste sheet'!G2029="","",UPPER('S.D. Paste sheet'!G2029))</f>
        <v/>
      </c>
      <c r="H2029" s="20" t="str">
        <f>IF('S.D. Paste sheet'!H2029="","",UPPER('S.D. Paste sheet'!H2029))</f>
        <v/>
      </c>
      <c r="I2029" s="20" t="str">
        <f>IF('S.D. Paste sheet'!I2029="","",'S.D. Paste sheet'!I2029)</f>
        <v/>
      </c>
      <c r="J2029" s="20" t="str">
        <f>IF('S.D. Paste sheet'!J2029="","",'S.D. Paste sheet'!J2029)</f>
        <v/>
      </c>
      <c r="K2029" s="20" t="str">
        <f>IF('S.D. Paste sheet'!K2029="","",'S.D. Paste sheet'!K2029)</f>
        <v/>
      </c>
      <c r="L2029" s="20" t="str">
        <f>IF('S.D. Paste sheet'!L2029="","",'S.D. Paste sheet'!L2029)</f>
        <v/>
      </c>
      <c r="M2029" s="20" t="str">
        <f>IF('S.D. Paste sheet'!M2029="","",'S.D. Paste sheet'!M2029)</f>
        <v/>
      </c>
      <c r="N2029" s="20" t="str">
        <f>IF('S.D. Paste sheet'!N2029="","",'S.D. Paste sheet'!N2029)</f>
        <v/>
      </c>
      <c r="O2029" s="20" t="str">
        <f>IF('S.D. Paste sheet'!O2029="","",'S.D. Paste sheet'!O2029)</f>
        <v/>
      </c>
      <c r="P2029" s="20" t="str">
        <f>IF('S.D. Paste sheet'!P2029="","",'S.D. Paste sheet'!P2029)</f>
        <v/>
      </c>
      <c r="Q2029" s="20" t="str">
        <f>IF('S.D. Paste sheet'!Q2029="","",'S.D. Paste sheet'!Q2029)</f>
        <v/>
      </c>
      <c r="R2029" s="20" t="str">
        <f>IF('S.D. Paste sheet'!R2029="","",'S.D. Paste sheet'!R2029)</f>
        <v/>
      </c>
      <c r="S2029" s="20" t="str">
        <f>IF('S.D. Paste sheet'!S2029="","",'S.D. Paste sheet'!S2029)</f>
        <v/>
      </c>
      <c r="T2029" s="20" t="str">
        <f>IF('S.D. Paste sheet'!T2029="","",'S.D. Paste sheet'!T2029)</f>
        <v/>
      </c>
      <c r="U2029" s="20" t="str">
        <f>IF('S.D. Paste sheet'!U2029="","",'S.D. Paste sheet'!U2029)</f>
        <v/>
      </c>
      <c r="V2029" s="20" t="str">
        <f>IF('S.D. Paste sheet'!V2029="","",'S.D. Paste sheet'!V2029)</f>
        <v/>
      </c>
      <c r="W2029" s="20" t="str">
        <f>IF('S.D. Paste sheet'!W2029="","",'S.D. Paste sheet'!W2029)</f>
        <v/>
      </c>
      <c r="X2029" s="20" t="str">
        <f>IF('S.D. Paste sheet'!X2029="","",'S.D. Paste sheet'!X2029)</f>
        <v/>
      </c>
      <c r="Y2029" s="20" t="str">
        <f>IF('S.D. Paste sheet'!Y2029="","",'S.D. Paste sheet'!Y2029)</f>
        <v/>
      </c>
      <c r="Z2029" s="20" t="str">
        <f>IF('S.D. Paste sheet'!Z2029="","",'S.D. Paste sheet'!Z2029)</f>
        <v/>
      </c>
      <c r="AA2029" s="20" t="str">
        <f>IF('S.D. Paste sheet'!AA2029="","",'S.D. Paste sheet'!AA2029)</f>
        <v/>
      </c>
      <c r="AB2029" s="20" t="str">
        <f>IF('S.D. Paste sheet'!AB2029="","",'S.D. Paste sheet'!AB2029)</f>
        <v/>
      </c>
      <c r="AC2029" s="20" t="str">
        <f>IF('S.D. Paste sheet'!AC2029="","",'S.D. Paste sheet'!AC2029)</f>
        <v/>
      </c>
      <c r="AD2029" s="20" t="str">
        <f>IF('S.D. Paste sheet'!AD2029="","",'S.D. Paste sheet'!AD2029)</f>
        <v/>
      </c>
      <c r="AE2029" s="28"/>
      <c r="AF2029" t="str">
        <f>IF(AK2029="","",IF(AK2029&gt;0,COUNT($AG$2:AG2029),""))</f>
        <v/>
      </c>
      <c r="AG2029" s="25" t="str">
        <f t="shared" si="995"/>
        <v/>
      </c>
      <c r="AH2029" s="25" t="str">
        <f t="shared" si="996"/>
        <v/>
      </c>
      <c r="AI2029" s="25" t="str">
        <f t="shared" si="997"/>
        <v/>
      </c>
      <c r="AJ2029" s="25" t="str">
        <f t="shared" si="998"/>
        <v/>
      </c>
      <c r="AK2029" s="25" t="str">
        <f t="shared" si="999"/>
        <v/>
      </c>
      <c r="AL2029" s="25" t="str">
        <f t="shared" si="1000"/>
        <v/>
      </c>
      <c r="AM2029" s="25" t="str">
        <f t="shared" si="1001"/>
        <v/>
      </c>
      <c r="AN2029" s="25" t="str">
        <f t="shared" si="1002"/>
        <v/>
      </c>
      <c r="AO2029" s="25" t="str">
        <f t="shared" si="1003"/>
        <v/>
      </c>
      <c r="AP2029" s="25" t="str">
        <f t="shared" si="1004"/>
        <v/>
      </c>
      <c r="AQ2029" s="25" t="str">
        <f t="shared" si="1005"/>
        <v/>
      </c>
      <c r="AR2029" s="25" t="str">
        <f t="shared" si="1006"/>
        <v/>
      </c>
      <c r="AS2029" s="25" t="str">
        <f t="shared" si="1007"/>
        <v/>
      </c>
      <c r="AT2029" s="25" t="str">
        <f t="shared" si="1008"/>
        <v/>
      </c>
      <c r="AU2029" s="25" t="str">
        <f t="shared" si="1009"/>
        <v/>
      </c>
      <c r="AV2029" s="25" t="str">
        <f t="shared" si="1010"/>
        <v/>
      </c>
      <c r="AX2029" t="str">
        <f>IF(BC2029="","",IF(BC2029&gt;0,COUNT($AY$2:AY2029),""))</f>
        <v/>
      </c>
      <c r="AY2029" s="25" t="str">
        <f t="shared" si="1011"/>
        <v/>
      </c>
      <c r="AZ2029" s="25" t="str">
        <f t="shared" si="1012"/>
        <v/>
      </c>
      <c r="BA2029" s="25" t="str">
        <f t="shared" si="1013"/>
        <v/>
      </c>
      <c r="BB2029" s="25" t="str">
        <f t="shared" si="1014"/>
        <v/>
      </c>
      <c r="BC2029" s="25" t="str">
        <f t="shared" si="1015"/>
        <v/>
      </c>
      <c r="BD2029" s="25" t="str">
        <f t="shared" si="1016"/>
        <v/>
      </c>
      <c r="BE2029" s="25" t="str">
        <f t="shared" si="1017"/>
        <v/>
      </c>
      <c r="BF2029" s="25" t="str">
        <f t="shared" si="1018"/>
        <v/>
      </c>
      <c r="BG2029" s="25" t="str">
        <f t="shared" si="1019"/>
        <v/>
      </c>
      <c r="BH2029" s="25" t="str">
        <f t="shared" si="1020"/>
        <v/>
      </c>
      <c r="BI2029" s="25" t="str">
        <f t="shared" si="1021"/>
        <v/>
      </c>
      <c r="BJ2029" s="25" t="str">
        <f t="shared" si="1022"/>
        <v/>
      </c>
      <c r="BK2029" s="25" t="str">
        <f t="shared" si="1023"/>
        <v/>
      </c>
      <c r="BL2029" s="25" t="str">
        <f t="shared" si="1024"/>
        <v/>
      </c>
      <c r="BM2029" s="25" t="str">
        <f t="shared" si="1025"/>
        <v/>
      </c>
      <c r="BN2029" s="25" t="str">
        <f t="shared" si="1026"/>
        <v/>
      </c>
    </row>
    <row r="2030" spans="1:66" x14ac:dyDescent="0.25">
      <c r="A2030" s="20" t="str">
        <f>IF('S.D. Paste sheet'!A2030="","",'S.D. Paste sheet'!A2030)</f>
        <v/>
      </c>
      <c r="B2030" s="20" t="str">
        <f>IF('S.D. Paste sheet'!B2030="","",'S.D. Paste sheet'!B2030)</f>
        <v/>
      </c>
      <c r="C2030" s="20" t="str">
        <f>IF('S.D. Paste sheet'!C2030="","",'S.D. Paste sheet'!C2030)</f>
        <v/>
      </c>
      <c r="D2030" s="20" t="str">
        <f>IF('S.D. Paste sheet'!D2030="","",'S.D. Paste sheet'!D2030)</f>
        <v/>
      </c>
      <c r="E2030" s="20" t="str">
        <f>IF('S.D. Paste sheet'!E2030="","",UPPER('S.D. Paste sheet'!E2030))</f>
        <v/>
      </c>
      <c r="F2030" s="20" t="str">
        <f>IF('S.D. Paste sheet'!F2030="","",'S.D. Paste sheet'!F2030)</f>
        <v/>
      </c>
      <c r="G2030" s="20" t="str">
        <f>IF('S.D. Paste sheet'!G2030="","",UPPER('S.D. Paste sheet'!G2030))</f>
        <v/>
      </c>
      <c r="H2030" s="20" t="str">
        <f>IF('S.D. Paste sheet'!H2030="","",UPPER('S.D. Paste sheet'!H2030))</f>
        <v/>
      </c>
      <c r="I2030" s="20" t="str">
        <f>IF('S.D. Paste sheet'!I2030="","",'S.D. Paste sheet'!I2030)</f>
        <v/>
      </c>
      <c r="J2030" s="20" t="str">
        <f>IF('S.D. Paste sheet'!J2030="","",'S.D. Paste sheet'!J2030)</f>
        <v/>
      </c>
      <c r="K2030" s="20" t="str">
        <f>IF('S.D. Paste sheet'!K2030="","",'S.D. Paste sheet'!K2030)</f>
        <v/>
      </c>
      <c r="L2030" s="20" t="str">
        <f>IF('S.D. Paste sheet'!L2030="","",'S.D. Paste sheet'!L2030)</f>
        <v/>
      </c>
      <c r="M2030" s="20" t="str">
        <f>IF('S.D. Paste sheet'!M2030="","",'S.D. Paste sheet'!M2030)</f>
        <v/>
      </c>
      <c r="N2030" s="20" t="str">
        <f>IF('S.D. Paste sheet'!N2030="","",'S.D. Paste sheet'!N2030)</f>
        <v/>
      </c>
      <c r="O2030" s="20" t="str">
        <f>IF('S.D. Paste sheet'!O2030="","",'S.D. Paste sheet'!O2030)</f>
        <v/>
      </c>
      <c r="P2030" s="20" t="str">
        <f>IF('S.D. Paste sheet'!P2030="","",'S.D. Paste sheet'!P2030)</f>
        <v/>
      </c>
      <c r="Q2030" s="20" t="str">
        <f>IF('S.D. Paste sheet'!Q2030="","",'S.D. Paste sheet'!Q2030)</f>
        <v/>
      </c>
      <c r="R2030" s="20" t="str">
        <f>IF('S.D. Paste sheet'!R2030="","",'S.D. Paste sheet'!R2030)</f>
        <v/>
      </c>
      <c r="S2030" s="20" t="str">
        <f>IF('S.D. Paste sheet'!S2030="","",'S.D. Paste sheet'!S2030)</f>
        <v/>
      </c>
      <c r="T2030" s="20" t="str">
        <f>IF('S.D. Paste sheet'!T2030="","",'S.D. Paste sheet'!T2030)</f>
        <v/>
      </c>
      <c r="U2030" s="20" t="str">
        <f>IF('S.D. Paste sheet'!U2030="","",'S.D. Paste sheet'!U2030)</f>
        <v/>
      </c>
      <c r="V2030" s="20" t="str">
        <f>IF('S.D. Paste sheet'!V2030="","",'S.D. Paste sheet'!V2030)</f>
        <v/>
      </c>
      <c r="W2030" s="20" t="str">
        <f>IF('S.D. Paste sheet'!W2030="","",'S.D. Paste sheet'!W2030)</f>
        <v/>
      </c>
      <c r="X2030" s="20" t="str">
        <f>IF('S.D. Paste sheet'!X2030="","",'S.D. Paste sheet'!X2030)</f>
        <v/>
      </c>
      <c r="Y2030" s="20" t="str">
        <f>IF('S.D. Paste sheet'!Y2030="","",'S.D. Paste sheet'!Y2030)</f>
        <v/>
      </c>
      <c r="Z2030" s="20" t="str">
        <f>IF('S.D. Paste sheet'!Z2030="","",'S.D. Paste sheet'!Z2030)</f>
        <v/>
      </c>
      <c r="AA2030" s="20" t="str">
        <f>IF('S.D. Paste sheet'!AA2030="","",'S.D. Paste sheet'!AA2030)</f>
        <v/>
      </c>
      <c r="AB2030" s="20" t="str">
        <f>IF('S.D. Paste sheet'!AB2030="","",'S.D. Paste sheet'!AB2030)</f>
        <v/>
      </c>
      <c r="AC2030" s="20" t="str">
        <f>IF('S.D. Paste sheet'!AC2030="","",'S.D. Paste sheet'!AC2030)</f>
        <v/>
      </c>
      <c r="AD2030" s="20" t="str">
        <f>IF('S.D. Paste sheet'!AD2030="","",'S.D. Paste sheet'!AD2030)</f>
        <v/>
      </c>
      <c r="AE2030" s="28"/>
      <c r="AF2030" t="str">
        <f>IF(AK2030="","",IF(AK2030&gt;0,COUNT($AG$2:AG2030),""))</f>
        <v/>
      </c>
      <c r="AG2030" s="25" t="str">
        <f t="shared" si="995"/>
        <v/>
      </c>
      <c r="AH2030" s="25" t="str">
        <f t="shared" si="996"/>
        <v/>
      </c>
      <c r="AI2030" s="25" t="str">
        <f t="shared" si="997"/>
        <v/>
      </c>
      <c r="AJ2030" s="25" t="str">
        <f t="shared" si="998"/>
        <v/>
      </c>
      <c r="AK2030" s="25" t="str">
        <f t="shared" si="999"/>
        <v/>
      </c>
      <c r="AL2030" s="25" t="str">
        <f t="shared" si="1000"/>
        <v/>
      </c>
      <c r="AM2030" s="25" t="str">
        <f t="shared" si="1001"/>
        <v/>
      </c>
      <c r="AN2030" s="25" t="str">
        <f t="shared" si="1002"/>
        <v/>
      </c>
      <c r="AO2030" s="25" t="str">
        <f t="shared" si="1003"/>
        <v/>
      </c>
      <c r="AP2030" s="25" t="str">
        <f t="shared" si="1004"/>
        <v/>
      </c>
      <c r="AQ2030" s="25" t="str">
        <f t="shared" si="1005"/>
        <v/>
      </c>
      <c r="AR2030" s="25" t="str">
        <f t="shared" si="1006"/>
        <v/>
      </c>
      <c r="AS2030" s="25" t="str">
        <f t="shared" si="1007"/>
        <v/>
      </c>
      <c r="AT2030" s="25" t="str">
        <f t="shared" si="1008"/>
        <v/>
      </c>
      <c r="AU2030" s="25" t="str">
        <f t="shared" si="1009"/>
        <v/>
      </c>
      <c r="AV2030" s="25" t="str">
        <f t="shared" si="1010"/>
        <v/>
      </c>
      <c r="AX2030" t="str">
        <f>IF(BC2030="","",IF(BC2030&gt;0,COUNT($AY$2:AY2030),""))</f>
        <v/>
      </c>
      <c r="AY2030" s="25" t="str">
        <f t="shared" si="1011"/>
        <v/>
      </c>
      <c r="AZ2030" s="25" t="str">
        <f t="shared" si="1012"/>
        <v/>
      </c>
      <c r="BA2030" s="25" t="str">
        <f t="shared" si="1013"/>
        <v/>
      </c>
      <c r="BB2030" s="25" t="str">
        <f t="shared" si="1014"/>
        <v/>
      </c>
      <c r="BC2030" s="25" t="str">
        <f t="shared" si="1015"/>
        <v/>
      </c>
      <c r="BD2030" s="25" t="str">
        <f t="shared" si="1016"/>
        <v/>
      </c>
      <c r="BE2030" s="25" t="str">
        <f t="shared" si="1017"/>
        <v/>
      </c>
      <c r="BF2030" s="25" t="str">
        <f t="shared" si="1018"/>
        <v/>
      </c>
      <c r="BG2030" s="25" t="str">
        <f t="shared" si="1019"/>
        <v/>
      </c>
      <c r="BH2030" s="25" t="str">
        <f t="shared" si="1020"/>
        <v/>
      </c>
      <c r="BI2030" s="25" t="str">
        <f t="shared" si="1021"/>
        <v/>
      </c>
      <c r="BJ2030" s="25" t="str">
        <f t="shared" si="1022"/>
        <v/>
      </c>
      <c r="BK2030" s="25" t="str">
        <f t="shared" si="1023"/>
        <v/>
      </c>
      <c r="BL2030" s="25" t="str">
        <f t="shared" si="1024"/>
        <v/>
      </c>
      <c r="BM2030" s="25" t="str">
        <f t="shared" si="1025"/>
        <v/>
      </c>
      <c r="BN2030" s="25" t="str">
        <f t="shared" si="1026"/>
        <v/>
      </c>
    </row>
    <row r="2031" spans="1:66" x14ac:dyDescent="0.25">
      <c r="A2031" s="20" t="str">
        <f>IF('S.D. Paste sheet'!A2031="","",'S.D. Paste sheet'!A2031)</f>
        <v/>
      </c>
      <c r="B2031" s="20" t="str">
        <f>IF('S.D. Paste sheet'!B2031="","",'S.D. Paste sheet'!B2031)</f>
        <v/>
      </c>
      <c r="C2031" s="20" t="str">
        <f>IF('S.D. Paste sheet'!C2031="","",'S.D. Paste sheet'!C2031)</f>
        <v/>
      </c>
      <c r="D2031" s="20" t="str">
        <f>IF('S.D. Paste sheet'!D2031="","",'S.D. Paste sheet'!D2031)</f>
        <v/>
      </c>
      <c r="E2031" s="20" t="str">
        <f>IF('S.D. Paste sheet'!E2031="","",UPPER('S.D. Paste sheet'!E2031))</f>
        <v/>
      </c>
      <c r="F2031" s="20" t="str">
        <f>IF('S.D. Paste sheet'!F2031="","",'S.D. Paste sheet'!F2031)</f>
        <v/>
      </c>
      <c r="G2031" s="20" t="str">
        <f>IF('S.D. Paste sheet'!G2031="","",UPPER('S.D. Paste sheet'!G2031))</f>
        <v/>
      </c>
      <c r="H2031" s="20" t="str">
        <f>IF('S.D. Paste sheet'!H2031="","",UPPER('S.D. Paste sheet'!H2031))</f>
        <v/>
      </c>
      <c r="I2031" s="20" t="str">
        <f>IF('S.D. Paste sheet'!I2031="","",'S.D. Paste sheet'!I2031)</f>
        <v/>
      </c>
      <c r="J2031" s="20" t="str">
        <f>IF('S.D. Paste sheet'!J2031="","",'S.D. Paste sheet'!J2031)</f>
        <v/>
      </c>
      <c r="K2031" s="20" t="str">
        <f>IF('S.D. Paste sheet'!K2031="","",'S.D. Paste sheet'!K2031)</f>
        <v/>
      </c>
      <c r="L2031" s="20" t="str">
        <f>IF('S.D. Paste sheet'!L2031="","",'S.D. Paste sheet'!L2031)</f>
        <v/>
      </c>
      <c r="M2031" s="20" t="str">
        <f>IF('S.D. Paste sheet'!M2031="","",'S.D. Paste sheet'!M2031)</f>
        <v/>
      </c>
      <c r="N2031" s="20" t="str">
        <f>IF('S.D. Paste sheet'!N2031="","",'S.D. Paste sheet'!N2031)</f>
        <v/>
      </c>
      <c r="O2031" s="20" t="str">
        <f>IF('S.D. Paste sheet'!O2031="","",'S.D. Paste sheet'!O2031)</f>
        <v/>
      </c>
      <c r="P2031" s="20" t="str">
        <f>IF('S.D. Paste sheet'!P2031="","",'S.D. Paste sheet'!P2031)</f>
        <v/>
      </c>
      <c r="Q2031" s="20" t="str">
        <f>IF('S.D. Paste sheet'!Q2031="","",'S.D. Paste sheet'!Q2031)</f>
        <v/>
      </c>
      <c r="R2031" s="20" t="str">
        <f>IF('S.D. Paste sheet'!R2031="","",'S.D. Paste sheet'!R2031)</f>
        <v/>
      </c>
      <c r="S2031" s="20" t="str">
        <f>IF('S.D. Paste sheet'!S2031="","",'S.D. Paste sheet'!S2031)</f>
        <v/>
      </c>
      <c r="T2031" s="20" t="str">
        <f>IF('S.D. Paste sheet'!T2031="","",'S.D. Paste sheet'!T2031)</f>
        <v/>
      </c>
      <c r="U2031" s="20" t="str">
        <f>IF('S.D. Paste sheet'!U2031="","",'S.D. Paste sheet'!U2031)</f>
        <v/>
      </c>
      <c r="V2031" s="20" t="str">
        <f>IF('S.D. Paste sheet'!V2031="","",'S.D. Paste sheet'!V2031)</f>
        <v/>
      </c>
      <c r="W2031" s="20" t="str">
        <f>IF('S.D. Paste sheet'!W2031="","",'S.D. Paste sheet'!W2031)</f>
        <v/>
      </c>
      <c r="X2031" s="20" t="str">
        <f>IF('S.D. Paste sheet'!X2031="","",'S.D. Paste sheet'!X2031)</f>
        <v/>
      </c>
      <c r="Y2031" s="20" t="str">
        <f>IF('S.D. Paste sheet'!Y2031="","",'S.D. Paste sheet'!Y2031)</f>
        <v/>
      </c>
      <c r="Z2031" s="20" t="str">
        <f>IF('S.D. Paste sheet'!Z2031="","",'S.D. Paste sheet'!Z2031)</f>
        <v/>
      </c>
      <c r="AA2031" s="20" t="str">
        <f>IF('S.D. Paste sheet'!AA2031="","",'S.D. Paste sheet'!AA2031)</f>
        <v/>
      </c>
      <c r="AB2031" s="20" t="str">
        <f>IF('S.D. Paste sheet'!AB2031="","",'S.D. Paste sheet'!AB2031)</f>
        <v/>
      </c>
      <c r="AC2031" s="20" t="str">
        <f>IF('S.D. Paste sheet'!AC2031="","",'S.D. Paste sheet'!AC2031)</f>
        <v/>
      </c>
      <c r="AD2031" s="20" t="str">
        <f>IF('S.D. Paste sheet'!AD2031="","",'S.D. Paste sheet'!AD2031)</f>
        <v/>
      </c>
      <c r="AE2031" s="28"/>
      <c r="AF2031" t="str">
        <f>IF(AK2031="","",IF(AK2031&gt;0,COUNT($AG$2:AG2031),""))</f>
        <v/>
      </c>
      <c r="AG2031" s="25" t="str">
        <f t="shared" si="995"/>
        <v/>
      </c>
      <c r="AH2031" s="25" t="str">
        <f t="shared" si="996"/>
        <v/>
      </c>
      <c r="AI2031" s="25" t="str">
        <f t="shared" si="997"/>
        <v/>
      </c>
      <c r="AJ2031" s="25" t="str">
        <f t="shared" si="998"/>
        <v/>
      </c>
      <c r="AK2031" s="25" t="str">
        <f t="shared" si="999"/>
        <v/>
      </c>
      <c r="AL2031" s="25" t="str">
        <f t="shared" si="1000"/>
        <v/>
      </c>
      <c r="AM2031" s="25" t="str">
        <f t="shared" si="1001"/>
        <v/>
      </c>
      <c r="AN2031" s="25" t="str">
        <f t="shared" si="1002"/>
        <v/>
      </c>
      <c r="AO2031" s="25" t="str">
        <f t="shared" si="1003"/>
        <v/>
      </c>
      <c r="AP2031" s="25" t="str">
        <f t="shared" si="1004"/>
        <v/>
      </c>
      <c r="AQ2031" s="25" t="str">
        <f t="shared" si="1005"/>
        <v/>
      </c>
      <c r="AR2031" s="25" t="str">
        <f t="shared" si="1006"/>
        <v/>
      </c>
      <c r="AS2031" s="25" t="str">
        <f t="shared" si="1007"/>
        <v/>
      </c>
      <c r="AT2031" s="25" t="str">
        <f t="shared" si="1008"/>
        <v/>
      </c>
      <c r="AU2031" s="25" t="str">
        <f t="shared" si="1009"/>
        <v/>
      </c>
      <c r="AV2031" s="25" t="str">
        <f t="shared" si="1010"/>
        <v/>
      </c>
      <c r="AX2031" t="str">
        <f>IF(BC2031="","",IF(BC2031&gt;0,COUNT($AY$2:AY2031),""))</f>
        <v/>
      </c>
      <c r="AY2031" s="25" t="str">
        <f t="shared" si="1011"/>
        <v/>
      </c>
      <c r="AZ2031" s="25" t="str">
        <f t="shared" si="1012"/>
        <v/>
      </c>
      <c r="BA2031" s="25" t="str">
        <f t="shared" si="1013"/>
        <v/>
      </c>
      <c r="BB2031" s="25" t="str">
        <f t="shared" si="1014"/>
        <v/>
      </c>
      <c r="BC2031" s="25" t="str">
        <f t="shared" si="1015"/>
        <v/>
      </c>
      <c r="BD2031" s="25" t="str">
        <f t="shared" si="1016"/>
        <v/>
      </c>
      <c r="BE2031" s="25" t="str">
        <f t="shared" si="1017"/>
        <v/>
      </c>
      <c r="BF2031" s="25" t="str">
        <f t="shared" si="1018"/>
        <v/>
      </c>
      <c r="BG2031" s="25" t="str">
        <f t="shared" si="1019"/>
        <v/>
      </c>
      <c r="BH2031" s="25" t="str">
        <f t="shared" si="1020"/>
        <v/>
      </c>
      <c r="BI2031" s="25" t="str">
        <f t="shared" si="1021"/>
        <v/>
      </c>
      <c r="BJ2031" s="25" t="str">
        <f t="shared" si="1022"/>
        <v/>
      </c>
      <c r="BK2031" s="25" t="str">
        <f t="shared" si="1023"/>
        <v/>
      </c>
      <c r="BL2031" s="25" t="str">
        <f t="shared" si="1024"/>
        <v/>
      </c>
      <c r="BM2031" s="25" t="str">
        <f t="shared" si="1025"/>
        <v/>
      </c>
      <c r="BN2031" s="25" t="str">
        <f t="shared" si="1026"/>
        <v/>
      </c>
    </row>
    <row r="2032" spans="1:66" x14ac:dyDescent="0.25">
      <c r="A2032" s="20" t="str">
        <f>IF('S.D. Paste sheet'!A2032="","",'S.D. Paste sheet'!A2032)</f>
        <v/>
      </c>
      <c r="B2032" s="20" t="str">
        <f>IF('S.D. Paste sheet'!B2032="","",'S.D. Paste sheet'!B2032)</f>
        <v/>
      </c>
      <c r="C2032" s="20" t="str">
        <f>IF('S.D. Paste sheet'!C2032="","",'S.D. Paste sheet'!C2032)</f>
        <v/>
      </c>
      <c r="D2032" s="20" t="str">
        <f>IF('S.D. Paste sheet'!D2032="","",'S.D. Paste sheet'!D2032)</f>
        <v/>
      </c>
      <c r="E2032" s="20" t="str">
        <f>IF('S.D. Paste sheet'!E2032="","",UPPER('S.D. Paste sheet'!E2032))</f>
        <v/>
      </c>
      <c r="F2032" s="20" t="str">
        <f>IF('S.D. Paste sheet'!F2032="","",'S.D. Paste sheet'!F2032)</f>
        <v/>
      </c>
      <c r="G2032" s="20" t="str">
        <f>IF('S.D. Paste sheet'!G2032="","",UPPER('S.D. Paste sheet'!G2032))</f>
        <v/>
      </c>
      <c r="H2032" s="20" t="str">
        <f>IF('S.D. Paste sheet'!H2032="","",UPPER('S.D. Paste sheet'!H2032))</f>
        <v/>
      </c>
      <c r="I2032" s="20" t="str">
        <f>IF('S.D. Paste sheet'!I2032="","",'S.D. Paste sheet'!I2032)</f>
        <v/>
      </c>
      <c r="J2032" s="20" t="str">
        <f>IF('S.D. Paste sheet'!J2032="","",'S.D. Paste sheet'!J2032)</f>
        <v/>
      </c>
      <c r="K2032" s="20" t="str">
        <f>IF('S.D. Paste sheet'!K2032="","",'S.D. Paste sheet'!K2032)</f>
        <v/>
      </c>
      <c r="L2032" s="20" t="str">
        <f>IF('S.D. Paste sheet'!L2032="","",'S.D. Paste sheet'!L2032)</f>
        <v/>
      </c>
      <c r="M2032" s="20" t="str">
        <f>IF('S.D. Paste sheet'!M2032="","",'S.D. Paste sheet'!M2032)</f>
        <v/>
      </c>
      <c r="N2032" s="20" t="str">
        <f>IF('S.D. Paste sheet'!N2032="","",'S.D. Paste sheet'!N2032)</f>
        <v/>
      </c>
      <c r="O2032" s="20" t="str">
        <f>IF('S.D. Paste sheet'!O2032="","",'S.D. Paste sheet'!O2032)</f>
        <v/>
      </c>
      <c r="P2032" s="20" t="str">
        <f>IF('S.D. Paste sheet'!P2032="","",'S.D. Paste sheet'!P2032)</f>
        <v/>
      </c>
      <c r="Q2032" s="20" t="str">
        <f>IF('S.D. Paste sheet'!Q2032="","",'S.D. Paste sheet'!Q2032)</f>
        <v/>
      </c>
      <c r="R2032" s="20" t="str">
        <f>IF('S.D. Paste sheet'!R2032="","",'S.D. Paste sheet'!R2032)</f>
        <v/>
      </c>
      <c r="S2032" s="20" t="str">
        <f>IF('S.D. Paste sheet'!S2032="","",'S.D. Paste sheet'!S2032)</f>
        <v/>
      </c>
      <c r="T2032" s="20" t="str">
        <f>IF('S.D. Paste sheet'!T2032="","",'S.D. Paste sheet'!T2032)</f>
        <v/>
      </c>
      <c r="U2032" s="20" t="str">
        <f>IF('S.D. Paste sheet'!U2032="","",'S.D. Paste sheet'!U2032)</f>
        <v/>
      </c>
      <c r="V2032" s="20" t="str">
        <f>IF('S.D. Paste sheet'!V2032="","",'S.D. Paste sheet'!V2032)</f>
        <v/>
      </c>
      <c r="W2032" s="20" t="str">
        <f>IF('S.D. Paste sheet'!W2032="","",'S.D. Paste sheet'!W2032)</f>
        <v/>
      </c>
      <c r="X2032" s="20" t="str">
        <f>IF('S.D. Paste sheet'!X2032="","",'S.D. Paste sheet'!X2032)</f>
        <v/>
      </c>
      <c r="Y2032" s="20" t="str">
        <f>IF('S.D. Paste sheet'!Y2032="","",'S.D. Paste sheet'!Y2032)</f>
        <v/>
      </c>
      <c r="Z2032" s="20" t="str">
        <f>IF('S.D. Paste sheet'!Z2032="","",'S.D. Paste sheet'!Z2032)</f>
        <v/>
      </c>
      <c r="AA2032" s="20" t="str">
        <f>IF('S.D. Paste sheet'!AA2032="","",'S.D. Paste sheet'!AA2032)</f>
        <v/>
      </c>
      <c r="AB2032" s="20" t="str">
        <f>IF('S.D. Paste sheet'!AB2032="","",'S.D. Paste sheet'!AB2032)</f>
        <v/>
      </c>
      <c r="AC2032" s="20" t="str">
        <f>IF('S.D. Paste sheet'!AC2032="","",'S.D. Paste sheet'!AC2032)</f>
        <v/>
      </c>
      <c r="AD2032" s="20" t="str">
        <f>IF('S.D. Paste sheet'!AD2032="","",'S.D. Paste sheet'!AD2032)</f>
        <v/>
      </c>
      <c r="AE2032" s="28"/>
      <c r="AF2032" t="str">
        <f>IF(AK2032="","",IF(AK2032&gt;0,COUNT($AG$2:AG2032),""))</f>
        <v/>
      </c>
      <c r="AG2032" s="25" t="str">
        <f t="shared" si="995"/>
        <v/>
      </c>
      <c r="AH2032" s="25" t="str">
        <f t="shared" si="996"/>
        <v/>
      </c>
      <c r="AI2032" s="25" t="str">
        <f t="shared" si="997"/>
        <v/>
      </c>
      <c r="AJ2032" s="25" t="str">
        <f t="shared" si="998"/>
        <v/>
      </c>
      <c r="AK2032" s="25" t="str">
        <f t="shared" si="999"/>
        <v/>
      </c>
      <c r="AL2032" s="25" t="str">
        <f t="shared" si="1000"/>
        <v/>
      </c>
      <c r="AM2032" s="25" t="str">
        <f t="shared" si="1001"/>
        <v/>
      </c>
      <c r="AN2032" s="25" t="str">
        <f t="shared" si="1002"/>
        <v/>
      </c>
      <c r="AO2032" s="25" t="str">
        <f t="shared" si="1003"/>
        <v/>
      </c>
      <c r="AP2032" s="25" t="str">
        <f t="shared" si="1004"/>
        <v/>
      </c>
      <c r="AQ2032" s="25" t="str">
        <f t="shared" si="1005"/>
        <v/>
      </c>
      <c r="AR2032" s="25" t="str">
        <f t="shared" si="1006"/>
        <v/>
      </c>
      <c r="AS2032" s="25" t="str">
        <f t="shared" si="1007"/>
        <v/>
      </c>
      <c r="AT2032" s="25" t="str">
        <f t="shared" si="1008"/>
        <v/>
      </c>
      <c r="AU2032" s="25" t="str">
        <f t="shared" si="1009"/>
        <v/>
      </c>
      <c r="AV2032" s="25" t="str">
        <f t="shared" si="1010"/>
        <v/>
      </c>
      <c r="AX2032" t="str">
        <f>IF(BC2032="","",IF(BC2032&gt;0,COUNT($AY$2:AY2032),""))</f>
        <v/>
      </c>
      <c r="AY2032" s="25" t="str">
        <f t="shared" si="1011"/>
        <v/>
      </c>
      <c r="AZ2032" s="25" t="str">
        <f t="shared" si="1012"/>
        <v/>
      </c>
      <c r="BA2032" s="25" t="str">
        <f t="shared" si="1013"/>
        <v/>
      </c>
      <c r="BB2032" s="25" t="str">
        <f t="shared" si="1014"/>
        <v/>
      </c>
      <c r="BC2032" s="25" t="str">
        <f t="shared" si="1015"/>
        <v/>
      </c>
      <c r="BD2032" s="25" t="str">
        <f t="shared" si="1016"/>
        <v/>
      </c>
      <c r="BE2032" s="25" t="str">
        <f t="shared" si="1017"/>
        <v/>
      </c>
      <c r="BF2032" s="25" t="str">
        <f t="shared" si="1018"/>
        <v/>
      </c>
      <c r="BG2032" s="25" t="str">
        <f t="shared" si="1019"/>
        <v/>
      </c>
      <c r="BH2032" s="25" t="str">
        <f t="shared" si="1020"/>
        <v/>
      </c>
      <c r="BI2032" s="25" t="str">
        <f t="shared" si="1021"/>
        <v/>
      </c>
      <c r="BJ2032" s="25" t="str">
        <f t="shared" si="1022"/>
        <v/>
      </c>
      <c r="BK2032" s="25" t="str">
        <f t="shared" si="1023"/>
        <v/>
      </c>
      <c r="BL2032" s="25" t="str">
        <f t="shared" si="1024"/>
        <v/>
      </c>
      <c r="BM2032" s="25" t="str">
        <f t="shared" si="1025"/>
        <v/>
      </c>
      <c r="BN2032" s="25" t="str">
        <f t="shared" si="1026"/>
        <v/>
      </c>
    </row>
    <row r="2033" spans="1:66" x14ac:dyDescent="0.25">
      <c r="A2033" s="20" t="str">
        <f>IF('S.D. Paste sheet'!A2033="","",'S.D. Paste sheet'!A2033)</f>
        <v/>
      </c>
      <c r="B2033" s="20" t="str">
        <f>IF('S.D. Paste sheet'!B2033="","",'S.D. Paste sheet'!B2033)</f>
        <v/>
      </c>
      <c r="C2033" s="20" t="str">
        <f>IF('S.D. Paste sheet'!C2033="","",'S.D. Paste sheet'!C2033)</f>
        <v/>
      </c>
      <c r="D2033" s="20" t="str">
        <f>IF('S.D. Paste sheet'!D2033="","",'S.D. Paste sheet'!D2033)</f>
        <v/>
      </c>
      <c r="E2033" s="20" t="str">
        <f>IF('S.D. Paste sheet'!E2033="","",UPPER('S.D. Paste sheet'!E2033))</f>
        <v/>
      </c>
      <c r="F2033" s="20" t="str">
        <f>IF('S.D. Paste sheet'!F2033="","",'S.D. Paste sheet'!F2033)</f>
        <v/>
      </c>
      <c r="G2033" s="20" t="str">
        <f>IF('S.D. Paste sheet'!G2033="","",UPPER('S.D. Paste sheet'!G2033))</f>
        <v/>
      </c>
      <c r="H2033" s="20" t="str">
        <f>IF('S.D. Paste sheet'!H2033="","",UPPER('S.D. Paste sheet'!H2033))</f>
        <v/>
      </c>
      <c r="I2033" s="20" t="str">
        <f>IF('S.D. Paste sheet'!I2033="","",'S.D. Paste sheet'!I2033)</f>
        <v/>
      </c>
      <c r="J2033" s="20" t="str">
        <f>IF('S.D. Paste sheet'!J2033="","",'S.D. Paste sheet'!J2033)</f>
        <v/>
      </c>
      <c r="K2033" s="20" t="str">
        <f>IF('S.D. Paste sheet'!K2033="","",'S.D. Paste sheet'!K2033)</f>
        <v/>
      </c>
      <c r="L2033" s="20" t="str">
        <f>IF('S.D. Paste sheet'!L2033="","",'S.D. Paste sheet'!L2033)</f>
        <v/>
      </c>
      <c r="M2033" s="20" t="str">
        <f>IF('S.D. Paste sheet'!M2033="","",'S.D. Paste sheet'!M2033)</f>
        <v/>
      </c>
      <c r="N2033" s="20" t="str">
        <f>IF('S.D. Paste sheet'!N2033="","",'S.D. Paste sheet'!N2033)</f>
        <v/>
      </c>
      <c r="O2033" s="20" t="str">
        <f>IF('S.D. Paste sheet'!O2033="","",'S.D. Paste sheet'!O2033)</f>
        <v/>
      </c>
      <c r="P2033" s="20" t="str">
        <f>IF('S.D. Paste sheet'!P2033="","",'S.D. Paste sheet'!P2033)</f>
        <v/>
      </c>
      <c r="Q2033" s="20" t="str">
        <f>IF('S.D. Paste sheet'!Q2033="","",'S.D. Paste sheet'!Q2033)</f>
        <v/>
      </c>
      <c r="R2033" s="20" t="str">
        <f>IF('S.D. Paste sheet'!R2033="","",'S.D. Paste sheet'!R2033)</f>
        <v/>
      </c>
      <c r="S2033" s="20" t="str">
        <f>IF('S.D. Paste sheet'!S2033="","",'S.D. Paste sheet'!S2033)</f>
        <v/>
      </c>
      <c r="T2033" s="20" t="str">
        <f>IF('S.D. Paste sheet'!T2033="","",'S.D. Paste sheet'!T2033)</f>
        <v/>
      </c>
      <c r="U2033" s="20" t="str">
        <f>IF('S.D. Paste sheet'!U2033="","",'S.D. Paste sheet'!U2033)</f>
        <v/>
      </c>
      <c r="V2033" s="20" t="str">
        <f>IF('S.D. Paste sheet'!V2033="","",'S.D. Paste sheet'!V2033)</f>
        <v/>
      </c>
      <c r="W2033" s="20" t="str">
        <f>IF('S.D. Paste sheet'!W2033="","",'S.D. Paste sheet'!W2033)</f>
        <v/>
      </c>
      <c r="X2033" s="20" t="str">
        <f>IF('S.D. Paste sheet'!X2033="","",'S.D. Paste sheet'!X2033)</f>
        <v/>
      </c>
      <c r="Y2033" s="20" t="str">
        <f>IF('S.D. Paste sheet'!Y2033="","",'S.D. Paste sheet'!Y2033)</f>
        <v/>
      </c>
      <c r="Z2033" s="20" t="str">
        <f>IF('S.D. Paste sheet'!Z2033="","",'S.D. Paste sheet'!Z2033)</f>
        <v/>
      </c>
      <c r="AA2033" s="20" t="str">
        <f>IF('S.D. Paste sheet'!AA2033="","",'S.D. Paste sheet'!AA2033)</f>
        <v/>
      </c>
      <c r="AB2033" s="20" t="str">
        <f>IF('S.D. Paste sheet'!AB2033="","",'S.D. Paste sheet'!AB2033)</f>
        <v/>
      </c>
      <c r="AC2033" s="20" t="str">
        <f>IF('S.D. Paste sheet'!AC2033="","",'S.D. Paste sheet'!AC2033)</f>
        <v/>
      </c>
      <c r="AD2033" s="20" t="str">
        <f>IF('S.D. Paste sheet'!AD2033="","",'S.D. Paste sheet'!AD2033)</f>
        <v/>
      </c>
      <c r="AE2033" s="28"/>
      <c r="AF2033" t="str">
        <f>IF(AK2033="","",IF(AK2033&gt;0,COUNT($AG$2:AG2033),""))</f>
        <v/>
      </c>
      <c r="AG2033" s="25" t="str">
        <f t="shared" si="995"/>
        <v/>
      </c>
      <c r="AH2033" s="25" t="str">
        <f t="shared" si="996"/>
        <v/>
      </c>
      <c r="AI2033" s="25" t="str">
        <f t="shared" si="997"/>
        <v/>
      </c>
      <c r="AJ2033" s="25" t="str">
        <f t="shared" si="998"/>
        <v/>
      </c>
      <c r="AK2033" s="25" t="str">
        <f t="shared" si="999"/>
        <v/>
      </c>
      <c r="AL2033" s="25" t="str">
        <f t="shared" si="1000"/>
        <v/>
      </c>
      <c r="AM2033" s="25" t="str">
        <f t="shared" si="1001"/>
        <v/>
      </c>
      <c r="AN2033" s="25" t="str">
        <f t="shared" si="1002"/>
        <v/>
      </c>
      <c r="AO2033" s="25" t="str">
        <f t="shared" si="1003"/>
        <v/>
      </c>
      <c r="AP2033" s="25" t="str">
        <f t="shared" si="1004"/>
        <v/>
      </c>
      <c r="AQ2033" s="25" t="str">
        <f t="shared" si="1005"/>
        <v/>
      </c>
      <c r="AR2033" s="25" t="str">
        <f t="shared" si="1006"/>
        <v/>
      </c>
      <c r="AS2033" s="25" t="str">
        <f t="shared" si="1007"/>
        <v/>
      </c>
      <c r="AT2033" s="25" t="str">
        <f t="shared" si="1008"/>
        <v/>
      </c>
      <c r="AU2033" s="25" t="str">
        <f t="shared" si="1009"/>
        <v/>
      </c>
      <c r="AV2033" s="25" t="str">
        <f t="shared" si="1010"/>
        <v/>
      </c>
      <c r="AX2033" t="str">
        <f>IF(BC2033="","",IF(BC2033&gt;0,COUNT($AY$2:AY2033),""))</f>
        <v/>
      </c>
      <c r="AY2033" s="25" t="str">
        <f t="shared" si="1011"/>
        <v/>
      </c>
      <c r="AZ2033" s="25" t="str">
        <f t="shared" si="1012"/>
        <v/>
      </c>
      <c r="BA2033" s="25" t="str">
        <f t="shared" si="1013"/>
        <v/>
      </c>
      <c r="BB2033" s="25" t="str">
        <f t="shared" si="1014"/>
        <v/>
      </c>
      <c r="BC2033" s="25" t="str">
        <f t="shared" si="1015"/>
        <v/>
      </c>
      <c r="BD2033" s="25" t="str">
        <f t="shared" si="1016"/>
        <v/>
      </c>
      <c r="BE2033" s="25" t="str">
        <f t="shared" si="1017"/>
        <v/>
      </c>
      <c r="BF2033" s="25" t="str">
        <f t="shared" si="1018"/>
        <v/>
      </c>
      <c r="BG2033" s="25" t="str">
        <f t="shared" si="1019"/>
        <v/>
      </c>
      <c r="BH2033" s="25" t="str">
        <f t="shared" si="1020"/>
        <v/>
      </c>
      <c r="BI2033" s="25" t="str">
        <f t="shared" si="1021"/>
        <v/>
      </c>
      <c r="BJ2033" s="25" t="str">
        <f t="shared" si="1022"/>
        <v/>
      </c>
      <c r="BK2033" s="25" t="str">
        <f t="shared" si="1023"/>
        <v/>
      </c>
      <c r="BL2033" s="25" t="str">
        <f t="shared" si="1024"/>
        <v/>
      </c>
      <c r="BM2033" s="25" t="str">
        <f t="shared" si="1025"/>
        <v/>
      </c>
      <c r="BN2033" s="25" t="str">
        <f t="shared" si="1026"/>
        <v/>
      </c>
    </row>
    <row r="2034" spans="1:66" x14ac:dyDescent="0.25">
      <c r="A2034" s="20" t="str">
        <f>IF('S.D. Paste sheet'!A2034="","",'S.D. Paste sheet'!A2034)</f>
        <v/>
      </c>
      <c r="B2034" s="20" t="str">
        <f>IF('S.D. Paste sheet'!B2034="","",'S.D. Paste sheet'!B2034)</f>
        <v/>
      </c>
      <c r="C2034" s="20" t="str">
        <f>IF('S.D. Paste sheet'!C2034="","",'S.D. Paste sheet'!C2034)</f>
        <v/>
      </c>
      <c r="D2034" s="20" t="str">
        <f>IF('S.D. Paste sheet'!D2034="","",'S.D. Paste sheet'!D2034)</f>
        <v/>
      </c>
      <c r="E2034" s="20" t="str">
        <f>IF('S.D. Paste sheet'!E2034="","",UPPER('S.D. Paste sheet'!E2034))</f>
        <v/>
      </c>
      <c r="F2034" s="20" t="str">
        <f>IF('S.D. Paste sheet'!F2034="","",'S.D. Paste sheet'!F2034)</f>
        <v/>
      </c>
      <c r="G2034" s="20" t="str">
        <f>IF('S.D. Paste sheet'!G2034="","",UPPER('S.D. Paste sheet'!G2034))</f>
        <v/>
      </c>
      <c r="H2034" s="20" t="str">
        <f>IF('S.D. Paste sheet'!H2034="","",UPPER('S.D. Paste sheet'!H2034))</f>
        <v/>
      </c>
      <c r="I2034" s="20" t="str">
        <f>IF('S.D. Paste sheet'!I2034="","",'S.D. Paste sheet'!I2034)</f>
        <v/>
      </c>
      <c r="J2034" s="20" t="str">
        <f>IF('S.D. Paste sheet'!J2034="","",'S.D. Paste sheet'!J2034)</f>
        <v/>
      </c>
      <c r="K2034" s="20" t="str">
        <f>IF('S.D. Paste sheet'!K2034="","",'S.D. Paste sheet'!K2034)</f>
        <v/>
      </c>
      <c r="L2034" s="20" t="str">
        <f>IF('S.D. Paste sheet'!L2034="","",'S.D. Paste sheet'!L2034)</f>
        <v/>
      </c>
      <c r="M2034" s="20" t="str">
        <f>IF('S.D. Paste sheet'!M2034="","",'S.D. Paste sheet'!M2034)</f>
        <v/>
      </c>
      <c r="N2034" s="20" t="str">
        <f>IF('S.D. Paste sheet'!N2034="","",'S.D. Paste sheet'!N2034)</f>
        <v/>
      </c>
      <c r="O2034" s="20" t="str">
        <f>IF('S.D. Paste sheet'!O2034="","",'S.D. Paste sheet'!O2034)</f>
        <v/>
      </c>
      <c r="P2034" s="20" t="str">
        <f>IF('S.D. Paste sheet'!P2034="","",'S.D. Paste sheet'!P2034)</f>
        <v/>
      </c>
      <c r="Q2034" s="20" t="str">
        <f>IF('S.D. Paste sheet'!Q2034="","",'S.D. Paste sheet'!Q2034)</f>
        <v/>
      </c>
      <c r="R2034" s="20" t="str">
        <f>IF('S.D. Paste sheet'!R2034="","",'S.D. Paste sheet'!R2034)</f>
        <v/>
      </c>
      <c r="S2034" s="20" t="str">
        <f>IF('S.D. Paste sheet'!S2034="","",'S.D. Paste sheet'!S2034)</f>
        <v/>
      </c>
      <c r="T2034" s="20" t="str">
        <f>IF('S.D. Paste sheet'!T2034="","",'S.D. Paste sheet'!T2034)</f>
        <v/>
      </c>
      <c r="U2034" s="20" t="str">
        <f>IF('S.D. Paste sheet'!U2034="","",'S.D. Paste sheet'!U2034)</f>
        <v/>
      </c>
      <c r="V2034" s="20" t="str">
        <f>IF('S.D. Paste sheet'!V2034="","",'S.D. Paste sheet'!V2034)</f>
        <v/>
      </c>
      <c r="W2034" s="20" t="str">
        <f>IF('S.D. Paste sheet'!W2034="","",'S.D. Paste sheet'!W2034)</f>
        <v/>
      </c>
      <c r="X2034" s="20" t="str">
        <f>IF('S.D. Paste sheet'!X2034="","",'S.D. Paste sheet'!X2034)</f>
        <v/>
      </c>
      <c r="Y2034" s="20" t="str">
        <f>IF('S.D. Paste sheet'!Y2034="","",'S.D. Paste sheet'!Y2034)</f>
        <v/>
      </c>
      <c r="Z2034" s="20" t="str">
        <f>IF('S.D. Paste sheet'!Z2034="","",'S.D. Paste sheet'!Z2034)</f>
        <v/>
      </c>
      <c r="AA2034" s="20" t="str">
        <f>IF('S.D. Paste sheet'!AA2034="","",'S.D. Paste sheet'!AA2034)</f>
        <v/>
      </c>
      <c r="AB2034" s="20" t="str">
        <f>IF('S.D. Paste sheet'!AB2034="","",'S.D. Paste sheet'!AB2034)</f>
        <v/>
      </c>
      <c r="AC2034" s="20" t="str">
        <f>IF('S.D. Paste sheet'!AC2034="","",'S.D. Paste sheet'!AC2034)</f>
        <v/>
      </c>
      <c r="AD2034" s="20" t="str">
        <f>IF('S.D. Paste sheet'!AD2034="","",'S.D. Paste sheet'!AD2034)</f>
        <v/>
      </c>
      <c r="AE2034" s="28"/>
      <c r="AF2034" t="str">
        <f>IF(AK2034="","",IF(AK2034&gt;0,COUNT($AG$2:AG2034),""))</f>
        <v/>
      </c>
      <c r="AG2034" s="25" t="str">
        <f t="shared" si="995"/>
        <v/>
      </c>
      <c r="AH2034" s="25" t="str">
        <f t="shared" si="996"/>
        <v/>
      </c>
      <c r="AI2034" s="25" t="str">
        <f t="shared" si="997"/>
        <v/>
      </c>
      <c r="AJ2034" s="25" t="str">
        <f t="shared" si="998"/>
        <v/>
      </c>
      <c r="AK2034" s="25" t="str">
        <f t="shared" si="999"/>
        <v/>
      </c>
      <c r="AL2034" s="25" t="str">
        <f t="shared" si="1000"/>
        <v/>
      </c>
      <c r="AM2034" s="25" t="str">
        <f t="shared" si="1001"/>
        <v/>
      </c>
      <c r="AN2034" s="25" t="str">
        <f t="shared" si="1002"/>
        <v/>
      </c>
      <c r="AO2034" s="25" t="str">
        <f t="shared" si="1003"/>
        <v/>
      </c>
      <c r="AP2034" s="25" t="str">
        <f t="shared" si="1004"/>
        <v/>
      </c>
      <c r="AQ2034" s="25" t="str">
        <f t="shared" si="1005"/>
        <v/>
      </c>
      <c r="AR2034" s="25" t="str">
        <f t="shared" si="1006"/>
        <v/>
      </c>
      <c r="AS2034" s="25" t="str">
        <f t="shared" si="1007"/>
        <v/>
      </c>
      <c r="AT2034" s="25" t="str">
        <f t="shared" si="1008"/>
        <v/>
      </c>
      <c r="AU2034" s="25" t="str">
        <f t="shared" si="1009"/>
        <v/>
      </c>
      <c r="AV2034" s="25" t="str">
        <f t="shared" si="1010"/>
        <v/>
      </c>
      <c r="AX2034" t="str">
        <f>IF(BC2034="","",IF(BC2034&gt;0,COUNT($AY$2:AY2034),""))</f>
        <v/>
      </c>
      <c r="AY2034" s="25" t="str">
        <f t="shared" si="1011"/>
        <v/>
      </c>
      <c r="AZ2034" s="25" t="str">
        <f t="shared" si="1012"/>
        <v/>
      </c>
      <c r="BA2034" s="25" t="str">
        <f t="shared" si="1013"/>
        <v/>
      </c>
      <c r="BB2034" s="25" t="str">
        <f t="shared" si="1014"/>
        <v/>
      </c>
      <c r="BC2034" s="25" t="str">
        <f t="shared" si="1015"/>
        <v/>
      </c>
      <c r="BD2034" s="25" t="str">
        <f t="shared" si="1016"/>
        <v/>
      </c>
      <c r="BE2034" s="25" t="str">
        <f t="shared" si="1017"/>
        <v/>
      </c>
      <c r="BF2034" s="25" t="str">
        <f t="shared" si="1018"/>
        <v/>
      </c>
      <c r="BG2034" s="25" t="str">
        <f t="shared" si="1019"/>
        <v/>
      </c>
      <c r="BH2034" s="25" t="str">
        <f t="shared" si="1020"/>
        <v/>
      </c>
      <c r="BI2034" s="25" t="str">
        <f t="shared" si="1021"/>
        <v/>
      </c>
      <c r="BJ2034" s="25" t="str">
        <f t="shared" si="1022"/>
        <v/>
      </c>
      <c r="BK2034" s="25" t="str">
        <f t="shared" si="1023"/>
        <v/>
      </c>
      <c r="BL2034" s="25" t="str">
        <f t="shared" si="1024"/>
        <v/>
      </c>
      <c r="BM2034" s="25" t="str">
        <f t="shared" si="1025"/>
        <v/>
      </c>
      <c r="BN2034" s="25" t="str">
        <f t="shared" si="1026"/>
        <v/>
      </c>
    </row>
    <row r="2035" spans="1:66" x14ac:dyDescent="0.25">
      <c r="A2035" s="20" t="str">
        <f>IF('S.D. Paste sheet'!A2035="","",'S.D. Paste sheet'!A2035)</f>
        <v/>
      </c>
      <c r="B2035" s="20" t="str">
        <f>IF('S.D. Paste sheet'!B2035="","",'S.D. Paste sheet'!B2035)</f>
        <v/>
      </c>
      <c r="C2035" s="20" t="str">
        <f>IF('S.D. Paste sheet'!C2035="","",'S.D. Paste sheet'!C2035)</f>
        <v/>
      </c>
      <c r="D2035" s="20" t="str">
        <f>IF('S.D. Paste sheet'!D2035="","",'S.D. Paste sheet'!D2035)</f>
        <v/>
      </c>
      <c r="E2035" s="20" t="str">
        <f>IF('S.D. Paste sheet'!E2035="","",UPPER('S.D. Paste sheet'!E2035))</f>
        <v/>
      </c>
      <c r="F2035" s="20" t="str">
        <f>IF('S.D. Paste sheet'!F2035="","",'S.D. Paste sheet'!F2035)</f>
        <v/>
      </c>
      <c r="G2035" s="20" t="str">
        <f>IF('S.D. Paste sheet'!G2035="","",UPPER('S.D. Paste sheet'!G2035))</f>
        <v/>
      </c>
      <c r="H2035" s="20" t="str">
        <f>IF('S.D. Paste sheet'!H2035="","",UPPER('S.D. Paste sheet'!H2035))</f>
        <v/>
      </c>
      <c r="I2035" s="20" t="str">
        <f>IF('S.D. Paste sheet'!I2035="","",'S.D. Paste sheet'!I2035)</f>
        <v/>
      </c>
      <c r="J2035" s="20" t="str">
        <f>IF('S.D. Paste sheet'!J2035="","",'S.D. Paste sheet'!J2035)</f>
        <v/>
      </c>
      <c r="K2035" s="20" t="str">
        <f>IF('S.D. Paste sheet'!K2035="","",'S.D. Paste sheet'!K2035)</f>
        <v/>
      </c>
      <c r="L2035" s="20" t="str">
        <f>IF('S.D. Paste sheet'!L2035="","",'S.D. Paste sheet'!L2035)</f>
        <v/>
      </c>
      <c r="M2035" s="20" t="str">
        <f>IF('S.D. Paste sheet'!M2035="","",'S.D. Paste sheet'!M2035)</f>
        <v/>
      </c>
      <c r="N2035" s="20" t="str">
        <f>IF('S.D. Paste sheet'!N2035="","",'S.D. Paste sheet'!N2035)</f>
        <v/>
      </c>
      <c r="O2035" s="20" t="str">
        <f>IF('S.D. Paste sheet'!O2035="","",'S.D. Paste sheet'!O2035)</f>
        <v/>
      </c>
      <c r="P2035" s="20" t="str">
        <f>IF('S.D. Paste sheet'!P2035="","",'S.D. Paste sheet'!P2035)</f>
        <v/>
      </c>
      <c r="Q2035" s="20" t="str">
        <f>IF('S.D. Paste sheet'!Q2035="","",'S.D. Paste sheet'!Q2035)</f>
        <v/>
      </c>
      <c r="R2035" s="20" t="str">
        <f>IF('S.D. Paste sheet'!R2035="","",'S.D. Paste sheet'!R2035)</f>
        <v/>
      </c>
      <c r="S2035" s="20" t="str">
        <f>IF('S.D. Paste sheet'!S2035="","",'S.D. Paste sheet'!S2035)</f>
        <v/>
      </c>
      <c r="T2035" s="20" t="str">
        <f>IF('S.D. Paste sheet'!T2035="","",'S.D. Paste sheet'!T2035)</f>
        <v/>
      </c>
      <c r="U2035" s="20" t="str">
        <f>IF('S.D. Paste sheet'!U2035="","",'S.D. Paste sheet'!U2035)</f>
        <v/>
      </c>
      <c r="V2035" s="20" t="str">
        <f>IF('S.D. Paste sheet'!V2035="","",'S.D. Paste sheet'!V2035)</f>
        <v/>
      </c>
      <c r="W2035" s="20" t="str">
        <f>IF('S.D. Paste sheet'!W2035="","",'S.D. Paste sheet'!W2035)</f>
        <v/>
      </c>
      <c r="X2035" s="20" t="str">
        <f>IF('S.D. Paste sheet'!X2035="","",'S.D. Paste sheet'!X2035)</f>
        <v/>
      </c>
      <c r="Y2035" s="20" t="str">
        <f>IF('S.D. Paste sheet'!Y2035="","",'S.D. Paste sheet'!Y2035)</f>
        <v/>
      </c>
      <c r="Z2035" s="20" t="str">
        <f>IF('S.D. Paste sheet'!Z2035="","",'S.D. Paste sheet'!Z2035)</f>
        <v/>
      </c>
      <c r="AA2035" s="20" t="str">
        <f>IF('S.D. Paste sheet'!AA2035="","",'S.D. Paste sheet'!AA2035)</f>
        <v/>
      </c>
      <c r="AB2035" s="20" t="str">
        <f>IF('S.D. Paste sheet'!AB2035="","",'S.D. Paste sheet'!AB2035)</f>
        <v/>
      </c>
      <c r="AC2035" s="20" t="str">
        <f>IF('S.D. Paste sheet'!AC2035="","",'S.D. Paste sheet'!AC2035)</f>
        <v/>
      </c>
      <c r="AD2035" s="20" t="str">
        <f>IF('S.D. Paste sheet'!AD2035="","",'S.D. Paste sheet'!AD2035)</f>
        <v/>
      </c>
      <c r="AE2035" s="28"/>
      <c r="AF2035" t="str">
        <f>IF(AK2035="","",IF(AK2035&gt;0,COUNT($AG$2:AG2035),""))</f>
        <v/>
      </c>
      <c r="AG2035" s="25" t="str">
        <f t="shared" si="995"/>
        <v/>
      </c>
      <c r="AH2035" s="25" t="str">
        <f t="shared" si="996"/>
        <v/>
      </c>
      <c r="AI2035" s="25" t="str">
        <f t="shared" si="997"/>
        <v/>
      </c>
      <c r="AJ2035" s="25" t="str">
        <f t="shared" si="998"/>
        <v/>
      </c>
      <c r="AK2035" s="25" t="str">
        <f t="shared" si="999"/>
        <v/>
      </c>
      <c r="AL2035" s="25" t="str">
        <f t="shared" si="1000"/>
        <v/>
      </c>
      <c r="AM2035" s="25" t="str">
        <f t="shared" si="1001"/>
        <v/>
      </c>
      <c r="AN2035" s="25" t="str">
        <f t="shared" si="1002"/>
        <v/>
      </c>
      <c r="AO2035" s="25" t="str">
        <f t="shared" si="1003"/>
        <v/>
      </c>
      <c r="AP2035" s="25" t="str">
        <f t="shared" si="1004"/>
        <v/>
      </c>
      <c r="AQ2035" s="25" t="str">
        <f t="shared" si="1005"/>
        <v/>
      </c>
      <c r="AR2035" s="25" t="str">
        <f t="shared" si="1006"/>
        <v/>
      </c>
      <c r="AS2035" s="25" t="str">
        <f t="shared" si="1007"/>
        <v/>
      </c>
      <c r="AT2035" s="25" t="str">
        <f t="shared" si="1008"/>
        <v/>
      </c>
      <c r="AU2035" s="25" t="str">
        <f t="shared" si="1009"/>
        <v/>
      </c>
      <c r="AV2035" s="25" t="str">
        <f t="shared" si="1010"/>
        <v/>
      </c>
      <c r="AX2035" t="str">
        <f>IF(BC2035="","",IF(BC2035&gt;0,COUNT($AY$2:AY2035),""))</f>
        <v/>
      </c>
      <c r="AY2035" s="25" t="str">
        <f t="shared" si="1011"/>
        <v/>
      </c>
      <c r="AZ2035" s="25" t="str">
        <f t="shared" si="1012"/>
        <v/>
      </c>
      <c r="BA2035" s="25" t="str">
        <f t="shared" si="1013"/>
        <v/>
      </c>
      <c r="BB2035" s="25" t="str">
        <f t="shared" si="1014"/>
        <v/>
      </c>
      <c r="BC2035" s="25" t="str">
        <f t="shared" si="1015"/>
        <v/>
      </c>
      <c r="BD2035" s="25" t="str">
        <f t="shared" si="1016"/>
        <v/>
      </c>
      <c r="BE2035" s="25" t="str">
        <f t="shared" si="1017"/>
        <v/>
      </c>
      <c r="BF2035" s="25" t="str">
        <f t="shared" si="1018"/>
        <v/>
      </c>
      <c r="BG2035" s="25" t="str">
        <f t="shared" si="1019"/>
        <v/>
      </c>
      <c r="BH2035" s="25" t="str">
        <f t="shared" si="1020"/>
        <v/>
      </c>
      <c r="BI2035" s="25" t="str">
        <f t="shared" si="1021"/>
        <v/>
      </c>
      <c r="BJ2035" s="25" t="str">
        <f t="shared" si="1022"/>
        <v/>
      </c>
      <c r="BK2035" s="25" t="str">
        <f t="shared" si="1023"/>
        <v/>
      </c>
      <c r="BL2035" s="25" t="str">
        <f t="shared" si="1024"/>
        <v/>
      </c>
      <c r="BM2035" s="25" t="str">
        <f t="shared" si="1025"/>
        <v/>
      </c>
      <c r="BN2035" s="25" t="str">
        <f t="shared" si="1026"/>
        <v/>
      </c>
    </row>
    <row r="2036" spans="1:66" x14ac:dyDescent="0.25">
      <c r="A2036" s="20" t="str">
        <f>IF('S.D. Paste sheet'!A2036="","",'S.D. Paste sheet'!A2036)</f>
        <v/>
      </c>
      <c r="B2036" s="20" t="str">
        <f>IF('S.D. Paste sheet'!B2036="","",'S.D. Paste sheet'!B2036)</f>
        <v/>
      </c>
      <c r="C2036" s="20" t="str">
        <f>IF('S.D. Paste sheet'!C2036="","",'S.D. Paste sheet'!C2036)</f>
        <v/>
      </c>
      <c r="D2036" s="20" t="str">
        <f>IF('S.D. Paste sheet'!D2036="","",'S.D. Paste sheet'!D2036)</f>
        <v/>
      </c>
      <c r="E2036" s="20" t="str">
        <f>IF('S.D. Paste sheet'!E2036="","",UPPER('S.D. Paste sheet'!E2036))</f>
        <v/>
      </c>
      <c r="F2036" s="20" t="str">
        <f>IF('S.D. Paste sheet'!F2036="","",'S.D. Paste sheet'!F2036)</f>
        <v/>
      </c>
      <c r="G2036" s="20" t="str">
        <f>IF('S.D. Paste sheet'!G2036="","",UPPER('S.D. Paste sheet'!G2036))</f>
        <v/>
      </c>
      <c r="H2036" s="20" t="str">
        <f>IF('S.D. Paste sheet'!H2036="","",UPPER('S.D. Paste sheet'!H2036))</f>
        <v/>
      </c>
      <c r="I2036" s="20" t="str">
        <f>IF('S.D. Paste sheet'!I2036="","",'S.D. Paste sheet'!I2036)</f>
        <v/>
      </c>
      <c r="J2036" s="20" t="str">
        <f>IF('S.D. Paste sheet'!J2036="","",'S.D. Paste sheet'!J2036)</f>
        <v/>
      </c>
      <c r="K2036" s="20" t="str">
        <f>IF('S.D. Paste sheet'!K2036="","",'S.D. Paste sheet'!K2036)</f>
        <v/>
      </c>
      <c r="L2036" s="20" t="str">
        <f>IF('S.D. Paste sheet'!L2036="","",'S.D. Paste sheet'!L2036)</f>
        <v/>
      </c>
      <c r="M2036" s="20" t="str">
        <f>IF('S.D. Paste sheet'!M2036="","",'S.D. Paste sheet'!M2036)</f>
        <v/>
      </c>
      <c r="N2036" s="20" t="str">
        <f>IF('S.D. Paste sheet'!N2036="","",'S.D. Paste sheet'!N2036)</f>
        <v/>
      </c>
      <c r="O2036" s="20" t="str">
        <f>IF('S.D. Paste sheet'!O2036="","",'S.D. Paste sheet'!O2036)</f>
        <v/>
      </c>
      <c r="P2036" s="20" t="str">
        <f>IF('S.D. Paste sheet'!P2036="","",'S.D. Paste sheet'!P2036)</f>
        <v/>
      </c>
      <c r="Q2036" s="20" t="str">
        <f>IF('S.D. Paste sheet'!Q2036="","",'S.D. Paste sheet'!Q2036)</f>
        <v/>
      </c>
      <c r="R2036" s="20" t="str">
        <f>IF('S.D. Paste sheet'!R2036="","",'S.D. Paste sheet'!R2036)</f>
        <v/>
      </c>
      <c r="S2036" s="20" t="str">
        <f>IF('S.D. Paste sheet'!S2036="","",'S.D. Paste sheet'!S2036)</f>
        <v/>
      </c>
      <c r="T2036" s="20" t="str">
        <f>IF('S.D. Paste sheet'!T2036="","",'S.D. Paste sheet'!T2036)</f>
        <v/>
      </c>
      <c r="U2036" s="20" t="str">
        <f>IF('S.D. Paste sheet'!U2036="","",'S.D. Paste sheet'!U2036)</f>
        <v/>
      </c>
      <c r="V2036" s="20" t="str">
        <f>IF('S.D. Paste sheet'!V2036="","",'S.D. Paste sheet'!V2036)</f>
        <v/>
      </c>
      <c r="W2036" s="20" t="str">
        <f>IF('S.D. Paste sheet'!W2036="","",'S.D. Paste sheet'!W2036)</f>
        <v/>
      </c>
      <c r="X2036" s="20" t="str">
        <f>IF('S.D. Paste sheet'!X2036="","",'S.D. Paste sheet'!X2036)</f>
        <v/>
      </c>
      <c r="Y2036" s="20" t="str">
        <f>IF('S.D. Paste sheet'!Y2036="","",'S.D. Paste sheet'!Y2036)</f>
        <v/>
      </c>
      <c r="Z2036" s="20" t="str">
        <f>IF('S.D. Paste sheet'!Z2036="","",'S.D. Paste sheet'!Z2036)</f>
        <v/>
      </c>
      <c r="AA2036" s="20" t="str">
        <f>IF('S.D. Paste sheet'!AA2036="","",'S.D. Paste sheet'!AA2036)</f>
        <v/>
      </c>
      <c r="AB2036" s="20" t="str">
        <f>IF('S.D. Paste sheet'!AB2036="","",'S.D. Paste sheet'!AB2036)</f>
        <v/>
      </c>
      <c r="AC2036" s="20" t="str">
        <f>IF('S.D. Paste sheet'!AC2036="","",'S.D. Paste sheet'!AC2036)</f>
        <v/>
      </c>
      <c r="AD2036" s="20" t="str">
        <f>IF('S.D. Paste sheet'!AD2036="","",'S.D. Paste sheet'!AD2036)</f>
        <v/>
      </c>
      <c r="AE2036" s="28"/>
      <c r="AF2036" t="str">
        <f>IF(AK2036="","",IF(AK2036&gt;0,COUNT($AG$2:AG2036),""))</f>
        <v/>
      </c>
      <c r="AG2036" s="25" t="str">
        <f t="shared" si="995"/>
        <v/>
      </c>
      <c r="AH2036" s="25" t="str">
        <f t="shared" si="996"/>
        <v/>
      </c>
      <c r="AI2036" s="25" t="str">
        <f t="shared" si="997"/>
        <v/>
      </c>
      <c r="AJ2036" s="25" t="str">
        <f t="shared" si="998"/>
        <v/>
      </c>
      <c r="AK2036" s="25" t="str">
        <f t="shared" si="999"/>
        <v/>
      </c>
      <c r="AL2036" s="25" t="str">
        <f t="shared" si="1000"/>
        <v/>
      </c>
      <c r="AM2036" s="25" t="str">
        <f t="shared" si="1001"/>
        <v/>
      </c>
      <c r="AN2036" s="25" t="str">
        <f t="shared" si="1002"/>
        <v/>
      </c>
      <c r="AO2036" s="25" t="str">
        <f t="shared" si="1003"/>
        <v/>
      </c>
      <c r="AP2036" s="25" t="str">
        <f t="shared" si="1004"/>
        <v/>
      </c>
      <c r="AQ2036" s="25" t="str">
        <f t="shared" si="1005"/>
        <v/>
      </c>
      <c r="AR2036" s="25" t="str">
        <f t="shared" si="1006"/>
        <v/>
      </c>
      <c r="AS2036" s="25" t="str">
        <f t="shared" si="1007"/>
        <v/>
      </c>
      <c r="AT2036" s="25" t="str">
        <f t="shared" si="1008"/>
        <v/>
      </c>
      <c r="AU2036" s="25" t="str">
        <f t="shared" si="1009"/>
        <v/>
      </c>
      <c r="AV2036" s="25" t="str">
        <f t="shared" si="1010"/>
        <v/>
      </c>
      <c r="AX2036" t="str">
        <f>IF(BC2036="","",IF(BC2036&gt;0,COUNT($AY$2:AY2036),""))</f>
        <v/>
      </c>
      <c r="AY2036" s="25" t="str">
        <f t="shared" si="1011"/>
        <v/>
      </c>
      <c r="AZ2036" s="25" t="str">
        <f t="shared" si="1012"/>
        <v/>
      </c>
      <c r="BA2036" s="25" t="str">
        <f t="shared" si="1013"/>
        <v/>
      </c>
      <c r="BB2036" s="25" t="str">
        <f t="shared" si="1014"/>
        <v/>
      </c>
      <c r="BC2036" s="25" t="str">
        <f t="shared" si="1015"/>
        <v/>
      </c>
      <c r="BD2036" s="25" t="str">
        <f t="shared" si="1016"/>
        <v/>
      </c>
      <c r="BE2036" s="25" t="str">
        <f t="shared" si="1017"/>
        <v/>
      </c>
      <c r="BF2036" s="25" t="str">
        <f t="shared" si="1018"/>
        <v/>
      </c>
      <c r="BG2036" s="25" t="str">
        <f t="shared" si="1019"/>
        <v/>
      </c>
      <c r="BH2036" s="25" t="str">
        <f t="shared" si="1020"/>
        <v/>
      </c>
      <c r="BI2036" s="25" t="str">
        <f t="shared" si="1021"/>
        <v/>
      </c>
      <c r="BJ2036" s="25" t="str">
        <f t="shared" si="1022"/>
        <v/>
      </c>
      <c r="BK2036" s="25" t="str">
        <f t="shared" si="1023"/>
        <v/>
      </c>
      <c r="BL2036" s="25" t="str">
        <f t="shared" si="1024"/>
        <v/>
      </c>
      <c r="BM2036" s="25" t="str">
        <f t="shared" si="1025"/>
        <v/>
      </c>
      <c r="BN2036" s="25" t="str">
        <f t="shared" si="1026"/>
        <v/>
      </c>
    </row>
    <row r="2037" spans="1:66" x14ac:dyDescent="0.25">
      <c r="A2037" s="20" t="str">
        <f>IF('S.D. Paste sheet'!A2037="","",'S.D. Paste sheet'!A2037)</f>
        <v/>
      </c>
      <c r="B2037" s="20" t="str">
        <f>IF('S.D. Paste sheet'!B2037="","",'S.D. Paste sheet'!B2037)</f>
        <v/>
      </c>
      <c r="C2037" s="20" t="str">
        <f>IF('S.D. Paste sheet'!C2037="","",'S.D. Paste sheet'!C2037)</f>
        <v/>
      </c>
      <c r="D2037" s="20" t="str">
        <f>IF('S.D. Paste sheet'!D2037="","",'S.D. Paste sheet'!D2037)</f>
        <v/>
      </c>
      <c r="E2037" s="20" t="str">
        <f>IF('S.D. Paste sheet'!E2037="","",UPPER('S.D. Paste sheet'!E2037))</f>
        <v/>
      </c>
      <c r="F2037" s="20" t="str">
        <f>IF('S.D. Paste sheet'!F2037="","",'S.D. Paste sheet'!F2037)</f>
        <v/>
      </c>
      <c r="G2037" s="20" t="str">
        <f>IF('S.D. Paste sheet'!G2037="","",UPPER('S.D. Paste sheet'!G2037))</f>
        <v/>
      </c>
      <c r="H2037" s="20" t="str">
        <f>IF('S.D. Paste sheet'!H2037="","",UPPER('S.D. Paste sheet'!H2037))</f>
        <v/>
      </c>
      <c r="I2037" s="20" t="str">
        <f>IF('S.D. Paste sheet'!I2037="","",'S.D. Paste sheet'!I2037)</f>
        <v/>
      </c>
      <c r="J2037" s="20" t="str">
        <f>IF('S.D. Paste sheet'!J2037="","",'S.D. Paste sheet'!J2037)</f>
        <v/>
      </c>
      <c r="K2037" s="20" t="str">
        <f>IF('S.D. Paste sheet'!K2037="","",'S.D. Paste sheet'!K2037)</f>
        <v/>
      </c>
      <c r="L2037" s="20" t="str">
        <f>IF('S.D. Paste sheet'!L2037="","",'S.D. Paste sheet'!L2037)</f>
        <v/>
      </c>
      <c r="M2037" s="20" t="str">
        <f>IF('S.D. Paste sheet'!M2037="","",'S.D. Paste sheet'!M2037)</f>
        <v/>
      </c>
      <c r="N2037" s="20" t="str">
        <f>IF('S.D. Paste sheet'!N2037="","",'S.D. Paste sheet'!N2037)</f>
        <v/>
      </c>
      <c r="O2037" s="20" t="str">
        <f>IF('S.D. Paste sheet'!O2037="","",'S.D. Paste sheet'!O2037)</f>
        <v/>
      </c>
      <c r="P2037" s="20" t="str">
        <f>IF('S.D. Paste sheet'!P2037="","",'S.D. Paste sheet'!P2037)</f>
        <v/>
      </c>
      <c r="Q2037" s="20" t="str">
        <f>IF('S.D. Paste sheet'!Q2037="","",'S.D. Paste sheet'!Q2037)</f>
        <v/>
      </c>
      <c r="R2037" s="20" t="str">
        <f>IF('S.D. Paste sheet'!R2037="","",'S.D. Paste sheet'!R2037)</f>
        <v/>
      </c>
      <c r="S2037" s="20" t="str">
        <f>IF('S.D. Paste sheet'!S2037="","",'S.D. Paste sheet'!S2037)</f>
        <v/>
      </c>
      <c r="T2037" s="20" t="str">
        <f>IF('S.D. Paste sheet'!T2037="","",'S.D. Paste sheet'!T2037)</f>
        <v/>
      </c>
      <c r="U2037" s="20" t="str">
        <f>IF('S.D. Paste sheet'!U2037="","",'S.D. Paste sheet'!U2037)</f>
        <v/>
      </c>
      <c r="V2037" s="20" t="str">
        <f>IF('S.D. Paste sheet'!V2037="","",'S.D. Paste sheet'!V2037)</f>
        <v/>
      </c>
      <c r="W2037" s="20" t="str">
        <f>IF('S.D. Paste sheet'!W2037="","",'S.D. Paste sheet'!W2037)</f>
        <v/>
      </c>
      <c r="X2037" s="20" t="str">
        <f>IF('S.D. Paste sheet'!X2037="","",'S.D. Paste sheet'!X2037)</f>
        <v/>
      </c>
      <c r="Y2037" s="20" t="str">
        <f>IF('S.D. Paste sheet'!Y2037="","",'S.D. Paste sheet'!Y2037)</f>
        <v/>
      </c>
      <c r="Z2037" s="20" t="str">
        <f>IF('S.D. Paste sheet'!Z2037="","",'S.D. Paste sheet'!Z2037)</f>
        <v/>
      </c>
      <c r="AA2037" s="20" t="str">
        <f>IF('S.D. Paste sheet'!AA2037="","",'S.D. Paste sheet'!AA2037)</f>
        <v/>
      </c>
      <c r="AB2037" s="20" t="str">
        <f>IF('S.D. Paste sheet'!AB2037="","",'S.D. Paste sheet'!AB2037)</f>
        <v/>
      </c>
      <c r="AC2037" s="20" t="str">
        <f>IF('S.D. Paste sheet'!AC2037="","",'S.D. Paste sheet'!AC2037)</f>
        <v/>
      </c>
      <c r="AD2037" s="20" t="str">
        <f>IF('S.D. Paste sheet'!AD2037="","",'S.D. Paste sheet'!AD2037)</f>
        <v/>
      </c>
      <c r="AE2037" s="28"/>
      <c r="AF2037" t="str">
        <f>IF(AK2037="","",IF(AK2037&gt;0,COUNT($AG$2:AG2037),""))</f>
        <v/>
      </c>
      <c r="AG2037" s="25" t="str">
        <f t="shared" si="995"/>
        <v/>
      </c>
      <c r="AH2037" s="25" t="str">
        <f t="shared" si="996"/>
        <v/>
      </c>
      <c r="AI2037" s="25" t="str">
        <f t="shared" si="997"/>
        <v/>
      </c>
      <c r="AJ2037" s="25" t="str">
        <f t="shared" si="998"/>
        <v/>
      </c>
      <c r="AK2037" s="25" t="str">
        <f t="shared" si="999"/>
        <v/>
      </c>
      <c r="AL2037" s="25" t="str">
        <f t="shared" si="1000"/>
        <v/>
      </c>
      <c r="AM2037" s="25" t="str">
        <f t="shared" si="1001"/>
        <v/>
      </c>
      <c r="AN2037" s="25" t="str">
        <f t="shared" si="1002"/>
        <v/>
      </c>
      <c r="AO2037" s="25" t="str">
        <f t="shared" si="1003"/>
        <v/>
      </c>
      <c r="AP2037" s="25" t="str">
        <f t="shared" si="1004"/>
        <v/>
      </c>
      <c r="AQ2037" s="25" t="str">
        <f t="shared" si="1005"/>
        <v/>
      </c>
      <c r="AR2037" s="25" t="str">
        <f t="shared" si="1006"/>
        <v/>
      </c>
      <c r="AS2037" s="25" t="str">
        <f t="shared" si="1007"/>
        <v/>
      </c>
      <c r="AT2037" s="25" t="str">
        <f t="shared" si="1008"/>
        <v/>
      </c>
      <c r="AU2037" s="25" t="str">
        <f t="shared" si="1009"/>
        <v/>
      </c>
      <c r="AV2037" s="25" t="str">
        <f t="shared" si="1010"/>
        <v/>
      </c>
      <c r="AX2037" t="str">
        <f>IF(BC2037="","",IF(BC2037&gt;0,COUNT($AY$2:AY2037),""))</f>
        <v/>
      </c>
      <c r="AY2037" s="25" t="str">
        <f t="shared" si="1011"/>
        <v/>
      </c>
      <c r="AZ2037" s="25" t="str">
        <f t="shared" si="1012"/>
        <v/>
      </c>
      <c r="BA2037" s="25" t="str">
        <f t="shared" si="1013"/>
        <v/>
      </c>
      <c r="BB2037" s="25" t="str">
        <f t="shared" si="1014"/>
        <v/>
      </c>
      <c r="BC2037" s="25" t="str">
        <f t="shared" si="1015"/>
        <v/>
      </c>
      <c r="BD2037" s="25" t="str">
        <f t="shared" si="1016"/>
        <v/>
      </c>
      <c r="BE2037" s="25" t="str">
        <f t="shared" si="1017"/>
        <v/>
      </c>
      <c r="BF2037" s="25" t="str">
        <f t="shared" si="1018"/>
        <v/>
      </c>
      <c r="BG2037" s="25" t="str">
        <f t="shared" si="1019"/>
        <v/>
      </c>
      <c r="BH2037" s="25" t="str">
        <f t="shared" si="1020"/>
        <v/>
      </c>
      <c r="BI2037" s="25" t="str">
        <f t="shared" si="1021"/>
        <v/>
      </c>
      <c r="BJ2037" s="25" t="str">
        <f t="shared" si="1022"/>
        <v/>
      </c>
      <c r="BK2037" s="25" t="str">
        <f t="shared" si="1023"/>
        <v/>
      </c>
      <c r="BL2037" s="25" t="str">
        <f t="shared" si="1024"/>
        <v/>
      </c>
      <c r="BM2037" s="25" t="str">
        <f t="shared" si="1025"/>
        <v/>
      </c>
      <c r="BN2037" s="25" t="str">
        <f t="shared" si="1026"/>
        <v/>
      </c>
    </row>
    <row r="2038" spans="1:66" x14ac:dyDescent="0.25">
      <c r="A2038" s="20" t="str">
        <f>IF('S.D. Paste sheet'!A2038="","",'S.D. Paste sheet'!A2038)</f>
        <v/>
      </c>
      <c r="B2038" s="20" t="str">
        <f>IF('S.D. Paste sheet'!B2038="","",'S.D. Paste sheet'!B2038)</f>
        <v/>
      </c>
      <c r="C2038" s="20" t="str">
        <f>IF('S.D. Paste sheet'!C2038="","",'S.D. Paste sheet'!C2038)</f>
        <v/>
      </c>
      <c r="D2038" s="20" t="str">
        <f>IF('S.D. Paste sheet'!D2038="","",'S.D. Paste sheet'!D2038)</f>
        <v/>
      </c>
      <c r="E2038" s="20" t="str">
        <f>IF('S.D. Paste sheet'!E2038="","",UPPER('S.D. Paste sheet'!E2038))</f>
        <v/>
      </c>
      <c r="F2038" s="20" t="str">
        <f>IF('S.D. Paste sheet'!F2038="","",'S.D. Paste sheet'!F2038)</f>
        <v/>
      </c>
      <c r="G2038" s="20" t="str">
        <f>IF('S.D. Paste sheet'!G2038="","",UPPER('S.D. Paste sheet'!G2038))</f>
        <v/>
      </c>
      <c r="H2038" s="20" t="str">
        <f>IF('S.D. Paste sheet'!H2038="","",UPPER('S.D. Paste sheet'!H2038))</f>
        <v/>
      </c>
      <c r="I2038" s="20" t="str">
        <f>IF('S.D. Paste sheet'!I2038="","",'S.D. Paste sheet'!I2038)</f>
        <v/>
      </c>
      <c r="J2038" s="20" t="str">
        <f>IF('S.D. Paste sheet'!J2038="","",'S.D. Paste sheet'!J2038)</f>
        <v/>
      </c>
      <c r="K2038" s="20" t="str">
        <f>IF('S.D. Paste sheet'!K2038="","",'S.D. Paste sheet'!K2038)</f>
        <v/>
      </c>
      <c r="L2038" s="20" t="str">
        <f>IF('S.D. Paste sheet'!L2038="","",'S.D. Paste sheet'!L2038)</f>
        <v/>
      </c>
      <c r="M2038" s="20" t="str">
        <f>IF('S.D. Paste sheet'!M2038="","",'S.D. Paste sheet'!M2038)</f>
        <v/>
      </c>
      <c r="N2038" s="20" t="str">
        <f>IF('S.D. Paste sheet'!N2038="","",'S.D. Paste sheet'!N2038)</f>
        <v/>
      </c>
      <c r="O2038" s="20" t="str">
        <f>IF('S.D. Paste sheet'!O2038="","",'S.D. Paste sheet'!O2038)</f>
        <v/>
      </c>
      <c r="P2038" s="20" t="str">
        <f>IF('S.D. Paste sheet'!P2038="","",'S.D. Paste sheet'!P2038)</f>
        <v/>
      </c>
      <c r="Q2038" s="20" t="str">
        <f>IF('S.D. Paste sheet'!Q2038="","",'S.D. Paste sheet'!Q2038)</f>
        <v/>
      </c>
      <c r="R2038" s="20" t="str">
        <f>IF('S.D. Paste sheet'!R2038="","",'S.D. Paste sheet'!R2038)</f>
        <v/>
      </c>
      <c r="S2038" s="20" t="str">
        <f>IF('S.D. Paste sheet'!S2038="","",'S.D. Paste sheet'!S2038)</f>
        <v/>
      </c>
      <c r="T2038" s="20" t="str">
        <f>IF('S.D. Paste sheet'!T2038="","",'S.D. Paste sheet'!T2038)</f>
        <v/>
      </c>
      <c r="U2038" s="20" t="str">
        <f>IF('S.D. Paste sheet'!U2038="","",'S.D. Paste sheet'!U2038)</f>
        <v/>
      </c>
      <c r="V2038" s="20" t="str">
        <f>IF('S.D. Paste sheet'!V2038="","",'S.D. Paste sheet'!V2038)</f>
        <v/>
      </c>
      <c r="W2038" s="20" t="str">
        <f>IF('S.D. Paste sheet'!W2038="","",'S.D. Paste sheet'!W2038)</f>
        <v/>
      </c>
      <c r="X2038" s="20" t="str">
        <f>IF('S.D. Paste sheet'!X2038="","",'S.D. Paste sheet'!X2038)</f>
        <v/>
      </c>
      <c r="Y2038" s="20" t="str">
        <f>IF('S.D. Paste sheet'!Y2038="","",'S.D. Paste sheet'!Y2038)</f>
        <v/>
      </c>
      <c r="Z2038" s="20" t="str">
        <f>IF('S.D. Paste sheet'!Z2038="","",'S.D. Paste sheet'!Z2038)</f>
        <v/>
      </c>
      <c r="AA2038" s="20" t="str">
        <f>IF('S.D. Paste sheet'!AA2038="","",'S.D. Paste sheet'!AA2038)</f>
        <v/>
      </c>
      <c r="AB2038" s="20" t="str">
        <f>IF('S.D. Paste sheet'!AB2038="","",'S.D. Paste sheet'!AB2038)</f>
        <v/>
      </c>
      <c r="AC2038" s="20" t="str">
        <f>IF('S.D. Paste sheet'!AC2038="","",'S.D. Paste sheet'!AC2038)</f>
        <v/>
      </c>
      <c r="AD2038" s="20" t="str">
        <f>IF('S.D. Paste sheet'!AD2038="","",'S.D. Paste sheet'!AD2038)</f>
        <v/>
      </c>
      <c r="AE2038" s="28"/>
      <c r="AF2038" t="str">
        <f>IF(AK2038="","",IF(AK2038&gt;0,COUNT($AG$2:AG2038),""))</f>
        <v/>
      </c>
      <c r="AG2038" s="25" t="str">
        <f t="shared" si="995"/>
        <v/>
      </c>
      <c r="AH2038" s="25" t="str">
        <f t="shared" si="996"/>
        <v/>
      </c>
      <c r="AI2038" s="25" t="str">
        <f t="shared" si="997"/>
        <v/>
      </c>
      <c r="AJ2038" s="25" t="str">
        <f t="shared" si="998"/>
        <v/>
      </c>
      <c r="AK2038" s="25" t="str">
        <f t="shared" si="999"/>
        <v/>
      </c>
      <c r="AL2038" s="25" t="str">
        <f t="shared" si="1000"/>
        <v/>
      </c>
      <c r="AM2038" s="25" t="str">
        <f t="shared" si="1001"/>
        <v/>
      </c>
      <c r="AN2038" s="25" t="str">
        <f t="shared" si="1002"/>
        <v/>
      </c>
      <c r="AO2038" s="25" t="str">
        <f t="shared" si="1003"/>
        <v/>
      </c>
      <c r="AP2038" s="25" t="str">
        <f t="shared" si="1004"/>
        <v/>
      </c>
      <c r="AQ2038" s="25" t="str">
        <f t="shared" si="1005"/>
        <v/>
      </c>
      <c r="AR2038" s="25" t="str">
        <f t="shared" si="1006"/>
        <v/>
      </c>
      <c r="AS2038" s="25" t="str">
        <f t="shared" si="1007"/>
        <v/>
      </c>
      <c r="AT2038" s="25" t="str">
        <f t="shared" si="1008"/>
        <v/>
      </c>
      <c r="AU2038" s="25" t="str">
        <f t="shared" si="1009"/>
        <v/>
      </c>
      <c r="AV2038" s="25" t="str">
        <f t="shared" si="1010"/>
        <v/>
      </c>
      <c r="AX2038" t="str">
        <f>IF(BC2038="","",IF(BC2038&gt;0,COUNT($AY$2:AY2038),""))</f>
        <v/>
      </c>
      <c r="AY2038" s="25" t="str">
        <f t="shared" si="1011"/>
        <v/>
      </c>
      <c r="AZ2038" s="25" t="str">
        <f t="shared" si="1012"/>
        <v/>
      </c>
      <c r="BA2038" s="25" t="str">
        <f t="shared" si="1013"/>
        <v/>
      </c>
      <c r="BB2038" s="25" t="str">
        <f t="shared" si="1014"/>
        <v/>
      </c>
      <c r="BC2038" s="25" t="str">
        <f t="shared" si="1015"/>
        <v/>
      </c>
      <c r="BD2038" s="25" t="str">
        <f t="shared" si="1016"/>
        <v/>
      </c>
      <c r="BE2038" s="25" t="str">
        <f t="shared" si="1017"/>
        <v/>
      </c>
      <c r="BF2038" s="25" t="str">
        <f t="shared" si="1018"/>
        <v/>
      </c>
      <c r="BG2038" s="25" t="str">
        <f t="shared" si="1019"/>
        <v/>
      </c>
      <c r="BH2038" s="25" t="str">
        <f t="shared" si="1020"/>
        <v/>
      </c>
      <c r="BI2038" s="25" t="str">
        <f t="shared" si="1021"/>
        <v/>
      </c>
      <c r="BJ2038" s="25" t="str">
        <f t="shared" si="1022"/>
        <v/>
      </c>
      <c r="BK2038" s="25" t="str">
        <f t="shared" si="1023"/>
        <v/>
      </c>
      <c r="BL2038" s="25" t="str">
        <f t="shared" si="1024"/>
        <v/>
      </c>
      <c r="BM2038" s="25" t="str">
        <f t="shared" si="1025"/>
        <v/>
      </c>
      <c r="BN2038" s="25" t="str">
        <f t="shared" si="1026"/>
        <v/>
      </c>
    </row>
    <row r="2039" spans="1:66" x14ac:dyDescent="0.25">
      <c r="A2039" s="20" t="str">
        <f>IF('S.D. Paste sheet'!A2039="","",'S.D. Paste sheet'!A2039)</f>
        <v/>
      </c>
      <c r="B2039" s="20" t="str">
        <f>IF('S.D. Paste sheet'!B2039="","",'S.D. Paste sheet'!B2039)</f>
        <v/>
      </c>
      <c r="C2039" s="20" t="str">
        <f>IF('S.D. Paste sheet'!C2039="","",'S.D. Paste sheet'!C2039)</f>
        <v/>
      </c>
      <c r="D2039" s="20" t="str">
        <f>IF('S.D. Paste sheet'!D2039="","",'S.D. Paste sheet'!D2039)</f>
        <v/>
      </c>
      <c r="E2039" s="20" t="str">
        <f>IF('S.D. Paste sheet'!E2039="","",UPPER('S.D. Paste sheet'!E2039))</f>
        <v/>
      </c>
      <c r="F2039" s="20" t="str">
        <f>IF('S.D. Paste sheet'!F2039="","",'S.D. Paste sheet'!F2039)</f>
        <v/>
      </c>
      <c r="G2039" s="20" t="str">
        <f>IF('S.D. Paste sheet'!G2039="","",UPPER('S.D. Paste sheet'!G2039))</f>
        <v/>
      </c>
      <c r="H2039" s="20" t="str">
        <f>IF('S.D. Paste sheet'!H2039="","",UPPER('S.D. Paste sheet'!H2039))</f>
        <v/>
      </c>
      <c r="I2039" s="20" t="str">
        <f>IF('S.D. Paste sheet'!I2039="","",'S.D. Paste sheet'!I2039)</f>
        <v/>
      </c>
      <c r="J2039" s="20" t="str">
        <f>IF('S.D. Paste sheet'!J2039="","",'S.D. Paste sheet'!J2039)</f>
        <v/>
      </c>
      <c r="K2039" s="20" t="str">
        <f>IF('S.D. Paste sheet'!K2039="","",'S.D. Paste sheet'!K2039)</f>
        <v/>
      </c>
      <c r="L2039" s="20" t="str">
        <f>IF('S.D. Paste sheet'!L2039="","",'S.D. Paste sheet'!L2039)</f>
        <v/>
      </c>
      <c r="M2039" s="20" t="str">
        <f>IF('S.D. Paste sheet'!M2039="","",'S.D. Paste sheet'!M2039)</f>
        <v/>
      </c>
      <c r="N2039" s="20" t="str">
        <f>IF('S.D. Paste sheet'!N2039="","",'S.D. Paste sheet'!N2039)</f>
        <v/>
      </c>
      <c r="O2039" s="20" t="str">
        <f>IF('S.D. Paste sheet'!O2039="","",'S.D. Paste sheet'!O2039)</f>
        <v/>
      </c>
      <c r="P2039" s="20" t="str">
        <f>IF('S.D. Paste sheet'!P2039="","",'S.D. Paste sheet'!P2039)</f>
        <v/>
      </c>
      <c r="Q2039" s="20" t="str">
        <f>IF('S.D. Paste sheet'!Q2039="","",'S.D. Paste sheet'!Q2039)</f>
        <v/>
      </c>
      <c r="R2039" s="20" t="str">
        <f>IF('S.D. Paste sheet'!R2039="","",'S.D. Paste sheet'!R2039)</f>
        <v/>
      </c>
      <c r="S2039" s="20" t="str">
        <f>IF('S.D. Paste sheet'!S2039="","",'S.D. Paste sheet'!S2039)</f>
        <v/>
      </c>
      <c r="T2039" s="20" t="str">
        <f>IF('S.D. Paste sheet'!T2039="","",'S.D. Paste sheet'!T2039)</f>
        <v/>
      </c>
      <c r="U2039" s="20" t="str">
        <f>IF('S.D. Paste sheet'!U2039="","",'S.D. Paste sheet'!U2039)</f>
        <v/>
      </c>
      <c r="V2039" s="20" t="str">
        <f>IF('S.D. Paste sheet'!V2039="","",'S.D. Paste sheet'!V2039)</f>
        <v/>
      </c>
      <c r="W2039" s="20" t="str">
        <f>IF('S.D. Paste sheet'!W2039="","",'S.D. Paste sheet'!W2039)</f>
        <v/>
      </c>
      <c r="X2039" s="20" t="str">
        <f>IF('S.D. Paste sheet'!X2039="","",'S.D. Paste sheet'!X2039)</f>
        <v/>
      </c>
      <c r="Y2039" s="20" t="str">
        <f>IF('S.D. Paste sheet'!Y2039="","",'S.D. Paste sheet'!Y2039)</f>
        <v/>
      </c>
      <c r="Z2039" s="20" t="str">
        <f>IF('S.D. Paste sheet'!Z2039="","",'S.D. Paste sheet'!Z2039)</f>
        <v/>
      </c>
      <c r="AA2039" s="20" t="str">
        <f>IF('S.D. Paste sheet'!AA2039="","",'S.D. Paste sheet'!AA2039)</f>
        <v/>
      </c>
      <c r="AB2039" s="20" t="str">
        <f>IF('S.D. Paste sheet'!AB2039="","",'S.D. Paste sheet'!AB2039)</f>
        <v/>
      </c>
      <c r="AC2039" s="20" t="str">
        <f>IF('S.D. Paste sheet'!AC2039="","",'S.D. Paste sheet'!AC2039)</f>
        <v/>
      </c>
      <c r="AD2039" s="20" t="str">
        <f>IF('S.D. Paste sheet'!AD2039="","",'S.D. Paste sheet'!AD2039)</f>
        <v/>
      </c>
      <c r="AE2039" s="28"/>
      <c r="AF2039" t="str">
        <f>IF(AK2039="","",IF(AK2039&gt;0,COUNT($AG$2:AG2039),""))</f>
        <v/>
      </c>
      <c r="AG2039" s="25" t="str">
        <f t="shared" si="995"/>
        <v/>
      </c>
      <c r="AH2039" s="25" t="str">
        <f t="shared" si="996"/>
        <v/>
      </c>
      <c r="AI2039" s="25" t="str">
        <f t="shared" si="997"/>
        <v/>
      </c>
      <c r="AJ2039" s="25" t="str">
        <f t="shared" si="998"/>
        <v/>
      </c>
      <c r="AK2039" s="25" t="str">
        <f t="shared" si="999"/>
        <v/>
      </c>
      <c r="AL2039" s="25" t="str">
        <f t="shared" si="1000"/>
        <v/>
      </c>
      <c r="AM2039" s="25" t="str">
        <f t="shared" si="1001"/>
        <v/>
      </c>
      <c r="AN2039" s="25" t="str">
        <f t="shared" si="1002"/>
        <v/>
      </c>
      <c r="AO2039" s="25" t="str">
        <f t="shared" si="1003"/>
        <v/>
      </c>
      <c r="AP2039" s="25" t="str">
        <f t="shared" si="1004"/>
        <v/>
      </c>
      <c r="AQ2039" s="25" t="str">
        <f t="shared" si="1005"/>
        <v/>
      </c>
      <c r="AR2039" s="25" t="str">
        <f t="shared" si="1006"/>
        <v/>
      </c>
      <c r="AS2039" s="25" t="str">
        <f t="shared" si="1007"/>
        <v/>
      </c>
      <c r="AT2039" s="25" t="str">
        <f t="shared" si="1008"/>
        <v/>
      </c>
      <c r="AU2039" s="25" t="str">
        <f t="shared" si="1009"/>
        <v/>
      </c>
      <c r="AV2039" s="25" t="str">
        <f t="shared" si="1010"/>
        <v/>
      </c>
      <c r="AX2039" t="str">
        <f>IF(BC2039="","",IF(BC2039&gt;0,COUNT($AY$2:AY2039),""))</f>
        <v/>
      </c>
      <c r="AY2039" s="25" t="str">
        <f t="shared" si="1011"/>
        <v/>
      </c>
      <c r="AZ2039" s="25" t="str">
        <f t="shared" si="1012"/>
        <v/>
      </c>
      <c r="BA2039" s="25" t="str">
        <f t="shared" si="1013"/>
        <v/>
      </c>
      <c r="BB2039" s="25" t="str">
        <f t="shared" si="1014"/>
        <v/>
      </c>
      <c r="BC2039" s="25" t="str">
        <f t="shared" si="1015"/>
        <v/>
      </c>
      <c r="BD2039" s="25" t="str">
        <f t="shared" si="1016"/>
        <v/>
      </c>
      <c r="BE2039" s="25" t="str">
        <f t="shared" si="1017"/>
        <v/>
      </c>
      <c r="BF2039" s="25" t="str">
        <f t="shared" si="1018"/>
        <v/>
      </c>
      <c r="BG2039" s="25" t="str">
        <f t="shared" si="1019"/>
        <v/>
      </c>
      <c r="BH2039" s="25" t="str">
        <f t="shared" si="1020"/>
        <v/>
      </c>
      <c r="BI2039" s="25" t="str">
        <f t="shared" si="1021"/>
        <v/>
      </c>
      <c r="BJ2039" s="25" t="str">
        <f t="shared" si="1022"/>
        <v/>
      </c>
      <c r="BK2039" s="25" t="str">
        <f t="shared" si="1023"/>
        <v/>
      </c>
      <c r="BL2039" s="25" t="str">
        <f t="shared" si="1024"/>
        <v/>
      </c>
      <c r="BM2039" s="25" t="str">
        <f t="shared" si="1025"/>
        <v/>
      </c>
      <c r="BN2039" s="25" t="str">
        <f t="shared" si="1026"/>
        <v/>
      </c>
    </row>
    <row r="2040" spans="1:66" x14ac:dyDescent="0.25">
      <c r="A2040" s="20" t="str">
        <f>IF('S.D. Paste sheet'!A2040="","",'S.D. Paste sheet'!A2040)</f>
        <v/>
      </c>
      <c r="B2040" s="20" t="str">
        <f>IF('S.D. Paste sheet'!B2040="","",'S.D. Paste sheet'!B2040)</f>
        <v/>
      </c>
      <c r="C2040" s="20" t="str">
        <f>IF('S.D. Paste sheet'!C2040="","",'S.D. Paste sheet'!C2040)</f>
        <v/>
      </c>
      <c r="D2040" s="20" t="str">
        <f>IF('S.D. Paste sheet'!D2040="","",'S.D. Paste sheet'!D2040)</f>
        <v/>
      </c>
      <c r="E2040" s="20" t="str">
        <f>IF('S.D. Paste sheet'!E2040="","",UPPER('S.D. Paste sheet'!E2040))</f>
        <v/>
      </c>
      <c r="F2040" s="20" t="str">
        <f>IF('S.D. Paste sheet'!F2040="","",'S.D. Paste sheet'!F2040)</f>
        <v/>
      </c>
      <c r="G2040" s="20" t="str">
        <f>IF('S.D. Paste sheet'!G2040="","",UPPER('S.D. Paste sheet'!G2040))</f>
        <v/>
      </c>
      <c r="H2040" s="20" t="str">
        <f>IF('S.D. Paste sheet'!H2040="","",UPPER('S.D. Paste sheet'!H2040))</f>
        <v/>
      </c>
      <c r="I2040" s="20" t="str">
        <f>IF('S.D. Paste sheet'!I2040="","",'S.D. Paste sheet'!I2040)</f>
        <v/>
      </c>
      <c r="J2040" s="20" t="str">
        <f>IF('S.D. Paste sheet'!J2040="","",'S.D. Paste sheet'!J2040)</f>
        <v/>
      </c>
      <c r="K2040" s="20" t="str">
        <f>IF('S.D. Paste sheet'!K2040="","",'S.D. Paste sheet'!K2040)</f>
        <v/>
      </c>
      <c r="L2040" s="20" t="str">
        <f>IF('S.D. Paste sheet'!L2040="","",'S.D. Paste sheet'!L2040)</f>
        <v/>
      </c>
      <c r="M2040" s="20" t="str">
        <f>IF('S.D. Paste sheet'!M2040="","",'S.D. Paste sheet'!M2040)</f>
        <v/>
      </c>
      <c r="N2040" s="20" t="str">
        <f>IF('S.D. Paste sheet'!N2040="","",'S.D. Paste sheet'!N2040)</f>
        <v/>
      </c>
      <c r="O2040" s="20" t="str">
        <f>IF('S.D. Paste sheet'!O2040="","",'S.D. Paste sheet'!O2040)</f>
        <v/>
      </c>
      <c r="P2040" s="20" t="str">
        <f>IF('S.D. Paste sheet'!P2040="","",'S.D. Paste sheet'!P2040)</f>
        <v/>
      </c>
      <c r="Q2040" s="20" t="str">
        <f>IF('S.D. Paste sheet'!Q2040="","",'S.D. Paste sheet'!Q2040)</f>
        <v/>
      </c>
      <c r="R2040" s="20" t="str">
        <f>IF('S.D. Paste sheet'!R2040="","",'S.D. Paste sheet'!R2040)</f>
        <v/>
      </c>
      <c r="S2040" s="20" t="str">
        <f>IF('S.D. Paste sheet'!S2040="","",'S.D. Paste sheet'!S2040)</f>
        <v/>
      </c>
      <c r="T2040" s="20" t="str">
        <f>IF('S.D. Paste sheet'!T2040="","",'S.D. Paste sheet'!T2040)</f>
        <v/>
      </c>
      <c r="U2040" s="20" t="str">
        <f>IF('S.D. Paste sheet'!U2040="","",'S.D. Paste sheet'!U2040)</f>
        <v/>
      </c>
      <c r="V2040" s="20" t="str">
        <f>IF('S.D. Paste sheet'!V2040="","",'S.D. Paste sheet'!V2040)</f>
        <v/>
      </c>
      <c r="W2040" s="20" t="str">
        <f>IF('S.D. Paste sheet'!W2040="","",'S.D. Paste sheet'!W2040)</f>
        <v/>
      </c>
      <c r="X2040" s="20" t="str">
        <f>IF('S.D. Paste sheet'!X2040="","",'S.D. Paste sheet'!X2040)</f>
        <v/>
      </c>
      <c r="Y2040" s="20" t="str">
        <f>IF('S.D. Paste sheet'!Y2040="","",'S.D. Paste sheet'!Y2040)</f>
        <v/>
      </c>
      <c r="Z2040" s="20" t="str">
        <f>IF('S.D. Paste sheet'!Z2040="","",'S.D. Paste sheet'!Z2040)</f>
        <v/>
      </c>
      <c r="AA2040" s="20" t="str">
        <f>IF('S.D. Paste sheet'!AA2040="","",'S.D. Paste sheet'!AA2040)</f>
        <v/>
      </c>
      <c r="AB2040" s="20" t="str">
        <f>IF('S.D. Paste sheet'!AB2040="","",'S.D. Paste sheet'!AB2040)</f>
        <v/>
      </c>
      <c r="AC2040" s="20" t="str">
        <f>IF('S.D. Paste sheet'!AC2040="","",'S.D. Paste sheet'!AC2040)</f>
        <v/>
      </c>
      <c r="AD2040" s="20" t="str">
        <f>IF('S.D. Paste sheet'!AD2040="","",'S.D. Paste sheet'!AD2040)</f>
        <v/>
      </c>
      <c r="AE2040" s="28"/>
      <c r="AF2040" t="str">
        <f>IF(AK2040="","",IF(AK2040&gt;0,COUNT($AG$2:AG2040),""))</f>
        <v/>
      </c>
      <c r="AG2040" s="25" t="str">
        <f t="shared" si="995"/>
        <v/>
      </c>
      <c r="AH2040" s="25" t="str">
        <f t="shared" si="996"/>
        <v/>
      </c>
      <c r="AI2040" s="25" t="str">
        <f t="shared" si="997"/>
        <v/>
      </c>
      <c r="AJ2040" s="25" t="str">
        <f t="shared" si="998"/>
        <v/>
      </c>
      <c r="AK2040" s="25" t="str">
        <f t="shared" si="999"/>
        <v/>
      </c>
      <c r="AL2040" s="25" t="str">
        <f t="shared" si="1000"/>
        <v/>
      </c>
      <c r="AM2040" s="25" t="str">
        <f t="shared" si="1001"/>
        <v/>
      </c>
      <c r="AN2040" s="25" t="str">
        <f t="shared" si="1002"/>
        <v/>
      </c>
      <c r="AO2040" s="25" t="str">
        <f t="shared" si="1003"/>
        <v/>
      </c>
      <c r="AP2040" s="25" t="str">
        <f t="shared" si="1004"/>
        <v/>
      </c>
      <c r="AQ2040" s="25" t="str">
        <f t="shared" si="1005"/>
        <v/>
      </c>
      <c r="AR2040" s="25" t="str">
        <f t="shared" si="1006"/>
        <v/>
      </c>
      <c r="AS2040" s="25" t="str">
        <f t="shared" si="1007"/>
        <v/>
      </c>
      <c r="AT2040" s="25" t="str">
        <f t="shared" si="1008"/>
        <v/>
      </c>
      <c r="AU2040" s="25" t="str">
        <f t="shared" si="1009"/>
        <v/>
      </c>
      <c r="AV2040" s="25" t="str">
        <f t="shared" si="1010"/>
        <v/>
      </c>
      <c r="AX2040" t="str">
        <f>IF(BC2040="","",IF(BC2040&gt;0,COUNT($AY$2:AY2040),""))</f>
        <v/>
      </c>
      <c r="AY2040" s="25" t="str">
        <f t="shared" si="1011"/>
        <v/>
      </c>
      <c r="AZ2040" s="25" t="str">
        <f t="shared" si="1012"/>
        <v/>
      </c>
      <c r="BA2040" s="25" t="str">
        <f t="shared" si="1013"/>
        <v/>
      </c>
      <c r="BB2040" s="25" t="str">
        <f t="shared" si="1014"/>
        <v/>
      </c>
      <c r="BC2040" s="25" t="str">
        <f t="shared" si="1015"/>
        <v/>
      </c>
      <c r="BD2040" s="25" t="str">
        <f t="shared" si="1016"/>
        <v/>
      </c>
      <c r="BE2040" s="25" t="str">
        <f t="shared" si="1017"/>
        <v/>
      </c>
      <c r="BF2040" s="25" t="str">
        <f t="shared" si="1018"/>
        <v/>
      </c>
      <c r="BG2040" s="25" t="str">
        <f t="shared" si="1019"/>
        <v/>
      </c>
      <c r="BH2040" s="25" t="str">
        <f t="shared" si="1020"/>
        <v/>
      </c>
      <c r="BI2040" s="25" t="str">
        <f t="shared" si="1021"/>
        <v/>
      </c>
      <c r="BJ2040" s="25" t="str">
        <f t="shared" si="1022"/>
        <v/>
      </c>
      <c r="BK2040" s="25" t="str">
        <f t="shared" si="1023"/>
        <v/>
      </c>
      <c r="BL2040" s="25" t="str">
        <f t="shared" si="1024"/>
        <v/>
      </c>
      <c r="BM2040" s="25" t="str">
        <f t="shared" si="1025"/>
        <v/>
      </c>
      <c r="BN2040" s="25" t="str">
        <f t="shared" si="1026"/>
        <v/>
      </c>
    </row>
    <row r="2041" spans="1:66" x14ac:dyDescent="0.25">
      <c r="A2041" s="20" t="str">
        <f>IF('S.D. Paste sheet'!A2041="","",'S.D. Paste sheet'!A2041)</f>
        <v/>
      </c>
      <c r="B2041" s="20" t="str">
        <f>IF('S.D. Paste sheet'!B2041="","",'S.D. Paste sheet'!B2041)</f>
        <v/>
      </c>
      <c r="C2041" s="20" t="str">
        <f>IF('S.D. Paste sheet'!C2041="","",'S.D. Paste sheet'!C2041)</f>
        <v/>
      </c>
      <c r="D2041" s="20" t="str">
        <f>IF('S.D. Paste sheet'!D2041="","",'S.D. Paste sheet'!D2041)</f>
        <v/>
      </c>
      <c r="E2041" s="20" t="str">
        <f>IF('S.D. Paste sheet'!E2041="","",UPPER('S.D. Paste sheet'!E2041))</f>
        <v/>
      </c>
      <c r="F2041" s="20" t="str">
        <f>IF('S.D. Paste sheet'!F2041="","",'S.D. Paste sheet'!F2041)</f>
        <v/>
      </c>
      <c r="G2041" s="20" t="str">
        <f>IF('S.D. Paste sheet'!G2041="","",UPPER('S.D. Paste sheet'!G2041))</f>
        <v/>
      </c>
      <c r="H2041" s="20" t="str">
        <f>IF('S.D. Paste sheet'!H2041="","",UPPER('S.D. Paste sheet'!H2041))</f>
        <v/>
      </c>
      <c r="I2041" s="20" t="str">
        <f>IF('S.D. Paste sheet'!I2041="","",'S.D. Paste sheet'!I2041)</f>
        <v/>
      </c>
      <c r="J2041" s="20" t="str">
        <f>IF('S.D. Paste sheet'!J2041="","",'S.D. Paste sheet'!J2041)</f>
        <v/>
      </c>
      <c r="K2041" s="20" t="str">
        <f>IF('S.D. Paste sheet'!K2041="","",'S.D. Paste sheet'!K2041)</f>
        <v/>
      </c>
      <c r="L2041" s="20" t="str">
        <f>IF('S.D. Paste sheet'!L2041="","",'S.D. Paste sheet'!L2041)</f>
        <v/>
      </c>
      <c r="M2041" s="20" t="str">
        <f>IF('S.D. Paste sheet'!M2041="","",'S.D. Paste sheet'!M2041)</f>
        <v/>
      </c>
      <c r="N2041" s="20" t="str">
        <f>IF('S.D. Paste sheet'!N2041="","",'S.D. Paste sheet'!N2041)</f>
        <v/>
      </c>
      <c r="O2041" s="20" t="str">
        <f>IF('S.D. Paste sheet'!O2041="","",'S.D. Paste sheet'!O2041)</f>
        <v/>
      </c>
      <c r="P2041" s="20" t="str">
        <f>IF('S.D. Paste sheet'!P2041="","",'S.D. Paste sheet'!P2041)</f>
        <v/>
      </c>
      <c r="Q2041" s="20" t="str">
        <f>IF('S.D. Paste sheet'!Q2041="","",'S.D. Paste sheet'!Q2041)</f>
        <v/>
      </c>
      <c r="R2041" s="20" t="str">
        <f>IF('S.D. Paste sheet'!R2041="","",'S.D. Paste sheet'!R2041)</f>
        <v/>
      </c>
      <c r="S2041" s="20" t="str">
        <f>IF('S.D. Paste sheet'!S2041="","",'S.D. Paste sheet'!S2041)</f>
        <v/>
      </c>
      <c r="T2041" s="20" t="str">
        <f>IF('S.D. Paste sheet'!T2041="","",'S.D. Paste sheet'!T2041)</f>
        <v/>
      </c>
      <c r="U2041" s="20" t="str">
        <f>IF('S.D. Paste sheet'!U2041="","",'S.D. Paste sheet'!U2041)</f>
        <v/>
      </c>
      <c r="V2041" s="20" t="str">
        <f>IF('S.D. Paste sheet'!V2041="","",'S.D. Paste sheet'!V2041)</f>
        <v/>
      </c>
      <c r="W2041" s="20" t="str">
        <f>IF('S.D. Paste sheet'!W2041="","",'S.D. Paste sheet'!W2041)</f>
        <v/>
      </c>
      <c r="X2041" s="20" t="str">
        <f>IF('S.D. Paste sheet'!X2041="","",'S.D. Paste sheet'!X2041)</f>
        <v/>
      </c>
      <c r="Y2041" s="20" t="str">
        <f>IF('S.D. Paste sheet'!Y2041="","",'S.D. Paste sheet'!Y2041)</f>
        <v/>
      </c>
      <c r="Z2041" s="20" t="str">
        <f>IF('S.D. Paste sheet'!Z2041="","",'S.D. Paste sheet'!Z2041)</f>
        <v/>
      </c>
      <c r="AA2041" s="20" t="str">
        <f>IF('S.D. Paste sheet'!AA2041="","",'S.D. Paste sheet'!AA2041)</f>
        <v/>
      </c>
      <c r="AB2041" s="20" t="str">
        <f>IF('S.D. Paste sheet'!AB2041="","",'S.D. Paste sheet'!AB2041)</f>
        <v/>
      </c>
      <c r="AC2041" s="20" t="str">
        <f>IF('S.D. Paste sheet'!AC2041="","",'S.D. Paste sheet'!AC2041)</f>
        <v/>
      </c>
      <c r="AD2041" s="20" t="str">
        <f>IF('S.D. Paste sheet'!AD2041="","",'S.D. Paste sheet'!AD2041)</f>
        <v/>
      </c>
      <c r="AE2041" s="28"/>
      <c r="AF2041" t="str">
        <f>IF(AK2041="","",IF(AK2041&gt;0,COUNT($AG$2:AG2041),""))</f>
        <v/>
      </c>
      <c r="AG2041" s="25" t="str">
        <f t="shared" si="995"/>
        <v/>
      </c>
      <c r="AH2041" s="25" t="str">
        <f t="shared" si="996"/>
        <v/>
      </c>
      <c r="AI2041" s="25" t="str">
        <f t="shared" si="997"/>
        <v/>
      </c>
      <c r="AJ2041" s="25" t="str">
        <f t="shared" si="998"/>
        <v/>
      </c>
      <c r="AK2041" s="25" t="str">
        <f t="shared" si="999"/>
        <v/>
      </c>
      <c r="AL2041" s="25" t="str">
        <f t="shared" si="1000"/>
        <v/>
      </c>
      <c r="AM2041" s="25" t="str">
        <f t="shared" si="1001"/>
        <v/>
      </c>
      <c r="AN2041" s="25" t="str">
        <f t="shared" si="1002"/>
        <v/>
      </c>
      <c r="AO2041" s="25" t="str">
        <f t="shared" si="1003"/>
        <v/>
      </c>
      <c r="AP2041" s="25" t="str">
        <f t="shared" si="1004"/>
        <v/>
      </c>
      <c r="AQ2041" s="25" t="str">
        <f t="shared" si="1005"/>
        <v/>
      </c>
      <c r="AR2041" s="25" t="str">
        <f t="shared" si="1006"/>
        <v/>
      </c>
      <c r="AS2041" s="25" t="str">
        <f t="shared" si="1007"/>
        <v/>
      </c>
      <c r="AT2041" s="25" t="str">
        <f t="shared" si="1008"/>
        <v/>
      </c>
      <c r="AU2041" s="25" t="str">
        <f t="shared" si="1009"/>
        <v/>
      </c>
      <c r="AV2041" s="25" t="str">
        <f t="shared" si="1010"/>
        <v/>
      </c>
      <c r="AX2041" t="str">
        <f>IF(BC2041="","",IF(BC2041&gt;0,COUNT($AY$2:AY2041),""))</f>
        <v/>
      </c>
      <c r="AY2041" s="25" t="str">
        <f t="shared" si="1011"/>
        <v/>
      </c>
      <c r="AZ2041" s="25" t="str">
        <f t="shared" si="1012"/>
        <v/>
      </c>
      <c r="BA2041" s="25" t="str">
        <f t="shared" si="1013"/>
        <v/>
      </c>
      <c r="BB2041" s="25" t="str">
        <f t="shared" si="1014"/>
        <v/>
      </c>
      <c r="BC2041" s="25" t="str">
        <f t="shared" si="1015"/>
        <v/>
      </c>
      <c r="BD2041" s="25" t="str">
        <f t="shared" si="1016"/>
        <v/>
      </c>
      <c r="BE2041" s="25" t="str">
        <f t="shared" si="1017"/>
        <v/>
      </c>
      <c r="BF2041" s="25" t="str">
        <f t="shared" si="1018"/>
        <v/>
      </c>
      <c r="BG2041" s="25" t="str">
        <f t="shared" si="1019"/>
        <v/>
      </c>
      <c r="BH2041" s="25" t="str">
        <f t="shared" si="1020"/>
        <v/>
      </c>
      <c r="BI2041" s="25" t="str">
        <f t="shared" si="1021"/>
        <v/>
      </c>
      <c r="BJ2041" s="25" t="str">
        <f t="shared" si="1022"/>
        <v/>
      </c>
      <c r="BK2041" s="25" t="str">
        <f t="shared" si="1023"/>
        <v/>
      </c>
      <c r="BL2041" s="25" t="str">
        <f t="shared" si="1024"/>
        <v/>
      </c>
      <c r="BM2041" s="25" t="str">
        <f t="shared" si="1025"/>
        <v/>
      </c>
      <c r="BN2041" s="25" t="str">
        <f t="shared" si="1026"/>
        <v/>
      </c>
    </row>
    <row r="2042" spans="1:66" x14ac:dyDescent="0.25">
      <c r="A2042" s="20" t="str">
        <f>IF('S.D. Paste sheet'!A2042="","",'S.D. Paste sheet'!A2042)</f>
        <v/>
      </c>
      <c r="B2042" s="20" t="str">
        <f>IF('S.D. Paste sheet'!B2042="","",'S.D. Paste sheet'!B2042)</f>
        <v/>
      </c>
      <c r="C2042" s="20" t="str">
        <f>IF('S.D. Paste sheet'!C2042="","",'S.D. Paste sheet'!C2042)</f>
        <v/>
      </c>
      <c r="D2042" s="20" t="str">
        <f>IF('S.D. Paste sheet'!D2042="","",'S.D. Paste sheet'!D2042)</f>
        <v/>
      </c>
      <c r="E2042" s="20" t="str">
        <f>IF('S.D. Paste sheet'!E2042="","",UPPER('S.D. Paste sheet'!E2042))</f>
        <v/>
      </c>
      <c r="F2042" s="20" t="str">
        <f>IF('S.D. Paste sheet'!F2042="","",'S.D. Paste sheet'!F2042)</f>
        <v/>
      </c>
      <c r="G2042" s="20" t="str">
        <f>IF('S.D. Paste sheet'!G2042="","",UPPER('S.D. Paste sheet'!G2042))</f>
        <v/>
      </c>
      <c r="H2042" s="20" t="str">
        <f>IF('S.D. Paste sheet'!H2042="","",UPPER('S.D. Paste sheet'!H2042))</f>
        <v/>
      </c>
      <c r="I2042" s="20" t="str">
        <f>IF('S.D. Paste sheet'!I2042="","",'S.D. Paste sheet'!I2042)</f>
        <v/>
      </c>
      <c r="J2042" s="20" t="str">
        <f>IF('S.D. Paste sheet'!J2042="","",'S.D. Paste sheet'!J2042)</f>
        <v/>
      </c>
      <c r="K2042" s="20" t="str">
        <f>IF('S.D. Paste sheet'!K2042="","",'S.D. Paste sheet'!K2042)</f>
        <v/>
      </c>
      <c r="L2042" s="20" t="str">
        <f>IF('S.D. Paste sheet'!L2042="","",'S.D. Paste sheet'!L2042)</f>
        <v/>
      </c>
      <c r="M2042" s="20" t="str">
        <f>IF('S.D. Paste sheet'!M2042="","",'S.D. Paste sheet'!M2042)</f>
        <v/>
      </c>
      <c r="N2042" s="20" t="str">
        <f>IF('S.D. Paste sheet'!N2042="","",'S.D. Paste sheet'!N2042)</f>
        <v/>
      </c>
      <c r="O2042" s="20" t="str">
        <f>IF('S.D. Paste sheet'!O2042="","",'S.D. Paste sheet'!O2042)</f>
        <v/>
      </c>
      <c r="P2042" s="20" t="str">
        <f>IF('S.D. Paste sheet'!P2042="","",'S.D. Paste sheet'!P2042)</f>
        <v/>
      </c>
      <c r="Q2042" s="20" t="str">
        <f>IF('S.D. Paste sheet'!Q2042="","",'S.D. Paste sheet'!Q2042)</f>
        <v/>
      </c>
      <c r="R2042" s="20" t="str">
        <f>IF('S.D. Paste sheet'!R2042="","",'S.D. Paste sheet'!R2042)</f>
        <v/>
      </c>
      <c r="S2042" s="20" t="str">
        <f>IF('S.D. Paste sheet'!S2042="","",'S.D. Paste sheet'!S2042)</f>
        <v/>
      </c>
      <c r="T2042" s="20" t="str">
        <f>IF('S.D. Paste sheet'!T2042="","",'S.D. Paste sheet'!T2042)</f>
        <v/>
      </c>
      <c r="U2042" s="20" t="str">
        <f>IF('S.D. Paste sheet'!U2042="","",'S.D. Paste sheet'!U2042)</f>
        <v/>
      </c>
      <c r="V2042" s="20" t="str">
        <f>IF('S.D. Paste sheet'!V2042="","",'S.D. Paste sheet'!V2042)</f>
        <v/>
      </c>
      <c r="W2042" s="20" t="str">
        <f>IF('S.D. Paste sheet'!W2042="","",'S.D. Paste sheet'!W2042)</f>
        <v/>
      </c>
      <c r="X2042" s="20" t="str">
        <f>IF('S.D. Paste sheet'!X2042="","",'S.D. Paste sheet'!X2042)</f>
        <v/>
      </c>
      <c r="Y2042" s="20" t="str">
        <f>IF('S.D. Paste sheet'!Y2042="","",'S.D. Paste sheet'!Y2042)</f>
        <v/>
      </c>
      <c r="Z2042" s="20" t="str">
        <f>IF('S.D. Paste sheet'!Z2042="","",'S.D. Paste sheet'!Z2042)</f>
        <v/>
      </c>
      <c r="AA2042" s="20" t="str">
        <f>IF('S.D. Paste sheet'!AA2042="","",'S.D. Paste sheet'!AA2042)</f>
        <v/>
      </c>
      <c r="AB2042" s="20" t="str">
        <f>IF('S.D. Paste sheet'!AB2042="","",'S.D. Paste sheet'!AB2042)</f>
        <v/>
      </c>
      <c r="AC2042" s="20" t="str">
        <f>IF('S.D. Paste sheet'!AC2042="","",'S.D. Paste sheet'!AC2042)</f>
        <v/>
      </c>
      <c r="AD2042" s="20" t="str">
        <f>IF('S.D. Paste sheet'!AD2042="","",'S.D. Paste sheet'!AD2042)</f>
        <v/>
      </c>
      <c r="AE2042" s="28"/>
      <c r="AF2042" t="str">
        <f>IF(AK2042="","",IF(AK2042&gt;0,COUNT($AG$2:AG2042),""))</f>
        <v/>
      </c>
      <c r="AG2042" s="25" t="str">
        <f t="shared" si="995"/>
        <v/>
      </c>
      <c r="AH2042" s="25" t="str">
        <f t="shared" si="996"/>
        <v/>
      </c>
      <c r="AI2042" s="25" t="str">
        <f t="shared" si="997"/>
        <v/>
      </c>
      <c r="AJ2042" s="25" t="str">
        <f t="shared" si="998"/>
        <v/>
      </c>
      <c r="AK2042" s="25" t="str">
        <f t="shared" si="999"/>
        <v/>
      </c>
      <c r="AL2042" s="25" t="str">
        <f t="shared" si="1000"/>
        <v/>
      </c>
      <c r="AM2042" s="25" t="str">
        <f t="shared" si="1001"/>
        <v/>
      </c>
      <c r="AN2042" s="25" t="str">
        <f t="shared" si="1002"/>
        <v/>
      </c>
      <c r="AO2042" s="25" t="str">
        <f t="shared" si="1003"/>
        <v/>
      </c>
      <c r="AP2042" s="25" t="str">
        <f t="shared" si="1004"/>
        <v/>
      </c>
      <c r="AQ2042" s="25" t="str">
        <f t="shared" si="1005"/>
        <v/>
      </c>
      <c r="AR2042" s="25" t="str">
        <f t="shared" si="1006"/>
        <v/>
      </c>
      <c r="AS2042" s="25" t="str">
        <f t="shared" si="1007"/>
        <v/>
      </c>
      <c r="AT2042" s="25" t="str">
        <f t="shared" si="1008"/>
        <v/>
      </c>
      <c r="AU2042" s="25" t="str">
        <f t="shared" si="1009"/>
        <v/>
      </c>
      <c r="AV2042" s="25" t="str">
        <f t="shared" si="1010"/>
        <v/>
      </c>
      <c r="AX2042" t="str">
        <f>IF(BC2042="","",IF(BC2042&gt;0,COUNT($AY$2:AY2042),""))</f>
        <v/>
      </c>
      <c r="AY2042" s="25" t="str">
        <f t="shared" si="1011"/>
        <v/>
      </c>
      <c r="AZ2042" s="25" t="str">
        <f t="shared" si="1012"/>
        <v/>
      </c>
      <c r="BA2042" s="25" t="str">
        <f t="shared" si="1013"/>
        <v/>
      </c>
      <c r="BB2042" s="25" t="str">
        <f t="shared" si="1014"/>
        <v/>
      </c>
      <c r="BC2042" s="25" t="str">
        <f t="shared" si="1015"/>
        <v/>
      </c>
      <c r="BD2042" s="25" t="str">
        <f t="shared" si="1016"/>
        <v/>
      </c>
      <c r="BE2042" s="25" t="str">
        <f t="shared" si="1017"/>
        <v/>
      </c>
      <c r="BF2042" s="25" t="str">
        <f t="shared" si="1018"/>
        <v/>
      </c>
      <c r="BG2042" s="25" t="str">
        <f t="shared" si="1019"/>
        <v/>
      </c>
      <c r="BH2042" s="25" t="str">
        <f t="shared" si="1020"/>
        <v/>
      </c>
      <c r="BI2042" s="25" t="str">
        <f t="shared" si="1021"/>
        <v/>
      </c>
      <c r="BJ2042" s="25" t="str">
        <f t="shared" si="1022"/>
        <v/>
      </c>
      <c r="BK2042" s="25" t="str">
        <f t="shared" si="1023"/>
        <v/>
      </c>
      <c r="BL2042" s="25" t="str">
        <f t="shared" si="1024"/>
        <v/>
      </c>
      <c r="BM2042" s="25" t="str">
        <f t="shared" si="1025"/>
        <v/>
      </c>
      <c r="BN2042" s="25" t="str">
        <f t="shared" si="1026"/>
        <v/>
      </c>
    </row>
    <row r="2043" spans="1:66" x14ac:dyDescent="0.25">
      <c r="A2043" s="20" t="str">
        <f>IF('S.D. Paste sheet'!A2043="","",'S.D. Paste sheet'!A2043)</f>
        <v/>
      </c>
      <c r="B2043" s="20" t="str">
        <f>IF('S.D. Paste sheet'!B2043="","",'S.D. Paste sheet'!B2043)</f>
        <v/>
      </c>
      <c r="C2043" s="20" t="str">
        <f>IF('S.D. Paste sheet'!C2043="","",'S.D. Paste sheet'!C2043)</f>
        <v/>
      </c>
      <c r="D2043" s="20" t="str">
        <f>IF('S.D. Paste sheet'!D2043="","",'S.D. Paste sheet'!D2043)</f>
        <v/>
      </c>
      <c r="E2043" s="20" t="str">
        <f>IF('S.D. Paste sheet'!E2043="","",UPPER('S.D. Paste sheet'!E2043))</f>
        <v/>
      </c>
      <c r="F2043" s="20" t="str">
        <f>IF('S.D. Paste sheet'!F2043="","",'S.D. Paste sheet'!F2043)</f>
        <v/>
      </c>
      <c r="G2043" s="20" t="str">
        <f>IF('S.D. Paste sheet'!G2043="","",UPPER('S.D. Paste sheet'!G2043))</f>
        <v/>
      </c>
      <c r="H2043" s="20" t="str">
        <f>IF('S.D. Paste sheet'!H2043="","",UPPER('S.D. Paste sheet'!H2043))</f>
        <v/>
      </c>
      <c r="I2043" s="20" t="str">
        <f>IF('S.D. Paste sheet'!I2043="","",'S.D. Paste sheet'!I2043)</f>
        <v/>
      </c>
      <c r="J2043" s="20" t="str">
        <f>IF('S.D. Paste sheet'!J2043="","",'S.D. Paste sheet'!J2043)</f>
        <v/>
      </c>
      <c r="K2043" s="20" t="str">
        <f>IF('S.D. Paste sheet'!K2043="","",'S.D. Paste sheet'!K2043)</f>
        <v/>
      </c>
      <c r="L2043" s="20" t="str">
        <f>IF('S.D. Paste sheet'!L2043="","",'S.D. Paste sheet'!L2043)</f>
        <v/>
      </c>
      <c r="M2043" s="20" t="str">
        <f>IF('S.D. Paste sheet'!M2043="","",'S.D. Paste sheet'!M2043)</f>
        <v/>
      </c>
      <c r="N2043" s="20" t="str">
        <f>IF('S.D. Paste sheet'!N2043="","",'S.D. Paste sheet'!N2043)</f>
        <v/>
      </c>
      <c r="O2043" s="20" t="str">
        <f>IF('S.D. Paste sheet'!O2043="","",'S.D. Paste sheet'!O2043)</f>
        <v/>
      </c>
      <c r="P2043" s="20" t="str">
        <f>IF('S.D. Paste sheet'!P2043="","",'S.D. Paste sheet'!P2043)</f>
        <v/>
      </c>
      <c r="Q2043" s="20" t="str">
        <f>IF('S.D. Paste sheet'!Q2043="","",'S.D. Paste sheet'!Q2043)</f>
        <v/>
      </c>
      <c r="R2043" s="20" t="str">
        <f>IF('S.D. Paste sheet'!R2043="","",'S.D. Paste sheet'!R2043)</f>
        <v/>
      </c>
      <c r="S2043" s="20" t="str">
        <f>IF('S.D. Paste sheet'!S2043="","",'S.D. Paste sheet'!S2043)</f>
        <v/>
      </c>
      <c r="T2043" s="20" t="str">
        <f>IF('S.D. Paste sheet'!T2043="","",'S.D. Paste sheet'!T2043)</f>
        <v/>
      </c>
      <c r="U2043" s="20" t="str">
        <f>IF('S.D. Paste sheet'!U2043="","",'S.D. Paste sheet'!U2043)</f>
        <v/>
      </c>
      <c r="V2043" s="20" t="str">
        <f>IF('S.D. Paste sheet'!V2043="","",'S.D. Paste sheet'!V2043)</f>
        <v/>
      </c>
      <c r="W2043" s="20" t="str">
        <f>IF('S.D. Paste sheet'!W2043="","",'S.D. Paste sheet'!W2043)</f>
        <v/>
      </c>
      <c r="X2043" s="20" t="str">
        <f>IF('S.D. Paste sheet'!X2043="","",'S.D. Paste sheet'!X2043)</f>
        <v/>
      </c>
      <c r="Y2043" s="20" t="str">
        <f>IF('S.D. Paste sheet'!Y2043="","",'S.D. Paste sheet'!Y2043)</f>
        <v/>
      </c>
      <c r="Z2043" s="20" t="str">
        <f>IF('S.D. Paste sheet'!Z2043="","",'S.D. Paste sheet'!Z2043)</f>
        <v/>
      </c>
      <c r="AA2043" s="20" t="str">
        <f>IF('S.D. Paste sheet'!AA2043="","",'S.D. Paste sheet'!AA2043)</f>
        <v/>
      </c>
      <c r="AB2043" s="20" t="str">
        <f>IF('S.D. Paste sheet'!AB2043="","",'S.D. Paste sheet'!AB2043)</f>
        <v/>
      </c>
      <c r="AC2043" s="20" t="str">
        <f>IF('S.D. Paste sheet'!AC2043="","",'S.D. Paste sheet'!AC2043)</f>
        <v/>
      </c>
      <c r="AD2043" s="20" t="str">
        <f>IF('S.D. Paste sheet'!AD2043="","",'S.D. Paste sheet'!AD2043)</f>
        <v/>
      </c>
      <c r="AE2043" s="28"/>
      <c r="AF2043" t="str">
        <f>IF(AK2043="","",IF(AK2043&gt;0,COUNT($AG$2:AG2043),""))</f>
        <v/>
      </c>
      <c r="AG2043" s="25" t="str">
        <f t="shared" si="995"/>
        <v/>
      </c>
      <c r="AH2043" s="25" t="str">
        <f t="shared" si="996"/>
        <v/>
      </c>
      <c r="AI2043" s="25" t="str">
        <f t="shared" si="997"/>
        <v/>
      </c>
      <c r="AJ2043" s="25" t="str">
        <f t="shared" si="998"/>
        <v/>
      </c>
      <c r="AK2043" s="25" t="str">
        <f t="shared" si="999"/>
        <v/>
      </c>
      <c r="AL2043" s="25" t="str">
        <f t="shared" si="1000"/>
        <v/>
      </c>
      <c r="AM2043" s="25" t="str">
        <f t="shared" si="1001"/>
        <v/>
      </c>
      <c r="AN2043" s="25" t="str">
        <f t="shared" si="1002"/>
        <v/>
      </c>
      <c r="AO2043" s="25" t="str">
        <f t="shared" si="1003"/>
        <v/>
      </c>
      <c r="AP2043" s="25" t="str">
        <f t="shared" si="1004"/>
        <v/>
      </c>
      <c r="AQ2043" s="25" t="str">
        <f t="shared" si="1005"/>
        <v/>
      </c>
      <c r="AR2043" s="25" t="str">
        <f t="shared" si="1006"/>
        <v/>
      </c>
      <c r="AS2043" s="25" t="str">
        <f t="shared" si="1007"/>
        <v/>
      </c>
      <c r="AT2043" s="25" t="str">
        <f t="shared" si="1008"/>
        <v/>
      </c>
      <c r="AU2043" s="25" t="str">
        <f t="shared" si="1009"/>
        <v/>
      </c>
      <c r="AV2043" s="25" t="str">
        <f t="shared" si="1010"/>
        <v/>
      </c>
      <c r="AX2043" t="str">
        <f>IF(BC2043="","",IF(BC2043&gt;0,COUNT($AY$2:AY2043),""))</f>
        <v/>
      </c>
      <c r="AY2043" s="25" t="str">
        <f t="shared" si="1011"/>
        <v/>
      </c>
      <c r="AZ2043" s="25" t="str">
        <f t="shared" si="1012"/>
        <v/>
      </c>
      <c r="BA2043" s="25" t="str">
        <f t="shared" si="1013"/>
        <v/>
      </c>
      <c r="BB2043" s="25" t="str">
        <f t="shared" si="1014"/>
        <v/>
      </c>
      <c r="BC2043" s="25" t="str">
        <f t="shared" si="1015"/>
        <v/>
      </c>
      <c r="BD2043" s="25" t="str">
        <f t="shared" si="1016"/>
        <v/>
      </c>
      <c r="BE2043" s="25" t="str">
        <f t="shared" si="1017"/>
        <v/>
      </c>
      <c r="BF2043" s="25" t="str">
        <f t="shared" si="1018"/>
        <v/>
      </c>
      <c r="BG2043" s="25" t="str">
        <f t="shared" si="1019"/>
        <v/>
      </c>
      <c r="BH2043" s="25" t="str">
        <f t="shared" si="1020"/>
        <v/>
      </c>
      <c r="BI2043" s="25" t="str">
        <f t="shared" si="1021"/>
        <v/>
      </c>
      <c r="BJ2043" s="25" t="str">
        <f t="shared" si="1022"/>
        <v/>
      </c>
      <c r="BK2043" s="25" t="str">
        <f t="shared" si="1023"/>
        <v/>
      </c>
      <c r="BL2043" s="25" t="str">
        <f t="shared" si="1024"/>
        <v/>
      </c>
      <c r="BM2043" s="25" t="str">
        <f t="shared" si="1025"/>
        <v/>
      </c>
      <c r="BN2043" s="25" t="str">
        <f t="shared" si="1026"/>
        <v/>
      </c>
    </row>
    <row r="2044" spans="1:66" x14ac:dyDescent="0.25">
      <c r="A2044" s="20" t="str">
        <f>IF('S.D. Paste sheet'!A2044="","",'S.D. Paste sheet'!A2044)</f>
        <v/>
      </c>
      <c r="B2044" s="20" t="str">
        <f>IF('S.D. Paste sheet'!B2044="","",'S.D. Paste sheet'!B2044)</f>
        <v/>
      </c>
      <c r="C2044" s="20" t="str">
        <f>IF('S.D. Paste sheet'!C2044="","",'S.D. Paste sheet'!C2044)</f>
        <v/>
      </c>
      <c r="D2044" s="20" t="str">
        <f>IF('S.D. Paste sheet'!D2044="","",'S.D. Paste sheet'!D2044)</f>
        <v/>
      </c>
      <c r="E2044" s="20" t="str">
        <f>IF('S.D. Paste sheet'!E2044="","",UPPER('S.D. Paste sheet'!E2044))</f>
        <v/>
      </c>
      <c r="F2044" s="20" t="str">
        <f>IF('S.D. Paste sheet'!F2044="","",'S.D. Paste sheet'!F2044)</f>
        <v/>
      </c>
      <c r="G2044" s="20" t="str">
        <f>IF('S.D. Paste sheet'!G2044="","",UPPER('S.D. Paste sheet'!G2044))</f>
        <v/>
      </c>
      <c r="H2044" s="20" t="str">
        <f>IF('S.D. Paste sheet'!H2044="","",UPPER('S.D. Paste sheet'!H2044))</f>
        <v/>
      </c>
      <c r="I2044" s="20" t="str">
        <f>IF('S.D. Paste sheet'!I2044="","",'S.D. Paste sheet'!I2044)</f>
        <v/>
      </c>
      <c r="J2044" s="20" t="str">
        <f>IF('S.D. Paste sheet'!J2044="","",'S.D. Paste sheet'!J2044)</f>
        <v/>
      </c>
      <c r="K2044" s="20" t="str">
        <f>IF('S.D. Paste sheet'!K2044="","",'S.D. Paste sheet'!K2044)</f>
        <v/>
      </c>
      <c r="L2044" s="20" t="str">
        <f>IF('S.D. Paste sheet'!L2044="","",'S.D. Paste sheet'!L2044)</f>
        <v/>
      </c>
      <c r="M2044" s="20" t="str">
        <f>IF('S.D. Paste sheet'!M2044="","",'S.D. Paste sheet'!M2044)</f>
        <v/>
      </c>
      <c r="N2044" s="20" t="str">
        <f>IF('S.D. Paste sheet'!N2044="","",'S.D. Paste sheet'!N2044)</f>
        <v/>
      </c>
      <c r="O2044" s="20" t="str">
        <f>IF('S.D. Paste sheet'!O2044="","",'S.D. Paste sheet'!O2044)</f>
        <v/>
      </c>
      <c r="P2044" s="20" t="str">
        <f>IF('S.D. Paste sheet'!P2044="","",'S.D. Paste sheet'!P2044)</f>
        <v/>
      </c>
      <c r="Q2044" s="20" t="str">
        <f>IF('S.D. Paste sheet'!Q2044="","",'S.D. Paste sheet'!Q2044)</f>
        <v/>
      </c>
      <c r="R2044" s="20" t="str">
        <f>IF('S.D. Paste sheet'!R2044="","",'S.D. Paste sheet'!R2044)</f>
        <v/>
      </c>
      <c r="S2044" s="20" t="str">
        <f>IF('S.D. Paste sheet'!S2044="","",'S.D. Paste sheet'!S2044)</f>
        <v/>
      </c>
      <c r="T2044" s="20" t="str">
        <f>IF('S.D. Paste sheet'!T2044="","",'S.D. Paste sheet'!T2044)</f>
        <v/>
      </c>
      <c r="U2044" s="20" t="str">
        <f>IF('S.D. Paste sheet'!U2044="","",'S.D. Paste sheet'!U2044)</f>
        <v/>
      </c>
      <c r="V2044" s="20" t="str">
        <f>IF('S.D. Paste sheet'!V2044="","",'S.D. Paste sheet'!V2044)</f>
        <v/>
      </c>
      <c r="W2044" s="20" t="str">
        <f>IF('S.D. Paste sheet'!W2044="","",'S.D. Paste sheet'!W2044)</f>
        <v/>
      </c>
      <c r="X2044" s="20" t="str">
        <f>IF('S.D. Paste sheet'!X2044="","",'S.D. Paste sheet'!X2044)</f>
        <v/>
      </c>
      <c r="Y2044" s="20" t="str">
        <f>IF('S.D. Paste sheet'!Y2044="","",'S.D. Paste sheet'!Y2044)</f>
        <v/>
      </c>
      <c r="Z2044" s="20" t="str">
        <f>IF('S.D. Paste sheet'!Z2044="","",'S.D. Paste sheet'!Z2044)</f>
        <v/>
      </c>
      <c r="AA2044" s="20" t="str">
        <f>IF('S.D. Paste sheet'!AA2044="","",'S.D. Paste sheet'!AA2044)</f>
        <v/>
      </c>
      <c r="AB2044" s="20" t="str">
        <f>IF('S.D. Paste sheet'!AB2044="","",'S.D. Paste sheet'!AB2044)</f>
        <v/>
      </c>
      <c r="AC2044" s="20" t="str">
        <f>IF('S.D. Paste sheet'!AC2044="","",'S.D. Paste sheet'!AC2044)</f>
        <v/>
      </c>
      <c r="AD2044" s="20" t="str">
        <f>IF('S.D. Paste sheet'!AD2044="","",'S.D. Paste sheet'!AD2044)</f>
        <v/>
      </c>
      <c r="AE2044" s="28"/>
      <c r="AF2044" t="str">
        <f>IF(AK2044="","",IF(AK2044&gt;0,COUNT($AG$2:AG2044),""))</f>
        <v/>
      </c>
      <c r="AG2044" s="25" t="str">
        <f t="shared" si="995"/>
        <v/>
      </c>
      <c r="AH2044" s="25" t="str">
        <f t="shared" si="996"/>
        <v/>
      </c>
      <c r="AI2044" s="25" t="str">
        <f t="shared" si="997"/>
        <v/>
      </c>
      <c r="AJ2044" s="25" t="str">
        <f t="shared" si="998"/>
        <v/>
      </c>
      <c r="AK2044" s="25" t="str">
        <f t="shared" si="999"/>
        <v/>
      </c>
      <c r="AL2044" s="25" t="str">
        <f t="shared" si="1000"/>
        <v/>
      </c>
      <c r="AM2044" s="25" t="str">
        <f t="shared" si="1001"/>
        <v/>
      </c>
      <c r="AN2044" s="25" t="str">
        <f t="shared" si="1002"/>
        <v/>
      </c>
      <c r="AO2044" s="25" t="str">
        <f t="shared" si="1003"/>
        <v/>
      </c>
      <c r="AP2044" s="25" t="str">
        <f t="shared" si="1004"/>
        <v/>
      </c>
      <c r="AQ2044" s="25" t="str">
        <f t="shared" si="1005"/>
        <v/>
      </c>
      <c r="AR2044" s="25" t="str">
        <f t="shared" si="1006"/>
        <v/>
      </c>
      <c r="AS2044" s="25" t="str">
        <f t="shared" si="1007"/>
        <v/>
      </c>
      <c r="AT2044" s="25" t="str">
        <f t="shared" si="1008"/>
        <v/>
      </c>
      <c r="AU2044" s="25" t="str">
        <f t="shared" si="1009"/>
        <v/>
      </c>
      <c r="AV2044" s="25" t="str">
        <f t="shared" si="1010"/>
        <v/>
      </c>
      <c r="AX2044" t="str">
        <f>IF(BC2044="","",IF(BC2044&gt;0,COUNT($AY$2:AY2044),""))</f>
        <v/>
      </c>
      <c r="AY2044" s="25" t="str">
        <f t="shared" si="1011"/>
        <v/>
      </c>
      <c r="AZ2044" s="25" t="str">
        <f t="shared" si="1012"/>
        <v/>
      </c>
      <c r="BA2044" s="25" t="str">
        <f t="shared" si="1013"/>
        <v/>
      </c>
      <c r="BB2044" s="25" t="str">
        <f t="shared" si="1014"/>
        <v/>
      </c>
      <c r="BC2044" s="25" t="str">
        <f t="shared" si="1015"/>
        <v/>
      </c>
      <c r="BD2044" s="25" t="str">
        <f t="shared" si="1016"/>
        <v/>
      </c>
      <c r="BE2044" s="25" t="str">
        <f t="shared" si="1017"/>
        <v/>
      </c>
      <c r="BF2044" s="25" t="str">
        <f t="shared" si="1018"/>
        <v/>
      </c>
      <c r="BG2044" s="25" t="str">
        <f t="shared" si="1019"/>
        <v/>
      </c>
      <c r="BH2044" s="25" t="str">
        <f t="shared" si="1020"/>
        <v/>
      </c>
      <c r="BI2044" s="25" t="str">
        <f t="shared" si="1021"/>
        <v/>
      </c>
      <c r="BJ2044" s="25" t="str">
        <f t="shared" si="1022"/>
        <v/>
      </c>
      <c r="BK2044" s="25" t="str">
        <f t="shared" si="1023"/>
        <v/>
      </c>
      <c r="BL2044" s="25" t="str">
        <f t="shared" si="1024"/>
        <v/>
      </c>
      <c r="BM2044" s="25" t="str">
        <f t="shared" si="1025"/>
        <v/>
      </c>
      <c r="BN2044" s="25" t="str">
        <f t="shared" si="1026"/>
        <v/>
      </c>
    </row>
    <row r="2045" spans="1:66" x14ac:dyDescent="0.25">
      <c r="A2045" s="20" t="str">
        <f>IF('S.D. Paste sheet'!A2045="","",'S.D. Paste sheet'!A2045)</f>
        <v/>
      </c>
      <c r="B2045" s="20" t="str">
        <f>IF('S.D. Paste sheet'!B2045="","",'S.D. Paste sheet'!B2045)</f>
        <v/>
      </c>
      <c r="C2045" s="20" t="str">
        <f>IF('S.D. Paste sheet'!C2045="","",'S.D. Paste sheet'!C2045)</f>
        <v/>
      </c>
      <c r="D2045" s="20" t="str">
        <f>IF('S.D. Paste sheet'!D2045="","",'S.D. Paste sheet'!D2045)</f>
        <v/>
      </c>
      <c r="E2045" s="20" t="str">
        <f>IF('S.D. Paste sheet'!E2045="","",UPPER('S.D. Paste sheet'!E2045))</f>
        <v/>
      </c>
      <c r="F2045" s="20" t="str">
        <f>IF('S.D. Paste sheet'!F2045="","",'S.D. Paste sheet'!F2045)</f>
        <v/>
      </c>
      <c r="G2045" s="20" t="str">
        <f>IF('S.D. Paste sheet'!G2045="","",UPPER('S.D. Paste sheet'!G2045))</f>
        <v/>
      </c>
      <c r="H2045" s="20" t="str">
        <f>IF('S.D. Paste sheet'!H2045="","",UPPER('S.D. Paste sheet'!H2045))</f>
        <v/>
      </c>
      <c r="I2045" s="20" t="str">
        <f>IF('S.D. Paste sheet'!I2045="","",'S.D. Paste sheet'!I2045)</f>
        <v/>
      </c>
      <c r="J2045" s="20" t="str">
        <f>IF('S.D. Paste sheet'!J2045="","",'S.D. Paste sheet'!J2045)</f>
        <v/>
      </c>
      <c r="K2045" s="20" t="str">
        <f>IF('S.D. Paste sheet'!K2045="","",'S.D. Paste sheet'!K2045)</f>
        <v/>
      </c>
      <c r="L2045" s="20" t="str">
        <f>IF('S.D. Paste sheet'!L2045="","",'S.D. Paste sheet'!L2045)</f>
        <v/>
      </c>
      <c r="M2045" s="20" t="str">
        <f>IF('S.D. Paste sheet'!M2045="","",'S.D. Paste sheet'!M2045)</f>
        <v/>
      </c>
      <c r="N2045" s="20" t="str">
        <f>IF('S.D. Paste sheet'!N2045="","",'S.D. Paste sheet'!N2045)</f>
        <v/>
      </c>
      <c r="O2045" s="20" t="str">
        <f>IF('S.D. Paste sheet'!O2045="","",'S.D. Paste sheet'!O2045)</f>
        <v/>
      </c>
      <c r="P2045" s="20" t="str">
        <f>IF('S.D. Paste sheet'!P2045="","",'S.D. Paste sheet'!P2045)</f>
        <v/>
      </c>
      <c r="Q2045" s="20" t="str">
        <f>IF('S.D. Paste sheet'!Q2045="","",'S.D. Paste sheet'!Q2045)</f>
        <v/>
      </c>
      <c r="R2045" s="20" t="str">
        <f>IF('S.D. Paste sheet'!R2045="","",'S.D. Paste sheet'!R2045)</f>
        <v/>
      </c>
      <c r="S2045" s="20" t="str">
        <f>IF('S.D. Paste sheet'!S2045="","",'S.D. Paste sheet'!S2045)</f>
        <v/>
      </c>
      <c r="T2045" s="20" t="str">
        <f>IF('S.D. Paste sheet'!T2045="","",'S.D. Paste sheet'!T2045)</f>
        <v/>
      </c>
      <c r="U2045" s="20" t="str">
        <f>IF('S.D. Paste sheet'!U2045="","",'S.D. Paste sheet'!U2045)</f>
        <v/>
      </c>
      <c r="V2045" s="20" t="str">
        <f>IF('S.D. Paste sheet'!V2045="","",'S.D. Paste sheet'!V2045)</f>
        <v/>
      </c>
      <c r="W2045" s="20" t="str">
        <f>IF('S.D. Paste sheet'!W2045="","",'S.D. Paste sheet'!W2045)</f>
        <v/>
      </c>
      <c r="X2045" s="20" t="str">
        <f>IF('S.D. Paste sheet'!X2045="","",'S.D. Paste sheet'!X2045)</f>
        <v/>
      </c>
      <c r="Y2045" s="20" t="str">
        <f>IF('S.D. Paste sheet'!Y2045="","",'S.D. Paste sheet'!Y2045)</f>
        <v/>
      </c>
      <c r="Z2045" s="20" t="str">
        <f>IF('S.D. Paste sheet'!Z2045="","",'S.D. Paste sheet'!Z2045)</f>
        <v/>
      </c>
      <c r="AA2045" s="20" t="str">
        <f>IF('S.D. Paste sheet'!AA2045="","",'S.D. Paste sheet'!AA2045)</f>
        <v/>
      </c>
      <c r="AB2045" s="20" t="str">
        <f>IF('S.D. Paste sheet'!AB2045="","",'S.D. Paste sheet'!AB2045)</f>
        <v/>
      </c>
      <c r="AC2045" s="20" t="str">
        <f>IF('S.D. Paste sheet'!AC2045="","",'S.D. Paste sheet'!AC2045)</f>
        <v/>
      </c>
      <c r="AD2045" s="20" t="str">
        <f>IF('S.D. Paste sheet'!AD2045="","",'S.D. Paste sheet'!AD2045)</f>
        <v/>
      </c>
      <c r="AE2045" s="28"/>
      <c r="AF2045" t="str">
        <f>IF(AK2045="","",IF(AK2045&gt;0,COUNT($AG$2:AG2045),""))</f>
        <v/>
      </c>
      <c r="AG2045" s="25" t="str">
        <f t="shared" si="995"/>
        <v/>
      </c>
      <c r="AH2045" s="25" t="str">
        <f t="shared" si="996"/>
        <v/>
      </c>
      <c r="AI2045" s="25" t="str">
        <f t="shared" si="997"/>
        <v/>
      </c>
      <c r="AJ2045" s="25" t="str">
        <f t="shared" si="998"/>
        <v/>
      </c>
      <c r="AK2045" s="25" t="str">
        <f t="shared" si="999"/>
        <v/>
      </c>
      <c r="AL2045" s="25" t="str">
        <f t="shared" si="1000"/>
        <v/>
      </c>
      <c r="AM2045" s="25" t="str">
        <f t="shared" si="1001"/>
        <v/>
      </c>
      <c r="AN2045" s="25" t="str">
        <f t="shared" si="1002"/>
        <v/>
      </c>
      <c r="AO2045" s="25" t="str">
        <f t="shared" si="1003"/>
        <v/>
      </c>
      <c r="AP2045" s="25" t="str">
        <f t="shared" si="1004"/>
        <v/>
      </c>
      <c r="AQ2045" s="25" t="str">
        <f t="shared" si="1005"/>
        <v/>
      </c>
      <c r="AR2045" s="25" t="str">
        <f t="shared" si="1006"/>
        <v/>
      </c>
      <c r="AS2045" s="25" t="str">
        <f t="shared" si="1007"/>
        <v/>
      </c>
      <c r="AT2045" s="25" t="str">
        <f t="shared" si="1008"/>
        <v/>
      </c>
      <c r="AU2045" s="25" t="str">
        <f t="shared" si="1009"/>
        <v/>
      </c>
      <c r="AV2045" s="25" t="str">
        <f t="shared" si="1010"/>
        <v/>
      </c>
      <c r="AX2045" t="str">
        <f>IF(BC2045="","",IF(BC2045&gt;0,COUNT($AY$2:AY2045),""))</f>
        <v/>
      </c>
      <c r="AY2045" s="25" t="str">
        <f t="shared" si="1011"/>
        <v/>
      </c>
      <c r="AZ2045" s="25" t="str">
        <f t="shared" si="1012"/>
        <v/>
      </c>
      <c r="BA2045" s="25" t="str">
        <f t="shared" si="1013"/>
        <v/>
      </c>
      <c r="BB2045" s="25" t="str">
        <f t="shared" si="1014"/>
        <v/>
      </c>
      <c r="BC2045" s="25" t="str">
        <f t="shared" si="1015"/>
        <v/>
      </c>
      <c r="BD2045" s="25" t="str">
        <f t="shared" si="1016"/>
        <v/>
      </c>
      <c r="BE2045" s="25" t="str">
        <f t="shared" si="1017"/>
        <v/>
      </c>
      <c r="BF2045" s="25" t="str">
        <f t="shared" si="1018"/>
        <v/>
      </c>
      <c r="BG2045" s="25" t="str">
        <f t="shared" si="1019"/>
        <v/>
      </c>
      <c r="BH2045" s="25" t="str">
        <f t="shared" si="1020"/>
        <v/>
      </c>
      <c r="BI2045" s="25" t="str">
        <f t="shared" si="1021"/>
        <v/>
      </c>
      <c r="BJ2045" s="25" t="str">
        <f t="shared" si="1022"/>
        <v/>
      </c>
      <c r="BK2045" s="25" t="str">
        <f t="shared" si="1023"/>
        <v/>
      </c>
      <c r="BL2045" s="25" t="str">
        <f t="shared" si="1024"/>
        <v/>
      </c>
      <c r="BM2045" s="25" t="str">
        <f t="shared" si="1025"/>
        <v/>
      </c>
      <c r="BN2045" s="25" t="str">
        <f t="shared" si="1026"/>
        <v/>
      </c>
    </row>
    <row r="2046" spans="1:66" x14ac:dyDescent="0.25">
      <c r="A2046" s="20" t="str">
        <f>IF('S.D. Paste sheet'!A2046="","",'S.D. Paste sheet'!A2046)</f>
        <v/>
      </c>
      <c r="B2046" s="20" t="str">
        <f>IF('S.D. Paste sheet'!B2046="","",'S.D. Paste sheet'!B2046)</f>
        <v/>
      </c>
      <c r="C2046" s="20" t="str">
        <f>IF('S.D. Paste sheet'!C2046="","",'S.D. Paste sheet'!C2046)</f>
        <v/>
      </c>
      <c r="D2046" s="20" t="str">
        <f>IF('S.D. Paste sheet'!D2046="","",'S.D. Paste sheet'!D2046)</f>
        <v/>
      </c>
      <c r="E2046" s="20" t="str">
        <f>IF('S.D. Paste sheet'!E2046="","",UPPER('S.D. Paste sheet'!E2046))</f>
        <v/>
      </c>
      <c r="F2046" s="20" t="str">
        <f>IF('S.D. Paste sheet'!F2046="","",'S.D. Paste sheet'!F2046)</f>
        <v/>
      </c>
      <c r="G2046" s="20" t="str">
        <f>IF('S.D. Paste sheet'!G2046="","",UPPER('S.D. Paste sheet'!G2046))</f>
        <v/>
      </c>
      <c r="H2046" s="20" t="str">
        <f>IF('S.D. Paste sheet'!H2046="","",UPPER('S.D. Paste sheet'!H2046))</f>
        <v/>
      </c>
      <c r="I2046" s="20" t="str">
        <f>IF('S.D. Paste sheet'!I2046="","",'S.D. Paste sheet'!I2046)</f>
        <v/>
      </c>
      <c r="J2046" s="20" t="str">
        <f>IF('S.D. Paste sheet'!J2046="","",'S.D. Paste sheet'!J2046)</f>
        <v/>
      </c>
      <c r="K2046" s="20" t="str">
        <f>IF('S.D. Paste sheet'!K2046="","",'S.D. Paste sheet'!K2046)</f>
        <v/>
      </c>
      <c r="L2046" s="20" t="str">
        <f>IF('S.D. Paste sheet'!L2046="","",'S.D. Paste sheet'!L2046)</f>
        <v/>
      </c>
      <c r="M2046" s="20" t="str">
        <f>IF('S.D. Paste sheet'!M2046="","",'S.D. Paste sheet'!M2046)</f>
        <v/>
      </c>
      <c r="N2046" s="20" t="str">
        <f>IF('S.D. Paste sheet'!N2046="","",'S.D. Paste sheet'!N2046)</f>
        <v/>
      </c>
      <c r="O2046" s="20" t="str">
        <f>IF('S.D. Paste sheet'!O2046="","",'S.D. Paste sheet'!O2046)</f>
        <v/>
      </c>
      <c r="P2046" s="20" t="str">
        <f>IF('S.D. Paste sheet'!P2046="","",'S.D. Paste sheet'!P2046)</f>
        <v/>
      </c>
      <c r="Q2046" s="20" t="str">
        <f>IF('S.D. Paste sheet'!Q2046="","",'S.D. Paste sheet'!Q2046)</f>
        <v/>
      </c>
      <c r="R2046" s="20" t="str">
        <f>IF('S.D. Paste sheet'!R2046="","",'S.D. Paste sheet'!R2046)</f>
        <v/>
      </c>
      <c r="S2046" s="20" t="str">
        <f>IF('S.D. Paste sheet'!S2046="","",'S.D. Paste sheet'!S2046)</f>
        <v/>
      </c>
      <c r="T2046" s="20" t="str">
        <f>IF('S.D. Paste sheet'!T2046="","",'S.D. Paste sheet'!T2046)</f>
        <v/>
      </c>
      <c r="U2046" s="20" t="str">
        <f>IF('S.D. Paste sheet'!U2046="","",'S.D. Paste sheet'!U2046)</f>
        <v/>
      </c>
      <c r="V2046" s="20" t="str">
        <f>IF('S.D. Paste sheet'!V2046="","",'S.D. Paste sheet'!V2046)</f>
        <v/>
      </c>
      <c r="W2046" s="20" t="str">
        <f>IF('S.D. Paste sheet'!W2046="","",'S.D. Paste sheet'!W2046)</f>
        <v/>
      </c>
      <c r="X2046" s="20" t="str">
        <f>IF('S.D. Paste sheet'!X2046="","",'S.D. Paste sheet'!X2046)</f>
        <v/>
      </c>
      <c r="Y2046" s="20" t="str">
        <f>IF('S.D. Paste sheet'!Y2046="","",'S.D. Paste sheet'!Y2046)</f>
        <v/>
      </c>
      <c r="Z2046" s="20" t="str">
        <f>IF('S.D. Paste sheet'!Z2046="","",'S.D. Paste sheet'!Z2046)</f>
        <v/>
      </c>
      <c r="AA2046" s="20" t="str">
        <f>IF('S.D. Paste sheet'!AA2046="","",'S.D. Paste sheet'!AA2046)</f>
        <v/>
      </c>
      <c r="AB2046" s="20" t="str">
        <f>IF('S.D. Paste sheet'!AB2046="","",'S.D. Paste sheet'!AB2046)</f>
        <v/>
      </c>
      <c r="AC2046" s="20" t="str">
        <f>IF('S.D. Paste sheet'!AC2046="","",'S.D. Paste sheet'!AC2046)</f>
        <v/>
      </c>
      <c r="AD2046" s="20" t="str">
        <f>IF('S.D. Paste sheet'!AD2046="","",'S.D. Paste sheet'!AD2046)</f>
        <v/>
      </c>
      <c r="AE2046" s="28"/>
      <c r="AF2046" t="str">
        <f>IF(AK2046="","",IF(AK2046&gt;0,COUNT($AG$2:AG2046),""))</f>
        <v/>
      </c>
      <c r="AG2046" s="25" t="str">
        <f t="shared" si="995"/>
        <v/>
      </c>
      <c r="AH2046" s="25" t="str">
        <f t="shared" si="996"/>
        <v/>
      </c>
      <c r="AI2046" s="25" t="str">
        <f t="shared" si="997"/>
        <v/>
      </c>
      <c r="AJ2046" s="25" t="str">
        <f t="shared" si="998"/>
        <v/>
      </c>
      <c r="AK2046" s="25" t="str">
        <f t="shared" si="999"/>
        <v/>
      </c>
      <c r="AL2046" s="25" t="str">
        <f t="shared" si="1000"/>
        <v/>
      </c>
      <c r="AM2046" s="25" t="str">
        <f t="shared" si="1001"/>
        <v/>
      </c>
      <c r="AN2046" s="25" t="str">
        <f t="shared" si="1002"/>
        <v/>
      </c>
      <c r="AO2046" s="25" t="str">
        <f t="shared" si="1003"/>
        <v/>
      </c>
      <c r="AP2046" s="25" t="str">
        <f t="shared" si="1004"/>
        <v/>
      </c>
      <c r="AQ2046" s="25" t="str">
        <f t="shared" si="1005"/>
        <v/>
      </c>
      <c r="AR2046" s="25" t="str">
        <f t="shared" si="1006"/>
        <v/>
      </c>
      <c r="AS2046" s="25" t="str">
        <f t="shared" si="1007"/>
        <v/>
      </c>
      <c r="AT2046" s="25" t="str">
        <f t="shared" si="1008"/>
        <v/>
      </c>
      <c r="AU2046" s="25" t="str">
        <f t="shared" si="1009"/>
        <v/>
      </c>
      <c r="AV2046" s="25" t="str">
        <f t="shared" si="1010"/>
        <v/>
      </c>
      <c r="AX2046" t="str">
        <f>IF(BC2046="","",IF(BC2046&gt;0,COUNT($AY$2:AY2046),""))</f>
        <v/>
      </c>
      <c r="AY2046" s="25" t="str">
        <f t="shared" si="1011"/>
        <v/>
      </c>
      <c r="AZ2046" s="25" t="str">
        <f t="shared" si="1012"/>
        <v/>
      </c>
      <c r="BA2046" s="25" t="str">
        <f t="shared" si="1013"/>
        <v/>
      </c>
      <c r="BB2046" s="25" t="str">
        <f t="shared" si="1014"/>
        <v/>
      </c>
      <c r="BC2046" s="25" t="str">
        <f t="shared" si="1015"/>
        <v/>
      </c>
      <c r="BD2046" s="25" t="str">
        <f t="shared" si="1016"/>
        <v/>
      </c>
      <c r="BE2046" s="25" t="str">
        <f t="shared" si="1017"/>
        <v/>
      </c>
      <c r="BF2046" s="25" t="str">
        <f t="shared" si="1018"/>
        <v/>
      </c>
      <c r="BG2046" s="25" t="str">
        <f t="shared" si="1019"/>
        <v/>
      </c>
      <c r="BH2046" s="25" t="str">
        <f t="shared" si="1020"/>
        <v/>
      </c>
      <c r="BI2046" s="25" t="str">
        <f t="shared" si="1021"/>
        <v/>
      </c>
      <c r="BJ2046" s="25" t="str">
        <f t="shared" si="1022"/>
        <v/>
      </c>
      <c r="BK2046" s="25" t="str">
        <f t="shared" si="1023"/>
        <v/>
      </c>
      <c r="BL2046" s="25" t="str">
        <f t="shared" si="1024"/>
        <v/>
      </c>
      <c r="BM2046" s="25" t="str">
        <f t="shared" si="1025"/>
        <v/>
      </c>
      <c r="BN2046" s="25" t="str">
        <f t="shared" si="1026"/>
        <v/>
      </c>
    </row>
    <row r="2047" spans="1:66" x14ac:dyDescent="0.25">
      <c r="A2047" s="20" t="str">
        <f>IF('S.D. Paste sheet'!A2047="","",'S.D. Paste sheet'!A2047)</f>
        <v/>
      </c>
      <c r="B2047" s="20" t="str">
        <f>IF('S.D. Paste sheet'!B2047="","",'S.D. Paste sheet'!B2047)</f>
        <v/>
      </c>
      <c r="C2047" s="20" t="str">
        <f>IF('S.D. Paste sheet'!C2047="","",'S.D. Paste sheet'!C2047)</f>
        <v/>
      </c>
      <c r="D2047" s="20" t="str">
        <f>IF('S.D. Paste sheet'!D2047="","",'S.D. Paste sheet'!D2047)</f>
        <v/>
      </c>
      <c r="E2047" s="20" t="str">
        <f>IF('S.D. Paste sheet'!E2047="","",UPPER('S.D. Paste sheet'!E2047))</f>
        <v/>
      </c>
      <c r="F2047" s="20" t="str">
        <f>IF('S.D. Paste sheet'!F2047="","",'S.D. Paste sheet'!F2047)</f>
        <v/>
      </c>
      <c r="G2047" s="20" t="str">
        <f>IF('S.D. Paste sheet'!G2047="","",UPPER('S.D. Paste sheet'!G2047))</f>
        <v/>
      </c>
      <c r="H2047" s="20" t="str">
        <f>IF('S.D. Paste sheet'!H2047="","",UPPER('S.D. Paste sheet'!H2047))</f>
        <v/>
      </c>
      <c r="I2047" s="20" t="str">
        <f>IF('S.D. Paste sheet'!I2047="","",'S.D. Paste sheet'!I2047)</f>
        <v/>
      </c>
      <c r="J2047" s="20" t="str">
        <f>IF('S.D. Paste sheet'!J2047="","",'S.D. Paste sheet'!J2047)</f>
        <v/>
      </c>
      <c r="K2047" s="20" t="str">
        <f>IF('S.D. Paste sheet'!K2047="","",'S.D. Paste sheet'!K2047)</f>
        <v/>
      </c>
      <c r="L2047" s="20" t="str">
        <f>IF('S.D. Paste sheet'!L2047="","",'S.D. Paste sheet'!L2047)</f>
        <v/>
      </c>
      <c r="M2047" s="20" t="str">
        <f>IF('S.D. Paste sheet'!M2047="","",'S.D. Paste sheet'!M2047)</f>
        <v/>
      </c>
      <c r="N2047" s="20" t="str">
        <f>IF('S.D. Paste sheet'!N2047="","",'S.D. Paste sheet'!N2047)</f>
        <v/>
      </c>
      <c r="O2047" s="20" t="str">
        <f>IF('S.D. Paste sheet'!O2047="","",'S.D. Paste sheet'!O2047)</f>
        <v/>
      </c>
      <c r="P2047" s="20" t="str">
        <f>IF('S.D. Paste sheet'!P2047="","",'S.D. Paste sheet'!P2047)</f>
        <v/>
      </c>
      <c r="Q2047" s="20" t="str">
        <f>IF('S.D. Paste sheet'!Q2047="","",'S.D. Paste sheet'!Q2047)</f>
        <v/>
      </c>
      <c r="R2047" s="20" t="str">
        <f>IF('S.D. Paste sheet'!R2047="","",'S.D. Paste sheet'!R2047)</f>
        <v/>
      </c>
      <c r="S2047" s="20" t="str">
        <f>IF('S.D. Paste sheet'!S2047="","",'S.D. Paste sheet'!S2047)</f>
        <v/>
      </c>
      <c r="T2047" s="20" t="str">
        <f>IF('S.D. Paste sheet'!T2047="","",'S.D. Paste sheet'!T2047)</f>
        <v/>
      </c>
      <c r="U2047" s="20" t="str">
        <f>IF('S.D. Paste sheet'!U2047="","",'S.D. Paste sheet'!U2047)</f>
        <v/>
      </c>
      <c r="V2047" s="20" t="str">
        <f>IF('S.D. Paste sheet'!V2047="","",'S.D. Paste sheet'!V2047)</f>
        <v/>
      </c>
      <c r="W2047" s="20" t="str">
        <f>IF('S.D. Paste sheet'!W2047="","",'S.D. Paste sheet'!W2047)</f>
        <v/>
      </c>
      <c r="X2047" s="20" t="str">
        <f>IF('S.D. Paste sheet'!X2047="","",'S.D. Paste sheet'!X2047)</f>
        <v/>
      </c>
      <c r="Y2047" s="20" t="str">
        <f>IF('S.D. Paste sheet'!Y2047="","",'S.D. Paste sheet'!Y2047)</f>
        <v/>
      </c>
      <c r="Z2047" s="20" t="str">
        <f>IF('S.D. Paste sheet'!Z2047="","",'S.D. Paste sheet'!Z2047)</f>
        <v/>
      </c>
      <c r="AA2047" s="20" t="str">
        <f>IF('S.D. Paste sheet'!AA2047="","",'S.D. Paste sheet'!AA2047)</f>
        <v/>
      </c>
      <c r="AB2047" s="20" t="str">
        <f>IF('S.D. Paste sheet'!AB2047="","",'S.D. Paste sheet'!AB2047)</f>
        <v/>
      </c>
      <c r="AC2047" s="20" t="str">
        <f>IF('S.D. Paste sheet'!AC2047="","",'S.D. Paste sheet'!AC2047)</f>
        <v/>
      </c>
      <c r="AD2047" s="20" t="str">
        <f>IF('S.D. Paste sheet'!AD2047="","",'S.D. Paste sheet'!AD2047)</f>
        <v/>
      </c>
      <c r="AE2047" s="28"/>
      <c r="AF2047" t="str">
        <f>IF(AK2047="","",IF(AK2047&gt;0,COUNT($AG$2:AG2047),""))</f>
        <v/>
      </c>
      <c r="AG2047" s="25" t="str">
        <f t="shared" si="995"/>
        <v/>
      </c>
      <c r="AH2047" s="25" t="str">
        <f t="shared" si="996"/>
        <v/>
      </c>
      <c r="AI2047" s="25" t="str">
        <f t="shared" si="997"/>
        <v/>
      </c>
      <c r="AJ2047" s="25" t="str">
        <f t="shared" si="998"/>
        <v/>
      </c>
      <c r="AK2047" s="25" t="str">
        <f t="shared" si="999"/>
        <v/>
      </c>
      <c r="AL2047" s="25" t="str">
        <f t="shared" si="1000"/>
        <v/>
      </c>
      <c r="AM2047" s="25" t="str">
        <f t="shared" si="1001"/>
        <v/>
      </c>
      <c r="AN2047" s="25" t="str">
        <f t="shared" si="1002"/>
        <v/>
      </c>
      <c r="AO2047" s="25" t="str">
        <f t="shared" si="1003"/>
        <v/>
      </c>
      <c r="AP2047" s="25" t="str">
        <f t="shared" si="1004"/>
        <v/>
      </c>
      <c r="AQ2047" s="25" t="str">
        <f t="shared" si="1005"/>
        <v/>
      </c>
      <c r="AR2047" s="25" t="str">
        <f t="shared" si="1006"/>
        <v/>
      </c>
      <c r="AS2047" s="25" t="str">
        <f t="shared" si="1007"/>
        <v/>
      </c>
      <c r="AT2047" s="25" t="str">
        <f t="shared" si="1008"/>
        <v/>
      </c>
      <c r="AU2047" s="25" t="str">
        <f t="shared" si="1009"/>
        <v/>
      </c>
      <c r="AV2047" s="25" t="str">
        <f t="shared" si="1010"/>
        <v/>
      </c>
      <c r="AX2047" t="str">
        <f>IF(BC2047="","",IF(BC2047&gt;0,COUNT($AY$2:AY2047),""))</f>
        <v/>
      </c>
      <c r="AY2047" s="25" t="str">
        <f t="shared" si="1011"/>
        <v/>
      </c>
      <c r="AZ2047" s="25" t="str">
        <f t="shared" si="1012"/>
        <v/>
      </c>
      <c r="BA2047" s="25" t="str">
        <f t="shared" si="1013"/>
        <v/>
      </c>
      <c r="BB2047" s="25" t="str">
        <f t="shared" si="1014"/>
        <v/>
      </c>
      <c r="BC2047" s="25" t="str">
        <f t="shared" si="1015"/>
        <v/>
      </c>
      <c r="BD2047" s="25" t="str">
        <f t="shared" si="1016"/>
        <v/>
      </c>
      <c r="BE2047" s="25" t="str">
        <f t="shared" si="1017"/>
        <v/>
      </c>
      <c r="BF2047" s="25" t="str">
        <f t="shared" si="1018"/>
        <v/>
      </c>
      <c r="BG2047" s="25" t="str">
        <f t="shared" si="1019"/>
        <v/>
      </c>
      <c r="BH2047" s="25" t="str">
        <f t="shared" si="1020"/>
        <v/>
      </c>
      <c r="BI2047" s="25" t="str">
        <f t="shared" si="1021"/>
        <v/>
      </c>
      <c r="BJ2047" s="25" t="str">
        <f t="shared" si="1022"/>
        <v/>
      </c>
      <c r="BK2047" s="25" t="str">
        <f t="shared" si="1023"/>
        <v/>
      </c>
      <c r="BL2047" s="25" t="str">
        <f t="shared" si="1024"/>
        <v/>
      </c>
      <c r="BM2047" s="25" t="str">
        <f t="shared" si="1025"/>
        <v/>
      </c>
      <c r="BN2047" s="25" t="str">
        <f t="shared" si="1026"/>
        <v/>
      </c>
    </row>
    <row r="2048" spans="1:66" x14ac:dyDescent="0.25">
      <c r="A2048" s="20" t="str">
        <f>IF('S.D. Paste sheet'!A2048="","",'S.D. Paste sheet'!A2048)</f>
        <v/>
      </c>
      <c r="B2048" s="20" t="str">
        <f>IF('S.D. Paste sheet'!B2048="","",'S.D. Paste sheet'!B2048)</f>
        <v/>
      </c>
      <c r="C2048" s="20" t="str">
        <f>IF('S.D. Paste sheet'!C2048="","",'S.D. Paste sheet'!C2048)</f>
        <v/>
      </c>
      <c r="D2048" s="20" t="str">
        <f>IF('S.D. Paste sheet'!D2048="","",'S.D. Paste sheet'!D2048)</f>
        <v/>
      </c>
      <c r="E2048" s="20" t="str">
        <f>IF('S.D. Paste sheet'!E2048="","",UPPER('S.D. Paste sheet'!E2048))</f>
        <v/>
      </c>
      <c r="F2048" s="20" t="str">
        <f>IF('S.D. Paste sheet'!F2048="","",'S.D. Paste sheet'!F2048)</f>
        <v/>
      </c>
      <c r="G2048" s="20" t="str">
        <f>IF('S.D. Paste sheet'!G2048="","",UPPER('S.D. Paste sheet'!G2048))</f>
        <v/>
      </c>
      <c r="H2048" s="20" t="str">
        <f>IF('S.D. Paste sheet'!H2048="","",UPPER('S.D. Paste sheet'!H2048))</f>
        <v/>
      </c>
      <c r="I2048" s="20" t="str">
        <f>IF('S.D. Paste sheet'!I2048="","",'S.D. Paste sheet'!I2048)</f>
        <v/>
      </c>
      <c r="J2048" s="20" t="str">
        <f>IF('S.D. Paste sheet'!J2048="","",'S.D. Paste sheet'!J2048)</f>
        <v/>
      </c>
      <c r="K2048" s="20" t="str">
        <f>IF('S.D. Paste sheet'!K2048="","",'S.D. Paste sheet'!K2048)</f>
        <v/>
      </c>
      <c r="L2048" s="20" t="str">
        <f>IF('S.D. Paste sheet'!L2048="","",'S.D. Paste sheet'!L2048)</f>
        <v/>
      </c>
      <c r="M2048" s="20" t="str">
        <f>IF('S.D. Paste sheet'!M2048="","",'S.D. Paste sheet'!M2048)</f>
        <v/>
      </c>
      <c r="N2048" s="20" t="str">
        <f>IF('S.D. Paste sheet'!N2048="","",'S.D. Paste sheet'!N2048)</f>
        <v/>
      </c>
      <c r="O2048" s="20" t="str">
        <f>IF('S.D. Paste sheet'!O2048="","",'S.D. Paste sheet'!O2048)</f>
        <v/>
      </c>
      <c r="P2048" s="20" t="str">
        <f>IF('S.D. Paste sheet'!P2048="","",'S.D. Paste sheet'!P2048)</f>
        <v/>
      </c>
      <c r="Q2048" s="20" t="str">
        <f>IF('S.D. Paste sheet'!Q2048="","",'S.D. Paste sheet'!Q2048)</f>
        <v/>
      </c>
      <c r="R2048" s="20" t="str">
        <f>IF('S.D. Paste sheet'!R2048="","",'S.D. Paste sheet'!R2048)</f>
        <v/>
      </c>
      <c r="S2048" s="20" t="str">
        <f>IF('S.D. Paste sheet'!S2048="","",'S.D. Paste sheet'!S2048)</f>
        <v/>
      </c>
      <c r="T2048" s="20" t="str">
        <f>IF('S.D. Paste sheet'!T2048="","",'S.D. Paste sheet'!T2048)</f>
        <v/>
      </c>
      <c r="U2048" s="20" t="str">
        <f>IF('S.D. Paste sheet'!U2048="","",'S.D. Paste sheet'!U2048)</f>
        <v/>
      </c>
      <c r="V2048" s="20" t="str">
        <f>IF('S.D. Paste sheet'!V2048="","",'S.D. Paste sheet'!V2048)</f>
        <v/>
      </c>
      <c r="W2048" s="20" t="str">
        <f>IF('S.D. Paste sheet'!W2048="","",'S.D. Paste sheet'!W2048)</f>
        <v/>
      </c>
      <c r="X2048" s="20" t="str">
        <f>IF('S.D. Paste sheet'!X2048="","",'S.D. Paste sheet'!X2048)</f>
        <v/>
      </c>
      <c r="Y2048" s="20" t="str">
        <f>IF('S.D. Paste sheet'!Y2048="","",'S.D. Paste sheet'!Y2048)</f>
        <v/>
      </c>
      <c r="Z2048" s="20" t="str">
        <f>IF('S.D. Paste sheet'!Z2048="","",'S.D. Paste sheet'!Z2048)</f>
        <v/>
      </c>
      <c r="AA2048" s="20" t="str">
        <f>IF('S.D. Paste sheet'!AA2048="","",'S.D. Paste sheet'!AA2048)</f>
        <v/>
      </c>
      <c r="AB2048" s="20" t="str">
        <f>IF('S.D. Paste sheet'!AB2048="","",'S.D. Paste sheet'!AB2048)</f>
        <v/>
      </c>
      <c r="AC2048" s="20" t="str">
        <f>IF('S.D. Paste sheet'!AC2048="","",'S.D. Paste sheet'!AC2048)</f>
        <v/>
      </c>
      <c r="AD2048" s="20" t="str">
        <f>IF('S.D. Paste sheet'!AD2048="","",'S.D. Paste sheet'!AD2048)</f>
        <v/>
      </c>
      <c r="AE2048" s="28"/>
      <c r="AF2048" t="str">
        <f>IF(AK2048="","",IF(AK2048&gt;0,COUNT($AG$2:AG2048),""))</f>
        <v/>
      </c>
      <c r="AG2048" s="25" t="str">
        <f t="shared" si="995"/>
        <v/>
      </c>
      <c r="AH2048" s="25" t="str">
        <f t="shared" si="996"/>
        <v/>
      </c>
      <c r="AI2048" s="25" t="str">
        <f t="shared" si="997"/>
        <v/>
      </c>
      <c r="AJ2048" s="25" t="str">
        <f t="shared" si="998"/>
        <v/>
      </c>
      <c r="AK2048" s="25" t="str">
        <f t="shared" si="999"/>
        <v/>
      </c>
      <c r="AL2048" s="25" t="str">
        <f t="shared" si="1000"/>
        <v/>
      </c>
      <c r="AM2048" s="25" t="str">
        <f t="shared" si="1001"/>
        <v/>
      </c>
      <c r="AN2048" s="25" t="str">
        <f t="shared" si="1002"/>
        <v/>
      </c>
      <c r="AO2048" s="25" t="str">
        <f t="shared" si="1003"/>
        <v/>
      </c>
      <c r="AP2048" s="25" t="str">
        <f t="shared" si="1004"/>
        <v/>
      </c>
      <c r="AQ2048" s="25" t="str">
        <f t="shared" si="1005"/>
        <v/>
      </c>
      <c r="AR2048" s="25" t="str">
        <f t="shared" si="1006"/>
        <v/>
      </c>
      <c r="AS2048" s="25" t="str">
        <f t="shared" si="1007"/>
        <v/>
      </c>
      <c r="AT2048" s="25" t="str">
        <f t="shared" si="1008"/>
        <v/>
      </c>
      <c r="AU2048" s="25" t="str">
        <f t="shared" si="1009"/>
        <v/>
      </c>
      <c r="AV2048" s="25" t="str">
        <f t="shared" si="1010"/>
        <v/>
      </c>
      <c r="AX2048" t="str">
        <f>IF(BC2048="","",IF(BC2048&gt;0,COUNT($AY$2:AY2048),""))</f>
        <v/>
      </c>
      <c r="AY2048" s="25" t="str">
        <f t="shared" si="1011"/>
        <v/>
      </c>
      <c r="AZ2048" s="25" t="str">
        <f t="shared" si="1012"/>
        <v/>
      </c>
      <c r="BA2048" s="25" t="str">
        <f t="shared" si="1013"/>
        <v/>
      </c>
      <c r="BB2048" s="25" t="str">
        <f t="shared" si="1014"/>
        <v/>
      </c>
      <c r="BC2048" s="25" t="str">
        <f t="shared" si="1015"/>
        <v/>
      </c>
      <c r="BD2048" s="25" t="str">
        <f t="shared" si="1016"/>
        <v/>
      </c>
      <c r="BE2048" s="25" t="str">
        <f t="shared" si="1017"/>
        <v/>
      </c>
      <c r="BF2048" s="25" t="str">
        <f t="shared" si="1018"/>
        <v/>
      </c>
      <c r="BG2048" s="25" t="str">
        <f t="shared" si="1019"/>
        <v/>
      </c>
      <c r="BH2048" s="25" t="str">
        <f t="shared" si="1020"/>
        <v/>
      </c>
      <c r="BI2048" s="25" t="str">
        <f t="shared" si="1021"/>
        <v/>
      </c>
      <c r="BJ2048" s="25" t="str">
        <f t="shared" si="1022"/>
        <v/>
      </c>
      <c r="BK2048" s="25" t="str">
        <f t="shared" si="1023"/>
        <v/>
      </c>
      <c r="BL2048" s="25" t="str">
        <f t="shared" si="1024"/>
        <v/>
      </c>
      <c r="BM2048" s="25" t="str">
        <f t="shared" si="1025"/>
        <v/>
      </c>
      <c r="BN2048" s="25" t="str">
        <f t="shared" si="1026"/>
        <v/>
      </c>
    </row>
    <row r="2049" spans="1:66" x14ac:dyDescent="0.25">
      <c r="A2049" s="20" t="str">
        <f>IF('S.D. Paste sheet'!A2049="","",'S.D. Paste sheet'!A2049)</f>
        <v/>
      </c>
      <c r="B2049" s="20" t="str">
        <f>IF('S.D. Paste sheet'!B2049="","",'S.D. Paste sheet'!B2049)</f>
        <v/>
      </c>
      <c r="C2049" s="20" t="str">
        <f>IF('S.D. Paste sheet'!C2049="","",'S.D. Paste sheet'!C2049)</f>
        <v/>
      </c>
      <c r="D2049" s="20" t="str">
        <f>IF('S.D. Paste sheet'!D2049="","",'S.D. Paste sheet'!D2049)</f>
        <v/>
      </c>
      <c r="E2049" s="20" t="str">
        <f>IF('S.D. Paste sheet'!E2049="","",UPPER('S.D. Paste sheet'!E2049))</f>
        <v/>
      </c>
      <c r="F2049" s="20" t="str">
        <f>IF('S.D. Paste sheet'!F2049="","",'S.D. Paste sheet'!F2049)</f>
        <v/>
      </c>
      <c r="G2049" s="20" t="str">
        <f>IF('S.D. Paste sheet'!G2049="","",UPPER('S.D. Paste sheet'!G2049))</f>
        <v/>
      </c>
      <c r="H2049" s="20" t="str">
        <f>IF('S.D. Paste sheet'!H2049="","",UPPER('S.D. Paste sheet'!H2049))</f>
        <v/>
      </c>
      <c r="I2049" s="20" t="str">
        <f>IF('S.D. Paste sheet'!I2049="","",'S.D. Paste sheet'!I2049)</f>
        <v/>
      </c>
      <c r="J2049" s="20" t="str">
        <f>IF('S.D. Paste sheet'!J2049="","",'S.D. Paste sheet'!J2049)</f>
        <v/>
      </c>
      <c r="K2049" s="20" t="str">
        <f>IF('S.D. Paste sheet'!K2049="","",'S.D. Paste sheet'!K2049)</f>
        <v/>
      </c>
      <c r="L2049" s="20" t="str">
        <f>IF('S.D. Paste sheet'!L2049="","",'S.D. Paste sheet'!L2049)</f>
        <v/>
      </c>
      <c r="M2049" s="20" t="str">
        <f>IF('S.D. Paste sheet'!M2049="","",'S.D. Paste sheet'!M2049)</f>
        <v/>
      </c>
      <c r="N2049" s="20" t="str">
        <f>IF('S.D. Paste sheet'!N2049="","",'S.D. Paste sheet'!N2049)</f>
        <v/>
      </c>
      <c r="O2049" s="20" t="str">
        <f>IF('S.D. Paste sheet'!O2049="","",'S.D. Paste sheet'!O2049)</f>
        <v/>
      </c>
      <c r="P2049" s="20" t="str">
        <f>IF('S.D. Paste sheet'!P2049="","",'S.D. Paste sheet'!P2049)</f>
        <v/>
      </c>
      <c r="Q2049" s="20" t="str">
        <f>IF('S.D. Paste sheet'!Q2049="","",'S.D. Paste sheet'!Q2049)</f>
        <v/>
      </c>
      <c r="R2049" s="20" t="str">
        <f>IF('S.D. Paste sheet'!R2049="","",'S.D. Paste sheet'!R2049)</f>
        <v/>
      </c>
      <c r="S2049" s="20" t="str">
        <f>IF('S.D. Paste sheet'!S2049="","",'S.D. Paste sheet'!S2049)</f>
        <v/>
      </c>
      <c r="T2049" s="20" t="str">
        <f>IF('S.D. Paste sheet'!T2049="","",'S.D. Paste sheet'!T2049)</f>
        <v/>
      </c>
      <c r="U2049" s="20" t="str">
        <f>IF('S.D. Paste sheet'!U2049="","",'S.D. Paste sheet'!U2049)</f>
        <v/>
      </c>
      <c r="V2049" s="20" t="str">
        <f>IF('S.D. Paste sheet'!V2049="","",'S.D. Paste sheet'!V2049)</f>
        <v/>
      </c>
      <c r="W2049" s="20" t="str">
        <f>IF('S.D. Paste sheet'!W2049="","",'S.D. Paste sheet'!W2049)</f>
        <v/>
      </c>
      <c r="X2049" s="20" t="str">
        <f>IF('S.D. Paste sheet'!X2049="","",'S.D. Paste sheet'!X2049)</f>
        <v/>
      </c>
      <c r="Y2049" s="20" t="str">
        <f>IF('S.D. Paste sheet'!Y2049="","",'S.D. Paste sheet'!Y2049)</f>
        <v/>
      </c>
      <c r="Z2049" s="20" t="str">
        <f>IF('S.D. Paste sheet'!Z2049="","",'S.D. Paste sheet'!Z2049)</f>
        <v/>
      </c>
      <c r="AA2049" s="20" t="str">
        <f>IF('S.D. Paste sheet'!AA2049="","",'S.D. Paste sheet'!AA2049)</f>
        <v/>
      </c>
      <c r="AB2049" s="20" t="str">
        <f>IF('S.D. Paste sheet'!AB2049="","",'S.D. Paste sheet'!AB2049)</f>
        <v/>
      </c>
      <c r="AC2049" s="20" t="str">
        <f>IF('S.D. Paste sheet'!AC2049="","",'S.D. Paste sheet'!AC2049)</f>
        <v/>
      </c>
      <c r="AD2049" s="20" t="str">
        <f>IF('S.D. Paste sheet'!AD2049="","",'S.D. Paste sheet'!AD2049)</f>
        <v/>
      </c>
      <c r="AE2049" s="28"/>
      <c r="AF2049" t="str">
        <f>IF(AK2049="","",IF(AK2049&gt;0,COUNT($AG$2:AG2049),""))</f>
        <v/>
      </c>
      <c r="AG2049" s="25" t="str">
        <f t="shared" si="995"/>
        <v/>
      </c>
      <c r="AH2049" s="25" t="str">
        <f t="shared" si="996"/>
        <v/>
      </c>
      <c r="AI2049" s="25" t="str">
        <f t="shared" si="997"/>
        <v/>
      </c>
      <c r="AJ2049" s="25" t="str">
        <f t="shared" si="998"/>
        <v/>
      </c>
      <c r="AK2049" s="25" t="str">
        <f t="shared" si="999"/>
        <v/>
      </c>
      <c r="AL2049" s="25" t="str">
        <f t="shared" si="1000"/>
        <v/>
      </c>
      <c r="AM2049" s="25" t="str">
        <f t="shared" si="1001"/>
        <v/>
      </c>
      <c r="AN2049" s="25" t="str">
        <f t="shared" si="1002"/>
        <v/>
      </c>
      <c r="AO2049" s="25" t="str">
        <f t="shared" si="1003"/>
        <v/>
      </c>
      <c r="AP2049" s="25" t="str">
        <f t="shared" si="1004"/>
        <v/>
      </c>
      <c r="AQ2049" s="25" t="str">
        <f t="shared" si="1005"/>
        <v/>
      </c>
      <c r="AR2049" s="25" t="str">
        <f t="shared" si="1006"/>
        <v/>
      </c>
      <c r="AS2049" s="25" t="str">
        <f t="shared" si="1007"/>
        <v/>
      </c>
      <c r="AT2049" s="25" t="str">
        <f t="shared" si="1008"/>
        <v/>
      </c>
      <c r="AU2049" s="25" t="str">
        <f t="shared" si="1009"/>
        <v/>
      </c>
      <c r="AV2049" s="25" t="str">
        <f t="shared" si="1010"/>
        <v/>
      </c>
      <c r="AX2049" t="str">
        <f>IF(BC2049="","",IF(BC2049&gt;0,COUNT($AY$2:AY2049),""))</f>
        <v/>
      </c>
      <c r="AY2049" s="25" t="str">
        <f t="shared" si="1011"/>
        <v/>
      </c>
      <c r="AZ2049" s="25" t="str">
        <f t="shared" si="1012"/>
        <v/>
      </c>
      <c r="BA2049" s="25" t="str">
        <f t="shared" si="1013"/>
        <v/>
      </c>
      <c r="BB2049" s="25" t="str">
        <f t="shared" si="1014"/>
        <v/>
      </c>
      <c r="BC2049" s="25" t="str">
        <f t="shared" si="1015"/>
        <v/>
      </c>
      <c r="BD2049" s="25" t="str">
        <f t="shared" si="1016"/>
        <v/>
      </c>
      <c r="BE2049" s="25" t="str">
        <f t="shared" si="1017"/>
        <v/>
      </c>
      <c r="BF2049" s="25" t="str">
        <f t="shared" si="1018"/>
        <v/>
      </c>
      <c r="BG2049" s="25" t="str">
        <f t="shared" si="1019"/>
        <v/>
      </c>
      <c r="BH2049" s="25" t="str">
        <f t="shared" si="1020"/>
        <v/>
      </c>
      <c r="BI2049" s="25" t="str">
        <f t="shared" si="1021"/>
        <v/>
      </c>
      <c r="BJ2049" s="25" t="str">
        <f t="shared" si="1022"/>
        <v/>
      </c>
      <c r="BK2049" s="25" t="str">
        <f t="shared" si="1023"/>
        <v/>
      </c>
      <c r="BL2049" s="25" t="str">
        <f t="shared" si="1024"/>
        <v/>
      </c>
      <c r="BM2049" s="25" t="str">
        <f t="shared" si="1025"/>
        <v/>
      </c>
      <c r="BN2049" s="25" t="str">
        <f t="shared" si="1026"/>
        <v/>
      </c>
    </row>
    <row r="2050" spans="1:66" x14ac:dyDescent="0.25">
      <c r="A2050" s="20" t="str">
        <f>IF('S.D. Paste sheet'!A2050="","",'S.D. Paste sheet'!A2050)</f>
        <v/>
      </c>
      <c r="B2050" s="20" t="str">
        <f>IF('S.D. Paste sheet'!B2050="","",'S.D. Paste sheet'!B2050)</f>
        <v/>
      </c>
      <c r="C2050" s="20" t="str">
        <f>IF('S.D. Paste sheet'!C2050="","",'S.D. Paste sheet'!C2050)</f>
        <v/>
      </c>
      <c r="D2050" s="20" t="str">
        <f>IF('S.D. Paste sheet'!D2050="","",'S.D. Paste sheet'!D2050)</f>
        <v/>
      </c>
      <c r="E2050" s="20" t="str">
        <f>IF('S.D. Paste sheet'!E2050="","",UPPER('S.D. Paste sheet'!E2050))</f>
        <v/>
      </c>
      <c r="F2050" s="20" t="str">
        <f>IF('S.D. Paste sheet'!F2050="","",'S.D. Paste sheet'!F2050)</f>
        <v/>
      </c>
      <c r="G2050" s="20" t="str">
        <f>IF('S.D. Paste sheet'!G2050="","",UPPER('S.D. Paste sheet'!G2050))</f>
        <v/>
      </c>
      <c r="H2050" s="20" t="str">
        <f>IF('S.D. Paste sheet'!H2050="","",UPPER('S.D. Paste sheet'!H2050))</f>
        <v/>
      </c>
      <c r="I2050" s="20" t="str">
        <f>IF('S.D. Paste sheet'!I2050="","",'S.D. Paste sheet'!I2050)</f>
        <v/>
      </c>
      <c r="J2050" s="20" t="str">
        <f>IF('S.D. Paste sheet'!J2050="","",'S.D. Paste sheet'!J2050)</f>
        <v/>
      </c>
      <c r="K2050" s="20" t="str">
        <f>IF('S.D. Paste sheet'!K2050="","",'S.D. Paste sheet'!K2050)</f>
        <v/>
      </c>
      <c r="L2050" s="20" t="str">
        <f>IF('S.D. Paste sheet'!L2050="","",'S.D. Paste sheet'!L2050)</f>
        <v/>
      </c>
      <c r="M2050" s="20" t="str">
        <f>IF('S.D. Paste sheet'!M2050="","",'S.D. Paste sheet'!M2050)</f>
        <v/>
      </c>
      <c r="N2050" s="20" t="str">
        <f>IF('S.D. Paste sheet'!N2050="","",'S.D. Paste sheet'!N2050)</f>
        <v/>
      </c>
      <c r="O2050" s="20" t="str">
        <f>IF('S.D. Paste sheet'!O2050="","",'S.D. Paste sheet'!O2050)</f>
        <v/>
      </c>
      <c r="P2050" s="20" t="str">
        <f>IF('S.D. Paste sheet'!P2050="","",'S.D. Paste sheet'!P2050)</f>
        <v/>
      </c>
      <c r="Q2050" s="20" t="str">
        <f>IF('S.D. Paste sheet'!Q2050="","",'S.D. Paste sheet'!Q2050)</f>
        <v/>
      </c>
      <c r="R2050" s="20" t="str">
        <f>IF('S.D. Paste sheet'!R2050="","",'S.D. Paste sheet'!R2050)</f>
        <v/>
      </c>
      <c r="S2050" s="20" t="str">
        <f>IF('S.D. Paste sheet'!S2050="","",'S.D. Paste sheet'!S2050)</f>
        <v/>
      </c>
      <c r="T2050" s="20" t="str">
        <f>IF('S.D. Paste sheet'!T2050="","",'S.D. Paste sheet'!T2050)</f>
        <v/>
      </c>
      <c r="U2050" s="20" t="str">
        <f>IF('S.D. Paste sheet'!U2050="","",'S.D. Paste sheet'!U2050)</f>
        <v/>
      </c>
      <c r="V2050" s="20" t="str">
        <f>IF('S.D. Paste sheet'!V2050="","",'S.D. Paste sheet'!V2050)</f>
        <v/>
      </c>
      <c r="W2050" s="20" t="str">
        <f>IF('S.D. Paste sheet'!W2050="","",'S.D. Paste sheet'!W2050)</f>
        <v/>
      </c>
      <c r="X2050" s="20" t="str">
        <f>IF('S.D. Paste sheet'!X2050="","",'S.D. Paste sheet'!X2050)</f>
        <v/>
      </c>
      <c r="Y2050" s="20" t="str">
        <f>IF('S.D. Paste sheet'!Y2050="","",'S.D. Paste sheet'!Y2050)</f>
        <v/>
      </c>
      <c r="Z2050" s="20" t="str">
        <f>IF('S.D. Paste sheet'!Z2050="","",'S.D. Paste sheet'!Z2050)</f>
        <v/>
      </c>
      <c r="AA2050" s="20" t="str">
        <f>IF('S.D. Paste sheet'!AA2050="","",'S.D. Paste sheet'!AA2050)</f>
        <v/>
      </c>
      <c r="AB2050" s="20" t="str">
        <f>IF('S.D. Paste sheet'!AB2050="","",'S.D. Paste sheet'!AB2050)</f>
        <v/>
      </c>
      <c r="AC2050" s="20" t="str">
        <f>IF('S.D. Paste sheet'!AC2050="","",'S.D. Paste sheet'!AC2050)</f>
        <v/>
      </c>
      <c r="AD2050" s="20" t="str">
        <f>IF('S.D. Paste sheet'!AD2050="","",'S.D. Paste sheet'!AD2050)</f>
        <v/>
      </c>
      <c r="AE2050" s="28"/>
      <c r="AF2050" t="str">
        <f>IF(AK2050="","",IF(AK2050&gt;0,COUNT($AG$2:AG2050),""))</f>
        <v/>
      </c>
      <c r="AG2050" s="25" t="str">
        <f t="shared" si="995"/>
        <v/>
      </c>
      <c r="AH2050" s="25" t="str">
        <f t="shared" si="996"/>
        <v/>
      </c>
      <c r="AI2050" s="25" t="str">
        <f t="shared" si="997"/>
        <v/>
      </c>
      <c r="AJ2050" s="25" t="str">
        <f t="shared" si="998"/>
        <v/>
      </c>
      <c r="AK2050" s="25" t="str">
        <f t="shared" si="999"/>
        <v/>
      </c>
      <c r="AL2050" s="25" t="str">
        <f t="shared" si="1000"/>
        <v/>
      </c>
      <c r="AM2050" s="25" t="str">
        <f t="shared" si="1001"/>
        <v/>
      </c>
      <c r="AN2050" s="25" t="str">
        <f t="shared" si="1002"/>
        <v/>
      </c>
      <c r="AO2050" s="25" t="str">
        <f t="shared" si="1003"/>
        <v/>
      </c>
      <c r="AP2050" s="25" t="str">
        <f t="shared" si="1004"/>
        <v/>
      </c>
      <c r="AQ2050" s="25" t="str">
        <f t="shared" si="1005"/>
        <v/>
      </c>
      <c r="AR2050" s="25" t="str">
        <f t="shared" si="1006"/>
        <v/>
      </c>
      <c r="AS2050" s="25" t="str">
        <f t="shared" si="1007"/>
        <v/>
      </c>
      <c r="AT2050" s="25" t="str">
        <f t="shared" si="1008"/>
        <v/>
      </c>
      <c r="AU2050" s="25" t="str">
        <f t="shared" si="1009"/>
        <v/>
      </c>
      <c r="AV2050" s="25" t="str">
        <f t="shared" si="1010"/>
        <v/>
      </c>
      <c r="AX2050" t="str">
        <f>IF(BC2050="","",IF(BC2050&gt;0,COUNT($AY$2:AY2050),""))</f>
        <v/>
      </c>
      <c r="AY2050" s="25" t="str">
        <f t="shared" si="1011"/>
        <v/>
      </c>
      <c r="AZ2050" s="25" t="str">
        <f t="shared" si="1012"/>
        <v/>
      </c>
      <c r="BA2050" s="25" t="str">
        <f t="shared" si="1013"/>
        <v/>
      </c>
      <c r="BB2050" s="25" t="str">
        <f t="shared" si="1014"/>
        <v/>
      </c>
      <c r="BC2050" s="25" t="str">
        <f t="shared" si="1015"/>
        <v/>
      </c>
      <c r="BD2050" s="25" t="str">
        <f t="shared" si="1016"/>
        <v/>
      </c>
      <c r="BE2050" s="25" t="str">
        <f t="shared" si="1017"/>
        <v/>
      </c>
      <c r="BF2050" s="25" t="str">
        <f t="shared" si="1018"/>
        <v/>
      </c>
      <c r="BG2050" s="25" t="str">
        <f t="shared" si="1019"/>
        <v/>
      </c>
      <c r="BH2050" s="25" t="str">
        <f t="shared" si="1020"/>
        <v/>
      </c>
      <c r="BI2050" s="25" t="str">
        <f t="shared" si="1021"/>
        <v/>
      </c>
      <c r="BJ2050" s="25" t="str">
        <f t="shared" si="1022"/>
        <v/>
      </c>
      <c r="BK2050" s="25" t="str">
        <f t="shared" si="1023"/>
        <v/>
      </c>
      <c r="BL2050" s="25" t="str">
        <f t="shared" si="1024"/>
        <v/>
      </c>
      <c r="BM2050" s="25" t="str">
        <f t="shared" si="1025"/>
        <v/>
      </c>
      <c r="BN2050" s="25" t="str">
        <f t="shared" si="1026"/>
        <v/>
      </c>
    </row>
    <row r="2051" spans="1:66" x14ac:dyDescent="0.25">
      <c r="A2051" s="20" t="str">
        <f>IF('S.D. Paste sheet'!A2051="","",'S.D. Paste sheet'!A2051)</f>
        <v/>
      </c>
      <c r="B2051" s="20" t="str">
        <f>IF('S.D. Paste sheet'!B2051="","",'S.D. Paste sheet'!B2051)</f>
        <v/>
      </c>
      <c r="C2051" s="20" t="str">
        <f>IF('S.D. Paste sheet'!C2051="","",'S.D. Paste sheet'!C2051)</f>
        <v/>
      </c>
      <c r="D2051" s="20" t="str">
        <f>IF('S.D. Paste sheet'!D2051="","",'S.D. Paste sheet'!D2051)</f>
        <v/>
      </c>
      <c r="E2051" s="20" t="str">
        <f>IF('S.D. Paste sheet'!E2051="","",UPPER('S.D. Paste sheet'!E2051))</f>
        <v/>
      </c>
      <c r="F2051" s="20" t="str">
        <f>IF('S.D. Paste sheet'!F2051="","",'S.D. Paste sheet'!F2051)</f>
        <v/>
      </c>
      <c r="G2051" s="20" t="str">
        <f>IF('S.D. Paste sheet'!G2051="","",UPPER('S.D. Paste sheet'!G2051))</f>
        <v/>
      </c>
      <c r="H2051" s="20" t="str">
        <f>IF('S.D. Paste sheet'!H2051="","",UPPER('S.D. Paste sheet'!H2051))</f>
        <v/>
      </c>
      <c r="I2051" s="20" t="str">
        <f>IF('S.D. Paste sheet'!I2051="","",'S.D. Paste sheet'!I2051)</f>
        <v/>
      </c>
      <c r="J2051" s="20" t="str">
        <f>IF('S.D. Paste sheet'!J2051="","",'S.D. Paste sheet'!J2051)</f>
        <v/>
      </c>
      <c r="K2051" s="20" t="str">
        <f>IF('S.D. Paste sheet'!K2051="","",'S.D. Paste sheet'!K2051)</f>
        <v/>
      </c>
      <c r="L2051" s="20" t="str">
        <f>IF('S.D. Paste sheet'!L2051="","",'S.D. Paste sheet'!L2051)</f>
        <v/>
      </c>
      <c r="M2051" s="20" t="str">
        <f>IF('S.D. Paste sheet'!M2051="","",'S.D. Paste sheet'!M2051)</f>
        <v/>
      </c>
      <c r="N2051" s="20" t="str">
        <f>IF('S.D. Paste sheet'!N2051="","",'S.D. Paste sheet'!N2051)</f>
        <v/>
      </c>
      <c r="O2051" s="20" t="str">
        <f>IF('S.D. Paste sheet'!O2051="","",'S.D. Paste sheet'!O2051)</f>
        <v/>
      </c>
      <c r="P2051" s="20" t="str">
        <f>IF('S.D. Paste sheet'!P2051="","",'S.D. Paste sheet'!P2051)</f>
        <v/>
      </c>
      <c r="Q2051" s="20" t="str">
        <f>IF('S.D. Paste sheet'!Q2051="","",'S.D. Paste sheet'!Q2051)</f>
        <v/>
      </c>
      <c r="R2051" s="20" t="str">
        <f>IF('S.D. Paste sheet'!R2051="","",'S.D. Paste sheet'!R2051)</f>
        <v/>
      </c>
      <c r="S2051" s="20" t="str">
        <f>IF('S.D. Paste sheet'!S2051="","",'S.D. Paste sheet'!S2051)</f>
        <v/>
      </c>
      <c r="T2051" s="20" t="str">
        <f>IF('S.D. Paste sheet'!T2051="","",'S.D. Paste sheet'!T2051)</f>
        <v/>
      </c>
      <c r="U2051" s="20" t="str">
        <f>IF('S.D. Paste sheet'!U2051="","",'S.D. Paste sheet'!U2051)</f>
        <v/>
      </c>
      <c r="V2051" s="20" t="str">
        <f>IF('S.D. Paste sheet'!V2051="","",'S.D. Paste sheet'!V2051)</f>
        <v/>
      </c>
      <c r="W2051" s="20" t="str">
        <f>IF('S.D. Paste sheet'!W2051="","",'S.D. Paste sheet'!W2051)</f>
        <v/>
      </c>
      <c r="X2051" s="20" t="str">
        <f>IF('S.D. Paste sheet'!X2051="","",'S.D. Paste sheet'!X2051)</f>
        <v/>
      </c>
      <c r="Y2051" s="20" t="str">
        <f>IF('S.D. Paste sheet'!Y2051="","",'S.D. Paste sheet'!Y2051)</f>
        <v/>
      </c>
      <c r="Z2051" s="20" t="str">
        <f>IF('S.D. Paste sheet'!Z2051="","",'S.D. Paste sheet'!Z2051)</f>
        <v/>
      </c>
      <c r="AA2051" s="20" t="str">
        <f>IF('S.D. Paste sheet'!AA2051="","",'S.D. Paste sheet'!AA2051)</f>
        <v/>
      </c>
      <c r="AB2051" s="20" t="str">
        <f>IF('S.D. Paste sheet'!AB2051="","",'S.D. Paste sheet'!AB2051)</f>
        <v/>
      </c>
      <c r="AC2051" s="20" t="str">
        <f>IF('S.D. Paste sheet'!AC2051="","",'S.D. Paste sheet'!AC2051)</f>
        <v/>
      </c>
      <c r="AD2051" s="20" t="str">
        <f>IF('S.D. Paste sheet'!AD2051="","",'S.D. Paste sheet'!AD2051)</f>
        <v/>
      </c>
      <c r="AE2051" s="28"/>
      <c r="AF2051" t="str">
        <f>IF(AK2051="","",IF(AK2051&gt;0,COUNT($AG$2:AG2051),""))</f>
        <v/>
      </c>
      <c r="AG2051" s="25" t="str">
        <f t="shared" ref="AG2051:AG2101" si="1027">IF(AND($AJ$1=8,$A2051=8),A2051,"")</f>
        <v/>
      </c>
      <c r="AH2051" s="25" t="str">
        <f t="shared" ref="AH2051:AH2101" si="1028">IF(AND($AJ$1=8,$A2051=8),B2051,"")</f>
        <v/>
      </c>
      <c r="AI2051" s="25" t="str">
        <f t="shared" ref="AI2051:AI2101" si="1029">IF(AND($AJ$1=8,$A2051=8),C2051,"")</f>
        <v/>
      </c>
      <c r="AJ2051" s="25" t="str">
        <f t="shared" ref="AJ2051:AJ2101" si="1030">IF(AND($AJ$1=8,$A2051=8),D2051,"")</f>
        <v/>
      </c>
      <c r="AK2051" s="25" t="str">
        <f t="shared" ref="AK2051:AK2101" si="1031">IF(AND($AJ$1=8,$A2051=8),E2051,"")</f>
        <v/>
      </c>
      <c r="AL2051" s="25" t="str">
        <f t="shared" ref="AL2051:AL2101" si="1032">IF(AND($AJ$1=8,$A2051=8),F2051,"")</f>
        <v/>
      </c>
      <c r="AM2051" s="25" t="str">
        <f t="shared" ref="AM2051:AM2101" si="1033">IF(AND($AJ$1=8,$A2051=8),G2051,"")</f>
        <v/>
      </c>
      <c r="AN2051" s="25" t="str">
        <f t="shared" ref="AN2051:AN2101" si="1034">IF(AND($AJ$1=8,$A2051=8),H2051,"")</f>
        <v/>
      </c>
      <c r="AO2051" s="25" t="str">
        <f t="shared" ref="AO2051:AO2101" si="1035">IF(AND($AJ$1=8,$A2051=8),I2051,"")</f>
        <v/>
      </c>
      <c r="AP2051" s="25" t="str">
        <f t="shared" ref="AP2051:AP2101" si="1036">IF(AND($AJ$1=8,$A2051=8),J2051,"")</f>
        <v/>
      </c>
      <c r="AQ2051" s="25" t="str">
        <f t="shared" ref="AQ2051:AQ2101" si="1037">IF(AND($AJ$1=8,$A2051=8),K2051,"")</f>
        <v/>
      </c>
      <c r="AR2051" s="25" t="str">
        <f t="shared" ref="AR2051:AR2101" si="1038">IF(AND($AJ$1=8,$A2051=8),L2051,"")</f>
        <v/>
      </c>
      <c r="AS2051" s="25" t="str">
        <f t="shared" ref="AS2051:AS2101" si="1039">IF(AND($AJ$1=8,$A2051=8),M2051,"")</f>
        <v/>
      </c>
      <c r="AT2051" s="25" t="str">
        <f t="shared" ref="AT2051:AT2101" si="1040">IF(AND($AJ$1=8,$A2051=8),N2051,"")</f>
        <v/>
      </c>
      <c r="AU2051" s="25" t="str">
        <f t="shared" ref="AU2051:AU2101" si="1041">IF(AND($AJ$1=8,$A2051=8),O2051,"")</f>
        <v/>
      </c>
      <c r="AV2051" s="25" t="str">
        <f t="shared" ref="AV2051:AV2101" si="1042">IF(AND($AJ$1=8,$A2051=8),P2051,"")</f>
        <v/>
      </c>
      <c r="AX2051" t="str">
        <f>IF(BC2051="","",IF(BC2051&gt;0,COUNT($AY$2:AY2051),""))</f>
        <v/>
      </c>
      <c r="AY2051" s="25" t="str">
        <f t="shared" ref="AY2051:AY2101" si="1043">IF(AND($BB$1=8,$A2051=8,$BC$1=B2051),A2051,"")</f>
        <v/>
      </c>
      <c r="AZ2051" s="25" t="str">
        <f t="shared" ref="AZ2051:AZ2101" si="1044">IF(AND($BB$1=8,$A2051=8,$BC$1=$B2051),B2051,"")</f>
        <v/>
      </c>
      <c r="BA2051" s="25" t="str">
        <f t="shared" ref="BA2051:BA2101" si="1045">IF(AND($BB$1=8,$A2051=8,$BC$1=$B2051),C2051,"")</f>
        <v/>
      </c>
      <c r="BB2051" s="25" t="str">
        <f t="shared" ref="BB2051:BB2101" si="1046">IF(AND($BB$1=8,$A2051=8,$BC$1=$B2051),D2051,"")</f>
        <v/>
      </c>
      <c r="BC2051" s="25" t="str">
        <f t="shared" ref="BC2051:BC2101" si="1047">IF(AND($BB$1=8,$A2051=8,$BC$1=$B2051),E2051,"")</f>
        <v/>
      </c>
      <c r="BD2051" s="25" t="str">
        <f t="shared" ref="BD2051:BD2101" si="1048">IF(AND($BB$1=8,$A2051=8,$BC$1=$B2051),F2051,"")</f>
        <v/>
      </c>
      <c r="BE2051" s="25" t="str">
        <f t="shared" ref="BE2051:BE2101" si="1049">IF(AND($BB$1=8,$A2051=8,$BC$1=$B2051),G2051,"")</f>
        <v/>
      </c>
      <c r="BF2051" s="25" t="str">
        <f t="shared" ref="BF2051:BF2101" si="1050">IF(AND($BB$1=8,$A2051=8,$BC$1=$B2051),H2051,"")</f>
        <v/>
      </c>
      <c r="BG2051" s="25" t="str">
        <f t="shared" ref="BG2051:BG2101" si="1051">IF(AND($BB$1=8,$A2051=8,$BC$1=$B2051),I2051,"")</f>
        <v/>
      </c>
      <c r="BH2051" s="25" t="str">
        <f t="shared" ref="BH2051:BH2101" si="1052">IF(AND($BB$1=8,$A2051=8,$BC$1=$B2051),J2051,"")</f>
        <v/>
      </c>
      <c r="BI2051" s="25" t="str">
        <f t="shared" ref="BI2051:BI2101" si="1053">IF(AND($BB$1=8,$A2051=8,$BC$1=$B2051),K2051,"")</f>
        <v/>
      </c>
      <c r="BJ2051" s="25" t="str">
        <f t="shared" ref="BJ2051:BJ2101" si="1054">IF(AND($BB$1=8,$A2051=8,$BC$1=$B2051),L2051,"")</f>
        <v/>
      </c>
      <c r="BK2051" s="25" t="str">
        <f t="shared" ref="BK2051:BK2101" si="1055">IF(AND($BB$1=8,$A2051=8,$BC$1=$B2051),M2051,"")</f>
        <v/>
      </c>
      <c r="BL2051" s="25" t="str">
        <f t="shared" ref="BL2051:BL2101" si="1056">IF(AND($BB$1=8,$A2051=8,$BC$1=$B2051),N2051,"")</f>
        <v/>
      </c>
      <c r="BM2051" s="25" t="str">
        <f t="shared" ref="BM2051:BM2101" si="1057">IF(AND($BB$1=8,$A2051=8,$BC$1=$B2051),O2051,"")</f>
        <v/>
      </c>
      <c r="BN2051" s="25" t="str">
        <f t="shared" ref="BN2051:BN2100" si="1058">IF(AND($BB$1=8,$A2051=8,$BC$1=$B2051),P2051,"")</f>
        <v/>
      </c>
    </row>
    <row r="2052" spans="1:66" x14ac:dyDescent="0.25">
      <c r="A2052" s="20" t="str">
        <f>IF('S.D. Paste sheet'!A2052="","",'S.D. Paste sheet'!A2052)</f>
        <v/>
      </c>
      <c r="B2052" s="20" t="str">
        <f>IF('S.D. Paste sheet'!B2052="","",'S.D. Paste sheet'!B2052)</f>
        <v/>
      </c>
      <c r="C2052" s="20" t="str">
        <f>IF('S.D. Paste sheet'!C2052="","",'S.D. Paste sheet'!C2052)</f>
        <v/>
      </c>
      <c r="D2052" s="20" t="str">
        <f>IF('S.D. Paste sheet'!D2052="","",'S.D. Paste sheet'!D2052)</f>
        <v/>
      </c>
      <c r="E2052" s="20" t="str">
        <f>IF('S.D. Paste sheet'!E2052="","",UPPER('S.D. Paste sheet'!E2052))</f>
        <v/>
      </c>
      <c r="F2052" s="20" t="str">
        <f>IF('S.D. Paste sheet'!F2052="","",'S.D. Paste sheet'!F2052)</f>
        <v/>
      </c>
      <c r="G2052" s="20" t="str">
        <f>IF('S.D. Paste sheet'!G2052="","",UPPER('S.D. Paste sheet'!G2052))</f>
        <v/>
      </c>
      <c r="H2052" s="20" t="str">
        <f>IF('S.D. Paste sheet'!H2052="","",UPPER('S.D. Paste sheet'!H2052))</f>
        <v/>
      </c>
      <c r="I2052" s="20" t="str">
        <f>IF('S.D. Paste sheet'!I2052="","",'S.D. Paste sheet'!I2052)</f>
        <v/>
      </c>
      <c r="J2052" s="20" t="str">
        <f>IF('S.D. Paste sheet'!J2052="","",'S.D. Paste sheet'!J2052)</f>
        <v/>
      </c>
      <c r="K2052" s="20" t="str">
        <f>IF('S.D. Paste sheet'!K2052="","",'S.D. Paste sheet'!K2052)</f>
        <v/>
      </c>
      <c r="L2052" s="20" t="str">
        <f>IF('S.D. Paste sheet'!L2052="","",'S.D. Paste sheet'!L2052)</f>
        <v/>
      </c>
      <c r="M2052" s="20" t="str">
        <f>IF('S.D. Paste sheet'!M2052="","",'S.D. Paste sheet'!M2052)</f>
        <v/>
      </c>
      <c r="N2052" s="20" t="str">
        <f>IF('S.D. Paste sheet'!N2052="","",'S.D. Paste sheet'!N2052)</f>
        <v/>
      </c>
      <c r="O2052" s="20" t="str">
        <f>IF('S.D. Paste sheet'!O2052="","",'S.D. Paste sheet'!O2052)</f>
        <v/>
      </c>
      <c r="P2052" s="20" t="str">
        <f>IF('S.D. Paste sheet'!P2052="","",'S.D. Paste sheet'!P2052)</f>
        <v/>
      </c>
      <c r="Q2052" s="20" t="str">
        <f>IF('S.D. Paste sheet'!Q2052="","",'S.D. Paste sheet'!Q2052)</f>
        <v/>
      </c>
      <c r="R2052" s="20" t="str">
        <f>IF('S.D. Paste sheet'!R2052="","",'S.D. Paste sheet'!R2052)</f>
        <v/>
      </c>
      <c r="S2052" s="20" t="str">
        <f>IF('S.D. Paste sheet'!S2052="","",'S.D. Paste sheet'!S2052)</f>
        <v/>
      </c>
      <c r="T2052" s="20" t="str">
        <f>IF('S.D. Paste sheet'!T2052="","",'S.D. Paste sheet'!T2052)</f>
        <v/>
      </c>
      <c r="U2052" s="20" t="str">
        <f>IF('S.D. Paste sheet'!U2052="","",'S.D. Paste sheet'!U2052)</f>
        <v/>
      </c>
      <c r="V2052" s="20" t="str">
        <f>IF('S.D. Paste sheet'!V2052="","",'S.D. Paste sheet'!V2052)</f>
        <v/>
      </c>
      <c r="W2052" s="20" t="str">
        <f>IF('S.D. Paste sheet'!W2052="","",'S.D. Paste sheet'!W2052)</f>
        <v/>
      </c>
      <c r="X2052" s="20" t="str">
        <f>IF('S.D. Paste sheet'!X2052="","",'S.D. Paste sheet'!X2052)</f>
        <v/>
      </c>
      <c r="Y2052" s="20" t="str">
        <f>IF('S.D. Paste sheet'!Y2052="","",'S.D. Paste sheet'!Y2052)</f>
        <v/>
      </c>
      <c r="Z2052" s="20" t="str">
        <f>IF('S.D. Paste sheet'!Z2052="","",'S.D. Paste sheet'!Z2052)</f>
        <v/>
      </c>
      <c r="AA2052" s="20" t="str">
        <f>IF('S.D. Paste sheet'!AA2052="","",'S.D. Paste sheet'!AA2052)</f>
        <v/>
      </c>
      <c r="AB2052" s="20" t="str">
        <f>IF('S.D. Paste sheet'!AB2052="","",'S.D. Paste sheet'!AB2052)</f>
        <v/>
      </c>
      <c r="AC2052" s="20" t="str">
        <f>IF('S.D. Paste sheet'!AC2052="","",'S.D. Paste sheet'!AC2052)</f>
        <v/>
      </c>
      <c r="AD2052" s="20" t="str">
        <f>IF('S.D. Paste sheet'!AD2052="","",'S.D. Paste sheet'!AD2052)</f>
        <v/>
      </c>
      <c r="AE2052" s="28"/>
      <c r="AF2052" t="str">
        <f>IF(AK2052="","",IF(AK2052&gt;0,COUNT($AG$2:AG2052),""))</f>
        <v/>
      </c>
      <c r="AG2052" s="25" t="str">
        <f t="shared" si="1027"/>
        <v/>
      </c>
      <c r="AH2052" s="25" t="str">
        <f t="shared" si="1028"/>
        <v/>
      </c>
      <c r="AI2052" s="25" t="str">
        <f t="shared" si="1029"/>
        <v/>
      </c>
      <c r="AJ2052" s="25" t="str">
        <f t="shared" si="1030"/>
        <v/>
      </c>
      <c r="AK2052" s="25" t="str">
        <f t="shared" si="1031"/>
        <v/>
      </c>
      <c r="AL2052" s="25" t="str">
        <f t="shared" si="1032"/>
        <v/>
      </c>
      <c r="AM2052" s="25" t="str">
        <f t="shared" si="1033"/>
        <v/>
      </c>
      <c r="AN2052" s="25" t="str">
        <f t="shared" si="1034"/>
        <v/>
      </c>
      <c r="AO2052" s="25" t="str">
        <f t="shared" si="1035"/>
        <v/>
      </c>
      <c r="AP2052" s="25" t="str">
        <f t="shared" si="1036"/>
        <v/>
      </c>
      <c r="AQ2052" s="25" t="str">
        <f t="shared" si="1037"/>
        <v/>
      </c>
      <c r="AR2052" s="25" t="str">
        <f t="shared" si="1038"/>
        <v/>
      </c>
      <c r="AS2052" s="25" t="str">
        <f t="shared" si="1039"/>
        <v/>
      </c>
      <c r="AT2052" s="25" t="str">
        <f t="shared" si="1040"/>
        <v/>
      </c>
      <c r="AU2052" s="25" t="str">
        <f t="shared" si="1041"/>
        <v/>
      </c>
      <c r="AV2052" s="25" t="str">
        <f t="shared" si="1042"/>
        <v/>
      </c>
      <c r="AX2052" t="str">
        <f>IF(BC2052="","",IF(BC2052&gt;0,COUNT($AY$2:AY2052),""))</f>
        <v/>
      </c>
      <c r="AY2052" s="25" t="str">
        <f t="shared" si="1043"/>
        <v/>
      </c>
      <c r="AZ2052" s="25" t="str">
        <f t="shared" si="1044"/>
        <v/>
      </c>
      <c r="BA2052" s="25" t="str">
        <f t="shared" si="1045"/>
        <v/>
      </c>
      <c r="BB2052" s="25" t="str">
        <f t="shared" si="1046"/>
        <v/>
      </c>
      <c r="BC2052" s="25" t="str">
        <f t="shared" si="1047"/>
        <v/>
      </c>
      <c r="BD2052" s="25" t="str">
        <f t="shared" si="1048"/>
        <v/>
      </c>
      <c r="BE2052" s="25" t="str">
        <f t="shared" si="1049"/>
        <v/>
      </c>
      <c r="BF2052" s="25" t="str">
        <f t="shared" si="1050"/>
        <v/>
      </c>
      <c r="BG2052" s="25" t="str">
        <f t="shared" si="1051"/>
        <v/>
      </c>
      <c r="BH2052" s="25" t="str">
        <f t="shared" si="1052"/>
        <v/>
      </c>
      <c r="BI2052" s="25" t="str">
        <f t="shared" si="1053"/>
        <v/>
      </c>
      <c r="BJ2052" s="25" t="str">
        <f t="shared" si="1054"/>
        <v/>
      </c>
      <c r="BK2052" s="25" t="str">
        <f t="shared" si="1055"/>
        <v/>
      </c>
      <c r="BL2052" s="25" t="str">
        <f t="shared" si="1056"/>
        <v/>
      </c>
      <c r="BM2052" s="25" t="str">
        <f t="shared" si="1057"/>
        <v/>
      </c>
      <c r="BN2052" s="25" t="str">
        <f t="shared" si="1058"/>
        <v/>
      </c>
    </row>
    <row r="2053" spans="1:66" x14ac:dyDescent="0.25">
      <c r="A2053" s="20" t="str">
        <f>IF('S.D. Paste sheet'!A2053="","",'S.D. Paste sheet'!A2053)</f>
        <v/>
      </c>
      <c r="B2053" s="20" t="str">
        <f>IF('S.D. Paste sheet'!B2053="","",'S.D. Paste sheet'!B2053)</f>
        <v/>
      </c>
      <c r="C2053" s="20" t="str">
        <f>IF('S.D. Paste sheet'!C2053="","",'S.D. Paste sheet'!C2053)</f>
        <v/>
      </c>
      <c r="D2053" s="20" t="str">
        <f>IF('S.D. Paste sheet'!D2053="","",'S.D. Paste sheet'!D2053)</f>
        <v/>
      </c>
      <c r="E2053" s="20" t="str">
        <f>IF('S.D. Paste sheet'!E2053="","",UPPER('S.D. Paste sheet'!E2053))</f>
        <v/>
      </c>
      <c r="F2053" s="20" t="str">
        <f>IF('S.D. Paste sheet'!F2053="","",'S.D. Paste sheet'!F2053)</f>
        <v/>
      </c>
      <c r="G2053" s="20" t="str">
        <f>IF('S.D. Paste sheet'!G2053="","",UPPER('S.D. Paste sheet'!G2053))</f>
        <v/>
      </c>
      <c r="H2053" s="20" t="str">
        <f>IF('S.D. Paste sheet'!H2053="","",UPPER('S.D. Paste sheet'!H2053))</f>
        <v/>
      </c>
      <c r="I2053" s="20" t="str">
        <f>IF('S.D. Paste sheet'!I2053="","",'S.D. Paste sheet'!I2053)</f>
        <v/>
      </c>
      <c r="J2053" s="20" t="str">
        <f>IF('S.D. Paste sheet'!J2053="","",'S.D. Paste sheet'!J2053)</f>
        <v/>
      </c>
      <c r="K2053" s="20" t="str">
        <f>IF('S.D. Paste sheet'!K2053="","",'S.D. Paste sheet'!K2053)</f>
        <v/>
      </c>
      <c r="L2053" s="20" t="str">
        <f>IF('S.D. Paste sheet'!L2053="","",'S.D. Paste sheet'!L2053)</f>
        <v/>
      </c>
      <c r="M2053" s="20" t="str">
        <f>IF('S.D. Paste sheet'!M2053="","",'S.D. Paste sheet'!M2053)</f>
        <v/>
      </c>
      <c r="N2053" s="20" t="str">
        <f>IF('S.D. Paste sheet'!N2053="","",'S.D. Paste sheet'!N2053)</f>
        <v/>
      </c>
      <c r="O2053" s="20" t="str">
        <f>IF('S.D. Paste sheet'!O2053="","",'S.D. Paste sheet'!O2053)</f>
        <v/>
      </c>
      <c r="P2053" s="20" t="str">
        <f>IF('S.D. Paste sheet'!P2053="","",'S.D. Paste sheet'!P2053)</f>
        <v/>
      </c>
      <c r="Q2053" s="20" t="str">
        <f>IF('S.D. Paste sheet'!Q2053="","",'S.D. Paste sheet'!Q2053)</f>
        <v/>
      </c>
      <c r="R2053" s="20" t="str">
        <f>IF('S.D. Paste sheet'!R2053="","",'S.D. Paste sheet'!R2053)</f>
        <v/>
      </c>
      <c r="S2053" s="20" t="str">
        <f>IF('S.D. Paste sheet'!S2053="","",'S.D. Paste sheet'!S2053)</f>
        <v/>
      </c>
      <c r="T2053" s="20" t="str">
        <f>IF('S.D. Paste sheet'!T2053="","",'S.D. Paste sheet'!T2053)</f>
        <v/>
      </c>
      <c r="U2053" s="20" t="str">
        <f>IF('S.D. Paste sheet'!U2053="","",'S.D. Paste sheet'!U2053)</f>
        <v/>
      </c>
      <c r="V2053" s="20" t="str">
        <f>IF('S.D. Paste sheet'!V2053="","",'S.D. Paste sheet'!V2053)</f>
        <v/>
      </c>
      <c r="W2053" s="20" t="str">
        <f>IF('S.D. Paste sheet'!W2053="","",'S.D. Paste sheet'!W2053)</f>
        <v/>
      </c>
      <c r="X2053" s="20" t="str">
        <f>IF('S.D. Paste sheet'!X2053="","",'S.D. Paste sheet'!X2053)</f>
        <v/>
      </c>
      <c r="Y2053" s="20" t="str">
        <f>IF('S.D. Paste sheet'!Y2053="","",'S.D. Paste sheet'!Y2053)</f>
        <v/>
      </c>
      <c r="Z2053" s="20" t="str">
        <f>IF('S.D. Paste sheet'!Z2053="","",'S.D. Paste sheet'!Z2053)</f>
        <v/>
      </c>
      <c r="AA2053" s="20" t="str">
        <f>IF('S.D. Paste sheet'!AA2053="","",'S.D. Paste sheet'!AA2053)</f>
        <v/>
      </c>
      <c r="AB2053" s="20" t="str">
        <f>IF('S.D. Paste sheet'!AB2053="","",'S.D. Paste sheet'!AB2053)</f>
        <v/>
      </c>
      <c r="AC2053" s="20" t="str">
        <f>IF('S.D. Paste sheet'!AC2053="","",'S.D. Paste sheet'!AC2053)</f>
        <v/>
      </c>
      <c r="AD2053" s="20" t="str">
        <f>IF('S.D. Paste sheet'!AD2053="","",'S.D. Paste sheet'!AD2053)</f>
        <v/>
      </c>
      <c r="AE2053" s="28"/>
      <c r="AF2053" t="str">
        <f>IF(AK2053="","",IF(AK2053&gt;0,COUNT($AG$2:AG2053),""))</f>
        <v/>
      </c>
      <c r="AG2053" s="25" t="str">
        <f t="shared" si="1027"/>
        <v/>
      </c>
      <c r="AH2053" s="25" t="str">
        <f t="shared" si="1028"/>
        <v/>
      </c>
      <c r="AI2053" s="25" t="str">
        <f t="shared" si="1029"/>
        <v/>
      </c>
      <c r="AJ2053" s="25" t="str">
        <f t="shared" si="1030"/>
        <v/>
      </c>
      <c r="AK2053" s="25" t="str">
        <f t="shared" si="1031"/>
        <v/>
      </c>
      <c r="AL2053" s="25" t="str">
        <f t="shared" si="1032"/>
        <v/>
      </c>
      <c r="AM2053" s="25" t="str">
        <f t="shared" si="1033"/>
        <v/>
      </c>
      <c r="AN2053" s="25" t="str">
        <f t="shared" si="1034"/>
        <v/>
      </c>
      <c r="AO2053" s="25" t="str">
        <f t="shared" si="1035"/>
        <v/>
      </c>
      <c r="AP2053" s="25" t="str">
        <f t="shared" si="1036"/>
        <v/>
      </c>
      <c r="AQ2053" s="25" t="str">
        <f t="shared" si="1037"/>
        <v/>
      </c>
      <c r="AR2053" s="25" t="str">
        <f t="shared" si="1038"/>
        <v/>
      </c>
      <c r="AS2053" s="25" t="str">
        <f t="shared" si="1039"/>
        <v/>
      </c>
      <c r="AT2053" s="25" t="str">
        <f t="shared" si="1040"/>
        <v/>
      </c>
      <c r="AU2053" s="25" t="str">
        <f t="shared" si="1041"/>
        <v/>
      </c>
      <c r="AV2053" s="25" t="str">
        <f t="shared" si="1042"/>
        <v/>
      </c>
      <c r="AX2053" t="str">
        <f>IF(BC2053="","",IF(BC2053&gt;0,COUNT($AY$2:AY2053),""))</f>
        <v/>
      </c>
      <c r="AY2053" s="25" t="str">
        <f t="shared" si="1043"/>
        <v/>
      </c>
      <c r="AZ2053" s="25" t="str">
        <f t="shared" si="1044"/>
        <v/>
      </c>
      <c r="BA2053" s="25" t="str">
        <f t="shared" si="1045"/>
        <v/>
      </c>
      <c r="BB2053" s="25" t="str">
        <f t="shared" si="1046"/>
        <v/>
      </c>
      <c r="BC2053" s="25" t="str">
        <f t="shared" si="1047"/>
        <v/>
      </c>
      <c r="BD2053" s="25" t="str">
        <f t="shared" si="1048"/>
        <v/>
      </c>
      <c r="BE2053" s="25" t="str">
        <f t="shared" si="1049"/>
        <v/>
      </c>
      <c r="BF2053" s="25" t="str">
        <f t="shared" si="1050"/>
        <v/>
      </c>
      <c r="BG2053" s="25" t="str">
        <f t="shared" si="1051"/>
        <v/>
      </c>
      <c r="BH2053" s="25" t="str">
        <f t="shared" si="1052"/>
        <v/>
      </c>
      <c r="BI2053" s="25" t="str">
        <f t="shared" si="1053"/>
        <v/>
      </c>
      <c r="BJ2053" s="25" t="str">
        <f t="shared" si="1054"/>
        <v/>
      </c>
      <c r="BK2053" s="25" t="str">
        <f t="shared" si="1055"/>
        <v/>
      </c>
      <c r="BL2053" s="25" t="str">
        <f t="shared" si="1056"/>
        <v/>
      </c>
      <c r="BM2053" s="25" t="str">
        <f t="shared" si="1057"/>
        <v/>
      </c>
      <c r="BN2053" s="25" t="str">
        <f t="shared" si="1058"/>
        <v/>
      </c>
    </row>
    <row r="2054" spans="1:66" x14ac:dyDescent="0.25">
      <c r="A2054" s="20" t="str">
        <f>IF('S.D. Paste sheet'!A2054="","",'S.D. Paste sheet'!A2054)</f>
        <v/>
      </c>
      <c r="B2054" s="20" t="str">
        <f>IF('S.D. Paste sheet'!B2054="","",'S.D. Paste sheet'!B2054)</f>
        <v/>
      </c>
      <c r="C2054" s="20" t="str">
        <f>IF('S.D. Paste sheet'!C2054="","",'S.D. Paste sheet'!C2054)</f>
        <v/>
      </c>
      <c r="D2054" s="20" t="str">
        <f>IF('S.D. Paste sheet'!D2054="","",'S.D. Paste sheet'!D2054)</f>
        <v/>
      </c>
      <c r="E2054" s="20" t="str">
        <f>IF('S.D. Paste sheet'!E2054="","",UPPER('S.D. Paste sheet'!E2054))</f>
        <v/>
      </c>
      <c r="F2054" s="20" t="str">
        <f>IF('S.D. Paste sheet'!F2054="","",'S.D. Paste sheet'!F2054)</f>
        <v/>
      </c>
      <c r="G2054" s="20" t="str">
        <f>IF('S.D. Paste sheet'!G2054="","",UPPER('S.D. Paste sheet'!G2054))</f>
        <v/>
      </c>
      <c r="H2054" s="20" t="str">
        <f>IF('S.D. Paste sheet'!H2054="","",UPPER('S.D. Paste sheet'!H2054))</f>
        <v/>
      </c>
      <c r="I2054" s="20" t="str">
        <f>IF('S.D. Paste sheet'!I2054="","",'S.D. Paste sheet'!I2054)</f>
        <v/>
      </c>
      <c r="J2054" s="20" t="str">
        <f>IF('S.D. Paste sheet'!J2054="","",'S.D. Paste sheet'!J2054)</f>
        <v/>
      </c>
      <c r="K2054" s="20" t="str">
        <f>IF('S.D. Paste sheet'!K2054="","",'S.D. Paste sheet'!K2054)</f>
        <v/>
      </c>
      <c r="L2054" s="20" t="str">
        <f>IF('S.D. Paste sheet'!L2054="","",'S.D. Paste sheet'!L2054)</f>
        <v/>
      </c>
      <c r="M2054" s="20" t="str">
        <f>IF('S.D. Paste sheet'!M2054="","",'S.D. Paste sheet'!M2054)</f>
        <v/>
      </c>
      <c r="N2054" s="20" t="str">
        <f>IF('S.D. Paste sheet'!N2054="","",'S.D. Paste sheet'!N2054)</f>
        <v/>
      </c>
      <c r="O2054" s="20" t="str">
        <f>IF('S.D. Paste sheet'!O2054="","",'S.D. Paste sheet'!O2054)</f>
        <v/>
      </c>
      <c r="P2054" s="20" t="str">
        <f>IF('S.D. Paste sheet'!P2054="","",'S.D. Paste sheet'!P2054)</f>
        <v/>
      </c>
      <c r="Q2054" s="20" t="str">
        <f>IF('S.D. Paste sheet'!Q2054="","",'S.D. Paste sheet'!Q2054)</f>
        <v/>
      </c>
      <c r="R2054" s="20" t="str">
        <f>IF('S.D. Paste sheet'!R2054="","",'S.D. Paste sheet'!R2054)</f>
        <v/>
      </c>
      <c r="S2054" s="20" t="str">
        <f>IF('S.D. Paste sheet'!S2054="","",'S.D. Paste sheet'!S2054)</f>
        <v/>
      </c>
      <c r="T2054" s="20" t="str">
        <f>IF('S.D. Paste sheet'!T2054="","",'S.D. Paste sheet'!T2054)</f>
        <v/>
      </c>
      <c r="U2054" s="20" t="str">
        <f>IF('S.D. Paste sheet'!U2054="","",'S.D. Paste sheet'!U2054)</f>
        <v/>
      </c>
      <c r="V2054" s="20" t="str">
        <f>IF('S.D. Paste sheet'!V2054="","",'S.D. Paste sheet'!V2054)</f>
        <v/>
      </c>
      <c r="W2054" s="20" t="str">
        <f>IF('S.D. Paste sheet'!W2054="","",'S.D. Paste sheet'!W2054)</f>
        <v/>
      </c>
      <c r="X2054" s="20" t="str">
        <f>IF('S.D. Paste sheet'!X2054="","",'S.D. Paste sheet'!X2054)</f>
        <v/>
      </c>
      <c r="Y2054" s="20" t="str">
        <f>IF('S.D. Paste sheet'!Y2054="","",'S.D. Paste sheet'!Y2054)</f>
        <v/>
      </c>
      <c r="Z2054" s="20" t="str">
        <f>IF('S.D. Paste sheet'!Z2054="","",'S.D. Paste sheet'!Z2054)</f>
        <v/>
      </c>
      <c r="AA2054" s="20" t="str">
        <f>IF('S.D. Paste sheet'!AA2054="","",'S.D. Paste sheet'!AA2054)</f>
        <v/>
      </c>
      <c r="AB2054" s="20" t="str">
        <f>IF('S.D. Paste sheet'!AB2054="","",'S.D. Paste sheet'!AB2054)</f>
        <v/>
      </c>
      <c r="AC2054" s="20" t="str">
        <f>IF('S.D. Paste sheet'!AC2054="","",'S.D. Paste sheet'!AC2054)</f>
        <v/>
      </c>
      <c r="AD2054" s="20" t="str">
        <f>IF('S.D. Paste sheet'!AD2054="","",'S.D. Paste sheet'!AD2054)</f>
        <v/>
      </c>
      <c r="AE2054" s="28"/>
      <c r="AF2054" t="str">
        <f>IF(AK2054="","",IF(AK2054&gt;0,COUNT($AG$2:AG2054),""))</f>
        <v/>
      </c>
      <c r="AG2054" s="25" t="str">
        <f t="shared" si="1027"/>
        <v/>
      </c>
      <c r="AH2054" s="25" t="str">
        <f t="shared" si="1028"/>
        <v/>
      </c>
      <c r="AI2054" s="25" t="str">
        <f t="shared" si="1029"/>
        <v/>
      </c>
      <c r="AJ2054" s="25" t="str">
        <f t="shared" si="1030"/>
        <v/>
      </c>
      <c r="AK2054" s="25" t="str">
        <f t="shared" si="1031"/>
        <v/>
      </c>
      <c r="AL2054" s="25" t="str">
        <f t="shared" si="1032"/>
        <v/>
      </c>
      <c r="AM2054" s="25" t="str">
        <f t="shared" si="1033"/>
        <v/>
      </c>
      <c r="AN2054" s="25" t="str">
        <f t="shared" si="1034"/>
        <v/>
      </c>
      <c r="AO2054" s="25" t="str">
        <f t="shared" si="1035"/>
        <v/>
      </c>
      <c r="AP2054" s="25" t="str">
        <f t="shared" si="1036"/>
        <v/>
      </c>
      <c r="AQ2054" s="25" t="str">
        <f t="shared" si="1037"/>
        <v/>
      </c>
      <c r="AR2054" s="25" t="str">
        <f t="shared" si="1038"/>
        <v/>
      </c>
      <c r="AS2054" s="25" t="str">
        <f t="shared" si="1039"/>
        <v/>
      </c>
      <c r="AT2054" s="25" t="str">
        <f t="shared" si="1040"/>
        <v/>
      </c>
      <c r="AU2054" s="25" t="str">
        <f t="shared" si="1041"/>
        <v/>
      </c>
      <c r="AV2054" s="25" t="str">
        <f t="shared" si="1042"/>
        <v/>
      </c>
      <c r="AX2054" t="str">
        <f>IF(BC2054="","",IF(BC2054&gt;0,COUNT($AY$2:AY2054),""))</f>
        <v/>
      </c>
      <c r="AY2054" s="25" t="str">
        <f t="shared" si="1043"/>
        <v/>
      </c>
      <c r="AZ2054" s="25" t="str">
        <f t="shared" si="1044"/>
        <v/>
      </c>
      <c r="BA2054" s="25" t="str">
        <f t="shared" si="1045"/>
        <v/>
      </c>
      <c r="BB2054" s="25" t="str">
        <f t="shared" si="1046"/>
        <v/>
      </c>
      <c r="BC2054" s="25" t="str">
        <f t="shared" si="1047"/>
        <v/>
      </c>
      <c r="BD2054" s="25" t="str">
        <f t="shared" si="1048"/>
        <v/>
      </c>
      <c r="BE2054" s="25" t="str">
        <f t="shared" si="1049"/>
        <v/>
      </c>
      <c r="BF2054" s="25" t="str">
        <f t="shared" si="1050"/>
        <v/>
      </c>
      <c r="BG2054" s="25" t="str">
        <f t="shared" si="1051"/>
        <v/>
      </c>
      <c r="BH2054" s="25" t="str">
        <f t="shared" si="1052"/>
        <v/>
      </c>
      <c r="BI2054" s="25" t="str">
        <f t="shared" si="1053"/>
        <v/>
      </c>
      <c r="BJ2054" s="25" t="str">
        <f t="shared" si="1054"/>
        <v/>
      </c>
      <c r="BK2054" s="25" t="str">
        <f t="shared" si="1055"/>
        <v/>
      </c>
      <c r="BL2054" s="25" t="str">
        <f t="shared" si="1056"/>
        <v/>
      </c>
      <c r="BM2054" s="25" t="str">
        <f t="shared" si="1057"/>
        <v/>
      </c>
      <c r="BN2054" s="25" t="str">
        <f t="shared" si="1058"/>
        <v/>
      </c>
    </row>
    <row r="2055" spans="1:66" x14ac:dyDescent="0.25">
      <c r="A2055" s="20" t="str">
        <f>IF('S.D. Paste sheet'!A2055="","",'S.D. Paste sheet'!A2055)</f>
        <v/>
      </c>
      <c r="B2055" s="20" t="str">
        <f>IF('S.D. Paste sheet'!B2055="","",'S.D. Paste sheet'!B2055)</f>
        <v/>
      </c>
      <c r="C2055" s="20" t="str">
        <f>IF('S.D. Paste sheet'!C2055="","",'S.D. Paste sheet'!C2055)</f>
        <v/>
      </c>
      <c r="D2055" s="20" t="str">
        <f>IF('S.D. Paste sheet'!D2055="","",'S.D. Paste sheet'!D2055)</f>
        <v/>
      </c>
      <c r="E2055" s="20" t="str">
        <f>IF('S.D. Paste sheet'!E2055="","",UPPER('S.D. Paste sheet'!E2055))</f>
        <v/>
      </c>
      <c r="F2055" s="20" t="str">
        <f>IF('S.D. Paste sheet'!F2055="","",'S.D. Paste sheet'!F2055)</f>
        <v/>
      </c>
      <c r="G2055" s="20" t="str">
        <f>IF('S.D. Paste sheet'!G2055="","",UPPER('S.D. Paste sheet'!G2055))</f>
        <v/>
      </c>
      <c r="H2055" s="20" t="str">
        <f>IF('S.D. Paste sheet'!H2055="","",UPPER('S.D. Paste sheet'!H2055))</f>
        <v/>
      </c>
      <c r="I2055" s="20" t="str">
        <f>IF('S.D. Paste sheet'!I2055="","",'S.D. Paste sheet'!I2055)</f>
        <v/>
      </c>
      <c r="J2055" s="20" t="str">
        <f>IF('S.D. Paste sheet'!J2055="","",'S.D. Paste sheet'!J2055)</f>
        <v/>
      </c>
      <c r="K2055" s="20" t="str">
        <f>IF('S.D. Paste sheet'!K2055="","",'S.D. Paste sheet'!K2055)</f>
        <v/>
      </c>
      <c r="L2055" s="20" t="str">
        <f>IF('S.D. Paste sheet'!L2055="","",'S.D. Paste sheet'!L2055)</f>
        <v/>
      </c>
      <c r="M2055" s="20" t="str">
        <f>IF('S.D. Paste sheet'!M2055="","",'S.D. Paste sheet'!M2055)</f>
        <v/>
      </c>
      <c r="N2055" s="20" t="str">
        <f>IF('S.D. Paste sheet'!N2055="","",'S.D. Paste sheet'!N2055)</f>
        <v/>
      </c>
      <c r="O2055" s="20" t="str">
        <f>IF('S.D. Paste sheet'!O2055="","",'S.D. Paste sheet'!O2055)</f>
        <v/>
      </c>
      <c r="P2055" s="20" t="str">
        <f>IF('S.D. Paste sheet'!P2055="","",'S.D. Paste sheet'!P2055)</f>
        <v/>
      </c>
      <c r="Q2055" s="20" t="str">
        <f>IF('S.D. Paste sheet'!Q2055="","",'S.D. Paste sheet'!Q2055)</f>
        <v/>
      </c>
      <c r="R2055" s="20" t="str">
        <f>IF('S.D. Paste sheet'!R2055="","",'S.D. Paste sheet'!R2055)</f>
        <v/>
      </c>
      <c r="S2055" s="20" t="str">
        <f>IF('S.D. Paste sheet'!S2055="","",'S.D. Paste sheet'!S2055)</f>
        <v/>
      </c>
      <c r="T2055" s="20" t="str">
        <f>IF('S.D. Paste sheet'!T2055="","",'S.D. Paste sheet'!T2055)</f>
        <v/>
      </c>
      <c r="U2055" s="20" t="str">
        <f>IF('S.D. Paste sheet'!U2055="","",'S.D. Paste sheet'!U2055)</f>
        <v/>
      </c>
      <c r="V2055" s="20" t="str">
        <f>IF('S.D. Paste sheet'!V2055="","",'S.D. Paste sheet'!V2055)</f>
        <v/>
      </c>
      <c r="W2055" s="20" t="str">
        <f>IF('S.D. Paste sheet'!W2055="","",'S.D. Paste sheet'!W2055)</f>
        <v/>
      </c>
      <c r="X2055" s="20" t="str">
        <f>IF('S.D. Paste sheet'!X2055="","",'S.D. Paste sheet'!X2055)</f>
        <v/>
      </c>
      <c r="Y2055" s="20" t="str">
        <f>IF('S.D. Paste sheet'!Y2055="","",'S.D. Paste sheet'!Y2055)</f>
        <v/>
      </c>
      <c r="Z2055" s="20" t="str">
        <f>IF('S.D. Paste sheet'!Z2055="","",'S.D. Paste sheet'!Z2055)</f>
        <v/>
      </c>
      <c r="AA2055" s="20" t="str">
        <f>IF('S.D. Paste sheet'!AA2055="","",'S.D. Paste sheet'!AA2055)</f>
        <v/>
      </c>
      <c r="AB2055" s="20" t="str">
        <f>IF('S.D. Paste sheet'!AB2055="","",'S.D. Paste sheet'!AB2055)</f>
        <v/>
      </c>
      <c r="AC2055" s="20" t="str">
        <f>IF('S.D. Paste sheet'!AC2055="","",'S.D. Paste sheet'!AC2055)</f>
        <v/>
      </c>
      <c r="AD2055" s="20" t="str">
        <f>IF('S.D. Paste sheet'!AD2055="","",'S.D. Paste sheet'!AD2055)</f>
        <v/>
      </c>
      <c r="AE2055" s="28"/>
      <c r="AF2055" t="str">
        <f>IF(AK2055="","",IF(AK2055&gt;0,COUNT($AG$2:AG2055),""))</f>
        <v/>
      </c>
      <c r="AG2055" s="25" t="str">
        <f t="shared" si="1027"/>
        <v/>
      </c>
      <c r="AH2055" s="25" t="str">
        <f t="shared" si="1028"/>
        <v/>
      </c>
      <c r="AI2055" s="25" t="str">
        <f t="shared" si="1029"/>
        <v/>
      </c>
      <c r="AJ2055" s="25" t="str">
        <f t="shared" si="1030"/>
        <v/>
      </c>
      <c r="AK2055" s="25" t="str">
        <f t="shared" si="1031"/>
        <v/>
      </c>
      <c r="AL2055" s="25" t="str">
        <f t="shared" si="1032"/>
        <v/>
      </c>
      <c r="AM2055" s="25" t="str">
        <f t="shared" si="1033"/>
        <v/>
      </c>
      <c r="AN2055" s="25" t="str">
        <f t="shared" si="1034"/>
        <v/>
      </c>
      <c r="AO2055" s="25" t="str">
        <f t="shared" si="1035"/>
        <v/>
      </c>
      <c r="AP2055" s="25" t="str">
        <f t="shared" si="1036"/>
        <v/>
      </c>
      <c r="AQ2055" s="25" t="str">
        <f t="shared" si="1037"/>
        <v/>
      </c>
      <c r="AR2055" s="25" t="str">
        <f t="shared" si="1038"/>
        <v/>
      </c>
      <c r="AS2055" s="25" t="str">
        <f t="shared" si="1039"/>
        <v/>
      </c>
      <c r="AT2055" s="25" t="str">
        <f t="shared" si="1040"/>
        <v/>
      </c>
      <c r="AU2055" s="25" t="str">
        <f t="shared" si="1041"/>
        <v/>
      </c>
      <c r="AV2055" s="25" t="str">
        <f t="shared" si="1042"/>
        <v/>
      </c>
      <c r="AX2055" t="str">
        <f>IF(BC2055="","",IF(BC2055&gt;0,COUNT($AY$2:AY2055),""))</f>
        <v/>
      </c>
      <c r="AY2055" s="25" t="str">
        <f t="shared" si="1043"/>
        <v/>
      </c>
      <c r="AZ2055" s="25" t="str">
        <f t="shared" si="1044"/>
        <v/>
      </c>
      <c r="BA2055" s="25" t="str">
        <f t="shared" si="1045"/>
        <v/>
      </c>
      <c r="BB2055" s="25" t="str">
        <f t="shared" si="1046"/>
        <v/>
      </c>
      <c r="BC2055" s="25" t="str">
        <f t="shared" si="1047"/>
        <v/>
      </c>
      <c r="BD2055" s="25" t="str">
        <f t="shared" si="1048"/>
        <v/>
      </c>
      <c r="BE2055" s="25" t="str">
        <f t="shared" si="1049"/>
        <v/>
      </c>
      <c r="BF2055" s="25" t="str">
        <f t="shared" si="1050"/>
        <v/>
      </c>
      <c r="BG2055" s="25" t="str">
        <f t="shared" si="1051"/>
        <v/>
      </c>
      <c r="BH2055" s="25" t="str">
        <f t="shared" si="1052"/>
        <v/>
      </c>
      <c r="BI2055" s="25" t="str">
        <f t="shared" si="1053"/>
        <v/>
      </c>
      <c r="BJ2055" s="25" t="str">
        <f t="shared" si="1054"/>
        <v/>
      </c>
      <c r="BK2055" s="25" t="str">
        <f t="shared" si="1055"/>
        <v/>
      </c>
      <c r="BL2055" s="25" t="str">
        <f t="shared" si="1056"/>
        <v/>
      </c>
      <c r="BM2055" s="25" t="str">
        <f t="shared" si="1057"/>
        <v/>
      </c>
      <c r="BN2055" s="25" t="str">
        <f t="shared" si="1058"/>
        <v/>
      </c>
    </row>
    <row r="2056" spans="1:66" x14ac:dyDescent="0.25">
      <c r="A2056" s="20" t="str">
        <f>IF('S.D. Paste sheet'!A2056="","",'S.D. Paste sheet'!A2056)</f>
        <v/>
      </c>
      <c r="B2056" s="20" t="str">
        <f>IF('S.D. Paste sheet'!B2056="","",'S.D. Paste sheet'!B2056)</f>
        <v/>
      </c>
      <c r="C2056" s="20" t="str">
        <f>IF('S.D. Paste sheet'!C2056="","",'S.D. Paste sheet'!C2056)</f>
        <v/>
      </c>
      <c r="D2056" s="20" t="str">
        <f>IF('S.D. Paste sheet'!D2056="","",'S.D. Paste sheet'!D2056)</f>
        <v/>
      </c>
      <c r="E2056" s="20" t="str">
        <f>IF('S.D. Paste sheet'!E2056="","",UPPER('S.D. Paste sheet'!E2056))</f>
        <v/>
      </c>
      <c r="F2056" s="20" t="str">
        <f>IF('S.D. Paste sheet'!F2056="","",'S.D. Paste sheet'!F2056)</f>
        <v/>
      </c>
      <c r="G2056" s="20" t="str">
        <f>IF('S.D. Paste sheet'!G2056="","",UPPER('S.D. Paste sheet'!G2056))</f>
        <v/>
      </c>
      <c r="H2056" s="20" t="str">
        <f>IF('S.D. Paste sheet'!H2056="","",UPPER('S.D. Paste sheet'!H2056))</f>
        <v/>
      </c>
      <c r="I2056" s="20" t="str">
        <f>IF('S.D. Paste sheet'!I2056="","",'S.D. Paste sheet'!I2056)</f>
        <v/>
      </c>
      <c r="J2056" s="20" t="str">
        <f>IF('S.D. Paste sheet'!J2056="","",'S.D. Paste sheet'!J2056)</f>
        <v/>
      </c>
      <c r="K2056" s="20" t="str">
        <f>IF('S.D. Paste sheet'!K2056="","",'S.D. Paste sheet'!K2056)</f>
        <v/>
      </c>
      <c r="L2056" s="20" t="str">
        <f>IF('S.D. Paste sheet'!L2056="","",'S.D. Paste sheet'!L2056)</f>
        <v/>
      </c>
      <c r="M2056" s="20" t="str">
        <f>IF('S.D. Paste sheet'!M2056="","",'S.D. Paste sheet'!M2056)</f>
        <v/>
      </c>
      <c r="N2056" s="20" t="str">
        <f>IF('S.D. Paste sheet'!N2056="","",'S.D. Paste sheet'!N2056)</f>
        <v/>
      </c>
      <c r="O2056" s="20" t="str">
        <f>IF('S.D. Paste sheet'!O2056="","",'S.D. Paste sheet'!O2056)</f>
        <v/>
      </c>
      <c r="P2056" s="20" t="str">
        <f>IF('S.D. Paste sheet'!P2056="","",'S.D. Paste sheet'!P2056)</f>
        <v/>
      </c>
      <c r="Q2056" s="20" t="str">
        <f>IF('S.D. Paste sheet'!Q2056="","",'S.D. Paste sheet'!Q2056)</f>
        <v/>
      </c>
      <c r="R2056" s="20" t="str">
        <f>IF('S.D. Paste sheet'!R2056="","",'S.D. Paste sheet'!R2056)</f>
        <v/>
      </c>
      <c r="S2056" s="20" t="str">
        <f>IF('S.D. Paste sheet'!S2056="","",'S.D. Paste sheet'!S2056)</f>
        <v/>
      </c>
      <c r="T2056" s="20" t="str">
        <f>IF('S.D. Paste sheet'!T2056="","",'S.D. Paste sheet'!T2056)</f>
        <v/>
      </c>
      <c r="U2056" s="20" t="str">
        <f>IF('S.D. Paste sheet'!U2056="","",'S.D. Paste sheet'!U2056)</f>
        <v/>
      </c>
      <c r="V2056" s="20" t="str">
        <f>IF('S.D. Paste sheet'!V2056="","",'S.D. Paste sheet'!V2056)</f>
        <v/>
      </c>
      <c r="W2056" s="20" t="str">
        <f>IF('S.D. Paste sheet'!W2056="","",'S.D. Paste sheet'!W2056)</f>
        <v/>
      </c>
      <c r="X2056" s="20" t="str">
        <f>IF('S.D. Paste sheet'!X2056="","",'S.D. Paste sheet'!X2056)</f>
        <v/>
      </c>
      <c r="Y2056" s="20" t="str">
        <f>IF('S.D. Paste sheet'!Y2056="","",'S.D. Paste sheet'!Y2056)</f>
        <v/>
      </c>
      <c r="Z2056" s="20" t="str">
        <f>IF('S.D. Paste sheet'!Z2056="","",'S.D. Paste sheet'!Z2056)</f>
        <v/>
      </c>
      <c r="AA2056" s="20" t="str">
        <f>IF('S.D. Paste sheet'!AA2056="","",'S.D. Paste sheet'!AA2056)</f>
        <v/>
      </c>
      <c r="AB2056" s="20" t="str">
        <f>IF('S.D. Paste sheet'!AB2056="","",'S.D. Paste sheet'!AB2056)</f>
        <v/>
      </c>
      <c r="AC2056" s="20" t="str">
        <f>IF('S.D. Paste sheet'!AC2056="","",'S.D. Paste sheet'!AC2056)</f>
        <v/>
      </c>
      <c r="AD2056" s="20" t="str">
        <f>IF('S.D. Paste sheet'!AD2056="","",'S.D. Paste sheet'!AD2056)</f>
        <v/>
      </c>
      <c r="AE2056" s="28"/>
      <c r="AF2056" t="str">
        <f>IF(AK2056="","",IF(AK2056&gt;0,COUNT($AG$2:AG2056),""))</f>
        <v/>
      </c>
      <c r="AG2056" s="25" t="str">
        <f t="shared" si="1027"/>
        <v/>
      </c>
      <c r="AH2056" s="25" t="str">
        <f t="shared" si="1028"/>
        <v/>
      </c>
      <c r="AI2056" s="25" t="str">
        <f t="shared" si="1029"/>
        <v/>
      </c>
      <c r="AJ2056" s="25" t="str">
        <f t="shared" si="1030"/>
        <v/>
      </c>
      <c r="AK2056" s="25" t="str">
        <f t="shared" si="1031"/>
        <v/>
      </c>
      <c r="AL2056" s="25" t="str">
        <f t="shared" si="1032"/>
        <v/>
      </c>
      <c r="AM2056" s="25" t="str">
        <f t="shared" si="1033"/>
        <v/>
      </c>
      <c r="AN2056" s="25" t="str">
        <f t="shared" si="1034"/>
        <v/>
      </c>
      <c r="AO2056" s="25" t="str">
        <f t="shared" si="1035"/>
        <v/>
      </c>
      <c r="AP2056" s="25" t="str">
        <f t="shared" si="1036"/>
        <v/>
      </c>
      <c r="AQ2056" s="25" t="str">
        <f t="shared" si="1037"/>
        <v/>
      </c>
      <c r="AR2056" s="25" t="str">
        <f t="shared" si="1038"/>
        <v/>
      </c>
      <c r="AS2056" s="25" t="str">
        <f t="shared" si="1039"/>
        <v/>
      </c>
      <c r="AT2056" s="25" t="str">
        <f t="shared" si="1040"/>
        <v/>
      </c>
      <c r="AU2056" s="25" t="str">
        <f t="shared" si="1041"/>
        <v/>
      </c>
      <c r="AV2056" s="25" t="str">
        <f t="shared" si="1042"/>
        <v/>
      </c>
      <c r="AX2056" t="str">
        <f>IF(BC2056="","",IF(BC2056&gt;0,COUNT($AY$2:AY2056),""))</f>
        <v/>
      </c>
      <c r="AY2056" s="25" t="str">
        <f t="shared" si="1043"/>
        <v/>
      </c>
      <c r="AZ2056" s="25" t="str">
        <f t="shared" si="1044"/>
        <v/>
      </c>
      <c r="BA2056" s="25" t="str">
        <f t="shared" si="1045"/>
        <v/>
      </c>
      <c r="BB2056" s="25" t="str">
        <f t="shared" si="1046"/>
        <v/>
      </c>
      <c r="BC2056" s="25" t="str">
        <f t="shared" si="1047"/>
        <v/>
      </c>
      <c r="BD2056" s="25" t="str">
        <f t="shared" si="1048"/>
        <v/>
      </c>
      <c r="BE2056" s="25" t="str">
        <f t="shared" si="1049"/>
        <v/>
      </c>
      <c r="BF2056" s="25" t="str">
        <f t="shared" si="1050"/>
        <v/>
      </c>
      <c r="BG2056" s="25" t="str">
        <f t="shared" si="1051"/>
        <v/>
      </c>
      <c r="BH2056" s="25" t="str">
        <f t="shared" si="1052"/>
        <v/>
      </c>
      <c r="BI2056" s="25" t="str">
        <f t="shared" si="1053"/>
        <v/>
      </c>
      <c r="BJ2056" s="25" t="str">
        <f t="shared" si="1054"/>
        <v/>
      </c>
      <c r="BK2056" s="25" t="str">
        <f t="shared" si="1055"/>
        <v/>
      </c>
      <c r="BL2056" s="25" t="str">
        <f t="shared" si="1056"/>
        <v/>
      </c>
      <c r="BM2056" s="25" t="str">
        <f t="shared" si="1057"/>
        <v/>
      </c>
      <c r="BN2056" s="25" t="str">
        <f t="shared" si="1058"/>
        <v/>
      </c>
    </row>
    <row r="2057" spans="1:66" x14ac:dyDescent="0.25">
      <c r="A2057" s="20" t="str">
        <f>IF('S.D. Paste sheet'!A2057="","",'S.D. Paste sheet'!A2057)</f>
        <v/>
      </c>
      <c r="B2057" s="20" t="str">
        <f>IF('S.D. Paste sheet'!B2057="","",'S.D. Paste sheet'!B2057)</f>
        <v/>
      </c>
      <c r="C2057" s="20" t="str">
        <f>IF('S.D. Paste sheet'!C2057="","",'S.D. Paste sheet'!C2057)</f>
        <v/>
      </c>
      <c r="D2057" s="20" t="str">
        <f>IF('S.D. Paste sheet'!D2057="","",'S.D. Paste sheet'!D2057)</f>
        <v/>
      </c>
      <c r="E2057" s="20" t="str">
        <f>IF('S.D. Paste sheet'!E2057="","",UPPER('S.D. Paste sheet'!E2057))</f>
        <v/>
      </c>
      <c r="F2057" s="20" t="str">
        <f>IF('S.D. Paste sheet'!F2057="","",'S.D. Paste sheet'!F2057)</f>
        <v/>
      </c>
      <c r="G2057" s="20" t="str">
        <f>IF('S.D. Paste sheet'!G2057="","",UPPER('S.D. Paste sheet'!G2057))</f>
        <v/>
      </c>
      <c r="H2057" s="20" t="str">
        <f>IF('S.D. Paste sheet'!H2057="","",UPPER('S.D. Paste sheet'!H2057))</f>
        <v/>
      </c>
      <c r="I2057" s="20" t="str">
        <f>IF('S.D. Paste sheet'!I2057="","",'S.D. Paste sheet'!I2057)</f>
        <v/>
      </c>
      <c r="J2057" s="20" t="str">
        <f>IF('S.D. Paste sheet'!J2057="","",'S.D. Paste sheet'!J2057)</f>
        <v/>
      </c>
      <c r="K2057" s="20" t="str">
        <f>IF('S.D. Paste sheet'!K2057="","",'S.D. Paste sheet'!K2057)</f>
        <v/>
      </c>
      <c r="L2057" s="20" t="str">
        <f>IF('S.D. Paste sheet'!L2057="","",'S.D. Paste sheet'!L2057)</f>
        <v/>
      </c>
      <c r="M2057" s="20" t="str">
        <f>IF('S.D. Paste sheet'!M2057="","",'S.D. Paste sheet'!M2057)</f>
        <v/>
      </c>
      <c r="N2057" s="20" t="str">
        <f>IF('S.D. Paste sheet'!N2057="","",'S.D. Paste sheet'!N2057)</f>
        <v/>
      </c>
      <c r="O2057" s="20" t="str">
        <f>IF('S.D. Paste sheet'!O2057="","",'S.D. Paste sheet'!O2057)</f>
        <v/>
      </c>
      <c r="P2057" s="20" t="str">
        <f>IF('S.D. Paste sheet'!P2057="","",'S.D. Paste sheet'!P2057)</f>
        <v/>
      </c>
      <c r="Q2057" s="20" t="str">
        <f>IF('S.D. Paste sheet'!Q2057="","",'S.D. Paste sheet'!Q2057)</f>
        <v/>
      </c>
      <c r="R2057" s="20" t="str">
        <f>IF('S.D. Paste sheet'!R2057="","",'S.D. Paste sheet'!R2057)</f>
        <v/>
      </c>
      <c r="S2057" s="20" t="str">
        <f>IF('S.D. Paste sheet'!S2057="","",'S.D. Paste sheet'!S2057)</f>
        <v/>
      </c>
      <c r="T2057" s="20" t="str">
        <f>IF('S.D. Paste sheet'!T2057="","",'S.D. Paste sheet'!T2057)</f>
        <v/>
      </c>
      <c r="U2057" s="20" t="str">
        <f>IF('S.D. Paste sheet'!U2057="","",'S.D. Paste sheet'!U2057)</f>
        <v/>
      </c>
      <c r="V2057" s="20" t="str">
        <f>IF('S.D. Paste sheet'!V2057="","",'S.D. Paste sheet'!V2057)</f>
        <v/>
      </c>
      <c r="W2057" s="20" t="str">
        <f>IF('S.D. Paste sheet'!W2057="","",'S.D. Paste sheet'!W2057)</f>
        <v/>
      </c>
      <c r="X2057" s="20" t="str">
        <f>IF('S.D. Paste sheet'!X2057="","",'S.D. Paste sheet'!X2057)</f>
        <v/>
      </c>
      <c r="Y2057" s="20" t="str">
        <f>IF('S.D. Paste sheet'!Y2057="","",'S.D. Paste sheet'!Y2057)</f>
        <v/>
      </c>
      <c r="Z2057" s="20" t="str">
        <f>IF('S.D. Paste sheet'!Z2057="","",'S.D. Paste sheet'!Z2057)</f>
        <v/>
      </c>
      <c r="AA2057" s="20" t="str">
        <f>IF('S.D. Paste sheet'!AA2057="","",'S.D. Paste sheet'!AA2057)</f>
        <v/>
      </c>
      <c r="AB2057" s="20" t="str">
        <f>IF('S.D. Paste sheet'!AB2057="","",'S.D. Paste sheet'!AB2057)</f>
        <v/>
      </c>
      <c r="AC2057" s="20" t="str">
        <f>IF('S.D. Paste sheet'!AC2057="","",'S.D. Paste sheet'!AC2057)</f>
        <v/>
      </c>
      <c r="AD2057" s="20" t="str">
        <f>IF('S.D. Paste sheet'!AD2057="","",'S.D. Paste sheet'!AD2057)</f>
        <v/>
      </c>
      <c r="AE2057" s="28"/>
      <c r="AF2057" t="str">
        <f>IF(AK2057="","",IF(AK2057&gt;0,COUNT($AG$2:AG2057),""))</f>
        <v/>
      </c>
      <c r="AG2057" s="25" t="str">
        <f t="shared" si="1027"/>
        <v/>
      </c>
      <c r="AH2057" s="25" t="str">
        <f t="shared" si="1028"/>
        <v/>
      </c>
      <c r="AI2057" s="25" t="str">
        <f t="shared" si="1029"/>
        <v/>
      </c>
      <c r="AJ2057" s="25" t="str">
        <f t="shared" si="1030"/>
        <v/>
      </c>
      <c r="AK2057" s="25" t="str">
        <f t="shared" si="1031"/>
        <v/>
      </c>
      <c r="AL2057" s="25" t="str">
        <f t="shared" si="1032"/>
        <v/>
      </c>
      <c r="AM2057" s="25" t="str">
        <f t="shared" si="1033"/>
        <v/>
      </c>
      <c r="AN2057" s="25" t="str">
        <f t="shared" si="1034"/>
        <v/>
      </c>
      <c r="AO2057" s="25" t="str">
        <f t="shared" si="1035"/>
        <v/>
      </c>
      <c r="AP2057" s="25" t="str">
        <f t="shared" si="1036"/>
        <v/>
      </c>
      <c r="AQ2057" s="25" t="str">
        <f t="shared" si="1037"/>
        <v/>
      </c>
      <c r="AR2057" s="25" t="str">
        <f t="shared" si="1038"/>
        <v/>
      </c>
      <c r="AS2057" s="25" t="str">
        <f t="shared" si="1039"/>
        <v/>
      </c>
      <c r="AT2057" s="25" t="str">
        <f t="shared" si="1040"/>
        <v/>
      </c>
      <c r="AU2057" s="25" t="str">
        <f t="shared" si="1041"/>
        <v/>
      </c>
      <c r="AV2057" s="25" t="str">
        <f t="shared" si="1042"/>
        <v/>
      </c>
      <c r="AX2057" t="str">
        <f>IF(BC2057="","",IF(BC2057&gt;0,COUNT($AY$2:AY2057),""))</f>
        <v/>
      </c>
      <c r="AY2057" s="25" t="str">
        <f t="shared" si="1043"/>
        <v/>
      </c>
      <c r="AZ2057" s="25" t="str">
        <f t="shared" si="1044"/>
        <v/>
      </c>
      <c r="BA2057" s="25" t="str">
        <f t="shared" si="1045"/>
        <v/>
      </c>
      <c r="BB2057" s="25" t="str">
        <f t="shared" si="1046"/>
        <v/>
      </c>
      <c r="BC2057" s="25" t="str">
        <f t="shared" si="1047"/>
        <v/>
      </c>
      <c r="BD2057" s="25" t="str">
        <f t="shared" si="1048"/>
        <v/>
      </c>
      <c r="BE2057" s="25" t="str">
        <f t="shared" si="1049"/>
        <v/>
      </c>
      <c r="BF2057" s="25" t="str">
        <f t="shared" si="1050"/>
        <v/>
      </c>
      <c r="BG2057" s="25" t="str">
        <f t="shared" si="1051"/>
        <v/>
      </c>
      <c r="BH2057" s="25" t="str">
        <f t="shared" si="1052"/>
        <v/>
      </c>
      <c r="BI2057" s="25" t="str">
        <f t="shared" si="1053"/>
        <v/>
      </c>
      <c r="BJ2057" s="25" t="str">
        <f t="shared" si="1054"/>
        <v/>
      </c>
      <c r="BK2057" s="25" t="str">
        <f t="shared" si="1055"/>
        <v/>
      </c>
      <c r="BL2057" s="25" t="str">
        <f t="shared" si="1056"/>
        <v/>
      </c>
      <c r="BM2057" s="25" t="str">
        <f t="shared" si="1057"/>
        <v/>
      </c>
      <c r="BN2057" s="25" t="str">
        <f t="shared" si="1058"/>
        <v/>
      </c>
    </row>
    <row r="2058" spans="1:66" x14ac:dyDescent="0.25">
      <c r="A2058" s="20" t="str">
        <f>IF('S.D. Paste sheet'!A2058="","",'S.D. Paste sheet'!A2058)</f>
        <v/>
      </c>
      <c r="B2058" s="20" t="str">
        <f>IF('S.D. Paste sheet'!B2058="","",'S.D. Paste sheet'!B2058)</f>
        <v/>
      </c>
      <c r="C2058" s="20" t="str">
        <f>IF('S.D. Paste sheet'!C2058="","",'S.D. Paste sheet'!C2058)</f>
        <v/>
      </c>
      <c r="D2058" s="20" t="str">
        <f>IF('S.D. Paste sheet'!D2058="","",'S.D. Paste sheet'!D2058)</f>
        <v/>
      </c>
      <c r="E2058" s="20" t="str">
        <f>IF('S.D. Paste sheet'!E2058="","",UPPER('S.D. Paste sheet'!E2058))</f>
        <v/>
      </c>
      <c r="F2058" s="20" t="str">
        <f>IF('S.D. Paste sheet'!F2058="","",'S.D. Paste sheet'!F2058)</f>
        <v/>
      </c>
      <c r="G2058" s="20" t="str">
        <f>IF('S.D. Paste sheet'!G2058="","",UPPER('S.D. Paste sheet'!G2058))</f>
        <v/>
      </c>
      <c r="H2058" s="20" t="str">
        <f>IF('S.D. Paste sheet'!H2058="","",UPPER('S.D. Paste sheet'!H2058))</f>
        <v/>
      </c>
      <c r="I2058" s="20" t="str">
        <f>IF('S.D. Paste sheet'!I2058="","",'S.D. Paste sheet'!I2058)</f>
        <v/>
      </c>
      <c r="J2058" s="20" t="str">
        <f>IF('S.D. Paste sheet'!J2058="","",'S.D. Paste sheet'!J2058)</f>
        <v/>
      </c>
      <c r="K2058" s="20" t="str">
        <f>IF('S.D. Paste sheet'!K2058="","",'S.D. Paste sheet'!K2058)</f>
        <v/>
      </c>
      <c r="L2058" s="20" t="str">
        <f>IF('S.D. Paste sheet'!L2058="","",'S.D. Paste sheet'!L2058)</f>
        <v/>
      </c>
      <c r="M2058" s="20" t="str">
        <f>IF('S.D. Paste sheet'!M2058="","",'S.D. Paste sheet'!M2058)</f>
        <v/>
      </c>
      <c r="N2058" s="20" t="str">
        <f>IF('S.D. Paste sheet'!N2058="","",'S.D. Paste sheet'!N2058)</f>
        <v/>
      </c>
      <c r="O2058" s="20" t="str">
        <f>IF('S.D. Paste sheet'!O2058="","",'S.D. Paste sheet'!O2058)</f>
        <v/>
      </c>
      <c r="P2058" s="20" t="str">
        <f>IF('S.D. Paste sheet'!P2058="","",'S.D. Paste sheet'!P2058)</f>
        <v/>
      </c>
      <c r="Q2058" s="20" t="str">
        <f>IF('S.D. Paste sheet'!Q2058="","",'S.D. Paste sheet'!Q2058)</f>
        <v/>
      </c>
      <c r="R2058" s="20" t="str">
        <f>IF('S.D. Paste sheet'!R2058="","",'S.D. Paste sheet'!R2058)</f>
        <v/>
      </c>
      <c r="S2058" s="20" t="str">
        <f>IF('S.D. Paste sheet'!S2058="","",'S.D. Paste sheet'!S2058)</f>
        <v/>
      </c>
      <c r="T2058" s="20" t="str">
        <f>IF('S.D. Paste sheet'!T2058="","",'S.D. Paste sheet'!T2058)</f>
        <v/>
      </c>
      <c r="U2058" s="20" t="str">
        <f>IF('S.D. Paste sheet'!U2058="","",'S.D. Paste sheet'!U2058)</f>
        <v/>
      </c>
      <c r="V2058" s="20" t="str">
        <f>IF('S.D. Paste sheet'!V2058="","",'S.D. Paste sheet'!V2058)</f>
        <v/>
      </c>
      <c r="W2058" s="20" t="str">
        <f>IF('S.D. Paste sheet'!W2058="","",'S.D. Paste sheet'!W2058)</f>
        <v/>
      </c>
      <c r="X2058" s="20" t="str">
        <f>IF('S.D. Paste sheet'!X2058="","",'S.D. Paste sheet'!X2058)</f>
        <v/>
      </c>
      <c r="Y2058" s="20" t="str">
        <f>IF('S.D. Paste sheet'!Y2058="","",'S.D. Paste sheet'!Y2058)</f>
        <v/>
      </c>
      <c r="Z2058" s="20" t="str">
        <f>IF('S.D. Paste sheet'!Z2058="","",'S.D. Paste sheet'!Z2058)</f>
        <v/>
      </c>
      <c r="AA2058" s="20" t="str">
        <f>IF('S.D. Paste sheet'!AA2058="","",'S.D. Paste sheet'!AA2058)</f>
        <v/>
      </c>
      <c r="AB2058" s="20" t="str">
        <f>IF('S.D. Paste sheet'!AB2058="","",'S.D. Paste sheet'!AB2058)</f>
        <v/>
      </c>
      <c r="AC2058" s="20" t="str">
        <f>IF('S.D. Paste sheet'!AC2058="","",'S.D. Paste sheet'!AC2058)</f>
        <v/>
      </c>
      <c r="AD2058" s="20" t="str">
        <f>IF('S.D. Paste sheet'!AD2058="","",'S.D. Paste sheet'!AD2058)</f>
        <v/>
      </c>
      <c r="AE2058" s="28"/>
      <c r="AF2058" t="str">
        <f>IF(AK2058="","",IF(AK2058&gt;0,COUNT($AG$2:AG2058),""))</f>
        <v/>
      </c>
      <c r="AG2058" s="25" t="str">
        <f t="shared" si="1027"/>
        <v/>
      </c>
      <c r="AH2058" s="25" t="str">
        <f t="shared" si="1028"/>
        <v/>
      </c>
      <c r="AI2058" s="25" t="str">
        <f t="shared" si="1029"/>
        <v/>
      </c>
      <c r="AJ2058" s="25" t="str">
        <f t="shared" si="1030"/>
        <v/>
      </c>
      <c r="AK2058" s="25" t="str">
        <f t="shared" si="1031"/>
        <v/>
      </c>
      <c r="AL2058" s="25" t="str">
        <f t="shared" si="1032"/>
        <v/>
      </c>
      <c r="AM2058" s="25" t="str">
        <f t="shared" si="1033"/>
        <v/>
      </c>
      <c r="AN2058" s="25" t="str">
        <f t="shared" si="1034"/>
        <v/>
      </c>
      <c r="AO2058" s="25" t="str">
        <f t="shared" si="1035"/>
        <v/>
      </c>
      <c r="AP2058" s="25" t="str">
        <f t="shared" si="1036"/>
        <v/>
      </c>
      <c r="AQ2058" s="25" t="str">
        <f t="shared" si="1037"/>
        <v/>
      </c>
      <c r="AR2058" s="25" t="str">
        <f t="shared" si="1038"/>
        <v/>
      </c>
      <c r="AS2058" s="25" t="str">
        <f t="shared" si="1039"/>
        <v/>
      </c>
      <c r="AT2058" s="25" t="str">
        <f t="shared" si="1040"/>
        <v/>
      </c>
      <c r="AU2058" s="25" t="str">
        <f t="shared" si="1041"/>
        <v/>
      </c>
      <c r="AV2058" s="25" t="str">
        <f t="shared" si="1042"/>
        <v/>
      </c>
      <c r="AX2058" t="str">
        <f>IF(BC2058="","",IF(BC2058&gt;0,COUNT($AY$2:AY2058),""))</f>
        <v/>
      </c>
      <c r="AY2058" s="25" t="str">
        <f t="shared" si="1043"/>
        <v/>
      </c>
      <c r="AZ2058" s="25" t="str">
        <f t="shared" si="1044"/>
        <v/>
      </c>
      <c r="BA2058" s="25" t="str">
        <f t="shared" si="1045"/>
        <v/>
      </c>
      <c r="BB2058" s="25" t="str">
        <f t="shared" si="1046"/>
        <v/>
      </c>
      <c r="BC2058" s="25" t="str">
        <f t="shared" si="1047"/>
        <v/>
      </c>
      <c r="BD2058" s="25" t="str">
        <f t="shared" si="1048"/>
        <v/>
      </c>
      <c r="BE2058" s="25" t="str">
        <f t="shared" si="1049"/>
        <v/>
      </c>
      <c r="BF2058" s="25" t="str">
        <f t="shared" si="1050"/>
        <v/>
      </c>
      <c r="BG2058" s="25" t="str">
        <f t="shared" si="1051"/>
        <v/>
      </c>
      <c r="BH2058" s="25" t="str">
        <f t="shared" si="1052"/>
        <v/>
      </c>
      <c r="BI2058" s="25" t="str">
        <f t="shared" si="1053"/>
        <v/>
      </c>
      <c r="BJ2058" s="25" t="str">
        <f t="shared" si="1054"/>
        <v/>
      </c>
      <c r="BK2058" s="25" t="str">
        <f t="shared" si="1055"/>
        <v/>
      </c>
      <c r="BL2058" s="25" t="str">
        <f t="shared" si="1056"/>
        <v/>
      </c>
      <c r="BM2058" s="25" t="str">
        <f t="shared" si="1057"/>
        <v/>
      </c>
      <c r="BN2058" s="25" t="str">
        <f t="shared" si="1058"/>
        <v/>
      </c>
    </row>
    <row r="2059" spans="1:66" x14ac:dyDescent="0.25">
      <c r="A2059" s="20" t="str">
        <f>IF('S.D. Paste sheet'!A2059="","",'S.D. Paste sheet'!A2059)</f>
        <v/>
      </c>
      <c r="B2059" s="20" t="str">
        <f>IF('S.D. Paste sheet'!B2059="","",'S.D. Paste sheet'!B2059)</f>
        <v/>
      </c>
      <c r="C2059" s="20" t="str">
        <f>IF('S.D. Paste sheet'!C2059="","",'S.D. Paste sheet'!C2059)</f>
        <v/>
      </c>
      <c r="D2059" s="20" t="str">
        <f>IF('S.D. Paste sheet'!D2059="","",'S.D. Paste sheet'!D2059)</f>
        <v/>
      </c>
      <c r="E2059" s="20" t="str">
        <f>IF('S.D. Paste sheet'!E2059="","",UPPER('S.D. Paste sheet'!E2059))</f>
        <v/>
      </c>
      <c r="F2059" s="20" t="str">
        <f>IF('S.D. Paste sheet'!F2059="","",'S.D. Paste sheet'!F2059)</f>
        <v/>
      </c>
      <c r="G2059" s="20" t="str">
        <f>IF('S.D. Paste sheet'!G2059="","",UPPER('S.D. Paste sheet'!G2059))</f>
        <v/>
      </c>
      <c r="H2059" s="20" t="str">
        <f>IF('S.D. Paste sheet'!H2059="","",UPPER('S.D. Paste sheet'!H2059))</f>
        <v/>
      </c>
      <c r="I2059" s="20" t="str">
        <f>IF('S.D. Paste sheet'!I2059="","",'S.D. Paste sheet'!I2059)</f>
        <v/>
      </c>
      <c r="J2059" s="20" t="str">
        <f>IF('S.D. Paste sheet'!J2059="","",'S.D. Paste sheet'!J2059)</f>
        <v/>
      </c>
      <c r="K2059" s="20" t="str">
        <f>IF('S.D. Paste sheet'!K2059="","",'S.D. Paste sheet'!K2059)</f>
        <v/>
      </c>
      <c r="L2059" s="20" t="str">
        <f>IF('S.D. Paste sheet'!L2059="","",'S.D. Paste sheet'!L2059)</f>
        <v/>
      </c>
      <c r="M2059" s="20" t="str">
        <f>IF('S.D. Paste sheet'!M2059="","",'S.D. Paste sheet'!M2059)</f>
        <v/>
      </c>
      <c r="N2059" s="20" t="str">
        <f>IF('S.D. Paste sheet'!N2059="","",'S.D. Paste sheet'!N2059)</f>
        <v/>
      </c>
      <c r="O2059" s="20" t="str">
        <f>IF('S.D. Paste sheet'!O2059="","",'S.D. Paste sheet'!O2059)</f>
        <v/>
      </c>
      <c r="P2059" s="20" t="str">
        <f>IF('S.D. Paste sheet'!P2059="","",'S.D. Paste sheet'!P2059)</f>
        <v/>
      </c>
      <c r="Q2059" s="20" t="str">
        <f>IF('S.D. Paste sheet'!Q2059="","",'S.D. Paste sheet'!Q2059)</f>
        <v/>
      </c>
      <c r="R2059" s="20" t="str">
        <f>IF('S.D. Paste sheet'!R2059="","",'S.D. Paste sheet'!R2059)</f>
        <v/>
      </c>
      <c r="S2059" s="20" t="str">
        <f>IF('S.D. Paste sheet'!S2059="","",'S.D. Paste sheet'!S2059)</f>
        <v/>
      </c>
      <c r="T2059" s="20" t="str">
        <f>IF('S.D. Paste sheet'!T2059="","",'S.D. Paste sheet'!T2059)</f>
        <v/>
      </c>
      <c r="U2059" s="20" t="str">
        <f>IF('S.D. Paste sheet'!U2059="","",'S.D. Paste sheet'!U2059)</f>
        <v/>
      </c>
      <c r="V2059" s="20" t="str">
        <f>IF('S.D. Paste sheet'!V2059="","",'S.D. Paste sheet'!V2059)</f>
        <v/>
      </c>
      <c r="W2059" s="20" t="str">
        <f>IF('S.D. Paste sheet'!W2059="","",'S.D. Paste sheet'!W2059)</f>
        <v/>
      </c>
      <c r="X2059" s="20" t="str">
        <f>IF('S.D. Paste sheet'!X2059="","",'S.D. Paste sheet'!X2059)</f>
        <v/>
      </c>
      <c r="Y2059" s="20" t="str">
        <f>IF('S.D. Paste sheet'!Y2059="","",'S.D. Paste sheet'!Y2059)</f>
        <v/>
      </c>
      <c r="Z2059" s="20" t="str">
        <f>IF('S.D. Paste sheet'!Z2059="","",'S.D. Paste sheet'!Z2059)</f>
        <v/>
      </c>
      <c r="AA2059" s="20" t="str">
        <f>IF('S.D. Paste sheet'!AA2059="","",'S.D. Paste sheet'!AA2059)</f>
        <v/>
      </c>
      <c r="AB2059" s="20" t="str">
        <f>IF('S.D. Paste sheet'!AB2059="","",'S.D. Paste sheet'!AB2059)</f>
        <v/>
      </c>
      <c r="AC2059" s="20" t="str">
        <f>IF('S.D. Paste sheet'!AC2059="","",'S.D. Paste sheet'!AC2059)</f>
        <v/>
      </c>
      <c r="AD2059" s="20" t="str">
        <f>IF('S.D. Paste sheet'!AD2059="","",'S.D. Paste sheet'!AD2059)</f>
        <v/>
      </c>
      <c r="AE2059" s="28"/>
      <c r="AF2059" t="str">
        <f>IF(AK2059="","",IF(AK2059&gt;0,COUNT($AG$2:AG2059),""))</f>
        <v/>
      </c>
      <c r="AG2059" s="25" t="str">
        <f t="shared" si="1027"/>
        <v/>
      </c>
      <c r="AH2059" s="25" t="str">
        <f t="shared" si="1028"/>
        <v/>
      </c>
      <c r="AI2059" s="25" t="str">
        <f t="shared" si="1029"/>
        <v/>
      </c>
      <c r="AJ2059" s="25" t="str">
        <f t="shared" si="1030"/>
        <v/>
      </c>
      <c r="AK2059" s="25" t="str">
        <f t="shared" si="1031"/>
        <v/>
      </c>
      <c r="AL2059" s="25" t="str">
        <f t="shared" si="1032"/>
        <v/>
      </c>
      <c r="AM2059" s="25" t="str">
        <f t="shared" si="1033"/>
        <v/>
      </c>
      <c r="AN2059" s="25" t="str">
        <f t="shared" si="1034"/>
        <v/>
      </c>
      <c r="AO2059" s="25" t="str">
        <f t="shared" si="1035"/>
        <v/>
      </c>
      <c r="AP2059" s="25" t="str">
        <f t="shared" si="1036"/>
        <v/>
      </c>
      <c r="AQ2059" s="25" t="str">
        <f t="shared" si="1037"/>
        <v/>
      </c>
      <c r="AR2059" s="25" t="str">
        <f t="shared" si="1038"/>
        <v/>
      </c>
      <c r="AS2059" s="25" t="str">
        <f t="shared" si="1039"/>
        <v/>
      </c>
      <c r="AT2059" s="25" t="str">
        <f t="shared" si="1040"/>
        <v/>
      </c>
      <c r="AU2059" s="25" t="str">
        <f t="shared" si="1041"/>
        <v/>
      </c>
      <c r="AV2059" s="25" t="str">
        <f t="shared" si="1042"/>
        <v/>
      </c>
      <c r="AX2059" t="str">
        <f>IF(BC2059="","",IF(BC2059&gt;0,COUNT($AY$2:AY2059),""))</f>
        <v/>
      </c>
      <c r="AY2059" s="25" t="str">
        <f t="shared" si="1043"/>
        <v/>
      </c>
      <c r="AZ2059" s="25" t="str">
        <f t="shared" si="1044"/>
        <v/>
      </c>
      <c r="BA2059" s="25" t="str">
        <f t="shared" si="1045"/>
        <v/>
      </c>
      <c r="BB2059" s="25" t="str">
        <f t="shared" si="1046"/>
        <v/>
      </c>
      <c r="BC2059" s="25" t="str">
        <f t="shared" si="1047"/>
        <v/>
      </c>
      <c r="BD2059" s="25" t="str">
        <f t="shared" si="1048"/>
        <v/>
      </c>
      <c r="BE2059" s="25" t="str">
        <f t="shared" si="1049"/>
        <v/>
      </c>
      <c r="BF2059" s="25" t="str">
        <f t="shared" si="1050"/>
        <v/>
      </c>
      <c r="BG2059" s="25" t="str">
        <f t="shared" si="1051"/>
        <v/>
      </c>
      <c r="BH2059" s="25" t="str">
        <f t="shared" si="1052"/>
        <v/>
      </c>
      <c r="BI2059" s="25" t="str">
        <f t="shared" si="1053"/>
        <v/>
      </c>
      <c r="BJ2059" s="25" t="str">
        <f t="shared" si="1054"/>
        <v/>
      </c>
      <c r="BK2059" s="25" t="str">
        <f t="shared" si="1055"/>
        <v/>
      </c>
      <c r="BL2059" s="25" t="str">
        <f t="shared" si="1056"/>
        <v/>
      </c>
      <c r="BM2059" s="25" t="str">
        <f t="shared" si="1057"/>
        <v/>
      </c>
      <c r="BN2059" s="25" t="str">
        <f t="shared" si="1058"/>
        <v/>
      </c>
    </row>
    <row r="2060" spans="1:66" x14ac:dyDescent="0.25">
      <c r="A2060" s="20" t="str">
        <f>IF('S.D. Paste sheet'!A2060="","",'S.D. Paste sheet'!A2060)</f>
        <v/>
      </c>
      <c r="B2060" s="20" t="str">
        <f>IF('S.D. Paste sheet'!B2060="","",'S.D. Paste sheet'!B2060)</f>
        <v/>
      </c>
      <c r="C2060" s="20" t="str">
        <f>IF('S.D. Paste sheet'!C2060="","",'S.D. Paste sheet'!C2060)</f>
        <v/>
      </c>
      <c r="D2060" s="20" t="str">
        <f>IF('S.D. Paste sheet'!D2060="","",'S.D. Paste sheet'!D2060)</f>
        <v/>
      </c>
      <c r="E2060" s="20" t="str">
        <f>IF('S.D. Paste sheet'!E2060="","",UPPER('S.D. Paste sheet'!E2060))</f>
        <v/>
      </c>
      <c r="F2060" s="20" t="str">
        <f>IF('S.D. Paste sheet'!F2060="","",'S.D. Paste sheet'!F2060)</f>
        <v/>
      </c>
      <c r="G2060" s="20" t="str">
        <f>IF('S.D. Paste sheet'!G2060="","",UPPER('S.D. Paste sheet'!G2060))</f>
        <v/>
      </c>
      <c r="H2060" s="20" t="str">
        <f>IF('S.D. Paste sheet'!H2060="","",UPPER('S.D. Paste sheet'!H2060))</f>
        <v/>
      </c>
      <c r="I2060" s="20" t="str">
        <f>IF('S.D. Paste sheet'!I2060="","",'S.D. Paste sheet'!I2060)</f>
        <v/>
      </c>
      <c r="J2060" s="20" t="str">
        <f>IF('S.D. Paste sheet'!J2060="","",'S.D. Paste sheet'!J2060)</f>
        <v/>
      </c>
      <c r="K2060" s="20" t="str">
        <f>IF('S.D. Paste sheet'!K2060="","",'S.D. Paste sheet'!K2060)</f>
        <v/>
      </c>
      <c r="L2060" s="20" t="str">
        <f>IF('S.D. Paste sheet'!L2060="","",'S.D. Paste sheet'!L2060)</f>
        <v/>
      </c>
      <c r="M2060" s="20" t="str">
        <f>IF('S.D. Paste sheet'!M2060="","",'S.D. Paste sheet'!M2060)</f>
        <v/>
      </c>
      <c r="N2060" s="20" t="str">
        <f>IF('S.D. Paste sheet'!N2060="","",'S.D. Paste sheet'!N2060)</f>
        <v/>
      </c>
      <c r="O2060" s="20" t="str">
        <f>IF('S.D. Paste sheet'!O2060="","",'S.D. Paste sheet'!O2060)</f>
        <v/>
      </c>
      <c r="P2060" s="20" t="str">
        <f>IF('S.D. Paste sheet'!P2060="","",'S.D. Paste sheet'!P2060)</f>
        <v/>
      </c>
      <c r="Q2060" s="20" t="str">
        <f>IF('S.D. Paste sheet'!Q2060="","",'S.D. Paste sheet'!Q2060)</f>
        <v/>
      </c>
      <c r="R2060" s="20" t="str">
        <f>IF('S.D. Paste sheet'!R2060="","",'S.D. Paste sheet'!R2060)</f>
        <v/>
      </c>
      <c r="S2060" s="20" t="str">
        <f>IF('S.D. Paste sheet'!S2060="","",'S.D. Paste sheet'!S2060)</f>
        <v/>
      </c>
      <c r="T2060" s="20" t="str">
        <f>IF('S.D. Paste sheet'!T2060="","",'S.D. Paste sheet'!T2060)</f>
        <v/>
      </c>
      <c r="U2060" s="20" t="str">
        <f>IF('S.D. Paste sheet'!U2060="","",'S.D. Paste sheet'!U2060)</f>
        <v/>
      </c>
      <c r="V2060" s="20" t="str">
        <f>IF('S.D. Paste sheet'!V2060="","",'S.D. Paste sheet'!V2060)</f>
        <v/>
      </c>
      <c r="W2060" s="20" t="str">
        <f>IF('S.D. Paste sheet'!W2060="","",'S.D. Paste sheet'!W2060)</f>
        <v/>
      </c>
      <c r="X2060" s="20" t="str">
        <f>IF('S.D. Paste sheet'!X2060="","",'S.D. Paste sheet'!X2060)</f>
        <v/>
      </c>
      <c r="Y2060" s="20" t="str">
        <f>IF('S.D. Paste sheet'!Y2060="","",'S.D. Paste sheet'!Y2060)</f>
        <v/>
      </c>
      <c r="Z2060" s="20" t="str">
        <f>IF('S.D. Paste sheet'!Z2060="","",'S.D. Paste sheet'!Z2060)</f>
        <v/>
      </c>
      <c r="AA2060" s="20" t="str">
        <f>IF('S.D. Paste sheet'!AA2060="","",'S.D. Paste sheet'!AA2060)</f>
        <v/>
      </c>
      <c r="AB2060" s="20" t="str">
        <f>IF('S.D. Paste sheet'!AB2060="","",'S.D. Paste sheet'!AB2060)</f>
        <v/>
      </c>
      <c r="AC2060" s="20" t="str">
        <f>IF('S.D. Paste sheet'!AC2060="","",'S.D. Paste sheet'!AC2060)</f>
        <v/>
      </c>
      <c r="AD2060" s="20" t="str">
        <f>IF('S.D. Paste sheet'!AD2060="","",'S.D. Paste sheet'!AD2060)</f>
        <v/>
      </c>
      <c r="AE2060" s="28"/>
      <c r="AF2060" t="str">
        <f>IF(AK2060="","",IF(AK2060&gt;0,COUNT($AG$2:AG2060),""))</f>
        <v/>
      </c>
      <c r="AG2060" s="25" t="str">
        <f t="shared" si="1027"/>
        <v/>
      </c>
      <c r="AH2060" s="25" t="str">
        <f t="shared" si="1028"/>
        <v/>
      </c>
      <c r="AI2060" s="25" t="str">
        <f t="shared" si="1029"/>
        <v/>
      </c>
      <c r="AJ2060" s="25" t="str">
        <f t="shared" si="1030"/>
        <v/>
      </c>
      <c r="AK2060" s="25" t="str">
        <f t="shared" si="1031"/>
        <v/>
      </c>
      <c r="AL2060" s="25" t="str">
        <f t="shared" si="1032"/>
        <v/>
      </c>
      <c r="AM2060" s="25" t="str">
        <f t="shared" si="1033"/>
        <v/>
      </c>
      <c r="AN2060" s="25" t="str">
        <f t="shared" si="1034"/>
        <v/>
      </c>
      <c r="AO2060" s="25" t="str">
        <f t="shared" si="1035"/>
        <v/>
      </c>
      <c r="AP2060" s="25" t="str">
        <f t="shared" si="1036"/>
        <v/>
      </c>
      <c r="AQ2060" s="25" t="str">
        <f t="shared" si="1037"/>
        <v/>
      </c>
      <c r="AR2060" s="25" t="str">
        <f t="shared" si="1038"/>
        <v/>
      </c>
      <c r="AS2060" s="25" t="str">
        <f t="shared" si="1039"/>
        <v/>
      </c>
      <c r="AT2060" s="25" t="str">
        <f t="shared" si="1040"/>
        <v/>
      </c>
      <c r="AU2060" s="25" t="str">
        <f t="shared" si="1041"/>
        <v/>
      </c>
      <c r="AV2060" s="25" t="str">
        <f t="shared" si="1042"/>
        <v/>
      </c>
      <c r="AX2060" t="str">
        <f>IF(BC2060="","",IF(BC2060&gt;0,COUNT($AY$2:AY2060),""))</f>
        <v/>
      </c>
      <c r="AY2060" s="25" t="str">
        <f t="shared" si="1043"/>
        <v/>
      </c>
      <c r="AZ2060" s="25" t="str">
        <f t="shared" si="1044"/>
        <v/>
      </c>
      <c r="BA2060" s="25" t="str">
        <f t="shared" si="1045"/>
        <v/>
      </c>
      <c r="BB2060" s="25" t="str">
        <f t="shared" si="1046"/>
        <v/>
      </c>
      <c r="BC2060" s="25" t="str">
        <f t="shared" si="1047"/>
        <v/>
      </c>
      <c r="BD2060" s="25" t="str">
        <f t="shared" si="1048"/>
        <v/>
      </c>
      <c r="BE2060" s="25" t="str">
        <f t="shared" si="1049"/>
        <v/>
      </c>
      <c r="BF2060" s="25" t="str">
        <f t="shared" si="1050"/>
        <v/>
      </c>
      <c r="BG2060" s="25" t="str">
        <f t="shared" si="1051"/>
        <v/>
      </c>
      <c r="BH2060" s="25" t="str">
        <f t="shared" si="1052"/>
        <v/>
      </c>
      <c r="BI2060" s="25" t="str">
        <f t="shared" si="1053"/>
        <v/>
      </c>
      <c r="BJ2060" s="25" t="str">
        <f t="shared" si="1054"/>
        <v/>
      </c>
      <c r="BK2060" s="25" t="str">
        <f t="shared" si="1055"/>
        <v/>
      </c>
      <c r="BL2060" s="25" t="str">
        <f t="shared" si="1056"/>
        <v/>
      </c>
      <c r="BM2060" s="25" t="str">
        <f t="shared" si="1057"/>
        <v/>
      </c>
      <c r="BN2060" s="25" t="str">
        <f t="shared" si="1058"/>
        <v/>
      </c>
    </row>
    <row r="2061" spans="1:66" x14ac:dyDescent="0.25">
      <c r="A2061" s="20" t="str">
        <f>IF('S.D. Paste sheet'!A2061="","",'S.D. Paste sheet'!A2061)</f>
        <v/>
      </c>
      <c r="B2061" s="20" t="str">
        <f>IF('S.D. Paste sheet'!B2061="","",'S.D. Paste sheet'!B2061)</f>
        <v/>
      </c>
      <c r="C2061" s="20" t="str">
        <f>IF('S.D. Paste sheet'!C2061="","",'S.D. Paste sheet'!C2061)</f>
        <v/>
      </c>
      <c r="D2061" s="20" t="str">
        <f>IF('S.D. Paste sheet'!D2061="","",'S.D. Paste sheet'!D2061)</f>
        <v/>
      </c>
      <c r="E2061" s="20" t="str">
        <f>IF('S.D. Paste sheet'!E2061="","",UPPER('S.D. Paste sheet'!E2061))</f>
        <v/>
      </c>
      <c r="F2061" s="20" t="str">
        <f>IF('S.D. Paste sheet'!F2061="","",'S.D. Paste sheet'!F2061)</f>
        <v/>
      </c>
      <c r="G2061" s="20" t="str">
        <f>IF('S.D. Paste sheet'!G2061="","",UPPER('S.D. Paste sheet'!G2061))</f>
        <v/>
      </c>
      <c r="H2061" s="20" t="str">
        <f>IF('S.D. Paste sheet'!H2061="","",UPPER('S.D. Paste sheet'!H2061))</f>
        <v/>
      </c>
      <c r="I2061" s="20" t="str">
        <f>IF('S.D. Paste sheet'!I2061="","",'S.D. Paste sheet'!I2061)</f>
        <v/>
      </c>
      <c r="J2061" s="20" t="str">
        <f>IF('S.D. Paste sheet'!J2061="","",'S.D. Paste sheet'!J2061)</f>
        <v/>
      </c>
      <c r="K2061" s="20" t="str">
        <f>IF('S.D. Paste sheet'!K2061="","",'S.D. Paste sheet'!K2061)</f>
        <v/>
      </c>
      <c r="L2061" s="20" t="str">
        <f>IF('S.D. Paste sheet'!L2061="","",'S.D. Paste sheet'!L2061)</f>
        <v/>
      </c>
      <c r="M2061" s="20" t="str">
        <f>IF('S.D. Paste sheet'!M2061="","",'S.D. Paste sheet'!M2061)</f>
        <v/>
      </c>
      <c r="N2061" s="20" t="str">
        <f>IF('S.D. Paste sheet'!N2061="","",'S.D. Paste sheet'!N2061)</f>
        <v/>
      </c>
      <c r="O2061" s="20" t="str">
        <f>IF('S.D. Paste sheet'!O2061="","",'S.D. Paste sheet'!O2061)</f>
        <v/>
      </c>
      <c r="P2061" s="20" t="str">
        <f>IF('S.D. Paste sheet'!P2061="","",'S.D. Paste sheet'!P2061)</f>
        <v/>
      </c>
      <c r="Q2061" s="20" t="str">
        <f>IF('S.D. Paste sheet'!Q2061="","",'S.D. Paste sheet'!Q2061)</f>
        <v/>
      </c>
      <c r="R2061" s="20" t="str">
        <f>IF('S.D. Paste sheet'!R2061="","",'S.D. Paste sheet'!R2061)</f>
        <v/>
      </c>
      <c r="S2061" s="20" t="str">
        <f>IF('S.D. Paste sheet'!S2061="","",'S.D. Paste sheet'!S2061)</f>
        <v/>
      </c>
      <c r="T2061" s="20" t="str">
        <f>IF('S.D. Paste sheet'!T2061="","",'S.D. Paste sheet'!T2061)</f>
        <v/>
      </c>
      <c r="U2061" s="20" t="str">
        <f>IF('S.D. Paste sheet'!U2061="","",'S.D. Paste sheet'!U2061)</f>
        <v/>
      </c>
      <c r="V2061" s="20" t="str">
        <f>IF('S.D. Paste sheet'!V2061="","",'S.D. Paste sheet'!V2061)</f>
        <v/>
      </c>
      <c r="W2061" s="20" t="str">
        <f>IF('S.D. Paste sheet'!W2061="","",'S.D. Paste sheet'!W2061)</f>
        <v/>
      </c>
      <c r="X2061" s="20" t="str">
        <f>IF('S.D. Paste sheet'!X2061="","",'S.D. Paste sheet'!X2061)</f>
        <v/>
      </c>
      <c r="Y2061" s="20" t="str">
        <f>IF('S.D. Paste sheet'!Y2061="","",'S.D. Paste sheet'!Y2061)</f>
        <v/>
      </c>
      <c r="Z2061" s="20" t="str">
        <f>IF('S.D. Paste sheet'!Z2061="","",'S.D. Paste sheet'!Z2061)</f>
        <v/>
      </c>
      <c r="AA2061" s="20" t="str">
        <f>IF('S.D. Paste sheet'!AA2061="","",'S.D. Paste sheet'!AA2061)</f>
        <v/>
      </c>
      <c r="AB2061" s="20" t="str">
        <f>IF('S.D. Paste sheet'!AB2061="","",'S.D. Paste sheet'!AB2061)</f>
        <v/>
      </c>
      <c r="AC2061" s="20" t="str">
        <f>IF('S.D. Paste sheet'!AC2061="","",'S.D. Paste sheet'!AC2061)</f>
        <v/>
      </c>
      <c r="AD2061" s="20" t="str">
        <f>IF('S.D. Paste sheet'!AD2061="","",'S.D. Paste sheet'!AD2061)</f>
        <v/>
      </c>
      <c r="AE2061" s="28"/>
      <c r="AF2061" t="str">
        <f>IF(AK2061="","",IF(AK2061&gt;0,COUNT($AG$2:AG2061),""))</f>
        <v/>
      </c>
      <c r="AG2061" s="25" t="str">
        <f t="shared" si="1027"/>
        <v/>
      </c>
      <c r="AH2061" s="25" t="str">
        <f t="shared" si="1028"/>
        <v/>
      </c>
      <c r="AI2061" s="25" t="str">
        <f t="shared" si="1029"/>
        <v/>
      </c>
      <c r="AJ2061" s="25" t="str">
        <f t="shared" si="1030"/>
        <v/>
      </c>
      <c r="AK2061" s="25" t="str">
        <f t="shared" si="1031"/>
        <v/>
      </c>
      <c r="AL2061" s="25" t="str">
        <f t="shared" si="1032"/>
        <v/>
      </c>
      <c r="AM2061" s="25" t="str">
        <f t="shared" si="1033"/>
        <v/>
      </c>
      <c r="AN2061" s="25" t="str">
        <f t="shared" si="1034"/>
        <v/>
      </c>
      <c r="AO2061" s="25" t="str">
        <f t="shared" si="1035"/>
        <v/>
      </c>
      <c r="AP2061" s="25" t="str">
        <f t="shared" si="1036"/>
        <v/>
      </c>
      <c r="AQ2061" s="25" t="str">
        <f t="shared" si="1037"/>
        <v/>
      </c>
      <c r="AR2061" s="25" t="str">
        <f t="shared" si="1038"/>
        <v/>
      </c>
      <c r="AS2061" s="25" t="str">
        <f t="shared" si="1039"/>
        <v/>
      </c>
      <c r="AT2061" s="25" t="str">
        <f t="shared" si="1040"/>
        <v/>
      </c>
      <c r="AU2061" s="25" t="str">
        <f t="shared" si="1041"/>
        <v/>
      </c>
      <c r="AV2061" s="25" t="str">
        <f t="shared" si="1042"/>
        <v/>
      </c>
      <c r="AX2061" t="str">
        <f>IF(BC2061="","",IF(BC2061&gt;0,COUNT($AY$2:AY2061),""))</f>
        <v/>
      </c>
      <c r="AY2061" s="25" t="str">
        <f t="shared" si="1043"/>
        <v/>
      </c>
      <c r="AZ2061" s="25" t="str">
        <f t="shared" si="1044"/>
        <v/>
      </c>
      <c r="BA2061" s="25" t="str">
        <f t="shared" si="1045"/>
        <v/>
      </c>
      <c r="BB2061" s="25" t="str">
        <f t="shared" si="1046"/>
        <v/>
      </c>
      <c r="BC2061" s="25" t="str">
        <f t="shared" si="1047"/>
        <v/>
      </c>
      <c r="BD2061" s="25" t="str">
        <f t="shared" si="1048"/>
        <v/>
      </c>
      <c r="BE2061" s="25" t="str">
        <f t="shared" si="1049"/>
        <v/>
      </c>
      <c r="BF2061" s="25" t="str">
        <f t="shared" si="1050"/>
        <v/>
      </c>
      <c r="BG2061" s="25" t="str">
        <f t="shared" si="1051"/>
        <v/>
      </c>
      <c r="BH2061" s="25" t="str">
        <f t="shared" si="1052"/>
        <v/>
      </c>
      <c r="BI2061" s="25" t="str">
        <f t="shared" si="1053"/>
        <v/>
      </c>
      <c r="BJ2061" s="25" t="str">
        <f t="shared" si="1054"/>
        <v/>
      </c>
      <c r="BK2061" s="25" t="str">
        <f t="shared" si="1055"/>
        <v/>
      </c>
      <c r="BL2061" s="25" t="str">
        <f t="shared" si="1056"/>
        <v/>
      </c>
      <c r="BM2061" s="25" t="str">
        <f t="shared" si="1057"/>
        <v/>
      </c>
      <c r="BN2061" s="25" t="str">
        <f t="shared" si="1058"/>
        <v/>
      </c>
    </row>
    <row r="2062" spans="1:66" x14ac:dyDescent="0.25">
      <c r="A2062" s="20" t="str">
        <f>IF('S.D. Paste sheet'!A2062="","",'S.D. Paste sheet'!A2062)</f>
        <v/>
      </c>
      <c r="B2062" s="20" t="str">
        <f>IF('S.D. Paste sheet'!B2062="","",'S.D. Paste sheet'!B2062)</f>
        <v/>
      </c>
      <c r="C2062" s="20" t="str">
        <f>IF('S.D. Paste sheet'!C2062="","",'S.D. Paste sheet'!C2062)</f>
        <v/>
      </c>
      <c r="D2062" s="20" t="str">
        <f>IF('S.D. Paste sheet'!D2062="","",'S.D. Paste sheet'!D2062)</f>
        <v/>
      </c>
      <c r="E2062" s="20" t="str">
        <f>IF('S.D. Paste sheet'!E2062="","",UPPER('S.D. Paste sheet'!E2062))</f>
        <v/>
      </c>
      <c r="F2062" s="20" t="str">
        <f>IF('S.D. Paste sheet'!F2062="","",'S.D. Paste sheet'!F2062)</f>
        <v/>
      </c>
      <c r="G2062" s="20" t="str">
        <f>IF('S.D. Paste sheet'!G2062="","",UPPER('S.D. Paste sheet'!G2062))</f>
        <v/>
      </c>
      <c r="H2062" s="20" t="str">
        <f>IF('S.D. Paste sheet'!H2062="","",UPPER('S.D. Paste sheet'!H2062))</f>
        <v/>
      </c>
      <c r="I2062" s="20" t="str">
        <f>IF('S.D. Paste sheet'!I2062="","",'S.D. Paste sheet'!I2062)</f>
        <v/>
      </c>
      <c r="J2062" s="20" t="str">
        <f>IF('S.D. Paste sheet'!J2062="","",'S.D. Paste sheet'!J2062)</f>
        <v/>
      </c>
      <c r="K2062" s="20" t="str">
        <f>IF('S.D. Paste sheet'!K2062="","",'S.D. Paste sheet'!K2062)</f>
        <v/>
      </c>
      <c r="L2062" s="20" t="str">
        <f>IF('S.D. Paste sheet'!L2062="","",'S.D. Paste sheet'!L2062)</f>
        <v/>
      </c>
      <c r="M2062" s="20" t="str">
        <f>IF('S.D. Paste sheet'!M2062="","",'S.D. Paste sheet'!M2062)</f>
        <v/>
      </c>
      <c r="N2062" s="20" t="str">
        <f>IF('S.D. Paste sheet'!N2062="","",'S.D. Paste sheet'!N2062)</f>
        <v/>
      </c>
      <c r="O2062" s="20" t="str">
        <f>IF('S.D. Paste sheet'!O2062="","",'S.D. Paste sheet'!O2062)</f>
        <v/>
      </c>
      <c r="P2062" s="20" t="str">
        <f>IF('S.D. Paste sheet'!P2062="","",'S.D. Paste sheet'!P2062)</f>
        <v/>
      </c>
      <c r="Q2062" s="20" t="str">
        <f>IF('S.D. Paste sheet'!Q2062="","",'S.D. Paste sheet'!Q2062)</f>
        <v/>
      </c>
      <c r="R2062" s="20" t="str">
        <f>IF('S.D. Paste sheet'!R2062="","",'S.D. Paste sheet'!R2062)</f>
        <v/>
      </c>
      <c r="S2062" s="20" t="str">
        <f>IF('S.D. Paste sheet'!S2062="","",'S.D. Paste sheet'!S2062)</f>
        <v/>
      </c>
      <c r="T2062" s="20" t="str">
        <f>IF('S.D. Paste sheet'!T2062="","",'S.D. Paste sheet'!T2062)</f>
        <v/>
      </c>
      <c r="U2062" s="20" t="str">
        <f>IF('S.D. Paste sheet'!U2062="","",'S.D. Paste sheet'!U2062)</f>
        <v/>
      </c>
      <c r="V2062" s="20" t="str">
        <f>IF('S.D. Paste sheet'!V2062="","",'S.D. Paste sheet'!V2062)</f>
        <v/>
      </c>
      <c r="W2062" s="20" t="str">
        <f>IF('S.D. Paste sheet'!W2062="","",'S.D. Paste sheet'!W2062)</f>
        <v/>
      </c>
      <c r="X2062" s="20" t="str">
        <f>IF('S.D. Paste sheet'!X2062="","",'S.D. Paste sheet'!X2062)</f>
        <v/>
      </c>
      <c r="Y2062" s="20" t="str">
        <f>IF('S.D. Paste sheet'!Y2062="","",'S.D. Paste sheet'!Y2062)</f>
        <v/>
      </c>
      <c r="Z2062" s="20" t="str">
        <f>IF('S.D. Paste sheet'!Z2062="","",'S.D. Paste sheet'!Z2062)</f>
        <v/>
      </c>
      <c r="AA2062" s="20" t="str">
        <f>IF('S.D. Paste sheet'!AA2062="","",'S.D. Paste sheet'!AA2062)</f>
        <v/>
      </c>
      <c r="AB2062" s="20" t="str">
        <f>IF('S.D. Paste sheet'!AB2062="","",'S.D. Paste sheet'!AB2062)</f>
        <v/>
      </c>
      <c r="AC2062" s="20" t="str">
        <f>IF('S.D. Paste sheet'!AC2062="","",'S.D. Paste sheet'!AC2062)</f>
        <v/>
      </c>
      <c r="AD2062" s="20" t="str">
        <f>IF('S.D. Paste sheet'!AD2062="","",'S.D. Paste sheet'!AD2062)</f>
        <v/>
      </c>
      <c r="AE2062" s="28"/>
      <c r="AF2062" t="str">
        <f>IF(AK2062="","",IF(AK2062&gt;0,COUNT($AG$2:AG2062),""))</f>
        <v/>
      </c>
      <c r="AG2062" s="25" t="str">
        <f t="shared" si="1027"/>
        <v/>
      </c>
      <c r="AH2062" s="25" t="str">
        <f t="shared" si="1028"/>
        <v/>
      </c>
      <c r="AI2062" s="25" t="str">
        <f t="shared" si="1029"/>
        <v/>
      </c>
      <c r="AJ2062" s="25" t="str">
        <f t="shared" si="1030"/>
        <v/>
      </c>
      <c r="AK2062" s="25" t="str">
        <f t="shared" si="1031"/>
        <v/>
      </c>
      <c r="AL2062" s="25" t="str">
        <f t="shared" si="1032"/>
        <v/>
      </c>
      <c r="AM2062" s="25" t="str">
        <f t="shared" si="1033"/>
        <v/>
      </c>
      <c r="AN2062" s="25" t="str">
        <f t="shared" si="1034"/>
        <v/>
      </c>
      <c r="AO2062" s="25" t="str">
        <f t="shared" si="1035"/>
        <v/>
      </c>
      <c r="AP2062" s="25" t="str">
        <f t="shared" si="1036"/>
        <v/>
      </c>
      <c r="AQ2062" s="25" t="str">
        <f t="shared" si="1037"/>
        <v/>
      </c>
      <c r="AR2062" s="25" t="str">
        <f t="shared" si="1038"/>
        <v/>
      </c>
      <c r="AS2062" s="25" t="str">
        <f t="shared" si="1039"/>
        <v/>
      </c>
      <c r="AT2062" s="25" t="str">
        <f t="shared" si="1040"/>
        <v/>
      </c>
      <c r="AU2062" s="25" t="str">
        <f t="shared" si="1041"/>
        <v/>
      </c>
      <c r="AV2062" s="25" t="str">
        <f t="shared" si="1042"/>
        <v/>
      </c>
      <c r="AX2062" t="str">
        <f>IF(BC2062="","",IF(BC2062&gt;0,COUNT($AY$2:AY2062),""))</f>
        <v/>
      </c>
      <c r="AY2062" s="25" t="str">
        <f t="shared" si="1043"/>
        <v/>
      </c>
      <c r="AZ2062" s="25" t="str">
        <f t="shared" si="1044"/>
        <v/>
      </c>
      <c r="BA2062" s="25" t="str">
        <f t="shared" si="1045"/>
        <v/>
      </c>
      <c r="BB2062" s="25" t="str">
        <f t="shared" si="1046"/>
        <v/>
      </c>
      <c r="BC2062" s="25" t="str">
        <f t="shared" si="1047"/>
        <v/>
      </c>
      <c r="BD2062" s="25" t="str">
        <f t="shared" si="1048"/>
        <v/>
      </c>
      <c r="BE2062" s="25" t="str">
        <f t="shared" si="1049"/>
        <v/>
      </c>
      <c r="BF2062" s="25" t="str">
        <f t="shared" si="1050"/>
        <v/>
      </c>
      <c r="BG2062" s="25" t="str">
        <f t="shared" si="1051"/>
        <v/>
      </c>
      <c r="BH2062" s="25" t="str">
        <f t="shared" si="1052"/>
        <v/>
      </c>
      <c r="BI2062" s="25" t="str">
        <f t="shared" si="1053"/>
        <v/>
      </c>
      <c r="BJ2062" s="25" t="str">
        <f t="shared" si="1054"/>
        <v/>
      </c>
      <c r="BK2062" s="25" t="str">
        <f t="shared" si="1055"/>
        <v/>
      </c>
      <c r="BL2062" s="25" t="str">
        <f t="shared" si="1056"/>
        <v/>
      </c>
      <c r="BM2062" s="25" t="str">
        <f t="shared" si="1057"/>
        <v/>
      </c>
      <c r="BN2062" s="25" t="str">
        <f t="shared" si="1058"/>
        <v/>
      </c>
    </row>
    <row r="2063" spans="1:66" x14ac:dyDescent="0.25">
      <c r="A2063" s="20" t="str">
        <f>IF('S.D. Paste sheet'!A2063="","",'S.D. Paste sheet'!A2063)</f>
        <v/>
      </c>
      <c r="B2063" s="20" t="str">
        <f>IF('S.D. Paste sheet'!B2063="","",'S.D. Paste sheet'!B2063)</f>
        <v/>
      </c>
      <c r="C2063" s="20" t="str">
        <f>IF('S.D. Paste sheet'!C2063="","",'S.D. Paste sheet'!C2063)</f>
        <v/>
      </c>
      <c r="D2063" s="20" t="str">
        <f>IF('S.D. Paste sheet'!D2063="","",'S.D. Paste sheet'!D2063)</f>
        <v/>
      </c>
      <c r="E2063" s="20" t="str">
        <f>IF('S.D. Paste sheet'!E2063="","",UPPER('S.D. Paste sheet'!E2063))</f>
        <v/>
      </c>
      <c r="F2063" s="20" t="str">
        <f>IF('S.D. Paste sheet'!F2063="","",'S.D. Paste sheet'!F2063)</f>
        <v/>
      </c>
      <c r="G2063" s="20" t="str">
        <f>IF('S.D. Paste sheet'!G2063="","",UPPER('S.D. Paste sheet'!G2063))</f>
        <v/>
      </c>
      <c r="H2063" s="20" t="str">
        <f>IF('S.D. Paste sheet'!H2063="","",UPPER('S.D. Paste sheet'!H2063))</f>
        <v/>
      </c>
      <c r="I2063" s="20" t="str">
        <f>IF('S.D. Paste sheet'!I2063="","",'S.D. Paste sheet'!I2063)</f>
        <v/>
      </c>
      <c r="J2063" s="20" t="str">
        <f>IF('S.D. Paste sheet'!J2063="","",'S.D. Paste sheet'!J2063)</f>
        <v/>
      </c>
      <c r="K2063" s="20" t="str">
        <f>IF('S.D. Paste sheet'!K2063="","",'S.D. Paste sheet'!K2063)</f>
        <v/>
      </c>
      <c r="L2063" s="20" t="str">
        <f>IF('S.D. Paste sheet'!L2063="","",'S.D. Paste sheet'!L2063)</f>
        <v/>
      </c>
      <c r="M2063" s="20" t="str">
        <f>IF('S.D. Paste sheet'!M2063="","",'S.D. Paste sheet'!M2063)</f>
        <v/>
      </c>
      <c r="N2063" s="20" t="str">
        <f>IF('S.D. Paste sheet'!N2063="","",'S.D. Paste sheet'!N2063)</f>
        <v/>
      </c>
      <c r="O2063" s="20" t="str">
        <f>IF('S.D. Paste sheet'!O2063="","",'S.D. Paste sheet'!O2063)</f>
        <v/>
      </c>
      <c r="P2063" s="20" t="str">
        <f>IF('S.D. Paste sheet'!P2063="","",'S.D. Paste sheet'!P2063)</f>
        <v/>
      </c>
      <c r="Q2063" s="20" t="str">
        <f>IF('S.D. Paste sheet'!Q2063="","",'S.D. Paste sheet'!Q2063)</f>
        <v/>
      </c>
      <c r="R2063" s="20" t="str">
        <f>IF('S.D. Paste sheet'!R2063="","",'S.D. Paste sheet'!R2063)</f>
        <v/>
      </c>
      <c r="S2063" s="20" t="str">
        <f>IF('S.D. Paste sheet'!S2063="","",'S.D. Paste sheet'!S2063)</f>
        <v/>
      </c>
      <c r="T2063" s="20" t="str">
        <f>IF('S.D. Paste sheet'!T2063="","",'S.D. Paste sheet'!T2063)</f>
        <v/>
      </c>
      <c r="U2063" s="20" t="str">
        <f>IF('S.D. Paste sheet'!U2063="","",'S.D. Paste sheet'!U2063)</f>
        <v/>
      </c>
      <c r="V2063" s="20" t="str">
        <f>IF('S.D. Paste sheet'!V2063="","",'S.D. Paste sheet'!V2063)</f>
        <v/>
      </c>
      <c r="W2063" s="20" t="str">
        <f>IF('S.D. Paste sheet'!W2063="","",'S.D. Paste sheet'!W2063)</f>
        <v/>
      </c>
      <c r="X2063" s="20" t="str">
        <f>IF('S.D. Paste sheet'!X2063="","",'S.D. Paste sheet'!X2063)</f>
        <v/>
      </c>
      <c r="Y2063" s="20" t="str">
        <f>IF('S.D. Paste sheet'!Y2063="","",'S.D. Paste sheet'!Y2063)</f>
        <v/>
      </c>
      <c r="Z2063" s="20" t="str">
        <f>IF('S.D. Paste sheet'!Z2063="","",'S.D. Paste sheet'!Z2063)</f>
        <v/>
      </c>
      <c r="AA2063" s="20" t="str">
        <f>IF('S.D. Paste sheet'!AA2063="","",'S.D. Paste sheet'!AA2063)</f>
        <v/>
      </c>
      <c r="AB2063" s="20" t="str">
        <f>IF('S.D. Paste sheet'!AB2063="","",'S.D. Paste sheet'!AB2063)</f>
        <v/>
      </c>
      <c r="AC2063" s="20" t="str">
        <f>IF('S.D. Paste sheet'!AC2063="","",'S.D. Paste sheet'!AC2063)</f>
        <v/>
      </c>
      <c r="AD2063" s="20" t="str">
        <f>IF('S.D. Paste sheet'!AD2063="","",'S.D. Paste sheet'!AD2063)</f>
        <v/>
      </c>
      <c r="AE2063" s="28"/>
      <c r="AF2063" t="str">
        <f>IF(AK2063="","",IF(AK2063&gt;0,COUNT($AG$2:AG2063),""))</f>
        <v/>
      </c>
      <c r="AG2063" s="25" t="str">
        <f t="shared" si="1027"/>
        <v/>
      </c>
      <c r="AH2063" s="25" t="str">
        <f t="shared" si="1028"/>
        <v/>
      </c>
      <c r="AI2063" s="25" t="str">
        <f t="shared" si="1029"/>
        <v/>
      </c>
      <c r="AJ2063" s="25" t="str">
        <f t="shared" si="1030"/>
        <v/>
      </c>
      <c r="AK2063" s="25" t="str">
        <f t="shared" si="1031"/>
        <v/>
      </c>
      <c r="AL2063" s="25" t="str">
        <f t="shared" si="1032"/>
        <v/>
      </c>
      <c r="AM2063" s="25" t="str">
        <f t="shared" si="1033"/>
        <v/>
      </c>
      <c r="AN2063" s="25" t="str">
        <f t="shared" si="1034"/>
        <v/>
      </c>
      <c r="AO2063" s="25" t="str">
        <f t="shared" si="1035"/>
        <v/>
      </c>
      <c r="AP2063" s="25" t="str">
        <f t="shared" si="1036"/>
        <v/>
      </c>
      <c r="AQ2063" s="25" t="str">
        <f t="shared" si="1037"/>
        <v/>
      </c>
      <c r="AR2063" s="25" t="str">
        <f t="shared" si="1038"/>
        <v/>
      </c>
      <c r="AS2063" s="25" t="str">
        <f t="shared" si="1039"/>
        <v/>
      </c>
      <c r="AT2063" s="25" t="str">
        <f t="shared" si="1040"/>
        <v/>
      </c>
      <c r="AU2063" s="25" t="str">
        <f t="shared" si="1041"/>
        <v/>
      </c>
      <c r="AV2063" s="25" t="str">
        <f t="shared" si="1042"/>
        <v/>
      </c>
      <c r="AX2063" t="str">
        <f>IF(BC2063="","",IF(BC2063&gt;0,COUNT($AY$2:AY2063),""))</f>
        <v/>
      </c>
      <c r="AY2063" s="25" t="str">
        <f t="shared" si="1043"/>
        <v/>
      </c>
      <c r="AZ2063" s="25" t="str">
        <f t="shared" si="1044"/>
        <v/>
      </c>
      <c r="BA2063" s="25" t="str">
        <f t="shared" si="1045"/>
        <v/>
      </c>
      <c r="BB2063" s="25" t="str">
        <f t="shared" si="1046"/>
        <v/>
      </c>
      <c r="BC2063" s="25" t="str">
        <f t="shared" si="1047"/>
        <v/>
      </c>
      <c r="BD2063" s="25" t="str">
        <f t="shared" si="1048"/>
        <v/>
      </c>
      <c r="BE2063" s="25" t="str">
        <f t="shared" si="1049"/>
        <v/>
      </c>
      <c r="BF2063" s="25" t="str">
        <f t="shared" si="1050"/>
        <v/>
      </c>
      <c r="BG2063" s="25" t="str">
        <f t="shared" si="1051"/>
        <v/>
      </c>
      <c r="BH2063" s="25" t="str">
        <f t="shared" si="1052"/>
        <v/>
      </c>
      <c r="BI2063" s="25" t="str">
        <f t="shared" si="1053"/>
        <v/>
      </c>
      <c r="BJ2063" s="25" t="str">
        <f t="shared" si="1054"/>
        <v/>
      </c>
      <c r="BK2063" s="25" t="str">
        <f t="shared" si="1055"/>
        <v/>
      </c>
      <c r="BL2063" s="25" t="str">
        <f t="shared" si="1056"/>
        <v/>
      </c>
      <c r="BM2063" s="25" t="str">
        <f t="shared" si="1057"/>
        <v/>
      </c>
      <c r="BN2063" s="25" t="str">
        <f t="shared" si="1058"/>
        <v/>
      </c>
    </row>
    <row r="2064" spans="1:66" x14ac:dyDescent="0.25">
      <c r="A2064" s="20" t="str">
        <f>IF('S.D. Paste sheet'!A2064="","",'S.D. Paste sheet'!A2064)</f>
        <v/>
      </c>
      <c r="B2064" s="20" t="str">
        <f>IF('S.D. Paste sheet'!B2064="","",'S.D. Paste sheet'!B2064)</f>
        <v/>
      </c>
      <c r="C2064" s="20" t="str">
        <f>IF('S.D. Paste sheet'!C2064="","",'S.D. Paste sheet'!C2064)</f>
        <v/>
      </c>
      <c r="D2064" s="20" t="str">
        <f>IF('S.D. Paste sheet'!D2064="","",'S.D. Paste sheet'!D2064)</f>
        <v/>
      </c>
      <c r="E2064" s="20" t="str">
        <f>IF('S.D. Paste sheet'!E2064="","",UPPER('S.D. Paste sheet'!E2064))</f>
        <v/>
      </c>
      <c r="F2064" s="20" t="str">
        <f>IF('S.D. Paste sheet'!F2064="","",'S.D. Paste sheet'!F2064)</f>
        <v/>
      </c>
      <c r="G2064" s="20" t="str">
        <f>IF('S.D. Paste sheet'!G2064="","",UPPER('S.D. Paste sheet'!G2064))</f>
        <v/>
      </c>
      <c r="H2064" s="20" t="str">
        <f>IF('S.D. Paste sheet'!H2064="","",UPPER('S.D. Paste sheet'!H2064))</f>
        <v/>
      </c>
      <c r="I2064" s="20" t="str">
        <f>IF('S.D. Paste sheet'!I2064="","",'S.D. Paste sheet'!I2064)</f>
        <v/>
      </c>
      <c r="J2064" s="20" t="str">
        <f>IF('S.D. Paste sheet'!J2064="","",'S.D. Paste sheet'!J2064)</f>
        <v/>
      </c>
      <c r="K2064" s="20" t="str">
        <f>IF('S.D. Paste sheet'!K2064="","",'S.D. Paste sheet'!K2064)</f>
        <v/>
      </c>
      <c r="L2064" s="20" t="str">
        <f>IF('S.D. Paste sheet'!L2064="","",'S.D. Paste sheet'!L2064)</f>
        <v/>
      </c>
      <c r="M2064" s="20" t="str">
        <f>IF('S.D. Paste sheet'!M2064="","",'S.D. Paste sheet'!M2064)</f>
        <v/>
      </c>
      <c r="N2064" s="20" t="str">
        <f>IF('S.D. Paste sheet'!N2064="","",'S.D. Paste sheet'!N2064)</f>
        <v/>
      </c>
      <c r="O2064" s="20" t="str">
        <f>IF('S.D. Paste sheet'!O2064="","",'S.D. Paste sheet'!O2064)</f>
        <v/>
      </c>
      <c r="P2064" s="20" t="str">
        <f>IF('S.D. Paste sheet'!P2064="","",'S.D. Paste sheet'!P2064)</f>
        <v/>
      </c>
      <c r="Q2064" s="20" t="str">
        <f>IF('S.D. Paste sheet'!Q2064="","",'S.D. Paste sheet'!Q2064)</f>
        <v/>
      </c>
      <c r="R2064" s="20" t="str">
        <f>IF('S.D. Paste sheet'!R2064="","",'S.D. Paste sheet'!R2064)</f>
        <v/>
      </c>
      <c r="S2064" s="20" t="str">
        <f>IF('S.D. Paste sheet'!S2064="","",'S.D. Paste sheet'!S2064)</f>
        <v/>
      </c>
      <c r="T2064" s="20" t="str">
        <f>IF('S.D. Paste sheet'!T2064="","",'S.D. Paste sheet'!T2064)</f>
        <v/>
      </c>
      <c r="U2064" s="20" t="str">
        <f>IF('S.D. Paste sheet'!U2064="","",'S.D. Paste sheet'!U2064)</f>
        <v/>
      </c>
      <c r="V2064" s="20" t="str">
        <f>IF('S.D. Paste sheet'!V2064="","",'S.D. Paste sheet'!V2064)</f>
        <v/>
      </c>
      <c r="W2064" s="20" t="str">
        <f>IF('S.D. Paste sheet'!W2064="","",'S.D. Paste sheet'!W2064)</f>
        <v/>
      </c>
      <c r="X2064" s="20" t="str">
        <f>IF('S.D. Paste sheet'!X2064="","",'S.D. Paste sheet'!X2064)</f>
        <v/>
      </c>
      <c r="Y2064" s="20" t="str">
        <f>IF('S.D. Paste sheet'!Y2064="","",'S.D. Paste sheet'!Y2064)</f>
        <v/>
      </c>
      <c r="Z2064" s="20" t="str">
        <f>IF('S.D. Paste sheet'!Z2064="","",'S.D. Paste sheet'!Z2064)</f>
        <v/>
      </c>
      <c r="AA2064" s="20" t="str">
        <f>IF('S.D. Paste sheet'!AA2064="","",'S.D. Paste sheet'!AA2064)</f>
        <v/>
      </c>
      <c r="AB2064" s="20" t="str">
        <f>IF('S.D. Paste sheet'!AB2064="","",'S.D. Paste sheet'!AB2064)</f>
        <v/>
      </c>
      <c r="AC2064" s="20" t="str">
        <f>IF('S.D. Paste sheet'!AC2064="","",'S.D. Paste sheet'!AC2064)</f>
        <v/>
      </c>
      <c r="AD2064" s="20" t="str">
        <f>IF('S.D. Paste sheet'!AD2064="","",'S.D. Paste sheet'!AD2064)</f>
        <v/>
      </c>
      <c r="AE2064" s="28"/>
      <c r="AF2064" t="str">
        <f>IF(AK2064="","",IF(AK2064&gt;0,COUNT($AG$2:AG2064),""))</f>
        <v/>
      </c>
      <c r="AG2064" s="25" t="str">
        <f t="shared" si="1027"/>
        <v/>
      </c>
      <c r="AH2064" s="25" t="str">
        <f t="shared" si="1028"/>
        <v/>
      </c>
      <c r="AI2064" s="25" t="str">
        <f t="shared" si="1029"/>
        <v/>
      </c>
      <c r="AJ2064" s="25" t="str">
        <f t="shared" si="1030"/>
        <v/>
      </c>
      <c r="AK2064" s="25" t="str">
        <f t="shared" si="1031"/>
        <v/>
      </c>
      <c r="AL2064" s="25" t="str">
        <f t="shared" si="1032"/>
        <v/>
      </c>
      <c r="AM2064" s="25" t="str">
        <f t="shared" si="1033"/>
        <v/>
      </c>
      <c r="AN2064" s="25" t="str">
        <f t="shared" si="1034"/>
        <v/>
      </c>
      <c r="AO2064" s="25" t="str">
        <f t="shared" si="1035"/>
        <v/>
      </c>
      <c r="AP2064" s="25" t="str">
        <f t="shared" si="1036"/>
        <v/>
      </c>
      <c r="AQ2064" s="25" t="str">
        <f t="shared" si="1037"/>
        <v/>
      </c>
      <c r="AR2064" s="25" t="str">
        <f t="shared" si="1038"/>
        <v/>
      </c>
      <c r="AS2064" s="25" t="str">
        <f t="shared" si="1039"/>
        <v/>
      </c>
      <c r="AT2064" s="25" t="str">
        <f t="shared" si="1040"/>
        <v/>
      </c>
      <c r="AU2064" s="25" t="str">
        <f t="shared" si="1041"/>
        <v/>
      </c>
      <c r="AV2064" s="25" t="str">
        <f t="shared" si="1042"/>
        <v/>
      </c>
      <c r="AX2064" t="str">
        <f>IF(BC2064="","",IF(BC2064&gt;0,COUNT($AY$2:AY2064),""))</f>
        <v/>
      </c>
      <c r="AY2064" s="25" t="str">
        <f t="shared" si="1043"/>
        <v/>
      </c>
      <c r="AZ2064" s="25" t="str">
        <f t="shared" si="1044"/>
        <v/>
      </c>
      <c r="BA2064" s="25" t="str">
        <f t="shared" si="1045"/>
        <v/>
      </c>
      <c r="BB2064" s="25" t="str">
        <f t="shared" si="1046"/>
        <v/>
      </c>
      <c r="BC2064" s="25" t="str">
        <f t="shared" si="1047"/>
        <v/>
      </c>
      <c r="BD2064" s="25" t="str">
        <f t="shared" si="1048"/>
        <v/>
      </c>
      <c r="BE2064" s="25" t="str">
        <f t="shared" si="1049"/>
        <v/>
      </c>
      <c r="BF2064" s="25" t="str">
        <f t="shared" si="1050"/>
        <v/>
      </c>
      <c r="BG2064" s="25" t="str">
        <f t="shared" si="1051"/>
        <v/>
      </c>
      <c r="BH2064" s="25" t="str">
        <f t="shared" si="1052"/>
        <v/>
      </c>
      <c r="BI2064" s="25" t="str">
        <f t="shared" si="1053"/>
        <v/>
      </c>
      <c r="BJ2064" s="25" t="str">
        <f t="shared" si="1054"/>
        <v/>
      </c>
      <c r="BK2064" s="25" t="str">
        <f t="shared" si="1055"/>
        <v/>
      </c>
      <c r="BL2064" s="25" t="str">
        <f t="shared" si="1056"/>
        <v/>
      </c>
      <c r="BM2064" s="25" t="str">
        <f t="shared" si="1057"/>
        <v/>
      </c>
      <c r="BN2064" s="25" t="str">
        <f t="shared" si="1058"/>
        <v/>
      </c>
    </row>
    <row r="2065" spans="1:66" x14ac:dyDescent="0.25">
      <c r="A2065" s="20" t="str">
        <f>IF('S.D. Paste sheet'!A2065="","",'S.D. Paste sheet'!A2065)</f>
        <v/>
      </c>
      <c r="B2065" s="20" t="str">
        <f>IF('S.D. Paste sheet'!B2065="","",'S.D. Paste sheet'!B2065)</f>
        <v/>
      </c>
      <c r="C2065" s="20" t="str">
        <f>IF('S.D. Paste sheet'!C2065="","",'S.D. Paste sheet'!C2065)</f>
        <v/>
      </c>
      <c r="D2065" s="20" t="str">
        <f>IF('S.D. Paste sheet'!D2065="","",'S.D. Paste sheet'!D2065)</f>
        <v/>
      </c>
      <c r="E2065" s="20" t="str">
        <f>IF('S.D. Paste sheet'!E2065="","",UPPER('S.D. Paste sheet'!E2065))</f>
        <v/>
      </c>
      <c r="F2065" s="20" t="str">
        <f>IF('S.D. Paste sheet'!F2065="","",'S.D. Paste sheet'!F2065)</f>
        <v/>
      </c>
      <c r="G2065" s="20" t="str">
        <f>IF('S.D. Paste sheet'!G2065="","",UPPER('S.D. Paste sheet'!G2065))</f>
        <v/>
      </c>
      <c r="H2065" s="20" t="str">
        <f>IF('S.D. Paste sheet'!H2065="","",UPPER('S.D. Paste sheet'!H2065))</f>
        <v/>
      </c>
      <c r="I2065" s="20" t="str">
        <f>IF('S.D. Paste sheet'!I2065="","",'S.D. Paste sheet'!I2065)</f>
        <v/>
      </c>
      <c r="J2065" s="20" t="str">
        <f>IF('S.D. Paste sheet'!J2065="","",'S.D. Paste sheet'!J2065)</f>
        <v/>
      </c>
      <c r="K2065" s="20" t="str">
        <f>IF('S.D. Paste sheet'!K2065="","",'S.D. Paste sheet'!K2065)</f>
        <v/>
      </c>
      <c r="L2065" s="20" t="str">
        <f>IF('S.D. Paste sheet'!L2065="","",'S.D. Paste sheet'!L2065)</f>
        <v/>
      </c>
      <c r="M2065" s="20" t="str">
        <f>IF('S.D. Paste sheet'!M2065="","",'S.D. Paste sheet'!M2065)</f>
        <v/>
      </c>
      <c r="N2065" s="20" t="str">
        <f>IF('S.D. Paste sheet'!N2065="","",'S.D. Paste sheet'!N2065)</f>
        <v/>
      </c>
      <c r="O2065" s="20" t="str">
        <f>IF('S.D. Paste sheet'!O2065="","",'S.D. Paste sheet'!O2065)</f>
        <v/>
      </c>
      <c r="P2065" s="20" t="str">
        <f>IF('S.D. Paste sheet'!P2065="","",'S.D. Paste sheet'!P2065)</f>
        <v/>
      </c>
      <c r="Q2065" s="20" t="str">
        <f>IF('S.D. Paste sheet'!Q2065="","",'S.D. Paste sheet'!Q2065)</f>
        <v/>
      </c>
      <c r="R2065" s="20" t="str">
        <f>IF('S.D. Paste sheet'!R2065="","",'S.D. Paste sheet'!R2065)</f>
        <v/>
      </c>
      <c r="S2065" s="20" t="str">
        <f>IF('S.D. Paste sheet'!S2065="","",'S.D. Paste sheet'!S2065)</f>
        <v/>
      </c>
      <c r="T2065" s="20" t="str">
        <f>IF('S.D. Paste sheet'!T2065="","",'S.D. Paste sheet'!T2065)</f>
        <v/>
      </c>
      <c r="U2065" s="20" t="str">
        <f>IF('S.D. Paste sheet'!U2065="","",'S.D. Paste sheet'!U2065)</f>
        <v/>
      </c>
      <c r="V2065" s="20" t="str">
        <f>IF('S.D. Paste sheet'!V2065="","",'S.D. Paste sheet'!V2065)</f>
        <v/>
      </c>
      <c r="W2065" s="20" t="str">
        <f>IF('S.D. Paste sheet'!W2065="","",'S.D. Paste sheet'!W2065)</f>
        <v/>
      </c>
      <c r="X2065" s="20" t="str">
        <f>IF('S.D. Paste sheet'!X2065="","",'S.D. Paste sheet'!X2065)</f>
        <v/>
      </c>
      <c r="Y2065" s="20" t="str">
        <f>IF('S.D. Paste sheet'!Y2065="","",'S.D. Paste sheet'!Y2065)</f>
        <v/>
      </c>
      <c r="Z2065" s="20" t="str">
        <f>IF('S.D. Paste sheet'!Z2065="","",'S.D. Paste sheet'!Z2065)</f>
        <v/>
      </c>
      <c r="AA2065" s="20" t="str">
        <f>IF('S.D. Paste sheet'!AA2065="","",'S.D. Paste sheet'!AA2065)</f>
        <v/>
      </c>
      <c r="AB2065" s="20" t="str">
        <f>IF('S.D. Paste sheet'!AB2065="","",'S.D. Paste sheet'!AB2065)</f>
        <v/>
      </c>
      <c r="AC2065" s="20" t="str">
        <f>IF('S.D. Paste sheet'!AC2065="","",'S.D. Paste sheet'!AC2065)</f>
        <v/>
      </c>
      <c r="AD2065" s="20" t="str">
        <f>IF('S.D. Paste sheet'!AD2065="","",'S.D. Paste sheet'!AD2065)</f>
        <v/>
      </c>
      <c r="AE2065" s="28"/>
      <c r="AF2065" t="str">
        <f>IF(AK2065="","",IF(AK2065&gt;0,COUNT($AG$2:AG2065),""))</f>
        <v/>
      </c>
      <c r="AG2065" s="25" t="str">
        <f t="shared" si="1027"/>
        <v/>
      </c>
      <c r="AH2065" s="25" t="str">
        <f t="shared" si="1028"/>
        <v/>
      </c>
      <c r="AI2065" s="25" t="str">
        <f t="shared" si="1029"/>
        <v/>
      </c>
      <c r="AJ2065" s="25" t="str">
        <f t="shared" si="1030"/>
        <v/>
      </c>
      <c r="AK2065" s="25" t="str">
        <f t="shared" si="1031"/>
        <v/>
      </c>
      <c r="AL2065" s="25" t="str">
        <f t="shared" si="1032"/>
        <v/>
      </c>
      <c r="AM2065" s="25" t="str">
        <f t="shared" si="1033"/>
        <v/>
      </c>
      <c r="AN2065" s="25" t="str">
        <f t="shared" si="1034"/>
        <v/>
      </c>
      <c r="AO2065" s="25" t="str">
        <f t="shared" si="1035"/>
        <v/>
      </c>
      <c r="AP2065" s="25" t="str">
        <f t="shared" si="1036"/>
        <v/>
      </c>
      <c r="AQ2065" s="25" t="str">
        <f t="shared" si="1037"/>
        <v/>
      </c>
      <c r="AR2065" s="25" t="str">
        <f t="shared" si="1038"/>
        <v/>
      </c>
      <c r="AS2065" s="25" t="str">
        <f t="shared" si="1039"/>
        <v/>
      </c>
      <c r="AT2065" s="25" t="str">
        <f t="shared" si="1040"/>
        <v/>
      </c>
      <c r="AU2065" s="25" t="str">
        <f t="shared" si="1041"/>
        <v/>
      </c>
      <c r="AV2065" s="25" t="str">
        <f t="shared" si="1042"/>
        <v/>
      </c>
      <c r="AX2065" t="str">
        <f>IF(BC2065="","",IF(BC2065&gt;0,COUNT($AY$2:AY2065),""))</f>
        <v/>
      </c>
      <c r="AY2065" s="25" t="str">
        <f t="shared" si="1043"/>
        <v/>
      </c>
      <c r="AZ2065" s="25" t="str">
        <f t="shared" si="1044"/>
        <v/>
      </c>
      <c r="BA2065" s="25" t="str">
        <f t="shared" si="1045"/>
        <v/>
      </c>
      <c r="BB2065" s="25" t="str">
        <f t="shared" si="1046"/>
        <v/>
      </c>
      <c r="BC2065" s="25" t="str">
        <f t="shared" si="1047"/>
        <v/>
      </c>
      <c r="BD2065" s="25" t="str">
        <f t="shared" si="1048"/>
        <v/>
      </c>
      <c r="BE2065" s="25" t="str">
        <f t="shared" si="1049"/>
        <v/>
      </c>
      <c r="BF2065" s="25" t="str">
        <f t="shared" si="1050"/>
        <v/>
      </c>
      <c r="BG2065" s="25" t="str">
        <f t="shared" si="1051"/>
        <v/>
      </c>
      <c r="BH2065" s="25" t="str">
        <f t="shared" si="1052"/>
        <v/>
      </c>
      <c r="BI2065" s="25" t="str">
        <f t="shared" si="1053"/>
        <v/>
      </c>
      <c r="BJ2065" s="25" t="str">
        <f t="shared" si="1054"/>
        <v/>
      </c>
      <c r="BK2065" s="25" t="str">
        <f t="shared" si="1055"/>
        <v/>
      </c>
      <c r="BL2065" s="25" t="str">
        <f t="shared" si="1056"/>
        <v/>
      </c>
      <c r="BM2065" s="25" t="str">
        <f t="shared" si="1057"/>
        <v/>
      </c>
      <c r="BN2065" s="25" t="str">
        <f t="shared" si="1058"/>
        <v/>
      </c>
    </row>
    <row r="2066" spans="1:66" x14ac:dyDescent="0.25">
      <c r="A2066" s="20" t="str">
        <f>IF('S.D. Paste sheet'!A2066="","",'S.D. Paste sheet'!A2066)</f>
        <v/>
      </c>
      <c r="B2066" s="20" t="str">
        <f>IF('S.D. Paste sheet'!B2066="","",'S.D. Paste sheet'!B2066)</f>
        <v/>
      </c>
      <c r="C2066" s="20" t="str">
        <f>IF('S.D. Paste sheet'!C2066="","",'S.D. Paste sheet'!C2066)</f>
        <v/>
      </c>
      <c r="D2066" s="20" t="str">
        <f>IF('S.D. Paste sheet'!D2066="","",'S.D. Paste sheet'!D2066)</f>
        <v/>
      </c>
      <c r="E2066" s="20" t="str">
        <f>IF('S.D. Paste sheet'!E2066="","",UPPER('S.D. Paste sheet'!E2066))</f>
        <v/>
      </c>
      <c r="F2066" s="20" t="str">
        <f>IF('S.D. Paste sheet'!F2066="","",'S.D. Paste sheet'!F2066)</f>
        <v/>
      </c>
      <c r="G2066" s="20" t="str">
        <f>IF('S.D. Paste sheet'!G2066="","",UPPER('S.D. Paste sheet'!G2066))</f>
        <v/>
      </c>
      <c r="H2066" s="20" t="str">
        <f>IF('S.D. Paste sheet'!H2066="","",UPPER('S.D. Paste sheet'!H2066))</f>
        <v/>
      </c>
      <c r="I2066" s="20" t="str">
        <f>IF('S.D. Paste sheet'!I2066="","",'S.D. Paste sheet'!I2066)</f>
        <v/>
      </c>
      <c r="J2066" s="20" t="str">
        <f>IF('S.D. Paste sheet'!J2066="","",'S.D. Paste sheet'!J2066)</f>
        <v/>
      </c>
      <c r="K2066" s="20" t="str">
        <f>IF('S.D. Paste sheet'!K2066="","",'S.D. Paste sheet'!K2066)</f>
        <v/>
      </c>
      <c r="L2066" s="20" t="str">
        <f>IF('S.D. Paste sheet'!L2066="","",'S.D. Paste sheet'!L2066)</f>
        <v/>
      </c>
      <c r="M2066" s="20" t="str">
        <f>IF('S.D. Paste sheet'!M2066="","",'S.D. Paste sheet'!M2066)</f>
        <v/>
      </c>
      <c r="N2066" s="20" t="str">
        <f>IF('S.D. Paste sheet'!N2066="","",'S.D. Paste sheet'!N2066)</f>
        <v/>
      </c>
      <c r="O2066" s="20" t="str">
        <f>IF('S.D. Paste sheet'!O2066="","",'S.D. Paste sheet'!O2066)</f>
        <v/>
      </c>
      <c r="P2066" s="20" t="str">
        <f>IF('S.D. Paste sheet'!P2066="","",'S.D. Paste sheet'!P2066)</f>
        <v/>
      </c>
      <c r="Q2066" s="20" t="str">
        <f>IF('S.D. Paste sheet'!Q2066="","",'S.D. Paste sheet'!Q2066)</f>
        <v/>
      </c>
      <c r="R2066" s="20" t="str">
        <f>IF('S.D. Paste sheet'!R2066="","",'S.D. Paste sheet'!R2066)</f>
        <v/>
      </c>
      <c r="S2066" s="20" t="str">
        <f>IF('S.D. Paste sheet'!S2066="","",'S.D. Paste sheet'!S2066)</f>
        <v/>
      </c>
      <c r="T2066" s="20" t="str">
        <f>IF('S.D. Paste sheet'!T2066="","",'S.D. Paste sheet'!T2066)</f>
        <v/>
      </c>
      <c r="U2066" s="20" t="str">
        <f>IF('S.D. Paste sheet'!U2066="","",'S.D. Paste sheet'!U2066)</f>
        <v/>
      </c>
      <c r="V2066" s="20" t="str">
        <f>IF('S.D. Paste sheet'!V2066="","",'S.D. Paste sheet'!V2066)</f>
        <v/>
      </c>
      <c r="W2066" s="20" t="str">
        <f>IF('S.D. Paste sheet'!W2066="","",'S.D. Paste sheet'!W2066)</f>
        <v/>
      </c>
      <c r="X2066" s="20" t="str">
        <f>IF('S.D. Paste sheet'!X2066="","",'S.D. Paste sheet'!X2066)</f>
        <v/>
      </c>
      <c r="Y2066" s="20" t="str">
        <f>IF('S.D. Paste sheet'!Y2066="","",'S.D. Paste sheet'!Y2066)</f>
        <v/>
      </c>
      <c r="Z2066" s="20" t="str">
        <f>IF('S.D. Paste sheet'!Z2066="","",'S.D. Paste sheet'!Z2066)</f>
        <v/>
      </c>
      <c r="AA2066" s="20" t="str">
        <f>IF('S.D. Paste sheet'!AA2066="","",'S.D. Paste sheet'!AA2066)</f>
        <v/>
      </c>
      <c r="AB2066" s="20" t="str">
        <f>IF('S.D. Paste sheet'!AB2066="","",'S.D. Paste sheet'!AB2066)</f>
        <v/>
      </c>
      <c r="AC2066" s="20" t="str">
        <f>IF('S.D. Paste sheet'!AC2066="","",'S.D. Paste sheet'!AC2066)</f>
        <v/>
      </c>
      <c r="AD2066" s="20" t="str">
        <f>IF('S.D. Paste sheet'!AD2066="","",'S.D. Paste sheet'!AD2066)</f>
        <v/>
      </c>
      <c r="AE2066" s="28"/>
      <c r="AF2066" t="str">
        <f>IF(AK2066="","",IF(AK2066&gt;0,COUNT($AG$2:AG2066),""))</f>
        <v/>
      </c>
      <c r="AG2066" s="25" t="str">
        <f t="shared" si="1027"/>
        <v/>
      </c>
      <c r="AH2066" s="25" t="str">
        <f t="shared" si="1028"/>
        <v/>
      </c>
      <c r="AI2066" s="25" t="str">
        <f t="shared" si="1029"/>
        <v/>
      </c>
      <c r="AJ2066" s="25" t="str">
        <f t="shared" si="1030"/>
        <v/>
      </c>
      <c r="AK2066" s="25" t="str">
        <f t="shared" si="1031"/>
        <v/>
      </c>
      <c r="AL2066" s="25" t="str">
        <f t="shared" si="1032"/>
        <v/>
      </c>
      <c r="AM2066" s="25" t="str">
        <f t="shared" si="1033"/>
        <v/>
      </c>
      <c r="AN2066" s="25" t="str">
        <f t="shared" si="1034"/>
        <v/>
      </c>
      <c r="AO2066" s="25" t="str">
        <f t="shared" si="1035"/>
        <v/>
      </c>
      <c r="AP2066" s="25" t="str">
        <f t="shared" si="1036"/>
        <v/>
      </c>
      <c r="AQ2066" s="25" t="str">
        <f t="shared" si="1037"/>
        <v/>
      </c>
      <c r="AR2066" s="25" t="str">
        <f t="shared" si="1038"/>
        <v/>
      </c>
      <c r="AS2066" s="25" t="str">
        <f t="shared" si="1039"/>
        <v/>
      </c>
      <c r="AT2066" s="25" t="str">
        <f t="shared" si="1040"/>
        <v/>
      </c>
      <c r="AU2066" s="25" t="str">
        <f t="shared" si="1041"/>
        <v/>
      </c>
      <c r="AV2066" s="25" t="str">
        <f t="shared" si="1042"/>
        <v/>
      </c>
      <c r="AX2066" t="str">
        <f>IF(BC2066="","",IF(BC2066&gt;0,COUNT($AY$2:AY2066),""))</f>
        <v/>
      </c>
      <c r="AY2066" s="25" t="str">
        <f t="shared" si="1043"/>
        <v/>
      </c>
      <c r="AZ2066" s="25" t="str">
        <f t="shared" si="1044"/>
        <v/>
      </c>
      <c r="BA2066" s="25" t="str">
        <f t="shared" si="1045"/>
        <v/>
      </c>
      <c r="BB2066" s="25" t="str">
        <f t="shared" si="1046"/>
        <v/>
      </c>
      <c r="BC2066" s="25" t="str">
        <f t="shared" si="1047"/>
        <v/>
      </c>
      <c r="BD2066" s="25" t="str">
        <f t="shared" si="1048"/>
        <v/>
      </c>
      <c r="BE2066" s="25" t="str">
        <f t="shared" si="1049"/>
        <v/>
      </c>
      <c r="BF2066" s="25" t="str">
        <f t="shared" si="1050"/>
        <v/>
      </c>
      <c r="BG2066" s="25" t="str">
        <f t="shared" si="1051"/>
        <v/>
      </c>
      <c r="BH2066" s="25" t="str">
        <f t="shared" si="1052"/>
        <v/>
      </c>
      <c r="BI2066" s="25" t="str">
        <f t="shared" si="1053"/>
        <v/>
      </c>
      <c r="BJ2066" s="25" t="str">
        <f t="shared" si="1054"/>
        <v/>
      </c>
      <c r="BK2066" s="25" t="str">
        <f t="shared" si="1055"/>
        <v/>
      </c>
      <c r="BL2066" s="25" t="str">
        <f t="shared" si="1056"/>
        <v/>
      </c>
      <c r="BM2066" s="25" t="str">
        <f t="shared" si="1057"/>
        <v/>
      </c>
      <c r="BN2066" s="25" t="str">
        <f t="shared" si="1058"/>
        <v/>
      </c>
    </row>
    <row r="2067" spans="1:66" x14ac:dyDescent="0.25">
      <c r="A2067" s="20" t="str">
        <f>IF('S.D. Paste sheet'!A2067="","",'S.D. Paste sheet'!A2067)</f>
        <v/>
      </c>
      <c r="B2067" s="20" t="str">
        <f>IF('S.D. Paste sheet'!B2067="","",'S.D. Paste sheet'!B2067)</f>
        <v/>
      </c>
      <c r="C2067" s="20" t="str">
        <f>IF('S.D. Paste sheet'!C2067="","",'S.D. Paste sheet'!C2067)</f>
        <v/>
      </c>
      <c r="D2067" s="20" t="str">
        <f>IF('S.D. Paste sheet'!D2067="","",'S.D. Paste sheet'!D2067)</f>
        <v/>
      </c>
      <c r="E2067" s="20" t="str">
        <f>IF('S.D. Paste sheet'!E2067="","",UPPER('S.D. Paste sheet'!E2067))</f>
        <v/>
      </c>
      <c r="F2067" s="20" t="str">
        <f>IF('S.D. Paste sheet'!F2067="","",'S.D. Paste sheet'!F2067)</f>
        <v/>
      </c>
      <c r="G2067" s="20" t="str">
        <f>IF('S.D. Paste sheet'!G2067="","",UPPER('S.D. Paste sheet'!G2067))</f>
        <v/>
      </c>
      <c r="H2067" s="20" t="str">
        <f>IF('S.D. Paste sheet'!H2067="","",UPPER('S.D. Paste sheet'!H2067))</f>
        <v/>
      </c>
      <c r="I2067" s="20" t="str">
        <f>IF('S.D. Paste sheet'!I2067="","",'S.D. Paste sheet'!I2067)</f>
        <v/>
      </c>
      <c r="J2067" s="20" t="str">
        <f>IF('S.D. Paste sheet'!J2067="","",'S.D. Paste sheet'!J2067)</f>
        <v/>
      </c>
      <c r="K2067" s="20" t="str">
        <f>IF('S.D. Paste sheet'!K2067="","",'S.D. Paste sheet'!K2067)</f>
        <v/>
      </c>
      <c r="L2067" s="20" t="str">
        <f>IF('S.D. Paste sheet'!L2067="","",'S.D. Paste sheet'!L2067)</f>
        <v/>
      </c>
      <c r="M2067" s="20" t="str">
        <f>IF('S.D. Paste sheet'!M2067="","",'S.D. Paste sheet'!M2067)</f>
        <v/>
      </c>
      <c r="N2067" s="20" t="str">
        <f>IF('S.D. Paste sheet'!N2067="","",'S.D. Paste sheet'!N2067)</f>
        <v/>
      </c>
      <c r="O2067" s="20" t="str">
        <f>IF('S.D. Paste sheet'!O2067="","",'S.D. Paste sheet'!O2067)</f>
        <v/>
      </c>
      <c r="P2067" s="20" t="str">
        <f>IF('S.D. Paste sheet'!P2067="","",'S.D. Paste sheet'!P2067)</f>
        <v/>
      </c>
      <c r="Q2067" s="20" t="str">
        <f>IF('S.D. Paste sheet'!Q2067="","",'S.D. Paste sheet'!Q2067)</f>
        <v/>
      </c>
      <c r="R2067" s="20" t="str">
        <f>IF('S.D. Paste sheet'!R2067="","",'S.D. Paste sheet'!R2067)</f>
        <v/>
      </c>
      <c r="S2067" s="20" t="str">
        <f>IF('S.D. Paste sheet'!S2067="","",'S.D. Paste sheet'!S2067)</f>
        <v/>
      </c>
      <c r="T2067" s="20" t="str">
        <f>IF('S.D. Paste sheet'!T2067="","",'S.D. Paste sheet'!T2067)</f>
        <v/>
      </c>
      <c r="U2067" s="20" t="str">
        <f>IF('S.D. Paste sheet'!U2067="","",'S.D. Paste sheet'!U2067)</f>
        <v/>
      </c>
      <c r="V2067" s="20" t="str">
        <f>IF('S.D. Paste sheet'!V2067="","",'S.D. Paste sheet'!V2067)</f>
        <v/>
      </c>
      <c r="W2067" s="20" t="str">
        <f>IF('S.D. Paste sheet'!W2067="","",'S.D. Paste sheet'!W2067)</f>
        <v/>
      </c>
      <c r="X2067" s="20" t="str">
        <f>IF('S.D. Paste sheet'!X2067="","",'S.D. Paste sheet'!X2067)</f>
        <v/>
      </c>
      <c r="Y2067" s="20" t="str">
        <f>IF('S.D. Paste sheet'!Y2067="","",'S.D. Paste sheet'!Y2067)</f>
        <v/>
      </c>
      <c r="Z2067" s="20" t="str">
        <f>IF('S.D. Paste sheet'!Z2067="","",'S.D. Paste sheet'!Z2067)</f>
        <v/>
      </c>
      <c r="AA2067" s="20" t="str">
        <f>IF('S.D. Paste sheet'!AA2067="","",'S.D. Paste sheet'!AA2067)</f>
        <v/>
      </c>
      <c r="AB2067" s="20" t="str">
        <f>IF('S.D. Paste sheet'!AB2067="","",'S.D. Paste sheet'!AB2067)</f>
        <v/>
      </c>
      <c r="AC2067" s="20" t="str">
        <f>IF('S.D. Paste sheet'!AC2067="","",'S.D. Paste sheet'!AC2067)</f>
        <v/>
      </c>
      <c r="AD2067" s="20" t="str">
        <f>IF('S.D. Paste sheet'!AD2067="","",'S.D. Paste sheet'!AD2067)</f>
        <v/>
      </c>
      <c r="AE2067" s="28"/>
      <c r="AF2067" t="str">
        <f>IF(AK2067="","",IF(AK2067&gt;0,COUNT($AG$2:AG2067),""))</f>
        <v/>
      </c>
      <c r="AG2067" s="25" t="str">
        <f t="shared" si="1027"/>
        <v/>
      </c>
      <c r="AH2067" s="25" t="str">
        <f t="shared" si="1028"/>
        <v/>
      </c>
      <c r="AI2067" s="25" t="str">
        <f t="shared" si="1029"/>
        <v/>
      </c>
      <c r="AJ2067" s="25" t="str">
        <f t="shared" si="1030"/>
        <v/>
      </c>
      <c r="AK2067" s="25" t="str">
        <f t="shared" si="1031"/>
        <v/>
      </c>
      <c r="AL2067" s="25" t="str">
        <f t="shared" si="1032"/>
        <v/>
      </c>
      <c r="AM2067" s="25" t="str">
        <f t="shared" si="1033"/>
        <v/>
      </c>
      <c r="AN2067" s="25" t="str">
        <f t="shared" si="1034"/>
        <v/>
      </c>
      <c r="AO2067" s="25" t="str">
        <f t="shared" si="1035"/>
        <v/>
      </c>
      <c r="AP2067" s="25" t="str">
        <f t="shared" si="1036"/>
        <v/>
      </c>
      <c r="AQ2067" s="25" t="str">
        <f t="shared" si="1037"/>
        <v/>
      </c>
      <c r="AR2067" s="25" t="str">
        <f t="shared" si="1038"/>
        <v/>
      </c>
      <c r="AS2067" s="25" t="str">
        <f t="shared" si="1039"/>
        <v/>
      </c>
      <c r="AT2067" s="25" t="str">
        <f t="shared" si="1040"/>
        <v/>
      </c>
      <c r="AU2067" s="25" t="str">
        <f t="shared" si="1041"/>
        <v/>
      </c>
      <c r="AV2067" s="25" t="str">
        <f t="shared" si="1042"/>
        <v/>
      </c>
      <c r="AX2067" t="str">
        <f>IF(BC2067="","",IF(BC2067&gt;0,COUNT($AY$2:AY2067),""))</f>
        <v/>
      </c>
      <c r="AY2067" s="25" t="str">
        <f t="shared" si="1043"/>
        <v/>
      </c>
      <c r="AZ2067" s="25" t="str">
        <f t="shared" si="1044"/>
        <v/>
      </c>
      <c r="BA2067" s="25" t="str">
        <f t="shared" si="1045"/>
        <v/>
      </c>
      <c r="BB2067" s="25" t="str">
        <f t="shared" si="1046"/>
        <v/>
      </c>
      <c r="BC2067" s="25" t="str">
        <f t="shared" si="1047"/>
        <v/>
      </c>
      <c r="BD2067" s="25" t="str">
        <f t="shared" si="1048"/>
        <v/>
      </c>
      <c r="BE2067" s="25" t="str">
        <f t="shared" si="1049"/>
        <v/>
      </c>
      <c r="BF2067" s="25" t="str">
        <f t="shared" si="1050"/>
        <v/>
      </c>
      <c r="BG2067" s="25" t="str">
        <f t="shared" si="1051"/>
        <v/>
      </c>
      <c r="BH2067" s="25" t="str">
        <f t="shared" si="1052"/>
        <v/>
      </c>
      <c r="BI2067" s="25" t="str">
        <f t="shared" si="1053"/>
        <v/>
      </c>
      <c r="BJ2067" s="25" t="str">
        <f t="shared" si="1054"/>
        <v/>
      </c>
      <c r="BK2067" s="25" t="str">
        <f t="shared" si="1055"/>
        <v/>
      </c>
      <c r="BL2067" s="25" t="str">
        <f t="shared" si="1056"/>
        <v/>
      </c>
      <c r="BM2067" s="25" t="str">
        <f t="shared" si="1057"/>
        <v/>
      </c>
      <c r="BN2067" s="25" t="str">
        <f t="shared" si="1058"/>
        <v/>
      </c>
    </row>
    <row r="2068" spans="1:66" x14ac:dyDescent="0.25">
      <c r="A2068" s="20" t="str">
        <f>IF('S.D. Paste sheet'!A2068="","",'S.D. Paste sheet'!A2068)</f>
        <v/>
      </c>
      <c r="B2068" s="20" t="str">
        <f>IF('S.D. Paste sheet'!B2068="","",'S.D. Paste sheet'!B2068)</f>
        <v/>
      </c>
      <c r="C2068" s="20" t="str">
        <f>IF('S.D. Paste sheet'!C2068="","",'S.D. Paste sheet'!C2068)</f>
        <v/>
      </c>
      <c r="D2068" s="20" t="str">
        <f>IF('S.D. Paste sheet'!D2068="","",'S.D. Paste sheet'!D2068)</f>
        <v/>
      </c>
      <c r="E2068" s="20" t="str">
        <f>IF('S.D. Paste sheet'!E2068="","",UPPER('S.D. Paste sheet'!E2068))</f>
        <v/>
      </c>
      <c r="F2068" s="20" t="str">
        <f>IF('S.D. Paste sheet'!F2068="","",'S.D. Paste sheet'!F2068)</f>
        <v/>
      </c>
      <c r="G2068" s="20" t="str">
        <f>IF('S.D. Paste sheet'!G2068="","",UPPER('S.D. Paste sheet'!G2068))</f>
        <v/>
      </c>
      <c r="H2068" s="20" t="str">
        <f>IF('S.D. Paste sheet'!H2068="","",UPPER('S.D. Paste sheet'!H2068))</f>
        <v/>
      </c>
      <c r="I2068" s="20" t="str">
        <f>IF('S.D. Paste sheet'!I2068="","",'S.D. Paste sheet'!I2068)</f>
        <v/>
      </c>
      <c r="J2068" s="20" t="str">
        <f>IF('S.D. Paste sheet'!J2068="","",'S.D. Paste sheet'!J2068)</f>
        <v/>
      </c>
      <c r="K2068" s="20" t="str">
        <f>IF('S.D. Paste sheet'!K2068="","",'S.D. Paste sheet'!K2068)</f>
        <v/>
      </c>
      <c r="L2068" s="20" t="str">
        <f>IF('S.D. Paste sheet'!L2068="","",'S.D. Paste sheet'!L2068)</f>
        <v/>
      </c>
      <c r="M2068" s="20" t="str">
        <f>IF('S.D. Paste sheet'!M2068="","",'S.D. Paste sheet'!M2068)</f>
        <v/>
      </c>
      <c r="N2068" s="20" t="str">
        <f>IF('S.D. Paste sheet'!N2068="","",'S.D. Paste sheet'!N2068)</f>
        <v/>
      </c>
      <c r="O2068" s="20" t="str">
        <f>IF('S.D. Paste sheet'!O2068="","",'S.D. Paste sheet'!O2068)</f>
        <v/>
      </c>
      <c r="P2068" s="20" t="str">
        <f>IF('S.D. Paste sheet'!P2068="","",'S.D. Paste sheet'!P2068)</f>
        <v/>
      </c>
      <c r="Q2068" s="20" t="str">
        <f>IF('S.D. Paste sheet'!Q2068="","",'S.D. Paste sheet'!Q2068)</f>
        <v/>
      </c>
      <c r="R2068" s="20" t="str">
        <f>IF('S.D. Paste sheet'!R2068="","",'S.D. Paste sheet'!R2068)</f>
        <v/>
      </c>
      <c r="S2068" s="20" t="str">
        <f>IF('S.D. Paste sheet'!S2068="","",'S.D. Paste sheet'!S2068)</f>
        <v/>
      </c>
      <c r="T2068" s="20" t="str">
        <f>IF('S.D. Paste sheet'!T2068="","",'S.D. Paste sheet'!T2068)</f>
        <v/>
      </c>
      <c r="U2068" s="20" t="str">
        <f>IF('S.D. Paste sheet'!U2068="","",'S.D. Paste sheet'!U2068)</f>
        <v/>
      </c>
      <c r="V2068" s="20" t="str">
        <f>IF('S.D. Paste sheet'!V2068="","",'S.D. Paste sheet'!V2068)</f>
        <v/>
      </c>
      <c r="W2068" s="20" t="str">
        <f>IF('S.D. Paste sheet'!W2068="","",'S.D. Paste sheet'!W2068)</f>
        <v/>
      </c>
      <c r="X2068" s="20" t="str">
        <f>IF('S.D. Paste sheet'!X2068="","",'S.D. Paste sheet'!X2068)</f>
        <v/>
      </c>
      <c r="Y2068" s="20" t="str">
        <f>IF('S.D. Paste sheet'!Y2068="","",'S.D. Paste sheet'!Y2068)</f>
        <v/>
      </c>
      <c r="Z2068" s="20" t="str">
        <f>IF('S.D. Paste sheet'!Z2068="","",'S.D. Paste sheet'!Z2068)</f>
        <v/>
      </c>
      <c r="AA2068" s="20" t="str">
        <f>IF('S.D. Paste sheet'!AA2068="","",'S.D. Paste sheet'!AA2068)</f>
        <v/>
      </c>
      <c r="AB2068" s="20" t="str">
        <f>IF('S.D. Paste sheet'!AB2068="","",'S.D. Paste sheet'!AB2068)</f>
        <v/>
      </c>
      <c r="AC2068" s="20" t="str">
        <f>IF('S.D. Paste sheet'!AC2068="","",'S.D. Paste sheet'!AC2068)</f>
        <v/>
      </c>
      <c r="AD2068" s="20" t="str">
        <f>IF('S.D. Paste sheet'!AD2068="","",'S.D. Paste sheet'!AD2068)</f>
        <v/>
      </c>
      <c r="AE2068" s="28"/>
      <c r="AF2068" t="str">
        <f>IF(AK2068="","",IF(AK2068&gt;0,COUNT($AG$2:AG2068),""))</f>
        <v/>
      </c>
      <c r="AG2068" s="25" t="str">
        <f t="shared" si="1027"/>
        <v/>
      </c>
      <c r="AH2068" s="25" t="str">
        <f t="shared" si="1028"/>
        <v/>
      </c>
      <c r="AI2068" s="25" t="str">
        <f t="shared" si="1029"/>
        <v/>
      </c>
      <c r="AJ2068" s="25" t="str">
        <f t="shared" si="1030"/>
        <v/>
      </c>
      <c r="AK2068" s="25" t="str">
        <f t="shared" si="1031"/>
        <v/>
      </c>
      <c r="AL2068" s="25" t="str">
        <f t="shared" si="1032"/>
        <v/>
      </c>
      <c r="AM2068" s="25" t="str">
        <f t="shared" si="1033"/>
        <v/>
      </c>
      <c r="AN2068" s="25" t="str">
        <f t="shared" si="1034"/>
        <v/>
      </c>
      <c r="AO2068" s="25" t="str">
        <f t="shared" si="1035"/>
        <v/>
      </c>
      <c r="AP2068" s="25" t="str">
        <f t="shared" si="1036"/>
        <v/>
      </c>
      <c r="AQ2068" s="25" t="str">
        <f t="shared" si="1037"/>
        <v/>
      </c>
      <c r="AR2068" s="25" t="str">
        <f t="shared" si="1038"/>
        <v/>
      </c>
      <c r="AS2068" s="25" t="str">
        <f t="shared" si="1039"/>
        <v/>
      </c>
      <c r="AT2068" s="25" t="str">
        <f t="shared" si="1040"/>
        <v/>
      </c>
      <c r="AU2068" s="25" t="str">
        <f t="shared" si="1041"/>
        <v/>
      </c>
      <c r="AV2068" s="25" t="str">
        <f t="shared" si="1042"/>
        <v/>
      </c>
      <c r="AX2068" t="str">
        <f>IF(BC2068="","",IF(BC2068&gt;0,COUNT($AY$2:AY2068),""))</f>
        <v/>
      </c>
      <c r="AY2068" s="25" t="str">
        <f t="shared" si="1043"/>
        <v/>
      </c>
      <c r="AZ2068" s="25" t="str">
        <f t="shared" si="1044"/>
        <v/>
      </c>
      <c r="BA2068" s="25" t="str">
        <f t="shared" si="1045"/>
        <v/>
      </c>
      <c r="BB2068" s="25" t="str">
        <f t="shared" si="1046"/>
        <v/>
      </c>
      <c r="BC2068" s="25" t="str">
        <f t="shared" si="1047"/>
        <v/>
      </c>
      <c r="BD2068" s="25" t="str">
        <f t="shared" si="1048"/>
        <v/>
      </c>
      <c r="BE2068" s="25" t="str">
        <f t="shared" si="1049"/>
        <v/>
      </c>
      <c r="BF2068" s="25" t="str">
        <f t="shared" si="1050"/>
        <v/>
      </c>
      <c r="BG2068" s="25" t="str">
        <f t="shared" si="1051"/>
        <v/>
      </c>
      <c r="BH2068" s="25" t="str">
        <f t="shared" si="1052"/>
        <v/>
      </c>
      <c r="BI2068" s="25" t="str">
        <f t="shared" si="1053"/>
        <v/>
      </c>
      <c r="BJ2068" s="25" t="str">
        <f t="shared" si="1054"/>
        <v/>
      </c>
      <c r="BK2068" s="25" t="str">
        <f t="shared" si="1055"/>
        <v/>
      </c>
      <c r="BL2068" s="25" t="str">
        <f t="shared" si="1056"/>
        <v/>
      </c>
      <c r="BM2068" s="25" t="str">
        <f t="shared" si="1057"/>
        <v/>
      </c>
      <c r="BN2068" s="25" t="str">
        <f t="shared" si="1058"/>
        <v/>
      </c>
    </row>
    <row r="2069" spans="1:66" x14ac:dyDescent="0.25">
      <c r="A2069" s="20" t="str">
        <f>IF('S.D. Paste sheet'!A2069="","",'S.D. Paste sheet'!A2069)</f>
        <v/>
      </c>
      <c r="B2069" s="20" t="str">
        <f>IF('S.D. Paste sheet'!B2069="","",'S.D. Paste sheet'!B2069)</f>
        <v/>
      </c>
      <c r="C2069" s="20" t="str">
        <f>IF('S.D. Paste sheet'!C2069="","",'S.D. Paste sheet'!C2069)</f>
        <v/>
      </c>
      <c r="D2069" s="20" t="str">
        <f>IF('S.D. Paste sheet'!D2069="","",'S.D. Paste sheet'!D2069)</f>
        <v/>
      </c>
      <c r="E2069" s="20" t="str">
        <f>IF('S.D. Paste sheet'!E2069="","",UPPER('S.D. Paste sheet'!E2069))</f>
        <v/>
      </c>
      <c r="F2069" s="20" t="str">
        <f>IF('S.D. Paste sheet'!F2069="","",'S.D. Paste sheet'!F2069)</f>
        <v/>
      </c>
      <c r="G2069" s="20" t="str">
        <f>IF('S.D. Paste sheet'!G2069="","",UPPER('S.D. Paste sheet'!G2069))</f>
        <v/>
      </c>
      <c r="H2069" s="20" t="str">
        <f>IF('S.D. Paste sheet'!H2069="","",UPPER('S.D. Paste sheet'!H2069))</f>
        <v/>
      </c>
      <c r="I2069" s="20" t="str">
        <f>IF('S.D. Paste sheet'!I2069="","",'S.D. Paste sheet'!I2069)</f>
        <v/>
      </c>
      <c r="J2069" s="20" t="str">
        <f>IF('S.D. Paste sheet'!J2069="","",'S.D. Paste sheet'!J2069)</f>
        <v/>
      </c>
      <c r="K2069" s="20" t="str">
        <f>IF('S.D. Paste sheet'!K2069="","",'S.D. Paste sheet'!K2069)</f>
        <v/>
      </c>
      <c r="L2069" s="20" t="str">
        <f>IF('S.D. Paste sheet'!L2069="","",'S.D. Paste sheet'!L2069)</f>
        <v/>
      </c>
      <c r="M2069" s="20" t="str">
        <f>IF('S.D. Paste sheet'!M2069="","",'S.D. Paste sheet'!M2069)</f>
        <v/>
      </c>
      <c r="N2069" s="20" t="str">
        <f>IF('S.D. Paste sheet'!N2069="","",'S.D. Paste sheet'!N2069)</f>
        <v/>
      </c>
      <c r="O2069" s="20" t="str">
        <f>IF('S.D. Paste sheet'!O2069="","",'S.D. Paste sheet'!O2069)</f>
        <v/>
      </c>
      <c r="P2069" s="20" t="str">
        <f>IF('S.D. Paste sheet'!P2069="","",'S.D. Paste sheet'!P2069)</f>
        <v/>
      </c>
      <c r="Q2069" s="20" t="str">
        <f>IF('S.D. Paste sheet'!Q2069="","",'S.D. Paste sheet'!Q2069)</f>
        <v/>
      </c>
      <c r="R2069" s="20" t="str">
        <f>IF('S.D. Paste sheet'!R2069="","",'S.D. Paste sheet'!R2069)</f>
        <v/>
      </c>
      <c r="S2069" s="20" t="str">
        <f>IF('S.D. Paste sheet'!S2069="","",'S.D. Paste sheet'!S2069)</f>
        <v/>
      </c>
      <c r="T2069" s="20" t="str">
        <f>IF('S.D. Paste sheet'!T2069="","",'S.D. Paste sheet'!T2069)</f>
        <v/>
      </c>
      <c r="U2069" s="20" t="str">
        <f>IF('S.D. Paste sheet'!U2069="","",'S.D. Paste sheet'!U2069)</f>
        <v/>
      </c>
      <c r="V2069" s="20" t="str">
        <f>IF('S.D. Paste sheet'!V2069="","",'S.D. Paste sheet'!V2069)</f>
        <v/>
      </c>
      <c r="W2069" s="20" t="str">
        <f>IF('S.D. Paste sheet'!W2069="","",'S.D. Paste sheet'!W2069)</f>
        <v/>
      </c>
      <c r="X2069" s="20" t="str">
        <f>IF('S.D. Paste sheet'!X2069="","",'S.D. Paste sheet'!X2069)</f>
        <v/>
      </c>
      <c r="Y2069" s="20" t="str">
        <f>IF('S.D. Paste sheet'!Y2069="","",'S.D. Paste sheet'!Y2069)</f>
        <v/>
      </c>
      <c r="Z2069" s="20" t="str">
        <f>IF('S.D. Paste sheet'!Z2069="","",'S.D. Paste sheet'!Z2069)</f>
        <v/>
      </c>
      <c r="AA2069" s="20" t="str">
        <f>IF('S.D. Paste sheet'!AA2069="","",'S.D. Paste sheet'!AA2069)</f>
        <v/>
      </c>
      <c r="AB2069" s="20" t="str">
        <f>IF('S.D. Paste sheet'!AB2069="","",'S.D. Paste sheet'!AB2069)</f>
        <v/>
      </c>
      <c r="AC2069" s="20" t="str">
        <f>IF('S.D. Paste sheet'!AC2069="","",'S.D. Paste sheet'!AC2069)</f>
        <v/>
      </c>
      <c r="AD2069" s="20" t="str">
        <f>IF('S.D. Paste sheet'!AD2069="","",'S.D. Paste sheet'!AD2069)</f>
        <v/>
      </c>
      <c r="AE2069" s="28"/>
      <c r="AF2069" t="str">
        <f>IF(AK2069="","",IF(AK2069&gt;0,COUNT($AG$2:AG2069),""))</f>
        <v/>
      </c>
      <c r="AG2069" s="25" t="str">
        <f t="shared" si="1027"/>
        <v/>
      </c>
      <c r="AH2069" s="25" t="str">
        <f t="shared" si="1028"/>
        <v/>
      </c>
      <c r="AI2069" s="25" t="str">
        <f t="shared" si="1029"/>
        <v/>
      </c>
      <c r="AJ2069" s="25" t="str">
        <f t="shared" si="1030"/>
        <v/>
      </c>
      <c r="AK2069" s="25" t="str">
        <f t="shared" si="1031"/>
        <v/>
      </c>
      <c r="AL2069" s="25" t="str">
        <f t="shared" si="1032"/>
        <v/>
      </c>
      <c r="AM2069" s="25" t="str">
        <f t="shared" si="1033"/>
        <v/>
      </c>
      <c r="AN2069" s="25" t="str">
        <f t="shared" si="1034"/>
        <v/>
      </c>
      <c r="AO2069" s="25" t="str">
        <f t="shared" si="1035"/>
        <v/>
      </c>
      <c r="AP2069" s="25" t="str">
        <f t="shared" si="1036"/>
        <v/>
      </c>
      <c r="AQ2069" s="25" t="str">
        <f t="shared" si="1037"/>
        <v/>
      </c>
      <c r="AR2069" s="25" t="str">
        <f t="shared" si="1038"/>
        <v/>
      </c>
      <c r="AS2069" s="25" t="str">
        <f t="shared" si="1039"/>
        <v/>
      </c>
      <c r="AT2069" s="25" t="str">
        <f t="shared" si="1040"/>
        <v/>
      </c>
      <c r="AU2069" s="25" t="str">
        <f t="shared" si="1041"/>
        <v/>
      </c>
      <c r="AV2069" s="25" t="str">
        <f t="shared" si="1042"/>
        <v/>
      </c>
      <c r="AX2069" t="str">
        <f>IF(BC2069="","",IF(BC2069&gt;0,COUNT($AY$2:AY2069),""))</f>
        <v/>
      </c>
      <c r="AY2069" s="25" t="str">
        <f t="shared" si="1043"/>
        <v/>
      </c>
      <c r="AZ2069" s="25" t="str">
        <f t="shared" si="1044"/>
        <v/>
      </c>
      <c r="BA2069" s="25" t="str">
        <f t="shared" si="1045"/>
        <v/>
      </c>
      <c r="BB2069" s="25" t="str">
        <f t="shared" si="1046"/>
        <v/>
      </c>
      <c r="BC2069" s="25" t="str">
        <f t="shared" si="1047"/>
        <v/>
      </c>
      <c r="BD2069" s="25" t="str">
        <f t="shared" si="1048"/>
        <v/>
      </c>
      <c r="BE2069" s="25" t="str">
        <f t="shared" si="1049"/>
        <v/>
      </c>
      <c r="BF2069" s="25" t="str">
        <f t="shared" si="1050"/>
        <v/>
      </c>
      <c r="BG2069" s="25" t="str">
        <f t="shared" si="1051"/>
        <v/>
      </c>
      <c r="BH2069" s="25" t="str">
        <f t="shared" si="1052"/>
        <v/>
      </c>
      <c r="BI2069" s="25" t="str">
        <f t="shared" si="1053"/>
        <v/>
      </c>
      <c r="BJ2069" s="25" t="str">
        <f t="shared" si="1054"/>
        <v/>
      </c>
      <c r="BK2069" s="25" t="str">
        <f t="shared" si="1055"/>
        <v/>
      </c>
      <c r="BL2069" s="25" t="str">
        <f t="shared" si="1056"/>
        <v/>
      </c>
      <c r="BM2069" s="25" t="str">
        <f t="shared" si="1057"/>
        <v/>
      </c>
      <c r="BN2069" s="25" t="str">
        <f t="shared" si="1058"/>
        <v/>
      </c>
    </row>
    <row r="2070" spans="1:66" x14ac:dyDescent="0.25">
      <c r="A2070" s="20" t="str">
        <f>IF('S.D. Paste sheet'!A2070="","",'S.D. Paste sheet'!A2070)</f>
        <v/>
      </c>
      <c r="B2070" s="20" t="str">
        <f>IF('S.D. Paste sheet'!B2070="","",'S.D. Paste sheet'!B2070)</f>
        <v/>
      </c>
      <c r="C2070" s="20" t="str">
        <f>IF('S.D. Paste sheet'!C2070="","",'S.D. Paste sheet'!C2070)</f>
        <v/>
      </c>
      <c r="D2070" s="20" t="str">
        <f>IF('S.D. Paste sheet'!D2070="","",'S.D. Paste sheet'!D2070)</f>
        <v/>
      </c>
      <c r="E2070" s="20" t="str">
        <f>IF('S.D. Paste sheet'!E2070="","",UPPER('S.D. Paste sheet'!E2070))</f>
        <v/>
      </c>
      <c r="F2070" s="20" t="str">
        <f>IF('S.D. Paste sheet'!F2070="","",'S.D. Paste sheet'!F2070)</f>
        <v/>
      </c>
      <c r="G2070" s="20" t="str">
        <f>IF('S.D. Paste sheet'!G2070="","",UPPER('S.D. Paste sheet'!G2070))</f>
        <v/>
      </c>
      <c r="H2070" s="20" t="str">
        <f>IF('S.D. Paste sheet'!H2070="","",UPPER('S.D. Paste sheet'!H2070))</f>
        <v/>
      </c>
      <c r="I2070" s="20" t="str">
        <f>IF('S.D. Paste sheet'!I2070="","",'S.D. Paste sheet'!I2070)</f>
        <v/>
      </c>
      <c r="J2070" s="20" t="str">
        <f>IF('S.D. Paste sheet'!J2070="","",'S.D. Paste sheet'!J2070)</f>
        <v/>
      </c>
      <c r="K2070" s="20" t="str">
        <f>IF('S.D. Paste sheet'!K2070="","",'S.D. Paste sheet'!K2070)</f>
        <v/>
      </c>
      <c r="L2070" s="20" t="str">
        <f>IF('S.D. Paste sheet'!L2070="","",'S.D. Paste sheet'!L2070)</f>
        <v/>
      </c>
      <c r="M2070" s="20" t="str">
        <f>IF('S.D. Paste sheet'!M2070="","",'S.D. Paste sheet'!M2070)</f>
        <v/>
      </c>
      <c r="N2070" s="20" t="str">
        <f>IF('S.D. Paste sheet'!N2070="","",'S.D. Paste sheet'!N2070)</f>
        <v/>
      </c>
      <c r="O2070" s="20" t="str">
        <f>IF('S.D. Paste sheet'!O2070="","",'S.D. Paste sheet'!O2070)</f>
        <v/>
      </c>
      <c r="P2070" s="20" t="str">
        <f>IF('S.D. Paste sheet'!P2070="","",'S.D. Paste sheet'!P2070)</f>
        <v/>
      </c>
      <c r="Q2070" s="20" t="str">
        <f>IF('S.D. Paste sheet'!Q2070="","",'S.D. Paste sheet'!Q2070)</f>
        <v/>
      </c>
      <c r="R2070" s="20" t="str">
        <f>IF('S.D. Paste sheet'!R2070="","",'S.D. Paste sheet'!R2070)</f>
        <v/>
      </c>
      <c r="S2070" s="20" t="str">
        <f>IF('S.D. Paste sheet'!S2070="","",'S.D. Paste sheet'!S2070)</f>
        <v/>
      </c>
      <c r="T2070" s="20" t="str">
        <f>IF('S.D. Paste sheet'!T2070="","",'S.D. Paste sheet'!T2070)</f>
        <v/>
      </c>
      <c r="U2070" s="20" t="str">
        <f>IF('S.D. Paste sheet'!U2070="","",'S.D. Paste sheet'!U2070)</f>
        <v/>
      </c>
      <c r="V2070" s="20" t="str">
        <f>IF('S.D. Paste sheet'!V2070="","",'S.D. Paste sheet'!V2070)</f>
        <v/>
      </c>
      <c r="W2070" s="20" t="str">
        <f>IF('S.D. Paste sheet'!W2070="","",'S.D. Paste sheet'!W2070)</f>
        <v/>
      </c>
      <c r="X2070" s="20" t="str">
        <f>IF('S.D. Paste sheet'!X2070="","",'S.D. Paste sheet'!X2070)</f>
        <v/>
      </c>
      <c r="Y2070" s="20" t="str">
        <f>IF('S.D. Paste sheet'!Y2070="","",'S.D. Paste sheet'!Y2070)</f>
        <v/>
      </c>
      <c r="Z2070" s="20" t="str">
        <f>IF('S.D. Paste sheet'!Z2070="","",'S.D. Paste sheet'!Z2070)</f>
        <v/>
      </c>
      <c r="AA2070" s="20" t="str">
        <f>IF('S.D. Paste sheet'!AA2070="","",'S.D. Paste sheet'!AA2070)</f>
        <v/>
      </c>
      <c r="AB2070" s="20" t="str">
        <f>IF('S.D. Paste sheet'!AB2070="","",'S.D. Paste sheet'!AB2070)</f>
        <v/>
      </c>
      <c r="AC2070" s="20" t="str">
        <f>IF('S.D. Paste sheet'!AC2070="","",'S.D. Paste sheet'!AC2070)</f>
        <v/>
      </c>
      <c r="AD2070" s="20" t="str">
        <f>IF('S.D. Paste sheet'!AD2070="","",'S.D. Paste sheet'!AD2070)</f>
        <v/>
      </c>
      <c r="AE2070" s="28"/>
      <c r="AF2070" t="str">
        <f>IF(AK2070="","",IF(AK2070&gt;0,COUNT($AG$2:AG2070),""))</f>
        <v/>
      </c>
      <c r="AG2070" s="25" t="str">
        <f t="shared" si="1027"/>
        <v/>
      </c>
      <c r="AH2070" s="25" t="str">
        <f t="shared" si="1028"/>
        <v/>
      </c>
      <c r="AI2070" s="25" t="str">
        <f t="shared" si="1029"/>
        <v/>
      </c>
      <c r="AJ2070" s="25" t="str">
        <f t="shared" si="1030"/>
        <v/>
      </c>
      <c r="AK2070" s="25" t="str">
        <f t="shared" si="1031"/>
        <v/>
      </c>
      <c r="AL2070" s="25" t="str">
        <f t="shared" si="1032"/>
        <v/>
      </c>
      <c r="AM2070" s="25" t="str">
        <f t="shared" si="1033"/>
        <v/>
      </c>
      <c r="AN2070" s="25" t="str">
        <f t="shared" si="1034"/>
        <v/>
      </c>
      <c r="AO2070" s="25" t="str">
        <f t="shared" si="1035"/>
        <v/>
      </c>
      <c r="AP2070" s="25" t="str">
        <f t="shared" si="1036"/>
        <v/>
      </c>
      <c r="AQ2070" s="25" t="str">
        <f t="shared" si="1037"/>
        <v/>
      </c>
      <c r="AR2070" s="25" t="str">
        <f t="shared" si="1038"/>
        <v/>
      </c>
      <c r="AS2070" s="25" t="str">
        <f t="shared" si="1039"/>
        <v/>
      </c>
      <c r="AT2070" s="25" t="str">
        <f t="shared" si="1040"/>
        <v/>
      </c>
      <c r="AU2070" s="25" t="str">
        <f t="shared" si="1041"/>
        <v/>
      </c>
      <c r="AV2070" s="25" t="str">
        <f t="shared" si="1042"/>
        <v/>
      </c>
      <c r="AX2070" t="str">
        <f>IF(BC2070="","",IF(BC2070&gt;0,COUNT($AY$2:AY2070),""))</f>
        <v/>
      </c>
      <c r="AY2070" s="25" t="str">
        <f t="shared" si="1043"/>
        <v/>
      </c>
      <c r="AZ2070" s="25" t="str">
        <f t="shared" si="1044"/>
        <v/>
      </c>
      <c r="BA2070" s="25" t="str">
        <f t="shared" si="1045"/>
        <v/>
      </c>
      <c r="BB2070" s="25" t="str">
        <f t="shared" si="1046"/>
        <v/>
      </c>
      <c r="BC2070" s="25" t="str">
        <f t="shared" si="1047"/>
        <v/>
      </c>
      <c r="BD2070" s="25" t="str">
        <f t="shared" si="1048"/>
        <v/>
      </c>
      <c r="BE2070" s="25" t="str">
        <f t="shared" si="1049"/>
        <v/>
      </c>
      <c r="BF2070" s="25" t="str">
        <f t="shared" si="1050"/>
        <v/>
      </c>
      <c r="BG2070" s="25" t="str">
        <f t="shared" si="1051"/>
        <v/>
      </c>
      <c r="BH2070" s="25" t="str">
        <f t="shared" si="1052"/>
        <v/>
      </c>
      <c r="BI2070" s="25" t="str">
        <f t="shared" si="1053"/>
        <v/>
      </c>
      <c r="BJ2070" s="25" t="str">
        <f t="shared" si="1054"/>
        <v/>
      </c>
      <c r="BK2070" s="25" t="str">
        <f t="shared" si="1055"/>
        <v/>
      </c>
      <c r="BL2070" s="25" t="str">
        <f t="shared" si="1056"/>
        <v/>
      </c>
      <c r="BM2070" s="25" t="str">
        <f t="shared" si="1057"/>
        <v/>
      </c>
      <c r="BN2070" s="25" t="str">
        <f t="shared" si="1058"/>
        <v/>
      </c>
    </row>
    <row r="2071" spans="1:66" x14ac:dyDescent="0.25">
      <c r="A2071" s="20" t="str">
        <f>IF('S.D. Paste sheet'!A2071="","",'S.D. Paste sheet'!A2071)</f>
        <v/>
      </c>
      <c r="B2071" s="20" t="str">
        <f>IF('S.D. Paste sheet'!B2071="","",'S.D. Paste sheet'!B2071)</f>
        <v/>
      </c>
      <c r="C2071" s="20" t="str">
        <f>IF('S.D. Paste sheet'!C2071="","",'S.D. Paste sheet'!C2071)</f>
        <v/>
      </c>
      <c r="D2071" s="20" t="str">
        <f>IF('S.D. Paste sheet'!D2071="","",'S.D. Paste sheet'!D2071)</f>
        <v/>
      </c>
      <c r="E2071" s="20" t="str">
        <f>IF('S.D. Paste sheet'!E2071="","",UPPER('S.D. Paste sheet'!E2071))</f>
        <v/>
      </c>
      <c r="F2071" s="20" t="str">
        <f>IF('S.D. Paste sheet'!F2071="","",'S.D. Paste sheet'!F2071)</f>
        <v/>
      </c>
      <c r="G2071" s="20" t="str">
        <f>IF('S.D. Paste sheet'!G2071="","",UPPER('S.D. Paste sheet'!G2071))</f>
        <v/>
      </c>
      <c r="H2071" s="20" t="str">
        <f>IF('S.D. Paste sheet'!H2071="","",UPPER('S.D. Paste sheet'!H2071))</f>
        <v/>
      </c>
      <c r="I2071" s="20" t="str">
        <f>IF('S.D. Paste sheet'!I2071="","",'S.D. Paste sheet'!I2071)</f>
        <v/>
      </c>
      <c r="J2071" s="20" t="str">
        <f>IF('S.D. Paste sheet'!J2071="","",'S.D. Paste sheet'!J2071)</f>
        <v/>
      </c>
      <c r="K2071" s="20" t="str">
        <f>IF('S.D. Paste sheet'!K2071="","",'S.D. Paste sheet'!K2071)</f>
        <v/>
      </c>
      <c r="L2071" s="20" t="str">
        <f>IF('S.D. Paste sheet'!L2071="","",'S.D. Paste sheet'!L2071)</f>
        <v/>
      </c>
      <c r="M2071" s="20" t="str">
        <f>IF('S.D. Paste sheet'!M2071="","",'S.D. Paste sheet'!M2071)</f>
        <v/>
      </c>
      <c r="N2071" s="20" t="str">
        <f>IF('S.D. Paste sheet'!N2071="","",'S.D. Paste sheet'!N2071)</f>
        <v/>
      </c>
      <c r="O2071" s="20" t="str">
        <f>IF('S.D. Paste sheet'!O2071="","",'S.D. Paste sheet'!O2071)</f>
        <v/>
      </c>
      <c r="P2071" s="20" t="str">
        <f>IF('S.D. Paste sheet'!P2071="","",'S.D. Paste sheet'!P2071)</f>
        <v/>
      </c>
      <c r="Q2071" s="20" t="str">
        <f>IF('S.D. Paste sheet'!Q2071="","",'S.D. Paste sheet'!Q2071)</f>
        <v/>
      </c>
      <c r="R2071" s="20" t="str">
        <f>IF('S.D. Paste sheet'!R2071="","",'S.D. Paste sheet'!R2071)</f>
        <v/>
      </c>
      <c r="S2071" s="20" t="str">
        <f>IF('S.D. Paste sheet'!S2071="","",'S.D. Paste sheet'!S2071)</f>
        <v/>
      </c>
      <c r="T2071" s="20" t="str">
        <f>IF('S.D. Paste sheet'!T2071="","",'S.D. Paste sheet'!T2071)</f>
        <v/>
      </c>
      <c r="U2071" s="20" t="str">
        <f>IF('S.D. Paste sheet'!U2071="","",'S.D. Paste sheet'!U2071)</f>
        <v/>
      </c>
      <c r="V2071" s="20" t="str">
        <f>IF('S.D. Paste sheet'!V2071="","",'S.D. Paste sheet'!V2071)</f>
        <v/>
      </c>
      <c r="W2071" s="20" t="str">
        <f>IF('S.D. Paste sheet'!W2071="","",'S.D. Paste sheet'!W2071)</f>
        <v/>
      </c>
      <c r="X2071" s="20" t="str">
        <f>IF('S.D. Paste sheet'!X2071="","",'S.D. Paste sheet'!X2071)</f>
        <v/>
      </c>
      <c r="Y2071" s="20" t="str">
        <f>IF('S.D. Paste sheet'!Y2071="","",'S.D. Paste sheet'!Y2071)</f>
        <v/>
      </c>
      <c r="Z2071" s="20" t="str">
        <f>IF('S.D. Paste sheet'!Z2071="","",'S.D. Paste sheet'!Z2071)</f>
        <v/>
      </c>
      <c r="AA2071" s="20" t="str">
        <f>IF('S.D. Paste sheet'!AA2071="","",'S.D. Paste sheet'!AA2071)</f>
        <v/>
      </c>
      <c r="AB2071" s="20" t="str">
        <f>IF('S.D. Paste sheet'!AB2071="","",'S.D. Paste sheet'!AB2071)</f>
        <v/>
      </c>
      <c r="AC2071" s="20" t="str">
        <f>IF('S.D. Paste sheet'!AC2071="","",'S.D. Paste sheet'!AC2071)</f>
        <v/>
      </c>
      <c r="AD2071" s="20" t="str">
        <f>IF('S.D. Paste sheet'!AD2071="","",'S.D. Paste sheet'!AD2071)</f>
        <v/>
      </c>
      <c r="AE2071" s="28"/>
      <c r="AF2071" t="str">
        <f>IF(AK2071="","",IF(AK2071&gt;0,COUNT($AG$2:AG2071),""))</f>
        <v/>
      </c>
      <c r="AG2071" s="25" t="str">
        <f t="shared" si="1027"/>
        <v/>
      </c>
      <c r="AH2071" s="25" t="str">
        <f t="shared" si="1028"/>
        <v/>
      </c>
      <c r="AI2071" s="25" t="str">
        <f t="shared" si="1029"/>
        <v/>
      </c>
      <c r="AJ2071" s="25" t="str">
        <f t="shared" si="1030"/>
        <v/>
      </c>
      <c r="AK2071" s="25" t="str">
        <f t="shared" si="1031"/>
        <v/>
      </c>
      <c r="AL2071" s="25" t="str">
        <f t="shared" si="1032"/>
        <v/>
      </c>
      <c r="AM2071" s="25" t="str">
        <f t="shared" si="1033"/>
        <v/>
      </c>
      <c r="AN2071" s="25" t="str">
        <f t="shared" si="1034"/>
        <v/>
      </c>
      <c r="AO2071" s="25" t="str">
        <f t="shared" si="1035"/>
        <v/>
      </c>
      <c r="AP2071" s="25" t="str">
        <f t="shared" si="1036"/>
        <v/>
      </c>
      <c r="AQ2071" s="25" t="str">
        <f t="shared" si="1037"/>
        <v/>
      </c>
      <c r="AR2071" s="25" t="str">
        <f t="shared" si="1038"/>
        <v/>
      </c>
      <c r="AS2071" s="25" t="str">
        <f t="shared" si="1039"/>
        <v/>
      </c>
      <c r="AT2071" s="25" t="str">
        <f t="shared" si="1040"/>
        <v/>
      </c>
      <c r="AU2071" s="25" t="str">
        <f t="shared" si="1041"/>
        <v/>
      </c>
      <c r="AV2071" s="25" t="str">
        <f t="shared" si="1042"/>
        <v/>
      </c>
      <c r="AX2071" t="str">
        <f>IF(BC2071="","",IF(BC2071&gt;0,COUNT($AY$2:AY2071),""))</f>
        <v/>
      </c>
      <c r="AY2071" s="25" t="str">
        <f t="shared" si="1043"/>
        <v/>
      </c>
      <c r="AZ2071" s="25" t="str">
        <f t="shared" si="1044"/>
        <v/>
      </c>
      <c r="BA2071" s="25" t="str">
        <f t="shared" si="1045"/>
        <v/>
      </c>
      <c r="BB2071" s="25" t="str">
        <f t="shared" si="1046"/>
        <v/>
      </c>
      <c r="BC2071" s="25" t="str">
        <f t="shared" si="1047"/>
        <v/>
      </c>
      <c r="BD2071" s="25" t="str">
        <f t="shared" si="1048"/>
        <v/>
      </c>
      <c r="BE2071" s="25" t="str">
        <f t="shared" si="1049"/>
        <v/>
      </c>
      <c r="BF2071" s="25" t="str">
        <f t="shared" si="1050"/>
        <v/>
      </c>
      <c r="BG2071" s="25" t="str">
        <f t="shared" si="1051"/>
        <v/>
      </c>
      <c r="BH2071" s="25" t="str">
        <f t="shared" si="1052"/>
        <v/>
      </c>
      <c r="BI2071" s="25" t="str">
        <f t="shared" si="1053"/>
        <v/>
      </c>
      <c r="BJ2071" s="25" t="str">
        <f t="shared" si="1054"/>
        <v/>
      </c>
      <c r="BK2071" s="25" t="str">
        <f t="shared" si="1055"/>
        <v/>
      </c>
      <c r="BL2071" s="25" t="str">
        <f t="shared" si="1056"/>
        <v/>
      </c>
      <c r="BM2071" s="25" t="str">
        <f t="shared" si="1057"/>
        <v/>
      </c>
      <c r="BN2071" s="25" t="str">
        <f t="shared" si="1058"/>
        <v/>
      </c>
    </row>
    <row r="2072" spans="1:66" x14ac:dyDescent="0.25">
      <c r="A2072" s="20" t="str">
        <f>IF('S.D. Paste sheet'!A2072="","",'S.D. Paste sheet'!A2072)</f>
        <v/>
      </c>
      <c r="B2072" s="20" t="str">
        <f>IF('S.D. Paste sheet'!B2072="","",'S.D. Paste sheet'!B2072)</f>
        <v/>
      </c>
      <c r="C2072" s="20" t="str">
        <f>IF('S.D. Paste sheet'!C2072="","",'S.D. Paste sheet'!C2072)</f>
        <v/>
      </c>
      <c r="D2072" s="20" t="str">
        <f>IF('S.D. Paste sheet'!D2072="","",'S.D. Paste sheet'!D2072)</f>
        <v/>
      </c>
      <c r="E2072" s="20" t="str">
        <f>IF('S.D. Paste sheet'!E2072="","",UPPER('S.D. Paste sheet'!E2072))</f>
        <v/>
      </c>
      <c r="F2072" s="20" t="str">
        <f>IF('S.D. Paste sheet'!F2072="","",'S.D. Paste sheet'!F2072)</f>
        <v/>
      </c>
      <c r="G2072" s="20" t="str">
        <f>IF('S.D. Paste sheet'!G2072="","",UPPER('S.D. Paste sheet'!G2072))</f>
        <v/>
      </c>
      <c r="H2072" s="20" t="str">
        <f>IF('S.D. Paste sheet'!H2072="","",UPPER('S.D. Paste sheet'!H2072))</f>
        <v/>
      </c>
      <c r="I2072" s="20" t="str">
        <f>IF('S.D. Paste sheet'!I2072="","",'S.D. Paste sheet'!I2072)</f>
        <v/>
      </c>
      <c r="J2072" s="20" t="str">
        <f>IF('S.D. Paste sheet'!J2072="","",'S.D. Paste sheet'!J2072)</f>
        <v/>
      </c>
      <c r="K2072" s="20" t="str">
        <f>IF('S.D. Paste sheet'!K2072="","",'S.D. Paste sheet'!K2072)</f>
        <v/>
      </c>
      <c r="L2072" s="20" t="str">
        <f>IF('S.D. Paste sheet'!L2072="","",'S.D. Paste sheet'!L2072)</f>
        <v/>
      </c>
      <c r="M2072" s="20" t="str">
        <f>IF('S.D. Paste sheet'!M2072="","",'S.D. Paste sheet'!M2072)</f>
        <v/>
      </c>
      <c r="N2072" s="20" t="str">
        <f>IF('S.D. Paste sheet'!N2072="","",'S.D. Paste sheet'!N2072)</f>
        <v/>
      </c>
      <c r="O2072" s="20" t="str">
        <f>IF('S.D. Paste sheet'!O2072="","",'S.D. Paste sheet'!O2072)</f>
        <v/>
      </c>
      <c r="P2072" s="20" t="str">
        <f>IF('S.D. Paste sheet'!P2072="","",'S.D. Paste sheet'!P2072)</f>
        <v/>
      </c>
      <c r="Q2072" s="20" t="str">
        <f>IF('S.D. Paste sheet'!Q2072="","",'S.D. Paste sheet'!Q2072)</f>
        <v/>
      </c>
      <c r="R2072" s="20" t="str">
        <f>IF('S.D. Paste sheet'!R2072="","",'S.D. Paste sheet'!R2072)</f>
        <v/>
      </c>
      <c r="S2072" s="20" t="str">
        <f>IF('S.D. Paste sheet'!S2072="","",'S.D. Paste sheet'!S2072)</f>
        <v/>
      </c>
      <c r="T2072" s="20" t="str">
        <f>IF('S.D. Paste sheet'!T2072="","",'S.D. Paste sheet'!T2072)</f>
        <v/>
      </c>
      <c r="U2072" s="20" t="str">
        <f>IF('S.D. Paste sheet'!U2072="","",'S.D. Paste sheet'!U2072)</f>
        <v/>
      </c>
      <c r="V2072" s="20" t="str">
        <f>IF('S.D. Paste sheet'!V2072="","",'S.D. Paste sheet'!V2072)</f>
        <v/>
      </c>
      <c r="W2072" s="20" t="str">
        <f>IF('S.D. Paste sheet'!W2072="","",'S.D. Paste sheet'!W2072)</f>
        <v/>
      </c>
      <c r="X2072" s="20" t="str">
        <f>IF('S.D. Paste sheet'!X2072="","",'S.D. Paste sheet'!X2072)</f>
        <v/>
      </c>
      <c r="Y2072" s="20" t="str">
        <f>IF('S.D. Paste sheet'!Y2072="","",'S.D. Paste sheet'!Y2072)</f>
        <v/>
      </c>
      <c r="Z2072" s="20" t="str">
        <f>IF('S.D. Paste sheet'!Z2072="","",'S.D. Paste sheet'!Z2072)</f>
        <v/>
      </c>
      <c r="AA2072" s="20" t="str">
        <f>IF('S.D. Paste sheet'!AA2072="","",'S.D. Paste sheet'!AA2072)</f>
        <v/>
      </c>
      <c r="AB2072" s="20" t="str">
        <f>IF('S.D. Paste sheet'!AB2072="","",'S.D. Paste sheet'!AB2072)</f>
        <v/>
      </c>
      <c r="AC2072" s="20" t="str">
        <f>IF('S.D. Paste sheet'!AC2072="","",'S.D. Paste sheet'!AC2072)</f>
        <v/>
      </c>
      <c r="AD2072" s="20" t="str">
        <f>IF('S.D. Paste sheet'!AD2072="","",'S.D. Paste sheet'!AD2072)</f>
        <v/>
      </c>
      <c r="AE2072" s="28"/>
      <c r="AF2072" t="str">
        <f>IF(AK2072="","",IF(AK2072&gt;0,COUNT($AG$2:AG2072),""))</f>
        <v/>
      </c>
      <c r="AG2072" s="25" t="str">
        <f t="shared" si="1027"/>
        <v/>
      </c>
      <c r="AH2072" s="25" t="str">
        <f t="shared" si="1028"/>
        <v/>
      </c>
      <c r="AI2072" s="25" t="str">
        <f t="shared" si="1029"/>
        <v/>
      </c>
      <c r="AJ2072" s="25" t="str">
        <f t="shared" si="1030"/>
        <v/>
      </c>
      <c r="AK2072" s="25" t="str">
        <f t="shared" si="1031"/>
        <v/>
      </c>
      <c r="AL2072" s="25" t="str">
        <f t="shared" si="1032"/>
        <v/>
      </c>
      <c r="AM2072" s="25" t="str">
        <f t="shared" si="1033"/>
        <v/>
      </c>
      <c r="AN2072" s="25" t="str">
        <f t="shared" si="1034"/>
        <v/>
      </c>
      <c r="AO2072" s="25" t="str">
        <f t="shared" si="1035"/>
        <v/>
      </c>
      <c r="AP2072" s="25" t="str">
        <f t="shared" si="1036"/>
        <v/>
      </c>
      <c r="AQ2072" s="25" t="str">
        <f t="shared" si="1037"/>
        <v/>
      </c>
      <c r="AR2072" s="25" t="str">
        <f t="shared" si="1038"/>
        <v/>
      </c>
      <c r="AS2072" s="25" t="str">
        <f t="shared" si="1039"/>
        <v/>
      </c>
      <c r="AT2072" s="25" t="str">
        <f t="shared" si="1040"/>
        <v/>
      </c>
      <c r="AU2072" s="25" t="str">
        <f t="shared" si="1041"/>
        <v/>
      </c>
      <c r="AV2072" s="25" t="str">
        <f t="shared" si="1042"/>
        <v/>
      </c>
      <c r="AX2072" t="str">
        <f>IF(BC2072="","",IF(BC2072&gt;0,COUNT($AY$2:AY2072),""))</f>
        <v/>
      </c>
      <c r="AY2072" s="25" t="str">
        <f t="shared" si="1043"/>
        <v/>
      </c>
      <c r="AZ2072" s="25" t="str">
        <f t="shared" si="1044"/>
        <v/>
      </c>
      <c r="BA2072" s="25" t="str">
        <f t="shared" si="1045"/>
        <v/>
      </c>
      <c r="BB2072" s="25" t="str">
        <f t="shared" si="1046"/>
        <v/>
      </c>
      <c r="BC2072" s="25" t="str">
        <f t="shared" si="1047"/>
        <v/>
      </c>
      <c r="BD2072" s="25" t="str">
        <f t="shared" si="1048"/>
        <v/>
      </c>
      <c r="BE2072" s="25" t="str">
        <f t="shared" si="1049"/>
        <v/>
      </c>
      <c r="BF2072" s="25" t="str">
        <f t="shared" si="1050"/>
        <v/>
      </c>
      <c r="BG2072" s="25" t="str">
        <f t="shared" si="1051"/>
        <v/>
      </c>
      <c r="BH2072" s="25" t="str">
        <f t="shared" si="1052"/>
        <v/>
      </c>
      <c r="BI2072" s="25" t="str">
        <f t="shared" si="1053"/>
        <v/>
      </c>
      <c r="BJ2072" s="25" t="str">
        <f t="shared" si="1054"/>
        <v/>
      </c>
      <c r="BK2072" s="25" t="str">
        <f t="shared" si="1055"/>
        <v/>
      </c>
      <c r="BL2072" s="25" t="str">
        <f t="shared" si="1056"/>
        <v/>
      </c>
      <c r="BM2072" s="25" t="str">
        <f t="shared" si="1057"/>
        <v/>
      </c>
      <c r="BN2072" s="25" t="str">
        <f t="shared" si="1058"/>
        <v/>
      </c>
    </row>
    <row r="2073" spans="1:66" x14ac:dyDescent="0.25">
      <c r="A2073" s="20" t="str">
        <f>IF('S.D. Paste sheet'!A2073="","",'S.D. Paste sheet'!A2073)</f>
        <v/>
      </c>
      <c r="B2073" s="20" t="str">
        <f>IF('S.D. Paste sheet'!B2073="","",'S.D. Paste sheet'!B2073)</f>
        <v/>
      </c>
      <c r="C2073" s="20" t="str">
        <f>IF('S.D. Paste sheet'!C2073="","",'S.D. Paste sheet'!C2073)</f>
        <v/>
      </c>
      <c r="D2073" s="20" t="str">
        <f>IF('S.D. Paste sheet'!D2073="","",'S.D. Paste sheet'!D2073)</f>
        <v/>
      </c>
      <c r="E2073" s="20" t="str">
        <f>IF('S.D. Paste sheet'!E2073="","",UPPER('S.D. Paste sheet'!E2073))</f>
        <v/>
      </c>
      <c r="F2073" s="20" t="str">
        <f>IF('S.D. Paste sheet'!F2073="","",'S.D. Paste sheet'!F2073)</f>
        <v/>
      </c>
      <c r="G2073" s="20" t="str">
        <f>IF('S.D. Paste sheet'!G2073="","",UPPER('S.D. Paste sheet'!G2073))</f>
        <v/>
      </c>
      <c r="H2073" s="20" t="str">
        <f>IF('S.D. Paste sheet'!H2073="","",UPPER('S.D. Paste sheet'!H2073))</f>
        <v/>
      </c>
      <c r="I2073" s="20" t="str">
        <f>IF('S.D. Paste sheet'!I2073="","",'S.D. Paste sheet'!I2073)</f>
        <v/>
      </c>
      <c r="J2073" s="20" t="str">
        <f>IF('S.D. Paste sheet'!J2073="","",'S.D. Paste sheet'!J2073)</f>
        <v/>
      </c>
      <c r="K2073" s="20" t="str">
        <f>IF('S.D. Paste sheet'!K2073="","",'S.D. Paste sheet'!K2073)</f>
        <v/>
      </c>
      <c r="L2073" s="20" t="str">
        <f>IF('S.D. Paste sheet'!L2073="","",'S.D. Paste sheet'!L2073)</f>
        <v/>
      </c>
      <c r="M2073" s="20" t="str">
        <f>IF('S.D. Paste sheet'!M2073="","",'S.D. Paste sheet'!M2073)</f>
        <v/>
      </c>
      <c r="N2073" s="20" t="str">
        <f>IF('S.D. Paste sheet'!N2073="","",'S.D. Paste sheet'!N2073)</f>
        <v/>
      </c>
      <c r="O2073" s="20" t="str">
        <f>IF('S.D. Paste sheet'!O2073="","",'S.D. Paste sheet'!O2073)</f>
        <v/>
      </c>
      <c r="P2073" s="20" t="str">
        <f>IF('S.D. Paste sheet'!P2073="","",'S.D. Paste sheet'!P2073)</f>
        <v/>
      </c>
      <c r="Q2073" s="20" t="str">
        <f>IF('S.D. Paste sheet'!Q2073="","",'S.D. Paste sheet'!Q2073)</f>
        <v/>
      </c>
      <c r="R2073" s="20" t="str">
        <f>IF('S.D. Paste sheet'!R2073="","",'S.D. Paste sheet'!R2073)</f>
        <v/>
      </c>
      <c r="S2073" s="20" t="str">
        <f>IF('S.D. Paste sheet'!S2073="","",'S.D. Paste sheet'!S2073)</f>
        <v/>
      </c>
      <c r="T2073" s="20" t="str">
        <f>IF('S.D. Paste sheet'!T2073="","",'S.D. Paste sheet'!T2073)</f>
        <v/>
      </c>
      <c r="U2073" s="20" t="str">
        <f>IF('S.D. Paste sheet'!U2073="","",'S.D. Paste sheet'!U2073)</f>
        <v/>
      </c>
      <c r="V2073" s="20" t="str">
        <f>IF('S.D. Paste sheet'!V2073="","",'S.D. Paste sheet'!V2073)</f>
        <v/>
      </c>
      <c r="W2073" s="20" t="str">
        <f>IF('S.D. Paste sheet'!W2073="","",'S.D. Paste sheet'!W2073)</f>
        <v/>
      </c>
      <c r="X2073" s="20" t="str">
        <f>IF('S.D. Paste sheet'!X2073="","",'S.D. Paste sheet'!X2073)</f>
        <v/>
      </c>
      <c r="Y2073" s="20" t="str">
        <f>IF('S.D. Paste sheet'!Y2073="","",'S.D. Paste sheet'!Y2073)</f>
        <v/>
      </c>
      <c r="Z2073" s="20" t="str">
        <f>IF('S.D. Paste sheet'!Z2073="","",'S.D. Paste sheet'!Z2073)</f>
        <v/>
      </c>
      <c r="AA2073" s="20" t="str">
        <f>IF('S.D. Paste sheet'!AA2073="","",'S.D. Paste sheet'!AA2073)</f>
        <v/>
      </c>
      <c r="AB2073" s="20" t="str">
        <f>IF('S.D. Paste sheet'!AB2073="","",'S.D. Paste sheet'!AB2073)</f>
        <v/>
      </c>
      <c r="AC2073" s="20" t="str">
        <f>IF('S.D. Paste sheet'!AC2073="","",'S.D. Paste sheet'!AC2073)</f>
        <v/>
      </c>
      <c r="AD2073" s="20" t="str">
        <f>IF('S.D. Paste sheet'!AD2073="","",'S.D. Paste sheet'!AD2073)</f>
        <v/>
      </c>
      <c r="AE2073" s="28"/>
      <c r="AF2073" t="str">
        <f>IF(AK2073="","",IF(AK2073&gt;0,COUNT($AG$2:AG2073),""))</f>
        <v/>
      </c>
      <c r="AG2073" s="25" t="str">
        <f t="shared" si="1027"/>
        <v/>
      </c>
      <c r="AH2073" s="25" t="str">
        <f t="shared" si="1028"/>
        <v/>
      </c>
      <c r="AI2073" s="25" t="str">
        <f t="shared" si="1029"/>
        <v/>
      </c>
      <c r="AJ2073" s="25" t="str">
        <f t="shared" si="1030"/>
        <v/>
      </c>
      <c r="AK2073" s="25" t="str">
        <f t="shared" si="1031"/>
        <v/>
      </c>
      <c r="AL2073" s="25" t="str">
        <f t="shared" si="1032"/>
        <v/>
      </c>
      <c r="AM2073" s="25" t="str">
        <f t="shared" si="1033"/>
        <v/>
      </c>
      <c r="AN2073" s="25" t="str">
        <f t="shared" si="1034"/>
        <v/>
      </c>
      <c r="AO2073" s="25" t="str">
        <f t="shared" si="1035"/>
        <v/>
      </c>
      <c r="AP2073" s="25" t="str">
        <f t="shared" si="1036"/>
        <v/>
      </c>
      <c r="AQ2073" s="25" t="str">
        <f t="shared" si="1037"/>
        <v/>
      </c>
      <c r="AR2073" s="25" t="str">
        <f t="shared" si="1038"/>
        <v/>
      </c>
      <c r="AS2073" s="25" t="str">
        <f t="shared" si="1039"/>
        <v/>
      </c>
      <c r="AT2073" s="25" t="str">
        <f t="shared" si="1040"/>
        <v/>
      </c>
      <c r="AU2073" s="25" t="str">
        <f t="shared" si="1041"/>
        <v/>
      </c>
      <c r="AV2073" s="25" t="str">
        <f t="shared" si="1042"/>
        <v/>
      </c>
      <c r="AX2073" t="str">
        <f>IF(BC2073="","",IF(BC2073&gt;0,COUNT($AY$2:AY2073),""))</f>
        <v/>
      </c>
      <c r="AY2073" s="25" t="str">
        <f t="shared" si="1043"/>
        <v/>
      </c>
      <c r="AZ2073" s="25" t="str">
        <f t="shared" si="1044"/>
        <v/>
      </c>
      <c r="BA2073" s="25" t="str">
        <f t="shared" si="1045"/>
        <v/>
      </c>
      <c r="BB2073" s="25" t="str">
        <f t="shared" si="1046"/>
        <v/>
      </c>
      <c r="BC2073" s="25" t="str">
        <f t="shared" si="1047"/>
        <v/>
      </c>
      <c r="BD2073" s="25" t="str">
        <f t="shared" si="1048"/>
        <v/>
      </c>
      <c r="BE2073" s="25" t="str">
        <f t="shared" si="1049"/>
        <v/>
      </c>
      <c r="BF2073" s="25" t="str">
        <f t="shared" si="1050"/>
        <v/>
      </c>
      <c r="BG2073" s="25" t="str">
        <f t="shared" si="1051"/>
        <v/>
      </c>
      <c r="BH2073" s="25" t="str">
        <f t="shared" si="1052"/>
        <v/>
      </c>
      <c r="BI2073" s="25" t="str">
        <f t="shared" si="1053"/>
        <v/>
      </c>
      <c r="BJ2073" s="25" t="str">
        <f t="shared" si="1054"/>
        <v/>
      </c>
      <c r="BK2073" s="25" t="str">
        <f t="shared" si="1055"/>
        <v/>
      </c>
      <c r="BL2073" s="25" t="str">
        <f t="shared" si="1056"/>
        <v/>
      </c>
      <c r="BM2073" s="25" t="str">
        <f t="shared" si="1057"/>
        <v/>
      </c>
      <c r="BN2073" s="25" t="str">
        <f t="shared" si="1058"/>
        <v/>
      </c>
    </row>
    <row r="2074" spans="1:66" x14ac:dyDescent="0.25">
      <c r="A2074" s="20" t="str">
        <f>IF('S.D. Paste sheet'!A2074="","",'S.D. Paste sheet'!A2074)</f>
        <v/>
      </c>
      <c r="B2074" s="20" t="str">
        <f>IF('S.D. Paste sheet'!B2074="","",'S.D. Paste sheet'!B2074)</f>
        <v/>
      </c>
      <c r="C2074" s="20" t="str">
        <f>IF('S.D. Paste sheet'!C2074="","",'S.D. Paste sheet'!C2074)</f>
        <v/>
      </c>
      <c r="D2074" s="20" t="str">
        <f>IF('S.D. Paste sheet'!D2074="","",'S.D. Paste sheet'!D2074)</f>
        <v/>
      </c>
      <c r="E2074" s="20" t="str">
        <f>IF('S.D. Paste sheet'!E2074="","",UPPER('S.D. Paste sheet'!E2074))</f>
        <v/>
      </c>
      <c r="F2074" s="20" t="str">
        <f>IF('S.D. Paste sheet'!F2074="","",'S.D. Paste sheet'!F2074)</f>
        <v/>
      </c>
      <c r="G2074" s="20" t="str">
        <f>IF('S.D. Paste sheet'!G2074="","",UPPER('S.D. Paste sheet'!G2074))</f>
        <v/>
      </c>
      <c r="H2074" s="20" t="str">
        <f>IF('S.D. Paste sheet'!H2074="","",UPPER('S.D. Paste sheet'!H2074))</f>
        <v/>
      </c>
      <c r="I2074" s="20" t="str">
        <f>IF('S.D. Paste sheet'!I2074="","",'S.D. Paste sheet'!I2074)</f>
        <v/>
      </c>
      <c r="J2074" s="20" t="str">
        <f>IF('S.D. Paste sheet'!J2074="","",'S.D. Paste sheet'!J2074)</f>
        <v/>
      </c>
      <c r="K2074" s="20" t="str">
        <f>IF('S.D. Paste sheet'!K2074="","",'S.D. Paste sheet'!K2074)</f>
        <v/>
      </c>
      <c r="L2074" s="20" t="str">
        <f>IF('S.D. Paste sheet'!L2074="","",'S.D. Paste sheet'!L2074)</f>
        <v/>
      </c>
      <c r="M2074" s="20" t="str">
        <f>IF('S.D. Paste sheet'!M2074="","",'S.D. Paste sheet'!M2074)</f>
        <v/>
      </c>
      <c r="N2074" s="20" t="str">
        <f>IF('S.D. Paste sheet'!N2074="","",'S.D. Paste sheet'!N2074)</f>
        <v/>
      </c>
      <c r="O2074" s="20" t="str">
        <f>IF('S.D. Paste sheet'!O2074="","",'S.D. Paste sheet'!O2074)</f>
        <v/>
      </c>
      <c r="P2074" s="20" t="str">
        <f>IF('S.D. Paste sheet'!P2074="","",'S.D. Paste sheet'!P2074)</f>
        <v/>
      </c>
      <c r="Q2074" s="20" t="str">
        <f>IF('S.D. Paste sheet'!Q2074="","",'S.D. Paste sheet'!Q2074)</f>
        <v/>
      </c>
      <c r="R2074" s="20" t="str">
        <f>IF('S.D. Paste sheet'!R2074="","",'S.D. Paste sheet'!R2074)</f>
        <v/>
      </c>
      <c r="S2074" s="20" t="str">
        <f>IF('S.D. Paste sheet'!S2074="","",'S.D. Paste sheet'!S2074)</f>
        <v/>
      </c>
      <c r="T2074" s="20" t="str">
        <f>IF('S.D. Paste sheet'!T2074="","",'S.D. Paste sheet'!T2074)</f>
        <v/>
      </c>
      <c r="U2074" s="20" t="str">
        <f>IF('S.D. Paste sheet'!U2074="","",'S.D. Paste sheet'!U2074)</f>
        <v/>
      </c>
      <c r="V2074" s="20" t="str">
        <f>IF('S.D. Paste sheet'!V2074="","",'S.D. Paste sheet'!V2074)</f>
        <v/>
      </c>
      <c r="W2074" s="20" t="str">
        <f>IF('S.D. Paste sheet'!W2074="","",'S.D. Paste sheet'!W2074)</f>
        <v/>
      </c>
      <c r="X2074" s="20" t="str">
        <f>IF('S.D. Paste sheet'!X2074="","",'S.D. Paste sheet'!X2074)</f>
        <v/>
      </c>
      <c r="Y2074" s="20" t="str">
        <f>IF('S.D. Paste sheet'!Y2074="","",'S.D. Paste sheet'!Y2074)</f>
        <v/>
      </c>
      <c r="Z2074" s="20" t="str">
        <f>IF('S.D. Paste sheet'!Z2074="","",'S.D. Paste sheet'!Z2074)</f>
        <v/>
      </c>
      <c r="AA2074" s="20" t="str">
        <f>IF('S.D. Paste sheet'!AA2074="","",'S.D. Paste sheet'!AA2074)</f>
        <v/>
      </c>
      <c r="AB2074" s="20" t="str">
        <f>IF('S.D. Paste sheet'!AB2074="","",'S.D. Paste sheet'!AB2074)</f>
        <v/>
      </c>
      <c r="AC2074" s="20" t="str">
        <f>IF('S.D. Paste sheet'!AC2074="","",'S.D. Paste sheet'!AC2074)</f>
        <v/>
      </c>
      <c r="AD2074" s="20" t="str">
        <f>IF('S.D. Paste sheet'!AD2074="","",'S.D. Paste sheet'!AD2074)</f>
        <v/>
      </c>
      <c r="AE2074" s="28"/>
      <c r="AF2074" t="str">
        <f>IF(AK2074="","",IF(AK2074&gt;0,COUNT($AG$2:AG2074),""))</f>
        <v/>
      </c>
      <c r="AG2074" s="25" t="str">
        <f t="shared" si="1027"/>
        <v/>
      </c>
      <c r="AH2074" s="25" t="str">
        <f t="shared" si="1028"/>
        <v/>
      </c>
      <c r="AI2074" s="25" t="str">
        <f t="shared" si="1029"/>
        <v/>
      </c>
      <c r="AJ2074" s="25" t="str">
        <f t="shared" si="1030"/>
        <v/>
      </c>
      <c r="AK2074" s="25" t="str">
        <f t="shared" si="1031"/>
        <v/>
      </c>
      <c r="AL2074" s="25" t="str">
        <f t="shared" si="1032"/>
        <v/>
      </c>
      <c r="AM2074" s="25" t="str">
        <f t="shared" si="1033"/>
        <v/>
      </c>
      <c r="AN2074" s="25" t="str">
        <f t="shared" si="1034"/>
        <v/>
      </c>
      <c r="AO2074" s="25" t="str">
        <f t="shared" si="1035"/>
        <v/>
      </c>
      <c r="AP2074" s="25" t="str">
        <f t="shared" si="1036"/>
        <v/>
      </c>
      <c r="AQ2074" s="25" t="str">
        <f t="shared" si="1037"/>
        <v/>
      </c>
      <c r="AR2074" s="25" t="str">
        <f t="shared" si="1038"/>
        <v/>
      </c>
      <c r="AS2074" s="25" t="str">
        <f t="shared" si="1039"/>
        <v/>
      </c>
      <c r="AT2074" s="25" t="str">
        <f t="shared" si="1040"/>
        <v/>
      </c>
      <c r="AU2074" s="25" t="str">
        <f t="shared" si="1041"/>
        <v/>
      </c>
      <c r="AV2074" s="25" t="str">
        <f t="shared" si="1042"/>
        <v/>
      </c>
      <c r="AX2074" t="str">
        <f>IF(BC2074="","",IF(BC2074&gt;0,COUNT($AY$2:AY2074),""))</f>
        <v/>
      </c>
      <c r="AY2074" s="25" t="str">
        <f t="shared" si="1043"/>
        <v/>
      </c>
      <c r="AZ2074" s="25" t="str">
        <f t="shared" si="1044"/>
        <v/>
      </c>
      <c r="BA2074" s="25" t="str">
        <f t="shared" si="1045"/>
        <v/>
      </c>
      <c r="BB2074" s="25" t="str">
        <f t="shared" si="1046"/>
        <v/>
      </c>
      <c r="BC2074" s="25" t="str">
        <f t="shared" si="1047"/>
        <v/>
      </c>
      <c r="BD2074" s="25" t="str">
        <f t="shared" si="1048"/>
        <v/>
      </c>
      <c r="BE2074" s="25" t="str">
        <f t="shared" si="1049"/>
        <v/>
      </c>
      <c r="BF2074" s="25" t="str">
        <f t="shared" si="1050"/>
        <v/>
      </c>
      <c r="BG2074" s="25" t="str">
        <f t="shared" si="1051"/>
        <v/>
      </c>
      <c r="BH2074" s="25" t="str">
        <f t="shared" si="1052"/>
        <v/>
      </c>
      <c r="BI2074" s="25" t="str">
        <f t="shared" si="1053"/>
        <v/>
      </c>
      <c r="BJ2074" s="25" t="str">
        <f t="shared" si="1054"/>
        <v/>
      </c>
      <c r="BK2074" s="25" t="str">
        <f t="shared" si="1055"/>
        <v/>
      </c>
      <c r="BL2074" s="25" t="str">
        <f t="shared" si="1056"/>
        <v/>
      </c>
      <c r="BM2074" s="25" t="str">
        <f t="shared" si="1057"/>
        <v/>
      </c>
      <c r="BN2074" s="25" t="str">
        <f t="shared" si="1058"/>
        <v/>
      </c>
    </row>
    <row r="2075" spans="1:66" x14ac:dyDescent="0.25">
      <c r="A2075" s="20" t="str">
        <f>IF('S.D. Paste sheet'!A2075="","",'S.D. Paste sheet'!A2075)</f>
        <v/>
      </c>
      <c r="B2075" s="20" t="str">
        <f>IF('S.D. Paste sheet'!B2075="","",'S.D. Paste sheet'!B2075)</f>
        <v/>
      </c>
      <c r="C2075" s="20" t="str">
        <f>IF('S.D. Paste sheet'!C2075="","",'S.D. Paste sheet'!C2075)</f>
        <v/>
      </c>
      <c r="D2075" s="20" t="str">
        <f>IF('S.D. Paste sheet'!D2075="","",'S.D. Paste sheet'!D2075)</f>
        <v/>
      </c>
      <c r="E2075" s="20" t="str">
        <f>IF('S.D. Paste sheet'!E2075="","",UPPER('S.D. Paste sheet'!E2075))</f>
        <v/>
      </c>
      <c r="F2075" s="20" t="str">
        <f>IF('S.D. Paste sheet'!F2075="","",'S.D. Paste sheet'!F2075)</f>
        <v/>
      </c>
      <c r="G2075" s="20" t="str">
        <f>IF('S.D. Paste sheet'!G2075="","",UPPER('S.D. Paste sheet'!G2075))</f>
        <v/>
      </c>
      <c r="H2075" s="20" t="str">
        <f>IF('S.D. Paste sheet'!H2075="","",UPPER('S.D. Paste sheet'!H2075))</f>
        <v/>
      </c>
      <c r="I2075" s="20" t="str">
        <f>IF('S.D. Paste sheet'!I2075="","",'S.D. Paste sheet'!I2075)</f>
        <v/>
      </c>
      <c r="J2075" s="20" t="str">
        <f>IF('S.D. Paste sheet'!J2075="","",'S.D. Paste sheet'!J2075)</f>
        <v/>
      </c>
      <c r="K2075" s="20" t="str">
        <f>IF('S.D. Paste sheet'!K2075="","",'S.D. Paste sheet'!K2075)</f>
        <v/>
      </c>
      <c r="L2075" s="20" t="str">
        <f>IF('S.D. Paste sheet'!L2075="","",'S.D. Paste sheet'!L2075)</f>
        <v/>
      </c>
      <c r="M2075" s="20" t="str">
        <f>IF('S.D. Paste sheet'!M2075="","",'S.D. Paste sheet'!M2075)</f>
        <v/>
      </c>
      <c r="N2075" s="20" t="str">
        <f>IF('S.D. Paste sheet'!N2075="","",'S.D. Paste sheet'!N2075)</f>
        <v/>
      </c>
      <c r="O2075" s="20" t="str">
        <f>IF('S.D. Paste sheet'!O2075="","",'S.D. Paste sheet'!O2075)</f>
        <v/>
      </c>
      <c r="P2075" s="20" t="str">
        <f>IF('S.D. Paste sheet'!P2075="","",'S.D. Paste sheet'!P2075)</f>
        <v/>
      </c>
      <c r="Q2075" s="20" t="str">
        <f>IF('S.D. Paste sheet'!Q2075="","",'S.D. Paste sheet'!Q2075)</f>
        <v/>
      </c>
      <c r="R2075" s="20" t="str">
        <f>IF('S.D. Paste sheet'!R2075="","",'S.D. Paste sheet'!R2075)</f>
        <v/>
      </c>
      <c r="S2075" s="20" t="str">
        <f>IF('S.D. Paste sheet'!S2075="","",'S.D. Paste sheet'!S2075)</f>
        <v/>
      </c>
      <c r="T2075" s="20" t="str">
        <f>IF('S.D. Paste sheet'!T2075="","",'S.D. Paste sheet'!T2075)</f>
        <v/>
      </c>
      <c r="U2075" s="20" t="str">
        <f>IF('S.D. Paste sheet'!U2075="","",'S.D. Paste sheet'!U2075)</f>
        <v/>
      </c>
      <c r="V2075" s="20" t="str">
        <f>IF('S.D. Paste sheet'!V2075="","",'S.D. Paste sheet'!V2075)</f>
        <v/>
      </c>
      <c r="W2075" s="20" t="str">
        <f>IF('S.D. Paste sheet'!W2075="","",'S.D. Paste sheet'!W2075)</f>
        <v/>
      </c>
      <c r="X2075" s="20" t="str">
        <f>IF('S.D. Paste sheet'!X2075="","",'S.D. Paste sheet'!X2075)</f>
        <v/>
      </c>
      <c r="Y2075" s="20" t="str">
        <f>IF('S.D. Paste sheet'!Y2075="","",'S.D. Paste sheet'!Y2075)</f>
        <v/>
      </c>
      <c r="Z2075" s="20" t="str">
        <f>IF('S.D. Paste sheet'!Z2075="","",'S.D. Paste sheet'!Z2075)</f>
        <v/>
      </c>
      <c r="AA2075" s="20" t="str">
        <f>IF('S.D. Paste sheet'!AA2075="","",'S.D. Paste sheet'!AA2075)</f>
        <v/>
      </c>
      <c r="AB2075" s="20" t="str">
        <f>IF('S.D. Paste sheet'!AB2075="","",'S.D. Paste sheet'!AB2075)</f>
        <v/>
      </c>
      <c r="AC2075" s="20" t="str">
        <f>IF('S.D. Paste sheet'!AC2075="","",'S.D. Paste sheet'!AC2075)</f>
        <v/>
      </c>
      <c r="AD2075" s="20" t="str">
        <f>IF('S.D. Paste sheet'!AD2075="","",'S.D. Paste sheet'!AD2075)</f>
        <v/>
      </c>
      <c r="AE2075" s="28"/>
      <c r="AF2075" t="str">
        <f>IF(AK2075="","",IF(AK2075&gt;0,COUNT($AG$2:AG2075),""))</f>
        <v/>
      </c>
      <c r="AG2075" s="25" t="str">
        <f t="shared" si="1027"/>
        <v/>
      </c>
      <c r="AH2075" s="25" t="str">
        <f t="shared" si="1028"/>
        <v/>
      </c>
      <c r="AI2075" s="25" t="str">
        <f t="shared" si="1029"/>
        <v/>
      </c>
      <c r="AJ2075" s="25" t="str">
        <f t="shared" si="1030"/>
        <v/>
      </c>
      <c r="AK2075" s="25" t="str">
        <f t="shared" si="1031"/>
        <v/>
      </c>
      <c r="AL2075" s="25" t="str">
        <f t="shared" si="1032"/>
        <v/>
      </c>
      <c r="AM2075" s="25" t="str">
        <f t="shared" si="1033"/>
        <v/>
      </c>
      <c r="AN2075" s="25" t="str">
        <f t="shared" si="1034"/>
        <v/>
      </c>
      <c r="AO2075" s="25" t="str">
        <f t="shared" si="1035"/>
        <v/>
      </c>
      <c r="AP2075" s="25" t="str">
        <f t="shared" si="1036"/>
        <v/>
      </c>
      <c r="AQ2075" s="25" t="str">
        <f t="shared" si="1037"/>
        <v/>
      </c>
      <c r="AR2075" s="25" t="str">
        <f t="shared" si="1038"/>
        <v/>
      </c>
      <c r="AS2075" s="25" t="str">
        <f t="shared" si="1039"/>
        <v/>
      </c>
      <c r="AT2075" s="25" t="str">
        <f t="shared" si="1040"/>
        <v/>
      </c>
      <c r="AU2075" s="25" t="str">
        <f t="shared" si="1041"/>
        <v/>
      </c>
      <c r="AV2075" s="25" t="str">
        <f t="shared" si="1042"/>
        <v/>
      </c>
      <c r="AX2075" t="str">
        <f>IF(BC2075="","",IF(BC2075&gt;0,COUNT($AY$2:AY2075),""))</f>
        <v/>
      </c>
      <c r="AY2075" s="25" t="str">
        <f t="shared" si="1043"/>
        <v/>
      </c>
      <c r="AZ2075" s="25" t="str">
        <f t="shared" si="1044"/>
        <v/>
      </c>
      <c r="BA2075" s="25" t="str">
        <f t="shared" si="1045"/>
        <v/>
      </c>
      <c r="BB2075" s="25" t="str">
        <f t="shared" si="1046"/>
        <v/>
      </c>
      <c r="BC2075" s="25" t="str">
        <f t="shared" si="1047"/>
        <v/>
      </c>
      <c r="BD2075" s="25" t="str">
        <f t="shared" si="1048"/>
        <v/>
      </c>
      <c r="BE2075" s="25" t="str">
        <f t="shared" si="1049"/>
        <v/>
      </c>
      <c r="BF2075" s="25" t="str">
        <f t="shared" si="1050"/>
        <v/>
      </c>
      <c r="BG2075" s="25" t="str">
        <f t="shared" si="1051"/>
        <v/>
      </c>
      <c r="BH2075" s="25" t="str">
        <f t="shared" si="1052"/>
        <v/>
      </c>
      <c r="BI2075" s="25" t="str">
        <f t="shared" si="1053"/>
        <v/>
      </c>
      <c r="BJ2075" s="25" t="str">
        <f t="shared" si="1054"/>
        <v/>
      </c>
      <c r="BK2075" s="25" t="str">
        <f t="shared" si="1055"/>
        <v/>
      </c>
      <c r="BL2075" s="25" t="str">
        <f t="shared" si="1056"/>
        <v/>
      </c>
      <c r="BM2075" s="25" t="str">
        <f t="shared" si="1057"/>
        <v/>
      </c>
      <c r="BN2075" s="25" t="str">
        <f t="shared" si="1058"/>
        <v/>
      </c>
    </row>
    <row r="2076" spans="1:66" x14ac:dyDescent="0.25">
      <c r="A2076" s="20" t="str">
        <f>IF('S.D. Paste sheet'!A2076="","",'S.D. Paste sheet'!A2076)</f>
        <v/>
      </c>
      <c r="B2076" s="20" t="str">
        <f>IF('S.D. Paste sheet'!B2076="","",'S.D. Paste sheet'!B2076)</f>
        <v/>
      </c>
      <c r="C2076" s="20" t="str">
        <f>IF('S.D. Paste sheet'!C2076="","",'S.D. Paste sheet'!C2076)</f>
        <v/>
      </c>
      <c r="D2076" s="20" t="str">
        <f>IF('S.D. Paste sheet'!D2076="","",'S.D. Paste sheet'!D2076)</f>
        <v/>
      </c>
      <c r="E2076" s="20" t="str">
        <f>IF('S.D. Paste sheet'!E2076="","",UPPER('S.D. Paste sheet'!E2076))</f>
        <v/>
      </c>
      <c r="F2076" s="20" t="str">
        <f>IF('S.D. Paste sheet'!F2076="","",'S.D. Paste sheet'!F2076)</f>
        <v/>
      </c>
      <c r="G2076" s="20" t="str">
        <f>IF('S.D. Paste sheet'!G2076="","",UPPER('S.D. Paste sheet'!G2076))</f>
        <v/>
      </c>
      <c r="H2076" s="20" t="str">
        <f>IF('S.D. Paste sheet'!H2076="","",UPPER('S.D. Paste sheet'!H2076))</f>
        <v/>
      </c>
      <c r="I2076" s="20" t="str">
        <f>IF('S.D. Paste sheet'!I2076="","",'S.D. Paste sheet'!I2076)</f>
        <v/>
      </c>
      <c r="J2076" s="20" t="str">
        <f>IF('S.D. Paste sheet'!J2076="","",'S.D. Paste sheet'!J2076)</f>
        <v/>
      </c>
      <c r="K2076" s="20" t="str">
        <f>IF('S.D. Paste sheet'!K2076="","",'S.D. Paste sheet'!K2076)</f>
        <v/>
      </c>
      <c r="L2076" s="20" t="str">
        <f>IF('S.D. Paste sheet'!L2076="","",'S.D. Paste sheet'!L2076)</f>
        <v/>
      </c>
      <c r="M2076" s="20" t="str">
        <f>IF('S.D. Paste sheet'!M2076="","",'S.D. Paste sheet'!M2076)</f>
        <v/>
      </c>
      <c r="N2076" s="20" t="str">
        <f>IF('S.D. Paste sheet'!N2076="","",'S.D. Paste sheet'!N2076)</f>
        <v/>
      </c>
      <c r="O2076" s="20" t="str">
        <f>IF('S.D. Paste sheet'!O2076="","",'S.D. Paste sheet'!O2076)</f>
        <v/>
      </c>
      <c r="P2076" s="20" t="str">
        <f>IF('S.D. Paste sheet'!P2076="","",'S.D. Paste sheet'!P2076)</f>
        <v/>
      </c>
      <c r="Q2076" s="20" t="str">
        <f>IF('S.D. Paste sheet'!Q2076="","",'S.D. Paste sheet'!Q2076)</f>
        <v/>
      </c>
      <c r="R2076" s="20" t="str">
        <f>IF('S.D. Paste sheet'!R2076="","",'S.D. Paste sheet'!R2076)</f>
        <v/>
      </c>
      <c r="S2076" s="20" t="str">
        <f>IF('S.D. Paste sheet'!S2076="","",'S.D. Paste sheet'!S2076)</f>
        <v/>
      </c>
      <c r="T2076" s="20" t="str">
        <f>IF('S.D. Paste sheet'!T2076="","",'S.D. Paste sheet'!T2076)</f>
        <v/>
      </c>
      <c r="U2076" s="20" t="str">
        <f>IF('S.D. Paste sheet'!U2076="","",'S.D. Paste sheet'!U2076)</f>
        <v/>
      </c>
      <c r="V2076" s="20" t="str">
        <f>IF('S.D. Paste sheet'!V2076="","",'S.D. Paste sheet'!V2076)</f>
        <v/>
      </c>
      <c r="W2076" s="20" t="str">
        <f>IF('S.D. Paste sheet'!W2076="","",'S.D. Paste sheet'!W2076)</f>
        <v/>
      </c>
      <c r="X2076" s="20" t="str">
        <f>IF('S.D. Paste sheet'!X2076="","",'S.D. Paste sheet'!X2076)</f>
        <v/>
      </c>
      <c r="Y2076" s="20" t="str">
        <f>IF('S.D. Paste sheet'!Y2076="","",'S.D. Paste sheet'!Y2076)</f>
        <v/>
      </c>
      <c r="Z2076" s="20" t="str">
        <f>IF('S.D. Paste sheet'!Z2076="","",'S.D. Paste sheet'!Z2076)</f>
        <v/>
      </c>
      <c r="AA2076" s="20" t="str">
        <f>IF('S.D. Paste sheet'!AA2076="","",'S.D. Paste sheet'!AA2076)</f>
        <v/>
      </c>
      <c r="AB2076" s="20" t="str">
        <f>IF('S.D. Paste sheet'!AB2076="","",'S.D. Paste sheet'!AB2076)</f>
        <v/>
      </c>
      <c r="AC2076" s="20" t="str">
        <f>IF('S.D. Paste sheet'!AC2076="","",'S.D. Paste sheet'!AC2076)</f>
        <v/>
      </c>
      <c r="AD2076" s="20" t="str">
        <f>IF('S.D. Paste sheet'!AD2076="","",'S.D. Paste sheet'!AD2076)</f>
        <v/>
      </c>
      <c r="AE2076" s="28"/>
      <c r="AF2076" t="str">
        <f>IF(AK2076="","",IF(AK2076&gt;0,COUNT($AG$2:AG2076),""))</f>
        <v/>
      </c>
      <c r="AG2076" s="25" t="str">
        <f t="shared" si="1027"/>
        <v/>
      </c>
      <c r="AH2076" s="25" t="str">
        <f t="shared" si="1028"/>
        <v/>
      </c>
      <c r="AI2076" s="25" t="str">
        <f t="shared" si="1029"/>
        <v/>
      </c>
      <c r="AJ2076" s="25" t="str">
        <f t="shared" si="1030"/>
        <v/>
      </c>
      <c r="AK2076" s="25" t="str">
        <f t="shared" si="1031"/>
        <v/>
      </c>
      <c r="AL2076" s="25" t="str">
        <f t="shared" si="1032"/>
        <v/>
      </c>
      <c r="AM2076" s="25" t="str">
        <f t="shared" si="1033"/>
        <v/>
      </c>
      <c r="AN2076" s="25" t="str">
        <f t="shared" si="1034"/>
        <v/>
      </c>
      <c r="AO2076" s="25" t="str">
        <f t="shared" si="1035"/>
        <v/>
      </c>
      <c r="AP2076" s="25" t="str">
        <f t="shared" si="1036"/>
        <v/>
      </c>
      <c r="AQ2076" s="25" t="str">
        <f t="shared" si="1037"/>
        <v/>
      </c>
      <c r="AR2076" s="25" t="str">
        <f t="shared" si="1038"/>
        <v/>
      </c>
      <c r="AS2076" s="25" t="str">
        <f t="shared" si="1039"/>
        <v/>
      </c>
      <c r="AT2076" s="25" t="str">
        <f t="shared" si="1040"/>
        <v/>
      </c>
      <c r="AU2076" s="25" t="str">
        <f t="shared" si="1041"/>
        <v/>
      </c>
      <c r="AV2076" s="25" t="str">
        <f t="shared" si="1042"/>
        <v/>
      </c>
      <c r="AX2076" t="str">
        <f>IF(BC2076="","",IF(BC2076&gt;0,COUNT($AY$2:AY2076),""))</f>
        <v/>
      </c>
      <c r="AY2076" s="25" t="str">
        <f t="shared" si="1043"/>
        <v/>
      </c>
      <c r="AZ2076" s="25" t="str">
        <f t="shared" si="1044"/>
        <v/>
      </c>
      <c r="BA2076" s="25" t="str">
        <f t="shared" si="1045"/>
        <v/>
      </c>
      <c r="BB2076" s="25" t="str">
        <f t="shared" si="1046"/>
        <v/>
      </c>
      <c r="BC2076" s="25" t="str">
        <f t="shared" si="1047"/>
        <v/>
      </c>
      <c r="BD2076" s="25" t="str">
        <f t="shared" si="1048"/>
        <v/>
      </c>
      <c r="BE2076" s="25" t="str">
        <f t="shared" si="1049"/>
        <v/>
      </c>
      <c r="BF2076" s="25" t="str">
        <f t="shared" si="1050"/>
        <v/>
      </c>
      <c r="BG2076" s="25" t="str">
        <f t="shared" si="1051"/>
        <v/>
      </c>
      <c r="BH2076" s="25" t="str">
        <f t="shared" si="1052"/>
        <v/>
      </c>
      <c r="BI2076" s="25" t="str">
        <f t="shared" si="1053"/>
        <v/>
      </c>
      <c r="BJ2076" s="25" t="str">
        <f t="shared" si="1054"/>
        <v/>
      </c>
      <c r="BK2076" s="25" t="str">
        <f t="shared" si="1055"/>
        <v/>
      </c>
      <c r="BL2076" s="25" t="str">
        <f t="shared" si="1056"/>
        <v/>
      </c>
      <c r="BM2076" s="25" t="str">
        <f t="shared" si="1057"/>
        <v/>
      </c>
      <c r="BN2076" s="25" t="str">
        <f t="shared" si="1058"/>
        <v/>
      </c>
    </row>
    <row r="2077" spans="1:66" x14ac:dyDescent="0.25">
      <c r="A2077" s="20" t="str">
        <f>IF('S.D. Paste sheet'!A2077="","",'S.D. Paste sheet'!A2077)</f>
        <v/>
      </c>
      <c r="B2077" s="20" t="str">
        <f>IF('S.D. Paste sheet'!B2077="","",'S.D. Paste sheet'!B2077)</f>
        <v/>
      </c>
      <c r="C2077" s="20" t="str">
        <f>IF('S.D. Paste sheet'!C2077="","",'S.D. Paste sheet'!C2077)</f>
        <v/>
      </c>
      <c r="D2077" s="20" t="str">
        <f>IF('S.D. Paste sheet'!D2077="","",'S.D. Paste sheet'!D2077)</f>
        <v/>
      </c>
      <c r="E2077" s="20" t="str">
        <f>IF('S.D. Paste sheet'!E2077="","",UPPER('S.D. Paste sheet'!E2077))</f>
        <v/>
      </c>
      <c r="F2077" s="20" t="str">
        <f>IF('S.D. Paste sheet'!F2077="","",'S.D. Paste sheet'!F2077)</f>
        <v/>
      </c>
      <c r="G2077" s="20" t="str">
        <f>IF('S.D. Paste sheet'!G2077="","",UPPER('S.D. Paste sheet'!G2077))</f>
        <v/>
      </c>
      <c r="H2077" s="20" t="str">
        <f>IF('S.D. Paste sheet'!H2077="","",UPPER('S.D. Paste sheet'!H2077))</f>
        <v/>
      </c>
      <c r="I2077" s="20" t="str">
        <f>IF('S.D. Paste sheet'!I2077="","",'S.D. Paste sheet'!I2077)</f>
        <v/>
      </c>
      <c r="J2077" s="20" t="str">
        <f>IF('S.D. Paste sheet'!J2077="","",'S.D. Paste sheet'!J2077)</f>
        <v/>
      </c>
      <c r="K2077" s="20" t="str">
        <f>IF('S.D. Paste sheet'!K2077="","",'S.D. Paste sheet'!K2077)</f>
        <v/>
      </c>
      <c r="L2077" s="20" t="str">
        <f>IF('S.D. Paste sheet'!L2077="","",'S.D. Paste sheet'!L2077)</f>
        <v/>
      </c>
      <c r="M2077" s="20" t="str">
        <f>IF('S.D. Paste sheet'!M2077="","",'S.D. Paste sheet'!M2077)</f>
        <v/>
      </c>
      <c r="N2077" s="20" t="str">
        <f>IF('S.D. Paste sheet'!N2077="","",'S.D. Paste sheet'!N2077)</f>
        <v/>
      </c>
      <c r="O2077" s="20" t="str">
        <f>IF('S.D. Paste sheet'!O2077="","",'S.D. Paste sheet'!O2077)</f>
        <v/>
      </c>
      <c r="P2077" s="20" t="str">
        <f>IF('S.D. Paste sheet'!P2077="","",'S.D. Paste sheet'!P2077)</f>
        <v/>
      </c>
      <c r="Q2077" s="20" t="str">
        <f>IF('S.D. Paste sheet'!Q2077="","",'S.D. Paste sheet'!Q2077)</f>
        <v/>
      </c>
      <c r="R2077" s="20" t="str">
        <f>IF('S.D. Paste sheet'!R2077="","",'S.D. Paste sheet'!R2077)</f>
        <v/>
      </c>
      <c r="S2077" s="20" t="str">
        <f>IF('S.D. Paste sheet'!S2077="","",'S.D. Paste sheet'!S2077)</f>
        <v/>
      </c>
      <c r="T2077" s="20" t="str">
        <f>IF('S.D. Paste sheet'!T2077="","",'S.D. Paste sheet'!T2077)</f>
        <v/>
      </c>
      <c r="U2077" s="20" t="str">
        <f>IF('S.D. Paste sheet'!U2077="","",'S.D. Paste sheet'!U2077)</f>
        <v/>
      </c>
      <c r="V2077" s="20" t="str">
        <f>IF('S.D. Paste sheet'!V2077="","",'S.D. Paste sheet'!V2077)</f>
        <v/>
      </c>
      <c r="W2077" s="20" t="str">
        <f>IF('S.D. Paste sheet'!W2077="","",'S.D. Paste sheet'!W2077)</f>
        <v/>
      </c>
      <c r="X2077" s="20" t="str">
        <f>IF('S.D. Paste sheet'!X2077="","",'S.D. Paste sheet'!X2077)</f>
        <v/>
      </c>
      <c r="Y2077" s="20" t="str">
        <f>IF('S.D. Paste sheet'!Y2077="","",'S.D. Paste sheet'!Y2077)</f>
        <v/>
      </c>
      <c r="Z2077" s="20" t="str">
        <f>IF('S.D. Paste sheet'!Z2077="","",'S.D. Paste sheet'!Z2077)</f>
        <v/>
      </c>
      <c r="AA2077" s="20" t="str">
        <f>IF('S.D. Paste sheet'!AA2077="","",'S.D. Paste sheet'!AA2077)</f>
        <v/>
      </c>
      <c r="AB2077" s="20" t="str">
        <f>IF('S.D. Paste sheet'!AB2077="","",'S.D. Paste sheet'!AB2077)</f>
        <v/>
      </c>
      <c r="AC2077" s="20" t="str">
        <f>IF('S.D. Paste sheet'!AC2077="","",'S.D. Paste sheet'!AC2077)</f>
        <v/>
      </c>
      <c r="AD2077" s="20" t="str">
        <f>IF('S.D. Paste sheet'!AD2077="","",'S.D. Paste sheet'!AD2077)</f>
        <v/>
      </c>
      <c r="AE2077" s="28"/>
      <c r="AF2077" t="str">
        <f>IF(AK2077="","",IF(AK2077&gt;0,COUNT($AG$2:AG2077),""))</f>
        <v/>
      </c>
      <c r="AG2077" s="25" t="str">
        <f t="shared" si="1027"/>
        <v/>
      </c>
      <c r="AH2077" s="25" t="str">
        <f t="shared" si="1028"/>
        <v/>
      </c>
      <c r="AI2077" s="25" t="str">
        <f t="shared" si="1029"/>
        <v/>
      </c>
      <c r="AJ2077" s="25" t="str">
        <f t="shared" si="1030"/>
        <v/>
      </c>
      <c r="AK2077" s="25" t="str">
        <f t="shared" si="1031"/>
        <v/>
      </c>
      <c r="AL2077" s="25" t="str">
        <f t="shared" si="1032"/>
        <v/>
      </c>
      <c r="AM2077" s="25" t="str">
        <f t="shared" si="1033"/>
        <v/>
      </c>
      <c r="AN2077" s="25" t="str">
        <f t="shared" si="1034"/>
        <v/>
      </c>
      <c r="AO2077" s="25" t="str">
        <f t="shared" si="1035"/>
        <v/>
      </c>
      <c r="AP2077" s="25" t="str">
        <f t="shared" si="1036"/>
        <v/>
      </c>
      <c r="AQ2077" s="25" t="str">
        <f t="shared" si="1037"/>
        <v/>
      </c>
      <c r="AR2077" s="25" t="str">
        <f t="shared" si="1038"/>
        <v/>
      </c>
      <c r="AS2077" s="25" t="str">
        <f t="shared" si="1039"/>
        <v/>
      </c>
      <c r="AT2077" s="25" t="str">
        <f t="shared" si="1040"/>
        <v/>
      </c>
      <c r="AU2077" s="25" t="str">
        <f t="shared" si="1041"/>
        <v/>
      </c>
      <c r="AV2077" s="25" t="str">
        <f t="shared" si="1042"/>
        <v/>
      </c>
      <c r="AX2077" t="str">
        <f>IF(BC2077="","",IF(BC2077&gt;0,COUNT($AY$2:AY2077),""))</f>
        <v/>
      </c>
      <c r="AY2077" s="25" t="str">
        <f t="shared" si="1043"/>
        <v/>
      </c>
      <c r="AZ2077" s="25" t="str">
        <f t="shared" si="1044"/>
        <v/>
      </c>
      <c r="BA2077" s="25" t="str">
        <f t="shared" si="1045"/>
        <v/>
      </c>
      <c r="BB2077" s="25" t="str">
        <f t="shared" si="1046"/>
        <v/>
      </c>
      <c r="BC2077" s="25" t="str">
        <f t="shared" si="1047"/>
        <v/>
      </c>
      <c r="BD2077" s="25" t="str">
        <f t="shared" si="1048"/>
        <v/>
      </c>
      <c r="BE2077" s="25" t="str">
        <f t="shared" si="1049"/>
        <v/>
      </c>
      <c r="BF2077" s="25" t="str">
        <f t="shared" si="1050"/>
        <v/>
      </c>
      <c r="BG2077" s="25" t="str">
        <f t="shared" si="1051"/>
        <v/>
      </c>
      <c r="BH2077" s="25" t="str">
        <f t="shared" si="1052"/>
        <v/>
      </c>
      <c r="BI2077" s="25" t="str">
        <f t="shared" si="1053"/>
        <v/>
      </c>
      <c r="BJ2077" s="25" t="str">
        <f t="shared" si="1054"/>
        <v/>
      </c>
      <c r="BK2077" s="25" t="str">
        <f t="shared" si="1055"/>
        <v/>
      </c>
      <c r="BL2077" s="25" t="str">
        <f t="shared" si="1056"/>
        <v/>
      </c>
      <c r="BM2077" s="25" t="str">
        <f t="shared" si="1057"/>
        <v/>
      </c>
      <c r="BN2077" s="25" t="str">
        <f t="shared" si="1058"/>
        <v/>
      </c>
    </row>
    <row r="2078" spans="1:66" x14ac:dyDescent="0.25">
      <c r="A2078" s="20" t="str">
        <f>IF('S.D. Paste sheet'!A2078="","",'S.D. Paste sheet'!A2078)</f>
        <v/>
      </c>
      <c r="B2078" s="20" t="str">
        <f>IF('S.D. Paste sheet'!B2078="","",'S.D. Paste sheet'!B2078)</f>
        <v/>
      </c>
      <c r="C2078" s="20" t="str">
        <f>IF('S.D. Paste sheet'!C2078="","",'S.D. Paste sheet'!C2078)</f>
        <v/>
      </c>
      <c r="D2078" s="20" t="str">
        <f>IF('S.D. Paste sheet'!D2078="","",'S.D. Paste sheet'!D2078)</f>
        <v/>
      </c>
      <c r="E2078" s="20" t="str">
        <f>IF('S.D. Paste sheet'!E2078="","",UPPER('S.D. Paste sheet'!E2078))</f>
        <v/>
      </c>
      <c r="F2078" s="20" t="str">
        <f>IF('S.D. Paste sheet'!F2078="","",'S.D. Paste sheet'!F2078)</f>
        <v/>
      </c>
      <c r="G2078" s="20" t="str">
        <f>IF('S.D. Paste sheet'!G2078="","",UPPER('S.D. Paste sheet'!G2078))</f>
        <v/>
      </c>
      <c r="H2078" s="20" t="str">
        <f>IF('S.D. Paste sheet'!H2078="","",UPPER('S.D. Paste sheet'!H2078))</f>
        <v/>
      </c>
      <c r="I2078" s="20" t="str">
        <f>IF('S.D. Paste sheet'!I2078="","",'S.D. Paste sheet'!I2078)</f>
        <v/>
      </c>
      <c r="J2078" s="20" t="str">
        <f>IF('S.D. Paste sheet'!J2078="","",'S.D. Paste sheet'!J2078)</f>
        <v/>
      </c>
      <c r="K2078" s="20" t="str">
        <f>IF('S.D. Paste sheet'!K2078="","",'S.D. Paste sheet'!K2078)</f>
        <v/>
      </c>
      <c r="L2078" s="20" t="str">
        <f>IF('S.D. Paste sheet'!L2078="","",'S.D. Paste sheet'!L2078)</f>
        <v/>
      </c>
      <c r="M2078" s="20" t="str">
        <f>IF('S.D. Paste sheet'!M2078="","",'S.D. Paste sheet'!M2078)</f>
        <v/>
      </c>
      <c r="N2078" s="20" t="str">
        <f>IF('S.D. Paste sheet'!N2078="","",'S.D. Paste sheet'!N2078)</f>
        <v/>
      </c>
      <c r="O2078" s="20" t="str">
        <f>IF('S.D. Paste sheet'!O2078="","",'S.D. Paste sheet'!O2078)</f>
        <v/>
      </c>
      <c r="P2078" s="20" t="str">
        <f>IF('S.D. Paste sheet'!P2078="","",'S.D. Paste sheet'!P2078)</f>
        <v/>
      </c>
      <c r="Q2078" s="20" t="str">
        <f>IF('S.D. Paste sheet'!Q2078="","",'S.D. Paste sheet'!Q2078)</f>
        <v/>
      </c>
      <c r="R2078" s="20" t="str">
        <f>IF('S.D. Paste sheet'!R2078="","",'S.D. Paste sheet'!R2078)</f>
        <v/>
      </c>
      <c r="S2078" s="20" t="str">
        <f>IF('S.D. Paste sheet'!S2078="","",'S.D. Paste sheet'!S2078)</f>
        <v/>
      </c>
      <c r="T2078" s="20" t="str">
        <f>IF('S.D. Paste sheet'!T2078="","",'S.D. Paste sheet'!T2078)</f>
        <v/>
      </c>
      <c r="U2078" s="20" t="str">
        <f>IF('S.D. Paste sheet'!U2078="","",'S.D. Paste sheet'!U2078)</f>
        <v/>
      </c>
      <c r="V2078" s="20" t="str">
        <f>IF('S.D. Paste sheet'!V2078="","",'S.D. Paste sheet'!V2078)</f>
        <v/>
      </c>
      <c r="W2078" s="20" t="str">
        <f>IF('S.D. Paste sheet'!W2078="","",'S.D. Paste sheet'!W2078)</f>
        <v/>
      </c>
      <c r="X2078" s="20" t="str">
        <f>IF('S.D. Paste sheet'!X2078="","",'S.D. Paste sheet'!X2078)</f>
        <v/>
      </c>
      <c r="Y2078" s="20" t="str">
        <f>IF('S.D. Paste sheet'!Y2078="","",'S.D. Paste sheet'!Y2078)</f>
        <v/>
      </c>
      <c r="Z2078" s="20" t="str">
        <f>IF('S.D. Paste sheet'!Z2078="","",'S.D. Paste sheet'!Z2078)</f>
        <v/>
      </c>
      <c r="AA2078" s="20" t="str">
        <f>IF('S.D. Paste sheet'!AA2078="","",'S.D. Paste sheet'!AA2078)</f>
        <v/>
      </c>
      <c r="AB2078" s="20" t="str">
        <f>IF('S.D. Paste sheet'!AB2078="","",'S.D. Paste sheet'!AB2078)</f>
        <v/>
      </c>
      <c r="AC2078" s="20" t="str">
        <f>IF('S.D. Paste sheet'!AC2078="","",'S.D. Paste sheet'!AC2078)</f>
        <v/>
      </c>
      <c r="AD2078" s="20" t="str">
        <f>IF('S.D. Paste sheet'!AD2078="","",'S.D. Paste sheet'!AD2078)</f>
        <v/>
      </c>
      <c r="AE2078" s="28"/>
      <c r="AF2078" t="str">
        <f>IF(AK2078="","",IF(AK2078&gt;0,COUNT($AG$2:AG2078),""))</f>
        <v/>
      </c>
      <c r="AG2078" s="25" t="str">
        <f t="shared" si="1027"/>
        <v/>
      </c>
      <c r="AH2078" s="25" t="str">
        <f t="shared" si="1028"/>
        <v/>
      </c>
      <c r="AI2078" s="25" t="str">
        <f t="shared" si="1029"/>
        <v/>
      </c>
      <c r="AJ2078" s="25" t="str">
        <f t="shared" si="1030"/>
        <v/>
      </c>
      <c r="AK2078" s="25" t="str">
        <f t="shared" si="1031"/>
        <v/>
      </c>
      <c r="AL2078" s="25" t="str">
        <f t="shared" si="1032"/>
        <v/>
      </c>
      <c r="AM2078" s="25" t="str">
        <f t="shared" si="1033"/>
        <v/>
      </c>
      <c r="AN2078" s="25" t="str">
        <f t="shared" si="1034"/>
        <v/>
      </c>
      <c r="AO2078" s="25" t="str">
        <f t="shared" si="1035"/>
        <v/>
      </c>
      <c r="AP2078" s="25" t="str">
        <f t="shared" si="1036"/>
        <v/>
      </c>
      <c r="AQ2078" s="25" t="str">
        <f t="shared" si="1037"/>
        <v/>
      </c>
      <c r="AR2078" s="25" t="str">
        <f t="shared" si="1038"/>
        <v/>
      </c>
      <c r="AS2078" s="25" t="str">
        <f t="shared" si="1039"/>
        <v/>
      </c>
      <c r="AT2078" s="25" t="str">
        <f t="shared" si="1040"/>
        <v/>
      </c>
      <c r="AU2078" s="25" t="str">
        <f t="shared" si="1041"/>
        <v/>
      </c>
      <c r="AV2078" s="25" t="str">
        <f t="shared" si="1042"/>
        <v/>
      </c>
      <c r="AX2078" t="str">
        <f>IF(BC2078="","",IF(BC2078&gt;0,COUNT($AY$2:AY2078),""))</f>
        <v/>
      </c>
      <c r="AY2078" s="25" t="str">
        <f t="shared" si="1043"/>
        <v/>
      </c>
      <c r="AZ2078" s="25" t="str">
        <f t="shared" si="1044"/>
        <v/>
      </c>
      <c r="BA2078" s="25" t="str">
        <f t="shared" si="1045"/>
        <v/>
      </c>
      <c r="BB2078" s="25" t="str">
        <f t="shared" si="1046"/>
        <v/>
      </c>
      <c r="BC2078" s="25" t="str">
        <f t="shared" si="1047"/>
        <v/>
      </c>
      <c r="BD2078" s="25" t="str">
        <f t="shared" si="1048"/>
        <v/>
      </c>
      <c r="BE2078" s="25" t="str">
        <f t="shared" si="1049"/>
        <v/>
      </c>
      <c r="BF2078" s="25" t="str">
        <f t="shared" si="1050"/>
        <v/>
      </c>
      <c r="BG2078" s="25" t="str">
        <f t="shared" si="1051"/>
        <v/>
      </c>
      <c r="BH2078" s="25" t="str">
        <f t="shared" si="1052"/>
        <v/>
      </c>
      <c r="BI2078" s="25" t="str">
        <f t="shared" si="1053"/>
        <v/>
      </c>
      <c r="BJ2078" s="25" t="str">
        <f t="shared" si="1054"/>
        <v/>
      </c>
      <c r="BK2078" s="25" t="str">
        <f t="shared" si="1055"/>
        <v/>
      </c>
      <c r="BL2078" s="25" t="str">
        <f t="shared" si="1056"/>
        <v/>
      </c>
      <c r="BM2078" s="25" t="str">
        <f t="shared" si="1057"/>
        <v/>
      </c>
      <c r="BN2078" s="25" t="str">
        <f t="shared" si="1058"/>
        <v/>
      </c>
    </row>
    <row r="2079" spans="1:66" x14ac:dyDescent="0.25">
      <c r="A2079" s="20" t="str">
        <f>IF('S.D. Paste sheet'!A2079="","",'S.D. Paste sheet'!A2079)</f>
        <v/>
      </c>
      <c r="B2079" s="20" t="str">
        <f>IF('S.D. Paste sheet'!B2079="","",'S.D. Paste sheet'!B2079)</f>
        <v/>
      </c>
      <c r="C2079" s="20" t="str">
        <f>IF('S.D. Paste sheet'!C2079="","",'S.D. Paste sheet'!C2079)</f>
        <v/>
      </c>
      <c r="D2079" s="20" t="str">
        <f>IF('S.D. Paste sheet'!D2079="","",'S.D. Paste sheet'!D2079)</f>
        <v/>
      </c>
      <c r="E2079" s="20" t="str">
        <f>IF('S.D. Paste sheet'!E2079="","",UPPER('S.D. Paste sheet'!E2079))</f>
        <v/>
      </c>
      <c r="F2079" s="20" t="str">
        <f>IF('S.D. Paste sheet'!F2079="","",'S.D. Paste sheet'!F2079)</f>
        <v/>
      </c>
      <c r="G2079" s="20" t="str">
        <f>IF('S.D. Paste sheet'!G2079="","",UPPER('S.D. Paste sheet'!G2079))</f>
        <v/>
      </c>
      <c r="H2079" s="20" t="str">
        <f>IF('S.D. Paste sheet'!H2079="","",UPPER('S.D. Paste sheet'!H2079))</f>
        <v/>
      </c>
      <c r="I2079" s="20" t="str">
        <f>IF('S.D. Paste sheet'!I2079="","",'S.D. Paste sheet'!I2079)</f>
        <v/>
      </c>
      <c r="J2079" s="20" t="str">
        <f>IF('S.D. Paste sheet'!J2079="","",'S.D. Paste sheet'!J2079)</f>
        <v/>
      </c>
      <c r="K2079" s="20" t="str">
        <f>IF('S.D. Paste sheet'!K2079="","",'S.D. Paste sheet'!K2079)</f>
        <v/>
      </c>
      <c r="L2079" s="20" t="str">
        <f>IF('S.D. Paste sheet'!L2079="","",'S.D. Paste sheet'!L2079)</f>
        <v/>
      </c>
      <c r="M2079" s="20" t="str">
        <f>IF('S.D. Paste sheet'!M2079="","",'S.D. Paste sheet'!M2079)</f>
        <v/>
      </c>
      <c r="N2079" s="20" t="str">
        <f>IF('S.D. Paste sheet'!N2079="","",'S.D. Paste sheet'!N2079)</f>
        <v/>
      </c>
      <c r="O2079" s="20" t="str">
        <f>IF('S.D. Paste sheet'!O2079="","",'S.D. Paste sheet'!O2079)</f>
        <v/>
      </c>
      <c r="P2079" s="20" t="str">
        <f>IF('S.D. Paste sheet'!P2079="","",'S.D. Paste sheet'!P2079)</f>
        <v/>
      </c>
      <c r="Q2079" s="20" t="str">
        <f>IF('S.D. Paste sheet'!Q2079="","",'S.D. Paste sheet'!Q2079)</f>
        <v/>
      </c>
      <c r="R2079" s="20" t="str">
        <f>IF('S.D. Paste sheet'!R2079="","",'S.D. Paste sheet'!R2079)</f>
        <v/>
      </c>
      <c r="S2079" s="20" t="str">
        <f>IF('S.D. Paste sheet'!S2079="","",'S.D. Paste sheet'!S2079)</f>
        <v/>
      </c>
      <c r="T2079" s="20" t="str">
        <f>IF('S.D. Paste sheet'!T2079="","",'S.D. Paste sheet'!T2079)</f>
        <v/>
      </c>
      <c r="U2079" s="20" t="str">
        <f>IF('S.D. Paste sheet'!U2079="","",'S.D. Paste sheet'!U2079)</f>
        <v/>
      </c>
      <c r="V2079" s="20" t="str">
        <f>IF('S.D. Paste sheet'!V2079="","",'S.D. Paste sheet'!V2079)</f>
        <v/>
      </c>
      <c r="W2079" s="20" t="str">
        <f>IF('S.D. Paste sheet'!W2079="","",'S.D. Paste sheet'!W2079)</f>
        <v/>
      </c>
      <c r="X2079" s="20" t="str">
        <f>IF('S.D. Paste sheet'!X2079="","",'S.D. Paste sheet'!X2079)</f>
        <v/>
      </c>
      <c r="Y2079" s="20" t="str">
        <f>IF('S.D. Paste sheet'!Y2079="","",'S.D. Paste sheet'!Y2079)</f>
        <v/>
      </c>
      <c r="Z2079" s="20" t="str">
        <f>IF('S.D. Paste sheet'!Z2079="","",'S.D. Paste sheet'!Z2079)</f>
        <v/>
      </c>
      <c r="AA2079" s="20" t="str">
        <f>IF('S.D. Paste sheet'!AA2079="","",'S.D. Paste sheet'!AA2079)</f>
        <v/>
      </c>
      <c r="AB2079" s="20" t="str">
        <f>IF('S.D. Paste sheet'!AB2079="","",'S.D. Paste sheet'!AB2079)</f>
        <v/>
      </c>
      <c r="AC2079" s="20" t="str">
        <f>IF('S.D. Paste sheet'!AC2079="","",'S.D. Paste sheet'!AC2079)</f>
        <v/>
      </c>
      <c r="AD2079" s="20" t="str">
        <f>IF('S.D. Paste sheet'!AD2079="","",'S.D. Paste sheet'!AD2079)</f>
        <v/>
      </c>
      <c r="AE2079" s="28"/>
      <c r="AF2079" t="str">
        <f>IF(AK2079="","",IF(AK2079&gt;0,COUNT($AG$2:AG2079),""))</f>
        <v/>
      </c>
      <c r="AG2079" s="25" t="str">
        <f t="shared" si="1027"/>
        <v/>
      </c>
      <c r="AH2079" s="25" t="str">
        <f t="shared" si="1028"/>
        <v/>
      </c>
      <c r="AI2079" s="25" t="str">
        <f t="shared" si="1029"/>
        <v/>
      </c>
      <c r="AJ2079" s="25" t="str">
        <f t="shared" si="1030"/>
        <v/>
      </c>
      <c r="AK2079" s="25" t="str">
        <f t="shared" si="1031"/>
        <v/>
      </c>
      <c r="AL2079" s="25" t="str">
        <f t="shared" si="1032"/>
        <v/>
      </c>
      <c r="AM2079" s="25" t="str">
        <f t="shared" si="1033"/>
        <v/>
      </c>
      <c r="AN2079" s="25" t="str">
        <f t="shared" si="1034"/>
        <v/>
      </c>
      <c r="AO2079" s="25" t="str">
        <f t="shared" si="1035"/>
        <v/>
      </c>
      <c r="AP2079" s="25" t="str">
        <f t="shared" si="1036"/>
        <v/>
      </c>
      <c r="AQ2079" s="25" t="str">
        <f t="shared" si="1037"/>
        <v/>
      </c>
      <c r="AR2079" s="25" t="str">
        <f t="shared" si="1038"/>
        <v/>
      </c>
      <c r="AS2079" s="25" t="str">
        <f t="shared" si="1039"/>
        <v/>
      </c>
      <c r="AT2079" s="25" t="str">
        <f t="shared" si="1040"/>
        <v/>
      </c>
      <c r="AU2079" s="25" t="str">
        <f t="shared" si="1041"/>
        <v/>
      </c>
      <c r="AV2079" s="25" t="str">
        <f t="shared" si="1042"/>
        <v/>
      </c>
      <c r="AX2079" t="str">
        <f>IF(BC2079="","",IF(BC2079&gt;0,COUNT($AY$2:AY2079),""))</f>
        <v/>
      </c>
      <c r="AY2079" s="25" t="str">
        <f t="shared" si="1043"/>
        <v/>
      </c>
      <c r="AZ2079" s="25" t="str">
        <f t="shared" si="1044"/>
        <v/>
      </c>
      <c r="BA2079" s="25" t="str">
        <f t="shared" si="1045"/>
        <v/>
      </c>
      <c r="BB2079" s="25" t="str">
        <f t="shared" si="1046"/>
        <v/>
      </c>
      <c r="BC2079" s="25" t="str">
        <f t="shared" si="1047"/>
        <v/>
      </c>
      <c r="BD2079" s="25" t="str">
        <f t="shared" si="1048"/>
        <v/>
      </c>
      <c r="BE2079" s="25" t="str">
        <f t="shared" si="1049"/>
        <v/>
      </c>
      <c r="BF2079" s="25" t="str">
        <f t="shared" si="1050"/>
        <v/>
      </c>
      <c r="BG2079" s="25" t="str">
        <f t="shared" si="1051"/>
        <v/>
      </c>
      <c r="BH2079" s="25" t="str">
        <f t="shared" si="1052"/>
        <v/>
      </c>
      <c r="BI2079" s="25" t="str">
        <f t="shared" si="1053"/>
        <v/>
      </c>
      <c r="BJ2079" s="25" t="str">
        <f t="shared" si="1054"/>
        <v/>
      </c>
      <c r="BK2079" s="25" t="str">
        <f t="shared" si="1055"/>
        <v/>
      </c>
      <c r="BL2079" s="25" t="str">
        <f t="shared" si="1056"/>
        <v/>
      </c>
      <c r="BM2079" s="25" t="str">
        <f t="shared" si="1057"/>
        <v/>
      </c>
      <c r="BN2079" s="25" t="str">
        <f t="shared" si="1058"/>
        <v/>
      </c>
    </row>
    <row r="2080" spans="1:66" x14ac:dyDescent="0.25">
      <c r="A2080" s="20" t="str">
        <f>IF('S.D. Paste sheet'!A2080="","",'S.D. Paste sheet'!A2080)</f>
        <v/>
      </c>
      <c r="B2080" s="20" t="str">
        <f>IF('S.D. Paste sheet'!B2080="","",'S.D. Paste sheet'!B2080)</f>
        <v/>
      </c>
      <c r="C2080" s="20" t="str">
        <f>IF('S.D. Paste sheet'!C2080="","",'S.D. Paste sheet'!C2080)</f>
        <v/>
      </c>
      <c r="D2080" s="20" t="str">
        <f>IF('S.D. Paste sheet'!D2080="","",'S.D. Paste sheet'!D2080)</f>
        <v/>
      </c>
      <c r="E2080" s="20" t="str">
        <f>IF('S.D. Paste sheet'!E2080="","",UPPER('S.D. Paste sheet'!E2080))</f>
        <v/>
      </c>
      <c r="F2080" s="20" t="str">
        <f>IF('S.D. Paste sheet'!F2080="","",'S.D. Paste sheet'!F2080)</f>
        <v/>
      </c>
      <c r="G2080" s="20" t="str">
        <f>IF('S.D. Paste sheet'!G2080="","",UPPER('S.D. Paste sheet'!G2080))</f>
        <v/>
      </c>
      <c r="H2080" s="20" t="str">
        <f>IF('S.D. Paste sheet'!H2080="","",UPPER('S.D. Paste sheet'!H2080))</f>
        <v/>
      </c>
      <c r="I2080" s="20" t="str">
        <f>IF('S.D. Paste sheet'!I2080="","",'S.D. Paste sheet'!I2080)</f>
        <v/>
      </c>
      <c r="J2080" s="20" t="str">
        <f>IF('S.D. Paste sheet'!J2080="","",'S.D. Paste sheet'!J2080)</f>
        <v/>
      </c>
      <c r="K2080" s="20" t="str">
        <f>IF('S.D. Paste sheet'!K2080="","",'S.D. Paste sheet'!K2080)</f>
        <v/>
      </c>
      <c r="L2080" s="20" t="str">
        <f>IF('S.D. Paste sheet'!L2080="","",'S.D. Paste sheet'!L2080)</f>
        <v/>
      </c>
      <c r="M2080" s="20" t="str">
        <f>IF('S.D. Paste sheet'!M2080="","",'S.D. Paste sheet'!M2080)</f>
        <v/>
      </c>
      <c r="N2080" s="20" t="str">
        <f>IF('S.D. Paste sheet'!N2080="","",'S.D. Paste sheet'!N2080)</f>
        <v/>
      </c>
      <c r="O2080" s="20" t="str">
        <f>IF('S.D. Paste sheet'!O2080="","",'S.D. Paste sheet'!O2080)</f>
        <v/>
      </c>
      <c r="P2080" s="20" t="str">
        <f>IF('S.D. Paste sheet'!P2080="","",'S.D. Paste sheet'!P2080)</f>
        <v/>
      </c>
      <c r="Q2080" s="20" t="str">
        <f>IF('S.D. Paste sheet'!Q2080="","",'S.D. Paste sheet'!Q2080)</f>
        <v/>
      </c>
      <c r="R2080" s="20" t="str">
        <f>IF('S.D. Paste sheet'!R2080="","",'S.D. Paste sheet'!R2080)</f>
        <v/>
      </c>
      <c r="S2080" s="20" t="str">
        <f>IF('S.D. Paste sheet'!S2080="","",'S.D. Paste sheet'!S2080)</f>
        <v/>
      </c>
      <c r="T2080" s="20" t="str">
        <f>IF('S.D. Paste sheet'!T2080="","",'S.D. Paste sheet'!T2080)</f>
        <v/>
      </c>
      <c r="U2080" s="20" t="str">
        <f>IF('S.D. Paste sheet'!U2080="","",'S.D. Paste sheet'!U2080)</f>
        <v/>
      </c>
      <c r="V2080" s="20" t="str">
        <f>IF('S.D. Paste sheet'!V2080="","",'S.D. Paste sheet'!V2080)</f>
        <v/>
      </c>
      <c r="W2080" s="20" t="str">
        <f>IF('S.D. Paste sheet'!W2080="","",'S.D. Paste sheet'!W2080)</f>
        <v/>
      </c>
      <c r="X2080" s="20" t="str">
        <f>IF('S.D. Paste sheet'!X2080="","",'S.D. Paste sheet'!X2080)</f>
        <v/>
      </c>
      <c r="Y2080" s="20" t="str">
        <f>IF('S.D. Paste sheet'!Y2080="","",'S.D. Paste sheet'!Y2080)</f>
        <v/>
      </c>
      <c r="Z2080" s="20" t="str">
        <f>IF('S.D. Paste sheet'!Z2080="","",'S.D. Paste sheet'!Z2080)</f>
        <v/>
      </c>
      <c r="AA2080" s="20" t="str">
        <f>IF('S.D. Paste sheet'!AA2080="","",'S.D. Paste sheet'!AA2080)</f>
        <v/>
      </c>
      <c r="AB2080" s="20" t="str">
        <f>IF('S.D. Paste sheet'!AB2080="","",'S.D. Paste sheet'!AB2080)</f>
        <v/>
      </c>
      <c r="AC2080" s="20" t="str">
        <f>IF('S.D. Paste sheet'!AC2080="","",'S.D. Paste sheet'!AC2080)</f>
        <v/>
      </c>
      <c r="AD2080" s="20" t="str">
        <f>IF('S.D. Paste sheet'!AD2080="","",'S.D. Paste sheet'!AD2080)</f>
        <v/>
      </c>
      <c r="AE2080" s="28"/>
      <c r="AF2080" t="str">
        <f>IF(AK2080="","",IF(AK2080&gt;0,COUNT($AG$2:AG2080),""))</f>
        <v/>
      </c>
      <c r="AG2080" s="25" t="str">
        <f t="shared" si="1027"/>
        <v/>
      </c>
      <c r="AH2080" s="25" t="str">
        <f t="shared" si="1028"/>
        <v/>
      </c>
      <c r="AI2080" s="25" t="str">
        <f t="shared" si="1029"/>
        <v/>
      </c>
      <c r="AJ2080" s="25" t="str">
        <f t="shared" si="1030"/>
        <v/>
      </c>
      <c r="AK2080" s="25" t="str">
        <f t="shared" si="1031"/>
        <v/>
      </c>
      <c r="AL2080" s="25" t="str">
        <f t="shared" si="1032"/>
        <v/>
      </c>
      <c r="AM2080" s="25" t="str">
        <f t="shared" si="1033"/>
        <v/>
      </c>
      <c r="AN2080" s="25" t="str">
        <f t="shared" si="1034"/>
        <v/>
      </c>
      <c r="AO2080" s="25" t="str">
        <f t="shared" si="1035"/>
        <v/>
      </c>
      <c r="AP2080" s="25" t="str">
        <f t="shared" si="1036"/>
        <v/>
      </c>
      <c r="AQ2080" s="25" t="str">
        <f t="shared" si="1037"/>
        <v/>
      </c>
      <c r="AR2080" s="25" t="str">
        <f t="shared" si="1038"/>
        <v/>
      </c>
      <c r="AS2080" s="25" t="str">
        <f t="shared" si="1039"/>
        <v/>
      </c>
      <c r="AT2080" s="25" t="str">
        <f t="shared" si="1040"/>
        <v/>
      </c>
      <c r="AU2080" s="25" t="str">
        <f t="shared" si="1041"/>
        <v/>
      </c>
      <c r="AV2080" s="25" t="str">
        <f t="shared" si="1042"/>
        <v/>
      </c>
      <c r="AX2080" t="str">
        <f>IF(BC2080="","",IF(BC2080&gt;0,COUNT($AY$2:AY2080),""))</f>
        <v/>
      </c>
      <c r="AY2080" s="25" t="str">
        <f t="shared" si="1043"/>
        <v/>
      </c>
      <c r="AZ2080" s="25" t="str">
        <f t="shared" si="1044"/>
        <v/>
      </c>
      <c r="BA2080" s="25" t="str">
        <f t="shared" si="1045"/>
        <v/>
      </c>
      <c r="BB2080" s="25" t="str">
        <f t="shared" si="1046"/>
        <v/>
      </c>
      <c r="BC2080" s="25" t="str">
        <f t="shared" si="1047"/>
        <v/>
      </c>
      <c r="BD2080" s="25" t="str">
        <f t="shared" si="1048"/>
        <v/>
      </c>
      <c r="BE2080" s="25" t="str">
        <f t="shared" si="1049"/>
        <v/>
      </c>
      <c r="BF2080" s="25" t="str">
        <f t="shared" si="1050"/>
        <v/>
      </c>
      <c r="BG2080" s="25" t="str">
        <f t="shared" si="1051"/>
        <v/>
      </c>
      <c r="BH2080" s="25" t="str">
        <f t="shared" si="1052"/>
        <v/>
      </c>
      <c r="BI2080" s="25" t="str">
        <f t="shared" si="1053"/>
        <v/>
      </c>
      <c r="BJ2080" s="25" t="str">
        <f t="shared" si="1054"/>
        <v/>
      </c>
      <c r="BK2080" s="25" t="str">
        <f t="shared" si="1055"/>
        <v/>
      </c>
      <c r="BL2080" s="25" t="str">
        <f t="shared" si="1056"/>
        <v/>
      </c>
      <c r="BM2080" s="25" t="str">
        <f t="shared" si="1057"/>
        <v/>
      </c>
      <c r="BN2080" s="25" t="str">
        <f t="shared" si="1058"/>
        <v/>
      </c>
    </row>
    <row r="2081" spans="1:66" x14ac:dyDescent="0.25">
      <c r="A2081" s="20" t="str">
        <f>IF('S.D. Paste sheet'!A2081="","",'S.D. Paste sheet'!A2081)</f>
        <v/>
      </c>
      <c r="B2081" s="20" t="str">
        <f>IF('S.D. Paste sheet'!B2081="","",'S.D. Paste sheet'!B2081)</f>
        <v/>
      </c>
      <c r="C2081" s="20" t="str">
        <f>IF('S.D. Paste sheet'!C2081="","",'S.D. Paste sheet'!C2081)</f>
        <v/>
      </c>
      <c r="D2081" s="20" t="str">
        <f>IF('S.D. Paste sheet'!D2081="","",'S.D. Paste sheet'!D2081)</f>
        <v/>
      </c>
      <c r="E2081" s="20" t="str">
        <f>IF('S.D. Paste sheet'!E2081="","",UPPER('S.D. Paste sheet'!E2081))</f>
        <v/>
      </c>
      <c r="F2081" s="20" t="str">
        <f>IF('S.D. Paste sheet'!F2081="","",'S.D. Paste sheet'!F2081)</f>
        <v/>
      </c>
      <c r="G2081" s="20" t="str">
        <f>IF('S.D. Paste sheet'!G2081="","",UPPER('S.D. Paste sheet'!G2081))</f>
        <v/>
      </c>
      <c r="H2081" s="20" t="str">
        <f>IF('S.D. Paste sheet'!H2081="","",UPPER('S.D. Paste sheet'!H2081))</f>
        <v/>
      </c>
      <c r="I2081" s="20" t="str">
        <f>IF('S.D. Paste sheet'!I2081="","",'S.D. Paste sheet'!I2081)</f>
        <v/>
      </c>
      <c r="J2081" s="20" t="str">
        <f>IF('S.D. Paste sheet'!J2081="","",'S.D. Paste sheet'!J2081)</f>
        <v/>
      </c>
      <c r="K2081" s="20" t="str">
        <f>IF('S.D. Paste sheet'!K2081="","",'S.D. Paste sheet'!K2081)</f>
        <v/>
      </c>
      <c r="L2081" s="20" t="str">
        <f>IF('S.D. Paste sheet'!L2081="","",'S.D. Paste sheet'!L2081)</f>
        <v/>
      </c>
      <c r="M2081" s="20" t="str">
        <f>IF('S.D. Paste sheet'!M2081="","",'S.D. Paste sheet'!M2081)</f>
        <v/>
      </c>
      <c r="N2081" s="20" t="str">
        <f>IF('S.D. Paste sheet'!N2081="","",'S.D. Paste sheet'!N2081)</f>
        <v/>
      </c>
      <c r="O2081" s="20" t="str">
        <f>IF('S.D. Paste sheet'!O2081="","",'S.D. Paste sheet'!O2081)</f>
        <v/>
      </c>
      <c r="P2081" s="20" t="str">
        <f>IF('S.D. Paste sheet'!P2081="","",'S.D. Paste sheet'!P2081)</f>
        <v/>
      </c>
      <c r="Q2081" s="20" t="str">
        <f>IF('S.D. Paste sheet'!Q2081="","",'S.D. Paste sheet'!Q2081)</f>
        <v/>
      </c>
      <c r="R2081" s="20" t="str">
        <f>IF('S.D. Paste sheet'!R2081="","",'S.D. Paste sheet'!R2081)</f>
        <v/>
      </c>
      <c r="S2081" s="20" t="str">
        <f>IF('S.D. Paste sheet'!S2081="","",'S.D. Paste sheet'!S2081)</f>
        <v/>
      </c>
      <c r="T2081" s="20" t="str">
        <f>IF('S.D. Paste sheet'!T2081="","",'S.D. Paste sheet'!T2081)</f>
        <v/>
      </c>
      <c r="U2081" s="20" t="str">
        <f>IF('S.D. Paste sheet'!U2081="","",'S.D. Paste sheet'!U2081)</f>
        <v/>
      </c>
      <c r="V2081" s="20" t="str">
        <f>IF('S.D. Paste sheet'!V2081="","",'S.D. Paste sheet'!V2081)</f>
        <v/>
      </c>
      <c r="W2081" s="20" t="str">
        <f>IF('S.D. Paste sheet'!W2081="","",'S.D. Paste sheet'!W2081)</f>
        <v/>
      </c>
      <c r="X2081" s="20" t="str">
        <f>IF('S.D. Paste sheet'!X2081="","",'S.D. Paste sheet'!X2081)</f>
        <v/>
      </c>
      <c r="Y2081" s="20" t="str">
        <f>IF('S.D. Paste sheet'!Y2081="","",'S.D. Paste sheet'!Y2081)</f>
        <v/>
      </c>
      <c r="Z2081" s="20" t="str">
        <f>IF('S.D. Paste sheet'!Z2081="","",'S.D. Paste sheet'!Z2081)</f>
        <v/>
      </c>
      <c r="AA2081" s="20" t="str">
        <f>IF('S.D. Paste sheet'!AA2081="","",'S.D. Paste sheet'!AA2081)</f>
        <v/>
      </c>
      <c r="AB2081" s="20" t="str">
        <f>IF('S.D. Paste sheet'!AB2081="","",'S.D. Paste sheet'!AB2081)</f>
        <v/>
      </c>
      <c r="AC2081" s="20" t="str">
        <f>IF('S.D. Paste sheet'!AC2081="","",'S.D. Paste sheet'!AC2081)</f>
        <v/>
      </c>
      <c r="AD2081" s="20" t="str">
        <f>IF('S.D. Paste sheet'!AD2081="","",'S.D. Paste sheet'!AD2081)</f>
        <v/>
      </c>
      <c r="AE2081" s="28"/>
      <c r="AF2081" t="str">
        <f>IF(AK2081="","",IF(AK2081&gt;0,COUNT($AG$2:AG2081),""))</f>
        <v/>
      </c>
      <c r="AG2081" s="25" t="str">
        <f t="shared" si="1027"/>
        <v/>
      </c>
      <c r="AH2081" s="25" t="str">
        <f t="shared" si="1028"/>
        <v/>
      </c>
      <c r="AI2081" s="25" t="str">
        <f t="shared" si="1029"/>
        <v/>
      </c>
      <c r="AJ2081" s="25" t="str">
        <f t="shared" si="1030"/>
        <v/>
      </c>
      <c r="AK2081" s="25" t="str">
        <f t="shared" si="1031"/>
        <v/>
      </c>
      <c r="AL2081" s="25" t="str">
        <f t="shared" si="1032"/>
        <v/>
      </c>
      <c r="AM2081" s="25" t="str">
        <f t="shared" si="1033"/>
        <v/>
      </c>
      <c r="AN2081" s="25" t="str">
        <f t="shared" si="1034"/>
        <v/>
      </c>
      <c r="AO2081" s="25" t="str">
        <f t="shared" si="1035"/>
        <v/>
      </c>
      <c r="AP2081" s="25" t="str">
        <f t="shared" si="1036"/>
        <v/>
      </c>
      <c r="AQ2081" s="25" t="str">
        <f t="shared" si="1037"/>
        <v/>
      </c>
      <c r="AR2081" s="25" t="str">
        <f t="shared" si="1038"/>
        <v/>
      </c>
      <c r="AS2081" s="25" t="str">
        <f t="shared" si="1039"/>
        <v/>
      </c>
      <c r="AT2081" s="25" t="str">
        <f t="shared" si="1040"/>
        <v/>
      </c>
      <c r="AU2081" s="25" t="str">
        <f t="shared" si="1041"/>
        <v/>
      </c>
      <c r="AV2081" s="25" t="str">
        <f t="shared" si="1042"/>
        <v/>
      </c>
      <c r="AX2081" t="str">
        <f>IF(BC2081="","",IF(BC2081&gt;0,COUNT($AY$2:AY2081),""))</f>
        <v/>
      </c>
      <c r="AY2081" s="25" t="str">
        <f t="shared" si="1043"/>
        <v/>
      </c>
      <c r="AZ2081" s="25" t="str">
        <f t="shared" si="1044"/>
        <v/>
      </c>
      <c r="BA2081" s="25" t="str">
        <f t="shared" si="1045"/>
        <v/>
      </c>
      <c r="BB2081" s="25" t="str">
        <f t="shared" si="1046"/>
        <v/>
      </c>
      <c r="BC2081" s="25" t="str">
        <f t="shared" si="1047"/>
        <v/>
      </c>
      <c r="BD2081" s="25" t="str">
        <f t="shared" si="1048"/>
        <v/>
      </c>
      <c r="BE2081" s="25" t="str">
        <f t="shared" si="1049"/>
        <v/>
      </c>
      <c r="BF2081" s="25" t="str">
        <f t="shared" si="1050"/>
        <v/>
      </c>
      <c r="BG2081" s="25" t="str">
        <f t="shared" si="1051"/>
        <v/>
      </c>
      <c r="BH2081" s="25" t="str">
        <f t="shared" si="1052"/>
        <v/>
      </c>
      <c r="BI2081" s="25" t="str">
        <f t="shared" si="1053"/>
        <v/>
      </c>
      <c r="BJ2081" s="25" t="str">
        <f t="shared" si="1054"/>
        <v/>
      </c>
      <c r="BK2081" s="25" t="str">
        <f t="shared" si="1055"/>
        <v/>
      </c>
      <c r="BL2081" s="25" t="str">
        <f t="shared" si="1056"/>
        <v/>
      </c>
      <c r="BM2081" s="25" t="str">
        <f t="shared" si="1057"/>
        <v/>
      </c>
      <c r="BN2081" s="25" t="str">
        <f t="shared" si="1058"/>
        <v/>
      </c>
    </row>
    <row r="2082" spans="1:66" x14ac:dyDescent="0.25">
      <c r="A2082" s="20" t="str">
        <f>IF('S.D. Paste sheet'!A2082="","",'S.D. Paste sheet'!A2082)</f>
        <v/>
      </c>
      <c r="B2082" s="20" t="str">
        <f>IF('S.D. Paste sheet'!B2082="","",'S.D. Paste sheet'!B2082)</f>
        <v/>
      </c>
      <c r="C2082" s="20" t="str">
        <f>IF('S.D. Paste sheet'!C2082="","",'S.D. Paste sheet'!C2082)</f>
        <v/>
      </c>
      <c r="D2082" s="20" t="str">
        <f>IF('S.D. Paste sheet'!D2082="","",'S.D. Paste sheet'!D2082)</f>
        <v/>
      </c>
      <c r="E2082" s="20" t="str">
        <f>IF('S.D. Paste sheet'!E2082="","",UPPER('S.D. Paste sheet'!E2082))</f>
        <v/>
      </c>
      <c r="F2082" s="20" t="str">
        <f>IF('S.D. Paste sheet'!F2082="","",'S.D. Paste sheet'!F2082)</f>
        <v/>
      </c>
      <c r="G2082" s="20" t="str">
        <f>IF('S.D. Paste sheet'!G2082="","",UPPER('S.D. Paste sheet'!G2082))</f>
        <v/>
      </c>
      <c r="H2082" s="20" t="str">
        <f>IF('S.D. Paste sheet'!H2082="","",UPPER('S.D. Paste sheet'!H2082))</f>
        <v/>
      </c>
      <c r="I2082" s="20" t="str">
        <f>IF('S.D. Paste sheet'!I2082="","",'S.D. Paste sheet'!I2082)</f>
        <v/>
      </c>
      <c r="J2082" s="20" t="str">
        <f>IF('S.D. Paste sheet'!J2082="","",'S.D. Paste sheet'!J2082)</f>
        <v/>
      </c>
      <c r="K2082" s="20" t="str">
        <f>IF('S.D. Paste sheet'!K2082="","",'S.D. Paste sheet'!K2082)</f>
        <v/>
      </c>
      <c r="L2082" s="20" t="str">
        <f>IF('S.D. Paste sheet'!L2082="","",'S.D. Paste sheet'!L2082)</f>
        <v/>
      </c>
      <c r="M2082" s="20" t="str">
        <f>IF('S.D. Paste sheet'!M2082="","",'S.D. Paste sheet'!M2082)</f>
        <v/>
      </c>
      <c r="N2082" s="20" t="str">
        <f>IF('S.D. Paste sheet'!N2082="","",'S.D. Paste sheet'!N2082)</f>
        <v/>
      </c>
      <c r="O2082" s="20" t="str">
        <f>IF('S.D. Paste sheet'!O2082="","",'S.D. Paste sheet'!O2082)</f>
        <v/>
      </c>
      <c r="P2082" s="20" t="str">
        <f>IF('S.D. Paste sheet'!P2082="","",'S.D. Paste sheet'!P2082)</f>
        <v/>
      </c>
      <c r="Q2082" s="20" t="str">
        <f>IF('S.D. Paste sheet'!Q2082="","",'S.D. Paste sheet'!Q2082)</f>
        <v/>
      </c>
      <c r="R2082" s="20" t="str">
        <f>IF('S.D. Paste sheet'!R2082="","",'S.D. Paste sheet'!R2082)</f>
        <v/>
      </c>
      <c r="S2082" s="20" t="str">
        <f>IF('S.D. Paste sheet'!S2082="","",'S.D. Paste sheet'!S2082)</f>
        <v/>
      </c>
      <c r="T2082" s="20" t="str">
        <f>IF('S.D. Paste sheet'!T2082="","",'S.D. Paste sheet'!T2082)</f>
        <v/>
      </c>
      <c r="U2082" s="20" t="str">
        <f>IF('S.D. Paste sheet'!U2082="","",'S.D. Paste sheet'!U2082)</f>
        <v/>
      </c>
      <c r="V2082" s="20" t="str">
        <f>IF('S.D. Paste sheet'!V2082="","",'S.D. Paste sheet'!V2082)</f>
        <v/>
      </c>
      <c r="W2082" s="20" t="str">
        <f>IF('S.D. Paste sheet'!W2082="","",'S.D. Paste sheet'!W2082)</f>
        <v/>
      </c>
      <c r="X2082" s="20" t="str">
        <f>IF('S.D. Paste sheet'!X2082="","",'S.D. Paste sheet'!X2082)</f>
        <v/>
      </c>
      <c r="Y2082" s="20" t="str">
        <f>IF('S.D. Paste sheet'!Y2082="","",'S.D. Paste sheet'!Y2082)</f>
        <v/>
      </c>
      <c r="Z2082" s="20" t="str">
        <f>IF('S.D. Paste sheet'!Z2082="","",'S.D. Paste sheet'!Z2082)</f>
        <v/>
      </c>
      <c r="AA2082" s="20" t="str">
        <f>IF('S.D. Paste sheet'!AA2082="","",'S.D. Paste sheet'!AA2082)</f>
        <v/>
      </c>
      <c r="AB2082" s="20" t="str">
        <f>IF('S.D. Paste sheet'!AB2082="","",'S.D. Paste sheet'!AB2082)</f>
        <v/>
      </c>
      <c r="AC2082" s="20" t="str">
        <f>IF('S.D. Paste sheet'!AC2082="","",'S.D. Paste sheet'!AC2082)</f>
        <v/>
      </c>
      <c r="AD2082" s="20" t="str">
        <f>IF('S.D. Paste sheet'!AD2082="","",'S.D. Paste sheet'!AD2082)</f>
        <v/>
      </c>
      <c r="AE2082" s="28"/>
      <c r="AF2082" t="str">
        <f>IF(AK2082="","",IF(AK2082&gt;0,COUNT($AG$2:AG2082),""))</f>
        <v/>
      </c>
      <c r="AG2082" s="25" t="str">
        <f t="shared" si="1027"/>
        <v/>
      </c>
      <c r="AH2082" s="25" t="str">
        <f t="shared" si="1028"/>
        <v/>
      </c>
      <c r="AI2082" s="25" t="str">
        <f t="shared" si="1029"/>
        <v/>
      </c>
      <c r="AJ2082" s="25" t="str">
        <f t="shared" si="1030"/>
        <v/>
      </c>
      <c r="AK2082" s="25" t="str">
        <f t="shared" si="1031"/>
        <v/>
      </c>
      <c r="AL2082" s="25" t="str">
        <f t="shared" si="1032"/>
        <v/>
      </c>
      <c r="AM2082" s="25" t="str">
        <f t="shared" si="1033"/>
        <v/>
      </c>
      <c r="AN2082" s="25" t="str">
        <f t="shared" si="1034"/>
        <v/>
      </c>
      <c r="AO2082" s="25" t="str">
        <f t="shared" si="1035"/>
        <v/>
      </c>
      <c r="AP2082" s="25" t="str">
        <f t="shared" si="1036"/>
        <v/>
      </c>
      <c r="AQ2082" s="25" t="str">
        <f t="shared" si="1037"/>
        <v/>
      </c>
      <c r="AR2082" s="25" t="str">
        <f t="shared" si="1038"/>
        <v/>
      </c>
      <c r="AS2082" s="25" t="str">
        <f t="shared" si="1039"/>
        <v/>
      </c>
      <c r="AT2082" s="25" t="str">
        <f t="shared" si="1040"/>
        <v/>
      </c>
      <c r="AU2082" s="25" t="str">
        <f t="shared" si="1041"/>
        <v/>
      </c>
      <c r="AV2082" s="25" t="str">
        <f t="shared" si="1042"/>
        <v/>
      </c>
      <c r="AX2082" t="str">
        <f>IF(BC2082="","",IF(BC2082&gt;0,COUNT($AY$2:AY2082),""))</f>
        <v/>
      </c>
      <c r="AY2082" s="25" t="str">
        <f t="shared" si="1043"/>
        <v/>
      </c>
      <c r="AZ2082" s="25" t="str">
        <f t="shared" si="1044"/>
        <v/>
      </c>
      <c r="BA2082" s="25" t="str">
        <f t="shared" si="1045"/>
        <v/>
      </c>
      <c r="BB2082" s="25" t="str">
        <f t="shared" si="1046"/>
        <v/>
      </c>
      <c r="BC2082" s="25" t="str">
        <f t="shared" si="1047"/>
        <v/>
      </c>
      <c r="BD2082" s="25" t="str">
        <f t="shared" si="1048"/>
        <v/>
      </c>
      <c r="BE2082" s="25" t="str">
        <f t="shared" si="1049"/>
        <v/>
      </c>
      <c r="BF2082" s="25" t="str">
        <f t="shared" si="1050"/>
        <v/>
      </c>
      <c r="BG2082" s="25" t="str">
        <f t="shared" si="1051"/>
        <v/>
      </c>
      <c r="BH2082" s="25" t="str">
        <f t="shared" si="1052"/>
        <v/>
      </c>
      <c r="BI2082" s="25" t="str">
        <f t="shared" si="1053"/>
        <v/>
      </c>
      <c r="BJ2082" s="25" t="str">
        <f t="shared" si="1054"/>
        <v/>
      </c>
      <c r="BK2082" s="25" t="str">
        <f t="shared" si="1055"/>
        <v/>
      </c>
      <c r="BL2082" s="25" t="str">
        <f t="shared" si="1056"/>
        <v/>
      </c>
      <c r="BM2082" s="25" t="str">
        <f t="shared" si="1057"/>
        <v/>
      </c>
      <c r="BN2082" s="25" t="str">
        <f t="shared" si="1058"/>
        <v/>
      </c>
    </row>
    <row r="2083" spans="1:66" x14ac:dyDescent="0.25">
      <c r="A2083" s="20" t="str">
        <f>IF('S.D. Paste sheet'!A2083="","",'S.D. Paste sheet'!A2083)</f>
        <v/>
      </c>
      <c r="B2083" s="20" t="str">
        <f>IF('S.D. Paste sheet'!B2083="","",'S.D. Paste sheet'!B2083)</f>
        <v/>
      </c>
      <c r="C2083" s="20" t="str">
        <f>IF('S.D. Paste sheet'!C2083="","",'S.D. Paste sheet'!C2083)</f>
        <v/>
      </c>
      <c r="D2083" s="20" t="str">
        <f>IF('S.D. Paste sheet'!D2083="","",'S.D. Paste sheet'!D2083)</f>
        <v/>
      </c>
      <c r="E2083" s="20" t="str">
        <f>IF('S.D. Paste sheet'!E2083="","",UPPER('S.D. Paste sheet'!E2083))</f>
        <v/>
      </c>
      <c r="F2083" s="20" t="str">
        <f>IF('S.D. Paste sheet'!F2083="","",'S.D. Paste sheet'!F2083)</f>
        <v/>
      </c>
      <c r="G2083" s="20" t="str">
        <f>IF('S.D. Paste sheet'!G2083="","",UPPER('S.D. Paste sheet'!G2083))</f>
        <v/>
      </c>
      <c r="H2083" s="20" t="str">
        <f>IF('S.D. Paste sheet'!H2083="","",UPPER('S.D. Paste sheet'!H2083))</f>
        <v/>
      </c>
      <c r="I2083" s="20" t="str">
        <f>IF('S.D. Paste sheet'!I2083="","",'S.D. Paste sheet'!I2083)</f>
        <v/>
      </c>
      <c r="J2083" s="20" t="str">
        <f>IF('S.D. Paste sheet'!J2083="","",'S.D. Paste sheet'!J2083)</f>
        <v/>
      </c>
      <c r="K2083" s="20" t="str">
        <f>IF('S.D. Paste sheet'!K2083="","",'S.D. Paste sheet'!K2083)</f>
        <v/>
      </c>
      <c r="L2083" s="20" t="str">
        <f>IF('S.D. Paste sheet'!L2083="","",'S.D. Paste sheet'!L2083)</f>
        <v/>
      </c>
      <c r="M2083" s="20" t="str">
        <f>IF('S.D. Paste sheet'!M2083="","",'S.D. Paste sheet'!M2083)</f>
        <v/>
      </c>
      <c r="N2083" s="20" t="str">
        <f>IF('S.D. Paste sheet'!N2083="","",'S.D. Paste sheet'!N2083)</f>
        <v/>
      </c>
      <c r="O2083" s="20" t="str">
        <f>IF('S.D. Paste sheet'!O2083="","",'S.D. Paste sheet'!O2083)</f>
        <v/>
      </c>
      <c r="P2083" s="20" t="str">
        <f>IF('S.D. Paste sheet'!P2083="","",'S.D. Paste sheet'!P2083)</f>
        <v/>
      </c>
      <c r="Q2083" s="20" t="str">
        <f>IF('S.D. Paste sheet'!Q2083="","",'S.D. Paste sheet'!Q2083)</f>
        <v/>
      </c>
      <c r="R2083" s="20" t="str">
        <f>IF('S.D. Paste sheet'!R2083="","",'S.D. Paste sheet'!R2083)</f>
        <v/>
      </c>
      <c r="S2083" s="20" t="str">
        <f>IF('S.D. Paste sheet'!S2083="","",'S.D. Paste sheet'!S2083)</f>
        <v/>
      </c>
      <c r="T2083" s="20" t="str">
        <f>IF('S.D. Paste sheet'!T2083="","",'S.D. Paste sheet'!T2083)</f>
        <v/>
      </c>
      <c r="U2083" s="20" t="str">
        <f>IF('S.D. Paste sheet'!U2083="","",'S.D. Paste sheet'!U2083)</f>
        <v/>
      </c>
      <c r="V2083" s="20" t="str">
        <f>IF('S.D. Paste sheet'!V2083="","",'S.D. Paste sheet'!V2083)</f>
        <v/>
      </c>
      <c r="W2083" s="20" t="str">
        <f>IF('S.D. Paste sheet'!W2083="","",'S.D. Paste sheet'!W2083)</f>
        <v/>
      </c>
      <c r="X2083" s="20" t="str">
        <f>IF('S.D. Paste sheet'!X2083="","",'S.D. Paste sheet'!X2083)</f>
        <v/>
      </c>
      <c r="Y2083" s="20" t="str">
        <f>IF('S.D. Paste sheet'!Y2083="","",'S.D. Paste sheet'!Y2083)</f>
        <v/>
      </c>
      <c r="Z2083" s="20" t="str">
        <f>IF('S.D. Paste sheet'!Z2083="","",'S.D. Paste sheet'!Z2083)</f>
        <v/>
      </c>
      <c r="AA2083" s="20" t="str">
        <f>IF('S.D. Paste sheet'!AA2083="","",'S.D. Paste sheet'!AA2083)</f>
        <v/>
      </c>
      <c r="AB2083" s="20" t="str">
        <f>IF('S.D. Paste sheet'!AB2083="","",'S.D. Paste sheet'!AB2083)</f>
        <v/>
      </c>
      <c r="AC2083" s="20" t="str">
        <f>IF('S.D. Paste sheet'!AC2083="","",'S.D. Paste sheet'!AC2083)</f>
        <v/>
      </c>
      <c r="AD2083" s="20" t="str">
        <f>IF('S.D. Paste sheet'!AD2083="","",'S.D. Paste sheet'!AD2083)</f>
        <v/>
      </c>
      <c r="AE2083" s="28"/>
      <c r="AF2083" t="str">
        <f>IF(AK2083="","",IF(AK2083&gt;0,COUNT($AG$2:AG2083),""))</f>
        <v/>
      </c>
      <c r="AG2083" s="25" t="str">
        <f t="shared" si="1027"/>
        <v/>
      </c>
      <c r="AH2083" s="25" t="str">
        <f t="shared" si="1028"/>
        <v/>
      </c>
      <c r="AI2083" s="25" t="str">
        <f t="shared" si="1029"/>
        <v/>
      </c>
      <c r="AJ2083" s="25" t="str">
        <f t="shared" si="1030"/>
        <v/>
      </c>
      <c r="AK2083" s="25" t="str">
        <f t="shared" si="1031"/>
        <v/>
      </c>
      <c r="AL2083" s="25" t="str">
        <f t="shared" si="1032"/>
        <v/>
      </c>
      <c r="AM2083" s="25" t="str">
        <f t="shared" si="1033"/>
        <v/>
      </c>
      <c r="AN2083" s="25" t="str">
        <f t="shared" si="1034"/>
        <v/>
      </c>
      <c r="AO2083" s="25" t="str">
        <f t="shared" si="1035"/>
        <v/>
      </c>
      <c r="AP2083" s="25" t="str">
        <f t="shared" si="1036"/>
        <v/>
      </c>
      <c r="AQ2083" s="25" t="str">
        <f t="shared" si="1037"/>
        <v/>
      </c>
      <c r="AR2083" s="25" t="str">
        <f t="shared" si="1038"/>
        <v/>
      </c>
      <c r="AS2083" s="25" t="str">
        <f t="shared" si="1039"/>
        <v/>
      </c>
      <c r="AT2083" s="25" t="str">
        <f t="shared" si="1040"/>
        <v/>
      </c>
      <c r="AU2083" s="25" t="str">
        <f t="shared" si="1041"/>
        <v/>
      </c>
      <c r="AV2083" s="25" t="str">
        <f t="shared" si="1042"/>
        <v/>
      </c>
      <c r="AX2083" t="str">
        <f>IF(BC2083="","",IF(BC2083&gt;0,COUNT($AY$2:AY2083),""))</f>
        <v/>
      </c>
      <c r="AY2083" s="25" t="str">
        <f t="shared" si="1043"/>
        <v/>
      </c>
      <c r="AZ2083" s="25" t="str">
        <f t="shared" si="1044"/>
        <v/>
      </c>
      <c r="BA2083" s="25" t="str">
        <f t="shared" si="1045"/>
        <v/>
      </c>
      <c r="BB2083" s="25" t="str">
        <f t="shared" si="1046"/>
        <v/>
      </c>
      <c r="BC2083" s="25" t="str">
        <f t="shared" si="1047"/>
        <v/>
      </c>
      <c r="BD2083" s="25" t="str">
        <f t="shared" si="1048"/>
        <v/>
      </c>
      <c r="BE2083" s="25" t="str">
        <f t="shared" si="1049"/>
        <v/>
      </c>
      <c r="BF2083" s="25" t="str">
        <f t="shared" si="1050"/>
        <v/>
      </c>
      <c r="BG2083" s="25" t="str">
        <f t="shared" si="1051"/>
        <v/>
      </c>
      <c r="BH2083" s="25" t="str">
        <f t="shared" si="1052"/>
        <v/>
      </c>
      <c r="BI2083" s="25" t="str">
        <f t="shared" si="1053"/>
        <v/>
      </c>
      <c r="BJ2083" s="25" t="str">
        <f t="shared" si="1054"/>
        <v/>
      </c>
      <c r="BK2083" s="25" t="str">
        <f t="shared" si="1055"/>
        <v/>
      </c>
      <c r="BL2083" s="25" t="str">
        <f t="shared" si="1056"/>
        <v/>
      </c>
      <c r="BM2083" s="25" t="str">
        <f t="shared" si="1057"/>
        <v/>
      </c>
      <c r="BN2083" s="25" t="str">
        <f t="shared" si="1058"/>
        <v/>
      </c>
    </row>
    <row r="2084" spans="1:66" x14ac:dyDescent="0.25">
      <c r="A2084" s="20" t="str">
        <f>IF('S.D. Paste sheet'!A2084="","",'S.D. Paste sheet'!A2084)</f>
        <v/>
      </c>
      <c r="B2084" s="20" t="str">
        <f>IF('S.D. Paste sheet'!B2084="","",'S.D. Paste sheet'!B2084)</f>
        <v/>
      </c>
      <c r="C2084" s="20" t="str">
        <f>IF('S.D. Paste sheet'!C2084="","",'S.D. Paste sheet'!C2084)</f>
        <v/>
      </c>
      <c r="D2084" s="20" t="str">
        <f>IF('S.D. Paste sheet'!D2084="","",'S.D. Paste sheet'!D2084)</f>
        <v/>
      </c>
      <c r="E2084" s="20" t="str">
        <f>IF('S.D. Paste sheet'!E2084="","",UPPER('S.D. Paste sheet'!E2084))</f>
        <v/>
      </c>
      <c r="F2084" s="20" t="str">
        <f>IF('S.D. Paste sheet'!F2084="","",'S.D. Paste sheet'!F2084)</f>
        <v/>
      </c>
      <c r="G2084" s="20" t="str">
        <f>IF('S.D. Paste sheet'!G2084="","",UPPER('S.D. Paste sheet'!G2084))</f>
        <v/>
      </c>
      <c r="H2084" s="20" t="str">
        <f>IF('S.D. Paste sheet'!H2084="","",UPPER('S.D. Paste sheet'!H2084))</f>
        <v/>
      </c>
      <c r="I2084" s="20" t="str">
        <f>IF('S.D. Paste sheet'!I2084="","",'S.D. Paste sheet'!I2084)</f>
        <v/>
      </c>
      <c r="J2084" s="20" t="str">
        <f>IF('S.D. Paste sheet'!J2084="","",'S.D. Paste sheet'!J2084)</f>
        <v/>
      </c>
      <c r="K2084" s="20" t="str">
        <f>IF('S.D. Paste sheet'!K2084="","",'S.D. Paste sheet'!K2084)</f>
        <v/>
      </c>
      <c r="L2084" s="20" t="str">
        <f>IF('S.D. Paste sheet'!L2084="","",'S.D. Paste sheet'!L2084)</f>
        <v/>
      </c>
      <c r="M2084" s="20" t="str">
        <f>IF('S.D. Paste sheet'!M2084="","",'S.D. Paste sheet'!M2084)</f>
        <v/>
      </c>
      <c r="N2084" s="20" t="str">
        <f>IF('S.D. Paste sheet'!N2084="","",'S.D. Paste sheet'!N2084)</f>
        <v/>
      </c>
      <c r="O2084" s="20" t="str">
        <f>IF('S.D. Paste sheet'!O2084="","",'S.D. Paste sheet'!O2084)</f>
        <v/>
      </c>
      <c r="P2084" s="20" t="str">
        <f>IF('S.D. Paste sheet'!P2084="","",'S.D. Paste sheet'!P2084)</f>
        <v/>
      </c>
      <c r="Q2084" s="20" t="str">
        <f>IF('S.D. Paste sheet'!Q2084="","",'S.D. Paste sheet'!Q2084)</f>
        <v/>
      </c>
      <c r="R2084" s="20" t="str">
        <f>IF('S.D. Paste sheet'!R2084="","",'S.D. Paste sheet'!R2084)</f>
        <v/>
      </c>
      <c r="S2084" s="20" t="str">
        <f>IF('S.D. Paste sheet'!S2084="","",'S.D. Paste sheet'!S2084)</f>
        <v/>
      </c>
      <c r="T2084" s="20" t="str">
        <f>IF('S.D. Paste sheet'!T2084="","",'S.D. Paste sheet'!T2084)</f>
        <v/>
      </c>
      <c r="U2084" s="20" t="str">
        <f>IF('S.D. Paste sheet'!U2084="","",'S.D. Paste sheet'!U2084)</f>
        <v/>
      </c>
      <c r="V2084" s="20" t="str">
        <f>IF('S.D. Paste sheet'!V2084="","",'S.D. Paste sheet'!V2084)</f>
        <v/>
      </c>
      <c r="W2084" s="20" t="str">
        <f>IF('S.D. Paste sheet'!W2084="","",'S.D. Paste sheet'!W2084)</f>
        <v/>
      </c>
      <c r="X2084" s="20" t="str">
        <f>IF('S.D. Paste sheet'!X2084="","",'S.D. Paste sheet'!X2084)</f>
        <v/>
      </c>
      <c r="Y2084" s="20" t="str">
        <f>IF('S.D. Paste sheet'!Y2084="","",'S.D. Paste sheet'!Y2084)</f>
        <v/>
      </c>
      <c r="Z2084" s="20" t="str">
        <f>IF('S.D. Paste sheet'!Z2084="","",'S.D. Paste sheet'!Z2084)</f>
        <v/>
      </c>
      <c r="AA2084" s="20" t="str">
        <f>IF('S.D. Paste sheet'!AA2084="","",'S.D. Paste sheet'!AA2084)</f>
        <v/>
      </c>
      <c r="AB2084" s="20" t="str">
        <f>IF('S.D. Paste sheet'!AB2084="","",'S.D. Paste sheet'!AB2084)</f>
        <v/>
      </c>
      <c r="AC2084" s="20" t="str">
        <f>IF('S.D. Paste sheet'!AC2084="","",'S.D. Paste sheet'!AC2084)</f>
        <v/>
      </c>
      <c r="AD2084" s="20" t="str">
        <f>IF('S.D. Paste sheet'!AD2084="","",'S.D. Paste sheet'!AD2084)</f>
        <v/>
      </c>
      <c r="AE2084" s="28"/>
      <c r="AF2084" t="str">
        <f>IF(AK2084="","",IF(AK2084&gt;0,COUNT($AG$2:AG2084),""))</f>
        <v/>
      </c>
      <c r="AG2084" s="25" t="str">
        <f t="shared" si="1027"/>
        <v/>
      </c>
      <c r="AH2084" s="25" t="str">
        <f t="shared" si="1028"/>
        <v/>
      </c>
      <c r="AI2084" s="25" t="str">
        <f t="shared" si="1029"/>
        <v/>
      </c>
      <c r="AJ2084" s="25" t="str">
        <f t="shared" si="1030"/>
        <v/>
      </c>
      <c r="AK2084" s="25" t="str">
        <f t="shared" si="1031"/>
        <v/>
      </c>
      <c r="AL2084" s="25" t="str">
        <f t="shared" si="1032"/>
        <v/>
      </c>
      <c r="AM2084" s="25" t="str">
        <f t="shared" si="1033"/>
        <v/>
      </c>
      <c r="AN2084" s="25" t="str">
        <f t="shared" si="1034"/>
        <v/>
      </c>
      <c r="AO2084" s="25" t="str">
        <f t="shared" si="1035"/>
        <v/>
      </c>
      <c r="AP2084" s="25" t="str">
        <f t="shared" si="1036"/>
        <v/>
      </c>
      <c r="AQ2084" s="25" t="str">
        <f t="shared" si="1037"/>
        <v/>
      </c>
      <c r="AR2084" s="25" t="str">
        <f t="shared" si="1038"/>
        <v/>
      </c>
      <c r="AS2084" s="25" t="str">
        <f t="shared" si="1039"/>
        <v/>
      </c>
      <c r="AT2084" s="25" t="str">
        <f t="shared" si="1040"/>
        <v/>
      </c>
      <c r="AU2084" s="25" t="str">
        <f t="shared" si="1041"/>
        <v/>
      </c>
      <c r="AV2084" s="25" t="str">
        <f t="shared" si="1042"/>
        <v/>
      </c>
      <c r="AX2084" t="str">
        <f>IF(BC2084="","",IF(BC2084&gt;0,COUNT($AY$2:AY2084),""))</f>
        <v/>
      </c>
      <c r="AY2084" s="25" t="str">
        <f t="shared" si="1043"/>
        <v/>
      </c>
      <c r="AZ2084" s="25" t="str">
        <f t="shared" si="1044"/>
        <v/>
      </c>
      <c r="BA2084" s="25" t="str">
        <f t="shared" si="1045"/>
        <v/>
      </c>
      <c r="BB2084" s="25" t="str">
        <f t="shared" si="1046"/>
        <v/>
      </c>
      <c r="BC2084" s="25" t="str">
        <f t="shared" si="1047"/>
        <v/>
      </c>
      <c r="BD2084" s="25" t="str">
        <f t="shared" si="1048"/>
        <v/>
      </c>
      <c r="BE2084" s="25" t="str">
        <f t="shared" si="1049"/>
        <v/>
      </c>
      <c r="BF2084" s="25" t="str">
        <f t="shared" si="1050"/>
        <v/>
      </c>
      <c r="BG2084" s="25" t="str">
        <f t="shared" si="1051"/>
        <v/>
      </c>
      <c r="BH2084" s="25" t="str">
        <f t="shared" si="1052"/>
        <v/>
      </c>
      <c r="BI2084" s="25" t="str">
        <f t="shared" si="1053"/>
        <v/>
      </c>
      <c r="BJ2084" s="25" t="str">
        <f t="shared" si="1054"/>
        <v/>
      </c>
      <c r="BK2084" s="25" t="str">
        <f t="shared" si="1055"/>
        <v/>
      </c>
      <c r="BL2084" s="25" t="str">
        <f t="shared" si="1056"/>
        <v/>
      </c>
      <c r="BM2084" s="25" t="str">
        <f t="shared" si="1057"/>
        <v/>
      </c>
      <c r="BN2084" s="25" t="str">
        <f t="shared" si="1058"/>
        <v/>
      </c>
    </row>
    <row r="2085" spans="1:66" x14ac:dyDescent="0.25">
      <c r="A2085" s="20" t="str">
        <f>IF('S.D. Paste sheet'!A2085="","",'S.D. Paste sheet'!A2085)</f>
        <v/>
      </c>
      <c r="B2085" s="20" t="str">
        <f>IF('S.D. Paste sheet'!B2085="","",'S.D. Paste sheet'!B2085)</f>
        <v/>
      </c>
      <c r="C2085" s="20" t="str">
        <f>IF('S.D. Paste sheet'!C2085="","",'S.D. Paste sheet'!C2085)</f>
        <v/>
      </c>
      <c r="D2085" s="20" t="str">
        <f>IF('S.D. Paste sheet'!D2085="","",'S.D. Paste sheet'!D2085)</f>
        <v/>
      </c>
      <c r="E2085" s="20" t="str">
        <f>IF('S.D. Paste sheet'!E2085="","",UPPER('S.D. Paste sheet'!E2085))</f>
        <v/>
      </c>
      <c r="F2085" s="20" t="str">
        <f>IF('S.D. Paste sheet'!F2085="","",'S.D. Paste sheet'!F2085)</f>
        <v/>
      </c>
      <c r="G2085" s="20" t="str">
        <f>IF('S.D. Paste sheet'!G2085="","",UPPER('S.D. Paste sheet'!G2085))</f>
        <v/>
      </c>
      <c r="H2085" s="20" t="str">
        <f>IF('S.D. Paste sheet'!H2085="","",UPPER('S.D. Paste sheet'!H2085))</f>
        <v/>
      </c>
      <c r="I2085" s="20" t="str">
        <f>IF('S.D. Paste sheet'!I2085="","",'S.D. Paste sheet'!I2085)</f>
        <v/>
      </c>
      <c r="J2085" s="20" t="str">
        <f>IF('S.D. Paste sheet'!J2085="","",'S.D. Paste sheet'!J2085)</f>
        <v/>
      </c>
      <c r="K2085" s="20" t="str">
        <f>IF('S.D. Paste sheet'!K2085="","",'S.D. Paste sheet'!K2085)</f>
        <v/>
      </c>
      <c r="L2085" s="20" t="str">
        <f>IF('S.D. Paste sheet'!L2085="","",'S.D. Paste sheet'!L2085)</f>
        <v/>
      </c>
      <c r="M2085" s="20" t="str">
        <f>IF('S.D. Paste sheet'!M2085="","",'S.D. Paste sheet'!M2085)</f>
        <v/>
      </c>
      <c r="N2085" s="20" t="str">
        <f>IF('S.D. Paste sheet'!N2085="","",'S.D. Paste sheet'!N2085)</f>
        <v/>
      </c>
      <c r="O2085" s="20" t="str">
        <f>IF('S.D. Paste sheet'!O2085="","",'S.D. Paste sheet'!O2085)</f>
        <v/>
      </c>
      <c r="P2085" s="20" t="str">
        <f>IF('S.D. Paste sheet'!P2085="","",'S.D. Paste sheet'!P2085)</f>
        <v/>
      </c>
      <c r="Q2085" s="20" t="str">
        <f>IF('S.D. Paste sheet'!Q2085="","",'S.D. Paste sheet'!Q2085)</f>
        <v/>
      </c>
      <c r="R2085" s="20" t="str">
        <f>IF('S.D. Paste sheet'!R2085="","",'S.D. Paste sheet'!R2085)</f>
        <v/>
      </c>
      <c r="S2085" s="20" t="str">
        <f>IF('S.D. Paste sheet'!S2085="","",'S.D. Paste sheet'!S2085)</f>
        <v/>
      </c>
      <c r="T2085" s="20" t="str">
        <f>IF('S.D. Paste sheet'!T2085="","",'S.D. Paste sheet'!T2085)</f>
        <v/>
      </c>
      <c r="U2085" s="20" t="str">
        <f>IF('S.D. Paste sheet'!U2085="","",'S.D. Paste sheet'!U2085)</f>
        <v/>
      </c>
      <c r="V2085" s="20" t="str">
        <f>IF('S.D. Paste sheet'!V2085="","",'S.D. Paste sheet'!V2085)</f>
        <v/>
      </c>
      <c r="W2085" s="20" t="str">
        <f>IF('S.D. Paste sheet'!W2085="","",'S.D. Paste sheet'!W2085)</f>
        <v/>
      </c>
      <c r="X2085" s="20" t="str">
        <f>IF('S.D. Paste sheet'!X2085="","",'S.D. Paste sheet'!X2085)</f>
        <v/>
      </c>
      <c r="Y2085" s="20" t="str">
        <f>IF('S.D. Paste sheet'!Y2085="","",'S.D. Paste sheet'!Y2085)</f>
        <v/>
      </c>
      <c r="Z2085" s="20" t="str">
        <f>IF('S.D. Paste sheet'!Z2085="","",'S.D. Paste sheet'!Z2085)</f>
        <v/>
      </c>
      <c r="AA2085" s="20" t="str">
        <f>IF('S.D. Paste sheet'!AA2085="","",'S.D. Paste sheet'!AA2085)</f>
        <v/>
      </c>
      <c r="AB2085" s="20" t="str">
        <f>IF('S.D. Paste sheet'!AB2085="","",'S.D. Paste sheet'!AB2085)</f>
        <v/>
      </c>
      <c r="AC2085" s="20" t="str">
        <f>IF('S.D. Paste sheet'!AC2085="","",'S.D. Paste sheet'!AC2085)</f>
        <v/>
      </c>
      <c r="AD2085" s="20" t="str">
        <f>IF('S.D. Paste sheet'!AD2085="","",'S.D. Paste sheet'!AD2085)</f>
        <v/>
      </c>
      <c r="AE2085" s="28"/>
      <c r="AF2085" t="str">
        <f>IF(AK2085="","",IF(AK2085&gt;0,COUNT($AG$2:AG2085),""))</f>
        <v/>
      </c>
      <c r="AG2085" s="25" t="str">
        <f t="shared" si="1027"/>
        <v/>
      </c>
      <c r="AH2085" s="25" t="str">
        <f t="shared" si="1028"/>
        <v/>
      </c>
      <c r="AI2085" s="25" t="str">
        <f t="shared" si="1029"/>
        <v/>
      </c>
      <c r="AJ2085" s="25" t="str">
        <f t="shared" si="1030"/>
        <v/>
      </c>
      <c r="AK2085" s="25" t="str">
        <f t="shared" si="1031"/>
        <v/>
      </c>
      <c r="AL2085" s="25" t="str">
        <f t="shared" si="1032"/>
        <v/>
      </c>
      <c r="AM2085" s="25" t="str">
        <f t="shared" si="1033"/>
        <v/>
      </c>
      <c r="AN2085" s="25" t="str">
        <f t="shared" si="1034"/>
        <v/>
      </c>
      <c r="AO2085" s="25" t="str">
        <f t="shared" si="1035"/>
        <v/>
      </c>
      <c r="AP2085" s="25" t="str">
        <f t="shared" si="1036"/>
        <v/>
      </c>
      <c r="AQ2085" s="25" t="str">
        <f t="shared" si="1037"/>
        <v/>
      </c>
      <c r="AR2085" s="25" t="str">
        <f t="shared" si="1038"/>
        <v/>
      </c>
      <c r="AS2085" s="25" t="str">
        <f t="shared" si="1039"/>
        <v/>
      </c>
      <c r="AT2085" s="25" t="str">
        <f t="shared" si="1040"/>
        <v/>
      </c>
      <c r="AU2085" s="25" t="str">
        <f t="shared" si="1041"/>
        <v/>
      </c>
      <c r="AV2085" s="25" t="str">
        <f t="shared" si="1042"/>
        <v/>
      </c>
      <c r="AX2085" t="str">
        <f>IF(BC2085="","",IF(BC2085&gt;0,COUNT($AY$2:AY2085),""))</f>
        <v/>
      </c>
      <c r="AY2085" s="25" t="str">
        <f t="shared" si="1043"/>
        <v/>
      </c>
      <c r="AZ2085" s="25" t="str">
        <f t="shared" si="1044"/>
        <v/>
      </c>
      <c r="BA2085" s="25" t="str">
        <f t="shared" si="1045"/>
        <v/>
      </c>
      <c r="BB2085" s="25" t="str">
        <f t="shared" si="1046"/>
        <v/>
      </c>
      <c r="BC2085" s="25" t="str">
        <f t="shared" si="1047"/>
        <v/>
      </c>
      <c r="BD2085" s="25" t="str">
        <f t="shared" si="1048"/>
        <v/>
      </c>
      <c r="BE2085" s="25" t="str">
        <f t="shared" si="1049"/>
        <v/>
      </c>
      <c r="BF2085" s="25" t="str">
        <f t="shared" si="1050"/>
        <v/>
      </c>
      <c r="BG2085" s="25" t="str">
        <f t="shared" si="1051"/>
        <v/>
      </c>
      <c r="BH2085" s="25" t="str">
        <f t="shared" si="1052"/>
        <v/>
      </c>
      <c r="BI2085" s="25" t="str">
        <f t="shared" si="1053"/>
        <v/>
      </c>
      <c r="BJ2085" s="25" t="str">
        <f t="shared" si="1054"/>
        <v/>
      </c>
      <c r="BK2085" s="25" t="str">
        <f t="shared" si="1055"/>
        <v/>
      </c>
      <c r="BL2085" s="25" t="str">
        <f t="shared" si="1056"/>
        <v/>
      </c>
      <c r="BM2085" s="25" t="str">
        <f t="shared" si="1057"/>
        <v/>
      </c>
      <c r="BN2085" s="25" t="str">
        <f t="shared" si="1058"/>
        <v/>
      </c>
    </row>
    <row r="2086" spans="1:66" x14ac:dyDescent="0.25">
      <c r="A2086" s="20" t="str">
        <f>IF('S.D. Paste sheet'!A2086="","",'S.D. Paste sheet'!A2086)</f>
        <v/>
      </c>
      <c r="B2086" s="20" t="str">
        <f>IF('S.D. Paste sheet'!B2086="","",'S.D. Paste sheet'!B2086)</f>
        <v/>
      </c>
      <c r="C2086" s="20" t="str">
        <f>IF('S.D. Paste sheet'!C2086="","",'S.D. Paste sheet'!C2086)</f>
        <v/>
      </c>
      <c r="D2086" s="20" t="str">
        <f>IF('S.D. Paste sheet'!D2086="","",'S.D. Paste sheet'!D2086)</f>
        <v/>
      </c>
      <c r="E2086" s="20" t="str">
        <f>IF('S.D. Paste sheet'!E2086="","",UPPER('S.D. Paste sheet'!E2086))</f>
        <v/>
      </c>
      <c r="F2086" s="20" t="str">
        <f>IF('S.D. Paste sheet'!F2086="","",'S.D. Paste sheet'!F2086)</f>
        <v/>
      </c>
      <c r="G2086" s="20" t="str">
        <f>IF('S.D. Paste sheet'!G2086="","",UPPER('S.D. Paste sheet'!G2086))</f>
        <v/>
      </c>
      <c r="H2086" s="20" t="str">
        <f>IF('S.D. Paste sheet'!H2086="","",UPPER('S.D. Paste sheet'!H2086))</f>
        <v/>
      </c>
      <c r="I2086" s="20" t="str">
        <f>IF('S.D. Paste sheet'!I2086="","",'S.D. Paste sheet'!I2086)</f>
        <v/>
      </c>
      <c r="J2086" s="20" t="str">
        <f>IF('S.D. Paste sheet'!J2086="","",'S.D. Paste sheet'!J2086)</f>
        <v/>
      </c>
      <c r="K2086" s="20" t="str">
        <f>IF('S.D. Paste sheet'!K2086="","",'S.D. Paste sheet'!K2086)</f>
        <v/>
      </c>
      <c r="L2086" s="20" t="str">
        <f>IF('S.D. Paste sheet'!L2086="","",'S.D. Paste sheet'!L2086)</f>
        <v/>
      </c>
      <c r="M2086" s="20" t="str">
        <f>IF('S.D. Paste sheet'!M2086="","",'S.D. Paste sheet'!M2086)</f>
        <v/>
      </c>
      <c r="N2086" s="20" t="str">
        <f>IF('S.D. Paste sheet'!N2086="","",'S.D. Paste sheet'!N2086)</f>
        <v/>
      </c>
      <c r="O2086" s="20" t="str">
        <f>IF('S.D. Paste sheet'!O2086="","",'S.D. Paste sheet'!O2086)</f>
        <v/>
      </c>
      <c r="P2086" s="20" t="str">
        <f>IF('S.D. Paste sheet'!P2086="","",'S.D. Paste sheet'!P2086)</f>
        <v/>
      </c>
      <c r="Q2086" s="20" t="str">
        <f>IF('S.D. Paste sheet'!Q2086="","",'S.D. Paste sheet'!Q2086)</f>
        <v/>
      </c>
      <c r="R2086" s="20" t="str">
        <f>IF('S.D. Paste sheet'!R2086="","",'S.D. Paste sheet'!R2086)</f>
        <v/>
      </c>
      <c r="S2086" s="20" t="str">
        <f>IF('S.D. Paste sheet'!S2086="","",'S.D. Paste sheet'!S2086)</f>
        <v/>
      </c>
      <c r="T2086" s="20" t="str">
        <f>IF('S.D. Paste sheet'!T2086="","",'S.D. Paste sheet'!T2086)</f>
        <v/>
      </c>
      <c r="U2086" s="20" t="str">
        <f>IF('S.D. Paste sheet'!U2086="","",'S.D. Paste sheet'!U2086)</f>
        <v/>
      </c>
      <c r="V2086" s="20" t="str">
        <f>IF('S.D. Paste sheet'!V2086="","",'S.D. Paste sheet'!V2086)</f>
        <v/>
      </c>
      <c r="W2086" s="20" t="str">
        <f>IF('S.D. Paste sheet'!W2086="","",'S.D. Paste sheet'!W2086)</f>
        <v/>
      </c>
      <c r="X2086" s="20" t="str">
        <f>IF('S.D. Paste sheet'!X2086="","",'S.D. Paste sheet'!X2086)</f>
        <v/>
      </c>
      <c r="Y2086" s="20" t="str">
        <f>IF('S.D. Paste sheet'!Y2086="","",'S.D. Paste sheet'!Y2086)</f>
        <v/>
      </c>
      <c r="Z2086" s="20" t="str">
        <f>IF('S.D. Paste sheet'!Z2086="","",'S.D. Paste sheet'!Z2086)</f>
        <v/>
      </c>
      <c r="AA2086" s="20" t="str">
        <f>IF('S.D. Paste sheet'!AA2086="","",'S.D. Paste sheet'!AA2086)</f>
        <v/>
      </c>
      <c r="AB2086" s="20" t="str">
        <f>IF('S.D. Paste sheet'!AB2086="","",'S.D. Paste sheet'!AB2086)</f>
        <v/>
      </c>
      <c r="AC2086" s="20" t="str">
        <f>IF('S.D. Paste sheet'!AC2086="","",'S.D. Paste sheet'!AC2086)</f>
        <v/>
      </c>
      <c r="AD2086" s="20" t="str">
        <f>IF('S.D. Paste sheet'!AD2086="","",'S.D. Paste sheet'!AD2086)</f>
        <v/>
      </c>
      <c r="AE2086" s="28"/>
      <c r="AF2086" t="str">
        <f>IF(AK2086="","",IF(AK2086&gt;0,COUNT($AG$2:AG2086),""))</f>
        <v/>
      </c>
      <c r="AG2086" s="25" t="str">
        <f t="shared" si="1027"/>
        <v/>
      </c>
      <c r="AH2086" s="25" t="str">
        <f t="shared" si="1028"/>
        <v/>
      </c>
      <c r="AI2086" s="25" t="str">
        <f t="shared" si="1029"/>
        <v/>
      </c>
      <c r="AJ2086" s="25" t="str">
        <f t="shared" si="1030"/>
        <v/>
      </c>
      <c r="AK2086" s="25" t="str">
        <f t="shared" si="1031"/>
        <v/>
      </c>
      <c r="AL2086" s="25" t="str">
        <f t="shared" si="1032"/>
        <v/>
      </c>
      <c r="AM2086" s="25" t="str">
        <f t="shared" si="1033"/>
        <v/>
      </c>
      <c r="AN2086" s="25" t="str">
        <f t="shared" si="1034"/>
        <v/>
      </c>
      <c r="AO2086" s="25" t="str">
        <f t="shared" si="1035"/>
        <v/>
      </c>
      <c r="AP2086" s="25" t="str">
        <f t="shared" si="1036"/>
        <v/>
      </c>
      <c r="AQ2086" s="25" t="str">
        <f t="shared" si="1037"/>
        <v/>
      </c>
      <c r="AR2086" s="25" t="str">
        <f t="shared" si="1038"/>
        <v/>
      </c>
      <c r="AS2086" s="25" t="str">
        <f t="shared" si="1039"/>
        <v/>
      </c>
      <c r="AT2086" s="25" t="str">
        <f t="shared" si="1040"/>
        <v/>
      </c>
      <c r="AU2086" s="25" t="str">
        <f t="shared" si="1041"/>
        <v/>
      </c>
      <c r="AV2086" s="25" t="str">
        <f t="shared" si="1042"/>
        <v/>
      </c>
      <c r="AX2086" t="str">
        <f>IF(BC2086="","",IF(BC2086&gt;0,COUNT($AY$2:AY2086),""))</f>
        <v/>
      </c>
      <c r="AY2086" s="25" t="str">
        <f t="shared" si="1043"/>
        <v/>
      </c>
      <c r="AZ2086" s="25" t="str">
        <f t="shared" si="1044"/>
        <v/>
      </c>
      <c r="BA2086" s="25" t="str">
        <f t="shared" si="1045"/>
        <v/>
      </c>
      <c r="BB2086" s="25" t="str">
        <f t="shared" si="1046"/>
        <v/>
      </c>
      <c r="BC2086" s="25" t="str">
        <f t="shared" si="1047"/>
        <v/>
      </c>
      <c r="BD2086" s="25" t="str">
        <f t="shared" si="1048"/>
        <v/>
      </c>
      <c r="BE2086" s="25" t="str">
        <f t="shared" si="1049"/>
        <v/>
      </c>
      <c r="BF2086" s="25" t="str">
        <f t="shared" si="1050"/>
        <v/>
      </c>
      <c r="BG2086" s="25" t="str">
        <f t="shared" si="1051"/>
        <v/>
      </c>
      <c r="BH2086" s="25" t="str">
        <f t="shared" si="1052"/>
        <v/>
      </c>
      <c r="BI2086" s="25" t="str">
        <f t="shared" si="1053"/>
        <v/>
      </c>
      <c r="BJ2086" s="25" t="str">
        <f t="shared" si="1054"/>
        <v/>
      </c>
      <c r="BK2086" s="25" t="str">
        <f t="shared" si="1055"/>
        <v/>
      </c>
      <c r="BL2086" s="25" t="str">
        <f t="shared" si="1056"/>
        <v/>
      </c>
      <c r="BM2086" s="25" t="str">
        <f t="shared" si="1057"/>
        <v/>
      </c>
      <c r="BN2086" s="25" t="str">
        <f t="shared" si="1058"/>
        <v/>
      </c>
    </row>
    <row r="2087" spans="1:66" x14ac:dyDescent="0.25">
      <c r="A2087" s="20" t="str">
        <f>IF('S.D. Paste sheet'!A2087="","",'S.D. Paste sheet'!A2087)</f>
        <v/>
      </c>
      <c r="B2087" s="20" t="str">
        <f>IF('S.D. Paste sheet'!B2087="","",'S.D. Paste sheet'!B2087)</f>
        <v/>
      </c>
      <c r="C2087" s="20" t="str">
        <f>IF('S.D. Paste sheet'!C2087="","",'S.D. Paste sheet'!C2087)</f>
        <v/>
      </c>
      <c r="D2087" s="20" t="str">
        <f>IF('S.D. Paste sheet'!D2087="","",'S.D. Paste sheet'!D2087)</f>
        <v/>
      </c>
      <c r="E2087" s="20" t="str">
        <f>IF('S.D. Paste sheet'!E2087="","",UPPER('S.D. Paste sheet'!E2087))</f>
        <v/>
      </c>
      <c r="F2087" s="20" t="str">
        <f>IF('S.D. Paste sheet'!F2087="","",'S.D. Paste sheet'!F2087)</f>
        <v/>
      </c>
      <c r="G2087" s="20" t="str">
        <f>IF('S.D. Paste sheet'!G2087="","",UPPER('S.D. Paste sheet'!G2087))</f>
        <v/>
      </c>
      <c r="H2087" s="20" t="str">
        <f>IF('S.D. Paste sheet'!H2087="","",UPPER('S.D. Paste sheet'!H2087))</f>
        <v/>
      </c>
      <c r="I2087" s="20" t="str">
        <f>IF('S.D. Paste sheet'!I2087="","",'S.D. Paste sheet'!I2087)</f>
        <v/>
      </c>
      <c r="J2087" s="20" t="str">
        <f>IF('S.D. Paste sheet'!J2087="","",'S.D. Paste sheet'!J2087)</f>
        <v/>
      </c>
      <c r="K2087" s="20" t="str">
        <f>IF('S.D. Paste sheet'!K2087="","",'S.D. Paste sheet'!K2087)</f>
        <v/>
      </c>
      <c r="L2087" s="20" t="str">
        <f>IF('S.D. Paste sheet'!L2087="","",'S.D. Paste sheet'!L2087)</f>
        <v/>
      </c>
      <c r="M2087" s="20" t="str">
        <f>IF('S.D. Paste sheet'!M2087="","",'S.D. Paste sheet'!M2087)</f>
        <v/>
      </c>
      <c r="N2087" s="20" t="str">
        <f>IF('S.D. Paste sheet'!N2087="","",'S.D. Paste sheet'!N2087)</f>
        <v/>
      </c>
      <c r="O2087" s="20" t="str">
        <f>IF('S.D. Paste sheet'!O2087="","",'S.D. Paste sheet'!O2087)</f>
        <v/>
      </c>
      <c r="P2087" s="20" t="str">
        <f>IF('S.D. Paste sheet'!P2087="","",'S.D. Paste sheet'!P2087)</f>
        <v/>
      </c>
      <c r="Q2087" s="20" t="str">
        <f>IF('S.D. Paste sheet'!Q2087="","",'S.D. Paste sheet'!Q2087)</f>
        <v/>
      </c>
      <c r="R2087" s="20" t="str">
        <f>IF('S.D. Paste sheet'!R2087="","",'S.D. Paste sheet'!R2087)</f>
        <v/>
      </c>
      <c r="S2087" s="20" t="str">
        <f>IF('S.D. Paste sheet'!S2087="","",'S.D. Paste sheet'!S2087)</f>
        <v/>
      </c>
      <c r="T2087" s="20" t="str">
        <f>IF('S.D. Paste sheet'!T2087="","",'S.D. Paste sheet'!T2087)</f>
        <v/>
      </c>
      <c r="U2087" s="20" t="str">
        <f>IF('S.D. Paste sheet'!U2087="","",'S.D. Paste sheet'!U2087)</f>
        <v/>
      </c>
      <c r="V2087" s="20" t="str">
        <f>IF('S.D. Paste sheet'!V2087="","",'S.D. Paste sheet'!V2087)</f>
        <v/>
      </c>
      <c r="W2087" s="20" t="str">
        <f>IF('S.D. Paste sheet'!W2087="","",'S.D. Paste sheet'!W2087)</f>
        <v/>
      </c>
      <c r="X2087" s="20" t="str">
        <f>IF('S.D. Paste sheet'!X2087="","",'S.D. Paste sheet'!X2087)</f>
        <v/>
      </c>
      <c r="Y2087" s="20" t="str">
        <f>IF('S.D. Paste sheet'!Y2087="","",'S.D. Paste sheet'!Y2087)</f>
        <v/>
      </c>
      <c r="Z2087" s="20" t="str">
        <f>IF('S.D. Paste sheet'!Z2087="","",'S.D. Paste sheet'!Z2087)</f>
        <v/>
      </c>
      <c r="AA2087" s="20" t="str">
        <f>IF('S.D. Paste sheet'!AA2087="","",'S.D. Paste sheet'!AA2087)</f>
        <v/>
      </c>
      <c r="AB2087" s="20" t="str">
        <f>IF('S.D. Paste sheet'!AB2087="","",'S.D. Paste sheet'!AB2087)</f>
        <v/>
      </c>
      <c r="AC2087" s="20" t="str">
        <f>IF('S.D. Paste sheet'!AC2087="","",'S.D. Paste sheet'!AC2087)</f>
        <v/>
      </c>
      <c r="AD2087" s="20" t="str">
        <f>IF('S.D. Paste sheet'!AD2087="","",'S.D. Paste sheet'!AD2087)</f>
        <v/>
      </c>
      <c r="AE2087" s="28"/>
      <c r="AF2087" t="str">
        <f>IF(AK2087="","",IF(AK2087&gt;0,COUNT($AG$2:AG2087),""))</f>
        <v/>
      </c>
      <c r="AG2087" s="25" t="str">
        <f t="shared" si="1027"/>
        <v/>
      </c>
      <c r="AH2087" s="25" t="str">
        <f t="shared" si="1028"/>
        <v/>
      </c>
      <c r="AI2087" s="25" t="str">
        <f t="shared" si="1029"/>
        <v/>
      </c>
      <c r="AJ2087" s="25" t="str">
        <f t="shared" si="1030"/>
        <v/>
      </c>
      <c r="AK2087" s="25" t="str">
        <f t="shared" si="1031"/>
        <v/>
      </c>
      <c r="AL2087" s="25" t="str">
        <f t="shared" si="1032"/>
        <v/>
      </c>
      <c r="AM2087" s="25" t="str">
        <f t="shared" si="1033"/>
        <v/>
      </c>
      <c r="AN2087" s="25" t="str">
        <f t="shared" si="1034"/>
        <v/>
      </c>
      <c r="AO2087" s="25" t="str">
        <f t="shared" si="1035"/>
        <v/>
      </c>
      <c r="AP2087" s="25" t="str">
        <f t="shared" si="1036"/>
        <v/>
      </c>
      <c r="AQ2087" s="25" t="str">
        <f t="shared" si="1037"/>
        <v/>
      </c>
      <c r="AR2087" s="25" t="str">
        <f t="shared" si="1038"/>
        <v/>
      </c>
      <c r="AS2087" s="25" t="str">
        <f t="shared" si="1039"/>
        <v/>
      </c>
      <c r="AT2087" s="25" t="str">
        <f t="shared" si="1040"/>
        <v/>
      </c>
      <c r="AU2087" s="25" t="str">
        <f t="shared" si="1041"/>
        <v/>
      </c>
      <c r="AV2087" s="25" t="str">
        <f t="shared" si="1042"/>
        <v/>
      </c>
      <c r="AX2087" t="str">
        <f>IF(BC2087="","",IF(BC2087&gt;0,COUNT($AY$2:AY2087),""))</f>
        <v/>
      </c>
      <c r="AY2087" s="25" t="str">
        <f t="shared" si="1043"/>
        <v/>
      </c>
      <c r="AZ2087" s="25" t="str">
        <f t="shared" si="1044"/>
        <v/>
      </c>
      <c r="BA2087" s="25" t="str">
        <f t="shared" si="1045"/>
        <v/>
      </c>
      <c r="BB2087" s="25" t="str">
        <f t="shared" si="1046"/>
        <v/>
      </c>
      <c r="BC2087" s="25" t="str">
        <f t="shared" si="1047"/>
        <v/>
      </c>
      <c r="BD2087" s="25" t="str">
        <f t="shared" si="1048"/>
        <v/>
      </c>
      <c r="BE2087" s="25" t="str">
        <f t="shared" si="1049"/>
        <v/>
      </c>
      <c r="BF2087" s="25" t="str">
        <f t="shared" si="1050"/>
        <v/>
      </c>
      <c r="BG2087" s="25" t="str">
        <f t="shared" si="1051"/>
        <v/>
      </c>
      <c r="BH2087" s="25" t="str">
        <f t="shared" si="1052"/>
        <v/>
      </c>
      <c r="BI2087" s="25" t="str">
        <f t="shared" si="1053"/>
        <v/>
      </c>
      <c r="BJ2087" s="25" t="str">
        <f t="shared" si="1054"/>
        <v/>
      </c>
      <c r="BK2087" s="25" t="str">
        <f t="shared" si="1055"/>
        <v/>
      </c>
      <c r="BL2087" s="25" t="str">
        <f t="shared" si="1056"/>
        <v/>
      </c>
      <c r="BM2087" s="25" t="str">
        <f t="shared" si="1057"/>
        <v/>
      </c>
      <c r="BN2087" s="25" t="str">
        <f t="shared" si="1058"/>
        <v/>
      </c>
    </row>
    <row r="2088" spans="1:66" x14ac:dyDescent="0.25">
      <c r="A2088" s="20" t="str">
        <f>IF('S.D. Paste sheet'!A2088="","",'S.D. Paste sheet'!A2088)</f>
        <v/>
      </c>
      <c r="B2088" s="20" t="str">
        <f>IF('S.D. Paste sheet'!B2088="","",'S.D. Paste sheet'!B2088)</f>
        <v/>
      </c>
      <c r="C2088" s="20" t="str">
        <f>IF('S.D. Paste sheet'!C2088="","",'S.D. Paste sheet'!C2088)</f>
        <v/>
      </c>
      <c r="D2088" s="20" t="str">
        <f>IF('S.D. Paste sheet'!D2088="","",'S.D. Paste sheet'!D2088)</f>
        <v/>
      </c>
      <c r="E2088" s="20" t="str">
        <f>IF('S.D. Paste sheet'!E2088="","",UPPER('S.D. Paste sheet'!E2088))</f>
        <v/>
      </c>
      <c r="F2088" s="20" t="str">
        <f>IF('S.D. Paste sheet'!F2088="","",'S.D. Paste sheet'!F2088)</f>
        <v/>
      </c>
      <c r="G2088" s="20" t="str">
        <f>IF('S.D. Paste sheet'!G2088="","",UPPER('S.D. Paste sheet'!G2088))</f>
        <v/>
      </c>
      <c r="H2088" s="20" t="str">
        <f>IF('S.D. Paste sheet'!H2088="","",UPPER('S.D. Paste sheet'!H2088))</f>
        <v/>
      </c>
      <c r="I2088" s="20" t="str">
        <f>IF('S.D. Paste sheet'!I2088="","",'S.D. Paste sheet'!I2088)</f>
        <v/>
      </c>
      <c r="J2088" s="20" t="str">
        <f>IF('S.D. Paste sheet'!J2088="","",'S.D. Paste sheet'!J2088)</f>
        <v/>
      </c>
      <c r="K2088" s="20" t="str">
        <f>IF('S.D. Paste sheet'!K2088="","",'S.D. Paste sheet'!K2088)</f>
        <v/>
      </c>
      <c r="L2088" s="20" t="str">
        <f>IF('S.D. Paste sheet'!L2088="","",'S.D. Paste sheet'!L2088)</f>
        <v/>
      </c>
      <c r="M2088" s="20" t="str">
        <f>IF('S.D. Paste sheet'!M2088="","",'S.D. Paste sheet'!M2088)</f>
        <v/>
      </c>
      <c r="N2088" s="20" t="str">
        <f>IF('S.D. Paste sheet'!N2088="","",'S.D. Paste sheet'!N2088)</f>
        <v/>
      </c>
      <c r="O2088" s="20" t="str">
        <f>IF('S.D. Paste sheet'!O2088="","",'S.D. Paste sheet'!O2088)</f>
        <v/>
      </c>
      <c r="P2088" s="20" t="str">
        <f>IF('S.D. Paste sheet'!P2088="","",'S.D. Paste sheet'!P2088)</f>
        <v/>
      </c>
      <c r="Q2088" s="20" t="str">
        <f>IF('S.D. Paste sheet'!Q2088="","",'S.D. Paste sheet'!Q2088)</f>
        <v/>
      </c>
      <c r="R2088" s="20" t="str">
        <f>IF('S.D. Paste sheet'!R2088="","",'S.D. Paste sheet'!R2088)</f>
        <v/>
      </c>
      <c r="S2088" s="20" t="str">
        <f>IF('S.D. Paste sheet'!S2088="","",'S.D. Paste sheet'!S2088)</f>
        <v/>
      </c>
      <c r="T2088" s="20" t="str">
        <f>IF('S.D. Paste sheet'!T2088="","",'S.D. Paste sheet'!T2088)</f>
        <v/>
      </c>
      <c r="U2088" s="20" t="str">
        <f>IF('S.D. Paste sheet'!U2088="","",'S.D. Paste sheet'!U2088)</f>
        <v/>
      </c>
      <c r="V2088" s="20" t="str">
        <f>IF('S.D. Paste sheet'!V2088="","",'S.D. Paste sheet'!V2088)</f>
        <v/>
      </c>
      <c r="W2088" s="20" t="str">
        <f>IF('S.D. Paste sheet'!W2088="","",'S.D. Paste sheet'!W2088)</f>
        <v/>
      </c>
      <c r="X2088" s="20" t="str">
        <f>IF('S.D. Paste sheet'!X2088="","",'S.D. Paste sheet'!X2088)</f>
        <v/>
      </c>
      <c r="Y2088" s="20" t="str">
        <f>IF('S.D. Paste sheet'!Y2088="","",'S.D. Paste sheet'!Y2088)</f>
        <v/>
      </c>
      <c r="Z2088" s="20" t="str">
        <f>IF('S.D. Paste sheet'!Z2088="","",'S.D. Paste sheet'!Z2088)</f>
        <v/>
      </c>
      <c r="AA2088" s="20" t="str">
        <f>IF('S.D. Paste sheet'!AA2088="","",'S.D. Paste sheet'!AA2088)</f>
        <v/>
      </c>
      <c r="AB2088" s="20" t="str">
        <f>IF('S.D. Paste sheet'!AB2088="","",'S.D. Paste sheet'!AB2088)</f>
        <v/>
      </c>
      <c r="AC2088" s="20" t="str">
        <f>IF('S.D. Paste sheet'!AC2088="","",'S.D. Paste sheet'!AC2088)</f>
        <v/>
      </c>
      <c r="AD2088" s="20" t="str">
        <f>IF('S.D. Paste sheet'!AD2088="","",'S.D. Paste sheet'!AD2088)</f>
        <v/>
      </c>
      <c r="AE2088" s="28"/>
      <c r="AF2088" t="str">
        <f>IF(AK2088="","",IF(AK2088&gt;0,COUNT($AG$2:AG2088),""))</f>
        <v/>
      </c>
      <c r="AG2088" s="25" t="str">
        <f t="shared" si="1027"/>
        <v/>
      </c>
      <c r="AH2088" s="25" t="str">
        <f t="shared" si="1028"/>
        <v/>
      </c>
      <c r="AI2088" s="25" t="str">
        <f t="shared" si="1029"/>
        <v/>
      </c>
      <c r="AJ2088" s="25" t="str">
        <f t="shared" si="1030"/>
        <v/>
      </c>
      <c r="AK2088" s="25" t="str">
        <f t="shared" si="1031"/>
        <v/>
      </c>
      <c r="AL2088" s="25" t="str">
        <f t="shared" si="1032"/>
        <v/>
      </c>
      <c r="AM2088" s="25" t="str">
        <f t="shared" si="1033"/>
        <v/>
      </c>
      <c r="AN2088" s="25" t="str">
        <f t="shared" si="1034"/>
        <v/>
      </c>
      <c r="AO2088" s="25" t="str">
        <f t="shared" si="1035"/>
        <v/>
      </c>
      <c r="AP2088" s="25" t="str">
        <f t="shared" si="1036"/>
        <v/>
      </c>
      <c r="AQ2088" s="25" t="str">
        <f t="shared" si="1037"/>
        <v/>
      </c>
      <c r="AR2088" s="25" t="str">
        <f t="shared" si="1038"/>
        <v/>
      </c>
      <c r="AS2088" s="25" t="str">
        <f t="shared" si="1039"/>
        <v/>
      </c>
      <c r="AT2088" s="25" t="str">
        <f t="shared" si="1040"/>
        <v/>
      </c>
      <c r="AU2088" s="25" t="str">
        <f t="shared" si="1041"/>
        <v/>
      </c>
      <c r="AV2088" s="25" t="str">
        <f t="shared" si="1042"/>
        <v/>
      </c>
      <c r="AX2088" t="str">
        <f>IF(BC2088="","",IF(BC2088&gt;0,COUNT($AY$2:AY2088),""))</f>
        <v/>
      </c>
      <c r="AY2088" s="25" t="str">
        <f t="shared" si="1043"/>
        <v/>
      </c>
      <c r="AZ2088" s="25" t="str">
        <f t="shared" si="1044"/>
        <v/>
      </c>
      <c r="BA2088" s="25" t="str">
        <f t="shared" si="1045"/>
        <v/>
      </c>
      <c r="BB2088" s="25" t="str">
        <f t="shared" si="1046"/>
        <v/>
      </c>
      <c r="BC2088" s="25" t="str">
        <f t="shared" si="1047"/>
        <v/>
      </c>
      <c r="BD2088" s="25" t="str">
        <f t="shared" si="1048"/>
        <v/>
      </c>
      <c r="BE2088" s="25" t="str">
        <f t="shared" si="1049"/>
        <v/>
      </c>
      <c r="BF2088" s="25" t="str">
        <f t="shared" si="1050"/>
        <v/>
      </c>
      <c r="BG2088" s="25" t="str">
        <f t="shared" si="1051"/>
        <v/>
      </c>
      <c r="BH2088" s="25" t="str">
        <f t="shared" si="1052"/>
        <v/>
      </c>
      <c r="BI2088" s="25" t="str">
        <f t="shared" si="1053"/>
        <v/>
      </c>
      <c r="BJ2088" s="25" t="str">
        <f t="shared" si="1054"/>
        <v/>
      </c>
      <c r="BK2088" s="25" t="str">
        <f t="shared" si="1055"/>
        <v/>
      </c>
      <c r="BL2088" s="25" t="str">
        <f t="shared" si="1056"/>
        <v/>
      </c>
      <c r="BM2088" s="25" t="str">
        <f t="shared" si="1057"/>
        <v/>
      </c>
      <c r="BN2088" s="25" t="str">
        <f t="shared" si="1058"/>
        <v/>
      </c>
    </row>
    <row r="2089" spans="1:66" x14ac:dyDescent="0.25">
      <c r="A2089" s="20" t="str">
        <f>IF('S.D. Paste sheet'!A2089="","",'S.D. Paste sheet'!A2089)</f>
        <v/>
      </c>
      <c r="B2089" s="20" t="str">
        <f>IF('S.D. Paste sheet'!B2089="","",'S.D. Paste sheet'!B2089)</f>
        <v/>
      </c>
      <c r="C2089" s="20" t="str">
        <f>IF('S.D. Paste sheet'!C2089="","",'S.D. Paste sheet'!C2089)</f>
        <v/>
      </c>
      <c r="D2089" s="20" t="str">
        <f>IF('S.D. Paste sheet'!D2089="","",'S.D. Paste sheet'!D2089)</f>
        <v/>
      </c>
      <c r="E2089" s="20" t="str">
        <f>IF('S.D. Paste sheet'!E2089="","",UPPER('S.D. Paste sheet'!E2089))</f>
        <v/>
      </c>
      <c r="F2089" s="20" t="str">
        <f>IF('S.D. Paste sheet'!F2089="","",'S.D. Paste sheet'!F2089)</f>
        <v/>
      </c>
      <c r="G2089" s="20" t="str">
        <f>IF('S.D. Paste sheet'!G2089="","",UPPER('S.D. Paste sheet'!G2089))</f>
        <v/>
      </c>
      <c r="H2089" s="20" t="str">
        <f>IF('S.D. Paste sheet'!H2089="","",UPPER('S.D. Paste sheet'!H2089))</f>
        <v/>
      </c>
      <c r="I2089" s="20" t="str">
        <f>IF('S.D. Paste sheet'!I2089="","",'S.D. Paste sheet'!I2089)</f>
        <v/>
      </c>
      <c r="J2089" s="20" t="str">
        <f>IF('S.D. Paste sheet'!J2089="","",'S.D. Paste sheet'!J2089)</f>
        <v/>
      </c>
      <c r="K2089" s="20" t="str">
        <f>IF('S.D. Paste sheet'!K2089="","",'S.D. Paste sheet'!K2089)</f>
        <v/>
      </c>
      <c r="L2089" s="20" t="str">
        <f>IF('S.D. Paste sheet'!L2089="","",'S.D. Paste sheet'!L2089)</f>
        <v/>
      </c>
      <c r="M2089" s="20" t="str">
        <f>IF('S.D. Paste sheet'!M2089="","",'S.D. Paste sheet'!M2089)</f>
        <v/>
      </c>
      <c r="N2089" s="20" t="str">
        <f>IF('S.D. Paste sheet'!N2089="","",'S.D. Paste sheet'!N2089)</f>
        <v/>
      </c>
      <c r="O2089" s="20" t="str">
        <f>IF('S.D. Paste sheet'!O2089="","",'S.D. Paste sheet'!O2089)</f>
        <v/>
      </c>
      <c r="P2089" s="20" t="str">
        <f>IF('S.D. Paste sheet'!P2089="","",'S.D. Paste sheet'!P2089)</f>
        <v/>
      </c>
      <c r="Q2089" s="20" t="str">
        <f>IF('S.D. Paste sheet'!Q2089="","",'S.D. Paste sheet'!Q2089)</f>
        <v/>
      </c>
      <c r="R2089" s="20" t="str">
        <f>IF('S.D. Paste sheet'!R2089="","",'S.D. Paste sheet'!R2089)</f>
        <v/>
      </c>
      <c r="S2089" s="20" t="str">
        <f>IF('S.D. Paste sheet'!S2089="","",'S.D. Paste sheet'!S2089)</f>
        <v/>
      </c>
      <c r="T2089" s="20" t="str">
        <f>IF('S.D. Paste sheet'!T2089="","",'S.D. Paste sheet'!T2089)</f>
        <v/>
      </c>
      <c r="U2089" s="20" t="str">
        <f>IF('S.D. Paste sheet'!U2089="","",'S.D. Paste sheet'!U2089)</f>
        <v/>
      </c>
      <c r="V2089" s="20" t="str">
        <f>IF('S.D. Paste sheet'!V2089="","",'S.D. Paste sheet'!V2089)</f>
        <v/>
      </c>
      <c r="W2089" s="20" t="str">
        <f>IF('S.D. Paste sheet'!W2089="","",'S.D. Paste sheet'!W2089)</f>
        <v/>
      </c>
      <c r="X2089" s="20" t="str">
        <f>IF('S.D. Paste sheet'!X2089="","",'S.D. Paste sheet'!X2089)</f>
        <v/>
      </c>
      <c r="Y2089" s="20" t="str">
        <f>IF('S.D. Paste sheet'!Y2089="","",'S.D. Paste sheet'!Y2089)</f>
        <v/>
      </c>
      <c r="Z2089" s="20" t="str">
        <f>IF('S.D. Paste sheet'!Z2089="","",'S.D. Paste sheet'!Z2089)</f>
        <v/>
      </c>
      <c r="AA2089" s="20" t="str">
        <f>IF('S.D. Paste sheet'!AA2089="","",'S.D. Paste sheet'!AA2089)</f>
        <v/>
      </c>
      <c r="AB2089" s="20" t="str">
        <f>IF('S.D. Paste sheet'!AB2089="","",'S.D. Paste sheet'!AB2089)</f>
        <v/>
      </c>
      <c r="AC2089" s="20" t="str">
        <f>IF('S.D. Paste sheet'!AC2089="","",'S.D. Paste sheet'!AC2089)</f>
        <v/>
      </c>
      <c r="AD2089" s="20" t="str">
        <f>IF('S.D. Paste sheet'!AD2089="","",'S.D. Paste sheet'!AD2089)</f>
        <v/>
      </c>
      <c r="AE2089" s="28"/>
      <c r="AF2089" t="str">
        <f>IF(AK2089="","",IF(AK2089&gt;0,COUNT($AG$2:AG2089),""))</f>
        <v/>
      </c>
      <c r="AG2089" s="25" t="str">
        <f t="shared" si="1027"/>
        <v/>
      </c>
      <c r="AH2089" s="25" t="str">
        <f t="shared" si="1028"/>
        <v/>
      </c>
      <c r="AI2089" s="25" t="str">
        <f t="shared" si="1029"/>
        <v/>
      </c>
      <c r="AJ2089" s="25" t="str">
        <f t="shared" si="1030"/>
        <v/>
      </c>
      <c r="AK2089" s="25" t="str">
        <f t="shared" si="1031"/>
        <v/>
      </c>
      <c r="AL2089" s="25" t="str">
        <f t="shared" si="1032"/>
        <v/>
      </c>
      <c r="AM2089" s="25" t="str">
        <f t="shared" si="1033"/>
        <v/>
      </c>
      <c r="AN2089" s="25" t="str">
        <f t="shared" si="1034"/>
        <v/>
      </c>
      <c r="AO2089" s="25" t="str">
        <f t="shared" si="1035"/>
        <v/>
      </c>
      <c r="AP2089" s="25" t="str">
        <f t="shared" si="1036"/>
        <v/>
      </c>
      <c r="AQ2089" s="25" t="str">
        <f t="shared" si="1037"/>
        <v/>
      </c>
      <c r="AR2089" s="25" t="str">
        <f t="shared" si="1038"/>
        <v/>
      </c>
      <c r="AS2089" s="25" t="str">
        <f t="shared" si="1039"/>
        <v/>
      </c>
      <c r="AT2089" s="25" t="str">
        <f t="shared" si="1040"/>
        <v/>
      </c>
      <c r="AU2089" s="25" t="str">
        <f t="shared" si="1041"/>
        <v/>
      </c>
      <c r="AV2089" s="25" t="str">
        <f t="shared" si="1042"/>
        <v/>
      </c>
      <c r="AX2089" t="str">
        <f>IF(BC2089="","",IF(BC2089&gt;0,COUNT($AY$2:AY2089),""))</f>
        <v/>
      </c>
      <c r="AY2089" s="25" t="str">
        <f t="shared" si="1043"/>
        <v/>
      </c>
      <c r="AZ2089" s="25" t="str">
        <f t="shared" si="1044"/>
        <v/>
      </c>
      <c r="BA2089" s="25" t="str">
        <f t="shared" si="1045"/>
        <v/>
      </c>
      <c r="BB2089" s="25" t="str">
        <f t="shared" si="1046"/>
        <v/>
      </c>
      <c r="BC2089" s="25" t="str">
        <f t="shared" si="1047"/>
        <v/>
      </c>
      <c r="BD2089" s="25" t="str">
        <f t="shared" si="1048"/>
        <v/>
      </c>
      <c r="BE2089" s="25" t="str">
        <f t="shared" si="1049"/>
        <v/>
      </c>
      <c r="BF2089" s="25" t="str">
        <f t="shared" si="1050"/>
        <v/>
      </c>
      <c r="BG2089" s="25" t="str">
        <f t="shared" si="1051"/>
        <v/>
      </c>
      <c r="BH2089" s="25" t="str">
        <f t="shared" si="1052"/>
        <v/>
      </c>
      <c r="BI2089" s="25" t="str">
        <f t="shared" si="1053"/>
        <v/>
      </c>
      <c r="BJ2089" s="25" t="str">
        <f t="shared" si="1054"/>
        <v/>
      </c>
      <c r="BK2089" s="25" t="str">
        <f t="shared" si="1055"/>
        <v/>
      </c>
      <c r="BL2089" s="25" t="str">
        <f t="shared" si="1056"/>
        <v/>
      </c>
      <c r="BM2089" s="25" t="str">
        <f t="shared" si="1057"/>
        <v/>
      </c>
      <c r="BN2089" s="25" t="str">
        <f t="shared" si="1058"/>
        <v/>
      </c>
    </row>
    <row r="2090" spans="1:66" x14ac:dyDescent="0.25">
      <c r="A2090" s="20" t="str">
        <f>IF('S.D. Paste sheet'!A2090="","",'S.D. Paste sheet'!A2090)</f>
        <v/>
      </c>
      <c r="B2090" s="20" t="str">
        <f>IF('S.D. Paste sheet'!B2090="","",'S.D. Paste sheet'!B2090)</f>
        <v/>
      </c>
      <c r="C2090" s="20" t="str">
        <f>IF('S.D. Paste sheet'!C2090="","",'S.D. Paste sheet'!C2090)</f>
        <v/>
      </c>
      <c r="D2090" s="20" t="str">
        <f>IF('S.D. Paste sheet'!D2090="","",'S.D. Paste sheet'!D2090)</f>
        <v/>
      </c>
      <c r="E2090" s="20" t="str">
        <f>IF('S.D. Paste sheet'!E2090="","",UPPER('S.D. Paste sheet'!E2090))</f>
        <v/>
      </c>
      <c r="F2090" s="20" t="str">
        <f>IF('S.D. Paste sheet'!F2090="","",'S.D. Paste sheet'!F2090)</f>
        <v/>
      </c>
      <c r="G2090" s="20" t="str">
        <f>IF('S.D. Paste sheet'!G2090="","",UPPER('S.D. Paste sheet'!G2090))</f>
        <v/>
      </c>
      <c r="H2090" s="20" t="str">
        <f>IF('S.D. Paste sheet'!H2090="","",UPPER('S.D. Paste sheet'!H2090))</f>
        <v/>
      </c>
      <c r="I2090" s="20" t="str">
        <f>IF('S.D. Paste sheet'!I2090="","",'S.D. Paste sheet'!I2090)</f>
        <v/>
      </c>
      <c r="J2090" s="20" t="str">
        <f>IF('S.D. Paste sheet'!J2090="","",'S.D. Paste sheet'!J2090)</f>
        <v/>
      </c>
      <c r="K2090" s="20" t="str">
        <f>IF('S.D. Paste sheet'!K2090="","",'S.D. Paste sheet'!K2090)</f>
        <v/>
      </c>
      <c r="L2090" s="20" t="str">
        <f>IF('S.D. Paste sheet'!L2090="","",'S.D. Paste sheet'!L2090)</f>
        <v/>
      </c>
      <c r="M2090" s="20" t="str">
        <f>IF('S.D. Paste sheet'!M2090="","",'S.D. Paste sheet'!M2090)</f>
        <v/>
      </c>
      <c r="N2090" s="20" t="str">
        <f>IF('S.D. Paste sheet'!N2090="","",'S.D. Paste sheet'!N2090)</f>
        <v/>
      </c>
      <c r="O2090" s="20" t="str">
        <f>IF('S.D. Paste sheet'!O2090="","",'S.D. Paste sheet'!O2090)</f>
        <v/>
      </c>
      <c r="P2090" s="20" t="str">
        <f>IF('S.D. Paste sheet'!P2090="","",'S.D. Paste sheet'!P2090)</f>
        <v/>
      </c>
      <c r="Q2090" s="20" t="str">
        <f>IF('S.D. Paste sheet'!Q2090="","",'S.D. Paste sheet'!Q2090)</f>
        <v/>
      </c>
      <c r="R2090" s="20" t="str">
        <f>IF('S.D. Paste sheet'!R2090="","",'S.D. Paste sheet'!R2090)</f>
        <v/>
      </c>
      <c r="S2090" s="20" t="str">
        <f>IF('S.D. Paste sheet'!S2090="","",'S.D. Paste sheet'!S2090)</f>
        <v/>
      </c>
      <c r="T2090" s="20" t="str">
        <f>IF('S.D. Paste sheet'!T2090="","",'S.D. Paste sheet'!T2090)</f>
        <v/>
      </c>
      <c r="U2090" s="20" t="str">
        <f>IF('S.D. Paste sheet'!U2090="","",'S.D. Paste sheet'!U2090)</f>
        <v/>
      </c>
      <c r="V2090" s="20" t="str">
        <f>IF('S.D. Paste sheet'!V2090="","",'S.D. Paste sheet'!V2090)</f>
        <v/>
      </c>
      <c r="W2090" s="20" t="str">
        <f>IF('S.D. Paste sheet'!W2090="","",'S.D. Paste sheet'!W2090)</f>
        <v/>
      </c>
      <c r="X2090" s="20" t="str">
        <f>IF('S.D. Paste sheet'!X2090="","",'S.D. Paste sheet'!X2090)</f>
        <v/>
      </c>
      <c r="Y2090" s="20" t="str">
        <f>IF('S.D. Paste sheet'!Y2090="","",'S.D. Paste sheet'!Y2090)</f>
        <v/>
      </c>
      <c r="Z2090" s="20" t="str">
        <f>IF('S.D. Paste sheet'!Z2090="","",'S.D. Paste sheet'!Z2090)</f>
        <v/>
      </c>
      <c r="AA2090" s="20" t="str">
        <f>IF('S.D. Paste sheet'!AA2090="","",'S.D. Paste sheet'!AA2090)</f>
        <v/>
      </c>
      <c r="AB2090" s="20" t="str">
        <f>IF('S.D. Paste sheet'!AB2090="","",'S.D. Paste sheet'!AB2090)</f>
        <v/>
      </c>
      <c r="AC2090" s="20" t="str">
        <f>IF('S.D. Paste sheet'!AC2090="","",'S.D. Paste sheet'!AC2090)</f>
        <v/>
      </c>
      <c r="AD2090" s="20" t="str">
        <f>IF('S.D. Paste sheet'!AD2090="","",'S.D. Paste sheet'!AD2090)</f>
        <v/>
      </c>
      <c r="AE2090" s="28"/>
      <c r="AF2090" t="str">
        <f>IF(AK2090="","",IF(AK2090&gt;0,COUNT($AG$2:AG2090),""))</f>
        <v/>
      </c>
      <c r="AG2090" s="25" t="str">
        <f t="shared" si="1027"/>
        <v/>
      </c>
      <c r="AH2090" s="25" t="str">
        <f t="shared" si="1028"/>
        <v/>
      </c>
      <c r="AI2090" s="25" t="str">
        <f t="shared" si="1029"/>
        <v/>
      </c>
      <c r="AJ2090" s="25" t="str">
        <f t="shared" si="1030"/>
        <v/>
      </c>
      <c r="AK2090" s="25" t="str">
        <f t="shared" si="1031"/>
        <v/>
      </c>
      <c r="AL2090" s="25" t="str">
        <f t="shared" si="1032"/>
        <v/>
      </c>
      <c r="AM2090" s="25" t="str">
        <f t="shared" si="1033"/>
        <v/>
      </c>
      <c r="AN2090" s="25" t="str">
        <f t="shared" si="1034"/>
        <v/>
      </c>
      <c r="AO2090" s="25" t="str">
        <f t="shared" si="1035"/>
        <v/>
      </c>
      <c r="AP2090" s="25" t="str">
        <f t="shared" si="1036"/>
        <v/>
      </c>
      <c r="AQ2090" s="25" t="str">
        <f t="shared" si="1037"/>
        <v/>
      </c>
      <c r="AR2090" s="25" t="str">
        <f t="shared" si="1038"/>
        <v/>
      </c>
      <c r="AS2090" s="25" t="str">
        <f t="shared" si="1039"/>
        <v/>
      </c>
      <c r="AT2090" s="25" t="str">
        <f t="shared" si="1040"/>
        <v/>
      </c>
      <c r="AU2090" s="25" t="str">
        <f t="shared" si="1041"/>
        <v/>
      </c>
      <c r="AV2090" s="25" t="str">
        <f t="shared" si="1042"/>
        <v/>
      </c>
      <c r="AX2090" t="str">
        <f>IF(BC2090="","",IF(BC2090&gt;0,COUNT($AY$2:AY2090),""))</f>
        <v/>
      </c>
      <c r="AY2090" s="25" t="str">
        <f t="shared" si="1043"/>
        <v/>
      </c>
      <c r="AZ2090" s="25" t="str">
        <f t="shared" si="1044"/>
        <v/>
      </c>
      <c r="BA2090" s="25" t="str">
        <f t="shared" si="1045"/>
        <v/>
      </c>
      <c r="BB2090" s="25" t="str">
        <f t="shared" si="1046"/>
        <v/>
      </c>
      <c r="BC2090" s="25" t="str">
        <f t="shared" si="1047"/>
        <v/>
      </c>
      <c r="BD2090" s="25" t="str">
        <f t="shared" si="1048"/>
        <v/>
      </c>
      <c r="BE2090" s="25" t="str">
        <f t="shared" si="1049"/>
        <v/>
      </c>
      <c r="BF2090" s="25" t="str">
        <f t="shared" si="1050"/>
        <v/>
      </c>
      <c r="BG2090" s="25" t="str">
        <f t="shared" si="1051"/>
        <v/>
      </c>
      <c r="BH2090" s="25" t="str">
        <f t="shared" si="1052"/>
        <v/>
      </c>
      <c r="BI2090" s="25" t="str">
        <f t="shared" si="1053"/>
        <v/>
      </c>
      <c r="BJ2090" s="25" t="str">
        <f t="shared" si="1054"/>
        <v/>
      </c>
      <c r="BK2090" s="25" t="str">
        <f t="shared" si="1055"/>
        <v/>
      </c>
      <c r="BL2090" s="25" t="str">
        <f t="shared" si="1056"/>
        <v/>
      </c>
      <c r="BM2090" s="25" t="str">
        <f t="shared" si="1057"/>
        <v/>
      </c>
      <c r="BN2090" s="25" t="str">
        <f t="shared" si="1058"/>
        <v/>
      </c>
    </row>
    <row r="2091" spans="1:66" x14ac:dyDescent="0.25">
      <c r="A2091" s="20" t="str">
        <f>IF('S.D. Paste sheet'!A2091="","",'S.D. Paste sheet'!A2091)</f>
        <v/>
      </c>
      <c r="B2091" s="20" t="str">
        <f>IF('S.D. Paste sheet'!B2091="","",'S.D. Paste sheet'!B2091)</f>
        <v/>
      </c>
      <c r="C2091" s="20" t="str">
        <f>IF('S.D. Paste sheet'!C2091="","",'S.D. Paste sheet'!C2091)</f>
        <v/>
      </c>
      <c r="D2091" s="20" t="str">
        <f>IF('S.D. Paste sheet'!D2091="","",'S.D. Paste sheet'!D2091)</f>
        <v/>
      </c>
      <c r="E2091" s="20" t="str">
        <f>IF('S.D. Paste sheet'!E2091="","",UPPER('S.D. Paste sheet'!E2091))</f>
        <v/>
      </c>
      <c r="F2091" s="20" t="str">
        <f>IF('S.D. Paste sheet'!F2091="","",'S.D. Paste sheet'!F2091)</f>
        <v/>
      </c>
      <c r="G2091" s="20" t="str">
        <f>IF('S.D. Paste sheet'!G2091="","",UPPER('S.D. Paste sheet'!G2091))</f>
        <v/>
      </c>
      <c r="H2091" s="20" t="str">
        <f>IF('S.D. Paste sheet'!H2091="","",UPPER('S.D. Paste sheet'!H2091))</f>
        <v/>
      </c>
      <c r="I2091" s="20" t="str">
        <f>IF('S.D. Paste sheet'!I2091="","",'S.D. Paste sheet'!I2091)</f>
        <v/>
      </c>
      <c r="J2091" s="20" t="str">
        <f>IF('S.D. Paste sheet'!J2091="","",'S.D. Paste sheet'!J2091)</f>
        <v/>
      </c>
      <c r="K2091" s="20" t="str">
        <f>IF('S.D. Paste sheet'!K2091="","",'S.D. Paste sheet'!K2091)</f>
        <v/>
      </c>
      <c r="L2091" s="20" t="str">
        <f>IF('S.D. Paste sheet'!L2091="","",'S.D. Paste sheet'!L2091)</f>
        <v/>
      </c>
      <c r="M2091" s="20" t="str">
        <f>IF('S.D. Paste sheet'!M2091="","",'S.D. Paste sheet'!M2091)</f>
        <v/>
      </c>
      <c r="N2091" s="20" t="str">
        <f>IF('S.D. Paste sheet'!N2091="","",'S.D. Paste sheet'!N2091)</f>
        <v/>
      </c>
      <c r="O2091" s="20" t="str">
        <f>IF('S.D. Paste sheet'!O2091="","",'S.D. Paste sheet'!O2091)</f>
        <v/>
      </c>
      <c r="P2091" s="20" t="str">
        <f>IF('S.D. Paste sheet'!P2091="","",'S.D. Paste sheet'!P2091)</f>
        <v/>
      </c>
      <c r="Q2091" s="20" t="str">
        <f>IF('S.D. Paste sheet'!Q2091="","",'S.D. Paste sheet'!Q2091)</f>
        <v/>
      </c>
      <c r="R2091" s="20" t="str">
        <f>IF('S.D. Paste sheet'!R2091="","",'S.D. Paste sheet'!R2091)</f>
        <v/>
      </c>
      <c r="S2091" s="20" t="str">
        <f>IF('S.D. Paste sheet'!S2091="","",'S.D. Paste sheet'!S2091)</f>
        <v/>
      </c>
      <c r="T2091" s="20" t="str">
        <f>IF('S.D. Paste sheet'!T2091="","",'S.D. Paste sheet'!T2091)</f>
        <v/>
      </c>
      <c r="U2091" s="20" t="str">
        <f>IF('S.D. Paste sheet'!U2091="","",'S.D. Paste sheet'!U2091)</f>
        <v/>
      </c>
      <c r="V2091" s="20" t="str">
        <f>IF('S.D. Paste sheet'!V2091="","",'S.D. Paste sheet'!V2091)</f>
        <v/>
      </c>
      <c r="W2091" s="20" t="str">
        <f>IF('S.D. Paste sheet'!W2091="","",'S.D. Paste sheet'!W2091)</f>
        <v/>
      </c>
      <c r="X2091" s="20" t="str">
        <f>IF('S.D. Paste sheet'!X2091="","",'S.D. Paste sheet'!X2091)</f>
        <v/>
      </c>
      <c r="Y2091" s="20" t="str">
        <f>IF('S.D. Paste sheet'!Y2091="","",'S.D. Paste sheet'!Y2091)</f>
        <v/>
      </c>
      <c r="Z2091" s="20" t="str">
        <f>IF('S.D. Paste sheet'!Z2091="","",'S.D. Paste sheet'!Z2091)</f>
        <v/>
      </c>
      <c r="AA2091" s="20" t="str">
        <f>IF('S.D. Paste sheet'!AA2091="","",'S.D. Paste sheet'!AA2091)</f>
        <v/>
      </c>
      <c r="AB2091" s="20" t="str">
        <f>IF('S.D. Paste sheet'!AB2091="","",'S.D. Paste sheet'!AB2091)</f>
        <v/>
      </c>
      <c r="AC2091" s="20" t="str">
        <f>IF('S.D. Paste sheet'!AC2091="","",'S.D. Paste sheet'!AC2091)</f>
        <v/>
      </c>
      <c r="AD2091" s="20" t="str">
        <f>IF('S.D. Paste sheet'!AD2091="","",'S.D. Paste sheet'!AD2091)</f>
        <v/>
      </c>
      <c r="AE2091" s="28"/>
      <c r="AF2091" t="str">
        <f>IF(AK2091="","",IF(AK2091&gt;0,COUNT($AG$2:AG2091),""))</f>
        <v/>
      </c>
      <c r="AG2091" s="25" t="str">
        <f t="shared" si="1027"/>
        <v/>
      </c>
      <c r="AH2091" s="25" t="str">
        <f t="shared" si="1028"/>
        <v/>
      </c>
      <c r="AI2091" s="25" t="str">
        <f t="shared" si="1029"/>
        <v/>
      </c>
      <c r="AJ2091" s="25" t="str">
        <f t="shared" si="1030"/>
        <v/>
      </c>
      <c r="AK2091" s="25" t="str">
        <f t="shared" si="1031"/>
        <v/>
      </c>
      <c r="AL2091" s="25" t="str">
        <f t="shared" si="1032"/>
        <v/>
      </c>
      <c r="AM2091" s="25" t="str">
        <f t="shared" si="1033"/>
        <v/>
      </c>
      <c r="AN2091" s="25" t="str">
        <f t="shared" si="1034"/>
        <v/>
      </c>
      <c r="AO2091" s="25" t="str">
        <f t="shared" si="1035"/>
        <v/>
      </c>
      <c r="AP2091" s="25" t="str">
        <f t="shared" si="1036"/>
        <v/>
      </c>
      <c r="AQ2091" s="25" t="str">
        <f t="shared" si="1037"/>
        <v/>
      </c>
      <c r="AR2091" s="25" t="str">
        <f t="shared" si="1038"/>
        <v/>
      </c>
      <c r="AS2091" s="25" t="str">
        <f t="shared" si="1039"/>
        <v/>
      </c>
      <c r="AT2091" s="25" t="str">
        <f t="shared" si="1040"/>
        <v/>
      </c>
      <c r="AU2091" s="25" t="str">
        <f t="shared" si="1041"/>
        <v/>
      </c>
      <c r="AV2091" s="25" t="str">
        <f t="shared" si="1042"/>
        <v/>
      </c>
      <c r="AX2091" t="str">
        <f>IF(BC2091="","",IF(BC2091&gt;0,COUNT($AY$2:AY2091),""))</f>
        <v/>
      </c>
      <c r="AY2091" s="25" t="str">
        <f t="shared" si="1043"/>
        <v/>
      </c>
      <c r="AZ2091" s="25" t="str">
        <f t="shared" si="1044"/>
        <v/>
      </c>
      <c r="BA2091" s="25" t="str">
        <f t="shared" si="1045"/>
        <v/>
      </c>
      <c r="BB2091" s="25" t="str">
        <f t="shared" si="1046"/>
        <v/>
      </c>
      <c r="BC2091" s="25" t="str">
        <f t="shared" si="1047"/>
        <v/>
      </c>
      <c r="BD2091" s="25" t="str">
        <f t="shared" si="1048"/>
        <v/>
      </c>
      <c r="BE2091" s="25" t="str">
        <f t="shared" si="1049"/>
        <v/>
      </c>
      <c r="BF2091" s="25" t="str">
        <f t="shared" si="1050"/>
        <v/>
      </c>
      <c r="BG2091" s="25" t="str">
        <f t="shared" si="1051"/>
        <v/>
      </c>
      <c r="BH2091" s="25" t="str">
        <f t="shared" si="1052"/>
        <v/>
      </c>
      <c r="BI2091" s="25" t="str">
        <f t="shared" si="1053"/>
        <v/>
      </c>
      <c r="BJ2091" s="25" t="str">
        <f t="shared" si="1054"/>
        <v/>
      </c>
      <c r="BK2091" s="25" t="str">
        <f t="shared" si="1055"/>
        <v/>
      </c>
      <c r="BL2091" s="25" t="str">
        <f t="shared" si="1056"/>
        <v/>
      </c>
      <c r="BM2091" s="25" t="str">
        <f t="shared" si="1057"/>
        <v/>
      </c>
      <c r="BN2091" s="25" t="str">
        <f t="shared" si="1058"/>
        <v/>
      </c>
    </row>
    <row r="2092" spans="1:66" x14ac:dyDescent="0.25">
      <c r="A2092" s="20" t="str">
        <f>IF('S.D. Paste sheet'!A2092="","",'S.D. Paste sheet'!A2092)</f>
        <v/>
      </c>
      <c r="B2092" s="20" t="str">
        <f>IF('S.D. Paste sheet'!B2092="","",'S.D. Paste sheet'!B2092)</f>
        <v/>
      </c>
      <c r="C2092" s="20" t="str">
        <f>IF('S.D. Paste sheet'!C2092="","",'S.D. Paste sheet'!C2092)</f>
        <v/>
      </c>
      <c r="D2092" s="20" t="str">
        <f>IF('S.D. Paste sheet'!D2092="","",'S.D. Paste sheet'!D2092)</f>
        <v/>
      </c>
      <c r="E2092" s="20" t="str">
        <f>IF('S.D. Paste sheet'!E2092="","",UPPER('S.D. Paste sheet'!E2092))</f>
        <v/>
      </c>
      <c r="F2092" s="20" t="str">
        <f>IF('S.D. Paste sheet'!F2092="","",'S.D. Paste sheet'!F2092)</f>
        <v/>
      </c>
      <c r="G2092" s="20" t="str">
        <f>IF('S.D. Paste sheet'!G2092="","",UPPER('S.D. Paste sheet'!G2092))</f>
        <v/>
      </c>
      <c r="H2092" s="20" t="str">
        <f>IF('S.D. Paste sheet'!H2092="","",UPPER('S.D. Paste sheet'!H2092))</f>
        <v/>
      </c>
      <c r="I2092" s="20" t="str">
        <f>IF('S.D. Paste sheet'!I2092="","",'S.D. Paste sheet'!I2092)</f>
        <v/>
      </c>
      <c r="J2092" s="20" t="str">
        <f>IF('S.D. Paste sheet'!J2092="","",'S.D. Paste sheet'!J2092)</f>
        <v/>
      </c>
      <c r="K2092" s="20" t="str">
        <f>IF('S.D. Paste sheet'!K2092="","",'S.D. Paste sheet'!K2092)</f>
        <v/>
      </c>
      <c r="L2092" s="20" t="str">
        <f>IF('S.D. Paste sheet'!L2092="","",'S.D. Paste sheet'!L2092)</f>
        <v/>
      </c>
      <c r="M2092" s="20" t="str">
        <f>IF('S.D. Paste sheet'!M2092="","",'S.D. Paste sheet'!M2092)</f>
        <v/>
      </c>
      <c r="N2092" s="20" t="str">
        <f>IF('S.D. Paste sheet'!N2092="","",'S.D. Paste sheet'!N2092)</f>
        <v/>
      </c>
      <c r="O2092" s="20" t="str">
        <f>IF('S.D. Paste sheet'!O2092="","",'S.D. Paste sheet'!O2092)</f>
        <v/>
      </c>
      <c r="P2092" s="20" t="str">
        <f>IF('S.D. Paste sheet'!P2092="","",'S.D. Paste sheet'!P2092)</f>
        <v/>
      </c>
      <c r="Q2092" s="20" t="str">
        <f>IF('S.D. Paste sheet'!Q2092="","",'S.D. Paste sheet'!Q2092)</f>
        <v/>
      </c>
      <c r="R2092" s="20" t="str">
        <f>IF('S.D. Paste sheet'!R2092="","",'S.D. Paste sheet'!R2092)</f>
        <v/>
      </c>
      <c r="S2092" s="20" t="str">
        <f>IF('S.D. Paste sheet'!S2092="","",'S.D. Paste sheet'!S2092)</f>
        <v/>
      </c>
      <c r="T2092" s="20" t="str">
        <f>IF('S.D. Paste sheet'!T2092="","",'S.D. Paste sheet'!T2092)</f>
        <v/>
      </c>
      <c r="U2092" s="20" t="str">
        <f>IF('S.D. Paste sheet'!U2092="","",'S.D. Paste sheet'!U2092)</f>
        <v/>
      </c>
      <c r="V2092" s="20" t="str">
        <f>IF('S.D. Paste sheet'!V2092="","",'S.D. Paste sheet'!V2092)</f>
        <v/>
      </c>
      <c r="W2092" s="20" t="str">
        <f>IF('S.D. Paste sheet'!W2092="","",'S.D. Paste sheet'!W2092)</f>
        <v/>
      </c>
      <c r="X2092" s="20" t="str">
        <f>IF('S.D. Paste sheet'!X2092="","",'S.D. Paste sheet'!X2092)</f>
        <v/>
      </c>
      <c r="Y2092" s="20" t="str">
        <f>IF('S.D. Paste sheet'!Y2092="","",'S.D. Paste sheet'!Y2092)</f>
        <v/>
      </c>
      <c r="Z2092" s="20" t="str">
        <f>IF('S.D. Paste sheet'!Z2092="","",'S.D. Paste sheet'!Z2092)</f>
        <v/>
      </c>
      <c r="AA2092" s="20" t="str">
        <f>IF('S.D. Paste sheet'!AA2092="","",'S.D. Paste sheet'!AA2092)</f>
        <v/>
      </c>
      <c r="AB2092" s="20" t="str">
        <f>IF('S.D. Paste sheet'!AB2092="","",'S.D. Paste sheet'!AB2092)</f>
        <v/>
      </c>
      <c r="AC2092" s="20" t="str">
        <f>IF('S.D. Paste sheet'!AC2092="","",'S.D. Paste sheet'!AC2092)</f>
        <v/>
      </c>
      <c r="AD2092" s="20" t="str">
        <f>IF('S.D. Paste sheet'!AD2092="","",'S.D. Paste sheet'!AD2092)</f>
        <v/>
      </c>
      <c r="AE2092" s="28"/>
      <c r="AF2092" t="str">
        <f>IF(AK2092="","",IF(AK2092&gt;0,COUNT($AG$2:AG2092),""))</f>
        <v/>
      </c>
      <c r="AG2092" s="25" t="str">
        <f t="shared" si="1027"/>
        <v/>
      </c>
      <c r="AH2092" s="25" t="str">
        <f t="shared" si="1028"/>
        <v/>
      </c>
      <c r="AI2092" s="25" t="str">
        <f t="shared" si="1029"/>
        <v/>
      </c>
      <c r="AJ2092" s="25" t="str">
        <f t="shared" si="1030"/>
        <v/>
      </c>
      <c r="AK2092" s="25" t="str">
        <f t="shared" si="1031"/>
        <v/>
      </c>
      <c r="AL2092" s="25" t="str">
        <f t="shared" si="1032"/>
        <v/>
      </c>
      <c r="AM2092" s="25" t="str">
        <f t="shared" si="1033"/>
        <v/>
      </c>
      <c r="AN2092" s="25" t="str">
        <f t="shared" si="1034"/>
        <v/>
      </c>
      <c r="AO2092" s="25" t="str">
        <f t="shared" si="1035"/>
        <v/>
      </c>
      <c r="AP2092" s="25" t="str">
        <f t="shared" si="1036"/>
        <v/>
      </c>
      <c r="AQ2092" s="25" t="str">
        <f t="shared" si="1037"/>
        <v/>
      </c>
      <c r="AR2092" s="25" t="str">
        <f t="shared" si="1038"/>
        <v/>
      </c>
      <c r="AS2092" s="25" t="str">
        <f t="shared" si="1039"/>
        <v/>
      </c>
      <c r="AT2092" s="25" t="str">
        <f t="shared" si="1040"/>
        <v/>
      </c>
      <c r="AU2092" s="25" t="str">
        <f t="shared" si="1041"/>
        <v/>
      </c>
      <c r="AV2092" s="25" t="str">
        <f t="shared" si="1042"/>
        <v/>
      </c>
      <c r="AX2092" t="str">
        <f>IF(BC2092="","",IF(BC2092&gt;0,COUNT($AY$2:AY2092),""))</f>
        <v/>
      </c>
      <c r="AY2092" s="25" t="str">
        <f t="shared" si="1043"/>
        <v/>
      </c>
      <c r="AZ2092" s="25" t="str">
        <f t="shared" si="1044"/>
        <v/>
      </c>
      <c r="BA2092" s="25" t="str">
        <f t="shared" si="1045"/>
        <v/>
      </c>
      <c r="BB2092" s="25" t="str">
        <f t="shared" si="1046"/>
        <v/>
      </c>
      <c r="BC2092" s="25" t="str">
        <f t="shared" si="1047"/>
        <v/>
      </c>
      <c r="BD2092" s="25" t="str">
        <f t="shared" si="1048"/>
        <v/>
      </c>
      <c r="BE2092" s="25" t="str">
        <f t="shared" si="1049"/>
        <v/>
      </c>
      <c r="BF2092" s="25" t="str">
        <f t="shared" si="1050"/>
        <v/>
      </c>
      <c r="BG2092" s="25" t="str">
        <f t="shared" si="1051"/>
        <v/>
      </c>
      <c r="BH2092" s="25" t="str">
        <f t="shared" si="1052"/>
        <v/>
      </c>
      <c r="BI2092" s="25" t="str">
        <f t="shared" si="1053"/>
        <v/>
      </c>
      <c r="BJ2092" s="25" t="str">
        <f t="shared" si="1054"/>
        <v/>
      </c>
      <c r="BK2092" s="25" t="str">
        <f t="shared" si="1055"/>
        <v/>
      </c>
      <c r="BL2092" s="25" t="str">
        <f t="shared" si="1056"/>
        <v/>
      </c>
      <c r="BM2092" s="25" t="str">
        <f t="shared" si="1057"/>
        <v/>
      </c>
      <c r="BN2092" s="25" t="str">
        <f t="shared" si="1058"/>
        <v/>
      </c>
    </row>
    <row r="2093" spans="1:66" x14ac:dyDescent="0.25">
      <c r="A2093" s="20" t="str">
        <f>IF('S.D. Paste sheet'!A2093="","",'S.D. Paste sheet'!A2093)</f>
        <v/>
      </c>
      <c r="B2093" s="20" t="str">
        <f>IF('S.D. Paste sheet'!B2093="","",'S.D. Paste sheet'!B2093)</f>
        <v/>
      </c>
      <c r="C2093" s="20" t="str">
        <f>IF('S.D. Paste sheet'!C2093="","",'S.D. Paste sheet'!C2093)</f>
        <v/>
      </c>
      <c r="D2093" s="20" t="str">
        <f>IF('S.D. Paste sheet'!D2093="","",'S.D. Paste sheet'!D2093)</f>
        <v/>
      </c>
      <c r="E2093" s="20" t="str">
        <f>IF('S.D. Paste sheet'!E2093="","",UPPER('S.D. Paste sheet'!E2093))</f>
        <v/>
      </c>
      <c r="F2093" s="20" t="str">
        <f>IF('S.D. Paste sheet'!F2093="","",'S.D. Paste sheet'!F2093)</f>
        <v/>
      </c>
      <c r="G2093" s="20" t="str">
        <f>IF('S.D. Paste sheet'!G2093="","",UPPER('S.D. Paste sheet'!G2093))</f>
        <v/>
      </c>
      <c r="H2093" s="20" t="str">
        <f>IF('S.D. Paste sheet'!H2093="","",UPPER('S.D. Paste sheet'!H2093))</f>
        <v/>
      </c>
      <c r="I2093" s="20" t="str">
        <f>IF('S.D. Paste sheet'!I2093="","",'S.D. Paste sheet'!I2093)</f>
        <v/>
      </c>
      <c r="J2093" s="20" t="str">
        <f>IF('S.D. Paste sheet'!J2093="","",'S.D. Paste sheet'!J2093)</f>
        <v/>
      </c>
      <c r="K2093" s="20" t="str">
        <f>IF('S.D. Paste sheet'!K2093="","",'S.D. Paste sheet'!K2093)</f>
        <v/>
      </c>
      <c r="L2093" s="20" t="str">
        <f>IF('S.D. Paste sheet'!L2093="","",'S.D. Paste sheet'!L2093)</f>
        <v/>
      </c>
      <c r="M2093" s="20" t="str">
        <f>IF('S.D. Paste sheet'!M2093="","",'S.D. Paste sheet'!M2093)</f>
        <v/>
      </c>
      <c r="N2093" s="20" t="str">
        <f>IF('S.D. Paste sheet'!N2093="","",'S.D. Paste sheet'!N2093)</f>
        <v/>
      </c>
      <c r="O2093" s="20" t="str">
        <f>IF('S.D. Paste sheet'!O2093="","",'S.D. Paste sheet'!O2093)</f>
        <v/>
      </c>
      <c r="P2093" s="20" t="str">
        <f>IF('S.D. Paste sheet'!P2093="","",'S.D. Paste sheet'!P2093)</f>
        <v/>
      </c>
      <c r="Q2093" s="20" t="str">
        <f>IF('S.D. Paste sheet'!Q2093="","",'S.D. Paste sheet'!Q2093)</f>
        <v/>
      </c>
      <c r="R2093" s="20" t="str">
        <f>IF('S.D. Paste sheet'!R2093="","",'S.D. Paste sheet'!R2093)</f>
        <v/>
      </c>
      <c r="S2093" s="20" t="str">
        <f>IF('S.D. Paste sheet'!S2093="","",'S.D. Paste sheet'!S2093)</f>
        <v/>
      </c>
      <c r="T2093" s="20" t="str">
        <f>IF('S.D. Paste sheet'!T2093="","",'S.D. Paste sheet'!T2093)</f>
        <v/>
      </c>
      <c r="U2093" s="20" t="str">
        <f>IF('S.D. Paste sheet'!U2093="","",'S.D. Paste sheet'!U2093)</f>
        <v/>
      </c>
      <c r="V2093" s="20" t="str">
        <f>IF('S.D. Paste sheet'!V2093="","",'S.D. Paste sheet'!V2093)</f>
        <v/>
      </c>
      <c r="W2093" s="20" t="str">
        <f>IF('S.D. Paste sheet'!W2093="","",'S.D. Paste sheet'!W2093)</f>
        <v/>
      </c>
      <c r="X2093" s="20" t="str">
        <f>IF('S.D. Paste sheet'!X2093="","",'S.D. Paste sheet'!X2093)</f>
        <v/>
      </c>
      <c r="Y2093" s="20" t="str">
        <f>IF('S.D. Paste sheet'!Y2093="","",'S.D. Paste sheet'!Y2093)</f>
        <v/>
      </c>
      <c r="Z2093" s="20" t="str">
        <f>IF('S.D. Paste sheet'!Z2093="","",'S.D. Paste sheet'!Z2093)</f>
        <v/>
      </c>
      <c r="AA2093" s="20" t="str">
        <f>IF('S.D. Paste sheet'!AA2093="","",'S.D. Paste sheet'!AA2093)</f>
        <v/>
      </c>
      <c r="AB2093" s="20" t="str">
        <f>IF('S.D. Paste sheet'!AB2093="","",'S.D. Paste sheet'!AB2093)</f>
        <v/>
      </c>
      <c r="AC2093" s="20" t="str">
        <f>IF('S.D. Paste sheet'!AC2093="","",'S.D. Paste sheet'!AC2093)</f>
        <v/>
      </c>
      <c r="AD2093" s="20" t="str">
        <f>IF('S.D. Paste sheet'!AD2093="","",'S.D. Paste sheet'!AD2093)</f>
        <v/>
      </c>
      <c r="AE2093" s="28"/>
      <c r="AF2093" t="str">
        <f>IF(AK2093="","",IF(AK2093&gt;0,COUNT($AG$2:AG2093),""))</f>
        <v/>
      </c>
      <c r="AG2093" s="25" t="str">
        <f t="shared" si="1027"/>
        <v/>
      </c>
      <c r="AH2093" s="25" t="str">
        <f t="shared" si="1028"/>
        <v/>
      </c>
      <c r="AI2093" s="25" t="str">
        <f t="shared" si="1029"/>
        <v/>
      </c>
      <c r="AJ2093" s="25" t="str">
        <f t="shared" si="1030"/>
        <v/>
      </c>
      <c r="AK2093" s="25" t="str">
        <f t="shared" si="1031"/>
        <v/>
      </c>
      <c r="AL2093" s="25" t="str">
        <f t="shared" si="1032"/>
        <v/>
      </c>
      <c r="AM2093" s="25" t="str">
        <f t="shared" si="1033"/>
        <v/>
      </c>
      <c r="AN2093" s="25" t="str">
        <f t="shared" si="1034"/>
        <v/>
      </c>
      <c r="AO2093" s="25" t="str">
        <f t="shared" si="1035"/>
        <v/>
      </c>
      <c r="AP2093" s="25" t="str">
        <f t="shared" si="1036"/>
        <v/>
      </c>
      <c r="AQ2093" s="25" t="str">
        <f t="shared" si="1037"/>
        <v/>
      </c>
      <c r="AR2093" s="25" t="str">
        <f t="shared" si="1038"/>
        <v/>
      </c>
      <c r="AS2093" s="25" t="str">
        <f t="shared" si="1039"/>
        <v/>
      </c>
      <c r="AT2093" s="25" t="str">
        <f t="shared" si="1040"/>
        <v/>
      </c>
      <c r="AU2093" s="25" t="str">
        <f t="shared" si="1041"/>
        <v/>
      </c>
      <c r="AV2093" s="25" t="str">
        <f t="shared" si="1042"/>
        <v/>
      </c>
      <c r="AX2093" t="str">
        <f>IF(BC2093="","",IF(BC2093&gt;0,COUNT($AY$2:AY2093),""))</f>
        <v/>
      </c>
      <c r="AY2093" s="25" t="str">
        <f t="shared" si="1043"/>
        <v/>
      </c>
      <c r="AZ2093" s="25" t="str">
        <f t="shared" si="1044"/>
        <v/>
      </c>
      <c r="BA2093" s="25" t="str">
        <f t="shared" si="1045"/>
        <v/>
      </c>
      <c r="BB2093" s="25" t="str">
        <f t="shared" si="1046"/>
        <v/>
      </c>
      <c r="BC2093" s="25" t="str">
        <f t="shared" si="1047"/>
        <v/>
      </c>
      <c r="BD2093" s="25" t="str">
        <f t="shared" si="1048"/>
        <v/>
      </c>
      <c r="BE2093" s="25" t="str">
        <f t="shared" si="1049"/>
        <v/>
      </c>
      <c r="BF2093" s="25" t="str">
        <f t="shared" si="1050"/>
        <v/>
      </c>
      <c r="BG2093" s="25" t="str">
        <f t="shared" si="1051"/>
        <v/>
      </c>
      <c r="BH2093" s="25" t="str">
        <f t="shared" si="1052"/>
        <v/>
      </c>
      <c r="BI2093" s="25" t="str">
        <f t="shared" si="1053"/>
        <v/>
      </c>
      <c r="BJ2093" s="25" t="str">
        <f t="shared" si="1054"/>
        <v/>
      </c>
      <c r="BK2093" s="25" t="str">
        <f t="shared" si="1055"/>
        <v/>
      </c>
      <c r="BL2093" s="25" t="str">
        <f t="shared" si="1056"/>
        <v/>
      </c>
      <c r="BM2093" s="25" t="str">
        <f t="shared" si="1057"/>
        <v/>
      </c>
      <c r="BN2093" s="25" t="str">
        <f t="shared" si="1058"/>
        <v/>
      </c>
    </row>
    <row r="2094" spans="1:66" x14ac:dyDescent="0.25">
      <c r="A2094" s="20" t="str">
        <f>IF('S.D. Paste sheet'!A2094="","",'S.D. Paste sheet'!A2094)</f>
        <v/>
      </c>
      <c r="B2094" s="20" t="str">
        <f>IF('S.D. Paste sheet'!B2094="","",'S.D. Paste sheet'!B2094)</f>
        <v/>
      </c>
      <c r="C2094" s="20" t="str">
        <f>IF('S.D. Paste sheet'!C2094="","",'S.D. Paste sheet'!C2094)</f>
        <v/>
      </c>
      <c r="D2094" s="20" t="str">
        <f>IF('S.D. Paste sheet'!D2094="","",'S.D. Paste sheet'!D2094)</f>
        <v/>
      </c>
      <c r="E2094" s="20" t="str">
        <f>IF('S.D. Paste sheet'!E2094="","",UPPER('S.D. Paste sheet'!E2094))</f>
        <v/>
      </c>
      <c r="F2094" s="20" t="str">
        <f>IF('S.D. Paste sheet'!F2094="","",'S.D. Paste sheet'!F2094)</f>
        <v/>
      </c>
      <c r="G2094" s="20" t="str">
        <f>IF('S.D. Paste sheet'!G2094="","",UPPER('S.D. Paste sheet'!G2094))</f>
        <v/>
      </c>
      <c r="H2094" s="20" t="str">
        <f>IF('S.D. Paste sheet'!H2094="","",UPPER('S.D. Paste sheet'!H2094))</f>
        <v/>
      </c>
      <c r="I2094" s="20" t="str">
        <f>IF('S.D. Paste sheet'!I2094="","",'S.D. Paste sheet'!I2094)</f>
        <v/>
      </c>
      <c r="J2094" s="20" t="str">
        <f>IF('S.D. Paste sheet'!J2094="","",'S.D. Paste sheet'!J2094)</f>
        <v/>
      </c>
      <c r="K2094" s="20" t="str">
        <f>IF('S.D. Paste sheet'!K2094="","",'S.D. Paste sheet'!K2094)</f>
        <v/>
      </c>
      <c r="L2094" s="20" t="str">
        <f>IF('S.D. Paste sheet'!L2094="","",'S.D. Paste sheet'!L2094)</f>
        <v/>
      </c>
      <c r="M2094" s="20" t="str">
        <f>IF('S.D. Paste sheet'!M2094="","",'S.D. Paste sheet'!M2094)</f>
        <v/>
      </c>
      <c r="N2094" s="20" t="str">
        <f>IF('S.D. Paste sheet'!N2094="","",'S.D. Paste sheet'!N2094)</f>
        <v/>
      </c>
      <c r="O2094" s="20" t="str">
        <f>IF('S.D. Paste sheet'!O2094="","",'S.D. Paste sheet'!O2094)</f>
        <v/>
      </c>
      <c r="P2094" s="20" t="str">
        <f>IF('S.D. Paste sheet'!P2094="","",'S.D. Paste sheet'!P2094)</f>
        <v/>
      </c>
      <c r="Q2094" s="20" t="str">
        <f>IF('S.D. Paste sheet'!Q2094="","",'S.D. Paste sheet'!Q2094)</f>
        <v/>
      </c>
      <c r="R2094" s="20" t="str">
        <f>IF('S.D. Paste sheet'!R2094="","",'S.D. Paste sheet'!R2094)</f>
        <v/>
      </c>
      <c r="S2094" s="20" t="str">
        <f>IF('S.D. Paste sheet'!S2094="","",'S.D. Paste sheet'!S2094)</f>
        <v/>
      </c>
      <c r="T2094" s="20" t="str">
        <f>IF('S.D. Paste sheet'!T2094="","",'S.D. Paste sheet'!T2094)</f>
        <v/>
      </c>
      <c r="U2094" s="20" t="str">
        <f>IF('S.D. Paste sheet'!U2094="","",'S.D. Paste sheet'!U2094)</f>
        <v/>
      </c>
      <c r="V2094" s="20" t="str">
        <f>IF('S.D. Paste sheet'!V2094="","",'S.D. Paste sheet'!V2094)</f>
        <v/>
      </c>
      <c r="W2094" s="20" t="str">
        <f>IF('S.D. Paste sheet'!W2094="","",'S.D. Paste sheet'!W2094)</f>
        <v/>
      </c>
      <c r="X2094" s="20" t="str">
        <f>IF('S.D. Paste sheet'!X2094="","",'S.D. Paste sheet'!X2094)</f>
        <v/>
      </c>
      <c r="Y2094" s="20" t="str">
        <f>IF('S.D. Paste sheet'!Y2094="","",'S.D. Paste sheet'!Y2094)</f>
        <v/>
      </c>
      <c r="Z2094" s="20" t="str">
        <f>IF('S.D. Paste sheet'!Z2094="","",'S.D. Paste sheet'!Z2094)</f>
        <v/>
      </c>
      <c r="AA2094" s="20" t="str">
        <f>IF('S.D. Paste sheet'!AA2094="","",'S.D. Paste sheet'!AA2094)</f>
        <v/>
      </c>
      <c r="AB2094" s="20" t="str">
        <f>IF('S.D. Paste sheet'!AB2094="","",'S.D. Paste sheet'!AB2094)</f>
        <v/>
      </c>
      <c r="AC2094" s="20" t="str">
        <f>IF('S.D. Paste sheet'!AC2094="","",'S.D. Paste sheet'!AC2094)</f>
        <v/>
      </c>
      <c r="AD2094" s="20" t="str">
        <f>IF('S.D. Paste sheet'!AD2094="","",'S.D. Paste sheet'!AD2094)</f>
        <v/>
      </c>
      <c r="AE2094" s="28"/>
      <c r="AF2094" t="str">
        <f>IF(AK2094="","",IF(AK2094&gt;0,COUNT($AG$2:AG2094),""))</f>
        <v/>
      </c>
      <c r="AG2094" s="25" t="str">
        <f t="shared" si="1027"/>
        <v/>
      </c>
      <c r="AH2094" s="25" t="str">
        <f t="shared" si="1028"/>
        <v/>
      </c>
      <c r="AI2094" s="25" t="str">
        <f t="shared" si="1029"/>
        <v/>
      </c>
      <c r="AJ2094" s="25" t="str">
        <f t="shared" si="1030"/>
        <v/>
      </c>
      <c r="AK2094" s="25" t="str">
        <f t="shared" si="1031"/>
        <v/>
      </c>
      <c r="AL2094" s="25" t="str">
        <f t="shared" si="1032"/>
        <v/>
      </c>
      <c r="AM2094" s="25" t="str">
        <f t="shared" si="1033"/>
        <v/>
      </c>
      <c r="AN2094" s="25" t="str">
        <f t="shared" si="1034"/>
        <v/>
      </c>
      <c r="AO2094" s="25" t="str">
        <f t="shared" si="1035"/>
        <v/>
      </c>
      <c r="AP2094" s="25" t="str">
        <f t="shared" si="1036"/>
        <v/>
      </c>
      <c r="AQ2094" s="25" t="str">
        <f t="shared" si="1037"/>
        <v/>
      </c>
      <c r="AR2094" s="25" t="str">
        <f t="shared" si="1038"/>
        <v/>
      </c>
      <c r="AS2094" s="25" t="str">
        <f t="shared" si="1039"/>
        <v/>
      </c>
      <c r="AT2094" s="25" t="str">
        <f t="shared" si="1040"/>
        <v/>
      </c>
      <c r="AU2094" s="25" t="str">
        <f t="shared" si="1041"/>
        <v/>
      </c>
      <c r="AV2094" s="25" t="str">
        <f t="shared" si="1042"/>
        <v/>
      </c>
      <c r="AX2094" t="str">
        <f>IF(BC2094="","",IF(BC2094&gt;0,COUNT($AY$2:AY2094),""))</f>
        <v/>
      </c>
      <c r="AY2094" s="25" t="str">
        <f t="shared" si="1043"/>
        <v/>
      </c>
      <c r="AZ2094" s="25" t="str">
        <f t="shared" si="1044"/>
        <v/>
      </c>
      <c r="BA2094" s="25" t="str">
        <f t="shared" si="1045"/>
        <v/>
      </c>
      <c r="BB2094" s="25" t="str">
        <f t="shared" si="1046"/>
        <v/>
      </c>
      <c r="BC2094" s="25" t="str">
        <f t="shared" si="1047"/>
        <v/>
      </c>
      <c r="BD2094" s="25" t="str">
        <f t="shared" si="1048"/>
        <v/>
      </c>
      <c r="BE2094" s="25" t="str">
        <f t="shared" si="1049"/>
        <v/>
      </c>
      <c r="BF2094" s="25" t="str">
        <f t="shared" si="1050"/>
        <v/>
      </c>
      <c r="BG2094" s="25" t="str">
        <f t="shared" si="1051"/>
        <v/>
      </c>
      <c r="BH2094" s="25" t="str">
        <f t="shared" si="1052"/>
        <v/>
      </c>
      <c r="BI2094" s="25" t="str">
        <f t="shared" si="1053"/>
        <v/>
      </c>
      <c r="BJ2094" s="25" t="str">
        <f t="shared" si="1054"/>
        <v/>
      </c>
      <c r="BK2094" s="25" t="str">
        <f t="shared" si="1055"/>
        <v/>
      </c>
      <c r="BL2094" s="25" t="str">
        <f t="shared" si="1056"/>
        <v/>
      </c>
      <c r="BM2094" s="25" t="str">
        <f t="shared" si="1057"/>
        <v/>
      </c>
      <c r="BN2094" s="25" t="str">
        <f t="shared" si="1058"/>
        <v/>
      </c>
    </row>
    <row r="2095" spans="1:66" x14ac:dyDescent="0.25">
      <c r="A2095" s="20" t="str">
        <f>IF('S.D. Paste sheet'!A2095="","",'S.D. Paste sheet'!A2095)</f>
        <v/>
      </c>
      <c r="B2095" s="20" t="str">
        <f>IF('S.D. Paste sheet'!B2095="","",'S.D. Paste sheet'!B2095)</f>
        <v/>
      </c>
      <c r="C2095" s="20" t="str">
        <f>IF('S.D. Paste sheet'!C2095="","",'S.D. Paste sheet'!C2095)</f>
        <v/>
      </c>
      <c r="D2095" s="20" t="str">
        <f>IF('S.D. Paste sheet'!D2095="","",'S.D. Paste sheet'!D2095)</f>
        <v/>
      </c>
      <c r="E2095" s="20" t="str">
        <f>IF('S.D. Paste sheet'!E2095="","",UPPER('S.D. Paste sheet'!E2095))</f>
        <v/>
      </c>
      <c r="F2095" s="20" t="str">
        <f>IF('S.D. Paste sheet'!F2095="","",'S.D. Paste sheet'!F2095)</f>
        <v/>
      </c>
      <c r="G2095" s="20" t="str">
        <f>IF('S.D. Paste sheet'!G2095="","",UPPER('S.D. Paste sheet'!G2095))</f>
        <v/>
      </c>
      <c r="H2095" s="20" t="str">
        <f>IF('S.D. Paste sheet'!H2095="","",UPPER('S.D. Paste sheet'!H2095))</f>
        <v/>
      </c>
      <c r="I2095" s="20" t="str">
        <f>IF('S.D. Paste sheet'!I2095="","",'S.D. Paste sheet'!I2095)</f>
        <v/>
      </c>
      <c r="J2095" s="20" t="str">
        <f>IF('S.D. Paste sheet'!J2095="","",'S.D. Paste sheet'!J2095)</f>
        <v/>
      </c>
      <c r="K2095" s="20" t="str">
        <f>IF('S.D. Paste sheet'!K2095="","",'S.D. Paste sheet'!K2095)</f>
        <v/>
      </c>
      <c r="L2095" s="20" t="str">
        <f>IF('S.D. Paste sheet'!L2095="","",'S.D. Paste sheet'!L2095)</f>
        <v/>
      </c>
      <c r="M2095" s="20" t="str">
        <f>IF('S.D. Paste sheet'!M2095="","",'S.D. Paste sheet'!M2095)</f>
        <v/>
      </c>
      <c r="N2095" s="20" t="str">
        <f>IF('S.D. Paste sheet'!N2095="","",'S.D. Paste sheet'!N2095)</f>
        <v/>
      </c>
      <c r="O2095" s="20" t="str">
        <f>IF('S.D. Paste sheet'!O2095="","",'S.D. Paste sheet'!O2095)</f>
        <v/>
      </c>
      <c r="P2095" s="20" t="str">
        <f>IF('S.D. Paste sheet'!P2095="","",'S.D. Paste sheet'!P2095)</f>
        <v/>
      </c>
      <c r="Q2095" s="20" t="str">
        <f>IF('S.D. Paste sheet'!Q2095="","",'S.D. Paste sheet'!Q2095)</f>
        <v/>
      </c>
      <c r="R2095" s="20" t="str">
        <f>IF('S.D. Paste sheet'!R2095="","",'S.D. Paste sheet'!R2095)</f>
        <v/>
      </c>
      <c r="S2095" s="20" t="str">
        <f>IF('S.D. Paste sheet'!S2095="","",'S.D. Paste sheet'!S2095)</f>
        <v/>
      </c>
      <c r="T2095" s="20" t="str">
        <f>IF('S.D. Paste sheet'!T2095="","",'S.D. Paste sheet'!T2095)</f>
        <v/>
      </c>
      <c r="U2095" s="20" t="str">
        <f>IF('S.D. Paste sheet'!U2095="","",'S.D. Paste sheet'!U2095)</f>
        <v/>
      </c>
      <c r="V2095" s="20" t="str">
        <f>IF('S.D. Paste sheet'!V2095="","",'S.D. Paste sheet'!V2095)</f>
        <v/>
      </c>
      <c r="W2095" s="20" t="str">
        <f>IF('S.D. Paste sheet'!W2095="","",'S.D. Paste sheet'!W2095)</f>
        <v/>
      </c>
      <c r="X2095" s="20" t="str">
        <f>IF('S.D. Paste sheet'!X2095="","",'S.D. Paste sheet'!X2095)</f>
        <v/>
      </c>
      <c r="Y2095" s="20" t="str">
        <f>IF('S.D. Paste sheet'!Y2095="","",'S.D. Paste sheet'!Y2095)</f>
        <v/>
      </c>
      <c r="Z2095" s="20" t="str">
        <f>IF('S.D. Paste sheet'!Z2095="","",'S.D. Paste sheet'!Z2095)</f>
        <v/>
      </c>
      <c r="AA2095" s="20" t="str">
        <f>IF('S.D. Paste sheet'!AA2095="","",'S.D. Paste sheet'!AA2095)</f>
        <v/>
      </c>
      <c r="AB2095" s="20" t="str">
        <f>IF('S.D. Paste sheet'!AB2095="","",'S.D. Paste sheet'!AB2095)</f>
        <v/>
      </c>
      <c r="AC2095" s="20" t="str">
        <f>IF('S.D. Paste sheet'!AC2095="","",'S.D. Paste sheet'!AC2095)</f>
        <v/>
      </c>
      <c r="AD2095" s="20" t="str">
        <f>IF('S.D. Paste sheet'!AD2095="","",'S.D. Paste sheet'!AD2095)</f>
        <v/>
      </c>
      <c r="AE2095" s="28"/>
      <c r="AF2095" t="str">
        <f>IF(AK2095="","",IF(AK2095&gt;0,COUNT($AG$2:AG2095),""))</f>
        <v/>
      </c>
      <c r="AG2095" s="25" t="str">
        <f t="shared" si="1027"/>
        <v/>
      </c>
      <c r="AH2095" s="25" t="str">
        <f t="shared" si="1028"/>
        <v/>
      </c>
      <c r="AI2095" s="25" t="str">
        <f t="shared" si="1029"/>
        <v/>
      </c>
      <c r="AJ2095" s="25" t="str">
        <f t="shared" si="1030"/>
        <v/>
      </c>
      <c r="AK2095" s="25" t="str">
        <f t="shared" si="1031"/>
        <v/>
      </c>
      <c r="AL2095" s="25" t="str">
        <f t="shared" si="1032"/>
        <v/>
      </c>
      <c r="AM2095" s="25" t="str">
        <f t="shared" si="1033"/>
        <v/>
      </c>
      <c r="AN2095" s="25" t="str">
        <f t="shared" si="1034"/>
        <v/>
      </c>
      <c r="AO2095" s="25" t="str">
        <f t="shared" si="1035"/>
        <v/>
      </c>
      <c r="AP2095" s="25" t="str">
        <f t="shared" si="1036"/>
        <v/>
      </c>
      <c r="AQ2095" s="25" t="str">
        <f t="shared" si="1037"/>
        <v/>
      </c>
      <c r="AR2095" s="25" t="str">
        <f t="shared" si="1038"/>
        <v/>
      </c>
      <c r="AS2095" s="25" t="str">
        <f t="shared" si="1039"/>
        <v/>
      </c>
      <c r="AT2095" s="25" t="str">
        <f t="shared" si="1040"/>
        <v/>
      </c>
      <c r="AU2095" s="25" t="str">
        <f t="shared" si="1041"/>
        <v/>
      </c>
      <c r="AV2095" s="25" t="str">
        <f t="shared" si="1042"/>
        <v/>
      </c>
      <c r="AX2095" t="str">
        <f>IF(BC2095="","",IF(BC2095&gt;0,COUNT($AY$2:AY2095),""))</f>
        <v/>
      </c>
      <c r="AY2095" s="25" t="str">
        <f t="shared" si="1043"/>
        <v/>
      </c>
      <c r="AZ2095" s="25" t="str">
        <f t="shared" si="1044"/>
        <v/>
      </c>
      <c r="BA2095" s="25" t="str">
        <f t="shared" si="1045"/>
        <v/>
      </c>
      <c r="BB2095" s="25" t="str">
        <f t="shared" si="1046"/>
        <v/>
      </c>
      <c r="BC2095" s="25" t="str">
        <f t="shared" si="1047"/>
        <v/>
      </c>
      <c r="BD2095" s="25" t="str">
        <f t="shared" si="1048"/>
        <v/>
      </c>
      <c r="BE2095" s="25" t="str">
        <f t="shared" si="1049"/>
        <v/>
      </c>
      <c r="BF2095" s="25" t="str">
        <f t="shared" si="1050"/>
        <v/>
      </c>
      <c r="BG2095" s="25" t="str">
        <f t="shared" si="1051"/>
        <v/>
      </c>
      <c r="BH2095" s="25" t="str">
        <f t="shared" si="1052"/>
        <v/>
      </c>
      <c r="BI2095" s="25" t="str">
        <f t="shared" si="1053"/>
        <v/>
      </c>
      <c r="BJ2095" s="25" t="str">
        <f t="shared" si="1054"/>
        <v/>
      </c>
      <c r="BK2095" s="25" t="str">
        <f t="shared" si="1055"/>
        <v/>
      </c>
      <c r="BL2095" s="25" t="str">
        <f t="shared" si="1056"/>
        <v/>
      </c>
      <c r="BM2095" s="25" t="str">
        <f t="shared" si="1057"/>
        <v/>
      </c>
      <c r="BN2095" s="25" t="str">
        <f t="shared" si="1058"/>
        <v/>
      </c>
    </row>
    <row r="2096" spans="1:66" x14ac:dyDescent="0.25">
      <c r="A2096" s="20" t="str">
        <f>IF('S.D. Paste sheet'!A2096="","",'S.D. Paste sheet'!A2096)</f>
        <v/>
      </c>
      <c r="B2096" s="20" t="str">
        <f>IF('S.D. Paste sheet'!B2096="","",'S.D. Paste sheet'!B2096)</f>
        <v/>
      </c>
      <c r="C2096" s="20" t="str">
        <f>IF('S.D. Paste sheet'!C2096="","",'S.D. Paste sheet'!C2096)</f>
        <v/>
      </c>
      <c r="D2096" s="20" t="str">
        <f>IF('S.D. Paste sheet'!D2096="","",'S.D. Paste sheet'!D2096)</f>
        <v/>
      </c>
      <c r="E2096" s="20" t="str">
        <f>IF('S.D. Paste sheet'!E2096="","",UPPER('S.D. Paste sheet'!E2096))</f>
        <v/>
      </c>
      <c r="F2096" s="20" t="str">
        <f>IF('S.D. Paste sheet'!F2096="","",'S.D. Paste sheet'!F2096)</f>
        <v/>
      </c>
      <c r="G2096" s="20" t="str">
        <f>IF('S.D. Paste sheet'!G2096="","",UPPER('S.D. Paste sheet'!G2096))</f>
        <v/>
      </c>
      <c r="H2096" s="20" t="str">
        <f>IF('S.D. Paste sheet'!H2096="","",UPPER('S.D. Paste sheet'!H2096))</f>
        <v/>
      </c>
      <c r="I2096" s="20" t="str">
        <f>IF('S.D. Paste sheet'!I2096="","",'S.D. Paste sheet'!I2096)</f>
        <v/>
      </c>
      <c r="J2096" s="20" t="str">
        <f>IF('S.D. Paste sheet'!J2096="","",'S.D. Paste sheet'!J2096)</f>
        <v/>
      </c>
      <c r="K2096" s="20" t="str">
        <f>IF('S.D. Paste sheet'!K2096="","",'S.D. Paste sheet'!K2096)</f>
        <v/>
      </c>
      <c r="L2096" s="20" t="str">
        <f>IF('S.D. Paste sheet'!L2096="","",'S.D. Paste sheet'!L2096)</f>
        <v/>
      </c>
      <c r="M2096" s="20" t="str">
        <f>IF('S.D. Paste sheet'!M2096="","",'S.D. Paste sheet'!M2096)</f>
        <v/>
      </c>
      <c r="N2096" s="20" t="str">
        <f>IF('S.D. Paste sheet'!N2096="","",'S.D. Paste sheet'!N2096)</f>
        <v/>
      </c>
      <c r="O2096" s="20" t="str">
        <f>IF('S.D. Paste sheet'!O2096="","",'S.D. Paste sheet'!O2096)</f>
        <v/>
      </c>
      <c r="P2096" s="20" t="str">
        <f>IF('S.D. Paste sheet'!P2096="","",'S.D. Paste sheet'!P2096)</f>
        <v/>
      </c>
      <c r="Q2096" s="20" t="str">
        <f>IF('S.D. Paste sheet'!Q2096="","",'S.D. Paste sheet'!Q2096)</f>
        <v/>
      </c>
      <c r="R2096" s="20" t="str">
        <f>IF('S.D. Paste sheet'!R2096="","",'S.D. Paste sheet'!R2096)</f>
        <v/>
      </c>
      <c r="S2096" s="20" t="str">
        <f>IF('S.D. Paste sheet'!S2096="","",'S.D. Paste sheet'!S2096)</f>
        <v/>
      </c>
      <c r="T2096" s="20" t="str">
        <f>IF('S.D. Paste sheet'!T2096="","",'S.D. Paste sheet'!T2096)</f>
        <v/>
      </c>
      <c r="U2096" s="20" t="str">
        <f>IF('S.D. Paste sheet'!U2096="","",'S.D. Paste sheet'!U2096)</f>
        <v/>
      </c>
      <c r="V2096" s="20" t="str">
        <f>IF('S.D. Paste sheet'!V2096="","",'S.D. Paste sheet'!V2096)</f>
        <v/>
      </c>
      <c r="W2096" s="20" t="str">
        <f>IF('S.D. Paste sheet'!W2096="","",'S.D. Paste sheet'!W2096)</f>
        <v/>
      </c>
      <c r="X2096" s="20" t="str">
        <f>IF('S.D. Paste sheet'!X2096="","",'S.D. Paste sheet'!X2096)</f>
        <v/>
      </c>
      <c r="Y2096" s="20" t="str">
        <f>IF('S.D. Paste sheet'!Y2096="","",'S.D. Paste sheet'!Y2096)</f>
        <v/>
      </c>
      <c r="Z2096" s="20" t="str">
        <f>IF('S.D. Paste sheet'!Z2096="","",'S.D. Paste sheet'!Z2096)</f>
        <v/>
      </c>
      <c r="AA2096" s="20" t="str">
        <f>IF('S.D. Paste sheet'!AA2096="","",'S.D. Paste sheet'!AA2096)</f>
        <v/>
      </c>
      <c r="AB2096" s="20" t="str">
        <f>IF('S.D. Paste sheet'!AB2096="","",'S.D. Paste sheet'!AB2096)</f>
        <v/>
      </c>
      <c r="AC2096" s="20" t="str">
        <f>IF('S.D. Paste sheet'!AC2096="","",'S.D. Paste sheet'!AC2096)</f>
        <v/>
      </c>
      <c r="AD2096" s="20" t="str">
        <f>IF('S.D. Paste sheet'!AD2096="","",'S.D. Paste sheet'!AD2096)</f>
        <v/>
      </c>
      <c r="AE2096" s="28"/>
      <c r="AF2096" t="str">
        <f>IF(AK2096="","",IF(AK2096&gt;0,COUNT($AG$2:AG2096),""))</f>
        <v/>
      </c>
      <c r="AG2096" s="25" t="str">
        <f t="shared" si="1027"/>
        <v/>
      </c>
      <c r="AH2096" s="25" t="str">
        <f t="shared" si="1028"/>
        <v/>
      </c>
      <c r="AI2096" s="25" t="str">
        <f t="shared" si="1029"/>
        <v/>
      </c>
      <c r="AJ2096" s="25" t="str">
        <f t="shared" si="1030"/>
        <v/>
      </c>
      <c r="AK2096" s="25" t="str">
        <f t="shared" si="1031"/>
        <v/>
      </c>
      <c r="AL2096" s="25" t="str">
        <f t="shared" si="1032"/>
        <v/>
      </c>
      <c r="AM2096" s="25" t="str">
        <f t="shared" si="1033"/>
        <v/>
      </c>
      <c r="AN2096" s="25" t="str">
        <f t="shared" si="1034"/>
        <v/>
      </c>
      <c r="AO2096" s="25" t="str">
        <f t="shared" si="1035"/>
        <v/>
      </c>
      <c r="AP2096" s="25" t="str">
        <f t="shared" si="1036"/>
        <v/>
      </c>
      <c r="AQ2096" s="25" t="str">
        <f t="shared" si="1037"/>
        <v/>
      </c>
      <c r="AR2096" s="25" t="str">
        <f t="shared" si="1038"/>
        <v/>
      </c>
      <c r="AS2096" s="25" t="str">
        <f t="shared" si="1039"/>
        <v/>
      </c>
      <c r="AT2096" s="25" t="str">
        <f t="shared" si="1040"/>
        <v/>
      </c>
      <c r="AU2096" s="25" t="str">
        <f t="shared" si="1041"/>
        <v/>
      </c>
      <c r="AV2096" s="25" t="str">
        <f t="shared" si="1042"/>
        <v/>
      </c>
      <c r="AX2096" t="str">
        <f>IF(BC2096="","",IF(BC2096&gt;0,COUNT($AY$2:AY2096),""))</f>
        <v/>
      </c>
      <c r="AY2096" s="25" t="str">
        <f t="shared" si="1043"/>
        <v/>
      </c>
      <c r="AZ2096" s="25" t="str">
        <f t="shared" si="1044"/>
        <v/>
      </c>
      <c r="BA2096" s="25" t="str">
        <f t="shared" si="1045"/>
        <v/>
      </c>
      <c r="BB2096" s="25" t="str">
        <f t="shared" si="1046"/>
        <v/>
      </c>
      <c r="BC2096" s="25" t="str">
        <f t="shared" si="1047"/>
        <v/>
      </c>
      <c r="BD2096" s="25" t="str">
        <f t="shared" si="1048"/>
        <v/>
      </c>
      <c r="BE2096" s="25" t="str">
        <f t="shared" si="1049"/>
        <v/>
      </c>
      <c r="BF2096" s="25" t="str">
        <f t="shared" si="1050"/>
        <v/>
      </c>
      <c r="BG2096" s="25" t="str">
        <f t="shared" si="1051"/>
        <v/>
      </c>
      <c r="BH2096" s="25" t="str">
        <f t="shared" si="1052"/>
        <v/>
      </c>
      <c r="BI2096" s="25" t="str">
        <f t="shared" si="1053"/>
        <v/>
      </c>
      <c r="BJ2096" s="25" t="str">
        <f t="shared" si="1054"/>
        <v/>
      </c>
      <c r="BK2096" s="25" t="str">
        <f t="shared" si="1055"/>
        <v/>
      </c>
      <c r="BL2096" s="25" t="str">
        <f t="shared" si="1056"/>
        <v/>
      </c>
      <c r="BM2096" s="25" t="str">
        <f t="shared" si="1057"/>
        <v/>
      </c>
      <c r="BN2096" s="25" t="str">
        <f t="shared" si="1058"/>
        <v/>
      </c>
    </row>
    <row r="2097" spans="1:66" x14ac:dyDescent="0.25">
      <c r="A2097" s="20" t="str">
        <f>IF('S.D. Paste sheet'!A2097="","",'S.D. Paste sheet'!A2097)</f>
        <v/>
      </c>
      <c r="B2097" s="20" t="str">
        <f>IF('S.D. Paste sheet'!B2097="","",'S.D. Paste sheet'!B2097)</f>
        <v/>
      </c>
      <c r="C2097" s="20" t="str">
        <f>IF('S.D. Paste sheet'!C2097="","",'S.D. Paste sheet'!C2097)</f>
        <v/>
      </c>
      <c r="D2097" s="20" t="str">
        <f>IF('S.D. Paste sheet'!D2097="","",'S.D. Paste sheet'!D2097)</f>
        <v/>
      </c>
      <c r="E2097" s="20" t="str">
        <f>IF('S.D. Paste sheet'!E2097="","",UPPER('S.D. Paste sheet'!E2097))</f>
        <v/>
      </c>
      <c r="F2097" s="20" t="str">
        <f>IF('S.D. Paste sheet'!F2097="","",'S.D. Paste sheet'!F2097)</f>
        <v/>
      </c>
      <c r="G2097" s="20" t="str">
        <f>IF('S.D. Paste sheet'!G2097="","",UPPER('S.D. Paste sheet'!G2097))</f>
        <v/>
      </c>
      <c r="H2097" s="20" t="str">
        <f>IF('S.D. Paste sheet'!H2097="","",UPPER('S.D. Paste sheet'!H2097))</f>
        <v/>
      </c>
      <c r="I2097" s="20" t="str">
        <f>IF('S.D. Paste sheet'!I2097="","",'S.D. Paste sheet'!I2097)</f>
        <v/>
      </c>
      <c r="J2097" s="20" t="str">
        <f>IF('S.D. Paste sheet'!J2097="","",'S.D. Paste sheet'!J2097)</f>
        <v/>
      </c>
      <c r="K2097" s="20" t="str">
        <f>IF('S.D. Paste sheet'!K2097="","",'S.D. Paste sheet'!K2097)</f>
        <v/>
      </c>
      <c r="L2097" s="20" t="str">
        <f>IF('S.D. Paste sheet'!L2097="","",'S.D. Paste sheet'!L2097)</f>
        <v/>
      </c>
      <c r="M2097" s="20" t="str">
        <f>IF('S.D. Paste sheet'!M2097="","",'S.D. Paste sheet'!M2097)</f>
        <v/>
      </c>
      <c r="N2097" s="20" t="str">
        <f>IF('S.D. Paste sheet'!N2097="","",'S.D. Paste sheet'!N2097)</f>
        <v/>
      </c>
      <c r="O2097" s="20" t="str">
        <f>IF('S.D. Paste sheet'!O2097="","",'S.D. Paste sheet'!O2097)</f>
        <v/>
      </c>
      <c r="P2097" s="20" t="str">
        <f>IF('S.D. Paste sheet'!P2097="","",'S.D. Paste sheet'!P2097)</f>
        <v/>
      </c>
      <c r="Q2097" s="20" t="str">
        <f>IF('S.D. Paste sheet'!Q2097="","",'S.D. Paste sheet'!Q2097)</f>
        <v/>
      </c>
      <c r="R2097" s="20" t="str">
        <f>IF('S.D. Paste sheet'!R2097="","",'S.D. Paste sheet'!R2097)</f>
        <v/>
      </c>
      <c r="S2097" s="20" t="str">
        <f>IF('S.D. Paste sheet'!S2097="","",'S.D. Paste sheet'!S2097)</f>
        <v/>
      </c>
      <c r="T2097" s="20" t="str">
        <f>IF('S.D. Paste sheet'!T2097="","",'S.D. Paste sheet'!T2097)</f>
        <v/>
      </c>
      <c r="U2097" s="20" t="str">
        <f>IF('S.D. Paste sheet'!U2097="","",'S.D. Paste sheet'!U2097)</f>
        <v/>
      </c>
      <c r="V2097" s="20" t="str">
        <f>IF('S.D. Paste sheet'!V2097="","",'S.D. Paste sheet'!V2097)</f>
        <v/>
      </c>
      <c r="W2097" s="20" t="str">
        <f>IF('S.D. Paste sheet'!W2097="","",'S.D. Paste sheet'!W2097)</f>
        <v/>
      </c>
      <c r="X2097" s="20" t="str">
        <f>IF('S.D. Paste sheet'!X2097="","",'S.D. Paste sheet'!X2097)</f>
        <v/>
      </c>
      <c r="Y2097" s="20" t="str">
        <f>IF('S.D. Paste sheet'!Y2097="","",'S.D. Paste sheet'!Y2097)</f>
        <v/>
      </c>
      <c r="Z2097" s="20" t="str">
        <f>IF('S.D. Paste sheet'!Z2097="","",'S.D. Paste sheet'!Z2097)</f>
        <v/>
      </c>
      <c r="AA2097" s="20" t="str">
        <f>IF('S.D. Paste sheet'!AA2097="","",'S.D. Paste sheet'!AA2097)</f>
        <v/>
      </c>
      <c r="AB2097" s="20" t="str">
        <f>IF('S.D. Paste sheet'!AB2097="","",'S.D. Paste sheet'!AB2097)</f>
        <v/>
      </c>
      <c r="AC2097" s="20" t="str">
        <f>IF('S.D. Paste sheet'!AC2097="","",'S.D. Paste sheet'!AC2097)</f>
        <v/>
      </c>
      <c r="AD2097" s="20" t="str">
        <f>IF('S.D. Paste sheet'!AD2097="","",'S.D. Paste sheet'!AD2097)</f>
        <v/>
      </c>
      <c r="AE2097" s="28"/>
      <c r="AF2097" t="str">
        <f>IF(AK2097="","",IF(AK2097&gt;0,COUNT($AG$2:AG2097),""))</f>
        <v/>
      </c>
      <c r="AG2097" s="25" t="str">
        <f t="shared" si="1027"/>
        <v/>
      </c>
      <c r="AH2097" s="25" t="str">
        <f t="shared" si="1028"/>
        <v/>
      </c>
      <c r="AI2097" s="25" t="str">
        <f t="shared" si="1029"/>
        <v/>
      </c>
      <c r="AJ2097" s="25" t="str">
        <f t="shared" si="1030"/>
        <v/>
      </c>
      <c r="AK2097" s="25" t="str">
        <f t="shared" si="1031"/>
        <v/>
      </c>
      <c r="AL2097" s="25" t="str">
        <f t="shared" si="1032"/>
        <v/>
      </c>
      <c r="AM2097" s="25" t="str">
        <f t="shared" si="1033"/>
        <v/>
      </c>
      <c r="AN2097" s="25" t="str">
        <f t="shared" si="1034"/>
        <v/>
      </c>
      <c r="AO2097" s="25" t="str">
        <f t="shared" si="1035"/>
        <v/>
      </c>
      <c r="AP2097" s="25" t="str">
        <f t="shared" si="1036"/>
        <v/>
      </c>
      <c r="AQ2097" s="25" t="str">
        <f t="shared" si="1037"/>
        <v/>
      </c>
      <c r="AR2097" s="25" t="str">
        <f t="shared" si="1038"/>
        <v/>
      </c>
      <c r="AS2097" s="25" t="str">
        <f t="shared" si="1039"/>
        <v/>
      </c>
      <c r="AT2097" s="25" t="str">
        <f t="shared" si="1040"/>
        <v/>
      </c>
      <c r="AU2097" s="25" t="str">
        <f t="shared" si="1041"/>
        <v/>
      </c>
      <c r="AV2097" s="25" t="str">
        <f t="shared" si="1042"/>
        <v/>
      </c>
      <c r="AX2097" t="str">
        <f>IF(BC2097="","",IF(BC2097&gt;0,COUNT($AY$2:AY2097),""))</f>
        <v/>
      </c>
      <c r="AY2097" s="25" t="str">
        <f t="shared" si="1043"/>
        <v/>
      </c>
      <c r="AZ2097" s="25" t="str">
        <f t="shared" si="1044"/>
        <v/>
      </c>
      <c r="BA2097" s="25" t="str">
        <f t="shared" si="1045"/>
        <v/>
      </c>
      <c r="BB2097" s="25" t="str">
        <f t="shared" si="1046"/>
        <v/>
      </c>
      <c r="BC2097" s="25" t="str">
        <f t="shared" si="1047"/>
        <v/>
      </c>
      <c r="BD2097" s="25" t="str">
        <f t="shared" si="1048"/>
        <v/>
      </c>
      <c r="BE2097" s="25" t="str">
        <f t="shared" si="1049"/>
        <v/>
      </c>
      <c r="BF2097" s="25" t="str">
        <f t="shared" si="1050"/>
        <v/>
      </c>
      <c r="BG2097" s="25" t="str">
        <f t="shared" si="1051"/>
        <v/>
      </c>
      <c r="BH2097" s="25" t="str">
        <f t="shared" si="1052"/>
        <v/>
      </c>
      <c r="BI2097" s="25" t="str">
        <f t="shared" si="1053"/>
        <v/>
      </c>
      <c r="BJ2097" s="25" t="str">
        <f t="shared" si="1054"/>
        <v/>
      </c>
      <c r="BK2097" s="25" t="str">
        <f t="shared" si="1055"/>
        <v/>
      </c>
      <c r="BL2097" s="25" t="str">
        <f t="shared" si="1056"/>
        <v/>
      </c>
      <c r="BM2097" s="25" t="str">
        <f t="shared" si="1057"/>
        <v/>
      </c>
      <c r="BN2097" s="25" t="str">
        <f t="shared" si="1058"/>
        <v/>
      </c>
    </row>
    <row r="2098" spans="1:66" x14ac:dyDescent="0.25">
      <c r="A2098" s="20" t="str">
        <f>IF('S.D. Paste sheet'!A2098="","",'S.D. Paste sheet'!A2098)</f>
        <v/>
      </c>
      <c r="B2098" s="20" t="str">
        <f>IF('S.D. Paste sheet'!B2098="","",'S.D. Paste sheet'!B2098)</f>
        <v/>
      </c>
      <c r="C2098" s="20" t="str">
        <f>IF('S.D. Paste sheet'!C2098="","",'S.D. Paste sheet'!C2098)</f>
        <v/>
      </c>
      <c r="D2098" s="20" t="str">
        <f>IF('S.D. Paste sheet'!D2098="","",'S.D. Paste sheet'!D2098)</f>
        <v/>
      </c>
      <c r="E2098" s="20" t="str">
        <f>IF('S.D. Paste sheet'!E2098="","",UPPER('S.D. Paste sheet'!E2098))</f>
        <v/>
      </c>
      <c r="F2098" s="20" t="str">
        <f>IF('S.D. Paste sheet'!F2098="","",'S.D. Paste sheet'!F2098)</f>
        <v/>
      </c>
      <c r="G2098" s="20" t="str">
        <f>IF('S.D. Paste sheet'!G2098="","",UPPER('S.D. Paste sheet'!G2098))</f>
        <v/>
      </c>
      <c r="H2098" s="20" t="str">
        <f>IF('S.D. Paste sheet'!H2098="","",UPPER('S.D. Paste sheet'!H2098))</f>
        <v/>
      </c>
      <c r="I2098" s="20" t="str">
        <f>IF('S.D. Paste sheet'!I2098="","",'S.D. Paste sheet'!I2098)</f>
        <v/>
      </c>
      <c r="J2098" s="20" t="str">
        <f>IF('S.D. Paste sheet'!J2098="","",'S.D. Paste sheet'!J2098)</f>
        <v/>
      </c>
      <c r="K2098" s="20" t="str">
        <f>IF('S.D. Paste sheet'!K2098="","",'S.D. Paste sheet'!K2098)</f>
        <v/>
      </c>
      <c r="L2098" s="20" t="str">
        <f>IF('S.D. Paste sheet'!L2098="","",'S.D. Paste sheet'!L2098)</f>
        <v/>
      </c>
      <c r="M2098" s="20" t="str">
        <f>IF('S.D. Paste sheet'!M2098="","",'S.D. Paste sheet'!M2098)</f>
        <v/>
      </c>
      <c r="N2098" s="20" t="str">
        <f>IF('S.D. Paste sheet'!N2098="","",'S.D. Paste sheet'!N2098)</f>
        <v/>
      </c>
      <c r="O2098" s="20" t="str">
        <f>IF('S.D. Paste sheet'!O2098="","",'S.D. Paste sheet'!O2098)</f>
        <v/>
      </c>
      <c r="P2098" s="20" t="str">
        <f>IF('S.D. Paste sheet'!P2098="","",'S.D. Paste sheet'!P2098)</f>
        <v/>
      </c>
      <c r="Q2098" s="20" t="str">
        <f>IF('S.D. Paste sheet'!Q2098="","",'S.D. Paste sheet'!Q2098)</f>
        <v/>
      </c>
      <c r="R2098" s="20" t="str">
        <f>IF('S.D. Paste sheet'!R2098="","",'S.D. Paste sheet'!R2098)</f>
        <v/>
      </c>
      <c r="S2098" s="20" t="str">
        <f>IF('S.D. Paste sheet'!S2098="","",'S.D. Paste sheet'!S2098)</f>
        <v/>
      </c>
      <c r="T2098" s="20" t="str">
        <f>IF('S.D. Paste sheet'!T2098="","",'S.D. Paste sheet'!T2098)</f>
        <v/>
      </c>
      <c r="U2098" s="20" t="str">
        <f>IF('S.D. Paste sheet'!U2098="","",'S.D. Paste sheet'!U2098)</f>
        <v/>
      </c>
      <c r="V2098" s="20" t="str">
        <f>IF('S.D. Paste sheet'!V2098="","",'S.D. Paste sheet'!V2098)</f>
        <v/>
      </c>
      <c r="W2098" s="20" t="str">
        <f>IF('S.D. Paste sheet'!W2098="","",'S.D. Paste sheet'!W2098)</f>
        <v/>
      </c>
      <c r="X2098" s="20" t="str">
        <f>IF('S.D. Paste sheet'!X2098="","",'S.D. Paste sheet'!X2098)</f>
        <v/>
      </c>
      <c r="Y2098" s="20" t="str">
        <f>IF('S.D. Paste sheet'!Y2098="","",'S.D. Paste sheet'!Y2098)</f>
        <v/>
      </c>
      <c r="Z2098" s="20" t="str">
        <f>IF('S.D. Paste sheet'!Z2098="","",'S.D. Paste sheet'!Z2098)</f>
        <v/>
      </c>
      <c r="AA2098" s="20" t="str">
        <f>IF('S.D. Paste sheet'!AA2098="","",'S.D. Paste sheet'!AA2098)</f>
        <v/>
      </c>
      <c r="AB2098" s="20" t="str">
        <f>IF('S.D. Paste sheet'!AB2098="","",'S.D. Paste sheet'!AB2098)</f>
        <v/>
      </c>
      <c r="AC2098" s="20" t="str">
        <f>IF('S.D. Paste sheet'!AC2098="","",'S.D. Paste sheet'!AC2098)</f>
        <v/>
      </c>
      <c r="AD2098" s="20" t="str">
        <f>IF('S.D. Paste sheet'!AD2098="","",'S.D. Paste sheet'!AD2098)</f>
        <v/>
      </c>
      <c r="AE2098" s="28"/>
      <c r="AF2098" t="str">
        <f>IF(AK2098="","",IF(AK2098&gt;0,COUNT($AG$2:AG2098),""))</f>
        <v/>
      </c>
      <c r="AG2098" s="25" t="str">
        <f t="shared" si="1027"/>
        <v/>
      </c>
      <c r="AH2098" s="25" t="str">
        <f t="shared" si="1028"/>
        <v/>
      </c>
      <c r="AI2098" s="25" t="str">
        <f t="shared" si="1029"/>
        <v/>
      </c>
      <c r="AJ2098" s="25" t="str">
        <f t="shared" si="1030"/>
        <v/>
      </c>
      <c r="AK2098" s="25" t="str">
        <f t="shared" si="1031"/>
        <v/>
      </c>
      <c r="AL2098" s="25" t="str">
        <f t="shared" si="1032"/>
        <v/>
      </c>
      <c r="AM2098" s="25" t="str">
        <f t="shared" si="1033"/>
        <v/>
      </c>
      <c r="AN2098" s="25" t="str">
        <f t="shared" si="1034"/>
        <v/>
      </c>
      <c r="AO2098" s="25" t="str">
        <f t="shared" si="1035"/>
        <v/>
      </c>
      <c r="AP2098" s="25" t="str">
        <f t="shared" si="1036"/>
        <v/>
      </c>
      <c r="AQ2098" s="25" t="str">
        <f t="shared" si="1037"/>
        <v/>
      </c>
      <c r="AR2098" s="25" t="str">
        <f t="shared" si="1038"/>
        <v/>
      </c>
      <c r="AS2098" s="25" t="str">
        <f t="shared" si="1039"/>
        <v/>
      </c>
      <c r="AT2098" s="25" t="str">
        <f t="shared" si="1040"/>
        <v/>
      </c>
      <c r="AU2098" s="25" t="str">
        <f t="shared" si="1041"/>
        <v/>
      </c>
      <c r="AV2098" s="25" t="str">
        <f t="shared" si="1042"/>
        <v/>
      </c>
      <c r="AX2098" t="str">
        <f>IF(BC2098="","",IF(BC2098&gt;0,COUNT($AY$2:AY2098),""))</f>
        <v/>
      </c>
      <c r="AY2098" s="25" t="str">
        <f t="shared" si="1043"/>
        <v/>
      </c>
      <c r="AZ2098" s="25" t="str">
        <f t="shared" si="1044"/>
        <v/>
      </c>
      <c r="BA2098" s="25" t="str">
        <f t="shared" si="1045"/>
        <v/>
      </c>
      <c r="BB2098" s="25" t="str">
        <f t="shared" si="1046"/>
        <v/>
      </c>
      <c r="BC2098" s="25" t="str">
        <f t="shared" si="1047"/>
        <v/>
      </c>
      <c r="BD2098" s="25" t="str">
        <f t="shared" si="1048"/>
        <v/>
      </c>
      <c r="BE2098" s="25" t="str">
        <f t="shared" si="1049"/>
        <v/>
      </c>
      <c r="BF2098" s="25" t="str">
        <f t="shared" si="1050"/>
        <v/>
      </c>
      <c r="BG2098" s="25" t="str">
        <f t="shared" si="1051"/>
        <v/>
      </c>
      <c r="BH2098" s="25" t="str">
        <f t="shared" si="1052"/>
        <v/>
      </c>
      <c r="BI2098" s="25" t="str">
        <f t="shared" si="1053"/>
        <v/>
      </c>
      <c r="BJ2098" s="25" t="str">
        <f t="shared" si="1054"/>
        <v/>
      </c>
      <c r="BK2098" s="25" t="str">
        <f t="shared" si="1055"/>
        <v/>
      </c>
      <c r="BL2098" s="25" t="str">
        <f t="shared" si="1056"/>
        <v/>
      </c>
      <c r="BM2098" s="25" t="str">
        <f t="shared" si="1057"/>
        <v/>
      </c>
      <c r="BN2098" s="25" t="str">
        <f t="shared" si="1058"/>
        <v/>
      </c>
    </row>
    <row r="2099" spans="1:66" x14ac:dyDescent="0.25">
      <c r="A2099" s="20" t="str">
        <f>IF('S.D. Paste sheet'!A2099="","",'S.D. Paste sheet'!A2099)</f>
        <v/>
      </c>
      <c r="B2099" s="20" t="str">
        <f>IF('S.D. Paste sheet'!B2099="","",'S.D. Paste sheet'!B2099)</f>
        <v/>
      </c>
      <c r="C2099" s="20" t="str">
        <f>IF('S.D. Paste sheet'!C2099="","",'S.D. Paste sheet'!C2099)</f>
        <v/>
      </c>
      <c r="D2099" s="20" t="str">
        <f>IF('S.D. Paste sheet'!D2099="","",'S.D. Paste sheet'!D2099)</f>
        <v/>
      </c>
      <c r="E2099" s="20" t="str">
        <f>IF('S.D. Paste sheet'!E2099="","",UPPER('S.D. Paste sheet'!E2099))</f>
        <v/>
      </c>
      <c r="F2099" s="20" t="str">
        <f>IF('S.D. Paste sheet'!F2099="","",'S.D. Paste sheet'!F2099)</f>
        <v/>
      </c>
      <c r="G2099" s="20" t="str">
        <f>IF('S.D. Paste sheet'!G2099="","",UPPER('S.D. Paste sheet'!G2099))</f>
        <v/>
      </c>
      <c r="H2099" s="20" t="str">
        <f>IF('S.D. Paste sheet'!H2099="","",UPPER('S.D. Paste sheet'!H2099))</f>
        <v/>
      </c>
      <c r="I2099" s="20" t="str">
        <f>IF('S.D. Paste sheet'!I2099="","",'S.D. Paste sheet'!I2099)</f>
        <v/>
      </c>
      <c r="J2099" s="20" t="str">
        <f>IF('S.D. Paste sheet'!J2099="","",'S.D. Paste sheet'!J2099)</f>
        <v/>
      </c>
      <c r="K2099" s="20" t="str">
        <f>IF('S.D. Paste sheet'!K2099="","",'S.D. Paste sheet'!K2099)</f>
        <v/>
      </c>
      <c r="L2099" s="20" t="str">
        <f>IF('S.D. Paste sheet'!L2099="","",'S.D. Paste sheet'!L2099)</f>
        <v/>
      </c>
      <c r="M2099" s="20" t="str">
        <f>IF('S.D. Paste sheet'!M2099="","",'S.D. Paste sheet'!M2099)</f>
        <v/>
      </c>
      <c r="N2099" s="20" t="str">
        <f>IF('S.D. Paste sheet'!N2099="","",'S.D. Paste sheet'!N2099)</f>
        <v/>
      </c>
      <c r="O2099" s="20" t="str">
        <f>IF('S.D. Paste sheet'!O2099="","",'S.D. Paste sheet'!O2099)</f>
        <v/>
      </c>
      <c r="P2099" s="20" t="str">
        <f>IF('S.D. Paste sheet'!P2099="","",'S.D. Paste sheet'!P2099)</f>
        <v/>
      </c>
      <c r="Q2099" s="20" t="str">
        <f>IF('S.D. Paste sheet'!Q2099="","",'S.D. Paste sheet'!Q2099)</f>
        <v/>
      </c>
      <c r="R2099" s="20" t="str">
        <f>IF('S.D. Paste sheet'!R2099="","",'S.D. Paste sheet'!R2099)</f>
        <v/>
      </c>
      <c r="S2099" s="20" t="str">
        <f>IF('S.D. Paste sheet'!S2099="","",'S.D. Paste sheet'!S2099)</f>
        <v/>
      </c>
      <c r="T2099" s="20" t="str">
        <f>IF('S.D. Paste sheet'!T2099="","",'S.D. Paste sheet'!T2099)</f>
        <v/>
      </c>
      <c r="U2099" s="20" t="str">
        <f>IF('S.D. Paste sheet'!U2099="","",'S.D. Paste sheet'!U2099)</f>
        <v/>
      </c>
      <c r="V2099" s="20" t="str">
        <f>IF('S.D. Paste sheet'!V2099="","",'S.D. Paste sheet'!V2099)</f>
        <v/>
      </c>
      <c r="W2099" s="20" t="str">
        <f>IF('S.D. Paste sheet'!W2099="","",'S.D. Paste sheet'!W2099)</f>
        <v/>
      </c>
      <c r="X2099" s="20" t="str">
        <f>IF('S.D. Paste sheet'!X2099="","",'S.D. Paste sheet'!X2099)</f>
        <v/>
      </c>
      <c r="Y2099" s="20" t="str">
        <f>IF('S.D. Paste sheet'!Y2099="","",'S.D. Paste sheet'!Y2099)</f>
        <v/>
      </c>
      <c r="Z2099" s="20" t="str">
        <f>IF('S.D. Paste sheet'!Z2099="","",'S.D. Paste sheet'!Z2099)</f>
        <v/>
      </c>
      <c r="AA2099" s="20" t="str">
        <f>IF('S.D. Paste sheet'!AA2099="","",'S.D. Paste sheet'!AA2099)</f>
        <v/>
      </c>
      <c r="AB2099" s="20" t="str">
        <f>IF('S.D. Paste sheet'!AB2099="","",'S.D. Paste sheet'!AB2099)</f>
        <v/>
      </c>
      <c r="AC2099" s="20" t="str">
        <f>IF('S.D. Paste sheet'!AC2099="","",'S.D. Paste sheet'!AC2099)</f>
        <v/>
      </c>
      <c r="AD2099" s="20" t="str">
        <f>IF('S.D. Paste sheet'!AD2099="","",'S.D. Paste sheet'!AD2099)</f>
        <v/>
      </c>
      <c r="AE2099" s="28"/>
      <c r="AF2099" t="str">
        <f>IF(AK2099="","",IF(AK2099&gt;0,COUNT($AG$2:AG2099),""))</f>
        <v/>
      </c>
      <c r="AG2099" s="25" t="str">
        <f t="shared" si="1027"/>
        <v/>
      </c>
      <c r="AH2099" s="25" t="str">
        <f t="shared" si="1028"/>
        <v/>
      </c>
      <c r="AI2099" s="25" t="str">
        <f t="shared" si="1029"/>
        <v/>
      </c>
      <c r="AJ2099" s="25" t="str">
        <f t="shared" si="1030"/>
        <v/>
      </c>
      <c r="AK2099" s="25" t="str">
        <f t="shared" si="1031"/>
        <v/>
      </c>
      <c r="AL2099" s="25" t="str">
        <f t="shared" si="1032"/>
        <v/>
      </c>
      <c r="AM2099" s="25" t="str">
        <f t="shared" si="1033"/>
        <v/>
      </c>
      <c r="AN2099" s="25" t="str">
        <f t="shared" si="1034"/>
        <v/>
      </c>
      <c r="AO2099" s="25" t="str">
        <f t="shared" si="1035"/>
        <v/>
      </c>
      <c r="AP2099" s="25" t="str">
        <f t="shared" si="1036"/>
        <v/>
      </c>
      <c r="AQ2099" s="25" t="str">
        <f t="shared" si="1037"/>
        <v/>
      </c>
      <c r="AR2099" s="25" t="str">
        <f t="shared" si="1038"/>
        <v/>
      </c>
      <c r="AS2099" s="25" t="str">
        <f t="shared" si="1039"/>
        <v/>
      </c>
      <c r="AT2099" s="25" t="str">
        <f t="shared" si="1040"/>
        <v/>
      </c>
      <c r="AU2099" s="25" t="str">
        <f t="shared" si="1041"/>
        <v/>
      </c>
      <c r="AV2099" s="25" t="str">
        <f t="shared" si="1042"/>
        <v/>
      </c>
      <c r="AX2099" t="str">
        <f>IF(BC2099="","",IF(BC2099&gt;0,COUNT($AY$2:AY2099),""))</f>
        <v/>
      </c>
      <c r="AY2099" s="25" t="str">
        <f t="shared" si="1043"/>
        <v/>
      </c>
      <c r="AZ2099" s="25" t="str">
        <f t="shared" si="1044"/>
        <v/>
      </c>
      <c r="BA2099" s="25" t="str">
        <f t="shared" si="1045"/>
        <v/>
      </c>
      <c r="BB2099" s="25" t="str">
        <f t="shared" si="1046"/>
        <v/>
      </c>
      <c r="BC2099" s="25" t="str">
        <f t="shared" si="1047"/>
        <v/>
      </c>
      <c r="BD2099" s="25" t="str">
        <f t="shared" si="1048"/>
        <v/>
      </c>
      <c r="BE2099" s="25" t="str">
        <f t="shared" si="1049"/>
        <v/>
      </c>
      <c r="BF2099" s="25" t="str">
        <f t="shared" si="1050"/>
        <v/>
      </c>
      <c r="BG2099" s="25" t="str">
        <f t="shared" si="1051"/>
        <v/>
      </c>
      <c r="BH2099" s="25" t="str">
        <f t="shared" si="1052"/>
        <v/>
      </c>
      <c r="BI2099" s="25" t="str">
        <f t="shared" si="1053"/>
        <v/>
      </c>
      <c r="BJ2099" s="25" t="str">
        <f t="shared" si="1054"/>
        <v/>
      </c>
      <c r="BK2099" s="25" t="str">
        <f t="shared" si="1055"/>
        <v/>
      </c>
      <c r="BL2099" s="25" t="str">
        <f t="shared" si="1056"/>
        <v/>
      </c>
      <c r="BM2099" s="25" t="str">
        <f t="shared" si="1057"/>
        <v/>
      </c>
      <c r="BN2099" s="25" t="str">
        <f t="shared" si="1058"/>
        <v/>
      </c>
    </row>
    <row r="2100" spans="1:66" x14ac:dyDescent="0.25">
      <c r="A2100" s="20" t="str">
        <f>IF('S.D. Paste sheet'!A2100="","",'S.D. Paste sheet'!A2100)</f>
        <v/>
      </c>
      <c r="B2100" s="20" t="str">
        <f>IF('S.D. Paste sheet'!B2100="","",'S.D. Paste sheet'!B2100)</f>
        <v/>
      </c>
      <c r="C2100" s="20" t="str">
        <f>IF('S.D. Paste sheet'!C2100="","",'S.D. Paste sheet'!C2100)</f>
        <v/>
      </c>
      <c r="D2100" s="20" t="str">
        <f>IF('S.D. Paste sheet'!D2100="","",'S.D. Paste sheet'!D2100)</f>
        <v/>
      </c>
      <c r="E2100" s="20" t="str">
        <f>IF('S.D. Paste sheet'!E2100="","",UPPER('S.D. Paste sheet'!E2100))</f>
        <v/>
      </c>
      <c r="F2100" s="20" t="str">
        <f>IF('S.D. Paste sheet'!F2100="","",'S.D. Paste sheet'!F2100)</f>
        <v/>
      </c>
      <c r="G2100" s="20" t="str">
        <f>IF('S.D. Paste sheet'!G2100="","",UPPER('S.D. Paste sheet'!G2100))</f>
        <v/>
      </c>
      <c r="H2100" s="20" t="str">
        <f>IF('S.D. Paste sheet'!H2100="","",UPPER('S.D. Paste sheet'!H2100))</f>
        <v/>
      </c>
      <c r="I2100" s="20" t="str">
        <f>IF('S.D. Paste sheet'!I2100="","",'S.D. Paste sheet'!I2100)</f>
        <v/>
      </c>
      <c r="J2100" s="20" t="str">
        <f>IF('S.D. Paste sheet'!J2100="","",'S.D. Paste sheet'!J2100)</f>
        <v/>
      </c>
      <c r="K2100" s="20" t="str">
        <f>IF('S.D. Paste sheet'!K2100="","",'S.D. Paste sheet'!K2100)</f>
        <v/>
      </c>
      <c r="L2100" s="20" t="str">
        <f>IF('S.D. Paste sheet'!L2100="","",'S.D. Paste sheet'!L2100)</f>
        <v/>
      </c>
      <c r="M2100" s="20" t="str">
        <f>IF('S.D. Paste sheet'!M2100="","",'S.D. Paste sheet'!M2100)</f>
        <v/>
      </c>
      <c r="N2100" s="20" t="str">
        <f>IF('S.D. Paste sheet'!N2100="","",'S.D. Paste sheet'!N2100)</f>
        <v/>
      </c>
      <c r="O2100" s="20" t="str">
        <f>IF('S.D. Paste sheet'!O2100="","",'S.D. Paste sheet'!O2100)</f>
        <v/>
      </c>
      <c r="P2100" s="20" t="str">
        <f>IF('S.D. Paste sheet'!P2100="","",'S.D. Paste sheet'!P2100)</f>
        <v/>
      </c>
      <c r="Q2100" s="20" t="str">
        <f>IF('S.D. Paste sheet'!Q2100="","",'S.D. Paste sheet'!Q2100)</f>
        <v/>
      </c>
      <c r="R2100" s="20" t="str">
        <f>IF('S.D. Paste sheet'!R2100="","",'S.D. Paste sheet'!R2100)</f>
        <v/>
      </c>
      <c r="S2100" s="20" t="str">
        <f>IF('S.D. Paste sheet'!S2100="","",'S.D. Paste sheet'!S2100)</f>
        <v/>
      </c>
      <c r="T2100" s="20" t="str">
        <f>IF('S.D. Paste sheet'!T2100="","",'S.D. Paste sheet'!T2100)</f>
        <v/>
      </c>
      <c r="U2100" s="20" t="str">
        <f>IF('S.D. Paste sheet'!U2100="","",'S.D. Paste sheet'!U2100)</f>
        <v/>
      </c>
      <c r="V2100" s="20" t="str">
        <f>IF('S.D. Paste sheet'!V2100="","",'S.D. Paste sheet'!V2100)</f>
        <v/>
      </c>
      <c r="W2100" s="20" t="str">
        <f>IF('S.D. Paste sheet'!W2100="","",'S.D. Paste sheet'!W2100)</f>
        <v/>
      </c>
      <c r="X2100" s="20" t="str">
        <f>IF('S.D. Paste sheet'!X2100="","",'S.D. Paste sheet'!X2100)</f>
        <v/>
      </c>
      <c r="Y2100" s="20" t="str">
        <f>IF('S.D. Paste sheet'!Y2100="","",'S.D. Paste sheet'!Y2100)</f>
        <v/>
      </c>
      <c r="Z2100" s="20" t="str">
        <f>IF('S.D. Paste sheet'!Z2100="","",'S.D. Paste sheet'!Z2100)</f>
        <v/>
      </c>
      <c r="AA2100" s="20" t="str">
        <f>IF('S.D. Paste sheet'!AA2100="","",'S.D. Paste sheet'!AA2100)</f>
        <v/>
      </c>
      <c r="AB2100" s="20" t="str">
        <f>IF('S.D. Paste sheet'!AB2100="","",'S.D. Paste sheet'!AB2100)</f>
        <v/>
      </c>
      <c r="AC2100" s="20" t="str">
        <f>IF('S.D. Paste sheet'!AC2100="","",'S.D. Paste sheet'!AC2100)</f>
        <v/>
      </c>
      <c r="AD2100" s="20" t="str">
        <f>IF('S.D. Paste sheet'!AD2100="","",'S.D. Paste sheet'!AD2100)</f>
        <v/>
      </c>
      <c r="AE2100" s="28"/>
      <c r="AF2100" t="str">
        <f>IF(AK2100="","",IF(AK2100&gt;0,COUNT($AG$2:AG2100),""))</f>
        <v/>
      </c>
      <c r="AG2100" s="25" t="str">
        <f t="shared" si="1027"/>
        <v/>
      </c>
      <c r="AH2100" s="25" t="str">
        <f t="shared" si="1028"/>
        <v/>
      </c>
      <c r="AI2100" s="25" t="str">
        <f t="shared" si="1029"/>
        <v/>
      </c>
      <c r="AJ2100" s="25" t="str">
        <f t="shared" si="1030"/>
        <v/>
      </c>
      <c r="AK2100" s="25" t="str">
        <f t="shared" si="1031"/>
        <v/>
      </c>
      <c r="AL2100" s="25" t="str">
        <f t="shared" si="1032"/>
        <v/>
      </c>
      <c r="AM2100" s="25" t="str">
        <f t="shared" si="1033"/>
        <v/>
      </c>
      <c r="AN2100" s="25" t="str">
        <f t="shared" si="1034"/>
        <v/>
      </c>
      <c r="AO2100" s="25" t="str">
        <f t="shared" si="1035"/>
        <v/>
      </c>
      <c r="AP2100" s="25" t="str">
        <f t="shared" si="1036"/>
        <v/>
      </c>
      <c r="AQ2100" s="25" t="str">
        <f t="shared" si="1037"/>
        <v/>
      </c>
      <c r="AR2100" s="25" t="str">
        <f t="shared" si="1038"/>
        <v/>
      </c>
      <c r="AS2100" s="25" t="str">
        <f t="shared" si="1039"/>
        <v/>
      </c>
      <c r="AT2100" s="25" t="str">
        <f t="shared" si="1040"/>
        <v/>
      </c>
      <c r="AU2100" s="25" t="str">
        <f t="shared" si="1041"/>
        <v/>
      </c>
      <c r="AV2100" s="25" t="str">
        <f t="shared" si="1042"/>
        <v/>
      </c>
      <c r="AX2100" t="str">
        <f>IF(BC2100="","",IF(BC2100&gt;0,COUNT($AY$2:AY2100),""))</f>
        <v/>
      </c>
      <c r="AY2100" s="25" t="str">
        <f t="shared" si="1043"/>
        <v/>
      </c>
      <c r="AZ2100" s="25" t="str">
        <f t="shared" si="1044"/>
        <v/>
      </c>
      <c r="BA2100" s="25" t="str">
        <f t="shared" si="1045"/>
        <v/>
      </c>
      <c r="BB2100" s="25" t="str">
        <f t="shared" si="1046"/>
        <v/>
      </c>
      <c r="BC2100" s="25" t="str">
        <f t="shared" si="1047"/>
        <v/>
      </c>
      <c r="BD2100" s="25" t="str">
        <f t="shared" si="1048"/>
        <v/>
      </c>
      <c r="BE2100" s="25" t="str">
        <f t="shared" si="1049"/>
        <v/>
      </c>
      <c r="BF2100" s="25" t="str">
        <f t="shared" si="1050"/>
        <v/>
      </c>
      <c r="BG2100" s="25" t="str">
        <f t="shared" si="1051"/>
        <v/>
      </c>
      <c r="BH2100" s="25" t="str">
        <f t="shared" si="1052"/>
        <v/>
      </c>
      <c r="BI2100" s="25" t="str">
        <f t="shared" si="1053"/>
        <v/>
      </c>
      <c r="BJ2100" s="25" t="str">
        <f t="shared" si="1054"/>
        <v/>
      </c>
      <c r="BK2100" s="25" t="str">
        <f t="shared" si="1055"/>
        <v/>
      </c>
      <c r="BL2100" s="25" t="str">
        <f t="shared" si="1056"/>
        <v/>
      </c>
      <c r="BM2100" s="25" t="str">
        <f t="shared" si="1057"/>
        <v/>
      </c>
      <c r="BN2100" s="25" t="str">
        <f t="shared" si="1058"/>
        <v/>
      </c>
    </row>
    <row r="2101" spans="1:66" x14ac:dyDescent="0.25">
      <c r="A2101" s="20" t="str">
        <f>IF('S.D. Paste sheet'!A2101="","",'S.D. Paste sheet'!A2101)</f>
        <v/>
      </c>
      <c r="B2101" s="20" t="str">
        <f>IF('S.D. Paste sheet'!B2101="","",'S.D. Paste sheet'!B2101)</f>
        <v/>
      </c>
      <c r="C2101" s="20" t="str">
        <f>IF('S.D. Paste sheet'!C2101="","",'S.D. Paste sheet'!C2101)</f>
        <v/>
      </c>
      <c r="D2101" s="20" t="str">
        <f>IF('S.D. Paste sheet'!D2101="","",'S.D. Paste sheet'!D2101)</f>
        <v/>
      </c>
      <c r="E2101" s="20" t="str">
        <f>IF('S.D. Paste sheet'!E2101="","",UPPER('S.D. Paste sheet'!E2101))</f>
        <v/>
      </c>
      <c r="F2101" s="20" t="str">
        <f>IF('S.D. Paste sheet'!F2101="","",'S.D. Paste sheet'!F2101)</f>
        <v/>
      </c>
      <c r="G2101" s="20" t="str">
        <f>IF('S.D. Paste sheet'!G2101="","",UPPER('S.D. Paste sheet'!G2101))</f>
        <v/>
      </c>
      <c r="H2101" s="20" t="str">
        <f>IF('S.D. Paste sheet'!H2101="","",UPPER('S.D. Paste sheet'!H2101))</f>
        <v/>
      </c>
      <c r="I2101" s="20" t="str">
        <f>IF('S.D. Paste sheet'!I2101="","",'S.D. Paste sheet'!I2101)</f>
        <v/>
      </c>
      <c r="J2101" s="20" t="str">
        <f>IF('S.D. Paste sheet'!J2101="","",'S.D. Paste sheet'!J2101)</f>
        <v/>
      </c>
      <c r="K2101" s="20" t="str">
        <f>IF('S.D. Paste sheet'!K2101="","",'S.D. Paste sheet'!K2101)</f>
        <v/>
      </c>
      <c r="L2101" s="20" t="str">
        <f>IF('S.D. Paste sheet'!L2101="","",'S.D. Paste sheet'!L2101)</f>
        <v/>
      </c>
      <c r="M2101" s="20" t="str">
        <f>IF('S.D. Paste sheet'!M2101="","",'S.D. Paste sheet'!M2101)</f>
        <v/>
      </c>
      <c r="N2101" s="20" t="str">
        <f>IF('S.D. Paste sheet'!N2101="","",'S.D. Paste sheet'!N2101)</f>
        <v/>
      </c>
      <c r="O2101" s="20" t="str">
        <f>IF('S.D. Paste sheet'!O2101="","",'S.D. Paste sheet'!O2101)</f>
        <v/>
      </c>
      <c r="P2101" s="20" t="str">
        <f>IF('S.D. Paste sheet'!P2101="","",'S.D. Paste sheet'!P2101)</f>
        <v/>
      </c>
      <c r="Q2101" s="20" t="str">
        <f>IF('S.D. Paste sheet'!Q2101="","",'S.D. Paste sheet'!Q2101)</f>
        <v/>
      </c>
      <c r="R2101" s="20" t="str">
        <f>IF('S.D. Paste sheet'!R2101="","",'S.D. Paste sheet'!R2101)</f>
        <v/>
      </c>
      <c r="S2101" s="20" t="str">
        <f>IF('S.D. Paste sheet'!S2101="","",'S.D. Paste sheet'!S2101)</f>
        <v/>
      </c>
      <c r="T2101" s="20" t="str">
        <f>IF('S.D. Paste sheet'!T2101="","",'S.D. Paste sheet'!T2101)</f>
        <v/>
      </c>
      <c r="U2101" s="20" t="str">
        <f>IF('S.D. Paste sheet'!U2101="","",'S.D. Paste sheet'!U2101)</f>
        <v/>
      </c>
      <c r="V2101" s="20" t="str">
        <f>IF('S.D. Paste sheet'!V2101="","",'S.D. Paste sheet'!V2101)</f>
        <v/>
      </c>
      <c r="W2101" s="20" t="str">
        <f>IF('S.D. Paste sheet'!W2101="","",'S.D. Paste sheet'!W2101)</f>
        <v/>
      </c>
      <c r="X2101" s="20" t="str">
        <f>IF('S.D. Paste sheet'!X2101="","",'S.D. Paste sheet'!X2101)</f>
        <v/>
      </c>
      <c r="Y2101" s="20" t="str">
        <f>IF('S.D. Paste sheet'!Y2101="","",'S.D. Paste sheet'!Y2101)</f>
        <v/>
      </c>
      <c r="Z2101" s="20" t="str">
        <f>IF('S.D. Paste sheet'!Z2101="","",'S.D. Paste sheet'!Z2101)</f>
        <v/>
      </c>
      <c r="AA2101" s="20" t="str">
        <f>IF('S.D. Paste sheet'!AA2101="","",'S.D. Paste sheet'!AA2101)</f>
        <v/>
      </c>
      <c r="AB2101" s="20" t="str">
        <f>IF('S.D. Paste sheet'!AB2101="","",'S.D. Paste sheet'!AB2101)</f>
        <v/>
      </c>
      <c r="AC2101" s="20" t="str">
        <f>IF('S.D. Paste sheet'!AC2101="","",'S.D. Paste sheet'!AC2101)</f>
        <v/>
      </c>
      <c r="AD2101" s="20" t="str">
        <f>IF('S.D. Paste sheet'!AD2101="","",'S.D. Paste sheet'!AD2101)</f>
        <v/>
      </c>
      <c r="AE2101" s="28"/>
      <c r="AF2101" t="str">
        <f>IF(AK2101="","",IF(AK2101&gt;0,COUNT($AG$2:AG2101),""))</f>
        <v/>
      </c>
      <c r="AG2101" s="25" t="str">
        <f t="shared" si="1027"/>
        <v/>
      </c>
      <c r="AH2101" s="25" t="str">
        <f t="shared" si="1028"/>
        <v/>
      </c>
      <c r="AI2101" s="25" t="str">
        <f t="shared" si="1029"/>
        <v/>
      </c>
      <c r="AJ2101" s="25" t="str">
        <f t="shared" si="1030"/>
        <v/>
      </c>
      <c r="AK2101" s="25" t="str">
        <f t="shared" si="1031"/>
        <v/>
      </c>
      <c r="AL2101" s="25" t="str">
        <f t="shared" si="1032"/>
        <v/>
      </c>
      <c r="AM2101" s="25" t="str">
        <f t="shared" si="1033"/>
        <v/>
      </c>
      <c r="AN2101" s="25" t="str">
        <f t="shared" si="1034"/>
        <v/>
      </c>
      <c r="AO2101" s="25" t="str">
        <f t="shared" si="1035"/>
        <v/>
      </c>
      <c r="AP2101" s="25" t="str">
        <f t="shared" si="1036"/>
        <v/>
      </c>
      <c r="AQ2101" s="25" t="str">
        <f t="shared" si="1037"/>
        <v/>
      </c>
      <c r="AR2101" s="25" t="str">
        <f t="shared" si="1038"/>
        <v/>
      </c>
      <c r="AS2101" s="25" t="str">
        <f t="shared" si="1039"/>
        <v/>
      </c>
      <c r="AT2101" s="25" t="str">
        <f t="shared" si="1040"/>
        <v/>
      </c>
      <c r="AU2101" s="25" t="str">
        <f t="shared" si="1041"/>
        <v/>
      </c>
      <c r="AV2101" s="25" t="str">
        <f t="shared" si="1042"/>
        <v/>
      </c>
      <c r="AX2101" t="str">
        <f>IF(BC2101="","",IF(BC2101&gt;0,COUNT($AY$2:AY2101),""))</f>
        <v/>
      </c>
      <c r="AY2101" s="25" t="str">
        <f t="shared" si="1043"/>
        <v/>
      </c>
      <c r="AZ2101" s="25" t="str">
        <f t="shared" si="1044"/>
        <v/>
      </c>
      <c r="BA2101" s="25" t="str">
        <f t="shared" si="1045"/>
        <v/>
      </c>
      <c r="BB2101" s="25" t="str">
        <f t="shared" si="1046"/>
        <v/>
      </c>
      <c r="BC2101" s="25" t="str">
        <f t="shared" si="1047"/>
        <v/>
      </c>
      <c r="BD2101" s="25" t="str">
        <f t="shared" si="1048"/>
        <v/>
      </c>
      <c r="BE2101" s="25" t="str">
        <f t="shared" si="1049"/>
        <v/>
      </c>
      <c r="BF2101" s="25" t="str">
        <f t="shared" si="1050"/>
        <v/>
      </c>
      <c r="BG2101" s="25" t="str">
        <f t="shared" si="1051"/>
        <v/>
      </c>
      <c r="BH2101" s="25" t="str">
        <f t="shared" si="1052"/>
        <v/>
      </c>
      <c r="BI2101" s="25" t="str">
        <f t="shared" si="1053"/>
        <v/>
      </c>
      <c r="BJ2101" s="25" t="str">
        <f t="shared" si="1054"/>
        <v/>
      </c>
      <c r="BK2101" s="25" t="str">
        <f t="shared" si="1055"/>
        <v/>
      </c>
      <c r="BL2101" s="25" t="str">
        <f t="shared" si="1056"/>
        <v/>
      </c>
      <c r="BM2101" s="25" t="str">
        <f t="shared" si="1057"/>
        <v/>
      </c>
      <c r="BN2101" s="25" t="str">
        <f>IF(AND($BB$1=8,$A2101=8,$BC$1=$B2101),P2101,"")</f>
        <v/>
      </c>
    </row>
  </sheetData>
  <sheetProtection selectLockedCells="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DM414"/>
  <sheetViews>
    <sheetView showGridLines="0" workbookViewId="0">
      <selection activeCell="L7" sqref="L7:AL117"/>
    </sheetView>
  </sheetViews>
  <sheetFormatPr defaultColWidth="0" defaultRowHeight="18.75" zeroHeight="1" x14ac:dyDescent="0.25"/>
  <cols>
    <col min="1" max="1" width="6.28515625" style="6" customWidth="1"/>
    <col min="2" max="2" width="4.7109375" style="6" customWidth="1"/>
    <col min="3" max="3" width="7.85546875" style="6" customWidth="1"/>
    <col min="4" max="4" width="12.42578125" style="6" customWidth="1"/>
    <col min="5" max="6" width="19.140625" style="2" customWidth="1"/>
    <col min="7" max="7" width="9.28515625" style="2" customWidth="1"/>
    <col min="8" max="8" width="11.5703125" style="2" customWidth="1"/>
    <col min="9" max="9" width="9.28515625" style="2" customWidth="1"/>
    <col min="10" max="10" width="7.85546875" style="2" customWidth="1"/>
    <col min="11" max="11" width="11.28515625" style="2" customWidth="1"/>
    <col min="12" max="26" width="4.7109375" style="2" customWidth="1"/>
    <col min="27" max="28" width="5.42578125" style="2" customWidth="1"/>
    <col min="29" max="29" width="5.7109375" style="2" customWidth="1"/>
    <col min="30" max="30" width="5.5703125" style="2" customWidth="1"/>
    <col min="31" max="38" width="4.7109375" style="2" customWidth="1"/>
    <col min="39" max="39" width="8.28515625" style="2" customWidth="1"/>
    <col min="40" max="40" width="7.7109375" style="2" customWidth="1"/>
    <col min="41" max="41" width="26.140625" style="2" customWidth="1"/>
    <col min="42" max="42" width="8" style="2" customWidth="1"/>
    <col min="43" max="43" width="7.42578125" style="2" customWidth="1"/>
    <col min="44" max="44" width="6.5703125" style="2" customWidth="1"/>
    <col min="45" max="49" width="6.5703125" style="2" hidden="1" customWidth="1"/>
    <col min="50" max="53" width="6.5703125" style="126" hidden="1" customWidth="1"/>
    <col min="54" max="64" width="6.5703125" style="127" hidden="1" customWidth="1"/>
    <col min="65" max="80" width="6.5703125" style="126" hidden="1" customWidth="1"/>
    <col min="81" max="117" width="0.7109375" style="2" hidden="1" customWidth="1"/>
    <col min="118" max="16384" width="9.140625" style="2" hidden="1"/>
  </cols>
  <sheetData>
    <row r="1" spans="1:80" ht="24.75" customHeight="1" thickBot="1" x14ac:dyDescent="0.3">
      <c r="A1" s="165" t="s">
        <v>770</v>
      </c>
      <c r="B1" s="166"/>
      <c r="C1" s="166"/>
      <c r="D1" s="166"/>
      <c r="E1" s="166"/>
      <c r="F1" s="166"/>
      <c r="G1" s="166"/>
      <c r="H1" s="166"/>
      <c r="I1" s="166"/>
      <c r="J1" s="167"/>
      <c r="K1" s="124"/>
      <c r="L1" s="43"/>
      <c r="M1" s="43"/>
      <c r="N1" s="43"/>
      <c r="O1" s="43"/>
      <c r="P1" s="43"/>
      <c r="Q1" s="43"/>
      <c r="R1" s="43"/>
      <c r="S1" s="43"/>
      <c r="T1" s="43"/>
      <c r="U1" s="43"/>
      <c r="V1" s="44"/>
      <c r="W1" s="44"/>
      <c r="X1" s="44"/>
      <c r="Y1" s="44"/>
      <c r="Z1" s="44"/>
      <c r="AA1" s="44"/>
      <c r="AB1" s="44"/>
      <c r="AC1" s="44"/>
      <c r="AD1" s="44"/>
      <c r="AE1" s="44"/>
      <c r="AF1" s="44"/>
      <c r="AG1" s="44"/>
      <c r="AH1" s="44"/>
      <c r="AI1" s="44"/>
      <c r="AJ1" s="44"/>
      <c r="AK1" s="44"/>
      <c r="AL1" s="44"/>
      <c r="AM1" s="43"/>
      <c r="AN1" s="1"/>
      <c r="AO1" s="1"/>
      <c r="AP1" s="1"/>
      <c r="AQ1" s="1"/>
      <c r="BJ1" s="127" t="str">
        <f>L4</f>
        <v xml:space="preserve">हिन्दी </v>
      </c>
    </row>
    <row r="2" spans="1:80" ht="24.75" customHeight="1" thickBot="1" x14ac:dyDescent="0.3">
      <c r="A2" s="182" t="s">
        <v>794</v>
      </c>
      <c r="B2" s="183"/>
      <c r="C2" s="183"/>
      <c r="D2" s="183"/>
      <c r="E2" s="183"/>
      <c r="F2" s="183"/>
      <c r="G2" s="183"/>
      <c r="H2" s="183"/>
      <c r="I2" s="183"/>
      <c r="J2" s="184"/>
      <c r="K2" s="122" t="str">
        <f>IF($K$3="Hindi","माध्यम","Medium")</f>
        <v>माध्यम</v>
      </c>
      <c r="L2" s="43"/>
      <c r="M2" s="43"/>
      <c r="N2" s="43"/>
      <c r="O2" s="43"/>
      <c r="P2" s="43"/>
      <c r="Q2" s="43"/>
      <c r="R2" s="43"/>
      <c r="S2" s="43"/>
      <c r="T2" s="43"/>
      <c r="U2" s="43"/>
      <c r="V2" s="44"/>
      <c r="W2" s="44"/>
      <c r="X2" s="44"/>
      <c r="Y2" s="44"/>
      <c r="Z2" s="44"/>
      <c r="AA2" s="44"/>
      <c r="AB2" s="44"/>
      <c r="AC2" s="44"/>
      <c r="AD2" s="44"/>
      <c r="AE2" s="44"/>
      <c r="AF2" s="44"/>
      <c r="AG2" s="44"/>
      <c r="AH2" s="44"/>
      <c r="AI2" s="44"/>
      <c r="AJ2" s="44"/>
      <c r="AK2" s="44"/>
      <c r="AL2" s="44"/>
      <c r="AM2" s="43"/>
      <c r="AN2" s="1"/>
      <c r="AO2" s="1"/>
      <c r="AP2" s="1"/>
      <c r="AQ2" s="1"/>
    </row>
    <row r="3" spans="1:80" ht="24.75" customHeight="1" thickBot="1" x14ac:dyDescent="0.3">
      <c r="A3" s="168" t="str">
        <f>IF($K$3="Hindi","सत्रांक वर्कशीट 2023-2024","SESSIONAL WORKSHEET 2023-24")</f>
        <v>सत्रांक वर्कशीट 2023-2024</v>
      </c>
      <c r="B3" s="169"/>
      <c r="C3" s="169"/>
      <c r="D3" s="169"/>
      <c r="E3" s="169"/>
      <c r="F3" s="169"/>
      <c r="G3" s="169"/>
      <c r="H3" s="169"/>
      <c r="I3" s="169"/>
      <c r="J3" s="170"/>
      <c r="K3" s="123" t="s">
        <v>793</v>
      </c>
      <c r="L3" s="137" t="str">
        <f>IF($K$3="Hindi","प्रपत्र - 'ब'","Format - 'B'")</f>
        <v>प्रपत्र - 'ब'</v>
      </c>
      <c r="M3" s="137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8"/>
      <c r="AA3" s="139" t="str">
        <f>IF($K$3="Hindi","प्रपत्र - 'स'","Format - 'C'")</f>
        <v>प्रपत्र - 'स'</v>
      </c>
      <c r="AB3" s="140"/>
      <c r="AC3" s="140"/>
      <c r="AD3" s="140"/>
      <c r="AE3" s="140"/>
      <c r="AF3" s="140"/>
      <c r="AG3" s="140"/>
      <c r="AH3" s="140"/>
      <c r="AI3" s="140"/>
      <c r="AJ3" s="140"/>
      <c r="AK3" s="140"/>
      <c r="AL3" s="141"/>
      <c r="AM3" s="43"/>
      <c r="AN3" s="1"/>
      <c r="AO3" s="1"/>
      <c r="AP3" s="1"/>
      <c r="AQ3" s="1"/>
      <c r="BJ3" s="127" t="str">
        <f>Q4</f>
        <v xml:space="preserve">अंग्रेजी </v>
      </c>
    </row>
    <row r="4" spans="1:80" s="30" customFormat="1" ht="25.5" customHeight="1" thickBot="1" x14ac:dyDescent="0.3">
      <c r="A4" s="174" t="str">
        <f>IF($K$3="Hindi","सामान्य जानकारी","General Information")</f>
        <v>सामान्य जानकारी</v>
      </c>
      <c r="B4" s="175"/>
      <c r="C4" s="175"/>
      <c r="D4" s="175"/>
      <c r="E4" s="175"/>
      <c r="F4" s="176"/>
      <c r="G4" s="58" t="str">
        <f>IF($K$3="Hindi","कक्षा  :-","CLASS :- ")</f>
        <v>कक्षा  :-</v>
      </c>
      <c r="H4" s="59">
        <v>8</v>
      </c>
      <c r="I4" s="180" t="str">
        <f>IF($K$3="Hindi","उपस्थिति","Attendance")</f>
        <v>उपस्थिति</v>
      </c>
      <c r="J4" s="181"/>
      <c r="K4" s="181"/>
      <c r="L4" s="178" t="str">
        <f>IF($K$3="Hindi","हिन्दी ","Hindi ")</f>
        <v xml:space="preserve">हिन्दी </v>
      </c>
      <c r="M4" s="179"/>
      <c r="N4" s="179"/>
      <c r="O4" s="179"/>
      <c r="P4" s="179"/>
      <c r="Q4" s="177" t="str">
        <f>IF($K$3="Hindi","अंग्रेजी ","English")</f>
        <v xml:space="preserve">अंग्रेजी </v>
      </c>
      <c r="R4" s="177"/>
      <c r="S4" s="177"/>
      <c r="T4" s="177"/>
      <c r="U4" s="177"/>
      <c r="V4" s="171" t="str">
        <f>IF($K$3="Hindi","गणित ","Maths")</f>
        <v xml:space="preserve">गणित </v>
      </c>
      <c r="W4" s="172"/>
      <c r="X4" s="172"/>
      <c r="Y4" s="172"/>
      <c r="Z4" s="173"/>
      <c r="AA4" s="133" t="str">
        <f>IF($K$3="Hindi","तृतीय भाषा","Third Lan.")</f>
        <v>तृतीय भाषा</v>
      </c>
      <c r="AB4" s="134"/>
      <c r="AC4" s="135" t="s">
        <v>786</v>
      </c>
      <c r="AD4" s="136"/>
      <c r="AE4" s="146" t="str">
        <f>IF($K$3="Hindi","विज्ञान","Science")</f>
        <v>विज्ञान</v>
      </c>
      <c r="AF4" s="147"/>
      <c r="AG4" s="147"/>
      <c r="AH4" s="147"/>
      <c r="AI4" s="148" t="str">
        <f>IF($K$3="Hindi","सामाजिक विज्ञान","Social Science")</f>
        <v>सामाजिक विज्ञान</v>
      </c>
      <c r="AJ4" s="149"/>
      <c r="AK4" s="149"/>
      <c r="AL4" s="150"/>
      <c r="AM4" s="43"/>
      <c r="AN4" s="3"/>
      <c r="AO4" s="3"/>
      <c r="AP4" s="3"/>
      <c r="AQ4" s="3"/>
      <c r="AX4" s="128"/>
      <c r="AY4" s="128"/>
      <c r="AZ4" s="128"/>
      <c r="BA4" s="128"/>
      <c r="BB4" s="129"/>
      <c r="BC4" s="129"/>
      <c r="BD4" s="129"/>
      <c r="BE4" s="129"/>
      <c r="BF4" s="129"/>
      <c r="BG4" s="129"/>
      <c r="BH4" s="129"/>
      <c r="BI4" s="129"/>
      <c r="BJ4" s="129" t="str">
        <f>V4</f>
        <v xml:space="preserve">गणित </v>
      </c>
      <c r="BK4" s="129"/>
      <c r="BL4" s="129"/>
      <c r="BM4" s="128"/>
      <c r="BN4" s="128"/>
      <c r="BO4" s="128"/>
      <c r="BP4" s="128"/>
      <c r="BQ4" s="128"/>
      <c r="BR4" s="128"/>
      <c r="BS4" s="128"/>
      <c r="BT4" s="128"/>
      <c r="BU4" s="128"/>
      <c r="BV4" s="128"/>
      <c r="BW4" s="128"/>
      <c r="BX4" s="128"/>
      <c r="BY4" s="128"/>
      <c r="BZ4" s="128"/>
      <c r="CA4" s="128"/>
      <c r="CB4" s="128"/>
    </row>
    <row r="5" spans="1:80" ht="161.25" customHeight="1" thickTop="1" thickBot="1" x14ac:dyDescent="0.3">
      <c r="A5" s="142" t="str">
        <f>IF($K$3="Hindi","क्र. स.","Sr. No. ")</f>
        <v>क्र. स.</v>
      </c>
      <c r="B5" s="144" t="str">
        <f>IF($K$3="Hindi","सेक्शन","Section ")</f>
        <v>सेक्शन</v>
      </c>
      <c r="C5" s="144" t="str">
        <f>IF($K$3="Hindi","प्रवेशांक","SR. NO.")</f>
        <v>प्रवेशांक</v>
      </c>
      <c r="D5" s="144" t="str">
        <f>IF($K$3="Hindi","जन्म दिनांक","Date of Birth")</f>
        <v>जन्म दिनांक</v>
      </c>
      <c r="E5" s="143" t="str">
        <f>IF($K$3="Hindi","विद्यार्थी का नाम","Student's Name")</f>
        <v>विद्यार्थी का नाम</v>
      </c>
      <c r="F5" s="143" t="str">
        <f>IF($K$3="Hindi","पिता का नाम","Father's Name")</f>
        <v>पिता का नाम</v>
      </c>
      <c r="G5" s="144" t="str">
        <f>IF($K$3="Hindi","कक्षा रोल न. ","Class Roll No.")</f>
        <v xml:space="preserve">कक्षा रोल न. </v>
      </c>
      <c r="H5" s="145" t="str">
        <f>IF($K$3="Hindi","बोर्ड रोल न. ","Board Roll No.")</f>
        <v xml:space="preserve">बोर्ड रोल न. </v>
      </c>
      <c r="I5" s="47" t="str">
        <f>IF($K$3="Hindi","कुल कार्य दिवस","Total Meeting")</f>
        <v>कुल कार्य दिवस</v>
      </c>
      <c r="J5" s="156" t="str">
        <f>IF($K$3="Hindi","कुल उपस्थिति","Total Attendance")</f>
        <v>कुल उपस्थिति</v>
      </c>
      <c r="K5" s="158" t="str">
        <f>IF($K$3="Hindi","उपस्थिति प्रतिशत","Attendance percentage")</f>
        <v>उपस्थिति प्रतिशत</v>
      </c>
      <c r="L5" s="77" t="str">
        <f>IF($K$3="Hindi","आरकेएसएमबीके-1 (अंक)","RKSMBK-1  (Marks)")</f>
        <v>आरकेएसएमबीके-1 (अंक)</v>
      </c>
      <c r="M5" s="78" t="str">
        <f>IF($K$3="Hindi","आरकेएसएमबीके-2 (अंक)","RKSMBK-2  (Marks)")</f>
        <v>आरकेएसएमबीके-2 (अंक)</v>
      </c>
      <c r="N5" s="79" t="str">
        <f>IF($K$3="Hindi","अर्द्धवार्षिक","Half Yearly")</f>
        <v>अर्द्धवार्षिक</v>
      </c>
      <c r="O5" s="79" t="str">
        <f>IF($K$3="Hindi","प्रथम परख ","First Test")</f>
        <v xml:space="preserve">प्रथम परख </v>
      </c>
      <c r="P5" s="79" t="str">
        <f>IF($K$3="Hindi","द्वितीय परख","Second Test")</f>
        <v>द्वितीय परख</v>
      </c>
      <c r="Q5" s="80" t="str">
        <f>IF($K$3="Hindi","आरकेएसएमबीके-1 (अंक)","RKSMBK-1  (Marks)")</f>
        <v>आरकेएसएमबीके-1 (अंक)</v>
      </c>
      <c r="R5" s="80" t="str">
        <f>IF($K$3="Hindi","आरकेएसएमबीके-2 (अंक)","RKSMBK-2  (Marks)")</f>
        <v>आरकेएसएमबीके-2 (अंक)</v>
      </c>
      <c r="S5" s="81" t="str">
        <f>IF($K$3="Hindi","अर्द्धवार्षिक","Half Yearly")</f>
        <v>अर्द्धवार्षिक</v>
      </c>
      <c r="T5" s="81" t="str">
        <f>IF($K$3="Hindi","प्रथम परख ","First Test")</f>
        <v xml:space="preserve">प्रथम परख </v>
      </c>
      <c r="U5" s="81" t="str">
        <f>IF($K$3="Hindi","द्वितीय परख","Second Test")</f>
        <v>द्वितीय परख</v>
      </c>
      <c r="V5" s="82" t="str">
        <f>IF($K$3="Hindi","आरकेएसएमबीके-1 (अंक)","RKSMBK-1  (Marks)")</f>
        <v>आरकेएसएमबीके-1 (अंक)</v>
      </c>
      <c r="W5" s="82" t="str">
        <f>IF($K$3="Hindi","आरकेएसएमबीके-2 (अंक)","RKSMBK-2  (Marks)")</f>
        <v>आरकेएसएमबीके-2 (अंक)</v>
      </c>
      <c r="X5" s="83" t="str">
        <f>IF($K$3="Hindi","अर्द्धवार्षिक","Half Yearly")</f>
        <v>अर्द्धवार्षिक</v>
      </c>
      <c r="Y5" s="83" t="str">
        <f>IF($K$3="Hindi","प्रथम परख ","First Test")</f>
        <v xml:space="preserve">प्रथम परख </v>
      </c>
      <c r="Z5" s="84" t="str">
        <f>IF($K$3="Hindi","द्वितीय परख","Second Test")</f>
        <v>द्वितीय परख</v>
      </c>
      <c r="AA5" s="85" t="str">
        <f>IF($K$3="Hindi","प्रथम परख ","First Test")</f>
        <v xml:space="preserve">प्रथम परख </v>
      </c>
      <c r="AB5" s="86" t="str">
        <f>IF($K$3="Hindi","द्वितीय परख","Second Test")</f>
        <v>द्वितीय परख</v>
      </c>
      <c r="AC5" s="86" t="str">
        <f>IF($K$3="Hindi","अर्द्धवार्षिक","Half Yearly")</f>
        <v>अर्द्धवार्षिक</v>
      </c>
      <c r="AD5" s="86" t="str">
        <f>IF($K$3="Hindi","नौ बैग डे गतिविधियाँ ","No Bag Day Activities")</f>
        <v xml:space="preserve">नौ बैग डे गतिविधियाँ </v>
      </c>
      <c r="AE5" s="87" t="str">
        <f>IF($K$3="Hindi","प्रथम परख ","First Test")</f>
        <v xml:space="preserve">प्रथम परख </v>
      </c>
      <c r="AF5" s="87" t="str">
        <f>IF($K$3="Hindi","द्वितीय परख","Second Test")</f>
        <v>द्वितीय परख</v>
      </c>
      <c r="AG5" s="87" t="str">
        <f>IF($K$3="Hindi","अर्द्धवार्षिक","Half Yearly")</f>
        <v>अर्द्धवार्षिक</v>
      </c>
      <c r="AH5" s="87" t="str">
        <f>IF($K$3="Hindi","नौ बैग डे गतिविधियाँ ","No Bag Day Activities")</f>
        <v xml:space="preserve">नौ बैग डे गतिविधियाँ </v>
      </c>
      <c r="AI5" s="88" t="str">
        <f>IF($K$3="Hindi","प्रथम परख ","First Test")</f>
        <v xml:space="preserve">प्रथम परख </v>
      </c>
      <c r="AJ5" s="88" t="str">
        <f>IF($K$3="Hindi","द्वितीय परख","Second Test")</f>
        <v>द्वितीय परख</v>
      </c>
      <c r="AK5" s="88" t="str">
        <f>IF($K$3="Hindi","अर्द्धवार्षिक","Half Yearly")</f>
        <v>अर्द्धवार्षिक</v>
      </c>
      <c r="AL5" s="89" t="str">
        <f>IF($K$3="Hindi","नौ बैग डे गतिविधियाँ ","No Bag Day Activities")</f>
        <v xml:space="preserve">नौ बैग डे गतिविधियाँ </v>
      </c>
      <c r="AM5" s="43"/>
      <c r="AN5" s="1"/>
      <c r="AO5" s="1"/>
      <c r="AP5" s="1"/>
      <c r="AQ5" s="1"/>
      <c r="BJ5" s="127" t="str">
        <f>AA4</f>
        <v>तृतीय भाषा</v>
      </c>
    </row>
    <row r="6" spans="1:80" ht="21" customHeight="1" thickTop="1" thickBot="1" x14ac:dyDescent="0.3">
      <c r="A6" s="142"/>
      <c r="B6" s="144"/>
      <c r="C6" s="144"/>
      <c r="D6" s="144"/>
      <c r="E6" s="143"/>
      <c r="F6" s="143"/>
      <c r="G6" s="144"/>
      <c r="H6" s="145"/>
      <c r="I6" s="90">
        <v>322</v>
      </c>
      <c r="J6" s="157"/>
      <c r="K6" s="157"/>
      <c r="L6" s="75">
        <v>15</v>
      </c>
      <c r="M6" s="76">
        <v>15</v>
      </c>
      <c r="N6" s="76">
        <v>50</v>
      </c>
      <c r="O6" s="76">
        <v>10</v>
      </c>
      <c r="P6" s="76">
        <v>10</v>
      </c>
      <c r="Q6" s="75">
        <v>15</v>
      </c>
      <c r="R6" s="76">
        <v>15</v>
      </c>
      <c r="S6" s="76">
        <v>50</v>
      </c>
      <c r="T6" s="76">
        <v>10</v>
      </c>
      <c r="U6" s="76">
        <v>10</v>
      </c>
      <c r="V6" s="75">
        <v>15</v>
      </c>
      <c r="W6" s="76">
        <v>15</v>
      </c>
      <c r="X6" s="76">
        <v>50</v>
      </c>
      <c r="Y6" s="76">
        <v>10</v>
      </c>
      <c r="Z6" s="76">
        <v>10</v>
      </c>
      <c r="AA6" s="76">
        <v>10</v>
      </c>
      <c r="AB6" s="76">
        <v>10</v>
      </c>
      <c r="AC6" s="76">
        <v>70</v>
      </c>
      <c r="AD6" s="76">
        <v>10</v>
      </c>
      <c r="AE6" s="76">
        <v>10</v>
      </c>
      <c r="AF6" s="76">
        <v>10</v>
      </c>
      <c r="AG6" s="76">
        <v>70</v>
      </c>
      <c r="AH6" s="76">
        <v>10</v>
      </c>
      <c r="AI6" s="76">
        <v>10</v>
      </c>
      <c r="AJ6" s="76">
        <v>10</v>
      </c>
      <c r="AK6" s="76">
        <v>70</v>
      </c>
      <c r="AL6" s="76">
        <v>10</v>
      </c>
      <c r="AM6" s="1"/>
      <c r="AN6" s="153" t="s">
        <v>771</v>
      </c>
      <c r="AO6" s="154"/>
      <c r="AP6" s="154"/>
      <c r="AQ6" s="1"/>
      <c r="BC6" s="127">
        <v>1</v>
      </c>
      <c r="BD6" s="127">
        <v>2</v>
      </c>
      <c r="BE6" s="127">
        <v>3</v>
      </c>
      <c r="BF6" s="127">
        <v>4</v>
      </c>
      <c r="BG6" s="127">
        <v>5</v>
      </c>
      <c r="BH6" s="127">
        <v>6</v>
      </c>
      <c r="BJ6" s="127" t="str">
        <f>AE4</f>
        <v>विज्ञान</v>
      </c>
    </row>
    <row r="7" spans="1:80" ht="21.95" customHeight="1" thickTop="1" x14ac:dyDescent="0.25">
      <c r="A7" s="22">
        <v>1</v>
      </c>
      <c r="B7" s="29" t="str">
        <f t="shared" ref="B7:B38" si="0">IFERROR(VLOOKUP(A7,Name1,3,0),"")</f>
        <v/>
      </c>
      <c r="C7" s="36" t="str">
        <f>IFERROR(VLOOKUP(A7,Name1,4,0),"")</f>
        <v/>
      </c>
      <c r="D7" s="37" t="str">
        <f t="shared" ref="D7:D38" si="1">IFERROR(VLOOKUP(A7,Name1,11,0),"")</f>
        <v/>
      </c>
      <c r="E7" s="38" t="str">
        <f t="shared" ref="E7:E38" si="2">IFERROR(VLOOKUP(A7,Name1,6,0),"")</f>
        <v/>
      </c>
      <c r="F7" s="38" t="str">
        <f t="shared" ref="F7:F38" si="3">IFERROR(VLOOKUP(A7,Name1,8,0),"")</f>
        <v/>
      </c>
      <c r="G7" s="39" t="str">
        <f t="shared" ref="G7:G38" si="4">IFERROR(VLOOKUP(A7,Name1,12,0),"")</f>
        <v/>
      </c>
      <c r="H7" s="117" t="str">
        <f t="shared" ref="H7:H38" si="5">IFERROR(VLOOKUP(A7,Name1,13,0),"")</f>
        <v/>
      </c>
      <c r="I7" s="118"/>
      <c r="J7" s="119"/>
      <c r="K7" s="125" t="str">
        <f>IFERROR(IF(I7="","",IF(J7="","",SUM(J7/I7*100,0))),"")</f>
        <v/>
      </c>
      <c r="L7" s="48"/>
      <c r="M7" s="49"/>
      <c r="N7" s="49"/>
      <c r="O7" s="49"/>
      <c r="P7" s="49"/>
      <c r="Q7" s="53"/>
      <c r="R7" s="54"/>
      <c r="S7" s="54"/>
      <c r="T7" s="54"/>
      <c r="U7" s="54"/>
      <c r="V7" s="48"/>
      <c r="W7" s="49"/>
      <c r="X7" s="49"/>
      <c r="Y7" s="49"/>
      <c r="Z7" s="49"/>
      <c r="AA7" s="48"/>
      <c r="AB7" s="49"/>
      <c r="AC7" s="49"/>
      <c r="AD7" s="49"/>
      <c r="AE7" s="48"/>
      <c r="AF7" s="49"/>
      <c r="AG7" s="49"/>
      <c r="AH7" s="49"/>
      <c r="AI7" s="48"/>
      <c r="AJ7" s="49"/>
      <c r="AK7" s="49"/>
      <c r="AL7" s="49"/>
      <c r="AM7" s="1"/>
      <c r="AN7" s="1"/>
      <c r="AO7" s="1"/>
      <c r="AP7" s="1"/>
      <c r="AQ7" s="3"/>
      <c r="AZ7" s="126">
        <f>ROUNDUP((SUM(L7:N7)*80%+SUM(O7+P7))*15%,0)</f>
        <v>0</v>
      </c>
      <c r="BB7" s="127" t="str">
        <f>G7</f>
        <v/>
      </c>
      <c r="BC7" s="130" t="str">
        <f t="shared" ref="BC7:BC70" si="6">IFERROR(IF(G7="","",IF(K7="","",IF(AND(VLOOKUP(G7,Mark,5,0)&gt;85),5,IF(AND(VLOOKUP(G7,Mark,5,0)&gt;75),4,IF(AND(VLOOKUP(G7,Mark,5,0)&gt;=65),3,0)))))+ROUNDUP(SUM(L7:P7)*15%,0),"")</f>
        <v/>
      </c>
      <c r="BD7" s="127" t="str">
        <f t="shared" ref="BD7:BD70" si="7">IFERROR(IF(G7="","",IF(K7="","",IF(AND(VLOOKUP(G7,Mark,5,0)&gt;85),5,IF(AND(VLOOKUP(G7,Mark,5,0)&gt;75),4,IF(AND(VLOOKUP(G7,Mark,5,0)&gt;=65),3,0)))))+ROUNDUP(SUM(Q7:U7)*15%,0),"")</f>
        <v/>
      </c>
      <c r="BE7" s="127" t="str">
        <f t="shared" ref="BE7:BE70" si="8">IFERROR(IF(G7="","",IF(K7="","",IF(AND(VLOOKUP(G7,Mark,5,0)&gt;85),5,IF(AND(VLOOKUP(G7,Mark,5,0)&gt;75),4,IF(AND(VLOOKUP(G7,Mark,5,0)&gt;=65),3,0)))))+ROUNDUP(SUM(V7:Z7)*15%,0),"")</f>
        <v/>
      </c>
      <c r="BF7" s="127" t="str">
        <f t="shared" ref="BF7:BF70" si="9">IFERROR(IF(G7="","",IF(K7="","",IF(AND(VLOOKUP(G7,Mark,5,0)&gt;85),5,IF(AND(VLOOKUP(G7,Mark,5,0)&gt;75),4,IF(AND(VLOOKUP(G7,Mark,5,0)&gt;=65),3,0)))))+ROUNDUP(SUM(AA7:AD7)*15%,0),"")</f>
        <v/>
      </c>
      <c r="BG7" s="127" t="str">
        <f t="shared" ref="BG7" si="10">IFERROR(IF(G7="","",IF(K7="","",IF(AND(VLOOKUP(G7,Mark,5,0)&gt;85),5,IF(AND(VLOOKUP(G7,Mark,5,0)&gt;75),4,IF(AND(VLOOKUP(G7,Mark,5,0)&gt;=65),3,0)))))+ROUNDUP(SUM(AE7:AH7)*15%,0),"")</f>
        <v/>
      </c>
      <c r="BH7" s="127" t="str">
        <f t="shared" ref="BH7" si="11">IFERROR(IF(G7="","",IF(K7="","",IF(AND(VLOOKUP(G7,Mark,5,0)&gt;85),5,IF(AND(VLOOKUP(G7,Mark,5,0)&gt;75),4,IF(AND(VLOOKUP(G7,Mark,5,0)&gt;=65),3,0)))))+ROUNDUP(SUM(AI7:AL7)*15%,0),"")</f>
        <v/>
      </c>
      <c r="BJ7" s="127" t="str">
        <f>AI4</f>
        <v>सामाजिक विज्ञान</v>
      </c>
    </row>
    <row r="8" spans="1:80" ht="21.95" customHeight="1" x14ac:dyDescent="0.25">
      <c r="A8" s="4">
        <v>2</v>
      </c>
      <c r="B8" s="29" t="str">
        <f t="shared" si="0"/>
        <v/>
      </c>
      <c r="C8" s="36" t="str">
        <f t="shared" ref="C8:C38" si="12">IFERROR(VLOOKUP(A8,Name1,4,0),"")</f>
        <v/>
      </c>
      <c r="D8" s="37" t="str">
        <f t="shared" si="1"/>
        <v/>
      </c>
      <c r="E8" s="38" t="str">
        <f t="shared" si="2"/>
        <v/>
      </c>
      <c r="F8" s="38" t="str">
        <f t="shared" si="3"/>
        <v/>
      </c>
      <c r="G8" s="39" t="str">
        <f t="shared" si="4"/>
        <v/>
      </c>
      <c r="H8" s="117" t="str">
        <f t="shared" si="5"/>
        <v/>
      </c>
      <c r="I8" s="120"/>
      <c r="J8" s="121"/>
      <c r="K8" s="125" t="str">
        <f t="shared" ref="K8:K71" si="13">IFERROR(IF(I8="","",IF(J8="","",SUM(J8/I8*100,0))),"")</f>
        <v/>
      </c>
      <c r="L8" s="50"/>
      <c r="M8" s="45"/>
      <c r="N8" s="45"/>
      <c r="O8" s="45"/>
      <c r="P8" s="45"/>
      <c r="Q8" s="55"/>
      <c r="R8" s="46"/>
      <c r="S8" s="46"/>
      <c r="T8" s="46"/>
      <c r="U8" s="46"/>
      <c r="V8" s="50"/>
      <c r="W8" s="45"/>
      <c r="X8" s="45"/>
      <c r="Y8" s="45"/>
      <c r="Z8" s="45"/>
      <c r="AA8" s="50"/>
      <c r="AB8" s="45"/>
      <c r="AC8" s="45"/>
      <c r="AD8" s="45"/>
      <c r="AE8" s="50"/>
      <c r="AF8" s="45"/>
      <c r="AG8" s="45"/>
      <c r="AH8" s="45"/>
      <c r="AI8" s="50"/>
      <c r="AJ8" s="45"/>
      <c r="AK8" s="45"/>
      <c r="AL8" s="45"/>
      <c r="AM8" s="1"/>
      <c r="AN8" s="155" t="s">
        <v>792</v>
      </c>
      <c r="AO8" s="155"/>
      <c r="AP8" s="155"/>
      <c r="AQ8" s="1"/>
      <c r="BB8" s="127" t="str">
        <f t="shared" ref="BB8:BB71" si="14">G8</f>
        <v/>
      </c>
      <c r="BC8" s="130" t="str">
        <f t="shared" si="6"/>
        <v/>
      </c>
      <c r="BD8" s="127" t="str">
        <f t="shared" si="7"/>
        <v/>
      </c>
      <c r="BE8" s="127" t="str">
        <f t="shared" si="8"/>
        <v/>
      </c>
      <c r="BF8" s="127" t="str">
        <f t="shared" si="9"/>
        <v/>
      </c>
      <c r="BG8" s="127" t="str">
        <f t="shared" ref="BG8:BG71" si="15">IFERROR(IF(G8="","",IF(K8="","",IF(AND(VLOOKUP(G8,Mark,5,0)&gt;85),5,IF(AND(VLOOKUP(G8,Mark,5,0)&gt;75),4,IF(AND(VLOOKUP(G8,Mark,5,0)&gt;=65),3,0)))))+ROUNDUP(SUM(AE8:AH8)*15%,0),"")</f>
        <v/>
      </c>
      <c r="BH8" s="127" t="str">
        <f t="shared" ref="BH8:BH71" si="16">IFERROR(IF(G8="","",IF(K8="","",IF(AND(VLOOKUP(G8,Mark,5,0)&gt;85),5,IF(AND(VLOOKUP(G8,Mark,5,0)&gt;75),4,IF(AND(VLOOKUP(G8,Mark,5,0)&gt;=65),3,0)))))+ROUNDUP(SUM(AI8:AL8)*15%,0),"")</f>
        <v/>
      </c>
    </row>
    <row r="9" spans="1:80" ht="21.95" customHeight="1" x14ac:dyDescent="0.25">
      <c r="A9" s="4">
        <v>3</v>
      </c>
      <c r="B9" s="29" t="str">
        <f t="shared" si="0"/>
        <v/>
      </c>
      <c r="C9" s="36" t="str">
        <f t="shared" si="12"/>
        <v/>
      </c>
      <c r="D9" s="37" t="str">
        <f t="shared" si="1"/>
        <v/>
      </c>
      <c r="E9" s="38" t="str">
        <f t="shared" si="2"/>
        <v/>
      </c>
      <c r="F9" s="38" t="str">
        <f t="shared" si="3"/>
        <v/>
      </c>
      <c r="G9" s="39" t="str">
        <f t="shared" si="4"/>
        <v/>
      </c>
      <c r="H9" s="117" t="str">
        <f t="shared" si="5"/>
        <v/>
      </c>
      <c r="I9" s="120"/>
      <c r="J9" s="121"/>
      <c r="K9" s="125" t="str">
        <f t="shared" si="13"/>
        <v/>
      </c>
      <c r="L9" s="50"/>
      <c r="M9" s="45"/>
      <c r="N9" s="45"/>
      <c r="O9" s="45"/>
      <c r="P9" s="45"/>
      <c r="Q9" s="55"/>
      <c r="R9" s="46"/>
      <c r="S9" s="46"/>
      <c r="T9" s="46"/>
      <c r="U9" s="46"/>
      <c r="V9" s="50"/>
      <c r="W9" s="45"/>
      <c r="X9" s="45"/>
      <c r="Y9" s="45"/>
      <c r="Z9" s="45"/>
      <c r="AA9" s="50"/>
      <c r="AB9" s="45"/>
      <c r="AC9" s="45"/>
      <c r="AD9" s="45"/>
      <c r="AE9" s="65"/>
      <c r="AF9" s="45"/>
      <c r="AG9" s="45"/>
      <c r="AH9" s="45"/>
      <c r="AI9" s="50"/>
      <c r="AJ9" s="45"/>
      <c r="AK9" s="45"/>
      <c r="AL9" s="45"/>
      <c r="AM9" s="1"/>
      <c r="AN9" s="1"/>
      <c r="AO9" s="1"/>
      <c r="AP9" s="1"/>
      <c r="AQ9" s="1"/>
      <c r="BB9" s="127" t="str">
        <f t="shared" si="14"/>
        <v/>
      </c>
      <c r="BC9" s="130" t="str">
        <f t="shared" si="6"/>
        <v/>
      </c>
      <c r="BD9" s="127" t="str">
        <f t="shared" si="7"/>
        <v/>
      </c>
      <c r="BE9" s="127" t="str">
        <f t="shared" si="8"/>
        <v/>
      </c>
      <c r="BF9" s="127" t="str">
        <f t="shared" si="9"/>
        <v/>
      </c>
      <c r="BG9" s="127" t="str">
        <f t="shared" si="15"/>
        <v/>
      </c>
      <c r="BH9" s="127" t="str">
        <f t="shared" si="16"/>
        <v/>
      </c>
    </row>
    <row r="10" spans="1:80" ht="21.95" customHeight="1" x14ac:dyDescent="0.25">
      <c r="A10" s="4">
        <v>4</v>
      </c>
      <c r="B10" s="29" t="str">
        <f t="shared" si="0"/>
        <v/>
      </c>
      <c r="C10" s="36" t="str">
        <f t="shared" si="12"/>
        <v/>
      </c>
      <c r="D10" s="37" t="str">
        <f t="shared" si="1"/>
        <v/>
      </c>
      <c r="E10" s="38" t="str">
        <f t="shared" si="2"/>
        <v/>
      </c>
      <c r="F10" s="38" t="str">
        <f t="shared" si="3"/>
        <v/>
      </c>
      <c r="G10" s="39" t="str">
        <f t="shared" si="4"/>
        <v/>
      </c>
      <c r="H10" s="117" t="str">
        <f t="shared" si="5"/>
        <v/>
      </c>
      <c r="I10" s="120"/>
      <c r="J10" s="121"/>
      <c r="K10" s="125" t="str">
        <f t="shared" si="13"/>
        <v/>
      </c>
      <c r="L10" s="50"/>
      <c r="M10" s="45"/>
      <c r="N10" s="45"/>
      <c r="O10" s="45"/>
      <c r="P10" s="45"/>
      <c r="Q10" s="55"/>
      <c r="R10" s="46"/>
      <c r="S10" s="46"/>
      <c r="T10" s="46"/>
      <c r="U10" s="46"/>
      <c r="V10" s="50"/>
      <c r="W10" s="45"/>
      <c r="X10" s="45"/>
      <c r="Y10" s="45"/>
      <c r="Z10" s="45"/>
      <c r="AA10" s="50"/>
      <c r="AB10" s="45"/>
      <c r="AC10" s="45"/>
      <c r="AD10" s="45"/>
      <c r="AE10" s="50"/>
      <c r="AF10" s="45"/>
      <c r="AG10" s="45"/>
      <c r="AH10" s="45"/>
      <c r="AI10" s="50"/>
      <c r="AJ10" s="45"/>
      <c r="AK10" s="45"/>
      <c r="AL10" s="45"/>
      <c r="AM10" s="1"/>
      <c r="AN10" s="159" t="s">
        <v>2</v>
      </c>
      <c r="AO10" s="160"/>
      <c r="AP10" s="160"/>
      <c r="AQ10" s="1"/>
      <c r="BB10" s="127" t="str">
        <f t="shared" si="14"/>
        <v/>
      </c>
      <c r="BC10" s="130" t="str">
        <f t="shared" si="6"/>
        <v/>
      </c>
      <c r="BD10" s="127" t="str">
        <f t="shared" si="7"/>
        <v/>
      </c>
      <c r="BE10" s="127" t="str">
        <f t="shared" si="8"/>
        <v/>
      </c>
      <c r="BF10" s="127" t="str">
        <f t="shared" si="9"/>
        <v/>
      </c>
      <c r="BG10" s="127" t="str">
        <f t="shared" si="15"/>
        <v/>
      </c>
      <c r="BH10" s="127" t="str">
        <f t="shared" si="16"/>
        <v/>
      </c>
    </row>
    <row r="11" spans="1:80" ht="21.95" customHeight="1" x14ac:dyDescent="0.25">
      <c r="A11" s="4">
        <v>5</v>
      </c>
      <c r="B11" s="29" t="str">
        <f t="shared" si="0"/>
        <v/>
      </c>
      <c r="C11" s="36" t="str">
        <f t="shared" si="12"/>
        <v/>
      </c>
      <c r="D11" s="37" t="str">
        <f t="shared" si="1"/>
        <v/>
      </c>
      <c r="E11" s="38" t="str">
        <f t="shared" si="2"/>
        <v/>
      </c>
      <c r="F11" s="38" t="str">
        <f t="shared" si="3"/>
        <v/>
      </c>
      <c r="G11" s="39" t="str">
        <f t="shared" si="4"/>
        <v/>
      </c>
      <c r="H11" s="117" t="str">
        <f t="shared" si="5"/>
        <v/>
      </c>
      <c r="I11" s="120"/>
      <c r="J11" s="121"/>
      <c r="K11" s="125" t="str">
        <f t="shared" si="13"/>
        <v/>
      </c>
      <c r="L11" s="50"/>
      <c r="M11" s="45"/>
      <c r="N11" s="45"/>
      <c r="O11" s="45"/>
      <c r="P11" s="45"/>
      <c r="Q11" s="55"/>
      <c r="R11" s="46"/>
      <c r="S11" s="46"/>
      <c r="T11" s="46"/>
      <c r="U11" s="46"/>
      <c r="V11" s="50"/>
      <c r="W11" s="45"/>
      <c r="X11" s="45"/>
      <c r="Y11" s="45"/>
      <c r="Z11" s="45"/>
      <c r="AA11" s="50"/>
      <c r="AB11" s="45"/>
      <c r="AC11" s="45"/>
      <c r="AD11" s="45"/>
      <c r="AE11" s="50"/>
      <c r="AF11" s="45"/>
      <c r="AG11" s="45"/>
      <c r="AH11" s="45"/>
      <c r="AI11" s="50"/>
      <c r="AJ11" s="45"/>
      <c r="AK11" s="45"/>
      <c r="AL11" s="45"/>
      <c r="AM11" s="1"/>
      <c r="AN11" s="159"/>
      <c r="AO11" s="160"/>
      <c r="AP11" s="160"/>
      <c r="AQ11" s="1"/>
      <c r="BB11" s="127" t="str">
        <f t="shared" si="14"/>
        <v/>
      </c>
      <c r="BC11" s="130" t="str">
        <f t="shared" si="6"/>
        <v/>
      </c>
      <c r="BD11" s="127" t="str">
        <f t="shared" si="7"/>
        <v/>
      </c>
      <c r="BE11" s="127" t="str">
        <f t="shared" si="8"/>
        <v/>
      </c>
      <c r="BF11" s="127" t="str">
        <f t="shared" si="9"/>
        <v/>
      </c>
      <c r="BG11" s="127" t="str">
        <f t="shared" si="15"/>
        <v/>
      </c>
      <c r="BH11" s="127" t="str">
        <f t="shared" si="16"/>
        <v/>
      </c>
    </row>
    <row r="12" spans="1:80" ht="21.95" customHeight="1" x14ac:dyDescent="0.25">
      <c r="A12" s="4">
        <v>6</v>
      </c>
      <c r="B12" s="29" t="str">
        <f t="shared" si="0"/>
        <v/>
      </c>
      <c r="C12" s="36" t="str">
        <f t="shared" si="12"/>
        <v/>
      </c>
      <c r="D12" s="37" t="str">
        <f t="shared" si="1"/>
        <v/>
      </c>
      <c r="E12" s="38" t="str">
        <f t="shared" si="2"/>
        <v/>
      </c>
      <c r="F12" s="38" t="str">
        <f t="shared" si="3"/>
        <v/>
      </c>
      <c r="G12" s="39" t="str">
        <f t="shared" si="4"/>
        <v/>
      </c>
      <c r="H12" s="117" t="str">
        <f t="shared" si="5"/>
        <v/>
      </c>
      <c r="I12" s="120"/>
      <c r="J12" s="121"/>
      <c r="K12" s="125" t="str">
        <f t="shared" si="13"/>
        <v/>
      </c>
      <c r="L12" s="50"/>
      <c r="M12" s="45"/>
      <c r="N12" s="45"/>
      <c r="O12" s="45"/>
      <c r="P12" s="45"/>
      <c r="Q12" s="55"/>
      <c r="R12" s="46"/>
      <c r="S12" s="46"/>
      <c r="T12" s="46"/>
      <c r="U12" s="46"/>
      <c r="V12" s="50"/>
      <c r="W12" s="45"/>
      <c r="X12" s="45"/>
      <c r="Y12" s="45"/>
      <c r="Z12" s="45"/>
      <c r="AA12" s="50"/>
      <c r="AB12" s="45"/>
      <c r="AC12" s="45"/>
      <c r="AD12" s="45"/>
      <c r="AE12" s="50"/>
      <c r="AF12" s="45"/>
      <c r="AG12" s="45"/>
      <c r="AH12" s="45"/>
      <c r="AI12" s="50"/>
      <c r="AJ12" s="45"/>
      <c r="AK12" s="45"/>
      <c r="AL12" s="45"/>
      <c r="AM12" s="1"/>
      <c r="AN12" s="161" t="s">
        <v>3</v>
      </c>
      <c r="AO12" s="162"/>
      <c r="AP12" s="162"/>
      <c r="AQ12" s="1"/>
      <c r="BB12" s="127" t="str">
        <f t="shared" si="14"/>
        <v/>
      </c>
      <c r="BC12" s="130" t="str">
        <f t="shared" si="6"/>
        <v/>
      </c>
      <c r="BD12" s="127" t="str">
        <f t="shared" si="7"/>
        <v/>
      </c>
      <c r="BE12" s="127" t="str">
        <f t="shared" si="8"/>
        <v/>
      </c>
      <c r="BF12" s="127" t="str">
        <f t="shared" si="9"/>
        <v/>
      </c>
      <c r="BG12" s="127" t="str">
        <f t="shared" si="15"/>
        <v/>
      </c>
      <c r="BH12" s="127" t="str">
        <f t="shared" si="16"/>
        <v/>
      </c>
    </row>
    <row r="13" spans="1:80" ht="21.95" customHeight="1" x14ac:dyDescent="0.25">
      <c r="A13" s="4">
        <v>7</v>
      </c>
      <c r="B13" s="29" t="str">
        <f t="shared" si="0"/>
        <v/>
      </c>
      <c r="C13" s="36" t="str">
        <f t="shared" si="12"/>
        <v/>
      </c>
      <c r="D13" s="37" t="str">
        <f t="shared" si="1"/>
        <v/>
      </c>
      <c r="E13" s="38" t="str">
        <f t="shared" si="2"/>
        <v/>
      </c>
      <c r="F13" s="38" t="str">
        <f t="shared" si="3"/>
        <v/>
      </c>
      <c r="G13" s="39" t="str">
        <f t="shared" si="4"/>
        <v/>
      </c>
      <c r="H13" s="117" t="str">
        <f t="shared" si="5"/>
        <v/>
      </c>
      <c r="I13" s="120"/>
      <c r="J13" s="121"/>
      <c r="K13" s="125" t="str">
        <f t="shared" si="13"/>
        <v/>
      </c>
      <c r="L13" s="50"/>
      <c r="M13" s="45"/>
      <c r="N13" s="45"/>
      <c r="O13" s="45"/>
      <c r="P13" s="45"/>
      <c r="Q13" s="55"/>
      <c r="R13" s="46"/>
      <c r="S13" s="46"/>
      <c r="T13" s="46"/>
      <c r="U13" s="46"/>
      <c r="V13" s="50"/>
      <c r="W13" s="45"/>
      <c r="X13" s="45"/>
      <c r="Y13" s="45"/>
      <c r="Z13" s="45"/>
      <c r="AA13" s="50"/>
      <c r="AB13" s="45"/>
      <c r="AC13" s="45"/>
      <c r="AD13" s="45"/>
      <c r="AE13" s="50"/>
      <c r="AF13" s="45"/>
      <c r="AG13" s="45"/>
      <c r="AH13" s="45"/>
      <c r="AI13" s="50"/>
      <c r="AJ13" s="45"/>
      <c r="AK13" s="45"/>
      <c r="AL13" s="45"/>
      <c r="AM13" s="1"/>
      <c r="AN13" s="161"/>
      <c r="AO13" s="162"/>
      <c r="AP13" s="162"/>
      <c r="AQ13" s="1"/>
      <c r="BB13" s="127" t="str">
        <f t="shared" si="14"/>
        <v/>
      </c>
      <c r="BC13" s="130" t="str">
        <f t="shared" si="6"/>
        <v/>
      </c>
      <c r="BD13" s="127" t="str">
        <f t="shared" si="7"/>
        <v/>
      </c>
      <c r="BE13" s="127" t="str">
        <f t="shared" si="8"/>
        <v/>
      </c>
      <c r="BF13" s="127" t="str">
        <f t="shared" si="9"/>
        <v/>
      </c>
      <c r="BG13" s="127" t="str">
        <f t="shared" si="15"/>
        <v/>
      </c>
      <c r="BH13" s="127" t="str">
        <f t="shared" si="16"/>
        <v/>
      </c>
    </row>
    <row r="14" spans="1:80" ht="21.95" customHeight="1" x14ac:dyDescent="0.25">
      <c r="A14" s="4">
        <v>8</v>
      </c>
      <c r="B14" s="29" t="str">
        <f t="shared" si="0"/>
        <v/>
      </c>
      <c r="C14" s="36" t="str">
        <f t="shared" si="12"/>
        <v/>
      </c>
      <c r="D14" s="37" t="str">
        <f t="shared" si="1"/>
        <v/>
      </c>
      <c r="E14" s="38" t="str">
        <f t="shared" si="2"/>
        <v/>
      </c>
      <c r="F14" s="38" t="str">
        <f t="shared" si="3"/>
        <v/>
      </c>
      <c r="G14" s="39" t="str">
        <f t="shared" si="4"/>
        <v/>
      </c>
      <c r="H14" s="117" t="str">
        <f t="shared" si="5"/>
        <v/>
      </c>
      <c r="I14" s="120"/>
      <c r="J14" s="121"/>
      <c r="K14" s="125" t="str">
        <f t="shared" si="13"/>
        <v/>
      </c>
      <c r="L14" s="50"/>
      <c r="M14" s="45"/>
      <c r="N14" s="45"/>
      <c r="O14" s="45"/>
      <c r="P14" s="45"/>
      <c r="Q14" s="55"/>
      <c r="R14" s="46"/>
      <c r="S14" s="46"/>
      <c r="T14" s="46"/>
      <c r="U14" s="46"/>
      <c r="V14" s="50"/>
      <c r="W14" s="45"/>
      <c r="X14" s="45"/>
      <c r="Y14" s="45"/>
      <c r="Z14" s="45"/>
      <c r="AA14" s="50"/>
      <c r="AB14" s="45"/>
      <c r="AC14" s="45"/>
      <c r="AD14" s="45"/>
      <c r="AE14" s="50"/>
      <c r="AF14" s="45"/>
      <c r="AG14" s="45"/>
      <c r="AH14" s="45"/>
      <c r="AI14" s="50"/>
      <c r="AJ14" s="45"/>
      <c r="AK14" s="45"/>
      <c r="AL14" s="45"/>
      <c r="AM14" s="1"/>
      <c r="AN14" s="163" t="s">
        <v>5</v>
      </c>
      <c r="AO14" s="164"/>
      <c r="AP14" s="164"/>
      <c r="AQ14" s="1"/>
      <c r="BB14" s="127" t="str">
        <f t="shared" si="14"/>
        <v/>
      </c>
      <c r="BC14" s="130" t="str">
        <f t="shared" si="6"/>
        <v/>
      </c>
      <c r="BD14" s="127" t="str">
        <f t="shared" si="7"/>
        <v/>
      </c>
      <c r="BE14" s="127" t="str">
        <f t="shared" si="8"/>
        <v/>
      </c>
      <c r="BF14" s="127" t="str">
        <f t="shared" si="9"/>
        <v/>
      </c>
      <c r="BG14" s="127" t="str">
        <f t="shared" si="15"/>
        <v/>
      </c>
      <c r="BH14" s="127" t="str">
        <f t="shared" si="16"/>
        <v/>
      </c>
    </row>
    <row r="15" spans="1:80" ht="21.95" customHeight="1" x14ac:dyDescent="0.25">
      <c r="A15" s="4">
        <v>9</v>
      </c>
      <c r="B15" s="29" t="str">
        <f t="shared" si="0"/>
        <v/>
      </c>
      <c r="C15" s="36" t="str">
        <f t="shared" si="12"/>
        <v/>
      </c>
      <c r="D15" s="37" t="str">
        <f t="shared" si="1"/>
        <v/>
      </c>
      <c r="E15" s="38" t="str">
        <f t="shared" si="2"/>
        <v/>
      </c>
      <c r="F15" s="38" t="str">
        <f t="shared" si="3"/>
        <v/>
      </c>
      <c r="G15" s="39" t="str">
        <f t="shared" si="4"/>
        <v/>
      </c>
      <c r="H15" s="117" t="str">
        <f t="shared" si="5"/>
        <v/>
      </c>
      <c r="I15" s="120"/>
      <c r="J15" s="121"/>
      <c r="K15" s="125" t="str">
        <f t="shared" si="13"/>
        <v/>
      </c>
      <c r="L15" s="50"/>
      <c r="M15" s="45"/>
      <c r="N15" s="45"/>
      <c r="O15" s="45"/>
      <c r="P15" s="45"/>
      <c r="Q15" s="55"/>
      <c r="R15" s="46"/>
      <c r="S15" s="46"/>
      <c r="T15" s="46"/>
      <c r="U15" s="46"/>
      <c r="V15" s="50"/>
      <c r="W15" s="45"/>
      <c r="X15" s="45"/>
      <c r="Y15" s="45"/>
      <c r="Z15" s="45"/>
      <c r="AA15" s="50"/>
      <c r="AB15" s="45"/>
      <c r="AC15" s="45"/>
      <c r="AD15" s="45"/>
      <c r="AE15" s="50"/>
      <c r="AF15" s="45"/>
      <c r="AG15" s="45"/>
      <c r="AH15" s="45"/>
      <c r="AI15" s="50"/>
      <c r="AJ15" s="45"/>
      <c r="AK15" s="45"/>
      <c r="AL15" s="45"/>
      <c r="AM15" s="1"/>
      <c r="AN15" s="163"/>
      <c r="AO15" s="164"/>
      <c r="AP15" s="164"/>
      <c r="AQ15" s="1"/>
      <c r="BB15" s="127" t="str">
        <f t="shared" si="14"/>
        <v/>
      </c>
      <c r="BC15" s="130" t="str">
        <f t="shared" si="6"/>
        <v/>
      </c>
      <c r="BD15" s="127" t="str">
        <f t="shared" si="7"/>
        <v/>
      </c>
      <c r="BE15" s="127" t="str">
        <f t="shared" si="8"/>
        <v/>
      </c>
      <c r="BF15" s="127" t="str">
        <f t="shared" si="9"/>
        <v/>
      </c>
      <c r="BG15" s="127" t="str">
        <f t="shared" si="15"/>
        <v/>
      </c>
      <c r="BH15" s="127" t="str">
        <f t="shared" si="16"/>
        <v/>
      </c>
    </row>
    <row r="16" spans="1:80" ht="21.95" customHeight="1" x14ac:dyDescent="0.25">
      <c r="A16" s="4">
        <v>10</v>
      </c>
      <c r="B16" s="29" t="str">
        <f t="shared" si="0"/>
        <v/>
      </c>
      <c r="C16" s="36" t="str">
        <f t="shared" si="12"/>
        <v/>
      </c>
      <c r="D16" s="37" t="str">
        <f t="shared" si="1"/>
        <v/>
      </c>
      <c r="E16" s="38" t="str">
        <f t="shared" si="2"/>
        <v/>
      </c>
      <c r="F16" s="38" t="str">
        <f t="shared" si="3"/>
        <v/>
      </c>
      <c r="G16" s="39" t="str">
        <f t="shared" si="4"/>
        <v/>
      </c>
      <c r="H16" s="117" t="str">
        <f t="shared" si="5"/>
        <v/>
      </c>
      <c r="I16" s="120"/>
      <c r="J16" s="121"/>
      <c r="K16" s="125" t="str">
        <f t="shared" si="13"/>
        <v/>
      </c>
      <c r="L16" s="50"/>
      <c r="M16" s="45"/>
      <c r="N16" s="45"/>
      <c r="O16" s="45"/>
      <c r="P16" s="45"/>
      <c r="Q16" s="55"/>
      <c r="R16" s="46"/>
      <c r="S16" s="46"/>
      <c r="T16" s="46"/>
      <c r="U16" s="46"/>
      <c r="V16" s="50"/>
      <c r="W16" s="45"/>
      <c r="X16" s="45"/>
      <c r="Y16" s="45"/>
      <c r="Z16" s="45"/>
      <c r="AA16" s="50"/>
      <c r="AB16" s="45"/>
      <c r="AC16" s="45"/>
      <c r="AD16" s="45"/>
      <c r="AE16" s="50"/>
      <c r="AF16" s="45"/>
      <c r="AG16" s="45"/>
      <c r="AH16" s="45"/>
      <c r="AI16" s="50"/>
      <c r="AJ16" s="45"/>
      <c r="AK16" s="45"/>
      <c r="AL16" s="45"/>
      <c r="AM16" s="1"/>
      <c r="AN16" s="151" t="s">
        <v>4</v>
      </c>
      <c r="AO16" s="152"/>
      <c r="AP16" s="152"/>
      <c r="AQ16" s="1"/>
      <c r="BB16" s="127" t="str">
        <f t="shared" si="14"/>
        <v/>
      </c>
      <c r="BC16" s="130" t="str">
        <f t="shared" si="6"/>
        <v/>
      </c>
      <c r="BD16" s="127" t="str">
        <f t="shared" si="7"/>
        <v/>
      </c>
      <c r="BE16" s="127" t="str">
        <f t="shared" si="8"/>
        <v/>
      </c>
      <c r="BF16" s="127" t="str">
        <f t="shared" si="9"/>
        <v/>
      </c>
      <c r="BG16" s="127" t="str">
        <f t="shared" si="15"/>
        <v/>
      </c>
      <c r="BH16" s="127" t="str">
        <f t="shared" si="16"/>
        <v/>
      </c>
    </row>
    <row r="17" spans="1:60" ht="21.95" customHeight="1" x14ac:dyDescent="0.25">
      <c r="A17" s="4">
        <v>11</v>
      </c>
      <c r="B17" s="29" t="str">
        <f t="shared" si="0"/>
        <v/>
      </c>
      <c r="C17" s="36" t="str">
        <f t="shared" si="12"/>
        <v/>
      </c>
      <c r="D17" s="37" t="str">
        <f t="shared" si="1"/>
        <v/>
      </c>
      <c r="E17" s="38" t="str">
        <f t="shared" si="2"/>
        <v/>
      </c>
      <c r="F17" s="38" t="str">
        <f t="shared" si="3"/>
        <v/>
      </c>
      <c r="G17" s="39" t="str">
        <f t="shared" si="4"/>
        <v/>
      </c>
      <c r="H17" s="117" t="str">
        <f t="shared" si="5"/>
        <v/>
      </c>
      <c r="I17" s="120"/>
      <c r="J17" s="121"/>
      <c r="K17" s="125" t="str">
        <f t="shared" si="13"/>
        <v/>
      </c>
      <c r="L17" s="50"/>
      <c r="M17" s="45"/>
      <c r="N17" s="45"/>
      <c r="O17" s="45"/>
      <c r="P17" s="45"/>
      <c r="Q17" s="55"/>
      <c r="R17" s="46"/>
      <c r="S17" s="46"/>
      <c r="T17" s="46"/>
      <c r="U17" s="46"/>
      <c r="V17" s="50"/>
      <c r="W17" s="45"/>
      <c r="X17" s="45"/>
      <c r="Y17" s="45"/>
      <c r="Z17" s="45"/>
      <c r="AA17" s="50"/>
      <c r="AB17" s="45"/>
      <c r="AC17" s="45"/>
      <c r="AD17" s="45"/>
      <c r="AE17" s="50"/>
      <c r="AF17" s="45"/>
      <c r="AG17" s="45"/>
      <c r="AH17" s="45"/>
      <c r="AI17" s="50"/>
      <c r="AJ17" s="45"/>
      <c r="AK17" s="45"/>
      <c r="AL17" s="45"/>
      <c r="AM17" s="1"/>
      <c r="AN17" s="151"/>
      <c r="AO17" s="152"/>
      <c r="AP17" s="152"/>
      <c r="AQ17" s="1"/>
      <c r="BB17" s="127" t="str">
        <f t="shared" si="14"/>
        <v/>
      </c>
      <c r="BC17" s="130" t="str">
        <f t="shared" si="6"/>
        <v/>
      </c>
      <c r="BD17" s="127" t="str">
        <f t="shared" si="7"/>
        <v/>
      </c>
      <c r="BE17" s="127" t="str">
        <f t="shared" si="8"/>
        <v/>
      </c>
      <c r="BF17" s="127" t="str">
        <f t="shared" si="9"/>
        <v/>
      </c>
      <c r="BG17" s="127" t="str">
        <f t="shared" si="15"/>
        <v/>
      </c>
      <c r="BH17" s="127" t="str">
        <f t="shared" si="16"/>
        <v/>
      </c>
    </row>
    <row r="18" spans="1:60" ht="21.95" customHeight="1" x14ac:dyDescent="0.25">
      <c r="A18" s="4">
        <v>12</v>
      </c>
      <c r="B18" s="29" t="str">
        <f t="shared" si="0"/>
        <v/>
      </c>
      <c r="C18" s="36" t="str">
        <f t="shared" si="12"/>
        <v/>
      </c>
      <c r="D18" s="37" t="str">
        <f t="shared" si="1"/>
        <v/>
      </c>
      <c r="E18" s="38" t="str">
        <f t="shared" si="2"/>
        <v/>
      </c>
      <c r="F18" s="38" t="str">
        <f t="shared" si="3"/>
        <v/>
      </c>
      <c r="G18" s="39" t="str">
        <f t="shared" si="4"/>
        <v/>
      </c>
      <c r="H18" s="117" t="str">
        <f t="shared" si="5"/>
        <v/>
      </c>
      <c r="I18" s="120"/>
      <c r="J18" s="121"/>
      <c r="K18" s="125" t="str">
        <f t="shared" si="13"/>
        <v/>
      </c>
      <c r="L18" s="50"/>
      <c r="M18" s="45"/>
      <c r="N18" s="45"/>
      <c r="O18" s="45"/>
      <c r="P18" s="45"/>
      <c r="Q18" s="55"/>
      <c r="R18" s="46"/>
      <c r="S18" s="46"/>
      <c r="T18" s="46"/>
      <c r="U18" s="46"/>
      <c r="V18" s="50"/>
      <c r="W18" s="45"/>
      <c r="X18" s="45"/>
      <c r="Y18" s="45"/>
      <c r="Z18" s="45"/>
      <c r="AA18" s="50"/>
      <c r="AB18" s="45"/>
      <c r="AC18" s="45"/>
      <c r="AD18" s="45"/>
      <c r="AE18" s="50"/>
      <c r="AF18" s="45"/>
      <c r="AG18" s="45"/>
      <c r="AH18" s="45"/>
      <c r="AI18" s="50"/>
      <c r="AJ18" s="45"/>
      <c r="AK18" s="45"/>
      <c r="AL18" s="45"/>
      <c r="AM18" s="1"/>
      <c r="AN18" s="1"/>
      <c r="AO18" s="1"/>
      <c r="AP18" s="1"/>
      <c r="AQ18" s="1"/>
      <c r="BB18" s="127" t="str">
        <f t="shared" si="14"/>
        <v/>
      </c>
      <c r="BC18" s="130" t="str">
        <f t="shared" si="6"/>
        <v/>
      </c>
      <c r="BD18" s="127" t="str">
        <f t="shared" si="7"/>
        <v/>
      </c>
      <c r="BE18" s="127" t="str">
        <f t="shared" si="8"/>
        <v/>
      </c>
      <c r="BF18" s="127" t="str">
        <f t="shared" si="9"/>
        <v/>
      </c>
      <c r="BG18" s="127" t="str">
        <f t="shared" si="15"/>
        <v/>
      </c>
      <c r="BH18" s="127" t="str">
        <f t="shared" si="16"/>
        <v/>
      </c>
    </row>
    <row r="19" spans="1:60" ht="21.95" customHeight="1" x14ac:dyDescent="0.25">
      <c r="A19" s="4">
        <v>13</v>
      </c>
      <c r="B19" s="29" t="str">
        <f t="shared" si="0"/>
        <v/>
      </c>
      <c r="C19" s="36" t="str">
        <f t="shared" si="12"/>
        <v/>
      </c>
      <c r="D19" s="37" t="str">
        <f t="shared" si="1"/>
        <v/>
      </c>
      <c r="E19" s="38" t="str">
        <f t="shared" si="2"/>
        <v/>
      </c>
      <c r="F19" s="38" t="str">
        <f t="shared" si="3"/>
        <v/>
      </c>
      <c r="G19" s="39" t="str">
        <f t="shared" si="4"/>
        <v/>
      </c>
      <c r="H19" s="117" t="str">
        <f t="shared" si="5"/>
        <v/>
      </c>
      <c r="I19" s="120"/>
      <c r="J19" s="121"/>
      <c r="K19" s="125" t="str">
        <f t="shared" si="13"/>
        <v/>
      </c>
      <c r="L19" s="50"/>
      <c r="M19" s="45"/>
      <c r="N19" s="45"/>
      <c r="O19" s="45"/>
      <c r="P19" s="45"/>
      <c r="Q19" s="55"/>
      <c r="R19" s="46"/>
      <c r="S19" s="46"/>
      <c r="T19" s="46"/>
      <c r="U19" s="46"/>
      <c r="V19" s="50"/>
      <c r="W19" s="45"/>
      <c r="X19" s="45"/>
      <c r="Y19" s="45"/>
      <c r="Z19" s="45"/>
      <c r="AA19" s="50"/>
      <c r="AB19" s="45"/>
      <c r="AC19" s="45"/>
      <c r="AD19" s="45"/>
      <c r="AE19" s="50"/>
      <c r="AF19" s="45"/>
      <c r="AG19" s="45"/>
      <c r="AH19" s="45"/>
      <c r="AI19" s="50"/>
      <c r="AJ19" s="45"/>
      <c r="AK19" s="45"/>
      <c r="AL19" s="45"/>
      <c r="AM19" s="1"/>
      <c r="AN19" s="1"/>
      <c r="AO19" s="1"/>
      <c r="AP19" s="1"/>
      <c r="AQ19" s="1"/>
      <c r="BB19" s="127" t="str">
        <f t="shared" si="14"/>
        <v/>
      </c>
      <c r="BC19" s="130" t="str">
        <f t="shared" si="6"/>
        <v/>
      </c>
      <c r="BD19" s="127" t="str">
        <f t="shared" si="7"/>
        <v/>
      </c>
      <c r="BE19" s="127" t="str">
        <f t="shared" si="8"/>
        <v/>
      </c>
      <c r="BF19" s="127" t="str">
        <f t="shared" si="9"/>
        <v/>
      </c>
      <c r="BG19" s="127" t="str">
        <f t="shared" si="15"/>
        <v/>
      </c>
      <c r="BH19" s="127" t="str">
        <f t="shared" si="16"/>
        <v/>
      </c>
    </row>
    <row r="20" spans="1:60" ht="21.95" customHeight="1" x14ac:dyDescent="0.25">
      <c r="A20" s="4">
        <v>14</v>
      </c>
      <c r="B20" s="29" t="str">
        <f t="shared" si="0"/>
        <v/>
      </c>
      <c r="C20" s="36" t="str">
        <f t="shared" si="12"/>
        <v/>
      </c>
      <c r="D20" s="37" t="str">
        <f t="shared" si="1"/>
        <v/>
      </c>
      <c r="E20" s="38" t="str">
        <f t="shared" si="2"/>
        <v/>
      </c>
      <c r="F20" s="38" t="str">
        <f t="shared" si="3"/>
        <v/>
      </c>
      <c r="G20" s="39" t="str">
        <f t="shared" si="4"/>
        <v/>
      </c>
      <c r="H20" s="117" t="str">
        <f t="shared" si="5"/>
        <v/>
      </c>
      <c r="I20" s="120"/>
      <c r="J20" s="121"/>
      <c r="K20" s="125" t="str">
        <f t="shared" si="13"/>
        <v/>
      </c>
      <c r="L20" s="50"/>
      <c r="M20" s="45"/>
      <c r="N20" s="45"/>
      <c r="O20" s="45"/>
      <c r="P20" s="45"/>
      <c r="Q20" s="55"/>
      <c r="R20" s="46"/>
      <c r="S20" s="46"/>
      <c r="T20" s="46"/>
      <c r="U20" s="46"/>
      <c r="V20" s="50"/>
      <c r="W20" s="45"/>
      <c r="X20" s="45"/>
      <c r="Y20" s="45"/>
      <c r="Z20" s="45"/>
      <c r="AA20" s="50"/>
      <c r="AB20" s="45"/>
      <c r="AC20" s="45"/>
      <c r="AD20" s="45"/>
      <c r="AE20" s="50"/>
      <c r="AF20" s="45"/>
      <c r="AG20" s="45"/>
      <c r="AH20" s="45"/>
      <c r="AI20" s="50"/>
      <c r="AJ20" s="45"/>
      <c r="AK20" s="45"/>
      <c r="AL20" s="45"/>
      <c r="AM20" s="1"/>
      <c r="AN20" s="1"/>
      <c r="AO20" s="32" t="s">
        <v>769</v>
      </c>
      <c r="AP20" s="1"/>
      <c r="AQ20" s="1"/>
      <c r="BB20" s="127" t="str">
        <f t="shared" si="14"/>
        <v/>
      </c>
      <c r="BC20" s="130" t="str">
        <f t="shared" si="6"/>
        <v/>
      </c>
      <c r="BD20" s="127" t="str">
        <f t="shared" si="7"/>
        <v/>
      </c>
      <c r="BE20" s="127" t="str">
        <f t="shared" si="8"/>
        <v/>
      </c>
      <c r="BF20" s="127" t="str">
        <f t="shared" si="9"/>
        <v/>
      </c>
      <c r="BG20" s="127" t="str">
        <f t="shared" si="15"/>
        <v/>
      </c>
      <c r="BH20" s="127" t="str">
        <f t="shared" si="16"/>
        <v/>
      </c>
    </row>
    <row r="21" spans="1:60" ht="21.95" customHeight="1" x14ac:dyDescent="0.25">
      <c r="A21" s="4">
        <v>15</v>
      </c>
      <c r="B21" s="29" t="str">
        <f t="shared" si="0"/>
        <v/>
      </c>
      <c r="C21" s="36" t="str">
        <f t="shared" si="12"/>
        <v/>
      </c>
      <c r="D21" s="37" t="str">
        <f t="shared" si="1"/>
        <v/>
      </c>
      <c r="E21" s="38" t="str">
        <f t="shared" si="2"/>
        <v/>
      </c>
      <c r="F21" s="38" t="str">
        <f t="shared" si="3"/>
        <v/>
      </c>
      <c r="G21" s="39" t="str">
        <f t="shared" si="4"/>
        <v/>
      </c>
      <c r="H21" s="117" t="str">
        <f t="shared" si="5"/>
        <v/>
      </c>
      <c r="I21" s="120"/>
      <c r="J21" s="121"/>
      <c r="K21" s="125" t="str">
        <f t="shared" si="13"/>
        <v/>
      </c>
      <c r="L21" s="50"/>
      <c r="M21" s="45"/>
      <c r="N21" s="45"/>
      <c r="O21" s="45"/>
      <c r="P21" s="45"/>
      <c r="Q21" s="55"/>
      <c r="R21" s="46"/>
      <c r="S21" s="46"/>
      <c r="T21" s="46"/>
      <c r="U21" s="46"/>
      <c r="V21" s="50"/>
      <c r="W21" s="45"/>
      <c r="X21" s="45"/>
      <c r="Y21" s="45"/>
      <c r="Z21" s="45"/>
      <c r="AA21" s="50"/>
      <c r="AB21" s="45"/>
      <c r="AC21" s="45"/>
      <c r="AD21" s="45"/>
      <c r="AE21" s="50"/>
      <c r="AF21" s="45"/>
      <c r="AG21" s="45"/>
      <c r="AH21" s="45"/>
      <c r="AI21" s="50"/>
      <c r="AJ21" s="45"/>
      <c r="AK21" s="45"/>
      <c r="AL21" s="45"/>
      <c r="AM21" s="1"/>
      <c r="AN21" s="1"/>
      <c r="AO21" s="91" t="s">
        <v>786</v>
      </c>
      <c r="AP21" s="1"/>
      <c r="AQ21" s="1"/>
      <c r="BB21" s="127" t="str">
        <f t="shared" si="14"/>
        <v/>
      </c>
      <c r="BC21" s="130" t="str">
        <f t="shared" si="6"/>
        <v/>
      </c>
      <c r="BD21" s="127" t="str">
        <f t="shared" si="7"/>
        <v/>
      </c>
      <c r="BE21" s="127" t="str">
        <f t="shared" si="8"/>
        <v/>
      </c>
      <c r="BF21" s="127" t="str">
        <f t="shared" si="9"/>
        <v/>
      </c>
      <c r="BG21" s="127" t="str">
        <f t="shared" si="15"/>
        <v/>
      </c>
      <c r="BH21" s="127" t="str">
        <f t="shared" si="16"/>
        <v/>
      </c>
    </row>
    <row r="22" spans="1:60" ht="21.95" customHeight="1" x14ac:dyDescent="0.25">
      <c r="A22" s="4">
        <v>16</v>
      </c>
      <c r="B22" s="29" t="str">
        <f t="shared" si="0"/>
        <v/>
      </c>
      <c r="C22" s="36" t="str">
        <f t="shared" si="12"/>
        <v/>
      </c>
      <c r="D22" s="37" t="str">
        <f t="shared" si="1"/>
        <v/>
      </c>
      <c r="E22" s="38" t="str">
        <f t="shared" si="2"/>
        <v/>
      </c>
      <c r="F22" s="38" t="str">
        <f t="shared" si="3"/>
        <v/>
      </c>
      <c r="G22" s="39" t="str">
        <f t="shared" si="4"/>
        <v/>
      </c>
      <c r="H22" s="117" t="str">
        <f t="shared" si="5"/>
        <v/>
      </c>
      <c r="I22" s="120"/>
      <c r="J22" s="121"/>
      <c r="K22" s="125" t="str">
        <f t="shared" si="13"/>
        <v/>
      </c>
      <c r="L22" s="50"/>
      <c r="M22" s="45"/>
      <c r="N22" s="45"/>
      <c r="O22" s="45"/>
      <c r="P22" s="45"/>
      <c r="Q22" s="55"/>
      <c r="R22" s="46"/>
      <c r="S22" s="46"/>
      <c r="T22" s="46"/>
      <c r="U22" s="46"/>
      <c r="V22" s="50"/>
      <c r="W22" s="45"/>
      <c r="X22" s="45"/>
      <c r="Y22" s="45"/>
      <c r="Z22" s="45"/>
      <c r="AA22" s="50"/>
      <c r="AB22" s="45"/>
      <c r="AC22" s="45"/>
      <c r="AD22" s="45"/>
      <c r="AE22" s="50"/>
      <c r="AF22" s="45"/>
      <c r="AG22" s="45"/>
      <c r="AH22" s="45"/>
      <c r="AI22" s="50"/>
      <c r="AJ22" s="45"/>
      <c r="AK22" s="45"/>
      <c r="AL22" s="45"/>
      <c r="AM22" s="1"/>
      <c r="AN22" s="1"/>
      <c r="AO22" s="91" t="s">
        <v>787</v>
      </c>
      <c r="AP22" s="1"/>
      <c r="AQ22" s="1"/>
      <c r="BB22" s="127" t="str">
        <f t="shared" si="14"/>
        <v/>
      </c>
      <c r="BC22" s="130" t="str">
        <f t="shared" si="6"/>
        <v/>
      </c>
      <c r="BD22" s="127" t="str">
        <f t="shared" si="7"/>
        <v/>
      </c>
      <c r="BE22" s="127" t="str">
        <f t="shared" si="8"/>
        <v/>
      </c>
      <c r="BF22" s="127" t="str">
        <f t="shared" si="9"/>
        <v/>
      </c>
      <c r="BG22" s="127" t="str">
        <f t="shared" si="15"/>
        <v/>
      </c>
      <c r="BH22" s="127" t="str">
        <f t="shared" si="16"/>
        <v/>
      </c>
    </row>
    <row r="23" spans="1:60" ht="21.95" customHeight="1" x14ac:dyDescent="0.25">
      <c r="A23" s="4">
        <v>17</v>
      </c>
      <c r="B23" s="29" t="str">
        <f t="shared" si="0"/>
        <v/>
      </c>
      <c r="C23" s="36" t="str">
        <f t="shared" si="12"/>
        <v/>
      </c>
      <c r="D23" s="37" t="str">
        <f t="shared" si="1"/>
        <v/>
      </c>
      <c r="E23" s="38" t="str">
        <f t="shared" si="2"/>
        <v/>
      </c>
      <c r="F23" s="38" t="str">
        <f t="shared" si="3"/>
        <v/>
      </c>
      <c r="G23" s="39" t="str">
        <f t="shared" si="4"/>
        <v/>
      </c>
      <c r="H23" s="117" t="str">
        <f t="shared" si="5"/>
        <v/>
      </c>
      <c r="I23" s="120"/>
      <c r="J23" s="121"/>
      <c r="K23" s="125" t="str">
        <f t="shared" si="13"/>
        <v/>
      </c>
      <c r="L23" s="50"/>
      <c r="M23" s="45"/>
      <c r="N23" s="45"/>
      <c r="O23" s="45"/>
      <c r="P23" s="45"/>
      <c r="Q23" s="55"/>
      <c r="R23" s="46"/>
      <c r="S23" s="46"/>
      <c r="T23" s="46"/>
      <c r="U23" s="46"/>
      <c r="V23" s="50"/>
      <c r="W23" s="45"/>
      <c r="X23" s="45"/>
      <c r="Y23" s="45"/>
      <c r="Z23" s="45"/>
      <c r="AA23" s="50"/>
      <c r="AB23" s="45"/>
      <c r="AC23" s="45"/>
      <c r="AD23" s="45"/>
      <c r="AE23" s="50"/>
      <c r="AF23" s="45"/>
      <c r="AG23" s="45"/>
      <c r="AH23" s="45"/>
      <c r="AI23" s="50"/>
      <c r="AJ23" s="45"/>
      <c r="AK23" s="45"/>
      <c r="AL23" s="45"/>
      <c r="AM23" s="1"/>
      <c r="AN23" s="1"/>
      <c r="AO23" s="92" t="s">
        <v>788</v>
      </c>
      <c r="AP23" s="1"/>
      <c r="AQ23" s="1"/>
      <c r="BB23" s="127" t="str">
        <f t="shared" si="14"/>
        <v/>
      </c>
      <c r="BC23" s="130" t="str">
        <f t="shared" si="6"/>
        <v/>
      </c>
      <c r="BD23" s="127" t="str">
        <f t="shared" si="7"/>
        <v/>
      </c>
      <c r="BE23" s="127" t="str">
        <f t="shared" si="8"/>
        <v/>
      </c>
      <c r="BF23" s="127" t="str">
        <f t="shared" si="9"/>
        <v/>
      </c>
      <c r="BG23" s="127" t="str">
        <f t="shared" si="15"/>
        <v/>
      </c>
      <c r="BH23" s="127" t="str">
        <f t="shared" si="16"/>
        <v/>
      </c>
    </row>
    <row r="24" spans="1:60" ht="21.95" customHeight="1" x14ac:dyDescent="0.25">
      <c r="A24" s="4">
        <v>18</v>
      </c>
      <c r="B24" s="29" t="str">
        <f t="shared" si="0"/>
        <v/>
      </c>
      <c r="C24" s="36" t="str">
        <f t="shared" si="12"/>
        <v/>
      </c>
      <c r="D24" s="37" t="str">
        <f t="shared" si="1"/>
        <v/>
      </c>
      <c r="E24" s="38" t="str">
        <f t="shared" si="2"/>
        <v/>
      </c>
      <c r="F24" s="38" t="str">
        <f t="shared" si="3"/>
        <v/>
      </c>
      <c r="G24" s="39" t="str">
        <f t="shared" si="4"/>
        <v/>
      </c>
      <c r="H24" s="117" t="str">
        <f t="shared" si="5"/>
        <v/>
      </c>
      <c r="I24" s="120"/>
      <c r="J24" s="121"/>
      <c r="K24" s="125" t="str">
        <f t="shared" si="13"/>
        <v/>
      </c>
      <c r="L24" s="50"/>
      <c r="M24" s="45"/>
      <c r="N24" s="45"/>
      <c r="O24" s="45"/>
      <c r="P24" s="45"/>
      <c r="Q24" s="55"/>
      <c r="R24" s="46"/>
      <c r="S24" s="46"/>
      <c r="T24" s="46"/>
      <c r="U24" s="46"/>
      <c r="V24" s="50"/>
      <c r="W24" s="45"/>
      <c r="X24" s="45"/>
      <c r="Y24" s="45"/>
      <c r="Z24" s="45"/>
      <c r="AA24" s="50"/>
      <c r="AB24" s="45"/>
      <c r="AC24" s="45"/>
      <c r="AD24" s="45"/>
      <c r="AE24" s="50"/>
      <c r="AF24" s="45"/>
      <c r="AG24" s="45"/>
      <c r="AH24" s="45"/>
      <c r="AI24" s="50"/>
      <c r="AJ24" s="45"/>
      <c r="AK24" s="45"/>
      <c r="AL24" s="45"/>
      <c r="AM24" s="1"/>
      <c r="AN24" s="1"/>
      <c r="AO24" s="92" t="s">
        <v>789</v>
      </c>
      <c r="AP24" s="1"/>
      <c r="AQ24" s="1"/>
      <c r="BB24" s="127" t="str">
        <f t="shared" si="14"/>
        <v/>
      </c>
      <c r="BC24" s="130" t="str">
        <f t="shared" si="6"/>
        <v/>
      </c>
      <c r="BD24" s="127" t="str">
        <f t="shared" si="7"/>
        <v/>
      </c>
      <c r="BE24" s="127" t="str">
        <f t="shared" si="8"/>
        <v/>
      </c>
      <c r="BF24" s="127" t="str">
        <f t="shared" si="9"/>
        <v/>
      </c>
      <c r="BG24" s="127" t="str">
        <f t="shared" si="15"/>
        <v/>
      </c>
      <c r="BH24" s="127" t="str">
        <f t="shared" si="16"/>
        <v/>
      </c>
    </row>
    <row r="25" spans="1:60" ht="21.95" customHeight="1" x14ac:dyDescent="0.25">
      <c r="A25" s="4">
        <v>19</v>
      </c>
      <c r="B25" s="29" t="str">
        <f t="shared" si="0"/>
        <v/>
      </c>
      <c r="C25" s="36" t="str">
        <f t="shared" si="12"/>
        <v/>
      </c>
      <c r="D25" s="37" t="str">
        <f t="shared" si="1"/>
        <v/>
      </c>
      <c r="E25" s="38" t="str">
        <f t="shared" si="2"/>
        <v/>
      </c>
      <c r="F25" s="38" t="str">
        <f t="shared" si="3"/>
        <v/>
      </c>
      <c r="G25" s="39" t="str">
        <f t="shared" si="4"/>
        <v/>
      </c>
      <c r="H25" s="117" t="str">
        <f t="shared" si="5"/>
        <v/>
      </c>
      <c r="I25" s="120"/>
      <c r="J25" s="121"/>
      <c r="K25" s="125" t="str">
        <f t="shared" si="13"/>
        <v/>
      </c>
      <c r="L25" s="50"/>
      <c r="M25" s="45"/>
      <c r="N25" s="45"/>
      <c r="O25" s="45"/>
      <c r="P25" s="45"/>
      <c r="Q25" s="55"/>
      <c r="R25" s="46"/>
      <c r="S25" s="46"/>
      <c r="T25" s="46"/>
      <c r="U25" s="46"/>
      <c r="V25" s="50"/>
      <c r="W25" s="45"/>
      <c r="X25" s="45"/>
      <c r="Y25" s="45"/>
      <c r="Z25" s="45"/>
      <c r="AA25" s="50"/>
      <c r="AB25" s="45"/>
      <c r="AC25" s="45"/>
      <c r="AD25" s="45"/>
      <c r="AE25" s="50"/>
      <c r="AF25" s="45"/>
      <c r="AG25" s="45"/>
      <c r="AH25" s="45"/>
      <c r="AI25" s="50"/>
      <c r="AJ25" s="45"/>
      <c r="AK25" s="45"/>
      <c r="AL25" s="45"/>
      <c r="AM25" s="1"/>
      <c r="AN25" s="1"/>
      <c r="AO25" s="92" t="s">
        <v>790</v>
      </c>
      <c r="AP25" s="1"/>
      <c r="AQ25" s="1"/>
      <c r="BB25" s="127" t="str">
        <f t="shared" si="14"/>
        <v/>
      </c>
      <c r="BC25" s="130" t="str">
        <f t="shared" si="6"/>
        <v/>
      </c>
      <c r="BD25" s="127" t="str">
        <f t="shared" si="7"/>
        <v/>
      </c>
      <c r="BE25" s="127" t="str">
        <f t="shared" si="8"/>
        <v/>
      </c>
      <c r="BF25" s="127" t="str">
        <f t="shared" si="9"/>
        <v/>
      </c>
      <c r="BG25" s="127" t="str">
        <f t="shared" si="15"/>
        <v/>
      </c>
      <c r="BH25" s="127" t="str">
        <f t="shared" si="16"/>
        <v/>
      </c>
    </row>
    <row r="26" spans="1:60" ht="21.95" customHeight="1" x14ac:dyDescent="0.25">
      <c r="A26" s="4">
        <v>20</v>
      </c>
      <c r="B26" s="29" t="str">
        <f t="shared" si="0"/>
        <v/>
      </c>
      <c r="C26" s="36" t="str">
        <f t="shared" si="12"/>
        <v/>
      </c>
      <c r="D26" s="37" t="str">
        <f t="shared" si="1"/>
        <v/>
      </c>
      <c r="E26" s="38" t="str">
        <f t="shared" si="2"/>
        <v/>
      </c>
      <c r="F26" s="38" t="str">
        <f t="shared" si="3"/>
        <v/>
      </c>
      <c r="G26" s="39" t="str">
        <f t="shared" si="4"/>
        <v/>
      </c>
      <c r="H26" s="117" t="str">
        <f t="shared" si="5"/>
        <v/>
      </c>
      <c r="I26" s="120"/>
      <c r="J26" s="121"/>
      <c r="K26" s="125" t="str">
        <f t="shared" si="13"/>
        <v/>
      </c>
      <c r="L26" s="50"/>
      <c r="M26" s="45"/>
      <c r="N26" s="45"/>
      <c r="O26" s="45"/>
      <c r="P26" s="45"/>
      <c r="Q26" s="55"/>
      <c r="R26" s="46"/>
      <c r="S26" s="46"/>
      <c r="T26" s="46"/>
      <c r="U26" s="46"/>
      <c r="V26" s="50"/>
      <c r="W26" s="45"/>
      <c r="X26" s="45"/>
      <c r="Y26" s="45"/>
      <c r="Z26" s="45"/>
      <c r="AA26" s="50"/>
      <c r="AB26" s="45"/>
      <c r="AC26" s="45"/>
      <c r="AD26" s="45"/>
      <c r="AE26" s="50"/>
      <c r="AF26" s="45"/>
      <c r="AG26" s="45"/>
      <c r="AH26" s="45"/>
      <c r="AI26" s="50"/>
      <c r="AJ26" s="45"/>
      <c r="AK26" s="45"/>
      <c r="AL26" s="45"/>
      <c r="AM26" s="1"/>
      <c r="AN26" s="1"/>
      <c r="AO26" s="92"/>
      <c r="AP26" s="1"/>
      <c r="AQ26" s="1"/>
      <c r="BB26" s="127" t="str">
        <f t="shared" si="14"/>
        <v/>
      </c>
      <c r="BC26" s="130" t="str">
        <f t="shared" si="6"/>
        <v/>
      </c>
      <c r="BD26" s="127" t="str">
        <f t="shared" si="7"/>
        <v/>
      </c>
      <c r="BE26" s="127" t="str">
        <f t="shared" si="8"/>
        <v/>
      </c>
      <c r="BF26" s="127" t="str">
        <f t="shared" si="9"/>
        <v/>
      </c>
      <c r="BG26" s="127" t="str">
        <f t="shared" si="15"/>
        <v/>
      </c>
      <c r="BH26" s="127" t="str">
        <f t="shared" si="16"/>
        <v/>
      </c>
    </row>
    <row r="27" spans="1:60" ht="21.95" customHeight="1" x14ac:dyDescent="0.25">
      <c r="A27" s="4">
        <v>21</v>
      </c>
      <c r="B27" s="29" t="str">
        <f t="shared" si="0"/>
        <v/>
      </c>
      <c r="C27" s="36" t="str">
        <f t="shared" si="12"/>
        <v/>
      </c>
      <c r="D27" s="37" t="str">
        <f t="shared" si="1"/>
        <v/>
      </c>
      <c r="E27" s="38" t="str">
        <f t="shared" si="2"/>
        <v/>
      </c>
      <c r="F27" s="38" t="str">
        <f t="shared" si="3"/>
        <v/>
      </c>
      <c r="G27" s="39" t="str">
        <f t="shared" si="4"/>
        <v/>
      </c>
      <c r="H27" s="117" t="str">
        <f t="shared" si="5"/>
        <v/>
      </c>
      <c r="I27" s="120"/>
      <c r="J27" s="121"/>
      <c r="K27" s="125" t="str">
        <f t="shared" si="13"/>
        <v/>
      </c>
      <c r="L27" s="50"/>
      <c r="M27" s="45"/>
      <c r="N27" s="45"/>
      <c r="O27" s="45"/>
      <c r="P27" s="45"/>
      <c r="Q27" s="55"/>
      <c r="R27" s="46"/>
      <c r="S27" s="46"/>
      <c r="T27" s="46"/>
      <c r="U27" s="46"/>
      <c r="V27" s="50"/>
      <c r="W27" s="45"/>
      <c r="X27" s="45"/>
      <c r="Y27" s="45"/>
      <c r="Z27" s="45"/>
      <c r="AA27" s="50"/>
      <c r="AB27" s="45"/>
      <c r="AC27" s="45"/>
      <c r="AD27" s="45"/>
      <c r="AE27" s="50"/>
      <c r="AF27" s="45"/>
      <c r="AG27" s="45"/>
      <c r="AH27" s="45"/>
      <c r="AI27" s="50"/>
      <c r="AJ27" s="45"/>
      <c r="AK27" s="45"/>
      <c r="AL27" s="45"/>
      <c r="AM27" s="1"/>
      <c r="AN27" s="1"/>
      <c r="AO27" s="92"/>
      <c r="AP27" s="1"/>
      <c r="AQ27" s="1"/>
      <c r="BB27" s="127" t="str">
        <f t="shared" si="14"/>
        <v/>
      </c>
      <c r="BC27" s="130" t="str">
        <f t="shared" si="6"/>
        <v/>
      </c>
      <c r="BD27" s="127" t="str">
        <f t="shared" si="7"/>
        <v/>
      </c>
      <c r="BE27" s="127" t="str">
        <f t="shared" si="8"/>
        <v/>
      </c>
      <c r="BF27" s="127" t="str">
        <f t="shared" si="9"/>
        <v/>
      </c>
      <c r="BG27" s="127" t="str">
        <f t="shared" si="15"/>
        <v/>
      </c>
      <c r="BH27" s="127" t="str">
        <f t="shared" si="16"/>
        <v/>
      </c>
    </row>
    <row r="28" spans="1:60" ht="21.95" customHeight="1" x14ac:dyDescent="0.25">
      <c r="A28" s="4">
        <v>22</v>
      </c>
      <c r="B28" s="29" t="str">
        <f t="shared" si="0"/>
        <v/>
      </c>
      <c r="C28" s="36" t="str">
        <f t="shared" si="12"/>
        <v/>
      </c>
      <c r="D28" s="37" t="str">
        <f t="shared" si="1"/>
        <v/>
      </c>
      <c r="E28" s="38" t="str">
        <f t="shared" si="2"/>
        <v/>
      </c>
      <c r="F28" s="38" t="str">
        <f>IFERROR(VLOOKUP(A28,Name1,8,0),"")</f>
        <v/>
      </c>
      <c r="G28" s="39" t="str">
        <f t="shared" si="4"/>
        <v/>
      </c>
      <c r="H28" s="117" t="str">
        <f t="shared" si="5"/>
        <v/>
      </c>
      <c r="I28" s="120"/>
      <c r="J28" s="121"/>
      <c r="K28" s="125" t="str">
        <f t="shared" si="13"/>
        <v/>
      </c>
      <c r="L28" s="50"/>
      <c r="M28" s="45"/>
      <c r="N28" s="45"/>
      <c r="O28" s="45"/>
      <c r="P28" s="45"/>
      <c r="Q28" s="55"/>
      <c r="R28" s="46"/>
      <c r="S28" s="46"/>
      <c r="T28" s="46"/>
      <c r="U28" s="46"/>
      <c r="V28" s="50"/>
      <c r="W28" s="45"/>
      <c r="X28" s="45"/>
      <c r="Y28" s="45"/>
      <c r="Z28" s="45"/>
      <c r="AA28" s="50"/>
      <c r="AB28" s="45"/>
      <c r="AC28" s="45"/>
      <c r="AD28" s="45"/>
      <c r="AE28" s="50"/>
      <c r="AF28" s="45"/>
      <c r="AG28" s="45"/>
      <c r="AH28" s="45"/>
      <c r="AI28" s="50"/>
      <c r="AJ28" s="45"/>
      <c r="AK28" s="45"/>
      <c r="AL28" s="45"/>
      <c r="AM28" s="1"/>
      <c r="AN28" s="1"/>
      <c r="AO28" s="1"/>
      <c r="AP28" s="1"/>
      <c r="AQ28" s="1"/>
      <c r="BB28" s="127" t="str">
        <f t="shared" si="14"/>
        <v/>
      </c>
      <c r="BC28" s="130" t="str">
        <f t="shared" si="6"/>
        <v/>
      </c>
      <c r="BD28" s="127" t="str">
        <f t="shared" si="7"/>
        <v/>
      </c>
      <c r="BE28" s="127" t="str">
        <f t="shared" si="8"/>
        <v/>
      </c>
      <c r="BF28" s="127" t="str">
        <f t="shared" si="9"/>
        <v/>
      </c>
      <c r="BG28" s="127" t="str">
        <f t="shared" si="15"/>
        <v/>
      </c>
      <c r="BH28" s="127" t="str">
        <f t="shared" si="16"/>
        <v/>
      </c>
    </row>
    <row r="29" spans="1:60" ht="21.95" customHeight="1" x14ac:dyDescent="0.25">
      <c r="A29" s="4">
        <v>23</v>
      </c>
      <c r="B29" s="29" t="str">
        <f t="shared" si="0"/>
        <v/>
      </c>
      <c r="C29" s="36" t="str">
        <f t="shared" si="12"/>
        <v/>
      </c>
      <c r="D29" s="37" t="str">
        <f t="shared" si="1"/>
        <v/>
      </c>
      <c r="E29" s="38" t="str">
        <f t="shared" si="2"/>
        <v/>
      </c>
      <c r="F29" s="38" t="str">
        <f t="shared" si="3"/>
        <v/>
      </c>
      <c r="G29" s="39" t="str">
        <f t="shared" si="4"/>
        <v/>
      </c>
      <c r="H29" s="117" t="str">
        <f t="shared" si="5"/>
        <v/>
      </c>
      <c r="I29" s="120"/>
      <c r="J29" s="121"/>
      <c r="K29" s="125" t="str">
        <f t="shared" si="13"/>
        <v/>
      </c>
      <c r="L29" s="50"/>
      <c r="M29" s="45"/>
      <c r="N29" s="45"/>
      <c r="O29" s="45"/>
      <c r="P29" s="45"/>
      <c r="Q29" s="55"/>
      <c r="R29" s="46"/>
      <c r="S29" s="46"/>
      <c r="T29" s="46"/>
      <c r="U29" s="46"/>
      <c r="V29" s="50"/>
      <c r="W29" s="45"/>
      <c r="X29" s="45"/>
      <c r="Y29" s="45"/>
      <c r="Z29" s="45"/>
      <c r="AA29" s="50"/>
      <c r="AB29" s="45"/>
      <c r="AC29" s="45"/>
      <c r="AD29" s="45"/>
      <c r="AE29" s="50"/>
      <c r="AF29" s="45"/>
      <c r="AG29" s="45"/>
      <c r="AH29" s="45"/>
      <c r="AI29" s="50"/>
      <c r="AJ29" s="45"/>
      <c r="AK29" s="45"/>
      <c r="AL29" s="45"/>
      <c r="AM29" s="1"/>
      <c r="AN29" s="1"/>
      <c r="AO29" s="1"/>
      <c r="AP29" s="1"/>
      <c r="AQ29" s="1"/>
      <c r="BB29" s="127" t="str">
        <f t="shared" si="14"/>
        <v/>
      </c>
      <c r="BC29" s="130" t="str">
        <f t="shared" si="6"/>
        <v/>
      </c>
      <c r="BD29" s="127" t="str">
        <f t="shared" si="7"/>
        <v/>
      </c>
      <c r="BE29" s="127" t="str">
        <f t="shared" si="8"/>
        <v/>
      </c>
      <c r="BF29" s="127" t="str">
        <f t="shared" si="9"/>
        <v/>
      </c>
      <c r="BG29" s="127" t="str">
        <f t="shared" si="15"/>
        <v/>
      </c>
      <c r="BH29" s="127" t="str">
        <f t="shared" si="16"/>
        <v/>
      </c>
    </row>
    <row r="30" spans="1:60" ht="21.95" customHeight="1" x14ac:dyDescent="0.25">
      <c r="A30" s="4">
        <v>24</v>
      </c>
      <c r="B30" s="29" t="str">
        <f t="shared" si="0"/>
        <v/>
      </c>
      <c r="C30" s="36" t="str">
        <f t="shared" si="12"/>
        <v/>
      </c>
      <c r="D30" s="37" t="str">
        <f t="shared" si="1"/>
        <v/>
      </c>
      <c r="E30" s="38" t="str">
        <f t="shared" si="2"/>
        <v/>
      </c>
      <c r="F30" s="38" t="str">
        <f t="shared" si="3"/>
        <v/>
      </c>
      <c r="G30" s="39" t="str">
        <f t="shared" si="4"/>
        <v/>
      </c>
      <c r="H30" s="117" t="str">
        <f t="shared" si="5"/>
        <v/>
      </c>
      <c r="I30" s="120"/>
      <c r="J30" s="121"/>
      <c r="K30" s="125" t="str">
        <f t="shared" si="13"/>
        <v/>
      </c>
      <c r="L30" s="50"/>
      <c r="M30" s="45"/>
      <c r="N30" s="45"/>
      <c r="O30" s="45"/>
      <c r="P30" s="45"/>
      <c r="Q30" s="55"/>
      <c r="R30" s="46"/>
      <c r="S30" s="46"/>
      <c r="T30" s="46"/>
      <c r="U30" s="46"/>
      <c r="V30" s="50"/>
      <c r="W30" s="45"/>
      <c r="X30" s="45"/>
      <c r="Y30" s="45"/>
      <c r="Z30" s="45"/>
      <c r="AA30" s="50"/>
      <c r="AB30" s="45"/>
      <c r="AC30" s="45"/>
      <c r="AD30" s="45"/>
      <c r="AE30" s="50"/>
      <c r="AF30" s="45"/>
      <c r="AG30" s="45"/>
      <c r="AH30" s="45"/>
      <c r="AI30" s="50"/>
      <c r="AJ30" s="45"/>
      <c r="AK30" s="45"/>
      <c r="AL30" s="45"/>
      <c r="AM30" s="1"/>
      <c r="AN30" s="1"/>
      <c r="AO30" s="93" t="s">
        <v>791</v>
      </c>
      <c r="AP30" s="1"/>
      <c r="AQ30" s="1"/>
      <c r="BB30" s="127" t="str">
        <f t="shared" si="14"/>
        <v/>
      </c>
      <c r="BC30" s="130" t="str">
        <f t="shared" si="6"/>
        <v/>
      </c>
      <c r="BD30" s="127" t="str">
        <f t="shared" si="7"/>
        <v/>
      </c>
      <c r="BE30" s="127" t="str">
        <f t="shared" si="8"/>
        <v/>
      </c>
      <c r="BF30" s="127" t="str">
        <f t="shared" si="9"/>
        <v/>
      </c>
      <c r="BG30" s="127" t="str">
        <f t="shared" si="15"/>
        <v/>
      </c>
      <c r="BH30" s="127" t="str">
        <f t="shared" si="16"/>
        <v/>
      </c>
    </row>
    <row r="31" spans="1:60" ht="21.95" customHeight="1" x14ac:dyDescent="0.25">
      <c r="A31" s="4">
        <v>25</v>
      </c>
      <c r="B31" s="29" t="str">
        <f t="shared" si="0"/>
        <v/>
      </c>
      <c r="C31" s="36" t="str">
        <f t="shared" si="12"/>
        <v/>
      </c>
      <c r="D31" s="37" t="str">
        <f t="shared" si="1"/>
        <v/>
      </c>
      <c r="E31" s="38" t="str">
        <f t="shared" si="2"/>
        <v/>
      </c>
      <c r="F31" s="38" t="str">
        <f t="shared" si="3"/>
        <v/>
      </c>
      <c r="G31" s="39" t="str">
        <f t="shared" si="4"/>
        <v/>
      </c>
      <c r="H31" s="117" t="str">
        <f t="shared" si="5"/>
        <v/>
      </c>
      <c r="I31" s="120"/>
      <c r="J31" s="121"/>
      <c r="K31" s="125" t="str">
        <f t="shared" si="13"/>
        <v/>
      </c>
      <c r="L31" s="50"/>
      <c r="M31" s="45"/>
      <c r="N31" s="45"/>
      <c r="O31" s="45"/>
      <c r="P31" s="45"/>
      <c r="Q31" s="55"/>
      <c r="R31" s="46"/>
      <c r="S31" s="46"/>
      <c r="T31" s="46"/>
      <c r="U31" s="46"/>
      <c r="V31" s="50"/>
      <c r="W31" s="45"/>
      <c r="X31" s="45"/>
      <c r="Y31" s="45"/>
      <c r="Z31" s="45"/>
      <c r="AA31" s="50"/>
      <c r="AB31" s="45"/>
      <c r="AC31" s="45"/>
      <c r="AD31" s="45"/>
      <c r="AE31" s="50"/>
      <c r="AF31" s="45"/>
      <c r="AG31" s="45"/>
      <c r="AH31" s="45"/>
      <c r="AI31" s="50"/>
      <c r="AJ31" s="45"/>
      <c r="AK31" s="45"/>
      <c r="AL31" s="45"/>
      <c r="AM31" s="1"/>
      <c r="AN31" s="1"/>
      <c r="AO31" s="94" t="s">
        <v>799</v>
      </c>
      <c r="AP31" s="1"/>
      <c r="AQ31" s="1"/>
      <c r="BB31" s="127" t="str">
        <f t="shared" si="14"/>
        <v/>
      </c>
      <c r="BC31" s="130" t="str">
        <f t="shared" si="6"/>
        <v/>
      </c>
      <c r="BD31" s="127" t="str">
        <f t="shared" si="7"/>
        <v/>
      </c>
      <c r="BE31" s="127" t="str">
        <f t="shared" si="8"/>
        <v/>
      </c>
      <c r="BF31" s="127" t="str">
        <f t="shared" si="9"/>
        <v/>
      </c>
      <c r="BG31" s="127" t="str">
        <f t="shared" si="15"/>
        <v/>
      </c>
      <c r="BH31" s="127" t="str">
        <f t="shared" si="16"/>
        <v/>
      </c>
    </row>
    <row r="32" spans="1:60" ht="21.95" customHeight="1" x14ac:dyDescent="0.25">
      <c r="A32" s="4">
        <v>26</v>
      </c>
      <c r="B32" s="29" t="str">
        <f t="shared" si="0"/>
        <v/>
      </c>
      <c r="C32" s="36" t="str">
        <f t="shared" si="12"/>
        <v/>
      </c>
      <c r="D32" s="37" t="str">
        <f t="shared" si="1"/>
        <v/>
      </c>
      <c r="E32" s="38" t="str">
        <f t="shared" si="2"/>
        <v/>
      </c>
      <c r="F32" s="38" t="str">
        <f t="shared" si="3"/>
        <v/>
      </c>
      <c r="G32" s="39" t="str">
        <f t="shared" si="4"/>
        <v/>
      </c>
      <c r="H32" s="117" t="str">
        <f t="shared" si="5"/>
        <v/>
      </c>
      <c r="I32" s="120"/>
      <c r="J32" s="121"/>
      <c r="K32" s="125" t="str">
        <f t="shared" si="13"/>
        <v/>
      </c>
      <c r="L32" s="50"/>
      <c r="M32" s="45"/>
      <c r="N32" s="45"/>
      <c r="O32" s="45"/>
      <c r="P32" s="45"/>
      <c r="Q32" s="55"/>
      <c r="R32" s="46"/>
      <c r="S32" s="46"/>
      <c r="T32" s="46"/>
      <c r="U32" s="46"/>
      <c r="V32" s="50"/>
      <c r="W32" s="45"/>
      <c r="X32" s="45"/>
      <c r="Y32" s="45"/>
      <c r="Z32" s="45"/>
      <c r="AA32" s="50"/>
      <c r="AB32" s="45"/>
      <c r="AC32" s="45"/>
      <c r="AD32" s="45"/>
      <c r="AE32" s="50"/>
      <c r="AF32" s="45"/>
      <c r="AG32" s="45"/>
      <c r="AH32" s="45"/>
      <c r="AI32" s="50"/>
      <c r="AJ32" s="45"/>
      <c r="AK32" s="45"/>
      <c r="AL32" s="45"/>
      <c r="AM32" s="1"/>
      <c r="AN32" s="1"/>
      <c r="AO32" s="1"/>
      <c r="AP32" s="1"/>
      <c r="AQ32" s="1"/>
      <c r="BB32" s="127" t="str">
        <f t="shared" si="14"/>
        <v/>
      </c>
      <c r="BC32" s="130" t="str">
        <f t="shared" si="6"/>
        <v/>
      </c>
      <c r="BD32" s="127" t="str">
        <f t="shared" si="7"/>
        <v/>
      </c>
      <c r="BE32" s="127" t="str">
        <f t="shared" si="8"/>
        <v/>
      </c>
      <c r="BF32" s="127" t="str">
        <f t="shared" si="9"/>
        <v/>
      </c>
      <c r="BG32" s="127" t="str">
        <f t="shared" si="15"/>
        <v/>
      </c>
      <c r="BH32" s="127" t="str">
        <f t="shared" si="16"/>
        <v/>
      </c>
    </row>
    <row r="33" spans="1:60" ht="21.95" customHeight="1" x14ac:dyDescent="0.25">
      <c r="A33" s="4">
        <v>27</v>
      </c>
      <c r="B33" s="29" t="str">
        <f t="shared" si="0"/>
        <v/>
      </c>
      <c r="C33" s="36" t="str">
        <f t="shared" si="12"/>
        <v/>
      </c>
      <c r="D33" s="37" t="str">
        <f t="shared" si="1"/>
        <v/>
      </c>
      <c r="E33" s="38" t="str">
        <f t="shared" si="2"/>
        <v/>
      </c>
      <c r="F33" s="38" t="str">
        <f t="shared" si="3"/>
        <v/>
      </c>
      <c r="G33" s="39" t="str">
        <f t="shared" si="4"/>
        <v/>
      </c>
      <c r="H33" s="117" t="str">
        <f t="shared" si="5"/>
        <v/>
      </c>
      <c r="I33" s="120"/>
      <c r="J33" s="121"/>
      <c r="K33" s="125" t="str">
        <f t="shared" si="13"/>
        <v/>
      </c>
      <c r="L33" s="50"/>
      <c r="M33" s="45"/>
      <c r="N33" s="45"/>
      <c r="O33" s="45"/>
      <c r="P33" s="45"/>
      <c r="Q33" s="55"/>
      <c r="R33" s="46"/>
      <c r="S33" s="46"/>
      <c r="T33" s="46"/>
      <c r="U33" s="46"/>
      <c r="V33" s="50"/>
      <c r="W33" s="45"/>
      <c r="X33" s="45"/>
      <c r="Y33" s="45"/>
      <c r="Z33" s="45"/>
      <c r="AA33" s="50"/>
      <c r="AB33" s="45"/>
      <c r="AC33" s="45"/>
      <c r="AD33" s="45"/>
      <c r="AE33" s="50"/>
      <c r="AF33" s="45"/>
      <c r="AG33" s="45"/>
      <c r="AH33" s="45"/>
      <c r="AI33" s="50"/>
      <c r="AJ33" s="45"/>
      <c r="AK33" s="45"/>
      <c r="AL33" s="45"/>
      <c r="AM33" s="1"/>
      <c r="AN33" s="1"/>
      <c r="AO33" s="1"/>
      <c r="AP33" s="1"/>
      <c r="AQ33" s="1"/>
      <c r="BB33" s="127" t="str">
        <f t="shared" si="14"/>
        <v/>
      </c>
      <c r="BC33" s="130" t="str">
        <f t="shared" si="6"/>
        <v/>
      </c>
      <c r="BD33" s="127" t="str">
        <f t="shared" si="7"/>
        <v/>
      </c>
      <c r="BE33" s="127" t="str">
        <f t="shared" si="8"/>
        <v/>
      </c>
      <c r="BF33" s="127" t="str">
        <f t="shared" si="9"/>
        <v/>
      </c>
      <c r="BG33" s="127" t="str">
        <f t="shared" si="15"/>
        <v/>
      </c>
      <c r="BH33" s="127" t="str">
        <f t="shared" si="16"/>
        <v/>
      </c>
    </row>
    <row r="34" spans="1:60" ht="21.95" customHeight="1" x14ac:dyDescent="0.25">
      <c r="A34" s="4">
        <v>28</v>
      </c>
      <c r="B34" s="29" t="str">
        <f t="shared" si="0"/>
        <v/>
      </c>
      <c r="C34" s="36" t="str">
        <f t="shared" si="12"/>
        <v/>
      </c>
      <c r="D34" s="37" t="str">
        <f t="shared" si="1"/>
        <v/>
      </c>
      <c r="E34" s="38" t="str">
        <f t="shared" si="2"/>
        <v/>
      </c>
      <c r="F34" s="38" t="str">
        <f t="shared" si="3"/>
        <v/>
      </c>
      <c r="G34" s="39" t="str">
        <f t="shared" si="4"/>
        <v/>
      </c>
      <c r="H34" s="117" t="str">
        <f t="shared" si="5"/>
        <v/>
      </c>
      <c r="I34" s="120"/>
      <c r="J34" s="121"/>
      <c r="K34" s="125" t="str">
        <f t="shared" si="13"/>
        <v/>
      </c>
      <c r="L34" s="50"/>
      <c r="M34" s="45"/>
      <c r="N34" s="45"/>
      <c r="O34" s="45"/>
      <c r="P34" s="45"/>
      <c r="Q34" s="55"/>
      <c r="R34" s="46"/>
      <c r="S34" s="46"/>
      <c r="T34" s="46"/>
      <c r="U34" s="46"/>
      <c r="V34" s="50"/>
      <c r="W34" s="45"/>
      <c r="X34" s="45"/>
      <c r="Y34" s="45"/>
      <c r="Z34" s="45"/>
      <c r="AA34" s="50"/>
      <c r="AB34" s="45"/>
      <c r="AC34" s="45"/>
      <c r="AD34" s="45"/>
      <c r="AE34" s="50"/>
      <c r="AF34" s="45"/>
      <c r="AG34" s="45"/>
      <c r="AH34" s="45"/>
      <c r="AI34" s="50"/>
      <c r="AJ34" s="45"/>
      <c r="AK34" s="45"/>
      <c r="AL34" s="45"/>
      <c r="AM34" s="1"/>
      <c r="AN34" s="1"/>
      <c r="AO34" s="1"/>
      <c r="AP34" s="1"/>
      <c r="AQ34" s="1"/>
      <c r="BB34" s="127" t="str">
        <f t="shared" si="14"/>
        <v/>
      </c>
      <c r="BC34" s="130" t="str">
        <f t="shared" si="6"/>
        <v/>
      </c>
      <c r="BD34" s="127" t="str">
        <f t="shared" si="7"/>
        <v/>
      </c>
      <c r="BE34" s="127" t="str">
        <f t="shared" si="8"/>
        <v/>
      </c>
      <c r="BF34" s="127" t="str">
        <f t="shared" si="9"/>
        <v/>
      </c>
      <c r="BG34" s="127" t="str">
        <f t="shared" si="15"/>
        <v/>
      </c>
      <c r="BH34" s="127" t="str">
        <f t="shared" si="16"/>
        <v/>
      </c>
    </row>
    <row r="35" spans="1:60" ht="21.95" customHeight="1" x14ac:dyDescent="0.25">
      <c r="A35" s="4">
        <v>29</v>
      </c>
      <c r="B35" s="29" t="str">
        <f t="shared" si="0"/>
        <v/>
      </c>
      <c r="C35" s="36" t="str">
        <f t="shared" si="12"/>
        <v/>
      </c>
      <c r="D35" s="37" t="str">
        <f t="shared" si="1"/>
        <v/>
      </c>
      <c r="E35" s="38" t="str">
        <f t="shared" si="2"/>
        <v/>
      </c>
      <c r="F35" s="38" t="str">
        <f t="shared" si="3"/>
        <v/>
      </c>
      <c r="G35" s="39" t="str">
        <f t="shared" si="4"/>
        <v/>
      </c>
      <c r="H35" s="117" t="str">
        <f t="shared" si="5"/>
        <v/>
      </c>
      <c r="I35" s="120"/>
      <c r="J35" s="121"/>
      <c r="K35" s="125" t="str">
        <f t="shared" si="13"/>
        <v/>
      </c>
      <c r="L35" s="50"/>
      <c r="M35" s="45"/>
      <c r="N35" s="45"/>
      <c r="O35" s="45"/>
      <c r="P35" s="45"/>
      <c r="Q35" s="55"/>
      <c r="R35" s="46"/>
      <c r="S35" s="46"/>
      <c r="T35" s="46"/>
      <c r="U35" s="46"/>
      <c r="V35" s="50"/>
      <c r="W35" s="45"/>
      <c r="X35" s="45"/>
      <c r="Y35" s="45"/>
      <c r="Z35" s="45"/>
      <c r="AA35" s="50"/>
      <c r="AB35" s="45"/>
      <c r="AC35" s="45"/>
      <c r="AD35" s="45"/>
      <c r="AE35" s="50"/>
      <c r="AF35" s="45"/>
      <c r="AG35" s="45"/>
      <c r="AH35" s="45"/>
      <c r="AI35" s="50"/>
      <c r="AJ35" s="45"/>
      <c r="AK35" s="45"/>
      <c r="AL35" s="45"/>
      <c r="AM35" s="1"/>
      <c r="AN35" s="1"/>
      <c r="AO35" s="1"/>
      <c r="AP35" s="1"/>
      <c r="AQ35" s="1"/>
      <c r="BB35" s="127" t="str">
        <f t="shared" si="14"/>
        <v/>
      </c>
      <c r="BC35" s="130" t="str">
        <f t="shared" si="6"/>
        <v/>
      </c>
      <c r="BD35" s="127" t="str">
        <f t="shared" si="7"/>
        <v/>
      </c>
      <c r="BE35" s="127" t="str">
        <f t="shared" si="8"/>
        <v/>
      </c>
      <c r="BF35" s="127" t="str">
        <f t="shared" si="9"/>
        <v/>
      </c>
      <c r="BG35" s="127" t="str">
        <f t="shared" si="15"/>
        <v/>
      </c>
      <c r="BH35" s="127" t="str">
        <f t="shared" si="16"/>
        <v/>
      </c>
    </row>
    <row r="36" spans="1:60" ht="21.95" customHeight="1" x14ac:dyDescent="0.25">
      <c r="A36" s="4">
        <v>30</v>
      </c>
      <c r="B36" s="29" t="str">
        <f t="shared" si="0"/>
        <v/>
      </c>
      <c r="C36" s="36" t="str">
        <f t="shared" si="12"/>
        <v/>
      </c>
      <c r="D36" s="37" t="str">
        <f t="shared" si="1"/>
        <v/>
      </c>
      <c r="E36" s="38" t="str">
        <f t="shared" si="2"/>
        <v/>
      </c>
      <c r="F36" s="38" t="str">
        <f t="shared" si="3"/>
        <v/>
      </c>
      <c r="G36" s="39" t="str">
        <f t="shared" si="4"/>
        <v/>
      </c>
      <c r="H36" s="117" t="str">
        <f t="shared" si="5"/>
        <v/>
      </c>
      <c r="I36" s="120"/>
      <c r="J36" s="121"/>
      <c r="K36" s="125" t="str">
        <f t="shared" si="13"/>
        <v/>
      </c>
      <c r="L36" s="50"/>
      <c r="M36" s="45"/>
      <c r="N36" s="45"/>
      <c r="O36" s="45"/>
      <c r="P36" s="45"/>
      <c r="Q36" s="55"/>
      <c r="R36" s="46"/>
      <c r="S36" s="46"/>
      <c r="T36" s="46"/>
      <c r="U36" s="46"/>
      <c r="V36" s="50"/>
      <c r="W36" s="45"/>
      <c r="X36" s="45"/>
      <c r="Y36" s="45"/>
      <c r="Z36" s="45"/>
      <c r="AA36" s="50"/>
      <c r="AB36" s="45"/>
      <c r="AC36" s="45"/>
      <c r="AD36" s="45"/>
      <c r="AE36" s="50"/>
      <c r="AF36" s="45"/>
      <c r="AG36" s="45"/>
      <c r="AH36" s="45"/>
      <c r="AI36" s="50"/>
      <c r="AJ36" s="45"/>
      <c r="AK36" s="45"/>
      <c r="AL36" s="45"/>
      <c r="AM36" s="1"/>
      <c r="AN36" s="1"/>
      <c r="AO36" s="1"/>
      <c r="AP36" s="1"/>
      <c r="AQ36" s="1"/>
      <c r="BB36" s="127" t="str">
        <f t="shared" si="14"/>
        <v/>
      </c>
      <c r="BC36" s="130" t="str">
        <f t="shared" si="6"/>
        <v/>
      </c>
      <c r="BD36" s="127" t="str">
        <f t="shared" si="7"/>
        <v/>
      </c>
      <c r="BE36" s="127" t="str">
        <f t="shared" si="8"/>
        <v/>
      </c>
      <c r="BF36" s="127" t="str">
        <f t="shared" si="9"/>
        <v/>
      </c>
      <c r="BG36" s="127" t="str">
        <f t="shared" si="15"/>
        <v/>
      </c>
      <c r="BH36" s="127" t="str">
        <f t="shared" si="16"/>
        <v/>
      </c>
    </row>
    <row r="37" spans="1:60" x14ac:dyDescent="0.25">
      <c r="A37" s="4">
        <v>31</v>
      </c>
      <c r="B37" s="29" t="str">
        <f t="shared" si="0"/>
        <v/>
      </c>
      <c r="C37" s="36" t="str">
        <f t="shared" si="12"/>
        <v/>
      </c>
      <c r="D37" s="37" t="str">
        <f t="shared" si="1"/>
        <v/>
      </c>
      <c r="E37" s="38" t="str">
        <f t="shared" si="2"/>
        <v/>
      </c>
      <c r="F37" s="38" t="str">
        <f t="shared" si="3"/>
        <v/>
      </c>
      <c r="G37" s="39" t="str">
        <f t="shared" si="4"/>
        <v/>
      </c>
      <c r="H37" s="117" t="str">
        <f t="shared" si="5"/>
        <v/>
      </c>
      <c r="I37" s="120"/>
      <c r="J37" s="121"/>
      <c r="K37" s="125" t="str">
        <f t="shared" si="13"/>
        <v/>
      </c>
      <c r="L37" s="50"/>
      <c r="M37" s="45"/>
      <c r="N37" s="45"/>
      <c r="O37" s="45"/>
      <c r="P37" s="45"/>
      <c r="Q37" s="55"/>
      <c r="R37" s="46"/>
      <c r="S37" s="46"/>
      <c r="T37" s="46"/>
      <c r="U37" s="46"/>
      <c r="V37" s="50"/>
      <c r="W37" s="45"/>
      <c r="X37" s="45"/>
      <c r="Y37" s="45"/>
      <c r="Z37" s="45"/>
      <c r="AA37" s="50"/>
      <c r="AB37" s="45"/>
      <c r="AC37" s="45"/>
      <c r="AD37" s="45"/>
      <c r="AE37" s="50"/>
      <c r="AF37" s="45"/>
      <c r="AG37" s="45"/>
      <c r="AH37" s="45"/>
      <c r="AI37" s="50"/>
      <c r="AJ37" s="45"/>
      <c r="AK37" s="45"/>
      <c r="AL37" s="45"/>
      <c r="AM37" s="1"/>
      <c r="AN37" s="1"/>
      <c r="AO37" s="1"/>
      <c r="AP37" s="1"/>
      <c r="AQ37" s="1"/>
      <c r="BB37" s="127" t="str">
        <f t="shared" si="14"/>
        <v/>
      </c>
      <c r="BC37" s="130" t="str">
        <f t="shared" si="6"/>
        <v/>
      </c>
      <c r="BD37" s="127" t="str">
        <f t="shared" si="7"/>
        <v/>
      </c>
      <c r="BE37" s="127" t="str">
        <f t="shared" si="8"/>
        <v/>
      </c>
      <c r="BF37" s="127" t="str">
        <f t="shared" si="9"/>
        <v/>
      </c>
      <c r="BG37" s="127" t="str">
        <f t="shared" si="15"/>
        <v/>
      </c>
      <c r="BH37" s="127" t="str">
        <f t="shared" si="16"/>
        <v/>
      </c>
    </row>
    <row r="38" spans="1:60" x14ac:dyDescent="0.25">
      <c r="A38" s="4">
        <v>32</v>
      </c>
      <c r="B38" s="29" t="str">
        <f t="shared" si="0"/>
        <v/>
      </c>
      <c r="C38" s="36" t="str">
        <f t="shared" si="12"/>
        <v/>
      </c>
      <c r="D38" s="37" t="str">
        <f t="shared" si="1"/>
        <v/>
      </c>
      <c r="E38" s="38" t="str">
        <f t="shared" si="2"/>
        <v/>
      </c>
      <c r="F38" s="38" t="str">
        <f t="shared" si="3"/>
        <v/>
      </c>
      <c r="G38" s="39" t="str">
        <f t="shared" si="4"/>
        <v/>
      </c>
      <c r="H38" s="117" t="str">
        <f t="shared" si="5"/>
        <v/>
      </c>
      <c r="I38" s="120"/>
      <c r="J38" s="121"/>
      <c r="K38" s="125" t="str">
        <f t="shared" si="13"/>
        <v/>
      </c>
      <c r="L38" s="50"/>
      <c r="M38" s="45"/>
      <c r="N38" s="45"/>
      <c r="O38" s="45"/>
      <c r="P38" s="45"/>
      <c r="Q38" s="55"/>
      <c r="R38" s="46"/>
      <c r="S38" s="46"/>
      <c r="T38" s="46"/>
      <c r="U38" s="46"/>
      <c r="V38" s="50"/>
      <c r="W38" s="45"/>
      <c r="X38" s="45"/>
      <c r="Y38" s="45"/>
      <c r="Z38" s="45"/>
      <c r="AA38" s="50"/>
      <c r="AB38" s="45"/>
      <c r="AC38" s="45"/>
      <c r="AD38" s="45"/>
      <c r="AE38" s="50"/>
      <c r="AF38" s="45"/>
      <c r="AG38" s="45"/>
      <c r="AH38" s="45"/>
      <c r="AI38" s="50"/>
      <c r="AJ38" s="45"/>
      <c r="AK38" s="45"/>
      <c r="AL38" s="45"/>
      <c r="AM38" s="1"/>
      <c r="AN38" s="1"/>
      <c r="AO38" s="1"/>
      <c r="AP38" s="1"/>
      <c r="AQ38" s="1"/>
      <c r="BB38" s="127" t="str">
        <f t="shared" si="14"/>
        <v/>
      </c>
      <c r="BC38" s="130" t="str">
        <f t="shared" si="6"/>
        <v/>
      </c>
      <c r="BD38" s="127" t="str">
        <f t="shared" si="7"/>
        <v/>
      </c>
      <c r="BE38" s="127" t="str">
        <f t="shared" si="8"/>
        <v/>
      </c>
      <c r="BF38" s="127" t="str">
        <f t="shared" si="9"/>
        <v/>
      </c>
      <c r="BG38" s="127" t="str">
        <f t="shared" si="15"/>
        <v/>
      </c>
      <c r="BH38" s="127" t="str">
        <f t="shared" si="16"/>
        <v/>
      </c>
    </row>
    <row r="39" spans="1:60" x14ac:dyDescent="0.25">
      <c r="A39" s="4">
        <v>33</v>
      </c>
      <c r="B39" s="29" t="str">
        <f t="shared" ref="B39:B70" si="17">IFERROR(VLOOKUP(A39,Name1,3,0),"")</f>
        <v/>
      </c>
      <c r="C39" s="36" t="str">
        <f t="shared" ref="C39:C70" si="18">IFERROR(VLOOKUP(A39,Name1,4,0),"")</f>
        <v/>
      </c>
      <c r="D39" s="37" t="str">
        <f t="shared" ref="D39:D70" si="19">IFERROR(VLOOKUP(A39,Name1,11,0),"")</f>
        <v/>
      </c>
      <c r="E39" s="38" t="str">
        <f t="shared" ref="E39:E70" si="20">IFERROR(VLOOKUP(A39,Name1,6,0),"")</f>
        <v/>
      </c>
      <c r="F39" s="38" t="str">
        <f t="shared" ref="F39:F70" si="21">IFERROR(VLOOKUP(A39,Name1,8,0),"")</f>
        <v/>
      </c>
      <c r="G39" s="39" t="str">
        <f t="shared" ref="G39:G70" si="22">IFERROR(VLOOKUP(A39,Name1,12,0),"")</f>
        <v/>
      </c>
      <c r="H39" s="117" t="str">
        <f t="shared" ref="H39:H70" si="23">IFERROR(VLOOKUP(A39,Name1,13,0),"")</f>
        <v/>
      </c>
      <c r="I39" s="120"/>
      <c r="J39" s="121"/>
      <c r="K39" s="125" t="str">
        <f t="shared" si="13"/>
        <v/>
      </c>
      <c r="L39" s="50"/>
      <c r="M39" s="45"/>
      <c r="N39" s="45"/>
      <c r="O39" s="45"/>
      <c r="P39" s="45"/>
      <c r="Q39" s="55"/>
      <c r="R39" s="46"/>
      <c r="S39" s="46"/>
      <c r="T39" s="46"/>
      <c r="U39" s="46"/>
      <c r="V39" s="50"/>
      <c r="W39" s="45"/>
      <c r="X39" s="45"/>
      <c r="Y39" s="45"/>
      <c r="Z39" s="45"/>
      <c r="AA39" s="50"/>
      <c r="AB39" s="45"/>
      <c r="AC39" s="45"/>
      <c r="AD39" s="45"/>
      <c r="AE39" s="50"/>
      <c r="AF39" s="45"/>
      <c r="AG39" s="45"/>
      <c r="AH39" s="45"/>
      <c r="AI39" s="50"/>
      <c r="AJ39" s="45"/>
      <c r="AK39" s="45"/>
      <c r="AL39" s="45"/>
      <c r="AM39" s="1"/>
      <c r="AN39" s="1"/>
      <c r="AO39" s="1"/>
      <c r="AP39" s="1"/>
      <c r="AQ39" s="1"/>
      <c r="BB39" s="127" t="str">
        <f t="shared" si="14"/>
        <v/>
      </c>
      <c r="BC39" s="130" t="str">
        <f t="shared" si="6"/>
        <v/>
      </c>
      <c r="BD39" s="127" t="str">
        <f t="shared" si="7"/>
        <v/>
      </c>
      <c r="BE39" s="127" t="str">
        <f t="shared" si="8"/>
        <v/>
      </c>
      <c r="BF39" s="127" t="str">
        <f t="shared" si="9"/>
        <v/>
      </c>
      <c r="BG39" s="127" t="str">
        <f t="shared" si="15"/>
        <v/>
      </c>
      <c r="BH39" s="127" t="str">
        <f t="shared" si="16"/>
        <v/>
      </c>
    </row>
    <row r="40" spans="1:60" x14ac:dyDescent="0.25">
      <c r="A40" s="4">
        <v>34</v>
      </c>
      <c r="B40" s="29" t="str">
        <f t="shared" si="17"/>
        <v/>
      </c>
      <c r="C40" s="36" t="str">
        <f t="shared" si="18"/>
        <v/>
      </c>
      <c r="D40" s="37" t="str">
        <f t="shared" si="19"/>
        <v/>
      </c>
      <c r="E40" s="38" t="str">
        <f t="shared" si="20"/>
        <v/>
      </c>
      <c r="F40" s="38" t="str">
        <f t="shared" si="21"/>
        <v/>
      </c>
      <c r="G40" s="39" t="str">
        <f t="shared" si="22"/>
        <v/>
      </c>
      <c r="H40" s="117" t="str">
        <f t="shared" si="23"/>
        <v/>
      </c>
      <c r="I40" s="120"/>
      <c r="J40" s="121"/>
      <c r="K40" s="125" t="str">
        <f t="shared" si="13"/>
        <v/>
      </c>
      <c r="L40" s="50"/>
      <c r="M40" s="45"/>
      <c r="N40" s="45"/>
      <c r="O40" s="45"/>
      <c r="P40" s="45"/>
      <c r="Q40" s="55"/>
      <c r="R40" s="46"/>
      <c r="S40" s="46"/>
      <c r="T40" s="46"/>
      <c r="U40" s="46"/>
      <c r="V40" s="50"/>
      <c r="W40" s="45"/>
      <c r="X40" s="45"/>
      <c r="Y40" s="45"/>
      <c r="Z40" s="45"/>
      <c r="AA40" s="50"/>
      <c r="AB40" s="45"/>
      <c r="AC40" s="45"/>
      <c r="AD40" s="45"/>
      <c r="AE40" s="50"/>
      <c r="AF40" s="45"/>
      <c r="AG40" s="45"/>
      <c r="AH40" s="45"/>
      <c r="AI40" s="50"/>
      <c r="AJ40" s="45"/>
      <c r="AK40" s="45"/>
      <c r="AL40" s="45"/>
      <c r="AM40" s="1"/>
      <c r="AN40" s="1"/>
      <c r="AO40" s="1"/>
      <c r="AP40" s="1"/>
      <c r="AQ40" s="1"/>
      <c r="BB40" s="127" t="str">
        <f t="shared" si="14"/>
        <v/>
      </c>
      <c r="BC40" s="130" t="str">
        <f t="shared" si="6"/>
        <v/>
      </c>
      <c r="BD40" s="127" t="str">
        <f t="shared" si="7"/>
        <v/>
      </c>
      <c r="BE40" s="127" t="str">
        <f t="shared" si="8"/>
        <v/>
      </c>
      <c r="BF40" s="127" t="str">
        <f t="shared" si="9"/>
        <v/>
      </c>
      <c r="BG40" s="127" t="str">
        <f t="shared" si="15"/>
        <v/>
      </c>
      <c r="BH40" s="127" t="str">
        <f t="shared" si="16"/>
        <v/>
      </c>
    </row>
    <row r="41" spans="1:60" x14ac:dyDescent="0.25">
      <c r="A41" s="4">
        <v>35</v>
      </c>
      <c r="B41" s="29" t="str">
        <f t="shared" si="17"/>
        <v/>
      </c>
      <c r="C41" s="36" t="str">
        <f t="shared" si="18"/>
        <v/>
      </c>
      <c r="D41" s="37" t="str">
        <f t="shared" si="19"/>
        <v/>
      </c>
      <c r="E41" s="38" t="str">
        <f t="shared" si="20"/>
        <v/>
      </c>
      <c r="F41" s="38" t="str">
        <f t="shared" si="21"/>
        <v/>
      </c>
      <c r="G41" s="39" t="str">
        <f t="shared" si="22"/>
        <v/>
      </c>
      <c r="H41" s="117" t="str">
        <f t="shared" si="23"/>
        <v/>
      </c>
      <c r="I41" s="120"/>
      <c r="J41" s="121"/>
      <c r="K41" s="125" t="str">
        <f t="shared" si="13"/>
        <v/>
      </c>
      <c r="L41" s="50"/>
      <c r="M41" s="45"/>
      <c r="N41" s="45"/>
      <c r="O41" s="45"/>
      <c r="P41" s="45"/>
      <c r="Q41" s="55"/>
      <c r="R41" s="46"/>
      <c r="S41" s="46"/>
      <c r="T41" s="46"/>
      <c r="U41" s="46"/>
      <c r="V41" s="50"/>
      <c r="W41" s="45"/>
      <c r="X41" s="45"/>
      <c r="Y41" s="45"/>
      <c r="Z41" s="45"/>
      <c r="AA41" s="50"/>
      <c r="AB41" s="45"/>
      <c r="AC41" s="45"/>
      <c r="AD41" s="45"/>
      <c r="AE41" s="50"/>
      <c r="AF41" s="45"/>
      <c r="AG41" s="45"/>
      <c r="AH41" s="45"/>
      <c r="AI41" s="50"/>
      <c r="AJ41" s="45"/>
      <c r="AK41" s="45"/>
      <c r="AL41" s="45"/>
      <c r="AM41" s="1"/>
      <c r="AN41" s="1"/>
      <c r="AO41" s="1"/>
      <c r="AP41" s="1"/>
      <c r="AQ41" s="1"/>
      <c r="BB41" s="127" t="str">
        <f t="shared" si="14"/>
        <v/>
      </c>
      <c r="BC41" s="130" t="str">
        <f t="shared" si="6"/>
        <v/>
      </c>
      <c r="BD41" s="127" t="str">
        <f t="shared" si="7"/>
        <v/>
      </c>
      <c r="BE41" s="127" t="str">
        <f t="shared" si="8"/>
        <v/>
      </c>
      <c r="BF41" s="127" t="str">
        <f t="shared" si="9"/>
        <v/>
      </c>
      <c r="BG41" s="127" t="str">
        <f t="shared" si="15"/>
        <v/>
      </c>
      <c r="BH41" s="127" t="str">
        <f t="shared" si="16"/>
        <v/>
      </c>
    </row>
    <row r="42" spans="1:60" x14ac:dyDescent="0.25">
      <c r="A42" s="4">
        <v>36</v>
      </c>
      <c r="B42" s="29" t="str">
        <f t="shared" si="17"/>
        <v/>
      </c>
      <c r="C42" s="36" t="str">
        <f t="shared" si="18"/>
        <v/>
      </c>
      <c r="D42" s="37" t="str">
        <f t="shared" si="19"/>
        <v/>
      </c>
      <c r="E42" s="38" t="str">
        <f t="shared" si="20"/>
        <v/>
      </c>
      <c r="F42" s="38" t="str">
        <f t="shared" si="21"/>
        <v/>
      </c>
      <c r="G42" s="39" t="str">
        <f t="shared" si="22"/>
        <v/>
      </c>
      <c r="H42" s="117" t="str">
        <f t="shared" si="23"/>
        <v/>
      </c>
      <c r="I42" s="120"/>
      <c r="J42" s="121"/>
      <c r="K42" s="125" t="str">
        <f t="shared" si="13"/>
        <v/>
      </c>
      <c r="L42" s="50"/>
      <c r="M42" s="45"/>
      <c r="N42" s="45"/>
      <c r="O42" s="45"/>
      <c r="P42" s="45"/>
      <c r="Q42" s="55"/>
      <c r="R42" s="46"/>
      <c r="S42" s="46"/>
      <c r="T42" s="46"/>
      <c r="U42" s="46"/>
      <c r="V42" s="50"/>
      <c r="W42" s="45"/>
      <c r="X42" s="45"/>
      <c r="Y42" s="45"/>
      <c r="Z42" s="45"/>
      <c r="AA42" s="50"/>
      <c r="AB42" s="45"/>
      <c r="AC42" s="45"/>
      <c r="AD42" s="45"/>
      <c r="AE42" s="50"/>
      <c r="AF42" s="45"/>
      <c r="AG42" s="45"/>
      <c r="AH42" s="45"/>
      <c r="AI42" s="50"/>
      <c r="AJ42" s="45"/>
      <c r="AK42" s="45"/>
      <c r="AL42" s="45"/>
      <c r="AM42" s="1"/>
      <c r="AN42" s="1"/>
      <c r="AO42" s="1"/>
      <c r="AP42" s="1"/>
      <c r="AQ42" s="1"/>
      <c r="BB42" s="127" t="str">
        <f t="shared" si="14"/>
        <v/>
      </c>
      <c r="BC42" s="130" t="str">
        <f t="shared" si="6"/>
        <v/>
      </c>
      <c r="BD42" s="127" t="str">
        <f t="shared" si="7"/>
        <v/>
      </c>
      <c r="BE42" s="127" t="str">
        <f t="shared" si="8"/>
        <v/>
      </c>
      <c r="BF42" s="127" t="str">
        <f t="shared" si="9"/>
        <v/>
      </c>
      <c r="BG42" s="127" t="str">
        <f t="shared" si="15"/>
        <v/>
      </c>
      <c r="BH42" s="127" t="str">
        <f t="shared" si="16"/>
        <v/>
      </c>
    </row>
    <row r="43" spans="1:60" x14ac:dyDescent="0.25">
      <c r="A43" s="4">
        <v>37</v>
      </c>
      <c r="B43" s="29" t="str">
        <f t="shared" si="17"/>
        <v/>
      </c>
      <c r="C43" s="36" t="str">
        <f t="shared" si="18"/>
        <v/>
      </c>
      <c r="D43" s="37" t="str">
        <f t="shared" si="19"/>
        <v/>
      </c>
      <c r="E43" s="38" t="str">
        <f t="shared" si="20"/>
        <v/>
      </c>
      <c r="F43" s="38" t="str">
        <f t="shared" si="21"/>
        <v/>
      </c>
      <c r="G43" s="39" t="str">
        <f t="shared" si="22"/>
        <v/>
      </c>
      <c r="H43" s="117" t="str">
        <f t="shared" si="23"/>
        <v/>
      </c>
      <c r="I43" s="120"/>
      <c r="J43" s="121"/>
      <c r="K43" s="125" t="str">
        <f t="shared" si="13"/>
        <v/>
      </c>
      <c r="L43" s="50"/>
      <c r="M43" s="45"/>
      <c r="N43" s="45"/>
      <c r="O43" s="45"/>
      <c r="P43" s="45"/>
      <c r="Q43" s="55"/>
      <c r="R43" s="46"/>
      <c r="S43" s="46"/>
      <c r="T43" s="46"/>
      <c r="U43" s="46"/>
      <c r="V43" s="50"/>
      <c r="W43" s="45"/>
      <c r="X43" s="45"/>
      <c r="Y43" s="45"/>
      <c r="Z43" s="45"/>
      <c r="AA43" s="50"/>
      <c r="AB43" s="45"/>
      <c r="AC43" s="45"/>
      <c r="AD43" s="45"/>
      <c r="AE43" s="50"/>
      <c r="AF43" s="45"/>
      <c r="AG43" s="45"/>
      <c r="AH43" s="45"/>
      <c r="AI43" s="50"/>
      <c r="AJ43" s="45"/>
      <c r="AK43" s="45"/>
      <c r="AL43" s="45"/>
      <c r="AM43" s="1"/>
      <c r="AN43" s="1"/>
      <c r="AO43" s="1"/>
      <c r="AP43" s="1"/>
      <c r="AQ43" s="1"/>
      <c r="BB43" s="127" t="str">
        <f t="shared" si="14"/>
        <v/>
      </c>
      <c r="BC43" s="130" t="str">
        <f t="shared" si="6"/>
        <v/>
      </c>
      <c r="BD43" s="127" t="str">
        <f t="shared" si="7"/>
        <v/>
      </c>
      <c r="BE43" s="127" t="str">
        <f t="shared" si="8"/>
        <v/>
      </c>
      <c r="BF43" s="127" t="str">
        <f t="shared" si="9"/>
        <v/>
      </c>
      <c r="BG43" s="127" t="str">
        <f t="shared" si="15"/>
        <v/>
      </c>
      <c r="BH43" s="127" t="str">
        <f t="shared" si="16"/>
        <v/>
      </c>
    </row>
    <row r="44" spans="1:60" x14ac:dyDescent="0.25">
      <c r="A44" s="4">
        <v>38</v>
      </c>
      <c r="B44" s="29" t="str">
        <f t="shared" si="17"/>
        <v/>
      </c>
      <c r="C44" s="36" t="str">
        <f t="shared" si="18"/>
        <v/>
      </c>
      <c r="D44" s="37" t="str">
        <f t="shared" si="19"/>
        <v/>
      </c>
      <c r="E44" s="38" t="str">
        <f t="shared" si="20"/>
        <v/>
      </c>
      <c r="F44" s="38" t="str">
        <f t="shared" si="21"/>
        <v/>
      </c>
      <c r="G44" s="39" t="str">
        <f t="shared" si="22"/>
        <v/>
      </c>
      <c r="H44" s="117" t="str">
        <f t="shared" si="23"/>
        <v/>
      </c>
      <c r="I44" s="120"/>
      <c r="J44" s="121"/>
      <c r="K44" s="125" t="str">
        <f t="shared" si="13"/>
        <v/>
      </c>
      <c r="L44" s="50"/>
      <c r="M44" s="45"/>
      <c r="N44" s="45"/>
      <c r="O44" s="45"/>
      <c r="P44" s="45"/>
      <c r="Q44" s="55"/>
      <c r="R44" s="46"/>
      <c r="S44" s="46"/>
      <c r="T44" s="46"/>
      <c r="U44" s="46"/>
      <c r="V44" s="50"/>
      <c r="W44" s="45"/>
      <c r="X44" s="45"/>
      <c r="Y44" s="45"/>
      <c r="Z44" s="45"/>
      <c r="AA44" s="50"/>
      <c r="AB44" s="45"/>
      <c r="AC44" s="45"/>
      <c r="AD44" s="45"/>
      <c r="AE44" s="50"/>
      <c r="AF44" s="45"/>
      <c r="AG44" s="45"/>
      <c r="AH44" s="45"/>
      <c r="AI44" s="50"/>
      <c r="AJ44" s="45"/>
      <c r="AK44" s="45"/>
      <c r="AL44" s="45"/>
      <c r="AM44" s="1"/>
      <c r="AN44" s="1"/>
      <c r="AO44" s="1"/>
      <c r="AP44" s="1"/>
      <c r="AQ44" s="1"/>
      <c r="BB44" s="127" t="str">
        <f t="shared" si="14"/>
        <v/>
      </c>
      <c r="BC44" s="130" t="str">
        <f t="shared" si="6"/>
        <v/>
      </c>
      <c r="BD44" s="127" t="str">
        <f t="shared" si="7"/>
        <v/>
      </c>
      <c r="BE44" s="127" t="str">
        <f t="shared" si="8"/>
        <v/>
      </c>
      <c r="BF44" s="127" t="str">
        <f t="shared" si="9"/>
        <v/>
      </c>
      <c r="BG44" s="127" t="str">
        <f t="shared" si="15"/>
        <v/>
      </c>
      <c r="BH44" s="127" t="str">
        <f t="shared" si="16"/>
        <v/>
      </c>
    </row>
    <row r="45" spans="1:60" x14ac:dyDescent="0.25">
      <c r="A45" s="4">
        <v>39</v>
      </c>
      <c r="B45" s="29" t="str">
        <f t="shared" si="17"/>
        <v/>
      </c>
      <c r="C45" s="36" t="str">
        <f t="shared" si="18"/>
        <v/>
      </c>
      <c r="D45" s="37" t="str">
        <f t="shared" si="19"/>
        <v/>
      </c>
      <c r="E45" s="38" t="str">
        <f t="shared" si="20"/>
        <v/>
      </c>
      <c r="F45" s="38" t="str">
        <f t="shared" si="21"/>
        <v/>
      </c>
      <c r="G45" s="39" t="str">
        <f t="shared" si="22"/>
        <v/>
      </c>
      <c r="H45" s="117" t="str">
        <f t="shared" si="23"/>
        <v/>
      </c>
      <c r="I45" s="120"/>
      <c r="J45" s="121"/>
      <c r="K45" s="125" t="str">
        <f t="shared" si="13"/>
        <v/>
      </c>
      <c r="L45" s="50"/>
      <c r="M45" s="45"/>
      <c r="N45" s="45"/>
      <c r="O45" s="45"/>
      <c r="P45" s="45"/>
      <c r="Q45" s="55"/>
      <c r="R45" s="46"/>
      <c r="S45" s="46"/>
      <c r="T45" s="46"/>
      <c r="U45" s="46"/>
      <c r="V45" s="50"/>
      <c r="W45" s="45"/>
      <c r="X45" s="45"/>
      <c r="Y45" s="45"/>
      <c r="Z45" s="45"/>
      <c r="AA45" s="50"/>
      <c r="AB45" s="45"/>
      <c r="AC45" s="45"/>
      <c r="AD45" s="45"/>
      <c r="AE45" s="50"/>
      <c r="AF45" s="45"/>
      <c r="AG45" s="45"/>
      <c r="AH45" s="45"/>
      <c r="AI45" s="50"/>
      <c r="AJ45" s="45"/>
      <c r="AK45" s="45"/>
      <c r="AL45" s="45"/>
      <c r="AM45" s="1"/>
      <c r="AN45" s="1"/>
      <c r="AO45" s="1"/>
      <c r="AP45" s="1"/>
      <c r="AQ45" s="1"/>
      <c r="BB45" s="127" t="str">
        <f t="shared" si="14"/>
        <v/>
      </c>
      <c r="BC45" s="130" t="str">
        <f t="shared" si="6"/>
        <v/>
      </c>
      <c r="BD45" s="127" t="str">
        <f t="shared" si="7"/>
        <v/>
      </c>
      <c r="BE45" s="127" t="str">
        <f t="shared" si="8"/>
        <v/>
      </c>
      <c r="BF45" s="127" t="str">
        <f t="shared" si="9"/>
        <v/>
      </c>
      <c r="BG45" s="127" t="str">
        <f t="shared" si="15"/>
        <v/>
      </c>
      <c r="BH45" s="127" t="str">
        <f t="shared" si="16"/>
        <v/>
      </c>
    </row>
    <row r="46" spans="1:60" x14ac:dyDescent="0.25">
      <c r="A46" s="4">
        <v>40</v>
      </c>
      <c r="B46" s="29" t="str">
        <f t="shared" si="17"/>
        <v/>
      </c>
      <c r="C46" s="36" t="str">
        <f t="shared" si="18"/>
        <v/>
      </c>
      <c r="D46" s="37" t="str">
        <f t="shared" si="19"/>
        <v/>
      </c>
      <c r="E46" s="38" t="str">
        <f t="shared" si="20"/>
        <v/>
      </c>
      <c r="F46" s="38" t="str">
        <f t="shared" si="21"/>
        <v/>
      </c>
      <c r="G46" s="39" t="str">
        <f t="shared" si="22"/>
        <v/>
      </c>
      <c r="H46" s="117" t="str">
        <f t="shared" si="23"/>
        <v/>
      </c>
      <c r="I46" s="120"/>
      <c r="J46" s="121"/>
      <c r="K46" s="125" t="str">
        <f t="shared" si="13"/>
        <v/>
      </c>
      <c r="L46" s="50"/>
      <c r="M46" s="45"/>
      <c r="N46" s="45"/>
      <c r="O46" s="45"/>
      <c r="P46" s="45"/>
      <c r="Q46" s="55"/>
      <c r="R46" s="46"/>
      <c r="S46" s="46"/>
      <c r="T46" s="46"/>
      <c r="U46" s="46"/>
      <c r="V46" s="50"/>
      <c r="W46" s="45"/>
      <c r="X46" s="45"/>
      <c r="Y46" s="45"/>
      <c r="Z46" s="45"/>
      <c r="AA46" s="50"/>
      <c r="AB46" s="45"/>
      <c r="AC46" s="45"/>
      <c r="AD46" s="45"/>
      <c r="AE46" s="50"/>
      <c r="AF46" s="45"/>
      <c r="AG46" s="45"/>
      <c r="AH46" s="45"/>
      <c r="AI46" s="50"/>
      <c r="AJ46" s="45"/>
      <c r="AK46" s="45"/>
      <c r="AL46" s="45"/>
      <c r="AM46" s="1"/>
      <c r="AN46" s="1"/>
      <c r="AO46" s="1"/>
      <c r="AP46" s="1"/>
      <c r="AQ46" s="1"/>
      <c r="BB46" s="127" t="str">
        <f t="shared" si="14"/>
        <v/>
      </c>
      <c r="BC46" s="130" t="str">
        <f t="shared" si="6"/>
        <v/>
      </c>
      <c r="BD46" s="127" t="str">
        <f t="shared" si="7"/>
        <v/>
      </c>
      <c r="BE46" s="127" t="str">
        <f t="shared" si="8"/>
        <v/>
      </c>
      <c r="BF46" s="127" t="str">
        <f t="shared" si="9"/>
        <v/>
      </c>
      <c r="BG46" s="127" t="str">
        <f t="shared" si="15"/>
        <v/>
      </c>
      <c r="BH46" s="127" t="str">
        <f t="shared" si="16"/>
        <v/>
      </c>
    </row>
    <row r="47" spans="1:60" x14ac:dyDescent="0.25">
      <c r="A47" s="4">
        <v>41</v>
      </c>
      <c r="B47" s="29" t="str">
        <f t="shared" si="17"/>
        <v/>
      </c>
      <c r="C47" s="36" t="str">
        <f t="shared" si="18"/>
        <v/>
      </c>
      <c r="D47" s="37" t="str">
        <f t="shared" si="19"/>
        <v/>
      </c>
      <c r="E47" s="38" t="str">
        <f t="shared" si="20"/>
        <v/>
      </c>
      <c r="F47" s="38" t="str">
        <f t="shared" si="21"/>
        <v/>
      </c>
      <c r="G47" s="39" t="str">
        <f t="shared" si="22"/>
        <v/>
      </c>
      <c r="H47" s="117" t="str">
        <f t="shared" si="23"/>
        <v/>
      </c>
      <c r="I47" s="120"/>
      <c r="J47" s="121"/>
      <c r="K47" s="125" t="str">
        <f t="shared" si="13"/>
        <v/>
      </c>
      <c r="L47" s="50"/>
      <c r="M47" s="45"/>
      <c r="N47" s="45"/>
      <c r="O47" s="45"/>
      <c r="P47" s="45"/>
      <c r="Q47" s="55"/>
      <c r="R47" s="46"/>
      <c r="S47" s="46"/>
      <c r="T47" s="46"/>
      <c r="U47" s="46"/>
      <c r="V47" s="50"/>
      <c r="W47" s="45"/>
      <c r="X47" s="45"/>
      <c r="Y47" s="45"/>
      <c r="Z47" s="45"/>
      <c r="AA47" s="50"/>
      <c r="AB47" s="45"/>
      <c r="AC47" s="45"/>
      <c r="AD47" s="45"/>
      <c r="AE47" s="50"/>
      <c r="AF47" s="45"/>
      <c r="AG47" s="45"/>
      <c r="AH47" s="45"/>
      <c r="AI47" s="50"/>
      <c r="AJ47" s="45"/>
      <c r="AK47" s="45"/>
      <c r="AL47" s="45"/>
      <c r="AM47" s="1"/>
      <c r="AN47" s="1"/>
      <c r="AO47" s="1"/>
      <c r="AP47" s="1"/>
      <c r="AQ47" s="1"/>
      <c r="BB47" s="127" t="str">
        <f t="shared" si="14"/>
        <v/>
      </c>
      <c r="BC47" s="130" t="str">
        <f t="shared" si="6"/>
        <v/>
      </c>
      <c r="BD47" s="127" t="str">
        <f t="shared" si="7"/>
        <v/>
      </c>
      <c r="BE47" s="127" t="str">
        <f t="shared" si="8"/>
        <v/>
      </c>
      <c r="BF47" s="127" t="str">
        <f t="shared" si="9"/>
        <v/>
      </c>
      <c r="BG47" s="127" t="str">
        <f t="shared" si="15"/>
        <v/>
      </c>
      <c r="BH47" s="127" t="str">
        <f t="shared" si="16"/>
        <v/>
      </c>
    </row>
    <row r="48" spans="1:60" x14ac:dyDescent="0.25">
      <c r="A48" s="4">
        <v>42</v>
      </c>
      <c r="B48" s="29" t="str">
        <f t="shared" si="17"/>
        <v/>
      </c>
      <c r="C48" s="36" t="str">
        <f t="shared" si="18"/>
        <v/>
      </c>
      <c r="D48" s="37" t="str">
        <f t="shared" si="19"/>
        <v/>
      </c>
      <c r="E48" s="38" t="str">
        <f t="shared" si="20"/>
        <v/>
      </c>
      <c r="F48" s="38" t="str">
        <f t="shared" si="21"/>
        <v/>
      </c>
      <c r="G48" s="39" t="str">
        <f t="shared" si="22"/>
        <v/>
      </c>
      <c r="H48" s="117" t="str">
        <f t="shared" si="23"/>
        <v/>
      </c>
      <c r="I48" s="120"/>
      <c r="J48" s="121"/>
      <c r="K48" s="125" t="str">
        <f t="shared" si="13"/>
        <v/>
      </c>
      <c r="L48" s="50"/>
      <c r="M48" s="45"/>
      <c r="N48" s="45"/>
      <c r="O48" s="45"/>
      <c r="P48" s="45"/>
      <c r="Q48" s="55"/>
      <c r="R48" s="46"/>
      <c r="S48" s="46"/>
      <c r="T48" s="46"/>
      <c r="U48" s="46"/>
      <c r="V48" s="50"/>
      <c r="W48" s="45"/>
      <c r="X48" s="45"/>
      <c r="Y48" s="45"/>
      <c r="Z48" s="45"/>
      <c r="AA48" s="50"/>
      <c r="AB48" s="45"/>
      <c r="AC48" s="45"/>
      <c r="AD48" s="45"/>
      <c r="AE48" s="50"/>
      <c r="AF48" s="45"/>
      <c r="AG48" s="45"/>
      <c r="AH48" s="45"/>
      <c r="AI48" s="50"/>
      <c r="AJ48" s="45"/>
      <c r="AK48" s="45"/>
      <c r="AL48" s="45"/>
      <c r="AM48" s="1"/>
      <c r="AN48" s="1"/>
      <c r="AO48" s="1"/>
      <c r="AP48" s="1"/>
      <c r="AQ48" s="1"/>
      <c r="BB48" s="127" t="str">
        <f t="shared" si="14"/>
        <v/>
      </c>
      <c r="BC48" s="130" t="str">
        <f t="shared" si="6"/>
        <v/>
      </c>
      <c r="BD48" s="127" t="str">
        <f t="shared" si="7"/>
        <v/>
      </c>
      <c r="BE48" s="127" t="str">
        <f t="shared" si="8"/>
        <v/>
      </c>
      <c r="BF48" s="127" t="str">
        <f t="shared" si="9"/>
        <v/>
      </c>
      <c r="BG48" s="127" t="str">
        <f t="shared" si="15"/>
        <v/>
      </c>
      <c r="BH48" s="127" t="str">
        <f t="shared" si="16"/>
        <v/>
      </c>
    </row>
    <row r="49" spans="1:60" x14ac:dyDescent="0.25">
      <c r="A49" s="4">
        <v>43</v>
      </c>
      <c r="B49" s="29" t="str">
        <f t="shared" si="17"/>
        <v/>
      </c>
      <c r="C49" s="36" t="str">
        <f t="shared" si="18"/>
        <v/>
      </c>
      <c r="D49" s="37" t="str">
        <f t="shared" si="19"/>
        <v/>
      </c>
      <c r="E49" s="38" t="str">
        <f t="shared" si="20"/>
        <v/>
      </c>
      <c r="F49" s="38" t="str">
        <f t="shared" si="21"/>
        <v/>
      </c>
      <c r="G49" s="39" t="str">
        <f t="shared" si="22"/>
        <v/>
      </c>
      <c r="H49" s="117" t="str">
        <f t="shared" si="23"/>
        <v/>
      </c>
      <c r="I49" s="120"/>
      <c r="J49" s="121"/>
      <c r="K49" s="125" t="str">
        <f t="shared" si="13"/>
        <v/>
      </c>
      <c r="L49" s="50"/>
      <c r="M49" s="45"/>
      <c r="N49" s="45"/>
      <c r="O49" s="45"/>
      <c r="P49" s="45"/>
      <c r="Q49" s="55"/>
      <c r="R49" s="46"/>
      <c r="S49" s="46"/>
      <c r="T49" s="46"/>
      <c r="U49" s="46"/>
      <c r="V49" s="50"/>
      <c r="W49" s="45"/>
      <c r="X49" s="45"/>
      <c r="Y49" s="45"/>
      <c r="Z49" s="45"/>
      <c r="AA49" s="50"/>
      <c r="AB49" s="45"/>
      <c r="AC49" s="45"/>
      <c r="AD49" s="45"/>
      <c r="AE49" s="50"/>
      <c r="AF49" s="45"/>
      <c r="AG49" s="45"/>
      <c r="AH49" s="45"/>
      <c r="AI49" s="50"/>
      <c r="AJ49" s="45"/>
      <c r="AK49" s="45"/>
      <c r="AL49" s="45"/>
      <c r="AM49" s="1"/>
      <c r="AN49" s="1"/>
      <c r="AO49" s="1"/>
      <c r="AP49" s="1"/>
      <c r="AQ49" s="1"/>
      <c r="BB49" s="127" t="str">
        <f t="shared" si="14"/>
        <v/>
      </c>
      <c r="BC49" s="130" t="str">
        <f t="shared" si="6"/>
        <v/>
      </c>
      <c r="BD49" s="127" t="str">
        <f t="shared" si="7"/>
        <v/>
      </c>
      <c r="BE49" s="127" t="str">
        <f t="shared" si="8"/>
        <v/>
      </c>
      <c r="BF49" s="127" t="str">
        <f t="shared" si="9"/>
        <v/>
      </c>
      <c r="BG49" s="127" t="str">
        <f t="shared" si="15"/>
        <v/>
      </c>
      <c r="BH49" s="127" t="str">
        <f t="shared" si="16"/>
        <v/>
      </c>
    </row>
    <row r="50" spans="1:60" x14ac:dyDescent="0.25">
      <c r="A50" s="4">
        <v>44</v>
      </c>
      <c r="B50" s="29" t="str">
        <f t="shared" si="17"/>
        <v/>
      </c>
      <c r="C50" s="36" t="str">
        <f t="shared" si="18"/>
        <v/>
      </c>
      <c r="D50" s="37" t="str">
        <f t="shared" si="19"/>
        <v/>
      </c>
      <c r="E50" s="38" t="str">
        <f t="shared" si="20"/>
        <v/>
      </c>
      <c r="F50" s="38" t="str">
        <f t="shared" si="21"/>
        <v/>
      </c>
      <c r="G50" s="39" t="str">
        <f t="shared" si="22"/>
        <v/>
      </c>
      <c r="H50" s="117" t="str">
        <f t="shared" si="23"/>
        <v/>
      </c>
      <c r="I50" s="120"/>
      <c r="J50" s="121"/>
      <c r="K50" s="125" t="str">
        <f t="shared" si="13"/>
        <v/>
      </c>
      <c r="L50" s="50"/>
      <c r="M50" s="45"/>
      <c r="N50" s="45"/>
      <c r="O50" s="45"/>
      <c r="P50" s="45"/>
      <c r="Q50" s="55"/>
      <c r="R50" s="46"/>
      <c r="S50" s="46"/>
      <c r="T50" s="46"/>
      <c r="U50" s="46"/>
      <c r="V50" s="50"/>
      <c r="W50" s="45"/>
      <c r="X50" s="45"/>
      <c r="Y50" s="45"/>
      <c r="Z50" s="45"/>
      <c r="AA50" s="50"/>
      <c r="AB50" s="45"/>
      <c r="AC50" s="45"/>
      <c r="AD50" s="45"/>
      <c r="AE50" s="50"/>
      <c r="AF50" s="45"/>
      <c r="AG50" s="45"/>
      <c r="AH50" s="45"/>
      <c r="AI50" s="50"/>
      <c r="AJ50" s="45"/>
      <c r="AK50" s="45"/>
      <c r="AL50" s="45"/>
      <c r="AM50" s="1"/>
      <c r="AN50" s="1"/>
      <c r="AO50" s="1"/>
      <c r="AP50" s="1"/>
      <c r="AQ50" s="1"/>
      <c r="BB50" s="127" t="str">
        <f t="shared" si="14"/>
        <v/>
      </c>
      <c r="BC50" s="130" t="str">
        <f t="shared" si="6"/>
        <v/>
      </c>
      <c r="BD50" s="127" t="str">
        <f t="shared" si="7"/>
        <v/>
      </c>
      <c r="BE50" s="127" t="str">
        <f t="shared" si="8"/>
        <v/>
      </c>
      <c r="BF50" s="127" t="str">
        <f t="shared" si="9"/>
        <v/>
      </c>
      <c r="BG50" s="127" t="str">
        <f t="shared" si="15"/>
        <v/>
      </c>
      <c r="BH50" s="127" t="str">
        <f t="shared" si="16"/>
        <v/>
      </c>
    </row>
    <row r="51" spans="1:60" x14ac:dyDescent="0.25">
      <c r="A51" s="4">
        <v>45</v>
      </c>
      <c r="B51" s="29" t="str">
        <f t="shared" si="17"/>
        <v/>
      </c>
      <c r="C51" s="36" t="str">
        <f t="shared" si="18"/>
        <v/>
      </c>
      <c r="D51" s="37" t="str">
        <f t="shared" si="19"/>
        <v/>
      </c>
      <c r="E51" s="38" t="str">
        <f t="shared" si="20"/>
        <v/>
      </c>
      <c r="F51" s="38" t="str">
        <f t="shared" si="21"/>
        <v/>
      </c>
      <c r="G51" s="39" t="str">
        <f t="shared" si="22"/>
        <v/>
      </c>
      <c r="H51" s="117" t="str">
        <f t="shared" si="23"/>
        <v/>
      </c>
      <c r="I51" s="120"/>
      <c r="J51" s="121"/>
      <c r="K51" s="125" t="str">
        <f t="shared" si="13"/>
        <v/>
      </c>
      <c r="L51" s="50"/>
      <c r="M51" s="45"/>
      <c r="N51" s="45"/>
      <c r="O51" s="45"/>
      <c r="P51" s="45"/>
      <c r="Q51" s="55"/>
      <c r="R51" s="46"/>
      <c r="S51" s="46"/>
      <c r="T51" s="46"/>
      <c r="U51" s="46"/>
      <c r="V51" s="50"/>
      <c r="W51" s="45"/>
      <c r="X51" s="45"/>
      <c r="Y51" s="45"/>
      <c r="Z51" s="45"/>
      <c r="AA51" s="50"/>
      <c r="AB51" s="45"/>
      <c r="AC51" s="45"/>
      <c r="AD51" s="45"/>
      <c r="AE51" s="50"/>
      <c r="AF51" s="45"/>
      <c r="AG51" s="45"/>
      <c r="AH51" s="45"/>
      <c r="AI51" s="50"/>
      <c r="AJ51" s="45"/>
      <c r="AK51" s="45"/>
      <c r="AL51" s="45"/>
      <c r="AM51" s="1"/>
      <c r="AN51" s="1"/>
      <c r="AO51" s="1"/>
      <c r="AP51" s="1"/>
      <c r="AQ51" s="1"/>
      <c r="BB51" s="127" t="str">
        <f t="shared" si="14"/>
        <v/>
      </c>
      <c r="BC51" s="130" t="str">
        <f t="shared" si="6"/>
        <v/>
      </c>
      <c r="BD51" s="127" t="str">
        <f t="shared" si="7"/>
        <v/>
      </c>
      <c r="BE51" s="127" t="str">
        <f t="shared" si="8"/>
        <v/>
      </c>
      <c r="BF51" s="127" t="str">
        <f t="shared" si="9"/>
        <v/>
      </c>
      <c r="BG51" s="127" t="str">
        <f t="shared" si="15"/>
        <v/>
      </c>
      <c r="BH51" s="127" t="str">
        <f t="shared" si="16"/>
        <v/>
      </c>
    </row>
    <row r="52" spans="1:60" x14ac:dyDescent="0.25">
      <c r="A52" s="4">
        <v>46</v>
      </c>
      <c r="B52" s="29" t="str">
        <f t="shared" si="17"/>
        <v/>
      </c>
      <c r="C52" s="36" t="str">
        <f t="shared" si="18"/>
        <v/>
      </c>
      <c r="D52" s="37" t="str">
        <f t="shared" si="19"/>
        <v/>
      </c>
      <c r="E52" s="38" t="str">
        <f t="shared" si="20"/>
        <v/>
      </c>
      <c r="F52" s="38" t="str">
        <f t="shared" si="21"/>
        <v/>
      </c>
      <c r="G52" s="39" t="str">
        <f t="shared" si="22"/>
        <v/>
      </c>
      <c r="H52" s="117" t="str">
        <f t="shared" si="23"/>
        <v/>
      </c>
      <c r="I52" s="120"/>
      <c r="J52" s="121"/>
      <c r="K52" s="125" t="str">
        <f t="shared" si="13"/>
        <v/>
      </c>
      <c r="L52" s="50"/>
      <c r="M52" s="45"/>
      <c r="N52" s="45"/>
      <c r="O52" s="45"/>
      <c r="P52" s="45"/>
      <c r="Q52" s="55"/>
      <c r="R52" s="46"/>
      <c r="S52" s="46"/>
      <c r="T52" s="46"/>
      <c r="U52" s="46"/>
      <c r="V52" s="50"/>
      <c r="W52" s="45"/>
      <c r="X52" s="45"/>
      <c r="Y52" s="45"/>
      <c r="Z52" s="45"/>
      <c r="AA52" s="50"/>
      <c r="AB52" s="45"/>
      <c r="AC52" s="45"/>
      <c r="AD52" s="45"/>
      <c r="AE52" s="50"/>
      <c r="AF52" s="45"/>
      <c r="AG52" s="45"/>
      <c r="AH52" s="45"/>
      <c r="AI52" s="50"/>
      <c r="AJ52" s="45"/>
      <c r="AK52" s="45"/>
      <c r="AL52" s="45"/>
      <c r="AM52" s="1"/>
      <c r="AN52" s="1"/>
      <c r="AO52" s="1"/>
      <c r="AP52" s="1"/>
      <c r="AQ52" s="1"/>
      <c r="BB52" s="127" t="str">
        <f t="shared" si="14"/>
        <v/>
      </c>
      <c r="BC52" s="130" t="str">
        <f t="shared" si="6"/>
        <v/>
      </c>
      <c r="BD52" s="127" t="str">
        <f t="shared" si="7"/>
        <v/>
      </c>
      <c r="BE52" s="127" t="str">
        <f t="shared" si="8"/>
        <v/>
      </c>
      <c r="BF52" s="127" t="str">
        <f t="shared" si="9"/>
        <v/>
      </c>
      <c r="BG52" s="127" t="str">
        <f t="shared" si="15"/>
        <v/>
      </c>
      <c r="BH52" s="127" t="str">
        <f t="shared" si="16"/>
        <v/>
      </c>
    </row>
    <row r="53" spans="1:60" x14ac:dyDescent="0.25">
      <c r="A53" s="4">
        <v>47</v>
      </c>
      <c r="B53" s="29" t="str">
        <f t="shared" si="17"/>
        <v/>
      </c>
      <c r="C53" s="36" t="str">
        <f t="shared" si="18"/>
        <v/>
      </c>
      <c r="D53" s="37" t="str">
        <f t="shared" si="19"/>
        <v/>
      </c>
      <c r="E53" s="38" t="str">
        <f t="shared" si="20"/>
        <v/>
      </c>
      <c r="F53" s="38" t="str">
        <f t="shared" si="21"/>
        <v/>
      </c>
      <c r="G53" s="39" t="str">
        <f t="shared" si="22"/>
        <v/>
      </c>
      <c r="H53" s="117" t="str">
        <f t="shared" si="23"/>
        <v/>
      </c>
      <c r="I53" s="120"/>
      <c r="J53" s="121"/>
      <c r="K53" s="125" t="str">
        <f t="shared" si="13"/>
        <v/>
      </c>
      <c r="L53" s="50"/>
      <c r="M53" s="45"/>
      <c r="N53" s="45"/>
      <c r="O53" s="45"/>
      <c r="P53" s="45"/>
      <c r="Q53" s="55"/>
      <c r="R53" s="46"/>
      <c r="S53" s="46"/>
      <c r="T53" s="46"/>
      <c r="U53" s="46"/>
      <c r="V53" s="50"/>
      <c r="W53" s="45"/>
      <c r="X53" s="45"/>
      <c r="Y53" s="45"/>
      <c r="Z53" s="45"/>
      <c r="AA53" s="50"/>
      <c r="AB53" s="45"/>
      <c r="AC53" s="45"/>
      <c r="AD53" s="45"/>
      <c r="AE53" s="50"/>
      <c r="AF53" s="45"/>
      <c r="AG53" s="45"/>
      <c r="AH53" s="45"/>
      <c r="AI53" s="50"/>
      <c r="AJ53" s="45"/>
      <c r="AK53" s="45"/>
      <c r="AL53" s="45"/>
      <c r="AM53" s="1"/>
      <c r="AN53" s="1"/>
      <c r="AO53" s="1"/>
      <c r="AP53" s="1"/>
      <c r="AQ53" s="1"/>
      <c r="BB53" s="127" t="str">
        <f t="shared" si="14"/>
        <v/>
      </c>
      <c r="BC53" s="130" t="str">
        <f t="shared" si="6"/>
        <v/>
      </c>
      <c r="BD53" s="127" t="str">
        <f t="shared" si="7"/>
        <v/>
      </c>
      <c r="BE53" s="127" t="str">
        <f t="shared" si="8"/>
        <v/>
      </c>
      <c r="BF53" s="127" t="str">
        <f t="shared" si="9"/>
        <v/>
      </c>
      <c r="BG53" s="127" t="str">
        <f t="shared" si="15"/>
        <v/>
      </c>
      <c r="BH53" s="127" t="str">
        <f t="shared" si="16"/>
        <v/>
      </c>
    </row>
    <row r="54" spans="1:60" x14ac:dyDescent="0.25">
      <c r="A54" s="4">
        <v>48</v>
      </c>
      <c r="B54" s="29" t="str">
        <f t="shared" si="17"/>
        <v/>
      </c>
      <c r="C54" s="36" t="str">
        <f t="shared" si="18"/>
        <v/>
      </c>
      <c r="D54" s="37" t="str">
        <f t="shared" si="19"/>
        <v/>
      </c>
      <c r="E54" s="38" t="str">
        <f t="shared" si="20"/>
        <v/>
      </c>
      <c r="F54" s="38" t="str">
        <f t="shared" si="21"/>
        <v/>
      </c>
      <c r="G54" s="39" t="str">
        <f t="shared" si="22"/>
        <v/>
      </c>
      <c r="H54" s="117" t="str">
        <f t="shared" si="23"/>
        <v/>
      </c>
      <c r="I54" s="120"/>
      <c r="J54" s="121"/>
      <c r="K54" s="125" t="str">
        <f t="shared" si="13"/>
        <v/>
      </c>
      <c r="L54" s="50"/>
      <c r="M54" s="45"/>
      <c r="N54" s="45"/>
      <c r="O54" s="45"/>
      <c r="P54" s="45"/>
      <c r="Q54" s="55"/>
      <c r="R54" s="46"/>
      <c r="S54" s="46"/>
      <c r="T54" s="46"/>
      <c r="U54" s="46"/>
      <c r="V54" s="50"/>
      <c r="W54" s="45"/>
      <c r="X54" s="45"/>
      <c r="Y54" s="45"/>
      <c r="Z54" s="45"/>
      <c r="AA54" s="50"/>
      <c r="AB54" s="45"/>
      <c r="AC54" s="45"/>
      <c r="AD54" s="45"/>
      <c r="AE54" s="50"/>
      <c r="AF54" s="45"/>
      <c r="AG54" s="45"/>
      <c r="AH54" s="45"/>
      <c r="AI54" s="50"/>
      <c r="AJ54" s="45"/>
      <c r="AK54" s="45"/>
      <c r="AL54" s="45"/>
      <c r="AM54" s="1"/>
      <c r="AN54" s="1"/>
      <c r="AO54" s="1"/>
      <c r="AP54" s="1"/>
      <c r="AQ54" s="1"/>
      <c r="BB54" s="127" t="str">
        <f t="shared" si="14"/>
        <v/>
      </c>
      <c r="BC54" s="130" t="str">
        <f t="shared" si="6"/>
        <v/>
      </c>
      <c r="BD54" s="127" t="str">
        <f t="shared" si="7"/>
        <v/>
      </c>
      <c r="BE54" s="127" t="str">
        <f t="shared" si="8"/>
        <v/>
      </c>
      <c r="BF54" s="127" t="str">
        <f t="shared" si="9"/>
        <v/>
      </c>
      <c r="BG54" s="127" t="str">
        <f t="shared" si="15"/>
        <v/>
      </c>
      <c r="BH54" s="127" t="str">
        <f t="shared" si="16"/>
        <v/>
      </c>
    </row>
    <row r="55" spans="1:60" x14ac:dyDescent="0.25">
      <c r="A55" s="4">
        <v>49</v>
      </c>
      <c r="B55" s="29" t="str">
        <f t="shared" si="17"/>
        <v/>
      </c>
      <c r="C55" s="36" t="str">
        <f t="shared" si="18"/>
        <v/>
      </c>
      <c r="D55" s="37" t="str">
        <f t="shared" si="19"/>
        <v/>
      </c>
      <c r="E55" s="38" t="str">
        <f t="shared" si="20"/>
        <v/>
      </c>
      <c r="F55" s="38" t="str">
        <f t="shared" si="21"/>
        <v/>
      </c>
      <c r="G55" s="39" t="str">
        <f t="shared" si="22"/>
        <v/>
      </c>
      <c r="H55" s="117" t="str">
        <f t="shared" si="23"/>
        <v/>
      </c>
      <c r="I55" s="120"/>
      <c r="J55" s="121"/>
      <c r="K55" s="125" t="str">
        <f t="shared" si="13"/>
        <v/>
      </c>
      <c r="L55" s="50"/>
      <c r="M55" s="45"/>
      <c r="N55" s="45"/>
      <c r="O55" s="45"/>
      <c r="P55" s="45"/>
      <c r="Q55" s="55"/>
      <c r="R55" s="46"/>
      <c r="S55" s="46"/>
      <c r="T55" s="46"/>
      <c r="U55" s="46"/>
      <c r="V55" s="50"/>
      <c r="W55" s="45"/>
      <c r="X55" s="45"/>
      <c r="Y55" s="45"/>
      <c r="Z55" s="45"/>
      <c r="AA55" s="50"/>
      <c r="AB55" s="45"/>
      <c r="AC55" s="45"/>
      <c r="AD55" s="45"/>
      <c r="AE55" s="50"/>
      <c r="AF55" s="45"/>
      <c r="AG55" s="45"/>
      <c r="AH55" s="45"/>
      <c r="AI55" s="50"/>
      <c r="AJ55" s="45"/>
      <c r="AK55" s="45"/>
      <c r="AL55" s="45"/>
      <c r="AM55" s="1"/>
      <c r="AN55" s="1"/>
      <c r="AO55" s="1"/>
      <c r="AP55" s="1"/>
      <c r="AQ55" s="1"/>
      <c r="BB55" s="127" t="str">
        <f t="shared" si="14"/>
        <v/>
      </c>
      <c r="BC55" s="130" t="str">
        <f t="shared" si="6"/>
        <v/>
      </c>
      <c r="BD55" s="127" t="str">
        <f t="shared" si="7"/>
        <v/>
      </c>
      <c r="BE55" s="127" t="str">
        <f t="shared" si="8"/>
        <v/>
      </c>
      <c r="BF55" s="127" t="str">
        <f t="shared" si="9"/>
        <v/>
      </c>
      <c r="BG55" s="127" t="str">
        <f t="shared" si="15"/>
        <v/>
      </c>
      <c r="BH55" s="127" t="str">
        <f t="shared" si="16"/>
        <v/>
      </c>
    </row>
    <row r="56" spans="1:60" x14ac:dyDescent="0.25">
      <c r="A56" s="4">
        <v>50</v>
      </c>
      <c r="B56" s="29" t="str">
        <f t="shared" si="17"/>
        <v/>
      </c>
      <c r="C56" s="36" t="str">
        <f t="shared" si="18"/>
        <v/>
      </c>
      <c r="D56" s="37" t="str">
        <f t="shared" si="19"/>
        <v/>
      </c>
      <c r="E56" s="38" t="str">
        <f t="shared" si="20"/>
        <v/>
      </c>
      <c r="F56" s="38" t="str">
        <f t="shared" si="21"/>
        <v/>
      </c>
      <c r="G56" s="39" t="str">
        <f t="shared" si="22"/>
        <v/>
      </c>
      <c r="H56" s="117" t="str">
        <f t="shared" si="23"/>
        <v/>
      </c>
      <c r="I56" s="120"/>
      <c r="J56" s="121"/>
      <c r="K56" s="125" t="str">
        <f t="shared" si="13"/>
        <v/>
      </c>
      <c r="L56" s="50"/>
      <c r="M56" s="45"/>
      <c r="N56" s="45"/>
      <c r="O56" s="45"/>
      <c r="P56" s="45"/>
      <c r="Q56" s="55"/>
      <c r="R56" s="46"/>
      <c r="S56" s="46"/>
      <c r="T56" s="46"/>
      <c r="U56" s="46"/>
      <c r="V56" s="50"/>
      <c r="W56" s="45"/>
      <c r="X56" s="45"/>
      <c r="Y56" s="45"/>
      <c r="Z56" s="45"/>
      <c r="AA56" s="50"/>
      <c r="AB56" s="45"/>
      <c r="AC56" s="45"/>
      <c r="AD56" s="45"/>
      <c r="AE56" s="50"/>
      <c r="AF56" s="45"/>
      <c r="AG56" s="45"/>
      <c r="AH56" s="45"/>
      <c r="AI56" s="50"/>
      <c r="AJ56" s="45"/>
      <c r="AK56" s="45"/>
      <c r="AL56" s="45"/>
      <c r="AM56" s="1"/>
      <c r="AN56" s="1"/>
      <c r="AO56" s="1"/>
      <c r="AP56" s="1"/>
      <c r="AQ56" s="1"/>
      <c r="BB56" s="127" t="str">
        <f t="shared" si="14"/>
        <v/>
      </c>
      <c r="BC56" s="130" t="str">
        <f t="shared" si="6"/>
        <v/>
      </c>
      <c r="BD56" s="127" t="str">
        <f t="shared" si="7"/>
        <v/>
      </c>
      <c r="BE56" s="127" t="str">
        <f t="shared" si="8"/>
        <v/>
      </c>
      <c r="BF56" s="127" t="str">
        <f t="shared" si="9"/>
        <v/>
      </c>
      <c r="BG56" s="127" t="str">
        <f t="shared" si="15"/>
        <v/>
      </c>
      <c r="BH56" s="127" t="str">
        <f t="shared" si="16"/>
        <v/>
      </c>
    </row>
    <row r="57" spans="1:60" x14ac:dyDescent="0.25">
      <c r="A57" s="4">
        <v>51</v>
      </c>
      <c r="B57" s="29" t="str">
        <f t="shared" si="17"/>
        <v/>
      </c>
      <c r="C57" s="36" t="str">
        <f t="shared" si="18"/>
        <v/>
      </c>
      <c r="D57" s="37" t="str">
        <f t="shared" si="19"/>
        <v/>
      </c>
      <c r="E57" s="38" t="str">
        <f t="shared" si="20"/>
        <v/>
      </c>
      <c r="F57" s="38" t="str">
        <f t="shared" si="21"/>
        <v/>
      </c>
      <c r="G57" s="39" t="str">
        <f t="shared" si="22"/>
        <v/>
      </c>
      <c r="H57" s="117" t="str">
        <f t="shared" si="23"/>
        <v/>
      </c>
      <c r="I57" s="120"/>
      <c r="J57" s="121"/>
      <c r="K57" s="125" t="str">
        <f t="shared" si="13"/>
        <v/>
      </c>
      <c r="L57" s="50"/>
      <c r="M57" s="45"/>
      <c r="N57" s="45"/>
      <c r="O57" s="45"/>
      <c r="P57" s="45"/>
      <c r="Q57" s="55"/>
      <c r="R57" s="46"/>
      <c r="S57" s="46"/>
      <c r="T57" s="46"/>
      <c r="U57" s="46"/>
      <c r="V57" s="50"/>
      <c r="W57" s="45"/>
      <c r="X57" s="45"/>
      <c r="Y57" s="45"/>
      <c r="Z57" s="45"/>
      <c r="AA57" s="50"/>
      <c r="AB57" s="45"/>
      <c r="AC57" s="45"/>
      <c r="AD57" s="45"/>
      <c r="AE57" s="50"/>
      <c r="AF57" s="45"/>
      <c r="AG57" s="45"/>
      <c r="AH57" s="45"/>
      <c r="AI57" s="50"/>
      <c r="AJ57" s="45"/>
      <c r="AK57" s="45"/>
      <c r="AL57" s="45"/>
      <c r="AM57" s="1"/>
      <c r="AN57" s="1"/>
      <c r="AO57" s="1"/>
      <c r="AP57" s="1"/>
      <c r="AQ57" s="1"/>
      <c r="BB57" s="127" t="str">
        <f t="shared" si="14"/>
        <v/>
      </c>
      <c r="BC57" s="130" t="str">
        <f t="shared" si="6"/>
        <v/>
      </c>
      <c r="BD57" s="127" t="str">
        <f t="shared" si="7"/>
        <v/>
      </c>
      <c r="BE57" s="127" t="str">
        <f t="shared" si="8"/>
        <v/>
      </c>
      <c r="BF57" s="127" t="str">
        <f t="shared" si="9"/>
        <v/>
      </c>
      <c r="BG57" s="127" t="str">
        <f t="shared" si="15"/>
        <v/>
      </c>
      <c r="BH57" s="127" t="str">
        <f t="shared" si="16"/>
        <v/>
      </c>
    </row>
    <row r="58" spans="1:60" x14ac:dyDescent="0.25">
      <c r="A58" s="4">
        <v>52</v>
      </c>
      <c r="B58" s="29" t="str">
        <f t="shared" si="17"/>
        <v/>
      </c>
      <c r="C58" s="36" t="str">
        <f t="shared" si="18"/>
        <v/>
      </c>
      <c r="D58" s="37" t="str">
        <f t="shared" si="19"/>
        <v/>
      </c>
      <c r="E58" s="38" t="str">
        <f t="shared" si="20"/>
        <v/>
      </c>
      <c r="F58" s="38" t="str">
        <f t="shared" si="21"/>
        <v/>
      </c>
      <c r="G58" s="39" t="str">
        <f t="shared" si="22"/>
        <v/>
      </c>
      <c r="H58" s="117" t="str">
        <f t="shared" si="23"/>
        <v/>
      </c>
      <c r="I58" s="120"/>
      <c r="J58" s="121"/>
      <c r="K58" s="125" t="str">
        <f t="shared" si="13"/>
        <v/>
      </c>
      <c r="L58" s="50"/>
      <c r="M58" s="45"/>
      <c r="N58" s="45"/>
      <c r="O58" s="45"/>
      <c r="P58" s="45"/>
      <c r="Q58" s="55"/>
      <c r="R58" s="46"/>
      <c r="S58" s="46"/>
      <c r="T58" s="46"/>
      <c r="U58" s="46"/>
      <c r="V58" s="50"/>
      <c r="W58" s="45"/>
      <c r="X58" s="45"/>
      <c r="Y58" s="45"/>
      <c r="Z58" s="45"/>
      <c r="AA58" s="50"/>
      <c r="AB58" s="45"/>
      <c r="AC58" s="45"/>
      <c r="AD58" s="45"/>
      <c r="AE58" s="50"/>
      <c r="AF58" s="45"/>
      <c r="AG58" s="45"/>
      <c r="AH58" s="45"/>
      <c r="AI58" s="50"/>
      <c r="AJ58" s="45"/>
      <c r="AK58" s="45"/>
      <c r="AL58" s="45"/>
      <c r="AM58" s="1"/>
      <c r="AN58" s="1"/>
      <c r="AO58" s="1"/>
      <c r="AP58" s="1"/>
      <c r="AQ58" s="1"/>
      <c r="BB58" s="127" t="str">
        <f t="shared" si="14"/>
        <v/>
      </c>
      <c r="BC58" s="130" t="str">
        <f t="shared" si="6"/>
        <v/>
      </c>
      <c r="BD58" s="127" t="str">
        <f t="shared" si="7"/>
        <v/>
      </c>
      <c r="BE58" s="127" t="str">
        <f t="shared" si="8"/>
        <v/>
      </c>
      <c r="BF58" s="127" t="str">
        <f t="shared" si="9"/>
        <v/>
      </c>
      <c r="BG58" s="127" t="str">
        <f t="shared" si="15"/>
        <v/>
      </c>
      <c r="BH58" s="127" t="str">
        <f t="shared" si="16"/>
        <v/>
      </c>
    </row>
    <row r="59" spans="1:60" x14ac:dyDescent="0.25">
      <c r="A59" s="4">
        <v>53</v>
      </c>
      <c r="B59" s="29" t="str">
        <f t="shared" si="17"/>
        <v/>
      </c>
      <c r="C59" s="36" t="str">
        <f t="shared" si="18"/>
        <v/>
      </c>
      <c r="D59" s="37" t="str">
        <f t="shared" si="19"/>
        <v/>
      </c>
      <c r="E59" s="38" t="str">
        <f t="shared" si="20"/>
        <v/>
      </c>
      <c r="F59" s="38" t="str">
        <f t="shared" si="21"/>
        <v/>
      </c>
      <c r="G59" s="39" t="str">
        <f t="shared" si="22"/>
        <v/>
      </c>
      <c r="H59" s="117" t="str">
        <f t="shared" si="23"/>
        <v/>
      </c>
      <c r="I59" s="120"/>
      <c r="J59" s="121"/>
      <c r="K59" s="125" t="str">
        <f t="shared" si="13"/>
        <v/>
      </c>
      <c r="L59" s="50"/>
      <c r="M59" s="45"/>
      <c r="N59" s="45"/>
      <c r="O59" s="45"/>
      <c r="P59" s="45"/>
      <c r="Q59" s="55"/>
      <c r="R59" s="46"/>
      <c r="S59" s="46"/>
      <c r="T59" s="46"/>
      <c r="U59" s="46"/>
      <c r="V59" s="50"/>
      <c r="W59" s="45"/>
      <c r="X59" s="45"/>
      <c r="Y59" s="45"/>
      <c r="Z59" s="45"/>
      <c r="AA59" s="50"/>
      <c r="AB59" s="45"/>
      <c r="AC59" s="45"/>
      <c r="AD59" s="45"/>
      <c r="AE59" s="50"/>
      <c r="AF59" s="45"/>
      <c r="AG59" s="45"/>
      <c r="AH59" s="45"/>
      <c r="AI59" s="50"/>
      <c r="AJ59" s="45"/>
      <c r="AK59" s="45"/>
      <c r="AL59" s="45"/>
      <c r="AM59" s="1"/>
      <c r="AN59" s="1"/>
      <c r="AO59" s="1"/>
      <c r="AP59" s="1"/>
      <c r="AQ59" s="1"/>
      <c r="BB59" s="127" t="str">
        <f t="shared" si="14"/>
        <v/>
      </c>
      <c r="BC59" s="130" t="str">
        <f t="shared" si="6"/>
        <v/>
      </c>
      <c r="BD59" s="127" t="str">
        <f t="shared" si="7"/>
        <v/>
      </c>
      <c r="BE59" s="127" t="str">
        <f t="shared" si="8"/>
        <v/>
      </c>
      <c r="BF59" s="127" t="str">
        <f t="shared" si="9"/>
        <v/>
      </c>
      <c r="BG59" s="127" t="str">
        <f t="shared" si="15"/>
        <v/>
      </c>
      <c r="BH59" s="127" t="str">
        <f t="shared" si="16"/>
        <v/>
      </c>
    </row>
    <row r="60" spans="1:60" x14ac:dyDescent="0.25">
      <c r="A60" s="4">
        <v>54</v>
      </c>
      <c r="B60" s="29" t="str">
        <f t="shared" si="17"/>
        <v/>
      </c>
      <c r="C60" s="36" t="str">
        <f t="shared" si="18"/>
        <v/>
      </c>
      <c r="D60" s="37" t="str">
        <f t="shared" si="19"/>
        <v/>
      </c>
      <c r="E60" s="38" t="str">
        <f t="shared" si="20"/>
        <v/>
      </c>
      <c r="F60" s="38" t="str">
        <f t="shared" si="21"/>
        <v/>
      </c>
      <c r="G60" s="39" t="str">
        <f t="shared" si="22"/>
        <v/>
      </c>
      <c r="H60" s="117" t="str">
        <f t="shared" si="23"/>
        <v/>
      </c>
      <c r="I60" s="120"/>
      <c r="J60" s="121"/>
      <c r="K60" s="125" t="str">
        <f t="shared" si="13"/>
        <v/>
      </c>
      <c r="L60" s="50"/>
      <c r="M60" s="45"/>
      <c r="N60" s="45"/>
      <c r="O60" s="45"/>
      <c r="P60" s="45"/>
      <c r="Q60" s="55"/>
      <c r="R60" s="46"/>
      <c r="S60" s="46"/>
      <c r="T60" s="46"/>
      <c r="U60" s="46"/>
      <c r="V60" s="50"/>
      <c r="W60" s="45"/>
      <c r="X60" s="45"/>
      <c r="Y60" s="45"/>
      <c r="Z60" s="45"/>
      <c r="AA60" s="50"/>
      <c r="AB60" s="45"/>
      <c r="AC60" s="45"/>
      <c r="AD60" s="45"/>
      <c r="AE60" s="50"/>
      <c r="AF60" s="45"/>
      <c r="AG60" s="45"/>
      <c r="AH60" s="45"/>
      <c r="AI60" s="50"/>
      <c r="AJ60" s="45"/>
      <c r="AK60" s="45"/>
      <c r="AL60" s="45"/>
      <c r="AM60" s="1"/>
      <c r="AN60" s="1"/>
      <c r="AO60" s="1"/>
      <c r="AP60" s="1"/>
      <c r="AQ60" s="1"/>
      <c r="BB60" s="127" t="str">
        <f t="shared" si="14"/>
        <v/>
      </c>
      <c r="BC60" s="130" t="str">
        <f t="shared" si="6"/>
        <v/>
      </c>
      <c r="BD60" s="127" t="str">
        <f t="shared" si="7"/>
        <v/>
      </c>
      <c r="BE60" s="127" t="str">
        <f t="shared" si="8"/>
        <v/>
      </c>
      <c r="BF60" s="127" t="str">
        <f t="shared" si="9"/>
        <v/>
      </c>
      <c r="BG60" s="127" t="str">
        <f t="shared" si="15"/>
        <v/>
      </c>
      <c r="BH60" s="127" t="str">
        <f t="shared" si="16"/>
        <v/>
      </c>
    </row>
    <row r="61" spans="1:60" x14ac:dyDescent="0.25">
      <c r="A61" s="4">
        <v>55</v>
      </c>
      <c r="B61" s="29" t="str">
        <f t="shared" si="17"/>
        <v/>
      </c>
      <c r="C61" s="36" t="str">
        <f t="shared" si="18"/>
        <v/>
      </c>
      <c r="D61" s="37" t="str">
        <f t="shared" si="19"/>
        <v/>
      </c>
      <c r="E61" s="38" t="str">
        <f t="shared" si="20"/>
        <v/>
      </c>
      <c r="F61" s="38" t="str">
        <f t="shared" si="21"/>
        <v/>
      </c>
      <c r="G61" s="39" t="str">
        <f t="shared" si="22"/>
        <v/>
      </c>
      <c r="H61" s="117" t="str">
        <f t="shared" si="23"/>
        <v/>
      </c>
      <c r="I61" s="120"/>
      <c r="J61" s="121"/>
      <c r="K61" s="125" t="str">
        <f t="shared" si="13"/>
        <v/>
      </c>
      <c r="L61" s="50"/>
      <c r="M61" s="45"/>
      <c r="N61" s="45"/>
      <c r="O61" s="45"/>
      <c r="P61" s="45"/>
      <c r="Q61" s="55"/>
      <c r="R61" s="46"/>
      <c r="S61" s="46"/>
      <c r="T61" s="46"/>
      <c r="U61" s="46"/>
      <c r="V61" s="50"/>
      <c r="W61" s="45"/>
      <c r="X61" s="45"/>
      <c r="Y61" s="45"/>
      <c r="Z61" s="45"/>
      <c r="AA61" s="50"/>
      <c r="AB61" s="45"/>
      <c r="AC61" s="45"/>
      <c r="AD61" s="45"/>
      <c r="AE61" s="50"/>
      <c r="AF61" s="45"/>
      <c r="AG61" s="45"/>
      <c r="AH61" s="45"/>
      <c r="AI61" s="50"/>
      <c r="AJ61" s="45"/>
      <c r="AK61" s="45"/>
      <c r="AL61" s="45"/>
      <c r="AM61" s="1"/>
      <c r="AN61" s="1"/>
      <c r="AO61" s="1"/>
      <c r="AP61" s="1"/>
      <c r="AQ61" s="1"/>
      <c r="BB61" s="127" t="str">
        <f t="shared" si="14"/>
        <v/>
      </c>
      <c r="BC61" s="130" t="str">
        <f t="shared" si="6"/>
        <v/>
      </c>
      <c r="BD61" s="127" t="str">
        <f t="shared" si="7"/>
        <v/>
      </c>
      <c r="BE61" s="127" t="str">
        <f t="shared" si="8"/>
        <v/>
      </c>
      <c r="BF61" s="127" t="str">
        <f t="shared" si="9"/>
        <v/>
      </c>
      <c r="BG61" s="127" t="str">
        <f t="shared" si="15"/>
        <v/>
      </c>
      <c r="BH61" s="127" t="str">
        <f t="shared" si="16"/>
        <v/>
      </c>
    </row>
    <row r="62" spans="1:60" x14ac:dyDescent="0.25">
      <c r="A62" s="4">
        <v>56</v>
      </c>
      <c r="B62" s="29" t="str">
        <f t="shared" si="17"/>
        <v/>
      </c>
      <c r="C62" s="36" t="str">
        <f t="shared" si="18"/>
        <v/>
      </c>
      <c r="D62" s="37" t="str">
        <f t="shared" si="19"/>
        <v/>
      </c>
      <c r="E62" s="38" t="str">
        <f t="shared" si="20"/>
        <v/>
      </c>
      <c r="F62" s="38" t="str">
        <f t="shared" si="21"/>
        <v/>
      </c>
      <c r="G62" s="39" t="str">
        <f t="shared" si="22"/>
        <v/>
      </c>
      <c r="H62" s="117" t="str">
        <f t="shared" si="23"/>
        <v/>
      </c>
      <c r="I62" s="120"/>
      <c r="J62" s="121"/>
      <c r="K62" s="125" t="str">
        <f t="shared" si="13"/>
        <v/>
      </c>
      <c r="L62" s="50"/>
      <c r="M62" s="45"/>
      <c r="N62" s="45"/>
      <c r="O62" s="45"/>
      <c r="P62" s="45"/>
      <c r="Q62" s="55"/>
      <c r="R62" s="46"/>
      <c r="S62" s="46"/>
      <c r="T62" s="46"/>
      <c r="U62" s="46"/>
      <c r="V62" s="50"/>
      <c r="W62" s="45"/>
      <c r="X62" s="45"/>
      <c r="Y62" s="45"/>
      <c r="Z62" s="45"/>
      <c r="AA62" s="50"/>
      <c r="AB62" s="45"/>
      <c r="AC62" s="45"/>
      <c r="AD62" s="45"/>
      <c r="AE62" s="50"/>
      <c r="AF62" s="45"/>
      <c r="AG62" s="45"/>
      <c r="AH62" s="45"/>
      <c r="AI62" s="50"/>
      <c r="AJ62" s="45"/>
      <c r="AK62" s="45"/>
      <c r="AL62" s="45"/>
      <c r="AM62" s="1"/>
      <c r="AN62" s="1"/>
      <c r="AO62" s="1"/>
      <c r="AP62" s="1"/>
      <c r="AQ62" s="1"/>
      <c r="BB62" s="127" t="str">
        <f t="shared" si="14"/>
        <v/>
      </c>
      <c r="BC62" s="130" t="str">
        <f t="shared" si="6"/>
        <v/>
      </c>
      <c r="BD62" s="127" t="str">
        <f t="shared" si="7"/>
        <v/>
      </c>
      <c r="BE62" s="127" t="str">
        <f t="shared" si="8"/>
        <v/>
      </c>
      <c r="BF62" s="127" t="str">
        <f t="shared" si="9"/>
        <v/>
      </c>
      <c r="BG62" s="127" t="str">
        <f t="shared" si="15"/>
        <v/>
      </c>
      <c r="BH62" s="127" t="str">
        <f t="shared" si="16"/>
        <v/>
      </c>
    </row>
    <row r="63" spans="1:60" x14ac:dyDescent="0.25">
      <c r="A63" s="4">
        <v>57</v>
      </c>
      <c r="B63" s="29" t="str">
        <f t="shared" si="17"/>
        <v/>
      </c>
      <c r="C63" s="36" t="str">
        <f t="shared" si="18"/>
        <v/>
      </c>
      <c r="D63" s="37" t="str">
        <f t="shared" si="19"/>
        <v/>
      </c>
      <c r="E63" s="38" t="str">
        <f t="shared" si="20"/>
        <v/>
      </c>
      <c r="F63" s="38" t="str">
        <f t="shared" si="21"/>
        <v/>
      </c>
      <c r="G63" s="39" t="str">
        <f t="shared" si="22"/>
        <v/>
      </c>
      <c r="H63" s="117" t="str">
        <f t="shared" si="23"/>
        <v/>
      </c>
      <c r="I63" s="120"/>
      <c r="J63" s="121"/>
      <c r="K63" s="125" t="str">
        <f t="shared" si="13"/>
        <v/>
      </c>
      <c r="L63" s="50"/>
      <c r="M63" s="45"/>
      <c r="N63" s="45"/>
      <c r="O63" s="45"/>
      <c r="P63" s="45"/>
      <c r="Q63" s="55"/>
      <c r="R63" s="46"/>
      <c r="S63" s="46"/>
      <c r="T63" s="46"/>
      <c r="U63" s="46"/>
      <c r="V63" s="50"/>
      <c r="W63" s="45"/>
      <c r="X63" s="45"/>
      <c r="Y63" s="45"/>
      <c r="Z63" s="45"/>
      <c r="AA63" s="50"/>
      <c r="AB63" s="45"/>
      <c r="AC63" s="45"/>
      <c r="AD63" s="45"/>
      <c r="AE63" s="50"/>
      <c r="AF63" s="45"/>
      <c r="AG63" s="45"/>
      <c r="AH63" s="45"/>
      <c r="AI63" s="50"/>
      <c r="AJ63" s="45"/>
      <c r="AK63" s="45"/>
      <c r="AL63" s="45"/>
      <c r="AM63" s="1"/>
      <c r="AN63" s="1"/>
      <c r="AO63" s="1"/>
      <c r="AP63" s="1"/>
      <c r="AQ63" s="1"/>
      <c r="BB63" s="127" t="str">
        <f t="shared" si="14"/>
        <v/>
      </c>
      <c r="BC63" s="130" t="str">
        <f t="shared" si="6"/>
        <v/>
      </c>
      <c r="BD63" s="127" t="str">
        <f t="shared" si="7"/>
        <v/>
      </c>
      <c r="BE63" s="127" t="str">
        <f t="shared" si="8"/>
        <v/>
      </c>
      <c r="BF63" s="127" t="str">
        <f t="shared" si="9"/>
        <v/>
      </c>
      <c r="BG63" s="127" t="str">
        <f t="shared" si="15"/>
        <v/>
      </c>
      <c r="BH63" s="127" t="str">
        <f t="shared" si="16"/>
        <v/>
      </c>
    </row>
    <row r="64" spans="1:60" x14ac:dyDescent="0.25">
      <c r="A64" s="4">
        <v>58</v>
      </c>
      <c r="B64" s="29" t="str">
        <f t="shared" si="17"/>
        <v/>
      </c>
      <c r="C64" s="36" t="str">
        <f t="shared" si="18"/>
        <v/>
      </c>
      <c r="D64" s="37" t="str">
        <f t="shared" si="19"/>
        <v/>
      </c>
      <c r="E64" s="38" t="str">
        <f t="shared" si="20"/>
        <v/>
      </c>
      <c r="F64" s="38" t="str">
        <f t="shared" si="21"/>
        <v/>
      </c>
      <c r="G64" s="39" t="str">
        <f t="shared" si="22"/>
        <v/>
      </c>
      <c r="H64" s="117" t="str">
        <f t="shared" si="23"/>
        <v/>
      </c>
      <c r="I64" s="120"/>
      <c r="J64" s="121"/>
      <c r="K64" s="125" t="str">
        <f t="shared" si="13"/>
        <v/>
      </c>
      <c r="L64" s="50"/>
      <c r="M64" s="45"/>
      <c r="N64" s="45"/>
      <c r="O64" s="45"/>
      <c r="P64" s="45"/>
      <c r="Q64" s="55"/>
      <c r="R64" s="46"/>
      <c r="S64" s="46"/>
      <c r="T64" s="46"/>
      <c r="U64" s="46"/>
      <c r="V64" s="50"/>
      <c r="W64" s="45"/>
      <c r="X64" s="45"/>
      <c r="Y64" s="45"/>
      <c r="Z64" s="45"/>
      <c r="AA64" s="50"/>
      <c r="AB64" s="45"/>
      <c r="AC64" s="45"/>
      <c r="AD64" s="45"/>
      <c r="AE64" s="50"/>
      <c r="AF64" s="45"/>
      <c r="AG64" s="45"/>
      <c r="AH64" s="45"/>
      <c r="AI64" s="50"/>
      <c r="AJ64" s="45"/>
      <c r="AK64" s="45"/>
      <c r="AL64" s="45"/>
      <c r="AM64" s="1"/>
      <c r="AN64" s="1"/>
      <c r="AO64" s="1"/>
      <c r="AP64" s="1"/>
      <c r="AQ64" s="1"/>
      <c r="BB64" s="127" t="str">
        <f t="shared" si="14"/>
        <v/>
      </c>
      <c r="BC64" s="130" t="str">
        <f t="shared" si="6"/>
        <v/>
      </c>
      <c r="BD64" s="127" t="str">
        <f t="shared" si="7"/>
        <v/>
      </c>
      <c r="BE64" s="127" t="str">
        <f t="shared" si="8"/>
        <v/>
      </c>
      <c r="BF64" s="127" t="str">
        <f t="shared" si="9"/>
        <v/>
      </c>
      <c r="BG64" s="127" t="str">
        <f t="shared" si="15"/>
        <v/>
      </c>
      <c r="BH64" s="127" t="str">
        <f t="shared" si="16"/>
        <v/>
      </c>
    </row>
    <row r="65" spans="1:60" x14ac:dyDescent="0.25">
      <c r="A65" s="4">
        <v>59</v>
      </c>
      <c r="B65" s="29" t="str">
        <f t="shared" si="17"/>
        <v/>
      </c>
      <c r="C65" s="36" t="str">
        <f t="shared" si="18"/>
        <v/>
      </c>
      <c r="D65" s="37" t="str">
        <f t="shared" si="19"/>
        <v/>
      </c>
      <c r="E65" s="38" t="str">
        <f t="shared" si="20"/>
        <v/>
      </c>
      <c r="F65" s="38" t="str">
        <f t="shared" si="21"/>
        <v/>
      </c>
      <c r="G65" s="39" t="str">
        <f t="shared" si="22"/>
        <v/>
      </c>
      <c r="H65" s="117" t="str">
        <f t="shared" si="23"/>
        <v/>
      </c>
      <c r="I65" s="120"/>
      <c r="J65" s="121"/>
      <c r="K65" s="125" t="str">
        <f t="shared" si="13"/>
        <v/>
      </c>
      <c r="L65" s="50"/>
      <c r="M65" s="45"/>
      <c r="N65" s="45"/>
      <c r="O65" s="45"/>
      <c r="P65" s="45"/>
      <c r="Q65" s="55"/>
      <c r="R65" s="46"/>
      <c r="S65" s="46"/>
      <c r="T65" s="46"/>
      <c r="U65" s="46"/>
      <c r="V65" s="50"/>
      <c r="W65" s="45"/>
      <c r="X65" s="45"/>
      <c r="Y65" s="45"/>
      <c r="Z65" s="45"/>
      <c r="AA65" s="50"/>
      <c r="AB65" s="45"/>
      <c r="AC65" s="45"/>
      <c r="AD65" s="45"/>
      <c r="AE65" s="50"/>
      <c r="AF65" s="45"/>
      <c r="AG65" s="45"/>
      <c r="AH65" s="45"/>
      <c r="AI65" s="50"/>
      <c r="AJ65" s="45"/>
      <c r="AK65" s="45"/>
      <c r="AL65" s="45"/>
      <c r="AM65" s="1"/>
      <c r="AN65" s="1"/>
      <c r="AO65" s="1"/>
      <c r="AP65" s="1"/>
      <c r="AQ65" s="1"/>
      <c r="BB65" s="127" t="str">
        <f t="shared" si="14"/>
        <v/>
      </c>
      <c r="BC65" s="130" t="str">
        <f t="shared" si="6"/>
        <v/>
      </c>
      <c r="BD65" s="127" t="str">
        <f t="shared" si="7"/>
        <v/>
      </c>
      <c r="BE65" s="127" t="str">
        <f t="shared" si="8"/>
        <v/>
      </c>
      <c r="BF65" s="127" t="str">
        <f t="shared" si="9"/>
        <v/>
      </c>
      <c r="BG65" s="127" t="str">
        <f t="shared" si="15"/>
        <v/>
      </c>
      <c r="BH65" s="127" t="str">
        <f t="shared" si="16"/>
        <v/>
      </c>
    </row>
    <row r="66" spans="1:60" x14ac:dyDescent="0.25">
      <c r="A66" s="4">
        <v>60</v>
      </c>
      <c r="B66" s="29" t="str">
        <f t="shared" si="17"/>
        <v/>
      </c>
      <c r="C66" s="36" t="str">
        <f t="shared" si="18"/>
        <v/>
      </c>
      <c r="D66" s="37" t="str">
        <f t="shared" si="19"/>
        <v/>
      </c>
      <c r="E66" s="38" t="str">
        <f t="shared" si="20"/>
        <v/>
      </c>
      <c r="F66" s="38" t="str">
        <f t="shared" si="21"/>
        <v/>
      </c>
      <c r="G66" s="39" t="str">
        <f t="shared" si="22"/>
        <v/>
      </c>
      <c r="H66" s="117" t="str">
        <f t="shared" si="23"/>
        <v/>
      </c>
      <c r="I66" s="120"/>
      <c r="J66" s="121"/>
      <c r="K66" s="125" t="str">
        <f t="shared" si="13"/>
        <v/>
      </c>
      <c r="L66" s="50"/>
      <c r="M66" s="45"/>
      <c r="N66" s="45"/>
      <c r="O66" s="45"/>
      <c r="P66" s="45"/>
      <c r="Q66" s="55"/>
      <c r="R66" s="46"/>
      <c r="S66" s="46"/>
      <c r="T66" s="46"/>
      <c r="U66" s="46"/>
      <c r="V66" s="50"/>
      <c r="W66" s="45"/>
      <c r="X66" s="45"/>
      <c r="Y66" s="45"/>
      <c r="Z66" s="45"/>
      <c r="AA66" s="50"/>
      <c r="AB66" s="45"/>
      <c r="AC66" s="45"/>
      <c r="AD66" s="45"/>
      <c r="AE66" s="50"/>
      <c r="AF66" s="45"/>
      <c r="AG66" s="45"/>
      <c r="AH66" s="45"/>
      <c r="AI66" s="50"/>
      <c r="AJ66" s="45"/>
      <c r="AK66" s="45"/>
      <c r="AL66" s="45"/>
      <c r="AM66" s="1"/>
      <c r="AN66" s="1"/>
      <c r="AO66" s="1"/>
      <c r="AP66" s="1"/>
      <c r="AQ66" s="1"/>
      <c r="BB66" s="127" t="str">
        <f t="shared" si="14"/>
        <v/>
      </c>
      <c r="BC66" s="130" t="str">
        <f t="shared" si="6"/>
        <v/>
      </c>
      <c r="BD66" s="127" t="str">
        <f t="shared" si="7"/>
        <v/>
      </c>
      <c r="BE66" s="127" t="str">
        <f t="shared" si="8"/>
        <v/>
      </c>
      <c r="BF66" s="127" t="str">
        <f t="shared" si="9"/>
        <v/>
      </c>
      <c r="BG66" s="127" t="str">
        <f t="shared" si="15"/>
        <v/>
      </c>
      <c r="BH66" s="127" t="str">
        <f t="shared" si="16"/>
        <v/>
      </c>
    </row>
    <row r="67" spans="1:60" x14ac:dyDescent="0.25">
      <c r="A67" s="4">
        <v>61</v>
      </c>
      <c r="B67" s="29" t="str">
        <f t="shared" si="17"/>
        <v/>
      </c>
      <c r="C67" s="36" t="str">
        <f t="shared" si="18"/>
        <v/>
      </c>
      <c r="D67" s="37" t="str">
        <f t="shared" si="19"/>
        <v/>
      </c>
      <c r="E67" s="38" t="str">
        <f t="shared" si="20"/>
        <v/>
      </c>
      <c r="F67" s="38" t="str">
        <f t="shared" si="21"/>
        <v/>
      </c>
      <c r="G67" s="39" t="str">
        <f t="shared" si="22"/>
        <v/>
      </c>
      <c r="H67" s="117" t="str">
        <f t="shared" si="23"/>
        <v/>
      </c>
      <c r="I67" s="120"/>
      <c r="J67" s="121"/>
      <c r="K67" s="125" t="str">
        <f t="shared" si="13"/>
        <v/>
      </c>
      <c r="L67" s="50"/>
      <c r="M67" s="45"/>
      <c r="N67" s="45"/>
      <c r="O67" s="45"/>
      <c r="P67" s="45"/>
      <c r="Q67" s="55"/>
      <c r="R67" s="46"/>
      <c r="S67" s="46"/>
      <c r="T67" s="46"/>
      <c r="U67" s="46"/>
      <c r="V67" s="50"/>
      <c r="W67" s="45"/>
      <c r="X67" s="45"/>
      <c r="Y67" s="45"/>
      <c r="Z67" s="45"/>
      <c r="AA67" s="50"/>
      <c r="AB67" s="45"/>
      <c r="AC67" s="45"/>
      <c r="AD67" s="45"/>
      <c r="AE67" s="50"/>
      <c r="AF67" s="45"/>
      <c r="AG67" s="45"/>
      <c r="AH67" s="45"/>
      <c r="AI67" s="50"/>
      <c r="AJ67" s="45"/>
      <c r="AK67" s="45"/>
      <c r="AL67" s="45"/>
      <c r="AM67" s="1"/>
      <c r="AN67" s="1"/>
      <c r="AO67" s="1"/>
      <c r="AP67" s="1"/>
      <c r="AQ67" s="1"/>
      <c r="BB67" s="127" t="str">
        <f t="shared" si="14"/>
        <v/>
      </c>
      <c r="BC67" s="130" t="str">
        <f t="shared" si="6"/>
        <v/>
      </c>
      <c r="BD67" s="127" t="str">
        <f t="shared" si="7"/>
        <v/>
      </c>
      <c r="BE67" s="127" t="str">
        <f t="shared" si="8"/>
        <v/>
      </c>
      <c r="BF67" s="127" t="str">
        <f t="shared" si="9"/>
        <v/>
      </c>
      <c r="BG67" s="127" t="str">
        <f t="shared" si="15"/>
        <v/>
      </c>
      <c r="BH67" s="127" t="str">
        <f t="shared" si="16"/>
        <v/>
      </c>
    </row>
    <row r="68" spans="1:60" x14ac:dyDescent="0.25">
      <c r="A68" s="4">
        <v>62</v>
      </c>
      <c r="B68" s="29" t="str">
        <f t="shared" si="17"/>
        <v/>
      </c>
      <c r="C68" s="36" t="str">
        <f t="shared" si="18"/>
        <v/>
      </c>
      <c r="D68" s="37" t="str">
        <f t="shared" si="19"/>
        <v/>
      </c>
      <c r="E68" s="38" t="str">
        <f t="shared" si="20"/>
        <v/>
      </c>
      <c r="F68" s="38" t="str">
        <f t="shared" si="21"/>
        <v/>
      </c>
      <c r="G68" s="39" t="str">
        <f t="shared" si="22"/>
        <v/>
      </c>
      <c r="H68" s="117" t="str">
        <f t="shared" si="23"/>
        <v/>
      </c>
      <c r="I68" s="120"/>
      <c r="J68" s="121"/>
      <c r="K68" s="125" t="str">
        <f t="shared" si="13"/>
        <v/>
      </c>
      <c r="L68" s="50"/>
      <c r="M68" s="45"/>
      <c r="N68" s="45"/>
      <c r="O68" s="45"/>
      <c r="P68" s="45"/>
      <c r="Q68" s="55"/>
      <c r="R68" s="46"/>
      <c r="S68" s="46"/>
      <c r="T68" s="46"/>
      <c r="U68" s="46"/>
      <c r="V68" s="50"/>
      <c r="W68" s="45"/>
      <c r="X68" s="45"/>
      <c r="Y68" s="45"/>
      <c r="Z68" s="45"/>
      <c r="AA68" s="50"/>
      <c r="AB68" s="45"/>
      <c r="AC68" s="45"/>
      <c r="AD68" s="45"/>
      <c r="AE68" s="50"/>
      <c r="AF68" s="45"/>
      <c r="AG68" s="45"/>
      <c r="AH68" s="45"/>
      <c r="AI68" s="50"/>
      <c r="AJ68" s="45"/>
      <c r="AK68" s="45"/>
      <c r="AL68" s="45"/>
      <c r="AM68" s="1"/>
      <c r="AN68" s="1"/>
      <c r="AO68" s="1"/>
      <c r="AP68" s="1"/>
      <c r="AQ68" s="1"/>
      <c r="BB68" s="127" t="str">
        <f t="shared" si="14"/>
        <v/>
      </c>
      <c r="BC68" s="130" t="str">
        <f t="shared" si="6"/>
        <v/>
      </c>
      <c r="BD68" s="127" t="str">
        <f t="shared" si="7"/>
        <v/>
      </c>
      <c r="BE68" s="127" t="str">
        <f t="shared" si="8"/>
        <v/>
      </c>
      <c r="BF68" s="127" t="str">
        <f t="shared" si="9"/>
        <v/>
      </c>
      <c r="BG68" s="127" t="str">
        <f t="shared" si="15"/>
        <v/>
      </c>
      <c r="BH68" s="127" t="str">
        <f t="shared" si="16"/>
        <v/>
      </c>
    </row>
    <row r="69" spans="1:60" x14ac:dyDescent="0.25">
      <c r="A69" s="4">
        <v>63</v>
      </c>
      <c r="B69" s="29" t="str">
        <f t="shared" si="17"/>
        <v/>
      </c>
      <c r="C69" s="36" t="str">
        <f t="shared" si="18"/>
        <v/>
      </c>
      <c r="D69" s="37" t="str">
        <f t="shared" si="19"/>
        <v/>
      </c>
      <c r="E69" s="38" t="str">
        <f t="shared" si="20"/>
        <v/>
      </c>
      <c r="F69" s="38" t="str">
        <f t="shared" si="21"/>
        <v/>
      </c>
      <c r="G69" s="39" t="str">
        <f t="shared" si="22"/>
        <v/>
      </c>
      <c r="H69" s="117" t="str">
        <f t="shared" si="23"/>
        <v/>
      </c>
      <c r="I69" s="120"/>
      <c r="J69" s="121"/>
      <c r="K69" s="125" t="str">
        <f t="shared" si="13"/>
        <v/>
      </c>
      <c r="L69" s="50"/>
      <c r="M69" s="45"/>
      <c r="N69" s="45"/>
      <c r="O69" s="45"/>
      <c r="P69" s="45"/>
      <c r="Q69" s="55"/>
      <c r="R69" s="46"/>
      <c r="S69" s="46"/>
      <c r="T69" s="46"/>
      <c r="U69" s="46"/>
      <c r="V69" s="50"/>
      <c r="W69" s="45"/>
      <c r="X69" s="45"/>
      <c r="Y69" s="45"/>
      <c r="Z69" s="45"/>
      <c r="AA69" s="50"/>
      <c r="AB69" s="45"/>
      <c r="AC69" s="45"/>
      <c r="AD69" s="45"/>
      <c r="AE69" s="50"/>
      <c r="AF69" s="45"/>
      <c r="AG69" s="45"/>
      <c r="AH69" s="45"/>
      <c r="AI69" s="50"/>
      <c r="AJ69" s="45"/>
      <c r="AK69" s="45"/>
      <c r="AL69" s="45"/>
      <c r="AM69" s="1"/>
      <c r="AN69" s="1"/>
      <c r="AO69" s="1"/>
      <c r="AP69" s="1"/>
      <c r="AQ69" s="1"/>
      <c r="BB69" s="127" t="str">
        <f t="shared" si="14"/>
        <v/>
      </c>
      <c r="BC69" s="130" t="str">
        <f t="shared" si="6"/>
        <v/>
      </c>
      <c r="BD69" s="127" t="str">
        <f t="shared" si="7"/>
        <v/>
      </c>
      <c r="BE69" s="127" t="str">
        <f t="shared" si="8"/>
        <v/>
      </c>
      <c r="BF69" s="127" t="str">
        <f t="shared" si="9"/>
        <v/>
      </c>
      <c r="BG69" s="127" t="str">
        <f t="shared" si="15"/>
        <v/>
      </c>
      <c r="BH69" s="127" t="str">
        <f t="shared" si="16"/>
        <v/>
      </c>
    </row>
    <row r="70" spans="1:60" x14ac:dyDescent="0.25">
      <c r="A70" s="4">
        <v>64</v>
      </c>
      <c r="B70" s="29" t="str">
        <f t="shared" si="17"/>
        <v/>
      </c>
      <c r="C70" s="36" t="str">
        <f t="shared" si="18"/>
        <v/>
      </c>
      <c r="D70" s="37" t="str">
        <f t="shared" si="19"/>
        <v/>
      </c>
      <c r="E70" s="38" t="str">
        <f t="shared" si="20"/>
        <v/>
      </c>
      <c r="F70" s="38" t="str">
        <f t="shared" si="21"/>
        <v/>
      </c>
      <c r="G70" s="39" t="str">
        <f t="shared" si="22"/>
        <v/>
      </c>
      <c r="H70" s="117" t="str">
        <f t="shared" si="23"/>
        <v/>
      </c>
      <c r="I70" s="120"/>
      <c r="J70" s="121"/>
      <c r="K70" s="125" t="str">
        <f t="shared" si="13"/>
        <v/>
      </c>
      <c r="L70" s="50"/>
      <c r="M70" s="45"/>
      <c r="N70" s="45"/>
      <c r="O70" s="45"/>
      <c r="P70" s="45"/>
      <c r="Q70" s="55"/>
      <c r="R70" s="46"/>
      <c r="S70" s="46"/>
      <c r="T70" s="46"/>
      <c r="U70" s="46"/>
      <c r="V70" s="50"/>
      <c r="W70" s="45"/>
      <c r="X70" s="45"/>
      <c r="Y70" s="45"/>
      <c r="Z70" s="45"/>
      <c r="AA70" s="50"/>
      <c r="AB70" s="45"/>
      <c r="AC70" s="45"/>
      <c r="AD70" s="45"/>
      <c r="AE70" s="50"/>
      <c r="AF70" s="45"/>
      <c r="AG70" s="45"/>
      <c r="AH70" s="45"/>
      <c r="AI70" s="50"/>
      <c r="AJ70" s="45"/>
      <c r="AK70" s="45"/>
      <c r="AL70" s="45"/>
      <c r="AM70" s="1"/>
      <c r="AN70" s="1"/>
      <c r="AO70" s="1"/>
      <c r="AP70" s="1"/>
      <c r="AQ70" s="1"/>
      <c r="BB70" s="127" t="str">
        <f t="shared" si="14"/>
        <v/>
      </c>
      <c r="BC70" s="130" t="str">
        <f t="shared" si="6"/>
        <v/>
      </c>
      <c r="BD70" s="127" t="str">
        <f t="shared" si="7"/>
        <v/>
      </c>
      <c r="BE70" s="127" t="str">
        <f t="shared" si="8"/>
        <v/>
      </c>
      <c r="BF70" s="127" t="str">
        <f t="shared" si="9"/>
        <v/>
      </c>
      <c r="BG70" s="127" t="str">
        <f t="shared" si="15"/>
        <v/>
      </c>
      <c r="BH70" s="127" t="str">
        <f t="shared" si="16"/>
        <v/>
      </c>
    </row>
    <row r="71" spans="1:60" x14ac:dyDescent="0.25">
      <c r="A71" s="4">
        <v>65</v>
      </c>
      <c r="B71" s="29" t="str">
        <f t="shared" ref="B71:B102" si="24">IFERROR(VLOOKUP(A71,Name1,3,0),"")</f>
        <v/>
      </c>
      <c r="C71" s="36" t="str">
        <f t="shared" ref="C71:C102" si="25">IFERROR(VLOOKUP(A71,Name1,4,0),"")</f>
        <v/>
      </c>
      <c r="D71" s="37" t="str">
        <f t="shared" ref="D71:D102" si="26">IFERROR(VLOOKUP(A71,Name1,11,0),"")</f>
        <v/>
      </c>
      <c r="E71" s="38" t="str">
        <f t="shared" ref="E71:E102" si="27">IFERROR(VLOOKUP(A71,Name1,6,0),"")</f>
        <v/>
      </c>
      <c r="F71" s="38" t="str">
        <f t="shared" ref="F71:F102" si="28">IFERROR(VLOOKUP(A71,Name1,8,0),"")</f>
        <v/>
      </c>
      <c r="G71" s="39" t="str">
        <f t="shared" ref="G71:G102" si="29">IFERROR(VLOOKUP(A71,Name1,12,0),"")</f>
        <v/>
      </c>
      <c r="H71" s="117" t="str">
        <f t="shared" ref="H71:H102" si="30">IFERROR(VLOOKUP(A71,Name1,13,0),"")</f>
        <v/>
      </c>
      <c r="I71" s="120"/>
      <c r="J71" s="121"/>
      <c r="K71" s="125" t="str">
        <f t="shared" si="13"/>
        <v/>
      </c>
      <c r="L71" s="50"/>
      <c r="M71" s="45"/>
      <c r="N71" s="45"/>
      <c r="O71" s="45"/>
      <c r="P71" s="45"/>
      <c r="Q71" s="55"/>
      <c r="R71" s="46"/>
      <c r="S71" s="46"/>
      <c r="T71" s="46"/>
      <c r="U71" s="46"/>
      <c r="V71" s="50"/>
      <c r="W71" s="45"/>
      <c r="X71" s="45"/>
      <c r="Y71" s="45"/>
      <c r="Z71" s="45"/>
      <c r="AA71" s="50"/>
      <c r="AB71" s="45"/>
      <c r="AC71" s="45"/>
      <c r="AD71" s="45"/>
      <c r="AE71" s="50"/>
      <c r="AF71" s="45"/>
      <c r="AG71" s="45"/>
      <c r="AH71" s="45"/>
      <c r="AI71" s="50"/>
      <c r="AJ71" s="45"/>
      <c r="AK71" s="45"/>
      <c r="AL71" s="45"/>
      <c r="AM71" s="1"/>
      <c r="AN71" s="1"/>
      <c r="AO71" s="1"/>
      <c r="AP71" s="1"/>
      <c r="AQ71" s="1"/>
      <c r="BB71" s="127" t="str">
        <f t="shared" si="14"/>
        <v/>
      </c>
      <c r="BC71" s="130" t="str">
        <f t="shared" ref="BC71:BC134" si="31">IFERROR(IF(G71="","",IF(K71="","",IF(AND(VLOOKUP(G71,Mark,5,0)&gt;85),5,IF(AND(VLOOKUP(G71,Mark,5,0)&gt;75),4,IF(AND(VLOOKUP(G71,Mark,5,0)&gt;=65),3,0)))))+ROUNDUP(SUM(L71:P71)*15%,0),"")</f>
        <v/>
      </c>
      <c r="BD71" s="127" t="str">
        <f t="shared" ref="BD71:BD134" si="32">IFERROR(IF(G71="","",IF(K71="","",IF(AND(VLOOKUP(G71,Mark,5,0)&gt;85),5,IF(AND(VLOOKUP(G71,Mark,5,0)&gt;75),4,IF(AND(VLOOKUP(G71,Mark,5,0)&gt;=65),3,0)))))+ROUNDUP(SUM(Q71:U71)*15%,0),"")</f>
        <v/>
      </c>
      <c r="BE71" s="127" t="str">
        <f t="shared" ref="BE71:BE134" si="33">IFERROR(IF(G71="","",IF(K71="","",IF(AND(VLOOKUP(G71,Mark,5,0)&gt;85),5,IF(AND(VLOOKUP(G71,Mark,5,0)&gt;75),4,IF(AND(VLOOKUP(G71,Mark,5,0)&gt;=65),3,0)))))+ROUNDUP(SUM(V71:Z71)*15%,0),"")</f>
        <v/>
      </c>
      <c r="BF71" s="127" t="str">
        <f t="shared" ref="BF71:BF134" si="34">IFERROR(IF(G71="","",IF(K71="","",IF(AND(VLOOKUP(G71,Mark,5,0)&gt;85),5,IF(AND(VLOOKUP(G71,Mark,5,0)&gt;75),4,IF(AND(VLOOKUP(G71,Mark,5,0)&gt;=65),3,0)))))+ROUNDUP(SUM(AA71:AD71)*15%,0),"")</f>
        <v/>
      </c>
      <c r="BG71" s="127" t="str">
        <f t="shared" si="15"/>
        <v/>
      </c>
      <c r="BH71" s="127" t="str">
        <f t="shared" si="16"/>
        <v/>
      </c>
    </row>
    <row r="72" spans="1:60" x14ac:dyDescent="0.25">
      <c r="A72" s="4">
        <v>66</v>
      </c>
      <c r="B72" s="29" t="str">
        <f t="shared" si="24"/>
        <v/>
      </c>
      <c r="C72" s="36" t="str">
        <f t="shared" si="25"/>
        <v/>
      </c>
      <c r="D72" s="37" t="str">
        <f t="shared" si="26"/>
        <v/>
      </c>
      <c r="E72" s="38" t="str">
        <f t="shared" si="27"/>
        <v/>
      </c>
      <c r="F72" s="38" t="str">
        <f t="shared" si="28"/>
        <v/>
      </c>
      <c r="G72" s="39" t="str">
        <f t="shared" si="29"/>
        <v/>
      </c>
      <c r="H72" s="117" t="str">
        <f t="shared" si="30"/>
        <v/>
      </c>
      <c r="I72" s="120"/>
      <c r="J72" s="121"/>
      <c r="K72" s="125" t="str">
        <f t="shared" ref="K72:K135" si="35">IFERROR(IF(I72="","",IF(J72="","",SUM(J72/I72*100,0))),"")</f>
        <v/>
      </c>
      <c r="L72" s="50"/>
      <c r="M72" s="45"/>
      <c r="N72" s="45"/>
      <c r="O72" s="45"/>
      <c r="P72" s="45"/>
      <c r="Q72" s="55"/>
      <c r="R72" s="46"/>
      <c r="S72" s="46"/>
      <c r="T72" s="46"/>
      <c r="U72" s="46"/>
      <c r="V72" s="50"/>
      <c r="W72" s="45"/>
      <c r="X72" s="45"/>
      <c r="Y72" s="45"/>
      <c r="Z72" s="45"/>
      <c r="AA72" s="50"/>
      <c r="AB72" s="45"/>
      <c r="AC72" s="45"/>
      <c r="AD72" s="45"/>
      <c r="AE72" s="50"/>
      <c r="AF72" s="45"/>
      <c r="AG72" s="45"/>
      <c r="AH72" s="45"/>
      <c r="AI72" s="50"/>
      <c r="AJ72" s="45"/>
      <c r="AK72" s="45"/>
      <c r="AL72" s="45"/>
      <c r="AM72" s="1"/>
      <c r="AN72" s="1"/>
      <c r="AO72" s="1"/>
      <c r="AP72" s="1"/>
      <c r="AQ72" s="1"/>
      <c r="BB72" s="127" t="str">
        <f t="shared" ref="BB72:BB135" si="36">G72</f>
        <v/>
      </c>
      <c r="BC72" s="130" t="str">
        <f t="shared" si="31"/>
        <v/>
      </c>
      <c r="BD72" s="127" t="str">
        <f t="shared" si="32"/>
        <v/>
      </c>
      <c r="BE72" s="127" t="str">
        <f t="shared" si="33"/>
        <v/>
      </c>
      <c r="BF72" s="127" t="str">
        <f t="shared" si="34"/>
        <v/>
      </c>
      <c r="BG72" s="127" t="str">
        <f t="shared" ref="BG72:BG135" si="37">IFERROR(IF(G72="","",IF(K72="","",IF(AND(VLOOKUP(G72,Mark,5,0)&gt;85),5,IF(AND(VLOOKUP(G72,Mark,5,0)&gt;75),4,IF(AND(VLOOKUP(G72,Mark,5,0)&gt;=65),3,0)))))+ROUNDUP(SUM(AE72:AH72)*15%,0),"")</f>
        <v/>
      </c>
      <c r="BH72" s="127" t="str">
        <f t="shared" ref="BH72:BH135" si="38">IFERROR(IF(G72="","",IF(K72="","",IF(AND(VLOOKUP(G72,Mark,5,0)&gt;85),5,IF(AND(VLOOKUP(G72,Mark,5,0)&gt;75),4,IF(AND(VLOOKUP(G72,Mark,5,0)&gt;=65),3,0)))))+ROUNDUP(SUM(AI72:AL72)*15%,0),"")</f>
        <v/>
      </c>
    </row>
    <row r="73" spans="1:60" x14ac:dyDescent="0.25">
      <c r="A73" s="4">
        <v>67</v>
      </c>
      <c r="B73" s="29" t="str">
        <f t="shared" si="24"/>
        <v/>
      </c>
      <c r="C73" s="36" t="str">
        <f t="shared" si="25"/>
        <v/>
      </c>
      <c r="D73" s="37" t="str">
        <f t="shared" si="26"/>
        <v/>
      </c>
      <c r="E73" s="38" t="str">
        <f t="shared" si="27"/>
        <v/>
      </c>
      <c r="F73" s="38" t="str">
        <f t="shared" si="28"/>
        <v/>
      </c>
      <c r="G73" s="39" t="str">
        <f t="shared" si="29"/>
        <v/>
      </c>
      <c r="H73" s="117" t="str">
        <f t="shared" si="30"/>
        <v/>
      </c>
      <c r="I73" s="120"/>
      <c r="J73" s="121"/>
      <c r="K73" s="125" t="str">
        <f t="shared" si="35"/>
        <v/>
      </c>
      <c r="L73" s="50"/>
      <c r="M73" s="45"/>
      <c r="N73" s="45"/>
      <c r="O73" s="45"/>
      <c r="P73" s="45"/>
      <c r="Q73" s="55"/>
      <c r="R73" s="46"/>
      <c r="S73" s="46"/>
      <c r="T73" s="46"/>
      <c r="U73" s="46"/>
      <c r="V73" s="50"/>
      <c r="W73" s="45"/>
      <c r="X73" s="45"/>
      <c r="Y73" s="45"/>
      <c r="Z73" s="45"/>
      <c r="AA73" s="50"/>
      <c r="AB73" s="45"/>
      <c r="AC73" s="45"/>
      <c r="AD73" s="45"/>
      <c r="AE73" s="50"/>
      <c r="AF73" s="45"/>
      <c r="AG73" s="45"/>
      <c r="AH73" s="45"/>
      <c r="AI73" s="50"/>
      <c r="AJ73" s="45"/>
      <c r="AK73" s="45"/>
      <c r="AL73" s="45"/>
      <c r="AM73" s="1"/>
      <c r="AN73" s="1"/>
      <c r="AO73" s="1"/>
      <c r="AP73" s="1"/>
      <c r="AQ73" s="1"/>
      <c r="BB73" s="127" t="str">
        <f t="shared" si="36"/>
        <v/>
      </c>
      <c r="BC73" s="130" t="str">
        <f t="shared" si="31"/>
        <v/>
      </c>
      <c r="BD73" s="127" t="str">
        <f t="shared" si="32"/>
        <v/>
      </c>
      <c r="BE73" s="127" t="str">
        <f t="shared" si="33"/>
        <v/>
      </c>
      <c r="BF73" s="127" t="str">
        <f t="shared" si="34"/>
        <v/>
      </c>
      <c r="BG73" s="127" t="str">
        <f t="shared" si="37"/>
        <v/>
      </c>
      <c r="BH73" s="127" t="str">
        <f t="shared" si="38"/>
        <v/>
      </c>
    </row>
    <row r="74" spans="1:60" x14ac:dyDescent="0.25">
      <c r="A74" s="4">
        <v>68</v>
      </c>
      <c r="B74" s="29" t="str">
        <f t="shared" si="24"/>
        <v/>
      </c>
      <c r="C74" s="36" t="str">
        <f t="shared" si="25"/>
        <v/>
      </c>
      <c r="D74" s="37" t="str">
        <f t="shared" si="26"/>
        <v/>
      </c>
      <c r="E74" s="38" t="str">
        <f t="shared" si="27"/>
        <v/>
      </c>
      <c r="F74" s="38" t="str">
        <f t="shared" si="28"/>
        <v/>
      </c>
      <c r="G74" s="39" t="str">
        <f t="shared" si="29"/>
        <v/>
      </c>
      <c r="H74" s="117" t="str">
        <f t="shared" si="30"/>
        <v/>
      </c>
      <c r="I74" s="120"/>
      <c r="J74" s="121"/>
      <c r="K74" s="125" t="str">
        <f t="shared" si="35"/>
        <v/>
      </c>
      <c r="L74" s="50"/>
      <c r="M74" s="45"/>
      <c r="N74" s="45"/>
      <c r="O74" s="45"/>
      <c r="P74" s="45"/>
      <c r="Q74" s="55"/>
      <c r="R74" s="46"/>
      <c r="S74" s="46"/>
      <c r="T74" s="46"/>
      <c r="U74" s="46"/>
      <c r="V74" s="50"/>
      <c r="W74" s="45"/>
      <c r="X74" s="45"/>
      <c r="Y74" s="45"/>
      <c r="Z74" s="45"/>
      <c r="AA74" s="50"/>
      <c r="AB74" s="45"/>
      <c r="AC74" s="45"/>
      <c r="AD74" s="45"/>
      <c r="AE74" s="50"/>
      <c r="AF74" s="45"/>
      <c r="AG74" s="45"/>
      <c r="AH74" s="45"/>
      <c r="AI74" s="50"/>
      <c r="AJ74" s="45"/>
      <c r="AK74" s="45"/>
      <c r="AL74" s="45"/>
      <c r="AM74" s="1"/>
      <c r="AN74" s="1"/>
      <c r="AO74" s="1"/>
      <c r="AP74" s="1"/>
      <c r="AQ74" s="1"/>
      <c r="BB74" s="127" t="str">
        <f t="shared" si="36"/>
        <v/>
      </c>
      <c r="BC74" s="130" t="str">
        <f t="shared" si="31"/>
        <v/>
      </c>
      <c r="BD74" s="127" t="str">
        <f t="shared" si="32"/>
        <v/>
      </c>
      <c r="BE74" s="127" t="str">
        <f t="shared" si="33"/>
        <v/>
      </c>
      <c r="BF74" s="127" t="str">
        <f t="shared" si="34"/>
        <v/>
      </c>
      <c r="BG74" s="127" t="str">
        <f t="shared" si="37"/>
        <v/>
      </c>
      <c r="BH74" s="127" t="str">
        <f t="shared" si="38"/>
        <v/>
      </c>
    </row>
    <row r="75" spans="1:60" x14ac:dyDescent="0.25">
      <c r="A75" s="4">
        <v>69</v>
      </c>
      <c r="B75" s="29" t="str">
        <f t="shared" si="24"/>
        <v/>
      </c>
      <c r="C75" s="36" t="str">
        <f t="shared" si="25"/>
        <v/>
      </c>
      <c r="D75" s="37" t="str">
        <f t="shared" si="26"/>
        <v/>
      </c>
      <c r="E75" s="38" t="str">
        <f t="shared" si="27"/>
        <v/>
      </c>
      <c r="F75" s="38" t="str">
        <f t="shared" si="28"/>
        <v/>
      </c>
      <c r="G75" s="39" t="str">
        <f t="shared" si="29"/>
        <v/>
      </c>
      <c r="H75" s="117" t="str">
        <f t="shared" si="30"/>
        <v/>
      </c>
      <c r="I75" s="120"/>
      <c r="J75" s="121"/>
      <c r="K75" s="125" t="str">
        <f t="shared" si="35"/>
        <v/>
      </c>
      <c r="L75" s="50"/>
      <c r="M75" s="45"/>
      <c r="N75" s="45"/>
      <c r="O75" s="45"/>
      <c r="P75" s="45"/>
      <c r="Q75" s="55"/>
      <c r="R75" s="46"/>
      <c r="S75" s="46"/>
      <c r="T75" s="46"/>
      <c r="U75" s="46"/>
      <c r="V75" s="50"/>
      <c r="W75" s="45"/>
      <c r="X75" s="45"/>
      <c r="Y75" s="45"/>
      <c r="Z75" s="45"/>
      <c r="AA75" s="50"/>
      <c r="AB75" s="45"/>
      <c r="AC75" s="45"/>
      <c r="AD75" s="45"/>
      <c r="AE75" s="50"/>
      <c r="AF75" s="45"/>
      <c r="AG75" s="45"/>
      <c r="AH75" s="45"/>
      <c r="AI75" s="50"/>
      <c r="AJ75" s="45"/>
      <c r="AK75" s="45"/>
      <c r="AL75" s="45"/>
      <c r="AM75" s="1"/>
      <c r="AN75" s="1"/>
      <c r="AO75" s="1"/>
      <c r="AP75" s="1"/>
      <c r="AQ75" s="1"/>
      <c r="BB75" s="127" t="str">
        <f t="shared" si="36"/>
        <v/>
      </c>
      <c r="BC75" s="130" t="str">
        <f t="shared" si="31"/>
        <v/>
      </c>
      <c r="BD75" s="127" t="str">
        <f t="shared" si="32"/>
        <v/>
      </c>
      <c r="BE75" s="127" t="str">
        <f t="shared" si="33"/>
        <v/>
      </c>
      <c r="BF75" s="127" t="str">
        <f t="shared" si="34"/>
        <v/>
      </c>
      <c r="BG75" s="127" t="str">
        <f t="shared" si="37"/>
        <v/>
      </c>
      <c r="BH75" s="127" t="str">
        <f t="shared" si="38"/>
        <v/>
      </c>
    </row>
    <row r="76" spans="1:60" x14ac:dyDescent="0.25">
      <c r="A76" s="4">
        <v>70</v>
      </c>
      <c r="B76" s="29" t="str">
        <f t="shared" si="24"/>
        <v/>
      </c>
      <c r="C76" s="36" t="str">
        <f t="shared" si="25"/>
        <v/>
      </c>
      <c r="D76" s="37" t="str">
        <f t="shared" si="26"/>
        <v/>
      </c>
      <c r="E76" s="38" t="str">
        <f t="shared" si="27"/>
        <v/>
      </c>
      <c r="F76" s="38" t="str">
        <f t="shared" si="28"/>
        <v/>
      </c>
      <c r="G76" s="39" t="str">
        <f t="shared" si="29"/>
        <v/>
      </c>
      <c r="H76" s="117" t="str">
        <f t="shared" si="30"/>
        <v/>
      </c>
      <c r="I76" s="120"/>
      <c r="J76" s="121"/>
      <c r="K76" s="125" t="str">
        <f t="shared" si="35"/>
        <v/>
      </c>
      <c r="L76" s="50"/>
      <c r="M76" s="45"/>
      <c r="N76" s="45"/>
      <c r="O76" s="45"/>
      <c r="P76" s="45"/>
      <c r="Q76" s="55"/>
      <c r="R76" s="46"/>
      <c r="S76" s="46"/>
      <c r="T76" s="46"/>
      <c r="U76" s="46"/>
      <c r="V76" s="50"/>
      <c r="W76" s="45"/>
      <c r="X76" s="45"/>
      <c r="Y76" s="45"/>
      <c r="Z76" s="45"/>
      <c r="AA76" s="50"/>
      <c r="AB76" s="45"/>
      <c r="AC76" s="45"/>
      <c r="AD76" s="45"/>
      <c r="AE76" s="50"/>
      <c r="AF76" s="45"/>
      <c r="AG76" s="45"/>
      <c r="AH76" s="45"/>
      <c r="AI76" s="50"/>
      <c r="AJ76" s="45"/>
      <c r="AK76" s="45"/>
      <c r="AL76" s="45"/>
      <c r="AM76" s="1"/>
      <c r="AN76" s="1"/>
      <c r="AO76" s="1"/>
      <c r="AP76" s="1"/>
      <c r="AQ76" s="1"/>
      <c r="BB76" s="127" t="str">
        <f t="shared" si="36"/>
        <v/>
      </c>
      <c r="BC76" s="130" t="str">
        <f t="shared" si="31"/>
        <v/>
      </c>
      <c r="BD76" s="127" t="str">
        <f t="shared" si="32"/>
        <v/>
      </c>
      <c r="BE76" s="127" t="str">
        <f t="shared" si="33"/>
        <v/>
      </c>
      <c r="BF76" s="127" t="str">
        <f t="shared" si="34"/>
        <v/>
      </c>
      <c r="BG76" s="127" t="str">
        <f t="shared" si="37"/>
        <v/>
      </c>
      <c r="BH76" s="127" t="str">
        <f t="shared" si="38"/>
        <v/>
      </c>
    </row>
    <row r="77" spans="1:60" x14ac:dyDescent="0.25">
      <c r="A77" s="4">
        <v>71</v>
      </c>
      <c r="B77" s="29" t="str">
        <f t="shared" si="24"/>
        <v/>
      </c>
      <c r="C77" s="36" t="str">
        <f t="shared" si="25"/>
        <v/>
      </c>
      <c r="D77" s="37" t="str">
        <f t="shared" si="26"/>
        <v/>
      </c>
      <c r="E77" s="38" t="str">
        <f t="shared" si="27"/>
        <v/>
      </c>
      <c r="F77" s="38" t="str">
        <f t="shared" si="28"/>
        <v/>
      </c>
      <c r="G77" s="39" t="str">
        <f t="shared" si="29"/>
        <v/>
      </c>
      <c r="H77" s="117" t="str">
        <f t="shared" si="30"/>
        <v/>
      </c>
      <c r="I77" s="120"/>
      <c r="J77" s="121"/>
      <c r="K77" s="125" t="str">
        <f t="shared" si="35"/>
        <v/>
      </c>
      <c r="L77" s="50"/>
      <c r="M77" s="45"/>
      <c r="N77" s="45"/>
      <c r="O77" s="45"/>
      <c r="P77" s="45"/>
      <c r="Q77" s="55"/>
      <c r="R77" s="46"/>
      <c r="S77" s="46"/>
      <c r="T77" s="46"/>
      <c r="U77" s="46"/>
      <c r="V77" s="50"/>
      <c r="W77" s="45"/>
      <c r="X77" s="45"/>
      <c r="Y77" s="45"/>
      <c r="Z77" s="45"/>
      <c r="AA77" s="50"/>
      <c r="AB77" s="45"/>
      <c r="AC77" s="45"/>
      <c r="AD77" s="45"/>
      <c r="AE77" s="50"/>
      <c r="AF77" s="45"/>
      <c r="AG77" s="45"/>
      <c r="AH77" s="45"/>
      <c r="AI77" s="50"/>
      <c r="AJ77" s="45"/>
      <c r="AK77" s="45"/>
      <c r="AL77" s="45"/>
      <c r="AM77" s="1"/>
      <c r="AN77" s="1"/>
      <c r="AO77" s="1"/>
      <c r="AP77" s="1"/>
      <c r="AQ77" s="1"/>
      <c r="BB77" s="127" t="str">
        <f t="shared" si="36"/>
        <v/>
      </c>
      <c r="BC77" s="130" t="str">
        <f t="shared" si="31"/>
        <v/>
      </c>
      <c r="BD77" s="127" t="str">
        <f t="shared" si="32"/>
        <v/>
      </c>
      <c r="BE77" s="127" t="str">
        <f t="shared" si="33"/>
        <v/>
      </c>
      <c r="BF77" s="127" t="str">
        <f t="shared" si="34"/>
        <v/>
      </c>
      <c r="BG77" s="127" t="str">
        <f t="shared" si="37"/>
        <v/>
      </c>
      <c r="BH77" s="127" t="str">
        <f t="shared" si="38"/>
        <v/>
      </c>
    </row>
    <row r="78" spans="1:60" x14ac:dyDescent="0.25">
      <c r="A78" s="4">
        <v>72</v>
      </c>
      <c r="B78" s="29" t="str">
        <f t="shared" si="24"/>
        <v/>
      </c>
      <c r="C78" s="36" t="str">
        <f t="shared" si="25"/>
        <v/>
      </c>
      <c r="D78" s="37" t="str">
        <f t="shared" si="26"/>
        <v/>
      </c>
      <c r="E78" s="38" t="str">
        <f t="shared" si="27"/>
        <v/>
      </c>
      <c r="F78" s="38" t="str">
        <f t="shared" si="28"/>
        <v/>
      </c>
      <c r="G78" s="39" t="str">
        <f t="shared" si="29"/>
        <v/>
      </c>
      <c r="H78" s="117" t="str">
        <f t="shared" si="30"/>
        <v/>
      </c>
      <c r="I78" s="120"/>
      <c r="J78" s="121"/>
      <c r="K78" s="125" t="str">
        <f t="shared" si="35"/>
        <v/>
      </c>
      <c r="L78" s="50"/>
      <c r="M78" s="45"/>
      <c r="N78" s="45"/>
      <c r="O78" s="45"/>
      <c r="P78" s="45"/>
      <c r="Q78" s="55"/>
      <c r="R78" s="46"/>
      <c r="S78" s="46"/>
      <c r="T78" s="46"/>
      <c r="U78" s="46"/>
      <c r="V78" s="50"/>
      <c r="W78" s="45"/>
      <c r="X78" s="45"/>
      <c r="Y78" s="45"/>
      <c r="Z78" s="45"/>
      <c r="AA78" s="50"/>
      <c r="AB78" s="45"/>
      <c r="AC78" s="45"/>
      <c r="AD78" s="45"/>
      <c r="AE78" s="50"/>
      <c r="AF78" s="45"/>
      <c r="AG78" s="45"/>
      <c r="AH78" s="45"/>
      <c r="AI78" s="50"/>
      <c r="AJ78" s="45"/>
      <c r="AK78" s="45"/>
      <c r="AL78" s="45"/>
      <c r="AM78" s="1"/>
      <c r="AN78" s="1"/>
      <c r="AO78" s="1"/>
      <c r="AP78" s="1"/>
      <c r="AQ78" s="1"/>
      <c r="BB78" s="127" t="str">
        <f t="shared" si="36"/>
        <v/>
      </c>
      <c r="BC78" s="130" t="str">
        <f t="shared" si="31"/>
        <v/>
      </c>
      <c r="BD78" s="127" t="str">
        <f t="shared" si="32"/>
        <v/>
      </c>
      <c r="BE78" s="127" t="str">
        <f t="shared" si="33"/>
        <v/>
      </c>
      <c r="BF78" s="127" t="str">
        <f t="shared" si="34"/>
        <v/>
      </c>
      <c r="BG78" s="127" t="str">
        <f t="shared" si="37"/>
        <v/>
      </c>
      <c r="BH78" s="127" t="str">
        <f t="shared" si="38"/>
        <v/>
      </c>
    </row>
    <row r="79" spans="1:60" x14ac:dyDescent="0.25">
      <c r="A79" s="4">
        <v>73</v>
      </c>
      <c r="B79" s="29" t="str">
        <f t="shared" si="24"/>
        <v/>
      </c>
      <c r="C79" s="36" t="str">
        <f t="shared" si="25"/>
        <v/>
      </c>
      <c r="D79" s="37" t="str">
        <f t="shared" si="26"/>
        <v/>
      </c>
      <c r="E79" s="38" t="str">
        <f t="shared" si="27"/>
        <v/>
      </c>
      <c r="F79" s="38" t="str">
        <f t="shared" si="28"/>
        <v/>
      </c>
      <c r="G79" s="39" t="str">
        <f t="shared" si="29"/>
        <v/>
      </c>
      <c r="H79" s="117" t="str">
        <f t="shared" si="30"/>
        <v/>
      </c>
      <c r="I79" s="120"/>
      <c r="J79" s="121"/>
      <c r="K79" s="125" t="str">
        <f t="shared" si="35"/>
        <v/>
      </c>
      <c r="L79" s="50"/>
      <c r="M79" s="45"/>
      <c r="N79" s="45"/>
      <c r="O79" s="45"/>
      <c r="P79" s="45"/>
      <c r="Q79" s="55"/>
      <c r="R79" s="46"/>
      <c r="S79" s="46"/>
      <c r="T79" s="46"/>
      <c r="U79" s="46"/>
      <c r="V79" s="50"/>
      <c r="W79" s="45"/>
      <c r="X79" s="45"/>
      <c r="Y79" s="45"/>
      <c r="Z79" s="45"/>
      <c r="AA79" s="50"/>
      <c r="AB79" s="45"/>
      <c r="AC79" s="45"/>
      <c r="AD79" s="45"/>
      <c r="AE79" s="50"/>
      <c r="AF79" s="45"/>
      <c r="AG79" s="45"/>
      <c r="AH79" s="45"/>
      <c r="AI79" s="50"/>
      <c r="AJ79" s="45"/>
      <c r="AK79" s="45"/>
      <c r="AL79" s="45"/>
      <c r="AM79" s="1"/>
      <c r="AN79" s="1"/>
      <c r="AO79" s="1"/>
      <c r="AP79" s="1"/>
      <c r="AQ79" s="1"/>
      <c r="BB79" s="127" t="str">
        <f t="shared" si="36"/>
        <v/>
      </c>
      <c r="BC79" s="130" t="str">
        <f t="shared" si="31"/>
        <v/>
      </c>
      <c r="BD79" s="127" t="str">
        <f t="shared" si="32"/>
        <v/>
      </c>
      <c r="BE79" s="127" t="str">
        <f t="shared" si="33"/>
        <v/>
      </c>
      <c r="BF79" s="127" t="str">
        <f t="shared" si="34"/>
        <v/>
      </c>
      <c r="BG79" s="127" t="str">
        <f t="shared" si="37"/>
        <v/>
      </c>
      <c r="BH79" s="127" t="str">
        <f t="shared" si="38"/>
        <v/>
      </c>
    </row>
    <row r="80" spans="1:60" x14ac:dyDescent="0.25">
      <c r="A80" s="4">
        <v>74</v>
      </c>
      <c r="B80" s="29" t="str">
        <f t="shared" si="24"/>
        <v/>
      </c>
      <c r="C80" s="36" t="str">
        <f t="shared" si="25"/>
        <v/>
      </c>
      <c r="D80" s="37" t="str">
        <f t="shared" si="26"/>
        <v/>
      </c>
      <c r="E80" s="38" t="str">
        <f t="shared" si="27"/>
        <v/>
      </c>
      <c r="F80" s="38" t="str">
        <f t="shared" si="28"/>
        <v/>
      </c>
      <c r="G80" s="39" t="str">
        <f t="shared" si="29"/>
        <v/>
      </c>
      <c r="H80" s="117" t="str">
        <f t="shared" si="30"/>
        <v/>
      </c>
      <c r="I80" s="120"/>
      <c r="J80" s="121"/>
      <c r="K80" s="125" t="str">
        <f t="shared" si="35"/>
        <v/>
      </c>
      <c r="L80" s="50"/>
      <c r="M80" s="45"/>
      <c r="N80" s="45"/>
      <c r="O80" s="45"/>
      <c r="P80" s="45"/>
      <c r="Q80" s="55"/>
      <c r="R80" s="46"/>
      <c r="S80" s="46"/>
      <c r="T80" s="46"/>
      <c r="U80" s="46"/>
      <c r="V80" s="50"/>
      <c r="W80" s="45"/>
      <c r="X80" s="45"/>
      <c r="Y80" s="45"/>
      <c r="Z80" s="45"/>
      <c r="AA80" s="50"/>
      <c r="AB80" s="45"/>
      <c r="AC80" s="45"/>
      <c r="AD80" s="45"/>
      <c r="AE80" s="50"/>
      <c r="AF80" s="45"/>
      <c r="AG80" s="45"/>
      <c r="AH80" s="45"/>
      <c r="AI80" s="50"/>
      <c r="AJ80" s="45"/>
      <c r="AK80" s="45"/>
      <c r="AL80" s="45"/>
      <c r="AM80" s="1"/>
      <c r="AN80" s="1"/>
      <c r="AO80" s="1"/>
      <c r="AP80" s="1"/>
      <c r="AQ80" s="1"/>
      <c r="BB80" s="127" t="str">
        <f t="shared" si="36"/>
        <v/>
      </c>
      <c r="BC80" s="130" t="str">
        <f t="shared" si="31"/>
        <v/>
      </c>
      <c r="BD80" s="127" t="str">
        <f t="shared" si="32"/>
        <v/>
      </c>
      <c r="BE80" s="127" t="str">
        <f t="shared" si="33"/>
        <v/>
      </c>
      <c r="BF80" s="127" t="str">
        <f t="shared" si="34"/>
        <v/>
      </c>
      <c r="BG80" s="127" t="str">
        <f t="shared" si="37"/>
        <v/>
      </c>
      <c r="BH80" s="127" t="str">
        <f t="shared" si="38"/>
        <v/>
      </c>
    </row>
    <row r="81" spans="1:60" x14ac:dyDescent="0.25">
      <c r="A81" s="4">
        <v>75</v>
      </c>
      <c r="B81" s="29" t="str">
        <f t="shared" si="24"/>
        <v/>
      </c>
      <c r="C81" s="36" t="str">
        <f t="shared" si="25"/>
        <v/>
      </c>
      <c r="D81" s="37" t="str">
        <f t="shared" si="26"/>
        <v/>
      </c>
      <c r="E81" s="38" t="str">
        <f t="shared" si="27"/>
        <v/>
      </c>
      <c r="F81" s="38" t="str">
        <f t="shared" si="28"/>
        <v/>
      </c>
      <c r="G81" s="39" t="str">
        <f t="shared" si="29"/>
        <v/>
      </c>
      <c r="H81" s="117" t="str">
        <f t="shared" si="30"/>
        <v/>
      </c>
      <c r="I81" s="120"/>
      <c r="J81" s="121"/>
      <c r="K81" s="125" t="str">
        <f t="shared" si="35"/>
        <v/>
      </c>
      <c r="L81" s="50"/>
      <c r="M81" s="45"/>
      <c r="N81" s="45"/>
      <c r="O81" s="45"/>
      <c r="P81" s="45"/>
      <c r="Q81" s="55"/>
      <c r="R81" s="46"/>
      <c r="S81" s="46"/>
      <c r="T81" s="46"/>
      <c r="U81" s="46"/>
      <c r="V81" s="50"/>
      <c r="W81" s="45"/>
      <c r="X81" s="45"/>
      <c r="Y81" s="45"/>
      <c r="Z81" s="45"/>
      <c r="AA81" s="50"/>
      <c r="AB81" s="45"/>
      <c r="AC81" s="45"/>
      <c r="AD81" s="45"/>
      <c r="AE81" s="50"/>
      <c r="AF81" s="45"/>
      <c r="AG81" s="45"/>
      <c r="AH81" s="45"/>
      <c r="AI81" s="50"/>
      <c r="AJ81" s="45"/>
      <c r="AK81" s="45"/>
      <c r="AL81" s="45"/>
      <c r="AM81" s="1"/>
      <c r="AN81" s="1"/>
      <c r="AO81" s="1"/>
      <c r="AP81" s="1"/>
      <c r="AQ81" s="1"/>
      <c r="BB81" s="127" t="str">
        <f t="shared" si="36"/>
        <v/>
      </c>
      <c r="BC81" s="130" t="str">
        <f t="shared" si="31"/>
        <v/>
      </c>
      <c r="BD81" s="127" t="str">
        <f t="shared" si="32"/>
        <v/>
      </c>
      <c r="BE81" s="127" t="str">
        <f t="shared" si="33"/>
        <v/>
      </c>
      <c r="BF81" s="127" t="str">
        <f t="shared" si="34"/>
        <v/>
      </c>
      <c r="BG81" s="127" t="str">
        <f t="shared" si="37"/>
        <v/>
      </c>
      <c r="BH81" s="127" t="str">
        <f t="shared" si="38"/>
        <v/>
      </c>
    </row>
    <row r="82" spans="1:60" x14ac:dyDescent="0.25">
      <c r="A82" s="4">
        <v>76</v>
      </c>
      <c r="B82" s="29" t="str">
        <f t="shared" si="24"/>
        <v/>
      </c>
      <c r="C82" s="36" t="str">
        <f t="shared" si="25"/>
        <v/>
      </c>
      <c r="D82" s="37" t="str">
        <f t="shared" si="26"/>
        <v/>
      </c>
      <c r="E82" s="38" t="str">
        <f t="shared" si="27"/>
        <v/>
      </c>
      <c r="F82" s="38" t="str">
        <f t="shared" si="28"/>
        <v/>
      </c>
      <c r="G82" s="39" t="str">
        <f t="shared" si="29"/>
        <v/>
      </c>
      <c r="H82" s="117" t="str">
        <f t="shared" si="30"/>
        <v/>
      </c>
      <c r="I82" s="120"/>
      <c r="J82" s="121"/>
      <c r="K82" s="125" t="str">
        <f t="shared" si="35"/>
        <v/>
      </c>
      <c r="L82" s="50"/>
      <c r="M82" s="45"/>
      <c r="N82" s="45"/>
      <c r="O82" s="45"/>
      <c r="P82" s="45"/>
      <c r="Q82" s="55"/>
      <c r="R82" s="46"/>
      <c r="S82" s="46"/>
      <c r="T82" s="46"/>
      <c r="U82" s="46"/>
      <c r="V82" s="50"/>
      <c r="W82" s="45"/>
      <c r="X82" s="45"/>
      <c r="Y82" s="45"/>
      <c r="Z82" s="45"/>
      <c r="AA82" s="50"/>
      <c r="AB82" s="45"/>
      <c r="AC82" s="45"/>
      <c r="AD82" s="45"/>
      <c r="AE82" s="50"/>
      <c r="AF82" s="45"/>
      <c r="AG82" s="45"/>
      <c r="AH82" s="45"/>
      <c r="AI82" s="50"/>
      <c r="AJ82" s="45"/>
      <c r="AK82" s="45"/>
      <c r="AL82" s="45"/>
      <c r="AM82" s="1"/>
      <c r="AN82" s="1"/>
      <c r="AO82" s="1"/>
      <c r="AP82" s="1"/>
      <c r="AQ82" s="1"/>
      <c r="BB82" s="127" t="str">
        <f t="shared" si="36"/>
        <v/>
      </c>
      <c r="BC82" s="130" t="str">
        <f t="shared" si="31"/>
        <v/>
      </c>
      <c r="BD82" s="127" t="str">
        <f t="shared" si="32"/>
        <v/>
      </c>
      <c r="BE82" s="127" t="str">
        <f t="shared" si="33"/>
        <v/>
      </c>
      <c r="BF82" s="127" t="str">
        <f t="shared" si="34"/>
        <v/>
      </c>
      <c r="BG82" s="127" t="str">
        <f t="shared" si="37"/>
        <v/>
      </c>
      <c r="BH82" s="127" t="str">
        <f t="shared" si="38"/>
        <v/>
      </c>
    </row>
    <row r="83" spans="1:60" x14ac:dyDescent="0.25">
      <c r="A83" s="4">
        <v>77</v>
      </c>
      <c r="B83" s="29" t="str">
        <f t="shared" si="24"/>
        <v/>
      </c>
      <c r="C83" s="36" t="str">
        <f t="shared" si="25"/>
        <v/>
      </c>
      <c r="D83" s="37" t="str">
        <f t="shared" si="26"/>
        <v/>
      </c>
      <c r="E83" s="38" t="str">
        <f t="shared" si="27"/>
        <v/>
      </c>
      <c r="F83" s="38" t="str">
        <f t="shared" si="28"/>
        <v/>
      </c>
      <c r="G83" s="39" t="str">
        <f t="shared" si="29"/>
        <v/>
      </c>
      <c r="H83" s="117" t="str">
        <f t="shared" si="30"/>
        <v/>
      </c>
      <c r="I83" s="120"/>
      <c r="J83" s="121"/>
      <c r="K83" s="125" t="str">
        <f t="shared" si="35"/>
        <v/>
      </c>
      <c r="L83" s="50"/>
      <c r="M83" s="45"/>
      <c r="N83" s="45"/>
      <c r="O83" s="45"/>
      <c r="P83" s="45"/>
      <c r="Q83" s="55"/>
      <c r="R83" s="46"/>
      <c r="S83" s="46"/>
      <c r="T83" s="46"/>
      <c r="U83" s="46"/>
      <c r="V83" s="50"/>
      <c r="W83" s="45"/>
      <c r="X83" s="45"/>
      <c r="Y83" s="45"/>
      <c r="Z83" s="45"/>
      <c r="AA83" s="50"/>
      <c r="AB83" s="45"/>
      <c r="AC83" s="45"/>
      <c r="AD83" s="45"/>
      <c r="AE83" s="50"/>
      <c r="AF83" s="45"/>
      <c r="AG83" s="45"/>
      <c r="AH83" s="45"/>
      <c r="AI83" s="50"/>
      <c r="AJ83" s="45"/>
      <c r="AK83" s="45"/>
      <c r="AL83" s="45"/>
      <c r="AM83" s="1"/>
      <c r="AN83" s="1"/>
      <c r="AO83" s="1"/>
      <c r="AP83" s="1"/>
      <c r="AQ83" s="1"/>
      <c r="BB83" s="127" t="str">
        <f t="shared" si="36"/>
        <v/>
      </c>
      <c r="BC83" s="130" t="str">
        <f t="shared" si="31"/>
        <v/>
      </c>
      <c r="BD83" s="127" t="str">
        <f t="shared" si="32"/>
        <v/>
      </c>
      <c r="BE83" s="127" t="str">
        <f t="shared" si="33"/>
        <v/>
      </c>
      <c r="BF83" s="127" t="str">
        <f t="shared" si="34"/>
        <v/>
      </c>
      <c r="BG83" s="127" t="str">
        <f t="shared" si="37"/>
        <v/>
      </c>
      <c r="BH83" s="127" t="str">
        <f t="shared" si="38"/>
        <v/>
      </c>
    </row>
    <row r="84" spans="1:60" x14ac:dyDescent="0.25">
      <c r="A84" s="4">
        <v>78</v>
      </c>
      <c r="B84" s="29" t="str">
        <f t="shared" si="24"/>
        <v/>
      </c>
      <c r="C84" s="36" t="str">
        <f t="shared" si="25"/>
        <v/>
      </c>
      <c r="D84" s="37" t="str">
        <f t="shared" si="26"/>
        <v/>
      </c>
      <c r="E84" s="38" t="str">
        <f t="shared" si="27"/>
        <v/>
      </c>
      <c r="F84" s="38" t="str">
        <f t="shared" si="28"/>
        <v/>
      </c>
      <c r="G84" s="39" t="str">
        <f t="shared" si="29"/>
        <v/>
      </c>
      <c r="H84" s="117" t="str">
        <f t="shared" si="30"/>
        <v/>
      </c>
      <c r="I84" s="120"/>
      <c r="J84" s="121"/>
      <c r="K84" s="125" t="str">
        <f t="shared" si="35"/>
        <v/>
      </c>
      <c r="L84" s="50"/>
      <c r="M84" s="45"/>
      <c r="N84" s="45"/>
      <c r="O84" s="45"/>
      <c r="P84" s="45"/>
      <c r="Q84" s="55"/>
      <c r="R84" s="46"/>
      <c r="S84" s="46"/>
      <c r="T84" s="46"/>
      <c r="U84" s="46"/>
      <c r="V84" s="50"/>
      <c r="W84" s="45"/>
      <c r="X84" s="45"/>
      <c r="Y84" s="45"/>
      <c r="Z84" s="45"/>
      <c r="AA84" s="50"/>
      <c r="AB84" s="45"/>
      <c r="AC84" s="45"/>
      <c r="AD84" s="45"/>
      <c r="AE84" s="50"/>
      <c r="AF84" s="45"/>
      <c r="AG84" s="45"/>
      <c r="AH84" s="45"/>
      <c r="AI84" s="50"/>
      <c r="AJ84" s="45"/>
      <c r="AK84" s="45"/>
      <c r="AL84" s="45"/>
      <c r="AM84" s="1"/>
      <c r="AN84" s="1"/>
      <c r="AO84" s="1"/>
      <c r="AP84" s="1"/>
      <c r="AQ84" s="1"/>
      <c r="BB84" s="127" t="str">
        <f t="shared" si="36"/>
        <v/>
      </c>
      <c r="BC84" s="130" t="str">
        <f t="shared" si="31"/>
        <v/>
      </c>
      <c r="BD84" s="127" t="str">
        <f t="shared" si="32"/>
        <v/>
      </c>
      <c r="BE84" s="127" t="str">
        <f t="shared" si="33"/>
        <v/>
      </c>
      <c r="BF84" s="127" t="str">
        <f t="shared" si="34"/>
        <v/>
      </c>
      <c r="BG84" s="127" t="str">
        <f t="shared" si="37"/>
        <v/>
      </c>
      <c r="BH84" s="127" t="str">
        <f t="shared" si="38"/>
        <v/>
      </c>
    </row>
    <row r="85" spans="1:60" x14ac:dyDescent="0.25">
      <c r="A85" s="4">
        <v>79</v>
      </c>
      <c r="B85" s="29" t="str">
        <f t="shared" si="24"/>
        <v/>
      </c>
      <c r="C85" s="36" t="str">
        <f t="shared" si="25"/>
        <v/>
      </c>
      <c r="D85" s="37" t="str">
        <f t="shared" si="26"/>
        <v/>
      </c>
      <c r="E85" s="38" t="str">
        <f t="shared" si="27"/>
        <v/>
      </c>
      <c r="F85" s="38" t="str">
        <f t="shared" si="28"/>
        <v/>
      </c>
      <c r="G85" s="39" t="str">
        <f t="shared" si="29"/>
        <v/>
      </c>
      <c r="H85" s="117" t="str">
        <f t="shared" si="30"/>
        <v/>
      </c>
      <c r="I85" s="120"/>
      <c r="J85" s="121"/>
      <c r="K85" s="125" t="str">
        <f t="shared" si="35"/>
        <v/>
      </c>
      <c r="L85" s="50"/>
      <c r="M85" s="45"/>
      <c r="N85" s="45"/>
      <c r="O85" s="45"/>
      <c r="P85" s="45"/>
      <c r="Q85" s="55"/>
      <c r="R85" s="46"/>
      <c r="S85" s="46"/>
      <c r="T85" s="46"/>
      <c r="U85" s="46"/>
      <c r="V85" s="50"/>
      <c r="W85" s="45"/>
      <c r="X85" s="45"/>
      <c r="Y85" s="45"/>
      <c r="Z85" s="45"/>
      <c r="AA85" s="50"/>
      <c r="AB85" s="45"/>
      <c r="AC85" s="45"/>
      <c r="AD85" s="45"/>
      <c r="AE85" s="50"/>
      <c r="AF85" s="45"/>
      <c r="AG85" s="45"/>
      <c r="AH85" s="45"/>
      <c r="AI85" s="50"/>
      <c r="AJ85" s="45"/>
      <c r="AK85" s="45"/>
      <c r="AL85" s="45"/>
      <c r="AM85" s="1"/>
      <c r="AN85" s="1"/>
      <c r="AO85" s="1"/>
      <c r="AP85" s="1"/>
      <c r="AQ85" s="1"/>
      <c r="BB85" s="127" t="str">
        <f t="shared" si="36"/>
        <v/>
      </c>
      <c r="BC85" s="130" t="str">
        <f t="shared" si="31"/>
        <v/>
      </c>
      <c r="BD85" s="127" t="str">
        <f t="shared" si="32"/>
        <v/>
      </c>
      <c r="BE85" s="127" t="str">
        <f t="shared" si="33"/>
        <v/>
      </c>
      <c r="BF85" s="127" t="str">
        <f t="shared" si="34"/>
        <v/>
      </c>
      <c r="BG85" s="127" t="str">
        <f t="shared" si="37"/>
        <v/>
      </c>
      <c r="BH85" s="127" t="str">
        <f t="shared" si="38"/>
        <v/>
      </c>
    </row>
    <row r="86" spans="1:60" x14ac:dyDescent="0.25">
      <c r="A86" s="4">
        <v>80</v>
      </c>
      <c r="B86" s="29" t="str">
        <f t="shared" si="24"/>
        <v/>
      </c>
      <c r="C86" s="36" t="str">
        <f t="shared" si="25"/>
        <v/>
      </c>
      <c r="D86" s="37" t="str">
        <f t="shared" si="26"/>
        <v/>
      </c>
      <c r="E86" s="38" t="str">
        <f t="shared" si="27"/>
        <v/>
      </c>
      <c r="F86" s="38" t="str">
        <f t="shared" si="28"/>
        <v/>
      </c>
      <c r="G86" s="39" t="str">
        <f t="shared" si="29"/>
        <v/>
      </c>
      <c r="H86" s="117" t="str">
        <f t="shared" si="30"/>
        <v/>
      </c>
      <c r="I86" s="120"/>
      <c r="J86" s="121"/>
      <c r="K86" s="125" t="str">
        <f t="shared" si="35"/>
        <v/>
      </c>
      <c r="L86" s="50"/>
      <c r="M86" s="45"/>
      <c r="N86" s="45"/>
      <c r="O86" s="45"/>
      <c r="P86" s="45"/>
      <c r="Q86" s="55"/>
      <c r="R86" s="46"/>
      <c r="S86" s="46"/>
      <c r="T86" s="46"/>
      <c r="U86" s="46"/>
      <c r="V86" s="50"/>
      <c r="W86" s="45"/>
      <c r="X86" s="45"/>
      <c r="Y86" s="45"/>
      <c r="Z86" s="45"/>
      <c r="AA86" s="50"/>
      <c r="AB86" s="45"/>
      <c r="AC86" s="45"/>
      <c r="AD86" s="45"/>
      <c r="AE86" s="50"/>
      <c r="AF86" s="45"/>
      <c r="AG86" s="45"/>
      <c r="AH86" s="45"/>
      <c r="AI86" s="50"/>
      <c r="AJ86" s="45"/>
      <c r="AK86" s="45"/>
      <c r="AL86" s="45"/>
      <c r="AM86" s="1"/>
      <c r="AN86" s="1"/>
      <c r="AO86" s="1"/>
      <c r="AP86" s="1"/>
      <c r="AQ86" s="1"/>
      <c r="BB86" s="127" t="str">
        <f t="shared" si="36"/>
        <v/>
      </c>
      <c r="BC86" s="130" t="str">
        <f t="shared" si="31"/>
        <v/>
      </c>
      <c r="BD86" s="127" t="str">
        <f t="shared" si="32"/>
        <v/>
      </c>
      <c r="BE86" s="127" t="str">
        <f t="shared" si="33"/>
        <v/>
      </c>
      <c r="BF86" s="127" t="str">
        <f t="shared" si="34"/>
        <v/>
      </c>
      <c r="BG86" s="127" t="str">
        <f t="shared" si="37"/>
        <v/>
      </c>
      <c r="BH86" s="127" t="str">
        <f t="shared" si="38"/>
        <v/>
      </c>
    </row>
    <row r="87" spans="1:60" x14ac:dyDescent="0.25">
      <c r="A87" s="4">
        <v>81</v>
      </c>
      <c r="B87" s="29" t="str">
        <f t="shared" si="24"/>
        <v/>
      </c>
      <c r="C87" s="36" t="str">
        <f t="shared" si="25"/>
        <v/>
      </c>
      <c r="D87" s="37" t="str">
        <f t="shared" si="26"/>
        <v/>
      </c>
      <c r="E87" s="38" t="str">
        <f t="shared" si="27"/>
        <v/>
      </c>
      <c r="F87" s="38" t="str">
        <f t="shared" si="28"/>
        <v/>
      </c>
      <c r="G87" s="39" t="str">
        <f t="shared" si="29"/>
        <v/>
      </c>
      <c r="H87" s="117" t="str">
        <f t="shared" si="30"/>
        <v/>
      </c>
      <c r="I87" s="120"/>
      <c r="J87" s="121"/>
      <c r="K87" s="125" t="str">
        <f t="shared" si="35"/>
        <v/>
      </c>
      <c r="L87" s="50"/>
      <c r="M87" s="45"/>
      <c r="N87" s="45"/>
      <c r="O87" s="45"/>
      <c r="P87" s="45"/>
      <c r="Q87" s="55"/>
      <c r="R87" s="46"/>
      <c r="S87" s="46"/>
      <c r="T87" s="46"/>
      <c r="U87" s="46"/>
      <c r="V87" s="50"/>
      <c r="W87" s="45"/>
      <c r="X87" s="45"/>
      <c r="Y87" s="45"/>
      <c r="Z87" s="45"/>
      <c r="AA87" s="50"/>
      <c r="AB87" s="45"/>
      <c r="AC87" s="45"/>
      <c r="AD87" s="45"/>
      <c r="AE87" s="50"/>
      <c r="AF87" s="45"/>
      <c r="AG87" s="45"/>
      <c r="AH87" s="45"/>
      <c r="AI87" s="50"/>
      <c r="AJ87" s="45"/>
      <c r="AK87" s="45"/>
      <c r="AL87" s="45"/>
      <c r="AM87" s="1"/>
      <c r="AN87" s="1"/>
      <c r="AO87" s="1"/>
      <c r="AP87" s="1"/>
      <c r="AQ87" s="1"/>
      <c r="BB87" s="127" t="str">
        <f t="shared" si="36"/>
        <v/>
      </c>
      <c r="BC87" s="130" t="str">
        <f t="shared" si="31"/>
        <v/>
      </c>
      <c r="BD87" s="127" t="str">
        <f t="shared" si="32"/>
        <v/>
      </c>
      <c r="BE87" s="127" t="str">
        <f t="shared" si="33"/>
        <v/>
      </c>
      <c r="BF87" s="127" t="str">
        <f t="shared" si="34"/>
        <v/>
      </c>
      <c r="BG87" s="127" t="str">
        <f t="shared" si="37"/>
        <v/>
      </c>
      <c r="BH87" s="127" t="str">
        <f t="shared" si="38"/>
        <v/>
      </c>
    </row>
    <row r="88" spans="1:60" x14ac:dyDescent="0.25">
      <c r="A88" s="4">
        <v>82</v>
      </c>
      <c r="B88" s="29" t="str">
        <f t="shared" si="24"/>
        <v/>
      </c>
      <c r="C88" s="36" t="str">
        <f t="shared" si="25"/>
        <v/>
      </c>
      <c r="D88" s="37" t="str">
        <f t="shared" si="26"/>
        <v/>
      </c>
      <c r="E88" s="38" t="str">
        <f t="shared" si="27"/>
        <v/>
      </c>
      <c r="F88" s="38" t="str">
        <f t="shared" si="28"/>
        <v/>
      </c>
      <c r="G88" s="39" t="str">
        <f t="shared" si="29"/>
        <v/>
      </c>
      <c r="H88" s="117" t="str">
        <f t="shared" si="30"/>
        <v/>
      </c>
      <c r="I88" s="120"/>
      <c r="J88" s="121"/>
      <c r="K88" s="125" t="str">
        <f t="shared" si="35"/>
        <v/>
      </c>
      <c r="L88" s="50"/>
      <c r="M88" s="45"/>
      <c r="N88" s="45"/>
      <c r="O88" s="45"/>
      <c r="P88" s="45"/>
      <c r="Q88" s="55"/>
      <c r="R88" s="46"/>
      <c r="S88" s="46"/>
      <c r="T88" s="46"/>
      <c r="U88" s="46"/>
      <c r="V88" s="50"/>
      <c r="W88" s="45"/>
      <c r="X88" s="45"/>
      <c r="Y88" s="45"/>
      <c r="Z88" s="45"/>
      <c r="AA88" s="50"/>
      <c r="AB88" s="45"/>
      <c r="AC88" s="45"/>
      <c r="AD88" s="45"/>
      <c r="AE88" s="50"/>
      <c r="AF88" s="45"/>
      <c r="AG88" s="45"/>
      <c r="AH88" s="45"/>
      <c r="AI88" s="50"/>
      <c r="AJ88" s="45"/>
      <c r="AK88" s="45"/>
      <c r="AL88" s="45"/>
      <c r="AM88" s="1"/>
      <c r="AN88" s="1"/>
      <c r="AO88" s="1"/>
      <c r="AP88" s="1"/>
      <c r="AQ88" s="1"/>
      <c r="BB88" s="127" t="str">
        <f t="shared" si="36"/>
        <v/>
      </c>
      <c r="BC88" s="130" t="str">
        <f t="shared" si="31"/>
        <v/>
      </c>
      <c r="BD88" s="127" t="str">
        <f t="shared" si="32"/>
        <v/>
      </c>
      <c r="BE88" s="127" t="str">
        <f t="shared" si="33"/>
        <v/>
      </c>
      <c r="BF88" s="127" t="str">
        <f t="shared" si="34"/>
        <v/>
      </c>
      <c r="BG88" s="127" t="str">
        <f t="shared" si="37"/>
        <v/>
      </c>
      <c r="BH88" s="127" t="str">
        <f t="shared" si="38"/>
        <v/>
      </c>
    </row>
    <row r="89" spans="1:60" x14ac:dyDescent="0.25">
      <c r="A89" s="4">
        <v>83</v>
      </c>
      <c r="B89" s="29" t="str">
        <f t="shared" si="24"/>
        <v/>
      </c>
      <c r="C89" s="36" t="str">
        <f t="shared" si="25"/>
        <v/>
      </c>
      <c r="D89" s="37" t="str">
        <f t="shared" si="26"/>
        <v/>
      </c>
      <c r="E89" s="38" t="str">
        <f t="shared" si="27"/>
        <v/>
      </c>
      <c r="F89" s="38" t="str">
        <f t="shared" si="28"/>
        <v/>
      </c>
      <c r="G89" s="39" t="str">
        <f t="shared" si="29"/>
        <v/>
      </c>
      <c r="H89" s="117" t="str">
        <f t="shared" si="30"/>
        <v/>
      </c>
      <c r="I89" s="120"/>
      <c r="J89" s="121"/>
      <c r="K89" s="125" t="str">
        <f t="shared" si="35"/>
        <v/>
      </c>
      <c r="L89" s="50"/>
      <c r="M89" s="45"/>
      <c r="N89" s="45"/>
      <c r="O89" s="45"/>
      <c r="P89" s="45"/>
      <c r="Q89" s="55"/>
      <c r="R89" s="46"/>
      <c r="S89" s="46"/>
      <c r="T89" s="46"/>
      <c r="U89" s="46"/>
      <c r="V89" s="50"/>
      <c r="W89" s="45"/>
      <c r="X89" s="45"/>
      <c r="Y89" s="45"/>
      <c r="Z89" s="45"/>
      <c r="AA89" s="50"/>
      <c r="AB89" s="45"/>
      <c r="AC89" s="45"/>
      <c r="AD89" s="45"/>
      <c r="AE89" s="50"/>
      <c r="AF89" s="45"/>
      <c r="AG89" s="45"/>
      <c r="AH89" s="45"/>
      <c r="AI89" s="50"/>
      <c r="AJ89" s="45"/>
      <c r="AK89" s="45"/>
      <c r="AL89" s="45"/>
      <c r="AM89" s="1"/>
      <c r="AN89" s="1"/>
      <c r="AO89" s="1"/>
      <c r="AP89" s="1"/>
      <c r="AQ89" s="1"/>
      <c r="BB89" s="127" t="str">
        <f t="shared" si="36"/>
        <v/>
      </c>
      <c r="BC89" s="130" t="str">
        <f t="shared" si="31"/>
        <v/>
      </c>
      <c r="BD89" s="127" t="str">
        <f t="shared" si="32"/>
        <v/>
      </c>
      <c r="BE89" s="127" t="str">
        <f t="shared" si="33"/>
        <v/>
      </c>
      <c r="BF89" s="127" t="str">
        <f t="shared" si="34"/>
        <v/>
      </c>
      <c r="BG89" s="127" t="str">
        <f t="shared" si="37"/>
        <v/>
      </c>
      <c r="BH89" s="127" t="str">
        <f t="shared" si="38"/>
        <v/>
      </c>
    </row>
    <row r="90" spans="1:60" x14ac:dyDescent="0.25">
      <c r="A90" s="4">
        <v>84</v>
      </c>
      <c r="B90" s="29" t="str">
        <f t="shared" si="24"/>
        <v/>
      </c>
      <c r="C90" s="36" t="str">
        <f t="shared" si="25"/>
        <v/>
      </c>
      <c r="D90" s="37" t="str">
        <f t="shared" si="26"/>
        <v/>
      </c>
      <c r="E90" s="38" t="str">
        <f t="shared" si="27"/>
        <v/>
      </c>
      <c r="F90" s="38" t="str">
        <f t="shared" si="28"/>
        <v/>
      </c>
      <c r="G90" s="39" t="str">
        <f t="shared" si="29"/>
        <v/>
      </c>
      <c r="H90" s="117" t="str">
        <f t="shared" si="30"/>
        <v/>
      </c>
      <c r="I90" s="120"/>
      <c r="J90" s="121"/>
      <c r="K90" s="125" t="str">
        <f t="shared" si="35"/>
        <v/>
      </c>
      <c r="L90" s="50"/>
      <c r="M90" s="45"/>
      <c r="N90" s="45"/>
      <c r="O90" s="45"/>
      <c r="P90" s="45"/>
      <c r="Q90" s="55"/>
      <c r="R90" s="46"/>
      <c r="S90" s="46"/>
      <c r="T90" s="46"/>
      <c r="U90" s="46"/>
      <c r="V90" s="50"/>
      <c r="W90" s="45"/>
      <c r="X90" s="45"/>
      <c r="Y90" s="45"/>
      <c r="Z90" s="45"/>
      <c r="AA90" s="50"/>
      <c r="AB90" s="45"/>
      <c r="AC90" s="45"/>
      <c r="AD90" s="45"/>
      <c r="AE90" s="50"/>
      <c r="AF90" s="45"/>
      <c r="AG90" s="45"/>
      <c r="AH90" s="45"/>
      <c r="AI90" s="50"/>
      <c r="AJ90" s="45"/>
      <c r="AK90" s="45"/>
      <c r="AL90" s="45"/>
      <c r="AM90" s="1"/>
      <c r="AN90" s="1"/>
      <c r="AO90" s="1"/>
      <c r="AP90" s="1"/>
      <c r="AQ90" s="1"/>
      <c r="BB90" s="127" t="str">
        <f t="shared" si="36"/>
        <v/>
      </c>
      <c r="BC90" s="130" t="str">
        <f t="shared" si="31"/>
        <v/>
      </c>
      <c r="BD90" s="127" t="str">
        <f t="shared" si="32"/>
        <v/>
      </c>
      <c r="BE90" s="127" t="str">
        <f t="shared" si="33"/>
        <v/>
      </c>
      <c r="BF90" s="127" t="str">
        <f t="shared" si="34"/>
        <v/>
      </c>
      <c r="BG90" s="127" t="str">
        <f t="shared" si="37"/>
        <v/>
      </c>
      <c r="BH90" s="127" t="str">
        <f t="shared" si="38"/>
        <v/>
      </c>
    </row>
    <row r="91" spans="1:60" x14ac:dyDescent="0.25">
      <c r="A91" s="4">
        <v>85</v>
      </c>
      <c r="B91" s="29" t="str">
        <f t="shared" si="24"/>
        <v/>
      </c>
      <c r="C91" s="36" t="str">
        <f t="shared" si="25"/>
        <v/>
      </c>
      <c r="D91" s="37" t="str">
        <f t="shared" si="26"/>
        <v/>
      </c>
      <c r="E91" s="38" t="str">
        <f t="shared" si="27"/>
        <v/>
      </c>
      <c r="F91" s="38" t="str">
        <f t="shared" si="28"/>
        <v/>
      </c>
      <c r="G91" s="39" t="str">
        <f t="shared" si="29"/>
        <v/>
      </c>
      <c r="H91" s="117" t="str">
        <f t="shared" si="30"/>
        <v/>
      </c>
      <c r="I91" s="120"/>
      <c r="J91" s="121"/>
      <c r="K91" s="125" t="str">
        <f t="shared" si="35"/>
        <v/>
      </c>
      <c r="L91" s="50"/>
      <c r="M91" s="45"/>
      <c r="N91" s="45"/>
      <c r="O91" s="45"/>
      <c r="P91" s="45"/>
      <c r="Q91" s="55"/>
      <c r="R91" s="46"/>
      <c r="S91" s="46"/>
      <c r="T91" s="46"/>
      <c r="U91" s="46"/>
      <c r="V91" s="50"/>
      <c r="W91" s="45"/>
      <c r="X91" s="45"/>
      <c r="Y91" s="45"/>
      <c r="Z91" s="45"/>
      <c r="AA91" s="50"/>
      <c r="AB91" s="45"/>
      <c r="AC91" s="45"/>
      <c r="AD91" s="45"/>
      <c r="AE91" s="50"/>
      <c r="AF91" s="45"/>
      <c r="AG91" s="45"/>
      <c r="AH91" s="45"/>
      <c r="AI91" s="50"/>
      <c r="AJ91" s="45"/>
      <c r="AK91" s="45"/>
      <c r="AL91" s="45"/>
      <c r="AM91" s="1"/>
      <c r="AN91" s="1"/>
      <c r="AO91" s="1"/>
      <c r="AP91" s="1"/>
      <c r="AQ91" s="1"/>
      <c r="BB91" s="127" t="str">
        <f t="shared" si="36"/>
        <v/>
      </c>
      <c r="BC91" s="130" t="str">
        <f t="shared" si="31"/>
        <v/>
      </c>
      <c r="BD91" s="127" t="str">
        <f t="shared" si="32"/>
        <v/>
      </c>
      <c r="BE91" s="127" t="str">
        <f t="shared" si="33"/>
        <v/>
      </c>
      <c r="BF91" s="127" t="str">
        <f t="shared" si="34"/>
        <v/>
      </c>
      <c r="BG91" s="127" t="str">
        <f t="shared" si="37"/>
        <v/>
      </c>
      <c r="BH91" s="127" t="str">
        <f t="shared" si="38"/>
        <v/>
      </c>
    </row>
    <row r="92" spans="1:60" x14ac:dyDescent="0.25">
      <c r="A92" s="4">
        <v>86</v>
      </c>
      <c r="B92" s="29" t="str">
        <f t="shared" si="24"/>
        <v/>
      </c>
      <c r="C92" s="36" t="str">
        <f t="shared" si="25"/>
        <v/>
      </c>
      <c r="D92" s="37" t="str">
        <f t="shared" si="26"/>
        <v/>
      </c>
      <c r="E92" s="38" t="str">
        <f t="shared" si="27"/>
        <v/>
      </c>
      <c r="F92" s="38" t="str">
        <f t="shared" si="28"/>
        <v/>
      </c>
      <c r="G92" s="39" t="str">
        <f t="shared" si="29"/>
        <v/>
      </c>
      <c r="H92" s="117" t="str">
        <f t="shared" si="30"/>
        <v/>
      </c>
      <c r="I92" s="120"/>
      <c r="J92" s="121"/>
      <c r="K92" s="125" t="str">
        <f t="shared" si="35"/>
        <v/>
      </c>
      <c r="L92" s="50"/>
      <c r="M92" s="45"/>
      <c r="N92" s="45"/>
      <c r="O92" s="45"/>
      <c r="P92" s="45"/>
      <c r="Q92" s="55"/>
      <c r="R92" s="46"/>
      <c r="S92" s="46"/>
      <c r="T92" s="46"/>
      <c r="U92" s="46"/>
      <c r="V92" s="50"/>
      <c r="W92" s="45"/>
      <c r="X92" s="45"/>
      <c r="Y92" s="45"/>
      <c r="Z92" s="45"/>
      <c r="AA92" s="50"/>
      <c r="AB92" s="45"/>
      <c r="AC92" s="45"/>
      <c r="AD92" s="45"/>
      <c r="AE92" s="50"/>
      <c r="AF92" s="45"/>
      <c r="AG92" s="45"/>
      <c r="AH92" s="45"/>
      <c r="AI92" s="50"/>
      <c r="AJ92" s="45"/>
      <c r="AK92" s="45"/>
      <c r="AL92" s="45"/>
      <c r="AM92" s="1"/>
      <c r="AN92" s="1"/>
      <c r="AO92" s="1"/>
      <c r="AP92" s="1"/>
      <c r="AQ92" s="1"/>
      <c r="BB92" s="127" t="str">
        <f t="shared" si="36"/>
        <v/>
      </c>
      <c r="BC92" s="130" t="str">
        <f t="shared" si="31"/>
        <v/>
      </c>
      <c r="BD92" s="127" t="str">
        <f t="shared" si="32"/>
        <v/>
      </c>
      <c r="BE92" s="127" t="str">
        <f t="shared" si="33"/>
        <v/>
      </c>
      <c r="BF92" s="127" t="str">
        <f t="shared" si="34"/>
        <v/>
      </c>
      <c r="BG92" s="127" t="str">
        <f t="shared" si="37"/>
        <v/>
      </c>
      <c r="BH92" s="127" t="str">
        <f t="shared" si="38"/>
        <v/>
      </c>
    </row>
    <row r="93" spans="1:60" x14ac:dyDescent="0.25">
      <c r="A93" s="4">
        <v>87</v>
      </c>
      <c r="B93" s="29" t="str">
        <f t="shared" si="24"/>
        <v/>
      </c>
      <c r="C93" s="36" t="str">
        <f t="shared" si="25"/>
        <v/>
      </c>
      <c r="D93" s="37" t="str">
        <f t="shared" si="26"/>
        <v/>
      </c>
      <c r="E93" s="38" t="str">
        <f t="shared" si="27"/>
        <v/>
      </c>
      <c r="F93" s="38" t="str">
        <f t="shared" si="28"/>
        <v/>
      </c>
      <c r="G93" s="39" t="str">
        <f t="shared" si="29"/>
        <v/>
      </c>
      <c r="H93" s="117" t="str">
        <f t="shared" si="30"/>
        <v/>
      </c>
      <c r="I93" s="120"/>
      <c r="J93" s="121"/>
      <c r="K93" s="125" t="str">
        <f t="shared" si="35"/>
        <v/>
      </c>
      <c r="L93" s="50"/>
      <c r="M93" s="45"/>
      <c r="N93" s="45"/>
      <c r="O93" s="45"/>
      <c r="P93" s="45"/>
      <c r="Q93" s="55"/>
      <c r="R93" s="46"/>
      <c r="S93" s="46"/>
      <c r="T93" s="46"/>
      <c r="U93" s="46"/>
      <c r="V93" s="50"/>
      <c r="W93" s="45"/>
      <c r="X93" s="45"/>
      <c r="Y93" s="45"/>
      <c r="Z93" s="45"/>
      <c r="AA93" s="50"/>
      <c r="AB93" s="45"/>
      <c r="AC93" s="45"/>
      <c r="AD93" s="45"/>
      <c r="AE93" s="50"/>
      <c r="AF93" s="45"/>
      <c r="AG93" s="45"/>
      <c r="AH93" s="45"/>
      <c r="AI93" s="50"/>
      <c r="AJ93" s="45"/>
      <c r="AK93" s="45"/>
      <c r="AL93" s="45"/>
      <c r="AM93" s="1"/>
      <c r="AN93" s="1"/>
      <c r="AO93" s="1"/>
      <c r="AP93" s="1"/>
      <c r="AQ93" s="1"/>
      <c r="BB93" s="127" t="str">
        <f t="shared" si="36"/>
        <v/>
      </c>
      <c r="BC93" s="130" t="str">
        <f t="shared" si="31"/>
        <v/>
      </c>
      <c r="BD93" s="127" t="str">
        <f t="shared" si="32"/>
        <v/>
      </c>
      <c r="BE93" s="127" t="str">
        <f t="shared" si="33"/>
        <v/>
      </c>
      <c r="BF93" s="127" t="str">
        <f t="shared" si="34"/>
        <v/>
      </c>
      <c r="BG93" s="127" t="str">
        <f t="shared" si="37"/>
        <v/>
      </c>
      <c r="BH93" s="127" t="str">
        <f t="shared" si="38"/>
        <v/>
      </c>
    </row>
    <row r="94" spans="1:60" x14ac:dyDescent="0.25">
      <c r="A94" s="4">
        <v>88</v>
      </c>
      <c r="B94" s="29" t="str">
        <f t="shared" si="24"/>
        <v/>
      </c>
      <c r="C94" s="36" t="str">
        <f t="shared" si="25"/>
        <v/>
      </c>
      <c r="D94" s="37" t="str">
        <f t="shared" si="26"/>
        <v/>
      </c>
      <c r="E94" s="38" t="str">
        <f t="shared" si="27"/>
        <v/>
      </c>
      <c r="F94" s="38" t="str">
        <f t="shared" si="28"/>
        <v/>
      </c>
      <c r="G94" s="39" t="str">
        <f t="shared" si="29"/>
        <v/>
      </c>
      <c r="H94" s="117" t="str">
        <f t="shared" si="30"/>
        <v/>
      </c>
      <c r="I94" s="120"/>
      <c r="J94" s="121"/>
      <c r="K94" s="125" t="str">
        <f t="shared" si="35"/>
        <v/>
      </c>
      <c r="L94" s="50"/>
      <c r="M94" s="45"/>
      <c r="N94" s="45"/>
      <c r="O94" s="45"/>
      <c r="P94" s="45"/>
      <c r="Q94" s="55"/>
      <c r="R94" s="46"/>
      <c r="S94" s="46"/>
      <c r="T94" s="46"/>
      <c r="U94" s="46"/>
      <c r="V94" s="50"/>
      <c r="W94" s="45"/>
      <c r="X94" s="45"/>
      <c r="Y94" s="45"/>
      <c r="Z94" s="45"/>
      <c r="AA94" s="50"/>
      <c r="AB94" s="45"/>
      <c r="AC94" s="45"/>
      <c r="AD94" s="45"/>
      <c r="AE94" s="50"/>
      <c r="AF94" s="45"/>
      <c r="AG94" s="45"/>
      <c r="AH94" s="45"/>
      <c r="AI94" s="50"/>
      <c r="AJ94" s="45"/>
      <c r="AK94" s="45"/>
      <c r="AL94" s="45"/>
      <c r="AM94" s="1"/>
      <c r="AN94" s="1"/>
      <c r="AO94" s="1"/>
      <c r="AP94" s="1"/>
      <c r="AQ94" s="1"/>
      <c r="BB94" s="127" t="str">
        <f t="shared" si="36"/>
        <v/>
      </c>
      <c r="BC94" s="130" t="str">
        <f t="shared" si="31"/>
        <v/>
      </c>
      <c r="BD94" s="127" t="str">
        <f t="shared" si="32"/>
        <v/>
      </c>
      <c r="BE94" s="127" t="str">
        <f t="shared" si="33"/>
        <v/>
      </c>
      <c r="BF94" s="127" t="str">
        <f t="shared" si="34"/>
        <v/>
      </c>
      <c r="BG94" s="127" t="str">
        <f t="shared" si="37"/>
        <v/>
      </c>
      <c r="BH94" s="127" t="str">
        <f t="shared" si="38"/>
        <v/>
      </c>
    </row>
    <row r="95" spans="1:60" x14ac:dyDescent="0.25">
      <c r="A95" s="4">
        <v>89</v>
      </c>
      <c r="B95" s="29" t="str">
        <f t="shared" si="24"/>
        <v/>
      </c>
      <c r="C95" s="36" t="str">
        <f t="shared" si="25"/>
        <v/>
      </c>
      <c r="D95" s="37" t="str">
        <f t="shared" si="26"/>
        <v/>
      </c>
      <c r="E95" s="38" t="str">
        <f t="shared" si="27"/>
        <v/>
      </c>
      <c r="F95" s="38" t="str">
        <f t="shared" si="28"/>
        <v/>
      </c>
      <c r="G95" s="39" t="str">
        <f t="shared" si="29"/>
        <v/>
      </c>
      <c r="H95" s="117" t="str">
        <f t="shared" si="30"/>
        <v/>
      </c>
      <c r="I95" s="120"/>
      <c r="J95" s="121"/>
      <c r="K95" s="125" t="str">
        <f t="shared" si="35"/>
        <v/>
      </c>
      <c r="L95" s="50"/>
      <c r="M95" s="45"/>
      <c r="N95" s="45"/>
      <c r="O95" s="45"/>
      <c r="P95" s="45"/>
      <c r="Q95" s="55"/>
      <c r="R95" s="46"/>
      <c r="S95" s="46"/>
      <c r="T95" s="46"/>
      <c r="U95" s="46"/>
      <c r="V95" s="50"/>
      <c r="W95" s="45"/>
      <c r="X95" s="45"/>
      <c r="Y95" s="45"/>
      <c r="Z95" s="45"/>
      <c r="AA95" s="50"/>
      <c r="AB95" s="45"/>
      <c r="AC95" s="45"/>
      <c r="AD95" s="45"/>
      <c r="AE95" s="50"/>
      <c r="AF95" s="45"/>
      <c r="AG95" s="45"/>
      <c r="AH95" s="45"/>
      <c r="AI95" s="50"/>
      <c r="AJ95" s="45"/>
      <c r="AK95" s="45"/>
      <c r="AL95" s="45"/>
      <c r="AM95" s="1"/>
      <c r="AN95" s="1"/>
      <c r="AO95" s="1"/>
      <c r="AP95" s="1"/>
      <c r="AQ95" s="1"/>
      <c r="BB95" s="127" t="str">
        <f t="shared" si="36"/>
        <v/>
      </c>
      <c r="BC95" s="130" t="str">
        <f t="shared" si="31"/>
        <v/>
      </c>
      <c r="BD95" s="127" t="str">
        <f t="shared" si="32"/>
        <v/>
      </c>
      <c r="BE95" s="127" t="str">
        <f t="shared" si="33"/>
        <v/>
      </c>
      <c r="BF95" s="127" t="str">
        <f t="shared" si="34"/>
        <v/>
      </c>
      <c r="BG95" s="127" t="str">
        <f t="shared" si="37"/>
        <v/>
      </c>
      <c r="BH95" s="127" t="str">
        <f t="shared" si="38"/>
        <v/>
      </c>
    </row>
    <row r="96" spans="1:60" x14ac:dyDescent="0.25">
      <c r="A96" s="4">
        <v>90</v>
      </c>
      <c r="B96" s="29" t="str">
        <f t="shared" si="24"/>
        <v/>
      </c>
      <c r="C96" s="36" t="str">
        <f t="shared" si="25"/>
        <v/>
      </c>
      <c r="D96" s="37" t="str">
        <f t="shared" si="26"/>
        <v/>
      </c>
      <c r="E96" s="38" t="str">
        <f t="shared" si="27"/>
        <v/>
      </c>
      <c r="F96" s="38" t="str">
        <f t="shared" si="28"/>
        <v/>
      </c>
      <c r="G96" s="39" t="str">
        <f t="shared" si="29"/>
        <v/>
      </c>
      <c r="H96" s="117" t="str">
        <f t="shared" si="30"/>
        <v/>
      </c>
      <c r="I96" s="120"/>
      <c r="J96" s="121"/>
      <c r="K96" s="125" t="str">
        <f t="shared" si="35"/>
        <v/>
      </c>
      <c r="L96" s="50"/>
      <c r="M96" s="45"/>
      <c r="N96" s="45"/>
      <c r="O96" s="45"/>
      <c r="P96" s="45"/>
      <c r="Q96" s="55"/>
      <c r="R96" s="46"/>
      <c r="S96" s="46"/>
      <c r="T96" s="46"/>
      <c r="U96" s="46"/>
      <c r="V96" s="50"/>
      <c r="W96" s="45"/>
      <c r="X96" s="45"/>
      <c r="Y96" s="45"/>
      <c r="Z96" s="45"/>
      <c r="AA96" s="50"/>
      <c r="AB96" s="45"/>
      <c r="AC96" s="45"/>
      <c r="AD96" s="45"/>
      <c r="AE96" s="50"/>
      <c r="AF96" s="45"/>
      <c r="AG96" s="45"/>
      <c r="AH96" s="45"/>
      <c r="AI96" s="50"/>
      <c r="AJ96" s="45"/>
      <c r="AK96" s="45"/>
      <c r="AL96" s="45"/>
      <c r="AM96" s="1"/>
      <c r="AN96" s="1"/>
      <c r="AO96" s="1"/>
      <c r="AP96" s="1"/>
      <c r="AQ96" s="1"/>
      <c r="BB96" s="127" t="str">
        <f t="shared" si="36"/>
        <v/>
      </c>
      <c r="BC96" s="130" t="str">
        <f t="shared" si="31"/>
        <v/>
      </c>
      <c r="BD96" s="127" t="str">
        <f t="shared" si="32"/>
        <v/>
      </c>
      <c r="BE96" s="127" t="str">
        <f t="shared" si="33"/>
        <v/>
      </c>
      <c r="BF96" s="127" t="str">
        <f t="shared" si="34"/>
        <v/>
      </c>
      <c r="BG96" s="127" t="str">
        <f t="shared" si="37"/>
        <v/>
      </c>
      <c r="BH96" s="127" t="str">
        <f t="shared" si="38"/>
        <v/>
      </c>
    </row>
    <row r="97" spans="1:60" x14ac:dyDescent="0.25">
      <c r="A97" s="4">
        <v>91</v>
      </c>
      <c r="B97" s="29" t="str">
        <f t="shared" si="24"/>
        <v/>
      </c>
      <c r="C97" s="36" t="str">
        <f t="shared" si="25"/>
        <v/>
      </c>
      <c r="D97" s="37" t="str">
        <f t="shared" si="26"/>
        <v/>
      </c>
      <c r="E97" s="38" t="str">
        <f t="shared" si="27"/>
        <v/>
      </c>
      <c r="F97" s="38" t="str">
        <f t="shared" si="28"/>
        <v/>
      </c>
      <c r="G97" s="39" t="str">
        <f t="shared" si="29"/>
        <v/>
      </c>
      <c r="H97" s="117" t="str">
        <f t="shared" si="30"/>
        <v/>
      </c>
      <c r="I97" s="120"/>
      <c r="J97" s="121"/>
      <c r="K97" s="125" t="str">
        <f t="shared" si="35"/>
        <v/>
      </c>
      <c r="L97" s="50"/>
      <c r="M97" s="45"/>
      <c r="N97" s="45"/>
      <c r="O97" s="45"/>
      <c r="P97" s="45"/>
      <c r="Q97" s="55"/>
      <c r="R97" s="46"/>
      <c r="S97" s="46"/>
      <c r="T97" s="46"/>
      <c r="U97" s="46"/>
      <c r="V97" s="50"/>
      <c r="W97" s="45"/>
      <c r="X97" s="45"/>
      <c r="Y97" s="45"/>
      <c r="Z97" s="45"/>
      <c r="AA97" s="50"/>
      <c r="AB97" s="45"/>
      <c r="AC97" s="45"/>
      <c r="AD97" s="45"/>
      <c r="AE97" s="50"/>
      <c r="AF97" s="45"/>
      <c r="AG97" s="45"/>
      <c r="AH97" s="45"/>
      <c r="AI97" s="50"/>
      <c r="AJ97" s="45"/>
      <c r="AK97" s="45"/>
      <c r="AL97" s="45"/>
      <c r="AM97" s="1"/>
      <c r="AN97" s="1"/>
      <c r="AO97" s="1"/>
      <c r="AP97" s="1"/>
      <c r="AQ97" s="1"/>
      <c r="BB97" s="127" t="str">
        <f t="shared" si="36"/>
        <v/>
      </c>
      <c r="BC97" s="130" t="str">
        <f t="shared" si="31"/>
        <v/>
      </c>
      <c r="BD97" s="127" t="str">
        <f t="shared" si="32"/>
        <v/>
      </c>
      <c r="BE97" s="127" t="str">
        <f t="shared" si="33"/>
        <v/>
      </c>
      <c r="BF97" s="127" t="str">
        <f t="shared" si="34"/>
        <v/>
      </c>
      <c r="BG97" s="127" t="str">
        <f t="shared" si="37"/>
        <v/>
      </c>
      <c r="BH97" s="127" t="str">
        <f t="shared" si="38"/>
        <v/>
      </c>
    </row>
    <row r="98" spans="1:60" x14ac:dyDescent="0.25">
      <c r="A98" s="4">
        <v>92</v>
      </c>
      <c r="B98" s="29" t="str">
        <f t="shared" si="24"/>
        <v/>
      </c>
      <c r="C98" s="36" t="str">
        <f t="shared" si="25"/>
        <v/>
      </c>
      <c r="D98" s="37" t="str">
        <f t="shared" si="26"/>
        <v/>
      </c>
      <c r="E98" s="38" t="str">
        <f t="shared" si="27"/>
        <v/>
      </c>
      <c r="F98" s="38" t="str">
        <f t="shared" si="28"/>
        <v/>
      </c>
      <c r="G98" s="39" t="str">
        <f t="shared" si="29"/>
        <v/>
      </c>
      <c r="H98" s="117" t="str">
        <f t="shared" si="30"/>
        <v/>
      </c>
      <c r="I98" s="120"/>
      <c r="J98" s="121"/>
      <c r="K98" s="125" t="str">
        <f t="shared" si="35"/>
        <v/>
      </c>
      <c r="L98" s="50"/>
      <c r="M98" s="45"/>
      <c r="N98" s="45"/>
      <c r="O98" s="45"/>
      <c r="P98" s="45"/>
      <c r="Q98" s="55"/>
      <c r="R98" s="46"/>
      <c r="S98" s="46"/>
      <c r="T98" s="46"/>
      <c r="U98" s="46"/>
      <c r="V98" s="50"/>
      <c r="W98" s="45"/>
      <c r="X98" s="45"/>
      <c r="Y98" s="45"/>
      <c r="Z98" s="45"/>
      <c r="AA98" s="50"/>
      <c r="AB98" s="45"/>
      <c r="AC98" s="45"/>
      <c r="AD98" s="45"/>
      <c r="AE98" s="50"/>
      <c r="AF98" s="45"/>
      <c r="AG98" s="45"/>
      <c r="AH98" s="45"/>
      <c r="AI98" s="50"/>
      <c r="AJ98" s="45"/>
      <c r="AK98" s="45"/>
      <c r="AL98" s="45"/>
      <c r="AM98" s="1"/>
      <c r="AN98" s="1"/>
      <c r="AO98" s="1"/>
      <c r="AP98" s="1"/>
      <c r="AQ98" s="1"/>
      <c r="BB98" s="127" t="str">
        <f t="shared" si="36"/>
        <v/>
      </c>
      <c r="BC98" s="130" t="str">
        <f t="shared" si="31"/>
        <v/>
      </c>
      <c r="BD98" s="127" t="str">
        <f t="shared" si="32"/>
        <v/>
      </c>
      <c r="BE98" s="127" t="str">
        <f t="shared" si="33"/>
        <v/>
      </c>
      <c r="BF98" s="127" t="str">
        <f t="shared" si="34"/>
        <v/>
      </c>
      <c r="BG98" s="127" t="str">
        <f t="shared" si="37"/>
        <v/>
      </c>
      <c r="BH98" s="127" t="str">
        <f t="shared" si="38"/>
        <v/>
      </c>
    </row>
    <row r="99" spans="1:60" x14ac:dyDescent="0.25">
      <c r="A99" s="4">
        <v>93</v>
      </c>
      <c r="B99" s="29" t="str">
        <f t="shared" si="24"/>
        <v/>
      </c>
      <c r="C99" s="36" t="str">
        <f t="shared" si="25"/>
        <v/>
      </c>
      <c r="D99" s="37" t="str">
        <f t="shared" si="26"/>
        <v/>
      </c>
      <c r="E99" s="38" t="str">
        <f t="shared" si="27"/>
        <v/>
      </c>
      <c r="F99" s="38" t="str">
        <f t="shared" si="28"/>
        <v/>
      </c>
      <c r="G99" s="39" t="str">
        <f t="shared" si="29"/>
        <v/>
      </c>
      <c r="H99" s="117" t="str">
        <f t="shared" si="30"/>
        <v/>
      </c>
      <c r="I99" s="120"/>
      <c r="J99" s="121"/>
      <c r="K99" s="125" t="str">
        <f t="shared" si="35"/>
        <v/>
      </c>
      <c r="L99" s="50"/>
      <c r="M99" s="45"/>
      <c r="N99" s="45"/>
      <c r="O99" s="45"/>
      <c r="P99" s="45"/>
      <c r="Q99" s="55"/>
      <c r="R99" s="46"/>
      <c r="S99" s="46"/>
      <c r="T99" s="46"/>
      <c r="U99" s="46"/>
      <c r="V99" s="50"/>
      <c r="W99" s="45"/>
      <c r="X99" s="45"/>
      <c r="Y99" s="45"/>
      <c r="Z99" s="45"/>
      <c r="AA99" s="50"/>
      <c r="AB99" s="45"/>
      <c r="AC99" s="45"/>
      <c r="AD99" s="45"/>
      <c r="AE99" s="50"/>
      <c r="AF99" s="45"/>
      <c r="AG99" s="45"/>
      <c r="AH99" s="45"/>
      <c r="AI99" s="50"/>
      <c r="AJ99" s="45"/>
      <c r="AK99" s="45"/>
      <c r="AL99" s="45"/>
      <c r="AM99" s="1"/>
      <c r="AN99" s="1"/>
      <c r="AO99" s="1"/>
      <c r="AP99" s="1"/>
      <c r="AQ99" s="1"/>
      <c r="BB99" s="127" t="str">
        <f t="shared" si="36"/>
        <v/>
      </c>
      <c r="BC99" s="130" t="str">
        <f t="shared" si="31"/>
        <v/>
      </c>
      <c r="BD99" s="127" t="str">
        <f t="shared" si="32"/>
        <v/>
      </c>
      <c r="BE99" s="127" t="str">
        <f t="shared" si="33"/>
        <v/>
      </c>
      <c r="BF99" s="127" t="str">
        <f t="shared" si="34"/>
        <v/>
      </c>
      <c r="BG99" s="127" t="str">
        <f t="shared" si="37"/>
        <v/>
      </c>
      <c r="BH99" s="127" t="str">
        <f t="shared" si="38"/>
        <v/>
      </c>
    </row>
    <row r="100" spans="1:60" x14ac:dyDescent="0.25">
      <c r="A100" s="4">
        <v>94</v>
      </c>
      <c r="B100" s="29" t="str">
        <f t="shared" si="24"/>
        <v/>
      </c>
      <c r="C100" s="36" t="str">
        <f t="shared" si="25"/>
        <v/>
      </c>
      <c r="D100" s="37" t="str">
        <f t="shared" si="26"/>
        <v/>
      </c>
      <c r="E100" s="38" t="str">
        <f t="shared" si="27"/>
        <v/>
      </c>
      <c r="F100" s="38" t="str">
        <f t="shared" si="28"/>
        <v/>
      </c>
      <c r="G100" s="39" t="str">
        <f t="shared" si="29"/>
        <v/>
      </c>
      <c r="H100" s="117" t="str">
        <f t="shared" si="30"/>
        <v/>
      </c>
      <c r="I100" s="120"/>
      <c r="J100" s="121"/>
      <c r="K100" s="125" t="str">
        <f t="shared" si="35"/>
        <v/>
      </c>
      <c r="L100" s="50"/>
      <c r="M100" s="45"/>
      <c r="N100" s="45"/>
      <c r="O100" s="45"/>
      <c r="P100" s="45"/>
      <c r="Q100" s="55"/>
      <c r="R100" s="46"/>
      <c r="S100" s="46"/>
      <c r="T100" s="46"/>
      <c r="U100" s="46"/>
      <c r="V100" s="50"/>
      <c r="W100" s="45"/>
      <c r="X100" s="45"/>
      <c r="Y100" s="45"/>
      <c r="Z100" s="45"/>
      <c r="AA100" s="50"/>
      <c r="AB100" s="45"/>
      <c r="AC100" s="45"/>
      <c r="AD100" s="45"/>
      <c r="AE100" s="50"/>
      <c r="AF100" s="45"/>
      <c r="AG100" s="45"/>
      <c r="AH100" s="45"/>
      <c r="AI100" s="50"/>
      <c r="AJ100" s="45"/>
      <c r="AK100" s="45"/>
      <c r="AL100" s="45"/>
      <c r="AM100" s="1"/>
      <c r="AN100" s="1"/>
      <c r="AO100" s="1"/>
      <c r="AP100" s="1"/>
      <c r="AQ100" s="1"/>
      <c r="BB100" s="127" t="str">
        <f t="shared" si="36"/>
        <v/>
      </c>
      <c r="BC100" s="130" t="str">
        <f t="shared" si="31"/>
        <v/>
      </c>
      <c r="BD100" s="127" t="str">
        <f t="shared" si="32"/>
        <v/>
      </c>
      <c r="BE100" s="127" t="str">
        <f t="shared" si="33"/>
        <v/>
      </c>
      <c r="BF100" s="127" t="str">
        <f t="shared" si="34"/>
        <v/>
      </c>
      <c r="BG100" s="127" t="str">
        <f t="shared" si="37"/>
        <v/>
      </c>
      <c r="BH100" s="127" t="str">
        <f t="shared" si="38"/>
        <v/>
      </c>
    </row>
    <row r="101" spans="1:60" x14ac:dyDescent="0.25">
      <c r="A101" s="4">
        <v>95</v>
      </c>
      <c r="B101" s="29" t="str">
        <f t="shared" si="24"/>
        <v/>
      </c>
      <c r="C101" s="36" t="str">
        <f t="shared" si="25"/>
        <v/>
      </c>
      <c r="D101" s="37" t="str">
        <f t="shared" si="26"/>
        <v/>
      </c>
      <c r="E101" s="38" t="str">
        <f t="shared" si="27"/>
        <v/>
      </c>
      <c r="F101" s="38" t="str">
        <f t="shared" si="28"/>
        <v/>
      </c>
      <c r="G101" s="39" t="str">
        <f t="shared" si="29"/>
        <v/>
      </c>
      <c r="H101" s="117" t="str">
        <f t="shared" si="30"/>
        <v/>
      </c>
      <c r="I101" s="120"/>
      <c r="J101" s="121"/>
      <c r="K101" s="125" t="str">
        <f t="shared" si="35"/>
        <v/>
      </c>
      <c r="L101" s="50"/>
      <c r="M101" s="45"/>
      <c r="N101" s="45"/>
      <c r="O101" s="45"/>
      <c r="P101" s="45"/>
      <c r="Q101" s="55"/>
      <c r="R101" s="46"/>
      <c r="S101" s="46"/>
      <c r="T101" s="46"/>
      <c r="U101" s="46"/>
      <c r="V101" s="50"/>
      <c r="W101" s="45"/>
      <c r="X101" s="45"/>
      <c r="Y101" s="45"/>
      <c r="Z101" s="45"/>
      <c r="AA101" s="50"/>
      <c r="AB101" s="45"/>
      <c r="AC101" s="45"/>
      <c r="AD101" s="45"/>
      <c r="AE101" s="50"/>
      <c r="AF101" s="45"/>
      <c r="AG101" s="45"/>
      <c r="AH101" s="45"/>
      <c r="AI101" s="50"/>
      <c r="AJ101" s="45"/>
      <c r="AK101" s="45"/>
      <c r="AL101" s="45"/>
      <c r="AM101" s="1"/>
      <c r="AN101" s="1"/>
      <c r="AO101" s="1"/>
      <c r="AP101" s="1"/>
      <c r="AQ101" s="1"/>
      <c r="BB101" s="127" t="str">
        <f t="shared" si="36"/>
        <v/>
      </c>
      <c r="BC101" s="130" t="str">
        <f t="shared" si="31"/>
        <v/>
      </c>
      <c r="BD101" s="127" t="str">
        <f t="shared" si="32"/>
        <v/>
      </c>
      <c r="BE101" s="127" t="str">
        <f t="shared" si="33"/>
        <v/>
      </c>
      <c r="BF101" s="127" t="str">
        <f t="shared" si="34"/>
        <v/>
      </c>
      <c r="BG101" s="127" t="str">
        <f t="shared" si="37"/>
        <v/>
      </c>
      <c r="BH101" s="127" t="str">
        <f t="shared" si="38"/>
        <v/>
      </c>
    </row>
    <row r="102" spans="1:60" x14ac:dyDescent="0.25">
      <c r="A102" s="4">
        <v>96</v>
      </c>
      <c r="B102" s="29" t="str">
        <f t="shared" si="24"/>
        <v/>
      </c>
      <c r="C102" s="36" t="str">
        <f t="shared" si="25"/>
        <v/>
      </c>
      <c r="D102" s="37" t="str">
        <f t="shared" si="26"/>
        <v/>
      </c>
      <c r="E102" s="38" t="str">
        <f t="shared" si="27"/>
        <v/>
      </c>
      <c r="F102" s="38" t="str">
        <f t="shared" si="28"/>
        <v/>
      </c>
      <c r="G102" s="39" t="str">
        <f t="shared" si="29"/>
        <v/>
      </c>
      <c r="H102" s="117" t="str">
        <f t="shared" si="30"/>
        <v/>
      </c>
      <c r="I102" s="120"/>
      <c r="J102" s="121"/>
      <c r="K102" s="125" t="str">
        <f t="shared" si="35"/>
        <v/>
      </c>
      <c r="L102" s="50"/>
      <c r="M102" s="45"/>
      <c r="N102" s="45"/>
      <c r="O102" s="45"/>
      <c r="P102" s="45"/>
      <c r="Q102" s="55"/>
      <c r="R102" s="46"/>
      <c r="S102" s="46"/>
      <c r="T102" s="46"/>
      <c r="U102" s="46"/>
      <c r="V102" s="50"/>
      <c r="W102" s="45"/>
      <c r="X102" s="45"/>
      <c r="Y102" s="45"/>
      <c r="Z102" s="45"/>
      <c r="AA102" s="50"/>
      <c r="AB102" s="45"/>
      <c r="AC102" s="45"/>
      <c r="AD102" s="45"/>
      <c r="AE102" s="50"/>
      <c r="AF102" s="45"/>
      <c r="AG102" s="45"/>
      <c r="AH102" s="45"/>
      <c r="AI102" s="50"/>
      <c r="AJ102" s="45"/>
      <c r="AK102" s="45"/>
      <c r="AL102" s="45"/>
      <c r="AM102" s="1"/>
      <c r="AN102" s="1"/>
      <c r="AO102" s="1"/>
      <c r="AP102" s="1"/>
      <c r="AQ102" s="1"/>
      <c r="BB102" s="127" t="str">
        <f t="shared" si="36"/>
        <v/>
      </c>
      <c r="BC102" s="130" t="str">
        <f t="shared" si="31"/>
        <v/>
      </c>
      <c r="BD102" s="127" t="str">
        <f t="shared" si="32"/>
        <v/>
      </c>
      <c r="BE102" s="127" t="str">
        <f t="shared" si="33"/>
        <v/>
      </c>
      <c r="BF102" s="127" t="str">
        <f t="shared" si="34"/>
        <v/>
      </c>
      <c r="BG102" s="127" t="str">
        <f t="shared" si="37"/>
        <v/>
      </c>
      <c r="BH102" s="127" t="str">
        <f t="shared" si="38"/>
        <v/>
      </c>
    </row>
    <row r="103" spans="1:60" x14ac:dyDescent="0.25">
      <c r="A103" s="4">
        <v>97</v>
      </c>
      <c r="B103" s="29" t="str">
        <f t="shared" ref="B103:B134" si="39">IFERROR(VLOOKUP(A103,Name1,3,0),"")</f>
        <v/>
      </c>
      <c r="C103" s="36" t="str">
        <f t="shared" ref="C103:C134" si="40">IFERROR(VLOOKUP(A103,Name1,4,0),"")</f>
        <v/>
      </c>
      <c r="D103" s="37" t="str">
        <f t="shared" ref="D103:D134" si="41">IFERROR(VLOOKUP(A103,Name1,11,0),"")</f>
        <v/>
      </c>
      <c r="E103" s="38" t="str">
        <f t="shared" ref="E103:E134" si="42">IFERROR(VLOOKUP(A103,Name1,6,0),"")</f>
        <v/>
      </c>
      <c r="F103" s="38" t="str">
        <f t="shared" ref="F103:F134" si="43">IFERROR(VLOOKUP(A103,Name1,8,0),"")</f>
        <v/>
      </c>
      <c r="G103" s="39" t="str">
        <f t="shared" ref="G103:G134" si="44">IFERROR(VLOOKUP(A103,Name1,12,0),"")</f>
        <v/>
      </c>
      <c r="H103" s="117" t="str">
        <f t="shared" ref="H103:H134" si="45">IFERROR(VLOOKUP(A103,Name1,13,0),"")</f>
        <v/>
      </c>
      <c r="I103" s="120"/>
      <c r="J103" s="121"/>
      <c r="K103" s="125" t="str">
        <f t="shared" si="35"/>
        <v/>
      </c>
      <c r="L103" s="50"/>
      <c r="M103" s="45"/>
      <c r="N103" s="45"/>
      <c r="O103" s="45"/>
      <c r="P103" s="45"/>
      <c r="Q103" s="55"/>
      <c r="R103" s="46"/>
      <c r="S103" s="46"/>
      <c r="T103" s="46"/>
      <c r="U103" s="46"/>
      <c r="V103" s="50"/>
      <c r="W103" s="45"/>
      <c r="X103" s="45"/>
      <c r="Y103" s="45"/>
      <c r="Z103" s="45"/>
      <c r="AA103" s="50"/>
      <c r="AB103" s="45"/>
      <c r="AC103" s="45"/>
      <c r="AD103" s="45"/>
      <c r="AE103" s="50"/>
      <c r="AF103" s="45"/>
      <c r="AG103" s="45"/>
      <c r="AH103" s="45"/>
      <c r="AI103" s="50"/>
      <c r="AJ103" s="45"/>
      <c r="AK103" s="45"/>
      <c r="AL103" s="45"/>
      <c r="AM103" s="1"/>
      <c r="AN103" s="1"/>
      <c r="AO103" s="1"/>
      <c r="AP103" s="1"/>
      <c r="AQ103" s="1"/>
      <c r="BB103" s="127" t="str">
        <f t="shared" si="36"/>
        <v/>
      </c>
      <c r="BC103" s="130" t="str">
        <f t="shared" si="31"/>
        <v/>
      </c>
      <c r="BD103" s="127" t="str">
        <f t="shared" si="32"/>
        <v/>
      </c>
      <c r="BE103" s="127" t="str">
        <f t="shared" si="33"/>
        <v/>
      </c>
      <c r="BF103" s="127" t="str">
        <f t="shared" si="34"/>
        <v/>
      </c>
      <c r="BG103" s="127" t="str">
        <f t="shared" si="37"/>
        <v/>
      </c>
      <c r="BH103" s="127" t="str">
        <f t="shared" si="38"/>
        <v/>
      </c>
    </row>
    <row r="104" spans="1:60" x14ac:dyDescent="0.25">
      <c r="A104" s="4">
        <v>98</v>
      </c>
      <c r="B104" s="29" t="str">
        <f t="shared" si="39"/>
        <v/>
      </c>
      <c r="C104" s="36" t="str">
        <f t="shared" si="40"/>
        <v/>
      </c>
      <c r="D104" s="37" t="str">
        <f t="shared" si="41"/>
        <v/>
      </c>
      <c r="E104" s="38" t="str">
        <f t="shared" si="42"/>
        <v/>
      </c>
      <c r="F104" s="38" t="str">
        <f t="shared" si="43"/>
        <v/>
      </c>
      <c r="G104" s="39" t="str">
        <f t="shared" si="44"/>
        <v/>
      </c>
      <c r="H104" s="117" t="str">
        <f t="shared" si="45"/>
        <v/>
      </c>
      <c r="I104" s="120"/>
      <c r="J104" s="121"/>
      <c r="K104" s="125" t="str">
        <f t="shared" si="35"/>
        <v/>
      </c>
      <c r="L104" s="50"/>
      <c r="M104" s="45"/>
      <c r="N104" s="45"/>
      <c r="O104" s="45"/>
      <c r="P104" s="45"/>
      <c r="Q104" s="55"/>
      <c r="R104" s="46"/>
      <c r="S104" s="46"/>
      <c r="T104" s="46"/>
      <c r="U104" s="46"/>
      <c r="V104" s="50"/>
      <c r="W104" s="45"/>
      <c r="X104" s="45"/>
      <c r="Y104" s="45"/>
      <c r="Z104" s="45"/>
      <c r="AA104" s="50"/>
      <c r="AB104" s="45"/>
      <c r="AC104" s="45"/>
      <c r="AD104" s="45"/>
      <c r="AE104" s="50"/>
      <c r="AF104" s="45"/>
      <c r="AG104" s="45"/>
      <c r="AH104" s="45"/>
      <c r="AI104" s="50"/>
      <c r="AJ104" s="45"/>
      <c r="AK104" s="45"/>
      <c r="AL104" s="45"/>
      <c r="AM104" s="1"/>
      <c r="AN104" s="1"/>
      <c r="AO104" s="1"/>
      <c r="AP104" s="1"/>
      <c r="AQ104" s="1"/>
      <c r="BB104" s="127" t="str">
        <f t="shared" si="36"/>
        <v/>
      </c>
      <c r="BC104" s="130" t="str">
        <f t="shared" si="31"/>
        <v/>
      </c>
      <c r="BD104" s="127" t="str">
        <f t="shared" si="32"/>
        <v/>
      </c>
      <c r="BE104" s="127" t="str">
        <f t="shared" si="33"/>
        <v/>
      </c>
      <c r="BF104" s="127" t="str">
        <f t="shared" si="34"/>
        <v/>
      </c>
      <c r="BG104" s="127" t="str">
        <f t="shared" si="37"/>
        <v/>
      </c>
      <c r="BH104" s="127" t="str">
        <f t="shared" si="38"/>
        <v/>
      </c>
    </row>
    <row r="105" spans="1:60" x14ac:dyDescent="0.25">
      <c r="A105" s="4">
        <v>99</v>
      </c>
      <c r="B105" s="29" t="str">
        <f t="shared" si="39"/>
        <v/>
      </c>
      <c r="C105" s="36" t="str">
        <f t="shared" si="40"/>
        <v/>
      </c>
      <c r="D105" s="37" t="str">
        <f t="shared" si="41"/>
        <v/>
      </c>
      <c r="E105" s="38" t="str">
        <f t="shared" si="42"/>
        <v/>
      </c>
      <c r="F105" s="38" t="str">
        <f t="shared" si="43"/>
        <v/>
      </c>
      <c r="G105" s="39" t="str">
        <f t="shared" si="44"/>
        <v/>
      </c>
      <c r="H105" s="117" t="str">
        <f t="shared" si="45"/>
        <v/>
      </c>
      <c r="I105" s="120"/>
      <c r="J105" s="121"/>
      <c r="K105" s="125" t="str">
        <f t="shared" si="35"/>
        <v/>
      </c>
      <c r="L105" s="50"/>
      <c r="M105" s="45"/>
      <c r="N105" s="45"/>
      <c r="O105" s="45"/>
      <c r="P105" s="45"/>
      <c r="Q105" s="55"/>
      <c r="R105" s="46"/>
      <c r="S105" s="46"/>
      <c r="T105" s="46"/>
      <c r="U105" s="46"/>
      <c r="V105" s="50"/>
      <c r="W105" s="45"/>
      <c r="X105" s="45"/>
      <c r="Y105" s="45"/>
      <c r="Z105" s="45"/>
      <c r="AA105" s="50"/>
      <c r="AB105" s="45"/>
      <c r="AC105" s="45"/>
      <c r="AD105" s="45"/>
      <c r="AE105" s="50"/>
      <c r="AF105" s="45"/>
      <c r="AG105" s="45"/>
      <c r="AH105" s="45"/>
      <c r="AI105" s="50"/>
      <c r="AJ105" s="45"/>
      <c r="AK105" s="45"/>
      <c r="AL105" s="45"/>
      <c r="AM105" s="1"/>
      <c r="AN105" s="1"/>
      <c r="AO105" s="1"/>
      <c r="AP105" s="1"/>
      <c r="AQ105" s="1"/>
      <c r="BB105" s="127" t="str">
        <f t="shared" si="36"/>
        <v/>
      </c>
      <c r="BC105" s="130" t="str">
        <f t="shared" si="31"/>
        <v/>
      </c>
      <c r="BD105" s="127" t="str">
        <f t="shared" si="32"/>
        <v/>
      </c>
      <c r="BE105" s="127" t="str">
        <f t="shared" si="33"/>
        <v/>
      </c>
      <c r="BF105" s="127" t="str">
        <f t="shared" si="34"/>
        <v/>
      </c>
      <c r="BG105" s="127" t="str">
        <f t="shared" si="37"/>
        <v/>
      </c>
      <c r="BH105" s="127" t="str">
        <f t="shared" si="38"/>
        <v/>
      </c>
    </row>
    <row r="106" spans="1:60" x14ac:dyDescent="0.25">
      <c r="A106" s="4">
        <v>100</v>
      </c>
      <c r="B106" s="29" t="str">
        <f t="shared" si="39"/>
        <v/>
      </c>
      <c r="C106" s="36" t="str">
        <f t="shared" si="40"/>
        <v/>
      </c>
      <c r="D106" s="37" t="str">
        <f t="shared" si="41"/>
        <v/>
      </c>
      <c r="E106" s="38" t="str">
        <f t="shared" si="42"/>
        <v/>
      </c>
      <c r="F106" s="38" t="str">
        <f t="shared" si="43"/>
        <v/>
      </c>
      <c r="G106" s="39" t="str">
        <f t="shared" si="44"/>
        <v/>
      </c>
      <c r="H106" s="117" t="str">
        <f t="shared" si="45"/>
        <v/>
      </c>
      <c r="I106" s="120"/>
      <c r="J106" s="121"/>
      <c r="K106" s="125" t="str">
        <f t="shared" si="35"/>
        <v/>
      </c>
      <c r="L106" s="50"/>
      <c r="M106" s="45"/>
      <c r="N106" s="45"/>
      <c r="O106" s="45"/>
      <c r="P106" s="45"/>
      <c r="Q106" s="55"/>
      <c r="R106" s="46"/>
      <c r="S106" s="46"/>
      <c r="T106" s="46"/>
      <c r="U106" s="46"/>
      <c r="V106" s="50"/>
      <c r="W106" s="45"/>
      <c r="X106" s="45"/>
      <c r="Y106" s="45"/>
      <c r="Z106" s="45"/>
      <c r="AA106" s="50"/>
      <c r="AB106" s="45"/>
      <c r="AC106" s="45"/>
      <c r="AD106" s="45"/>
      <c r="AE106" s="50"/>
      <c r="AF106" s="45"/>
      <c r="AG106" s="45"/>
      <c r="AH106" s="45"/>
      <c r="AI106" s="50"/>
      <c r="AJ106" s="45"/>
      <c r="AK106" s="45"/>
      <c r="AL106" s="45"/>
      <c r="AM106" s="1"/>
      <c r="AN106" s="1"/>
      <c r="AO106" s="1"/>
      <c r="AP106" s="1"/>
      <c r="AQ106" s="1"/>
      <c r="BB106" s="127" t="str">
        <f t="shared" si="36"/>
        <v/>
      </c>
      <c r="BC106" s="130" t="str">
        <f t="shared" si="31"/>
        <v/>
      </c>
      <c r="BD106" s="127" t="str">
        <f t="shared" si="32"/>
        <v/>
      </c>
      <c r="BE106" s="127" t="str">
        <f t="shared" si="33"/>
        <v/>
      </c>
      <c r="BF106" s="127" t="str">
        <f t="shared" si="34"/>
        <v/>
      </c>
      <c r="BG106" s="127" t="str">
        <f t="shared" si="37"/>
        <v/>
      </c>
      <c r="BH106" s="127" t="str">
        <f t="shared" si="38"/>
        <v/>
      </c>
    </row>
    <row r="107" spans="1:60" x14ac:dyDescent="0.25">
      <c r="A107" s="4">
        <v>101</v>
      </c>
      <c r="B107" s="29" t="str">
        <f t="shared" si="39"/>
        <v/>
      </c>
      <c r="C107" s="36" t="str">
        <f t="shared" si="40"/>
        <v/>
      </c>
      <c r="D107" s="37" t="str">
        <f t="shared" si="41"/>
        <v/>
      </c>
      <c r="E107" s="38" t="str">
        <f t="shared" si="42"/>
        <v/>
      </c>
      <c r="F107" s="38" t="str">
        <f t="shared" si="43"/>
        <v/>
      </c>
      <c r="G107" s="39" t="str">
        <f t="shared" si="44"/>
        <v/>
      </c>
      <c r="H107" s="117" t="str">
        <f t="shared" si="45"/>
        <v/>
      </c>
      <c r="I107" s="120"/>
      <c r="J107" s="121"/>
      <c r="K107" s="125" t="str">
        <f t="shared" si="35"/>
        <v/>
      </c>
      <c r="L107" s="50"/>
      <c r="M107" s="45"/>
      <c r="N107" s="45"/>
      <c r="O107" s="45"/>
      <c r="P107" s="45"/>
      <c r="Q107" s="55"/>
      <c r="R107" s="46"/>
      <c r="S107" s="46"/>
      <c r="T107" s="46"/>
      <c r="U107" s="46"/>
      <c r="V107" s="50"/>
      <c r="W107" s="45"/>
      <c r="X107" s="45"/>
      <c r="Y107" s="45"/>
      <c r="Z107" s="45"/>
      <c r="AA107" s="50"/>
      <c r="AB107" s="45"/>
      <c r="AC107" s="45"/>
      <c r="AD107" s="45"/>
      <c r="AE107" s="50"/>
      <c r="AF107" s="45"/>
      <c r="AG107" s="45"/>
      <c r="AH107" s="45"/>
      <c r="AI107" s="50"/>
      <c r="AJ107" s="45"/>
      <c r="AK107" s="45"/>
      <c r="AL107" s="45"/>
      <c r="AM107" s="1"/>
      <c r="AN107" s="1"/>
      <c r="AO107" s="1"/>
      <c r="AP107" s="1"/>
      <c r="AQ107" s="1"/>
      <c r="BB107" s="127" t="str">
        <f t="shared" si="36"/>
        <v/>
      </c>
      <c r="BC107" s="130" t="str">
        <f t="shared" si="31"/>
        <v/>
      </c>
      <c r="BD107" s="127" t="str">
        <f t="shared" si="32"/>
        <v/>
      </c>
      <c r="BE107" s="127" t="str">
        <f t="shared" si="33"/>
        <v/>
      </c>
      <c r="BF107" s="127" t="str">
        <f t="shared" si="34"/>
        <v/>
      </c>
      <c r="BG107" s="127" t="str">
        <f t="shared" si="37"/>
        <v/>
      </c>
      <c r="BH107" s="127" t="str">
        <f t="shared" si="38"/>
        <v/>
      </c>
    </row>
    <row r="108" spans="1:60" x14ac:dyDescent="0.25">
      <c r="A108" s="4">
        <v>102</v>
      </c>
      <c r="B108" s="29" t="str">
        <f t="shared" si="39"/>
        <v/>
      </c>
      <c r="C108" s="36" t="str">
        <f t="shared" si="40"/>
        <v/>
      </c>
      <c r="D108" s="37" t="str">
        <f t="shared" si="41"/>
        <v/>
      </c>
      <c r="E108" s="38" t="str">
        <f t="shared" si="42"/>
        <v/>
      </c>
      <c r="F108" s="38" t="str">
        <f t="shared" si="43"/>
        <v/>
      </c>
      <c r="G108" s="39" t="str">
        <f t="shared" si="44"/>
        <v/>
      </c>
      <c r="H108" s="117" t="str">
        <f t="shared" si="45"/>
        <v/>
      </c>
      <c r="I108" s="120"/>
      <c r="J108" s="121"/>
      <c r="K108" s="125" t="str">
        <f t="shared" si="35"/>
        <v/>
      </c>
      <c r="L108" s="50"/>
      <c r="M108" s="45"/>
      <c r="N108" s="45"/>
      <c r="O108" s="45"/>
      <c r="P108" s="45"/>
      <c r="Q108" s="55"/>
      <c r="R108" s="46"/>
      <c r="S108" s="46"/>
      <c r="T108" s="46"/>
      <c r="U108" s="46"/>
      <c r="V108" s="50"/>
      <c r="W108" s="45"/>
      <c r="X108" s="45"/>
      <c r="Y108" s="45"/>
      <c r="Z108" s="45"/>
      <c r="AA108" s="50"/>
      <c r="AB108" s="45"/>
      <c r="AC108" s="45"/>
      <c r="AD108" s="45"/>
      <c r="AE108" s="50"/>
      <c r="AF108" s="45"/>
      <c r="AG108" s="45"/>
      <c r="AH108" s="45"/>
      <c r="AI108" s="50"/>
      <c r="AJ108" s="45"/>
      <c r="AK108" s="45"/>
      <c r="AL108" s="45"/>
      <c r="AM108" s="1"/>
      <c r="AN108" s="1"/>
      <c r="AO108" s="1"/>
      <c r="AP108" s="1"/>
      <c r="AQ108" s="1"/>
      <c r="BB108" s="127" t="str">
        <f t="shared" si="36"/>
        <v/>
      </c>
      <c r="BC108" s="130" t="str">
        <f t="shared" si="31"/>
        <v/>
      </c>
      <c r="BD108" s="127" t="str">
        <f t="shared" si="32"/>
        <v/>
      </c>
      <c r="BE108" s="127" t="str">
        <f t="shared" si="33"/>
        <v/>
      </c>
      <c r="BF108" s="127" t="str">
        <f t="shared" si="34"/>
        <v/>
      </c>
      <c r="BG108" s="127" t="str">
        <f t="shared" si="37"/>
        <v/>
      </c>
      <c r="BH108" s="127" t="str">
        <f t="shared" si="38"/>
        <v/>
      </c>
    </row>
    <row r="109" spans="1:60" x14ac:dyDescent="0.25">
      <c r="A109" s="4">
        <v>103</v>
      </c>
      <c r="B109" s="29" t="str">
        <f t="shared" si="39"/>
        <v/>
      </c>
      <c r="C109" s="36" t="str">
        <f t="shared" si="40"/>
        <v/>
      </c>
      <c r="D109" s="37" t="str">
        <f t="shared" si="41"/>
        <v/>
      </c>
      <c r="E109" s="38" t="str">
        <f t="shared" si="42"/>
        <v/>
      </c>
      <c r="F109" s="38" t="str">
        <f t="shared" si="43"/>
        <v/>
      </c>
      <c r="G109" s="39" t="str">
        <f t="shared" si="44"/>
        <v/>
      </c>
      <c r="H109" s="117" t="str">
        <f t="shared" si="45"/>
        <v/>
      </c>
      <c r="I109" s="120"/>
      <c r="J109" s="121"/>
      <c r="K109" s="125" t="str">
        <f t="shared" si="35"/>
        <v/>
      </c>
      <c r="L109" s="50"/>
      <c r="M109" s="45"/>
      <c r="N109" s="45"/>
      <c r="O109" s="45"/>
      <c r="P109" s="45"/>
      <c r="Q109" s="55"/>
      <c r="R109" s="46"/>
      <c r="S109" s="46"/>
      <c r="T109" s="46"/>
      <c r="U109" s="46"/>
      <c r="V109" s="50"/>
      <c r="W109" s="45"/>
      <c r="X109" s="45"/>
      <c r="Y109" s="45"/>
      <c r="Z109" s="45"/>
      <c r="AA109" s="50"/>
      <c r="AB109" s="45"/>
      <c r="AC109" s="45"/>
      <c r="AD109" s="45"/>
      <c r="AE109" s="50"/>
      <c r="AF109" s="45"/>
      <c r="AG109" s="45"/>
      <c r="AH109" s="45"/>
      <c r="AI109" s="50"/>
      <c r="AJ109" s="45"/>
      <c r="AK109" s="45"/>
      <c r="AL109" s="45"/>
      <c r="AM109" s="1"/>
      <c r="AN109" s="1"/>
      <c r="AO109" s="1"/>
      <c r="AP109" s="1"/>
      <c r="AQ109" s="1"/>
      <c r="BB109" s="127" t="str">
        <f t="shared" si="36"/>
        <v/>
      </c>
      <c r="BC109" s="130" t="str">
        <f t="shared" si="31"/>
        <v/>
      </c>
      <c r="BD109" s="127" t="str">
        <f t="shared" si="32"/>
        <v/>
      </c>
      <c r="BE109" s="127" t="str">
        <f t="shared" si="33"/>
        <v/>
      </c>
      <c r="BF109" s="127" t="str">
        <f t="shared" si="34"/>
        <v/>
      </c>
      <c r="BG109" s="127" t="str">
        <f t="shared" si="37"/>
        <v/>
      </c>
      <c r="BH109" s="127" t="str">
        <f t="shared" si="38"/>
        <v/>
      </c>
    </row>
    <row r="110" spans="1:60" x14ac:dyDescent="0.25">
      <c r="A110" s="4">
        <v>104</v>
      </c>
      <c r="B110" s="29" t="str">
        <f t="shared" si="39"/>
        <v/>
      </c>
      <c r="C110" s="36" t="str">
        <f t="shared" si="40"/>
        <v/>
      </c>
      <c r="D110" s="37" t="str">
        <f t="shared" si="41"/>
        <v/>
      </c>
      <c r="E110" s="38" t="str">
        <f t="shared" si="42"/>
        <v/>
      </c>
      <c r="F110" s="38" t="str">
        <f t="shared" si="43"/>
        <v/>
      </c>
      <c r="G110" s="39" t="str">
        <f t="shared" si="44"/>
        <v/>
      </c>
      <c r="H110" s="117" t="str">
        <f t="shared" si="45"/>
        <v/>
      </c>
      <c r="I110" s="120"/>
      <c r="J110" s="121"/>
      <c r="K110" s="125" t="str">
        <f t="shared" si="35"/>
        <v/>
      </c>
      <c r="L110" s="50"/>
      <c r="M110" s="45"/>
      <c r="N110" s="45"/>
      <c r="O110" s="45"/>
      <c r="P110" s="45"/>
      <c r="Q110" s="55"/>
      <c r="R110" s="46"/>
      <c r="S110" s="46"/>
      <c r="T110" s="46"/>
      <c r="U110" s="46"/>
      <c r="V110" s="50"/>
      <c r="W110" s="45"/>
      <c r="X110" s="45"/>
      <c r="Y110" s="45"/>
      <c r="Z110" s="45"/>
      <c r="AA110" s="50"/>
      <c r="AB110" s="45"/>
      <c r="AC110" s="45"/>
      <c r="AD110" s="45"/>
      <c r="AE110" s="50"/>
      <c r="AF110" s="45"/>
      <c r="AG110" s="45"/>
      <c r="AH110" s="45"/>
      <c r="AI110" s="50"/>
      <c r="AJ110" s="45"/>
      <c r="AK110" s="45"/>
      <c r="AL110" s="45"/>
      <c r="AM110" s="1"/>
      <c r="AN110" s="1"/>
      <c r="AO110" s="1"/>
      <c r="AP110" s="1"/>
      <c r="AQ110" s="1"/>
      <c r="BB110" s="127" t="str">
        <f t="shared" si="36"/>
        <v/>
      </c>
      <c r="BC110" s="130" t="str">
        <f t="shared" si="31"/>
        <v/>
      </c>
      <c r="BD110" s="127" t="str">
        <f t="shared" si="32"/>
        <v/>
      </c>
      <c r="BE110" s="127" t="str">
        <f t="shared" si="33"/>
        <v/>
      </c>
      <c r="BF110" s="127" t="str">
        <f t="shared" si="34"/>
        <v/>
      </c>
      <c r="BG110" s="127" t="str">
        <f t="shared" si="37"/>
        <v/>
      </c>
      <c r="BH110" s="127" t="str">
        <f t="shared" si="38"/>
        <v/>
      </c>
    </row>
    <row r="111" spans="1:60" x14ac:dyDescent="0.25">
      <c r="A111" s="4">
        <v>105</v>
      </c>
      <c r="B111" s="29" t="str">
        <f t="shared" si="39"/>
        <v/>
      </c>
      <c r="C111" s="36" t="str">
        <f t="shared" si="40"/>
        <v/>
      </c>
      <c r="D111" s="37" t="str">
        <f t="shared" si="41"/>
        <v/>
      </c>
      <c r="E111" s="38" t="str">
        <f t="shared" si="42"/>
        <v/>
      </c>
      <c r="F111" s="38" t="str">
        <f t="shared" si="43"/>
        <v/>
      </c>
      <c r="G111" s="39" t="str">
        <f t="shared" si="44"/>
        <v/>
      </c>
      <c r="H111" s="117" t="str">
        <f t="shared" si="45"/>
        <v/>
      </c>
      <c r="I111" s="120"/>
      <c r="J111" s="121"/>
      <c r="K111" s="125" t="str">
        <f t="shared" si="35"/>
        <v/>
      </c>
      <c r="L111" s="50"/>
      <c r="M111" s="45"/>
      <c r="N111" s="45"/>
      <c r="O111" s="45"/>
      <c r="P111" s="45"/>
      <c r="Q111" s="55"/>
      <c r="R111" s="46"/>
      <c r="S111" s="46"/>
      <c r="T111" s="46"/>
      <c r="U111" s="46"/>
      <c r="V111" s="50"/>
      <c r="W111" s="45"/>
      <c r="X111" s="45"/>
      <c r="Y111" s="45"/>
      <c r="Z111" s="45"/>
      <c r="AA111" s="50"/>
      <c r="AB111" s="45"/>
      <c r="AC111" s="45"/>
      <c r="AD111" s="45"/>
      <c r="AE111" s="50"/>
      <c r="AF111" s="45"/>
      <c r="AG111" s="45"/>
      <c r="AH111" s="45"/>
      <c r="AI111" s="50"/>
      <c r="AJ111" s="45"/>
      <c r="AK111" s="45"/>
      <c r="AL111" s="45"/>
      <c r="AM111" s="1"/>
      <c r="AN111" s="1"/>
      <c r="AO111" s="1"/>
      <c r="AP111" s="1"/>
      <c r="AQ111" s="1"/>
      <c r="BB111" s="127" t="str">
        <f t="shared" si="36"/>
        <v/>
      </c>
      <c r="BC111" s="130" t="str">
        <f t="shared" si="31"/>
        <v/>
      </c>
      <c r="BD111" s="127" t="str">
        <f t="shared" si="32"/>
        <v/>
      </c>
      <c r="BE111" s="127" t="str">
        <f t="shared" si="33"/>
        <v/>
      </c>
      <c r="BF111" s="127" t="str">
        <f t="shared" si="34"/>
        <v/>
      </c>
      <c r="BG111" s="127" t="str">
        <f t="shared" si="37"/>
        <v/>
      </c>
      <c r="BH111" s="127" t="str">
        <f t="shared" si="38"/>
        <v/>
      </c>
    </row>
    <row r="112" spans="1:60" x14ac:dyDescent="0.25">
      <c r="A112" s="4">
        <v>106</v>
      </c>
      <c r="B112" s="29" t="str">
        <f t="shared" si="39"/>
        <v/>
      </c>
      <c r="C112" s="36" t="str">
        <f t="shared" si="40"/>
        <v/>
      </c>
      <c r="D112" s="37" t="str">
        <f t="shared" si="41"/>
        <v/>
      </c>
      <c r="E112" s="38" t="str">
        <f t="shared" si="42"/>
        <v/>
      </c>
      <c r="F112" s="38" t="str">
        <f t="shared" si="43"/>
        <v/>
      </c>
      <c r="G112" s="39" t="str">
        <f t="shared" si="44"/>
        <v/>
      </c>
      <c r="H112" s="117" t="str">
        <f t="shared" si="45"/>
        <v/>
      </c>
      <c r="I112" s="120"/>
      <c r="J112" s="121"/>
      <c r="K112" s="125" t="str">
        <f t="shared" si="35"/>
        <v/>
      </c>
      <c r="L112" s="50"/>
      <c r="M112" s="45"/>
      <c r="N112" s="45"/>
      <c r="O112" s="45"/>
      <c r="P112" s="45"/>
      <c r="Q112" s="55"/>
      <c r="R112" s="46"/>
      <c r="S112" s="46"/>
      <c r="T112" s="46"/>
      <c r="U112" s="46"/>
      <c r="V112" s="50"/>
      <c r="W112" s="45"/>
      <c r="X112" s="45"/>
      <c r="Y112" s="45"/>
      <c r="Z112" s="45"/>
      <c r="AA112" s="50"/>
      <c r="AB112" s="45"/>
      <c r="AC112" s="45"/>
      <c r="AD112" s="45"/>
      <c r="AE112" s="50"/>
      <c r="AF112" s="45"/>
      <c r="AG112" s="45"/>
      <c r="AH112" s="45"/>
      <c r="AI112" s="50"/>
      <c r="AJ112" s="45"/>
      <c r="AK112" s="45"/>
      <c r="AL112" s="45"/>
      <c r="AM112" s="1"/>
      <c r="AN112" s="1"/>
      <c r="AO112" s="1"/>
      <c r="AP112" s="1"/>
      <c r="AQ112" s="1"/>
      <c r="BB112" s="127" t="str">
        <f t="shared" si="36"/>
        <v/>
      </c>
      <c r="BC112" s="130" t="str">
        <f t="shared" si="31"/>
        <v/>
      </c>
      <c r="BD112" s="127" t="str">
        <f t="shared" si="32"/>
        <v/>
      </c>
      <c r="BE112" s="127" t="str">
        <f t="shared" si="33"/>
        <v/>
      </c>
      <c r="BF112" s="127" t="str">
        <f t="shared" si="34"/>
        <v/>
      </c>
      <c r="BG112" s="127" t="str">
        <f t="shared" si="37"/>
        <v/>
      </c>
      <c r="BH112" s="127" t="str">
        <f t="shared" si="38"/>
        <v/>
      </c>
    </row>
    <row r="113" spans="1:60" x14ac:dyDescent="0.25">
      <c r="A113" s="4">
        <v>107</v>
      </c>
      <c r="B113" s="29" t="str">
        <f t="shared" si="39"/>
        <v/>
      </c>
      <c r="C113" s="36" t="str">
        <f t="shared" si="40"/>
        <v/>
      </c>
      <c r="D113" s="37" t="str">
        <f t="shared" si="41"/>
        <v/>
      </c>
      <c r="E113" s="38" t="str">
        <f t="shared" si="42"/>
        <v/>
      </c>
      <c r="F113" s="38" t="str">
        <f t="shared" si="43"/>
        <v/>
      </c>
      <c r="G113" s="39" t="str">
        <f t="shared" si="44"/>
        <v/>
      </c>
      <c r="H113" s="117" t="str">
        <f t="shared" si="45"/>
        <v/>
      </c>
      <c r="I113" s="120"/>
      <c r="J113" s="121"/>
      <c r="K113" s="125" t="str">
        <f t="shared" si="35"/>
        <v/>
      </c>
      <c r="L113" s="50"/>
      <c r="M113" s="45"/>
      <c r="N113" s="45"/>
      <c r="O113" s="45"/>
      <c r="P113" s="45"/>
      <c r="Q113" s="55"/>
      <c r="R113" s="46"/>
      <c r="S113" s="46"/>
      <c r="T113" s="46"/>
      <c r="U113" s="46"/>
      <c r="V113" s="50"/>
      <c r="W113" s="45"/>
      <c r="X113" s="45"/>
      <c r="Y113" s="45"/>
      <c r="Z113" s="45"/>
      <c r="AA113" s="50"/>
      <c r="AB113" s="45"/>
      <c r="AC113" s="45"/>
      <c r="AD113" s="45"/>
      <c r="AE113" s="50"/>
      <c r="AF113" s="45"/>
      <c r="AG113" s="45"/>
      <c r="AH113" s="45"/>
      <c r="AI113" s="50"/>
      <c r="AJ113" s="45"/>
      <c r="AK113" s="45"/>
      <c r="AL113" s="45"/>
      <c r="AM113" s="1"/>
      <c r="AN113" s="1"/>
      <c r="AO113" s="1"/>
      <c r="AP113" s="1"/>
      <c r="AQ113" s="1"/>
      <c r="BB113" s="127" t="str">
        <f t="shared" si="36"/>
        <v/>
      </c>
      <c r="BC113" s="130" t="str">
        <f t="shared" si="31"/>
        <v/>
      </c>
      <c r="BD113" s="127" t="str">
        <f t="shared" si="32"/>
        <v/>
      </c>
      <c r="BE113" s="127" t="str">
        <f t="shared" si="33"/>
        <v/>
      </c>
      <c r="BF113" s="127" t="str">
        <f t="shared" si="34"/>
        <v/>
      </c>
      <c r="BG113" s="127" t="str">
        <f t="shared" si="37"/>
        <v/>
      </c>
      <c r="BH113" s="127" t="str">
        <f t="shared" si="38"/>
        <v/>
      </c>
    </row>
    <row r="114" spans="1:60" x14ac:dyDescent="0.25">
      <c r="A114" s="4">
        <v>108</v>
      </c>
      <c r="B114" s="29" t="str">
        <f t="shared" si="39"/>
        <v/>
      </c>
      <c r="C114" s="36" t="str">
        <f t="shared" si="40"/>
        <v/>
      </c>
      <c r="D114" s="37" t="str">
        <f t="shared" si="41"/>
        <v/>
      </c>
      <c r="E114" s="38" t="str">
        <f t="shared" si="42"/>
        <v/>
      </c>
      <c r="F114" s="38" t="str">
        <f t="shared" si="43"/>
        <v/>
      </c>
      <c r="G114" s="39" t="str">
        <f t="shared" si="44"/>
        <v/>
      </c>
      <c r="H114" s="117" t="str">
        <f t="shared" si="45"/>
        <v/>
      </c>
      <c r="I114" s="120"/>
      <c r="J114" s="121"/>
      <c r="K114" s="125" t="str">
        <f t="shared" si="35"/>
        <v/>
      </c>
      <c r="L114" s="50"/>
      <c r="M114" s="45"/>
      <c r="N114" s="45"/>
      <c r="O114" s="45"/>
      <c r="P114" s="45"/>
      <c r="Q114" s="55"/>
      <c r="R114" s="46"/>
      <c r="S114" s="46"/>
      <c r="T114" s="46"/>
      <c r="U114" s="46"/>
      <c r="V114" s="50"/>
      <c r="W114" s="45"/>
      <c r="X114" s="45"/>
      <c r="Y114" s="45"/>
      <c r="Z114" s="45"/>
      <c r="AA114" s="50"/>
      <c r="AB114" s="45"/>
      <c r="AC114" s="45"/>
      <c r="AD114" s="45"/>
      <c r="AE114" s="50"/>
      <c r="AF114" s="45"/>
      <c r="AG114" s="45"/>
      <c r="AH114" s="45"/>
      <c r="AI114" s="50"/>
      <c r="AJ114" s="45"/>
      <c r="AK114" s="45"/>
      <c r="AL114" s="45"/>
      <c r="AM114" s="1"/>
      <c r="AN114" s="1"/>
      <c r="AO114" s="1"/>
      <c r="AP114" s="1"/>
      <c r="AQ114" s="1"/>
      <c r="BB114" s="127" t="str">
        <f t="shared" si="36"/>
        <v/>
      </c>
      <c r="BC114" s="130" t="str">
        <f t="shared" si="31"/>
        <v/>
      </c>
      <c r="BD114" s="127" t="str">
        <f t="shared" si="32"/>
        <v/>
      </c>
      <c r="BE114" s="127" t="str">
        <f t="shared" si="33"/>
        <v/>
      </c>
      <c r="BF114" s="127" t="str">
        <f t="shared" si="34"/>
        <v/>
      </c>
      <c r="BG114" s="127" t="str">
        <f t="shared" si="37"/>
        <v/>
      </c>
      <c r="BH114" s="127" t="str">
        <f t="shared" si="38"/>
        <v/>
      </c>
    </row>
    <row r="115" spans="1:60" x14ac:dyDescent="0.25">
      <c r="A115" s="4">
        <v>109</v>
      </c>
      <c r="B115" s="29" t="str">
        <f t="shared" si="39"/>
        <v/>
      </c>
      <c r="C115" s="36" t="str">
        <f t="shared" si="40"/>
        <v/>
      </c>
      <c r="D115" s="37" t="str">
        <f t="shared" si="41"/>
        <v/>
      </c>
      <c r="E115" s="38" t="str">
        <f t="shared" si="42"/>
        <v/>
      </c>
      <c r="F115" s="38" t="str">
        <f t="shared" si="43"/>
        <v/>
      </c>
      <c r="G115" s="39" t="str">
        <f t="shared" si="44"/>
        <v/>
      </c>
      <c r="H115" s="117" t="str">
        <f t="shared" si="45"/>
        <v/>
      </c>
      <c r="I115" s="120"/>
      <c r="J115" s="121"/>
      <c r="K115" s="125" t="str">
        <f t="shared" si="35"/>
        <v/>
      </c>
      <c r="L115" s="50"/>
      <c r="M115" s="45"/>
      <c r="N115" s="45"/>
      <c r="O115" s="45"/>
      <c r="P115" s="45"/>
      <c r="Q115" s="55"/>
      <c r="R115" s="46"/>
      <c r="S115" s="46"/>
      <c r="T115" s="46"/>
      <c r="U115" s="46"/>
      <c r="V115" s="50"/>
      <c r="W115" s="45"/>
      <c r="X115" s="45"/>
      <c r="Y115" s="45"/>
      <c r="Z115" s="45"/>
      <c r="AA115" s="50"/>
      <c r="AB115" s="45"/>
      <c r="AC115" s="45"/>
      <c r="AD115" s="45"/>
      <c r="AE115" s="50"/>
      <c r="AF115" s="45"/>
      <c r="AG115" s="45"/>
      <c r="AH115" s="45"/>
      <c r="AI115" s="50"/>
      <c r="AJ115" s="45"/>
      <c r="AK115" s="45"/>
      <c r="AL115" s="45"/>
      <c r="AM115" s="1"/>
      <c r="AN115" s="1"/>
      <c r="AO115" s="1"/>
      <c r="AP115" s="1"/>
      <c r="AQ115" s="1"/>
      <c r="BB115" s="127" t="str">
        <f t="shared" si="36"/>
        <v/>
      </c>
      <c r="BC115" s="130" t="str">
        <f t="shared" si="31"/>
        <v/>
      </c>
      <c r="BD115" s="127" t="str">
        <f t="shared" si="32"/>
        <v/>
      </c>
      <c r="BE115" s="127" t="str">
        <f t="shared" si="33"/>
        <v/>
      </c>
      <c r="BF115" s="127" t="str">
        <f t="shared" si="34"/>
        <v/>
      </c>
      <c r="BG115" s="127" t="str">
        <f t="shared" si="37"/>
        <v/>
      </c>
      <c r="BH115" s="127" t="str">
        <f t="shared" si="38"/>
        <v/>
      </c>
    </row>
    <row r="116" spans="1:60" x14ac:dyDescent="0.25">
      <c r="A116" s="4">
        <v>110</v>
      </c>
      <c r="B116" s="29" t="str">
        <f t="shared" si="39"/>
        <v/>
      </c>
      <c r="C116" s="36" t="str">
        <f t="shared" si="40"/>
        <v/>
      </c>
      <c r="D116" s="37" t="str">
        <f t="shared" si="41"/>
        <v/>
      </c>
      <c r="E116" s="38" t="str">
        <f t="shared" si="42"/>
        <v/>
      </c>
      <c r="F116" s="38" t="str">
        <f t="shared" si="43"/>
        <v/>
      </c>
      <c r="G116" s="39" t="str">
        <f t="shared" si="44"/>
        <v/>
      </c>
      <c r="H116" s="117" t="str">
        <f t="shared" si="45"/>
        <v/>
      </c>
      <c r="I116" s="120"/>
      <c r="J116" s="121"/>
      <c r="K116" s="125" t="str">
        <f t="shared" si="35"/>
        <v/>
      </c>
      <c r="L116" s="50"/>
      <c r="M116" s="45"/>
      <c r="N116" s="45"/>
      <c r="O116" s="45"/>
      <c r="P116" s="45"/>
      <c r="Q116" s="55"/>
      <c r="R116" s="46"/>
      <c r="S116" s="46"/>
      <c r="T116" s="46"/>
      <c r="U116" s="46"/>
      <c r="V116" s="50"/>
      <c r="W116" s="45"/>
      <c r="X116" s="45"/>
      <c r="Y116" s="45"/>
      <c r="Z116" s="45"/>
      <c r="AA116" s="50"/>
      <c r="AB116" s="45"/>
      <c r="AC116" s="45"/>
      <c r="AD116" s="45"/>
      <c r="AE116" s="50"/>
      <c r="AF116" s="45"/>
      <c r="AG116" s="45"/>
      <c r="AH116" s="45"/>
      <c r="AI116" s="50"/>
      <c r="AJ116" s="45"/>
      <c r="AK116" s="45"/>
      <c r="AL116" s="45"/>
      <c r="AM116" s="1"/>
      <c r="AN116" s="1"/>
      <c r="AO116" s="1"/>
      <c r="AP116" s="1"/>
      <c r="AQ116" s="1"/>
      <c r="BB116" s="127" t="str">
        <f t="shared" si="36"/>
        <v/>
      </c>
      <c r="BC116" s="130" t="str">
        <f t="shared" si="31"/>
        <v/>
      </c>
      <c r="BD116" s="127" t="str">
        <f t="shared" si="32"/>
        <v/>
      </c>
      <c r="BE116" s="127" t="str">
        <f t="shared" si="33"/>
        <v/>
      </c>
      <c r="BF116" s="127" t="str">
        <f t="shared" si="34"/>
        <v/>
      </c>
      <c r="BG116" s="127" t="str">
        <f t="shared" si="37"/>
        <v/>
      </c>
      <c r="BH116" s="127" t="str">
        <f t="shared" si="38"/>
        <v/>
      </c>
    </row>
    <row r="117" spans="1:60" x14ac:dyDescent="0.25">
      <c r="A117" s="4">
        <v>111</v>
      </c>
      <c r="B117" s="29" t="str">
        <f t="shared" si="39"/>
        <v/>
      </c>
      <c r="C117" s="36" t="str">
        <f t="shared" si="40"/>
        <v/>
      </c>
      <c r="D117" s="37" t="str">
        <f t="shared" si="41"/>
        <v/>
      </c>
      <c r="E117" s="38" t="str">
        <f t="shared" si="42"/>
        <v/>
      </c>
      <c r="F117" s="38" t="str">
        <f t="shared" si="43"/>
        <v/>
      </c>
      <c r="G117" s="39" t="str">
        <f t="shared" si="44"/>
        <v/>
      </c>
      <c r="H117" s="117" t="str">
        <f t="shared" si="45"/>
        <v/>
      </c>
      <c r="I117" s="120"/>
      <c r="J117" s="121"/>
      <c r="K117" s="125" t="str">
        <f t="shared" si="35"/>
        <v/>
      </c>
      <c r="L117" s="50"/>
      <c r="M117" s="45"/>
      <c r="N117" s="45"/>
      <c r="O117" s="45"/>
      <c r="P117" s="45"/>
      <c r="Q117" s="55"/>
      <c r="R117" s="46"/>
      <c r="S117" s="46"/>
      <c r="T117" s="46"/>
      <c r="U117" s="46"/>
      <c r="V117" s="50"/>
      <c r="W117" s="45"/>
      <c r="X117" s="45"/>
      <c r="Y117" s="45"/>
      <c r="Z117" s="45"/>
      <c r="AA117" s="50"/>
      <c r="AB117" s="45"/>
      <c r="AC117" s="45"/>
      <c r="AD117" s="45"/>
      <c r="AE117" s="50"/>
      <c r="AF117" s="45"/>
      <c r="AG117" s="45"/>
      <c r="AH117" s="45"/>
      <c r="AI117" s="50"/>
      <c r="AJ117" s="45"/>
      <c r="AK117" s="45"/>
      <c r="AL117" s="45"/>
      <c r="AM117" s="1"/>
      <c r="AN117" s="1"/>
      <c r="AO117" s="1"/>
      <c r="AP117" s="1"/>
      <c r="AQ117" s="1"/>
      <c r="BB117" s="127" t="str">
        <f t="shared" si="36"/>
        <v/>
      </c>
      <c r="BC117" s="130" t="str">
        <f t="shared" si="31"/>
        <v/>
      </c>
      <c r="BD117" s="127" t="str">
        <f t="shared" si="32"/>
        <v/>
      </c>
      <c r="BE117" s="127" t="str">
        <f t="shared" si="33"/>
        <v/>
      </c>
      <c r="BF117" s="127" t="str">
        <f t="shared" si="34"/>
        <v/>
      </c>
      <c r="BG117" s="127" t="str">
        <f t="shared" si="37"/>
        <v/>
      </c>
      <c r="BH117" s="127" t="str">
        <f t="shared" si="38"/>
        <v/>
      </c>
    </row>
    <row r="118" spans="1:60" x14ac:dyDescent="0.25">
      <c r="A118" s="4">
        <v>112</v>
      </c>
      <c r="B118" s="29" t="str">
        <f t="shared" si="39"/>
        <v/>
      </c>
      <c r="C118" s="36" t="str">
        <f t="shared" si="40"/>
        <v/>
      </c>
      <c r="D118" s="37" t="str">
        <f t="shared" si="41"/>
        <v/>
      </c>
      <c r="E118" s="38" t="str">
        <f t="shared" si="42"/>
        <v/>
      </c>
      <c r="F118" s="38" t="str">
        <f t="shared" si="43"/>
        <v/>
      </c>
      <c r="G118" s="39" t="str">
        <f t="shared" si="44"/>
        <v/>
      </c>
      <c r="H118" s="117" t="str">
        <f t="shared" si="45"/>
        <v/>
      </c>
      <c r="I118" s="120"/>
      <c r="J118" s="121"/>
      <c r="K118" s="125" t="str">
        <f t="shared" si="35"/>
        <v/>
      </c>
      <c r="L118" s="50"/>
      <c r="M118" s="45"/>
      <c r="N118" s="45"/>
      <c r="O118" s="45"/>
      <c r="P118" s="45"/>
      <c r="Q118" s="55"/>
      <c r="R118" s="46"/>
      <c r="S118" s="46"/>
      <c r="T118" s="46"/>
      <c r="U118" s="46"/>
      <c r="V118" s="50"/>
      <c r="W118" s="45"/>
      <c r="X118" s="45"/>
      <c r="Y118" s="45"/>
      <c r="Z118" s="45"/>
      <c r="AA118" s="50"/>
      <c r="AB118" s="45"/>
      <c r="AC118" s="45"/>
      <c r="AD118" s="45"/>
      <c r="AE118" s="50"/>
      <c r="AF118" s="45"/>
      <c r="AG118" s="45"/>
      <c r="AH118" s="45"/>
      <c r="AI118" s="50"/>
      <c r="AJ118" s="45"/>
      <c r="AK118" s="45"/>
      <c r="AL118" s="45"/>
      <c r="AM118" s="1"/>
      <c r="AN118" s="1"/>
      <c r="AO118" s="1"/>
      <c r="AP118" s="1"/>
      <c r="AQ118" s="1"/>
      <c r="BB118" s="127" t="str">
        <f t="shared" si="36"/>
        <v/>
      </c>
      <c r="BC118" s="130" t="str">
        <f t="shared" si="31"/>
        <v/>
      </c>
      <c r="BD118" s="127" t="str">
        <f t="shared" si="32"/>
        <v/>
      </c>
      <c r="BE118" s="127" t="str">
        <f t="shared" si="33"/>
        <v/>
      </c>
      <c r="BF118" s="127" t="str">
        <f t="shared" si="34"/>
        <v/>
      </c>
      <c r="BG118" s="127" t="str">
        <f t="shared" si="37"/>
        <v/>
      </c>
      <c r="BH118" s="127" t="str">
        <f t="shared" si="38"/>
        <v/>
      </c>
    </row>
    <row r="119" spans="1:60" x14ac:dyDescent="0.25">
      <c r="A119" s="4">
        <v>113</v>
      </c>
      <c r="B119" s="29" t="str">
        <f t="shared" si="39"/>
        <v/>
      </c>
      <c r="C119" s="36" t="str">
        <f t="shared" si="40"/>
        <v/>
      </c>
      <c r="D119" s="37" t="str">
        <f t="shared" si="41"/>
        <v/>
      </c>
      <c r="E119" s="38" t="str">
        <f t="shared" si="42"/>
        <v/>
      </c>
      <c r="F119" s="38" t="str">
        <f t="shared" si="43"/>
        <v/>
      </c>
      <c r="G119" s="39" t="str">
        <f t="shared" si="44"/>
        <v/>
      </c>
      <c r="H119" s="117" t="str">
        <f t="shared" si="45"/>
        <v/>
      </c>
      <c r="I119" s="120"/>
      <c r="J119" s="121"/>
      <c r="K119" s="125" t="str">
        <f t="shared" si="35"/>
        <v/>
      </c>
      <c r="L119" s="50"/>
      <c r="M119" s="45"/>
      <c r="N119" s="45"/>
      <c r="O119" s="45"/>
      <c r="P119" s="45"/>
      <c r="Q119" s="55"/>
      <c r="R119" s="46"/>
      <c r="S119" s="46"/>
      <c r="T119" s="46"/>
      <c r="U119" s="46"/>
      <c r="V119" s="50"/>
      <c r="W119" s="45"/>
      <c r="X119" s="45"/>
      <c r="Y119" s="45"/>
      <c r="Z119" s="45"/>
      <c r="AA119" s="50"/>
      <c r="AB119" s="45"/>
      <c r="AC119" s="45"/>
      <c r="AD119" s="45"/>
      <c r="AE119" s="50"/>
      <c r="AF119" s="45"/>
      <c r="AG119" s="45"/>
      <c r="AH119" s="45"/>
      <c r="AI119" s="50"/>
      <c r="AJ119" s="45"/>
      <c r="AK119" s="45"/>
      <c r="AL119" s="45"/>
      <c r="AM119" s="1"/>
      <c r="AN119" s="1"/>
      <c r="AO119" s="1"/>
      <c r="AP119" s="1"/>
      <c r="AQ119" s="1"/>
      <c r="BB119" s="127" t="str">
        <f t="shared" si="36"/>
        <v/>
      </c>
      <c r="BC119" s="130" t="str">
        <f t="shared" si="31"/>
        <v/>
      </c>
      <c r="BD119" s="127" t="str">
        <f t="shared" si="32"/>
        <v/>
      </c>
      <c r="BE119" s="127" t="str">
        <f t="shared" si="33"/>
        <v/>
      </c>
      <c r="BF119" s="127" t="str">
        <f t="shared" si="34"/>
        <v/>
      </c>
      <c r="BG119" s="127" t="str">
        <f t="shared" si="37"/>
        <v/>
      </c>
      <c r="BH119" s="127" t="str">
        <f t="shared" si="38"/>
        <v/>
      </c>
    </row>
    <row r="120" spans="1:60" ht="24" x14ac:dyDescent="0.25">
      <c r="A120" s="4">
        <v>114</v>
      </c>
      <c r="B120" s="29" t="str">
        <f t="shared" si="39"/>
        <v/>
      </c>
      <c r="C120" s="36" t="str">
        <f t="shared" si="40"/>
        <v/>
      </c>
      <c r="D120" s="37" t="str">
        <f t="shared" si="41"/>
        <v/>
      </c>
      <c r="E120" s="38" t="str">
        <f t="shared" si="42"/>
        <v/>
      </c>
      <c r="F120" s="38" t="str">
        <f t="shared" si="43"/>
        <v/>
      </c>
      <c r="G120" s="39" t="str">
        <f t="shared" si="44"/>
        <v/>
      </c>
      <c r="H120" s="117" t="str">
        <f t="shared" si="45"/>
        <v/>
      </c>
      <c r="I120" s="120"/>
      <c r="J120" s="121"/>
      <c r="K120" s="125" t="str">
        <f t="shared" si="35"/>
        <v/>
      </c>
      <c r="L120" s="50"/>
      <c r="M120" s="45"/>
      <c r="N120" s="45"/>
      <c r="O120" s="45"/>
      <c r="P120" s="45"/>
      <c r="Q120" s="55"/>
      <c r="R120" s="46"/>
      <c r="S120" s="46"/>
      <c r="T120" s="46"/>
      <c r="U120" s="46"/>
      <c r="V120" s="50"/>
      <c r="W120" s="45"/>
      <c r="X120" s="45"/>
      <c r="Y120" s="45"/>
      <c r="Z120" s="45"/>
      <c r="AA120" s="50"/>
      <c r="AB120" s="45"/>
      <c r="AC120" s="45"/>
      <c r="AD120" s="45"/>
      <c r="AE120" s="50"/>
      <c r="AF120" s="45"/>
      <c r="AG120" s="45"/>
      <c r="AH120" s="45"/>
      <c r="AI120" s="50"/>
      <c r="AJ120" s="45"/>
      <c r="AK120" s="45"/>
      <c r="AL120" s="45"/>
      <c r="AM120" s="1"/>
      <c r="AN120" s="1"/>
      <c r="AO120" s="1"/>
      <c r="AP120" s="1"/>
      <c r="AQ120" s="1"/>
      <c r="BB120" s="127" t="str">
        <f t="shared" si="36"/>
        <v/>
      </c>
      <c r="BC120" s="130" t="str">
        <f t="shared" si="31"/>
        <v/>
      </c>
      <c r="BD120" s="127" t="str">
        <f t="shared" si="32"/>
        <v/>
      </c>
      <c r="BE120" s="127" t="str">
        <f t="shared" si="33"/>
        <v/>
      </c>
      <c r="BF120" s="127" t="str">
        <f t="shared" si="34"/>
        <v/>
      </c>
      <c r="BG120" s="127" t="str">
        <f t="shared" si="37"/>
        <v/>
      </c>
      <c r="BH120" s="127" t="str">
        <f t="shared" si="38"/>
        <v/>
      </c>
    </row>
    <row r="121" spans="1:60" x14ac:dyDescent="0.25">
      <c r="A121" s="4">
        <v>115</v>
      </c>
      <c r="B121" s="29" t="str">
        <f t="shared" si="39"/>
        <v/>
      </c>
      <c r="C121" s="36" t="str">
        <f t="shared" si="40"/>
        <v/>
      </c>
      <c r="D121" s="37" t="str">
        <f t="shared" si="41"/>
        <v/>
      </c>
      <c r="E121" s="38" t="str">
        <f t="shared" si="42"/>
        <v/>
      </c>
      <c r="F121" s="38" t="str">
        <f t="shared" si="43"/>
        <v/>
      </c>
      <c r="G121" s="39" t="str">
        <f t="shared" si="44"/>
        <v/>
      </c>
      <c r="H121" s="117" t="str">
        <f t="shared" si="45"/>
        <v/>
      </c>
      <c r="I121" s="120"/>
      <c r="J121" s="121"/>
      <c r="K121" s="125" t="str">
        <f t="shared" si="35"/>
        <v/>
      </c>
      <c r="L121" s="50"/>
      <c r="M121" s="45"/>
      <c r="N121" s="45"/>
      <c r="O121" s="45"/>
      <c r="P121" s="45"/>
      <c r="Q121" s="55"/>
      <c r="R121" s="46"/>
      <c r="S121" s="46"/>
      <c r="T121" s="46"/>
      <c r="U121" s="46"/>
      <c r="V121" s="50"/>
      <c r="W121" s="45"/>
      <c r="X121" s="45"/>
      <c r="Y121" s="45"/>
      <c r="Z121" s="45"/>
      <c r="AA121" s="50"/>
      <c r="AB121" s="45"/>
      <c r="AC121" s="45"/>
      <c r="AD121" s="45"/>
      <c r="AE121" s="50"/>
      <c r="AF121" s="45"/>
      <c r="AG121" s="45"/>
      <c r="AH121" s="45"/>
      <c r="AI121" s="50"/>
      <c r="AJ121" s="45"/>
      <c r="AK121" s="45"/>
      <c r="AL121" s="45"/>
      <c r="AM121" s="1"/>
      <c r="AN121" s="1"/>
      <c r="AO121" s="1"/>
      <c r="AP121" s="1"/>
      <c r="AQ121" s="1"/>
      <c r="BB121" s="127" t="str">
        <f t="shared" si="36"/>
        <v/>
      </c>
      <c r="BC121" s="130" t="str">
        <f t="shared" si="31"/>
        <v/>
      </c>
      <c r="BD121" s="127" t="str">
        <f t="shared" si="32"/>
        <v/>
      </c>
      <c r="BE121" s="127" t="str">
        <f t="shared" si="33"/>
        <v/>
      </c>
      <c r="BF121" s="127" t="str">
        <f t="shared" si="34"/>
        <v/>
      </c>
      <c r="BG121" s="127" t="str">
        <f t="shared" si="37"/>
        <v/>
      </c>
      <c r="BH121" s="127" t="str">
        <f t="shared" si="38"/>
        <v/>
      </c>
    </row>
    <row r="122" spans="1:60" x14ac:dyDescent="0.25">
      <c r="A122" s="4">
        <v>116</v>
      </c>
      <c r="B122" s="29" t="str">
        <f t="shared" si="39"/>
        <v/>
      </c>
      <c r="C122" s="36" t="str">
        <f t="shared" si="40"/>
        <v/>
      </c>
      <c r="D122" s="37" t="str">
        <f t="shared" si="41"/>
        <v/>
      </c>
      <c r="E122" s="38" t="str">
        <f t="shared" si="42"/>
        <v/>
      </c>
      <c r="F122" s="38" t="str">
        <f t="shared" si="43"/>
        <v/>
      </c>
      <c r="G122" s="39" t="str">
        <f t="shared" si="44"/>
        <v/>
      </c>
      <c r="H122" s="117" t="str">
        <f t="shared" si="45"/>
        <v/>
      </c>
      <c r="I122" s="120"/>
      <c r="J122" s="121"/>
      <c r="K122" s="125" t="str">
        <f t="shared" si="35"/>
        <v/>
      </c>
      <c r="L122" s="50"/>
      <c r="M122" s="45"/>
      <c r="N122" s="45"/>
      <c r="O122" s="45"/>
      <c r="P122" s="45"/>
      <c r="Q122" s="55"/>
      <c r="R122" s="46"/>
      <c r="S122" s="46"/>
      <c r="T122" s="46"/>
      <c r="U122" s="46"/>
      <c r="V122" s="50"/>
      <c r="W122" s="45"/>
      <c r="X122" s="45"/>
      <c r="Y122" s="45"/>
      <c r="Z122" s="45"/>
      <c r="AA122" s="50"/>
      <c r="AB122" s="45"/>
      <c r="AC122" s="45"/>
      <c r="AD122" s="45"/>
      <c r="AE122" s="50"/>
      <c r="AF122" s="45"/>
      <c r="AG122" s="45"/>
      <c r="AH122" s="45"/>
      <c r="AI122" s="50"/>
      <c r="AJ122" s="45"/>
      <c r="AK122" s="45"/>
      <c r="AL122" s="45"/>
      <c r="AM122" s="1"/>
      <c r="AN122" s="1"/>
      <c r="AO122" s="1"/>
      <c r="AP122" s="1"/>
      <c r="AQ122" s="1"/>
      <c r="BB122" s="127" t="str">
        <f t="shared" si="36"/>
        <v/>
      </c>
      <c r="BC122" s="130" t="str">
        <f t="shared" si="31"/>
        <v/>
      </c>
      <c r="BD122" s="127" t="str">
        <f t="shared" si="32"/>
        <v/>
      </c>
      <c r="BE122" s="127" t="str">
        <f t="shared" si="33"/>
        <v/>
      </c>
      <c r="BF122" s="127" t="str">
        <f t="shared" si="34"/>
        <v/>
      </c>
      <c r="BG122" s="127" t="str">
        <f t="shared" si="37"/>
        <v/>
      </c>
      <c r="BH122" s="127" t="str">
        <f t="shared" si="38"/>
        <v/>
      </c>
    </row>
    <row r="123" spans="1:60" x14ac:dyDescent="0.25">
      <c r="A123" s="4">
        <v>117</v>
      </c>
      <c r="B123" s="29" t="str">
        <f t="shared" si="39"/>
        <v/>
      </c>
      <c r="C123" s="36" t="str">
        <f t="shared" si="40"/>
        <v/>
      </c>
      <c r="D123" s="37" t="str">
        <f t="shared" si="41"/>
        <v/>
      </c>
      <c r="E123" s="38" t="str">
        <f t="shared" si="42"/>
        <v/>
      </c>
      <c r="F123" s="38" t="str">
        <f t="shared" si="43"/>
        <v/>
      </c>
      <c r="G123" s="39" t="str">
        <f t="shared" si="44"/>
        <v/>
      </c>
      <c r="H123" s="117" t="str">
        <f t="shared" si="45"/>
        <v/>
      </c>
      <c r="I123" s="120"/>
      <c r="J123" s="121"/>
      <c r="K123" s="125" t="str">
        <f t="shared" si="35"/>
        <v/>
      </c>
      <c r="L123" s="50"/>
      <c r="M123" s="45"/>
      <c r="N123" s="45"/>
      <c r="O123" s="45"/>
      <c r="P123" s="45"/>
      <c r="Q123" s="55"/>
      <c r="R123" s="46"/>
      <c r="S123" s="46"/>
      <c r="T123" s="46"/>
      <c r="U123" s="46"/>
      <c r="V123" s="50"/>
      <c r="W123" s="45"/>
      <c r="X123" s="45"/>
      <c r="Y123" s="45"/>
      <c r="Z123" s="45"/>
      <c r="AA123" s="50"/>
      <c r="AB123" s="45"/>
      <c r="AC123" s="45"/>
      <c r="AD123" s="45"/>
      <c r="AE123" s="50"/>
      <c r="AF123" s="45"/>
      <c r="AG123" s="45"/>
      <c r="AH123" s="45"/>
      <c r="AI123" s="50"/>
      <c r="AJ123" s="45"/>
      <c r="AK123" s="45"/>
      <c r="AL123" s="45"/>
      <c r="AM123" s="1"/>
      <c r="AN123" s="1"/>
      <c r="AO123" s="1"/>
      <c r="AP123" s="1"/>
      <c r="AQ123" s="1"/>
      <c r="BB123" s="127" t="str">
        <f t="shared" si="36"/>
        <v/>
      </c>
      <c r="BC123" s="130" t="str">
        <f t="shared" si="31"/>
        <v/>
      </c>
      <c r="BD123" s="127" t="str">
        <f t="shared" si="32"/>
        <v/>
      </c>
      <c r="BE123" s="127" t="str">
        <f t="shared" si="33"/>
        <v/>
      </c>
      <c r="BF123" s="127" t="str">
        <f t="shared" si="34"/>
        <v/>
      </c>
      <c r="BG123" s="127" t="str">
        <f t="shared" si="37"/>
        <v/>
      </c>
      <c r="BH123" s="127" t="str">
        <f t="shared" si="38"/>
        <v/>
      </c>
    </row>
    <row r="124" spans="1:60" x14ac:dyDescent="0.25">
      <c r="A124" s="4">
        <v>118</v>
      </c>
      <c r="B124" s="29" t="str">
        <f t="shared" si="39"/>
        <v/>
      </c>
      <c r="C124" s="36" t="str">
        <f t="shared" si="40"/>
        <v/>
      </c>
      <c r="D124" s="37" t="str">
        <f t="shared" si="41"/>
        <v/>
      </c>
      <c r="E124" s="38" t="str">
        <f t="shared" si="42"/>
        <v/>
      </c>
      <c r="F124" s="38" t="str">
        <f t="shared" si="43"/>
        <v/>
      </c>
      <c r="G124" s="39" t="str">
        <f t="shared" si="44"/>
        <v/>
      </c>
      <c r="H124" s="117" t="str">
        <f t="shared" si="45"/>
        <v/>
      </c>
      <c r="I124" s="120"/>
      <c r="J124" s="121"/>
      <c r="K124" s="125" t="str">
        <f t="shared" si="35"/>
        <v/>
      </c>
      <c r="L124" s="50"/>
      <c r="M124" s="45"/>
      <c r="N124" s="45"/>
      <c r="O124" s="45"/>
      <c r="P124" s="45"/>
      <c r="Q124" s="55"/>
      <c r="R124" s="46"/>
      <c r="S124" s="46"/>
      <c r="T124" s="46"/>
      <c r="U124" s="46"/>
      <c r="V124" s="50"/>
      <c r="W124" s="45"/>
      <c r="X124" s="45"/>
      <c r="Y124" s="45"/>
      <c r="Z124" s="45"/>
      <c r="AA124" s="50"/>
      <c r="AB124" s="45"/>
      <c r="AC124" s="45"/>
      <c r="AD124" s="45"/>
      <c r="AE124" s="50"/>
      <c r="AF124" s="45"/>
      <c r="AG124" s="45"/>
      <c r="AH124" s="45"/>
      <c r="AI124" s="50"/>
      <c r="AJ124" s="45"/>
      <c r="AK124" s="45"/>
      <c r="AL124" s="45"/>
      <c r="AM124" s="1"/>
      <c r="AN124" s="1"/>
      <c r="AO124" s="1"/>
      <c r="AP124" s="1"/>
      <c r="AQ124" s="1"/>
      <c r="BB124" s="127" t="str">
        <f t="shared" si="36"/>
        <v/>
      </c>
      <c r="BC124" s="130" t="str">
        <f t="shared" si="31"/>
        <v/>
      </c>
      <c r="BD124" s="127" t="str">
        <f t="shared" si="32"/>
        <v/>
      </c>
      <c r="BE124" s="127" t="str">
        <f t="shared" si="33"/>
        <v/>
      </c>
      <c r="BF124" s="127" t="str">
        <f t="shared" si="34"/>
        <v/>
      </c>
      <c r="BG124" s="127" t="str">
        <f t="shared" si="37"/>
        <v/>
      </c>
      <c r="BH124" s="127" t="str">
        <f t="shared" si="38"/>
        <v/>
      </c>
    </row>
    <row r="125" spans="1:60" x14ac:dyDescent="0.25">
      <c r="A125" s="4">
        <v>119</v>
      </c>
      <c r="B125" s="29" t="str">
        <f t="shared" si="39"/>
        <v/>
      </c>
      <c r="C125" s="36" t="str">
        <f t="shared" si="40"/>
        <v/>
      </c>
      <c r="D125" s="37" t="str">
        <f t="shared" si="41"/>
        <v/>
      </c>
      <c r="E125" s="38" t="str">
        <f t="shared" si="42"/>
        <v/>
      </c>
      <c r="F125" s="38" t="str">
        <f t="shared" si="43"/>
        <v/>
      </c>
      <c r="G125" s="39" t="str">
        <f t="shared" si="44"/>
        <v/>
      </c>
      <c r="H125" s="117" t="str">
        <f t="shared" si="45"/>
        <v/>
      </c>
      <c r="I125" s="120"/>
      <c r="J125" s="121"/>
      <c r="K125" s="125" t="str">
        <f t="shared" si="35"/>
        <v/>
      </c>
      <c r="L125" s="50"/>
      <c r="M125" s="45"/>
      <c r="N125" s="45"/>
      <c r="O125" s="45"/>
      <c r="P125" s="45"/>
      <c r="Q125" s="55"/>
      <c r="R125" s="46"/>
      <c r="S125" s="46"/>
      <c r="T125" s="46"/>
      <c r="U125" s="46"/>
      <c r="V125" s="50"/>
      <c r="W125" s="45"/>
      <c r="X125" s="45"/>
      <c r="Y125" s="45"/>
      <c r="Z125" s="45"/>
      <c r="AA125" s="50"/>
      <c r="AB125" s="45"/>
      <c r="AC125" s="45"/>
      <c r="AD125" s="45"/>
      <c r="AE125" s="50"/>
      <c r="AF125" s="45"/>
      <c r="AG125" s="45"/>
      <c r="AH125" s="45"/>
      <c r="AI125" s="50"/>
      <c r="AJ125" s="45"/>
      <c r="AK125" s="45"/>
      <c r="AL125" s="45"/>
      <c r="AM125" s="1"/>
      <c r="AN125" s="1"/>
      <c r="AO125" s="1"/>
      <c r="AP125" s="1"/>
      <c r="AQ125" s="1"/>
      <c r="BB125" s="127" t="str">
        <f t="shared" si="36"/>
        <v/>
      </c>
      <c r="BC125" s="130" t="str">
        <f t="shared" si="31"/>
        <v/>
      </c>
      <c r="BD125" s="127" t="str">
        <f t="shared" si="32"/>
        <v/>
      </c>
      <c r="BE125" s="127" t="str">
        <f t="shared" si="33"/>
        <v/>
      </c>
      <c r="BF125" s="127" t="str">
        <f t="shared" si="34"/>
        <v/>
      </c>
      <c r="BG125" s="127" t="str">
        <f t="shared" si="37"/>
        <v/>
      </c>
      <c r="BH125" s="127" t="str">
        <f t="shared" si="38"/>
        <v/>
      </c>
    </row>
    <row r="126" spans="1:60" x14ac:dyDescent="0.25">
      <c r="A126" s="4">
        <v>120</v>
      </c>
      <c r="B126" s="29" t="str">
        <f t="shared" si="39"/>
        <v/>
      </c>
      <c r="C126" s="36" t="str">
        <f t="shared" si="40"/>
        <v/>
      </c>
      <c r="D126" s="37" t="str">
        <f t="shared" si="41"/>
        <v/>
      </c>
      <c r="E126" s="38" t="str">
        <f t="shared" si="42"/>
        <v/>
      </c>
      <c r="F126" s="38" t="str">
        <f t="shared" si="43"/>
        <v/>
      </c>
      <c r="G126" s="39" t="str">
        <f t="shared" si="44"/>
        <v/>
      </c>
      <c r="H126" s="117" t="str">
        <f t="shared" si="45"/>
        <v/>
      </c>
      <c r="I126" s="120"/>
      <c r="J126" s="121"/>
      <c r="K126" s="125" t="str">
        <f t="shared" si="35"/>
        <v/>
      </c>
      <c r="L126" s="50"/>
      <c r="M126" s="45"/>
      <c r="N126" s="45"/>
      <c r="O126" s="45"/>
      <c r="P126" s="45"/>
      <c r="Q126" s="55"/>
      <c r="R126" s="46"/>
      <c r="S126" s="46"/>
      <c r="T126" s="46"/>
      <c r="U126" s="46"/>
      <c r="V126" s="50"/>
      <c r="W126" s="45"/>
      <c r="X126" s="45"/>
      <c r="Y126" s="45"/>
      <c r="Z126" s="45"/>
      <c r="AA126" s="50"/>
      <c r="AB126" s="45"/>
      <c r="AC126" s="45"/>
      <c r="AD126" s="45"/>
      <c r="AE126" s="50"/>
      <c r="AF126" s="45"/>
      <c r="AG126" s="45"/>
      <c r="AH126" s="45"/>
      <c r="AI126" s="50"/>
      <c r="AJ126" s="45"/>
      <c r="AK126" s="45"/>
      <c r="AL126" s="45"/>
      <c r="AM126" s="1"/>
      <c r="AN126" s="1"/>
      <c r="AO126" s="1"/>
      <c r="AP126" s="1"/>
      <c r="AQ126" s="1"/>
      <c r="BB126" s="127" t="str">
        <f t="shared" si="36"/>
        <v/>
      </c>
      <c r="BC126" s="130" t="str">
        <f t="shared" si="31"/>
        <v/>
      </c>
      <c r="BD126" s="127" t="str">
        <f t="shared" si="32"/>
        <v/>
      </c>
      <c r="BE126" s="127" t="str">
        <f t="shared" si="33"/>
        <v/>
      </c>
      <c r="BF126" s="127" t="str">
        <f t="shared" si="34"/>
        <v/>
      </c>
      <c r="BG126" s="127" t="str">
        <f t="shared" si="37"/>
        <v/>
      </c>
      <c r="BH126" s="127" t="str">
        <f t="shared" si="38"/>
        <v/>
      </c>
    </row>
    <row r="127" spans="1:60" ht="24" x14ac:dyDescent="0.25">
      <c r="A127" s="4">
        <v>121</v>
      </c>
      <c r="B127" s="29" t="str">
        <f t="shared" si="39"/>
        <v/>
      </c>
      <c r="C127" s="36" t="str">
        <f t="shared" si="40"/>
        <v/>
      </c>
      <c r="D127" s="37" t="str">
        <f t="shared" si="41"/>
        <v/>
      </c>
      <c r="E127" s="38" t="str">
        <f t="shared" si="42"/>
        <v/>
      </c>
      <c r="F127" s="38" t="str">
        <f t="shared" si="43"/>
        <v/>
      </c>
      <c r="G127" s="39" t="str">
        <f t="shared" si="44"/>
        <v/>
      </c>
      <c r="H127" s="117" t="str">
        <f t="shared" si="45"/>
        <v/>
      </c>
      <c r="I127" s="120"/>
      <c r="J127" s="121"/>
      <c r="K127" s="125" t="str">
        <f t="shared" si="35"/>
        <v/>
      </c>
      <c r="L127" s="50"/>
      <c r="M127" s="45"/>
      <c r="N127" s="45"/>
      <c r="O127" s="45"/>
      <c r="P127" s="45"/>
      <c r="Q127" s="55"/>
      <c r="R127" s="46"/>
      <c r="S127" s="46"/>
      <c r="T127" s="46"/>
      <c r="U127" s="46"/>
      <c r="V127" s="50"/>
      <c r="W127" s="45"/>
      <c r="X127" s="45"/>
      <c r="Y127" s="45"/>
      <c r="Z127" s="45"/>
      <c r="AA127" s="50"/>
      <c r="AB127" s="45"/>
      <c r="AC127" s="45"/>
      <c r="AD127" s="45"/>
      <c r="AE127" s="50"/>
      <c r="AF127" s="45"/>
      <c r="AG127" s="45"/>
      <c r="AH127" s="45"/>
      <c r="AI127" s="50"/>
      <c r="AJ127" s="45"/>
      <c r="AK127" s="45"/>
      <c r="AL127" s="45"/>
      <c r="AM127" s="1"/>
      <c r="AN127" s="1"/>
      <c r="AO127" s="1"/>
      <c r="AP127" s="1"/>
      <c r="AQ127" s="1"/>
      <c r="BB127" s="127" t="str">
        <f t="shared" si="36"/>
        <v/>
      </c>
      <c r="BC127" s="130" t="str">
        <f t="shared" si="31"/>
        <v/>
      </c>
      <c r="BD127" s="127" t="str">
        <f t="shared" si="32"/>
        <v/>
      </c>
      <c r="BE127" s="127" t="str">
        <f t="shared" si="33"/>
        <v/>
      </c>
      <c r="BF127" s="127" t="str">
        <f t="shared" si="34"/>
        <v/>
      </c>
      <c r="BG127" s="127" t="str">
        <f t="shared" si="37"/>
        <v/>
      </c>
      <c r="BH127" s="127" t="str">
        <f t="shared" si="38"/>
        <v/>
      </c>
    </row>
    <row r="128" spans="1:60" x14ac:dyDescent="0.25">
      <c r="A128" s="4">
        <v>122</v>
      </c>
      <c r="B128" s="29" t="str">
        <f t="shared" si="39"/>
        <v/>
      </c>
      <c r="C128" s="36" t="str">
        <f t="shared" si="40"/>
        <v/>
      </c>
      <c r="D128" s="37" t="str">
        <f t="shared" si="41"/>
        <v/>
      </c>
      <c r="E128" s="38" t="str">
        <f t="shared" si="42"/>
        <v/>
      </c>
      <c r="F128" s="38" t="str">
        <f t="shared" si="43"/>
        <v/>
      </c>
      <c r="G128" s="39" t="str">
        <f t="shared" si="44"/>
        <v/>
      </c>
      <c r="H128" s="117" t="str">
        <f t="shared" si="45"/>
        <v/>
      </c>
      <c r="I128" s="120"/>
      <c r="J128" s="121"/>
      <c r="K128" s="125" t="str">
        <f t="shared" si="35"/>
        <v/>
      </c>
      <c r="L128" s="50"/>
      <c r="M128" s="45"/>
      <c r="N128" s="45"/>
      <c r="O128" s="45"/>
      <c r="P128" s="45"/>
      <c r="Q128" s="55"/>
      <c r="R128" s="46"/>
      <c r="S128" s="46"/>
      <c r="T128" s="46"/>
      <c r="U128" s="46"/>
      <c r="V128" s="50"/>
      <c r="W128" s="45"/>
      <c r="X128" s="45"/>
      <c r="Y128" s="45"/>
      <c r="Z128" s="45"/>
      <c r="AA128" s="50"/>
      <c r="AB128" s="45"/>
      <c r="AC128" s="45"/>
      <c r="AD128" s="45"/>
      <c r="AE128" s="50"/>
      <c r="AF128" s="45"/>
      <c r="AG128" s="45"/>
      <c r="AH128" s="45"/>
      <c r="AI128" s="50"/>
      <c r="AJ128" s="45"/>
      <c r="AK128" s="45"/>
      <c r="AL128" s="45"/>
      <c r="AM128" s="1"/>
      <c r="AN128" s="1"/>
      <c r="AO128" s="1"/>
      <c r="AP128" s="1"/>
      <c r="AQ128" s="1"/>
      <c r="BB128" s="127" t="str">
        <f t="shared" si="36"/>
        <v/>
      </c>
      <c r="BC128" s="130" t="str">
        <f t="shared" si="31"/>
        <v/>
      </c>
      <c r="BD128" s="127" t="str">
        <f t="shared" si="32"/>
        <v/>
      </c>
      <c r="BE128" s="127" t="str">
        <f t="shared" si="33"/>
        <v/>
      </c>
      <c r="BF128" s="127" t="str">
        <f t="shared" si="34"/>
        <v/>
      </c>
      <c r="BG128" s="127" t="str">
        <f t="shared" si="37"/>
        <v/>
      </c>
      <c r="BH128" s="127" t="str">
        <f t="shared" si="38"/>
        <v/>
      </c>
    </row>
    <row r="129" spans="1:60" x14ac:dyDescent="0.25">
      <c r="A129" s="4">
        <v>123</v>
      </c>
      <c r="B129" s="29" t="str">
        <f t="shared" si="39"/>
        <v/>
      </c>
      <c r="C129" s="36" t="str">
        <f t="shared" si="40"/>
        <v/>
      </c>
      <c r="D129" s="37" t="str">
        <f t="shared" si="41"/>
        <v/>
      </c>
      <c r="E129" s="38" t="str">
        <f t="shared" si="42"/>
        <v/>
      </c>
      <c r="F129" s="38" t="str">
        <f t="shared" si="43"/>
        <v/>
      </c>
      <c r="G129" s="39" t="str">
        <f t="shared" si="44"/>
        <v/>
      </c>
      <c r="H129" s="117" t="str">
        <f t="shared" si="45"/>
        <v/>
      </c>
      <c r="I129" s="120"/>
      <c r="J129" s="121"/>
      <c r="K129" s="125" t="str">
        <f t="shared" si="35"/>
        <v/>
      </c>
      <c r="L129" s="50"/>
      <c r="M129" s="45"/>
      <c r="N129" s="45"/>
      <c r="O129" s="45"/>
      <c r="P129" s="45"/>
      <c r="Q129" s="55"/>
      <c r="R129" s="46"/>
      <c r="S129" s="46"/>
      <c r="T129" s="46"/>
      <c r="U129" s="46"/>
      <c r="V129" s="50"/>
      <c r="W129" s="45"/>
      <c r="X129" s="45"/>
      <c r="Y129" s="45"/>
      <c r="Z129" s="45"/>
      <c r="AA129" s="50"/>
      <c r="AB129" s="45"/>
      <c r="AC129" s="45"/>
      <c r="AD129" s="45"/>
      <c r="AE129" s="50"/>
      <c r="AF129" s="45"/>
      <c r="AG129" s="45"/>
      <c r="AH129" s="45"/>
      <c r="AI129" s="50"/>
      <c r="AJ129" s="45"/>
      <c r="AK129" s="45"/>
      <c r="AL129" s="45"/>
      <c r="AM129" s="1"/>
      <c r="AN129" s="1"/>
      <c r="AO129" s="1"/>
      <c r="AP129" s="1"/>
      <c r="AQ129" s="1"/>
      <c r="BB129" s="127" t="str">
        <f t="shared" si="36"/>
        <v/>
      </c>
      <c r="BC129" s="130" t="str">
        <f t="shared" si="31"/>
        <v/>
      </c>
      <c r="BD129" s="127" t="str">
        <f t="shared" si="32"/>
        <v/>
      </c>
      <c r="BE129" s="127" t="str">
        <f t="shared" si="33"/>
        <v/>
      </c>
      <c r="BF129" s="127" t="str">
        <f t="shared" si="34"/>
        <v/>
      </c>
      <c r="BG129" s="127" t="str">
        <f t="shared" si="37"/>
        <v/>
      </c>
      <c r="BH129" s="127" t="str">
        <f t="shared" si="38"/>
        <v/>
      </c>
    </row>
    <row r="130" spans="1:60" x14ac:dyDescent="0.25">
      <c r="A130" s="4">
        <v>124</v>
      </c>
      <c r="B130" s="29" t="str">
        <f t="shared" si="39"/>
        <v/>
      </c>
      <c r="C130" s="36" t="str">
        <f t="shared" si="40"/>
        <v/>
      </c>
      <c r="D130" s="37" t="str">
        <f t="shared" si="41"/>
        <v/>
      </c>
      <c r="E130" s="38" t="str">
        <f t="shared" si="42"/>
        <v/>
      </c>
      <c r="F130" s="38" t="str">
        <f t="shared" si="43"/>
        <v/>
      </c>
      <c r="G130" s="39" t="str">
        <f t="shared" si="44"/>
        <v/>
      </c>
      <c r="H130" s="117" t="str">
        <f t="shared" si="45"/>
        <v/>
      </c>
      <c r="I130" s="120"/>
      <c r="J130" s="121"/>
      <c r="K130" s="125" t="str">
        <f t="shared" si="35"/>
        <v/>
      </c>
      <c r="L130" s="50"/>
      <c r="M130" s="45"/>
      <c r="N130" s="45"/>
      <c r="O130" s="45"/>
      <c r="P130" s="45"/>
      <c r="Q130" s="55"/>
      <c r="R130" s="46"/>
      <c r="S130" s="46"/>
      <c r="T130" s="46"/>
      <c r="U130" s="46"/>
      <c r="V130" s="50"/>
      <c r="W130" s="45"/>
      <c r="X130" s="45"/>
      <c r="Y130" s="45"/>
      <c r="Z130" s="45"/>
      <c r="AA130" s="50"/>
      <c r="AB130" s="45"/>
      <c r="AC130" s="45"/>
      <c r="AD130" s="45"/>
      <c r="AE130" s="50"/>
      <c r="AF130" s="45"/>
      <c r="AG130" s="45"/>
      <c r="AH130" s="45"/>
      <c r="AI130" s="50"/>
      <c r="AJ130" s="45"/>
      <c r="AK130" s="45"/>
      <c r="AL130" s="45"/>
      <c r="AM130" s="1"/>
      <c r="AN130" s="1"/>
      <c r="AO130" s="1"/>
      <c r="AP130" s="1"/>
      <c r="AQ130" s="1"/>
      <c r="BB130" s="127" t="str">
        <f t="shared" si="36"/>
        <v/>
      </c>
      <c r="BC130" s="130" t="str">
        <f t="shared" si="31"/>
        <v/>
      </c>
      <c r="BD130" s="127" t="str">
        <f t="shared" si="32"/>
        <v/>
      </c>
      <c r="BE130" s="127" t="str">
        <f t="shared" si="33"/>
        <v/>
      </c>
      <c r="BF130" s="127" t="str">
        <f t="shared" si="34"/>
        <v/>
      </c>
      <c r="BG130" s="127" t="str">
        <f t="shared" si="37"/>
        <v/>
      </c>
      <c r="BH130" s="127" t="str">
        <f t="shared" si="38"/>
        <v/>
      </c>
    </row>
    <row r="131" spans="1:60" x14ac:dyDescent="0.25">
      <c r="A131" s="4">
        <v>125</v>
      </c>
      <c r="B131" s="29" t="str">
        <f t="shared" si="39"/>
        <v/>
      </c>
      <c r="C131" s="36" t="str">
        <f t="shared" si="40"/>
        <v/>
      </c>
      <c r="D131" s="37" t="str">
        <f t="shared" si="41"/>
        <v/>
      </c>
      <c r="E131" s="38" t="str">
        <f t="shared" si="42"/>
        <v/>
      </c>
      <c r="F131" s="38" t="str">
        <f t="shared" si="43"/>
        <v/>
      </c>
      <c r="G131" s="39" t="str">
        <f t="shared" si="44"/>
        <v/>
      </c>
      <c r="H131" s="117" t="str">
        <f t="shared" si="45"/>
        <v/>
      </c>
      <c r="I131" s="120"/>
      <c r="J131" s="121"/>
      <c r="K131" s="125" t="str">
        <f t="shared" si="35"/>
        <v/>
      </c>
      <c r="L131" s="50"/>
      <c r="M131" s="45"/>
      <c r="N131" s="45"/>
      <c r="O131" s="45"/>
      <c r="P131" s="45"/>
      <c r="Q131" s="55"/>
      <c r="R131" s="46"/>
      <c r="S131" s="46"/>
      <c r="T131" s="46"/>
      <c r="U131" s="46"/>
      <c r="V131" s="50"/>
      <c r="W131" s="45"/>
      <c r="X131" s="45"/>
      <c r="Y131" s="45"/>
      <c r="Z131" s="45"/>
      <c r="AA131" s="50"/>
      <c r="AB131" s="45"/>
      <c r="AC131" s="45"/>
      <c r="AD131" s="45"/>
      <c r="AE131" s="50"/>
      <c r="AF131" s="45"/>
      <c r="AG131" s="45"/>
      <c r="AH131" s="45"/>
      <c r="AI131" s="50"/>
      <c r="AJ131" s="45"/>
      <c r="AK131" s="45"/>
      <c r="AL131" s="45"/>
      <c r="AM131" s="1"/>
      <c r="AN131" s="1"/>
      <c r="AO131" s="1"/>
      <c r="AP131" s="1"/>
      <c r="AQ131" s="1"/>
      <c r="BB131" s="127" t="str">
        <f t="shared" si="36"/>
        <v/>
      </c>
      <c r="BC131" s="130" t="str">
        <f t="shared" si="31"/>
        <v/>
      </c>
      <c r="BD131" s="127" t="str">
        <f t="shared" si="32"/>
        <v/>
      </c>
      <c r="BE131" s="127" t="str">
        <f t="shared" si="33"/>
        <v/>
      </c>
      <c r="BF131" s="127" t="str">
        <f t="shared" si="34"/>
        <v/>
      </c>
      <c r="BG131" s="127" t="str">
        <f t="shared" si="37"/>
        <v/>
      </c>
      <c r="BH131" s="127" t="str">
        <f t="shared" si="38"/>
        <v/>
      </c>
    </row>
    <row r="132" spans="1:60" x14ac:dyDescent="0.25">
      <c r="A132" s="4">
        <v>126</v>
      </c>
      <c r="B132" s="29" t="str">
        <f t="shared" si="39"/>
        <v/>
      </c>
      <c r="C132" s="36" t="str">
        <f t="shared" si="40"/>
        <v/>
      </c>
      <c r="D132" s="37" t="str">
        <f t="shared" si="41"/>
        <v/>
      </c>
      <c r="E132" s="38" t="str">
        <f t="shared" si="42"/>
        <v/>
      </c>
      <c r="F132" s="38" t="str">
        <f t="shared" si="43"/>
        <v/>
      </c>
      <c r="G132" s="39" t="str">
        <f t="shared" si="44"/>
        <v/>
      </c>
      <c r="H132" s="117" t="str">
        <f t="shared" si="45"/>
        <v/>
      </c>
      <c r="I132" s="120"/>
      <c r="J132" s="121"/>
      <c r="K132" s="125" t="str">
        <f t="shared" si="35"/>
        <v/>
      </c>
      <c r="L132" s="50"/>
      <c r="M132" s="45"/>
      <c r="N132" s="45"/>
      <c r="O132" s="45"/>
      <c r="P132" s="45"/>
      <c r="Q132" s="55"/>
      <c r="R132" s="46"/>
      <c r="S132" s="46"/>
      <c r="T132" s="46"/>
      <c r="U132" s="46"/>
      <c r="V132" s="50"/>
      <c r="W132" s="45"/>
      <c r="X132" s="45"/>
      <c r="Y132" s="45"/>
      <c r="Z132" s="45"/>
      <c r="AA132" s="50"/>
      <c r="AB132" s="45"/>
      <c r="AC132" s="45"/>
      <c r="AD132" s="45"/>
      <c r="AE132" s="50"/>
      <c r="AF132" s="45"/>
      <c r="AG132" s="45"/>
      <c r="AH132" s="45"/>
      <c r="AI132" s="50"/>
      <c r="AJ132" s="45"/>
      <c r="AK132" s="45"/>
      <c r="AL132" s="45"/>
      <c r="AM132" s="1"/>
      <c r="AN132" s="1"/>
      <c r="AO132" s="1"/>
      <c r="AP132" s="1"/>
      <c r="AQ132" s="1"/>
      <c r="BB132" s="127" t="str">
        <f t="shared" si="36"/>
        <v/>
      </c>
      <c r="BC132" s="130" t="str">
        <f t="shared" si="31"/>
        <v/>
      </c>
      <c r="BD132" s="127" t="str">
        <f t="shared" si="32"/>
        <v/>
      </c>
      <c r="BE132" s="127" t="str">
        <f t="shared" si="33"/>
        <v/>
      </c>
      <c r="BF132" s="127" t="str">
        <f t="shared" si="34"/>
        <v/>
      </c>
      <c r="BG132" s="127" t="str">
        <f t="shared" si="37"/>
        <v/>
      </c>
      <c r="BH132" s="127" t="str">
        <f t="shared" si="38"/>
        <v/>
      </c>
    </row>
    <row r="133" spans="1:60" x14ac:dyDescent="0.25">
      <c r="A133" s="4">
        <v>127</v>
      </c>
      <c r="B133" s="29" t="str">
        <f t="shared" si="39"/>
        <v/>
      </c>
      <c r="C133" s="36" t="str">
        <f t="shared" si="40"/>
        <v/>
      </c>
      <c r="D133" s="37" t="str">
        <f t="shared" si="41"/>
        <v/>
      </c>
      <c r="E133" s="38" t="str">
        <f t="shared" si="42"/>
        <v/>
      </c>
      <c r="F133" s="38" t="str">
        <f t="shared" si="43"/>
        <v/>
      </c>
      <c r="G133" s="39" t="str">
        <f t="shared" si="44"/>
        <v/>
      </c>
      <c r="H133" s="117" t="str">
        <f t="shared" si="45"/>
        <v/>
      </c>
      <c r="I133" s="120"/>
      <c r="J133" s="121"/>
      <c r="K133" s="125" t="str">
        <f t="shared" si="35"/>
        <v/>
      </c>
      <c r="L133" s="50"/>
      <c r="M133" s="45"/>
      <c r="N133" s="45"/>
      <c r="O133" s="45"/>
      <c r="P133" s="45"/>
      <c r="Q133" s="55"/>
      <c r="R133" s="46"/>
      <c r="S133" s="46"/>
      <c r="T133" s="46"/>
      <c r="U133" s="46"/>
      <c r="V133" s="50"/>
      <c r="W133" s="45"/>
      <c r="X133" s="45"/>
      <c r="Y133" s="45"/>
      <c r="Z133" s="45"/>
      <c r="AA133" s="50"/>
      <c r="AB133" s="45"/>
      <c r="AC133" s="45"/>
      <c r="AD133" s="45"/>
      <c r="AE133" s="50"/>
      <c r="AF133" s="45"/>
      <c r="AG133" s="45"/>
      <c r="AH133" s="45"/>
      <c r="AI133" s="50"/>
      <c r="AJ133" s="45"/>
      <c r="AK133" s="45"/>
      <c r="AL133" s="45"/>
      <c r="AM133" s="1"/>
      <c r="AN133" s="1"/>
      <c r="AO133" s="1"/>
      <c r="AP133" s="1"/>
      <c r="AQ133" s="1"/>
      <c r="BB133" s="127" t="str">
        <f t="shared" si="36"/>
        <v/>
      </c>
      <c r="BC133" s="130" t="str">
        <f t="shared" si="31"/>
        <v/>
      </c>
      <c r="BD133" s="127" t="str">
        <f t="shared" si="32"/>
        <v/>
      </c>
      <c r="BE133" s="127" t="str">
        <f t="shared" si="33"/>
        <v/>
      </c>
      <c r="BF133" s="127" t="str">
        <f t="shared" si="34"/>
        <v/>
      </c>
      <c r="BG133" s="127" t="str">
        <f t="shared" si="37"/>
        <v/>
      </c>
      <c r="BH133" s="127" t="str">
        <f t="shared" si="38"/>
        <v/>
      </c>
    </row>
    <row r="134" spans="1:60" x14ac:dyDescent="0.25">
      <c r="A134" s="4">
        <v>128</v>
      </c>
      <c r="B134" s="29" t="str">
        <f t="shared" si="39"/>
        <v/>
      </c>
      <c r="C134" s="36" t="str">
        <f t="shared" si="40"/>
        <v/>
      </c>
      <c r="D134" s="37" t="str">
        <f t="shared" si="41"/>
        <v/>
      </c>
      <c r="E134" s="38" t="str">
        <f t="shared" si="42"/>
        <v/>
      </c>
      <c r="F134" s="38" t="str">
        <f t="shared" si="43"/>
        <v/>
      </c>
      <c r="G134" s="39" t="str">
        <f t="shared" si="44"/>
        <v/>
      </c>
      <c r="H134" s="117" t="str">
        <f t="shared" si="45"/>
        <v/>
      </c>
      <c r="I134" s="120"/>
      <c r="J134" s="121"/>
      <c r="K134" s="125" t="str">
        <f t="shared" si="35"/>
        <v/>
      </c>
      <c r="L134" s="50"/>
      <c r="M134" s="45"/>
      <c r="N134" s="45"/>
      <c r="O134" s="45"/>
      <c r="P134" s="45"/>
      <c r="Q134" s="55"/>
      <c r="R134" s="46"/>
      <c r="S134" s="46"/>
      <c r="T134" s="46"/>
      <c r="U134" s="46"/>
      <c r="V134" s="50"/>
      <c r="W134" s="45"/>
      <c r="X134" s="45"/>
      <c r="Y134" s="45"/>
      <c r="Z134" s="45"/>
      <c r="AA134" s="50"/>
      <c r="AB134" s="45"/>
      <c r="AC134" s="45"/>
      <c r="AD134" s="45"/>
      <c r="AE134" s="50"/>
      <c r="AF134" s="45"/>
      <c r="AG134" s="45"/>
      <c r="AH134" s="45"/>
      <c r="AI134" s="50"/>
      <c r="AJ134" s="45"/>
      <c r="AK134" s="45"/>
      <c r="AL134" s="45"/>
      <c r="AM134" s="1"/>
      <c r="AN134" s="1"/>
      <c r="AO134" s="1"/>
      <c r="AP134" s="1"/>
      <c r="AQ134" s="1"/>
      <c r="BB134" s="127" t="str">
        <f t="shared" si="36"/>
        <v/>
      </c>
      <c r="BC134" s="130" t="str">
        <f t="shared" si="31"/>
        <v/>
      </c>
      <c r="BD134" s="127" t="str">
        <f t="shared" si="32"/>
        <v/>
      </c>
      <c r="BE134" s="127" t="str">
        <f t="shared" si="33"/>
        <v/>
      </c>
      <c r="BF134" s="127" t="str">
        <f t="shared" si="34"/>
        <v/>
      </c>
      <c r="BG134" s="127" t="str">
        <f t="shared" si="37"/>
        <v/>
      </c>
      <c r="BH134" s="127" t="str">
        <f t="shared" si="38"/>
        <v/>
      </c>
    </row>
    <row r="135" spans="1:60" x14ac:dyDescent="0.25">
      <c r="A135" s="4">
        <v>129</v>
      </c>
      <c r="B135" s="29" t="str">
        <f t="shared" ref="B135:B143" si="46">IFERROR(VLOOKUP(A135,Name1,3,0),"")</f>
        <v/>
      </c>
      <c r="C135" s="36" t="str">
        <f t="shared" ref="C135:C143" si="47">IFERROR(VLOOKUP(A135,Name1,4,0),"")</f>
        <v/>
      </c>
      <c r="D135" s="37" t="str">
        <f t="shared" ref="D135:D143" si="48">IFERROR(VLOOKUP(A135,Name1,11,0),"")</f>
        <v/>
      </c>
      <c r="E135" s="38" t="str">
        <f t="shared" ref="E135:E143" si="49">IFERROR(VLOOKUP(A135,Name1,6,0),"")</f>
        <v/>
      </c>
      <c r="F135" s="38" t="str">
        <f t="shared" ref="F135:F143" si="50">IFERROR(VLOOKUP(A135,Name1,8,0),"")</f>
        <v/>
      </c>
      <c r="G135" s="39" t="str">
        <f t="shared" ref="G135:G143" si="51">IFERROR(VLOOKUP(A135,Name1,12,0),"")</f>
        <v/>
      </c>
      <c r="H135" s="117" t="str">
        <f t="shared" ref="H135:H143" si="52">IFERROR(VLOOKUP(A135,Name1,13,0),"")</f>
        <v/>
      </c>
      <c r="I135" s="120"/>
      <c r="J135" s="121"/>
      <c r="K135" s="125" t="str">
        <f t="shared" si="35"/>
        <v/>
      </c>
      <c r="L135" s="50"/>
      <c r="M135" s="45"/>
      <c r="N135" s="45"/>
      <c r="O135" s="45"/>
      <c r="P135" s="45"/>
      <c r="Q135" s="55"/>
      <c r="R135" s="46"/>
      <c r="S135" s="46"/>
      <c r="T135" s="46"/>
      <c r="U135" s="46"/>
      <c r="V135" s="50"/>
      <c r="W135" s="45"/>
      <c r="X135" s="45"/>
      <c r="Y135" s="45"/>
      <c r="Z135" s="45"/>
      <c r="AA135" s="50"/>
      <c r="AB135" s="45"/>
      <c r="AC135" s="45"/>
      <c r="AD135" s="45"/>
      <c r="AE135" s="50"/>
      <c r="AF135" s="45"/>
      <c r="AG135" s="45"/>
      <c r="AH135" s="45"/>
      <c r="AI135" s="50"/>
      <c r="AJ135" s="45"/>
      <c r="AK135" s="45"/>
      <c r="AL135" s="45"/>
      <c r="AM135" s="1"/>
      <c r="AN135" s="1"/>
      <c r="AO135" s="1"/>
      <c r="AP135" s="1"/>
      <c r="AQ135" s="1"/>
      <c r="BB135" s="127" t="str">
        <f t="shared" si="36"/>
        <v/>
      </c>
      <c r="BC135" s="130" t="str">
        <f t="shared" ref="BC135:BC198" si="53">IFERROR(IF(G135="","",IF(K135="","",IF(AND(VLOOKUP(G135,Mark,5,0)&gt;85),5,IF(AND(VLOOKUP(G135,Mark,5,0)&gt;75),4,IF(AND(VLOOKUP(G135,Mark,5,0)&gt;=65),3,0)))))+ROUNDUP(SUM(L135:P135)*15%,0),"")</f>
        <v/>
      </c>
      <c r="BD135" s="127" t="str">
        <f t="shared" ref="BD135:BD198" si="54">IFERROR(IF(G135="","",IF(K135="","",IF(AND(VLOOKUP(G135,Mark,5,0)&gt;85),5,IF(AND(VLOOKUP(G135,Mark,5,0)&gt;75),4,IF(AND(VLOOKUP(G135,Mark,5,0)&gt;=65),3,0)))))+ROUNDUP(SUM(Q135:U135)*15%,0),"")</f>
        <v/>
      </c>
      <c r="BE135" s="127" t="str">
        <f t="shared" ref="BE135:BE198" si="55">IFERROR(IF(G135="","",IF(K135="","",IF(AND(VLOOKUP(G135,Mark,5,0)&gt;85),5,IF(AND(VLOOKUP(G135,Mark,5,0)&gt;75),4,IF(AND(VLOOKUP(G135,Mark,5,0)&gt;=65),3,0)))))+ROUNDUP(SUM(V135:Z135)*15%,0),"")</f>
        <v/>
      </c>
      <c r="BF135" s="127" t="str">
        <f t="shared" ref="BF135:BF198" si="56">IFERROR(IF(G135="","",IF(K135="","",IF(AND(VLOOKUP(G135,Mark,5,0)&gt;85),5,IF(AND(VLOOKUP(G135,Mark,5,0)&gt;75),4,IF(AND(VLOOKUP(G135,Mark,5,0)&gt;=65),3,0)))))+ROUNDUP(SUM(AA135:AD135)*15%,0),"")</f>
        <v/>
      </c>
      <c r="BG135" s="127" t="str">
        <f t="shared" si="37"/>
        <v/>
      </c>
      <c r="BH135" s="127" t="str">
        <f t="shared" si="38"/>
        <v/>
      </c>
    </row>
    <row r="136" spans="1:60" x14ac:dyDescent="0.25">
      <c r="A136" s="4">
        <v>130</v>
      </c>
      <c r="B136" s="29" t="str">
        <f t="shared" si="46"/>
        <v/>
      </c>
      <c r="C136" s="36" t="str">
        <f t="shared" si="47"/>
        <v/>
      </c>
      <c r="D136" s="37" t="str">
        <f t="shared" si="48"/>
        <v/>
      </c>
      <c r="E136" s="38" t="str">
        <f t="shared" si="49"/>
        <v/>
      </c>
      <c r="F136" s="38" t="str">
        <f t="shared" si="50"/>
        <v/>
      </c>
      <c r="G136" s="39" t="str">
        <f t="shared" si="51"/>
        <v/>
      </c>
      <c r="H136" s="117" t="str">
        <f t="shared" si="52"/>
        <v/>
      </c>
      <c r="I136" s="120"/>
      <c r="J136" s="121"/>
      <c r="K136" s="125" t="str">
        <f t="shared" ref="K136:K199" si="57">IFERROR(IF(I136="","",IF(J136="","",SUM(J136/I136*100,0))),"")</f>
        <v/>
      </c>
      <c r="L136" s="50"/>
      <c r="M136" s="45"/>
      <c r="N136" s="45"/>
      <c r="O136" s="45"/>
      <c r="P136" s="45"/>
      <c r="Q136" s="55"/>
      <c r="R136" s="46"/>
      <c r="S136" s="46"/>
      <c r="T136" s="46"/>
      <c r="U136" s="46"/>
      <c r="V136" s="50"/>
      <c r="W136" s="45"/>
      <c r="X136" s="45"/>
      <c r="Y136" s="45"/>
      <c r="Z136" s="45"/>
      <c r="AA136" s="50"/>
      <c r="AB136" s="45"/>
      <c r="AC136" s="45"/>
      <c r="AD136" s="45"/>
      <c r="AE136" s="50"/>
      <c r="AF136" s="45"/>
      <c r="AG136" s="45"/>
      <c r="AH136" s="45"/>
      <c r="AI136" s="50"/>
      <c r="AJ136" s="45"/>
      <c r="AK136" s="45"/>
      <c r="AL136" s="45"/>
      <c r="AM136" s="1"/>
      <c r="AN136" s="1"/>
      <c r="AO136" s="1"/>
      <c r="AP136" s="1"/>
      <c r="AQ136" s="1"/>
      <c r="BB136" s="127" t="str">
        <f t="shared" ref="BB136:BB199" si="58">G136</f>
        <v/>
      </c>
      <c r="BC136" s="130" t="str">
        <f t="shared" si="53"/>
        <v/>
      </c>
      <c r="BD136" s="127" t="str">
        <f t="shared" si="54"/>
        <v/>
      </c>
      <c r="BE136" s="127" t="str">
        <f t="shared" si="55"/>
        <v/>
      </c>
      <c r="BF136" s="127" t="str">
        <f t="shared" si="56"/>
        <v/>
      </c>
      <c r="BG136" s="127" t="str">
        <f t="shared" ref="BG136:BG199" si="59">IFERROR(IF(G136="","",IF(K136="","",IF(AND(VLOOKUP(G136,Mark,5,0)&gt;85),5,IF(AND(VLOOKUP(G136,Mark,5,0)&gt;75),4,IF(AND(VLOOKUP(G136,Mark,5,0)&gt;=65),3,0)))))+ROUNDUP(SUM(AE136:AH136)*15%,0),"")</f>
        <v/>
      </c>
      <c r="BH136" s="127" t="str">
        <f t="shared" ref="BH136:BH199" si="60">IFERROR(IF(G136="","",IF(K136="","",IF(AND(VLOOKUP(G136,Mark,5,0)&gt;85),5,IF(AND(VLOOKUP(G136,Mark,5,0)&gt;75),4,IF(AND(VLOOKUP(G136,Mark,5,0)&gt;=65),3,0)))))+ROUNDUP(SUM(AI136:AL136)*15%,0),"")</f>
        <v/>
      </c>
    </row>
    <row r="137" spans="1:60" x14ac:dyDescent="0.25">
      <c r="A137" s="4">
        <v>131</v>
      </c>
      <c r="B137" s="29" t="str">
        <f t="shared" si="46"/>
        <v/>
      </c>
      <c r="C137" s="36" t="str">
        <f t="shared" si="47"/>
        <v/>
      </c>
      <c r="D137" s="37" t="str">
        <f t="shared" si="48"/>
        <v/>
      </c>
      <c r="E137" s="38" t="str">
        <f t="shared" si="49"/>
        <v/>
      </c>
      <c r="F137" s="38" t="str">
        <f t="shared" si="50"/>
        <v/>
      </c>
      <c r="G137" s="39" t="str">
        <f t="shared" si="51"/>
        <v/>
      </c>
      <c r="H137" s="117" t="str">
        <f t="shared" si="52"/>
        <v/>
      </c>
      <c r="I137" s="120"/>
      <c r="J137" s="121"/>
      <c r="K137" s="125" t="str">
        <f t="shared" si="57"/>
        <v/>
      </c>
      <c r="L137" s="50"/>
      <c r="M137" s="45"/>
      <c r="N137" s="45"/>
      <c r="O137" s="45"/>
      <c r="P137" s="45"/>
      <c r="Q137" s="55"/>
      <c r="R137" s="46"/>
      <c r="S137" s="46"/>
      <c r="T137" s="46"/>
      <c r="U137" s="46"/>
      <c r="V137" s="50"/>
      <c r="W137" s="45"/>
      <c r="X137" s="45"/>
      <c r="Y137" s="45"/>
      <c r="Z137" s="45"/>
      <c r="AA137" s="50"/>
      <c r="AB137" s="45"/>
      <c r="AC137" s="45"/>
      <c r="AD137" s="45"/>
      <c r="AE137" s="50"/>
      <c r="AF137" s="45"/>
      <c r="AG137" s="45"/>
      <c r="AH137" s="45"/>
      <c r="AI137" s="50"/>
      <c r="AJ137" s="45"/>
      <c r="AK137" s="45"/>
      <c r="AL137" s="45"/>
      <c r="AM137" s="1"/>
      <c r="AN137" s="1"/>
      <c r="AO137" s="1"/>
      <c r="AP137" s="1"/>
      <c r="AQ137" s="1"/>
      <c r="BB137" s="127" t="str">
        <f t="shared" si="58"/>
        <v/>
      </c>
      <c r="BC137" s="130" t="str">
        <f t="shared" si="53"/>
        <v/>
      </c>
      <c r="BD137" s="127" t="str">
        <f t="shared" si="54"/>
        <v/>
      </c>
      <c r="BE137" s="127" t="str">
        <f t="shared" si="55"/>
        <v/>
      </c>
      <c r="BF137" s="127" t="str">
        <f t="shared" si="56"/>
        <v/>
      </c>
      <c r="BG137" s="127" t="str">
        <f t="shared" si="59"/>
        <v/>
      </c>
      <c r="BH137" s="127" t="str">
        <f t="shared" si="60"/>
        <v/>
      </c>
    </row>
    <row r="138" spans="1:60" x14ac:dyDescent="0.25">
      <c r="A138" s="4">
        <v>132</v>
      </c>
      <c r="B138" s="29" t="str">
        <f t="shared" si="46"/>
        <v/>
      </c>
      <c r="C138" s="36" t="str">
        <f t="shared" si="47"/>
        <v/>
      </c>
      <c r="D138" s="37" t="str">
        <f t="shared" si="48"/>
        <v/>
      </c>
      <c r="E138" s="38" t="str">
        <f t="shared" si="49"/>
        <v/>
      </c>
      <c r="F138" s="38" t="str">
        <f t="shared" si="50"/>
        <v/>
      </c>
      <c r="G138" s="39" t="str">
        <f t="shared" si="51"/>
        <v/>
      </c>
      <c r="H138" s="117" t="str">
        <f t="shared" si="52"/>
        <v/>
      </c>
      <c r="I138" s="120"/>
      <c r="J138" s="121"/>
      <c r="K138" s="125" t="str">
        <f t="shared" si="57"/>
        <v/>
      </c>
      <c r="L138" s="50"/>
      <c r="M138" s="45"/>
      <c r="N138" s="45"/>
      <c r="O138" s="45"/>
      <c r="P138" s="45"/>
      <c r="Q138" s="55"/>
      <c r="R138" s="46"/>
      <c r="S138" s="46"/>
      <c r="T138" s="46"/>
      <c r="U138" s="46"/>
      <c r="V138" s="50"/>
      <c r="W138" s="45"/>
      <c r="X138" s="45"/>
      <c r="Y138" s="45"/>
      <c r="Z138" s="45"/>
      <c r="AA138" s="50"/>
      <c r="AB138" s="45"/>
      <c r="AC138" s="45"/>
      <c r="AD138" s="45"/>
      <c r="AE138" s="50"/>
      <c r="AF138" s="45"/>
      <c r="AG138" s="45"/>
      <c r="AH138" s="45"/>
      <c r="AI138" s="50"/>
      <c r="AJ138" s="45"/>
      <c r="AK138" s="45"/>
      <c r="AL138" s="45"/>
      <c r="AM138" s="1"/>
      <c r="AN138" s="1"/>
      <c r="AO138" s="1"/>
      <c r="AP138" s="1"/>
      <c r="AQ138" s="1"/>
      <c r="BB138" s="127" t="str">
        <f t="shared" si="58"/>
        <v/>
      </c>
      <c r="BC138" s="130" t="str">
        <f t="shared" si="53"/>
        <v/>
      </c>
      <c r="BD138" s="127" t="str">
        <f t="shared" si="54"/>
        <v/>
      </c>
      <c r="BE138" s="127" t="str">
        <f t="shared" si="55"/>
        <v/>
      </c>
      <c r="BF138" s="127" t="str">
        <f t="shared" si="56"/>
        <v/>
      </c>
      <c r="BG138" s="127" t="str">
        <f t="shared" si="59"/>
        <v/>
      </c>
      <c r="BH138" s="127" t="str">
        <f t="shared" si="60"/>
        <v/>
      </c>
    </row>
    <row r="139" spans="1:60" x14ac:dyDescent="0.25">
      <c r="A139" s="4">
        <v>133</v>
      </c>
      <c r="B139" s="29" t="str">
        <f t="shared" si="46"/>
        <v/>
      </c>
      <c r="C139" s="36" t="str">
        <f t="shared" si="47"/>
        <v/>
      </c>
      <c r="D139" s="37" t="str">
        <f t="shared" si="48"/>
        <v/>
      </c>
      <c r="E139" s="38" t="str">
        <f t="shared" si="49"/>
        <v/>
      </c>
      <c r="F139" s="38" t="str">
        <f t="shared" si="50"/>
        <v/>
      </c>
      <c r="G139" s="39" t="str">
        <f t="shared" si="51"/>
        <v/>
      </c>
      <c r="H139" s="117" t="str">
        <f t="shared" si="52"/>
        <v/>
      </c>
      <c r="I139" s="120"/>
      <c r="J139" s="121"/>
      <c r="K139" s="125" t="str">
        <f t="shared" si="57"/>
        <v/>
      </c>
      <c r="L139" s="50"/>
      <c r="M139" s="45"/>
      <c r="N139" s="45"/>
      <c r="O139" s="45"/>
      <c r="P139" s="45"/>
      <c r="Q139" s="55"/>
      <c r="R139" s="46"/>
      <c r="S139" s="46"/>
      <c r="T139" s="46"/>
      <c r="U139" s="46"/>
      <c r="V139" s="50"/>
      <c r="W139" s="45"/>
      <c r="X139" s="45"/>
      <c r="Y139" s="45"/>
      <c r="Z139" s="45"/>
      <c r="AA139" s="50"/>
      <c r="AB139" s="45"/>
      <c r="AC139" s="45"/>
      <c r="AD139" s="45"/>
      <c r="AE139" s="50"/>
      <c r="AF139" s="45"/>
      <c r="AG139" s="45"/>
      <c r="AH139" s="45"/>
      <c r="AI139" s="50"/>
      <c r="AJ139" s="45"/>
      <c r="AK139" s="45"/>
      <c r="AL139" s="45"/>
      <c r="AM139" s="1"/>
      <c r="AN139" s="1"/>
      <c r="AO139" s="1"/>
      <c r="AP139" s="1"/>
      <c r="AQ139" s="1"/>
      <c r="BB139" s="127" t="str">
        <f t="shared" si="58"/>
        <v/>
      </c>
      <c r="BC139" s="130" t="str">
        <f t="shared" si="53"/>
        <v/>
      </c>
      <c r="BD139" s="127" t="str">
        <f t="shared" si="54"/>
        <v/>
      </c>
      <c r="BE139" s="127" t="str">
        <f t="shared" si="55"/>
        <v/>
      </c>
      <c r="BF139" s="127" t="str">
        <f t="shared" si="56"/>
        <v/>
      </c>
      <c r="BG139" s="127" t="str">
        <f t="shared" si="59"/>
        <v/>
      </c>
      <c r="BH139" s="127" t="str">
        <f t="shared" si="60"/>
        <v/>
      </c>
    </row>
    <row r="140" spans="1:60" x14ac:dyDescent="0.25">
      <c r="A140" s="4">
        <v>134</v>
      </c>
      <c r="B140" s="29" t="str">
        <f t="shared" si="46"/>
        <v/>
      </c>
      <c r="C140" s="36" t="str">
        <f t="shared" si="47"/>
        <v/>
      </c>
      <c r="D140" s="37" t="str">
        <f t="shared" si="48"/>
        <v/>
      </c>
      <c r="E140" s="38" t="str">
        <f t="shared" si="49"/>
        <v/>
      </c>
      <c r="F140" s="38" t="str">
        <f t="shared" si="50"/>
        <v/>
      </c>
      <c r="G140" s="39" t="str">
        <f t="shared" si="51"/>
        <v/>
      </c>
      <c r="H140" s="117" t="str">
        <f t="shared" si="52"/>
        <v/>
      </c>
      <c r="I140" s="120"/>
      <c r="J140" s="121"/>
      <c r="K140" s="125" t="str">
        <f t="shared" si="57"/>
        <v/>
      </c>
      <c r="L140" s="50"/>
      <c r="M140" s="45"/>
      <c r="N140" s="45"/>
      <c r="O140" s="45"/>
      <c r="P140" s="45"/>
      <c r="Q140" s="55"/>
      <c r="R140" s="46"/>
      <c r="S140" s="46"/>
      <c r="T140" s="46"/>
      <c r="U140" s="46"/>
      <c r="V140" s="50"/>
      <c r="W140" s="45"/>
      <c r="X140" s="45"/>
      <c r="Y140" s="45"/>
      <c r="Z140" s="45"/>
      <c r="AA140" s="50"/>
      <c r="AB140" s="45"/>
      <c r="AC140" s="45"/>
      <c r="AD140" s="45"/>
      <c r="AE140" s="50"/>
      <c r="AF140" s="45"/>
      <c r="AG140" s="45"/>
      <c r="AH140" s="45"/>
      <c r="AI140" s="50"/>
      <c r="AJ140" s="45"/>
      <c r="AK140" s="45"/>
      <c r="AL140" s="45"/>
      <c r="AM140" s="1"/>
      <c r="AN140" s="1"/>
      <c r="AO140" s="1"/>
      <c r="AP140" s="1"/>
      <c r="AQ140" s="1"/>
      <c r="BB140" s="127" t="str">
        <f t="shared" si="58"/>
        <v/>
      </c>
      <c r="BC140" s="130" t="str">
        <f t="shared" si="53"/>
        <v/>
      </c>
      <c r="BD140" s="127" t="str">
        <f t="shared" si="54"/>
        <v/>
      </c>
      <c r="BE140" s="127" t="str">
        <f t="shared" si="55"/>
        <v/>
      </c>
      <c r="BF140" s="127" t="str">
        <f t="shared" si="56"/>
        <v/>
      </c>
      <c r="BG140" s="127" t="str">
        <f t="shared" si="59"/>
        <v/>
      </c>
      <c r="BH140" s="127" t="str">
        <f t="shared" si="60"/>
        <v/>
      </c>
    </row>
    <row r="141" spans="1:60" x14ac:dyDescent="0.25">
      <c r="A141" s="4">
        <v>135</v>
      </c>
      <c r="B141" s="29" t="str">
        <f t="shared" si="46"/>
        <v/>
      </c>
      <c r="C141" s="36" t="str">
        <f t="shared" si="47"/>
        <v/>
      </c>
      <c r="D141" s="37" t="str">
        <f t="shared" si="48"/>
        <v/>
      </c>
      <c r="E141" s="38" t="str">
        <f t="shared" si="49"/>
        <v/>
      </c>
      <c r="F141" s="38" t="str">
        <f t="shared" si="50"/>
        <v/>
      </c>
      <c r="G141" s="39" t="str">
        <f t="shared" si="51"/>
        <v/>
      </c>
      <c r="H141" s="117" t="str">
        <f t="shared" si="52"/>
        <v/>
      </c>
      <c r="I141" s="120"/>
      <c r="J141" s="121"/>
      <c r="K141" s="125" t="str">
        <f t="shared" si="57"/>
        <v/>
      </c>
      <c r="L141" s="50"/>
      <c r="M141" s="45"/>
      <c r="N141" s="45"/>
      <c r="O141" s="45"/>
      <c r="P141" s="45"/>
      <c r="Q141" s="55"/>
      <c r="R141" s="46"/>
      <c r="S141" s="46"/>
      <c r="T141" s="46"/>
      <c r="U141" s="46"/>
      <c r="V141" s="50"/>
      <c r="W141" s="45"/>
      <c r="X141" s="45"/>
      <c r="Y141" s="45"/>
      <c r="Z141" s="45"/>
      <c r="AA141" s="50"/>
      <c r="AB141" s="45"/>
      <c r="AC141" s="45"/>
      <c r="AD141" s="45"/>
      <c r="AE141" s="50"/>
      <c r="AF141" s="45"/>
      <c r="AG141" s="45"/>
      <c r="AH141" s="45"/>
      <c r="AI141" s="50"/>
      <c r="AJ141" s="45"/>
      <c r="AK141" s="45"/>
      <c r="AL141" s="45"/>
      <c r="AM141" s="1"/>
      <c r="AN141" s="1"/>
      <c r="AO141" s="1"/>
      <c r="AP141" s="1"/>
      <c r="AQ141" s="1"/>
      <c r="BB141" s="127" t="str">
        <f t="shared" si="58"/>
        <v/>
      </c>
      <c r="BC141" s="130" t="str">
        <f t="shared" si="53"/>
        <v/>
      </c>
      <c r="BD141" s="127" t="str">
        <f t="shared" si="54"/>
        <v/>
      </c>
      <c r="BE141" s="127" t="str">
        <f t="shared" si="55"/>
        <v/>
      </c>
      <c r="BF141" s="127" t="str">
        <f t="shared" si="56"/>
        <v/>
      </c>
      <c r="BG141" s="127" t="str">
        <f t="shared" si="59"/>
        <v/>
      </c>
      <c r="BH141" s="127" t="str">
        <f t="shared" si="60"/>
        <v/>
      </c>
    </row>
    <row r="142" spans="1:60" x14ac:dyDescent="0.25">
      <c r="A142" s="4">
        <v>136</v>
      </c>
      <c r="B142" s="29" t="str">
        <f t="shared" si="46"/>
        <v/>
      </c>
      <c r="C142" s="36" t="str">
        <f t="shared" si="47"/>
        <v/>
      </c>
      <c r="D142" s="37" t="str">
        <f t="shared" si="48"/>
        <v/>
      </c>
      <c r="E142" s="38" t="str">
        <f t="shared" si="49"/>
        <v/>
      </c>
      <c r="F142" s="38" t="str">
        <f t="shared" si="50"/>
        <v/>
      </c>
      <c r="G142" s="39" t="str">
        <f t="shared" si="51"/>
        <v/>
      </c>
      <c r="H142" s="117" t="str">
        <f t="shared" si="52"/>
        <v/>
      </c>
      <c r="I142" s="120"/>
      <c r="J142" s="121"/>
      <c r="K142" s="125" t="str">
        <f t="shared" si="57"/>
        <v/>
      </c>
      <c r="L142" s="50"/>
      <c r="M142" s="45"/>
      <c r="N142" s="45"/>
      <c r="O142" s="45"/>
      <c r="P142" s="45"/>
      <c r="Q142" s="55"/>
      <c r="R142" s="46"/>
      <c r="S142" s="46"/>
      <c r="T142" s="46"/>
      <c r="U142" s="46"/>
      <c r="V142" s="50"/>
      <c r="W142" s="45"/>
      <c r="X142" s="45"/>
      <c r="Y142" s="45"/>
      <c r="Z142" s="45"/>
      <c r="AA142" s="50"/>
      <c r="AB142" s="45"/>
      <c r="AC142" s="45"/>
      <c r="AD142" s="45"/>
      <c r="AE142" s="50"/>
      <c r="AF142" s="45"/>
      <c r="AG142" s="45"/>
      <c r="AH142" s="45"/>
      <c r="AI142" s="50"/>
      <c r="AJ142" s="45"/>
      <c r="AK142" s="45"/>
      <c r="AL142" s="45"/>
      <c r="AM142" s="1"/>
      <c r="AN142" s="1"/>
      <c r="AO142" s="1"/>
      <c r="AP142" s="1"/>
      <c r="AQ142" s="1"/>
      <c r="BB142" s="127" t="str">
        <f t="shared" si="58"/>
        <v/>
      </c>
      <c r="BC142" s="130" t="str">
        <f t="shared" si="53"/>
        <v/>
      </c>
      <c r="BD142" s="127" t="str">
        <f t="shared" si="54"/>
        <v/>
      </c>
      <c r="BE142" s="127" t="str">
        <f t="shared" si="55"/>
        <v/>
      </c>
      <c r="BF142" s="127" t="str">
        <f t="shared" si="56"/>
        <v/>
      </c>
      <c r="BG142" s="127" t="str">
        <f t="shared" si="59"/>
        <v/>
      </c>
      <c r="BH142" s="127" t="str">
        <f t="shared" si="60"/>
        <v/>
      </c>
    </row>
    <row r="143" spans="1:60" x14ac:dyDescent="0.25">
      <c r="A143" s="4">
        <v>137</v>
      </c>
      <c r="B143" s="29" t="str">
        <f t="shared" si="46"/>
        <v/>
      </c>
      <c r="C143" s="36" t="str">
        <f t="shared" si="47"/>
        <v/>
      </c>
      <c r="D143" s="37" t="str">
        <f t="shared" si="48"/>
        <v/>
      </c>
      <c r="E143" s="38" t="str">
        <f t="shared" si="49"/>
        <v/>
      </c>
      <c r="F143" s="38" t="str">
        <f t="shared" si="50"/>
        <v/>
      </c>
      <c r="G143" s="39" t="str">
        <f t="shared" si="51"/>
        <v/>
      </c>
      <c r="H143" s="117" t="str">
        <f t="shared" si="52"/>
        <v/>
      </c>
      <c r="I143" s="120"/>
      <c r="J143" s="121"/>
      <c r="K143" s="125" t="str">
        <f t="shared" si="57"/>
        <v/>
      </c>
      <c r="L143" s="50"/>
      <c r="M143" s="45"/>
      <c r="N143" s="45"/>
      <c r="O143" s="45"/>
      <c r="P143" s="45"/>
      <c r="Q143" s="55"/>
      <c r="R143" s="46"/>
      <c r="S143" s="46"/>
      <c r="T143" s="46"/>
      <c r="U143" s="46"/>
      <c r="V143" s="50"/>
      <c r="W143" s="45"/>
      <c r="X143" s="45"/>
      <c r="Y143" s="45"/>
      <c r="Z143" s="45"/>
      <c r="AA143" s="50"/>
      <c r="AB143" s="45"/>
      <c r="AC143" s="45"/>
      <c r="AD143" s="45"/>
      <c r="AE143" s="50"/>
      <c r="AF143" s="45"/>
      <c r="AG143" s="45"/>
      <c r="AH143" s="45"/>
      <c r="AI143" s="50"/>
      <c r="AJ143" s="45"/>
      <c r="AK143" s="45"/>
      <c r="AL143" s="45"/>
      <c r="AM143" s="1"/>
      <c r="AN143" s="1"/>
      <c r="AO143" s="1"/>
      <c r="AP143" s="1"/>
      <c r="AQ143" s="1"/>
      <c r="BB143" s="127" t="str">
        <f t="shared" si="58"/>
        <v/>
      </c>
      <c r="BC143" s="130" t="str">
        <f t="shared" si="53"/>
        <v/>
      </c>
      <c r="BD143" s="127" t="str">
        <f t="shared" si="54"/>
        <v/>
      </c>
      <c r="BE143" s="127" t="str">
        <f t="shared" si="55"/>
        <v/>
      </c>
      <c r="BF143" s="127" t="str">
        <f t="shared" si="56"/>
        <v/>
      </c>
      <c r="BG143" s="127" t="str">
        <f t="shared" si="59"/>
        <v/>
      </c>
      <c r="BH143" s="127" t="str">
        <f t="shared" si="60"/>
        <v/>
      </c>
    </row>
    <row r="144" spans="1:60" x14ac:dyDescent="0.25">
      <c r="A144" s="4">
        <v>138</v>
      </c>
      <c r="B144" s="29" t="str">
        <f t="shared" ref="B144:B207" si="61">IFERROR(VLOOKUP(A144,Name1,3,0),"")</f>
        <v/>
      </c>
      <c r="C144" s="36" t="str">
        <f t="shared" ref="C144:C207" si="62">IFERROR(VLOOKUP(A144,Name1,4,0),"")</f>
        <v/>
      </c>
      <c r="D144" s="37" t="str">
        <f t="shared" ref="D144:D207" si="63">IFERROR(VLOOKUP(A144,Name1,11,0),"")</f>
        <v/>
      </c>
      <c r="E144" s="38" t="str">
        <f t="shared" ref="E144:E207" si="64">IFERROR(VLOOKUP(A144,Name1,6,0),"")</f>
        <v/>
      </c>
      <c r="F144" s="38" t="str">
        <f t="shared" ref="F144:F207" si="65">IFERROR(VLOOKUP(A144,Name1,8,0),"")</f>
        <v/>
      </c>
      <c r="G144" s="39" t="str">
        <f t="shared" ref="G144:G207" si="66">IFERROR(VLOOKUP(A144,Name1,12,0),"")</f>
        <v/>
      </c>
      <c r="H144" s="117" t="str">
        <f t="shared" ref="H144:H207" si="67">IFERROR(VLOOKUP(A144,Name1,13,0),"")</f>
        <v/>
      </c>
      <c r="I144" s="120"/>
      <c r="J144" s="121"/>
      <c r="K144" s="125" t="str">
        <f t="shared" si="57"/>
        <v/>
      </c>
      <c r="L144" s="50"/>
      <c r="M144" s="45"/>
      <c r="N144" s="45"/>
      <c r="O144" s="45"/>
      <c r="P144" s="45"/>
      <c r="Q144" s="55"/>
      <c r="R144" s="46"/>
      <c r="S144" s="46"/>
      <c r="T144" s="46"/>
      <c r="U144" s="46"/>
      <c r="V144" s="50"/>
      <c r="W144" s="45"/>
      <c r="X144" s="45"/>
      <c r="Y144" s="45"/>
      <c r="Z144" s="45"/>
      <c r="AA144" s="50"/>
      <c r="AB144" s="45"/>
      <c r="AC144" s="45"/>
      <c r="AD144" s="45"/>
      <c r="AE144" s="50"/>
      <c r="AF144" s="45"/>
      <c r="AG144" s="45"/>
      <c r="AH144" s="45"/>
      <c r="AI144" s="50"/>
      <c r="AJ144" s="45"/>
      <c r="AK144" s="45"/>
      <c r="AL144" s="45"/>
      <c r="AM144" s="1"/>
      <c r="AN144" s="1"/>
      <c r="AO144" s="1"/>
      <c r="AP144" s="1"/>
      <c r="AQ144" s="1"/>
      <c r="BB144" s="127" t="str">
        <f t="shared" si="58"/>
        <v/>
      </c>
      <c r="BC144" s="130" t="str">
        <f t="shared" si="53"/>
        <v/>
      </c>
      <c r="BD144" s="127" t="str">
        <f t="shared" si="54"/>
        <v/>
      </c>
      <c r="BE144" s="127" t="str">
        <f t="shared" si="55"/>
        <v/>
      </c>
      <c r="BF144" s="127" t="str">
        <f t="shared" si="56"/>
        <v/>
      </c>
      <c r="BG144" s="127" t="str">
        <f t="shared" si="59"/>
        <v/>
      </c>
      <c r="BH144" s="127" t="str">
        <f t="shared" si="60"/>
        <v/>
      </c>
    </row>
    <row r="145" spans="1:60" x14ac:dyDescent="0.25">
      <c r="A145" s="4">
        <v>139</v>
      </c>
      <c r="B145" s="29" t="str">
        <f t="shared" si="61"/>
        <v/>
      </c>
      <c r="C145" s="36" t="str">
        <f t="shared" si="62"/>
        <v/>
      </c>
      <c r="D145" s="37" t="str">
        <f t="shared" si="63"/>
        <v/>
      </c>
      <c r="E145" s="38" t="str">
        <f t="shared" si="64"/>
        <v/>
      </c>
      <c r="F145" s="38" t="str">
        <f t="shared" si="65"/>
        <v/>
      </c>
      <c r="G145" s="39" t="str">
        <f t="shared" si="66"/>
        <v/>
      </c>
      <c r="H145" s="117" t="str">
        <f t="shared" si="67"/>
        <v/>
      </c>
      <c r="I145" s="120"/>
      <c r="J145" s="121"/>
      <c r="K145" s="125" t="str">
        <f t="shared" si="57"/>
        <v/>
      </c>
      <c r="L145" s="50"/>
      <c r="M145" s="45"/>
      <c r="N145" s="45"/>
      <c r="O145" s="45"/>
      <c r="P145" s="45"/>
      <c r="Q145" s="55"/>
      <c r="R145" s="46"/>
      <c r="S145" s="46"/>
      <c r="T145" s="46"/>
      <c r="U145" s="46"/>
      <c r="V145" s="50"/>
      <c r="W145" s="45"/>
      <c r="X145" s="45"/>
      <c r="Y145" s="45"/>
      <c r="Z145" s="45"/>
      <c r="AA145" s="50"/>
      <c r="AB145" s="45"/>
      <c r="AC145" s="45"/>
      <c r="AD145" s="45"/>
      <c r="AE145" s="50"/>
      <c r="AF145" s="45"/>
      <c r="AG145" s="45"/>
      <c r="AH145" s="45"/>
      <c r="AI145" s="50"/>
      <c r="AJ145" s="45"/>
      <c r="AK145" s="45"/>
      <c r="AL145" s="45"/>
      <c r="AM145" s="1"/>
      <c r="AN145" s="1"/>
      <c r="AO145" s="1"/>
      <c r="AP145" s="1"/>
      <c r="AQ145" s="1"/>
      <c r="BB145" s="127" t="str">
        <f t="shared" si="58"/>
        <v/>
      </c>
      <c r="BC145" s="130" t="str">
        <f t="shared" si="53"/>
        <v/>
      </c>
      <c r="BD145" s="127" t="str">
        <f t="shared" si="54"/>
        <v/>
      </c>
      <c r="BE145" s="127" t="str">
        <f t="shared" si="55"/>
        <v/>
      </c>
      <c r="BF145" s="127" t="str">
        <f t="shared" si="56"/>
        <v/>
      </c>
      <c r="BG145" s="127" t="str">
        <f t="shared" si="59"/>
        <v/>
      </c>
      <c r="BH145" s="127" t="str">
        <f t="shared" si="60"/>
        <v/>
      </c>
    </row>
    <row r="146" spans="1:60" x14ac:dyDescent="0.25">
      <c r="A146" s="4">
        <v>140</v>
      </c>
      <c r="B146" s="29" t="str">
        <f t="shared" si="61"/>
        <v/>
      </c>
      <c r="C146" s="36" t="str">
        <f t="shared" si="62"/>
        <v/>
      </c>
      <c r="D146" s="37" t="str">
        <f t="shared" si="63"/>
        <v/>
      </c>
      <c r="E146" s="38" t="str">
        <f t="shared" si="64"/>
        <v/>
      </c>
      <c r="F146" s="38" t="str">
        <f t="shared" si="65"/>
        <v/>
      </c>
      <c r="G146" s="39" t="str">
        <f t="shared" si="66"/>
        <v/>
      </c>
      <c r="H146" s="117" t="str">
        <f t="shared" si="67"/>
        <v/>
      </c>
      <c r="I146" s="120"/>
      <c r="J146" s="121"/>
      <c r="K146" s="125" t="str">
        <f t="shared" si="57"/>
        <v/>
      </c>
      <c r="L146" s="50"/>
      <c r="M146" s="45"/>
      <c r="N146" s="45"/>
      <c r="O146" s="45"/>
      <c r="P146" s="45"/>
      <c r="Q146" s="55"/>
      <c r="R146" s="46"/>
      <c r="S146" s="46"/>
      <c r="T146" s="46"/>
      <c r="U146" s="46"/>
      <c r="V146" s="50"/>
      <c r="W146" s="45"/>
      <c r="X146" s="45"/>
      <c r="Y146" s="45"/>
      <c r="Z146" s="45"/>
      <c r="AA146" s="50"/>
      <c r="AB146" s="45"/>
      <c r="AC146" s="45"/>
      <c r="AD146" s="45"/>
      <c r="AE146" s="50"/>
      <c r="AF146" s="45"/>
      <c r="AG146" s="45"/>
      <c r="AH146" s="45"/>
      <c r="AI146" s="50"/>
      <c r="AJ146" s="45"/>
      <c r="AK146" s="45"/>
      <c r="AL146" s="45"/>
      <c r="AM146" s="1"/>
      <c r="AN146" s="1"/>
      <c r="AO146" s="1"/>
      <c r="AP146" s="1"/>
      <c r="AQ146" s="1"/>
      <c r="BB146" s="127" t="str">
        <f t="shared" si="58"/>
        <v/>
      </c>
      <c r="BC146" s="130" t="str">
        <f t="shared" si="53"/>
        <v/>
      </c>
      <c r="BD146" s="127" t="str">
        <f t="shared" si="54"/>
        <v/>
      </c>
      <c r="BE146" s="127" t="str">
        <f t="shared" si="55"/>
        <v/>
      </c>
      <c r="BF146" s="127" t="str">
        <f t="shared" si="56"/>
        <v/>
      </c>
      <c r="BG146" s="127" t="str">
        <f t="shared" si="59"/>
        <v/>
      </c>
      <c r="BH146" s="127" t="str">
        <f t="shared" si="60"/>
        <v/>
      </c>
    </row>
    <row r="147" spans="1:60" x14ac:dyDescent="0.25">
      <c r="A147" s="4">
        <v>141</v>
      </c>
      <c r="B147" s="29" t="str">
        <f t="shared" si="61"/>
        <v/>
      </c>
      <c r="C147" s="36" t="str">
        <f t="shared" si="62"/>
        <v/>
      </c>
      <c r="D147" s="37" t="str">
        <f t="shared" si="63"/>
        <v/>
      </c>
      <c r="E147" s="38" t="str">
        <f t="shared" si="64"/>
        <v/>
      </c>
      <c r="F147" s="38" t="str">
        <f t="shared" si="65"/>
        <v/>
      </c>
      <c r="G147" s="39" t="str">
        <f t="shared" si="66"/>
        <v/>
      </c>
      <c r="H147" s="117" t="str">
        <f t="shared" si="67"/>
        <v/>
      </c>
      <c r="I147" s="120"/>
      <c r="J147" s="121"/>
      <c r="K147" s="125" t="str">
        <f t="shared" si="57"/>
        <v/>
      </c>
      <c r="L147" s="50"/>
      <c r="M147" s="45"/>
      <c r="N147" s="45"/>
      <c r="O147" s="45"/>
      <c r="P147" s="45"/>
      <c r="Q147" s="55"/>
      <c r="R147" s="46"/>
      <c r="S147" s="46"/>
      <c r="T147" s="46"/>
      <c r="U147" s="46"/>
      <c r="V147" s="50"/>
      <c r="W147" s="45"/>
      <c r="X147" s="45"/>
      <c r="Y147" s="45"/>
      <c r="Z147" s="45"/>
      <c r="AA147" s="50"/>
      <c r="AB147" s="45"/>
      <c r="AC147" s="45"/>
      <c r="AD147" s="45"/>
      <c r="AE147" s="50"/>
      <c r="AF147" s="45"/>
      <c r="AG147" s="45"/>
      <c r="AH147" s="45"/>
      <c r="AI147" s="50"/>
      <c r="AJ147" s="45"/>
      <c r="AK147" s="45"/>
      <c r="AL147" s="45"/>
      <c r="AM147" s="1"/>
      <c r="AN147" s="1"/>
      <c r="AO147" s="1"/>
      <c r="AP147" s="1"/>
      <c r="AQ147" s="1"/>
      <c r="BB147" s="127" t="str">
        <f t="shared" si="58"/>
        <v/>
      </c>
      <c r="BC147" s="130" t="str">
        <f t="shared" si="53"/>
        <v/>
      </c>
      <c r="BD147" s="127" t="str">
        <f t="shared" si="54"/>
        <v/>
      </c>
      <c r="BE147" s="127" t="str">
        <f t="shared" si="55"/>
        <v/>
      </c>
      <c r="BF147" s="127" t="str">
        <f t="shared" si="56"/>
        <v/>
      </c>
      <c r="BG147" s="127" t="str">
        <f t="shared" si="59"/>
        <v/>
      </c>
      <c r="BH147" s="127" t="str">
        <f t="shared" si="60"/>
        <v/>
      </c>
    </row>
    <row r="148" spans="1:60" x14ac:dyDescent="0.25">
      <c r="A148" s="4">
        <v>142</v>
      </c>
      <c r="B148" s="29" t="str">
        <f t="shared" si="61"/>
        <v/>
      </c>
      <c r="C148" s="36" t="str">
        <f t="shared" si="62"/>
        <v/>
      </c>
      <c r="D148" s="37" t="str">
        <f t="shared" si="63"/>
        <v/>
      </c>
      <c r="E148" s="38" t="str">
        <f t="shared" si="64"/>
        <v/>
      </c>
      <c r="F148" s="38" t="str">
        <f t="shared" si="65"/>
        <v/>
      </c>
      <c r="G148" s="39" t="str">
        <f t="shared" si="66"/>
        <v/>
      </c>
      <c r="H148" s="117" t="str">
        <f t="shared" si="67"/>
        <v/>
      </c>
      <c r="I148" s="120"/>
      <c r="J148" s="121"/>
      <c r="K148" s="125" t="str">
        <f t="shared" si="57"/>
        <v/>
      </c>
      <c r="L148" s="50"/>
      <c r="M148" s="45"/>
      <c r="N148" s="45"/>
      <c r="O148" s="45"/>
      <c r="P148" s="45"/>
      <c r="Q148" s="55"/>
      <c r="R148" s="46"/>
      <c r="S148" s="46"/>
      <c r="T148" s="46"/>
      <c r="U148" s="46"/>
      <c r="V148" s="50"/>
      <c r="W148" s="45"/>
      <c r="X148" s="45"/>
      <c r="Y148" s="45"/>
      <c r="Z148" s="45"/>
      <c r="AA148" s="50"/>
      <c r="AB148" s="45"/>
      <c r="AC148" s="45"/>
      <c r="AD148" s="45"/>
      <c r="AE148" s="50"/>
      <c r="AF148" s="45"/>
      <c r="AG148" s="45"/>
      <c r="AH148" s="45"/>
      <c r="AI148" s="50"/>
      <c r="AJ148" s="45"/>
      <c r="AK148" s="45"/>
      <c r="AL148" s="45"/>
      <c r="AM148" s="1"/>
      <c r="AN148" s="1"/>
      <c r="AO148" s="1"/>
      <c r="AP148" s="1"/>
      <c r="AQ148" s="1"/>
      <c r="BB148" s="127" t="str">
        <f t="shared" si="58"/>
        <v/>
      </c>
      <c r="BC148" s="130" t="str">
        <f t="shared" si="53"/>
        <v/>
      </c>
      <c r="BD148" s="127" t="str">
        <f t="shared" si="54"/>
        <v/>
      </c>
      <c r="BE148" s="127" t="str">
        <f t="shared" si="55"/>
        <v/>
      </c>
      <c r="BF148" s="127" t="str">
        <f t="shared" si="56"/>
        <v/>
      </c>
      <c r="BG148" s="127" t="str">
        <f t="shared" si="59"/>
        <v/>
      </c>
      <c r="BH148" s="127" t="str">
        <f t="shared" si="60"/>
        <v/>
      </c>
    </row>
    <row r="149" spans="1:60" x14ac:dyDescent="0.25">
      <c r="A149" s="4">
        <v>143</v>
      </c>
      <c r="B149" s="29" t="str">
        <f t="shared" si="61"/>
        <v/>
      </c>
      <c r="C149" s="36" t="str">
        <f t="shared" si="62"/>
        <v/>
      </c>
      <c r="D149" s="37" t="str">
        <f t="shared" si="63"/>
        <v/>
      </c>
      <c r="E149" s="38" t="str">
        <f t="shared" si="64"/>
        <v/>
      </c>
      <c r="F149" s="38" t="str">
        <f t="shared" si="65"/>
        <v/>
      </c>
      <c r="G149" s="39" t="str">
        <f t="shared" si="66"/>
        <v/>
      </c>
      <c r="H149" s="117" t="str">
        <f t="shared" si="67"/>
        <v/>
      </c>
      <c r="I149" s="120"/>
      <c r="J149" s="121"/>
      <c r="K149" s="125" t="str">
        <f t="shared" si="57"/>
        <v/>
      </c>
      <c r="L149" s="50"/>
      <c r="M149" s="45"/>
      <c r="N149" s="45"/>
      <c r="O149" s="45"/>
      <c r="P149" s="45"/>
      <c r="Q149" s="55"/>
      <c r="R149" s="46"/>
      <c r="S149" s="46"/>
      <c r="T149" s="46"/>
      <c r="U149" s="46"/>
      <c r="V149" s="50"/>
      <c r="W149" s="45"/>
      <c r="X149" s="45"/>
      <c r="Y149" s="45"/>
      <c r="Z149" s="45"/>
      <c r="AA149" s="50"/>
      <c r="AB149" s="45"/>
      <c r="AC149" s="45"/>
      <c r="AD149" s="45"/>
      <c r="AE149" s="50"/>
      <c r="AF149" s="45"/>
      <c r="AG149" s="45"/>
      <c r="AH149" s="45"/>
      <c r="AI149" s="50"/>
      <c r="AJ149" s="45"/>
      <c r="AK149" s="45"/>
      <c r="AL149" s="45"/>
      <c r="AM149" s="1"/>
      <c r="AN149" s="1"/>
      <c r="AO149" s="1"/>
      <c r="AP149" s="1"/>
      <c r="AQ149" s="1"/>
      <c r="BB149" s="127" t="str">
        <f t="shared" si="58"/>
        <v/>
      </c>
      <c r="BC149" s="130" t="str">
        <f t="shared" si="53"/>
        <v/>
      </c>
      <c r="BD149" s="127" t="str">
        <f t="shared" si="54"/>
        <v/>
      </c>
      <c r="BE149" s="127" t="str">
        <f t="shared" si="55"/>
        <v/>
      </c>
      <c r="BF149" s="127" t="str">
        <f t="shared" si="56"/>
        <v/>
      </c>
      <c r="BG149" s="127" t="str">
        <f t="shared" si="59"/>
        <v/>
      </c>
      <c r="BH149" s="127" t="str">
        <f t="shared" si="60"/>
        <v/>
      </c>
    </row>
    <row r="150" spans="1:60" x14ac:dyDescent="0.25">
      <c r="A150" s="4">
        <v>144</v>
      </c>
      <c r="B150" s="29" t="str">
        <f t="shared" si="61"/>
        <v/>
      </c>
      <c r="C150" s="36" t="str">
        <f t="shared" si="62"/>
        <v/>
      </c>
      <c r="D150" s="37" t="str">
        <f t="shared" si="63"/>
        <v/>
      </c>
      <c r="E150" s="38" t="str">
        <f t="shared" si="64"/>
        <v/>
      </c>
      <c r="F150" s="38" t="str">
        <f t="shared" si="65"/>
        <v/>
      </c>
      <c r="G150" s="39" t="str">
        <f t="shared" si="66"/>
        <v/>
      </c>
      <c r="H150" s="117" t="str">
        <f t="shared" si="67"/>
        <v/>
      </c>
      <c r="I150" s="120"/>
      <c r="J150" s="121"/>
      <c r="K150" s="125" t="str">
        <f t="shared" si="57"/>
        <v/>
      </c>
      <c r="L150" s="50"/>
      <c r="M150" s="45"/>
      <c r="N150" s="45"/>
      <c r="O150" s="45"/>
      <c r="P150" s="45"/>
      <c r="Q150" s="55"/>
      <c r="R150" s="46"/>
      <c r="S150" s="46"/>
      <c r="T150" s="46"/>
      <c r="U150" s="46"/>
      <c r="V150" s="50"/>
      <c r="W150" s="45"/>
      <c r="X150" s="45"/>
      <c r="Y150" s="45"/>
      <c r="Z150" s="45"/>
      <c r="AA150" s="50"/>
      <c r="AB150" s="45"/>
      <c r="AC150" s="45"/>
      <c r="AD150" s="45"/>
      <c r="AE150" s="50"/>
      <c r="AF150" s="45"/>
      <c r="AG150" s="45"/>
      <c r="AH150" s="45"/>
      <c r="AI150" s="50"/>
      <c r="AJ150" s="45"/>
      <c r="AK150" s="45"/>
      <c r="AL150" s="45"/>
      <c r="AM150" s="1"/>
      <c r="AN150" s="1"/>
      <c r="AO150" s="1"/>
      <c r="AP150" s="1"/>
      <c r="AQ150" s="1"/>
      <c r="BB150" s="127" t="str">
        <f t="shared" si="58"/>
        <v/>
      </c>
      <c r="BC150" s="130" t="str">
        <f t="shared" si="53"/>
        <v/>
      </c>
      <c r="BD150" s="127" t="str">
        <f t="shared" si="54"/>
        <v/>
      </c>
      <c r="BE150" s="127" t="str">
        <f t="shared" si="55"/>
        <v/>
      </c>
      <c r="BF150" s="127" t="str">
        <f t="shared" si="56"/>
        <v/>
      </c>
      <c r="BG150" s="127" t="str">
        <f t="shared" si="59"/>
        <v/>
      </c>
      <c r="BH150" s="127" t="str">
        <f t="shared" si="60"/>
        <v/>
      </c>
    </row>
    <row r="151" spans="1:60" x14ac:dyDescent="0.25">
      <c r="A151" s="4">
        <v>145</v>
      </c>
      <c r="B151" s="29" t="str">
        <f t="shared" si="61"/>
        <v/>
      </c>
      <c r="C151" s="36" t="str">
        <f t="shared" si="62"/>
        <v/>
      </c>
      <c r="D151" s="37" t="str">
        <f t="shared" si="63"/>
        <v/>
      </c>
      <c r="E151" s="38" t="str">
        <f t="shared" si="64"/>
        <v/>
      </c>
      <c r="F151" s="38" t="str">
        <f t="shared" si="65"/>
        <v/>
      </c>
      <c r="G151" s="39" t="str">
        <f t="shared" si="66"/>
        <v/>
      </c>
      <c r="H151" s="117" t="str">
        <f t="shared" si="67"/>
        <v/>
      </c>
      <c r="I151" s="120"/>
      <c r="J151" s="121"/>
      <c r="K151" s="125" t="str">
        <f t="shared" si="57"/>
        <v/>
      </c>
      <c r="L151" s="50"/>
      <c r="M151" s="45"/>
      <c r="N151" s="45"/>
      <c r="O151" s="45"/>
      <c r="P151" s="45"/>
      <c r="Q151" s="55"/>
      <c r="R151" s="46"/>
      <c r="S151" s="46"/>
      <c r="T151" s="46"/>
      <c r="U151" s="46"/>
      <c r="V151" s="50"/>
      <c r="W151" s="45"/>
      <c r="X151" s="45"/>
      <c r="Y151" s="45"/>
      <c r="Z151" s="45"/>
      <c r="AA151" s="50"/>
      <c r="AB151" s="45"/>
      <c r="AC151" s="45"/>
      <c r="AD151" s="45"/>
      <c r="AE151" s="50"/>
      <c r="AF151" s="45"/>
      <c r="AG151" s="45"/>
      <c r="AH151" s="45"/>
      <c r="AI151" s="50"/>
      <c r="AJ151" s="45"/>
      <c r="AK151" s="45"/>
      <c r="AL151" s="45"/>
      <c r="AM151" s="1"/>
      <c r="AN151" s="1"/>
      <c r="AO151" s="1"/>
      <c r="AP151" s="1"/>
      <c r="AQ151" s="1"/>
      <c r="BB151" s="127" t="str">
        <f t="shared" si="58"/>
        <v/>
      </c>
      <c r="BC151" s="130" t="str">
        <f t="shared" si="53"/>
        <v/>
      </c>
      <c r="BD151" s="127" t="str">
        <f t="shared" si="54"/>
        <v/>
      </c>
      <c r="BE151" s="127" t="str">
        <f t="shared" si="55"/>
        <v/>
      </c>
      <c r="BF151" s="127" t="str">
        <f t="shared" si="56"/>
        <v/>
      </c>
      <c r="BG151" s="127" t="str">
        <f t="shared" si="59"/>
        <v/>
      </c>
      <c r="BH151" s="127" t="str">
        <f t="shared" si="60"/>
        <v/>
      </c>
    </row>
    <row r="152" spans="1:60" x14ac:dyDescent="0.25">
      <c r="A152" s="4">
        <v>146</v>
      </c>
      <c r="B152" s="29" t="str">
        <f t="shared" si="61"/>
        <v/>
      </c>
      <c r="C152" s="36" t="str">
        <f t="shared" si="62"/>
        <v/>
      </c>
      <c r="D152" s="37" t="str">
        <f t="shared" si="63"/>
        <v/>
      </c>
      <c r="E152" s="38" t="str">
        <f t="shared" si="64"/>
        <v/>
      </c>
      <c r="F152" s="38" t="str">
        <f t="shared" si="65"/>
        <v/>
      </c>
      <c r="G152" s="39" t="str">
        <f t="shared" si="66"/>
        <v/>
      </c>
      <c r="H152" s="117" t="str">
        <f t="shared" si="67"/>
        <v/>
      </c>
      <c r="I152" s="120"/>
      <c r="J152" s="121"/>
      <c r="K152" s="125" t="str">
        <f t="shared" si="57"/>
        <v/>
      </c>
      <c r="L152" s="50"/>
      <c r="M152" s="45"/>
      <c r="N152" s="45"/>
      <c r="O152" s="45"/>
      <c r="P152" s="45"/>
      <c r="Q152" s="55"/>
      <c r="R152" s="46"/>
      <c r="S152" s="46"/>
      <c r="T152" s="46"/>
      <c r="U152" s="46"/>
      <c r="V152" s="50"/>
      <c r="W152" s="45"/>
      <c r="X152" s="45"/>
      <c r="Y152" s="45"/>
      <c r="Z152" s="45"/>
      <c r="AA152" s="50"/>
      <c r="AB152" s="45"/>
      <c r="AC152" s="45"/>
      <c r="AD152" s="45"/>
      <c r="AE152" s="50"/>
      <c r="AF152" s="45"/>
      <c r="AG152" s="45"/>
      <c r="AH152" s="45"/>
      <c r="AI152" s="50"/>
      <c r="AJ152" s="45"/>
      <c r="AK152" s="45"/>
      <c r="AL152" s="45"/>
      <c r="AM152" s="1"/>
      <c r="AN152" s="1"/>
      <c r="AO152" s="1"/>
      <c r="AP152" s="1"/>
      <c r="AQ152" s="1"/>
      <c r="BB152" s="127" t="str">
        <f t="shared" si="58"/>
        <v/>
      </c>
      <c r="BC152" s="130" t="str">
        <f t="shared" si="53"/>
        <v/>
      </c>
      <c r="BD152" s="127" t="str">
        <f t="shared" si="54"/>
        <v/>
      </c>
      <c r="BE152" s="127" t="str">
        <f t="shared" si="55"/>
        <v/>
      </c>
      <c r="BF152" s="127" t="str">
        <f t="shared" si="56"/>
        <v/>
      </c>
      <c r="BG152" s="127" t="str">
        <f t="shared" si="59"/>
        <v/>
      </c>
      <c r="BH152" s="127" t="str">
        <f t="shared" si="60"/>
        <v/>
      </c>
    </row>
    <row r="153" spans="1:60" x14ac:dyDescent="0.25">
      <c r="A153" s="4">
        <v>147</v>
      </c>
      <c r="B153" s="29" t="str">
        <f t="shared" si="61"/>
        <v/>
      </c>
      <c r="C153" s="36" t="str">
        <f t="shared" si="62"/>
        <v/>
      </c>
      <c r="D153" s="37" t="str">
        <f t="shared" si="63"/>
        <v/>
      </c>
      <c r="E153" s="38" t="str">
        <f t="shared" si="64"/>
        <v/>
      </c>
      <c r="F153" s="38" t="str">
        <f t="shared" si="65"/>
        <v/>
      </c>
      <c r="G153" s="39" t="str">
        <f t="shared" si="66"/>
        <v/>
      </c>
      <c r="H153" s="117" t="str">
        <f t="shared" si="67"/>
        <v/>
      </c>
      <c r="I153" s="120"/>
      <c r="J153" s="121"/>
      <c r="K153" s="125" t="str">
        <f t="shared" si="57"/>
        <v/>
      </c>
      <c r="L153" s="50"/>
      <c r="M153" s="45"/>
      <c r="N153" s="45"/>
      <c r="O153" s="45"/>
      <c r="P153" s="45"/>
      <c r="Q153" s="55"/>
      <c r="R153" s="46"/>
      <c r="S153" s="46"/>
      <c r="T153" s="46"/>
      <c r="U153" s="46"/>
      <c r="V153" s="50"/>
      <c r="W153" s="45"/>
      <c r="X153" s="45"/>
      <c r="Y153" s="45"/>
      <c r="Z153" s="45"/>
      <c r="AA153" s="50"/>
      <c r="AB153" s="45"/>
      <c r="AC153" s="45"/>
      <c r="AD153" s="45"/>
      <c r="AE153" s="50"/>
      <c r="AF153" s="45"/>
      <c r="AG153" s="45"/>
      <c r="AH153" s="45"/>
      <c r="AI153" s="50"/>
      <c r="AJ153" s="45"/>
      <c r="AK153" s="45"/>
      <c r="AL153" s="45"/>
      <c r="AM153" s="1"/>
      <c r="AN153" s="1"/>
      <c r="AO153" s="1"/>
      <c r="AP153" s="1"/>
      <c r="AQ153" s="1"/>
      <c r="BB153" s="127" t="str">
        <f t="shared" si="58"/>
        <v/>
      </c>
      <c r="BC153" s="130" t="str">
        <f t="shared" si="53"/>
        <v/>
      </c>
      <c r="BD153" s="127" t="str">
        <f t="shared" si="54"/>
        <v/>
      </c>
      <c r="BE153" s="127" t="str">
        <f t="shared" si="55"/>
        <v/>
      </c>
      <c r="BF153" s="127" t="str">
        <f t="shared" si="56"/>
        <v/>
      </c>
      <c r="BG153" s="127" t="str">
        <f t="shared" si="59"/>
        <v/>
      </c>
      <c r="BH153" s="127" t="str">
        <f t="shared" si="60"/>
        <v/>
      </c>
    </row>
    <row r="154" spans="1:60" x14ac:dyDescent="0.25">
      <c r="A154" s="4">
        <v>148</v>
      </c>
      <c r="B154" s="29" t="str">
        <f t="shared" si="61"/>
        <v/>
      </c>
      <c r="C154" s="36" t="str">
        <f t="shared" si="62"/>
        <v/>
      </c>
      <c r="D154" s="37" t="str">
        <f t="shared" si="63"/>
        <v/>
      </c>
      <c r="E154" s="38" t="str">
        <f t="shared" si="64"/>
        <v/>
      </c>
      <c r="F154" s="38" t="str">
        <f t="shared" si="65"/>
        <v/>
      </c>
      <c r="G154" s="39" t="str">
        <f t="shared" si="66"/>
        <v/>
      </c>
      <c r="H154" s="117" t="str">
        <f t="shared" si="67"/>
        <v/>
      </c>
      <c r="I154" s="120"/>
      <c r="J154" s="121"/>
      <c r="K154" s="125" t="str">
        <f t="shared" si="57"/>
        <v/>
      </c>
      <c r="L154" s="50"/>
      <c r="M154" s="45"/>
      <c r="N154" s="45"/>
      <c r="O154" s="45"/>
      <c r="P154" s="45"/>
      <c r="Q154" s="55"/>
      <c r="R154" s="46"/>
      <c r="S154" s="46"/>
      <c r="T154" s="46"/>
      <c r="U154" s="46"/>
      <c r="V154" s="50"/>
      <c r="W154" s="45"/>
      <c r="X154" s="45"/>
      <c r="Y154" s="45"/>
      <c r="Z154" s="45"/>
      <c r="AA154" s="50"/>
      <c r="AB154" s="45"/>
      <c r="AC154" s="45"/>
      <c r="AD154" s="45"/>
      <c r="AE154" s="50"/>
      <c r="AF154" s="45"/>
      <c r="AG154" s="45"/>
      <c r="AH154" s="45"/>
      <c r="AI154" s="50"/>
      <c r="AJ154" s="45"/>
      <c r="AK154" s="45"/>
      <c r="AL154" s="45"/>
      <c r="AM154" s="1"/>
      <c r="AN154" s="1"/>
      <c r="AO154" s="1"/>
      <c r="AP154" s="1"/>
      <c r="AQ154" s="1"/>
      <c r="BB154" s="127" t="str">
        <f t="shared" si="58"/>
        <v/>
      </c>
      <c r="BC154" s="130" t="str">
        <f t="shared" si="53"/>
        <v/>
      </c>
      <c r="BD154" s="127" t="str">
        <f t="shared" si="54"/>
        <v/>
      </c>
      <c r="BE154" s="127" t="str">
        <f t="shared" si="55"/>
        <v/>
      </c>
      <c r="BF154" s="127" t="str">
        <f t="shared" si="56"/>
        <v/>
      </c>
      <c r="BG154" s="127" t="str">
        <f t="shared" si="59"/>
        <v/>
      </c>
      <c r="BH154" s="127" t="str">
        <f t="shared" si="60"/>
        <v/>
      </c>
    </row>
    <row r="155" spans="1:60" x14ac:dyDescent="0.25">
      <c r="A155" s="4">
        <v>149</v>
      </c>
      <c r="B155" s="29" t="str">
        <f t="shared" si="61"/>
        <v/>
      </c>
      <c r="C155" s="36" t="str">
        <f t="shared" si="62"/>
        <v/>
      </c>
      <c r="D155" s="37" t="str">
        <f t="shared" si="63"/>
        <v/>
      </c>
      <c r="E155" s="38" t="str">
        <f t="shared" si="64"/>
        <v/>
      </c>
      <c r="F155" s="38" t="str">
        <f t="shared" si="65"/>
        <v/>
      </c>
      <c r="G155" s="39" t="str">
        <f t="shared" si="66"/>
        <v/>
      </c>
      <c r="H155" s="117" t="str">
        <f t="shared" si="67"/>
        <v/>
      </c>
      <c r="I155" s="120"/>
      <c r="J155" s="121"/>
      <c r="K155" s="125" t="str">
        <f t="shared" si="57"/>
        <v/>
      </c>
      <c r="L155" s="50"/>
      <c r="M155" s="45"/>
      <c r="N155" s="45"/>
      <c r="O155" s="45"/>
      <c r="P155" s="45"/>
      <c r="Q155" s="55"/>
      <c r="R155" s="46"/>
      <c r="S155" s="46"/>
      <c r="T155" s="46"/>
      <c r="U155" s="46"/>
      <c r="V155" s="50"/>
      <c r="W155" s="45"/>
      <c r="X155" s="45"/>
      <c r="Y155" s="45"/>
      <c r="Z155" s="45"/>
      <c r="AA155" s="50"/>
      <c r="AB155" s="45"/>
      <c r="AC155" s="45"/>
      <c r="AD155" s="45"/>
      <c r="AE155" s="50"/>
      <c r="AF155" s="45"/>
      <c r="AG155" s="45"/>
      <c r="AH155" s="45"/>
      <c r="AI155" s="50"/>
      <c r="AJ155" s="45"/>
      <c r="AK155" s="45"/>
      <c r="AL155" s="45"/>
      <c r="AM155" s="1"/>
      <c r="AN155" s="1"/>
      <c r="AO155" s="1"/>
      <c r="AP155" s="1"/>
      <c r="AQ155" s="1"/>
      <c r="BB155" s="127" t="str">
        <f t="shared" si="58"/>
        <v/>
      </c>
      <c r="BC155" s="130" t="str">
        <f t="shared" si="53"/>
        <v/>
      </c>
      <c r="BD155" s="127" t="str">
        <f t="shared" si="54"/>
        <v/>
      </c>
      <c r="BE155" s="127" t="str">
        <f t="shared" si="55"/>
        <v/>
      </c>
      <c r="BF155" s="127" t="str">
        <f t="shared" si="56"/>
        <v/>
      </c>
      <c r="BG155" s="127" t="str">
        <f t="shared" si="59"/>
        <v/>
      </c>
      <c r="BH155" s="127" t="str">
        <f t="shared" si="60"/>
        <v/>
      </c>
    </row>
    <row r="156" spans="1:60" x14ac:dyDescent="0.25">
      <c r="A156" s="4">
        <v>150</v>
      </c>
      <c r="B156" s="29" t="str">
        <f t="shared" si="61"/>
        <v/>
      </c>
      <c r="C156" s="36" t="str">
        <f t="shared" si="62"/>
        <v/>
      </c>
      <c r="D156" s="37" t="str">
        <f t="shared" si="63"/>
        <v/>
      </c>
      <c r="E156" s="38" t="str">
        <f t="shared" si="64"/>
        <v/>
      </c>
      <c r="F156" s="38" t="str">
        <f t="shared" si="65"/>
        <v/>
      </c>
      <c r="G156" s="39" t="str">
        <f t="shared" si="66"/>
        <v/>
      </c>
      <c r="H156" s="117" t="str">
        <f t="shared" si="67"/>
        <v/>
      </c>
      <c r="I156" s="120"/>
      <c r="J156" s="121"/>
      <c r="K156" s="125" t="str">
        <f t="shared" si="57"/>
        <v/>
      </c>
      <c r="L156" s="50"/>
      <c r="M156" s="45"/>
      <c r="N156" s="45"/>
      <c r="O156" s="45"/>
      <c r="P156" s="45"/>
      <c r="Q156" s="55"/>
      <c r="R156" s="46"/>
      <c r="S156" s="46"/>
      <c r="T156" s="46"/>
      <c r="U156" s="46"/>
      <c r="V156" s="50"/>
      <c r="W156" s="45"/>
      <c r="X156" s="45"/>
      <c r="Y156" s="45"/>
      <c r="Z156" s="45"/>
      <c r="AA156" s="50"/>
      <c r="AB156" s="45"/>
      <c r="AC156" s="45"/>
      <c r="AD156" s="45"/>
      <c r="AE156" s="50"/>
      <c r="AF156" s="45"/>
      <c r="AG156" s="45"/>
      <c r="AH156" s="45"/>
      <c r="AI156" s="50"/>
      <c r="AJ156" s="45"/>
      <c r="AK156" s="45"/>
      <c r="AL156" s="45"/>
      <c r="AM156" s="1"/>
      <c r="AN156" s="1"/>
      <c r="AO156" s="1"/>
      <c r="AP156" s="1"/>
      <c r="AQ156" s="1"/>
      <c r="BB156" s="127" t="str">
        <f t="shared" si="58"/>
        <v/>
      </c>
      <c r="BC156" s="130" t="str">
        <f t="shared" si="53"/>
        <v/>
      </c>
      <c r="BD156" s="127" t="str">
        <f t="shared" si="54"/>
        <v/>
      </c>
      <c r="BE156" s="127" t="str">
        <f t="shared" si="55"/>
        <v/>
      </c>
      <c r="BF156" s="127" t="str">
        <f t="shared" si="56"/>
        <v/>
      </c>
      <c r="BG156" s="127" t="str">
        <f t="shared" si="59"/>
        <v/>
      </c>
      <c r="BH156" s="127" t="str">
        <f t="shared" si="60"/>
        <v/>
      </c>
    </row>
    <row r="157" spans="1:60" x14ac:dyDescent="0.25">
      <c r="A157" s="4">
        <v>151</v>
      </c>
      <c r="B157" s="29" t="str">
        <f t="shared" si="61"/>
        <v/>
      </c>
      <c r="C157" s="36" t="str">
        <f t="shared" si="62"/>
        <v/>
      </c>
      <c r="D157" s="37" t="str">
        <f t="shared" si="63"/>
        <v/>
      </c>
      <c r="E157" s="38" t="str">
        <f t="shared" si="64"/>
        <v/>
      </c>
      <c r="F157" s="38" t="str">
        <f t="shared" si="65"/>
        <v/>
      </c>
      <c r="G157" s="39" t="str">
        <f t="shared" si="66"/>
        <v/>
      </c>
      <c r="H157" s="117" t="str">
        <f t="shared" si="67"/>
        <v/>
      </c>
      <c r="I157" s="120"/>
      <c r="J157" s="121"/>
      <c r="K157" s="125" t="str">
        <f t="shared" si="57"/>
        <v/>
      </c>
      <c r="L157" s="50"/>
      <c r="M157" s="45"/>
      <c r="N157" s="45"/>
      <c r="O157" s="45"/>
      <c r="P157" s="45"/>
      <c r="Q157" s="55"/>
      <c r="R157" s="46"/>
      <c r="S157" s="46"/>
      <c r="T157" s="46"/>
      <c r="U157" s="46"/>
      <c r="V157" s="50"/>
      <c r="W157" s="45"/>
      <c r="X157" s="45"/>
      <c r="Y157" s="45"/>
      <c r="Z157" s="45"/>
      <c r="AA157" s="50"/>
      <c r="AB157" s="45"/>
      <c r="AC157" s="45"/>
      <c r="AD157" s="45"/>
      <c r="AE157" s="50"/>
      <c r="AF157" s="45"/>
      <c r="AG157" s="45"/>
      <c r="AH157" s="45"/>
      <c r="AI157" s="50"/>
      <c r="AJ157" s="45"/>
      <c r="AK157" s="45"/>
      <c r="AL157" s="45"/>
      <c r="AM157" s="1"/>
      <c r="AN157" s="1"/>
      <c r="AO157" s="1"/>
      <c r="AP157" s="1"/>
      <c r="AQ157" s="1"/>
      <c r="BB157" s="127" t="str">
        <f t="shared" si="58"/>
        <v/>
      </c>
      <c r="BC157" s="130" t="str">
        <f t="shared" si="53"/>
        <v/>
      </c>
      <c r="BD157" s="127" t="str">
        <f t="shared" si="54"/>
        <v/>
      </c>
      <c r="BE157" s="127" t="str">
        <f t="shared" si="55"/>
        <v/>
      </c>
      <c r="BF157" s="127" t="str">
        <f t="shared" si="56"/>
        <v/>
      </c>
      <c r="BG157" s="127" t="str">
        <f t="shared" si="59"/>
        <v/>
      </c>
      <c r="BH157" s="127" t="str">
        <f t="shared" si="60"/>
        <v/>
      </c>
    </row>
    <row r="158" spans="1:60" x14ac:dyDescent="0.25">
      <c r="A158" s="4">
        <v>152</v>
      </c>
      <c r="B158" s="29" t="str">
        <f t="shared" si="61"/>
        <v/>
      </c>
      <c r="C158" s="36" t="str">
        <f t="shared" si="62"/>
        <v/>
      </c>
      <c r="D158" s="37" t="str">
        <f t="shared" si="63"/>
        <v/>
      </c>
      <c r="E158" s="38" t="str">
        <f t="shared" si="64"/>
        <v/>
      </c>
      <c r="F158" s="38" t="str">
        <f t="shared" si="65"/>
        <v/>
      </c>
      <c r="G158" s="39" t="str">
        <f t="shared" si="66"/>
        <v/>
      </c>
      <c r="H158" s="117" t="str">
        <f t="shared" si="67"/>
        <v/>
      </c>
      <c r="I158" s="120"/>
      <c r="J158" s="121"/>
      <c r="K158" s="125" t="str">
        <f t="shared" si="57"/>
        <v/>
      </c>
      <c r="L158" s="50"/>
      <c r="M158" s="45"/>
      <c r="N158" s="45"/>
      <c r="O158" s="45"/>
      <c r="P158" s="45"/>
      <c r="Q158" s="55"/>
      <c r="R158" s="46"/>
      <c r="S158" s="46"/>
      <c r="T158" s="46"/>
      <c r="U158" s="46"/>
      <c r="V158" s="50"/>
      <c r="W158" s="45"/>
      <c r="X158" s="45"/>
      <c r="Y158" s="45"/>
      <c r="Z158" s="45"/>
      <c r="AA158" s="50"/>
      <c r="AB158" s="45"/>
      <c r="AC158" s="45"/>
      <c r="AD158" s="45"/>
      <c r="AE158" s="50"/>
      <c r="AF158" s="45"/>
      <c r="AG158" s="45"/>
      <c r="AH158" s="45"/>
      <c r="AI158" s="50"/>
      <c r="AJ158" s="45"/>
      <c r="AK158" s="45"/>
      <c r="AL158" s="45"/>
      <c r="AM158" s="1"/>
      <c r="AN158" s="1"/>
      <c r="AO158" s="1"/>
      <c r="AP158" s="1"/>
      <c r="AQ158" s="1"/>
      <c r="BB158" s="127" t="str">
        <f t="shared" si="58"/>
        <v/>
      </c>
      <c r="BC158" s="130" t="str">
        <f t="shared" si="53"/>
        <v/>
      </c>
      <c r="BD158" s="127" t="str">
        <f t="shared" si="54"/>
        <v/>
      </c>
      <c r="BE158" s="127" t="str">
        <f t="shared" si="55"/>
        <v/>
      </c>
      <c r="BF158" s="127" t="str">
        <f t="shared" si="56"/>
        <v/>
      </c>
      <c r="BG158" s="127" t="str">
        <f t="shared" si="59"/>
        <v/>
      </c>
      <c r="BH158" s="127" t="str">
        <f t="shared" si="60"/>
        <v/>
      </c>
    </row>
    <row r="159" spans="1:60" x14ac:dyDescent="0.25">
      <c r="A159" s="4">
        <v>153</v>
      </c>
      <c r="B159" s="29" t="str">
        <f t="shared" si="61"/>
        <v/>
      </c>
      <c r="C159" s="36" t="str">
        <f t="shared" si="62"/>
        <v/>
      </c>
      <c r="D159" s="37" t="str">
        <f t="shared" si="63"/>
        <v/>
      </c>
      <c r="E159" s="38" t="str">
        <f t="shared" si="64"/>
        <v/>
      </c>
      <c r="F159" s="38" t="str">
        <f t="shared" si="65"/>
        <v/>
      </c>
      <c r="G159" s="39" t="str">
        <f t="shared" si="66"/>
        <v/>
      </c>
      <c r="H159" s="117" t="str">
        <f t="shared" si="67"/>
        <v/>
      </c>
      <c r="I159" s="120"/>
      <c r="J159" s="121"/>
      <c r="K159" s="125" t="str">
        <f t="shared" si="57"/>
        <v/>
      </c>
      <c r="L159" s="50"/>
      <c r="M159" s="45"/>
      <c r="N159" s="45"/>
      <c r="O159" s="45"/>
      <c r="P159" s="45"/>
      <c r="Q159" s="55"/>
      <c r="R159" s="46"/>
      <c r="S159" s="46"/>
      <c r="T159" s="46"/>
      <c r="U159" s="46"/>
      <c r="V159" s="50"/>
      <c r="W159" s="45"/>
      <c r="X159" s="45"/>
      <c r="Y159" s="45"/>
      <c r="Z159" s="45"/>
      <c r="AA159" s="50"/>
      <c r="AB159" s="45"/>
      <c r="AC159" s="45"/>
      <c r="AD159" s="45"/>
      <c r="AE159" s="50"/>
      <c r="AF159" s="45"/>
      <c r="AG159" s="45"/>
      <c r="AH159" s="45"/>
      <c r="AI159" s="50"/>
      <c r="AJ159" s="45"/>
      <c r="AK159" s="45"/>
      <c r="AL159" s="45"/>
      <c r="AM159" s="1"/>
      <c r="AN159" s="1"/>
      <c r="AO159" s="1"/>
      <c r="AP159" s="1"/>
      <c r="AQ159" s="1"/>
      <c r="BB159" s="127" t="str">
        <f t="shared" si="58"/>
        <v/>
      </c>
      <c r="BC159" s="130" t="str">
        <f t="shared" si="53"/>
        <v/>
      </c>
      <c r="BD159" s="127" t="str">
        <f t="shared" si="54"/>
        <v/>
      </c>
      <c r="BE159" s="127" t="str">
        <f t="shared" si="55"/>
        <v/>
      </c>
      <c r="BF159" s="127" t="str">
        <f t="shared" si="56"/>
        <v/>
      </c>
      <c r="BG159" s="127" t="str">
        <f t="shared" si="59"/>
        <v/>
      </c>
      <c r="BH159" s="127" t="str">
        <f t="shared" si="60"/>
        <v/>
      </c>
    </row>
    <row r="160" spans="1:60" x14ac:dyDescent="0.25">
      <c r="A160" s="4">
        <v>154</v>
      </c>
      <c r="B160" s="29" t="str">
        <f t="shared" si="61"/>
        <v/>
      </c>
      <c r="C160" s="36" t="str">
        <f t="shared" si="62"/>
        <v/>
      </c>
      <c r="D160" s="37" t="str">
        <f t="shared" si="63"/>
        <v/>
      </c>
      <c r="E160" s="38" t="str">
        <f t="shared" si="64"/>
        <v/>
      </c>
      <c r="F160" s="38" t="str">
        <f t="shared" si="65"/>
        <v/>
      </c>
      <c r="G160" s="39" t="str">
        <f t="shared" si="66"/>
        <v/>
      </c>
      <c r="H160" s="117" t="str">
        <f t="shared" si="67"/>
        <v/>
      </c>
      <c r="I160" s="120"/>
      <c r="J160" s="121"/>
      <c r="K160" s="125" t="str">
        <f t="shared" si="57"/>
        <v/>
      </c>
      <c r="L160" s="50"/>
      <c r="M160" s="45"/>
      <c r="N160" s="45"/>
      <c r="O160" s="45"/>
      <c r="P160" s="45"/>
      <c r="Q160" s="55"/>
      <c r="R160" s="46"/>
      <c r="S160" s="46"/>
      <c r="T160" s="46"/>
      <c r="U160" s="46"/>
      <c r="V160" s="50"/>
      <c r="W160" s="45"/>
      <c r="X160" s="45"/>
      <c r="Y160" s="45"/>
      <c r="Z160" s="45"/>
      <c r="AA160" s="50"/>
      <c r="AB160" s="45"/>
      <c r="AC160" s="45"/>
      <c r="AD160" s="45"/>
      <c r="AE160" s="50"/>
      <c r="AF160" s="45"/>
      <c r="AG160" s="45"/>
      <c r="AH160" s="45"/>
      <c r="AI160" s="50"/>
      <c r="AJ160" s="45"/>
      <c r="AK160" s="45"/>
      <c r="AL160" s="45"/>
      <c r="AM160" s="1"/>
      <c r="AN160" s="1"/>
      <c r="AO160" s="1"/>
      <c r="AP160" s="1"/>
      <c r="AQ160" s="1"/>
      <c r="BB160" s="127" t="str">
        <f t="shared" si="58"/>
        <v/>
      </c>
      <c r="BC160" s="130" t="str">
        <f t="shared" si="53"/>
        <v/>
      </c>
      <c r="BD160" s="127" t="str">
        <f t="shared" si="54"/>
        <v/>
      </c>
      <c r="BE160" s="127" t="str">
        <f t="shared" si="55"/>
        <v/>
      </c>
      <c r="BF160" s="127" t="str">
        <f t="shared" si="56"/>
        <v/>
      </c>
      <c r="BG160" s="127" t="str">
        <f t="shared" si="59"/>
        <v/>
      </c>
      <c r="BH160" s="127" t="str">
        <f t="shared" si="60"/>
        <v/>
      </c>
    </row>
    <row r="161" spans="1:60" x14ac:dyDescent="0.25">
      <c r="A161" s="4">
        <v>155</v>
      </c>
      <c r="B161" s="29" t="str">
        <f t="shared" si="61"/>
        <v/>
      </c>
      <c r="C161" s="36" t="str">
        <f t="shared" si="62"/>
        <v/>
      </c>
      <c r="D161" s="37" t="str">
        <f t="shared" si="63"/>
        <v/>
      </c>
      <c r="E161" s="38" t="str">
        <f t="shared" si="64"/>
        <v/>
      </c>
      <c r="F161" s="38" t="str">
        <f t="shared" si="65"/>
        <v/>
      </c>
      <c r="G161" s="39" t="str">
        <f t="shared" si="66"/>
        <v/>
      </c>
      <c r="H161" s="117" t="str">
        <f t="shared" si="67"/>
        <v/>
      </c>
      <c r="I161" s="120"/>
      <c r="J161" s="121"/>
      <c r="K161" s="125" t="str">
        <f t="shared" si="57"/>
        <v/>
      </c>
      <c r="L161" s="50"/>
      <c r="M161" s="45"/>
      <c r="N161" s="45"/>
      <c r="O161" s="45"/>
      <c r="P161" s="45"/>
      <c r="Q161" s="55"/>
      <c r="R161" s="46"/>
      <c r="S161" s="46"/>
      <c r="T161" s="46"/>
      <c r="U161" s="46"/>
      <c r="V161" s="50"/>
      <c r="W161" s="45"/>
      <c r="X161" s="45"/>
      <c r="Y161" s="45"/>
      <c r="Z161" s="45"/>
      <c r="AA161" s="50"/>
      <c r="AB161" s="45"/>
      <c r="AC161" s="45"/>
      <c r="AD161" s="45"/>
      <c r="AE161" s="50"/>
      <c r="AF161" s="45"/>
      <c r="AG161" s="45"/>
      <c r="AH161" s="45"/>
      <c r="AI161" s="50"/>
      <c r="AJ161" s="45"/>
      <c r="AK161" s="45"/>
      <c r="AL161" s="45"/>
      <c r="AM161" s="1"/>
      <c r="AN161" s="1"/>
      <c r="AO161" s="1"/>
      <c r="AP161" s="1"/>
      <c r="AQ161" s="1"/>
      <c r="BB161" s="127" t="str">
        <f t="shared" si="58"/>
        <v/>
      </c>
      <c r="BC161" s="130" t="str">
        <f t="shared" si="53"/>
        <v/>
      </c>
      <c r="BD161" s="127" t="str">
        <f t="shared" si="54"/>
        <v/>
      </c>
      <c r="BE161" s="127" t="str">
        <f t="shared" si="55"/>
        <v/>
      </c>
      <c r="BF161" s="127" t="str">
        <f t="shared" si="56"/>
        <v/>
      </c>
      <c r="BG161" s="127" t="str">
        <f t="shared" si="59"/>
        <v/>
      </c>
      <c r="BH161" s="127" t="str">
        <f t="shared" si="60"/>
        <v/>
      </c>
    </row>
    <row r="162" spans="1:60" x14ac:dyDescent="0.25">
      <c r="A162" s="4">
        <v>156</v>
      </c>
      <c r="B162" s="29" t="str">
        <f t="shared" si="61"/>
        <v/>
      </c>
      <c r="C162" s="36" t="str">
        <f t="shared" si="62"/>
        <v/>
      </c>
      <c r="D162" s="37" t="str">
        <f t="shared" si="63"/>
        <v/>
      </c>
      <c r="E162" s="38" t="str">
        <f t="shared" si="64"/>
        <v/>
      </c>
      <c r="F162" s="38" t="str">
        <f t="shared" si="65"/>
        <v/>
      </c>
      <c r="G162" s="39" t="str">
        <f t="shared" si="66"/>
        <v/>
      </c>
      <c r="H162" s="117" t="str">
        <f t="shared" si="67"/>
        <v/>
      </c>
      <c r="I162" s="120"/>
      <c r="J162" s="121"/>
      <c r="K162" s="125" t="str">
        <f t="shared" si="57"/>
        <v/>
      </c>
      <c r="L162" s="50"/>
      <c r="M162" s="45"/>
      <c r="N162" s="45"/>
      <c r="O162" s="45"/>
      <c r="P162" s="45"/>
      <c r="Q162" s="55"/>
      <c r="R162" s="46"/>
      <c r="S162" s="46"/>
      <c r="T162" s="46"/>
      <c r="U162" s="46"/>
      <c r="V162" s="50"/>
      <c r="W162" s="45"/>
      <c r="X162" s="45"/>
      <c r="Y162" s="45"/>
      <c r="Z162" s="45"/>
      <c r="AA162" s="50"/>
      <c r="AB162" s="45"/>
      <c r="AC162" s="45"/>
      <c r="AD162" s="45"/>
      <c r="AE162" s="50"/>
      <c r="AF162" s="45"/>
      <c r="AG162" s="45"/>
      <c r="AH162" s="45"/>
      <c r="AI162" s="50"/>
      <c r="AJ162" s="45"/>
      <c r="AK162" s="45"/>
      <c r="AL162" s="45"/>
      <c r="AM162" s="1"/>
      <c r="AN162" s="1"/>
      <c r="AO162" s="1"/>
      <c r="AP162" s="1"/>
      <c r="AQ162" s="1"/>
      <c r="BB162" s="127" t="str">
        <f t="shared" si="58"/>
        <v/>
      </c>
      <c r="BC162" s="130" t="str">
        <f t="shared" si="53"/>
        <v/>
      </c>
      <c r="BD162" s="127" t="str">
        <f t="shared" si="54"/>
        <v/>
      </c>
      <c r="BE162" s="127" t="str">
        <f t="shared" si="55"/>
        <v/>
      </c>
      <c r="BF162" s="127" t="str">
        <f t="shared" si="56"/>
        <v/>
      </c>
      <c r="BG162" s="127" t="str">
        <f t="shared" si="59"/>
        <v/>
      </c>
      <c r="BH162" s="127" t="str">
        <f t="shared" si="60"/>
        <v/>
      </c>
    </row>
    <row r="163" spans="1:60" x14ac:dyDescent="0.25">
      <c r="A163" s="4">
        <v>157</v>
      </c>
      <c r="B163" s="29" t="str">
        <f t="shared" si="61"/>
        <v/>
      </c>
      <c r="C163" s="36" t="str">
        <f t="shared" si="62"/>
        <v/>
      </c>
      <c r="D163" s="37" t="str">
        <f t="shared" si="63"/>
        <v/>
      </c>
      <c r="E163" s="38" t="str">
        <f t="shared" si="64"/>
        <v/>
      </c>
      <c r="F163" s="38" t="str">
        <f t="shared" si="65"/>
        <v/>
      </c>
      <c r="G163" s="39" t="str">
        <f t="shared" si="66"/>
        <v/>
      </c>
      <c r="H163" s="117" t="str">
        <f t="shared" si="67"/>
        <v/>
      </c>
      <c r="I163" s="120"/>
      <c r="J163" s="121"/>
      <c r="K163" s="125" t="str">
        <f t="shared" si="57"/>
        <v/>
      </c>
      <c r="L163" s="50"/>
      <c r="M163" s="45"/>
      <c r="N163" s="45"/>
      <c r="O163" s="45"/>
      <c r="P163" s="45"/>
      <c r="Q163" s="55"/>
      <c r="R163" s="46"/>
      <c r="S163" s="46"/>
      <c r="T163" s="46"/>
      <c r="U163" s="46"/>
      <c r="V163" s="50"/>
      <c r="W163" s="45"/>
      <c r="X163" s="45"/>
      <c r="Y163" s="45"/>
      <c r="Z163" s="45"/>
      <c r="AA163" s="50"/>
      <c r="AB163" s="45"/>
      <c r="AC163" s="45"/>
      <c r="AD163" s="45"/>
      <c r="AE163" s="50"/>
      <c r="AF163" s="45"/>
      <c r="AG163" s="45"/>
      <c r="AH163" s="45"/>
      <c r="AI163" s="50"/>
      <c r="AJ163" s="45"/>
      <c r="AK163" s="45"/>
      <c r="AL163" s="45"/>
      <c r="AM163" s="1"/>
      <c r="AN163" s="1"/>
      <c r="AO163" s="1"/>
      <c r="AP163" s="1"/>
      <c r="AQ163" s="1"/>
      <c r="BB163" s="127" t="str">
        <f t="shared" si="58"/>
        <v/>
      </c>
      <c r="BC163" s="130" t="str">
        <f t="shared" si="53"/>
        <v/>
      </c>
      <c r="BD163" s="127" t="str">
        <f t="shared" si="54"/>
        <v/>
      </c>
      <c r="BE163" s="127" t="str">
        <f t="shared" si="55"/>
        <v/>
      </c>
      <c r="BF163" s="127" t="str">
        <f t="shared" si="56"/>
        <v/>
      </c>
      <c r="BG163" s="127" t="str">
        <f t="shared" si="59"/>
        <v/>
      </c>
      <c r="BH163" s="127" t="str">
        <f t="shared" si="60"/>
        <v/>
      </c>
    </row>
    <row r="164" spans="1:60" x14ac:dyDescent="0.25">
      <c r="A164" s="4">
        <v>158</v>
      </c>
      <c r="B164" s="29" t="str">
        <f t="shared" si="61"/>
        <v/>
      </c>
      <c r="C164" s="36" t="str">
        <f t="shared" si="62"/>
        <v/>
      </c>
      <c r="D164" s="37" t="str">
        <f t="shared" si="63"/>
        <v/>
      </c>
      <c r="E164" s="38" t="str">
        <f t="shared" si="64"/>
        <v/>
      </c>
      <c r="F164" s="38" t="str">
        <f t="shared" si="65"/>
        <v/>
      </c>
      <c r="G164" s="39" t="str">
        <f t="shared" si="66"/>
        <v/>
      </c>
      <c r="H164" s="117" t="str">
        <f t="shared" si="67"/>
        <v/>
      </c>
      <c r="I164" s="120"/>
      <c r="J164" s="121"/>
      <c r="K164" s="125" t="str">
        <f t="shared" si="57"/>
        <v/>
      </c>
      <c r="L164" s="50"/>
      <c r="M164" s="45"/>
      <c r="N164" s="45"/>
      <c r="O164" s="45"/>
      <c r="P164" s="45"/>
      <c r="Q164" s="55"/>
      <c r="R164" s="46"/>
      <c r="S164" s="46"/>
      <c r="T164" s="46"/>
      <c r="U164" s="46"/>
      <c r="V164" s="50"/>
      <c r="W164" s="45"/>
      <c r="X164" s="45"/>
      <c r="Y164" s="45"/>
      <c r="Z164" s="45"/>
      <c r="AA164" s="50"/>
      <c r="AB164" s="45"/>
      <c r="AC164" s="45"/>
      <c r="AD164" s="45"/>
      <c r="AE164" s="50"/>
      <c r="AF164" s="45"/>
      <c r="AG164" s="45"/>
      <c r="AH164" s="45"/>
      <c r="AI164" s="50"/>
      <c r="AJ164" s="45"/>
      <c r="AK164" s="45"/>
      <c r="AL164" s="45"/>
      <c r="AM164" s="1"/>
      <c r="AN164" s="1"/>
      <c r="AO164" s="1"/>
      <c r="AP164" s="1"/>
      <c r="AQ164" s="1"/>
      <c r="BB164" s="127" t="str">
        <f t="shared" si="58"/>
        <v/>
      </c>
      <c r="BC164" s="130" t="str">
        <f t="shared" si="53"/>
        <v/>
      </c>
      <c r="BD164" s="127" t="str">
        <f t="shared" si="54"/>
        <v/>
      </c>
      <c r="BE164" s="127" t="str">
        <f t="shared" si="55"/>
        <v/>
      </c>
      <c r="BF164" s="127" t="str">
        <f t="shared" si="56"/>
        <v/>
      </c>
      <c r="BG164" s="127" t="str">
        <f t="shared" si="59"/>
        <v/>
      </c>
      <c r="BH164" s="127" t="str">
        <f t="shared" si="60"/>
        <v/>
      </c>
    </row>
    <row r="165" spans="1:60" x14ac:dyDescent="0.25">
      <c r="A165" s="4">
        <v>159</v>
      </c>
      <c r="B165" s="29" t="str">
        <f t="shared" si="61"/>
        <v/>
      </c>
      <c r="C165" s="36" t="str">
        <f t="shared" si="62"/>
        <v/>
      </c>
      <c r="D165" s="37" t="str">
        <f t="shared" si="63"/>
        <v/>
      </c>
      <c r="E165" s="38" t="str">
        <f t="shared" si="64"/>
        <v/>
      </c>
      <c r="F165" s="38" t="str">
        <f t="shared" si="65"/>
        <v/>
      </c>
      <c r="G165" s="39" t="str">
        <f t="shared" si="66"/>
        <v/>
      </c>
      <c r="H165" s="117" t="str">
        <f t="shared" si="67"/>
        <v/>
      </c>
      <c r="I165" s="120"/>
      <c r="J165" s="121"/>
      <c r="K165" s="125" t="str">
        <f t="shared" si="57"/>
        <v/>
      </c>
      <c r="L165" s="50"/>
      <c r="M165" s="45"/>
      <c r="N165" s="45"/>
      <c r="O165" s="45"/>
      <c r="P165" s="45"/>
      <c r="Q165" s="55"/>
      <c r="R165" s="46"/>
      <c r="S165" s="46"/>
      <c r="T165" s="46"/>
      <c r="U165" s="46"/>
      <c r="V165" s="50"/>
      <c r="W165" s="45"/>
      <c r="X165" s="45"/>
      <c r="Y165" s="45"/>
      <c r="Z165" s="45"/>
      <c r="AA165" s="50"/>
      <c r="AB165" s="45"/>
      <c r="AC165" s="45"/>
      <c r="AD165" s="45"/>
      <c r="AE165" s="50"/>
      <c r="AF165" s="45"/>
      <c r="AG165" s="45"/>
      <c r="AH165" s="45"/>
      <c r="AI165" s="50"/>
      <c r="AJ165" s="45"/>
      <c r="AK165" s="45"/>
      <c r="AL165" s="45"/>
      <c r="AM165" s="1"/>
      <c r="AN165" s="1"/>
      <c r="AO165" s="1"/>
      <c r="AP165" s="1"/>
      <c r="AQ165" s="1"/>
      <c r="BB165" s="127" t="str">
        <f t="shared" si="58"/>
        <v/>
      </c>
      <c r="BC165" s="130" t="str">
        <f t="shared" si="53"/>
        <v/>
      </c>
      <c r="BD165" s="127" t="str">
        <f t="shared" si="54"/>
        <v/>
      </c>
      <c r="BE165" s="127" t="str">
        <f t="shared" si="55"/>
        <v/>
      </c>
      <c r="BF165" s="127" t="str">
        <f t="shared" si="56"/>
        <v/>
      </c>
      <c r="BG165" s="127" t="str">
        <f t="shared" si="59"/>
        <v/>
      </c>
      <c r="BH165" s="127" t="str">
        <f t="shared" si="60"/>
        <v/>
      </c>
    </row>
    <row r="166" spans="1:60" x14ac:dyDescent="0.25">
      <c r="A166" s="4">
        <v>160</v>
      </c>
      <c r="B166" s="29" t="str">
        <f t="shared" si="61"/>
        <v/>
      </c>
      <c r="C166" s="36" t="str">
        <f t="shared" si="62"/>
        <v/>
      </c>
      <c r="D166" s="37" t="str">
        <f t="shared" si="63"/>
        <v/>
      </c>
      <c r="E166" s="38" t="str">
        <f t="shared" si="64"/>
        <v/>
      </c>
      <c r="F166" s="38" t="str">
        <f t="shared" si="65"/>
        <v/>
      </c>
      <c r="G166" s="39" t="str">
        <f t="shared" si="66"/>
        <v/>
      </c>
      <c r="H166" s="117" t="str">
        <f t="shared" si="67"/>
        <v/>
      </c>
      <c r="I166" s="120"/>
      <c r="J166" s="121"/>
      <c r="K166" s="125" t="str">
        <f t="shared" si="57"/>
        <v/>
      </c>
      <c r="L166" s="50"/>
      <c r="M166" s="45"/>
      <c r="N166" s="45"/>
      <c r="O166" s="45"/>
      <c r="P166" s="45"/>
      <c r="Q166" s="55"/>
      <c r="R166" s="46"/>
      <c r="S166" s="46"/>
      <c r="T166" s="46"/>
      <c r="U166" s="46"/>
      <c r="V166" s="50"/>
      <c r="W166" s="45"/>
      <c r="X166" s="45"/>
      <c r="Y166" s="45"/>
      <c r="Z166" s="45"/>
      <c r="AA166" s="50"/>
      <c r="AB166" s="45"/>
      <c r="AC166" s="45"/>
      <c r="AD166" s="45"/>
      <c r="AE166" s="50"/>
      <c r="AF166" s="45"/>
      <c r="AG166" s="45"/>
      <c r="AH166" s="45"/>
      <c r="AI166" s="50"/>
      <c r="AJ166" s="45"/>
      <c r="AK166" s="45"/>
      <c r="AL166" s="45"/>
      <c r="AM166" s="1"/>
      <c r="AN166" s="1"/>
      <c r="AO166" s="1"/>
      <c r="AP166" s="1"/>
      <c r="AQ166" s="1"/>
      <c r="BB166" s="127" t="str">
        <f t="shared" si="58"/>
        <v/>
      </c>
      <c r="BC166" s="130" t="str">
        <f t="shared" si="53"/>
        <v/>
      </c>
      <c r="BD166" s="127" t="str">
        <f t="shared" si="54"/>
        <v/>
      </c>
      <c r="BE166" s="127" t="str">
        <f t="shared" si="55"/>
        <v/>
      </c>
      <c r="BF166" s="127" t="str">
        <f t="shared" si="56"/>
        <v/>
      </c>
      <c r="BG166" s="127" t="str">
        <f t="shared" si="59"/>
        <v/>
      </c>
      <c r="BH166" s="127" t="str">
        <f t="shared" si="60"/>
        <v/>
      </c>
    </row>
    <row r="167" spans="1:60" x14ac:dyDescent="0.25">
      <c r="A167" s="4">
        <v>161</v>
      </c>
      <c r="B167" s="29" t="str">
        <f t="shared" si="61"/>
        <v/>
      </c>
      <c r="C167" s="36" t="str">
        <f t="shared" si="62"/>
        <v/>
      </c>
      <c r="D167" s="37" t="str">
        <f t="shared" si="63"/>
        <v/>
      </c>
      <c r="E167" s="38" t="str">
        <f t="shared" si="64"/>
        <v/>
      </c>
      <c r="F167" s="38" t="str">
        <f t="shared" si="65"/>
        <v/>
      </c>
      <c r="G167" s="39" t="str">
        <f t="shared" si="66"/>
        <v/>
      </c>
      <c r="H167" s="117" t="str">
        <f t="shared" si="67"/>
        <v/>
      </c>
      <c r="I167" s="120"/>
      <c r="J167" s="121"/>
      <c r="K167" s="125" t="str">
        <f t="shared" si="57"/>
        <v/>
      </c>
      <c r="L167" s="50"/>
      <c r="M167" s="45"/>
      <c r="N167" s="45"/>
      <c r="O167" s="45"/>
      <c r="P167" s="45"/>
      <c r="Q167" s="55"/>
      <c r="R167" s="46"/>
      <c r="S167" s="46"/>
      <c r="T167" s="46"/>
      <c r="U167" s="46"/>
      <c r="V167" s="50"/>
      <c r="W167" s="45"/>
      <c r="X167" s="45"/>
      <c r="Y167" s="45"/>
      <c r="Z167" s="45"/>
      <c r="AA167" s="50"/>
      <c r="AB167" s="45"/>
      <c r="AC167" s="45"/>
      <c r="AD167" s="45"/>
      <c r="AE167" s="50"/>
      <c r="AF167" s="45"/>
      <c r="AG167" s="45"/>
      <c r="AH167" s="45"/>
      <c r="AI167" s="50"/>
      <c r="AJ167" s="45"/>
      <c r="AK167" s="45"/>
      <c r="AL167" s="45"/>
      <c r="AM167" s="1"/>
      <c r="AN167" s="1"/>
      <c r="AO167" s="1"/>
      <c r="AP167" s="1"/>
      <c r="AQ167" s="1"/>
      <c r="BB167" s="127" t="str">
        <f t="shared" si="58"/>
        <v/>
      </c>
      <c r="BC167" s="130" t="str">
        <f t="shared" si="53"/>
        <v/>
      </c>
      <c r="BD167" s="127" t="str">
        <f t="shared" si="54"/>
        <v/>
      </c>
      <c r="BE167" s="127" t="str">
        <f t="shared" si="55"/>
        <v/>
      </c>
      <c r="BF167" s="127" t="str">
        <f t="shared" si="56"/>
        <v/>
      </c>
      <c r="BG167" s="127" t="str">
        <f t="shared" si="59"/>
        <v/>
      </c>
      <c r="BH167" s="127" t="str">
        <f t="shared" si="60"/>
        <v/>
      </c>
    </row>
    <row r="168" spans="1:60" x14ac:dyDescent="0.25">
      <c r="A168" s="4">
        <v>162</v>
      </c>
      <c r="B168" s="29" t="str">
        <f t="shared" si="61"/>
        <v/>
      </c>
      <c r="C168" s="36" t="str">
        <f t="shared" si="62"/>
        <v/>
      </c>
      <c r="D168" s="37" t="str">
        <f t="shared" si="63"/>
        <v/>
      </c>
      <c r="E168" s="38" t="str">
        <f t="shared" si="64"/>
        <v/>
      </c>
      <c r="F168" s="38" t="str">
        <f t="shared" si="65"/>
        <v/>
      </c>
      <c r="G168" s="39" t="str">
        <f t="shared" si="66"/>
        <v/>
      </c>
      <c r="H168" s="117" t="str">
        <f t="shared" si="67"/>
        <v/>
      </c>
      <c r="I168" s="120"/>
      <c r="J168" s="121"/>
      <c r="K168" s="125" t="str">
        <f t="shared" si="57"/>
        <v/>
      </c>
      <c r="L168" s="50"/>
      <c r="M168" s="45"/>
      <c r="N168" s="45"/>
      <c r="O168" s="45"/>
      <c r="P168" s="45"/>
      <c r="Q168" s="55"/>
      <c r="R168" s="46"/>
      <c r="S168" s="46"/>
      <c r="T168" s="46"/>
      <c r="U168" s="46"/>
      <c r="V168" s="50"/>
      <c r="W168" s="45"/>
      <c r="X168" s="45"/>
      <c r="Y168" s="45"/>
      <c r="Z168" s="45"/>
      <c r="AA168" s="50"/>
      <c r="AB168" s="45"/>
      <c r="AC168" s="45"/>
      <c r="AD168" s="45"/>
      <c r="AE168" s="50"/>
      <c r="AF168" s="45"/>
      <c r="AG168" s="45"/>
      <c r="AH168" s="45"/>
      <c r="AI168" s="50"/>
      <c r="AJ168" s="45"/>
      <c r="AK168" s="45"/>
      <c r="AL168" s="45"/>
      <c r="AM168" s="1"/>
      <c r="AN168" s="1"/>
      <c r="AO168" s="1"/>
      <c r="AP168" s="1"/>
      <c r="AQ168" s="1"/>
      <c r="BB168" s="127" t="str">
        <f t="shared" si="58"/>
        <v/>
      </c>
      <c r="BC168" s="130" t="str">
        <f t="shared" si="53"/>
        <v/>
      </c>
      <c r="BD168" s="127" t="str">
        <f t="shared" si="54"/>
        <v/>
      </c>
      <c r="BE168" s="127" t="str">
        <f t="shared" si="55"/>
        <v/>
      </c>
      <c r="BF168" s="127" t="str">
        <f t="shared" si="56"/>
        <v/>
      </c>
      <c r="BG168" s="127" t="str">
        <f t="shared" si="59"/>
        <v/>
      </c>
      <c r="BH168" s="127" t="str">
        <f t="shared" si="60"/>
        <v/>
      </c>
    </row>
    <row r="169" spans="1:60" x14ac:dyDescent="0.25">
      <c r="A169" s="4">
        <v>163</v>
      </c>
      <c r="B169" s="29" t="str">
        <f t="shared" si="61"/>
        <v/>
      </c>
      <c r="C169" s="36" t="str">
        <f t="shared" si="62"/>
        <v/>
      </c>
      <c r="D169" s="37" t="str">
        <f t="shared" si="63"/>
        <v/>
      </c>
      <c r="E169" s="38" t="str">
        <f t="shared" si="64"/>
        <v/>
      </c>
      <c r="F169" s="38" t="str">
        <f t="shared" si="65"/>
        <v/>
      </c>
      <c r="G169" s="39" t="str">
        <f t="shared" si="66"/>
        <v/>
      </c>
      <c r="H169" s="117" t="str">
        <f t="shared" si="67"/>
        <v/>
      </c>
      <c r="I169" s="120"/>
      <c r="J169" s="121"/>
      <c r="K169" s="125" t="str">
        <f t="shared" si="57"/>
        <v/>
      </c>
      <c r="L169" s="50"/>
      <c r="M169" s="45"/>
      <c r="N169" s="45"/>
      <c r="O169" s="45"/>
      <c r="P169" s="45"/>
      <c r="Q169" s="55"/>
      <c r="R169" s="46"/>
      <c r="S169" s="46"/>
      <c r="T169" s="46"/>
      <c r="U169" s="46"/>
      <c r="V169" s="50"/>
      <c r="W169" s="45"/>
      <c r="X169" s="45"/>
      <c r="Y169" s="45"/>
      <c r="Z169" s="45"/>
      <c r="AA169" s="50"/>
      <c r="AB169" s="45"/>
      <c r="AC169" s="45"/>
      <c r="AD169" s="45"/>
      <c r="AE169" s="50"/>
      <c r="AF169" s="45"/>
      <c r="AG169" s="45"/>
      <c r="AH169" s="45"/>
      <c r="AI169" s="50"/>
      <c r="AJ169" s="45"/>
      <c r="AK169" s="45"/>
      <c r="AL169" s="45"/>
      <c r="AM169" s="1"/>
      <c r="AN169" s="1"/>
      <c r="AO169" s="1"/>
      <c r="AP169" s="1"/>
      <c r="AQ169" s="1"/>
      <c r="BB169" s="127" t="str">
        <f t="shared" si="58"/>
        <v/>
      </c>
      <c r="BC169" s="130" t="str">
        <f t="shared" si="53"/>
        <v/>
      </c>
      <c r="BD169" s="127" t="str">
        <f t="shared" si="54"/>
        <v/>
      </c>
      <c r="BE169" s="127" t="str">
        <f t="shared" si="55"/>
        <v/>
      </c>
      <c r="BF169" s="127" t="str">
        <f t="shared" si="56"/>
        <v/>
      </c>
      <c r="BG169" s="127" t="str">
        <f t="shared" si="59"/>
        <v/>
      </c>
      <c r="BH169" s="127" t="str">
        <f t="shared" si="60"/>
        <v/>
      </c>
    </row>
    <row r="170" spans="1:60" x14ac:dyDescent="0.25">
      <c r="A170" s="4">
        <v>164</v>
      </c>
      <c r="B170" s="29" t="str">
        <f t="shared" si="61"/>
        <v/>
      </c>
      <c r="C170" s="36" t="str">
        <f t="shared" si="62"/>
        <v/>
      </c>
      <c r="D170" s="37" t="str">
        <f t="shared" si="63"/>
        <v/>
      </c>
      <c r="E170" s="38" t="str">
        <f t="shared" si="64"/>
        <v/>
      </c>
      <c r="F170" s="38" t="str">
        <f t="shared" si="65"/>
        <v/>
      </c>
      <c r="G170" s="39" t="str">
        <f t="shared" si="66"/>
        <v/>
      </c>
      <c r="H170" s="117" t="str">
        <f t="shared" si="67"/>
        <v/>
      </c>
      <c r="I170" s="120"/>
      <c r="J170" s="121"/>
      <c r="K170" s="125" t="str">
        <f t="shared" si="57"/>
        <v/>
      </c>
      <c r="L170" s="50"/>
      <c r="M170" s="45"/>
      <c r="N170" s="45"/>
      <c r="O170" s="45"/>
      <c r="P170" s="45"/>
      <c r="Q170" s="55"/>
      <c r="R170" s="46"/>
      <c r="S170" s="46"/>
      <c r="T170" s="46"/>
      <c r="U170" s="46"/>
      <c r="V170" s="50"/>
      <c r="W170" s="45"/>
      <c r="X170" s="45"/>
      <c r="Y170" s="45"/>
      <c r="Z170" s="45"/>
      <c r="AA170" s="50"/>
      <c r="AB170" s="45"/>
      <c r="AC170" s="45"/>
      <c r="AD170" s="45"/>
      <c r="AE170" s="50"/>
      <c r="AF170" s="45"/>
      <c r="AG170" s="45"/>
      <c r="AH170" s="45"/>
      <c r="AI170" s="50"/>
      <c r="AJ170" s="45"/>
      <c r="AK170" s="45"/>
      <c r="AL170" s="45"/>
      <c r="AM170" s="1"/>
      <c r="AN170" s="1"/>
      <c r="AO170" s="1"/>
      <c r="AP170" s="1"/>
      <c r="AQ170" s="1"/>
      <c r="BB170" s="127" t="str">
        <f t="shared" si="58"/>
        <v/>
      </c>
      <c r="BC170" s="130" t="str">
        <f t="shared" si="53"/>
        <v/>
      </c>
      <c r="BD170" s="127" t="str">
        <f t="shared" si="54"/>
        <v/>
      </c>
      <c r="BE170" s="127" t="str">
        <f t="shared" si="55"/>
        <v/>
      </c>
      <c r="BF170" s="127" t="str">
        <f t="shared" si="56"/>
        <v/>
      </c>
      <c r="BG170" s="127" t="str">
        <f t="shared" si="59"/>
        <v/>
      </c>
      <c r="BH170" s="127" t="str">
        <f t="shared" si="60"/>
        <v/>
      </c>
    </row>
    <row r="171" spans="1:60" x14ac:dyDescent="0.25">
      <c r="A171" s="4">
        <v>165</v>
      </c>
      <c r="B171" s="29" t="str">
        <f t="shared" si="61"/>
        <v/>
      </c>
      <c r="C171" s="36" t="str">
        <f t="shared" si="62"/>
        <v/>
      </c>
      <c r="D171" s="37" t="str">
        <f t="shared" si="63"/>
        <v/>
      </c>
      <c r="E171" s="38" t="str">
        <f t="shared" si="64"/>
        <v/>
      </c>
      <c r="F171" s="38" t="str">
        <f t="shared" si="65"/>
        <v/>
      </c>
      <c r="G171" s="39" t="str">
        <f t="shared" si="66"/>
        <v/>
      </c>
      <c r="H171" s="117" t="str">
        <f t="shared" si="67"/>
        <v/>
      </c>
      <c r="I171" s="120"/>
      <c r="J171" s="121"/>
      <c r="K171" s="125" t="str">
        <f t="shared" si="57"/>
        <v/>
      </c>
      <c r="L171" s="50"/>
      <c r="M171" s="45"/>
      <c r="N171" s="45"/>
      <c r="O171" s="45"/>
      <c r="P171" s="45"/>
      <c r="Q171" s="55"/>
      <c r="R171" s="46"/>
      <c r="S171" s="46"/>
      <c r="T171" s="46"/>
      <c r="U171" s="46"/>
      <c r="V171" s="50"/>
      <c r="W171" s="45"/>
      <c r="X171" s="45"/>
      <c r="Y171" s="45"/>
      <c r="Z171" s="45"/>
      <c r="AA171" s="50"/>
      <c r="AB171" s="45"/>
      <c r="AC171" s="45"/>
      <c r="AD171" s="45"/>
      <c r="AE171" s="50"/>
      <c r="AF171" s="45"/>
      <c r="AG171" s="45"/>
      <c r="AH171" s="45"/>
      <c r="AI171" s="50"/>
      <c r="AJ171" s="45"/>
      <c r="AK171" s="45"/>
      <c r="AL171" s="45"/>
      <c r="AM171" s="1"/>
      <c r="AN171" s="1"/>
      <c r="AO171" s="1"/>
      <c r="AP171" s="1"/>
      <c r="AQ171" s="1"/>
      <c r="BB171" s="127" t="str">
        <f t="shared" si="58"/>
        <v/>
      </c>
      <c r="BC171" s="130" t="str">
        <f t="shared" si="53"/>
        <v/>
      </c>
      <c r="BD171" s="127" t="str">
        <f t="shared" si="54"/>
        <v/>
      </c>
      <c r="BE171" s="127" t="str">
        <f t="shared" si="55"/>
        <v/>
      </c>
      <c r="BF171" s="127" t="str">
        <f t="shared" si="56"/>
        <v/>
      </c>
      <c r="BG171" s="127" t="str">
        <f t="shared" si="59"/>
        <v/>
      </c>
      <c r="BH171" s="127" t="str">
        <f t="shared" si="60"/>
        <v/>
      </c>
    </row>
    <row r="172" spans="1:60" x14ac:dyDescent="0.25">
      <c r="A172" s="4">
        <v>166</v>
      </c>
      <c r="B172" s="29" t="str">
        <f t="shared" si="61"/>
        <v/>
      </c>
      <c r="C172" s="36" t="str">
        <f t="shared" si="62"/>
        <v/>
      </c>
      <c r="D172" s="37" t="str">
        <f t="shared" si="63"/>
        <v/>
      </c>
      <c r="E172" s="38" t="str">
        <f t="shared" si="64"/>
        <v/>
      </c>
      <c r="F172" s="38" t="str">
        <f t="shared" si="65"/>
        <v/>
      </c>
      <c r="G172" s="39" t="str">
        <f t="shared" si="66"/>
        <v/>
      </c>
      <c r="H172" s="117" t="str">
        <f t="shared" si="67"/>
        <v/>
      </c>
      <c r="I172" s="120"/>
      <c r="J172" s="121"/>
      <c r="K172" s="125" t="str">
        <f t="shared" si="57"/>
        <v/>
      </c>
      <c r="L172" s="50"/>
      <c r="M172" s="45"/>
      <c r="N172" s="45"/>
      <c r="O172" s="45"/>
      <c r="P172" s="45"/>
      <c r="Q172" s="55"/>
      <c r="R172" s="46"/>
      <c r="S172" s="46"/>
      <c r="T172" s="46"/>
      <c r="U172" s="46"/>
      <c r="V172" s="50"/>
      <c r="W172" s="45"/>
      <c r="X172" s="45"/>
      <c r="Y172" s="45"/>
      <c r="Z172" s="45"/>
      <c r="AA172" s="50"/>
      <c r="AB172" s="45"/>
      <c r="AC172" s="45"/>
      <c r="AD172" s="45"/>
      <c r="AE172" s="50"/>
      <c r="AF172" s="45"/>
      <c r="AG172" s="45"/>
      <c r="AH172" s="45"/>
      <c r="AI172" s="50"/>
      <c r="AJ172" s="45"/>
      <c r="AK172" s="45"/>
      <c r="AL172" s="45"/>
      <c r="AM172" s="1"/>
      <c r="AN172" s="1"/>
      <c r="AO172" s="1"/>
      <c r="AP172" s="1"/>
      <c r="AQ172" s="1"/>
      <c r="BB172" s="127" t="str">
        <f t="shared" si="58"/>
        <v/>
      </c>
      <c r="BC172" s="130" t="str">
        <f t="shared" si="53"/>
        <v/>
      </c>
      <c r="BD172" s="127" t="str">
        <f t="shared" si="54"/>
        <v/>
      </c>
      <c r="BE172" s="127" t="str">
        <f t="shared" si="55"/>
        <v/>
      </c>
      <c r="BF172" s="127" t="str">
        <f t="shared" si="56"/>
        <v/>
      </c>
      <c r="BG172" s="127" t="str">
        <f t="shared" si="59"/>
        <v/>
      </c>
      <c r="BH172" s="127" t="str">
        <f t="shared" si="60"/>
        <v/>
      </c>
    </row>
    <row r="173" spans="1:60" x14ac:dyDescent="0.25">
      <c r="A173" s="4">
        <v>167</v>
      </c>
      <c r="B173" s="29" t="str">
        <f t="shared" si="61"/>
        <v/>
      </c>
      <c r="C173" s="36" t="str">
        <f t="shared" si="62"/>
        <v/>
      </c>
      <c r="D173" s="37" t="str">
        <f t="shared" si="63"/>
        <v/>
      </c>
      <c r="E173" s="38" t="str">
        <f t="shared" si="64"/>
        <v/>
      </c>
      <c r="F173" s="38" t="str">
        <f t="shared" si="65"/>
        <v/>
      </c>
      <c r="G173" s="39" t="str">
        <f t="shared" si="66"/>
        <v/>
      </c>
      <c r="H173" s="117" t="str">
        <f t="shared" si="67"/>
        <v/>
      </c>
      <c r="I173" s="120"/>
      <c r="J173" s="121"/>
      <c r="K173" s="125" t="str">
        <f t="shared" si="57"/>
        <v/>
      </c>
      <c r="L173" s="50"/>
      <c r="M173" s="45"/>
      <c r="N173" s="45"/>
      <c r="O173" s="45"/>
      <c r="P173" s="45"/>
      <c r="Q173" s="55"/>
      <c r="R173" s="46"/>
      <c r="S173" s="46"/>
      <c r="T173" s="46"/>
      <c r="U173" s="46"/>
      <c r="V173" s="50"/>
      <c r="W173" s="45"/>
      <c r="X173" s="45"/>
      <c r="Y173" s="45"/>
      <c r="Z173" s="45"/>
      <c r="AA173" s="50"/>
      <c r="AB173" s="45"/>
      <c r="AC173" s="45"/>
      <c r="AD173" s="45"/>
      <c r="AE173" s="50"/>
      <c r="AF173" s="45"/>
      <c r="AG173" s="45"/>
      <c r="AH173" s="45"/>
      <c r="AI173" s="50"/>
      <c r="AJ173" s="45"/>
      <c r="AK173" s="45"/>
      <c r="AL173" s="45"/>
      <c r="AM173" s="1"/>
      <c r="AN173" s="1"/>
      <c r="AO173" s="1"/>
      <c r="AP173" s="1"/>
      <c r="AQ173" s="1"/>
      <c r="BB173" s="127" t="str">
        <f t="shared" si="58"/>
        <v/>
      </c>
      <c r="BC173" s="130" t="str">
        <f t="shared" si="53"/>
        <v/>
      </c>
      <c r="BD173" s="127" t="str">
        <f t="shared" si="54"/>
        <v/>
      </c>
      <c r="BE173" s="127" t="str">
        <f t="shared" si="55"/>
        <v/>
      </c>
      <c r="BF173" s="127" t="str">
        <f t="shared" si="56"/>
        <v/>
      </c>
      <c r="BG173" s="127" t="str">
        <f t="shared" si="59"/>
        <v/>
      </c>
      <c r="BH173" s="127" t="str">
        <f t="shared" si="60"/>
        <v/>
      </c>
    </row>
    <row r="174" spans="1:60" x14ac:dyDescent="0.25">
      <c r="A174" s="4">
        <v>168</v>
      </c>
      <c r="B174" s="29" t="str">
        <f t="shared" si="61"/>
        <v/>
      </c>
      <c r="C174" s="36" t="str">
        <f t="shared" si="62"/>
        <v/>
      </c>
      <c r="D174" s="37" t="str">
        <f t="shared" si="63"/>
        <v/>
      </c>
      <c r="E174" s="38" t="str">
        <f t="shared" si="64"/>
        <v/>
      </c>
      <c r="F174" s="38" t="str">
        <f t="shared" si="65"/>
        <v/>
      </c>
      <c r="G174" s="39" t="str">
        <f t="shared" si="66"/>
        <v/>
      </c>
      <c r="H174" s="117" t="str">
        <f t="shared" si="67"/>
        <v/>
      </c>
      <c r="I174" s="120"/>
      <c r="J174" s="121"/>
      <c r="K174" s="125" t="str">
        <f t="shared" si="57"/>
        <v/>
      </c>
      <c r="L174" s="50"/>
      <c r="M174" s="45"/>
      <c r="N174" s="45"/>
      <c r="O174" s="45"/>
      <c r="P174" s="45"/>
      <c r="Q174" s="55"/>
      <c r="R174" s="46"/>
      <c r="S174" s="46"/>
      <c r="T174" s="46"/>
      <c r="U174" s="46"/>
      <c r="V174" s="50"/>
      <c r="W174" s="45"/>
      <c r="X174" s="45"/>
      <c r="Y174" s="45"/>
      <c r="Z174" s="45"/>
      <c r="AA174" s="50"/>
      <c r="AB174" s="45"/>
      <c r="AC174" s="45"/>
      <c r="AD174" s="45"/>
      <c r="AE174" s="50"/>
      <c r="AF174" s="45"/>
      <c r="AG174" s="45"/>
      <c r="AH174" s="45"/>
      <c r="AI174" s="50"/>
      <c r="AJ174" s="45"/>
      <c r="AK174" s="45"/>
      <c r="AL174" s="45"/>
      <c r="AM174" s="1"/>
      <c r="AN174" s="1"/>
      <c r="AO174" s="1"/>
      <c r="AP174" s="1"/>
      <c r="AQ174" s="1"/>
      <c r="BB174" s="127" t="str">
        <f t="shared" si="58"/>
        <v/>
      </c>
      <c r="BC174" s="130" t="str">
        <f t="shared" si="53"/>
        <v/>
      </c>
      <c r="BD174" s="127" t="str">
        <f t="shared" si="54"/>
        <v/>
      </c>
      <c r="BE174" s="127" t="str">
        <f t="shared" si="55"/>
        <v/>
      </c>
      <c r="BF174" s="127" t="str">
        <f t="shared" si="56"/>
        <v/>
      </c>
      <c r="BG174" s="127" t="str">
        <f t="shared" si="59"/>
        <v/>
      </c>
      <c r="BH174" s="127" t="str">
        <f t="shared" si="60"/>
        <v/>
      </c>
    </row>
    <row r="175" spans="1:60" x14ac:dyDescent="0.25">
      <c r="A175" s="4">
        <v>169</v>
      </c>
      <c r="B175" s="29" t="str">
        <f t="shared" si="61"/>
        <v/>
      </c>
      <c r="C175" s="36" t="str">
        <f t="shared" si="62"/>
        <v/>
      </c>
      <c r="D175" s="37" t="str">
        <f t="shared" si="63"/>
        <v/>
      </c>
      <c r="E175" s="38" t="str">
        <f t="shared" si="64"/>
        <v/>
      </c>
      <c r="F175" s="38" t="str">
        <f t="shared" si="65"/>
        <v/>
      </c>
      <c r="G175" s="39" t="str">
        <f t="shared" si="66"/>
        <v/>
      </c>
      <c r="H175" s="117" t="str">
        <f t="shared" si="67"/>
        <v/>
      </c>
      <c r="I175" s="120"/>
      <c r="J175" s="121"/>
      <c r="K175" s="125" t="str">
        <f t="shared" si="57"/>
        <v/>
      </c>
      <c r="L175" s="50"/>
      <c r="M175" s="45"/>
      <c r="N175" s="45"/>
      <c r="O175" s="45"/>
      <c r="P175" s="45"/>
      <c r="Q175" s="55"/>
      <c r="R175" s="46"/>
      <c r="S175" s="46"/>
      <c r="T175" s="46"/>
      <c r="U175" s="46"/>
      <c r="V175" s="50"/>
      <c r="W175" s="45"/>
      <c r="X175" s="45"/>
      <c r="Y175" s="45"/>
      <c r="Z175" s="45"/>
      <c r="AA175" s="50"/>
      <c r="AB175" s="45"/>
      <c r="AC175" s="45"/>
      <c r="AD175" s="45"/>
      <c r="AE175" s="50"/>
      <c r="AF175" s="45"/>
      <c r="AG175" s="45"/>
      <c r="AH175" s="45"/>
      <c r="AI175" s="50"/>
      <c r="AJ175" s="45"/>
      <c r="AK175" s="45"/>
      <c r="AL175" s="45"/>
      <c r="AM175" s="1"/>
      <c r="AN175" s="1"/>
      <c r="AO175" s="1"/>
      <c r="AP175" s="1"/>
      <c r="AQ175" s="1"/>
      <c r="BB175" s="127" t="str">
        <f t="shared" si="58"/>
        <v/>
      </c>
      <c r="BC175" s="130" t="str">
        <f t="shared" si="53"/>
        <v/>
      </c>
      <c r="BD175" s="127" t="str">
        <f t="shared" si="54"/>
        <v/>
      </c>
      <c r="BE175" s="127" t="str">
        <f t="shared" si="55"/>
        <v/>
      </c>
      <c r="BF175" s="127" t="str">
        <f t="shared" si="56"/>
        <v/>
      </c>
      <c r="BG175" s="127" t="str">
        <f t="shared" si="59"/>
        <v/>
      </c>
      <c r="BH175" s="127" t="str">
        <f t="shared" si="60"/>
        <v/>
      </c>
    </row>
    <row r="176" spans="1:60" x14ac:dyDescent="0.25">
      <c r="A176" s="4">
        <v>170</v>
      </c>
      <c r="B176" s="29" t="str">
        <f t="shared" si="61"/>
        <v/>
      </c>
      <c r="C176" s="36" t="str">
        <f t="shared" si="62"/>
        <v/>
      </c>
      <c r="D176" s="37" t="str">
        <f t="shared" si="63"/>
        <v/>
      </c>
      <c r="E176" s="38" t="str">
        <f t="shared" si="64"/>
        <v/>
      </c>
      <c r="F176" s="38" t="str">
        <f t="shared" si="65"/>
        <v/>
      </c>
      <c r="G176" s="39" t="str">
        <f t="shared" si="66"/>
        <v/>
      </c>
      <c r="H176" s="117" t="str">
        <f t="shared" si="67"/>
        <v/>
      </c>
      <c r="I176" s="120"/>
      <c r="J176" s="121"/>
      <c r="K176" s="125" t="str">
        <f t="shared" si="57"/>
        <v/>
      </c>
      <c r="L176" s="50"/>
      <c r="M176" s="45"/>
      <c r="N176" s="45"/>
      <c r="O176" s="45"/>
      <c r="P176" s="45"/>
      <c r="Q176" s="55"/>
      <c r="R176" s="46"/>
      <c r="S176" s="46"/>
      <c r="T176" s="46"/>
      <c r="U176" s="46"/>
      <c r="V176" s="50"/>
      <c r="W176" s="45"/>
      <c r="X176" s="45"/>
      <c r="Y176" s="45"/>
      <c r="Z176" s="45"/>
      <c r="AA176" s="50"/>
      <c r="AB176" s="45"/>
      <c r="AC176" s="45"/>
      <c r="AD176" s="45"/>
      <c r="AE176" s="50"/>
      <c r="AF176" s="45"/>
      <c r="AG176" s="45"/>
      <c r="AH176" s="45"/>
      <c r="AI176" s="50"/>
      <c r="AJ176" s="45"/>
      <c r="AK176" s="45"/>
      <c r="AL176" s="45"/>
      <c r="AM176" s="1"/>
      <c r="AN176" s="1"/>
      <c r="AO176" s="1"/>
      <c r="AP176" s="1"/>
      <c r="AQ176" s="1"/>
      <c r="BB176" s="127" t="str">
        <f t="shared" si="58"/>
        <v/>
      </c>
      <c r="BC176" s="130" t="str">
        <f t="shared" si="53"/>
        <v/>
      </c>
      <c r="BD176" s="127" t="str">
        <f t="shared" si="54"/>
        <v/>
      </c>
      <c r="BE176" s="127" t="str">
        <f t="shared" si="55"/>
        <v/>
      </c>
      <c r="BF176" s="127" t="str">
        <f t="shared" si="56"/>
        <v/>
      </c>
      <c r="BG176" s="127" t="str">
        <f t="shared" si="59"/>
        <v/>
      </c>
      <c r="BH176" s="127" t="str">
        <f t="shared" si="60"/>
        <v/>
      </c>
    </row>
    <row r="177" spans="1:60" x14ac:dyDescent="0.25">
      <c r="A177" s="4">
        <v>171</v>
      </c>
      <c r="B177" s="29" t="str">
        <f t="shared" si="61"/>
        <v/>
      </c>
      <c r="C177" s="36" t="str">
        <f t="shared" si="62"/>
        <v/>
      </c>
      <c r="D177" s="37" t="str">
        <f t="shared" si="63"/>
        <v/>
      </c>
      <c r="E177" s="38" t="str">
        <f t="shared" si="64"/>
        <v/>
      </c>
      <c r="F177" s="38" t="str">
        <f t="shared" si="65"/>
        <v/>
      </c>
      <c r="G177" s="39" t="str">
        <f t="shared" si="66"/>
        <v/>
      </c>
      <c r="H177" s="117" t="str">
        <f t="shared" si="67"/>
        <v/>
      </c>
      <c r="I177" s="120"/>
      <c r="J177" s="121"/>
      <c r="K177" s="125" t="str">
        <f t="shared" si="57"/>
        <v/>
      </c>
      <c r="L177" s="50"/>
      <c r="M177" s="45"/>
      <c r="N177" s="45"/>
      <c r="O177" s="45"/>
      <c r="P177" s="45"/>
      <c r="Q177" s="55"/>
      <c r="R177" s="46"/>
      <c r="S177" s="46"/>
      <c r="T177" s="46"/>
      <c r="U177" s="46"/>
      <c r="V177" s="50"/>
      <c r="W177" s="45"/>
      <c r="X177" s="45"/>
      <c r="Y177" s="45"/>
      <c r="Z177" s="45"/>
      <c r="AA177" s="50"/>
      <c r="AB177" s="45"/>
      <c r="AC177" s="45"/>
      <c r="AD177" s="45"/>
      <c r="AE177" s="50"/>
      <c r="AF177" s="45"/>
      <c r="AG177" s="45"/>
      <c r="AH177" s="45"/>
      <c r="AI177" s="50"/>
      <c r="AJ177" s="45"/>
      <c r="AK177" s="45"/>
      <c r="AL177" s="45"/>
      <c r="AM177" s="1"/>
      <c r="AN177" s="1"/>
      <c r="AO177" s="1"/>
      <c r="AP177" s="1"/>
      <c r="AQ177" s="1"/>
      <c r="BB177" s="127" t="str">
        <f t="shared" si="58"/>
        <v/>
      </c>
      <c r="BC177" s="130" t="str">
        <f t="shared" si="53"/>
        <v/>
      </c>
      <c r="BD177" s="127" t="str">
        <f t="shared" si="54"/>
        <v/>
      </c>
      <c r="BE177" s="127" t="str">
        <f t="shared" si="55"/>
        <v/>
      </c>
      <c r="BF177" s="127" t="str">
        <f t="shared" si="56"/>
        <v/>
      </c>
      <c r="BG177" s="127" t="str">
        <f t="shared" si="59"/>
        <v/>
      </c>
      <c r="BH177" s="127" t="str">
        <f t="shared" si="60"/>
        <v/>
      </c>
    </row>
    <row r="178" spans="1:60" x14ac:dyDescent="0.25">
      <c r="A178" s="4">
        <v>172</v>
      </c>
      <c r="B178" s="29" t="str">
        <f t="shared" si="61"/>
        <v/>
      </c>
      <c r="C178" s="36" t="str">
        <f t="shared" si="62"/>
        <v/>
      </c>
      <c r="D178" s="37" t="str">
        <f t="shared" si="63"/>
        <v/>
      </c>
      <c r="E178" s="38" t="str">
        <f t="shared" si="64"/>
        <v/>
      </c>
      <c r="F178" s="38" t="str">
        <f t="shared" si="65"/>
        <v/>
      </c>
      <c r="G178" s="39" t="str">
        <f t="shared" si="66"/>
        <v/>
      </c>
      <c r="H178" s="117" t="str">
        <f t="shared" si="67"/>
        <v/>
      </c>
      <c r="I178" s="120"/>
      <c r="J178" s="121"/>
      <c r="K178" s="125" t="str">
        <f t="shared" si="57"/>
        <v/>
      </c>
      <c r="L178" s="50"/>
      <c r="M178" s="45"/>
      <c r="N178" s="45"/>
      <c r="O178" s="45"/>
      <c r="P178" s="45"/>
      <c r="Q178" s="55"/>
      <c r="R178" s="46"/>
      <c r="S178" s="46"/>
      <c r="T178" s="46"/>
      <c r="U178" s="46"/>
      <c r="V178" s="50"/>
      <c r="W178" s="45"/>
      <c r="X178" s="45"/>
      <c r="Y178" s="45"/>
      <c r="Z178" s="45"/>
      <c r="AA178" s="50"/>
      <c r="AB178" s="45"/>
      <c r="AC178" s="45"/>
      <c r="AD178" s="45"/>
      <c r="AE178" s="50"/>
      <c r="AF178" s="45"/>
      <c r="AG178" s="45"/>
      <c r="AH178" s="45"/>
      <c r="AI178" s="50"/>
      <c r="AJ178" s="45"/>
      <c r="AK178" s="45"/>
      <c r="AL178" s="45"/>
      <c r="AM178" s="1"/>
      <c r="AN178" s="1"/>
      <c r="AO178" s="1"/>
      <c r="AP178" s="1"/>
      <c r="AQ178" s="1"/>
      <c r="BB178" s="127" t="str">
        <f t="shared" si="58"/>
        <v/>
      </c>
      <c r="BC178" s="130" t="str">
        <f t="shared" si="53"/>
        <v/>
      </c>
      <c r="BD178" s="127" t="str">
        <f t="shared" si="54"/>
        <v/>
      </c>
      <c r="BE178" s="127" t="str">
        <f t="shared" si="55"/>
        <v/>
      </c>
      <c r="BF178" s="127" t="str">
        <f t="shared" si="56"/>
        <v/>
      </c>
      <c r="BG178" s="127" t="str">
        <f t="shared" si="59"/>
        <v/>
      </c>
      <c r="BH178" s="127" t="str">
        <f t="shared" si="60"/>
        <v/>
      </c>
    </row>
    <row r="179" spans="1:60" x14ac:dyDescent="0.25">
      <c r="A179" s="4">
        <v>173</v>
      </c>
      <c r="B179" s="29" t="str">
        <f t="shared" si="61"/>
        <v/>
      </c>
      <c r="C179" s="36" t="str">
        <f t="shared" si="62"/>
        <v/>
      </c>
      <c r="D179" s="37" t="str">
        <f t="shared" si="63"/>
        <v/>
      </c>
      <c r="E179" s="38" t="str">
        <f t="shared" si="64"/>
        <v/>
      </c>
      <c r="F179" s="38" t="str">
        <f t="shared" si="65"/>
        <v/>
      </c>
      <c r="G179" s="39" t="str">
        <f t="shared" si="66"/>
        <v/>
      </c>
      <c r="H179" s="117" t="str">
        <f t="shared" si="67"/>
        <v/>
      </c>
      <c r="I179" s="120"/>
      <c r="J179" s="121"/>
      <c r="K179" s="125" t="str">
        <f t="shared" si="57"/>
        <v/>
      </c>
      <c r="L179" s="50"/>
      <c r="M179" s="45"/>
      <c r="N179" s="45"/>
      <c r="O179" s="45"/>
      <c r="P179" s="45"/>
      <c r="Q179" s="55"/>
      <c r="R179" s="46"/>
      <c r="S179" s="46"/>
      <c r="T179" s="46"/>
      <c r="U179" s="46"/>
      <c r="V179" s="50"/>
      <c r="W179" s="45"/>
      <c r="X179" s="45"/>
      <c r="Y179" s="45"/>
      <c r="Z179" s="45"/>
      <c r="AA179" s="50"/>
      <c r="AB179" s="45"/>
      <c r="AC179" s="45"/>
      <c r="AD179" s="45"/>
      <c r="AE179" s="50"/>
      <c r="AF179" s="45"/>
      <c r="AG179" s="45"/>
      <c r="AH179" s="45"/>
      <c r="AI179" s="50"/>
      <c r="AJ179" s="45"/>
      <c r="AK179" s="45"/>
      <c r="AL179" s="45"/>
      <c r="AM179" s="1"/>
      <c r="AN179" s="1"/>
      <c r="AO179" s="1"/>
      <c r="AP179" s="1"/>
      <c r="AQ179" s="1"/>
      <c r="BB179" s="127" t="str">
        <f t="shared" si="58"/>
        <v/>
      </c>
      <c r="BC179" s="130" t="str">
        <f t="shared" si="53"/>
        <v/>
      </c>
      <c r="BD179" s="127" t="str">
        <f t="shared" si="54"/>
        <v/>
      </c>
      <c r="BE179" s="127" t="str">
        <f t="shared" si="55"/>
        <v/>
      </c>
      <c r="BF179" s="127" t="str">
        <f t="shared" si="56"/>
        <v/>
      </c>
      <c r="BG179" s="127" t="str">
        <f t="shared" si="59"/>
        <v/>
      </c>
      <c r="BH179" s="127" t="str">
        <f t="shared" si="60"/>
        <v/>
      </c>
    </row>
    <row r="180" spans="1:60" x14ac:dyDescent="0.25">
      <c r="A180" s="4">
        <v>174</v>
      </c>
      <c r="B180" s="29" t="str">
        <f t="shared" si="61"/>
        <v/>
      </c>
      <c r="C180" s="36" t="str">
        <f t="shared" si="62"/>
        <v/>
      </c>
      <c r="D180" s="37" t="str">
        <f t="shared" si="63"/>
        <v/>
      </c>
      <c r="E180" s="38" t="str">
        <f t="shared" si="64"/>
        <v/>
      </c>
      <c r="F180" s="38" t="str">
        <f t="shared" si="65"/>
        <v/>
      </c>
      <c r="G180" s="39" t="str">
        <f t="shared" si="66"/>
        <v/>
      </c>
      <c r="H180" s="117" t="str">
        <f t="shared" si="67"/>
        <v/>
      </c>
      <c r="I180" s="120"/>
      <c r="J180" s="121"/>
      <c r="K180" s="125" t="str">
        <f t="shared" si="57"/>
        <v/>
      </c>
      <c r="L180" s="50"/>
      <c r="M180" s="45"/>
      <c r="N180" s="45"/>
      <c r="O180" s="45"/>
      <c r="P180" s="45"/>
      <c r="Q180" s="55"/>
      <c r="R180" s="46"/>
      <c r="S180" s="46"/>
      <c r="T180" s="46"/>
      <c r="U180" s="46"/>
      <c r="V180" s="50"/>
      <c r="W180" s="45"/>
      <c r="X180" s="45"/>
      <c r="Y180" s="45"/>
      <c r="Z180" s="45"/>
      <c r="AA180" s="50"/>
      <c r="AB180" s="45"/>
      <c r="AC180" s="45"/>
      <c r="AD180" s="45"/>
      <c r="AE180" s="50"/>
      <c r="AF180" s="45"/>
      <c r="AG180" s="45"/>
      <c r="AH180" s="45"/>
      <c r="AI180" s="50"/>
      <c r="AJ180" s="45"/>
      <c r="AK180" s="45"/>
      <c r="AL180" s="45"/>
      <c r="AM180" s="1"/>
      <c r="AN180" s="1"/>
      <c r="AO180" s="1"/>
      <c r="AP180" s="1"/>
      <c r="AQ180" s="1"/>
      <c r="BB180" s="127" t="str">
        <f t="shared" si="58"/>
        <v/>
      </c>
      <c r="BC180" s="130" t="str">
        <f t="shared" si="53"/>
        <v/>
      </c>
      <c r="BD180" s="127" t="str">
        <f t="shared" si="54"/>
        <v/>
      </c>
      <c r="BE180" s="127" t="str">
        <f t="shared" si="55"/>
        <v/>
      </c>
      <c r="BF180" s="127" t="str">
        <f t="shared" si="56"/>
        <v/>
      </c>
      <c r="BG180" s="127" t="str">
        <f t="shared" si="59"/>
        <v/>
      </c>
      <c r="BH180" s="127" t="str">
        <f t="shared" si="60"/>
        <v/>
      </c>
    </row>
    <row r="181" spans="1:60" x14ac:dyDescent="0.25">
      <c r="A181" s="4">
        <v>175</v>
      </c>
      <c r="B181" s="29" t="str">
        <f t="shared" si="61"/>
        <v/>
      </c>
      <c r="C181" s="36" t="str">
        <f t="shared" si="62"/>
        <v/>
      </c>
      <c r="D181" s="37" t="str">
        <f t="shared" si="63"/>
        <v/>
      </c>
      <c r="E181" s="38" t="str">
        <f t="shared" si="64"/>
        <v/>
      </c>
      <c r="F181" s="38" t="str">
        <f t="shared" si="65"/>
        <v/>
      </c>
      <c r="G181" s="39" t="str">
        <f t="shared" si="66"/>
        <v/>
      </c>
      <c r="H181" s="117" t="str">
        <f t="shared" si="67"/>
        <v/>
      </c>
      <c r="I181" s="120"/>
      <c r="J181" s="121"/>
      <c r="K181" s="125" t="str">
        <f t="shared" si="57"/>
        <v/>
      </c>
      <c r="L181" s="50"/>
      <c r="M181" s="45"/>
      <c r="N181" s="45"/>
      <c r="O181" s="45"/>
      <c r="P181" s="45"/>
      <c r="Q181" s="55"/>
      <c r="R181" s="46"/>
      <c r="S181" s="46"/>
      <c r="T181" s="46"/>
      <c r="U181" s="46"/>
      <c r="V181" s="50"/>
      <c r="W181" s="45"/>
      <c r="X181" s="45"/>
      <c r="Y181" s="45"/>
      <c r="Z181" s="45"/>
      <c r="AA181" s="50"/>
      <c r="AB181" s="45"/>
      <c r="AC181" s="45"/>
      <c r="AD181" s="45"/>
      <c r="AE181" s="50"/>
      <c r="AF181" s="45"/>
      <c r="AG181" s="45"/>
      <c r="AH181" s="45"/>
      <c r="AI181" s="50"/>
      <c r="AJ181" s="45"/>
      <c r="AK181" s="45"/>
      <c r="AL181" s="45"/>
      <c r="AM181" s="1"/>
      <c r="AN181" s="1"/>
      <c r="AO181" s="1"/>
      <c r="AP181" s="1"/>
      <c r="AQ181" s="1"/>
      <c r="BB181" s="127" t="str">
        <f t="shared" si="58"/>
        <v/>
      </c>
      <c r="BC181" s="130" t="str">
        <f t="shared" si="53"/>
        <v/>
      </c>
      <c r="BD181" s="127" t="str">
        <f t="shared" si="54"/>
        <v/>
      </c>
      <c r="BE181" s="127" t="str">
        <f t="shared" si="55"/>
        <v/>
      </c>
      <c r="BF181" s="127" t="str">
        <f t="shared" si="56"/>
        <v/>
      </c>
      <c r="BG181" s="127" t="str">
        <f t="shared" si="59"/>
        <v/>
      </c>
      <c r="BH181" s="127" t="str">
        <f t="shared" si="60"/>
        <v/>
      </c>
    </row>
    <row r="182" spans="1:60" x14ac:dyDescent="0.25">
      <c r="A182" s="4">
        <v>176</v>
      </c>
      <c r="B182" s="29" t="str">
        <f t="shared" si="61"/>
        <v/>
      </c>
      <c r="C182" s="36" t="str">
        <f t="shared" si="62"/>
        <v/>
      </c>
      <c r="D182" s="37" t="str">
        <f t="shared" si="63"/>
        <v/>
      </c>
      <c r="E182" s="38" t="str">
        <f t="shared" si="64"/>
        <v/>
      </c>
      <c r="F182" s="38" t="str">
        <f t="shared" si="65"/>
        <v/>
      </c>
      <c r="G182" s="39" t="str">
        <f t="shared" si="66"/>
        <v/>
      </c>
      <c r="H182" s="117" t="str">
        <f t="shared" si="67"/>
        <v/>
      </c>
      <c r="I182" s="120"/>
      <c r="J182" s="121"/>
      <c r="K182" s="125" t="str">
        <f t="shared" si="57"/>
        <v/>
      </c>
      <c r="L182" s="50"/>
      <c r="M182" s="45"/>
      <c r="N182" s="45"/>
      <c r="O182" s="45"/>
      <c r="P182" s="45"/>
      <c r="Q182" s="55"/>
      <c r="R182" s="46"/>
      <c r="S182" s="46"/>
      <c r="T182" s="46"/>
      <c r="U182" s="46"/>
      <c r="V182" s="50"/>
      <c r="W182" s="45"/>
      <c r="X182" s="45"/>
      <c r="Y182" s="45"/>
      <c r="Z182" s="45"/>
      <c r="AA182" s="50"/>
      <c r="AB182" s="45"/>
      <c r="AC182" s="45"/>
      <c r="AD182" s="45"/>
      <c r="AE182" s="50"/>
      <c r="AF182" s="45"/>
      <c r="AG182" s="45"/>
      <c r="AH182" s="45"/>
      <c r="AI182" s="50"/>
      <c r="AJ182" s="45"/>
      <c r="AK182" s="45"/>
      <c r="AL182" s="45"/>
      <c r="AM182" s="1"/>
      <c r="AN182" s="1"/>
      <c r="AO182" s="1"/>
      <c r="AP182" s="1"/>
      <c r="AQ182" s="1"/>
      <c r="BB182" s="127" t="str">
        <f t="shared" si="58"/>
        <v/>
      </c>
      <c r="BC182" s="130" t="str">
        <f t="shared" si="53"/>
        <v/>
      </c>
      <c r="BD182" s="127" t="str">
        <f t="shared" si="54"/>
        <v/>
      </c>
      <c r="BE182" s="127" t="str">
        <f t="shared" si="55"/>
        <v/>
      </c>
      <c r="BF182" s="127" t="str">
        <f t="shared" si="56"/>
        <v/>
      </c>
      <c r="BG182" s="127" t="str">
        <f t="shared" si="59"/>
        <v/>
      </c>
      <c r="BH182" s="127" t="str">
        <f t="shared" si="60"/>
        <v/>
      </c>
    </row>
    <row r="183" spans="1:60" x14ac:dyDescent="0.25">
      <c r="A183" s="4">
        <v>177</v>
      </c>
      <c r="B183" s="29" t="str">
        <f t="shared" si="61"/>
        <v/>
      </c>
      <c r="C183" s="36" t="str">
        <f t="shared" si="62"/>
        <v/>
      </c>
      <c r="D183" s="37" t="str">
        <f t="shared" si="63"/>
        <v/>
      </c>
      <c r="E183" s="38" t="str">
        <f t="shared" si="64"/>
        <v/>
      </c>
      <c r="F183" s="38" t="str">
        <f t="shared" si="65"/>
        <v/>
      </c>
      <c r="G183" s="39" t="str">
        <f t="shared" si="66"/>
        <v/>
      </c>
      <c r="H183" s="117" t="str">
        <f t="shared" si="67"/>
        <v/>
      </c>
      <c r="I183" s="120"/>
      <c r="J183" s="121"/>
      <c r="K183" s="125" t="str">
        <f t="shared" si="57"/>
        <v/>
      </c>
      <c r="L183" s="50"/>
      <c r="M183" s="45"/>
      <c r="N183" s="45"/>
      <c r="O183" s="45"/>
      <c r="P183" s="45"/>
      <c r="Q183" s="55"/>
      <c r="R183" s="46"/>
      <c r="S183" s="46"/>
      <c r="T183" s="46"/>
      <c r="U183" s="46"/>
      <c r="V183" s="50"/>
      <c r="W183" s="45"/>
      <c r="X183" s="45"/>
      <c r="Y183" s="45"/>
      <c r="Z183" s="45"/>
      <c r="AA183" s="50"/>
      <c r="AB183" s="45"/>
      <c r="AC183" s="45"/>
      <c r="AD183" s="45"/>
      <c r="AE183" s="50"/>
      <c r="AF183" s="45"/>
      <c r="AG183" s="45"/>
      <c r="AH183" s="45"/>
      <c r="AI183" s="50"/>
      <c r="AJ183" s="45"/>
      <c r="AK183" s="45"/>
      <c r="AL183" s="45"/>
      <c r="AM183" s="1"/>
      <c r="AN183" s="1"/>
      <c r="AO183" s="1"/>
      <c r="AP183" s="1"/>
      <c r="AQ183" s="1"/>
      <c r="BB183" s="127" t="str">
        <f t="shared" si="58"/>
        <v/>
      </c>
      <c r="BC183" s="130" t="str">
        <f t="shared" si="53"/>
        <v/>
      </c>
      <c r="BD183" s="127" t="str">
        <f t="shared" si="54"/>
        <v/>
      </c>
      <c r="BE183" s="127" t="str">
        <f t="shared" si="55"/>
        <v/>
      </c>
      <c r="BF183" s="127" t="str">
        <f t="shared" si="56"/>
        <v/>
      </c>
      <c r="BG183" s="127" t="str">
        <f t="shared" si="59"/>
        <v/>
      </c>
      <c r="BH183" s="127" t="str">
        <f t="shared" si="60"/>
        <v/>
      </c>
    </row>
    <row r="184" spans="1:60" x14ac:dyDescent="0.25">
      <c r="A184" s="4">
        <v>178</v>
      </c>
      <c r="B184" s="29" t="str">
        <f t="shared" si="61"/>
        <v/>
      </c>
      <c r="C184" s="36" t="str">
        <f t="shared" si="62"/>
        <v/>
      </c>
      <c r="D184" s="37" t="str">
        <f t="shared" si="63"/>
        <v/>
      </c>
      <c r="E184" s="38" t="str">
        <f t="shared" si="64"/>
        <v/>
      </c>
      <c r="F184" s="38" t="str">
        <f t="shared" si="65"/>
        <v/>
      </c>
      <c r="G184" s="39" t="str">
        <f t="shared" si="66"/>
        <v/>
      </c>
      <c r="H184" s="117" t="str">
        <f t="shared" si="67"/>
        <v/>
      </c>
      <c r="I184" s="120"/>
      <c r="J184" s="121"/>
      <c r="K184" s="125" t="str">
        <f t="shared" si="57"/>
        <v/>
      </c>
      <c r="L184" s="50"/>
      <c r="M184" s="45"/>
      <c r="N184" s="45"/>
      <c r="O184" s="45"/>
      <c r="P184" s="45"/>
      <c r="Q184" s="55"/>
      <c r="R184" s="46"/>
      <c r="S184" s="46"/>
      <c r="T184" s="46"/>
      <c r="U184" s="46"/>
      <c r="V184" s="50"/>
      <c r="W184" s="45"/>
      <c r="X184" s="45"/>
      <c r="Y184" s="45"/>
      <c r="Z184" s="45"/>
      <c r="AA184" s="50"/>
      <c r="AB184" s="45"/>
      <c r="AC184" s="45"/>
      <c r="AD184" s="45"/>
      <c r="AE184" s="50"/>
      <c r="AF184" s="45"/>
      <c r="AG184" s="45"/>
      <c r="AH184" s="45"/>
      <c r="AI184" s="50"/>
      <c r="AJ184" s="45"/>
      <c r="AK184" s="45"/>
      <c r="AL184" s="45"/>
      <c r="AM184" s="1"/>
      <c r="AN184" s="1"/>
      <c r="AO184" s="1"/>
      <c r="AP184" s="1"/>
      <c r="AQ184" s="1"/>
      <c r="BB184" s="127" t="str">
        <f t="shared" si="58"/>
        <v/>
      </c>
      <c r="BC184" s="130" t="str">
        <f t="shared" si="53"/>
        <v/>
      </c>
      <c r="BD184" s="127" t="str">
        <f t="shared" si="54"/>
        <v/>
      </c>
      <c r="BE184" s="127" t="str">
        <f t="shared" si="55"/>
        <v/>
      </c>
      <c r="BF184" s="127" t="str">
        <f t="shared" si="56"/>
        <v/>
      </c>
      <c r="BG184" s="127" t="str">
        <f t="shared" si="59"/>
        <v/>
      </c>
      <c r="BH184" s="127" t="str">
        <f t="shared" si="60"/>
        <v/>
      </c>
    </row>
    <row r="185" spans="1:60" x14ac:dyDescent="0.25">
      <c r="A185" s="4">
        <v>179</v>
      </c>
      <c r="B185" s="29" t="str">
        <f t="shared" si="61"/>
        <v/>
      </c>
      <c r="C185" s="36" t="str">
        <f t="shared" si="62"/>
        <v/>
      </c>
      <c r="D185" s="37" t="str">
        <f t="shared" si="63"/>
        <v/>
      </c>
      <c r="E185" s="38" t="str">
        <f t="shared" si="64"/>
        <v/>
      </c>
      <c r="F185" s="38" t="str">
        <f t="shared" si="65"/>
        <v/>
      </c>
      <c r="G185" s="39" t="str">
        <f t="shared" si="66"/>
        <v/>
      </c>
      <c r="H185" s="117" t="str">
        <f t="shared" si="67"/>
        <v/>
      </c>
      <c r="I185" s="120"/>
      <c r="J185" s="121"/>
      <c r="K185" s="125" t="str">
        <f t="shared" si="57"/>
        <v/>
      </c>
      <c r="L185" s="50"/>
      <c r="M185" s="45"/>
      <c r="N185" s="45"/>
      <c r="O185" s="45"/>
      <c r="P185" s="45"/>
      <c r="Q185" s="55"/>
      <c r="R185" s="46"/>
      <c r="S185" s="46"/>
      <c r="T185" s="46"/>
      <c r="U185" s="46"/>
      <c r="V185" s="50"/>
      <c r="W185" s="45"/>
      <c r="X185" s="45"/>
      <c r="Y185" s="45"/>
      <c r="Z185" s="45"/>
      <c r="AA185" s="50"/>
      <c r="AB185" s="45"/>
      <c r="AC185" s="45"/>
      <c r="AD185" s="45"/>
      <c r="AE185" s="50"/>
      <c r="AF185" s="45"/>
      <c r="AG185" s="45"/>
      <c r="AH185" s="45"/>
      <c r="AI185" s="50"/>
      <c r="AJ185" s="45"/>
      <c r="AK185" s="45"/>
      <c r="AL185" s="45"/>
      <c r="AM185" s="1"/>
      <c r="AN185" s="1"/>
      <c r="AO185" s="1"/>
      <c r="AP185" s="1"/>
      <c r="AQ185" s="1"/>
      <c r="BB185" s="127" t="str">
        <f t="shared" si="58"/>
        <v/>
      </c>
      <c r="BC185" s="130" t="str">
        <f t="shared" si="53"/>
        <v/>
      </c>
      <c r="BD185" s="127" t="str">
        <f t="shared" si="54"/>
        <v/>
      </c>
      <c r="BE185" s="127" t="str">
        <f t="shared" si="55"/>
        <v/>
      </c>
      <c r="BF185" s="127" t="str">
        <f t="shared" si="56"/>
        <v/>
      </c>
      <c r="BG185" s="127" t="str">
        <f t="shared" si="59"/>
        <v/>
      </c>
      <c r="BH185" s="127" t="str">
        <f t="shared" si="60"/>
        <v/>
      </c>
    </row>
    <row r="186" spans="1:60" x14ac:dyDescent="0.25">
      <c r="A186" s="4">
        <v>180</v>
      </c>
      <c r="B186" s="29" t="str">
        <f t="shared" si="61"/>
        <v/>
      </c>
      <c r="C186" s="36" t="str">
        <f t="shared" si="62"/>
        <v/>
      </c>
      <c r="D186" s="37" t="str">
        <f t="shared" si="63"/>
        <v/>
      </c>
      <c r="E186" s="38" t="str">
        <f t="shared" si="64"/>
        <v/>
      </c>
      <c r="F186" s="38" t="str">
        <f t="shared" si="65"/>
        <v/>
      </c>
      <c r="G186" s="39" t="str">
        <f t="shared" si="66"/>
        <v/>
      </c>
      <c r="H186" s="117" t="str">
        <f t="shared" si="67"/>
        <v/>
      </c>
      <c r="I186" s="120"/>
      <c r="J186" s="121"/>
      <c r="K186" s="125" t="str">
        <f t="shared" si="57"/>
        <v/>
      </c>
      <c r="L186" s="50"/>
      <c r="M186" s="45"/>
      <c r="N186" s="45"/>
      <c r="O186" s="45"/>
      <c r="P186" s="45"/>
      <c r="Q186" s="55"/>
      <c r="R186" s="46"/>
      <c r="S186" s="46"/>
      <c r="T186" s="46"/>
      <c r="U186" s="46"/>
      <c r="V186" s="50"/>
      <c r="W186" s="45"/>
      <c r="X186" s="45"/>
      <c r="Y186" s="45"/>
      <c r="Z186" s="45"/>
      <c r="AA186" s="50"/>
      <c r="AB186" s="45"/>
      <c r="AC186" s="45"/>
      <c r="AD186" s="45"/>
      <c r="AE186" s="50"/>
      <c r="AF186" s="45"/>
      <c r="AG186" s="45"/>
      <c r="AH186" s="45"/>
      <c r="AI186" s="50"/>
      <c r="AJ186" s="45"/>
      <c r="AK186" s="45"/>
      <c r="AL186" s="45"/>
      <c r="AM186" s="1"/>
      <c r="AN186" s="1"/>
      <c r="AO186" s="1"/>
      <c r="AP186" s="1"/>
      <c r="AQ186" s="1"/>
      <c r="BB186" s="127" t="str">
        <f t="shared" si="58"/>
        <v/>
      </c>
      <c r="BC186" s="130" t="str">
        <f t="shared" si="53"/>
        <v/>
      </c>
      <c r="BD186" s="127" t="str">
        <f t="shared" si="54"/>
        <v/>
      </c>
      <c r="BE186" s="127" t="str">
        <f t="shared" si="55"/>
        <v/>
      </c>
      <c r="BF186" s="127" t="str">
        <f t="shared" si="56"/>
        <v/>
      </c>
      <c r="BG186" s="127" t="str">
        <f t="shared" si="59"/>
        <v/>
      </c>
      <c r="BH186" s="127" t="str">
        <f t="shared" si="60"/>
        <v/>
      </c>
    </row>
    <row r="187" spans="1:60" x14ac:dyDescent="0.25">
      <c r="A187" s="4">
        <v>181</v>
      </c>
      <c r="B187" s="29" t="str">
        <f t="shared" si="61"/>
        <v/>
      </c>
      <c r="C187" s="36" t="str">
        <f t="shared" si="62"/>
        <v/>
      </c>
      <c r="D187" s="37" t="str">
        <f t="shared" si="63"/>
        <v/>
      </c>
      <c r="E187" s="38" t="str">
        <f t="shared" si="64"/>
        <v/>
      </c>
      <c r="F187" s="38" t="str">
        <f t="shared" si="65"/>
        <v/>
      </c>
      <c r="G187" s="39" t="str">
        <f t="shared" si="66"/>
        <v/>
      </c>
      <c r="H187" s="117" t="str">
        <f t="shared" si="67"/>
        <v/>
      </c>
      <c r="I187" s="120"/>
      <c r="J187" s="121"/>
      <c r="K187" s="125" t="str">
        <f t="shared" si="57"/>
        <v/>
      </c>
      <c r="L187" s="50"/>
      <c r="M187" s="45"/>
      <c r="N187" s="45"/>
      <c r="O187" s="45"/>
      <c r="P187" s="45"/>
      <c r="Q187" s="55"/>
      <c r="R187" s="46"/>
      <c r="S187" s="46"/>
      <c r="T187" s="46"/>
      <c r="U187" s="46"/>
      <c r="V187" s="50"/>
      <c r="W187" s="45"/>
      <c r="X187" s="45"/>
      <c r="Y187" s="45"/>
      <c r="Z187" s="45"/>
      <c r="AA187" s="50"/>
      <c r="AB187" s="45"/>
      <c r="AC187" s="45"/>
      <c r="AD187" s="45"/>
      <c r="AE187" s="50"/>
      <c r="AF187" s="45"/>
      <c r="AG187" s="45"/>
      <c r="AH187" s="45"/>
      <c r="AI187" s="50"/>
      <c r="AJ187" s="45"/>
      <c r="AK187" s="45"/>
      <c r="AL187" s="45"/>
      <c r="AM187" s="1"/>
      <c r="AN187" s="1"/>
      <c r="AO187" s="1"/>
      <c r="AP187" s="1"/>
      <c r="AQ187" s="1"/>
      <c r="BB187" s="127" t="str">
        <f t="shared" si="58"/>
        <v/>
      </c>
      <c r="BC187" s="130" t="str">
        <f t="shared" si="53"/>
        <v/>
      </c>
      <c r="BD187" s="127" t="str">
        <f t="shared" si="54"/>
        <v/>
      </c>
      <c r="BE187" s="127" t="str">
        <f t="shared" si="55"/>
        <v/>
      </c>
      <c r="BF187" s="127" t="str">
        <f t="shared" si="56"/>
        <v/>
      </c>
      <c r="BG187" s="127" t="str">
        <f t="shared" si="59"/>
        <v/>
      </c>
      <c r="BH187" s="127" t="str">
        <f t="shared" si="60"/>
        <v/>
      </c>
    </row>
    <row r="188" spans="1:60" x14ac:dyDescent="0.25">
      <c r="A188" s="4">
        <v>182</v>
      </c>
      <c r="B188" s="29" t="str">
        <f t="shared" si="61"/>
        <v/>
      </c>
      <c r="C188" s="36" t="str">
        <f t="shared" si="62"/>
        <v/>
      </c>
      <c r="D188" s="37" t="str">
        <f t="shared" si="63"/>
        <v/>
      </c>
      <c r="E188" s="38" t="str">
        <f t="shared" si="64"/>
        <v/>
      </c>
      <c r="F188" s="38" t="str">
        <f t="shared" si="65"/>
        <v/>
      </c>
      <c r="G188" s="39" t="str">
        <f t="shared" si="66"/>
        <v/>
      </c>
      <c r="H188" s="117" t="str">
        <f t="shared" si="67"/>
        <v/>
      </c>
      <c r="I188" s="120"/>
      <c r="J188" s="121"/>
      <c r="K188" s="125" t="str">
        <f t="shared" si="57"/>
        <v/>
      </c>
      <c r="L188" s="50"/>
      <c r="M188" s="45"/>
      <c r="N188" s="45"/>
      <c r="O188" s="45"/>
      <c r="P188" s="45"/>
      <c r="Q188" s="55"/>
      <c r="R188" s="46"/>
      <c r="S188" s="46"/>
      <c r="T188" s="46"/>
      <c r="U188" s="46"/>
      <c r="V188" s="50"/>
      <c r="W188" s="45"/>
      <c r="X188" s="45"/>
      <c r="Y188" s="45"/>
      <c r="Z188" s="45"/>
      <c r="AA188" s="50"/>
      <c r="AB188" s="45"/>
      <c r="AC188" s="45"/>
      <c r="AD188" s="45"/>
      <c r="AE188" s="50"/>
      <c r="AF188" s="45"/>
      <c r="AG188" s="45"/>
      <c r="AH188" s="45"/>
      <c r="AI188" s="50"/>
      <c r="AJ188" s="45"/>
      <c r="AK188" s="45"/>
      <c r="AL188" s="45"/>
      <c r="AM188" s="1"/>
      <c r="AN188" s="1"/>
      <c r="AO188" s="1"/>
      <c r="AP188" s="1"/>
      <c r="AQ188" s="1"/>
      <c r="BB188" s="127" t="str">
        <f t="shared" si="58"/>
        <v/>
      </c>
      <c r="BC188" s="130" t="str">
        <f t="shared" si="53"/>
        <v/>
      </c>
      <c r="BD188" s="127" t="str">
        <f t="shared" si="54"/>
        <v/>
      </c>
      <c r="BE188" s="127" t="str">
        <f t="shared" si="55"/>
        <v/>
      </c>
      <c r="BF188" s="127" t="str">
        <f t="shared" si="56"/>
        <v/>
      </c>
      <c r="BG188" s="127" t="str">
        <f t="shared" si="59"/>
        <v/>
      </c>
      <c r="BH188" s="127" t="str">
        <f t="shared" si="60"/>
        <v/>
      </c>
    </row>
    <row r="189" spans="1:60" x14ac:dyDescent="0.25">
      <c r="A189" s="4">
        <v>183</v>
      </c>
      <c r="B189" s="29" t="str">
        <f t="shared" si="61"/>
        <v/>
      </c>
      <c r="C189" s="36" t="str">
        <f t="shared" si="62"/>
        <v/>
      </c>
      <c r="D189" s="37" t="str">
        <f t="shared" si="63"/>
        <v/>
      </c>
      <c r="E189" s="38" t="str">
        <f t="shared" si="64"/>
        <v/>
      </c>
      <c r="F189" s="38" t="str">
        <f t="shared" si="65"/>
        <v/>
      </c>
      <c r="G189" s="39" t="str">
        <f t="shared" si="66"/>
        <v/>
      </c>
      <c r="H189" s="117" t="str">
        <f t="shared" si="67"/>
        <v/>
      </c>
      <c r="I189" s="120"/>
      <c r="J189" s="121"/>
      <c r="K189" s="125" t="str">
        <f t="shared" si="57"/>
        <v/>
      </c>
      <c r="L189" s="50"/>
      <c r="M189" s="45"/>
      <c r="N189" s="45"/>
      <c r="O189" s="45"/>
      <c r="P189" s="45"/>
      <c r="Q189" s="55"/>
      <c r="R189" s="46"/>
      <c r="S189" s="46"/>
      <c r="T189" s="46"/>
      <c r="U189" s="46"/>
      <c r="V189" s="50"/>
      <c r="W189" s="45"/>
      <c r="X189" s="45"/>
      <c r="Y189" s="45"/>
      <c r="Z189" s="45"/>
      <c r="AA189" s="50"/>
      <c r="AB189" s="45"/>
      <c r="AC189" s="45"/>
      <c r="AD189" s="45"/>
      <c r="AE189" s="50"/>
      <c r="AF189" s="45"/>
      <c r="AG189" s="45"/>
      <c r="AH189" s="45"/>
      <c r="AI189" s="50"/>
      <c r="AJ189" s="45"/>
      <c r="AK189" s="45"/>
      <c r="AL189" s="45"/>
      <c r="AM189" s="1"/>
      <c r="AN189" s="1"/>
      <c r="AO189" s="1"/>
      <c r="AP189" s="1"/>
      <c r="AQ189" s="1"/>
      <c r="BB189" s="127" t="str">
        <f t="shared" si="58"/>
        <v/>
      </c>
      <c r="BC189" s="130" t="str">
        <f t="shared" si="53"/>
        <v/>
      </c>
      <c r="BD189" s="127" t="str">
        <f t="shared" si="54"/>
        <v/>
      </c>
      <c r="BE189" s="127" t="str">
        <f t="shared" si="55"/>
        <v/>
      </c>
      <c r="BF189" s="127" t="str">
        <f t="shared" si="56"/>
        <v/>
      </c>
      <c r="BG189" s="127" t="str">
        <f t="shared" si="59"/>
        <v/>
      </c>
      <c r="BH189" s="127" t="str">
        <f t="shared" si="60"/>
        <v/>
      </c>
    </row>
    <row r="190" spans="1:60" x14ac:dyDescent="0.25">
      <c r="A190" s="4">
        <v>184</v>
      </c>
      <c r="B190" s="29" t="str">
        <f t="shared" si="61"/>
        <v/>
      </c>
      <c r="C190" s="36" t="str">
        <f t="shared" si="62"/>
        <v/>
      </c>
      <c r="D190" s="37" t="str">
        <f t="shared" si="63"/>
        <v/>
      </c>
      <c r="E190" s="38" t="str">
        <f t="shared" si="64"/>
        <v/>
      </c>
      <c r="F190" s="38" t="str">
        <f t="shared" si="65"/>
        <v/>
      </c>
      <c r="G190" s="39" t="str">
        <f t="shared" si="66"/>
        <v/>
      </c>
      <c r="H190" s="117" t="str">
        <f t="shared" si="67"/>
        <v/>
      </c>
      <c r="I190" s="120"/>
      <c r="J190" s="121"/>
      <c r="K190" s="125" t="str">
        <f t="shared" si="57"/>
        <v/>
      </c>
      <c r="L190" s="50"/>
      <c r="M190" s="45"/>
      <c r="N190" s="45"/>
      <c r="O190" s="45"/>
      <c r="P190" s="45"/>
      <c r="Q190" s="55"/>
      <c r="R190" s="46"/>
      <c r="S190" s="46"/>
      <c r="T190" s="46"/>
      <c r="U190" s="46"/>
      <c r="V190" s="50"/>
      <c r="W190" s="45"/>
      <c r="X190" s="45"/>
      <c r="Y190" s="45"/>
      <c r="Z190" s="45"/>
      <c r="AA190" s="50"/>
      <c r="AB190" s="45"/>
      <c r="AC190" s="45"/>
      <c r="AD190" s="45"/>
      <c r="AE190" s="50"/>
      <c r="AF190" s="45"/>
      <c r="AG190" s="45"/>
      <c r="AH190" s="45"/>
      <c r="AI190" s="50"/>
      <c r="AJ190" s="45"/>
      <c r="AK190" s="45"/>
      <c r="AL190" s="45"/>
      <c r="AM190" s="1"/>
      <c r="AN190" s="1"/>
      <c r="AO190" s="1"/>
      <c r="AP190" s="1"/>
      <c r="AQ190" s="1"/>
      <c r="BB190" s="127" t="str">
        <f t="shared" si="58"/>
        <v/>
      </c>
      <c r="BC190" s="130" t="str">
        <f t="shared" si="53"/>
        <v/>
      </c>
      <c r="BD190" s="127" t="str">
        <f t="shared" si="54"/>
        <v/>
      </c>
      <c r="BE190" s="127" t="str">
        <f t="shared" si="55"/>
        <v/>
      </c>
      <c r="BF190" s="127" t="str">
        <f t="shared" si="56"/>
        <v/>
      </c>
      <c r="BG190" s="127" t="str">
        <f t="shared" si="59"/>
        <v/>
      </c>
      <c r="BH190" s="127" t="str">
        <f t="shared" si="60"/>
        <v/>
      </c>
    </row>
    <row r="191" spans="1:60" x14ac:dyDescent="0.25">
      <c r="A191" s="4">
        <v>185</v>
      </c>
      <c r="B191" s="29" t="str">
        <f t="shared" si="61"/>
        <v/>
      </c>
      <c r="C191" s="36" t="str">
        <f t="shared" si="62"/>
        <v/>
      </c>
      <c r="D191" s="37" t="str">
        <f t="shared" si="63"/>
        <v/>
      </c>
      <c r="E191" s="38" t="str">
        <f t="shared" si="64"/>
        <v/>
      </c>
      <c r="F191" s="38" t="str">
        <f t="shared" si="65"/>
        <v/>
      </c>
      <c r="G191" s="39" t="str">
        <f t="shared" si="66"/>
        <v/>
      </c>
      <c r="H191" s="117" t="str">
        <f t="shared" si="67"/>
        <v/>
      </c>
      <c r="I191" s="120"/>
      <c r="J191" s="121"/>
      <c r="K191" s="125" t="str">
        <f t="shared" si="57"/>
        <v/>
      </c>
      <c r="L191" s="50"/>
      <c r="M191" s="45"/>
      <c r="N191" s="45"/>
      <c r="O191" s="45"/>
      <c r="P191" s="45"/>
      <c r="Q191" s="55"/>
      <c r="R191" s="46"/>
      <c r="S191" s="46"/>
      <c r="T191" s="46"/>
      <c r="U191" s="46"/>
      <c r="V191" s="50"/>
      <c r="W191" s="45"/>
      <c r="X191" s="45"/>
      <c r="Y191" s="45"/>
      <c r="Z191" s="45"/>
      <c r="AA191" s="50"/>
      <c r="AB191" s="45"/>
      <c r="AC191" s="45"/>
      <c r="AD191" s="45"/>
      <c r="AE191" s="50"/>
      <c r="AF191" s="45"/>
      <c r="AG191" s="45"/>
      <c r="AH191" s="45"/>
      <c r="AI191" s="50"/>
      <c r="AJ191" s="45"/>
      <c r="AK191" s="45"/>
      <c r="AL191" s="45"/>
      <c r="AM191" s="1"/>
      <c r="AN191" s="1"/>
      <c r="AO191" s="1"/>
      <c r="AP191" s="1"/>
      <c r="AQ191" s="1"/>
      <c r="BB191" s="127" t="str">
        <f t="shared" si="58"/>
        <v/>
      </c>
      <c r="BC191" s="130" t="str">
        <f t="shared" si="53"/>
        <v/>
      </c>
      <c r="BD191" s="127" t="str">
        <f t="shared" si="54"/>
        <v/>
      </c>
      <c r="BE191" s="127" t="str">
        <f t="shared" si="55"/>
        <v/>
      </c>
      <c r="BF191" s="127" t="str">
        <f t="shared" si="56"/>
        <v/>
      </c>
      <c r="BG191" s="127" t="str">
        <f t="shared" si="59"/>
        <v/>
      </c>
      <c r="BH191" s="127" t="str">
        <f t="shared" si="60"/>
        <v/>
      </c>
    </row>
    <row r="192" spans="1:60" x14ac:dyDescent="0.25">
      <c r="A192" s="4">
        <v>186</v>
      </c>
      <c r="B192" s="29" t="str">
        <f t="shared" si="61"/>
        <v/>
      </c>
      <c r="C192" s="36" t="str">
        <f t="shared" si="62"/>
        <v/>
      </c>
      <c r="D192" s="37" t="str">
        <f t="shared" si="63"/>
        <v/>
      </c>
      <c r="E192" s="38" t="str">
        <f t="shared" si="64"/>
        <v/>
      </c>
      <c r="F192" s="38" t="str">
        <f t="shared" si="65"/>
        <v/>
      </c>
      <c r="G192" s="39" t="str">
        <f t="shared" si="66"/>
        <v/>
      </c>
      <c r="H192" s="117" t="str">
        <f t="shared" si="67"/>
        <v/>
      </c>
      <c r="I192" s="120"/>
      <c r="J192" s="121"/>
      <c r="K192" s="125" t="str">
        <f t="shared" si="57"/>
        <v/>
      </c>
      <c r="L192" s="50"/>
      <c r="M192" s="45"/>
      <c r="N192" s="45"/>
      <c r="O192" s="45"/>
      <c r="P192" s="45"/>
      <c r="Q192" s="55"/>
      <c r="R192" s="46"/>
      <c r="S192" s="46"/>
      <c r="T192" s="46"/>
      <c r="U192" s="46"/>
      <c r="V192" s="50"/>
      <c r="W192" s="45"/>
      <c r="X192" s="45"/>
      <c r="Y192" s="45"/>
      <c r="Z192" s="45"/>
      <c r="AA192" s="50"/>
      <c r="AB192" s="45"/>
      <c r="AC192" s="45"/>
      <c r="AD192" s="45"/>
      <c r="AE192" s="50"/>
      <c r="AF192" s="45"/>
      <c r="AG192" s="45"/>
      <c r="AH192" s="45"/>
      <c r="AI192" s="50"/>
      <c r="AJ192" s="45"/>
      <c r="AK192" s="45"/>
      <c r="AL192" s="45"/>
      <c r="AM192" s="1"/>
      <c r="AN192" s="1"/>
      <c r="AO192" s="1"/>
      <c r="AP192" s="1"/>
      <c r="AQ192" s="1"/>
      <c r="BB192" s="127" t="str">
        <f t="shared" si="58"/>
        <v/>
      </c>
      <c r="BC192" s="130" t="str">
        <f t="shared" si="53"/>
        <v/>
      </c>
      <c r="BD192" s="127" t="str">
        <f t="shared" si="54"/>
        <v/>
      </c>
      <c r="BE192" s="127" t="str">
        <f t="shared" si="55"/>
        <v/>
      </c>
      <c r="BF192" s="127" t="str">
        <f t="shared" si="56"/>
        <v/>
      </c>
      <c r="BG192" s="127" t="str">
        <f t="shared" si="59"/>
        <v/>
      </c>
      <c r="BH192" s="127" t="str">
        <f t="shared" si="60"/>
        <v/>
      </c>
    </row>
    <row r="193" spans="1:60" x14ac:dyDescent="0.25">
      <c r="A193" s="4">
        <v>187</v>
      </c>
      <c r="B193" s="29" t="str">
        <f t="shared" si="61"/>
        <v/>
      </c>
      <c r="C193" s="36" t="str">
        <f t="shared" si="62"/>
        <v/>
      </c>
      <c r="D193" s="37" t="str">
        <f t="shared" si="63"/>
        <v/>
      </c>
      <c r="E193" s="38" t="str">
        <f t="shared" si="64"/>
        <v/>
      </c>
      <c r="F193" s="38" t="str">
        <f t="shared" si="65"/>
        <v/>
      </c>
      <c r="G193" s="39" t="str">
        <f t="shared" si="66"/>
        <v/>
      </c>
      <c r="H193" s="117" t="str">
        <f t="shared" si="67"/>
        <v/>
      </c>
      <c r="I193" s="120"/>
      <c r="J193" s="121"/>
      <c r="K193" s="125" t="str">
        <f t="shared" si="57"/>
        <v/>
      </c>
      <c r="L193" s="50"/>
      <c r="M193" s="45"/>
      <c r="N193" s="45"/>
      <c r="O193" s="45"/>
      <c r="P193" s="45"/>
      <c r="Q193" s="55"/>
      <c r="R193" s="46"/>
      <c r="S193" s="46"/>
      <c r="T193" s="46"/>
      <c r="U193" s="46"/>
      <c r="V193" s="50"/>
      <c r="W193" s="45"/>
      <c r="X193" s="45"/>
      <c r="Y193" s="45"/>
      <c r="Z193" s="45"/>
      <c r="AA193" s="50"/>
      <c r="AB193" s="45"/>
      <c r="AC193" s="45"/>
      <c r="AD193" s="45"/>
      <c r="AE193" s="50"/>
      <c r="AF193" s="45"/>
      <c r="AG193" s="45"/>
      <c r="AH193" s="45"/>
      <c r="AI193" s="50"/>
      <c r="AJ193" s="45"/>
      <c r="AK193" s="45"/>
      <c r="AL193" s="45"/>
      <c r="AM193" s="1"/>
      <c r="AN193" s="1"/>
      <c r="AO193" s="1"/>
      <c r="AP193" s="1"/>
      <c r="AQ193" s="1"/>
      <c r="BB193" s="127" t="str">
        <f t="shared" si="58"/>
        <v/>
      </c>
      <c r="BC193" s="130" t="str">
        <f t="shared" si="53"/>
        <v/>
      </c>
      <c r="BD193" s="127" t="str">
        <f t="shared" si="54"/>
        <v/>
      </c>
      <c r="BE193" s="127" t="str">
        <f t="shared" si="55"/>
        <v/>
      </c>
      <c r="BF193" s="127" t="str">
        <f t="shared" si="56"/>
        <v/>
      </c>
      <c r="BG193" s="127" t="str">
        <f t="shared" si="59"/>
        <v/>
      </c>
      <c r="BH193" s="127" t="str">
        <f t="shared" si="60"/>
        <v/>
      </c>
    </row>
    <row r="194" spans="1:60" x14ac:dyDescent="0.25">
      <c r="A194" s="4">
        <v>188</v>
      </c>
      <c r="B194" s="29" t="str">
        <f t="shared" si="61"/>
        <v/>
      </c>
      <c r="C194" s="36" t="str">
        <f t="shared" si="62"/>
        <v/>
      </c>
      <c r="D194" s="37" t="str">
        <f t="shared" si="63"/>
        <v/>
      </c>
      <c r="E194" s="38" t="str">
        <f t="shared" si="64"/>
        <v/>
      </c>
      <c r="F194" s="38" t="str">
        <f t="shared" si="65"/>
        <v/>
      </c>
      <c r="G194" s="39" t="str">
        <f t="shared" si="66"/>
        <v/>
      </c>
      <c r="H194" s="117" t="str">
        <f t="shared" si="67"/>
        <v/>
      </c>
      <c r="I194" s="120"/>
      <c r="J194" s="121"/>
      <c r="K194" s="125" t="str">
        <f t="shared" si="57"/>
        <v/>
      </c>
      <c r="L194" s="50"/>
      <c r="M194" s="45"/>
      <c r="N194" s="45"/>
      <c r="O194" s="45"/>
      <c r="P194" s="45"/>
      <c r="Q194" s="55"/>
      <c r="R194" s="46"/>
      <c r="S194" s="46"/>
      <c r="T194" s="46"/>
      <c r="U194" s="46"/>
      <c r="V194" s="50"/>
      <c r="W194" s="45"/>
      <c r="X194" s="45"/>
      <c r="Y194" s="45"/>
      <c r="Z194" s="45"/>
      <c r="AA194" s="50"/>
      <c r="AB194" s="45"/>
      <c r="AC194" s="45"/>
      <c r="AD194" s="45"/>
      <c r="AE194" s="50"/>
      <c r="AF194" s="45"/>
      <c r="AG194" s="45"/>
      <c r="AH194" s="45"/>
      <c r="AI194" s="50"/>
      <c r="AJ194" s="45"/>
      <c r="AK194" s="45"/>
      <c r="AL194" s="45"/>
      <c r="AM194" s="1"/>
      <c r="AN194" s="1"/>
      <c r="AO194" s="1"/>
      <c r="AP194" s="1"/>
      <c r="AQ194" s="1"/>
      <c r="BB194" s="127" t="str">
        <f t="shared" si="58"/>
        <v/>
      </c>
      <c r="BC194" s="130" t="str">
        <f t="shared" si="53"/>
        <v/>
      </c>
      <c r="BD194" s="127" t="str">
        <f t="shared" si="54"/>
        <v/>
      </c>
      <c r="BE194" s="127" t="str">
        <f t="shared" si="55"/>
        <v/>
      </c>
      <c r="BF194" s="127" t="str">
        <f t="shared" si="56"/>
        <v/>
      </c>
      <c r="BG194" s="127" t="str">
        <f t="shared" si="59"/>
        <v/>
      </c>
      <c r="BH194" s="127" t="str">
        <f t="shared" si="60"/>
        <v/>
      </c>
    </row>
    <row r="195" spans="1:60" x14ac:dyDescent="0.25">
      <c r="A195" s="4">
        <v>189</v>
      </c>
      <c r="B195" s="29" t="str">
        <f t="shared" si="61"/>
        <v/>
      </c>
      <c r="C195" s="36" t="str">
        <f t="shared" si="62"/>
        <v/>
      </c>
      <c r="D195" s="37" t="str">
        <f t="shared" si="63"/>
        <v/>
      </c>
      <c r="E195" s="38" t="str">
        <f t="shared" si="64"/>
        <v/>
      </c>
      <c r="F195" s="38" t="str">
        <f t="shared" si="65"/>
        <v/>
      </c>
      <c r="G195" s="39" t="str">
        <f t="shared" si="66"/>
        <v/>
      </c>
      <c r="H195" s="117" t="str">
        <f t="shared" si="67"/>
        <v/>
      </c>
      <c r="I195" s="120"/>
      <c r="J195" s="121"/>
      <c r="K195" s="125" t="str">
        <f t="shared" si="57"/>
        <v/>
      </c>
      <c r="L195" s="50"/>
      <c r="M195" s="45"/>
      <c r="N195" s="45"/>
      <c r="O195" s="45"/>
      <c r="P195" s="45"/>
      <c r="Q195" s="55"/>
      <c r="R195" s="46"/>
      <c r="S195" s="46"/>
      <c r="T195" s="46"/>
      <c r="U195" s="46"/>
      <c r="V195" s="50"/>
      <c r="W195" s="45"/>
      <c r="X195" s="45"/>
      <c r="Y195" s="45"/>
      <c r="Z195" s="45"/>
      <c r="AA195" s="50"/>
      <c r="AB195" s="45"/>
      <c r="AC195" s="45"/>
      <c r="AD195" s="45"/>
      <c r="AE195" s="50"/>
      <c r="AF195" s="45"/>
      <c r="AG195" s="45"/>
      <c r="AH195" s="45"/>
      <c r="AI195" s="50"/>
      <c r="AJ195" s="45"/>
      <c r="AK195" s="45"/>
      <c r="AL195" s="45"/>
      <c r="AM195" s="1"/>
      <c r="AN195" s="1"/>
      <c r="AO195" s="1"/>
      <c r="AP195" s="1"/>
      <c r="AQ195" s="1"/>
      <c r="BB195" s="127" t="str">
        <f t="shared" si="58"/>
        <v/>
      </c>
      <c r="BC195" s="130" t="str">
        <f t="shared" si="53"/>
        <v/>
      </c>
      <c r="BD195" s="127" t="str">
        <f t="shared" si="54"/>
        <v/>
      </c>
      <c r="BE195" s="127" t="str">
        <f t="shared" si="55"/>
        <v/>
      </c>
      <c r="BF195" s="127" t="str">
        <f t="shared" si="56"/>
        <v/>
      </c>
      <c r="BG195" s="127" t="str">
        <f t="shared" si="59"/>
        <v/>
      </c>
      <c r="BH195" s="127" t="str">
        <f t="shared" si="60"/>
        <v/>
      </c>
    </row>
    <row r="196" spans="1:60" x14ac:dyDescent="0.25">
      <c r="A196" s="4">
        <v>190</v>
      </c>
      <c r="B196" s="29" t="str">
        <f t="shared" si="61"/>
        <v/>
      </c>
      <c r="C196" s="36" t="str">
        <f t="shared" si="62"/>
        <v/>
      </c>
      <c r="D196" s="37" t="str">
        <f t="shared" si="63"/>
        <v/>
      </c>
      <c r="E196" s="38" t="str">
        <f t="shared" si="64"/>
        <v/>
      </c>
      <c r="F196" s="38" t="str">
        <f t="shared" si="65"/>
        <v/>
      </c>
      <c r="G196" s="39" t="str">
        <f t="shared" si="66"/>
        <v/>
      </c>
      <c r="H196" s="117" t="str">
        <f t="shared" si="67"/>
        <v/>
      </c>
      <c r="I196" s="120"/>
      <c r="J196" s="121"/>
      <c r="K196" s="125" t="str">
        <f t="shared" si="57"/>
        <v/>
      </c>
      <c r="L196" s="50"/>
      <c r="M196" s="45"/>
      <c r="N196" s="45"/>
      <c r="O196" s="45"/>
      <c r="P196" s="45"/>
      <c r="Q196" s="55"/>
      <c r="R196" s="46"/>
      <c r="S196" s="46"/>
      <c r="T196" s="46"/>
      <c r="U196" s="46"/>
      <c r="V196" s="50"/>
      <c r="W196" s="45"/>
      <c r="X196" s="45"/>
      <c r="Y196" s="45"/>
      <c r="Z196" s="45"/>
      <c r="AA196" s="50"/>
      <c r="AB196" s="45"/>
      <c r="AC196" s="45"/>
      <c r="AD196" s="45"/>
      <c r="AE196" s="50"/>
      <c r="AF196" s="45"/>
      <c r="AG196" s="45"/>
      <c r="AH196" s="45"/>
      <c r="AI196" s="50"/>
      <c r="AJ196" s="45"/>
      <c r="AK196" s="45"/>
      <c r="AL196" s="45"/>
      <c r="AM196" s="1"/>
      <c r="AN196" s="1"/>
      <c r="AO196" s="1"/>
      <c r="AP196" s="1"/>
      <c r="AQ196" s="1"/>
      <c r="BB196" s="127" t="str">
        <f t="shared" si="58"/>
        <v/>
      </c>
      <c r="BC196" s="130" t="str">
        <f t="shared" si="53"/>
        <v/>
      </c>
      <c r="BD196" s="127" t="str">
        <f t="shared" si="54"/>
        <v/>
      </c>
      <c r="BE196" s="127" t="str">
        <f t="shared" si="55"/>
        <v/>
      </c>
      <c r="BF196" s="127" t="str">
        <f t="shared" si="56"/>
        <v/>
      </c>
      <c r="BG196" s="127" t="str">
        <f t="shared" si="59"/>
        <v/>
      </c>
      <c r="BH196" s="127" t="str">
        <f t="shared" si="60"/>
        <v/>
      </c>
    </row>
    <row r="197" spans="1:60" x14ac:dyDescent="0.25">
      <c r="A197" s="4">
        <v>191</v>
      </c>
      <c r="B197" s="29" t="str">
        <f t="shared" si="61"/>
        <v/>
      </c>
      <c r="C197" s="36" t="str">
        <f t="shared" si="62"/>
        <v/>
      </c>
      <c r="D197" s="37" t="str">
        <f t="shared" si="63"/>
        <v/>
      </c>
      <c r="E197" s="38" t="str">
        <f t="shared" si="64"/>
        <v/>
      </c>
      <c r="F197" s="38" t="str">
        <f t="shared" si="65"/>
        <v/>
      </c>
      <c r="G197" s="39" t="str">
        <f t="shared" si="66"/>
        <v/>
      </c>
      <c r="H197" s="117" t="str">
        <f t="shared" si="67"/>
        <v/>
      </c>
      <c r="I197" s="120"/>
      <c r="J197" s="121"/>
      <c r="K197" s="125" t="str">
        <f t="shared" si="57"/>
        <v/>
      </c>
      <c r="L197" s="50"/>
      <c r="M197" s="45"/>
      <c r="N197" s="45"/>
      <c r="O197" s="45"/>
      <c r="P197" s="45"/>
      <c r="Q197" s="55"/>
      <c r="R197" s="46"/>
      <c r="S197" s="46"/>
      <c r="T197" s="46"/>
      <c r="U197" s="46"/>
      <c r="V197" s="50"/>
      <c r="W197" s="45"/>
      <c r="X197" s="45"/>
      <c r="Y197" s="45"/>
      <c r="Z197" s="45"/>
      <c r="AA197" s="50"/>
      <c r="AB197" s="45"/>
      <c r="AC197" s="45"/>
      <c r="AD197" s="45"/>
      <c r="AE197" s="50"/>
      <c r="AF197" s="45"/>
      <c r="AG197" s="45"/>
      <c r="AH197" s="45"/>
      <c r="AI197" s="50"/>
      <c r="AJ197" s="45"/>
      <c r="AK197" s="45"/>
      <c r="AL197" s="45"/>
      <c r="AM197" s="1"/>
      <c r="AN197" s="1"/>
      <c r="AO197" s="1"/>
      <c r="AP197" s="1"/>
      <c r="AQ197" s="1"/>
      <c r="BB197" s="127" t="str">
        <f t="shared" si="58"/>
        <v/>
      </c>
      <c r="BC197" s="130" t="str">
        <f t="shared" si="53"/>
        <v/>
      </c>
      <c r="BD197" s="127" t="str">
        <f t="shared" si="54"/>
        <v/>
      </c>
      <c r="BE197" s="127" t="str">
        <f t="shared" si="55"/>
        <v/>
      </c>
      <c r="BF197" s="127" t="str">
        <f t="shared" si="56"/>
        <v/>
      </c>
      <c r="BG197" s="127" t="str">
        <f t="shared" si="59"/>
        <v/>
      </c>
      <c r="BH197" s="127" t="str">
        <f t="shared" si="60"/>
        <v/>
      </c>
    </row>
    <row r="198" spans="1:60" x14ac:dyDescent="0.25">
      <c r="A198" s="4">
        <v>192</v>
      </c>
      <c r="B198" s="29" t="str">
        <f t="shared" si="61"/>
        <v/>
      </c>
      <c r="C198" s="36" t="str">
        <f t="shared" si="62"/>
        <v/>
      </c>
      <c r="D198" s="37" t="str">
        <f t="shared" si="63"/>
        <v/>
      </c>
      <c r="E198" s="38" t="str">
        <f t="shared" si="64"/>
        <v/>
      </c>
      <c r="F198" s="38" t="str">
        <f t="shared" si="65"/>
        <v/>
      </c>
      <c r="G198" s="39" t="str">
        <f t="shared" si="66"/>
        <v/>
      </c>
      <c r="H198" s="117" t="str">
        <f t="shared" si="67"/>
        <v/>
      </c>
      <c r="I198" s="120"/>
      <c r="J198" s="121"/>
      <c r="K198" s="125" t="str">
        <f t="shared" si="57"/>
        <v/>
      </c>
      <c r="L198" s="50"/>
      <c r="M198" s="45"/>
      <c r="N198" s="45"/>
      <c r="O198" s="45"/>
      <c r="P198" s="45"/>
      <c r="Q198" s="55"/>
      <c r="R198" s="46"/>
      <c r="S198" s="46"/>
      <c r="T198" s="46"/>
      <c r="U198" s="46"/>
      <c r="V198" s="50"/>
      <c r="W198" s="45"/>
      <c r="X198" s="45"/>
      <c r="Y198" s="45"/>
      <c r="Z198" s="45"/>
      <c r="AA198" s="50"/>
      <c r="AB198" s="45"/>
      <c r="AC198" s="45"/>
      <c r="AD198" s="45"/>
      <c r="AE198" s="50"/>
      <c r="AF198" s="45"/>
      <c r="AG198" s="45"/>
      <c r="AH198" s="45"/>
      <c r="AI198" s="50"/>
      <c r="AJ198" s="45"/>
      <c r="AK198" s="45"/>
      <c r="AL198" s="45"/>
      <c r="AM198" s="1"/>
      <c r="AN198" s="1"/>
      <c r="AO198" s="1"/>
      <c r="AP198" s="1"/>
      <c r="AQ198" s="1"/>
      <c r="BB198" s="127" t="str">
        <f t="shared" si="58"/>
        <v/>
      </c>
      <c r="BC198" s="130" t="str">
        <f t="shared" si="53"/>
        <v/>
      </c>
      <c r="BD198" s="127" t="str">
        <f t="shared" si="54"/>
        <v/>
      </c>
      <c r="BE198" s="127" t="str">
        <f t="shared" si="55"/>
        <v/>
      </c>
      <c r="BF198" s="127" t="str">
        <f t="shared" si="56"/>
        <v/>
      </c>
      <c r="BG198" s="127" t="str">
        <f t="shared" si="59"/>
        <v/>
      </c>
      <c r="BH198" s="127" t="str">
        <f t="shared" si="60"/>
        <v/>
      </c>
    </row>
    <row r="199" spans="1:60" x14ac:dyDescent="0.25">
      <c r="A199" s="4">
        <v>193</v>
      </c>
      <c r="B199" s="29" t="str">
        <f t="shared" si="61"/>
        <v/>
      </c>
      <c r="C199" s="36" t="str">
        <f t="shared" si="62"/>
        <v/>
      </c>
      <c r="D199" s="37" t="str">
        <f t="shared" si="63"/>
        <v/>
      </c>
      <c r="E199" s="38" t="str">
        <f t="shared" si="64"/>
        <v/>
      </c>
      <c r="F199" s="38" t="str">
        <f t="shared" si="65"/>
        <v/>
      </c>
      <c r="G199" s="39" t="str">
        <f t="shared" si="66"/>
        <v/>
      </c>
      <c r="H199" s="117" t="str">
        <f t="shared" si="67"/>
        <v/>
      </c>
      <c r="I199" s="120"/>
      <c r="J199" s="121"/>
      <c r="K199" s="125" t="str">
        <f t="shared" si="57"/>
        <v/>
      </c>
      <c r="L199" s="50"/>
      <c r="M199" s="45"/>
      <c r="N199" s="45"/>
      <c r="O199" s="45"/>
      <c r="P199" s="45"/>
      <c r="Q199" s="55"/>
      <c r="R199" s="46"/>
      <c r="S199" s="46"/>
      <c r="T199" s="46"/>
      <c r="U199" s="46"/>
      <c r="V199" s="50"/>
      <c r="W199" s="45"/>
      <c r="X199" s="45"/>
      <c r="Y199" s="45"/>
      <c r="Z199" s="45"/>
      <c r="AA199" s="50"/>
      <c r="AB199" s="45"/>
      <c r="AC199" s="45"/>
      <c r="AD199" s="45"/>
      <c r="AE199" s="50"/>
      <c r="AF199" s="45"/>
      <c r="AG199" s="45"/>
      <c r="AH199" s="45"/>
      <c r="AI199" s="50"/>
      <c r="AJ199" s="45"/>
      <c r="AK199" s="45"/>
      <c r="AL199" s="45"/>
      <c r="AM199" s="1"/>
      <c r="AN199" s="1"/>
      <c r="AO199" s="1"/>
      <c r="AP199" s="1"/>
      <c r="AQ199" s="1"/>
      <c r="BB199" s="127" t="str">
        <f t="shared" si="58"/>
        <v/>
      </c>
      <c r="BC199" s="130" t="str">
        <f t="shared" ref="BC199:BC262" si="68">IFERROR(IF(G199="","",IF(K199="","",IF(AND(VLOOKUP(G199,Mark,5,0)&gt;85),5,IF(AND(VLOOKUP(G199,Mark,5,0)&gt;75),4,IF(AND(VLOOKUP(G199,Mark,5,0)&gt;=65),3,0)))))+ROUNDUP(SUM(L199:P199)*15%,0),"")</f>
        <v/>
      </c>
      <c r="BD199" s="127" t="str">
        <f t="shared" ref="BD199:BD262" si="69">IFERROR(IF(G199="","",IF(K199="","",IF(AND(VLOOKUP(G199,Mark,5,0)&gt;85),5,IF(AND(VLOOKUP(G199,Mark,5,0)&gt;75),4,IF(AND(VLOOKUP(G199,Mark,5,0)&gt;=65),3,0)))))+ROUNDUP(SUM(Q199:U199)*15%,0),"")</f>
        <v/>
      </c>
      <c r="BE199" s="127" t="str">
        <f t="shared" ref="BE199:BE262" si="70">IFERROR(IF(G199="","",IF(K199="","",IF(AND(VLOOKUP(G199,Mark,5,0)&gt;85),5,IF(AND(VLOOKUP(G199,Mark,5,0)&gt;75),4,IF(AND(VLOOKUP(G199,Mark,5,0)&gt;=65),3,0)))))+ROUNDUP(SUM(V199:Z199)*15%,0),"")</f>
        <v/>
      </c>
      <c r="BF199" s="127" t="str">
        <f t="shared" ref="BF199:BF262" si="71">IFERROR(IF(G199="","",IF(K199="","",IF(AND(VLOOKUP(G199,Mark,5,0)&gt;85),5,IF(AND(VLOOKUP(G199,Mark,5,0)&gt;75),4,IF(AND(VLOOKUP(G199,Mark,5,0)&gt;=65),3,0)))))+ROUNDUP(SUM(AA199:AD199)*15%,0),"")</f>
        <v/>
      </c>
      <c r="BG199" s="127" t="str">
        <f t="shared" si="59"/>
        <v/>
      </c>
      <c r="BH199" s="127" t="str">
        <f t="shared" si="60"/>
        <v/>
      </c>
    </row>
    <row r="200" spans="1:60" x14ac:dyDescent="0.25">
      <c r="A200" s="4">
        <v>194</v>
      </c>
      <c r="B200" s="29" t="str">
        <f t="shared" si="61"/>
        <v/>
      </c>
      <c r="C200" s="36" t="str">
        <f t="shared" si="62"/>
        <v/>
      </c>
      <c r="D200" s="37" t="str">
        <f t="shared" si="63"/>
        <v/>
      </c>
      <c r="E200" s="38" t="str">
        <f t="shared" si="64"/>
        <v/>
      </c>
      <c r="F200" s="38" t="str">
        <f t="shared" si="65"/>
        <v/>
      </c>
      <c r="G200" s="39" t="str">
        <f t="shared" si="66"/>
        <v/>
      </c>
      <c r="H200" s="117" t="str">
        <f t="shared" si="67"/>
        <v/>
      </c>
      <c r="I200" s="120"/>
      <c r="J200" s="121"/>
      <c r="K200" s="125" t="str">
        <f t="shared" ref="K200:K263" si="72">IFERROR(IF(I200="","",IF(J200="","",SUM(J200/I200*100,0))),"")</f>
        <v/>
      </c>
      <c r="L200" s="50"/>
      <c r="M200" s="45"/>
      <c r="N200" s="45"/>
      <c r="O200" s="45"/>
      <c r="P200" s="45"/>
      <c r="Q200" s="55"/>
      <c r="R200" s="46"/>
      <c r="S200" s="46"/>
      <c r="T200" s="46"/>
      <c r="U200" s="46"/>
      <c r="V200" s="50"/>
      <c r="W200" s="45"/>
      <c r="X200" s="45"/>
      <c r="Y200" s="45"/>
      <c r="Z200" s="45"/>
      <c r="AA200" s="50"/>
      <c r="AB200" s="45"/>
      <c r="AC200" s="45"/>
      <c r="AD200" s="45"/>
      <c r="AE200" s="50"/>
      <c r="AF200" s="45"/>
      <c r="AG200" s="45"/>
      <c r="AH200" s="45"/>
      <c r="AI200" s="50"/>
      <c r="AJ200" s="45"/>
      <c r="AK200" s="45"/>
      <c r="AL200" s="45"/>
      <c r="AM200" s="1"/>
      <c r="AN200" s="1"/>
      <c r="AO200" s="1"/>
      <c r="AP200" s="1"/>
      <c r="AQ200" s="1"/>
      <c r="BB200" s="127" t="str">
        <f t="shared" ref="BB200:BB263" si="73">G200</f>
        <v/>
      </c>
      <c r="BC200" s="130" t="str">
        <f t="shared" si="68"/>
        <v/>
      </c>
      <c r="BD200" s="127" t="str">
        <f t="shared" si="69"/>
        <v/>
      </c>
      <c r="BE200" s="127" t="str">
        <f t="shared" si="70"/>
        <v/>
      </c>
      <c r="BF200" s="127" t="str">
        <f t="shared" si="71"/>
        <v/>
      </c>
      <c r="BG200" s="127" t="str">
        <f t="shared" ref="BG200:BG263" si="74">IFERROR(IF(G200="","",IF(K200="","",IF(AND(VLOOKUP(G200,Mark,5,0)&gt;85),5,IF(AND(VLOOKUP(G200,Mark,5,0)&gt;75),4,IF(AND(VLOOKUP(G200,Mark,5,0)&gt;=65),3,0)))))+ROUNDUP(SUM(AE200:AH200)*15%,0),"")</f>
        <v/>
      </c>
      <c r="BH200" s="127" t="str">
        <f t="shared" ref="BH200:BH263" si="75">IFERROR(IF(G200="","",IF(K200="","",IF(AND(VLOOKUP(G200,Mark,5,0)&gt;85),5,IF(AND(VLOOKUP(G200,Mark,5,0)&gt;75),4,IF(AND(VLOOKUP(G200,Mark,5,0)&gt;=65),3,0)))))+ROUNDUP(SUM(AI200:AL200)*15%,0),"")</f>
        <v/>
      </c>
    </row>
    <row r="201" spans="1:60" x14ac:dyDescent="0.25">
      <c r="A201" s="4">
        <v>195</v>
      </c>
      <c r="B201" s="29" t="str">
        <f t="shared" si="61"/>
        <v/>
      </c>
      <c r="C201" s="36" t="str">
        <f t="shared" si="62"/>
        <v/>
      </c>
      <c r="D201" s="37" t="str">
        <f t="shared" si="63"/>
        <v/>
      </c>
      <c r="E201" s="38" t="str">
        <f t="shared" si="64"/>
        <v/>
      </c>
      <c r="F201" s="38" t="str">
        <f t="shared" si="65"/>
        <v/>
      </c>
      <c r="G201" s="39" t="str">
        <f t="shared" si="66"/>
        <v/>
      </c>
      <c r="H201" s="117" t="str">
        <f t="shared" si="67"/>
        <v/>
      </c>
      <c r="I201" s="120"/>
      <c r="J201" s="121"/>
      <c r="K201" s="125" t="str">
        <f t="shared" si="72"/>
        <v/>
      </c>
      <c r="L201" s="50"/>
      <c r="M201" s="45"/>
      <c r="N201" s="45"/>
      <c r="O201" s="45"/>
      <c r="P201" s="45"/>
      <c r="Q201" s="55"/>
      <c r="R201" s="46"/>
      <c r="S201" s="46"/>
      <c r="T201" s="46"/>
      <c r="U201" s="46"/>
      <c r="V201" s="50"/>
      <c r="W201" s="45"/>
      <c r="X201" s="45"/>
      <c r="Y201" s="45"/>
      <c r="Z201" s="45"/>
      <c r="AA201" s="50"/>
      <c r="AB201" s="45"/>
      <c r="AC201" s="45"/>
      <c r="AD201" s="45"/>
      <c r="AE201" s="50"/>
      <c r="AF201" s="45"/>
      <c r="AG201" s="45"/>
      <c r="AH201" s="45"/>
      <c r="AI201" s="50"/>
      <c r="AJ201" s="45"/>
      <c r="AK201" s="45"/>
      <c r="AL201" s="45"/>
      <c r="AM201" s="1"/>
      <c r="AN201" s="1"/>
      <c r="AO201" s="1"/>
      <c r="AP201" s="1"/>
      <c r="AQ201" s="1"/>
      <c r="BB201" s="127" t="str">
        <f t="shared" si="73"/>
        <v/>
      </c>
      <c r="BC201" s="130" t="str">
        <f t="shared" si="68"/>
        <v/>
      </c>
      <c r="BD201" s="127" t="str">
        <f t="shared" si="69"/>
        <v/>
      </c>
      <c r="BE201" s="127" t="str">
        <f t="shared" si="70"/>
        <v/>
      </c>
      <c r="BF201" s="127" t="str">
        <f t="shared" si="71"/>
        <v/>
      </c>
      <c r="BG201" s="127" t="str">
        <f t="shared" si="74"/>
        <v/>
      </c>
      <c r="BH201" s="127" t="str">
        <f t="shared" si="75"/>
        <v/>
      </c>
    </row>
    <row r="202" spans="1:60" x14ac:dyDescent="0.25">
      <c r="A202" s="4">
        <v>196</v>
      </c>
      <c r="B202" s="29" t="str">
        <f t="shared" si="61"/>
        <v/>
      </c>
      <c r="C202" s="36" t="str">
        <f t="shared" si="62"/>
        <v/>
      </c>
      <c r="D202" s="37" t="str">
        <f t="shared" si="63"/>
        <v/>
      </c>
      <c r="E202" s="38" t="str">
        <f t="shared" si="64"/>
        <v/>
      </c>
      <c r="F202" s="38" t="str">
        <f t="shared" si="65"/>
        <v/>
      </c>
      <c r="G202" s="39" t="str">
        <f t="shared" si="66"/>
        <v/>
      </c>
      <c r="H202" s="117" t="str">
        <f t="shared" si="67"/>
        <v/>
      </c>
      <c r="I202" s="120"/>
      <c r="J202" s="121"/>
      <c r="K202" s="125" t="str">
        <f t="shared" si="72"/>
        <v/>
      </c>
      <c r="L202" s="50"/>
      <c r="M202" s="45"/>
      <c r="N202" s="45"/>
      <c r="O202" s="45"/>
      <c r="P202" s="45"/>
      <c r="Q202" s="55"/>
      <c r="R202" s="46"/>
      <c r="S202" s="46"/>
      <c r="T202" s="46"/>
      <c r="U202" s="46"/>
      <c r="V202" s="50"/>
      <c r="W202" s="45"/>
      <c r="X202" s="45"/>
      <c r="Y202" s="45"/>
      <c r="Z202" s="45"/>
      <c r="AA202" s="50"/>
      <c r="AB202" s="45"/>
      <c r="AC202" s="45"/>
      <c r="AD202" s="45"/>
      <c r="AE202" s="50"/>
      <c r="AF202" s="45"/>
      <c r="AG202" s="45"/>
      <c r="AH202" s="45"/>
      <c r="AI202" s="50"/>
      <c r="AJ202" s="45"/>
      <c r="AK202" s="45"/>
      <c r="AL202" s="45"/>
      <c r="AM202" s="1"/>
      <c r="AN202" s="1"/>
      <c r="AO202" s="1"/>
      <c r="AP202" s="1"/>
      <c r="AQ202" s="1"/>
      <c r="BB202" s="127" t="str">
        <f t="shared" si="73"/>
        <v/>
      </c>
      <c r="BC202" s="130" t="str">
        <f t="shared" si="68"/>
        <v/>
      </c>
      <c r="BD202" s="127" t="str">
        <f t="shared" si="69"/>
        <v/>
      </c>
      <c r="BE202" s="127" t="str">
        <f t="shared" si="70"/>
        <v/>
      </c>
      <c r="BF202" s="127" t="str">
        <f t="shared" si="71"/>
        <v/>
      </c>
      <c r="BG202" s="127" t="str">
        <f t="shared" si="74"/>
        <v/>
      </c>
      <c r="BH202" s="127" t="str">
        <f t="shared" si="75"/>
        <v/>
      </c>
    </row>
    <row r="203" spans="1:60" x14ac:dyDescent="0.25">
      <c r="A203" s="4">
        <v>197</v>
      </c>
      <c r="B203" s="29" t="str">
        <f t="shared" si="61"/>
        <v/>
      </c>
      <c r="C203" s="36" t="str">
        <f t="shared" si="62"/>
        <v/>
      </c>
      <c r="D203" s="37" t="str">
        <f t="shared" si="63"/>
        <v/>
      </c>
      <c r="E203" s="38" t="str">
        <f t="shared" si="64"/>
        <v/>
      </c>
      <c r="F203" s="38" t="str">
        <f t="shared" si="65"/>
        <v/>
      </c>
      <c r="G203" s="39" t="str">
        <f t="shared" si="66"/>
        <v/>
      </c>
      <c r="H203" s="117" t="str">
        <f t="shared" si="67"/>
        <v/>
      </c>
      <c r="I203" s="120"/>
      <c r="J203" s="121"/>
      <c r="K203" s="125" t="str">
        <f t="shared" si="72"/>
        <v/>
      </c>
      <c r="L203" s="50"/>
      <c r="M203" s="45"/>
      <c r="N203" s="45"/>
      <c r="O203" s="45"/>
      <c r="P203" s="45"/>
      <c r="Q203" s="55"/>
      <c r="R203" s="46"/>
      <c r="S203" s="46"/>
      <c r="T203" s="46"/>
      <c r="U203" s="46"/>
      <c r="V203" s="50"/>
      <c r="W203" s="45"/>
      <c r="X203" s="45"/>
      <c r="Y203" s="45"/>
      <c r="Z203" s="45"/>
      <c r="AA203" s="50"/>
      <c r="AB203" s="45"/>
      <c r="AC203" s="45"/>
      <c r="AD203" s="45"/>
      <c r="AE203" s="50"/>
      <c r="AF203" s="45"/>
      <c r="AG203" s="45"/>
      <c r="AH203" s="45"/>
      <c r="AI203" s="50"/>
      <c r="AJ203" s="45"/>
      <c r="AK203" s="45"/>
      <c r="AL203" s="45"/>
      <c r="AM203" s="1"/>
      <c r="AN203" s="1"/>
      <c r="AO203" s="1"/>
      <c r="AP203" s="1"/>
      <c r="AQ203" s="1"/>
      <c r="BB203" s="127" t="str">
        <f t="shared" si="73"/>
        <v/>
      </c>
      <c r="BC203" s="130" t="str">
        <f t="shared" si="68"/>
        <v/>
      </c>
      <c r="BD203" s="127" t="str">
        <f t="shared" si="69"/>
        <v/>
      </c>
      <c r="BE203" s="127" t="str">
        <f t="shared" si="70"/>
        <v/>
      </c>
      <c r="BF203" s="127" t="str">
        <f t="shared" si="71"/>
        <v/>
      </c>
      <c r="BG203" s="127" t="str">
        <f t="shared" si="74"/>
        <v/>
      </c>
      <c r="BH203" s="127" t="str">
        <f t="shared" si="75"/>
        <v/>
      </c>
    </row>
    <row r="204" spans="1:60" x14ac:dyDescent="0.25">
      <c r="A204" s="4">
        <v>198</v>
      </c>
      <c r="B204" s="29" t="str">
        <f t="shared" si="61"/>
        <v/>
      </c>
      <c r="C204" s="36" t="str">
        <f t="shared" si="62"/>
        <v/>
      </c>
      <c r="D204" s="37" t="str">
        <f t="shared" si="63"/>
        <v/>
      </c>
      <c r="E204" s="38" t="str">
        <f t="shared" si="64"/>
        <v/>
      </c>
      <c r="F204" s="38" t="str">
        <f t="shared" si="65"/>
        <v/>
      </c>
      <c r="G204" s="39" t="str">
        <f t="shared" si="66"/>
        <v/>
      </c>
      <c r="H204" s="117" t="str">
        <f t="shared" si="67"/>
        <v/>
      </c>
      <c r="I204" s="120"/>
      <c r="J204" s="121"/>
      <c r="K204" s="125" t="str">
        <f t="shared" si="72"/>
        <v/>
      </c>
      <c r="L204" s="50"/>
      <c r="M204" s="45"/>
      <c r="N204" s="45"/>
      <c r="O204" s="45"/>
      <c r="P204" s="45"/>
      <c r="Q204" s="55"/>
      <c r="R204" s="46"/>
      <c r="S204" s="46"/>
      <c r="T204" s="46"/>
      <c r="U204" s="46"/>
      <c r="V204" s="50"/>
      <c r="W204" s="45"/>
      <c r="X204" s="45"/>
      <c r="Y204" s="45"/>
      <c r="Z204" s="45"/>
      <c r="AA204" s="50"/>
      <c r="AB204" s="45"/>
      <c r="AC204" s="45"/>
      <c r="AD204" s="45"/>
      <c r="AE204" s="50"/>
      <c r="AF204" s="45"/>
      <c r="AG204" s="45"/>
      <c r="AH204" s="45"/>
      <c r="AI204" s="50"/>
      <c r="AJ204" s="45"/>
      <c r="AK204" s="45"/>
      <c r="AL204" s="45"/>
      <c r="AM204" s="1"/>
      <c r="AN204" s="1"/>
      <c r="AO204" s="1"/>
      <c r="AP204" s="1"/>
      <c r="AQ204" s="1"/>
      <c r="BB204" s="127" t="str">
        <f t="shared" si="73"/>
        <v/>
      </c>
      <c r="BC204" s="130" t="str">
        <f t="shared" si="68"/>
        <v/>
      </c>
      <c r="BD204" s="127" t="str">
        <f t="shared" si="69"/>
        <v/>
      </c>
      <c r="BE204" s="127" t="str">
        <f t="shared" si="70"/>
        <v/>
      </c>
      <c r="BF204" s="127" t="str">
        <f t="shared" si="71"/>
        <v/>
      </c>
      <c r="BG204" s="127" t="str">
        <f t="shared" si="74"/>
        <v/>
      </c>
      <c r="BH204" s="127" t="str">
        <f t="shared" si="75"/>
        <v/>
      </c>
    </row>
    <row r="205" spans="1:60" x14ac:dyDescent="0.25">
      <c r="A205" s="4">
        <v>199</v>
      </c>
      <c r="B205" s="29" t="str">
        <f t="shared" si="61"/>
        <v/>
      </c>
      <c r="C205" s="36" t="str">
        <f t="shared" si="62"/>
        <v/>
      </c>
      <c r="D205" s="37" t="str">
        <f t="shared" si="63"/>
        <v/>
      </c>
      <c r="E205" s="38" t="str">
        <f t="shared" si="64"/>
        <v/>
      </c>
      <c r="F205" s="38" t="str">
        <f t="shared" si="65"/>
        <v/>
      </c>
      <c r="G205" s="39" t="str">
        <f t="shared" si="66"/>
        <v/>
      </c>
      <c r="H205" s="117" t="str">
        <f t="shared" si="67"/>
        <v/>
      </c>
      <c r="I205" s="120"/>
      <c r="J205" s="121"/>
      <c r="K205" s="125" t="str">
        <f t="shared" si="72"/>
        <v/>
      </c>
      <c r="L205" s="50"/>
      <c r="M205" s="45"/>
      <c r="N205" s="45"/>
      <c r="O205" s="45"/>
      <c r="P205" s="45"/>
      <c r="Q205" s="55"/>
      <c r="R205" s="46"/>
      <c r="S205" s="46"/>
      <c r="T205" s="46"/>
      <c r="U205" s="46"/>
      <c r="V205" s="50"/>
      <c r="W205" s="45"/>
      <c r="X205" s="45"/>
      <c r="Y205" s="45"/>
      <c r="Z205" s="45"/>
      <c r="AA205" s="50"/>
      <c r="AB205" s="45"/>
      <c r="AC205" s="45"/>
      <c r="AD205" s="45"/>
      <c r="AE205" s="50"/>
      <c r="AF205" s="45"/>
      <c r="AG205" s="45"/>
      <c r="AH205" s="45"/>
      <c r="AI205" s="50"/>
      <c r="AJ205" s="45"/>
      <c r="AK205" s="45"/>
      <c r="AL205" s="45"/>
      <c r="AM205" s="1"/>
      <c r="AN205" s="1"/>
      <c r="AO205" s="1"/>
      <c r="AP205" s="1"/>
      <c r="AQ205" s="1"/>
      <c r="BB205" s="127" t="str">
        <f t="shared" si="73"/>
        <v/>
      </c>
      <c r="BC205" s="130" t="str">
        <f t="shared" si="68"/>
        <v/>
      </c>
      <c r="BD205" s="127" t="str">
        <f t="shared" si="69"/>
        <v/>
      </c>
      <c r="BE205" s="127" t="str">
        <f t="shared" si="70"/>
        <v/>
      </c>
      <c r="BF205" s="127" t="str">
        <f t="shared" si="71"/>
        <v/>
      </c>
      <c r="BG205" s="127" t="str">
        <f t="shared" si="74"/>
        <v/>
      </c>
      <c r="BH205" s="127" t="str">
        <f t="shared" si="75"/>
        <v/>
      </c>
    </row>
    <row r="206" spans="1:60" x14ac:dyDescent="0.25">
      <c r="A206" s="4">
        <v>200</v>
      </c>
      <c r="B206" s="29" t="str">
        <f t="shared" si="61"/>
        <v/>
      </c>
      <c r="C206" s="36" t="str">
        <f t="shared" si="62"/>
        <v/>
      </c>
      <c r="D206" s="37" t="str">
        <f t="shared" si="63"/>
        <v/>
      </c>
      <c r="E206" s="38" t="str">
        <f t="shared" si="64"/>
        <v/>
      </c>
      <c r="F206" s="38" t="str">
        <f t="shared" si="65"/>
        <v/>
      </c>
      <c r="G206" s="39" t="str">
        <f t="shared" si="66"/>
        <v/>
      </c>
      <c r="H206" s="117" t="str">
        <f t="shared" si="67"/>
        <v/>
      </c>
      <c r="I206" s="120"/>
      <c r="J206" s="121"/>
      <c r="K206" s="125" t="str">
        <f t="shared" si="72"/>
        <v/>
      </c>
      <c r="L206" s="50"/>
      <c r="M206" s="45"/>
      <c r="N206" s="45"/>
      <c r="O206" s="45"/>
      <c r="P206" s="45"/>
      <c r="Q206" s="55"/>
      <c r="R206" s="46"/>
      <c r="S206" s="46"/>
      <c r="T206" s="46"/>
      <c r="U206" s="46"/>
      <c r="V206" s="50"/>
      <c r="W206" s="45"/>
      <c r="X206" s="45"/>
      <c r="Y206" s="45"/>
      <c r="Z206" s="45"/>
      <c r="AA206" s="50"/>
      <c r="AB206" s="45"/>
      <c r="AC206" s="45"/>
      <c r="AD206" s="45"/>
      <c r="AE206" s="50"/>
      <c r="AF206" s="45"/>
      <c r="AG206" s="45"/>
      <c r="AH206" s="45"/>
      <c r="AI206" s="50"/>
      <c r="AJ206" s="45"/>
      <c r="AK206" s="45"/>
      <c r="AL206" s="45"/>
      <c r="AM206" s="1"/>
      <c r="AN206" s="1"/>
      <c r="AO206" s="1"/>
      <c r="AP206" s="1"/>
      <c r="AQ206" s="1"/>
      <c r="BB206" s="127" t="str">
        <f t="shared" si="73"/>
        <v/>
      </c>
      <c r="BC206" s="130" t="str">
        <f t="shared" si="68"/>
        <v/>
      </c>
      <c r="BD206" s="127" t="str">
        <f t="shared" si="69"/>
        <v/>
      </c>
      <c r="BE206" s="127" t="str">
        <f t="shared" si="70"/>
        <v/>
      </c>
      <c r="BF206" s="127" t="str">
        <f t="shared" si="71"/>
        <v/>
      </c>
      <c r="BG206" s="127" t="str">
        <f t="shared" si="74"/>
        <v/>
      </c>
      <c r="BH206" s="127" t="str">
        <f t="shared" si="75"/>
        <v/>
      </c>
    </row>
    <row r="207" spans="1:60" x14ac:dyDescent="0.25">
      <c r="A207" s="4">
        <v>201</v>
      </c>
      <c r="B207" s="29" t="str">
        <f t="shared" si="61"/>
        <v/>
      </c>
      <c r="C207" s="36" t="str">
        <f t="shared" si="62"/>
        <v/>
      </c>
      <c r="D207" s="37" t="str">
        <f t="shared" si="63"/>
        <v/>
      </c>
      <c r="E207" s="38" t="str">
        <f t="shared" si="64"/>
        <v/>
      </c>
      <c r="F207" s="38" t="str">
        <f t="shared" si="65"/>
        <v/>
      </c>
      <c r="G207" s="39" t="str">
        <f t="shared" si="66"/>
        <v/>
      </c>
      <c r="H207" s="117" t="str">
        <f t="shared" si="67"/>
        <v/>
      </c>
      <c r="I207" s="120"/>
      <c r="J207" s="121"/>
      <c r="K207" s="125" t="str">
        <f t="shared" si="72"/>
        <v/>
      </c>
      <c r="L207" s="50"/>
      <c r="M207" s="45"/>
      <c r="N207" s="45"/>
      <c r="O207" s="45"/>
      <c r="P207" s="45"/>
      <c r="Q207" s="55"/>
      <c r="R207" s="46"/>
      <c r="S207" s="46"/>
      <c r="T207" s="46"/>
      <c r="U207" s="46"/>
      <c r="V207" s="50"/>
      <c r="W207" s="45"/>
      <c r="X207" s="45"/>
      <c r="Y207" s="45"/>
      <c r="Z207" s="45"/>
      <c r="AA207" s="50"/>
      <c r="AB207" s="45"/>
      <c r="AC207" s="45"/>
      <c r="AD207" s="45"/>
      <c r="AE207" s="50"/>
      <c r="AF207" s="45"/>
      <c r="AG207" s="45"/>
      <c r="AH207" s="45"/>
      <c r="AI207" s="50"/>
      <c r="AJ207" s="45"/>
      <c r="AK207" s="45"/>
      <c r="AL207" s="45"/>
      <c r="AM207" s="1"/>
      <c r="AN207" s="1"/>
      <c r="AO207" s="1"/>
      <c r="AP207" s="1"/>
      <c r="AQ207" s="1"/>
      <c r="BB207" s="127" t="str">
        <f t="shared" si="73"/>
        <v/>
      </c>
      <c r="BC207" s="130" t="str">
        <f t="shared" si="68"/>
        <v/>
      </c>
      <c r="BD207" s="127" t="str">
        <f t="shared" si="69"/>
        <v/>
      </c>
      <c r="BE207" s="127" t="str">
        <f t="shared" si="70"/>
        <v/>
      </c>
      <c r="BF207" s="127" t="str">
        <f t="shared" si="71"/>
        <v/>
      </c>
      <c r="BG207" s="127" t="str">
        <f t="shared" si="74"/>
        <v/>
      </c>
      <c r="BH207" s="127" t="str">
        <f t="shared" si="75"/>
        <v/>
      </c>
    </row>
    <row r="208" spans="1:60" x14ac:dyDescent="0.25">
      <c r="A208" s="4">
        <v>202</v>
      </c>
      <c r="B208" s="29" t="str">
        <f t="shared" ref="B208:B271" si="76">IFERROR(VLOOKUP(A208,Name1,3,0),"")</f>
        <v/>
      </c>
      <c r="C208" s="36" t="str">
        <f t="shared" ref="C208:C271" si="77">IFERROR(VLOOKUP(A208,Name1,4,0),"")</f>
        <v/>
      </c>
      <c r="D208" s="37" t="str">
        <f t="shared" ref="D208:D271" si="78">IFERROR(VLOOKUP(A208,Name1,11,0),"")</f>
        <v/>
      </c>
      <c r="E208" s="38" t="str">
        <f t="shared" ref="E208:E271" si="79">IFERROR(VLOOKUP(A208,Name1,6,0),"")</f>
        <v/>
      </c>
      <c r="F208" s="38" t="str">
        <f t="shared" ref="F208:F271" si="80">IFERROR(VLOOKUP(A208,Name1,8,0),"")</f>
        <v/>
      </c>
      <c r="G208" s="39" t="str">
        <f t="shared" ref="G208:G271" si="81">IFERROR(VLOOKUP(A208,Name1,12,0),"")</f>
        <v/>
      </c>
      <c r="H208" s="117" t="str">
        <f t="shared" ref="H208:H271" si="82">IFERROR(VLOOKUP(A208,Name1,13,0),"")</f>
        <v/>
      </c>
      <c r="I208" s="120"/>
      <c r="J208" s="121"/>
      <c r="K208" s="125" t="str">
        <f t="shared" si="72"/>
        <v/>
      </c>
      <c r="L208" s="50"/>
      <c r="M208" s="45"/>
      <c r="N208" s="45"/>
      <c r="O208" s="45"/>
      <c r="P208" s="45"/>
      <c r="Q208" s="55"/>
      <c r="R208" s="46"/>
      <c r="S208" s="46"/>
      <c r="T208" s="46"/>
      <c r="U208" s="46"/>
      <c r="V208" s="50"/>
      <c r="W208" s="45"/>
      <c r="X208" s="45"/>
      <c r="Y208" s="45"/>
      <c r="Z208" s="45"/>
      <c r="AA208" s="50"/>
      <c r="AB208" s="45"/>
      <c r="AC208" s="45"/>
      <c r="AD208" s="45"/>
      <c r="AE208" s="50"/>
      <c r="AF208" s="45"/>
      <c r="AG208" s="45"/>
      <c r="AH208" s="45"/>
      <c r="AI208" s="50"/>
      <c r="AJ208" s="45"/>
      <c r="AK208" s="45"/>
      <c r="AL208" s="45"/>
      <c r="AM208" s="1"/>
      <c r="AN208" s="1"/>
      <c r="AO208" s="1"/>
      <c r="AP208" s="1"/>
      <c r="AQ208" s="1"/>
      <c r="BB208" s="127" t="str">
        <f t="shared" si="73"/>
        <v/>
      </c>
      <c r="BC208" s="130" t="str">
        <f t="shared" si="68"/>
        <v/>
      </c>
      <c r="BD208" s="127" t="str">
        <f t="shared" si="69"/>
        <v/>
      </c>
      <c r="BE208" s="127" t="str">
        <f t="shared" si="70"/>
        <v/>
      </c>
      <c r="BF208" s="127" t="str">
        <f t="shared" si="71"/>
        <v/>
      </c>
      <c r="BG208" s="127" t="str">
        <f t="shared" si="74"/>
        <v/>
      </c>
      <c r="BH208" s="127" t="str">
        <f t="shared" si="75"/>
        <v/>
      </c>
    </row>
    <row r="209" spans="1:60" x14ac:dyDescent="0.25">
      <c r="A209" s="4">
        <v>203</v>
      </c>
      <c r="B209" s="29" t="str">
        <f t="shared" si="76"/>
        <v/>
      </c>
      <c r="C209" s="36" t="str">
        <f t="shared" si="77"/>
        <v/>
      </c>
      <c r="D209" s="37" t="str">
        <f t="shared" si="78"/>
        <v/>
      </c>
      <c r="E209" s="38" t="str">
        <f t="shared" si="79"/>
        <v/>
      </c>
      <c r="F209" s="38" t="str">
        <f t="shared" si="80"/>
        <v/>
      </c>
      <c r="G209" s="39" t="str">
        <f t="shared" si="81"/>
        <v/>
      </c>
      <c r="H209" s="117" t="str">
        <f t="shared" si="82"/>
        <v/>
      </c>
      <c r="I209" s="120"/>
      <c r="J209" s="121"/>
      <c r="K209" s="125" t="str">
        <f t="shared" si="72"/>
        <v/>
      </c>
      <c r="L209" s="50"/>
      <c r="M209" s="45"/>
      <c r="N209" s="45"/>
      <c r="O209" s="45"/>
      <c r="P209" s="45"/>
      <c r="Q209" s="55"/>
      <c r="R209" s="46"/>
      <c r="S209" s="46"/>
      <c r="T209" s="46"/>
      <c r="U209" s="46"/>
      <c r="V209" s="50"/>
      <c r="W209" s="45"/>
      <c r="X209" s="45"/>
      <c r="Y209" s="45"/>
      <c r="Z209" s="45"/>
      <c r="AA209" s="50"/>
      <c r="AB209" s="45"/>
      <c r="AC209" s="45"/>
      <c r="AD209" s="45"/>
      <c r="AE209" s="50"/>
      <c r="AF209" s="45"/>
      <c r="AG209" s="45"/>
      <c r="AH209" s="45"/>
      <c r="AI209" s="50"/>
      <c r="AJ209" s="45"/>
      <c r="AK209" s="45"/>
      <c r="AL209" s="45"/>
      <c r="AM209" s="1"/>
      <c r="AN209" s="1"/>
      <c r="AO209" s="1"/>
      <c r="AP209" s="1"/>
      <c r="AQ209" s="1"/>
      <c r="BB209" s="127" t="str">
        <f t="shared" si="73"/>
        <v/>
      </c>
      <c r="BC209" s="130" t="str">
        <f t="shared" si="68"/>
        <v/>
      </c>
      <c r="BD209" s="127" t="str">
        <f t="shared" si="69"/>
        <v/>
      </c>
      <c r="BE209" s="127" t="str">
        <f t="shared" si="70"/>
        <v/>
      </c>
      <c r="BF209" s="127" t="str">
        <f t="shared" si="71"/>
        <v/>
      </c>
      <c r="BG209" s="127" t="str">
        <f t="shared" si="74"/>
        <v/>
      </c>
      <c r="BH209" s="127" t="str">
        <f t="shared" si="75"/>
        <v/>
      </c>
    </row>
    <row r="210" spans="1:60" x14ac:dyDescent="0.25">
      <c r="A210" s="4">
        <v>204</v>
      </c>
      <c r="B210" s="29" t="str">
        <f t="shared" si="76"/>
        <v/>
      </c>
      <c r="C210" s="36" t="str">
        <f t="shared" si="77"/>
        <v/>
      </c>
      <c r="D210" s="37" t="str">
        <f t="shared" si="78"/>
        <v/>
      </c>
      <c r="E210" s="38" t="str">
        <f t="shared" si="79"/>
        <v/>
      </c>
      <c r="F210" s="38" t="str">
        <f t="shared" si="80"/>
        <v/>
      </c>
      <c r="G210" s="39" t="str">
        <f t="shared" si="81"/>
        <v/>
      </c>
      <c r="H210" s="117" t="str">
        <f t="shared" si="82"/>
        <v/>
      </c>
      <c r="I210" s="120"/>
      <c r="J210" s="121"/>
      <c r="K210" s="125" t="str">
        <f t="shared" si="72"/>
        <v/>
      </c>
      <c r="L210" s="50"/>
      <c r="M210" s="45"/>
      <c r="N210" s="45"/>
      <c r="O210" s="45"/>
      <c r="P210" s="45"/>
      <c r="Q210" s="55"/>
      <c r="R210" s="46"/>
      <c r="S210" s="46"/>
      <c r="T210" s="46"/>
      <c r="U210" s="46"/>
      <c r="V210" s="50"/>
      <c r="W210" s="45"/>
      <c r="X210" s="45"/>
      <c r="Y210" s="45"/>
      <c r="Z210" s="45"/>
      <c r="AA210" s="50"/>
      <c r="AB210" s="45"/>
      <c r="AC210" s="45"/>
      <c r="AD210" s="45"/>
      <c r="AE210" s="50"/>
      <c r="AF210" s="45"/>
      <c r="AG210" s="45"/>
      <c r="AH210" s="45"/>
      <c r="AI210" s="50"/>
      <c r="AJ210" s="45"/>
      <c r="AK210" s="45"/>
      <c r="AL210" s="45"/>
      <c r="AM210" s="1"/>
      <c r="AN210" s="1"/>
      <c r="AO210" s="1"/>
      <c r="AP210" s="1"/>
      <c r="AQ210" s="1"/>
      <c r="BB210" s="127" t="str">
        <f t="shared" si="73"/>
        <v/>
      </c>
      <c r="BC210" s="130" t="str">
        <f t="shared" si="68"/>
        <v/>
      </c>
      <c r="BD210" s="127" t="str">
        <f t="shared" si="69"/>
        <v/>
      </c>
      <c r="BE210" s="127" t="str">
        <f t="shared" si="70"/>
        <v/>
      </c>
      <c r="BF210" s="127" t="str">
        <f t="shared" si="71"/>
        <v/>
      </c>
      <c r="BG210" s="127" t="str">
        <f t="shared" si="74"/>
        <v/>
      </c>
      <c r="BH210" s="127" t="str">
        <f t="shared" si="75"/>
        <v/>
      </c>
    </row>
    <row r="211" spans="1:60" x14ac:dyDescent="0.25">
      <c r="A211" s="4">
        <v>205</v>
      </c>
      <c r="B211" s="29" t="str">
        <f t="shared" si="76"/>
        <v/>
      </c>
      <c r="C211" s="36" t="str">
        <f t="shared" si="77"/>
        <v/>
      </c>
      <c r="D211" s="37" t="str">
        <f t="shared" si="78"/>
        <v/>
      </c>
      <c r="E211" s="38" t="str">
        <f t="shared" si="79"/>
        <v/>
      </c>
      <c r="F211" s="38" t="str">
        <f t="shared" si="80"/>
        <v/>
      </c>
      <c r="G211" s="39" t="str">
        <f t="shared" si="81"/>
        <v/>
      </c>
      <c r="H211" s="117" t="str">
        <f t="shared" si="82"/>
        <v/>
      </c>
      <c r="I211" s="120"/>
      <c r="J211" s="121"/>
      <c r="K211" s="125" t="str">
        <f t="shared" si="72"/>
        <v/>
      </c>
      <c r="L211" s="50"/>
      <c r="M211" s="45"/>
      <c r="N211" s="45"/>
      <c r="O211" s="45"/>
      <c r="P211" s="45"/>
      <c r="Q211" s="55"/>
      <c r="R211" s="46"/>
      <c r="S211" s="46"/>
      <c r="T211" s="46"/>
      <c r="U211" s="46"/>
      <c r="V211" s="50"/>
      <c r="W211" s="45"/>
      <c r="X211" s="45"/>
      <c r="Y211" s="45"/>
      <c r="Z211" s="45"/>
      <c r="AA211" s="50"/>
      <c r="AB211" s="45"/>
      <c r="AC211" s="45"/>
      <c r="AD211" s="45"/>
      <c r="AE211" s="50"/>
      <c r="AF211" s="45"/>
      <c r="AG211" s="45"/>
      <c r="AH211" s="45"/>
      <c r="AI211" s="50"/>
      <c r="AJ211" s="45"/>
      <c r="AK211" s="45"/>
      <c r="AL211" s="45"/>
      <c r="AM211" s="1"/>
      <c r="AN211" s="1"/>
      <c r="AO211" s="1"/>
      <c r="AP211" s="1"/>
      <c r="AQ211" s="1"/>
      <c r="BB211" s="127" t="str">
        <f t="shared" si="73"/>
        <v/>
      </c>
      <c r="BC211" s="130" t="str">
        <f t="shared" si="68"/>
        <v/>
      </c>
      <c r="BD211" s="127" t="str">
        <f t="shared" si="69"/>
        <v/>
      </c>
      <c r="BE211" s="127" t="str">
        <f t="shared" si="70"/>
        <v/>
      </c>
      <c r="BF211" s="127" t="str">
        <f t="shared" si="71"/>
        <v/>
      </c>
      <c r="BG211" s="127" t="str">
        <f t="shared" si="74"/>
        <v/>
      </c>
      <c r="BH211" s="127" t="str">
        <f t="shared" si="75"/>
        <v/>
      </c>
    </row>
    <row r="212" spans="1:60" x14ac:dyDescent="0.25">
      <c r="A212" s="4">
        <v>206</v>
      </c>
      <c r="B212" s="29" t="str">
        <f t="shared" si="76"/>
        <v/>
      </c>
      <c r="C212" s="36" t="str">
        <f t="shared" si="77"/>
        <v/>
      </c>
      <c r="D212" s="37" t="str">
        <f t="shared" si="78"/>
        <v/>
      </c>
      <c r="E212" s="38" t="str">
        <f t="shared" si="79"/>
        <v/>
      </c>
      <c r="F212" s="38" t="str">
        <f t="shared" si="80"/>
        <v/>
      </c>
      <c r="G212" s="39" t="str">
        <f t="shared" si="81"/>
        <v/>
      </c>
      <c r="H212" s="117" t="str">
        <f t="shared" si="82"/>
        <v/>
      </c>
      <c r="I212" s="120"/>
      <c r="J212" s="121"/>
      <c r="K212" s="125" t="str">
        <f t="shared" si="72"/>
        <v/>
      </c>
      <c r="L212" s="50"/>
      <c r="M212" s="45"/>
      <c r="N212" s="45"/>
      <c r="O212" s="45"/>
      <c r="P212" s="45"/>
      <c r="Q212" s="55"/>
      <c r="R212" s="46"/>
      <c r="S212" s="46"/>
      <c r="T212" s="46"/>
      <c r="U212" s="46"/>
      <c r="V212" s="50"/>
      <c r="W212" s="45"/>
      <c r="X212" s="45"/>
      <c r="Y212" s="45"/>
      <c r="Z212" s="45"/>
      <c r="AA212" s="50"/>
      <c r="AB212" s="45"/>
      <c r="AC212" s="45"/>
      <c r="AD212" s="45"/>
      <c r="AE212" s="50"/>
      <c r="AF212" s="45"/>
      <c r="AG212" s="45"/>
      <c r="AH212" s="45"/>
      <c r="AI212" s="50"/>
      <c r="AJ212" s="45"/>
      <c r="AK212" s="45"/>
      <c r="AL212" s="45"/>
      <c r="AM212" s="1"/>
      <c r="AN212" s="1"/>
      <c r="AO212" s="1"/>
      <c r="AP212" s="1"/>
      <c r="AQ212" s="1"/>
      <c r="BB212" s="127" t="str">
        <f t="shared" si="73"/>
        <v/>
      </c>
      <c r="BC212" s="130" t="str">
        <f t="shared" si="68"/>
        <v/>
      </c>
      <c r="BD212" s="127" t="str">
        <f t="shared" si="69"/>
        <v/>
      </c>
      <c r="BE212" s="127" t="str">
        <f t="shared" si="70"/>
        <v/>
      </c>
      <c r="BF212" s="127" t="str">
        <f t="shared" si="71"/>
        <v/>
      </c>
      <c r="BG212" s="127" t="str">
        <f t="shared" si="74"/>
        <v/>
      </c>
      <c r="BH212" s="127" t="str">
        <f t="shared" si="75"/>
        <v/>
      </c>
    </row>
    <row r="213" spans="1:60" x14ac:dyDescent="0.25">
      <c r="A213" s="4">
        <v>207</v>
      </c>
      <c r="B213" s="29" t="str">
        <f t="shared" si="76"/>
        <v/>
      </c>
      <c r="C213" s="36" t="str">
        <f t="shared" si="77"/>
        <v/>
      </c>
      <c r="D213" s="37" t="str">
        <f t="shared" si="78"/>
        <v/>
      </c>
      <c r="E213" s="38" t="str">
        <f t="shared" si="79"/>
        <v/>
      </c>
      <c r="F213" s="38" t="str">
        <f t="shared" si="80"/>
        <v/>
      </c>
      <c r="G213" s="39" t="str">
        <f t="shared" si="81"/>
        <v/>
      </c>
      <c r="H213" s="117" t="str">
        <f t="shared" si="82"/>
        <v/>
      </c>
      <c r="I213" s="120"/>
      <c r="J213" s="121"/>
      <c r="K213" s="125" t="str">
        <f t="shared" si="72"/>
        <v/>
      </c>
      <c r="L213" s="50"/>
      <c r="M213" s="45"/>
      <c r="N213" s="45"/>
      <c r="O213" s="45"/>
      <c r="P213" s="45"/>
      <c r="Q213" s="55"/>
      <c r="R213" s="46"/>
      <c r="S213" s="46"/>
      <c r="T213" s="46"/>
      <c r="U213" s="46"/>
      <c r="V213" s="50"/>
      <c r="W213" s="45"/>
      <c r="X213" s="45"/>
      <c r="Y213" s="45"/>
      <c r="Z213" s="45"/>
      <c r="AA213" s="50"/>
      <c r="AB213" s="45"/>
      <c r="AC213" s="45"/>
      <c r="AD213" s="45"/>
      <c r="AE213" s="50"/>
      <c r="AF213" s="45"/>
      <c r="AG213" s="45"/>
      <c r="AH213" s="45"/>
      <c r="AI213" s="50"/>
      <c r="AJ213" s="45"/>
      <c r="AK213" s="45"/>
      <c r="AL213" s="45"/>
      <c r="AM213" s="1"/>
      <c r="AN213" s="1"/>
      <c r="AO213" s="1"/>
      <c r="AP213" s="1"/>
      <c r="AQ213" s="1"/>
      <c r="BB213" s="127" t="str">
        <f t="shared" si="73"/>
        <v/>
      </c>
      <c r="BC213" s="130" t="str">
        <f t="shared" si="68"/>
        <v/>
      </c>
      <c r="BD213" s="127" t="str">
        <f t="shared" si="69"/>
        <v/>
      </c>
      <c r="BE213" s="127" t="str">
        <f t="shared" si="70"/>
        <v/>
      </c>
      <c r="BF213" s="127" t="str">
        <f t="shared" si="71"/>
        <v/>
      </c>
      <c r="BG213" s="127" t="str">
        <f t="shared" si="74"/>
        <v/>
      </c>
      <c r="BH213" s="127" t="str">
        <f t="shared" si="75"/>
        <v/>
      </c>
    </row>
    <row r="214" spans="1:60" x14ac:dyDescent="0.25">
      <c r="A214" s="4">
        <v>208</v>
      </c>
      <c r="B214" s="29" t="str">
        <f t="shared" si="76"/>
        <v/>
      </c>
      <c r="C214" s="36" t="str">
        <f t="shared" si="77"/>
        <v/>
      </c>
      <c r="D214" s="37" t="str">
        <f t="shared" si="78"/>
        <v/>
      </c>
      <c r="E214" s="38" t="str">
        <f t="shared" si="79"/>
        <v/>
      </c>
      <c r="F214" s="38" t="str">
        <f t="shared" si="80"/>
        <v/>
      </c>
      <c r="G214" s="39" t="str">
        <f t="shared" si="81"/>
        <v/>
      </c>
      <c r="H214" s="117" t="str">
        <f t="shared" si="82"/>
        <v/>
      </c>
      <c r="I214" s="120"/>
      <c r="J214" s="121"/>
      <c r="K214" s="125" t="str">
        <f t="shared" si="72"/>
        <v/>
      </c>
      <c r="L214" s="50"/>
      <c r="M214" s="45"/>
      <c r="N214" s="45"/>
      <c r="O214" s="45"/>
      <c r="P214" s="45"/>
      <c r="Q214" s="55"/>
      <c r="R214" s="46"/>
      <c r="S214" s="46"/>
      <c r="T214" s="46"/>
      <c r="U214" s="46"/>
      <c r="V214" s="50"/>
      <c r="W214" s="45"/>
      <c r="X214" s="45"/>
      <c r="Y214" s="45"/>
      <c r="Z214" s="45"/>
      <c r="AA214" s="50"/>
      <c r="AB214" s="45"/>
      <c r="AC214" s="45"/>
      <c r="AD214" s="45"/>
      <c r="AE214" s="50"/>
      <c r="AF214" s="45"/>
      <c r="AG214" s="45"/>
      <c r="AH214" s="45"/>
      <c r="AI214" s="50"/>
      <c r="AJ214" s="45"/>
      <c r="AK214" s="45"/>
      <c r="AL214" s="45"/>
      <c r="AM214" s="1"/>
      <c r="AN214" s="1"/>
      <c r="AO214" s="1"/>
      <c r="AP214" s="1"/>
      <c r="AQ214" s="1"/>
      <c r="BB214" s="127" t="str">
        <f t="shared" si="73"/>
        <v/>
      </c>
      <c r="BC214" s="130" t="str">
        <f t="shared" si="68"/>
        <v/>
      </c>
      <c r="BD214" s="127" t="str">
        <f t="shared" si="69"/>
        <v/>
      </c>
      <c r="BE214" s="127" t="str">
        <f t="shared" si="70"/>
        <v/>
      </c>
      <c r="BF214" s="127" t="str">
        <f t="shared" si="71"/>
        <v/>
      </c>
      <c r="BG214" s="127" t="str">
        <f t="shared" si="74"/>
        <v/>
      </c>
      <c r="BH214" s="127" t="str">
        <f t="shared" si="75"/>
        <v/>
      </c>
    </row>
    <row r="215" spans="1:60" x14ac:dyDescent="0.25">
      <c r="A215" s="4">
        <v>209</v>
      </c>
      <c r="B215" s="29" t="str">
        <f t="shared" si="76"/>
        <v/>
      </c>
      <c r="C215" s="36" t="str">
        <f t="shared" si="77"/>
        <v/>
      </c>
      <c r="D215" s="37" t="str">
        <f t="shared" si="78"/>
        <v/>
      </c>
      <c r="E215" s="38" t="str">
        <f t="shared" si="79"/>
        <v/>
      </c>
      <c r="F215" s="38" t="str">
        <f t="shared" si="80"/>
        <v/>
      </c>
      <c r="G215" s="39" t="str">
        <f t="shared" si="81"/>
        <v/>
      </c>
      <c r="H215" s="117" t="str">
        <f t="shared" si="82"/>
        <v/>
      </c>
      <c r="I215" s="120"/>
      <c r="J215" s="121"/>
      <c r="K215" s="125" t="str">
        <f t="shared" si="72"/>
        <v/>
      </c>
      <c r="L215" s="50"/>
      <c r="M215" s="45"/>
      <c r="N215" s="45"/>
      <c r="O215" s="45"/>
      <c r="P215" s="45"/>
      <c r="Q215" s="55"/>
      <c r="R215" s="46"/>
      <c r="S215" s="46"/>
      <c r="T215" s="46"/>
      <c r="U215" s="46"/>
      <c r="V215" s="50"/>
      <c r="W215" s="45"/>
      <c r="X215" s="45"/>
      <c r="Y215" s="45"/>
      <c r="Z215" s="45"/>
      <c r="AA215" s="50"/>
      <c r="AB215" s="45"/>
      <c r="AC215" s="45"/>
      <c r="AD215" s="45"/>
      <c r="AE215" s="50"/>
      <c r="AF215" s="45"/>
      <c r="AG215" s="45"/>
      <c r="AH215" s="45"/>
      <c r="AI215" s="50"/>
      <c r="AJ215" s="45"/>
      <c r="AK215" s="45"/>
      <c r="AL215" s="45"/>
      <c r="AM215" s="1"/>
      <c r="AN215" s="1"/>
      <c r="AO215" s="1"/>
      <c r="AP215" s="1"/>
      <c r="AQ215" s="1"/>
      <c r="BB215" s="127" t="str">
        <f t="shared" si="73"/>
        <v/>
      </c>
      <c r="BC215" s="130" t="str">
        <f t="shared" si="68"/>
        <v/>
      </c>
      <c r="BD215" s="127" t="str">
        <f t="shared" si="69"/>
        <v/>
      </c>
      <c r="BE215" s="127" t="str">
        <f t="shared" si="70"/>
        <v/>
      </c>
      <c r="BF215" s="127" t="str">
        <f t="shared" si="71"/>
        <v/>
      </c>
      <c r="BG215" s="127" t="str">
        <f t="shared" si="74"/>
        <v/>
      </c>
      <c r="BH215" s="127" t="str">
        <f t="shared" si="75"/>
        <v/>
      </c>
    </row>
    <row r="216" spans="1:60" x14ac:dyDescent="0.25">
      <c r="A216" s="4">
        <v>210</v>
      </c>
      <c r="B216" s="29" t="str">
        <f t="shared" si="76"/>
        <v/>
      </c>
      <c r="C216" s="36" t="str">
        <f t="shared" si="77"/>
        <v/>
      </c>
      <c r="D216" s="37" t="str">
        <f t="shared" si="78"/>
        <v/>
      </c>
      <c r="E216" s="38" t="str">
        <f t="shared" si="79"/>
        <v/>
      </c>
      <c r="F216" s="38" t="str">
        <f t="shared" si="80"/>
        <v/>
      </c>
      <c r="G216" s="39" t="str">
        <f t="shared" si="81"/>
        <v/>
      </c>
      <c r="H216" s="117" t="str">
        <f t="shared" si="82"/>
        <v/>
      </c>
      <c r="I216" s="120"/>
      <c r="J216" s="121"/>
      <c r="K216" s="125" t="str">
        <f t="shared" si="72"/>
        <v/>
      </c>
      <c r="L216" s="50"/>
      <c r="M216" s="45"/>
      <c r="N216" s="45"/>
      <c r="O216" s="45"/>
      <c r="P216" s="45"/>
      <c r="Q216" s="55"/>
      <c r="R216" s="46"/>
      <c r="S216" s="46"/>
      <c r="T216" s="46"/>
      <c r="U216" s="46"/>
      <c r="V216" s="50"/>
      <c r="W216" s="45"/>
      <c r="X216" s="45"/>
      <c r="Y216" s="45"/>
      <c r="Z216" s="45"/>
      <c r="AA216" s="50"/>
      <c r="AB216" s="45"/>
      <c r="AC216" s="45"/>
      <c r="AD216" s="45"/>
      <c r="AE216" s="50"/>
      <c r="AF216" s="45"/>
      <c r="AG216" s="45"/>
      <c r="AH216" s="45"/>
      <c r="AI216" s="50"/>
      <c r="AJ216" s="45"/>
      <c r="AK216" s="45"/>
      <c r="AL216" s="45"/>
      <c r="AM216" s="1"/>
      <c r="AN216" s="1"/>
      <c r="AO216" s="1"/>
      <c r="AP216" s="1"/>
      <c r="AQ216" s="1"/>
      <c r="BB216" s="127" t="str">
        <f t="shared" si="73"/>
        <v/>
      </c>
      <c r="BC216" s="130" t="str">
        <f t="shared" si="68"/>
        <v/>
      </c>
      <c r="BD216" s="127" t="str">
        <f t="shared" si="69"/>
        <v/>
      </c>
      <c r="BE216" s="127" t="str">
        <f t="shared" si="70"/>
        <v/>
      </c>
      <c r="BF216" s="127" t="str">
        <f t="shared" si="71"/>
        <v/>
      </c>
      <c r="BG216" s="127" t="str">
        <f t="shared" si="74"/>
        <v/>
      </c>
      <c r="BH216" s="127" t="str">
        <f t="shared" si="75"/>
        <v/>
      </c>
    </row>
    <row r="217" spans="1:60" x14ac:dyDescent="0.25">
      <c r="A217" s="4">
        <v>211</v>
      </c>
      <c r="B217" s="29" t="str">
        <f t="shared" si="76"/>
        <v/>
      </c>
      <c r="C217" s="36" t="str">
        <f t="shared" si="77"/>
        <v/>
      </c>
      <c r="D217" s="37" t="str">
        <f t="shared" si="78"/>
        <v/>
      </c>
      <c r="E217" s="38" t="str">
        <f t="shared" si="79"/>
        <v/>
      </c>
      <c r="F217" s="38" t="str">
        <f t="shared" si="80"/>
        <v/>
      </c>
      <c r="G217" s="39" t="str">
        <f t="shared" si="81"/>
        <v/>
      </c>
      <c r="H217" s="117" t="str">
        <f t="shared" si="82"/>
        <v/>
      </c>
      <c r="I217" s="120"/>
      <c r="J217" s="121"/>
      <c r="K217" s="125" t="str">
        <f t="shared" si="72"/>
        <v/>
      </c>
      <c r="L217" s="50"/>
      <c r="M217" s="45"/>
      <c r="N217" s="45"/>
      <c r="O217" s="45"/>
      <c r="P217" s="45"/>
      <c r="Q217" s="55"/>
      <c r="R217" s="46"/>
      <c r="S217" s="46"/>
      <c r="T217" s="46"/>
      <c r="U217" s="46"/>
      <c r="V217" s="50"/>
      <c r="W217" s="45"/>
      <c r="X217" s="45"/>
      <c r="Y217" s="45"/>
      <c r="Z217" s="45"/>
      <c r="AA217" s="50"/>
      <c r="AB217" s="45"/>
      <c r="AC217" s="45"/>
      <c r="AD217" s="45"/>
      <c r="AE217" s="50"/>
      <c r="AF217" s="45"/>
      <c r="AG217" s="45"/>
      <c r="AH217" s="45"/>
      <c r="AI217" s="50"/>
      <c r="AJ217" s="45"/>
      <c r="AK217" s="45"/>
      <c r="AL217" s="45"/>
      <c r="AM217" s="1"/>
      <c r="AN217" s="1"/>
      <c r="AO217" s="1"/>
      <c r="AP217" s="1"/>
      <c r="AQ217" s="1"/>
      <c r="BB217" s="127" t="str">
        <f t="shared" si="73"/>
        <v/>
      </c>
      <c r="BC217" s="130" t="str">
        <f t="shared" si="68"/>
        <v/>
      </c>
      <c r="BD217" s="127" t="str">
        <f t="shared" si="69"/>
        <v/>
      </c>
      <c r="BE217" s="127" t="str">
        <f t="shared" si="70"/>
        <v/>
      </c>
      <c r="BF217" s="127" t="str">
        <f t="shared" si="71"/>
        <v/>
      </c>
      <c r="BG217" s="127" t="str">
        <f t="shared" si="74"/>
        <v/>
      </c>
      <c r="BH217" s="127" t="str">
        <f t="shared" si="75"/>
        <v/>
      </c>
    </row>
    <row r="218" spans="1:60" x14ac:dyDescent="0.25">
      <c r="A218" s="4">
        <v>212</v>
      </c>
      <c r="B218" s="29" t="str">
        <f t="shared" si="76"/>
        <v/>
      </c>
      <c r="C218" s="36" t="str">
        <f t="shared" si="77"/>
        <v/>
      </c>
      <c r="D218" s="37" t="str">
        <f t="shared" si="78"/>
        <v/>
      </c>
      <c r="E218" s="38" t="str">
        <f t="shared" si="79"/>
        <v/>
      </c>
      <c r="F218" s="38" t="str">
        <f t="shared" si="80"/>
        <v/>
      </c>
      <c r="G218" s="39" t="str">
        <f t="shared" si="81"/>
        <v/>
      </c>
      <c r="H218" s="117" t="str">
        <f t="shared" si="82"/>
        <v/>
      </c>
      <c r="I218" s="120"/>
      <c r="J218" s="121"/>
      <c r="K218" s="125" t="str">
        <f t="shared" si="72"/>
        <v/>
      </c>
      <c r="L218" s="50"/>
      <c r="M218" s="45"/>
      <c r="N218" s="45"/>
      <c r="O218" s="45"/>
      <c r="P218" s="45"/>
      <c r="Q218" s="55"/>
      <c r="R218" s="46"/>
      <c r="S218" s="46"/>
      <c r="T218" s="46"/>
      <c r="U218" s="46"/>
      <c r="V218" s="50"/>
      <c r="W218" s="45"/>
      <c r="X218" s="45"/>
      <c r="Y218" s="45"/>
      <c r="Z218" s="45"/>
      <c r="AA218" s="50"/>
      <c r="AB218" s="45"/>
      <c r="AC218" s="45"/>
      <c r="AD218" s="45"/>
      <c r="AE218" s="50"/>
      <c r="AF218" s="45"/>
      <c r="AG218" s="45"/>
      <c r="AH218" s="45"/>
      <c r="AI218" s="50"/>
      <c r="AJ218" s="45"/>
      <c r="AK218" s="45"/>
      <c r="AL218" s="45"/>
      <c r="AM218" s="1"/>
      <c r="AN218" s="1"/>
      <c r="AO218" s="1"/>
      <c r="AP218" s="1"/>
      <c r="AQ218" s="1"/>
      <c r="BB218" s="127" t="str">
        <f t="shared" si="73"/>
        <v/>
      </c>
      <c r="BC218" s="130" t="str">
        <f t="shared" si="68"/>
        <v/>
      </c>
      <c r="BD218" s="127" t="str">
        <f t="shared" si="69"/>
        <v/>
      </c>
      <c r="BE218" s="127" t="str">
        <f t="shared" si="70"/>
        <v/>
      </c>
      <c r="BF218" s="127" t="str">
        <f t="shared" si="71"/>
        <v/>
      </c>
      <c r="BG218" s="127" t="str">
        <f t="shared" si="74"/>
        <v/>
      </c>
      <c r="BH218" s="127" t="str">
        <f t="shared" si="75"/>
        <v/>
      </c>
    </row>
    <row r="219" spans="1:60" x14ac:dyDescent="0.25">
      <c r="A219" s="4">
        <v>213</v>
      </c>
      <c r="B219" s="29" t="str">
        <f t="shared" si="76"/>
        <v/>
      </c>
      <c r="C219" s="36" t="str">
        <f t="shared" si="77"/>
        <v/>
      </c>
      <c r="D219" s="37" t="str">
        <f t="shared" si="78"/>
        <v/>
      </c>
      <c r="E219" s="38" t="str">
        <f t="shared" si="79"/>
        <v/>
      </c>
      <c r="F219" s="38" t="str">
        <f t="shared" si="80"/>
        <v/>
      </c>
      <c r="G219" s="39" t="str">
        <f t="shared" si="81"/>
        <v/>
      </c>
      <c r="H219" s="117" t="str">
        <f t="shared" si="82"/>
        <v/>
      </c>
      <c r="I219" s="120"/>
      <c r="J219" s="121"/>
      <c r="K219" s="125" t="str">
        <f t="shared" si="72"/>
        <v/>
      </c>
      <c r="L219" s="50"/>
      <c r="M219" s="45"/>
      <c r="N219" s="45"/>
      <c r="O219" s="45"/>
      <c r="P219" s="45"/>
      <c r="Q219" s="55"/>
      <c r="R219" s="46"/>
      <c r="S219" s="46"/>
      <c r="T219" s="46"/>
      <c r="U219" s="46"/>
      <c r="V219" s="50"/>
      <c r="W219" s="45"/>
      <c r="X219" s="45"/>
      <c r="Y219" s="45"/>
      <c r="Z219" s="45"/>
      <c r="AA219" s="50"/>
      <c r="AB219" s="45"/>
      <c r="AC219" s="45"/>
      <c r="AD219" s="45"/>
      <c r="AE219" s="50"/>
      <c r="AF219" s="45"/>
      <c r="AG219" s="45"/>
      <c r="AH219" s="45"/>
      <c r="AI219" s="50"/>
      <c r="AJ219" s="45"/>
      <c r="AK219" s="45"/>
      <c r="AL219" s="45"/>
      <c r="AM219" s="1"/>
      <c r="AN219" s="1"/>
      <c r="AO219" s="1"/>
      <c r="AP219" s="1"/>
      <c r="AQ219" s="1"/>
      <c r="BB219" s="127" t="str">
        <f t="shared" si="73"/>
        <v/>
      </c>
      <c r="BC219" s="130" t="str">
        <f t="shared" si="68"/>
        <v/>
      </c>
      <c r="BD219" s="127" t="str">
        <f t="shared" si="69"/>
        <v/>
      </c>
      <c r="BE219" s="127" t="str">
        <f t="shared" si="70"/>
        <v/>
      </c>
      <c r="BF219" s="127" t="str">
        <f t="shared" si="71"/>
        <v/>
      </c>
      <c r="BG219" s="127" t="str">
        <f t="shared" si="74"/>
        <v/>
      </c>
      <c r="BH219" s="127" t="str">
        <f t="shared" si="75"/>
        <v/>
      </c>
    </row>
    <row r="220" spans="1:60" x14ac:dyDescent="0.25">
      <c r="A220" s="4">
        <v>214</v>
      </c>
      <c r="B220" s="29" t="str">
        <f t="shared" si="76"/>
        <v/>
      </c>
      <c r="C220" s="36" t="str">
        <f t="shared" si="77"/>
        <v/>
      </c>
      <c r="D220" s="37" t="str">
        <f t="shared" si="78"/>
        <v/>
      </c>
      <c r="E220" s="38" t="str">
        <f t="shared" si="79"/>
        <v/>
      </c>
      <c r="F220" s="38" t="str">
        <f t="shared" si="80"/>
        <v/>
      </c>
      <c r="G220" s="39" t="str">
        <f t="shared" si="81"/>
        <v/>
      </c>
      <c r="H220" s="117" t="str">
        <f t="shared" si="82"/>
        <v/>
      </c>
      <c r="I220" s="120"/>
      <c r="J220" s="121"/>
      <c r="K220" s="125" t="str">
        <f t="shared" si="72"/>
        <v/>
      </c>
      <c r="L220" s="50"/>
      <c r="M220" s="45"/>
      <c r="N220" s="45"/>
      <c r="O220" s="45"/>
      <c r="P220" s="45"/>
      <c r="Q220" s="55"/>
      <c r="R220" s="46"/>
      <c r="S220" s="46"/>
      <c r="T220" s="46"/>
      <c r="U220" s="46"/>
      <c r="V220" s="50"/>
      <c r="W220" s="45"/>
      <c r="X220" s="45"/>
      <c r="Y220" s="45"/>
      <c r="Z220" s="45"/>
      <c r="AA220" s="50"/>
      <c r="AB220" s="45"/>
      <c r="AC220" s="45"/>
      <c r="AD220" s="45"/>
      <c r="AE220" s="50"/>
      <c r="AF220" s="45"/>
      <c r="AG220" s="45"/>
      <c r="AH220" s="45"/>
      <c r="AI220" s="50"/>
      <c r="AJ220" s="45"/>
      <c r="AK220" s="45"/>
      <c r="AL220" s="45"/>
      <c r="AM220" s="1"/>
      <c r="AN220" s="1"/>
      <c r="AO220" s="1"/>
      <c r="AP220" s="1"/>
      <c r="AQ220" s="1"/>
      <c r="BB220" s="127" t="str">
        <f t="shared" si="73"/>
        <v/>
      </c>
      <c r="BC220" s="130" t="str">
        <f t="shared" si="68"/>
        <v/>
      </c>
      <c r="BD220" s="127" t="str">
        <f t="shared" si="69"/>
        <v/>
      </c>
      <c r="BE220" s="127" t="str">
        <f t="shared" si="70"/>
        <v/>
      </c>
      <c r="BF220" s="127" t="str">
        <f t="shared" si="71"/>
        <v/>
      </c>
      <c r="BG220" s="127" t="str">
        <f t="shared" si="74"/>
        <v/>
      </c>
      <c r="BH220" s="127" t="str">
        <f t="shared" si="75"/>
        <v/>
      </c>
    </row>
    <row r="221" spans="1:60" x14ac:dyDescent="0.25">
      <c r="A221" s="4">
        <v>215</v>
      </c>
      <c r="B221" s="29" t="str">
        <f t="shared" si="76"/>
        <v/>
      </c>
      <c r="C221" s="36" t="str">
        <f t="shared" si="77"/>
        <v/>
      </c>
      <c r="D221" s="37" t="str">
        <f t="shared" si="78"/>
        <v/>
      </c>
      <c r="E221" s="38" t="str">
        <f t="shared" si="79"/>
        <v/>
      </c>
      <c r="F221" s="38" t="str">
        <f t="shared" si="80"/>
        <v/>
      </c>
      <c r="G221" s="39" t="str">
        <f t="shared" si="81"/>
        <v/>
      </c>
      <c r="H221" s="117" t="str">
        <f t="shared" si="82"/>
        <v/>
      </c>
      <c r="I221" s="120"/>
      <c r="J221" s="121"/>
      <c r="K221" s="125" t="str">
        <f t="shared" si="72"/>
        <v/>
      </c>
      <c r="L221" s="50"/>
      <c r="M221" s="45"/>
      <c r="N221" s="45"/>
      <c r="O221" s="45"/>
      <c r="P221" s="45"/>
      <c r="Q221" s="55"/>
      <c r="R221" s="46"/>
      <c r="S221" s="46"/>
      <c r="T221" s="46"/>
      <c r="U221" s="46"/>
      <c r="V221" s="50"/>
      <c r="W221" s="45"/>
      <c r="X221" s="45"/>
      <c r="Y221" s="45"/>
      <c r="Z221" s="45"/>
      <c r="AA221" s="50"/>
      <c r="AB221" s="45"/>
      <c r="AC221" s="45"/>
      <c r="AD221" s="45"/>
      <c r="AE221" s="50"/>
      <c r="AF221" s="45"/>
      <c r="AG221" s="45"/>
      <c r="AH221" s="45"/>
      <c r="AI221" s="50"/>
      <c r="AJ221" s="45"/>
      <c r="AK221" s="45"/>
      <c r="AL221" s="45"/>
      <c r="AM221" s="1"/>
      <c r="AN221" s="1"/>
      <c r="AO221" s="1"/>
      <c r="AP221" s="1"/>
      <c r="AQ221" s="1"/>
      <c r="BB221" s="127" t="str">
        <f t="shared" si="73"/>
        <v/>
      </c>
      <c r="BC221" s="130" t="str">
        <f t="shared" si="68"/>
        <v/>
      </c>
      <c r="BD221" s="127" t="str">
        <f t="shared" si="69"/>
        <v/>
      </c>
      <c r="BE221" s="127" t="str">
        <f t="shared" si="70"/>
        <v/>
      </c>
      <c r="BF221" s="127" t="str">
        <f t="shared" si="71"/>
        <v/>
      </c>
      <c r="BG221" s="127" t="str">
        <f t="shared" si="74"/>
        <v/>
      </c>
      <c r="BH221" s="127" t="str">
        <f t="shared" si="75"/>
        <v/>
      </c>
    </row>
    <row r="222" spans="1:60" x14ac:dyDescent="0.25">
      <c r="A222" s="4">
        <v>216</v>
      </c>
      <c r="B222" s="29" t="str">
        <f t="shared" si="76"/>
        <v/>
      </c>
      <c r="C222" s="36" t="str">
        <f t="shared" si="77"/>
        <v/>
      </c>
      <c r="D222" s="37" t="str">
        <f t="shared" si="78"/>
        <v/>
      </c>
      <c r="E222" s="38" t="str">
        <f t="shared" si="79"/>
        <v/>
      </c>
      <c r="F222" s="38" t="str">
        <f t="shared" si="80"/>
        <v/>
      </c>
      <c r="G222" s="39" t="str">
        <f t="shared" si="81"/>
        <v/>
      </c>
      <c r="H222" s="117" t="str">
        <f t="shared" si="82"/>
        <v/>
      </c>
      <c r="I222" s="120"/>
      <c r="J222" s="121"/>
      <c r="K222" s="125" t="str">
        <f t="shared" si="72"/>
        <v/>
      </c>
      <c r="L222" s="50"/>
      <c r="M222" s="45"/>
      <c r="N222" s="45"/>
      <c r="O222" s="45"/>
      <c r="P222" s="45"/>
      <c r="Q222" s="55"/>
      <c r="R222" s="46"/>
      <c r="S222" s="46"/>
      <c r="T222" s="46"/>
      <c r="U222" s="46"/>
      <c r="V222" s="50"/>
      <c r="W222" s="45"/>
      <c r="X222" s="45"/>
      <c r="Y222" s="45"/>
      <c r="Z222" s="45"/>
      <c r="AA222" s="50"/>
      <c r="AB222" s="45"/>
      <c r="AC222" s="45"/>
      <c r="AD222" s="45"/>
      <c r="AE222" s="50"/>
      <c r="AF222" s="45"/>
      <c r="AG222" s="45"/>
      <c r="AH222" s="45"/>
      <c r="AI222" s="50"/>
      <c r="AJ222" s="45"/>
      <c r="AK222" s="45"/>
      <c r="AL222" s="45"/>
      <c r="AM222" s="1"/>
      <c r="AN222" s="1"/>
      <c r="AO222" s="1"/>
      <c r="AP222" s="1"/>
      <c r="AQ222" s="1"/>
      <c r="BB222" s="127" t="str">
        <f t="shared" si="73"/>
        <v/>
      </c>
      <c r="BC222" s="130" t="str">
        <f t="shared" si="68"/>
        <v/>
      </c>
      <c r="BD222" s="127" t="str">
        <f t="shared" si="69"/>
        <v/>
      </c>
      <c r="BE222" s="127" t="str">
        <f t="shared" si="70"/>
        <v/>
      </c>
      <c r="BF222" s="127" t="str">
        <f t="shared" si="71"/>
        <v/>
      </c>
      <c r="BG222" s="127" t="str">
        <f t="shared" si="74"/>
        <v/>
      </c>
      <c r="BH222" s="127" t="str">
        <f t="shared" si="75"/>
        <v/>
      </c>
    </row>
    <row r="223" spans="1:60" x14ac:dyDescent="0.25">
      <c r="A223" s="4">
        <v>217</v>
      </c>
      <c r="B223" s="29" t="str">
        <f t="shared" si="76"/>
        <v/>
      </c>
      <c r="C223" s="36" t="str">
        <f t="shared" si="77"/>
        <v/>
      </c>
      <c r="D223" s="37" t="str">
        <f t="shared" si="78"/>
        <v/>
      </c>
      <c r="E223" s="38" t="str">
        <f t="shared" si="79"/>
        <v/>
      </c>
      <c r="F223" s="38" t="str">
        <f t="shared" si="80"/>
        <v/>
      </c>
      <c r="G223" s="39" t="str">
        <f t="shared" si="81"/>
        <v/>
      </c>
      <c r="H223" s="117" t="str">
        <f t="shared" si="82"/>
        <v/>
      </c>
      <c r="I223" s="120"/>
      <c r="J223" s="121"/>
      <c r="K223" s="125" t="str">
        <f t="shared" si="72"/>
        <v/>
      </c>
      <c r="L223" s="50"/>
      <c r="M223" s="45"/>
      <c r="N223" s="45"/>
      <c r="O223" s="45"/>
      <c r="P223" s="45"/>
      <c r="Q223" s="55"/>
      <c r="R223" s="46"/>
      <c r="S223" s="46"/>
      <c r="T223" s="46"/>
      <c r="U223" s="46"/>
      <c r="V223" s="50"/>
      <c r="W223" s="45"/>
      <c r="X223" s="45"/>
      <c r="Y223" s="45"/>
      <c r="Z223" s="45"/>
      <c r="AA223" s="50"/>
      <c r="AB223" s="45"/>
      <c r="AC223" s="45"/>
      <c r="AD223" s="45"/>
      <c r="AE223" s="50"/>
      <c r="AF223" s="45"/>
      <c r="AG223" s="45"/>
      <c r="AH223" s="45"/>
      <c r="AI223" s="50"/>
      <c r="AJ223" s="45"/>
      <c r="AK223" s="45"/>
      <c r="AL223" s="45"/>
      <c r="AM223" s="1"/>
      <c r="AN223" s="1"/>
      <c r="AO223" s="1"/>
      <c r="AP223" s="1"/>
      <c r="AQ223" s="1"/>
      <c r="BB223" s="127" t="str">
        <f t="shared" si="73"/>
        <v/>
      </c>
      <c r="BC223" s="130" t="str">
        <f t="shared" si="68"/>
        <v/>
      </c>
      <c r="BD223" s="127" t="str">
        <f t="shared" si="69"/>
        <v/>
      </c>
      <c r="BE223" s="127" t="str">
        <f t="shared" si="70"/>
        <v/>
      </c>
      <c r="BF223" s="127" t="str">
        <f t="shared" si="71"/>
        <v/>
      </c>
      <c r="BG223" s="127" t="str">
        <f t="shared" si="74"/>
        <v/>
      </c>
      <c r="BH223" s="127" t="str">
        <f t="shared" si="75"/>
        <v/>
      </c>
    </row>
    <row r="224" spans="1:60" x14ac:dyDescent="0.25">
      <c r="A224" s="4">
        <v>218</v>
      </c>
      <c r="B224" s="29" t="str">
        <f t="shared" si="76"/>
        <v/>
      </c>
      <c r="C224" s="36" t="str">
        <f t="shared" si="77"/>
        <v/>
      </c>
      <c r="D224" s="37" t="str">
        <f t="shared" si="78"/>
        <v/>
      </c>
      <c r="E224" s="38" t="str">
        <f t="shared" si="79"/>
        <v/>
      </c>
      <c r="F224" s="38" t="str">
        <f t="shared" si="80"/>
        <v/>
      </c>
      <c r="G224" s="39" t="str">
        <f t="shared" si="81"/>
        <v/>
      </c>
      <c r="H224" s="117" t="str">
        <f t="shared" si="82"/>
        <v/>
      </c>
      <c r="I224" s="120"/>
      <c r="J224" s="121"/>
      <c r="K224" s="125" t="str">
        <f t="shared" si="72"/>
        <v/>
      </c>
      <c r="L224" s="50"/>
      <c r="M224" s="45"/>
      <c r="N224" s="45"/>
      <c r="O224" s="45"/>
      <c r="P224" s="45"/>
      <c r="Q224" s="55"/>
      <c r="R224" s="46"/>
      <c r="S224" s="46"/>
      <c r="T224" s="46"/>
      <c r="U224" s="46"/>
      <c r="V224" s="50"/>
      <c r="W224" s="45"/>
      <c r="X224" s="45"/>
      <c r="Y224" s="45"/>
      <c r="Z224" s="45"/>
      <c r="AA224" s="50"/>
      <c r="AB224" s="45"/>
      <c r="AC224" s="45"/>
      <c r="AD224" s="45"/>
      <c r="AE224" s="50"/>
      <c r="AF224" s="45"/>
      <c r="AG224" s="45"/>
      <c r="AH224" s="45"/>
      <c r="AI224" s="50"/>
      <c r="AJ224" s="45"/>
      <c r="AK224" s="45"/>
      <c r="AL224" s="45"/>
      <c r="AM224" s="1"/>
      <c r="AN224" s="1"/>
      <c r="AO224" s="1"/>
      <c r="AP224" s="1"/>
      <c r="AQ224" s="1"/>
      <c r="BB224" s="127" t="str">
        <f t="shared" si="73"/>
        <v/>
      </c>
      <c r="BC224" s="130" t="str">
        <f t="shared" si="68"/>
        <v/>
      </c>
      <c r="BD224" s="127" t="str">
        <f t="shared" si="69"/>
        <v/>
      </c>
      <c r="BE224" s="127" t="str">
        <f t="shared" si="70"/>
        <v/>
      </c>
      <c r="BF224" s="127" t="str">
        <f t="shared" si="71"/>
        <v/>
      </c>
      <c r="BG224" s="127" t="str">
        <f t="shared" si="74"/>
        <v/>
      </c>
      <c r="BH224" s="127" t="str">
        <f t="shared" si="75"/>
        <v/>
      </c>
    </row>
    <row r="225" spans="1:60" x14ac:dyDescent="0.25">
      <c r="A225" s="4">
        <v>219</v>
      </c>
      <c r="B225" s="29" t="str">
        <f t="shared" si="76"/>
        <v/>
      </c>
      <c r="C225" s="36" t="str">
        <f t="shared" si="77"/>
        <v/>
      </c>
      <c r="D225" s="37" t="str">
        <f t="shared" si="78"/>
        <v/>
      </c>
      <c r="E225" s="38" t="str">
        <f t="shared" si="79"/>
        <v/>
      </c>
      <c r="F225" s="38" t="str">
        <f t="shared" si="80"/>
        <v/>
      </c>
      <c r="G225" s="39" t="str">
        <f t="shared" si="81"/>
        <v/>
      </c>
      <c r="H225" s="117" t="str">
        <f t="shared" si="82"/>
        <v/>
      </c>
      <c r="I225" s="120"/>
      <c r="J225" s="121"/>
      <c r="K225" s="125" t="str">
        <f t="shared" si="72"/>
        <v/>
      </c>
      <c r="L225" s="50"/>
      <c r="M225" s="45"/>
      <c r="N225" s="45"/>
      <c r="O225" s="45"/>
      <c r="P225" s="45"/>
      <c r="Q225" s="55"/>
      <c r="R225" s="46"/>
      <c r="S225" s="46"/>
      <c r="T225" s="46"/>
      <c r="U225" s="46"/>
      <c r="V225" s="50"/>
      <c r="W225" s="45"/>
      <c r="X225" s="45"/>
      <c r="Y225" s="45"/>
      <c r="Z225" s="45"/>
      <c r="AA225" s="50"/>
      <c r="AB225" s="45"/>
      <c r="AC225" s="45"/>
      <c r="AD225" s="45"/>
      <c r="AE225" s="50"/>
      <c r="AF225" s="45"/>
      <c r="AG225" s="45"/>
      <c r="AH225" s="45"/>
      <c r="AI225" s="50"/>
      <c r="AJ225" s="45"/>
      <c r="AK225" s="45"/>
      <c r="AL225" s="45"/>
      <c r="AM225" s="1"/>
      <c r="AN225" s="1"/>
      <c r="AO225" s="1"/>
      <c r="AP225" s="1"/>
      <c r="AQ225" s="1"/>
      <c r="BB225" s="127" t="str">
        <f t="shared" si="73"/>
        <v/>
      </c>
      <c r="BC225" s="130" t="str">
        <f t="shared" si="68"/>
        <v/>
      </c>
      <c r="BD225" s="127" t="str">
        <f t="shared" si="69"/>
        <v/>
      </c>
      <c r="BE225" s="127" t="str">
        <f t="shared" si="70"/>
        <v/>
      </c>
      <c r="BF225" s="127" t="str">
        <f t="shared" si="71"/>
        <v/>
      </c>
      <c r="BG225" s="127" t="str">
        <f t="shared" si="74"/>
        <v/>
      </c>
      <c r="BH225" s="127" t="str">
        <f t="shared" si="75"/>
        <v/>
      </c>
    </row>
    <row r="226" spans="1:60" x14ac:dyDescent="0.25">
      <c r="A226" s="4">
        <v>220</v>
      </c>
      <c r="B226" s="29" t="str">
        <f t="shared" si="76"/>
        <v/>
      </c>
      <c r="C226" s="36" t="str">
        <f t="shared" si="77"/>
        <v/>
      </c>
      <c r="D226" s="37" t="str">
        <f t="shared" si="78"/>
        <v/>
      </c>
      <c r="E226" s="38" t="str">
        <f t="shared" si="79"/>
        <v/>
      </c>
      <c r="F226" s="38" t="str">
        <f t="shared" si="80"/>
        <v/>
      </c>
      <c r="G226" s="39" t="str">
        <f t="shared" si="81"/>
        <v/>
      </c>
      <c r="H226" s="117" t="str">
        <f t="shared" si="82"/>
        <v/>
      </c>
      <c r="I226" s="120"/>
      <c r="J226" s="121"/>
      <c r="K226" s="125" t="str">
        <f t="shared" si="72"/>
        <v/>
      </c>
      <c r="L226" s="50"/>
      <c r="M226" s="45"/>
      <c r="N226" s="45"/>
      <c r="O226" s="45"/>
      <c r="P226" s="45"/>
      <c r="Q226" s="55"/>
      <c r="R226" s="46"/>
      <c r="S226" s="46"/>
      <c r="T226" s="46"/>
      <c r="U226" s="46"/>
      <c r="V226" s="50"/>
      <c r="W226" s="45"/>
      <c r="X226" s="45"/>
      <c r="Y226" s="45"/>
      <c r="Z226" s="45"/>
      <c r="AA226" s="50"/>
      <c r="AB226" s="45"/>
      <c r="AC226" s="45"/>
      <c r="AD226" s="45"/>
      <c r="AE226" s="50"/>
      <c r="AF226" s="45"/>
      <c r="AG226" s="45"/>
      <c r="AH226" s="45"/>
      <c r="AI226" s="50"/>
      <c r="AJ226" s="45"/>
      <c r="AK226" s="45"/>
      <c r="AL226" s="45"/>
      <c r="AM226" s="1"/>
      <c r="AN226" s="1"/>
      <c r="AO226" s="1"/>
      <c r="AP226" s="1"/>
      <c r="AQ226" s="1"/>
      <c r="BB226" s="127" t="str">
        <f t="shared" si="73"/>
        <v/>
      </c>
      <c r="BC226" s="130" t="str">
        <f t="shared" si="68"/>
        <v/>
      </c>
      <c r="BD226" s="127" t="str">
        <f t="shared" si="69"/>
        <v/>
      </c>
      <c r="BE226" s="127" t="str">
        <f t="shared" si="70"/>
        <v/>
      </c>
      <c r="BF226" s="127" t="str">
        <f t="shared" si="71"/>
        <v/>
      </c>
      <c r="BG226" s="127" t="str">
        <f t="shared" si="74"/>
        <v/>
      </c>
      <c r="BH226" s="127" t="str">
        <f t="shared" si="75"/>
        <v/>
      </c>
    </row>
    <row r="227" spans="1:60" x14ac:dyDescent="0.25">
      <c r="A227" s="4">
        <v>221</v>
      </c>
      <c r="B227" s="29" t="str">
        <f t="shared" si="76"/>
        <v/>
      </c>
      <c r="C227" s="36" t="str">
        <f t="shared" si="77"/>
        <v/>
      </c>
      <c r="D227" s="37" t="str">
        <f t="shared" si="78"/>
        <v/>
      </c>
      <c r="E227" s="38" t="str">
        <f t="shared" si="79"/>
        <v/>
      </c>
      <c r="F227" s="38" t="str">
        <f t="shared" si="80"/>
        <v/>
      </c>
      <c r="G227" s="39" t="str">
        <f t="shared" si="81"/>
        <v/>
      </c>
      <c r="H227" s="117" t="str">
        <f t="shared" si="82"/>
        <v/>
      </c>
      <c r="I227" s="120"/>
      <c r="J227" s="121"/>
      <c r="K227" s="125" t="str">
        <f t="shared" si="72"/>
        <v/>
      </c>
      <c r="L227" s="50"/>
      <c r="M227" s="45"/>
      <c r="N227" s="45"/>
      <c r="O227" s="45"/>
      <c r="P227" s="45"/>
      <c r="Q227" s="55"/>
      <c r="R227" s="46"/>
      <c r="S227" s="46"/>
      <c r="T227" s="46"/>
      <c r="U227" s="46"/>
      <c r="V227" s="50"/>
      <c r="W227" s="45"/>
      <c r="X227" s="45"/>
      <c r="Y227" s="45"/>
      <c r="Z227" s="45"/>
      <c r="AA227" s="50"/>
      <c r="AB227" s="45"/>
      <c r="AC227" s="45"/>
      <c r="AD227" s="45"/>
      <c r="AE227" s="50"/>
      <c r="AF227" s="45"/>
      <c r="AG227" s="45"/>
      <c r="AH227" s="45"/>
      <c r="AI227" s="50"/>
      <c r="AJ227" s="45"/>
      <c r="AK227" s="45"/>
      <c r="AL227" s="45"/>
      <c r="AM227" s="1"/>
      <c r="AN227" s="1"/>
      <c r="AO227" s="1"/>
      <c r="AP227" s="1"/>
      <c r="AQ227" s="1"/>
      <c r="BB227" s="127" t="str">
        <f t="shared" si="73"/>
        <v/>
      </c>
      <c r="BC227" s="130" t="str">
        <f t="shared" si="68"/>
        <v/>
      </c>
      <c r="BD227" s="127" t="str">
        <f t="shared" si="69"/>
        <v/>
      </c>
      <c r="BE227" s="127" t="str">
        <f t="shared" si="70"/>
        <v/>
      </c>
      <c r="BF227" s="127" t="str">
        <f t="shared" si="71"/>
        <v/>
      </c>
      <c r="BG227" s="127" t="str">
        <f t="shared" si="74"/>
        <v/>
      </c>
      <c r="BH227" s="127" t="str">
        <f t="shared" si="75"/>
        <v/>
      </c>
    </row>
    <row r="228" spans="1:60" x14ac:dyDescent="0.25">
      <c r="A228" s="4">
        <v>222</v>
      </c>
      <c r="B228" s="29" t="str">
        <f t="shared" si="76"/>
        <v/>
      </c>
      <c r="C228" s="36" t="str">
        <f t="shared" si="77"/>
        <v/>
      </c>
      <c r="D228" s="37" t="str">
        <f t="shared" si="78"/>
        <v/>
      </c>
      <c r="E228" s="38" t="str">
        <f t="shared" si="79"/>
        <v/>
      </c>
      <c r="F228" s="38" t="str">
        <f t="shared" si="80"/>
        <v/>
      </c>
      <c r="G228" s="39" t="str">
        <f t="shared" si="81"/>
        <v/>
      </c>
      <c r="H228" s="117" t="str">
        <f t="shared" si="82"/>
        <v/>
      </c>
      <c r="I228" s="120"/>
      <c r="J228" s="121"/>
      <c r="K228" s="125" t="str">
        <f t="shared" si="72"/>
        <v/>
      </c>
      <c r="L228" s="50"/>
      <c r="M228" s="45"/>
      <c r="N228" s="45"/>
      <c r="O228" s="45"/>
      <c r="P228" s="45"/>
      <c r="Q228" s="55"/>
      <c r="R228" s="46"/>
      <c r="S228" s="46"/>
      <c r="T228" s="46"/>
      <c r="U228" s="46"/>
      <c r="V228" s="50"/>
      <c r="W228" s="45"/>
      <c r="X228" s="45"/>
      <c r="Y228" s="45"/>
      <c r="Z228" s="45"/>
      <c r="AA228" s="50"/>
      <c r="AB228" s="45"/>
      <c r="AC228" s="45"/>
      <c r="AD228" s="45"/>
      <c r="AE228" s="50"/>
      <c r="AF228" s="45"/>
      <c r="AG228" s="45"/>
      <c r="AH228" s="45"/>
      <c r="AI228" s="50"/>
      <c r="AJ228" s="45"/>
      <c r="AK228" s="45"/>
      <c r="AL228" s="45"/>
      <c r="AM228" s="1"/>
      <c r="AN228" s="1"/>
      <c r="AO228" s="1"/>
      <c r="AP228" s="1"/>
      <c r="AQ228" s="1"/>
      <c r="BB228" s="127" t="str">
        <f t="shared" si="73"/>
        <v/>
      </c>
      <c r="BC228" s="130" t="str">
        <f t="shared" si="68"/>
        <v/>
      </c>
      <c r="BD228" s="127" t="str">
        <f t="shared" si="69"/>
        <v/>
      </c>
      <c r="BE228" s="127" t="str">
        <f t="shared" si="70"/>
        <v/>
      </c>
      <c r="BF228" s="127" t="str">
        <f t="shared" si="71"/>
        <v/>
      </c>
      <c r="BG228" s="127" t="str">
        <f t="shared" si="74"/>
        <v/>
      </c>
      <c r="BH228" s="127" t="str">
        <f t="shared" si="75"/>
        <v/>
      </c>
    </row>
    <row r="229" spans="1:60" x14ac:dyDescent="0.25">
      <c r="A229" s="4">
        <v>223</v>
      </c>
      <c r="B229" s="29" t="str">
        <f t="shared" si="76"/>
        <v/>
      </c>
      <c r="C229" s="36" t="str">
        <f t="shared" si="77"/>
        <v/>
      </c>
      <c r="D229" s="37" t="str">
        <f t="shared" si="78"/>
        <v/>
      </c>
      <c r="E229" s="38" t="str">
        <f t="shared" si="79"/>
        <v/>
      </c>
      <c r="F229" s="38" t="str">
        <f t="shared" si="80"/>
        <v/>
      </c>
      <c r="G229" s="39" t="str">
        <f t="shared" si="81"/>
        <v/>
      </c>
      <c r="H229" s="117" t="str">
        <f t="shared" si="82"/>
        <v/>
      </c>
      <c r="I229" s="120"/>
      <c r="J229" s="121"/>
      <c r="K229" s="125" t="str">
        <f t="shared" si="72"/>
        <v/>
      </c>
      <c r="L229" s="50"/>
      <c r="M229" s="45"/>
      <c r="N229" s="45"/>
      <c r="O229" s="45"/>
      <c r="P229" s="45"/>
      <c r="Q229" s="55"/>
      <c r="R229" s="46"/>
      <c r="S229" s="46"/>
      <c r="T229" s="46"/>
      <c r="U229" s="46"/>
      <c r="V229" s="50"/>
      <c r="W229" s="45"/>
      <c r="X229" s="45"/>
      <c r="Y229" s="45"/>
      <c r="Z229" s="45"/>
      <c r="AA229" s="50"/>
      <c r="AB229" s="45"/>
      <c r="AC229" s="45"/>
      <c r="AD229" s="45"/>
      <c r="AE229" s="50"/>
      <c r="AF229" s="45"/>
      <c r="AG229" s="45"/>
      <c r="AH229" s="45"/>
      <c r="AI229" s="50"/>
      <c r="AJ229" s="45"/>
      <c r="AK229" s="45"/>
      <c r="AL229" s="45"/>
      <c r="AM229" s="1"/>
      <c r="AN229" s="1"/>
      <c r="AO229" s="1"/>
      <c r="AP229" s="1"/>
      <c r="AQ229" s="1"/>
      <c r="BB229" s="127" t="str">
        <f t="shared" si="73"/>
        <v/>
      </c>
      <c r="BC229" s="130" t="str">
        <f t="shared" si="68"/>
        <v/>
      </c>
      <c r="BD229" s="127" t="str">
        <f t="shared" si="69"/>
        <v/>
      </c>
      <c r="BE229" s="127" t="str">
        <f t="shared" si="70"/>
        <v/>
      </c>
      <c r="BF229" s="127" t="str">
        <f t="shared" si="71"/>
        <v/>
      </c>
      <c r="BG229" s="127" t="str">
        <f t="shared" si="74"/>
        <v/>
      </c>
      <c r="BH229" s="127" t="str">
        <f t="shared" si="75"/>
        <v/>
      </c>
    </row>
    <row r="230" spans="1:60" x14ac:dyDescent="0.25">
      <c r="A230" s="4">
        <v>224</v>
      </c>
      <c r="B230" s="29" t="str">
        <f t="shared" si="76"/>
        <v/>
      </c>
      <c r="C230" s="36" t="str">
        <f t="shared" si="77"/>
        <v/>
      </c>
      <c r="D230" s="37" t="str">
        <f t="shared" si="78"/>
        <v/>
      </c>
      <c r="E230" s="38" t="str">
        <f t="shared" si="79"/>
        <v/>
      </c>
      <c r="F230" s="38" t="str">
        <f t="shared" si="80"/>
        <v/>
      </c>
      <c r="G230" s="39" t="str">
        <f t="shared" si="81"/>
        <v/>
      </c>
      <c r="H230" s="117" t="str">
        <f t="shared" si="82"/>
        <v/>
      </c>
      <c r="I230" s="120"/>
      <c r="J230" s="121"/>
      <c r="K230" s="125" t="str">
        <f t="shared" si="72"/>
        <v/>
      </c>
      <c r="L230" s="50"/>
      <c r="M230" s="45"/>
      <c r="N230" s="45"/>
      <c r="O230" s="45"/>
      <c r="P230" s="45"/>
      <c r="Q230" s="55"/>
      <c r="R230" s="46"/>
      <c r="S230" s="46"/>
      <c r="T230" s="46"/>
      <c r="U230" s="46"/>
      <c r="V230" s="50"/>
      <c r="W230" s="45"/>
      <c r="X230" s="45"/>
      <c r="Y230" s="45"/>
      <c r="Z230" s="45"/>
      <c r="AA230" s="50"/>
      <c r="AB230" s="45"/>
      <c r="AC230" s="45"/>
      <c r="AD230" s="45"/>
      <c r="AE230" s="50"/>
      <c r="AF230" s="45"/>
      <c r="AG230" s="45"/>
      <c r="AH230" s="45"/>
      <c r="AI230" s="50"/>
      <c r="AJ230" s="45"/>
      <c r="AK230" s="45"/>
      <c r="AL230" s="45"/>
      <c r="AM230" s="1"/>
      <c r="AN230" s="1"/>
      <c r="AO230" s="1"/>
      <c r="AP230" s="1"/>
      <c r="AQ230" s="1"/>
      <c r="BB230" s="127" t="str">
        <f t="shared" si="73"/>
        <v/>
      </c>
      <c r="BC230" s="130" t="str">
        <f t="shared" si="68"/>
        <v/>
      </c>
      <c r="BD230" s="127" t="str">
        <f t="shared" si="69"/>
        <v/>
      </c>
      <c r="BE230" s="127" t="str">
        <f t="shared" si="70"/>
        <v/>
      </c>
      <c r="BF230" s="127" t="str">
        <f t="shared" si="71"/>
        <v/>
      </c>
      <c r="BG230" s="127" t="str">
        <f t="shared" si="74"/>
        <v/>
      </c>
      <c r="BH230" s="127" t="str">
        <f t="shared" si="75"/>
        <v/>
      </c>
    </row>
    <row r="231" spans="1:60" x14ac:dyDescent="0.25">
      <c r="A231" s="4">
        <v>225</v>
      </c>
      <c r="B231" s="29" t="str">
        <f t="shared" si="76"/>
        <v/>
      </c>
      <c r="C231" s="36" t="str">
        <f t="shared" si="77"/>
        <v/>
      </c>
      <c r="D231" s="37" t="str">
        <f t="shared" si="78"/>
        <v/>
      </c>
      <c r="E231" s="38" t="str">
        <f t="shared" si="79"/>
        <v/>
      </c>
      <c r="F231" s="38" t="str">
        <f t="shared" si="80"/>
        <v/>
      </c>
      <c r="G231" s="39" t="str">
        <f t="shared" si="81"/>
        <v/>
      </c>
      <c r="H231" s="117" t="str">
        <f t="shared" si="82"/>
        <v/>
      </c>
      <c r="I231" s="120"/>
      <c r="J231" s="121"/>
      <c r="K231" s="125" t="str">
        <f t="shared" si="72"/>
        <v/>
      </c>
      <c r="L231" s="50"/>
      <c r="M231" s="45"/>
      <c r="N231" s="45"/>
      <c r="O231" s="45"/>
      <c r="P231" s="45"/>
      <c r="Q231" s="55"/>
      <c r="R231" s="46"/>
      <c r="S231" s="46"/>
      <c r="T231" s="46"/>
      <c r="U231" s="46"/>
      <c r="V231" s="50"/>
      <c r="W231" s="45"/>
      <c r="X231" s="45"/>
      <c r="Y231" s="45"/>
      <c r="Z231" s="45"/>
      <c r="AA231" s="50"/>
      <c r="AB231" s="45"/>
      <c r="AC231" s="45"/>
      <c r="AD231" s="45"/>
      <c r="AE231" s="50"/>
      <c r="AF231" s="45"/>
      <c r="AG231" s="45"/>
      <c r="AH231" s="45"/>
      <c r="AI231" s="50"/>
      <c r="AJ231" s="45"/>
      <c r="AK231" s="45"/>
      <c r="AL231" s="45"/>
      <c r="AM231" s="1"/>
      <c r="AN231" s="1"/>
      <c r="AO231" s="1"/>
      <c r="AP231" s="1"/>
      <c r="AQ231" s="1"/>
      <c r="BB231" s="127" t="str">
        <f t="shared" si="73"/>
        <v/>
      </c>
      <c r="BC231" s="130" t="str">
        <f t="shared" si="68"/>
        <v/>
      </c>
      <c r="BD231" s="127" t="str">
        <f t="shared" si="69"/>
        <v/>
      </c>
      <c r="BE231" s="127" t="str">
        <f t="shared" si="70"/>
        <v/>
      </c>
      <c r="BF231" s="127" t="str">
        <f t="shared" si="71"/>
        <v/>
      </c>
      <c r="BG231" s="127" t="str">
        <f t="shared" si="74"/>
        <v/>
      </c>
      <c r="BH231" s="127" t="str">
        <f t="shared" si="75"/>
        <v/>
      </c>
    </row>
    <row r="232" spans="1:60" x14ac:dyDescent="0.25">
      <c r="A232" s="4">
        <v>226</v>
      </c>
      <c r="B232" s="29" t="str">
        <f t="shared" si="76"/>
        <v/>
      </c>
      <c r="C232" s="36" t="str">
        <f t="shared" si="77"/>
        <v/>
      </c>
      <c r="D232" s="37" t="str">
        <f t="shared" si="78"/>
        <v/>
      </c>
      <c r="E232" s="38" t="str">
        <f t="shared" si="79"/>
        <v/>
      </c>
      <c r="F232" s="38" t="str">
        <f t="shared" si="80"/>
        <v/>
      </c>
      <c r="G232" s="39" t="str">
        <f t="shared" si="81"/>
        <v/>
      </c>
      <c r="H232" s="117" t="str">
        <f t="shared" si="82"/>
        <v/>
      </c>
      <c r="I232" s="120"/>
      <c r="J232" s="121"/>
      <c r="K232" s="125" t="str">
        <f t="shared" si="72"/>
        <v/>
      </c>
      <c r="L232" s="50"/>
      <c r="M232" s="45"/>
      <c r="N232" s="45"/>
      <c r="O232" s="45"/>
      <c r="P232" s="45"/>
      <c r="Q232" s="55"/>
      <c r="R232" s="46"/>
      <c r="S232" s="46"/>
      <c r="T232" s="46"/>
      <c r="U232" s="46"/>
      <c r="V232" s="50"/>
      <c r="W232" s="45"/>
      <c r="X232" s="45"/>
      <c r="Y232" s="45"/>
      <c r="Z232" s="45"/>
      <c r="AA232" s="50"/>
      <c r="AB232" s="45"/>
      <c r="AC232" s="45"/>
      <c r="AD232" s="45"/>
      <c r="AE232" s="50"/>
      <c r="AF232" s="45"/>
      <c r="AG232" s="45"/>
      <c r="AH232" s="45"/>
      <c r="AI232" s="50"/>
      <c r="AJ232" s="45"/>
      <c r="AK232" s="45"/>
      <c r="AL232" s="45"/>
      <c r="AM232" s="1"/>
      <c r="AN232" s="1"/>
      <c r="AO232" s="1"/>
      <c r="AP232" s="1"/>
      <c r="AQ232" s="1"/>
      <c r="BB232" s="127" t="str">
        <f t="shared" si="73"/>
        <v/>
      </c>
      <c r="BC232" s="130" t="str">
        <f t="shared" si="68"/>
        <v/>
      </c>
      <c r="BD232" s="127" t="str">
        <f t="shared" si="69"/>
        <v/>
      </c>
      <c r="BE232" s="127" t="str">
        <f t="shared" si="70"/>
        <v/>
      </c>
      <c r="BF232" s="127" t="str">
        <f t="shared" si="71"/>
        <v/>
      </c>
      <c r="BG232" s="127" t="str">
        <f t="shared" si="74"/>
        <v/>
      </c>
      <c r="BH232" s="127" t="str">
        <f t="shared" si="75"/>
        <v/>
      </c>
    </row>
    <row r="233" spans="1:60" x14ac:dyDescent="0.25">
      <c r="A233" s="4">
        <v>227</v>
      </c>
      <c r="B233" s="29" t="str">
        <f t="shared" si="76"/>
        <v/>
      </c>
      <c r="C233" s="36" t="str">
        <f t="shared" si="77"/>
        <v/>
      </c>
      <c r="D233" s="37" t="str">
        <f t="shared" si="78"/>
        <v/>
      </c>
      <c r="E233" s="38" t="str">
        <f t="shared" si="79"/>
        <v/>
      </c>
      <c r="F233" s="38" t="str">
        <f t="shared" si="80"/>
        <v/>
      </c>
      <c r="G233" s="39" t="str">
        <f t="shared" si="81"/>
        <v/>
      </c>
      <c r="H233" s="117" t="str">
        <f t="shared" si="82"/>
        <v/>
      </c>
      <c r="I233" s="120"/>
      <c r="J233" s="121"/>
      <c r="K233" s="125" t="str">
        <f t="shared" si="72"/>
        <v/>
      </c>
      <c r="L233" s="50"/>
      <c r="M233" s="45"/>
      <c r="N233" s="45"/>
      <c r="O233" s="45"/>
      <c r="P233" s="45"/>
      <c r="Q233" s="55"/>
      <c r="R233" s="46"/>
      <c r="S233" s="46"/>
      <c r="T233" s="46"/>
      <c r="U233" s="46"/>
      <c r="V233" s="50"/>
      <c r="W233" s="45"/>
      <c r="X233" s="45"/>
      <c r="Y233" s="45"/>
      <c r="Z233" s="45"/>
      <c r="AA233" s="50"/>
      <c r="AB233" s="45"/>
      <c r="AC233" s="45"/>
      <c r="AD233" s="45"/>
      <c r="AE233" s="50"/>
      <c r="AF233" s="45"/>
      <c r="AG233" s="45"/>
      <c r="AH233" s="45"/>
      <c r="AI233" s="50"/>
      <c r="AJ233" s="45"/>
      <c r="AK233" s="45"/>
      <c r="AL233" s="45"/>
      <c r="AM233" s="1"/>
      <c r="AN233" s="1"/>
      <c r="AO233" s="1"/>
      <c r="AP233" s="1"/>
      <c r="AQ233" s="1"/>
      <c r="BB233" s="127" t="str">
        <f t="shared" si="73"/>
        <v/>
      </c>
      <c r="BC233" s="130" t="str">
        <f t="shared" si="68"/>
        <v/>
      </c>
      <c r="BD233" s="127" t="str">
        <f t="shared" si="69"/>
        <v/>
      </c>
      <c r="BE233" s="127" t="str">
        <f t="shared" si="70"/>
        <v/>
      </c>
      <c r="BF233" s="127" t="str">
        <f t="shared" si="71"/>
        <v/>
      </c>
      <c r="BG233" s="127" t="str">
        <f t="shared" si="74"/>
        <v/>
      </c>
      <c r="BH233" s="127" t="str">
        <f t="shared" si="75"/>
        <v/>
      </c>
    </row>
    <row r="234" spans="1:60" x14ac:dyDescent="0.25">
      <c r="A234" s="4">
        <v>228</v>
      </c>
      <c r="B234" s="29" t="str">
        <f t="shared" si="76"/>
        <v/>
      </c>
      <c r="C234" s="36" t="str">
        <f t="shared" si="77"/>
        <v/>
      </c>
      <c r="D234" s="37" t="str">
        <f t="shared" si="78"/>
        <v/>
      </c>
      <c r="E234" s="38" t="str">
        <f t="shared" si="79"/>
        <v/>
      </c>
      <c r="F234" s="38" t="str">
        <f t="shared" si="80"/>
        <v/>
      </c>
      <c r="G234" s="39" t="str">
        <f t="shared" si="81"/>
        <v/>
      </c>
      <c r="H234" s="117" t="str">
        <f t="shared" si="82"/>
        <v/>
      </c>
      <c r="I234" s="120"/>
      <c r="J234" s="121"/>
      <c r="K234" s="125" t="str">
        <f t="shared" si="72"/>
        <v/>
      </c>
      <c r="L234" s="50"/>
      <c r="M234" s="45"/>
      <c r="N234" s="45"/>
      <c r="O234" s="45"/>
      <c r="P234" s="45"/>
      <c r="Q234" s="55"/>
      <c r="R234" s="46"/>
      <c r="S234" s="46"/>
      <c r="T234" s="46"/>
      <c r="U234" s="46"/>
      <c r="V234" s="50"/>
      <c r="W234" s="45"/>
      <c r="X234" s="45"/>
      <c r="Y234" s="45"/>
      <c r="Z234" s="45"/>
      <c r="AA234" s="50"/>
      <c r="AB234" s="45"/>
      <c r="AC234" s="45"/>
      <c r="AD234" s="45"/>
      <c r="AE234" s="50"/>
      <c r="AF234" s="45"/>
      <c r="AG234" s="45"/>
      <c r="AH234" s="45"/>
      <c r="AI234" s="50"/>
      <c r="AJ234" s="45"/>
      <c r="AK234" s="45"/>
      <c r="AL234" s="45"/>
      <c r="AM234" s="1"/>
      <c r="AN234" s="1"/>
      <c r="AO234" s="1"/>
      <c r="AP234" s="1"/>
      <c r="AQ234" s="1"/>
      <c r="BB234" s="127" t="str">
        <f t="shared" si="73"/>
        <v/>
      </c>
      <c r="BC234" s="130" t="str">
        <f t="shared" si="68"/>
        <v/>
      </c>
      <c r="BD234" s="127" t="str">
        <f t="shared" si="69"/>
        <v/>
      </c>
      <c r="BE234" s="127" t="str">
        <f t="shared" si="70"/>
        <v/>
      </c>
      <c r="BF234" s="127" t="str">
        <f t="shared" si="71"/>
        <v/>
      </c>
      <c r="BG234" s="127" t="str">
        <f t="shared" si="74"/>
        <v/>
      </c>
      <c r="BH234" s="127" t="str">
        <f t="shared" si="75"/>
        <v/>
      </c>
    </row>
    <row r="235" spans="1:60" x14ac:dyDescent="0.25">
      <c r="A235" s="4">
        <v>229</v>
      </c>
      <c r="B235" s="29" t="str">
        <f t="shared" si="76"/>
        <v/>
      </c>
      <c r="C235" s="36" t="str">
        <f t="shared" si="77"/>
        <v/>
      </c>
      <c r="D235" s="37" t="str">
        <f t="shared" si="78"/>
        <v/>
      </c>
      <c r="E235" s="38" t="str">
        <f t="shared" si="79"/>
        <v/>
      </c>
      <c r="F235" s="38" t="str">
        <f t="shared" si="80"/>
        <v/>
      </c>
      <c r="G235" s="39" t="str">
        <f t="shared" si="81"/>
        <v/>
      </c>
      <c r="H235" s="117" t="str">
        <f t="shared" si="82"/>
        <v/>
      </c>
      <c r="I235" s="120"/>
      <c r="J235" s="121"/>
      <c r="K235" s="125" t="str">
        <f t="shared" si="72"/>
        <v/>
      </c>
      <c r="L235" s="50"/>
      <c r="M235" s="45"/>
      <c r="N235" s="45"/>
      <c r="O235" s="45"/>
      <c r="P235" s="45"/>
      <c r="Q235" s="55"/>
      <c r="R235" s="46"/>
      <c r="S235" s="46"/>
      <c r="T235" s="46"/>
      <c r="U235" s="46"/>
      <c r="V235" s="50"/>
      <c r="W235" s="45"/>
      <c r="X235" s="45"/>
      <c r="Y235" s="45"/>
      <c r="Z235" s="45"/>
      <c r="AA235" s="50"/>
      <c r="AB235" s="45"/>
      <c r="AC235" s="45"/>
      <c r="AD235" s="45"/>
      <c r="AE235" s="50"/>
      <c r="AF235" s="45"/>
      <c r="AG235" s="45"/>
      <c r="AH235" s="45"/>
      <c r="AI235" s="50"/>
      <c r="AJ235" s="45"/>
      <c r="AK235" s="45"/>
      <c r="AL235" s="45"/>
      <c r="AM235" s="1"/>
      <c r="AN235" s="1"/>
      <c r="AO235" s="1"/>
      <c r="AP235" s="1"/>
      <c r="AQ235" s="1"/>
      <c r="BB235" s="127" t="str">
        <f t="shared" si="73"/>
        <v/>
      </c>
      <c r="BC235" s="130" t="str">
        <f t="shared" si="68"/>
        <v/>
      </c>
      <c r="BD235" s="127" t="str">
        <f t="shared" si="69"/>
        <v/>
      </c>
      <c r="BE235" s="127" t="str">
        <f t="shared" si="70"/>
        <v/>
      </c>
      <c r="BF235" s="127" t="str">
        <f t="shared" si="71"/>
        <v/>
      </c>
      <c r="BG235" s="127" t="str">
        <f t="shared" si="74"/>
        <v/>
      </c>
      <c r="BH235" s="127" t="str">
        <f t="shared" si="75"/>
        <v/>
      </c>
    </row>
    <row r="236" spans="1:60" x14ac:dyDescent="0.25">
      <c r="A236" s="4">
        <v>230</v>
      </c>
      <c r="B236" s="29" t="str">
        <f t="shared" si="76"/>
        <v/>
      </c>
      <c r="C236" s="36" t="str">
        <f t="shared" si="77"/>
        <v/>
      </c>
      <c r="D236" s="37" t="str">
        <f t="shared" si="78"/>
        <v/>
      </c>
      <c r="E236" s="38" t="str">
        <f t="shared" si="79"/>
        <v/>
      </c>
      <c r="F236" s="38" t="str">
        <f t="shared" si="80"/>
        <v/>
      </c>
      <c r="G236" s="39" t="str">
        <f t="shared" si="81"/>
        <v/>
      </c>
      <c r="H236" s="117" t="str">
        <f t="shared" si="82"/>
        <v/>
      </c>
      <c r="I236" s="120"/>
      <c r="J236" s="121"/>
      <c r="K236" s="125" t="str">
        <f t="shared" si="72"/>
        <v/>
      </c>
      <c r="L236" s="50"/>
      <c r="M236" s="45"/>
      <c r="N236" s="45"/>
      <c r="O236" s="45"/>
      <c r="P236" s="45"/>
      <c r="Q236" s="55"/>
      <c r="R236" s="46"/>
      <c r="S236" s="46"/>
      <c r="T236" s="46"/>
      <c r="U236" s="46"/>
      <c r="V236" s="50"/>
      <c r="W236" s="45"/>
      <c r="X236" s="45"/>
      <c r="Y236" s="45"/>
      <c r="Z236" s="45"/>
      <c r="AA236" s="50"/>
      <c r="AB236" s="45"/>
      <c r="AC236" s="45"/>
      <c r="AD236" s="45"/>
      <c r="AE236" s="50"/>
      <c r="AF236" s="45"/>
      <c r="AG236" s="45"/>
      <c r="AH236" s="45"/>
      <c r="AI236" s="50"/>
      <c r="AJ236" s="45"/>
      <c r="AK236" s="45"/>
      <c r="AL236" s="45"/>
      <c r="AM236" s="1"/>
      <c r="AN236" s="1"/>
      <c r="AO236" s="1"/>
      <c r="AP236" s="1"/>
      <c r="AQ236" s="1"/>
      <c r="BB236" s="127" t="str">
        <f t="shared" si="73"/>
        <v/>
      </c>
      <c r="BC236" s="130" t="str">
        <f t="shared" si="68"/>
        <v/>
      </c>
      <c r="BD236" s="127" t="str">
        <f t="shared" si="69"/>
        <v/>
      </c>
      <c r="BE236" s="127" t="str">
        <f t="shared" si="70"/>
        <v/>
      </c>
      <c r="BF236" s="127" t="str">
        <f t="shared" si="71"/>
        <v/>
      </c>
      <c r="BG236" s="127" t="str">
        <f t="shared" si="74"/>
        <v/>
      </c>
      <c r="BH236" s="127" t="str">
        <f t="shared" si="75"/>
        <v/>
      </c>
    </row>
    <row r="237" spans="1:60" x14ac:dyDescent="0.25">
      <c r="A237" s="4">
        <v>231</v>
      </c>
      <c r="B237" s="29" t="str">
        <f t="shared" si="76"/>
        <v/>
      </c>
      <c r="C237" s="36" t="str">
        <f t="shared" si="77"/>
        <v/>
      </c>
      <c r="D237" s="37" t="str">
        <f t="shared" si="78"/>
        <v/>
      </c>
      <c r="E237" s="38" t="str">
        <f t="shared" si="79"/>
        <v/>
      </c>
      <c r="F237" s="38" t="str">
        <f t="shared" si="80"/>
        <v/>
      </c>
      <c r="G237" s="39" t="str">
        <f t="shared" si="81"/>
        <v/>
      </c>
      <c r="H237" s="117" t="str">
        <f t="shared" si="82"/>
        <v/>
      </c>
      <c r="I237" s="120"/>
      <c r="J237" s="121"/>
      <c r="K237" s="125" t="str">
        <f t="shared" si="72"/>
        <v/>
      </c>
      <c r="L237" s="50"/>
      <c r="M237" s="45"/>
      <c r="N237" s="45"/>
      <c r="O237" s="45"/>
      <c r="P237" s="45"/>
      <c r="Q237" s="55"/>
      <c r="R237" s="46"/>
      <c r="S237" s="46"/>
      <c r="T237" s="46"/>
      <c r="U237" s="46"/>
      <c r="V237" s="50"/>
      <c r="W237" s="45"/>
      <c r="X237" s="45"/>
      <c r="Y237" s="45"/>
      <c r="Z237" s="45"/>
      <c r="AA237" s="50"/>
      <c r="AB237" s="45"/>
      <c r="AC237" s="45"/>
      <c r="AD237" s="45"/>
      <c r="AE237" s="50"/>
      <c r="AF237" s="45"/>
      <c r="AG237" s="45"/>
      <c r="AH237" s="45"/>
      <c r="AI237" s="50"/>
      <c r="AJ237" s="45"/>
      <c r="AK237" s="45"/>
      <c r="AL237" s="45"/>
      <c r="AM237" s="1"/>
      <c r="AN237" s="1"/>
      <c r="AO237" s="1"/>
      <c r="AP237" s="1"/>
      <c r="AQ237" s="1"/>
      <c r="BB237" s="127" t="str">
        <f t="shared" si="73"/>
        <v/>
      </c>
      <c r="BC237" s="130" t="str">
        <f t="shared" si="68"/>
        <v/>
      </c>
      <c r="BD237" s="127" t="str">
        <f t="shared" si="69"/>
        <v/>
      </c>
      <c r="BE237" s="127" t="str">
        <f t="shared" si="70"/>
        <v/>
      </c>
      <c r="BF237" s="127" t="str">
        <f t="shared" si="71"/>
        <v/>
      </c>
      <c r="BG237" s="127" t="str">
        <f t="shared" si="74"/>
        <v/>
      </c>
      <c r="BH237" s="127" t="str">
        <f t="shared" si="75"/>
        <v/>
      </c>
    </row>
    <row r="238" spans="1:60" x14ac:dyDescent="0.25">
      <c r="A238" s="4">
        <v>232</v>
      </c>
      <c r="B238" s="29" t="str">
        <f t="shared" si="76"/>
        <v/>
      </c>
      <c r="C238" s="36" t="str">
        <f t="shared" si="77"/>
        <v/>
      </c>
      <c r="D238" s="37" t="str">
        <f t="shared" si="78"/>
        <v/>
      </c>
      <c r="E238" s="38" t="str">
        <f t="shared" si="79"/>
        <v/>
      </c>
      <c r="F238" s="38" t="str">
        <f t="shared" si="80"/>
        <v/>
      </c>
      <c r="G238" s="39" t="str">
        <f t="shared" si="81"/>
        <v/>
      </c>
      <c r="H238" s="117" t="str">
        <f t="shared" si="82"/>
        <v/>
      </c>
      <c r="I238" s="120"/>
      <c r="J238" s="121"/>
      <c r="K238" s="125" t="str">
        <f t="shared" si="72"/>
        <v/>
      </c>
      <c r="L238" s="50"/>
      <c r="M238" s="45"/>
      <c r="N238" s="45"/>
      <c r="O238" s="45"/>
      <c r="P238" s="45"/>
      <c r="Q238" s="55"/>
      <c r="R238" s="46"/>
      <c r="S238" s="46"/>
      <c r="T238" s="46"/>
      <c r="U238" s="46"/>
      <c r="V238" s="50"/>
      <c r="W238" s="45"/>
      <c r="X238" s="45"/>
      <c r="Y238" s="45"/>
      <c r="Z238" s="45"/>
      <c r="AA238" s="50"/>
      <c r="AB238" s="45"/>
      <c r="AC238" s="45"/>
      <c r="AD238" s="45"/>
      <c r="AE238" s="50"/>
      <c r="AF238" s="45"/>
      <c r="AG238" s="45"/>
      <c r="AH238" s="45"/>
      <c r="AI238" s="50"/>
      <c r="AJ238" s="45"/>
      <c r="AK238" s="45"/>
      <c r="AL238" s="45"/>
      <c r="AM238" s="1"/>
      <c r="AN238" s="1"/>
      <c r="AO238" s="1"/>
      <c r="AP238" s="1"/>
      <c r="AQ238" s="1"/>
      <c r="BB238" s="127" t="str">
        <f t="shared" si="73"/>
        <v/>
      </c>
      <c r="BC238" s="130" t="str">
        <f t="shared" si="68"/>
        <v/>
      </c>
      <c r="BD238" s="127" t="str">
        <f t="shared" si="69"/>
        <v/>
      </c>
      <c r="BE238" s="127" t="str">
        <f t="shared" si="70"/>
        <v/>
      </c>
      <c r="BF238" s="127" t="str">
        <f t="shared" si="71"/>
        <v/>
      </c>
      <c r="BG238" s="127" t="str">
        <f t="shared" si="74"/>
        <v/>
      </c>
      <c r="BH238" s="127" t="str">
        <f t="shared" si="75"/>
        <v/>
      </c>
    </row>
    <row r="239" spans="1:60" x14ac:dyDescent="0.25">
      <c r="A239" s="4">
        <v>233</v>
      </c>
      <c r="B239" s="29" t="str">
        <f t="shared" si="76"/>
        <v/>
      </c>
      <c r="C239" s="36" t="str">
        <f t="shared" si="77"/>
        <v/>
      </c>
      <c r="D239" s="37" t="str">
        <f t="shared" si="78"/>
        <v/>
      </c>
      <c r="E239" s="38" t="str">
        <f t="shared" si="79"/>
        <v/>
      </c>
      <c r="F239" s="38" t="str">
        <f t="shared" si="80"/>
        <v/>
      </c>
      <c r="G239" s="39" t="str">
        <f t="shared" si="81"/>
        <v/>
      </c>
      <c r="H239" s="117" t="str">
        <f t="shared" si="82"/>
        <v/>
      </c>
      <c r="I239" s="120"/>
      <c r="J239" s="121"/>
      <c r="K239" s="125" t="str">
        <f t="shared" si="72"/>
        <v/>
      </c>
      <c r="L239" s="50"/>
      <c r="M239" s="45"/>
      <c r="N239" s="45"/>
      <c r="O239" s="45"/>
      <c r="P239" s="45"/>
      <c r="Q239" s="55"/>
      <c r="R239" s="46"/>
      <c r="S239" s="46"/>
      <c r="T239" s="46"/>
      <c r="U239" s="46"/>
      <c r="V239" s="50"/>
      <c r="W239" s="45"/>
      <c r="X239" s="45"/>
      <c r="Y239" s="45"/>
      <c r="Z239" s="45"/>
      <c r="AA239" s="50"/>
      <c r="AB239" s="45"/>
      <c r="AC239" s="45"/>
      <c r="AD239" s="45"/>
      <c r="AE239" s="50"/>
      <c r="AF239" s="45"/>
      <c r="AG239" s="45"/>
      <c r="AH239" s="45"/>
      <c r="AI239" s="50"/>
      <c r="AJ239" s="45"/>
      <c r="AK239" s="45"/>
      <c r="AL239" s="45"/>
      <c r="AM239" s="1"/>
      <c r="AN239" s="1"/>
      <c r="AO239" s="1"/>
      <c r="AP239" s="1"/>
      <c r="AQ239" s="1"/>
      <c r="BB239" s="127" t="str">
        <f t="shared" si="73"/>
        <v/>
      </c>
      <c r="BC239" s="130" t="str">
        <f t="shared" si="68"/>
        <v/>
      </c>
      <c r="BD239" s="127" t="str">
        <f t="shared" si="69"/>
        <v/>
      </c>
      <c r="BE239" s="127" t="str">
        <f t="shared" si="70"/>
        <v/>
      </c>
      <c r="BF239" s="127" t="str">
        <f t="shared" si="71"/>
        <v/>
      </c>
      <c r="BG239" s="127" t="str">
        <f t="shared" si="74"/>
        <v/>
      </c>
      <c r="BH239" s="127" t="str">
        <f t="shared" si="75"/>
        <v/>
      </c>
    </row>
    <row r="240" spans="1:60" x14ac:dyDescent="0.25">
      <c r="A240" s="4">
        <v>234</v>
      </c>
      <c r="B240" s="29" t="str">
        <f t="shared" si="76"/>
        <v/>
      </c>
      <c r="C240" s="36" t="str">
        <f t="shared" si="77"/>
        <v/>
      </c>
      <c r="D240" s="37" t="str">
        <f t="shared" si="78"/>
        <v/>
      </c>
      <c r="E240" s="38" t="str">
        <f t="shared" si="79"/>
        <v/>
      </c>
      <c r="F240" s="38" t="str">
        <f t="shared" si="80"/>
        <v/>
      </c>
      <c r="G240" s="39" t="str">
        <f t="shared" si="81"/>
        <v/>
      </c>
      <c r="H240" s="117" t="str">
        <f t="shared" si="82"/>
        <v/>
      </c>
      <c r="I240" s="120"/>
      <c r="J240" s="121"/>
      <c r="K240" s="125" t="str">
        <f t="shared" si="72"/>
        <v/>
      </c>
      <c r="L240" s="50"/>
      <c r="M240" s="45"/>
      <c r="N240" s="45"/>
      <c r="O240" s="45"/>
      <c r="P240" s="45"/>
      <c r="Q240" s="55"/>
      <c r="R240" s="46"/>
      <c r="S240" s="46"/>
      <c r="T240" s="46"/>
      <c r="U240" s="46"/>
      <c r="V240" s="50"/>
      <c r="W240" s="45"/>
      <c r="X240" s="45"/>
      <c r="Y240" s="45"/>
      <c r="Z240" s="45"/>
      <c r="AA240" s="50"/>
      <c r="AB240" s="45"/>
      <c r="AC240" s="45"/>
      <c r="AD240" s="45"/>
      <c r="AE240" s="50"/>
      <c r="AF240" s="45"/>
      <c r="AG240" s="45"/>
      <c r="AH240" s="45"/>
      <c r="AI240" s="50"/>
      <c r="AJ240" s="45"/>
      <c r="AK240" s="45"/>
      <c r="AL240" s="45"/>
      <c r="AM240" s="1"/>
      <c r="AN240" s="1"/>
      <c r="AO240" s="1"/>
      <c r="AP240" s="1"/>
      <c r="AQ240" s="1"/>
      <c r="BB240" s="127" t="str">
        <f t="shared" si="73"/>
        <v/>
      </c>
      <c r="BC240" s="130" t="str">
        <f t="shared" si="68"/>
        <v/>
      </c>
      <c r="BD240" s="127" t="str">
        <f t="shared" si="69"/>
        <v/>
      </c>
      <c r="BE240" s="127" t="str">
        <f t="shared" si="70"/>
        <v/>
      </c>
      <c r="BF240" s="127" t="str">
        <f t="shared" si="71"/>
        <v/>
      </c>
      <c r="BG240" s="127" t="str">
        <f t="shared" si="74"/>
        <v/>
      </c>
      <c r="BH240" s="127" t="str">
        <f t="shared" si="75"/>
        <v/>
      </c>
    </row>
    <row r="241" spans="1:60" x14ac:dyDescent="0.25">
      <c r="A241" s="4">
        <v>235</v>
      </c>
      <c r="B241" s="29" t="str">
        <f t="shared" si="76"/>
        <v/>
      </c>
      <c r="C241" s="36" t="str">
        <f t="shared" si="77"/>
        <v/>
      </c>
      <c r="D241" s="37" t="str">
        <f t="shared" si="78"/>
        <v/>
      </c>
      <c r="E241" s="38" t="str">
        <f t="shared" si="79"/>
        <v/>
      </c>
      <c r="F241" s="38" t="str">
        <f t="shared" si="80"/>
        <v/>
      </c>
      <c r="G241" s="39" t="str">
        <f t="shared" si="81"/>
        <v/>
      </c>
      <c r="H241" s="117" t="str">
        <f t="shared" si="82"/>
        <v/>
      </c>
      <c r="I241" s="120"/>
      <c r="J241" s="121"/>
      <c r="K241" s="125" t="str">
        <f t="shared" si="72"/>
        <v/>
      </c>
      <c r="L241" s="50"/>
      <c r="M241" s="45"/>
      <c r="N241" s="45"/>
      <c r="O241" s="45"/>
      <c r="P241" s="45"/>
      <c r="Q241" s="55"/>
      <c r="R241" s="46"/>
      <c r="S241" s="46"/>
      <c r="T241" s="46"/>
      <c r="U241" s="46"/>
      <c r="V241" s="50"/>
      <c r="W241" s="45"/>
      <c r="X241" s="45"/>
      <c r="Y241" s="45"/>
      <c r="Z241" s="45"/>
      <c r="AA241" s="50"/>
      <c r="AB241" s="45"/>
      <c r="AC241" s="45"/>
      <c r="AD241" s="45"/>
      <c r="AE241" s="50"/>
      <c r="AF241" s="45"/>
      <c r="AG241" s="45"/>
      <c r="AH241" s="45"/>
      <c r="AI241" s="50"/>
      <c r="AJ241" s="45"/>
      <c r="AK241" s="45"/>
      <c r="AL241" s="45"/>
      <c r="AM241" s="1"/>
      <c r="AN241" s="1"/>
      <c r="AO241" s="1"/>
      <c r="AP241" s="1"/>
      <c r="AQ241" s="1"/>
      <c r="BB241" s="127" t="str">
        <f t="shared" si="73"/>
        <v/>
      </c>
      <c r="BC241" s="130" t="str">
        <f t="shared" si="68"/>
        <v/>
      </c>
      <c r="BD241" s="127" t="str">
        <f t="shared" si="69"/>
        <v/>
      </c>
      <c r="BE241" s="127" t="str">
        <f t="shared" si="70"/>
        <v/>
      </c>
      <c r="BF241" s="127" t="str">
        <f t="shared" si="71"/>
        <v/>
      </c>
      <c r="BG241" s="127" t="str">
        <f t="shared" si="74"/>
        <v/>
      </c>
      <c r="BH241" s="127" t="str">
        <f t="shared" si="75"/>
        <v/>
      </c>
    </row>
    <row r="242" spans="1:60" x14ac:dyDescent="0.25">
      <c r="A242" s="4">
        <v>236</v>
      </c>
      <c r="B242" s="29" t="str">
        <f t="shared" si="76"/>
        <v/>
      </c>
      <c r="C242" s="36" t="str">
        <f t="shared" si="77"/>
        <v/>
      </c>
      <c r="D242" s="37" t="str">
        <f t="shared" si="78"/>
        <v/>
      </c>
      <c r="E242" s="38" t="str">
        <f t="shared" si="79"/>
        <v/>
      </c>
      <c r="F242" s="38" t="str">
        <f t="shared" si="80"/>
        <v/>
      </c>
      <c r="G242" s="39" t="str">
        <f t="shared" si="81"/>
        <v/>
      </c>
      <c r="H242" s="117" t="str">
        <f t="shared" si="82"/>
        <v/>
      </c>
      <c r="I242" s="120"/>
      <c r="J242" s="121"/>
      <c r="K242" s="125" t="str">
        <f t="shared" si="72"/>
        <v/>
      </c>
      <c r="L242" s="50"/>
      <c r="M242" s="45"/>
      <c r="N242" s="45"/>
      <c r="O242" s="45"/>
      <c r="P242" s="45"/>
      <c r="Q242" s="55"/>
      <c r="R242" s="46"/>
      <c r="S242" s="46"/>
      <c r="T242" s="46"/>
      <c r="U242" s="46"/>
      <c r="V242" s="50"/>
      <c r="W242" s="45"/>
      <c r="X242" s="45"/>
      <c r="Y242" s="45"/>
      <c r="Z242" s="45"/>
      <c r="AA242" s="50"/>
      <c r="AB242" s="45"/>
      <c r="AC242" s="45"/>
      <c r="AD242" s="45"/>
      <c r="AE242" s="50"/>
      <c r="AF242" s="45"/>
      <c r="AG242" s="45"/>
      <c r="AH242" s="45"/>
      <c r="AI242" s="50"/>
      <c r="AJ242" s="45"/>
      <c r="AK242" s="45"/>
      <c r="AL242" s="45"/>
      <c r="AM242" s="1"/>
      <c r="AN242" s="1"/>
      <c r="AO242" s="1"/>
      <c r="AP242" s="1"/>
      <c r="AQ242" s="1"/>
      <c r="BB242" s="127" t="str">
        <f t="shared" si="73"/>
        <v/>
      </c>
      <c r="BC242" s="130" t="str">
        <f t="shared" si="68"/>
        <v/>
      </c>
      <c r="BD242" s="127" t="str">
        <f t="shared" si="69"/>
        <v/>
      </c>
      <c r="BE242" s="127" t="str">
        <f t="shared" si="70"/>
        <v/>
      </c>
      <c r="BF242" s="127" t="str">
        <f t="shared" si="71"/>
        <v/>
      </c>
      <c r="BG242" s="127" t="str">
        <f t="shared" si="74"/>
        <v/>
      </c>
      <c r="BH242" s="127" t="str">
        <f t="shared" si="75"/>
        <v/>
      </c>
    </row>
    <row r="243" spans="1:60" x14ac:dyDescent="0.25">
      <c r="A243" s="4">
        <v>237</v>
      </c>
      <c r="B243" s="29" t="str">
        <f t="shared" si="76"/>
        <v/>
      </c>
      <c r="C243" s="36" t="str">
        <f t="shared" si="77"/>
        <v/>
      </c>
      <c r="D243" s="37" t="str">
        <f t="shared" si="78"/>
        <v/>
      </c>
      <c r="E243" s="38" t="str">
        <f t="shared" si="79"/>
        <v/>
      </c>
      <c r="F243" s="38" t="str">
        <f t="shared" si="80"/>
        <v/>
      </c>
      <c r="G243" s="39" t="str">
        <f t="shared" si="81"/>
        <v/>
      </c>
      <c r="H243" s="117" t="str">
        <f t="shared" si="82"/>
        <v/>
      </c>
      <c r="I243" s="120"/>
      <c r="J243" s="121"/>
      <c r="K243" s="125" t="str">
        <f t="shared" si="72"/>
        <v/>
      </c>
      <c r="L243" s="50"/>
      <c r="M243" s="45"/>
      <c r="N243" s="45"/>
      <c r="O243" s="45"/>
      <c r="P243" s="45"/>
      <c r="Q243" s="55"/>
      <c r="R243" s="46"/>
      <c r="S243" s="46"/>
      <c r="T243" s="46"/>
      <c r="U243" s="46"/>
      <c r="V243" s="50"/>
      <c r="W243" s="45"/>
      <c r="X243" s="45"/>
      <c r="Y243" s="45"/>
      <c r="Z243" s="45"/>
      <c r="AA243" s="50"/>
      <c r="AB243" s="45"/>
      <c r="AC243" s="45"/>
      <c r="AD243" s="45"/>
      <c r="AE243" s="50"/>
      <c r="AF243" s="45"/>
      <c r="AG243" s="45"/>
      <c r="AH243" s="45"/>
      <c r="AI243" s="50"/>
      <c r="AJ243" s="45"/>
      <c r="AK243" s="45"/>
      <c r="AL243" s="45"/>
      <c r="AM243" s="1"/>
      <c r="AN243" s="1"/>
      <c r="AO243" s="1"/>
      <c r="AP243" s="1"/>
      <c r="AQ243" s="1"/>
      <c r="BB243" s="127" t="str">
        <f t="shared" si="73"/>
        <v/>
      </c>
      <c r="BC243" s="130" t="str">
        <f t="shared" si="68"/>
        <v/>
      </c>
      <c r="BD243" s="127" t="str">
        <f t="shared" si="69"/>
        <v/>
      </c>
      <c r="BE243" s="127" t="str">
        <f t="shared" si="70"/>
        <v/>
      </c>
      <c r="BF243" s="127" t="str">
        <f t="shared" si="71"/>
        <v/>
      </c>
      <c r="BG243" s="127" t="str">
        <f t="shared" si="74"/>
        <v/>
      </c>
      <c r="BH243" s="127" t="str">
        <f t="shared" si="75"/>
        <v/>
      </c>
    </row>
    <row r="244" spans="1:60" x14ac:dyDescent="0.25">
      <c r="A244" s="4">
        <v>238</v>
      </c>
      <c r="B244" s="29" t="str">
        <f t="shared" si="76"/>
        <v/>
      </c>
      <c r="C244" s="36" t="str">
        <f t="shared" si="77"/>
        <v/>
      </c>
      <c r="D244" s="37" t="str">
        <f t="shared" si="78"/>
        <v/>
      </c>
      <c r="E244" s="38" t="str">
        <f t="shared" si="79"/>
        <v/>
      </c>
      <c r="F244" s="38" t="str">
        <f t="shared" si="80"/>
        <v/>
      </c>
      <c r="G244" s="39" t="str">
        <f t="shared" si="81"/>
        <v/>
      </c>
      <c r="H244" s="117" t="str">
        <f t="shared" si="82"/>
        <v/>
      </c>
      <c r="I244" s="120"/>
      <c r="J244" s="121"/>
      <c r="K244" s="125" t="str">
        <f t="shared" si="72"/>
        <v/>
      </c>
      <c r="L244" s="50"/>
      <c r="M244" s="45"/>
      <c r="N244" s="45"/>
      <c r="O244" s="45"/>
      <c r="P244" s="45"/>
      <c r="Q244" s="55"/>
      <c r="R244" s="46"/>
      <c r="S244" s="46"/>
      <c r="T244" s="46"/>
      <c r="U244" s="46"/>
      <c r="V244" s="50"/>
      <c r="W244" s="45"/>
      <c r="X244" s="45"/>
      <c r="Y244" s="45"/>
      <c r="Z244" s="45"/>
      <c r="AA244" s="50"/>
      <c r="AB244" s="45"/>
      <c r="AC244" s="45"/>
      <c r="AD244" s="45"/>
      <c r="AE244" s="50"/>
      <c r="AF244" s="45"/>
      <c r="AG244" s="45"/>
      <c r="AH244" s="45"/>
      <c r="AI244" s="50"/>
      <c r="AJ244" s="45"/>
      <c r="AK244" s="45"/>
      <c r="AL244" s="45"/>
      <c r="AM244" s="1"/>
      <c r="AN244" s="1"/>
      <c r="AO244" s="1"/>
      <c r="AP244" s="1"/>
      <c r="AQ244" s="1"/>
      <c r="BB244" s="127" t="str">
        <f t="shared" si="73"/>
        <v/>
      </c>
      <c r="BC244" s="130" t="str">
        <f t="shared" si="68"/>
        <v/>
      </c>
      <c r="BD244" s="127" t="str">
        <f t="shared" si="69"/>
        <v/>
      </c>
      <c r="BE244" s="127" t="str">
        <f t="shared" si="70"/>
        <v/>
      </c>
      <c r="BF244" s="127" t="str">
        <f t="shared" si="71"/>
        <v/>
      </c>
      <c r="BG244" s="127" t="str">
        <f t="shared" si="74"/>
        <v/>
      </c>
      <c r="BH244" s="127" t="str">
        <f t="shared" si="75"/>
        <v/>
      </c>
    </row>
    <row r="245" spans="1:60" x14ac:dyDescent="0.25">
      <c r="A245" s="4">
        <v>239</v>
      </c>
      <c r="B245" s="29" t="str">
        <f t="shared" si="76"/>
        <v/>
      </c>
      <c r="C245" s="36" t="str">
        <f t="shared" si="77"/>
        <v/>
      </c>
      <c r="D245" s="37" t="str">
        <f t="shared" si="78"/>
        <v/>
      </c>
      <c r="E245" s="38" t="str">
        <f t="shared" si="79"/>
        <v/>
      </c>
      <c r="F245" s="38" t="str">
        <f t="shared" si="80"/>
        <v/>
      </c>
      <c r="G245" s="39" t="str">
        <f t="shared" si="81"/>
        <v/>
      </c>
      <c r="H245" s="117" t="str">
        <f t="shared" si="82"/>
        <v/>
      </c>
      <c r="I245" s="120"/>
      <c r="J245" s="121"/>
      <c r="K245" s="125" t="str">
        <f t="shared" si="72"/>
        <v/>
      </c>
      <c r="L245" s="50"/>
      <c r="M245" s="45"/>
      <c r="N245" s="45"/>
      <c r="O245" s="45"/>
      <c r="P245" s="45"/>
      <c r="Q245" s="55"/>
      <c r="R245" s="46"/>
      <c r="S245" s="46"/>
      <c r="T245" s="46"/>
      <c r="U245" s="46"/>
      <c r="V245" s="50"/>
      <c r="W245" s="45"/>
      <c r="X245" s="45"/>
      <c r="Y245" s="45"/>
      <c r="Z245" s="45"/>
      <c r="AA245" s="50"/>
      <c r="AB245" s="45"/>
      <c r="AC245" s="45"/>
      <c r="AD245" s="45"/>
      <c r="AE245" s="50"/>
      <c r="AF245" s="45"/>
      <c r="AG245" s="45"/>
      <c r="AH245" s="45"/>
      <c r="AI245" s="50"/>
      <c r="AJ245" s="45"/>
      <c r="AK245" s="45"/>
      <c r="AL245" s="45"/>
      <c r="AM245" s="1"/>
      <c r="AN245" s="1"/>
      <c r="AO245" s="1"/>
      <c r="AP245" s="1"/>
      <c r="AQ245" s="1"/>
      <c r="BB245" s="127" t="str">
        <f t="shared" si="73"/>
        <v/>
      </c>
      <c r="BC245" s="130" t="str">
        <f t="shared" si="68"/>
        <v/>
      </c>
      <c r="BD245" s="127" t="str">
        <f t="shared" si="69"/>
        <v/>
      </c>
      <c r="BE245" s="127" t="str">
        <f t="shared" si="70"/>
        <v/>
      </c>
      <c r="BF245" s="127" t="str">
        <f t="shared" si="71"/>
        <v/>
      </c>
      <c r="BG245" s="127" t="str">
        <f t="shared" si="74"/>
        <v/>
      </c>
      <c r="BH245" s="127" t="str">
        <f t="shared" si="75"/>
        <v/>
      </c>
    </row>
    <row r="246" spans="1:60" x14ac:dyDescent="0.25">
      <c r="A246" s="4">
        <v>240</v>
      </c>
      <c r="B246" s="29" t="str">
        <f t="shared" si="76"/>
        <v/>
      </c>
      <c r="C246" s="36" t="str">
        <f t="shared" si="77"/>
        <v/>
      </c>
      <c r="D246" s="37" t="str">
        <f t="shared" si="78"/>
        <v/>
      </c>
      <c r="E246" s="38" t="str">
        <f t="shared" si="79"/>
        <v/>
      </c>
      <c r="F246" s="38" t="str">
        <f t="shared" si="80"/>
        <v/>
      </c>
      <c r="G246" s="39" t="str">
        <f t="shared" si="81"/>
        <v/>
      </c>
      <c r="H246" s="117" t="str">
        <f t="shared" si="82"/>
        <v/>
      </c>
      <c r="I246" s="120"/>
      <c r="J246" s="121"/>
      <c r="K246" s="125" t="str">
        <f t="shared" si="72"/>
        <v/>
      </c>
      <c r="L246" s="50"/>
      <c r="M246" s="45"/>
      <c r="N246" s="45"/>
      <c r="O246" s="45"/>
      <c r="P246" s="45"/>
      <c r="Q246" s="55"/>
      <c r="R246" s="46"/>
      <c r="S246" s="46"/>
      <c r="T246" s="46"/>
      <c r="U246" s="46"/>
      <c r="V246" s="50"/>
      <c r="W246" s="45"/>
      <c r="X246" s="45"/>
      <c r="Y246" s="45"/>
      <c r="Z246" s="45"/>
      <c r="AA246" s="50"/>
      <c r="AB246" s="45"/>
      <c r="AC246" s="45"/>
      <c r="AD246" s="45"/>
      <c r="AE246" s="50"/>
      <c r="AF246" s="45"/>
      <c r="AG246" s="45"/>
      <c r="AH246" s="45"/>
      <c r="AI246" s="50"/>
      <c r="AJ246" s="45"/>
      <c r="AK246" s="45"/>
      <c r="AL246" s="45"/>
      <c r="AM246" s="1"/>
      <c r="AN246" s="1"/>
      <c r="AO246" s="1"/>
      <c r="AP246" s="1"/>
      <c r="AQ246" s="1"/>
      <c r="BB246" s="127" t="str">
        <f t="shared" si="73"/>
        <v/>
      </c>
      <c r="BC246" s="130" t="str">
        <f t="shared" si="68"/>
        <v/>
      </c>
      <c r="BD246" s="127" t="str">
        <f t="shared" si="69"/>
        <v/>
      </c>
      <c r="BE246" s="127" t="str">
        <f t="shared" si="70"/>
        <v/>
      </c>
      <c r="BF246" s="127" t="str">
        <f t="shared" si="71"/>
        <v/>
      </c>
      <c r="BG246" s="127" t="str">
        <f t="shared" si="74"/>
        <v/>
      </c>
      <c r="BH246" s="127" t="str">
        <f t="shared" si="75"/>
        <v/>
      </c>
    </row>
    <row r="247" spans="1:60" x14ac:dyDescent="0.25">
      <c r="A247" s="4">
        <v>241</v>
      </c>
      <c r="B247" s="29" t="str">
        <f t="shared" si="76"/>
        <v/>
      </c>
      <c r="C247" s="36" t="str">
        <f t="shared" si="77"/>
        <v/>
      </c>
      <c r="D247" s="37" t="str">
        <f t="shared" si="78"/>
        <v/>
      </c>
      <c r="E247" s="38" t="str">
        <f t="shared" si="79"/>
        <v/>
      </c>
      <c r="F247" s="38" t="str">
        <f t="shared" si="80"/>
        <v/>
      </c>
      <c r="G247" s="39" t="str">
        <f t="shared" si="81"/>
        <v/>
      </c>
      <c r="H247" s="117" t="str">
        <f t="shared" si="82"/>
        <v/>
      </c>
      <c r="I247" s="120"/>
      <c r="J247" s="121"/>
      <c r="K247" s="125" t="str">
        <f t="shared" si="72"/>
        <v/>
      </c>
      <c r="L247" s="50"/>
      <c r="M247" s="45"/>
      <c r="N247" s="45"/>
      <c r="O247" s="45"/>
      <c r="P247" s="45"/>
      <c r="Q247" s="55"/>
      <c r="R247" s="46"/>
      <c r="S247" s="46"/>
      <c r="T247" s="46"/>
      <c r="U247" s="46"/>
      <c r="V247" s="50"/>
      <c r="W247" s="45"/>
      <c r="X247" s="45"/>
      <c r="Y247" s="45"/>
      <c r="Z247" s="45"/>
      <c r="AA247" s="50"/>
      <c r="AB247" s="45"/>
      <c r="AC247" s="45"/>
      <c r="AD247" s="45"/>
      <c r="AE247" s="50"/>
      <c r="AF247" s="45"/>
      <c r="AG247" s="45"/>
      <c r="AH247" s="45"/>
      <c r="AI247" s="50"/>
      <c r="AJ247" s="45"/>
      <c r="AK247" s="45"/>
      <c r="AL247" s="45"/>
      <c r="AM247" s="1"/>
      <c r="AN247" s="1"/>
      <c r="AO247" s="1"/>
      <c r="AP247" s="1"/>
      <c r="AQ247" s="1"/>
      <c r="BB247" s="127" t="str">
        <f t="shared" si="73"/>
        <v/>
      </c>
      <c r="BC247" s="130" t="str">
        <f t="shared" si="68"/>
        <v/>
      </c>
      <c r="BD247" s="127" t="str">
        <f t="shared" si="69"/>
        <v/>
      </c>
      <c r="BE247" s="127" t="str">
        <f t="shared" si="70"/>
        <v/>
      </c>
      <c r="BF247" s="127" t="str">
        <f t="shared" si="71"/>
        <v/>
      </c>
      <c r="BG247" s="127" t="str">
        <f t="shared" si="74"/>
        <v/>
      </c>
      <c r="BH247" s="127" t="str">
        <f t="shared" si="75"/>
        <v/>
      </c>
    </row>
    <row r="248" spans="1:60" x14ac:dyDescent="0.25">
      <c r="A248" s="4">
        <v>242</v>
      </c>
      <c r="B248" s="29" t="str">
        <f t="shared" si="76"/>
        <v/>
      </c>
      <c r="C248" s="36" t="str">
        <f t="shared" si="77"/>
        <v/>
      </c>
      <c r="D248" s="37" t="str">
        <f t="shared" si="78"/>
        <v/>
      </c>
      <c r="E248" s="38" t="str">
        <f t="shared" si="79"/>
        <v/>
      </c>
      <c r="F248" s="38" t="str">
        <f t="shared" si="80"/>
        <v/>
      </c>
      <c r="G248" s="39" t="str">
        <f t="shared" si="81"/>
        <v/>
      </c>
      <c r="H248" s="117" t="str">
        <f t="shared" si="82"/>
        <v/>
      </c>
      <c r="I248" s="120"/>
      <c r="J248" s="121"/>
      <c r="K248" s="125" t="str">
        <f t="shared" si="72"/>
        <v/>
      </c>
      <c r="L248" s="50"/>
      <c r="M248" s="45"/>
      <c r="N248" s="45"/>
      <c r="O248" s="45"/>
      <c r="P248" s="45"/>
      <c r="Q248" s="55"/>
      <c r="R248" s="46"/>
      <c r="S248" s="46"/>
      <c r="T248" s="46"/>
      <c r="U248" s="46"/>
      <c r="V248" s="50"/>
      <c r="W248" s="45"/>
      <c r="X248" s="45"/>
      <c r="Y248" s="45"/>
      <c r="Z248" s="45"/>
      <c r="AA248" s="50"/>
      <c r="AB248" s="45"/>
      <c r="AC248" s="45"/>
      <c r="AD248" s="45"/>
      <c r="AE248" s="50"/>
      <c r="AF248" s="45"/>
      <c r="AG248" s="45"/>
      <c r="AH248" s="45"/>
      <c r="AI248" s="50"/>
      <c r="AJ248" s="45"/>
      <c r="AK248" s="45"/>
      <c r="AL248" s="45"/>
      <c r="AM248" s="1"/>
      <c r="AN248" s="1"/>
      <c r="AO248" s="1"/>
      <c r="AP248" s="1"/>
      <c r="AQ248" s="1"/>
      <c r="BB248" s="127" t="str">
        <f t="shared" si="73"/>
        <v/>
      </c>
      <c r="BC248" s="130" t="str">
        <f t="shared" si="68"/>
        <v/>
      </c>
      <c r="BD248" s="127" t="str">
        <f t="shared" si="69"/>
        <v/>
      </c>
      <c r="BE248" s="127" t="str">
        <f t="shared" si="70"/>
        <v/>
      </c>
      <c r="BF248" s="127" t="str">
        <f t="shared" si="71"/>
        <v/>
      </c>
      <c r="BG248" s="127" t="str">
        <f t="shared" si="74"/>
        <v/>
      </c>
      <c r="BH248" s="127" t="str">
        <f t="shared" si="75"/>
        <v/>
      </c>
    </row>
    <row r="249" spans="1:60" x14ac:dyDescent="0.25">
      <c r="A249" s="4">
        <v>243</v>
      </c>
      <c r="B249" s="29" t="str">
        <f t="shared" si="76"/>
        <v/>
      </c>
      <c r="C249" s="36" t="str">
        <f t="shared" si="77"/>
        <v/>
      </c>
      <c r="D249" s="37" t="str">
        <f t="shared" si="78"/>
        <v/>
      </c>
      <c r="E249" s="38" t="str">
        <f t="shared" si="79"/>
        <v/>
      </c>
      <c r="F249" s="38" t="str">
        <f t="shared" si="80"/>
        <v/>
      </c>
      <c r="G249" s="39" t="str">
        <f t="shared" si="81"/>
        <v/>
      </c>
      <c r="H249" s="117" t="str">
        <f t="shared" si="82"/>
        <v/>
      </c>
      <c r="I249" s="120"/>
      <c r="J249" s="121"/>
      <c r="K249" s="125" t="str">
        <f t="shared" si="72"/>
        <v/>
      </c>
      <c r="L249" s="50"/>
      <c r="M249" s="45"/>
      <c r="N249" s="45"/>
      <c r="O249" s="45"/>
      <c r="P249" s="45"/>
      <c r="Q249" s="55"/>
      <c r="R249" s="46"/>
      <c r="S249" s="46"/>
      <c r="T249" s="46"/>
      <c r="U249" s="46"/>
      <c r="V249" s="50"/>
      <c r="W249" s="45"/>
      <c r="X249" s="45"/>
      <c r="Y249" s="45"/>
      <c r="Z249" s="45"/>
      <c r="AA249" s="50"/>
      <c r="AB249" s="45"/>
      <c r="AC249" s="45"/>
      <c r="AD249" s="45"/>
      <c r="AE249" s="50"/>
      <c r="AF249" s="45"/>
      <c r="AG249" s="45"/>
      <c r="AH249" s="45"/>
      <c r="AI249" s="50"/>
      <c r="AJ249" s="45"/>
      <c r="AK249" s="45"/>
      <c r="AL249" s="45"/>
      <c r="AM249" s="1"/>
      <c r="AN249" s="1"/>
      <c r="AO249" s="1"/>
      <c r="AP249" s="1"/>
      <c r="AQ249" s="1"/>
      <c r="BB249" s="127" t="str">
        <f t="shared" si="73"/>
        <v/>
      </c>
      <c r="BC249" s="130" t="str">
        <f t="shared" si="68"/>
        <v/>
      </c>
      <c r="BD249" s="127" t="str">
        <f t="shared" si="69"/>
        <v/>
      </c>
      <c r="BE249" s="127" t="str">
        <f t="shared" si="70"/>
        <v/>
      </c>
      <c r="BF249" s="127" t="str">
        <f t="shared" si="71"/>
        <v/>
      </c>
      <c r="BG249" s="127" t="str">
        <f t="shared" si="74"/>
        <v/>
      </c>
      <c r="BH249" s="127" t="str">
        <f t="shared" si="75"/>
        <v/>
      </c>
    </row>
    <row r="250" spans="1:60" x14ac:dyDescent="0.25">
      <c r="A250" s="4">
        <v>244</v>
      </c>
      <c r="B250" s="29" t="str">
        <f t="shared" si="76"/>
        <v/>
      </c>
      <c r="C250" s="36" t="str">
        <f t="shared" si="77"/>
        <v/>
      </c>
      <c r="D250" s="37" t="str">
        <f t="shared" si="78"/>
        <v/>
      </c>
      <c r="E250" s="38" t="str">
        <f t="shared" si="79"/>
        <v/>
      </c>
      <c r="F250" s="38" t="str">
        <f t="shared" si="80"/>
        <v/>
      </c>
      <c r="G250" s="39" t="str">
        <f t="shared" si="81"/>
        <v/>
      </c>
      <c r="H250" s="117" t="str">
        <f t="shared" si="82"/>
        <v/>
      </c>
      <c r="I250" s="120"/>
      <c r="J250" s="121"/>
      <c r="K250" s="125" t="str">
        <f t="shared" si="72"/>
        <v/>
      </c>
      <c r="L250" s="50"/>
      <c r="M250" s="45"/>
      <c r="N250" s="45"/>
      <c r="O250" s="45"/>
      <c r="P250" s="45"/>
      <c r="Q250" s="55"/>
      <c r="R250" s="46"/>
      <c r="S250" s="46"/>
      <c r="T250" s="46"/>
      <c r="U250" s="46"/>
      <c r="V250" s="50"/>
      <c r="W250" s="45"/>
      <c r="X250" s="45"/>
      <c r="Y250" s="45"/>
      <c r="Z250" s="45"/>
      <c r="AA250" s="50"/>
      <c r="AB250" s="45"/>
      <c r="AC250" s="45"/>
      <c r="AD250" s="45"/>
      <c r="AE250" s="50"/>
      <c r="AF250" s="45"/>
      <c r="AG250" s="45"/>
      <c r="AH250" s="45"/>
      <c r="AI250" s="50"/>
      <c r="AJ250" s="45"/>
      <c r="AK250" s="45"/>
      <c r="AL250" s="45"/>
      <c r="AM250" s="1"/>
      <c r="AN250" s="1"/>
      <c r="AO250" s="1"/>
      <c r="AP250" s="1"/>
      <c r="AQ250" s="1"/>
      <c r="BB250" s="127" t="str">
        <f t="shared" si="73"/>
        <v/>
      </c>
      <c r="BC250" s="130" t="str">
        <f t="shared" si="68"/>
        <v/>
      </c>
      <c r="BD250" s="127" t="str">
        <f t="shared" si="69"/>
        <v/>
      </c>
      <c r="BE250" s="127" t="str">
        <f t="shared" si="70"/>
        <v/>
      </c>
      <c r="BF250" s="127" t="str">
        <f t="shared" si="71"/>
        <v/>
      </c>
      <c r="BG250" s="127" t="str">
        <f t="shared" si="74"/>
        <v/>
      </c>
      <c r="BH250" s="127" t="str">
        <f t="shared" si="75"/>
        <v/>
      </c>
    </row>
    <row r="251" spans="1:60" x14ac:dyDescent="0.25">
      <c r="A251" s="4">
        <v>245</v>
      </c>
      <c r="B251" s="29" t="str">
        <f t="shared" si="76"/>
        <v/>
      </c>
      <c r="C251" s="36" t="str">
        <f t="shared" si="77"/>
        <v/>
      </c>
      <c r="D251" s="37" t="str">
        <f t="shared" si="78"/>
        <v/>
      </c>
      <c r="E251" s="38" t="str">
        <f t="shared" si="79"/>
        <v/>
      </c>
      <c r="F251" s="38" t="str">
        <f t="shared" si="80"/>
        <v/>
      </c>
      <c r="G251" s="39" t="str">
        <f t="shared" si="81"/>
        <v/>
      </c>
      <c r="H251" s="117" t="str">
        <f t="shared" si="82"/>
        <v/>
      </c>
      <c r="I251" s="120"/>
      <c r="J251" s="121"/>
      <c r="K251" s="125" t="str">
        <f t="shared" si="72"/>
        <v/>
      </c>
      <c r="L251" s="50"/>
      <c r="M251" s="45"/>
      <c r="N251" s="45"/>
      <c r="O251" s="45"/>
      <c r="P251" s="45"/>
      <c r="Q251" s="55"/>
      <c r="R251" s="46"/>
      <c r="S251" s="46"/>
      <c r="T251" s="46"/>
      <c r="U251" s="46"/>
      <c r="V251" s="50"/>
      <c r="W251" s="45"/>
      <c r="X251" s="45"/>
      <c r="Y251" s="45"/>
      <c r="Z251" s="45"/>
      <c r="AA251" s="50"/>
      <c r="AB251" s="45"/>
      <c r="AC251" s="45"/>
      <c r="AD251" s="45"/>
      <c r="AE251" s="50"/>
      <c r="AF251" s="45"/>
      <c r="AG251" s="45"/>
      <c r="AH251" s="45"/>
      <c r="AI251" s="50"/>
      <c r="AJ251" s="45"/>
      <c r="AK251" s="45"/>
      <c r="AL251" s="45"/>
      <c r="AM251" s="1"/>
      <c r="AN251" s="1"/>
      <c r="AO251" s="1"/>
      <c r="AP251" s="1"/>
      <c r="AQ251" s="1"/>
      <c r="BB251" s="127" t="str">
        <f t="shared" si="73"/>
        <v/>
      </c>
      <c r="BC251" s="130" t="str">
        <f t="shared" si="68"/>
        <v/>
      </c>
      <c r="BD251" s="127" t="str">
        <f t="shared" si="69"/>
        <v/>
      </c>
      <c r="BE251" s="127" t="str">
        <f t="shared" si="70"/>
        <v/>
      </c>
      <c r="BF251" s="127" t="str">
        <f t="shared" si="71"/>
        <v/>
      </c>
      <c r="BG251" s="127" t="str">
        <f t="shared" si="74"/>
        <v/>
      </c>
      <c r="BH251" s="127" t="str">
        <f t="shared" si="75"/>
        <v/>
      </c>
    </row>
    <row r="252" spans="1:60" x14ac:dyDescent="0.25">
      <c r="A252" s="4">
        <v>246</v>
      </c>
      <c r="B252" s="29" t="str">
        <f t="shared" si="76"/>
        <v/>
      </c>
      <c r="C252" s="36" t="str">
        <f t="shared" si="77"/>
        <v/>
      </c>
      <c r="D252" s="37" t="str">
        <f t="shared" si="78"/>
        <v/>
      </c>
      <c r="E252" s="38" t="str">
        <f t="shared" si="79"/>
        <v/>
      </c>
      <c r="F252" s="38" t="str">
        <f t="shared" si="80"/>
        <v/>
      </c>
      <c r="G252" s="39" t="str">
        <f t="shared" si="81"/>
        <v/>
      </c>
      <c r="H252" s="117" t="str">
        <f t="shared" si="82"/>
        <v/>
      </c>
      <c r="I252" s="120"/>
      <c r="J252" s="121"/>
      <c r="K252" s="125" t="str">
        <f t="shared" si="72"/>
        <v/>
      </c>
      <c r="L252" s="50"/>
      <c r="M252" s="45"/>
      <c r="N252" s="45"/>
      <c r="O252" s="45"/>
      <c r="P252" s="45"/>
      <c r="Q252" s="55"/>
      <c r="R252" s="46"/>
      <c r="S252" s="46"/>
      <c r="T252" s="46"/>
      <c r="U252" s="46"/>
      <c r="V252" s="50"/>
      <c r="W252" s="45"/>
      <c r="X252" s="45"/>
      <c r="Y252" s="45"/>
      <c r="Z252" s="45"/>
      <c r="AA252" s="50"/>
      <c r="AB252" s="45"/>
      <c r="AC252" s="45"/>
      <c r="AD252" s="45"/>
      <c r="AE252" s="50"/>
      <c r="AF252" s="45"/>
      <c r="AG252" s="45"/>
      <c r="AH252" s="45"/>
      <c r="AI252" s="50"/>
      <c r="AJ252" s="45"/>
      <c r="AK252" s="45"/>
      <c r="AL252" s="45"/>
      <c r="AM252" s="1"/>
      <c r="AN252" s="1"/>
      <c r="AO252" s="1"/>
      <c r="AP252" s="1"/>
      <c r="AQ252" s="1"/>
      <c r="BB252" s="127" t="str">
        <f t="shared" si="73"/>
        <v/>
      </c>
      <c r="BC252" s="130" t="str">
        <f t="shared" si="68"/>
        <v/>
      </c>
      <c r="BD252" s="127" t="str">
        <f t="shared" si="69"/>
        <v/>
      </c>
      <c r="BE252" s="127" t="str">
        <f t="shared" si="70"/>
        <v/>
      </c>
      <c r="BF252" s="127" t="str">
        <f t="shared" si="71"/>
        <v/>
      </c>
      <c r="BG252" s="127" t="str">
        <f t="shared" si="74"/>
        <v/>
      </c>
      <c r="BH252" s="127" t="str">
        <f t="shared" si="75"/>
        <v/>
      </c>
    </row>
    <row r="253" spans="1:60" x14ac:dyDescent="0.25">
      <c r="A253" s="4">
        <v>247</v>
      </c>
      <c r="B253" s="29" t="str">
        <f t="shared" si="76"/>
        <v/>
      </c>
      <c r="C253" s="36" t="str">
        <f t="shared" si="77"/>
        <v/>
      </c>
      <c r="D253" s="37" t="str">
        <f t="shared" si="78"/>
        <v/>
      </c>
      <c r="E253" s="38" t="str">
        <f t="shared" si="79"/>
        <v/>
      </c>
      <c r="F253" s="38" t="str">
        <f t="shared" si="80"/>
        <v/>
      </c>
      <c r="G253" s="39" t="str">
        <f t="shared" si="81"/>
        <v/>
      </c>
      <c r="H253" s="117" t="str">
        <f t="shared" si="82"/>
        <v/>
      </c>
      <c r="I253" s="120"/>
      <c r="J253" s="121"/>
      <c r="K253" s="125" t="str">
        <f t="shared" si="72"/>
        <v/>
      </c>
      <c r="L253" s="50"/>
      <c r="M253" s="45"/>
      <c r="N253" s="45"/>
      <c r="O253" s="45"/>
      <c r="P253" s="45"/>
      <c r="Q253" s="55"/>
      <c r="R253" s="46"/>
      <c r="S253" s="46"/>
      <c r="T253" s="46"/>
      <c r="U253" s="46"/>
      <c r="V253" s="50"/>
      <c r="W253" s="45"/>
      <c r="X253" s="45"/>
      <c r="Y253" s="45"/>
      <c r="Z253" s="45"/>
      <c r="AA253" s="50"/>
      <c r="AB253" s="45"/>
      <c r="AC253" s="45"/>
      <c r="AD253" s="45"/>
      <c r="AE253" s="50"/>
      <c r="AF253" s="45"/>
      <c r="AG253" s="45"/>
      <c r="AH253" s="45"/>
      <c r="AI253" s="50"/>
      <c r="AJ253" s="45"/>
      <c r="AK253" s="45"/>
      <c r="AL253" s="45"/>
      <c r="AM253" s="1"/>
      <c r="AN253" s="1"/>
      <c r="AO253" s="1"/>
      <c r="AP253" s="1"/>
      <c r="AQ253" s="1"/>
      <c r="BB253" s="127" t="str">
        <f t="shared" si="73"/>
        <v/>
      </c>
      <c r="BC253" s="130" t="str">
        <f t="shared" si="68"/>
        <v/>
      </c>
      <c r="BD253" s="127" t="str">
        <f t="shared" si="69"/>
        <v/>
      </c>
      <c r="BE253" s="127" t="str">
        <f t="shared" si="70"/>
        <v/>
      </c>
      <c r="BF253" s="127" t="str">
        <f t="shared" si="71"/>
        <v/>
      </c>
      <c r="BG253" s="127" t="str">
        <f t="shared" si="74"/>
        <v/>
      </c>
      <c r="BH253" s="127" t="str">
        <f t="shared" si="75"/>
        <v/>
      </c>
    </row>
    <row r="254" spans="1:60" x14ac:dyDescent="0.25">
      <c r="A254" s="4">
        <v>248</v>
      </c>
      <c r="B254" s="29" t="str">
        <f t="shared" si="76"/>
        <v/>
      </c>
      <c r="C254" s="36" t="str">
        <f t="shared" si="77"/>
        <v/>
      </c>
      <c r="D254" s="37" t="str">
        <f t="shared" si="78"/>
        <v/>
      </c>
      <c r="E254" s="38" t="str">
        <f t="shared" si="79"/>
        <v/>
      </c>
      <c r="F254" s="38" t="str">
        <f t="shared" si="80"/>
        <v/>
      </c>
      <c r="G254" s="39" t="str">
        <f t="shared" si="81"/>
        <v/>
      </c>
      <c r="H254" s="117" t="str">
        <f t="shared" si="82"/>
        <v/>
      </c>
      <c r="I254" s="120"/>
      <c r="J254" s="121"/>
      <c r="K254" s="125" t="str">
        <f t="shared" si="72"/>
        <v/>
      </c>
      <c r="L254" s="50"/>
      <c r="M254" s="45"/>
      <c r="N254" s="45"/>
      <c r="O254" s="45"/>
      <c r="P254" s="45"/>
      <c r="Q254" s="55"/>
      <c r="R254" s="46"/>
      <c r="S254" s="46"/>
      <c r="T254" s="46"/>
      <c r="U254" s="46"/>
      <c r="V254" s="50"/>
      <c r="W254" s="45"/>
      <c r="X254" s="45"/>
      <c r="Y254" s="45"/>
      <c r="Z254" s="45"/>
      <c r="AA254" s="50"/>
      <c r="AB254" s="45"/>
      <c r="AC254" s="45"/>
      <c r="AD254" s="45"/>
      <c r="AE254" s="50"/>
      <c r="AF254" s="45"/>
      <c r="AG254" s="45"/>
      <c r="AH254" s="45"/>
      <c r="AI254" s="50"/>
      <c r="AJ254" s="45"/>
      <c r="AK254" s="45"/>
      <c r="AL254" s="45"/>
      <c r="AM254" s="1"/>
      <c r="AN254" s="1"/>
      <c r="AO254" s="1"/>
      <c r="AP254" s="1"/>
      <c r="AQ254" s="1"/>
      <c r="BB254" s="127" t="str">
        <f t="shared" si="73"/>
        <v/>
      </c>
      <c r="BC254" s="130" t="str">
        <f t="shared" si="68"/>
        <v/>
      </c>
      <c r="BD254" s="127" t="str">
        <f t="shared" si="69"/>
        <v/>
      </c>
      <c r="BE254" s="127" t="str">
        <f t="shared" si="70"/>
        <v/>
      </c>
      <c r="BF254" s="127" t="str">
        <f t="shared" si="71"/>
        <v/>
      </c>
      <c r="BG254" s="127" t="str">
        <f t="shared" si="74"/>
        <v/>
      </c>
      <c r="BH254" s="127" t="str">
        <f t="shared" si="75"/>
        <v/>
      </c>
    </row>
    <row r="255" spans="1:60" x14ac:dyDescent="0.25">
      <c r="A255" s="4">
        <v>249</v>
      </c>
      <c r="B255" s="29" t="str">
        <f t="shared" si="76"/>
        <v/>
      </c>
      <c r="C255" s="36" t="str">
        <f t="shared" si="77"/>
        <v/>
      </c>
      <c r="D255" s="37" t="str">
        <f t="shared" si="78"/>
        <v/>
      </c>
      <c r="E255" s="38" t="str">
        <f t="shared" si="79"/>
        <v/>
      </c>
      <c r="F255" s="38" t="str">
        <f t="shared" si="80"/>
        <v/>
      </c>
      <c r="G255" s="39" t="str">
        <f t="shared" si="81"/>
        <v/>
      </c>
      <c r="H255" s="117" t="str">
        <f t="shared" si="82"/>
        <v/>
      </c>
      <c r="I255" s="120"/>
      <c r="J255" s="121"/>
      <c r="K255" s="125" t="str">
        <f t="shared" si="72"/>
        <v/>
      </c>
      <c r="L255" s="50"/>
      <c r="M255" s="45"/>
      <c r="N255" s="45"/>
      <c r="O255" s="45"/>
      <c r="P255" s="45"/>
      <c r="Q255" s="55"/>
      <c r="R255" s="46"/>
      <c r="S255" s="46"/>
      <c r="T255" s="46"/>
      <c r="U255" s="46"/>
      <c r="V255" s="50"/>
      <c r="W255" s="45"/>
      <c r="X255" s="45"/>
      <c r="Y255" s="45"/>
      <c r="Z255" s="45"/>
      <c r="AA255" s="50"/>
      <c r="AB255" s="45"/>
      <c r="AC255" s="45"/>
      <c r="AD255" s="45"/>
      <c r="AE255" s="50"/>
      <c r="AF255" s="45"/>
      <c r="AG255" s="45"/>
      <c r="AH255" s="45"/>
      <c r="AI255" s="50"/>
      <c r="AJ255" s="45"/>
      <c r="AK255" s="45"/>
      <c r="AL255" s="45"/>
      <c r="AM255" s="1"/>
      <c r="AN255" s="1"/>
      <c r="AO255" s="1"/>
      <c r="AP255" s="1"/>
      <c r="AQ255" s="1"/>
      <c r="BB255" s="127" t="str">
        <f t="shared" si="73"/>
        <v/>
      </c>
      <c r="BC255" s="130" t="str">
        <f t="shared" si="68"/>
        <v/>
      </c>
      <c r="BD255" s="127" t="str">
        <f t="shared" si="69"/>
        <v/>
      </c>
      <c r="BE255" s="127" t="str">
        <f t="shared" si="70"/>
        <v/>
      </c>
      <c r="BF255" s="127" t="str">
        <f t="shared" si="71"/>
        <v/>
      </c>
      <c r="BG255" s="127" t="str">
        <f t="shared" si="74"/>
        <v/>
      </c>
      <c r="BH255" s="127" t="str">
        <f t="shared" si="75"/>
        <v/>
      </c>
    </row>
    <row r="256" spans="1:60" x14ac:dyDescent="0.25">
      <c r="A256" s="4">
        <v>250</v>
      </c>
      <c r="B256" s="29" t="str">
        <f t="shared" si="76"/>
        <v/>
      </c>
      <c r="C256" s="36" t="str">
        <f t="shared" si="77"/>
        <v/>
      </c>
      <c r="D256" s="37" t="str">
        <f t="shared" si="78"/>
        <v/>
      </c>
      <c r="E256" s="38" t="str">
        <f t="shared" si="79"/>
        <v/>
      </c>
      <c r="F256" s="38" t="str">
        <f t="shared" si="80"/>
        <v/>
      </c>
      <c r="G256" s="39" t="str">
        <f t="shared" si="81"/>
        <v/>
      </c>
      <c r="H256" s="117" t="str">
        <f t="shared" si="82"/>
        <v/>
      </c>
      <c r="I256" s="120"/>
      <c r="J256" s="121"/>
      <c r="K256" s="125" t="str">
        <f t="shared" si="72"/>
        <v/>
      </c>
      <c r="L256" s="50"/>
      <c r="M256" s="45"/>
      <c r="N256" s="45"/>
      <c r="O256" s="45"/>
      <c r="P256" s="45"/>
      <c r="Q256" s="55"/>
      <c r="R256" s="46"/>
      <c r="S256" s="46"/>
      <c r="T256" s="46"/>
      <c r="U256" s="46"/>
      <c r="V256" s="50"/>
      <c r="W256" s="45"/>
      <c r="X256" s="45"/>
      <c r="Y256" s="45"/>
      <c r="Z256" s="45"/>
      <c r="AA256" s="50"/>
      <c r="AB256" s="45"/>
      <c r="AC256" s="45"/>
      <c r="AD256" s="45"/>
      <c r="AE256" s="50"/>
      <c r="AF256" s="45"/>
      <c r="AG256" s="45"/>
      <c r="AH256" s="45"/>
      <c r="AI256" s="50"/>
      <c r="AJ256" s="45"/>
      <c r="AK256" s="45"/>
      <c r="AL256" s="45"/>
      <c r="AM256" s="1"/>
      <c r="AN256" s="1"/>
      <c r="AO256" s="1"/>
      <c r="AP256" s="1"/>
      <c r="AQ256" s="1"/>
      <c r="BB256" s="127" t="str">
        <f t="shared" si="73"/>
        <v/>
      </c>
      <c r="BC256" s="130" t="str">
        <f t="shared" si="68"/>
        <v/>
      </c>
      <c r="BD256" s="127" t="str">
        <f t="shared" si="69"/>
        <v/>
      </c>
      <c r="BE256" s="127" t="str">
        <f t="shared" si="70"/>
        <v/>
      </c>
      <c r="BF256" s="127" t="str">
        <f t="shared" si="71"/>
        <v/>
      </c>
      <c r="BG256" s="127" t="str">
        <f t="shared" si="74"/>
        <v/>
      </c>
      <c r="BH256" s="127" t="str">
        <f t="shared" si="75"/>
        <v/>
      </c>
    </row>
    <row r="257" spans="1:60" x14ac:dyDescent="0.25">
      <c r="A257" s="4">
        <v>251</v>
      </c>
      <c r="B257" s="29" t="str">
        <f t="shared" si="76"/>
        <v/>
      </c>
      <c r="C257" s="36" t="str">
        <f t="shared" si="77"/>
        <v/>
      </c>
      <c r="D257" s="37" t="str">
        <f t="shared" si="78"/>
        <v/>
      </c>
      <c r="E257" s="38" t="str">
        <f t="shared" si="79"/>
        <v/>
      </c>
      <c r="F257" s="38" t="str">
        <f t="shared" si="80"/>
        <v/>
      </c>
      <c r="G257" s="39" t="str">
        <f t="shared" si="81"/>
        <v/>
      </c>
      <c r="H257" s="117" t="str">
        <f t="shared" si="82"/>
        <v/>
      </c>
      <c r="I257" s="120"/>
      <c r="J257" s="121"/>
      <c r="K257" s="125" t="str">
        <f t="shared" si="72"/>
        <v/>
      </c>
      <c r="L257" s="50"/>
      <c r="M257" s="45"/>
      <c r="N257" s="45"/>
      <c r="O257" s="45"/>
      <c r="P257" s="45"/>
      <c r="Q257" s="55"/>
      <c r="R257" s="46"/>
      <c r="S257" s="46"/>
      <c r="T257" s="46"/>
      <c r="U257" s="46"/>
      <c r="V257" s="50"/>
      <c r="W257" s="45"/>
      <c r="X257" s="45"/>
      <c r="Y257" s="45"/>
      <c r="Z257" s="45"/>
      <c r="AA257" s="50"/>
      <c r="AB257" s="45"/>
      <c r="AC257" s="45"/>
      <c r="AD257" s="45"/>
      <c r="AE257" s="50"/>
      <c r="AF257" s="45"/>
      <c r="AG257" s="45"/>
      <c r="AH257" s="45"/>
      <c r="AI257" s="50"/>
      <c r="AJ257" s="45"/>
      <c r="AK257" s="45"/>
      <c r="AL257" s="45"/>
      <c r="AM257" s="1"/>
      <c r="AN257" s="1"/>
      <c r="AO257" s="1"/>
      <c r="AP257" s="1"/>
      <c r="AQ257" s="1"/>
      <c r="BB257" s="127" t="str">
        <f t="shared" si="73"/>
        <v/>
      </c>
      <c r="BC257" s="130" t="str">
        <f t="shared" si="68"/>
        <v/>
      </c>
      <c r="BD257" s="127" t="str">
        <f t="shared" si="69"/>
        <v/>
      </c>
      <c r="BE257" s="127" t="str">
        <f t="shared" si="70"/>
        <v/>
      </c>
      <c r="BF257" s="127" t="str">
        <f t="shared" si="71"/>
        <v/>
      </c>
      <c r="BG257" s="127" t="str">
        <f t="shared" si="74"/>
        <v/>
      </c>
      <c r="BH257" s="127" t="str">
        <f t="shared" si="75"/>
        <v/>
      </c>
    </row>
    <row r="258" spans="1:60" x14ac:dyDescent="0.25">
      <c r="A258" s="4">
        <v>252</v>
      </c>
      <c r="B258" s="29" t="str">
        <f t="shared" si="76"/>
        <v/>
      </c>
      <c r="C258" s="36" t="str">
        <f t="shared" si="77"/>
        <v/>
      </c>
      <c r="D258" s="37" t="str">
        <f t="shared" si="78"/>
        <v/>
      </c>
      <c r="E258" s="38" t="str">
        <f t="shared" si="79"/>
        <v/>
      </c>
      <c r="F258" s="38" t="str">
        <f t="shared" si="80"/>
        <v/>
      </c>
      <c r="G258" s="39" t="str">
        <f t="shared" si="81"/>
        <v/>
      </c>
      <c r="H258" s="117" t="str">
        <f t="shared" si="82"/>
        <v/>
      </c>
      <c r="I258" s="120"/>
      <c r="J258" s="121"/>
      <c r="K258" s="125" t="str">
        <f t="shared" si="72"/>
        <v/>
      </c>
      <c r="L258" s="50"/>
      <c r="M258" s="45"/>
      <c r="N258" s="45"/>
      <c r="O258" s="45"/>
      <c r="P258" s="45"/>
      <c r="Q258" s="55"/>
      <c r="R258" s="46"/>
      <c r="S258" s="46"/>
      <c r="T258" s="46"/>
      <c r="U258" s="46"/>
      <c r="V258" s="50"/>
      <c r="W258" s="45"/>
      <c r="X258" s="45"/>
      <c r="Y258" s="45"/>
      <c r="Z258" s="45"/>
      <c r="AA258" s="50"/>
      <c r="AB258" s="45"/>
      <c r="AC258" s="45"/>
      <c r="AD258" s="45"/>
      <c r="AE258" s="50"/>
      <c r="AF258" s="45"/>
      <c r="AG258" s="45"/>
      <c r="AH258" s="45"/>
      <c r="AI258" s="50"/>
      <c r="AJ258" s="45"/>
      <c r="AK258" s="45"/>
      <c r="AL258" s="45"/>
      <c r="AM258" s="1"/>
      <c r="AN258" s="1"/>
      <c r="AO258" s="1"/>
      <c r="AP258" s="1"/>
      <c r="AQ258" s="1"/>
      <c r="BB258" s="127" t="str">
        <f t="shared" si="73"/>
        <v/>
      </c>
      <c r="BC258" s="130" t="str">
        <f t="shared" si="68"/>
        <v/>
      </c>
      <c r="BD258" s="127" t="str">
        <f t="shared" si="69"/>
        <v/>
      </c>
      <c r="BE258" s="127" t="str">
        <f t="shared" si="70"/>
        <v/>
      </c>
      <c r="BF258" s="127" t="str">
        <f t="shared" si="71"/>
        <v/>
      </c>
      <c r="BG258" s="127" t="str">
        <f t="shared" si="74"/>
        <v/>
      </c>
      <c r="BH258" s="127" t="str">
        <f t="shared" si="75"/>
        <v/>
      </c>
    </row>
    <row r="259" spans="1:60" x14ac:dyDescent="0.25">
      <c r="A259" s="4">
        <v>253</v>
      </c>
      <c r="B259" s="29" t="str">
        <f t="shared" si="76"/>
        <v/>
      </c>
      <c r="C259" s="36" t="str">
        <f t="shared" si="77"/>
        <v/>
      </c>
      <c r="D259" s="37" t="str">
        <f t="shared" si="78"/>
        <v/>
      </c>
      <c r="E259" s="38" t="str">
        <f t="shared" si="79"/>
        <v/>
      </c>
      <c r="F259" s="38" t="str">
        <f t="shared" si="80"/>
        <v/>
      </c>
      <c r="G259" s="39" t="str">
        <f t="shared" si="81"/>
        <v/>
      </c>
      <c r="H259" s="117" t="str">
        <f t="shared" si="82"/>
        <v/>
      </c>
      <c r="I259" s="120"/>
      <c r="J259" s="121"/>
      <c r="K259" s="125" t="str">
        <f t="shared" si="72"/>
        <v/>
      </c>
      <c r="L259" s="50"/>
      <c r="M259" s="45"/>
      <c r="N259" s="45"/>
      <c r="O259" s="45"/>
      <c r="P259" s="45"/>
      <c r="Q259" s="55"/>
      <c r="R259" s="46"/>
      <c r="S259" s="46"/>
      <c r="T259" s="46"/>
      <c r="U259" s="46"/>
      <c r="V259" s="50"/>
      <c r="W259" s="45"/>
      <c r="X259" s="45"/>
      <c r="Y259" s="45"/>
      <c r="Z259" s="45"/>
      <c r="AA259" s="50"/>
      <c r="AB259" s="45"/>
      <c r="AC259" s="45"/>
      <c r="AD259" s="45"/>
      <c r="AE259" s="50"/>
      <c r="AF259" s="45"/>
      <c r="AG259" s="45"/>
      <c r="AH259" s="45"/>
      <c r="AI259" s="50"/>
      <c r="AJ259" s="45"/>
      <c r="AK259" s="45"/>
      <c r="AL259" s="45"/>
      <c r="AM259" s="1"/>
      <c r="AN259" s="1"/>
      <c r="AO259" s="1"/>
      <c r="AP259" s="1"/>
      <c r="AQ259" s="1"/>
      <c r="BB259" s="127" t="str">
        <f t="shared" si="73"/>
        <v/>
      </c>
      <c r="BC259" s="130" t="str">
        <f t="shared" si="68"/>
        <v/>
      </c>
      <c r="BD259" s="127" t="str">
        <f t="shared" si="69"/>
        <v/>
      </c>
      <c r="BE259" s="127" t="str">
        <f t="shared" si="70"/>
        <v/>
      </c>
      <c r="BF259" s="127" t="str">
        <f t="shared" si="71"/>
        <v/>
      </c>
      <c r="BG259" s="127" t="str">
        <f t="shared" si="74"/>
        <v/>
      </c>
      <c r="BH259" s="127" t="str">
        <f t="shared" si="75"/>
        <v/>
      </c>
    </row>
    <row r="260" spans="1:60" x14ac:dyDescent="0.25">
      <c r="A260" s="4">
        <v>254</v>
      </c>
      <c r="B260" s="29" t="str">
        <f t="shared" si="76"/>
        <v/>
      </c>
      <c r="C260" s="36" t="str">
        <f t="shared" si="77"/>
        <v/>
      </c>
      <c r="D260" s="37" t="str">
        <f t="shared" si="78"/>
        <v/>
      </c>
      <c r="E260" s="38" t="str">
        <f t="shared" si="79"/>
        <v/>
      </c>
      <c r="F260" s="38" t="str">
        <f t="shared" si="80"/>
        <v/>
      </c>
      <c r="G260" s="39" t="str">
        <f t="shared" si="81"/>
        <v/>
      </c>
      <c r="H260" s="117" t="str">
        <f t="shared" si="82"/>
        <v/>
      </c>
      <c r="I260" s="120"/>
      <c r="J260" s="121"/>
      <c r="K260" s="125" t="str">
        <f t="shared" si="72"/>
        <v/>
      </c>
      <c r="L260" s="50"/>
      <c r="M260" s="45"/>
      <c r="N260" s="45"/>
      <c r="O260" s="45"/>
      <c r="P260" s="45"/>
      <c r="Q260" s="55"/>
      <c r="R260" s="46"/>
      <c r="S260" s="46"/>
      <c r="T260" s="46"/>
      <c r="U260" s="46"/>
      <c r="V260" s="50"/>
      <c r="W260" s="45"/>
      <c r="X260" s="45"/>
      <c r="Y260" s="45"/>
      <c r="Z260" s="45"/>
      <c r="AA260" s="50"/>
      <c r="AB260" s="45"/>
      <c r="AC260" s="45"/>
      <c r="AD260" s="45"/>
      <c r="AE260" s="50"/>
      <c r="AF260" s="45"/>
      <c r="AG260" s="45"/>
      <c r="AH260" s="45"/>
      <c r="AI260" s="50"/>
      <c r="AJ260" s="45"/>
      <c r="AK260" s="45"/>
      <c r="AL260" s="45"/>
      <c r="AM260" s="1"/>
      <c r="AN260" s="1"/>
      <c r="AO260" s="1"/>
      <c r="AP260" s="1"/>
      <c r="AQ260" s="1"/>
      <c r="BB260" s="127" t="str">
        <f t="shared" si="73"/>
        <v/>
      </c>
      <c r="BC260" s="130" t="str">
        <f t="shared" si="68"/>
        <v/>
      </c>
      <c r="BD260" s="127" t="str">
        <f t="shared" si="69"/>
        <v/>
      </c>
      <c r="BE260" s="127" t="str">
        <f t="shared" si="70"/>
        <v/>
      </c>
      <c r="BF260" s="127" t="str">
        <f t="shared" si="71"/>
        <v/>
      </c>
      <c r="BG260" s="127" t="str">
        <f t="shared" si="74"/>
        <v/>
      </c>
      <c r="BH260" s="127" t="str">
        <f t="shared" si="75"/>
        <v/>
      </c>
    </row>
    <row r="261" spans="1:60" x14ac:dyDescent="0.25">
      <c r="A261" s="4">
        <v>255</v>
      </c>
      <c r="B261" s="29" t="str">
        <f t="shared" si="76"/>
        <v/>
      </c>
      <c r="C261" s="36" t="str">
        <f t="shared" si="77"/>
        <v/>
      </c>
      <c r="D261" s="37" t="str">
        <f t="shared" si="78"/>
        <v/>
      </c>
      <c r="E261" s="38" t="str">
        <f t="shared" si="79"/>
        <v/>
      </c>
      <c r="F261" s="38" t="str">
        <f t="shared" si="80"/>
        <v/>
      </c>
      <c r="G261" s="39" t="str">
        <f t="shared" si="81"/>
        <v/>
      </c>
      <c r="H261" s="117" t="str">
        <f t="shared" si="82"/>
        <v/>
      </c>
      <c r="I261" s="120"/>
      <c r="J261" s="121"/>
      <c r="K261" s="125" t="str">
        <f t="shared" si="72"/>
        <v/>
      </c>
      <c r="L261" s="50"/>
      <c r="M261" s="45"/>
      <c r="N261" s="45"/>
      <c r="O261" s="45"/>
      <c r="P261" s="45"/>
      <c r="Q261" s="55"/>
      <c r="R261" s="46"/>
      <c r="S261" s="46"/>
      <c r="T261" s="46"/>
      <c r="U261" s="46"/>
      <c r="V261" s="50"/>
      <c r="W261" s="45"/>
      <c r="X261" s="45"/>
      <c r="Y261" s="45"/>
      <c r="Z261" s="45"/>
      <c r="AA261" s="50"/>
      <c r="AB261" s="45"/>
      <c r="AC261" s="45"/>
      <c r="AD261" s="45"/>
      <c r="AE261" s="50"/>
      <c r="AF261" s="45"/>
      <c r="AG261" s="45"/>
      <c r="AH261" s="45"/>
      <c r="AI261" s="50"/>
      <c r="AJ261" s="45"/>
      <c r="AK261" s="45"/>
      <c r="AL261" s="45"/>
      <c r="AM261" s="1"/>
      <c r="AN261" s="1"/>
      <c r="AO261" s="1"/>
      <c r="AP261" s="1"/>
      <c r="AQ261" s="1"/>
      <c r="BB261" s="127" t="str">
        <f t="shared" si="73"/>
        <v/>
      </c>
      <c r="BC261" s="130" t="str">
        <f t="shared" si="68"/>
        <v/>
      </c>
      <c r="BD261" s="127" t="str">
        <f t="shared" si="69"/>
        <v/>
      </c>
      <c r="BE261" s="127" t="str">
        <f t="shared" si="70"/>
        <v/>
      </c>
      <c r="BF261" s="127" t="str">
        <f t="shared" si="71"/>
        <v/>
      </c>
      <c r="BG261" s="127" t="str">
        <f t="shared" si="74"/>
        <v/>
      </c>
      <c r="BH261" s="127" t="str">
        <f t="shared" si="75"/>
        <v/>
      </c>
    </row>
    <row r="262" spans="1:60" x14ac:dyDescent="0.25">
      <c r="A262" s="4">
        <v>256</v>
      </c>
      <c r="B262" s="29" t="str">
        <f t="shared" si="76"/>
        <v/>
      </c>
      <c r="C262" s="36" t="str">
        <f t="shared" si="77"/>
        <v/>
      </c>
      <c r="D262" s="37" t="str">
        <f t="shared" si="78"/>
        <v/>
      </c>
      <c r="E262" s="38" t="str">
        <f t="shared" si="79"/>
        <v/>
      </c>
      <c r="F262" s="38" t="str">
        <f t="shared" si="80"/>
        <v/>
      </c>
      <c r="G262" s="39" t="str">
        <f t="shared" si="81"/>
        <v/>
      </c>
      <c r="H262" s="117" t="str">
        <f t="shared" si="82"/>
        <v/>
      </c>
      <c r="I262" s="120"/>
      <c r="J262" s="121"/>
      <c r="K262" s="125" t="str">
        <f t="shared" si="72"/>
        <v/>
      </c>
      <c r="L262" s="50"/>
      <c r="M262" s="45"/>
      <c r="N262" s="45"/>
      <c r="O262" s="45"/>
      <c r="P262" s="45"/>
      <c r="Q262" s="55"/>
      <c r="R262" s="46"/>
      <c r="S262" s="46"/>
      <c r="T262" s="46"/>
      <c r="U262" s="46"/>
      <c r="V262" s="50"/>
      <c r="W262" s="45"/>
      <c r="X262" s="45"/>
      <c r="Y262" s="45"/>
      <c r="Z262" s="45"/>
      <c r="AA262" s="50"/>
      <c r="AB262" s="45"/>
      <c r="AC262" s="45"/>
      <c r="AD262" s="45"/>
      <c r="AE262" s="50"/>
      <c r="AF262" s="45"/>
      <c r="AG262" s="45"/>
      <c r="AH262" s="45"/>
      <c r="AI262" s="50"/>
      <c r="AJ262" s="45"/>
      <c r="AK262" s="45"/>
      <c r="AL262" s="45"/>
      <c r="AM262" s="1"/>
      <c r="AN262" s="1"/>
      <c r="AO262" s="1"/>
      <c r="AP262" s="1"/>
      <c r="AQ262" s="1"/>
      <c r="BB262" s="127" t="str">
        <f t="shared" si="73"/>
        <v/>
      </c>
      <c r="BC262" s="130" t="str">
        <f t="shared" si="68"/>
        <v/>
      </c>
      <c r="BD262" s="127" t="str">
        <f t="shared" si="69"/>
        <v/>
      </c>
      <c r="BE262" s="127" t="str">
        <f t="shared" si="70"/>
        <v/>
      </c>
      <c r="BF262" s="127" t="str">
        <f t="shared" si="71"/>
        <v/>
      </c>
      <c r="BG262" s="127" t="str">
        <f t="shared" si="74"/>
        <v/>
      </c>
      <c r="BH262" s="127" t="str">
        <f t="shared" si="75"/>
        <v/>
      </c>
    </row>
    <row r="263" spans="1:60" x14ac:dyDescent="0.25">
      <c r="A263" s="4">
        <v>257</v>
      </c>
      <c r="B263" s="29" t="str">
        <f t="shared" si="76"/>
        <v/>
      </c>
      <c r="C263" s="36" t="str">
        <f t="shared" si="77"/>
        <v/>
      </c>
      <c r="D263" s="37" t="str">
        <f t="shared" si="78"/>
        <v/>
      </c>
      <c r="E263" s="38" t="str">
        <f t="shared" si="79"/>
        <v/>
      </c>
      <c r="F263" s="38" t="str">
        <f t="shared" si="80"/>
        <v/>
      </c>
      <c r="G263" s="39" t="str">
        <f t="shared" si="81"/>
        <v/>
      </c>
      <c r="H263" s="117" t="str">
        <f t="shared" si="82"/>
        <v/>
      </c>
      <c r="I263" s="120"/>
      <c r="J263" s="121"/>
      <c r="K263" s="125" t="str">
        <f t="shared" si="72"/>
        <v/>
      </c>
      <c r="L263" s="50"/>
      <c r="M263" s="45"/>
      <c r="N263" s="45"/>
      <c r="O263" s="45"/>
      <c r="P263" s="45"/>
      <c r="Q263" s="55"/>
      <c r="R263" s="46"/>
      <c r="S263" s="46"/>
      <c r="T263" s="46"/>
      <c r="U263" s="46"/>
      <c r="V263" s="50"/>
      <c r="W263" s="45"/>
      <c r="X263" s="45"/>
      <c r="Y263" s="45"/>
      <c r="Z263" s="45"/>
      <c r="AA263" s="50"/>
      <c r="AB263" s="45"/>
      <c r="AC263" s="45"/>
      <c r="AD263" s="45"/>
      <c r="AE263" s="50"/>
      <c r="AF263" s="45"/>
      <c r="AG263" s="45"/>
      <c r="AH263" s="45"/>
      <c r="AI263" s="50"/>
      <c r="AJ263" s="45"/>
      <c r="AK263" s="45"/>
      <c r="AL263" s="45"/>
      <c r="AM263" s="1"/>
      <c r="AN263" s="1"/>
      <c r="AO263" s="1"/>
      <c r="AP263" s="1"/>
      <c r="AQ263" s="1"/>
      <c r="BB263" s="127" t="str">
        <f t="shared" si="73"/>
        <v/>
      </c>
      <c r="BC263" s="130" t="str">
        <f t="shared" ref="BC263:BC326" si="83">IFERROR(IF(G263="","",IF(K263="","",IF(AND(VLOOKUP(G263,Mark,5,0)&gt;85),5,IF(AND(VLOOKUP(G263,Mark,5,0)&gt;75),4,IF(AND(VLOOKUP(G263,Mark,5,0)&gt;=65),3,0)))))+ROUNDUP(SUM(L263:P263)*15%,0),"")</f>
        <v/>
      </c>
      <c r="BD263" s="127" t="str">
        <f t="shared" ref="BD263:BD326" si="84">IFERROR(IF(G263="","",IF(K263="","",IF(AND(VLOOKUP(G263,Mark,5,0)&gt;85),5,IF(AND(VLOOKUP(G263,Mark,5,0)&gt;75),4,IF(AND(VLOOKUP(G263,Mark,5,0)&gt;=65),3,0)))))+ROUNDUP(SUM(Q263:U263)*15%,0),"")</f>
        <v/>
      </c>
      <c r="BE263" s="127" t="str">
        <f t="shared" ref="BE263:BE326" si="85">IFERROR(IF(G263="","",IF(K263="","",IF(AND(VLOOKUP(G263,Mark,5,0)&gt;85),5,IF(AND(VLOOKUP(G263,Mark,5,0)&gt;75),4,IF(AND(VLOOKUP(G263,Mark,5,0)&gt;=65),3,0)))))+ROUNDUP(SUM(V263:Z263)*15%,0),"")</f>
        <v/>
      </c>
      <c r="BF263" s="127" t="str">
        <f t="shared" ref="BF263:BF326" si="86">IFERROR(IF(G263="","",IF(K263="","",IF(AND(VLOOKUP(G263,Mark,5,0)&gt;85),5,IF(AND(VLOOKUP(G263,Mark,5,0)&gt;75),4,IF(AND(VLOOKUP(G263,Mark,5,0)&gt;=65),3,0)))))+ROUNDUP(SUM(AA263:AD263)*15%,0),"")</f>
        <v/>
      </c>
      <c r="BG263" s="127" t="str">
        <f t="shared" si="74"/>
        <v/>
      </c>
      <c r="BH263" s="127" t="str">
        <f t="shared" si="75"/>
        <v/>
      </c>
    </row>
    <row r="264" spans="1:60" x14ac:dyDescent="0.25">
      <c r="A264" s="4">
        <v>258</v>
      </c>
      <c r="B264" s="29" t="str">
        <f t="shared" si="76"/>
        <v/>
      </c>
      <c r="C264" s="36" t="str">
        <f t="shared" si="77"/>
        <v/>
      </c>
      <c r="D264" s="37" t="str">
        <f t="shared" si="78"/>
        <v/>
      </c>
      <c r="E264" s="38" t="str">
        <f t="shared" si="79"/>
        <v/>
      </c>
      <c r="F264" s="38" t="str">
        <f t="shared" si="80"/>
        <v/>
      </c>
      <c r="G264" s="39" t="str">
        <f t="shared" si="81"/>
        <v/>
      </c>
      <c r="H264" s="117" t="str">
        <f t="shared" si="82"/>
        <v/>
      </c>
      <c r="I264" s="120"/>
      <c r="J264" s="121"/>
      <c r="K264" s="125" t="str">
        <f t="shared" ref="K264:K327" si="87">IFERROR(IF(I264="","",IF(J264="","",SUM(J264/I264*100,0))),"")</f>
        <v/>
      </c>
      <c r="L264" s="50"/>
      <c r="M264" s="45"/>
      <c r="N264" s="45"/>
      <c r="O264" s="45"/>
      <c r="P264" s="45"/>
      <c r="Q264" s="55"/>
      <c r="R264" s="46"/>
      <c r="S264" s="46"/>
      <c r="T264" s="46"/>
      <c r="U264" s="46"/>
      <c r="V264" s="50"/>
      <c r="W264" s="45"/>
      <c r="X264" s="45"/>
      <c r="Y264" s="45"/>
      <c r="Z264" s="45"/>
      <c r="AA264" s="50"/>
      <c r="AB264" s="45"/>
      <c r="AC264" s="45"/>
      <c r="AD264" s="45"/>
      <c r="AE264" s="50"/>
      <c r="AF264" s="45"/>
      <c r="AG264" s="45"/>
      <c r="AH264" s="45"/>
      <c r="AI264" s="50"/>
      <c r="AJ264" s="45"/>
      <c r="AK264" s="45"/>
      <c r="AL264" s="45"/>
      <c r="AM264" s="1"/>
      <c r="AN264" s="1"/>
      <c r="AO264" s="1"/>
      <c r="AP264" s="1"/>
      <c r="AQ264" s="1"/>
      <c r="BB264" s="127" t="str">
        <f t="shared" ref="BB264:BB327" si="88">G264</f>
        <v/>
      </c>
      <c r="BC264" s="130" t="str">
        <f t="shared" si="83"/>
        <v/>
      </c>
      <c r="BD264" s="127" t="str">
        <f t="shared" si="84"/>
        <v/>
      </c>
      <c r="BE264" s="127" t="str">
        <f t="shared" si="85"/>
        <v/>
      </c>
      <c r="BF264" s="127" t="str">
        <f t="shared" si="86"/>
        <v/>
      </c>
      <c r="BG264" s="127" t="str">
        <f t="shared" ref="BG264:BG327" si="89">IFERROR(IF(G264="","",IF(K264="","",IF(AND(VLOOKUP(G264,Mark,5,0)&gt;85),5,IF(AND(VLOOKUP(G264,Mark,5,0)&gt;75),4,IF(AND(VLOOKUP(G264,Mark,5,0)&gt;=65),3,0)))))+ROUNDUP(SUM(AE264:AH264)*15%,0),"")</f>
        <v/>
      </c>
      <c r="BH264" s="127" t="str">
        <f t="shared" ref="BH264:BH327" si="90">IFERROR(IF(G264="","",IF(K264="","",IF(AND(VLOOKUP(G264,Mark,5,0)&gt;85),5,IF(AND(VLOOKUP(G264,Mark,5,0)&gt;75),4,IF(AND(VLOOKUP(G264,Mark,5,0)&gt;=65),3,0)))))+ROUNDUP(SUM(AI264:AL264)*15%,0),"")</f>
        <v/>
      </c>
    </row>
    <row r="265" spans="1:60" x14ac:dyDescent="0.25">
      <c r="A265" s="4">
        <v>259</v>
      </c>
      <c r="B265" s="29" t="str">
        <f t="shared" si="76"/>
        <v/>
      </c>
      <c r="C265" s="36" t="str">
        <f t="shared" si="77"/>
        <v/>
      </c>
      <c r="D265" s="37" t="str">
        <f t="shared" si="78"/>
        <v/>
      </c>
      <c r="E265" s="38" t="str">
        <f t="shared" si="79"/>
        <v/>
      </c>
      <c r="F265" s="38" t="str">
        <f t="shared" si="80"/>
        <v/>
      </c>
      <c r="G265" s="39" t="str">
        <f t="shared" si="81"/>
        <v/>
      </c>
      <c r="H265" s="117" t="str">
        <f t="shared" si="82"/>
        <v/>
      </c>
      <c r="I265" s="120"/>
      <c r="J265" s="121"/>
      <c r="K265" s="125" t="str">
        <f t="shared" si="87"/>
        <v/>
      </c>
      <c r="L265" s="50"/>
      <c r="M265" s="45"/>
      <c r="N265" s="45"/>
      <c r="O265" s="45"/>
      <c r="P265" s="45"/>
      <c r="Q265" s="55"/>
      <c r="R265" s="46"/>
      <c r="S265" s="46"/>
      <c r="T265" s="46"/>
      <c r="U265" s="46"/>
      <c r="V265" s="50"/>
      <c r="W265" s="45"/>
      <c r="X265" s="45"/>
      <c r="Y265" s="45"/>
      <c r="Z265" s="45"/>
      <c r="AA265" s="50"/>
      <c r="AB265" s="45"/>
      <c r="AC265" s="45"/>
      <c r="AD265" s="45"/>
      <c r="AE265" s="50"/>
      <c r="AF265" s="45"/>
      <c r="AG265" s="45"/>
      <c r="AH265" s="45"/>
      <c r="AI265" s="50"/>
      <c r="AJ265" s="45"/>
      <c r="AK265" s="45"/>
      <c r="AL265" s="45"/>
      <c r="AM265" s="1"/>
      <c r="AN265" s="1"/>
      <c r="AO265" s="1"/>
      <c r="AP265" s="1"/>
      <c r="AQ265" s="1"/>
      <c r="BB265" s="127" t="str">
        <f t="shared" si="88"/>
        <v/>
      </c>
      <c r="BC265" s="130" t="str">
        <f t="shared" si="83"/>
        <v/>
      </c>
      <c r="BD265" s="127" t="str">
        <f t="shared" si="84"/>
        <v/>
      </c>
      <c r="BE265" s="127" t="str">
        <f t="shared" si="85"/>
        <v/>
      </c>
      <c r="BF265" s="127" t="str">
        <f t="shared" si="86"/>
        <v/>
      </c>
      <c r="BG265" s="127" t="str">
        <f t="shared" si="89"/>
        <v/>
      </c>
      <c r="BH265" s="127" t="str">
        <f t="shared" si="90"/>
        <v/>
      </c>
    </row>
    <row r="266" spans="1:60" x14ac:dyDescent="0.25">
      <c r="A266" s="4">
        <v>260</v>
      </c>
      <c r="B266" s="29" t="str">
        <f t="shared" si="76"/>
        <v/>
      </c>
      <c r="C266" s="36" t="str">
        <f t="shared" si="77"/>
        <v/>
      </c>
      <c r="D266" s="37" t="str">
        <f t="shared" si="78"/>
        <v/>
      </c>
      <c r="E266" s="38" t="str">
        <f t="shared" si="79"/>
        <v/>
      </c>
      <c r="F266" s="38" t="str">
        <f t="shared" si="80"/>
        <v/>
      </c>
      <c r="G266" s="39" t="str">
        <f t="shared" si="81"/>
        <v/>
      </c>
      <c r="H266" s="117" t="str">
        <f t="shared" si="82"/>
        <v/>
      </c>
      <c r="I266" s="120"/>
      <c r="J266" s="121"/>
      <c r="K266" s="125" t="str">
        <f t="shared" si="87"/>
        <v/>
      </c>
      <c r="L266" s="50"/>
      <c r="M266" s="45"/>
      <c r="N266" s="45"/>
      <c r="O266" s="45"/>
      <c r="P266" s="45"/>
      <c r="Q266" s="55"/>
      <c r="R266" s="46"/>
      <c r="S266" s="46"/>
      <c r="T266" s="46"/>
      <c r="U266" s="46"/>
      <c r="V266" s="50"/>
      <c r="W266" s="45"/>
      <c r="X266" s="45"/>
      <c r="Y266" s="45"/>
      <c r="Z266" s="45"/>
      <c r="AA266" s="50"/>
      <c r="AB266" s="45"/>
      <c r="AC266" s="45"/>
      <c r="AD266" s="45"/>
      <c r="AE266" s="50"/>
      <c r="AF266" s="45"/>
      <c r="AG266" s="45"/>
      <c r="AH266" s="45"/>
      <c r="AI266" s="50"/>
      <c r="AJ266" s="45"/>
      <c r="AK266" s="45"/>
      <c r="AL266" s="45"/>
      <c r="AM266" s="1"/>
      <c r="AN266" s="1"/>
      <c r="AO266" s="1"/>
      <c r="AP266" s="1"/>
      <c r="AQ266" s="1"/>
      <c r="BB266" s="127" t="str">
        <f t="shared" si="88"/>
        <v/>
      </c>
      <c r="BC266" s="130" t="str">
        <f t="shared" si="83"/>
        <v/>
      </c>
      <c r="BD266" s="127" t="str">
        <f t="shared" si="84"/>
        <v/>
      </c>
      <c r="BE266" s="127" t="str">
        <f t="shared" si="85"/>
        <v/>
      </c>
      <c r="BF266" s="127" t="str">
        <f t="shared" si="86"/>
        <v/>
      </c>
      <c r="BG266" s="127" t="str">
        <f t="shared" si="89"/>
        <v/>
      </c>
      <c r="BH266" s="127" t="str">
        <f t="shared" si="90"/>
        <v/>
      </c>
    </row>
    <row r="267" spans="1:60" x14ac:dyDescent="0.25">
      <c r="A267" s="4">
        <v>261</v>
      </c>
      <c r="B267" s="29" t="str">
        <f t="shared" si="76"/>
        <v/>
      </c>
      <c r="C267" s="36" t="str">
        <f t="shared" si="77"/>
        <v/>
      </c>
      <c r="D267" s="37" t="str">
        <f t="shared" si="78"/>
        <v/>
      </c>
      <c r="E267" s="38" t="str">
        <f t="shared" si="79"/>
        <v/>
      </c>
      <c r="F267" s="38" t="str">
        <f t="shared" si="80"/>
        <v/>
      </c>
      <c r="G267" s="39" t="str">
        <f t="shared" si="81"/>
        <v/>
      </c>
      <c r="H267" s="117" t="str">
        <f t="shared" si="82"/>
        <v/>
      </c>
      <c r="I267" s="120"/>
      <c r="J267" s="121"/>
      <c r="K267" s="125" t="str">
        <f t="shared" si="87"/>
        <v/>
      </c>
      <c r="L267" s="50"/>
      <c r="M267" s="45"/>
      <c r="N267" s="45"/>
      <c r="O267" s="45"/>
      <c r="P267" s="45"/>
      <c r="Q267" s="55"/>
      <c r="R267" s="46"/>
      <c r="S267" s="46"/>
      <c r="T267" s="46"/>
      <c r="U267" s="46"/>
      <c r="V267" s="50"/>
      <c r="W267" s="45"/>
      <c r="X267" s="45"/>
      <c r="Y267" s="45"/>
      <c r="Z267" s="45"/>
      <c r="AA267" s="50"/>
      <c r="AB267" s="45"/>
      <c r="AC267" s="45"/>
      <c r="AD267" s="45"/>
      <c r="AE267" s="50"/>
      <c r="AF267" s="45"/>
      <c r="AG267" s="45"/>
      <c r="AH267" s="45"/>
      <c r="AI267" s="50"/>
      <c r="AJ267" s="45"/>
      <c r="AK267" s="45"/>
      <c r="AL267" s="45"/>
      <c r="AM267" s="1"/>
      <c r="AN267" s="1"/>
      <c r="AO267" s="1"/>
      <c r="AP267" s="1"/>
      <c r="AQ267" s="1"/>
      <c r="BB267" s="127" t="str">
        <f t="shared" si="88"/>
        <v/>
      </c>
      <c r="BC267" s="130" t="str">
        <f t="shared" si="83"/>
        <v/>
      </c>
      <c r="BD267" s="127" t="str">
        <f t="shared" si="84"/>
        <v/>
      </c>
      <c r="BE267" s="127" t="str">
        <f t="shared" si="85"/>
        <v/>
      </c>
      <c r="BF267" s="127" t="str">
        <f t="shared" si="86"/>
        <v/>
      </c>
      <c r="BG267" s="127" t="str">
        <f t="shared" si="89"/>
        <v/>
      </c>
      <c r="BH267" s="127" t="str">
        <f t="shared" si="90"/>
        <v/>
      </c>
    </row>
    <row r="268" spans="1:60" x14ac:dyDescent="0.25">
      <c r="A268" s="4">
        <v>262</v>
      </c>
      <c r="B268" s="29" t="str">
        <f t="shared" si="76"/>
        <v/>
      </c>
      <c r="C268" s="36" t="str">
        <f t="shared" si="77"/>
        <v/>
      </c>
      <c r="D268" s="37" t="str">
        <f t="shared" si="78"/>
        <v/>
      </c>
      <c r="E268" s="38" t="str">
        <f t="shared" si="79"/>
        <v/>
      </c>
      <c r="F268" s="38" t="str">
        <f t="shared" si="80"/>
        <v/>
      </c>
      <c r="G268" s="39" t="str">
        <f t="shared" si="81"/>
        <v/>
      </c>
      <c r="H268" s="117" t="str">
        <f t="shared" si="82"/>
        <v/>
      </c>
      <c r="I268" s="120"/>
      <c r="J268" s="121"/>
      <c r="K268" s="125" t="str">
        <f t="shared" si="87"/>
        <v/>
      </c>
      <c r="L268" s="50"/>
      <c r="M268" s="45"/>
      <c r="N268" s="45"/>
      <c r="O268" s="45"/>
      <c r="P268" s="45"/>
      <c r="Q268" s="55"/>
      <c r="R268" s="46"/>
      <c r="S268" s="46"/>
      <c r="T268" s="46"/>
      <c r="U268" s="46"/>
      <c r="V268" s="50"/>
      <c r="W268" s="45"/>
      <c r="X268" s="45"/>
      <c r="Y268" s="45"/>
      <c r="Z268" s="45"/>
      <c r="AA268" s="50"/>
      <c r="AB268" s="45"/>
      <c r="AC268" s="45"/>
      <c r="AD268" s="45"/>
      <c r="AE268" s="50"/>
      <c r="AF268" s="45"/>
      <c r="AG268" s="45"/>
      <c r="AH268" s="45"/>
      <c r="AI268" s="50"/>
      <c r="AJ268" s="45"/>
      <c r="AK268" s="45"/>
      <c r="AL268" s="45"/>
      <c r="AM268" s="1"/>
      <c r="AN268" s="1"/>
      <c r="AO268" s="1"/>
      <c r="AP268" s="1"/>
      <c r="AQ268" s="1"/>
      <c r="BB268" s="127" t="str">
        <f t="shared" si="88"/>
        <v/>
      </c>
      <c r="BC268" s="130" t="str">
        <f t="shared" si="83"/>
        <v/>
      </c>
      <c r="BD268" s="127" t="str">
        <f t="shared" si="84"/>
        <v/>
      </c>
      <c r="BE268" s="127" t="str">
        <f t="shared" si="85"/>
        <v/>
      </c>
      <c r="BF268" s="127" t="str">
        <f t="shared" si="86"/>
        <v/>
      </c>
      <c r="BG268" s="127" t="str">
        <f t="shared" si="89"/>
        <v/>
      </c>
      <c r="BH268" s="127" t="str">
        <f t="shared" si="90"/>
        <v/>
      </c>
    </row>
    <row r="269" spans="1:60" x14ac:dyDescent="0.25">
      <c r="A269" s="4">
        <v>263</v>
      </c>
      <c r="B269" s="29" t="str">
        <f t="shared" si="76"/>
        <v/>
      </c>
      <c r="C269" s="36" t="str">
        <f t="shared" si="77"/>
        <v/>
      </c>
      <c r="D269" s="37" t="str">
        <f t="shared" si="78"/>
        <v/>
      </c>
      <c r="E269" s="38" t="str">
        <f t="shared" si="79"/>
        <v/>
      </c>
      <c r="F269" s="38" t="str">
        <f t="shared" si="80"/>
        <v/>
      </c>
      <c r="G269" s="39" t="str">
        <f t="shared" si="81"/>
        <v/>
      </c>
      <c r="H269" s="117" t="str">
        <f t="shared" si="82"/>
        <v/>
      </c>
      <c r="I269" s="120"/>
      <c r="J269" s="121"/>
      <c r="K269" s="125" t="str">
        <f t="shared" si="87"/>
        <v/>
      </c>
      <c r="L269" s="50"/>
      <c r="M269" s="45"/>
      <c r="N269" s="45"/>
      <c r="O269" s="45"/>
      <c r="P269" s="45"/>
      <c r="Q269" s="55"/>
      <c r="R269" s="46"/>
      <c r="S269" s="46"/>
      <c r="T269" s="46"/>
      <c r="U269" s="46"/>
      <c r="V269" s="50"/>
      <c r="W269" s="45"/>
      <c r="X269" s="45"/>
      <c r="Y269" s="45"/>
      <c r="Z269" s="45"/>
      <c r="AA269" s="50"/>
      <c r="AB269" s="45"/>
      <c r="AC269" s="45"/>
      <c r="AD269" s="45"/>
      <c r="AE269" s="50"/>
      <c r="AF269" s="45"/>
      <c r="AG269" s="45"/>
      <c r="AH269" s="45"/>
      <c r="AI269" s="50"/>
      <c r="AJ269" s="45"/>
      <c r="AK269" s="45"/>
      <c r="AL269" s="45"/>
      <c r="AM269" s="1"/>
      <c r="AN269" s="1"/>
      <c r="AO269" s="1"/>
      <c r="AP269" s="1"/>
      <c r="AQ269" s="1"/>
      <c r="BB269" s="127" t="str">
        <f t="shared" si="88"/>
        <v/>
      </c>
      <c r="BC269" s="130" t="str">
        <f t="shared" si="83"/>
        <v/>
      </c>
      <c r="BD269" s="127" t="str">
        <f t="shared" si="84"/>
        <v/>
      </c>
      <c r="BE269" s="127" t="str">
        <f t="shared" si="85"/>
        <v/>
      </c>
      <c r="BF269" s="127" t="str">
        <f t="shared" si="86"/>
        <v/>
      </c>
      <c r="BG269" s="127" t="str">
        <f t="shared" si="89"/>
        <v/>
      </c>
      <c r="BH269" s="127" t="str">
        <f t="shared" si="90"/>
        <v/>
      </c>
    </row>
    <row r="270" spans="1:60" x14ac:dyDescent="0.25">
      <c r="A270" s="4">
        <v>264</v>
      </c>
      <c r="B270" s="29" t="str">
        <f t="shared" si="76"/>
        <v/>
      </c>
      <c r="C270" s="36" t="str">
        <f t="shared" si="77"/>
        <v/>
      </c>
      <c r="D270" s="37" t="str">
        <f t="shared" si="78"/>
        <v/>
      </c>
      <c r="E270" s="38" t="str">
        <f t="shared" si="79"/>
        <v/>
      </c>
      <c r="F270" s="38" t="str">
        <f t="shared" si="80"/>
        <v/>
      </c>
      <c r="G270" s="39" t="str">
        <f t="shared" si="81"/>
        <v/>
      </c>
      <c r="H270" s="117" t="str">
        <f t="shared" si="82"/>
        <v/>
      </c>
      <c r="I270" s="120"/>
      <c r="J270" s="121"/>
      <c r="K270" s="125" t="str">
        <f t="shared" si="87"/>
        <v/>
      </c>
      <c r="L270" s="50"/>
      <c r="M270" s="45"/>
      <c r="N270" s="45"/>
      <c r="O270" s="45"/>
      <c r="P270" s="45"/>
      <c r="Q270" s="55"/>
      <c r="R270" s="46"/>
      <c r="S270" s="46"/>
      <c r="T270" s="46"/>
      <c r="U270" s="46"/>
      <c r="V270" s="50"/>
      <c r="W270" s="45"/>
      <c r="X270" s="45"/>
      <c r="Y270" s="45"/>
      <c r="Z270" s="45"/>
      <c r="AA270" s="50"/>
      <c r="AB270" s="45"/>
      <c r="AC270" s="45"/>
      <c r="AD270" s="45"/>
      <c r="AE270" s="50"/>
      <c r="AF270" s="45"/>
      <c r="AG270" s="45"/>
      <c r="AH270" s="45"/>
      <c r="AI270" s="50"/>
      <c r="AJ270" s="45"/>
      <c r="AK270" s="45"/>
      <c r="AL270" s="45"/>
      <c r="AM270" s="1"/>
      <c r="AN270" s="1"/>
      <c r="AO270" s="1"/>
      <c r="AP270" s="1"/>
      <c r="AQ270" s="1"/>
      <c r="BB270" s="127" t="str">
        <f t="shared" si="88"/>
        <v/>
      </c>
      <c r="BC270" s="130" t="str">
        <f t="shared" si="83"/>
        <v/>
      </c>
      <c r="BD270" s="127" t="str">
        <f t="shared" si="84"/>
        <v/>
      </c>
      <c r="BE270" s="127" t="str">
        <f t="shared" si="85"/>
        <v/>
      </c>
      <c r="BF270" s="127" t="str">
        <f t="shared" si="86"/>
        <v/>
      </c>
      <c r="BG270" s="127" t="str">
        <f t="shared" si="89"/>
        <v/>
      </c>
      <c r="BH270" s="127" t="str">
        <f t="shared" si="90"/>
        <v/>
      </c>
    </row>
    <row r="271" spans="1:60" x14ac:dyDescent="0.25">
      <c r="A271" s="4">
        <v>265</v>
      </c>
      <c r="B271" s="29" t="str">
        <f t="shared" si="76"/>
        <v/>
      </c>
      <c r="C271" s="36" t="str">
        <f t="shared" si="77"/>
        <v/>
      </c>
      <c r="D271" s="37" t="str">
        <f t="shared" si="78"/>
        <v/>
      </c>
      <c r="E271" s="38" t="str">
        <f t="shared" si="79"/>
        <v/>
      </c>
      <c r="F271" s="38" t="str">
        <f t="shared" si="80"/>
        <v/>
      </c>
      <c r="G271" s="39" t="str">
        <f t="shared" si="81"/>
        <v/>
      </c>
      <c r="H271" s="117" t="str">
        <f t="shared" si="82"/>
        <v/>
      </c>
      <c r="I271" s="120"/>
      <c r="J271" s="121"/>
      <c r="K271" s="125" t="str">
        <f t="shared" si="87"/>
        <v/>
      </c>
      <c r="L271" s="50"/>
      <c r="M271" s="45"/>
      <c r="N271" s="45"/>
      <c r="O271" s="45"/>
      <c r="P271" s="45"/>
      <c r="Q271" s="55"/>
      <c r="R271" s="46"/>
      <c r="S271" s="46"/>
      <c r="T271" s="46"/>
      <c r="U271" s="46"/>
      <c r="V271" s="50"/>
      <c r="W271" s="45"/>
      <c r="X271" s="45"/>
      <c r="Y271" s="45"/>
      <c r="Z271" s="45"/>
      <c r="AA271" s="50"/>
      <c r="AB271" s="45"/>
      <c r="AC271" s="45"/>
      <c r="AD271" s="45"/>
      <c r="AE271" s="50"/>
      <c r="AF271" s="45"/>
      <c r="AG271" s="45"/>
      <c r="AH271" s="45"/>
      <c r="AI271" s="50"/>
      <c r="AJ271" s="45"/>
      <c r="AK271" s="45"/>
      <c r="AL271" s="45"/>
      <c r="AM271" s="1"/>
      <c r="AN271" s="1"/>
      <c r="AO271" s="1"/>
      <c r="AP271" s="1"/>
      <c r="AQ271" s="1"/>
      <c r="BB271" s="127" t="str">
        <f t="shared" si="88"/>
        <v/>
      </c>
      <c r="BC271" s="130" t="str">
        <f t="shared" si="83"/>
        <v/>
      </c>
      <c r="BD271" s="127" t="str">
        <f t="shared" si="84"/>
        <v/>
      </c>
      <c r="BE271" s="127" t="str">
        <f t="shared" si="85"/>
        <v/>
      </c>
      <c r="BF271" s="127" t="str">
        <f t="shared" si="86"/>
        <v/>
      </c>
      <c r="BG271" s="127" t="str">
        <f t="shared" si="89"/>
        <v/>
      </c>
      <c r="BH271" s="127" t="str">
        <f t="shared" si="90"/>
        <v/>
      </c>
    </row>
    <row r="272" spans="1:60" x14ac:dyDescent="0.25">
      <c r="A272" s="4">
        <v>266</v>
      </c>
      <c r="B272" s="29" t="str">
        <f t="shared" ref="B272:B335" si="91">IFERROR(VLOOKUP(A272,Name1,3,0),"")</f>
        <v/>
      </c>
      <c r="C272" s="36" t="str">
        <f t="shared" ref="C272:C335" si="92">IFERROR(VLOOKUP(A272,Name1,4,0),"")</f>
        <v/>
      </c>
      <c r="D272" s="37" t="str">
        <f t="shared" ref="D272:D335" si="93">IFERROR(VLOOKUP(A272,Name1,11,0),"")</f>
        <v/>
      </c>
      <c r="E272" s="38" t="str">
        <f t="shared" ref="E272:E335" si="94">IFERROR(VLOOKUP(A272,Name1,6,0),"")</f>
        <v/>
      </c>
      <c r="F272" s="38" t="str">
        <f t="shared" ref="F272:F335" si="95">IFERROR(VLOOKUP(A272,Name1,8,0),"")</f>
        <v/>
      </c>
      <c r="G272" s="39" t="str">
        <f t="shared" ref="G272:G335" si="96">IFERROR(VLOOKUP(A272,Name1,12,0),"")</f>
        <v/>
      </c>
      <c r="H272" s="117" t="str">
        <f t="shared" ref="H272:H335" si="97">IFERROR(VLOOKUP(A272,Name1,13,0),"")</f>
        <v/>
      </c>
      <c r="I272" s="120"/>
      <c r="J272" s="121"/>
      <c r="K272" s="125" t="str">
        <f t="shared" si="87"/>
        <v/>
      </c>
      <c r="L272" s="50"/>
      <c r="M272" s="45"/>
      <c r="N272" s="45"/>
      <c r="O272" s="45"/>
      <c r="P272" s="45"/>
      <c r="Q272" s="55"/>
      <c r="R272" s="46"/>
      <c r="S272" s="46"/>
      <c r="T272" s="46"/>
      <c r="U272" s="46"/>
      <c r="V272" s="50"/>
      <c r="W272" s="45"/>
      <c r="X272" s="45"/>
      <c r="Y272" s="45"/>
      <c r="Z272" s="45"/>
      <c r="AA272" s="50"/>
      <c r="AB272" s="45"/>
      <c r="AC272" s="45"/>
      <c r="AD272" s="45"/>
      <c r="AE272" s="50"/>
      <c r="AF272" s="45"/>
      <c r="AG272" s="45"/>
      <c r="AH272" s="45"/>
      <c r="AI272" s="50"/>
      <c r="AJ272" s="45"/>
      <c r="AK272" s="45"/>
      <c r="AL272" s="45"/>
      <c r="AM272" s="1"/>
      <c r="AN272" s="1"/>
      <c r="AO272" s="1"/>
      <c r="AP272" s="1"/>
      <c r="AQ272" s="1"/>
      <c r="BB272" s="127" t="str">
        <f t="shared" si="88"/>
        <v/>
      </c>
      <c r="BC272" s="130" t="str">
        <f t="shared" si="83"/>
        <v/>
      </c>
      <c r="BD272" s="127" t="str">
        <f t="shared" si="84"/>
        <v/>
      </c>
      <c r="BE272" s="127" t="str">
        <f t="shared" si="85"/>
        <v/>
      </c>
      <c r="BF272" s="127" t="str">
        <f t="shared" si="86"/>
        <v/>
      </c>
      <c r="BG272" s="127" t="str">
        <f t="shared" si="89"/>
        <v/>
      </c>
      <c r="BH272" s="127" t="str">
        <f t="shared" si="90"/>
        <v/>
      </c>
    </row>
    <row r="273" spans="1:60" x14ac:dyDescent="0.25">
      <c r="A273" s="4">
        <v>267</v>
      </c>
      <c r="B273" s="29" t="str">
        <f t="shared" si="91"/>
        <v/>
      </c>
      <c r="C273" s="36" t="str">
        <f t="shared" si="92"/>
        <v/>
      </c>
      <c r="D273" s="37" t="str">
        <f t="shared" si="93"/>
        <v/>
      </c>
      <c r="E273" s="38" t="str">
        <f t="shared" si="94"/>
        <v/>
      </c>
      <c r="F273" s="38" t="str">
        <f t="shared" si="95"/>
        <v/>
      </c>
      <c r="G273" s="39" t="str">
        <f t="shared" si="96"/>
        <v/>
      </c>
      <c r="H273" s="117" t="str">
        <f t="shared" si="97"/>
        <v/>
      </c>
      <c r="I273" s="120"/>
      <c r="J273" s="121"/>
      <c r="K273" s="125" t="str">
        <f t="shared" si="87"/>
        <v/>
      </c>
      <c r="L273" s="50"/>
      <c r="M273" s="45"/>
      <c r="N273" s="45"/>
      <c r="O273" s="45"/>
      <c r="P273" s="45"/>
      <c r="Q273" s="55"/>
      <c r="R273" s="46"/>
      <c r="S273" s="46"/>
      <c r="T273" s="46"/>
      <c r="U273" s="46"/>
      <c r="V273" s="50"/>
      <c r="W273" s="45"/>
      <c r="X273" s="45"/>
      <c r="Y273" s="45"/>
      <c r="Z273" s="45"/>
      <c r="AA273" s="50"/>
      <c r="AB273" s="45"/>
      <c r="AC273" s="45"/>
      <c r="AD273" s="45"/>
      <c r="AE273" s="50"/>
      <c r="AF273" s="45"/>
      <c r="AG273" s="45"/>
      <c r="AH273" s="45"/>
      <c r="AI273" s="50"/>
      <c r="AJ273" s="45"/>
      <c r="AK273" s="45"/>
      <c r="AL273" s="45"/>
      <c r="AM273" s="1"/>
      <c r="AN273" s="1"/>
      <c r="AO273" s="1"/>
      <c r="AP273" s="1"/>
      <c r="AQ273" s="1"/>
      <c r="BB273" s="127" t="str">
        <f t="shared" si="88"/>
        <v/>
      </c>
      <c r="BC273" s="130" t="str">
        <f t="shared" si="83"/>
        <v/>
      </c>
      <c r="BD273" s="127" t="str">
        <f t="shared" si="84"/>
        <v/>
      </c>
      <c r="BE273" s="127" t="str">
        <f t="shared" si="85"/>
        <v/>
      </c>
      <c r="BF273" s="127" t="str">
        <f t="shared" si="86"/>
        <v/>
      </c>
      <c r="BG273" s="127" t="str">
        <f t="shared" si="89"/>
        <v/>
      </c>
      <c r="BH273" s="127" t="str">
        <f t="shared" si="90"/>
        <v/>
      </c>
    </row>
    <row r="274" spans="1:60" x14ac:dyDescent="0.25">
      <c r="A274" s="4">
        <v>268</v>
      </c>
      <c r="B274" s="29" t="str">
        <f t="shared" si="91"/>
        <v/>
      </c>
      <c r="C274" s="36" t="str">
        <f t="shared" si="92"/>
        <v/>
      </c>
      <c r="D274" s="37" t="str">
        <f t="shared" si="93"/>
        <v/>
      </c>
      <c r="E274" s="38" t="str">
        <f t="shared" si="94"/>
        <v/>
      </c>
      <c r="F274" s="38" t="str">
        <f t="shared" si="95"/>
        <v/>
      </c>
      <c r="G274" s="39" t="str">
        <f t="shared" si="96"/>
        <v/>
      </c>
      <c r="H274" s="117" t="str">
        <f t="shared" si="97"/>
        <v/>
      </c>
      <c r="I274" s="120"/>
      <c r="J274" s="121"/>
      <c r="K274" s="125" t="str">
        <f t="shared" si="87"/>
        <v/>
      </c>
      <c r="L274" s="50"/>
      <c r="M274" s="45"/>
      <c r="N274" s="45"/>
      <c r="O274" s="45"/>
      <c r="P274" s="45"/>
      <c r="Q274" s="55"/>
      <c r="R274" s="46"/>
      <c r="S274" s="46"/>
      <c r="T274" s="46"/>
      <c r="U274" s="46"/>
      <c r="V274" s="50"/>
      <c r="W274" s="45"/>
      <c r="X274" s="45"/>
      <c r="Y274" s="45"/>
      <c r="Z274" s="45"/>
      <c r="AA274" s="50"/>
      <c r="AB274" s="45"/>
      <c r="AC274" s="45"/>
      <c r="AD274" s="45"/>
      <c r="AE274" s="50"/>
      <c r="AF274" s="45"/>
      <c r="AG274" s="45"/>
      <c r="AH274" s="45"/>
      <c r="AI274" s="50"/>
      <c r="AJ274" s="45"/>
      <c r="AK274" s="45"/>
      <c r="AL274" s="45"/>
      <c r="AM274" s="1"/>
      <c r="AN274" s="1"/>
      <c r="AO274" s="1"/>
      <c r="AP274" s="1"/>
      <c r="AQ274" s="1"/>
      <c r="BB274" s="127" t="str">
        <f t="shared" si="88"/>
        <v/>
      </c>
      <c r="BC274" s="130" t="str">
        <f t="shared" si="83"/>
        <v/>
      </c>
      <c r="BD274" s="127" t="str">
        <f t="shared" si="84"/>
        <v/>
      </c>
      <c r="BE274" s="127" t="str">
        <f t="shared" si="85"/>
        <v/>
      </c>
      <c r="BF274" s="127" t="str">
        <f t="shared" si="86"/>
        <v/>
      </c>
      <c r="BG274" s="127" t="str">
        <f t="shared" si="89"/>
        <v/>
      </c>
      <c r="BH274" s="127" t="str">
        <f t="shared" si="90"/>
        <v/>
      </c>
    </row>
    <row r="275" spans="1:60" x14ac:dyDescent="0.25">
      <c r="A275" s="4">
        <v>269</v>
      </c>
      <c r="B275" s="29" t="str">
        <f t="shared" si="91"/>
        <v/>
      </c>
      <c r="C275" s="36" t="str">
        <f t="shared" si="92"/>
        <v/>
      </c>
      <c r="D275" s="37" t="str">
        <f t="shared" si="93"/>
        <v/>
      </c>
      <c r="E275" s="38" t="str">
        <f t="shared" si="94"/>
        <v/>
      </c>
      <c r="F275" s="38" t="str">
        <f t="shared" si="95"/>
        <v/>
      </c>
      <c r="G275" s="39" t="str">
        <f t="shared" si="96"/>
        <v/>
      </c>
      <c r="H275" s="117" t="str">
        <f t="shared" si="97"/>
        <v/>
      </c>
      <c r="I275" s="120"/>
      <c r="J275" s="121"/>
      <c r="K275" s="125" t="str">
        <f t="shared" si="87"/>
        <v/>
      </c>
      <c r="L275" s="50"/>
      <c r="M275" s="45"/>
      <c r="N275" s="45"/>
      <c r="O275" s="45"/>
      <c r="P275" s="45"/>
      <c r="Q275" s="55"/>
      <c r="R275" s="46"/>
      <c r="S275" s="46"/>
      <c r="T275" s="46"/>
      <c r="U275" s="46"/>
      <c r="V275" s="50"/>
      <c r="W275" s="45"/>
      <c r="X275" s="45"/>
      <c r="Y275" s="45"/>
      <c r="Z275" s="45"/>
      <c r="AA275" s="50"/>
      <c r="AB275" s="45"/>
      <c r="AC275" s="45"/>
      <c r="AD275" s="45"/>
      <c r="AE275" s="50"/>
      <c r="AF275" s="45"/>
      <c r="AG275" s="45"/>
      <c r="AH275" s="45"/>
      <c r="AI275" s="50"/>
      <c r="AJ275" s="45"/>
      <c r="AK275" s="45"/>
      <c r="AL275" s="45"/>
      <c r="AM275" s="1"/>
      <c r="AN275" s="1"/>
      <c r="AO275" s="1"/>
      <c r="AP275" s="1"/>
      <c r="AQ275" s="1"/>
      <c r="BB275" s="127" t="str">
        <f t="shared" si="88"/>
        <v/>
      </c>
      <c r="BC275" s="130" t="str">
        <f t="shared" si="83"/>
        <v/>
      </c>
      <c r="BD275" s="127" t="str">
        <f t="shared" si="84"/>
        <v/>
      </c>
      <c r="BE275" s="127" t="str">
        <f t="shared" si="85"/>
        <v/>
      </c>
      <c r="BF275" s="127" t="str">
        <f t="shared" si="86"/>
        <v/>
      </c>
      <c r="BG275" s="127" t="str">
        <f t="shared" si="89"/>
        <v/>
      </c>
      <c r="BH275" s="127" t="str">
        <f t="shared" si="90"/>
        <v/>
      </c>
    </row>
    <row r="276" spans="1:60" x14ac:dyDescent="0.25">
      <c r="A276" s="4">
        <v>270</v>
      </c>
      <c r="B276" s="29" t="str">
        <f t="shared" si="91"/>
        <v/>
      </c>
      <c r="C276" s="36" t="str">
        <f t="shared" si="92"/>
        <v/>
      </c>
      <c r="D276" s="37" t="str">
        <f t="shared" si="93"/>
        <v/>
      </c>
      <c r="E276" s="38" t="str">
        <f t="shared" si="94"/>
        <v/>
      </c>
      <c r="F276" s="38" t="str">
        <f t="shared" si="95"/>
        <v/>
      </c>
      <c r="G276" s="39" t="str">
        <f t="shared" si="96"/>
        <v/>
      </c>
      <c r="H276" s="117" t="str">
        <f t="shared" si="97"/>
        <v/>
      </c>
      <c r="I276" s="120"/>
      <c r="J276" s="121"/>
      <c r="K276" s="125" t="str">
        <f t="shared" si="87"/>
        <v/>
      </c>
      <c r="L276" s="50"/>
      <c r="M276" s="45"/>
      <c r="N276" s="45"/>
      <c r="O276" s="45"/>
      <c r="P276" s="45"/>
      <c r="Q276" s="55"/>
      <c r="R276" s="46"/>
      <c r="S276" s="46"/>
      <c r="T276" s="46"/>
      <c r="U276" s="46"/>
      <c r="V276" s="50"/>
      <c r="W276" s="45"/>
      <c r="X276" s="45"/>
      <c r="Y276" s="45"/>
      <c r="Z276" s="45"/>
      <c r="AA276" s="50"/>
      <c r="AB276" s="45"/>
      <c r="AC276" s="45"/>
      <c r="AD276" s="45"/>
      <c r="AE276" s="50"/>
      <c r="AF276" s="45"/>
      <c r="AG276" s="45"/>
      <c r="AH276" s="45"/>
      <c r="AI276" s="50"/>
      <c r="AJ276" s="45"/>
      <c r="AK276" s="45"/>
      <c r="AL276" s="45"/>
      <c r="AM276" s="1"/>
      <c r="AN276" s="1"/>
      <c r="AO276" s="1"/>
      <c r="AP276" s="1"/>
      <c r="AQ276" s="1"/>
      <c r="BB276" s="127" t="str">
        <f t="shared" si="88"/>
        <v/>
      </c>
      <c r="BC276" s="130" t="str">
        <f t="shared" si="83"/>
        <v/>
      </c>
      <c r="BD276" s="127" t="str">
        <f t="shared" si="84"/>
        <v/>
      </c>
      <c r="BE276" s="127" t="str">
        <f t="shared" si="85"/>
        <v/>
      </c>
      <c r="BF276" s="127" t="str">
        <f t="shared" si="86"/>
        <v/>
      </c>
      <c r="BG276" s="127" t="str">
        <f t="shared" si="89"/>
        <v/>
      </c>
      <c r="BH276" s="127" t="str">
        <f t="shared" si="90"/>
        <v/>
      </c>
    </row>
    <row r="277" spans="1:60" x14ac:dyDescent="0.25">
      <c r="A277" s="4">
        <v>271</v>
      </c>
      <c r="B277" s="29" t="str">
        <f t="shared" si="91"/>
        <v/>
      </c>
      <c r="C277" s="36" t="str">
        <f t="shared" si="92"/>
        <v/>
      </c>
      <c r="D277" s="37" t="str">
        <f t="shared" si="93"/>
        <v/>
      </c>
      <c r="E277" s="38" t="str">
        <f t="shared" si="94"/>
        <v/>
      </c>
      <c r="F277" s="38" t="str">
        <f t="shared" si="95"/>
        <v/>
      </c>
      <c r="G277" s="39" t="str">
        <f t="shared" si="96"/>
        <v/>
      </c>
      <c r="H277" s="117" t="str">
        <f t="shared" si="97"/>
        <v/>
      </c>
      <c r="I277" s="120"/>
      <c r="J277" s="121"/>
      <c r="K277" s="125" t="str">
        <f t="shared" si="87"/>
        <v/>
      </c>
      <c r="L277" s="50"/>
      <c r="M277" s="45"/>
      <c r="N277" s="45"/>
      <c r="O277" s="45"/>
      <c r="P277" s="45"/>
      <c r="Q277" s="55"/>
      <c r="R277" s="46"/>
      <c r="S277" s="46"/>
      <c r="T277" s="46"/>
      <c r="U277" s="46"/>
      <c r="V277" s="50"/>
      <c r="W277" s="45"/>
      <c r="X277" s="45"/>
      <c r="Y277" s="45"/>
      <c r="Z277" s="45"/>
      <c r="AA277" s="50"/>
      <c r="AB277" s="45"/>
      <c r="AC277" s="45"/>
      <c r="AD277" s="45"/>
      <c r="AE277" s="50"/>
      <c r="AF277" s="45"/>
      <c r="AG277" s="45"/>
      <c r="AH277" s="45"/>
      <c r="AI277" s="50"/>
      <c r="AJ277" s="45"/>
      <c r="AK277" s="45"/>
      <c r="AL277" s="45"/>
      <c r="AM277" s="1"/>
      <c r="AN277" s="1"/>
      <c r="AO277" s="1"/>
      <c r="AP277" s="1"/>
      <c r="AQ277" s="1"/>
      <c r="BB277" s="127" t="str">
        <f t="shared" si="88"/>
        <v/>
      </c>
      <c r="BC277" s="130" t="str">
        <f t="shared" si="83"/>
        <v/>
      </c>
      <c r="BD277" s="127" t="str">
        <f t="shared" si="84"/>
        <v/>
      </c>
      <c r="BE277" s="127" t="str">
        <f t="shared" si="85"/>
        <v/>
      </c>
      <c r="BF277" s="127" t="str">
        <f t="shared" si="86"/>
        <v/>
      </c>
      <c r="BG277" s="127" t="str">
        <f t="shared" si="89"/>
        <v/>
      </c>
      <c r="BH277" s="127" t="str">
        <f t="shared" si="90"/>
        <v/>
      </c>
    </row>
    <row r="278" spans="1:60" x14ac:dyDescent="0.25">
      <c r="A278" s="4">
        <v>272</v>
      </c>
      <c r="B278" s="29" t="str">
        <f t="shared" si="91"/>
        <v/>
      </c>
      <c r="C278" s="36" t="str">
        <f t="shared" si="92"/>
        <v/>
      </c>
      <c r="D278" s="37" t="str">
        <f t="shared" si="93"/>
        <v/>
      </c>
      <c r="E278" s="38" t="str">
        <f t="shared" si="94"/>
        <v/>
      </c>
      <c r="F278" s="38" t="str">
        <f t="shared" si="95"/>
        <v/>
      </c>
      <c r="G278" s="39" t="str">
        <f t="shared" si="96"/>
        <v/>
      </c>
      <c r="H278" s="117" t="str">
        <f t="shared" si="97"/>
        <v/>
      </c>
      <c r="I278" s="120"/>
      <c r="J278" s="121"/>
      <c r="K278" s="125" t="str">
        <f t="shared" si="87"/>
        <v/>
      </c>
      <c r="L278" s="50"/>
      <c r="M278" s="45"/>
      <c r="N278" s="45"/>
      <c r="O278" s="45"/>
      <c r="P278" s="45"/>
      <c r="Q278" s="55"/>
      <c r="R278" s="46"/>
      <c r="S278" s="46"/>
      <c r="T278" s="46"/>
      <c r="U278" s="46"/>
      <c r="V278" s="50"/>
      <c r="W278" s="45"/>
      <c r="X278" s="45"/>
      <c r="Y278" s="45"/>
      <c r="Z278" s="45"/>
      <c r="AA278" s="50"/>
      <c r="AB278" s="45"/>
      <c r="AC278" s="45"/>
      <c r="AD278" s="45"/>
      <c r="AE278" s="50"/>
      <c r="AF278" s="45"/>
      <c r="AG278" s="45"/>
      <c r="AH278" s="45"/>
      <c r="AI278" s="50"/>
      <c r="AJ278" s="45"/>
      <c r="AK278" s="45"/>
      <c r="AL278" s="45"/>
      <c r="AM278" s="1"/>
      <c r="AN278" s="1"/>
      <c r="AO278" s="1"/>
      <c r="AP278" s="1"/>
      <c r="AQ278" s="1"/>
      <c r="BB278" s="127" t="str">
        <f t="shared" si="88"/>
        <v/>
      </c>
      <c r="BC278" s="130" t="str">
        <f t="shared" si="83"/>
        <v/>
      </c>
      <c r="BD278" s="127" t="str">
        <f t="shared" si="84"/>
        <v/>
      </c>
      <c r="BE278" s="127" t="str">
        <f t="shared" si="85"/>
        <v/>
      </c>
      <c r="BF278" s="127" t="str">
        <f t="shared" si="86"/>
        <v/>
      </c>
      <c r="BG278" s="127" t="str">
        <f t="shared" si="89"/>
        <v/>
      </c>
      <c r="BH278" s="127" t="str">
        <f t="shared" si="90"/>
        <v/>
      </c>
    </row>
    <row r="279" spans="1:60" x14ac:dyDescent="0.25">
      <c r="A279" s="4">
        <v>273</v>
      </c>
      <c r="B279" s="29" t="str">
        <f t="shared" si="91"/>
        <v/>
      </c>
      <c r="C279" s="36" t="str">
        <f t="shared" si="92"/>
        <v/>
      </c>
      <c r="D279" s="37" t="str">
        <f t="shared" si="93"/>
        <v/>
      </c>
      <c r="E279" s="38" t="str">
        <f t="shared" si="94"/>
        <v/>
      </c>
      <c r="F279" s="38" t="str">
        <f t="shared" si="95"/>
        <v/>
      </c>
      <c r="G279" s="39" t="str">
        <f t="shared" si="96"/>
        <v/>
      </c>
      <c r="H279" s="117" t="str">
        <f t="shared" si="97"/>
        <v/>
      </c>
      <c r="I279" s="120"/>
      <c r="J279" s="121"/>
      <c r="K279" s="125" t="str">
        <f t="shared" si="87"/>
        <v/>
      </c>
      <c r="L279" s="50"/>
      <c r="M279" s="45"/>
      <c r="N279" s="45"/>
      <c r="O279" s="45"/>
      <c r="P279" s="45"/>
      <c r="Q279" s="55"/>
      <c r="R279" s="46"/>
      <c r="S279" s="46"/>
      <c r="T279" s="46"/>
      <c r="U279" s="46"/>
      <c r="V279" s="50"/>
      <c r="W279" s="45"/>
      <c r="X279" s="45"/>
      <c r="Y279" s="45"/>
      <c r="Z279" s="45"/>
      <c r="AA279" s="50"/>
      <c r="AB279" s="45"/>
      <c r="AC279" s="45"/>
      <c r="AD279" s="45"/>
      <c r="AE279" s="50"/>
      <c r="AF279" s="45"/>
      <c r="AG279" s="45"/>
      <c r="AH279" s="45"/>
      <c r="AI279" s="50"/>
      <c r="AJ279" s="45"/>
      <c r="AK279" s="45"/>
      <c r="AL279" s="45"/>
      <c r="AM279" s="1"/>
      <c r="AN279" s="1"/>
      <c r="AO279" s="1"/>
      <c r="AP279" s="1"/>
      <c r="AQ279" s="1"/>
      <c r="BB279" s="127" t="str">
        <f t="shared" si="88"/>
        <v/>
      </c>
      <c r="BC279" s="130" t="str">
        <f t="shared" si="83"/>
        <v/>
      </c>
      <c r="BD279" s="127" t="str">
        <f t="shared" si="84"/>
        <v/>
      </c>
      <c r="BE279" s="127" t="str">
        <f t="shared" si="85"/>
        <v/>
      </c>
      <c r="BF279" s="127" t="str">
        <f t="shared" si="86"/>
        <v/>
      </c>
      <c r="BG279" s="127" t="str">
        <f t="shared" si="89"/>
        <v/>
      </c>
      <c r="BH279" s="127" t="str">
        <f t="shared" si="90"/>
        <v/>
      </c>
    </row>
    <row r="280" spans="1:60" x14ac:dyDescent="0.25">
      <c r="A280" s="4">
        <v>274</v>
      </c>
      <c r="B280" s="29" t="str">
        <f t="shared" si="91"/>
        <v/>
      </c>
      <c r="C280" s="36" t="str">
        <f t="shared" si="92"/>
        <v/>
      </c>
      <c r="D280" s="37" t="str">
        <f t="shared" si="93"/>
        <v/>
      </c>
      <c r="E280" s="38" t="str">
        <f t="shared" si="94"/>
        <v/>
      </c>
      <c r="F280" s="38" t="str">
        <f t="shared" si="95"/>
        <v/>
      </c>
      <c r="G280" s="39" t="str">
        <f t="shared" si="96"/>
        <v/>
      </c>
      <c r="H280" s="117" t="str">
        <f t="shared" si="97"/>
        <v/>
      </c>
      <c r="I280" s="120"/>
      <c r="J280" s="121"/>
      <c r="K280" s="125" t="str">
        <f t="shared" si="87"/>
        <v/>
      </c>
      <c r="L280" s="50"/>
      <c r="M280" s="45"/>
      <c r="N280" s="45"/>
      <c r="O280" s="45"/>
      <c r="P280" s="45"/>
      <c r="Q280" s="55"/>
      <c r="R280" s="46"/>
      <c r="S280" s="46"/>
      <c r="T280" s="46"/>
      <c r="U280" s="46"/>
      <c r="V280" s="50"/>
      <c r="W280" s="45"/>
      <c r="X280" s="45"/>
      <c r="Y280" s="45"/>
      <c r="Z280" s="45"/>
      <c r="AA280" s="50"/>
      <c r="AB280" s="45"/>
      <c r="AC280" s="45"/>
      <c r="AD280" s="45"/>
      <c r="AE280" s="50"/>
      <c r="AF280" s="45"/>
      <c r="AG280" s="45"/>
      <c r="AH280" s="45"/>
      <c r="AI280" s="50"/>
      <c r="AJ280" s="45"/>
      <c r="AK280" s="45"/>
      <c r="AL280" s="45"/>
      <c r="AM280" s="1"/>
      <c r="AN280" s="1"/>
      <c r="AO280" s="1"/>
      <c r="AP280" s="1"/>
      <c r="AQ280" s="1"/>
      <c r="BB280" s="127" t="str">
        <f t="shared" si="88"/>
        <v/>
      </c>
      <c r="BC280" s="130" t="str">
        <f t="shared" si="83"/>
        <v/>
      </c>
      <c r="BD280" s="127" t="str">
        <f t="shared" si="84"/>
        <v/>
      </c>
      <c r="BE280" s="127" t="str">
        <f t="shared" si="85"/>
        <v/>
      </c>
      <c r="BF280" s="127" t="str">
        <f t="shared" si="86"/>
        <v/>
      </c>
      <c r="BG280" s="127" t="str">
        <f t="shared" si="89"/>
        <v/>
      </c>
      <c r="BH280" s="127" t="str">
        <f t="shared" si="90"/>
        <v/>
      </c>
    </row>
    <row r="281" spans="1:60" x14ac:dyDescent="0.25">
      <c r="A281" s="4">
        <v>275</v>
      </c>
      <c r="B281" s="29" t="str">
        <f t="shared" si="91"/>
        <v/>
      </c>
      <c r="C281" s="36" t="str">
        <f t="shared" si="92"/>
        <v/>
      </c>
      <c r="D281" s="37" t="str">
        <f t="shared" si="93"/>
        <v/>
      </c>
      <c r="E281" s="38" t="str">
        <f t="shared" si="94"/>
        <v/>
      </c>
      <c r="F281" s="38" t="str">
        <f t="shared" si="95"/>
        <v/>
      </c>
      <c r="G281" s="39" t="str">
        <f t="shared" si="96"/>
        <v/>
      </c>
      <c r="H281" s="117" t="str">
        <f t="shared" si="97"/>
        <v/>
      </c>
      <c r="I281" s="120"/>
      <c r="J281" s="121"/>
      <c r="K281" s="125" t="str">
        <f t="shared" si="87"/>
        <v/>
      </c>
      <c r="L281" s="50"/>
      <c r="M281" s="45"/>
      <c r="N281" s="45"/>
      <c r="O281" s="45"/>
      <c r="P281" s="45"/>
      <c r="Q281" s="55"/>
      <c r="R281" s="46"/>
      <c r="S281" s="46"/>
      <c r="T281" s="46"/>
      <c r="U281" s="46"/>
      <c r="V281" s="50"/>
      <c r="W281" s="45"/>
      <c r="X281" s="45"/>
      <c r="Y281" s="45"/>
      <c r="Z281" s="45"/>
      <c r="AA281" s="50"/>
      <c r="AB281" s="45"/>
      <c r="AC281" s="45"/>
      <c r="AD281" s="45"/>
      <c r="AE281" s="50"/>
      <c r="AF281" s="45"/>
      <c r="AG281" s="45"/>
      <c r="AH281" s="45"/>
      <c r="AI281" s="50"/>
      <c r="AJ281" s="45"/>
      <c r="AK281" s="45"/>
      <c r="AL281" s="45"/>
      <c r="AM281" s="1"/>
      <c r="AN281" s="1"/>
      <c r="AO281" s="1"/>
      <c r="AP281" s="1"/>
      <c r="AQ281" s="1"/>
      <c r="BB281" s="127" t="str">
        <f t="shared" si="88"/>
        <v/>
      </c>
      <c r="BC281" s="130" t="str">
        <f t="shared" si="83"/>
        <v/>
      </c>
      <c r="BD281" s="127" t="str">
        <f t="shared" si="84"/>
        <v/>
      </c>
      <c r="BE281" s="127" t="str">
        <f t="shared" si="85"/>
        <v/>
      </c>
      <c r="BF281" s="127" t="str">
        <f t="shared" si="86"/>
        <v/>
      </c>
      <c r="BG281" s="127" t="str">
        <f t="shared" si="89"/>
        <v/>
      </c>
      <c r="BH281" s="127" t="str">
        <f t="shared" si="90"/>
        <v/>
      </c>
    </row>
    <row r="282" spans="1:60" x14ac:dyDescent="0.25">
      <c r="A282" s="4">
        <v>276</v>
      </c>
      <c r="B282" s="29" t="str">
        <f t="shared" si="91"/>
        <v/>
      </c>
      <c r="C282" s="36" t="str">
        <f t="shared" si="92"/>
        <v/>
      </c>
      <c r="D282" s="37" t="str">
        <f t="shared" si="93"/>
        <v/>
      </c>
      <c r="E282" s="38" t="str">
        <f t="shared" si="94"/>
        <v/>
      </c>
      <c r="F282" s="38" t="str">
        <f t="shared" si="95"/>
        <v/>
      </c>
      <c r="G282" s="39" t="str">
        <f t="shared" si="96"/>
        <v/>
      </c>
      <c r="H282" s="117" t="str">
        <f t="shared" si="97"/>
        <v/>
      </c>
      <c r="I282" s="120"/>
      <c r="J282" s="121"/>
      <c r="K282" s="125" t="str">
        <f t="shared" si="87"/>
        <v/>
      </c>
      <c r="L282" s="50"/>
      <c r="M282" s="45"/>
      <c r="N282" s="45"/>
      <c r="O282" s="45"/>
      <c r="P282" s="45"/>
      <c r="Q282" s="55"/>
      <c r="R282" s="46"/>
      <c r="S282" s="46"/>
      <c r="T282" s="46"/>
      <c r="U282" s="46"/>
      <c r="V282" s="50"/>
      <c r="W282" s="45"/>
      <c r="X282" s="45"/>
      <c r="Y282" s="45"/>
      <c r="Z282" s="45"/>
      <c r="AA282" s="50"/>
      <c r="AB282" s="45"/>
      <c r="AC282" s="45"/>
      <c r="AD282" s="45"/>
      <c r="AE282" s="50"/>
      <c r="AF282" s="45"/>
      <c r="AG282" s="45"/>
      <c r="AH282" s="45"/>
      <c r="AI282" s="50"/>
      <c r="AJ282" s="45"/>
      <c r="AK282" s="45"/>
      <c r="AL282" s="45"/>
      <c r="AM282" s="1"/>
      <c r="AN282" s="1"/>
      <c r="AO282" s="1"/>
      <c r="AP282" s="1"/>
      <c r="AQ282" s="1"/>
      <c r="BB282" s="127" t="str">
        <f t="shared" si="88"/>
        <v/>
      </c>
      <c r="BC282" s="130" t="str">
        <f t="shared" si="83"/>
        <v/>
      </c>
      <c r="BD282" s="127" t="str">
        <f t="shared" si="84"/>
        <v/>
      </c>
      <c r="BE282" s="127" t="str">
        <f t="shared" si="85"/>
        <v/>
      </c>
      <c r="BF282" s="127" t="str">
        <f t="shared" si="86"/>
        <v/>
      </c>
      <c r="BG282" s="127" t="str">
        <f t="shared" si="89"/>
        <v/>
      </c>
      <c r="BH282" s="127" t="str">
        <f t="shared" si="90"/>
        <v/>
      </c>
    </row>
    <row r="283" spans="1:60" x14ac:dyDescent="0.25">
      <c r="A283" s="4">
        <v>277</v>
      </c>
      <c r="B283" s="29" t="str">
        <f t="shared" si="91"/>
        <v/>
      </c>
      <c r="C283" s="36" t="str">
        <f t="shared" si="92"/>
        <v/>
      </c>
      <c r="D283" s="37" t="str">
        <f t="shared" si="93"/>
        <v/>
      </c>
      <c r="E283" s="38" t="str">
        <f t="shared" si="94"/>
        <v/>
      </c>
      <c r="F283" s="38" t="str">
        <f t="shared" si="95"/>
        <v/>
      </c>
      <c r="G283" s="39" t="str">
        <f t="shared" si="96"/>
        <v/>
      </c>
      <c r="H283" s="117" t="str">
        <f t="shared" si="97"/>
        <v/>
      </c>
      <c r="I283" s="120"/>
      <c r="J283" s="121"/>
      <c r="K283" s="125" t="str">
        <f t="shared" si="87"/>
        <v/>
      </c>
      <c r="L283" s="50"/>
      <c r="M283" s="45"/>
      <c r="N283" s="45"/>
      <c r="O283" s="45"/>
      <c r="P283" s="45"/>
      <c r="Q283" s="55"/>
      <c r="R283" s="46"/>
      <c r="S283" s="46"/>
      <c r="T283" s="46"/>
      <c r="U283" s="46"/>
      <c r="V283" s="50"/>
      <c r="W283" s="45"/>
      <c r="X283" s="45"/>
      <c r="Y283" s="45"/>
      <c r="Z283" s="45"/>
      <c r="AA283" s="50"/>
      <c r="AB283" s="45"/>
      <c r="AC283" s="45"/>
      <c r="AD283" s="45"/>
      <c r="AE283" s="50"/>
      <c r="AF283" s="45"/>
      <c r="AG283" s="45"/>
      <c r="AH283" s="45"/>
      <c r="AI283" s="50"/>
      <c r="AJ283" s="45"/>
      <c r="AK283" s="45"/>
      <c r="AL283" s="45"/>
      <c r="AM283" s="1"/>
      <c r="AN283" s="1"/>
      <c r="AO283" s="1"/>
      <c r="AP283" s="1"/>
      <c r="AQ283" s="1"/>
      <c r="BB283" s="127" t="str">
        <f t="shared" si="88"/>
        <v/>
      </c>
      <c r="BC283" s="130" t="str">
        <f t="shared" si="83"/>
        <v/>
      </c>
      <c r="BD283" s="127" t="str">
        <f t="shared" si="84"/>
        <v/>
      </c>
      <c r="BE283" s="127" t="str">
        <f t="shared" si="85"/>
        <v/>
      </c>
      <c r="BF283" s="127" t="str">
        <f t="shared" si="86"/>
        <v/>
      </c>
      <c r="BG283" s="127" t="str">
        <f t="shared" si="89"/>
        <v/>
      </c>
      <c r="BH283" s="127" t="str">
        <f t="shared" si="90"/>
        <v/>
      </c>
    </row>
    <row r="284" spans="1:60" x14ac:dyDescent="0.25">
      <c r="A284" s="4">
        <v>278</v>
      </c>
      <c r="B284" s="29" t="str">
        <f t="shared" si="91"/>
        <v/>
      </c>
      <c r="C284" s="36" t="str">
        <f t="shared" si="92"/>
        <v/>
      </c>
      <c r="D284" s="37" t="str">
        <f t="shared" si="93"/>
        <v/>
      </c>
      <c r="E284" s="38" t="str">
        <f t="shared" si="94"/>
        <v/>
      </c>
      <c r="F284" s="38" t="str">
        <f t="shared" si="95"/>
        <v/>
      </c>
      <c r="G284" s="39" t="str">
        <f t="shared" si="96"/>
        <v/>
      </c>
      <c r="H284" s="117" t="str">
        <f t="shared" si="97"/>
        <v/>
      </c>
      <c r="I284" s="120"/>
      <c r="J284" s="121"/>
      <c r="K284" s="125" t="str">
        <f t="shared" si="87"/>
        <v/>
      </c>
      <c r="L284" s="50"/>
      <c r="M284" s="45"/>
      <c r="N284" s="45"/>
      <c r="O284" s="45"/>
      <c r="P284" s="45"/>
      <c r="Q284" s="55"/>
      <c r="R284" s="46"/>
      <c r="S284" s="46"/>
      <c r="T284" s="46"/>
      <c r="U284" s="46"/>
      <c r="V284" s="50"/>
      <c r="W284" s="45"/>
      <c r="X284" s="45"/>
      <c r="Y284" s="45"/>
      <c r="Z284" s="45"/>
      <c r="AA284" s="50"/>
      <c r="AB284" s="45"/>
      <c r="AC284" s="45"/>
      <c r="AD284" s="45"/>
      <c r="AE284" s="50"/>
      <c r="AF284" s="45"/>
      <c r="AG284" s="45"/>
      <c r="AH284" s="45"/>
      <c r="AI284" s="50"/>
      <c r="AJ284" s="45"/>
      <c r="AK284" s="45"/>
      <c r="AL284" s="45"/>
      <c r="AM284" s="1"/>
      <c r="AN284" s="1"/>
      <c r="AO284" s="1"/>
      <c r="AP284" s="1"/>
      <c r="AQ284" s="1"/>
      <c r="BB284" s="127" t="str">
        <f t="shared" si="88"/>
        <v/>
      </c>
      <c r="BC284" s="130" t="str">
        <f t="shared" si="83"/>
        <v/>
      </c>
      <c r="BD284" s="127" t="str">
        <f t="shared" si="84"/>
        <v/>
      </c>
      <c r="BE284" s="127" t="str">
        <f t="shared" si="85"/>
        <v/>
      </c>
      <c r="BF284" s="127" t="str">
        <f t="shared" si="86"/>
        <v/>
      </c>
      <c r="BG284" s="127" t="str">
        <f t="shared" si="89"/>
        <v/>
      </c>
      <c r="BH284" s="127" t="str">
        <f t="shared" si="90"/>
        <v/>
      </c>
    </row>
    <row r="285" spans="1:60" x14ac:dyDescent="0.25">
      <c r="A285" s="4">
        <v>279</v>
      </c>
      <c r="B285" s="29" t="str">
        <f t="shared" si="91"/>
        <v/>
      </c>
      <c r="C285" s="36" t="str">
        <f t="shared" si="92"/>
        <v/>
      </c>
      <c r="D285" s="37" t="str">
        <f t="shared" si="93"/>
        <v/>
      </c>
      <c r="E285" s="38" t="str">
        <f t="shared" si="94"/>
        <v/>
      </c>
      <c r="F285" s="38" t="str">
        <f t="shared" si="95"/>
        <v/>
      </c>
      <c r="G285" s="39" t="str">
        <f t="shared" si="96"/>
        <v/>
      </c>
      <c r="H285" s="117" t="str">
        <f t="shared" si="97"/>
        <v/>
      </c>
      <c r="I285" s="120"/>
      <c r="J285" s="121"/>
      <c r="K285" s="125" t="str">
        <f t="shared" si="87"/>
        <v/>
      </c>
      <c r="L285" s="50"/>
      <c r="M285" s="45"/>
      <c r="N285" s="45"/>
      <c r="O285" s="45"/>
      <c r="P285" s="45"/>
      <c r="Q285" s="55"/>
      <c r="R285" s="46"/>
      <c r="S285" s="46"/>
      <c r="T285" s="46"/>
      <c r="U285" s="46"/>
      <c r="V285" s="50"/>
      <c r="W285" s="45"/>
      <c r="X285" s="45"/>
      <c r="Y285" s="45"/>
      <c r="Z285" s="45"/>
      <c r="AA285" s="50"/>
      <c r="AB285" s="45"/>
      <c r="AC285" s="45"/>
      <c r="AD285" s="45"/>
      <c r="AE285" s="50"/>
      <c r="AF285" s="45"/>
      <c r="AG285" s="45"/>
      <c r="AH285" s="45"/>
      <c r="AI285" s="50"/>
      <c r="AJ285" s="45"/>
      <c r="AK285" s="45"/>
      <c r="AL285" s="45"/>
      <c r="AM285" s="1"/>
      <c r="AN285" s="1"/>
      <c r="AO285" s="1"/>
      <c r="AP285" s="1"/>
      <c r="AQ285" s="1"/>
      <c r="BB285" s="127" t="str">
        <f t="shared" si="88"/>
        <v/>
      </c>
      <c r="BC285" s="130" t="str">
        <f t="shared" si="83"/>
        <v/>
      </c>
      <c r="BD285" s="127" t="str">
        <f t="shared" si="84"/>
        <v/>
      </c>
      <c r="BE285" s="127" t="str">
        <f t="shared" si="85"/>
        <v/>
      </c>
      <c r="BF285" s="127" t="str">
        <f t="shared" si="86"/>
        <v/>
      </c>
      <c r="BG285" s="127" t="str">
        <f t="shared" si="89"/>
        <v/>
      </c>
      <c r="BH285" s="127" t="str">
        <f t="shared" si="90"/>
        <v/>
      </c>
    </row>
    <row r="286" spans="1:60" x14ac:dyDescent="0.25">
      <c r="A286" s="4">
        <v>280</v>
      </c>
      <c r="B286" s="29" t="str">
        <f t="shared" si="91"/>
        <v/>
      </c>
      <c r="C286" s="36" t="str">
        <f t="shared" si="92"/>
        <v/>
      </c>
      <c r="D286" s="37" t="str">
        <f t="shared" si="93"/>
        <v/>
      </c>
      <c r="E286" s="38" t="str">
        <f t="shared" si="94"/>
        <v/>
      </c>
      <c r="F286" s="38" t="str">
        <f t="shared" si="95"/>
        <v/>
      </c>
      <c r="G286" s="39" t="str">
        <f t="shared" si="96"/>
        <v/>
      </c>
      <c r="H286" s="117" t="str">
        <f t="shared" si="97"/>
        <v/>
      </c>
      <c r="I286" s="120"/>
      <c r="J286" s="121"/>
      <c r="K286" s="125" t="str">
        <f t="shared" si="87"/>
        <v/>
      </c>
      <c r="L286" s="50"/>
      <c r="M286" s="45"/>
      <c r="N286" s="45"/>
      <c r="O286" s="45"/>
      <c r="P286" s="45"/>
      <c r="Q286" s="55"/>
      <c r="R286" s="46"/>
      <c r="S286" s="46"/>
      <c r="T286" s="46"/>
      <c r="U286" s="46"/>
      <c r="V286" s="50"/>
      <c r="W286" s="45"/>
      <c r="X286" s="45"/>
      <c r="Y286" s="45"/>
      <c r="Z286" s="45"/>
      <c r="AA286" s="50"/>
      <c r="AB286" s="45"/>
      <c r="AC286" s="45"/>
      <c r="AD286" s="45"/>
      <c r="AE286" s="50"/>
      <c r="AF286" s="45"/>
      <c r="AG286" s="45"/>
      <c r="AH286" s="45"/>
      <c r="AI286" s="50"/>
      <c r="AJ286" s="45"/>
      <c r="AK286" s="45"/>
      <c r="AL286" s="45"/>
      <c r="AM286" s="1"/>
      <c r="AN286" s="1"/>
      <c r="AO286" s="1"/>
      <c r="AP286" s="1"/>
      <c r="AQ286" s="1"/>
      <c r="BB286" s="127" t="str">
        <f t="shared" si="88"/>
        <v/>
      </c>
      <c r="BC286" s="130" t="str">
        <f t="shared" si="83"/>
        <v/>
      </c>
      <c r="BD286" s="127" t="str">
        <f t="shared" si="84"/>
        <v/>
      </c>
      <c r="BE286" s="127" t="str">
        <f t="shared" si="85"/>
        <v/>
      </c>
      <c r="BF286" s="127" t="str">
        <f t="shared" si="86"/>
        <v/>
      </c>
      <c r="BG286" s="127" t="str">
        <f t="shared" si="89"/>
        <v/>
      </c>
      <c r="BH286" s="127" t="str">
        <f t="shared" si="90"/>
        <v/>
      </c>
    </row>
    <row r="287" spans="1:60" x14ac:dyDescent="0.25">
      <c r="A287" s="4">
        <v>281</v>
      </c>
      <c r="B287" s="29" t="str">
        <f t="shared" si="91"/>
        <v/>
      </c>
      <c r="C287" s="36" t="str">
        <f t="shared" si="92"/>
        <v/>
      </c>
      <c r="D287" s="37" t="str">
        <f t="shared" si="93"/>
        <v/>
      </c>
      <c r="E287" s="38" t="str">
        <f t="shared" si="94"/>
        <v/>
      </c>
      <c r="F287" s="38" t="str">
        <f t="shared" si="95"/>
        <v/>
      </c>
      <c r="G287" s="39" t="str">
        <f t="shared" si="96"/>
        <v/>
      </c>
      <c r="H287" s="117" t="str">
        <f t="shared" si="97"/>
        <v/>
      </c>
      <c r="I287" s="120"/>
      <c r="J287" s="121"/>
      <c r="K287" s="125" t="str">
        <f t="shared" si="87"/>
        <v/>
      </c>
      <c r="L287" s="50"/>
      <c r="M287" s="45"/>
      <c r="N287" s="45"/>
      <c r="O287" s="45"/>
      <c r="P287" s="45"/>
      <c r="Q287" s="55"/>
      <c r="R287" s="46"/>
      <c r="S287" s="46"/>
      <c r="T287" s="46"/>
      <c r="U287" s="46"/>
      <c r="V287" s="50"/>
      <c r="W287" s="45"/>
      <c r="X287" s="45"/>
      <c r="Y287" s="45"/>
      <c r="Z287" s="45"/>
      <c r="AA287" s="50"/>
      <c r="AB287" s="45"/>
      <c r="AC287" s="45"/>
      <c r="AD287" s="45"/>
      <c r="AE287" s="50"/>
      <c r="AF287" s="45"/>
      <c r="AG287" s="45"/>
      <c r="AH287" s="45"/>
      <c r="AI287" s="50"/>
      <c r="AJ287" s="45"/>
      <c r="AK287" s="45"/>
      <c r="AL287" s="45"/>
      <c r="AM287" s="1"/>
      <c r="AN287" s="1"/>
      <c r="AO287" s="1"/>
      <c r="AP287" s="1"/>
      <c r="AQ287" s="1"/>
      <c r="BB287" s="127" t="str">
        <f t="shared" si="88"/>
        <v/>
      </c>
      <c r="BC287" s="130" t="str">
        <f t="shared" si="83"/>
        <v/>
      </c>
      <c r="BD287" s="127" t="str">
        <f t="shared" si="84"/>
        <v/>
      </c>
      <c r="BE287" s="127" t="str">
        <f t="shared" si="85"/>
        <v/>
      </c>
      <c r="BF287" s="127" t="str">
        <f t="shared" si="86"/>
        <v/>
      </c>
      <c r="BG287" s="127" t="str">
        <f t="shared" si="89"/>
        <v/>
      </c>
      <c r="BH287" s="127" t="str">
        <f t="shared" si="90"/>
        <v/>
      </c>
    </row>
    <row r="288" spans="1:60" x14ac:dyDescent="0.25">
      <c r="A288" s="4">
        <v>282</v>
      </c>
      <c r="B288" s="29" t="str">
        <f t="shared" si="91"/>
        <v/>
      </c>
      <c r="C288" s="36" t="str">
        <f t="shared" si="92"/>
        <v/>
      </c>
      <c r="D288" s="37" t="str">
        <f t="shared" si="93"/>
        <v/>
      </c>
      <c r="E288" s="38" t="str">
        <f t="shared" si="94"/>
        <v/>
      </c>
      <c r="F288" s="38" t="str">
        <f t="shared" si="95"/>
        <v/>
      </c>
      <c r="G288" s="39" t="str">
        <f t="shared" si="96"/>
        <v/>
      </c>
      <c r="H288" s="117" t="str">
        <f t="shared" si="97"/>
        <v/>
      </c>
      <c r="I288" s="120"/>
      <c r="J288" s="121"/>
      <c r="K288" s="125" t="str">
        <f t="shared" si="87"/>
        <v/>
      </c>
      <c r="L288" s="50"/>
      <c r="M288" s="45"/>
      <c r="N288" s="45"/>
      <c r="O288" s="45"/>
      <c r="P288" s="45"/>
      <c r="Q288" s="55"/>
      <c r="R288" s="46"/>
      <c r="S288" s="46"/>
      <c r="T288" s="46"/>
      <c r="U288" s="46"/>
      <c r="V288" s="50"/>
      <c r="W288" s="45"/>
      <c r="X288" s="45"/>
      <c r="Y288" s="45"/>
      <c r="Z288" s="45"/>
      <c r="AA288" s="50"/>
      <c r="AB288" s="45"/>
      <c r="AC288" s="45"/>
      <c r="AD288" s="45"/>
      <c r="AE288" s="50"/>
      <c r="AF288" s="45"/>
      <c r="AG288" s="45"/>
      <c r="AH288" s="45"/>
      <c r="AI288" s="50"/>
      <c r="AJ288" s="45"/>
      <c r="AK288" s="45"/>
      <c r="AL288" s="45"/>
      <c r="AM288" s="1"/>
      <c r="AN288" s="1"/>
      <c r="AO288" s="1"/>
      <c r="AP288" s="1"/>
      <c r="AQ288" s="1"/>
      <c r="BB288" s="127" t="str">
        <f t="shared" si="88"/>
        <v/>
      </c>
      <c r="BC288" s="130" t="str">
        <f t="shared" si="83"/>
        <v/>
      </c>
      <c r="BD288" s="127" t="str">
        <f t="shared" si="84"/>
        <v/>
      </c>
      <c r="BE288" s="127" t="str">
        <f t="shared" si="85"/>
        <v/>
      </c>
      <c r="BF288" s="127" t="str">
        <f t="shared" si="86"/>
        <v/>
      </c>
      <c r="BG288" s="127" t="str">
        <f t="shared" si="89"/>
        <v/>
      </c>
      <c r="BH288" s="127" t="str">
        <f t="shared" si="90"/>
        <v/>
      </c>
    </row>
    <row r="289" spans="1:60" x14ac:dyDescent="0.25">
      <c r="A289" s="4">
        <v>283</v>
      </c>
      <c r="B289" s="29" t="str">
        <f t="shared" si="91"/>
        <v/>
      </c>
      <c r="C289" s="36" t="str">
        <f t="shared" si="92"/>
        <v/>
      </c>
      <c r="D289" s="37" t="str">
        <f t="shared" si="93"/>
        <v/>
      </c>
      <c r="E289" s="38" t="str">
        <f t="shared" si="94"/>
        <v/>
      </c>
      <c r="F289" s="38" t="str">
        <f t="shared" si="95"/>
        <v/>
      </c>
      <c r="G289" s="39" t="str">
        <f t="shared" si="96"/>
        <v/>
      </c>
      <c r="H289" s="117" t="str">
        <f t="shared" si="97"/>
        <v/>
      </c>
      <c r="I289" s="120"/>
      <c r="J289" s="121"/>
      <c r="K289" s="125" t="str">
        <f t="shared" si="87"/>
        <v/>
      </c>
      <c r="L289" s="50"/>
      <c r="M289" s="45"/>
      <c r="N289" s="45"/>
      <c r="O289" s="45"/>
      <c r="P289" s="45"/>
      <c r="Q289" s="55"/>
      <c r="R289" s="46"/>
      <c r="S289" s="46"/>
      <c r="T289" s="46"/>
      <c r="U289" s="46"/>
      <c r="V289" s="50"/>
      <c r="W289" s="45"/>
      <c r="X289" s="45"/>
      <c r="Y289" s="45"/>
      <c r="Z289" s="45"/>
      <c r="AA289" s="50"/>
      <c r="AB289" s="45"/>
      <c r="AC289" s="45"/>
      <c r="AD289" s="45"/>
      <c r="AE289" s="50"/>
      <c r="AF289" s="45"/>
      <c r="AG289" s="45"/>
      <c r="AH289" s="45"/>
      <c r="AI289" s="50"/>
      <c r="AJ289" s="45"/>
      <c r="AK289" s="45"/>
      <c r="AL289" s="45"/>
      <c r="AM289" s="1"/>
      <c r="AN289" s="1"/>
      <c r="AO289" s="1"/>
      <c r="AP289" s="1"/>
      <c r="AQ289" s="1"/>
      <c r="BB289" s="127" t="str">
        <f t="shared" si="88"/>
        <v/>
      </c>
      <c r="BC289" s="130" t="str">
        <f t="shared" si="83"/>
        <v/>
      </c>
      <c r="BD289" s="127" t="str">
        <f t="shared" si="84"/>
        <v/>
      </c>
      <c r="BE289" s="127" t="str">
        <f t="shared" si="85"/>
        <v/>
      </c>
      <c r="BF289" s="127" t="str">
        <f t="shared" si="86"/>
        <v/>
      </c>
      <c r="BG289" s="127" t="str">
        <f t="shared" si="89"/>
        <v/>
      </c>
      <c r="BH289" s="127" t="str">
        <f t="shared" si="90"/>
        <v/>
      </c>
    </row>
    <row r="290" spans="1:60" x14ac:dyDescent="0.25">
      <c r="A290" s="4">
        <v>284</v>
      </c>
      <c r="B290" s="29" t="str">
        <f t="shared" si="91"/>
        <v/>
      </c>
      <c r="C290" s="36" t="str">
        <f t="shared" si="92"/>
        <v/>
      </c>
      <c r="D290" s="37" t="str">
        <f t="shared" si="93"/>
        <v/>
      </c>
      <c r="E290" s="38" t="str">
        <f t="shared" si="94"/>
        <v/>
      </c>
      <c r="F290" s="38" t="str">
        <f t="shared" si="95"/>
        <v/>
      </c>
      <c r="G290" s="39" t="str">
        <f t="shared" si="96"/>
        <v/>
      </c>
      <c r="H290" s="117" t="str">
        <f t="shared" si="97"/>
        <v/>
      </c>
      <c r="I290" s="120"/>
      <c r="J290" s="121"/>
      <c r="K290" s="125" t="str">
        <f t="shared" si="87"/>
        <v/>
      </c>
      <c r="L290" s="50"/>
      <c r="M290" s="45"/>
      <c r="N290" s="45"/>
      <c r="O290" s="45"/>
      <c r="P290" s="45"/>
      <c r="Q290" s="55"/>
      <c r="R290" s="46"/>
      <c r="S290" s="46"/>
      <c r="T290" s="46"/>
      <c r="U290" s="46"/>
      <c r="V290" s="50"/>
      <c r="W290" s="45"/>
      <c r="X290" s="45"/>
      <c r="Y290" s="45"/>
      <c r="Z290" s="45"/>
      <c r="AA290" s="50"/>
      <c r="AB290" s="45"/>
      <c r="AC290" s="45"/>
      <c r="AD290" s="45"/>
      <c r="AE290" s="50"/>
      <c r="AF290" s="45"/>
      <c r="AG290" s="45"/>
      <c r="AH290" s="45"/>
      <c r="AI290" s="50"/>
      <c r="AJ290" s="45"/>
      <c r="AK290" s="45"/>
      <c r="AL290" s="45"/>
      <c r="AM290" s="1"/>
      <c r="AN290" s="1"/>
      <c r="AO290" s="1"/>
      <c r="AP290" s="1"/>
      <c r="AQ290" s="1"/>
      <c r="BB290" s="127" t="str">
        <f t="shared" si="88"/>
        <v/>
      </c>
      <c r="BC290" s="130" t="str">
        <f t="shared" si="83"/>
        <v/>
      </c>
      <c r="BD290" s="127" t="str">
        <f t="shared" si="84"/>
        <v/>
      </c>
      <c r="BE290" s="127" t="str">
        <f t="shared" si="85"/>
        <v/>
      </c>
      <c r="BF290" s="127" t="str">
        <f t="shared" si="86"/>
        <v/>
      </c>
      <c r="BG290" s="127" t="str">
        <f t="shared" si="89"/>
        <v/>
      </c>
      <c r="BH290" s="127" t="str">
        <f t="shared" si="90"/>
        <v/>
      </c>
    </row>
    <row r="291" spans="1:60" x14ac:dyDescent="0.25">
      <c r="A291" s="4">
        <v>285</v>
      </c>
      <c r="B291" s="29" t="str">
        <f t="shared" si="91"/>
        <v/>
      </c>
      <c r="C291" s="36" t="str">
        <f t="shared" si="92"/>
        <v/>
      </c>
      <c r="D291" s="37" t="str">
        <f t="shared" si="93"/>
        <v/>
      </c>
      <c r="E291" s="38" t="str">
        <f t="shared" si="94"/>
        <v/>
      </c>
      <c r="F291" s="38" t="str">
        <f t="shared" si="95"/>
        <v/>
      </c>
      <c r="G291" s="39" t="str">
        <f t="shared" si="96"/>
        <v/>
      </c>
      <c r="H291" s="117" t="str">
        <f t="shared" si="97"/>
        <v/>
      </c>
      <c r="I291" s="120"/>
      <c r="J291" s="121"/>
      <c r="K291" s="125" t="str">
        <f t="shared" si="87"/>
        <v/>
      </c>
      <c r="L291" s="50"/>
      <c r="M291" s="45"/>
      <c r="N291" s="45"/>
      <c r="O291" s="45"/>
      <c r="P291" s="45"/>
      <c r="Q291" s="55"/>
      <c r="R291" s="46"/>
      <c r="S291" s="46"/>
      <c r="T291" s="46"/>
      <c r="U291" s="46"/>
      <c r="V291" s="50"/>
      <c r="W291" s="45"/>
      <c r="X291" s="45"/>
      <c r="Y291" s="45"/>
      <c r="Z291" s="45"/>
      <c r="AA291" s="50"/>
      <c r="AB291" s="45"/>
      <c r="AC291" s="45"/>
      <c r="AD291" s="45"/>
      <c r="AE291" s="50"/>
      <c r="AF291" s="45"/>
      <c r="AG291" s="45"/>
      <c r="AH291" s="45"/>
      <c r="AI291" s="50"/>
      <c r="AJ291" s="45"/>
      <c r="AK291" s="45"/>
      <c r="AL291" s="45"/>
      <c r="AM291" s="1"/>
      <c r="AN291" s="1"/>
      <c r="AO291" s="1"/>
      <c r="AP291" s="1"/>
      <c r="AQ291" s="1"/>
      <c r="BB291" s="127" t="str">
        <f t="shared" si="88"/>
        <v/>
      </c>
      <c r="BC291" s="130" t="str">
        <f t="shared" si="83"/>
        <v/>
      </c>
      <c r="BD291" s="127" t="str">
        <f t="shared" si="84"/>
        <v/>
      </c>
      <c r="BE291" s="127" t="str">
        <f t="shared" si="85"/>
        <v/>
      </c>
      <c r="BF291" s="127" t="str">
        <f t="shared" si="86"/>
        <v/>
      </c>
      <c r="BG291" s="127" t="str">
        <f t="shared" si="89"/>
        <v/>
      </c>
      <c r="BH291" s="127" t="str">
        <f t="shared" si="90"/>
        <v/>
      </c>
    </row>
    <row r="292" spans="1:60" x14ac:dyDescent="0.25">
      <c r="A292" s="4">
        <v>286</v>
      </c>
      <c r="B292" s="29" t="str">
        <f t="shared" si="91"/>
        <v/>
      </c>
      <c r="C292" s="36" t="str">
        <f t="shared" si="92"/>
        <v/>
      </c>
      <c r="D292" s="37" t="str">
        <f t="shared" si="93"/>
        <v/>
      </c>
      <c r="E292" s="38" t="str">
        <f t="shared" si="94"/>
        <v/>
      </c>
      <c r="F292" s="38" t="str">
        <f t="shared" si="95"/>
        <v/>
      </c>
      <c r="G292" s="39" t="str">
        <f t="shared" si="96"/>
        <v/>
      </c>
      <c r="H292" s="117" t="str">
        <f t="shared" si="97"/>
        <v/>
      </c>
      <c r="I292" s="120"/>
      <c r="J292" s="121"/>
      <c r="K292" s="125" t="str">
        <f t="shared" si="87"/>
        <v/>
      </c>
      <c r="L292" s="50"/>
      <c r="M292" s="45"/>
      <c r="N292" s="45"/>
      <c r="O292" s="45"/>
      <c r="P292" s="45"/>
      <c r="Q292" s="55"/>
      <c r="R292" s="46"/>
      <c r="S292" s="46"/>
      <c r="T292" s="46"/>
      <c r="U292" s="46"/>
      <c r="V292" s="50"/>
      <c r="W292" s="45"/>
      <c r="X292" s="45"/>
      <c r="Y292" s="45"/>
      <c r="Z292" s="45"/>
      <c r="AA292" s="50"/>
      <c r="AB292" s="45"/>
      <c r="AC292" s="45"/>
      <c r="AD292" s="45"/>
      <c r="AE292" s="50"/>
      <c r="AF292" s="45"/>
      <c r="AG292" s="45"/>
      <c r="AH292" s="45"/>
      <c r="AI292" s="50"/>
      <c r="AJ292" s="45"/>
      <c r="AK292" s="45"/>
      <c r="AL292" s="45"/>
      <c r="AM292" s="1"/>
      <c r="AN292" s="1"/>
      <c r="AO292" s="1"/>
      <c r="AP292" s="1"/>
      <c r="AQ292" s="1"/>
      <c r="BB292" s="127" t="str">
        <f t="shared" si="88"/>
        <v/>
      </c>
      <c r="BC292" s="130" t="str">
        <f t="shared" si="83"/>
        <v/>
      </c>
      <c r="BD292" s="127" t="str">
        <f t="shared" si="84"/>
        <v/>
      </c>
      <c r="BE292" s="127" t="str">
        <f t="shared" si="85"/>
        <v/>
      </c>
      <c r="BF292" s="127" t="str">
        <f t="shared" si="86"/>
        <v/>
      </c>
      <c r="BG292" s="127" t="str">
        <f t="shared" si="89"/>
        <v/>
      </c>
      <c r="BH292" s="127" t="str">
        <f t="shared" si="90"/>
        <v/>
      </c>
    </row>
    <row r="293" spans="1:60" x14ac:dyDescent="0.25">
      <c r="A293" s="4">
        <v>287</v>
      </c>
      <c r="B293" s="29" t="str">
        <f t="shared" si="91"/>
        <v/>
      </c>
      <c r="C293" s="36" t="str">
        <f t="shared" si="92"/>
        <v/>
      </c>
      <c r="D293" s="37" t="str">
        <f t="shared" si="93"/>
        <v/>
      </c>
      <c r="E293" s="38" t="str">
        <f t="shared" si="94"/>
        <v/>
      </c>
      <c r="F293" s="38" t="str">
        <f t="shared" si="95"/>
        <v/>
      </c>
      <c r="G293" s="39" t="str">
        <f t="shared" si="96"/>
        <v/>
      </c>
      <c r="H293" s="117" t="str">
        <f t="shared" si="97"/>
        <v/>
      </c>
      <c r="I293" s="120"/>
      <c r="J293" s="121"/>
      <c r="K293" s="125" t="str">
        <f t="shared" si="87"/>
        <v/>
      </c>
      <c r="L293" s="50"/>
      <c r="M293" s="45"/>
      <c r="N293" s="45"/>
      <c r="O293" s="45"/>
      <c r="P293" s="45"/>
      <c r="Q293" s="55"/>
      <c r="R293" s="46"/>
      <c r="S293" s="46"/>
      <c r="T293" s="46"/>
      <c r="U293" s="46"/>
      <c r="V293" s="50"/>
      <c r="W293" s="45"/>
      <c r="X293" s="45"/>
      <c r="Y293" s="45"/>
      <c r="Z293" s="45"/>
      <c r="AA293" s="50"/>
      <c r="AB293" s="45"/>
      <c r="AC293" s="45"/>
      <c r="AD293" s="45"/>
      <c r="AE293" s="50"/>
      <c r="AF293" s="45"/>
      <c r="AG293" s="45"/>
      <c r="AH293" s="45"/>
      <c r="AI293" s="50"/>
      <c r="AJ293" s="45"/>
      <c r="AK293" s="45"/>
      <c r="AL293" s="45"/>
      <c r="AM293" s="1"/>
      <c r="AN293" s="1"/>
      <c r="AO293" s="1"/>
      <c r="AP293" s="1"/>
      <c r="AQ293" s="1"/>
      <c r="BB293" s="127" t="str">
        <f t="shared" si="88"/>
        <v/>
      </c>
      <c r="BC293" s="130" t="str">
        <f t="shared" si="83"/>
        <v/>
      </c>
      <c r="BD293" s="127" t="str">
        <f t="shared" si="84"/>
        <v/>
      </c>
      <c r="BE293" s="127" t="str">
        <f t="shared" si="85"/>
        <v/>
      </c>
      <c r="BF293" s="127" t="str">
        <f t="shared" si="86"/>
        <v/>
      </c>
      <c r="BG293" s="127" t="str">
        <f t="shared" si="89"/>
        <v/>
      </c>
      <c r="BH293" s="127" t="str">
        <f t="shared" si="90"/>
        <v/>
      </c>
    </row>
    <row r="294" spans="1:60" x14ac:dyDescent="0.25">
      <c r="A294" s="4">
        <v>288</v>
      </c>
      <c r="B294" s="29" t="str">
        <f t="shared" si="91"/>
        <v/>
      </c>
      <c r="C294" s="36" t="str">
        <f t="shared" si="92"/>
        <v/>
      </c>
      <c r="D294" s="37" t="str">
        <f t="shared" si="93"/>
        <v/>
      </c>
      <c r="E294" s="38" t="str">
        <f t="shared" si="94"/>
        <v/>
      </c>
      <c r="F294" s="38" t="str">
        <f t="shared" si="95"/>
        <v/>
      </c>
      <c r="G294" s="39" t="str">
        <f t="shared" si="96"/>
        <v/>
      </c>
      <c r="H294" s="117" t="str">
        <f t="shared" si="97"/>
        <v/>
      </c>
      <c r="I294" s="120"/>
      <c r="J294" s="121"/>
      <c r="K294" s="125" t="str">
        <f t="shared" si="87"/>
        <v/>
      </c>
      <c r="L294" s="50"/>
      <c r="M294" s="45"/>
      <c r="N294" s="45"/>
      <c r="O294" s="45"/>
      <c r="P294" s="45"/>
      <c r="Q294" s="55"/>
      <c r="R294" s="46"/>
      <c r="S294" s="46"/>
      <c r="T294" s="46"/>
      <c r="U294" s="46"/>
      <c r="V294" s="50"/>
      <c r="W294" s="45"/>
      <c r="X294" s="45"/>
      <c r="Y294" s="45"/>
      <c r="Z294" s="45"/>
      <c r="AA294" s="50"/>
      <c r="AB294" s="45"/>
      <c r="AC294" s="45"/>
      <c r="AD294" s="45"/>
      <c r="AE294" s="50"/>
      <c r="AF294" s="45"/>
      <c r="AG294" s="45"/>
      <c r="AH294" s="45"/>
      <c r="AI294" s="50"/>
      <c r="AJ294" s="45"/>
      <c r="AK294" s="45"/>
      <c r="AL294" s="45"/>
      <c r="AM294" s="1"/>
      <c r="AN294" s="1"/>
      <c r="AO294" s="1"/>
      <c r="AP294" s="1"/>
      <c r="AQ294" s="1"/>
      <c r="BB294" s="127" t="str">
        <f t="shared" si="88"/>
        <v/>
      </c>
      <c r="BC294" s="130" t="str">
        <f t="shared" si="83"/>
        <v/>
      </c>
      <c r="BD294" s="127" t="str">
        <f t="shared" si="84"/>
        <v/>
      </c>
      <c r="BE294" s="127" t="str">
        <f t="shared" si="85"/>
        <v/>
      </c>
      <c r="BF294" s="127" t="str">
        <f t="shared" si="86"/>
        <v/>
      </c>
      <c r="BG294" s="127" t="str">
        <f t="shared" si="89"/>
        <v/>
      </c>
      <c r="BH294" s="127" t="str">
        <f t="shared" si="90"/>
        <v/>
      </c>
    </row>
    <row r="295" spans="1:60" x14ac:dyDescent="0.25">
      <c r="A295" s="4">
        <v>289</v>
      </c>
      <c r="B295" s="29" t="str">
        <f t="shared" si="91"/>
        <v/>
      </c>
      <c r="C295" s="36" t="str">
        <f t="shared" si="92"/>
        <v/>
      </c>
      <c r="D295" s="37" t="str">
        <f t="shared" si="93"/>
        <v/>
      </c>
      <c r="E295" s="38" t="str">
        <f t="shared" si="94"/>
        <v/>
      </c>
      <c r="F295" s="38" t="str">
        <f t="shared" si="95"/>
        <v/>
      </c>
      <c r="G295" s="39" t="str">
        <f t="shared" si="96"/>
        <v/>
      </c>
      <c r="H295" s="117" t="str">
        <f t="shared" si="97"/>
        <v/>
      </c>
      <c r="I295" s="120"/>
      <c r="J295" s="121"/>
      <c r="K295" s="125" t="str">
        <f t="shared" si="87"/>
        <v/>
      </c>
      <c r="L295" s="50"/>
      <c r="M295" s="45"/>
      <c r="N295" s="45"/>
      <c r="O295" s="45"/>
      <c r="P295" s="45"/>
      <c r="Q295" s="55"/>
      <c r="R295" s="46"/>
      <c r="S295" s="46"/>
      <c r="T295" s="46"/>
      <c r="U295" s="46"/>
      <c r="V295" s="50"/>
      <c r="W295" s="45"/>
      <c r="X295" s="45"/>
      <c r="Y295" s="45"/>
      <c r="Z295" s="45"/>
      <c r="AA295" s="50"/>
      <c r="AB295" s="45"/>
      <c r="AC295" s="45"/>
      <c r="AD295" s="45"/>
      <c r="AE295" s="50"/>
      <c r="AF295" s="45"/>
      <c r="AG295" s="45"/>
      <c r="AH295" s="45"/>
      <c r="AI295" s="50"/>
      <c r="AJ295" s="45"/>
      <c r="AK295" s="45"/>
      <c r="AL295" s="45"/>
      <c r="AM295" s="1"/>
      <c r="AN295" s="1"/>
      <c r="AO295" s="1"/>
      <c r="AP295" s="1"/>
      <c r="AQ295" s="1"/>
      <c r="BB295" s="127" t="str">
        <f t="shared" si="88"/>
        <v/>
      </c>
      <c r="BC295" s="130" t="str">
        <f t="shared" si="83"/>
        <v/>
      </c>
      <c r="BD295" s="127" t="str">
        <f t="shared" si="84"/>
        <v/>
      </c>
      <c r="BE295" s="127" t="str">
        <f t="shared" si="85"/>
        <v/>
      </c>
      <c r="BF295" s="127" t="str">
        <f t="shared" si="86"/>
        <v/>
      </c>
      <c r="BG295" s="127" t="str">
        <f t="shared" si="89"/>
        <v/>
      </c>
      <c r="BH295" s="127" t="str">
        <f t="shared" si="90"/>
        <v/>
      </c>
    </row>
    <row r="296" spans="1:60" x14ac:dyDescent="0.25">
      <c r="A296" s="4">
        <v>290</v>
      </c>
      <c r="B296" s="29" t="str">
        <f t="shared" si="91"/>
        <v/>
      </c>
      <c r="C296" s="36" t="str">
        <f t="shared" si="92"/>
        <v/>
      </c>
      <c r="D296" s="37" t="str">
        <f t="shared" si="93"/>
        <v/>
      </c>
      <c r="E296" s="38" t="str">
        <f t="shared" si="94"/>
        <v/>
      </c>
      <c r="F296" s="38" t="str">
        <f t="shared" si="95"/>
        <v/>
      </c>
      <c r="G296" s="39" t="str">
        <f t="shared" si="96"/>
        <v/>
      </c>
      <c r="H296" s="117" t="str">
        <f t="shared" si="97"/>
        <v/>
      </c>
      <c r="I296" s="120"/>
      <c r="J296" s="121"/>
      <c r="K296" s="125" t="str">
        <f t="shared" si="87"/>
        <v/>
      </c>
      <c r="L296" s="50"/>
      <c r="M296" s="45"/>
      <c r="N296" s="45"/>
      <c r="O296" s="45"/>
      <c r="P296" s="45"/>
      <c r="Q296" s="55"/>
      <c r="R296" s="46"/>
      <c r="S296" s="46"/>
      <c r="T296" s="46"/>
      <c r="U296" s="46"/>
      <c r="V296" s="50"/>
      <c r="W296" s="45"/>
      <c r="X296" s="45"/>
      <c r="Y296" s="45"/>
      <c r="Z296" s="45"/>
      <c r="AA296" s="50"/>
      <c r="AB296" s="45"/>
      <c r="AC296" s="45"/>
      <c r="AD296" s="45"/>
      <c r="AE296" s="50"/>
      <c r="AF296" s="45"/>
      <c r="AG296" s="45"/>
      <c r="AH296" s="45"/>
      <c r="AI296" s="50"/>
      <c r="AJ296" s="45"/>
      <c r="AK296" s="45"/>
      <c r="AL296" s="45"/>
      <c r="AM296" s="1"/>
      <c r="AN296" s="1"/>
      <c r="AO296" s="1"/>
      <c r="AP296" s="1"/>
      <c r="AQ296" s="1"/>
      <c r="BB296" s="127" t="str">
        <f t="shared" si="88"/>
        <v/>
      </c>
      <c r="BC296" s="130" t="str">
        <f t="shared" si="83"/>
        <v/>
      </c>
      <c r="BD296" s="127" t="str">
        <f t="shared" si="84"/>
        <v/>
      </c>
      <c r="BE296" s="127" t="str">
        <f t="shared" si="85"/>
        <v/>
      </c>
      <c r="BF296" s="127" t="str">
        <f t="shared" si="86"/>
        <v/>
      </c>
      <c r="BG296" s="127" t="str">
        <f t="shared" si="89"/>
        <v/>
      </c>
      <c r="BH296" s="127" t="str">
        <f t="shared" si="90"/>
        <v/>
      </c>
    </row>
    <row r="297" spans="1:60" x14ac:dyDescent="0.25">
      <c r="A297" s="4">
        <v>291</v>
      </c>
      <c r="B297" s="29" t="str">
        <f t="shared" si="91"/>
        <v/>
      </c>
      <c r="C297" s="36" t="str">
        <f t="shared" si="92"/>
        <v/>
      </c>
      <c r="D297" s="37" t="str">
        <f t="shared" si="93"/>
        <v/>
      </c>
      <c r="E297" s="38" t="str">
        <f t="shared" si="94"/>
        <v/>
      </c>
      <c r="F297" s="38" t="str">
        <f t="shared" si="95"/>
        <v/>
      </c>
      <c r="G297" s="39" t="str">
        <f t="shared" si="96"/>
        <v/>
      </c>
      <c r="H297" s="117" t="str">
        <f t="shared" si="97"/>
        <v/>
      </c>
      <c r="I297" s="120"/>
      <c r="J297" s="121"/>
      <c r="K297" s="125" t="str">
        <f t="shared" si="87"/>
        <v/>
      </c>
      <c r="L297" s="50"/>
      <c r="M297" s="45"/>
      <c r="N297" s="45"/>
      <c r="O297" s="45"/>
      <c r="P297" s="45"/>
      <c r="Q297" s="55"/>
      <c r="R297" s="46"/>
      <c r="S297" s="46"/>
      <c r="T297" s="46"/>
      <c r="U297" s="46"/>
      <c r="V297" s="50"/>
      <c r="W297" s="45"/>
      <c r="X297" s="45"/>
      <c r="Y297" s="45"/>
      <c r="Z297" s="45"/>
      <c r="AA297" s="50"/>
      <c r="AB297" s="45"/>
      <c r="AC297" s="45"/>
      <c r="AD297" s="45"/>
      <c r="AE297" s="50"/>
      <c r="AF297" s="45"/>
      <c r="AG297" s="45"/>
      <c r="AH297" s="45"/>
      <c r="AI297" s="50"/>
      <c r="AJ297" s="45"/>
      <c r="AK297" s="45"/>
      <c r="AL297" s="45"/>
      <c r="AM297" s="1"/>
      <c r="AN297" s="1"/>
      <c r="AO297" s="1"/>
      <c r="AP297" s="1"/>
      <c r="AQ297" s="1"/>
      <c r="BB297" s="127" t="str">
        <f t="shared" si="88"/>
        <v/>
      </c>
      <c r="BC297" s="130" t="str">
        <f t="shared" si="83"/>
        <v/>
      </c>
      <c r="BD297" s="127" t="str">
        <f t="shared" si="84"/>
        <v/>
      </c>
      <c r="BE297" s="127" t="str">
        <f t="shared" si="85"/>
        <v/>
      </c>
      <c r="BF297" s="127" t="str">
        <f t="shared" si="86"/>
        <v/>
      </c>
      <c r="BG297" s="127" t="str">
        <f t="shared" si="89"/>
        <v/>
      </c>
      <c r="BH297" s="127" t="str">
        <f t="shared" si="90"/>
        <v/>
      </c>
    </row>
    <row r="298" spans="1:60" x14ac:dyDescent="0.25">
      <c r="A298" s="4">
        <v>292</v>
      </c>
      <c r="B298" s="29" t="str">
        <f t="shared" si="91"/>
        <v/>
      </c>
      <c r="C298" s="36" t="str">
        <f t="shared" si="92"/>
        <v/>
      </c>
      <c r="D298" s="37" t="str">
        <f t="shared" si="93"/>
        <v/>
      </c>
      <c r="E298" s="38" t="str">
        <f t="shared" si="94"/>
        <v/>
      </c>
      <c r="F298" s="38" t="str">
        <f t="shared" si="95"/>
        <v/>
      </c>
      <c r="G298" s="39" t="str">
        <f t="shared" si="96"/>
        <v/>
      </c>
      <c r="H298" s="117" t="str">
        <f t="shared" si="97"/>
        <v/>
      </c>
      <c r="I298" s="120"/>
      <c r="J298" s="121"/>
      <c r="K298" s="125" t="str">
        <f t="shared" si="87"/>
        <v/>
      </c>
      <c r="L298" s="50"/>
      <c r="M298" s="45"/>
      <c r="N298" s="45"/>
      <c r="O298" s="45"/>
      <c r="P298" s="45"/>
      <c r="Q298" s="55"/>
      <c r="R298" s="46"/>
      <c r="S298" s="46"/>
      <c r="T298" s="46"/>
      <c r="U298" s="46"/>
      <c r="V298" s="50"/>
      <c r="W298" s="45"/>
      <c r="X298" s="45"/>
      <c r="Y298" s="45"/>
      <c r="Z298" s="45"/>
      <c r="AA298" s="50"/>
      <c r="AB298" s="45"/>
      <c r="AC298" s="45"/>
      <c r="AD298" s="45"/>
      <c r="AE298" s="50"/>
      <c r="AF298" s="45"/>
      <c r="AG298" s="45"/>
      <c r="AH298" s="45"/>
      <c r="AI298" s="50"/>
      <c r="AJ298" s="45"/>
      <c r="AK298" s="45"/>
      <c r="AL298" s="45"/>
      <c r="AM298" s="1"/>
      <c r="AN298" s="1"/>
      <c r="AO298" s="1"/>
      <c r="AP298" s="1"/>
      <c r="AQ298" s="1"/>
      <c r="BB298" s="127" t="str">
        <f t="shared" si="88"/>
        <v/>
      </c>
      <c r="BC298" s="130" t="str">
        <f t="shared" si="83"/>
        <v/>
      </c>
      <c r="BD298" s="127" t="str">
        <f t="shared" si="84"/>
        <v/>
      </c>
      <c r="BE298" s="127" t="str">
        <f t="shared" si="85"/>
        <v/>
      </c>
      <c r="BF298" s="127" t="str">
        <f t="shared" si="86"/>
        <v/>
      </c>
      <c r="BG298" s="127" t="str">
        <f t="shared" si="89"/>
        <v/>
      </c>
      <c r="BH298" s="127" t="str">
        <f t="shared" si="90"/>
        <v/>
      </c>
    </row>
    <row r="299" spans="1:60" x14ac:dyDescent="0.25">
      <c r="A299" s="4">
        <v>293</v>
      </c>
      <c r="B299" s="29" t="str">
        <f t="shared" si="91"/>
        <v/>
      </c>
      <c r="C299" s="36" t="str">
        <f t="shared" si="92"/>
        <v/>
      </c>
      <c r="D299" s="37" t="str">
        <f t="shared" si="93"/>
        <v/>
      </c>
      <c r="E299" s="38" t="str">
        <f t="shared" si="94"/>
        <v/>
      </c>
      <c r="F299" s="38" t="str">
        <f t="shared" si="95"/>
        <v/>
      </c>
      <c r="G299" s="39" t="str">
        <f t="shared" si="96"/>
        <v/>
      </c>
      <c r="H299" s="117" t="str">
        <f t="shared" si="97"/>
        <v/>
      </c>
      <c r="I299" s="120"/>
      <c r="J299" s="121"/>
      <c r="K299" s="125" t="str">
        <f t="shared" si="87"/>
        <v/>
      </c>
      <c r="L299" s="50"/>
      <c r="M299" s="45"/>
      <c r="N299" s="45"/>
      <c r="O299" s="45"/>
      <c r="P299" s="45"/>
      <c r="Q299" s="55"/>
      <c r="R299" s="46"/>
      <c r="S299" s="46"/>
      <c r="T299" s="46"/>
      <c r="U299" s="46"/>
      <c r="V299" s="50"/>
      <c r="W299" s="45"/>
      <c r="X299" s="45"/>
      <c r="Y299" s="45"/>
      <c r="Z299" s="45"/>
      <c r="AA299" s="50"/>
      <c r="AB299" s="45"/>
      <c r="AC299" s="45"/>
      <c r="AD299" s="45"/>
      <c r="AE299" s="50"/>
      <c r="AF299" s="45"/>
      <c r="AG299" s="45"/>
      <c r="AH299" s="45"/>
      <c r="AI299" s="50"/>
      <c r="AJ299" s="45"/>
      <c r="AK299" s="45"/>
      <c r="AL299" s="45"/>
      <c r="AM299" s="1"/>
      <c r="AN299" s="1"/>
      <c r="AO299" s="1"/>
      <c r="AP299" s="1"/>
      <c r="AQ299" s="1"/>
      <c r="BB299" s="127" t="str">
        <f t="shared" si="88"/>
        <v/>
      </c>
      <c r="BC299" s="130" t="str">
        <f t="shared" si="83"/>
        <v/>
      </c>
      <c r="BD299" s="127" t="str">
        <f t="shared" si="84"/>
        <v/>
      </c>
      <c r="BE299" s="127" t="str">
        <f t="shared" si="85"/>
        <v/>
      </c>
      <c r="BF299" s="127" t="str">
        <f t="shared" si="86"/>
        <v/>
      </c>
      <c r="BG299" s="127" t="str">
        <f t="shared" si="89"/>
        <v/>
      </c>
      <c r="BH299" s="127" t="str">
        <f t="shared" si="90"/>
        <v/>
      </c>
    </row>
    <row r="300" spans="1:60" x14ac:dyDescent="0.25">
      <c r="A300" s="4">
        <v>294</v>
      </c>
      <c r="B300" s="29" t="str">
        <f t="shared" si="91"/>
        <v/>
      </c>
      <c r="C300" s="36" t="str">
        <f t="shared" si="92"/>
        <v/>
      </c>
      <c r="D300" s="37" t="str">
        <f t="shared" si="93"/>
        <v/>
      </c>
      <c r="E300" s="38" t="str">
        <f t="shared" si="94"/>
        <v/>
      </c>
      <c r="F300" s="38" t="str">
        <f t="shared" si="95"/>
        <v/>
      </c>
      <c r="G300" s="39" t="str">
        <f t="shared" si="96"/>
        <v/>
      </c>
      <c r="H300" s="117" t="str">
        <f t="shared" si="97"/>
        <v/>
      </c>
      <c r="I300" s="120"/>
      <c r="J300" s="121"/>
      <c r="K300" s="125" t="str">
        <f t="shared" si="87"/>
        <v/>
      </c>
      <c r="L300" s="50"/>
      <c r="M300" s="45"/>
      <c r="N300" s="45"/>
      <c r="O300" s="45"/>
      <c r="P300" s="45"/>
      <c r="Q300" s="55"/>
      <c r="R300" s="46"/>
      <c r="S300" s="46"/>
      <c r="T300" s="46"/>
      <c r="U300" s="46"/>
      <c r="V300" s="50"/>
      <c r="W300" s="45"/>
      <c r="X300" s="45"/>
      <c r="Y300" s="45"/>
      <c r="Z300" s="45"/>
      <c r="AA300" s="50"/>
      <c r="AB300" s="45"/>
      <c r="AC300" s="45"/>
      <c r="AD300" s="45"/>
      <c r="AE300" s="50"/>
      <c r="AF300" s="45"/>
      <c r="AG300" s="45"/>
      <c r="AH300" s="45"/>
      <c r="AI300" s="50"/>
      <c r="AJ300" s="45"/>
      <c r="AK300" s="45"/>
      <c r="AL300" s="45"/>
      <c r="AM300" s="1"/>
      <c r="AN300" s="1"/>
      <c r="AO300" s="1"/>
      <c r="AP300" s="1"/>
      <c r="AQ300" s="1"/>
      <c r="BB300" s="127" t="str">
        <f t="shared" si="88"/>
        <v/>
      </c>
      <c r="BC300" s="130" t="str">
        <f t="shared" si="83"/>
        <v/>
      </c>
      <c r="BD300" s="127" t="str">
        <f t="shared" si="84"/>
        <v/>
      </c>
      <c r="BE300" s="127" t="str">
        <f t="shared" si="85"/>
        <v/>
      </c>
      <c r="BF300" s="127" t="str">
        <f t="shared" si="86"/>
        <v/>
      </c>
      <c r="BG300" s="127" t="str">
        <f t="shared" si="89"/>
        <v/>
      </c>
      <c r="BH300" s="127" t="str">
        <f t="shared" si="90"/>
        <v/>
      </c>
    </row>
    <row r="301" spans="1:60" x14ac:dyDescent="0.25">
      <c r="A301" s="4">
        <v>295</v>
      </c>
      <c r="B301" s="29" t="str">
        <f t="shared" si="91"/>
        <v/>
      </c>
      <c r="C301" s="36" t="str">
        <f t="shared" si="92"/>
        <v/>
      </c>
      <c r="D301" s="37" t="str">
        <f t="shared" si="93"/>
        <v/>
      </c>
      <c r="E301" s="38" t="str">
        <f t="shared" si="94"/>
        <v/>
      </c>
      <c r="F301" s="38" t="str">
        <f t="shared" si="95"/>
        <v/>
      </c>
      <c r="G301" s="39" t="str">
        <f t="shared" si="96"/>
        <v/>
      </c>
      <c r="H301" s="117" t="str">
        <f t="shared" si="97"/>
        <v/>
      </c>
      <c r="I301" s="120"/>
      <c r="J301" s="121"/>
      <c r="K301" s="125" t="str">
        <f t="shared" si="87"/>
        <v/>
      </c>
      <c r="L301" s="50"/>
      <c r="M301" s="45"/>
      <c r="N301" s="45"/>
      <c r="O301" s="45"/>
      <c r="P301" s="45"/>
      <c r="Q301" s="55"/>
      <c r="R301" s="46"/>
      <c r="S301" s="46"/>
      <c r="T301" s="46"/>
      <c r="U301" s="46"/>
      <c r="V301" s="50"/>
      <c r="W301" s="45"/>
      <c r="X301" s="45"/>
      <c r="Y301" s="45"/>
      <c r="Z301" s="45"/>
      <c r="AA301" s="50"/>
      <c r="AB301" s="45"/>
      <c r="AC301" s="45"/>
      <c r="AD301" s="45"/>
      <c r="AE301" s="50"/>
      <c r="AF301" s="45"/>
      <c r="AG301" s="45"/>
      <c r="AH301" s="45"/>
      <c r="AI301" s="50"/>
      <c r="AJ301" s="45"/>
      <c r="AK301" s="45"/>
      <c r="AL301" s="45"/>
      <c r="AM301" s="1"/>
      <c r="AN301" s="1"/>
      <c r="AO301" s="1"/>
      <c r="AP301" s="1"/>
      <c r="AQ301" s="1"/>
      <c r="BB301" s="127" t="str">
        <f t="shared" si="88"/>
        <v/>
      </c>
      <c r="BC301" s="130" t="str">
        <f t="shared" si="83"/>
        <v/>
      </c>
      <c r="BD301" s="127" t="str">
        <f t="shared" si="84"/>
        <v/>
      </c>
      <c r="BE301" s="127" t="str">
        <f t="shared" si="85"/>
        <v/>
      </c>
      <c r="BF301" s="127" t="str">
        <f t="shared" si="86"/>
        <v/>
      </c>
      <c r="BG301" s="127" t="str">
        <f t="shared" si="89"/>
        <v/>
      </c>
      <c r="BH301" s="127" t="str">
        <f t="shared" si="90"/>
        <v/>
      </c>
    </row>
    <row r="302" spans="1:60" x14ac:dyDescent="0.25">
      <c r="A302" s="4">
        <v>296</v>
      </c>
      <c r="B302" s="29" t="str">
        <f t="shared" si="91"/>
        <v/>
      </c>
      <c r="C302" s="36" t="str">
        <f t="shared" si="92"/>
        <v/>
      </c>
      <c r="D302" s="37" t="str">
        <f t="shared" si="93"/>
        <v/>
      </c>
      <c r="E302" s="38" t="str">
        <f t="shared" si="94"/>
        <v/>
      </c>
      <c r="F302" s="38" t="str">
        <f t="shared" si="95"/>
        <v/>
      </c>
      <c r="G302" s="39" t="str">
        <f t="shared" si="96"/>
        <v/>
      </c>
      <c r="H302" s="117" t="str">
        <f t="shared" si="97"/>
        <v/>
      </c>
      <c r="I302" s="120"/>
      <c r="J302" s="121"/>
      <c r="K302" s="125" t="str">
        <f t="shared" si="87"/>
        <v/>
      </c>
      <c r="L302" s="50"/>
      <c r="M302" s="45"/>
      <c r="N302" s="45"/>
      <c r="O302" s="45"/>
      <c r="P302" s="45"/>
      <c r="Q302" s="55"/>
      <c r="R302" s="46"/>
      <c r="S302" s="46"/>
      <c r="T302" s="46"/>
      <c r="U302" s="46"/>
      <c r="V302" s="50"/>
      <c r="W302" s="45"/>
      <c r="X302" s="45"/>
      <c r="Y302" s="45"/>
      <c r="Z302" s="45"/>
      <c r="AA302" s="50"/>
      <c r="AB302" s="45"/>
      <c r="AC302" s="45"/>
      <c r="AD302" s="45"/>
      <c r="AE302" s="50"/>
      <c r="AF302" s="45"/>
      <c r="AG302" s="45"/>
      <c r="AH302" s="45"/>
      <c r="AI302" s="50"/>
      <c r="AJ302" s="45"/>
      <c r="AK302" s="45"/>
      <c r="AL302" s="45"/>
      <c r="AM302" s="1"/>
      <c r="AN302" s="1"/>
      <c r="AO302" s="1"/>
      <c r="AP302" s="1"/>
      <c r="AQ302" s="1"/>
      <c r="BB302" s="127" t="str">
        <f t="shared" si="88"/>
        <v/>
      </c>
      <c r="BC302" s="130" t="str">
        <f t="shared" si="83"/>
        <v/>
      </c>
      <c r="BD302" s="127" t="str">
        <f t="shared" si="84"/>
        <v/>
      </c>
      <c r="BE302" s="127" t="str">
        <f t="shared" si="85"/>
        <v/>
      </c>
      <c r="BF302" s="127" t="str">
        <f t="shared" si="86"/>
        <v/>
      </c>
      <c r="BG302" s="127" t="str">
        <f t="shared" si="89"/>
        <v/>
      </c>
      <c r="BH302" s="127" t="str">
        <f t="shared" si="90"/>
        <v/>
      </c>
    </row>
    <row r="303" spans="1:60" x14ac:dyDescent="0.25">
      <c r="A303" s="4">
        <v>297</v>
      </c>
      <c r="B303" s="29" t="str">
        <f t="shared" si="91"/>
        <v/>
      </c>
      <c r="C303" s="36" t="str">
        <f t="shared" si="92"/>
        <v/>
      </c>
      <c r="D303" s="37" t="str">
        <f t="shared" si="93"/>
        <v/>
      </c>
      <c r="E303" s="38" t="str">
        <f t="shared" si="94"/>
        <v/>
      </c>
      <c r="F303" s="38" t="str">
        <f t="shared" si="95"/>
        <v/>
      </c>
      <c r="G303" s="39" t="str">
        <f t="shared" si="96"/>
        <v/>
      </c>
      <c r="H303" s="117" t="str">
        <f t="shared" si="97"/>
        <v/>
      </c>
      <c r="I303" s="120"/>
      <c r="J303" s="121"/>
      <c r="K303" s="125" t="str">
        <f t="shared" si="87"/>
        <v/>
      </c>
      <c r="L303" s="50"/>
      <c r="M303" s="45"/>
      <c r="N303" s="45"/>
      <c r="O303" s="45"/>
      <c r="P303" s="45"/>
      <c r="Q303" s="55"/>
      <c r="R303" s="46"/>
      <c r="S303" s="46"/>
      <c r="T303" s="46"/>
      <c r="U303" s="46"/>
      <c r="V303" s="50"/>
      <c r="W303" s="45"/>
      <c r="X303" s="45"/>
      <c r="Y303" s="45"/>
      <c r="Z303" s="45"/>
      <c r="AA303" s="50"/>
      <c r="AB303" s="45"/>
      <c r="AC303" s="45"/>
      <c r="AD303" s="45"/>
      <c r="AE303" s="50"/>
      <c r="AF303" s="45"/>
      <c r="AG303" s="45"/>
      <c r="AH303" s="45"/>
      <c r="AI303" s="50"/>
      <c r="AJ303" s="45"/>
      <c r="AK303" s="45"/>
      <c r="AL303" s="45"/>
      <c r="AM303" s="1"/>
      <c r="AN303" s="1"/>
      <c r="AO303" s="1"/>
      <c r="AP303" s="1"/>
      <c r="AQ303" s="1"/>
      <c r="BB303" s="127" t="str">
        <f t="shared" si="88"/>
        <v/>
      </c>
      <c r="BC303" s="130" t="str">
        <f t="shared" si="83"/>
        <v/>
      </c>
      <c r="BD303" s="127" t="str">
        <f t="shared" si="84"/>
        <v/>
      </c>
      <c r="BE303" s="127" t="str">
        <f t="shared" si="85"/>
        <v/>
      </c>
      <c r="BF303" s="127" t="str">
        <f t="shared" si="86"/>
        <v/>
      </c>
      <c r="BG303" s="127" t="str">
        <f t="shared" si="89"/>
        <v/>
      </c>
      <c r="BH303" s="127" t="str">
        <f t="shared" si="90"/>
        <v/>
      </c>
    </row>
    <row r="304" spans="1:60" x14ac:dyDescent="0.25">
      <c r="A304" s="4">
        <v>298</v>
      </c>
      <c r="B304" s="29" t="str">
        <f t="shared" si="91"/>
        <v/>
      </c>
      <c r="C304" s="36" t="str">
        <f t="shared" si="92"/>
        <v/>
      </c>
      <c r="D304" s="37" t="str">
        <f t="shared" si="93"/>
        <v/>
      </c>
      <c r="E304" s="38" t="str">
        <f t="shared" si="94"/>
        <v/>
      </c>
      <c r="F304" s="38" t="str">
        <f t="shared" si="95"/>
        <v/>
      </c>
      <c r="G304" s="39" t="str">
        <f t="shared" si="96"/>
        <v/>
      </c>
      <c r="H304" s="117" t="str">
        <f t="shared" si="97"/>
        <v/>
      </c>
      <c r="I304" s="120"/>
      <c r="J304" s="121"/>
      <c r="K304" s="125" t="str">
        <f t="shared" si="87"/>
        <v/>
      </c>
      <c r="L304" s="50"/>
      <c r="M304" s="45"/>
      <c r="N304" s="45"/>
      <c r="O304" s="45"/>
      <c r="P304" s="45"/>
      <c r="Q304" s="55"/>
      <c r="R304" s="46"/>
      <c r="S304" s="46"/>
      <c r="T304" s="46"/>
      <c r="U304" s="46"/>
      <c r="V304" s="50"/>
      <c r="W304" s="45"/>
      <c r="X304" s="45"/>
      <c r="Y304" s="45"/>
      <c r="Z304" s="45"/>
      <c r="AA304" s="50"/>
      <c r="AB304" s="45"/>
      <c r="AC304" s="45"/>
      <c r="AD304" s="45"/>
      <c r="AE304" s="50"/>
      <c r="AF304" s="45"/>
      <c r="AG304" s="45"/>
      <c r="AH304" s="45"/>
      <c r="AI304" s="50"/>
      <c r="AJ304" s="45"/>
      <c r="AK304" s="45"/>
      <c r="AL304" s="45"/>
      <c r="AM304" s="1"/>
      <c r="AN304" s="1"/>
      <c r="AO304" s="1"/>
      <c r="AP304" s="1"/>
      <c r="AQ304" s="1"/>
      <c r="BB304" s="127" t="str">
        <f t="shared" si="88"/>
        <v/>
      </c>
      <c r="BC304" s="130" t="str">
        <f t="shared" si="83"/>
        <v/>
      </c>
      <c r="BD304" s="127" t="str">
        <f t="shared" si="84"/>
        <v/>
      </c>
      <c r="BE304" s="127" t="str">
        <f t="shared" si="85"/>
        <v/>
      </c>
      <c r="BF304" s="127" t="str">
        <f t="shared" si="86"/>
        <v/>
      </c>
      <c r="BG304" s="127" t="str">
        <f t="shared" si="89"/>
        <v/>
      </c>
      <c r="BH304" s="127" t="str">
        <f t="shared" si="90"/>
        <v/>
      </c>
    </row>
    <row r="305" spans="1:60" x14ac:dyDescent="0.25">
      <c r="A305" s="4">
        <v>299</v>
      </c>
      <c r="B305" s="29" t="str">
        <f t="shared" si="91"/>
        <v/>
      </c>
      <c r="C305" s="36" t="str">
        <f t="shared" si="92"/>
        <v/>
      </c>
      <c r="D305" s="37" t="str">
        <f t="shared" si="93"/>
        <v/>
      </c>
      <c r="E305" s="38" t="str">
        <f t="shared" si="94"/>
        <v/>
      </c>
      <c r="F305" s="38" t="str">
        <f t="shared" si="95"/>
        <v/>
      </c>
      <c r="G305" s="39" t="str">
        <f t="shared" si="96"/>
        <v/>
      </c>
      <c r="H305" s="117" t="str">
        <f t="shared" si="97"/>
        <v/>
      </c>
      <c r="I305" s="120"/>
      <c r="J305" s="121"/>
      <c r="K305" s="125" t="str">
        <f t="shared" si="87"/>
        <v/>
      </c>
      <c r="L305" s="50"/>
      <c r="M305" s="45"/>
      <c r="N305" s="45"/>
      <c r="O305" s="45"/>
      <c r="P305" s="45"/>
      <c r="Q305" s="55"/>
      <c r="R305" s="46"/>
      <c r="S305" s="46"/>
      <c r="T305" s="46"/>
      <c r="U305" s="46"/>
      <c r="V305" s="50"/>
      <c r="W305" s="45"/>
      <c r="X305" s="45"/>
      <c r="Y305" s="45"/>
      <c r="Z305" s="45"/>
      <c r="AA305" s="50"/>
      <c r="AB305" s="45"/>
      <c r="AC305" s="45"/>
      <c r="AD305" s="45"/>
      <c r="AE305" s="50"/>
      <c r="AF305" s="45"/>
      <c r="AG305" s="45"/>
      <c r="AH305" s="45"/>
      <c r="AI305" s="50"/>
      <c r="AJ305" s="45"/>
      <c r="AK305" s="45"/>
      <c r="AL305" s="45"/>
      <c r="AM305" s="1"/>
      <c r="AN305" s="1"/>
      <c r="AO305" s="1"/>
      <c r="AP305" s="1"/>
      <c r="AQ305" s="1"/>
      <c r="BB305" s="127" t="str">
        <f t="shared" si="88"/>
        <v/>
      </c>
      <c r="BC305" s="130" t="str">
        <f t="shared" si="83"/>
        <v/>
      </c>
      <c r="BD305" s="127" t="str">
        <f t="shared" si="84"/>
        <v/>
      </c>
      <c r="BE305" s="127" t="str">
        <f t="shared" si="85"/>
        <v/>
      </c>
      <c r="BF305" s="127" t="str">
        <f t="shared" si="86"/>
        <v/>
      </c>
      <c r="BG305" s="127" t="str">
        <f t="shared" si="89"/>
        <v/>
      </c>
      <c r="BH305" s="127" t="str">
        <f t="shared" si="90"/>
        <v/>
      </c>
    </row>
    <row r="306" spans="1:60" x14ac:dyDescent="0.25">
      <c r="A306" s="4">
        <v>300</v>
      </c>
      <c r="B306" s="29" t="str">
        <f t="shared" si="91"/>
        <v/>
      </c>
      <c r="C306" s="36" t="str">
        <f t="shared" si="92"/>
        <v/>
      </c>
      <c r="D306" s="37" t="str">
        <f t="shared" si="93"/>
        <v/>
      </c>
      <c r="E306" s="38" t="str">
        <f t="shared" si="94"/>
        <v/>
      </c>
      <c r="F306" s="38" t="str">
        <f t="shared" si="95"/>
        <v/>
      </c>
      <c r="G306" s="39" t="str">
        <f t="shared" si="96"/>
        <v/>
      </c>
      <c r="H306" s="117" t="str">
        <f t="shared" si="97"/>
        <v/>
      </c>
      <c r="I306" s="120"/>
      <c r="J306" s="121"/>
      <c r="K306" s="125" t="str">
        <f t="shared" si="87"/>
        <v/>
      </c>
      <c r="L306" s="50"/>
      <c r="M306" s="45"/>
      <c r="N306" s="45"/>
      <c r="O306" s="45"/>
      <c r="P306" s="45"/>
      <c r="Q306" s="55"/>
      <c r="R306" s="46"/>
      <c r="S306" s="46"/>
      <c r="T306" s="46"/>
      <c r="U306" s="46"/>
      <c r="V306" s="50"/>
      <c r="W306" s="45"/>
      <c r="X306" s="45"/>
      <c r="Y306" s="45"/>
      <c r="Z306" s="45"/>
      <c r="AA306" s="50"/>
      <c r="AB306" s="45"/>
      <c r="AC306" s="45"/>
      <c r="AD306" s="45"/>
      <c r="AE306" s="50"/>
      <c r="AF306" s="45"/>
      <c r="AG306" s="45"/>
      <c r="AH306" s="45"/>
      <c r="AI306" s="50"/>
      <c r="AJ306" s="45"/>
      <c r="AK306" s="45"/>
      <c r="AL306" s="45"/>
      <c r="AM306" s="1"/>
      <c r="AN306" s="1"/>
      <c r="AO306" s="1"/>
      <c r="AP306" s="1"/>
      <c r="AQ306" s="1"/>
      <c r="BB306" s="127" t="str">
        <f t="shared" si="88"/>
        <v/>
      </c>
      <c r="BC306" s="130" t="str">
        <f t="shared" si="83"/>
        <v/>
      </c>
      <c r="BD306" s="127" t="str">
        <f t="shared" si="84"/>
        <v/>
      </c>
      <c r="BE306" s="127" t="str">
        <f t="shared" si="85"/>
        <v/>
      </c>
      <c r="BF306" s="127" t="str">
        <f t="shared" si="86"/>
        <v/>
      </c>
      <c r="BG306" s="127" t="str">
        <f t="shared" si="89"/>
        <v/>
      </c>
      <c r="BH306" s="127" t="str">
        <f t="shared" si="90"/>
        <v/>
      </c>
    </row>
    <row r="307" spans="1:60" x14ac:dyDescent="0.25">
      <c r="A307" s="4">
        <v>301</v>
      </c>
      <c r="B307" s="29" t="str">
        <f t="shared" si="91"/>
        <v/>
      </c>
      <c r="C307" s="36" t="str">
        <f t="shared" si="92"/>
        <v/>
      </c>
      <c r="D307" s="37" t="str">
        <f t="shared" si="93"/>
        <v/>
      </c>
      <c r="E307" s="38" t="str">
        <f t="shared" si="94"/>
        <v/>
      </c>
      <c r="F307" s="38" t="str">
        <f t="shared" si="95"/>
        <v/>
      </c>
      <c r="G307" s="39" t="str">
        <f t="shared" si="96"/>
        <v/>
      </c>
      <c r="H307" s="117" t="str">
        <f t="shared" si="97"/>
        <v/>
      </c>
      <c r="I307" s="120"/>
      <c r="J307" s="121"/>
      <c r="K307" s="125" t="str">
        <f t="shared" si="87"/>
        <v/>
      </c>
      <c r="L307" s="50"/>
      <c r="M307" s="45"/>
      <c r="N307" s="45"/>
      <c r="O307" s="45"/>
      <c r="P307" s="45"/>
      <c r="Q307" s="55"/>
      <c r="R307" s="46"/>
      <c r="S307" s="46"/>
      <c r="T307" s="46"/>
      <c r="U307" s="46"/>
      <c r="V307" s="50"/>
      <c r="W307" s="45"/>
      <c r="X307" s="45"/>
      <c r="Y307" s="45"/>
      <c r="Z307" s="45"/>
      <c r="AA307" s="50"/>
      <c r="AB307" s="45"/>
      <c r="AC307" s="45"/>
      <c r="AD307" s="45"/>
      <c r="AE307" s="50"/>
      <c r="AF307" s="45"/>
      <c r="AG307" s="45"/>
      <c r="AH307" s="45"/>
      <c r="AI307" s="50"/>
      <c r="AJ307" s="45"/>
      <c r="AK307" s="45"/>
      <c r="AL307" s="45"/>
      <c r="AM307" s="1"/>
      <c r="AN307" s="1"/>
      <c r="AO307" s="1"/>
      <c r="AP307" s="1"/>
      <c r="AQ307" s="1"/>
      <c r="BB307" s="127" t="str">
        <f t="shared" si="88"/>
        <v/>
      </c>
      <c r="BC307" s="130" t="str">
        <f t="shared" si="83"/>
        <v/>
      </c>
      <c r="BD307" s="127" t="str">
        <f t="shared" si="84"/>
        <v/>
      </c>
      <c r="BE307" s="127" t="str">
        <f t="shared" si="85"/>
        <v/>
      </c>
      <c r="BF307" s="127" t="str">
        <f t="shared" si="86"/>
        <v/>
      </c>
      <c r="BG307" s="127" t="str">
        <f t="shared" si="89"/>
        <v/>
      </c>
      <c r="BH307" s="127" t="str">
        <f t="shared" si="90"/>
        <v/>
      </c>
    </row>
    <row r="308" spans="1:60" x14ac:dyDescent="0.25">
      <c r="A308" s="4">
        <v>302</v>
      </c>
      <c r="B308" s="29" t="str">
        <f t="shared" si="91"/>
        <v/>
      </c>
      <c r="C308" s="36" t="str">
        <f t="shared" si="92"/>
        <v/>
      </c>
      <c r="D308" s="37" t="str">
        <f t="shared" si="93"/>
        <v/>
      </c>
      <c r="E308" s="38" t="str">
        <f t="shared" si="94"/>
        <v/>
      </c>
      <c r="F308" s="38" t="str">
        <f t="shared" si="95"/>
        <v/>
      </c>
      <c r="G308" s="39" t="str">
        <f t="shared" si="96"/>
        <v/>
      </c>
      <c r="H308" s="117" t="str">
        <f t="shared" si="97"/>
        <v/>
      </c>
      <c r="I308" s="120"/>
      <c r="J308" s="121"/>
      <c r="K308" s="125" t="str">
        <f t="shared" si="87"/>
        <v/>
      </c>
      <c r="L308" s="50"/>
      <c r="M308" s="45"/>
      <c r="N308" s="45"/>
      <c r="O308" s="45"/>
      <c r="P308" s="45"/>
      <c r="Q308" s="55"/>
      <c r="R308" s="46"/>
      <c r="S308" s="46"/>
      <c r="T308" s="46"/>
      <c r="U308" s="46"/>
      <c r="V308" s="50"/>
      <c r="W308" s="45"/>
      <c r="X308" s="45"/>
      <c r="Y308" s="45"/>
      <c r="Z308" s="45"/>
      <c r="AA308" s="50"/>
      <c r="AB308" s="45"/>
      <c r="AC308" s="45"/>
      <c r="AD308" s="45"/>
      <c r="AE308" s="50"/>
      <c r="AF308" s="45"/>
      <c r="AG308" s="45"/>
      <c r="AH308" s="45"/>
      <c r="AI308" s="50"/>
      <c r="AJ308" s="45"/>
      <c r="AK308" s="45"/>
      <c r="AL308" s="45"/>
      <c r="AM308" s="1"/>
      <c r="AN308" s="1"/>
      <c r="AO308" s="1"/>
      <c r="AP308" s="1"/>
      <c r="AQ308" s="1"/>
      <c r="BB308" s="127" t="str">
        <f t="shared" si="88"/>
        <v/>
      </c>
      <c r="BC308" s="130" t="str">
        <f t="shared" si="83"/>
        <v/>
      </c>
      <c r="BD308" s="127" t="str">
        <f t="shared" si="84"/>
        <v/>
      </c>
      <c r="BE308" s="127" t="str">
        <f t="shared" si="85"/>
        <v/>
      </c>
      <c r="BF308" s="127" t="str">
        <f t="shared" si="86"/>
        <v/>
      </c>
      <c r="BG308" s="127" t="str">
        <f t="shared" si="89"/>
        <v/>
      </c>
      <c r="BH308" s="127" t="str">
        <f t="shared" si="90"/>
        <v/>
      </c>
    </row>
    <row r="309" spans="1:60" x14ac:dyDescent="0.25">
      <c r="A309" s="4">
        <v>303</v>
      </c>
      <c r="B309" s="29" t="str">
        <f t="shared" si="91"/>
        <v/>
      </c>
      <c r="C309" s="36" t="str">
        <f t="shared" si="92"/>
        <v/>
      </c>
      <c r="D309" s="37" t="str">
        <f t="shared" si="93"/>
        <v/>
      </c>
      <c r="E309" s="38" t="str">
        <f t="shared" si="94"/>
        <v/>
      </c>
      <c r="F309" s="38" t="str">
        <f t="shared" si="95"/>
        <v/>
      </c>
      <c r="G309" s="39" t="str">
        <f t="shared" si="96"/>
        <v/>
      </c>
      <c r="H309" s="117" t="str">
        <f t="shared" si="97"/>
        <v/>
      </c>
      <c r="I309" s="120"/>
      <c r="J309" s="121"/>
      <c r="K309" s="125" t="str">
        <f t="shared" si="87"/>
        <v/>
      </c>
      <c r="L309" s="50"/>
      <c r="M309" s="45"/>
      <c r="N309" s="45"/>
      <c r="O309" s="45"/>
      <c r="P309" s="45"/>
      <c r="Q309" s="55"/>
      <c r="R309" s="46"/>
      <c r="S309" s="46"/>
      <c r="T309" s="46"/>
      <c r="U309" s="46"/>
      <c r="V309" s="50"/>
      <c r="W309" s="45"/>
      <c r="X309" s="45"/>
      <c r="Y309" s="45"/>
      <c r="Z309" s="45"/>
      <c r="AA309" s="50"/>
      <c r="AB309" s="45"/>
      <c r="AC309" s="45"/>
      <c r="AD309" s="45"/>
      <c r="AE309" s="50"/>
      <c r="AF309" s="45"/>
      <c r="AG309" s="45"/>
      <c r="AH309" s="45"/>
      <c r="AI309" s="50"/>
      <c r="AJ309" s="45"/>
      <c r="AK309" s="45"/>
      <c r="AL309" s="45"/>
      <c r="AM309" s="1"/>
      <c r="AN309" s="1"/>
      <c r="AO309" s="1"/>
      <c r="AP309" s="1"/>
      <c r="AQ309" s="1"/>
      <c r="BB309" s="127" t="str">
        <f t="shared" si="88"/>
        <v/>
      </c>
      <c r="BC309" s="130" t="str">
        <f t="shared" si="83"/>
        <v/>
      </c>
      <c r="BD309" s="127" t="str">
        <f t="shared" si="84"/>
        <v/>
      </c>
      <c r="BE309" s="127" t="str">
        <f t="shared" si="85"/>
        <v/>
      </c>
      <c r="BF309" s="127" t="str">
        <f t="shared" si="86"/>
        <v/>
      </c>
      <c r="BG309" s="127" t="str">
        <f t="shared" si="89"/>
        <v/>
      </c>
      <c r="BH309" s="127" t="str">
        <f t="shared" si="90"/>
        <v/>
      </c>
    </row>
    <row r="310" spans="1:60" x14ac:dyDescent="0.25">
      <c r="A310" s="4">
        <v>304</v>
      </c>
      <c r="B310" s="29" t="str">
        <f t="shared" si="91"/>
        <v/>
      </c>
      <c r="C310" s="36" t="str">
        <f t="shared" si="92"/>
        <v/>
      </c>
      <c r="D310" s="37" t="str">
        <f t="shared" si="93"/>
        <v/>
      </c>
      <c r="E310" s="38" t="str">
        <f t="shared" si="94"/>
        <v/>
      </c>
      <c r="F310" s="38" t="str">
        <f t="shared" si="95"/>
        <v/>
      </c>
      <c r="G310" s="39" t="str">
        <f t="shared" si="96"/>
        <v/>
      </c>
      <c r="H310" s="117" t="str">
        <f t="shared" si="97"/>
        <v/>
      </c>
      <c r="I310" s="120"/>
      <c r="J310" s="121"/>
      <c r="K310" s="125" t="str">
        <f t="shared" si="87"/>
        <v/>
      </c>
      <c r="L310" s="50"/>
      <c r="M310" s="45"/>
      <c r="N310" s="45"/>
      <c r="O310" s="45"/>
      <c r="P310" s="45"/>
      <c r="Q310" s="55"/>
      <c r="R310" s="46"/>
      <c r="S310" s="46"/>
      <c r="T310" s="46"/>
      <c r="U310" s="46"/>
      <c r="V310" s="50"/>
      <c r="W310" s="45"/>
      <c r="X310" s="45"/>
      <c r="Y310" s="45"/>
      <c r="Z310" s="45"/>
      <c r="AA310" s="50"/>
      <c r="AB310" s="45"/>
      <c r="AC310" s="45"/>
      <c r="AD310" s="45"/>
      <c r="AE310" s="50"/>
      <c r="AF310" s="45"/>
      <c r="AG310" s="45"/>
      <c r="AH310" s="45"/>
      <c r="AI310" s="50"/>
      <c r="AJ310" s="45"/>
      <c r="AK310" s="45"/>
      <c r="AL310" s="45"/>
      <c r="AM310" s="1"/>
      <c r="AN310" s="1"/>
      <c r="AO310" s="1"/>
      <c r="AP310" s="1"/>
      <c r="AQ310" s="1"/>
      <c r="BB310" s="127" t="str">
        <f t="shared" si="88"/>
        <v/>
      </c>
      <c r="BC310" s="130" t="str">
        <f t="shared" si="83"/>
        <v/>
      </c>
      <c r="BD310" s="127" t="str">
        <f t="shared" si="84"/>
        <v/>
      </c>
      <c r="BE310" s="127" t="str">
        <f t="shared" si="85"/>
        <v/>
      </c>
      <c r="BF310" s="127" t="str">
        <f t="shared" si="86"/>
        <v/>
      </c>
      <c r="BG310" s="127" t="str">
        <f t="shared" si="89"/>
        <v/>
      </c>
      <c r="BH310" s="127" t="str">
        <f t="shared" si="90"/>
        <v/>
      </c>
    </row>
    <row r="311" spans="1:60" x14ac:dyDescent="0.25">
      <c r="A311" s="4">
        <v>305</v>
      </c>
      <c r="B311" s="29" t="str">
        <f t="shared" si="91"/>
        <v/>
      </c>
      <c r="C311" s="36" t="str">
        <f t="shared" si="92"/>
        <v/>
      </c>
      <c r="D311" s="37" t="str">
        <f t="shared" si="93"/>
        <v/>
      </c>
      <c r="E311" s="38" t="str">
        <f t="shared" si="94"/>
        <v/>
      </c>
      <c r="F311" s="38" t="str">
        <f t="shared" si="95"/>
        <v/>
      </c>
      <c r="G311" s="39" t="str">
        <f t="shared" si="96"/>
        <v/>
      </c>
      <c r="H311" s="117" t="str">
        <f t="shared" si="97"/>
        <v/>
      </c>
      <c r="I311" s="120"/>
      <c r="J311" s="121"/>
      <c r="K311" s="125" t="str">
        <f t="shared" si="87"/>
        <v/>
      </c>
      <c r="L311" s="50"/>
      <c r="M311" s="45"/>
      <c r="N311" s="45"/>
      <c r="O311" s="45"/>
      <c r="P311" s="45"/>
      <c r="Q311" s="55"/>
      <c r="R311" s="46"/>
      <c r="S311" s="46"/>
      <c r="T311" s="46"/>
      <c r="U311" s="46"/>
      <c r="V311" s="50"/>
      <c r="W311" s="45"/>
      <c r="X311" s="45"/>
      <c r="Y311" s="45"/>
      <c r="Z311" s="45"/>
      <c r="AA311" s="50"/>
      <c r="AB311" s="45"/>
      <c r="AC311" s="45"/>
      <c r="AD311" s="45"/>
      <c r="AE311" s="50"/>
      <c r="AF311" s="45"/>
      <c r="AG311" s="45"/>
      <c r="AH311" s="45"/>
      <c r="AI311" s="50"/>
      <c r="AJ311" s="45"/>
      <c r="AK311" s="45"/>
      <c r="AL311" s="45"/>
      <c r="AM311" s="1"/>
      <c r="AN311" s="1"/>
      <c r="AO311" s="1"/>
      <c r="AP311" s="1"/>
      <c r="AQ311" s="1"/>
      <c r="BB311" s="127" t="str">
        <f t="shared" si="88"/>
        <v/>
      </c>
      <c r="BC311" s="130" t="str">
        <f t="shared" si="83"/>
        <v/>
      </c>
      <c r="BD311" s="127" t="str">
        <f t="shared" si="84"/>
        <v/>
      </c>
      <c r="BE311" s="127" t="str">
        <f t="shared" si="85"/>
        <v/>
      </c>
      <c r="BF311" s="127" t="str">
        <f t="shared" si="86"/>
        <v/>
      </c>
      <c r="BG311" s="127" t="str">
        <f t="shared" si="89"/>
        <v/>
      </c>
      <c r="BH311" s="127" t="str">
        <f t="shared" si="90"/>
        <v/>
      </c>
    </row>
    <row r="312" spans="1:60" x14ac:dyDescent="0.25">
      <c r="A312" s="4">
        <v>306</v>
      </c>
      <c r="B312" s="29" t="str">
        <f t="shared" si="91"/>
        <v/>
      </c>
      <c r="C312" s="36" t="str">
        <f t="shared" si="92"/>
        <v/>
      </c>
      <c r="D312" s="37" t="str">
        <f t="shared" si="93"/>
        <v/>
      </c>
      <c r="E312" s="38" t="str">
        <f t="shared" si="94"/>
        <v/>
      </c>
      <c r="F312" s="38" t="str">
        <f t="shared" si="95"/>
        <v/>
      </c>
      <c r="G312" s="39" t="str">
        <f t="shared" si="96"/>
        <v/>
      </c>
      <c r="H312" s="117" t="str">
        <f t="shared" si="97"/>
        <v/>
      </c>
      <c r="I312" s="120"/>
      <c r="J312" s="121"/>
      <c r="K312" s="125" t="str">
        <f t="shared" si="87"/>
        <v/>
      </c>
      <c r="L312" s="50"/>
      <c r="M312" s="45"/>
      <c r="N312" s="45"/>
      <c r="O312" s="45"/>
      <c r="P312" s="45"/>
      <c r="Q312" s="55"/>
      <c r="R312" s="46"/>
      <c r="S312" s="46"/>
      <c r="T312" s="46"/>
      <c r="U312" s="46"/>
      <c r="V312" s="50"/>
      <c r="W312" s="45"/>
      <c r="X312" s="45"/>
      <c r="Y312" s="45"/>
      <c r="Z312" s="45"/>
      <c r="AA312" s="50"/>
      <c r="AB312" s="45"/>
      <c r="AC312" s="45"/>
      <c r="AD312" s="45"/>
      <c r="AE312" s="50"/>
      <c r="AF312" s="45"/>
      <c r="AG312" s="45"/>
      <c r="AH312" s="45"/>
      <c r="AI312" s="50"/>
      <c r="AJ312" s="45"/>
      <c r="AK312" s="45"/>
      <c r="AL312" s="45"/>
      <c r="AM312" s="1"/>
      <c r="AN312" s="1"/>
      <c r="AO312" s="1"/>
      <c r="AP312" s="1"/>
      <c r="AQ312" s="1"/>
      <c r="BB312" s="127" t="str">
        <f t="shared" si="88"/>
        <v/>
      </c>
      <c r="BC312" s="130" t="str">
        <f t="shared" si="83"/>
        <v/>
      </c>
      <c r="BD312" s="127" t="str">
        <f t="shared" si="84"/>
        <v/>
      </c>
      <c r="BE312" s="127" t="str">
        <f t="shared" si="85"/>
        <v/>
      </c>
      <c r="BF312" s="127" t="str">
        <f t="shared" si="86"/>
        <v/>
      </c>
      <c r="BG312" s="127" t="str">
        <f t="shared" si="89"/>
        <v/>
      </c>
      <c r="BH312" s="127" t="str">
        <f t="shared" si="90"/>
        <v/>
      </c>
    </row>
    <row r="313" spans="1:60" x14ac:dyDescent="0.25">
      <c r="A313" s="4">
        <v>307</v>
      </c>
      <c r="B313" s="29" t="str">
        <f t="shared" si="91"/>
        <v/>
      </c>
      <c r="C313" s="36" t="str">
        <f t="shared" si="92"/>
        <v/>
      </c>
      <c r="D313" s="37" t="str">
        <f t="shared" si="93"/>
        <v/>
      </c>
      <c r="E313" s="38" t="str">
        <f t="shared" si="94"/>
        <v/>
      </c>
      <c r="F313" s="38" t="str">
        <f t="shared" si="95"/>
        <v/>
      </c>
      <c r="G313" s="39" t="str">
        <f t="shared" si="96"/>
        <v/>
      </c>
      <c r="H313" s="117" t="str">
        <f t="shared" si="97"/>
        <v/>
      </c>
      <c r="I313" s="120"/>
      <c r="J313" s="121"/>
      <c r="K313" s="125" t="str">
        <f t="shared" si="87"/>
        <v/>
      </c>
      <c r="L313" s="50"/>
      <c r="M313" s="45"/>
      <c r="N313" s="45"/>
      <c r="O313" s="45"/>
      <c r="P313" s="45"/>
      <c r="Q313" s="55"/>
      <c r="R313" s="46"/>
      <c r="S313" s="46"/>
      <c r="T313" s="46"/>
      <c r="U313" s="46"/>
      <c r="V313" s="50"/>
      <c r="W313" s="45"/>
      <c r="X313" s="45"/>
      <c r="Y313" s="45"/>
      <c r="Z313" s="45"/>
      <c r="AA313" s="50"/>
      <c r="AB313" s="45"/>
      <c r="AC313" s="45"/>
      <c r="AD313" s="45"/>
      <c r="AE313" s="50"/>
      <c r="AF313" s="45"/>
      <c r="AG313" s="45"/>
      <c r="AH313" s="45"/>
      <c r="AI313" s="50"/>
      <c r="AJ313" s="45"/>
      <c r="AK313" s="45"/>
      <c r="AL313" s="45"/>
      <c r="AM313" s="1"/>
      <c r="AN313" s="1"/>
      <c r="AO313" s="1"/>
      <c r="AP313" s="1"/>
      <c r="AQ313" s="1"/>
      <c r="BB313" s="127" t="str">
        <f t="shared" si="88"/>
        <v/>
      </c>
      <c r="BC313" s="130" t="str">
        <f t="shared" si="83"/>
        <v/>
      </c>
      <c r="BD313" s="127" t="str">
        <f t="shared" si="84"/>
        <v/>
      </c>
      <c r="BE313" s="127" t="str">
        <f t="shared" si="85"/>
        <v/>
      </c>
      <c r="BF313" s="127" t="str">
        <f t="shared" si="86"/>
        <v/>
      </c>
      <c r="BG313" s="127" t="str">
        <f t="shared" si="89"/>
        <v/>
      </c>
      <c r="BH313" s="127" t="str">
        <f t="shared" si="90"/>
        <v/>
      </c>
    </row>
    <row r="314" spans="1:60" x14ac:dyDescent="0.25">
      <c r="A314" s="4">
        <v>308</v>
      </c>
      <c r="B314" s="29" t="str">
        <f t="shared" si="91"/>
        <v/>
      </c>
      <c r="C314" s="36" t="str">
        <f t="shared" si="92"/>
        <v/>
      </c>
      <c r="D314" s="37" t="str">
        <f t="shared" si="93"/>
        <v/>
      </c>
      <c r="E314" s="38" t="str">
        <f t="shared" si="94"/>
        <v/>
      </c>
      <c r="F314" s="38" t="str">
        <f t="shared" si="95"/>
        <v/>
      </c>
      <c r="G314" s="39" t="str">
        <f t="shared" si="96"/>
        <v/>
      </c>
      <c r="H314" s="117" t="str">
        <f t="shared" si="97"/>
        <v/>
      </c>
      <c r="I314" s="120"/>
      <c r="J314" s="121"/>
      <c r="K314" s="125" t="str">
        <f t="shared" si="87"/>
        <v/>
      </c>
      <c r="L314" s="50"/>
      <c r="M314" s="45"/>
      <c r="N314" s="45"/>
      <c r="O314" s="45"/>
      <c r="P314" s="45"/>
      <c r="Q314" s="55"/>
      <c r="R314" s="46"/>
      <c r="S314" s="46"/>
      <c r="T314" s="46"/>
      <c r="U314" s="46"/>
      <c r="V314" s="50"/>
      <c r="W314" s="45"/>
      <c r="X314" s="45"/>
      <c r="Y314" s="45"/>
      <c r="Z314" s="45"/>
      <c r="AA314" s="50"/>
      <c r="AB314" s="45"/>
      <c r="AC314" s="45"/>
      <c r="AD314" s="45"/>
      <c r="AE314" s="50"/>
      <c r="AF314" s="45"/>
      <c r="AG314" s="45"/>
      <c r="AH314" s="45"/>
      <c r="AI314" s="50"/>
      <c r="AJ314" s="45"/>
      <c r="AK314" s="45"/>
      <c r="AL314" s="45"/>
      <c r="AM314" s="1"/>
      <c r="AN314" s="1"/>
      <c r="AO314" s="1"/>
      <c r="AP314" s="1"/>
      <c r="AQ314" s="1"/>
      <c r="BB314" s="127" t="str">
        <f t="shared" si="88"/>
        <v/>
      </c>
      <c r="BC314" s="130" t="str">
        <f t="shared" si="83"/>
        <v/>
      </c>
      <c r="BD314" s="127" t="str">
        <f t="shared" si="84"/>
        <v/>
      </c>
      <c r="BE314" s="127" t="str">
        <f t="shared" si="85"/>
        <v/>
      </c>
      <c r="BF314" s="127" t="str">
        <f t="shared" si="86"/>
        <v/>
      </c>
      <c r="BG314" s="127" t="str">
        <f t="shared" si="89"/>
        <v/>
      </c>
      <c r="BH314" s="127" t="str">
        <f t="shared" si="90"/>
        <v/>
      </c>
    </row>
    <row r="315" spans="1:60" x14ac:dyDescent="0.25">
      <c r="A315" s="4">
        <v>309</v>
      </c>
      <c r="B315" s="29" t="str">
        <f t="shared" si="91"/>
        <v/>
      </c>
      <c r="C315" s="36" t="str">
        <f t="shared" si="92"/>
        <v/>
      </c>
      <c r="D315" s="37" t="str">
        <f t="shared" si="93"/>
        <v/>
      </c>
      <c r="E315" s="38" t="str">
        <f t="shared" si="94"/>
        <v/>
      </c>
      <c r="F315" s="38" t="str">
        <f t="shared" si="95"/>
        <v/>
      </c>
      <c r="G315" s="39" t="str">
        <f t="shared" si="96"/>
        <v/>
      </c>
      <c r="H315" s="117" t="str">
        <f t="shared" si="97"/>
        <v/>
      </c>
      <c r="I315" s="120"/>
      <c r="J315" s="121"/>
      <c r="K315" s="125" t="str">
        <f t="shared" si="87"/>
        <v/>
      </c>
      <c r="L315" s="50"/>
      <c r="M315" s="45"/>
      <c r="N315" s="45"/>
      <c r="O315" s="45"/>
      <c r="P315" s="45"/>
      <c r="Q315" s="55"/>
      <c r="R315" s="46"/>
      <c r="S315" s="46"/>
      <c r="T315" s="46"/>
      <c r="U315" s="46"/>
      <c r="V315" s="50"/>
      <c r="W315" s="45"/>
      <c r="X315" s="45"/>
      <c r="Y315" s="45"/>
      <c r="Z315" s="45"/>
      <c r="AA315" s="50"/>
      <c r="AB315" s="45"/>
      <c r="AC315" s="45"/>
      <c r="AD315" s="45"/>
      <c r="AE315" s="50"/>
      <c r="AF315" s="45"/>
      <c r="AG315" s="45"/>
      <c r="AH315" s="45"/>
      <c r="AI315" s="50"/>
      <c r="AJ315" s="45"/>
      <c r="AK315" s="45"/>
      <c r="AL315" s="45"/>
      <c r="AM315" s="1"/>
      <c r="AN315" s="1"/>
      <c r="AO315" s="1"/>
      <c r="AP315" s="1"/>
      <c r="AQ315" s="1"/>
      <c r="BB315" s="127" t="str">
        <f t="shared" si="88"/>
        <v/>
      </c>
      <c r="BC315" s="130" t="str">
        <f t="shared" si="83"/>
        <v/>
      </c>
      <c r="BD315" s="127" t="str">
        <f t="shared" si="84"/>
        <v/>
      </c>
      <c r="BE315" s="127" t="str">
        <f t="shared" si="85"/>
        <v/>
      </c>
      <c r="BF315" s="127" t="str">
        <f t="shared" si="86"/>
        <v/>
      </c>
      <c r="BG315" s="127" t="str">
        <f t="shared" si="89"/>
        <v/>
      </c>
      <c r="BH315" s="127" t="str">
        <f t="shared" si="90"/>
        <v/>
      </c>
    </row>
    <row r="316" spans="1:60" x14ac:dyDescent="0.25">
      <c r="A316" s="4">
        <v>310</v>
      </c>
      <c r="B316" s="29" t="str">
        <f t="shared" si="91"/>
        <v/>
      </c>
      <c r="C316" s="36" t="str">
        <f t="shared" si="92"/>
        <v/>
      </c>
      <c r="D316" s="37" t="str">
        <f t="shared" si="93"/>
        <v/>
      </c>
      <c r="E316" s="38" t="str">
        <f t="shared" si="94"/>
        <v/>
      </c>
      <c r="F316" s="38" t="str">
        <f t="shared" si="95"/>
        <v/>
      </c>
      <c r="G316" s="39" t="str">
        <f t="shared" si="96"/>
        <v/>
      </c>
      <c r="H316" s="117" t="str">
        <f t="shared" si="97"/>
        <v/>
      </c>
      <c r="I316" s="120"/>
      <c r="J316" s="121"/>
      <c r="K316" s="125" t="str">
        <f t="shared" si="87"/>
        <v/>
      </c>
      <c r="L316" s="50"/>
      <c r="M316" s="45"/>
      <c r="N316" s="45"/>
      <c r="O316" s="45"/>
      <c r="P316" s="45"/>
      <c r="Q316" s="55"/>
      <c r="R316" s="46"/>
      <c r="S316" s="46"/>
      <c r="T316" s="46"/>
      <c r="U316" s="46"/>
      <c r="V316" s="50"/>
      <c r="W316" s="45"/>
      <c r="X316" s="45"/>
      <c r="Y316" s="45"/>
      <c r="Z316" s="45"/>
      <c r="AA316" s="50"/>
      <c r="AB316" s="45"/>
      <c r="AC316" s="45"/>
      <c r="AD316" s="45"/>
      <c r="AE316" s="50"/>
      <c r="AF316" s="45"/>
      <c r="AG316" s="45"/>
      <c r="AH316" s="45"/>
      <c r="AI316" s="50"/>
      <c r="AJ316" s="45"/>
      <c r="AK316" s="45"/>
      <c r="AL316" s="45"/>
      <c r="AM316" s="1"/>
      <c r="AN316" s="1"/>
      <c r="AO316" s="1"/>
      <c r="AP316" s="1"/>
      <c r="AQ316" s="1"/>
      <c r="BB316" s="127" t="str">
        <f t="shared" si="88"/>
        <v/>
      </c>
      <c r="BC316" s="130" t="str">
        <f t="shared" si="83"/>
        <v/>
      </c>
      <c r="BD316" s="127" t="str">
        <f t="shared" si="84"/>
        <v/>
      </c>
      <c r="BE316" s="127" t="str">
        <f t="shared" si="85"/>
        <v/>
      </c>
      <c r="BF316" s="127" t="str">
        <f t="shared" si="86"/>
        <v/>
      </c>
      <c r="BG316" s="127" t="str">
        <f t="shared" si="89"/>
        <v/>
      </c>
      <c r="BH316" s="127" t="str">
        <f t="shared" si="90"/>
        <v/>
      </c>
    </row>
    <row r="317" spans="1:60" x14ac:dyDescent="0.25">
      <c r="A317" s="4">
        <v>311</v>
      </c>
      <c r="B317" s="29" t="str">
        <f t="shared" si="91"/>
        <v/>
      </c>
      <c r="C317" s="36" t="str">
        <f t="shared" si="92"/>
        <v/>
      </c>
      <c r="D317" s="37" t="str">
        <f t="shared" si="93"/>
        <v/>
      </c>
      <c r="E317" s="38" t="str">
        <f t="shared" si="94"/>
        <v/>
      </c>
      <c r="F317" s="38" t="str">
        <f t="shared" si="95"/>
        <v/>
      </c>
      <c r="G317" s="39" t="str">
        <f t="shared" si="96"/>
        <v/>
      </c>
      <c r="H317" s="117" t="str">
        <f t="shared" si="97"/>
        <v/>
      </c>
      <c r="I317" s="120"/>
      <c r="J317" s="121"/>
      <c r="K317" s="125" t="str">
        <f t="shared" si="87"/>
        <v/>
      </c>
      <c r="L317" s="50"/>
      <c r="M317" s="45"/>
      <c r="N317" s="45"/>
      <c r="O317" s="45"/>
      <c r="P317" s="45"/>
      <c r="Q317" s="55"/>
      <c r="R317" s="46"/>
      <c r="S317" s="46"/>
      <c r="T317" s="46"/>
      <c r="U317" s="46"/>
      <c r="V317" s="50"/>
      <c r="W317" s="45"/>
      <c r="X317" s="45"/>
      <c r="Y317" s="45"/>
      <c r="Z317" s="45"/>
      <c r="AA317" s="50"/>
      <c r="AB317" s="45"/>
      <c r="AC317" s="45"/>
      <c r="AD317" s="45"/>
      <c r="AE317" s="50"/>
      <c r="AF317" s="45"/>
      <c r="AG317" s="45"/>
      <c r="AH317" s="45"/>
      <c r="AI317" s="50"/>
      <c r="AJ317" s="45"/>
      <c r="AK317" s="45"/>
      <c r="AL317" s="45"/>
      <c r="AM317" s="1"/>
      <c r="AN317" s="1"/>
      <c r="AO317" s="1"/>
      <c r="AP317" s="1"/>
      <c r="AQ317" s="1"/>
      <c r="BB317" s="127" t="str">
        <f t="shared" si="88"/>
        <v/>
      </c>
      <c r="BC317" s="130" t="str">
        <f t="shared" si="83"/>
        <v/>
      </c>
      <c r="BD317" s="127" t="str">
        <f t="shared" si="84"/>
        <v/>
      </c>
      <c r="BE317" s="127" t="str">
        <f t="shared" si="85"/>
        <v/>
      </c>
      <c r="BF317" s="127" t="str">
        <f t="shared" si="86"/>
        <v/>
      </c>
      <c r="BG317" s="127" t="str">
        <f t="shared" si="89"/>
        <v/>
      </c>
      <c r="BH317" s="127" t="str">
        <f t="shared" si="90"/>
        <v/>
      </c>
    </row>
    <row r="318" spans="1:60" x14ac:dyDescent="0.25">
      <c r="A318" s="4">
        <v>312</v>
      </c>
      <c r="B318" s="29" t="str">
        <f t="shared" si="91"/>
        <v/>
      </c>
      <c r="C318" s="36" t="str">
        <f t="shared" si="92"/>
        <v/>
      </c>
      <c r="D318" s="37" t="str">
        <f t="shared" si="93"/>
        <v/>
      </c>
      <c r="E318" s="38" t="str">
        <f t="shared" si="94"/>
        <v/>
      </c>
      <c r="F318" s="38" t="str">
        <f t="shared" si="95"/>
        <v/>
      </c>
      <c r="G318" s="39" t="str">
        <f t="shared" si="96"/>
        <v/>
      </c>
      <c r="H318" s="117" t="str">
        <f t="shared" si="97"/>
        <v/>
      </c>
      <c r="I318" s="120"/>
      <c r="J318" s="121"/>
      <c r="K318" s="125" t="str">
        <f t="shared" si="87"/>
        <v/>
      </c>
      <c r="L318" s="50"/>
      <c r="M318" s="45"/>
      <c r="N318" s="45"/>
      <c r="O318" s="45"/>
      <c r="P318" s="45"/>
      <c r="Q318" s="55"/>
      <c r="R318" s="46"/>
      <c r="S318" s="46"/>
      <c r="T318" s="46"/>
      <c r="U318" s="46"/>
      <c r="V318" s="50"/>
      <c r="W318" s="45"/>
      <c r="X318" s="45"/>
      <c r="Y318" s="45"/>
      <c r="Z318" s="45"/>
      <c r="AA318" s="50"/>
      <c r="AB318" s="45"/>
      <c r="AC318" s="45"/>
      <c r="AD318" s="45"/>
      <c r="AE318" s="50"/>
      <c r="AF318" s="45"/>
      <c r="AG318" s="45"/>
      <c r="AH318" s="45"/>
      <c r="AI318" s="50"/>
      <c r="AJ318" s="45"/>
      <c r="AK318" s="45"/>
      <c r="AL318" s="45"/>
      <c r="AM318" s="1"/>
      <c r="AN318" s="1"/>
      <c r="AO318" s="1"/>
      <c r="AP318" s="1"/>
      <c r="AQ318" s="1"/>
      <c r="BB318" s="127" t="str">
        <f t="shared" si="88"/>
        <v/>
      </c>
      <c r="BC318" s="130" t="str">
        <f t="shared" si="83"/>
        <v/>
      </c>
      <c r="BD318" s="127" t="str">
        <f t="shared" si="84"/>
        <v/>
      </c>
      <c r="BE318" s="127" t="str">
        <f t="shared" si="85"/>
        <v/>
      </c>
      <c r="BF318" s="127" t="str">
        <f t="shared" si="86"/>
        <v/>
      </c>
      <c r="BG318" s="127" t="str">
        <f t="shared" si="89"/>
        <v/>
      </c>
      <c r="BH318" s="127" t="str">
        <f t="shared" si="90"/>
        <v/>
      </c>
    </row>
    <row r="319" spans="1:60" x14ac:dyDescent="0.25">
      <c r="A319" s="4">
        <v>313</v>
      </c>
      <c r="B319" s="29" t="str">
        <f t="shared" si="91"/>
        <v/>
      </c>
      <c r="C319" s="36" t="str">
        <f t="shared" si="92"/>
        <v/>
      </c>
      <c r="D319" s="37" t="str">
        <f t="shared" si="93"/>
        <v/>
      </c>
      <c r="E319" s="38" t="str">
        <f t="shared" si="94"/>
        <v/>
      </c>
      <c r="F319" s="38" t="str">
        <f t="shared" si="95"/>
        <v/>
      </c>
      <c r="G319" s="39" t="str">
        <f t="shared" si="96"/>
        <v/>
      </c>
      <c r="H319" s="117" t="str">
        <f t="shared" si="97"/>
        <v/>
      </c>
      <c r="I319" s="120"/>
      <c r="J319" s="121"/>
      <c r="K319" s="125" t="str">
        <f t="shared" si="87"/>
        <v/>
      </c>
      <c r="L319" s="50"/>
      <c r="M319" s="45"/>
      <c r="N319" s="45"/>
      <c r="O319" s="45"/>
      <c r="P319" s="45"/>
      <c r="Q319" s="55"/>
      <c r="R319" s="46"/>
      <c r="S319" s="46"/>
      <c r="T319" s="46"/>
      <c r="U319" s="46"/>
      <c r="V319" s="50"/>
      <c r="W319" s="45"/>
      <c r="X319" s="45"/>
      <c r="Y319" s="45"/>
      <c r="Z319" s="45"/>
      <c r="AA319" s="50"/>
      <c r="AB319" s="45"/>
      <c r="AC319" s="45"/>
      <c r="AD319" s="45"/>
      <c r="AE319" s="50"/>
      <c r="AF319" s="45"/>
      <c r="AG319" s="45"/>
      <c r="AH319" s="45"/>
      <c r="AI319" s="50"/>
      <c r="AJ319" s="45"/>
      <c r="AK319" s="45"/>
      <c r="AL319" s="45"/>
      <c r="AM319" s="1"/>
      <c r="AN319" s="1"/>
      <c r="AO319" s="1"/>
      <c r="AP319" s="1"/>
      <c r="AQ319" s="1"/>
      <c r="BB319" s="127" t="str">
        <f t="shared" si="88"/>
        <v/>
      </c>
      <c r="BC319" s="130" t="str">
        <f t="shared" si="83"/>
        <v/>
      </c>
      <c r="BD319" s="127" t="str">
        <f t="shared" si="84"/>
        <v/>
      </c>
      <c r="BE319" s="127" t="str">
        <f t="shared" si="85"/>
        <v/>
      </c>
      <c r="BF319" s="127" t="str">
        <f t="shared" si="86"/>
        <v/>
      </c>
      <c r="BG319" s="127" t="str">
        <f t="shared" si="89"/>
        <v/>
      </c>
      <c r="BH319" s="127" t="str">
        <f t="shared" si="90"/>
        <v/>
      </c>
    </row>
    <row r="320" spans="1:60" x14ac:dyDescent="0.25">
      <c r="A320" s="4">
        <v>314</v>
      </c>
      <c r="B320" s="29" t="str">
        <f t="shared" si="91"/>
        <v/>
      </c>
      <c r="C320" s="36" t="str">
        <f t="shared" si="92"/>
        <v/>
      </c>
      <c r="D320" s="37" t="str">
        <f t="shared" si="93"/>
        <v/>
      </c>
      <c r="E320" s="38" t="str">
        <f t="shared" si="94"/>
        <v/>
      </c>
      <c r="F320" s="38" t="str">
        <f t="shared" si="95"/>
        <v/>
      </c>
      <c r="G320" s="39" t="str">
        <f t="shared" si="96"/>
        <v/>
      </c>
      <c r="H320" s="117" t="str">
        <f t="shared" si="97"/>
        <v/>
      </c>
      <c r="I320" s="120"/>
      <c r="J320" s="121"/>
      <c r="K320" s="125" t="str">
        <f t="shared" si="87"/>
        <v/>
      </c>
      <c r="L320" s="50"/>
      <c r="M320" s="45"/>
      <c r="N320" s="45"/>
      <c r="O320" s="45"/>
      <c r="P320" s="45"/>
      <c r="Q320" s="55"/>
      <c r="R320" s="46"/>
      <c r="S320" s="46"/>
      <c r="T320" s="46"/>
      <c r="U320" s="46"/>
      <c r="V320" s="50"/>
      <c r="W320" s="45"/>
      <c r="X320" s="45"/>
      <c r="Y320" s="45"/>
      <c r="Z320" s="45"/>
      <c r="AA320" s="50"/>
      <c r="AB320" s="45"/>
      <c r="AC320" s="45"/>
      <c r="AD320" s="45"/>
      <c r="AE320" s="50"/>
      <c r="AF320" s="45"/>
      <c r="AG320" s="45"/>
      <c r="AH320" s="45"/>
      <c r="AI320" s="50"/>
      <c r="AJ320" s="45"/>
      <c r="AK320" s="45"/>
      <c r="AL320" s="45"/>
      <c r="AM320" s="1"/>
      <c r="AN320" s="1"/>
      <c r="AO320" s="1"/>
      <c r="AP320" s="1"/>
      <c r="AQ320" s="1"/>
      <c r="BB320" s="127" t="str">
        <f t="shared" si="88"/>
        <v/>
      </c>
      <c r="BC320" s="130" t="str">
        <f t="shared" si="83"/>
        <v/>
      </c>
      <c r="BD320" s="127" t="str">
        <f t="shared" si="84"/>
        <v/>
      </c>
      <c r="BE320" s="127" t="str">
        <f t="shared" si="85"/>
        <v/>
      </c>
      <c r="BF320" s="127" t="str">
        <f t="shared" si="86"/>
        <v/>
      </c>
      <c r="BG320" s="127" t="str">
        <f t="shared" si="89"/>
        <v/>
      </c>
      <c r="BH320" s="127" t="str">
        <f t="shared" si="90"/>
        <v/>
      </c>
    </row>
    <row r="321" spans="1:60" x14ac:dyDescent="0.25">
      <c r="A321" s="4">
        <v>315</v>
      </c>
      <c r="B321" s="29" t="str">
        <f t="shared" si="91"/>
        <v/>
      </c>
      <c r="C321" s="36" t="str">
        <f t="shared" si="92"/>
        <v/>
      </c>
      <c r="D321" s="37" t="str">
        <f t="shared" si="93"/>
        <v/>
      </c>
      <c r="E321" s="38" t="str">
        <f t="shared" si="94"/>
        <v/>
      </c>
      <c r="F321" s="38" t="str">
        <f t="shared" si="95"/>
        <v/>
      </c>
      <c r="G321" s="39" t="str">
        <f t="shared" si="96"/>
        <v/>
      </c>
      <c r="H321" s="117" t="str">
        <f t="shared" si="97"/>
        <v/>
      </c>
      <c r="I321" s="120"/>
      <c r="J321" s="121"/>
      <c r="K321" s="125" t="str">
        <f t="shared" si="87"/>
        <v/>
      </c>
      <c r="L321" s="50"/>
      <c r="M321" s="45"/>
      <c r="N321" s="45"/>
      <c r="O321" s="45"/>
      <c r="P321" s="45"/>
      <c r="Q321" s="55"/>
      <c r="R321" s="46"/>
      <c r="S321" s="46"/>
      <c r="T321" s="46"/>
      <c r="U321" s="46"/>
      <c r="V321" s="50"/>
      <c r="W321" s="45"/>
      <c r="X321" s="45"/>
      <c r="Y321" s="45"/>
      <c r="Z321" s="45"/>
      <c r="AA321" s="50"/>
      <c r="AB321" s="45"/>
      <c r="AC321" s="45"/>
      <c r="AD321" s="45"/>
      <c r="AE321" s="50"/>
      <c r="AF321" s="45"/>
      <c r="AG321" s="45"/>
      <c r="AH321" s="45"/>
      <c r="AI321" s="50"/>
      <c r="AJ321" s="45"/>
      <c r="AK321" s="45"/>
      <c r="AL321" s="45"/>
      <c r="AM321" s="1"/>
      <c r="AN321" s="1"/>
      <c r="AO321" s="1"/>
      <c r="AP321" s="1"/>
      <c r="AQ321" s="1"/>
      <c r="BB321" s="127" t="str">
        <f t="shared" si="88"/>
        <v/>
      </c>
      <c r="BC321" s="130" t="str">
        <f t="shared" si="83"/>
        <v/>
      </c>
      <c r="BD321" s="127" t="str">
        <f t="shared" si="84"/>
        <v/>
      </c>
      <c r="BE321" s="127" t="str">
        <f t="shared" si="85"/>
        <v/>
      </c>
      <c r="BF321" s="127" t="str">
        <f t="shared" si="86"/>
        <v/>
      </c>
      <c r="BG321" s="127" t="str">
        <f t="shared" si="89"/>
        <v/>
      </c>
      <c r="BH321" s="127" t="str">
        <f t="shared" si="90"/>
        <v/>
      </c>
    </row>
    <row r="322" spans="1:60" x14ac:dyDescent="0.25">
      <c r="A322" s="4">
        <v>316</v>
      </c>
      <c r="B322" s="29" t="str">
        <f t="shared" si="91"/>
        <v/>
      </c>
      <c r="C322" s="36" t="str">
        <f t="shared" si="92"/>
        <v/>
      </c>
      <c r="D322" s="37" t="str">
        <f t="shared" si="93"/>
        <v/>
      </c>
      <c r="E322" s="38" t="str">
        <f t="shared" si="94"/>
        <v/>
      </c>
      <c r="F322" s="38" t="str">
        <f t="shared" si="95"/>
        <v/>
      </c>
      <c r="G322" s="39" t="str">
        <f t="shared" si="96"/>
        <v/>
      </c>
      <c r="H322" s="117" t="str">
        <f t="shared" si="97"/>
        <v/>
      </c>
      <c r="I322" s="120"/>
      <c r="J322" s="121"/>
      <c r="K322" s="125" t="str">
        <f t="shared" si="87"/>
        <v/>
      </c>
      <c r="L322" s="50"/>
      <c r="M322" s="45"/>
      <c r="N322" s="45"/>
      <c r="O322" s="45"/>
      <c r="P322" s="45"/>
      <c r="Q322" s="55"/>
      <c r="R322" s="46"/>
      <c r="S322" s="46"/>
      <c r="T322" s="46"/>
      <c r="U322" s="46"/>
      <c r="V322" s="50"/>
      <c r="W322" s="45"/>
      <c r="X322" s="45"/>
      <c r="Y322" s="45"/>
      <c r="Z322" s="45"/>
      <c r="AA322" s="50"/>
      <c r="AB322" s="45"/>
      <c r="AC322" s="45"/>
      <c r="AD322" s="45"/>
      <c r="AE322" s="50"/>
      <c r="AF322" s="45"/>
      <c r="AG322" s="45"/>
      <c r="AH322" s="45"/>
      <c r="AI322" s="50"/>
      <c r="AJ322" s="45"/>
      <c r="AK322" s="45"/>
      <c r="AL322" s="45"/>
      <c r="AM322" s="1"/>
      <c r="AN322" s="1"/>
      <c r="AO322" s="1"/>
      <c r="AP322" s="1"/>
      <c r="AQ322" s="1"/>
      <c r="BB322" s="127" t="str">
        <f t="shared" si="88"/>
        <v/>
      </c>
      <c r="BC322" s="130" t="str">
        <f t="shared" si="83"/>
        <v/>
      </c>
      <c r="BD322" s="127" t="str">
        <f t="shared" si="84"/>
        <v/>
      </c>
      <c r="BE322" s="127" t="str">
        <f t="shared" si="85"/>
        <v/>
      </c>
      <c r="BF322" s="127" t="str">
        <f t="shared" si="86"/>
        <v/>
      </c>
      <c r="BG322" s="127" t="str">
        <f t="shared" si="89"/>
        <v/>
      </c>
      <c r="BH322" s="127" t="str">
        <f t="shared" si="90"/>
        <v/>
      </c>
    </row>
    <row r="323" spans="1:60" x14ac:dyDescent="0.25">
      <c r="A323" s="4">
        <v>317</v>
      </c>
      <c r="B323" s="29" t="str">
        <f t="shared" si="91"/>
        <v/>
      </c>
      <c r="C323" s="36" t="str">
        <f t="shared" si="92"/>
        <v/>
      </c>
      <c r="D323" s="37" t="str">
        <f t="shared" si="93"/>
        <v/>
      </c>
      <c r="E323" s="38" t="str">
        <f t="shared" si="94"/>
        <v/>
      </c>
      <c r="F323" s="38" t="str">
        <f t="shared" si="95"/>
        <v/>
      </c>
      <c r="G323" s="39" t="str">
        <f t="shared" si="96"/>
        <v/>
      </c>
      <c r="H323" s="117" t="str">
        <f t="shared" si="97"/>
        <v/>
      </c>
      <c r="I323" s="120"/>
      <c r="J323" s="121"/>
      <c r="K323" s="125" t="str">
        <f t="shared" si="87"/>
        <v/>
      </c>
      <c r="L323" s="50"/>
      <c r="M323" s="45"/>
      <c r="N323" s="45"/>
      <c r="O323" s="45"/>
      <c r="P323" s="45"/>
      <c r="Q323" s="55"/>
      <c r="R323" s="46"/>
      <c r="S323" s="46"/>
      <c r="T323" s="46"/>
      <c r="U323" s="46"/>
      <c r="V323" s="50"/>
      <c r="W323" s="45"/>
      <c r="X323" s="45"/>
      <c r="Y323" s="45"/>
      <c r="Z323" s="45"/>
      <c r="AA323" s="50"/>
      <c r="AB323" s="45"/>
      <c r="AC323" s="45"/>
      <c r="AD323" s="45"/>
      <c r="AE323" s="50"/>
      <c r="AF323" s="45"/>
      <c r="AG323" s="45"/>
      <c r="AH323" s="45"/>
      <c r="AI323" s="50"/>
      <c r="AJ323" s="45"/>
      <c r="AK323" s="45"/>
      <c r="AL323" s="45"/>
      <c r="AM323" s="1"/>
      <c r="AN323" s="1"/>
      <c r="AO323" s="1"/>
      <c r="AP323" s="1"/>
      <c r="AQ323" s="1"/>
      <c r="BB323" s="127" t="str">
        <f t="shared" si="88"/>
        <v/>
      </c>
      <c r="BC323" s="130" t="str">
        <f t="shared" si="83"/>
        <v/>
      </c>
      <c r="BD323" s="127" t="str">
        <f t="shared" si="84"/>
        <v/>
      </c>
      <c r="BE323" s="127" t="str">
        <f t="shared" si="85"/>
        <v/>
      </c>
      <c r="BF323" s="127" t="str">
        <f t="shared" si="86"/>
        <v/>
      </c>
      <c r="BG323" s="127" t="str">
        <f t="shared" si="89"/>
        <v/>
      </c>
      <c r="BH323" s="127" t="str">
        <f t="shared" si="90"/>
        <v/>
      </c>
    </row>
    <row r="324" spans="1:60" x14ac:dyDescent="0.25">
      <c r="A324" s="4">
        <v>318</v>
      </c>
      <c r="B324" s="29" t="str">
        <f t="shared" si="91"/>
        <v/>
      </c>
      <c r="C324" s="36" t="str">
        <f t="shared" si="92"/>
        <v/>
      </c>
      <c r="D324" s="37" t="str">
        <f t="shared" si="93"/>
        <v/>
      </c>
      <c r="E324" s="38" t="str">
        <f t="shared" si="94"/>
        <v/>
      </c>
      <c r="F324" s="38" t="str">
        <f t="shared" si="95"/>
        <v/>
      </c>
      <c r="G324" s="39" t="str">
        <f t="shared" si="96"/>
        <v/>
      </c>
      <c r="H324" s="117" t="str">
        <f t="shared" si="97"/>
        <v/>
      </c>
      <c r="I324" s="120"/>
      <c r="J324" s="121"/>
      <c r="K324" s="125" t="str">
        <f t="shared" si="87"/>
        <v/>
      </c>
      <c r="L324" s="50"/>
      <c r="M324" s="45"/>
      <c r="N324" s="45"/>
      <c r="O324" s="45"/>
      <c r="P324" s="45"/>
      <c r="Q324" s="55"/>
      <c r="R324" s="46"/>
      <c r="S324" s="46"/>
      <c r="T324" s="46"/>
      <c r="U324" s="46"/>
      <c r="V324" s="50"/>
      <c r="W324" s="45"/>
      <c r="X324" s="45"/>
      <c r="Y324" s="45"/>
      <c r="Z324" s="45"/>
      <c r="AA324" s="50"/>
      <c r="AB324" s="45"/>
      <c r="AC324" s="45"/>
      <c r="AD324" s="45"/>
      <c r="AE324" s="50"/>
      <c r="AF324" s="45"/>
      <c r="AG324" s="45"/>
      <c r="AH324" s="45"/>
      <c r="AI324" s="50"/>
      <c r="AJ324" s="45"/>
      <c r="AK324" s="45"/>
      <c r="AL324" s="45"/>
      <c r="AM324" s="1"/>
      <c r="AN324" s="1"/>
      <c r="AO324" s="1"/>
      <c r="AP324" s="1"/>
      <c r="AQ324" s="1"/>
      <c r="BB324" s="127" t="str">
        <f t="shared" si="88"/>
        <v/>
      </c>
      <c r="BC324" s="130" t="str">
        <f t="shared" si="83"/>
        <v/>
      </c>
      <c r="BD324" s="127" t="str">
        <f t="shared" si="84"/>
        <v/>
      </c>
      <c r="BE324" s="127" t="str">
        <f t="shared" si="85"/>
        <v/>
      </c>
      <c r="BF324" s="127" t="str">
        <f t="shared" si="86"/>
        <v/>
      </c>
      <c r="BG324" s="127" t="str">
        <f t="shared" si="89"/>
        <v/>
      </c>
      <c r="BH324" s="127" t="str">
        <f t="shared" si="90"/>
        <v/>
      </c>
    </row>
    <row r="325" spans="1:60" x14ac:dyDescent="0.25">
      <c r="A325" s="4">
        <v>319</v>
      </c>
      <c r="B325" s="29" t="str">
        <f t="shared" si="91"/>
        <v/>
      </c>
      <c r="C325" s="36" t="str">
        <f t="shared" si="92"/>
        <v/>
      </c>
      <c r="D325" s="37" t="str">
        <f t="shared" si="93"/>
        <v/>
      </c>
      <c r="E325" s="38" t="str">
        <f t="shared" si="94"/>
        <v/>
      </c>
      <c r="F325" s="38" t="str">
        <f t="shared" si="95"/>
        <v/>
      </c>
      <c r="G325" s="39" t="str">
        <f t="shared" si="96"/>
        <v/>
      </c>
      <c r="H325" s="117" t="str">
        <f t="shared" si="97"/>
        <v/>
      </c>
      <c r="I325" s="120"/>
      <c r="J325" s="121"/>
      <c r="K325" s="125" t="str">
        <f t="shared" si="87"/>
        <v/>
      </c>
      <c r="L325" s="50"/>
      <c r="M325" s="45"/>
      <c r="N325" s="45"/>
      <c r="O325" s="45"/>
      <c r="P325" s="45"/>
      <c r="Q325" s="55"/>
      <c r="R325" s="46"/>
      <c r="S325" s="46"/>
      <c r="T325" s="46"/>
      <c r="U325" s="46"/>
      <c r="V325" s="50"/>
      <c r="W325" s="45"/>
      <c r="X325" s="45"/>
      <c r="Y325" s="45"/>
      <c r="Z325" s="45"/>
      <c r="AA325" s="50"/>
      <c r="AB325" s="45"/>
      <c r="AC325" s="45"/>
      <c r="AD325" s="45"/>
      <c r="AE325" s="50"/>
      <c r="AF325" s="45"/>
      <c r="AG325" s="45"/>
      <c r="AH325" s="45"/>
      <c r="AI325" s="50"/>
      <c r="AJ325" s="45"/>
      <c r="AK325" s="45"/>
      <c r="AL325" s="45"/>
      <c r="AM325" s="1"/>
      <c r="AN325" s="1"/>
      <c r="AO325" s="1"/>
      <c r="AP325" s="1"/>
      <c r="AQ325" s="1"/>
      <c r="BB325" s="127" t="str">
        <f t="shared" si="88"/>
        <v/>
      </c>
      <c r="BC325" s="130" t="str">
        <f t="shared" si="83"/>
        <v/>
      </c>
      <c r="BD325" s="127" t="str">
        <f t="shared" si="84"/>
        <v/>
      </c>
      <c r="BE325" s="127" t="str">
        <f t="shared" si="85"/>
        <v/>
      </c>
      <c r="BF325" s="127" t="str">
        <f t="shared" si="86"/>
        <v/>
      </c>
      <c r="BG325" s="127" t="str">
        <f t="shared" si="89"/>
        <v/>
      </c>
      <c r="BH325" s="127" t="str">
        <f t="shared" si="90"/>
        <v/>
      </c>
    </row>
    <row r="326" spans="1:60" x14ac:dyDescent="0.25">
      <c r="A326" s="4">
        <v>320</v>
      </c>
      <c r="B326" s="29" t="str">
        <f t="shared" si="91"/>
        <v/>
      </c>
      <c r="C326" s="36" t="str">
        <f t="shared" si="92"/>
        <v/>
      </c>
      <c r="D326" s="37" t="str">
        <f t="shared" si="93"/>
        <v/>
      </c>
      <c r="E326" s="38" t="str">
        <f t="shared" si="94"/>
        <v/>
      </c>
      <c r="F326" s="38" t="str">
        <f t="shared" si="95"/>
        <v/>
      </c>
      <c r="G326" s="39" t="str">
        <f t="shared" si="96"/>
        <v/>
      </c>
      <c r="H326" s="117" t="str">
        <f t="shared" si="97"/>
        <v/>
      </c>
      <c r="I326" s="120"/>
      <c r="J326" s="121"/>
      <c r="K326" s="125" t="str">
        <f t="shared" si="87"/>
        <v/>
      </c>
      <c r="L326" s="50"/>
      <c r="M326" s="45"/>
      <c r="N326" s="45"/>
      <c r="O326" s="45"/>
      <c r="P326" s="45"/>
      <c r="Q326" s="55"/>
      <c r="R326" s="46"/>
      <c r="S326" s="46"/>
      <c r="T326" s="46"/>
      <c r="U326" s="46"/>
      <c r="V326" s="50"/>
      <c r="W326" s="45"/>
      <c r="X326" s="45"/>
      <c r="Y326" s="45"/>
      <c r="Z326" s="45"/>
      <c r="AA326" s="50"/>
      <c r="AB326" s="45"/>
      <c r="AC326" s="45"/>
      <c r="AD326" s="45"/>
      <c r="AE326" s="50"/>
      <c r="AF326" s="45"/>
      <c r="AG326" s="45"/>
      <c r="AH326" s="45"/>
      <c r="AI326" s="50"/>
      <c r="AJ326" s="45"/>
      <c r="AK326" s="45"/>
      <c r="AL326" s="45"/>
      <c r="AM326" s="1"/>
      <c r="AN326" s="1"/>
      <c r="AO326" s="1"/>
      <c r="AP326" s="1"/>
      <c r="AQ326" s="1"/>
      <c r="BB326" s="127" t="str">
        <f t="shared" si="88"/>
        <v/>
      </c>
      <c r="BC326" s="130" t="str">
        <f t="shared" si="83"/>
        <v/>
      </c>
      <c r="BD326" s="127" t="str">
        <f t="shared" si="84"/>
        <v/>
      </c>
      <c r="BE326" s="127" t="str">
        <f t="shared" si="85"/>
        <v/>
      </c>
      <c r="BF326" s="127" t="str">
        <f t="shared" si="86"/>
        <v/>
      </c>
      <c r="BG326" s="127" t="str">
        <f t="shared" si="89"/>
        <v/>
      </c>
      <c r="BH326" s="127" t="str">
        <f t="shared" si="90"/>
        <v/>
      </c>
    </row>
    <row r="327" spans="1:60" x14ac:dyDescent="0.25">
      <c r="A327" s="4">
        <v>321</v>
      </c>
      <c r="B327" s="29" t="str">
        <f t="shared" si="91"/>
        <v/>
      </c>
      <c r="C327" s="36" t="str">
        <f t="shared" si="92"/>
        <v/>
      </c>
      <c r="D327" s="37" t="str">
        <f t="shared" si="93"/>
        <v/>
      </c>
      <c r="E327" s="38" t="str">
        <f t="shared" si="94"/>
        <v/>
      </c>
      <c r="F327" s="38" t="str">
        <f t="shared" si="95"/>
        <v/>
      </c>
      <c r="G327" s="39" t="str">
        <f t="shared" si="96"/>
        <v/>
      </c>
      <c r="H327" s="117" t="str">
        <f t="shared" si="97"/>
        <v/>
      </c>
      <c r="I327" s="120"/>
      <c r="J327" s="121"/>
      <c r="K327" s="125" t="str">
        <f t="shared" si="87"/>
        <v/>
      </c>
      <c r="L327" s="50"/>
      <c r="M327" s="45"/>
      <c r="N327" s="45"/>
      <c r="O327" s="45"/>
      <c r="P327" s="45"/>
      <c r="Q327" s="55"/>
      <c r="R327" s="46"/>
      <c r="S327" s="46"/>
      <c r="T327" s="46"/>
      <c r="U327" s="46"/>
      <c r="V327" s="50"/>
      <c r="W327" s="45"/>
      <c r="X327" s="45"/>
      <c r="Y327" s="45"/>
      <c r="Z327" s="45"/>
      <c r="AA327" s="50"/>
      <c r="AB327" s="45"/>
      <c r="AC327" s="45"/>
      <c r="AD327" s="45"/>
      <c r="AE327" s="50"/>
      <c r="AF327" s="45"/>
      <c r="AG327" s="45"/>
      <c r="AH327" s="45"/>
      <c r="AI327" s="50"/>
      <c r="AJ327" s="45"/>
      <c r="AK327" s="45"/>
      <c r="AL327" s="45"/>
      <c r="AM327" s="1"/>
      <c r="AN327" s="1"/>
      <c r="AO327" s="1"/>
      <c r="AP327" s="1"/>
      <c r="AQ327" s="1"/>
      <c r="BB327" s="127" t="str">
        <f t="shared" si="88"/>
        <v/>
      </c>
      <c r="BC327" s="130" t="str">
        <f t="shared" ref="BC327:BC390" si="98">IFERROR(IF(G327="","",IF(K327="","",IF(AND(VLOOKUP(G327,Mark,5,0)&gt;85),5,IF(AND(VLOOKUP(G327,Mark,5,0)&gt;75),4,IF(AND(VLOOKUP(G327,Mark,5,0)&gt;=65),3,0)))))+ROUNDUP(SUM(L327:P327)*15%,0),"")</f>
        <v/>
      </c>
      <c r="BD327" s="127" t="str">
        <f t="shared" ref="BD327:BD390" si="99">IFERROR(IF(G327="","",IF(K327="","",IF(AND(VLOOKUP(G327,Mark,5,0)&gt;85),5,IF(AND(VLOOKUP(G327,Mark,5,0)&gt;75),4,IF(AND(VLOOKUP(G327,Mark,5,0)&gt;=65),3,0)))))+ROUNDUP(SUM(Q327:U327)*15%,0),"")</f>
        <v/>
      </c>
      <c r="BE327" s="127" t="str">
        <f t="shared" ref="BE327:BE390" si="100">IFERROR(IF(G327="","",IF(K327="","",IF(AND(VLOOKUP(G327,Mark,5,0)&gt;85),5,IF(AND(VLOOKUP(G327,Mark,5,0)&gt;75),4,IF(AND(VLOOKUP(G327,Mark,5,0)&gt;=65),3,0)))))+ROUNDUP(SUM(V327:Z327)*15%,0),"")</f>
        <v/>
      </c>
      <c r="BF327" s="127" t="str">
        <f t="shared" ref="BF327:BF390" si="101">IFERROR(IF(G327="","",IF(K327="","",IF(AND(VLOOKUP(G327,Mark,5,0)&gt;85),5,IF(AND(VLOOKUP(G327,Mark,5,0)&gt;75),4,IF(AND(VLOOKUP(G327,Mark,5,0)&gt;=65),3,0)))))+ROUNDUP(SUM(AA327:AD327)*15%,0),"")</f>
        <v/>
      </c>
      <c r="BG327" s="127" t="str">
        <f t="shared" si="89"/>
        <v/>
      </c>
      <c r="BH327" s="127" t="str">
        <f t="shared" si="90"/>
        <v/>
      </c>
    </row>
    <row r="328" spans="1:60" x14ac:dyDescent="0.25">
      <c r="A328" s="4">
        <v>322</v>
      </c>
      <c r="B328" s="29" t="str">
        <f t="shared" si="91"/>
        <v/>
      </c>
      <c r="C328" s="36" t="str">
        <f t="shared" si="92"/>
        <v/>
      </c>
      <c r="D328" s="37" t="str">
        <f t="shared" si="93"/>
        <v/>
      </c>
      <c r="E328" s="38" t="str">
        <f t="shared" si="94"/>
        <v/>
      </c>
      <c r="F328" s="38" t="str">
        <f t="shared" si="95"/>
        <v/>
      </c>
      <c r="G328" s="39" t="str">
        <f t="shared" si="96"/>
        <v/>
      </c>
      <c r="H328" s="117" t="str">
        <f t="shared" si="97"/>
        <v/>
      </c>
      <c r="I328" s="120"/>
      <c r="J328" s="121"/>
      <c r="K328" s="125" t="str">
        <f t="shared" ref="K328:K391" si="102">IFERROR(IF(I328="","",IF(J328="","",SUM(J328/I328*100,0))),"")</f>
        <v/>
      </c>
      <c r="L328" s="50"/>
      <c r="M328" s="45"/>
      <c r="N328" s="45"/>
      <c r="O328" s="45"/>
      <c r="P328" s="45"/>
      <c r="Q328" s="55"/>
      <c r="R328" s="46"/>
      <c r="S328" s="46"/>
      <c r="T328" s="46"/>
      <c r="U328" s="46"/>
      <c r="V328" s="50"/>
      <c r="W328" s="45"/>
      <c r="X328" s="45"/>
      <c r="Y328" s="45"/>
      <c r="Z328" s="45"/>
      <c r="AA328" s="50"/>
      <c r="AB328" s="45"/>
      <c r="AC328" s="45"/>
      <c r="AD328" s="45"/>
      <c r="AE328" s="50"/>
      <c r="AF328" s="45"/>
      <c r="AG328" s="45"/>
      <c r="AH328" s="45"/>
      <c r="AI328" s="50"/>
      <c r="AJ328" s="45"/>
      <c r="AK328" s="45"/>
      <c r="AL328" s="45"/>
      <c r="AM328" s="1"/>
      <c r="AN328" s="1"/>
      <c r="AO328" s="1"/>
      <c r="AP328" s="1"/>
      <c r="AQ328" s="1"/>
      <c r="BB328" s="127" t="str">
        <f t="shared" ref="BB328:BB391" si="103">G328</f>
        <v/>
      </c>
      <c r="BC328" s="130" t="str">
        <f t="shared" si="98"/>
        <v/>
      </c>
      <c r="BD328" s="127" t="str">
        <f t="shared" si="99"/>
        <v/>
      </c>
      <c r="BE328" s="127" t="str">
        <f t="shared" si="100"/>
        <v/>
      </c>
      <c r="BF328" s="127" t="str">
        <f t="shared" si="101"/>
        <v/>
      </c>
      <c r="BG328" s="127" t="str">
        <f t="shared" ref="BG328:BG391" si="104">IFERROR(IF(G328="","",IF(K328="","",IF(AND(VLOOKUP(G328,Mark,5,0)&gt;85),5,IF(AND(VLOOKUP(G328,Mark,5,0)&gt;75),4,IF(AND(VLOOKUP(G328,Mark,5,0)&gt;=65),3,0)))))+ROUNDUP(SUM(AE328:AH328)*15%,0),"")</f>
        <v/>
      </c>
      <c r="BH328" s="127" t="str">
        <f t="shared" ref="BH328:BH391" si="105">IFERROR(IF(G328="","",IF(K328="","",IF(AND(VLOOKUP(G328,Mark,5,0)&gt;85),5,IF(AND(VLOOKUP(G328,Mark,5,0)&gt;75),4,IF(AND(VLOOKUP(G328,Mark,5,0)&gt;=65),3,0)))))+ROUNDUP(SUM(AI328:AL328)*15%,0),"")</f>
        <v/>
      </c>
    </row>
    <row r="329" spans="1:60" x14ac:dyDescent="0.25">
      <c r="A329" s="4">
        <v>323</v>
      </c>
      <c r="B329" s="29" t="str">
        <f t="shared" si="91"/>
        <v/>
      </c>
      <c r="C329" s="36" t="str">
        <f t="shared" si="92"/>
        <v/>
      </c>
      <c r="D329" s="37" t="str">
        <f t="shared" si="93"/>
        <v/>
      </c>
      <c r="E329" s="38" t="str">
        <f t="shared" si="94"/>
        <v/>
      </c>
      <c r="F329" s="38" t="str">
        <f t="shared" si="95"/>
        <v/>
      </c>
      <c r="G329" s="39" t="str">
        <f t="shared" si="96"/>
        <v/>
      </c>
      <c r="H329" s="117" t="str">
        <f t="shared" si="97"/>
        <v/>
      </c>
      <c r="I329" s="120"/>
      <c r="J329" s="121"/>
      <c r="K329" s="125" t="str">
        <f t="shared" si="102"/>
        <v/>
      </c>
      <c r="L329" s="50"/>
      <c r="M329" s="45"/>
      <c r="N329" s="45"/>
      <c r="O329" s="45"/>
      <c r="P329" s="45"/>
      <c r="Q329" s="55"/>
      <c r="R329" s="46"/>
      <c r="S329" s="46"/>
      <c r="T329" s="46"/>
      <c r="U329" s="46"/>
      <c r="V329" s="50"/>
      <c r="W329" s="45"/>
      <c r="X329" s="45"/>
      <c r="Y329" s="45"/>
      <c r="Z329" s="45"/>
      <c r="AA329" s="50"/>
      <c r="AB329" s="45"/>
      <c r="AC329" s="45"/>
      <c r="AD329" s="45"/>
      <c r="AE329" s="50"/>
      <c r="AF329" s="45"/>
      <c r="AG329" s="45"/>
      <c r="AH329" s="45"/>
      <c r="AI329" s="50"/>
      <c r="AJ329" s="45"/>
      <c r="AK329" s="45"/>
      <c r="AL329" s="45"/>
      <c r="AM329" s="1"/>
      <c r="AN329" s="1"/>
      <c r="AO329" s="1"/>
      <c r="AP329" s="1"/>
      <c r="AQ329" s="1"/>
      <c r="BB329" s="127" t="str">
        <f t="shared" si="103"/>
        <v/>
      </c>
      <c r="BC329" s="130" t="str">
        <f t="shared" si="98"/>
        <v/>
      </c>
      <c r="BD329" s="127" t="str">
        <f t="shared" si="99"/>
        <v/>
      </c>
      <c r="BE329" s="127" t="str">
        <f t="shared" si="100"/>
        <v/>
      </c>
      <c r="BF329" s="127" t="str">
        <f t="shared" si="101"/>
        <v/>
      </c>
      <c r="BG329" s="127" t="str">
        <f t="shared" si="104"/>
        <v/>
      </c>
      <c r="BH329" s="127" t="str">
        <f t="shared" si="105"/>
        <v/>
      </c>
    </row>
    <row r="330" spans="1:60" x14ac:dyDescent="0.25">
      <c r="A330" s="4">
        <v>324</v>
      </c>
      <c r="B330" s="29" t="str">
        <f t="shared" si="91"/>
        <v/>
      </c>
      <c r="C330" s="36" t="str">
        <f t="shared" si="92"/>
        <v/>
      </c>
      <c r="D330" s="37" t="str">
        <f t="shared" si="93"/>
        <v/>
      </c>
      <c r="E330" s="38" t="str">
        <f t="shared" si="94"/>
        <v/>
      </c>
      <c r="F330" s="38" t="str">
        <f t="shared" si="95"/>
        <v/>
      </c>
      <c r="G330" s="39" t="str">
        <f t="shared" si="96"/>
        <v/>
      </c>
      <c r="H330" s="117" t="str">
        <f t="shared" si="97"/>
        <v/>
      </c>
      <c r="I330" s="120"/>
      <c r="J330" s="121"/>
      <c r="K330" s="125" t="str">
        <f t="shared" si="102"/>
        <v/>
      </c>
      <c r="L330" s="50"/>
      <c r="M330" s="45"/>
      <c r="N330" s="45"/>
      <c r="O330" s="45"/>
      <c r="P330" s="45"/>
      <c r="Q330" s="55"/>
      <c r="R330" s="46"/>
      <c r="S330" s="46"/>
      <c r="T330" s="46"/>
      <c r="U330" s="46"/>
      <c r="V330" s="50"/>
      <c r="W330" s="45"/>
      <c r="X330" s="45"/>
      <c r="Y330" s="45"/>
      <c r="Z330" s="45"/>
      <c r="AA330" s="50"/>
      <c r="AB330" s="45"/>
      <c r="AC330" s="45"/>
      <c r="AD330" s="45"/>
      <c r="AE330" s="50"/>
      <c r="AF330" s="45"/>
      <c r="AG330" s="45"/>
      <c r="AH330" s="45"/>
      <c r="AI330" s="50"/>
      <c r="AJ330" s="45"/>
      <c r="AK330" s="45"/>
      <c r="AL330" s="45"/>
      <c r="AM330" s="1"/>
      <c r="AN330" s="1"/>
      <c r="AO330" s="1"/>
      <c r="AP330" s="1"/>
      <c r="AQ330" s="1"/>
      <c r="BB330" s="127" t="str">
        <f t="shared" si="103"/>
        <v/>
      </c>
      <c r="BC330" s="130" t="str">
        <f t="shared" si="98"/>
        <v/>
      </c>
      <c r="BD330" s="127" t="str">
        <f t="shared" si="99"/>
        <v/>
      </c>
      <c r="BE330" s="127" t="str">
        <f t="shared" si="100"/>
        <v/>
      </c>
      <c r="BF330" s="127" t="str">
        <f t="shared" si="101"/>
        <v/>
      </c>
      <c r="BG330" s="127" t="str">
        <f t="shared" si="104"/>
        <v/>
      </c>
      <c r="BH330" s="127" t="str">
        <f t="shared" si="105"/>
        <v/>
      </c>
    </row>
    <row r="331" spans="1:60" x14ac:dyDescent="0.25">
      <c r="A331" s="4">
        <v>325</v>
      </c>
      <c r="B331" s="29" t="str">
        <f t="shared" si="91"/>
        <v/>
      </c>
      <c r="C331" s="36" t="str">
        <f t="shared" si="92"/>
        <v/>
      </c>
      <c r="D331" s="37" t="str">
        <f t="shared" si="93"/>
        <v/>
      </c>
      <c r="E331" s="38" t="str">
        <f t="shared" si="94"/>
        <v/>
      </c>
      <c r="F331" s="38" t="str">
        <f t="shared" si="95"/>
        <v/>
      </c>
      <c r="G331" s="39" t="str">
        <f t="shared" si="96"/>
        <v/>
      </c>
      <c r="H331" s="117" t="str">
        <f t="shared" si="97"/>
        <v/>
      </c>
      <c r="I331" s="120"/>
      <c r="J331" s="121"/>
      <c r="K331" s="125" t="str">
        <f t="shared" si="102"/>
        <v/>
      </c>
      <c r="L331" s="50"/>
      <c r="M331" s="45"/>
      <c r="N331" s="45"/>
      <c r="O331" s="45"/>
      <c r="P331" s="45"/>
      <c r="Q331" s="55"/>
      <c r="R331" s="46"/>
      <c r="S331" s="46"/>
      <c r="T331" s="46"/>
      <c r="U331" s="46"/>
      <c r="V331" s="50"/>
      <c r="W331" s="45"/>
      <c r="X331" s="45"/>
      <c r="Y331" s="45"/>
      <c r="Z331" s="45"/>
      <c r="AA331" s="50"/>
      <c r="AB331" s="45"/>
      <c r="AC331" s="45"/>
      <c r="AD331" s="45"/>
      <c r="AE331" s="50"/>
      <c r="AF331" s="45"/>
      <c r="AG331" s="45"/>
      <c r="AH331" s="45"/>
      <c r="AI331" s="50"/>
      <c r="AJ331" s="45"/>
      <c r="AK331" s="45"/>
      <c r="AL331" s="45"/>
      <c r="AM331" s="1"/>
      <c r="AN331" s="1"/>
      <c r="AO331" s="1"/>
      <c r="AP331" s="1"/>
      <c r="AQ331" s="1"/>
      <c r="BB331" s="127" t="str">
        <f t="shared" si="103"/>
        <v/>
      </c>
      <c r="BC331" s="130" t="str">
        <f t="shared" si="98"/>
        <v/>
      </c>
      <c r="BD331" s="127" t="str">
        <f t="shared" si="99"/>
        <v/>
      </c>
      <c r="BE331" s="127" t="str">
        <f t="shared" si="100"/>
        <v/>
      </c>
      <c r="BF331" s="127" t="str">
        <f t="shared" si="101"/>
        <v/>
      </c>
      <c r="BG331" s="127" t="str">
        <f t="shared" si="104"/>
        <v/>
      </c>
      <c r="BH331" s="127" t="str">
        <f t="shared" si="105"/>
        <v/>
      </c>
    </row>
    <row r="332" spans="1:60" x14ac:dyDescent="0.25">
      <c r="A332" s="4">
        <v>326</v>
      </c>
      <c r="B332" s="29" t="str">
        <f t="shared" si="91"/>
        <v/>
      </c>
      <c r="C332" s="36" t="str">
        <f t="shared" si="92"/>
        <v/>
      </c>
      <c r="D332" s="37" t="str">
        <f t="shared" si="93"/>
        <v/>
      </c>
      <c r="E332" s="38" t="str">
        <f t="shared" si="94"/>
        <v/>
      </c>
      <c r="F332" s="38" t="str">
        <f t="shared" si="95"/>
        <v/>
      </c>
      <c r="G332" s="39" t="str">
        <f t="shared" si="96"/>
        <v/>
      </c>
      <c r="H332" s="117" t="str">
        <f t="shared" si="97"/>
        <v/>
      </c>
      <c r="I332" s="120"/>
      <c r="J332" s="121"/>
      <c r="K332" s="125" t="str">
        <f t="shared" si="102"/>
        <v/>
      </c>
      <c r="L332" s="50"/>
      <c r="M332" s="45"/>
      <c r="N332" s="45"/>
      <c r="O332" s="45"/>
      <c r="P332" s="45"/>
      <c r="Q332" s="55"/>
      <c r="R332" s="46"/>
      <c r="S332" s="46"/>
      <c r="T332" s="46"/>
      <c r="U332" s="46"/>
      <c r="V332" s="50"/>
      <c r="W332" s="45"/>
      <c r="X332" s="45"/>
      <c r="Y332" s="45"/>
      <c r="Z332" s="45"/>
      <c r="AA332" s="50"/>
      <c r="AB332" s="45"/>
      <c r="AC332" s="45"/>
      <c r="AD332" s="45"/>
      <c r="AE332" s="50"/>
      <c r="AF332" s="45"/>
      <c r="AG332" s="45"/>
      <c r="AH332" s="45"/>
      <c r="AI332" s="50"/>
      <c r="AJ332" s="45"/>
      <c r="AK332" s="45"/>
      <c r="AL332" s="45"/>
      <c r="AM332" s="1"/>
      <c r="AN332" s="1"/>
      <c r="AO332" s="1"/>
      <c r="AP332" s="1"/>
      <c r="AQ332" s="1"/>
      <c r="BB332" s="127" t="str">
        <f t="shared" si="103"/>
        <v/>
      </c>
      <c r="BC332" s="130" t="str">
        <f t="shared" si="98"/>
        <v/>
      </c>
      <c r="BD332" s="127" t="str">
        <f t="shared" si="99"/>
        <v/>
      </c>
      <c r="BE332" s="127" t="str">
        <f t="shared" si="100"/>
        <v/>
      </c>
      <c r="BF332" s="127" t="str">
        <f t="shared" si="101"/>
        <v/>
      </c>
      <c r="BG332" s="127" t="str">
        <f t="shared" si="104"/>
        <v/>
      </c>
      <c r="BH332" s="127" t="str">
        <f t="shared" si="105"/>
        <v/>
      </c>
    </row>
    <row r="333" spans="1:60" x14ac:dyDescent="0.25">
      <c r="A333" s="4">
        <v>327</v>
      </c>
      <c r="B333" s="29" t="str">
        <f t="shared" si="91"/>
        <v/>
      </c>
      <c r="C333" s="36" t="str">
        <f t="shared" si="92"/>
        <v/>
      </c>
      <c r="D333" s="37" t="str">
        <f t="shared" si="93"/>
        <v/>
      </c>
      <c r="E333" s="38" t="str">
        <f t="shared" si="94"/>
        <v/>
      </c>
      <c r="F333" s="38" t="str">
        <f t="shared" si="95"/>
        <v/>
      </c>
      <c r="G333" s="39" t="str">
        <f t="shared" si="96"/>
        <v/>
      </c>
      <c r="H333" s="117" t="str">
        <f t="shared" si="97"/>
        <v/>
      </c>
      <c r="I333" s="120"/>
      <c r="J333" s="121"/>
      <c r="K333" s="125" t="str">
        <f t="shared" si="102"/>
        <v/>
      </c>
      <c r="L333" s="50"/>
      <c r="M333" s="45"/>
      <c r="N333" s="45"/>
      <c r="O333" s="45"/>
      <c r="P333" s="45"/>
      <c r="Q333" s="55"/>
      <c r="R333" s="46"/>
      <c r="S333" s="46"/>
      <c r="T333" s="46"/>
      <c r="U333" s="46"/>
      <c r="V333" s="50"/>
      <c r="W333" s="45"/>
      <c r="X333" s="45"/>
      <c r="Y333" s="45"/>
      <c r="Z333" s="45"/>
      <c r="AA333" s="50"/>
      <c r="AB333" s="45"/>
      <c r="AC333" s="45"/>
      <c r="AD333" s="45"/>
      <c r="AE333" s="50"/>
      <c r="AF333" s="45"/>
      <c r="AG333" s="45"/>
      <c r="AH333" s="45"/>
      <c r="AI333" s="50"/>
      <c r="AJ333" s="45"/>
      <c r="AK333" s="45"/>
      <c r="AL333" s="45"/>
      <c r="AM333" s="1"/>
      <c r="AN333" s="1"/>
      <c r="AO333" s="1"/>
      <c r="AP333" s="1"/>
      <c r="AQ333" s="1"/>
      <c r="BB333" s="127" t="str">
        <f t="shared" si="103"/>
        <v/>
      </c>
      <c r="BC333" s="130" t="str">
        <f t="shared" si="98"/>
        <v/>
      </c>
      <c r="BD333" s="127" t="str">
        <f t="shared" si="99"/>
        <v/>
      </c>
      <c r="BE333" s="127" t="str">
        <f t="shared" si="100"/>
        <v/>
      </c>
      <c r="BF333" s="127" t="str">
        <f t="shared" si="101"/>
        <v/>
      </c>
      <c r="BG333" s="127" t="str">
        <f t="shared" si="104"/>
        <v/>
      </c>
      <c r="BH333" s="127" t="str">
        <f t="shared" si="105"/>
        <v/>
      </c>
    </row>
    <row r="334" spans="1:60" x14ac:dyDescent="0.25">
      <c r="A334" s="4">
        <v>328</v>
      </c>
      <c r="B334" s="29" t="str">
        <f t="shared" si="91"/>
        <v/>
      </c>
      <c r="C334" s="36" t="str">
        <f t="shared" si="92"/>
        <v/>
      </c>
      <c r="D334" s="37" t="str">
        <f t="shared" si="93"/>
        <v/>
      </c>
      <c r="E334" s="38" t="str">
        <f t="shared" si="94"/>
        <v/>
      </c>
      <c r="F334" s="38" t="str">
        <f t="shared" si="95"/>
        <v/>
      </c>
      <c r="G334" s="39" t="str">
        <f t="shared" si="96"/>
        <v/>
      </c>
      <c r="H334" s="117" t="str">
        <f t="shared" si="97"/>
        <v/>
      </c>
      <c r="I334" s="120"/>
      <c r="J334" s="121"/>
      <c r="K334" s="125" t="str">
        <f t="shared" si="102"/>
        <v/>
      </c>
      <c r="L334" s="50"/>
      <c r="M334" s="45"/>
      <c r="N334" s="45"/>
      <c r="O334" s="45"/>
      <c r="P334" s="45"/>
      <c r="Q334" s="55"/>
      <c r="R334" s="46"/>
      <c r="S334" s="46"/>
      <c r="T334" s="46"/>
      <c r="U334" s="46"/>
      <c r="V334" s="50"/>
      <c r="W334" s="45"/>
      <c r="X334" s="45"/>
      <c r="Y334" s="45"/>
      <c r="Z334" s="45"/>
      <c r="AA334" s="50"/>
      <c r="AB334" s="45"/>
      <c r="AC334" s="45"/>
      <c r="AD334" s="45"/>
      <c r="AE334" s="50"/>
      <c r="AF334" s="45"/>
      <c r="AG334" s="45"/>
      <c r="AH334" s="45"/>
      <c r="AI334" s="50"/>
      <c r="AJ334" s="45"/>
      <c r="AK334" s="45"/>
      <c r="AL334" s="45"/>
      <c r="AM334" s="1"/>
      <c r="AN334" s="1"/>
      <c r="AO334" s="1"/>
      <c r="AP334" s="1"/>
      <c r="AQ334" s="1"/>
      <c r="BB334" s="127" t="str">
        <f t="shared" si="103"/>
        <v/>
      </c>
      <c r="BC334" s="130" t="str">
        <f t="shared" si="98"/>
        <v/>
      </c>
      <c r="BD334" s="127" t="str">
        <f t="shared" si="99"/>
        <v/>
      </c>
      <c r="BE334" s="127" t="str">
        <f t="shared" si="100"/>
        <v/>
      </c>
      <c r="BF334" s="127" t="str">
        <f t="shared" si="101"/>
        <v/>
      </c>
      <c r="BG334" s="127" t="str">
        <f t="shared" si="104"/>
        <v/>
      </c>
      <c r="BH334" s="127" t="str">
        <f t="shared" si="105"/>
        <v/>
      </c>
    </row>
    <row r="335" spans="1:60" x14ac:dyDescent="0.25">
      <c r="A335" s="4">
        <v>329</v>
      </c>
      <c r="B335" s="29" t="str">
        <f t="shared" si="91"/>
        <v/>
      </c>
      <c r="C335" s="36" t="str">
        <f t="shared" si="92"/>
        <v/>
      </c>
      <c r="D335" s="37" t="str">
        <f t="shared" si="93"/>
        <v/>
      </c>
      <c r="E335" s="38" t="str">
        <f t="shared" si="94"/>
        <v/>
      </c>
      <c r="F335" s="38" t="str">
        <f t="shared" si="95"/>
        <v/>
      </c>
      <c r="G335" s="39" t="str">
        <f t="shared" si="96"/>
        <v/>
      </c>
      <c r="H335" s="117" t="str">
        <f t="shared" si="97"/>
        <v/>
      </c>
      <c r="I335" s="120"/>
      <c r="J335" s="121"/>
      <c r="K335" s="125" t="str">
        <f t="shared" si="102"/>
        <v/>
      </c>
      <c r="L335" s="50"/>
      <c r="M335" s="45"/>
      <c r="N335" s="45"/>
      <c r="O335" s="45"/>
      <c r="P335" s="45"/>
      <c r="Q335" s="55"/>
      <c r="R335" s="46"/>
      <c r="S335" s="46"/>
      <c r="T335" s="46"/>
      <c r="U335" s="46"/>
      <c r="V335" s="50"/>
      <c r="W335" s="45"/>
      <c r="X335" s="45"/>
      <c r="Y335" s="45"/>
      <c r="Z335" s="45"/>
      <c r="AA335" s="50"/>
      <c r="AB335" s="45"/>
      <c r="AC335" s="45"/>
      <c r="AD335" s="45"/>
      <c r="AE335" s="50"/>
      <c r="AF335" s="45"/>
      <c r="AG335" s="45"/>
      <c r="AH335" s="45"/>
      <c r="AI335" s="50"/>
      <c r="AJ335" s="45"/>
      <c r="AK335" s="45"/>
      <c r="AL335" s="45"/>
      <c r="AM335" s="1"/>
      <c r="AN335" s="1"/>
      <c r="AO335" s="1"/>
      <c r="AP335" s="1"/>
      <c r="AQ335" s="1"/>
      <c r="BB335" s="127" t="str">
        <f t="shared" si="103"/>
        <v/>
      </c>
      <c r="BC335" s="130" t="str">
        <f t="shared" si="98"/>
        <v/>
      </c>
      <c r="BD335" s="127" t="str">
        <f t="shared" si="99"/>
        <v/>
      </c>
      <c r="BE335" s="127" t="str">
        <f t="shared" si="100"/>
        <v/>
      </c>
      <c r="BF335" s="127" t="str">
        <f t="shared" si="101"/>
        <v/>
      </c>
      <c r="BG335" s="127" t="str">
        <f t="shared" si="104"/>
        <v/>
      </c>
      <c r="BH335" s="127" t="str">
        <f t="shared" si="105"/>
        <v/>
      </c>
    </row>
    <row r="336" spans="1:60" x14ac:dyDescent="0.25">
      <c r="A336" s="4">
        <v>330</v>
      </c>
      <c r="B336" s="29" t="str">
        <f t="shared" ref="B336:B399" si="106">IFERROR(VLOOKUP(A336,Name1,3,0),"")</f>
        <v/>
      </c>
      <c r="C336" s="36" t="str">
        <f t="shared" ref="C336:C399" si="107">IFERROR(VLOOKUP(A336,Name1,4,0),"")</f>
        <v/>
      </c>
      <c r="D336" s="37" t="str">
        <f t="shared" ref="D336:D399" si="108">IFERROR(VLOOKUP(A336,Name1,11,0),"")</f>
        <v/>
      </c>
      <c r="E336" s="38" t="str">
        <f t="shared" ref="E336:E399" si="109">IFERROR(VLOOKUP(A336,Name1,6,0),"")</f>
        <v/>
      </c>
      <c r="F336" s="38" t="str">
        <f t="shared" ref="F336:F399" si="110">IFERROR(VLOOKUP(A336,Name1,8,0),"")</f>
        <v/>
      </c>
      <c r="G336" s="39" t="str">
        <f t="shared" ref="G336:G399" si="111">IFERROR(VLOOKUP(A336,Name1,12,0),"")</f>
        <v/>
      </c>
      <c r="H336" s="117" t="str">
        <f t="shared" ref="H336:H399" si="112">IFERROR(VLOOKUP(A336,Name1,13,0),"")</f>
        <v/>
      </c>
      <c r="I336" s="120"/>
      <c r="J336" s="121"/>
      <c r="K336" s="125" t="str">
        <f t="shared" si="102"/>
        <v/>
      </c>
      <c r="L336" s="50"/>
      <c r="M336" s="45"/>
      <c r="N336" s="45"/>
      <c r="O336" s="45"/>
      <c r="P336" s="45"/>
      <c r="Q336" s="55"/>
      <c r="R336" s="46"/>
      <c r="S336" s="46"/>
      <c r="T336" s="46"/>
      <c r="U336" s="46"/>
      <c r="V336" s="50"/>
      <c r="W336" s="45"/>
      <c r="X336" s="45"/>
      <c r="Y336" s="45"/>
      <c r="Z336" s="45"/>
      <c r="AA336" s="50"/>
      <c r="AB336" s="45"/>
      <c r="AC336" s="45"/>
      <c r="AD336" s="45"/>
      <c r="AE336" s="50"/>
      <c r="AF336" s="45"/>
      <c r="AG336" s="45"/>
      <c r="AH336" s="45"/>
      <c r="AI336" s="50"/>
      <c r="AJ336" s="45"/>
      <c r="AK336" s="45"/>
      <c r="AL336" s="45"/>
      <c r="AM336" s="1"/>
      <c r="AN336" s="1"/>
      <c r="AO336" s="1"/>
      <c r="AP336" s="1"/>
      <c r="AQ336" s="1"/>
      <c r="BB336" s="127" t="str">
        <f t="shared" si="103"/>
        <v/>
      </c>
      <c r="BC336" s="130" t="str">
        <f t="shared" si="98"/>
        <v/>
      </c>
      <c r="BD336" s="127" t="str">
        <f t="shared" si="99"/>
        <v/>
      </c>
      <c r="BE336" s="127" t="str">
        <f t="shared" si="100"/>
        <v/>
      </c>
      <c r="BF336" s="127" t="str">
        <f t="shared" si="101"/>
        <v/>
      </c>
      <c r="BG336" s="127" t="str">
        <f t="shared" si="104"/>
        <v/>
      </c>
      <c r="BH336" s="127" t="str">
        <f t="shared" si="105"/>
        <v/>
      </c>
    </row>
    <row r="337" spans="1:60" x14ac:dyDescent="0.25">
      <c r="A337" s="4">
        <v>331</v>
      </c>
      <c r="B337" s="29" t="str">
        <f t="shared" si="106"/>
        <v/>
      </c>
      <c r="C337" s="36" t="str">
        <f t="shared" si="107"/>
        <v/>
      </c>
      <c r="D337" s="37" t="str">
        <f t="shared" si="108"/>
        <v/>
      </c>
      <c r="E337" s="38" t="str">
        <f t="shared" si="109"/>
        <v/>
      </c>
      <c r="F337" s="38" t="str">
        <f t="shared" si="110"/>
        <v/>
      </c>
      <c r="G337" s="39" t="str">
        <f t="shared" si="111"/>
        <v/>
      </c>
      <c r="H337" s="117" t="str">
        <f t="shared" si="112"/>
        <v/>
      </c>
      <c r="I337" s="120"/>
      <c r="J337" s="121"/>
      <c r="K337" s="125" t="str">
        <f t="shared" si="102"/>
        <v/>
      </c>
      <c r="L337" s="50"/>
      <c r="M337" s="45"/>
      <c r="N337" s="45"/>
      <c r="O337" s="45"/>
      <c r="P337" s="45"/>
      <c r="Q337" s="55"/>
      <c r="R337" s="46"/>
      <c r="S337" s="46"/>
      <c r="T337" s="46"/>
      <c r="U337" s="46"/>
      <c r="V337" s="50"/>
      <c r="W337" s="45"/>
      <c r="X337" s="45"/>
      <c r="Y337" s="45"/>
      <c r="Z337" s="45"/>
      <c r="AA337" s="50"/>
      <c r="AB337" s="45"/>
      <c r="AC337" s="45"/>
      <c r="AD337" s="45"/>
      <c r="AE337" s="50"/>
      <c r="AF337" s="45"/>
      <c r="AG337" s="45"/>
      <c r="AH337" s="45"/>
      <c r="AI337" s="50"/>
      <c r="AJ337" s="45"/>
      <c r="AK337" s="45"/>
      <c r="AL337" s="45"/>
      <c r="AM337" s="1"/>
      <c r="AN337" s="1"/>
      <c r="AO337" s="1"/>
      <c r="AP337" s="1"/>
      <c r="AQ337" s="1"/>
      <c r="BB337" s="127" t="str">
        <f t="shared" si="103"/>
        <v/>
      </c>
      <c r="BC337" s="130" t="str">
        <f t="shared" si="98"/>
        <v/>
      </c>
      <c r="BD337" s="127" t="str">
        <f t="shared" si="99"/>
        <v/>
      </c>
      <c r="BE337" s="127" t="str">
        <f t="shared" si="100"/>
        <v/>
      </c>
      <c r="BF337" s="127" t="str">
        <f t="shared" si="101"/>
        <v/>
      </c>
      <c r="BG337" s="127" t="str">
        <f t="shared" si="104"/>
        <v/>
      </c>
      <c r="BH337" s="127" t="str">
        <f t="shared" si="105"/>
        <v/>
      </c>
    </row>
    <row r="338" spans="1:60" x14ac:dyDescent="0.25">
      <c r="A338" s="4">
        <v>332</v>
      </c>
      <c r="B338" s="29" t="str">
        <f t="shared" si="106"/>
        <v/>
      </c>
      <c r="C338" s="36" t="str">
        <f t="shared" si="107"/>
        <v/>
      </c>
      <c r="D338" s="37" t="str">
        <f t="shared" si="108"/>
        <v/>
      </c>
      <c r="E338" s="38" t="str">
        <f t="shared" si="109"/>
        <v/>
      </c>
      <c r="F338" s="38" t="str">
        <f t="shared" si="110"/>
        <v/>
      </c>
      <c r="G338" s="39" t="str">
        <f t="shared" si="111"/>
        <v/>
      </c>
      <c r="H338" s="117" t="str">
        <f t="shared" si="112"/>
        <v/>
      </c>
      <c r="I338" s="120"/>
      <c r="J338" s="121"/>
      <c r="K338" s="125" t="str">
        <f t="shared" si="102"/>
        <v/>
      </c>
      <c r="L338" s="50"/>
      <c r="M338" s="45"/>
      <c r="N338" s="45"/>
      <c r="O338" s="45"/>
      <c r="P338" s="45"/>
      <c r="Q338" s="55"/>
      <c r="R338" s="46"/>
      <c r="S338" s="46"/>
      <c r="T338" s="46"/>
      <c r="U338" s="46"/>
      <c r="V338" s="50"/>
      <c r="W338" s="45"/>
      <c r="X338" s="45"/>
      <c r="Y338" s="45"/>
      <c r="Z338" s="45"/>
      <c r="AA338" s="50"/>
      <c r="AB338" s="45"/>
      <c r="AC338" s="45"/>
      <c r="AD338" s="45"/>
      <c r="AE338" s="50"/>
      <c r="AF338" s="45"/>
      <c r="AG338" s="45"/>
      <c r="AH338" s="45"/>
      <c r="AI338" s="50"/>
      <c r="AJ338" s="45"/>
      <c r="AK338" s="45"/>
      <c r="AL338" s="45"/>
      <c r="AM338" s="1"/>
      <c r="AN338" s="1"/>
      <c r="AO338" s="1"/>
      <c r="AP338" s="1"/>
      <c r="AQ338" s="1"/>
      <c r="BB338" s="127" t="str">
        <f t="shared" si="103"/>
        <v/>
      </c>
      <c r="BC338" s="130" t="str">
        <f t="shared" si="98"/>
        <v/>
      </c>
      <c r="BD338" s="127" t="str">
        <f t="shared" si="99"/>
        <v/>
      </c>
      <c r="BE338" s="127" t="str">
        <f t="shared" si="100"/>
        <v/>
      </c>
      <c r="BF338" s="127" t="str">
        <f t="shared" si="101"/>
        <v/>
      </c>
      <c r="BG338" s="127" t="str">
        <f t="shared" si="104"/>
        <v/>
      </c>
      <c r="BH338" s="127" t="str">
        <f t="shared" si="105"/>
        <v/>
      </c>
    </row>
    <row r="339" spans="1:60" x14ac:dyDescent="0.25">
      <c r="A339" s="4">
        <v>333</v>
      </c>
      <c r="B339" s="29" t="str">
        <f t="shared" si="106"/>
        <v/>
      </c>
      <c r="C339" s="36" t="str">
        <f t="shared" si="107"/>
        <v/>
      </c>
      <c r="D339" s="37" t="str">
        <f t="shared" si="108"/>
        <v/>
      </c>
      <c r="E339" s="38" t="str">
        <f t="shared" si="109"/>
        <v/>
      </c>
      <c r="F339" s="38" t="str">
        <f t="shared" si="110"/>
        <v/>
      </c>
      <c r="G339" s="39" t="str">
        <f t="shared" si="111"/>
        <v/>
      </c>
      <c r="H339" s="117" t="str">
        <f t="shared" si="112"/>
        <v/>
      </c>
      <c r="I339" s="120"/>
      <c r="J339" s="121"/>
      <c r="K339" s="125" t="str">
        <f t="shared" si="102"/>
        <v/>
      </c>
      <c r="L339" s="50"/>
      <c r="M339" s="45"/>
      <c r="N339" s="45"/>
      <c r="O339" s="45"/>
      <c r="P339" s="45"/>
      <c r="Q339" s="55"/>
      <c r="R339" s="46"/>
      <c r="S339" s="46"/>
      <c r="T339" s="46"/>
      <c r="U339" s="46"/>
      <c r="V339" s="50"/>
      <c r="W339" s="45"/>
      <c r="X339" s="45"/>
      <c r="Y339" s="45"/>
      <c r="Z339" s="45"/>
      <c r="AA339" s="50"/>
      <c r="AB339" s="45"/>
      <c r="AC339" s="45"/>
      <c r="AD339" s="45"/>
      <c r="AE339" s="50"/>
      <c r="AF339" s="45"/>
      <c r="AG339" s="45"/>
      <c r="AH339" s="45"/>
      <c r="AI339" s="50"/>
      <c r="AJ339" s="45"/>
      <c r="AK339" s="45"/>
      <c r="AL339" s="45"/>
      <c r="AM339" s="1"/>
      <c r="AN339" s="1"/>
      <c r="AO339" s="1"/>
      <c r="AP339" s="1"/>
      <c r="AQ339" s="1"/>
      <c r="BB339" s="127" t="str">
        <f t="shared" si="103"/>
        <v/>
      </c>
      <c r="BC339" s="130" t="str">
        <f t="shared" si="98"/>
        <v/>
      </c>
      <c r="BD339" s="127" t="str">
        <f t="shared" si="99"/>
        <v/>
      </c>
      <c r="BE339" s="127" t="str">
        <f t="shared" si="100"/>
        <v/>
      </c>
      <c r="BF339" s="127" t="str">
        <f t="shared" si="101"/>
        <v/>
      </c>
      <c r="BG339" s="127" t="str">
        <f t="shared" si="104"/>
        <v/>
      </c>
      <c r="BH339" s="127" t="str">
        <f t="shared" si="105"/>
        <v/>
      </c>
    </row>
    <row r="340" spans="1:60" x14ac:dyDescent="0.25">
      <c r="A340" s="4">
        <v>334</v>
      </c>
      <c r="B340" s="29" t="str">
        <f t="shared" si="106"/>
        <v/>
      </c>
      <c r="C340" s="36" t="str">
        <f t="shared" si="107"/>
        <v/>
      </c>
      <c r="D340" s="37" t="str">
        <f t="shared" si="108"/>
        <v/>
      </c>
      <c r="E340" s="38" t="str">
        <f t="shared" si="109"/>
        <v/>
      </c>
      <c r="F340" s="38" t="str">
        <f t="shared" si="110"/>
        <v/>
      </c>
      <c r="G340" s="39" t="str">
        <f t="shared" si="111"/>
        <v/>
      </c>
      <c r="H340" s="117" t="str">
        <f t="shared" si="112"/>
        <v/>
      </c>
      <c r="I340" s="120"/>
      <c r="J340" s="121"/>
      <c r="K340" s="125" t="str">
        <f t="shared" si="102"/>
        <v/>
      </c>
      <c r="L340" s="50"/>
      <c r="M340" s="45"/>
      <c r="N340" s="45"/>
      <c r="O340" s="45"/>
      <c r="P340" s="45"/>
      <c r="Q340" s="55"/>
      <c r="R340" s="46"/>
      <c r="S340" s="46"/>
      <c r="T340" s="46"/>
      <c r="U340" s="46"/>
      <c r="V340" s="50"/>
      <c r="W340" s="45"/>
      <c r="X340" s="45"/>
      <c r="Y340" s="45"/>
      <c r="Z340" s="45"/>
      <c r="AA340" s="50"/>
      <c r="AB340" s="45"/>
      <c r="AC340" s="45"/>
      <c r="AD340" s="45"/>
      <c r="AE340" s="50"/>
      <c r="AF340" s="45"/>
      <c r="AG340" s="45"/>
      <c r="AH340" s="45"/>
      <c r="AI340" s="50"/>
      <c r="AJ340" s="45"/>
      <c r="AK340" s="45"/>
      <c r="AL340" s="45"/>
      <c r="AM340" s="1"/>
      <c r="AN340" s="1"/>
      <c r="AO340" s="1"/>
      <c r="AP340" s="1"/>
      <c r="AQ340" s="1"/>
      <c r="BB340" s="127" t="str">
        <f t="shared" si="103"/>
        <v/>
      </c>
      <c r="BC340" s="130" t="str">
        <f t="shared" si="98"/>
        <v/>
      </c>
      <c r="BD340" s="127" t="str">
        <f t="shared" si="99"/>
        <v/>
      </c>
      <c r="BE340" s="127" t="str">
        <f t="shared" si="100"/>
        <v/>
      </c>
      <c r="BF340" s="127" t="str">
        <f t="shared" si="101"/>
        <v/>
      </c>
      <c r="BG340" s="127" t="str">
        <f t="shared" si="104"/>
        <v/>
      </c>
      <c r="BH340" s="127" t="str">
        <f t="shared" si="105"/>
        <v/>
      </c>
    </row>
    <row r="341" spans="1:60" x14ac:dyDescent="0.25">
      <c r="A341" s="4">
        <v>335</v>
      </c>
      <c r="B341" s="29" t="str">
        <f t="shared" si="106"/>
        <v/>
      </c>
      <c r="C341" s="36" t="str">
        <f t="shared" si="107"/>
        <v/>
      </c>
      <c r="D341" s="37" t="str">
        <f t="shared" si="108"/>
        <v/>
      </c>
      <c r="E341" s="38" t="str">
        <f t="shared" si="109"/>
        <v/>
      </c>
      <c r="F341" s="38" t="str">
        <f t="shared" si="110"/>
        <v/>
      </c>
      <c r="G341" s="39" t="str">
        <f t="shared" si="111"/>
        <v/>
      </c>
      <c r="H341" s="117" t="str">
        <f t="shared" si="112"/>
        <v/>
      </c>
      <c r="I341" s="120"/>
      <c r="J341" s="121"/>
      <c r="K341" s="125" t="str">
        <f t="shared" si="102"/>
        <v/>
      </c>
      <c r="L341" s="50"/>
      <c r="M341" s="45"/>
      <c r="N341" s="45"/>
      <c r="O341" s="45"/>
      <c r="P341" s="45"/>
      <c r="Q341" s="55"/>
      <c r="R341" s="46"/>
      <c r="S341" s="46"/>
      <c r="T341" s="46"/>
      <c r="U341" s="46"/>
      <c r="V341" s="50"/>
      <c r="W341" s="45"/>
      <c r="X341" s="45"/>
      <c r="Y341" s="45"/>
      <c r="Z341" s="45"/>
      <c r="AA341" s="50"/>
      <c r="AB341" s="45"/>
      <c r="AC341" s="45"/>
      <c r="AD341" s="45"/>
      <c r="AE341" s="50"/>
      <c r="AF341" s="45"/>
      <c r="AG341" s="45"/>
      <c r="AH341" s="45"/>
      <c r="AI341" s="50"/>
      <c r="AJ341" s="45"/>
      <c r="AK341" s="45"/>
      <c r="AL341" s="45"/>
      <c r="AM341" s="1"/>
      <c r="AN341" s="1"/>
      <c r="AO341" s="1"/>
      <c r="AP341" s="1"/>
      <c r="AQ341" s="1"/>
      <c r="BB341" s="127" t="str">
        <f t="shared" si="103"/>
        <v/>
      </c>
      <c r="BC341" s="130" t="str">
        <f t="shared" si="98"/>
        <v/>
      </c>
      <c r="BD341" s="127" t="str">
        <f t="shared" si="99"/>
        <v/>
      </c>
      <c r="BE341" s="127" t="str">
        <f t="shared" si="100"/>
        <v/>
      </c>
      <c r="BF341" s="127" t="str">
        <f t="shared" si="101"/>
        <v/>
      </c>
      <c r="BG341" s="127" t="str">
        <f t="shared" si="104"/>
        <v/>
      </c>
      <c r="BH341" s="127" t="str">
        <f t="shared" si="105"/>
        <v/>
      </c>
    </row>
    <row r="342" spans="1:60" x14ac:dyDescent="0.25">
      <c r="A342" s="4">
        <v>336</v>
      </c>
      <c r="B342" s="29" t="str">
        <f t="shared" si="106"/>
        <v/>
      </c>
      <c r="C342" s="36" t="str">
        <f t="shared" si="107"/>
        <v/>
      </c>
      <c r="D342" s="37" t="str">
        <f t="shared" si="108"/>
        <v/>
      </c>
      <c r="E342" s="38" t="str">
        <f t="shared" si="109"/>
        <v/>
      </c>
      <c r="F342" s="38" t="str">
        <f t="shared" si="110"/>
        <v/>
      </c>
      <c r="G342" s="39" t="str">
        <f t="shared" si="111"/>
        <v/>
      </c>
      <c r="H342" s="117" t="str">
        <f t="shared" si="112"/>
        <v/>
      </c>
      <c r="I342" s="120"/>
      <c r="J342" s="121"/>
      <c r="K342" s="125" t="str">
        <f t="shared" si="102"/>
        <v/>
      </c>
      <c r="L342" s="50"/>
      <c r="M342" s="45"/>
      <c r="N342" s="45"/>
      <c r="O342" s="45"/>
      <c r="P342" s="45"/>
      <c r="Q342" s="55"/>
      <c r="R342" s="46"/>
      <c r="S342" s="46"/>
      <c r="T342" s="46"/>
      <c r="U342" s="46"/>
      <c r="V342" s="50"/>
      <c r="W342" s="45"/>
      <c r="X342" s="45"/>
      <c r="Y342" s="45"/>
      <c r="Z342" s="45"/>
      <c r="AA342" s="50"/>
      <c r="AB342" s="45"/>
      <c r="AC342" s="45"/>
      <c r="AD342" s="45"/>
      <c r="AE342" s="50"/>
      <c r="AF342" s="45"/>
      <c r="AG342" s="45"/>
      <c r="AH342" s="45"/>
      <c r="AI342" s="50"/>
      <c r="AJ342" s="45"/>
      <c r="AK342" s="45"/>
      <c r="AL342" s="45"/>
      <c r="AM342" s="1"/>
      <c r="AN342" s="1"/>
      <c r="AO342" s="1"/>
      <c r="AP342" s="1"/>
      <c r="AQ342" s="1"/>
      <c r="BB342" s="127" t="str">
        <f t="shared" si="103"/>
        <v/>
      </c>
      <c r="BC342" s="130" t="str">
        <f t="shared" si="98"/>
        <v/>
      </c>
      <c r="BD342" s="127" t="str">
        <f t="shared" si="99"/>
        <v/>
      </c>
      <c r="BE342" s="127" t="str">
        <f t="shared" si="100"/>
        <v/>
      </c>
      <c r="BF342" s="127" t="str">
        <f t="shared" si="101"/>
        <v/>
      </c>
      <c r="BG342" s="127" t="str">
        <f t="shared" si="104"/>
        <v/>
      </c>
      <c r="BH342" s="127" t="str">
        <f t="shared" si="105"/>
        <v/>
      </c>
    </row>
    <row r="343" spans="1:60" x14ac:dyDescent="0.25">
      <c r="A343" s="4">
        <v>337</v>
      </c>
      <c r="B343" s="29" t="str">
        <f t="shared" si="106"/>
        <v/>
      </c>
      <c r="C343" s="36" t="str">
        <f t="shared" si="107"/>
        <v/>
      </c>
      <c r="D343" s="37" t="str">
        <f t="shared" si="108"/>
        <v/>
      </c>
      <c r="E343" s="38" t="str">
        <f t="shared" si="109"/>
        <v/>
      </c>
      <c r="F343" s="38" t="str">
        <f t="shared" si="110"/>
        <v/>
      </c>
      <c r="G343" s="39" t="str">
        <f t="shared" si="111"/>
        <v/>
      </c>
      <c r="H343" s="117" t="str">
        <f t="shared" si="112"/>
        <v/>
      </c>
      <c r="I343" s="120"/>
      <c r="J343" s="121"/>
      <c r="K343" s="125" t="str">
        <f t="shared" si="102"/>
        <v/>
      </c>
      <c r="L343" s="50"/>
      <c r="M343" s="45"/>
      <c r="N343" s="45"/>
      <c r="O343" s="45"/>
      <c r="P343" s="45"/>
      <c r="Q343" s="55"/>
      <c r="R343" s="46"/>
      <c r="S343" s="46"/>
      <c r="T343" s="46"/>
      <c r="U343" s="46"/>
      <c r="V343" s="50"/>
      <c r="W343" s="45"/>
      <c r="X343" s="45"/>
      <c r="Y343" s="45"/>
      <c r="Z343" s="45"/>
      <c r="AA343" s="50"/>
      <c r="AB343" s="45"/>
      <c r="AC343" s="45"/>
      <c r="AD343" s="45"/>
      <c r="AE343" s="50"/>
      <c r="AF343" s="45"/>
      <c r="AG343" s="45"/>
      <c r="AH343" s="45"/>
      <c r="AI343" s="50"/>
      <c r="AJ343" s="45"/>
      <c r="AK343" s="45"/>
      <c r="AL343" s="45"/>
      <c r="AM343" s="1"/>
      <c r="AN343" s="1"/>
      <c r="AO343" s="1"/>
      <c r="AP343" s="1"/>
      <c r="AQ343" s="1"/>
      <c r="BB343" s="127" t="str">
        <f t="shared" si="103"/>
        <v/>
      </c>
      <c r="BC343" s="130" t="str">
        <f t="shared" si="98"/>
        <v/>
      </c>
      <c r="BD343" s="127" t="str">
        <f t="shared" si="99"/>
        <v/>
      </c>
      <c r="BE343" s="127" t="str">
        <f t="shared" si="100"/>
        <v/>
      </c>
      <c r="BF343" s="127" t="str">
        <f t="shared" si="101"/>
        <v/>
      </c>
      <c r="BG343" s="127" t="str">
        <f t="shared" si="104"/>
        <v/>
      </c>
      <c r="BH343" s="127" t="str">
        <f t="shared" si="105"/>
        <v/>
      </c>
    </row>
    <row r="344" spans="1:60" x14ac:dyDescent="0.25">
      <c r="A344" s="4">
        <v>338</v>
      </c>
      <c r="B344" s="29" t="str">
        <f t="shared" si="106"/>
        <v/>
      </c>
      <c r="C344" s="36" t="str">
        <f t="shared" si="107"/>
        <v/>
      </c>
      <c r="D344" s="37" t="str">
        <f t="shared" si="108"/>
        <v/>
      </c>
      <c r="E344" s="38" t="str">
        <f t="shared" si="109"/>
        <v/>
      </c>
      <c r="F344" s="38" t="str">
        <f t="shared" si="110"/>
        <v/>
      </c>
      <c r="G344" s="39" t="str">
        <f t="shared" si="111"/>
        <v/>
      </c>
      <c r="H344" s="117" t="str">
        <f t="shared" si="112"/>
        <v/>
      </c>
      <c r="I344" s="120"/>
      <c r="J344" s="121"/>
      <c r="K344" s="125" t="str">
        <f t="shared" si="102"/>
        <v/>
      </c>
      <c r="L344" s="50"/>
      <c r="M344" s="45"/>
      <c r="N344" s="45"/>
      <c r="O344" s="45"/>
      <c r="P344" s="45"/>
      <c r="Q344" s="55"/>
      <c r="R344" s="46"/>
      <c r="S344" s="46"/>
      <c r="T344" s="46"/>
      <c r="U344" s="46"/>
      <c r="V344" s="50"/>
      <c r="W344" s="45"/>
      <c r="X344" s="45"/>
      <c r="Y344" s="45"/>
      <c r="Z344" s="45"/>
      <c r="AA344" s="50"/>
      <c r="AB344" s="45"/>
      <c r="AC344" s="45"/>
      <c r="AD344" s="45"/>
      <c r="AE344" s="50"/>
      <c r="AF344" s="45"/>
      <c r="AG344" s="45"/>
      <c r="AH344" s="45"/>
      <c r="AI344" s="50"/>
      <c r="AJ344" s="45"/>
      <c r="AK344" s="45"/>
      <c r="AL344" s="45"/>
      <c r="AM344" s="1"/>
      <c r="AN344" s="1"/>
      <c r="AO344" s="1"/>
      <c r="AP344" s="1"/>
      <c r="AQ344" s="1"/>
      <c r="BB344" s="127" t="str">
        <f t="shared" si="103"/>
        <v/>
      </c>
      <c r="BC344" s="130" t="str">
        <f t="shared" si="98"/>
        <v/>
      </c>
      <c r="BD344" s="127" t="str">
        <f t="shared" si="99"/>
        <v/>
      </c>
      <c r="BE344" s="127" t="str">
        <f t="shared" si="100"/>
        <v/>
      </c>
      <c r="BF344" s="127" t="str">
        <f t="shared" si="101"/>
        <v/>
      </c>
      <c r="BG344" s="127" t="str">
        <f t="shared" si="104"/>
        <v/>
      </c>
      <c r="BH344" s="127" t="str">
        <f t="shared" si="105"/>
        <v/>
      </c>
    </row>
    <row r="345" spans="1:60" x14ac:dyDescent="0.25">
      <c r="A345" s="4">
        <v>339</v>
      </c>
      <c r="B345" s="29" t="str">
        <f t="shared" si="106"/>
        <v/>
      </c>
      <c r="C345" s="36" t="str">
        <f t="shared" si="107"/>
        <v/>
      </c>
      <c r="D345" s="37" t="str">
        <f t="shared" si="108"/>
        <v/>
      </c>
      <c r="E345" s="38" t="str">
        <f t="shared" si="109"/>
        <v/>
      </c>
      <c r="F345" s="38" t="str">
        <f t="shared" si="110"/>
        <v/>
      </c>
      <c r="G345" s="39" t="str">
        <f t="shared" si="111"/>
        <v/>
      </c>
      <c r="H345" s="117" t="str">
        <f t="shared" si="112"/>
        <v/>
      </c>
      <c r="I345" s="120"/>
      <c r="J345" s="121"/>
      <c r="K345" s="125" t="str">
        <f t="shared" si="102"/>
        <v/>
      </c>
      <c r="L345" s="50"/>
      <c r="M345" s="45"/>
      <c r="N345" s="45"/>
      <c r="O345" s="45"/>
      <c r="P345" s="45"/>
      <c r="Q345" s="55"/>
      <c r="R345" s="46"/>
      <c r="S345" s="46"/>
      <c r="T345" s="46"/>
      <c r="U345" s="46"/>
      <c r="V345" s="50"/>
      <c r="W345" s="45"/>
      <c r="X345" s="45"/>
      <c r="Y345" s="45"/>
      <c r="Z345" s="45"/>
      <c r="AA345" s="50"/>
      <c r="AB345" s="45"/>
      <c r="AC345" s="45"/>
      <c r="AD345" s="45"/>
      <c r="AE345" s="50"/>
      <c r="AF345" s="45"/>
      <c r="AG345" s="45"/>
      <c r="AH345" s="45"/>
      <c r="AI345" s="50"/>
      <c r="AJ345" s="45"/>
      <c r="AK345" s="45"/>
      <c r="AL345" s="45"/>
      <c r="AM345" s="1"/>
      <c r="AN345" s="1"/>
      <c r="AO345" s="1"/>
      <c r="AP345" s="1"/>
      <c r="AQ345" s="1"/>
      <c r="BB345" s="127" t="str">
        <f t="shared" si="103"/>
        <v/>
      </c>
      <c r="BC345" s="130" t="str">
        <f t="shared" si="98"/>
        <v/>
      </c>
      <c r="BD345" s="127" t="str">
        <f t="shared" si="99"/>
        <v/>
      </c>
      <c r="BE345" s="127" t="str">
        <f t="shared" si="100"/>
        <v/>
      </c>
      <c r="BF345" s="127" t="str">
        <f t="shared" si="101"/>
        <v/>
      </c>
      <c r="BG345" s="127" t="str">
        <f t="shared" si="104"/>
        <v/>
      </c>
      <c r="BH345" s="127" t="str">
        <f t="shared" si="105"/>
        <v/>
      </c>
    </row>
    <row r="346" spans="1:60" x14ac:dyDescent="0.25">
      <c r="A346" s="4">
        <v>340</v>
      </c>
      <c r="B346" s="29" t="str">
        <f t="shared" si="106"/>
        <v/>
      </c>
      <c r="C346" s="36" t="str">
        <f t="shared" si="107"/>
        <v/>
      </c>
      <c r="D346" s="37" t="str">
        <f t="shared" si="108"/>
        <v/>
      </c>
      <c r="E346" s="38" t="str">
        <f t="shared" si="109"/>
        <v/>
      </c>
      <c r="F346" s="38" t="str">
        <f t="shared" si="110"/>
        <v/>
      </c>
      <c r="G346" s="39" t="str">
        <f t="shared" si="111"/>
        <v/>
      </c>
      <c r="H346" s="117" t="str">
        <f t="shared" si="112"/>
        <v/>
      </c>
      <c r="I346" s="120"/>
      <c r="J346" s="121"/>
      <c r="K346" s="125" t="str">
        <f t="shared" si="102"/>
        <v/>
      </c>
      <c r="L346" s="50"/>
      <c r="M346" s="45"/>
      <c r="N346" s="45"/>
      <c r="O346" s="45"/>
      <c r="P346" s="45"/>
      <c r="Q346" s="55"/>
      <c r="R346" s="46"/>
      <c r="S346" s="46"/>
      <c r="T346" s="46"/>
      <c r="U346" s="46"/>
      <c r="V346" s="50"/>
      <c r="W346" s="45"/>
      <c r="X346" s="45"/>
      <c r="Y346" s="45"/>
      <c r="Z346" s="45"/>
      <c r="AA346" s="50"/>
      <c r="AB346" s="45"/>
      <c r="AC346" s="45"/>
      <c r="AD346" s="45"/>
      <c r="AE346" s="50"/>
      <c r="AF346" s="45"/>
      <c r="AG346" s="45"/>
      <c r="AH346" s="45"/>
      <c r="AI346" s="50"/>
      <c r="AJ346" s="45"/>
      <c r="AK346" s="45"/>
      <c r="AL346" s="45"/>
      <c r="AM346" s="1"/>
      <c r="AN346" s="1"/>
      <c r="AO346" s="1"/>
      <c r="AP346" s="1"/>
      <c r="AQ346" s="1"/>
      <c r="BB346" s="127" t="str">
        <f t="shared" si="103"/>
        <v/>
      </c>
      <c r="BC346" s="130" t="str">
        <f t="shared" si="98"/>
        <v/>
      </c>
      <c r="BD346" s="127" t="str">
        <f t="shared" si="99"/>
        <v/>
      </c>
      <c r="BE346" s="127" t="str">
        <f t="shared" si="100"/>
        <v/>
      </c>
      <c r="BF346" s="127" t="str">
        <f t="shared" si="101"/>
        <v/>
      </c>
      <c r="BG346" s="127" t="str">
        <f t="shared" si="104"/>
        <v/>
      </c>
      <c r="BH346" s="127" t="str">
        <f t="shared" si="105"/>
        <v/>
      </c>
    </row>
    <row r="347" spans="1:60" x14ac:dyDescent="0.25">
      <c r="A347" s="4">
        <v>341</v>
      </c>
      <c r="B347" s="29" t="str">
        <f t="shared" si="106"/>
        <v/>
      </c>
      <c r="C347" s="36" t="str">
        <f t="shared" si="107"/>
        <v/>
      </c>
      <c r="D347" s="37" t="str">
        <f t="shared" si="108"/>
        <v/>
      </c>
      <c r="E347" s="38" t="str">
        <f t="shared" si="109"/>
        <v/>
      </c>
      <c r="F347" s="38" t="str">
        <f t="shared" si="110"/>
        <v/>
      </c>
      <c r="G347" s="39" t="str">
        <f t="shared" si="111"/>
        <v/>
      </c>
      <c r="H347" s="117" t="str">
        <f t="shared" si="112"/>
        <v/>
      </c>
      <c r="I347" s="120"/>
      <c r="J347" s="121"/>
      <c r="K347" s="125" t="str">
        <f t="shared" si="102"/>
        <v/>
      </c>
      <c r="L347" s="50"/>
      <c r="M347" s="45"/>
      <c r="N347" s="45"/>
      <c r="O347" s="45"/>
      <c r="P347" s="45"/>
      <c r="Q347" s="55"/>
      <c r="R347" s="46"/>
      <c r="S347" s="46"/>
      <c r="T347" s="46"/>
      <c r="U347" s="46"/>
      <c r="V347" s="50"/>
      <c r="W347" s="45"/>
      <c r="X347" s="45"/>
      <c r="Y347" s="45"/>
      <c r="Z347" s="45"/>
      <c r="AA347" s="50"/>
      <c r="AB347" s="45"/>
      <c r="AC347" s="45"/>
      <c r="AD347" s="45"/>
      <c r="AE347" s="50"/>
      <c r="AF347" s="45"/>
      <c r="AG347" s="45"/>
      <c r="AH347" s="45"/>
      <c r="AI347" s="50"/>
      <c r="AJ347" s="45"/>
      <c r="AK347" s="45"/>
      <c r="AL347" s="45"/>
      <c r="AM347" s="1"/>
      <c r="AN347" s="1"/>
      <c r="AO347" s="1"/>
      <c r="AP347" s="1"/>
      <c r="AQ347" s="1"/>
      <c r="BB347" s="127" t="str">
        <f t="shared" si="103"/>
        <v/>
      </c>
      <c r="BC347" s="130" t="str">
        <f t="shared" si="98"/>
        <v/>
      </c>
      <c r="BD347" s="127" t="str">
        <f t="shared" si="99"/>
        <v/>
      </c>
      <c r="BE347" s="127" t="str">
        <f t="shared" si="100"/>
        <v/>
      </c>
      <c r="BF347" s="127" t="str">
        <f t="shared" si="101"/>
        <v/>
      </c>
      <c r="BG347" s="127" t="str">
        <f t="shared" si="104"/>
        <v/>
      </c>
      <c r="BH347" s="127" t="str">
        <f t="shared" si="105"/>
        <v/>
      </c>
    </row>
    <row r="348" spans="1:60" x14ac:dyDescent="0.25">
      <c r="A348" s="4">
        <v>342</v>
      </c>
      <c r="B348" s="29" t="str">
        <f t="shared" si="106"/>
        <v/>
      </c>
      <c r="C348" s="36" t="str">
        <f t="shared" si="107"/>
        <v/>
      </c>
      <c r="D348" s="37" t="str">
        <f t="shared" si="108"/>
        <v/>
      </c>
      <c r="E348" s="38" t="str">
        <f t="shared" si="109"/>
        <v/>
      </c>
      <c r="F348" s="38" t="str">
        <f t="shared" si="110"/>
        <v/>
      </c>
      <c r="G348" s="39" t="str">
        <f t="shared" si="111"/>
        <v/>
      </c>
      <c r="H348" s="117" t="str">
        <f t="shared" si="112"/>
        <v/>
      </c>
      <c r="I348" s="120"/>
      <c r="J348" s="121"/>
      <c r="K348" s="125" t="str">
        <f t="shared" si="102"/>
        <v/>
      </c>
      <c r="L348" s="50"/>
      <c r="M348" s="45"/>
      <c r="N348" s="45"/>
      <c r="O348" s="45"/>
      <c r="P348" s="45"/>
      <c r="Q348" s="55"/>
      <c r="R348" s="46"/>
      <c r="S348" s="46"/>
      <c r="T348" s="46"/>
      <c r="U348" s="46"/>
      <c r="V348" s="50"/>
      <c r="W348" s="45"/>
      <c r="X348" s="45"/>
      <c r="Y348" s="45"/>
      <c r="Z348" s="45"/>
      <c r="AA348" s="50"/>
      <c r="AB348" s="45"/>
      <c r="AC348" s="45"/>
      <c r="AD348" s="45"/>
      <c r="AE348" s="50"/>
      <c r="AF348" s="45"/>
      <c r="AG348" s="45"/>
      <c r="AH348" s="45"/>
      <c r="AI348" s="50"/>
      <c r="AJ348" s="45"/>
      <c r="AK348" s="45"/>
      <c r="AL348" s="45"/>
      <c r="AM348" s="1"/>
      <c r="AN348" s="1"/>
      <c r="AO348" s="1"/>
      <c r="AP348" s="1"/>
      <c r="AQ348" s="1"/>
      <c r="BB348" s="127" t="str">
        <f t="shared" si="103"/>
        <v/>
      </c>
      <c r="BC348" s="130" t="str">
        <f t="shared" si="98"/>
        <v/>
      </c>
      <c r="BD348" s="127" t="str">
        <f t="shared" si="99"/>
        <v/>
      </c>
      <c r="BE348" s="127" t="str">
        <f t="shared" si="100"/>
        <v/>
      </c>
      <c r="BF348" s="127" t="str">
        <f t="shared" si="101"/>
        <v/>
      </c>
      <c r="BG348" s="127" t="str">
        <f t="shared" si="104"/>
        <v/>
      </c>
      <c r="BH348" s="127" t="str">
        <f t="shared" si="105"/>
        <v/>
      </c>
    </row>
    <row r="349" spans="1:60" x14ac:dyDescent="0.25">
      <c r="A349" s="4">
        <v>343</v>
      </c>
      <c r="B349" s="29" t="str">
        <f t="shared" si="106"/>
        <v/>
      </c>
      <c r="C349" s="36" t="str">
        <f t="shared" si="107"/>
        <v/>
      </c>
      <c r="D349" s="37" t="str">
        <f t="shared" si="108"/>
        <v/>
      </c>
      <c r="E349" s="38" t="str">
        <f t="shared" si="109"/>
        <v/>
      </c>
      <c r="F349" s="38" t="str">
        <f t="shared" si="110"/>
        <v/>
      </c>
      <c r="G349" s="39" t="str">
        <f t="shared" si="111"/>
        <v/>
      </c>
      <c r="H349" s="117" t="str">
        <f t="shared" si="112"/>
        <v/>
      </c>
      <c r="I349" s="120"/>
      <c r="J349" s="121"/>
      <c r="K349" s="125" t="str">
        <f t="shared" si="102"/>
        <v/>
      </c>
      <c r="L349" s="50"/>
      <c r="M349" s="45"/>
      <c r="N349" s="45"/>
      <c r="O349" s="45"/>
      <c r="P349" s="45"/>
      <c r="Q349" s="55"/>
      <c r="R349" s="46"/>
      <c r="S349" s="46"/>
      <c r="T349" s="46"/>
      <c r="U349" s="46"/>
      <c r="V349" s="50"/>
      <c r="W349" s="45"/>
      <c r="X349" s="45"/>
      <c r="Y349" s="45"/>
      <c r="Z349" s="45"/>
      <c r="AA349" s="50"/>
      <c r="AB349" s="45"/>
      <c r="AC349" s="45"/>
      <c r="AD349" s="45"/>
      <c r="AE349" s="50"/>
      <c r="AF349" s="45"/>
      <c r="AG349" s="45"/>
      <c r="AH349" s="45"/>
      <c r="AI349" s="50"/>
      <c r="AJ349" s="45"/>
      <c r="AK349" s="45"/>
      <c r="AL349" s="45"/>
      <c r="AM349" s="1"/>
      <c r="AN349" s="1"/>
      <c r="AO349" s="1"/>
      <c r="AP349" s="1"/>
      <c r="AQ349" s="1"/>
      <c r="BB349" s="127" t="str">
        <f t="shared" si="103"/>
        <v/>
      </c>
      <c r="BC349" s="130" t="str">
        <f t="shared" si="98"/>
        <v/>
      </c>
      <c r="BD349" s="127" t="str">
        <f t="shared" si="99"/>
        <v/>
      </c>
      <c r="BE349" s="127" t="str">
        <f t="shared" si="100"/>
        <v/>
      </c>
      <c r="BF349" s="127" t="str">
        <f t="shared" si="101"/>
        <v/>
      </c>
      <c r="BG349" s="127" t="str">
        <f t="shared" si="104"/>
        <v/>
      </c>
      <c r="BH349" s="127" t="str">
        <f t="shared" si="105"/>
        <v/>
      </c>
    </row>
    <row r="350" spans="1:60" x14ac:dyDescent="0.25">
      <c r="A350" s="4">
        <v>344</v>
      </c>
      <c r="B350" s="29" t="str">
        <f t="shared" si="106"/>
        <v/>
      </c>
      <c r="C350" s="36" t="str">
        <f t="shared" si="107"/>
        <v/>
      </c>
      <c r="D350" s="37" t="str">
        <f t="shared" si="108"/>
        <v/>
      </c>
      <c r="E350" s="38" t="str">
        <f t="shared" si="109"/>
        <v/>
      </c>
      <c r="F350" s="38" t="str">
        <f t="shared" si="110"/>
        <v/>
      </c>
      <c r="G350" s="39" t="str">
        <f t="shared" si="111"/>
        <v/>
      </c>
      <c r="H350" s="117" t="str">
        <f t="shared" si="112"/>
        <v/>
      </c>
      <c r="I350" s="120"/>
      <c r="J350" s="121"/>
      <c r="K350" s="125" t="str">
        <f t="shared" si="102"/>
        <v/>
      </c>
      <c r="L350" s="50"/>
      <c r="M350" s="45"/>
      <c r="N350" s="45"/>
      <c r="O350" s="45"/>
      <c r="P350" s="45"/>
      <c r="Q350" s="55"/>
      <c r="R350" s="46"/>
      <c r="S350" s="46"/>
      <c r="T350" s="46"/>
      <c r="U350" s="46"/>
      <c r="V350" s="50"/>
      <c r="W350" s="45"/>
      <c r="X350" s="45"/>
      <c r="Y350" s="45"/>
      <c r="Z350" s="45"/>
      <c r="AA350" s="50"/>
      <c r="AB350" s="45"/>
      <c r="AC350" s="45"/>
      <c r="AD350" s="45"/>
      <c r="AE350" s="50"/>
      <c r="AF350" s="45"/>
      <c r="AG350" s="45"/>
      <c r="AH350" s="45"/>
      <c r="AI350" s="50"/>
      <c r="AJ350" s="45"/>
      <c r="AK350" s="45"/>
      <c r="AL350" s="45"/>
      <c r="AM350" s="1"/>
      <c r="AN350" s="1"/>
      <c r="AO350" s="1"/>
      <c r="AP350" s="1"/>
      <c r="AQ350" s="1"/>
      <c r="BB350" s="127" t="str">
        <f t="shared" si="103"/>
        <v/>
      </c>
      <c r="BC350" s="130" t="str">
        <f t="shared" si="98"/>
        <v/>
      </c>
      <c r="BD350" s="127" t="str">
        <f t="shared" si="99"/>
        <v/>
      </c>
      <c r="BE350" s="127" t="str">
        <f t="shared" si="100"/>
        <v/>
      </c>
      <c r="BF350" s="127" t="str">
        <f t="shared" si="101"/>
        <v/>
      </c>
      <c r="BG350" s="127" t="str">
        <f t="shared" si="104"/>
        <v/>
      </c>
      <c r="BH350" s="127" t="str">
        <f t="shared" si="105"/>
        <v/>
      </c>
    </row>
    <row r="351" spans="1:60" x14ac:dyDescent="0.25">
      <c r="A351" s="4">
        <v>345</v>
      </c>
      <c r="B351" s="29" t="str">
        <f t="shared" si="106"/>
        <v/>
      </c>
      <c r="C351" s="36" t="str">
        <f t="shared" si="107"/>
        <v/>
      </c>
      <c r="D351" s="37" t="str">
        <f t="shared" si="108"/>
        <v/>
      </c>
      <c r="E351" s="38" t="str">
        <f t="shared" si="109"/>
        <v/>
      </c>
      <c r="F351" s="38" t="str">
        <f t="shared" si="110"/>
        <v/>
      </c>
      <c r="G351" s="39" t="str">
        <f t="shared" si="111"/>
        <v/>
      </c>
      <c r="H351" s="117" t="str">
        <f t="shared" si="112"/>
        <v/>
      </c>
      <c r="I351" s="120"/>
      <c r="J351" s="121"/>
      <c r="K351" s="125" t="str">
        <f t="shared" si="102"/>
        <v/>
      </c>
      <c r="L351" s="50"/>
      <c r="M351" s="45"/>
      <c r="N351" s="45"/>
      <c r="O351" s="45"/>
      <c r="P351" s="45"/>
      <c r="Q351" s="55"/>
      <c r="R351" s="46"/>
      <c r="S351" s="46"/>
      <c r="T351" s="46"/>
      <c r="U351" s="46"/>
      <c r="V351" s="50"/>
      <c r="W351" s="45"/>
      <c r="X351" s="45"/>
      <c r="Y351" s="45"/>
      <c r="Z351" s="45"/>
      <c r="AA351" s="50"/>
      <c r="AB351" s="45"/>
      <c r="AC351" s="45"/>
      <c r="AD351" s="45"/>
      <c r="AE351" s="50"/>
      <c r="AF351" s="45"/>
      <c r="AG351" s="45"/>
      <c r="AH351" s="45"/>
      <c r="AI351" s="50"/>
      <c r="AJ351" s="45"/>
      <c r="AK351" s="45"/>
      <c r="AL351" s="45"/>
      <c r="AM351" s="1"/>
      <c r="AN351" s="1"/>
      <c r="AO351" s="1"/>
      <c r="AP351" s="1"/>
      <c r="AQ351" s="1"/>
      <c r="BB351" s="127" t="str">
        <f t="shared" si="103"/>
        <v/>
      </c>
      <c r="BC351" s="130" t="str">
        <f t="shared" si="98"/>
        <v/>
      </c>
      <c r="BD351" s="127" t="str">
        <f t="shared" si="99"/>
        <v/>
      </c>
      <c r="BE351" s="127" t="str">
        <f t="shared" si="100"/>
        <v/>
      </c>
      <c r="BF351" s="127" t="str">
        <f t="shared" si="101"/>
        <v/>
      </c>
      <c r="BG351" s="127" t="str">
        <f t="shared" si="104"/>
        <v/>
      </c>
      <c r="BH351" s="127" t="str">
        <f t="shared" si="105"/>
        <v/>
      </c>
    </row>
    <row r="352" spans="1:60" x14ac:dyDescent="0.25">
      <c r="A352" s="4">
        <v>346</v>
      </c>
      <c r="B352" s="29" t="str">
        <f t="shared" si="106"/>
        <v/>
      </c>
      <c r="C352" s="36" t="str">
        <f t="shared" si="107"/>
        <v/>
      </c>
      <c r="D352" s="37" t="str">
        <f t="shared" si="108"/>
        <v/>
      </c>
      <c r="E352" s="38" t="str">
        <f t="shared" si="109"/>
        <v/>
      </c>
      <c r="F352" s="38" t="str">
        <f t="shared" si="110"/>
        <v/>
      </c>
      <c r="G352" s="39" t="str">
        <f t="shared" si="111"/>
        <v/>
      </c>
      <c r="H352" s="117" t="str">
        <f t="shared" si="112"/>
        <v/>
      </c>
      <c r="I352" s="120"/>
      <c r="J352" s="121"/>
      <c r="K352" s="125" t="str">
        <f t="shared" si="102"/>
        <v/>
      </c>
      <c r="L352" s="50"/>
      <c r="M352" s="45"/>
      <c r="N352" s="45"/>
      <c r="O352" s="45"/>
      <c r="P352" s="45"/>
      <c r="Q352" s="55"/>
      <c r="R352" s="46"/>
      <c r="S352" s="46"/>
      <c r="T352" s="46"/>
      <c r="U352" s="46"/>
      <c r="V352" s="50"/>
      <c r="W352" s="45"/>
      <c r="X352" s="45"/>
      <c r="Y352" s="45"/>
      <c r="Z352" s="45"/>
      <c r="AA352" s="50"/>
      <c r="AB352" s="45"/>
      <c r="AC352" s="45"/>
      <c r="AD352" s="45"/>
      <c r="AE352" s="50"/>
      <c r="AF352" s="45"/>
      <c r="AG352" s="45"/>
      <c r="AH352" s="45"/>
      <c r="AI352" s="50"/>
      <c r="AJ352" s="45"/>
      <c r="AK352" s="45"/>
      <c r="AL352" s="45"/>
      <c r="AM352" s="1"/>
      <c r="AN352" s="1"/>
      <c r="AO352" s="1"/>
      <c r="AP352" s="1"/>
      <c r="AQ352" s="1"/>
      <c r="BB352" s="127" t="str">
        <f t="shared" si="103"/>
        <v/>
      </c>
      <c r="BC352" s="130" t="str">
        <f t="shared" si="98"/>
        <v/>
      </c>
      <c r="BD352" s="127" t="str">
        <f t="shared" si="99"/>
        <v/>
      </c>
      <c r="BE352" s="127" t="str">
        <f t="shared" si="100"/>
        <v/>
      </c>
      <c r="BF352" s="127" t="str">
        <f t="shared" si="101"/>
        <v/>
      </c>
      <c r="BG352" s="127" t="str">
        <f t="shared" si="104"/>
        <v/>
      </c>
      <c r="BH352" s="127" t="str">
        <f t="shared" si="105"/>
        <v/>
      </c>
    </row>
    <row r="353" spans="1:60" x14ac:dyDescent="0.25">
      <c r="A353" s="4">
        <v>347</v>
      </c>
      <c r="B353" s="29" t="str">
        <f t="shared" si="106"/>
        <v/>
      </c>
      <c r="C353" s="36" t="str">
        <f t="shared" si="107"/>
        <v/>
      </c>
      <c r="D353" s="37" t="str">
        <f t="shared" si="108"/>
        <v/>
      </c>
      <c r="E353" s="38" t="str">
        <f t="shared" si="109"/>
        <v/>
      </c>
      <c r="F353" s="38" t="str">
        <f t="shared" si="110"/>
        <v/>
      </c>
      <c r="G353" s="39" t="str">
        <f t="shared" si="111"/>
        <v/>
      </c>
      <c r="H353" s="117" t="str">
        <f t="shared" si="112"/>
        <v/>
      </c>
      <c r="I353" s="120"/>
      <c r="J353" s="121"/>
      <c r="K353" s="125" t="str">
        <f t="shared" si="102"/>
        <v/>
      </c>
      <c r="L353" s="50"/>
      <c r="M353" s="45"/>
      <c r="N353" s="45"/>
      <c r="O353" s="45"/>
      <c r="P353" s="45"/>
      <c r="Q353" s="55"/>
      <c r="R353" s="46"/>
      <c r="S353" s="46"/>
      <c r="T353" s="46"/>
      <c r="U353" s="46"/>
      <c r="V353" s="50"/>
      <c r="W353" s="45"/>
      <c r="X353" s="45"/>
      <c r="Y353" s="45"/>
      <c r="Z353" s="45"/>
      <c r="AA353" s="50"/>
      <c r="AB353" s="45"/>
      <c r="AC353" s="45"/>
      <c r="AD353" s="45"/>
      <c r="AE353" s="50"/>
      <c r="AF353" s="45"/>
      <c r="AG353" s="45"/>
      <c r="AH353" s="45"/>
      <c r="AI353" s="50"/>
      <c r="AJ353" s="45"/>
      <c r="AK353" s="45"/>
      <c r="AL353" s="45"/>
      <c r="AM353" s="1"/>
      <c r="AN353" s="1"/>
      <c r="AO353" s="1"/>
      <c r="AP353" s="1"/>
      <c r="AQ353" s="1"/>
      <c r="BB353" s="127" t="str">
        <f t="shared" si="103"/>
        <v/>
      </c>
      <c r="BC353" s="130" t="str">
        <f t="shared" si="98"/>
        <v/>
      </c>
      <c r="BD353" s="127" t="str">
        <f t="shared" si="99"/>
        <v/>
      </c>
      <c r="BE353" s="127" t="str">
        <f t="shared" si="100"/>
        <v/>
      </c>
      <c r="BF353" s="127" t="str">
        <f t="shared" si="101"/>
        <v/>
      </c>
      <c r="BG353" s="127" t="str">
        <f t="shared" si="104"/>
        <v/>
      </c>
      <c r="BH353" s="127" t="str">
        <f t="shared" si="105"/>
        <v/>
      </c>
    </row>
    <row r="354" spans="1:60" x14ac:dyDescent="0.25">
      <c r="A354" s="4">
        <v>348</v>
      </c>
      <c r="B354" s="29" t="str">
        <f t="shared" si="106"/>
        <v/>
      </c>
      <c r="C354" s="36" t="str">
        <f t="shared" si="107"/>
        <v/>
      </c>
      <c r="D354" s="37" t="str">
        <f t="shared" si="108"/>
        <v/>
      </c>
      <c r="E354" s="38" t="str">
        <f t="shared" si="109"/>
        <v/>
      </c>
      <c r="F354" s="38" t="str">
        <f t="shared" si="110"/>
        <v/>
      </c>
      <c r="G354" s="39" t="str">
        <f t="shared" si="111"/>
        <v/>
      </c>
      <c r="H354" s="117" t="str">
        <f t="shared" si="112"/>
        <v/>
      </c>
      <c r="I354" s="120"/>
      <c r="J354" s="121"/>
      <c r="K354" s="125" t="str">
        <f t="shared" si="102"/>
        <v/>
      </c>
      <c r="L354" s="50"/>
      <c r="M354" s="45"/>
      <c r="N354" s="45"/>
      <c r="O354" s="45"/>
      <c r="P354" s="45"/>
      <c r="Q354" s="55"/>
      <c r="R354" s="46"/>
      <c r="S354" s="46"/>
      <c r="T354" s="46"/>
      <c r="U354" s="46"/>
      <c r="V354" s="50"/>
      <c r="W354" s="45"/>
      <c r="X354" s="45"/>
      <c r="Y354" s="45"/>
      <c r="Z354" s="45"/>
      <c r="AA354" s="50"/>
      <c r="AB354" s="45"/>
      <c r="AC354" s="45"/>
      <c r="AD354" s="45"/>
      <c r="AE354" s="50"/>
      <c r="AF354" s="45"/>
      <c r="AG354" s="45"/>
      <c r="AH354" s="45"/>
      <c r="AI354" s="50"/>
      <c r="AJ354" s="45"/>
      <c r="AK354" s="45"/>
      <c r="AL354" s="45"/>
      <c r="AM354" s="1"/>
      <c r="AN354" s="1"/>
      <c r="AO354" s="1"/>
      <c r="AP354" s="1"/>
      <c r="AQ354" s="1"/>
      <c r="BB354" s="127" t="str">
        <f t="shared" si="103"/>
        <v/>
      </c>
      <c r="BC354" s="130" t="str">
        <f t="shared" si="98"/>
        <v/>
      </c>
      <c r="BD354" s="127" t="str">
        <f t="shared" si="99"/>
        <v/>
      </c>
      <c r="BE354" s="127" t="str">
        <f t="shared" si="100"/>
        <v/>
      </c>
      <c r="BF354" s="127" t="str">
        <f t="shared" si="101"/>
        <v/>
      </c>
      <c r="BG354" s="127" t="str">
        <f t="shared" si="104"/>
        <v/>
      </c>
      <c r="BH354" s="127" t="str">
        <f t="shared" si="105"/>
        <v/>
      </c>
    </row>
    <row r="355" spans="1:60" x14ac:dyDescent="0.25">
      <c r="A355" s="4">
        <v>349</v>
      </c>
      <c r="B355" s="29" t="str">
        <f t="shared" si="106"/>
        <v/>
      </c>
      <c r="C355" s="36" t="str">
        <f t="shared" si="107"/>
        <v/>
      </c>
      <c r="D355" s="37" t="str">
        <f t="shared" si="108"/>
        <v/>
      </c>
      <c r="E355" s="38" t="str">
        <f t="shared" si="109"/>
        <v/>
      </c>
      <c r="F355" s="38" t="str">
        <f t="shared" si="110"/>
        <v/>
      </c>
      <c r="G355" s="39" t="str">
        <f t="shared" si="111"/>
        <v/>
      </c>
      <c r="H355" s="117" t="str">
        <f t="shared" si="112"/>
        <v/>
      </c>
      <c r="I355" s="120"/>
      <c r="J355" s="121"/>
      <c r="K355" s="125" t="str">
        <f t="shared" si="102"/>
        <v/>
      </c>
      <c r="L355" s="50"/>
      <c r="M355" s="45"/>
      <c r="N355" s="45"/>
      <c r="O355" s="45"/>
      <c r="P355" s="45"/>
      <c r="Q355" s="55"/>
      <c r="R355" s="46"/>
      <c r="S355" s="46"/>
      <c r="T355" s="46"/>
      <c r="U355" s="46"/>
      <c r="V355" s="50"/>
      <c r="W355" s="45"/>
      <c r="X355" s="45"/>
      <c r="Y355" s="45"/>
      <c r="Z355" s="45"/>
      <c r="AA355" s="50"/>
      <c r="AB355" s="45"/>
      <c r="AC355" s="45"/>
      <c r="AD355" s="45"/>
      <c r="AE355" s="50"/>
      <c r="AF355" s="45"/>
      <c r="AG355" s="45"/>
      <c r="AH355" s="45"/>
      <c r="AI355" s="50"/>
      <c r="AJ355" s="45"/>
      <c r="AK355" s="45"/>
      <c r="AL355" s="45"/>
      <c r="AM355" s="1"/>
      <c r="AN355" s="1"/>
      <c r="AO355" s="1"/>
      <c r="AP355" s="1"/>
      <c r="AQ355" s="1"/>
      <c r="BB355" s="127" t="str">
        <f t="shared" si="103"/>
        <v/>
      </c>
      <c r="BC355" s="130" t="str">
        <f t="shared" si="98"/>
        <v/>
      </c>
      <c r="BD355" s="127" t="str">
        <f t="shared" si="99"/>
        <v/>
      </c>
      <c r="BE355" s="127" t="str">
        <f t="shared" si="100"/>
        <v/>
      </c>
      <c r="BF355" s="127" t="str">
        <f t="shared" si="101"/>
        <v/>
      </c>
      <c r="BG355" s="127" t="str">
        <f t="shared" si="104"/>
        <v/>
      </c>
      <c r="BH355" s="127" t="str">
        <f t="shared" si="105"/>
        <v/>
      </c>
    </row>
    <row r="356" spans="1:60" x14ac:dyDescent="0.25">
      <c r="A356" s="4">
        <v>350</v>
      </c>
      <c r="B356" s="29" t="str">
        <f t="shared" si="106"/>
        <v/>
      </c>
      <c r="C356" s="36" t="str">
        <f t="shared" si="107"/>
        <v/>
      </c>
      <c r="D356" s="37" t="str">
        <f t="shared" si="108"/>
        <v/>
      </c>
      <c r="E356" s="38" t="str">
        <f t="shared" si="109"/>
        <v/>
      </c>
      <c r="F356" s="38" t="str">
        <f t="shared" si="110"/>
        <v/>
      </c>
      <c r="G356" s="39" t="str">
        <f t="shared" si="111"/>
        <v/>
      </c>
      <c r="H356" s="117" t="str">
        <f t="shared" si="112"/>
        <v/>
      </c>
      <c r="I356" s="120"/>
      <c r="J356" s="121"/>
      <c r="K356" s="125" t="str">
        <f t="shared" si="102"/>
        <v/>
      </c>
      <c r="L356" s="50"/>
      <c r="M356" s="45"/>
      <c r="N356" s="45"/>
      <c r="O356" s="45"/>
      <c r="P356" s="45"/>
      <c r="Q356" s="55"/>
      <c r="R356" s="46"/>
      <c r="S356" s="46"/>
      <c r="T356" s="46"/>
      <c r="U356" s="46"/>
      <c r="V356" s="50"/>
      <c r="W356" s="45"/>
      <c r="X356" s="45"/>
      <c r="Y356" s="45"/>
      <c r="Z356" s="45"/>
      <c r="AA356" s="50"/>
      <c r="AB356" s="45"/>
      <c r="AC356" s="45"/>
      <c r="AD356" s="45"/>
      <c r="AE356" s="50"/>
      <c r="AF356" s="45"/>
      <c r="AG356" s="45"/>
      <c r="AH356" s="45"/>
      <c r="AI356" s="50"/>
      <c r="AJ356" s="45"/>
      <c r="AK356" s="45"/>
      <c r="AL356" s="45"/>
      <c r="AM356" s="1"/>
      <c r="AN356" s="1"/>
      <c r="AO356" s="1"/>
      <c r="AP356" s="1"/>
      <c r="AQ356" s="1"/>
      <c r="BB356" s="127" t="str">
        <f t="shared" si="103"/>
        <v/>
      </c>
      <c r="BC356" s="130" t="str">
        <f t="shared" si="98"/>
        <v/>
      </c>
      <c r="BD356" s="127" t="str">
        <f t="shared" si="99"/>
        <v/>
      </c>
      <c r="BE356" s="127" t="str">
        <f t="shared" si="100"/>
        <v/>
      </c>
      <c r="BF356" s="127" t="str">
        <f t="shared" si="101"/>
        <v/>
      </c>
      <c r="BG356" s="127" t="str">
        <f t="shared" si="104"/>
        <v/>
      </c>
      <c r="BH356" s="127" t="str">
        <f t="shared" si="105"/>
        <v/>
      </c>
    </row>
    <row r="357" spans="1:60" x14ac:dyDescent="0.25">
      <c r="A357" s="4">
        <v>351</v>
      </c>
      <c r="B357" s="29" t="str">
        <f t="shared" si="106"/>
        <v/>
      </c>
      <c r="C357" s="36" t="str">
        <f t="shared" si="107"/>
        <v/>
      </c>
      <c r="D357" s="37" t="str">
        <f t="shared" si="108"/>
        <v/>
      </c>
      <c r="E357" s="38" t="str">
        <f t="shared" si="109"/>
        <v/>
      </c>
      <c r="F357" s="38" t="str">
        <f t="shared" si="110"/>
        <v/>
      </c>
      <c r="G357" s="39" t="str">
        <f t="shared" si="111"/>
        <v/>
      </c>
      <c r="H357" s="117" t="str">
        <f t="shared" si="112"/>
        <v/>
      </c>
      <c r="I357" s="120"/>
      <c r="J357" s="121"/>
      <c r="K357" s="125" t="str">
        <f t="shared" si="102"/>
        <v/>
      </c>
      <c r="L357" s="50"/>
      <c r="M357" s="45"/>
      <c r="N357" s="45"/>
      <c r="O357" s="45"/>
      <c r="P357" s="45"/>
      <c r="Q357" s="55"/>
      <c r="R357" s="46"/>
      <c r="S357" s="46"/>
      <c r="T357" s="46"/>
      <c r="U357" s="46"/>
      <c r="V357" s="50"/>
      <c r="W357" s="45"/>
      <c r="X357" s="45"/>
      <c r="Y357" s="45"/>
      <c r="Z357" s="45"/>
      <c r="AA357" s="50"/>
      <c r="AB357" s="45"/>
      <c r="AC357" s="45"/>
      <c r="AD357" s="45"/>
      <c r="AE357" s="50"/>
      <c r="AF357" s="45"/>
      <c r="AG357" s="45"/>
      <c r="AH357" s="45"/>
      <c r="AI357" s="50"/>
      <c r="AJ357" s="45"/>
      <c r="AK357" s="45"/>
      <c r="AL357" s="45"/>
      <c r="AM357" s="1"/>
      <c r="AN357" s="1"/>
      <c r="AO357" s="1"/>
      <c r="AP357" s="1"/>
      <c r="AQ357" s="1"/>
      <c r="BB357" s="127" t="str">
        <f t="shared" si="103"/>
        <v/>
      </c>
      <c r="BC357" s="130" t="str">
        <f t="shared" si="98"/>
        <v/>
      </c>
      <c r="BD357" s="127" t="str">
        <f t="shared" si="99"/>
        <v/>
      </c>
      <c r="BE357" s="127" t="str">
        <f t="shared" si="100"/>
        <v/>
      </c>
      <c r="BF357" s="127" t="str">
        <f t="shared" si="101"/>
        <v/>
      </c>
      <c r="BG357" s="127" t="str">
        <f t="shared" si="104"/>
        <v/>
      </c>
      <c r="BH357" s="127" t="str">
        <f t="shared" si="105"/>
        <v/>
      </c>
    </row>
    <row r="358" spans="1:60" x14ac:dyDescent="0.25">
      <c r="A358" s="4">
        <v>352</v>
      </c>
      <c r="B358" s="29" t="str">
        <f t="shared" si="106"/>
        <v/>
      </c>
      <c r="C358" s="36" t="str">
        <f t="shared" si="107"/>
        <v/>
      </c>
      <c r="D358" s="37" t="str">
        <f t="shared" si="108"/>
        <v/>
      </c>
      <c r="E358" s="38" t="str">
        <f t="shared" si="109"/>
        <v/>
      </c>
      <c r="F358" s="38" t="str">
        <f t="shared" si="110"/>
        <v/>
      </c>
      <c r="G358" s="39" t="str">
        <f t="shared" si="111"/>
        <v/>
      </c>
      <c r="H358" s="117" t="str">
        <f t="shared" si="112"/>
        <v/>
      </c>
      <c r="I358" s="120"/>
      <c r="J358" s="121"/>
      <c r="K358" s="125" t="str">
        <f t="shared" si="102"/>
        <v/>
      </c>
      <c r="L358" s="50"/>
      <c r="M358" s="45"/>
      <c r="N358" s="45"/>
      <c r="O358" s="45"/>
      <c r="P358" s="45"/>
      <c r="Q358" s="55"/>
      <c r="R358" s="46"/>
      <c r="S358" s="46"/>
      <c r="T358" s="46"/>
      <c r="U358" s="46"/>
      <c r="V358" s="50"/>
      <c r="W358" s="45"/>
      <c r="X358" s="45"/>
      <c r="Y358" s="45"/>
      <c r="Z358" s="45"/>
      <c r="AA358" s="50"/>
      <c r="AB358" s="45"/>
      <c r="AC358" s="45"/>
      <c r="AD358" s="45"/>
      <c r="AE358" s="50"/>
      <c r="AF358" s="45"/>
      <c r="AG358" s="45"/>
      <c r="AH358" s="45"/>
      <c r="AI358" s="50"/>
      <c r="AJ358" s="45"/>
      <c r="AK358" s="45"/>
      <c r="AL358" s="45"/>
      <c r="AM358" s="1"/>
      <c r="AN358" s="1"/>
      <c r="AO358" s="1"/>
      <c r="AP358" s="1"/>
      <c r="AQ358" s="1"/>
      <c r="BB358" s="127" t="str">
        <f t="shared" si="103"/>
        <v/>
      </c>
      <c r="BC358" s="130" t="str">
        <f t="shared" si="98"/>
        <v/>
      </c>
      <c r="BD358" s="127" t="str">
        <f t="shared" si="99"/>
        <v/>
      </c>
      <c r="BE358" s="127" t="str">
        <f t="shared" si="100"/>
        <v/>
      </c>
      <c r="BF358" s="127" t="str">
        <f t="shared" si="101"/>
        <v/>
      </c>
      <c r="BG358" s="127" t="str">
        <f t="shared" si="104"/>
        <v/>
      </c>
      <c r="BH358" s="127" t="str">
        <f t="shared" si="105"/>
        <v/>
      </c>
    </row>
    <row r="359" spans="1:60" x14ac:dyDescent="0.25">
      <c r="A359" s="4">
        <v>353</v>
      </c>
      <c r="B359" s="29" t="str">
        <f t="shared" si="106"/>
        <v/>
      </c>
      <c r="C359" s="36" t="str">
        <f t="shared" si="107"/>
        <v/>
      </c>
      <c r="D359" s="37" t="str">
        <f t="shared" si="108"/>
        <v/>
      </c>
      <c r="E359" s="38" t="str">
        <f t="shared" si="109"/>
        <v/>
      </c>
      <c r="F359" s="38" t="str">
        <f t="shared" si="110"/>
        <v/>
      </c>
      <c r="G359" s="39" t="str">
        <f t="shared" si="111"/>
        <v/>
      </c>
      <c r="H359" s="117" t="str">
        <f t="shared" si="112"/>
        <v/>
      </c>
      <c r="I359" s="120"/>
      <c r="J359" s="121"/>
      <c r="K359" s="125" t="str">
        <f t="shared" si="102"/>
        <v/>
      </c>
      <c r="L359" s="50"/>
      <c r="M359" s="45"/>
      <c r="N359" s="45"/>
      <c r="O359" s="45"/>
      <c r="P359" s="45"/>
      <c r="Q359" s="55"/>
      <c r="R359" s="46"/>
      <c r="S359" s="46"/>
      <c r="T359" s="46"/>
      <c r="U359" s="46"/>
      <c r="V359" s="50"/>
      <c r="W359" s="45"/>
      <c r="X359" s="45"/>
      <c r="Y359" s="45"/>
      <c r="Z359" s="45"/>
      <c r="AA359" s="50"/>
      <c r="AB359" s="45"/>
      <c r="AC359" s="45"/>
      <c r="AD359" s="45"/>
      <c r="AE359" s="50"/>
      <c r="AF359" s="45"/>
      <c r="AG359" s="45"/>
      <c r="AH359" s="45"/>
      <c r="AI359" s="50"/>
      <c r="AJ359" s="45"/>
      <c r="AK359" s="45"/>
      <c r="AL359" s="45"/>
      <c r="AM359" s="1"/>
      <c r="AN359" s="1"/>
      <c r="AO359" s="1"/>
      <c r="AP359" s="1"/>
      <c r="AQ359" s="1"/>
      <c r="BB359" s="127" t="str">
        <f t="shared" si="103"/>
        <v/>
      </c>
      <c r="BC359" s="130" t="str">
        <f t="shared" si="98"/>
        <v/>
      </c>
      <c r="BD359" s="127" t="str">
        <f t="shared" si="99"/>
        <v/>
      </c>
      <c r="BE359" s="127" t="str">
        <f t="shared" si="100"/>
        <v/>
      </c>
      <c r="BF359" s="127" t="str">
        <f t="shared" si="101"/>
        <v/>
      </c>
      <c r="BG359" s="127" t="str">
        <f t="shared" si="104"/>
        <v/>
      </c>
      <c r="BH359" s="127" t="str">
        <f t="shared" si="105"/>
        <v/>
      </c>
    </row>
    <row r="360" spans="1:60" x14ac:dyDescent="0.25">
      <c r="A360" s="4">
        <v>354</v>
      </c>
      <c r="B360" s="29" t="str">
        <f t="shared" si="106"/>
        <v/>
      </c>
      <c r="C360" s="36" t="str">
        <f t="shared" si="107"/>
        <v/>
      </c>
      <c r="D360" s="37" t="str">
        <f t="shared" si="108"/>
        <v/>
      </c>
      <c r="E360" s="38" t="str">
        <f t="shared" si="109"/>
        <v/>
      </c>
      <c r="F360" s="38" t="str">
        <f t="shared" si="110"/>
        <v/>
      </c>
      <c r="G360" s="39" t="str">
        <f t="shared" si="111"/>
        <v/>
      </c>
      <c r="H360" s="117" t="str">
        <f t="shared" si="112"/>
        <v/>
      </c>
      <c r="I360" s="120"/>
      <c r="J360" s="121"/>
      <c r="K360" s="125" t="str">
        <f t="shared" si="102"/>
        <v/>
      </c>
      <c r="L360" s="50"/>
      <c r="M360" s="45"/>
      <c r="N360" s="45"/>
      <c r="O360" s="45"/>
      <c r="P360" s="45"/>
      <c r="Q360" s="55"/>
      <c r="R360" s="46"/>
      <c r="S360" s="46"/>
      <c r="T360" s="46"/>
      <c r="U360" s="46"/>
      <c r="V360" s="50"/>
      <c r="W360" s="45"/>
      <c r="X360" s="45"/>
      <c r="Y360" s="45"/>
      <c r="Z360" s="45"/>
      <c r="AA360" s="50"/>
      <c r="AB360" s="45"/>
      <c r="AC360" s="45"/>
      <c r="AD360" s="45"/>
      <c r="AE360" s="50"/>
      <c r="AF360" s="45"/>
      <c r="AG360" s="45"/>
      <c r="AH360" s="45"/>
      <c r="AI360" s="50"/>
      <c r="AJ360" s="45"/>
      <c r="AK360" s="45"/>
      <c r="AL360" s="45"/>
      <c r="AM360" s="1"/>
      <c r="AN360" s="1"/>
      <c r="AO360" s="1"/>
      <c r="AP360" s="1"/>
      <c r="AQ360" s="1"/>
      <c r="BB360" s="127" t="str">
        <f t="shared" si="103"/>
        <v/>
      </c>
      <c r="BC360" s="130" t="str">
        <f t="shared" si="98"/>
        <v/>
      </c>
      <c r="BD360" s="127" t="str">
        <f t="shared" si="99"/>
        <v/>
      </c>
      <c r="BE360" s="127" t="str">
        <f t="shared" si="100"/>
        <v/>
      </c>
      <c r="BF360" s="127" t="str">
        <f t="shared" si="101"/>
        <v/>
      </c>
      <c r="BG360" s="127" t="str">
        <f t="shared" si="104"/>
        <v/>
      </c>
      <c r="BH360" s="127" t="str">
        <f t="shared" si="105"/>
        <v/>
      </c>
    </row>
    <row r="361" spans="1:60" x14ac:dyDescent="0.25">
      <c r="A361" s="4">
        <v>355</v>
      </c>
      <c r="B361" s="29" t="str">
        <f t="shared" si="106"/>
        <v/>
      </c>
      <c r="C361" s="36" t="str">
        <f t="shared" si="107"/>
        <v/>
      </c>
      <c r="D361" s="37" t="str">
        <f t="shared" si="108"/>
        <v/>
      </c>
      <c r="E361" s="38" t="str">
        <f t="shared" si="109"/>
        <v/>
      </c>
      <c r="F361" s="38" t="str">
        <f t="shared" si="110"/>
        <v/>
      </c>
      <c r="G361" s="39" t="str">
        <f t="shared" si="111"/>
        <v/>
      </c>
      <c r="H361" s="117" t="str">
        <f t="shared" si="112"/>
        <v/>
      </c>
      <c r="I361" s="120"/>
      <c r="J361" s="121"/>
      <c r="K361" s="125" t="str">
        <f t="shared" si="102"/>
        <v/>
      </c>
      <c r="L361" s="50"/>
      <c r="M361" s="45"/>
      <c r="N361" s="45"/>
      <c r="O361" s="45"/>
      <c r="P361" s="45"/>
      <c r="Q361" s="55"/>
      <c r="R361" s="46"/>
      <c r="S361" s="46"/>
      <c r="T361" s="46"/>
      <c r="U361" s="46"/>
      <c r="V361" s="50"/>
      <c r="W361" s="45"/>
      <c r="X361" s="45"/>
      <c r="Y361" s="45"/>
      <c r="Z361" s="45"/>
      <c r="AA361" s="50"/>
      <c r="AB361" s="45"/>
      <c r="AC361" s="45"/>
      <c r="AD361" s="45"/>
      <c r="AE361" s="50"/>
      <c r="AF361" s="45"/>
      <c r="AG361" s="45"/>
      <c r="AH361" s="45"/>
      <c r="AI361" s="50"/>
      <c r="AJ361" s="45"/>
      <c r="AK361" s="45"/>
      <c r="AL361" s="45"/>
      <c r="AM361" s="1"/>
      <c r="AN361" s="1"/>
      <c r="AO361" s="1"/>
      <c r="AP361" s="1"/>
      <c r="AQ361" s="1"/>
      <c r="BB361" s="127" t="str">
        <f t="shared" si="103"/>
        <v/>
      </c>
      <c r="BC361" s="130" t="str">
        <f t="shared" si="98"/>
        <v/>
      </c>
      <c r="BD361" s="127" t="str">
        <f t="shared" si="99"/>
        <v/>
      </c>
      <c r="BE361" s="127" t="str">
        <f t="shared" si="100"/>
        <v/>
      </c>
      <c r="BF361" s="127" t="str">
        <f t="shared" si="101"/>
        <v/>
      </c>
      <c r="BG361" s="127" t="str">
        <f t="shared" si="104"/>
        <v/>
      </c>
      <c r="BH361" s="127" t="str">
        <f t="shared" si="105"/>
        <v/>
      </c>
    </row>
    <row r="362" spans="1:60" x14ac:dyDescent="0.25">
      <c r="A362" s="4">
        <v>356</v>
      </c>
      <c r="B362" s="29" t="str">
        <f t="shared" si="106"/>
        <v/>
      </c>
      <c r="C362" s="36" t="str">
        <f t="shared" si="107"/>
        <v/>
      </c>
      <c r="D362" s="37" t="str">
        <f t="shared" si="108"/>
        <v/>
      </c>
      <c r="E362" s="38" t="str">
        <f t="shared" si="109"/>
        <v/>
      </c>
      <c r="F362" s="38" t="str">
        <f t="shared" si="110"/>
        <v/>
      </c>
      <c r="G362" s="39" t="str">
        <f t="shared" si="111"/>
        <v/>
      </c>
      <c r="H362" s="117" t="str">
        <f t="shared" si="112"/>
        <v/>
      </c>
      <c r="I362" s="120"/>
      <c r="J362" s="121"/>
      <c r="K362" s="125" t="str">
        <f t="shared" si="102"/>
        <v/>
      </c>
      <c r="L362" s="50"/>
      <c r="M362" s="45"/>
      <c r="N362" s="45"/>
      <c r="O362" s="45"/>
      <c r="P362" s="45"/>
      <c r="Q362" s="55"/>
      <c r="R362" s="46"/>
      <c r="S362" s="46"/>
      <c r="T362" s="46"/>
      <c r="U362" s="46"/>
      <c r="V362" s="50"/>
      <c r="W362" s="45"/>
      <c r="X362" s="45"/>
      <c r="Y362" s="45"/>
      <c r="Z362" s="45"/>
      <c r="AA362" s="50"/>
      <c r="AB362" s="45"/>
      <c r="AC362" s="45"/>
      <c r="AD362" s="45"/>
      <c r="AE362" s="50"/>
      <c r="AF362" s="45"/>
      <c r="AG362" s="45"/>
      <c r="AH362" s="45"/>
      <c r="AI362" s="50"/>
      <c r="AJ362" s="45"/>
      <c r="AK362" s="45"/>
      <c r="AL362" s="45"/>
      <c r="AM362" s="1"/>
      <c r="AN362" s="1"/>
      <c r="AO362" s="1"/>
      <c r="AP362" s="1"/>
      <c r="AQ362" s="1"/>
      <c r="BB362" s="127" t="str">
        <f t="shared" si="103"/>
        <v/>
      </c>
      <c r="BC362" s="130" t="str">
        <f t="shared" si="98"/>
        <v/>
      </c>
      <c r="BD362" s="127" t="str">
        <f t="shared" si="99"/>
        <v/>
      </c>
      <c r="BE362" s="127" t="str">
        <f t="shared" si="100"/>
        <v/>
      </c>
      <c r="BF362" s="127" t="str">
        <f t="shared" si="101"/>
        <v/>
      </c>
      <c r="BG362" s="127" t="str">
        <f t="shared" si="104"/>
        <v/>
      </c>
      <c r="BH362" s="127" t="str">
        <f t="shared" si="105"/>
        <v/>
      </c>
    </row>
    <row r="363" spans="1:60" x14ac:dyDescent="0.25">
      <c r="A363" s="4">
        <v>357</v>
      </c>
      <c r="B363" s="29" t="str">
        <f t="shared" si="106"/>
        <v/>
      </c>
      <c r="C363" s="36" t="str">
        <f t="shared" si="107"/>
        <v/>
      </c>
      <c r="D363" s="37" t="str">
        <f t="shared" si="108"/>
        <v/>
      </c>
      <c r="E363" s="38" t="str">
        <f t="shared" si="109"/>
        <v/>
      </c>
      <c r="F363" s="38" t="str">
        <f t="shared" si="110"/>
        <v/>
      </c>
      <c r="G363" s="39" t="str">
        <f t="shared" si="111"/>
        <v/>
      </c>
      <c r="H363" s="117" t="str">
        <f t="shared" si="112"/>
        <v/>
      </c>
      <c r="I363" s="120"/>
      <c r="J363" s="121"/>
      <c r="K363" s="125" t="str">
        <f t="shared" si="102"/>
        <v/>
      </c>
      <c r="L363" s="50"/>
      <c r="M363" s="45"/>
      <c r="N363" s="45"/>
      <c r="O363" s="45"/>
      <c r="P363" s="45"/>
      <c r="Q363" s="55"/>
      <c r="R363" s="46"/>
      <c r="S363" s="46"/>
      <c r="T363" s="46"/>
      <c r="U363" s="46"/>
      <c r="V363" s="50"/>
      <c r="W363" s="45"/>
      <c r="X363" s="45"/>
      <c r="Y363" s="45"/>
      <c r="Z363" s="45"/>
      <c r="AA363" s="50"/>
      <c r="AB363" s="45"/>
      <c r="AC363" s="45"/>
      <c r="AD363" s="45"/>
      <c r="AE363" s="50"/>
      <c r="AF363" s="45"/>
      <c r="AG363" s="45"/>
      <c r="AH363" s="45"/>
      <c r="AI363" s="50"/>
      <c r="AJ363" s="45"/>
      <c r="AK363" s="45"/>
      <c r="AL363" s="45"/>
      <c r="AM363" s="1"/>
      <c r="AN363" s="1"/>
      <c r="AO363" s="1"/>
      <c r="AP363" s="1"/>
      <c r="AQ363" s="1"/>
      <c r="BB363" s="127" t="str">
        <f t="shared" si="103"/>
        <v/>
      </c>
      <c r="BC363" s="130" t="str">
        <f t="shared" si="98"/>
        <v/>
      </c>
      <c r="BD363" s="127" t="str">
        <f t="shared" si="99"/>
        <v/>
      </c>
      <c r="BE363" s="127" t="str">
        <f t="shared" si="100"/>
        <v/>
      </c>
      <c r="BF363" s="127" t="str">
        <f t="shared" si="101"/>
        <v/>
      </c>
      <c r="BG363" s="127" t="str">
        <f t="shared" si="104"/>
        <v/>
      </c>
      <c r="BH363" s="127" t="str">
        <f t="shared" si="105"/>
        <v/>
      </c>
    </row>
    <row r="364" spans="1:60" x14ac:dyDescent="0.25">
      <c r="A364" s="4">
        <v>358</v>
      </c>
      <c r="B364" s="29" t="str">
        <f t="shared" si="106"/>
        <v/>
      </c>
      <c r="C364" s="36" t="str">
        <f t="shared" si="107"/>
        <v/>
      </c>
      <c r="D364" s="37" t="str">
        <f t="shared" si="108"/>
        <v/>
      </c>
      <c r="E364" s="38" t="str">
        <f t="shared" si="109"/>
        <v/>
      </c>
      <c r="F364" s="38" t="str">
        <f t="shared" si="110"/>
        <v/>
      </c>
      <c r="G364" s="39" t="str">
        <f t="shared" si="111"/>
        <v/>
      </c>
      <c r="H364" s="117" t="str">
        <f t="shared" si="112"/>
        <v/>
      </c>
      <c r="I364" s="120"/>
      <c r="J364" s="121"/>
      <c r="K364" s="125" t="str">
        <f t="shared" si="102"/>
        <v/>
      </c>
      <c r="L364" s="50"/>
      <c r="M364" s="45"/>
      <c r="N364" s="45"/>
      <c r="O364" s="45"/>
      <c r="P364" s="45"/>
      <c r="Q364" s="55"/>
      <c r="R364" s="46"/>
      <c r="S364" s="46"/>
      <c r="T364" s="46"/>
      <c r="U364" s="46"/>
      <c r="V364" s="50"/>
      <c r="W364" s="45"/>
      <c r="X364" s="45"/>
      <c r="Y364" s="45"/>
      <c r="Z364" s="45"/>
      <c r="AA364" s="50"/>
      <c r="AB364" s="45"/>
      <c r="AC364" s="45"/>
      <c r="AD364" s="45"/>
      <c r="AE364" s="50"/>
      <c r="AF364" s="45"/>
      <c r="AG364" s="45"/>
      <c r="AH364" s="45"/>
      <c r="AI364" s="50"/>
      <c r="AJ364" s="45"/>
      <c r="AK364" s="45"/>
      <c r="AL364" s="45"/>
      <c r="AM364" s="1"/>
      <c r="AN364" s="1"/>
      <c r="AO364" s="1"/>
      <c r="AP364" s="1"/>
      <c r="AQ364" s="1"/>
      <c r="BB364" s="127" t="str">
        <f t="shared" si="103"/>
        <v/>
      </c>
      <c r="BC364" s="130" t="str">
        <f t="shared" si="98"/>
        <v/>
      </c>
      <c r="BD364" s="127" t="str">
        <f t="shared" si="99"/>
        <v/>
      </c>
      <c r="BE364" s="127" t="str">
        <f t="shared" si="100"/>
        <v/>
      </c>
      <c r="BF364" s="127" t="str">
        <f t="shared" si="101"/>
        <v/>
      </c>
      <c r="BG364" s="127" t="str">
        <f t="shared" si="104"/>
        <v/>
      </c>
      <c r="BH364" s="127" t="str">
        <f t="shared" si="105"/>
        <v/>
      </c>
    </row>
    <row r="365" spans="1:60" x14ac:dyDescent="0.25">
      <c r="A365" s="4">
        <v>359</v>
      </c>
      <c r="B365" s="29" t="str">
        <f t="shared" si="106"/>
        <v/>
      </c>
      <c r="C365" s="36" t="str">
        <f t="shared" si="107"/>
        <v/>
      </c>
      <c r="D365" s="37" t="str">
        <f t="shared" si="108"/>
        <v/>
      </c>
      <c r="E365" s="38" t="str">
        <f t="shared" si="109"/>
        <v/>
      </c>
      <c r="F365" s="38" t="str">
        <f t="shared" si="110"/>
        <v/>
      </c>
      <c r="G365" s="39" t="str">
        <f t="shared" si="111"/>
        <v/>
      </c>
      <c r="H365" s="117" t="str">
        <f t="shared" si="112"/>
        <v/>
      </c>
      <c r="I365" s="120"/>
      <c r="J365" s="121"/>
      <c r="K365" s="125" t="str">
        <f t="shared" si="102"/>
        <v/>
      </c>
      <c r="L365" s="50"/>
      <c r="M365" s="45"/>
      <c r="N365" s="45"/>
      <c r="O365" s="45"/>
      <c r="P365" s="45"/>
      <c r="Q365" s="55"/>
      <c r="R365" s="46"/>
      <c r="S365" s="46"/>
      <c r="T365" s="46"/>
      <c r="U365" s="46"/>
      <c r="V365" s="50"/>
      <c r="W365" s="45"/>
      <c r="X365" s="45"/>
      <c r="Y365" s="45"/>
      <c r="Z365" s="45"/>
      <c r="AA365" s="50"/>
      <c r="AB365" s="45"/>
      <c r="AC365" s="45"/>
      <c r="AD365" s="45"/>
      <c r="AE365" s="50"/>
      <c r="AF365" s="45"/>
      <c r="AG365" s="45"/>
      <c r="AH365" s="45"/>
      <c r="AI365" s="50"/>
      <c r="AJ365" s="45"/>
      <c r="AK365" s="45"/>
      <c r="AL365" s="45"/>
      <c r="AM365" s="1"/>
      <c r="AN365" s="1"/>
      <c r="AO365" s="1"/>
      <c r="AP365" s="1"/>
      <c r="AQ365" s="1"/>
      <c r="BB365" s="127" t="str">
        <f t="shared" si="103"/>
        <v/>
      </c>
      <c r="BC365" s="130" t="str">
        <f t="shared" si="98"/>
        <v/>
      </c>
      <c r="BD365" s="127" t="str">
        <f t="shared" si="99"/>
        <v/>
      </c>
      <c r="BE365" s="127" t="str">
        <f t="shared" si="100"/>
        <v/>
      </c>
      <c r="BF365" s="127" t="str">
        <f t="shared" si="101"/>
        <v/>
      </c>
      <c r="BG365" s="127" t="str">
        <f t="shared" si="104"/>
        <v/>
      </c>
      <c r="BH365" s="127" t="str">
        <f t="shared" si="105"/>
        <v/>
      </c>
    </row>
    <row r="366" spans="1:60" x14ac:dyDescent="0.25">
      <c r="A366" s="4">
        <v>360</v>
      </c>
      <c r="B366" s="29" t="str">
        <f t="shared" si="106"/>
        <v/>
      </c>
      <c r="C366" s="36" t="str">
        <f t="shared" si="107"/>
        <v/>
      </c>
      <c r="D366" s="37" t="str">
        <f t="shared" si="108"/>
        <v/>
      </c>
      <c r="E366" s="38" t="str">
        <f t="shared" si="109"/>
        <v/>
      </c>
      <c r="F366" s="38" t="str">
        <f t="shared" si="110"/>
        <v/>
      </c>
      <c r="G366" s="39" t="str">
        <f t="shared" si="111"/>
        <v/>
      </c>
      <c r="H366" s="117" t="str">
        <f t="shared" si="112"/>
        <v/>
      </c>
      <c r="I366" s="120"/>
      <c r="J366" s="121"/>
      <c r="K366" s="125" t="str">
        <f t="shared" si="102"/>
        <v/>
      </c>
      <c r="L366" s="50"/>
      <c r="M366" s="45"/>
      <c r="N366" s="45"/>
      <c r="O366" s="45"/>
      <c r="P366" s="45"/>
      <c r="Q366" s="55"/>
      <c r="R366" s="46"/>
      <c r="S366" s="46"/>
      <c r="T366" s="46"/>
      <c r="U366" s="46"/>
      <c r="V366" s="50"/>
      <c r="W366" s="45"/>
      <c r="X366" s="45"/>
      <c r="Y366" s="45"/>
      <c r="Z366" s="45"/>
      <c r="AA366" s="50"/>
      <c r="AB366" s="45"/>
      <c r="AC366" s="45"/>
      <c r="AD366" s="45"/>
      <c r="AE366" s="50"/>
      <c r="AF366" s="45"/>
      <c r="AG366" s="45"/>
      <c r="AH366" s="45"/>
      <c r="AI366" s="50"/>
      <c r="AJ366" s="45"/>
      <c r="AK366" s="45"/>
      <c r="AL366" s="45"/>
      <c r="AM366" s="1"/>
      <c r="AN366" s="1"/>
      <c r="AO366" s="1"/>
      <c r="AP366" s="1"/>
      <c r="AQ366" s="1"/>
      <c r="BB366" s="127" t="str">
        <f t="shared" si="103"/>
        <v/>
      </c>
      <c r="BC366" s="130" t="str">
        <f t="shared" si="98"/>
        <v/>
      </c>
      <c r="BD366" s="127" t="str">
        <f t="shared" si="99"/>
        <v/>
      </c>
      <c r="BE366" s="127" t="str">
        <f t="shared" si="100"/>
        <v/>
      </c>
      <c r="BF366" s="127" t="str">
        <f t="shared" si="101"/>
        <v/>
      </c>
      <c r="BG366" s="127" t="str">
        <f t="shared" si="104"/>
        <v/>
      </c>
      <c r="BH366" s="127" t="str">
        <f t="shared" si="105"/>
        <v/>
      </c>
    </row>
    <row r="367" spans="1:60" x14ac:dyDescent="0.25">
      <c r="A367" s="4">
        <v>361</v>
      </c>
      <c r="B367" s="29" t="str">
        <f t="shared" si="106"/>
        <v/>
      </c>
      <c r="C367" s="36" t="str">
        <f t="shared" si="107"/>
        <v/>
      </c>
      <c r="D367" s="37" t="str">
        <f t="shared" si="108"/>
        <v/>
      </c>
      <c r="E367" s="38" t="str">
        <f t="shared" si="109"/>
        <v/>
      </c>
      <c r="F367" s="38" t="str">
        <f t="shared" si="110"/>
        <v/>
      </c>
      <c r="G367" s="39" t="str">
        <f t="shared" si="111"/>
        <v/>
      </c>
      <c r="H367" s="117" t="str">
        <f t="shared" si="112"/>
        <v/>
      </c>
      <c r="I367" s="120"/>
      <c r="J367" s="121"/>
      <c r="K367" s="125" t="str">
        <f t="shared" si="102"/>
        <v/>
      </c>
      <c r="L367" s="50"/>
      <c r="M367" s="45"/>
      <c r="N367" s="45"/>
      <c r="O367" s="45"/>
      <c r="P367" s="45"/>
      <c r="Q367" s="55"/>
      <c r="R367" s="46"/>
      <c r="S367" s="46"/>
      <c r="T367" s="46"/>
      <c r="U367" s="46"/>
      <c r="V367" s="50"/>
      <c r="W367" s="45"/>
      <c r="X367" s="45"/>
      <c r="Y367" s="45"/>
      <c r="Z367" s="45"/>
      <c r="AA367" s="50"/>
      <c r="AB367" s="45"/>
      <c r="AC367" s="45"/>
      <c r="AD367" s="45"/>
      <c r="AE367" s="50"/>
      <c r="AF367" s="45"/>
      <c r="AG367" s="45"/>
      <c r="AH367" s="45"/>
      <c r="AI367" s="50"/>
      <c r="AJ367" s="45"/>
      <c r="AK367" s="45"/>
      <c r="AL367" s="45"/>
      <c r="AM367" s="1"/>
      <c r="AN367" s="1"/>
      <c r="AO367" s="1"/>
      <c r="AP367" s="1"/>
      <c r="AQ367" s="1"/>
      <c r="BB367" s="127" t="str">
        <f t="shared" si="103"/>
        <v/>
      </c>
      <c r="BC367" s="130" t="str">
        <f t="shared" si="98"/>
        <v/>
      </c>
      <c r="BD367" s="127" t="str">
        <f t="shared" si="99"/>
        <v/>
      </c>
      <c r="BE367" s="127" t="str">
        <f t="shared" si="100"/>
        <v/>
      </c>
      <c r="BF367" s="127" t="str">
        <f t="shared" si="101"/>
        <v/>
      </c>
      <c r="BG367" s="127" t="str">
        <f t="shared" si="104"/>
        <v/>
      </c>
      <c r="BH367" s="127" t="str">
        <f t="shared" si="105"/>
        <v/>
      </c>
    </row>
    <row r="368" spans="1:60" x14ac:dyDescent="0.25">
      <c r="A368" s="4">
        <v>362</v>
      </c>
      <c r="B368" s="29" t="str">
        <f t="shared" si="106"/>
        <v/>
      </c>
      <c r="C368" s="36" t="str">
        <f t="shared" si="107"/>
        <v/>
      </c>
      <c r="D368" s="37" t="str">
        <f t="shared" si="108"/>
        <v/>
      </c>
      <c r="E368" s="38" t="str">
        <f t="shared" si="109"/>
        <v/>
      </c>
      <c r="F368" s="38" t="str">
        <f t="shared" si="110"/>
        <v/>
      </c>
      <c r="G368" s="39" t="str">
        <f t="shared" si="111"/>
        <v/>
      </c>
      <c r="H368" s="117" t="str">
        <f t="shared" si="112"/>
        <v/>
      </c>
      <c r="I368" s="120"/>
      <c r="J368" s="121"/>
      <c r="K368" s="125" t="str">
        <f t="shared" si="102"/>
        <v/>
      </c>
      <c r="L368" s="50"/>
      <c r="M368" s="45"/>
      <c r="N368" s="45"/>
      <c r="O368" s="45"/>
      <c r="P368" s="45"/>
      <c r="Q368" s="55"/>
      <c r="R368" s="46"/>
      <c r="S368" s="46"/>
      <c r="T368" s="46"/>
      <c r="U368" s="46"/>
      <c r="V368" s="50"/>
      <c r="W368" s="45"/>
      <c r="X368" s="45"/>
      <c r="Y368" s="45"/>
      <c r="Z368" s="45"/>
      <c r="AA368" s="50"/>
      <c r="AB368" s="45"/>
      <c r="AC368" s="45"/>
      <c r="AD368" s="45"/>
      <c r="AE368" s="50"/>
      <c r="AF368" s="45"/>
      <c r="AG368" s="45"/>
      <c r="AH368" s="45"/>
      <c r="AI368" s="50"/>
      <c r="AJ368" s="45"/>
      <c r="AK368" s="45"/>
      <c r="AL368" s="45"/>
      <c r="AM368" s="1"/>
      <c r="AN368" s="1"/>
      <c r="AO368" s="1"/>
      <c r="AP368" s="1"/>
      <c r="AQ368" s="1"/>
      <c r="BB368" s="127" t="str">
        <f t="shared" si="103"/>
        <v/>
      </c>
      <c r="BC368" s="130" t="str">
        <f t="shared" si="98"/>
        <v/>
      </c>
      <c r="BD368" s="127" t="str">
        <f t="shared" si="99"/>
        <v/>
      </c>
      <c r="BE368" s="127" t="str">
        <f t="shared" si="100"/>
        <v/>
      </c>
      <c r="BF368" s="127" t="str">
        <f t="shared" si="101"/>
        <v/>
      </c>
      <c r="BG368" s="127" t="str">
        <f t="shared" si="104"/>
        <v/>
      </c>
      <c r="BH368" s="127" t="str">
        <f t="shared" si="105"/>
        <v/>
      </c>
    </row>
    <row r="369" spans="1:60" x14ac:dyDescent="0.25">
      <c r="A369" s="4">
        <v>363</v>
      </c>
      <c r="B369" s="29" t="str">
        <f t="shared" si="106"/>
        <v/>
      </c>
      <c r="C369" s="36" t="str">
        <f t="shared" si="107"/>
        <v/>
      </c>
      <c r="D369" s="37" t="str">
        <f t="shared" si="108"/>
        <v/>
      </c>
      <c r="E369" s="38" t="str">
        <f t="shared" si="109"/>
        <v/>
      </c>
      <c r="F369" s="38" t="str">
        <f t="shared" si="110"/>
        <v/>
      </c>
      <c r="G369" s="39" t="str">
        <f t="shared" si="111"/>
        <v/>
      </c>
      <c r="H369" s="117" t="str">
        <f t="shared" si="112"/>
        <v/>
      </c>
      <c r="I369" s="120"/>
      <c r="J369" s="121"/>
      <c r="K369" s="125" t="str">
        <f t="shared" si="102"/>
        <v/>
      </c>
      <c r="L369" s="50"/>
      <c r="M369" s="45"/>
      <c r="N369" s="45"/>
      <c r="O369" s="45"/>
      <c r="P369" s="45"/>
      <c r="Q369" s="55"/>
      <c r="R369" s="46"/>
      <c r="S369" s="46"/>
      <c r="T369" s="46"/>
      <c r="U369" s="46"/>
      <c r="V369" s="50"/>
      <c r="W369" s="45"/>
      <c r="X369" s="45"/>
      <c r="Y369" s="45"/>
      <c r="Z369" s="45"/>
      <c r="AA369" s="50"/>
      <c r="AB369" s="45"/>
      <c r="AC369" s="45"/>
      <c r="AD369" s="45"/>
      <c r="AE369" s="50"/>
      <c r="AF369" s="45"/>
      <c r="AG369" s="45"/>
      <c r="AH369" s="45"/>
      <c r="AI369" s="50"/>
      <c r="AJ369" s="45"/>
      <c r="AK369" s="45"/>
      <c r="AL369" s="45"/>
      <c r="AM369" s="1"/>
      <c r="AN369" s="1"/>
      <c r="AO369" s="1"/>
      <c r="AP369" s="1"/>
      <c r="AQ369" s="1"/>
      <c r="BB369" s="127" t="str">
        <f t="shared" si="103"/>
        <v/>
      </c>
      <c r="BC369" s="130" t="str">
        <f t="shared" si="98"/>
        <v/>
      </c>
      <c r="BD369" s="127" t="str">
        <f t="shared" si="99"/>
        <v/>
      </c>
      <c r="BE369" s="127" t="str">
        <f t="shared" si="100"/>
        <v/>
      </c>
      <c r="BF369" s="127" t="str">
        <f t="shared" si="101"/>
        <v/>
      </c>
      <c r="BG369" s="127" t="str">
        <f t="shared" si="104"/>
        <v/>
      </c>
      <c r="BH369" s="127" t="str">
        <f t="shared" si="105"/>
        <v/>
      </c>
    </row>
    <row r="370" spans="1:60" x14ac:dyDescent="0.25">
      <c r="A370" s="4">
        <v>364</v>
      </c>
      <c r="B370" s="29" t="str">
        <f t="shared" si="106"/>
        <v/>
      </c>
      <c r="C370" s="36" t="str">
        <f t="shared" si="107"/>
        <v/>
      </c>
      <c r="D370" s="37" t="str">
        <f t="shared" si="108"/>
        <v/>
      </c>
      <c r="E370" s="38" t="str">
        <f t="shared" si="109"/>
        <v/>
      </c>
      <c r="F370" s="38" t="str">
        <f t="shared" si="110"/>
        <v/>
      </c>
      <c r="G370" s="39" t="str">
        <f t="shared" si="111"/>
        <v/>
      </c>
      <c r="H370" s="117" t="str">
        <f t="shared" si="112"/>
        <v/>
      </c>
      <c r="I370" s="120"/>
      <c r="J370" s="121"/>
      <c r="K370" s="125" t="str">
        <f t="shared" si="102"/>
        <v/>
      </c>
      <c r="L370" s="50"/>
      <c r="M370" s="45"/>
      <c r="N370" s="45"/>
      <c r="O370" s="45"/>
      <c r="P370" s="45"/>
      <c r="Q370" s="55"/>
      <c r="R370" s="46"/>
      <c r="S370" s="46"/>
      <c r="T370" s="46"/>
      <c r="U370" s="46"/>
      <c r="V370" s="50"/>
      <c r="W370" s="45"/>
      <c r="X370" s="45"/>
      <c r="Y370" s="45"/>
      <c r="Z370" s="45"/>
      <c r="AA370" s="50"/>
      <c r="AB370" s="45"/>
      <c r="AC370" s="45"/>
      <c r="AD370" s="45"/>
      <c r="AE370" s="50"/>
      <c r="AF370" s="45"/>
      <c r="AG370" s="45"/>
      <c r="AH370" s="45"/>
      <c r="AI370" s="50"/>
      <c r="AJ370" s="45"/>
      <c r="AK370" s="45"/>
      <c r="AL370" s="45"/>
      <c r="AM370" s="1"/>
      <c r="AN370" s="1"/>
      <c r="AO370" s="1"/>
      <c r="AP370" s="1"/>
      <c r="AQ370" s="1"/>
      <c r="BB370" s="127" t="str">
        <f t="shared" si="103"/>
        <v/>
      </c>
      <c r="BC370" s="130" t="str">
        <f t="shared" si="98"/>
        <v/>
      </c>
      <c r="BD370" s="127" t="str">
        <f t="shared" si="99"/>
        <v/>
      </c>
      <c r="BE370" s="127" t="str">
        <f t="shared" si="100"/>
        <v/>
      </c>
      <c r="BF370" s="127" t="str">
        <f t="shared" si="101"/>
        <v/>
      </c>
      <c r="BG370" s="127" t="str">
        <f t="shared" si="104"/>
        <v/>
      </c>
      <c r="BH370" s="127" t="str">
        <f t="shared" si="105"/>
        <v/>
      </c>
    </row>
    <row r="371" spans="1:60" x14ac:dyDescent="0.25">
      <c r="A371" s="4">
        <v>365</v>
      </c>
      <c r="B371" s="29" t="str">
        <f t="shared" si="106"/>
        <v/>
      </c>
      <c r="C371" s="36" t="str">
        <f t="shared" si="107"/>
        <v/>
      </c>
      <c r="D371" s="37" t="str">
        <f t="shared" si="108"/>
        <v/>
      </c>
      <c r="E371" s="38" t="str">
        <f t="shared" si="109"/>
        <v/>
      </c>
      <c r="F371" s="38" t="str">
        <f t="shared" si="110"/>
        <v/>
      </c>
      <c r="G371" s="39" t="str">
        <f t="shared" si="111"/>
        <v/>
      </c>
      <c r="H371" s="117" t="str">
        <f t="shared" si="112"/>
        <v/>
      </c>
      <c r="I371" s="120"/>
      <c r="J371" s="121"/>
      <c r="K371" s="125" t="str">
        <f t="shared" si="102"/>
        <v/>
      </c>
      <c r="L371" s="50"/>
      <c r="M371" s="45"/>
      <c r="N371" s="45"/>
      <c r="O371" s="45"/>
      <c r="P371" s="45"/>
      <c r="Q371" s="55"/>
      <c r="R371" s="46"/>
      <c r="S371" s="46"/>
      <c r="T371" s="46"/>
      <c r="U371" s="46"/>
      <c r="V371" s="50"/>
      <c r="W371" s="45"/>
      <c r="X371" s="45"/>
      <c r="Y371" s="45"/>
      <c r="Z371" s="45"/>
      <c r="AA371" s="50"/>
      <c r="AB371" s="45"/>
      <c r="AC371" s="45"/>
      <c r="AD371" s="45"/>
      <c r="AE371" s="50"/>
      <c r="AF371" s="45"/>
      <c r="AG371" s="45"/>
      <c r="AH371" s="45"/>
      <c r="AI371" s="50"/>
      <c r="AJ371" s="45"/>
      <c r="AK371" s="45"/>
      <c r="AL371" s="45"/>
      <c r="AM371" s="1"/>
      <c r="AN371" s="1"/>
      <c r="AO371" s="1"/>
      <c r="AP371" s="1"/>
      <c r="AQ371" s="1"/>
      <c r="BB371" s="127" t="str">
        <f t="shared" si="103"/>
        <v/>
      </c>
      <c r="BC371" s="130" t="str">
        <f t="shared" si="98"/>
        <v/>
      </c>
      <c r="BD371" s="127" t="str">
        <f t="shared" si="99"/>
        <v/>
      </c>
      <c r="BE371" s="127" t="str">
        <f t="shared" si="100"/>
        <v/>
      </c>
      <c r="BF371" s="127" t="str">
        <f t="shared" si="101"/>
        <v/>
      </c>
      <c r="BG371" s="127" t="str">
        <f t="shared" si="104"/>
        <v/>
      </c>
      <c r="BH371" s="127" t="str">
        <f t="shared" si="105"/>
        <v/>
      </c>
    </row>
    <row r="372" spans="1:60" x14ac:dyDescent="0.25">
      <c r="A372" s="4">
        <v>366</v>
      </c>
      <c r="B372" s="29" t="str">
        <f t="shared" si="106"/>
        <v/>
      </c>
      <c r="C372" s="36" t="str">
        <f t="shared" si="107"/>
        <v/>
      </c>
      <c r="D372" s="37" t="str">
        <f t="shared" si="108"/>
        <v/>
      </c>
      <c r="E372" s="38" t="str">
        <f t="shared" si="109"/>
        <v/>
      </c>
      <c r="F372" s="38" t="str">
        <f t="shared" si="110"/>
        <v/>
      </c>
      <c r="G372" s="39" t="str">
        <f t="shared" si="111"/>
        <v/>
      </c>
      <c r="H372" s="117" t="str">
        <f t="shared" si="112"/>
        <v/>
      </c>
      <c r="I372" s="120"/>
      <c r="J372" s="121"/>
      <c r="K372" s="125" t="str">
        <f t="shared" si="102"/>
        <v/>
      </c>
      <c r="L372" s="50"/>
      <c r="M372" s="45"/>
      <c r="N372" s="45"/>
      <c r="O372" s="45"/>
      <c r="P372" s="45"/>
      <c r="Q372" s="55"/>
      <c r="R372" s="46"/>
      <c r="S372" s="46"/>
      <c r="T372" s="46"/>
      <c r="U372" s="46"/>
      <c r="V372" s="50"/>
      <c r="W372" s="45"/>
      <c r="X372" s="45"/>
      <c r="Y372" s="45"/>
      <c r="Z372" s="45"/>
      <c r="AA372" s="50"/>
      <c r="AB372" s="45"/>
      <c r="AC372" s="45"/>
      <c r="AD372" s="45"/>
      <c r="AE372" s="50"/>
      <c r="AF372" s="45"/>
      <c r="AG372" s="45"/>
      <c r="AH372" s="45"/>
      <c r="AI372" s="50"/>
      <c r="AJ372" s="45"/>
      <c r="AK372" s="45"/>
      <c r="AL372" s="45"/>
      <c r="AM372" s="1"/>
      <c r="AN372" s="1"/>
      <c r="AO372" s="1"/>
      <c r="AP372" s="1"/>
      <c r="AQ372" s="1"/>
      <c r="BB372" s="127" t="str">
        <f t="shared" si="103"/>
        <v/>
      </c>
      <c r="BC372" s="130" t="str">
        <f t="shared" si="98"/>
        <v/>
      </c>
      <c r="BD372" s="127" t="str">
        <f t="shared" si="99"/>
        <v/>
      </c>
      <c r="BE372" s="127" t="str">
        <f t="shared" si="100"/>
        <v/>
      </c>
      <c r="BF372" s="127" t="str">
        <f t="shared" si="101"/>
        <v/>
      </c>
      <c r="BG372" s="127" t="str">
        <f t="shared" si="104"/>
        <v/>
      </c>
      <c r="BH372" s="127" t="str">
        <f t="shared" si="105"/>
        <v/>
      </c>
    </row>
    <row r="373" spans="1:60" x14ac:dyDescent="0.25">
      <c r="A373" s="4">
        <v>367</v>
      </c>
      <c r="B373" s="29" t="str">
        <f t="shared" si="106"/>
        <v/>
      </c>
      <c r="C373" s="36" t="str">
        <f t="shared" si="107"/>
        <v/>
      </c>
      <c r="D373" s="37" t="str">
        <f t="shared" si="108"/>
        <v/>
      </c>
      <c r="E373" s="38" t="str">
        <f t="shared" si="109"/>
        <v/>
      </c>
      <c r="F373" s="38" t="str">
        <f t="shared" si="110"/>
        <v/>
      </c>
      <c r="G373" s="39" t="str">
        <f t="shared" si="111"/>
        <v/>
      </c>
      <c r="H373" s="117" t="str">
        <f t="shared" si="112"/>
        <v/>
      </c>
      <c r="I373" s="120"/>
      <c r="J373" s="121"/>
      <c r="K373" s="125" t="str">
        <f t="shared" si="102"/>
        <v/>
      </c>
      <c r="L373" s="50"/>
      <c r="M373" s="45"/>
      <c r="N373" s="45"/>
      <c r="O373" s="45"/>
      <c r="P373" s="45"/>
      <c r="Q373" s="55"/>
      <c r="R373" s="46"/>
      <c r="S373" s="46"/>
      <c r="T373" s="46"/>
      <c r="U373" s="46"/>
      <c r="V373" s="50"/>
      <c r="W373" s="45"/>
      <c r="X373" s="45"/>
      <c r="Y373" s="45"/>
      <c r="Z373" s="45"/>
      <c r="AA373" s="50"/>
      <c r="AB373" s="45"/>
      <c r="AC373" s="45"/>
      <c r="AD373" s="45"/>
      <c r="AE373" s="50"/>
      <c r="AF373" s="45"/>
      <c r="AG373" s="45"/>
      <c r="AH373" s="45"/>
      <c r="AI373" s="50"/>
      <c r="AJ373" s="45"/>
      <c r="AK373" s="45"/>
      <c r="AL373" s="45"/>
      <c r="AM373" s="1"/>
      <c r="AN373" s="1"/>
      <c r="AO373" s="1"/>
      <c r="AP373" s="1"/>
      <c r="AQ373" s="1"/>
      <c r="BB373" s="127" t="str">
        <f t="shared" si="103"/>
        <v/>
      </c>
      <c r="BC373" s="130" t="str">
        <f t="shared" si="98"/>
        <v/>
      </c>
      <c r="BD373" s="127" t="str">
        <f t="shared" si="99"/>
        <v/>
      </c>
      <c r="BE373" s="127" t="str">
        <f t="shared" si="100"/>
        <v/>
      </c>
      <c r="BF373" s="127" t="str">
        <f t="shared" si="101"/>
        <v/>
      </c>
      <c r="BG373" s="127" t="str">
        <f t="shared" si="104"/>
        <v/>
      </c>
      <c r="BH373" s="127" t="str">
        <f t="shared" si="105"/>
        <v/>
      </c>
    </row>
    <row r="374" spans="1:60" x14ac:dyDescent="0.25">
      <c r="A374" s="4">
        <v>368</v>
      </c>
      <c r="B374" s="29" t="str">
        <f t="shared" si="106"/>
        <v/>
      </c>
      <c r="C374" s="36" t="str">
        <f t="shared" si="107"/>
        <v/>
      </c>
      <c r="D374" s="37" t="str">
        <f t="shared" si="108"/>
        <v/>
      </c>
      <c r="E374" s="38" t="str">
        <f t="shared" si="109"/>
        <v/>
      </c>
      <c r="F374" s="38" t="str">
        <f t="shared" si="110"/>
        <v/>
      </c>
      <c r="G374" s="39" t="str">
        <f t="shared" si="111"/>
        <v/>
      </c>
      <c r="H374" s="117" t="str">
        <f t="shared" si="112"/>
        <v/>
      </c>
      <c r="I374" s="120"/>
      <c r="J374" s="121"/>
      <c r="K374" s="125" t="str">
        <f t="shared" si="102"/>
        <v/>
      </c>
      <c r="L374" s="50"/>
      <c r="M374" s="45"/>
      <c r="N374" s="45"/>
      <c r="O374" s="45"/>
      <c r="P374" s="45"/>
      <c r="Q374" s="55"/>
      <c r="R374" s="46"/>
      <c r="S374" s="46"/>
      <c r="T374" s="46"/>
      <c r="U374" s="46"/>
      <c r="V374" s="50"/>
      <c r="W374" s="45"/>
      <c r="X374" s="45"/>
      <c r="Y374" s="45"/>
      <c r="Z374" s="45"/>
      <c r="AA374" s="50"/>
      <c r="AB374" s="45"/>
      <c r="AC374" s="45"/>
      <c r="AD374" s="45"/>
      <c r="AE374" s="50"/>
      <c r="AF374" s="45"/>
      <c r="AG374" s="45"/>
      <c r="AH374" s="45"/>
      <c r="AI374" s="50"/>
      <c r="AJ374" s="45"/>
      <c r="AK374" s="45"/>
      <c r="AL374" s="45"/>
      <c r="AM374" s="1"/>
      <c r="AN374" s="1"/>
      <c r="AO374" s="1"/>
      <c r="AP374" s="1"/>
      <c r="AQ374" s="1"/>
      <c r="BB374" s="127" t="str">
        <f t="shared" si="103"/>
        <v/>
      </c>
      <c r="BC374" s="130" t="str">
        <f t="shared" si="98"/>
        <v/>
      </c>
      <c r="BD374" s="127" t="str">
        <f t="shared" si="99"/>
        <v/>
      </c>
      <c r="BE374" s="127" t="str">
        <f t="shared" si="100"/>
        <v/>
      </c>
      <c r="BF374" s="127" t="str">
        <f t="shared" si="101"/>
        <v/>
      </c>
      <c r="BG374" s="127" t="str">
        <f t="shared" si="104"/>
        <v/>
      </c>
      <c r="BH374" s="127" t="str">
        <f t="shared" si="105"/>
        <v/>
      </c>
    </row>
    <row r="375" spans="1:60" x14ac:dyDescent="0.25">
      <c r="A375" s="4">
        <v>369</v>
      </c>
      <c r="B375" s="29" t="str">
        <f t="shared" si="106"/>
        <v/>
      </c>
      <c r="C375" s="36" t="str">
        <f t="shared" si="107"/>
        <v/>
      </c>
      <c r="D375" s="37" t="str">
        <f t="shared" si="108"/>
        <v/>
      </c>
      <c r="E375" s="38" t="str">
        <f t="shared" si="109"/>
        <v/>
      </c>
      <c r="F375" s="38" t="str">
        <f t="shared" si="110"/>
        <v/>
      </c>
      <c r="G375" s="39" t="str">
        <f t="shared" si="111"/>
        <v/>
      </c>
      <c r="H375" s="117" t="str">
        <f t="shared" si="112"/>
        <v/>
      </c>
      <c r="I375" s="120"/>
      <c r="J375" s="121"/>
      <c r="K375" s="125" t="str">
        <f t="shared" si="102"/>
        <v/>
      </c>
      <c r="L375" s="50"/>
      <c r="M375" s="45"/>
      <c r="N375" s="45"/>
      <c r="O375" s="45"/>
      <c r="P375" s="45"/>
      <c r="Q375" s="55"/>
      <c r="R375" s="46"/>
      <c r="S375" s="46"/>
      <c r="T375" s="46"/>
      <c r="U375" s="46"/>
      <c r="V375" s="50"/>
      <c r="W375" s="45"/>
      <c r="X375" s="45"/>
      <c r="Y375" s="45"/>
      <c r="Z375" s="45"/>
      <c r="AA375" s="50"/>
      <c r="AB375" s="45"/>
      <c r="AC375" s="45"/>
      <c r="AD375" s="45"/>
      <c r="AE375" s="50"/>
      <c r="AF375" s="45"/>
      <c r="AG375" s="45"/>
      <c r="AH375" s="45"/>
      <c r="AI375" s="50"/>
      <c r="AJ375" s="45"/>
      <c r="AK375" s="45"/>
      <c r="AL375" s="45"/>
      <c r="AM375" s="1"/>
      <c r="AN375" s="1"/>
      <c r="AO375" s="1"/>
      <c r="AP375" s="1"/>
      <c r="AQ375" s="1"/>
      <c r="BB375" s="127" t="str">
        <f t="shared" si="103"/>
        <v/>
      </c>
      <c r="BC375" s="130" t="str">
        <f t="shared" si="98"/>
        <v/>
      </c>
      <c r="BD375" s="127" t="str">
        <f t="shared" si="99"/>
        <v/>
      </c>
      <c r="BE375" s="127" t="str">
        <f t="shared" si="100"/>
        <v/>
      </c>
      <c r="BF375" s="127" t="str">
        <f t="shared" si="101"/>
        <v/>
      </c>
      <c r="BG375" s="127" t="str">
        <f t="shared" si="104"/>
        <v/>
      </c>
      <c r="BH375" s="127" t="str">
        <f t="shared" si="105"/>
        <v/>
      </c>
    </row>
    <row r="376" spans="1:60" x14ac:dyDescent="0.25">
      <c r="A376" s="4">
        <v>370</v>
      </c>
      <c r="B376" s="29" t="str">
        <f t="shared" si="106"/>
        <v/>
      </c>
      <c r="C376" s="36" t="str">
        <f t="shared" si="107"/>
        <v/>
      </c>
      <c r="D376" s="37" t="str">
        <f t="shared" si="108"/>
        <v/>
      </c>
      <c r="E376" s="38" t="str">
        <f t="shared" si="109"/>
        <v/>
      </c>
      <c r="F376" s="38" t="str">
        <f t="shared" si="110"/>
        <v/>
      </c>
      <c r="G376" s="39" t="str">
        <f t="shared" si="111"/>
        <v/>
      </c>
      <c r="H376" s="117" t="str">
        <f t="shared" si="112"/>
        <v/>
      </c>
      <c r="I376" s="120"/>
      <c r="J376" s="121"/>
      <c r="K376" s="125" t="str">
        <f t="shared" si="102"/>
        <v/>
      </c>
      <c r="L376" s="50"/>
      <c r="M376" s="45"/>
      <c r="N376" s="45"/>
      <c r="O376" s="45"/>
      <c r="P376" s="45"/>
      <c r="Q376" s="55"/>
      <c r="R376" s="46"/>
      <c r="S376" s="46"/>
      <c r="T376" s="46"/>
      <c r="U376" s="46"/>
      <c r="V376" s="50"/>
      <c r="W376" s="45"/>
      <c r="X376" s="45"/>
      <c r="Y376" s="45"/>
      <c r="Z376" s="45"/>
      <c r="AA376" s="50"/>
      <c r="AB376" s="45"/>
      <c r="AC376" s="45"/>
      <c r="AD376" s="45"/>
      <c r="AE376" s="50"/>
      <c r="AF376" s="45"/>
      <c r="AG376" s="45"/>
      <c r="AH376" s="45"/>
      <c r="AI376" s="50"/>
      <c r="AJ376" s="45"/>
      <c r="AK376" s="45"/>
      <c r="AL376" s="45"/>
      <c r="AM376" s="1"/>
      <c r="AN376" s="1"/>
      <c r="AO376" s="1"/>
      <c r="AP376" s="1"/>
      <c r="AQ376" s="1"/>
      <c r="BB376" s="127" t="str">
        <f t="shared" si="103"/>
        <v/>
      </c>
      <c r="BC376" s="130" t="str">
        <f t="shared" si="98"/>
        <v/>
      </c>
      <c r="BD376" s="127" t="str">
        <f t="shared" si="99"/>
        <v/>
      </c>
      <c r="BE376" s="127" t="str">
        <f t="shared" si="100"/>
        <v/>
      </c>
      <c r="BF376" s="127" t="str">
        <f t="shared" si="101"/>
        <v/>
      </c>
      <c r="BG376" s="127" t="str">
        <f t="shared" si="104"/>
        <v/>
      </c>
      <c r="BH376" s="127" t="str">
        <f t="shared" si="105"/>
        <v/>
      </c>
    </row>
    <row r="377" spans="1:60" x14ac:dyDescent="0.25">
      <c r="A377" s="4">
        <v>371</v>
      </c>
      <c r="B377" s="29" t="str">
        <f t="shared" si="106"/>
        <v/>
      </c>
      <c r="C377" s="36" t="str">
        <f t="shared" si="107"/>
        <v/>
      </c>
      <c r="D377" s="37" t="str">
        <f t="shared" si="108"/>
        <v/>
      </c>
      <c r="E377" s="38" t="str">
        <f t="shared" si="109"/>
        <v/>
      </c>
      <c r="F377" s="38" t="str">
        <f t="shared" si="110"/>
        <v/>
      </c>
      <c r="G377" s="39" t="str">
        <f t="shared" si="111"/>
        <v/>
      </c>
      <c r="H377" s="117" t="str">
        <f t="shared" si="112"/>
        <v/>
      </c>
      <c r="I377" s="120"/>
      <c r="J377" s="121"/>
      <c r="K377" s="125" t="str">
        <f t="shared" si="102"/>
        <v/>
      </c>
      <c r="L377" s="50"/>
      <c r="M377" s="45"/>
      <c r="N377" s="45"/>
      <c r="O377" s="45"/>
      <c r="P377" s="45"/>
      <c r="Q377" s="55"/>
      <c r="R377" s="46"/>
      <c r="S377" s="46"/>
      <c r="T377" s="46"/>
      <c r="U377" s="46"/>
      <c r="V377" s="50"/>
      <c r="W377" s="45"/>
      <c r="X377" s="45"/>
      <c r="Y377" s="45"/>
      <c r="Z377" s="45"/>
      <c r="AA377" s="50"/>
      <c r="AB377" s="45"/>
      <c r="AC377" s="45"/>
      <c r="AD377" s="45"/>
      <c r="AE377" s="50"/>
      <c r="AF377" s="45"/>
      <c r="AG377" s="45"/>
      <c r="AH377" s="45"/>
      <c r="AI377" s="50"/>
      <c r="AJ377" s="45"/>
      <c r="AK377" s="45"/>
      <c r="AL377" s="45"/>
      <c r="AM377" s="1"/>
      <c r="AN377" s="1"/>
      <c r="AO377" s="1"/>
      <c r="AP377" s="1"/>
      <c r="AQ377" s="1"/>
      <c r="BB377" s="127" t="str">
        <f t="shared" si="103"/>
        <v/>
      </c>
      <c r="BC377" s="130" t="str">
        <f t="shared" si="98"/>
        <v/>
      </c>
      <c r="BD377" s="127" t="str">
        <f t="shared" si="99"/>
        <v/>
      </c>
      <c r="BE377" s="127" t="str">
        <f t="shared" si="100"/>
        <v/>
      </c>
      <c r="BF377" s="127" t="str">
        <f t="shared" si="101"/>
        <v/>
      </c>
      <c r="BG377" s="127" t="str">
        <f t="shared" si="104"/>
        <v/>
      </c>
      <c r="BH377" s="127" t="str">
        <f t="shared" si="105"/>
        <v/>
      </c>
    </row>
    <row r="378" spans="1:60" x14ac:dyDescent="0.25">
      <c r="A378" s="4">
        <v>372</v>
      </c>
      <c r="B378" s="29" t="str">
        <f t="shared" si="106"/>
        <v/>
      </c>
      <c r="C378" s="36" t="str">
        <f t="shared" si="107"/>
        <v/>
      </c>
      <c r="D378" s="37" t="str">
        <f t="shared" si="108"/>
        <v/>
      </c>
      <c r="E378" s="38" t="str">
        <f t="shared" si="109"/>
        <v/>
      </c>
      <c r="F378" s="38" t="str">
        <f t="shared" si="110"/>
        <v/>
      </c>
      <c r="G378" s="39" t="str">
        <f t="shared" si="111"/>
        <v/>
      </c>
      <c r="H378" s="117" t="str">
        <f t="shared" si="112"/>
        <v/>
      </c>
      <c r="I378" s="120"/>
      <c r="J378" s="121"/>
      <c r="K378" s="125" t="str">
        <f t="shared" si="102"/>
        <v/>
      </c>
      <c r="L378" s="50"/>
      <c r="M378" s="45"/>
      <c r="N378" s="45"/>
      <c r="O378" s="45"/>
      <c r="P378" s="45"/>
      <c r="Q378" s="55"/>
      <c r="R378" s="46"/>
      <c r="S378" s="46"/>
      <c r="T378" s="46"/>
      <c r="U378" s="46"/>
      <c r="V378" s="50"/>
      <c r="W378" s="45"/>
      <c r="X378" s="45"/>
      <c r="Y378" s="45"/>
      <c r="Z378" s="45"/>
      <c r="AA378" s="50"/>
      <c r="AB378" s="45"/>
      <c r="AC378" s="45"/>
      <c r="AD378" s="45"/>
      <c r="AE378" s="50"/>
      <c r="AF378" s="45"/>
      <c r="AG378" s="45"/>
      <c r="AH378" s="45"/>
      <c r="AI378" s="50"/>
      <c r="AJ378" s="45"/>
      <c r="AK378" s="45"/>
      <c r="AL378" s="45"/>
      <c r="AM378" s="1"/>
      <c r="AN378" s="1"/>
      <c r="AO378" s="1"/>
      <c r="AP378" s="1"/>
      <c r="AQ378" s="1"/>
      <c r="BB378" s="127" t="str">
        <f t="shared" si="103"/>
        <v/>
      </c>
      <c r="BC378" s="130" t="str">
        <f t="shared" si="98"/>
        <v/>
      </c>
      <c r="BD378" s="127" t="str">
        <f t="shared" si="99"/>
        <v/>
      </c>
      <c r="BE378" s="127" t="str">
        <f t="shared" si="100"/>
        <v/>
      </c>
      <c r="BF378" s="127" t="str">
        <f t="shared" si="101"/>
        <v/>
      </c>
      <c r="BG378" s="127" t="str">
        <f t="shared" si="104"/>
        <v/>
      </c>
      <c r="BH378" s="127" t="str">
        <f t="shared" si="105"/>
        <v/>
      </c>
    </row>
    <row r="379" spans="1:60" x14ac:dyDescent="0.25">
      <c r="A379" s="4">
        <v>373</v>
      </c>
      <c r="B379" s="29" t="str">
        <f t="shared" si="106"/>
        <v/>
      </c>
      <c r="C379" s="36" t="str">
        <f t="shared" si="107"/>
        <v/>
      </c>
      <c r="D379" s="37" t="str">
        <f t="shared" si="108"/>
        <v/>
      </c>
      <c r="E379" s="38" t="str">
        <f t="shared" si="109"/>
        <v/>
      </c>
      <c r="F379" s="38" t="str">
        <f t="shared" si="110"/>
        <v/>
      </c>
      <c r="G379" s="39" t="str">
        <f t="shared" si="111"/>
        <v/>
      </c>
      <c r="H379" s="117" t="str">
        <f t="shared" si="112"/>
        <v/>
      </c>
      <c r="I379" s="120"/>
      <c r="J379" s="121"/>
      <c r="K379" s="125" t="str">
        <f t="shared" si="102"/>
        <v/>
      </c>
      <c r="L379" s="50"/>
      <c r="M379" s="45"/>
      <c r="N379" s="45"/>
      <c r="O379" s="45"/>
      <c r="P379" s="45"/>
      <c r="Q379" s="55"/>
      <c r="R379" s="46"/>
      <c r="S379" s="46"/>
      <c r="T379" s="46"/>
      <c r="U379" s="46"/>
      <c r="V379" s="50"/>
      <c r="W379" s="45"/>
      <c r="X379" s="45"/>
      <c r="Y379" s="45"/>
      <c r="Z379" s="45"/>
      <c r="AA379" s="50"/>
      <c r="AB379" s="45"/>
      <c r="AC379" s="45"/>
      <c r="AD379" s="45"/>
      <c r="AE379" s="50"/>
      <c r="AF379" s="45"/>
      <c r="AG379" s="45"/>
      <c r="AH379" s="45"/>
      <c r="AI379" s="50"/>
      <c r="AJ379" s="45"/>
      <c r="AK379" s="45"/>
      <c r="AL379" s="45"/>
      <c r="AM379" s="1"/>
      <c r="AN379" s="1"/>
      <c r="AO379" s="1"/>
      <c r="AP379" s="1"/>
      <c r="AQ379" s="1"/>
      <c r="BB379" s="127" t="str">
        <f t="shared" si="103"/>
        <v/>
      </c>
      <c r="BC379" s="130" t="str">
        <f t="shared" si="98"/>
        <v/>
      </c>
      <c r="BD379" s="127" t="str">
        <f t="shared" si="99"/>
        <v/>
      </c>
      <c r="BE379" s="127" t="str">
        <f t="shared" si="100"/>
        <v/>
      </c>
      <c r="BF379" s="127" t="str">
        <f t="shared" si="101"/>
        <v/>
      </c>
      <c r="BG379" s="127" t="str">
        <f t="shared" si="104"/>
        <v/>
      </c>
      <c r="BH379" s="127" t="str">
        <f t="shared" si="105"/>
        <v/>
      </c>
    </row>
    <row r="380" spans="1:60" x14ac:dyDescent="0.25">
      <c r="A380" s="4">
        <v>374</v>
      </c>
      <c r="B380" s="29" t="str">
        <f t="shared" si="106"/>
        <v/>
      </c>
      <c r="C380" s="36" t="str">
        <f t="shared" si="107"/>
        <v/>
      </c>
      <c r="D380" s="37" t="str">
        <f t="shared" si="108"/>
        <v/>
      </c>
      <c r="E380" s="38" t="str">
        <f t="shared" si="109"/>
        <v/>
      </c>
      <c r="F380" s="38" t="str">
        <f t="shared" si="110"/>
        <v/>
      </c>
      <c r="G380" s="39" t="str">
        <f t="shared" si="111"/>
        <v/>
      </c>
      <c r="H380" s="117" t="str">
        <f t="shared" si="112"/>
        <v/>
      </c>
      <c r="I380" s="120"/>
      <c r="J380" s="121"/>
      <c r="K380" s="125" t="str">
        <f t="shared" si="102"/>
        <v/>
      </c>
      <c r="L380" s="50"/>
      <c r="M380" s="45"/>
      <c r="N380" s="45"/>
      <c r="O380" s="45"/>
      <c r="P380" s="45"/>
      <c r="Q380" s="55"/>
      <c r="R380" s="46"/>
      <c r="S380" s="46"/>
      <c r="T380" s="46"/>
      <c r="U380" s="46"/>
      <c r="V380" s="50"/>
      <c r="W380" s="45"/>
      <c r="X380" s="45"/>
      <c r="Y380" s="45"/>
      <c r="Z380" s="45"/>
      <c r="AA380" s="50"/>
      <c r="AB380" s="45"/>
      <c r="AC380" s="45"/>
      <c r="AD380" s="45"/>
      <c r="AE380" s="50"/>
      <c r="AF380" s="45"/>
      <c r="AG380" s="45"/>
      <c r="AH380" s="45"/>
      <c r="AI380" s="50"/>
      <c r="AJ380" s="45"/>
      <c r="AK380" s="45"/>
      <c r="AL380" s="45"/>
      <c r="AM380" s="1"/>
      <c r="AN380" s="1"/>
      <c r="AO380" s="1"/>
      <c r="AP380" s="1"/>
      <c r="AQ380" s="1"/>
      <c r="BB380" s="127" t="str">
        <f t="shared" si="103"/>
        <v/>
      </c>
      <c r="BC380" s="130" t="str">
        <f t="shared" si="98"/>
        <v/>
      </c>
      <c r="BD380" s="127" t="str">
        <f t="shared" si="99"/>
        <v/>
      </c>
      <c r="BE380" s="127" t="str">
        <f t="shared" si="100"/>
        <v/>
      </c>
      <c r="BF380" s="127" t="str">
        <f t="shared" si="101"/>
        <v/>
      </c>
      <c r="BG380" s="127" t="str">
        <f t="shared" si="104"/>
        <v/>
      </c>
      <c r="BH380" s="127" t="str">
        <f t="shared" si="105"/>
        <v/>
      </c>
    </row>
    <row r="381" spans="1:60" x14ac:dyDescent="0.25">
      <c r="A381" s="4">
        <v>375</v>
      </c>
      <c r="B381" s="29" t="str">
        <f t="shared" si="106"/>
        <v/>
      </c>
      <c r="C381" s="36" t="str">
        <f t="shared" si="107"/>
        <v/>
      </c>
      <c r="D381" s="37" t="str">
        <f t="shared" si="108"/>
        <v/>
      </c>
      <c r="E381" s="38" t="str">
        <f t="shared" si="109"/>
        <v/>
      </c>
      <c r="F381" s="38" t="str">
        <f t="shared" si="110"/>
        <v/>
      </c>
      <c r="G381" s="39" t="str">
        <f t="shared" si="111"/>
        <v/>
      </c>
      <c r="H381" s="117" t="str">
        <f t="shared" si="112"/>
        <v/>
      </c>
      <c r="I381" s="120"/>
      <c r="J381" s="121"/>
      <c r="K381" s="125" t="str">
        <f t="shared" si="102"/>
        <v/>
      </c>
      <c r="L381" s="50"/>
      <c r="M381" s="45"/>
      <c r="N381" s="45"/>
      <c r="O381" s="45"/>
      <c r="P381" s="45"/>
      <c r="Q381" s="55"/>
      <c r="R381" s="46"/>
      <c r="S381" s="46"/>
      <c r="T381" s="46"/>
      <c r="U381" s="46"/>
      <c r="V381" s="50"/>
      <c r="W381" s="45"/>
      <c r="X381" s="45"/>
      <c r="Y381" s="45"/>
      <c r="Z381" s="45"/>
      <c r="AA381" s="50"/>
      <c r="AB381" s="45"/>
      <c r="AC381" s="45"/>
      <c r="AD381" s="45"/>
      <c r="AE381" s="50"/>
      <c r="AF381" s="45"/>
      <c r="AG381" s="45"/>
      <c r="AH381" s="45"/>
      <c r="AI381" s="50"/>
      <c r="AJ381" s="45"/>
      <c r="AK381" s="45"/>
      <c r="AL381" s="45"/>
      <c r="AM381" s="1"/>
      <c r="AN381" s="1"/>
      <c r="AO381" s="1"/>
      <c r="AP381" s="1"/>
      <c r="AQ381" s="1"/>
      <c r="BB381" s="127" t="str">
        <f t="shared" si="103"/>
        <v/>
      </c>
      <c r="BC381" s="130" t="str">
        <f t="shared" si="98"/>
        <v/>
      </c>
      <c r="BD381" s="127" t="str">
        <f t="shared" si="99"/>
        <v/>
      </c>
      <c r="BE381" s="127" t="str">
        <f t="shared" si="100"/>
        <v/>
      </c>
      <c r="BF381" s="127" t="str">
        <f t="shared" si="101"/>
        <v/>
      </c>
      <c r="BG381" s="127" t="str">
        <f t="shared" si="104"/>
        <v/>
      </c>
      <c r="BH381" s="127" t="str">
        <f t="shared" si="105"/>
        <v/>
      </c>
    </row>
    <row r="382" spans="1:60" x14ac:dyDescent="0.25">
      <c r="A382" s="4">
        <v>376</v>
      </c>
      <c r="B382" s="29" t="str">
        <f t="shared" si="106"/>
        <v/>
      </c>
      <c r="C382" s="36" t="str">
        <f t="shared" si="107"/>
        <v/>
      </c>
      <c r="D382" s="37" t="str">
        <f t="shared" si="108"/>
        <v/>
      </c>
      <c r="E382" s="38" t="str">
        <f t="shared" si="109"/>
        <v/>
      </c>
      <c r="F382" s="38" t="str">
        <f t="shared" si="110"/>
        <v/>
      </c>
      <c r="G382" s="39" t="str">
        <f t="shared" si="111"/>
        <v/>
      </c>
      <c r="H382" s="117" t="str">
        <f t="shared" si="112"/>
        <v/>
      </c>
      <c r="I382" s="120"/>
      <c r="J382" s="121"/>
      <c r="K382" s="125" t="str">
        <f t="shared" si="102"/>
        <v/>
      </c>
      <c r="L382" s="50"/>
      <c r="M382" s="45"/>
      <c r="N382" s="45"/>
      <c r="O382" s="45"/>
      <c r="P382" s="45"/>
      <c r="Q382" s="55"/>
      <c r="R382" s="46"/>
      <c r="S382" s="46"/>
      <c r="T382" s="46"/>
      <c r="U382" s="46"/>
      <c r="V382" s="50"/>
      <c r="W382" s="45"/>
      <c r="X382" s="45"/>
      <c r="Y382" s="45"/>
      <c r="Z382" s="45"/>
      <c r="AA382" s="50"/>
      <c r="AB382" s="45"/>
      <c r="AC382" s="45"/>
      <c r="AD382" s="45"/>
      <c r="AE382" s="50"/>
      <c r="AF382" s="45"/>
      <c r="AG382" s="45"/>
      <c r="AH382" s="45"/>
      <c r="AI382" s="50"/>
      <c r="AJ382" s="45"/>
      <c r="AK382" s="45"/>
      <c r="AL382" s="45"/>
      <c r="AM382" s="1"/>
      <c r="AN382" s="1"/>
      <c r="AO382" s="1"/>
      <c r="AP382" s="1"/>
      <c r="AQ382" s="1"/>
      <c r="BB382" s="127" t="str">
        <f t="shared" si="103"/>
        <v/>
      </c>
      <c r="BC382" s="130" t="str">
        <f t="shared" si="98"/>
        <v/>
      </c>
      <c r="BD382" s="127" t="str">
        <f t="shared" si="99"/>
        <v/>
      </c>
      <c r="BE382" s="127" t="str">
        <f t="shared" si="100"/>
        <v/>
      </c>
      <c r="BF382" s="127" t="str">
        <f t="shared" si="101"/>
        <v/>
      </c>
      <c r="BG382" s="127" t="str">
        <f t="shared" si="104"/>
        <v/>
      </c>
      <c r="BH382" s="127" t="str">
        <f t="shared" si="105"/>
        <v/>
      </c>
    </row>
    <row r="383" spans="1:60" x14ac:dyDescent="0.25">
      <c r="A383" s="4">
        <v>377</v>
      </c>
      <c r="B383" s="29" t="str">
        <f t="shared" si="106"/>
        <v/>
      </c>
      <c r="C383" s="36" t="str">
        <f t="shared" si="107"/>
        <v/>
      </c>
      <c r="D383" s="37" t="str">
        <f t="shared" si="108"/>
        <v/>
      </c>
      <c r="E383" s="38" t="str">
        <f t="shared" si="109"/>
        <v/>
      </c>
      <c r="F383" s="38" t="str">
        <f t="shared" si="110"/>
        <v/>
      </c>
      <c r="G383" s="39" t="str">
        <f t="shared" si="111"/>
        <v/>
      </c>
      <c r="H383" s="117" t="str">
        <f t="shared" si="112"/>
        <v/>
      </c>
      <c r="I383" s="120"/>
      <c r="J383" s="121"/>
      <c r="K383" s="125" t="str">
        <f t="shared" si="102"/>
        <v/>
      </c>
      <c r="L383" s="50"/>
      <c r="M383" s="45"/>
      <c r="N383" s="45"/>
      <c r="O383" s="45"/>
      <c r="P383" s="45"/>
      <c r="Q383" s="55"/>
      <c r="R383" s="46"/>
      <c r="S383" s="46"/>
      <c r="T383" s="46"/>
      <c r="U383" s="46"/>
      <c r="V383" s="50"/>
      <c r="W383" s="45"/>
      <c r="X383" s="45"/>
      <c r="Y383" s="45"/>
      <c r="Z383" s="45"/>
      <c r="AA383" s="50"/>
      <c r="AB383" s="45"/>
      <c r="AC383" s="45"/>
      <c r="AD383" s="45"/>
      <c r="AE383" s="50"/>
      <c r="AF383" s="45"/>
      <c r="AG383" s="45"/>
      <c r="AH383" s="45"/>
      <c r="AI383" s="50"/>
      <c r="AJ383" s="45"/>
      <c r="AK383" s="45"/>
      <c r="AL383" s="45"/>
      <c r="AM383" s="1"/>
      <c r="AN383" s="1"/>
      <c r="AO383" s="1"/>
      <c r="AP383" s="1"/>
      <c r="AQ383" s="1"/>
      <c r="BB383" s="127" t="str">
        <f t="shared" si="103"/>
        <v/>
      </c>
      <c r="BC383" s="130" t="str">
        <f t="shared" si="98"/>
        <v/>
      </c>
      <c r="BD383" s="127" t="str">
        <f t="shared" si="99"/>
        <v/>
      </c>
      <c r="BE383" s="127" t="str">
        <f t="shared" si="100"/>
        <v/>
      </c>
      <c r="BF383" s="127" t="str">
        <f t="shared" si="101"/>
        <v/>
      </c>
      <c r="BG383" s="127" t="str">
        <f t="shared" si="104"/>
        <v/>
      </c>
      <c r="BH383" s="127" t="str">
        <f t="shared" si="105"/>
        <v/>
      </c>
    </row>
    <row r="384" spans="1:60" x14ac:dyDescent="0.25">
      <c r="A384" s="4">
        <v>378</v>
      </c>
      <c r="B384" s="29" t="str">
        <f t="shared" si="106"/>
        <v/>
      </c>
      <c r="C384" s="36" t="str">
        <f t="shared" si="107"/>
        <v/>
      </c>
      <c r="D384" s="37" t="str">
        <f t="shared" si="108"/>
        <v/>
      </c>
      <c r="E384" s="38" t="str">
        <f t="shared" si="109"/>
        <v/>
      </c>
      <c r="F384" s="38" t="str">
        <f t="shared" si="110"/>
        <v/>
      </c>
      <c r="G384" s="39" t="str">
        <f t="shared" si="111"/>
        <v/>
      </c>
      <c r="H384" s="117" t="str">
        <f t="shared" si="112"/>
        <v/>
      </c>
      <c r="I384" s="120"/>
      <c r="J384" s="121"/>
      <c r="K384" s="125" t="str">
        <f t="shared" si="102"/>
        <v/>
      </c>
      <c r="L384" s="50"/>
      <c r="M384" s="45"/>
      <c r="N384" s="45"/>
      <c r="O384" s="45"/>
      <c r="P384" s="45"/>
      <c r="Q384" s="55"/>
      <c r="R384" s="46"/>
      <c r="S384" s="46"/>
      <c r="T384" s="46"/>
      <c r="U384" s="46"/>
      <c r="V384" s="50"/>
      <c r="W384" s="45"/>
      <c r="X384" s="45"/>
      <c r="Y384" s="45"/>
      <c r="Z384" s="45"/>
      <c r="AA384" s="50"/>
      <c r="AB384" s="45"/>
      <c r="AC384" s="45"/>
      <c r="AD384" s="45"/>
      <c r="AE384" s="50"/>
      <c r="AF384" s="45"/>
      <c r="AG384" s="45"/>
      <c r="AH384" s="45"/>
      <c r="AI384" s="50"/>
      <c r="AJ384" s="45"/>
      <c r="AK384" s="45"/>
      <c r="AL384" s="45"/>
      <c r="AM384" s="1"/>
      <c r="AN384" s="1"/>
      <c r="AO384" s="1"/>
      <c r="AP384" s="1"/>
      <c r="AQ384" s="1"/>
      <c r="BB384" s="127" t="str">
        <f t="shared" si="103"/>
        <v/>
      </c>
      <c r="BC384" s="130" t="str">
        <f t="shared" si="98"/>
        <v/>
      </c>
      <c r="BD384" s="127" t="str">
        <f t="shared" si="99"/>
        <v/>
      </c>
      <c r="BE384" s="127" t="str">
        <f t="shared" si="100"/>
        <v/>
      </c>
      <c r="BF384" s="127" t="str">
        <f t="shared" si="101"/>
        <v/>
      </c>
      <c r="BG384" s="127" t="str">
        <f t="shared" si="104"/>
        <v/>
      </c>
      <c r="BH384" s="127" t="str">
        <f t="shared" si="105"/>
        <v/>
      </c>
    </row>
    <row r="385" spans="1:60" x14ac:dyDescent="0.25">
      <c r="A385" s="4">
        <v>379</v>
      </c>
      <c r="B385" s="29" t="str">
        <f t="shared" si="106"/>
        <v/>
      </c>
      <c r="C385" s="36" t="str">
        <f t="shared" si="107"/>
        <v/>
      </c>
      <c r="D385" s="37" t="str">
        <f t="shared" si="108"/>
        <v/>
      </c>
      <c r="E385" s="38" t="str">
        <f t="shared" si="109"/>
        <v/>
      </c>
      <c r="F385" s="38" t="str">
        <f t="shared" si="110"/>
        <v/>
      </c>
      <c r="G385" s="39" t="str">
        <f t="shared" si="111"/>
        <v/>
      </c>
      <c r="H385" s="117" t="str">
        <f t="shared" si="112"/>
        <v/>
      </c>
      <c r="I385" s="120"/>
      <c r="J385" s="121"/>
      <c r="K385" s="125" t="str">
        <f t="shared" si="102"/>
        <v/>
      </c>
      <c r="L385" s="50"/>
      <c r="M385" s="45"/>
      <c r="N385" s="45"/>
      <c r="O385" s="45"/>
      <c r="P385" s="45"/>
      <c r="Q385" s="55"/>
      <c r="R385" s="46"/>
      <c r="S385" s="46"/>
      <c r="T385" s="46"/>
      <c r="U385" s="46"/>
      <c r="V385" s="50"/>
      <c r="W385" s="45"/>
      <c r="X385" s="45"/>
      <c r="Y385" s="45"/>
      <c r="Z385" s="45"/>
      <c r="AA385" s="50"/>
      <c r="AB385" s="45"/>
      <c r="AC385" s="45"/>
      <c r="AD385" s="45"/>
      <c r="AE385" s="50"/>
      <c r="AF385" s="45"/>
      <c r="AG385" s="45"/>
      <c r="AH385" s="45"/>
      <c r="AI385" s="50"/>
      <c r="AJ385" s="45"/>
      <c r="AK385" s="45"/>
      <c r="AL385" s="45"/>
      <c r="AM385" s="1"/>
      <c r="AN385" s="1"/>
      <c r="AO385" s="1"/>
      <c r="AP385" s="1"/>
      <c r="AQ385" s="1"/>
      <c r="BB385" s="127" t="str">
        <f t="shared" si="103"/>
        <v/>
      </c>
      <c r="BC385" s="130" t="str">
        <f t="shared" si="98"/>
        <v/>
      </c>
      <c r="BD385" s="127" t="str">
        <f t="shared" si="99"/>
        <v/>
      </c>
      <c r="BE385" s="127" t="str">
        <f t="shared" si="100"/>
        <v/>
      </c>
      <c r="BF385" s="127" t="str">
        <f t="shared" si="101"/>
        <v/>
      </c>
      <c r="BG385" s="127" t="str">
        <f t="shared" si="104"/>
        <v/>
      </c>
      <c r="BH385" s="127" t="str">
        <f t="shared" si="105"/>
        <v/>
      </c>
    </row>
    <row r="386" spans="1:60" x14ac:dyDescent="0.25">
      <c r="A386" s="4">
        <v>380</v>
      </c>
      <c r="B386" s="29" t="str">
        <f t="shared" si="106"/>
        <v/>
      </c>
      <c r="C386" s="36" t="str">
        <f t="shared" si="107"/>
        <v/>
      </c>
      <c r="D386" s="37" t="str">
        <f t="shared" si="108"/>
        <v/>
      </c>
      <c r="E386" s="38" t="str">
        <f t="shared" si="109"/>
        <v/>
      </c>
      <c r="F386" s="38" t="str">
        <f t="shared" si="110"/>
        <v/>
      </c>
      <c r="G386" s="39" t="str">
        <f t="shared" si="111"/>
        <v/>
      </c>
      <c r="H386" s="117" t="str">
        <f t="shared" si="112"/>
        <v/>
      </c>
      <c r="I386" s="120"/>
      <c r="J386" s="121"/>
      <c r="K386" s="125" t="str">
        <f t="shared" si="102"/>
        <v/>
      </c>
      <c r="L386" s="50"/>
      <c r="M386" s="45"/>
      <c r="N386" s="45"/>
      <c r="O386" s="45"/>
      <c r="P386" s="45"/>
      <c r="Q386" s="55"/>
      <c r="R386" s="46"/>
      <c r="S386" s="46"/>
      <c r="T386" s="46"/>
      <c r="U386" s="46"/>
      <c r="V386" s="50"/>
      <c r="W386" s="45"/>
      <c r="X386" s="45"/>
      <c r="Y386" s="45"/>
      <c r="Z386" s="45"/>
      <c r="AA386" s="50"/>
      <c r="AB386" s="45"/>
      <c r="AC386" s="45"/>
      <c r="AD386" s="45"/>
      <c r="AE386" s="50"/>
      <c r="AF386" s="45"/>
      <c r="AG386" s="45"/>
      <c r="AH386" s="45"/>
      <c r="AI386" s="50"/>
      <c r="AJ386" s="45"/>
      <c r="AK386" s="45"/>
      <c r="AL386" s="45"/>
      <c r="AM386" s="1"/>
      <c r="AN386" s="1"/>
      <c r="AO386" s="1"/>
      <c r="AP386" s="1"/>
      <c r="AQ386" s="1"/>
      <c r="BB386" s="127" t="str">
        <f t="shared" si="103"/>
        <v/>
      </c>
      <c r="BC386" s="130" t="str">
        <f t="shared" si="98"/>
        <v/>
      </c>
      <c r="BD386" s="127" t="str">
        <f t="shared" si="99"/>
        <v/>
      </c>
      <c r="BE386" s="127" t="str">
        <f t="shared" si="100"/>
        <v/>
      </c>
      <c r="BF386" s="127" t="str">
        <f t="shared" si="101"/>
        <v/>
      </c>
      <c r="BG386" s="127" t="str">
        <f t="shared" si="104"/>
        <v/>
      </c>
      <c r="BH386" s="127" t="str">
        <f t="shared" si="105"/>
        <v/>
      </c>
    </row>
    <row r="387" spans="1:60" x14ac:dyDescent="0.25">
      <c r="A387" s="4">
        <v>381</v>
      </c>
      <c r="B387" s="29" t="str">
        <f t="shared" si="106"/>
        <v/>
      </c>
      <c r="C387" s="36" t="str">
        <f t="shared" si="107"/>
        <v/>
      </c>
      <c r="D387" s="37" t="str">
        <f t="shared" si="108"/>
        <v/>
      </c>
      <c r="E387" s="38" t="str">
        <f t="shared" si="109"/>
        <v/>
      </c>
      <c r="F387" s="38" t="str">
        <f t="shared" si="110"/>
        <v/>
      </c>
      <c r="G387" s="39" t="str">
        <f t="shared" si="111"/>
        <v/>
      </c>
      <c r="H387" s="117" t="str">
        <f t="shared" si="112"/>
        <v/>
      </c>
      <c r="I387" s="120"/>
      <c r="J387" s="121"/>
      <c r="K387" s="125" t="str">
        <f t="shared" si="102"/>
        <v/>
      </c>
      <c r="L387" s="50"/>
      <c r="M387" s="45"/>
      <c r="N387" s="45"/>
      <c r="O387" s="45"/>
      <c r="P387" s="45"/>
      <c r="Q387" s="55"/>
      <c r="R387" s="46"/>
      <c r="S387" s="46"/>
      <c r="T387" s="46"/>
      <c r="U387" s="46"/>
      <c r="V387" s="50"/>
      <c r="W387" s="45"/>
      <c r="X387" s="45"/>
      <c r="Y387" s="45"/>
      <c r="Z387" s="45"/>
      <c r="AA387" s="50"/>
      <c r="AB387" s="45"/>
      <c r="AC387" s="45"/>
      <c r="AD387" s="45"/>
      <c r="AE387" s="50"/>
      <c r="AF387" s="45"/>
      <c r="AG387" s="45"/>
      <c r="AH387" s="45"/>
      <c r="AI387" s="50"/>
      <c r="AJ387" s="45"/>
      <c r="AK387" s="45"/>
      <c r="AL387" s="45"/>
      <c r="AM387" s="1"/>
      <c r="AN387" s="1"/>
      <c r="AO387" s="1"/>
      <c r="AP387" s="1"/>
      <c r="AQ387" s="1"/>
      <c r="BB387" s="127" t="str">
        <f t="shared" si="103"/>
        <v/>
      </c>
      <c r="BC387" s="130" t="str">
        <f t="shared" si="98"/>
        <v/>
      </c>
      <c r="BD387" s="127" t="str">
        <f t="shared" si="99"/>
        <v/>
      </c>
      <c r="BE387" s="127" t="str">
        <f t="shared" si="100"/>
        <v/>
      </c>
      <c r="BF387" s="127" t="str">
        <f t="shared" si="101"/>
        <v/>
      </c>
      <c r="BG387" s="127" t="str">
        <f t="shared" si="104"/>
        <v/>
      </c>
      <c r="BH387" s="127" t="str">
        <f t="shared" si="105"/>
        <v/>
      </c>
    </row>
    <row r="388" spans="1:60" x14ac:dyDescent="0.25">
      <c r="A388" s="4">
        <v>382</v>
      </c>
      <c r="B388" s="29" t="str">
        <f t="shared" si="106"/>
        <v/>
      </c>
      <c r="C388" s="36" t="str">
        <f t="shared" si="107"/>
        <v/>
      </c>
      <c r="D388" s="37" t="str">
        <f t="shared" si="108"/>
        <v/>
      </c>
      <c r="E388" s="38" t="str">
        <f t="shared" si="109"/>
        <v/>
      </c>
      <c r="F388" s="38" t="str">
        <f t="shared" si="110"/>
        <v/>
      </c>
      <c r="G388" s="39" t="str">
        <f t="shared" si="111"/>
        <v/>
      </c>
      <c r="H388" s="117" t="str">
        <f t="shared" si="112"/>
        <v/>
      </c>
      <c r="I388" s="120"/>
      <c r="J388" s="121"/>
      <c r="K388" s="125" t="str">
        <f t="shared" si="102"/>
        <v/>
      </c>
      <c r="L388" s="50"/>
      <c r="M388" s="45"/>
      <c r="N388" s="45"/>
      <c r="O388" s="45"/>
      <c r="P388" s="45"/>
      <c r="Q388" s="55"/>
      <c r="R388" s="46"/>
      <c r="S388" s="46"/>
      <c r="T388" s="46"/>
      <c r="U388" s="46"/>
      <c r="V388" s="50"/>
      <c r="W388" s="45"/>
      <c r="X388" s="45"/>
      <c r="Y388" s="45"/>
      <c r="Z388" s="45"/>
      <c r="AA388" s="50"/>
      <c r="AB388" s="45"/>
      <c r="AC388" s="45"/>
      <c r="AD388" s="45"/>
      <c r="AE388" s="50"/>
      <c r="AF388" s="45"/>
      <c r="AG388" s="45"/>
      <c r="AH388" s="45"/>
      <c r="AI388" s="50"/>
      <c r="AJ388" s="45"/>
      <c r="AK388" s="45"/>
      <c r="AL388" s="45"/>
      <c r="AM388" s="1"/>
      <c r="AN388" s="1"/>
      <c r="AO388" s="1"/>
      <c r="AP388" s="1"/>
      <c r="AQ388" s="1"/>
      <c r="BB388" s="127" t="str">
        <f t="shared" si="103"/>
        <v/>
      </c>
      <c r="BC388" s="130" t="str">
        <f t="shared" si="98"/>
        <v/>
      </c>
      <c r="BD388" s="127" t="str">
        <f t="shared" si="99"/>
        <v/>
      </c>
      <c r="BE388" s="127" t="str">
        <f t="shared" si="100"/>
        <v/>
      </c>
      <c r="BF388" s="127" t="str">
        <f t="shared" si="101"/>
        <v/>
      </c>
      <c r="BG388" s="127" t="str">
        <f t="shared" si="104"/>
        <v/>
      </c>
      <c r="BH388" s="127" t="str">
        <f t="shared" si="105"/>
        <v/>
      </c>
    </row>
    <row r="389" spans="1:60" x14ac:dyDescent="0.25">
      <c r="A389" s="4">
        <v>383</v>
      </c>
      <c r="B389" s="29" t="str">
        <f t="shared" si="106"/>
        <v/>
      </c>
      <c r="C389" s="36" t="str">
        <f t="shared" si="107"/>
        <v/>
      </c>
      <c r="D389" s="37" t="str">
        <f t="shared" si="108"/>
        <v/>
      </c>
      <c r="E389" s="38" t="str">
        <f t="shared" si="109"/>
        <v/>
      </c>
      <c r="F389" s="38" t="str">
        <f t="shared" si="110"/>
        <v/>
      </c>
      <c r="G389" s="39" t="str">
        <f t="shared" si="111"/>
        <v/>
      </c>
      <c r="H389" s="117" t="str">
        <f t="shared" si="112"/>
        <v/>
      </c>
      <c r="I389" s="120"/>
      <c r="J389" s="121"/>
      <c r="K389" s="125" t="str">
        <f t="shared" si="102"/>
        <v/>
      </c>
      <c r="L389" s="50"/>
      <c r="M389" s="45"/>
      <c r="N389" s="45"/>
      <c r="O389" s="45"/>
      <c r="P389" s="45"/>
      <c r="Q389" s="55"/>
      <c r="R389" s="46"/>
      <c r="S389" s="46"/>
      <c r="T389" s="46"/>
      <c r="U389" s="46"/>
      <c r="V389" s="50"/>
      <c r="W389" s="45"/>
      <c r="X389" s="45"/>
      <c r="Y389" s="45"/>
      <c r="Z389" s="45"/>
      <c r="AA389" s="50"/>
      <c r="AB389" s="45"/>
      <c r="AC389" s="45"/>
      <c r="AD389" s="45"/>
      <c r="AE389" s="50"/>
      <c r="AF389" s="45"/>
      <c r="AG389" s="45"/>
      <c r="AH389" s="45"/>
      <c r="AI389" s="50"/>
      <c r="AJ389" s="45"/>
      <c r="AK389" s="45"/>
      <c r="AL389" s="45"/>
      <c r="AM389" s="1"/>
      <c r="AN389" s="1"/>
      <c r="AO389" s="1"/>
      <c r="AP389" s="1"/>
      <c r="AQ389" s="1"/>
      <c r="BB389" s="127" t="str">
        <f t="shared" si="103"/>
        <v/>
      </c>
      <c r="BC389" s="130" t="str">
        <f t="shared" si="98"/>
        <v/>
      </c>
      <c r="BD389" s="127" t="str">
        <f t="shared" si="99"/>
        <v/>
      </c>
      <c r="BE389" s="127" t="str">
        <f t="shared" si="100"/>
        <v/>
      </c>
      <c r="BF389" s="127" t="str">
        <f t="shared" si="101"/>
        <v/>
      </c>
      <c r="BG389" s="127" t="str">
        <f t="shared" si="104"/>
        <v/>
      </c>
      <c r="BH389" s="127" t="str">
        <f t="shared" si="105"/>
        <v/>
      </c>
    </row>
    <row r="390" spans="1:60" x14ac:dyDescent="0.25">
      <c r="A390" s="4">
        <v>384</v>
      </c>
      <c r="B390" s="29" t="str">
        <f t="shared" si="106"/>
        <v/>
      </c>
      <c r="C390" s="36" t="str">
        <f t="shared" si="107"/>
        <v/>
      </c>
      <c r="D390" s="37" t="str">
        <f t="shared" si="108"/>
        <v/>
      </c>
      <c r="E390" s="38" t="str">
        <f t="shared" si="109"/>
        <v/>
      </c>
      <c r="F390" s="38" t="str">
        <f t="shared" si="110"/>
        <v/>
      </c>
      <c r="G390" s="39" t="str">
        <f t="shared" si="111"/>
        <v/>
      </c>
      <c r="H390" s="117" t="str">
        <f t="shared" si="112"/>
        <v/>
      </c>
      <c r="I390" s="120"/>
      <c r="J390" s="121"/>
      <c r="K390" s="125" t="str">
        <f t="shared" si="102"/>
        <v/>
      </c>
      <c r="L390" s="50"/>
      <c r="M390" s="45"/>
      <c r="N390" s="45"/>
      <c r="O390" s="45"/>
      <c r="P390" s="45"/>
      <c r="Q390" s="55"/>
      <c r="R390" s="46"/>
      <c r="S390" s="46"/>
      <c r="T390" s="46"/>
      <c r="U390" s="46"/>
      <c r="V390" s="50"/>
      <c r="W390" s="45"/>
      <c r="X390" s="45"/>
      <c r="Y390" s="45"/>
      <c r="Z390" s="45"/>
      <c r="AA390" s="50"/>
      <c r="AB390" s="45"/>
      <c r="AC390" s="45"/>
      <c r="AD390" s="45"/>
      <c r="AE390" s="50"/>
      <c r="AF390" s="45"/>
      <c r="AG390" s="45"/>
      <c r="AH390" s="45"/>
      <c r="AI390" s="50"/>
      <c r="AJ390" s="45"/>
      <c r="AK390" s="45"/>
      <c r="AL390" s="45"/>
      <c r="AM390" s="1"/>
      <c r="AN390" s="1"/>
      <c r="AO390" s="1"/>
      <c r="AP390" s="1"/>
      <c r="AQ390" s="1"/>
      <c r="BB390" s="127" t="str">
        <f t="shared" si="103"/>
        <v/>
      </c>
      <c r="BC390" s="130" t="str">
        <f t="shared" si="98"/>
        <v/>
      </c>
      <c r="BD390" s="127" t="str">
        <f t="shared" si="99"/>
        <v/>
      </c>
      <c r="BE390" s="127" t="str">
        <f t="shared" si="100"/>
        <v/>
      </c>
      <c r="BF390" s="127" t="str">
        <f t="shared" si="101"/>
        <v/>
      </c>
      <c r="BG390" s="127" t="str">
        <f t="shared" si="104"/>
        <v/>
      </c>
      <c r="BH390" s="127" t="str">
        <f t="shared" si="105"/>
        <v/>
      </c>
    </row>
    <row r="391" spans="1:60" x14ac:dyDescent="0.25">
      <c r="A391" s="4">
        <v>385</v>
      </c>
      <c r="B391" s="29" t="str">
        <f t="shared" si="106"/>
        <v/>
      </c>
      <c r="C391" s="36" t="str">
        <f t="shared" si="107"/>
        <v/>
      </c>
      <c r="D391" s="37" t="str">
        <f t="shared" si="108"/>
        <v/>
      </c>
      <c r="E391" s="38" t="str">
        <f t="shared" si="109"/>
        <v/>
      </c>
      <c r="F391" s="38" t="str">
        <f t="shared" si="110"/>
        <v/>
      </c>
      <c r="G391" s="39" t="str">
        <f t="shared" si="111"/>
        <v/>
      </c>
      <c r="H391" s="117" t="str">
        <f t="shared" si="112"/>
        <v/>
      </c>
      <c r="I391" s="120"/>
      <c r="J391" s="121"/>
      <c r="K391" s="125" t="str">
        <f t="shared" si="102"/>
        <v/>
      </c>
      <c r="L391" s="50"/>
      <c r="M391" s="45"/>
      <c r="N391" s="45"/>
      <c r="O391" s="45"/>
      <c r="P391" s="45"/>
      <c r="Q391" s="55"/>
      <c r="R391" s="46"/>
      <c r="S391" s="46"/>
      <c r="T391" s="46"/>
      <c r="U391" s="46"/>
      <c r="V391" s="50"/>
      <c r="W391" s="45"/>
      <c r="X391" s="45"/>
      <c r="Y391" s="45"/>
      <c r="Z391" s="45"/>
      <c r="AA391" s="50"/>
      <c r="AB391" s="45"/>
      <c r="AC391" s="45"/>
      <c r="AD391" s="45"/>
      <c r="AE391" s="50"/>
      <c r="AF391" s="45"/>
      <c r="AG391" s="45"/>
      <c r="AH391" s="45"/>
      <c r="AI391" s="50"/>
      <c r="AJ391" s="45"/>
      <c r="AK391" s="45"/>
      <c r="AL391" s="45"/>
      <c r="AM391" s="1"/>
      <c r="AN391" s="1"/>
      <c r="AO391" s="1"/>
      <c r="AP391" s="1"/>
      <c r="AQ391" s="1"/>
      <c r="BB391" s="127" t="str">
        <f t="shared" si="103"/>
        <v/>
      </c>
      <c r="BC391" s="130" t="str">
        <f t="shared" ref="BC391:BC408" si="113">IFERROR(IF(G391="","",IF(K391="","",IF(AND(VLOOKUP(G391,Mark,5,0)&gt;85),5,IF(AND(VLOOKUP(G391,Mark,5,0)&gt;75),4,IF(AND(VLOOKUP(G391,Mark,5,0)&gt;=65),3,0)))))+ROUNDUP(SUM(L391:P391)*15%,0),"")</f>
        <v/>
      </c>
      <c r="BD391" s="127" t="str">
        <f t="shared" ref="BD391:BD408" si="114">IFERROR(IF(G391="","",IF(K391="","",IF(AND(VLOOKUP(G391,Mark,5,0)&gt;85),5,IF(AND(VLOOKUP(G391,Mark,5,0)&gt;75),4,IF(AND(VLOOKUP(G391,Mark,5,0)&gt;=65),3,0)))))+ROUNDUP(SUM(Q391:U391)*15%,0),"")</f>
        <v/>
      </c>
      <c r="BE391" s="127" t="str">
        <f t="shared" ref="BE391:BE408" si="115">IFERROR(IF(G391="","",IF(K391="","",IF(AND(VLOOKUP(G391,Mark,5,0)&gt;85),5,IF(AND(VLOOKUP(G391,Mark,5,0)&gt;75),4,IF(AND(VLOOKUP(G391,Mark,5,0)&gt;=65),3,0)))))+ROUNDUP(SUM(V391:Z391)*15%,0),"")</f>
        <v/>
      </c>
      <c r="BF391" s="127" t="str">
        <f t="shared" ref="BF391:BF408" si="116">IFERROR(IF(G391="","",IF(K391="","",IF(AND(VLOOKUP(G391,Mark,5,0)&gt;85),5,IF(AND(VLOOKUP(G391,Mark,5,0)&gt;75),4,IF(AND(VLOOKUP(G391,Mark,5,0)&gt;=65),3,0)))))+ROUNDUP(SUM(AA391:AD391)*15%,0),"")</f>
        <v/>
      </c>
      <c r="BG391" s="127" t="str">
        <f t="shared" si="104"/>
        <v/>
      </c>
      <c r="BH391" s="127" t="str">
        <f t="shared" si="105"/>
        <v/>
      </c>
    </row>
    <row r="392" spans="1:60" x14ac:dyDescent="0.25">
      <c r="A392" s="4">
        <v>386</v>
      </c>
      <c r="B392" s="29" t="str">
        <f t="shared" si="106"/>
        <v/>
      </c>
      <c r="C392" s="36" t="str">
        <f t="shared" si="107"/>
        <v/>
      </c>
      <c r="D392" s="37" t="str">
        <f t="shared" si="108"/>
        <v/>
      </c>
      <c r="E392" s="38" t="str">
        <f t="shared" si="109"/>
        <v/>
      </c>
      <c r="F392" s="38" t="str">
        <f t="shared" si="110"/>
        <v/>
      </c>
      <c r="G392" s="39" t="str">
        <f t="shared" si="111"/>
        <v/>
      </c>
      <c r="H392" s="117" t="str">
        <f t="shared" si="112"/>
        <v/>
      </c>
      <c r="I392" s="120"/>
      <c r="J392" s="121"/>
      <c r="K392" s="125" t="str">
        <f t="shared" ref="K392:K407" si="117">IFERROR(IF(I392="","",IF(J392="","",SUM(J392/I392*100,0))),"")</f>
        <v/>
      </c>
      <c r="L392" s="50"/>
      <c r="M392" s="45"/>
      <c r="N392" s="45"/>
      <c r="O392" s="45"/>
      <c r="P392" s="45"/>
      <c r="Q392" s="55"/>
      <c r="R392" s="46"/>
      <c r="S392" s="46"/>
      <c r="T392" s="46"/>
      <c r="U392" s="46"/>
      <c r="V392" s="50"/>
      <c r="W392" s="45"/>
      <c r="X392" s="45"/>
      <c r="Y392" s="45"/>
      <c r="Z392" s="45"/>
      <c r="AA392" s="50"/>
      <c r="AB392" s="45"/>
      <c r="AC392" s="45"/>
      <c r="AD392" s="45"/>
      <c r="AE392" s="50"/>
      <c r="AF392" s="45"/>
      <c r="AG392" s="45"/>
      <c r="AH392" s="45"/>
      <c r="AI392" s="50"/>
      <c r="AJ392" s="45"/>
      <c r="AK392" s="45"/>
      <c r="AL392" s="45"/>
      <c r="AM392" s="1"/>
      <c r="AN392" s="1"/>
      <c r="AO392" s="1"/>
      <c r="AP392" s="1"/>
      <c r="AQ392" s="1"/>
      <c r="BB392" s="127" t="str">
        <f t="shared" ref="BB392:BB408" si="118">G392</f>
        <v/>
      </c>
      <c r="BC392" s="130" t="str">
        <f t="shared" si="113"/>
        <v/>
      </c>
      <c r="BD392" s="127" t="str">
        <f t="shared" si="114"/>
        <v/>
      </c>
      <c r="BE392" s="127" t="str">
        <f t="shared" si="115"/>
        <v/>
      </c>
      <c r="BF392" s="127" t="str">
        <f t="shared" si="116"/>
        <v/>
      </c>
      <c r="BG392" s="127" t="str">
        <f t="shared" ref="BG392:BG408" si="119">IFERROR(IF(G392="","",IF(K392="","",IF(AND(VLOOKUP(G392,Mark,5,0)&gt;85),5,IF(AND(VLOOKUP(G392,Mark,5,0)&gt;75),4,IF(AND(VLOOKUP(G392,Mark,5,0)&gt;=65),3,0)))))+ROUNDUP(SUM(AE392:AH392)*15%,0),"")</f>
        <v/>
      </c>
      <c r="BH392" s="127" t="str">
        <f t="shared" ref="BH392:BH408" si="120">IFERROR(IF(G392="","",IF(K392="","",IF(AND(VLOOKUP(G392,Mark,5,0)&gt;85),5,IF(AND(VLOOKUP(G392,Mark,5,0)&gt;75),4,IF(AND(VLOOKUP(G392,Mark,5,0)&gt;=65),3,0)))))+ROUNDUP(SUM(AI392:AL392)*15%,0),"")</f>
        <v/>
      </c>
    </row>
    <row r="393" spans="1:60" x14ac:dyDescent="0.25">
      <c r="A393" s="4">
        <v>387</v>
      </c>
      <c r="B393" s="29" t="str">
        <f t="shared" si="106"/>
        <v/>
      </c>
      <c r="C393" s="36" t="str">
        <f t="shared" si="107"/>
        <v/>
      </c>
      <c r="D393" s="37" t="str">
        <f t="shared" si="108"/>
        <v/>
      </c>
      <c r="E393" s="38" t="str">
        <f t="shared" si="109"/>
        <v/>
      </c>
      <c r="F393" s="38" t="str">
        <f t="shared" si="110"/>
        <v/>
      </c>
      <c r="G393" s="39" t="str">
        <f t="shared" si="111"/>
        <v/>
      </c>
      <c r="H393" s="117" t="str">
        <f t="shared" si="112"/>
        <v/>
      </c>
      <c r="I393" s="120"/>
      <c r="J393" s="121"/>
      <c r="K393" s="125" t="str">
        <f t="shared" si="117"/>
        <v/>
      </c>
      <c r="L393" s="50"/>
      <c r="M393" s="45"/>
      <c r="N393" s="45"/>
      <c r="O393" s="45"/>
      <c r="P393" s="45"/>
      <c r="Q393" s="55"/>
      <c r="R393" s="46"/>
      <c r="S393" s="46"/>
      <c r="T393" s="46"/>
      <c r="U393" s="46"/>
      <c r="V393" s="50"/>
      <c r="W393" s="45"/>
      <c r="X393" s="45"/>
      <c r="Y393" s="45"/>
      <c r="Z393" s="45"/>
      <c r="AA393" s="50"/>
      <c r="AB393" s="45"/>
      <c r="AC393" s="45"/>
      <c r="AD393" s="45"/>
      <c r="AE393" s="50"/>
      <c r="AF393" s="45"/>
      <c r="AG393" s="45"/>
      <c r="AH393" s="45"/>
      <c r="AI393" s="50"/>
      <c r="AJ393" s="45"/>
      <c r="AK393" s="45"/>
      <c r="AL393" s="45"/>
      <c r="AM393" s="1"/>
      <c r="AN393" s="1"/>
      <c r="AO393" s="1"/>
      <c r="AP393" s="1"/>
      <c r="AQ393" s="1"/>
      <c r="BB393" s="127" t="str">
        <f t="shared" si="118"/>
        <v/>
      </c>
      <c r="BC393" s="130" t="str">
        <f t="shared" si="113"/>
        <v/>
      </c>
      <c r="BD393" s="127" t="str">
        <f t="shared" si="114"/>
        <v/>
      </c>
      <c r="BE393" s="127" t="str">
        <f t="shared" si="115"/>
        <v/>
      </c>
      <c r="BF393" s="127" t="str">
        <f t="shared" si="116"/>
        <v/>
      </c>
      <c r="BG393" s="127" t="str">
        <f t="shared" si="119"/>
        <v/>
      </c>
      <c r="BH393" s="127" t="str">
        <f t="shared" si="120"/>
        <v/>
      </c>
    </row>
    <row r="394" spans="1:60" x14ac:dyDescent="0.25">
      <c r="A394" s="4">
        <v>388</v>
      </c>
      <c r="B394" s="29" t="str">
        <f t="shared" si="106"/>
        <v/>
      </c>
      <c r="C394" s="36" t="str">
        <f t="shared" si="107"/>
        <v/>
      </c>
      <c r="D394" s="37" t="str">
        <f t="shared" si="108"/>
        <v/>
      </c>
      <c r="E394" s="38" t="str">
        <f t="shared" si="109"/>
        <v/>
      </c>
      <c r="F394" s="38" t="str">
        <f t="shared" si="110"/>
        <v/>
      </c>
      <c r="G394" s="39" t="str">
        <f t="shared" si="111"/>
        <v/>
      </c>
      <c r="H394" s="117" t="str">
        <f t="shared" si="112"/>
        <v/>
      </c>
      <c r="I394" s="120"/>
      <c r="J394" s="121"/>
      <c r="K394" s="125" t="str">
        <f t="shared" si="117"/>
        <v/>
      </c>
      <c r="L394" s="50"/>
      <c r="M394" s="45"/>
      <c r="N394" s="45"/>
      <c r="O394" s="45"/>
      <c r="P394" s="45"/>
      <c r="Q394" s="55"/>
      <c r="R394" s="46"/>
      <c r="S394" s="46"/>
      <c r="T394" s="46"/>
      <c r="U394" s="46"/>
      <c r="V394" s="50"/>
      <c r="W394" s="45"/>
      <c r="X394" s="45"/>
      <c r="Y394" s="45"/>
      <c r="Z394" s="45"/>
      <c r="AA394" s="50"/>
      <c r="AB394" s="45"/>
      <c r="AC394" s="45"/>
      <c r="AD394" s="45"/>
      <c r="AE394" s="50"/>
      <c r="AF394" s="45"/>
      <c r="AG394" s="45"/>
      <c r="AH394" s="45"/>
      <c r="AI394" s="50"/>
      <c r="AJ394" s="45"/>
      <c r="AK394" s="45"/>
      <c r="AL394" s="45"/>
      <c r="AM394" s="1"/>
      <c r="AN394" s="1"/>
      <c r="AO394" s="1"/>
      <c r="AP394" s="1"/>
      <c r="AQ394" s="1"/>
      <c r="BB394" s="127" t="str">
        <f t="shared" si="118"/>
        <v/>
      </c>
      <c r="BC394" s="130" t="str">
        <f t="shared" si="113"/>
        <v/>
      </c>
      <c r="BD394" s="127" t="str">
        <f t="shared" si="114"/>
        <v/>
      </c>
      <c r="BE394" s="127" t="str">
        <f t="shared" si="115"/>
        <v/>
      </c>
      <c r="BF394" s="127" t="str">
        <f t="shared" si="116"/>
        <v/>
      </c>
      <c r="BG394" s="127" t="str">
        <f t="shared" si="119"/>
        <v/>
      </c>
      <c r="BH394" s="127" t="str">
        <f t="shared" si="120"/>
        <v/>
      </c>
    </row>
    <row r="395" spans="1:60" x14ac:dyDescent="0.25">
      <c r="A395" s="4">
        <v>389</v>
      </c>
      <c r="B395" s="29" t="str">
        <f t="shared" si="106"/>
        <v/>
      </c>
      <c r="C395" s="36" t="str">
        <f t="shared" si="107"/>
        <v/>
      </c>
      <c r="D395" s="37" t="str">
        <f t="shared" si="108"/>
        <v/>
      </c>
      <c r="E395" s="38" t="str">
        <f t="shared" si="109"/>
        <v/>
      </c>
      <c r="F395" s="38" t="str">
        <f t="shared" si="110"/>
        <v/>
      </c>
      <c r="G395" s="39" t="str">
        <f t="shared" si="111"/>
        <v/>
      </c>
      <c r="H395" s="117" t="str">
        <f t="shared" si="112"/>
        <v/>
      </c>
      <c r="I395" s="120"/>
      <c r="J395" s="121"/>
      <c r="K395" s="125" t="str">
        <f t="shared" si="117"/>
        <v/>
      </c>
      <c r="L395" s="50"/>
      <c r="M395" s="45"/>
      <c r="N395" s="45"/>
      <c r="O395" s="45"/>
      <c r="P395" s="45"/>
      <c r="Q395" s="55"/>
      <c r="R395" s="46"/>
      <c r="S395" s="46"/>
      <c r="T395" s="46"/>
      <c r="U395" s="46"/>
      <c r="V395" s="50"/>
      <c r="W395" s="45"/>
      <c r="X395" s="45"/>
      <c r="Y395" s="45"/>
      <c r="Z395" s="45"/>
      <c r="AA395" s="50"/>
      <c r="AB395" s="45"/>
      <c r="AC395" s="45"/>
      <c r="AD395" s="45"/>
      <c r="AE395" s="50"/>
      <c r="AF395" s="45"/>
      <c r="AG395" s="45"/>
      <c r="AH395" s="45"/>
      <c r="AI395" s="50"/>
      <c r="AJ395" s="45"/>
      <c r="AK395" s="45"/>
      <c r="AL395" s="45"/>
      <c r="AM395" s="1"/>
      <c r="AN395" s="1"/>
      <c r="AO395" s="1"/>
      <c r="AP395" s="1"/>
      <c r="AQ395" s="1"/>
      <c r="BB395" s="127" t="str">
        <f t="shared" si="118"/>
        <v/>
      </c>
      <c r="BC395" s="130" t="str">
        <f t="shared" si="113"/>
        <v/>
      </c>
      <c r="BD395" s="127" t="str">
        <f t="shared" si="114"/>
        <v/>
      </c>
      <c r="BE395" s="127" t="str">
        <f t="shared" si="115"/>
        <v/>
      </c>
      <c r="BF395" s="127" t="str">
        <f t="shared" si="116"/>
        <v/>
      </c>
      <c r="BG395" s="127" t="str">
        <f t="shared" si="119"/>
        <v/>
      </c>
      <c r="BH395" s="127" t="str">
        <f t="shared" si="120"/>
        <v/>
      </c>
    </row>
    <row r="396" spans="1:60" x14ac:dyDescent="0.25">
      <c r="A396" s="4">
        <v>390</v>
      </c>
      <c r="B396" s="29" t="str">
        <f t="shared" si="106"/>
        <v/>
      </c>
      <c r="C396" s="36" t="str">
        <f t="shared" si="107"/>
        <v/>
      </c>
      <c r="D396" s="37" t="str">
        <f t="shared" si="108"/>
        <v/>
      </c>
      <c r="E396" s="38" t="str">
        <f t="shared" si="109"/>
        <v/>
      </c>
      <c r="F396" s="38" t="str">
        <f t="shared" si="110"/>
        <v/>
      </c>
      <c r="G396" s="39" t="str">
        <f t="shared" si="111"/>
        <v/>
      </c>
      <c r="H396" s="117" t="str">
        <f t="shared" si="112"/>
        <v/>
      </c>
      <c r="I396" s="120"/>
      <c r="J396" s="121"/>
      <c r="K396" s="125" t="str">
        <f t="shared" si="117"/>
        <v/>
      </c>
      <c r="L396" s="50"/>
      <c r="M396" s="45"/>
      <c r="N396" s="45"/>
      <c r="O396" s="45"/>
      <c r="P396" s="45"/>
      <c r="Q396" s="55"/>
      <c r="R396" s="46"/>
      <c r="S396" s="46"/>
      <c r="T396" s="46"/>
      <c r="U396" s="46"/>
      <c r="V396" s="50"/>
      <c r="W396" s="45"/>
      <c r="X396" s="45"/>
      <c r="Y396" s="45"/>
      <c r="Z396" s="45"/>
      <c r="AA396" s="50"/>
      <c r="AB396" s="45"/>
      <c r="AC396" s="45"/>
      <c r="AD396" s="45"/>
      <c r="AE396" s="50"/>
      <c r="AF396" s="45"/>
      <c r="AG396" s="45"/>
      <c r="AH396" s="45"/>
      <c r="AI396" s="50"/>
      <c r="AJ396" s="45"/>
      <c r="AK396" s="45"/>
      <c r="AL396" s="45"/>
      <c r="AM396" s="1"/>
      <c r="AN396" s="1"/>
      <c r="AO396" s="1"/>
      <c r="AP396" s="1"/>
      <c r="AQ396" s="1"/>
      <c r="BB396" s="127" t="str">
        <f t="shared" si="118"/>
        <v/>
      </c>
      <c r="BC396" s="130" t="str">
        <f t="shared" si="113"/>
        <v/>
      </c>
      <c r="BD396" s="127" t="str">
        <f t="shared" si="114"/>
        <v/>
      </c>
      <c r="BE396" s="127" t="str">
        <f t="shared" si="115"/>
        <v/>
      </c>
      <c r="BF396" s="127" t="str">
        <f t="shared" si="116"/>
        <v/>
      </c>
      <c r="BG396" s="127" t="str">
        <f t="shared" si="119"/>
        <v/>
      </c>
      <c r="BH396" s="127" t="str">
        <f t="shared" si="120"/>
        <v/>
      </c>
    </row>
    <row r="397" spans="1:60" x14ac:dyDescent="0.25">
      <c r="A397" s="4">
        <v>391</v>
      </c>
      <c r="B397" s="29" t="str">
        <f t="shared" si="106"/>
        <v/>
      </c>
      <c r="C397" s="36" t="str">
        <f t="shared" si="107"/>
        <v/>
      </c>
      <c r="D397" s="37" t="str">
        <f t="shared" si="108"/>
        <v/>
      </c>
      <c r="E397" s="38" t="str">
        <f t="shared" si="109"/>
        <v/>
      </c>
      <c r="F397" s="38" t="str">
        <f t="shared" si="110"/>
        <v/>
      </c>
      <c r="G397" s="39" t="str">
        <f t="shared" si="111"/>
        <v/>
      </c>
      <c r="H397" s="117" t="str">
        <f t="shared" si="112"/>
        <v/>
      </c>
      <c r="I397" s="120"/>
      <c r="J397" s="121"/>
      <c r="K397" s="125" t="str">
        <f t="shared" si="117"/>
        <v/>
      </c>
      <c r="L397" s="50"/>
      <c r="M397" s="45"/>
      <c r="N397" s="45"/>
      <c r="O397" s="45"/>
      <c r="P397" s="45"/>
      <c r="Q397" s="55"/>
      <c r="R397" s="46"/>
      <c r="S397" s="46"/>
      <c r="T397" s="46"/>
      <c r="U397" s="46"/>
      <c r="V397" s="50"/>
      <c r="W397" s="45"/>
      <c r="X397" s="45"/>
      <c r="Y397" s="45"/>
      <c r="Z397" s="45"/>
      <c r="AA397" s="50"/>
      <c r="AB397" s="45"/>
      <c r="AC397" s="45"/>
      <c r="AD397" s="45"/>
      <c r="AE397" s="50"/>
      <c r="AF397" s="45"/>
      <c r="AG397" s="45"/>
      <c r="AH397" s="45"/>
      <c r="AI397" s="50"/>
      <c r="AJ397" s="45"/>
      <c r="AK397" s="45"/>
      <c r="AL397" s="45"/>
      <c r="AM397" s="1"/>
      <c r="AN397" s="1"/>
      <c r="AO397" s="1"/>
      <c r="AP397" s="1"/>
      <c r="AQ397" s="1"/>
      <c r="BB397" s="127" t="str">
        <f t="shared" si="118"/>
        <v/>
      </c>
      <c r="BC397" s="130" t="str">
        <f t="shared" si="113"/>
        <v/>
      </c>
      <c r="BD397" s="127" t="str">
        <f t="shared" si="114"/>
        <v/>
      </c>
      <c r="BE397" s="127" t="str">
        <f t="shared" si="115"/>
        <v/>
      </c>
      <c r="BF397" s="127" t="str">
        <f t="shared" si="116"/>
        <v/>
      </c>
      <c r="BG397" s="127" t="str">
        <f t="shared" si="119"/>
        <v/>
      </c>
      <c r="BH397" s="127" t="str">
        <f t="shared" si="120"/>
        <v/>
      </c>
    </row>
    <row r="398" spans="1:60" x14ac:dyDescent="0.25">
      <c r="A398" s="4">
        <v>392</v>
      </c>
      <c r="B398" s="29" t="str">
        <f t="shared" si="106"/>
        <v/>
      </c>
      <c r="C398" s="36" t="str">
        <f t="shared" si="107"/>
        <v/>
      </c>
      <c r="D398" s="37" t="str">
        <f t="shared" si="108"/>
        <v/>
      </c>
      <c r="E398" s="38" t="str">
        <f t="shared" si="109"/>
        <v/>
      </c>
      <c r="F398" s="38" t="str">
        <f t="shared" si="110"/>
        <v/>
      </c>
      <c r="G398" s="39" t="str">
        <f t="shared" si="111"/>
        <v/>
      </c>
      <c r="H398" s="117" t="str">
        <f t="shared" si="112"/>
        <v/>
      </c>
      <c r="I398" s="120"/>
      <c r="J398" s="121"/>
      <c r="K398" s="125" t="str">
        <f t="shared" si="117"/>
        <v/>
      </c>
      <c r="L398" s="50"/>
      <c r="M398" s="45"/>
      <c r="N398" s="45"/>
      <c r="O398" s="45"/>
      <c r="P398" s="45"/>
      <c r="Q398" s="55"/>
      <c r="R398" s="46"/>
      <c r="S398" s="46"/>
      <c r="T398" s="46"/>
      <c r="U398" s="46"/>
      <c r="V398" s="50"/>
      <c r="W398" s="45"/>
      <c r="X398" s="45"/>
      <c r="Y398" s="45"/>
      <c r="Z398" s="45"/>
      <c r="AA398" s="50"/>
      <c r="AB398" s="45"/>
      <c r="AC398" s="45"/>
      <c r="AD398" s="45"/>
      <c r="AE398" s="50"/>
      <c r="AF398" s="45"/>
      <c r="AG398" s="45"/>
      <c r="AH398" s="45"/>
      <c r="AI398" s="50"/>
      <c r="AJ398" s="45"/>
      <c r="AK398" s="45"/>
      <c r="AL398" s="45"/>
      <c r="AM398" s="1"/>
      <c r="AN398" s="1"/>
      <c r="AO398" s="1"/>
      <c r="AP398" s="1"/>
      <c r="AQ398" s="1"/>
      <c r="BB398" s="127" t="str">
        <f t="shared" si="118"/>
        <v/>
      </c>
      <c r="BC398" s="130" t="str">
        <f t="shared" si="113"/>
        <v/>
      </c>
      <c r="BD398" s="127" t="str">
        <f t="shared" si="114"/>
        <v/>
      </c>
      <c r="BE398" s="127" t="str">
        <f t="shared" si="115"/>
        <v/>
      </c>
      <c r="BF398" s="127" t="str">
        <f t="shared" si="116"/>
        <v/>
      </c>
      <c r="BG398" s="127" t="str">
        <f t="shared" si="119"/>
        <v/>
      </c>
      <c r="BH398" s="127" t="str">
        <f t="shared" si="120"/>
        <v/>
      </c>
    </row>
    <row r="399" spans="1:60" x14ac:dyDescent="0.25">
      <c r="A399" s="4">
        <v>393</v>
      </c>
      <c r="B399" s="29" t="str">
        <f t="shared" si="106"/>
        <v/>
      </c>
      <c r="C399" s="36" t="str">
        <f t="shared" si="107"/>
        <v/>
      </c>
      <c r="D399" s="37" t="str">
        <f t="shared" si="108"/>
        <v/>
      </c>
      <c r="E399" s="38" t="str">
        <f t="shared" si="109"/>
        <v/>
      </c>
      <c r="F399" s="38" t="str">
        <f t="shared" si="110"/>
        <v/>
      </c>
      <c r="G399" s="39" t="str">
        <f t="shared" si="111"/>
        <v/>
      </c>
      <c r="H399" s="117" t="str">
        <f t="shared" si="112"/>
        <v/>
      </c>
      <c r="I399" s="120"/>
      <c r="J399" s="121"/>
      <c r="K399" s="125" t="str">
        <f t="shared" si="117"/>
        <v/>
      </c>
      <c r="L399" s="50"/>
      <c r="M399" s="45"/>
      <c r="N399" s="45"/>
      <c r="O399" s="45"/>
      <c r="P399" s="45"/>
      <c r="Q399" s="55"/>
      <c r="R399" s="46"/>
      <c r="S399" s="46"/>
      <c r="T399" s="46"/>
      <c r="U399" s="46"/>
      <c r="V399" s="50"/>
      <c r="W399" s="45"/>
      <c r="X399" s="45"/>
      <c r="Y399" s="45"/>
      <c r="Z399" s="45"/>
      <c r="AA399" s="50"/>
      <c r="AB399" s="45"/>
      <c r="AC399" s="45"/>
      <c r="AD399" s="45"/>
      <c r="AE399" s="50"/>
      <c r="AF399" s="45"/>
      <c r="AG399" s="45"/>
      <c r="AH399" s="45"/>
      <c r="AI399" s="50"/>
      <c r="AJ399" s="45"/>
      <c r="AK399" s="45"/>
      <c r="AL399" s="45"/>
      <c r="AM399" s="1"/>
      <c r="AN399" s="1"/>
      <c r="AO399" s="1"/>
      <c r="AP399" s="1"/>
      <c r="AQ399" s="1"/>
      <c r="BB399" s="127" t="str">
        <f t="shared" si="118"/>
        <v/>
      </c>
      <c r="BC399" s="130" t="str">
        <f t="shared" si="113"/>
        <v/>
      </c>
      <c r="BD399" s="127" t="str">
        <f t="shared" si="114"/>
        <v/>
      </c>
      <c r="BE399" s="127" t="str">
        <f t="shared" si="115"/>
        <v/>
      </c>
      <c r="BF399" s="127" t="str">
        <f t="shared" si="116"/>
        <v/>
      </c>
      <c r="BG399" s="127" t="str">
        <f t="shared" si="119"/>
        <v/>
      </c>
      <c r="BH399" s="127" t="str">
        <f t="shared" si="120"/>
        <v/>
      </c>
    </row>
    <row r="400" spans="1:60" x14ac:dyDescent="0.25">
      <c r="A400" s="4">
        <v>394</v>
      </c>
      <c r="B400" s="29" t="str">
        <f t="shared" ref="B400:B407" si="121">IFERROR(VLOOKUP(A400,Name1,3,0),"")</f>
        <v/>
      </c>
      <c r="C400" s="36" t="str">
        <f t="shared" ref="C400:C407" si="122">IFERROR(VLOOKUP(A400,Name1,4,0),"")</f>
        <v/>
      </c>
      <c r="D400" s="37" t="str">
        <f t="shared" ref="D400:D407" si="123">IFERROR(VLOOKUP(A400,Name1,11,0),"")</f>
        <v/>
      </c>
      <c r="E400" s="38" t="str">
        <f t="shared" ref="E400:E407" si="124">IFERROR(VLOOKUP(A400,Name1,6,0),"")</f>
        <v/>
      </c>
      <c r="F400" s="38" t="str">
        <f t="shared" ref="F400:F407" si="125">IFERROR(VLOOKUP(A400,Name1,8,0),"")</f>
        <v/>
      </c>
      <c r="G400" s="39" t="str">
        <f t="shared" ref="G400:G407" si="126">IFERROR(VLOOKUP(A400,Name1,12,0),"")</f>
        <v/>
      </c>
      <c r="H400" s="117" t="str">
        <f t="shared" ref="H400:H407" si="127">IFERROR(VLOOKUP(A400,Name1,13,0),"")</f>
        <v/>
      </c>
      <c r="I400" s="120"/>
      <c r="J400" s="121"/>
      <c r="K400" s="125" t="str">
        <f t="shared" si="117"/>
        <v/>
      </c>
      <c r="L400" s="50"/>
      <c r="M400" s="45"/>
      <c r="N400" s="45"/>
      <c r="O400" s="45"/>
      <c r="P400" s="45"/>
      <c r="Q400" s="55"/>
      <c r="R400" s="46"/>
      <c r="S400" s="46"/>
      <c r="T400" s="46"/>
      <c r="U400" s="46"/>
      <c r="V400" s="50"/>
      <c r="W400" s="45"/>
      <c r="X400" s="45"/>
      <c r="Y400" s="45"/>
      <c r="Z400" s="45"/>
      <c r="AA400" s="50"/>
      <c r="AB400" s="45"/>
      <c r="AC400" s="45"/>
      <c r="AD400" s="45"/>
      <c r="AE400" s="50"/>
      <c r="AF400" s="45"/>
      <c r="AG400" s="45"/>
      <c r="AH400" s="45"/>
      <c r="AI400" s="50"/>
      <c r="AJ400" s="45"/>
      <c r="AK400" s="45"/>
      <c r="AL400" s="45"/>
      <c r="AM400" s="1"/>
      <c r="AN400" s="1"/>
      <c r="AO400" s="1"/>
      <c r="AP400" s="1"/>
      <c r="AQ400" s="1"/>
      <c r="BB400" s="127" t="str">
        <f t="shared" si="118"/>
        <v/>
      </c>
      <c r="BC400" s="130" t="str">
        <f t="shared" si="113"/>
        <v/>
      </c>
      <c r="BD400" s="127" t="str">
        <f t="shared" si="114"/>
        <v/>
      </c>
      <c r="BE400" s="127" t="str">
        <f t="shared" si="115"/>
        <v/>
      </c>
      <c r="BF400" s="127" t="str">
        <f t="shared" si="116"/>
        <v/>
      </c>
      <c r="BG400" s="127" t="str">
        <f t="shared" si="119"/>
        <v/>
      </c>
      <c r="BH400" s="127" t="str">
        <f t="shared" si="120"/>
        <v/>
      </c>
    </row>
    <row r="401" spans="1:60" x14ac:dyDescent="0.25">
      <c r="A401" s="4">
        <v>395</v>
      </c>
      <c r="B401" s="29" t="str">
        <f t="shared" si="121"/>
        <v/>
      </c>
      <c r="C401" s="36" t="str">
        <f t="shared" si="122"/>
        <v/>
      </c>
      <c r="D401" s="37" t="str">
        <f t="shared" si="123"/>
        <v/>
      </c>
      <c r="E401" s="38" t="str">
        <f t="shared" si="124"/>
        <v/>
      </c>
      <c r="F401" s="38" t="str">
        <f t="shared" si="125"/>
        <v/>
      </c>
      <c r="G401" s="39" t="str">
        <f t="shared" si="126"/>
        <v/>
      </c>
      <c r="H401" s="117" t="str">
        <f t="shared" si="127"/>
        <v/>
      </c>
      <c r="I401" s="120"/>
      <c r="J401" s="121"/>
      <c r="K401" s="125" t="str">
        <f t="shared" si="117"/>
        <v/>
      </c>
      <c r="L401" s="50"/>
      <c r="M401" s="45"/>
      <c r="N401" s="45"/>
      <c r="O401" s="45"/>
      <c r="P401" s="45"/>
      <c r="Q401" s="55"/>
      <c r="R401" s="46"/>
      <c r="S401" s="46"/>
      <c r="T401" s="46"/>
      <c r="U401" s="46"/>
      <c r="V401" s="50"/>
      <c r="W401" s="45"/>
      <c r="X401" s="45"/>
      <c r="Y401" s="45"/>
      <c r="Z401" s="45"/>
      <c r="AA401" s="50"/>
      <c r="AB401" s="45"/>
      <c r="AC401" s="45"/>
      <c r="AD401" s="45"/>
      <c r="AE401" s="50"/>
      <c r="AF401" s="45"/>
      <c r="AG401" s="45"/>
      <c r="AH401" s="45"/>
      <c r="AI401" s="50"/>
      <c r="AJ401" s="45"/>
      <c r="AK401" s="45"/>
      <c r="AL401" s="45"/>
      <c r="AM401" s="1"/>
      <c r="AN401" s="1"/>
      <c r="AO401" s="1"/>
      <c r="AP401" s="1"/>
      <c r="AQ401" s="1"/>
      <c r="BB401" s="127" t="str">
        <f t="shared" si="118"/>
        <v/>
      </c>
      <c r="BC401" s="130" t="str">
        <f t="shared" si="113"/>
        <v/>
      </c>
      <c r="BD401" s="127" t="str">
        <f t="shared" si="114"/>
        <v/>
      </c>
      <c r="BE401" s="127" t="str">
        <f t="shared" si="115"/>
        <v/>
      </c>
      <c r="BF401" s="127" t="str">
        <f t="shared" si="116"/>
        <v/>
      </c>
      <c r="BG401" s="127" t="str">
        <f t="shared" si="119"/>
        <v/>
      </c>
      <c r="BH401" s="127" t="str">
        <f t="shared" si="120"/>
        <v/>
      </c>
    </row>
    <row r="402" spans="1:60" x14ac:dyDescent="0.25">
      <c r="A402" s="4">
        <v>396</v>
      </c>
      <c r="B402" s="29" t="str">
        <f t="shared" si="121"/>
        <v/>
      </c>
      <c r="C402" s="36" t="str">
        <f t="shared" si="122"/>
        <v/>
      </c>
      <c r="D402" s="37" t="str">
        <f t="shared" si="123"/>
        <v/>
      </c>
      <c r="E402" s="38" t="str">
        <f t="shared" si="124"/>
        <v/>
      </c>
      <c r="F402" s="38" t="str">
        <f t="shared" si="125"/>
        <v/>
      </c>
      <c r="G402" s="39" t="str">
        <f t="shared" si="126"/>
        <v/>
      </c>
      <c r="H402" s="117" t="str">
        <f t="shared" si="127"/>
        <v/>
      </c>
      <c r="I402" s="120"/>
      <c r="J402" s="121"/>
      <c r="K402" s="125" t="str">
        <f t="shared" si="117"/>
        <v/>
      </c>
      <c r="L402" s="50"/>
      <c r="M402" s="45"/>
      <c r="N402" s="45"/>
      <c r="O402" s="45"/>
      <c r="P402" s="45"/>
      <c r="Q402" s="55"/>
      <c r="R402" s="46"/>
      <c r="S402" s="46"/>
      <c r="T402" s="46"/>
      <c r="U402" s="46"/>
      <c r="V402" s="50"/>
      <c r="W402" s="45"/>
      <c r="X402" s="45"/>
      <c r="Y402" s="45"/>
      <c r="Z402" s="45"/>
      <c r="AA402" s="50"/>
      <c r="AB402" s="45"/>
      <c r="AC402" s="45"/>
      <c r="AD402" s="45"/>
      <c r="AE402" s="50"/>
      <c r="AF402" s="45"/>
      <c r="AG402" s="45"/>
      <c r="AH402" s="45"/>
      <c r="AI402" s="50"/>
      <c r="AJ402" s="45"/>
      <c r="AK402" s="45"/>
      <c r="AL402" s="45"/>
      <c r="AM402" s="1"/>
      <c r="AN402" s="1"/>
      <c r="AO402" s="1"/>
      <c r="AP402" s="1"/>
      <c r="AQ402" s="1"/>
      <c r="BB402" s="127" t="str">
        <f t="shared" si="118"/>
        <v/>
      </c>
      <c r="BC402" s="130" t="str">
        <f t="shared" si="113"/>
        <v/>
      </c>
      <c r="BD402" s="127" t="str">
        <f t="shared" si="114"/>
        <v/>
      </c>
      <c r="BE402" s="127" t="str">
        <f t="shared" si="115"/>
        <v/>
      </c>
      <c r="BF402" s="127" t="str">
        <f t="shared" si="116"/>
        <v/>
      </c>
      <c r="BG402" s="127" t="str">
        <f t="shared" si="119"/>
        <v/>
      </c>
      <c r="BH402" s="127" t="str">
        <f t="shared" si="120"/>
        <v/>
      </c>
    </row>
    <row r="403" spans="1:60" x14ac:dyDescent="0.25">
      <c r="A403" s="4">
        <v>397</v>
      </c>
      <c r="B403" s="29" t="str">
        <f t="shared" si="121"/>
        <v/>
      </c>
      <c r="C403" s="36" t="str">
        <f t="shared" si="122"/>
        <v/>
      </c>
      <c r="D403" s="37" t="str">
        <f t="shared" si="123"/>
        <v/>
      </c>
      <c r="E403" s="38" t="str">
        <f t="shared" si="124"/>
        <v/>
      </c>
      <c r="F403" s="38" t="str">
        <f t="shared" si="125"/>
        <v/>
      </c>
      <c r="G403" s="39" t="str">
        <f t="shared" si="126"/>
        <v/>
      </c>
      <c r="H403" s="117" t="str">
        <f t="shared" si="127"/>
        <v/>
      </c>
      <c r="I403" s="120"/>
      <c r="J403" s="121"/>
      <c r="K403" s="125" t="str">
        <f t="shared" si="117"/>
        <v/>
      </c>
      <c r="L403" s="50"/>
      <c r="M403" s="45"/>
      <c r="N403" s="45"/>
      <c r="O403" s="45"/>
      <c r="P403" s="45"/>
      <c r="Q403" s="55"/>
      <c r="R403" s="46"/>
      <c r="S403" s="46"/>
      <c r="T403" s="46"/>
      <c r="U403" s="46"/>
      <c r="V403" s="50"/>
      <c r="W403" s="45"/>
      <c r="X403" s="45"/>
      <c r="Y403" s="45"/>
      <c r="Z403" s="45"/>
      <c r="AA403" s="50"/>
      <c r="AB403" s="45"/>
      <c r="AC403" s="45"/>
      <c r="AD403" s="45"/>
      <c r="AE403" s="50"/>
      <c r="AF403" s="45"/>
      <c r="AG403" s="45"/>
      <c r="AH403" s="45"/>
      <c r="AI403" s="50"/>
      <c r="AJ403" s="45"/>
      <c r="AK403" s="45"/>
      <c r="AL403" s="45"/>
      <c r="AM403" s="1"/>
      <c r="AN403" s="1"/>
      <c r="AO403" s="1"/>
      <c r="AP403" s="1"/>
      <c r="AQ403" s="1"/>
      <c r="BB403" s="127" t="str">
        <f t="shared" si="118"/>
        <v/>
      </c>
      <c r="BC403" s="130" t="str">
        <f t="shared" si="113"/>
        <v/>
      </c>
      <c r="BD403" s="127" t="str">
        <f t="shared" si="114"/>
        <v/>
      </c>
      <c r="BE403" s="127" t="str">
        <f t="shared" si="115"/>
        <v/>
      </c>
      <c r="BF403" s="127" t="str">
        <f t="shared" si="116"/>
        <v/>
      </c>
      <c r="BG403" s="127" t="str">
        <f t="shared" si="119"/>
        <v/>
      </c>
      <c r="BH403" s="127" t="str">
        <f t="shared" si="120"/>
        <v/>
      </c>
    </row>
    <row r="404" spans="1:60" x14ac:dyDescent="0.25">
      <c r="A404" s="4">
        <v>398</v>
      </c>
      <c r="B404" s="29" t="str">
        <f t="shared" si="121"/>
        <v/>
      </c>
      <c r="C404" s="36" t="str">
        <f t="shared" si="122"/>
        <v/>
      </c>
      <c r="D404" s="37" t="str">
        <f t="shared" si="123"/>
        <v/>
      </c>
      <c r="E404" s="38" t="str">
        <f t="shared" si="124"/>
        <v/>
      </c>
      <c r="F404" s="38" t="str">
        <f t="shared" si="125"/>
        <v/>
      </c>
      <c r="G404" s="39" t="str">
        <f t="shared" si="126"/>
        <v/>
      </c>
      <c r="H404" s="117" t="str">
        <f t="shared" si="127"/>
        <v/>
      </c>
      <c r="I404" s="120"/>
      <c r="J404" s="121"/>
      <c r="K404" s="125" t="str">
        <f t="shared" si="117"/>
        <v/>
      </c>
      <c r="L404" s="50"/>
      <c r="M404" s="45"/>
      <c r="N404" s="45"/>
      <c r="O404" s="45"/>
      <c r="P404" s="45"/>
      <c r="Q404" s="55"/>
      <c r="R404" s="46"/>
      <c r="S404" s="46"/>
      <c r="T404" s="46"/>
      <c r="U404" s="46"/>
      <c r="V404" s="50"/>
      <c r="W404" s="45"/>
      <c r="X404" s="45"/>
      <c r="Y404" s="45"/>
      <c r="Z404" s="45"/>
      <c r="AA404" s="50"/>
      <c r="AB404" s="45"/>
      <c r="AC404" s="45"/>
      <c r="AD404" s="45"/>
      <c r="AE404" s="50"/>
      <c r="AF404" s="45"/>
      <c r="AG404" s="45"/>
      <c r="AH404" s="45"/>
      <c r="AI404" s="50"/>
      <c r="AJ404" s="45"/>
      <c r="AK404" s="45"/>
      <c r="AL404" s="45"/>
      <c r="AM404" s="1"/>
      <c r="AN404" s="1"/>
      <c r="AO404" s="1"/>
      <c r="AP404" s="1"/>
      <c r="AQ404" s="1"/>
      <c r="BB404" s="127" t="str">
        <f t="shared" si="118"/>
        <v/>
      </c>
      <c r="BC404" s="130" t="str">
        <f t="shared" si="113"/>
        <v/>
      </c>
      <c r="BD404" s="127" t="str">
        <f t="shared" si="114"/>
        <v/>
      </c>
      <c r="BE404" s="127" t="str">
        <f t="shared" si="115"/>
        <v/>
      </c>
      <c r="BF404" s="127" t="str">
        <f t="shared" si="116"/>
        <v/>
      </c>
      <c r="BG404" s="127" t="str">
        <f t="shared" si="119"/>
        <v/>
      </c>
      <c r="BH404" s="127" t="str">
        <f t="shared" si="120"/>
        <v/>
      </c>
    </row>
    <row r="405" spans="1:60" x14ac:dyDescent="0.25">
      <c r="A405" s="4">
        <v>399</v>
      </c>
      <c r="B405" s="29" t="str">
        <f t="shared" si="121"/>
        <v/>
      </c>
      <c r="C405" s="36" t="str">
        <f t="shared" si="122"/>
        <v/>
      </c>
      <c r="D405" s="37" t="str">
        <f t="shared" si="123"/>
        <v/>
      </c>
      <c r="E405" s="38" t="str">
        <f t="shared" si="124"/>
        <v/>
      </c>
      <c r="F405" s="38" t="str">
        <f t="shared" si="125"/>
        <v/>
      </c>
      <c r="G405" s="39" t="str">
        <f t="shared" si="126"/>
        <v/>
      </c>
      <c r="H405" s="117" t="str">
        <f t="shared" si="127"/>
        <v/>
      </c>
      <c r="I405" s="120"/>
      <c r="J405" s="121"/>
      <c r="K405" s="125" t="str">
        <f t="shared" si="117"/>
        <v/>
      </c>
      <c r="L405" s="50"/>
      <c r="M405" s="45"/>
      <c r="N405" s="45"/>
      <c r="O405" s="45"/>
      <c r="P405" s="45"/>
      <c r="Q405" s="55"/>
      <c r="R405" s="46"/>
      <c r="S405" s="46"/>
      <c r="T405" s="46"/>
      <c r="U405" s="46"/>
      <c r="V405" s="50"/>
      <c r="W405" s="45"/>
      <c r="X405" s="45"/>
      <c r="Y405" s="45"/>
      <c r="Z405" s="45"/>
      <c r="AA405" s="50"/>
      <c r="AB405" s="45"/>
      <c r="AC405" s="45"/>
      <c r="AD405" s="45"/>
      <c r="AE405" s="50"/>
      <c r="AF405" s="45"/>
      <c r="AG405" s="45"/>
      <c r="AH405" s="45"/>
      <c r="AI405" s="50"/>
      <c r="AJ405" s="45"/>
      <c r="AK405" s="45"/>
      <c r="AL405" s="45"/>
      <c r="AM405" s="1"/>
      <c r="AN405" s="1"/>
      <c r="AO405" s="1"/>
      <c r="AP405" s="1"/>
      <c r="AQ405" s="1"/>
      <c r="BB405" s="127" t="str">
        <f t="shared" si="118"/>
        <v/>
      </c>
      <c r="BC405" s="130" t="str">
        <f t="shared" si="113"/>
        <v/>
      </c>
      <c r="BD405" s="127" t="str">
        <f t="shared" si="114"/>
        <v/>
      </c>
      <c r="BE405" s="127" t="str">
        <f t="shared" si="115"/>
        <v/>
      </c>
      <c r="BF405" s="127" t="str">
        <f t="shared" si="116"/>
        <v/>
      </c>
      <c r="BG405" s="127" t="str">
        <f t="shared" si="119"/>
        <v/>
      </c>
      <c r="BH405" s="127" t="str">
        <f t="shared" si="120"/>
        <v/>
      </c>
    </row>
    <row r="406" spans="1:60" x14ac:dyDescent="0.25">
      <c r="A406" s="4">
        <v>400</v>
      </c>
      <c r="B406" s="29" t="str">
        <f t="shared" si="121"/>
        <v/>
      </c>
      <c r="C406" s="36" t="str">
        <f t="shared" si="122"/>
        <v/>
      </c>
      <c r="D406" s="37" t="str">
        <f t="shared" si="123"/>
        <v/>
      </c>
      <c r="E406" s="38" t="str">
        <f t="shared" si="124"/>
        <v/>
      </c>
      <c r="F406" s="38" t="str">
        <f t="shared" si="125"/>
        <v/>
      </c>
      <c r="G406" s="39" t="str">
        <f t="shared" si="126"/>
        <v/>
      </c>
      <c r="H406" s="117" t="str">
        <f t="shared" si="127"/>
        <v/>
      </c>
      <c r="I406" s="120"/>
      <c r="J406" s="121"/>
      <c r="K406" s="125" t="str">
        <f t="shared" si="117"/>
        <v/>
      </c>
      <c r="L406" s="50"/>
      <c r="M406" s="45"/>
      <c r="N406" s="45"/>
      <c r="O406" s="45"/>
      <c r="P406" s="45"/>
      <c r="Q406" s="55"/>
      <c r="R406" s="46"/>
      <c r="S406" s="46"/>
      <c r="T406" s="46"/>
      <c r="U406" s="46"/>
      <c r="V406" s="50"/>
      <c r="W406" s="45"/>
      <c r="X406" s="45"/>
      <c r="Y406" s="45"/>
      <c r="Z406" s="45"/>
      <c r="AA406" s="50"/>
      <c r="AB406" s="45"/>
      <c r="AC406" s="45"/>
      <c r="AD406" s="45"/>
      <c r="AE406" s="50"/>
      <c r="AF406" s="45"/>
      <c r="AG406" s="45"/>
      <c r="AH406" s="45"/>
      <c r="AI406" s="50"/>
      <c r="AJ406" s="45"/>
      <c r="AK406" s="45"/>
      <c r="AL406" s="45"/>
      <c r="AM406" s="1"/>
      <c r="AN406" s="1"/>
      <c r="AO406" s="1"/>
      <c r="AP406" s="1"/>
      <c r="AQ406" s="1"/>
      <c r="BB406" s="127" t="str">
        <f t="shared" si="118"/>
        <v/>
      </c>
      <c r="BC406" s="130" t="str">
        <f t="shared" si="113"/>
        <v/>
      </c>
      <c r="BD406" s="127" t="str">
        <f t="shared" si="114"/>
        <v/>
      </c>
      <c r="BE406" s="127" t="str">
        <f t="shared" si="115"/>
        <v/>
      </c>
      <c r="BF406" s="127" t="str">
        <f t="shared" si="116"/>
        <v/>
      </c>
      <c r="BG406" s="127" t="str">
        <f t="shared" si="119"/>
        <v/>
      </c>
      <c r="BH406" s="127" t="str">
        <f t="shared" si="120"/>
        <v/>
      </c>
    </row>
    <row r="407" spans="1:60" ht="19.5" thickBot="1" x14ac:dyDescent="0.3">
      <c r="A407" s="4">
        <v>401</v>
      </c>
      <c r="B407" s="29" t="str">
        <f t="shared" si="121"/>
        <v/>
      </c>
      <c r="C407" s="36" t="str">
        <f t="shared" si="122"/>
        <v/>
      </c>
      <c r="D407" s="37" t="str">
        <f t="shared" si="123"/>
        <v/>
      </c>
      <c r="E407" s="38" t="str">
        <f t="shared" si="124"/>
        <v/>
      </c>
      <c r="F407" s="38" t="str">
        <f t="shared" si="125"/>
        <v/>
      </c>
      <c r="G407" s="39" t="str">
        <f t="shared" si="126"/>
        <v/>
      </c>
      <c r="H407" s="117" t="str">
        <f t="shared" si="127"/>
        <v/>
      </c>
      <c r="I407" s="120"/>
      <c r="J407" s="121"/>
      <c r="K407" s="125" t="str">
        <f t="shared" si="117"/>
        <v/>
      </c>
      <c r="L407" s="51"/>
      <c r="M407" s="52"/>
      <c r="N407" s="52"/>
      <c r="O407" s="52"/>
      <c r="P407" s="52"/>
      <c r="Q407" s="56"/>
      <c r="R407" s="57"/>
      <c r="S407" s="57"/>
      <c r="T407" s="57"/>
      <c r="U407" s="57"/>
      <c r="V407" s="51"/>
      <c r="W407" s="52"/>
      <c r="X407" s="52"/>
      <c r="Y407" s="52"/>
      <c r="Z407" s="52"/>
      <c r="AA407" s="51"/>
      <c r="AB407" s="52"/>
      <c r="AC407" s="52"/>
      <c r="AD407" s="52"/>
      <c r="AE407" s="51"/>
      <c r="AF407" s="52"/>
      <c r="AG407" s="52"/>
      <c r="AH407" s="52"/>
      <c r="AI407" s="51"/>
      <c r="AJ407" s="52"/>
      <c r="AK407" s="52"/>
      <c r="AL407" s="52"/>
      <c r="AM407" s="1"/>
      <c r="AN407" s="1"/>
      <c r="AO407" s="1"/>
      <c r="AP407" s="1"/>
      <c r="AQ407" s="1"/>
      <c r="BB407" s="127" t="str">
        <f t="shared" si="118"/>
        <v/>
      </c>
      <c r="BC407" s="130" t="str">
        <f t="shared" si="113"/>
        <v/>
      </c>
      <c r="BD407" s="127" t="str">
        <f t="shared" si="114"/>
        <v/>
      </c>
      <c r="BE407" s="127" t="str">
        <f t="shared" si="115"/>
        <v/>
      </c>
      <c r="BF407" s="127" t="str">
        <f t="shared" si="116"/>
        <v/>
      </c>
      <c r="BG407" s="127" t="str">
        <f t="shared" si="119"/>
        <v/>
      </c>
      <c r="BH407" s="127" t="str">
        <f t="shared" si="120"/>
        <v/>
      </c>
    </row>
    <row r="408" spans="1:60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BB408" s="127">
        <f t="shared" si="118"/>
        <v>0</v>
      </c>
      <c r="BC408" s="130" t="str">
        <f t="shared" si="113"/>
        <v/>
      </c>
      <c r="BD408" s="127" t="str">
        <f t="shared" si="114"/>
        <v/>
      </c>
      <c r="BE408" s="127" t="str">
        <f t="shared" si="115"/>
        <v/>
      </c>
      <c r="BF408" s="127" t="str">
        <f t="shared" si="116"/>
        <v/>
      </c>
      <c r="BG408" s="127" t="str">
        <f t="shared" si="119"/>
        <v/>
      </c>
      <c r="BH408" s="127" t="str">
        <f t="shared" si="120"/>
        <v/>
      </c>
    </row>
    <row r="409" spans="1:60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</row>
    <row r="410" spans="1:60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</row>
    <row r="411" spans="1:60" x14ac:dyDescent="0.25"/>
    <row r="412" spans="1:60" x14ac:dyDescent="0.25"/>
    <row r="413" spans="1:60" x14ac:dyDescent="0.25"/>
    <row r="414" spans="1:60" x14ac:dyDescent="0.25"/>
  </sheetData>
  <sheetProtection password="F51B" sheet="1" objects="1" scenarios="1" formatColumns="0" formatRows="0" selectLockedCells="1"/>
  <protectedRanges>
    <protectedRange password="DC77" sqref="AI7:AL407" name="Range15"/>
    <protectedRange password="DC77" sqref="A1:J3" name="Range1"/>
    <protectedRange password="DC77" sqref="AF4:AH4 W4:Z4 AJ4:AL4" name="Range3"/>
    <protectedRange password="DC77" sqref="L6:AL6" name="Range5"/>
    <protectedRange password="DC77" sqref="C7:K407" name="Range12"/>
  </protectedRanges>
  <mergeCells count="30">
    <mergeCell ref="A1:J1"/>
    <mergeCell ref="A3:J3"/>
    <mergeCell ref="V4:Z4"/>
    <mergeCell ref="A4:F4"/>
    <mergeCell ref="Q4:U4"/>
    <mergeCell ref="L4:P4"/>
    <mergeCell ref="I4:K4"/>
    <mergeCell ref="A2:J2"/>
    <mergeCell ref="AN16:AP17"/>
    <mergeCell ref="AN6:AP6"/>
    <mergeCell ref="AN8:AP8"/>
    <mergeCell ref="C5:C6"/>
    <mergeCell ref="J5:J6"/>
    <mergeCell ref="K5:K6"/>
    <mergeCell ref="AN10:AP11"/>
    <mergeCell ref="AN12:AP13"/>
    <mergeCell ref="AN14:AP15"/>
    <mergeCell ref="AA4:AB4"/>
    <mergeCell ref="AC4:AD4"/>
    <mergeCell ref="L3:Z3"/>
    <mergeCell ref="AA3:AL3"/>
    <mergeCell ref="A5:A6"/>
    <mergeCell ref="E5:E6"/>
    <mergeCell ref="G5:G6"/>
    <mergeCell ref="H5:H6"/>
    <mergeCell ref="F5:F6"/>
    <mergeCell ref="D5:D6"/>
    <mergeCell ref="B5:B6"/>
    <mergeCell ref="AE4:AH4"/>
    <mergeCell ref="AI4:AL4"/>
  </mergeCells>
  <dataValidations count="7">
    <dataValidation type="whole" operator="lessThanOrEqual" allowBlank="1" showInputMessage="1" showErrorMessage="1" error="कुल मीटिंग से अधिक संख्या नहीं लिख सकते " sqref="J7:J407" xr:uid="{00000000-0002-0000-0300-000000000000}">
      <formula1>I7</formula1>
    </dataValidation>
    <dataValidation type="list" allowBlank="1" showInputMessage="1" showErrorMessage="1" sqref="AC4:AD4" xr:uid="{00000000-0002-0000-0300-000001000000}">
      <formula1>$AO$21:$AO$27</formula1>
    </dataValidation>
    <dataValidation type="custom" operator="lessThanOrEqual" allowBlank="1" showInputMessage="1" showErrorMessage="1" errorTitle="Write Here Proper Value" error="अधिकतम प्राप्तांक से ज्यादा अंक INPUT नहीं कर सकते " sqref="L7:AL407" xr:uid="{00000000-0002-0000-0300-000002000000}">
      <formula1>OR(L7&lt;=L$6,L7="ML",L7="NA",L7="ab")</formula1>
    </dataValidation>
    <dataValidation type="textLength" errorStyle="warning" operator="lessThanOrEqual" showInputMessage="1" showErrorMessage="1" errorTitle="long name" error="Please decrease the font size of this cell if name does not fit into the column." sqref="E7:F407" xr:uid="{00000000-0002-0000-0300-000003000000}">
      <formula1>20</formula1>
    </dataValidation>
    <dataValidation type="list" allowBlank="1" showInputMessage="1" showErrorMessage="1" sqref="H4" xr:uid="{00000000-0002-0000-0300-000004000000}">
      <formula1>"8"</formula1>
    </dataValidation>
    <dataValidation type="whole" operator="lessThanOrEqual" allowBlank="1" showInputMessage="1" showErrorMessage="1" error="कुल मीटिंग से अधिक संख्या नहीं लिख सकते " sqref="I7:I407" xr:uid="{00000000-0002-0000-0300-000005000000}">
      <formula1>$I$6</formula1>
    </dataValidation>
    <dataValidation type="list" allowBlank="1" showInputMessage="1" showErrorMessage="1" sqref="K3" xr:uid="{00000000-0002-0000-0300-000006000000}">
      <formula1>"Hindi, English"</formula1>
    </dataValidation>
  </dataValidations>
  <hyperlinks>
    <hyperlink ref="AN8" r:id="rId1" xr:uid="{00000000-0004-0000-0300-000000000000}"/>
  </hyperlinks>
  <pageMargins left="0.7" right="0.7" top="0.75" bottom="0.75" header="0.3" footer="0.3"/>
  <pageSetup orientation="portrait" r:id="rId2"/>
  <drawing r:id="rId3"/>
  <tableParts count="1">
    <tablePart r:id="rId4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F169"/>
  <sheetViews>
    <sheetView showGridLines="0" view="pageBreakPreview" zoomScaleSheetLayoutView="100" workbookViewId="0">
      <selection activeCell="D7" sqref="D7"/>
    </sheetView>
  </sheetViews>
  <sheetFormatPr defaultColWidth="9.140625" defaultRowHeight="18.75" x14ac:dyDescent="0.25"/>
  <cols>
    <col min="1" max="1" width="4.5703125" style="6" customWidth="1"/>
    <col min="2" max="2" width="6.42578125" style="6" customWidth="1"/>
    <col min="3" max="3" width="9.42578125" style="6" customWidth="1"/>
    <col min="4" max="4" width="18.28515625" style="2" customWidth="1"/>
    <col min="5" max="5" width="18.42578125" style="2" customWidth="1"/>
    <col min="6" max="6" width="6.5703125" style="2" customWidth="1"/>
    <col min="7" max="7" width="8.5703125" style="2" customWidth="1"/>
    <col min="8" max="17" width="4.5703125" style="2" customWidth="1"/>
    <col min="18" max="18" width="9.140625" style="2"/>
    <col min="19" max="19" width="10.42578125" style="2" bestFit="1" customWidth="1"/>
    <col min="20" max="20" width="20.28515625" style="2" customWidth="1"/>
    <col min="21" max="31" width="9.140625" style="2"/>
    <col min="32" max="32" width="0" style="2" hidden="1" customWidth="1"/>
    <col min="33" max="16384" width="9.140625" style="2"/>
  </cols>
  <sheetData>
    <row r="1" spans="1:32" ht="27" customHeight="1" x14ac:dyDescent="0.25">
      <c r="A1" s="186" t="str">
        <f>IF('Data Entry'!$K$3="Hindi",IF('Data Entry'!A1="","",'Data Entry'!A1),IF('Data Entry'!A2="","",'Data Entry'!A2))</f>
        <v xml:space="preserve">महात्मा गाँधी राजकीय विद्यालय (अंग्रेजी माध्यम) बर, पाली 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  <c r="AF1" s="2" t="str">
        <f>'Data Entry'!BJ1</f>
        <v xml:space="preserve">हिन्दी </v>
      </c>
    </row>
    <row r="2" spans="1:32" ht="22.5" customHeight="1" x14ac:dyDescent="0.25">
      <c r="A2" s="187" t="str">
        <f>IF('Data Entry'!A3="","",'Data Entry'!A3)</f>
        <v>सत्रांक वर्कशीट 2023-2024</v>
      </c>
      <c r="B2" s="187"/>
      <c r="C2" s="187"/>
      <c r="D2" s="187"/>
      <c r="E2" s="187"/>
      <c r="F2" s="187"/>
      <c r="G2" s="187"/>
      <c r="H2" s="187"/>
      <c r="I2" s="187"/>
      <c r="J2" s="187"/>
      <c r="K2" s="187"/>
      <c r="L2" s="187"/>
      <c r="M2" s="187"/>
      <c r="N2" s="187"/>
      <c r="O2" s="187"/>
      <c r="P2" s="187"/>
      <c r="Q2" s="187"/>
      <c r="AF2" s="2" t="str">
        <f>'Data Entry'!BJ3</f>
        <v xml:space="preserve">अंग्रेजी </v>
      </c>
    </row>
    <row r="3" spans="1:32" s="30" customFormat="1" ht="23.25" customHeight="1" x14ac:dyDescent="0.25">
      <c r="A3" s="188" t="str">
        <f>IF('Data Entry'!$K$3="Hindi",CONCATENATE("कक्षा :-   ",'Data Entry'!H4," "),CONCATENATE("Class :-   ",'Data Entry'!H4," "))</f>
        <v xml:space="preserve">कक्षा :-   8 </v>
      </c>
      <c r="B3" s="188"/>
      <c r="C3" s="62" t="s">
        <v>36</v>
      </c>
      <c r="D3" s="72"/>
      <c r="E3" s="72"/>
      <c r="F3" s="192" t="str">
        <f>IF('Data Entry'!$K$3="Hindi","प्रपत्र - 'ब'","Format - 'B'")</f>
        <v>प्रपत्र - 'ब'</v>
      </c>
      <c r="G3" s="192"/>
      <c r="H3" s="66"/>
      <c r="I3" s="67"/>
      <c r="J3" s="66"/>
      <c r="K3" s="194"/>
      <c r="L3" s="194"/>
      <c r="M3" s="193" t="s">
        <v>795</v>
      </c>
      <c r="N3" s="193"/>
      <c r="O3" s="193"/>
      <c r="P3" s="193"/>
      <c r="Q3" s="193"/>
      <c r="AF3" s="2" t="str">
        <f>'Data Entry'!BJ4</f>
        <v xml:space="preserve">गणित </v>
      </c>
    </row>
    <row r="4" spans="1:32" s="30" customFormat="1" ht="31.5" customHeight="1" x14ac:dyDescent="0.25">
      <c r="A4" s="189" t="str">
        <f>IF('Data Entry'!$K$3="Hindi","क्र. स.","Sr. No. ")</f>
        <v>क्र. स.</v>
      </c>
      <c r="B4" s="190" t="str">
        <f>IF('Data Entry'!$K$3="Hindi","प्रवेशांक","SR. NO.")</f>
        <v>प्रवेशांक</v>
      </c>
      <c r="C4" s="190" t="str">
        <f>IF('Data Entry'!$K$3="Hindi","जन्म दिनांक","Date of Birth")</f>
        <v>जन्म दिनांक</v>
      </c>
      <c r="D4" s="191" t="str">
        <f>IF('Data Entry'!$K$3="Hindi","विद्यार्थी का नाम","Student's Name")</f>
        <v>विद्यार्थी का नाम</v>
      </c>
      <c r="E4" s="191" t="str">
        <f>IF('Data Entry'!$K$3="Hindi","पिता का नाम","Father's Name")</f>
        <v>पिता का नाम</v>
      </c>
      <c r="F4" s="185" t="str">
        <f>IF('Data Entry'!$K$3="Hindi","कक्षा रोल न. ","Class Roll No.")</f>
        <v xml:space="preserve">कक्षा रोल न. </v>
      </c>
      <c r="G4" s="195" t="str">
        <f>IF('Data Entry'!$K$3="Hindi","बोर्ड रोल न. ","Board Roll No.")</f>
        <v xml:space="preserve">बोर्ड रोल न. </v>
      </c>
      <c r="H4" s="185" t="str">
        <f>IF('Data Entry'!$K$3="Hindi","आरकेएसएमबीके-1 (अंक)","RKSMBK-1  (Marks)")</f>
        <v>आरकेएसएमबीके-1 (अंक)</v>
      </c>
      <c r="I4" s="185" t="str">
        <f>IF('Data Entry'!$K$3="Hindi","आरकेएसएमबीके-2 (अंक)","RKSMBK-2  (Marks)")</f>
        <v>आरकेएसएमबीके-2 (अंक)</v>
      </c>
      <c r="J4" s="185" t="str">
        <f>IF('Data Entry'!$K$3="Hindi","अर्द्धवार्षिक","Half Yearly")</f>
        <v>अर्द्धवार्षिक</v>
      </c>
      <c r="K4" s="185" t="str">
        <f>IF('Data Entry'!$K$3="Hindi","प्रथम परख ","First Test")</f>
        <v xml:space="preserve">प्रथम परख </v>
      </c>
      <c r="L4" s="185" t="str">
        <f>IF('Data Entry'!$K$3="Hindi","द्वितीय परख","Second Test")</f>
        <v>द्वितीय परख</v>
      </c>
      <c r="M4" s="185" t="str">
        <f>IF('Data Entry'!$K$3="Hindi","कुल योग","Total")</f>
        <v>कुल योग</v>
      </c>
      <c r="N4" s="185" t="str">
        <f>IF('Data Entry'!$K$3="Hindi","कक्षा कक्षीय प्रक्रिया के सत्रांक","Sessional Marks of Class Activities")</f>
        <v>कक्षा कक्षीय प्रक्रिया के सत्रांक</v>
      </c>
      <c r="O4" s="185" t="str">
        <f>IF('Data Entry'!$K$3="Hindi","उपस्थिति","Attendance")</f>
        <v>उपस्थिति</v>
      </c>
      <c r="P4" s="185" t="str">
        <f>IF('Data Entry'!$K$3="Hindi","योग सत्रांक","Total Sessional Marks")</f>
        <v>योग सत्रांक</v>
      </c>
      <c r="Q4" s="185" t="str">
        <f>IF('Data Entry'!$K$3="Hindi","विशेष विवरण","Specifications")</f>
        <v>विशेष विवरण</v>
      </c>
      <c r="AF4" s="2"/>
    </row>
    <row r="5" spans="1:32" ht="122.25" customHeight="1" x14ac:dyDescent="0.25">
      <c r="A5" s="189"/>
      <c r="B5" s="190"/>
      <c r="C5" s="190"/>
      <c r="D5" s="191"/>
      <c r="E5" s="191"/>
      <c r="F5" s="185"/>
      <c r="G5" s="196"/>
      <c r="H5" s="185" t="e">
        <f>IF(#REF!="Hindi","आरकेएसएमबीके-1 (अंक)","RKSMBK-1  (Marks)")</f>
        <v>#REF!</v>
      </c>
      <c r="I5" s="185" t="e">
        <f>IF(#REF!="Hindi","आरकेएसएमबीके-2 (अंक)","RKSMBK-2  (Marks)")</f>
        <v>#REF!</v>
      </c>
      <c r="J5" s="185" t="e">
        <f>IF(#REF!="Hindi","अर्द्धवार्षिक","Half Yearly")</f>
        <v>#REF!</v>
      </c>
      <c r="K5" s="185" t="e">
        <f>IF(#REF!="Hindi","प्रथम परख ","First Test")</f>
        <v>#REF!</v>
      </c>
      <c r="L5" s="185" t="e">
        <f>IF(#REF!="Hindi","द्वितीय परख","Second Test")</f>
        <v>#REF!</v>
      </c>
      <c r="M5" s="185"/>
      <c r="N5" s="185"/>
      <c r="O5" s="185"/>
      <c r="P5" s="185"/>
      <c r="Q5" s="185"/>
    </row>
    <row r="6" spans="1:32" ht="21.75" customHeight="1" x14ac:dyDescent="0.25">
      <c r="A6" s="189"/>
      <c r="B6" s="190"/>
      <c r="C6" s="190"/>
      <c r="D6" s="191"/>
      <c r="E6" s="191"/>
      <c r="F6" s="185"/>
      <c r="G6" s="197"/>
      <c r="H6" s="70">
        <v>15</v>
      </c>
      <c r="I6" s="70">
        <v>15</v>
      </c>
      <c r="J6" s="70">
        <v>50</v>
      </c>
      <c r="K6" s="70">
        <v>10</v>
      </c>
      <c r="L6" s="70">
        <v>10</v>
      </c>
      <c r="M6" s="70">
        <v>100</v>
      </c>
      <c r="N6" s="70">
        <v>15</v>
      </c>
      <c r="O6" s="70">
        <v>5</v>
      </c>
      <c r="P6" s="70">
        <v>20</v>
      </c>
      <c r="Q6" s="68"/>
    </row>
    <row r="7" spans="1:32" ht="21.95" customHeight="1" x14ac:dyDescent="0.25">
      <c r="A7" s="7">
        <v>1</v>
      </c>
      <c r="B7" s="31" t="str">
        <f t="shared" ref="B7:B38" si="0">IFERROR(IF($C$3="","",VLOOKUP(A7,NAME,4,0)),"")</f>
        <v/>
      </c>
      <c r="C7" s="41" t="str">
        <f t="shared" ref="C7:C38" si="1">IFERROR(IF($C$3="","",VLOOKUP(A7,NAME,11,0)),"")</f>
        <v/>
      </c>
      <c r="D7" s="8" t="str">
        <f t="shared" ref="D7:D38" si="2">IFERROR(IF($C$3="","",VLOOKUP(A7,NAME,6,0)),"")</f>
        <v/>
      </c>
      <c r="E7" s="8" t="str">
        <f t="shared" ref="E7:E38" si="3">IFERROR(IF($C$3="","",VLOOKUP(A7,NAME,8,0)),"")</f>
        <v/>
      </c>
      <c r="F7" s="5" t="str">
        <f t="shared" ref="F7:F38" si="4">IFERROR(IF($C$3="","",VLOOKUP(A7,NAME,12,0)),"")</f>
        <v/>
      </c>
      <c r="G7" s="9" t="str">
        <f t="shared" ref="G7:G38" si="5">IFERROR(IF($C$3="","",VLOOKUP(A7,NAME,13,0)),"")</f>
        <v/>
      </c>
      <c r="H7" s="60" t="str">
        <f>IF(AND(B7="",D7="",F7="",G7=""),"",IF($M$3='Data Entry'!$BJ$1,VLOOKUP(F7,Mark,6,0),IF($M$3='Data Entry'!$BJ$3,VLOOKUP(F7,Mark,11,0),IF($M$3='Data Entry'!$BJ$4,VLOOKUP(F7,Mark,16,0),""))))</f>
        <v/>
      </c>
      <c r="I7" s="60" t="str">
        <f>IF(AND(B7="",D7="",F7="",G7=""),"",IF($M$3='Data Entry'!$BJ$1,VLOOKUP(F7,Mark,7,0),IF($M$3='Data Entry'!$BJ$3,VLOOKUP(F7,Mark,12,0),IF($M$3='Data Entry'!$BJ$4,VLOOKUP(F7,Mark,17,0),""))))</f>
        <v/>
      </c>
      <c r="J7" s="60" t="str">
        <f>IF(AND(B7="",D7="",F7="",G7=""),"",IF($M$3='Data Entry'!$BJ$1,VLOOKUP(F7,Mark,8,0),IF($M$3='Data Entry'!$BJ$3,VLOOKUP(F7,Mark,13,0),IF($M$3='Data Entry'!$BJ$4,VLOOKUP(F7,Mark,18,0),""))))</f>
        <v/>
      </c>
      <c r="K7" s="33" t="str">
        <f>IF(AND(B7="",D7="",F7="",G7=""),"",IF($M$3='Data Entry'!$BJ$1,VLOOKUP(F7,Mark,9,0),IF($M$3='Data Entry'!$BJ$3,VLOOKUP(F7,Mark,14,0),IF($M$3='Data Entry'!$BJ$4,VLOOKUP(F7,Mark,19,0),""))))</f>
        <v/>
      </c>
      <c r="L7" s="34" t="str">
        <f>IF(AND(B7="",D7="",F7="",G7=""),"",IF($M$3='Data Entry'!$BJ$1,VLOOKUP(F7,Mark,10,0),IF($M$3='Data Entry'!$BJ$3,VLOOKUP(F7,Mark,15,0),IF($M$3='Data Entry'!$BJ$4,VLOOKUP(F7,Mark,20,0),""))))</f>
        <v/>
      </c>
      <c r="M7" s="35" t="str">
        <f>IF(AND(H7="",I7="",J7="",K7="",L7=""),"",IF($M$3="","",SUM(H7,I7,J7,K7,L7)))</f>
        <v/>
      </c>
      <c r="N7" s="61" t="str">
        <f t="shared" ref="N7:N38" si="6">IFERROR(IF(OR(M7="",$M$3="",D7=""),"",ROUNDUP(M7*$N$6%,0)),"")</f>
        <v/>
      </c>
      <c r="O7" s="61" t="str">
        <f t="shared" ref="O7:O38" si="7">IFERROR(IF(AND($M$3=""),"",IF(AND(M7=""),"",IF(AND(F7=""),"",IF(AND(VLOOKUP(F7,Mark,5,0)=""),"",IF(AND(VLOOKUP(F7,Mark,5,0)&gt;85),5,IF(AND(VLOOKUP(F7,Mark,5,0)&gt;75),4,IF(AND(VLOOKUP(F7,Mark,5,0)&gt;=65),3,0))))))),"")</f>
        <v/>
      </c>
      <c r="P7" s="69" t="str">
        <f t="shared" ref="P7:P38" si="8">IFERROR(IF(F7="","",IF(M7="","",IF(N7="","",SUM(N7:O7)))),"")</f>
        <v/>
      </c>
      <c r="Q7" s="10"/>
    </row>
    <row r="8" spans="1:32" ht="21.95" customHeight="1" x14ac:dyDescent="0.25">
      <c r="A8" s="7">
        <v>2</v>
      </c>
      <c r="B8" s="31" t="str">
        <f t="shared" si="0"/>
        <v/>
      </c>
      <c r="C8" s="41" t="str">
        <f t="shared" si="1"/>
        <v/>
      </c>
      <c r="D8" s="8" t="str">
        <f t="shared" si="2"/>
        <v/>
      </c>
      <c r="E8" s="8" t="str">
        <f t="shared" si="3"/>
        <v/>
      </c>
      <c r="F8" s="5" t="str">
        <f t="shared" si="4"/>
        <v/>
      </c>
      <c r="G8" s="9" t="str">
        <f t="shared" si="5"/>
        <v/>
      </c>
      <c r="H8" s="60" t="str">
        <f>IF(AND(B8="",D8="",F8="",G8=""),"",IF($M$3='Data Entry'!$BJ$1,VLOOKUP(F8,Mark,6,0),IF($M$3='Data Entry'!$BJ$3,VLOOKUP(F8,Mark,11,0),IF($M$3='Data Entry'!$BJ$4,VLOOKUP(F8,Mark,16,0),""))))</f>
        <v/>
      </c>
      <c r="I8" s="60" t="str">
        <f>IF(AND(B8="",D8="",F8="",G8=""),"",IF($M$3='Data Entry'!$BJ$1,VLOOKUP(F8,Mark,7,0),IF($M$3='Data Entry'!$BJ$3,VLOOKUP(F8,Mark,12,0),IF($M$3='Data Entry'!$BJ$4,VLOOKUP(F8,Mark,17,0),""))))</f>
        <v/>
      </c>
      <c r="J8" s="60" t="str">
        <f>IF(AND(B8="",D8="",F8="",G8=""),"",IF($M$3='Data Entry'!$BJ$1,VLOOKUP(F8,Mark,8,0),IF($M$3='Data Entry'!$BJ$3,VLOOKUP(F8,Mark,13,0),IF($M$3='Data Entry'!$BJ$4,VLOOKUP(F8,Mark,18,0),""))))</f>
        <v/>
      </c>
      <c r="K8" s="33" t="str">
        <f>IF(AND(B8="",D8="",F8="",G8=""),"",IF($M$3='Data Entry'!$BJ$1,VLOOKUP(F8,Mark,9,0),IF($M$3='Data Entry'!$BJ$3,VLOOKUP(F8,Mark,14,0),IF($M$3='Data Entry'!$BJ$4,VLOOKUP(F8,Mark,19,0),""))))</f>
        <v/>
      </c>
      <c r="L8" s="34" t="str">
        <f>IF(AND(B8="",D8="",F8="",G8=""),"",IF($M$3='Data Entry'!$BJ$1,VLOOKUP(F8,Mark,10,0),IF($M$3='Data Entry'!$BJ$3,VLOOKUP(F8,Mark,15,0),IF($M$3='Data Entry'!$BJ$4,VLOOKUP(F8,Mark,20,0),""))))</f>
        <v/>
      </c>
      <c r="M8" s="35" t="str">
        <f t="shared" ref="M8:M71" si="9">IF(AND(H8="",I8="",J8="",K8="",L8=""),"",IF($M$3="","",SUM(H8,I8,J8,K8,L8)))</f>
        <v/>
      </c>
      <c r="N8" s="61" t="str">
        <f t="shared" si="6"/>
        <v/>
      </c>
      <c r="O8" s="61" t="str">
        <f t="shared" si="7"/>
        <v/>
      </c>
      <c r="P8" s="69" t="str">
        <f t="shared" si="8"/>
        <v/>
      </c>
      <c r="Q8" s="10"/>
      <c r="T8" s="93" t="s">
        <v>791</v>
      </c>
    </row>
    <row r="9" spans="1:32" ht="21.95" customHeight="1" x14ac:dyDescent="0.25">
      <c r="A9" s="7">
        <v>3</v>
      </c>
      <c r="B9" s="31" t="str">
        <f t="shared" si="0"/>
        <v/>
      </c>
      <c r="C9" s="41" t="str">
        <f t="shared" si="1"/>
        <v/>
      </c>
      <c r="D9" s="8" t="str">
        <f t="shared" si="2"/>
        <v/>
      </c>
      <c r="E9" s="8" t="str">
        <f t="shared" si="3"/>
        <v/>
      </c>
      <c r="F9" s="5" t="str">
        <f t="shared" si="4"/>
        <v/>
      </c>
      <c r="G9" s="9" t="str">
        <f t="shared" si="5"/>
        <v/>
      </c>
      <c r="H9" s="60" t="str">
        <f>IF(AND(B9="",D9="",F9="",G9=""),"",IF($M$3='Data Entry'!$BJ$1,VLOOKUP(F9,Mark,6,0),IF($M$3='Data Entry'!$BJ$3,VLOOKUP(F9,Mark,11,0),IF($M$3='Data Entry'!$BJ$4,VLOOKUP(F9,Mark,16,0),""))))</f>
        <v/>
      </c>
      <c r="I9" s="60" t="str">
        <f>IF(AND(B9="",D9="",F9="",G9=""),"",IF($M$3='Data Entry'!$BJ$1,VLOOKUP(F9,Mark,7,0),IF($M$3='Data Entry'!$BJ$3,VLOOKUP(F9,Mark,12,0),IF($M$3='Data Entry'!$BJ$4,VLOOKUP(F9,Mark,17,0),""))))</f>
        <v/>
      </c>
      <c r="J9" s="60" t="str">
        <f>IF(AND(B9="",D9="",F9="",G9=""),"",IF($M$3='Data Entry'!$BJ$1,VLOOKUP(F9,Mark,8,0),IF($M$3='Data Entry'!$BJ$3,VLOOKUP(F9,Mark,13,0),IF($M$3='Data Entry'!$BJ$4,VLOOKUP(F9,Mark,18,0),""))))</f>
        <v/>
      </c>
      <c r="K9" s="33" t="str">
        <f>IF(AND(B9="",D9="",F9="",G9=""),"",IF($M$3='Data Entry'!$BJ$1,VLOOKUP(F9,Mark,9,0),IF($M$3='Data Entry'!$BJ$3,VLOOKUP(F9,Mark,14,0),IF($M$3='Data Entry'!$BJ$4,VLOOKUP(F9,Mark,19,0),""))))</f>
        <v/>
      </c>
      <c r="L9" s="34" t="str">
        <f>IF(AND(B9="",D9="",F9="",G9=""),"",IF($M$3='Data Entry'!$BJ$1,VLOOKUP(F9,Mark,10,0),IF($M$3='Data Entry'!$BJ$3,VLOOKUP(F9,Mark,15,0),IF($M$3='Data Entry'!$BJ$4,VLOOKUP(F9,Mark,20,0),""))))</f>
        <v/>
      </c>
      <c r="M9" s="35" t="str">
        <f t="shared" si="9"/>
        <v/>
      </c>
      <c r="N9" s="61" t="str">
        <f t="shared" si="6"/>
        <v/>
      </c>
      <c r="O9" s="61" t="str">
        <f t="shared" si="7"/>
        <v/>
      </c>
      <c r="P9" s="69" t="str">
        <f t="shared" si="8"/>
        <v/>
      </c>
      <c r="Q9" s="10"/>
      <c r="T9" s="94" t="s">
        <v>799</v>
      </c>
    </row>
    <row r="10" spans="1:32" ht="21.95" customHeight="1" x14ac:dyDescent="0.25">
      <c r="A10" s="7">
        <v>4</v>
      </c>
      <c r="B10" s="31" t="str">
        <f t="shared" si="0"/>
        <v/>
      </c>
      <c r="C10" s="41" t="str">
        <f t="shared" si="1"/>
        <v/>
      </c>
      <c r="D10" s="8" t="str">
        <f t="shared" si="2"/>
        <v/>
      </c>
      <c r="E10" s="8" t="str">
        <f t="shared" si="3"/>
        <v/>
      </c>
      <c r="F10" s="5" t="str">
        <f t="shared" si="4"/>
        <v/>
      </c>
      <c r="G10" s="9" t="str">
        <f t="shared" si="5"/>
        <v/>
      </c>
      <c r="H10" s="60" t="str">
        <f>IF(AND(B10="",D10="",F10="",G10=""),"",IF($M$3='Data Entry'!$BJ$1,VLOOKUP(F10,Mark,6,0),IF($M$3='Data Entry'!$BJ$3,VLOOKUP(F10,Mark,11,0),IF($M$3='Data Entry'!$BJ$4,VLOOKUP(F10,Mark,16,0),""))))</f>
        <v/>
      </c>
      <c r="I10" s="60" t="str">
        <f>IF(AND(B10="",D10="",F10="",G10=""),"",IF($M$3='Data Entry'!$BJ$1,VLOOKUP(F10,Mark,7,0),IF($M$3='Data Entry'!$BJ$3,VLOOKUP(F10,Mark,12,0),IF($M$3='Data Entry'!$BJ$4,VLOOKUP(F10,Mark,17,0),""))))</f>
        <v/>
      </c>
      <c r="J10" s="60" t="str">
        <f>IF(AND(B10="",D10="",F10="",G10=""),"",IF($M$3='Data Entry'!$BJ$1,VLOOKUP(F10,Mark,8,0),IF($M$3='Data Entry'!$BJ$3,VLOOKUP(F10,Mark,13,0),IF($M$3='Data Entry'!$BJ$4,VLOOKUP(F10,Mark,18,0),""))))</f>
        <v/>
      </c>
      <c r="K10" s="33" t="str">
        <f>IF(AND(B10="",D10="",F10="",G10=""),"",IF($M$3='Data Entry'!$BJ$1,VLOOKUP(F10,Mark,9,0),IF($M$3='Data Entry'!$BJ$3,VLOOKUP(F10,Mark,14,0),IF($M$3='Data Entry'!$BJ$4,VLOOKUP(F10,Mark,19,0),""))))</f>
        <v/>
      </c>
      <c r="L10" s="34" t="str">
        <f>IF(AND(B10="",D10="",F10="",G10=""),"",IF($M$3='Data Entry'!$BJ$1,VLOOKUP(F10,Mark,10,0),IF($M$3='Data Entry'!$BJ$3,VLOOKUP(F10,Mark,15,0),IF($M$3='Data Entry'!$BJ$4,VLOOKUP(F10,Mark,20,0),""))))</f>
        <v/>
      </c>
      <c r="M10" s="35" t="str">
        <f t="shared" si="9"/>
        <v/>
      </c>
      <c r="N10" s="61" t="str">
        <f t="shared" si="6"/>
        <v/>
      </c>
      <c r="O10" s="61" t="str">
        <f t="shared" si="7"/>
        <v/>
      </c>
      <c r="P10" s="69" t="str">
        <f t="shared" si="8"/>
        <v/>
      </c>
      <c r="Q10" s="10"/>
    </row>
    <row r="11" spans="1:32" ht="21.95" customHeight="1" x14ac:dyDescent="0.25">
      <c r="A11" s="7">
        <v>5</v>
      </c>
      <c r="B11" s="31" t="str">
        <f t="shared" si="0"/>
        <v/>
      </c>
      <c r="C11" s="41" t="str">
        <f t="shared" si="1"/>
        <v/>
      </c>
      <c r="D11" s="8" t="str">
        <f t="shared" si="2"/>
        <v/>
      </c>
      <c r="E11" s="8" t="str">
        <f t="shared" si="3"/>
        <v/>
      </c>
      <c r="F11" s="5" t="str">
        <f t="shared" si="4"/>
        <v/>
      </c>
      <c r="G11" s="9" t="str">
        <f t="shared" si="5"/>
        <v/>
      </c>
      <c r="H11" s="60" t="str">
        <f>IF(AND(B11="",D11="",F11="",G11=""),"",IF($M$3='Data Entry'!$BJ$1,VLOOKUP(F11,Mark,6,0),IF($M$3='Data Entry'!$BJ$3,VLOOKUP(F11,Mark,11,0),IF($M$3='Data Entry'!$BJ$4,VLOOKUP(F11,Mark,16,0),""))))</f>
        <v/>
      </c>
      <c r="I11" s="60" t="str">
        <f>IF(AND(B11="",D11="",F11="",G11=""),"",IF($M$3='Data Entry'!$BJ$1,VLOOKUP(F11,Mark,7,0),IF($M$3='Data Entry'!$BJ$3,VLOOKUP(F11,Mark,12,0),IF($M$3='Data Entry'!$BJ$4,VLOOKUP(F11,Mark,17,0),""))))</f>
        <v/>
      </c>
      <c r="J11" s="60" t="str">
        <f>IF(AND(B11="",D11="",F11="",G11=""),"",IF($M$3='Data Entry'!$BJ$1,VLOOKUP(F11,Mark,8,0),IF($M$3='Data Entry'!$BJ$3,VLOOKUP(F11,Mark,13,0),IF($M$3='Data Entry'!$BJ$4,VLOOKUP(F11,Mark,18,0),""))))</f>
        <v/>
      </c>
      <c r="K11" s="33" t="str">
        <f>IF(AND(B11="",D11="",F11="",G11=""),"",IF($M$3='Data Entry'!$BJ$1,VLOOKUP(F11,Mark,9,0),IF($M$3='Data Entry'!$BJ$3,VLOOKUP(F11,Mark,14,0),IF($M$3='Data Entry'!$BJ$4,VLOOKUP(F11,Mark,19,0),""))))</f>
        <v/>
      </c>
      <c r="L11" s="34" t="str">
        <f>IF(AND(B11="",D11="",F11="",G11=""),"",IF($M$3='Data Entry'!$BJ$1,VLOOKUP(F11,Mark,10,0),IF($M$3='Data Entry'!$BJ$3,VLOOKUP(F11,Mark,15,0),IF($M$3='Data Entry'!$BJ$4,VLOOKUP(F11,Mark,20,0),""))))</f>
        <v/>
      </c>
      <c r="M11" s="35" t="str">
        <f t="shared" si="9"/>
        <v/>
      </c>
      <c r="N11" s="61" t="str">
        <f t="shared" si="6"/>
        <v/>
      </c>
      <c r="O11" s="61" t="str">
        <f t="shared" si="7"/>
        <v/>
      </c>
      <c r="P11" s="69" t="str">
        <f t="shared" si="8"/>
        <v/>
      </c>
      <c r="Q11" s="10"/>
    </row>
    <row r="12" spans="1:32" ht="21.95" customHeight="1" x14ac:dyDescent="0.25">
      <c r="A12" s="7">
        <v>6</v>
      </c>
      <c r="B12" s="31" t="str">
        <f t="shared" si="0"/>
        <v/>
      </c>
      <c r="C12" s="41" t="str">
        <f t="shared" si="1"/>
        <v/>
      </c>
      <c r="D12" s="8" t="str">
        <f t="shared" si="2"/>
        <v/>
      </c>
      <c r="E12" s="8" t="str">
        <f t="shared" si="3"/>
        <v/>
      </c>
      <c r="F12" s="5" t="str">
        <f t="shared" si="4"/>
        <v/>
      </c>
      <c r="G12" s="9" t="str">
        <f t="shared" si="5"/>
        <v/>
      </c>
      <c r="H12" s="60" t="str">
        <f>IF(AND(B12="",D12="",F12="",G12=""),"",IF($M$3='Data Entry'!$BJ$1,VLOOKUP(F12,Mark,6,0),IF($M$3='Data Entry'!$BJ$3,VLOOKUP(F12,Mark,11,0),IF($M$3='Data Entry'!$BJ$4,VLOOKUP(F12,Mark,16,0),""))))</f>
        <v/>
      </c>
      <c r="I12" s="60" t="str">
        <f>IF(AND(B12="",D12="",F12="",G12=""),"",IF($M$3='Data Entry'!$BJ$1,VLOOKUP(F12,Mark,7,0),IF($M$3='Data Entry'!$BJ$3,VLOOKUP(F12,Mark,12,0),IF($M$3='Data Entry'!$BJ$4,VLOOKUP(F12,Mark,17,0),""))))</f>
        <v/>
      </c>
      <c r="J12" s="60" t="str">
        <f>IF(AND(B12="",D12="",F12="",G12=""),"",IF($M$3='Data Entry'!$BJ$1,VLOOKUP(F12,Mark,8,0),IF($M$3='Data Entry'!$BJ$3,VLOOKUP(F12,Mark,13,0),IF($M$3='Data Entry'!$BJ$4,VLOOKUP(F12,Mark,18,0),""))))</f>
        <v/>
      </c>
      <c r="K12" s="33" t="str">
        <f>IF(AND(B12="",D12="",F12="",G12=""),"",IF($M$3='Data Entry'!$BJ$1,VLOOKUP(F12,Mark,9,0),IF($M$3='Data Entry'!$BJ$3,VLOOKUP(F12,Mark,14,0),IF($M$3='Data Entry'!$BJ$4,VLOOKUP(F12,Mark,19,0),""))))</f>
        <v/>
      </c>
      <c r="L12" s="34" t="str">
        <f>IF(AND(B12="",D12="",F12="",G12=""),"",IF($M$3='Data Entry'!$BJ$1,VLOOKUP(F12,Mark,10,0),IF($M$3='Data Entry'!$BJ$3,VLOOKUP(F12,Mark,15,0),IF($M$3='Data Entry'!$BJ$4,VLOOKUP(F12,Mark,20,0),""))))</f>
        <v/>
      </c>
      <c r="M12" s="35" t="str">
        <f t="shared" si="9"/>
        <v/>
      </c>
      <c r="N12" s="61" t="str">
        <f t="shared" si="6"/>
        <v/>
      </c>
      <c r="O12" s="61" t="str">
        <f t="shared" si="7"/>
        <v/>
      </c>
      <c r="P12" s="69" t="str">
        <f t="shared" si="8"/>
        <v/>
      </c>
      <c r="Q12" s="10"/>
    </row>
    <row r="13" spans="1:32" ht="21.95" customHeight="1" x14ac:dyDescent="0.25">
      <c r="A13" s="7">
        <v>7</v>
      </c>
      <c r="B13" s="31" t="str">
        <f t="shared" si="0"/>
        <v/>
      </c>
      <c r="C13" s="41" t="str">
        <f t="shared" si="1"/>
        <v/>
      </c>
      <c r="D13" s="8" t="str">
        <f t="shared" si="2"/>
        <v/>
      </c>
      <c r="E13" s="8" t="str">
        <f t="shared" si="3"/>
        <v/>
      </c>
      <c r="F13" s="5" t="str">
        <f t="shared" si="4"/>
        <v/>
      </c>
      <c r="G13" s="9" t="str">
        <f t="shared" si="5"/>
        <v/>
      </c>
      <c r="H13" s="60" t="str">
        <f>IF(AND(B13="",D13="",F13="",G13=""),"",IF($M$3='Data Entry'!$BJ$1,VLOOKUP(F13,Mark,6,0),IF($M$3='Data Entry'!$BJ$3,VLOOKUP(F13,Mark,11,0),IF($M$3='Data Entry'!$BJ$4,VLOOKUP(F13,Mark,16,0),""))))</f>
        <v/>
      </c>
      <c r="I13" s="60" t="str">
        <f>IF(AND(B13="",D13="",F13="",G13=""),"",IF($M$3='Data Entry'!$BJ$1,VLOOKUP(F13,Mark,7,0),IF($M$3='Data Entry'!$BJ$3,VLOOKUP(F13,Mark,12,0),IF($M$3='Data Entry'!$BJ$4,VLOOKUP(F13,Mark,17,0),""))))</f>
        <v/>
      </c>
      <c r="J13" s="60" t="str">
        <f>IF(AND(B13="",D13="",F13="",G13=""),"",IF($M$3='Data Entry'!$BJ$1,VLOOKUP(F13,Mark,8,0),IF($M$3='Data Entry'!$BJ$3,VLOOKUP(F13,Mark,13,0),IF($M$3='Data Entry'!$BJ$4,VLOOKUP(F13,Mark,18,0),""))))</f>
        <v/>
      </c>
      <c r="K13" s="33" t="str">
        <f>IF(AND(B13="",D13="",F13="",G13=""),"",IF($M$3='Data Entry'!$BJ$1,VLOOKUP(F13,Mark,9,0),IF($M$3='Data Entry'!$BJ$3,VLOOKUP(F13,Mark,14,0),IF($M$3='Data Entry'!$BJ$4,VLOOKUP(F13,Mark,19,0),""))))</f>
        <v/>
      </c>
      <c r="L13" s="34" t="str">
        <f>IF(AND(B13="",D13="",F13="",G13=""),"",IF($M$3='Data Entry'!$BJ$1,VLOOKUP(F13,Mark,10,0),IF($M$3='Data Entry'!$BJ$3,VLOOKUP(F13,Mark,15,0),IF($M$3='Data Entry'!$BJ$4,VLOOKUP(F13,Mark,20,0),""))))</f>
        <v/>
      </c>
      <c r="M13" s="35" t="str">
        <f t="shared" si="9"/>
        <v/>
      </c>
      <c r="N13" s="61" t="str">
        <f t="shared" si="6"/>
        <v/>
      </c>
      <c r="O13" s="61" t="str">
        <f t="shared" si="7"/>
        <v/>
      </c>
      <c r="P13" s="69" t="str">
        <f t="shared" si="8"/>
        <v/>
      </c>
      <c r="Q13" s="10"/>
    </row>
    <row r="14" spans="1:32" ht="21.95" customHeight="1" x14ac:dyDescent="0.25">
      <c r="A14" s="7">
        <v>8</v>
      </c>
      <c r="B14" s="31" t="str">
        <f t="shared" si="0"/>
        <v/>
      </c>
      <c r="C14" s="41" t="str">
        <f t="shared" si="1"/>
        <v/>
      </c>
      <c r="D14" s="8" t="str">
        <f t="shared" si="2"/>
        <v/>
      </c>
      <c r="E14" s="8" t="str">
        <f t="shared" si="3"/>
        <v/>
      </c>
      <c r="F14" s="5" t="str">
        <f t="shared" si="4"/>
        <v/>
      </c>
      <c r="G14" s="9" t="str">
        <f t="shared" si="5"/>
        <v/>
      </c>
      <c r="H14" s="60" t="str">
        <f>IF(AND(B14="",D14="",F14="",G14=""),"",IF($M$3='Data Entry'!$BJ$1,VLOOKUP(F14,Mark,6,0),IF($M$3='Data Entry'!$BJ$3,VLOOKUP(F14,Mark,11,0),IF($M$3='Data Entry'!$BJ$4,VLOOKUP(F14,Mark,16,0),""))))</f>
        <v/>
      </c>
      <c r="I14" s="60" t="str">
        <f>IF(AND(B14="",D14="",F14="",G14=""),"",IF($M$3='Data Entry'!$BJ$1,VLOOKUP(F14,Mark,7,0),IF($M$3='Data Entry'!$BJ$3,VLOOKUP(F14,Mark,12,0),IF($M$3='Data Entry'!$BJ$4,VLOOKUP(F14,Mark,17,0),""))))</f>
        <v/>
      </c>
      <c r="J14" s="60" t="str">
        <f>IF(AND(B14="",D14="",F14="",G14=""),"",IF($M$3='Data Entry'!$BJ$1,VLOOKUP(F14,Mark,8,0),IF($M$3='Data Entry'!$BJ$3,VLOOKUP(F14,Mark,13,0),IF($M$3='Data Entry'!$BJ$4,VLOOKUP(F14,Mark,18,0),""))))</f>
        <v/>
      </c>
      <c r="K14" s="33" t="str">
        <f>IF(AND(B14="",D14="",F14="",G14=""),"",IF($M$3='Data Entry'!$BJ$1,VLOOKUP(F14,Mark,9,0),IF($M$3='Data Entry'!$BJ$3,VLOOKUP(F14,Mark,14,0),IF($M$3='Data Entry'!$BJ$4,VLOOKUP(F14,Mark,19,0),""))))</f>
        <v/>
      </c>
      <c r="L14" s="34" t="str">
        <f>IF(AND(B14="",D14="",F14="",G14=""),"",IF($M$3='Data Entry'!$BJ$1,VLOOKUP(F14,Mark,10,0),IF($M$3='Data Entry'!$BJ$3,VLOOKUP(F14,Mark,15,0),IF($M$3='Data Entry'!$BJ$4,VLOOKUP(F14,Mark,20,0),""))))</f>
        <v/>
      </c>
      <c r="M14" s="35" t="str">
        <f t="shared" si="9"/>
        <v/>
      </c>
      <c r="N14" s="61" t="str">
        <f t="shared" si="6"/>
        <v/>
      </c>
      <c r="O14" s="61" t="str">
        <f t="shared" si="7"/>
        <v/>
      </c>
      <c r="P14" s="69" t="str">
        <f t="shared" si="8"/>
        <v/>
      </c>
      <c r="Q14" s="10"/>
    </row>
    <row r="15" spans="1:32" ht="21.95" customHeight="1" x14ac:dyDescent="0.25">
      <c r="A15" s="7">
        <v>9</v>
      </c>
      <c r="B15" s="31" t="str">
        <f t="shared" si="0"/>
        <v/>
      </c>
      <c r="C15" s="41" t="str">
        <f t="shared" si="1"/>
        <v/>
      </c>
      <c r="D15" s="8" t="str">
        <f t="shared" si="2"/>
        <v/>
      </c>
      <c r="E15" s="8" t="str">
        <f t="shared" si="3"/>
        <v/>
      </c>
      <c r="F15" s="5" t="str">
        <f t="shared" si="4"/>
        <v/>
      </c>
      <c r="G15" s="9" t="str">
        <f t="shared" si="5"/>
        <v/>
      </c>
      <c r="H15" s="60" t="str">
        <f>IF(AND(B15="",D15="",F15="",G15=""),"",IF($M$3='Data Entry'!$BJ$1,VLOOKUP(F15,Mark,6,0),IF($M$3='Data Entry'!$BJ$3,VLOOKUP(F15,Mark,11,0),IF($M$3='Data Entry'!$BJ$4,VLOOKUP(F15,Mark,16,0),""))))</f>
        <v/>
      </c>
      <c r="I15" s="60" t="str">
        <f>IF(AND(B15="",D15="",F15="",G15=""),"",IF($M$3='Data Entry'!$BJ$1,VLOOKUP(F15,Mark,7,0),IF($M$3='Data Entry'!$BJ$3,VLOOKUP(F15,Mark,12,0),IF($M$3='Data Entry'!$BJ$4,VLOOKUP(F15,Mark,17,0),""))))</f>
        <v/>
      </c>
      <c r="J15" s="60" t="str">
        <f>IF(AND(B15="",D15="",F15="",G15=""),"",IF($M$3='Data Entry'!$BJ$1,VLOOKUP(F15,Mark,8,0),IF($M$3='Data Entry'!$BJ$3,VLOOKUP(F15,Mark,13,0),IF($M$3='Data Entry'!$BJ$4,VLOOKUP(F15,Mark,18,0),""))))</f>
        <v/>
      </c>
      <c r="K15" s="33" t="str">
        <f>IF(AND(B15="",D15="",F15="",G15=""),"",IF($M$3='Data Entry'!$BJ$1,VLOOKUP(F15,Mark,9,0),IF($M$3='Data Entry'!$BJ$3,VLOOKUP(F15,Mark,14,0),IF($M$3='Data Entry'!$BJ$4,VLOOKUP(F15,Mark,19,0),""))))</f>
        <v/>
      </c>
      <c r="L15" s="34" t="str">
        <f>IF(AND(B15="",D15="",F15="",G15=""),"",IF($M$3='Data Entry'!$BJ$1,VLOOKUP(F15,Mark,10,0),IF($M$3='Data Entry'!$BJ$3,VLOOKUP(F15,Mark,15,0),IF($M$3='Data Entry'!$BJ$4,VLOOKUP(F15,Mark,20,0),""))))</f>
        <v/>
      </c>
      <c r="M15" s="35" t="str">
        <f t="shared" si="9"/>
        <v/>
      </c>
      <c r="N15" s="61" t="str">
        <f t="shared" si="6"/>
        <v/>
      </c>
      <c r="O15" s="61" t="str">
        <f t="shared" si="7"/>
        <v/>
      </c>
      <c r="P15" s="69" t="str">
        <f t="shared" si="8"/>
        <v/>
      </c>
      <c r="Q15" s="10"/>
    </row>
    <row r="16" spans="1:32" ht="21.95" customHeight="1" x14ac:dyDescent="0.25">
      <c r="A16" s="7">
        <v>10</v>
      </c>
      <c r="B16" s="31" t="str">
        <f t="shared" si="0"/>
        <v/>
      </c>
      <c r="C16" s="41" t="str">
        <f t="shared" si="1"/>
        <v/>
      </c>
      <c r="D16" s="8" t="str">
        <f t="shared" si="2"/>
        <v/>
      </c>
      <c r="E16" s="8" t="str">
        <f t="shared" si="3"/>
        <v/>
      </c>
      <c r="F16" s="5" t="str">
        <f t="shared" si="4"/>
        <v/>
      </c>
      <c r="G16" s="9" t="str">
        <f t="shared" si="5"/>
        <v/>
      </c>
      <c r="H16" s="60" t="str">
        <f>IF(AND(B16="",D16="",F16="",G16=""),"",IF($M$3='Data Entry'!$BJ$1,VLOOKUP(F16,Mark,6,0),IF($M$3='Data Entry'!$BJ$3,VLOOKUP(F16,Mark,11,0),IF($M$3='Data Entry'!$BJ$4,VLOOKUP(F16,Mark,16,0),""))))</f>
        <v/>
      </c>
      <c r="I16" s="60" t="str">
        <f>IF(AND(B16="",D16="",F16="",G16=""),"",IF($M$3='Data Entry'!$BJ$1,VLOOKUP(F16,Mark,7,0),IF($M$3='Data Entry'!$BJ$3,VLOOKUP(F16,Mark,12,0),IF($M$3='Data Entry'!$BJ$4,VLOOKUP(F16,Mark,17,0),""))))</f>
        <v/>
      </c>
      <c r="J16" s="60" t="str">
        <f>IF(AND(B16="",D16="",F16="",G16=""),"",IF($M$3='Data Entry'!$BJ$1,VLOOKUP(F16,Mark,8,0),IF($M$3='Data Entry'!$BJ$3,VLOOKUP(F16,Mark,13,0),IF($M$3='Data Entry'!$BJ$4,VLOOKUP(F16,Mark,18,0),""))))</f>
        <v/>
      </c>
      <c r="K16" s="33" t="str">
        <f>IF(AND(B16="",D16="",F16="",G16=""),"",IF($M$3='Data Entry'!$BJ$1,VLOOKUP(F16,Mark,9,0),IF($M$3='Data Entry'!$BJ$3,VLOOKUP(F16,Mark,14,0),IF($M$3='Data Entry'!$BJ$4,VLOOKUP(F16,Mark,19,0),""))))</f>
        <v/>
      </c>
      <c r="L16" s="34" t="str">
        <f>IF(AND(B16="",D16="",F16="",G16=""),"",IF($M$3='Data Entry'!$BJ$1,VLOOKUP(F16,Mark,10,0),IF($M$3='Data Entry'!$BJ$3,VLOOKUP(F16,Mark,15,0),IF($M$3='Data Entry'!$BJ$4,VLOOKUP(F16,Mark,20,0),""))))</f>
        <v/>
      </c>
      <c r="M16" s="35" t="str">
        <f t="shared" si="9"/>
        <v/>
      </c>
      <c r="N16" s="61" t="str">
        <f t="shared" si="6"/>
        <v/>
      </c>
      <c r="O16" s="61" t="str">
        <f t="shared" si="7"/>
        <v/>
      </c>
      <c r="P16" s="69" t="str">
        <f t="shared" si="8"/>
        <v/>
      </c>
      <c r="Q16" s="10"/>
    </row>
    <row r="17" spans="1:17" ht="21.95" customHeight="1" x14ac:dyDescent="0.25">
      <c r="A17" s="7">
        <v>11</v>
      </c>
      <c r="B17" s="31" t="str">
        <f t="shared" si="0"/>
        <v/>
      </c>
      <c r="C17" s="41" t="str">
        <f t="shared" si="1"/>
        <v/>
      </c>
      <c r="D17" s="8" t="str">
        <f t="shared" si="2"/>
        <v/>
      </c>
      <c r="E17" s="8" t="str">
        <f t="shared" si="3"/>
        <v/>
      </c>
      <c r="F17" s="5" t="str">
        <f t="shared" si="4"/>
        <v/>
      </c>
      <c r="G17" s="9" t="str">
        <f t="shared" si="5"/>
        <v/>
      </c>
      <c r="H17" s="60" t="str">
        <f>IF(AND(B17="",D17="",F17="",G17=""),"",IF($M$3='Data Entry'!$BJ$1,VLOOKUP(F17,Mark,6,0),IF($M$3='Data Entry'!$BJ$3,VLOOKUP(F17,Mark,11,0),IF($M$3='Data Entry'!$BJ$4,VLOOKUP(F17,Mark,16,0),""))))</f>
        <v/>
      </c>
      <c r="I17" s="60" t="str">
        <f>IF(AND(B17="",D17="",F17="",G17=""),"",IF($M$3='Data Entry'!$BJ$1,VLOOKUP(F17,Mark,7,0),IF($M$3='Data Entry'!$BJ$3,VLOOKUP(F17,Mark,12,0),IF($M$3='Data Entry'!$BJ$4,VLOOKUP(F17,Mark,17,0),""))))</f>
        <v/>
      </c>
      <c r="J17" s="60" t="str">
        <f>IF(AND(B17="",D17="",F17="",G17=""),"",IF($M$3='Data Entry'!$BJ$1,VLOOKUP(F17,Mark,8,0),IF($M$3='Data Entry'!$BJ$3,VLOOKUP(F17,Mark,13,0),IF($M$3='Data Entry'!$BJ$4,VLOOKUP(F17,Mark,18,0),""))))</f>
        <v/>
      </c>
      <c r="K17" s="33" t="str">
        <f>IF(AND(B17="",D17="",F17="",G17=""),"",IF($M$3='Data Entry'!$BJ$1,VLOOKUP(F17,Mark,9,0),IF($M$3='Data Entry'!$BJ$3,VLOOKUP(F17,Mark,14,0),IF($M$3='Data Entry'!$BJ$4,VLOOKUP(F17,Mark,19,0),""))))</f>
        <v/>
      </c>
      <c r="L17" s="34" t="str">
        <f>IF(AND(B17="",D17="",F17="",G17=""),"",IF($M$3='Data Entry'!$BJ$1,VLOOKUP(F17,Mark,10,0),IF($M$3='Data Entry'!$BJ$3,VLOOKUP(F17,Mark,15,0),IF($M$3='Data Entry'!$BJ$4,VLOOKUP(F17,Mark,20,0),""))))</f>
        <v/>
      </c>
      <c r="M17" s="35" t="str">
        <f t="shared" si="9"/>
        <v/>
      </c>
      <c r="N17" s="61" t="str">
        <f t="shared" si="6"/>
        <v/>
      </c>
      <c r="O17" s="61" t="str">
        <f t="shared" si="7"/>
        <v/>
      </c>
      <c r="P17" s="69" t="str">
        <f t="shared" si="8"/>
        <v/>
      </c>
      <c r="Q17" s="10"/>
    </row>
    <row r="18" spans="1:17" ht="21.95" customHeight="1" x14ac:dyDescent="0.25">
      <c r="A18" s="7">
        <v>12</v>
      </c>
      <c r="B18" s="31" t="str">
        <f t="shared" si="0"/>
        <v/>
      </c>
      <c r="C18" s="41" t="str">
        <f t="shared" si="1"/>
        <v/>
      </c>
      <c r="D18" s="8" t="str">
        <f t="shared" si="2"/>
        <v/>
      </c>
      <c r="E18" s="8" t="str">
        <f t="shared" si="3"/>
        <v/>
      </c>
      <c r="F18" s="5" t="str">
        <f t="shared" si="4"/>
        <v/>
      </c>
      <c r="G18" s="9" t="str">
        <f t="shared" si="5"/>
        <v/>
      </c>
      <c r="H18" s="60" t="str">
        <f>IF(AND(B18="",D18="",F18="",G18=""),"",IF($M$3='Data Entry'!$BJ$1,VLOOKUP(F18,Mark,6,0),IF($M$3='Data Entry'!$BJ$3,VLOOKUP(F18,Mark,11,0),IF($M$3='Data Entry'!$BJ$4,VLOOKUP(F18,Mark,16,0),""))))</f>
        <v/>
      </c>
      <c r="I18" s="60" t="str">
        <f>IF(AND(B18="",D18="",F18="",G18=""),"",IF($M$3='Data Entry'!$BJ$1,VLOOKUP(F18,Mark,7,0),IF($M$3='Data Entry'!$BJ$3,VLOOKUP(F18,Mark,12,0),IF($M$3='Data Entry'!$BJ$4,VLOOKUP(F18,Mark,17,0),""))))</f>
        <v/>
      </c>
      <c r="J18" s="60" t="str">
        <f>IF(AND(B18="",D18="",F18="",G18=""),"",IF($M$3='Data Entry'!$BJ$1,VLOOKUP(F18,Mark,8,0),IF($M$3='Data Entry'!$BJ$3,VLOOKUP(F18,Mark,13,0),IF($M$3='Data Entry'!$BJ$4,VLOOKUP(F18,Mark,18,0),""))))</f>
        <v/>
      </c>
      <c r="K18" s="33" t="str">
        <f>IF(AND(B18="",D18="",F18="",G18=""),"",IF($M$3='Data Entry'!$BJ$1,VLOOKUP(F18,Mark,9,0),IF($M$3='Data Entry'!$BJ$3,VLOOKUP(F18,Mark,14,0),IF($M$3='Data Entry'!$BJ$4,VLOOKUP(F18,Mark,19,0),""))))</f>
        <v/>
      </c>
      <c r="L18" s="34" t="str">
        <f>IF(AND(B18="",D18="",F18="",G18=""),"",IF($M$3='Data Entry'!$BJ$1,VLOOKUP(F18,Mark,10,0),IF($M$3='Data Entry'!$BJ$3,VLOOKUP(F18,Mark,15,0),IF($M$3='Data Entry'!$BJ$4,VLOOKUP(F18,Mark,20,0),""))))</f>
        <v/>
      </c>
      <c r="M18" s="35" t="str">
        <f t="shared" si="9"/>
        <v/>
      </c>
      <c r="N18" s="61" t="str">
        <f t="shared" si="6"/>
        <v/>
      </c>
      <c r="O18" s="61" t="str">
        <f t="shared" si="7"/>
        <v/>
      </c>
      <c r="P18" s="69" t="str">
        <f t="shared" si="8"/>
        <v/>
      </c>
      <c r="Q18" s="10"/>
    </row>
    <row r="19" spans="1:17" ht="21.95" customHeight="1" x14ac:dyDescent="0.25">
      <c r="A19" s="7">
        <v>13</v>
      </c>
      <c r="B19" s="31" t="str">
        <f t="shared" si="0"/>
        <v/>
      </c>
      <c r="C19" s="41" t="str">
        <f t="shared" si="1"/>
        <v/>
      </c>
      <c r="D19" s="8" t="str">
        <f t="shared" si="2"/>
        <v/>
      </c>
      <c r="E19" s="8" t="str">
        <f t="shared" si="3"/>
        <v/>
      </c>
      <c r="F19" s="5" t="str">
        <f t="shared" si="4"/>
        <v/>
      </c>
      <c r="G19" s="9" t="str">
        <f t="shared" si="5"/>
        <v/>
      </c>
      <c r="H19" s="60" t="str">
        <f>IF(AND(B19="",D19="",F19="",G19=""),"",IF($M$3='Data Entry'!$BJ$1,VLOOKUP(F19,Mark,6,0),IF($M$3='Data Entry'!$BJ$3,VLOOKUP(F19,Mark,11,0),IF($M$3='Data Entry'!$BJ$4,VLOOKUP(F19,Mark,16,0),""))))</f>
        <v/>
      </c>
      <c r="I19" s="60" t="str">
        <f>IF(AND(B19="",D19="",F19="",G19=""),"",IF($M$3='Data Entry'!$BJ$1,VLOOKUP(F19,Mark,7,0),IF($M$3='Data Entry'!$BJ$3,VLOOKUP(F19,Mark,12,0),IF($M$3='Data Entry'!$BJ$4,VLOOKUP(F19,Mark,17,0),""))))</f>
        <v/>
      </c>
      <c r="J19" s="60" t="str">
        <f>IF(AND(B19="",D19="",F19="",G19=""),"",IF($M$3='Data Entry'!$BJ$1,VLOOKUP(F19,Mark,8,0),IF($M$3='Data Entry'!$BJ$3,VLOOKUP(F19,Mark,13,0),IF($M$3='Data Entry'!$BJ$4,VLOOKUP(F19,Mark,18,0),""))))</f>
        <v/>
      </c>
      <c r="K19" s="33" t="str">
        <f>IF(AND(B19="",D19="",F19="",G19=""),"",IF($M$3='Data Entry'!$BJ$1,VLOOKUP(F19,Mark,9,0),IF($M$3='Data Entry'!$BJ$3,VLOOKUP(F19,Mark,14,0),IF($M$3='Data Entry'!$BJ$4,VLOOKUP(F19,Mark,19,0),""))))</f>
        <v/>
      </c>
      <c r="L19" s="34" t="str">
        <f>IF(AND(B19="",D19="",F19="",G19=""),"",IF($M$3='Data Entry'!$BJ$1,VLOOKUP(F19,Mark,10,0),IF($M$3='Data Entry'!$BJ$3,VLOOKUP(F19,Mark,15,0),IF($M$3='Data Entry'!$BJ$4,VLOOKUP(F19,Mark,20,0),""))))</f>
        <v/>
      </c>
      <c r="M19" s="35" t="str">
        <f t="shared" si="9"/>
        <v/>
      </c>
      <c r="N19" s="61" t="str">
        <f t="shared" si="6"/>
        <v/>
      </c>
      <c r="O19" s="61" t="str">
        <f t="shared" si="7"/>
        <v/>
      </c>
      <c r="P19" s="69" t="str">
        <f t="shared" si="8"/>
        <v/>
      </c>
      <c r="Q19" s="10"/>
    </row>
    <row r="20" spans="1:17" ht="21.95" customHeight="1" x14ac:dyDescent="0.25">
      <c r="A20" s="7">
        <v>14</v>
      </c>
      <c r="B20" s="31" t="str">
        <f t="shared" si="0"/>
        <v/>
      </c>
      <c r="C20" s="41" t="str">
        <f t="shared" si="1"/>
        <v/>
      </c>
      <c r="D20" s="8" t="str">
        <f t="shared" si="2"/>
        <v/>
      </c>
      <c r="E20" s="8" t="str">
        <f t="shared" si="3"/>
        <v/>
      </c>
      <c r="F20" s="5" t="str">
        <f t="shared" si="4"/>
        <v/>
      </c>
      <c r="G20" s="9" t="str">
        <f t="shared" si="5"/>
        <v/>
      </c>
      <c r="H20" s="60" t="str">
        <f>IF(AND(B20="",D20="",F20="",G20=""),"",IF($M$3='Data Entry'!$BJ$1,VLOOKUP(F20,Mark,6,0),IF($M$3='Data Entry'!$BJ$3,VLOOKUP(F20,Mark,11,0),IF($M$3='Data Entry'!$BJ$4,VLOOKUP(F20,Mark,16,0),""))))</f>
        <v/>
      </c>
      <c r="I20" s="60" t="str">
        <f>IF(AND(B20="",D20="",F20="",G20=""),"",IF($M$3='Data Entry'!$BJ$1,VLOOKUP(F20,Mark,7,0),IF($M$3='Data Entry'!$BJ$3,VLOOKUP(F20,Mark,12,0),IF($M$3='Data Entry'!$BJ$4,VLOOKUP(F20,Mark,17,0),""))))</f>
        <v/>
      </c>
      <c r="J20" s="60" t="str">
        <f>IF(AND(B20="",D20="",F20="",G20=""),"",IF($M$3='Data Entry'!$BJ$1,VLOOKUP(F20,Mark,8,0),IF($M$3='Data Entry'!$BJ$3,VLOOKUP(F20,Mark,13,0),IF($M$3='Data Entry'!$BJ$4,VLOOKUP(F20,Mark,18,0),""))))</f>
        <v/>
      </c>
      <c r="K20" s="33" t="str">
        <f>IF(AND(B20="",D20="",F20="",G20=""),"",IF($M$3='Data Entry'!$BJ$1,VLOOKUP(F20,Mark,9,0),IF($M$3='Data Entry'!$BJ$3,VLOOKUP(F20,Mark,14,0),IF($M$3='Data Entry'!$BJ$4,VLOOKUP(F20,Mark,19,0),""))))</f>
        <v/>
      </c>
      <c r="L20" s="34" t="str">
        <f>IF(AND(B20="",D20="",F20="",G20=""),"",IF($M$3='Data Entry'!$BJ$1,VLOOKUP(F20,Mark,10,0),IF($M$3='Data Entry'!$BJ$3,VLOOKUP(F20,Mark,15,0),IF($M$3='Data Entry'!$BJ$4,VLOOKUP(F20,Mark,20,0),""))))</f>
        <v/>
      </c>
      <c r="M20" s="35" t="str">
        <f t="shared" si="9"/>
        <v/>
      </c>
      <c r="N20" s="61" t="str">
        <f t="shared" si="6"/>
        <v/>
      </c>
      <c r="O20" s="61" t="str">
        <f t="shared" si="7"/>
        <v/>
      </c>
      <c r="P20" s="69" t="str">
        <f t="shared" si="8"/>
        <v/>
      </c>
      <c r="Q20" s="10"/>
    </row>
    <row r="21" spans="1:17" ht="21.95" customHeight="1" x14ac:dyDescent="0.25">
      <c r="A21" s="7">
        <v>15</v>
      </c>
      <c r="B21" s="31" t="str">
        <f t="shared" si="0"/>
        <v/>
      </c>
      <c r="C21" s="41" t="str">
        <f t="shared" si="1"/>
        <v/>
      </c>
      <c r="D21" s="8" t="str">
        <f t="shared" si="2"/>
        <v/>
      </c>
      <c r="E21" s="8" t="str">
        <f t="shared" si="3"/>
        <v/>
      </c>
      <c r="F21" s="5" t="str">
        <f t="shared" si="4"/>
        <v/>
      </c>
      <c r="G21" s="9" t="str">
        <f t="shared" si="5"/>
        <v/>
      </c>
      <c r="H21" s="60" t="str">
        <f>IF(AND(B21="",D21="",F21="",G21=""),"",IF($M$3='Data Entry'!$BJ$1,VLOOKUP(F21,Mark,6,0),IF($M$3='Data Entry'!$BJ$3,VLOOKUP(F21,Mark,11,0),IF($M$3='Data Entry'!$BJ$4,VLOOKUP(F21,Mark,16,0),""))))</f>
        <v/>
      </c>
      <c r="I21" s="60" t="str">
        <f>IF(AND(B21="",D21="",F21="",G21=""),"",IF($M$3='Data Entry'!$BJ$1,VLOOKUP(F21,Mark,7,0),IF($M$3='Data Entry'!$BJ$3,VLOOKUP(F21,Mark,12,0),IF($M$3='Data Entry'!$BJ$4,VLOOKUP(F21,Mark,17,0),""))))</f>
        <v/>
      </c>
      <c r="J21" s="60" t="str">
        <f>IF(AND(B21="",D21="",F21="",G21=""),"",IF($M$3='Data Entry'!$BJ$1,VLOOKUP(F21,Mark,8,0),IF($M$3='Data Entry'!$BJ$3,VLOOKUP(F21,Mark,13,0),IF($M$3='Data Entry'!$BJ$4,VLOOKUP(F21,Mark,18,0),""))))</f>
        <v/>
      </c>
      <c r="K21" s="33" t="str">
        <f>IF(AND(B21="",D21="",F21="",G21=""),"",IF($M$3='Data Entry'!$BJ$1,VLOOKUP(F21,Mark,9,0),IF($M$3='Data Entry'!$BJ$3,VLOOKUP(F21,Mark,14,0),IF($M$3='Data Entry'!$BJ$4,VLOOKUP(F21,Mark,19,0),""))))</f>
        <v/>
      </c>
      <c r="L21" s="34" t="str">
        <f>IF(AND(B21="",D21="",F21="",G21=""),"",IF($M$3='Data Entry'!$BJ$1,VLOOKUP(F21,Mark,10,0),IF($M$3='Data Entry'!$BJ$3,VLOOKUP(F21,Mark,15,0),IF($M$3='Data Entry'!$BJ$4,VLOOKUP(F21,Mark,20,0),""))))</f>
        <v/>
      </c>
      <c r="M21" s="35" t="str">
        <f t="shared" si="9"/>
        <v/>
      </c>
      <c r="N21" s="61" t="str">
        <f t="shared" si="6"/>
        <v/>
      </c>
      <c r="O21" s="61" t="str">
        <f t="shared" si="7"/>
        <v/>
      </c>
      <c r="P21" s="69" t="str">
        <f t="shared" si="8"/>
        <v/>
      </c>
      <c r="Q21" s="10"/>
    </row>
    <row r="22" spans="1:17" ht="21.95" customHeight="1" x14ac:dyDescent="0.25">
      <c r="A22" s="7">
        <v>16</v>
      </c>
      <c r="B22" s="31" t="str">
        <f t="shared" si="0"/>
        <v/>
      </c>
      <c r="C22" s="41" t="str">
        <f t="shared" si="1"/>
        <v/>
      </c>
      <c r="D22" s="8" t="str">
        <f t="shared" si="2"/>
        <v/>
      </c>
      <c r="E22" s="8" t="str">
        <f t="shared" si="3"/>
        <v/>
      </c>
      <c r="F22" s="5" t="str">
        <f t="shared" si="4"/>
        <v/>
      </c>
      <c r="G22" s="9" t="str">
        <f t="shared" si="5"/>
        <v/>
      </c>
      <c r="H22" s="60" t="str">
        <f>IF(AND(B22="",D22="",F22="",G22=""),"",IF($M$3='Data Entry'!$BJ$1,VLOOKUP(F22,Mark,6,0),IF($M$3='Data Entry'!$BJ$3,VLOOKUP(F22,Mark,11,0),IF($M$3='Data Entry'!$BJ$4,VLOOKUP(F22,Mark,16,0),""))))</f>
        <v/>
      </c>
      <c r="I22" s="60" t="str">
        <f>IF(AND(B22="",D22="",F22="",G22=""),"",IF($M$3='Data Entry'!$BJ$1,VLOOKUP(F22,Mark,7,0),IF($M$3='Data Entry'!$BJ$3,VLOOKUP(F22,Mark,12,0),IF($M$3='Data Entry'!$BJ$4,VLOOKUP(F22,Mark,17,0),""))))</f>
        <v/>
      </c>
      <c r="J22" s="60" t="str">
        <f>IF(AND(B22="",D22="",F22="",G22=""),"",IF($M$3='Data Entry'!$BJ$1,VLOOKUP(F22,Mark,8,0),IF($M$3='Data Entry'!$BJ$3,VLOOKUP(F22,Mark,13,0),IF($M$3='Data Entry'!$BJ$4,VLOOKUP(F22,Mark,18,0),""))))</f>
        <v/>
      </c>
      <c r="K22" s="33" t="str">
        <f>IF(AND(B22="",D22="",F22="",G22=""),"",IF($M$3='Data Entry'!$BJ$1,VLOOKUP(F22,Mark,9,0),IF($M$3='Data Entry'!$BJ$3,VLOOKUP(F22,Mark,14,0),IF($M$3='Data Entry'!$BJ$4,VLOOKUP(F22,Mark,19,0),""))))</f>
        <v/>
      </c>
      <c r="L22" s="34" t="str">
        <f>IF(AND(B22="",D22="",F22="",G22=""),"",IF($M$3='Data Entry'!$BJ$1,VLOOKUP(F22,Mark,10,0),IF($M$3='Data Entry'!$BJ$3,VLOOKUP(F22,Mark,15,0),IF($M$3='Data Entry'!$BJ$4,VLOOKUP(F22,Mark,20,0),""))))</f>
        <v/>
      </c>
      <c r="M22" s="35" t="str">
        <f t="shared" si="9"/>
        <v/>
      </c>
      <c r="N22" s="61" t="str">
        <f t="shared" si="6"/>
        <v/>
      </c>
      <c r="O22" s="61" t="str">
        <f t="shared" si="7"/>
        <v/>
      </c>
      <c r="P22" s="69" t="str">
        <f t="shared" si="8"/>
        <v/>
      </c>
      <c r="Q22" s="10"/>
    </row>
    <row r="23" spans="1:17" ht="21.95" customHeight="1" x14ac:dyDescent="0.25">
      <c r="A23" s="7">
        <v>17</v>
      </c>
      <c r="B23" s="31" t="str">
        <f t="shared" si="0"/>
        <v/>
      </c>
      <c r="C23" s="41" t="str">
        <f t="shared" si="1"/>
        <v/>
      </c>
      <c r="D23" s="8" t="str">
        <f t="shared" si="2"/>
        <v/>
      </c>
      <c r="E23" s="8" t="str">
        <f t="shared" si="3"/>
        <v/>
      </c>
      <c r="F23" s="5" t="str">
        <f t="shared" si="4"/>
        <v/>
      </c>
      <c r="G23" s="9" t="str">
        <f t="shared" si="5"/>
        <v/>
      </c>
      <c r="H23" s="60" t="str">
        <f>IF(AND(B23="",D23="",F23="",G23=""),"",IF($M$3='Data Entry'!$BJ$1,VLOOKUP(F23,Mark,6,0),IF($M$3='Data Entry'!$BJ$3,VLOOKUP(F23,Mark,11,0),IF($M$3='Data Entry'!$BJ$4,VLOOKUP(F23,Mark,16,0),""))))</f>
        <v/>
      </c>
      <c r="I23" s="60" t="str">
        <f>IF(AND(B23="",D23="",F23="",G23=""),"",IF($M$3='Data Entry'!$BJ$1,VLOOKUP(F23,Mark,7,0),IF($M$3='Data Entry'!$BJ$3,VLOOKUP(F23,Mark,12,0),IF($M$3='Data Entry'!$BJ$4,VLOOKUP(F23,Mark,17,0),""))))</f>
        <v/>
      </c>
      <c r="J23" s="60" t="str">
        <f>IF(AND(B23="",D23="",F23="",G23=""),"",IF($M$3='Data Entry'!$BJ$1,VLOOKUP(F23,Mark,8,0),IF($M$3='Data Entry'!$BJ$3,VLOOKUP(F23,Mark,13,0),IF($M$3='Data Entry'!$BJ$4,VLOOKUP(F23,Mark,18,0),""))))</f>
        <v/>
      </c>
      <c r="K23" s="33" t="str">
        <f>IF(AND(B23="",D23="",F23="",G23=""),"",IF($M$3='Data Entry'!$BJ$1,VLOOKUP(F23,Mark,9,0),IF($M$3='Data Entry'!$BJ$3,VLOOKUP(F23,Mark,14,0),IF($M$3='Data Entry'!$BJ$4,VLOOKUP(F23,Mark,19,0),""))))</f>
        <v/>
      </c>
      <c r="L23" s="34" t="str">
        <f>IF(AND(B23="",D23="",F23="",G23=""),"",IF($M$3='Data Entry'!$BJ$1,VLOOKUP(F23,Mark,10,0),IF($M$3='Data Entry'!$BJ$3,VLOOKUP(F23,Mark,15,0),IF($M$3='Data Entry'!$BJ$4,VLOOKUP(F23,Mark,20,0),""))))</f>
        <v/>
      </c>
      <c r="M23" s="35" t="str">
        <f t="shared" si="9"/>
        <v/>
      </c>
      <c r="N23" s="61" t="str">
        <f t="shared" si="6"/>
        <v/>
      </c>
      <c r="O23" s="61" t="str">
        <f t="shared" si="7"/>
        <v/>
      </c>
      <c r="P23" s="69" t="str">
        <f t="shared" si="8"/>
        <v/>
      </c>
      <c r="Q23" s="10"/>
    </row>
    <row r="24" spans="1:17" ht="21.95" customHeight="1" x14ac:dyDescent="0.25">
      <c r="A24" s="7">
        <v>18</v>
      </c>
      <c r="B24" s="31" t="str">
        <f t="shared" si="0"/>
        <v/>
      </c>
      <c r="C24" s="41" t="str">
        <f t="shared" si="1"/>
        <v/>
      </c>
      <c r="D24" s="8" t="str">
        <f t="shared" si="2"/>
        <v/>
      </c>
      <c r="E24" s="8" t="str">
        <f t="shared" si="3"/>
        <v/>
      </c>
      <c r="F24" s="5" t="str">
        <f t="shared" si="4"/>
        <v/>
      </c>
      <c r="G24" s="9" t="str">
        <f t="shared" si="5"/>
        <v/>
      </c>
      <c r="H24" s="60" t="str">
        <f>IF(AND(B24="",D24="",F24="",G24=""),"",IF($M$3='Data Entry'!$BJ$1,VLOOKUP(F24,Mark,6,0),IF($M$3='Data Entry'!$BJ$3,VLOOKUP(F24,Mark,11,0),IF($M$3='Data Entry'!$BJ$4,VLOOKUP(F24,Mark,16,0),""))))</f>
        <v/>
      </c>
      <c r="I24" s="60" t="str">
        <f>IF(AND(B24="",D24="",F24="",G24=""),"",IF($M$3='Data Entry'!$BJ$1,VLOOKUP(F24,Mark,7,0),IF($M$3='Data Entry'!$BJ$3,VLOOKUP(F24,Mark,12,0),IF($M$3='Data Entry'!$BJ$4,VLOOKUP(F24,Mark,17,0),""))))</f>
        <v/>
      </c>
      <c r="J24" s="60" t="str">
        <f>IF(AND(B24="",D24="",F24="",G24=""),"",IF($M$3='Data Entry'!$BJ$1,VLOOKUP(F24,Mark,8,0),IF($M$3='Data Entry'!$BJ$3,VLOOKUP(F24,Mark,13,0),IF($M$3='Data Entry'!$BJ$4,VLOOKUP(F24,Mark,18,0),""))))</f>
        <v/>
      </c>
      <c r="K24" s="33" t="str">
        <f>IF(AND(B24="",D24="",F24="",G24=""),"",IF($M$3='Data Entry'!$BJ$1,VLOOKUP(F24,Mark,9,0),IF($M$3='Data Entry'!$BJ$3,VLOOKUP(F24,Mark,14,0),IF($M$3='Data Entry'!$BJ$4,VLOOKUP(F24,Mark,19,0),""))))</f>
        <v/>
      </c>
      <c r="L24" s="34" t="str">
        <f>IF(AND(B24="",D24="",F24="",G24=""),"",IF($M$3='Data Entry'!$BJ$1,VLOOKUP(F24,Mark,10,0),IF($M$3='Data Entry'!$BJ$3,VLOOKUP(F24,Mark,15,0),IF($M$3='Data Entry'!$BJ$4,VLOOKUP(F24,Mark,20,0),""))))</f>
        <v/>
      </c>
      <c r="M24" s="35" t="str">
        <f t="shared" si="9"/>
        <v/>
      </c>
      <c r="N24" s="61" t="str">
        <f t="shared" si="6"/>
        <v/>
      </c>
      <c r="O24" s="61" t="str">
        <f t="shared" si="7"/>
        <v/>
      </c>
      <c r="P24" s="69" t="str">
        <f t="shared" si="8"/>
        <v/>
      </c>
      <c r="Q24" s="10"/>
    </row>
    <row r="25" spans="1:17" ht="21.95" customHeight="1" x14ac:dyDescent="0.25">
      <c r="A25" s="7">
        <v>19</v>
      </c>
      <c r="B25" s="31" t="str">
        <f t="shared" si="0"/>
        <v/>
      </c>
      <c r="C25" s="41" t="str">
        <f t="shared" si="1"/>
        <v/>
      </c>
      <c r="D25" s="8" t="str">
        <f t="shared" si="2"/>
        <v/>
      </c>
      <c r="E25" s="8" t="str">
        <f t="shared" si="3"/>
        <v/>
      </c>
      <c r="F25" s="5" t="str">
        <f t="shared" si="4"/>
        <v/>
      </c>
      <c r="G25" s="9" t="str">
        <f t="shared" si="5"/>
        <v/>
      </c>
      <c r="H25" s="60" t="str">
        <f>IF(AND(B25="",D25="",F25="",G25=""),"",IF($M$3='Data Entry'!$BJ$1,VLOOKUP(F25,Mark,6,0),IF($M$3='Data Entry'!$BJ$3,VLOOKUP(F25,Mark,11,0),IF($M$3='Data Entry'!$BJ$4,VLOOKUP(F25,Mark,16,0),""))))</f>
        <v/>
      </c>
      <c r="I25" s="60" t="str">
        <f>IF(AND(B25="",D25="",F25="",G25=""),"",IF($M$3='Data Entry'!$BJ$1,VLOOKUP(F25,Mark,7,0),IF($M$3='Data Entry'!$BJ$3,VLOOKUP(F25,Mark,12,0),IF($M$3='Data Entry'!$BJ$4,VLOOKUP(F25,Mark,17,0),""))))</f>
        <v/>
      </c>
      <c r="J25" s="60" t="str">
        <f>IF(AND(B25="",D25="",F25="",G25=""),"",IF($M$3='Data Entry'!$BJ$1,VLOOKUP(F25,Mark,8,0),IF($M$3='Data Entry'!$BJ$3,VLOOKUP(F25,Mark,13,0),IF($M$3='Data Entry'!$BJ$4,VLOOKUP(F25,Mark,18,0),""))))</f>
        <v/>
      </c>
      <c r="K25" s="33" t="str">
        <f>IF(AND(B25="",D25="",F25="",G25=""),"",IF($M$3='Data Entry'!$BJ$1,VLOOKUP(F25,Mark,9,0),IF($M$3='Data Entry'!$BJ$3,VLOOKUP(F25,Mark,14,0),IF($M$3='Data Entry'!$BJ$4,VLOOKUP(F25,Mark,19,0),""))))</f>
        <v/>
      </c>
      <c r="L25" s="34" t="str">
        <f>IF(AND(B25="",D25="",F25="",G25=""),"",IF($M$3='Data Entry'!$BJ$1,VLOOKUP(F25,Mark,10,0),IF($M$3='Data Entry'!$BJ$3,VLOOKUP(F25,Mark,15,0),IF($M$3='Data Entry'!$BJ$4,VLOOKUP(F25,Mark,20,0),""))))</f>
        <v/>
      </c>
      <c r="M25" s="35" t="str">
        <f t="shared" si="9"/>
        <v/>
      </c>
      <c r="N25" s="61" t="str">
        <f t="shared" si="6"/>
        <v/>
      </c>
      <c r="O25" s="61" t="str">
        <f t="shared" si="7"/>
        <v/>
      </c>
      <c r="P25" s="69" t="str">
        <f t="shared" si="8"/>
        <v/>
      </c>
      <c r="Q25" s="10"/>
    </row>
    <row r="26" spans="1:17" ht="21.95" customHeight="1" x14ac:dyDescent="0.25">
      <c r="A26" s="7">
        <v>20</v>
      </c>
      <c r="B26" s="31" t="str">
        <f t="shared" si="0"/>
        <v/>
      </c>
      <c r="C26" s="41" t="str">
        <f t="shared" si="1"/>
        <v/>
      </c>
      <c r="D26" s="8" t="str">
        <f t="shared" si="2"/>
        <v/>
      </c>
      <c r="E26" s="8" t="str">
        <f t="shared" si="3"/>
        <v/>
      </c>
      <c r="F26" s="5" t="str">
        <f t="shared" si="4"/>
        <v/>
      </c>
      <c r="G26" s="9" t="str">
        <f t="shared" si="5"/>
        <v/>
      </c>
      <c r="H26" s="60" t="str">
        <f>IF(AND(B26="",D26="",F26="",G26=""),"",IF($M$3='Data Entry'!$BJ$1,VLOOKUP(F26,Mark,6,0),IF($M$3='Data Entry'!$BJ$3,VLOOKUP(F26,Mark,11,0),IF($M$3='Data Entry'!$BJ$4,VLOOKUP(F26,Mark,16,0),""))))</f>
        <v/>
      </c>
      <c r="I26" s="60" t="str">
        <f>IF(AND(B26="",D26="",F26="",G26=""),"",IF($M$3='Data Entry'!$BJ$1,VLOOKUP(F26,Mark,7,0),IF($M$3='Data Entry'!$BJ$3,VLOOKUP(F26,Mark,12,0),IF($M$3='Data Entry'!$BJ$4,VLOOKUP(F26,Mark,17,0),""))))</f>
        <v/>
      </c>
      <c r="J26" s="60" t="str">
        <f>IF(AND(B26="",D26="",F26="",G26=""),"",IF($M$3='Data Entry'!$BJ$1,VLOOKUP(F26,Mark,8,0),IF($M$3='Data Entry'!$BJ$3,VLOOKUP(F26,Mark,13,0),IF($M$3='Data Entry'!$BJ$4,VLOOKUP(F26,Mark,18,0),""))))</f>
        <v/>
      </c>
      <c r="K26" s="33" t="str">
        <f>IF(AND(B26="",D26="",F26="",G26=""),"",IF($M$3='Data Entry'!$BJ$1,VLOOKUP(F26,Mark,9,0),IF($M$3='Data Entry'!$BJ$3,VLOOKUP(F26,Mark,14,0),IF($M$3='Data Entry'!$BJ$4,VLOOKUP(F26,Mark,19,0),""))))</f>
        <v/>
      </c>
      <c r="L26" s="34" t="str">
        <f>IF(AND(B26="",D26="",F26="",G26=""),"",IF($M$3='Data Entry'!$BJ$1,VLOOKUP(F26,Mark,10,0),IF($M$3='Data Entry'!$BJ$3,VLOOKUP(F26,Mark,15,0),IF($M$3='Data Entry'!$BJ$4,VLOOKUP(F26,Mark,20,0),""))))</f>
        <v/>
      </c>
      <c r="M26" s="35" t="str">
        <f t="shared" si="9"/>
        <v/>
      </c>
      <c r="N26" s="61" t="str">
        <f t="shared" si="6"/>
        <v/>
      </c>
      <c r="O26" s="61" t="str">
        <f t="shared" si="7"/>
        <v/>
      </c>
      <c r="P26" s="69" t="str">
        <f t="shared" si="8"/>
        <v/>
      </c>
      <c r="Q26" s="10"/>
    </row>
    <row r="27" spans="1:17" ht="21.95" customHeight="1" x14ac:dyDescent="0.25">
      <c r="A27" s="7">
        <v>21</v>
      </c>
      <c r="B27" s="31" t="str">
        <f t="shared" si="0"/>
        <v/>
      </c>
      <c r="C27" s="41" t="str">
        <f t="shared" si="1"/>
        <v/>
      </c>
      <c r="D27" s="8" t="str">
        <f t="shared" si="2"/>
        <v/>
      </c>
      <c r="E27" s="8" t="str">
        <f t="shared" si="3"/>
        <v/>
      </c>
      <c r="F27" s="5" t="str">
        <f t="shared" si="4"/>
        <v/>
      </c>
      <c r="G27" s="9" t="str">
        <f t="shared" si="5"/>
        <v/>
      </c>
      <c r="H27" s="60" t="str">
        <f>IF(AND(B27="",D27="",F27="",G27=""),"",IF($M$3='Data Entry'!$BJ$1,VLOOKUP(F27,Mark,6,0),IF($M$3='Data Entry'!$BJ$3,VLOOKUP(F27,Mark,11,0),IF($M$3='Data Entry'!$BJ$4,VLOOKUP(F27,Mark,16,0),""))))</f>
        <v/>
      </c>
      <c r="I27" s="60" t="str">
        <f>IF(AND(B27="",D27="",F27="",G27=""),"",IF($M$3='Data Entry'!$BJ$1,VLOOKUP(F27,Mark,7,0),IF($M$3='Data Entry'!$BJ$3,VLOOKUP(F27,Mark,12,0),IF($M$3='Data Entry'!$BJ$4,VLOOKUP(F27,Mark,17,0),""))))</f>
        <v/>
      </c>
      <c r="J27" s="60" t="str">
        <f>IF(AND(B27="",D27="",F27="",G27=""),"",IF($M$3='Data Entry'!$BJ$1,VLOOKUP(F27,Mark,8,0),IF($M$3='Data Entry'!$BJ$3,VLOOKUP(F27,Mark,13,0),IF($M$3='Data Entry'!$BJ$4,VLOOKUP(F27,Mark,18,0),""))))</f>
        <v/>
      </c>
      <c r="K27" s="33" t="str">
        <f>IF(AND(B27="",D27="",F27="",G27=""),"",IF($M$3='Data Entry'!$BJ$1,VLOOKUP(F27,Mark,9,0),IF($M$3='Data Entry'!$BJ$3,VLOOKUP(F27,Mark,14,0),IF($M$3='Data Entry'!$BJ$4,VLOOKUP(F27,Mark,19,0),""))))</f>
        <v/>
      </c>
      <c r="L27" s="34" t="str">
        <f>IF(AND(B27="",D27="",F27="",G27=""),"",IF($M$3='Data Entry'!$BJ$1,VLOOKUP(F27,Mark,10,0),IF($M$3='Data Entry'!$BJ$3,VLOOKUP(F27,Mark,15,0),IF($M$3='Data Entry'!$BJ$4,VLOOKUP(F27,Mark,20,0),""))))</f>
        <v/>
      </c>
      <c r="M27" s="35" t="str">
        <f t="shared" si="9"/>
        <v/>
      </c>
      <c r="N27" s="61" t="str">
        <f t="shared" si="6"/>
        <v/>
      </c>
      <c r="O27" s="61" t="str">
        <f t="shared" si="7"/>
        <v/>
      </c>
      <c r="P27" s="69" t="str">
        <f t="shared" si="8"/>
        <v/>
      </c>
      <c r="Q27" s="10"/>
    </row>
    <row r="28" spans="1:17" ht="21.95" customHeight="1" x14ac:dyDescent="0.25">
      <c r="A28" s="7">
        <v>22</v>
      </c>
      <c r="B28" s="31" t="str">
        <f t="shared" si="0"/>
        <v/>
      </c>
      <c r="C28" s="41" t="str">
        <f t="shared" si="1"/>
        <v/>
      </c>
      <c r="D28" s="8" t="str">
        <f t="shared" si="2"/>
        <v/>
      </c>
      <c r="E28" s="8" t="str">
        <f t="shared" si="3"/>
        <v/>
      </c>
      <c r="F28" s="5" t="str">
        <f t="shared" si="4"/>
        <v/>
      </c>
      <c r="G28" s="9" t="str">
        <f t="shared" si="5"/>
        <v/>
      </c>
      <c r="H28" s="60" t="str">
        <f>IF(AND(B28="",D28="",F28="",G28=""),"",IF($M$3='Data Entry'!$BJ$1,VLOOKUP(F28,Mark,6,0),IF($M$3='Data Entry'!$BJ$3,VLOOKUP(F28,Mark,11,0),IF($M$3='Data Entry'!$BJ$4,VLOOKUP(F28,Mark,16,0),""))))</f>
        <v/>
      </c>
      <c r="I28" s="60" t="str">
        <f>IF(AND(B28="",D28="",F28="",G28=""),"",IF($M$3='Data Entry'!$BJ$1,VLOOKUP(F28,Mark,7,0),IF($M$3='Data Entry'!$BJ$3,VLOOKUP(F28,Mark,12,0),IF($M$3='Data Entry'!$BJ$4,VLOOKUP(F28,Mark,17,0),""))))</f>
        <v/>
      </c>
      <c r="J28" s="60" t="str">
        <f>IF(AND(B28="",D28="",F28="",G28=""),"",IF($M$3='Data Entry'!$BJ$1,VLOOKUP(F28,Mark,8,0),IF($M$3='Data Entry'!$BJ$3,VLOOKUP(F28,Mark,13,0),IF($M$3='Data Entry'!$BJ$4,VLOOKUP(F28,Mark,18,0),""))))</f>
        <v/>
      </c>
      <c r="K28" s="33" t="str">
        <f>IF(AND(B28="",D28="",F28="",G28=""),"",IF($M$3='Data Entry'!$BJ$1,VLOOKUP(F28,Mark,9,0),IF($M$3='Data Entry'!$BJ$3,VLOOKUP(F28,Mark,14,0),IF($M$3='Data Entry'!$BJ$4,VLOOKUP(F28,Mark,19,0),""))))</f>
        <v/>
      </c>
      <c r="L28" s="34" t="str">
        <f>IF(AND(B28="",D28="",F28="",G28=""),"",IF($M$3='Data Entry'!$BJ$1,VLOOKUP(F28,Mark,10,0),IF($M$3='Data Entry'!$BJ$3,VLOOKUP(F28,Mark,15,0),IF($M$3='Data Entry'!$BJ$4,VLOOKUP(F28,Mark,20,0),""))))</f>
        <v/>
      </c>
      <c r="M28" s="35" t="str">
        <f t="shared" si="9"/>
        <v/>
      </c>
      <c r="N28" s="61" t="str">
        <f t="shared" si="6"/>
        <v/>
      </c>
      <c r="O28" s="61" t="str">
        <f t="shared" si="7"/>
        <v/>
      </c>
      <c r="P28" s="69" t="str">
        <f t="shared" si="8"/>
        <v/>
      </c>
      <c r="Q28" s="10"/>
    </row>
    <row r="29" spans="1:17" ht="21.95" customHeight="1" x14ac:dyDescent="0.25">
      <c r="A29" s="7">
        <v>23</v>
      </c>
      <c r="B29" s="31" t="str">
        <f t="shared" si="0"/>
        <v/>
      </c>
      <c r="C29" s="41" t="str">
        <f t="shared" si="1"/>
        <v/>
      </c>
      <c r="D29" s="8" t="str">
        <f t="shared" si="2"/>
        <v/>
      </c>
      <c r="E29" s="8" t="str">
        <f t="shared" si="3"/>
        <v/>
      </c>
      <c r="F29" s="5" t="str">
        <f t="shared" si="4"/>
        <v/>
      </c>
      <c r="G29" s="9" t="str">
        <f t="shared" si="5"/>
        <v/>
      </c>
      <c r="H29" s="60" t="str">
        <f>IF(AND(B29="",D29="",F29="",G29=""),"",IF($M$3='Data Entry'!$BJ$1,VLOOKUP(F29,Mark,6,0),IF($M$3='Data Entry'!$BJ$3,VLOOKUP(F29,Mark,11,0),IF($M$3='Data Entry'!$BJ$4,VLOOKUP(F29,Mark,16,0),""))))</f>
        <v/>
      </c>
      <c r="I29" s="60" t="str">
        <f>IF(AND(B29="",D29="",F29="",G29=""),"",IF($M$3='Data Entry'!$BJ$1,VLOOKUP(F29,Mark,7,0),IF($M$3='Data Entry'!$BJ$3,VLOOKUP(F29,Mark,12,0),IF($M$3='Data Entry'!$BJ$4,VLOOKUP(F29,Mark,17,0),""))))</f>
        <v/>
      </c>
      <c r="J29" s="60" t="str">
        <f>IF(AND(B29="",D29="",F29="",G29=""),"",IF($M$3='Data Entry'!$BJ$1,VLOOKUP(F29,Mark,8,0),IF($M$3='Data Entry'!$BJ$3,VLOOKUP(F29,Mark,13,0),IF($M$3='Data Entry'!$BJ$4,VLOOKUP(F29,Mark,18,0),""))))</f>
        <v/>
      </c>
      <c r="K29" s="33" t="str">
        <f>IF(AND(B29="",D29="",F29="",G29=""),"",IF($M$3='Data Entry'!$BJ$1,VLOOKUP(F29,Mark,9,0),IF($M$3='Data Entry'!$BJ$3,VLOOKUP(F29,Mark,14,0),IF($M$3='Data Entry'!$BJ$4,VLOOKUP(F29,Mark,19,0),""))))</f>
        <v/>
      </c>
      <c r="L29" s="34" t="str">
        <f>IF(AND(B29="",D29="",F29="",G29=""),"",IF($M$3='Data Entry'!$BJ$1,VLOOKUP(F29,Mark,10,0),IF($M$3='Data Entry'!$BJ$3,VLOOKUP(F29,Mark,15,0),IF($M$3='Data Entry'!$BJ$4,VLOOKUP(F29,Mark,20,0),""))))</f>
        <v/>
      </c>
      <c r="M29" s="35" t="str">
        <f t="shared" si="9"/>
        <v/>
      </c>
      <c r="N29" s="61" t="str">
        <f t="shared" si="6"/>
        <v/>
      </c>
      <c r="O29" s="61" t="str">
        <f t="shared" si="7"/>
        <v/>
      </c>
      <c r="P29" s="69" t="str">
        <f t="shared" si="8"/>
        <v/>
      </c>
      <c r="Q29" s="10"/>
    </row>
    <row r="30" spans="1:17" ht="21.95" customHeight="1" x14ac:dyDescent="0.25">
      <c r="A30" s="7">
        <v>24</v>
      </c>
      <c r="B30" s="31" t="str">
        <f t="shared" si="0"/>
        <v/>
      </c>
      <c r="C30" s="41" t="str">
        <f t="shared" si="1"/>
        <v/>
      </c>
      <c r="D30" s="8" t="str">
        <f t="shared" si="2"/>
        <v/>
      </c>
      <c r="E30" s="8" t="str">
        <f t="shared" si="3"/>
        <v/>
      </c>
      <c r="F30" s="5" t="str">
        <f t="shared" si="4"/>
        <v/>
      </c>
      <c r="G30" s="9" t="str">
        <f t="shared" si="5"/>
        <v/>
      </c>
      <c r="H30" s="60" t="str">
        <f>IF(AND(B30="",D30="",F30="",G30=""),"",IF($M$3='Data Entry'!$BJ$1,VLOOKUP(F30,Mark,6,0),IF($M$3='Data Entry'!$BJ$3,VLOOKUP(F30,Mark,11,0),IF($M$3='Data Entry'!$BJ$4,VLOOKUP(F30,Mark,16,0),""))))</f>
        <v/>
      </c>
      <c r="I30" s="60" t="str">
        <f>IF(AND(B30="",D30="",F30="",G30=""),"",IF($M$3='Data Entry'!$BJ$1,VLOOKUP(F30,Mark,7,0),IF($M$3='Data Entry'!$BJ$3,VLOOKUP(F30,Mark,12,0),IF($M$3='Data Entry'!$BJ$4,VLOOKUP(F30,Mark,17,0),""))))</f>
        <v/>
      </c>
      <c r="J30" s="60" t="str">
        <f>IF(AND(B30="",D30="",F30="",G30=""),"",IF($M$3='Data Entry'!$BJ$1,VLOOKUP(F30,Mark,8,0),IF($M$3='Data Entry'!$BJ$3,VLOOKUP(F30,Mark,13,0),IF($M$3='Data Entry'!$BJ$4,VLOOKUP(F30,Mark,18,0),""))))</f>
        <v/>
      </c>
      <c r="K30" s="33" t="str">
        <f>IF(AND(B30="",D30="",F30="",G30=""),"",IF($M$3='Data Entry'!$BJ$1,VLOOKUP(F30,Mark,9,0),IF($M$3='Data Entry'!$BJ$3,VLOOKUP(F30,Mark,14,0),IF($M$3='Data Entry'!$BJ$4,VLOOKUP(F30,Mark,19,0),""))))</f>
        <v/>
      </c>
      <c r="L30" s="34" t="str">
        <f>IF(AND(B30="",D30="",F30="",G30=""),"",IF($M$3='Data Entry'!$BJ$1,VLOOKUP(F30,Mark,10,0),IF($M$3='Data Entry'!$BJ$3,VLOOKUP(F30,Mark,15,0),IF($M$3='Data Entry'!$BJ$4,VLOOKUP(F30,Mark,20,0),""))))</f>
        <v/>
      </c>
      <c r="M30" s="35" t="str">
        <f t="shared" si="9"/>
        <v/>
      </c>
      <c r="N30" s="61" t="str">
        <f t="shared" si="6"/>
        <v/>
      </c>
      <c r="O30" s="61" t="str">
        <f t="shared" si="7"/>
        <v/>
      </c>
      <c r="P30" s="69" t="str">
        <f t="shared" si="8"/>
        <v/>
      </c>
      <c r="Q30" s="10"/>
    </row>
    <row r="31" spans="1:17" ht="21.95" customHeight="1" x14ac:dyDescent="0.25">
      <c r="A31" s="7">
        <v>25</v>
      </c>
      <c r="B31" s="31" t="str">
        <f t="shared" si="0"/>
        <v/>
      </c>
      <c r="C31" s="41" t="str">
        <f t="shared" si="1"/>
        <v/>
      </c>
      <c r="D31" s="8" t="str">
        <f t="shared" si="2"/>
        <v/>
      </c>
      <c r="E31" s="8" t="str">
        <f t="shared" si="3"/>
        <v/>
      </c>
      <c r="F31" s="5" t="str">
        <f t="shared" si="4"/>
        <v/>
      </c>
      <c r="G31" s="9" t="str">
        <f t="shared" si="5"/>
        <v/>
      </c>
      <c r="H31" s="60" t="str">
        <f>IF(AND(B31="",D31="",F31="",G31=""),"",IF($M$3='Data Entry'!$BJ$1,VLOOKUP(F31,Mark,6,0),IF($M$3='Data Entry'!$BJ$3,VLOOKUP(F31,Mark,11,0),IF($M$3='Data Entry'!$BJ$4,VLOOKUP(F31,Mark,16,0),""))))</f>
        <v/>
      </c>
      <c r="I31" s="60" t="str">
        <f>IF(AND(B31="",D31="",F31="",G31=""),"",IF($M$3='Data Entry'!$BJ$1,VLOOKUP(F31,Mark,7,0),IF($M$3='Data Entry'!$BJ$3,VLOOKUP(F31,Mark,12,0),IF($M$3='Data Entry'!$BJ$4,VLOOKUP(F31,Mark,17,0),""))))</f>
        <v/>
      </c>
      <c r="J31" s="60" t="str">
        <f>IF(AND(B31="",D31="",F31="",G31=""),"",IF($M$3='Data Entry'!$BJ$1,VLOOKUP(F31,Mark,8,0),IF($M$3='Data Entry'!$BJ$3,VLOOKUP(F31,Mark,13,0),IF($M$3='Data Entry'!$BJ$4,VLOOKUP(F31,Mark,18,0),""))))</f>
        <v/>
      </c>
      <c r="K31" s="33" t="str">
        <f>IF(AND(B31="",D31="",F31="",G31=""),"",IF($M$3='Data Entry'!$BJ$1,VLOOKUP(F31,Mark,9,0),IF($M$3='Data Entry'!$BJ$3,VLOOKUP(F31,Mark,14,0),IF($M$3='Data Entry'!$BJ$4,VLOOKUP(F31,Mark,19,0),""))))</f>
        <v/>
      </c>
      <c r="L31" s="34" t="str">
        <f>IF(AND(B31="",D31="",F31="",G31=""),"",IF($M$3='Data Entry'!$BJ$1,VLOOKUP(F31,Mark,10,0),IF($M$3='Data Entry'!$BJ$3,VLOOKUP(F31,Mark,15,0),IF($M$3='Data Entry'!$BJ$4,VLOOKUP(F31,Mark,20,0),""))))</f>
        <v/>
      </c>
      <c r="M31" s="35" t="str">
        <f t="shared" si="9"/>
        <v/>
      </c>
      <c r="N31" s="61" t="str">
        <f t="shared" si="6"/>
        <v/>
      </c>
      <c r="O31" s="61" t="str">
        <f t="shared" si="7"/>
        <v/>
      </c>
      <c r="P31" s="69" t="str">
        <f t="shared" si="8"/>
        <v/>
      </c>
      <c r="Q31" s="10"/>
    </row>
    <row r="32" spans="1:17" ht="21.95" customHeight="1" x14ac:dyDescent="0.25">
      <c r="A32" s="7">
        <v>26</v>
      </c>
      <c r="B32" s="31" t="str">
        <f t="shared" si="0"/>
        <v/>
      </c>
      <c r="C32" s="41" t="str">
        <f t="shared" si="1"/>
        <v/>
      </c>
      <c r="D32" s="8" t="str">
        <f t="shared" si="2"/>
        <v/>
      </c>
      <c r="E32" s="8" t="str">
        <f t="shared" si="3"/>
        <v/>
      </c>
      <c r="F32" s="5" t="str">
        <f t="shared" si="4"/>
        <v/>
      </c>
      <c r="G32" s="9" t="str">
        <f t="shared" si="5"/>
        <v/>
      </c>
      <c r="H32" s="60" t="str">
        <f>IF(AND(B32="",D32="",F32="",G32=""),"",IF($M$3='Data Entry'!$BJ$1,VLOOKUP(F32,Mark,6,0),IF($M$3='Data Entry'!$BJ$3,VLOOKUP(F32,Mark,11,0),IF($M$3='Data Entry'!$BJ$4,VLOOKUP(F32,Mark,16,0),""))))</f>
        <v/>
      </c>
      <c r="I32" s="60" t="str">
        <f>IF(AND(B32="",D32="",F32="",G32=""),"",IF($M$3='Data Entry'!$BJ$1,VLOOKUP(F32,Mark,7,0),IF($M$3='Data Entry'!$BJ$3,VLOOKUP(F32,Mark,12,0),IF($M$3='Data Entry'!$BJ$4,VLOOKUP(F32,Mark,17,0),""))))</f>
        <v/>
      </c>
      <c r="J32" s="60" t="str">
        <f>IF(AND(B32="",D32="",F32="",G32=""),"",IF($M$3='Data Entry'!$BJ$1,VLOOKUP(F32,Mark,8,0),IF($M$3='Data Entry'!$BJ$3,VLOOKUP(F32,Mark,13,0),IF($M$3='Data Entry'!$BJ$4,VLOOKUP(F32,Mark,18,0),""))))</f>
        <v/>
      </c>
      <c r="K32" s="33" t="str">
        <f>IF(AND(B32="",D32="",F32="",G32=""),"",IF($M$3='Data Entry'!$BJ$1,VLOOKUP(F32,Mark,9,0),IF($M$3='Data Entry'!$BJ$3,VLOOKUP(F32,Mark,14,0),IF($M$3='Data Entry'!$BJ$4,VLOOKUP(F32,Mark,19,0),""))))</f>
        <v/>
      </c>
      <c r="L32" s="34" t="str">
        <f>IF(AND(B32="",D32="",F32="",G32=""),"",IF($M$3='Data Entry'!$BJ$1,VLOOKUP(F32,Mark,10,0),IF($M$3='Data Entry'!$BJ$3,VLOOKUP(F32,Mark,15,0),IF($M$3='Data Entry'!$BJ$4,VLOOKUP(F32,Mark,20,0),""))))</f>
        <v/>
      </c>
      <c r="M32" s="35" t="str">
        <f t="shared" si="9"/>
        <v/>
      </c>
      <c r="N32" s="61" t="str">
        <f t="shared" si="6"/>
        <v/>
      </c>
      <c r="O32" s="61" t="str">
        <f t="shared" si="7"/>
        <v/>
      </c>
      <c r="P32" s="69" t="str">
        <f t="shared" si="8"/>
        <v/>
      </c>
      <c r="Q32" s="10"/>
    </row>
    <row r="33" spans="1:17" ht="21.95" customHeight="1" x14ac:dyDescent="0.25">
      <c r="A33" s="7">
        <v>27</v>
      </c>
      <c r="B33" s="31" t="str">
        <f t="shared" si="0"/>
        <v/>
      </c>
      <c r="C33" s="41" t="str">
        <f t="shared" si="1"/>
        <v/>
      </c>
      <c r="D33" s="8" t="str">
        <f t="shared" si="2"/>
        <v/>
      </c>
      <c r="E33" s="8" t="str">
        <f t="shared" si="3"/>
        <v/>
      </c>
      <c r="F33" s="5" t="str">
        <f t="shared" si="4"/>
        <v/>
      </c>
      <c r="G33" s="9" t="str">
        <f t="shared" si="5"/>
        <v/>
      </c>
      <c r="H33" s="60" t="str">
        <f>IF(AND(B33="",D33="",F33="",G33=""),"",IF($M$3='Data Entry'!$BJ$1,VLOOKUP(F33,Mark,6,0),IF($M$3='Data Entry'!$BJ$3,VLOOKUP(F33,Mark,11,0),IF($M$3='Data Entry'!$BJ$4,VLOOKUP(F33,Mark,16,0),""))))</f>
        <v/>
      </c>
      <c r="I33" s="60" t="str">
        <f>IF(AND(B33="",D33="",F33="",G33=""),"",IF($M$3='Data Entry'!$BJ$1,VLOOKUP(F33,Mark,7,0),IF($M$3='Data Entry'!$BJ$3,VLOOKUP(F33,Mark,12,0),IF($M$3='Data Entry'!$BJ$4,VLOOKUP(F33,Mark,17,0),""))))</f>
        <v/>
      </c>
      <c r="J33" s="60" t="str">
        <f>IF(AND(B33="",D33="",F33="",G33=""),"",IF($M$3='Data Entry'!$BJ$1,VLOOKUP(F33,Mark,8,0),IF($M$3='Data Entry'!$BJ$3,VLOOKUP(F33,Mark,13,0),IF($M$3='Data Entry'!$BJ$4,VLOOKUP(F33,Mark,18,0),""))))</f>
        <v/>
      </c>
      <c r="K33" s="33" t="str">
        <f>IF(AND(B33="",D33="",F33="",G33=""),"",IF($M$3='Data Entry'!$BJ$1,VLOOKUP(F33,Mark,9,0),IF($M$3='Data Entry'!$BJ$3,VLOOKUP(F33,Mark,14,0),IF($M$3='Data Entry'!$BJ$4,VLOOKUP(F33,Mark,19,0),""))))</f>
        <v/>
      </c>
      <c r="L33" s="34" t="str">
        <f>IF(AND(B33="",D33="",F33="",G33=""),"",IF($M$3='Data Entry'!$BJ$1,VLOOKUP(F33,Mark,10,0),IF($M$3='Data Entry'!$BJ$3,VLOOKUP(F33,Mark,15,0),IF($M$3='Data Entry'!$BJ$4,VLOOKUP(F33,Mark,20,0),""))))</f>
        <v/>
      </c>
      <c r="M33" s="35" t="str">
        <f t="shared" si="9"/>
        <v/>
      </c>
      <c r="N33" s="61" t="str">
        <f t="shared" si="6"/>
        <v/>
      </c>
      <c r="O33" s="61" t="str">
        <f t="shared" si="7"/>
        <v/>
      </c>
      <c r="P33" s="69" t="str">
        <f t="shared" si="8"/>
        <v/>
      </c>
      <c r="Q33" s="10"/>
    </row>
    <row r="34" spans="1:17" ht="21.95" customHeight="1" x14ac:dyDescent="0.25">
      <c r="A34" s="7">
        <v>28</v>
      </c>
      <c r="B34" s="31" t="str">
        <f t="shared" si="0"/>
        <v/>
      </c>
      <c r="C34" s="41" t="str">
        <f t="shared" si="1"/>
        <v/>
      </c>
      <c r="D34" s="8" t="str">
        <f t="shared" si="2"/>
        <v/>
      </c>
      <c r="E34" s="8" t="str">
        <f t="shared" si="3"/>
        <v/>
      </c>
      <c r="F34" s="5" t="str">
        <f t="shared" si="4"/>
        <v/>
      </c>
      <c r="G34" s="9" t="str">
        <f t="shared" si="5"/>
        <v/>
      </c>
      <c r="H34" s="60" t="str">
        <f>IF(AND(B34="",D34="",F34="",G34=""),"",IF($M$3='Data Entry'!$BJ$1,VLOOKUP(F34,Mark,6,0),IF($M$3='Data Entry'!$BJ$3,VLOOKUP(F34,Mark,11,0),IF($M$3='Data Entry'!$BJ$4,VLOOKUP(F34,Mark,16,0),""))))</f>
        <v/>
      </c>
      <c r="I34" s="60" t="str">
        <f>IF(AND(B34="",D34="",F34="",G34=""),"",IF($M$3='Data Entry'!$BJ$1,VLOOKUP(F34,Mark,7,0),IF($M$3='Data Entry'!$BJ$3,VLOOKUP(F34,Mark,12,0),IF($M$3='Data Entry'!$BJ$4,VLOOKUP(F34,Mark,17,0),""))))</f>
        <v/>
      </c>
      <c r="J34" s="60" t="str">
        <f>IF(AND(B34="",D34="",F34="",G34=""),"",IF($M$3='Data Entry'!$BJ$1,VLOOKUP(F34,Mark,8,0),IF($M$3='Data Entry'!$BJ$3,VLOOKUP(F34,Mark,13,0),IF($M$3='Data Entry'!$BJ$4,VLOOKUP(F34,Mark,18,0),""))))</f>
        <v/>
      </c>
      <c r="K34" s="33" t="str">
        <f>IF(AND(B34="",D34="",F34="",G34=""),"",IF($M$3='Data Entry'!$BJ$1,VLOOKUP(F34,Mark,9,0),IF($M$3='Data Entry'!$BJ$3,VLOOKUP(F34,Mark,14,0),IF($M$3='Data Entry'!$BJ$4,VLOOKUP(F34,Mark,19,0),""))))</f>
        <v/>
      </c>
      <c r="L34" s="34" t="str">
        <f>IF(AND(B34="",D34="",F34="",G34=""),"",IF($M$3='Data Entry'!$BJ$1,VLOOKUP(F34,Mark,10,0),IF($M$3='Data Entry'!$BJ$3,VLOOKUP(F34,Mark,15,0),IF($M$3='Data Entry'!$BJ$4,VLOOKUP(F34,Mark,20,0),""))))</f>
        <v/>
      </c>
      <c r="M34" s="35" t="str">
        <f t="shared" si="9"/>
        <v/>
      </c>
      <c r="N34" s="61" t="str">
        <f t="shared" si="6"/>
        <v/>
      </c>
      <c r="O34" s="61" t="str">
        <f t="shared" si="7"/>
        <v/>
      </c>
      <c r="P34" s="69" t="str">
        <f t="shared" si="8"/>
        <v/>
      </c>
      <c r="Q34" s="10"/>
    </row>
    <row r="35" spans="1:17" ht="21.95" customHeight="1" x14ac:dyDescent="0.25">
      <c r="A35" s="7">
        <v>29</v>
      </c>
      <c r="B35" s="31" t="str">
        <f t="shared" si="0"/>
        <v/>
      </c>
      <c r="C35" s="41" t="str">
        <f t="shared" si="1"/>
        <v/>
      </c>
      <c r="D35" s="8" t="str">
        <f t="shared" si="2"/>
        <v/>
      </c>
      <c r="E35" s="8" t="str">
        <f t="shared" si="3"/>
        <v/>
      </c>
      <c r="F35" s="5" t="str">
        <f t="shared" si="4"/>
        <v/>
      </c>
      <c r="G35" s="9" t="str">
        <f t="shared" si="5"/>
        <v/>
      </c>
      <c r="H35" s="60" t="str">
        <f>IF(AND(B35="",D35="",F35="",G35=""),"",IF($M$3='Data Entry'!$BJ$1,VLOOKUP(F35,Mark,6,0),IF($M$3='Data Entry'!$BJ$3,VLOOKUP(F35,Mark,11,0),IF($M$3='Data Entry'!$BJ$4,VLOOKUP(F35,Mark,16,0),""))))</f>
        <v/>
      </c>
      <c r="I35" s="60" t="str">
        <f>IF(AND(B35="",D35="",F35="",G35=""),"",IF($M$3='Data Entry'!$BJ$1,VLOOKUP(F35,Mark,7,0),IF($M$3='Data Entry'!$BJ$3,VLOOKUP(F35,Mark,12,0),IF($M$3='Data Entry'!$BJ$4,VLOOKUP(F35,Mark,17,0),""))))</f>
        <v/>
      </c>
      <c r="J35" s="60" t="str">
        <f>IF(AND(B35="",D35="",F35="",G35=""),"",IF($M$3='Data Entry'!$BJ$1,VLOOKUP(F35,Mark,8,0),IF($M$3='Data Entry'!$BJ$3,VLOOKUP(F35,Mark,13,0),IF($M$3='Data Entry'!$BJ$4,VLOOKUP(F35,Mark,18,0),""))))</f>
        <v/>
      </c>
      <c r="K35" s="33" t="str">
        <f>IF(AND(B35="",D35="",F35="",G35=""),"",IF($M$3='Data Entry'!$BJ$1,VLOOKUP(F35,Mark,9,0),IF($M$3='Data Entry'!$BJ$3,VLOOKUP(F35,Mark,14,0),IF($M$3='Data Entry'!$BJ$4,VLOOKUP(F35,Mark,19,0),""))))</f>
        <v/>
      </c>
      <c r="L35" s="34" t="str">
        <f>IF(AND(B35="",D35="",F35="",G35=""),"",IF($M$3='Data Entry'!$BJ$1,VLOOKUP(F35,Mark,10,0),IF($M$3='Data Entry'!$BJ$3,VLOOKUP(F35,Mark,15,0),IF($M$3='Data Entry'!$BJ$4,VLOOKUP(F35,Mark,20,0),""))))</f>
        <v/>
      </c>
      <c r="M35" s="35" t="str">
        <f t="shared" si="9"/>
        <v/>
      </c>
      <c r="N35" s="61" t="str">
        <f t="shared" si="6"/>
        <v/>
      </c>
      <c r="O35" s="61" t="str">
        <f t="shared" si="7"/>
        <v/>
      </c>
      <c r="P35" s="69" t="str">
        <f t="shared" si="8"/>
        <v/>
      </c>
      <c r="Q35" s="10"/>
    </row>
    <row r="36" spans="1:17" ht="21.95" customHeight="1" x14ac:dyDescent="0.25">
      <c r="A36" s="7">
        <v>30</v>
      </c>
      <c r="B36" s="31" t="str">
        <f t="shared" si="0"/>
        <v/>
      </c>
      <c r="C36" s="41" t="str">
        <f t="shared" si="1"/>
        <v/>
      </c>
      <c r="D36" s="8" t="str">
        <f t="shared" si="2"/>
        <v/>
      </c>
      <c r="E36" s="8" t="str">
        <f t="shared" si="3"/>
        <v/>
      </c>
      <c r="F36" s="5" t="str">
        <f t="shared" si="4"/>
        <v/>
      </c>
      <c r="G36" s="9" t="str">
        <f t="shared" si="5"/>
        <v/>
      </c>
      <c r="H36" s="60" t="str">
        <f>IF(AND(B36="",D36="",F36="",G36=""),"",IF($M$3='Data Entry'!$BJ$1,VLOOKUP(F36,Mark,6,0),IF($M$3='Data Entry'!$BJ$3,VLOOKUP(F36,Mark,11,0),IF($M$3='Data Entry'!$BJ$4,VLOOKUP(F36,Mark,16,0),""))))</f>
        <v/>
      </c>
      <c r="I36" s="60" t="str">
        <f>IF(AND(B36="",D36="",F36="",G36=""),"",IF($M$3='Data Entry'!$BJ$1,VLOOKUP(F36,Mark,7,0),IF($M$3='Data Entry'!$BJ$3,VLOOKUP(F36,Mark,12,0),IF($M$3='Data Entry'!$BJ$4,VLOOKUP(F36,Mark,17,0),""))))</f>
        <v/>
      </c>
      <c r="J36" s="60" t="str">
        <f>IF(AND(B36="",D36="",F36="",G36=""),"",IF($M$3='Data Entry'!$BJ$1,VLOOKUP(F36,Mark,8,0),IF($M$3='Data Entry'!$BJ$3,VLOOKUP(F36,Mark,13,0),IF($M$3='Data Entry'!$BJ$4,VLOOKUP(F36,Mark,18,0),""))))</f>
        <v/>
      </c>
      <c r="K36" s="33" t="str">
        <f>IF(AND(B36="",D36="",F36="",G36=""),"",IF($M$3='Data Entry'!$BJ$1,VLOOKUP(F36,Mark,9,0),IF($M$3='Data Entry'!$BJ$3,VLOOKUP(F36,Mark,14,0),IF($M$3='Data Entry'!$BJ$4,VLOOKUP(F36,Mark,19,0),""))))</f>
        <v/>
      </c>
      <c r="L36" s="34" t="str">
        <f>IF(AND(B36="",D36="",F36="",G36=""),"",IF($M$3='Data Entry'!$BJ$1,VLOOKUP(F36,Mark,10,0),IF($M$3='Data Entry'!$BJ$3,VLOOKUP(F36,Mark,15,0),IF($M$3='Data Entry'!$BJ$4,VLOOKUP(F36,Mark,20,0),""))))</f>
        <v/>
      </c>
      <c r="M36" s="35" t="str">
        <f t="shared" si="9"/>
        <v/>
      </c>
      <c r="N36" s="61" t="str">
        <f t="shared" si="6"/>
        <v/>
      </c>
      <c r="O36" s="61" t="str">
        <f t="shared" si="7"/>
        <v/>
      </c>
      <c r="P36" s="69" t="str">
        <f t="shared" si="8"/>
        <v/>
      </c>
      <c r="Q36" s="10"/>
    </row>
    <row r="37" spans="1:17" ht="21.95" customHeight="1" x14ac:dyDescent="0.25">
      <c r="A37" s="7">
        <v>31</v>
      </c>
      <c r="B37" s="31" t="str">
        <f t="shared" si="0"/>
        <v/>
      </c>
      <c r="C37" s="41" t="str">
        <f t="shared" si="1"/>
        <v/>
      </c>
      <c r="D37" s="8" t="str">
        <f t="shared" si="2"/>
        <v/>
      </c>
      <c r="E37" s="8" t="str">
        <f t="shared" si="3"/>
        <v/>
      </c>
      <c r="F37" s="5" t="str">
        <f t="shared" si="4"/>
        <v/>
      </c>
      <c r="G37" s="9" t="str">
        <f t="shared" si="5"/>
        <v/>
      </c>
      <c r="H37" s="60" t="str">
        <f>IF(AND(B37="",D37="",F37="",G37=""),"",IF($M$3='Data Entry'!$BJ$1,VLOOKUP(F37,Mark,6,0),IF($M$3='Data Entry'!$BJ$3,VLOOKUP(F37,Mark,11,0),IF($M$3='Data Entry'!$BJ$4,VLOOKUP(F37,Mark,16,0),""))))</f>
        <v/>
      </c>
      <c r="I37" s="60" t="str">
        <f>IF(AND(B37="",D37="",F37="",G37=""),"",IF($M$3='Data Entry'!$BJ$1,VLOOKUP(F37,Mark,7,0),IF($M$3='Data Entry'!$BJ$3,VLOOKUP(F37,Mark,12,0),IF($M$3='Data Entry'!$BJ$4,VLOOKUP(F37,Mark,17,0),""))))</f>
        <v/>
      </c>
      <c r="J37" s="60" t="str">
        <f>IF(AND(B37="",D37="",F37="",G37=""),"",IF($M$3='Data Entry'!$BJ$1,VLOOKUP(F37,Mark,8,0),IF($M$3='Data Entry'!$BJ$3,VLOOKUP(F37,Mark,13,0),IF($M$3='Data Entry'!$BJ$4,VLOOKUP(F37,Mark,18,0),""))))</f>
        <v/>
      </c>
      <c r="K37" s="33" t="str">
        <f>IF(AND(B37="",D37="",F37="",G37=""),"",IF($M$3='Data Entry'!$BJ$1,VLOOKUP(F37,Mark,9,0),IF($M$3='Data Entry'!$BJ$3,VLOOKUP(F37,Mark,14,0),IF($M$3='Data Entry'!$BJ$4,VLOOKUP(F37,Mark,19,0),""))))</f>
        <v/>
      </c>
      <c r="L37" s="34" t="str">
        <f>IF(AND(B37="",D37="",F37="",G37=""),"",IF($M$3='Data Entry'!$BJ$1,VLOOKUP(F37,Mark,10,0),IF($M$3='Data Entry'!$BJ$3,VLOOKUP(F37,Mark,15,0),IF($M$3='Data Entry'!$BJ$4,VLOOKUP(F37,Mark,20,0),""))))</f>
        <v/>
      </c>
      <c r="M37" s="35" t="str">
        <f t="shared" si="9"/>
        <v/>
      </c>
      <c r="N37" s="61" t="str">
        <f t="shared" si="6"/>
        <v/>
      </c>
      <c r="O37" s="61" t="str">
        <f t="shared" si="7"/>
        <v/>
      </c>
      <c r="P37" s="69" t="str">
        <f t="shared" si="8"/>
        <v/>
      </c>
      <c r="Q37" s="10"/>
    </row>
    <row r="38" spans="1:17" ht="21.95" customHeight="1" x14ac:dyDescent="0.25">
      <c r="A38" s="7">
        <v>32</v>
      </c>
      <c r="B38" s="31" t="str">
        <f t="shared" si="0"/>
        <v/>
      </c>
      <c r="C38" s="41" t="str">
        <f t="shared" si="1"/>
        <v/>
      </c>
      <c r="D38" s="8" t="str">
        <f t="shared" si="2"/>
        <v/>
      </c>
      <c r="E38" s="8" t="str">
        <f t="shared" si="3"/>
        <v/>
      </c>
      <c r="F38" s="5" t="str">
        <f t="shared" si="4"/>
        <v/>
      </c>
      <c r="G38" s="9" t="str">
        <f t="shared" si="5"/>
        <v/>
      </c>
      <c r="H38" s="60" t="str">
        <f>IF(AND(B38="",D38="",F38="",G38=""),"",IF($M$3='Data Entry'!$BJ$1,VLOOKUP(F38,Mark,6,0),IF($M$3='Data Entry'!$BJ$3,VLOOKUP(F38,Mark,11,0),IF($M$3='Data Entry'!$BJ$4,VLOOKUP(F38,Mark,16,0),""))))</f>
        <v/>
      </c>
      <c r="I38" s="60" t="str">
        <f>IF(AND(B38="",D38="",F38="",G38=""),"",IF($M$3='Data Entry'!$BJ$1,VLOOKUP(F38,Mark,7,0),IF($M$3='Data Entry'!$BJ$3,VLOOKUP(F38,Mark,12,0),IF($M$3='Data Entry'!$BJ$4,VLOOKUP(F38,Mark,17,0),""))))</f>
        <v/>
      </c>
      <c r="J38" s="60" t="str">
        <f>IF(AND(B38="",D38="",F38="",G38=""),"",IF($M$3='Data Entry'!$BJ$1,VLOOKUP(F38,Mark,8,0),IF($M$3='Data Entry'!$BJ$3,VLOOKUP(F38,Mark,13,0),IF($M$3='Data Entry'!$BJ$4,VLOOKUP(F38,Mark,18,0),""))))</f>
        <v/>
      </c>
      <c r="K38" s="33" t="str">
        <f>IF(AND(B38="",D38="",F38="",G38=""),"",IF($M$3='Data Entry'!$BJ$1,VLOOKUP(F38,Mark,9,0),IF($M$3='Data Entry'!$BJ$3,VLOOKUP(F38,Mark,14,0),IF($M$3='Data Entry'!$BJ$4,VLOOKUP(F38,Mark,19,0),""))))</f>
        <v/>
      </c>
      <c r="L38" s="34" t="str">
        <f>IF(AND(B38="",D38="",F38="",G38=""),"",IF($M$3='Data Entry'!$BJ$1,VLOOKUP(F38,Mark,10,0),IF($M$3='Data Entry'!$BJ$3,VLOOKUP(F38,Mark,15,0),IF($M$3='Data Entry'!$BJ$4,VLOOKUP(F38,Mark,20,0),""))))</f>
        <v/>
      </c>
      <c r="M38" s="35" t="str">
        <f t="shared" si="9"/>
        <v/>
      </c>
      <c r="N38" s="61" t="str">
        <f t="shared" si="6"/>
        <v/>
      </c>
      <c r="O38" s="61" t="str">
        <f t="shared" si="7"/>
        <v/>
      </c>
      <c r="P38" s="69" t="str">
        <f t="shared" si="8"/>
        <v/>
      </c>
      <c r="Q38" s="10"/>
    </row>
    <row r="39" spans="1:17" ht="21.95" customHeight="1" x14ac:dyDescent="0.25">
      <c r="A39" s="7">
        <v>33</v>
      </c>
      <c r="B39" s="31" t="str">
        <f t="shared" ref="B39:B70" si="10">IFERROR(IF($C$3="","",VLOOKUP(A39,NAME,4,0)),"")</f>
        <v/>
      </c>
      <c r="C39" s="41" t="str">
        <f t="shared" ref="C39:C70" si="11">IFERROR(IF($C$3="","",VLOOKUP(A39,NAME,11,0)),"")</f>
        <v/>
      </c>
      <c r="D39" s="8" t="str">
        <f t="shared" ref="D39:D70" si="12">IFERROR(IF($C$3="","",VLOOKUP(A39,NAME,6,0)),"")</f>
        <v/>
      </c>
      <c r="E39" s="8" t="str">
        <f t="shared" ref="E39:E70" si="13">IFERROR(IF($C$3="","",VLOOKUP(A39,NAME,8,0)),"")</f>
        <v/>
      </c>
      <c r="F39" s="5" t="str">
        <f t="shared" ref="F39:F70" si="14">IFERROR(IF($C$3="","",VLOOKUP(A39,NAME,12,0)),"")</f>
        <v/>
      </c>
      <c r="G39" s="9" t="str">
        <f t="shared" ref="G39:G70" si="15">IFERROR(IF($C$3="","",VLOOKUP(A39,NAME,13,0)),"")</f>
        <v/>
      </c>
      <c r="H39" s="60" t="str">
        <f>IF(AND(B39="",D39="",F39="",G39=""),"",IF($M$3='Data Entry'!$BJ$1,VLOOKUP(F39,Mark,6,0),IF($M$3='Data Entry'!$BJ$3,VLOOKUP(F39,Mark,11,0),IF($M$3='Data Entry'!$BJ$4,VLOOKUP(F39,Mark,16,0),""))))</f>
        <v/>
      </c>
      <c r="I39" s="60" t="str">
        <f>IF(AND(B39="",D39="",F39="",G39=""),"",IF($M$3='Data Entry'!$BJ$1,VLOOKUP(F39,Mark,7,0),IF($M$3='Data Entry'!$BJ$3,VLOOKUP(F39,Mark,12,0),IF($M$3='Data Entry'!$BJ$4,VLOOKUP(F39,Mark,17,0),""))))</f>
        <v/>
      </c>
      <c r="J39" s="60" t="str">
        <f>IF(AND(B39="",D39="",F39="",G39=""),"",IF($M$3='Data Entry'!$BJ$1,VLOOKUP(F39,Mark,8,0),IF($M$3='Data Entry'!$BJ$3,VLOOKUP(F39,Mark,13,0),IF($M$3='Data Entry'!$BJ$4,VLOOKUP(F39,Mark,18,0),""))))</f>
        <v/>
      </c>
      <c r="K39" s="33" t="str">
        <f>IF(AND(B39="",D39="",F39="",G39=""),"",IF($M$3='Data Entry'!$BJ$1,VLOOKUP(F39,Mark,9,0),IF($M$3='Data Entry'!$BJ$3,VLOOKUP(F39,Mark,14,0),IF($M$3='Data Entry'!$BJ$4,VLOOKUP(F39,Mark,19,0),""))))</f>
        <v/>
      </c>
      <c r="L39" s="34" t="str">
        <f>IF(AND(B39="",D39="",F39="",G39=""),"",IF($M$3='Data Entry'!$BJ$1,VLOOKUP(F39,Mark,10,0),IF($M$3='Data Entry'!$BJ$3,VLOOKUP(F39,Mark,15,0),IF($M$3='Data Entry'!$BJ$4,VLOOKUP(F39,Mark,20,0),""))))</f>
        <v/>
      </c>
      <c r="M39" s="35" t="str">
        <f t="shared" si="9"/>
        <v/>
      </c>
      <c r="N39" s="61" t="str">
        <f t="shared" ref="N39:N70" si="16">IFERROR(IF(OR(M39="",$M$3="",D39=""),"",ROUNDUP(M39*$N$6%,0)),"")</f>
        <v/>
      </c>
      <c r="O39" s="61" t="str">
        <f t="shared" ref="O39:O70" si="17">IFERROR(IF(AND($M$3=""),"",IF(AND(M39=""),"",IF(AND(F39=""),"",IF(AND(VLOOKUP(F39,Mark,5,0)=""),"",IF(AND(VLOOKUP(F39,Mark,5,0)&gt;85),5,IF(AND(VLOOKUP(F39,Mark,5,0)&gt;75),4,IF(AND(VLOOKUP(F39,Mark,5,0)&gt;=65),3,0))))))),"")</f>
        <v/>
      </c>
      <c r="P39" s="69" t="str">
        <f t="shared" ref="P39:P70" si="18">IFERROR(IF(F39="","",IF(M39="","",IF(N39="","",SUM(N39:O39)))),"")</f>
        <v/>
      </c>
      <c r="Q39" s="10"/>
    </row>
    <row r="40" spans="1:17" ht="21.95" customHeight="1" x14ac:dyDescent="0.25">
      <c r="A40" s="7">
        <v>34</v>
      </c>
      <c r="B40" s="31" t="str">
        <f t="shared" si="10"/>
        <v/>
      </c>
      <c r="C40" s="41" t="str">
        <f t="shared" si="11"/>
        <v/>
      </c>
      <c r="D40" s="8" t="str">
        <f t="shared" si="12"/>
        <v/>
      </c>
      <c r="E40" s="8" t="str">
        <f t="shared" si="13"/>
        <v/>
      </c>
      <c r="F40" s="5" t="str">
        <f t="shared" si="14"/>
        <v/>
      </c>
      <c r="G40" s="9" t="str">
        <f t="shared" si="15"/>
        <v/>
      </c>
      <c r="H40" s="60" t="str">
        <f>IF(AND(B40="",D40="",F40="",G40=""),"",IF($M$3='Data Entry'!$BJ$1,VLOOKUP(F40,Mark,6,0),IF($M$3='Data Entry'!$BJ$3,VLOOKUP(F40,Mark,11,0),IF($M$3='Data Entry'!$BJ$4,VLOOKUP(F40,Mark,16,0),""))))</f>
        <v/>
      </c>
      <c r="I40" s="60" t="str">
        <f>IF(AND(B40="",D40="",F40="",G40=""),"",IF($M$3='Data Entry'!$BJ$1,VLOOKUP(F40,Mark,7,0),IF($M$3='Data Entry'!$BJ$3,VLOOKUP(F40,Mark,12,0),IF($M$3='Data Entry'!$BJ$4,VLOOKUP(F40,Mark,17,0),""))))</f>
        <v/>
      </c>
      <c r="J40" s="60" t="str">
        <f>IF(AND(B40="",D40="",F40="",G40=""),"",IF($M$3='Data Entry'!$BJ$1,VLOOKUP(F40,Mark,8,0),IF($M$3='Data Entry'!$BJ$3,VLOOKUP(F40,Mark,13,0),IF($M$3='Data Entry'!$BJ$4,VLOOKUP(F40,Mark,18,0),""))))</f>
        <v/>
      </c>
      <c r="K40" s="33" t="str">
        <f>IF(AND(B40="",D40="",F40="",G40=""),"",IF($M$3='Data Entry'!$BJ$1,VLOOKUP(F40,Mark,9,0),IF($M$3='Data Entry'!$BJ$3,VLOOKUP(F40,Mark,14,0),IF($M$3='Data Entry'!$BJ$4,VLOOKUP(F40,Mark,19,0),""))))</f>
        <v/>
      </c>
      <c r="L40" s="34" t="str">
        <f>IF(AND(B40="",D40="",F40="",G40=""),"",IF($M$3='Data Entry'!$BJ$1,VLOOKUP(F40,Mark,10,0),IF($M$3='Data Entry'!$BJ$3,VLOOKUP(F40,Mark,15,0),IF($M$3='Data Entry'!$BJ$4,VLOOKUP(F40,Mark,20,0),""))))</f>
        <v/>
      </c>
      <c r="M40" s="35" t="str">
        <f t="shared" si="9"/>
        <v/>
      </c>
      <c r="N40" s="61" t="str">
        <f t="shared" si="16"/>
        <v/>
      </c>
      <c r="O40" s="61" t="str">
        <f t="shared" si="17"/>
        <v/>
      </c>
      <c r="P40" s="69" t="str">
        <f t="shared" si="18"/>
        <v/>
      </c>
      <c r="Q40" s="10"/>
    </row>
    <row r="41" spans="1:17" ht="21.95" customHeight="1" x14ac:dyDescent="0.25">
      <c r="A41" s="7">
        <v>35</v>
      </c>
      <c r="B41" s="31" t="str">
        <f t="shared" si="10"/>
        <v/>
      </c>
      <c r="C41" s="41" t="str">
        <f t="shared" si="11"/>
        <v/>
      </c>
      <c r="D41" s="8" t="str">
        <f t="shared" si="12"/>
        <v/>
      </c>
      <c r="E41" s="8" t="str">
        <f t="shared" si="13"/>
        <v/>
      </c>
      <c r="F41" s="5" t="str">
        <f t="shared" si="14"/>
        <v/>
      </c>
      <c r="G41" s="9" t="str">
        <f t="shared" si="15"/>
        <v/>
      </c>
      <c r="H41" s="60" t="str">
        <f>IF(AND(B41="",D41="",F41="",G41=""),"",IF($M$3='Data Entry'!$BJ$1,VLOOKUP(F41,Mark,6,0),IF($M$3='Data Entry'!$BJ$3,VLOOKUP(F41,Mark,11,0),IF($M$3='Data Entry'!$BJ$4,VLOOKUP(F41,Mark,16,0),""))))</f>
        <v/>
      </c>
      <c r="I41" s="60" t="str">
        <f>IF(AND(B41="",D41="",F41="",G41=""),"",IF($M$3='Data Entry'!$BJ$1,VLOOKUP(F41,Mark,7,0),IF($M$3='Data Entry'!$BJ$3,VLOOKUP(F41,Mark,12,0),IF($M$3='Data Entry'!$BJ$4,VLOOKUP(F41,Mark,17,0),""))))</f>
        <v/>
      </c>
      <c r="J41" s="60" t="str">
        <f>IF(AND(B41="",D41="",F41="",G41=""),"",IF($M$3='Data Entry'!$BJ$1,VLOOKUP(F41,Mark,8,0),IF($M$3='Data Entry'!$BJ$3,VLOOKUP(F41,Mark,13,0),IF($M$3='Data Entry'!$BJ$4,VLOOKUP(F41,Mark,18,0),""))))</f>
        <v/>
      </c>
      <c r="K41" s="33" t="str">
        <f>IF(AND(B41="",D41="",F41="",G41=""),"",IF($M$3='Data Entry'!$BJ$1,VLOOKUP(F41,Mark,9,0),IF($M$3='Data Entry'!$BJ$3,VLOOKUP(F41,Mark,14,0),IF($M$3='Data Entry'!$BJ$4,VLOOKUP(F41,Mark,19,0),""))))</f>
        <v/>
      </c>
      <c r="L41" s="34" t="str">
        <f>IF(AND(B41="",D41="",F41="",G41=""),"",IF($M$3='Data Entry'!$BJ$1,VLOOKUP(F41,Mark,10,0),IF($M$3='Data Entry'!$BJ$3,VLOOKUP(F41,Mark,15,0),IF($M$3='Data Entry'!$BJ$4,VLOOKUP(F41,Mark,20,0),""))))</f>
        <v/>
      </c>
      <c r="M41" s="35" t="str">
        <f t="shared" si="9"/>
        <v/>
      </c>
      <c r="N41" s="61" t="str">
        <f t="shared" si="16"/>
        <v/>
      </c>
      <c r="O41" s="61" t="str">
        <f t="shared" si="17"/>
        <v/>
      </c>
      <c r="P41" s="69" t="str">
        <f t="shared" si="18"/>
        <v/>
      </c>
      <c r="Q41" s="10"/>
    </row>
    <row r="42" spans="1:17" ht="21.95" customHeight="1" x14ac:dyDescent="0.25">
      <c r="A42" s="7">
        <v>36</v>
      </c>
      <c r="B42" s="31" t="str">
        <f t="shared" si="10"/>
        <v/>
      </c>
      <c r="C42" s="41" t="str">
        <f t="shared" si="11"/>
        <v/>
      </c>
      <c r="D42" s="8" t="str">
        <f t="shared" si="12"/>
        <v/>
      </c>
      <c r="E42" s="8" t="str">
        <f t="shared" si="13"/>
        <v/>
      </c>
      <c r="F42" s="5" t="str">
        <f t="shared" si="14"/>
        <v/>
      </c>
      <c r="G42" s="9" t="str">
        <f t="shared" si="15"/>
        <v/>
      </c>
      <c r="H42" s="60" t="str">
        <f>IF(AND(B42="",D42="",F42="",G42=""),"",IF($M$3='Data Entry'!$BJ$1,VLOOKUP(F42,Mark,6,0),IF($M$3='Data Entry'!$BJ$3,VLOOKUP(F42,Mark,11,0),IF($M$3='Data Entry'!$BJ$4,VLOOKUP(F42,Mark,16,0),""))))</f>
        <v/>
      </c>
      <c r="I42" s="60" t="str">
        <f>IF(AND(B42="",D42="",F42="",G42=""),"",IF($M$3='Data Entry'!$BJ$1,VLOOKUP(F42,Mark,7,0),IF($M$3='Data Entry'!$BJ$3,VLOOKUP(F42,Mark,12,0),IF($M$3='Data Entry'!$BJ$4,VLOOKUP(F42,Mark,17,0),""))))</f>
        <v/>
      </c>
      <c r="J42" s="60" t="str">
        <f>IF(AND(B42="",D42="",F42="",G42=""),"",IF($M$3='Data Entry'!$BJ$1,VLOOKUP(F42,Mark,8,0),IF($M$3='Data Entry'!$BJ$3,VLOOKUP(F42,Mark,13,0),IF($M$3='Data Entry'!$BJ$4,VLOOKUP(F42,Mark,18,0),""))))</f>
        <v/>
      </c>
      <c r="K42" s="33" t="str">
        <f>IF(AND(B42="",D42="",F42="",G42=""),"",IF($M$3='Data Entry'!$BJ$1,VLOOKUP(F42,Mark,9,0),IF($M$3='Data Entry'!$BJ$3,VLOOKUP(F42,Mark,14,0),IF($M$3='Data Entry'!$BJ$4,VLOOKUP(F42,Mark,19,0),""))))</f>
        <v/>
      </c>
      <c r="L42" s="34" t="str">
        <f>IF(AND(B42="",D42="",F42="",G42=""),"",IF($M$3='Data Entry'!$BJ$1,VLOOKUP(F42,Mark,10,0),IF($M$3='Data Entry'!$BJ$3,VLOOKUP(F42,Mark,15,0),IF($M$3='Data Entry'!$BJ$4,VLOOKUP(F42,Mark,20,0),""))))</f>
        <v/>
      </c>
      <c r="M42" s="35" t="str">
        <f t="shared" si="9"/>
        <v/>
      </c>
      <c r="N42" s="61" t="str">
        <f t="shared" si="16"/>
        <v/>
      </c>
      <c r="O42" s="61" t="str">
        <f t="shared" si="17"/>
        <v/>
      </c>
      <c r="P42" s="69" t="str">
        <f t="shared" si="18"/>
        <v/>
      </c>
      <c r="Q42" s="10"/>
    </row>
    <row r="43" spans="1:17" ht="21.95" customHeight="1" x14ac:dyDescent="0.25">
      <c r="A43" s="7">
        <v>37</v>
      </c>
      <c r="B43" s="31" t="str">
        <f t="shared" si="10"/>
        <v/>
      </c>
      <c r="C43" s="41" t="str">
        <f t="shared" si="11"/>
        <v/>
      </c>
      <c r="D43" s="8" t="str">
        <f t="shared" si="12"/>
        <v/>
      </c>
      <c r="E43" s="8" t="str">
        <f t="shared" si="13"/>
        <v/>
      </c>
      <c r="F43" s="5" t="str">
        <f t="shared" si="14"/>
        <v/>
      </c>
      <c r="G43" s="9" t="str">
        <f t="shared" si="15"/>
        <v/>
      </c>
      <c r="H43" s="60" t="str">
        <f>IF(AND(B43="",D43="",F43="",G43=""),"",IF($M$3='Data Entry'!$BJ$1,VLOOKUP(F43,Mark,6,0),IF($M$3='Data Entry'!$BJ$3,VLOOKUP(F43,Mark,11,0),IF($M$3='Data Entry'!$BJ$4,VLOOKUP(F43,Mark,16,0),""))))</f>
        <v/>
      </c>
      <c r="I43" s="60" t="str">
        <f>IF(AND(B43="",D43="",F43="",G43=""),"",IF($M$3='Data Entry'!$BJ$1,VLOOKUP(F43,Mark,7,0),IF($M$3='Data Entry'!$BJ$3,VLOOKUP(F43,Mark,12,0),IF($M$3='Data Entry'!$BJ$4,VLOOKUP(F43,Mark,17,0),""))))</f>
        <v/>
      </c>
      <c r="J43" s="60" t="str">
        <f>IF(AND(B43="",D43="",F43="",G43=""),"",IF($M$3='Data Entry'!$BJ$1,VLOOKUP(F43,Mark,8,0),IF($M$3='Data Entry'!$BJ$3,VLOOKUP(F43,Mark,13,0),IF($M$3='Data Entry'!$BJ$4,VLOOKUP(F43,Mark,18,0),""))))</f>
        <v/>
      </c>
      <c r="K43" s="33" t="str">
        <f>IF(AND(B43="",D43="",F43="",G43=""),"",IF($M$3='Data Entry'!$BJ$1,VLOOKUP(F43,Mark,9,0),IF($M$3='Data Entry'!$BJ$3,VLOOKUP(F43,Mark,14,0),IF($M$3='Data Entry'!$BJ$4,VLOOKUP(F43,Mark,19,0),""))))</f>
        <v/>
      </c>
      <c r="L43" s="34" t="str">
        <f>IF(AND(B43="",D43="",F43="",G43=""),"",IF($M$3='Data Entry'!$BJ$1,VLOOKUP(F43,Mark,10,0),IF($M$3='Data Entry'!$BJ$3,VLOOKUP(F43,Mark,15,0),IF($M$3='Data Entry'!$BJ$4,VLOOKUP(F43,Mark,20,0),""))))</f>
        <v/>
      </c>
      <c r="M43" s="35" t="str">
        <f t="shared" si="9"/>
        <v/>
      </c>
      <c r="N43" s="61" t="str">
        <f t="shared" si="16"/>
        <v/>
      </c>
      <c r="O43" s="61" t="str">
        <f t="shared" si="17"/>
        <v/>
      </c>
      <c r="P43" s="69" t="str">
        <f t="shared" si="18"/>
        <v/>
      </c>
      <c r="Q43" s="10"/>
    </row>
    <row r="44" spans="1:17" ht="21.95" customHeight="1" x14ac:dyDescent="0.25">
      <c r="A44" s="7">
        <v>38</v>
      </c>
      <c r="B44" s="31" t="str">
        <f t="shared" si="10"/>
        <v/>
      </c>
      <c r="C44" s="41" t="str">
        <f t="shared" si="11"/>
        <v/>
      </c>
      <c r="D44" s="8" t="str">
        <f t="shared" si="12"/>
        <v/>
      </c>
      <c r="E44" s="8" t="str">
        <f t="shared" si="13"/>
        <v/>
      </c>
      <c r="F44" s="5" t="str">
        <f t="shared" si="14"/>
        <v/>
      </c>
      <c r="G44" s="9" t="str">
        <f t="shared" si="15"/>
        <v/>
      </c>
      <c r="H44" s="60" t="str">
        <f>IF(AND(B44="",D44="",F44="",G44=""),"",IF($M$3='Data Entry'!$BJ$1,VLOOKUP(F44,Mark,6,0),IF($M$3='Data Entry'!$BJ$3,VLOOKUP(F44,Mark,11,0),IF($M$3='Data Entry'!$BJ$4,VLOOKUP(F44,Mark,16,0),""))))</f>
        <v/>
      </c>
      <c r="I44" s="60" t="str">
        <f>IF(AND(B44="",D44="",F44="",G44=""),"",IF($M$3='Data Entry'!$BJ$1,VLOOKUP(F44,Mark,7,0),IF($M$3='Data Entry'!$BJ$3,VLOOKUP(F44,Mark,12,0),IF($M$3='Data Entry'!$BJ$4,VLOOKUP(F44,Mark,17,0),""))))</f>
        <v/>
      </c>
      <c r="J44" s="60" t="str">
        <f>IF(AND(B44="",D44="",F44="",G44=""),"",IF($M$3='Data Entry'!$BJ$1,VLOOKUP(F44,Mark,8,0),IF($M$3='Data Entry'!$BJ$3,VLOOKUP(F44,Mark,13,0),IF($M$3='Data Entry'!$BJ$4,VLOOKUP(F44,Mark,18,0),""))))</f>
        <v/>
      </c>
      <c r="K44" s="33" t="str">
        <f>IF(AND(B44="",D44="",F44="",G44=""),"",IF($M$3='Data Entry'!$BJ$1,VLOOKUP(F44,Mark,9,0),IF($M$3='Data Entry'!$BJ$3,VLOOKUP(F44,Mark,14,0),IF($M$3='Data Entry'!$BJ$4,VLOOKUP(F44,Mark,19,0),""))))</f>
        <v/>
      </c>
      <c r="L44" s="34" t="str">
        <f>IF(AND(B44="",D44="",F44="",G44=""),"",IF($M$3='Data Entry'!$BJ$1,VLOOKUP(F44,Mark,10,0),IF($M$3='Data Entry'!$BJ$3,VLOOKUP(F44,Mark,15,0),IF($M$3='Data Entry'!$BJ$4,VLOOKUP(F44,Mark,20,0),""))))</f>
        <v/>
      </c>
      <c r="M44" s="35" t="str">
        <f t="shared" si="9"/>
        <v/>
      </c>
      <c r="N44" s="61" t="str">
        <f t="shared" si="16"/>
        <v/>
      </c>
      <c r="O44" s="61" t="str">
        <f t="shared" si="17"/>
        <v/>
      </c>
      <c r="P44" s="69" t="str">
        <f t="shared" si="18"/>
        <v/>
      </c>
      <c r="Q44" s="10"/>
    </row>
    <row r="45" spans="1:17" ht="21.95" customHeight="1" x14ac:dyDescent="0.25">
      <c r="A45" s="7">
        <v>39</v>
      </c>
      <c r="B45" s="31" t="str">
        <f t="shared" si="10"/>
        <v/>
      </c>
      <c r="C45" s="41" t="str">
        <f t="shared" si="11"/>
        <v/>
      </c>
      <c r="D45" s="8" t="str">
        <f t="shared" si="12"/>
        <v/>
      </c>
      <c r="E45" s="8" t="str">
        <f t="shared" si="13"/>
        <v/>
      </c>
      <c r="F45" s="5" t="str">
        <f t="shared" si="14"/>
        <v/>
      </c>
      <c r="G45" s="9" t="str">
        <f t="shared" si="15"/>
        <v/>
      </c>
      <c r="H45" s="60" t="str">
        <f>IF(AND(B45="",D45="",F45="",G45=""),"",IF($M$3='Data Entry'!$BJ$1,VLOOKUP(F45,Mark,6,0),IF($M$3='Data Entry'!$BJ$3,VLOOKUP(F45,Mark,11,0),IF($M$3='Data Entry'!$BJ$4,VLOOKUP(F45,Mark,16,0),""))))</f>
        <v/>
      </c>
      <c r="I45" s="60" t="str">
        <f>IF(AND(B45="",D45="",F45="",G45=""),"",IF($M$3='Data Entry'!$BJ$1,VLOOKUP(F45,Mark,7,0),IF($M$3='Data Entry'!$BJ$3,VLOOKUP(F45,Mark,12,0),IF($M$3='Data Entry'!$BJ$4,VLOOKUP(F45,Mark,17,0),""))))</f>
        <v/>
      </c>
      <c r="J45" s="60" t="str">
        <f>IF(AND(B45="",D45="",F45="",G45=""),"",IF($M$3='Data Entry'!$BJ$1,VLOOKUP(F45,Mark,8,0),IF($M$3='Data Entry'!$BJ$3,VLOOKUP(F45,Mark,13,0),IF($M$3='Data Entry'!$BJ$4,VLOOKUP(F45,Mark,18,0),""))))</f>
        <v/>
      </c>
      <c r="K45" s="33" t="str">
        <f>IF(AND(B45="",D45="",F45="",G45=""),"",IF($M$3='Data Entry'!$BJ$1,VLOOKUP(F45,Mark,9,0),IF($M$3='Data Entry'!$BJ$3,VLOOKUP(F45,Mark,14,0),IF($M$3='Data Entry'!$BJ$4,VLOOKUP(F45,Mark,19,0),""))))</f>
        <v/>
      </c>
      <c r="L45" s="34" t="str">
        <f>IF(AND(B45="",D45="",F45="",G45=""),"",IF($M$3='Data Entry'!$BJ$1,VLOOKUP(F45,Mark,10,0),IF($M$3='Data Entry'!$BJ$3,VLOOKUP(F45,Mark,15,0),IF($M$3='Data Entry'!$BJ$4,VLOOKUP(F45,Mark,20,0),""))))</f>
        <v/>
      </c>
      <c r="M45" s="35" t="str">
        <f t="shared" si="9"/>
        <v/>
      </c>
      <c r="N45" s="61" t="str">
        <f t="shared" si="16"/>
        <v/>
      </c>
      <c r="O45" s="61" t="str">
        <f t="shared" si="17"/>
        <v/>
      </c>
      <c r="P45" s="69" t="str">
        <f t="shared" si="18"/>
        <v/>
      </c>
      <c r="Q45" s="10"/>
    </row>
    <row r="46" spans="1:17" ht="21.95" customHeight="1" x14ac:dyDescent="0.25">
      <c r="A46" s="7">
        <v>40</v>
      </c>
      <c r="B46" s="31" t="str">
        <f t="shared" si="10"/>
        <v/>
      </c>
      <c r="C46" s="41" t="str">
        <f t="shared" si="11"/>
        <v/>
      </c>
      <c r="D46" s="8" t="str">
        <f t="shared" si="12"/>
        <v/>
      </c>
      <c r="E46" s="8" t="str">
        <f t="shared" si="13"/>
        <v/>
      </c>
      <c r="F46" s="5" t="str">
        <f t="shared" si="14"/>
        <v/>
      </c>
      <c r="G46" s="9" t="str">
        <f t="shared" si="15"/>
        <v/>
      </c>
      <c r="H46" s="60" t="str">
        <f>IF(AND(B46="",D46="",F46="",G46=""),"",IF($M$3='Data Entry'!$BJ$1,VLOOKUP(F46,Mark,6,0),IF($M$3='Data Entry'!$BJ$3,VLOOKUP(F46,Mark,11,0),IF($M$3='Data Entry'!$BJ$4,VLOOKUP(F46,Mark,16,0),""))))</f>
        <v/>
      </c>
      <c r="I46" s="60" t="str">
        <f>IF(AND(B46="",D46="",F46="",G46=""),"",IF($M$3='Data Entry'!$BJ$1,VLOOKUP(F46,Mark,7,0),IF($M$3='Data Entry'!$BJ$3,VLOOKUP(F46,Mark,12,0),IF($M$3='Data Entry'!$BJ$4,VLOOKUP(F46,Mark,17,0),""))))</f>
        <v/>
      </c>
      <c r="J46" s="60" t="str">
        <f>IF(AND(B46="",D46="",F46="",G46=""),"",IF($M$3='Data Entry'!$BJ$1,VLOOKUP(F46,Mark,8,0),IF($M$3='Data Entry'!$BJ$3,VLOOKUP(F46,Mark,13,0),IF($M$3='Data Entry'!$BJ$4,VLOOKUP(F46,Mark,18,0),""))))</f>
        <v/>
      </c>
      <c r="K46" s="33" t="str">
        <f>IF(AND(B46="",D46="",F46="",G46=""),"",IF($M$3='Data Entry'!$BJ$1,VLOOKUP(F46,Mark,9,0),IF($M$3='Data Entry'!$BJ$3,VLOOKUP(F46,Mark,14,0),IF($M$3='Data Entry'!$BJ$4,VLOOKUP(F46,Mark,19,0),""))))</f>
        <v/>
      </c>
      <c r="L46" s="34" t="str">
        <f>IF(AND(B46="",D46="",F46="",G46=""),"",IF($M$3='Data Entry'!$BJ$1,VLOOKUP(F46,Mark,10,0),IF($M$3='Data Entry'!$BJ$3,VLOOKUP(F46,Mark,15,0),IF($M$3='Data Entry'!$BJ$4,VLOOKUP(F46,Mark,20,0),""))))</f>
        <v/>
      </c>
      <c r="M46" s="35" t="str">
        <f t="shared" si="9"/>
        <v/>
      </c>
      <c r="N46" s="61" t="str">
        <f t="shared" si="16"/>
        <v/>
      </c>
      <c r="O46" s="61" t="str">
        <f t="shared" si="17"/>
        <v/>
      </c>
      <c r="P46" s="69" t="str">
        <f t="shared" si="18"/>
        <v/>
      </c>
      <c r="Q46" s="10"/>
    </row>
    <row r="47" spans="1:17" ht="21.95" customHeight="1" x14ac:dyDescent="0.25">
      <c r="A47" s="7">
        <v>41</v>
      </c>
      <c r="B47" s="31" t="str">
        <f t="shared" si="10"/>
        <v/>
      </c>
      <c r="C47" s="41" t="str">
        <f t="shared" si="11"/>
        <v/>
      </c>
      <c r="D47" s="8" t="str">
        <f t="shared" si="12"/>
        <v/>
      </c>
      <c r="E47" s="8" t="str">
        <f t="shared" si="13"/>
        <v/>
      </c>
      <c r="F47" s="5" t="str">
        <f t="shared" si="14"/>
        <v/>
      </c>
      <c r="G47" s="9" t="str">
        <f t="shared" si="15"/>
        <v/>
      </c>
      <c r="H47" s="60" t="str">
        <f>IF(AND(B47="",D47="",F47="",G47=""),"",IF($M$3='Data Entry'!$BJ$1,VLOOKUP(F47,Mark,6,0),IF($M$3='Data Entry'!$BJ$3,VLOOKUP(F47,Mark,11,0),IF($M$3='Data Entry'!$BJ$4,VLOOKUP(F47,Mark,16,0),""))))</f>
        <v/>
      </c>
      <c r="I47" s="60" t="str">
        <f>IF(AND(B47="",D47="",F47="",G47=""),"",IF($M$3='Data Entry'!$BJ$1,VLOOKUP(F47,Mark,7,0),IF($M$3='Data Entry'!$BJ$3,VLOOKUP(F47,Mark,12,0),IF($M$3='Data Entry'!$BJ$4,VLOOKUP(F47,Mark,17,0),""))))</f>
        <v/>
      </c>
      <c r="J47" s="60" t="str">
        <f>IF(AND(B47="",D47="",F47="",G47=""),"",IF($M$3='Data Entry'!$BJ$1,VLOOKUP(F47,Mark,8,0),IF($M$3='Data Entry'!$BJ$3,VLOOKUP(F47,Mark,13,0),IF($M$3='Data Entry'!$BJ$4,VLOOKUP(F47,Mark,18,0),""))))</f>
        <v/>
      </c>
      <c r="K47" s="33" t="str">
        <f>IF(AND(B47="",D47="",F47="",G47=""),"",IF($M$3='Data Entry'!$BJ$1,VLOOKUP(F47,Mark,9,0),IF($M$3='Data Entry'!$BJ$3,VLOOKUP(F47,Mark,14,0),IF($M$3='Data Entry'!$BJ$4,VLOOKUP(F47,Mark,19,0),""))))</f>
        <v/>
      </c>
      <c r="L47" s="34" t="str">
        <f>IF(AND(B47="",D47="",F47="",G47=""),"",IF($M$3='Data Entry'!$BJ$1,VLOOKUP(F47,Mark,10,0),IF($M$3='Data Entry'!$BJ$3,VLOOKUP(F47,Mark,15,0),IF($M$3='Data Entry'!$BJ$4,VLOOKUP(F47,Mark,20,0),""))))</f>
        <v/>
      </c>
      <c r="M47" s="35" t="str">
        <f t="shared" si="9"/>
        <v/>
      </c>
      <c r="N47" s="61" t="str">
        <f t="shared" si="16"/>
        <v/>
      </c>
      <c r="O47" s="61" t="str">
        <f t="shared" si="17"/>
        <v/>
      </c>
      <c r="P47" s="69" t="str">
        <f t="shared" si="18"/>
        <v/>
      </c>
      <c r="Q47" s="10"/>
    </row>
    <row r="48" spans="1:17" ht="21.95" customHeight="1" x14ac:dyDescent="0.25">
      <c r="A48" s="7">
        <v>42</v>
      </c>
      <c r="B48" s="31" t="str">
        <f t="shared" si="10"/>
        <v/>
      </c>
      <c r="C48" s="41" t="str">
        <f t="shared" si="11"/>
        <v/>
      </c>
      <c r="D48" s="8" t="str">
        <f t="shared" si="12"/>
        <v/>
      </c>
      <c r="E48" s="8" t="str">
        <f t="shared" si="13"/>
        <v/>
      </c>
      <c r="F48" s="5" t="str">
        <f t="shared" si="14"/>
        <v/>
      </c>
      <c r="G48" s="9" t="str">
        <f t="shared" si="15"/>
        <v/>
      </c>
      <c r="H48" s="60" t="str">
        <f>IF(AND(B48="",D48="",F48="",G48=""),"",IF($M$3='Data Entry'!$BJ$1,VLOOKUP(F48,Mark,6,0),IF($M$3='Data Entry'!$BJ$3,VLOOKUP(F48,Mark,11,0),IF($M$3='Data Entry'!$BJ$4,VLOOKUP(F48,Mark,16,0),""))))</f>
        <v/>
      </c>
      <c r="I48" s="60" t="str">
        <f>IF(AND(B48="",D48="",F48="",G48=""),"",IF($M$3='Data Entry'!$BJ$1,VLOOKUP(F48,Mark,7,0),IF($M$3='Data Entry'!$BJ$3,VLOOKUP(F48,Mark,12,0),IF($M$3='Data Entry'!$BJ$4,VLOOKUP(F48,Mark,17,0),""))))</f>
        <v/>
      </c>
      <c r="J48" s="60" t="str">
        <f>IF(AND(B48="",D48="",F48="",G48=""),"",IF($M$3='Data Entry'!$BJ$1,VLOOKUP(F48,Mark,8,0),IF($M$3='Data Entry'!$BJ$3,VLOOKUP(F48,Mark,13,0),IF($M$3='Data Entry'!$BJ$4,VLOOKUP(F48,Mark,18,0),""))))</f>
        <v/>
      </c>
      <c r="K48" s="33" t="str">
        <f>IF(AND(B48="",D48="",F48="",G48=""),"",IF($M$3='Data Entry'!$BJ$1,VLOOKUP(F48,Mark,9,0),IF($M$3='Data Entry'!$BJ$3,VLOOKUP(F48,Mark,14,0),IF($M$3='Data Entry'!$BJ$4,VLOOKUP(F48,Mark,19,0),""))))</f>
        <v/>
      </c>
      <c r="L48" s="34" t="str">
        <f>IF(AND(B48="",D48="",F48="",G48=""),"",IF($M$3='Data Entry'!$BJ$1,VLOOKUP(F48,Mark,10,0),IF($M$3='Data Entry'!$BJ$3,VLOOKUP(F48,Mark,15,0),IF($M$3='Data Entry'!$BJ$4,VLOOKUP(F48,Mark,20,0),""))))</f>
        <v/>
      </c>
      <c r="M48" s="35" t="str">
        <f t="shared" si="9"/>
        <v/>
      </c>
      <c r="N48" s="61" t="str">
        <f t="shared" si="16"/>
        <v/>
      </c>
      <c r="O48" s="61" t="str">
        <f t="shared" si="17"/>
        <v/>
      </c>
      <c r="P48" s="69" t="str">
        <f t="shared" si="18"/>
        <v/>
      </c>
      <c r="Q48" s="10"/>
    </row>
    <row r="49" spans="1:17" ht="21.95" customHeight="1" x14ac:dyDescent="0.25">
      <c r="A49" s="7">
        <v>43</v>
      </c>
      <c r="B49" s="31" t="str">
        <f t="shared" si="10"/>
        <v/>
      </c>
      <c r="C49" s="41" t="str">
        <f t="shared" si="11"/>
        <v/>
      </c>
      <c r="D49" s="8" t="str">
        <f t="shared" si="12"/>
        <v/>
      </c>
      <c r="E49" s="8" t="str">
        <f t="shared" si="13"/>
        <v/>
      </c>
      <c r="F49" s="5" t="str">
        <f t="shared" si="14"/>
        <v/>
      </c>
      <c r="G49" s="9" t="str">
        <f t="shared" si="15"/>
        <v/>
      </c>
      <c r="H49" s="60" t="str">
        <f>IF(AND(B49="",D49="",F49="",G49=""),"",IF($M$3='Data Entry'!$BJ$1,VLOOKUP(F49,Mark,6,0),IF($M$3='Data Entry'!$BJ$3,VLOOKUP(F49,Mark,11,0),IF($M$3='Data Entry'!$BJ$4,VLOOKUP(F49,Mark,16,0),""))))</f>
        <v/>
      </c>
      <c r="I49" s="60" t="str">
        <f>IF(AND(B49="",D49="",F49="",G49=""),"",IF($M$3='Data Entry'!$BJ$1,VLOOKUP(F49,Mark,7,0),IF($M$3='Data Entry'!$BJ$3,VLOOKUP(F49,Mark,12,0),IF($M$3='Data Entry'!$BJ$4,VLOOKUP(F49,Mark,17,0),""))))</f>
        <v/>
      </c>
      <c r="J49" s="60" t="str">
        <f>IF(AND(B49="",D49="",F49="",G49=""),"",IF($M$3='Data Entry'!$BJ$1,VLOOKUP(F49,Mark,8,0),IF($M$3='Data Entry'!$BJ$3,VLOOKUP(F49,Mark,13,0),IF($M$3='Data Entry'!$BJ$4,VLOOKUP(F49,Mark,18,0),""))))</f>
        <v/>
      </c>
      <c r="K49" s="33" t="str">
        <f>IF(AND(B49="",D49="",F49="",G49=""),"",IF($M$3='Data Entry'!$BJ$1,VLOOKUP(F49,Mark,9,0),IF($M$3='Data Entry'!$BJ$3,VLOOKUP(F49,Mark,14,0),IF($M$3='Data Entry'!$BJ$4,VLOOKUP(F49,Mark,19,0),""))))</f>
        <v/>
      </c>
      <c r="L49" s="34" t="str">
        <f>IF(AND(B49="",D49="",F49="",G49=""),"",IF($M$3='Data Entry'!$BJ$1,VLOOKUP(F49,Mark,10,0),IF($M$3='Data Entry'!$BJ$3,VLOOKUP(F49,Mark,15,0),IF($M$3='Data Entry'!$BJ$4,VLOOKUP(F49,Mark,20,0),""))))</f>
        <v/>
      </c>
      <c r="M49" s="35" t="str">
        <f t="shared" si="9"/>
        <v/>
      </c>
      <c r="N49" s="61" t="str">
        <f t="shared" si="16"/>
        <v/>
      </c>
      <c r="O49" s="61" t="str">
        <f t="shared" si="17"/>
        <v/>
      </c>
      <c r="P49" s="69" t="str">
        <f t="shared" si="18"/>
        <v/>
      </c>
      <c r="Q49" s="10"/>
    </row>
    <row r="50" spans="1:17" ht="21.95" customHeight="1" x14ac:dyDescent="0.25">
      <c r="A50" s="7">
        <v>44</v>
      </c>
      <c r="B50" s="31" t="str">
        <f t="shared" si="10"/>
        <v/>
      </c>
      <c r="C50" s="41" t="str">
        <f t="shared" si="11"/>
        <v/>
      </c>
      <c r="D50" s="8" t="str">
        <f t="shared" si="12"/>
        <v/>
      </c>
      <c r="E50" s="8" t="str">
        <f t="shared" si="13"/>
        <v/>
      </c>
      <c r="F50" s="5" t="str">
        <f t="shared" si="14"/>
        <v/>
      </c>
      <c r="G50" s="9" t="str">
        <f t="shared" si="15"/>
        <v/>
      </c>
      <c r="H50" s="60" t="str">
        <f>IF(AND(B50="",D50="",F50="",G50=""),"",IF($M$3='Data Entry'!$BJ$1,VLOOKUP(F50,Mark,6,0),IF($M$3='Data Entry'!$BJ$3,VLOOKUP(F50,Mark,11,0),IF($M$3='Data Entry'!$BJ$4,VLOOKUP(F50,Mark,16,0),""))))</f>
        <v/>
      </c>
      <c r="I50" s="60" t="str">
        <f>IF(AND(B50="",D50="",F50="",G50=""),"",IF($M$3='Data Entry'!$BJ$1,VLOOKUP(F50,Mark,7,0),IF($M$3='Data Entry'!$BJ$3,VLOOKUP(F50,Mark,12,0),IF($M$3='Data Entry'!$BJ$4,VLOOKUP(F50,Mark,17,0),""))))</f>
        <v/>
      </c>
      <c r="J50" s="60" t="str">
        <f>IF(AND(B50="",D50="",F50="",G50=""),"",IF($M$3='Data Entry'!$BJ$1,VLOOKUP(F50,Mark,8,0),IF($M$3='Data Entry'!$BJ$3,VLOOKUP(F50,Mark,13,0),IF($M$3='Data Entry'!$BJ$4,VLOOKUP(F50,Mark,18,0),""))))</f>
        <v/>
      </c>
      <c r="K50" s="33" t="str">
        <f>IF(AND(B50="",D50="",F50="",G50=""),"",IF($M$3='Data Entry'!$BJ$1,VLOOKUP(F50,Mark,9,0),IF($M$3='Data Entry'!$BJ$3,VLOOKUP(F50,Mark,14,0),IF($M$3='Data Entry'!$BJ$4,VLOOKUP(F50,Mark,19,0),""))))</f>
        <v/>
      </c>
      <c r="L50" s="34" t="str">
        <f>IF(AND(B50="",D50="",F50="",G50=""),"",IF($M$3='Data Entry'!$BJ$1,VLOOKUP(F50,Mark,10,0),IF($M$3='Data Entry'!$BJ$3,VLOOKUP(F50,Mark,15,0),IF($M$3='Data Entry'!$BJ$4,VLOOKUP(F50,Mark,20,0),""))))</f>
        <v/>
      </c>
      <c r="M50" s="35" t="str">
        <f t="shared" si="9"/>
        <v/>
      </c>
      <c r="N50" s="61" t="str">
        <f t="shared" si="16"/>
        <v/>
      </c>
      <c r="O50" s="61" t="str">
        <f t="shared" si="17"/>
        <v/>
      </c>
      <c r="P50" s="69" t="str">
        <f t="shared" si="18"/>
        <v/>
      </c>
      <c r="Q50" s="10"/>
    </row>
    <row r="51" spans="1:17" ht="21.95" customHeight="1" x14ac:dyDescent="0.25">
      <c r="A51" s="7">
        <v>45</v>
      </c>
      <c r="B51" s="31" t="str">
        <f t="shared" si="10"/>
        <v/>
      </c>
      <c r="C51" s="41" t="str">
        <f t="shared" si="11"/>
        <v/>
      </c>
      <c r="D51" s="8" t="str">
        <f t="shared" si="12"/>
        <v/>
      </c>
      <c r="E51" s="8" t="str">
        <f t="shared" si="13"/>
        <v/>
      </c>
      <c r="F51" s="5" t="str">
        <f t="shared" si="14"/>
        <v/>
      </c>
      <c r="G51" s="9" t="str">
        <f t="shared" si="15"/>
        <v/>
      </c>
      <c r="H51" s="60" t="str">
        <f>IF(AND(B51="",D51="",F51="",G51=""),"",IF($M$3='Data Entry'!$BJ$1,VLOOKUP(F51,Mark,6,0),IF($M$3='Data Entry'!$BJ$3,VLOOKUP(F51,Mark,11,0),IF($M$3='Data Entry'!$BJ$4,VLOOKUP(F51,Mark,16,0),""))))</f>
        <v/>
      </c>
      <c r="I51" s="60" t="str">
        <f>IF(AND(B51="",D51="",F51="",G51=""),"",IF($M$3='Data Entry'!$BJ$1,VLOOKUP(F51,Mark,7,0),IF($M$3='Data Entry'!$BJ$3,VLOOKUP(F51,Mark,12,0),IF($M$3='Data Entry'!$BJ$4,VLOOKUP(F51,Mark,17,0),""))))</f>
        <v/>
      </c>
      <c r="J51" s="60" t="str">
        <f>IF(AND(B51="",D51="",F51="",G51=""),"",IF($M$3='Data Entry'!$BJ$1,VLOOKUP(F51,Mark,8,0),IF($M$3='Data Entry'!$BJ$3,VLOOKUP(F51,Mark,13,0),IF($M$3='Data Entry'!$BJ$4,VLOOKUP(F51,Mark,18,0),""))))</f>
        <v/>
      </c>
      <c r="K51" s="33" t="str">
        <f>IF(AND(B51="",D51="",F51="",G51=""),"",IF($M$3='Data Entry'!$BJ$1,VLOOKUP(F51,Mark,9,0),IF($M$3='Data Entry'!$BJ$3,VLOOKUP(F51,Mark,14,0),IF($M$3='Data Entry'!$BJ$4,VLOOKUP(F51,Mark,19,0),""))))</f>
        <v/>
      </c>
      <c r="L51" s="34" t="str">
        <f>IF(AND(B51="",D51="",F51="",G51=""),"",IF($M$3='Data Entry'!$BJ$1,VLOOKUP(F51,Mark,10,0),IF($M$3='Data Entry'!$BJ$3,VLOOKUP(F51,Mark,15,0),IF($M$3='Data Entry'!$BJ$4,VLOOKUP(F51,Mark,20,0),""))))</f>
        <v/>
      </c>
      <c r="M51" s="35" t="str">
        <f t="shared" si="9"/>
        <v/>
      </c>
      <c r="N51" s="61" t="str">
        <f t="shared" si="16"/>
        <v/>
      </c>
      <c r="O51" s="61" t="str">
        <f t="shared" si="17"/>
        <v/>
      </c>
      <c r="P51" s="69" t="str">
        <f t="shared" si="18"/>
        <v/>
      </c>
      <c r="Q51" s="10"/>
    </row>
    <row r="52" spans="1:17" ht="21.95" customHeight="1" x14ac:dyDescent="0.25">
      <c r="A52" s="7">
        <v>46</v>
      </c>
      <c r="B52" s="31" t="str">
        <f t="shared" si="10"/>
        <v/>
      </c>
      <c r="C52" s="41" t="str">
        <f t="shared" si="11"/>
        <v/>
      </c>
      <c r="D52" s="8" t="str">
        <f t="shared" si="12"/>
        <v/>
      </c>
      <c r="E52" s="8" t="str">
        <f t="shared" si="13"/>
        <v/>
      </c>
      <c r="F52" s="5" t="str">
        <f t="shared" si="14"/>
        <v/>
      </c>
      <c r="G52" s="9" t="str">
        <f t="shared" si="15"/>
        <v/>
      </c>
      <c r="H52" s="60" t="str">
        <f>IF(AND(B52="",D52="",F52="",G52=""),"",IF($M$3='Data Entry'!$BJ$1,VLOOKUP(F52,Mark,6,0),IF($M$3='Data Entry'!$BJ$3,VLOOKUP(F52,Mark,11,0),IF($M$3='Data Entry'!$BJ$4,VLOOKUP(F52,Mark,16,0),""))))</f>
        <v/>
      </c>
      <c r="I52" s="60" t="str">
        <f>IF(AND(B52="",D52="",F52="",G52=""),"",IF($M$3='Data Entry'!$BJ$1,VLOOKUP(F52,Mark,7,0),IF($M$3='Data Entry'!$BJ$3,VLOOKUP(F52,Mark,12,0),IF($M$3='Data Entry'!$BJ$4,VLOOKUP(F52,Mark,17,0),""))))</f>
        <v/>
      </c>
      <c r="J52" s="60" t="str">
        <f>IF(AND(B52="",D52="",F52="",G52=""),"",IF($M$3='Data Entry'!$BJ$1,VLOOKUP(F52,Mark,8,0),IF($M$3='Data Entry'!$BJ$3,VLOOKUP(F52,Mark,13,0),IF($M$3='Data Entry'!$BJ$4,VLOOKUP(F52,Mark,18,0),""))))</f>
        <v/>
      </c>
      <c r="K52" s="33" t="str">
        <f>IF(AND(B52="",D52="",F52="",G52=""),"",IF($M$3='Data Entry'!$BJ$1,VLOOKUP(F52,Mark,9,0),IF($M$3='Data Entry'!$BJ$3,VLOOKUP(F52,Mark,14,0),IF($M$3='Data Entry'!$BJ$4,VLOOKUP(F52,Mark,19,0),""))))</f>
        <v/>
      </c>
      <c r="L52" s="34" t="str">
        <f>IF(AND(B52="",D52="",F52="",G52=""),"",IF($M$3='Data Entry'!$BJ$1,VLOOKUP(F52,Mark,10,0),IF($M$3='Data Entry'!$BJ$3,VLOOKUP(F52,Mark,15,0),IF($M$3='Data Entry'!$BJ$4,VLOOKUP(F52,Mark,20,0),""))))</f>
        <v/>
      </c>
      <c r="M52" s="35" t="str">
        <f t="shared" si="9"/>
        <v/>
      </c>
      <c r="N52" s="61" t="str">
        <f t="shared" si="16"/>
        <v/>
      </c>
      <c r="O52" s="61" t="str">
        <f t="shared" si="17"/>
        <v/>
      </c>
      <c r="P52" s="69" t="str">
        <f t="shared" si="18"/>
        <v/>
      </c>
      <c r="Q52" s="10"/>
    </row>
    <row r="53" spans="1:17" ht="21.95" customHeight="1" x14ac:dyDescent="0.25">
      <c r="A53" s="7">
        <v>47</v>
      </c>
      <c r="B53" s="31" t="str">
        <f t="shared" si="10"/>
        <v/>
      </c>
      <c r="C53" s="41" t="str">
        <f t="shared" si="11"/>
        <v/>
      </c>
      <c r="D53" s="8" t="str">
        <f t="shared" si="12"/>
        <v/>
      </c>
      <c r="E53" s="8" t="str">
        <f t="shared" si="13"/>
        <v/>
      </c>
      <c r="F53" s="5" t="str">
        <f t="shared" si="14"/>
        <v/>
      </c>
      <c r="G53" s="9" t="str">
        <f t="shared" si="15"/>
        <v/>
      </c>
      <c r="H53" s="60" t="str">
        <f>IF(AND(B53="",D53="",F53="",G53=""),"",IF($M$3='Data Entry'!$BJ$1,VLOOKUP(F53,Mark,6,0),IF($M$3='Data Entry'!$BJ$3,VLOOKUP(F53,Mark,11,0),IF($M$3='Data Entry'!$BJ$4,VLOOKUP(F53,Mark,16,0),""))))</f>
        <v/>
      </c>
      <c r="I53" s="60" t="str">
        <f>IF(AND(B53="",D53="",F53="",G53=""),"",IF($M$3='Data Entry'!$BJ$1,VLOOKUP(F53,Mark,7,0),IF($M$3='Data Entry'!$BJ$3,VLOOKUP(F53,Mark,12,0),IF($M$3='Data Entry'!$BJ$4,VLOOKUP(F53,Mark,17,0),""))))</f>
        <v/>
      </c>
      <c r="J53" s="60" t="str">
        <f>IF(AND(B53="",D53="",F53="",G53=""),"",IF($M$3='Data Entry'!$BJ$1,VLOOKUP(F53,Mark,8,0),IF($M$3='Data Entry'!$BJ$3,VLOOKUP(F53,Mark,13,0),IF($M$3='Data Entry'!$BJ$4,VLOOKUP(F53,Mark,18,0),""))))</f>
        <v/>
      </c>
      <c r="K53" s="33" t="str">
        <f>IF(AND(B53="",D53="",F53="",G53=""),"",IF($M$3='Data Entry'!$BJ$1,VLOOKUP(F53,Mark,9,0),IF($M$3='Data Entry'!$BJ$3,VLOOKUP(F53,Mark,14,0),IF($M$3='Data Entry'!$BJ$4,VLOOKUP(F53,Mark,19,0),""))))</f>
        <v/>
      </c>
      <c r="L53" s="34" t="str">
        <f>IF(AND(B53="",D53="",F53="",G53=""),"",IF($M$3='Data Entry'!$BJ$1,VLOOKUP(F53,Mark,10,0),IF($M$3='Data Entry'!$BJ$3,VLOOKUP(F53,Mark,15,0),IF($M$3='Data Entry'!$BJ$4,VLOOKUP(F53,Mark,20,0),""))))</f>
        <v/>
      </c>
      <c r="M53" s="35" t="str">
        <f t="shared" si="9"/>
        <v/>
      </c>
      <c r="N53" s="61" t="str">
        <f t="shared" si="16"/>
        <v/>
      </c>
      <c r="O53" s="61" t="str">
        <f t="shared" si="17"/>
        <v/>
      </c>
      <c r="P53" s="69" t="str">
        <f t="shared" si="18"/>
        <v/>
      </c>
      <c r="Q53" s="10"/>
    </row>
    <row r="54" spans="1:17" ht="21.95" customHeight="1" x14ac:dyDescent="0.25">
      <c r="A54" s="7">
        <v>48</v>
      </c>
      <c r="B54" s="31" t="str">
        <f t="shared" si="10"/>
        <v/>
      </c>
      <c r="C54" s="41" t="str">
        <f t="shared" si="11"/>
        <v/>
      </c>
      <c r="D54" s="8" t="str">
        <f t="shared" si="12"/>
        <v/>
      </c>
      <c r="E54" s="8" t="str">
        <f t="shared" si="13"/>
        <v/>
      </c>
      <c r="F54" s="5" t="str">
        <f t="shared" si="14"/>
        <v/>
      </c>
      <c r="G54" s="9" t="str">
        <f t="shared" si="15"/>
        <v/>
      </c>
      <c r="H54" s="60" t="str">
        <f>IF(AND(B54="",D54="",F54="",G54=""),"",IF($M$3='Data Entry'!$BJ$1,VLOOKUP(F54,Mark,6,0),IF($M$3='Data Entry'!$BJ$3,VLOOKUP(F54,Mark,11,0),IF($M$3='Data Entry'!$BJ$4,VLOOKUP(F54,Mark,16,0),""))))</f>
        <v/>
      </c>
      <c r="I54" s="60" t="str">
        <f>IF(AND(B54="",D54="",F54="",G54=""),"",IF($M$3='Data Entry'!$BJ$1,VLOOKUP(F54,Mark,7,0),IF($M$3='Data Entry'!$BJ$3,VLOOKUP(F54,Mark,12,0),IF($M$3='Data Entry'!$BJ$4,VLOOKUP(F54,Mark,17,0),""))))</f>
        <v/>
      </c>
      <c r="J54" s="60" t="str">
        <f>IF(AND(B54="",D54="",F54="",G54=""),"",IF($M$3='Data Entry'!$BJ$1,VLOOKUP(F54,Mark,8,0),IF($M$3='Data Entry'!$BJ$3,VLOOKUP(F54,Mark,13,0),IF($M$3='Data Entry'!$BJ$4,VLOOKUP(F54,Mark,18,0),""))))</f>
        <v/>
      </c>
      <c r="K54" s="33" t="str">
        <f>IF(AND(B54="",D54="",F54="",G54=""),"",IF($M$3='Data Entry'!$BJ$1,VLOOKUP(F54,Mark,9,0),IF($M$3='Data Entry'!$BJ$3,VLOOKUP(F54,Mark,14,0),IF($M$3='Data Entry'!$BJ$4,VLOOKUP(F54,Mark,19,0),""))))</f>
        <v/>
      </c>
      <c r="L54" s="34" t="str">
        <f>IF(AND(B54="",D54="",F54="",G54=""),"",IF($M$3='Data Entry'!$BJ$1,VLOOKUP(F54,Mark,10,0),IF($M$3='Data Entry'!$BJ$3,VLOOKUP(F54,Mark,15,0),IF($M$3='Data Entry'!$BJ$4,VLOOKUP(F54,Mark,20,0),""))))</f>
        <v/>
      </c>
      <c r="M54" s="35" t="str">
        <f t="shared" si="9"/>
        <v/>
      </c>
      <c r="N54" s="61" t="str">
        <f t="shared" si="16"/>
        <v/>
      </c>
      <c r="O54" s="61" t="str">
        <f t="shared" si="17"/>
        <v/>
      </c>
      <c r="P54" s="69" t="str">
        <f t="shared" si="18"/>
        <v/>
      </c>
      <c r="Q54" s="10"/>
    </row>
    <row r="55" spans="1:17" ht="21.95" customHeight="1" x14ac:dyDescent="0.25">
      <c r="A55" s="7">
        <v>49</v>
      </c>
      <c r="B55" s="31" t="str">
        <f t="shared" si="10"/>
        <v/>
      </c>
      <c r="C55" s="41" t="str">
        <f t="shared" si="11"/>
        <v/>
      </c>
      <c r="D55" s="8" t="str">
        <f t="shared" si="12"/>
        <v/>
      </c>
      <c r="E55" s="8" t="str">
        <f t="shared" si="13"/>
        <v/>
      </c>
      <c r="F55" s="5" t="str">
        <f t="shared" si="14"/>
        <v/>
      </c>
      <c r="G55" s="9" t="str">
        <f t="shared" si="15"/>
        <v/>
      </c>
      <c r="H55" s="60" t="str">
        <f>IF(AND(B55="",D55="",F55="",G55=""),"",IF($M$3='Data Entry'!$BJ$1,VLOOKUP(F55,Mark,6,0),IF($M$3='Data Entry'!$BJ$3,VLOOKUP(F55,Mark,11,0),IF($M$3='Data Entry'!$BJ$4,VLOOKUP(F55,Mark,16,0),""))))</f>
        <v/>
      </c>
      <c r="I55" s="60" t="str">
        <f>IF(AND(B55="",D55="",F55="",G55=""),"",IF($M$3='Data Entry'!$BJ$1,VLOOKUP(F55,Mark,7,0),IF($M$3='Data Entry'!$BJ$3,VLOOKUP(F55,Mark,12,0),IF($M$3='Data Entry'!$BJ$4,VLOOKUP(F55,Mark,17,0),""))))</f>
        <v/>
      </c>
      <c r="J55" s="60" t="str">
        <f>IF(AND(B55="",D55="",F55="",G55=""),"",IF($M$3='Data Entry'!$BJ$1,VLOOKUP(F55,Mark,8,0),IF($M$3='Data Entry'!$BJ$3,VLOOKUP(F55,Mark,13,0),IF($M$3='Data Entry'!$BJ$4,VLOOKUP(F55,Mark,18,0),""))))</f>
        <v/>
      </c>
      <c r="K55" s="33" t="str">
        <f>IF(AND(B55="",D55="",F55="",G55=""),"",IF($M$3='Data Entry'!$BJ$1,VLOOKUP(F55,Mark,9,0),IF($M$3='Data Entry'!$BJ$3,VLOOKUP(F55,Mark,14,0),IF($M$3='Data Entry'!$BJ$4,VLOOKUP(F55,Mark,19,0),""))))</f>
        <v/>
      </c>
      <c r="L55" s="34" t="str">
        <f>IF(AND(B55="",D55="",F55="",G55=""),"",IF($M$3='Data Entry'!$BJ$1,VLOOKUP(F55,Mark,10,0),IF($M$3='Data Entry'!$BJ$3,VLOOKUP(F55,Mark,15,0),IF($M$3='Data Entry'!$BJ$4,VLOOKUP(F55,Mark,20,0),""))))</f>
        <v/>
      </c>
      <c r="M55" s="35" t="str">
        <f t="shared" si="9"/>
        <v/>
      </c>
      <c r="N55" s="61" t="str">
        <f t="shared" si="16"/>
        <v/>
      </c>
      <c r="O55" s="61" t="str">
        <f t="shared" si="17"/>
        <v/>
      </c>
      <c r="P55" s="69" t="str">
        <f t="shared" si="18"/>
        <v/>
      </c>
      <c r="Q55" s="10"/>
    </row>
    <row r="56" spans="1:17" ht="21.95" customHeight="1" x14ac:dyDescent="0.25">
      <c r="A56" s="7">
        <v>50</v>
      </c>
      <c r="B56" s="31" t="str">
        <f t="shared" si="10"/>
        <v/>
      </c>
      <c r="C56" s="41" t="str">
        <f t="shared" si="11"/>
        <v/>
      </c>
      <c r="D56" s="8" t="str">
        <f t="shared" si="12"/>
        <v/>
      </c>
      <c r="E56" s="8" t="str">
        <f t="shared" si="13"/>
        <v/>
      </c>
      <c r="F56" s="5" t="str">
        <f t="shared" si="14"/>
        <v/>
      </c>
      <c r="G56" s="9" t="str">
        <f t="shared" si="15"/>
        <v/>
      </c>
      <c r="H56" s="60" t="str">
        <f>IF(AND(B56="",D56="",F56="",G56=""),"",IF($M$3='Data Entry'!$BJ$1,VLOOKUP(F56,Mark,6,0),IF($M$3='Data Entry'!$BJ$3,VLOOKUP(F56,Mark,11,0),IF($M$3='Data Entry'!$BJ$4,VLOOKUP(F56,Mark,16,0),""))))</f>
        <v/>
      </c>
      <c r="I56" s="60" t="str">
        <f>IF(AND(B56="",D56="",F56="",G56=""),"",IF($M$3='Data Entry'!$BJ$1,VLOOKUP(F56,Mark,7,0),IF($M$3='Data Entry'!$BJ$3,VLOOKUP(F56,Mark,12,0),IF($M$3='Data Entry'!$BJ$4,VLOOKUP(F56,Mark,17,0),""))))</f>
        <v/>
      </c>
      <c r="J56" s="60" t="str">
        <f>IF(AND(B56="",D56="",F56="",G56=""),"",IF($M$3='Data Entry'!$BJ$1,VLOOKUP(F56,Mark,8,0),IF($M$3='Data Entry'!$BJ$3,VLOOKUP(F56,Mark,13,0),IF($M$3='Data Entry'!$BJ$4,VLOOKUP(F56,Mark,18,0),""))))</f>
        <v/>
      </c>
      <c r="K56" s="33" t="str">
        <f>IF(AND(B56="",D56="",F56="",G56=""),"",IF($M$3='Data Entry'!$BJ$1,VLOOKUP(F56,Mark,9,0),IF($M$3='Data Entry'!$BJ$3,VLOOKUP(F56,Mark,14,0),IF($M$3='Data Entry'!$BJ$4,VLOOKUP(F56,Mark,19,0),""))))</f>
        <v/>
      </c>
      <c r="L56" s="34" t="str">
        <f>IF(AND(B56="",D56="",F56="",G56=""),"",IF($M$3='Data Entry'!$BJ$1,VLOOKUP(F56,Mark,10,0),IF($M$3='Data Entry'!$BJ$3,VLOOKUP(F56,Mark,15,0),IF($M$3='Data Entry'!$BJ$4,VLOOKUP(F56,Mark,20,0),""))))</f>
        <v/>
      </c>
      <c r="M56" s="35" t="str">
        <f t="shared" si="9"/>
        <v/>
      </c>
      <c r="N56" s="61" t="str">
        <f t="shared" si="16"/>
        <v/>
      </c>
      <c r="O56" s="61" t="str">
        <f t="shared" si="17"/>
        <v/>
      </c>
      <c r="P56" s="69" t="str">
        <f t="shared" si="18"/>
        <v/>
      </c>
      <c r="Q56" s="10"/>
    </row>
    <row r="57" spans="1:17" ht="21.95" customHeight="1" x14ac:dyDescent="0.25">
      <c r="A57" s="7">
        <v>51</v>
      </c>
      <c r="B57" s="31" t="str">
        <f t="shared" si="10"/>
        <v/>
      </c>
      <c r="C57" s="41" t="str">
        <f t="shared" si="11"/>
        <v/>
      </c>
      <c r="D57" s="8" t="str">
        <f t="shared" si="12"/>
        <v/>
      </c>
      <c r="E57" s="8" t="str">
        <f t="shared" si="13"/>
        <v/>
      </c>
      <c r="F57" s="5" t="str">
        <f t="shared" si="14"/>
        <v/>
      </c>
      <c r="G57" s="9" t="str">
        <f t="shared" si="15"/>
        <v/>
      </c>
      <c r="H57" s="60" t="str">
        <f>IF(AND(B57="",D57="",F57="",G57=""),"",IF($M$3='Data Entry'!$BJ$1,VLOOKUP(F57,Mark,6,0),IF($M$3='Data Entry'!$BJ$3,VLOOKUP(F57,Mark,11,0),IF($M$3='Data Entry'!$BJ$4,VLOOKUP(F57,Mark,16,0),""))))</f>
        <v/>
      </c>
      <c r="I57" s="60" t="str">
        <f>IF(AND(B57="",D57="",F57="",G57=""),"",IF($M$3='Data Entry'!$BJ$1,VLOOKUP(F57,Mark,7,0),IF($M$3='Data Entry'!$BJ$3,VLOOKUP(F57,Mark,12,0),IF($M$3='Data Entry'!$BJ$4,VLOOKUP(F57,Mark,17,0),""))))</f>
        <v/>
      </c>
      <c r="J57" s="60" t="str">
        <f>IF(AND(B57="",D57="",F57="",G57=""),"",IF($M$3='Data Entry'!$BJ$1,VLOOKUP(F57,Mark,8,0),IF($M$3='Data Entry'!$BJ$3,VLOOKUP(F57,Mark,13,0),IF($M$3='Data Entry'!$BJ$4,VLOOKUP(F57,Mark,18,0),""))))</f>
        <v/>
      </c>
      <c r="K57" s="33" t="str">
        <f>IF(AND(B57="",D57="",F57="",G57=""),"",IF($M$3='Data Entry'!$BJ$1,VLOOKUP(F57,Mark,9,0),IF($M$3='Data Entry'!$BJ$3,VLOOKUP(F57,Mark,14,0),IF($M$3='Data Entry'!$BJ$4,VLOOKUP(F57,Mark,19,0),""))))</f>
        <v/>
      </c>
      <c r="L57" s="34" t="str">
        <f>IF(AND(B57="",D57="",F57="",G57=""),"",IF($M$3='Data Entry'!$BJ$1,VLOOKUP(F57,Mark,10,0),IF($M$3='Data Entry'!$BJ$3,VLOOKUP(F57,Mark,15,0),IF($M$3='Data Entry'!$BJ$4,VLOOKUP(F57,Mark,20,0),""))))</f>
        <v/>
      </c>
      <c r="M57" s="35" t="str">
        <f t="shared" si="9"/>
        <v/>
      </c>
      <c r="N57" s="61" t="str">
        <f t="shared" si="16"/>
        <v/>
      </c>
      <c r="O57" s="61" t="str">
        <f t="shared" si="17"/>
        <v/>
      </c>
      <c r="P57" s="69" t="str">
        <f t="shared" si="18"/>
        <v/>
      </c>
      <c r="Q57" s="10"/>
    </row>
    <row r="58" spans="1:17" ht="21.95" customHeight="1" x14ac:dyDescent="0.25">
      <c r="A58" s="7">
        <v>52</v>
      </c>
      <c r="B58" s="31" t="str">
        <f t="shared" si="10"/>
        <v/>
      </c>
      <c r="C58" s="41" t="str">
        <f t="shared" si="11"/>
        <v/>
      </c>
      <c r="D58" s="8" t="str">
        <f t="shared" si="12"/>
        <v/>
      </c>
      <c r="E58" s="8" t="str">
        <f t="shared" si="13"/>
        <v/>
      </c>
      <c r="F58" s="5" t="str">
        <f t="shared" si="14"/>
        <v/>
      </c>
      <c r="G58" s="9" t="str">
        <f t="shared" si="15"/>
        <v/>
      </c>
      <c r="H58" s="60" t="str">
        <f>IF(AND(B58="",D58="",F58="",G58=""),"",IF($M$3='Data Entry'!$BJ$1,VLOOKUP(F58,Mark,6,0),IF($M$3='Data Entry'!$BJ$3,VLOOKUP(F58,Mark,11,0),IF($M$3='Data Entry'!$BJ$4,VLOOKUP(F58,Mark,16,0),""))))</f>
        <v/>
      </c>
      <c r="I58" s="60" t="str">
        <f>IF(AND(B58="",D58="",F58="",G58=""),"",IF($M$3='Data Entry'!$BJ$1,VLOOKUP(F58,Mark,7,0),IF($M$3='Data Entry'!$BJ$3,VLOOKUP(F58,Mark,12,0),IF($M$3='Data Entry'!$BJ$4,VLOOKUP(F58,Mark,17,0),""))))</f>
        <v/>
      </c>
      <c r="J58" s="60" t="str">
        <f>IF(AND(B58="",D58="",F58="",G58=""),"",IF($M$3='Data Entry'!$BJ$1,VLOOKUP(F58,Mark,8,0),IF($M$3='Data Entry'!$BJ$3,VLOOKUP(F58,Mark,13,0),IF($M$3='Data Entry'!$BJ$4,VLOOKUP(F58,Mark,18,0),""))))</f>
        <v/>
      </c>
      <c r="K58" s="33" t="str">
        <f>IF(AND(B58="",D58="",F58="",G58=""),"",IF($M$3='Data Entry'!$BJ$1,VLOOKUP(F58,Mark,9,0),IF($M$3='Data Entry'!$BJ$3,VLOOKUP(F58,Mark,14,0),IF($M$3='Data Entry'!$BJ$4,VLOOKUP(F58,Mark,19,0),""))))</f>
        <v/>
      </c>
      <c r="L58" s="34" t="str">
        <f>IF(AND(B58="",D58="",F58="",G58=""),"",IF($M$3='Data Entry'!$BJ$1,VLOOKUP(F58,Mark,10,0),IF($M$3='Data Entry'!$BJ$3,VLOOKUP(F58,Mark,15,0),IF($M$3='Data Entry'!$BJ$4,VLOOKUP(F58,Mark,20,0),""))))</f>
        <v/>
      </c>
      <c r="M58" s="35" t="str">
        <f t="shared" si="9"/>
        <v/>
      </c>
      <c r="N58" s="61" t="str">
        <f t="shared" si="16"/>
        <v/>
      </c>
      <c r="O58" s="61" t="str">
        <f t="shared" si="17"/>
        <v/>
      </c>
      <c r="P58" s="69" t="str">
        <f t="shared" si="18"/>
        <v/>
      </c>
      <c r="Q58" s="10"/>
    </row>
    <row r="59" spans="1:17" ht="21.95" customHeight="1" x14ac:dyDescent="0.25">
      <c r="A59" s="7">
        <v>53</v>
      </c>
      <c r="B59" s="31" t="str">
        <f t="shared" si="10"/>
        <v/>
      </c>
      <c r="C59" s="41" t="str">
        <f t="shared" si="11"/>
        <v/>
      </c>
      <c r="D59" s="8" t="str">
        <f t="shared" si="12"/>
        <v/>
      </c>
      <c r="E59" s="8" t="str">
        <f t="shared" si="13"/>
        <v/>
      </c>
      <c r="F59" s="5" t="str">
        <f t="shared" si="14"/>
        <v/>
      </c>
      <c r="G59" s="9" t="str">
        <f t="shared" si="15"/>
        <v/>
      </c>
      <c r="H59" s="60" t="str">
        <f>IF(AND(B59="",D59="",F59="",G59=""),"",IF($M$3='Data Entry'!$BJ$1,VLOOKUP(F59,Mark,6,0),IF($M$3='Data Entry'!$BJ$3,VLOOKUP(F59,Mark,11,0),IF($M$3='Data Entry'!$BJ$4,VLOOKUP(F59,Mark,16,0),""))))</f>
        <v/>
      </c>
      <c r="I59" s="60" t="str">
        <f>IF(AND(B59="",D59="",F59="",G59=""),"",IF($M$3='Data Entry'!$BJ$1,VLOOKUP(F59,Mark,7,0),IF($M$3='Data Entry'!$BJ$3,VLOOKUP(F59,Mark,12,0),IF($M$3='Data Entry'!$BJ$4,VLOOKUP(F59,Mark,17,0),""))))</f>
        <v/>
      </c>
      <c r="J59" s="60" t="str">
        <f>IF(AND(B59="",D59="",F59="",G59=""),"",IF($M$3='Data Entry'!$BJ$1,VLOOKUP(F59,Mark,8,0),IF($M$3='Data Entry'!$BJ$3,VLOOKUP(F59,Mark,13,0),IF($M$3='Data Entry'!$BJ$4,VLOOKUP(F59,Mark,18,0),""))))</f>
        <v/>
      </c>
      <c r="K59" s="33" t="str">
        <f>IF(AND(B59="",D59="",F59="",G59=""),"",IF($M$3='Data Entry'!$BJ$1,VLOOKUP(F59,Mark,9,0),IF($M$3='Data Entry'!$BJ$3,VLOOKUP(F59,Mark,14,0),IF($M$3='Data Entry'!$BJ$4,VLOOKUP(F59,Mark,19,0),""))))</f>
        <v/>
      </c>
      <c r="L59" s="34" t="str">
        <f>IF(AND(B59="",D59="",F59="",G59=""),"",IF($M$3='Data Entry'!$BJ$1,VLOOKUP(F59,Mark,10,0),IF($M$3='Data Entry'!$BJ$3,VLOOKUP(F59,Mark,15,0),IF($M$3='Data Entry'!$BJ$4,VLOOKUP(F59,Mark,20,0),""))))</f>
        <v/>
      </c>
      <c r="M59" s="35" t="str">
        <f t="shared" si="9"/>
        <v/>
      </c>
      <c r="N59" s="61" t="str">
        <f t="shared" si="16"/>
        <v/>
      </c>
      <c r="O59" s="61" t="str">
        <f t="shared" si="17"/>
        <v/>
      </c>
      <c r="P59" s="69" t="str">
        <f t="shared" si="18"/>
        <v/>
      </c>
      <c r="Q59" s="10"/>
    </row>
    <row r="60" spans="1:17" ht="21.95" customHeight="1" x14ac:dyDescent="0.25">
      <c r="A60" s="7">
        <v>54</v>
      </c>
      <c r="B60" s="31" t="str">
        <f t="shared" si="10"/>
        <v/>
      </c>
      <c r="C60" s="41" t="str">
        <f t="shared" si="11"/>
        <v/>
      </c>
      <c r="D60" s="8" t="str">
        <f t="shared" si="12"/>
        <v/>
      </c>
      <c r="E60" s="8" t="str">
        <f t="shared" si="13"/>
        <v/>
      </c>
      <c r="F60" s="5" t="str">
        <f t="shared" si="14"/>
        <v/>
      </c>
      <c r="G60" s="9" t="str">
        <f t="shared" si="15"/>
        <v/>
      </c>
      <c r="H60" s="60" t="str">
        <f>IF(AND(B60="",D60="",F60="",G60=""),"",IF($M$3='Data Entry'!$BJ$1,VLOOKUP(F60,Mark,6,0),IF($M$3='Data Entry'!$BJ$3,VLOOKUP(F60,Mark,11,0),IF($M$3='Data Entry'!$BJ$4,VLOOKUP(F60,Mark,16,0),""))))</f>
        <v/>
      </c>
      <c r="I60" s="60" t="str">
        <f>IF(AND(B60="",D60="",F60="",G60=""),"",IF($M$3='Data Entry'!$BJ$1,VLOOKUP(F60,Mark,7,0),IF($M$3='Data Entry'!$BJ$3,VLOOKUP(F60,Mark,12,0),IF($M$3='Data Entry'!$BJ$4,VLOOKUP(F60,Mark,17,0),""))))</f>
        <v/>
      </c>
      <c r="J60" s="60" t="str">
        <f>IF(AND(B60="",D60="",F60="",G60=""),"",IF($M$3='Data Entry'!$BJ$1,VLOOKUP(F60,Mark,8,0),IF($M$3='Data Entry'!$BJ$3,VLOOKUP(F60,Mark,13,0),IF($M$3='Data Entry'!$BJ$4,VLOOKUP(F60,Mark,18,0),""))))</f>
        <v/>
      </c>
      <c r="K60" s="33" t="str">
        <f>IF(AND(B60="",D60="",F60="",G60=""),"",IF($M$3='Data Entry'!$BJ$1,VLOOKUP(F60,Mark,9,0),IF($M$3='Data Entry'!$BJ$3,VLOOKUP(F60,Mark,14,0),IF($M$3='Data Entry'!$BJ$4,VLOOKUP(F60,Mark,19,0),""))))</f>
        <v/>
      </c>
      <c r="L60" s="34" t="str">
        <f>IF(AND(B60="",D60="",F60="",G60=""),"",IF($M$3='Data Entry'!$BJ$1,VLOOKUP(F60,Mark,10,0),IF($M$3='Data Entry'!$BJ$3,VLOOKUP(F60,Mark,15,0),IF($M$3='Data Entry'!$BJ$4,VLOOKUP(F60,Mark,20,0),""))))</f>
        <v/>
      </c>
      <c r="M60" s="35" t="str">
        <f t="shared" si="9"/>
        <v/>
      </c>
      <c r="N60" s="61" t="str">
        <f t="shared" si="16"/>
        <v/>
      </c>
      <c r="O60" s="61" t="str">
        <f t="shared" si="17"/>
        <v/>
      </c>
      <c r="P60" s="69" t="str">
        <f t="shared" si="18"/>
        <v/>
      </c>
      <c r="Q60" s="10"/>
    </row>
    <row r="61" spans="1:17" ht="21.95" customHeight="1" x14ac:dyDescent="0.25">
      <c r="A61" s="7">
        <v>55</v>
      </c>
      <c r="B61" s="31" t="str">
        <f t="shared" si="10"/>
        <v/>
      </c>
      <c r="C61" s="41" t="str">
        <f t="shared" si="11"/>
        <v/>
      </c>
      <c r="D61" s="8" t="str">
        <f t="shared" si="12"/>
        <v/>
      </c>
      <c r="E61" s="8" t="str">
        <f t="shared" si="13"/>
        <v/>
      </c>
      <c r="F61" s="5" t="str">
        <f t="shared" si="14"/>
        <v/>
      </c>
      <c r="G61" s="9" t="str">
        <f t="shared" si="15"/>
        <v/>
      </c>
      <c r="H61" s="60" t="str">
        <f>IF(AND(B61="",D61="",F61="",G61=""),"",IF($M$3='Data Entry'!$BJ$1,VLOOKUP(F61,Mark,6,0),IF($M$3='Data Entry'!$BJ$3,VLOOKUP(F61,Mark,11,0),IF($M$3='Data Entry'!$BJ$4,VLOOKUP(F61,Mark,16,0),""))))</f>
        <v/>
      </c>
      <c r="I61" s="60" t="str">
        <f>IF(AND(B61="",D61="",F61="",G61=""),"",IF($M$3='Data Entry'!$BJ$1,VLOOKUP(F61,Mark,7,0),IF($M$3='Data Entry'!$BJ$3,VLOOKUP(F61,Mark,12,0),IF($M$3='Data Entry'!$BJ$4,VLOOKUP(F61,Mark,17,0),""))))</f>
        <v/>
      </c>
      <c r="J61" s="60" t="str">
        <f>IF(AND(B61="",D61="",F61="",G61=""),"",IF($M$3='Data Entry'!$BJ$1,VLOOKUP(F61,Mark,8,0),IF($M$3='Data Entry'!$BJ$3,VLOOKUP(F61,Mark,13,0),IF($M$3='Data Entry'!$BJ$4,VLOOKUP(F61,Mark,18,0),""))))</f>
        <v/>
      </c>
      <c r="K61" s="33" t="str">
        <f>IF(AND(B61="",D61="",F61="",G61=""),"",IF($M$3='Data Entry'!$BJ$1,VLOOKUP(F61,Mark,9,0),IF($M$3='Data Entry'!$BJ$3,VLOOKUP(F61,Mark,14,0),IF($M$3='Data Entry'!$BJ$4,VLOOKUP(F61,Mark,19,0),""))))</f>
        <v/>
      </c>
      <c r="L61" s="34" t="str">
        <f>IF(AND(B61="",D61="",F61="",G61=""),"",IF($M$3='Data Entry'!$BJ$1,VLOOKUP(F61,Mark,10,0),IF($M$3='Data Entry'!$BJ$3,VLOOKUP(F61,Mark,15,0),IF($M$3='Data Entry'!$BJ$4,VLOOKUP(F61,Mark,20,0),""))))</f>
        <v/>
      </c>
      <c r="M61" s="35" t="str">
        <f t="shared" si="9"/>
        <v/>
      </c>
      <c r="N61" s="61" t="str">
        <f t="shared" si="16"/>
        <v/>
      </c>
      <c r="O61" s="61" t="str">
        <f t="shared" si="17"/>
        <v/>
      </c>
      <c r="P61" s="69" t="str">
        <f t="shared" si="18"/>
        <v/>
      </c>
      <c r="Q61" s="10"/>
    </row>
    <row r="62" spans="1:17" ht="21.95" customHeight="1" x14ac:dyDescent="0.25">
      <c r="A62" s="7">
        <v>56</v>
      </c>
      <c r="B62" s="31" t="str">
        <f t="shared" si="10"/>
        <v/>
      </c>
      <c r="C62" s="41" t="str">
        <f t="shared" si="11"/>
        <v/>
      </c>
      <c r="D62" s="8" t="str">
        <f t="shared" si="12"/>
        <v/>
      </c>
      <c r="E62" s="8" t="str">
        <f t="shared" si="13"/>
        <v/>
      </c>
      <c r="F62" s="5" t="str">
        <f t="shared" si="14"/>
        <v/>
      </c>
      <c r="G62" s="9" t="str">
        <f t="shared" si="15"/>
        <v/>
      </c>
      <c r="H62" s="60" t="str">
        <f>IF(AND(B62="",D62="",F62="",G62=""),"",IF($M$3='Data Entry'!$BJ$1,VLOOKUP(F62,Mark,6,0),IF($M$3='Data Entry'!$BJ$3,VLOOKUP(F62,Mark,11,0),IF($M$3='Data Entry'!$BJ$4,VLOOKUP(F62,Mark,16,0),""))))</f>
        <v/>
      </c>
      <c r="I62" s="60" t="str">
        <f>IF(AND(B62="",D62="",F62="",G62=""),"",IF($M$3='Data Entry'!$BJ$1,VLOOKUP(F62,Mark,7,0),IF($M$3='Data Entry'!$BJ$3,VLOOKUP(F62,Mark,12,0),IF($M$3='Data Entry'!$BJ$4,VLOOKUP(F62,Mark,17,0),""))))</f>
        <v/>
      </c>
      <c r="J62" s="60" t="str">
        <f>IF(AND(B62="",D62="",F62="",G62=""),"",IF($M$3='Data Entry'!$BJ$1,VLOOKUP(F62,Mark,8,0),IF($M$3='Data Entry'!$BJ$3,VLOOKUP(F62,Mark,13,0),IF($M$3='Data Entry'!$BJ$4,VLOOKUP(F62,Mark,18,0),""))))</f>
        <v/>
      </c>
      <c r="K62" s="33" t="str">
        <f>IF(AND(B62="",D62="",F62="",G62=""),"",IF($M$3='Data Entry'!$BJ$1,VLOOKUP(F62,Mark,9,0),IF($M$3='Data Entry'!$BJ$3,VLOOKUP(F62,Mark,14,0),IF($M$3='Data Entry'!$BJ$4,VLOOKUP(F62,Mark,19,0),""))))</f>
        <v/>
      </c>
      <c r="L62" s="34" t="str">
        <f>IF(AND(B62="",D62="",F62="",G62=""),"",IF($M$3='Data Entry'!$BJ$1,VLOOKUP(F62,Mark,10,0),IF($M$3='Data Entry'!$BJ$3,VLOOKUP(F62,Mark,15,0),IF($M$3='Data Entry'!$BJ$4,VLOOKUP(F62,Mark,20,0),""))))</f>
        <v/>
      </c>
      <c r="M62" s="35" t="str">
        <f t="shared" si="9"/>
        <v/>
      </c>
      <c r="N62" s="61" t="str">
        <f t="shared" si="16"/>
        <v/>
      </c>
      <c r="O62" s="61" t="str">
        <f t="shared" si="17"/>
        <v/>
      </c>
      <c r="P62" s="69" t="str">
        <f t="shared" si="18"/>
        <v/>
      </c>
      <c r="Q62" s="10"/>
    </row>
    <row r="63" spans="1:17" ht="21.95" customHeight="1" x14ac:dyDescent="0.25">
      <c r="A63" s="7">
        <v>57</v>
      </c>
      <c r="B63" s="31" t="str">
        <f t="shared" si="10"/>
        <v/>
      </c>
      <c r="C63" s="41" t="str">
        <f t="shared" si="11"/>
        <v/>
      </c>
      <c r="D63" s="8" t="str">
        <f t="shared" si="12"/>
        <v/>
      </c>
      <c r="E63" s="8" t="str">
        <f t="shared" si="13"/>
        <v/>
      </c>
      <c r="F63" s="5" t="str">
        <f t="shared" si="14"/>
        <v/>
      </c>
      <c r="G63" s="9" t="str">
        <f t="shared" si="15"/>
        <v/>
      </c>
      <c r="H63" s="60" t="str">
        <f>IF(AND(B63="",D63="",F63="",G63=""),"",IF($M$3='Data Entry'!$BJ$1,VLOOKUP(F63,Mark,6,0),IF($M$3='Data Entry'!$BJ$3,VLOOKUP(F63,Mark,11,0),IF($M$3='Data Entry'!$BJ$4,VLOOKUP(F63,Mark,16,0),""))))</f>
        <v/>
      </c>
      <c r="I63" s="60" t="str">
        <f>IF(AND(B63="",D63="",F63="",G63=""),"",IF($M$3='Data Entry'!$BJ$1,VLOOKUP(F63,Mark,7,0),IF($M$3='Data Entry'!$BJ$3,VLOOKUP(F63,Mark,12,0),IF($M$3='Data Entry'!$BJ$4,VLOOKUP(F63,Mark,17,0),""))))</f>
        <v/>
      </c>
      <c r="J63" s="60" t="str">
        <f>IF(AND(B63="",D63="",F63="",G63=""),"",IF($M$3='Data Entry'!$BJ$1,VLOOKUP(F63,Mark,8,0),IF($M$3='Data Entry'!$BJ$3,VLOOKUP(F63,Mark,13,0),IF($M$3='Data Entry'!$BJ$4,VLOOKUP(F63,Mark,18,0),""))))</f>
        <v/>
      </c>
      <c r="K63" s="33" t="str">
        <f>IF(AND(B63="",D63="",F63="",G63=""),"",IF($M$3='Data Entry'!$BJ$1,VLOOKUP(F63,Mark,9,0),IF($M$3='Data Entry'!$BJ$3,VLOOKUP(F63,Mark,14,0),IF($M$3='Data Entry'!$BJ$4,VLOOKUP(F63,Mark,19,0),""))))</f>
        <v/>
      </c>
      <c r="L63" s="34" t="str">
        <f>IF(AND(B63="",D63="",F63="",G63=""),"",IF($M$3='Data Entry'!$BJ$1,VLOOKUP(F63,Mark,10,0),IF($M$3='Data Entry'!$BJ$3,VLOOKUP(F63,Mark,15,0),IF($M$3='Data Entry'!$BJ$4,VLOOKUP(F63,Mark,20,0),""))))</f>
        <v/>
      </c>
      <c r="M63" s="35" t="str">
        <f t="shared" si="9"/>
        <v/>
      </c>
      <c r="N63" s="61" t="str">
        <f t="shared" si="16"/>
        <v/>
      </c>
      <c r="O63" s="61" t="str">
        <f t="shared" si="17"/>
        <v/>
      </c>
      <c r="P63" s="69" t="str">
        <f t="shared" si="18"/>
        <v/>
      </c>
      <c r="Q63" s="10"/>
    </row>
    <row r="64" spans="1:17" ht="21.95" customHeight="1" x14ac:dyDescent="0.25">
      <c r="A64" s="7">
        <v>58</v>
      </c>
      <c r="B64" s="31" t="str">
        <f t="shared" si="10"/>
        <v/>
      </c>
      <c r="C64" s="41" t="str">
        <f t="shared" si="11"/>
        <v/>
      </c>
      <c r="D64" s="8" t="str">
        <f t="shared" si="12"/>
        <v/>
      </c>
      <c r="E64" s="8" t="str">
        <f t="shared" si="13"/>
        <v/>
      </c>
      <c r="F64" s="5" t="str">
        <f t="shared" si="14"/>
        <v/>
      </c>
      <c r="G64" s="9" t="str">
        <f t="shared" si="15"/>
        <v/>
      </c>
      <c r="H64" s="60" t="str">
        <f>IF(AND(B64="",D64="",F64="",G64=""),"",IF($M$3='Data Entry'!$BJ$1,VLOOKUP(F64,Mark,6,0),IF($M$3='Data Entry'!$BJ$3,VLOOKUP(F64,Mark,11,0),IF($M$3='Data Entry'!$BJ$4,VLOOKUP(F64,Mark,16,0),""))))</f>
        <v/>
      </c>
      <c r="I64" s="60" t="str">
        <f>IF(AND(B64="",D64="",F64="",G64=""),"",IF($M$3='Data Entry'!$BJ$1,VLOOKUP(F64,Mark,7,0),IF($M$3='Data Entry'!$BJ$3,VLOOKUP(F64,Mark,12,0),IF($M$3='Data Entry'!$BJ$4,VLOOKUP(F64,Mark,17,0),""))))</f>
        <v/>
      </c>
      <c r="J64" s="60" t="str">
        <f>IF(AND(B64="",D64="",F64="",G64=""),"",IF($M$3='Data Entry'!$BJ$1,VLOOKUP(F64,Mark,8,0),IF($M$3='Data Entry'!$BJ$3,VLOOKUP(F64,Mark,13,0),IF($M$3='Data Entry'!$BJ$4,VLOOKUP(F64,Mark,18,0),""))))</f>
        <v/>
      </c>
      <c r="K64" s="33" t="str">
        <f>IF(AND(B64="",D64="",F64="",G64=""),"",IF($M$3='Data Entry'!$BJ$1,VLOOKUP(F64,Mark,9,0),IF($M$3='Data Entry'!$BJ$3,VLOOKUP(F64,Mark,14,0),IF($M$3='Data Entry'!$BJ$4,VLOOKUP(F64,Mark,19,0),""))))</f>
        <v/>
      </c>
      <c r="L64" s="34" t="str">
        <f>IF(AND(B64="",D64="",F64="",G64=""),"",IF($M$3='Data Entry'!$BJ$1,VLOOKUP(F64,Mark,10,0),IF($M$3='Data Entry'!$BJ$3,VLOOKUP(F64,Mark,15,0),IF($M$3='Data Entry'!$BJ$4,VLOOKUP(F64,Mark,20,0),""))))</f>
        <v/>
      </c>
      <c r="M64" s="35" t="str">
        <f t="shared" si="9"/>
        <v/>
      </c>
      <c r="N64" s="61" t="str">
        <f t="shared" si="16"/>
        <v/>
      </c>
      <c r="O64" s="61" t="str">
        <f t="shared" si="17"/>
        <v/>
      </c>
      <c r="P64" s="69" t="str">
        <f t="shared" si="18"/>
        <v/>
      </c>
      <c r="Q64" s="10"/>
    </row>
    <row r="65" spans="1:17" ht="21.95" customHeight="1" x14ac:dyDescent="0.25">
      <c r="A65" s="7">
        <v>59</v>
      </c>
      <c r="B65" s="31" t="str">
        <f t="shared" si="10"/>
        <v/>
      </c>
      <c r="C65" s="41" t="str">
        <f t="shared" si="11"/>
        <v/>
      </c>
      <c r="D65" s="8" t="str">
        <f t="shared" si="12"/>
        <v/>
      </c>
      <c r="E65" s="8" t="str">
        <f t="shared" si="13"/>
        <v/>
      </c>
      <c r="F65" s="5" t="str">
        <f t="shared" si="14"/>
        <v/>
      </c>
      <c r="G65" s="9" t="str">
        <f t="shared" si="15"/>
        <v/>
      </c>
      <c r="H65" s="60" t="str">
        <f>IF(AND(B65="",D65="",F65="",G65=""),"",IF($M$3='Data Entry'!$BJ$1,VLOOKUP(F65,Mark,6,0),IF($M$3='Data Entry'!$BJ$3,VLOOKUP(F65,Mark,11,0),IF($M$3='Data Entry'!$BJ$4,VLOOKUP(F65,Mark,16,0),""))))</f>
        <v/>
      </c>
      <c r="I65" s="60" t="str">
        <f>IF(AND(B65="",D65="",F65="",G65=""),"",IF($M$3='Data Entry'!$BJ$1,VLOOKUP(F65,Mark,7,0),IF($M$3='Data Entry'!$BJ$3,VLOOKUP(F65,Mark,12,0),IF($M$3='Data Entry'!$BJ$4,VLOOKUP(F65,Mark,17,0),""))))</f>
        <v/>
      </c>
      <c r="J65" s="60" t="str">
        <f>IF(AND(B65="",D65="",F65="",G65=""),"",IF($M$3='Data Entry'!$BJ$1,VLOOKUP(F65,Mark,8,0),IF($M$3='Data Entry'!$BJ$3,VLOOKUP(F65,Mark,13,0),IF($M$3='Data Entry'!$BJ$4,VLOOKUP(F65,Mark,18,0),""))))</f>
        <v/>
      </c>
      <c r="K65" s="33" t="str">
        <f>IF(AND(B65="",D65="",F65="",G65=""),"",IF($M$3='Data Entry'!$BJ$1,VLOOKUP(F65,Mark,9,0),IF($M$3='Data Entry'!$BJ$3,VLOOKUP(F65,Mark,14,0),IF($M$3='Data Entry'!$BJ$4,VLOOKUP(F65,Mark,19,0),""))))</f>
        <v/>
      </c>
      <c r="L65" s="34" t="str">
        <f>IF(AND(B65="",D65="",F65="",G65=""),"",IF($M$3='Data Entry'!$BJ$1,VLOOKUP(F65,Mark,10,0),IF($M$3='Data Entry'!$BJ$3,VLOOKUP(F65,Mark,15,0),IF($M$3='Data Entry'!$BJ$4,VLOOKUP(F65,Mark,20,0),""))))</f>
        <v/>
      </c>
      <c r="M65" s="35" t="str">
        <f t="shared" si="9"/>
        <v/>
      </c>
      <c r="N65" s="61" t="str">
        <f t="shared" si="16"/>
        <v/>
      </c>
      <c r="O65" s="61" t="str">
        <f t="shared" si="17"/>
        <v/>
      </c>
      <c r="P65" s="69" t="str">
        <f t="shared" si="18"/>
        <v/>
      </c>
      <c r="Q65" s="10"/>
    </row>
    <row r="66" spans="1:17" ht="21.95" customHeight="1" x14ac:dyDescent="0.25">
      <c r="A66" s="7">
        <v>60</v>
      </c>
      <c r="B66" s="31" t="str">
        <f t="shared" si="10"/>
        <v/>
      </c>
      <c r="C66" s="41" t="str">
        <f t="shared" si="11"/>
        <v/>
      </c>
      <c r="D66" s="8" t="str">
        <f t="shared" si="12"/>
        <v/>
      </c>
      <c r="E66" s="8" t="str">
        <f t="shared" si="13"/>
        <v/>
      </c>
      <c r="F66" s="5" t="str">
        <f t="shared" si="14"/>
        <v/>
      </c>
      <c r="G66" s="9" t="str">
        <f t="shared" si="15"/>
        <v/>
      </c>
      <c r="H66" s="60" t="str">
        <f>IF(AND(B66="",D66="",F66="",G66=""),"",IF($M$3='Data Entry'!$BJ$1,VLOOKUP(F66,Mark,6,0),IF($M$3='Data Entry'!$BJ$3,VLOOKUP(F66,Mark,11,0),IF($M$3='Data Entry'!$BJ$4,VLOOKUP(F66,Mark,16,0),""))))</f>
        <v/>
      </c>
      <c r="I66" s="60" t="str">
        <f>IF(AND(B66="",D66="",F66="",G66=""),"",IF($M$3='Data Entry'!$BJ$1,VLOOKUP(F66,Mark,7,0),IF($M$3='Data Entry'!$BJ$3,VLOOKUP(F66,Mark,12,0),IF($M$3='Data Entry'!$BJ$4,VLOOKUP(F66,Mark,17,0),""))))</f>
        <v/>
      </c>
      <c r="J66" s="60" t="str">
        <f>IF(AND(B66="",D66="",F66="",G66=""),"",IF($M$3='Data Entry'!$BJ$1,VLOOKUP(F66,Mark,8,0),IF($M$3='Data Entry'!$BJ$3,VLOOKUP(F66,Mark,13,0),IF($M$3='Data Entry'!$BJ$4,VLOOKUP(F66,Mark,18,0),""))))</f>
        <v/>
      </c>
      <c r="K66" s="33" t="str">
        <f>IF(AND(B66="",D66="",F66="",G66=""),"",IF($M$3='Data Entry'!$BJ$1,VLOOKUP(F66,Mark,9,0),IF($M$3='Data Entry'!$BJ$3,VLOOKUP(F66,Mark,14,0),IF($M$3='Data Entry'!$BJ$4,VLOOKUP(F66,Mark,19,0),""))))</f>
        <v/>
      </c>
      <c r="L66" s="34" t="str">
        <f>IF(AND(B66="",D66="",F66="",G66=""),"",IF($M$3='Data Entry'!$BJ$1,VLOOKUP(F66,Mark,10,0),IF($M$3='Data Entry'!$BJ$3,VLOOKUP(F66,Mark,15,0),IF($M$3='Data Entry'!$BJ$4,VLOOKUP(F66,Mark,20,0),""))))</f>
        <v/>
      </c>
      <c r="M66" s="35" t="str">
        <f t="shared" si="9"/>
        <v/>
      </c>
      <c r="N66" s="61" t="str">
        <f t="shared" si="16"/>
        <v/>
      </c>
      <c r="O66" s="61" t="str">
        <f t="shared" si="17"/>
        <v/>
      </c>
      <c r="P66" s="69" t="str">
        <f t="shared" si="18"/>
        <v/>
      </c>
      <c r="Q66" s="10"/>
    </row>
    <row r="67" spans="1:17" ht="21.95" customHeight="1" x14ac:dyDescent="0.25">
      <c r="A67" s="7">
        <v>61</v>
      </c>
      <c r="B67" s="31" t="str">
        <f t="shared" si="10"/>
        <v/>
      </c>
      <c r="C67" s="41" t="str">
        <f t="shared" si="11"/>
        <v/>
      </c>
      <c r="D67" s="8" t="str">
        <f t="shared" si="12"/>
        <v/>
      </c>
      <c r="E67" s="8" t="str">
        <f t="shared" si="13"/>
        <v/>
      </c>
      <c r="F67" s="5" t="str">
        <f t="shared" si="14"/>
        <v/>
      </c>
      <c r="G67" s="9" t="str">
        <f t="shared" si="15"/>
        <v/>
      </c>
      <c r="H67" s="60" t="str">
        <f>IF(AND(B67="",D67="",F67="",G67=""),"",IF($M$3='Data Entry'!$BJ$1,VLOOKUP(F67,Mark,6,0),IF($M$3='Data Entry'!$BJ$3,VLOOKUP(F67,Mark,11,0),IF($M$3='Data Entry'!$BJ$4,VLOOKUP(F67,Mark,16,0),""))))</f>
        <v/>
      </c>
      <c r="I67" s="60" t="str">
        <f>IF(AND(B67="",D67="",F67="",G67=""),"",IF($M$3='Data Entry'!$BJ$1,VLOOKUP(F67,Mark,7,0),IF($M$3='Data Entry'!$BJ$3,VLOOKUP(F67,Mark,12,0),IF($M$3='Data Entry'!$BJ$4,VLOOKUP(F67,Mark,17,0),""))))</f>
        <v/>
      </c>
      <c r="J67" s="60" t="str">
        <f>IF(AND(B67="",D67="",F67="",G67=""),"",IF($M$3='Data Entry'!$BJ$1,VLOOKUP(F67,Mark,8,0),IF($M$3='Data Entry'!$BJ$3,VLOOKUP(F67,Mark,13,0),IF($M$3='Data Entry'!$BJ$4,VLOOKUP(F67,Mark,18,0),""))))</f>
        <v/>
      </c>
      <c r="K67" s="33" t="str">
        <f>IF(AND(B67="",D67="",F67="",G67=""),"",IF($M$3='Data Entry'!$BJ$1,VLOOKUP(F67,Mark,9,0),IF($M$3='Data Entry'!$BJ$3,VLOOKUP(F67,Mark,14,0),IF($M$3='Data Entry'!$BJ$4,VLOOKUP(F67,Mark,19,0),""))))</f>
        <v/>
      </c>
      <c r="L67" s="34" t="str">
        <f>IF(AND(B67="",D67="",F67="",G67=""),"",IF($M$3='Data Entry'!$BJ$1,VLOOKUP(F67,Mark,10,0),IF($M$3='Data Entry'!$BJ$3,VLOOKUP(F67,Mark,15,0),IF($M$3='Data Entry'!$BJ$4,VLOOKUP(F67,Mark,20,0),""))))</f>
        <v/>
      </c>
      <c r="M67" s="35" t="str">
        <f t="shared" si="9"/>
        <v/>
      </c>
      <c r="N67" s="61" t="str">
        <f t="shared" si="16"/>
        <v/>
      </c>
      <c r="O67" s="61" t="str">
        <f t="shared" si="17"/>
        <v/>
      </c>
      <c r="P67" s="69" t="str">
        <f t="shared" si="18"/>
        <v/>
      </c>
      <c r="Q67" s="10"/>
    </row>
    <row r="68" spans="1:17" ht="21.95" customHeight="1" x14ac:dyDescent="0.25">
      <c r="A68" s="7">
        <v>62</v>
      </c>
      <c r="B68" s="31" t="str">
        <f t="shared" si="10"/>
        <v/>
      </c>
      <c r="C68" s="41" t="str">
        <f t="shared" si="11"/>
        <v/>
      </c>
      <c r="D68" s="8" t="str">
        <f t="shared" si="12"/>
        <v/>
      </c>
      <c r="E68" s="8" t="str">
        <f t="shared" si="13"/>
        <v/>
      </c>
      <c r="F68" s="5" t="str">
        <f t="shared" si="14"/>
        <v/>
      </c>
      <c r="G68" s="9" t="str">
        <f t="shared" si="15"/>
        <v/>
      </c>
      <c r="H68" s="60" t="str">
        <f>IF(AND(B68="",D68="",F68="",G68=""),"",IF($M$3='Data Entry'!$BJ$1,VLOOKUP(F68,Mark,6,0),IF($M$3='Data Entry'!$BJ$3,VLOOKUP(F68,Mark,11,0),IF($M$3='Data Entry'!$BJ$4,VLOOKUP(F68,Mark,16,0),""))))</f>
        <v/>
      </c>
      <c r="I68" s="60" t="str">
        <f>IF(AND(B68="",D68="",F68="",G68=""),"",IF($M$3='Data Entry'!$BJ$1,VLOOKUP(F68,Mark,7,0),IF($M$3='Data Entry'!$BJ$3,VLOOKUP(F68,Mark,12,0),IF($M$3='Data Entry'!$BJ$4,VLOOKUP(F68,Mark,17,0),""))))</f>
        <v/>
      </c>
      <c r="J68" s="60" t="str">
        <f>IF(AND(B68="",D68="",F68="",G68=""),"",IF($M$3='Data Entry'!$BJ$1,VLOOKUP(F68,Mark,8,0),IF($M$3='Data Entry'!$BJ$3,VLOOKUP(F68,Mark,13,0),IF($M$3='Data Entry'!$BJ$4,VLOOKUP(F68,Mark,18,0),""))))</f>
        <v/>
      </c>
      <c r="K68" s="33" t="str">
        <f>IF(AND(B68="",D68="",F68="",G68=""),"",IF($M$3='Data Entry'!$BJ$1,VLOOKUP(F68,Mark,9,0),IF($M$3='Data Entry'!$BJ$3,VLOOKUP(F68,Mark,14,0),IF($M$3='Data Entry'!$BJ$4,VLOOKUP(F68,Mark,19,0),""))))</f>
        <v/>
      </c>
      <c r="L68" s="34" t="str">
        <f>IF(AND(B68="",D68="",F68="",G68=""),"",IF($M$3='Data Entry'!$BJ$1,VLOOKUP(F68,Mark,10,0),IF($M$3='Data Entry'!$BJ$3,VLOOKUP(F68,Mark,15,0),IF($M$3='Data Entry'!$BJ$4,VLOOKUP(F68,Mark,20,0),""))))</f>
        <v/>
      </c>
      <c r="M68" s="35" t="str">
        <f t="shared" si="9"/>
        <v/>
      </c>
      <c r="N68" s="61" t="str">
        <f t="shared" si="16"/>
        <v/>
      </c>
      <c r="O68" s="61" t="str">
        <f t="shared" si="17"/>
        <v/>
      </c>
      <c r="P68" s="69" t="str">
        <f t="shared" si="18"/>
        <v/>
      </c>
      <c r="Q68" s="10"/>
    </row>
    <row r="69" spans="1:17" ht="21.95" customHeight="1" x14ac:dyDescent="0.25">
      <c r="A69" s="7">
        <v>63</v>
      </c>
      <c r="B69" s="31" t="str">
        <f t="shared" si="10"/>
        <v/>
      </c>
      <c r="C69" s="41" t="str">
        <f t="shared" si="11"/>
        <v/>
      </c>
      <c r="D69" s="8" t="str">
        <f t="shared" si="12"/>
        <v/>
      </c>
      <c r="E69" s="8" t="str">
        <f t="shared" si="13"/>
        <v/>
      </c>
      <c r="F69" s="5" t="str">
        <f t="shared" si="14"/>
        <v/>
      </c>
      <c r="G69" s="9" t="str">
        <f t="shared" si="15"/>
        <v/>
      </c>
      <c r="H69" s="60" t="str">
        <f>IF(AND(B69="",D69="",F69="",G69=""),"",IF($M$3='Data Entry'!$BJ$1,VLOOKUP(F69,Mark,6,0),IF($M$3='Data Entry'!$BJ$3,VLOOKUP(F69,Mark,11,0),IF($M$3='Data Entry'!$BJ$4,VLOOKUP(F69,Mark,16,0),""))))</f>
        <v/>
      </c>
      <c r="I69" s="60" t="str">
        <f>IF(AND(B69="",D69="",F69="",G69=""),"",IF($M$3='Data Entry'!$BJ$1,VLOOKUP(F69,Mark,7,0),IF($M$3='Data Entry'!$BJ$3,VLOOKUP(F69,Mark,12,0),IF($M$3='Data Entry'!$BJ$4,VLOOKUP(F69,Mark,17,0),""))))</f>
        <v/>
      </c>
      <c r="J69" s="60" t="str">
        <f>IF(AND(B69="",D69="",F69="",G69=""),"",IF($M$3='Data Entry'!$BJ$1,VLOOKUP(F69,Mark,8,0),IF($M$3='Data Entry'!$BJ$3,VLOOKUP(F69,Mark,13,0),IF($M$3='Data Entry'!$BJ$4,VLOOKUP(F69,Mark,18,0),""))))</f>
        <v/>
      </c>
      <c r="K69" s="33" t="str">
        <f>IF(AND(B69="",D69="",F69="",G69=""),"",IF($M$3='Data Entry'!$BJ$1,VLOOKUP(F69,Mark,9,0),IF($M$3='Data Entry'!$BJ$3,VLOOKUP(F69,Mark,14,0),IF($M$3='Data Entry'!$BJ$4,VLOOKUP(F69,Mark,19,0),""))))</f>
        <v/>
      </c>
      <c r="L69" s="34" t="str">
        <f>IF(AND(B69="",D69="",F69="",G69=""),"",IF($M$3='Data Entry'!$BJ$1,VLOOKUP(F69,Mark,10,0),IF($M$3='Data Entry'!$BJ$3,VLOOKUP(F69,Mark,15,0),IF($M$3='Data Entry'!$BJ$4,VLOOKUP(F69,Mark,20,0),""))))</f>
        <v/>
      </c>
      <c r="M69" s="35" t="str">
        <f t="shared" si="9"/>
        <v/>
      </c>
      <c r="N69" s="61" t="str">
        <f t="shared" si="16"/>
        <v/>
      </c>
      <c r="O69" s="61" t="str">
        <f t="shared" si="17"/>
        <v/>
      </c>
      <c r="P69" s="69" t="str">
        <f t="shared" si="18"/>
        <v/>
      </c>
      <c r="Q69" s="10"/>
    </row>
    <row r="70" spans="1:17" ht="21.95" customHeight="1" x14ac:dyDescent="0.25">
      <c r="A70" s="7">
        <v>64</v>
      </c>
      <c r="B70" s="31" t="str">
        <f t="shared" si="10"/>
        <v/>
      </c>
      <c r="C70" s="41" t="str">
        <f t="shared" si="11"/>
        <v/>
      </c>
      <c r="D70" s="8" t="str">
        <f t="shared" si="12"/>
        <v/>
      </c>
      <c r="E70" s="8" t="str">
        <f t="shared" si="13"/>
        <v/>
      </c>
      <c r="F70" s="5" t="str">
        <f t="shared" si="14"/>
        <v/>
      </c>
      <c r="G70" s="9" t="str">
        <f t="shared" si="15"/>
        <v/>
      </c>
      <c r="H70" s="60" t="str">
        <f>IF(AND(B70="",D70="",F70="",G70=""),"",IF($M$3='Data Entry'!$BJ$1,VLOOKUP(F70,Mark,6,0),IF($M$3='Data Entry'!$BJ$3,VLOOKUP(F70,Mark,11,0),IF($M$3='Data Entry'!$BJ$4,VLOOKUP(F70,Mark,16,0),""))))</f>
        <v/>
      </c>
      <c r="I70" s="60" t="str">
        <f>IF(AND(B70="",D70="",F70="",G70=""),"",IF($M$3='Data Entry'!$BJ$1,VLOOKUP(F70,Mark,7,0),IF($M$3='Data Entry'!$BJ$3,VLOOKUP(F70,Mark,12,0),IF($M$3='Data Entry'!$BJ$4,VLOOKUP(F70,Mark,17,0),""))))</f>
        <v/>
      </c>
      <c r="J70" s="60" t="str">
        <f>IF(AND(B70="",D70="",F70="",G70=""),"",IF($M$3='Data Entry'!$BJ$1,VLOOKUP(F70,Mark,8,0),IF($M$3='Data Entry'!$BJ$3,VLOOKUP(F70,Mark,13,0),IF($M$3='Data Entry'!$BJ$4,VLOOKUP(F70,Mark,18,0),""))))</f>
        <v/>
      </c>
      <c r="K70" s="33" t="str">
        <f>IF(AND(B70="",D70="",F70="",G70=""),"",IF($M$3='Data Entry'!$BJ$1,VLOOKUP(F70,Mark,9,0),IF($M$3='Data Entry'!$BJ$3,VLOOKUP(F70,Mark,14,0),IF($M$3='Data Entry'!$BJ$4,VLOOKUP(F70,Mark,19,0),""))))</f>
        <v/>
      </c>
      <c r="L70" s="34" t="str">
        <f>IF(AND(B70="",D70="",F70="",G70=""),"",IF($M$3='Data Entry'!$BJ$1,VLOOKUP(F70,Mark,10,0),IF($M$3='Data Entry'!$BJ$3,VLOOKUP(F70,Mark,15,0),IF($M$3='Data Entry'!$BJ$4,VLOOKUP(F70,Mark,20,0),""))))</f>
        <v/>
      </c>
      <c r="M70" s="35" t="str">
        <f t="shared" si="9"/>
        <v/>
      </c>
      <c r="N70" s="61" t="str">
        <f t="shared" si="16"/>
        <v/>
      </c>
      <c r="O70" s="61" t="str">
        <f t="shared" si="17"/>
        <v/>
      </c>
      <c r="P70" s="69" t="str">
        <f t="shared" si="18"/>
        <v/>
      </c>
      <c r="Q70" s="10"/>
    </row>
    <row r="71" spans="1:17" ht="21.95" customHeight="1" x14ac:dyDescent="0.25">
      <c r="A71" s="7">
        <v>65</v>
      </c>
      <c r="B71" s="31" t="str">
        <f t="shared" ref="B71:B102" si="19">IFERROR(IF($C$3="","",VLOOKUP(A71,NAME,4,0)),"")</f>
        <v/>
      </c>
      <c r="C71" s="41" t="str">
        <f t="shared" ref="C71:C102" si="20">IFERROR(IF($C$3="","",VLOOKUP(A71,NAME,11,0)),"")</f>
        <v/>
      </c>
      <c r="D71" s="8" t="str">
        <f t="shared" ref="D71:D102" si="21">IFERROR(IF($C$3="","",VLOOKUP(A71,NAME,6,0)),"")</f>
        <v/>
      </c>
      <c r="E71" s="8" t="str">
        <f t="shared" ref="E71:E102" si="22">IFERROR(IF($C$3="","",VLOOKUP(A71,NAME,8,0)),"")</f>
        <v/>
      </c>
      <c r="F71" s="5" t="str">
        <f t="shared" ref="F71:F102" si="23">IFERROR(IF($C$3="","",VLOOKUP(A71,NAME,12,0)),"")</f>
        <v/>
      </c>
      <c r="G71" s="9" t="str">
        <f t="shared" ref="G71:G102" si="24">IFERROR(IF($C$3="","",VLOOKUP(A71,NAME,13,0)),"")</f>
        <v/>
      </c>
      <c r="H71" s="60" t="str">
        <f>IF(AND(B71="",D71="",F71="",G71=""),"",IF($M$3='Data Entry'!$BJ$1,VLOOKUP(F71,Mark,6,0),IF($M$3='Data Entry'!$BJ$3,VLOOKUP(F71,Mark,11,0),IF($M$3='Data Entry'!$BJ$4,VLOOKUP(F71,Mark,16,0),""))))</f>
        <v/>
      </c>
      <c r="I71" s="60" t="str">
        <f>IF(AND(B71="",D71="",F71="",G71=""),"",IF($M$3='Data Entry'!$BJ$1,VLOOKUP(F71,Mark,7,0),IF($M$3='Data Entry'!$BJ$3,VLOOKUP(F71,Mark,12,0),IF($M$3='Data Entry'!$BJ$4,VLOOKUP(F71,Mark,17,0),""))))</f>
        <v/>
      </c>
      <c r="J71" s="60" t="str">
        <f>IF(AND(B71="",D71="",F71="",G71=""),"",IF($M$3='Data Entry'!$BJ$1,VLOOKUP(F71,Mark,8,0),IF($M$3='Data Entry'!$BJ$3,VLOOKUP(F71,Mark,13,0),IF($M$3='Data Entry'!$BJ$4,VLOOKUP(F71,Mark,18,0),""))))</f>
        <v/>
      </c>
      <c r="K71" s="33" t="str">
        <f>IF(AND(B71="",D71="",F71="",G71=""),"",IF($M$3='Data Entry'!$BJ$1,VLOOKUP(F71,Mark,9,0),IF($M$3='Data Entry'!$BJ$3,VLOOKUP(F71,Mark,14,0),IF($M$3='Data Entry'!$BJ$4,VLOOKUP(F71,Mark,19,0),""))))</f>
        <v/>
      </c>
      <c r="L71" s="34" t="str">
        <f>IF(AND(B71="",D71="",F71="",G71=""),"",IF($M$3='Data Entry'!$BJ$1,VLOOKUP(F71,Mark,10,0),IF($M$3='Data Entry'!$BJ$3,VLOOKUP(F71,Mark,15,0),IF($M$3='Data Entry'!$BJ$4,VLOOKUP(F71,Mark,20,0),""))))</f>
        <v/>
      </c>
      <c r="M71" s="35" t="str">
        <f t="shared" si="9"/>
        <v/>
      </c>
      <c r="N71" s="61" t="str">
        <f t="shared" ref="N71:N102" si="25">IFERROR(IF(OR(M71="",$M$3="",D71=""),"",ROUNDUP(M71*$N$6%,0)),"")</f>
        <v/>
      </c>
      <c r="O71" s="61" t="str">
        <f t="shared" ref="O71:O102" si="26">IFERROR(IF(AND($M$3=""),"",IF(AND(M71=""),"",IF(AND(F71=""),"",IF(AND(VLOOKUP(F71,Mark,5,0)=""),"",IF(AND(VLOOKUP(F71,Mark,5,0)&gt;85),5,IF(AND(VLOOKUP(F71,Mark,5,0)&gt;75),4,IF(AND(VLOOKUP(F71,Mark,5,0)&gt;=65),3,0))))))),"")</f>
        <v/>
      </c>
      <c r="P71" s="69" t="str">
        <f t="shared" ref="P71:P102" si="27">IFERROR(IF(F71="","",IF(M71="","",IF(N71="","",SUM(N71:O71)))),"")</f>
        <v/>
      </c>
      <c r="Q71" s="10"/>
    </row>
    <row r="72" spans="1:17" ht="21.95" customHeight="1" x14ac:dyDescent="0.25">
      <c r="A72" s="7">
        <v>66</v>
      </c>
      <c r="B72" s="31" t="str">
        <f t="shared" si="19"/>
        <v/>
      </c>
      <c r="C72" s="41" t="str">
        <f t="shared" si="20"/>
        <v/>
      </c>
      <c r="D72" s="8" t="str">
        <f t="shared" si="21"/>
        <v/>
      </c>
      <c r="E72" s="8" t="str">
        <f t="shared" si="22"/>
        <v/>
      </c>
      <c r="F72" s="5" t="str">
        <f t="shared" si="23"/>
        <v/>
      </c>
      <c r="G72" s="9" t="str">
        <f t="shared" si="24"/>
        <v/>
      </c>
      <c r="H72" s="60" t="str">
        <f>IF(AND(B72="",D72="",F72="",G72=""),"",IF($M$3='Data Entry'!$BJ$1,VLOOKUP(F72,Mark,6,0),IF($M$3='Data Entry'!$BJ$3,VLOOKUP(F72,Mark,11,0),IF($M$3='Data Entry'!$BJ$4,VLOOKUP(F72,Mark,16,0),""))))</f>
        <v/>
      </c>
      <c r="I72" s="60" t="str">
        <f>IF(AND(B72="",D72="",F72="",G72=""),"",IF($M$3='Data Entry'!$BJ$1,VLOOKUP(F72,Mark,7,0),IF($M$3='Data Entry'!$BJ$3,VLOOKUP(F72,Mark,12,0),IF($M$3='Data Entry'!$BJ$4,VLOOKUP(F72,Mark,17,0),""))))</f>
        <v/>
      </c>
      <c r="J72" s="60" t="str">
        <f>IF(AND(B72="",D72="",F72="",G72=""),"",IF($M$3='Data Entry'!$BJ$1,VLOOKUP(F72,Mark,8,0),IF($M$3='Data Entry'!$BJ$3,VLOOKUP(F72,Mark,13,0),IF($M$3='Data Entry'!$BJ$4,VLOOKUP(F72,Mark,18,0),""))))</f>
        <v/>
      </c>
      <c r="K72" s="33" t="str">
        <f>IF(AND(B72="",D72="",F72="",G72=""),"",IF($M$3='Data Entry'!$BJ$1,VLOOKUP(F72,Mark,9,0),IF($M$3='Data Entry'!$BJ$3,VLOOKUP(F72,Mark,14,0),IF($M$3='Data Entry'!$BJ$4,VLOOKUP(F72,Mark,19,0),""))))</f>
        <v/>
      </c>
      <c r="L72" s="34" t="str">
        <f>IF(AND(B72="",D72="",F72="",G72=""),"",IF($M$3='Data Entry'!$BJ$1,VLOOKUP(F72,Mark,10,0),IF($M$3='Data Entry'!$BJ$3,VLOOKUP(F72,Mark,15,0),IF($M$3='Data Entry'!$BJ$4,VLOOKUP(F72,Mark,20,0),""))))</f>
        <v/>
      </c>
      <c r="M72" s="35" t="str">
        <f t="shared" ref="M72:M135" si="28">IF(AND(H72="",I72="",J72="",K72="",L72=""),"",IF($M$3="","",SUM(H72,I72,J72,K72,L72)))</f>
        <v/>
      </c>
      <c r="N72" s="61" t="str">
        <f t="shared" si="25"/>
        <v/>
      </c>
      <c r="O72" s="61" t="str">
        <f t="shared" si="26"/>
        <v/>
      </c>
      <c r="P72" s="69" t="str">
        <f t="shared" si="27"/>
        <v/>
      </c>
      <c r="Q72" s="10"/>
    </row>
    <row r="73" spans="1:17" ht="21.95" customHeight="1" x14ac:dyDescent="0.25">
      <c r="A73" s="7">
        <v>67</v>
      </c>
      <c r="B73" s="31" t="str">
        <f t="shared" si="19"/>
        <v/>
      </c>
      <c r="C73" s="41" t="str">
        <f t="shared" si="20"/>
        <v/>
      </c>
      <c r="D73" s="8" t="str">
        <f t="shared" si="21"/>
        <v/>
      </c>
      <c r="E73" s="8" t="str">
        <f t="shared" si="22"/>
        <v/>
      </c>
      <c r="F73" s="5" t="str">
        <f t="shared" si="23"/>
        <v/>
      </c>
      <c r="G73" s="9" t="str">
        <f t="shared" si="24"/>
        <v/>
      </c>
      <c r="H73" s="60" t="str">
        <f>IF(AND(B73="",D73="",F73="",G73=""),"",IF($M$3='Data Entry'!$BJ$1,VLOOKUP(F73,Mark,6,0),IF($M$3='Data Entry'!$BJ$3,VLOOKUP(F73,Mark,11,0),IF($M$3='Data Entry'!$BJ$4,VLOOKUP(F73,Mark,16,0),""))))</f>
        <v/>
      </c>
      <c r="I73" s="60" t="str">
        <f>IF(AND(B73="",D73="",F73="",G73=""),"",IF($M$3='Data Entry'!$BJ$1,VLOOKUP(F73,Mark,7,0),IF($M$3='Data Entry'!$BJ$3,VLOOKUP(F73,Mark,12,0),IF($M$3='Data Entry'!$BJ$4,VLOOKUP(F73,Mark,17,0),""))))</f>
        <v/>
      </c>
      <c r="J73" s="60" t="str">
        <f>IF(AND(B73="",D73="",F73="",G73=""),"",IF($M$3='Data Entry'!$BJ$1,VLOOKUP(F73,Mark,8,0),IF($M$3='Data Entry'!$BJ$3,VLOOKUP(F73,Mark,13,0),IF($M$3='Data Entry'!$BJ$4,VLOOKUP(F73,Mark,18,0),""))))</f>
        <v/>
      </c>
      <c r="K73" s="33" t="str">
        <f>IF(AND(B73="",D73="",F73="",G73=""),"",IF($M$3='Data Entry'!$BJ$1,VLOOKUP(F73,Mark,9,0),IF($M$3='Data Entry'!$BJ$3,VLOOKUP(F73,Mark,14,0),IF($M$3='Data Entry'!$BJ$4,VLOOKUP(F73,Mark,19,0),""))))</f>
        <v/>
      </c>
      <c r="L73" s="34" t="str">
        <f>IF(AND(B73="",D73="",F73="",G73=""),"",IF($M$3='Data Entry'!$BJ$1,VLOOKUP(F73,Mark,10,0),IF($M$3='Data Entry'!$BJ$3,VLOOKUP(F73,Mark,15,0),IF($M$3='Data Entry'!$BJ$4,VLOOKUP(F73,Mark,20,0),""))))</f>
        <v/>
      </c>
      <c r="M73" s="35" t="str">
        <f t="shared" si="28"/>
        <v/>
      </c>
      <c r="N73" s="61" t="str">
        <f t="shared" si="25"/>
        <v/>
      </c>
      <c r="O73" s="61" t="str">
        <f t="shared" si="26"/>
        <v/>
      </c>
      <c r="P73" s="69" t="str">
        <f t="shared" si="27"/>
        <v/>
      </c>
      <c r="Q73" s="10"/>
    </row>
    <row r="74" spans="1:17" ht="21.95" customHeight="1" x14ac:dyDescent="0.25">
      <c r="A74" s="7">
        <v>68</v>
      </c>
      <c r="B74" s="31" t="str">
        <f t="shared" si="19"/>
        <v/>
      </c>
      <c r="C74" s="41" t="str">
        <f t="shared" si="20"/>
        <v/>
      </c>
      <c r="D74" s="8" t="str">
        <f t="shared" si="21"/>
        <v/>
      </c>
      <c r="E74" s="8" t="str">
        <f t="shared" si="22"/>
        <v/>
      </c>
      <c r="F74" s="5" t="str">
        <f t="shared" si="23"/>
        <v/>
      </c>
      <c r="G74" s="9" t="str">
        <f t="shared" si="24"/>
        <v/>
      </c>
      <c r="H74" s="60" t="str">
        <f>IF(AND(B74="",D74="",F74="",G74=""),"",IF($M$3='Data Entry'!$BJ$1,VLOOKUP(F74,Mark,6,0),IF($M$3='Data Entry'!$BJ$3,VLOOKUP(F74,Mark,11,0),IF($M$3='Data Entry'!$BJ$4,VLOOKUP(F74,Mark,16,0),""))))</f>
        <v/>
      </c>
      <c r="I74" s="60" t="str">
        <f>IF(AND(B74="",D74="",F74="",G74=""),"",IF($M$3='Data Entry'!$BJ$1,VLOOKUP(F74,Mark,7,0),IF($M$3='Data Entry'!$BJ$3,VLOOKUP(F74,Mark,12,0),IF($M$3='Data Entry'!$BJ$4,VLOOKUP(F74,Mark,17,0),""))))</f>
        <v/>
      </c>
      <c r="J74" s="60" t="str">
        <f>IF(AND(B74="",D74="",F74="",G74=""),"",IF($M$3='Data Entry'!$BJ$1,VLOOKUP(F74,Mark,8,0),IF($M$3='Data Entry'!$BJ$3,VLOOKUP(F74,Mark,13,0),IF($M$3='Data Entry'!$BJ$4,VLOOKUP(F74,Mark,18,0),""))))</f>
        <v/>
      </c>
      <c r="K74" s="33" t="str">
        <f>IF(AND(B74="",D74="",F74="",G74=""),"",IF($M$3='Data Entry'!$BJ$1,VLOOKUP(F74,Mark,9,0),IF($M$3='Data Entry'!$BJ$3,VLOOKUP(F74,Mark,14,0),IF($M$3='Data Entry'!$BJ$4,VLOOKUP(F74,Mark,19,0),""))))</f>
        <v/>
      </c>
      <c r="L74" s="34" t="str">
        <f>IF(AND(B74="",D74="",F74="",G74=""),"",IF($M$3='Data Entry'!$BJ$1,VLOOKUP(F74,Mark,10,0),IF($M$3='Data Entry'!$BJ$3,VLOOKUP(F74,Mark,15,0),IF($M$3='Data Entry'!$BJ$4,VLOOKUP(F74,Mark,20,0),""))))</f>
        <v/>
      </c>
      <c r="M74" s="35" t="str">
        <f t="shared" si="28"/>
        <v/>
      </c>
      <c r="N74" s="61" t="str">
        <f t="shared" si="25"/>
        <v/>
      </c>
      <c r="O74" s="61" t="str">
        <f t="shared" si="26"/>
        <v/>
      </c>
      <c r="P74" s="69" t="str">
        <f t="shared" si="27"/>
        <v/>
      </c>
      <c r="Q74" s="10"/>
    </row>
    <row r="75" spans="1:17" ht="21.95" customHeight="1" x14ac:dyDescent="0.25">
      <c r="A75" s="7">
        <v>69</v>
      </c>
      <c r="B75" s="31" t="str">
        <f t="shared" si="19"/>
        <v/>
      </c>
      <c r="C75" s="41" t="str">
        <f t="shared" si="20"/>
        <v/>
      </c>
      <c r="D75" s="8" t="str">
        <f t="shared" si="21"/>
        <v/>
      </c>
      <c r="E75" s="8" t="str">
        <f t="shared" si="22"/>
        <v/>
      </c>
      <c r="F75" s="5" t="str">
        <f t="shared" si="23"/>
        <v/>
      </c>
      <c r="G75" s="9" t="str">
        <f t="shared" si="24"/>
        <v/>
      </c>
      <c r="H75" s="60" t="str">
        <f>IF(AND(B75="",D75="",F75="",G75=""),"",IF($M$3='Data Entry'!$BJ$1,VLOOKUP(F75,Mark,6,0),IF($M$3='Data Entry'!$BJ$3,VLOOKUP(F75,Mark,11,0),IF($M$3='Data Entry'!$BJ$4,VLOOKUP(F75,Mark,16,0),""))))</f>
        <v/>
      </c>
      <c r="I75" s="60" t="str">
        <f>IF(AND(B75="",D75="",F75="",G75=""),"",IF($M$3='Data Entry'!$BJ$1,VLOOKUP(F75,Mark,7,0),IF($M$3='Data Entry'!$BJ$3,VLOOKUP(F75,Mark,12,0),IF($M$3='Data Entry'!$BJ$4,VLOOKUP(F75,Mark,17,0),""))))</f>
        <v/>
      </c>
      <c r="J75" s="60" t="str">
        <f>IF(AND(B75="",D75="",F75="",G75=""),"",IF($M$3='Data Entry'!$BJ$1,VLOOKUP(F75,Mark,8,0),IF($M$3='Data Entry'!$BJ$3,VLOOKUP(F75,Mark,13,0),IF($M$3='Data Entry'!$BJ$4,VLOOKUP(F75,Mark,18,0),""))))</f>
        <v/>
      </c>
      <c r="K75" s="33" t="str">
        <f>IF(AND(B75="",D75="",F75="",G75=""),"",IF($M$3='Data Entry'!$BJ$1,VLOOKUP(F75,Mark,9,0),IF($M$3='Data Entry'!$BJ$3,VLOOKUP(F75,Mark,14,0),IF($M$3='Data Entry'!$BJ$4,VLOOKUP(F75,Mark,19,0),""))))</f>
        <v/>
      </c>
      <c r="L75" s="34" t="str">
        <f>IF(AND(B75="",D75="",F75="",G75=""),"",IF($M$3='Data Entry'!$BJ$1,VLOOKUP(F75,Mark,10,0),IF($M$3='Data Entry'!$BJ$3,VLOOKUP(F75,Mark,15,0),IF($M$3='Data Entry'!$BJ$4,VLOOKUP(F75,Mark,20,0),""))))</f>
        <v/>
      </c>
      <c r="M75" s="35" t="str">
        <f t="shared" si="28"/>
        <v/>
      </c>
      <c r="N75" s="61" t="str">
        <f t="shared" si="25"/>
        <v/>
      </c>
      <c r="O75" s="61" t="str">
        <f t="shared" si="26"/>
        <v/>
      </c>
      <c r="P75" s="69" t="str">
        <f t="shared" si="27"/>
        <v/>
      </c>
      <c r="Q75" s="10"/>
    </row>
    <row r="76" spans="1:17" ht="21.95" customHeight="1" x14ac:dyDescent="0.25">
      <c r="A76" s="7">
        <v>70</v>
      </c>
      <c r="B76" s="31" t="str">
        <f t="shared" si="19"/>
        <v/>
      </c>
      <c r="C76" s="41" t="str">
        <f t="shared" si="20"/>
        <v/>
      </c>
      <c r="D76" s="8" t="str">
        <f t="shared" si="21"/>
        <v/>
      </c>
      <c r="E76" s="8" t="str">
        <f t="shared" si="22"/>
        <v/>
      </c>
      <c r="F76" s="5" t="str">
        <f t="shared" si="23"/>
        <v/>
      </c>
      <c r="G76" s="9" t="str">
        <f t="shared" si="24"/>
        <v/>
      </c>
      <c r="H76" s="60" t="str">
        <f>IF(AND(B76="",D76="",F76="",G76=""),"",IF($M$3='Data Entry'!$BJ$1,VLOOKUP(F76,Mark,6,0),IF($M$3='Data Entry'!$BJ$3,VLOOKUP(F76,Mark,11,0),IF($M$3='Data Entry'!$BJ$4,VLOOKUP(F76,Mark,16,0),""))))</f>
        <v/>
      </c>
      <c r="I76" s="60" t="str">
        <f>IF(AND(B76="",D76="",F76="",G76=""),"",IF($M$3='Data Entry'!$BJ$1,VLOOKUP(F76,Mark,7,0),IF($M$3='Data Entry'!$BJ$3,VLOOKUP(F76,Mark,12,0),IF($M$3='Data Entry'!$BJ$4,VLOOKUP(F76,Mark,17,0),""))))</f>
        <v/>
      </c>
      <c r="J76" s="60" t="str">
        <f>IF(AND(B76="",D76="",F76="",G76=""),"",IF($M$3='Data Entry'!$BJ$1,VLOOKUP(F76,Mark,8,0),IF($M$3='Data Entry'!$BJ$3,VLOOKUP(F76,Mark,13,0),IF($M$3='Data Entry'!$BJ$4,VLOOKUP(F76,Mark,18,0),""))))</f>
        <v/>
      </c>
      <c r="K76" s="33" t="str">
        <f>IF(AND(B76="",D76="",F76="",G76=""),"",IF($M$3='Data Entry'!$BJ$1,VLOOKUP(F76,Mark,9,0),IF($M$3='Data Entry'!$BJ$3,VLOOKUP(F76,Mark,14,0),IF($M$3='Data Entry'!$BJ$4,VLOOKUP(F76,Mark,19,0),""))))</f>
        <v/>
      </c>
      <c r="L76" s="34" t="str">
        <f>IF(AND(B76="",D76="",F76="",G76=""),"",IF($M$3='Data Entry'!$BJ$1,VLOOKUP(F76,Mark,10,0),IF($M$3='Data Entry'!$BJ$3,VLOOKUP(F76,Mark,15,0),IF($M$3='Data Entry'!$BJ$4,VLOOKUP(F76,Mark,20,0),""))))</f>
        <v/>
      </c>
      <c r="M76" s="35" t="str">
        <f t="shared" si="28"/>
        <v/>
      </c>
      <c r="N76" s="61" t="str">
        <f t="shared" si="25"/>
        <v/>
      </c>
      <c r="O76" s="61" t="str">
        <f t="shared" si="26"/>
        <v/>
      </c>
      <c r="P76" s="69" t="str">
        <f t="shared" si="27"/>
        <v/>
      </c>
      <c r="Q76" s="10"/>
    </row>
    <row r="77" spans="1:17" ht="21.95" customHeight="1" x14ac:dyDescent="0.25">
      <c r="A77" s="7">
        <v>71</v>
      </c>
      <c r="B77" s="31" t="str">
        <f t="shared" si="19"/>
        <v/>
      </c>
      <c r="C77" s="41" t="str">
        <f t="shared" si="20"/>
        <v/>
      </c>
      <c r="D77" s="8" t="str">
        <f t="shared" si="21"/>
        <v/>
      </c>
      <c r="E77" s="8" t="str">
        <f t="shared" si="22"/>
        <v/>
      </c>
      <c r="F77" s="5" t="str">
        <f t="shared" si="23"/>
        <v/>
      </c>
      <c r="G77" s="9" t="str">
        <f t="shared" si="24"/>
        <v/>
      </c>
      <c r="H77" s="60" t="str">
        <f>IF(AND(B77="",D77="",F77="",G77=""),"",IF($M$3='Data Entry'!$BJ$1,VLOOKUP(F77,Mark,6,0),IF($M$3='Data Entry'!$BJ$3,VLOOKUP(F77,Mark,11,0),IF($M$3='Data Entry'!$BJ$4,VLOOKUP(F77,Mark,16,0),""))))</f>
        <v/>
      </c>
      <c r="I77" s="60" t="str">
        <f>IF(AND(B77="",D77="",F77="",G77=""),"",IF($M$3='Data Entry'!$BJ$1,VLOOKUP(F77,Mark,7,0),IF($M$3='Data Entry'!$BJ$3,VLOOKUP(F77,Mark,12,0),IF($M$3='Data Entry'!$BJ$4,VLOOKUP(F77,Mark,17,0),""))))</f>
        <v/>
      </c>
      <c r="J77" s="60" t="str">
        <f>IF(AND(B77="",D77="",F77="",G77=""),"",IF($M$3='Data Entry'!$BJ$1,VLOOKUP(F77,Mark,8,0),IF($M$3='Data Entry'!$BJ$3,VLOOKUP(F77,Mark,13,0),IF($M$3='Data Entry'!$BJ$4,VLOOKUP(F77,Mark,18,0),""))))</f>
        <v/>
      </c>
      <c r="K77" s="33" t="str">
        <f>IF(AND(B77="",D77="",F77="",G77=""),"",IF($M$3='Data Entry'!$BJ$1,VLOOKUP(F77,Mark,9,0),IF($M$3='Data Entry'!$BJ$3,VLOOKUP(F77,Mark,14,0),IF($M$3='Data Entry'!$BJ$4,VLOOKUP(F77,Mark,19,0),""))))</f>
        <v/>
      </c>
      <c r="L77" s="34" t="str">
        <f>IF(AND(B77="",D77="",F77="",G77=""),"",IF($M$3='Data Entry'!$BJ$1,VLOOKUP(F77,Mark,10,0),IF($M$3='Data Entry'!$BJ$3,VLOOKUP(F77,Mark,15,0),IF($M$3='Data Entry'!$BJ$4,VLOOKUP(F77,Mark,20,0),""))))</f>
        <v/>
      </c>
      <c r="M77" s="35" t="str">
        <f t="shared" si="28"/>
        <v/>
      </c>
      <c r="N77" s="61" t="str">
        <f t="shared" si="25"/>
        <v/>
      </c>
      <c r="O77" s="61" t="str">
        <f t="shared" si="26"/>
        <v/>
      </c>
      <c r="P77" s="69" t="str">
        <f t="shared" si="27"/>
        <v/>
      </c>
      <c r="Q77" s="10"/>
    </row>
    <row r="78" spans="1:17" ht="21.95" customHeight="1" x14ac:dyDescent="0.25">
      <c r="A78" s="7">
        <v>72</v>
      </c>
      <c r="B78" s="31" t="str">
        <f t="shared" si="19"/>
        <v/>
      </c>
      <c r="C78" s="41" t="str">
        <f t="shared" si="20"/>
        <v/>
      </c>
      <c r="D78" s="8" t="str">
        <f t="shared" si="21"/>
        <v/>
      </c>
      <c r="E78" s="8" t="str">
        <f t="shared" si="22"/>
        <v/>
      </c>
      <c r="F78" s="5" t="str">
        <f t="shared" si="23"/>
        <v/>
      </c>
      <c r="G78" s="9" t="str">
        <f t="shared" si="24"/>
        <v/>
      </c>
      <c r="H78" s="60" t="str">
        <f>IF(AND(B78="",D78="",F78="",G78=""),"",IF($M$3='Data Entry'!$BJ$1,VLOOKUP(F78,Mark,6,0),IF($M$3='Data Entry'!$BJ$3,VLOOKUP(F78,Mark,11,0),IF($M$3='Data Entry'!$BJ$4,VLOOKUP(F78,Mark,16,0),""))))</f>
        <v/>
      </c>
      <c r="I78" s="60" t="str">
        <f>IF(AND(B78="",D78="",F78="",G78=""),"",IF($M$3='Data Entry'!$BJ$1,VLOOKUP(F78,Mark,7,0),IF($M$3='Data Entry'!$BJ$3,VLOOKUP(F78,Mark,12,0),IF($M$3='Data Entry'!$BJ$4,VLOOKUP(F78,Mark,17,0),""))))</f>
        <v/>
      </c>
      <c r="J78" s="60" t="str">
        <f>IF(AND(B78="",D78="",F78="",G78=""),"",IF($M$3='Data Entry'!$BJ$1,VLOOKUP(F78,Mark,8,0),IF($M$3='Data Entry'!$BJ$3,VLOOKUP(F78,Mark,13,0),IF($M$3='Data Entry'!$BJ$4,VLOOKUP(F78,Mark,18,0),""))))</f>
        <v/>
      </c>
      <c r="K78" s="33" t="str">
        <f>IF(AND(B78="",D78="",F78="",G78=""),"",IF($M$3='Data Entry'!$BJ$1,VLOOKUP(F78,Mark,9,0),IF($M$3='Data Entry'!$BJ$3,VLOOKUP(F78,Mark,14,0),IF($M$3='Data Entry'!$BJ$4,VLOOKUP(F78,Mark,19,0),""))))</f>
        <v/>
      </c>
      <c r="L78" s="34" t="str">
        <f>IF(AND(B78="",D78="",F78="",G78=""),"",IF($M$3='Data Entry'!$BJ$1,VLOOKUP(F78,Mark,10,0),IF($M$3='Data Entry'!$BJ$3,VLOOKUP(F78,Mark,15,0),IF($M$3='Data Entry'!$BJ$4,VLOOKUP(F78,Mark,20,0),""))))</f>
        <v/>
      </c>
      <c r="M78" s="35" t="str">
        <f t="shared" si="28"/>
        <v/>
      </c>
      <c r="N78" s="61" t="str">
        <f t="shared" si="25"/>
        <v/>
      </c>
      <c r="O78" s="61" t="str">
        <f t="shared" si="26"/>
        <v/>
      </c>
      <c r="P78" s="69" t="str">
        <f t="shared" si="27"/>
        <v/>
      </c>
      <c r="Q78" s="10"/>
    </row>
    <row r="79" spans="1:17" ht="21.95" customHeight="1" x14ac:dyDescent="0.25">
      <c r="A79" s="7">
        <v>73</v>
      </c>
      <c r="B79" s="31" t="str">
        <f t="shared" si="19"/>
        <v/>
      </c>
      <c r="C79" s="41" t="str">
        <f t="shared" si="20"/>
        <v/>
      </c>
      <c r="D79" s="8" t="str">
        <f t="shared" si="21"/>
        <v/>
      </c>
      <c r="E79" s="8" t="str">
        <f t="shared" si="22"/>
        <v/>
      </c>
      <c r="F79" s="5" t="str">
        <f t="shared" si="23"/>
        <v/>
      </c>
      <c r="G79" s="9" t="str">
        <f t="shared" si="24"/>
        <v/>
      </c>
      <c r="H79" s="60" t="str">
        <f>IF(AND(B79="",D79="",F79="",G79=""),"",IF($M$3='Data Entry'!$BJ$1,VLOOKUP(F79,Mark,6,0),IF($M$3='Data Entry'!$BJ$3,VLOOKUP(F79,Mark,11,0),IF($M$3='Data Entry'!$BJ$4,VLOOKUP(F79,Mark,16,0),""))))</f>
        <v/>
      </c>
      <c r="I79" s="60" t="str">
        <f>IF(AND(B79="",D79="",F79="",G79=""),"",IF($M$3='Data Entry'!$BJ$1,VLOOKUP(F79,Mark,7,0),IF($M$3='Data Entry'!$BJ$3,VLOOKUP(F79,Mark,12,0),IF($M$3='Data Entry'!$BJ$4,VLOOKUP(F79,Mark,17,0),""))))</f>
        <v/>
      </c>
      <c r="J79" s="60" t="str">
        <f>IF(AND(B79="",D79="",F79="",G79=""),"",IF($M$3='Data Entry'!$BJ$1,VLOOKUP(F79,Mark,8,0),IF($M$3='Data Entry'!$BJ$3,VLOOKUP(F79,Mark,13,0),IF($M$3='Data Entry'!$BJ$4,VLOOKUP(F79,Mark,18,0),""))))</f>
        <v/>
      </c>
      <c r="K79" s="33" t="str">
        <f>IF(AND(B79="",D79="",F79="",G79=""),"",IF($M$3='Data Entry'!$BJ$1,VLOOKUP(F79,Mark,9,0),IF($M$3='Data Entry'!$BJ$3,VLOOKUP(F79,Mark,14,0),IF($M$3='Data Entry'!$BJ$4,VLOOKUP(F79,Mark,19,0),""))))</f>
        <v/>
      </c>
      <c r="L79" s="34" t="str">
        <f>IF(AND(B79="",D79="",F79="",G79=""),"",IF($M$3='Data Entry'!$BJ$1,VLOOKUP(F79,Mark,10,0),IF($M$3='Data Entry'!$BJ$3,VLOOKUP(F79,Mark,15,0),IF($M$3='Data Entry'!$BJ$4,VLOOKUP(F79,Mark,20,0),""))))</f>
        <v/>
      </c>
      <c r="M79" s="35" t="str">
        <f t="shared" si="28"/>
        <v/>
      </c>
      <c r="N79" s="61" t="str">
        <f t="shared" si="25"/>
        <v/>
      </c>
      <c r="O79" s="61" t="str">
        <f t="shared" si="26"/>
        <v/>
      </c>
      <c r="P79" s="69" t="str">
        <f t="shared" si="27"/>
        <v/>
      </c>
      <c r="Q79" s="10"/>
    </row>
    <row r="80" spans="1:17" ht="21.95" customHeight="1" x14ac:dyDescent="0.25">
      <c r="A80" s="7">
        <v>74</v>
      </c>
      <c r="B80" s="31" t="str">
        <f t="shared" si="19"/>
        <v/>
      </c>
      <c r="C80" s="41" t="str">
        <f t="shared" si="20"/>
        <v/>
      </c>
      <c r="D80" s="8" t="str">
        <f t="shared" si="21"/>
        <v/>
      </c>
      <c r="E80" s="8" t="str">
        <f t="shared" si="22"/>
        <v/>
      </c>
      <c r="F80" s="5" t="str">
        <f t="shared" si="23"/>
        <v/>
      </c>
      <c r="G80" s="9" t="str">
        <f t="shared" si="24"/>
        <v/>
      </c>
      <c r="H80" s="60" t="str">
        <f>IF(AND(B80="",D80="",F80="",G80=""),"",IF($M$3='Data Entry'!$BJ$1,VLOOKUP(F80,Mark,6,0),IF($M$3='Data Entry'!$BJ$3,VLOOKUP(F80,Mark,11,0),IF($M$3='Data Entry'!$BJ$4,VLOOKUP(F80,Mark,16,0),""))))</f>
        <v/>
      </c>
      <c r="I80" s="60" t="str">
        <f>IF(AND(B80="",D80="",F80="",G80=""),"",IF($M$3='Data Entry'!$BJ$1,VLOOKUP(F80,Mark,7,0),IF($M$3='Data Entry'!$BJ$3,VLOOKUP(F80,Mark,12,0),IF($M$3='Data Entry'!$BJ$4,VLOOKUP(F80,Mark,17,0),""))))</f>
        <v/>
      </c>
      <c r="J80" s="60" t="str">
        <f>IF(AND(B80="",D80="",F80="",G80=""),"",IF($M$3='Data Entry'!$BJ$1,VLOOKUP(F80,Mark,8,0),IF($M$3='Data Entry'!$BJ$3,VLOOKUP(F80,Mark,13,0),IF($M$3='Data Entry'!$BJ$4,VLOOKUP(F80,Mark,18,0),""))))</f>
        <v/>
      </c>
      <c r="K80" s="33" t="str">
        <f>IF(AND(B80="",D80="",F80="",G80=""),"",IF($M$3='Data Entry'!$BJ$1,VLOOKUP(F80,Mark,9,0),IF($M$3='Data Entry'!$BJ$3,VLOOKUP(F80,Mark,14,0),IF($M$3='Data Entry'!$BJ$4,VLOOKUP(F80,Mark,19,0),""))))</f>
        <v/>
      </c>
      <c r="L80" s="34" t="str">
        <f>IF(AND(B80="",D80="",F80="",G80=""),"",IF($M$3='Data Entry'!$BJ$1,VLOOKUP(F80,Mark,10,0),IF($M$3='Data Entry'!$BJ$3,VLOOKUP(F80,Mark,15,0),IF($M$3='Data Entry'!$BJ$4,VLOOKUP(F80,Mark,20,0),""))))</f>
        <v/>
      </c>
      <c r="M80" s="35" t="str">
        <f t="shared" si="28"/>
        <v/>
      </c>
      <c r="N80" s="61" t="str">
        <f t="shared" si="25"/>
        <v/>
      </c>
      <c r="O80" s="61" t="str">
        <f t="shared" si="26"/>
        <v/>
      </c>
      <c r="P80" s="69" t="str">
        <f t="shared" si="27"/>
        <v/>
      </c>
      <c r="Q80" s="10"/>
    </row>
    <row r="81" spans="1:17" ht="21.95" customHeight="1" x14ac:dyDescent="0.25">
      <c r="A81" s="7">
        <v>75</v>
      </c>
      <c r="B81" s="31" t="str">
        <f t="shared" si="19"/>
        <v/>
      </c>
      <c r="C81" s="41" t="str">
        <f t="shared" si="20"/>
        <v/>
      </c>
      <c r="D81" s="8" t="str">
        <f t="shared" si="21"/>
        <v/>
      </c>
      <c r="E81" s="8" t="str">
        <f t="shared" si="22"/>
        <v/>
      </c>
      <c r="F81" s="5" t="str">
        <f t="shared" si="23"/>
        <v/>
      </c>
      <c r="G81" s="9" t="str">
        <f t="shared" si="24"/>
        <v/>
      </c>
      <c r="H81" s="60" t="str">
        <f>IF(AND(B81="",D81="",F81="",G81=""),"",IF($M$3='Data Entry'!$BJ$1,VLOOKUP(F81,Mark,6,0),IF($M$3='Data Entry'!$BJ$3,VLOOKUP(F81,Mark,11,0),IF($M$3='Data Entry'!$BJ$4,VLOOKUP(F81,Mark,16,0),""))))</f>
        <v/>
      </c>
      <c r="I81" s="60" t="str">
        <f>IF(AND(B81="",D81="",F81="",G81=""),"",IF($M$3='Data Entry'!$BJ$1,VLOOKUP(F81,Mark,7,0),IF($M$3='Data Entry'!$BJ$3,VLOOKUP(F81,Mark,12,0),IF($M$3='Data Entry'!$BJ$4,VLOOKUP(F81,Mark,17,0),""))))</f>
        <v/>
      </c>
      <c r="J81" s="60" t="str">
        <f>IF(AND(B81="",D81="",F81="",G81=""),"",IF($M$3='Data Entry'!$BJ$1,VLOOKUP(F81,Mark,8,0),IF($M$3='Data Entry'!$BJ$3,VLOOKUP(F81,Mark,13,0),IF($M$3='Data Entry'!$BJ$4,VLOOKUP(F81,Mark,18,0),""))))</f>
        <v/>
      </c>
      <c r="K81" s="33" t="str">
        <f>IF(AND(B81="",D81="",F81="",G81=""),"",IF($M$3='Data Entry'!$BJ$1,VLOOKUP(F81,Mark,9,0),IF($M$3='Data Entry'!$BJ$3,VLOOKUP(F81,Mark,14,0),IF($M$3='Data Entry'!$BJ$4,VLOOKUP(F81,Mark,19,0),""))))</f>
        <v/>
      </c>
      <c r="L81" s="34" t="str">
        <f>IF(AND(B81="",D81="",F81="",G81=""),"",IF($M$3='Data Entry'!$BJ$1,VLOOKUP(F81,Mark,10,0),IF($M$3='Data Entry'!$BJ$3,VLOOKUP(F81,Mark,15,0),IF($M$3='Data Entry'!$BJ$4,VLOOKUP(F81,Mark,20,0),""))))</f>
        <v/>
      </c>
      <c r="M81" s="35" t="str">
        <f t="shared" si="28"/>
        <v/>
      </c>
      <c r="N81" s="61" t="str">
        <f t="shared" si="25"/>
        <v/>
      </c>
      <c r="O81" s="61" t="str">
        <f t="shared" si="26"/>
        <v/>
      </c>
      <c r="P81" s="69" t="str">
        <f t="shared" si="27"/>
        <v/>
      </c>
      <c r="Q81" s="10"/>
    </row>
    <row r="82" spans="1:17" ht="21.95" customHeight="1" x14ac:dyDescent="0.25">
      <c r="A82" s="7">
        <v>76</v>
      </c>
      <c r="B82" s="31" t="str">
        <f t="shared" si="19"/>
        <v/>
      </c>
      <c r="C82" s="41" t="str">
        <f t="shared" si="20"/>
        <v/>
      </c>
      <c r="D82" s="8" t="str">
        <f t="shared" si="21"/>
        <v/>
      </c>
      <c r="E82" s="8" t="str">
        <f t="shared" si="22"/>
        <v/>
      </c>
      <c r="F82" s="5" t="str">
        <f t="shared" si="23"/>
        <v/>
      </c>
      <c r="G82" s="9" t="str">
        <f t="shared" si="24"/>
        <v/>
      </c>
      <c r="H82" s="60" t="str">
        <f>IF(AND(B82="",D82="",F82="",G82=""),"",IF($M$3='Data Entry'!$BJ$1,VLOOKUP(F82,Mark,6,0),IF($M$3='Data Entry'!$BJ$3,VLOOKUP(F82,Mark,11,0),IF($M$3='Data Entry'!$BJ$4,VLOOKUP(F82,Mark,16,0),""))))</f>
        <v/>
      </c>
      <c r="I82" s="60" t="str">
        <f>IF(AND(B82="",D82="",F82="",G82=""),"",IF($M$3='Data Entry'!$BJ$1,VLOOKUP(F82,Mark,7,0),IF($M$3='Data Entry'!$BJ$3,VLOOKUP(F82,Mark,12,0),IF($M$3='Data Entry'!$BJ$4,VLOOKUP(F82,Mark,17,0),""))))</f>
        <v/>
      </c>
      <c r="J82" s="60" t="str">
        <f>IF(AND(B82="",D82="",F82="",G82=""),"",IF($M$3='Data Entry'!$BJ$1,VLOOKUP(F82,Mark,8,0),IF($M$3='Data Entry'!$BJ$3,VLOOKUP(F82,Mark,13,0),IF($M$3='Data Entry'!$BJ$4,VLOOKUP(F82,Mark,18,0),""))))</f>
        <v/>
      </c>
      <c r="K82" s="33" t="str">
        <f>IF(AND(B82="",D82="",F82="",G82=""),"",IF($M$3='Data Entry'!$BJ$1,VLOOKUP(F82,Mark,9,0),IF($M$3='Data Entry'!$BJ$3,VLOOKUP(F82,Mark,14,0),IF($M$3='Data Entry'!$BJ$4,VLOOKUP(F82,Mark,19,0),""))))</f>
        <v/>
      </c>
      <c r="L82" s="34" t="str">
        <f>IF(AND(B82="",D82="",F82="",G82=""),"",IF($M$3='Data Entry'!$BJ$1,VLOOKUP(F82,Mark,10,0),IF($M$3='Data Entry'!$BJ$3,VLOOKUP(F82,Mark,15,0),IF($M$3='Data Entry'!$BJ$4,VLOOKUP(F82,Mark,20,0),""))))</f>
        <v/>
      </c>
      <c r="M82" s="35" t="str">
        <f t="shared" si="28"/>
        <v/>
      </c>
      <c r="N82" s="61" t="str">
        <f t="shared" si="25"/>
        <v/>
      </c>
      <c r="O82" s="61" t="str">
        <f t="shared" si="26"/>
        <v/>
      </c>
      <c r="P82" s="69" t="str">
        <f t="shared" si="27"/>
        <v/>
      </c>
      <c r="Q82" s="10"/>
    </row>
    <row r="83" spans="1:17" ht="21.95" customHeight="1" x14ac:dyDescent="0.25">
      <c r="A83" s="7">
        <v>77</v>
      </c>
      <c r="B83" s="31" t="str">
        <f t="shared" si="19"/>
        <v/>
      </c>
      <c r="C83" s="41" t="str">
        <f t="shared" si="20"/>
        <v/>
      </c>
      <c r="D83" s="8" t="str">
        <f t="shared" si="21"/>
        <v/>
      </c>
      <c r="E83" s="8" t="str">
        <f t="shared" si="22"/>
        <v/>
      </c>
      <c r="F83" s="5" t="str">
        <f t="shared" si="23"/>
        <v/>
      </c>
      <c r="G83" s="9" t="str">
        <f t="shared" si="24"/>
        <v/>
      </c>
      <c r="H83" s="60" t="str">
        <f>IF(AND(B83="",D83="",F83="",G83=""),"",IF($M$3='Data Entry'!$BJ$1,VLOOKUP(F83,Mark,6,0),IF($M$3='Data Entry'!$BJ$3,VLOOKUP(F83,Mark,11,0),IF($M$3='Data Entry'!$BJ$4,VLOOKUP(F83,Mark,16,0),""))))</f>
        <v/>
      </c>
      <c r="I83" s="60" t="str">
        <f>IF(AND(B83="",D83="",F83="",G83=""),"",IF($M$3='Data Entry'!$BJ$1,VLOOKUP(F83,Mark,7,0),IF($M$3='Data Entry'!$BJ$3,VLOOKUP(F83,Mark,12,0),IF($M$3='Data Entry'!$BJ$4,VLOOKUP(F83,Mark,17,0),""))))</f>
        <v/>
      </c>
      <c r="J83" s="60" t="str">
        <f>IF(AND(B83="",D83="",F83="",G83=""),"",IF($M$3='Data Entry'!$BJ$1,VLOOKUP(F83,Mark,8,0),IF($M$3='Data Entry'!$BJ$3,VLOOKUP(F83,Mark,13,0),IF($M$3='Data Entry'!$BJ$4,VLOOKUP(F83,Mark,18,0),""))))</f>
        <v/>
      </c>
      <c r="K83" s="33" t="str">
        <f>IF(AND(B83="",D83="",F83="",G83=""),"",IF($M$3='Data Entry'!$BJ$1,VLOOKUP(F83,Mark,9,0),IF($M$3='Data Entry'!$BJ$3,VLOOKUP(F83,Mark,14,0),IF($M$3='Data Entry'!$BJ$4,VLOOKUP(F83,Mark,19,0),""))))</f>
        <v/>
      </c>
      <c r="L83" s="34" t="str">
        <f>IF(AND(B83="",D83="",F83="",G83=""),"",IF($M$3='Data Entry'!$BJ$1,VLOOKUP(F83,Mark,10,0),IF($M$3='Data Entry'!$BJ$3,VLOOKUP(F83,Mark,15,0),IF($M$3='Data Entry'!$BJ$4,VLOOKUP(F83,Mark,20,0),""))))</f>
        <v/>
      </c>
      <c r="M83" s="35" t="str">
        <f t="shared" si="28"/>
        <v/>
      </c>
      <c r="N83" s="61" t="str">
        <f t="shared" si="25"/>
        <v/>
      </c>
      <c r="O83" s="61" t="str">
        <f t="shared" si="26"/>
        <v/>
      </c>
      <c r="P83" s="69" t="str">
        <f t="shared" si="27"/>
        <v/>
      </c>
      <c r="Q83" s="10"/>
    </row>
    <row r="84" spans="1:17" ht="21.95" customHeight="1" x14ac:dyDescent="0.25">
      <c r="A84" s="7">
        <v>78</v>
      </c>
      <c r="B84" s="31" t="str">
        <f t="shared" si="19"/>
        <v/>
      </c>
      <c r="C84" s="41" t="str">
        <f t="shared" si="20"/>
        <v/>
      </c>
      <c r="D84" s="8" t="str">
        <f t="shared" si="21"/>
        <v/>
      </c>
      <c r="E84" s="8" t="str">
        <f t="shared" si="22"/>
        <v/>
      </c>
      <c r="F84" s="5" t="str">
        <f t="shared" si="23"/>
        <v/>
      </c>
      <c r="G84" s="9" t="str">
        <f t="shared" si="24"/>
        <v/>
      </c>
      <c r="H84" s="60" t="str">
        <f>IF(AND(B84="",D84="",F84="",G84=""),"",IF($M$3='Data Entry'!$BJ$1,VLOOKUP(F84,Mark,6,0),IF($M$3='Data Entry'!$BJ$3,VLOOKUP(F84,Mark,11,0),IF($M$3='Data Entry'!$BJ$4,VLOOKUP(F84,Mark,16,0),""))))</f>
        <v/>
      </c>
      <c r="I84" s="60" t="str">
        <f>IF(AND(B84="",D84="",F84="",G84=""),"",IF($M$3='Data Entry'!$BJ$1,VLOOKUP(F84,Mark,7,0),IF($M$3='Data Entry'!$BJ$3,VLOOKUP(F84,Mark,12,0),IF($M$3='Data Entry'!$BJ$4,VLOOKUP(F84,Mark,17,0),""))))</f>
        <v/>
      </c>
      <c r="J84" s="60" t="str">
        <f>IF(AND(B84="",D84="",F84="",G84=""),"",IF($M$3='Data Entry'!$BJ$1,VLOOKUP(F84,Mark,8,0),IF($M$3='Data Entry'!$BJ$3,VLOOKUP(F84,Mark,13,0),IF($M$3='Data Entry'!$BJ$4,VLOOKUP(F84,Mark,18,0),""))))</f>
        <v/>
      </c>
      <c r="K84" s="33" t="str">
        <f>IF(AND(B84="",D84="",F84="",G84=""),"",IF($M$3='Data Entry'!$BJ$1,VLOOKUP(F84,Mark,9,0),IF($M$3='Data Entry'!$BJ$3,VLOOKUP(F84,Mark,14,0),IF($M$3='Data Entry'!$BJ$4,VLOOKUP(F84,Mark,19,0),""))))</f>
        <v/>
      </c>
      <c r="L84" s="34" t="str">
        <f>IF(AND(B84="",D84="",F84="",G84=""),"",IF($M$3='Data Entry'!$BJ$1,VLOOKUP(F84,Mark,10,0),IF($M$3='Data Entry'!$BJ$3,VLOOKUP(F84,Mark,15,0),IF($M$3='Data Entry'!$BJ$4,VLOOKUP(F84,Mark,20,0),""))))</f>
        <v/>
      </c>
      <c r="M84" s="35" t="str">
        <f t="shared" si="28"/>
        <v/>
      </c>
      <c r="N84" s="61" t="str">
        <f t="shared" si="25"/>
        <v/>
      </c>
      <c r="O84" s="61" t="str">
        <f t="shared" si="26"/>
        <v/>
      </c>
      <c r="P84" s="69" t="str">
        <f t="shared" si="27"/>
        <v/>
      </c>
      <c r="Q84" s="10"/>
    </row>
    <row r="85" spans="1:17" ht="21.95" customHeight="1" x14ac:dyDescent="0.25">
      <c r="A85" s="7">
        <v>79</v>
      </c>
      <c r="B85" s="31" t="str">
        <f t="shared" si="19"/>
        <v/>
      </c>
      <c r="C85" s="41" t="str">
        <f t="shared" si="20"/>
        <v/>
      </c>
      <c r="D85" s="8" t="str">
        <f t="shared" si="21"/>
        <v/>
      </c>
      <c r="E85" s="8" t="str">
        <f t="shared" si="22"/>
        <v/>
      </c>
      <c r="F85" s="5" t="str">
        <f t="shared" si="23"/>
        <v/>
      </c>
      <c r="G85" s="9" t="str">
        <f t="shared" si="24"/>
        <v/>
      </c>
      <c r="H85" s="60" t="str">
        <f>IF(AND(B85="",D85="",F85="",G85=""),"",IF($M$3='Data Entry'!$BJ$1,VLOOKUP(F85,Mark,6,0),IF($M$3='Data Entry'!$BJ$3,VLOOKUP(F85,Mark,11,0),IF($M$3='Data Entry'!$BJ$4,VLOOKUP(F85,Mark,16,0),""))))</f>
        <v/>
      </c>
      <c r="I85" s="60" t="str">
        <f>IF(AND(B85="",D85="",F85="",G85=""),"",IF($M$3='Data Entry'!$BJ$1,VLOOKUP(F85,Mark,7,0),IF($M$3='Data Entry'!$BJ$3,VLOOKUP(F85,Mark,12,0),IF($M$3='Data Entry'!$BJ$4,VLOOKUP(F85,Mark,17,0),""))))</f>
        <v/>
      </c>
      <c r="J85" s="60" t="str">
        <f>IF(AND(B85="",D85="",F85="",G85=""),"",IF($M$3='Data Entry'!$BJ$1,VLOOKUP(F85,Mark,8,0),IF($M$3='Data Entry'!$BJ$3,VLOOKUP(F85,Mark,13,0),IF($M$3='Data Entry'!$BJ$4,VLOOKUP(F85,Mark,18,0),""))))</f>
        <v/>
      </c>
      <c r="K85" s="33" t="str">
        <f>IF(AND(B85="",D85="",F85="",G85=""),"",IF($M$3='Data Entry'!$BJ$1,VLOOKUP(F85,Mark,9,0),IF($M$3='Data Entry'!$BJ$3,VLOOKUP(F85,Mark,14,0),IF($M$3='Data Entry'!$BJ$4,VLOOKUP(F85,Mark,19,0),""))))</f>
        <v/>
      </c>
      <c r="L85" s="34" t="str">
        <f>IF(AND(B85="",D85="",F85="",G85=""),"",IF($M$3='Data Entry'!$BJ$1,VLOOKUP(F85,Mark,10,0),IF($M$3='Data Entry'!$BJ$3,VLOOKUP(F85,Mark,15,0),IF($M$3='Data Entry'!$BJ$4,VLOOKUP(F85,Mark,20,0),""))))</f>
        <v/>
      </c>
      <c r="M85" s="35" t="str">
        <f t="shared" si="28"/>
        <v/>
      </c>
      <c r="N85" s="61" t="str">
        <f t="shared" si="25"/>
        <v/>
      </c>
      <c r="O85" s="61" t="str">
        <f t="shared" si="26"/>
        <v/>
      </c>
      <c r="P85" s="69" t="str">
        <f t="shared" si="27"/>
        <v/>
      </c>
      <c r="Q85" s="10"/>
    </row>
    <row r="86" spans="1:17" ht="21.95" customHeight="1" x14ac:dyDescent="0.25">
      <c r="A86" s="7">
        <v>80</v>
      </c>
      <c r="B86" s="31" t="str">
        <f t="shared" si="19"/>
        <v/>
      </c>
      <c r="C86" s="41" t="str">
        <f t="shared" si="20"/>
        <v/>
      </c>
      <c r="D86" s="8" t="str">
        <f t="shared" si="21"/>
        <v/>
      </c>
      <c r="E86" s="8" t="str">
        <f t="shared" si="22"/>
        <v/>
      </c>
      <c r="F86" s="5" t="str">
        <f t="shared" si="23"/>
        <v/>
      </c>
      <c r="G86" s="9" t="str">
        <f t="shared" si="24"/>
        <v/>
      </c>
      <c r="H86" s="60" t="str">
        <f>IF(AND(B86="",D86="",F86="",G86=""),"",IF($M$3='Data Entry'!$BJ$1,VLOOKUP(F86,Mark,6,0),IF($M$3='Data Entry'!$BJ$3,VLOOKUP(F86,Mark,11,0),IF($M$3='Data Entry'!$BJ$4,VLOOKUP(F86,Mark,16,0),""))))</f>
        <v/>
      </c>
      <c r="I86" s="60" t="str">
        <f>IF(AND(B86="",D86="",F86="",G86=""),"",IF($M$3='Data Entry'!$BJ$1,VLOOKUP(F86,Mark,7,0),IF($M$3='Data Entry'!$BJ$3,VLOOKUP(F86,Mark,12,0),IF($M$3='Data Entry'!$BJ$4,VLOOKUP(F86,Mark,17,0),""))))</f>
        <v/>
      </c>
      <c r="J86" s="60" t="str">
        <f>IF(AND(B86="",D86="",F86="",G86=""),"",IF($M$3='Data Entry'!$BJ$1,VLOOKUP(F86,Mark,8,0),IF($M$3='Data Entry'!$BJ$3,VLOOKUP(F86,Mark,13,0),IF($M$3='Data Entry'!$BJ$4,VLOOKUP(F86,Mark,18,0),""))))</f>
        <v/>
      </c>
      <c r="K86" s="33" t="str">
        <f>IF(AND(B86="",D86="",F86="",G86=""),"",IF($M$3='Data Entry'!$BJ$1,VLOOKUP(F86,Mark,9,0),IF($M$3='Data Entry'!$BJ$3,VLOOKUP(F86,Mark,14,0),IF($M$3='Data Entry'!$BJ$4,VLOOKUP(F86,Mark,19,0),""))))</f>
        <v/>
      </c>
      <c r="L86" s="34" t="str">
        <f>IF(AND(B86="",D86="",F86="",G86=""),"",IF($M$3='Data Entry'!$BJ$1,VLOOKUP(F86,Mark,10,0),IF($M$3='Data Entry'!$BJ$3,VLOOKUP(F86,Mark,15,0),IF($M$3='Data Entry'!$BJ$4,VLOOKUP(F86,Mark,20,0),""))))</f>
        <v/>
      </c>
      <c r="M86" s="35" t="str">
        <f t="shared" si="28"/>
        <v/>
      </c>
      <c r="N86" s="61" t="str">
        <f t="shared" si="25"/>
        <v/>
      </c>
      <c r="O86" s="61" t="str">
        <f t="shared" si="26"/>
        <v/>
      </c>
      <c r="P86" s="69" t="str">
        <f t="shared" si="27"/>
        <v/>
      </c>
      <c r="Q86" s="10"/>
    </row>
    <row r="87" spans="1:17" ht="21.95" customHeight="1" x14ac:dyDescent="0.25">
      <c r="A87" s="7">
        <v>81</v>
      </c>
      <c r="B87" s="31" t="str">
        <f t="shared" si="19"/>
        <v/>
      </c>
      <c r="C87" s="41" t="str">
        <f t="shared" si="20"/>
        <v/>
      </c>
      <c r="D87" s="8" t="str">
        <f t="shared" si="21"/>
        <v/>
      </c>
      <c r="E87" s="8" t="str">
        <f t="shared" si="22"/>
        <v/>
      </c>
      <c r="F87" s="5" t="str">
        <f t="shared" si="23"/>
        <v/>
      </c>
      <c r="G87" s="9" t="str">
        <f t="shared" si="24"/>
        <v/>
      </c>
      <c r="H87" s="60" t="str">
        <f>IF(AND(B87="",D87="",F87="",G87=""),"",IF($M$3='Data Entry'!$BJ$1,VLOOKUP(F87,Mark,6,0),IF($M$3='Data Entry'!$BJ$3,VLOOKUP(F87,Mark,11,0),IF($M$3='Data Entry'!$BJ$4,VLOOKUP(F87,Mark,16,0),""))))</f>
        <v/>
      </c>
      <c r="I87" s="60" t="str">
        <f>IF(AND(B87="",D87="",F87="",G87=""),"",IF($M$3='Data Entry'!$BJ$1,VLOOKUP(F87,Mark,7,0),IF($M$3='Data Entry'!$BJ$3,VLOOKUP(F87,Mark,12,0),IF($M$3='Data Entry'!$BJ$4,VLOOKUP(F87,Mark,17,0),""))))</f>
        <v/>
      </c>
      <c r="J87" s="60" t="str">
        <f>IF(AND(B87="",D87="",F87="",G87=""),"",IF($M$3='Data Entry'!$BJ$1,VLOOKUP(F87,Mark,8,0),IF($M$3='Data Entry'!$BJ$3,VLOOKUP(F87,Mark,13,0),IF($M$3='Data Entry'!$BJ$4,VLOOKUP(F87,Mark,18,0),""))))</f>
        <v/>
      </c>
      <c r="K87" s="33" t="str">
        <f>IF(AND(B87="",D87="",F87="",G87=""),"",IF($M$3='Data Entry'!$BJ$1,VLOOKUP(F87,Mark,9,0),IF($M$3='Data Entry'!$BJ$3,VLOOKUP(F87,Mark,14,0),IF($M$3='Data Entry'!$BJ$4,VLOOKUP(F87,Mark,19,0),""))))</f>
        <v/>
      </c>
      <c r="L87" s="34" t="str">
        <f>IF(AND(B87="",D87="",F87="",G87=""),"",IF($M$3='Data Entry'!$BJ$1,VLOOKUP(F87,Mark,10,0),IF($M$3='Data Entry'!$BJ$3,VLOOKUP(F87,Mark,15,0),IF($M$3='Data Entry'!$BJ$4,VLOOKUP(F87,Mark,20,0),""))))</f>
        <v/>
      </c>
      <c r="M87" s="35" t="str">
        <f t="shared" si="28"/>
        <v/>
      </c>
      <c r="N87" s="61" t="str">
        <f t="shared" si="25"/>
        <v/>
      </c>
      <c r="O87" s="61" t="str">
        <f t="shared" si="26"/>
        <v/>
      </c>
      <c r="P87" s="69" t="str">
        <f t="shared" si="27"/>
        <v/>
      </c>
      <c r="Q87" s="10"/>
    </row>
    <row r="88" spans="1:17" ht="21.95" customHeight="1" x14ac:dyDescent="0.25">
      <c r="A88" s="7">
        <v>82</v>
      </c>
      <c r="B88" s="31" t="str">
        <f t="shared" si="19"/>
        <v/>
      </c>
      <c r="C88" s="41" t="str">
        <f t="shared" si="20"/>
        <v/>
      </c>
      <c r="D88" s="8" t="str">
        <f t="shared" si="21"/>
        <v/>
      </c>
      <c r="E88" s="8" t="str">
        <f t="shared" si="22"/>
        <v/>
      </c>
      <c r="F88" s="5" t="str">
        <f t="shared" si="23"/>
        <v/>
      </c>
      <c r="G88" s="9" t="str">
        <f t="shared" si="24"/>
        <v/>
      </c>
      <c r="H88" s="60" t="str">
        <f>IF(AND(B88="",D88="",F88="",G88=""),"",IF($M$3='Data Entry'!$BJ$1,VLOOKUP(F88,Mark,6,0),IF($M$3='Data Entry'!$BJ$3,VLOOKUP(F88,Mark,11,0),IF($M$3='Data Entry'!$BJ$4,VLOOKUP(F88,Mark,16,0),""))))</f>
        <v/>
      </c>
      <c r="I88" s="60" t="str">
        <f>IF(AND(B88="",D88="",F88="",G88=""),"",IF($M$3='Data Entry'!$BJ$1,VLOOKUP(F88,Mark,7,0),IF($M$3='Data Entry'!$BJ$3,VLOOKUP(F88,Mark,12,0),IF($M$3='Data Entry'!$BJ$4,VLOOKUP(F88,Mark,17,0),""))))</f>
        <v/>
      </c>
      <c r="J88" s="60" t="str">
        <f>IF(AND(B88="",D88="",F88="",G88=""),"",IF($M$3='Data Entry'!$BJ$1,VLOOKUP(F88,Mark,8,0),IF($M$3='Data Entry'!$BJ$3,VLOOKUP(F88,Mark,13,0),IF($M$3='Data Entry'!$BJ$4,VLOOKUP(F88,Mark,18,0),""))))</f>
        <v/>
      </c>
      <c r="K88" s="33" t="str">
        <f>IF(AND(B88="",D88="",F88="",G88=""),"",IF($M$3='Data Entry'!$BJ$1,VLOOKUP(F88,Mark,9,0),IF($M$3='Data Entry'!$BJ$3,VLOOKUP(F88,Mark,14,0),IF($M$3='Data Entry'!$BJ$4,VLOOKUP(F88,Mark,19,0),""))))</f>
        <v/>
      </c>
      <c r="L88" s="34" t="str">
        <f>IF(AND(B88="",D88="",F88="",G88=""),"",IF($M$3='Data Entry'!$BJ$1,VLOOKUP(F88,Mark,10,0),IF($M$3='Data Entry'!$BJ$3,VLOOKUP(F88,Mark,15,0),IF($M$3='Data Entry'!$BJ$4,VLOOKUP(F88,Mark,20,0),""))))</f>
        <v/>
      </c>
      <c r="M88" s="35" t="str">
        <f t="shared" si="28"/>
        <v/>
      </c>
      <c r="N88" s="61" t="str">
        <f t="shared" si="25"/>
        <v/>
      </c>
      <c r="O88" s="61" t="str">
        <f t="shared" si="26"/>
        <v/>
      </c>
      <c r="P88" s="69" t="str">
        <f t="shared" si="27"/>
        <v/>
      </c>
      <c r="Q88" s="10"/>
    </row>
    <row r="89" spans="1:17" ht="21.95" customHeight="1" x14ac:dyDescent="0.25">
      <c r="A89" s="7">
        <v>83</v>
      </c>
      <c r="B89" s="31" t="str">
        <f t="shared" si="19"/>
        <v/>
      </c>
      <c r="C89" s="41" t="str">
        <f t="shared" si="20"/>
        <v/>
      </c>
      <c r="D89" s="8" t="str">
        <f t="shared" si="21"/>
        <v/>
      </c>
      <c r="E89" s="8" t="str">
        <f t="shared" si="22"/>
        <v/>
      </c>
      <c r="F89" s="5" t="str">
        <f t="shared" si="23"/>
        <v/>
      </c>
      <c r="G89" s="9" t="str">
        <f t="shared" si="24"/>
        <v/>
      </c>
      <c r="H89" s="60" t="str">
        <f>IF(AND(B89="",D89="",F89="",G89=""),"",IF($M$3='Data Entry'!$BJ$1,VLOOKUP(F89,Mark,6,0),IF($M$3='Data Entry'!$BJ$3,VLOOKUP(F89,Mark,11,0),IF($M$3='Data Entry'!$BJ$4,VLOOKUP(F89,Mark,16,0),""))))</f>
        <v/>
      </c>
      <c r="I89" s="60" t="str">
        <f>IF(AND(B89="",D89="",F89="",G89=""),"",IF($M$3='Data Entry'!$BJ$1,VLOOKUP(F89,Mark,7,0),IF($M$3='Data Entry'!$BJ$3,VLOOKUP(F89,Mark,12,0),IF($M$3='Data Entry'!$BJ$4,VLOOKUP(F89,Mark,17,0),""))))</f>
        <v/>
      </c>
      <c r="J89" s="60" t="str">
        <f>IF(AND(B89="",D89="",F89="",G89=""),"",IF($M$3='Data Entry'!$BJ$1,VLOOKUP(F89,Mark,8,0),IF($M$3='Data Entry'!$BJ$3,VLOOKUP(F89,Mark,13,0),IF($M$3='Data Entry'!$BJ$4,VLOOKUP(F89,Mark,18,0),""))))</f>
        <v/>
      </c>
      <c r="K89" s="33" t="str">
        <f>IF(AND(B89="",D89="",F89="",G89=""),"",IF($M$3='Data Entry'!$BJ$1,VLOOKUP(F89,Mark,9,0),IF($M$3='Data Entry'!$BJ$3,VLOOKUP(F89,Mark,14,0),IF($M$3='Data Entry'!$BJ$4,VLOOKUP(F89,Mark,19,0),""))))</f>
        <v/>
      </c>
      <c r="L89" s="34" t="str">
        <f>IF(AND(B89="",D89="",F89="",G89=""),"",IF($M$3='Data Entry'!$BJ$1,VLOOKUP(F89,Mark,10,0),IF($M$3='Data Entry'!$BJ$3,VLOOKUP(F89,Mark,15,0),IF($M$3='Data Entry'!$BJ$4,VLOOKUP(F89,Mark,20,0),""))))</f>
        <v/>
      </c>
      <c r="M89" s="35" t="str">
        <f t="shared" si="28"/>
        <v/>
      </c>
      <c r="N89" s="61" t="str">
        <f t="shared" si="25"/>
        <v/>
      </c>
      <c r="O89" s="61" t="str">
        <f t="shared" si="26"/>
        <v/>
      </c>
      <c r="P89" s="69" t="str">
        <f t="shared" si="27"/>
        <v/>
      </c>
      <c r="Q89" s="10"/>
    </row>
    <row r="90" spans="1:17" ht="21.95" customHeight="1" x14ac:dyDescent="0.25">
      <c r="A90" s="7">
        <v>84</v>
      </c>
      <c r="B90" s="31" t="str">
        <f t="shared" si="19"/>
        <v/>
      </c>
      <c r="C90" s="41" t="str">
        <f t="shared" si="20"/>
        <v/>
      </c>
      <c r="D90" s="8" t="str">
        <f t="shared" si="21"/>
        <v/>
      </c>
      <c r="E90" s="8" t="str">
        <f t="shared" si="22"/>
        <v/>
      </c>
      <c r="F90" s="5" t="str">
        <f t="shared" si="23"/>
        <v/>
      </c>
      <c r="G90" s="9" t="str">
        <f t="shared" si="24"/>
        <v/>
      </c>
      <c r="H90" s="60" t="str">
        <f>IF(AND(B90="",D90="",F90="",G90=""),"",IF($M$3='Data Entry'!$BJ$1,VLOOKUP(F90,Mark,6,0),IF($M$3='Data Entry'!$BJ$3,VLOOKUP(F90,Mark,11,0),IF($M$3='Data Entry'!$BJ$4,VLOOKUP(F90,Mark,16,0),""))))</f>
        <v/>
      </c>
      <c r="I90" s="60" t="str">
        <f>IF(AND(B90="",D90="",F90="",G90=""),"",IF($M$3='Data Entry'!$BJ$1,VLOOKUP(F90,Mark,7,0),IF($M$3='Data Entry'!$BJ$3,VLOOKUP(F90,Mark,12,0),IF($M$3='Data Entry'!$BJ$4,VLOOKUP(F90,Mark,17,0),""))))</f>
        <v/>
      </c>
      <c r="J90" s="60" t="str">
        <f>IF(AND(B90="",D90="",F90="",G90=""),"",IF($M$3='Data Entry'!$BJ$1,VLOOKUP(F90,Mark,8,0),IF($M$3='Data Entry'!$BJ$3,VLOOKUP(F90,Mark,13,0),IF($M$3='Data Entry'!$BJ$4,VLOOKUP(F90,Mark,18,0),""))))</f>
        <v/>
      </c>
      <c r="K90" s="33" t="str">
        <f>IF(AND(B90="",D90="",F90="",G90=""),"",IF($M$3='Data Entry'!$BJ$1,VLOOKUP(F90,Mark,9,0),IF($M$3='Data Entry'!$BJ$3,VLOOKUP(F90,Mark,14,0),IF($M$3='Data Entry'!$BJ$4,VLOOKUP(F90,Mark,19,0),""))))</f>
        <v/>
      </c>
      <c r="L90" s="34" t="str">
        <f>IF(AND(B90="",D90="",F90="",G90=""),"",IF($M$3='Data Entry'!$BJ$1,VLOOKUP(F90,Mark,10,0),IF($M$3='Data Entry'!$BJ$3,VLOOKUP(F90,Mark,15,0),IF($M$3='Data Entry'!$BJ$4,VLOOKUP(F90,Mark,20,0),""))))</f>
        <v/>
      </c>
      <c r="M90" s="35" t="str">
        <f t="shared" si="28"/>
        <v/>
      </c>
      <c r="N90" s="61" t="str">
        <f t="shared" si="25"/>
        <v/>
      </c>
      <c r="O90" s="61" t="str">
        <f t="shared" si="26"/>
        <v/>
      </c>
      <c r="P90" s="69" t="str">
        <f t="shared" si="27"/>
        <v/>
      </c>
      <c r="Q90" s="10"/>
    </row>
    <row r="91" spans="1:17" ht="21.95" customHeight="1" x14ac:dyDescent="0.25">
      <c r="A91" s="7">
        <v>85</v>
      </c>
      <c r="B91" s="31" t="str">
        <f t="shared" si="19"/>
        <v/>
      </c>
      <c r="C91" s="41" t="str">
        <f t="shared" si="20"/>
        <v/>
      </c>
      <c r="D91" s="8" t="str">
        <f t="shared" si="21"/>
        <v/>
      </c>
      <c r="E91" s="8" t="str">
        <f t="shared" si="22"/>
        <v/>
      </c>
      <c r="F91" s="5" t="str">
        <f t="shared" si="23"/>
        <v/>
      </c>
      <c r="G91" s="9" t="str">
        <f t="shared" si="24"/>
        <v/>
      </c>
      <c r="H91" s="60" t="str">
        <f>IF(AND(B91="",D91="",F91="",G91=""),"",IF($M$3='Data Entry'!$BJ$1,VLOOKUP(F91,Mark,6,0),IF($M$3='Data Entry'!$BJ$3,VLOOKUP(F91,Mark,11,0),IF($M$3='Data Entry'!$BJ$4,VLOOKUP(F91,Mark,16,0),""))))</f>
        <v/>
      </c>
      <c r="I91" s="60" t="str">
        <f>IF(AND(B91="",D91="",F91="",G91=""),"",IF($M$3='Data Entry'!$BJ$1,VLOOKUP(F91,Mark,7,0),IF($M$3='Data Entry'!$BJ$3,VLOOKUP(F91,Mark,12,0),IF($M$3='Data Entry'!$BJ$4,VLOOKUP(F91,Mark,17,0),""))))</f>
        <v/>
      </c>
      <c r="J91" s="60" t="str">
        <f>IF(AND(B91="",D91="",F91="",G91=""),"",IF($M$3='Data Entry'!$BJ$1,VLOOKUP(F91,Mark,8,0),IF($M$3='Data Entry'!$BJ$3,VLOOKUP(F91,Mark,13,0),IF($M$3='Data Entry'!$BJ$4,VLOOKUP(F91,Mark,18,0),""))))</f>
        <v/>
      </c>
      <c r="K91" s="33" t="str">
        <f>IF(AND(B91="",D91="",F91="",G91=""),"",IF($M$3='Data Entry'!$BJ$1,VLOOKUP(F91,Mark,9,0),IF($M$3='Data Entry'!$BJ$3,VLOOKUP(F91,Mark,14,0),IF($M$3='Data Entry'!$BJ$4,VLOOKUP(F91,Mark,19,0),""))))</f>
        <v/>
      </c>
      <c r="L91" s="34" t="str">
        <f>IF(AND(B91="",D91="",F91="",G91=""),"",IF($M$3='Data Entry'!$BJ$1,VLOOKUP(F91,Mark,10,0),IF($M$3='Data Entry'!$BJ$3,VLOOKUP(F91,Mark,15,0),IF($M$3='Data Entry'!$BJ$4,VLOOKUP(F91,Mark,20,0),""))))</f>
        <v/>
      </c>
      <c r="M91" s="35" t="str">
        <f t="shared" si="28"/>
        <v/>
      </c>
      <c r="N91" s="61" t="str">
        <f t="shared" si="25"/>
        <v/>
      </c>
      <c r="O91" s="61" t="str">
        <f t="shared" si="26"/>
        <v/>
      </c>
      <c r="P91" s="69" t="str">
        <f t="shared" si="27"/>
        <v/>
      </c>
      <c r="Q91" s="10"/>
    </row>
    <row r="92" spans="1:17" ht="21.95" customHeight="1" x14ac:dyDescent="0.25">
      <c r="A92" s="7">
        <v>86</v>
      </c>
      <c r="B92" s="31" t="str">
        <f t="shared" si="19"/>
        <v/>
      </c>
      <c r="C92" s="41" t="str">
        <f t="shared" si="20"/>
        <v/>
      </c>
      <c r="D92" s="8" t="str">
        <f t="shared" si="21"/>
        <v/>
      </c>
      <c r="E92" s="8" t="str">
        <f t="shared" si="22"/>
        <v/>
      </c>
      <c r="F92" s="5" t="str">
        <f t="shared" si="23"/>
        <v/>
      </c>
      <c r="G92" s="9" t="str">
        <f t="shared" si="24"/>
        <v/>
      </c>
      <c r="H92" s="60" t="str">
        <f>IF(AND(B92="",D92="",F92="",G92=""),"",IF($M$3='Data Entry'!$BJ$1,VLOOKUP(F92,Mark,6,0),IF($M$3='Data Entry'!$BJ$3,VLOOKUP(F92,Mark,11,0),IF($M$3='Data Entry'!$BJ$4,VLOOKUP(F92,Mark,16,0),""))))</f>
        <v/>
      </c>
      <c r="I92" s="60" t="str">
        <f>IF(AND(B92="",D92="",F92="",G92=""),"",IF($M$3='Data Entry'!$BJ$1,VLOOKUP(F92,Mark,7,0),IF($M$3='Data Entry'!$BJ$3,VLOOKUP(F92,Mark,12,0),IF($M$3='Data Entry'!$BJ$4,VLOOKUP(F92,Mark,17,0),""))))</f>
        <v/>
      </c>
      <c r="J92" s="60" t="str">
        <f>IF(AND(B92="",D92="",F92="",G92=""),"",IF($M$3='Data Entry'!$BJ$1,VLOOKUP(F92,Mark,8,0),IF($M$3='Data Entry'!$BJ$3,VLOOKUP(F92,Mark,13,0),IF($M$3='Data Entry'!$BJ$4,VLOOKUP(F92,Mark,18,0),""))))</f>
        <v/>
      </c>
      <c r="K92" s="33" t="str">
        <f>IF(AND(B92="",D92="",F92="",G92=""),"",IF($M$3='Data Entry'!$BJ$1,VLOOKUP(F92,Mark,9,0),IF($M$3='Data Entry'!$BJ$3,VLOOKUP(F92,Mark,14,0),IF($M$3='Data Entry'!$BJ$4,VLOOKUP(F92,Mark,19,0),""))))</f>
        <v/>
      </c>
      <c r="L92" s="34" t="str">
        <f>IF(AND(B92="",D92="",F92="",G92=""),"",IF($M$3='Data Entry'!$BJ$1,VLOOKUP(F92,Mark,10,0),IF($M$3='Data Entry'!$BJ$3,VLOOKUP(F92,Mark,15,0),IF($M$3='Data Entry'!$BJ$4,VLOOKUP(F92,Mark,20,0),""))))</f>
        <v/>
      </c>
      <c r="M92" s="35" t="str">
        <f t="shared" si="28"/>
        <v/>
      </c>
      <c r="N92" s="61" t="str">
        <f t="shared" si="25"/>
        <v/>
      </c>
      <c r="O92" s="61" t="str">
        <f t="shared" si="26"/>
        <v/>
      </c>
      <c r="P92" s="69" t="str">
        <f t="shared" si="27"/>
        <v/>
      </c>
      <c r="Q92" s="10"/>
    </row>
    <row r="93" spans="1:17" ht="21.95" customHeight="1" x14ac:dyDescent="0.25">
      <c r="A93" s="7">
        <v>87</v>
      </c>
      <c r="B93" s="31" t="str">
        <f t="shared" si="19"/>
        <v/>
      </c>
      <c r="C93" s="41" t="str">
        <f t="shared" si="20"/>
        <v/>
      </c>
      <c r="D93" s="8" t="str">
        <f t="shared" si="21"/>
        <v/>
      </c>
      <c r="E93" s="8" t="str">
        <f t="shared" si="22"/>
        <v/>
      </c>
      <c r="F93" s="5" t="str">
        <f t="shared" si="23"/>
        <v/>
      </c>
      <c r="G93" s="9" t="str">
        <f t="shared" si="24"/>
        <v/>
      </c>
      <c r="H93" s="60" t="str">
        <f>IF(AND(B93="",D93="",F93="",G93=""),"",IF($M$3='Data Entry'!$BJ$1,VLOOKUP(F93,Mark,6,0),IF($M$3='Data Entry'!$BJ$3,VLOOKUP(F93,Mark,11,0),IF($M$3='Data Entry'!$BJ$4,VLOOKUP(F93,Mark,16,0),""))))</f>
        <v/>
      </c>
      <c r="I93" s="60" t="str">
        <f>IF(AND(B93="",D93="",F93="",G93=""),"",IF($M$3='Data Entry'!$BJ$1,VLOOKUP(F93,Mark,7,0),IF($M$3='Data Entry'!$BJ$3,VLOOKUP(F93,Mark,12,0),IF($M$3='Data Entry'!$BJ$4,VLOOKUP(F93,Mark,17,0),""))))</f>
        <v/>
      </c>
      <c r="J93" s="60" t="str">
        <f>IF(AND(B93="",D93="",F93="",G93=""),"",IF($M$3='Data Entry'!$BJ$1,VLOOKUP(F93,Mark,8,0),IF($M$3='Data Entry'!$BJ$3,VLOOKUP(F93,Mark,13,0),IF($M$3='Data Entry'!$BJ$4,VLOOKUP(F93,Mark,18,0),""))))</f>
        <v/>
      </c>
      <c r="K93" s="33" t="str">
        <f>IF(AND(B93="",D93="",F93="",G93=""),"",IF($M$3='Data Entry'!$BJ$1,VLOOKUP(F93,Mark,9,0),IF($M$3='Data Entry'!$BJ$3,VLOOKUP(F93,Mark,14,0),IF($M$3='Data Entry'!$BJ$4,VLOOKUP(F93,Mark,19,0),""))))</f>
        <v/>
      </c>
      <c r="L93" s="34" t="str">
        <f>IF(AND(B93="",D93="",F93="",G93=""),"",IF($M$3='Data Entry'!$BJ$1,VLOOKUP(F93,Mark,10,0),IF($M$3='Data Entry'!$BJ$3,VLOOKUP(F93,Mark,15,0),IF($M$3='Data Entry'!$BJ$4,VLOOKUP(F93,Mark,20,0),""))))</f>
        <v/>
      </c>
      <c r="M93" s="35" t="str">
        <f t="shared" si="28"/>
        <v/>
      </c>
      <c r="N93" s="61" t="str">
        <f t="shared" si="25"/>
        <v/>
      </c>
      <c r="O93" s="61" t="str">
        <f t="shared" si="26"/>
        <v/>
      </c>
      <c r="P93" s="69" t="str">
        <f t="shared" si="27"/>
        <v/>
      </c>
      <c r="Q93" s="10"/>
    </row>
    <row r="94" spans="1:17" ht="21.95" customHeight="1" x14ac:dyDescent="0.25">
      <c r="A94" s="7">
        <v>88</v>
      </c>
      <c r="B94" s="31" t="str">
        <f t="shared" si="19"/>
        <v/>
      </c>
      <c r="C94" s="41" t="str">
        <f t="shared" si="20"/>
        <v/>
      </c>
      <c r="D94" s="8" t="str">
        <f t="shared" si="21"/>
        <v/>
      </c>
      <c r="E94" s="8" t="str">
        <f t="shared" si="22"/>
        <v/>
      </c>
      <c r="F94" s="5" t="str">
        <f t="shared" si="23"/>
        <v/>
      </c>
      <c r="G94" s="9" t="str">
        <f t="shared" si="24"/>
        <v/>
      </c>
      <c r="H94" s="60" t="str">
        <f>IF(AND(B94="",D94="",F94="",G94=""),"",IF($M$3='Data Entry'!$BJ$1,VLOOKUP(F94,Mark,6,0),IF($M$3='Data Entry'!$BJ$3,VLOOKUP(F94,Mark,11,0),IF($M$3='Data Entry'!$BJ$4,VLOOKUP(F94,Mark,16,0),""))))</f>
        <v/>
      </c>
      <c r="I94" s="60" t="str">
        <f>IF(AND(B94="",D94="",F94="",G94=""),"",IF($M$3='Data Entry'!$BJ$1,VLOOKUP(F94,Mark,7,0),IF($M$3='Data Entry'!$BJ$3,VLOOKUP(F94,Mark,12,0),IF($M$3='Data Entry'!$BJ$4,VLOOKUP(F94,Mark,17,0),""))))</f>
        <v/>
      </c>
      <c r="J94" s="60" t="str">
        <f>IF(AND(B94="",D94="",F94="",G94=""),"",IF($M$3='Data Entry'!$BJ$1,VLOOKUP(F94,Mark,8,0),IF($M$3='Data Entry'!$BJ$3,VLOOKUP(F94,Mark,13,0),IF($M$3='Data Entry'!$BJ$4,VLOOKUP(F94,Mark,18,0),""))))</f>
        <v/>
      </c>
      <c r="K94" s="33" t="str">
        <f>IF(AND(B94="",D94="",F94="",G94=""),"",IF($M$3='Data Entry'!$BJ$1,VLOOKUP(F94,Mark,9,0),IF($M$3='Data Entry'!$BJ$3,VLOOKUP(F94,Mark,14,0),IF($M$3='Data Entry'!$BJ$4,VLOOKUP(F94,Mark,19,0),""))))</f>
        <v/>
      </c>
      <c r="L94" s="34" t="str">
        <f>IF(AND(B94="",D94="",F94="",G94=""),"",IF($M$3='Data Entry'!$BJ$1,VLOOKUP(F94,Mark,10,0),IF($M$3='Data Entry'!$BJ$3,VLOOKUP(F94,Mark,15,0),IF($M$3='Data Entry'!$BJ$4,VLOOKUP(F94,Mark,20,0),""))))</f>
        <v/>
      </c>
      <c r="M94" s="35" t="str">
        <f t="shared" si="28"/>
        <v/>
      </c>
      <c r="N94" s="61" t="str">
        <f t="shared" si="25"/>
        <v/>
      </c>
      <c r="O94" s="61" t="str">
        <f t="shared" si="26"/>
        <v/>
      </c>
      <c r="P94" s="69" t="str">
        <f t="shared" si="27"/>
        <v/>
      </c>
      <c r="Q94" s="10"/>
    </row>
    <row r="95" spans="1:17" ht="21.95" customHeight="1" x14ac:dyDescent="0.25">
      <c r="A95" s="7">
        <v>89</v>
      </c>
      <c r="B95" s="31" t="str">
        <f t="shared" si="19"/>
        <v/>
      </c>
      <c r="C95" s="41" t="str">
        <f t="shared" si="20"/>
        <v/>
      </c>
      <c r="D95" s="8" t="str">
        <f t="shared" si="21"/>
        <v/>
      </c>
      <c r="E95" s="8" t="str">
        <f t="shared" si="22"/>
        <v/>
      </c>
      <c r="F95" s="5" t="str">
        <f t="shared" si="23"/>
        <v/>
      </c>
      <c r="G95" s="9" t="str">
        <f t="shared" si="24"/>
        <v/>
      </c>
      <c r="H95" s="60" t="str">
        <f>IF(AND(B95="",D95="",F95="",G95=""),"",IF($M$3='Data Entry'!$BJ$1,VLOOKUP(F95,Mark,6,0),IF($M$3='Data Entry'!$BJ$3,VLOOKUP(F95,Mark,11,0),IF($M$3='Data Entry'!$BJ$4,VLOOKUP(F95,Mark,16,0),""))))</f>
        <v/>
      </c>
      <c r="I95" s="60" t="str">
        <f>IF(AND(B95="",D95="",F95="",G95=""),"",IF($M$3='Data Entry'!$BJ$1,VLOOKUP(F95,Mark,7,0),IF($M$3='Data Entry'!$BJ$3,VLOOKUP(F95,Mark,12,0),IF($M$3='Data Entry'!$BJ$4,VLOOKUP(F95,Mark,17,0),""))))</f>
        <v/>
      </c>
      <c r="J95" s="60" t="str">
        <f>IF(AND(B95="",D95="",F95="",G95=""),"",IF($M$3='Data Entry'!$BJ$1,VLOOKUP(F95,Mark,8,0),IF($M$3='Data Entry'!$BJ$3,VLOOKUP(F95,Mark,13,0),IF($M$3='Data Entry'!$BJ$4,VLOOKUP(F95,Mark,18,0),""))))</f>
        <v/>
      </c>
      <c r="K95" s="33" t="str">
        <f>IF(AND(B95="",D95="",F95="",G95=""),"",IF($M$3='Data Entry'!$BJ$1,VLOOKUP(F95,Mark,9,0),IF($M$3='Data Entry'!$BJ$3,VLOOKUP(F95,Mark,14,0),IF($M$3='Data Entry'!$BJ$4,VLOOKUP(F95,Mark,19,0),""))))</f>
        <v/>
      </c>
      <c r="L95" s="34" t="str">
        <f>IF(AND(B95="",D95="",F95="",G95=""),"",IF($M$3='Data Entry'!$BJ$1,VLOOKUP(F95,Mark,10,0),IF($M$3='Data Entry'!$BJ$3,VLOOKUP(F95,Mark,15,0),IF($M$3='Data Entry'!$BJ$4,VLOOKUP(F95,Mark,20,0),""))))</f>
        <v/>
      </c>
      <c r="M95" s="35" t="str">
        <f t="shared" si="28"/>
        <v/>
      </c>
      <c r="N95" s="61" t="str">
        <f t="shared" si="25"/>
        <v/>
      </c>
      <c r="O95" s="61" t="str">
        <f t="shared" si="26"/>
        <v/>
      </c>
      <c r="P95" s="69" t="str">
        <f t="shared" si="27"/>
        <v/>
      </c>
      <c r="Q95" s="10"/>
    </row>
    <row r="96" spans="1:17" ht="21.95" customHeight="1" x14ac:dyDescent="0.25">
      <c r="A96" s="7">
        <v>90</v>
      </c>
      <c r="B96" s="31" t="str">
        <f t="shared" si="19"/>
        <v/>
      </c>
      <c r="C96" s="41" t="str">
        <f t="shared" si="20"/>
        <v/>
      </c>
      <c r="D96" s="8" t="str">
        <f t="shared" si="21"/>
        <v/>
      </c>
      <c r="E96" s="8" t="str">
        <f t="shared" si="22"/>
        <v/>
      </c>
      <c r="F96" s="5" t="str">
        <f t="shared" si="23"/>
        <v/>
      </c>
      <c r="G96" s="9" t="str">
        <f t="shared" si="24"/>
        <v/>
      </c>
      <c r="H96" s="60" t="str">
        <f>IF(AND(B96="",D96="",F96="",G96=""),"",IF($M$3='Data Entry'!$BJ$1,VLOOKUP(F96,Mark,6,0),IF($M$3='Data Entry'!$BJ$3,VLOOKUP(F96,Mark,11,0),IF($M$3='Data Entry'!$BJ$4,VLOOKUP(F96,Mark,16,0),""))))</f>
        <v/>
      </c>
      <c r="I96" s="60" t="str">
        <f>IF(AND(B96="",D96="",F96="",G96=""),"",IF($M$3='Data Entry'!$BJ$1,VLOOKUP(F96,Mark,7,0),IF($M$3='Data Entry'!$BJ$3,VLOOKUP(F96,Mark,12,0),IF($M$3='Data Entry'!$BJ$4,VLOOKUP(F96,Mark,17,0),""))))</f>
        <v/>
      </c>
      <c r="J96" s="60" t="str">
        <f>IF(AND(B96="",D96="",F96="",G96=""),"",IF($M$3='Data Entry'!$BJ$1,VLOOKUP(F96,Mark,8,0),IF($M$3='Data Entry'!$BJ$3,VLOOKUP(F96,Mark,13,0),IF($M$3='Data Entry'!$BJ$4,VLOOKUP(F96,Mark,18,0),""))))</f>
        <v/>
      </c>
      <c r="K96" s="33" t="str">
        <f>IF(AND(B96="",D96="",F96="",G96=""),"",IF($M$3='Data Entry'!$BJ$1,VLOOKUP(F96,Mark,9,0),IF($M$3='Data Entry'!$BJ$3,VLOOKUP(F96,Mark,14,0),IF($M$3='Data Entry'!$BJ$4,VLOOKUP(F96,Mark,19,0),""))))</f>
        <v/>
      </c>
      <c r="L96" s="34" t="str">
        <f>IF(AND(B96="",D96="",F96="",G96=""),"",IF($M$3='Data Entry'!$BJ$1,VLOOKUP(F96,Mark,10,0),IF($M$3='Data Entry'!$BJ$3,VLOOKUP(F96,Mark,15,0),IF($M$3='Data Entry'!$BJ$4,VLOOKUP(F96,Mark,20,0),""))))</f>
        <v/>
      </c>
      <c r="M96" s="35" t="str">
        <f t="shared" si="28"/>
        <v/>
      </c>
      <c r="N96" s="61" t="str">
        <f t="shared" si="25"/>
        <v/>
      </c>
      <c r="O96" s="61" t="str">
        <f t="shared" si="26"/>
        <v/>
      </c>
      <c r="P96" s="69" t="str">
        <f t="shared" si="27"/>
        <v/>
      </c>
      <c r="Q96" s="10"/>
    </row>
    <row r="97" spans="1:17" ht="21.95" customHeight="1" x14ac:dyDescent="0.25">
      <c r="A97" s="7">
        <v>91</v>
      </c>
      <c r="B97" s="31" t="str">
        <f t="shared" si="19"/>
        <v/>
      </c>
      <c r="C97" s="41" t="str">
        <f t="shared" si="20"/>
        <v/>
      </c>
      <c r="D97" s="8" t="str">
        <f t="shared" si="21"/>
        <v/>
      </c>
      <c r="E97" s="8" t="str">
        <f t="shared" si="22"/>
        <v/>
      </c>
      <c r="F97" s="5" t="str">
        <f t="shared" si="23"/>
        <v/>
      </c>
      <c r="G97" s="9" t="str">
        <f t="shared" si="24"/>
        <v/>
      </c>
      <c r="H97" s="60" t="str">
        <f>IF(AND(B97="",D97="",F97="",G97=""),"",IF($M$3='Data Entry'!$BJ$1,VLOOKUP(F97,Mark,6,0),IF($M$3='Data Entry'!$BJ$3,VLOOKUP(F97,Mark,11,0),IF($M$3='Data Entry'!$BJ$4,VLOOKUP(F97,Mark,16,0),""))))</f>
        <v/>
      </c>
      <c r="I97" s="60" t="str">
        <f>IF(AND(B97="",D97="",F97="",G97=""),"",IF($M$3='Data Entry'!$BJ$1,VLOOKUP(F97,Mark,7,0),IF($M$3='Data Entry'!$BJ$3,VLOOKUP(F97,Mark,12,0),IF($M$3='Data Entry'!$BJ$4,VLOOKUP(F97,Mark,17,0),""))))</f>
        <v/>
      </c>
      <c r="J97" s="60" t="str">
        <f>IF(AND(B97="",D97="",F97="",G97=""),"",IF($M$3='Data Entry'!$BJ$1,VLOOKUP(F97,Mark,8,0),IF($M$3='Data Entry'!$BJ$3,VLOOKUP(F97,Mark,13,0),IF($M$3='Data Entry'!$BJ$4,VLOOKUP(F97,Mark,18,0),""))))</f>
        <v/>
      </c>
      <c r="K97" s="33" t="str">
        <f>IF(AND(B97="",D97="",F97="",G97=""),"",IF($M$3='Data Entry'!$BJ$1,VLOOKUP(F97,Mark,9,0),IF($M$3='Data Entry'!$BJ$3,VLOOKUP(F97,Mark,14,0),IF($M$3='Data Entry'!$BJ$4,VLOOKUP(F97,Mark,19,0),""))))</f>
        <v/>
      </c>
      <c r="L97" s="34" t="str">
        <f>IF(AND(B97="",D97="",F97="",G97=""),"",IF($M$3='Data Entry'!$BJ$1,VLOOKUP(F97,Mark,10,0),IF($M$3='Data Entry'!$BJ$3,VLOOKUP(F97,Mark,15,0),IF($M$3='Data Entry'!$BJ$4,VLOOKUP(F97,Mark,20,0),""))))</f>
        <v/>
      </c>
      <c r="M97" s="35" t="str">
        <f t="shared" si="28"/>
        <v/>
      </c>
      <c r="N97" s="61" t="str">
        <f t="shared" si="25"/>
        <v/>
      </c>
      <c r="O97" s="61" t="str">
        <f t="shared" si="26"/>
        <v/>
      </c>
      <c r="P97" s="69" t="str">
        <f t="shared" si="27"/>
        <v/>
      </c>
      <c r="Q97" s="10"/>
    </row>
    <row r="98" spans="1:17" ht="21.95" customHeight="1" x14ac:dyDescent="0.25">
      <c r="A98" s="7">
        <v>92</v>
      </c>
      <c r="B98" s="31" t="str">
        <f t="shared" si="19"/>
        <v/>
      </c>
      <c r="C98" s="41" t="str">
        <f t="shared" si="20"/>
        <v/>
      </c>
      <c r="D98" s="8" t="str">
        <f t="shared" si="21"/>
        <v/>
      </c>
      <c r="E98" s="8" t="str">
        <f t="shared" si="22"/>
        <v/>
      </c>
      <c r="F98" s="5" t="str">
        <f t="shared" si="23"/>
        <v/>
      </c>
      <c r="G98" s="9" t="str">
        <f t="shared" si="24"/>
        <v/>
      </c>
      <c r="H98" s="60" t="str">
        <f>IF(AND(B98="",D98="",F98="",G98=""),"",IF($M$3='Data Entry'!$BJ$1,VLOOKUP(F98,Mark,6,0),IF($M$3='Data Entry'!$BJ$3,VLOOKUP(F98,Mark,11,0),IF($M$3='Data Entry'!$BJ$4,VLOOKUP(F98,Mark,16,0),""))))</f>
        <v/>
      </c>
      <c r="I98" s="60" t="str">
        <f>IF(AND(B98="",D98="",F98="",G98=""),"",IF($M$3='Data Entry'!$BJ$1,VLOOKUP(F98,Mark,7,0),IF($M$3='Data Entry'!$BJ$3,VLOOKUP(F98,Mark,12,0),IF($M$3='Data Entry'!$BJ$4,VLOOKUP(F98,Mark,17,0),""))))</f>
        <v/>
      </c>
      <c r="J98" s="60" t="str">
        <f>IF(AND(B98="",D98="",F98="",G98=""),"",IF($M$3='Data Entry'!$BJ$1,VLOOKUP(F98,Mark,8,0),IF($M$3='Data Entry'!$BJ$3,VLOOKUP(F98,Mark,13,0),IF($M$3='Data Entry'!$BJ$4,VLOOKUP(F98,Mark,18,0),""))))</f>
        <v/>
      </c>
      <c r="K98" s="33" t="str">
        <f>IF(AND(B98="",D98="",F98="",G98=""),"",IF($M$3='Data Entry'!$BJ$1,VLOOKUP(F98,Mark,9,0),IF($M$3='Data Entry'!$BJ$3,VLOOKUP(F98,Mark,14,0),IF($M$3='Data Entry'!$BJ$4,VLOOKUP(F98,Mark,19,0),""))))</f>
        <v/>
      </c>
      <c r="L98" s="34" t="str">
        <f>IF(AND(B98="",D98="",F98="",G98=""),"",IF($M$3='Data Entry'!$BJ$1,VLOOKUP(F98,Mark,10,0),IF($M$3='Data Entry'!$BJ$3,VLOOKUP(F98,Mark,15,0),IF($M$3='Data Entry'!$BJ$4,VLOOKUP(F98,Mark,20,0),""))))</f>
        <v/>
      </c>
      <c r="M98" s="35" t="str">
        <f t="shared" si="28"/>
        <v/>
      </c>
      <c r="N98" s="61" t="str">
        <f t="shared" si="25"/>
        <v/>
      </c>
      <c r="O98" s="61" t="str">
        <f t="shared" si="26"/>
        <v/>
      </c>
      <c r="P98" s="69" t="str">
        <f t="shared" si="27"/>
        <v/>
      </c>
      <c r="Q98" s="10"/>
    </row>
    <row r="99" spans="1:17" ht="21.95" customHeight="1" x14ac:dyDescent="0.25">
      <c r="A99" s="7">
        <v>93</v>
      </c>
      <c r="B99" s="31" t="str">
        <f t="shared" si="19"/>
        <v/>
      </c>
      <c r="C99" s="41" t="str">
        <f t="shared" si="20"/>
        <v/>
      </c>
      <c r="D99" s="8" t="str">
        <f t="shared" si="21"/>
        <v/>
      </c>
      <c r="E99" s="8" t="str">
        <f t="shared" si="22"/>
        <v/>
      </c>
      <c r="F99" s="5" t="str">
        <f t="shared" si="23"/>
        <v/>
      </c>
      <c r="G99" s="9" t="str">
        <f t="shared" si="24"/>
        <v/>
      </c>
      <c r="H99" s="60" t="str">
        <f>IF(AND(B99="",D99="",F99="",G99=""),"",IF($M$3='Data Entry'!$BJ$1,VLOOKUP(F99,Mark,6,0),IF($M$3='Data Entry'!$BJ$3,VLOOKUP(F99,Mark,11,0),IF($M$3='Data Entry'!$BJ$4,VLOOKUP(F99,Mark,16,0),""))))</f>
        <v/>
      </c>
      <c r="I99" s="60" t="str">
        <f>IF(AND(B99="",D99="",F99="",G99=""),"",IF($M$3='Data Entry'!$BJ$1,VLOOKUP(F99,Mark,7,0),IF($M$3='Data Entry'!$BJ$3,VLOOKUP(F99,Mark,12,0),IF($M$3='Data Entry'!$BJ$4,VLOOKUP(F99,Mark,17,0),""))))</f>
        <v/>
      </c>
      <c r="J99" s="60" t="str">
        <f>IF(AND(B99="",D99="",F99="",G99=""),"",IF($M$3='Data Entry'!$BJ$1,VLOOKUP(F99,Mark,8,0),IF($M$3='Data Entry'!$BJ$3,VLOOKUP(F99,Mark,13,0),IF($M$3='Data Entry'!$BJ$4,VLOOKUP(F99,Mark,18,0),""))))</f>
        <v/>
      </c>
      <c r="K99" s="33" t="str">
        <f>IF(AND(B99="",D99="",F99="",G99=""),"",IF($M$3='Data Entry'!$BJ$1,VLOOKUP(F99,Mark,9,0),IF($M$3='Data Entry'!$BJ$3,VLOOKUP(F99,Mark,14,0),IF($M$3='Data Entry'!$BJ$4,VLOOKUP(F99,Mark,19,0),""))))</f>
        <v/>
      </c>
      <c r="L99" s="34" t="str">
        <f>IF(AND(B99="",D99="",F99="",G99=""),"",IF($M$3='Data Entry'!$BJ$1,VLOOKUP(F99,Mark,10,0),IF($M$3='Data Entry'!$BJ$3,VLOOKUP(F99,Mark,15,0),IF($M$3='Data Entry'!$BJ$4,VLOOKUP(F99,Mark,20,0),""))))</f>
        <v/>
      </c>
      <c r="M99" s="35" t="str">
        <f t="shared" si="28"/>
        <v/>
      </c>
      <c r="N99" s="61" t="str">
        <f t="shared" si="25"/>
        <v/>
      </c>
      <c r="O99" s="61" t="str">
        <f t="shared" si="26"/>
        <v/>
      </c>
      <c r="P99" s="69" t="str">
        <f t="shared" si="27"/>
        <v/>
      </c>
      <c r="Q99" s="10"/>
    </row>
    <row r="100" spans="1:17" ht="21.95" customHeight="1" x14ac:dyDescent="0.25">
      <c r="A100" s="7">
        <v>94</v>
      </c>
      <c r="B100" s="31" t="str">
        <f t="shared" si="19"/>
        <v/>
      </c>
      <c r="C100" s="41" t="str">
        <f t="shared" si="20"/>
        <v/>
      </c>
      <c r="D100" s="8" t="str">
        <f t="shared" si="21"/>
        <v/>
      </c>
      <c r="E100" s="8" t="str">
        <f t="shared" si="22"/>
        <v/>
      </c>
      <c r="F100" s="5" t="str">
        <f t="shared" si="23"/>
        <v/>
      </c>
      <c r="G100" s="9" t="str">
        <f t="shared" si="24"/>
        <v/>
      </c>
      <c r="H100" s="60" t="str">
        <f>IF(AND(B100="",D100="",F100="",G100=""),"",IF($M$3='Data Entry'!$BJ$1,VLOOKUP(F100,Mark,6,0),IF($M$3='Data Entry'!$BJ$3,VLOOKUP(F100,Mark,11,0),IF($M$3='Data Entry'!$BJ$4,VLOOKUP(F100,Mark,16,0),""))))</f>
        <v/>
      </c>
      <c r="I100" s="60" t="str">
        <f>IF(AND(B100="",D100="",F100="",G100=""),"",IF($M$3='Data Entry'!$BJ$1,VLOOKUP(F100,Mark,7,0),IF($M$3='Data Entry'!$BJ$3,VLOOKUP(F100,Mark,12,0),IF($M$3='Data Entry'!$BJ$4,VLOOKUP(F100,Mark,17,0),""))))</f>
        <v/>
      </c>
      <c r="J100" s="60" t="str">
        <f>IF(AND(B100="",D100="",F100="",G100=""),"",IF($M$3='Data Entry'!$BJ$1,VLOOKUP(F100,Mark,8,0),IF($M$3='Data Entry'!$BJ$3,VLOOKUP(F100,Mark,13,0),IF($M$3='Data Entry'!$BJ$4,VLOOKUP(F100,Mark,18,0),""))))</f>
        <v/>
      </c>
      <c r="K100" s="33" t="str">
        <f>IF(AND(B100="",D100="",F100="",G100=""),"",IF($M$3='Data Entry'!$BJ$1,VLOOKUP(F100,Mark,9,0),IF($M$3='Data Entry'!$BJ$3,VLOOKUP(F100,Mark,14,0),IF($M$3='Data Entry'!$BJ$4,VLOOKUP(F100,Mark,19,0),""))))</f>
        <v/>
      </c>
      <c r="L100" s="34" t="str">
        <f>IF(AND(B100="",D100="",F100="",G100=""),"",IF($M$3='Data Entry'!$BJ$1,VLOOKUP(F100,Mark,10,0),IF($M$3='Data Entry'!$BJ$3,VLOOKUP(F100,Mark,15,0),IF($M$3='Data Entry'!$BJ$4,VLOOKUP(F100,Mark,20,0),""))))</f>
        <v/>
      </c>
      <c r="M100" s="35" t="str">
        <f t="shared" si="28"/>
        <v/>
      </c>
      <c r="N100" s="61" t="str">
        <f t="shared" si="25"/>
        <v/>
      </c>
      <c r="O100" s="61" t="str">
        <f t="shared" si="26"/>
        <v/>
      </c>
      <c r="P100" s="69" t="str">
        <f t="shared" si="27"/>
        <v/>
      </c>
      <c r="Q100" s="10"/>
    </row>
    <row r="101" spans="1:17" ht="21.95" customHeight="1" x14ac:dyDescent="0.25">
      <c r="A101" s="7">
        <v>95</v>
      </c>
      <c r="B101" s="31" t="str">
        <f t="shared" si="19"/>
        <v/>
      </c>
      <c r="C101" s="41" t="str">
        <f t="shared" si="20"/>
        <v/>
      </c>
      <c r="D101" s="8" t="str">
        <f t="shared" si="21"/>
        <v/>
      </c>
      <c r="E101" s="8" t="str">
        <f t="shared" si="22"/>
        <v/>
      </c>
      <c r="F101" s="5" t="str">
        <f t="shared" si="23"/>
        <v/>
      </c>
      <c r="G101" s="9" t="str">
        <f t="shared" si="24"/>
        <v/>
      </c>
      <c r="H101" s="60" t="str">
        <f>IF(AND(B101="",D101="",F101="",G101=""),"",IF($M$3='Data Entry'!$BJ$1,VLOOKUP(F101,Mark,6,0),IF($M$3='Data Entry'!$BJ$3,VLOOKUP(F101,Mark,11,0),IF($M$3='Data Entry'!$BJ$4,VLOOKUP(F101,Mark,16,0),""))))</f>
        <v/>
      </c>
      <c r="I101" s="60" t="str">
        <f>IF(AND(B101="",D101="",F101="",G101=""),"",IF($M$3='Data Entry'!$BJ$1,VLOOKUP(F101,Mark,7,0),IF($M$3='Data Entry'!$BJ$3,VLOOKUP(F101,Mark,12,0),IF($M$3='Data Entry'!$BJ$4,VLOOKUP(F101,Mark,17,0),""))))</f>
        <v/>
      </c>
      <c r="J101" s="60" t="str">
        <f>IF(AND(B101="",D101="",F101="",G101=""),"",IF($M$3='Data Entry'!$BJ$1,VLOOKUP(F101,Mark,8,0),IF($M$3='Data Entry'!$BJ$3,VLOOKUP(F101,Mark,13,0),IF($M$3='Data Entry'!$BJ$4,VLOOKUP(F101,Mark,18,0),""))))</f>
        <v/>
      </c>
      <c r="K101" s="33" t="str">
        <f>IF(AND(B101="",D101="",F101="",G101=""),"",IF($M$3='Data Entry'!$BJ$1,VLOOKUP(F101,Mark,9,0),IF($M$3='Data Entry'!$BJ$3,VLOOKUP(F101,Mark,14,0),IF($M$3='Data Entry'!$BJ$4,VLOOKUP(F101,Mark,19,0),""))))</f>
        <v/>
      </c>
      <c r="L101" s="34" t="str">
        <f>IF(AND(B101="",D101="",F101="",G101=""),"",IF($M$3='Data Entry'!$BJ$1,VLOOKUP(F101,Mark,10,0),IF($M$3='Data Entry'!$BJ$3,VLOOKUP(F101,Mark,15,0),IF($M$3='Data Entry'!$BJ$4,VLOOKUP(F101,Mark,20,0),""))))</f>
        <v/>
      </c>
      <c r="M101" s="35" t="str">
        <f t="shared" si="28"/>
        <v/>
      </c>
      <c r="N101" s="61" t="str">
        <f t="shared" si="25"/>
        <v/>
      </c>
      <c r="O101" s="61" t="str">
        <f t="shared" si="26"/>
        <v/>
      </c>
      <c r="P101" s="69" t="str">
        <f t="shared" si="27"/>
        <v/>
      </c>
      <c r="Q101" s="10"/>
    </row>
    <row r="102" spans="1:17" ht="21.95" customHeight="1" x14ac:dyDescent="0.25">
      <c r="A102" s="7">
        <v>96</v>
      </c>
      <c r="B102" s="31" t="str">
        <f t="shared" si="19"/>
        <v/>
      </c>
      <c r="C102" s="41" t="str">
        <f t="shared" si="20"/>
        <v/>
      </c>
      <c r="D102" s="8" t="str">
        <f t="shared" si="21"/>
        <v/>
      </c>
      <c r="E102" s="8" t="str">
        <f t="shared" si="22"/>
        <v/>
      </c>
      <c r="F102" s="5" t="str">
        <f t="shared" si="23"/>
        <v/>
      </c>
      <c r="G102" s="9" t="str">
        <f t="shared" si="24"/>
        <v/>
      </c>
      <c r="H102" s="60" t="str">
        <f>IF(AND(B102="",D102="",F102="",G102=""),"",IF($M$3='Data Entry'!$BJ$1,VLOOKUP(F102,Mark,6,0),IF($M$3='Data Entry'!$BJ$3,VLOOKUP(F102,Mark,11,0),IF($M$3='Data Entry'!$BJ$4,VLOOKUP(F102,Mark,16,0),""))))</f>
        <v/>
      </c>
      <c r="I102" s="60" t="str">
        <f>IF(AND(B102="",D102="",F102="",G102=""),"",IF($M$3='Data Entry'!$BJ$1,VLOOKUP(F102,Mark,7,0),IF($M$3='Data Entry'!$BJ$3,VLOOKUP(F102,Mark,12,0),IF($M$3='Data Entry'!$BJ$4,VLOOKUP(F102,Mark,17,0),""))))</f>
        <v/>
      </c>
      <c r="J102" s="60" t="str">
        <f>IF(AND(B102="",D102="",F102="",G102=""),"",IF($M$3='Data Entry'!$BJ$1,VLOOKUP(F102,Mark,8,0),IF($M$3='Data Entry'!$BJ$3,VLOOKUP(F102,Mark,13,0),IF($M$3='Data Entry'!$BJ$4,VLOOKUP(F102,Mark,18,0),""))))</f>
        <v/>
      </c>
      <c r="K102" s="33" t="str">
        <f>IF(AND(B102="",D102="",F102="",G102=""),"",IF($M$3='Data Entry'!$BJ$1,VLOOKUP(F102,Mark,9,0),IF($M$3='Data Entry'!$BJ$3,VLOOKUP(F102,Mark,14,0),IF($M$3='Data Entry'!$BJ$4,VLOOKUP(F102,Mark,19,0),""))))</f>
        <v/>
      </c>
      <c r="L102" s="34" t="str">
        <f>IF(AND(B102="",D102="",F102="",G102=""),"",IF($M$3='Data Entry'!$BJ$1,VLOOKUP(F102,Mark,10,0),IF($M$3='Data Entry'!$BJ$3,VLOOKUP(F102,Mark,15,0),IF($M$3='Data Entry'!$BJ$4,VLOOKUP(F102,Mark,20,0),""))))</f>
        <v/>
      </c>
      <c r="M102" s="35" t="str">
        <f t="shared" si="28"/>
        <v/>
      </c>
      <c r="N102" s="61" t="str">
        <f t="shared" si="25"/>
        <v/>
      </c>
      <c r="O102" s="61" t="str">
        <f t="shared" si="26"/>
        <v/>
      </c>
      <c r="P102" s="69" t="str">
        <f t="shared" si="27"/>
        <v/>
      </c>
      <c r="Q102" s="10"/>
    </row>
    <row r="103" spans="1:17" ht="21.95" customHeight="1" x14ac:dyDescent="0.25">
      <c r="A103" s="7">
        <v>97</v>
      </c>
      <c r="B103" s="31" t="str">
        <f t="shared" ref="B103:B134" si="29">IFERROR(IF($C$3="","",VLOOKUP(A103,NAME,4,0)),"")</f>
        <v/>
      </c>
      <c r="C103" s="41" t="str">
        <f t="shared" ref="C103:C134" si="30">IFERROR(IF($C$3="","",VLOOKUP(A103,NAME,11,0)),"")</f>
        <v/>
      </c>
      <c r="D103" s="8" t="str">
        <f t="shared" ref="D103:D134" si="31">IFERROR(IF($C$3="","",VLOOKUP(A103,NAME,6,0)),"")</f>
        <v/>
      </c>
      <c r="E103" s="8" t="str">
        <f t="shared" ref="E103:E134" si="32">IFERROR(IF($C$3="","",VLOOKUP(A103,NAME,8,0)),"")</f>
        <v/>
      </c>
      <c r="F103" s="5" t="str">
        <f t="shared" ref="F103:F134" si="33">IFERROR(IF($C$3="","",VLOOKUP(A103,NAME,12,0)),"")</f>
        <v/>
      </c>
      <c r="G103" s="9" t="str">
        <f t="shared" ref="G103:G134" si="34">IFERROR(IF($C$3="","",VLOOKUP(A103,NAME,13,0)),"")</f>
        <v/>
      </c>
      <c r="H103" s="60" t="str">
        <f>IF(AND(B103="",D103="",F103="",G103=""),"",IF($M$3='Data Entry'!$BJ$1,VLOOKUP(F103,Mark,6,0),IF($M$3='Data Entry'!$BJ$3,VLOOKUP(F103,Mark,11,0),IF($M$3='Data Entry'!$BJ$4,VLOOKUP(F103,Mark,16,0),""))))</f>
        <v/>
      </c>
      <c r="I103" s="60" t="str">
        <f>IF(AND(B103="",D103="",F103="",G103=""),"",IF($M$3='Data Entry'!$BJ$1,VLOOKUP(F103,Mark,7,0),IF($M$3='Data Entry'!$BJ$3,VLOOKUP(F103,Mark,12,0),IF($M$3='Data Entry'!$BJ$4,VLOOKUP(F103,Mark,17,0),""))))</f>
        <v/>
      </c>
      <c r="J103" s="60" t="str">
        <f>IF(AND(B103="",D103="",F103="",G103=""),"",IF($M$3='Data Entry'!$BJ$1,VLOOKUP(F103,Mark,8,0),IF($M$3='Data Entry'!$BJ$3,VLOOKUP(F103,Mark,13,0),IF($M$3='Data Entry'!$BJ$4,VLOOKUP(F103,Mark,18,0),""))))</f>
        <v/>
      </c>
      <c r="K103" s="33" t="str">
        <f>IF(AND(B103="",D103="",F103="",G103=""),"",IF($M$3='Data Entry'!$BJ$1,VLOOKUP(F103,Mark,9,0),IF($M$3='Data Entry'!$BJ$3,VLOOKUP(F103,Mark,14,0),IF($M$3='Data Entry'!$BJ$4,VLOOKUP(F103,Mark,19,0),""))))</f>
        <v/>
      </c>
      <c r="L103" s="34" t="str">
        <f>IF(AND(B103="",D103="",F103="",G103=""),"",IF($M$3='Data Entry'!$BJ$1,VLOOKUP(F103,Mark,10,0),IF($M$3='Data Entry'!$BJ$3,VLOOKUP(F103,Mark,15,0),IF($M$3='Data Entry'!$BJ$4,VLOOKUP(F103,Mark,20,0),""))))</f>
        <v/>
      </c>
      <c r="M103" s="35" t="str">
        <f t="shared" si="28"/>
        <v/>
      </c>
      <c r="N103" s="61" t="str">
        <f t="shared" ref="N103:N134" si="35">IFERROR(IF(OR(M103="",$M$3="",D103=""),"",ROUNDUP(M103*$N$6%,0)),"")</f>
        <v/>
      </c>
      <c r="O103" s="61" t="str">
        <f t="shared" ref="O103:O134" si="36">IFERROR(IF(AND($M$3=""),"",IF(AND(M103=""),"",IF(AND(F103=""),"",IF(AND(VLOOKUP(F103,Mark,5,0)=""),"",IF(AND(VLOOKUP(F103,Mark,5,0)&gt;85),5,IF(AND(VLOOKUP(F103,Mark,5,0)&gt;75),4,IF(AND(VLOOKUP(F103,Mark,5,0)&gt;=65),3,0))))))),"")</f>
        <v/>
      </c>
      <c r="P103" s="69" t="str">
        <f t="shared" ref="P103:P134" si="37">IFERROR(IF(F103="","",IF(M103="","",IF(N103="","",SUM(N103:O103)))),"")</f>
        <v/>
      </c>
      <c r="Q103" s="10"/>
    </row>
    <row r="104" spans="1:17" ht="21.95" customHeight="1" x14ac:dyDescent="0.25">
      <c r="A104" s="7">
        <v>98</v>
      </c>
      <c r="B104" s="31" t="str">
        <f t="shared" si="29"/>
        <v/>
      </c>
      <c r="C104" s="41" t="str">
        <f t="shared" si="30"/>
        <v/>
      </c>
      <c r="D104" s="8" t="str">
        <f t="shared" si="31"/>
        <v/>
      </c>
      <c r="E104" s="8" t="str">
        <f t="shared" si="32"/>
        <v/>
      </c>
      <c r="F104" s="5" t="str">
        <f t="shared" si="33"/>
        <v/>
      </c>
      <c r="G104" s="9" t="str">
        <f t="shared" si="34"/>
        <v/>
      </c>
      <c r="H104" s="60" t="str">
        <f>IF(AND(B104="",D104="",F104="",G104=""),"",IF($M$3='Data Entry'!$BJ$1,VLOOKUP(F104,Mark,6,0),IF($M$3='Data Entry'!$BJ$3,VLOOKUP(F104,Mark,11,0),IF($M$3='Data Entry'!$BJ$4,VLOOKUP(F104,Mark,16,0),""))))</f>
        <v/>
      </c>
      <c r="I104" s="60" t="str">
        <f>IF(AND(B104="",D104="",F104="",G104=""),"",IF($M$3='Data Entry'!$BJ$1,VLOOKUP(F104,Mark,7,0),IF($M$3='Data Entry'!$BJ$3,VLOOKUP(F104,Mark,12,0),IF($M$3='Data Entry'!$BJ$4,VLOOKUP(F104,Mark,17,0),""))))</f>
        <v/>
      </c>
      <c r="J104" s="60" t="str">
        <f>IF(AND(B104="",D104="",F104="",G104=""),"",IF($M$3='Data Entry'!$BJ$1,VLOOKUP(F104,Mark,8,0),IF($M$3='Data Entry'!$BJ$3,VLOOKUP(F104,Mark,13,0),IF($M$3='Data Entry'!$BJ$4,VLOOKUP(F104,Mark,18,0),""))))</f>
        <v/>
      </c>
      <c r="K104" s="33" t="str">
        <f>IF(AND(B104="",D104="",F104="",G104=""),"",IF($M$3='Data Entry'!$BJ$1,VLOOKUP(F104,Mark,9,0),IF($M$3='Data Entry'!$BJ$3,VLOOKUP(F104,Mark,14,0),IF($M$3='Data Entry'!$BJ$4,VLOOKUP(F104,Mark,19,0),""))))</f>
        <v/>
      </c>
      <c r="L104" s="34" t="str">
        <f>IF(AND(B104="",D104="",F104="",G104=""),"",IF($M$3='Data Entry'!$BJ$1,VLOOKUP(F104,Mark,10,0),IF($M$3='Data Entry'!$BJ$3,VLOOKUP(F104,Mark,15,0),IF($M$3='Data Entry'!$BJ$4,VLOOKUP(F104,Mark,20,0),""))))</f>
        <v/>
      </c>
      <c r="M104" s="35" t="str">
        <f t="shared" si="28"/>
        <v/>
      </c>
      <c r="N104" s="61" t="str">
        <f t="shared" si="35"/>
        <v/>
      </c>
      <c r="O104" s="61" t="str">
        <f t="shared" si="36"/>
        <v/>
      </c>
      <c r="P104" s="69" t="str">
        <f t="shared" si="37"/>
        <v/>
      </c>
      <c r="Q104" s="10"/>
    </row>
    <row r="105" spans="1:17" ht="21.95" customHeight="1" x14ac:dyDescent="0.25">
      <c r="A105" s="7">
        <v>99</v>
      </c>
      <c r="B105" s="31" t="str">
        <f t="shared" si="29"/>
        <v/>
      </c>
      <c r="C105" s="41" t="str">
        <f t="shared" si="30"/>
        <v/>
      </c>
      <c r="D105" s="8" t="str">
        <f t="shared" si="31"/>
        <v/>
      </c>
      <c r="E105" s="8" t="str">
        <f t="shared" si="32"/>
        <v/>
      </c>
      <c r="F105" s="5" t="str">
        <f t="shared" si="33"/>
        <v/>
      </c>
      <c r="G105" s="9" t="str">
        <f t="shared" si="34"/>
        <v/>
      </c>
      <c r="H105" s="60" t="str">
        <f>IF(AND(B105="",D105="",F105="",G105=""),"",IF($M$3='Data Entry'!$BJ$1,VLOOKUP(F105,Mark,6,0),IF($M$3='Data Entry'!$BJ$3,VLOOKUP(F105,Mark,11,0),IF($M$3='Data Entry'!$BJ$4,VLOOKUP(F105,Mark,16,0),""))))</f>
        <v/>
      </c>
      <c r="I105" s="60" t="str">
        <f>IF(AND(B105="",D105="",F105="",G105=""),"",IF($M$3='Data Entry'!$BJ$1,VLOOKUP(F105,Mark,7,0),IF($M$3='Data Entry'!$BJ$3,VLOOKUP(F105,Mark,12,0),IF($M$3='Data Entry'!$BJ$4,VLOOKUP(F105,Mark,17,0),""))))</f>
        <v/>
      </c>
      <c r="J105" s="60" t="str">
        <f>IF(AND(B105="",D105="",F105="",G105=""),"",IF($M$3='Data Entry'!$BJ$1,VLOOKUP(F105,Mark,8,0),IF($M$3='Data Entry'!$BJ$3,VLOOKUP(F105,Mark,13,0),IF($M$3='Data Entry'!$BJ$4,VLOOKUP(F105,Mark,18,0),""))))</f>
        <v/>
      </c>
      <c r="K105" s="33" t="str">
        <f>IF(AND(B105="",D105="",F105="",G105=""),"",IF($M$3='Data Entry'!$BJ$1,VLOOKUP(F105,Mark,9,0),IF($M$3='Data Entry'!$BJ$3,VLOOKUP(F105,Mark,14,0),IF($M$3='Data Entry'!$BJ$4,VLOOKUP(F105,Mark,19,0),""))))</f>
        <v/>
      </c>
      <c r="L105" s="34" t="str">
        <f>IF(AND(B105="",D105="",F105="",G105=""),"",IF($M$3='Data Entry'!$BJ$1,VLOOKUP(F105,Mark,10,0),IF($M$3='Data Entry'!$BJ$3,VLOOKUP(F105,Mark,15,0),IF($M$3='Data Entry'!$BJ$4,VLOOKUP(F105,Mark,20,0),""))))</f>
        <v/>
      </c>
      <c r="M105" s="35" t="str">
        <f t="shared" si="28"/>
        <v/>
      </c>
      <c r="N105" s="61" t="str">
        <f t="shared" si="35"/>
        <v/>
      </c>
      <c r="O105" s="61" t="str">
        <f t="shared" si="36"/>
        <v/>
      </c>
      <c r="P105" s="69" t="str">
        <f t="shared" si="37"/>
        <v/>
      </c>
      <c r="Q105" s="10"/>
    </row>
    <row r="106" spans="1:17" ht="21.95" customHeight="1" x14ac:dyDescent="0.25">
      <c r="A106" s="7">
        <v>100</v>
      </c>
      <c r="B106" s="31" t="str">
        <f t="shared" si="29"/>
        <v/>
      </c>
      <c r="C106" s="41" t="str">
        <f t="shared" si="30"/>
        <v/>
      </c>
      <c r="D106" s="8" t="str">
        <f t="shared" si="31"/>
        <v/>
      </c>
      <c r="E106" s="8" t="str">
        <f t="shared" si="32"/>
        <v/>
      </c>
      <c r="F106" s="5" t="str">
        <f t="shared" si="33"/>
        <v/>
      </c>
      <c r="G106" s="9" t="str">
        <f t="shared" si="34"/>
        <v/>
      </c>
      <c r="H106" s="60" t="str">
        <f>IF(AND(B106="",D106="",F106="",G106=""),"",IF($M$3='Data Entry'!$BJ$1,VLOOKUP(F106,Mark,6,0),IF($M$3='Data Entry'!$BJ$3,VLOOKUP(F106,Mark,11,0),IF($M$3='Data Entry'!$BJ$4,VLOOKUP(F106,Mark,16,0),""))))</f>
        <v/>
      </c>
      <c r="I106" s="60" t="str">
        <f>IF(AND(B106="",D106="",F106="",G106=""),"",IF($M$3='Data Entry'!$BJ$1,VLOOKUP(F106,Mark,7,0),IF($M$3='Data Entry'!$BJ$3,VLOOKUP(F106,Mark,12,0),IF($M$3='Data Entry'!$BJ$4,VLOOKUP(F106,Mark,17,0),""))))</f>
        <v/>
      </c>
      <c r="J106" s="60" t="str">
        <f>IF(AND(B106="",D106="",F106="",G106=""),"",IF($M$3='Data Entry'!$BJ$1,VLOOKUP(F106,Mark,8,0),IF($M$3='Data Entry'!$BJ$3,VLOOKUP(F106,Mark,13,0),IF($M$3='Data Entry'!$BJ$4,VLOOKUP(F106,Mark,18,0),""))))</f>
        <v/>
      </c>
      <c r="K106" s="33" t="str">
        <f>IF(AND(B106="",D106="",F106="",G106=""),"",IF($M$3='Data Entry'!$BJ$1,VLOOKUP(F106,Mark,9,0),IF($M$3='Data Entry'!$BJ$3,VLOOKUP(F106,Mark,14,0),IF($M$3='Data Entry'!$BJ$4,VLOOKUP(F106,Mark,19,0),""))))</f>
        <v/>
      </c>
      <c r="L106" s="34" t="str">
        <f>IF(AND(B106="",D106="",F106="",G106=""),"",IF($M$3='Data Entry'!$BJ$1,VLOOKUP(F106,Mark,10,0),IF($M$3='Data Entry'!$BJ$3,VLOOKUP(F106,Mark,15,0),IF($M$3='Data Entry'!$BJ$4,VLOOKUP(F106,Mark,20,0),""))))</f>
        <v/>
      </c>
      <c r="M106" s="35" t="str">
        <f t="shared" si="28"/>
        <v/>
      </c>
      <c r="N106" s="61" t="str">
        <f t="shared" si="35"/>
        <v/>
      </c>
      <c r="O106" s="61" t="str">
        <f t="shared" si="36"/>
        <v/>
      </c>
      <c r="P106" s="69" t="str">
        <f t="shared" si="37"/>
        <v/>
      </c>
      <c r="Q106" s="10"/>
    </row>
    <row r="107" spans="1:17" ht="21.95" customHeight="1" x14ac:dyDescent="0.25">
      <c r="A107" s="7">
        <v>101</v>
      </c>
      <c r="B107" s="31" t="str">
        <f t="shared" si="29"/>
        <v/>
      </c>
      <c r="C107" s="41" t="str">
        <f t="shared" si="30"/>
        <v/>
      </c>
      <c r="D107" s="8" t="str">
        <f t="shared" si="31"/>
        <v/>
      </c>
      <c r="E107" s="8" t="str">
        <f t="shared" si="32"/>
        <v/>
      </c>
      <c r="F107" s="5" t="str">
        <f t="shared" si="33"/>
        <v/>
      </c>
      <c r="G107" s="9" t="str">
        <f t="shared" si="34"/>
        <v/>
      </c>
      <c r="H107" s="60" t="str">
        <f>IF(AND(B107="",D107="",F107="",G107=""),"",IF($M$3='Data Entry'!$BJ$1,VLOOKUP(F107,Mark,6,0),IF($M$3='Data Entry'!$BJ$3,VLOOKUP(F107,Mark,11,0),IF($M$3='Data Entry'!$BJ$4,VLOOKUP(F107,Mark,16,0),""))))</f>
        <v/>
      </c>
      <c r="I107" s="60" t="str">
        <f>IF(AND(B107="",D107="",F107="",G107=""),"",IF($M$3='Data Entry'!$BJ$1,VLOOKUP(F107,Mark,7,0),IF($M$3='Data Entry'!$BJ$3,VLOOKUP(F107,Mark,12,0),IF($M$3='Data Entry'!$BJ$4,VLOOKUP(F107,Mark,17,0),""))))</f>
        <v/>
      </c>
      <c r="J107" s="60" t="str">
        <f>IF(AND(B107="",D107="",F107="",G107=""),"",IF($M$3='Data Entry'!$BJ$1,VLOOKUP(F107,Mark,8,0),IF($M$3='Data Entry'!$BJ$3,VLOOKUP(F107,Mark,13,0),IF($M$3='Data Entry'!$BJ$4,VLOOKUP(F107,Mark,18,0),""))))</f>
        <v/>
      </c>
      <c r="K107" s="33" t="str">
        <f>IF(AND(B107="",D107="",F107="",G107=""),"",IF($M$3='Data Entry'!$BJ$1,VLOOKUP(F107,Mark,9,0),IF($M$3='Data Entry'!$BJ$3,VLOOKUP(F107,Mark,14,0),IF($M$3='Data Entry'!$BJ$4,VLOOKUP(F107,Mark,19,0),""))))</f>
        <v/>
      </c>
      <c r="L107" s="34" t="str">
        <f>IF(AND(B107="",D107="",F107="",G107=""),"",IF($M$3='Data Entry'!$BJ$1,VLOOKUP(F107,Mark,10,0),IF($M$3='Data Entry'!$BJ$3,VLOOKUP(F107,Mark,15,0),IF($M$3='Data Entry'!$BJ$4,VLOOKUP(F107,Mark,20,0),""))))</f>
        <v/>
      </c>
      <c r="M107" s="35" t="str">
        <f t="shared" si="28"/>
        <v/>
      </c>
      <c r="N107" s="61" t="str">
        <f t="shared" si="35"/>
        <v/>
      </c>
      <c r="O107" s="61" t="str">
        <f t="shared" si="36"/>
        <v/>
      </c>
      <c r="P107" s="69" t="str">
        <f t="shared" si="37"/>
        <v/>
      </c>
      <c r="Q107" s="10"/>
    </row>
    <row r="108" spans="1:17" ht="21.95" customHeight="1" x14ac:dyDescent="0.25">
      <c r="A108" s="7">
        <v>102</v>
      </c>
      <c r="B108" s="31" t="str">
        <f t="shared" si="29"/>
        <v/>
      </c>
      <c r="C108" s="41" t="str">
        <f t="shared" si="30"/>
        <v/>
      </c>
      <c r="D108" s="8" t="str">
        <f t="shared" si="31"/>
        <v/>
      </c>
      <c r="E108" s="8" t="str">
        <f t="shared" si="32"/>
        <v/>
      </c>
      <c r="F108" s="5" t="str">
        <f t="shared" si="33"/>
        <v/>
      </c>
      <c r="G108" s="9" t="str">
        <f t="shared" si="34"/>
        <v/>
      </c>
      <c r="H108" s="60" t="str">
        <f>IF(AND(B108="",D108="",F108="",G108=""),"",IF($M$3='Data Entry'!$BJ$1,VLOOKUP(F108,Mark,6,0),IF($M$3='Data Entry'!$BJ$3,VLOOKUP(F108,Mark,11,0),IF($M$3='Data Entry'!$BJ$4,VLOOKUP(F108,Mark,16,0),""))))</f>
        <v/>
      </c>
      <c r="I108" s="60" t="str">
        <f>IF(AND(B108="",D108="",F108="",G108=""),"",IF($M$3='Data Entry'!$BJ$1,VLOOKUP(F108,Mark,7,0),IF($M$3='Data Entry'!$BJ$3,VLOOKUP(F108,Mark,12,0),IF($M$3='Data Entry'!$BJ$4,VLOOKUP(F108,Mark,17,0),""))))</f>
        <v/>
      </c>
      <c r="J108" s="60" t="str">
        <f>IF(AND(B108="",D108="",F108="",G108=""),"",IF($M$3='Data Entry'!$BJ$1,VLOOKUP(F108,Mark,8,0),IF($M$3='Data Entry'!$BJ$3,VLOOKUP(F108,Mark,13,0),IF($M$3='Data Entry'!$BJ$4,VLOOKUP(F108,Mark,18,0),""))))</f>
        <v/>
      </c>
      <c r="K108" s="33" t="str">
        <f>IF(AND(B108="",D108="",F108="",G108=""),"",IF($M$3='Data Entry'!$BJ$1,VLOOKUP(F108,Mark,9,0),IF($M$3='Data Entry'!$BJ$3,VLOOKUP(F108,Mark,14,0),IF($M$3='Data Entry'!$BJ$4,VLOOKUP(F108,Mark,19,0),""))))</f>
        <v/>
      </c>
      <c r="L108" s="34" t="str">
        <f>IF(AND(B108="",D108="",F108="",G108=""),"",IF($M$3='Data Entry'!$BJ$1,VLOOKUP(F108,Mark,10,0),IF($M$3='Data Entry'!$BJ$3,VLOOKUP(F108,Mark,15,0),IF($M$3='Data Entry'!$BJ$4,VLOOKUP(F108,Mark,20,0),""))))</f>
        <v/>
      </c>
      <c r="M108" s="35" t="str">
        <f t="shared" si="28"/>
        <v/>
      </c>
      <c r="N108" s="61" t="str">
        <f t="shared" si="35"/>
        <v/>
      </c>
      <c r="O108" s="61" t="str">
        <f t="shared" si="36"/>
        <v/>
      </c>
      <c r="P108" s="69" t="str">
        <f t="shared" si="37"/>
        <v/>
      </c>
      <c r="Q108" s="10"/>
    </row>
    <row r="109" spans="1:17" ht="21.95" customHeight="1" x14ac:dyDescent="0.25">
      <c r="A109" s="7">
        <v>103</v>
      </c>
      <c r="B109" s="31" t="str">
        <f t="shared" si="29"/>
        <v/>
      </c>
      <c r="C109" s="41" t="str">
        <f t="shared" si="30"/>
        <v/>
      </c>
      <c r="D109" s="8" t="str">
        <f t="shared" si="31"/>
        <v/>
      </c>
      <c r="E109" s="8" t="str">
        <f t="shared" si="32"/>
        <v/>
      </c>
      <c r="F109" s="5" t="str">
        <f t="shared" si="33"/>
        <v/>
      </c>
      <c r="G109" s="9" t="str">
        <f t="shared" si="34"/>
        <v/>
      </c>
      <c r="H109" s="60" t="str">
        <f>IF(AND(B109="",D109="",F109="",G109=""),"",IF($M$3='Data Entry'!$BJ$1,VLOOKUP(F109,Mark,6,0),IF($M$3='Data Entry'!$BJ$3,VLOOKUP(F109,Mark,11,0),IF($M$3='Data Entry'!$BJ$4,VLOOKUP(F109,Mark,16,0),""))))</f>
        <v/>
      </c>
      <c r="I109" s="60" t="str">
        <f>IF(AND(B109="",D109="",F109="",G109=""),"",IF($M$3='Data Entry'!$BJ$1,VLOOKUP(F109,Mark,7,0),IF($M$3='Data Entry'!$BJ$3,VLOOKUP(F109,Mark,12,0),IF($M$3='Data Entry'!$BJ$4,VLOOKUP(F109,Mark,17,0),""))))</f>
        <v/>
      </c>
      <c r="J109" s="60" t="str">
        <f>IF(AND(B109="",D109="",F109="",G109=""),"",IF($M$3='Data Entry'!$BJ$1,VLOOKUP(F109,Mark,8,0),IF($M$3='Data Entry'!$BJ$3,VLOOKUP(F109,Mark,13,0),IF($M$3='Data Entry'!$BJ$4,VLOOKUP(F109,Mark,18,0),""))))</f>
        <v/>
      </c>
      <c r="K109" s="33" t="str">
        <f>IF(AND(B109="",D109="",F109="",G109=""),"",IF($M$3='Data Entry'!$BJ$1,VLOOKUP(F109,Mark,9,0),IF($M$3='Data Entry'!$BJ$3,VLOOKUP(F109,Mark,14,0),IF($M$3='Data Entry'!$BJ$4,VLOOKUP(F109,Mark,19,0),""))))</f>
        <v/>
      </c>
      <c r="L109" s="34" t="str">
        <f>IF(AND(B109="",D109="",F109="",G109=""),"",IF($M$3='Data Entry'!$BJ$1,VLOOKUP(F109,Mark,10,0),IF($M$3='Data Entry'!$BJ$3,VLOOKUP(F109,Mark,15,0),IF($M$3='Data Entry'!$BJ$4,VLOOKUP(F109,Mark,20,0),""))))</f>
        <v/>
      </c>
      <c r="M109" s="35" t="str">
        <f t="shared" si="28"/>
        <v/>
      </c>
      <c r="N109" s="61" t="str">
        <f t="shared" si="35"/>
        <v/>
      </c>
      <c r="O109" s="61" t="str">
        <f t="shared" si="36"/>
        <v/>
      </c>
      <c r="P109" s="69" t="str">
        <f t="shared" si="37"/>
        <v/>
      </c>
      <c r="Q109" s="10"/>
    </row>
    <row r="110" spans="1:17" ht="21.95" customHeight="1" x14ac:dyDescent="0.25">
      <c r="A110" s="7">
        <v>104</v>
      </c>
      <c r="B110" s="31" t="str">
        <f t="shared" si="29"/>
        <v/>
      </c>
      <c r="C110" s="41" t="str">
        <f t="shared" si="30"/>
        <v/>
      </c>
      <c r="D110" s="8" t="str">
        <f t="shared" si="31"/>
        <v/>
      </c>
      <c r="E110" s="8" t="str">
        <f t="shared" si="32"/>
        <v/>
      </c>
      <c r="F110" s="5" t="str">
        <f t="shared" si="33"/>
        <v/>
      </c>
      <c r="G110" s="9" t="str">
        <f t="shared" si="34"/>
        <v/>
      </c>
      <c r="H110" s="60" t="str">
        <f>IF(AND(B110="",D110="",F110="",G110=""),"",IF($M$3='Data Entry'!$BJ$1,VLOOKUP(F110,Mark,6,0),IF($M$3='Data Entry'!$BJ$3,VLOOKUP(F110,Mark,11,0),IF($M$3='Data Entry'!$BJ$4,VLOOKUP(F110,Mark,16,0),""))))</f>
        <v/>
      </c>
      <c r="I110" s="60" t="str">
        <f>IF(AND(B110="",D110="",F110="",G110=""),"",IF($M$3='Data Entry'!$BJ$1,VLOOKUP(F110,Mark,7,0),IF($M$3='Data Entry'!$BJ$3,VLOOKUP(F110,Mark,12,0),IF($M$3='Data Entry'!$BJ$4,VLOOKUP(F110,Mark,17,0),""))))</f>
        <v/>
      </c>
      <c r="J110" s="60" t="str">
        <f>IF(AND(B110="",D110="",F110="",G110=""),"",IF($M$3='Data Entry'!$BJ$1,VLOOKUP(F110,Mark,8,0),IF($M$3='Data Entry'!$BJ$3,VLOOKUP(F110,Mark,13,0),IF($M$3='Data Entry'!$BJ$4,VLOOKUP(F110,Mark,18,0),""))))</f>
        <v/>
      </c>
      <c r="K110" s="33" t="str">
        <f>IF(AND(B110="",D110="",F110="",G110=""),"",IF($M$3='Data Entry'!$BJ$1,VLOOKUP(F110,Mark,9,0),IF($M$3='Data Entry'!$BJ$3,VLOOKUP(F110,Mark,14,0),IF($M$3='Data Entry'!$BJ$4,VLOOKUP(F110,Mark,19,0),""))))</f>
        <v/>
      </c>
      <c r="L110" s="34" t="str">
        <f>IF(AND(B110="",D110="",F110="",G110=""),"",IF($M$3='Data Entry'!$BJ$1,VLOOKUP(F110,Mark,10,0),IF($M$3='Data Entry'!$BJ$3,VLOOKUP(F110,Mark,15,0),IF($M$3='Data Entry'!$BJ$4,VLOOKUP(F110,Mark,20,0),""))))</f>
        <v/>
      </c>
      <c r="M110" s="35" t="str">
        <f t="shared" si="28"/>
        <v/>
      </c>
      <c r="N110" s="61" t="str">
        <f t="shared" si="35"/>
        <v/>
      </c>
      <c r="O110" s="61" t="str">
        <f t="shared" si="36"/>
        <v/>
      </c>
      <c r="P110" s="69" t="str">
        <f t="shared" si="37"/>
        <v/>
      </c>
      <c r="Q110" s="10"/>
    </row>
    <row r="111" spans="1:17" ht="21.95" customHeight="1" x14ac:dyDescent="0.25">
      <c r="A111" s="7">
        <v>105</v>
      </c>
      <c r="B111" s="31" t="str">
        <f t="shared" si="29"/>
        <v/>
      </c>
      <c r="C111" s="41" t="str">
        <f t="shared" si="30"/>
        <v/>
      </c>
      <c r="D111" s="8" t="str">
        <f t="shared" si="31"/>
        <v/>
      </c>
      <c r="E111" s="8" t="str">
        <f t="shared" si="32"/>
        <v/>
      </c>
      <c r="F111" s="5" t="str">
        <f t="shared" si="33"/>
        <v/>
      </c>
      <c r="G111" s="9" t="str">
        <f t="shared" si="34"/>
        <v/>
      </c>
      <c r="H111" s="60" t="str">
        <f>IF(AND(B111="",D111="",F111="",G111=""),"",IF($M$3='Data Entry'!$BJ$1,VLOOKUP(F111,Mark,6,0),IF($M$3='Data Entry'!$BJ$3,VLOOKUP(F111,Mark,11,0),IF($M$3='Data Entry'!$BJ$4,VLOOKUP(F111,Mark,16,0),""))))</f>
        <v/>
      </c>
      <c r="I111" s="60" t="str">
        <f>IF(AND(B111="",D111="",F111="",G111=""),"",IF($M$3='Data Entry'!$BJ$1,VLOOKUP(F111,Mark,7,0),IF($M$3='Data Entry'!$BJ$3,VLOOKUP(F111,Mark,12,0),IF($M$3='Data Entry'!$BJ$4,VLOOKUP(F111,Mark,17,0),""))))</f>
        <v/>
      </c>
      <c r="J111" s="60" t="str">
        <f>IF(AND(B111="",D111="",F111="",G111=""),"",IF($M$3='Data Entry'!$BJ$1,VLOOKUP(F111,Mark,8,0),IF($M$3='Data Entry'!$BJ$3,VLOOKUP(F111,Mark,13,0),IF($M$3='Data Entry'!$BJ$4,VLOOKUP(F111,Mark,18,0),""))))</f>
        <v/>
      </c>
      <c r="K111" s="33" t="str">
        <f>IF(AND(B111="",D111="",F111="",G111=""),"",IF($M$3='Data Entry'!$BJ$1,VLOOKUP(F111,Mark,9,0),IF($M$3='Data Entry'!$BJ$3,VLOOKUP(F111,Mark,14,0),IF($M$3='Data Entry'!$BJ$4,VLOOKUP(F111,Mark,19,0),""))))</f>
        <v/>
      </c>
      <c r="L111" s="34" t="str">
        <f>IF(AND(B111="",D111="",F111="",G111=""),"",IF($M$3='Data Entry'!$BJ$1,VLOOKUP(F111,Mark,10,0),IF($M$3='Data Entry'!$BJ$3,VLOOKUP(F111,Mark,15,0),IF($M$3='Data Entry'!$BJ$4,VLOOKUP(F111,Mark,20,0),""))))</f>
        <v/>
      </c>
      <c r="M111" s="35" t="str">
        <f t="shared" si="28"/>
        <v/>
      </c>
      <c r="N111" s="61" t="str">
        <f t="shared" si="35"/>
        <v/>
      </c>
      <c r="O111" s="61" t="str">
        <f t="shared" si="36"/>
        <v/>
      </c>
      <c r="P111" s="69" t="str">
        <f t="shared" si="37"/>
        <v/>
      </c>
      <c r="Q111" s="10"/>
    </row>
    <row r="112" spans="1:17" ht="21.95" customHeight="1" x14ac:dyDescent="0.25">
      <c r="A112" s="7">
        <v>106</v>
      </c>
      <c r="B112" s="31" t="str">
        <f t="shared" si="29"/>
        <v/>
      </c>
      <c r="C112" s="41" t="str">
        <f t="shared" si="30"/>
        <v/>
      </c>
      <c r="D112" s="8" t="str">
        <f t="shared" si="31"/>
        <v/>
      </c>
      <c r="E112" s="8" t="str">
        <f t="shared" si="32"/>
        <v/>
      </c>
      <c r="F112" s="5" t="str">
        <f t="shared" si="33"/>
        <v/>
      </c>
      <c r="G112" s="9" t="str">
        <f t="shared" si="34"/>
        <v/>
      </c>
      <c r="H112" s="60" t="str">
        <f>IF(AND(B112="",D112="",F112="",G112=""),"",IF($M$3='Data Entry'!$BJ$1,VLOOKUP(F112,Mark,6,0),IF($M$3='Data Entry'!$BJ$3,VLOOKUP(F112,Mark,11,0),IF($M$3='Data Entry'!$BJ$4,VLOOKUP(F112,Mark,16,0),""))))</f>
        <v/>
      </c>
      <c r="I112" s="60" t="str">
        <f>IF(AND(B112="",D112="",F112="",G112=""),"",IF($M$3='Data Entry'!$BJ$1,VLOOKUP(F112,Mark,7,0),IF($M$3='Data Entry'!$BJ$3,VLOOKUP(F112,Mark,12,0),IF($M$3='Data Entry'!$BJ$4,VLOOKUP(F112,Mark,17,0),""))))</f>
        <v/>
      </c>
      <c r="J112" s="60" t="str">
        <f>IF(AND(B112="",D112="",F112="",G112=""),"",IF($M$3='Data Entry'!$BJ$1,VLOOKUP(F112,Mark,8,0),IF($M$3='Data Entry'!$BJ$3,VLOOKUP(F112,Mark,13,0),IF($M$3='Data Entry'!$BJ$4,VLOOKUP(F112,Mark,18,0),""))))</f>
        <v/>
      </c>
      <c r="K112" s="33" t="str">
        <f>IF(AND(B112="",D112="",F112="",G112=""),"",IF($M$3='Data Entry'!$BJ$1,VLOOKUP(F112,Mark,9,0),IF($M$3='Data Entry'!$BJ$3,VLOOKUP(F112,Mark,14,0),IF($M$3='Data Entry'!$BJ$4,VLOOKUP(F112,Mark,19,0),""))))</f>
        <v/>
      </c>
      <c r="L112" s="34" t="str">
        <f>IF(AND(B112="",D112="",F112="",G112=""),"",IF($M$3='Data Entry'!$BJ$1,VLOOKUP(F112,Mark,10,0),IF($M$3='Data Entry'!$BJ$3,VLOOKUP(F112,Mark,15,0),IF($M$3='Data Entry'!$BJ$4,VLOOKUP(F112,Mark,20,0),""))))</f>
        <v/>
      </c>
      <c r="M112" s="35" t="str">
        <f t="shared" si="28"/>
        <v/>
      </c>
      <c r="N112" s="61" t="str">
        <f t="shared" si="35"/>
        <v/>
      </c>
      <c r="O112" s="61" t="str">
        <f t="shared" si="36"/>
        <v/>
      </c>
      <c r="P112" s="69" t="str">
        <f t="shared" si="37"/>
        <v/>
      </c>
      <c r="Q112" s="10"/>
    </row>
    <row r="113" spans="1:17" ht="21.95" customHeight="1" x14ac:dyDescent="0.25">
      <c r="A113" s="7">
        <v>107</v>
      </c>
      <c r="B113" s="31" t="str">
        <f t="shared" si="29"/>
        <v/>
      </c>
      <c r="C113" s="41" t="str">
        <f t="shared" si="30"/>
        <v/>
      </c>
      <c r="D113" s="8" t="str">
        <f t="shared" si="31"/>
        <v/>
      </c>
      <c r="E113" s="8" t="str">
        <f t="shared" si="32"/>
        <v/>
      </c>
      <c r="F113" s="5" t="str">
        <f t="shared" si="33"/>
        <v/>
      </c>
      <c r="G113" s="9" t="str">
        <f t="shared" si="34"/>
        <v/>
      </c>
      <c r="H113" s="60" t="str">
        <f>IF(AND(B113="",D113="",F113="",G113=""),"",IF($M$3='Data Entry'!$BJ$1,VLOOKUP(F113,Mark,6,0),IF($M$3='Data Entry'!$BJ$3,VLOOKUP(F113,Mark,11,0),IF($M$3='Data Entry'!$BJ$4,VLOOKUP(F113,Mark,16,0),""))))</f>
        <v/>
      </c>
      <c r="I113" s="60" t="str">
        <f>IF(AND(B113="",D113="",F113="",G113=""),"",IF($M$3='Data Entry'!$BJ$1,VLOOKUP(F113,Mark,7,0),IF($M$3='Data Entry'!$BJ$3,VLOOKUP(F113,Mark,12,0),IF($M$3='Data Entry'!$BJ$4,VLOOKUP(F113,Mark,17,0),""))))</f>
        <v/>
      </c>
      <c r="J113" s="60" t="str">
        <f>IF(AND(B113="",D113="",F113="",G113=""),"",IF($M$3='Data Entry'!$BJ$1,VLOOKUP(F113,Mark,8,0),IF($M$3='Data Entry'!$BJ$3,VLOOKUP(F113,Mark,13,0),IF($M$3='Data Entry'!$BJ$4,VLOOKUP(F113,Mark,18,0),""))))</f>
        <v/>
      </c>
      <c r="K113" s="33" t="str">
        <f>IF(AND(B113="",D113="",F113="",G113=""),"",IF($M$3='Data Entry'!$BJ$1,VLOOKUP(F113,Mark,9,0),IF($M$3='Data Entry'!$BJ$3,VLOOKUP(F113,Mark,14,0),IF($M$3='Data Entry'!$BJ$4,VLOOKUP(F113,Mark,19,0),""))))</f>
        <v/>
      </c>
      <c r="L113" s="34" t="str">
        <f>IF(AND(B113="",D113="",F113="",G113=""),"",IF($M$3='Data Entry'!$BJ$1,VLOOKUP(F113,Mark,10,0),IF($M$3='Data Entry'!$BJ$3,VLOOKUP(F113,Mark,15,0),IF($M$3='Data Entry'!$BJ$4,VLOOKUP(F113,Mark,20,0),""))))</f>
        <v/>
      </c>
      <c r="M113" s="35" t="str">
        <f t="shared" si="28"/>
        <v/>
      </c>
      <c r="N113" s="61" t="str">
        <f t="shared" si="35"/>
        <v/>
      </c>
      <c r="O113" s="61" t="str">
        <f t="shared" si="36"/>
        <v/>
      </c>
      <c r="P113" s="69" t="str">
        <f t="shared" si="37"/>
        <v/>
      </c>
      <c r="Q113" s="10"/>
    </row>
    <row r="114" spans="1:17" ht="21.95" customHeight="1" x14ac:dyDescent="0.25">
      <c r="A114" s="7">
        <v>108</v>
      </c>
      <c r="B114" s="31" t="str">
        <f t="shared" si="29"/>
        <v/>
      </c>
      <c r="C114" s="41" t="str">
        <f t="shared" si="30"/>
        <v/>
      </c>
      <c r="D114" s="8" t="str">
        <f t="shared" si="31"/>
        <v/>
      </c>
      <c r="E114" s="8" t="str">
        <f t="shared" si="32"/>
        <v/>
      </c>
      <c r="F114" s="5" t="str">
        <f t="shared" si="33"/>
        <v/>
      </c>
      <c r="G114" s="9" t="str">
        <f t="shared" si="34"/>
        <v/>
      </c>
      <c r="H114" s="60" t="str">
        <f>IF(AND(B114="",D114="",F114="",G114=""),"",IF($M$3='Data Entry'!$BJ$1,VLOOKUP(F114,Mark,6,0),IF($M$3='Data Entry'!$BJ$3,VLOOKUP(F114,Mark,11,0),IF($M$3='Data Entry'!$BJ$4,VLOOKUP(F114,Mark,16,0),""))))</f>
        <v/>
      </c>
      <c r="I114" s="60" t="str">
        <f>IF(AND(B114="",D114="",F114="",G114=""),"",IF($M$3='Data Entry'!$BJ$1,VLOOKUP(F114,Mark,7,0),IF($M$3='Data Entry'!$BJ$3,VLOOKUP(F114,Mark,12,0),IF($M$3='Data Entry'!$BJ$4,VLOOKUP(F114,Mark,17,0),""))))</f>
        <v/>
      </c>
      <c r="J114" s="60" t="str">
        <f>IF(AND(B114="",D114="",F114="",G114=""),"",IF($M$3='Data Entry'!$BJ$1,VLOOKUP(F114,Mark,8,0),IF($M$3='Data Entry'!$BJ$3,VLOOKUP(F114,Mark,13,0),IF($M$3='Data Entry'!$BJ$4,VLOOKUP(F114,Mark,18,0),""))))</f>
        <v/>
      </c>
      <c r="K114" s="33" t="str">
        <f>IF(AND(B114="",D114="",F114="",G114=""),"",IF($M$3='Data Entry'!$BJ$1,VLOOKUP(F114,Mark,9,0),IF($M$3='Data Entry'!$BJ$3,VLOOKUP(F114,Mark,14,0),IF($M$3='Data Entry'!$BJ$4,VLOOKUP(F114,Mark,19,0),""))))</f>
        <v/>
      </c>
      <c r="L114" s="34" t="str">
        <f>IF(AND(B114="",D114="",F114="",G114=""),"",IF($M$3='Data Entry'!$BJ$1,VLOOKUP(F114,Mark,10,0),IF($M$3='Data Entry'!$BJ$3,VLOOKUP(F114,Mark,15,0),IF($M$3='Data Entry'!$BJ$4,VLOOKUP(F114,Mark,20,0),""))))</f>
        <v/>
      </c>
      <c r="M114" s="35" t="str">
        <f t="shared" si="28"/>
        <v/>
      </c>
      <c r="N114" s="61" t="str">
        <f t="shared" si="35"/>
        <v/>
      </c>
      <c r="O114" s="61" t="str">
        <f t="shared" si="36"/>
        <v/>
      </c>
      <c r="P114" s="69" t="str">
        <f t="shared" si="37"/>
        <v/>
      </c>
      <c r="Q114" s="10"/>
    </row>
    <row r="115" spans="1:17" ht="21.95" customHeight="1" x14ac:dyDescent="0.25">
      <c r="A115" s="7">
        <v>109</v>
      </c>
      <c r="B115" s="31" t="str">
        <f t="shared" si="29"/>
        <v/>
      </c>
      <c r="C115" s="41" t="str">
        <f t="shared" si="30"/>
        <v/>
      </c>
      <c r="D115" s="8" t="str">
        <f t="shared" si="31"/>
        <v/>
      </c>
      <c r="E115" s="8" t="str">
        <f t="shared" si="32"/>
        <v/>
      </c>
      <c r="F115" s="5" t="str">
        <f t="shared" si="33"/>
        <v/>
      </c>
      <c r="G115" s="9" t="str">
        <f t="shared" si="34"/>
        <v/>
      </c>
      <c r="H115" s="60" t="str">
        <f>IF(AND(B115="",D115="",F115="",G115=""),"",IF($M$3='Data Entry'!$BJ$1,VLOOKUP(F115,Mark,6,0),IF($M$3='Data Entry'!$BJ$3,VLOOKUP(F115,Mark,11,0),IF($M$3='Data Entry'!$BJ$4,VLOOKUP(F115,Mark,16,0),""))))</f>
        <v/>
      </c>
      <c r="I115" s="60" t="str">
        <f>IF(AND(B115="",D115="",F115="",G115=""),"",IF($M$3='Data Entry'!$BJ$1,VLOOKUP(F115,Mark,7,0),IF($M$3='Data Entry'!$BJ$3,VLOOKUP(F115,Mark,12,0),IF($M$3='Data Entry'!$BJ$4,VLOOKUP(F115,Mark,17,0),""))))</f>
        <v/>
      </c>
      <c r="J115" s="60" t="str">
        <f>IF(AND(B115="",D115="",F115="",G115=""),"",IF($M$3='Data Entry'!$BJ$1,VLOOKUP(F115,Mark,8,0),IF($M$3='Data Entry'!$BJ$3,VLOOKUP(F115,Mark,13,0),IF($M$3='Data Entry'!$BJ$4,VLOOKUP(F115,Mark,18,0),""))))</f>
        <v/>
      </c>
      <c r="K115" s="33" t="str">
        <f>IF(AND(B115="",D115="",F115="",G115=""),"",IF($M$3='Data Entry'!$BJ$1,VLOOKUP(F115,Mark,9,0),IF($M$3='Data Entry'!$BJ$3,VLOOKUP(F115,Mark,14,0),IF($M$3='Data Entry'!$BJ$4,VLOOKUP(F115,Mark,19,0),""))))</f>
        <v/>
      </c>
      <c r="L115" s="34" t="str">
        <f>IF(AND(B115="",D115="",F115="",G115=""),"",IF($M$3='Data Entry'!$BJ$1,VLOOKUP(F115,Mark,10,0),IF($M$3='Data Entry'!$BJ$3,VLOOKUP(F115,Mark,15,0),IF($M$3='Data Entry'!$BJ$4,VLOOKUP(F115,Mark,20,0),""))))</f>
        <v/>
      </c>
      <c r="M115" s="35" t="str">
        <f t="shared" si="28"/>
        <v/>
      </c>
      <c r="N115" s="61" t="str">
        <f t="shared" si="35"/>
        <v/>
      </c>
      <c r="O115" s="61" t="str">
        <f t="shared" si="36"/>
        <v/>
      </c>
      <c r="P115" s="69" t="str">
        <f t="shared" si="37"/>
        <v/>
      </c>
      <c r="Q115" s="10"/>
    </row>
    <row r="116" spans="1:17" ht="21.95" customHeight="1" x14ac:dyDescent="0.25">
      <c r="A116" s="7">
        <v>110</v>
      </c>
      <c r="B116" s="31" t="str">
        <f t="shared" si="29"/>
        <v/>
      </c>
      <c r="C116" s="41" t="str">
        <f t="shared" si="30"/>
        <v/>
      </c>
      <c r="D116" s="8" t="str">
        <f t="shared" si="31"/>
        <v/>
      </c>
      <c r="E116" s="8" t="str">
        <f t="shared" si="32"/>
        <v/>
      </c>
      <c r="F116" s="5" t="str">
        <f t="shared" si="33"/>
        <v/>
      </c>
      <c r="G116" s="9" t="str">
        <f t="shared" si="34"/>
        <v/>
      </c>
      <c r="H116" s="60" t="str">
        <f>IF(AND(B116="",D116="",F116="",G116=""),"",IF($M$3='Data Entry'!$BJ$1,VLOOKUP(F116,Mark,6,0),IF($M$3='Data Entry'!$BJ$3,VLOOKUP(F116,Mark,11,0),IF($M$3='Data Entry'!$BJ$4,VLOOKUP(F116,Mark,16,0),""))))</f>
        <v/>
      </c>
      <c r="I116" s="60" t="str">
        <f>IF(AND(B116="",D116="",F116="",G116=""),"",IF($M$3='Data Entry'!$BJ$1,VLOOKUP(F116,Mark,7,0),IF($M$3='Data Entry'!$BJ$3,VLOOKUP(F116,Mark,12,0),IF($M$3='Data Entry'!$BJ$4,VLOOKUP(F116,Mark,17,0),""))))</f>
        <v/>
      </c>
      <c r="J116" s="60" t="str">
        <f>IF(AND(B116="",D116="",F116="",G116=""),"",IF($M$3='Data Entry'!$BJ$1,VLOOKUP(F116,Mark,8,0),IF($M$3='Data Entry'!$BJ$3,VLOOKUP(F116,Mark,13,0),IF($M$3='Data Entry'!$BJ$4,VLOOKUP(F116,Mark,18,0),""))))</f>
        <v/>
      </c>
      <c r="K116" s="33" t="str">
        <f>IF(AND(B116="",D116="",F116="",G116=""),"",IF($M$3='Data Entry'!$BJ$1,VLOOKUP(F116,Mark,9,0),IF($M$3='Data Entry'!$BJ$3,VLOOKUP(F116,Mark,14,0),IF($M$3='Data Entry'!$BJ$4,VLOOKUP(F116,Mark,19,0),""))))</f>
        <v/>
      </c>
      <c r="L116" s="34" t="str">
        <f>IF(AND(B116="",D116="",F116="",G116=""),"",IF($M$3='Data Entry'!$BJ$1,VLOOKUP(F116,Mark,10,0),IF($M$3='Data Entry'!$BJ$3,VLOOKUP(F116,Mark,15,0),IF($M$3='Data Entry'!$BJ$4,VLOOKUP(F116,Mark,20,0),""))))</f>
        <v/>
      </c>
      <c r="M116" s="35" t="str">
        <f t="shared" si="28"/>
        <v/>
      </c>
      <c r="N116" s="61" t="str">
        <f t="shared" si="35"/>
        <v/>
      </c>
      <c r="O116" s="61" t="str">
        <f t="shared" si="36"/>
        <v/>
      </c>
      <c r="P116" s="69" t="str">
        <f t="shared" si="37"/>
        <v/>
      </c>
      <c r="Q116" s="10"/>
    </row>
    <row r="117" spans="1:17" ht="21.95" customHeight="1" x14ac:dyDescent="0.25">
      <c r="A117" s="7">
        <v>111</v>
      </c>
      <c r="B117" s="31" t="str">
        <f t="shared" si="29"/>
        <v/>
      </c>
      <c r="C117" s="41" t="str">
        <f t="shared" si="30"/>
        <v/>
      </c>
      <c r="D117" s="8" t="str">
        <f t="shared" si="31"/>
        <v/>
      </c>
      <c r="E117" s="8" t="str">
        <f t="shared" si="32"/>
        <v/>
      </c>
      <c r="F117" s="5" t="str">
        <f t="shared" si="33"/>
        <v/>
      </c>
      <c r="G117" s="9" t="str">
        <f t="shared" si="34"/>
        <v/>
      </c>
      <c r="H117" s="60" t="str">
        <f>IF(AND(B117="",D117="",F117="",G117=""),"",IF($M$3='Data Entry'!$BJ$1,VLOOKUP(F117,Mark,6,0),IF($M$3='Data Entry'!$BJ$3,VLOOKUP(F117,Mark,11,0),IF($M$3='Data Entry'!$BJ$4,VLOOKUP(F117,Mark,16,0),""))))</f>
        <v/>
      </c>
      <c r="I117" s="60" t="str">
        <f>IF(AND(B117="",D117="",F117="",G117=""),"",IF($M$3='Data Entry'!$BJ$1,VLOOKUP(F117,Mark,7,0),IF($M$3='Data Entry'!$BJ$3,VLOOKUP(F117,Mark,12,0),IF($M$3='Data Entry'!$BJ$4,VLOOKUP(F117,Mark,17,0),""))))</f>
        <v/>
      </c>
      <c r="J117" s="60" t="str">
        <f>IF(AND(B117="",D117="",F117="",G117=""),"",IF($M$3='Data Entry'!$BJ$1,VLOOKUP(F117,Mark,8,0),IF($M$3='Data Entry'!$BJ$3,VLOOKUP(F117,Mark,13,0),IF($M$3='Data Entry'!$BJ$4,VLOOKUP(F117,Mark,18,0),""))))</f>
        <v/>
      </c>
      <c r="K117" s="33" t="str">
        <f>IF(AND(B117="",D117="",F117="",G117=""),"",IF($M$3='Data Entry'!$BJ$1,VLOOKUP(F117,Mark,9,0),IF($M$3='Data Entry'!$BJ$3,VLOOKUP(F117,Mark,14,0),IF($M$3='Data Entry'!$BJ$4,VLOOKUP(F117,Mark,19,0),""))))</f>
        <v/>
      </c>
      <c r="L117" s="34" t="str">
        <f>IF(AND(B117="",D117="",F117="",G117=""),"",IF($M$3='Data Entry'!$BJ$1,VLOOKUP(F117,Mark,10,0),IF($M$3='Data Entry'!$BJ$3,VLOOKUP(F117,Mark,15,0),IF($M$3='Data Entry'!$BJ$4,VLOOKUP(F117,Mark,20,0),""))))</f>
        <v/>
      </c>
      <c r="M117" s="35" t="str">
        <f t="shared" si="28"/>
        <v/>
      </c>
      <c r="N117" s="61" t="str">
        <f t="shared" si="35"/>
        <v/>
      </c>
      <c r="O117" s="61" t="str">
        <f t="shared" si="36"/>
        <v/>
      </c>
      <c r="P117" s="69" t="str">
        <f t="shared" si="37"/>
        <v/>
      </c>
      <c r="Q117" s="10"/>
    </row>
    <row r="118" spans="1:17" ht="21.95" customHeight="1" x14ac:dyDescent="0.25">
      <c r="A118" s="7">
        <v>112</v>
      </c>
      <c r="B118" s="31" t="str">
        <f t="shared" si="29"/>
        <v/>
      </c>
      <c r="C118" s="41" t="str">
        <f t="shared" si="30"/>
        <v/>
      </c>
      <c r="D118" s="8" t="str">
        <f t="shared" si="31"/>
        <v/>
      </c>
      <c r="E118" s="8" t="str">
        <f t="shared" si="32"/>
        <v/>
      </c>
      <c r="F118" s="5" t="str">
        <f t="shared" si="33"/>
        <v/>
      </c>
      <c r="G118" s="9" t="str">
        <f t="shared" si="34"/>
        <v/>
      </c>
      <c r="H118" s="60" t="str">
        <f>IF(AND(B118="",D118="",F118="",G118=""),"",IF($M$3='Data Entry'!$BJ$1,VLOOKUP(F118,Mark,6,0),IF($M$3='Data Entry'!$BJ$3,VLOOKUP(F118,Mark,11,0),IF($M$3='Data Entry'!$BJ$4,VLOOKUP(F118,Mark,16,0),""))))</f>
        <v/>
      </c>
      <c r="I118" s="60" t="str">
        <f>IF(AND(B118="",D118="",F118="",G118=""),"",IF($M$3='Data Entry'!$BJ$1,VLOOKUP(F118,Mark,7,0),IF($M$3='Data Entry'!$BJ$3,VLOOKUP(F118,Mark,12,0),IF($M$3='Data Entry'!$BJ$4,VLOOKUP(F118,Mark,17,0),""))))</f>
        <v/>
      </c>
      <c r="J118" s="60" t="str">
        <f>IF(AND(B118="",D118="",F118="",G118=""),"",IF($M$3='Data Entry'!$BJ$1,VLOOKUP(F118,Mark,8,0),IF($M$3='Data Entry'!$BJ$3,VLOOKUP(F118,Mark,13,0),IF($M$3='Data Entry'!$BJ$4,VLOOKUP(F118,Mark,18,0),""))))</f>
        <v/>
      </c>
      <c r="K118" s="33" t="str">
        <f>IF(AND(B118="",D118="",F118="",G118=""),"",IF($M$3='Data Entry'!$BJ$1,VLOOKUP(F118,Mark,9,0),IF($M$3='Data Entry'!$BJ$3,VLOOKUP(F118,Mark,14,0),IF($M$3='Data Entry'!$BJ$4,VLOOKUP(F118,Mark,19,0),""))))</f>
        <v/>
      </c>
      <c r="L118" s="34" t="str">
        <f>IF(AND(B118="",D118="",F118="",G118=""),"",IF($M$3='Data Entry'!$BJ$1,VLOOKUP(F118,Mark,10,0),IF($M$3='Data Entry'!$BJ$3,VLOOKUP(F118,Mark,15,0),IF($M$3='Data Entry'!$BJ$4,VLOOKUP(F118,Mark,20,0),""))))</f>
        <v/>
      </c>
      <c r="M118" s="35" t="str">
        <f t="shared" si="28"/>
        <v/>
      </c>
      <c r="N118" s="61" t="str">
        <f t="shared" si="35"/>
        <v/>
      </c>
      <c r="O118" s="61" t="str">
        <f t="shared" si="36"/>
        <v/>
      </c>
      <c r="P118" s="69" t="str">
        <f t="shared" si="37"/>
        <v/>
      </c>
      <c r="Q118" s="10"/>
    </row>
    <row r="119" spans="1:17" ht="21.95" customHeight="1" x14ac:dyDescent="0.25">
      <c r="A119" s="7">
        <v>113</v>
      </c>
      <c r="B119" s="31" t="str">
        <f t="shared" si="29"/>
        <v/>
      </c>
      <c r="C119" s="41" t="str">
        <f t="shared" si="30"/>
        <v/>
      </c>
      <c r="D119" s="8" t="str">
        <f t="shared" si="31"/>
        <v/>
      </c>
      <c r="E119" s="8" t="str">
        <f t="shared" si="32"/>
        <v/>
      </c>
      <c r="F119" s="5" t="str">
        <f t="shared" si="33"/>
        <v/>
      </c>
      <c r="G119" s="9" t="str">
        <f t="shared" si="34"/>
        <v/>
      </c>
      <c r="H119" s="60" t="str">
        <f>IF(AND(B119="",D119="",F119="",G119=""),"",IF($M$3='Data Entry'!$BJ$1,VLOOKUP(F119,Mark,6,0),IF($M$3='Data Entry'!$BJ$3,VLOOKUP(F119,Mark,11,0),IF($M$3='Data Entry'!$BJ$4,VLOOKUP(F119,Mark,16,0),""))))</f>
        <v/>
      </c>
      <c r="I119" s="60" t="str">
        <f>IF(AND(B119="",D119="",F119="",G119=""),"",IF($M$3='Data Entry'!$BJ$1,VLOOKUP(F119,Mark,7,0),IF($M$3='Data Entry'!$BJ$3,VLOOKUP(F119,Mark,12,0),IF($M$3='Data Entry'!$BJ$4,VLOOKUP(F119,Mark,17,0),""))))</f>
        <v/>
      </c>
      <c r="J119" s="60" t="str">
        <f>IF(AND(B119="",D119="",F119="",G119=""),"",IF($M$3='Data Entry'!$BJ$1,VLOOKUP(F119,Mark,8,0),IF($M$3='Data Entry'!$BJ$3,VLOOKUP(F119,Mark,13,0),IF($M$3='Data Entry'!$BJ$4,VLOOKUP(F119,Mark,18,0),""))))</f>
        <v/>
      </c>
      <c r="K119" s="33" t="str">
        <f>IF(AND(B119="",D119="",F119="",G119=""),"",IF($M$3='Data Entry'!$BJ$1,VLOOKUP(F119,Mark,9,0),IF($M$3='Data Entry'!$BJ$3,VLOOKUP(F119,Mark,14,0),IF($M$3='Data Entry'!$BJ$4,VLOOKUP(F119,Mark,19,0),""))))</f>
        <v/>
      </c>
      <c r="L119" s="34" t="str">
        <f>IF(AND(B119="",D119="",F119="",G119=""),"",IF($M$3='Data Entry'!$BJ$1,VLOOKUP(F119,Mark,10,0),IF($M$3='Data Entry'!$BJ$3,VLOOKUP(F119,Mark,15,0),IF($M$3='Data Entry'!$BJ$4,VLOOKUP(F119,Mark,20,0),""))))</f>
        <v/>
      </c>
      <c r="M119" s="35" t="str">
        <f t="shared" si="28"/>
        <v/>
      </c>
      <c r="N119" s="61" t="str">
        <f t="shared" si="35"/>
        <v/>
      </c>
      <c r="O119" s="61" t="str">
        <f t="shared" si="36"/>
        <v/>
      </c>
      <c r="P119" s="69" t="str">
        <f t="shared" si="37"/>
        <v/>
      </c>
      <c r="Q119" s="10"/>
    </row>
    <row r="120" spans="1:17" ht="21.95" customHeight="1" x14ac:dyDescent="0.25">
      <c r="A120" s="7">
        <v>114</v>
      </c>
      <c r="B120" s="31" t="str">
        <f t="shared" si="29"/>
        <v/>
      </c>
      <c r="C120" s="41" t="str">
        <f t="shared" si="30"/>
        <v/>
      </c>
      <c r="D120" s="8" t="str">
        <f t="shared" si="31"/>
        <v/>
      </c>
      <c r="E120" s="8" t="str">
        <f t="shared" si="32"/>
        <v/>
      </c>
      <c r="F120" s="5" t="str">
        <f t="shared" si="33"/>
        <v/>
      </c>
      <c r="G120" s="9" t="str">
        <f t="shared" si="34"/>
        <v/>
      </c>
      <c r="H120" s="60" t="str">
        <f>IF(AND(B120="",D120="",F120="",G120=""),"",IF($M$3='Data Entry'!$BJ$1,VLOOKUP(F120,Mark,6,0),IF($M$3='Data Entry'!$BJ$3,VLOOKUP(F120,Mark,11,0),IF($M$3='Data Entry'!$BJ$4,VLOOKUP(F120,Mark,16,0),""))))</f>
        <v/>
      </c>
      <c r="I120" s="60" t="str">
        <f>IF(AND(B120="",D120="",F120="",G120=""),"",IF($M$3='Data Entry'!$BJ$1,VLOOKUP(F120,Mark,7,0),IF($M$3='Data Entry'!$BJ$3,VLOOKUP(F120,Mark,12,0),IF($M$3='Data Entry'!$BJ$4,VLOOKUP(F120,Mark,17,0),""))))</f>
        <v/>
      </c>
      <c r="J120" s="60" t="str">
        <f>IF(AND(B120="",D120="",F120="",G120=""),"",IF($M$3='Data Entry'!$BJ$1,VLOOKUP(F120,Mark,8,0),IF($M$3='Data Entry'!$BJ$3,VLOOKUP(F120,Mark,13,0),IF($M$3='Data Entry'!$BJ$4,VLOOKUP(F120,Mark,18,0),""))))</f>
        <v/>
      </c>
      <c r="K120" s="33" t="str">
        <f>IF(AND(B120="",D120="",F120="",G120=""),"",IF($M$3='Data Entry'!$BJ$1,VLOOKUP(F120,Mark,9,0),IF($M$3='Data Entry'!$BJ$3,VLOOKUP(F120,Mark,14,0),IF($M$3='Data Entry'!$BJ$4,VLOOKUP(F120,Mark,19,0),""))))</f>
        <v/>
      </c>
      <c r="L120" s="34" t="str">
        <f>IF(AND(B120="",D120="",F120="",G120=""),"",IF($M$3='Data Entry'!$BJ$1,VLOOKUP(F120,Mark,10,0),IF($M$3='Data Entry'!$BJ$3,VLOOKUP(F120,Mark,15,0),IF($M$3='Data Entry'!$BJ$4,VLOOKUP(F120,Mark,20,0),""))))</f>
        <v/>
      </c>
      <c r="M120" s="35" t="str">
        <f t="shared" si="28"/>
        <v/>
      </c>
      <c r="N120" s="61" t="str">
        <f t="shared" si="35"/>
        <v/>
      </c>
      <c r="O120" s="61" t="str">
        <f t="shared" si="36"/>
        <v/>
      </c>
      <c r="P120" s="69" t="str">
        <f t="shared" si="37"/>
        <v/>
      </c>
      <c r="Q120" s="10"/>
    </row>
    <row r="121" spans="1:17" ht="21.95" customHeight="1" x14ac:dyDescent="0.25">
      <c r="A121" s="7">
        <v>115</v>
      </c>
      <c r="B121" s="31" t="str">
        <f t="shared" si="29"/>
        <v/>
      </c>
      <c r="C121" s="41" t="str">
        <f t="shared" si="30"/>
        <v/>
      </c>
      <c r="D121" s="8" t="str">
        <f t="shared" si="31"/>
        <v/>
      </c>
      <c r="E121" s="8" t="str">
        <f t="shared" si="32"/>
        <v/>
      </c>
      <c r="F121" s="5" t="str">
        <f t="shared" si="33"/>
        <v/>
      </c>
      <c r="G121" s="9" t="str">
        <f t="shared" si="34"/>
        <v/>
      </c>
      <c r="H121" s="60" t="str">
        <f>IF(AND(B121="",D121="",F121="",G121=""),"",IF($M$3='Data Entry'!$BJ$1,VLOOKUP(F121,Mark,6,0),IF($M$3='Data Entry'!$BJ$3,VLOOKUP(F121,Mark,11,0),IF($M$3='Data Entry'!$BJ$4,VLOOKUP(F121,Mark,16,0),""))))</f>
        <v/>
      </c>
      <c r="I121" s="60" t="str">
        <f>IF(AND(B121="",D121="",F121="",G121=""),"",IF($M$3='Data Entry'!$BJ$1,VLOOKUP(F121,Mark,7,0),IF($M$3='Data Entry'!$BJ$3,VLOOKUP(F121,Mark,12,0),IF($M$3='Data Entry'!$BJ$4,VLOOKUP(F121,Mark,17,0),""))))</f>
        <v/>
      </c>
      <c r="J121" s="60" t="str">
        <f>IF(AND(B121="",D121="",F121="",G121=""),"",IF($M$3='Data Entry'!$BJ$1,VLOOKUP(F121,Mark,8,0),IF($M$3='Data Entry'!$BJ$3,VLOOKUP(F121,Mark,13,0),IF($M$3='Data Entry'!$BJ$4,VLOOKUP(F121,Mark,18,0),""))))</f>
        <v/>
      </c>
      <c r="K121" s="33" t="str">
        <f>IF(AND(B121="",D121="",F121="",G121=""),"",IF($M$3='Data Entry'!$BJ$1,VLOOKUP(F121,Mark,9,0),IF($M$3='Data Entry'!$BJ$3,VLOOKUP(F121,Mark,14,0),IF($M$3='Data Entry'!$BJ$4,VLOOKUP(F121,Mark,19,0),""))))</f>
        <v/>
      </c>
      <c r="L121" s="34" t="str">
        <f>IF(AND(B121="",D121="",F121="",G121=""),"",IF($M$3='Data Entry'!$BJ$1,VLOOKUP(F121,Mark,10,0),IF($M$3='Data Entry'!$BJ$3,VLOOKUP(F121,Mark,15,0),IF($M$3='Data Entry'!$BJ$4,VLOOKUP(F121,Mark,20,0),""))))</f>
        <v/>
      </c>
      <c r="M121" s="35" t="str">
        <f t="shared" si="28"/>
        <v/>
      </c>
      <c r="N121" s="61" t="str">
        <f t="shared" si="35"/>
        <v/>
      </c>
      <c r="O121" s="61" t="str">
        <f t="shared" si="36"/>
        <v/>
      </c>
      <c r="P121" s="69" t="str">
        <f t="shared" si="37"/>
        <v/>
      </c>
      <c r="Q121" s="10"/>
    </row>
    <row r="122" spans="1:17" ht="21.95" customHeight="1" x14ac:dyDescent="0.25">
      <c r="A122" s="7">
        <v>116</v>
      </c>
      <c r="B122" s="31" t="str">
        <f t="shared" si="29"/>
        <v/>
      </c>
      <c r="C122" s="41" t="str">
        <f t="shared" si="30"/>
        <v/>
      </c>
      <c r="D122" s="8" t="str">
        <f t="shared" si="31"/>
        <v/>
      </c>
      <c r="E122" s="8" t="str">
        <f t="shared" si="32"/>
        <v/>
      </c>
      <c r="F122" s="5" t="str">
        <f t="shared" si="33"/>
        <v/>
      </c>
      <c r="G122" s="9" t="str">
        <f t="shared" si="34"/>
        <v/>
      </c>
      <c r="H122" s="60" t="str">
        <f>IF(AND(B122="",D122="",F122="",G122=""),"",IF($M$3='Data Entry'!$BJ$1,VLOOKUP(F122,Mark,6,0),IF($M$3='Data Entry'!$BJ$3,VLOOKUP(F122,Mark,11,0),IF($M$3='Data Entry'!$BJ$4,VLOOKUP(F122,Mark,16,0),""))))</f>
        <v/>
      </c>
      <c r="I122" s="60" t="str">
        <f>IF(AND(B122="",D122="",F122="",G122=""),"",IF($M$3='Data Entry'!$BJ$1,VLOOKUP(F122,Mark,7,0),IF($M$3='Data Entry'!$BJ$3,VLOOKUP(F122,Mark,12,0),IF($M$3='Data Entry'!$BJ$4,VLOOKUP(F122,Mark,17,0),""))))</f>
        <v/>
      </c>
      <c r="J122" s="60" t="str">
        <f>IF(AND(B122="",D122="",F122="",G122=""),"",IF($M$3='Data Entry'!$BJ$1,VLOOKUP(F122,Mark,8,0),IF($M$3='Data Entry'!$BJ$3,VLOOKUP(F122,Mark,13,0),IF($M$3='Data Entry'!$BJ$4,VLOOKUP(F122,Mark,18,0),""))))</f>
        <v/>
      </c>
      <c r="K122" s="33" t="str">
        <f>IF(AND(B122="",D122="",F122="",G122=""),"",IF($M$3='Data Entry'!$BJ$1,VLOOKUP(F122,Mark,9,0),IF($M$3='Data Entry'!$BJ$3,VLOOKUP(F122,Mark,14,0),IF($M$3='Data Entry'!$BJ$4,VLOOKUP(F122,Mark,19,0),""))))</f>
        <v/>
      </c>
      <c r="L122" s="34" t="str">
        <f>IF(AND(B122="",D122="",F122="",G122=""),"",IF($M$3='Data Entry'!$BJ$1,VLOOKUP(F122,Mark,10,0),IF($M$3='Data Entry'!$BJ$3,VLOOKUP(F122,Mark,15,0),IF($M$3='Data Entry'!$BJ$4,VLOOKUP(F122,Mark,20,0),""))))</f>
        <v/>
      </c>
      <c r="M122" s="35" t="str">
        <f t="shared" si="28"/>
        <v/>
      </c>
      <c r="N122" s="61" t="str">
        <f t="shared" si="35"/>
        <v/>
      </c>
      <c r="O122" s="61" t="str">
        <f t="shared" si="36"/>
        <v/>
      </c>
      <c r="P122" s="69" t="str">
        <f t="shared" si="37"/>
        <v/>
      </c>
      <c r="Q122" s="10"/>
    </row>
    <row r="123" spans="1:17" ht="21.95" customHeight="1" x14ac:dyDescent="0.25">
      <c r="A123" s="7">
        <v>117</v>
      </c>
      <c r="B123" s="31" t="str">
        <f t="shared" si="29"/>
        <v/>
      </c>
      <c r="C123" s="41" t="str">
        <f t="shared" si="30"/>
        <v/>
      </c>
      <c r="D123" s="8" t="str">
        <f t="shared" si="31"/>
        <v/>
      </c>
      <c r="E123" s="8" t="str">
        <f t="shared" si="32"/>
        <v/>
      </c>
      <c r="F123" s="5" t="str">
        <f t="shared" si="33"/>
        <v/>
      </c>
      <c r="G123" s="9" t="str">
        <f t="shared" si="34"/>
        <v/>
      </c>
      <c r="H123" s="60" t="str">
        <f>IF(AND(B123="",D123="",F123="",G123=""),"",IF($M$3='Data Entry'!$BJ$1,VLOOKUP(F123,Mark,6,0),IF($M$3='Data Entry'!$BJ$3,VLOOKUP(F123,Mark,11,0),IF($M$3='Data Entry'!$BJ$4,VLOOKUP(F123,Mark,16,0),""))))</f>
        <v/>
      </c>
      <c r="I123" s="60" t="str">
        <f>IF(AND(B123="",D123="",F123="",G123=""),"",IF($M$3='Data Entry'!$BJ$1,VLOOKUP(F123,Mark,7,0),IF($M$3='Data Entry'!$BJ$3,VLOOKUP(F123,Mark,12,0),IF($M$3='Data Entry'!$BJ$4,VLOOKUP(F123,Mark,17,0),""))))</f>
        <v/>
      </c>
      <c r="J123" s="60" t="str">
        <f>IF(AND(B123="",D123="",F123="",G123=""),"",IF($M$3='Data Entry'!$BJ$1,VLOOKUP(F123,Mark,8,0),IF($M$3='Data Entry'!$BJ$3,VLOOKUP(F123,Mark,13,0),IF($M$3='Data Entry'!$BJ$4,VLOOKUP(F123,Mark,18,0),""))))</f>
        <v/>
      </c>
      <c r="K123" s="33" t="str">
        <f>IF(AND(B123="",D123="",F123="",G123=""),"",IF($M$3='Data Entry'!$BJ$1,VLOOKUP(F123,Mark,9,0),IF($M$3='Data Entry'!$BJ$3,VLOOKUP(F123,Mark,14,0),IF($M$3='Data Entry'!$BJ$4,VLOOKUP(F123,Mark,19,0),""))))</f>
        <v/>
      </c>
      <c r="L123" s="34" t="str">
        <f>IF(AND(B123="",D123="",F123="",G123=""),"",IF($M$3='Data Entry'!$BJ$1,VLOOKUP(F123,Mark,10,0),IF($M$3='Data Entry'!$BJ$3,VLOOKUP(F123,Mark,15,0),IF($M$3='Data Entry'!$BJ$4,VLOOKUP(F123,Mark,20,0),""))))</f>
        <v/>
      </c>
      <c r="M123" s="35" t="str">
        <f t="shared" si="28"/>
        <v/>
      </c>
      <c r="N123" s="61" t="str">
        <f t="shared" si="35"/>
        <v/>
      </c>
      <c r="O123" s="61" t="str">
        <f t="shared" si="36"/>
        <v/>
      </c>
      <c r="P123" s="69" t="str">
        <f t="shared" si="37"/>
        <v/>
      </c>
      <c r="Q123" s="10"/>
    </row>
    <row r="124" spans="1:17" ht="21.95" customHeight="1" x14ac:dyDescent="0.25">
      <c r="A124" s="7">
        <v>118</v>
      </c>
      <c r="B124" s="31" t="str">
        <f t="shared" si="29"/>
        <v/>
      </c>
      <c r="C124" s="41" t="str">
        <f t="shared" si="30"/>
        <v/>
      </c>
      <c r="D124" s="8" t="str">
        <f t="shared" si="31"/>
        <v/>
      </c>
      <c r="E124" s="8" t="str">
        <f t="shared" si="32"/>
        <v/>
      </c>
      <c r="F124" s="5" t="str">
        <f t="shared" si="33"/>
        <v/>
      </c>
      <c r="G124" s="9" t="str">
        <f t="shared" si="34"/>
        <v/>
      </c>
      <c r="H124" s="60" t="str">
        <f>IF(AND(B124="",D124="",F124="",G124=""),"",IF($M$3='Data Entry'!$BJ$1,VLOOKUP(F124,Mark,6,0),IF($M$3='Data Entry'!$BJ$3,VLOOKUP(F124,Mark,11,0),IF($M$3='Data Entry'!$BJ$4,VLOOKUP(F124,Mark,16,0),""))))</f>
        <v/>
      </c>
      <c r="I124" s="60" t="str">
        <f>IF(AND(B124="",D124="",F124="",G124=""),"",IF($M$3='Data Entry'!$BJ$1,VLOOKUP(F124,Mark,7,0),IF($M$3='Data Entry'!$BJ$3,VLOOKUP(F124,Mark,12,0),IF($M$3='Data Entry'!$BJ$4,VLOOKUP(F124,Mark,17,0),""))))</f>
        <v/>
      </c>
      <c r="J124" s="60" t="str">
        <f>IF(AND(B124="",D124="",F124="",G124=""),"",IF($M$3='Data Entry'!$BJ$1,VLOOKUP(F124,Mark,8,0),IF($M$3='Data Entry'!$BJ$3,VLOOKUP(F124,Mark,13,0),IF($M$3='Data Entry'!$BJ$4,VLOOKUP(F124,Mark,18,0),""))))</f>
        <v/>
      </c>
      <c r="K124" s="33" t="str">
        <f>IF(AND(B124="",D124="",F124="",G124=""),"",IF($M$3='Data Entry'!$BJ$1,VLOOKUP(F124,Mark,9,0),IF($M$3='Data Entry'!$BJ$3,VLOOKUP(F124,Mark,14,0),IF($M$3='Data Entry'!$BJ$4,VLOOKUP(F124,Mark,19,0),""))))</f>
        <v/>
      </c>
      <c r="L124" s="34" t="str">
        <f>IF(AND(B124="",D124="",F124="",G124=""),"",IF($M$3='Data Entry'!$BJ$1,VLOOKUP(F124,Mark,10,0),IF($M$3='Data Entry'!$BJ$3,VLOOKUP(F124,Mark,15,0),IF($M$3='Data Entry'!$BJ$4,VLOOKUP(F124,Mark,20,0),""))))</f>
        <v/>
      </c>
      <c r="M124" s="35" t="str">
        <f t="shared" si="28"/>
        <v/>
      </c>
      <c r="N124" s="61" t="str">
        <f t="shared" si="35"/>
        <v/>
      </c>
      <c r="O124" s="61" t="str">
        <f t="shared" si="36"/>
        <v/>
      </c>
      <c r="P124" s="69" t="str">
        <f t="shared" si="37"/>
        <v/>
      </c>
      <c r="Q124" s="10"/>
    </row>
    <row r="125" spans="1:17" ht="21.95" customHeight="1" x14ac:dyDescent="0.25">
      <c r="A125" s="7">
        <v>119</v>
      </c>
      <c r="B125" s="31" t="str">
        <f t="shared" si="29"/>
        <v/>
      </c>
      <c r="C125" s="41" t="str">
        <f t="shared" si="30"/>
        <v/>
      </c>
      <c r="D125" s="8" t="str">
        <f t="shared" si="31"/>
        <v/>
      </c>
      <c r="E125" s="8" t="str">
        <f t="shared" si="32"/>
        <v/>
      </c>
      <c r="F125" s="5" t="str">
        <f t="shared" si="33"/>
        <v/>
      </c>
      <c r="G125" s="9" t="str">
        <f t="shared" si="34"/>
        <v/>
      </c>
      <c r="H125" s="60" t="str">
        <f>IF(AND(B125="",D125="",F125="",G125=""),"",IF($M$3='Data Entry'!$BJ$1,VLOOKUP(F125,Mark,6,0),IF($M$3='Data Entry'!$BJ$3,VLOOKUP(F125,Mark,11,0),IF($M$3='Data Entry'!$BJ$4,VLOOKUP(F125,Mark,16,0),""))))</f>
        <v/>
      </c>
      <c r="I125" s="60" t="str">
        <f>IF(AND(B125="",D125="",F125="",G125=""),"",IF($M$3='Data Entry'!$BJ$1,VLOOKUP(F125,Mark,7,0),IF($M$3='Data Entry'!$BJ$3,VLOOKUP(F125,Mark,12,0),IF($M$3='Data Entry'!$BJ$4,VLOOKUP(F125,Mark,17,0),""))))</f>
        <v/>
      </c>
      <c r="J125" s="60" t="str">
        <f>IF(AND(B125="",D125="",F125="",G125=""),"",IF($M$3='Data Entry'!$BJ$1,VLOOKUP(F125,Mark,8,0),IF($M$3='Data Entry'!$BJ$3,VLOOKUP(F125,Mark,13,0),IF($M$3='Data Entry'!$BJ$4,VLOOKUP(F125,Mark,18,0),""))))</f>
        <v/>
      </c>
      <c r="K125" s="33" t="str">
        <f>IF(AND(B125="",D125="",F125="",G125=""),"",IF($M$3='Data Entry'!$BJ$1,VLOOKUP(F125,Mark,9,0),IF($M$3='Data Entry'!$BJ$3,VLOOKUP(F125,Mark,14,0),IF($M$3='Data Entry'!$BJ$4,VLOOKUP(F125,Mark,19,0),""))))</f>
        <v/>
      </c>
      <c r="L125" s="34" t="str">
        <f>IF(AND(B125="",D125="",F125="",G125=""),"",IF($M$3='Data Entry'!$BJ$1,VLOOKUP(F125,Mark,10,0),IF($M$3='Data Entry'!$BJ$3,VLOOKUP(F125,Mark,15,0),IF($M$3='Data Entry'!$BJ$4,VLOOKUP(F125,Mark,20,0),""))))</f>
        <v/>
      </c>
      <c r="M125" s="35" t="str">
        <f t="shared" si="28"/>
        <v/>
      </c>
      <c r="N125" s="61" t="str">
        <f t="shared" si="35"/>
        <v/>
      </c>
      <c r="O125" s="61" t="str">
        <f t="shared" si="36"/>
        <v/>
      </c>
      <c r="P125" s="69" t="str">
        <f t="shared" si="37"/>
        <v/>
      </c>
      <c r="Q125" s="10"/>
    </row>
    <row r="126" spans="1:17" ht="21.95" customHeight="1" x14ac:dyDescent="0.25">
      <c r="A126" s="7">
        <v>120</v>
      </c>
      <c r="B126" s="31" t="str">
        <f t="shared" si="29"/>
        <v/>
      </c>
      <c r="C126" s="41" t="str">
        <f t="shared" si="30"/>
        <v/>
      </c>
      <c r="D126" s="8" t="str">
        <f t="shared" si="31"/>
        <v/>
      </c>
      <c r="E126" s="8" t="str">
        <f t="shared" si="32"/>
        <v/>
      </c>
      <c r="F126" s="5" t="str">
        <f t="shared" si="33"/>
        <v/>
      </c>
      <c r="G126" s="9" t="str">
        <f t="shared" si="34"/>
        <v/>
      </c>
      <c r="H126" s="60" t="str">
        <f>IF(AND(B126="",D126="",F126="",G126=""),"",IF($M$3='Data Entry'!$BJ$1,VLOOKUP(F126,Mark,6,0),IF($M$3='Data Entry'!$BJ$3,VLOOKUP(F126,Mark,11,0),IF($M$3='Data Entry'!$BJ$4,VLOOKUP(F126,Mark,16,0),""))))</f>
        <v/>
      </c>
      <c r="I126" s="60" t="str">
        <f>IF(AND(B126="",D126="",F126="",G126=""),"",IF($M$3='Data Entry'!$BJ$1,VLOOKUP(F126,Mark,7,0),IF($M$3='Data Entry'!$BJ$3,VLOOKUP(F126,Mark,12,0),IF($M$3='Data Entry'!$BJ$4,VLOOKUP(F126,Mark,17,0),""))))</f>
        <v/>
      </c>
      <c r="J126" s="60" t="str">
        <f>IF(AND(B126="",D126="",F126="",G126=""),"",IF($M$3='Data Entry'!$BJ$1,VLOOKUP(F126,Mark,8,0),IF($M$3='Data Entry'!$BJ$3,VLOOKUP(F126,Mark,13,0),IF($M$3='Data Entry'!$BJ$4,VLOOKUP(F126,Mark,18,0),""))))</f>
        <v/>
      </c>
      <c r="K126" s="33" t="str">
        <f>IF(AND(B126="",D126="",F126="",G126=""),"",IF($M$3='Data Entry'!$BJ$1,VLOOKUP(F126,Mark,9,0),IF($M$3='Data Entry'!$BJ$3,VLOOKUP(F126,Mark,14,0),IF($M$3='Data Entry'!$BJ$4,VLOOKUP(F126,Mark,19,0),""))))</f>
        <v/>
      </c>
      <c r="L126" s="34" t="str">
        <f>IF(AND(B126="",D126="",F126="",G126=""),"",IF($M$3='Data Entry'!$BJ$1,VLOOKUP(F126,Mark,10,0),IF($M$3='Data Entry'!$BJ$3,VLOOKUP(F126,Mark,15,0),IF($M$3='Data Entry'!$BJ$4,VLOOKUP(F126,Mark,20,0),""))))</f>
        <v/>
      </c>
      <c r="M126" s="35" t="str">
        <f t="shared" si="28"/>
        <v/>
      </c>
      <c r="N126" s="61" t="str">
        <f t="shared" si="35"/>
        <v/>
      </c>
      <c r="O126" s="61" t="str">
        <f t="shared" si="36"/>
        <v/>
      </c>
      <c r="P126" s="69" t="str">
        <f t="shared" si="37"/>
        <v/>
      </c>
      <c r="Q126" s="10"/>
    </row>
    <row r="127" spans="1:17" ht="21.95" customHeight="1" x14ac:dyDescent="0.25">
      <c r="A127" s="7">
        <v>121</v>
      </c>
      <c r="B127" s="31" t="str">
        <f t="shared" si="29"/>
        <v/>
      </c>
      <c r="C127" s="41" t="str">
        <f t="shared" si="30"/>
        <v/>
      </c>
      <c r="D127" s="8" t="str">
        <f t="shared" si="31"/>
        <v/>
      </c>
      <c r="E127" s="8" t="str">
        <f t="shared" si="32"/>
        <v/>
      </c>
      <c r="F127" s="5" t="str">
        <f t="shared" si="33"/>
        <v/>
      </c>
      <c r="G127" s="9" t="str">
        <f t="shared" si="34"/>
        <v/>
      </c>
      <c r="H127" s="60" t="str">
        <f>IF(AND(B127="",D127="",F127="",G127=""),"",IF($M$3='Data Entry'!$BJ$1,VLOOKUP(F127,Mark,6,0),IF($M$3='Data Entry'!$BJ$3,VLOOKUP(F127,Mark,11,0),IF($M$3='Data Entry'!$BJ$4,VLOOKUP(F127,Mark,16,0),""))))</f>
        <v/>
      </c>
      <c r="I127" s="60" t="str">
        <f>IF(AND(B127="",D127="",F127="",G127=""),"",IF($M$3='Data Entry'!$BJ$1,VLOOKUP(F127,Mark,7,0),IF($M$3='Data Entry'!$BJ$3,VLOOKUP(F127,Mark,12,0),IF($M$3='Data Entry'!$BJ$4,VLOOKUP(F127,Mark,17,0),""))))</f>
        <v/>
      </c>
      <c r="J127" s="60" t="str">
        <f>IF(AND(B127="",D127="",F127="",G127=""),"",IF($M$3='Data Entry'!$BJ$1,VLOOKUP(F127,Mark,8,0),IF($M$3='Data Entry'!$BJ$3,VLOOKUP(F127,Mark,13,0),IF($M$3='Data Entry'!$BJ$4,VLOOKUP(F127,Mark,18,0),""))))</f>
        <v/>
      </c>
      <c r="K127" s="33" t="str">
        <f>IF(AND(B127="",D127="",F127="",G127=""),"",IF($M$3='Data Entry'!$BJ$1,VLOOKUP(F127,Mark,9,0),IF($M$3='Data Entry'!$BJ$3,VLOOKUP(F127,Mark,14,0),IF($M$3='Data Entry'!$BJ$4,VLOOKUP(F127,Mark,19,0),""))))</f>
        <v/>
      </c>
      <c r="L127" s="34" t="str">
        <f>IF(AND(B127="",D127="",F127="",G127=""),"",IF($M$3='Data Entry'!$BJ$1,VLOOKUP(F127,Mark,10,0),IF($M$3='Data Entry'!$BJ$3,VLOOKUP(F127,Mark,15,0),IF($M$3='Data Entry'!$BJ$4,VLOOKUP(F127,Mark,20,0),""))))</f>
        <v/>
      </c>
      <c r="M127" s="35" t="str">
        <f t="shared" si="28"/>
        <v/>
      </c>
      <c r="N127" s="61" t="str">
        <f t="shared" si="35"/>
        <v/>
      </c>
      <c r="O127" s="61" t="str">
        <f t="shared" si="36"/>
        <v/>
      </c>
      <c r="P127" s="69" t="str">
        <f t="shared" si="37"/>
        <v/>
      </c>
      <c r="Q127" s="10"/>
    </row>
    <row r="128" spans="1:17" ht="21.95" customHeight="1" x14ac:dyDescent="0.25">
      <c r="A128" s="7">
        <v>122</v>
      </c>
      <c r="B128" s="31" t="str">
        <f t="shared" si="29"/>
        <v/>
      </c>
      <c r="C128" s="41" t="str">
        <f t="shared" si="30"/>
        <v/>
      </c>
      <c r="D128" s="8" t="str">
        <f t="shared" si="31"/>
        <v/>
      </c>
      <c r="E128" s="8" t="str">
        <f t="shared" si="32"/>
        <v/>
      </c>
      <c r="F128" s="5" t="str">
        <f t="shared" si="33"/>
        <v/>
      </c>
      <c r="G128" s="9" t="str">
        <f t="shared" si="34"/>
        <v/>
      </c>
      <c r="H128" s="60" t="str">
        <f>IF(AND(B128="",D128="",F128="",G128=""),"",IF($M$3='Data Entry'!$BJ$1,VLOOKUP(F128,Mark,6,0),IF($M$3='Data Entry'!$BJ$3,VLOOKUP(F128,Mark,11,0),IF($M$3='Data Entry'!$BJ$4,VLOOKUP(F128,Mark,16,0),""))))</f>
        <v/>
      </c>
      <c r="I128" s="60" t="str">
        <f>IF(AND(B128="",D128="",F128="",G128=""),"",IF($M$3='Data Entry'!$BJ$1,VLOOKUP(F128,Mark,7,0),IF($M$3='Data Entry'!$BJ$3,VLOOKUP(F128,Mark,12,0),IF($M$3='Data Entry'!$BJ$4,VLOOKUP(F128,Mark,17,0),""))))</f>
        <v/>
      </c>
      <c r="J128" s="60" t="str">
        <f>IF(AND(B128="",D128="",F128="",G128=""),"",IF($M$3='Data Entry'!$BJ$1,VLOOKUP(F128,Mark,8,0),IF($M$3='Data Entry'!$BJ$3,VLOOKUP(F128,Mark,13,0),IF($M$3='Data Entry'!$BJ$4,VLOOKUP(F128,Mark,18,0),""))))</f>
        <v/>
      </c>
      <c r="K128" s="33" t="str">
        <f>IF(AND(B128="",D128="",F128="",G128=""),"",IF($M$3='Data Entry'!$BJ$1,VLOOKUP(F128,Mark,9,0),IF($M$3='Data Entry'!$BJ$3,VLOOKUP(F128,Mark,14,0),IF($M$3='Data Entry'!$BJ$4,VLOOKUP(F128,Mark,19,0),""))))</f>
        <v/>
      </c>
      <c r="L128" s="34" t="str">
        <f>IF(AND(B128="",D128="",F128="",G128=""),"",IF($M$3='Data Entry'!$BJ$1,VLOOKUP(F128,Mark,10,0),IF($M$3='Data Entry'!$BJ$3,VLOOKUP(F128,Mark,15,0),IF($M$3='Data Entry'!$BJ$4,VLOOKUP(F128,Mark,20,0),""))))</f>
        <v/>
      </c>
      <c r="M128" s="35" t="str">
        <f t="shared" si="28"/>
        <v/>
      </c>
      <c r="N128" s="61" t="str">
        <f t="shared" si="35"/>
        <v/>
      </c>
      <c r="O128" s="61" t="str">
        <f t="shared" si="36"/>
        <v/>
      </c>
      <c r="P128" s="69" t="str">
        <f t="shared" si="37"/>
        <v/>
      </c>
      <c r="Q128" s="10"/>
    </row>
    <row r="129" spans="1:17" ht="21.95" customHeight="1" x14ac:dyDescent="0.25">
      <c r="A129" s="7">
        <v>123</v>
      </c>
      <c r="B129" s="31" t="str">
        <f t="shared" si="29"/>
        <v/>
      </c>
      <c r="C129" s="41" t="str">
        <f t="shared" si="30"/>
        <v/>
      </c>
      <c r="D129" s="8" t="str">
        <f t="shared" si="31"/>
        <v/>
      </c>
      <c r="E129" s="8" t="str">
        <f t="shared" si="32"/>
        <v/>
      </c>
      <c r="F129" s="5" t="str">
        <f t="shared" si="33"/>
        <v/>
      </c>
      <c r="G129" s="9" t="str">
        <f t="shared" si="34"/>
        <v/>
      </c>
      <c r="H129" s="60" t="str">
        <f>IF(AND(B129="",D129="",F129="",G129=""),"",IF($M$3='Data Entry'!$BJ$1,VLOOKUP(F129,Mark,6,0),IF($M$3='Data Entry'!$BJ$3,VLOOKUP(F129,Mark,11,0),IF($M$3='Data Entry'!$BJ$4,VLOOKUP(F129,Mark,16,0),""))))</f>
        <v/>
      </c>
      <c r="I129" s="60" t="str">
        <f>IF(AND(B129="",D129="",F129="",G129=""),"",IF($M$3='Data Entry'!$BJ$1,VLOOKUP(F129,Mark,7,0),IF($M$3='Data Entry'!$BJ$3,VLOOKUP(F129,Mark,12,0),IF($M$3='Data Entry'!$BJ$4,VLOOKUP(F129,Mark,17,0),""))))</f>
        <v/>
      </c>
      <c r="J129" s="60" t="str">
        <f>IF(AND(B129="",D129="",F129="",G129=""),"",IF($M$3='Data Entry'!$BJ$1,VLOOKUP(F129,Mark,8,0),IF($M$3='Data Entry'!$BJ$3,VLOOKUP(F129,Mark,13,0),IF($M$3='Data Entry'!$BJ$4,VLOOKUP(F129,Mark,18,0),""))))</f>
        <v/>
      </c>
      <c r="K129" s="33" t="str">
        <f>IF(AND(B129="",D129="",F129="",G129=""),"",IF($M$3='Data Entry'!$BJ$1,VLOOKUP(F129,Mark,9,0),IF($M$3='Data Entry'!$BJ$3,VLOOKUP(F129,Mark,14,0),IF($M$3='Data Entry'!$BJ$4,VLOOKUP(F129,Mark,19,0),""))))</f>
        <v/>
      </c>
      <c r="L129" s="34" t="str">
        <f>IF(AND(B129="",D129="",F129="",G129=""),"",IF($M$3='Data Entry'!$BJ$1,VLOOKUP(F129,Mark,10,0),IF($M$3='Data Entry'!$BJ$3,VLOOKUP(F129,Mark,15,0),IF($M$3='Data Entry'!$BJ$4,VLOOKUP(F129,Mark,20,0),""))))</f>
        <v/>
      </c>
      <c r="M129" s="35" t="str">
        <f t="shared" si="28"/>
        <v/>
      </c>
      <c r="N129" s="61" t="str">
        <f t="shared" si="35"/>
        <v/>
      </c>
      <c r="O129" s="61" t="str">
        <f t="shared" si="36"/>
        <v/>
      </c>
      <c r="P129" s="69" t="str">
        <f t="shared" si="37"/>
        <v/>
      </c>
      <c r="Q129" s="10"/>
    </row>
    <row r="130" spans="1:17" ht="21.95" customHeight="1" x14ac:dyDescent="0.25">
      <c r="A130" s="7">
        <v>124</v>
      </c>
      <c r="B130" s="31" t="str">
        <f t="shared" si="29"/>
        <v/>
      </c>
      <c r="C130" s="41" t="str">
        <f t="shared" si="30"/>
        <v/>
      </c>
      <c r="D130" s="8" t="str">
        <f t="shared" si="31"/>
        <v/>
      </c>
      <c r="E130" s="8" t="str">
        <f t="shared" si="32"/>
        <v/>
      </c>
      <c r="F130" s="5" t="str">
        <f t="shared" si="33"/>
        <v/>
      </c>
      <c r="G130" s="9" t="str">
        <f t="shared" si="34"/>
        <v/>
      </c>
      <c r="H130" s="60" t="str">
        <f>IF(AND(B130="",D130="",F130="",G130=""),"",IF($M$3='Data Entry'!$BJ$1,VLOOKUP(F130,Mark,6,0),IF($M$3='Data Entry'!$BJ$3,VLOOKUP(F130,Mark,11,0),IF($M$3='Data Entry'!$BJ$4,VLOOKUP(F130,Mark,16,0),""))))</f>
        <v/>
      </c>
      <c r="I130" s="60" t="str">
        <f>IF(AND(B130="",D130="",F130="",G130=""),"",IF($M$3='Data Entry'!$BJ$1,VLOOKUP(F130,Mark,7,0),IF($M$3='Data Entry'!$BJ$3,VLOOKUP(F130,Mark,12,0),IF($M$3='Data Entry'!$BJ$4,VLOOKUP(F130,Mark,17,0),""))))</f>
        <v/>
      </c>
      <c r="J130" s="60" t="str">
        <f>IF(AND(B130="",D130="",F130="",G130=""),"",IF($M$3='Data Entry'!$BJ$1,VLOOKUP(F130,Mark,8,0),IF($M$3='Data Entry'!$BJ$3,VLOOKUP(F130,Mark,13,0),IF($M$3='Data Entry'!$BJ$4,VLOOKUP(F130,Mark,18,0),""))))</f>
        <v/>
      </c>
      <c r="K130" s="33" t="str">
        <f>IF(AND(B130="",D130="",F130="",G130=""),"",IF($M$3='Data Entry'!$BJ$1,VLOOKUP(F130,Mark,9,0),IF($M$3='Data Entry'!$BJ$3,VLOOKUP(F130,Mark,14,0),IF($M$3='Data Entry'!$BJ$4,VLOOKUP(F130,Mark,19,0),""))))</f>
        <v/>
      </c>
      <c r="L130" s="34" t="str">
        <f>IF(AND(B130="",D130="",F130="",G130=""),"",IF($M$3='Data Entry'!$BJ$1,VLOOKUP(F130,Mark,10,0),IF($M$3='Data Entry'!$BJ$3,VLOOKUP(F130,Mark,15,0),IF($M$3='Data Entry'!$BJ$4,VLOOKUP(F130,Mark,20,0),""))))</f>
        <v/>
      </c>
      <c r="M130" s="35" t="str">
        <f t="shared" si="28"/>
        <v/>
      </c>
      <c r="N130" s="61" t="str">
        <f t="shared" si="35"/>
        <v/>
      </c>
      <c r="O130" s="61" t="str">
        <f t="shared" si="36"/>
        <v/>
      </c>
      <c r="P130" s="69" t="str">
        <f t="shared" si="37"/>
        <v/>
      </c>
      <c r="Q130" s="10"/>
    </row>
    <row r="131" spans="1:17" ht="21.95" customHeight="1" x14ac:dyDescent="0.25">
      <c r="A131" s="7">
        <v>125</v>
      </c>
      <c r="B131" s="31" t="str">
        <f t="shared" si="29"/>
        <v/>
      </c>
      <c r="C131" s="41" t="str">
        <f t="shared" si="30"/>
        <v/>
      </c>
      <c r="D131" s="8" t="str">
        <f t="shared" si="31"/>
        <v/>
      </c>
      <c r="E131" s="8" t="str">
        <f t="shared" si="32"/>
        <v/>
      </c>
      <c r="F131" s="5" t="str">
        <f t="shared" si="33"/>
        <v/>
      </c>
      <c r="G131" s="9" t="str">
        <f t="shared" si="34"/>
        <v/>
      </c>
      <c r="H131" s="60" t="str">
        <f>IF(AND(B131="",D131="",F131="",G131=""),"",IF($M$3='Data Entry'!$BJ$1,VLOOKUP(F131,Mark,6,0),IF($M$3='Data Entry'!$BJ$3,VLOOKUP(F131,Mark,11,0),IF($M$3='Data Entry'!$BJ$4,VLOOKUP(F131,Mark,16,0),""))))</f>
        <v/>
      </c>
      <c r="I131" s="60" t="str">
        <f>IF(AND(B131="",D131="",F131="",G131=""),"",IF($M$3='Data Entry'!$BJ$1,VLOOKUP(F131,Mark,7,0),IF($M$3='Data Entry'!$BJ$3,VLOOKUP(F131,Mark,12,0),IF($M$3='Data Entry'!$BJ$4,VLOOKUP(F131,Mark,17,0),""))))</f>
        <v/>
      </c>
      <c r="J131" s="60" t="str">
        <f>IF(AND(B131="",D131="",F131="",G131=""),"",IF($M$3='Data Entry'!$BJ$1,VLOOKUP(F131,Mark,8,0),IF($M$3='Data Entry'!$BJ$3,VLOOKUP(F131,Mark,13,0),IF($M$3='Data Entry'!$BJ$4,VLOOKUP(F131,Mark,18,0),""))))</f>
        <v/>
      </c>
      <c r="K131" s="33" t="str">
        <f>IF(AND(B131="",D131="",F131="",G131=""),"",IF($M$3='Data Entry'!$BJ$1,VLOOKUP(F131,Mark,9,0),IF($M$3='Data Entry'!$BJ$3,VLOOKUP(F131,Mark,14,0),IF($M$3='Data Entry'!$BJ$4,VLOOKUP(F131,Mark,19,0),""))))</f>
        <v/>
      </c>
      <c r="L131" s="34" t="str">
        <f>IF(AND(B131="",D131="",F131="",G131=""),"",IF($M$3='Data Entry'!$BJ$1,VLOOKUP(F131,Mark,10,0),IF($M$3='Data Entry'!$BJ$3,VLOOKUP(F131,Mark,15,0),IF($M$3='Data Entry'!$BJ$4,VLOOKUP(F131,Mark,20,0),""))))</f>
        <v/>
      </c>
      <c r="M131" s="35" t="str">
        <f t="shared" si="28"/>
        <v/>
      </c>
      <c r="N131" s="61" t="str">
        <f t="shared" si="35"/>
        <v/>
      </c>
      <c r="O131" s="61" t="str">
        <f t="shared" si="36"/>
        <v/>
      </c>
      <c r="P131" s="69" t="str">
        <f t="shared" si="37"/>
        <v/>
      </c>
      <c r="Q131" s="10"/>
    </row>
    <row r="132" spans="1:17" ht="21.95" customHeight="1" x14ac:dyDescent="0.25">
      <c r="A132" s="7">
        <v>126</v>
      </c>
      <c r="B132" s="31" t="str">
        <f t="shared" si="29"/>
        <v/>
      </c>
      <c r="C132" s="41" t="str">
        <f t="shared" si="30"/>
        <v/>
      </c>
      <c r="D132" s="8" t="str">
        <f t="shared" si="31"/>
        <v/>
      </c>
      <c r="E132" s="8" t="str">
        <f t="shared" si="32"/>
        <v/>
      </c>
      <c r="F132" s="5" t="str">
        <f t="shared" si="33"/>
        <v/>
      </c>
      <c r="G132" s="9" t="str">
        <f t="shared" si="34"/>
        <v/>
      </c>
      <c r="H132" s="60" t="str">
        <f>IF(AND(B132="",D132="",F132="",G132=""),"",IF($M$3='Data Entry'!$BJ$1,VLOOKUP(F132,Mark,6,0),IF($M$3='Data Entry'!$BJ$3,VLOOKUP(F132,Mark,11,0),IF($M$3='Data Entry'!$BJ$4,VLOOKUP(F132,Mark,16,0),""))))</f>
        <v/>
      </c>
      <c r="I132" s="60" t="str">
        <f>IF(AND(B132="",D132="",F132="",G132=""),"",IF($M$3='Data Entry'!$BJ$1,VLOOKUP(F132,Mark,7,0),IF($M$3='Data Entry'!$BJ$3,VLOOKUP(F132,Mark,12,0),IF($M$3='Data Entry'!$BJ$4,VLOOKUP(F132,Mark,17,0),""))))</f>
        <v/>
      </c>
      <c r="J132" s="60" t="str">
        <f>IF(AND(B132="",D132="",F132="",G132=""),"",IF($M$3='Data Entry'!$BJ$1,VLOOKUP(F132,Mark,8,0),IF($M$3='Data Entry'!$BJ$3,VLOOKUP(F132,Mark,13,0),IF($M$3='Data Entry'!$BJ$4,VLOOKUP(F132,Mark,18,0),""))))</f>
        <v/>
      </c>
      <c r="K132" s="33" t="str">
        <f>IF(AND(B132="",D132="",F132="",G132=""),"",IF($M$3='Data Entry'!$BJ$1,VLOOKUP(F132,Mark,9,0),IF($M$3='Data Entry'!$BJ$3,VLOOKUP(F132,Mark,14,0),IF($M$3='Data Entry'!$BJ$4,VLOOKUP(F132,Mark,19,0),""))))</f>
        <v/>
      </c>
      <c r="L132" s="34" t="str">
        <f>IF(AND(B132="",D132="",F132="",G132=""),"",IF($M$3='Data Entry'!$BJ$1,VLOOKUP(F132,Mark,10,0),IF($M$3='Data Entry'!$BJ$3,VLOOKUP(F132,Mark,15,0),IF($M$3='Data Entry'!$BJ$4,VLOOKUP(F132,Mark,20,0),""))))</f>
        <v/>
      </c>
      <c r="M132" s="35" t="str">
        <f t="shared" si="28"/>
        <v/>
      </c>
      <c r="N132" s="61" t="str">
        <f t="shared" si="35"/>
        <v/>
      </c>
      <c r="O132" s="61" t="str">
        <f t="shared" si="36"/>
        <v/>
      </c>
      <c r="P132" s="69" t="str">
        <f t="shared" si="37"/>
        <v/>
      </c>
      <c r="Q132" s="10"/>
    </row>
    <row r="133" spans="1:17" ht="21.95" customHeight="1" x14ac:dyDescent="0.25">
      <c r="A133" s="7">
        <v>127</v>
      </c>
      <c r="B133" s="31" t="str">
        <f t="shared" si="29"/>
        <v/>
      </c>
      <c r="C133" s="41" t="str">
        <f t="shared" si="30"/>
        <v/>
      </c>
      <c r="D133" s="8" t="str">
        <f t="shared" si="31"/>
        <v/>
      </c>
      <c r="E133" s="8" t="str">
        <f t="shared" si="32"/>
        <v/>
      </c>
      <c r="F133" s="5" t="str">
        <f t="shared" si="33"/>
        <v/>
      </c>
      <c r="G133" s="9" t="str">
        <f t="shared" si="34"/>
        <v/>
      </c>
      <c r="H133" s="60" t="str">
        <f>IF(AND(B133="",D133="",F133="",G133=""),"",IF($M$3='Data Entry'!$BJ$1,VLOOKUP(F133,Mark,6,0),IF($M$3='Data Entry'!$BJ$3,VLOOKUP(F133,Mark,11,0),IF($M$3='Data Entry'!$BJ$4,VLOOKUP(F133,Mark,16,0),""))))</f>
        <v/>
      </c>
      <c r="I133" s="60" t="str">
        <f>IF(AND(B133="",D133="",F133="",G133=""),"",IF($M$3='Data Entry'!$BJ$1,VLOOKUP(F133,Mark,7,0),IF($M$3='Data Entry'!$BJ$3,VLOOKUP(F133,Mark,12,0),IF($M$3='Data Entry'!$BJ$4,VLOOKUP(F133,Mark,17,0),""))))</f>
        <v/>
      </c>
      <c r="J133" s="60" t="str">
        <f>IF(AND(B133="",D133="",F133="",G133=""),"",IF($M$3='Data Entry'!$BJ$1,VLOOKUP(F133,Mark,8,0),IF($M$3='Data Entry'!$BJ$3,VLOOKUP(F133,Mark,13,0),IF($M$3='Data Entry'!$BJ$4,VLOOKUP(F133,Mark,18,0),""))))</f>
        <v/>
      </c>
      <c r="K133" s="33" t="str">
        <f>IF(AND(B133="",D133="",F133="",G133=""),"",IF($M$3='Data Entry'!$BJ$1,VLOOKUP(F133,Mark,9,0),IF($M$3='Data Entry'!$BJ$3,VLOOKUP(F133,Mark,14,0),IF($M$3='Data Entry'!$BJ$4,VLOOKUP(F133,Mark,19,0),""))))</f>
        <v/>
      </c>
      <c r="L133" s="34" t="str">
        <f>IF(AND(B133="",D133="",F133="",G133=""),"",IF($M$3='Data Entry'!$BJ$1,VLOOKUP(F133,Mark,10,0),IF($M$3='Data Entry'!$BJ$3,VLOOKUP(F133,Mark,15,0),IF($M$3='Data Entry'!$BJ$4,VLOOKUP(F133,Mark,20,0),""))))</f>
        <v/>
      </c>
      <c r="M133" s="35" t="str">
        <f t="shared" si="28"/>
        <v/>
      </c>
      <c r="N133" s="61" t="str">
        <f t="shared" si="35"/>
        <v/>
      </c>
      <c r="O133" s="61" t="str">
        <f t="shared" si="36"/>
        <v/>
      </c>
      <c r="P133" s="69" t="str">
        <f t="shared" si="37"/>
        <v/>
      </c>
      <c r="Q133" s="10"/>
    </row>
    <row r="134" spans="1:17" ht="21.95" customHeight="1" x14ac:dyDescent="0.25">
      <c r="A134" s="7">
        <v>128</v>
      </c>
      <c r="B134" s="31" t="str">
        <f t="shared" si="29"/>
        <v/>
      </c>
      <c r="C134" s="41" t="str">
        <f t="shared" si="30"/>
        <v/>
      </c>
      <c r="D134" s="8" t="str">
        <f t="shared" si="31"/>
        <v/>
      </c>
      <c r="E134" s="8" t="str">
        <f t="shared" si="32"/>
        <v/>
      </c>
      <c r="F134" s="5" t="str">
        <f t="shared" si="33"/>
        <v/>
      </c>
      <c r="G134" s="9" t="str">
        <f t="shared" si="34"/>
        <v/>
      </c>
      <c r="H134" s="60" t="str">
        <f>IF(AND(B134="",D134="",F134="",G134=""),"",IF($M$3='Data Entry'!$BJ$1,VLOOKUP(F134,Mark,6,0),IF($M$3='Data Entry'!$BJ$3,VLOOKUP(F134,Mark,11,0),IF($M$3='Data Entry'!$BJ$4,VLOOKUP(F134,Mark,16,0),""))))</f>
        <v/>
      </c>
      <c r="I134" s="60" t="str">
        <f>IF(AND(B134="",D134="",F134="",G134=""),"",IF($M$3='Data Entry'!$BJ$1,VLOOKUP(F134,Mark,7,0),IF($M$3='Data Entry'!$BJ$3,VLOOKUP(F134,Mark,12,0),IF($M$3='Data Entry'!$BJ$4,VLOOKUP(F134,Mark,17,0),""))))</f>
        <v/>
      </c>
      <c r="J134" s="60" t="str">
        <f>IF(AND(B134="",D134="",F134="",G134=""),"",IF($M$3='Data Entry'!$BJ$1,VLOOKUP(F134,Mark,8,0),IF($M$3='Data Entry'!$BJ$3,VLOOKUP(F134,Mark,13,0),IF($M$3='Data Entry'!$BJ$4,VLOOKUP(F134,Mark,18,0),""))))</f>
        <v/>
      </c>
      <c r="K134" s="33" t="str">
        <f>IF(AND(B134="",D134="",F134="",G134=""),"",IF($M$3='Data Entry'!$BJ$1,VLOOKUP(F134,Mark,9,0),IF($M$3='Data Entry'!$BJ$3,VLOOKUP(F134,Mark,14,0),IF($M$3='Data Entry'!$BJ$4,VLOOKUP(F134,Mark,19,0),""))))</f>
        <v/>
      </c>
      <c r="L134" s="34" t="str">
        <f>IF(AND(B134="",D134="",F134="",G134=""),"",IF($M$3='Data Entry'!$BJ$1,VLOOKUP(F134,Mark,10,0),IF($M$3='Data Entry'!$BJ$3,VLOOKUP(F134,Mark,15,0),IF($M$3='Data Entry'!$BJ$4,VLOOKUP(F134,Mark,20,0),""))))</f>
        <v/>
      </c>
      <c r="M134" s="35" t="str">
        <f t="shared" si="28"/>
        <v/>
      </c>
      <c r="N134" s="61" t="str">
        <f t="shared" si="35"/>
        <v/>
      </c>
      <c r="O134" s="61" t="str">
        <f t="shared" si="36"/>
        <v/>
      </c>
      <c r="P134" s="69" t="str">
        <f t="shared" si="37"/>
        <v/>
      </c>
      <c r="Q134" s="10"/>
    </row>
    <row r="135" spans="1:17" ht="21.95" customHeight="1" x14ac:dyDescent="0.25">
      <c r="A135" s="7">
        <v>129</v>
      </c>
      <c r="B135" s="31" t="str">
        <f t="shared" ref="B135:B161" si="38">IFERROR(IF($C$3="","",VLOOKUP(A135,NAME,4,0)),"")</f>
        <v/>
      </c>
      <c r="C135" s="41" t="str">
        <f t="shared" ref="C135:C161" si="39">IFERROR(IF($C$3="","",VLOOKUP(A135,NAME,11,0)),"")</f>
        <v/>
      </c>
      <c r="D135" s="8" t="str">
        <f t="shared" ref="D135:D161" si="40">IFERROR(IF($C$3="","",VLOOKUP(A135,NAME,6,0)),"")</f>
        <v/>
      </c>
      <c r="E135" s="8" t="str">
        <f t="shared" ref="E135:E161" si="41">IFERROR(IF($C$3="","",VLOOKUP(A135,NAME,8,0)),"")</f>
        <v/>
      </c>
      <c r="F135" s="5" t="str">
        <f t="shared" ref="F135:F161" si="42">IFERROR(IF($C$3="","",VLOOKUP(A135,NAME,12,0)),"")</f>
        <v/>
      </c>
      <c r="G135" s="9" t="str">
        <f t="shared" ref="G135:G161" si="43">IFERROR(IF($C$3="","",VLOOKUP(A135,NAME,13,0)),"")</f>
        <v/>
      </c>
      <c r="H135" s="60" t="str">
        <f>IF(AND(B135="",D135="",F135="",G135=""),"",IF($M$3='Data Entry'!$BJ$1,VLOOKUP(F135,Mark,6,0),IF($M$3='Data Entry'!$BJ$3,VLOOKUP(F135,Mark,11,0),IF($M$3='Data Entry'!$BJ$4,VLOOKUP(F135,Mark,16,0),""))))</f>
        <v/>
      </c>
      <c r="I135" s="60" t="str">
        <f>IF(AND(B135="",D135="",F135="",G135=""),"",IF($M$3='Data Entry'!$BJ$1,VLOOKUP(F135,Mark,7,0),IF($M$3='Data Entry'!$BJ$3,VLOOKUP(F135,Mark,12,0),IF($M$3='Data Entry'!$BJ$4,VLOOKUP(F135,Mark,17,0),""))))</f>
        <v/>
      </c>
      <c r="J135" s="60" t="str">
        <f>IF(AND(B135="",D135="",F135="",G135=""),"",IF($M$3='Data Entry'!$BJ$1,VLOOKUP(F135,Mark,8,0),IF($M$3='Data Entry'!$BJ$3,VLOOKUP(F135,Mark,13,0),IF($M$3='Data Entry'!$BJ$4,VLOOKUP(F135,Mark,18,0),""))))</f>
        <v/>
      </c>
      <c r="K135" s="33" t="str">
        <f>IF(AND(B135="",D135="",F135="",G135=""),"",IF($M$3='Data Entry'!$BJ$1,VLOOKUP(F135,Mark,9,0),IF($M$3='Data Entry'!$BJ$3,VLOOKUP(F135,Mark,14,0),IF($M$3='Data Entry'!$BJ$4,VLOOKUP(F135,Mark,19,0),""))))</f>
        <v/>
      </c>
      <c r="L135" s="34" t="str">
        <f>IF(AND(B135="",D135="",F135="",G135=""),"",IF($M$3='Data Entry'!$BJ$1,VLOOKUP(F135,Mark,10,0),IF($M$3='Data Entry'!$BJ$3,VLOOKUP(F135,Mark,15,0),IF($M$3='Data Entry'!$BJ$4,VLOOKUP(F135,Mark,20,0),""))))</f>
        <v/>
      </c>
      <c r="M135" s="35" t="str">
        <f t="shared" si="28"/>
        <v/>
      </c>
      <c r="N135" s="61" t="str">
        <f t="shared" ref="N135:N166" si="44">IFERROR(IF(OR(M135="",$M$3="",D135=""),"",ROUNDUP(M135*$N$6%,0)),"")</f>
        <v/>
      </c>
      <c r="O135" s="61" t="str">
        <f t="shared" ref="O135:O161" si="45">IFERROR(IF(AND($M$3=""),"",IF(AND(M135=""),"",IF(AND(F135=""),"",IF(AND(VLOOKUP(F135,Mark,5,0)=""),"",IF(AND(VLOOKUP(F135,Mark,5,0)&gt;85),5,IF(AND(VLOOKUP(F135,Mark,5,0)&gt;75),4,IF(AND(VLOOKUP(F135,Mark,5,0)&gt;=65),3,0))))))),"")</f>
        <v/>
      </c>
      <c r="P135" s="69" t="str">
        <f t="shared" ref="P135:P166" si="46">IFERROR(IF(F135="","",IF(M135="","",IF(N135="","",SUM(N135:O135)))),"")</f>
        <v/>
      </c>
      <c r="Q135" s="10"/>
    </row>
    <row r="136" spans="1:17" ht="21.95" customHeight="1" x14ac:dyDescent="0.25">
      <c r="A136" s="7">
        <v>130</v>
      </c>
      <c r="B136" s="31" t="str">
        <f t="shared" si="38"/>
        <v/>
      </c>
      <c r="C136" s="41" t="str">
        <f t="shared" si="39"/>
        <v/>
      </c>
      <c r="D136" s="8" t="str">
        <f t="shared" si="40"/>
        <v/>
      </c>
      <c r="E136" s="8" t="str">
        <f t="shared" si="41"/>
        <v/>
      </c>
      <c r="F136" s="5" t="str">
        <f t="shared" si="42"/>
        <v/>
      </c>
      <c r="G136" s="9" t="str">
        <f t="shared" si="43"/>
        <v/>
      </c>
      <c r="H136" s="60" t="str">
        <f>IF(AND(B136="",D136="",F136="",G136=""),"",IF($M$3='Data Entry'!$BJ$1,VLOOKUP(F136,Mark,6,0),IF($M$3='Data Entry'!$BJ$3,VLOOKUP(F136,Mark,11,0),IF($M$3='Data Entry'!$BJ$4,VLOOKUP(F136,Mark,16,0),""))))</f>
        <v/>
      </c>
      <c r="I136" s="60" t="str">
        <f>IF(AND(B136="",D136="",F136="",G136=""),"",IF($M$3='Data Entry'!$BJ$1,VLOOKUP(F136,Mark,7,0),IF($M$3='Data Entry'!$BJ$3,VLOOKUP(F136,Mark,12,0),IF($M$3='Data Entry'!$BJ$4,VLOOKUP(F136,Mark,17,0),""))))</f>
        <v/>
      </c>
      <c r="J136" s="60" t="str">
        <f>IF(AND(B136="",D136="",F136="",G136=""),"",IF($M$3='Data Entry'!$BJ$1,VLOOKUP(F136,Mark,8,0),IF($M$3='Data Entry'!$BJ$3,VLOOKUP(F136,Mark,13,0),IF($M$3='Data Entry'!$BJ$4,VLOOKUP(F136,Mark,18,0),""))))</f>
        <v/>
      </c>
      <c r="K136" s="33" t="str">
        <f>IF(AND(B136="",D136="",F136="",G136=""),"",IF($M$3='Data Entry'!$BJ$1,VLOOKUP(F136,Mark,9,0),IF($M$3='Data Entry'!$BJ$3,VLOOKUP(F136,Mark,14,0),IF($M$3='Data Entry'!$BJ$4,VLOOKUP(F136,Mark,19,0),""))))</f>
        <v/>
      </c>
      <c r="L136" s="34" t="str">
        <f>IF(AND(B136="",D136="",F136="",G136=""),"",IF($M$3='Data Entry'!$BJ$1,VLOOKUP(F136,Mark,10,0),IF($M$3='Data Entry'!$BJ$3,VLOOKUP(F136,Mark,15,0),IF($M$3='Data Entry'!$BJ$4,VLOOKUP(F136,Mark,20,0),""))))</f>
        <v/>
      </c>
      <c r="M136" s="35" t="str">
        <f t="shared" ref="M136:M160" si="47">IF(AND(H136="",I136="",J136="",K136="",L136=""),"",IF($M$3="","",SUM(H136,I136,J136,K136,L136)))</f>
        <v/>
      </c>
      <c r="N136" s="61" t="str">
        <f t="shared" si="44"/>
        <v/>
      </c>
      <c r="O136" s="61" t="str">
        <f t="shared" si="45"/>
        <v/>
      </c>
      <c r="P136" s="69" t="str">
        <f t="shared" si="46"/>
        <v/>
      </c>
      <c r="Q136" s="10"/>
    </row>
    <row r="137" spans="1:17" ht="21.95" customHeight="1" x14ac:dyDescent="0.25">
      <c r="A137" s="7">
        <v>131</v>
      </c>
      <c r="B137" s="31" t="str">
        <f t="shared" si="38"/>
        <v/>
      </c>
      <c r="C137" s="41" t="str">
        <f t="shared" si="39"/>
        <v/>
      </c>
      <c r="D137" s="8" t="str">
        <f t="shared" si="40"/>
        <v/>
      </c>
      <c r="E137" s="8" t="str">
        <f t="shared" si="41"/>
        <v/>
      </c>
      <c r="F137" s="5" t="str">
        <f t="shared" si="42"/>
        <v/>
      </c>
      <c r="G137" s="9" t="str">
        <f t="shared" si="43"/>
        <v/>
      </c>
      <c r="H137" s="60" t="str">
        <f>IF(AND(B137="",D137="",F137="",G137=""),"",IF($M$3='Data Entry'!$BJ$1,VLOOKUP(F137,Mark,6,0),IF($M$3='Data Entry'!$BJ$3,VLOOKUP(F137,Mark,11,0),IF($M$3='Data Entry'!$BJ$4,VLOOKUP(F137,Mark,16,0),""))))</f>
        <v/>
      </c>
      <c r="I137" s="60" t="str">
        <f>IF(AND(B137="",D137="",F137="",G137=""),"",IF($M$3='Data Entry'!$BJ$1,VLOOKUP(F137,Mark,7,0),IF($M$3='Data Entry'!$BJ$3,VLOOKUP(F137,Mark,12,0),IF($M$3='Data Entry'!$BJ$4,VLOOKUP(F137,Mark,17,0),""))))</f>
        <v/>
      </c>
      <c r="J137" s="60" t="str">
        <f>IF(AND(B137="",D137="",F137="",G137=""),"",IF($M$3='Data Entry'!$BJ$1,VLOOKUP(F137,Mark,8,0),IF($M$3='Data Entry'!$BJ$3,VLOOKUP(F137,Mark,13,0),IF($M$3='Data Entry'!$BJ$4,VLOOKUP(F137,Mark,18,0),""))))</f>
        <v/>
      </c>
      <c r="K137" s="33" t="str">
        <f>IF(AND(B137="",D137="",F137="",G137=""),"",IF($M$3='Data Entry'!$BJ$1,VLOOKUP(F137,Mark,9,0),IF($M$3='Data Entry'!$BJ$3,VLOOKUP(F137,Mark,14,0),IF($M$3='Data Entry'!$BJ$4,VLOOKUP(F137,Mark,19,0),""))))</f>
        <v/>
      </c>
      <c r="L137" s="34" t="str">
        <f>IF(AND(B137="",D137="",F137="",G137=""),"",IF($M$3='Data Entry'!$BJ$1,VLOOKUP(F137,Mark,10,0),IF($M$3='Data Entry'!$BJ$3,VLOOKUP(F137,Mark,15,0),IF($M$3='Data Entry'!$BJ$4,VLOOKUP(F137,Mark,20,0),""))))</f>
        <v/>
      </c>
      <c r="M137" s="35" t="str">
        <f t="shared" si="47"/>
        <v/>
      </c>
      <c r="N137" s="61" t="str">
        <f t="shared" si="44"/>
        <v/>
      </c>
      <c r="O137" s="61" t="str">
        <f t="shared" si="45"/>
        <v/>
      </c>
      <c r="P137" s="69" t="str">
        <f t="shared" si="46"/>
        <v/>
      </c>
      <c r="Q137" s="10"/>
    </row>
    <row r="138" spans="1:17" ht="21.95" customHeight="1" x14ac:dyDescent="0.25">
      <c r="A138" s="7">
        <v>132</v>
      </c>
      <c r="B138" s="31" t="str">
        <f t="shared" si="38"/>
        <v/>
      </c>
      <c r="C138" s="41" t="str">
        <f t="shared" si="39"/>
        <v/>
      </c>
      <c r="D138" s="8" t="str">
        <f t="shared" si="40"/>
        <v/>
      </c>
      <c r="E138" s="8" t="str">
        <f t="shared" si="41"/>
        <v/>
      </c>
      <c r="F138" s="5" t="str">
        <f t="shared" si="42"/>
        <v/>
      </c>
      <c r="G138" s="9" t="str">
        <f t="shared" si="43"/>
        <v/>
      </c>
      <c r="H138" s="60" t="str">
        <f>IF(AND(B138="",D138="",F138="",G138=""),"",IF($M$3='Data Entry'!$BJ$1,VLOOKUP(F138,Mark,6,0),IF($M$3='Data Entry'!$BJ$3,VLOOKUP(F138,Mark,11,0),IF($M$3='Data Entry'!$BJ$4,VLOOKUP(F138,Mark,16,0),""))))</f>
        <v/>
      </c>
      <c r="I138" s="60" t="str">
        <f>IF(AND(B138="",D138="",F138="",G138=""),"",IF($M$3='Data Entry'!$BJ$1,VLOOKUP(F138,Mark,7,0),IF($M$3='Data Entry'!$BJ$3,VLOOKUP(F138,Mark,12,0),IF($M$3='Data Entry'!$BJ$4,VLOOKUP(F138,Mark,17,0),""))))</f>
        <v/>
      </c>
      <c r="J138" s="60" t="str">
        <f>IF(AND(B138="",D138="",F138="",G138=""),"",IF($M$3='Data Entry'!$BJ$1,VLOOKUP(F138,Mark,8,0),IF($M$3='Data Entry'!$BJ$3,VLOOKUP(F138,Mark,13,0),IF($M$3='Data Entry'!$BJ$4,VLOOKUP(F138,Mark,18,0),""))))</f>
        <v/>
      </c>
      <c r="K138" s="33" t="str">
        <f>IF(AND(B138="",D138="",F138="",G138=""),"",IF($M$3='Data Entry'!$BJ$1,VLOOKUP(F138,Mark,9,0),IF($M$3='Data Entry'!$BJ$3,VLOOKUP(F138,Mark,14,0),IF($M$3='Data Entry'!$BJ$4,VLOOKUP(F138,Mark,19,0),""))))</f>
        <v/>
      </c>
      <c r="L138" s="34" t="str">
        <f>IF(AND(B138="",D138="",F138="",G138=""),"",IF($M$3='Data Entry'!$BJ$1,VLOOKUP(F138,Mark,10,0),IF($M$3='Data Entry'!$BJ$3,VLOOKUP(F138,Mark,15,0),IF($M$3='Data Entry'!$BJ$4,VLOOKUP(F138,Mark,20,0),""))))</f>
        <v/>
      </c>
      <c r="M138" s="35" t="str">
        <f t="shared" si="47"/>
        <v/>
      </c>
      <c r="N138" s="61" t="str">
        <f t="shared" si="44"/>
        <v/>
      </c>
      <c r="O138" s="61" t="str">
        <f t="shared" si="45"/>
        <v/>
      </c>
      <c r="P138" s="69" t="str">
        <f t="shared" si="46"/>
        <v/>
      </c>
      <c r="Q138" s="10"/>
    </row>
    <row r="139" spans="1:17" ht="21.95" customHeight="1" x14ac:dyDescent="0.25">
      <c r="A139" s="7">
        <v>133</v>
      </c>
      <c r="B139" s="31" t="str">
        <f t="shared" si="38"/>
        <v/>
      </c>
      <c r="C139" s="41" t="str">
        <f t="shared" si="39"/>
        <v/>
      </c>
      <c r="D139" s="8" t="str">
        <f t="shared" si="40"/>
        <v/>
      </c>
      <c r="E139" s="8" t="str">
        <f t="shared" si="41"/>
        <v/>
      </c>
      <c r="F139" s="5" t="str">
        <f t="shared" si="42"/>
        <v/>
      </c>
      <c r="G139" s="9" t="str">
        <f t="shared" si="43"/>
        <v/>
      </c>
      <c r="H139" s="60" t="str">
        <f>IF(AND(B139="",D139="",F139="",G139=""),"",IF($M$3='Data Entry'!$BJ$1,VLOOKUP(F139,Mark,6,0),IF($M$3='Data Entry'!$BJ$3,VLOOKUP(F139,Mark,11,0),IF($M$3='Data Entry'!$BJ$4,VLOOKUP(F139,Mark,16,0),""))))</f>
        <v/>
      </c>
      <c r="I139" s="60" t="str">
        <f>IF(AND(B139="",D139="",F139="",G139=""),"",IF($M$3='Data Entry'!$BJ$1,VLOOKUP(F139,Mark,7,0),IF($M$3='Data Entry'!$BJ$3,VLOOKUP(F139,Mark,12,0),IF($M$3='Data Entry'!$BJ$4,VLOOKUP(F139,Mark,17,0),""))))</f>
        <v/>
      </c>
      <c r="J139" s="60" t="str">
        <f>IF(AND(B139="",D139="",F139="",G139=""),"",IF($M$3='Data Entry'!$BJ$1,VLOOKUP(F139,Mark,8,0),IF($M$3='Data Entry'!$BJ$3,VLOOKUP(F139,Mark,13,0),IF($M$3='Data Entry'!$BJ$4,VLOOKUP(F139,Mark,18,0),""))))</f>
        <v/>
      </c>
      <c r="K139" s="33" t="str">
        <f>IF(AND(B139="",D139="",F139="",G139=""),"",IF($M$3='Data Entry'!$BJ$1,VLOOKUP(F139,Mark,9,0),IF($M$3='Data Entry'!$BJ$3,VLOOKUP(F139,Mark,14,0),IF($M$3='Data Entry'!$BJ$4,VLOOKUP(F139,Mark,19,0),""))))</f>
        <v/>
      </c>
      <c r="L139" s="34" t="str">
        <f>IF(AND(B139="",D139="",F139="",G139=""),"",IF($M$3='Data Entry'!$BJ$1,VLOOKUP(F139,Mark,10,0),IF($M$3='Data Entry'!$BJ$3,VLOOKUP(F139,Mark,15,0),IF($M$3='Data Entry'!$BJ$4,VLOOKUP(F139,Mark,20,0),""))))</f>
        <v/>
      </c>
      <c r="M139" s="35" t="str">
        <f t="shared" si="47"/>
        <v/>
      </c>
      <c r="N139" s="61" t="str">
        <f t="shared" si="44"/>
        <v/>
      </c>
      <c r="O139" s="61" t="str">
        <f t="shared" si="45"/>
        <v/>
      </c>
      <c r="P139" s="69" t="str">
        <f t="shared" si="46"/>
        <v/>
      </c>
      <c r="Q139" s="10"/>
    </row>
    <row r="140" spans="1:17" ht="21.95" customHeight="1" x14ac:dyDescent="0.25">
      <c r="A140" s="7">
        <v>134</v>
      </c>
      <c r="B140" s="31" t="str">
        <f t="shared" si="38"/>
        <v/>
      </c>
      <c r="C140" s="41" t="str">
        <f t="shared" si="39"/>
        <v/>
      </c>
      <c r="D140" s="8" t="str">
        <f t="shared" si="40"/>
        <v/>
      </c>
      <c r="E140" s="8" t="str">
        <f t="shared" si="41"/>
        <v/>
      </c>
      <c r="F140" s="5" t="str">
        <f t="shared" si="42"/>
        <v/>
      </c>
      <c r="G140" s="9" t="str">
        <f t="shared" si="43"/>
        <v/>
      </c>
      <c r="H140" s="60" t="str">
        <f>IF(AND(B140="",D140="",F140="",G140=""),"",IF($M$3='Data Entry'!$BJ$1,VLOOKUP(F140,Mark,6,0),IF($M$3='Data Entry'!$BJ$3,VLOOKUP(F140,Mark,11,0),IF($M$3='Data Entry'!$BJ$4,VLOOKUP(F140,Mark,16,0),""))))</f>
        <v/>
      </c>
      <c r="I140" s="60" t="str">
        <f>IF(AND(B140="",D140="",F140="",G140=""),"",IF($M$3='Data Entry'!$BJ$1,VLOOKUP(F140,Mark,7,0),IF($M$3='Data Entry'!$BJ$3,VLOOKUP(F140,Mark,12,0),IF($M$3='Data Entry'!$BJ$4,VLOOKUP(F140,Mark,17,0),""))))</f>
        <v/>
      </c>
      <c r="J140" s="60" t="str">
        <f>IF(AND(B140="",D140="",F140="",G140=""),"",IF($M$3='Data Entry'!$BJ$1,VLOOKUP(F140,Mark,8,0),IF($M$3='Data Entry'!$BJ$3,VLOOKUP(F140,Mark,13,0),IF($M$3='Data Entry'!$BJ$4,VLOOKUP(F140,Mark,18,0),""))))</f>
        <v/>
      </c>
      <c r="K140" s="33" t="str">
        <f>IF(AND(B140="",D140="",F140="",G140=""),"",IF($M$3='Data Entry'!$BJ$1,VLOOKUP(F140,Mark,9,0),IF($M$3='Data Entry'!$BJ$3,VLOOKUP(F140,Mark,14,0),IF($M$3='Data Entry'!$BJ$4,VLOOKUP(F140,Mark,19,0),""))))</f>
        <v/>
      </c>
      <c r="L140" s="34" t="str">
        <f>IF(AND(B140="",D140="",F140="",G140=""),"",IF($M$3='Data Entry'!$BJ$1,VLOOKUP(F140,Mark,10,0),IF($M$3='Data Entry'!$BJ$3,VLOOKUP(F140,Mark,15,0),IF($M$3='Data Entry'!$BJ$4,VLOOKUP(F140,Mark,20,0),""))))</f>
        <v/>
      </c>
      <c r="M140" s="35" t="str">
        <f t="shared" si="47"/>
        <v/>
      </c>
      <c r="N140" s="61" t="str">
        <f t="shared" si="44"/>
        <v/>
      </c>
      <c r="O140" s="61" t="str">
        <f t="shared" si="45"/>
        <v/>
      </c>
      <c r="P140" s="69" t="str">
        <f t="shared" si="46"/>
        <v/>
      </c>
      <c r="Q140" s="10"/>
    </row>
    <row r="141" spans="1:17" ht="21.95" customHeight="1" x14ac:dyDescent="0.25">
      <c r="A141" s="7">
        <v>135</v>
      </c>
      <c r="B141" s="31" t="str">
        <f t="shared" si="38"/>
        <v/>
      </c>
      <c r="C141" s="41" t="str">
        <f t="shared" si="39"/>
        <v/>
      </c>
      <c r="D141" s="8" t="str">
        <f t="shared" si="40"/>
        <v/>
      </c>
      <c r="E141" s="8" t="str">
        <f t="shared" si="41"/>
        <v/>
      </c>
      <c r="F141" s="5" t="str">
        <f t="shared" si="42"/>
        <v/>
      </c>
      <c r="G141" s="9" t="str">
        <f t="shared" si="43"/>
        <v/>
      </c>
      <c r="H141" s="60" t="str">
        <f>IF(AND(B141="",D141="",F141="",G141=""),"",IF($M$3='Data Entry'!$BJ$1,VLOOKUP(F141,Mark,6,0),IF($M$3='Data Entry'!$BJ$3,VLOOKUP(F141,Mark,11,0),IF($M$3='Data Entry'!$BJ$4,VLOOKUP(F141,Mark,16,0),""))))</f>
        <v/>
      </c>
      <c r="I141" s="60" t="str">
        <f>IF(AND(B141="",D141="",F141="",G141=""),"",IF($M$3='Data Entry'!$BJ$1,VLOOKUP(F141,Mark,7,0),IF($M$3='Data Entry'!$BJ$3,VLOOKUP(F141,Mark,12,0),IF($M$3='Data Entry'!$BJ$4,VLOOKUP(F141,Mark,17,0),""))))</f>
        <v/>
      </c>
      <c r="J141" s="60" t="str">
        <f>IF(AND(B141="",D141="",F141="",G141=""),"",IF($M$3='Data Entry'!$BJ$1,VLOOKUP(F141,Mark,8,0),IF($M$3='Data Entry'!$BJ$3,VLOOKUP(F141,Mark,13,0),IF($M$3='Data Entry'!$BJ$4,VLOOKUP(F141,Mark,18,0),""))))</f>
        <v/>
      </c>
      <c r="K141" s="33" t="str">
        <f>IF(AND(B141="",D141="",F141="",G141=""),"",IF($M$3='Data Entry'!$BJ$1,VLOOKUP(F141,Mark,9,0),IF($M$3='Data Entry'!$BJ$3,VLOOKUP(F141,Mark,14,0),IF($M$3='Data Entry'!$BJ$4,VLOOKUP(F141,Mark,19,0),""))))</f>
        <v/>
      </c>
      <c r="L141" s="34" t="str">
        <f>IF(AND(B141="",D141="",F141="",G141=""),"",IF($M$3='Data Entry'!$BJ$1,VLOOKUP(F141,Mark,10,0),IF($M$3='Data Entry'!$BJ$3,VLOOKUP(F141,Mark,15,0),IF($M$3='Data Entry'!$BJ$4,VLOOKUP(F141,Mark,20,0),""))))</f>
        <v/>
      </c>
      <c r="M141" s="35" t="str">
        <f t="shared" si="47"/>
        <v/>
      </c>
      <c r="N141" s="61" t="str">
        <f t="shared" si="44"/>
        <v/>
      </c>
      <c r="O141" s="61" t="str">
        <f t="shared" si="45"/>
        <v/>
      </c>
      <c r="P141" s="69" t="str">
        <f t="shared" si="46"/>
        <v/>
      </c>
      <c r="Q141" s="10"/>
    </row>
    <row r="142" spans="1:17" ht="21.95" customHeight="1" x14ac:dyDescent="0.25">
      <c r="A142" s="7">
        <v>136</v>
      </c>
      <c r="B142" s="31" t="str">
        <f t="shared" si="38"/>
        <v/>
      </c>
      <c r="C142" s="41" t="str">
        <f t="shared" si="39"/>
        <v/>
      </c>
      <c r="D142" s="8" t="str">
        <f t="shared" si="40"/>
        <v/>
      </c>
      <c r="E142" s="8" t="str">
        <f t="shared" si="41"/>
        <v/>
      </c>
      <c r="F142" s="5" t="str">
        <f t="shared" si="42"/>
        <v/>
      </c>
      <c r="G142" s="9" t="str">
        <f t="shared" si="43"/>
        <v/>
      </c>
      <c r="H142" s="60" t="str">
        <f>IF(AND(B142="",D142="",F142="",G142=""),"",IF($M$3='Data Entry'!$BJ$1,VLOOKUP(F142,Mark,6,0),IF($M$3='Data Entry'!$BJ$3,VLOOKUP(F142,Mark,11,0),IF($M$3='Data Entry'!$BJ$4,VLOOKUP(F142,Mark,16,0),""))))</f>
        <v/>
      </c>
      <c r="I142" s="60" t="str">
        <f>IF(AND(B142="",D142="",F142="",G142=""),"",IF($M$3='Data Entry'!$BJ$1,VLOOKUP(F142,Mark,7,0),IF($M$3='Data Entry'!$BJ$3,VLOOKUP(F142,Mark,12,0),IF($M$3='Data Entry'!$BJ$4,VLOOKUP(F142,Mark,17,0),""))))</f>
        <v/>
      </c>
      <c r="J142" s="60" t="str">
        <f>IF(AND(B142="",D142="",F142="",G142=""),"",IF($M$3='Data Entry'!$BJ$1,VLOOKUP(F142,Mark,8,0),IF($M$3='Data Entry'!$BJ$3,VLOOKUP(F142,Mark,13,0),IF($M$3='Data Entry'!$BJ$4,VLOOKUP(F142,Mark,18,0),""))))</f>
        <v/>
      </c>
      <c r="K142" s="33" t="str">
        <f>IF(AND(B142="",D142="",F142="",G142=""),"",IF($M$3='Data Entry'!$BJ$1,VLOOKUP(F142,Mark,9,0),IF($M$3='Data Entry'!$BJ$3,VLOOKUP(F142,Mark,14,0),IF($M$3='Data Entry'!$BJ$4,VLOOKUP(F142,Mark,19,0),""))))</f>
        <v/>
      </c>
      <c r="L142" s="34" t="str">
        <f>IF(AND(B142="",D142="",F142="",G142=""),"",IF($M$3='Data Entry'!$BJ$1,VLOOKUP(F142,Mark,10,0),IF($M$3='Data Entry'!$BJ$3,VLOOKUP(F142,Mark,15,0),IF($M$3='Data Entry'!$BJ$4,VLOOKUP(F142,Mark,20,0),""))))</f>
        <v/>
      </c>
      <c r="M142" s="35" t="str">
        <f t="shared" si="47"/>
        <v/>
      </c>
      <c r="N142" s="61" t="str">
        <f t="shared" si="44"/>
        <v/>
      </c>
      <c r="O142" s="61" t="str">
        <f t="shared" si="45"/>
        <v/>
      </c>
      <c r="P142" s="69" t="str">
        <f t="shared" si="46"/>
        <v/>
      </c>
      <c r="Q142" s="10"/>
    </row>
    <row r="143" spans="1:17" ht="21.95" customHeight="1" x14ac:dyDescent="0.25">
      <c r="A143" s="7">
        <v>137</v>
      </c>
      <c r="B143" s="31" t="str">
        <f t="shared" si="38"/>
        <v/>
      </c>
      <c r="C143" s="41" t="str">
        <f t="shared" si="39"/>
        <v/>
      </c>
      <c r="D143" s="8" t="str">
        <f t="shared" si="40"/>
        <v/>
      </c>
      <c r="E143" s="8" t="str">
        <f t="shared" si="41"/>
        <v/>
      </c>
      <c r="F143" s="5" t="str">
        <f t="shared" si="42"/>
        <v/>
      </c>
      <c r="G143" s="9" t="str">
        <f t="shared" si="43"/>
        <v/>
      </c>
      <c r="H143" s="60" t="str">
        <f>IF(AND(B143="",D143="",F143="",G143=""),"",IF($M$3='Data Entry'!$BJ$1,VLOOKUP(F143,Mark,6,0),IF($M$3='Data Entry'!$BJ$3,VLOOKUP(F143,Mark,11,0),IF($M$3='Data Entry'!$BJ$4,VLOOKUP(F143,Mark,16,0),""))))</f>
        <v/>
      </c>
      <c r="I143" s="60" t="str">
        <f>IF(AND(B143="",D143="",F143="",G143=""),"",IF($M$3='Data Entry'!$BJ$1,VLOOKUP(F143,Mark,7,0),IF($M$3='Data Entry'!$BJ$3,VLOOKUP(F143,Mark,12,0),IF($M$3='Data Entry'!$BJ$4,VLOOKUP(F143,Mark,17,0),""))))</f>
        <v/>
      </c>
      <c r="J143" s="60" t="str">
        <f>IF(AND(B143="",D143="",F143="",G143=""),"",IF($M$3='Data Entry'!$BJ$1,VLOOKUP(F143,Mark,8,0),IF($M$3='Data Entry'!$BJ$3,VLOOKUP(F143,Mark,13,0),IF($M$3='Data Entry'!$BJ$4,VLOOKUP(F143,Mark,18,0),""))))</f>
        <v/>
      </c>
      <c r="K143" s="33" t="str">
        <f>IF(AND(B143="",D143="",F143="",G143=""),"",IF($M$3='Data Entry'!$BJ$1,VLOOKUP(F143,Mark,9,0),IF($M$3='Data Entry'!$BJ$3,VLOOKUP(F143,Mark,14,0),IF($M$3='Data Entry'!$BJ$4,VLOOKUP(F143,Mark,19,0),""))))</f>
        <v/>
      </c>
      <c r="L143" s="34" t="str">
        <f>IF(AND(B143="",D143="",F143="",G143=""),"",IF($M$3='Data Entry'!$BJ$1,VLOOKUP(F143,Mark,10,0),IF($M$3='Data Entry'!$BJ$3,VLOOKUP(F143,Mark,15,0),IF($M$3='Data Entry'!$BJ$4,VLOOKUP(F143,Mark,20,0),""))))</f>
        <v/>
      </c>
      <c r="M143" s="35" t="str">
        <f t="shared" si="47"/>
        <v/>
      </c>
      <c r="N143" s="61" t="str">
        <f t="shared" si="44"/>
        <v/>
      </c>
      <c r="O143" s="61" t="str">
        <f t="shared" si="45"/>
        <v/>
      </c>
      <c r="P143" s="69" t="str">
        <f t="shared" si="46"/>
        <v/>
      </c>
      <c r="Q143" s="10"/>
    </row>
    <row r="144" spans="1:17" ht="21.95" customHeight="1" x14ac:dyDescent="0.25">
      <c r="A144" s="7">
        <v>138</v>
      </c>
      <c r="B144" s="31" t="str">
        <f t="shared" si="38"/>
        <v/>
      </c>
      <c r="C144" s="41" t="str">
        <f t="shared" si="39"/>
        <v/>
      </c>
      <c r="D144" s="8" t="str">
        <f t="shared" si="40"/>
        <v/>
      </c>
      <c r="E144" s="8" t="str">
        <f t="shared" si="41"/>
        <v/>
      </c>
      <c r="F144" s="5" t="str">
        <f t="shared" si="42"/>
        <v/>
      </c>
      <c r="G144" s="9" t="str">
        <f t="shared" si="43"/>
        <v/>
      </c>
      <c r="H144" s="60" t="str">
        <f>IF(AND(B144="",D144="",F144="",G144=""),"",IF($M$3='Data Entry'!$BJ$1,VLOOKUP(F144,Mark,6,0),IF($M$3='Data Entry'!$BJ$3,VLOOKUP(F144,Mark,11,0),IF($M$3='Data Entry'!$BJ$4,VLOOKUP(F144,Mark,16,0),""))))</f>
        <v/>
      </c>
      <c r="I144" s="60" t="str">
        <f>IF(AND(B144="",D144="",F144="",G144=""),"",IF($M$3='Data Entry'!$BJ$1,VLOOKUP(F144,Mark,7,0),IF($M$3='Data Entry'!$BJ$3,VLOOKUP(F144,Mark,12,0),IF($M$3='Data Entry'!$BJ$4,VLOOKUP(F144,Mark,17,0),""))))</f>
        <v/>
      </c>
      <c r="J144" s="60" t="str">
        <f>IF(AND(B144="",D144="",F144="",G144=""),"",IF($M$3='Data Entry'!$BJ$1,VLOOKUP(F144,Mark,8,0),IF($M$3='Data Entry'!$BJ$3,VLOOKUP(F144,Mark,13,0),IF($M$3='Data Entry'!$BJ$4,VLOOKUP(F144,Mark,18,0),""))))</f>
        <v/>
      </c>
      <c r="K144" s="33" t="str">
        <f>IF(AND(B144="",D144="",F144="",G144=""),"",IF($M$3='Data Entry'!$BJ$1,VLOOKUP(F144,Mark,9,0),IF($M$3='Data Entry'!$BJ$3,VLOOKUP(F144,Mark,14,0),IF($M$3='Data Entry'!$BJ$4,VLOOKUP(F144,Mark,19,0),""))))</f>
        <v/>
      </c>
      <c r="L144" s="34" t="str">
        <f>IF(AND(B144="",D144="",F144="",G144=""),"",IF($M$3='Data Entry'!$BJ$1,VLOOKUP(F144,Mark,10,0),IF($M$3='Data Entry'!$BJ$3,VLOOKUP(F144,Mark,15,0),IF($M$3='Data Entry'!$BJ$4,VLOOKUP(F144,Mark,20,0),""))))</f>
        <v/>
      </c>
      <c r="M144" s="35" t="str">
        <f t="shared" si="47"/>
        <v/>
      </c>
      <c r="N144" s="61" t="str">
        <f t="shared" si="44"/>
        <v/>
      </c>
      <c r="O144" s="61" t="str">
        <f t="shared" si="45"/>
        <v/>
      </c>
      <c r="P144" s="69" t="str">
        <f t="shared" si="46"/>
        <v/>
      </c>
      <c r="Q144" s="10"/>
    </row>
    <row r="145" spans="1:17" ht="21.95" customHeight="1" x14ac:dyDescent="0.25">
      <c r="A145" s="7">
        <v>139</v>
      </c>
      <c r="B145" s="31" t="str">
        <f t="shared" si="38"/>
        <v/>
      </c>
      <c r="C145" s="41" t="str">
        <f t="shared" si="39"/>
        <v/>
      </c>
      <c r="D145" s="8" t="str">
        <f t="shared" si="40"/>
        <v/>
      </c>
      <c r="E145" s="8" t="str">
        <f t="shared" si="41"/>
        <v/>
      </c>
      <c r="F145" s="5" t="str">
        <f t="shared" si="42"/>
        <v/>
      </c>
      <c r="G145" s="9" t="str">
        <f t="shared" si="43"/>
        <v/>
      </c>
      <c r="H145" s="60" t="str">
        <f>IF(AND(B145="",D145="",F145="",G145=""),"",IF($M$3='Data Entry'!$BJ$1,VLOOKUP(F145,Mark,6,0),IF($M$3='Data Entry'!$BJ$3,VLOOKUP(F145,Mark,11,0),IF($M$3='Data Entry'!$BJ$4,VLOOKUP(F145,Mark,16,0),""))))</f>
        <v/>
      </c>
      <c r="I145" s="60" t="str">
        <f>IF(AND(B145="",D145="",F145="",G145=""),"",IF($M$3='Data Entry'!$BJ$1,VLOOKUP(F145,Mark,7,0),IF($M$3='Data Entry'!$BJ$3,VLOOKUP(F145,Mark,12,0),IF($M$3='Data Entry'!$BJ$4,VLOOKUP(F145,Mark,17,0),""))))</f>
        <v/>
      </c>
      <c r="J145" s="60" t="str">
        <f>IF(AND(B145="",D145="",F145="",G145=""),"",IF($M$3='Data Entry'!$BJ$1,VLOOKUP(F145,Mark,8,0),IF($M$3='Data Entry'!$BJ$3,VLOOKUP(F145,Mark,13,0),IF($M$3='Data Entry'!$BJ$4,VLOOKUP(F145,Mark,18,0),""))))</f>
        <v/>
      </c>
      <c r="K145" s="33" t="str">
        <f>IF(AND(B145="",D145="",F145="",G145=""),"",IF($M$3='Data Entry'!$BJ$1,VLOOKUP(F145,Mark,9,0),IF($M$3='Data Entry'!$BJ$3,VLOOKUP(F145,Mark,14,0),IF($M$3='Data Entry'!$BJ$4,VLOOKUP(F145,Mark,19,0),""))))</f>
        <v/>
      </c>
      <c r="L145" s="34" t="str">
        <f>IF(AND(B145="",D145="",F145="",G145=""),"",IF($M$3='Data Entry'!$BJ$1,VLOOKUP(F145,Mark,10,0),IF($M$3='Data Entry'!$BJ$3,VLOOKUP(F145,Mark,15,0),IF($M$3='Data Entry'!$BJ$4,VLOOKUP(F145,Mark,20,0),""))))</f>
        <v/>
      </c>
      <c r="M145" s="35" t="str">
        <f t="shared" si="47"/>
        <v/>
      </c>
      <c r="N145" s="61" t="str">
        <f t="shared" si="44"/>
        <v/>
      </c>
      <c r="O145" s="61" t="str">
        <f t="shared" si="45"/>
        <v/>
      </c>
      <c r="P145" s="69" t="str">
        <f t="shared" si="46"/>
        <v/>
      </c>
      <c r="Q145" s="10"/>
    </row>
    <row r="146" spans="1:17" ht="21.95" customHeight="1" x14ac:dyDescent="0.25">
      <c r="A146" s="7">
        <v>140</v>
      </c>
      <c r="B146" s="31" t="str">
        <f t="shared" si="38"/>
        <v/>
      </c>
      <c r="C146" s="41" t="str">
        <f t="shared" si="39"/>
        <v/>
      </c>
      <c r="D146" s="8" t="str">
        <f t="shared" si="40"/>
        <v/>
      </c>
      <c r="E146" s="8" t="str">
        <f t="shared" si="41"/>
        <v/>
      </c>
      <c r="F146" s="5" t="str">
        <f t="shared" si="42"/>
        <v/>
      </c>
      <c r="G146" s="9" t="str">
        <f t="shared" si="43"/>
        <v/>
      </c>
      <c r="H146" s="60" t="str">
        <f>IF(AND(B146="",D146="",F146="",G146=""),"",IF($M$3='Data Entry'!$BJ$1,VLOOKUP(F146,Mark,6,0),IF($M$3='Data Entry'!$BJ$3,VLOOKUP(F146,Mark,11,0),IF($M$3='Data Entry'!$BJ$4,VLOOKUP(F146,Mark,16,0),""))))</f>
        <v/>
      </c>
      <c r="I146" s="60" t="str">
        <f>IF(AND(B146="",D146="",F146="",G146=""),"",IF($M$3='Data Entry'!$BJ$1,VLOOKUP(F146,Mark,7,0),IF($M$3='Data Entry'!$BJ$3,VLOOKUP(F146,Mark,12,0),IF($M$3='Data Entry'!$BJ$4,VLOOKUP(F146,Mark,17,0),""))))</f>
        <v/>
      </c>
      <c r="J146" s="60" t="str">
        <f>IF(AND(B146="",D146="",F146="",G146=""),"",IF($M$3='Data Entry'!$BJ$1,VLOOKUP(F146,Mark,8,0),IF($M$3='Data Entry'!$BJ$3,VLOOKUP(F146,Mark,13,0),IF($M$3='Data Entry'!$BJ$4,VLOOKUP(F146,Mark,18,0),""))))</f>
        <v/>
      </c>
      <c r="K146" s="33" t="str">
        <f>IF(AND(B146="",D146="",F146="",G146=""),"",IF($M$3='Data Entry'!$BJ$1,VLOOKUP(F146,Mark,9,0),IF($M$3='Data Entry'!$BJ$3,VLOOKUP(F146,Mark,14,0),IF($M$3='Data Entry'!$BJ$4,VLOOKUP(F146,Mark,19,0),""))))</f>
        <v/>
      </c>
      <c r="L146" s="34" t="str">
        <f>IF(AND(B146="",D146="",F146="",G146=""),"",IF($M$3='Data Entry'!$BJ$1,VLOOKUP(F146,Mark,10,0),IF($M$3='Data Entry'!$BJ$3,VLOOKUP(F146,Mark,15,0),IF($M$3='Data Entry'!$BJ$4,VLOOKUP(F146,Mark,20,0),""))))</f>
        <v/>
      </c>
      <c r="M146" s="35" t="str">
        <f t="shared" si="47"/>
        <v/>
      </c>
      <c r="N146" s="61" t="str">
        <f t="shared" si="44"/>
        <v/>
      </c>
      <c r="O146" s="61" t="str">
        <f t="shared" si="45"/>
        <v/>
      </c>
      <c r="P146" s="69" t="str">
        <f t="shared" si="46"/>
        <v/>
      </c>
      <c r="Q146" s="10"/>
    </row>
    <row r="147" spans="1:17" ht="21.95" customHeight="1" x14ac:dyDescent="0.25">
      <c r="A147" s="7">
        <v>141</v>
      </c>
      <c r="B147" s="31" t="str">
        <f t="shared" si="38"/>
        <v/>
      </c>
      <c r="C147" s="41" t="str">
        <f t="shared" si="39"/>
        <v/>
      </c>
      <c r="D147" s="8" t="str">
        <f t="shared" si="40"/>
        <v/>
      </c>
      <c r="E147" s="8" t="str">
        <f t="shared" si="41"/>
        <v/>
      </c>
      <c r="F147" s="5" t="str">
        <f t="shared" si="42"/>
        <v/>
      </c>
      <c r="G147" s="9" t="str">
        <f t="shared" si="43"/>
        <v/>
      </c>
      <c r="H147" s="60" t="str">
        <f>IF(AND(B147="",D147="",F147="",G147=""),"",IF($M$3='Data Entry'!$BJ$1,VLOOKUP(F147,Mark,6,0),IF($M$3='Data Entry'!$BJ$3,VLOOKUP(F147,Mark,11,0),IF($M$3='Data Entry'!$BJ$4,VLOOKUP(F147,Mark,16,0),""))))</f>
        <v/>
      </c>
      <c r="I147" s="60" t="str">
        <f>IF(AND(B147="",D147="",F147="",G147=""),"",IF($M$3='Data Entry'!$BJ$1,VLOOKUP(F147,Mark,7,0),IF($M$3='Data Entry'!$BJ$3,VLOOKUP(F147,Mark,12,0),IF($M$3='Data Entry'!$BJ$4,VLOOKUP(F147,Mark,17,0),""))))</f>
        <v/>
      </c>
      <c r="J147" s="60" t="str">
        <f>IF(AND(B147="",D147="",F147="",G147=""),"",IF($M$3='Data Entry'!$BJ$1,VLOOKUP(F147,Mark,8,0),IF($M$3='Data Entry'!$BJ$3,VLOOKUP(F147,Mark,13,0),IF($M$3='Data Entry'!$BJ$4,VLOOKUP(F147,Mark,18,0),""))))</f>
        <v/>
      </c>
      <c r="K147" s="33" t="str">
        <f>IF(AND(B147="",D147="",F147="",G147=""),"",IF($M$3='Data Entry'!$BJ$1,VLOOKUP(F147,Mark,9,0),IF($M$3='Data Entry'!$BJ$3,VLOOKUP(F147,Mark,14,0),IF($M$3='Data Entry'!$BJ$4,VLOOKUP(F147,Mark,19,0),""))))</f>
        <v/>
      </c>
      <c r="L147" s="34" t="str">
        <f>IF(AND(B147="",D147="",F147="",G147=""),"",IF($M$3='Data Entry'!$BJ$1,VLOOKUP(F147,Mark,10,0),IF($M$3='Data Entry'!$BJ$3,VLOOKUP(F147,Mark,15,0),IF($M$3='Data Entry'!$BJ$4,VLOOKUP(F147,Mark,20,0),""))))</f>
        <v/>
      </c>
      <c r="M147" s="35" t="str">
        <f t="shared" si="47"/>
        <v/>
      </c>
      <c r="N147" s="61" t="str">
        <f t="shared" si="44"/>
        <v/>
      </c>
      <c r="O147" s="61" t="str">
        <f t="shared" si="45"/>
        <v/>
      </c>
      <c r="P147" s="69" t="str">
        <f t="shared" si="46"/>
        <v/>
      </c>
      <c r="Q147" s="10"/>
    </row>
    <row r="148" spans="1:17" ht="21.95" customHeight="1" x14ac:dyDescent="0.25">
      <c r="A148" s="7">
        <v>142</v>
      </c>
      <c r="B148" s="31" t="str">
        <f t="shared" si="38"/>
        <v/>
      </c>
      <c r="C148" s="41" t="str">
        <f t="shared" si="39"/>
        <v/>
      </c>
      <c r="D148" s="8" t="str">
        <f t="shared" si="40"/>
        <v/>
      </c>
      <c r="E148" s="8" t="str">
        <f t="shared" si="41"/>
        <v/>
      </c>
      <c r="F148" s="5" t="str">
        <f t="shared" si="42"/>
        <v/>
      </c>
      <c r="G148" s="9" t="str">
        <f t="shared" si="43"/>
        <v/>
      </c>
      <c r="H148" s="60" t="str">
        <f>IF(AND(B148="",D148="",F148="",G148=""),"",IF($M$3='Data Entry'!$BJ$1,VLOOKUP(F148,Mark,6,0),IF($M$3='Data Entry'!$BJ$3,VLOOKUP(F148,Mark,11,0),IF($M$3='Data Entry'!$BJ$4,VLOOKUP(F148,Mark,16,0),""))))</f>
        <v/>
      </c>
      <c r="I148" s="60" t="str">
        <f>IF(AND(B148="",D148="",F148="",G148=""),"",IF($M$3='Data Entry'!$BJ$1,VLOOKUP(F148,Mark,7,0),IF($M$3='Data Entry'!$BJ$3,VLOOKUP(F148,Mark,12,0),IF($M$3='Data Entry'!$BJ$4,VLOOKUP(F148,Mark,17,0),""))))</f>
        <v/>
      </c>
      <c r="J148" s="60" t="str">
        <f>IF(AND(B148="",D148="",F148="",G148=""),"",IF($M$3='Data Entry'!$BJ$1,VLOOKUP(F148,Mark,8,0),IF($M$3='Data Entry'!$BJ$3,VLOOKUP(F148,Mark,13,0),IF($M$3='Data Entry'!$BJ$4,VLOOKUP(F148,Mark,18,0),""))))</f>
        <v/>
      </c>
      <c r="K148" s="33" t="str">
        <f>IF(AND(B148="",D148="",F148="",G148=""),"",IF($M$3='Data Entry'!$BJ$1,VLOOKUP(F148,Mark,9,0),IF($M$3='Data Entry'!$BJ$3,VLOOKUP(F148,Mark,14,0),IF($M$3='Data Entry'!$BJ$4,VLOOKUP(F148,Mark,19,0),""))))</f>
        <v/>
      </c>
      <c r="L148" s="34" t="str">
        <f>IF(AND(B148="",D148="",F148="",G148=""),"",IF($M$3='Data Entry'!$BJ$1,VLOOKUP(F148,Mark,10,0),IF($M$3='Data Entry'!$BJ$3,VLOOKUP(F148,Mark,15,0),IF($M$3='Data Entry'!$BJ$4,VLOOKUP(F148,Mark,20,0),""))))</f>
        <v/>
      </c>
      <c r="M148" s="35" t="str">
        <f t="shared" si="47"/>
        <v/>
      </c>
      <c r="N148" s="61" t="str">
        <f t="shared" si="44"/>
        <v/>
      </c>
      <c r="O148" s="61" t="str">
        <f t="shared" si="45"/>
        <v/>
      </c>
      <c r="P148" s="69" t="str">
        <f t="shared" si="46"/>
        <v/>
      </c>
      <c r="Q148" s="10"/>
    </row>
    <row r="149" spans="1:17" ht="21.95" customHeight="1" x14ac:dyDescent="0.25">
      <c r="A149" s="7">
        <v>143</v>
      </c>
      <c r="B149" s="31" t="str">
        <f t="shared" si="38"/>
        <v/>
      </c>
      <c r="C149" s="41" t="str">
        <f t="shared" si="39"/>
        <v/>
      </c>
      <c r="D149" s="8" t="str">
        <f t="shared" si="40"/>
        <v/>
      </c>
      <c r="E149" s="8" t="str">
        <f t="shared" si="41"/>
        <v/>
      </c>
      <c r="F149" s="5" t="str">
        <f t="shared" si="42"/>
        <v/>
      </c>
      <c r="G149" s="9" t="str">
        <f t="shared" si="43"/>
        <v/>
      </c>
      <c r="H149" s="60" t="str">
        <f>IF(AND(B149="",D149="",F149="",G149=""),"",IF($M$3='Data Entry'!$BJ$1,VLOOKUP(F149,Mark,6,0),IF($M$3='Data Entry'!$BJ$3,VLOOKUP(F149,Mark,11,0),IF($M$3='Data Entry'!$BJ$4,VLOOKUP(F149,Mark,16,0),""))))</f>
        <v/>
      </c>
      <c r="I149" s="60" t="str">
        <f>IF(AND(B149="",D149="",F149="",G149=""),"",IF($M$3='Data Entry'!$BJ$1,VLOOKUP(F149,Mark,7,0),IF($M$3='Data Entry'!$BJ$3,VLOOKUP(F149,Mark,12,0),IF($M$3='Data Entry'!$BJ$4,VLOOKUP(F149,Mark,17,0),""))))</f>
        <v/>
      </c>
      <c r="J149" s="60" t="str">
        <f>IF(AND(B149="",D149="",F149="",G149=""),"",IF($M$3='Data Entry'!$BJ$1,VLOOKUP(F149,Mark,8,0),IF($M$3='Data Entry'!$BJ$3,VLOOKUP(F149,Mark,13,0),IF($M$3='Data Entry'!$BJ$4,VLOOKUP(F149,Mark,18,0),""))))</f>
        <v/>
      </c>
      <c r="K149" s="33" t="str">
        <f>IF(AND(B149="",D149="",F149="",G149=""),"",IF($M$3='Data Entry'!$BJ$1,VLOOKUP(F149,Mark,9,0),IF($M$3='Data Entry'!$BJ$3,VLOOKUP(F149,Mark,14,0),IF($M$3='Data Entry'!$BJ$4,VLOOKUP(F149,Mark,19,0),""))))</f>
        <v/>
      </c>
      <c r="L149" s="34" t="str">
        <f>IF(AND(B149="",D149="",F149="",G149=""),"",IF($M$3='Data Entry'!$BJ$1,VLOOKUP(F149,Mark,10,0),IF($M$3='Data Entry'!$BJ$3,VLOOKUP(F149,Mark,15,0),IF($M$3='Data Entry'!$BJ$4,VLOOKUP(F149,Mark,20,0),""))))</f>
        <v/>
      </c>
      <c r="M149" s="35" t="str">
        <f t="shared" si="47"/>
        <v/>
      </c>
      <c r="N149" s="61" t="str">
        <f t="shared" si="44"/>
        <v/>
      </c>
      <c r="O149" s="61" t="str">
        <f t="shared" si="45"/>
        <v/>
      </c>
      <c r="P149" s="69" t="str">
        <f t="shared" si="46"/>
        <v/>
      </c>
      <c r="Q149" s="10"/>
    </row>
    <row r="150" spans="1:17" ht="21.95" customHeight="1" x14ac:dyDescent="0.25">
      <c r="A150" s="7">
        <v>144</v>
      </c>
      <c r="B150" s="31" t="str">
        <f t="shared" si="38"/>
        <v/>
      </c>
      <c r="C150" s="41" t="str">
        <f t="shared" si="39"/>
        <v/>
      </c>
      <c r="D150" s="8" t="str">
        <f t="shared" si="40"/>
        <v/>
      </c>
      <c r="E150" s="8" t="str">
        <f t="shared" si="41"/>
        <v/>
      </c>
      <c r="F150" s="5" t="str">
        <f t="shared" si="42"/>
        <v/>
      </c>
      <c r="G150" s="9" t="str">
        <f t="shared" si="43"/>
        <v/>
      </c>
      <c r="H150" s="60" t="str">
        <f>IF(AND(B150="",D150="",F150="",G150=""),"",IF($M$3='Data Entry'!$BJ$1,VLOOKUP(F150,Mark,6,0),IF($M$3='Data Entry'!$BJ$3,VLOOKUP(F150,Mark,11,0),IF($M$3='Data Entry'!$BJ$4,VLOOKUP(F150,Mark,16,0),""))))</f>
        <v/>
      </c>
      <c r="I150" s="60" t="str">
        <f>IF(AND(B150="",D150="",F150="",G150=""),"",IF($M$3='Data Entry'!$BJ$1,VLOOKUP(F150,Mark,7,0),IF($M$3='Data Entry'!$BJ$3,VLOOKUP(F150,Mark,12,0),IF($M$3='Data Entry'!$BJ$4,VLOOKUP(F150,Mark,17,0),""))))</f>
        <v/>
      </c>
      <c r="J150" s="60" t="str">
        <f>IF(AND(B150="",D150="",F150="",G150=""),"",IF($M$3='Data Entry'!$BJ$1,VLOOKUP(F150,Mark,8,0),IF($M$3='Data Entry'!$BJ$3,VLOOKUP(F150,Mark,13,0),IF($M$3='Data Entry'!$BJ$4,VLOOKUP(F150,Mark,18,0),""))))</f>
        <v/>
      </c>
      <c r="K150" s="33" t="str">
        <f>IF(AND(B150="",D150="",F150="",G150=""),"",IF($M$3='Data Entry'!$BJ$1,VLOOKUP(F150,Mark,9,0),IF($M$3='Data Entry'!$BJ$3,VLOOKUP(F150,Mark,14,0),IF($M$3='Data Entry'!$BJ$4,VLOOKUP(F150,Mark,19,0),""))))</f>
        <v/>
      </c>
      <c r="L150" s="34" t="str">
        <f>IF(AND(B150="",D150="",F150="",G150=""),"",IF($M$3='Data Entry'!$BJ$1,VLOOKUP(F150,Mark,10,0),IF($M$3='Data Entry'!$BJ$3,VLOOKUP(F150,Mark,15,0),IF($M$3='Data Entry'!$BJ$4,VLOOKUP(F150,Mark,20,0),""))))</f>
        <v/>
      </c>
      <c r="M150" s="35" t="str">
        <f t="shared" si="47"/>
        <v/>
      </c>
      <c r="N150" s="61" t="str">
        <f t="shared" si="44"/>
        <v/>
      </c>
      <c r="O150" s="61" t="str">
        <f t="shared" si="45"/>
        <v/>
      </c>
      <c r="P150" s="69" t="str">
        <f t="shared" si="46"/>
        <v/>
      </c>
      <c r="Q150" s="10"/>
    </row>
    <row r="151" spans="1:17" ht="21.95" customHeight="1" x14ac:dyDescent="0.25">
      <c r="A151" s="7">
        <v>145</v>
      </c>
      <c r="B151" s="31" t="str">
        <f t="shared" si="38"/>
        <v/>
      </c>
      <c r="C151" s="41" t="str">
        <f t="shared" si="39"/>
        <v/>
      </c>
      <c r="D151" s="8" t="str">
        <f t="shared" si="40"/>
        <v/>
      </c>
      <c r="E151" s="8" t="str">
        <f t="shared" si="41"/>
        <v/>
      </c>
      <c r="F151" s="5" t="str">
        <f t="shared" si="42"/>
        <v/>
      </c>
      <c r="G151" s="9" t="str">
        <f t="shared" si="43"/>
        <v/>
      </c>
      <c r="H151" s="60" t="str">
        <f>IF(AND(B151="",D151="",F151="",G151=""),"",IF($M$3='Data Entry'!$BJ$1,VLOOKUP(F151,Mark,6,0),IF($M$3='Data Entry'!$BJ$3,VLOOKUP(F151,Mark,11,0),IF($M$3='Data Entry'!$BJ$4,VLOOKUP(F151,Mark,16,0),""))))</f>
        <v/>
      </c>
      <c r="I151" s="60" t="str">
        <f>IF(AND(B151="",D151="",F151="",G151=""),"",IF($M$3='Data Entry'!$BJ$1,VLOOKUP(F151,Mark,7,0),IF($M$3='Data Entry'!$BJ$3,VLOOKUP(F151,Mark,12,0),IF($M$3='Data Entry'!$BJ$4,VLOOKUP(F151,Mark,17,0),""))))</f>
        <v/>
      </c>
      <c r="J151" s="60" t="str">
        <f>IF(AND(B151="",D151="",F151="",G151=""),"",IF($M$3='Data Entry'!$BJ$1,VLOOKUP(F151,Mark,8,0),IF($M$3='Data Entry'!$BJ$3,VLOOKUP(F151,Mark,13,0),IF($M$3='Data Entry'!$BJ$4,VLOOKUP(F151,Mark,18,0),""))))</f>
        <v/>
      </c>
      <c r="K151" s="33" t="str">
        <f>IF(AND(B151="",D151="",F151="",G151=""),"",IF($M$3='Data Entry'!$BJ$1,VLOOKUP(F151,Mark,9,0),IF($M$3='Data Entry'!$BJ$3,VLOOKUP(F151,Mark,14,0),IF($M$3='Data Entry'!$BJ$4,VLOOKUP(F151,Mark,19,0),""))))</f>
        <v/>
      </c>
      <c r="L151" s="34" t="str">
        <f>IF(AND(B151="",D151="",F151="",G151=""),"",IF($M$3='Data Entry'!$BJ$1,VLOOKUP(F151,Mark,10,0),IF($M$3='Data Entry'!$BJ$3,VLOOKUP(F151,Mark,15,0),IF($M$3='Data Entry'!$BJ$4,VLOOKUP(F151,Mark,20,0),""))))</f>
        <v/>
      </c>
      <c r="M151" s="35" t="str">
        <f t="shared" si="47"/>
        <v/>
      </c>
      <c r="N151" s="61" t="str">
        <f t="shared" si="44"/>
        <v/>
      </c>
      <c r="O151" s="61" t="str">
        <f t="shared" si="45"/>
        <v/>
      </c>
      <c r="P151" s="69" t="str">
        <f t="shared" si="46"/>
        <v/>
      </c>
      <c r="Q151" s="10"/>
    </row>
    <row r="152" spans="1:17" ht="21.95" customHeight="1" x14ac:dyDescent="0.25">
      <c r="A152" s="7">
        <v>146</v>
      </c>
      <c r="B152" s="31" t="str">
        <f t="shared" si="38"/>
        <v/>
      </c>
      <c r="C152" s="41" t="str">
        <f t="shared" si="39"/>
        <v/>
      </c>
      <c r="D152" s="8" t="str">
        <f t="shared" si="40"/>
        <v/>
      </c>
      <c r="E152" s="8" t="str">
        <f t="shared" si="41"/>
        <v/>
      </c>
      <c r="F152" s="5" t="str">
        <f t="shared" si="42"/>
        <v/>
      </c>
      <c r="G152" s="9" t="str">
        <f t="shared" si="43"/>
        <v/>
      </c>
      <c r="H152" s="60" t="str">
        <f>IF(AND(B152="",D152="",F152="",G152=""),"",IF($M$3='Data Entry'!$BJ$1,VLOOKUP(F152,Mark,6,0),IF($M$3='Data Entry'!$BJ$3,VLOOKUP(F152,Mark,11,0),IF($M$3='Data Entry'!$BJ$4,VLOOKUP(F152,Mark,16,0),""))))</f>
        <v/>
      </c>
      <c r="I152" s="60" t="str">
        <f>IF(AND(B152="",D152="",F152="",G152=""),"",IF($M$3='Data Entry'!$BJ$1,VLOOKUP(F152,Mark,7,0),IF($M$3='Data Entry'!$BJ$3,VLOOKUP(F152,Mark,12,0),IF($M$3='Data Entry'!$BJ$4,VLOOKUP(F152,Mark,17,0),""))))</f>
        <v/>
      </c>
      <c r="J152" s="60" t="str">
        <f>IF(AND(B152="",D152="",F152="",G152=""),"",IF($M$3='Data Entry'!$BJ$1,VLOOKUP(F152,Mark,8,0),IF($M$3='Data Entry'!$BJ$3,VLOOKUP(F152,Mark,13,0),IF($M$3='Data Entry'!$BJ$4,VLOOKUP(F152,Mark,18,0),""))))</f>
        <v/>
      </c>
      <c r="K152" s="33" t="str">
        <f>IF(AND(B152="",D152="",F152="",G152=""),"",IF($M$3='Data Entry'!$BJ$1,VLOOKUP(F152,Mark,9,0),IF($M$3='Data Entry'!$BJ$3,VLOOKUP(F152,Mark,14,0),IF($M$3='Data Entry'!$BJ$4,VLOOKUP(F152,Mark,19,0),""))))</f>
        <v/>
      </c>
      <c r="L152" s="34" t="str">
        <f>IF(AND(B152="",D152="",F152="",G152=""),"",IF($M$3='Data Entry'!$BJ$1,VLOOKUP(F152,Mark,10,0),IF($M$3='Data Entry'!$BJ$3,VLOOKUP(F152,Mark,15,0),IF($M$3='Data Entry'!$BJ$4,VLOOKUP(F152,Mark,20,0),""))))</f>
        <v/>
      </c>
      <c r="M152" s="35" t="str">
        <f t="shared" si="47"/>
        <v/>
      </c>
      <c r="N152" s="61" t="str">
        <f t="shared" si="44"/>
        <v/>
      </c>
      <c r="O152" s="61" t="str">
        <f t="shared" si="45"/>
        <v/>
      </c>
      <c r="P152" s="69" t="str">
        <f t="shared" si="46"/>
        <v/>
      </c>
      <c r="Q152" s="10"/>
    </row>
    <row r="153" spans="1:17" ht="21.95" customHeight="1" x14ac:dyDescent="0.25">
      <c r="A153" s="7">
        <v>147</v>
      </c>
      <c r="B153" s="31" t="str">
        <f t="shared" si="38"/>
        <v/>
      </c>
      <c r="C153" s="41" t="str">
        <f t="shared" si="39"/>
        <v/>
      </c>
      <c r="D153" s="8" t="str">
        <f t="shared" si="40"/>
        <v/>
      </c>
      <c r="E153" s="8" t="str">
        <f t="shared" si="41"/>
        <v/>
      </c>
      <c r="F153" s="5" t="str">
        <f t="shared" si="42"/>
        <v/>
      </c>
      <c r="G153" s="9" t="str">
        <f t="shared" si="43"/>
        <v/>
      </c>
      <c r="H153" s="60" t="str">
        <f>IF(AND(B153="",D153="",F153="",G153=""),"",IF($M$3='Data Entry'!$BJ$1,VLOOKUP(F153,Mark,6,0),IF($M$3='Data Entry'!$BJ$3,VLOOKUP(F153,Mark,11,0),IF($M$3='Data Entry'!$BJ$4,VLOOKUP(F153,Mark,16,0),""))))</f>
        <v/>
      </c>
      <c r="I153" s="60" t="str">
        <f>IF(AND(B153="",D153="",F153="",G153=""),"",IF($M$3='Data Entry'!$BJ$1,VLOOKUP(F153,Mark,7,0),IF($M$3='Data Entry'!$BJ$3,VLOOKUP(F153,Mark,12,0),IF($M$3='Data Entry'!$BJ$4,VLOOKUP(F153,Mark,17,0),""))))</f>
        <v/>
      </c>
      <c r="J153" s="60" t="str">
        <f>IF(AND(B153="",D153="",F153="",G153=""),"",IF($M$3='Data Entry'!$BJ$1,VLOOKUP(F153,Mark,8,0),IF($M$3='Data Entry'!$BJ$3,VLOOKUP(F153,Mark,13,0),IF($M$3='Data Entry'!$BJ$4,VLOOKUP(F153,Mark,18,0),""))))</f>
        <v/>
      </c>
      <c r="K153" s="33" t="str">
        <f>IF(AND(B153="",D153="",F153="",G153=""),"",IF($M$3='Data Entry'!$BJ$1,VLOOKUP(F153,Mark,9,0),IF($M$3='Data Entry'!$BJ$3,VLOOKUP(F153,Mark,14,0),IF($M$3='Data Entry'!$BJ$4,VLOOKUP(F153,Mark,19,0),""))))</f>
        <v/>
      </c>
      <c r="L153" s="34" t="str">
        <f>IF(AND(B153="",D153="",F153="",G153=""),"",IF($M$3='Data Entry'!$BJ$1,VLOOKUP(F153,Mark,10,0),IF($M$3='Data Entry'!$BJ$3,VLOOKUP(F153,Mark,15,0),IF($M$3='Data Entry'!$BJ$4,VLOOKUP(F153,Mark,20,0),""))))</f>
        <v/>
      </c>
      <c r="M153" s="35" t="str">
        <f t="shared" si="47"/>
        <v/>
      </c>
      <c r="N153" s="61" t="str">
        <f t="shared" si="44"/>
        <v/>
      </c>
      <c r="O153" s="61" t="str">
        <f t="shared" si="45"/>
        <v/>
      </c>
      <c r="P153" s="69" t="str">
        <f t="shared" si="46"/>
        <v/>
      </c>
      <c r="Q153" s="10"/>
    </row>
    <row r="154" spans="1:17" ht="21.95" customHeight="1" x14ac:dyDescent="0.25">
      <c r="A154" s="7">
        <v>148</v>
      </c>
      <c r="B154" s="31" t="str">
        <f t="shared" si="38"/>
        <v/>
      </c>
      <c r="C154" s="41" t="str">
        <f t="shared" si="39"/>
        <v/>
      </c>
      <c r="D154" s="8" t="str">
        <f t="shared" si="40"/>
        <v/>
      </c>
      <c r="E154" s="8" t="str">
        <f t="shared" si="41"/>
        <v/>
      </c>
      <c r="F154" s="5" t="str">
        <f t="shared" si="42"/>
        <v/>
      </c>
      <c r="G154" s="9" t="str">
        <f t="shared" si="43"/>
        <v/>
      </c>
      <c r="H154" s="60" t="str">
        <f>IF(AND(B154="",D154="",F154="",G154=""),"",IF($M$3='Data Entry'!$BJ$1,VLOOKUP(F154,Mark,6,0),IF($M$3='Data Entry'!$BJ$3,VLOOKUP(F154,Mark,11,0),IF($M$3='Data Entry'!$BJ$4,VLOOKUP(F154,Mark,16,0),""))))</f>
        <v/>
      </c>
      <c r="I154" s="60" t="str">
        <f>IF(AND(B154="",D154="",F154="",G154=""),"",IF($M$3='Data Entry'!$BJ$1,VLOOKUP(F154,Mark,7,0),IF($M$3='Data Entry'!$BJ$3,VLOOKUP(F154,Mark,12,0),IF($M$3='Data Entry'!$BJ$4,VLOOKUP(F154,Mark,17,0),""))))</f>
        <v/>
      </c>
      <c r="J154" s="60" t="str">
        <f>IF(AND(B154="",D154="",F154="",G154=""),"",IF($M$3='Data Entry'!$BJ$1,VLOOKUP(F154,Mark,8,0),IF($M$3='Data Entry'!$BJ$3,VLOOKUP(F154,Mark,13,0),IF($M$3='Data Entry'!$BJ$4,VLOOKUP(F154,Mark,18,0),""))))</f>
        <v/>
      </c>
      <c r="K154" s="33" t="str">
        <f>IF(AND(B154="",D154="",F154="",G154=""),"",IF($M$3='Data Entry'!$BJ$1,VLOOKUP(F154,Mark,9,0),IF($M$3='Data Entry'!$BJ$3,VLOOKUP(F154,Mark,14,0),IF($M$3='Data Entry'!$BJ$4,VLOOKUP(F154,Mark,19,0),""))))</f>
        <v/>
      </c>
      <c r="L154" s="34" t="str">
        <f>IF(AND(B154="",D154="",F154="",G154=""),"",IF($M$3='Data Entry'!$BJ$1,VLOOKUP(F154,Mark,10,0),IF($M$3='Data Entry'!$BJ$3,VLOOKUP(F154,Mark,15,0),IF($M$3='Data Entry'!$BJ$4,VLOOKUP(F154,Mark,20,0),""))))</f>
        <v/>
      </c>
      <c r="M154" s="35" t="str">
        <f t="shared" si="47"/>
        <v/>
      </c>
      <c r="N154" s="61" t="str">
        <f t="shared" si="44"/>
        <v/>
      </c>
      <c r="O154" s="61" t="str">
        <f t="shared" si="45"/>
        <v/>
      </c>
      <c r="P154" s="69" t="str">
        <f t="shared" si="46"/>
        <v/>
      </c>
      <c r="Q154" s="10"/>
    </row>
    <row r="155" spans="1:17" ht="21.95" customHeight="1" x14ac:dyDescent="0.25">
      <c r="A155" s="7">
        <v>149</v>
      </c>
      <c r="B155" s="31" t="str">
        <f t="shared" si="38"/>
        <v/>
      </c>
      <c r="C155" s="41" t="str">
        <f t="shared" si="39"/>
        <v/>
      </c>
      <c r="D155" s="8" t="str">
        <f t="shared" si="40"/>
        <v/>
      </c>
      <c r="E155" s="8" t="str">
        <f t="shared" si="41"/>
        <v/>
      </c>
      <c r="F155" s="5" t="str">
        <f t="shared" si="42"/>
        <v/>
      </c>
      <c r="G155" s="9" t="str">
        <f t="shared" si="43"/>
        <v/>
      </c>
      <c r="H155" s="60" t="str">
        <f>IF(AND(B155="",D155="",F155="",G155=""),"",IF($M$3='Data Entry'!$BJ$1,VLOOKUP(F155,Mark,6,0),IF($M$3='Data Entry'!$BJ$3,VLOOKUP(F155,Mark,11,0),IF($M$3='Data Entry'!$BJ$4,VLOOKUP(F155,Mark,16,0),""))))</f>
        <v/>
      </c>
      <c r="I155" s="60" t="str">
        <f>IF(AND(B155="",D155="",F155="",G155=""),"",IF($M$3='Data Entry'!$BJ$1,VLOOKUP(F155,Mark,7,0),IF($M$3='Data Entry'!$BJ$3,VLOOKUP(F155,Mark,12,0),IF($M$3='Data Entry'!$BJ$4,VLOOKUP(F155,Mark,17,0),""))))</f>
        <v/>
      </c>
      <c r="J155" s="60" t="str">
        <f>IF(AND(B155="",D155="",F155="",G155=""),"",IF($M$3='Data Entry'!$BJ$1,VLOOKUP(F155,Mark,8,0),IF($M$3='Data Entry'!$BJ$3,VLOOKUP(F155,Mark,13,0),IF($M$3='Data Entry'!$BJ$4,VLOOKUP(F155,Mark,18,0),""))))</f>
        <v/>
      </c>
      <c r="K155" s="33" t="str">
        <f>IF(AND(B155="",D155="",F155="",G155=""),"",IF($M$3='Data Entry'!$BJ$1,VLOOKUP(F155,Mark,9,0),IF($M$3='Data Entry'!$BJ$3,VLOOKUP(F155,Mark,14,0),IF($M$3='Data Entry'!$BJ$4,VLOOKUP(F155,Mark,19,0),""))))</f>
        <v/>
      </c>
      <c r="L155" s="34" t="str">
        <f>IF(AND(B155="",D155="",F155="",G155=""),"",IF($M$3='Data Entry'!$BJ$1,VLOOKUP(F155,Mark,10,0),IF($M$3='Data Entry'!$BJ$3,VLOOKUP(F155,Mark,15,0),IF($M$3='Data Entry'!$BJ$4,VLOOKUP(F155,Mark,20,0),""))))</f>
        <v/>
      </c>
      <c r="M155" s="35" t="str">
        <f t="shared" si="47"/>
        <v/>
      </c>
      <c r="N155" s="61" t="str">
        <f t="shared" si="44"/>
        <v/>
      </c>
      <c r="O155" s="61" t="str">
        <f t="shared" si="45"/>
        <v/>
      </c>
      <c r="P155" s="69" t="str">
        <f t="shared" si="46"/>
        <v/>
      </c>
      <c r="Q155" s="10"/>
    </row>
    <row r="156" spans="1:17" ht="21.95" customHeight="1" x14ac:dyDescent="0.25">
      <c r="A156" s="7">
        <v>150</v>
      </c>
      <c r="B156" s="31" t="str">
        <f t="shared" si="38"/>
        <v/>
      </c>
      <c r="C156" s="41" t="str">
        <f t="shared" si="39"/>
        <v/>
      </c>
      <c r="D156" s="8" t="str">
        <f t="shared" si="40"/>
        <v/>
      </c>
      <c r="E156" s="8" t="str">
        <f t="shared" si="41"/>
        <v/>
      </c>
      <c r="F156" s="5" t="str">
        <f t="shared" si="42"/>
        <v/>
      </c>
      <c r="G156" s="9" t="str">
        <f t="shared" si="43"/>
        <v/>
      </c>
      <c r="H156" s="60" t="str">
        <f>IF(AND(B156="",D156="",F156="",G156=""),"",IF($M$3='Data Entry'!$BJ$1,VLOOKUP(F156,Mark,6,0),IF($M$3='Data Entry'!$BJ$3,VLOOKUP(F156,Mark,11,0),IF($M$3='Data Entry'!$BJ$4,VLOOKUP(F156,Mark,16,0),""))))</f>
        <v/>
      </c>
      <c r="I156" s="60" t="str">
        <f>IF(AND(B156="",D156="",F156="",G156=""),"",IF($M$3='Data Entry'!$BJ$1,VLOOKUP(F156,Mark,7,0),IF($M$3='Data Entry'!$BJ$3,VLOOKUP(F156,Mark,12,0),IF($M$3='Data Entry'!$BJ$4,VLOOKUP(F156,Mark,17,0),""))))</f>
        <v/>
      </c>
      <c r="J156" s="60" t="str">
        <f>IF(AND(B156="",D156="",F156="",G156=""),"",IF($M$3='Data Entry'!$BJ$1,VLOOKUP(F156,Mark,8,0),IF($M$3='Data Entry'!$BJ$3,VLOOKUP(F156,Mark,13,0),IF($M$3='Data Entry'!$BJ$4,VLOOKUP(F156,Mark,18,0),""))))</f>
        <v/>
      </c>
      <c r="K156" s="33" t="str">
        <f>IF(AND(B156="",D156="",F156="",G156=""),"",IF($M$3='Data Entry'!$BJ$1,VLOOKUP(F156,Mark,9,0),IF($M$3='Data Entry'!$BJ$3,VLOOKUP(F156,Mark,14,0),IF($M$3='Data Entry'!$BJ$4,VLOOKUP(F156,Mark,19,0),""))))</f>
        <v/>
      </c>
      <c r="L156" s="34" t="str">
        <f>IF(AND(B156="",D156="",F156="",G156=""),"",IF($M$3='Data Entry'!$BJ$1,VLOOKUP(F156,Mark,10,0),IF($M$3='Data Entry'!$BJ$3,VLOOKUP(F156,Mark,15,0),IF($M$3='Data Entry'!$BJ$4,VLOOKUP(F156,Mark,20,0),""))))</f>
        <v/>
      </c>
      <c r="M156" s="35" t="str">
        <f t="shared" si="47"/>
        <v/>
      </c>
      <c r="N156" s="61" t="str">
        <f t="shared" si="44"/>
        <v/>
      </c>
      <c r="O156" s="61" t="str">
        <f t="shared" si="45"/>
        <v/>
      </c>
      <c r="P156" s="69" t="str">
        <f t="shared" si="46"/>
        <v/>
      </c>
      <c r="Q156" s="10"/>
    </row>
    <row r="157" spans="1:17" ht="21.95" customHeight="1" x14ac:dyDescent="0.25">
      <c r="A157" s="7">
        <v>151</v>
      </c>
      <c r="B157" s="31" t="str">
        <f t="shared" si="38"/>
        <v/>
      </c>
      <c r="C157" s="41" t="str">
        <f t="shared" si="39"/>
        <v/>
      </c>
      <c r="D157" s="8" t="str">
        <f t="shared" si="40"/>
        <v/>
      </c>
      <c r="E157" s="8" t="str">
        <f t="shared" si="41"/>
        <v/>
      </c>
      <c r="F157" s="5" t="str">
        <f t="shared" si="42"/>
        <v/>
      </c>
      <c r="G157" s="9" t="str">
        <f t="shared" si="43"/>
        <v/>
      </c>
      <c r="H157" s="60" t="str">
        <f>IF(AND(B157="",D157="",F157="",G157=""),"",IF($M$3='Data Entry'!$BJ$1,VLOOKUP(F157,Mark,6,0),IF($M$3='Data Entry'!$BJ$3,VLOOKUP(F157,Mark,11,0),IF($M$3='Data Entry'!$BJ$4,VLOOKUP(F157,Mark,16,0),""))))</f>
        <v/>
      </c>
      <c r="I157" s="60" t="str">
        <f>IF(AND(B157="",D157="",F157="",G157=""),"",IF($M$3='Data Entry'!$BJ$1,VLOOKUP(F157,Mark,7,0),IF($M$3='Data Entry'!$BJ$3,VLOOKUP(F157,Mark,12,0),IF($M$3='Data Entry'!$BJ$4,VLOOKUP(F157,Mark,17,0),""))))</f>
        <v/>
      </c>
      <c r="J157" s="60" t="str">
        <f>IF(AND(B157="",D157="",F157="",G157=""),"",IF($M$3='Data Entry'!$BJ$1,VLOOKUP(F157,Mark,8,0),IF($M$3='Data Entry'!$BJ$3,VLOOKUP(F157,Mark,13,0),IF($M$3='Data Entry'!$BJ$4,VLOOKUP(F157,Mark,18,0),""))))</f>
        <v/>
      </c>
      <c r="K157" s="33" t="str">
        <f>IF(AND(B157="",D157="",F157="",G157=""),"",IF($M$3='Data Entry'!$BJ$1,VLOOKUP(F157,Mark,9,0),IF($M$3='Data Entry'!$BJ$3,VLOOKUP(F157,Mark,14,0),IF($M$3='Data Entry'!$BJ$4,VLOOKUP(F157,Mark,19,0),""))))</f>
        <v/>
      </c>
      <c r="L157" s="34" t="str">
        <f>IF(AND(B157="",D157="",F157="",G157=""),"",IF($M$3='Data Entry'!$BJ$1,VLOOKUP(F157,Mark,10,0),IF($M$3='Data Entry'!$BJ$3,VLOOKUP(F157,Mark,15,0),IF($M$3='Data Entry'!$BJ$4,VLOOKUP(F157,Mark,20,0),""))))</f>
        <v/>
      </c>
      <c r="M157" s="35" t="str">
        <f t="shared" si="47"/>
        <v/>
      </c>
      <c r="N157" s="61" t="str">
        <f t="shared" si="44"/>
        <v/>
      </c>
      <c r="O157" s="61" t="str">
        <f t="shared" si="45"/>
        <v/>
      </c>
      <c r="P157" s="69" t="str">
        <f t="shared" si="46"/>
        <v/>
      </c>
      <c r="Q157" s="10"/>
    </row>
    <row r="158" spans="1:17" ht="21.95" customHeight="1" x14ac:dyDescent="0.25">
      <c r="A158" s="7">
        <v>152</v>
      </c>
      <c r="B158" s="31" t="str">
        <f t="shared" si="38"/>
        <v/>
      </c>
      <c r="C158" s="41" t="str">
        <f t="shared" si="39"/>
        <v/>
      </c>
      <c r="D158" s="8" t="str">
        <f t="shared" si="40"/>
        <v/>
      </c>
      <c r="E158" s="8" t="str">
        <f t="shared" si="41"/>
        <v/>
      </c>
      <c r="F158" s="5" t="str">
        <f t="shared" si="42"/>
        <v/>
      </c>
      <c r="G158" s="9" t="str">
        <f t="shared" si="43"/>
        <v/>
      </c>
      <c r="H158" s="60" t="str">
        <f>IF(AND(B158="",D158="",F158="",G158=""),"",IF($M$3='Data Entry'!$BJ$1,VLOOKUP(F158,Mark,6,0),IF($M$3='Data Entry'!$BJ$3,VLOOKUP(F158,Mark,11,0),IF($M$3='Data Entry'!$BJ$4,VLOOKUP(F158,Mark,16,0),""))))</f>
        <v/>
      </c>
      <c r="I158" s="60" t="str">
        <f>IF(AND(B158="",D158="",F158="",G158=""),"",IF($M$3='Data Entry'!$BJ$1,VLOOKUP(F158,Mark,7,0),IF($M$3='Data Entry'!$BJ$3,VLOOKUP(F158,Mark,12,0),IF($M$3='Data Entry'!$BJ$4,VLOOKUP(F158,Mark,17,0),""))))</f>
        <v/>
      </c>
      <c r="J158" s="60" t="str">
        <f>IF(AND(B158="",D158="",F158="",G158=""),"",IF($M$3='Data Entry'!$BJ$1,VLOOKUP(F158,Mark,8,0),IF($M$3='Data Entry'!$BJ$3,VLOOKUP(F158,Mark,13,0),IF($M$3='Data Entry'!$BJ$4,VLOOKUP(F158,Mark,18,0),""))))</f>
        <v/>
      </c>
      <c r="K158" s="33" t="str">
        <f>IF(AND(B158="",D158="",F158="",G158=""),"",IF($M$3='Data Entry'!$BJ$1,VLOOKUP(F158,Mark,9,0),IF($M$3='Data Entry'!$BJ$3,VLOOKUP(F158,Mark,14,0),IF($M$3='Data Entry'!$BJ$4,VLOOKUP(F158,Mark,19,0),""))))</f>
        <v/>
      </c>
      <c r="L158" s="34" t="str">
        <f>IF(AND(B158="",D158="",F158="",G158=""),"",IF($M$3='Data Entry'!$BJ$1,VLOOKUP(F158,Mark,10,0),IF($M$3='Data Entry'!$BJ$3,VLOOKUP(F158,Mark,15,0),IF($M$3='Data Entry'!$BJ$4,VLOOKUP(F158,Mark,20,0),""))))</f>
        <v/>
      </c>
      <c r="M158" s="35" t="str">
        <f t="shared" si="47"/>
        <v/>
      </c>
      <c r="N158" s="61" t="str">
        <f t="shared" si="44"/>
        <v/>
      </c>
      <c r="O158" s="61" t="str">
        <f t="shared" si="45"/>
        <v/>
      </c>
      <c r="P158" s="69" t="str">
        <f t="shared" si="46"/>
        <v/>
      </c>
      <c r="Q158" s="10"/>
    </row>
    <row r="159" spans="1:17" ht="21.95" customHeight="1" x14ac:dyDescent="0.25">
      <c r="A159" s="7">
        <v>153</v>
      </c>
      <c r="B159" s="31" t="str">
        <f t="shared" si="38"/>
        <v/>
      </c>
      <c r="C159" s="41" t="str">
        <f t="shared" si="39"/>
        <v/>
      </c>
      <c r="D159" s="8" t="str">
        <f t="shared" si="40"/>
        <v/>
      </c>
      <c r="E159" s="8" t="str">
        <f t="shared" si="41"/>
        <v/>
      </c>
      <c r="F159" s="5" t="str">
        <f t="shared" si="42"/>
        <v/>
      </c>
      <c r="G159" s="9" t="str">
        <f t="shared" si="43"/>
        <v/>
      </c>
      <c r="H159" s="60" t="str">
        <f>IF(AND(B159="",D159="",F159="",G159=""),"",IF($M$3='Data Entry'!$BJ$1,VLOOKUP(F159,Mark,6,0),IF($M$3='Data Entry'!$BJ$3,VLOOKUP(F159,Mark,11,0),IF($M$3='Data Entry'!$BJ$4,VLOOKUP(F159,Mark,16,0),""))))</f>
        <v/>
      </c>
      <c r="I159" s="60" t="str">
        <f>IF(AND(B159="",D159="",F159="",G159=""),"",IF($M$3='Data Entry'!$BJ$1,VLOOKUP(F159,Mark,7,0),IF($M$3='Data Entry'!$BJ$3,VLOOKUP(F159,Mark,12,0),IF($M$3='Data Entry'!$BJ$4,VLOOKUP(F159,Mark,17,0),""))))</f>
        <v/>
      </c>
      <c r="J159" s="60" t="str">
        <f>IF(AND(B159="",D159="",F159="",G159=""),"",IF($M$3='Data Entry'!$BJ$1,VLOOKUP(F159,Mark,8,0),IF($M$3='Data Entry'!$BJ$3,VLOOKUP(F159,Mark,13,0),IF($M$3='Data Entry'!$BJ$4,VLOOKUP(F159,Mark,18,0),""))))</f>
        <v/>
      </c>
      <c r="K159" s="33" t="str">
        <f>IF(AND(B159="",D159="",F159="",G159=""),"",IF($M$3='Data Entry'!$BJ$1,VLOOKUP(F159,Mark,9,0),IF($M$3='Data Entry'!$BJ$3,VLOOKUP(F159,Mark,14,0),IF($M$3='Data Entry'!$BJ$4,VLOOKUP(F159,Mark,19,0),""))))</f>
        <v/>
      </c>
      <c r="L159" s="34" t="str">
        <f>IF(AND(B159="",D159="",F159="",G159=""),"",IF($M$3='Data Entry'!$BJ$1,VLOOKUP(F159,Mark,10,0),IF($M$3='Data Entry'!$BJ$3,VLOOKUP(F159,Mark,15,0),IF($M$3='Data Entry'!$BJ$4,VLOOKUP(F159,Mark,20,0),""))))</f>
        <v/>
      </c>
      <c r="M159" s="35" t="str">
        <f t="shared" si="47"/>
        <v/>
      </c>
      <c r="N159" s="61" t="str">
        <f t="shared" si="44"/>
        <v/>
      </c>
      <c r="O159" s="61" t="str">
        <f t="shared" si="45"/>
        <v/>
      </c>
      <c r="P159" s="69" t="str">
        <f t="shared" si="46"/>
        <v/>
      </c>
      <c r="Q159" s="10"/>
    </row>
    <row r="160" spans="1:17" ht="21.95" customHeight="1" x14ac:dyDescent="0.25">
      <c r="A160" s="7">
        <v>154</v>
      </c>
      <c r="B160" s="31" t="str">
        <f t="shared" si="38"/>
        <v/>
      </c>
      <c r="C160" s="41" t="str">
        <f t="shared" si="39"/>
        <v/>
      </c>
      <c r="D160" s="8" t="str">
        <f t="shared" si="40"/>
        <v/>
      </c>
      <c r="E160" s="8" t="str">
        <f t="shared" si="41"/>
        <v/>
      </c>
      <c r="F160" s="5" t="str">
        <f t="shared" si="42"/>
        <v/>
      </c>
      <c r="G160" s="9" t="str">
        <f t="shared" si="43"/>
        <v/>
      </c>
      <c r="H160" s="60" t="str">
        <f>IF(AND(B160="",D160="",F160="",G160=""),"",IF($M$3='Data Entry'!$BJ$1,VLOOKUP(F160,Mark,6,0),IF($M$3='Data Entry'!$BJ$3,VLOOKUP(F160,Mark,11,0),IF($M$3='Data Entry'!$BJ$4,VLOOKUP(F160,Mark,16,0),""))))</f>
        <v/>
      </c>
      <c r="I160" s="60" t="str">
        <f>IF(AND(B160="",D160="",F160="",G160=""),"",IF($M$3='Data Entry'!$BJ$1,VLOOKUP(F160,Mark,7,0),IF($M$3='Data Entry'!$BJ$3,VLOOKUP(F160,Mark,12,0),IF($M$3='Data Entry'!$BJ$4,VLOOKUP(F160,Mark,17,0),""))))</f>
        <v/>
      </c>
      <c r="J160" s="60" t="str">
        <f>IF(AND(B160="",D160="",F160="",G160=""),"",IF($M$3='Data Entry'!$BJ$1,VLOOKUP(F160,Mark,8,0),IF($M$3='Data Entry'!$BJ$3,VLOOKUP(F160,Mark,13,0),IF($M$3='Data Entry'!$BJ$4,VLOOKUP(F160,Mark,18,0),""))))</f>
        <v/>
      </c>
      <c r="K160" s="33" t="str">
        <f>IF(AND(B160="",D160="",F160="",G160=""),"",IF($M$3='Data Entry'!$BJ$1,VLOOKUP(F160,Mark,9,0),IF($M$3='Data Entry'!$BJ$3,VLOOKUP(F160,Mark,14,0),IF($M$3='Data Entry'!$BJ$4,VLOOKUP(F160,Mark,19,0),""))))</f>
        <v/>
      </c>
      <c r="L160" s="34" t="str">
        <f>IF(AND(B160="",D160="",F160="",G160=""),"",IF($M$3='Data Entry'!$BJ$1,VLOOKUP(F160,Mark,10,0),IF($M$3='Data Entry'!$BJ$3,VLOOKUP(F160,Mark,15,0),IF($M$3='Data Entry'!$BJ$4,VLOOKUP(F160,Mark,20,0),""))))</f>
        <v/>
      </c>
      <c r="M160" s="35" t="str">
        <f t="shared" si="47"/>
        <v/>
      </c>
      <c r="N160" s="61" t="str">
        <f t="shared" si="44"/>
        <v/>
      </c>
      <c r="O160" s="61" t="str">
        <f t="shared" si="45"/>
        <v/>
      </c>
      <c r="P160" s="69" t="str">
        <f t="shared" si="46"/>
        <v/>
      </c>
      <c r="Q160" s="10"/>
    </row>
    <row r="161" spans="1:17" x14ac:dyDescent="0.25">
      <c r="A161" s="7">
        <v>155</v>
      </c>
      <c r="B161" s="31" t="str">
        <f t="shared" si="38"/>
        <v/>
      </c>
      <c r="C161" s="41" t="str">
        <f t="shared" si="39"/>
        <v/>
      </c>
      <c r="D161" s="8" t="str">
        <f t="shared" si="40"/>
        <v/>
      </c>
      <c r="E161" s="8" t="str">
        <f t="shared" si="41"/>
        <v/>
      </c>
      <c r="F161" s="5" t="str">
        <f t="shared" si="42"/>
        <v/>
      </c>
      <c r="G161" s="9" t="str">
        <f t="shared" si="43"/>
        <v/>
      </c>
      <c r="H161" s="60" t="str">
        <f>IF(AND(B161="",D161="",F161="",G161=""),"",IF($M$3='Data Entry'!$BJ$1,VLOOKUP(F161,Mark,6,0),IF($M$3='Data Entry'!$BJ$3,VLOOKUP(F161,Mark,11,0),IF($M$3='Data Entry'!$BJ$4,VLOOKUP(F161,Mark,16,0),""))))</f>
        <v/>
      </c>
      <c r="I161" s="60" t="str">
        <f>IF(AND(B161="",D161="",F161="",G161=""),"",IF($M$3='Data Entry'!$BJ$1,VLOOKUP(F161,Mark,7,0),IF($M$3='Data Entry'!$BJ$3,VLOOKUP(F161,Mark,12,0),IF($M$3='Data Entry'!$BJ$4,VLOOKUP(F161,Mark,17,0),""))))</f>
        <v/>
      </c>
      <c r="J161" s="60" t="str">
        <f>IF(AND(B161="",D161="",F161="",G161=""),"",IF($M$3='Data Entry'!$BJ$1,VLOOKUP(F161,Mark,8,0),IF($M$3='Data Entry'!$BJ$3,VLOOKUP(F161,Mark,13,0),IF($M$3='Data Entry'!$BJ$4,VLOOKUP(F161,Mark,18,0),""))))</f>
        <v/>
      </c>
      <c r="K161" s="33" t="str">
        <f>IF(AND(B161="",D161="",F161="",G161=""),"",IF($M$3='Data Entry'!$BJ$1,VLOOKUP(F161,Mark,9,0),IF($M$3='Data Entry'!$BJ$3,VLOOKUP(F161,Mark,14,0),IF($M$3='Data Entry'!$BJ$4,VLOOKUP(F161,Mark,19,0),""))))</f>
        <v/>
      </c>
      <c r="L161" s="34" t="str">
        <f>IF(AND(B161="",D161="",F161="",G161=""),"",IF($M$3='Data Entry'!$BJ$1,VLOOKUP(F161,Mark,10,0),IF($M$3='Data Entry'!$BJ$3,VLOOKUP(F161,Mark,15,0),IF($M$3='Data Entry'!$BJ$4,VLOOKUP(F161,Mark,20,0),""))))</f>
        <v/>
      </c>
      <c r="M161" s="35" t="str">
        <f>IF(AND(H161="",I161="",J161="",K161="",L161=""),"",IF($M$3="","",SUM(H161,I161,J161,K161,L161)))</f>
        <v/>
      </c>
      <c r="N161" s="61" t="str">
        <f t="shared" si="44"/>
        <v/>
      </c>
      <c r="O161" s="61" t="str">
        <f t="shared" si="45"/>
        <v/>
      </c>
      <c r="P161" s="69" t="str">
        <f t="shared" si="46"/>
        <v/>
      </c>
      <c r="Q161" s="10"/>
    </row>
    <row r="162" spans="1:17" x14ac:dyDescent="0.25">
      <c r="A162" s="11"/>
      <c r="B162" s="11"/>
      <c r="C162" s="11"/>
      <c r="D162" s="12"/>
      <c r="E162" s="12"/>
      <c r="F162" s="13"/>
      <c r="G162" s="14"/>
      <c r="H162" s="14"/>
      <c r="I162" s="14"/>
      <c r="J162" s="14"/>
      <c r="K162" s="15"/>
      <c r="L162" s="15"/>
      <c r="M162" s="15"/>
      <c r="N162" s="15"/>
      <c r="O162" s="15"/>
      <c r="P162" s="15"/>
      <c r="Q162" s="16"/>
    </row>
    <row r="163" spans="1:17" x14ac:dyDescent="0.25">
      <c r="A163" s="11"/>
      <c r="B163" s="11"/>
      <c r="C163" s="11"/>
      <c r="D163" s="12"/>
      <c r="E163" s="12"/>
      <c r="F163" s="13"/>
      <c r="G163" s="14"/>
      <c r="H163" s="14"/>
      <c r="I163" s="14"/>
      <c r="J163" s="14"/>
      <c r="K163" s="15"/>
      <c r="L163" s="15"/>
      <c r="M163" s="15"/>
      <c r="N163" s="15"/>
      <c r="O163" s="15"/>
      <c r="P163" s="15"/>
      <c r="Q163" s="16"/>
    </row>
    <row r="164" spans="1:17" ht="18.75" customHeight="1" x14ac:dyDescent="0.25">
      <c r="A164" s="17"/>
      <c r="B164" s="17"/>
      <c r="C164" s="17"/>
      <c r="D164" s="18"/>
      <c r="E164" s="17"/>
      <c r="F164" s="17"/>
      <c r="G164" s="17"/>
      <c r="H164" s="17"/>
      <c r="I164" s="17"/>
      <c r="J164" s="17"/>
      <c r="K164" s="17"/>
      <c r="L164" s="17"/>
      <c r="M164" s="17"/>
      <c r="N164" s="17"/>
      <c r="O164" s="17"/>
      <c r="P164" s="17"/>
      <c r="Q164" s="17"/>
    </row>
    <row r="165" spans="1:17" ht="24.75" customHeight="1" x14ac:dyDescent="0.25">
      <c r="A165" s="17"/>
      <c r="B165" s="17"/>
      <c r="C165" s="17"/>
      <c r="D165" s="17" t="s">
        <v>0</v>
      </c>
      <c r="E165" s="17"/>
      <c r="F165" s="17"/>
      <c r="G165" s="17"/>
      <c r="H165" s="17"/>
      <c r="I165" s="17"/>
      <c r="J165" s="17"/>
      <c r="K165" s="73"/>
      <c r="L165" s="17"/>
      <c r="M165" s="17"/>
      <c r="N165" s="17"/>
      <c r="O165" s="17"/>
      <c r="P165" s="17"/>
      <c r="Q165" s="17"/>
    </row>
    <row r="166" spans="1:17" x14ac:dyDescent="0.25">
      <c r="A166" s="17"/>
      <c r="B166" s="17"/>
      <c r="C166" s="17"/>
      <c r="D166" s="17"/>
      <c r="E166" s="17"/>
      <c r="F166" s="17"/>
      <c r="G166" s="17"/>
      <c r="H166" s="17"/>
      <c r="I166" s="17"/>
      <c r="J166" s="17"/>
      <c r="K166" s="17"/>
      <c r="L166" s="17"/>
      <c r="M166" s="17"/>
      <c r="N166" s="17"/>
      <c r="O166" s="17"/>
      <c r="P166" s="17"/>
      <c r="Q166" s="17"/>
    </row>
    <row r="167" spans="1:17" x14ac:dyDescent="0.25">
      <c r="A167" s="17"/>
      <c r="B167" s="17"/>
      <c r="C167" s="17"/>
      <c r="D167" s="17"/>
      <c r="E167" s="17"/>
      <c r="F167" s="17"/>
      <c r="G167" s="17"/>
      <c r="H167" s="17"/>
      <c r="I167" s="17"/>
      <c r="J167" s="17"/>
      <c r="K167" s="17"/>
      <c r="L167" s="17"/>
      <c r="M167" s="17"/>
      <c r="N167" s="17"/>
      <c r="O167" s="17"/>
      <c r="P167" s="17"/>
      <c r="Q167" s="17"/>
    </row>
    <row r="168" spans="1:17" x14ac:dyDescent="0.25">
      <c r="A168" s="17"/>
      <c r="B168" s="17"/>
      <c r="C168" s="17"/>
      <c r="D168" s="17"/>
      <c r="E168" s="17"/>
      <c r="F168" s="17"/>
      <c r="G168" s="17"/>
      <c r="H168" s="17"/>
      <c r="I168" s="17"/>
      <c r="J168" s="17"/>
      <c r="K168" s="17"/>
      <c r="L168" s="17"/>
      <c r="M168" s="17"/>
      <c r="N168" s="17"/>
      <c r="O168" s="17"/>
      <c r="P168" s="17"/>
      <c r="Q168" s="17"/>
    </row>
    <row r="169" spans="1:17" x14ac:dyDescent="0.25">
      <c r="A169" s="17"/>
      <c r="B169" s="17"/>
      <c r="C169" s="17"/>
      <c r="D169" s="17"/>
      <c r="E169" s="17"/>
      <c r="F169" s="17"/>
      <c r="G169" s="17"/>
      <c r="H169" s="17"/>
      <c r="I169" s="17"/>
      <c r="J169" s="17"/>
      <c r="K169" s="17"/>
      <c r="L169" s="17"/>
      <c r="M169" s="17"/>
      <c r="N169" s="17"/>
      <c r="O169" s="17"/>
      <c r="P169" s="17"/>
      <c r="Q169" s="17"/>
    </row>
  </sheetData>
  <sheetProtection password="F51B" sheet="1" objects="1" scenarios="1" formatColumns="0" formatRows="0"/>
  <protectedRanges>
    <protectedRange password="EA02" sqref="D7:E163" name="details"/>
    <protectedRange password="EA02" sqref="G7:J163" name="details_1"/>
    <protectedRange password="DC77" sqref="K3:P3" name="Range3"/>
  </protectedRanges>
  <mergeCells count="23">
    <mergeCell ref="K3:L3"/>
    <mergeCell ref="O4:O5"/>
    <mergeCell ref="E4:E6"/>
    <mergeCell ref="F4:F6"/>
    <mergeCell ref="G4:G6"/>
    <mergeCell ref="K4:K5"/>
    <mergeCell ref="L4:L5"/>
    <mergeCell ref="P4:P5"/>
    <mergeCell ref="Q4:Q5"/>
    <mergeCell ref="A1:Q1"/>
    <mergeCell ref="A2:Q2"/>
    <mergeCell ref="A3:B3"/>
    <mergeCell ref="A4:A6"/>
    <mergeCell ref="B4:B6"/>
    <mergeCell ref="C4:C6"/>
    <mergeCell ref="D4:D6"/>
    <mergeCell ref="F3:G3"/>
    <mergeCell ref="M3:Q3"/>
    <mergeCell ref="H4:H5"/>
    <mergeCell ref="I4:I5"/>
    <mergeCell ref="J4:J5"/>
    <mergeCell ref="M4:M5"/>
    <mergeCell ref="N4:N5"/>
  </mergeCells>
  <dataValidations count="3">
    <dataValidation type="list" allowBlank="1" showInputMessage="1" showErrorMessage="1" sqref="M3:Q3" xr:uid="{00000000-0002-0000-0400-000000000000}">
      <formula1>$AF$1:$AF$4</formula1>
    </dataValidation>
    <dataValidation type="textLength" errorStyle="warning" operator="lessThanOrEqual" showInputMessage="1" showErrorMessage="1" errorTitle="long name" error="Please decrease the font size of this cell if name does not fit into the column." sqref="D7:E163" xr:uid="{00000000-0002-0000-0400-000001000000}">
      <formula1>20</formula1>
    </dataValidation>
    <dataValidation type="list" allowBlank="1" showInputMessage="1" showErrorMessage="1" sqref="C3" xr:uid="{00000000-0002-0000-0400-000002000000}">
      <formula1>"A,B,C,D,E,F,G,H"</formula1>
    </dataValidation>
  </dataValidations>
  <printOptions horizontalCentered="1"/>
  <pageMargins left="0.25" right="0.25" top="0.25" bottom="0.25" header="0" footer="0"/>
  <pageSetup paperSize="9" scale="83" fitToHeight="4" orientation="portrait" blackAndWhite="1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AH168"/>
  <sheetViews>
    <sheetView showGridLines="0" view="pageBreakPreview" zoomScaleSheetLayoutView="100" workbookViewId="0">
      <selection activeCell="L3" sqref="L3:P3"/>
    </sheetView>
  </sheetViews>
  <sheetFormatPr defaultColWidth="9.140625" defaultRowHeight="18.75" x14ac:dyDescent="0.25"/>
  <cols>
    <col min="1" max="1" width="4.5703125" style="6" customWidth="1"/>
    <col min="2" max="2" width="6.42578125" style="6" customWidth="1"/>
    <col min="3" max="3" width="9.85546875" style="6" customWidth="1"/>
    <col min="4" max="4" width="18.28515625" style="2" customWidth="1"/>
    <col min="5" max="5" width="18.42578125" style="2" customWidth="1"/>
    <col min="6" max="6" width="6.5703125" style="2" customWidth="1"/>
    <col min="7" max="7" width="8.5703125" style="2" customWidth="1"/>
    <col min="8" max="16" width="4.5703125" style="2" customWidth="1"/>
    <col min="17" max="17" width="9.140625" style="2"/>
    <col min="18" max="18" width="10.42578125" style="2" bestFit="1" customWidth="1"/>
    <col min="19" max="19" width="21.28515625" style="2" customWidth="1"/>
    <col min="20" max="33" width="9.140625" style="2"/>
    <col min="34" max="34" width="0" style="2" hidden="1" customWidth="1"/>
    <col min="35" max="16384" width="9.140625" style="2"/>
  </cols>
  <sheetData>
    <row r="1" spans="1:34" ht="25.5" customHeight="1" x14ac:dyDescent="0.25">
      <c r="A1" s="186" t="str">
        <f>IF('Data Entry'!$K$3="Hindi",IF('Data Entry'!A1="","",'Data Entry'!A1),IF('Data Entry'!A2="","",'Data Entry'!A2))</f>
        <v xml:space="preserve">महात्मा गाँधी राजकीय विद्यालय (अंग्रेजी माध्यम) बर, पाली 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  <c r="AH1" s="2" t="str">
        <f>'Data Entry'!BJ5</f>
        <v>तृतीय भाषा</v>
      </c>
    </row>
    <row r="2" spans="1:34" ht="21.75" customHeight="1" x14ac:dyDescent="0.25">
      <c r="A2" s="187" t="str">
        <f>IF('Data Entry'!A3="","",'Data Entry'!A3)</f>
        <v>सत्रांक वर्कशीट 2023-2024</v>
      </c>
      <c r="B2" s="187"/>
      <c r="C2" s="187"/>
      <c r="D2" s="187"/>
      <c r="E2" s="187"/>
      <c r="F2" s="187"/>
      <c r="G2" s="187"/>
      <c r="H2" s="187"/>
      <c r="I2" s="187"/>
      <c r="J2" s="187"/>
      <c r="K2" s="187"/>
      <c r="L2" s="187"/>
      <c r="M2" s="187"/>
      <c r="N2" s="187"/>
      <c r="O2" s="187"/>
      <c r="P2" s="187"/>
      <c r="AH2" s="2" t="str">
        <f>'Data Entry'!BJ6</f>
        <v>विज्ञान</v>
      </c>
    </row>
    <row r="3" spans="1:34" s="30" customFormat="1" ht="24.75" customHeight="1" x14ac:dyDescent="0.25">
      <c r="A3" s="188" t="str">
        <f>IF('Data Entry'!$K$3="Hindi",CONCATENATE("कक्षा :-   ",'Data Entry'!H4," "),CONCATENATE("Class :-   ",'Data Entry'!H4," "))</f>
        <v xml:space="preserve">कक्षा :-   8 </v>
      </c>
      <c r="B3" s="188"/>
      <c r="C3" s="64" t="str">
        <f>IF('Praptra-B'!C3="","",'Praptra-B'!C3)</f>
        <v>A</v>
      </c>
      <c r="D3" s="72"/>
      <c r="E3" s="188" t="str">
        <f>IF('Data Entry'!$K$3="Hindi","प्रपत्र - 'स'","Format - 'C'")</f>
        <v>प्रपत्र - 'स'</v>
      </c>
      <c r="F3" s="188"/>
      <c r="G3" s="26"/>
      <c r="H3" s="66"/>
      <c r="I3" s="198" t="str">
        <f>IF('Data Entry'!$K$3="Hindi","विषय :-","Subject :-")</f>
        <v>विषय :-</v>
      </c>
      <c r="J3" s="198"/>
      <c r="K3" s="198"/>
      <c r="L3" s="193" t="s">
        <v>801</v>
      </c>
      <c r="M3" s="193"/>
      <c r="N3" s="193"/>
      <c r="O3" s="193"/>
      <c r="P3" s="193"/>
      <c r="AH3" s="2" t="str">
        <f>'Data Entry'!BJ7</f>
        <v>सामाजिक विज्ञान</v>
      </c>
    </row>
    <row r="4" spans="1:34" s="30" customFormat="1" ht="150" customHeight="1" x14ac:dyDescent="0.25">
      <c r="A4" s="191" t="str">
        <f>IF('Data Entry'!$K$3="Hindi","क्र. स.","Sr. No. ")</f>
        <v>क्र. स.</v>
      </c>
      <c r="B4" s="185" t="str">
        <f>IF('Data Entry'!$K$3="Hindi","प्रवेशांक","SR. NO.")</f>
        <v>प्रवेशांक</v>
      </c>
      <c r="C4" s="185" t="str">
        <f>IF('Data Entry'!$K$3="Hindi","जन्म दिनांक","Date of Birth")</f>
        <v>जन्म दिनांक</v>
      </c>
      <c r="D4" s="191" t="str">
        <f>IF('Data Entry'!$K$3="Hindi","विद्यार्थी का नाम","Student's Name")</f>
        <v>विद्यार्थी का नाम</v>
      </c>
      <c r="E4" s="191" t="str">
        <f>IF('Data Entry'!$K$3="Hindi","पिता का नाम","Father's Name")</f>
        <v>पिता का नाम</v>
      </c>
      <c r="F4" s="185" t="str">
        <f>IF('Data Entry'!$K$3="Hindi","कक्षा रोल न. ","Class Roll No.")</f>
        <v xml:space="preserve">कक्षा रोल न. </v>
      </c>
      <c r="G4" s="195" t="str">
        <f>IF('Data Entry'!$K$3="Hindi","बोर्ड रोल न. ","Board Roll No.")</f>
        <v xml:space="preserve">बोर्ड रोल न. </v>
      </c>
      <c r="H4" s="114" t="str">
        <f>IF('Data Entry'!$K$3="Hindi","प्रथम परख ","First Test")</f>
        <v xml:space="preserve">प्रथम परख </v>
      </c>
      <c r="I4" s="114" t="str">
        <f>IF('Data Entry'!$K$3="Hindi","द्वितीय परख","Second Test")</f>
        <v>द्वितीय परख</v>
      </c>
      <c r="J4" s="114" t="str">
        <f>IF('Data Entry'!$K$3="Hindi","अर्द्धवार्षिक","Half Yearly")</f>
        <v>अर्द्धवार्षिक</v>
      </c>
      <c r="K4" s="114" t="str">
        <f>IF('Data Entry'!$K$3="Hindi","नौ बैग डे गतिविधियाँ ","No Bag Day Activities")</f>
        <v xml:space="preserve">नौ बैग डे गतिविधियाँ </v>
      </c>
      <c r="L4" s="114" t="str">
        <f>IF('Data Entry'!$K$3="Hindi","कुल योग","Total")</f>
        <v>कुल योग</v>
      </c>
      <c r="M4" s="71" t="str">
        <f>IF('Data Entry'!$K$3="Hindi","कक्षा कक्षीय प्रक्रिया के सत्रांक","Sessional Marks of Class Activities")</f>
        <v>कक्षा कक्षीय प्रक्रिया के सत्रांक</v>
      </c>
      <c r="N4" s="115" t="str">
        <f>IF('Data Entry'!$K$3="Hindi","उपस्थिति","Attendance")</f>
        <v>उपस्थिति</v>
      </c>
      <c r="O4" s="115" t="str">
        <f>IF('Data Entry'!$K$3="Hindi","योग सत्रांक","Total Sessional Marks")</f>
        <v>योग सत्रांक</v>
      </c>
      <c r="P4" s="114" t="str">
        <f>IF('Data Entry'!$K$3="Hindi","विशेष विवरण","Specifications")</f>
        <v>विशेष विवरण</v>
      </c>
    </row>
    <row r="5" spans="1:34" x14ac:dyDescent="0.25">
      <c r="A5" s="191"/>
      <c r="B5" s="185"/>
      <c r="C5" s="185"/>
      <c r="D5" s="191"/>
      <c r="E5" s="191"/>
      <c r="F5" s="185"/>
      <c r="G5" s="197"/>
      <c r="H5" s="70">
        <v>10</v>
      </c>
      <c r="I5" s="70">
        <v>10</v>
      </c>
      <c r="J5" s="70">
        <v>70</v>
      </c>
      <c r="K5" s="70">
        <v>10</v>
      </c>
      <c r="L5" s="70">
        <v>100</v>
      </c>
      <c r="M5" s="70">
        <v>15</v>
      </c>
      <c r="N5" s="70">
        <v>5</v>
      </c>
      <c r="O5" s="70">
        <v>20</v>
      </c>
      <c r="P5" s="68"/>
    </row>
    <row r="6" spans="1:34" x14ac:dyDescent="0.25">
      <c r="A6" s="7">
        <v>1</v>
      </c>
      <c r="B6" s="31" t="str">
        <f t="shared" ref="B6:B69" si="0">IFERROR(IF($C$3="","",VLOOKUP(A6,NAME,4,0)),"")</f>
        <v/>
      </c>
      <c r="C6" s="41" t="str">
        <f t="shared" ref="C6:C69" si="1">IFERROR(IF($C$3="","",VLOOKUP(A6,NAME,11,0)),"")</f>
        <v/>
      </c>
      <c r="D6" s="8" t="str">
        <f t="shared" ref="D6:D69" si="2">IFERROR(IF($C$3="","",VLOOKUP(A6,NAME,6,0)),"")</f>
        <v/>
      </c>
      <c r="E6" s="8" t="str">
        <f t="shared" ref="E6:E69" si="3">IFERROR(IF($C$3="","",VLOOKUP(A6,NAME,8,0)),"")</f>
        <v/>
      </c>
      <c r="F6" s="5" t="str">
        <f t="shared" ref="F6:F69" si="4">IFERROR(IF($C$3="","",VLOOKUP(A6,NAME,12,0)),"")</f>
        <v/>
      </c>
      <c r="G6" s="9" t="str">
        <f t="shared" ref="G6:G69" si="5">IFERROR(IF($C$3="","",VLOOKUP(A6,NAME,13,0)),"")</f>
        <v/>
      </c>
      <c r="H6" s="60" t="str">
        <f>IF(AND(B6="",D6="",F6="",G6=""),"",IF($L$3='Data Entry'!$BJ$5,VLOOKUP(F6,Mark,21,0),IF($L$3='Data Entry'!$BJ$6,VLOOKUP(F6,Mark,25,0),IF($L$3='Data Entry'!$BJ$7,VLOOKUP(F6,Mark,29,0),""))))</f>
        <v/>
      </c>
      <c r="I6" s="60" t="str">
        <f>IF(AND(B6="",D6="",F6="",G6=""),"",IF($L$3='Data Entry'!$BJ$5,VLOOKUP(F6,Mark,22,0),IF($L$3='Data Entry'!$BJ$6,VLOOKUP(F6,Mark,26,0),IF($L$3='Data Entry'!$BJ$7,VLOOKUP(F6,Mark,30,0),""))))</f>
        <v/>
      </c>
      <c r="J6" s="60" t="str">
        <f>IF(AND(B6="",D6="",F6="",G6=""),"",IF($L$3='Data Entry'!$BJ$5,VLOOKUP(F6,Mark,23,0),IF($L$3='Data Entry'!$BJ$6,VLOOKUP(F6,Mark,27,0),IF($L$3='Data Entry'!$BJ$7,VLOOKUP(F6,Mark,31,0),""))))</f>
        <v/>
      </c>
      <c r="K6" s="60" t="str">
        <f>IF(AND(B6="",D6="",F6="",G6=""),"",IF($L$3='Data Entry'!$BJ$5,VLOOKUP(F6,Mark,24,0),IF($L$3='Data Entry'!$BJ$6,VLOOKUP(F6,Mark,28,0),IF($L$3='Data Entry'!$BJ$7,VLOOKUP(F6,Mark,32,0),""))))</f>
        <v/>
      </c>
      <c r="L6" s="35" t="str">
        <f>IF(AND(H6="",I6="",J6="",K6=""),"",IF($L$3="","",SUM(H6,I6,J6,K6)))</f>
        <v/>
      </c>
      <c r="M6" s="61" t="str">
        <f>IFERROR(IF(OR(L6="",$L$3="",D6=""),"",ROUNDUP(L6*$M$5%,0)),"")</f>
        <v/>
      </c>
      <c r="N6" s="61" t="str">
        <f t="shared" ref="N6:N37" si="6">IFERROR(IF(AND($L$3=""),"",IF(AND(L6=""),"",IF(AND(F6=""),"",IF(AND(VLOOKUP(F6,Mark,5,0)=""),"",IF(AND(VLOOKUP(F6,Mark,5,0)&gt;85),5,IF(AND(VLOOKUP(F6,Mark,5,0)&gt;75),4,IF(AND(VLOOKUP(F6,Mark,5,0)&gt;=65),3,0))))))),"")</f>
        <v/>
      </c>
      <c r="O6" s="69" t="str">
        <f>IFERROR(IF(F6="","",IF(L6="","",IF(M6="","",SUM(M6:N6)))),"")</f>
        <v/>
      </c>
      <c r="P6" s="10"/>
    </row>
    <row r="7" spans="1:34" ht="21" x14ac:dyDescent="0.25">
      <c r="A7" s="7">
        <v>2</v>
      </c>
      <c r="B7" s="31" t="str">
        <f t="shared" si="0"/>
        <v/>
      </c>
      <c r="C7" s="41" t="str">
        <f t="shared" si="1"/>
        <v/>
      </c>
      <c r="D7" s="8" t="str">
        <f t="shared" si="2"/>
        <v/>
      </c>
      <c r="E7" s="8" t="str">
        <f t="shared" si="3"/>
        <v/>
      </c>
      <c r="F7" s="5" t="str">
        <f t="shared" si="4"/>
        <v/>
      </c>
      <c r="G7" s="9" t="str">
        <f t="shared" si="5"/>
        <v/>
      </c>
      <c r="H7" s="60" t="str">
        <f>IF(AND(B7="",D7="",F7="",G7=""),"",IF($L$3='Data Entry'!$BJ$5,VLOOKUP(F7,Mark,21,0),IF($L$3='Data Entry'!$BJ$6,VLOOKUP(F7,Mark,25,0),IF($L$3='Data Entry'!$BJ$7,VLOOKUP(F7,Mark,29,0),""))))</f>
        <v/>
      </c>
      <c r="I7" s="60" t="str">
        <f>IF(AND(B7="",D7="",F7="",G7=""),"",IF($L$3='Data Entry'!$BJ$5,VLOOKUP(F7,Mark,22,0),IF($L$3='Data Entry'!$BJ$6,VLOOKUP(F7,Mark,26,0),IF($L$3='Data Entry'!$BJ$7,VLOOKUP(F7,Mark,30,0),""))))</f>
        <v/>
      </c>
      <c r="J7" s="60" t="str">
        <f>IF(AND(B7="",D7="",F7="",G7=""),"",IF($L$3='Data Entry'!$BJ$5,VLOOKUP(F7,Mark,23,0),IF($L$3='Data Entry'!$BJ$6,VLOOKUP(F7,Mark,27,0),IF($L$3='Data Entry'!$BJ$7,VLOOKUP(F7,Mark,31,0),""))))</f>
        <v/>
      </c>
      <c r="K7" s="60" t="str">
        <f>IF(AND(B7="",D7="",F7="",G7=""),"",IF($L$3='Data Entry'!$BJ$5,VLOOKUP(F7,Mark,24,0),IF($L$3='Data Entry'!$BJ$6,VLOOKUP(F7,Mark,28,0),IF($L$3='Data Entry'!$BJ$7,VLOOKUP(F7,Mark,32,0),""))))</f>
        <v/>
      </c>
      <c r="L7" s="35" t="str">
        <f t="shared" ref="L7:L70" si="7">IF(AND(H7="",I7="",J7="",K7=""),"",IF($L$3="","",SUM(H7,I7,J7,K7)))</f>
        <v/>
      </c>
      <c r="M7" s="61" t="str">
        <f t="shared" ref="M7:M70" si="8">IFERROR(IF(OR(L7="",$L$3="",D7=""),"",ROUNDUP(L7*$M$5%,0)),"")</f>
        <v/>
      </c>
      <c r="N7" s="61" t="str">
        <f t="shared" si="6"/>
        <v/>
      </c>
      <c r="O7" s="69" t="str">
        <f t="shared" ref="O7:O70" si="9">IFERROR(IF(F7="","",IF(L7="","",IF(M7="","",SUM(M7:N7)))),"")</f>
        <v/>
      </c>
      <c r="P7" s="10"/>
      <c r="S7" s="93" t="s">
        <v>791</v>
      </c>
    </row>
    <row r="8" spans="1:34" x14ac:dyDescent="0.25">
      <c r="A8" s="7">
        <v>3</v>
      </c>
      <c r="B8" s="31" t="str">
        <f t="shared" si="0"/>
        <v/>
      </c>
      <c r="C8" s="41" t="str">
        <f t="shared" si="1"/>
        <v/>
      </c>
      <c r="D8" s="8" t="str">
        <f t="shared" si="2"/>
        <v/>
      </c>
      <c r="E8" s="8" t="str">
        <f t="shared" si="3"/>
        <v/>
      </c>
      <c r="F8" s="5" t="str">
        <f t="shared" si="4"/>
        <v/>
      </c>
      <c r="G8" s="9" t="str">
        <f t="shared" si="5"/>
        <v/>
      </c>
      <c r="H8" s="60" t="str">
        <f>IF(AND(B8="",D8="",F8="",G8=""),"",IF($L$3='Data Entry'!$BJ$5,VLOOKUP(F8,Mark,21,0),IF($L$3='Data Entry'!$BJ$6,VLOOKUP(F8,Mark,25,0),IF($L$3='Data Entry'!$BJ$7,VLOOKUP(F8,Mark,29,0),""))))</f>
        <v/>
      </c>
      <c r="I8" s="60" t="str">
        <f>IF(AND(B8="",D8="",F8="",G8=""),"",IF($L$3='Data Entry'!$BJ$5,VLOOKUP(F8,Mark,22,0),IF($L$3='Data Entry'!$BJ$6,VLOOKUP(F8,Mark,26,0),IF($L$3='Data Entry'!$BJ$7,VLOOKUP(F8,Mark,30,0),""))))</f>
        <v/>
      </c>
      <c r="J8" s="60" t="str">
        <f>IF(AND(B8="",D8="",F8="",G8=""),"",IF($L$3='Data Entry'!$BJ$5,VLOOKUP(F8,Mark,23,0),IF($L$3='Data Entry'!$BJ$6,VLOOKUP(F8,Mark,27,0),IF($L$3='Data Entry'!$BJ$7,VLOOKUP(F8,Mark,31,0),""))))</f>
        <v/>
      </c>
      <c r="K8" s="60" t="str">
        <f>IF(AND(B8="",D8="",F8="",G8=""),"",IF($L$3='Data Entry'!$BJ$5,VLOOKUP(F8,Mark,24,0),IF($L$3='Data Entry'!$BJ$6,VLOOKUP(F8,Mark,28,0),IF($L$3='Data Entry'!$BJ$7,VLOOKUP(F8,Mark,32,0),""))))</f>
        <v/>
      </c>
      <c r="L8" s="35" t="str">
        <f t="shared" si="7"/>
        <v/>
      </c>
      <c r="M8" s="61" t="str">
        <f t="shared" si="8"/>
        <v/>
      </c>
      <c r="N8" s="61" t="str">
        <f t="shared" si="6"/>
        <v/>
      </c>
      <c r="O8" s="69" t="str">
        <f t="shared" si="9"/>
        <v/>
      </c>
      <c r="P8" s="10"/>
      <c r="S8" s="94" t="s">
        <v>799</v>
      </c>
    </row>
    <row r="9" spans="1:34" ht="21" x14ac:dyDescent="0.25">
      <c r="A9" s="7">
        <v>4</v>
      </c>
      <c r="B9" s="31" t="str">
        <f t="shared" si="0"/>
        <v/>
      </c>
      <c r="C9" s="41" t="str">
        <f t="shared" si="1"/>
        <v/>
      </c>
      <c r="D9" s="8" t="str">
        <f t="shared" si="2"/>
        <v/>
      </c>
      <c r="E9" s="8" t="str">
        <f t="shared" si="3"/>
        <v/>
      </c>
      <c r="F9" s="5" t="str">
        <f t="shared" si="4"/>
        <v/>
      </c>
      <c r="G9" s="9" t="str">
        <f t="shared" si="5"/>
        <v/>
      </c>
      <c r="H9" s="60" t="str">
        <f>IF(AND(B9="",D9="",F9="",G9=""),"",IF($L$3='Data Entry'!$BJ$5,VLOOKUP(F9,Mark,21,0),IF($L$3='Data Entry'!$BJ$6,VLOOKUP(F9,Mark,25,0),IF($L$3='Data Entry'!$BJ$7,VLOOKUP(F9,Mark,29,0),""))))</f>
        <v/>
      </c>
      <c r="I9" s="60" t="str">
        <f>IF(AND(B9="",D9="",F9="",G9=""),"",IF($L$3='Data Entry'!$BJ$5,VLOOKUP(F9,Mark,22,0),IF($L$3='Data Entry'!$BJ$6,VLOOKUP(F9,Mark,26,0),IF($L$3='Data Entry'!$BJ$7,VLOOKUP(F9,Mark,30,0),""))))</f>
        <v/>
      </c>
      <c r="J9" s="60" t="str">
        <f>IF(AND(B9="",D9="",F9="",G9=""),"",IF($L$3='Data Entry'!$BJ$5,VLOOKUP(F9,Mark,23,0),IF($L$3='Data Entry'!$BJ$6,VLOOKUP(F9,Mark,27,0),IF($L$3='Data Entry'!$BJ$7,VLOOKUP(F9,Mark,31,0),""))))</f>
        <v/>
      </c>
      <c r="K9" s="60" t="str">
        <f>IF(AND(B9="",D9="",F9="",G9=""),"",IF($L$3='Data Entry'!$BJ$5,VLOOKUP(F9,Mark,24,0),IF($L$3='Data Entry'!$BJ$6,VLOOKUP(F9,Mark,28,0),IF($L$3='Data Entry'!$BJ$7,VLOOKUP(F9,Mark,32,0),""))))</f>
        <v/>
      </c>
      <c r="L9" s="35" t="str">
        <f t="shared" si="7"/>
        <v/>
      </c>
      <c r="M9" s="61" t="str">
        <f t="shared" si="8"/>
        <v/>
      </c>
      <c r="N9" s="61" t="str">
        <f t="shared" si="6"/>
        <v/>
      </c>
      <c r="O9" s="69" t="str">
        <f t="shared" si="9"/>
        <v/>
      </c>
      <c r="P9" s="10"/>
    </row>
    <row r="10" spans="1:34" x14ac:dyDescent="0.25">
      <c r="A10" s="7">
        <v>5</v>
      </c>
      <c r="B10" s="31" t="str">
        <f t="shared" si="0"/>
        <v/>
      </c>
      <c r="C10" s="41" t="str">
        <f t="shared" si="1"/>
        <v/>
      </c>
      <c r="D10" s="8" t="str">
        <f t="shared" si="2"/>
        <v/>
      </c>
      <c r="E10" s="8" t="str">
        <f t="shared" si="3"/>
        <v/>
      </c>
      <c r="F10" s="5" t="str">
        <f t="shared" si="4"/>
        <v/>
      </c>
      <c r="G10" s="9" t="str">
        <f t="shared" si="5"/>
        <v/>
      </c>
      <c r="H10" s="60" t="str">
        <f>IF(AND(B10="",D10="",F10="",G10=""),"",IF($L$3='Data Entry'!$BJ$5,VLOOKUP(F10,Mark,21,0),IF($L$3='Data Entry'!$BJ$6,VLOOKUP(F10,Mark,25,0),IF($L$3='Data Entry'!$BJ$7,VLOOKUP(F10,Mark,29,0),""))))</f>
        <v/>
      </c>
      <c r="I10" s="60" t="str">
        <f>IF(AND(B10="",D10="",F10="",G10=""),"",IF($L$3='Data Entry'!$BJ$5,VLOOKUP(F10,Mark,22,0),IF($L$3='Data Entry'!$BJ$6,VLOOKUP(F10,Mark,26,0),IF($L$3='Data Entry'!$BJ$7,VLOOKUP(F10,Mark,30,0),""))))</f>
        <v/>
      </c>
      <c r="J10" s="60" t="str">
        <f>IF(AND(B10="",D10="",F10="",G10=""),"",IF($L$3='Data Entry'!$BJ$5,VLOOKUP(F10,Mark,23,0),IF($L$3='Data Entry'!$BJ$6,VLOOKUP(F10,Mark,27,0),IF($L$3='Data Entry'!$BJ$7,VLOOKUP(F10,Mark,31,0),""))))</f>
        <v/>
      </c>
      <c r="K10" s="60" t="str">
        <f>IF(AND(B10="",D10="",F10="",G10=""),"",IF($L$3='Data Entry'!$BJ$5,VLOOKUP(F10,Mark,24,0),IF($L$3='Data Entry'!$BJ$6,VLOOKUP(F10,Mark,28,0),IF($L$3='Data Entry'!$BJ$7,VLOOKUP(F10,Mark,32,0),""))))</f>
        <v/>
      </c>
      <c r="L10" s="35" t="str">
        <f t="shared" si="7"/>
        <v/>
      </c>
      <c r="M10" s="61" t="str">
        <f t="shared" si="8"/>
        <v/>
      </c>
      <c r="N10" s="61" t="str">
        <f t="shared" si="6"/>
        <v/>
      </c>
      <c r="O10" s="69" t="str">
        <f t="shared" si="9"/>
        <v/>
      </c>
      <c r="P10" s="10"/>
    </row>
    <row r="11" spans="1:34" x14ac:dyDescent="0.25">
      <c r="A11" s="7">
        <v>6</v>
      </c>
      <c r="B11" s="31" t="str">
        <f t="shared" si="0"/>
        <v/>
      </c>
      <c r="C11" s="41" t="str">
        <f t="shared" si="1"/>
        <v/>
      </c>
      <c r="D11" s="8" t="str">
        <f t="shared" si="2"/>
        <v/>
      </c>
      <c r="E11" s="8" t="str">
        <f t="shared" si="3"/>
        <v/>
      </c>
      <c r="F11" s="5" t="str">
        <f t="shared" si="4"/>
        <v/>
      </c>
      <c r="G11" s="9" t="str">
        <f t="shared" si="5"/>
        <v/>
      </c>
      <c r="H11" s="60" t="str">
        <f>IF(AND(B11="",D11="",F11="",G11=""),"",IF($L$3='Data Entry'!$BJ$5,VLOOKUP(F11,Mark,21,0),IF($L$3='Data Entry'!$BJ$6,VLOOKUP(F11,Mark,25,0),IF($L$3='Data Entry'!$BJ$7,VLOOKUP(F11,Mark,29,0),""))))</f>
        <v/>
      </c>
      <c r="I11" s="60" t="str">
        <f>IF(AND(B11="",D11="",F11="",G11=""),"",IF($L$3='Data Entry'!$BJ$5,VLOOKUP(F11,Mark,22,0),IF($L$3='Data Entry'!$BJ$6,VLOOKUP(F11,Mark,26,0),IF($L$3='Data Entry'!$BJ$7,VLOOKUP(F11,Mark,30,0),""))))</f>
        <v/>
      </c>
      <c r="J11" s="60" t="str">
        <f>IF(AND(B11="",D11="",F11="",G11=""),"",IF($L$3='Data Entry'!$BJ$5,VLOOKUP(F11,Mark,23,0),IF($L$3='Data Entry'!$BJ$6,VLOOKUP(F11,Mark,27,0),IF($L$3='Data Entry'!$BJ$7,VLOOKUP(F11,Mark,31,0),""))))</f>
        <v/>
      </c>
      <c r="K11" s="60" t="str">
        <f>IF(AND(B11="",D11="",F11="",G11=""),"",IF($L$3='Data Entry'!$BJ$5,VLOOKUP(F11,Mark,24,0),IF($L$3='Data Entry'!$BJ$6,VLOOKUP(F11,Mark,28,0),IF($L$3='Data Entry'!$BJ$7,VLOOKUP(F11,Mark,32,0),""))))</f>
        <v/>
      </c>
      <c r="L11" s="35" t="str">
        <f t="shared" si="7"/>
        <v/>
      </c>
      <c r="M11" s="61" t="str">
        <f t="shared" si="8"/>
        <v/>
      </c>
      <c r="N11" s="61" t="str">
        <f t="shared" si="6"/>
        <v/>
      </c>
      <c r="O11" s="69" t="str">
        <f t="shared" si="9"/>
        <v/>
      </c>
      <c r="P11" s="10"/>
    </row>
    <row r="12" spans="1:34" x14ac:dyDescent="0.25">
      <c r="A12" s="7">
        <v>7</v>
      </c>
      <c r="B12" s="31" t="str">
        <f t="shared" si="0"/>
        <v/>
      </c>
      <c r="C12" s="41" t="str">
        <f t="shared" si="1"/>
        <v/>
      </c>
      <c r="D12" s="8" t="str">
        <f t="shared" si="2"/>
        <v/>
      </c>
      <c r="E12" s="8" t="str">
        <f t="shared" si="3"/>
        <v/>
      </c>
      <c r="F12" s="5" t="str">
        <f t="shared" si="4"/>
        <v/>
      </c>
      <c r="G12" s="9" t="str">
        <f t="shared" si="5"/>
        <v/>
      </c>
      <c r="H12" s="60" t="str">
        <f>IF(AND(B12="",D12="",F12="",G12=""),"",IF($L$3='Data Entry'!$BJ$5,VLOOKUP(F12,Mark,21,0),IF($L$3='Data Entry'!$BJ$6,VLOOKUP(F12,Mark,25,0),IF($L$3='Data Entry'!$BJ$7,VLOOKUP(F12,Mark,29,0),""))))</f>
        <v/>
      </c>
      <c r="I12" s="60" t="str">
        <f>IF(AND(B12="",D12="",F12="",G12=""),"",IF($L$3='Data Entry'!$BJ$5,VLOOKUP(F12,Mark,22,0),IF($L$3='Data Entry'!$BJ$6,VLOOKUP(F12,Mark,26,0),IF($L$3='Data Entry'!$BJ$7,VLOOKUP(F12,Mark,30,0),""))))</f>
        <v/>
      </c>
      <c r="J12" s="60" t="str">
        <f>IF(AND(B12="",D12="",F12="",G12=""),"",IF($L$3='Data Entry'!$BJ$5,VLOOKUP(F12,Mark,23,0),IF($L$3='Data Entry'!$BJ$6,VLOOKUP(F12,Mark,27,0),IF($L$3='Data Entry'!$BJ$7,VLOOKUP(F12,Mark,31,0),""))))</f>
        <v/>
      </c>
      <c r="K12" s="60" t="str">
        <f>IF(AND(B12="",D12="",F12="",G12=""),"",IF($L$3='Data Entry'!$BJ$5,VLOOKUP(F12,Mark,24,0),IF($L$3='Data Entry'!$BJ$6,VLOOKUP(F12,Mark,28,0),IF($L$3='Data Entry'!$BJ$7,VLOOKUP(F12,Mark,32,0),""))))</f>
        <v/>
      </c>
      <c r="L12" s="35" t="str">
        <f t="shared" si="7"/>
        <v/>
      </c>
      <c r="M12" s="61" t="str">
        <f t="shared" si="8"/>
        <v/>
      </c>
      <c r="N12" s="61" t="str">
        <f t="shared" si="6"/>
        <v/>
      </c>
      <c r="O12" s="69" t="str">
        <f t="shared" si="9"/>
        <v/>
      </c>
      <c r="P12" s="10"/>
    </row>
    <row r="13" spans="1:34" x14ac:dyDescent="0.25">
      <c r="A13" s="7">
        <v>8</v>
      </c>
      <c r="B13" s="31" t="str">
        <f t="shared" si="0"/>
        <v/>
      </c>
      <c r="C13" s="41" t="str">
        <f t="shared" si="1"/>
        <v/>
      </c>
      <c r="D13" s="8" t="str">
        <f t="shared" si="2"/>
        <v/>
      </c>
      <c r="E13" s="8" t="str">
        <f t="shared" si="3"/>
        <v/>
      </c>
      <c r="F13" s="5" t="str">
        <f t="shared" si="4"/>
        <v/>
      </c>
      <c r="G13" s="9" t="str">
        <f t="shared" si="5"/>
        <v/>
      </c>
      <c r="H13" s="60" t="str">
        <f>IF(AND(B13="",D13="",F13="",G13=""),"",IF($L$3='Data Entry'!$BJ$5,VLOOKUP(F13,Mark,21,0),IF($L$3='Data Entry'!$BJ$6,VLOOKUP(F13,Mark,25,0),IF($L$3='Data Entry'!$BJ$7,VLOOKUP(F13,Mark,29,0),""))))</f>
        <v/>
      </c>
      <c r="I13" s="60" t="str">
        <f>IF(AND(B13="",D13="",F13="",G13=""),"",IF($L$3='Data Entry'!$BJ$5,VLOOKUP(F13,Mark,22,0),IF($L$3='Data Entry'!$BJ$6,VLOOKUP(F13,Mark,26,0),IF($L$3='Data Entry'!$BJ$7,VLOOKUP(F13,Mark,30,0),""))))</f>
        <v/>
      </c>
      <c r="J13" s="60" t="str">
        <f>IF(AND(B13="",D13="",F13="",G13=""),"",IF($L$3='Data Entry'!$BJ$5,VLOOKUP(F13,Mark,23,0),IF($L$3='Data Entry'!$BJ$6,VLOOKUP(F13,Mark,27,0),IF($L$3='Data Entry'!$BJ$7,VLOOKUP(F13,Mark,31,0),""))))</f>
        <v/>
      </c>
      <c r="K13" s="60" t="str">
        <f>IF(AND(B13="",D13="",F13="",G13=""),"",IF($L$3='Data Entry'!$BJ$5,VLOOKUP(F13,Mark,24,0),IF($L$3='Data Entry'!$BJ$6,VLOOKUP(F13,Mark,28,0),IF($L$3='Data Entry'!$BJ$7,VLOOKUP(F13,Mark,32,0),""))))</f>
        <v/>
      </c>
      <c r="L13" s="35" t="str">
        <f t="shared" si="7"/>
        <v/>
      </c>
      <c r="M13" s="61" t="str">
        <f t="shared" si="8"/>
        <v/>
      </c>
      <c r="N13" s="61" t="str">
        <f t="shared" si="6"/>
        <v/>
      </c>
      <c r="O13" s="69" t="str">
        <f t="shared" si="9"/>
        <v/>
      </c>
      <c r="P13" s="10"/>
    </row>
    <row r="14" spans="1:34" x14ac:dyDescent="0.25">
      <c r="A14" s="7">
        <v>9</v>
      </c>
      <c r="B14" s="31" t="str">
        <f t="shared" si="0"/>
        <v/>
      </c>
      <c r="C14" s="41" t="str">
        <f t="shared" si="1"/>
        <v/>
      </c>
      <c r="D14" s="8" t="str">
        <f t="shared" si="2"/>
        <v/>
      </c>
      <c r="E14" s="8" t="str">
        <f t="shared" si="3"/>
        <v/>
      </c>
      <c r="F14" s="5" t="str">
        <f t="shared" si="4"/>
        <v/>
      </c>
      <c r="G14" s="9" t="str">
        <f t="shared" si="5"/>
        <v/>
      </c>
      <c r="H14" s="60" t="str">
        <f>IF(AND(B14="",D14="",F14="",G14=""),"",IF($L$3='Data Entry'!$BJ$5,VLOOKUP(F14,Mark,21,0),IF($L$3='Data Entry'!$BJ$6,VLOOKUP(F14,Mark,25,0),IF($L$3='Data Entry'!$BJ$7,VLOOKUP(F14,Mark,29,0),""))))</f>
        <v/>
      </c>
      <c r="I14" s="60" t="str">
        <f>IF(AND(B14="",D14="",F14="",G14=""),"",IF($L$3='Data Entry'!$BJ$5,VLOOKUP(F14,Mark,22,0),IF($L$3='Data Entry'!$BJ$6,VLOOKUP(F14,Mark,26,0),IF($L$3='Data Entry'!$BJ$7,VLOOKUP(F14,Mark,30,0),""))))</f>
        <v/>
      </c>
      <c r="J14" s="60" t="str">
        <f>IF(AND(B14="",D14="",F14="",G14=""),"",IF($L$3='Data Entry'!$BJ$5,VLOOKUP(F14,Mark,23,0),IF($L$3='Data Entry'!$BJ$6,VLOOKUP(F14,Mark,27,0),IF($L$3='Data Entry'!$BJ$7,VLOOKUP(F14,Mark,31,0),""))))</f>
        <v/>
      </c>
      <c r="K14" s="60" t="str">
        <f>IF(AND(B14="",D14="",F14="",G14=""),"",IF($L$3='Data Entry'!$BJ$5,VLOOKUP(F14,Mark,24,0),IF($L$3='Data Entry'!$BJ$6,VLOOKUP(F14,Mark,28,0),IF($L$3='Data Entry'!$BJ$7,VLOOKUP(F14,Mark,32,0),""))))</f>
        <v/>
      </c>
      <c r="L14" s="35" t="str">
        <f t="shared" si="7"/>
        <v/>
      </c>
      <c r="M14" s="61" t="str">
        <f t="shared" si="8"/>
        <v/>
      </c>
      <c r="N14" s="61" t="str">
        <f t="shared" si="6"/>
        <v/>
      </c>
      <c r="O14" s="69" t="str">
        <f t="shared" si="9"/>
        <v/>
      </c>
      <c r="P14" s="10"/>
    </row>
    <row r="15" spans="1:34" x14ac:dyDescent="0.25">
      <c r="A15" s="7">
        <v>10</v>
      </c>
      <c r="B15" s="31" t="str">
        <f t="shared" si="0"/>
        <v/>
      </c>
      <c r="C15" s="41" t="str">
        <f t="shared" si="1"/>
        <v/>
      </c>
      <c r="D15" s="8" t="str">
        <f t="shared" si="2"/>
        <v/>
      </c>
      <c r="E15" s="8" t="str">
        <f t="shared" si="3"/>
        <v/>
      </c>
      <c r="F15" s="5" t="str">
        <f t="shared" si="4"/>
        <v/>
      </c>
      <c r="G15" s="9" t="str">
        <f t="shared" si="5"/>
        <v/>
      </c>
      <c r="H15" s="60" t="str">
        <f>IF(AND(B15="",D15="",F15="",G15=""),"",IF($L$3='Data Entry'!$BJ$5,VLOOKUP(F15,Mark,21,0),IF($L$3='Data Entry'!$BJ$6,VLOOKUP(F15,Mark,25,0),IF($L$3='Data Entry'!$BJ$7,VLOOKUP(F15,Mark,29,0),""))))</f>
        <v/>
      </c>
      <c r="I15" s="60" t="str">
        <f>IF(AND(B15="",D15="",F15="",G15=""),"",IF($L$3='Data Entry'!$BJ$5,VLOOKUP(F15,Mark,22,0),IF($L$3='Data Entry'!$BJ$6,VLOOKUP(F15,Mark,26,0),IF($L$3='Data Entry'!$BJ$7,VLOOKUP(F15,Mark,30,0),""))))</f>
        <v/>
      </c>
      <c r="J15" s="60" t="str">
        <f>IF(AND(B15="",D15="",F15="",G15=""),"",IF($L$3='Data Entry'!$BJ$5,VLOOKUP(F15,Mark,23,0),IF($L$3='Data Entry'!$BJ$6,VLOOKUP(F15,Mark,27,0),IF($L$3='Data Entry'!$BJ$7,VLOOKUP(F15,Mark,31,0),""))))</f>
        <v/>
      </c>
      <c r="K15" s="60" t="str">
        <f>IF(AND(B15="",D15="",F15="",G15=""),"",IF($L$3='Data Entry'!$BJ$5,VLOOKUP(F15,Mark,24,0),IF($L$3='Data Entry'!$BJ$6,VLOOKUP(F15,Mark,28,0),IF($L$3='Data Entry'!$BJ$7,VLOOKUP(F15,Mark,32,0),""))))</f>
        <v/>
      </c>
      <c r="L15" s="35" t="str">
        <f t="shared" si="7"/>
        <v/>
      </c>
      <c r="M15" s="61" t="str">
        <f t="shared" si="8"/>
        <v/>
      </c>
      <c r="N15" s="61" t="str">
        <f t="shared" si="6"/>
        <v/>
      </c>
      <c r="O15" s="69" t="str">
        <f t="shared" si="9"/>
        <v/>
      </c>
      <c r="P15" s="10"/>
    </row>
    <row r="16" spans="1:34" x14ac:dyDescent="0.25">
      <c r="A16" s="7">
        <v>11</v>
      </c>
      <c r="B16" s="31" t="str">
        <f t="shared" si="0"/>
        <v/>
      </c>
      <c r="C16" s="41" t="str">
        <f t="shared" si="1"/>
        <v/>
      </c>
      <c r="D16" s="8" t="str">
        <f t="shared" si="2"/>
        <v/>
      </c>
      <c r="E16" s="8" t="str">
        <f t="shared" si="3"/>
        <v/>
      </c>
      <c r="F16" s="5" t="str">
        <f t="shared" si="4"/>
        <v/>
      </c>
      <c r="G16" s="9" t="str">
        <f t="shared" si="5"/>
        <v/>
      </c>
      <c r="H16" s="60" t="str">
        <f>IF(AND(B16="",D16="",F16="",G16=""),"",IF($L$3='Data Entry'!$BJ$5,VLOOKUP(F16,Mark,21,0),IF($L$3='Data Entry'!$BJ$6,VLOOKUP(F16,Mark,25,0),IF($L$3='Data Entry'!$BJ$7,VLOOKUP(F16,Mark,29,0),""))))</f>
        <v/>
      </c>
      <c r="I16" s="60" t="str">
        <f>IF(AND(B16="",D16="",F16="",G16=""),"",IF($L$3='Data Entry'!$BJ$5,VLOOKUP(F16,Mark,22,0),IF($L$3='Data Entry'!$BJ$6,VLOOKUP(F16,Mark,26,0),IF($L$3='Data Entry'!$BJ$7,VLOOKUP(F16,Mark,30,0),""))))</f>
        <v/>
      </c>
      <c r="J16" s="60" t="str">
        <f>IF(AND(B16="",D16="",F16="",G16=""),"",IF($L$3='Data Entry'!$BJ$5,VLOOKUP(F16,Mark,23,0),IF($L$3='Data Entry'!$BJ$6,VLOOKUP(F16,Mark,27,0),IF($L$3='Data Entry'!$BJ$7,VLOOKUP(F16,Mark,31,0),""))))</f>
        <v/>
      </c>
      <c r="K16" s="60" t="str">
        <f>IF(AND(B16="",D16="",F16="",G16=""),"",IF($L$3='Data Entry'!$BJ$5,VLOOKUP(F16,Mark,24,0),IF($L$3='Data Entry'!$BJ$6,VLOOKUP(F16,Mark,28,0),IF($L$3='Data Entry'!$BJ$7,VLOOKUP(F16,Mark,32,0),""))))</f>
        <v/>
      </c>
      <c r="L16" s="35" t="str">
        <f t="shared" si="7"/>
        <v/>
      </c>
      <c r="M16" s="61" t="str">
        <f t="shared" si="8"/>
        <v/>
      </c>
      <c r="N16" s="61" t="str">
        <f t="shared" si="6"/>
        <v/>
      </c>
      <c r="O16" s="69" t="str">
        <f t="shared" si="9"/>
        <v/>
      </c>
      <c r="P16" s="10"/>
    </row>
    <row r="17" spans="1:16" x14ac:dyDescent="0.25">
      <c r="A17" s="7">
        <v>12</v>
      </c>
      <c r="B17" s="31" t="str">
        <f t="shared" si="0"/>
        <v/>
      </c>
      <c r="C17" s="41" t="str">
        <f t="shared" si="1"/>
        <v/>
      </c>
      <c r="D17" s="8" t="str">
        <f t="shared" si="2"/>
        <v/>
      </c>
      <c r="E17" s="8" t="str">
        <f t="shared" si="3"/>
        <v/>
      </c>
      <c r="F17" s="5" t="str">
        <f t="shared" si="4"/>
        <v/>
      </c>
      <c r="G17" s="9" t="str">
        <f t="shared" si="5"/>
        <v/>
      </c>
      <c r="H17" s="60" t="str">
        <f>IF(AND(B17="",D17="",F17="",G17=""),"",IF($L$3='Data Entry'!$BJ$5,VLOOKUP(F17,Mark,21,0),IF($L$3='Data Entry'!$BJ$6,VLOOKUP(F17,Mark,25,0),IF($L$3='Data Entry'!$BJ$7,VLOOKUP(F17,Mark,29,0),""))))</f>
        <v/>
      </c>
      <c r="I17" s="60" t="str">
        <f>IF(AND(B17="",D17="",F17="",G17=""),"",IF($L$3='Data Entry'!$BJ$5,VLOOKUP(F17,Mark,22,0),IF($L$3='Data Entry'!$BJ$6,VLOOKUP(F17,Mark,26,0),IF($L$3='Data Entry'!$BJ$7,VLOOKUP(F17,Mark,30,0),""))))</f>
        <v/>
      </c>
      <c r="J17" s="60" t="str">
        <f>IF(AND(B17="",D17="",F17="",G17=""),"",IF($L$3='Data Entry'!$BJ$5,VLOOKUP(F17,Mark,23,0),IF($L$3='Data Entry'!$BJ$6,VLOOKUP(F17,Mark,27,0),IF($L$3='Data Entry'!$BJ$7,VLOOKUP(F17,Mark,31,0),""))))</f>
        <v/>
      </c>
      <c r="K17" s="60" t="str">
        <f>IF(AND(B17="",D17="",F17="",G17=""),"",IF($L$3='Data Entry'!$BJ$5,VLOOKUP(F17,Mark,24,0),IF($L$3='Data Entry'!$BJ$6,VLOOKUP(F17,Mark,28,0),IF($L$3='Data Entry'!$BJ$7,VLOOKUP(F17,Mark,32,0),""))))</f>
        <v/>
      </c>
      <c r="L17" s="35" t="str">
        <f t="shared" si="7"/>
        <v/>
      </c>
      <c r="M17" s="61" t="str">
        <f t="shared" si="8"/>
        <v/>
      </c>
      <c r="N17" s="61" t="str">
        <f t="shared" si="6"/>
        <v/>
      </c>
      <c r="O17" s="69" t="str">
        <f t="shared" si="9"/>
        <v/>
      </c>
      <c r="P17" s="10"/>
    </row>
    <row r="18" spans="1:16" x14ac:dyDescent="0.25">
      <c r="A18" s="7">
        <v>13</v>
      </c>
      <c r="B18" s="31" t="str">
        <f t="shared" si="0"/>
        <v/>
      </c>
      <c r="C18" s="41" t="str">
        <f t="shared" si="1"/>
        <v/>
      </c>
      <c r="D18" s="8" t="str">
        <f t="shared" si="2"/>
        <v/>
      </c>
      <c r="E18" s="8" t="str">
        <f t="shared" si="3"/>
        <v/>
      </c>
      <c r="F18" s="5" t="str">
        <f t="shared" si="4"/>
        <v/>
      </c>
      <c r="G18" s="9" t="str">
        <f t="shared" si="5"/>
        <v/>
      </c>
      <c r="H18" s="60" t="str">
        <f>IF(AND(B18="",D18="",F18="",G18=""),"",IF($L$3='Data Entry'!$BJ$5,VLOOKUP(F18,Mark,21,0),IF($L$3='Data Entry'!$BJ$6,VLOOKUP(F18,Mark,25,0),IF($L$3='Data Entry'!$BJ$7,VLOOKUP(F18,Mark,29,0),""))))</f>
        <v/>
      </c>
      <c r="I18" s="60" t="str">
        <f>IF(AND(B18="",D18="",F18="",G18=""),"",IF($L$3='Data Entry'!$BJ$5,VLOOKUP(F18,Mark,22,0),IF($L$3='Data Entry'!$BJ$6,VLOOKUP(F18,Mark,26,0),IF($L$3='Data Entry'!$BJ$7,VLOOKUP(F18,Mark,30,0),""))))</f>
        <v/>
      </c>
      <c r="J18" s="60" t="str">
        <f>IF(AND(B18="",D18="",F18="",G18=""),"",IF($L$3='Data Entry'!$BJ$5,VLOOKUP(F18,Mark,23,0),IF($L$3='Data Entry'!$BJ$6,VLOOKUP(F18,Mark,27,0),IF($L$3='Data Entry'!$BJ$7,VLOOKUP(F18,Mark,31,0),""))))</f>
        <v/>
      </c>
      <c r="K18" s="60" t="str">
        <f>IF(AND(B18="",D18="",F18="",G18=""),"",IF($L$3='Data Entry'!$BJ$5,VLOOKUP(F18,Mark,24,0),IF($L$3='Data Entry'!$BJ$6,VLOOKUP(F18,Mark,28,0),IF($L$3='Data Entry'!$BJ$7,VLOOKUP(F18,Mark,32,0),""))))</f>
        <v/>
      </c>
      <c r="L18" s="35" t="str">
        <f t="shared" si="7"/>
        <v/>
      </c>
      <c r="M18" s="61" t="str">
        <f t="shared" si="8"/>
        <v/>
      </c>
      <c r="N18" s="61" t="str">
        <f t="shared" si="6"/>
        <v/>
      </c>
      <c r="O18" s="69" t="str">
        <f t="shared" si="9"/>
        <v/>
      </c>
      <c r="P18" s="10"/>
    </row>
    <row r="19" spans="1:16" ht="21" x14ac:dyDescent="0.25">
      <c r="A19" s="7">
        <v>14</v>
      </c>
      <c r="B19" s="31" t="str">
        <f t="shared" si="0"/>
        <v/>
      </c>
      <c r="C19" s="41" t="str">
        <f t="shared" si="1"/>
        <v/>
      </c>
      <c r="D19" s="8" t="str">
        <f t="shared" si="2"/>
        <v/>
      </c>
      <c r="E19" s="8" t="str">
        <f t="shared" si="3"/>
        <v/>
      </c>
      <c r="F19" s="5" t="str">
        <f t="shared" si="4"/>
        <v/>
      </c>
      <c r="G19" s="9" t="str">
        <f t="shared" si="5"/>
        <v/>
      </c>
      <c r="H19" s="60" t="str">
        <f>IF(AND(B19="",D19="",F19="",G19=""),"",IF($L$3='Data Entry'!$BJ$5,VLOOKUP(F19,Mark,21,0),IF($L$3='Data Entry'!$BJ$6,VLOOKUP(F19,Mark,25,0),IF($L$3='Data Entry'!$BJ$7,VLOOKUP(F19,Mark,29,0),""))))</f>
        <v/>
      </c>
      <c r="I19" s="60" t="str">
        <f>IF(AND(B19="",D19="",F19="",G19=""),"",IF($L$3='Data Entry'!$BJ$5,VLOOKUP(F19,Mark,22,0),IF($L$3='Data Entry'!$BJ$6,VLOOKUP(F19,Mark,26,0),IF($L$3='Data Entry'!$BJ$7,VLOOKUP(F19,Mark,30,0),""))))</f>
        <v/>
      </c>
      <c r="J19" s="60" t="str">
        <f>IF(AND(B19="",D19="",F19="",G19=""),"",IF($L$3='Data Entry'!$BJ$5,VLOOKUP(F19,Mark,23,0),IF($L$3='Data Entry'!$BJ$6,VLOOKUP(F19,Mark,27,0),IF($L$3='Data Entry'!$BJ$7,VLOOKUP(F19,Mark,31,0),""))))</f>
        <v/>
      </c>
      <c r="K19" s="60" t="str">
        <f>IF(AND(B19="",D19="",F19="",G19=""),"",IF($L$3='Data Entry'!$BJ$5,VLOOKUP(F19,Mark,24,0),IF($L$3='Data Entry'!$BJ$6,VLOOKUP(F19,Mark,28,0),IF($L$3='Data Entry'!$BJ$7,VLOOKUP(F19,Mark,32,0),""))))</f>
        <v/>
      </c>
      <c r="L19" s="35" t="str">
        <f t="shared" si="7"/>
        <v/>
      </c>
      <c r="M19" s="61" t="str">
        <f t="shared" si="8"/>
        <v/>
      </c>
      <c r="N19" s="61" t="str">
        <f t="shared" si="6"/>
        <v/>
      </c>
      <c r="O19" s="69" t="str">
        <f t="shared" si="9"/>
        <v/>
      </c>
      <c r="P19" s="10"/>
    </row>
    <row r="20" spans="1:16" x14ac:dyDescent="0.25">
      <c r="A20" s="7">
        <v>15</v>
      </c>
      <c r="B20" s="31" t="str">
        <f t="shared" si="0"/>
        <v/>
      </c>
      <c r="C20" s="41" t="str">
        <f t="shared" si="1"/>
        <v/>
      </c>
      <c r="D20" s="8" t="str">
        <f t="shared" si="2"/>
        <v/>
      </c>
      <c r="E20" s="8" t="str">
        <f t="shared" si="3"/>
        <v/>
      </c>
      <c r="F20" s="5" t="str">
        <f t="shared" si="4"/>
        <v/>
      </c>
      <c r="G20" s="9" t="str">
        <f t="shared" si="5"/>
        <v/>
      </c>
      <c r="H20" s="60" t="str">
        <f>IF(AND(B20="",D20="",F20="",G20=""),"",IF($L$3='Data Entry'!$BJ$5,VLOOKUP(F20,Mark,21,0),IF($L$3='Data Entry'!$BJ$6,VLOOKUP(F20,Mark,25,0),IF($L$3='Data Entry'!$BJ$7,VLOOKUP(F20,Mark,29,0),""))))</f>
        <v/>
      </c>
      <c r="I20" s="60" t="str">
        <f>IF(AND(B20="",D20="",F20="",G20=""),"",IF($L$3='Data Entry'!$BJ$5,VLOOKUP(F20,Mark,22,0),IF($L$3='Data Entry'!$BJ$6,VLOOKUP(F20,Mark,26,0),IF($L$3='Data Entry'!$BJ$7,VLOOKUP(F20,Mark,30,0),""))))</f>
        <v/>
      </c>
      <c r="J20" s="60" t="str">
        <f>IF(AND(B20="",D20="",F20="",G20=""),"",IF($L$3='Data Entry'!$BJ$5,VLOOKUP(F20,Mark,23,0),IF($L$3='Data Entry'!$BJ$6,VLOOKUP(F20,Mark,27,0),IF($L$3='Data Entry'!$BJ$7,VLOOKUP(F20,Mark,31,0),""))))</f>
        <v/>
      </c>
      <c r="K20" s="60" t="str">
        <f>IF(AND(B20="",D20="",F20="",G20=""),"",IF($L$3='Data Entry'!$BJ$5,VLOOKUP(F20,Mark,24,0),IF($L$3='Data Entry'!$BJ$6,VLOOKUP(F20,Mark,28,0),IF($L$3='Data Entry'!$BJ$7,VLOOKUP(F20,Mark,32,0),""))))</f>
        <v/>
      </c>
      <c r="L20" s="35" t="str">
        <f t="shared" si="7"/>
        <v/>
      </c>
      <c r="M20" s="61" t="str">
        <f t="shared" si="8"/>
        <v/>
      </c>
      <c r="N20" s="61" t="str">
        <f t="shared" si="6"/>
        <v/>
      </c>
      <c r="O20" s="69" t="str">
        <f t="shared" si="9"/>
        <v/>
      </c>
      <c r="P20" s="10"/>
    </row>
    <row r="21" spans="1:16" x14ac:dyDescent="0.25">
      <c r="A21" s="7">
        <v>16</v>
      </c>
      <c r="B21" s="31" t="str">
        <f t="shared" si="0"/>
        <v/>
      </c>
      <c r="C21" s="41" t="str">
        <f t="shared" si="1"/>
        <v/>
      </c>
      <c r="D21" s="8" t="str">
        <f t="shared" si="2"/>
        <v/>
      </c>
      <c r="E21" s="8" t="str">
        <f t="shared" si="3"/>
        <v/>
      </c>
      <c r="F21" s="5" t="str">
        <f t="shared" si="4"/>
        <v/>
      </c>
      <c r="G21" s="9" t="str">
        <f t="shared" si="5"/>
        <v/>
      </c>
      <c r="H21" s="60" t="str">
        <f>IF(AND(B21="",D21="",F21="",G21=""),"",IF($L$3='Data Entry'!$BJ$5,VLOOKUP(F21,Mark,21,0),IF($L$3='Data Entry'!$BJ$6,VLOOKUP(F21,Mark,25,0),IF($L$3='Data Entry'!$BJ$7,VLOOKUP(F21,Mark,29,0),""))))</f>
        <v/>
      </c>
      <c r="I21" s="60" t="str">
        <f>IF(AND(B21="",D21="",F21="",G21=""),"",IF($L$3='Data Entry'!$BJ$5,VLOOKUP(F21,Mark,22,0),IF($L$3='Data Entry'!$BJ$6,VLOOKUP(F21,Mark,26,0),IF($L$3='Data Entry'!$BJ$7,VLOOKUP(F21,Mark,30,0),""))))</f>
        <v/>
      </c>
      <c r="J21" s="60" t="str">
        <f>IF(AND(B21="",D21="",F21="",G21=""),"",IF($L$3='Data Entry'!$BJ$5,VLOOKUP(F21,Mark,23,0),IF($L$3='Data Entry'!$BJ$6,VLOOKUP(F21,Mark,27,0),IF($L$3='Data Entry'!$BJ$7,VLOOKUP(F21,Mark,31,0),""))))</f>
        <v/>
      </c>
      <c r="K21" s="60" t="str">
        <f>IF(AND(B21="",D21="",F21="",G21=""),"",IF($L$3='Data Entry'!$BJ$5,VLOOKUP(F21,Mark,24,0),IF($L$3='Data Entry'!$BJ$6,VLOOKUP(F21,Mark,28,0),IF($L$3='Data Entry'!$BJ$7,VLOOKUP(F21,Mark,32,0),""))))</f>
        <v/>
      </c>
      <c r="L21" s="35" t="str">
        <f t="shared" si="7"/>
        <v/>
      </c>
      <c r="M21" s="61" t="str">
        <f t="shared" si="8"/>
        <v/>
      </c>
      <c r="N21" s="61" t="str">
        <f t="shared" si="6"/>
        <v/>
      </c>
      <c r="O21" s="69" t="str">
        <f t="shared" si="9"/>
        <v/>
      </c>
      <c r="P21" s="10"/>
    </row>
    <row r="22" spans="1:16" x14ac:dyDescent="0.25">
      <c r="A22" s="7">
        <v>17</v>
      </c>
      <c r="B22" s="31" t="str">
        <f t="shared" si="0"/>
        <v/>
      </c>
      <c r="C22" s="41" t="str">
        <f t="shared" si="1"/>
        <v/>
      </c>
      <c r="D22" s="8" t="str">
        <f t="shared" si="2"/>
        <v/>
      </c>
      <c r="E22" s="8" t="str">
        <f t="shared" si="3"/>
        <v/>
      </c>
      <c r="F22" s="5" t="str">
        <f t="shared" si="4"/>
        <v/>
      </c>
      <c r="G22" s="9" t="str">
        <f t="shared" si="5"/>
        <v/>
      </c>
      <c r="H22" s="60" t="str">
        <f>IF(AND(B22="",D22="",F22="",G22=""),"",IF($L$3='Data Entry'!$BJ$5,VLOOKUP(F22,Mark,21,0),IF($L$3='Data Entry'!$BJ$6,VLOOKUP(F22,Mark,25,0),IF($L$3='Data Entry'!$BJ$7,VLOOKUP(F22,Mark,29,0),""))))</f>
        <v/>
      </c>
      <c r="I22" s="60" t="str">
        <f>IF(AND(B22="",D22="",F22="",G22=""),"",IF($L$3='Data Entry'!$BJ$5,VLOOKUP(F22,Mark,22,0),IF($L$3='Data Entry'!$BJ$6,VLOOKUP(F22,Mark,26,0),IF($L$3='Data Entry'!$BJ$7,VLOOKUP(F22,Mark,30,0),""))))</f>
        <v/>
      </c>
      <c r="J22" s="60" t="str">
        <f>IF(AND(B22="",D22="",F22="",G22=""),"",IF($L$3='Data Entry'!$BJ$5,VLOOKUP(F22,Mark,23,0),IF($L$3='Data Entry'!$BJ$6,VLOOKUP(F22,Mark,27,0),IF($L$3='Data Entry'!$BJ$7,VLOOKUP(F22,Mark,31,0),""))))</f>
        <v/>
      </c>
      <c r="K22" s="60" t="str">
        <f>IF(AND(B22="",D22="",F22="",G22=""),"",IF($L$3='Data Entry'!$BJ$5,VLOOKUP(F22,Mark,24,0),IF($L$3='Data Entry'!$BJ$6,VLOOKUP(F22,Mark,28,0),IF($L$3='Data Entry'!$BJ$7,VLOOKUP(F22,Mark,32,0),""))))</f>
        <v/>
      </c>
      <c r="L22" s="35" t="str">
        <f t="shared" si="7"/>
        <v/>
      </c>
      <c r="M22" s="61" t="str">
        <f t="shared" si="8"/>
        <v/>
      </c>
      <c r="N22" s="61" t="str">
        <f t="shared" si="6"/>
        <v/>
      </c>
      <c r="O22" s="69" t="str">
        <f t="shared" si="9"/>
        <v/>
      </c>
      <c r="P22" s="10"/>
    </row>
    <row r="23" spans="1:16" x14ac:dyDescent="0.25">
      <c r="A23" s="7">
        <v>18</v>
      </c>
      <c r="B23" s="31" t="str">
        <f t="shared" si="0"/>
        <v/>
      </c>
      <c r="C23" s="41" t="str">
        <f t="shared" si="1"/>
        <v/>
      </c>
      <c r="D23" s="8" t="str">
        <f t="shared" si="2"/>
        <v/>
      </c>
      <c r="E23" s="8" t="str">
        <f t="shared" si="3"/>
        <v/>
      </c>
      <c r="F23" s="5" t="str">
        <f t="shared" si="4"/>
        <v/>
      </c>
      <c r="G23" s="9" t="str">
        <f t="shared" si="5"/>
        <v/>
      </c>
      <c r="H23" s="60" t="str">
        <f>IF(AND(B23="",D23="",F23="",G23=""),"",IF($L$3='Data Entry'!$BJ$5,VLOOKUP(F23,Mark,21,0),IF($L$3='Data Entry'!$BJ$6,VLOOKUP(F23,Mark,25,0),IF($L$3='Data Entry'!$BJ$7,VLOOKUP(F23,Mark,29,0),""))))</f>
        <v/>
      </c>
      <c r="I23" s="60" t="str">
        <f>IF(AND(B23="",D23="",F23="",G23=""),"",IF($L$3='Data Entry'!$BJ$5,VLOOKUP(F23,Mark,22,0),IF($L$3='Data Entry'!$BJ$6,VLOOKUP(F23,Mark,26,0),IF($L$3='Data Entry'!$BJ$7,VLOOKUP(F23,Mark,30,0),""))))</f>
        <v/>
      </c>
      <c r="J23" s="60" t="str">
        <f>IF(AND(B23="",D23="",F23="",G23=""),"",IF($L$3='Data Entry'!$BJ$5,VLOOKUP(F23,Mark,23,0),IF($L$3='Data Entry'!$BJ$6,VLOOKUP(F23,Mark,27,0),IF($L$3='Data Entry'!$BJ$7,VLOOKUP(F23,Mark,31,0),""))))</f>
        <v/>
      </c>
      <c r="K23" s="60" t="str">
        <f>IF(AND(B23="",D23="",F23="",G23=""),"",IF($L$3='Data Entry'!$BJ$5,VLOOKUP(F23,Mark,24,0),IF($L$3='Data Entry'!$BJ$6,VLOOKUP(F23,Mark,28,0),IF($L$3='Data Entry'!$BJ$7,VLOOKUP(F23,Mark,32,0),""))))</f>
        <v/>
      </c>
      <c r="L23" s="35" t="str">
        <f t="shared" si="7"/>
        <v/>
      </c>
      <c r="M23" s="61" t="str">
        <f t="shared" si="8"/>
        <v/>
      </c>
      <c r="N23" s="61" t="str">
        <f t="shared" si="6"/>
        <v/>
      </c>
      <c r="O23" s="69" t="str">
        <f t="shared" si="9"/>
        <v/>
      </c>
      <c r="P23" s="10"/>
    </row>
    <row r="24" spans="1:16" x14ac:dyDescent="0.25">
      <c r="A24" s="7">
        <v>19</v>
      </c>
      <c r="B24" s="31" t="str">
        <f t="shared" si="0"/>
        <v/>
      </c>
      <c r="C24" s="41" t="str">
        <f t="shared" si="1"/>
        <v/>
      </c>
      <c r="D24" s="8" t="str">
        <f t="shared" si="2"/>
        <v/>
      </c>
      <c r="E24" s="8" t="str">
        <f t="shared" si="3"/>
        <v/>
      </c>
      <c r="F24" s="5" t="str">
        <f t="shared" si="4"/>
        <v/>
      </c>
      <c r="G24" s="9" t="str">
        <f t="shared" si="5"/>
        <v/>
      </c>
      <c r="H24" s="60" t="str">
        <f>IF(AND(B24="",D24="",F24="",G24=""),"",IF($L$3='Data Entry'!$BJ$5,VLOOKUP(F24,Mark,21,0),IF($L$3='Data Entry'!$BJ$6,VLOOKUP(F24,Mark,25,0),IF($L$3='Data Entry'!$BJ$7,VLOOKUP(F24,Mark,29,0),""))))</f>
        <v/>
      </c>
      <c r="I24" s="60" t="str">
        <f>IF(AND(B24="",D24="",F24="",G24=""),"",IF($L$3='Data Entry'!$BJ$5,VLOOKUP(F24,Mark,22,0),IF($L$3='Data Entry'!$BJ$6,VLOOKUP(F24,Mark,26,0),IF($L$3='Data Entry'!$BJ$7,VLOOKUP(F24,Mark,30,0),""))))</f>
        <v/>
      </c>
      <c r="J24" s="60" t="str">
        <f>IF(AND(B24="",D24="",F24="",G24=""),"",IF($L$3='Data Entry'!$BJ$5,VLOOKUP(F24,Mark,23,0),IF($L$3='Data Entry'!$BJ$6,VLOOKUP(F24,Mark,27,0),IF($L$3='Data Entry'!$BJ$7,VLOOKUP(F24,Mark,31,0),""))))</f>
        <v/>
      </c>
      <c r="K24" s="60" t="str">
        <f>IF(AND(B24="",D24="",F24="",G24=""),"",IF($L$3='Data Entry'!$BJ$5,VLOOKUP(F24,Mark,24,0),IF($L$3='Data Entry'!$BJ$6,VLOOKUP(F24,Mark,28,0),IF($L$3='Data Entry'!$BJ$7,VLOOKUP(F24,Mark,32,0),""))))</f>
        <v/>
      </c>
      <c r="L24" s="35" t="str">
        <f t="shared" si="7"/>
        <v/>
      </c>
      <c r="M24" s="61" t="str">
        <f t="shared" si="8"/>
        <v/>
      </c>
      <c r="N24" s="61" t="str">
        <f t="shared" si="6"/>
        <v/>
      </c>
      <c r="O24" s="69" t="str">
        <f t="shared" si="9"/>
        <v/>
      </c>
      <c r="P24" s="10"/>
    </row>
    <row r="25" spans="1:16" x14ac:dyDescent="0.25">
      <c r="A25" s="7">
        <v>20</v>
      </c>
      <c r="B25" s="31" t="str">
        <f t="shared" si="0"/>
        <v/>
      </c>
      <c r="C25" s="41" t="str">
        <f t="shared" si="1"/>
        <v/>
      </c>
      <c r="D25" s="8" t="str">
        <f t="shared" si="2"/>
        <v/>
      </c>
      <c r="E25" s="8" t="str">
        <f t="shared" si="3"/>
        <v/>
      </c>
      <c r="F25" s="5" t="str">
        <f t="shared" si="4"/>
        <v/>
      </c>
      <c r="G25" s="9" t="str">
        <f t="shared" si="5"/>
        <v/>
      </c>
      <c r="H25" s="60" t="str">
        <f>IF(AND(B25="",D25="",F25="",G25=""),"",IF($L$3='Data Entry'!$BJ$5,VLOOKUP(F25,Mark,21,0),IF($L$3='Data Entry'!$BJ$6,VLOOKUP(F25,Mark,25,0),IF($L$3='Data Entry'!$BJ$7,VLOOKUP(F25,Mark,29,0),""))))</f>
        <v/>
      </c>
      <c r="I25" s="60" t="str">
        <f>IF(AND(B25="",D25="",F25="",G25=""),"",IF($L$3='Data Entry'!$BJ$5,VLOOKUP(F25,Mark,22,0),IF($L$3='Data Entry'!$BJ$6,VLOOKUP(F25,Mark,26,0),IF($L$3='Data Entry'!$BJ$7,VLOOKUP(F25,Mark,30,0),""))))</f>
        <v/>
      </c>
      <c r="J25" s="60" t="str">
        <f>IF(AND(B25="",D25="",F25="",G25=""),"",IF($L$3='Data Entry'!$BJ$5,VLOOKUP(F25,Mark,23,0),IF($L$3='Data Entry'!$BJ$6,VLOOKUP(F25,Mark,27,0),IF($L$3='Data Entry'!$BJ$7,VLOOKUP(F25,Mark,31,0),""))))</f>
        <v/>
      </c>
      <c r="K25" s="60" t="str">
        <f>IF(AND(B25="",D25="",F25="",G25=""),"",IF($L$3='Data Entry'!$BJ$5,VLOOKUP(F25,Mark,24,0),IF($L$3='Data Entry'!$BJ$6,VLOOKUP(F25,Mark,28,0),IF($L$3='Data Entry'!$BJ$7,VLOOKUP(F25,Mark,32,0),""))))</f>
        <v/>
      </c>
      <c r="L25" s="35" t="str">
        <f t="shared" si="7"/>
        <v/>
      </c>
      <c r="M25" s="61" t="str">
        <f t="shared" si="8"/>
        <v/>
      </c>
      <c r="N25" s="61" t="str">
        <f t="shared" si="6"/>
        <v/>
      </c>
      <c r="O25" s="69" t="str">
        <f t="shared" si="9"/>
        <v/>
      </c>
      <c r="P25" s="10"/>
    </row>
    <row r="26" spans="1:16" x14ac:dyDescent="0.25">
      <c r="A26" s="7">
        <v>21</v>
      </c>
      <c r="B26" s="31" t="str">
        <f t="shared" si="0"/>
        <v/>
      </c>
      <c r="C26" s="41" t="str">
        <f t="shared" si="1"/>
        <v/>
      </c>
      <c r="D26" s="8" t="str">
        <f t="shared" si="2"/>
        <v/>
      </c>
      <c r="E26" s="8" t="str">
        <f t="shared" si="3"/>
        <v/>
      </c>
      <c r="F26" s="5" t="str">
        <f t="shared" si="4"/>
        <v/>
      </c>
      <c r="G26" s="9" t="str">
        <f t="shared" si="5"/>
        <v/>
      </c>
      <c r="H26" s="60" t="str">
        <f>IF(AND(B26="",D26="",F26="",G26=""),"",IF($L$3='Data Entry'!$BJ$5,VLOOKUP(F26,Mark,21,0),IF($L$3='Data Entry'!$BJ$6,VLOOKUP(F26,Mark,25,0),IF($L$3='Data Entry'!$BJ$7,VLOOKUP(F26,Mark,29,0),""))))</f>
        <v/>
      </c>
      <c r="I26" s="60" t="str">
        <f>IF(AND(B26="",D26="",F26="",G26=""),"",IF($L$3='Data Entry'!$BJ$5,VLOOKUP(F26,Mark,22,0),IF($L$3='Data Entry'!$BJ$6,VLOOKUP(F26,Mark,26,0),IF($L$3='Data Entry'!$BJ$7,VLOOKUP(F26,Mark,30,0),""))))</f>
        <v/>
      </c>
      <c r="J26" s="60" t="str">
        <f>IF(AND(B26="",D26="",F26="",G26=""),"",IF($L$3='Data Entry'!$BJ$5,VLOOKUP(F26,Mark,23,0),IF($L$3='Data Entry'!$BJ$6,VLOOKUP(F26,Mark,27,0),IF($L$3='Data Entry'!$BJ$7,VLOOKUP(F26,Mark,31,0),""))))</f>
        <v/>
      </c>
      <c r="K26" s="60" t="str">
        <f>IF(AND(B26="",D26="",F26="",G26=""),"",IF($L$3='Data Entry'!$BJ$5,VLOOKUP(F26,Mark,24,0),IF($L$3='Data Entry'!$BJ$6,VLOOKUP(F26,Mark,28,0),IF($L$3='Data Entry'!$BJ$7,VLOOKUP(F26,Mark,32,0),""))))</f>
        <v/>
      </c>
      <c r="L26" s="35" t="str">
        <f t="shared" si="7"/>
        <v/>
      </c>
      <c r="M26" s="61" t="str">
        <f t="shared" si="8"/>
        <v/>
      </c>
      <c r="N26" s="61" t="str">
        <f t="shared" si="6"/>
        <v/>
      </c>
      <c r="O26" s="69" t="str">
        <f t="shared" si="9"/>
        <v/>
      </c>
      <c r="P26" s="10"/>
    </row>
    <row r="27" spans="1:16" x14ac:dyDescent="0.25">
      <c r="A27" s="7">
        <v>22</v>
      </c>
      <c r="B27" s="31" t="str">
        <f t="shared" si="0"/>
        <v/>
      </c>
      <c r="C27" s="41" t="str">
        <f t="shared" si="1"/>
        <v/>
      </c>
      <c r="D27" s="8" t="str">
        <f t="shared" si="2"/>
        <v/>
      </c>
      <c r="E27" s="8" t="str">
        <f t="shared" si="3"/>
        <v/>
      </c>
      <c r="F27" s="5" t="str">
        <f t="shared" si="4"/>
        <v/>
      </c>
      <c r="G27" s="9" t="str">
        <f t="shared" si="5"/>
        <v/>
      </c>
      <c r="H27" s="60" t="str">
        <f>IF(AND(B27="",D27="",F27="",G27=""),"",IF($L$3='Data Entry'!$BJ$5,VLOOKUP(F27,Mark,21,0),IF($L$3='Data Entry'!$BJ$6,VLOOKUP(F27,Mark,25,0),IF($L$3='Data Entry'!$BJ$7,VLOOKUP(F27,Mark,29,0),""))))</f>
        <v/>
      </c>
      <c r="I27" s="60" t="str">
        <f>IF(AND(B27="",D27="",F27="",G27=""),"",IF($L$3='Data Entry'!$BJ$5,VLOOKUP(F27,Mark,22,0),IF($L$3='Data Entry'!$BJ$6,VLOOKUP(F27,Mark,26,0),IF($L$3='Data Entry'!$BJ$7,VLOOKUP(F27,Mark,30,0),""))))</f>
        <v/>
      </c>
      <c r="J27" s="60" t="str">
        <f>IF(AND(B27="",D27="",F27="",G27=""),"",IF($L$3='Data Entry'!$BJ$5,VLOOKUP(F27,Mark,23,0),IF($L$3='Data Entry'!$BJ$6,VLOOKUP(F27,Mark,27,0),IF($L$3='Data Entry'!$BJ$7,VLOOKUP(F27,Mark,31,0),""))))</f>
        <v/>
      </c>
      <c r="K27" s="60" t="str">
        <f>IF(AND(B27="",D27="",F27="",G27=""),"",IF($L$3='Data Entry'!$BJ$5,VLOOKUP(F27,Mark,24,0),IF($L$3='Data Entry'!$BJ$6,VLOOKUP(F27,Mark,28,0),IF($L$3='Data Entry'!$BJ$7,VLOOKUP(F27,Mark,32,0),""))))</f>
        <v/>
      </c>
      <c r="L27" s="35" t="str">
        <f t="shared" si="7"/>
        <v/>
      </c>
      <c r="M27" s="61" t="str">
        <f t="shared" si="8"/>
        <v/>
      </c>
      <c r="N27" s="61" t="str">
        <f t="shared" si="6"/>
        <v/>
      </c>
      <c r="O27" s="69" t="str">
        <f t="shared" si="9"/>
        <v/>
      </c>
      <c r="P27" s="10"/>
    </row>
    <row r="28" spans="1:16" x14ac:dyDescent="0.25">
      <c r="A28" s="7">
        <v>23</v>
      </c>
      <c r="B28" s="31" t="str">
        <f t="shared" si="0"/>
        <v/>
      </c>
      <c r="C28" s="41" t="str">
        <f t="shared" si="1"/>
        <v/>
      </c>
      <c r="D28" s="8" t="str">
        <f t="shared" si="2"/>
        <v/>
      </c>
      <c r="E28" s="8" t="str">
        <f t="shared" si="3"/>
        <v/>
      </c>
      <c r="F28" s="5" t="str">
        <f t="shared" si="4"/>
        <v/>
      </c>
      <c r="G28" s="9" t="str">
        <f t="shared" si="5"/>
        <v/>
      </c>
      <c r="H28" s="60" t="str">
        <f>IF(AND(B28="",D28="",F28="",G28=""),"",IF($L$3='Data Entry'!$BJ$5,VLOOKUP(F28,Mark,21,0),IF($L$3='Data Entry'!$BJ$6,VLOOKUP(F28,Mark,25,0),IF($L$3='Data Entry'!$BJ$7,VLOOKUP(F28,Mark,29,0),""))))</f>
        <v/>
      </c>
      <c r="I28" s="60" t="str">
        <f>IF(AND(B28="",D28="",F28="",G28=""),"",IF($L$3='Data Entry'!$BJ$5,VLOOKUP(F28,Mark,22,0),IF($L$3='Data Entry'!$BJ$6,VLOOKUP(F28,Mark,26,0),IF($L$3='Data Entry'!$BJ$7,VLOOKUP(F28,Mark,30,0),""))))</f>
        <v/>
      </c>
      <c r="J28" s="60" t="str">
        <f>IF(AND(B28="",D28="",F28="",G28=""),"",IF($L$3='Data Entry'!$BJ$5,VLOOKUP(F28,Mark,23,0),IF($L$3='Data Entry'!$BJ$6,VLOOKUP(F28,Mark,27,0),IF($L$3='Data Entry'!$BJ$7,VLOOKUP(F28,Mark,31,0),""))))</f>
        <v/>
      </c>
      <c r="K28" s="60" t="str">
        <f>IF(AND(B28="",D28="",F28="",G28=""),"",IF($L$3='Data Entry'!$BJ$5,VLOOKUP(F28,Mark,24,0),IF($L$3='Data Entry'!$BJ$6,VLOOKUP(F28,Mark,28,0),IF($L$3='Data Entry'!$BJ$7,VLOOKUP(F28,Mark,32,0),""))))</f>
        <v/>
      </c>
      <c r="L28" s="35" t="str">
        <f t="shared" si="7"/>
        <v/>
      </c>
      <c r="M28" s="61" t="str">
        <f t="shared" si="8"/>
        <v/>
      </c>
      <c r="N28" s="61" t="str">
        <f t="shared" si="6"/>
        <v/>
      </c>
      <c r="O28" s="69" t="str">
        <f t="shared" si="9"/>
        <v/>
      </c>
      <c r="P28" s="10"/>
    </row>
    <row r="29" spans="1:16" x14ac:dyDescent="0.25">
      <c r="A29" s="7">
        <v>24</v>
      </c>
      <c r="B29" s="31" t="str">
        <f t="shared" si="0"/>
        <v/>
      </c>
      <c r="C29" s="41" t="str">
        <f t="shared" si="1"/>
        <v/>
      </c>
      <c r="D29" s="8" t="str">
        <f t="shared" si="2"/>
        <v/>
      </c>
      <c r="E29" s="8" t="str">
        <f t="shared" si="3"/>
        <v/>
      </c>
      <c r="F29" s="5" t="str">
        <f t="shared" si="4"/>
        <v/>
      </c>
      <c r="G29" s="9" t="str">
        <f t="shared" si="5"/>
        <v/>
      </c>
      <c r="H29" s="60" t="str">
        <f>IF(AND(B29="",D29="",F29="",G29=""),"",IF($L$3='Data Entry'!$BJ$5,VLOOKUP(F29,Mark,21,0),IF($L$3='Data Entry'!$BJ$6,VLOOKUP(F29,Mark,25,0),IF($L$3='Data Entry'!$BJ$7,VLOOKUP(F29,Mark,29,0),""))))</f>
        <v/>
      </c>
      <c r="I29" s="60" t="str">
        <f>IF(AND(B29="",D29="",F29="",G29=""),"",IF($L$3='Data Entry'!$BJ$5,VLOOKUP(F29,Mark,22,0),IF($L$3='Data Entry'!$BJ$6,VLOOKUP(F29,Mark,26,0),IF($L$3='Data Entry'!$BJ$7,VLOOKUP(F29,Mark,30,0),""))))</f>
        <v/>
      </c>
      <c r="J29" s="60" t="str">
        <f>IF(AND(B29="",D29="",F29="",G29=""),"",IF($L$3='Data Entry'!$BJ$5,VLOOKUP(F29,Mark,23,0),IF($L$3='Data Entry'!$BJ$6,VLOOKUP(F29,Mark,27,0),IF($L$3='Data Entry'!$BJ$7,VLOOKUP(F29,Mark,31,0),""))))</f>
        <v/>
      </c>
      <c r="K29" s="60" t="str">
        <f>IF(AND(B29="",D29="",F29="",G29=""),"",IF($L$3='Data Entry'!$BJ$5,VLOOKUP(F29,Mark,24,0),IF($L$3='Data Entry'!$BJ$6,VLOOKUP(F29,Mark,28,0),IF($L$3='Data Entry'!$BJ$7,VLOOKUP(F29,Mark,32,0),""))))</f>
        <v/>
      </c>
      <c r="L29" s="35" t="str">
        <f t="shared" si="7"/>
        <v/>
      </c>
      <c r="M29" s="61" t="str">
        <f t="shared" si="8"/>
        <v/>
      </c>
      <c r="N29" s="61" t="str">
        <f t="shared" si="6"/>
        <v/>
      </c>
      <c r="O29" s="69" t="str">
        <f t="shared" si="9"/>
        <v/>
      </c>
      <c r="P29" s="10"/>
    </row>
    <row r="30" spans="1:16" x14ac:dyDescent="0.25">
      <c r="A30" s="7">
        <v>25</v>
      </c>
      <c r="B30" s="31" t="str">
        <f t="shared" si="0"/>
        <v/>
      </c>
      <c r="C30" s="41" t="str">
        <f t="shared" si="1"/>
        <v/>
      </c>
      <c r="D30" s="8" t="str">
        <f t="shared" si="2"/>
        <v/>
      </c>
      <c r="E30" s="8" t="str">
        <f t="shared" si="3"/>
        <v/>
      </c>
      <c r="F30" s="5" t="str">
        <f t="shared" si="4"/>
        <v/>
      </c>
      <c r="G30" s="9" t="str">
        <f t="shared" si="5"/>
        <v/>
      </c>
      <c r="H30" s="60" t="str">
        <f>IF(AND(B30="",D30="",F30="",G30=""),"",IF($L$3='Data Entry'!$BJ$5,VLOOKUP(F30,Mark,21,0),IF($L$3='Data Entry'!$BJ$6,VLOOKUP(F30,Mark,25,0),IF($L$3='Data Entry'!$BJ$7,VLOOKUP(F30,Mark,29,0),""))))</f>
        <v/>
      </c>
      <c r="I30" s="60" t="str">
        <f>IF(AND(B30="",D30="",F30="",G30=""),"",IF($L$3='Data Entry'!$BJ$5,VLOOKUP(F30,Mark,22,0),IF($L$3='Data Entry'!$BJ$6,VLOOKUP(F30,Mark,26,0),IF($L$3='Data Entry'!$BJ$7,VLOOKUP(F30,Mark,30,0),""))))</f>
        <v/>
      </c>
      <c r="J30" s="60" t="str">
        <f>IF(AND(B30="",D30="",F30="",G30=""),"",IF($L$3='Data Entry'!$BJ$5,VLOOKUP(F30,Mark,23,0),IF($L$3='Data Entry'!$BJ$6,VLOOKUP(F30,Mark,27,0),IF($L$3='Data Entry'!$BJ$7,VLOOKUP(F30,Mark,31,0),""))))</f>
        <v/>
      </c>
      <c r="K30" s="60" t="str">
        <f>IF(AND(B30="",D30="",F30="",G30=""),"",IF($L$3='Data Entry'!$BJ$5,VLOOKUP(F30,Mark,24,0),IF($L$3='Data Entry'!$BJ$6,VLOOKUP(F30,Mark,28,0),IF($L$3='Data Entry'!$BJ$7,VLOOKUP(F30,Mark,32,0),""))))</f>
        <v/>
      </c>
      <c r="L30" s="35" t="str">
        <f t="shared" si="7"/>
        <v/>
      </c>
      <c r="M30" s="61" t="str">
        <f t="shared" si="8"/>
        <v/>
      </c>
      <c r="N30" s="61" t="str">
        <f t="shared" si="6"/>
        <v/>
      </c>
      <c r="O30" s="69" t="str">
        <f t="shared" si="9"/>
        <v/>
      </c>
      <c r="P30" s="10"/>
    </row>
    <row r="31" spans="1:16" x14ac:dyDescent="0.25">
      <c r="A31" s="7">
        <v>26</v>
      </c>
      <c r="B31" s="31" t="str">
        <f t="shared" si="0"/>
        <v/>
      </c>
      <c r="C31" s="41" t="str">
        <f t="shared" si="1"/>
        <v/>
      </c>
      <c r="D31" s="8" t="str">
        <f t="shared" si="2"/>
        <v/>
      </c>
      <c r="E31" s="8" t="str">
        <f t="shared" si="3"/>
        <v/>
      </c>
      <c r="F31" s="5" t="str">
        <f t="shared" si="4"/>
        <v/>
      </c>
      <c r="G31" s="9" t="str">
        <f t="shared" si="5"/>
        <v/>
      </c>
      <c r="H31" s="60" t="str">
        <f>IF(AND(B31="",D31="",F31="",G31=""),"",IF($L$3='Data Entry'!$BJ$5,VLOOKUP(F31,Mark,21,0),IF($L$3='Data Entry'!$BJ$6,VLOOKUP(F31,Mark,25,0),IF($L$3='Data Entry'!$BJ$7,VLOOKUP(F31,Mark,29,0),""))))</f>
        <v/>
      </c>
      <c r="I31" s="60" t="str">
        <f>IF(AND(B31="",D31="",F31="",G31=""),"",IF($L$3='Data Entry'!$BJ$5,VLOOKUP(F31,Mark,22,0),IF($L$3='Data Entry'!$BJ$6,VLOOKUP(F31,Mark,26,0),IF($L$3='Data Entry'!$BJ$7,VLOOKUP(F31,Mark,30,0),""))))</f>
        <v/>
      </c>
      <c r="J31" s="60" t="str">
        <f>IF(AND(B31="",D31="",F31="",G31=""),"",IF($L$3='Data Entry'!$BJ$5,VLOOKUP(F31,Mark,23,0),IF($L$3='Data Entry'!$BJ$6,VLOOKUP(F31,Mark,27,0),IF($L$3='Data Entry'!$BJ$7,VLOOKUP(F31,Mark,31,0),""))))</f>
        <v/>
      </c>
      <c r="K31" s="60" t="str">
        <f>IF(AND(B31="",D31="",F31="",G31=""),"",IF($L$3='Data Entry'!$BJ$5,VLOOKUP(F31,Mark,24,0),IF($L$3='Data Entry'!$BJ$6,VLOOKUP(F31,Mark,28,0),IF($L$3='Data Entry'!$BJ$7,VLOOKUP(F31,Mark,32,0),""))))</f>
        <v/>
      </c>
      <c r="L31" s="35" t="str">
        <f t="shared" si="7"/>
        <v/>
      </c>
      <c r="M31" s="61" t="str">
        <f t="shared" si="8"/>
        <v/>
      </c>
      <c r="N31" s="61" t="str">
        <f t="shared" si="6"/>
        <v/>
      </c>
      <c r="O31" s="69" t="str">
        <f t="shared" si="9"/>
        <v/>
      </c>
      <c r="P31" s="10"/>
    </row>
    <row r="32" spans="1:16" x14ac:dyDescent="0.25">
      <c r="A32" s="7">
        <v>27</v>
      </c>
      <c r="B32" s="31" t="str">
        <f t="shared" si="0"/>
        <v/>
      </c>
      <c r="C32" s="41" t="str">
        <f t="shared" si="1"/>
        <v/>
      </c>
      <c r="D32" s="8" t="str">
        <f t="shared" si="2"/>
        <v/>
      </c>
      <c r="E32" s="8" t="str">
        <f t="shared" si="3"/>
        <v/>
      </c>
      <c r="F32" s="5" t="str">
        <f t="shared" si="4"/>
        <v/>
      </c>
      <c r="G32" s="9" t="str">
        <f t="shared" si="5"/>
        <v/>
      </c>
      <c r="H32" s="60" t="str">
        <f>IF(AND(B32="",D32="",F32="",G32=""),"",IF($L$3='Data Entry'!$BJ$5,VLOOKUP(F32,Mark,21,0),IF($L$3='Data Entry'!$BJ$6,VLOOKUP(F32,Mark,25,0),IF($L$3='Data Entry'!$BJ$7,VLOOKUP(F32,Mark,29,0),""))))</f>
        <v/>
      </c>
      <c r="I32" s="60" t="str">
        <f>IF(AND(B32="",D32="",F32="",G32=""),"",IF($L$3='Data Entry'!$BJ$5,VLOOKUP(F32,Mark,22,0),IF($L$3='Data Entry'!$BJ$6,VLOOKUP(F32,Mark,26,0),IF($L$3='Data Entry'!$BJ$7,VLOOKUP(F32,Mark,30,0),""))))</f>
        <v/>
      </c>
      <c r="J32" s="60" t="str">
        <f>IF(AND(B32="",D32="",F32="",G32=""),"",IF($L$3='Data Entry'!$BJ$5,VLOOKUP(F32,Mark,23,0),IF($L$3='Data Entry'!$BJ$6,VLOOKUP(F32,Mark,27,0),IF($L$3='Data Entry'!$BJ$7,VLOOKUP(F32,Mark,31,0),""))))</f>
        <v/>
      </c>
      <c r="K32" s="60" t="str">
        <f>IF(AND(B32="",D32="",F32="",G32=""),"",IF($L$3='Data Entry'!$BJ$5,VLOOKUP(F32,Mark,24,0),IF($L$3='Data Entry'!$BJ$6,VLOOKUP(F32,Mark,28,0),IF($L$3='Data Entry'!$BJ$7,VLOOKUP(F32,Mark,32,0),""))))</f>
        <v/>
      </c>
      <c r="L32" s="35" t="str">
        <f t="shared" si="7"/>
        <v/>
      </c>
      <c r="M32" s="61" t="str">
        <f t="shared" si="8"/>
        <v/>
      </c>
      <c r="N32" s="61" t="str">
        <f t="shared" si="6"/>
        <v/>
      </c>
      <c r="O32" s="69" t="str">
        <f t="shared" si="9"/>
        <v/>
      </c>
      <c r="P32" s="10"/>
    </row>
    <row r="33" spans="1:16" x14ac:dyDescent="0.25">
      <c r="A33" s="7">
        <v>28</v>
      </c>
      <c r="B33" s="31" t="str">
        <f t="shared" si="0"/>
        <v/>
      </c>
      <c r="C33" s="41" t="str">
        <f t="shared" si="1"/>
        <v/>
      </c>
      <c r="D33" s="8" t="str">
        <f t="shared" si="2"/>
        <v/>
      </c>
      <c r="E33" s="8" t="str">
        <f t="shared" si="3"/>
        <v/>
      </c>
      <c r="F33" s="5" t="str">
        <f t="shared" si="4"/>
        <v/>
      </c>
      <c r="G33" s="9" t="str">
        <f t="shared" si="5"/>
        <v/>
      </c>
      <c r="H33" s="60" t="str">
        <f>IF(AND(B33="",D33="",F33="",G33=""),"",IF($L$3='Data Entry'!$BJ$5,VLOOKUP(F33,Mark,21,0),IF($L$3='Data Entry'!$BJ$6,VLOOKUP(F33,Mark,25,0),IF($L$3='Data Entry'!$BJ$7,VLOOKUP(F33,Mark,29,0),""))))</f>
        <v/>
      </c>
      <c r="I33" s="60" t="str">
        <f>IF(AND(B33="",D33="",F33="",G33=""),"",IF($L$3='Data Entry'!$BJ$5,VLOOKUP(F33,Mark,22,0),IF($L$3='Data Entry'!$BJ$6,VLOOKUP(F33,Mark,26,0),IF($L$3='Data Entry'!$BJ$7,VLOOKUP(F33,Mark,30,0),""))))</f>
        <v/>
      </c>
      <c r="J33" s="60" t="str">
        <f>IF(AND(B33="",D33="",F33="",G33=""),"",IF($L$3='Data Entry'!$BJ$5,VLOOKUP(F33,Mark,23,0),IF($L$3='Data Entry'!$BJ$6,VLOOKUP(F33,Mark,27,0),IF($L$3='Data Entry'!$BJ$7,VLOOKUP(F33,Mark,31,0),""))))</f>
        <v/>
      </c>
      <c r="K33" s="60" t="str">
        <f>IF(AND(B33="",D33="",F33="",G33=""),"",IF($L$3='Data Entry'!$BJ$5,VLOOKUP(F33,Mark,24,0),IF($L$3='Data Entry'!$BJ$6,VLOOKUP(F33,Mark,28,0),IF($L$3='Data Entry'!$BJ$7,VLOOKUP(F33,Mark,32,0),""))))</f>
        <v/>
      </c>
      <c r="L33" s="35" t="str">
        <f t="shared" si="7"/>
        <v/>
      </c>
      <c r="M33" s="61" t="str">
        <f t="shared" si="8"/>
        <v/>
      </c>
      <c r="N33" s="61" t="str">
        <f t="shared" si="6"/>
        <v/>
      </c>
      <c r="O33" s="69" t="str">
        <f t="shared" si="9"/>
        <v/>
      </c>
      <c r="P33" s="10"/>
    </row>
    <row r="34" spans="1:16" x14ac:dyDescent="0.25">
      <c r="A34" s="7">
        <v>29</v>
      </c>
      <c r="B34" s="31" t="str">
        <f t="shared" si="0"/>
        <v/>
      </c>
      <c r="C34" s="41" t="str">
        <f t="shared" si="1"/>
        <v/>
      </c>
      <c r="D34" s="8" t="str">
        <f t="shared" si="2"/>
        <v/>
      </c>
      <c r="E34" s="8" t="str">
        <f t="shared" si="3"/>
        <v/>
      </c>
      <c r="F34" s="5" t="str">
        <f t="shared" si="4"/>
        <v/>
      </c>
      <c r="G34" s="9" t="str">
        <f t="shared" si="5"/>
        <v/>
      </c>
      <c r="H34" s="60" t="str">
        <f>IF(AND(B34="",D34="",F34="",G34=""),"",IF($L$3='Data Entry'!$BJ$5,VLOOKUP(F34,Mark,21,0),IF($L$3='Data Entry'!$BJ$6,VLOOKUP(F34,Mark,25,0),IF($L$3='Data Entry'!$BJ$7,VLOOKUP(F34,Mark,29,0),""))))</f>
        <v/>
      </c>
      <c r="I34" s="60" t="str">
        <f>IF(AND(B34="",D34="",F34="",G34=""),"",IF($L$3='Data Entry'!$BJ$5,VLOOKUP(F34,Mark,22,0),IF($L$3='Data Entry'!$BJ$6,VLOOKUP(F34,Mark,26,0),IF($L$3='Data Entry'!$BJ$7,VLOOKUP(F34,Mark,30,0),""))))</f>
        <v/>
      </c>
      <c r="J34" s="60" t="str">
        <f>IF(AND(B34="",D34="",F34="",G34=""),"",IF($L$3='Data Entry'!$BJ$5,VLOOKUP(F34,Mark,23,0),IF($L$3='Data Entry'!$BJ$6,VLOOKUP(F34,Mark,27,0),IF($L$3='Data Entry'!$BJ$7,VLOOKUP(F34,Mark,31,0),""))))</f>
        <v/>
      </c>
      <c r="K34" s="60" t="str">
        <f>IF(AND(B34="",D34="",F34="",G34=""),"",IF($L$3='Data Entry'!$BJ$5,VLOOKUP(F34,Mark,24,0),IF($L$3='Data Entry'!$BJ$6,VLOOKUP(F34,Mark,28,0),IF($L$3='Data Entry'!$BJ$7,VLOOKUP(F34,Mark,32,0),""))))</f>
        <v/>
      </c>
      <c r="L34" s="35" t="str">
        <f t="shared" si="7"/>
        <v/>
      </c>
      <c r="M34" s="61" t="str">
        <f t="shared" si="8"/>
        <v/>
      </c>
      <c r="N34" s="61" t="str">
        <f t="shared" si="6"/>
        <v/>
      </c>
      <c r="O34" s="69" t="str">
        <f t="shared" si="9"/>
        <v/>
      </c>
      <c r="P34" s="10"/>
    </row>
    <row r="35" spans="1:16" x14ac:dyDescent="0.25">
      <c r="A35" s="7">
        <v>30</v>
      </c>
      <c r="B35" s="31" t="str">
        <f t="shared" si="0"/>
        <v/>
      </c>
      <c r="C35" s="41" t="str">
        <f t="shared" si="1"/>
        <v/>
      </c>
      <c r="D35" s="8" t="str">
        <f t="shared" si="2"/>
        <v/>
      </c>
      <c r="E35" s="8" t="str">
        <f t="shared" si="3"/>
        <v/>
      </c>
      <c r="F35" s="5" t="str">
        <f t="shared" si="4"/>
        <v/>
      </c>
      <c r="G35" s="9" t="str">
        <f t="shared" si="5"/>
        <v/>
      </c>
      <c r="H35" s="60" t="str">
        <f>IF(AND(B35="",D35="",F35="",G35=""),"",IF($L$3='Data Entry'!$BJ$5,VLOOKUP(F35,Mark,21,0),IF($L$3='Data Entry'!$BJ$6,VLOOKUP(F35,Mark,25,0),IF($L$3='Data Entry'!$BJ$7,VLOOKUP(F35,Mark,29,0),""))))</f>
        <v/>
      </c>
      <c r="I35" s="60" t="str">
        <f>IF(AND(B35="",D35="",F35="",G35=""),"",IF($L$3='Data Entry'!$BJ$5,VLOOKUP(F35,Mark,22,0),IF($L$3='Data Entry'!$BJ$6,VLOOKUP(F35,Mark,26,0),IF($L$3='Data Entry'!$BJ$7,VLOOKUP(F35,Mark,30,0),""))))</f>
        <v/>
      </c>
      <c r="J35" s="60" t="str">
        <f>IF(AND(B35="",D35="",F35="",G35=""),"",IF($L$3='Data Entry'!$BJ$5,VLOOKUP(F35,Mark,23,0),IF($L$3='Data Entry'!$BJ$6,VLOOKUP(F35,Mark,27,0),IF($L$3='Data Entry'!$BJ$7,VLOOKUP(F35,Mark,31,0),""))))</f>
        <v/>
      </c>
      <c r="K35" s="60" t="str">
        <f>IF(AND(B35="",D35="",F35="",G35=""),"",IF($L$3='Data Entry'!$BJ$5,VLOOKUP(F35,Mark,24,0),IF($L$3='Data Entry'!$BJ$6,VLOOKUP(F35,Mark,28,0),IF($L$3='Data Entry'!$BJ$7,VLOOKUP(F35,Mark,32,0),""))))</f>
        <v/>
      </c>
      <c r="L35" s="35" t="str">
        <f t="shared" si="7"/>
        <v/>
      </c>
      <c r="M35" s="61" t="str">
        <f t="shared" si="8"/>
        <v/>
      </c>
      <c r="N35" s="61" t="str">
        <f t="shared" si="6"/>
        <v/>
      </c>
      <c r="O35" s="69" t="str">
        <f t="shared" si="9"/>
        <v/>
      </c>
      <c r="P35" s="10"/>
    </row>
    <row r="36" spans="1:16" x14ac:dyDescent="0.25">
      <c r="A36" s="7">
        <v>31</v>
      </c>
      <c r="B36" s="31" t="str">
        <f t="shared" si="0"/>
        <v/>
      </c>
      <c r="C36" s="41" t="str">
        <f t="shared" si="1"/>
        <v/>
      </c>
      <c r="D36" s="8" t="str">
        <f t="shared" si="2"/>
        <v/>
      </c>
      <c r="E36" s="8" t="str">
        <f t="shared" si="3"/>
        <v/>
      </c>
      <c r="F36" s="5" t="str">
        <f t="shared" si="4"/>
        <v/>
      </c>
      <c r="G36" s="9" t="str">
        <f t="shared" si="5"/>
        <v/>
      </c>
      <c r="H36" s="60" t="str">
        <f>IF(AND(B36="",D36="",F36="",G36=""),"",IF($L$3='Data Entry'!$BJ$5,VLOOKUP(F36,Mark,21,0),IF($L$3='Data Entry'!$BJ$6,VLOOKUP(F36,Mark,25,0),IF($L$3='Data Entry'!$BJ$7,VLOOKUP(F36,Mark,29,0),""))))</f>
        <v/>
      </c>
      <c r="I36" s="60" t="str">
        <f>IF(AND(B36="",D36="",F36="",G36=""),"",IF($L$3='Data Entry'!$BJ$5,VLOOKUP(F36,Mark,22,0),IF($L$3='Data Entry'!$BJ$6,VLOOKUP(F36,Mark,26,0),IF($L$3='Data Entry'!$BJ$7,VLOOKUP(F36,Mark,30,0),""))))</f>
        <v/>
      </c>
      <c r="J36" s="60" t="str">
        <f>IF(AND(B36="",D36="",F36="",G36=""),"",IF($L$3='Data Entry'!$BJ$5,VLOOKUP(F36,Mark,23,0),IF($L$3='Data Entry'!$BJ$6,VLOOKUP(F36,Mark,27,0),IF($L$3='Data Entry'!$BJ$7,VLOOKUP(F36,Mark,31,0),""))))</f>
        <v/>
      </c>
      <c r="K36" s="60" t="str">
        <f>IF(AND(B36="",D36="",F36="",G36=""),"",IF($L$3='Data Entry'!$BJ$5,VLOOKUP(F36,Mark,24,0),IF($L$3='Data Entry'!$BJ$6,VLOOKUP(F36,Mark,28,0),IF($L$3='Data Entry'!$BJ$7,VLOOKUP(F36,Mark,32,0),""))))</f>
        <v/>
      </c>
      <c r="L36" s="35" t="str">
        <f t="shared" si="7"/>
        <v/>
      </c>
      <c r="M36" s="61" t="str">
        <f t="shared" si="8"/>
        <v/>
      </c>
      <c r="N36" s="61" t="str">
        <f t="shared" si="6"/>
        <v/>
      </c>
      <c r="O36" s="69" t="str">
        <f t="shared" si="9"/>
        <v/>
      </c>
      <c r="P36" s="10"/>
    </row>
    <row r="37" spans="1:16" x14ac:dyDescent="0.25">
      <c r="A37" s="7">
        <v>32</v>
      </c>
      <c r="B37" s="31" t="str">
        <f t="shared" si="0"/>
        <v/>
      </c>
      <c r="C37" s="41" t="str">
        <f t="shared" si="1"/>
        <v/>
      </c>
      <c r="D37" s="8" t="str">
        <f t="shared" si="2"/>
        <v/>
      </c>
      <c r="E37" s="8" t="str">
        <f t="shared" si="3"/>
        <v/>
      </c>
      <c r="F37" s="5" t="str">
        <f t="shared" si="4"/>
        <v/>
      </c>
      <c r="G37" s="9" t="str">
        <f t="shared" si="5"/>
        <v/>
      </c>
      <c r="H37" s="60" t="str">
        <f>IF(AND(B37="",D37="",F37="",G37=""),"",IF($L$3='Data Entry'!$BJ$5,VLOOKUP(F37,Mark,21,0),IF($L$3='Data Entry'!$BJ$6,VLOOKUP(F37,Mark,25,0),IF($L$3='Data Entry'!$BJ$7,VLOOKUP(F37,Mark,29,0),""))))</f>
        <v/>
      </c>
      <c r="I37" s="60" t="str">
        <f>IF(AND(B37="",D37="",F37="",G37=""),"",IF($L$3='Data Entry'!$BJ$5,VLOOKUP(F37,Mark,22,0),IF($L$3='Data Entry'!$BJ$6,VLOOKUP(F37,Mark,26,0),IF($L$3='Data Entry'!$BJ$7,VLOOKUP(F37,Mark,30,0),""))))</f>
        <v/>
      </c>
      <c r="J37" s="60" t="str">
        <f>IF(AND(B37="",D37="",F37="",G37=""),"",IF($L$3='Data Entry'!$BJ$5,VLOOKUP(F37,Mark,23,0),IF($L$3='Data Entry'!$BJ$6,VLOOKUP(F37,Mark,27,0),IF($L$3='Data Entry'!$BJ$7,VLOOKUP(F37,Mark,31,0),""))))</f>
        <v/>
      </c>
      <c r="K37" s="60" t="str">
        <f>IF(AND(B37="",D37="",F37="",G37=""),"",IF($L$3='Data Entry'!$BJ$5,VLOOKUP(F37,Mark,24,0),IF($L$3='Data Entry'!$BJ$6,VLOOKUP(F37,Mark,28,0),IF($L$3='Data Entry'!$BJ$7,VLOOKUP(F37,Mark,32,0),""))))</f>
        <v/>
      </c>
      <c r="L37" s="35" t="str">
        <f t="shared" si="7"/>
        <v/>
      </c>
      <c r="M37" s="61" t="str">
        <f t="shared" si="8"/>
        <v/>
      </c>
      <c r="N37" s="61" t="str">
        <f t="shared" si="6"/>
        <v/>
      </c>
      <c r="O37" s="69" t="str">
        <f t="shared" si="9"/>
        <v/>
      </c>
      <c r="P37" s="10"/>
    </row>
    <row r="38" spans="1:16" x14ac:dyDescent="0.25">
      <c r="A38" s="7">
        <v>33</v>
      </c>
      <c r="B38" s="31" t="str">
        <f t="shared" si="0"/>
        <v/>
      </c>
      <c r="C38" s="41" t="str">
        <f t="shared" si="1"/>
        <v/>
      </c>
      <c r="D38" s="8" t="str">
        <f t="shared" si="2"/>
        <v/>
      </c>
      <c r="E38" s="8" t="str">
        <f t="shared" si="3"/>
        <v/>
      </c>
      <c r="F38" s="5" t="str">
        <f t="shared" si="4"/>
        <v/>
      </c>
      <c r="G38" s="9" t="str">
        <f t="shared" si="5"/>
        <v/>
      </c>
      <c r="H38" s="60" t="str">
        <f>IF(AND(B38="",D38="",F38="",G38=""),"",IF($L$3='Data Entry'!$BJ$5,VLOOKUP(F38,Mark,21,0),IF($L$3='Data Entry'!$BJ$6,VLOOKUP(F38,Mark,25,0),IF($L$3='Data Entry'!$BJ$7,VLOOKUP(F38,Mark,29,0),""))))</f>
        <v/>
      </c>
      <c r="I38" s="60" t="str">
        <f>IF(AND(B38="",D38="",F38="",G38=""),"",IF($L$3='Data Entry'!$BJ$5,VLOOKUP(F38,Mark,22,0),IF($L$3='Data Entry'!$BJ$6,VLOOKUP(F38,Mark,26,0),IF($L$3='Data Entry'!$BJ$7,VLOOKUP(F38,Mark,30,0),""))))</f>
        <v/>
      </c>
      <c r="J38" s="60" t="str">
        <f>IF(AND(B38="",D38="",F38="",G38=""),"",IF($L$3='Data Entry'!$BJ$5,VLOOKUP(F38,Mark,23,0),IF($L$3='Data Entry'!$BJ$6,VLOOKUP(F38,Mark,27,0),IF($L$3='Data Entry'!$BJ$7,VLOOKUP(F38,Mark,31,0),""))))</f>
        <v/>
      </c>
      <c r="K38" s="60" t="str">
        <f>IF(AND(B38="",D38="",F38="",G38=""),"",IF($L$3='Data Entry'!$BJ$5,VLOOKUP(F38,Mark,24,0),IF($L$3='Data Entry'!$BJ$6,VLOOKUP(F38,Mark,28,0),IF($L$3='Data Entry'!$BJ$7,VLOOKUP(F38,Mark,32,0),""))))</f>
        <v/>
      </c>
      <c r="L38" s="35" t="str">
        <f t="shared" si="7"/>
        <v/>
      </c>
      <c r="M38" s="61" t="str">
        <f t="shared" si="8"/>
        <v/>
      </c>
      <c r="N38" s="61" t="str">
        <f t="shared" ref="N38:N69" si="10">IFERROR(IF(AND($L$3=""),"",IF(AND(L38=""),"",IF(AND(F38=""),"",IF(AND(VLOOKUP(F38,Mark,5,0)=""),"",IF(AND(VLOOKUP(F38,Mark,5,0)&gt;85),5,IF(AND(VLOOKUP(F38,Mark,5,0)&gt;75),4,IF(AND(VLOOKUP(F38,Mark,5,0)&gt;=65),3,0))))))),"")</f>
        <v/>
      </c>
      <c r="O38" s="69" t="str">
        <f t="shared" si="9"/>
        <v/>
      </c>
      <c r="P38" s="10"/>
    </row>
    <row r="39" spans="1:16" x14ac:dyDescent="0.25">
      <c r="A39" s="7">
        <v>34</v>
      </c>
      <c r="B39" s="31" t="str">
        <f t="shared" si="0"/>
        <v/>
      </c>
      <c r="C39" s="41" t="str">
        <f t="shared" si="1"/>
        <v/>
      </c>
      <c r="D39" s="8" t="str">
        <f t="shared" si="2"/>
        <v/>
      </c>
      <c r="E39" s="8" t="str">
        <f t="shared" si="3"/>
        <v/>
      </c>
      <c r="F39" s="5" t="str">
        <f t="shared" si="4"/>
        <v/>
      </c>
      <c r="G39" s="9" t="str">
        <f t="shared" si="5"/>
        <v/>
      </c>
      <c r="H39" s="60" t="str">
        <f>IF(AND(B39="",D39="",F39="",G39=""),"",IF($L$3='Data Entry'!$BJ$5,VLOOKUP(F39,Mark,21,0),IF($L$3='Data Entry'!$BJ$6,VLOOKUP(F39,Mark,25,0),IF($L$3='Data Entry'!$BJ$7,VLOOKUP(F39,Mark,29,0),""))))</f>
        <v/>
      </c>
      <c r="I39" s="60" t="str">
        <f>IF(AND(B39="",D39="",F39="",G39=""),"",IF($L$3='Data Entry'!$BJ$5,VLOOKUP(F39,Mark,22,0),IF($L$3='Data Entry'!$BJ$6,VLOOKUP(F39,Mark,26,0),IF($L$3='Data Entry'!$BJ$7,VLOOKUP(F39,Mark,30,0),""))))</f>
        <v/>
      </c>
      <c r="J39" s="60" t="str">
        <f>IF(AND(B39="",D39="",F39="",G39=""),"",IF($L$3='Data Entry'!$BJ$5,VLOOKUP(F39,Mark,23,0),IF($L$3='Data Entry'!$BJ$6,VLOOKUP(F39,Mark,27,0),IF($L$3='Data Entry'!$BJ$7,VLOOKUP(F39,Mark,31,0),""))))</f>
        <v/>
      </c>
      <c r="K39" s="60" t="str">
        <f>IF(AND(B39="",D39="",F39="",G39=""),"",IF($L$3='Data Entry'!$BJ$5,VLOOKUP(F39,Mark,24,0),IF($L$3='Data Entry'!$BJ$6,VLOOKUP(F39,Mark,28,0),IF($L$3='Data Entry'!$BJ$7,VLOOKUP(F39,Mark,32,0),""))))</f>
        <v/>
      </c>
      <c r="L39" s="35" t="str">
        <f t="shared" si="7"/>
        <v/>
      </c>
      <c r="M39" s="61" t="str">
        <f t="shared" si="8"/>
        <v/>
      </c>
      <c r="N39" s="61" t="str">
        <f t="shared" si="10"/>
        <v/>
      </c>
      <c r="O39" s="69" t="str">
        <f t="shared" si="9"/>
        <v/>
      </c>
      <c r="P39" s="10"/>
    </row>
    <row r="40" spans="1:16" x14ac:dyDescent="0.25">
      <c r="A40" s="7">
        <v>35</v>
      </c>
      <c r="B40" s="31" t="str">
        <f t="shared" si="0"/>
        <v/>
      </c>
      <c r="C40" s="41" t="str">
        <f t="shared" si="1"/>
        <v/>
      </c>
      <c r="D40" s="8" t="str">
        <f t="shared" si="2"/>
        <v/>
      </c>
      <c r="E40" s="8" t="str">
        <f t="shared" si="3"/>
        <v/>
      </c>
      <c r="F40" s="5" t="str">
        <f t="shared" si="4"/>
        <v/>
      </c>
      <c r="G40" s="9" t="str">
        <f t="shared" si="5"/>
        <v/>
      </c>
      <c r="H40" s="60" t="str">
        <f>IF(AND(B40="",D40="",F40="",G40=""),"",IF($L$3='Data Entry'!$BJ$5,VLOOKUP(F40,Mark,21,0),IF($L$3='Data Entry'!$BJ$6,VLOOKUP(F40,Mark,25,0),IF($L$3='Data Entry'!$BJ$7,VLOOKUP(F40,Mark,29,0),""))))</f>
        <v/>
      </c>
      <c r="I40" s="60" t="str">
        <f>IF(AND(B40="",D40="",F40="",G40=""),"",IF($L$3='Data Entry'!$BJ$5,VLOOKUP(F40,Mark,22,0),IF($L$3='Data Entry'!$BJ$6,VLOOKUP(F40,Mark,26,0),IF($L$3='Data Entry'!$BJ$7,VLOOKUP(F40,Mark,30,0),""))))</f>
        <v/>
      </c>
      <c r="J40" s="60" t="str">
        <f>IF(AND(B40="",D40="",F40="",G40=""),"",IF($L$3='Data Entry'!$BJ$5,VLOOKUP(F40,Mark,23,0),IF($L$3='Data Entry'!$BJ$6,VLOOKUP(F40,Mark,27,0),IF($L$3='Data Entry'!$BJ$7,VLOOKUP(F40,Mark,31,0),""))))</f>
        <v/>
      </c>
      <c r="K40" s="60" t="str">
        <f>IF(AND(B40="",D40="",F40="",G40=""),"",IF($L$3='Data Entry'!$BJ$5,VLOOKUP(F40,Mark,24,0),IF($L$3='Data Entry'!$BJ$6,VLOOKUP(F40,Mark,28,0),IF($L$3='Data Entry'!$BJ$7,VLOOKUP(F40,Mark,32,0),""))))</f>
        <v/>
      </c>
      <c r="L40" s="35" t="str">
        <f t="shared" si="7"/>
        <v/>
      </c>
      <c r="M40" s="61" t="str">
        <f t="shared" si="8"/>
        <v/>
      </c>
      <c r="N40" s="61" t="str">
        <f t="shared" si="10"/>
        <v/>
      </c>
      <c r="O40" s="69" t="str">
        <f t="shared" si="9"/>
        <v/>
      </c>
      <c r="P40" s="10"/>
    </row>
    <row r="41" spans="1:16" x14ac:dyDescent="0.25">
      <c r="A41" s="7">
        <v>36</v>
      </c>
      <c r="B41" s="31" t="str">
        <f t="shared" si="0"/>
        <v/>
      </c>
      <c r="C41" s="41" t="str">
        <f t="shared" si="1"/>
        <v/>
      </c>
      <c r="D41" s="8" t="str">
        <f t="shared" si="2"/>
        <v/>
      </c>
      <c r="E41" s="8" t="str">
        <f t="shared" si="3"/>
        <v/>
      </c>
      <c r="F41" s="5" t="str">
        <f t="shared" si="4"/>
        <v/>
      </c>
      <c r="G41" s="9" t="str">
        <f t="shared" si="5"/>
        <v/>
      </c>
      <c r="H41" s="60" t="str">
        <f>IF(AND(B41="",D41="",F41="",G41=""),"",IF($L$3='Data Entry'!$BJ$5,VLOOKUP(F41,Mark,21,0),IF($L$3='Data Entry'!$BJ$6,VLOOKUP(F41,Mark,25,0),IF($L$3='Data Entry'!$BJ$7,VLOOKUP(F41,Mark,29,0),""))))</f>
        <v/>
      </c>
      <c r="I41" s="60" t="str">
        <f>IF(AND(B41="",D41="",F41="",G41=""),"",IF($L$3='Data Entry'!$BJ$5,VLOOKUP(F41,Mark,22,0),IF($L$3='Data Entry'!$BJ$6,VLOOKUP(F41,Mark,26,0),IF($L$3='Data Entry'!$BJ$7,VLOOKUP(F41,Mark,30,0),""))))</f>
        <v/>
      </c>
      <c r="J41" s="60" t="str">
        <f>IF(AND(B41="",D41="",F41="",G41=""),"",IF($L$3='Data Entry'!$BJ$5,VLOOKUP(F41,Mark,23,0),IF($L$3='Data Entry'!$BJ$6,VLOOKUP(F41,Mark,27,0),IF($L$3='Data Entry'!$BJ$7,VLOOKUP(F41,Mark,31,0),""))))</f>
        <v/>
      </c>
      <c r="K41" s="60" t="str">
        <f>IF(AND(B41="",D41="",F41="",G41=""),"",IF($L$3='Data Entry'!$BJ$5,VLOOKUP(F41,Mark,24,0),IF($L$3='Data Entry'!$BJ$6,VLOOKUP(F41,Mark,28,0),IF($L$3='Data Entry'!$BJ$7,VLOOKUP(F41,Mark,32,0),""))))</f>
        <v/>
      </c>
      <c r="L41" s="35" t="str">
        <f t="shared" si="7"/>
        <v/>
      </c>
      <c r="M41" s="61" t="str">
        <f t="shared" si="8"/>
        <v/>
      </c>
      <c r="N41" s="61" t="str">
        <f t="shared" si="10"/>
        <v/>
      </c>
      <c r="O41" s="69" t="str">
        <f t="shared" si="9"/>
        <v/>
      </c>
      <c r="P41" s="10"/>
    </row>
    <row r="42" spans="1:16" x14ac:dyDescent="0.25">
      <c r="A42" s="7">
        <v>37</v>
      </c>
      <c r="B42" s="31" t="str">
        <f t="shared" si="0"/>
        <v/>
      </c>
      <c r="C42" s="41" t="str">
        <f t="shared" si="1"/>
        <v/>
      </c>
      <c r="D42" s="8" t="str">
        <f t="shared" si="2"/>
        <v/>
      </c>
      <c r="E42" s="8" t="str">
        <f t="shared" si="3"/>
        <v/>
      </c>
      <c r="F42" s="5" t="str">
        <f t="shared" si="4"/>
        <v/>
      </c>
      <c r="G42" s="9" t="str">
        <f t="shared" si="5"/>
        <v/>
      </c>
      <c r="H42" s="60" t="str">
        <f>IF(AND(B42="",D42="",F42="",G42=""),"",IF($L$3='Data Entry'!$BJ$5,VLOOKUP(F42,Mark,21,0),IF($L$3='Data Entry'!$BJ$6,VLOOKUP(F42,Mark,25,0),IF($L$3='Data Entry'!$BJ$7,VLOOKUP(F42,Mark,29,0),""))))</f>
        <v/>
      </c>
      <c r="I42" s="60" t="str">
        <f>IF(AND(B42="",D42="",F42="",G42=""),"",IF($L$3='Data Entry'!$BJ$5,VLOOKUP(F42,Mark,22,0),IF($L$3='Data Entry'!$BJ$6,VLOOKUP(F42,Mark,26,0),IF($L$3='Data Entry'!$BJ$7,VLOOKUP(F42,Mark,30,0),""))))</f>
        <v/>
      </c>
      <c r="J42" s="60" t="str">
        <f>IF(AND(B42="",D42="",F42="",G42=""),"",IF($L$3='Data Entry'!$BJ$5,VLOOKUP(F42,Mark,23,0),IF($L$3='Data Entry'!$BJ$6,VLOOKUP(F42,Mark,27,0),IF($L$3='Data Entry'!$BJ$7,VLOOKUP(F42,Mark,31,0),""))))</f>
        <v/>
      </c>
      <c r="K42" s="60" t="str">
        <f>IF(AND(B42="",D42="",F42="",G42=""),"",IF($L$3='Data Entry'!$BJ$5,VLOOKUP(F42,Mark,24,0),IF($L$3='Data Entry'!$BJ$6,VLOOKUP(F42,Mark,28,0),IF($L$3='Data Entry'!$BJ$7,VLOOKUP(F42,Mark,32,0),""))))</f>
        <v/>
      </c>
      <c r="L42" s="35" t="str">
        <f t="shared" si="7"/>
        <v/>
      </c>
      <c r="M42" s="61" t="str">
        <f t="shared" si="8"/>
        <v/>
      </c>
      <c r="N42" s="61" t="str">
        <f t="shared" si="10"/>
        <v/>
      </c>
      <c r="O42" s="69" t="str">
        <f t="shared" si="9"/>
        <v/>
      </c>
      <c r="P42" s="10"/>
    </row>
    <row r="43" spans="1:16" x14ac:dyDescent="0.25">
      <c r="A43" s="7">
        <v>38</v>
      </c>
      <c r="B43" s="31" t="str">
        <f t="shared" si="0"/>
        <v/>
      </c>
      <c r="C43" s="41" t="str">
        <f t="shared" si="1"/>
        <v/>
      </c>
      <c r="D43" s="8" t="str">
        <f t="shared" si="2"/>
        <v/>
      </c>
      <c r="E43" s="8" t="str">
        <f t="shared" si="3"/>
        <v/>
      </c>
      <c r="F43" s="5" t="str">
        <f t="shared" si="4"/>
        <v/>
      </c>
      <c r="G43" s="9" t="str">
        <f t="shared" si="5"/>
        <v/>
      </c>
      <c r="H43" s="60" t="str">
        <f>IF(AND(B43="",D43="",F43="",G43=""),"",IF($L$3='Data Entry'!$BJ$5,VLOOKUP(F43,Mark,21,0),IF($L$3='Data Entry'!$BJ$6,VLOOKUP(F43,Mark,25,0),IF($L$3='Data Entry'!$BJ$7,VLOOKUP(F43,Mark,29,0),""))))</f>
        <v/>
      </c>
      <c r="I43" s="60" t="str">
        <f>IF(AND(B43="",D43="",F43="",G43=""),"",IF($L$3='Data Entry'!$BJ$5,VLOOKUP(F43,Mark,22,0),IF($L$3='Data Entry'!$BJ$6,VLOOKUP(F43,Mark,26,0),IF($L$3='Data Entry'!$BJ$7,VLOOKUP(F43,Mark,30,0),""))))</f>
        <v/>
      </c>
      <c r="J43" s="60" t="str">
        <f>IF(AND(B43="",D43="",F43="",G43=""),"",IF($L$3='Data Entry'!$BJ$5,VLOOKUP(F43,Mark,23,0),IF($L$3='Data Entry'!$BJ$6,VLOOKUP(F43,Mark,27,0),IF($L$3='Data Entry'!$BJ$7,VLOOKUP(F43,Mark,31,0),""))))</f>
        <v/>
      </c>
      <c r="K43" s="60" t="str">
        <f>IF(AND(B43="",D43="",F43="",G43=""),"",IF($L$3='Data Entry'!$BJ$5,VLOOKUP(F43,Mark,24,0),IF($L$3='Data Entry'!$BJ$6,VLOOKUP(F43,Mark,28,0),IF($L$3='Data Entry'!$BJ$7,VLOOKUP(F43,Mark,32,0),""))))</f>
        <v/>
      </c>
      <c r="L43" s="35" t="str">
        <f t="shared" si="7"/>
        <v/>
      </c>
      <c r="M43" s="61" t="str">
        <f t="shared" si="8"/>
        <v/>
      </c>
      <c r="N43" s="61" t="str">
        <f t="shared" si="10"/>
        <v/>
      </c>
      <c r="O43" s="69" t="str">
        <f t="shared" si="9"/>
        <v/>
      </c>
      <c r="P43" s="10"/>
    </row>
    <row r="44" spans="1:16" x14ac:dyDescent="0.25">
      <c r="A44" s="7">
        <v>39</v>
      </c>
      <c r="B44" s="31" t="str">
        <f t="shared" si="0"/>
        <v/>
      </c>
      <c r="C44" s="41" t="str">
        <f t="shared" si="1"/>
        <v/>
      </c>
      <c r="D44" s="8" t="str">
        <f t="shared" si="2"/>
        <v/>
      </c>
      <c r="E44" s="8" t="str">
        <f t="shared" si="3"/>
        <v/>
      </c>
      <c r="F44" s="5" t="str">
        <f t="shared" si="4"/>
        <v/>
      </c>
      <c r="G44" s="9" t="str">
        <f t="shared" si="5"/>
        <v/>
      </c>
      <c r="H44" s="60" t="str">
        <f>IF(AND(B44="",D44="",F44="",G44=""),"",IF($L$3='Data Entry'!$BJ$5,VLOOKUP(F44,Mark,21,0),IF($L$3='Data Entry'!$BJ$6,VLOOKUP(F44,Mark,25,0),IF($L$3='Data Entry'!$BJ$7,VLOOKUP(F44,Mark,29,0),""))))</f>
        <v/>
      </c>
      <c r="I44" s="60" t="str">
        <f>IF(AND(B44="",D44="",F44="",G44=""),"",IF($L$3='Data Entry'!$BJ$5,VLOOKUP(F44,Mark,22,0),IF($L$3='Data Entry'!$BJ$6,VLOOKUP(F44,Mark,26,0),IF($L$3='Data Entry'!$BJ$7,VLOOKUP(F44,Mark,30,0),""))))</f>
        <v/>
      </c>
      <c r="J44" s="60" t="str">
        <f>IF(AND(B44="",D44="",F44="",G44=""),"",IF($L$3='Data Entry'!$BJ$5,VLOOKUP(F44,Mark,23,0),IF($L$3='Data Entry'!$BJ$6,VLOOKUP(F44,Mark,27,0),IF($L$3='Data Entry'!$BJ$7,VLOOKUP(F44,Mark,31,0),""))))</f>
        <v/>
      </c>
      <c r="K44" s="60" t="str">
        <f>IF(AND(B44="",D44="",F44="",G44=""),"",IF($L$3='Data Entry'!$BJ$5,VLOOKUP(F44,Mark,24,0),IF($L$3='Data Entry'!$BJ$6,VLOOKUP(F44,Mark,28,0),IF($L$3='Data Entry'!$BJ$7,VLOOKUP(F44,Mark,32,0),""))))</f>
        <v/>
      </c>
      <c r="L44" s="35" t="str">
        <f t="shared" si="7"/>
        <v/>
      </c>
      <c r="M44" s="61" t="str">
        <f t="shared" si="8"/>
        <v/>
      </c>
      <c r="N44" s="61" t="str">
        <f t="shared" si="10"/>
        <v/>
      </c>
      <c r="O44" s="69" t="str">
        <f t="shared" si="9"/>
        <v/>
      </c>
      <c r="P44" s="10"/>
    </row>
    <row r="45" spans="1:16" x14ac:dyDescent="0.25">
      <c r="A45" s="7">
        <v>40</v>
      </c>
      <c r="B45" s="31" t="str">
        <f t="shared" si="0"/>
        <v/>
      </c>
      <c r="C45" s="41" t="str">
        <f t="shared" si="1"/>
        <v/>
      </c>
      <c r="D45" s="8" t="str">
        <f t="shared" si="2"/>
        <v/>
      </c>
      <c r="E45" s="8" t="str">
        <f t="shared" si="3"/>
        <v/>
      </c>
      <c r="F45" s="5" t="str">
        <f t="shared" si="4"/>
        <v/>
      </c>
      <c r="G45" s="9" t="str">
        <f t="shared" si="5"/>
        <v/>
      </c>
      <c r="H45" s="60" t="str">
        <f>IF(AND(B45="",D45="",F45="",G45=""),"",IF($L$3='Data Entry'!$BJ$5,VLOOKUP(F45,Mark,21,0),IF($L$3='Data Entry'!$BJ$6,VLOOKUP(F45,Mark,25,0),IF($L$3='Data Entry'!$BJ$7,VLOOKUP(F45,Mark,29,0),""))))</f>
        <v/>
      </c>
      <c r="I45" s="60" t="str">
        <f>IF(AND(B45="",D45="",F45="",G45=""),"",IF($L$3='Data Entry'!$BJ$5,VLOOKUP(F45,Mark,22,0),IF($L$3='Data Entry'!$BJ$6,VLOOKUP(F45,Mark,26,0),IF($L$3='Data Entry'!$BJ$7,VLOOKUP(F45,Mark,30,0),""))))</f>
        <v/>
      </c>
      <c r="J45" s="60" t="str">
        <f>IF(AND(B45="",D45="",F45="",G45=""),"",IF($L$3='Data Entry'!$BJ$5,VLOOKUP(F45,Mark,23,0),IF($L$3='Data Entry'!$BJ$6,VLOOKUP(F45,Mark,27,0),IF($L$3='Data Entry'!$BJ$7,VLOOKUP(F45,Mark,31,0),""))))</f>
        <v/>
      </c>
      <c r="K45" s="60" t="str">
        <f>IF(AND(B45="",D45="",F45="",G45=""),"",IF($L$3='Data Entry'!$BJ$5,VLOOKUP(F45,Mark,24,0),IF($L$3='Data Entry'!$BJ$6,VLOOKUP(F45,Mark,28,0),IF($L$3='Data Entry'!$BJ$7,VLOOKUP(F45,Mark,32,0),""))))</f>
        <v/>
      </c>
      <c r="L45" s="35" t="str">
        <f t="shared" si="7"/>
        <v/>
      </c>
      <c r="M45" s="61" t="str">
        <f t="shared" si="8"/>
        <v/>
      </c>
      <c r="N45" s="61" t="str">
        <f t="shared" si="10"/>
        <v/>
      </c>
      <c r="O45" s="69" t="str">
        <f t="shared" si="9"/>
        <v/>
      </c>
      <c r="P45" s="10"/>
    </row>
    <row r="46" spans="1:16" x14ac:dyDescent="0.25">
      <c r="A46" s="7">
        <v>41</v>
      </c>
      <c r="B46" s="31" t="str">
        <f t="shared" si="0"/>
        <v/>
      </c>
      <c r="C46" s="41" t="str">
        <f t="shared" si="1"/>
        <v/>
      </c>
      <c r="D46" s="8" t="str">
        <f t="shared" si="2"/>
        <v/>
      </c>
      <c r="E46" s="8" t="str">
        <f t="shared" si="3"/>
        <v/>
      </c>
      <c r="F46" s="5" t="str">
        <f t="shared" si="4"/>
        <v/>
      </c>
      <c r="G46" s="9" t="str">
        <f t="shared" si="5"/>
        <v/>
      </c>
      <c r="H46" s="60" t="str">
        <f>IF(AND(B46="",D46="",F46="",G46=""),"",IF($L$3='Data Entry'!$BJ$5,VLOOKUP(F46,Mark,21,0),IF($L$3='Data Entry'!$BJ$6,VLOOKUP(F46,Mark,25,0),IF($L$3='Data Entry'!$BJ$7,VLOOKUP(F46,Mark,29,0),""))))</f>
        <v/>
      </c>
      <c r="I46" s="60" t="str">
        <f>IF(AND(B46="",D46="",F46="",G46=""),"",IF($L$3='Data Entry'!$BJ$5,VLOOKUP(F46,Mark,22,0),IF($L$3='Data Entry'!$BJ$6,VLOOKUP(F46,Mark,26,0),IF($L$3='Data Entry'!$BJ$7,VLOOKUP(F46,Mark,30,0),""))))</f>
        <v/>
      </c>
      <c r="J46" s="60" t="str">
        <f>IF(AND(B46="",D46="",F46="",G46=""),"",IF($L$3='Data Entry'!$BJ$5,VLOOKUP(F46,Mark,23,0),IF($L$3='Data Entry'!$BJ$6,VLOOKUP(F46,Mark,27,0),IF($L$3='Data Entry'!$BJ$7,VLOOKUP(F46,Mark,31,0),""))))</f>
        <v/>
      </c>
      <c r="K46" s="60" t="str">
        <f>IF(AND(B46="",D46="",F46="",G46=""),"",IF($L$3='Data Entry'!$BJ$5,VLOOKUP(F46,Mark,24,0),IF($L$3='Data Entry'!$BJ$6,VLOOKUP(F46,Mark,28,0),IF($L$3='Data Entry'!$BJ$7,VLOOKUP(F46,Mark,32,0),""))))</f>
        <v/>
      </c>
      <c r="L46" s="35" t="str">
        <f t="shared" si="7"/>
        <v/>
      </c>
      <c r="M46" s="61" t="str">
        <f t="shared" si="8"/>
        <v/>
      </c>
      <c r="N46" s="61" t="str">
        <f t="shared" si="10"/>
        <v/>
      </c>
      <c r="O46" s="69" t="str">
        <f t="shared" si="9"/>
        <v/>
      </c>
      <c r="P46" s="10"/>
    </row>
    <row r="47" spans="1:16" x14ac:dyDescent="0.25">
      <c r="A47" s="7">
        <v>42</v>
      </c>
      <c r="B47" s="31" t="str">
        <f t="shared" si="0"/>
        <v/>
      </c>
      <c r="C47" s="41" t="str">
        <f t="shared" si="1"/>
        <v/>
      </c>
      <c r="D47" s="8" t="str">
        <f t="shared" si="2"/>
        <v/>
      </c>
      <c r="E47" s="8" t="str">
        <f t="shared" si="3"/>
        <v/>
      </c>
      <c r="F47" s="5" t="str">
        <f t="shared" si="4"/>
        <v/>
      </c>
      <c r="G47" s="9" t="str">
        <f t="shared" si="5"/>
        <v/>
      </c>
      <c r="H47" s="60" t="str">
        <f>IF(AND(B47="",D47="",F47="",G47=""),"",IF($L$3='Data Entry'!$BJ$5,VLOOKUP(F47,Mark,21,0),IF($L$3='Data Entry'!$BJ$6,VLOOKUP(F47,Mark,25,0),IF($L$3='Data Entry'!$BJ$7,VLOOKUP(F47,Mark,29,0),""))))</f>
        <v/>
      </c>
      <c r="I47" s="60" t="str">
        <f>IF(AND(B47="",D47="",F47="",G47=""),"",IF($L$3='Data Entry'!$BJ$5,VLOOKUP(F47,Mark,22,0),IF($L$3='Data Entry'!$BJ$6,VLOOKUP(F47,Mark,26,0),IF($L$3='Data Entry'!$BJ$7,VLOOKUP(F47,Mark,30,0),""))))</f>
        <v/>
      </c>
      <c r="J47" s="60" t="str">
        <f>IF(AND(B47="",D47="",F47="",G47=""),"",IF($L$3='Data Entry'!$BJ$5,VLOOKUP(F47,Mark,23,0),IF($L$3='Data Entry'!$BJ$6,VLOOKUP(F47,Mark,27,0),IF($L$3='Data Entry'!$BJ$7,VLOOKUP(F47,Mark,31,0),""))))</f>
        <v/>
      </c>
      <c r="K47" s="60" t="str">
        <f>IF(AND(B47="",D47="",F47="",G47=""),"",IF($L$3='Data Entry'!$BJ$5,VLOOKUP(F47,Mark,24,0),IF($L$3='Data Entry'!$BJ$6,VLOOKUP(F47,Mark,28,0),IF($L$3='Data Entry'!$BJ$7,VLOOKUP(F47,Mark,32,0),""))))</f>
        <v/>
      </c>
      <c r="L47" s="35" t="str">
        <f t="shared" si="7"/>
        <v/>
      </c>
      <c r="M47" s="61" t="str">
        <f t="shared" si="8"/>
        <v/>
      </c>
      <c r="N47" s="61" t="str">
        <f t="shared" si="10"/>
        <v/>
      </c>
      <c r="O47" s="69" t="str">
        <f t="shared" si="9"/>
        <v/>
      </c>
      <c r="P47" s="10"/>
    </row>
    <row r="48" spans="1:16" x14ac:dyDescent="0.25">
      <c r="A48" s="7">
        <v>43</v>
      </c>
      <c r="B48" s="31" t="str">
        <f t="shared" si="0"/>
        <v/>
      </c>
      <c r="C48" s="41" t="str">
        <f t="shared" si="1"/>
        <v/>
      </c>
      <c r="D48" s="8" t="str">
        <f t="shared" si="2"/>
        <v/>
      </c>
      <c r="E48" s="8" t="str">
        <f t="shared" si="3"/>
        <v/>
      </c>
      <c r="F48" s="5" t="str">
        <f t="shared" si="4"/>
        <v/>
      </c>
      <c r="G48" s="9" t="str">
        <f t="shared" si="5"/>
        <v/>
      </c>
      <c r="H48" s="60" t="str">
        <f>IF(AND(B48="",D48="",F48="",G48=""),"",IF($L$3='Data Entry'!$BJ$5,VLOOKUP(F48,Mark,21,0),IF($L$3='Data Entry'!$BJ$6,VLOOKUP(F48,Mark,25,0),IF($L$3='Data Entry'!$BJ$7,VLOOKUP(F48,Mark,29,0),""))))</f>
        <v/>
      </c>
      <c r="I48" s="60" t="str">
        <f>IF(AND(B48="",D48="",F48="",G48=""),"",IF($L$3='Data Entry'!$BJ$5,VLOOKUP(F48,Mark,22,0),IF($L$3='Data Entry'!$BJ$6,VLOOKUP(F48,Mark,26,0),IF($L$3='Data Entry'!$BJ$7,VLOOKUP(F48,Mark,30,0),""))))</f>
        <v/>
      </c>
      <c r="J48" s="60" t="str">
        <f>IF(AND(B48="",D48="",F48="",G48=""),"",IF($L$3='Data Entry'!$BJ$5,VLOOKUP(F48,Mark,23,0),IF($L$3='Data Entry'!$BJ$6,VLOOKUP(F48,Mark,27,0),IF($L$3='Data Entry'!$BJ$7,VLOOKUP(F48,Mark,31,0),""))))</f>
        <v/>
      </c>
      <c r="K48" s="60" t="str">
        <f>IF(AND(B48="",D48="",F48="",G48=""),"",IF($L$3='Data Entry'!$BJ$5,VLOOKUP(F48,Mark,24,0),IF($L$3='Data Entry'!$BJ$6,VLOOKUP(F48,Mark,28,0),IF($L$3='Data Entry'!$BJ$7,VLOOKUP(F48,Mark,32,0),""))))</f>
        <v/>
      </c>
      <c r="L48" s="35" t="str">
        <f t="shared" si="7"/>
        <v/>
      </c>
      <c r="M48" s="61" t="str">
        <f t="shared" si="8"/>
        <v/>
      </c>
      <c r="N48" s="61" t="str">
        <f t="shared" si="10"/>
        <v/>
      </c>
      <c r="O48" s="69" t="str">
        <f t="shared" si="9"/>
        <v/>
      </c>
      <c r="P48" s="10"/>
    </row>
    <row r="49" spans="1:16" x14ac:dyDescent="0.25">
      <c r="A49" s="7">
        <v>44</v>
      </c>
      <c r="B49" s="31" t="str">
        <f t="shared" si="0"/>
        <v/>
      </c>
      <c r="C49" s="41" t="str">
        <f t="shared" si="1"/>
        <v/>
      </c>
      <c r="D49" s="8" t="str">
        <f t="shared" si="2"/>
        <v/>
      </c>
      <c r="E49" s="8" t="str">
        <f t="shared" si="3"/>
        <v/>
      </c>
      <c r="F49" s="5" t="str">
        <f t="shared" si="4"/>
        <v/>
      </c>
      <c r="G49" s="9" t="str">
        <f t="shared" si="5"/>
        <v/>
      </c>
      <c r="H49" s="60" t="str">
        <f>IF(AND(B49="",D49="",F49="",G49=""),"",IF($L$3='Data Entry'!$BJ$5,VLOOKUP(F49,Mark,21,0),IF($L$3='Data Entry'!$BJ$6,VLOOKUP(F49,Mark,25,0),IF($L$3='Data Entry'!$BJ$7,VLOOKUP(F49,Mark,29,0),""))))</f>
        <v/>
      </c>
      <c r="I49" s="60" t="str">
        <f>IF(AND(B49="",D49="",F49="",G49=""),"",IF($L$3='Data Entry'!$BJ$5,VLOOKUP(F49,Mark,22,0),IF($L$3='Data Entry'!$BJ$6,VLOOKUP(F49,Mark,26,0),IF($L$3='Data Entry'!$BJ$7,VLOOKUP(F49,Mark,30,0),""))))</f>
        <v/>
      </c>
      <c r="J49" s="60" t="str">
        <f>IF(AND(B49="",D49="",F49="",G49=""),"",IF($L$3='Data Entry'!$BJ$5,VLOOKUP(F49,Mark,23,0),IF($L$3='Data Entry'!$BJ$6,VLOOKUP(F49,Mark,27,0),IF($L$3='Data Entry'!$BJ$7,VLOOKUP(F49,Mark,31,0),""))))</f>
        <v/>
      </c>
      <c r="K49" s="60" t="str">
        <f>IF(AND(B49="",D49="",F49="",G49=""),"",IF($L$3='Data Entry'!$BJ$5,VLOOKUP(F49,Mark,24,0),IF($L$3='Data Entry'!$BJ$6,VLOOKUP(F49,Mark,28,0),IF($L$3='Data Entry'!$BJ$7,VLOOKUP(F49,Mark,32,0),""))))</f>
        <v/>
      </c>
      <c r="L49" s="35" t="str">
        <f t="shared" si="7"/>
        <v/>
      </c>
      <c r="M49" s="61" t="str">
        <f t="shared" si="8"/>
        <v/>
      </c>
      <c r="N49" s="61" t="str">
        <f t="shared" si="10"/>
        <v/>
      </c>
      <c r="O49" s="69" t="str">
        <f t="shared" si="9"/>
        <v/>
      </c>
      <c r="P49" s="10"/>
    </row>
    <row r="50" spans="1:16" x14ac:dyDescent="0.25">
      <c r="A50" s="7">
        <v>45</v>
      </c>
      <c r="B50" s="31" t="str">
        <f t="shared" si="0"/>
        <v/>
      </c>
      <c r="C50" s="41" t="str">
        <f t="shared" si="1"/>
        <v/>
      </c>
      <c r="D50" s="8" t="str">
        <f t="shared" si="2"/>
        <v/>
      </c>
      <c r="E50" s="8" t="str">
        <f t="shared" si="3"/>
        <v/>
      </c>
      <c r="F50" s="5" t="str">
        <f t="shared" si="4"/>
        <v/>
      </c>
      <c r="G50" s="9" t="str">
        <f t="shared" si="5"/>
        <v/>
      </c>
      <c r="H50" s="60" t="str">
        <f>IF(AND(B50="",D50="",F50="",G50=""),"",IF($L$3='Data Entry'!$BJ$5,VLOOKUP(F50,Mark,21,0),IF($L$3='Data Entry'!$BJ$6,VLOOKUP(F50,Mark,25,0),IF($L$3='Data Entry'!$BJ$7,VLOOKUP(F50,Mark,29,0),""))))</f>
        <v/>
      </c>
      <c r="I50" s="60" t="str">
        <f>IF(AND(B50="",D50="",F50="",G50=""),"",IF($L$3='Data Entry'!$BJ$5,VLOOKUP(F50,Mark,22,0),IF($L$3='Data Entry'!$BJ$6,VLOOKUP(F50,Mark,26,0),IF($L$3='Data Entry'!$BJ$7,VLOOKUP(F50,Mark,30,0),""))))</f>
        <v/>
      </c>
      <c r="J50" s="60" t="str">
        <f>IF(AND(B50="",D50="",F50="",G50=""),"",IF($L$3='Data Entry'!$BJ$5,VLOOKUP(F50,Mark,23,0),IF($L$3='Data Entry'!$BJ$6,VLOOKUP(F50,Mark,27,0),IF($L$3='Data Entry'!$BJ$7,VLOOKUP(F50,Mark,31,0),""))))</f>
        <v/>
      </c>
      <c r="K50" s="60" t="str">
        <f>IF(AND(B50="",D50="",F50="",G50=""),"",IF($L$3='Data Entry'!$BJ$5,VLOOKUP(F50,Mark,24,0),IF($L$3='Data Entry'!$BJ$6,VLOOKUP(F50,Mark,28,0),IF($L$3='Data Entry'!$BJ$7,VLOOKUP(F50,Mark,32,0),""))))</f>
        <v/>
      </c>
      <c r="L50" s="35" t="str">
        <f t="shared" si="7"/>
        <v/>
      </c>
      <c r="M50" s="61" t="str">
        <f t="shared" si="8"/>
        <v/>
      </c>
      <c r="N50" s="61" t="str">
        <f t="shared" si="10"/>
        <v/>
      </c>
      <c r="O50" s="69" t="str">
        <f t="shared" si="9"/>
        <v/>
      </c>
      <c r="P50" s="10"/>
    </row>
    <row r="51" spans="1:16" x14ac:dyDescent="0.25">
      <c r="A51" s="7">
        <v>46</v>
      </c>
      <c r="B51" s="31" t="str">
        <f t="shared" si="0"/>
        <v/>
      </c>
      <c r="C51" s="41" t="str">
        <f t="shared" si="1"/>
        <v/>
      </c>
      <c r="D51" s="8" t="str">
        <f t="shared" si="2"/>
        <v/>
      </c>
      <c r="E51" s="8" t="str">
        <f t="shared" si="3"/>
        <v/>
      </c>
      <c r="F51" s="5" t="str">
        <f t="shared" si="4"/>
        <v/>
      </c>
      <c r="G51" s="9" t="str">
        <f t="shared" si="5"/>
        <v/>
      </c>
      <c r="H51" s="60" t="str">
        <f>IF(AND(B51="",D51="",F51="",G51=""),"",IF($L$3='Data Entry'!$BJ$5,VLOOKUP(F51,Mark,21,0),IF($L$3='Data Entry'!$BJ$6,VLOOKUP(F51,Mark,25,0),IF($L$3='Data Entry'!$BJ$7,VLOOKUP(F51,Mark,29,0),""))))</f>
        <v/>
      </c>
      <c r="I51" s="60" t="str">
        <f>IF(AND(B51="",D51="",F51="",G51=""),"",IF($L$3='Data Entry'!$BJ$5,VLOOKUP(F51,Mark,22,0),IF($L$3='Data Entry'!$BJ$6,VLOOKUP(F51,Mark,26,0),IF($L$3='Data Entry'!$BJ$7,VLOOKUP(F51,Mark,30,0),""))))</f>
        <v/>
      </c>
      <c r="J51" s="60" t="str">
        <f>IF(AND(B51="",D51="",F51="",G51=""),"",IF($L$3='Data Entry'!$BJ$5,VLOOKUP(F51,Mark,23,0),IF($L$3='Data Entry'!$BJ$6,VLOOKUP(F51,Mark,27,0),IF($L$3='Data Entry'!$BJ$7,VLOOKUP(F51,Mark,31,0),""))))</f>
        <v/>
      </c>
      <c r="K51" s="60" t="str">
        <f>IF(AND(B51="",D51="",F51="",G51=""),"",IF($L$3='Data Entry'!$BJ$5,VLOOKUP(F51,Mark,24,0),IF($L$3='Data Entry'!$BJ$6,VLOOKUP(F51,Mark,28,0),IF($L$3='Data Entry'!$BJ$7,VLOOKUP(F51,Mark,32,0),""))))</f>
        <v/>
      </c>
      <c r="L51" s="35" t="str">
        <f t="shared" si="7"/>
        <v/>
      </c>
      <c r="M51" s="61" t="str">
        <f t="shared" si="8"/>
        <v/>
      </c>
      <c r="N51" s="61" t="str">
        <f t="shared" si="10"/>
        <v/>
      </c>
      <c r="O51" s="69" t="str">
        <f t="shared" si="9"/>
        <v/>
      </c>
      <c r="P51" s="10"/>
    </row>
    <row r="52" spans="1:16" x14ac:dyDescent="0.25">
      <c r="A52" s="7">
        <v>47</v>
      </c>
      <c r="B52" s="31" t="str">
        <f t="shared" si="0"/>
        <v/>
      </c>
      <c r="C52" s="41" t="str">
        <f t="shared" si="1"/>
        <v/>
      </c>
      <c r="D52" s="8" t="str">
        <f t="shared" si="2"/>
        <v/>
      </c>
      <c r="E52" s="8" t="str">
        <f t="shared" si="3"/>
        <v/>
      </c>
      <c r="F52" s="5" t="str">
        <f t="shared" si="4"/>
        <v/>
      </c>
      <c r="G52" s="9" t="str">
        <f t="shared" si="5"/>
        <v/>
      </c>
      <c r="H52" s="60" t="str">
        <f>IF(AND(B52="",D52="",F52="",G52=""),"",IF($L$3='Data Entry'!$BJ$5,VLOOKUP(F52,Mark,21,0),IF($L$3='Data Entry'!$BJ$6,VLOOKUP(F52,Mark,25,0),IF($L$3='Data Entry'!$BJ$7,VLOOKUP(F52,Mark,29,0),""))))</f>
        <v/>
      </c>
      <c r="I52" s="60" t="str">
        <f>IF(AND(B52="",D52="",F52="",G52=""),"",IF($L$3='Data Entry'!$BJ$5,VLOOKUP(F52,Mark,22,0),IF($L$3='Data Entry'!$BJ$6,VLOOKUP(F52,Mark,26,0),IF($L$3='Data Entry'!$BJ$7,VLOOKUP(F52,Mark,30,0),""))))</f>
        <v/>
      </c>
      <c r="J52" s="60" t="str">
        <f>IF(AND(B52="",D52="",F52="",G52=""),"",IF($L$3='Data Entry'!$BJ$5,VLOOKUP(F52,Mark,23,0),IF($L$3='Data Entry'!$BJ$6,VLOOKUP(F52,Mark,27,0),IF($L$3='Data Entry'!$BJ$7,VLOOKUP(F52,Mark,31,0),""))))</f>
        <v/>
      </c>
      <c r="K52" s="60" t="str">
        <f>IF(AND(B52="",D52="",F52="",G52=""),"",IF($L$3='Data Entry'!$BJ$5,VLOOKUP(F52,Mark,24,0),IF($L$3='Data Entry'!$BJ$6,VLOOKUP(F52,Mark,28,0),IF($L$3='Data Entry'!$BJ$7,VLOOKUP(F52,Mark,32,0),""))))</f>
        <v/>
      </c>
      <c r="L52" s="35" t="str">
        <f t="shared" si="7"/>
        <v/>
      </c>
      <c r="M52" s="61" t="str">
        <f t="shared" si="8"/>
        <v/>
      </c>
      <c r="N52" s="61" t="str">
        <f t="shared" si="10"/>
        <v/>
      </c>
      <c r="O52" s="69" t="str">
        <f t="shared" si="9"/>
        <v/>
      </c>
      <c r="P52" s="10"/>
    </row>
    <row r="53" spans="1:16" x14ac:dyDescent="0.25">
      <c r="A53" s="7">
        <v>48</v>
      </c>
      <c r="B53" s="31" t="str">
        <f t="shared" si="0"/>
        <v/>
      </c>
      <c r="C53" s="41" t="str">
        <f t="shared" si="1"/>
        <v/>
      </c>
      <c r="D53" s="8" t="str">
        <f t="shared" si="2"/>
        <v/>
      </c>
      <c r="E53" s="8" t="str">
        <f t="shared" si="3"/>
        <v/>
      </c>
      <c r="F53" s="5" t="str">
        <f t="shared" si="4"/>
        <v/>
      </c>
      <c r="G53" s="9" t="str">
        <f t="shared" si="5"/>
        <v/>
      </c>
      <c r="H53" s="60" t="str">
        <f>IF(AND(B53="",D53="",F53="",G53=""),"",IF($L$3='Data Entry'!$BJ$5,VLOOKUP(F53,Mark,21,0),IF($L$3='Data Entry'!$BJ$6,VLOOKUP(F53,Mark,25,0),IF($L$3='Data Entry'!$BJ$7,VLOOKUP(F53,Mark,29,0),""))))</f>
        <v/>
      </c>
      <c r="I53" s="60" t="str">
        <f>IF(AND(B53="",D53="",F53="",G53=""),"",IF($L$3='Data Entry'!$BJ$5,VLOOKUP(F53,Mark,22,0),IF($L$3='Data Entry'!$BJ$6,VLOOKUP(F53,Mark,26,0),IF($L$3='Data Entry'!$BJ$7,VLOOKUP(F53,Mark,30,0),""))))</f>
        <v/>
      </c>
      <c r="J53" s="60" t="str">
        <f>IF(AND(B53="",D53="",F53="",G53=""),"",IF($L$3='Data Entry'!$BJ$5,VLOOKUP(F53,Mark,23,0),IF($L$3='Data Entry'!$BJ$6,VLOOKUP(F53,Mark,27,0),IF($L$3='Data Entry'!$BJ$7,VLOOKUP(F53,Mark,31,0),""))))</f>
        <v/>
      </c>
      <c r="K53" s="60" t="str">
        <f>IF(AND(B53="",D53="",F53="",G53=""),"",IF($L$3='Data Entry'!$BJ$5,VLOOKUP(F53,Mark,24,0),IF($L$3='Data Entry'!$BJ$6,VLOOKUP(F53,Mark,28,0),IF($L$3='Data Entry'!$BJ$7,VLOOKUP(F53,Mark,32,0),""))))</f>
        <v/>
      </c>
      <c r="L53" s="35" t="str">
        <f t="shared" si="7"/>
        <v/>
      </c>
      <c r="M53" s="61" t="str">
        <f t="shared" si="8"/>
        <v/>
      </c>
      <c r="N53" s="61" t="str">
        <f t="shared" si="10"/>
        <v/>
      </c>
      <c r="O53" s="69" t="str">
        <f t="shared" si="9"/>
        <v/>
      </c>
      <c r="P53" s="10"/>
    </row>
    <row r="54" spans="1:16" x14ac:dyDescent="0.25">
      <c r="A54" s="7">
        <v>49</v>
      </c>
      <c r="B54" s="31" t="str">
        <f t="shared" si="0"/>
        <v/>
      </c>
      <c r="C54" s="41" t="str">
        <f t="shared" si="1"/>
        <v/>
      </c>
      <c r="D54" s="8" t="str">
        <f t="shared" si="2"/>
        <v/>
      </c>
      <c r="E54" s="8" t="str">
        <f t="shared" si="3"/>
        <v/>
      </c>
      <c r="F54" s="5" t="str">
        <f t="shared" si="4"/>
        <v/>
      </c>
      <c r="G54" s="9" t="str">
        <f t="shared" si="5"/>
        <v/>
      </c>
      <c r="H54" s="60" t="str">
        <f>IF(AND(B54="",D54="",F54="",G54=""),"",IF($L$3='Data Entry'!$BJ$5,VLOOKUP(F54,Mark,21,0),IF($L$3='Data Entry'!$BJ$6,VLOOKUP(F54,Mark,25,0),IF($L$3='Data Entry'!$BJ$7,VLOOKUP(F54,Mark,29,0),""))))</f>
        <v/>
      </c>
      <c r="I54" s="60" t="str">
        <f>IF(AND(B54="",D54="",F54="",G54=""),"",IF($L$3='Data Entry'!$BJ$5,VLOOKUP(F54,Mark,22,0),IF($L$3='Data Entry'!$BJ$6,VLOOKUP(F54,Mark,26,0),IF($L$3='Data Entry'!$BJ$7,VLOOKUP(F54,Mark,30,0),""))))</f>
        <v/>
      </c>
      <c r="J54" s="60" t="str">
        <f>IF(AND(B54="",D54="",F54="",G54=""),"",IF($L$3='Data Entry'!$BJ$5,VLOOKUP(F54,Mark,23,0),IF($L$3='Data Entry'!$BJ$6,VLOOKUP(F54,Mark,27,0),IF($L$3='Data Entry'!$BJ$7,VLOOKUP(F54,Mark,31,0),""))))</f>
        <v/>
      </c>
      <c r="K54" s="60" t="str">
        <f>IF(AND(B54="",D54="",F54="",G54=""),"",IF($L$3='Data Entry'!$BJ$5,VLOOKUP(F54,Mark,24,0),IF($L$3='Data Entry'!$BJ$6,VLOOKUP(F54,Mark,28,0),IF($L$3='Data Entry'!$BJ$7,VLOOKUP(F54,Mark,32,0),""))))</f>
        <v/>
      </c>
      <c r="L54" s="35" t="str">
        <f t="shared" si="7"/>
        <v/>
      </c>
      <c r="M54" s="61" t="str">
        <f t="shared" si="8"/>
        <v/>
      </c>
      <c r="N54" s="61" t="str">
        <f t="shared" si="10"/>
        <v/>
      </c>
      <c r="O54" s="69" t="str">
        <f t="shared" si="9"/>
        <v/>
      </c>
      <c r="P54" s="10"/>
    </row>
    <row r="55" spans="1:16" x14ac:dyDescent="0.25">
      <c r="A55" s="7">
        <v>50</v>
      </c>
      <c r="B55" s="31" t="str">
        <f t="shared" si="0"/>
        <v/>
      </c>
      <c r="C55" s="41" t="str">
        <f t="shared" si="1"/>
        <v/>
      </c>
      <c r="D55" s="8" t="str">
        <f t="shared" si="2"/>
        <v/>
      </c>
      <c r="E55" s="8" t="str">
        <f t="shared" si="3"/>
        <v/>
      </c>
      <c r="F55" s="5" t="str">
        <f t="shared" si="4"/>
        <v/>
      </c>
      <c r="G55" s="9" t="str">
        <f t="shared" si="5"/>
        <v/>
      </c>
      <c r="H55" s="60" t="str">
        <f>IF(AND(B55="",D55="",F55="",G55=""),"",IF($L$3='Data Entry'!$BJ$5,VLOOKUP(F55,Mark,21,0),IF($L$3='Data Entry'!$BJ$6,VLOOKUP(F55,Mark,25,0),IF($L$3='Data Entry'!$BJ$7,VLOOKUP(F55,Mark,29,0),""))))</f>
        <v/>
      </c>
      <c r="I55" s="60" t="str">
        <f>IF(AND(B55="",D55="",F55="",G55=""),"",IF($L$3='Data Entry'!$BJ$5,VLOOKUP(F55,Mark,22,0),IF($L$3='Data Entry'!$BJ$6,VLOOKUP(F55,Mark,26,0),IF($L$3='Data Entry'!$BJ$7,VLOOKUP(F55,Mark,30,0),""))))</f>
        <v/>
      </c>
      <c r="J55" s="60" t="str">
        <f>IF(AND(B55="",D55="",F55="",G55=""),"",IF($L$3='Data Entry'!$BJ$5,VLOOKUP(F55,Mark,23,0),IF($L$3='Data Entry'!$BJ$6,VLOOKUP(F55,Mark,27,0),IF($L$3='Data Entry'!$BJ$7,VLOOKUP(F55,Mark,31,0),""))))</f>
        <v/>
      </c>
      <c r="K55" s="60" t="str">
        <f>IF(AND(B55="",D55="",F55="",G55=""),"",IF($L$3='Data Entry'!$BJ$5,VLOOKUP(F55,Mark,24,0),IF($L$3='Data Entry'!$BJ$6,VLOOKUP(F55,Mark,28,0),IF($L$3='Data Entry'!$BJ$7,VLOOKUP(F55,Mark,32,0),""))))</f>
        <v/>
      </c>
      <c r="L55" s="35" t="str">
        <f t="shared" si="7"/>
        <v/>
      </c>
      <c r="M55" s="61" t="str">
        <f t="shared" si="8"/>
        <v/>
      </c>
      <c r="N55" s="61" t="str">
        <f t="shared" si="10"/>
        <v/>
      </c>
      <c r="O55" s="69" t="str">
        <f t="shared" si="9"/>
        <v/>
      </c>
      <c r="P55" s="10"/>
    </row>
    <row r="56" spans="1:16" x14ac:dyDescent="0.25">
      <c r="A56" s="7">
        <v>51</v>
      </c>
      <c r="B56" s="31" t="str">
        <f t="shared" si="0"/>
        <v/>
      </c>
      <c r="C56" s="41" t="str">
        <f t="shared" si="1"/>
        <v/>
      </c>
      <c r="D56" s="8" t="str">
        <f t="shared" si="2"/>
        <v/>
      </c>
      <c r="E56" s="8" t="str">
        <f t="shared" si="3"/>
        <v/>
      </c>
      <c r="F56" s="5" t="str">
        <f t="shared" si="4"/>
        <v/>
      </c>
      <c r="G56" s="9" t="str">
        <f t="shared" si="5"/>
        <v/>
      </c>
      <c r="H56" s="60" t="str">
        <f>IF(AND(B56="",D56="",F56="",G56=""),"",IF($L$3='Data Entry'!$BJ$5,VLOOKUP(F56,Mark,21,0),IF($L$3='Data Entry'!$BJ$6,VLOOKUP(F56,Mark,25,0),IF($L$3='Data Entry'!$BJ$7,VLOOKUP(F56,Mark,29,0),""))))</f>
        <v/>
      </c>
      <c r="I56" s="60" t="str">
        <f>IF(AND(B56="",D56="",F56="",G56=""),"",IF($L$3='Data Entry'!$BJ$5,VLOOKUP(F56,Mark,22,0),IF($L$3='Data Entry'!$BJ$6,VLOOKUP(F56,Mark,26,0),IF($L$3='Data Entry'!$BJ$7,VLOOKUP(F56,Mark,30,0),""))))</f>
        <v/>
      </c>
      <c r="J56" s="60" t="str">
        <f>IF(AND(B56="",D56="",F56="",G56=""),"",IF($L$3='Data Entry'!$BJ$5,VLOOKUP(F56,Mark,23,0),IF($L$3='Data Entry'!$BJ$6,VLOOKUP(F56,Mark,27,0),IF($L$3='Data Entry'!$BJ$7,VLOOKUP(F56,Mark,31,0),""))))</f>
        <v/>
      </c>
      <c r="K56" s="60" t="str">
        <f>IF(AND(B56="",D56="",F56="",G56=""),"",IF($L$3='Data Entry'!$BJ$5,VLOOKUP(F56,Mark,24,0),IF($L$3='Data Entry'!$BJ$6,VLOOKUP(F56,Mark,28,0),IF($L$3='Data Entry'!$BJ$7,VLOOKUP(F56,Mark,32,0),""))))</f>
        <v/>
      </c>
      <c r="L56" s="35" t="str">
        <f t="shared" si="7"/>
        <v/>
      </c>
      <c r="M56" s="61" t="str">
        <f t="shared" si="8"/>
        <v/>
      </c>
      <c r="N56" s="61" t="str">
        <f t="shared" si="10"/>
        <v/>
      </c>
      <c r="O56" s="69" t="str">
        <f t="shared" si="9"/>
        <v/>
      </c>
      <c r="P56" s="10"/>
    </row>
    <row r="57" spans="1:16" x14ac:dyDescent="0.25">
      <c r="A57" s="7">
        <v>52</v>
      </c>
      <c r="B57" s="31" t="str">
        <f t="shared" si="0"/>
        <v/>
      </c>
      <c r="C57" s="41" t="str">
        <f t="shared" si="1"/>
        <v/>
      </c>
      <c r="D57" s="8" t="str">
        <f t="shared" si="2"/>
        <v/>
      </c>
      <c r="E57" s="8" t="str">
        <f t="shared" si="3"/>
        <v/>
      </c>
      <c r="F57" s="5" t="str">
        <f t="shared" si="4"/>
        <v/>
      </c>
      <c r="G57" s="9" t="str">
        <f t="shared" si="5"/>
        <v/>
      </c>
      <c r="H57" s="60" t="str">
        <f>IF(AND(B57="",D57="",F57="",G57=""),"",IF($L$3='Data Entry'!$BJ$5,VLOOKUP(F57,Mark,21,0),IF($L$3='Data Entry'!$BJ$6,VLOOKUP(F57,Mark,25,0),IF($L$3='Data Entry'!$BJ$7,VLOOKUP(F57,Mark,29,0),""))))</f>
        <v/>
      </c>
      <c r="I57" s="60" t="str">
        <f>IF(AND(B57="",D57="",F57="",G57=""),"",IF($L$3='Data Entry'!$BJ$5,VLOOKUP(F57,Mark,22,0),IF($L$3='Data Entry'!$BJ$6,VLOOKUP(F57,Mark,26,0),IF($L$3='Data Entry'!$BJ$7,VLOOKUP(F57,Mark,30,0),""))))</f>
        <v/>
      </c>
      <c r="J57" s="60" t="str">
        <f>IF(AND(B57="",D57="",F57="",G57=""),"",IF($L$3='Data Entry'!$BJ$5,VLOOKUP(F57,Mark,23,0),IF($L$3='Data Entry'!$BJ$6,VLOOKUP(F57,Mark,27,0),IF($L$3='Data Entry'!$BJ$7,VLOOKUP(F57,Mark,31,0),""))))</f>
        <v/>
      </c>
      <c r="K57" s="60" t="str">
        <f>IF(AND(B57="",D57="",F57="",G57=""),"",IF($L$3='Data Entry'!$BJ$5,VLOOKUP(F57,Mark,24,0),IF($L$3='Data Entry'!$BJ$6,VLOOKUP(F57,Mark,28,0),IF($L$3='Data Entry'!$BJ$7,VLOOKUP(F57,Mark,32,0),""))))</f>
        <v/>
      </c>
      <c r="L57" s="35" t="str">
        <f t="shared" si="7"/>
        <v/>
      </c>
      <c r="M57" s="61" t="str">
        <f t="shared" si="8"/>
        <v/>
      </c>
      <c r="N57" s="61" t="str">
        <f t="shared" si="10"/>
        <v/>
      </c>
      <c r="O57" s="69" t="str">
        <f t="shared" si="9"/>
        <v/>
      </c>
      <c r="P57" s="10"/>
    </row>
    <row r="58" spans="1:16" x14ac:dyDescent="0.25">
      <c r="A58" s="7">
        <v>53</v>
      </c>
      <c r="B58" s="31" t="str">
        <f t="shared" si="0"/>
        <v/>
      </c>
      <c r="C58" s="41" t="str">
        <f t="shared" si="1"/>
        <v/>
      </c>
      <c r="D58" s="8" t="str">
        <f t="shared" si="2"/>
        <v/>
      </c>
      <c r="E58" s="8" t="str">
        <f t="shared" si="3"/>
        <v/>
      </c>
      <c r="F58" s="5" t="str">
        <f t="shared" si="4"/>
        <v/>
      </c>
      <c r="G58" s="9" t="str">
        <f t="shared" si="5"/>
        <v/>
      </c>
      <c r="H58" s="60" t="str">
        <f>IF(AND(B58="",D58="",F58="",G58=""),"",IF($L$3='Data Entry'!$BJ$5,VLOOKUP(F58,Mark,21,0),IF($L$3='Data Entry'!$BJ$6,VLOOKUP(F58,Mark,25,0),IF($L$3='Data Entry'!$BJ$7,VLOOKUP(F58,Mark,29,0),""))))</f>
        <v/>
      </c>
      <c r="I58" s="60" t="str">
        <f>IF(AND(B58="",D58="",F58="",G58=""),"",IF($L$3='Data Entry'!$BJ$5,VLOOKUP(F58,Mark,22,0),IF($L$3='Data Entry'!$BJ$6,VLOOKUP(F58,Mark,26,0),IF($L$3='Data Entry'!$BJ$7,VLOOKUP(F58,Mark,30,0),""))))</f>
        <v/>
      </c>
      <c r="J58" s="60" t="str">
        <f>IF(AND(B58="",D58="",F58="",G58=""),"",IF($L$3='Data Entry'!$BJ$5,VLOOKUP(F58,Mark,23,0),IF($L$3='Data Entry'!$BJ$6,VLOOKUP(F58,Mark,27,0),IF($L$3='Data Entry'!$BJ$7,VLOOKUP(F58,Mark,31,0),""))))</f>
        <v/>
      </c>
      <c r="K58" s="60" t="str">
        <f>IF(AND(B58="",D58="",F58="",G58=""),"",IF($L$3='Data Entry'!$BJ$5,VLOOKUP(F58,Mark,24,0),IF($L$3='Data Entry'!$BJ$6,VLOOKUP(F58,Mark,28,0),IF($L$3='Data Entry'!$BJ$7,VLOOKUP(F58,Mark,32,0),""))))</f>
        <v/>
      </c>
      <c r="L58" s="35" t="str">
        <f t="shared" si="7"/>
        <v/>
      </c>
      <c r="M58" s="61" t="str">
        <f t="shared" si="8"/>
        <v/>
      </c>
      <c r="N58" s="61" t="str">
        <f t="shared" si="10"/>
        <v/>
      </c>
      <c r="O58" s="69" t="str">
        <f t="shared" si="9"/>
        <v/>
      </c>
      <c r="P58" s="10"/>
    </row>
    <row r="59" spans="1:16" x14ac:dyDescent="0.25">
      <c r="A59" s="7">
        <v>54</v>
      </c>
      <c r="B59" s="31" t="str">
        <f t="shared" si="0"/>
        <v/>
      </c>
      <c r="C59" s="41" t="str">
        <f t="shared" si="1"/>
        <v/>
      </c>
      <c r="D59" s="8" t="str">
        <f t="shared" si="2"/>
        <v/>
      </c>
      <c r="E59" s="8" t="str">
        <f t="shared" si="3"/>
        <v/>
      </c>
      <c r="F59" s="5" t="str">
        <f t="shared" si="4"/>
        <v/>
      </c>
      <c r="G59" s="9" t="str">
        <f t="shared" si="5"/>
        <v/>
      </c>
      <c r="H59" s="60" t="str">
        <f>IF(AND(B59="",D59="",F59="",G59=""),"",IF($L$3='Data Entry'!$BJ$5,VLOOKUP(F59,Mark,21,0),IF($L$3='Data Entry'!$BJ$6,VLOOKUP(F59,Mark,25,0),IF($L$3='Data Entry'!$BJ$7,VLOOKUP(F59,Mark,29,0),""))))</f>
        <v/>
      </c>
      <c r="I59" s="60" t="str">
        <f>IF(AND(B59="",D59="",F59="",G59=""),"",IF($L$3='Data Entry'!$BJ$5,VLOOKUP(F59,Mark,22,0),IF($L$3='Data Entry'!$BJ$6,VLOOKUP(F59,Mark,26,0),IF($L$3='Data Entry'!$BJ$7,VLOOKUP(F59,Mark,30,0),""))))</f>
        <v/>
      </c>
      <c r="J59" s="60" t="str">
        <f>IF(AND(B59="",D59="",F59="",G59=""),"",IF($L$3='Data Entry'!$BJ$5,VLOOKUP(F59,Mark,23,0),IF($L$3='Data Entry'!$BJ$6,VLOOKUP(F59,Mark,27,0),IF($L$3='Data Entry'!$BJ$7,VLOOKUP(F59,Mark,31,0),""))))</f>
        <v/>
      </c>
      <c r="K59" s="60" t="str">
        <f>IF(AND(B59="",D59="",F59="",G59=""),"",IF($L$3='Data Entry'!$BJ$5,VLOOKUP(F59,Mark,24,0),IF($L$3='Data Entry'!$BJ$6,VLOOKUP(F59,Mark,28,0),IF($L$3='Data Entry'!$BJ$7,VLOOKUP(F59,Mark,32,0),""))))</f>
        <v/>
      </c>
      <c r="L59" s="35" t="str">
        <f t="shared" si="7"/>
        <v/>
      </c>
      <c r="M59" s="61" t="str">
        <f t="shared" si="8"/>
        <v/>
      </c>
      <c r="N59" s="61" t="str">
        <f t="shared" si="10"/>
        <v/>
      </c>
      <c r="O59" s="69" t="str">
        <f t="shared" si="9"/>
        <v/>
      </c>
      <c r="P59" s="10"/>
    </row>
    <row r="60" spans="1:16" x14ac:dyDescent="0.25">
      <c r="A60" s="7">
        <v>55</v>
      </c>
      <c r="B60" s="31" t="str">
        <f t="shared" si="0"/>
        <v/>
      </c>
      <c r="C60" s="41" t="str">
        <f t="shared" si="1"/>
        <v/>
      </c>
      <c r="D60" s="8" t="str">
        <f t="shared" si="2"/>
        <v/>
      </c>
      <c r="E60" s="8" t="str">
        <f t="shared" si="3"/>
        <v/>
      </c>
      <c r="F60" s="5" t="str">
        <f t="shared" si="4"/>
        <v/>
      </c>
      <c r="G60" s="9" t="str">
        <f t="shared" si="5"/>
        <v/>
      </c>
      <c r="H60" s="60" t="str">
        <f>IF(AND(B60="",D60="",F60="",G60=""),"",IF($L$3='Data Entry'!$BJ$5,VLOOKUP(F60,Mark,21,0),IF($L$3='Data Entry'!$BJ$6,VLOOKUP(F60,Mark,25,0),IF($L$3='Data Entry'!$BJ$7,VLOOKUP(F60,Mark,29,0),""))))</f>
        <v/>
      </c>
      <c r="I60" s="60" t="str">
        <f>IF(AND(B60="",D60="",F60="",G60=""),"",IF($L$3='Data Entry'!$BJ$5,VLOOKUP(F60,Mark,22,0),IF($L$3='Data Entry'!$BJ$6,VLOOKUP(F60,Mark,26,0),IF($L$3='Data Entry'!$BJ$7,VLOOKUP(F60,Mark,30,0),""))))</f>
        <v/>
      </c>
      <c r="J60" s="60" t="str">
        <f>IF(AND(B60="",D60="",F60="",G60=""),"",IF($L$3='Data Entry'!$BJ$5,VLOOKUP(F60,Mark,23,0),IF($L$3='Data Entry'!$BJ$6,VLOOKUP(F60,Mark,27,0),IF($L$3='Data Entry'!$BJ$7,VLOOKUP(F60,Mark,31,0),""))))</f>
        <v/>
      </c>
      <c r="K60" s="60" t="str">
        <f>IF(AND(B60="",D60="",F60="",G60=""),"",IF($L$3='Data Entry'!$BJ$5,VLOOKUP(F60,Mark,24,0),IF($L$3='Data Entry'!$BJ$6,VLOOKUP(F60,Mark,28,0),IF($L$3='Data Entry'!$BJ$7,VLOOKUP(F60,Mark,32,0),""))))</f>
        <v/>
      </c>
      <c r="L60" s="35" t="str">
        <f t="shared" si="7"/>
        <v/>
      </c>
      <c r="M60" s="61" t="str">
        <f t="shared" si="8"/>
        <v/>
      </c>
      <c r="N60" s="61" t="str">
        <f t="shared" si="10"/>
        <v/>
      </c>
      <c r="O60" s="69" t="str">
        <f t="shared" si="9"/>
        <v/>
      </c>
      <c r="P60" s="10"/>
    </row>
    <row r="61" spans="1:16" x14ac:dyDescent="0.25">
      <c r="A61" s="7">
        <v>56</v>
      </c>
      <c r="B61" s="31" t="str">
        <f t="shared" si="0"/>
        <v/>
      </c>
      <c r="C61" s="41" t="str">
        <f t="shared" si="1"/>
        <v/>
      </c>
      <c r="D61" s="8" t="str">
        <f t="shared" si="2"/>
        <v/>
      </c>
      <c r="E61" s="8" t="str">
        <f t="shared" si="3"/>
        <v/>
      </c>
      <c r="F61" s="5" t="str">
        <f t="shared" si="4"/>
        <v/>
      </c>
      <c r="G61" s="9" t="str">
        <f t="shared" si="5"/>
        <v/>
      </c>
      <c r="H61" s="60" t="str">
        <f>IF(AND(B61="",D61="",F61="",G61=""),"",IF($L$3='Data Entry'!$BJ$5,VLOOKUP(F61,Mark,21,0),IF($L$3='Data Entry'!$BJ$6,VLOOKUP(F61,Mark,25,0),IF($L$3='Data Entry'!$BJ$7,VLOOKUP(F61,Mark,29,0),""))))</f>
        <v/>
      </c>
      <c r="I61" s="60" t="str">
        <f>IF(AND(B61="",D61="",F61="",G61=""),"",IF($L$3='Data Entry'!$BJ$5,VLOOKUP(F61,Mark,22,0),IF($L$3='Data Entry'!$BJ$6,VLOOKUP(F61,Mark,26,0),IF($L$3='Data Entry'!$BJ$7,VLOOKUP(F61,Mark,30,0),""))))</f>
        <v/>
      </c>
      <c r="J61" s="60" t="str">
        <f>IF(AND(B61="",D61="",F61="",G61=""),"",IF($L$3='Data Entry'!$BJ$5,VLOOKUP(F61,Mark,23,0),IF($L$3='Data Entry'!$BJ$6,VLOOKUP(F61,Mark,27,0),IF($L$3='Data Entry'!$BJ$7,VLOOKUP(F61,Mark,31,0),""))))</f>
        <v/>
      </c>
      <c r="K61" s="60" t="str">
        <f>IF(AND(B61="",D61="",F61="",G61=""),"",IF($L$3='Data Entry'!$BJ$5,VLOOKUP(F61,Mark,24,0),IF($L$3='Data Entry'!$BJ$6,VLOOKUP(F61,Mark,28,0),IF($L$3='Data Entry'!$BJ$7,VLOOKUP(F61,Mark,32,0),""))))</f>
        <v/>
      </c>
      <c r="L61" s="35" t="str">
        <f t="shared" si="7"/>
        <v/>
      </c>
      <c r="M61" s="61" t="str">
        <f t="shared" si="8"/>
        <v/>
      </c>
      <c r="N61" s="61" t="str">
        <f t="shared" si="10"/>
        <v/>
      </c>
      <c r="O61" s="69" t="str">
        <f t="shared" si="9"/>
        <v/>
      </c>
      <c r="P61" s="10"/>
    </row>
    <row r="62" spans="1:16" x14ac:dyDescent="0.25">
      <c r="A62" s="7">
        <v>57</v>
      </c>
      <c r="B62" s="31" t="str">
        <f t="shared" si="0"/>
        <v/>
      </c>
      <c r="C62" s="41" t="str">
        <f t="shared" si="1"/>
        <v/>
      </c>
      <c r="D62" s="8" t="str">
        <f t="shared" si="2"/>
        <v/>
      </c>
      <c r="E62" s="8" t="str">
        <f t="shared" si="3"/>
        <v/>
      </c>
      <c r="F62" s="5" t="str">
        <f t="shared" si="4"/>
        <v/>
      </c>
      <c r="G62" s="9" t="str">
        <f t="shared" si="5"/>
        <v/>
      </c>
      <c r="H62" s="60" t="str">
        <f>IF(AND(B62="",D62="",F62="",G62=""),"",IF($L$3='Data Entry'!$BJ$5,VLOOKUP(F62,Mark,21,0),IF($L$3='Data Entry'!$BJ$6,VLOOKUP(F62,Mark,25,0),IF($L$3='Data Entry'!$BJ$7,VLOOKUP(F62,Mark,29,0),""))))</f>
        <v/>
      </c>
      <c r="I62" s="60" t="str">
        <f>IF(AND(B62="",D62="",F62="",G62=""),"",IF($L$3='Data Entry'!$BJ$5,VLOOKUP(F62,Mark,22,0),IF($L$3='Data Entry'!$BJ$6,VLOOKUP(F62,Mark,26,0),IF($L$3='Data Entry'!$BJ$7,VLOOKUP(F62,Mark,30,0),""))))</f>
        <v/>
      </c>
      <c r="J62" s="60" t="str">
        <f>IF(AND(B62="",D62="",F62="",G62=""),"",IF($L$3='Data Entry'!$BJ$5,VLOOKUP(F62,Mark,23,0),IF($L$3='Data Entry'!$BJ$6,VLOOKUP(F62,Mark,27,0),IF($L$3='Data Entry'!$BJ$7,VLOOKUP(F62,Mark,31,0),""))))</f>
        <v/>
      </c>
      <c r="K62" s="60" t="str">
        <f>IF(AND(B62="",D62="",F62="",G62=""),"",IF($L$3='Data Entry'!$BJ$5,VLOOKUP(F62,Mark,24,0),IF($L$3='Data Entry'!$BJ$6,VLOOKUP(F62,Mark,28,0),IF($L$3='Data Entry'!$BJ$7,VLOOKUP(F62,Mark,32,0),""))))</f>
        <v/>
      </c>
      <c r="L62" s="35" t="str">
        <f t="shared" si="7"/>
        <v/>
      </c>
      <c r="M62" s="61" t="str">
        <f t="shared" si="8"/>
        <v/>
      </c>
      <c r="N62" s="61" t="str">
        <f t="shared" si="10"/>
        <v/>
      </c>
      <c r="O62" s="69" t="str">
        <f t="shared" si="9"/>
        <v/>
      </c>
      <c r="P62" s="10"/>
    </row>
    <row r="63" spans="1:16" x14ac:dyDescent="0.25">
      <c r="A63" s="7">
        <v>58</v>
      </c>
      <c r="B63" s="31" t="str">
        <f t="shared" si="0"/>
        <v/>
      </c>
      <c r="C63" s="41" t="str">
        <f t="shared" si="1"/>
        <v/>
      </c>
      <c r="D63" s="8" t="str">
        <f t="shared" si="2"/>
        <v/>
      </c>
      <c r="E63" s="8" t="str">
        <f t="shared" si="3"/>
        <v/>
      </c>
      <c r="F63" s="5" t="str">
        <f t="shared" si="4"/>
        <v/>
      </c>
      <c r="G63" s="9" t="str">
        <f t="shared" si="5"/>
        <v/>
      </c>
      <c r="H63" s="60" t="str">
        <f>IF(AND(B63="",D63="",F63="",G63=""),"",IF($L$3='Data Entry'!$BJ$5,VLOOKUP(F63,Mark,21,0),IF($L$3='Data Entry'!$BJ$6,VLOOKUP(F63,Mark,25,0),IF($L$3='Data Entry'!$BJ$7,VLOOKUP(F63,Mark,29,0),""))))</f>
        <v/>
      </c>
      <c r="I63" s="60" t="str">
        <f>IF(AND(B63="",D63="",F63="",G63=""),"",IF($L$3='Data Entry'!$BJ$5,VLOOKUP(F63,Mark,22,0),IF($L$3='Data Entry'!$BJ$6,VLOOKUP(F63,Mark,26,0),IF($L$3='Data Entry'!$BJ$7,VLOOKUP(F63,Mark,30,0),""))))</f>
        <v/>
      </c>
      <c r="J63" s="60" t="str">
        <f>IF(AND(B63="",D63="",F63="",G63=""),"",IF($L$3='Data Entry'!$BJ$5,VLOOKUP(F63,Mark,23,0),IF($L$3='Data Entry'!$BJ$6,VLOOKUP(F63,Mark,27,0),IF($L$3='Data Entry'!$BJ$7,VLOOKUP(F63,Mark,31,0),""))))</f>
        <v/>
      </c>
      <c r="K63" s="60" t="str">
        <f>IF(AND(B63="",D63="",F63="",G63=""),"",IF($L$3='Data Entry'!$BJ$5,VLOOKUP(F63,Mark,24,0),IF($L$3='Data Entry'!$BJ$6,VLOOKUP(F63,Mark,28,0),IF($L$3='Data Entry'!$BJ$7,VLOOKUP(F63,Mark,32,0),""))))</f>
        <v/>
      </c>
      <c r="L63" s="35" t="str">
        <f t="shared" si="7"/>
        <v/>
      </c>
      <c r="M63" s="61" t="str">
        <f t="shared" si="8"/>
        <v/>
      </c>
      <c r="N63" s="61" t="str">
        <f t="shared" si="10"/>
        <v/>
      </c>
      <c r="O63" s="69" t="str">
        <f t="shared" si="9"/>
        <v/>
      </c>
      <c r="P63" s="10"/>
    </row>
    <row r="64" spans="1:16" x14ac:dyDescent="0.25">
      <c r="A64" s="7">
        <v>59</v>
      </c>
      <c r="B64" s="31" t="str">
        <f t="shared" si="0"/>
        <v/>
      </c>
      <c r="C64" s="41" t="str">
        <f t="shared" si="1"/>
        <v/>
      </c>
      <c r="D64" s="8" t="str">
        <f t="shared" si="2"/>
        <v/>
      </c>
      <c r="E64" s="8" t="str">
        <f t="shared" si="3"/>
        <v/>
      </c>
      <c r="F64" s="5" t="str">
        <f t="shared" si="4"/>
        <v/>
      </c>
      <c r="G64" s="9" t="str">
        <f t="shared" si="5"/>
        <v/>
      </c>
      <c r="H64" s="60" t="str">
        <f>IF(AND(B64="",D64="",F64="",G64=""),"",IF($L$3='Data Entry'!$BJ$5,VLOOKUP(F64,Mark,21,0),IF($L$3='Data Entry'!$BJ$6,VLOOKUP(F64,Mark,25,0),IF($L$3='Data Entry'!$BJ$7,VLOOKUP(F64,Mark,29,0),""))))</f>
        <v/>
      </c>
      <c r="I64" s="60" t="str">
        <f>IF(AND(B64="",D64="",F64="",G64=""),"",IF($L$3='Data Entry'!$BJ$5,VLOOKUP(F64,Mark,22,0),IF($L$3='Data Entry'!$BJ$6,VLOOKUP(F64,Mark,26,0),IF($L$3='Data Entry'!$BJ$7,VLOOKUP(F64,Mark,30,0),""))))</f>
        <v/>
      </c>
      <c r="J64" s="60" t="str">
        <f>IF(AND(B64="",D64="",F64="",G64=""),"",IF($L$3='Data Entry'!$BJ$5,VLOOKUP(F64,Mark,23,0),IF($L$3='Data Entry'!$BJ$6,VLOOKUP(F64,Mark,27,0),IF($L$3='Data Entry'!$BJ$7,VLOOKUP(F64,Mark,31,0),""))))</f>
        <v/>
      </c>
      <c r="K64" s="60" t="str">
        <f>IF(AND(B64="",D64="",F64="",G64=""),"",IF($L$3='Data Entry'!$BJ$5,VLOOKUP(F64,Mark,24,0),IF($L$3='Data Entry'!$BJ$6,VLOOKUP(F64,Mark,28,0),IF($L$3='Data Entry'!$BJ$7,VLOOKUP(F64,Mark,32,0),""))))</f>
        <v/>
      </c>
      <c r="L64" s="35" t="str">
        <f t="shared" si="7"/>
        <v/>
      </c>
      <c r="M64" s="61" t="str">
        <f t="shared" si="8"/>
        <v/>
      </c>
      <c r="N64" s="61" t="str">
        <f t="shared" si="10"/>
        <v/>
      </c>
      <c r="O64" s="69" t="str">
        <f t="shared" si="9"/>
        <v/>
      </c>
      <c r="P64" s="10"/>
    </row>
    <row r="65" spans="1:16" x14ac:dyDescent="0.25">
      <c r="A65" s="7">
        <v>60</v>
      </c>
      <c r="B65" s="31" t="str">
        <f t="shared" si="0"/>
        <v/>
      </c>
      <c r="C65" s="41" t="str">
        <f t="shared" si="1"/>
        <v/>
      </c>
      <c r="D65" s="8" t="str">
        <f t="shared" si="2"/>
        <v/>
      </c>
      <c r="E65" s="8" t="str">
        <f t="shared" si="3"/>
        <v/>
      </c>
      <c r="F65" s="5" t="str">
        <f t="shared" si="4"/>
        <v/>
      </c>
      <c r="G65" s="9" t="str">
        <f t="shared" si="5"/>
        <v/>
      </c>
      <c r="H65" s="60" t="str">
        <f>IF(AND(B65="",D65="",F65="",G65=""),"",IF($L$3='Data Entry'!$BJ$5,VLOOKUP(F65,Mark,21,0),IF($L$3='Data Entry'!$BJ$6,VLOOKUP(F65,Mark,25,0),IF($L$3='Data Entry'!$BJ$7,VLOOKUP(F65,Mark,29,0),""))))</f>
        <v/>
      </c>
      <c r="I65" s="60" t="str">
        <f>IF(AND(B65="",D65="",F65="",G65=""),"",IF($L$3='Data Entry'!$BJ$5,VLOOKUP(F65,Mark,22,0),IF($L$3='Data Entry'!$BJ$6,VLOOKUP(F65,Mark,26,0),IF($L$3='Data Entry'!$BJ$7,VLOOKUP(F65,Mark,30,0),""))))</f>
        <v/>
      </c>
      <c r="J65" s="60" t="str">
        <f>IF(AND(B65="",D65="",F65="",G65=""),"",IF($L$3='Data Entry'!$BJ$5,VLOOKUP(F65,Mark,23,0),IF($L$3='Data Entry'!$BJ$6,VLOOKUP(F65,Mark,27,0),IF($L$3='Data Entry'!$BJ$7,VLOOKUP(F65,Mark,31,0),""))))</f>
        <v/>
      </c>
      <c r="K65" s="60" t="str">
        <f>IF(AND(B65="",D65="",F65="",G65=""),"",IF($L$3='Data Entry'!$BJ$5,VLOOKUP(F65,Mark,24,0),IF($L$3='Data Entry'!$BJ$6,VLOOKUP(F65,Mark,28,0),IF($L$3='Data Entry'!$BJ$7,VLOOKUP(F65,Mark,32,0),""))))</f>
        <v/>
      </c>
      <c r="L65" s="35" t="str">
        <f t="shared" si="7"/>
        <v/>
      </c>
      <c r="M65" s="61" t="str">
        <f t="shared" si="8"/>
        <v/>
      </c>
      <c r="N65" s="61" t="str">
        <f t="shared" si="10"/>
        <v/>
      </c>
      <c r="O65" s="69" t="str">
        <f t="shared" si="9"/>
        <v/>
      </c>
      <c r="P65" s="10"/>
    </row>
    <row r="66" spans="1:16" x14ac:dyDescent="0.25">
      <c r="A66" s="7">
        <v>61</v>
      </c>
      <c r="B66" s="31" t="str">
        <f t="shared" si="0"/>
        <v/>
      </c>
      <c r="C66" s="41" t="str">
        <f t="shared" si="1"/>
        <v/>
      </c>
      <c r="D66" s="8" t="str">
        <f t="shared" si="2"/>
        <v/>
      </c>
      <c r="E66" s="8" t="str">
        <f t="shared" si="3"/>
        <v/>
      </c>
      <c r="F66" s="5" t="str">
        <f t="shared" si="4"/>
        <v/>
      </c>
      <c r="G66" s="9" t="str">
        <f t="shared" si="5"/>
        <v/>
      </c>
      <c r="H66" s="60" t="str">
        <f>IF(AND(B66="",D66="",F66="",G66=""),"",IF($L$3='Data Entry'!$BJ$5,VLOOKUP(F66,Mark,21,0),IF($L$3='Data Entry'!$BJ$6,VLOOKUP(F66,Mark,25,0),IF($L$3='Data Entry'!$BJ$7,VLOOKUP(F66,Mark,29,0),""))))</f>
        <v/>
      </c>
      <c r="I66" s="60" t="str">
        <f>IF(AND(B66="",D66="",F66="",G66=""),"",IF($L$3='Data Entry'!$BJ$5,VLOOKUP(F66,Mark,22,0),IF($L$3='Data Entry'!$BJ$6,VLOOKUP(F66,Mark,26,0),IF($L$3='Data Entry'!$BJ$7,VLOOKUP(F66,Mark,30,0),""))))</f>
        <v/>
      </c>
      <c r="J66" s="60" t="str">
        <f>IF(AND(B66="",D66="",F66="",G66=""),"",IF($L$3='Data Entry'!$BJ$5,VLOOKUP(F66,Mark,23,0),IF($L$3='Data Entry'!$BJ$6,VLOOKUP(F66,Mark,27,0),IF($L$3='Data Entry'!$BJ$7,VLOOKUP(F66,Mark,31,0),""))))</f>
        <v/>
      </c>
      <c r="K66" s="60" t="str">
        <f>IF(AND(B66="",D66="",F66="",G66=""),"",IF($L$3='Data Entry'!$BJ$5,VLOOKUP(F66,Mark,24,0),IF($L$3='Data Entry'!$BJ$6,VLOOKUP(F66,Mark,28,0),IF($L$3='Data Entry'!$BJ$7,VLOOKUP(F66,Mark,32,0),""))))</f>
        <v/>
      </c>
      <c r="L66" s="35" t="str">
        <f t="shared" si="7"/>
        <v/>
      </c>
      <c r="M66" s="61" t="str">
        <f t="shared" si="8"/>
        <v/>
      </c>
      <c r="N66" s="61" t="str">
        <f t="shared" si="10"/>
        <v/>
      </c>
      <c r="O66" s="69" t="str">
        <f t="shared" si="9"/>
        <v/>
      </c>
      <c r="P66" s="10"/>
    </row>
    <row r="67" spans="1:16" x14ac:dyDescent="0.25">
      <c r="A67" s="7">
        <v>62</v>
      </c>
      <c r="B67" s="31" t="str">
        <f t="shared" si="0"/>
        <v/>
      </c>
      <c r="C67" s="41" t="str">
        <f t="shared" si="1"/>
        <v/>
      </c>
      <c r="D67" s="8" t="str">
        <f t="shared" si="2"/>
        <v/>
      </c>
      <c r="E67" s="8" t="str">
        <f t="shared" si="3"/>
        <v/>
      </c>
      <c r="F67" s="5" t="str">
        <f t="shared" si="4"/>
        <v/>
      </c>
      <c r="G67" s="9" t="str">
        <f t="shared" si="5"/>
        <v/>
      </c>
      <c r="H67" s="60" t="str">
        <f>IF(AND(B67="",D67="",F67="",G67=""),"",IF($L$3='Data Entry'!$BJ$5,VLOOKUP(F67,Mark,21,0),IF($L$3='Data Entry'!$BJ$6,VLOOKUP(F67,Mark,25,0),IF($L$3='Data Entry'!$BJ$7,VLOOKUP(F67,Mark,29,0),""))))</f>
        <v/>
      </c>
      <c r="I67" s="60" t="str">
        <f>IF(AND(B67="",D67="",F67="",G67=""),"",IF($L$3='Data Entry'!$BJ$5,VLOOKUP(F67,Mark,22,0),IF($L$3='Data Entry'!$BJ$6,VLOOKUP(F67,Mark,26,0),IF($L$3='Data Entry'!$BJ$7,VLOOKUP(F67,Mark,30,0),""))))</f>
        <v/>
      </c>
      <c r="J67" s="60" t="str">
        <f>IF(AND(B67="",D67="",F67="",G67=""),"",IF($L$3='Data Entry'!$BJ$5,VLOOKUP(F67,Mark,23,0),IF($L$3='Data Entry'!$BJ$6,VLOOKUP(F67,Mark,27,0),IF($L$3='Data Entry'!$BJ$7,VLOOKUP(F67,Mark,31,0),""))))</f>
        <v/>
      </c>
      <c r="K67" s="60" t="str">
        <f>IF(AND(B67="",D67="",F67="",G67=""),"",IF($L$3='Data Entry'!$BJ$5,VLOOKUP(F67,Mark,24,0),IF($L$3='Data Entry'!$BJ$6,VLOOKUP(F67,Mark,28,0),IF($L$3='Data Entry'!$BJ$7,VLOOKUP(F67,Mark,32,0),""))))</f>
        <v/>
      </c>
      <c r="L67" s="35" t="str">
        <f t="shared" si="7"/>
        <v/>
      </c>
      <c r="M67" s="61" t="str">
        <f t="shared" si="8"/>
        <v/>
      </c>
      <c r="N67" s="61" t="str">
        <f t="shared" si="10"/>
        <v/>
      </c>
      <c r="O67" s="69" t="str">
        <f t="shared" si="9"/>
        <v/>
      </c>
      <c r="P67" s="10"/>
    </row>
    <row r="68" spans="1:16" x14ac:dyDescent="0.25">
      <c r="A68" s="7">
        <v>63</v>
      </c>
      <c r="B68" s="31" t="str">
        <f t="shared" si="0"/>
        <v/>
      </c>
      <c r="C68" s="41" t="str">
        <f t="shared" si="1"/>
        <v/>
      </c>
      <c r="D68" s="8" t="str">
        <f t="shared" si="2"/>
        <v/>
      </c>
      <c r="E68" s="8" t="str">
        <f t="shared" si="3"/>
        <v/>
      </c>
      <c r="F68" s="5" t="str">
        <f t="shared" si="4"/>
        <v/>
      </c>
      <c r="G68" s="9" t="str">
        <f t="shared" si="5"/>
        <v/>
      </c>
      <c r="H68" s="60" t="str">
        <f>IF(AND(B68="",D68="",F68="",G68=""),"",IF($L$3='Data Entry'!$BJ$5,VLOOKUP(F68,Mark,21,0),IF($L$3='Data Entry'!$BJ$6,VLOOKUP(F68,Mark,25,0),IF($L$3='Data Entry'!$BJ$7,VLOOKUP(F68,Mark,29,0),""))))</f>
        <v/>
      </c>
      <c r="I68" s="60" t="str">
        <f>IF(AND(B68="",D68="",F68="",G68=""),"",IF($L$3='Data Entry'!$BJ$5,VLOOKUP(F68,Mark,22,0),IF($L$3='Data Entry'!$BJ$6,VLOOKUP(F68,Mark,26,0),IF($L$3='Data Entry'!$BJ$7,VLOOKUP(F68,Mark,30,0),""))))</f>
        <v/>
      </c>
      <c r="J68" s="60" t="str">
        <f>IF(AND(B68="",D68="",F68="",G68=""),"",IF($L$3='Data Entry'!$BJ$5,VLOOKUP(F68,Mark,23,0),IF($L$3='Data Entry'!$BJ$6,VLOOKUP(F68,Mark,27,0),IF($L$3='Data Entry'!$BJ$7,VLOOKUP(F68,Mark,31,0),""))))</f>
        <v/>
      </c>
      <c r="K68" s="60" t="str">
        <f>IF(AND(B68="",D68="",F68="",G68=""),"",IF($L$3='Data Entry'!$BJ$5,VLOOKUP(F68,Mark,24,0),IF($L$3='Data Entry'!$BJ$6,VLOOKUP(F68,Mark,28,0),IF($L$3='Data Entry'!$BJ$7,VLOOKUP(F68,Mark,32,0),""))))</f>
        <v/>
      </c>
      <c r="L68" s="35" t="str">
        <f t="shared" si="7"/>
        <v/>
      </c>
      <c r="M68" s="61" t="str">
        <f t="shared" si="8"/>
        <v/>
      </c>
      <c r="N68" s="61" t="str">
        <f t="shared" si="10"/>
        <v/>
      </c>
      <c r="O68" s="69" t="str">
        <f t="shared" si="9"/>
        <v/>
      </c>
      <c r="P68" s="10"/>
    </row>
    <row r="69" spans="1:16" x14ac:dyDescent="0.25">
      <c r="A69" s="7">
        <v>64</v>
      </c>
      <c r="B69" s="31" t="str">
        <f t="shared" si="0"/>
        <v/>
      </c>
      <c r="C69" s="41" t="str">
        <f t="shared" si="1"/>
        <v/>
      </c>
      <c r="D69" s="8" t="str">
        <f t="shared" si="2"/>
        <v/>
      </c>
      <c r="E69" s="8" t="str">
        <f t="shared" si="3"/>
        <v/>
      </c>
      <c r="F69" s="5" t="str">
        <f t="shared" si="4"/>
        <v/>
      </c>
      <c r="G69" s="9" t="str">
        <f t="shared" si="5"/>
        <v/>
      </c>
      <c r="H69" s="60" t="str">
        <f>IF(AND(B69="",D69="",F69="",G69=""),"",IF($L$3='Data Entry'!$BJ$5,VLOOKUP(F69,Mark,21,0),IF($L$3='Data Entry'!$BJ$6,VLOOKUP(F69,Mark,25,0),IF($L$3='Data Entry'!$BJ$7,VLOOKUP(F69,Mark,29,0),""))))</f>
        <v/>
      </c>
      <c r="I69" s="60" t="str">
        <f>IF(AND(B69="",D69="",F69="",G69=""),"",IF($L$3='Data Entry'!$BJ$5,VLOOKUP(F69,Mark,22,0),IF($L$3='Data Entry'!$BJ$6,VLOOKUP(F69,Mark,26,0),IF($L$3='Data Entry'!$BJ$7,VLOOKUP(F69,Mark,30,0),""))))</f>
        <v/>
      </c>
      <c r="J69" s="60" t="str">
        <f>IF(AND(B69="",D69="",F69="",G69=""),"",IF($L$3='Data Entry'!$BJ$5,VLOOKUP(F69,Mark,23,0),IF($L$3='Data Entry'!$BJ$6,VLOOKUP(F69,Mark,27,0),IF($L$3='Data Entry'!$BJ$7,VLOOKUP(F69,Mark,31,0),""))))</f>
        <v/>
      </c>
      <c r="K69" s="60" t="str">
        <f>IF(AND(B69="",D69="",F69="",G69=""),"",IF($L$3='Data Entry'!$BJ$5,VLOOKUP(F69,Mark,24,0),IF($L$3='Data Entry'!$BJ$6,VLOOKUP(F69,Mark,28,0),IF($L$3='Data Entry'!$BJ$7,VLOOKUP(F69,Mark,32,0),""))))</f>
        <v/>
      </c>
      <c r="L69" s="35" t="str">
        <f t="shared" si="7"/>
        <v/>
      </c>
      <c r="M69" s="61" t="str">
        <f t="shared" si="8"/>
        <v/>
      </c>
      <c r="N69" s="61" t="str">
        <f t="shared" si="10"/>
        <v/>
      </c>
      <c r="O69" s="69" t="str">
        <f t="shared" si="9"/>
        <v/>
      </c>
      <c r="P69" s="10"/>
    </row>
    <row r="70" spans="1:16" x14ac:dyDescent="0.25">
      <c r="A70" s="7">
        <v>65</v>
      </c>
      <c r="B70" s="31" t="str">
        <f t="shared" ref="B70:B133" si="11">IFERROR(IF($C$3="","",VLOOKUP(A70,NAME,4,0)),"")</f>
        <v/>
      </c>
      <c r="C70" s="41" t="str">
        <f t="shared" ref="C70:C133" si="12">IFERROR(IF($C$3="","",VLOOKUP(A70,NAME,11,0)),"")</f>
        <v/>
      </c>
      <c r="D70" s="8" t="str">
        <f t="shared" ref="D70:D133" si="13">IFERROR(IF($C$3="","",VLOOKUP(A70,NAME,6,0)),"")</f>
        <v/>
      </c>
      <c r="E70" s="8" t="str">
        <f t="shared" ref="E70:E133" si="14">IFERROR(IF($C$3="","",VLOOKUP(A70,NAME,8,0)),"")</f>
        <v/>
      </c>
      <c r="F70" s="5" t="str">
        <f t="shared" ref="F70:F133" si="15">IFERROR(IF($C$3="","",VLOOKUP(A70,NAME,12,0)),"")</f>
        <v/>
      </c>
      <c r="G70" s="9" t="str">
        <f t="shared" ref="G70:G133" si="16">IFERROR(IF($C$3="","",VLOOKUP(A70,NAME,13,0)),"")</f>
        <v/>
      </c>
      <c r="H70" s="60" t="str">
        <f>IF(AND(B70="",D70="",F70="",G70=""),"",IF($L$3='Data Entry'!$BJ$5,VLOOKUP(F70,Mark,21,0),IF($L$3='Data Entry'!$BJ$6,VLOOKUP(F70,Mark,25,0),IF($L$3='Data Entry'!$BJ$7,VLOOKUP(F70,Mark,29,0),""))))</f>
        <v/>
      </c>
      <c r="I70" s="60" t="str">
        <f>IF(AND(B70="",D70="",F70="",G70=""),"",IF($L$3='Data Entry'!$BJ$5,VLOOKUP(F70,Mark,22,0),IF($L$3='Data Entry'!$BJ$6,VLOOKUP(F70,Mark,26,0),IF($L$3='Data Entry'!$BJ$7,VLOOKUP(F70,Mark,30,0),""))))</f>
        <v/>
      </c>
      <c r="J70" s="60" t="str">
        <f>IF(AND(B70="",D70="",F70="",G70=""),"",IF($L$3='Data Entry'!$BJ$5,VLOOKUP(F70,Mark,23,0),IF($L$3='Data Entry'!$BJ$6,VLOOKUP(F70,Mark,27,0),IF($L$3='Data Entry'!$BJ$7,VLOOKUP(F70,Mark,31,0),""))))</f>
        <v/>
      </c>
      <c r="K70" s="60" t="str">
        <f>IF(AND(B70="",D70="",F70="",G70=""),"",IF($L$3='Data Entry'!$BJ$5,VLOOKUP(F70,Mark,24,0),IF($L$3='Data Entry'!$BJ$6,VLOOKUP(F70,Mark,28,0),IF($L$3='Data Entry'!$BJ$7,VLOOKUP(F70,Mark,32,0),""))))</f>
        <v/>
      </c>
      <c r="L70" s="35" t="str">
        <f t="shared" si="7"/>
        <v/>
      </c>
      <c r="M70" s="61" t="str">
        <f t="shared" si="8"/>
        <v/>
      </c>
      <c r="N70" s="61" t="str">
        <f t="shared" ref="N70:N101" si="17">IFERROR(IF(AND($L$3=""),"",IF(AND(L70=""),"",IF(AND(F70=""),"",IF(AND(VLOOKUP(F70,Mark,5,0)=""),"",IF(AND(VLOOKUP(F70,Mark,5,0)&gt;85),5,IF(AND(VLOOKUP(F70,Mark,5,0)&gt;75),4,IF(AND(VLOOKUP(F70,Mark,5,0)&gt;=65),3,0))))))),"")</f>
        <v/>
      </c>
      <c r="O70" s="69" t="str">
        <f t="shared" si="9"/>
        <v/>
      </c>
      <c r="P70" s="10"/>
    </row>
    <row r="71" spans="1:16" x14ac:dyDescent="0.25">
      <c r="A71" s="7">
        <v>66</v>
      </c>
      <c r="B71" s="31" t="str">
        <f t="shared" si="11"/>
        <v/>
      </c>
      <c r="C71" s="41" t="str">
        <f t="shared" si="12"/>
        <v/>
      </c>
      <c r="D71" s="8" t="str">
        <f t="shared" si="13"/>
        <v/>
      </c>
      <c r="E71" s="8" t="str">
        <f t="shared" si="14"/>
        <v/>
      </c>
      <c r="F71" s="5" t="str">
        <f t="shared" si="15"/>
        <v/>
      </c>
      <c r="G71" s="9" t="str">
        <f t="shared" si="16"/>
        <v/>
      </c>
      <c r="H71" s="60" t="str">
        <f>IF(AND(B71="",D71="",F71="",G71=""),"",IF($L$3='Data Entry'!$BJ$5,VLOOKUP(F71,Mark,21,0),IF($L$3='Data Entry'!$BJ$6,VLOOKUP(F71,Mark,25,0),IF($L$3='Data Entry'!$BJ$7,VLOOKUP(F71,Mark,29,0),""))))</f>
        <v/>
      </c>
      <c r="I71" s="60" t="str">
        <f>IF(AND(B71="",D71="",F71="",G71=""),"",IF($L$3='Data Entry'!$BJ$5,VLOOKUP(F71,Mark,22,0),IF($L$3='Data Entry'!$BJ$6,VLOOKUP(F71,Mark,26,0),IF($L$3='Data Entry'!$BJ$7,VLOOKUP(F71,Mark,30,0),""))))</f>
        <v/>
      </c>
      <c r="J71" s="60" t="str">
        <f>IF(AND(B71="",D71="",F71="",G71=""),"",IF($L$3='Data Entry'!$BJ$5,VLOOKUP(F71,Mark,23,0),IF($L$3='Data Entry'!$BJ$6,VLOOKUP(F71,Mark,27,0),IF($L$3='Data Entry'!$BJ$7,VLOOKUP(F71,Mark,31,0),""))))</f>
        <v/>
      </c>
      <c r="K71" s="60" t="str">
        <f>IF(AND(B71="",D71="",F71="",G71=""),"",IF($L$3='Data Entry'!$BJ$5,VLOOKUP(F71,Mark,24,0),IF($L$3='Data Entry'!$BJ$6,VLOOKUP(F71,Mark,28,0),IF($L$3='Data Entry'!$BJ$7,VLOOKUP(F71,Mark,32,0),""))))</f>
        <v/>
      </c>
      <c r="L71" s="35" t="str">
        <f t="shared" ref="L71:L134" si="18">IF(AND(H71="",I71="",J71="",K71=""),"",IF($L$3="","",SUM(H71,I71,J71,K71)))</f>
        <v/>
      </c>
      <c r="M71" s="61" t="str">
        <f t="shared" ref="M71:M134" si="19">IFERROR(IF(OR(L71="",$L$3="",D71=""),"",ROUNDUP(L71*$M$5%,0)),"")</f>
        <v/>
      </c>
      <c r="N71" s="61" t="str">
        <f t="shared" si="17"/>
        <v/>
      </c>
      <c r="O71" s="69" t="str">
        <f t="shared" ref="O71:O134" si="20">IFERROR(IF(F71="","",IF(L71="","",IF(M71="","",SUM(M71:N71)))),"")</f>
        <v/>
      </c>
      <c r="P71" s="10"/>
    </row>
    <row r="72" spans="1:16" x14ac:dyDescent="0.25">
      <c r="A72" s="7">
        <v>67</v>
      </c>
      <c r="B72" s="31" t="str">
        <f t="shared" si="11"/>
        <v/>
      </c>
      <c r="C72" s="41" t="str">
        <f t="shared" si="12"/>
        <v/>
      </c>
      <c r="D72" s="8" t="str">
        <f t="shared" si="13"/>
        <v/>
      </c>
      <c r="E72" s="8" t="str">
        <f t="shared" si="14"/>
        <v/>
      </c>
      <c r="F72" s="5" t="str">
        <f t="shared" si="15"/>
        <v/>
      </c>
      <c r="G72" s="9" t="str">
        <f t="shared" si="16"/>
        <v/>
      </c>
      <c r="H72" s="60" t="str">
        <f>IF(AND(B72="",D72="",F72="",G72=""),"",IF($L$3='Data Entry'!$BJ$5,VLOOKUP(F72,Mark,21,0),IF($L$3='Data Entry'!$BJ$6,VLOOKUP(F72,Mark,25,0),IF($L$3='Data Entry'!$BJ$7,VLOOKUP(F72,Mark,29,0),""))))</f>
        <v/>
      </c>
      <c r="I72" s="60" t="str">
        <f>IF(AND(B72="",D72="",F72="",G72=""),"",IF($L$3='Data Entry'!$BJ$5,VLOOKUP(F72,Mark,22,0),IF($L$3='Data Entry'!$BJ$6,VLOOKUP(F72,Mark,26,0),IF($L$3='Data Entry'!$BJ$7,VLOOKUP(F72,Mark,30,0),""))))</f>
        <v/>
      </c>
      <c r="J72" s="60" t="str">
        <f>IF(AND(B72="",D72="",F72="",G72=""),"",IF($L$3='Data Entry'!$BJ$5,VLOOKUP(F72,Mark,23,0),IF($L$3='Data Entry'!$BJ$6,VLOOKUP(F72,Mark,27,0),IF($L$3='Data Entry'!$BJ$7,VLOOKUP(F72,Mark,31,0),""))))</f>
        <v/>
      </c>
      <c r="K72" s="60" t="str">
        <f>IF(AND(B72="",D72="",F72="",G72=""),"",IF($L$3='Data Entry'!$BJ$5,VLOOKUP(F72,Mark,24,0),IF($L$3='Data Entry'!$BJ$6,VLOOKUP(F72,Mark,28,0),IF($L$3='Data Entry'!$BJ$7,VLOOKUP(F72,Mark,32,0),""))))</f>
        <v/>
      </c>
      <c r="L72" s="35" t="str">
        <f t="shared" si="18"/>
        <v/>
      </c>
      <c r="M72" s="61" t="str">
        <f t="shared" si="19"/>
        <v/>
      </c>
      <c r="N72" s="61" t="str">
        <f t="shared" si="17"/>
        <v/>
      </c>
      <c r="O72" s="69" t="str">
        <f t="shared" si="20"/>
        <v/>
      </c>
      <c r="P72" s="10"/>
    </row>
    <row r="73" spans="1:16" x14ac:dyDescent="0.25">
      <c r="A73" s="7">
        <v>68</v>
      </c>
      <c r="B73" s="31" t="str">
        <f t="shared" si="11"/>
        <v/>
      </c>
      <c r="C73" s="41" t="str">
        <f t="shared" si="12"/>
        <v/>
      </c>
      <c r="D73" s="8" t="str">
        <f t="shared" si="13"/>
        <v/>
      </c>
      <c r="E73" s="8" t="str">
        <f t="shared" si="14"/>
        <v/>
      </c>
      <c r="F73" s="5" t="str">
        <f t="shared" si="15"/>
        <v/>
      </c>
      <c r="G73" s="9" t="str">
        <f t="shared" si="16"/>
        <v/>
      </c>
      <c r="H73" s="60" t="str">
        <f>IF(AND(B73="",D73="",F73="",G73=""),"",IF($L$3='Data Entry'!$BJ$5,VLOOKUP(F73,Mark,21,0),IF($L$3='Data Entry'!$BJ$6,VLOOKUP(F73,Mark,25,0),IF($L$3='Data Entry'!$BJ$7,VLOOKUP(F73,Mark,29,0),""))))</f>
        <v/>
      </c>
      <c r="I73" s="60" t="str">
        <f>IF(AND(B73="",D73="",F73="",G73=""),"",IF($L$3='Data Entry'!$BJ$5,VLOOKUP(F73,Mark,22,0),IF($L$3='Data Entry'!$BJ$6,VLOOKUP(F73,Mark,26,0),IF($L$3='Data Entry'!$BJ$7,VLOOKUP(F73,Mark,30,0),""))))</f>
        <v/>
      </c>
      <c r="J73" s="60" t="str">
        <f>IF(AND(B73="",D73="",F73="",G73=""),"",IF($L$3='Data Entry'!$BJ$5,VLOOKUP(F73,Mark,23,0),IF($L$3='Data Entry'!$BJ$6,VLOOKUP(F73,Mark,27,0),IF($L$3='Data Entry'!$BJ$7,VLOOKUP(F73,Mark,31,0),""))))</f>
        <v/>
      </c>
      <c r="K73" s="60" t="str">
        <f>IF(AND(B73="",D73="",F73="",G73=""),"",IF($L$3='Data Entry'!$BJ$5,VLOOKUP(F73,Mark,24,0),IF($L$3='Data Entry'!$BJ$6,VLOOKUP(F73,Mark,28,0),IF($L$3='Data Entry'!$BJ$7,VLOOKUP(F73,Mark,32,0),""))))</f>
        <v/>
      </c>
      <c r="L73" s="35" t="str">
        <f t="shared" si="18"/>
        <v/>
      </c>
      <c r="M73" s="61" t="str">
        <f t="shared" si="19"/>
        <v/>
      </c>
      <c r="N73" s="61" t="str">
        <f t="shared" si="17"/>
        <v/>
      </c>
      <c r="O73" s="69" t="str">
        <f t="shared" si="20"/>
        <v/>
      </c>
      <c r="P73" s="10"/>
    </row>
    <row r="74" spans="1:16" x14ac:dyDescent="0.25">
      <c r="A74" s="7">
        <v>69</v>
      </c>
      <c r="B74" s="31" t="str">
        <f t="shared" si="11"/>
        <v/>
      </c>
      <c r="C74" s="41" t="str">
        <f t="shared" si="12"/>
        <v/>
      </c>
      <c r="D74" s="8" t="str">
        <f t="shared" si="13"/>
        <v/>
      </c>
      <c r="E74" s="8" t="str">
        <f t="shared" si="14"/>
        <v/>
      </c>
      <c r="F74" s="5" t="str">
        <f t="shared" si="15"/>
        <v/>
      </c>
      <c r="G74" s="9" t="str">
        <f t="shared" si="16"/>
        <v/>
      </c>
      <c r="H74" s="60" t="str">
        <f>IF(AND(B74="",D74="",F74="",G74=""),"",IF($L$3='Data Entry'!$BJ$5,VLOOKUP(F74,Mark,21,0),IF($L$3='Data Entry'!$BJ$6,VLOOKUP(F74,Mark,25,0),IF($L$3='Data Entry'!$BJ$7,VLOOKUP(F74,Mark,29,0),""))))</f>
        <v/>
      </c>
      <c r="I74" s="60" t="str">
        <f>IF(AND(B74="",D74="",F74="",G74=""),"",IF($L$3='Data Entry'!$BJ$5,VLOOKUP(F74,Mark,22,0),IF($L$3='Data Entry'!$BJ$6,VLOOKUP(F74,Mark,26,0),IF($L$3='Data Entry'!$BJ$7,VLOOKUP(F74,Mark,30,0),""))))</f>
        <v/>
      </c>
      <c r="J74" s="60" t="str">
        <f>IF(AND(B74="",D74="",F74="",G74=""),"",IF($L$3='Data Entry'!$BJ$5,VLOOKUP(F74,Mark,23,0),IF($L$3='Data Entry'!$BJ$6,VLOOKUP(F74,Mark,27,0),IF($L$3='Data Entry'!$BJ$7,VLOOKUP(F74,Mark,31,0),""))))</f>
        <v/>
      </c>
      <c r="K74" s="60" t="str">
        <f>IF(AND(B74="",D74="",F74="",G74=""),"",IF($L$3='Data Entry'!$BJ$5,VLOOKUP(F74,Mark,24,0),IF($L$3='Data Entry'!$BJ$6,VLOOKUP(F74,Mark,28,0),IF($L$3='Data Entry'!$BJ$7,VLOOKUP(F74,Mark,32,0),""))))</f>
        <v/>
      </c>
      <c r="L74" s="35" t="str">
        <f t="shared" si="18"/>
        <v/>
      </c>
      <c r="M74" s="61" t="str">
        <f t="shared" si="19"/>
        <v/>
      </c>
      <c r="N74" s="61" t="str">
        <f t="shared" si="17"/>
        <v/>
      </c>
      <c r="O74" s="69" t="str">
        <f t="shared" si="20"/>
        <v/>
      </c>
      <c r="P74" s="10"/>
    </row>
    <row r="75" spans="1:16" x14ac:dyDescent="0.25">
      <c r="A75" s="7">
        <v>70</v>
      </c>
      <c r="B75" s="31" t="str">
        <f t="shared" si="11"/>
        <v/>
      </c>
      <c r="C75" s="41" t="str">
        <f t="shared" si="12"/>
        <v/>
      </c>
      <c r="D75" s="8" t="str">
        <f t="shared" si="13"/>
        <v/>
      </c>
      <c r="E75" s="8" t="str">
        <f t="shared" si="14"/>
        <v/>
      </c>
      <c r="F75" s="5" t="str">
        <f t="shared" si="15"/>
        <v/>
      </c>
      <c r="G75" s="9" t="str">
        <f t="shared" si="16"/>
        <v/>
      </c>
      <c r="H75" s="60" t="str">
        <f>IF(AND(B75="",D75="",F75="",G75=""),"",IF($L$3='Data Entry'!$BJ$5,VLOOKUP(F75,Mark,21,0),IF($L$3='Data Entry'!$BJ$6,VLOOKUP(F75,Mark,25,0),IF($L$3='Data Entry'!$BJ$7,VLOOKUP(F75,Mark,29,0),""))))</f>
        <v/>
      </c>
      <c r="I75" s="60" t="str">
        <f>IF(AND(B75="",D75="",F75="",G75=""),"",IF($L$3='Data Entry'!$BJ$5,VLOOKUP(F75,Mark,22,0),IF($L$3='Data Entry'!$BJ$6,VLOOKUP(F75,Mark,26,0),IF($L$3='Data Entry'!$BJ$7,VLOOKUP(F75,Mark,30,0),""))))</f>
        <v/>
      </c>
      <c r="J75" s="60" t="str">
        <f>IF(AND(B75="",D75="",F75="",G75=""),"",IF($L$3='Data Entry'!$BJ$5,VLOOKUP(F75,Mark,23,0),IF($L$3='Data Entry'!$BJ$6,VLOOKUP(F75,Mark,27,0),IF($L$3='Data Entry'!$BJ$7,VLOOKUP(F75,Mark,31,0),""))))</f>
        <v/>
      </c>
      <c r="K75" s="60" t="str">
        <f>IF(AND(B75="",D75="",F75="",G75=""),"",IF($L$3='Data Entry'!$BJ$5,VLOOKUP(F75,Mark,24,0),IF($L$3='Data Entry'!$BJ$6,VLOOKUP(F75,Mark,28,0),IF($L$3='Data Entry'!$BJ$7,VLOOKUP(F75,Mark,32,0),""))))</f>
        <v/>
      </c>
      <c r="L75" s="35" t="str">
        <f t="shared" si="18"/>
        <v/>
      </c>
      <c r="M75" s="61" t="str">
        <f t="shared" si="19"/>
        <v/>
      </c>
      <c r="N75" s="61" t="str">
        <f t="shared" si="17"/>
        <v/>
      </c>
      <c r="O75" s="69" t="str">
        <f t="shared" si="20"/>
        <v/>
      </c>
      <c r="P75" s="10"/>
    </row>
    <row r="76" spans="1:16" x14ac:dyDescent="0.25">
      <c r="A76" s="7">
        <v>71</v>
      </c>
      <c r="B76" s="31" t="str">
        <f t="shared" si="11"/>
        <v/>
      </c>
      <c r="C76" s="41" t="str">
        <f t="shared" si="12"/>
        <v/>
      </c>
      <c r="D76" s="8" t="str">
        <f t="shared" si="13"/>
        <v/>
      </c>
      <c r="E76" s="8" t="str">
        <f t="shared" si="14"/>
        <v/>
      </c>
      <c r="F76" s="5" t="str">
        <f t="shared" si="15"/>
        <v/>
      </c>
      <c r="G76" s="9" t="str">
        <f t="shared" si="16"/>
        <v/>
      </c>
      <c r="H76" s="60" t="str">
        <f>IF(AND(B76="",D76="",F76="",G76=""),"",IF($L$3='Data Entry'!$BJ$5,VLOOKUP(F76,Mark,21,0),IF($L$3='Data Entry'!$BJ$6,VLOOKUP(F76,Mark,25,0),IF($L$3='Data Entry'!$BJ$7,VLOOKUP(F76,Mark,29,0),""))))</f>
        <v/>
      </c>
      <c r="I76" s="60" t="str">
        <f>IF(AND(B76="",D76="",F76="",G76=""),"",IF($L$3='Data Entry'!$BJ$5,VLOOKUP(F76,Mark,22,0),IF($L$3='Data Entry'!$BJ$6,VLOOKUP(F76,Mark,26,0),IF($L$3='Data Entry'!$BJ$7,VLOOKUP(F76,Mark,30,0),""))))</f>
        <v/>
      </c>
      <c r="J76" s="60" t="str">
        <f>IF(AND(B76="",D76="",F76="",G76=""),"",IF($L$3='Data Entry'!$BJ$5,VLOOKUP(F76,Mark,23,0),IF($L$3='Data Entry'!$BJ$6,VLOOKUP(F76,Mark,27,0),IF($L$3='Data Entry'!$BJ$7,VLOOKUP(F76,Mark,31,0),""))))</f>
        <v/>
      </c>
      <c r="K76" s="60" t="str">
        <f>IF(AND(B76="",D76="",F76="",G76=""),"",IF($L$3='Data Entry'!$BJ$5,VLOOKUP(F76,Mark,24,0),IF($L$3='Data Entry'!$BJ$6,VLOOKUP(F76,Mark,28,0),IF($L$3='Data Entry'!$BJ$7,VLOOKUP(F76,Mark,32,0),""))))</f>
        <v/>
      </c>
      <c r="L76" s="35" t="str">
        <f t="shared" si="18"/>
        <v/>
      </c>
      <c r="M76" s="61" t="str">
        <f t="shared" si="19"/>
        <v/>
      </c>
      <c r="N76" s="61" t="str">
        <f t="shared" si="17"/>
        <v/>
      </c>
      <c r="O76" s="69" t="str">
        <f t="shared" si="20"/>
        <v/>
      </c>
      <c r="P76" s="10"/>
    </row>
    <row r="77" spans="1:16" x14ac:dyDescent="0.25">
      <c r="A77" s="7">
        <v>72</v>
      </c>
      <c r="B77" s="31" t="str">
        <f t="shared" si="11"/>
        <v/>
      </c>
      <c r="C77" s="41" t="str">
        <f t="shared" si="12"/>
        <v/>
      </c>
      <c r="D77" s="8" t="str">
        <f t="shared" si="13"/>
        <v/>
      </c>
      <c r="E77" s="8" t="str">
        <f t="shared" si="14"/>
        <v/>
      </c>
      <c r="F77" s="5" t="str">
        <f t="shared" si="15"/>
        <v/>
      </c>
      <c r="G77" s="9" t="str">
        <f t="shared" si="16"/>
        <v/>
      </c>
      <c r="H77" s="60" t="str">
        <f>IF(AND(B77="",D77="",F77="",G77=""),"",IF($L$3='Data Entry'!$BJ$5,VLOOKUP(F77,Mark,21,0),IF($L$3='Data Entry'!$BJ$6,VLOOKUP(F77,Mark,25,0),IF($L$3='Data Entry'!$BJ$7,VLOOKUP(F77,Mark,29,0),""))))</f>
        <v/>
      </c>
      <c r="I77" s="60" t="str">
        <f>IF(AND(B77="",D77="",F77="",G77=""),"",IF($L$3='Data Entry'!$BJ$5,VLOOKUP(F77,Mark,22,0),IF($L$3='Data Entry'!$BJ$6,VLOOKUP(F77,Mark,26,0),IF($L$3='Data Entry'!$BJ$7,VLOOKUP(F77,Mark,30,0),""))))</f>
        <v/>
      </c>
      <c r="J77" s="60" t="str">
        <f>IF(AND(B77="",D77="",F77="",G77=""),"",IF($L$3='Data Entry'!$BJ$5,VLOOKUP(F77,Mark,23,0),IF($L$3='Data Entry'!$BJ$6,VLOOKUP(F77,Mark,27,0),IF($L$3='Data Entry'!$BJ$7,VLOOKUP(F77,Mark,31,0),""))))</f>
        <v/>
      </c>
      <c r="K77" s="60" t="str">
        <f>IF(AND(B77="",D77="",F77="",G77=""),"",IF($L$3='Data Entry'!$BJ$5,VLOOKUP(F77,Mark,24,0),IF($L$3='Data Entry'!$BJ$6,VLOOKUP(F77,Mark,28,0),IF($L$3='Data Entry'!$BJ$7,VLOOKUP(F77,Mark,32,0),""))))</f>
        <v/>
      </c>
      <c r="L77" s="35" t="str">
        <f t="shared" si="18"/>
        <v/>
      </c>
      <c r="M77" s="61" t="str">
        <f t="shared" si="19"/>
        <v/>
      </c>
      <c r="N77" s="61" t="str">
        <f t="shared" si="17"/>
        <v/>
      </c>
      <c r="O77" s="69" t="str">
        <f t="shared" si="20"/>
        <v/>
      </c>
      <c r="P77" s="10"/>
    </row>
    <row r="78" spans="1:16" x14ac:dyDescent="0.25">
      <c r="A78" s="7">
        <v>73</v>
      </c>
      <c r="B78" s="31" t="str">
        <f t="shared" si="11"/>
        <v/>
      </c>
      <c r="C78" s="41" t="str">
        <f t="shared" si="12"/>
        <v/>
      </c>
      <c r="D78" s="8" t="str">
        <f t="shared" si="13"/>
        <v/>
      </c>
      <c r="E78" s="8" t="str">
        <f t="shared" si="14"/>
        <v/>
      </c>
      <c r="F78" s="5" t="str">
        <f t="shared" si="15"/>
        <v/>
      </c>
      <c r="G78" s="9" t="str">
        <f t="shared" si="16"/>
        <v/>
      </c>
      <c r="H78" s="60" t="str">
        <f>IF(AND(B78="",D78="",F78="",G78=""),"",IF($L$3='Data Entry'!$BJ$5,VLOOKUP(F78,Mark,21,0),IF($L$3='Data Entry'!$BJ$6,VLOOKUP(F78,Mark,25,0),IF($L$3='Data Entry'!$BJ$7,VLOOKUP(F78,Mark,29,0),""))))</f>
        <v/>
      </c>
      <c r="I78" s="60" t="str">
        <f>IF(AND(B78="",D78="",F78="",G78=""),"",IF($L$3='Data Entry'!$BJ$5,VLOOKUP(F78,Mark,22,0),IF($L$3='Data Entry'!$BJ$6,VLOOKUP(F78,Mark,26,0),IF($L$3='Data Entry'!$BJ$7,VLOOKUP(F78,Mark,30,0),""))))</f>
        <v/>
      </c>
      <c r="J78" s="60" t="str">
        <f>IF(AND(B78="",D78="",F78="",G78=""),"",IF($L$3='Data Entry'!$BJ$5,VLOOKUP(F78,Mark,23,0),IF($L$3='Data Entry'!$BJ$6,VLOOKUP(F78,Mark,27,0),IF($L$3='Data Entry'!$BJ$7,VLOOKUP(F78,Mark,31,0),""))))</f>
        <v/>
      </c>
      <c r="K78" s="60" t="str">
        <f>IF(AND(B78="",D78="",F78="",G78=""),"",IF($L$3='Data Entry'!$BJ$5,VLOOKUP(F78,Mark,24,0),IF($L$3='Data Entry'!$BJ$6,VLOOKUP(F78,Mark,28,0),IF($L$3='Data Entry'!$BJ$7,VLOOKUP(F78,Mark,32,0),""))))</f>
        <v/>
      </c>
      <c r="L78" s="35" t="str">
        <f t="shared" si="18"/>
        <v/>
      </c>
      <c r="M78" s="61" t="str">
        <f t="shared" si="19"/>
        <v/>
      </c>
      <c r="N78" s="61" t="str">
        <f t="shared" si="17"/>
        <v/>
      </c>
      <c r="O78" s="69" t="str">
        <f t="shared" si="20"/>
        <v/>
      </c>
      <c r="P78" s="10"/>
    </row>
    <row r="79" spans="1:16" x14ac:dyDescent="0.25">
      <c r="A79" s="7">
        <v>74</v>
      </c>
      <c r="B79" s="31" t="str">
        <f t="shared" si="11"/>
        <v/>
      </c>
      <c r="C79" s="41" t="str">
        <f t="shared" si="12"/>
        <v/>
      </c>
      <c r="D79" s="8" t="str">
        <f t="shared" si="13"/>
        <v/>
      </c>
      <c r="E79" s="8" t="str">
        <f t="shared" si="14"/>
        <v/>
      </c>
      <c r="F79" s="5" t="str">
        <f t="shared" si="15"/>
        <v/>
      </c>
      <c r="G79" s="9" t="str">
        <f t="shared" si="16"/>
        <v/>
      </c>
      <c r="H79" s="60" t="str">
        <f>IF(AND(B79="",D79="",F79="",G79=""),"",IF($L$3='Data Entry'!$BJ$5,VLOOKUP(F79,Mark,21,0),IF($L$3='Data Entry'!$BJ$6,VLOOKUP(F79,Mark,25,0),IF($L$3='Data Entry'!$BJ$7,VLOOKUP(F79,Mark,29,0),""))))</f>
        <v/>
      </c>
      <c r="I79" s="60" t="str">
        <f>IF(AND(B79="",D79="",F79="",G79=""),"",IF($L$3='Data Entry'!$BJ$5,VLOOKUP(F79,Mark,22,0),IF($L$3='Data Entry'!$BJ$6,VLOOKUP(F79,Mark,26,0),IF($L$3='Data Entry'!$BJ$7,VLOOKUP(F79,Mark,30,0),""))))</f>
        <v/>
      </c>
      <c r="J79" s="60" t="str">
        <f>IF(AND(B79="",D79="",F79="",G79=""),"",IF($L$3='Data Entry'!$BJ$5,VLOOKUP(F79,Mark,23,0),IF($L$3='Data Entry'!$BJ$6,VLOOKUP(F79,Mark,27,0),IF($L$3='Data Entry'!$BJ$7,VLOOKUP(F79,Mark,31,0),""))))</f>
        <v/>
      </c>
      <c r="K79" s="60" t="str">
        <f>IF(AND(B79="",D79="",F79="",G79=""),"",IF($L$3='Data Entry'!$BJ$5,VLOOKUP(F79,Mark,24,0),IF($L$3='Data Entry'!$BJ$6,VLOOKUP(F79,Mark,28,0),IF($L$3='Data Entry'!$BJ$7,VLOOKUP(F79,Mark,32,0),""))))</f>
        <v/>
      </c>
      <c r="L79" s="35" t="str">
        <f t="shared" si="18"/>
        <v/>
      </c>
      <c r="M79" s="61" t="str">
        <f t="shared" si="19"/>
        <v/>
      </c>
      <c r="N79" s="61" t="str">
        <f t="shared" si="17"/>
        <v/>
      </c>
      <c r="O79" s="69" t="str">
        <f t="shared" si="20"/>
        <v/>
      </c>
      <c r="P79" s="10"/>
    </row>
    <row r="80" spans="1:16" x14ac:dyDescent="0.25">
      <c r="A80" s="7">
        <v>75</v>
      </c>
      <c r="B80" s="31" t="str">
        <f t="shared" si="11"/>
        <v/>
      </c>
      <c r="C80" s="41" t="str">
        <f t="shared" si="12"/>
        <v/>
      </c>
      <c r="D80" s="8" t="str">
        <f t="shared" si="13"/>
        <v/>
      </c>
      <c r="E80" s="8" t="str">
        <f t="shared" si="14"/>
        <v/>
      </c>
      <c r="F80" s="5" t="str">
        <f t="shared" si="15"/>
        <v/>
      </c>
      <c r="G80" s="9" t="str">
        <f t="shared" si="16"/>
        <v/>
      </c>
      <c r="H80" s="60" t="str">
        <f>IF(AND(B80="",D80="",F80="",G80=""),"",IF($L$3='Data Entry'!$BJ$5,VLOOKUP(F80,Mark,21,0),IF($L$3='Data Entry'!$BJ$6,VLOOKUP(F80,Mark,25,0),IF($L$3='Data Entry'!$BJ$7,VLOOKUP(F80,Mark,29,0),""))))</f>
        <v/>
      </c>
      <c r="I80" s="60" t="str">
        <f>IF(AND(B80="",D80="",F80="",G80=""),"",IF($L$3='Data Entry'!$BJ$5,VLOOKUP(F80,Mark,22,0),IF($L$3='Data Entry'!$BJ$6,VLOOKUP(F80,Mark,26,0),IF($L$3='Data Entry'!$BJ$7,VLOOKUP(F80,Mark,30,0),""))))</f>
        <v/>
      </c>
      <c r="J80" s="60" t="str">
        <f>IF(AND(B80="",D80="",F80="",G80=""),"",IF($L$3='Data Entry'!$BJ$5,VLOOKUP(F80,Mark,23,0),IF($L$3='Data Entry'!$BJ$6,VLOOKUP(F80,Mark,27,0),IF($L$3='Data Entry'!$BJ$7,VLOOKUP(F80,Mark,31,0),""))))</f>
        <v/>
      </c>
      <c r="K80" s="60" t="str">
        <f>IF(AND(B80="",D80="",F80="",G80=""),"",IF($L$3='Data Entry'!$BJ$5,VLOOKUP(F80,Mark,24,0),IF($L$3='Data Entry'!$BJ$6,VLOOKUP(F80,Mark,28,0),IF($L$3='Data Entry'!$BJ$7,VLOOKUP(F80,Mark,32,0),""))))</f>
        <v/>
      </c>
      <c r="L80" s="35" t="str">
        <f t="shared" si="18"/>
        <v/>
      </c>
      <c r="M80" s="61" t="str">
        <f t="shared" si="19"/>
        <v/>
      </c>
      <c r="N80" s="61" t="str">
        <f t="shared" si="17"/>
        <v/>
      </c>
      <c r="O80" s="69" t="str">
        <f t="shared" si="20"/>
        <v/>
      </c>
      <c r="P80" s="10"/>
    </row>
    <row r="81" spans="1:16" x14ac:dyDescent="0.25">
      <c r="A81" s="7">
        <v>76</v>
      </c>
      <c r="B81" s="31" t="str">
        <f t="shared" si="11"/>
        <v/>
      </c>
      <c r="C81" s="41" t="str">
        <f t="shared" si="12"/>
        <v/>
      </c>
      <c r="D81" s="8" t="str">
        <f t="shared" si="13"/>
        <v/>
      </c>
      <c r="E81" s="8" t="str">
        <f t="shared" si="14"/>
        <v/>
      </c>
      <c r="F81" s="5" t="str">
        <f t="shared" si="15"/>
        <v/>
      </c>
      <c r="G81" s="9" t="str">
        <f t="shared" si="16"/>
        <v/>
      </c>
      <c r="H81" s="60" t="str">
        <f>IF(AND(B81="",D81="",F81="",G81=""),"",IF($L$3='Data Entry'!$BJ$5,VLOOKUP(F81,Mark,21,0),IF($L$3='Data Entry'!$BJ$6,VLOOKUP(F81,Mark,25,0),IF($L$3='Data Entry'!$BJ$7,VLOOKUP(F81,Mark,29,0),""))))</f>
        <v/>
      </c>
      <c r="I81" s="60" t="str">
        <f>IF(AND(B81="",D81="",F81="",G81=""),"",IF($L$3='Data Entry'!$BJ$5,VLOOKUP(F81,Mark,22,0),IF($L$3='Data Entry'!$BJ$6,VLOOKUP(F81,Mark,26,0),IF($L$3='Data Entry'!$BJ$7,VLOOKUP(F81,Mark,30,0),""))))</f>
        <v/>
      </c>
      <c r="J81" s="60" t="str">
        <f>IF(AND(B81="",D81="",F81="",G81=""),"",IF($L$3='Data Entry'!$BJ$5,VLOOKUP(F81,Mark,23,0),IF($L$3='Data Entry'!$BJ$6,VLOOKUP(F81,Mark,27,0),IF($L$3='Data Entry'!$BJ$7,VLOOKUP(F81,Mark,31,0),""))))</f>
        <v/>
      </c>
      <c r="K81" s="60" t="str">
        <f>IF(AND(B81="",D81="",F81="",G81=""),"",IF($L$3='Data Entry'!$BJ$5,VLOOKUP(F81,Mark,24,0),IF($L$3='Data Entry'!$BJ$6,VLOOKUP(F81,Mark,28,0),IF($L$3='Data Entry'!$BJ$7,VLOOKUP(F81,Mark,32,0),""))))</f>
        <v/>
      </c>
      <c r="L81" s="35" t="str">
        <f t="shared" si="18"/>
        <v/>
      </c>
      <c r="M81" s="61" t="str">
        <f t="shared" si="19"/>
        <v/>
      </c>
      <c r="N81" s="61" t="str">
        <f t="shared" si="17"/>
        <v/>
      </c>
      <c r="O81" s="69" t="str">
        <f t="shared" si="20"/>
        <v/>
      </c>
      <c r="P81" s="10"/>
    </row>
    <row r="82" spans="1:16" x14ac:dyDescent="0.25">
      <c r="A82" s="7">
        <v>77</v>
      </c>
      <c r="B82" s="31" t="str">
        <f t="shared" si="11"/>
        <v/>
      </c>
      <c r="C82" s="41" t="str">
        <f t="shared" si="12"/>
        <v/>
      </c>
      <c r="D82" s="8" t="str">
        <f t="shared" si="13"/>
        <v/>
      </c>
      <c r="E82" s="8" t="str">
        <f t="shared" si="14"/>
        <v/>
      </c>
      <c r="F82" s="5" t="str">
        <f t="shared" si="15"/>
        <v/>
      </c>
      <c r="G82" s="9" t="str">
        <f t="shared" si="16"/>
        <v/>
      </c>
      <c r="H82" s="60" t="str">
        <f>IF(AND(B82="",D82="",F82="",G82=""),"",IF($L$3='Data Entry'!$BJ$5,VLOOKUP(F82,Mark,21,0),IF($L$3='Data Entry'!$BJ$6,VLOOKUP(F82,Mark,25,0),IF($L$3='Data Entry'!$BJ$7,VLOOKUP(F82,Mark,29,0),""))))</f>
        <v/>
      </c>
      <c r="I82" s="60" t="str">
        <f>IF(AND(B82="",D82="",F82="",G82=""),"",IF($L$3='Data Entry'!$BJ$5,VLOOKUP(F82,Mark,22,0),IF($L$3='Data Entry'!$BJ$6,VLOOKUP(F82,Mark,26,0),IF($L$3='Data Entry'!$BJ$7,VLOOKUP(F82,Mark,30,0),""))))</f>
        <v/>
      </c>
      <c r="J82" s="60" t="str">
        <f>IF(AND(B82="",D82="",F82="",G82=""),"",IF($L$3='Data Entry'!$BJ$5,VLOOKUP(F82,Mark,23,0),IF($L$3='Data Entry'!$BJ$6,VLOOKUP(F82,Mark,27,0),IF($L$3='Data Entry'!$BJ$7,VLOOKUP(F82,Mark,31,0),""))))</f>
        <v/>
      </c>
      <c r="K82" s="60" t="str">
        <f>IF(AND(B82="",D82="",F82="",G82=""),"",IF($L$3='Data Entry'!$BJ$5,VLOOKUP(F82,Mark,24,0),IF($L$3='Data Entry'!$BJ$6,VLOOKUP(F82,Mark,28,0),IF($L$3='Data Entry'!$BJ$7,VLOOKUP(F82,Mark,32,0),""))))</f>
        <v/>
      </c>
      <c r="L82" s="35" t="str">
        <f t="shared" si="18"/>
        <v/>
      </c>
      <c r="M82" s="61" t="str">
        <f t="shared" si="19"/>
        <v/>
      </c>
      <c r="N82" s="61" t="str">
        <f t="shared" si="17"/>
        <v/>
      </c>
      <c r="O82" s="69" t="str">
        <f t="shared" si="20"/>
        <v/>
      </c>
      <c r="P82" s="10"/>
    </row>
    <row r="83" spans="1:16" x14ac:dyDescent="0.25">
      <c r="A83" s="7">
        <v>78</v>
      </c>
      <c r="B83" s="31" t="str">
        <f t="shared" si="11"/>
        <v/>
      </c>
      <c r="C83" s="41" t="str">
        <f t="shared" si="12"/>
        <v/>
      </c>
      <c r="D83" s="8" t="str">
        <f t="shared" si="13"/>
        <v/>
      </c>
      <c r="E83" s="8" t="str">
        <f t="shared" si="14"/>
        <v/>
      </c>
      <c r="F83" s="5" t="str">
        <f t="shared" si="15"/>
        <v/>
      </c>
      <c r="G83" s="9" t="str">
        <f t="shared" si="16"/>
        <v/>
      </c>
      <c r="H83" s="60" t="str">
        <f>IF(AND(B83="",D83="",F83="",G83=""),"",IF($L$3='Data Entry'!$BJ$5,VLOOKUP(F83,Mark,21,0),IF($L$3='Data Entry'!$BJ$6,VLOOKUP(F83,Mark,25,0),IF($L$3='Data Entry'!$BJ$7,VLOOKUP(F83,Mark,29,0),""))))</f>
        <v/>
      </c>
      <c r="I83" s="60" t="str">
        <f>IF(AND(B83="",D83="",F83="",G83=""),"",IF($L$3='Data Entry'!$BJ$5,VLOOKUP(F83,Mark,22,0),IF($L$3='Data Entry'!$BJ$6,VLOOKUP(F83,Mark,26,0),IF($L$3='Data Entry'!$BJ$7,VLOOKUP(F83,Mark,30,0),""))))</f>
        <v/>
      </c>
      <c r="J83" s="60" t="str">
        <f>IF(AND(B83="",D83="",F83="",G83=""),"",IF($L$3='Data Entry'!$BJ$5,VLOOKUP(F83,Mark,23,0),IF($L$3='Data Entry'!$BJ$6,VLOOKUP(F83,Mark,27,0),IF($L$3='Data Entry'!$BJ$7,VLOOKUP(F83,Mark,31,0),""))))</f>
        <v/>
      </c>
      <c r="K83" s="60" t="str">
        <f>IF(AND(B83="",D83="",F83="",G83=""),"",IF($L$3='Data Entry'!$BJ$5,VLOOKUP(F83,Mark,24,0),IF($L$3='Data Entry'!$BJ$6,VLOOKUP(F83,Mark,28,0),IF($L$3='Data Entry'!$BJ$7,VLOOKUP(F83,Mark,32,0),""))))</f>
        <v/>
      </c>
      <c r="L83" s="35" t="str">
        <f t="shared" si="18"/>
        <v/>
      </c>
      <c r="M83" s="61" t="str">
        <f t="shared" si="19"/>
        <v/>
      </c>
      <c r="N83" s="61" t="str">
        <f t="shared" si="17"/>
        <v/>
      </c>
      <c r="O83" s="69" t="str">
        <f t="shared" si="20"/>
        <v/>
      </c>
      <c r="P83" s="10"/>
    </row>
    <row r="84" spans="1:16" x14ac:dyDescent="0.25">
      <c r="A84" s="7">
        <v>79</v>
      </c>
      <c r="B84" s="31" t="str">
        <f t="shared" si="11"/>
        <v/>
      </c>
      <c r="C84" s="41" t="str">
        <f t="shared" si="12"/>
        <v/>
      </c>
      <c r="D84" s="8" t="str">
        <f t="shared" si="13"/>
        <v/>
      </c>
      <c r="E84" s="8" t="str">
        <f t="shared" si="14"/>
        <v/>
      </c>
      <c r="F84" s="5" t="str">
        <f t="shared" si="15"/>
        <v/>
      </c>
      <c r="G84" s="9" t="str">
        <f t="shared" si="16"/>
        <v/>
      </c>
      <c r="H84" s="60" t="str">
        <f>IF(AND(B84="",D84="",F84="",G84=""),"",IF($L$3='Data Entry'!$BJ$5,VLOOKUP(F84,Mark,21,0),IF($L$3='Data Entry'!$BJ$6,VLOOKUP(F84,Mark,25,0),IF($L$3='Data Entry'!$BJ$7,VLOOKUP(F84,Mark,29,0),""))))</f>
        <v/>
      </c>
      <c r="I84" s="60" t="str">
        <f>IF(AND(B84="",D84="",F84="",G84=""),"",IF($L$3='Data Entry'!$BJ$5,VLOOKUP(F84,Mark,22,0),IF($L$3='Data Entry'!$BJ$6,VLOOKUP(F84,Mark,26,0),IF($L$3='Data Entry'!$BJ$7,VLOOKUP(F84,Mark,30,0),""))))</f>
        <v/>
      </c>
      <c r="J84" s="60" t="str">
        <f>IF(AND(B84="",D84="",F84="",G84=""),"",IF($L$3='Data Entry'!$BJ$5,VLOOKUP(F84,Mark,23,0),IF($L$3='Data Entry'!$BJ$6,VLOOKUP(F84,Mark,27,0),IF($L$3='Data Entry'!$BJ$7,VLOOKUP(F84,Mark,31,0),""))))</f>
        <v/>
      </c>
      <c r="K84" s="60" t="str">
        <f>IF(AND(B84="",D84="",F84="",G84=""),"",IF($L$3='Data Entry'!$BJ$5,VLOOKUP(F84,Mark,24,0),IF($L$3='Data Entry'!$BJ$6,VLOOKUP(F84,Mark,28,0),IF($L$3='Data Entry'!$BJ$7,VLOOKUP(F84,Mark,32,0),""))))</f>
        <v/>
      </c>
      <c r="L84" s="35" t="str">
        <f t="shared" si="18"/>
        <v/>
      </c>
      <c r="M84" s="61" t="str">
        <f t="shared" si="19"/>
        <v/>
      </c>
      <c r="N84" s="61" t="str">
        <f t="shared" si="17"/>
        <v/>
      </c>
      <c r="O84" s="69" t="str">
        <f t="shared" si="20"/>
        <v/>
      </c>
      <c r="P84" s="10"/>
    </row>
    <row r="85" spans="1:16" x14ac:dyDescent="0.25">
      <c r="A85" s="7">
        <v>80</v>
      </c>
      <c r="B85" s="31" t="str">
        <f t="shared" si="11"/>
        <v/>
      </c>
      <c r="C85" s="41" t="str">
        <f t="shared" si="12"/>
        <v/>
      </c>
      <c r="D85" s="8" t="str">
        <f t="shared" si="13"/>
        <v/>
      </c>
      <c r="E85" s="8" t="str">
        <f t="shared" si="14"/>
        <v/>
      </c>
      <c r="F85" s="5" t="str">
        <f t="shared" si="15"/>
        <v/>
      </c>
      <c r="G85" s="9" t="str">
        <f t="shared" si="16"/>
        <v/>
      </c>
      <c r="H85" s="60" t="str">
        <f>IF(AND(B85="",D85="",F85="",G85=""),"",IF($L$3='Data Entry'!$BJ$5,VLOOKUP(F85,Mark,21,0),IF($L$3='Data Entry'!$BJ$6,VLOOKUP(F85,Mark,25,0),IF($L$3='Data Entry'!$BJ$7,VLOOKUP(F85,Mark,29,0),""))))</f>
        <v/>
      </c>
      <c r="I85" s="60" t="str">
        <f>IF(AND(B85="",D85="",F85="",G85=""),"",IF($L$3='Data Entry'!$BJ$5,VLOOKUP(F85,Mark,22,0),IF($L$3='Data Entry'!$BJ$6,VLOOKUP(F85,Mark,26,0),IF($L$3='Data Entry'!$BJ$7,VLOOKUP(F85,Mark,30,0),""))))</f>
        <v/>
      </c>
      <c r="J85" s="60" t="str">
        <f>IF(AND(B85="",D85="",F85="",G85=""),"",IF($L$3='Data Entry'!$BJ$5,VLOOKUP(F85,Mark,23,0),IF($L$3='Data Entry'!$BJ$6,VLOOKUP(F85,Mark,27,0),IF($L$3='Data Entry'!$BJ$7,VLOOKUP(F85,Mark,31,0),""))))</f>
        <v/>
      </c>
      <c r="K85" s="60" t="str">
        <f>IF(AND(B85="",D85="",F85="",G85=""),"",IF($L$3='Data Entry'!$BJ$5,VLOOKUP(F85,Mark,24,0),IF($L$3='Data Entry'!$BJ$6,VLOOKUP(F85,Mark,28,0),IF($L$3='Data Entry'!$BJ$7,VLOOKUP(F85,Mark,32,0),""))))</f>
        <v/>
      </c>
      <c r="L85" s="35" t="str">
        <f t="shared" si="18"/>
        <v/>
      </c>
      <c r="M85" s="61" t="str">
        <f t="shared" si="19"/>
        <v/>
      </c>
      <c r="N85" s="61" t="str">
        <f t="shared" si="17"/>
        <v/>
      </c>
      <c r="O85" s="69" t="str">
        <f t="shared" si="20"/>
        <v/>
      </c>
      <c r="P85" s="10"/>
    </row>
    <row r="86" spans="1:16" x14ac:dyDescent="0.25">
      <c r="A86" s="7">
        <v>81</v>
      </c>
      <c r="B86" s="31" t="str">
        <f t="shared" si="11"/>
        <v/>
      </c>
      <c r="C86" s="41" t="str">
        <f t="shared" si="12"/>
        <v/>
      </c>
      <c r="D86" s="8" t="str">
        <f t="shared" si="13"/>
        <v/>
      </c>
      <c r="E86" s="8" t="str">
        <f t="shared" si="14"/>
        <v/>
      </c>
      <c r="F86" s="5" t="str">
        <f t="shared" si="15"/>
        <v/>
      </c>
      <c r="G86" s="9" t="str">
        <f t="shared" si="16"/>
        <v/>
      </c>
      <c r="H86" s="60" t="str">
        <f>IF(AND(B86="",D86="",F86="",G86=""),"",IF($L$3='Data Entry'!$BJ$5,VLOOKUP(F86,Mark,21,0),IF($L$3='Data Entry'!$BJ$6,VLOOKUP(F86,Mark,25,0),IF($L$3='Data Entry'!$BJ$7,VLOOKUP(F86,Mark,29,0),""))))</f>
        <v/>
      </c>
      <c r="I86" s="60" t="str">
        <f>IF(AND(B86="",D86="",F86="",G86=""),"",IF($L$3='Data Entry'!$BJ$5,VLOOKUP(F86,Mark,22,0),IF($L$3='Data Entry'!$BJ$6,VLOOKUP(F86,Mark,26,0),IF($L$3='Data Entry'!$BJ$7,VLOOKUP(F86,Mark,30,0),""))))</f>
        <v/>
      </c>
      <c r="J86" s="60" t="str">
        <f>IF(AND(B86="",D86="",F86="",G86=""),"",IF($L$3='Data Entry'!$BJ$5,VLOOKUP(F86,Mark,23,0),IF($L$3='Data Entry'!$BJ$6,VLOOKUP(F86,Mark,27,0),IF($L$3='Data Entry'!$BJ$7,VLOOKUP(F86,Mark,31,0),""))))</f>
        <v/>
      </c>
      <c r="K86" s="60" t="str">
        <f>IF(AND(B86="",D86="",F86="",G86=""),"",IF($L$3='Data Entry'!$BJ$5,VLOOKUP(F86,Mark,24,0),IF($L$3='Data Entry'!$BJ$6,VLOOKUP(F86,Mark,28,0),IF($L$3='Data Entry'!$BJ$7,VLOOKUP(F86,Mark,32,0),""))))</f>
        <v/>
      </c>
      <c r="L86" s="35" t="str">
        <f t="shared" si="18"/>
        <v/>
      </c>
      <c r="M86" s="61" t="str">
        <f t="shared" si="19"/>
        <v/>
      </c>
      <c r="N86" s="61" t="str">
        <f t="shared" si="17"/>
        <v/>
      </c>
      <c r="O86" s="69" t="str">
        <f t="shared" si="20"/>
        <v/>
      </c>
      <c r="P86" s="10"/>
    </row>
    <row r="87" spans="1:16" x14ac:dyDescent="0.25">
      <c r="A87" s="7">
        <v>82</v>
      </c>
      <c r="B87" s="31" t="str">
        <f t="shared" si="11"/>
        <v/>
      </c>
      <c r="C87" s="41" t="str">
        <f t="shared" si="12"/>
        <v/>
      </c>
      <c r="D87" s="8" t="str">
        <f t="shared" si="13"/>
        <v/>
      </c>
      <c r="E87" s="8" t="str">
        <f t="shared" si="14"/>
        <v/>
      </c>
      <c r="F87" s="5" t="str">
        <f t="shared" si="15"/>
        <v/>
      </c>
      <c r="G87" s="9" t="str">
        <f t="shared" si="16"/>
        <v/>
      </c>
      <c r="H87" s="60" t="str">
        <f>IF(AND(B87="",D87="",F87="",G87=""),"",IF($L$3='Data Entry'!$BJ$5,VLOOKUP(F87,Mark,21,0),IF($L$3='Data Entry'!$BJ$6,VLOOKUP(F87,Mark,25,0),IF($L$3='Data Entry'!$BJ$7,VLOOKUP(F87,Mark,29,0),""))))</f>
        <v/>
      </c>
      <c r="I87" s="60" t="str">
        <f>IF(AND(B87="",D87="",F87="",G87=""),"",IF($L$3='Data Entry'!$BJ$5,VLOOKUP(F87,Mark,22,0),IF($L$3='Data Entry'!$BJ$6,VLOOKUP(F87,Mark,26,0),IF($L$3='Data Entry'!$BJ$7,VLOOKUP(F87,Mark,30,0),""))))</f>
        <v/>
      </c>
      <c r="J87" s="60" t="str">
        <f>IF(AND(B87="",D87="",F87="",G87=""),"",IF($L$3='Data Entry'!$BJ$5,VLOOKUP(F87,Mark,23,0),IF($L$3='Data Entry'!$BJ$6,VLOOKUP(F87,Mark,27,0),IF($L$3='Data Entry'!$BJ$7,VLOOKUP(F87,Mark,31,0),""))))</f>
        <v/>
      </c>
      <c r="K87" s="60" t="str">
        <f>IF(AND(B87="",D87="",F87="",G87=""),"",IF($L$3='Data Entry'!$BJ$5,VLOOKUP(F87,Mark,24,0),IF($L$3='Data Entry'!$BJ$6,VLOOKUP(F87,Mark,28,0),IF($L$3='Data Entry'!$BJ$7,VLOOKUP(F87,Mark,32,0),""))))</f>
        <v/>
      </c>
      <c r="L87" s="35" t="str">
        <f t="shared" si="18"/>
        <v/>
      </c>
      <c r="M87" s="61" t="str">
        <f t="shared" si="19"/>
        <v/>
      </c>
      <c r="N87" s="61" t="str">
        <f t="shared" si="17"/>
        <v/>
      </c>
      <c r="O87" s="69" t="str">
        <f t="shared" si="20"/>
        <v/>
      </c>
      <c r="P87" s="10"/>
    </row>
    <row r="88" spans="1:16" x14ac:dyDescent="0.25">
      <c r="A88" s="7">
        <v>83</v>
      </c>
      <c r="B88" s="31" t="str">
        <f t="shared" si="11"/>
        <v/>
      </c>
      <c r="C88" s="41" t="str">
        <f t="shared" si="12"/>
        <v/>
      </c>
      <c r="D88" s="8" t="str">
        <f t="shared" si="13"/>
        <v/>
      </c>
      <c r="E88" s="8" t="str">
        <f t="shared" si="14"/>
        <v/>
      </c>
      <c r="F88" s="5" t="str">
        <f t="shared" si="15"/>
        <v/>
      </c>
      <c r="G88" s="9" t="str">
        <f t="shared" si="16"/>
        <v/>
      </c>
      <c r="H88" s="60" t="str">
        <f>IF(AND(B88="",D88="",F88="",G88=""),"",IF($L$3='Data Entry'!$BJ$5,VLOOKUP(F88,Mark,21,0),IF($L$3='Data Entry'!$BJ$6,VLOOKUP(F88,Mark,25,0),IF($L$3='Data Entry'!$BJ$7,VLOOKUP(F88,Mark,29,0),""))))</f>
        <v/>
      </c>
      <c r="I88" s="60" t="str">
        <f>IF(AND(B88="",D88="",F88="",G88=""),"",IF($L$3='Data Entry'!$BJ$5,VLOOKUP(F88,Mark,22,0),IF($L$3='Data Entry'!$BJ$6,VLOOKUP(F88,Mark,26,0),IF($L$3='Data Entry'!$BJ$7,VLOOKUP(F88,Mark,30,0),""))))</f>
        <v/>
      </c>
      <c r="J88" s="60" t="str">
        <f>IF(AND(B88="",D88="",F88="",G88=""),"",IF($L$3='Data Entry'!$BJ$5,VLOOKUP(F88,Mark,23,0),IF($L$3='Data Entry'!$BJ$6,VLOOKUP(F88,Mark,27,0),IF($L$3='Data Entry'!$BJ$7,VLOOKUP(F88,Mark,31,0),""))))</f>
        <v/>
      </c>
      <c r="K88" s="60" t="str">
        <f>IF(AND(B88="",D88="",F88="",G88=""),"",IF($L$3='Data Entry'!$BJ$5,VLOOKUP(F88,Mark,24,0),IF($L$3='Data Entry'!$BJ$6,VLOOKUP(F88,Mark,28,0),IF($L$3='Data Entry'!$BJ$7,VLOOKUP(F88,Mark,32,0),""))))</f>
        <v/>
      </c>
      <c r="L88" s="35" t="str">
        <f t="shared" si="18"/>
        <v/>
      </c>
      <c r="M88" s="61" t="str">
        <f t="shared" si="19"/>
        <v/>
      </c>
      <c r="N88" s="61" t="str">
        <f t="shared" si="17"/>
        <v/>
      </c>
      <c r="O88" s="69" t="str">
        <f t="shared" si="20"/>
        <v/>
      </c>
      <c r="P88" s="10"/>
    </row>
    <row r="89" spans="1:16" x14ac:dyDescent="0.25">
      <c r="A89" s="7">
        <v>84</v>
      </c>
      <c r="B89" s="31" t="str">
        <f t="shared" si="11"/>
        <v/>
      </c>
      <c r="C89" s="41" t="str">
        <f t="shared" si="12"/>
        <v/>
      </c>
      <c r="D89" s="8" t="str">
        <f t="shared" si="13"/>
        <v/>
      </c>
      <c r="E89" s="8" t="str">
        <f t="shared" si="14"/>
        <v/>
      </c>
      <c r="F89" s="5" t="str">
        <f t="shared" si="15"/>
        <v/>
      </c>
      <c r="G89" s="9" t="str">
        <f t="shared" si="16"/>
        <v/>
      </c>
      <c r="H89" s="60" t="str">
        <f>IF(AND(B89="",D89="",F89="",G89=""),"",IF($L$3='Data Entry'!$BJ$5,VLOOKUP(F89,Mark,21,0),IF($L$3='Data Entry'!$BJ$6,VLOOKUP(F89,Mark,25,0),IF($L$3='Data Entry'!$BJ$7,VLOOKUP(F89,Mark,29,0),""))))</f>
        <v/>
      </c>
      <c r="I89" s="60" t="str">
        <f>IF(AND(B89="",D89="",F89="",G89=""),"",IF($L$3='Data Entry'!$BJ$5,VLOOKUP(F89,Mark,22,0),IF($L$3='Data Entry'!$BJ$6,VLOOKUP(F89,Mark,26,0),IF($L$3='Data Entry'!$BJ$7,VLOOKUP(F89,Mark,30,0),""))))</f>
        <v/>
      </c>
      <c r="J89" s="60" t="str">
        <f>IF(AND(B89="",D89="",F89="",G89=""),"",IF($L$3='Data Entry'!$BJ$5,VLOOKUP(F89,Mark,23,0),IF($L$3='Data Entry'!$BJ$6,VLOOKUP(F89,Mark,27,0),IF($L$3='Data Entry'!$BJ$7,VLOOKUP(F89,Mark,31,0),""))))</f>
        <v/>
      </c>
      <c r="K89" s="60" t="str">
        <f>IF(AND(B89="",D89="",F89="",G89=""),"",IF($L$3='Data Entry'!$BJ$5,VLOOKUP(F89,Mark,24,0),IF($L$3='Data Entry'!$BJ$6,VLOOKUP(F89,Mark,28,0),IF($L$3='Data Entry'!$BJ$7,VLOOKUP(F89,Mark,32,0),""))))</f>
        <v/>
      </c>
      <c r="L89" s="35" t="str">
        <f t="shared" si="18"/>
        <v/>
      </c>
      <c r="M89" s="61" t="str">
        <f t="shared" si="19"/>
        <v/>
      </c>
      <c r="N89" s="61" t="str">
        <f t="shared" si="17"/>
        <v/>
      </c>
      <c r="O89" s="69" t="str">
        <f t="shared" si="20"/>
        <v/>
      </c>
      <c r="P89" s="10"/>
    </row>
    <row r="90" spans="1:16" x14ac:dyDescent="0.25">
      <c r="A90" s="7">
        <v>85</v>
      </c>
      <c r="B90" s="31" t="str">
        <f t="shared" si="11"/>
        <v/>
      </c>
      <c r="C90" s="41" t="str">
        <f t="shared" si="12"/>
        <v/>
      </c>
      <c r="D90" s="8" t="str">
        <f t="shared" si="13"/>
        <v/>
      </c>
      <c r="E90" s="8" t="str">
        <f t="shared" si="14"/>
        <v/>
      </c>
      <c r="F90" s="5" t="str">
        <f t="shared" si="15"/>
        <v/>
      </c>
      <c r="G90" s="9" t="str">
        <f t="shared" si="16"/>
        <v/>
      </c>
      <c r="H90" s="60" t="str">
        <f>IF(AND(B90="",D90="",F90="",G90=""),"",IF($L$3='Data Entry'!$BJ$5,VLOOKUP(F90,Mark,21,0),IF($L$3='Data Entry'!$BJ$6,VLOOKUP(F90,Mark,25,0),IF($L$3='Data Entry'!$BJ$7,VLOOKUP(F90,Mark,29,0),""))))</f>
        <v/>
      </c>
      <c r="I90" s="60" t="str">
        <f>IF(AND(B90="",D90="",F90="",G90=""),"",IF($L$3='Data Entry'!$BJ$5,VLOOKUP(F90,Mark,22,0),IF($L$3='Data Entry'!$BJ$6,VLOOKUP(F90,Mark,26,0),IF($L$3='Data Entry'!$BJ$7,VLOOKUP(F90,Mark,30,0),""))))</f>
        <v/>
      </c>
      <c r="J90" s="60" t="str">
        <f>IF(AND(B90="",D90="",F90="",G90=""),"",IF($L$3='Data Entry'!$BJ$5,VLOOKUP(F90,Mark,23,0),IF($L$3='Data Entry'!$BJ$6,VLOOKUP(F90,Mark,27,0),IF($L$3='Data Entry'!$BJ$7,VLOOKUP(F90,Mark,31,0),""))))</f>
        <v/>
      </c>
      <c r="K90" s="60" t="str">
        <f>IF(AND(B90="",D90="",F90="",G90=""),"",IF($L$3='Data Entry'!$BJ$5,VLOOKUP(F90,Mark,24,0),IF($L$3='Data Entry'!$BJ$6,VLOOKUP(F90,Mark,28,0),IF($L$3='Data Entry'!$BJ$7,VLOOKUP(F90,Mark,32,0),""))))</f>
        <v/>
      </c>
      <c r="L90" s="35" t="str">
        <f t="shared" si="18"/>
        <v/>
      </c>
      <c r="M90" s="61" t="str">
        <f t="shared" si="19"/>
        <v/>
      </c>
      <c r="N90" s="61" t="str">
        <f t="shared" si="17"/>
        <v/>
      </c>
      <c r="O90" s="69" t="str">
        <f t="shared" si="20"/>
        <v/>
      </c>
      <c r="P90" s="10"/>
    </row>
    <row r="91" spans="1:16" x14ac:dyDescent="0.25">
      <c r="A91" s="7">
        <v>86</v>
      </c>
      <c r="B91" s="31" t="str">
        <f t="shared" si="11"/>
        <v/>
      </c>
      <c r="C91" s="41" t="str">
        <f t="shared" si="12"/>
        <v/>
      </c>
      <c r="D91" s="8" t="str">
        <f t="shared" si="13"/>
        <v/>
      </c>
      <c r="E91" s="8" t="str">
        <f t="shared" si="14"/>
        <v/>
      </c>
      <c r="F91" s="5" t="str">
        <f t="shared" si="15"/>
        <v/>
      </c>
      <c r="G91" s="9" t="str">
        <f t="shared" si="16"/>
        <v/>
      </c>
      <c r="H91" s="60" t="str">
        <f>IF(AND(B91="",D91="",F91="",G91=""),"",IF($L$3='Data Entry'!$BJ$5,VLOOKUP(F91,Mark,21,0),IF($L$3='Data Entry'!$BJ$6,VLOOKUP(F91,Mark,25,0),IF($L$3='Data Entry'!$BJ$7,VLOOKUP(F91,Mark,29,0),""))))</f>
        <v/>
      </c>
      <c r="I91" s="60" t="str">
        <f>IF(AND(B91="",D91="",F91="",G91=""),"",IF($L$3='Data Entry'!$BJ$5,VLOOKUP(F91,Mark,22,0),IF($L$3='Data Entry'!$BJ$6,VLOOKUP(F91,Mark,26,0),IF($L$3='Data Entry'!$BJ$7,VLOOKUP(F91,Mark,30,0),""))))</f>
        <v/>
      </c>
      <c r="J91" s="60" t="str">
        <f>IF(AND(B91="",D91="",F91="",G91=""),"",IF($L$3='Data Entry'!$BJ$5,VLOOKUP(F91,Mark,23,0),IF($L$3='Data Entry'!$BJ$6,VLOOKUP(F91,Mark,27,0),IF($L$3='Data Entry'!$BJ$7,VLOOKUP(F91,Mark,31,0),""))))</f>
        <v/>
      </c>
      <c r="K91" s="60" t="str">
        <f>IF(AND(B91="",D91="",F91="",G91=""),"",IF($L$3='Data Entry'!$BJ$5,VLOOKUP(F91,Mark,24,0),IF($L$3='Data Entry'!$BJ$6,VLOOKUP(F91,Mark,28,0),IF($L$3='Data Entry'!$BJ$7,VLOOKUP(F91,Mark,32,0),""))))</f>
        <v/>
      </c>
      <c r="L91" s="35" t="str">
        <f t="shared" si="18"/>
        <v/>
      </c>
      <c r="M91" s="61" t="str">
        <f t="shared" si="19"/>
        <v/>
      </c>
      <c r="N91" s="61" t="str">
        <f t="shared" si="17"/>
        <v/>
      </c>
      <c r="O91" s="69" t="str">
        <f t="shared" si="20"/>
        <v/>
      </c>
      <c r="P91" s="10"/>
    </row>
    <row r="92" spans="1:16" x14ac:dyDescent="0.25">
      <c r="A92" s="7">
        <v>87</v>
      </c>
      <c r="B92" s="31" t="str">
        <f t="shared" si="11"/>
        <v/>
      </c>
      <c r="C92" s="41" t="str">
        <f t="shared" si="12"/>
        <v/>
      </c>
      <c r="D92" s="8" t="str">
        <f t="shared" si="13"/>
        <v/>
      </c>
      <c r="E92" s="8" t="str">
        <f t="shared" si="14"/>
        <v/>
      </c>
      <c r="F92" s="5" t="str">
        <f t="shared" si="15"/>
        <v/>
      </c>
      <c r="G92" s="9" t="str">
        <f t="shared" si="16"/>
        <v/>
      </c>
      <c r="H92" s="60" t="str">
        <f>IF(AND(B92="",D92="",F92="",G92=""),"",IF($L$3='Data Entry'!$BJ$5,VLOOKUP(F92,Mark,21,0),IF($L$3='Data Entry'!$BJ$6,VLOOKUP(F92,Mark,25,0),IF($L$3='Data Entry'!$BJ$7,VLOOKUP(F92,Mark,29,0),""))))</f>
        <v/>
      </c>
      <c r="I92" s="60" t="str">
        <f>IF(AND(B92="",D92="",F92="",G92=""),"",IF($L$3='Data Entry'!$BJ$5,VLOOKUP(F92,Mark,22,0),IF($L$3='Data Entry'!$BJ$6,VLOOKUP(F92,Mark,26,0),IF($L$3='Data Entry'!$BJ$7,VLOOKUP(F92,Mark,30,0),""))))</f>
        <v/>
      </c>
      <c r="J92" s="60" t="str">
        <f>IF(AND(B92="",D92="",F92="",G92=""),"",IF($L$3='Data Entry'!$BJ$5,VLOOKUP(F92,Mark,23,0),IF($L$3='Data Entry'!$BJ$6,VLOOKUP(F92,Mark,27,0),IF($L$3='Data Entry'!$BJ$7,VLOOKUP(F92,Mark,31,0),""))))</f>
        <v/>
      </c>
      <c r="K92" s="60" t="str">
        <f>IF(AND(B92="",D92="",F92="",G92=""),"",IF($L$3='Data Entry'!$BJ$5,VLOOKUP(F92,Mark,24,0),IF($L$3='Data Entry'!$BJ$6,VLOOKUP(F92,Mark,28,0),IF($L$3='Data Entry'!$BJ$7,VLOOKUP(F92,Mark,32,0),""))))</f>
        <v/>
      </c>
      <c r="L92" s="35" t="str">
        <f t="shared" si="18"/>
        <v/>
      </c>
      <c r="M92" s="61" t="str">
        <f t="shared" si="19"/>
        <v/>
      </c>
      <c r="N92" s="61" t="str">
        <f t="shared" si="17"/>
        <v/>
      </c>
      <c r="O92" s="69" t="str">
        <f t="shared" si="20"/>
        <v/>
      </c>
      <c r="P92" s="10"/>
    </row>
    <row r="93" spans="1:16" x14ac:dyDescent="0.25">
      <c r="A93" s="7">
        <v>88</v>
      </c>
      <c r="B93" s="31" t="str">
        <f t="shared" si="11"/>
        <v/>
      </c>
      <c r="C93" s="41" t="str">
        <f t="shared" si="12"/>
        <v/>
      </c>
      <c r="D93" s="8" t="str">
        <f t="shared" si="13"/>
        <v/>
      </c>
      <c r="E93" s="8" t="str">
        <f t="shared" si="14"/>
        <v/>
      </c>
      <c r="F93" s="5" t="str">
        <f t="shared" si="15"/>
        <v/>
      </c>
      <c r="G93" s="9" t="str">
        <f t="shared" si="16"/>
        <v/>
      </c>
      <c r="H93" s="60" t="str">
        <f>IF(AND(B93="",D93="",F93="",G93=""),"",IF($L$3='Data Entry'!$BJ$5,VLOOKUP(F93,Mark,21,0),IF($L$3='Data Entry'!$BJ$6,VLOOKUP(F93,Mark,25,0),IF($L$3='Data Entry'!$BJ$7,VLOOKUP(F93,Mark,29,0),""))))</f>
        <v/>
      </c>
      <c r="I93" s="60" t="str">
        <f>IF(AND(B93="",D93="",F93="",G93=""),"",IF($L$3='Data Entry'!$BJ$5,VLOOKUP(F93,Mark,22,0),IF($L$3='Data Entry'!$BJ$6,VLOOKUP(F93,Mark,26,0),IF($L$3='Data Entry'!$BJ$7,VLOOKUP(F93,Mark,30,0),""))))</f>
        <v/>
      </c>
      <c r="J93" s="60" t="str">
        <f>IF(AND(B93="",D93="",F93="",G93=""),"",IF($L$3='Data Entry'!$BJ$5,VLOOKUP(F93,Mark,23,0),IF($L$3='Data Entry'!$BJ$6,VLOOKUP(F93,Mark,27,0),IF($L$3='Data Entry'!$BJ$7,VLOOKUP(F93,Mark,31,0),""))))</f>
        <v/>
      </c>
      <c r="K93" s="60" t="str">
        <f>IF(AND(B93="",D93="",F93="",G93=""),"",IF($L$3='Data Entry'!$BJ$5,VLOOKUP(F93,Mark,24,0),IF($L$3='Data Entry'!$BJ$6,VLOOKUP(F93,Mark,28,0),IF($L$3='Data Entry'!$BJ$7,VLOOKUP(F93,Mark,32,0),""))))</f>
        <v/>
      </c>
      <c r="L93" s="35" t="str">
        <f t="shared" si="18"/>
        <v/>
      </c>
      <c r="M93" s="61" t="str">
        <f t="shared" si="19"/>
        <v/>
      </c>
      <c r="N93" s="61" t="str">
        <f t="shared" si="17"/>
        <v/>
      </c>
      <c r="O93" s="69" t="str">
        <f t="shared" si="20"/>
        <v/>
      </c>
      <c r="P93" s="10"/>
    </row>
    <row r="94" spans="1:16" x14ac:dyDescent="0.25">
      <c r="A94" s="7">
        <v>89</v>
      </c>
      <c r="B94" s="31" t="str">
        <f t="shared" si="11"/>
        <v/>
      </c>
      <c r="C94" s="41" t="str">
        <f t="shared" si="12"/>
        <v/>
      </c>
      <c r="D94" s="8" t="str">
        <f t="shared" si="13"/>
        <v/>
      </c>
      <c r="E94" s="8" t="str">
        <f t="shared" si="14"/>
        <v/>
      </c>
      <c r="F94" s="5" t="str">
        <f t="shared" si="15"/>
        <v/>
      </c>
      <c r="G94" s="9" t="str">
        <f t="shared" si="16"/>
        <v/>
      </c>
      <c r="H94" s="60" t="str">
        <f>IF(AND(B94="",D94="",F94="",G94=""),"",IF($L$3='Data Entry'!$BJ$5,VLOOKUP(F94,Mark,21,0),IF($L$3='Data Entry'!$BJ$6,VLOOKUP(F94,Mark,25,0),IF($L$3='Data Entry'!$BJ$7,VLOOKUP(F94,Mark,29,0),""))))</f>
        <v/>
      </c>
      <c r="I94" s="60" t="str">
        <f>IF(AND(B94="",D94="",F94="",G94=""),"",IF($L$3='Data Entry'!$BJ$5,VLOOKUP(F94,Mark,22,0),IF($L$3='Data Entry'!$BJ$6,VLOOKUP(F94,Mark,26,0),IF($L$3='Data Entry'!$BJ$7,VLOOKUP(F94,Mark,30,0),""))))</f>
        <v/>
      </c>
      <c r="J94" s="60" t="str">
        <f>IF(AND(B94="",D94="",F94="",G94=""),"",IF($L$3='Data Entry'!$BJ$5,VLOOKUP(F94,Mark,23,0),IF($L$3='Data Entry'!$BJ$6,VLOOKUP(F94,Mark,27,0),IF($L$3='Data Entry'!$BJ$7,VLOOKUP(F94,Mark,31,0),""))))</f>
        <v/>
      </c>
      <c r="K94" s="60" t="str">
        <f>IF(AND(B94="",D94="",F94="",G94=""),"",IF($L$3='Data Entry'!$BJ$5,VLOOKUP(F94,Mark,24,0),IF($L$3='Data Entry'!$BJ$6,VLOOKUP(F94,Mark,28,0),IF($L$3='Data Entry'!$BJ$7,VLOOKUP(F94,Mark,32,0),""))))</f>
        <v/>
      </c>
      <c r="L94" s="35" t="str">
        <f t="shared" si="18"/>
        <v/>
      </c>
      <c r="M94" s="61" t="str">
        <f t="shared" si="19"/>
        <v/>
      </c>
      <c r="N94" s="61" t="str">
        <f t="shared" si="17"/>
        <v/>
      </c>
      <c r="O94" s="69" t="str">
        <f t="shared" si="20"/>
        <v/>
      </c>
      <c r="P94" s="10"/>
    </row>
    <row r="95" spans="1:16" x14ac:dyDescent="0.25">
      <c r="A95" s="7">
        <v>90</v>
      </c>
      <c r="B95" s="31" t="str">
        <f t="shared" si="11"/>
        <v/>
      </c>
      <c r="C95" s="41" t="str">
        <f t="shared" si="12"/>
        <v/>
      </c>
      <c r="D95" s="8" t="str">
        <f t="shared" si="13"/>
        <v/>
      </c>
      <c r="E95" s="8" t="str">
        <f t="shared" si="14"/>
        <v/>
      </c>
      <c r="F95" s="5" t="str">
        <f t="shared" si="15"/>
        <v/>
      </c>
      <c r="G95" s="9" t="str">
        <f t="shared" si="16"/>
        <v/>
      </c>
      <c r="H95" s="60" t="str">
        <f>IF(AND(B95="",D95="",F95="",G95=""),"",IF($L$3='Data Entry'!$BJ$5,VLOOKUP(F95,Mark,21,0),IF($L$3='Data Entry'!$BJ$6,VLOOKUP(F95,Mark,25,0),IF($L$3='Data Entry'!$BJ$7,VLOOKUP(F95,Mark,29,0),""))))</f>
        <v/>
      </c>
      <c r="I95" s="60" t="str">
        <f>IF(AND(B95="",D95="",F95="",G95=""),"",IF($L$3='Data Entry'!$BJ$5,VLOOKUP(F95,Mark,22,0),IF($L$3='Data Entry'!$BJ$6,VLOOKUP(F95,Mark,26,0),IF($L$3='Data Entry'!$BJ$7,VLOOKUP(F95,Mark,30,0),""))))</f>
        <v/>
      </c>
      <c r="J95" s="60" t="str">
        <f>IF(AND(B95="",D95="",F95="",G95=""),"",IF($L$3='Data Entry'!$BJ$5,VLOOKUP(F95,Mark,23,0),IF($L$3='Data Entry'!$BJ$6,VLOOKUP(F95,Mark,27,0),IF($L$3='Data Entry'!$BJ$7,VLOOKUP(F95,Mark,31,0),""))))</f>
        <v/>
      </c>
      <c r="K95" s="60" t="str">
        <f>IF(AND(B95="",D95="",F95="",G95=""),"",IF($L$3='Data Entry'!$BJ$5,VLOOKUP(F95,Mark,24,0),IF($L$3='Data Entry'!$BJ$6,VLOOKUP(F95,Mark,28,0),IF($L$3='Data Entry'!$BJ$7,VLOOKUP(F95,Mark,32,0),""))))</f>
        <v/>
      </c>
      <c r="L95" s="35" t="str">
        <f t="shared" si="18"/>
        <v/>
      </c>
      <c r="M95" s="61" t="str">
        <f t="shared" si="19"/>
        <v/>
      </c>
      <c r="N95" s="61" t="str">
        <f t="shared" si="17"/>
        <v/>
      </c>
      <c r="O95" s="69" t="str">
        <f t="shared" si="20"/>
        <v/>
      </c>
      <c r="P95" s="10"/>
    </row>
    <row r="96" spans="1:16" x14ac:dyDescent="0.25">
      <c r="A96" s="7">
        <v>91</v>
      </c>
      <c r="B96" s="31" t="str">
        <f t="shared" si="11"/>
        <v/>
      </c>
      <c r="C96" s="41" t="str">
        <f t="shared" si="12"/>
        <v/>
      </c>
      <c r="D96" s="8" t="str">
        <f t="shared" si="13"/>
        <v/>
      </c>
      <c r="E96" s="8" t="str">
        <f t="shared" si="14"/>
        <v/>
      </c>
      <c r="F96" s="5" t="str">
        <f t="shared" si="15"/>
        <v/>
      </c>
      <c r="G96" s="9" t="str">
        <f t="shared" si="16"/>
        <v/>
      </c>
      <c r="H96" s="60" t="str">
        <f>IF(AND(B96="",D96="",F96="",G96=""),"",IF($L$3='Data Entry'!$BJ$5,VLOOKUP(F96,Mark,21,0),IF($L$3='Data Entry'!$BJ$6,VLOOKUP(F96,Mark,25,0),IF($L$3='Data Entry'!$BJ$7,VLOOKUP(F96,Mark,29,0),""))))</f>
        <v/>
      </c>
      <c r="I96" s="60" t="str">
        <f>IF(AND(B96="",D96="",F96="",G96=""),"",IF($L$3='Data Entry'!$BJ$5,VLOOKUP(F96,Mark,22,0),IF($L$3='Data Entry'!$BJ$6,VLOOKUP(F96,Mark,26,0),IF($L$3='Data Entry'!$BJ$7,VLOOKUP(F96,Mark,30,0),""))))</f>
        <v/>
      </c>
      <c r="J96" s="60" t="str">
        <f>IF(AND(B96="",D96="",F96="",G96=""),"",IF($L$3='Data Entry'!$BJ$5,VLOOKUP(F96,Mark,23,0),IF($L$3='Data Entry'!$BJ$6,VLOOKUP(F96,Mark,27,0),IF($L$3='Data Entry'!$BJ$7,VLOOKUP(F96,Mark,31,0),""))))</f>
        <v/>
      </c>
      <c r="K96" s="60" t="str">
        <f>IF(AND(B96="",D96="",F96="",G96=""),"",IF($L$3='Data Entry'!$BJ$5,VLOOKUP(F96,Mark,24,0),IF($L$3='Data Entry'!$BJ$6,VLOOKUP(F96,Mark,28,0),IF($L$3='Data Entry'!$BJ$7,VLOOKUP(F96,Mark,32,0),""))))</f>
        <v/>
      </c>
      <c r="L96" s="35" t="str">
        <f t="shared" si="18"/>
        <v/>
      </c>
      <c r="M96" s="61" t="str">
        <f t="shared" si="19"/>
        <v/>
      </c>
      <c r="N96" s="61" t="str">
        <f t="shared" si="17"/>
        <v/>
      </c>
      <c r="O96" s="69" t="str">
        <f t="shared" si="20"/>
        <v/>
      </c>
      <c r="P96" s="10"/>
    </row>
    <row r="97" spans="1:16" x14ac:dyDescent="0.25">
      <c r="A97" s="7">
        <v>92</v>
      </c>
      <c r="B97" s="31" t="str">
        <f t="shared" si="11"/>
        <v/>
      </c>
      <c r="C97" s="41" t="str">
        <f t="shared" si="12"/>
        <v/>
      </c>
      <c r="D97" s="8" t="str">
        <f t="shared" si="13"/>
        <v/>
      </c>
      <c r="E97" s="8" t="str">
        <f t="shared" si="14"/>
        <v/>
      </c>
      <c r="F97" s="5" t="str">
        <f t="shared" si="15"/>
        <v/>
      </c>
      <c r="G97" s="9" t="str">
        <f t="shared" si="16"/>
        <v/>
      </c>
      <c r="H97" s="60" t="str">
        <f>IF(AND(B97="",D97="",F97="",G97=""),"",IF($L$3='Data Entry'!$BJ$5,VLOOKUP(F97,Mark,21,0),IF($L$3='Data Entry'!$BJ$6,VLOOKUP(F97,Mark,25,0),IF($L$3='Data Entry'!$BJ$7,VLOOKUP(F97,Mark,29,0),""))))</f>
        <v/>
      </c>
      <c r="I97" s="60" t="str">
        <f>IF(AND(B97="",D97="",F97="",G97=""),"",IF($L$3='Data Entry'!$BJ$5,VLOOKUP(F97,Mark,22,0),IF($L$3='Data Entry'!$BJ$6,VLOOKUP(F97,Mark,26,0),IF($L$3='Data Entry'!$BJ$7,VLOOKUP(F97,Mark,30,0),""))))</f>
        <v/>
      </c>
      <c r="J97" s="60" t="str">
        <f>IF(AND(B97="",D97="",F97="",G97=""),"",IF($L$3='Data Entry'!$BJ$5,VLOOKUP(F97,Mark,23,0),IF($L$3='Data Entry'!$BJ$6,VLOOKUP(F97,Mark,27,0),IF($L$3='Data Entry'!$BJ$7,VLOOKUP(F97,Mark,31,0),""))))</f>
        <v/>
      </c>
      <c r="K97" s="60" t="str">
        <f>IF(AND(B97="",D97="",F97="",G97=""),"",IF($L$3='Data Entry'!$BJ$5,VLOOKUP(F97,Mark,24,0),IF($L$3='Data Entry'!$BJ$6,VLOOKUP(F97,Mark,28,0),IF($L$3='Data Entry'!$BJ$7,VLOOKUP(F97,Mark,32,0),""))))</f>
        <v/>
      </c>
      <c r="L97" s="35" t="str">
        <f t="shared" si="18"/>
        <v/>
      </c>
      <c r="M97" s="61" t="str">
        <f t="shared" si="19"/>
        <v/>
      </c>
      <c r="N97" s="61" t="str">
        <f t="shared" si="17"/>
        <v/>
      </c>
      <c r="O97" s="69" t="str">
        <f t="shared" si="20"/>
        <v/>
      </c>
      <c r="P97" s="10"/>
    </row>
    <row r="98" spans="1:16" x14ac:dyDescent="0.25">
      <c r="A98" s="7">
        <v>93</v>
      </c>
      <c r="B98" s="31" t="str">
        <f t="shared" si="11"/>
        <v/>
      </c>
      <c r="C98" s="41" t="str">
        <f t="shared" si="12"/>
        <v/>
      </c>
      <c r="D98" s="8" t="str">
        <f t="shared" si="13"/>
        <v/>
      </c>
      <c r="E98" s="8" t="str">
        <f t="shared" si="14"/>
        <v/>
      </c>
      <c r="F98" s="5" t="str">
        <f t="shared" si="15"/>
        <v/>
      </c>
      <c r="G98" s="9" t="str">
        <f t="shared" si="16"/>
        <v/>
      </c>
      <c r="H98" s="60" t="str">
        <f>IF(AND(B98="",D98="",F98="",G98=""),"",IF($L$3='Data Entry'!$BJ$5,VLOOKUP(F98,Mark,21,0),IF($L$3='Data Entry'!$BJ$6,VLOOKUP(F98,Mark,25,0),IF($L$3='Data Entry'!$BJ$7,VLOOKUP(F98,Mark,29,0),""))))</f>
        <v/>
      </c>
      <c r="I98" s="60" t="str">
        <f>IF(AND(B98="",D98="",F98="",G98=""),"",IF($L$3='Data Entry'!$BJ$5,VLOOKUP(F98,Mark,22,0),IF($L$3='Data Entry'!$BJ$6,VLOOKUP(F98,Mark,26,0),IF($L$3='Data Entry'!$BJ$7,VLOOKUP(F98,Mark,30,0),""))))</f>
        <v/>
      </c>
      <c r="J98" s="60" t="str">
        <f>IF(AND(B98="",D98="",F98="",G98=""),"",IF($L$3='Data Entry'!$BJ$5,VLOOKUP(F98,Mark,23,0),IF($L$3='Data Entry'!$BJ$6,VLOOKUP(F98,Mark,27,0),IF($L$3='Data Entry'!$BJ$7,VLOOKUP(F98,Mark,31,0),""))))</f>
        <v/>
      </c>
      <c r="K98" s="60" t="str">
        <f>IF(AND(B98="",D98="",F98="",G98=""),"",IF($L$3='Data Entry'!$BJ$5,VLOOKUP(F98,Mark,24,0),IF($L$3='Data Entry'!$BJ$6,VLOOKUP(F98,Mark,28,0),IF($L$3='Data Entry'!$BJ$7,VLOOKUP(F98,Mark,32,0),""))))</f>
        <v/>
      </c>
      <c r="L98" s="35" t="str">
        <f t="shared" si="18"/>
        <v/>
      </c>
      <c r="M98" s="61" t="str">
        <f t="shared" si="19"/>
        <v/>
      </c>
      <c r="N98" s="61" t="str">
        <f t="shared" si="17"/>
        <v/>
      </c>
      <c r="O98" s="69" t="str">
        <f t="shared" si="20"/>
        <v/>
      </c>
      <c r="P98" s="10"/>
    </row>
    <row r="99" spans="1:16" x14ac:dyDescent="0.25">
      <c r="A99" s="7">
        <v>94</v>
      </c>
      <c r="B99" s="31" t="str">
        <f t="shared" si="11"/>
        <v/>
      </c>
      <c r="C99" s="41" t="str">
        <f t="shared" si="12"/>
        <v/>
      </c>
      <c r="D99" s="8" t="str">
        <f t="shared" si="13"/>
        <v/>
      </c>
      <c r="E99" s="8" t="str">
        <f t="shared" si="14"/>
        <v/>
      </c>
      <c r="F99" s="5" t="str">
        <f t="shared" si="15"/>
        <v/>
      </c>
      <c r="G99" s="9" t="str">
        <f t="shared" si="16"/>
        <v/>
      </c>
      <c r="H99" s="60" t="str">
        <f>IF(AND(B99="",D99="",F99="",G99=""),"",IF($L$3='Data Entry'!$BJ$5,VLOOKUP(F99,Mark,21,0),IF($L$3='Data Entry'!$BJ$6,VLOOKUP(F99,Mark,25,0),IF($L$3='Data Entry'!$BJ$7,VLOOKUP(F99,Mark,29,0),""))))</f>
        <v/>
      </c>
      <c r="I99" s="60" t="str">
        <f>IF(AND(B99="",D99="",F99="",G99=""),"",IF($L$3='Data Entry'!$BJ$5,VLOOKUP(F99,Mark,22,0),IF($L$3='Data Entry'!$BJ$6,VLOOKUP(F99,Mark,26,0),IF($L$3='Data Entry'!$BJ$7,VLOOKUP(F99,Mark,30,0),""))))</f>
        <v/>
      </c>
      <c r="J99" s="60" t="str">
        <f>IF(AND(B99="",D99="",F99="",G99=""),"",IF($L$3='Data Entry'!$BJ$5,VLOOKUP(F99,Mark,23,0),IF($L$3='Data Entry'!$BJ$6,VLOOKUP(F99,Mark,27,0),IF($L$3='Data Entry'!$BJ$7,VLOOKUP(F99,Mark,31,0),""))))</f>
        <v/>
      </c>
      <c r="K99" s="60" t="str">
        <f>IF(AND(B99="",D99="",F99="",G99=""),"",IF($L$3='Data Entry'!$BJ$5,VLOOKUP(F99,Mark,24,0),IF($L$3='Data Entry'!$BJ$6,VLOOKUP(F99,Mark,28,0),IF($L$3='Data Entry'!$BJ$7,VLOOKUP(F99,Mark,32,0),""))))</f>
        <v/>
      </c>
      <c r="L99" s="35" t="str">
        <f t="shared" si="18"/>
        <v/>
      </c>
      <c r="M99" s="61" t="str">
        <f t="shared" si="19"/>
        <v/>
      </c>
      <c r="N99" s="61" t="str">
        <f t="shared" si="17"/>
        <v/>
      </c>
      <c r="O99" s="69" t="str">
        <f t="shared" si="20"/>
        <v/>
      </c>
      <c r="P99" s="10"/>
    </row>
    <row r="100" spans="1:16" x14ac:dyDescent="0.25">
      <c r="A100" s="7">
        <v>95</v>
      </c>
      <c r="B100" s="31" t="str">
        <f t="shared" si="11"/>
        <v/>
      </c>
      <c r="C100" s="41" t="str">
        <f t="shared" si="12"/>
        <v/>
      </c>
      <c r="D100" s="8" t="str">
        <f t="shared" si="13"/>
        <v/>
      </c>
      <c r="E100" s="8" t="str">
        <f t="shared" si="14"/>
        <v/>
      </c>
      <c r="F100" s="5" t="str">
        <f t="shared" si="15"/>
        <v/>
      </c>
      <c r="G100" s="9" t="str">
        <f t="shared" si="16"/>
        <v/>
      </c>
      <c r="H100" s="60" t="str">
        <f>IF(AND(B100="",D100="",F100="",G100=""),"",IF($L$3='Data Entry'!$BJ$5,VLOOKUP(F100,Mark,21,0),IF($L$3='Data Entry'!$BJ$6,VLOOKUP(F100,Mark,25,0),IF($L$3='Data Entry'!$BJ$7,VLOOKUP(F100,Mark,29,0),""))))</f>
        <v/>
      </c>
      <c r="I100" s="60" t="str">
        <f>IF(AND(B100="",D100="",F100="",G100=""),"",IF($L$3='Data Entry'!$BJ$5,VLOOKUP(F100,Mark,22,0),IF($L$3='Data Entry'!$BJ$6,VLOOKUP(F100,Mark,26,0),IF($L$3='Data Entry'!$BJ$7,VLOOKUP(F100,Mark,30,0),""))))</f>
        <v/>
      </c>
      <c r="J100" s="60" t="str">
        <f>IF(AND(B100="",D100="",F100="",G100=""),"",IF($L$3='Data Entry'!$BJ$5,VLOOKUP(F100,Mark,23,0),IF($L$3='Data Entry'!$BJ$6,VLOOKUP(F100,Mark,27,0),IF($L$3='Data Entry'!$BJ$7,VLOOKUP(F100,Mark,31,0),""))))</f>
        <v/>
      </c>
      <c r="K100" s="60" t="str">
        <f>IF(AND(B100="",D100="",F100="",G100=""),"",IF($L$3='Data Entry'!$BJ$5,VLOOKUP(F100,Mark,24,0),IF($L$3='Data Entry'!$BJ$6,VLOOKUP(F100,Mark,28,0),IF($L$3='Data Entry'!$BJ$7,VLOOKUP(F100,Mark,32,0),""))))</f>
        <v/>
      </c>
      <c r="L100" s="35" t="str">
        <f t="shared" si="18"/>
        <v/>
      </c>
      <c r="M100" s="61" t="str">
        <f t="shared" si="19"/>
        <v/>
      </c>
      <c r="N100" s="61" t="str">
        <f t="shared" si="17"/>
        <v/>
      </c>
      <c r="O100" s="69" t="str">
        <f t="shared" si="20"/>
        <v/>
      </c>
      <c r="P100" s="10"/>
    </row>
    <row r="101" spans="1:16" x14ac:dyDescent="0.25">
      <c r="A101" s="7">
        <v>96</v>
      </c>
      <c r="B101" s="31" t="str">
        <f t="shared" si="11"/>
        <v/>
      </c>
      <c r="C101" s="41" t="str">
        <f t="shared" si="12"/>
        <v/>
      </c>
      <c r="D101" s="8" t="str">
        <f t="shared" si="13"/>
        <v/>
      </c>
      <c r="E101" s="8" t="str">
        <f t="shared" si="14"/>
        <v/>
      </c>
      <c r="F101" s="5" t="str">
        <f t="shared" si="15"/>
        <v/>
      </c>
      <c r="G101" s="9" t="str">
        <f t="shared" si="16"/>
        <v/>
      </c>
      <c r="H101" s="60" t="str">
        <f>IF(AND(B101="",D101="",F101="",G101=""),"",IF($L$3='Data Entry'!$BJ$5,VLOOKUP(F101,Mark,21,0),IF($L$3='Data Entry'!$BJ$6,VLOOKUP(F101,Mark,25,0),IF($L$3='Data Entry'!$BJ$7,VLOOKUP(F101,Mark,29,0),""))))</f>
        <v/>
      </c>
      <c r="I101" s="60" t="str">
        <f>IF(AND(B101="",D101="",F101="",G101=""),"",IF($L$3='Data Entry'!$BJ$5,VLOOKUP(F101,Mark,22,0),IF($L$3='Data Entry'!$BJ$6,VLOOKUP(F101,Mark,26,0),IF($L$3='Data Entry'!$BJ$7,VLOOKUP(F101,Mark,30,0),""))))</f>
        <v/>
      </c>
      <c r="J101" s="60" t="str">
        <f>IF(AND(B101="",D101="",F101="",G101=""),"",IF($L$3='Data Entry'!$BJ$5,VLOOKUP(F101,Mark,23,0),IF($L$3='Data Entry'!$BJ$6,VLOOKUP(F101,Mark,27,0),IF($L$3='Data Entry'!$BJ$7,VLOOKUP(F101,Mark,31,0),""))))</f>
        <v/>
      </c>
      <c r="K101" s="60" t="str">
        <f>IF(AND(B101="",D101="",F101="",G101=""),"",IF($L$3='Data Entry'!$BJ$5,VLOOKUP(F101,Mark,24,0),IF($L$3='Data Entry'!$BJ$6,VLOOKUP(F101,Mark,28,0),IF($L$3='Data Entry'!$BJ$7,VLOOKUP(F101,Mark,32,0),""))))</f>
        <v/>
      </c>
      <c r="L101" s="35" t="str">
        <f t="shared" si="18"/>
        <v/>
      </c>
      <c r="M101" s="61" t="str">
        <f t="shared" si="19"/>
        <v/>
      </c>
      <c r="N101" s="61" t="str">
        <f t="shared" si="17"/>
        <v/>
      </c>
      <c r="O101" s="69" t="str">
        <f t="shared" si="20"/>
        <v/>
      </c>
      <c r="P101" s="10"/>
    </row>
    <row r="102" spans="1:16" x14ac:dyDescent="0.25">
      <c r="A102" s="7">
        <v>97</v>
      </c>
      <c r="B102" s="31" t="str">
        <f t="shared" si="11"/>
        <v/>
      </c>
      <c r="C102" s="41" t="str">
        <f t="shared" si="12"/>
        <v/>
      </c>
      <c r="D102" s="8" t="str">
        <f t="shared" si="13"/>
        <v/>
      </c>
      <c r="E102" s="8" t="str">
        <f t="shared" si="14"/>
        <v/>
      </c>
      <c r="F102" s="5" t="str">
        <f t="shared" si="15"/>
        <v/>
      </c>
      <c r="G102" s="9" t="str">
        <f t="shared" si="16"/>
        <v/>
      </c>
      <c r="H102" s="60" t="str">
        <f>IF(AND(B102="",D102="",F102="",G102=""),"",IF($L$3='Data Entry'!$BJ$5,VLOOKUP(F102,Mark,21,0),IF($L$3='Data Entry'!$BJ$6,VLOOKUP(F102,Mark,25,0),IF($L$3='Data Entry'!$BJ$7,VLOOKUP(F102,Mark,29,0),""))))</f>
        <v/>
      </c>
      <c r="I102" s="60" t="str">
        <f>IF(AND(B102="",D102="",F102="",G102=""),"",IF($L$3='Data Entry'!$BJ$5,VLOOKUP(F102,Mark,22,0),IF($L$3='Data Entry'!$BJ$6,VLOOKUP(F102,Mark,26,0),IF($L$3='Data Entry'!$BJ$7,VLOOKUP(F102,Mark,30,0),""))))</f>
        <v/>
      </c>
      <c r="J102" s="60" t="str">
        <f>IF(AND(B102="",D102="",F102="",G102=""),"",IF($L$3='Data Entry'!$BJ$5,VLOOKUP(F102,Mark,23,0),IF($L$3='Data Entry'!$BJ$6,VLOOKUP(F102,Mark,27,0),IF($L$3='Data Entry'!$BJ$7,VLOOKUP(F102,Mark,31,0),""))))</f>
        <v/>
      </c>
      <c r="K102" s="60" t="str">
        <f>IF(AND(B102="",D102="",F102="",G102=""),"",IF($L$3='Data Entry'!$BJ$5,VLOOKUP(F102,Mark,24,0),IF($L$3='Data Entry'!$BJ$6,VLOOKUP(F102,Mark,28,0),IF($L$3='Data Entry'!$BJ$7,VLOOKUP(F102,Mark,32,0),""))))</f>
        <v/>
      </c>
      <c r="L102" s="35" t="str">
        <f t="shared" si="18"/>
        <v/>
      </c>
      <c r="M102" s="61" t="str">
        <f t="shared" si="19"/>
        <v/>
      </c>
      <c r="N102" s="61" t="str">
        <f t="shared" ref="N102:N133" si="21">IFERROR(IF(AND($L$3=""),"",IF(AND(L102=""),"",IF(AND(F102=""),"",IF(AND(VLOOKUP(F102,Mark,5,0)=""),"",IF(AND(VLOOKUP(F102,Mark,5,0)&gt;85),5,IF(AND(VLOOKUP(F102,Mark,5,0)&gt;75),4,IF(AND(VLOOKUP(F102,Mark,5,0)&gt;=65),3,0))))))),"")</f>
        <v/>
      </c>
      <c r="O102" s="69" t="str">
        <f t="shared" si="20"/>
        <v/>
      </c>
      <c r="P102" s="10"/>
    </row>
    <row r="103" spans="1:16" x14ac:dyDescent="0.25">
      <c r="A103" s="7">
        <v>98</v>
      </c>
      <c r="B103" s="31" t="str">
        <f t="shared" si="11"/>
        <v/>
      </c>
      <c r="C103" s="41" t="str">
        <f t="shared" si="12"/>
        <v/>
      </c>
      <c r="D103" s="8" t="str">
        <f t="shared" si="13"/>
        <v/>
      </c>
      <c r="E103" s="8" t="str">
        <f t="shared" si="14"/>
        <v/>
      </c>
      <c r="F103" s="5" t="str">
        <f t="shared" si="15"/>
        <v/>
      </c>
      <c r="G103" s="9" t="str">
        <f t="shared" si="16"/>
        <v/>
      </c>
      <c r="H103" s="60" t="str">
        <f>IF(AND(B103="",D103="",F103="",G103=""),"",IF($L$3='Data Entry'!$BJ$5,VLOOKUP(F103,Mark,21,0),IF($L$3='Data Entry'!$BJ$6,VLOOKUP(F103,Mark,25,0),IF($L$3='Data Entry'!$BJ$7,VLOOKUP(F103,Mark,29,0),""))))</f>
        <v/>
      </c>
      <c r="I103" s="60" t="str">
        <f>IF(AND(B103="",D103="",F103="",G103=""),"",IF($L$3='Data Entry'!$BJ$5,VLOOKUP(F103,Mark,22,0),IF($L$3='Data Entry'!$BJ$6,VLOOKUP(F103,Mark,26,0),IF($L$3='Data Entry'!$BJ$7,VLOOKUP(F103,Mark,30,0),""))))</f>
        <v/>
      </c>
      <c r="J103" s="60" t="str">
        <f>IF(AND(B103="",D103="",F103="",G103=""),"",IF($L$3='Data Entry'!$BJ$5,VLOOKUP(F103,Mark,23,0),IF($L$3='Data Entry'!$BJ$6,VLOOKUP(F103,Mark,27,0),IF($L$3='Data Entry'!$BJ$7,VLOOKUP(F103,Mark,31,0),""))))</f>
        <v/>
      </c>
      <c r="K103" s="60" t="str">
        <f>IF(AND(B103="",D103="",F103="",G103=""),"",IF($L$3='Data Entry'!$BJ$5,VLOOKUP(F103,Mark,24,0),IF($L$3='Data Entry'!$BJ$6,VLOOKUP(F103,Mark,28,0),IF($L$3='Data Entry'!$BJ$7,VLOOKUP(F103,Mark,32,0),""))))</f>
        <v/>
      </c>
      <c r="L103" s="35" t="str">
        <f t="shared" si="18"/>
        <v/>
      </c>
      <c r="M103" s="61" t="str">
        <f t="shared" si="19"/>
        <v/>
      </c>
      <c r="N103" s="61" t="str">
        <f t="shared" si="21"/>
        <v/>
      </c>
      <c r="O103" s="69" t="str">
        <f t="shared" si="20"/>
        <v/>
      </c>
      <c r="P103" s="10"/>
    </row>
    <row r="104" spans="1:16" x14ac:dyDescent="0.25">
      <c r="A104" s="7">
        <v>99</v>
      </c>
      <c r="B104" s="31" t="str">
        <f t="shared" si="11"/>
        <v/>
      </c>
      <c r="C104" s="41" t="str">
        <f t="shared" si="12"/>
        <v/>
      </c>
      <c r="D104" s="8" t="str">
        <f t="shared" si="13"/>
        <v/>
      </c>
      <c r="E104" s="8" t="str">
        <f t="shared" si="14"/>
        <v/>
      </c>
      <c r="F104" s="5" t="str">
        <f t="shared" si="15"/>
        <v/>
      </c>
      <c r="G104" s="9" t="str">
        <f t="shared" si="16"/>
        <v/>
      </c>
      <c r="H104" s="60" t="str">
        <f>IF(AND(B104="",D104="",F104="",G104=""),"",IF($L$3='Data Entry'!$BJ$5,VLOOKUP(F104,Mark,21,0),IF($L$3='Data Entry'!$BJ$6,VLOOKUP(F104,Mark,25,0),IF($L$3='Data Entry'!$BJ$7,VLOOKUP(F104,Mark,29,0),""))))</f>
        <v/>
      </c>
      <c r="I104" s="60" t="str">
        <f>IF(AND(B104="",D104="",F104="",G104=""),"",IF($L$3='Data Entry'!$BJ$5,VLOOKUP(F104,Mark,22,0),IF($L$3='Data Entry'!$BJ$6,VLOOKUP(F104,Mark,26,0),IF($L$3='Data Entry'!$BJ$7,VLOOKUP(F104,Mark,30,0),""))))</f>
        <v/>
      </c>
      <c r="J104" s="60" t="str">
        <f>IF(AND(B104="",D104="",F104="",G104=""),"",IF($L$3='Data Entry'!$BJ$5,VLOOKUP(F104,Mark,23,0),IF($L$3='Data Entry'!$BJ$6,VLOOKUP(F104,Mark,27,0),IF($L$3='Data Entry'!$BJ$7,VLOOKUP(F104,Mark,31,0),""))))</f>
        <v/>
      </c>
      <c r="K104" s="60" t="str">
        <f>IF(AND(B104="",D104="",F104="",G104=""),"",IF($L$3='Data Entry'!$BJ$5,VLOOKUP(F104,Mark,24,0),IF($L$3='Data Entry'!$BJ$6,VLOOKUP(F104,Mark,28,0),IF($L$3='Data Entry'!$BJ$7,VLOOKUP(F104,Mark,32,0),""))))</f>
        <v/>
      </c>
      <c r="L104" s="35" t="str">
        <f t="shared" si="18"/>
        <v/>
      </c>
      <c r="M104" s="61" t="str">
        <f t="shared" si="19"/>
        <v/>
      </c>
      <c r="N104" s="61" t="str">
        <f t="shared" si="21"/>
        <v/>
      </c>
      <c r="O104" s="69" t="str">
        <f t="shared" si="20"/>
        <v/>
      </c>
      <c r="P104" s="10"/>
    </row>
    <row r="105" spans="1:16" x14ac:dyDescent="0.25">
      <c r="A105" s="7">
        <v>100</v>
      </c>
      <c r="B105" s="31" t="str">
        <f t="shared" si="11"/>
        <v/>
      </c>
      <c r="C105" s="41" t="str">
        <f t="shared" si="12"/>
        <v/>
      </c>
      <c r="D105" s="8" t="str">
        <f t="shared" si="13"/>
        <v/>
      </c>
      <c r="E105" s="8" t="str">
        <f t="shared" si="14"/>
        <v/>
      </c>
      <c r="F105" s="5" t="str">
        <f t="shared" si="15"/>
        <v/>
      </c>
      <c r="G105" s="9" t="str">
        <f t="shared" si="16"/>
        <v/>
      </c>
      <c r="H105" s="60" t="str">
        <f>IF(AND(B105="",D105="",F105="",G105=""),"",IF($L$3='Data Entry'!$BJ$5,VLOOKUP(F105,Mark,21,0),IF($L$3='Data Entry'!$BJ$6,VLOOKUP(F105,Mark,25,0),IF($L$3='Data Entry'!$BJ$7,VLOOKUP(F105,Mark,29,0),""))))</f>
        <v/>
      </c>
      <c r="I105" s="60" t="str">
        <f>IF(AND(B105="",D105="",F105="",G105=""),"",IF($L$3='Data Entry'!$BJ$5,VLOOKUP(F105,Mark,22,0),IF($L$3='Data Entry'!$BJ$6,VLOOKUP(F105,Mark,26,0),IF($L$3='Data Entry'!$BJ$7,VLOOKUP(F105,Mark,30,0),""))))</f>
        <v/>
      </c>
      <c r="J105" s="60" t="str">
        <f>IF(AND(B105="",D105="",F105="",G105=""),"",IF($L$3='Data Entry'!$BJ$5,VLOOKUP(F105,Mark,23,0),IF($L$3='Data Entry'!$BJ$6,VLOOKUP(F105,Mark,27,0),IF($L$3='Data Entry'!$BJ$7,VLOOKUP(F105,Mark,31,0),""))))</f>
        <v/>
      </c>
      <c r="K105" s="60" t="str">
        <f>IF(AND(B105="",D105="",F105="",G105=""),"",IF($L$3='Data Entry'!$BJ$5,VLOOKUP(F105,Mark,24,0),IF($L$3='Data Entry'!$BJ$6,VLOOKUP(F105,Mark,28,0),IF($L$3='Data Entry'!$BJ$7,VLOOKUP(F105,Mark,32,0),""))))</f>
        <v/>
      </c>
      <c r="L105" s="35" t="str">
        <f t="shared" si="18"/>
        <v/>
      </c>
      <c r="M105" s="61" t="str">
        <f t="shared" si="19"/>
        <v/>
      </c>
      <c r="N105" s="61" t="str">
        <f t="shared" si="21"/>
        <v/>
      </c>
      <c r="O105" s="69" t="str">
        <f t="shared" si="20"/>
        <v/>
      </c>
      <c r="P105" s="10"/>
    </row>
    <row r="106" spans="1:16" x14ac:dyDescent="0.25">
      <c r="A106" s="7">
        <v>101</v>
      </c>
      <c r="B106" s="31" t="str">
        <f t="shared" si="11"/>
        <v/>
      </c>
      <c r="C106" s="41" t="str">
        <f t="shared" si="12"/>
        <v/>
      </c>
      <c r="D106" s="8" t="str">
        <f t="shared" si="13"/>
        <v/>
      </c>
      <c r="E106" s="8" t="str">
        <f t="shared" si="14"/>
        <v/>
      </c>
      <c r="F106" s="5" t="str">
        <f t="shared" si="15"/>
        <v/>
      </c>
      <c r="G106" s="9" t="str">
        <f t="shared" si="16"/>
        <v/>
      </c>
      <c r="H106" s="60" t="str">
        <f>IF(AND(B106="",D106="",F106="",G106=""),"",IF($L$3='Data Entry'!$BJ$5,VLOOKUP(F106,Mark,21,0),IF($L$3='Data Entry'!$BJ$6,VLOOKUP(F106,Mark,25,0),IF($L$3='Data Entry'!$BJ$7,VLOOKUP(F106,Mark,29,0),""))))</f>
        <v/>
      </c>
      <c r="I106" s="60" t="str">
        <f>IF(AND(B106="",D106="",F106="",G106=""),"",IF($L$3='Data Entry'!$BJ$5,VLOOKUP(F106,Mark,22,0),IF($L$3='Data Entry'!$BJ$6,VLOOKUP(F106,Mark,26,0),IF($L$3='Data Entry'!$BJ$7,VLOOKUP(F106,Mark,30,0),""))))</f>
        <v/>
      </c>
      <c r="J106" s="60" t="str">
        <f>IF(AND(B106="",D106="",F106="",G106=""),"",IF($L$3='Data Entry'!$BJ$5,VLOOKUP(F106,Mark,23,0),IF($L$3='Data Entry'!$BJ$6,VLOOKUP(F106,Mark,27,0),IF($L$3='Data Entry'!$BJ$7,VLOOKUP(F106,Mark,31,0),""))))</f>
        <v/>
      </c>
      <c r="K106" s="60" t="str">
        <f>IF(AND(B106="",D106="",F106="",G106=""),"",IF($L$3='Data Entry'!$BJ$5,VLOOKUP(F106,Mark,24,0),IF($L$3='Data Entry'!$BJ$6,VLOOKUP(F106,Mark,28,0),IF($L$3='Data Entry'!$BJ$7,VLOOKUP(F106,Mark,32,0),""))))</f>
        <v/>
      </c>
      <c r="L106" s="35" t="str">
        <f t="shared" si="18"/>
        <v/>
      </c>
      <c r="M106" s="61" t="str">
        <f t="shared" si="19"/>
        <v/>
      </c>
      <c r="N106" s="61" t="str">
        <f t="shared" si="21"/>
        <v/>
      </c>
      <c r="O106" s="69" t="str">
        <f t="shared" si="20"/>
        <v/>
      </c>
      <c r="P106" s="10"/>
    </row>
    <row r="107" spans="1:16" x14ac:dyDescent="0.25">
      <c r="A107" s="7">
        <v>102</v>
      </c>
      <c r="B107" s="31" t="str">
        <f t="shared" si="11"/>
        <v/>
      </c>
      <c r="C107" s="41" t="str">
        <f t="shared" si="12"/>
        <v/>
      </c>
      <c r="D107" s="8" t="str">
        <f t="shared" si="13"/>
        <v/>
      </c>
      <c r="E107" s="8" t="str">
        <f t="shared" si="14"/>
        <v/>
      </c>
      <c r="F107" s="5" t="str">
        <f t="shared" si="15"/>
        <v/>
      </c>
      <c r="G107" s="9" t="str">
        <f t="shared" si="16"/>
        <v/>
      </c>
      <c r="H107" s="60" t="str">
        <f>IF(AND(B107="",D107="",F107="",G107=""),"",IF($L$3='Data Entry'!$BJ$5,VLOOKUP(F107,Mark,21,0),IF($L$3='Data Entry'!$BJ$6,VLOOKUP(F107,Mark,25,0),IF($L$3='Data Entry'!$BJ$7,VLOOKUP(F107,Mark,29,0),""))))</f>
        <v/>
      </c>
      <c r="I107" s="60" t="str">
        <f>IF(AND(B107="",D107="",F107="",G107=""),"",IF($L$3='Data Entry'!$BJ$5,VLOOKUP(F107,Mark,22,0),IF($L$3='Data Entry'!$BJ$6,VLOOKUP(F107,Mark,26,0),IF($L$3='Data Entry'!$BJ$7,VLOOKUP(F107,Mark,30,0),""))))</f>
        <v/>
      </c>
      <c r="J107" s="60" t="str">
        <f>IF(AND(B107="",D107="",F107="",G107=""),"",IF($L$3='Data Entry'!$BJ$5,VLOOKUP(F107,Mark,23,0),IF($L$3='Data Entry'!$BJ$6,VLOOKUP(F107,Mark,27,0),IF($L$3='Data Entry'!$BJ$7,VLOOKUP(F107,Mark,31,0),""))))</f>
        <v/>
      </c>
      <c r="K107" s="60" t="str">
        <f>IF(AND(B107="",D107="",F107="",G107=""),"",IF($L$3='Data Entry'!$BJ$5,VLOOKUP(F107,Mark,24,0),IF($L$3='Data Entry'!$BJ$6,VLOOKUP(F107,Mark,28,0),IF($L$3='Data Entry'!$BJ$7,VLOOKUP(F107,Mark,32,0),""))))</f>
        <v/>
      </c>
      <c r="L107" s="35" t="str">
        <f t="shared" si="18"/>
        <v/>
      </c>
      <c r="M107" s="61" t="str">
        <f t="shared" si="19"/>
        <v/>
      </c>
      <c r="N107" s="61" t="str">
        <f t="shared" si="21"/>
        <v/>
      </c>
      <c r="O107" s="69" t="str">
        <f t="shared" si="20"/>
        <v/>
      </c>
      <c r="P107" s="10"/>
    </row>
    <row r="108" spans="1:16" x14ac:dyDescent="0.25">
      <c r="A108" s="7">
        <v>103</v>
      </c>
      <c r="B108" s="31" t="str">
        <f t="shared" si="11"/>
        <v/>
      </c>
      <c r="C108" s="41" t="str">
        <f t="shared" si="12"/>
        <v/>
      </c>
      <c r="D108" s="8" t="str">
        <f t="shared" si="13"/>
        <v/>
      </c>
      <c r="E108" s="8" t="str">
        <f t="shared" si="14"/>
        <v/>
      </c>
      <c r="F108" s="5" t="str">
        <f t="shared" si="15"/>
        <v/>
      </c>
      <c r="G108" s="9" t="str">
        <f t="shared" si="16"/>
        <v/>
      </c>
      <c r="H108" s="60" t="str">
        <f>IF(AND(B108="",D108="",F108="",G108=""),"",IF($L$3='Data Entry'!$BJ$5,VLOOKUP(F108,Mark,21,0),IF($L$3='Data Entry'!$BJ$6,VLOOKUP(F108,Mark,25,0),IF($L$3='Data Entry'!$BJ$7,VLOOKUP(F108,Mark,29,0),""))))</f>
        <v/>
      </c>
      <c r="I108" s="60" t="str">
        <f>IF(AND(B108="",D108="",F108="",G108=""),"",IF($L$3='Data Entry'!$BJ$5,VLOOKUP(F108,Mark,22,0),IF($L$3='Data Entry'!$BJ$6,VLOOKUP(F108,Mark,26,0),IF($L$3='Data Entry'!$BJ$7,VLOOKUP(F108,Mark,30,0),""))))</f>
        <v/>
      </c>
      <c r="J108" s="60" t="str">
        <f>IF(AND(B108="",D108="",F108="",G108=""),"",IF($L$3='Data Entry'!$BJ$5,VLOOKUP(F108,Mark,23,0),IF($L$3='Data Entry'!$BJ$6,VLOOKUP(F108,Mark,27,0),IF($L$3='Data Entry'!$BJ$7,VLOOKUP(F108,Mark,31,0),""))))</f>
        <v/>
      </c>
      <c r="K108" s="60" t="str">
        <f>IF(AND(B108="",D108="",F108="",G108=""),"",IF($L$3='Data Entry'!$BJ$5,VLOOKUP(F108,Mark,24,0),IF($L$3='Data Entry'!$BJ$6,VLOOKUP(F108,Mark,28,0),IF($L$3='Data Entry'!$BJ$7,VLOOKUP(F108,Mark,32,0),""))))</f>
        <v/>
      </c>
      <c r="L108" s="35" t="str">
        <f t="shared" si="18"/>
        <v/>
      </c>
      <c r="M108" s="61" t="str">
        <f t="shared" si="19"/>
        <v/>
      </c>
      <c r="N108" s="61" t="str">
        <f t="shared" si="21"/>
        <v/>
      </c>
      <c r="O108" s="69" t="str">
        <f t="shared" si="20"/>
        <v/>
      </c>
      <c r="P108" s="10"/>
    </row>
    <row r="109" spans="1:16" x14ac:dyDescent="0.25">
      <c r="A109" s="7">
        <v>104</v>
      </c>
      <c r="B109" s="31" t="str">
        <f t="shared" si="11"/>
        <v/>
      </c>
      <c r="C109" s="41" t="str">
        <f t="shared" si="12"/>
        <v/>
      </c>
      <c r="D109" s="8" t="str">
        <f t="shared" si="13"/>
        <v/>
      </c>
      <c r="E109" s="8" t="str">
        <f t="shared" si="14"/>
        <v/>
      </c>
      <c r="F109" s="5" t="str">
        <f t="shared" si="15"/>
        <v/>
      </c>
      <c r="G109" s="9" t="str">
        <f t="shared" si="16"/>
        <v/>
      </c>
      <c r="H109" s="60" t="str">
        <f>IF(AND(B109="",D109="",F109="",G109=""),"",IF($L$3='Data Entry'!$BJ$5,VLOOKUP(F109,Mark,21,0),IF($L$3='Data Entry'!$BJ$6,VLOOKUP(F109,Mark,25,0),IF($L$3='Data Entry'!$BJ$7,VLOOKUP(F109,Mark,29,0),""))))</f>
        <v/>
      </c>
      <c r="I109" s="60" t="str">
        <f>IF(AND(B109="",D109="",F109="",G109=""),"",IF($L$3='Data Entry'!$BJ$5,VLOOKUP(F109,Mark,22,0),IF($L$3='Data Entry'!$BJ$6,VLOOKUP(F109,Mark,26,0),IF($L$3='Data Entry'!$BJ$7,VLOOKUP(F109,Mark,30,0),""))))</f>
        <v/>
      </c>
      <c r="J109" s="60" t="str">
        <f>IF(AND(B109="",D109="",F109="",G109=""),"",IF($L$3='Data Entry'!$BJ$5,VLOOKUP(F109,Mark,23,0),IF($L$3='Data Entry'!$BJ$6,VLOOKUP(F109,Mark,27,0),IF($L$3='Data Entry'!$BJ$7,VLOOKUP(F109,Mark,31,0),""))))</f>
        <v/>
      </c>
      <c r="K109" s="60" t="str">
        <f>IF(AND(B109="",D109="",F109="",G109=""),"",IF($L$3='Data Entry'!$BJ$5,VLOOKUP(F109,Mark,24,0),IF($L$3='Data Entry'!$BJ$6,VLOOKUP(F109,Mark,28,0),IF($L$3='Data Entry'!$BJ$7,VLOOKUP(F109,Mark,32,0),""))))</f>
        <v/>
      </c>
      <c r="L109" s="35" t="str">
        <f t="shared" si="18"/>
        <v/>
      </c>
      <c r="M109" s="61" t="str">
        <f t="shared" si="19"/>
        <v/>
      </c>
      <c r="N109" s="61" t="str">
        <f t="shared" si="21"/>
        <v/>
      </c>
      <c r="O109" s="69" t="str">
        <f t="shared" si="20"/>
        <v/>
      </c>
      <c r="P109" s="10"/>
    </row>
    <row r="110" spans="1:16" x14ac:dyDescent="0.25">
      <c r="A110" s="7">
        <v>105</v>
      </c>
      <c r="B110" s="31" t="str">
        <f t="shared" si="11"/>
        <v/>
      </c>
      <c r="C110" s="41" t="str">
        <f t="shared" si="12"/>
        <v/>
      </c>
      <c r="D110" s="8" t="str">
        <f t="shared" si="13"/>
        <v/>
      </c>
      <c r="E110" s="8" t="str">
        <f t="shared" si="14"/>
        <v/>
      </c>
      <c r="F110" s="5" t="str">
        <f t="shared" si="15"/>
        <v/>
      </c>
      <c r="G110" s="9" t="str">
        <f t="shared" si="16"/>
        <v/>
      </c>
      <c r="H110" s="60" t="str">
        <f>IF(AND(B110="",D110="",F110="",G110=""),"",IF($L$3='Data Entry'!$BJ$5,VLOOKUP(F110,Mark,21,0),IF($L$3='Data Entry'!$BJ$6,VLOOKUP(F110,Mark,25,0),IF($L$3='Data Entry'!$BJ$7,VLOOKUP(F110,Mark,29,0),""))))</f>
        <v/>
      </c>
      <c r="I110" s="60" t="str">
        <f>IF(AND(B110="",D110="",F110="",G110=""),"",IF($L$3='Data Entry'!$BJ$5,VLOOKUP(F110,Mark,22,0),IF($L$3='Data Entry'!$BJ$6,VLOOKUP(F110,Mark,26,0),IF($L$3='Data Entry'!$BJ$7,VLOOKUP(F110,Mark,30,0),""))))</f>
        <v/>
      </c>
      <c r="J110" s="60" t="str">
        <f>IF(AND(B110="",D110="",F110="",G110=""),"",IF($L$3='Data Entry'!$BJ$5,VLOOKUP(F110,Mark,23,0),IF($L$3='Data Entry'!$BJ$6,VLOOKUP(F110,Mark,27,0),IF($L$3='Data Entry'!$BJ$7,VLOOKUP(F110,Mark,31,0),""))))</f>
        <v/>
      </c>
      <c r="K110" s="60" t="str">
        <f>IF(AND(B110="",D110="",F110="",G110=""),"",IF($L$3='Data Entry'!$BJ$5,VLOOKUP(F110,Mark,24,0),IF($L$3='Data Entry'!$BJ$6,VLOOKUP(F110,Mark,28,0),IF($L$3='Data Entry'!$BJ$7,VLOOKUP(F110,Mark,32,0),""))))</f>
        <v/>
      </c>
      <c r="L110" s="35" t="str">
        <f t="shared" si="18"/>
        <v/>
      </c>
      <c r="M110" s="61" t="str">
        <f t="shared" si="19"/>
        <v/>
      </c>
      <c r="N110" s="61" t="str">
        <f t="shared" si="21"/>
        <v/>
      </c>
      <c r="O110" s="69" t="str">
        <f t="shared" si="20"/>
        <v/>
      </c>
      <c r="P110" s="10"/>
    </row>
    <row r="111" spans="1:16" x14ac:dyDescent="0.25">
      <c r="A111" s="7">
        <v>106</v>
      </c>
      <c r="B111" s="31" t="str">
        <f t="shared" si="11"/>
        <v/>
      </c>
      <c r="C111" s="41" t="str">
        <f t="shared" si="12"/>
        <v/>
      </c>
      <c r="D111" s="8" t="str">
        <f t="shared" si="13"/>
        <v/>
      </c>
      <c r="E111" s="8" t="str">
        <f t="shared" si="14"/>
        <v/>
      </c>
      <c r="F111" s="5" t="str">
        <f t="shared" si="15"/>
        <v/>
      </c>
      <c r="G111" s="9" t="str">
        <f t="shared" si="16"/>
        <v/>
      </c>
      <c r="H111" s="60" t="str">
        <f>IF(AND(B111="",D111="",F111="",G111=""),"",IF($L$3='Data Entry'!$BJ$5,VLOOKUP(F111,Mark,21,0),IF($L$3='Data Entry'!$BJ$6,VLOOKUP(F111,Mark,25,0),IF($L$3='Data Entry'!$BJ$7,VLOOKUP(F111,Mark,29,0),""))))</f>
        <v/>
      </c>
      <c r="I111" s="60" t="str">
        <f>IF(AND(B111="",D111="",F111="",G111=""),"",IF($L$3='Data Entry'!$BJ$5,VLOOKUP(F111,Mark,22,0),IF($L$3='Data Entry'!$BJ$6,VLOOKUP(F111,Mark,26,0),IF($L$3='Data Entry'!$BJ$7,VLOOKUP(F111,Mark,30,0),""))))</f>
        <v/>
      </c>
      <c r="J111" s="60" t="str">
        <f>IF(AND(B111="",D111="",F111="",G111=""),"",IF($L$3='Data Entry'!$BJ$5,VLOOKUP(F111,Mark,23,0),IF($L$3='Data Entry'!$BJ$6,VLOOKUP(F111,Mark,27,0),IF($L$3='Data Entry'!$BJ$7,VLOOKUP(F111,Mark,31,0),""))))</f>
        <v/>
      </c>
      <c r="K111" s="60" t="str">
        <f>IF(AND(B111="",D111="",F111="",G111=""),"",IF($L$3='Data Entry'!$BJ$5,VLOOKUP(F111,Mark,24,0),IF($L$3='Data Entry'!$BJ$6,VLOOKUP(F111,Mark,28,0),IF($L$3='Data Entry'!$BJ$7,VLOOKUP(F111,Mark,32,0),""))))</f>
        <v/>
      </c>
      <c r="L111" s="35" t="str">
        <f t="shared" si="18"/>
        <v/>
      </c>
      <c r="M111" s="61" t="str">
        <f t="shared" si="19"/>
        <v/>
      </c>
      <c r="N111" s="61" t="str">
        <f t="shared" si="21"/>
        <v/>
      </c>
      <c r="O111" s="69" t="str">
        <f t="shared" si="20"/>
        <v/>
      </c>
      <c r="P111" s="10"/>
    </row>
    <row r="112" spans="1:16" x14ac:dyDescent="0.25">
      <c r="A112" s="7">
        <v>107</v>
      </c>
      <c r="B112" s="31" t="str">
        <f t="shared" si="11"/>
        <v/>
      </c>
      <c r="C112" s="41" t="str">
        <f t="shared" si="12"/>
        <v/>
      </c>
      <c r="D112" s="8" t="str">
        <f t="shared" si="13"/>
        <v/>
      </c>
      <c r="E112" s="8" t="str">
        <f t="shared" si="14"/>
        <v/>
      </c>
      <c r="F112" s="5" t="str">
        <f t="shared" si="15"/>
        <v/>
      </c>
      <c r="G112" s="9" t="str">
        <f t="shared" si="16"/>
        <v/>
      </c>
      <c r="H112" s="60" t="str">
        <f>IF(AND(B112="",D112="",F112="",G112=""),"",IF($L$3='Data Entry'!$BJ$5,VLOOKUP(F112,Mark,21,0),IF($L$3='Data Entry'!$BJ$6,VLOOKUP(F112,Mark,25,0),IF($L$3='Data Entry'!$BJ$7,VLOOKUP(F112,Mark,29,0),""))))</f>
        <v/>
      </c>
      <c r="I112" s="60" t="str">
        <f>IF(AND(B112="",D112="",F112="",G112=""),"",IF($L$3='Data Entry'!$BJ$5,VLOOKUP(F112,Mark,22,0),IF($L$3='Data Entry'!$BJ$6,VLOOKUP(F112,Mark,26,0),IF($L$3='Data Entry'!$BJ$7,VLOOKUP(F112,Mark,30,0),""))))</f>
        <v/>
      </c>
      <c r="J112" s="60" t="str">
        <f>IF(AND(B112="",D112="",F112="",G112=""),"",IF($L$3='Data Entry'!$BJ$5,VLOOKUP(F112,Mark,23,0),IF($L$3='Data Entry'!$BJ$6,VLOOKUP(F112,Mark,27,0),IF($L$3='Data Entry'!$BJ$7,VLOOKUP(F112,Mark,31,0),""))))</f>
        <v/>
      </c>
      <c r="K112" s="60" t="str">
        <f>IF(AND(B112="",D112="",F112="",G112=""),"",IF($L$3='Data Entry'!$BJ$5,VLOOKUP(F112,Mark,24,0),IF($L$3='Data Entry'!$BJ$6,VLOOKUP(F112,Mark,28,0),IF($L$3='Data Entry'!$BJ$7,VLOOKUP(F112,Mark,32,0),""))))</f>
        <v/>
      </c>
      <c r="L112" s="35" t="str">
        <f t="shared" si="18"/>
        <v/>
      </c>
      <c r="M112" s="61" t="str">
        <f t="shared" si="19"/>
        <v/>
      </c>
      <c r="N112" s="61" t="str">
        <f t="shared" si="21"/>
        <v/>
      </c>
      <c r="O112" s="69" t="str">
        <f t="shared" si="20"/>
        <v/>
      </c>
      <c r="P112" s="10"/>
    </row>
    <row r="113" spans="1:16" x14ac:dyDescent="0.25">
      <c r="A113" s="7">
        <v>108</v>
      </c>
      <c r="B113" s="31" t="str">
        <f t="shared" si="11"/>
        <v/>
      </c>
      <c r="C113" s="41" t="str">
        <f t="shared" si="12"/>
        <v/>
      </c>
      <c r="D113" s="8" t="str">
        <f t="shared" si="13"/>
        <v/>
      </c>
      <c r="E113" s="8" t="str">
        <f t="shared" si="14"/>
        <v/>
      </c>
      <c r="F113" s="5" t="str">
        <f t="shared" si="15"/>
        <v/>
      </c>
      <c r="G113" s="9" t="str">
        <f t="shared" si="16"/>
        <v/>
      </c>
      <c r="H113" s="60" t="str">
        <f>IF(AND(B113="",D113="",F113="",G113=""),"",IF($L$3='Data Entry'!$BJ$5,VLOOKUP(F113,Mark,21,0),IF($L$3='Data Entry'!$BJ$6,VLOOKUP(F113,Mark,25,0),IF($L$3='Data Entry'!$BJ$7,VLOOKUP(F113,Mark,29,0),""))))</f>
        <v/>
      </c>
      <c r="I113" s="60" t="str">
        <f>IF(AND(B113="",D113="",F113="",G113=""),"",IF($L$3='Data Entry'!$BJ$5,VLOOKUP(F113,Mark,22,0),IF($L$3='Data Entry'!$BJ$6,VLOOKUP(F113,Mark,26,0),IF($L$3='Data Entry'!$BJ$7,VLOOKUP(F113,Mark,30,0),""))))</f>
        <v/>
      </c>
      <c r="J113" s="60" t="str">
        <f>IF(AND(B113="",D113="",F113="",G113=""),"",IF($L$3='Data Entry'!$BJ$5,VLOOKUP(F113,Mark,23,0),IF($L$3='Data Entry'!$BJ$6,VLOOKUP(F113,Mark,27,0),IF($L$3='Data Entry'!$BJ$7,VLOOKUP(F113,Mark,31,0),""))))</f>
        <v/>
      </c>
      <c r="K113" s="60" t="str">
        <f>IF(AND(B113="",D113="",F113="",G113=""),"",IF($L$3='Data Entry'!$BJ$5,VLOOKUP(F113,Mark,24,0),IF($L$3='Data Entry'!$BJ$6,VLOOKUP(F113,Mark,28,0),IF($L$3='Data Entry'!$BJ$7,VLOOKUP(F113,Mark,32,0),""))))</f>
        <v/>
      </c>
      <c r="L113" s="35" t="str">
        <f t="shared" si="18"/>
        <v/>
      </c>
      <c r="M113" s="61" t="str">
        <f t="shared" si="19"/>
        <v/>
      </c>
      <c r="N113" s="61" t="str">
        <f t="shared" si="21"/>
        <v/>
      </c>
      <c r="O113" s="69" t="str">
        <f t="shared" si="20"/>
        <v/>
      </c>
      <c r="P113" s="10"/>
    </row>
    <row r="114" spans="1:16" x14ac:dyDescent="0.25">
      <c r="A114" s="7">
        <v>109</v>
      </c>
      <c r="B114" s="31" t="str">
        <f t="shared" si="11"/>
        <v/>
      </c>
      <c r="C114" s="41" t="str">
        <f t="shared" si="12"/>
        <v/>
      </c>
      <c r="D114" s="8" t="str">
        <f t="shared" si="13"/>
        <v/>
      </c>
      <c r="E114" s="8" t="str">
        <f t="shared" si="14"/>
        <v/>
      </c>
      <c r="F114" s="5" t="str">
        <f t="shared" si="15"/>
        <v/>
      </c>
      <c r="G114" s="9" t="str">
        <f t="shared" si="16"/>
        <v/>
      </c>
      <c r="H114" s="60" t="str">
        <f>IF(AND(B114="",D114="",F114="",G114=""),"",IF($L$3='Data Entry'!$BJ$5,VLOOKUP(F114,Mark,21,0),IF($L$3='Data Entry'!$BJ$6,VLOOKUP(F114,Mark,25,0),IF($L$3='Data Entry'!$BJ$7,VLOOKUP(F114,Mark,29,0),""))))</f>
        <v/>
      </c>
      <c r="I114" s="60" t="str">
        <f>IF(AND(B114="",D114="",F114="",G114=""),"",IF($L$3='Data Entry'!$BJ$5,VLOOKUP(F114,Mark,22,0),IF($L$3='Data Entry'!$BJ$6,VLOOKUP(F114,Mark,26,0),IF($L$3='Data Entry'!$BJ$7,VLOOKUP(F114,Mark,30,0),""))))</f>
        <v/>
      </c>
      <c r="J114" s="60" t="str">
        <f>IF(AND(B114="",D114="",F114="",G114=""),"",IF($L$3='Data Entry'!$BJ$5,VLOOKUP(F114,Mark,23,0),IF($L$3='Data Entry'!$BJ$6,VLOOKUP(F114,Mark,27,0),IF($L$3='Data Entry'!$BJ$7,VLOOKUP(F114,Mark,31,0),""))))</f>
        <v/>
      </c>
      <c r="K114" s="60" t="str">
        <f>IF(AND(B114="",D114="",F114="",G114=""),"",IF($L$3='Data Entry'!$BJ$5,VLOOKUP(F114,Mark,24,0),IF($L$3='Data Entry'!$BJ$6,VLOOKUP(F114,Mark,28,0),IF($L$3='Data Entry'!$BJ$7,VLOOKUP(F114,Mark,32,0),""))))</f>
        <v/>
      </c>
      <c r="L114" s="35" t="str">
        <f t="shared" si="18"/>
        <v/>
      </c>
      <c r="M114" s="61" t="str">
        <f t="shared" si="19"/>
        <v/>
      </c>
      <c r="N114" s="61" t="str">
        <f t="shared" si="21"/>
        <v/>
      </c>
      <c r="O114" s="69" t="str">
        <f t="shared" si="20"/>
        <v/>
      </c>
      <c r="P114" s="10"/>
    </row>
    <row r="115" spans="1:16" x14ac:dyDescent="0.25">
      <c r="A115" s="7">
        <v>110</v>
      </c>
      <c r="B115" s="31" t="str">
        <f t="shared" si="11"/>
        <v/>
      </c>
      <c r="C115" s="41" t="str">
        <f t="shared" si="12"/>
        <v/>
      </c>
      <c r="D115" s="8" t="str">
        <f t="shared" si="13"/>
        <v/>
      </c>
      <c r="E115" s="8" t="str">
        <f t="shared" si="14"/>
        <v/>
      </c>
      <c r="F115" s="5" t="str">
        <f t="shared" si="15"/>
        <v/>
      </c>
      <c r="G115" s="9" t="str">
        <f t="shared" si="16"/>
        <v/>
      </c>
      <c r="H115" s="60" t="str">
        <f>IF(AND(B115="",D115="",F115="",G115=""),"",IF($L$3='Data Entry'!$BJ$5,VLOOKUP(F115,Mark,21,0),IF($L$3='Data Entry'!$BJ$6,VLOOKUP(F115,Mark,25,0),IF($L$3='Data Entry'!$BJ$7,VLOOKUP(F115,Mark,29,0),""))))</f>
        <v/>
      </c>
      <c r="I115" s="60" t="str">
        <f>IF(AND(B115="",D115="",F115="",G115=""),"",IF($L$3='Data Entry'!$BJ$5,VLOOKUP(F115,Mark,22,0),IF($L$3='Data Entry'!$BJ$6,VLOOKUP(F115,Mark,26,0),IF($L$3='Data Entry'!$BJ$7,VLOOKUP(F115,Mark,30,0),""))))</f>
        <v/>
      </c>
      <c r="J115" s="60" t="str">
        <f>IF(AND(B115="",D115="",F115="",G115=""),"",IF($L$3='Data Entry'!$BJ$5,VLOOKUP(F115,Mark,23,0),IF($L$3='Data Entry'!$BJ$6,VLOOKUP(F115,Mark,27,0),IF($L$3='Data Entry'!$BJ$7,VLOOKUP(F115,Mark,31,0),""))))</f>
        <v/>
      </c>
      <c r="K115" s="60" t="str">
        <f>IF(AND(B115="",D115="",F115="",G115=""),"",IF($L$3='Data Entry'!$BJ$5,VLOOKUP(F115,Mark,24,0),IF($L$3='Data Entry'!$BJ$6,VLOOKUP(F115,Mark,28,0),IF($L$3='Data Entry'!$BJ$7,VLOOKUP(F115,Mark,32,0),""))))</f>
        <v/>
      </c>
      <c r="L115" s="35" t="str">
        <f t="shared" si="18"/>
        <v/>
      </c>
      <c r="M115" s="61" t="str">
        <f t="shared" si="19"/>
        <v/>
      </c>
      <c r="N115" s="61" t="str">
        <f t="shared" si="21"/>
        <v/>
      </c>
      <c r="O115" s="69" t="str">
        <f t="shared" si="20"/>
        <v/>
      </c>
      <c r="P115" s="10"/>
    </row>
    <row r="116" spans="1:16" x14ac:dyDescent="0.25">
      <c r="A116" s="7">
        <v>111</v>
      </c>
      <c r="B116" s="31" t="str">
        <f t="shared" si="11"/>
        <v/>
      </c>
      <c r="C116" s="41" t="str">
        <f t="shared" si="12"/>
        <v/>
      </c>
      <c r="D116" s="8" t="str">
        <f t="shared" si="13"/>
        <v/>
      </c>
      <c r="E116" s="8" t="str">
        <f t="shared" si="14"/>
        <v/>
      </c>
      <c r="F116" s="5" t="str">
        <f t="shared" si="15"/>
        <v/>
      </c>
      <c r="G116" s="9" t="str">
        <f t="shared" si="16"/>
        <v/>
      </c>
      <c r="H116" s="60" t="str">
        <f>IF(AND(B116="",D116="",F116="",G116=""),"",IF($L$3='Data Entry'!$BJ$5,VLOOKUP(F116,Mark,21,0),IF($L$3='Data Entry'!$BJ$6,VLOOKUP(F116,Mark,25,0),IF($L$3='Data Entry'!$BJ$7,VLOOKUP(F116,Mark,29,0),""))))</f>
        <v/>
      </c>
      <c r="I116" s="60" t="str">
        <f>IF(AND(B116="",D116="",F116="",G116=""),"",IF($L$3='Data Entry'!$BJ$5,VLOOKUP(F116,Mark,22,0),IF($L$3='Data Entry'!$BJ$6,VLOOKUP(F116,Mark,26,0),IF($L$3='Data Entry'!$BJ$7,VLOOKUP(F116,Mark,30,0),""))))</f>
        <v/>
      </c>
      <c r="J116" s="60" t="str">
        <f>IF(AND(B116="",D116="",F116="",G116=""),"",IF($L$3='Data Entry'!$BJ$5,VLOOKUP(F116,Mark,23,0),IF($L$3='Data Entry'!$BJ$6,VLOOKUP(F116,Mark,27,0),IF($L$3='Data Entry'!$BJ$7,VLOOKUP(F116,Mark,31,0),""))))</f>
        <v/>
      </c>
      <c r="K116" s="60" t="str">
        <f>IF(AND(B116="",D116="",F116="",G116=""),"",IF($L$3='Data Entry'!$BJ$5,VLOOKUP(F116,Mark,24,0),IF($L$3='Data Entry'!$BJ$6,VLOOKUP(F116,Mark,28,0),IF($L$3='Data Entry'!$BJ$7,VLOOKUP(F116,Mark,32,0),""))))</f>
        <v/>
      </c>
      <c r="L116" s="35" t="str">
        <f t="shared" si="18"/>
        <v/>
      </c>
      <c r="M116" s="61" t="str">
        <f t="shared" si="19"/>
        <v/>
      </c>
      <c r="N116" s="61" t="str">
        <f t="shared" si="21"/>
        <v/>
      </c>
      <c r="O116" s="69" t="str">
        <f t="shared" si="20"/>
        <v/>
      </c>
      <c r="P116" s="10"/>
    </row>
    <row r="117" spans="1:16" x14ac:dyDescent="0.25">
      <c r="A117" s="7">
        <v>112</v>
      </c>
      <c r="B117" s="31" t="str">
        <f t="shared" si="11"/>
        <v/>
      </c>
      <c r="C117" s="41" t="str">
        <f t="shared" si="12"/>
        <v/>
      </c>
      <c r="D117" s="8" t="str">
        <f t="shared" si="13"/>
        <v/>
      </c>
      <c r="E117" s="8" t="str">
        <f t="shared" si="14"/>
        <v/>
      </c>
      <c r="F117" s="5" t="str">
        <f t="shared" si="15"/>
        <v/>
      </c>
      <c r="G117" s="9" t="str">
        <f t="shared" si="16"/>
        <v/>
      </c>
      <c r="H117" s="60" t="str">
        <f>IF(AND(B117="",D117="",F117="",G117=""),"",IF($L$3='Data Entry'!$BJ$5,VLOOKUP(F117,Mark,21,0),IF($L$3='Data Entry'!$BJ$6,VLOOKUP(F117,Mark,25,0),IF($L$3='Data Entry'!$BJ$7,VLOOKUP(F117,Mark,29,0),""))))</f>
        <v/>
      </c>
      <c r="I117" s="60" t="str">
        <f>IF(AND(B117="",D117="",F117="",G117=""),"",IF($L$3='Data Entry'!$BJ$5,VLOOKUP(F117,Mark,22,0),IF($L$3='Data Entry'!$BJ$6,VLOOKUP(F117,Mark,26,0),IF($L$3='Data Entry'!$BJ$7,VLOOKUP(F117,Mark,30,0),""))))</f>
        <v/>
      </c>
      <c r="J117" s="60" t="str">
        <f>IF(AND(B117="",D117="",F117="",G117=""),"",IF($L$3='Data Entry'!$BJ$5,VLOOKUP(F117,Mark,23,0),IF($L$3='Data Entry'!$BJ$6,VLOOKUP(F117,Mark,27,0),IF($L$3='Data Entry'!$BJ$7,VLOOKUP(F117,Mark,31,0),""))))</f>
        <v/>
      </c>
      <c r="K117" s="60" t="str">
        <f>IF(AND(B117="",D117="",F117="",G117=""),"",IF($L$3='Data Entry'!$BJ$5,VLOOKUP(F117,Mark,24,0),IF($L$3='Data Entry'!$BJ$6,VLOOKUP(F117,Mark,28,0),IF($L$3='Data Entry'!$BJ$7,VLOOKUP(F117,Mark,32,0),""))))</f>
        <v/>
      </c>
      <c r="L117" s="35" t="str">
        <f t="shared" si="18"/>
        <v/>
      </c>
      <c r="M117" s="61" t="str">
        <f t="shared" si="19"/>
        <v/>
      </c>
      <c r="N117" s="61" t="str">
        <f t="shared" si="21"/>
        <v/>
      </c>
      <c r="O117" s="69" t="str">
        <f t="shared" si="20"/>
        <v/>
      </c>
      <c r="P117" s="10"/>
    </row>
    <row r="118" spans="1:16" x14ac:dyDescent="0.25">
      <c r="A118" s="7">
        <v>113</v>
      </c>
      <c r="B118" s="31" t="str">
        <f t="shared" si="11"/>
        <v/>
      </c>
      <c r="C118" s="41" t="str">
        <f t="shared" si="12"/>
        <v/>
      </c>
      <c r="D118" s="8" t="str">
        <f t="shared" si="13"/>
        <v/>
      </c>
      <c r="E118" s="8" t="str">
        <f t="shared" si="14"/>
        <v/>
      </c>
      <c r="F118" s="5" t="str">
        <f t="shared" si="15"/>
        <v/>
      </c>
      <c r="G118" s="9" t="str">
        <f t="shared" si="16"/>
        <v/>
      </c>
      <c r="H118" s="60" t="str">
        <f>IF(AND(B118="",D118="",F118="",G118=""),"",IF($L$3='Data Entry'!$BJ$5,VLOOKUP(F118,Mark,21,0),IF($L$3='Data Entry'!$BJ$6,VLOOKUP(F118,Mark,25,0),IF($L$3='Data Entry'!$BJ$7,VLOOKUP(F118,Mark,29,0),""))))</f>
        <v/>
      </c>
      <c r="I118" s="60" t="str">
        <f>IF(AND(B118="",D118="",F118="",G118=""),"",IF($L$3='Data Entry'!$BJ$5,VLOOKUP(F118,Mark,22,0),IF($L$3='Data Entry'!$BJ$6,VLOOKUP(F118,Mark,26,0),IF($L$3='Data Entry'!$BJ$7,VLOOKUP(F118,Mark,30,0),""))))</f>
        <v/>
      </c>
      <c r="J118" s="60" t="str">
        <f>IF(AND(B118="",D118="",F118="",G118=""),"",IF($L$3='Data Entry'!$BJ$5,VLOOKUP(F118,Mark,23,0),IF($L$3='Data Entry'!$BJ$6,VLOOKUP(F118,Mark,27,0),IF($L$3='Data Entry'!$BJ$7,VLOOKUP(F118,Mark,31,0),""))))</f>
        <v/>
      </c>
      <c r="K118" s="60" t="str">
        <f>IF(AND(B118="",D118="",F118="",G118=""),"",IF($L$3='Data Entry'!$BJ$5,VLOOKUP(F118,Mark,24,0),IF($L$3='Data Entry'!$BJ$6,VLOOKUP(F118,Mark,28,0),IF($L$3='Data Entry'!$BJ$7,VLOOKUP(F118,Mark,32,0),""))))</f>
        <v/>
      </c>
      <c r="L118" s="35" t="str">
        <f t="shared" si="18"/>
        <v/>
      </c>
      <c r="M118" s="61" t="str">
        <f t="shared" si="19"/>
        <v/>
      </c>
      <c r="N118" s="61" t="str">
        <f t="shared" si="21"/>
        <v/>
      </c>
      <c r="O118" s="69" t="str">
        <f t="shared" si="20"/>
        <v/>
      </c>
      <c r="P118" s="10"/>
    </row>
    <row r="119" spans="1:16" x14ac:dyDescent="0.25">
      <c r="A119" s="7">
        <v>114</v>
      </c>
      <c r="B119" s="31" t="str">
        <f t="shared" si="11"/>
        <v/>
      </c>
      <c r="C119" s="41" t="str">
        <f t="shared" si="12"/>
        <v/>
      </c>
      <c r="D119" s="8" t="str">
        <f t="shared" si="13"/>
        <v/>
      </c>
      <c r="E119" s="8" t="str">
        <f t="shared" si="14"/>
        <v/>
      </c>
      <c r="F119" s="5" t="str">
        <f t="shared" si="15"/>
        <v/>
      </c>
      <c r="G119" s="9" t="str">
        <f t="shared" si="16"/>
        <v/>
      </c>
      <c r="H119" s="60" t="str">
        <f>IF(AND(B119="",D119="",F119="",G119=""),"",IF($L$3='Data Entry'!$BJ$5,VLOOKUP(F119,Mark,21,0),IF($L$3='Data Entry'!$BJ$6,VLOOKUP(F119,Mark,25,0),IF($L$3='Data Entry'!$BJ$7,VLOOKUP(F119,Mark,29,0),""))))</f>
        <v/>
      </c>
      <c r="I119" s="60" t="str">
        <f>IF(AND(B119="",D119="",F119="",G119=""),"",IF($L$3='Data Entry'!$BJ$5,VLOOKUP(F119,Mark,22,0),IF($L$3='Data Entry'!$BJ$6,VLOOKUP(F119,Mark,26,0),IF($L$3='Data Entry'!$BJ$7,VLOOKUP(F119,Mark,30,0),""))))</f>
        <v/>
      </c>
      <c r="J119" s="60" t="str">
        <f>IF(AND(B119="",D119="",F119="",G119=""),"",IF($L$3='Data Entry'!$BJ$5,VLOOKUP(F119,Mark,23,0),IF($L$3='Data Entry'!$BJ$6,VLOOKUP(F119,Mark,27,0),IF($L$3='Data Entry'!$BJ$7,VLOOKUP(F119,Mark,31,0),""))))</f>
        <v/>
      </c>
      <c r="K119" s="60" t="str">
        <f>IF(AND(B119="",D119="",F119="",G119=""),"",IF($L$3='Data Entry'!$BJ$5,VLOOKUP(F119,Mark,24,0),IF($L$3='Data Entry'!$BJ$6,VLOOKUP(F119,Mark,28,0),IF($L$3='Data Entry'!$BJ$7,VLOOKUP(F119,Mark,32,0),""))))</f>
        <v/>
      </c>
      <c r="L119" s="35" t="str">
        <f t="shared" si="18"/>
        <v/>
      </c>
      <c r="M119" s="61" t="str">
        <f t="shared" si="19"/>
        <v/>
      </c>
      <c r="N119" s="61" t="str">
        <f t="shared" si="21"/>
        <v/>
      </c>
      <c r="O119" s="69" t="str">
        <f t="shared" si="20"/>
        <v/>
      </c>
      <c r="P119" s="10"/>
    </row>
    <row r="120" spans="1:16" x14ac:dyDescent="0.25">
      <c r="A120" s="7">
        <v>115</v>
      </c>
      <c r="B120" s="31" t="str">
        <f t="shared" si="11"/>
        <v/>
      </c>
      <c r="C120" s="41" t="str">
        <f t="shared" si="12"/>
        <v/>
      </c>
      <c r="D120" s="8" t="str">
        <f t="shared" si="13"/>
        <v/>
      </c>
      <c r="E120" s="8" t="str">
        <f t="shared" si="14"/>
        <v/>
      </c>
      <c r="F120" s="5" t="str">
        <f t="shared" si="15"/>
        <v/>
      </c>
      <c r="G120" s="9" t="str">
        <f t="shared" si="16"/>
        <v/>
      </c>
      <c r="H120" s="60" t="str">
        <f>IF(AND(B120="",D120="",F120="",G120=""),"",IF($L$3='Data Entry'!$BJ$5,VLOOKUP(F120,Mark,21,0),IF($L$3='Data Entry'!$BJ$6,VLOOKUP(F120,Mark,25,0),IF($L$3='Data Entry'!$BJ$7,VLOOKUP(F120,Mark,29,0),""))))</f>
        <v/>
      </c>
      <c r="I120" s="60" t="str">
        <f>IF(AND(B120="",D120="",F120="",G120=""),"",IF($L$3='Data Entry'!$BJ$5,VLOOKUP(F120,Mark,22,0),IF($L$3='Data Entry'!$BJ$6,VLOOKUP(F120,Mark,26,0),IF($L$3='Data Entry'!$BJ$7,VLOOKUP(F120,Mark,30,0),""))))</f>
        <v/>
      </c>
      <c r="J120" s="60" t="str">
        <f>IF(AND(B120="",D120="",F120="",G120=""),"",IF($L$3='Data Entry'!$BJ$5,VLOOKUP(F120,Mark,23,0),IF($L$3='Data Entry'!$BJ$6,VLOOKUP(F120,Mark,27,0),IF($L$3='Data Entry'!$BJ$7,VLOOKUP(F120,Mark,31,0),""))))</f>
        <v/>
      </c>
      <c r="K120" s="60" t="str">
        <f>IF(AND(B120="",D120="",F120="",G120=""),"",IF($L$3='Data Entry'!$BJ$5,VLOOKUP(F120,Mark,24,0),IF($L$3='Data Entry'!$BJ$6,VLOOKUP(F120,Mark,28,0),IF($L$3='Data Entry'!$BJ$7,VLOOKUP(F120,Mark,32,0),""))))</f>
        <v/>
      </c>
      <c r="L120" s="35" t="str">
        <f t="shared" si="18"/>
        <v/>
      </c>
      <c r="M120" s="61" t="str">
        <f t="shared" si="19"/>
        <v/>
      </c>
      <c r="N120" s="61" t="str">
        <f t="shared" si="21"/>
        <v/>
      </c>
      <c r="O120" s="69" t="str">
        <f t="shared" si="20"/>
        <v/>
      </c>
      <c r="P120" s="10"/>
    </row>
    <row r="121" spans="1:16" x14ac:dyDescent="0.25">
      <c r="A121" s="7">
        <v>116</v>
      </c>
      <c r="B121" s="31" t="str">
        <f t="shared" si="11"/>
        <v/>
      </c>
      <c r="C121" s="41" t="str">
        <f t="shared" si="12"/>
        <v/>
      </c>
      <c r="D121" s="8" t="str">
        <f t="shared" si="13"/>
        <v/>
      </c>
      <c r="E121" s="8" t="str">
        <f t="shared" si="14"/>
        <v/>
      </c>
      <c r="F121" s="5" t="str">
        <f t="shared" si="15"/>
        <v/>
      </c>
      <c r="G121" s="9" t="str">
        <f t="shared" si="16"/>
        <v/>
      </c>
      <c r="H121" s="60" t="str">
        <f>IF(AND(B121="",D121="",F121="",G121=""),"",IF($L$3='Data Entry'!$BJ$5,VLOOKUP(F121,Mark,21,0),IF($L$3='Data Entry'!$BJ$6,VLOOKUP(F121,Mark,25,0),IF($L$3='Data Entry'!$BJ$7,VLOOKUP(F121,Mark,29,0),""))))</f>
        <v/>
      </c>
      <c r="I121" s="60" t="str">
        <f>IF(AND(B121="",D121="",F121="",G121=""),"",IF($L$3='Data Entry'!$BJ$5,VLOOKUP(F121,Mark,22,0),IF($L$3='Data Entry'!$BJ$6,VLOOKUP(F121,Mark,26,0),IF($L$3='Data Entry'!$BJ$7,VLOOKUP(F121,Mark,30,0),""))))</f>
        <v/>
      </c>
      <c r="J121" s="60" t="str">
        <f>IF(AND(B121="",D121="",F121="",G121=""),"",IF($L$3='Data Entry'!$BJ$5,VLOOKUP(F121,Mark,23,0),IF($L$3='Data Entry'!$BJ$6,VLOOKUP(F121,Mark,27,0),IF($L$3='Data Entry'!$BJ$7,VLOOKUP(F121,Mark,31,0),""))))</f>
        <v/>
      </c>
      <c r="K121" s="60" t="str">
        <f>IF(AND(B121="",D121="",F121="",G121=""),"",IF($L$3='Data Entry'!$BJ$5,VLOOKUP(F121,Mark,24,0),IF($L$3='Data Entry'!$BJ$6,VLOOKUP(F121,Mark,28,0),IF($L$3='Data Entry'!$BJ$7,VLOOKUP(F121,Mark,32,0),""))))</f>
        <v/>
      </c>
      <c r="L121" s="35" t="str">
        <f t="shared" si="18"/>
        <v/>
      </c>
      <c r="M121" s="61" t="str">
        <f t="shared" si="19"/>
        <v/>
      </c>
      <c r="N121" s="61" t="str">
        <f t="shared" si="21"/>
        <v/>
      </c>
      <c r="O121" s="69" t="str">
        <f t="shared" si="20"/>
        <v/>
      </c>
      <c r="P121" s="10"/>
    </row>
    <row r="122" spans="1:16" x14ac:dyDescent="0.25">
      <c r="A122" s="7">
        <v>117</v>
      </c>
      <c r="B122" s="31" t="str">
        <f t="shared" si="11"/>
        <v/>
      </c>
      <c r="C122" s="41" t="str">
        <f t="shared" si="12"/>
        <v/>
      </c>
      <c r="D122" s="8" t="str">
        <f t="shared" si="13"/>
        <v/>
      </c>
      <c r="E122" s="8" t="str">
        <f t="shared" si="14"/>
        <v/>
      </c>
      <c r="F122" s="5" t="str">
        <f t="shared" si="15"/>
        <v/>
      </c>
      <c r="G122" s="9" t="str">
        <f t="shared" si="16"/>
        <v/>
      </c>
      <c r="H122" s="60" t="str">
        <f>IF(AND(B122="",D122="",F122="",G122=""),"",IF($L$3='Data Entry'!$BJ$5,VLOOKUP(F122,Mark,21,0),IF($L$3='Data Entry'!$BJ$6,VLOOKUP(F122,Mark,25,0),IF($L$3='Data Entry'!$BJ$7,VLOOKUP(F122,Mark,29,0),""))))</f>
        <v/>
      </c>
      <c r="I122" s="60" t="str">
        <f>IF(AND(B122="",D122="",F122="",G122=""),"",IF($L$3='Data Entry'!$BJ$5,VLOOKUP(F122,Mark,22,0),IF($L$3='Data Entry'!$BJ$6,VLOOKUP(F122,Mark,26,0),IF($L$3='Data Entry'!$BJ$7,VLOOKUP(F122,Mark,30,0),""))))</f>
        <v/>
      </c>
      <c r="J122" s="60" t="str">
        <f>IF(AND(B122="",D122="",F122="",G122=""),"",IF($L$3='Data Entry'!$BJ$5,VLOOKUP(F122,Mark,23,0),IF($L$3='Data Entry'!$BJ$6,VLOOKUP(F122,Mark,27,0),IF($L$3='Data Entry'!$BJ$7,VLOOKUP(F122,Mark,31,0),""))))</f>
        <v/>
      </c>
      <c r="K122" s="60" t="str">
        <f>IF(AND(B122="",D122="",F122="",G122=""),"",IF($L$3='Data Entry'!$BJ$5,VLOOKUP(F122,Mark,24,0),IF($L$3='Data Entry'!$BJ$6,VLOOKUP(F122,Mark,28,0),IF($L$3='Data Entry'!$BJ$7,VLOOKUP(F122,Mark,32,0),""))))</f>
        <v/>
      </c>
      <c r="L122" s="35" t="str">
        <f t="shared" si="18"/>
        <v/>
      </c>
      <c r="M122" s="61" t="str">
        <f t="shared" si="19"/>
        <v/>
      </c>
      <c r="N122" s="61" t="str">
        <f t="shared" si="21"/>
        <v/>
      </c>
      <c r="O122" s="69" t="str">
        <f t="shared" si="20"/>
        <v/>
      </c>
      <c r="P122" s="10"/>
    </row>
    <row r="123" spans="1:16" x14ac:dyDescent="0.25">
      <c r="A123" s="7">
        <v>118</v>
      </c>
      <c r="B123" s="31" t="str">
        <f t="shared" si="11"/>
        <v/>
      </c>
      <c r="C123" s="41" t="str">
        <f t="shared" si="12"/>
        <v/>
      </c>
      <c r="D123" s="8" t="str">
        <f t="shared" si="13"/>
        <v/>
      </c>
      <c r="E123" s="8" t="str">
        <f t="shared" si="14"/>
        <v/>
      </c>
      <c r="F123" s="5" t="str">
        <f t="shared" si="15"/>
        <v/>
      </c>
      <c r="G123" s="9" t="str">
        <f t="shared" si="16"/>
        <v/>
      </c>
      <c r="H123" s="60" t="str">
        <f>IF(AND(B123="",D123="",F123="",G123=""),"",IF($L$3='Data Entry'!$BJ$5,VLOOKUP(F123,Mark,21,0),IF($L$3='Data Entry'!$BJ$6,VLOOKUP(F123,Mark,25,0),IF($L$3='Data Entry'!$BJ$7,VLOOKUP(F123,Mark,29,0),""))))</f>
        <v/>
      </c>
      <c r="I123" s="60" t="str">
        <f>IF(AND(B123="",D123="",F123="",G123=""),"",IF($L$3='Data Entry'!$BJ$5,VLOOKUP(F123,Mark,22,0),IF($L$3='Data Entry'!$BJ$6,VLOOKUP(F123,Mark,26,0),IF($L$3='Data Entry'!$BJ$7,VLOOKUP(F123,Mark,30,0),""))))</f>
        <v/>
      </c>
      <c r="J123" s="60" t="str">
        <f>IF(AND(B123="",D123="",F123="",G123=""),"",IF($L$3='Data Entry'!$BJ$5,VLOOKUP(F123,Mark,23,0),IF($L$3='Data Entry'!$BJ$6,VLOOKUP(F123,Mark,27,0),IF($L$3='Data Entry'!$BJ$7,VLOOKUP(F123,Mark,31,0),""))))</f>
        <v/>
      </c>
      <c r="K123" s="60" t="str">
        <f>IF(AND(B123="",D123="",F123="",G123=""),"",IF($L$3='Data Entry'!$BJ$5,VLOOKUP(F123,Mark,24,0),IF($L$3='Data Entry'!$BJ$6,VLOOKUP(F123,Mark,28,0),IF($L$3='Data Entry'!$BJ$7,VLOOKUP(F123,Mark,32,0),""))))</f>
        <v/>
      </c>
      <c r="L123" s="35" t="str">
        <f t="shared" si="18"/>
        <v/>
      </c>
      <c r="M123" s="61" t="str">
        <f t="shared" si="19"/>
        <v/>
      </c>
      <c r="N123" s="61" t="str">
        <f t="shared" si="21"/>
        <v/>
      </c>
      <c r="O123" s="69" t="str">
        <f t="shared" si="20"/>
        <v/>
      </c>
      <c r="P123" s="10"/>
    </row>
    <row r="124" spans="1:16" x14ac:dyDescent="0.25">
      <c r="A124" s="7">
        <v>119</v>
      </c>
      <c r="B124" s="31" t="str">
        <f t="shared" si="11"/>
        <v/>
      </c>
      <c r="C124" s="41" t="str">
        <f t="shared" si="12"/>
        <v/>
      </c>
      <c r="D124" s="8" t="str">
        <f t="shared" si="13"/>
        <v/>
      </c>
      <c r="E124" s="8" t="str">
        <f t="shared" si="14"/>
        <v/>
      </c>
      <c r="F124" s="5" t="str">
        <f t="shared" si="15"/>
        <v/>
      </c>
      <c r="G124" s="9" t="str">
        <f t="shared" si="16"/>
        <v/>
      </c>
      <c r="H124" s="60" t="str">
        <f>IF(AND(B124="",D124="",F124="",G124=""),"",IF($L$3='Data Entry'!$BJ$5,VLOOKUP(F124,Mark,21,0),IF($L$3='Data Entry'!$BJ$6,VLOOKUP(F124,Mark,25,0),IF($L$3='Data Entry'!$BJ$7,VLOOKUP(F124,Mark,29,0),""))))</f>
        <v/>
      </c>
      <c r="I124" s="60" t="str">
        <f>IF(AND(B124="",D124="",F124="",G124=""),"",IF($L$3='Data Entry'!$BJ$5,VLOOKUP(F124,Mark,22,0),IF($L$3='Data Entry'!$BJ$6,VLOOKUP(F124,Mark,26,0),IF($L$3='Data Entry'!$BJ$7,VLOOKUP(F124,Mark,30,0),""))))</f>
        <v/>
      </c>
      <c r="J124" s="60" t="str">
        <f>IF(AND(B124="",D124="",F124="",G124=""),"",IF($L$3='Data Entry'!$BJ$5,VLOOKUP(F124,Mark,23,0),IF($L$3='Data Entry'!$BJ$6,VLOOKUP(F124,Mark,27,0),IF($L$3='Data Entry'!$BJ$7,VLOOKUP(F124,Mark,31,0),""))))</f>
        <v/>
      </c>
      <c r="K124" s="60" t="str">
        <f>IF(AND(B124="",D124="",F124="",G124=""),"",IF($L$3='Data Entry'!$BJ$5,VLOOKUP(F124,Mark,24,0),IF($L$3='Data Entry'!$BJ$6,VLOOKUP(F124,Mark,28,0),IF($L$3='Data Entry'!$BJ$7,VLOOKUP(F124,Mark,32,0),""))))</f>
        <v/>
      </c>
      <c r="L124" s="35" t="str">
        <f t="shared" si="18"/>
        <v/>
      </c>
      <c r="M124" s="61" t="str">
        <f t="shared" si="19"/>
        <v/>
      </c>
      <c r="N124" s="61" t="str">
        <f t="shared" si="21"/>
        <v/>
      </c>
      <c r="O124" s="69" t="str">
        <f t="shared" si="20"/>
        <v/>
      </c>
      <c r="P124" s="10"/>
    </row>
    <row r="125" spans="1:16" x14ac:dyDescent="0.25">
      <c r="A125" s="7">
        <v>120</v>
      </c>
      <c r="B125" s="31" t="str">
        <f t="shared" si="11"/>
        <v/>
      </c>
      <c r="C125" s="41" t="str">
        <f t="shared" si="12"/>
        <v/>
      </c>
      <c r="D125" s="8" t="str">
        <f t="shared" si="13"/>
        <v/>
      </c>
      <c r="E125" s="8" t="str">
        <f t="shared" si="14"/>
        <v/>
      </c>
      <c r="F125" s="5" t="str">
        <f t="shared" si="15"/>
        <v/>
      </c>
      <c r="G125" s="9" t="str">
        <f t="shared" si="16"/>
        <v/>
      </c>
      <c r="H125" s="60" t="str">
        <f>IF(AND(B125="",D125="",F125="",G125=""),"",IF($L$3='Data Entry'!$BJ$5,VLOOKUP(F125,Mark,21,0),IF($L$3='Data Entry'!$BJ$6,VLOOKUP(F125,Mark,25,0),IF($L$3='Data Entry'!$BJ$7,VLOOKUP(F125,Mark,29,0),""))))</f>
        <v/>
      </c>
      <c r="I125" s="60" t="str">
        <f>IF(AND(B125="",D125="",F125="",G125=""),"",IF($L$3='Data Entry'!$BJ$5,VLOOKUP(F125,Mark,22,0),IF($L$3='Data Entry'!$BJ$6,VLOOKUP(F125,Mark,26,0),IF($L$3='Data Entry'!$BJ$7,VLOOKUP(F125,Mark,30,0),""))))</f>
        <v/>
      </c>
      <c r="J125" s="60" t="str">
        <f>IF(AND(B125="",D125="",F125="",G125=""),"",IF($L$3='Data Entry'!$BJ$5,VLOOKUP(F125,Mark,23,0),IF($L$3='Data Entry'!$BJ$6,VLOOKUP(F125,Mark,27,0),IF($L$3='Data Entry'!$BJ$7,VLOOKUP(F125,Mark,31,0),""))))</f>
        <v/>
      </c>
      <c r="K125" s="60" t="str">
        <f>IF(AND(B125="",D125="",F125="",G125=""),"",IF($L$3='Data Entry'!$BJ$5,VLOOKUP(F125,Mark,24,0),IF($L$3='Data Entry'!$BJ$6,VLOOKUP(F125,Mark,28,0),IF($L$3='Data Entry'!$BJ$7,VLOOKUP(F125,Mark,32,0),""))))</f>
        <v/>
      </c>
      <c r="L125" s="35" t="str">
        <f t="shared" si="18"/>
        <v/>
      </c>
      <c r="M125" s="61" t="str">
        <f t="shared" si="19"/>
        <v/>
      </c>
      <c r="N125" s="61" t="str">
        <f t="shared" si="21"/>
        <v/>
      </c>
      <c r="O125" s="69" t="str">
        <f t="shared" si="20"/>
        <v/>
      </c>
      <c r="P125" s="10"/>
    </row>
    <row r="126" spans="1:16" x14ac:dyDescent="0.25">
      <c r="A126" s="7">
        <v>121</v>
      </c>
      <c r="B126" s="31" t="str">
        <f t="shared" si="11"/>
        <v/>
      </c>
      <c r="C126" s="41" t="str">
        <f t="shared" si="12"/>
        <v/>
      </c>
      <c r="D126" s="8" t="str">
        <f t="shared" si="13"/>
        <v/>
      </c>
      <c r="E126" s="8" t="str">
        <f t="shared" si="14"/>
        <v/>
      </c>
      <c r="F126" s="5" t="str">
        <f t="shared" si="15"/>
        <v/>
      </c>
      <c r="G126" s="9" t="str">
        <f t="shared" si="16"/>
        <v/>
      </c>
      <c r="H126" s="60" t="str">
        <f>IF(AND(B126="",D126="",F126="",G126=""),"",IF($L$3='Data Entry'!$BJ$5,VLOOKUP(F126,Mark,21,0),IF($L$3='Data Entry'!$BJ$6,VLOOKUP(F126,Mark,25,0),IF($L$3='Data Entry'!$BJ$7,VLOOKUP(F126,Mark,29,0),""))))</f>
        <v/>
      </c>
      <c r="I126" s="60" t="str">
        <f>IF(AND(B126="",D126="",F126="",G126=""),"",IF($L$3='Data Entry'!$BJ$5,VLOOKUP(F126,Mark,22,0),IF($L$3='Data Entry'!$BJ$6,VLOOKUP(F126,Mark,26,0),IF($L$3='Data Entry'!$BJ$7,VLOOKUP(F126,Mark,30,0),""))))</f>
        <v/>
      </c>
      <c r="J126" s="60" t="str">
        <f>IF(AND(B126="",D126="",F126="",G126=""),"",IF($L$3='Data Entry'!$BJ$5,VLOOKUP(F126,Mark,23,0),IF($L$3='Data Entry'!$BJ$6,VLOOKUP(F126,Mark,27,0),IF($L$3='Data Entry'!$BJ$7,VLOOKUP(F126,Mark,31,0),""))))</f>
        <v/>
      </c>
      <c r="K126" s="60" t="str">
        <f>IF(AND(B126="",D126="",F126="",G126=""),"",IF($L$3='Data Entry'!$BJ$5,VLOOKUP(F126,Mark,24,0),IF($L$3='Data Entry'!$BJ$6,VLOOKUP(F126,Mark,28,0),IF($L$3='Data Entry'!$BJ$7,VLOOKUP(F126,Mark,32,0),""))))</f>
        <v/>
      </c>
      <c r="L126" s="35" t="str">
        <f t="shared" si="18"/>
        <v/>
      </c>
      <c r="M126" s="61" t="str">
        <f t="shared" si="19"/>
        <v/>
      </c>
      <c r="N126" s="61" t="str">
        <f t="shared" si="21"/>
        <v/>
      </c>
      <c r="O126" s="69" t="str">
        <f t="shared" si="20"/>
        <v/>
      </c>
      <c r="P126" s="10"/>
    </row>
    <row r="127" spans="1:16" x14ac:dyDescent="0.25">
      <c r="A127" s="7">
        <v>122</v>
      </c>
      <c r="B127" s="31" t="str">
        <f t="shared" si="11"/>
        <v/>
      </c>
      <c r="C127" s="41" t="str">
        <f t="shared" si="12"/>
        <v/>
      </c>
      <c r="D127" s="8" t="str">
        <f t="shared" si="13"/>
        <v/>
      </c>
      <c r="E127" s="8" t="str">
        <f t="shared" si="14"/>
        <v/>
      </c>
      <c r="F127" s="5" t="str">
        <f t="shared" si="15"/>
        <v/>
      </c>
      <c r="G127" s="9" t="str">
        <f t="shared" si="16"/>
        <v/>
      </c>
      <c r="H127" s="60" t="str">
        <f>IF(AND(B127="",D127="",F127="",G127=""),"",IF($L$3='Data Entry'!$BJ$5,VLOOKUP(F127,Mark,21,0),IF($L$3='Data Entry'!$BJ$6,VLOOKUP(F127,Mark,25,0),IF($L$3='Data Entry'!$BJ$7,VLOOKUP(F127,Mark,29,0),""))))</f>
        <v/>
      </c>
      <c r="I127" s="60" t="str">
        <f>IF(AND(B127="",D127="",F127="",G127=""),"",IF($L$3='Data Entry'!$BJ$5,VLOOKUP(F127,Mark,22,0),IF($L$3='Data Entry'!$BJ$6,VLOOKUP(F127,Mark,26,0),IF($L$3='Data Entry'!$BJ$7,VLOOKUP(F127,Mark,30,0),""))))</f>
        <v/>
      </c>
      <c r="J127" s="60" t="str">
        <f>IF(AND(B127="",D127="",F127="",G127=""),"",IF($L$3='Data Entry'!$BJ$5,VLOOKUP(F127,Mark,23,0),IF($L$3='Data Entry'!$BJ$6,VLOOKUP(F127,Mark,27,0),IF($L$3='Data Entry'!$BJ$7,VLOOKUP(F127,Mark,31,0),""))))</f>
        <v/>
      </c>
      <c r="K127" s="60" t="str">
        <f>IF(AND(B127="",D127="",F127="",G127=""),"",IF($L$3='Data Entry'!$BJ$5,VLOOKUP(F127,Mark,24,0),IF($L$3='Data Entry'!$BJ$6,VLOOKUP(F127,Mark,28,0),IF($L$3='Data Entry'!$BJ$7,VLOOKUP(F127,Mark,32,0),""))))</f>
        <v/>
      </c>
      <c r="L127" s="35" t="str">
        <f t="shared" si="18"/>
        <v/>
      </c>
      <c r="M127" s="61" t="str">
        <f t="shared" si="19"/>
        <v/>
      </c>
      <c r="N127" s="61" t="str">
        <f t="shared" si="21"/>
        <v/>
      </c>
      <c r="O127" s="69" t="str">
        <f t="shared" si="20"/>
        <v/>
      </c>
      <c r="P127" s="10"/>
    </row>
    <row r="128" spans="1:16" x14ac:dyDescent="0.25">
      <c r="A128" s="7">
        <v>123</v>
      </c>
      <c r="B128" s="31" t="str">
        <f t="shared" si="11"/>
        <v/>
      </c>
      <c r="C128" s="41" t="str">
        <f t="shared" si="12"/>
        <v/>
      </c>
      <c r="D128" s="8" t="str">
        <f t="shared" si="13"/>
        <v/>
      </c>
      <c r="E128" s="8" t="str">
        <f t="shared" si="14"/>
        <v/>
      </c>
      <c r="F128" s="5" t="str">
        <f t="shared" si="15"/>
        <v/>
      </c>
      <c r="G128" s="9" t="str">
        <f t="shared" si="16"/>
        <v/>
      </c>
      <c r="H128" s="60" t="str">
        <f>IF(AND(B128="",D128="",F128="",G128=""),"",IF($L$3='Data Entry'!$BJ$5,VLOOKUP(F128,Mark,21,0),IF($L$3='Data Entry'!$BJ$6,VLOOKUP(F128,Mark,25,0),IF($L$3='Data Entry'!$BJ$7,VLOOKUP(F128,Mark,29,0),""))))</f>
        <v/>
      </c>
      <c r="I128" s="60" t="str">
        <f>IF(AND(B128="",D128="",F128="",G128=""),"",IF($L$3='Data Entry'!$BJ$5,VLOOKUP(F128,Mark,22,0),IF($L$3='Data Entry'!$BJ$6,VLOOKUP(F128,Mark,26,0),IF($L$3='Data Entry'!$BJ$7,VLOOKUP(F128,Mark,30,0),""))))</f>
        <v/>
      </c>
      <c r="J128" s="60" t="str">
        <f>IF(AND(B128="",D128="",F128="",G128=""),"",IF($L$3='Data Entry'!$BJ$5,VLOOKUP(F128,Mark,23,0),IF($L$3='Data Entry'!$BJ$6,VLOOKUP(F128,Mark,27,0),IF($L$3='Data Entry'!$BJ$7,VLOOKUP(F128,Mark,31,0),""))))</f>
        <v/>
      </c>
      <c r="K128" s="60" t="str">
        <f>IF(AND(B128="",D128="",F128="",G128=""),"",IF($L$3='Data Entry'!$BJ$5,VLOOKUP(F128,Mark,24,0),IF($L$3='Data Entry'!$BJ$6,VLOOKUP(F128,Mark,28,0),IF($L$3='Data Entry'!$BJ$7,VLOOKUP(F128,Mark,32,0),""))))</f>
        <v/>
      </c>
      <c r="L128" s="35" t="str">
        <f t="shared" si="18"/>
        <v/>
      </c>
      <c r="M128" s="61" t="str">
        <f t="shared" si="19"/>
        <v/>
      </c>
      <c r="N128" s="61" t="str">
        <f t="shared" si="21"/>
        <v/>
      </c>
      <c r="O128" s="69" t="str">
        <f t="shared" si="20"/>
        <v/>
      </c>
      <c r="P128" s="10"/>
    </row>
    <row r="129" spans="1:16" x14ac:dyDescent="0.25">
      <c r="A129" s="7">
        <v>124</v>
      </c>
      <c r="B129" s="31" t="str">
        <f t="shared" si="11"/>
        <v/>
      </c>
      <c r="C129" s="41" t="str">
        <f t="shared" si="12"/>
        <v/>
      </c>
      <c r="D129" s="8" t="str">
        <f t="shared" si="13"/>
        <v/>
      </c>
      <c r="E129" s="8" t="str">
        <f t="shared" si="14"/>
        <v/>
      </c>
      <c r="F129" s="5" t="str">
        <f t="shared" si="15"/>
        <v/>
      </c>
      <c r="G129" s="9" t="str">
        <f t="shared" si="16"/>
        <v/>
      </c>
      <c r="H129" s="60" t="str">
        <f>IF(AND(B129="",D129="",F129="",G129=""),"",IF($L$3='Data Entry'!$BJ$5,VLOOKUP(F129,Mark,21,0),IF($L$3='Data Entry'!$BJ$6,VLOOKUP(F129,Mark,25,0),IF($L$3='Data Entry'!$BJ$7,VLOOKUP(F129,Mark,29,0),""))))</f>
        <v/>
      </c>
      <c r="I129" s="60" t="str">
        <f>IF(AND(B129="",D129="",F129="",G129=""),"",IF($L$3='Data Entry'!$BJ$5,VLOOKUP(F129,Mark,22,0),IF($L$3='Data Entry'!$BJ$6,VLOOKUP(F129,Mark,26,0),IF($L$3='Data Entry'!$BJ$7,VLOOKUP(F129,Mark,30,0),""))))</f>
        <v/>
      </c>
      <c r="J129" s="60" t="str">
        <f>IF(AND(B129="",D129="",F129="",G129=""),"",IF($L$3='Data Entry'!$BJ$5,VLOOKUP(F129,Mark,23,0),IF($L$3='Data Entry'!$BJ$6,VLOOKUP(F129,Mark,27,0),IF($L$3='Data Entry'!$BJ$7,VLOOKUP(F129,Mark,31,0),""))))</f>
        <v/>
      </c>
      <c r="K129" s="60" t="str">
        <f>IF(AND(B129="",D129="",F129="",G129=""),"",IF($L$3='Data Entry'!$BJ$5,VLOOKUP(F129,Mark,24,0),IF($L$3='Data Entry'!$BJ$6,VLOOKUP(F129,Mark,28,0),IF($L$3='Data Entry'!$BJ$7,VLOOKUP(F129,Mark,32,0),""))))</f>
        <v/>
      </c>
      <c r="L129" s="35" t="str">
        <f t="shared" si="18"/>
        <v/>
      </c>
      <c r="M129" s="61" t="str">
        <f t="shared" si="19"/>
        <v/>
      </c>
      <c r="N129" s="61" t="str">
        <f t="shared" si="21"/>
        <v/>
      </c>
      <c r="O129" s="69" t="str">
        <f t="shared" si="20"/>
        <v/>
      </c>
      <c r="P129" s="10"/>
    </row>
    <row r="130" spans="1:16" x14ac:dyDescent="0.25">
      <c r="A130" s="7">
        <v>125</v>
      </c>
      <c r="B130" s="31" t="str">
        <f t="shared" si="11"/>
        <v/>
      </c>
      <c r="C130" s="41" t="str">
        <f t="shared" si="12"/>
        <v/>
      </c>
      <c r="D130" s="8" t="str">
        <f t="shared" si="13"/>
        <v/>
      </c>
      <c r="E130" s="8" t="str">
        <f t="shared" si="14"/>
        <v/>
      </c>
      <c r="F130" s="5" t="str">
        <f t="shared" si="15"/>
        <v/>
      </c>
      <c r="G130" s="9" t="str">
        <f t="shared" si="16"/>
        <v/>
      </c>
      <c r="H130" s="60" t="str">
        <f>IF(AND(B130="",D130="",F130="",G130=""),"",IF($L$3='Data Entry'!$BJ$5,VLOOKUP(F130,Mark,21,0),IF($L$3='Data Entry'!$BJ$6,VLOOKUP(F130,Mark,25,0),IF($L$3='Data Entry'!$BJ$7,VLOOKUP(F130,Mark,29,0),""))))</f>
        <v/>
      </c>
      <c r="I130" s="60" t="str">
        <f>IF(AND(B130="",D130="",F130="",G130=""),"",IF($L$3='Data Entry'!$BJ$5,VLOOKUP(F130,Mark,22,0),IF($L$3='Data Entry'!$BJ$6,VLOOKUP(F130,Mark,26,0),IF($L$3='Data Entry'!$BJ$7,VLOOKUP(F130,Mark,30,0),""))))</f>
        <v/>
      </c>
      <c r="J130" s="60" t="str">
        <f>IF(AND(B130="",D130="",F130="",G130=""),"",IF($L$3='Data Entry'!$BJ$5,VLOOKUP(F130,Mark,23,0),IF($L$3='Data Entry'!$BJ$6,VLOOKUP(F130,Mark,27,0),IF($L$3='Data Entry'!$BJ$7,VLOOKUP(F130,Mark,31,0),""))))</f>
        <v/>
      </c>
      <c r="K130" s="60" t="str">
        <f>IF(AND(B130="",D130="",F130="",G130=""),"",IF($L$3='Data Entry'!$BJ$5,VLOOKUP(F130,Mark,24,0),IF($L$3='Data Entry'!$BJ$6,VLOOKUP(F130,Mark,28,0),IF($L$3='Data Entry'!$BJ$7,VLOOKUP(F130,Mark,32,0),""))))</f>
        <v/>
      </c>
      <c r="L130" s="35" t="str">
        <f t="shared" si="18"/>
        <v/>
      </c>
      <c r="M130" s="61" t="str">
        <f t="shared" si="19"/>
        <v/>
      </c>
      <c r="N130" s="61" t="str">
        <f t="shared" si="21"/>
        <v/>
      </c>
      <c r="O130" s="69" t="str">
        <f t="shared" si="20"/>
        <v/>
      </c>
      <c r="P130" s="10"/>
    </row>
    <row r="131" spans="1:16" x14ac:dyDescent="0.25">
      <c r="A131" s="7">
        <v>126</v>
      </c>
      <c r="B131" s="31" t="str">
        <f t="shared" si="11"/>
        <v/>
      </c>
      <c r="C131" s="41" t="str">
        <f t="shared" si="12"/>
        <v/>
      </c>
      <c r="D131" s="8" t="str">
        <f t="shared" si="13"/>
        <v/>
      </c>
      <c r="E131" s="8" t="str">
        <f t="shared" si="14"/>
        <v/>
      </c>
      <c r="F131" s="5" t="str">
        <f t="shared" si="15"/>
        <v/>
      </c>
      <c r="G131" s="9" t="str">
        <f t="shared" si="16"/>
        <v/>
      </c>
      <c r="H131" s="60" t="str">
        <f>IF(AND(B131="",D131="",F131="",G131=""),"",IF($L$3='Data Entry'!$BJ$5,VLOOKUP(F131,Mark,21,0),IF($L$3='Data Entry'!$BJ$6,VLOOKUP(F131,Mark,25,0),IF($L$3='Data Entry'!$BJ$7,VLOOKUP(F131,Mark,29,0),""))))</f>
        <v/>
      </c>
      <c r="I131" s="60" t="str">
        <f>IF(AND(B131="",D131="",F131="",G131=""),"",IF($L$3='Data Entry'!$BJ$5,VLOOKUP(F131,Mark,22,0),IF($L$3='Data Entry'!$BJ$6,VLOOKUP(F131,Mark,26,0),IF($L$3='Data Entry'!$BJ$7,VLOOKUP(F131,Mark,30,0),""))))</f>
        <v/>
      </c>
      <c r="J131" s="60" t="str">
        <f>IF(AND(B131="",D131="",F131="",G131=""),"",IF($L$3='Data Entry'!$BJ$5,VLOOKUP(F131,Mark,23,0),IF($L$3='Data Entry'!$BJ$6,VLOOKUP(F131,Mark,27,0),IF($L$3='Data Entry'!$BJ$7,VLOOKUP(F131,Mark,31,0),""))))</f>
        <v/>
      </c>
      <c r="K131" s="60" t="str">
        <f>IF(AND(B131="",D131="",F131="",G131=""),"",IF($L$3='Data Entry'!$BJ$5,VLOOKUP(F131,Mark,24,0),IF($L$3='Data Entry'!$BJ$6,VLOOKUP(F131,Mark,28,0),IF($L$3='Data Entry'!$BJ$7,VLOOKUP(F131,Mark,32,0),""))))</f>
        <v/>
      </c>
      <c r="L131" s="35" t="str">
        <f t="shared" si="18"/>
        <v/>
      </c>
      <c r="M131" s="61" t="str">
        <f t="shared" si="19"/>
        <v/>
      </c>
      <c r="N131" s="61" t="str">
        <f t="shared" si="21"/>
        <v/>
      </c>
      <c r="O131" s="69" t="str">
        <f t="shared" si="20"/>
        <v/>
      </c>
      <c r="P131" s="10"/>
    </row>
    <row r="132" spans="1:16" x14ac:dyDescent="0.25">
      <c r="A132" s="7">
        <v>127</v>
      </c>
      <c r="B132" s="31" t="str">
        <f t="shared" si="11"/>
        <v/>
      </c>
      <c r="C132" s="41" t="str">
        <f t="shared" si="12"/>
        <v/>
      </c>
      <c r="D132" s="8" t="str">
        <f t="shared" si="13"/>
        <v/>
      </c>
      <c r="E132" s="8" t="str">
        <f t="shared" si="14"/>
        <v/>
      </c>
      <c r="F132" s="5" t="str">
        <f t="shared" si="15"/>
        <v/>
      </c>
      <c r="G132" s="9" t="str">
        <f t="shared" si="16"/>
        <v/>
      </c>
      <c r="H132" s="60" t="str">
        <f>IF(AND(B132="",D132="",F132="",G132=""),"",IF($L$3='Data Entry'!$BJ$5,VLOOKUP(F132,Mark,21,0),IF($L$3='Data Entry'!$BJ$6,VLOOKUP(F132,Mark,25,0),IF($L$3='Data Entry'!$BJ$7,VLOOKUP(F132,Mark,29,0),""))))</f>
        <v/>
      </c>
      <c r="I132" s="60" t="str">
        <f>IF(AND(B132="",D132="",F132="",G132=""),"",IF($L$3='Data Entry'!$BJ$5,VLOOKUP(F132,Mark,22,0),IF($L$3='Data Entry'!$BJ$6,VLOOKUP(F132,Mark,26,0),IF($L$3='Data Entry'!$BJ$7,VLOOKUP(F132,Mark,30,0),""))))</f>
        <v/>
      </c>
      <c r="J132" s="60" t="str">
        <f>IF(AND(B132="",D132="",F132="",G132=""),"",IF($L$3='Data Entry'!$BJ$5,VLOOKUP(F132,Mark,23,0),IF($L$3='Data Entry'!$BJ$6,VLOOKUP(F132,Mark,27,0),IF($L$3='Data Entry'!$BJ$7,VLOOKUP(F132,Mark,31,0),""))))</f>
        <v/>
      </c>
      <c r="K132" s="60" t="str">
        <f>IF(AND(B132="",D132="",F132="",G132=""),"",IF($L$3='Data Entry'!$BJ$5,VLOOKUP(F132,Mark,24,0),IF($L$3='Data Entry'!$BJ$6,VLOOKUP(F132,Mark,28,0),IF($L$3='Data Entry'!$BJ$7,VLOOKUP(F132,Mark,32,0),""))))</f>
        <v/>
      </c>
      <c r="L132" s="35" t="str">
        <f t="shared" si="18"/>
        <v/>
      </c>
      <c r="M132" s="61" t="str">
        <f t="shared" si="19"/>
        <v/>
      </c>
      <c r="N132" s="61" t="str">
        <f t="shared" si="21"/>
        <v/>
      </c>
      <c r="O132" s="69" t="str">
        <f t="shared" si="20"/>
        <v/>
      </c>
      <c r="P132" s="10"/>
    </row>
    <row r="133" spans="1:16" x14ac:dyDescent="0.25">
      <c r="A133" s="7">
        <v>128</v>
      </c>
      <c r="B133" s="31" t="str">
        <f t="shared" si="11"/>
        <v/>
      </c>
      <c r="C133" s="41" t="str">
        <f t="shared" si="12"/>
        <v/>
      </c>
      <c r="D133" s="8" t="str">
        <f t="shared" si="13"/>
        <v/>
      </c>
      <c r="E133" s="8" t="str">
        <f t="shared" si="14"/>
        <v/>
      </c>
      <c r="F133" s="5" t="str">
        <f t="shared" si="15"/>
        <v/>
      </c>
      <c r="G133" s="9" t="str">
        <f t="shared" si="16"/>
        <v/>
      </c>
      <c r="H133" s="60" t="str">
        <f>IF(AND(B133="",D133="",F133="",G133=""),"",IF($L$3='Data Entry'!$BJ$5,VLOOKUP(F133,Mark,21,0),IF($L$3='Data Entry'!$BJ$6,VLOOKUP(F133,Mark,25,0),IF($L$3='Data Entry'!$BJ$7,VLOOKUP(F133,Mark,29,0),""))))</f>
        <v/>
      </c>
      <c r="I133" s="60" t="str">
        <f>IF(AND(B133="",D133="",F133="",G133=""),"",IF($L$3='Data Entry'!$BJ$5,VLOOKUP(F133,Mark,22,0),IF($L$3='Data Entry'!$BJ$6,VLOOKUP(F133,Mark,26,0),IF($L$3='Data Entry'!$BJ$7,VLOOKUP(F133,Mark,30,0),""))))</f>
        <v/>
      </c>
      <c r="J133" s="60" t="str">
        <f>IF(AND(B133="",D133="",F133="",G133=""),"",IF($L$3='Data Entry'!$BJ$5,VLOOKUP(F133,Mark,23,0),IF($L$3='Data Entry'!$BJ$6,VLOOKUP(F133,Mark,27,0),IF($L$3='Data Entry'!$BJ$7,VLOOKUP(F133,Mark,31,0),""))))</f>
        <v/>
      </c>
      <c r="K133" s="60" t="str">
        <f>IF(AND(B133="",D133="",F133="",G133=""),"",IF($L$3='Data Entry'!$BJ$5,VLOOKUP(F133,Mark,24,0),IF($L$3='Data Entry'!$BJ$6,VLOOKUP(F133,Mark,28,0),IF($L$3='Data Entry'!$BJ$7,VLOOKUP(F133,Mark,32,0),""))))</f>
        <v/>
      </c>
      <c r="L133" s="35" t="str">
        <f t="shared" si="18"/>
        <v/>
      </c>
      <c r="M133" s="61" t="str">
        <f t="shared" si="19"/>
        <v/>
      </c>
      <c r="N133" s="61" t="str">
        <f t="shared" si="21"/>
        <v/>
      </c>
      <c r="O133" s="69" t="str">
        <f t="shared" si="20"/>
        <v/>
      </c>
      <c r="P133" s="10"/>
    </row>
    <row r="134" spans="1:16" x14ac:dyDescent="0.25">
      <c r="A134" s="7">
        <v>129</v>
      </c>
      <c r="B134" s="31" t="str">
        <f t="shared" ref="B134:B160" si="22">IFERROR(IF($C$3="","",VLOOKUP(A134,NAME,4,0)),"")</f>
        <v/>
      </c>
      <c r="C134" s="41" t="str">
        <f t="shared" ref="C134:C160" si="23">IFERROR(IF($C$3="","",VLOOKUP(A134,NAME,11,0)),"")</f>
        <v/>
      </c>
      <c r="D134" s="8" t="str">
        <f t="shared" ref="D134:D160" si="24">IFERROR(IF($C$3="","",VLOOKUP(A134,NAME,6,0)),"")</f>
        <v/>
      </c>
      <c r="E134" s="8" t="str">
        <f t="shared" ref="E134:E160" si="25">IFERROR(IF($C$3="","",VLOOKUP(A134,NAME,8,0)),"")</f>
        <v/>
      </c>
      <c r="F134" s="5" t="str">
        <f t="shared" ref="F134:F160" si="26">IFERROR(IF($C$3="","",VLOOKUP(A134,NAME,12,0)),"")</f>
        <v/>
      </c>
      <c r="G134" s="9" t="str">
        <f t="shared" ref="G134:G160" si="27">IFERROR(IF($C$3="","",VLOOKUP(A134,NAME,13,0)),"")</f>
        <v/>
      </c>
      <c r="H134" s="60" t="str">
        <f>IF(AND(B134="",D134="",F134="",G134=""),"",IF($L$3='Data Entry'!$BJ$5,VLOOKUP(F134,Mark,21,0),IF($L$3='Data Entry'!$BJ$6,VLOOKUP(F134,Mark,25,0),IF($L$3='Data Entry'!$BJ$7,VLOOKUP(F134,Mark,29,0),""))))</f>
        <v/>
      </c>
      <c r="I134" s="60" t="str">
        <f>IF(AND(B134="",D134="",F134="",G134=""),"",IF($L$3='Data Entry'!$BJ$5,VLOOKUP(F134,Mark,22,0),IF($L$3='Data Entry'!$BJ$6,VLOOKUP(F134,Mark,26,0),IF($L$3='Data Entry'!$BJ$7,VLOOKUP(F134,Mark,30,0),""))))</f>
        <v/>
      </c>
      <c r="J134" s="60" t="str">
        <f>IF(AND(B134="",D134="",F134="",G134=""),"",IF($L$3='Data Entry'!$BJ$5,VLOOKUP(F134,Mark,23,0),IF($L$3='Data Entry'!$BJ$6,VLOOKUP(F134,Mark,27,0),IF($L$3='Data Entry'!$BJ$7,VLOOKUP(F134,Mark,31,0),""))))</f>
        <v/>
      </c>
      <c r="K134" s="60" t="str">
        <f>IF(AND(B134="",D134="",F134="",G134=""),"",IF($L$3='Data Entry'!$BJ$5,VLOOKUP(F134,Mark,24,0),IF($L$3='Data Entry'!$BJ$6,VLOOKUP(F134,Mark,28,0),IF($L$3='Data Entry'!$BJ$7,VLOOKUP(F134,Mark,32,0),""))))</f>
        <v/>
      </c>
      <c r="L134" s="35" t="str">
        <f t="shared" si="18"/>
        <v/>
      </c>
      <c r="M134" s="61" t="str">
        <f t="shared" si="19"/>
        <v/>
      </c>
      <c r="N134" s="61" t="str">
        <f t="shared" ref="N134:N160" si="28">IFERROR(IF(AND($L$3=""),"",IF(AND(L134=""),"",IF(AND(F134=""),"",IF(AND(VLOOKUP(F134,Mark,5,0)=""),"",IF(AND(VLOOKUP(F134,Mark,5,0)&gt;85),5,IF(AND(VLOOKUP(F134,Mark,5,0)&gt;75),4,IF(AND(VLOOKUP(F134,Mark,5,0)&gt;=65),3,0))))))),"")</f>
        <v/>
      </c>
      <c r="O134" s="69" t="str">
        <f t="shared" si="20"/>
        <v/>
      </c>
      <c r="P134" s="10"/>
    </row>
    <row r="135" spans="1:16" x14ac:dyDescent="0.25">
      <c r="A135" s="7">
        <v>130</v>
      </c>
      <c r="B135" s="31" t="str">
        <f t="shared" si="22"/>
        <v/>
      </c>
      <c r="C135" s="41" t="str">
        <f t="shared" si="23"/>
        <v/>
      </c>
      <c r="D135" s="8" t="str">
        <f t="shared" si="24"/>
        <v/>
      </c>
      <c r="E135" s="8" t="str">
        <f t="shared" si="25"/>
        <v/>
      </c>
      <c r="F135" s="5" t="str">
        <f t="shared" si="26"/>
        <v/>
      </c>
      <c r="G135" s="9" t="str">
        <f t="shared" si="27"/>
        <v/>
      </c>
      <c r="H135" s="60" t="str">
        <f>IF(AND(B135="",D135="",F135="",G135=""),"",IF($L$3='Data Entry'!$BJ$5,VLOOKUP(F135,Mark,21,0),IF($L$3='Data Entry'!$BJ$6,VLOOKUP(F135,Mark,25,0),IF($L$3='Data Entry'!$BJ$7,VLOOKUP(F135,Mark,29,0),""))))</f>
        <v/>
      </c>
      <c r="I135" s="60" t="str">
        <f>IF(AND(B135="",D135="",F135="",G135=""),"",IF($L$3='Data Entry'!$BJ$5,VLOOKUP(F135,Mark,22,0),IF($L$3='Data Entry'!$BJ$6,VLOOKUP(F135,Mark,26,0),IF($L$3='Data Entry'!$BJ$7,VLOOKUP(F135,Mark,30,0),""))))</f>
        <v/>
      </c>
      <c r="J135" s="60" t="str">
        <f>IF(AND(B135="",D135="",F135="",G135=""),"",IF($L$3='Data Entry'!$BJ$5,VLOOKUP(F135,Mark,23,0),IF($L$3='Data Entry'!$BJ$6,VLOOKUP(F135,Mark,27,0),IF($L$3='Data Entry'!$BJ$7,VLOOKUP(F135,Mark,31,0),""))))</f>
        <v/>
      </c>
      <c r="K135" s="60" t="str">
        <f>IF(AND(B135="",D135="",F135="",G135=""),"",IF($L$3='Data Entry'!$BJ$5,VLOOKUP(F135,Mark,24,0),IF($L$3='Data Entry'!$BJ$6,VLOOKUP(F135,Mark,28,0),IF($L$3='Data Entry'!$BJ$7,VLOOKUP(F135,Mark,32,0),""))))</f>
        <v/>
      </c>
      <c r="L135" s="35" t="str">
        <f t="shared" ref="L135:L159" si="29">IF(AND(H135="",I135="",J135="",K135=""),"",IF($L$3="","",SUM(H135,I135,J135,K135)))</f>
        <v/>
      </c>
      <c r="M135" s="61" t="str">
        <f t="shared" ref="M135:M159" si="30">IFERROR(IF(OR(L135="",$L$3="",D135=""),"",ROUNDUP(L135*$M$5%,0)),"")</f>
        <v/>
      </c>
      <c r="N135" s="61" t="str">
        <f t="shared" si="28"/>
        <v/>
      </c>
      <c r="O135" s="69" t="str">
        <f t="shared" ref="O135:O159" si="31">IFERROR(IF(F135="","",IF(L135="","",IF(M135="","",SUM(M135:N135)))),"")</f>
        <v/>
      </c>
      <c r="P135" s="10"/>
    </row>
    <row r="136" spans="1:16" x14ac:dyDescent="0.25">
      <c r="A136" s="7">
        <v>131</v>
      </c>
      <c r="B136" s="31" t="str">
        <f t="shared" si="22"/>
        <v/>
      </c>
      <c r="C136" s="41" t="str">
        <f t="shared" si="23"/>
        <v/>
      </c>
      <c r="D136" s="8" t="str">
        <f t="shared" si="24"/>
        <v/>
      </c>
      <c r="E136" s="8" t="str">
        <f t="shared" si="25"/>
        <v/>
      </c>
      <c r="F136" s="5" t="str">
        <f t="shared" si="26"/>
        <v/>
      </c>
      <c r="G136" s="9" t="str">
        <f t="shared" si="27"/>
        <v/>
      </c>
      <c r="H136" s="60" t="str">
        <f>IF(AND(B136="",D136="",F136="",G136=""),"",IF($L$3='Data Entry'!$BJ$5,VLOOKUP(F136,Mark,21,0),IF($L$3='Data Entry'!$BJ$6,VLOOKUP(F136,Mark,25,0),IF($L$3='Data Entry'!$BJ$7,VLOOKUP(F136,Mark,29,0),""))))</f>
        <v/>
      </c>
      <c r="I136" s="60" t="str">
        <f>IF(AND(B136="",D136="",F136="",G136=""),"",IF($L$3='Data Entry'!$BJ$5,VLOOKUP(F136,Mark,22,0),IF($L$3='Data Entry'!$BJ$6,VLOOKUP(F136,Mark,26,0),IF($L$3='Data Entry'!$BJ$7,VLOOKUP(F136,Mark,30,0),""))))</f>
        <v/>
      </c>
      <c r="J136" s="60" t="str">
        <f>IF(AND(B136="",D136="",F136="",G136=""),"",IF($L$3='Data Entry'!$BJ$5,VLOOKUP(F136,Mark,23,0),IF($L$3='Data Entry'!$BJ$6,VLOOKUP(F136,Mark,27,0),IF($L$3='Data Entry'!$BJ$7,VLOOKUP(F136,Mark,31,0),""))))</f>
        <v/>
      </c>
      <c r="K136" s="60" t="str">
        <f>IF(AND(B136="",D136="",F136="",G136=""),"",IF($L$3='Data Entry'!$BJ$5,VLOOKUP(F136,Mark,24,0),IF($L$3='Data Entry'!$BJ$6,VLOOKUP(F136,Mark,28,0),IF($L$3='Data Entry'!$BJ$7,VLOOKUP(F136,Mark,32,0),""))))</f>
        <v/>
      </c>
      <c r="L136" s="35" t="str">
        <f t="shared" si="29"/>
        <v/>
      </c>
      <c r="M136" s="61" t="str">
        <f t="shared" si="30"/>
        <v/>
      </c>
      <c r="N136" s="61" t="str">
        <f t="shared" si="28"/>
        <v/>
      </c>
      <c r="O136" s="69" t="str">
        <f t="shared" si="31"/>
        <v/>
      </c>
      <c r="P136" s="10"/>
    </row>
    <row r="137" spans="1:16" x14ac:dyDescent="0.25">
      <c r="A137" s="7">
        <v>132</v>
      </c>
      <c r="B137" s="31" t="str">
        <f t="shared" si="22"/>
        <v/>
      </c>
      <c r="C137" s="41" t="str">
        <f t="shared" si="23"/>
        <v/>
      </c>
      <c r="D137" s="8" t="str">
        <f t="shared" si="24"/>
        <v/>
      </c>
      <c r="E137" s="8" t="str">
        <f t="shared" si="25"/>
        <v/>
      </c>
      <c r="F137" s="5" t="str">
        <f t="shared" si="26"/>
        <v/>
      </c>
      <c r="G137" s="9" t="str">
        <f t="shared" si="27"/>
        <v/>
      </c>
      <c r="H137" s="60" t="str">
        <f>IF(AND(B137="",D137="",F137="",G137=""),"",IF($L$3='Data Entry'!$BJ$5,VLOOKUP(F137,Mark,21,0),IF($L$3='Data Entry'!$BJ$6,VLOOKUP(F137,Mark,25,0),IF($L$3='Data Entry'!$BJ$7,VLOOKUP(F137,Mark,29,0),""))))</f>
        <v/>
      </c>
      <c r="I137" s="60" t="str">
        <f>IF(AND(B137="",D137="",F137="",G137=""),"",IF($L$3='Data Entry'!$BJ$5,VLOOKUP(F137,Mark,22,0),IF($L$3='Data Entry'!$BJ$6,VLOOKUP(F137,Mark,26,0),IF($L$3='Data Entry'!$BJ$7,VLOOKUP(F137,Mark,30,0),""))))</f>
        <v/>
      </c>
      <c r="J137" s="60" t="str">
        <f>IF(AND(B137="",D137="",F137="",G137=""),"",IF($L$3='Data Entry'!$BJ$5,VLOOKUP(F137,Mark,23,0),IF($L$3='Data Entry'!$BJ$6,VLOOKUP(F137,Mark,27,0),IF($L$3='Data Entry'!$BJ$7,VLOOKUP(F137,Mark,31,0),""))))</f>
        <v/>
      </c>
      <c r="K137" s="60" t="str">
        <f>IF(AND(B137="",D137="",F137="",G137=""),"",IF($L$3='Data Entry'!$BJ$5,VLOOKUP(F137,Mark,24,0),IF($L$3='Data Entry'!$BJ$6,VLOOKUP(F137,Mark,28,0),IF($L$3='Data Entry'!$BJ$7,VLOOKUP(F137,Mark,32,0),""))))</f>
        <v/>
      </c>
      <c r="L137" s="35" t="str">
        <f t="shared" si="29"/>
        <v/>
      </c>
      <c r="M137" s="61" t="str">
        <f t="shared" si="30"/>
        <v/>
      </c>
      <c r="N137" s="61" t="str">
        <f t="shared" si="28"/>
        <v/>
      </c>
      <c r="O137" s="69" t="str">
        <f t="shared" si="31"/>
        <v/>
      </c>
      <c r="P137" s="10"/>
    </row>
    <row r="138" spans="1:16" x14ac:dyDescent="0.25">
      <c r="A138" s="7">
        <v>133</v>
      </c>
      <c r="B138" s="31" t="str">
        <f t="shared" si="22"/>
        <v/>
      </c>
      <c r="C138" s="41" t="str">
        <f t="shared" si="23"/>
        <v/>
      </c>
      <c r="D138" s="8" t="str">
        <f t="shared" si="24"/>
        <v/>
      </c>
      <c r="E138" s="8" t="str">
        <f t="shared" si="25"/>
        <v/>
      </c>
      <c r="F138" s="5" t="str">
        <f t="shared" si="26"/>
        <v/>
      </c>
      <c r="G138" s="9" t="str">
        <f t="shared" si="27"/>
        <v/>
      </c>
      <c r="H138" s="60" t="str">
        <f>IF(AND(B138="",D138="",F138="",G138=""),"",IF($L$3='Data Entry'!$BJ$5,VLOOKUP(F138,Mark,21,0),IF($L$3='Data Entry'!$BJ$6,VLOOKUP(F138,Mark,25,0),IF($L$3='Data Entry'!$BJ$7,VLOOKUP(F138,Mark,29,0),""))))</f>
        <v/>
      </c>
      <c r="I138" s="60" t="str">
        <f>IF(AND(B138="",D138="",F138="",G138=""),"",IF($L$3='Data Entry'!$BJ$5,VLOOKUP(F138,Mark,22,0),IF($L$3='Data Entry'!$BJ$6,VLOOKUP(F138,Mark,26,0),IF($L$3='Data Entry'!$BJ$7,VLOOKUP(F138,Mark,30,0),""))))</f>
        <v/>
      </c>
      <c r="J138" s="60" t="str">
        <f>IF(AND(B138="",D138="",F138="",G138=""),"",IF($L$3='Data Entry'!$BJ$5,VLOOKUP(F138,Mark,23,0),IF($L$3='Data Entry'!$BJ$6,VLOOKUP(F138,Mark,27,0),IF($L$3='Data Entry'!$BJ$7,VLOOKUP(F138,Mark,31,0),""))))</f>
        <v/>
      </c>
      <c r="K138" s="60" t="str">
        <f>IF(AND(B138="",D138="",F138="",G138=""),"",IF($L$3='Data Entry'!$BJ$5,VLOOKUP(F138,Mark,24,0),IF($L$3='Data Entry'!$BJ$6,VLOOKUP(F138,Mark,28,0),IF($L$3='Data Entry'!$BJ$7,VLOOKUP(F138,Mark,32,0),""))))</f>
        <v/>
      </c>
      <c r="L138" s="35" t="str">
        <f t="shared" si="29"/>
        <v/>
      </c>
      <c r="M138" s="61" t="str">
        <f t="shared" si="30"/>
        <v/>
      </c>
      <c r="N138" s="61" t="str">
        <f t="shared" si="28"/>
        <v/>
      </c>
      <c r="O138" s="69" t="str">
        <f t="shared" si="31"/>
        <v/>
      </c>
      <c r="P138" s="10"/>
    </row>
    <row r="139" spans="1:16" x14ac:dyDescent="0.25">
      <c r="A139" s="7">
        <v>134</v>
      </c>
      <c r="B139" s="31" t="str">
        <f t="shared" si="22"/>
        <v/>
      </c>
      <c r="C139" s="41" t="str">
        <f t="shared" si="23"/>
        <v/>
      </c>
      <c r="D139" s="8" t="str">
        <f t="shared" si="24"/>
        <v/>
      </c>
      <c r="E139" s="8" t="str">
        <f t="shared" si="25"/>
        <v/>
      </c>
      <c r="F139" s="5" t="str">
        <f t="shared" si="26"/>
        <v/>
      </c>
      <c r="G139" s="9" t="str">
        <f t="shared" si="27"/>
        <v/>
      </c>
      <c r="H139" s="60" t="str">
        <f>IF(AND(B139="",D139="",F139="",G139=""),"",IF($L$3='Data Entry'!$BJ$5,VLOOKUP(F139,Mark,21,0),IF($L$3='Data Entry'!$BJ$6,VLOOKUP(F139,Mark,25,0),IF($L$3='Data Entry'!$BJ$7,VLOOKUP(F139,Mark,29,0),""))))</f>
        <v/>
      </c>
      <c r="I139" s="60" t="str">
        <f>IF(AND(B139="",D139="",F139="",G139=""),"",IF($L$3='Data Entry'!$BJ$5,VLOOKUP(F139,Mark,22,0),IF($L$3='Data Entry'!$BJ$6,VLOOKUP(F139,Mark,26,0),IF($L$3='Data Entry'!$BJ$7,VLOOKUP(F139,Mark,30,0),""))))</f>
        <v/>
      </c>
      <c r="J139" s="60" t="str">
        <f>IF(AND(B139="",D139="",F139="",G139=""),"",IF($L$3='Data Entry'!$BJ$5,VLOOKUP(F139,Mark,23,0),IF($L$3='Data Entry'!$BJ$6,VLOOKUP(F139,Mark,27,0),IF($L$3='Data Entry'!$BJ$7,VLOOKUP(F139,Mark,31,0),""))))</f>
        <v/>
      </c>
      <c r="K139" s="60" t="str">
        <f>IF(AND(B139="",D139="",F139="",G139=""),"",IF($L$3='Data Entry'!$BJ$5,VLOOKUP(F139,Mark,24,0),IF($L$3='Data Entry'!$BJ$6,VLOOKUP(F139,Mark,28,0),IF($L$3='Data Entry'!$BJ$7,VLOOKUP(F139,Mark,32,0),""))))</f>
        <v/>
      </c>
      <c r="L139" s="35" t="str">
        <f t="shared" si="29"/>
        <v/>
      </c>
      <c r="M139" s="61" t="str">
        <f t="shared" si="30"/>
        <v/>
      </c>
      <c r="N139" s="61" t="str">
        <f t="shared" si="28"/>
        <v/>
      </c>
      <c r="O139" s="69" t="str">
        <f t="shared" si="31"/>
        <v/>
      </c>
      <c r="P139" s="10"/>
    </row>
    <row r="140" spans="1:16" x14ac:dyDescent="0.25">
      <c r="A140" s="7">
        <v>135</v>
      </c>
      <c r="B140" s="31" t="str">
        <f t="shared" si="22"/>
        <v/>
      </c>
      <c r="C140" s="41" t="str">
        <f t="shared" si="23"/>
        <v/>
      </c>
      <c r="D140" s="8" t="str">
        <f t="shared" si="24"/>
        <v/>
      </c>
      <c r="E140" s="8" t="str">
        <f t="shared" si="25"/>
        <v/>
      </c>
      <c r="F140" s="5" t="str">
        <f t="shared" si="26"/>
        <v/>
      </c>
      <c r="G140" s="9" t="str">
        <f t="shared" si="27"/>
        <v/>
      </c>
      <c r="H140" s="60" t="str">
        <f>IF(AND(B140="",D140="",F140="",G140=""),"",IF($L$3='Data Entry'!$BJ$5,VLOOKUP(F140,Mark,21,0),IF($L$3='Data Entry'!$BJ$6,VLOOKUP(F140,Mark,25,0),IF($L$3='Data Entry'!$BJ$7,VLOOKUP(F140,Mark,29,0),""))))</f>
        <v/>
      </c>
      <c r="I140" s="60" t="str">
        <f>IF(AND(B140="",D140="",F140="",G140=""),"",IF($L$3='Data Entry'!$BJ$5,VLOOKUP(F140,Mark,22,0),IF($L$3='Data Entry'!$BJ$6,VLOOKUP(F140,Mark,26,0),IF($L$3='Data Entry'!$BJ$7,VLOOKUP(F140,Mark,30,0),""))))</f>
        <v/>
      </c>
      <c r="J140" s="60" t="str">
        <f>IF(AND(B140="",D140="",F140="",G140=""),"",IF($L$3='Data Entry'!$BJ$5,VLOOKUP(F140,Mark,23,0),IF($L$3='Data Entry'!$BJ$6,VLOOKUP(F140,Mark,27,0),IF($L$3='Data Entry'!$BJ$7,VLOOKUP(F140,Mark,31,0),""))))</f>
        <v/>
      </c>
      <c r="K140" s="60" t="str">
        <f>IF(AND(B140="",D140="",F140="",G140=""),"",IF($L$3='Data Entry'!$BJ$5,VLOOKUP(F140,Mark,24,0),IF($L$3='Data Entry'!$BJ$6,VLOOKUP(F140,Mark,28,0),IF($L$3='Data Entry'!$BJ$7,VLOOKUP(F140,Mark,32,0),""))))</f>
        <v/>
      </c>
      <c r="L140" s="35" t="str">
        <f t="shared" si="29"/>
        <v/>
      </c>
      <c r="M140" s="61" t="str">
        <f t="shared" si="30"/>
        <v/>
      </c>
      <c r="N140" s="61" t="str">
        <f t="shared" si="28"/>
        <v/>
      </c>
      <c r="O140" s="69" t="str">
        <f t="shared" si="31"/>
        <v/>
      </c>
      <c r="P140" s="10"/>
    </row>
    <row r="141" spans="1:16" x14ac:dyDescent="0.25">
      <c r="A141" s="7">
        <v>136</v>
      </c>
      <c r="B141" s="31" t="str">
        <f t="shared" si="22"/>
        <v/>
      </c>
      <c r="C141" s="41" t="str">
        <f t="shared" si="23"/>
        <v/>
      </c>
      <c r="D141" s="8" t="str">
        <f t="shared" si="24"/>
        <v/>
      </c>
      <c r="E141" s="8" t="str">
        <f t="shared" si="25"/>
        <v/>
      </c>
      <c r="F141" s="5" t="str">
        <f t="shared" si="26"/>
        <v/>
      </c>
      <c r="G141" s="9" t="str">
        <f t="shared" si="27"/>
        <v/>
      </c>
      <c r="H141" s="60" t="str">
        <f>IF(AND(B141="",D141="",F141="",G141=""),"",IF($L$3='Data Entry'!$BJ$5,VLOOKUP(F141,Mark,21,0),IF($L$3='Data Entry'!$BJ$6,VLOOKUP(F141,Mark,25,0),IF($L$3='Data Entry'!$BJ$7,VLOOKUP(F141,Mark,29,0),""))))</f>
        <v/>
      </c>
      <c r="I141" s="60" t="str">
        <f>IF(AND(B141="",D141="",F141="",G141=""),"",IF($L$3='Data Entry'!$BJ$5,VLOOKUP(F141,Mark,22,0),IF($L$3='Data Entry'!$BJ$6,VLOOKUP(F141,Mark,26,0),IF($L$3='Data Entry'!$BJ$7,VLOOKUP(F141,Mark,30,0),""))))</f>
        <v/>
      </c>
      <c r="J141" s="60" t="str">
        <f>IF(AND(B141="",D141="",F141="",G141=""),"",IF($L$3='Data Entry'!$BJ$5,VLOOKUP(F141,Mark,23,0),IF($L$3='Data Entry'!$BJ$6,VLOOKUP(F141,Mark,27,0),IF($L$3='Data Entry'!$BJ$7,VLOOKUP(F141,Mark,31,0),""))))</f>
        <v/>
      </c>
      <c r="K141" s="60" t="str">
        <f>IF(AND(B141="",D141="",F141="",G141=""),"",IF($L$3='Data Entry'!$BJ$5,VLOOKUP(F141,Mark,24,0),IF($L$3='Data Entry'!$BJ$6,VLOOKUP(F141,Mark,28,0),IF($L$3='Data Entry'!$BJ$7,VLOOKUP(F141,Mark,32,0),""))))</f>
        <v/>
      </c>
      <c r="L141" s="35" t="str">
        <f t="shared" si="29"/>
        <v/>
      </c>
      <c r="M141" s="61" t="str">
        <f t="shared" si="30"/>
        <v/>
      </c>
      <c r="N141" s="61" t="str">
        <f t="shared" si="28"/>
        <v/>
      </c>
      <c r="O141" s="69" t="str">
        <f t="shared" si="31"/>
        <v/>
      </c>
      <c r="P141" s="10"/>
    </row>
    <row r="142" spans="1:16" x14ac:dyDescent="0.25">
      <c r="A142" s="7">
        <v>137</v>
      </c>
      <c r="B142" s="31" t="str">
        <f t="shared" si="22"/>
        <v/>
      </c>
      <c r="C142" s="41" t="str">
        <f t="shared" si="23"/>
        <v/>
      </c>
      <c r="D142" s="8" t="str">
        <f t="shared" si="24"/>
        <v/>
      </c>
      <c r="E142" s="8" t="str">
        <f t="shared" si="25"/>
        <v/>
      </c>
      <c r="F142" s="5" t="str">
        <f t="shared" si="26"/>
        <v/>
      </c>
      <c r="G142" s="9" t="str">
        <f t="shared" si="27"/>
        <v/>
      </c>
      <c r="H142" s="60" t="str">
        <f>IF(AND(B142="",D142="",F142="",G142=""),"",IF($L$3='Data Entry'!$BJ$5,VLOOKUP(F142,Mark,21,0),IF($L$3='Data Entry'!$BJ$6,VLOOKUP(F142,Mark,25,0),IF($L$3='Data Entry'!$BJ$7,VLOOKUP(F142,Mark,29,0),""))))</f>
        <v/>
      </c>
      <c r="I142" s="60" t="str">
        <f>IF(AND(B142="",D142="",F142="",G142=""),"",IF($L$3='Data Entry'!$BJ$5,VLOOKUP(F142,Mark,22,0),IF($L$3='Data Entry'!$BJ$6,VLOOKUP(F142,Mark,26,0),IF($L$3='Data Entry'!$BJ$7,VLOOKUP(F142,Mark,30,0),""))))</f>
        <v/>
      </c>
      <c r="J142" s="60" t="str">
        <f>IF(AND(B142="",D142="",F142="",G142=""),"",IF($L$3='Data Entry'!$BJ$5,VLOOKUP(F142,Mark,23,0),IF($L$3='Data Entry'!$BJ$6,VLOOKUP(F142,Mark,27,0),IF($L$3='Data Entry'!$BJ$7,VLOOKUP(F142,Mark,31,0),""))))</f>
        <v/>
      </c>
      <c r="K142" s="60" t="str">
        <f>IF(AND(B142="",D142="",F142="",G142=""),"",IF($L$3='Data Entry'!$BJ$5,VLOOKUP(F142,Mark,24,0),IF($L$3='Data Entry'!$BJ$6,VLOOKUP(F142,Mark,28,0),IF($L$3='Data Entry'!$BJ$7,VLOOKUP(F142,Mark,32,0),""))))</f>
        <v/>
      </c>
      <c r="L142" s="35" t="str">
        <f t="shared" si="29"/>
        <v/>
      </c>
      <c r="M142" s="61" t="str">
        <f t="shared" si="30"/>
        <v/>
      </c>
      <c r="N142" s="61" t="str">
        <f t="shared" si="28"/>
        <v/>
      </c>
      <c r="O142" s="69" t="str">
        <f t="shared" si="31"/>
        <v/>
      </c>
      <c r="P142" s="10"/>
    </row>
    <row r="143" spans="1:16" x14ac:dyDescent="0.25">
      <c r="A143" s="7">
        <v>138</v>
      </c>
      <c r="B143" s="31" t="str">
        <f t="shared" si="22"/>
        <v/>
      </c>
      <c r="C143" s="41" t="str">
        <f t="shared" si="23"/>
        <v/>
      </c>
      <c r="D143" s="8" t="str">
        <f t="shared" si="24"/>
        <v/>
      </c>
      <c r="E143" s="8" t="str">
        <f t="shared" si="25"/>
        <v/>
      </c>
      <c r="F143" s="5" t="str">
        <f t="shared" si="26"/>
        <v/>
      </c>
      <c r="G143" s="9" t="str">
        <f t="shared" si="27"/>
        <v/>
      </c>
      <c r="H143" s="60" t="str">
        <f>IF(AND(B143="",D143="",F143="",G143=""),"",IF($L$3='Data Entry'!$BJ$5,VLOOKUP(F143,Mark,21,0),IF($L$3='Data Entry'!$BJ$6,VLOOKUP(F143,Mark,25,0),IF($L$3='Data Entry'!$BJ$7,VLOOKUP(F143,Mark,29,0),""))))</f>
        <v/>
      </c>
      <c r="I143" s="60" t="str">
        <f>IF(AND(B143="",D143="",F143="",G143=""),"",IF($L$3='Data Entry'!$BJ$5,VLOOKUP(F143,Mark,22,0),IF($L$3='Data Entry'!$BJ$6,VLOOKUP(F143,Mark,26,0),IF($L$3='Data Entry'!$BJ$7,VLOOKUP(F143,Mark,30,0),""))))</f>
        <v/>
      </c>
      <c r="J143" s="60" t="str">
        <f>IF(AND(B143="",D143="",F143="",G143=""),"",IF($L$3='Data Entry'!$BJ$5,VLOOKUP(F143,Mark,23,0),IF($L$3='Data Entry'!$BJ$6,VLOOKUP(F143,Mark,27,0),IF($L$3='Data Entry'!$BJ$7,VLOOKUP(F143,Mark,31,0),""))))</f>
        <v/>
      </c>
      <c r="K143" s="60" t="str">
        <f>IF(AND(B143="",D143="",F143="",G143=""),"",IF($L$3='Data Entry'!$BJ$5,VLOOKUP(F143,Mark,24,0),IF($L$3='Data Entry'!$BJ$6,VLOOKUP(F143,Mark,28,0),IF($L$3='Data Entry'!$BJ$7,VLOOKUP(F143,Mark,32,0),""))))</f>
        <v/>
      </c>
      <c r="L143" s="35" t="str">
        <f t="shared" si="29"/>
        <v/>
      </c>
      <c r="M143" s="61" t="str">
        <f t="shared" si="30"/>
        <v/>
      </c>
      <c r="N143" s="61" t="str">
        <f t="shared" si="28"/>
        <v/>
      </c>
      <c r="O143" s="69" t="str">
        <f t="shared" si="31"/>
        <v/>
      </c>
      <c r="P143" s="10"/>
    </row>
    <row r="144" spans="1:16" x14ac:dyDescent="0.25">
      <c r="A144" s="7">
        <v>139</v>
      </c>
      <c r="B144" s="31" t="str">
        <f t="shared" si="22"/>
        <v/>
      </c>
      <c r="C144" s="41" t="str">
        <f t="shared" si="23"/>
        <v/>
      </c>
      <c r="D144" s="8" t="str">
        <f t="shared" si="24"/>
        <v/>
      </c>
      <c r="E144" s="8" t="str">
        <f t="shared" si="25"/>
        <v/>
      </c>
      <c r="F144" s="5" t="str">
        <f t="shared" si="26"/>
        <v/>
      </c>
      <c r="G144" s="9" t="str">
        <f t="shared" si="27"/>
        <v/>
      </c>
      <c r="H144" s="60" t="str">
        <f>IF(AND(B144="",D144="",F144="",G144=""),"",IF($L$3='Data Entry'!$BJ$5,VLOOKUP(F144,Mark,21,0),IF($L$3='Data Entry'!$BJ$6,VLOOKUP(F144,Mark,25,0),IF($L$3='Data Entry'!$BJ$7,VLOOKUP(F144,Mark,29,0),""))))</f>
        <v/>
      </c>
      <c r="I144" s="60" t="str">
        <f>IF(AND(B144="",D144="",F144="",G144=""),"",IF($L$3='Data Entry'!$BJ$5,VLOOKUP(F144,Mark,22,0),IF($L$3='Data Entry'!$BJ$6,VLOOKUP(F144,Mark,26,0),IF($L$3='Data Entry'!$BJ$7,VLOOKUP(F144,Mark,30,0),""))))</f>
        <v/>
      </c>
      <c r="J144" s="60" t="str">
        <f>IF(AND(B144="",D144="",F144="",G144=""),"",IF($L$3='Data Entry'!$BJ$5,VLOOKUP(F144,Mark,23,0),IF($L$3='Data Entry'!$BJ$6,VLOOKUP(F144,Mark,27,0),IF($L$3='Data Entry'!$BJ$7,VLOOKUP(F144,Mark,31,0),""))))</f>
        <v/>
      </c>
      <c r="K144" s="60" t="str">
        <f>IF(AND(B144="",D144="",F144="",G144=""),"",IF($L$3='Data Entry'!$BJ$5,VLOOKUP(F144,Mark,24,0),IF($L$3='Data Entry'!$BJ$6,VLOOKUP(F144,Mark,28,0),IF($L$3='Data Entry'!$BJ$7,VLOOKUP(F144,Mark,32,0),""))))</f>
        <v/>
      </c>
      <c r="L144" s="35" t="str">
        <f t="shared" si="29"/>
        <v/>
      </c>
      <c r="M144" s="61" t="str">
        <f t="shared" si="30"/>
        <v/>
      </c>
      <c r="N144" s="61" t="str">
        <f t="shared" si="28"/>
        <v/>
      </c>
      <c r="O144" s="69" t="str">
        <f t="shared" si="31"/>
        <v/>
      </c>
      <c r="P144" s="10"/>
    </row>
    <row r="145" spans="1:16" x14ac:dyDescent="0.25">
      <c r="A145" s="7">
        <v>140</v>
      </c>
      <c r="B145" s="31" t="str">
        <f t="shared" si="22"/>
        <v/>
      </c>
      <c r="C145" s="41" t="str">
        <f t="shared" si="23"/>
        <v/>
      </c>
      <c r="D145" s="8" t="str">
        <f t="shared" si="24"/>
        <v/>
      </c>
      <c r="E145" s="8" t="str">
        <f t="shared" si="25"/>
        <v/>
      </c>
      <c r="F145" s="5" t="str">
        <f t="shared" si="26"/>
        <v/>
      </c>
      <c r="G145" s="9" t="str">
        <f t="shared" si="27"/>
        <v/>
      </c>
      <c r="H145" s="60" t="str">
        <f>IF(AND(B145="",D145="",F145="",G145=""),"",IF($L$3='Data Entry'!$BJ$5,VLOOKUP(F145,Mark,21,0),IF($L$3='Data Entry'!$BJ$6,VLOOKUP(F145,Mark,25,0),IF($L$3='Data Entry'!$BJ$7,VLOOKUP(F145,Mark,29,0),""))))</f>
        <v/>
      </c>
      <c r="I145" s="60" t="str">
        <f>IF(AND(B145="",D145="",F145="",G145=""),"",IF($L$3='Data Entry'!$BJ$5,VLOOKUP(F145,Mark,22,0),IF($L$3='Data Entry'!$BJ$6,VLOOKUP(F145,Mark,26,0),IF($L$3='Data Entry'!$BJ$7,VLOOKUP(F145,Mark,30,0),""))))</f>
        <v/>
      </c>
      <c r="J145" s="60" t="str">
        <f>IF(AND(B145="",D145="",F145="",G145=""),"",IF($L$3='Data Entry'!$BJ$5,VLOOKUP(F145,Mark,23,0),IF($L$3='Data Entry'!$BJ$6,VLOOKUP(F145,Mark,27,0),IF($L$3='Data Entry'!$BJ$7,VLOOKUP(F145,Mark,31,0),""))))</f>
        <v/>
      </c>
      <c r="K145" s="60" t="str">
        <f>IF(AND(B145="",D145="",F145="",G145=""),"",IF($L$3='Data Entry'!$BJ$5,VLOOKUP(F145,Mark,24,0),IF($L$3='Data Entry'!$BJ$6,VLOOKUP(F145,Mark,28,0),IF($L$3='Data Entry'!$BJ$7,VLOOKUP(F145,Mark,32,0),""))))</f>
        <v/>
      </c>
      <c r="L145" s="35" t="str">
        <f t="shared" si="29"/>
        <v/>
      </c>
      <c r="M145" s="61" t="str">
        <f t="shared" si="30"/>
        <v/>
      </c>
      <c r="N145" s="61" t="str">
        <f t="shared" si="28"/>
        <v/>
      </c>
      <c r="O145" s="69" t="str">
        <f t="shared" si="31"/>
        <v/>
      </c>
      <c r="P145" s="10"/>
    </row>
    <row r="146" spans="1:16" x14ac:dyDescent="0.25">
      <c r="A146" s="7">
        <v>141</v>
      </c>
      <c r="B146" s="31" t="str">
        <f t="shared" si="22"/>
        <v/>
      </c>
      <c r="C146" s="41" t="str">
        <f t="shared" si="23"/>
        <v/>
      </c>
      <c r="D146" s="8" t="str">
        <f t="shared" si="24"/>
        <v/>
      </c>
      <c r="E146" s="8" t="str">
        <f t="shared" si="25"/>
        <v/>
      </c>
      <c r="F146" s="5" t="str">
        <f t="shared" si="26"/>
        <v/>
      </c>
      <c r="G146" s="9" t="str">
        <f t="shared" si="27"/>
        <v/>
      </c>
      <c r="H146" s="60" t="str">
        <f>IF(AND(B146="",D146="",F146="",G146=""),"",IF($L$3='Data Entry'!$BJ$5,VLOOKUP(F146,Mark,21,0),IF($L$3='Data Entry'!$BJ$6,VLOOKUP(F146,Mark,25,0),IF($L$3='Data Entry'!$BJ$7,VLOOKUP(F146,Mark,29,0),""))))</f>
        <v/>
      </c>
      <c r="I146" s="60" t="str">
        <f>IF(AND(B146="",D146="",F146="",G146=""),"",IF($L$3='Data Entry'!$BJ$5,VLOOKUP(F146,Mark,22,0),IF($L$3='Data Entry'!$BJ$6,VLOOKUP(F146,Mark,26,0),IF($L$3='Data Entry'!$BJ$7,VLOOKUP(F146,Mark,30,0),""))))</f>
        <v/>
      </c>
      <c r="J146" s="60" t="str">
        <f>IF(AND(B146="",D146="",F146="",G146=""),"",IF($L$3='Data Entry'!$BJ$5,VLOOKUP(F146,Mark,23,0),IF($L$3='Data Entry'!$BJ$6,VLOOKUP(F146,Mark,27,0),IF($L$3='Data Entry'!$BJ$7,VLOOKUP(F146,Mark,31,0),""))))</f>
        <v/>
      </c>
      <c r="K146" s="60" t="str">
        <f>IF(AND(B146="",D146="",F146="",G146=""),"",IF($L$3='Data Entry'!$BJ$5,VLOOKUP(F146,Mark,24,0),IF($L$3='Data Entry'!$BJ$6,VLOOKUP(F146,Mark,28,0),IF($L$3='Data Entry'!$BJ$7,VLOOKUP(F146,Mark,32,0),""))))</f>
        <v/>
      </c>
      <c r="L146" s="35" t="str">
        <f t="shared" si="29"/>
        <v/>
      </c>
      <c r="M146" s="61" t="str">
        <f t="shared" si="30"/>
        <v/>
      </c>
      <c r="N146" s="61" t="str">
        <f t="shared" si="28"/>
        <v/>
      </c>
      <c r="O146" s="69" t="str">
        <f t="shared" si="31"/>
        <v/>
      </c>
      <c r="P146" s="10"/>
    </row>
    <row r="147" spans="1:16" x14ac:dyDescent="0.25">
      <c r="A147" s="7">
        <v>142</v>
      </c>
      <c r="B147" s="31" t="str">
        <f t="shared" si="22"/>
        <v/>
      </c>
      <c r="C147" s="41" t="str">
        <f t="shared" si="23"/>
        <v/>
      </c>
      <c r="D147" s="8" t="str">
        <f t="shared" si="24"/>
        <v/>
      </c>
      <c r="E147" s="8" t="str">
        <f t="shared" si="25"/>
        <v/>
      </c>
      <c r="F147" s="5" t="str">
        <f t="shared" si="26"/>
        <v/>
      </c>
      <c r="G147" s="9" t="str">
        <f t="shared" si="27"/>
        <v/>
      </c>
      <c r="H147" s="60" t="str">
        <f>IF(AND(B147="",D147="",F147="",G147=""),"",IF($L$3='Data Entry'!$BJ$5,VLOOKUP(F147,Mark,21,0),IF($L$3='Data Entry'!$BJ$6,VLOOKUP(F147,Mark,25,0),IF($L$3='Data Entry'!$BJ$7,VLOOKUP(F147,Mark,29,0),""))))</f>
        <v/>
      </c>
      <c r="I147" s="60" t="str">
        <f>IF(AND(B147="",D147="",F147="",G147=""),"",IF($L$3='Data Entry'!$BJ$5,VLOOKUP(F147,Mark,22,0),IF($L$3='Data Entry'!$BJ$6,VLOOKUP(F147,Mark,26,0),IF($L$3='Data Entry'!$BJ$7,VLOOKUP(F147,Mark,30,0),""))))</f>
        <v/>
      </c>
      <c r="J147" s="60" t="str">
        <f>IF(AND(B147="",D147="",F147="",G147=""),"",IF($L$3='Data Entry'!$BJ$5,VLOOKUP(F147,Mark,23,0),IF($L$3='Data Entry'!$BJ$6,VLOOKUP(F147,Mark,27,0),IF($L$3='Data Entry'!$BJ$7,VLOOKUP(F147,Mark,31,0),""))))</f>
        <v/>
      </c>
      <c r="K147" s="60" t="str">
        <f>IF(AND(B147="",D147="",F147="",G147=""),"",IF($L$3='Data Entry'!$BJ$5,VLOOKUP(F147,Mark,24,0),IF($L$3='Data Entry'!$BJ$6,VLOOKUP(F147,Mark,28,0),IF($L$3='Data Entry'!$BJ$7,VLOOKUP(F147,Mark,32,0),""))))</f>
        <v/>
      </c>
      <c r="L147" s="35" t="str">
        <f t="shared" si="29"/>
        <v/>
      </c>
      <c r="M147" s="61" t="str">
        <f t="shared" si="30"/>
        <v/>
      </c>
      <c r="N147" s="61" t="str">
        <f t="shared" si="28"/>
        <v/>
      </c>
      <c r="O147" s="69" t="str">
        <f t="shared" si="31"/>
        <v/>
      </c>
      <c r="P147" s="10"/>
    </row>
    <row r="148" spans="1:16" x14ac:dyDescent="0.25">
      <c r="A148" s="7">
        <v>143</v>
      </c>
      <c r="B148" s="31" t="str">
        <f t="shared" si="22"/>
        <v/>
      </c>
      <c r="C148" s="41" t="str">
        <f t="shared" si="23"/>
        <v/>
      </c>
      <c r="D148" s="8" t="str">
        <f t="shared" si="24"/>
        <v/>
      </c>
      <c r="E148" s="8" t="str">
        <f t="shared" si="25"/>
        <v/>
      </c>
      <c r="F148" s="5" t="str">
        <f t="shared" si="26"/>
        <v/>
      </c>
      <c r="G148" s="9" t="str">
        <f t="shared" si="27"/>
        <v/>
      </c>
      <c r="H148" s="60" t="str">
        <f>IF(AND(B148="",D148="",F148="",G148=""),"",IF($L$3='Data Entry'!$BJ$5,VLOOKUP(F148,Mark,21,0),IF($L$3='Data Entry'!$BJ$6,VLOOKUP(F148,Mark,25,0),IF($L$3='Data Entry'!$BJ$7,VLOOKUP(F148,Mark,29,0),""))))</f>
        <v/>
      </c>
      <c r="I148" s="60" t="str">
        <f>IF(AND(B148="",D148="",F148="",G148=""),"",IF($L$3='Data Entry'!$BJ$5,VLOOKUP(F148,Mark,22,0),IF($L$3='Data Entry'!$BJ$6,VLOOKUP(F148,Mark,26,0),IF($L$3='Data Entry'!$BJ$7,VLOOKUP(F148,Mark,30,0),""))))</f>
        <v/>
      </c>
      <c r="J148" s="60" t="str">
        <f>IF(AND(B148="",D148="",F148="",G148=""),"",IF($L$3='Data Entry'!$BJ$5,VLOOKUP(F148,Mark,23,0),IF($L$3='Data Entry'!$BJ$6,VLOOKUP(F148,Mark,27,0),IF($L$3='Data Entry'!$BJ$7,VLOOKUP(F148,Mark,31,0),""))))</f>
        <v/>
      </c>
      <c r="K148" s="60" t="str">
        <f>IF(AND(B148="",D148="",F148="",G148=""),"",IF($L$3='Data Entry'!$BJ$5,VLOOKUP(F148,Mark,24,0),IF($L$3='Data Entry'!$BJ$6,VLOOKUP(F148,Mark,28,0),IF($L$3='Data Entry'!$BJ$7,VLOOKUP(F148,Mark,32,0),""))))</f>
        <v/>
      </c>
      <c r="L148" s="35" t="str">
        <f t="shared" si="29"/>
        <v/>
      </c>
      <c r="M148" s="61" t="str">
        <f t="shared" si="30"/>
        <v/>
      </c>
      <c r="N148" s="61" t="str">
        <f t="shared" si="28"/>
        <v/>
      </c>
      <c r="O148" s="69" t="str">
        <f t="shared" si="31"/>
        <v/>
      </c>
      <c r="P148" s="10"/>
    </row>
    <row r="149" spans="1:16" x14ac:dyDescent="0.25">
      <c r="A149" s="7">
        <v>144</v>
      </c>
      <c r="B149" s="31" t="str">
        <f t="shared" si="22"/>
        <v/>
      </c>
      <c r="C149" s="41" t="str">
        <f t="shared" si="23"/>
        <v/>
      </c>
      <c r="D149" s="8" t="str">
        <f t="shared" si="24"/>
        <v/>
      </c>
      <c r="E149" s="8" t="str">
        <f t="shared" si="25"/>
        <v/>
      </c>
      <c r="F149" s="5" t="str">
        <f t="shared" si="26"/>
        <v/>
      </c>
      <c r="G149" s="9" t="str">
        <f t="shared" si="27"/>
        <v/>
      </c>
      <c r="H149" s="60" t="str">
        <f>IF(AND(B149="",D149="",F149="",G149=""),"",IF($L$3='Data Entry'!$BJ$5,VLOOKUP(F149,Mark,21,0),IF($L$3='Data Entry'!$BJ$6,VLOOKUP(F149,Mark,25,0),IF($L$3='Data Entry'!$BJ$7,VLOOKUP(F149,Mark,29,0),""))))</f>
        <v/>
      </c>
      <c r="I149" s="60" t="str">
        <f>IF(AND(B149="",D149="",F149="",G149=""),"",IF($L$3='Data Entry'!$BJ$5,VLOOKUP(F149,Mark,22,0),IF($L$3='Data Entry'!$BJ$6,VLOOKUP(F149,Mark,26,0),IF($L$3='Data Entry'!$BJ$7,VLOOKUP(F149,Mark,30,0),""))))</f>
        <v/>
      </c>
      <c r="J149" s="60" t="str">
        <f>IF(AND(B149="",D149="",F149="",G149=""),"",IF($L$3='Data Entry'!$BJ$5,VLOOKUP(F149,Mark,23,0),IF($L$3='Data Entry'!$BJ$6,VLOOKUP(F149,Mark,27,0),IF($L$3='Data Entry'!$BJ$7,VLOOKUP(F149,Mark,31,0),""))))</f>
        <v/>
      </c>
      <c r="K149" s="60" t="str">
        <f>IF(AND(B149="",D149="",F149="",G149=""),"",IF($L$3='Data Entry'!$BJ$5,VLOOKUP(F149,Mark,24,0),IF($L$3='Data Entry'!$BJ$6,VLOOKUP(F149,Mark,28,0),IF($L$3='Data Entry'!$BJ$7,VLOOKUP(F149,Mark,32,0),""))))</f>
        <v/>
      </c>
      <c r="L149" s="35" t="str">
        <f t="shared" si="29"/>
        <v/>
      </c>
      <c r="M149" s="61" t="str">
        <f t="shared" si="30"/>
        <v/>
      </c>
      <c r="N149" s="61" t="str">
        <f t="shared" si="28"/>
        <v/>
      </c>
      <c r="O149" s="69" t="str">
        <f t="shared" si="31"/>
        <v/>
      </c>
      <c r="P149" s="10"/>
    </row>
    <row r="150" spans="1:16" x14ac:dyDescent="0.25">
      <c r="A150" s="7">
        <v>145</v>
      </c>
      <c r="B150" s="31" t="str">
        <f t="shared" si="22"/>
        <v/>
      </c>
      <c r="C150" s="41" t="str">
        <f t="shared" si="23"/>
        <v/>
      </c>
      <c r="D150" s="8" t="str">
        <f t="shared" si="24"/>
        <v/>
      </c>
      <c r="E150" s="8" t="str">
        <f t="shared" si="25"/>
        <v/>
      </c>
      <c r="F150" s="5" t="str">
        <f t="shared" si="26"/>
        <v/>
      </c>
      <c r="G150" s="9" t="str">
        <f t="shared" si="27"/>
        <v/>
      </c>
      <c r="H150" s="60" t="str">
        <f>IF(AND(B150="",D150="",F150="",G150=""),"",IF($L$3='Data Entry'!$BJ$5,VLOOKUP(F150,Mark,21,0),IF($L$3='Data Entry'!$BJ$6,VLOOKUP(F150,Mark,25,0),IF($L$3='Data Entry'!$BJ$7,VLOOKUP(F150,Mark,29,0),""))))</f>
        <v/>
      </c>
      <c r="I150" s="60" t="str">
        <f>IF(AND(B150="",D150="",F150="",G150=""),"",IF($L$3='Data Entry'!$BJ$5,VLOOKUP(F150,Mark,22,0),IF($L$3='Data Entry'!$BJ$6,VLOOKUP(F150,Mark,26,0),IF($L$3='Data Entry'!$BJ$7,VLOOKUP(F150,Mark,30,0),""))))</f>
        <v/>
      </c>
      <c r="J150" s="60" t="str">
        <f>IF(AND(B150="",D150="",F150="",G150=""),"",IF($L$3='Data Entry'!$BJ$5,VLOOKUP(F150,Mark,23,0),IF($L$3='Data Entry'!$BJ$6,VLOOKUP(F150,Mark,27,0),IF($L$3='Data Entry'!$BJ$7,VLOOKUP(F150,Mark,31,0),""))))</f>
        <v/>
      </c>
      <c r="K150" s="60" t="str">
        <f>IF(AND(B150="",D150="",F150="",G150=""),"",IF($L$3='Data Entry'!$BJ$5,VLOOKUP(F150,Mark,24,0),IF($L$3='Data Entry'!$BJ$6,VLOOKUP(F150,Mark,28,0),IF($L$3='Data Entry'!$BJ$7,VLOOKUP(F150,Mark,32,0),""))))</f>
        <v/>
      </c>
      <c r="L150" s="35" t="str">
        <f t="shared" si="29"/>
        <v/>
      </c>
      <c r="M150" s="61" t="str">
        <f t="shared" si="30"/>
        <v/>
      </c>
      <c r="N150" s="61" t="str">
        <f t="shared" si="28"/>
        <v/>
      </c>
      <c r="O150" s="69" t="str">
        <f t="shared" si="31"/>
        <v/>
      </c>
      <c r="P150" s="10"/>
    </row>
    <row r="151" spans="1:16" x14ac:dyDescent="0.25">
      <c r="A151" s="7">
        <v>146</v>
      </c>
      <c r="B151" s="31" t="str">
        <f t="shared" si="22"/>
        <v/>
      </c>
      <c r="C151" s="41" t="str">
        <f t="shared" si="23"/>
        <v/>
      </c>
      <c r="D151" s="8" t="str">
        <f t="shared" si="24"/>
        <v/>
      </c>
      <c r="E151" s="8" t="str">
        <f t="shared" si="25"/>
        <v/>
      </c>
      <c r="F151" s="5" t="str">
        <f t="shared" si="26"/>
        <v/>
      </c>
      <c r="G151" s="9" t="str">
        <f t="shared" si="27"/>
        <v/>
      </c>
      <c r="H151" s="60" t="str">
        <f>IF(AND(B151="",D151="",F151="",G151=""),"",IF($L$3='Data Entry'!$BJ$5,VLOOKUP(F151,Mark,21,0),IF($L$3='Data Entry'!$BJ$6,VLOOKUP(F151,Mark,25,0),IF($L$3='Data Entry'!$BJ$7,VLOOKUP(F151,Mark,29,0),""))))</f>
        <v/>
      </c>
      <c r="I151" s="60" t="str">
        <f>IF(AND(B151="",D151="",F151="",G151=""),"",IF($L$3='Data Entry'!$BJ$5,VLOOKUP(F151,Mark,22,0),IF($L$3='Data Entry'!$BJ$6,VLOOKUP(F151,Mark,26,0),IF($L$3='Data Entry'!$BJ$7,VLOOKUP(F151,Mark,30,0),""))))</f>
        <v/>
      </c>
      <c r="J151" s="60" t="str">
        <f>IF(AND(B151="",D151="",F151="",G151=""),"",IF($L$3='Data Entry'!$BJ$5,VLOOKUP(F151,Mark,23,0),IF($L$3='Data Entry'!$BJ$6,VLOOKUP(F151,Mark,27,0),IF($L$3='Data Entry'!$BJ$7,VLOOKUP(F151,Mark,31,0),""))))</f>
        <v/>
      </c>
      <c r="K151" s="60" t="str">
        <f>IF(AND(B151="",D151="",F151="",G151=""),"",IF($L$3='Data Entry'!$BJ$5,VLOOKUP(F151,Mark,24,0),IF($L$3='Data Entry'!$BJ$6,VLOOKUP(F151,Mark,28,0),IF($L$3='Data Entry'!$BJ$7,VLOOKUP(F151,Mark,32,0),""))))</f>
        <v/>
      </c>
      <c r="L151" s="35" t="str">
        <f t="shared" si="29"/>
        <v/>
      </c>
      <c r="M151" s="61" t="str">
        <f t="shared" si="30"/>
        <v/>
      </c>
      <c r="N151" s="61" t="str">
        <f t="shared" si="28"/>
        <v/>
      </c>
      <c r="O151" s="69" t="str">
        <f t="shared" si="31"/>
        <v/>
      </c>
      <c r="P151" s="10"/>
    </row>
    <row r="152" spans="1:16" x14ac:dyDescent="0.25">
      <c r="A152" s="7">
        <v>147</v>
      </c>
      <c r="B152" s="31" t="str">
        <f t="shared" si="22"/>
        <v/>
      </c>
      <c r="C152" s="41" t="str">
        <f t="shared" si="23"/>
        <v/>
      </c>
      <c r="D152" s="8" t="str">
        <f t="shared" si="24"/>
        <v/>
      </c>
      <c r="E152" s="8" t="str">
        <f t="shared" si="25"/>
        <v/>
      </c>
      <c r="F152" s="5" t="str">
        <f t="shared" si="26"/>
        <v/>
      </c>
      <c r="G152" s="9" t="str">
        <f t="shared" si="27"/>
        <v/>
      </c>
      <c r="H152" s="60" t="str">
        <f>IF(AND(B152="",D152="",F152="",G152=""),"",IF($L$3='Data Entry'!$BJ$5,VLOOKUP(F152,Mark,21,0),IF($L$3='Data Entry'!$BJ$6,VLOOKUP(F152,Mark,25,0),IF($L$3='Data Entry'!$BJ$7,VLOOKUP(F152,Mark,29,0),""))))</f>
        <v/>
      </c>
      <c r="I152" s="60" t="str">
        <f>IF(AND(B152="",D152="",F152="",G152=""),"",IF($L$3='Data Entry'!$BJ$5,VLOOKUP(F152,Mark,22,0),IF($L$3='Data Entry'!$BJ$6,VLOOKUP(F152,Mark,26,0),IF($L$3='Data Entry'!$BJ$7,VLOOKUP(F152,Mark,30,0),""))))</f>
        <v/>
      </c>
      <c r="J152" s="60" t="str">
        <f>IF(AND(B152="",D152="",F152="",G152=""),"",IF($L$3='Data Entry'!$BJ$5,VLOOKUP(F152,Mark,23,0),IF($L$3='Data Entry'!$BJ$6,VLOOKUP(F152,Mark,27,0),IF($L$3='Data Entry'!$BJ$7,VLOOKUP(F152,Mark,31,0),""))))</f>
        <v/>
      </c>
      <c r="K152" s="60" t="str">
        <f>IF(AND(B152="",D152="",F152="",G152=""),"",IF($L$3='Data Entry'!$BJ$5,VLOOKUP(F152,Mark,24,0),IF($L$3='Data Entry'!$BJ$6,VLOOKUP(F152,Mark,28,0),IF($L$3='Data Entry'!$BJ$7,VLOOKUP(F152,Mark,32,0),""))))</f>
        <v/>
      </c>
      <c r="L152" s="35" t="str">
        <f t="shared" si="29"/>
        <v/>
      </c>
      <c r="M152" s="61" t="str">
        <f t="shared" si="30"/>
        <v/>
      </c>
      <c r="N152" s="61" t="str">
        <f t="shared" si="28"/>
        <v/>
      </c>
      <c r="O152" s="69" t="str">
        <f t="shared" si="31"/>
        <v/>
      </c>
      <c r="P152" s="10"/>
    </row>
    <row r="153" spans="1:16" x14ac:dyDescent="0.25">
      <c r="A153" s="7">
        <v>148</v>
      </c>
      <c r="B153" s="31" t="str">
        <f t="shared" si="22"/>
        <v/>
      </c>
      <c r="C153" s="41" t="str">
        <f t="shared" si="23"/>
        <v/>
      </c>
      <c r="D153" s="8" t="str">
        <f t="shared" si="24"/>
        <v/>
      </c>
      <c r="E153" s="8" t="str">
        <f t="shared" si="25"/>
        <v/>
      </c>
      <c r="F153" s="5" t="str">
        <f t="shared" si="26"/>
        <v/>
      </c>
      <c r="G153" s="9" t="str">
        <f t="shared" si="27"/>
        <v/>
      </c>
      <c r="H153" s="60" t="str">
        <f>IF(AND(B153="",D153="",F153="",G153=""),"",IF($L$3='Data Entry'!$BJ$5,VLOOKUP(F153,Mark,21,0),IF($L$3='Data Entry'!$BJ$6,VLOOKUP(F153,Mark,25,0),IF($L$3='Data Entry'!$BJ$7,VLOOKUP(F153,Mark,29,0),""))))</f>
        <v/>
      </c>
      <c r="I153" s="60" t="str">
        <f>IF(AND(B153="",D153="",F153="",G153=""),"",IF($L$3='Data Entry'!$BJ$5,VLOOKUP(F153,Mark,22,0),IF($L$3='Data Entry'!$BJ$6,VLOOKUP(F153,Mark,26,0),IF($L$3='Data Entry'!$BJ$7,VLOOKUP(F153,Mark,30,0),""))))</f>
        <v/>
      </c>
      <c r="J153" s="60" t="str">
        <f>IF(AND(B153="",D153="",F153="",G153=""),"",IF($L$3='Data Entry'!$BJ$5,VLOOKUP(F153,Mark,23,0),IF($L$3='Data Entry'!$BJ$6,VLOOKUP(F153,Mark,27,0),IF($L$3='Data Entry'!$BJ$7,VLOOKUP(F153,Mark,31,0),""))))</f>
        <v/>
      </c>
      <c r="K153" s="60" t="str">
        <f>IF(AND(B153="",D153="",F153="",G153=""),"",IF($L$3='Data Entry'!$BJ$5,VLOOKUP(F153,Mark,24,0),IF($L$3='Data Entry'!$BJ$6,VLOOKUP(F153,Mark,28,0),IF($L$3='Data Entry'!$BJ$7,VLOOKUP(F153,Mark,32,0),""))))</f>
        <v/>
      </c>
      <c r="L153" s="35" t="str">
        <f t="shared" si="29"/>
        <v/>
      </c>
      <c r="M153" s="61" t="str">
        <f t="shared" si="30"/>
        <v/>
      </c>
      <c r="N153" s="61" t="str">
        <f t="shared" si="28"/>
        <v/>
      </c>
      <c r="O153" s="69" t="str">
        <f t="shared" si="31"/>
        <v/>
      </c>
      <c r="P153" s="10"/>
    </row>
    <row r="154" spans="1:16" x14ac:dyDescent="0.25">
      <c r="A154" s="7">
        <v>149</v>
      </c>
      <c r="B154" s="31" t="str">
        <f t="shared" si="22"/>
        <v/>
      </c>
      <c r="C154" s="41" t="str">
        <f t="shared" si="23"/>
        <v/>
      </c>
      <c r="D154" s="8" t="str">
        <f t="shared" si="24"/>
        <v/>
      </c>
      <c r="E154" s="8" t="str">
        <f t="shared" si="25"/>
        <v/>
      </c>
      <c r="F154" s="5" t="str">
        <f t="shared" si="26"/>
        <v/>
      </c>
      <c r="G154" s="9" t="str">
        <f t="shared" si="27"/>
        <v/>
      </c>
      <c r="H154" s="60" t="str">
        <f>IF(AND(B154="",D154="",F154="",G154=""),"",IF($L$3='Data Entry'!$BJ$5,VLOOKUP(F154,Mark,21,0),IF($L$3='Data Entry'!$BJ$6,VLOOKUP(F154,Mark,25,0),IF($L$3='Data Entry'!$BJ$7,VLOOKUP(F154,Mark,29,0),""))))</f>
        <v/>
      </c>
      <c r="I154" s="60" t="str">
        <f>IF(AND(B154="",D154="",F154="",G154=""),"",IF($L$3='Data Entry'!$BJ$5,VLOOKUP(F154,Mark,22,0),IF($L$3='Data Entry'!$BJ$6,VLOOKUP(F154,Mark,26,0),IF($L$3='Data Entry'!$BJ$7,VLOOKUP(F154,Mark,30,0),""))))</f>
        <v/>
      </c>
      <c r="J154" s="60" t="str">
        <f>IF(AND(B154="",D154="",F154="",G154=""),"",IF($L$3='Data Entry'!$BJ$5,VLOOKUP(F154,Mark,23,0),IF($L$3='Data Entry'!$BJ$6,VLOOKUP(F154,Mark,27,0),IF($L$3='Data Entry'!$BJ$7,VLOOKUP(F154,Mark,31,0),""))))</f>
        <v/>
      </c>
      <c r="K154" s="60" t="str">
        <f>IF(AND(B154="",D154="",F154="",G154=""),"",IF($L$3='Data Entry'!$BJ$5,VLOOKUP(F154,Mark,24,0),IF($L$3='Data Entry'!$BJ$6,VLOOKUP(F154,Mark,28,0),IF($L$3='Data Entry'!$BJ$7,VLOOKUP(F154,Mark,32,0),""))))</f>
        <v/>
      </c>
      <c r="L154" s="35" t="str">
        <f t="shared" si="29"/>
        <v/>
      </c>
      <c r="M154" s="61" t="str">
        <f t="shared" si="30"/>
        <v/>
      </c>
      <c r="N154" s="61" t="str">
        <f t="shared" si="28"/>
        <v/>
      </c>
      <c r="O154" s="69" t="str">
        <f t="shared" si="31"/>
        <v/>
      </c>
      <c r="P154" s="10"/>
    </row>
    <row r="155" spans="1:16" x14ac:dyDescent="0.25">
      <c r="A155" s="7">
        <v>150</v>
      </c>
      <c r="B155" s="31" t="str">
        <f t="shared" si="22"/>
        <v/>
      </c>
      <c r="C155" s="41" t="str">
        <f t="shared" si="23"/>
        <v/>
      </c>
      <c r="D155" s="8" t="str">
        <f t="shared" si="24"/>
        <v/>
      </c>
      <c r="E155" s="8" t="str">
        <f t="shared" si="25"/>
        <v/>
      </c>
      <c r="F155" s="5" t="str">
        <f t="shared" si="26"/>
        <v/>
      </c>
      <c r="G155" s="9" t="str">
        <f t="shared" si="27"/>
        <v/>
      </c>
      <c r="H155" s="60" t="str">
        <f>IF(AND(B155="",D155="",F155="",G155=""),"",IF($L$3='Data Entry'!$BJ$5,VLOOKUP(F155,Mark,21,0),IF($L$3='Data Entry'!$BJ$6,VLOOKUP(F155,Mark,25,0),IF($L$3='Data Entry'!$BJ$7,VLOOKUP(F155,Mark,29,0),""))))</f>
        <v/>
      </c>
      <c r="I155" s="60" t="str">
        <f>IF(AND(B155="",D155="",F155="",G155=""),"",IF($L$3='Data Entry'!$BJ$5,VLOOKUP(F155,Mark,22,0),IF($L$3='Data Entry'!$BJ$6,VLOOKUP(F155,Mark,26,0),IF($L$3='Data Entry'!$BJ$7,VLOOKUP(F155,Mark,30,0),""))))</f>
        <v/>
      </c>
      <c r="J155" s="60" t="str">
        <f>IF(AND(B155="",D155="",F155="",G155=""),"",IF($L$3='Data Entry'!$BJ$5,VLOOKUP(F155,Mark,23,0),IF($L$3='Data Entry'!$BJ$6,VLOOKUP(F155,Mark,27,0),IF($L$3='Data Entry'!$BJ$7,VLOOKUP(F155,Mark,31,0),""))))</f>
        <v/>
      </c>
      <c r="K155" s="60" t="str">
        <f>IF(AND(B155="",D155="",F155="",G155=""),"",IF($L$3='Data Entry'!$BJ$5,VLOOKUP(F155,Mark,24,0),IF($L$3='Data Entry'!$BJ$6,VLOOKUP(F155,Mark,28,0),IF($L$3='Data Entry'!$BJ$7,VLOOKUP(F155,Mark,32,0),""))))</f>
        <v/>
      </c>
      <c r="L155" s="35" t="str">
        <f t="shared" si="29"/>
        <v/>
      </c>
      <c r="M155" s="61" t="str">
        <f t="shared" si="30"/>
        <v/>
      </c>
      <c r="N155" s="61" t="str">
        <f t="shared" si="28"/>
        <v/>
      </c>
      <c r="O155" s="69" t="str">
        <f t="shared" si="31"/>
        <v/>
      </c>
      <c r="P155" s="10"/>
    </row>
    <row r="156" spans="1:16" x14ac:dyDescent="0.25">
      <c r="A156" s="7">
        <v>151</v>
      </c>
      <c r="B156" s="31" t="str">
        <f t="shared" si="22"/>
        <v/>
      </c>
      <c r="C156" s="41" t="str">
        <f t="shared" si="23"/>
        <v/>
      </c>
      <c r="D156" s="8" t="str">
        <f t="shared" si="24"/>
        <v/>
      </c>
      <c r="E156" s="8" t="str">
        <f t="shared" si="25"/>
        <v/>
      </c>
      <c r="F156" s="5" t="str">
        <f t="shared" si="26"/>
        <v/>
      </c>
      <c r="G156" s="9" t="str">
        <f t="shared" si="27"/>
        <v/>
      </c>
      <c r="H156" s="60" t="str">
        <f>IF(AND(B156="",D156="",F156="",G156=""),"",IF($L$3='Data Entry'!$BJ$5,VLOOKUP(F156,Mark,21,0),IF($L$3='Data Entry'!$BJ$6,VLOOKUP(F156,Mark,25,0),IF($L$3='Data Entry'!$BJ$7,VLOOKUP(F156,Mark,29,0),""))))</f>
        <v/>
      </c>
      <c r="I156" s="60" t="str">
        <f>IF(AND(B156="",D156="",F156="",G156=""),"",IF($L$3='Data Entry'!$BJ$5,VLOOKUP(F156,Mark,22,0),IF($L$3='Data Entry'!$BJ$6,VLOOKUP(F156,Mark,26,0),IF($L$3='Data Entry'!$BJ$7,VLOOKUP(F156,Mark,30,0),""))))</f>
        <v/>
      </c>
      <c r="J156" s="60" t="str">
        <f>IF(AND(B156="",D156="",F156="",G156=""),"",IF($L$3='Data Entry'!$BJ$5,VLOOKUP(F156,Mark,23,0),IF($L$3='Data Entry'!$BJ$6,VLOOKUP(F156,Mark,27,0),IF($L$3='Data Entry'!$BJ$7,VLOOKUP(F156,Mark,31,0),""))))</f>
        <v/>
      </c>
      <c r="K156" s="60" t="str">
        <f>IF(AND(B156="",D156="",F156="",G156=""),"",IF($L$3='Data Entry'!$BJ$5,VLOOKUP(F156,Mark,24,0),IF($L$3='Data Entry'!$BJ$6,VLOOKUP(F156,Mark,28,0),IF($L$3='Data Entry'!$BJ$7,VLOOKUP(F156,Mark,32,0),""))))</f>
        <v/>
      </c>
      <c r="L156" s="35" t="str">
        <f t="shared" si="29"/>
        <v/>
      </c>
      <c r="M156" s="61" t="str">
        <f t="shared" si="30"/>
        <v/>
      </c>
      <c r="N156" s="61" t="str">
        <f t="shared" si="28"/>
        <v/>
      </c>
      <c r="O156" s="69" t="str">
        <f t="shared" si="31"/>
        <v/>
      </c>
      <c r="P156" s="10"/>
    </row>
    <row r="157" spans="1:16" x14ac:dyDescent="0.25">
      <c r="A157" s="7">
        <v>152</v>
      </c>
      <c r="B157" s="31" t="str">
        <f t="shared" si="22"/>
        <v/>
      </c>
      <c r="C157" s="41" t="str">
        <f t="shared" si="23"/>
        <v/>
      </c>
      <c r="D157" s="8" t="str">
        <f t="shared" si="24"/>
        <v/>
      </c>
      <c r="E157" s="8" t="str">
        <f t="shared" si="25"/>
        <v/>
      </c>
      <c r="F157" s="5" t="str">
        <f t="shared" si="26"/>
        <v/>
      </c>
      <c r="G157" s="9" t="str">
        <f t="shared" si="27"/>
        <v/>
      </c>
      <c r="H157" s="60" t="str">
        <f>IF(AND(B157="",D157="",F157="",G157=""),"",IF($L$3='Data Entry'!$BJ$5,VLOOKUP(F157,Mark,21,0),IF($L$3='Data Entry'!$BJ$6,VLOOKUP(F157,Mark,25,0),IF($L$3='Data Entry'!$BJ$7,VLOOKUP(F157,Mark,29,0),""))))</f>
        <v/>
      </c>
      <c r="I157" s="60" t="str">
        <f>IF(AND(B157="",D157="",F157="",G157=""),"",IF($L$3='Data Entry'!$BJ$5,VLOOKUP(F157,Mark,22,0),IF($L$3='Data Entry'!$BJ$6,VLOOKUP(F157,Mark,26,0),IF($L$3='Data Entry'!$BJ$7,VLOOKUP(F157,Mark,30,0),""))))</f>
        <v/>
      </c>
      <c r="J157" s="60" t="str">
        <f>IF(AND(B157="",D157="",F157="",G157=""),"",IF($L$3='Data Entry'!$BJ$5,VLOOKUP(F157,Mark,23,0),IF($L$3='Data Entry'!$BJ$6,VLOOKUP(F157,Mark,27,0),IF($L$3='Data Entry'!$BJ$7,VLOOKUP(F157,Mark,31,0),""))))</f>
        <v/>
      </c>
      <c r="K157" s="60" t="str">
        <f>IF(AND(B157="",D157="",F157="",G157=""),"",IF($L$3='Data Entry'!$BJ$5,VLOOKUP(F157,Mark,24,0),IF($L$3='Data Entry'!$BJ$6,VLOOKUP(F157,Mark,28,0),IF($L$3='Data Entry'!$BJ$7,VLOOKUP(F157,Mark,32,0),""))))</f>
        <v/>
      </c>
      <c r="L157" s="35" t="str">
        <f t="shared" si="29"/>
        <v/>
      </c>
      <c r="M157" s="61" t="str">
        <f t="shared" si="30"/>
        <v/>
      </c>
      <c r="N157" s="61" t="str">
        <f t="shared" si="28"/>
        <v/>
      </c>
      <c r="O157" s="69" t="str">
        <f t="shared" si="31"/>
        <v/>
      </c>
      <c r="P157" s="10"/>
    </row>
    <row r="158" spans="1:16" x14ac:dyDescent="0.25">
      <c r="A158" s="7">
        <v>153</v>
      </c>
      <c r="B158" s="31" t="str">
        <f t="shared" si="22"/>
        <v/>
      </c>
      <c r="C158" s="41" t="str">
        <f t="shared" si="23"/>
        <v/>
      </c>
      <c r="D158" s="8" t="str">
        <f t="shared" si="24"/>
        <v/>
      </c>
      <c r="E158" s="8" t="str">
        <f t="shared" si="25"/>
        <v/>
      </c>
      <c r="F158" s="5" t="str">
        <f t="shared" si="26"/>
        <v/>
      </c>
      <c r="G158" s="9" t="str">
        <f t="shared" si="27"/>
        <v/>
      </c>
      <c r="H158" s="60" t="str">
        <f>IF(AND(B158="",D158="",F158="",G158=""),"",IF($L$3='Data Entry'!$BJ$5,VLOOKUP(F158,Mark,21,0),IF($L$3='Data Entry'!$BJ$6,VLOOKUP(F158,Mark,25,0),IF($L$3='Data Entry'!$BJ$7,VLOOKUP(F158,Mark,29,0),""))))</f>
        <v/>
      </c>
      <c r="I158" s="60" t="str">
        <f>IF(AND(B158="",D158="",F158="",G158=""),"",IF($L$3='Data Entry'!$BJ$5,VLOOKUP(F158,Mark,22,0),IF($L$3='Data Entry'!$BJ$6,VLOOKUP(F158,Mark,26,0),IF($L$3='Data Entry'!$BJ$7,VLOOKUP(F158,Mark,30,0),""))))</f>
        <v/>
      </c>
      <c r="J158" s="60" t="str">
        <f>IF(AND(B158="",D158="",F158="",G158=""),"",IF($L$3='Data Entry'!$BJ$5,VLOOKUP(F158,Mark,23,0),IF($L$3='Data Entry'!$BJ$6,VLOOKUP(F158,Mark,27,0),IF($L$3='Data Entry'!$BJ$7,VLOOKUP(F158,Mark,31,0),""))))</f>
        <v/>
      </c>
      <c r="K158" s="60" t="str">
        <f>IF(AND(B158="",D158="",F158="",G158=""),"",IF($L$3='Data Entry'!$BJ$5,VLOOKUP(F158,Mark,24,0),IF($L$3='Data Entry'!$BJ$6,VLOOKUP(F158,Mark,28,0),IF($L$3='Data Entry'!$BJ$7,VLOOKUP(F158,Mark,32,0),""))))</f>
        <v/>
      </c>
      <c r="L158" s="35" t="str">
        <f t="shared" si="29"/>
        <v/>
      </c>
      <c r="M158" s="61" t="str">
        <f t="shared" si="30"/>
        <v/>
      </c>
      <c r="N158" s="61" t="str">
        <f t="shared" si="28"/>
        <v/>
      </c>
      <c r="O158" s="69" t="str">
        <f t="shared" si="31"/>
        <v/>
      </c>
      <c r="P158" s="10"/>
    </row>
    <row r="159" spans="1:16" x14ac:dyDescent="0.25">
      <c r="A159" s="7">
        <v>154</v>
      </c>
      <c r="B159" s="31" t="str">
        <f t="shared" si="22"/>
        <v/>
      </c>
      <c r="C159" s="41" t="str">
        <f t="shared" si="23"/>
        <v/>
      </c>
      <c r="D159" s="8" t="str">
        <f t="shared" si="24"/>
        <v/>
      </c>
      <c r="E159" s="8" t="str">
        <f t="shared" si="25"/>
        <v/>
      </c>
      <c r="F159" s="5" t="str">
        <f t="shared" si="26"/>
        <v/>
      </c>
      <c r="G159" s="9" t="str">
        <f t="shared" si="27"/>
        <v/>
      </c>
      <c r="H159" s="60" t="str">
        <f>IF(AND(B159="",D159="",F159="",G159=""),"",IF($L$3='Data Entry'!$BJ$5,VLOOKUP(F159,Mark,21,0),IF($L$3='Data Entry'!$BJ$6,VLOOKUP(F159,Mark,25,0),IF($L$3='Data Entry'!$BJ$7,VLOOKUP(F159,Mark,29,0),""))))</f>
        <v/>
      </c>
      <c r="I159" s="60" t="str">
        <f>IF(AND(B159="",D159="",F159="",G159=""),"",IF($L$3='Data Entry'!$BJ$5,VLOOKUP(F159,Mark,22,0),IF($L$3='Data Entry'!$BJ$6,VLOOKUP(F159,Mark,26,0),IF($L$3='Data Entry'!$BJ$7,VLOOKUP(F159,Mark,30,0),""))))</f>
        <v/>
      </c>
      <c r="J159" s="60" t="str">
        <f>IF(AND(B159="",D159="",F159="",G159=""),"",IF($L$3='Data Entry'!$BJ$5,VLOOKUP(F159,Mark,23,0),IF($L$3='Data Entry'!$BJ$6,VLOOKUP(F159,Mark,27,0),IF($L$3='Data Entry'!$BJ$7,VLOOKUP(F159,Mark,31,0),""))))</f>
        <v/>
      </c>
      <c r="K159" s="60" t="str">
        <f>IF(AND(B159="",D159="",F159="",G159=""),"",IF($L$3='Data Entry'!$BJ$5,VLOOKUP(F159,Mark,24,0),IF($L$3='Data Entry'!$BJ$6,VLOOKUP(F159,Mark,28,0),IF($L$3='Data Entry'!$BJ$7,VLOOKUP(F159,Mark,32,0),""))))</f>
        <v/>
      </c>
      <c r="L159" s="35" t="str">
        <f t="shared" si="29"/>
        <v/>
      </c>
      <c r="M159" s="61" t="str">
        <f t="shared" si="30"/>
        <v/>
      </c>
      <c r="N159" s="61" t="str">
        <f t="shared" si="28"/>
        <v/>
      </c>
      <c r="O159" s="69" t="str">
        <f t="shared" si="31"/>
        <v/>
      </c>
      <c r="P159" s="10"/>
    </row>
    <row r="160" spans="1:16" x14ac:dyDescent="0.25">
      <c r="A160" s="7">
        <v>155</v>
      </c>
      <c r="B160" s="31" t="str">
        <f t="shared" si="22"/>
        <v/>
      </c>
      <c r="C160" s="41" t="str">
        <f t="shared" si="23"/>
        <v/>
      </c>
      <c r="D160" s="8" t="str">
        <f t="shared" si="24"/>
        <v/>
      </c>
      <c r="E160" s="8" t="str">
        <f t="shared" si="25"/>
        <v/>
      </c>
      <c r="F160" s="5" t="str">
        <f t="shared" si="26"/>
        <v/>
      </c>
      <c r="G160" s="9" t="str">
        <f t="shared" si="27"/>
        <v/>
      </c>
      <c r="H160" s="60" t="str">
        <f>IF(AND(B160="",D160="",F160="",G160=""),"",IF($L$3='Data Entry'!$BJ$5,VLOOKUP(F160,Mark,21,0),IF($L$3='Data Entry'!$BJ$6,VLOOKUP(F160,Mark,25,0),IF($L$3='Data Entry'!$BJ$7,VLOOKUP(F160,Mark,29,0),""))))</f>
        <v/>
      </c>
      <c r="I160" s="60" t="str">
        <f>IF(AND(B160="",D160="",F160="",G160=""),"",IF($L$3='Data Entry'!$BJ$5,VLOOKUP(F160,Mark,22,0),IF($L$3='Data Entry'!$BJ$6,VLOOKUP(F160,Mark,26,0),IF($L$3='Data Entry'!$BJ$7,VLOOKUP(F160,Mark,30,0),""))))</f>
        <v/>
      </c>
      <c r="J160" s="60" t="str">
        <f>IF(AND(B160="",D160="",F160="",G160=""),"",IF($L$3='Data Entry'!$BJ$5,VLOOKUP(F160,Mark,23,0),IF($L$3='Data Entry'!$BJ$6,VLOOKUP(F160,Mark,27,0),IF($L$3='Data Entry'!$BJ$7,VLOOKUP(F160,Mark,31,0),""))))</f>
        <v/>
      </c>
      <c r="K160" s="60" t="str">
        <f>IF(AND(B160="",D160="",F160="",G160=""),"",IF($L$3='Data Entry'!$BJ$5,VLOOKUP(F160,Mark,24,0),IF($L$3='Data Entry'!$BJ$6,VLOOKUP(F160,Mark,28,0),IF($L$3='Data Entry'!$BJ$7,VLOOKUP(F160,Mark,32,0),""))))</f>
        <v/>
      </c>
      <c r="L160" s="35" t="str">
        <f>IF(AND(H160="",I160="",J160="",K160=""),"",IF($L$3="","",SUM(H160,I160,J160,K160)))</f>
        <v/>
      </c>
      <c r="M160" s="61" t="str">
        <f>IFERROR(IF(OR(L160="",$L$3="",D160=""),"",ROUNDUP(L160*$M$5%,0)),"")</f>
        <v/>
      </c>
      <c r="N160" s="61" t="str">
        <f t="shared" si="28"/>
        <v/>
      </c>
      <c r="O160" s="69" t="str">
        <f>IFERROR(IF(F160="","",IF(L160="","",IF(M160="","",SUM(M160:N160)))),"")</f>
        <v/>
      </c>
      <c r="P160" s="10"/>
    </row>
    <row r="161" spans="1:16" x14ac:dyDescent="0.25">
      <c r="A161" s="11"/>
      <c r="B161" s="11"/>
      <c r="C161" s="11"/>
      <c r="D161" s="12"/>
      <c r="E161" s="12"/>
      <c r="F161" s="13"/>
      <c r="G161" s="14"/>
      <c r="H161" s="14"/>
      <c r="I161" s="14"/>
      <c r="J161" s="14"/>
      <c r="K161" s="15"/>
      <c r="L161" s="15"/>
      <c r="M161" s="15"/>
      <c r="N161" s="15"/>
      <c r="O161" s="15"/>
      <c r="P161" s="16"/>
    </row>
    <row r="162" spans="1:16" x14ac:dyDescent="0.25">
      <c r="A162" s="11"/>
      <c r="B162" s="11"/>
      <c r="C162" s="11"/>
      <c r="D162" s="12"/>
      <c r="E162" s="12"/>
      <c r="F162" s="13"/>
      <c r="G162" s="14"/>
      <c r="H162" s="14"/>
      <c r="I162" s="14"/>
      <c r="J162" s="14"/>
      <c r="K162" s="15"/>
      <c r="L162" s="15"/>
      <c r="M162" s="15"/>
      <c r="N162" s="15"/>
      <c r="O162" s="15"/>
      <c r="P162" s="16"/>
    </row>
    <row r="163" spans="1:16" x14ac:dyDescent="0.25">
      <c r="A163" s="17"/>
      <c r="B163" s="17"/>
      <c r="C163" s="17"/>
      <c r="D163" s="18"/>
      <c r="E163" s="17"/>
      <c r="F163" s="17"/>
      <c r="G163" s="17"/>
      <c r="H163" s="17"/>
      <c r="I163" s="17"/>
      <c r="J163" s="17"/>
      <c r="K163" s="17"/>
      <c r="L163" s="17"/>
      <c r="M163" s="17"/>
      <c r="N163" s="17"/>
      <c r="O163" s="17"/>
      <c r="P163" s="17"/>
    </row>
    <row r="164" spans="1:16" ht="18.75" customHeight="1" x14ac:dyDescent="0.25">
      <c r="A164" s="17"/>
      <c r="B164" s="17"/>
      <c r="C164" s="17"/>
      <c r="D164" s="17" t="s">
        <v>0</v>
      </c>
      <c r="E164" s="17"/>
      <c r="F164" s="17"/>
      <c r="G164" s="17"/>
      <c r="H164" s="17"/>
      <c r="I164" s="17"/>
      <c r="J164" s="17"/>
      <c r="K164" s="73" t="s">
        <v>1</v>
      </c>
      <c r="L164" s="17"/>
      <c r="M164" s="17"/>
      <c r="N164" s="17"/>
      <c r="O164" s="17"/>
      <c r="P164" s="17"/>
    </row>
    <row r="165" spans="1:16" x14ac:dyDescent="0.25">
      <c r="A165" s="17"/>
      <c r="B165" s="17"/>
      <c r="C165" s="17"/>
      <c r="D165" s="17"/>
      <c r="E165" s="17"/>
      <c r="F165" s="17"/>
      <c r="G165" s="17"/>
      <c r="H165" s="17"/>
      <c r="I165" s="17"/>
      <c r="J165" s="17"/>
      <c r="K165" s="17"/>
      <c r="L165" s="17"/>
      <c r="M165" s="17"/>
      <c r="N165" s="17"/>
      <c r="O165" s="17"/>
      <c r="P165" s="17"/>
    </row>
    <row r="166" spans="1:16" x14ac:dyDescent="0.25">
      <c r="A166" s="17"/>
      <c r="B166" s="17"/>
      <c r="C166" s="17"/>
      <c r="D166" s="17"/>
      <c r="E166" s="17"/>
      <c r="F166" s="17"/>
      <c r="G166" s="17"/>
      <c r="H166" s="17"/>
      <c r="I166" s="17"/>
      <c r="J166" s="17"/>
      <c r="K166" s="17"/>
      <c r="L166" s="17"/>
      <c r="M166" s="17"/>
      <c r="N166" s="17"/>
      <c r="O166" s="17"/>
      <c r="P166" s="17"/>
    </row>
    <row r="167" spans="1:16" x14ac:dyDescent="0.25">
      <c r="A167" s="17"/>
      <c r="B167" s="17"/>
      <c r="C167" s="17"/>
      <c r="D167" s="17"/>
      <c r="E167" s="17"/>
      <c r="F167" s="17"/>
      <c r="G167" s="17"/>
      <c r="H167" s="17"/>
      <c r="I167" s="17"/>
      <c r="J167" s="17"/>
      <c r="K167" s="17"/>
      <c r="L167" s="17"/>
      <c r="M167" s="17"/>
      <c r="N167" s="17"/>
      <c r="O167" s="17"/>
      <c r="P167" s="17"/>
    </row>
    <row r="168" spans="1:16" x14ac:dyDescent="0.25">
      <c r="A168" s="17"/>
      <c r="B168" s="17"/>
      <c r="C168" s="17"/>
      <c r="D168" s="17"/>
      <c r="E168" s="17"/>
      <c r="F168" s="17"/>
      <c r="G168" s="17"/>
      <c r="H168" s="17"/>
      <c r="I168" s="17"/>
      <c r="J168" s="17"/>
      <c r="K168" s="17"/>
      <c r="L168" s="17"/>
      <c r="M168" s="17"/>
      <c r="N168" s="17"/>
      <c r="O168" s="17"/>
      <c r="P168" s="17"/>
    </row>
  </sheetData>
  <sheetProtection password="F51B" sheet="1" objects="1" scenarios="1" formatColumns="0" formatRows="0"/>
  <protectedRanges>
    <protectedRange password="EA02" sqref="D6:E162" name="details"/>
    <protectedRange password="EA02" sqref="G6:J162" name="details_1"/>
    <protectedRange password="DC77" sqref="L3:O3" name="Range3"/>
  </protectedRanges>
  <mergeCells count="13">
    <mergeCell ref="A1:P1"/>
    <mergeCell ref="A2:P2"/>
    <mergeCell ref="A3:B3"/>
    <mergeCell ref="L3:P3"/>
    <mergeCell ref="I3:K3"/>
    <mergeCell ref="E3:F3"/>
    <mergeCell ref="G4:G5"/>
    <mergeCell ref="A4:A5"/>
    <mergeCell ref="B4:B5"/>
    <mergeCell ref="C4:C5"/>
    <mergeCell ref="D4:D5"/>
    <mergeCell ref="E4:E5"/>
    <mergeCell ref="F4:F5"/>
  </mergeCells>
  <dataValidations count="2">
    <dataValidation type="list" allowBlank="1" showInputMessage="1" showErrorMessage="1" sqref="L3:P3" xr:uid="{00000000-0002-0000-0500-000000000000}">
      <formula1>$AH$1:$AH$4</formula1>
    </dataValidation>
    <dataValidation type="textLength" errorStyle="warning" operator="lessThanOrEqual" showInputMessage="1" showErrorMessage="1" errorTitle="long name" error="Please decrease the font size of this cell if name does not fit into the column." sqref="D6:E162" xr:uid="{00000000-0002-0000-0500-000001000000}">
      <formula1>20</formula1>
    </dataValidation>
  </dataValidations>
  <pageMargins left="0.7" right="0.45" top="0.25" bottom="0.25" header="0.3" footer="0.3"/>
  <pageSetup paperSize="9" scale="79" fitToHeight="4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P168"/>
  <sheetViews>
    <sheetView showGridLines="0" view="pageBreakPreview" zoomScaleSheetLayoutView="100" workbookViewId="0">
      <selection activeCell="Q14" sqref="Q14"/>
    </sheetView>
  </sheetViews>
  <sheetFormatPr defaultColWidth="9.140625" defaultRowHeight="18.75" x14ac:dyDescent="0.25"/>
  <cols>
    <col min="1" max="1" width="4.5703125" style="6" customWidth="1"/>
    <col min="2" max="2" width="6.42578125" style="6" customWidth="1"/>
    <col min="3" max="3" width="14.28515625" style="6" customWidth="1"/>
    <col min="4" max="4" width="18.28515625" style="2" customWidth="1"/>
    <col min="5" max="5" width="18.42578125" style="2" customWidth="1"/>
    <col min="6" max="6" width="6.5703125" style="2" customWidth="1"/>
    <col min="7" max="7" width="8.5703125" style="2" customWidth="1"/>
    <col min="8" max="13" width="7.5703125" style="2" customWidth="1"/>
    <col min="14" max="15" width="9.140625" style="2" customWidth="1"/>
    <col min="16" max="16" width="24.28515625" style="2" customWidth="1"/>
    <col min="17" max="21" width="9.140625" style="2" customWidth="1"/>
    <col min="22" max="16384" width="9.140625" style="2"/>
  </cols>
  <sheetData>
    <row r="1" spans="1:16" ht="24.75" customHeight="1" x14ac:dyDescent="0.25">
      <c r="A1" s="186" t="str">
        <f>IF('Data Entry'!$K$3="Hindi",IF('Data Entry'!A1="","",'Data Entry'!A1),IF('Data Entry'!A2="","",'Data Entry'!A2))</f>
        <v xml:space="preserve">महात्मा गाँधी राजकीय विद्यालय (अंग्रेजी माध्यम) बर, पाली 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</row>
    <row r="2" spans="1:16" ht="19.5" customHeight="1" x14ac:dyDescent="0.25">
      <c r="A2" s="200" t="str">
        <f>IF('Data Entry'!A3="","",'Data Entry'!A3)</f>
        <v>सत्रांक वर्कशीट 2023-2024</v>
      </c>
      <c r="B2" s="200"/>
      <c r="C2" s="200"/>
      <c r="D2" s="200"/>
      <c r="E2" s="200"/>
      <c r="F2" s="200"/>
      <c r="G2" s="200"/>
      <c r="H2" s="200"/>
      <c r="I2" s="200"/>
      <c r="J2" s="200"/>
      <c r="K2" s="200"/>
      <c r="L2" s="200"/>
      <c r="M2" s="200"/>
    </row>
    <row r="3" spans="1:16" s="30" customFormat="1" ht="19.5" customHeight="1" x14ac:dyDescent="0.25">
      <c r="A3" s="188" t="str">
        <f>IF('Data Entry'!$K$3="Hindi",CONCATENATE("कक्षा :-   ",'Data Entry'!H4," "),CONCATENATE("Class :-   ",'Data Entry'!H4," "))</f>
        <v xml:space="preserve">कक्षा :-   8 </v>
      </c>
      <c r="B3" s="188"/>
      <c r="C3" s="64" t="str">
        <f>IF('Praptra-B'!C3="","",'Praptra-B'!C3)</f>
        <v>A</v>
      </c>
      <c r="D3" s="72"/>
      <c r="E3" s="188" t="str">
        <f>IF('Data Entry'!$K$3="Hindi","प्रपत्र - 'ब' + 'स''","Format - 'B' + 'C'")</f>
        <v>प्रपत्र - 'ब' + 'स''</v>
      </c>
      <c r="F3" s="188"/>
      <c r="G3" s="188"/>
      <c r="H3" s="74"/>
      <c r="I3" s="74"/>
      <c r="J3" s="63"/>
      <c r="K3" s="63"/>
      <c r="L3" s="63"/>
      <c r="M3" s="63"/>
    </row>
    <row r="4" spans="1:16" ht="111" customHeight="1" x14ac:dyDescent="0.25">
      <c r="A4" s="191" t="str">
        <f>IF('Data Entry'!$K$3="Hindi","क्र. स.","Sr. No. ")</f>
        <v>क्र. स.</v>
      </c>
      <c r="B4" s="185" t="str">
        <f>IF('Data Entry'!$K$3="Hindi","प्रवेशांक","SR. NO.")</f>
        <v>प्रवेशांक</v>
      </c>
      <c r="C4" s="185" t="str">
        <f>IF('Data Entry'!$K$3="Hindi","जन्म दिनांक","Date of Birth")</f>
        <v>जन्म दिनांक</v>
      </c>
      <c r="D4" s="191" t="str">
        <f>IF('Data Entry'!$K$3="Hindi","विद्यार्थी का नाम","Student's Name")</f>
        <v>विद्यार्थी का नाम</v>
      </c>
      <c r="E4" s="191" t="str">
        <f>IF('Data Entry'!$K$3="Hindi","पिता का नाम","Father's Name")</f>
        <v>पिता का नाम</v>
      </c>
      <c r="F4" s="185" t="str">
        <f>IF('Data Entry'!$K$3="Hindi","कक्षा रोल न. ","Class Roll No.")</f>
        <v xml:space="preserve">कक्षा रोल न. </v>
      </c>
      <c r="G4" s="195" t="str">
        <f>IF('Data Entry'!$K$3="Hindi","बोर्ड रोल न. ","Board Roll No.")</f>
        <v xml:space="preserve">बोर्ड रोल न. </v>
      </c>
      <c r="H4" s="114" t="str">
        <f>IF('Data Entry'!$K$3="Hindi","हिन्दी ","Hindi ")</f>
        <v xml:space="preserve">हिन्दी </v>
      </c>
      <c r="I4" s="116" t="str">
        <f>IF('Data Entry'!$K$3="Hindi","अंग्रेजी ","English")</f>
        <v xml:space="preserve">अंग्रेजी </v>
      </c>
      <c r="J4" s="116" t="str">
        <f>IF('Data Entry'!$K$3="Hindi","गणित ","Maths")</f>
        <v xml:space="preserve">गणित </v>
      </c>
      <c r="K4" s="116" t="str">
        <f>IF('Data Entry'!$K$3="Hindi","तृतीय भाषा","Third Lan.")</f>
        <v>तृतीय भाषा</v>
      </c>
      <c r="L4" s="116" t="str">
        <f>IF('Data Entry'!$K$3="Hindi","विज्ञान","Science")</f>
        <v>विज्ञान</v>
      </c>
      <c r="M4" s="116" t="str">
        <f>IF('Data Entry'!$K$3="Hindi","सामाजिक विज्ञान","Social Science")</f>
        <v>सामाजिक विज्ञान</v>
      </c>
    </row>
    <row r="5" spans="1:16" ht="21.75" customHeight="1" x14ac:dyDescent="0.25">
      <c r="A5" s="191"/>
      <c r="B5" s="185"/>
      <c r="C5" s="185"/>
      <c r="D5" s="191"/>
      <c r="E5" s="191"/>
      <c r="F5" s="185"/>
      <c r="G5" s="197"/>
      <c r="H5" s="42">
        <v>20</v>
      </c>
      <c r="I5" s="42">
        <v>20</v>
      </c>
      <c r="J5" s="42">
        <v>20</v>
      </c>
      <c r="K5" s="42">
        <v>20</v>
      </c>
      <c r="L5" s="42">
        <v>20</v>
      </c>
      <c r="M5" s="42">
        <v>20</v>
      </c>
    </row>
    <row r="6" spans="1:16" ht="21.95" customHeight="1" x14ac:dyDescent="0.25">
      <c r="A6" s="7">
        <v>1</v>
      </c>
      <c r="B6" s="31" t="str">
        <f t="shared" ref="B6:B37" si="0">IFERROR(IF($C$3="","",VLOOKUP(A6,NAME,4,0)),"")</f>
        <v/>
      </c>
      <c r="C6" s="41" t="str">
        <f t="shared" ref="C6:C37" si="1">IFERROR(IF($C$3="","",VLOOKUP(A6,NAME,11,0)),"")</f>
        <v/>
      </c>
      <c r="D6" s="8" t="str">
        <f t="shared" ref="D6:D37" si="2">IFERROR(IF($C$3="","",VLOOKUP(A6,NAME,6,0)),"")</f>
        <v/>
      </c>
      <c r="E6" s="8" t="str">
        <f t="shared" ref="E6:E37" si="3">IFERROR(IF($C$3="","",VLOOKUP(A6,NAME,8,0)),"")</f>
        <v/>
      </c>
      <c r="F6" s="5" t="str">
        <f t="shared" ref="F6:F37" si="4">IFERROR(IF($C$3="","",VLOOKUP(A6,NAME,12,0)),"")</f>
        <v/>
      </c>
      <c r="G6" s="9" t="str">
        <f t="shared" ref="G6:G37" si="5">IFERROR(IF($C$3="","",VLOOKUP(A6,NAME,13,0)),"")</f>
        <v/>
      </c>
      <c r="H6" s="33" t="str">
        <f t="shared" ref="H6:H37" si="6">IF(AND(B6="",D6="",F6="",G6=""),"",VLOOKUP(F6,sessional,2,0))</f>
        <v/>
      </c>
      <c r="I6" s="33" t="str">
        <f t="shared" ref="I6:I37" si="7">IF(AND(B6="",D6="",F6="",G6=""),"",VLOOKUP(F6,sessional,3,0))</f>
        <v/>
      </c>
      <c r="J6" s="33" t="str">
        <f t="shared" ref="J6:J37" si="8">IF(AND(B6="",D6="",F6="",G6=""),"",VLOOKUP(F6,sessional,4,0))</f>
        <v/>
      </c>
      <c r="K6" s="34" t="str">
        <f t="shared" ref="K6:K37" si="9">IF(AND(B6="",D6="",F6="",G6=""),"",VLOOKUP(F6,sessional,5,0))</f>
        <v/>
      </c>
      <c r="L6" s="34" t="str">
        <f t="shared" ref="L6:L37" si="10">IF(AND(B6="",D6="",F6="",G6=""),"",VLOOKUP(F6,sessional,6,0))</f>
        <v/>
      </c>
      <c r="M6" s="40" t="str">
        <f t="shared" ref="M6:M37" si="11">IF(AND(B6="",D6="",F6="",G6=""),"",VLOOKUP(F6,sessional,7,0))</f>
        <v/>
      </c>
    </row>
    <row r="7" spans="1:16" ht="21.95" customHeight="1" x14ac:dyDescent="0.25">
      <c r="A7" s="7">
        <v>2</v>
      </c>
      <c r="B7" s="31" t="str">
        <f t="shared" si="0"/>
        <v/>
      </c>
      <c r="C7" s="41" t="str">
        <f t="shared" si="1"/>
        <v/>
      </c>
      <c r="D7" s="8" t="str">
        <f t="shared" si="2"/>
        <v/>
      </c>
      <c r="E7" s="8" t="str">
        <f t="shared" si="3"/>
        <v/>
      </c>
      <c r="F7" s="5" t="str">
        <f t="shared" si="4"/>
        <v/>
      </c>
      <c r="G7" s="9" t="str">
        <f t="shared" si="5"/>
        <v/>
      </c>
      <c r="H7" s="33" t="str">
        <f t="shared" si="6"/>
        <v/>
      </c>
      <c r="I7" s="33" t="str">
        <f t="shared" si="7"/>
        <v/>
      </c>
      <c r="J7" s="33" t="str">
        <f t="shared" si="8"/>
        <v/>
      </c>
      <c r="K7" s="34" t="str">
        <f t="shared" si="9"/>
        <v/>
      </c>
      <c r="L7" s="34" t="str">
        <f t="shared" si="10"/>
        <v/>
      </c>
      <c r="M7" s="40" t="str">
        <f t="shared" si="11"/>
        <v/>
      </c>
      <c r="P7" s="93" t="s">
        <v>791</v>
      </c>
    </row>
    <row r="8" spans="1:16" ht="21.95" customHeight="1" x14ac:dyDescent="0.25">
      <c r="A8" s="7">
        <v>3</v>
      </c>
      <c r="B8" s="31" t="str">
        <f t="shared" si="0"/>
        <v/>
      </c>
      <c r="C8" s="41" t="str">
        <f t="shared" si="1"/>
        <v/>
      </c>
      <c r="D8" s="8" t="str">
        <f t="shared" si="2"/>
        <v/>
      </c>
      <c r="E8" s="8" t="str">
        <f t="shared" si="3"/>
        <v/>
      </c>
      <c r="F8" s="5" t="str">
        <f t="shared" si="4"/>
        <v/>
      </c>
      <c r="G8" s="9" t="str">
        <f t="shared" si="5"/>
        <v/>
      </c>
      <c r="H8" s="33" t="str">
        <f t="shared" si="6"/>
        <v/>
      </c>
      <c r="I8" s="33" t="str">
        <f t="shared" si="7"/>
        <v/>
      </c>
      <c r="J8" s="33" t="str">
        <f t="shared" si="8"/>
        <v/>
      </c>
      <c r="K8" s="34" t="str">
        <f t="shared" si="9"/>
        <v/>
      </c>
      <c r="L8" s="34" t="str">
        <f t="shared" si="10"/>
        <v/>
      </c>
      <c r="M8" s="40" t="str">
        <f t="shared" si="11"/>
        <v/>
      </c>
      <c r="P8" s="94" t="s">
        <v>799</v>
      </c>
    </row>
    <row r="9" spans="1:16" ht="21.95" customHeight="1" x14ac:dyDescent="0.25">
      <c r="A9" s="7">
        <v>4</v>
      </c>
      <c r="B9" s="31" t="str">
        <f t="shared" si="0"/>
        <v/>
      </c>
      <c r="C9" s="41" t="str">
        <f t="shared" si="1"/>
        <v/>
      </c>
      <c r="D9" s="8" t="str">
        <f t="shared" si="2"/>
        <v/>
      </c>
      <c r="E9" s="8" t="str">
        <f t="shared" si="3"/>
        <v/>
      </c>
      <c r="F9" s="5" t="str">
        <f t="shared" si="4"/>
        <v/>
      </c>
      <c r="G9" s="9" t="str">
        <f t="shared" si="5"/>
        <v/>
      </c>
      <c r="H9" s="33" t="str">
        <f t="shared" si="6"/>
        <v/>
      </c>
      <c r="I9" s="33" t="str">
        <f t="shared" si="7"/>
        <v/>
      </c>
      <c r="J9" s="33" t="str">
        <f t="shared" si="8"/>
        <v/>
      </c>
      <c r="K9" s="34" t="str">
        <f t="shared" si="9"/>
        <v/>
      </c>
      <c r="L9" s="34" t="str">
        <f t="shared" si="10"/>
        <v/>
      </c>
      <c r="M9" s="40" t="str">
        <f t="shared" si="11"/>
        <v/>
      </c>
    </row>
    <row r="10" spans="1:16" ht="21.95" customHeight="1" x14ac:dyDescent="0.25">
      <c r="A10" s="7">
        <v>5</v>
      </c>
      <c r="B10" s="31" t="str">
        <f t="shared" si="0"/>
        <v/>
      </c>
      <c r="C10" s="41" t="str">
        <f t="shared" si="1"/>
        <v/>
      </c>
      <c r="D10" s="8" t="str">
        <f t="shared" si="2"/>
        <v/>
      </c>
      <c r="E10" s="8" t="str">
        <f t="shared" si="3"/>
        <v/>
      </c>
      <c r="F10" s="5" t="str">
        <f t="shared" si="4"/>
        <v/>
      </c>
      <c r="G10" s="9" t="str">
        <f t="shared" si="5"/>
        <v/>
      </c>
      <c r="H10" s="33" t="str">
        <f t="shared" si="6"/>
        <v/>
      </c>
      <c r="I10" s="33" t="str">
        <f t="shared" si="7"/>
        <v/>
      </c>
      <c r="J10" s="33" t="str">
        <f t="shared" si="8"/>
        <v/>
      </c>
      <c r="K10" s="34" t="str">
        <f t="shared" si="9"/>
        <v/>
      </c>
      <c r="L10" s="34" t="str">
        <f t="shared" si="10"/>
        <v/>
      </c>
      <c r="M10" s="40" t="str">
        <f t="shared" si="11"/>
        <v/>
      </c>
    </row>
    <row r="11" spans="1:16" ht="21.95" customHeight="1" x14ac:dyDescent="0.25">
      <c r="A11" s="7">
        <v>6</v>
      </c>
      <c r="B11" s="31" t="str">
        <f t="shared" si="0"/>
        <v/>
      </c>
      <c r="C11" s="41" t="str">
        <f t="shared" si="1"/>
        <v/>
      </c>
      <c r="D11" s="8" t="str">
        <f t="shared" si="2"/>
        <v/>
      </c>
      <c r="E11" s="8" t="str">
        <f t="shared" si="3"/>
        <v/>
      </c>
      <c r="F11" s="5" t="str">
        <f t="shared" si="4"/>
        <v/>
      </c>
      <c r="G11" s="9" t="str">
        <f t="shared" si="5"/>
        <v/>
      </c>
      <c r="H11" s="33" t="str">
        <f t="shared" si="6"/>
        <v/>
      </c>
      <c r="I11" s="33" t="str">
        <f t="shared" si="7"/>
        <v/>
      </c>
      <c r="J11" s="33" t="str">
        <f t="shared" si="8"/>
        <v/>
      </c>
      <c r="K11" s="34" t="str">
        <f t="shared" si="9"/>
        <v/>
      </c>
      <c r="L11" s="34" t="str">
        <f t="shared" si="10"/>
        <v/>
      </c>
      <c r="M11" s="40" t="str">
        <f t="shared" si="11"/>
        <v/>
      </c>
    </row>
    <row r="12" spans="1:16" ht="21.95" customHeight="1" x14ac:dyDescent="0.25">
      <c r="A12" s="7">
        <v>7</v>
      </c>
      <c r="B12" s="31" t="str">
        <f t="shared" si="0"/>
        <v/>
      </c>
      <c r="C12" s="41" t="str">
        <f t="shared" si="1"/>
        <v/>
      </c>
      <c r="D12" s="8" t="str">
        <f t="shared" si="2"/>
        <v/>
      </c>
      <c r="E12" s="8" t="str">
        <f t="shared" si="3"/>
        <v/>
      </c>
      <c r="F12" s="5" t="str">
        <f t="shared" si="4"/>
        <v/>
      </c>
      <c r="G12" s="9" t="str">
        <f t="shared" si="5"/>
        <v/>
      </c>
      <c r="H12" s="33" t="str">
        <f t="shared" si="6"/>
        <v/>
      </c>
      <c r="I12" s="33" t="str">
        <f t="shared" si="7"/>
        <v/>
      </c>
      <c r="J12" s="33" t="str">
        <f t="shared" si="8"/>
        <v/>
      </c>
      <c r="K12" s="34" t="str">
        <f t="shared" si="9"/>
        <v/>
      </c>
      <c r="L12" s="34" t="str">
        <f t="shared" si="10"/>
        <v/>
      </c>
      <c r="M12" s="40" t="str">
        <f t="shared" si="11"/>
        <v/>
      </c>
    </row>
    <row r="13" spans="1:16" ht="21.95" customHeight="1" x14ac:dyDescent="0.25">
      <c r="A13" s="7">
        <v>8</v>
      </c>
      <c r="B13" s="31" t="str">
        <f t="shared" si="0"/>
        <v/>
      </c>
      <c r="C13" s="41" t="str">
        <f t="shared" si="1"/>
        <v/>
      </c>
      <c r="D13" s="8" t="str">
        <f t="shared" si="2"/>
        <v/>
      </c>
      <c r="E13" s="8" t="str">
        <f t="shared" si="3"/>
        <v/>
      </c>
      <c r="F13" s="5" t="str">
        <f t="shared" si="4"/>
        <v/>
      </c>
      <c r="G13" s="9" t="str">
        <f t="shared" si="5"/>
        <v/>
      </c>
      <c r="H13" s="33" t="str">
        <f t="shared" si="6"/>
        <v/>
      </c>
      <c r="I13" s="33" t="str">
        <f t="shared" si="7"/>
        <v/>
      </c>
      <c r="J13" s="33" t="str">
        <f t="shared" si="8"/>
        <v/>
      </c>
      <c r="K13" s="34" t="str">
        <f t="shared" si="9"/>
        <v/>
      </c>
      <c r="L13" s="34" t="str">
        <f t="shared" si="10"/>
        <v/>
      </c>
      <c r="M13" s="40" t="str">
        <f t="shared" si="11"/>
        <v/>
      </c>
    </row>
    <row r="14" spans="1:16" ht="21.95" customHeight="1" x14ac:dyDescent="0.25">
      <c r="A14" s="7">
        <v>9</v>
      </c>
      <c r="B14" s="31" t="str">
        <f t="shared" si="0"/>
        <v/>
      </c>
      <c r="C14" s="41" t="str">
        <f t="shared" si="1"/>
        <v/>
      </c>
      <c r="D14" s="8" t="str">
        <f t="shared" si="2"/>
        <v/>
      </c>
      <c r="E14" s="8" t="str">
        <f t="shared" si="3"/>
        <v/>
      </c>
      <c r="F14" s="5" t="str">
        <f t="shared" si="4"/>
        <v/>
      </c>
      <c r="G14" s="9" t="str">
        <f t="shared" si="5"/>
        <v/>
      </c>
      <c r="H14" s="33" t="str">
        <f t="shared" si="6"/>
        <v/>
      </c>
      <c r="I14" s="33" t="str">
        <f t="shared" si="7"/>
        <v/>
      </c>
      <c r="J14" s="33" t="str">
        <f t="shared" si="8"/>
        <v/>
      </c>
      <c r="K14" s="34" t="str">
        <f t="shared" si="9"/>
        <v/>
      </c>
      <c r="L14" s="34" t="str">
        <f t="shared" si="10"/>
        <v/>
      </c>
      <c r="M14" s="40" t="str">
        <f t="shared" si="11"/>
        <v/>
      </c>
    </row>
    <row r="15" spans="1:16" x14ac:dyDescent="0.25">
      <c r="A15" s="7">
        <v>10</v>
      </c>
      <c r="B15" s="31" t="str">
        <f t="shared" si="0"/>
        <v/>
      </c>
      <c r="C15" s="41" t="str">
        <f t="shared" si="1"/>
        <v/>
      </c>
      <c r="D15" s="8" t="str">
        <f t="shared" si="2"/>
        <v/>
      </c>
      <c r="E15" s="8" t="str">
        <f t="shared" si="3"/>
        <v/>
      </c>
      <c r="F15" s="5" t="str">
        <f t="shared" si="4"/>
        <v/>
      </c>
      <c r="G15" s="9" t="str">
        <f t="shared" si="5"/>
        <v/>
      </c>
      <c r="H15" s="33" t="str">
        <f t="shared" si="6"/>
        <v/>
      </c>
      <c r="I15" s="33" t="str">
        <f t="shared" si="7"/>
        <v/>
      </c>
      <c r="J15" s="33" t="str">
        <f t="shared" si="8"/>
        <v/>
      </c>
      <c r="K15" s="34" t="str">
        <f t="shared" si="9"/>
        <v/>
      </c>
      <c r="L15" s="34" t="str">
        <f t="shared" si="10"/>
        <v/>
      </c>
      <c r="M15" s="40" t="str">
        <f t="shared" si="11"/>
        <v/>
      </c>
    </row>
    <row r="16" spans="1:16" x14ac:dyDescent="0.25">
      <c r="A16" s="7">
        <v>11</v>
      </c>
      <c r="B16" s="31" t="str">
        <f t="shared" si="0"/>
        <v/>
      </c>
      <c r="C16" s="41" t="str">
        <f t="shared" si="1"/>
        <v/>
      </c>
      <c r="D16" s="8" t="str">
        <f t="shared" si="2"/>
        <v/>
      </c>
      <c r="E16" s="8" t="str">
        <f t="shared" si="3"/>
        <v/>
      </c>
      <c r="F16" s="5" t="str">
        <f t="shared" si="4"/>
        <v/>
      </c>
      <c r="G16" s="9" t="str">
        <f t="shared" si="5"/>
        <v/>
      </c>
      <c r="H16" s="33" t="str">
        <f t="shared" si="6"/>
        <v/>
      </c>
      <c r="I16" s="33" t="str">
        <f t="shared" si="7"/>
        <v/>
      </c>
      <c r="J16" s="33" t="str">
        <f t="shared" si="8"/>
        <v/>
      </c>
      <c r="K16" s="34" t="str">
        <f t="shared" si="9"/>
        <v/>
      </c>
      <c r="L16" s="34" t="str">
        <f t="shared" si="10"/>
        <v/>
      </c>
      <c r="M16" s="40" t="str">
        <f t="shared" si="11"/>
        <v/>
      </c>
    </row>
    <row r="17" spans="1:13" x14ac:dyDescent="0.25">
      <c r="A17" s="7">
        <v>12</v>
      </c>
      <c r="B17" s="31" t="str">
        <f t="shared" si="0"/>
        <v/>
      </c>
      <c r="C17" s="41" t="str">
        <f t="shared" si="1"/>
        <v/>
      </c>
      <c r="D17" s="8" t="str">
        <f t="shared" si="2"/>
        <v/>
      </c>
      <c r="E17" s="8" t="str">
        <f t="shared" si="3"/>
        <v/>
      </c>
      <c r="F17" s="5" t="str">
        <f t="shared" si="4"/>
        <v/>
      </c>
      <c r="G17" s="9" t="str">
        <f t="shared" si="5"/>
        <v/>
      </c>
      <c r="H17" s="33" t="str">
        <f t="shared" si="6"/>
        <v/>
      </c>
      <c r="I17" s="33" t="str">
        <f t="shared" si="7"/>
        <v/>
      </c>
      <c r="J17" s="33" t="str">
        <f t="shared" si="8"/>
        <v/>
      </c>
      <c r="K17" s="34" t="str">
        <f t="shared" si="9"/>
        <v/>
      </c>
      <c r="L17" s="34" t="str">
        <f t="shared" si="10"/>
        <v/>
      </c>
      <c r="M17" s="40" t="str">
        <f t="shared" si="11"/>
        <v/>
      </c>
    </row>
    <row r="18" spans="1:13" x14ac:dyDescent="0.25">
      <c r="A18" s="7">
        <v>13</v>
      </c>
      <c r="B18" s="31" t="str">
        <f t="shared" si="0"/>
        <v/>
      </c>
      <c r="C18" s="41" t="str">
        <f t="shared" si="1"/>
        <v/>
      </c>
      <c r="D18" s="8" t="str">
        <f t="shared" si="2"/>
        <v/>
      </c>
      <c r="E18" s="8" t="str">
        <f t="shared" si="3"/>
        <v/>
      </c>
      <c r="F18" s="5" t="str">
        <f t="shared" si="4"/>
        <v/>
      </c>
      <c r="G18" s="9" t="str">
        <f t="shared" si="5"/>
        <v/>
      </c>
      <c r="H18" s="33" t="str">
        <f t="shared" si="6"/>
        <v/>
      </c>
      <c r="I18" s="33" t="str">
        <f t="shared" si="7"/>
        <v/>
      </c>
      <c r="J18" s="33" t="str">
        <f t="shared" si="8"/>
        <v/>
      </c>
      <c r="K18" s="34" t="str">
        <f t="shared" si="9"/>
        <v/>
      </c>
      <c r="L18" s="34" t="str">
        <f t="shared" si="10"/>
        <v/>
      </c>
      <c r="M18" s="40" t="str">
        <f t="shared" si="11"/>
        <v/>
      </c>
    </row>
    <row r="19" spans="1:13" ht="21" x14ac:dyDescent="0.25">
      <c r="A19" s="7">
        <v>14</v>
      </c>
      <c r="B19" s="31" t="str">
        <f t="shared" si="0"/>
        <v/>
      </c>
      <c r="C19" s="41" t="str">
        <f t="shared" si="1"/>
        <v/>
      </c>
      <c r="D19" s="8" t="str">
        <f t="shared" si="2"/>
        <v/>
      </c>
      <c r="E19" s="8" t="str">
        <f t="shared" si="3"/>
        <v/>
      </c>
      <c r="F19" s="5" t="str">
        <f t="shared" si="4"/>
        <v/>
      </c>
      <c r="G19" s="9" t="str">
        <f t="shared" si="5"/>
        <v/>
      </c>
      <c r="H19" s="33" t="str">
        <f t="shared" si="6"/>
        <v/>
      </c>
      <c r="I19" s="33" t="str">
        <f t="shared" si="7"/>
        <v/>
      </c>
      <c r="J19" s="33" t="str">
        <f t="shared" si="8"/>
        <v/>
      </c>
      <c r="K19" s="34" t="str">
        <f t="shared" si="9"/>
        <v/>
      </c>
      <c r="L19" s="34" t="str">
        <f t="shared" si="10"/>
        <v/>
      </c>
      <c r="M19" s="40" t="str">
        <f t="shared" si="11"/>
        <v/>
      </c>
    </row>
    <row r="20" spans="1:13" x14ac:dyDescent="0.25">
      <c r="A20" s="7">
        <v>15</v>
      </c>
      <c r="B20" s="31" t="str">
        <f t="shared" si="0"/>
        <v/>
      </c>
      <c r="C20" s="41" t="str">
        <f t="shared" si="1"/>
        <v/>
      </c>
      <c r="D20" s="8" t="str">
        <f t="shared" si="2"/>
        <v/>
      </c>
      <c r="E20" s="8" t="str">
        <f t="shared" si="3"/>
        <v/>
      </c>
      <c r="F20" s="5" t="str">
        <f t="shared" si="4"/>
        <v/>
      </c>
      <c r="G20" s="9" t="str">
        <f t="shared" si="5"/>
        <v/>
      </c>
      <c r="H20" s="33" t="str">
        <f t="shared" si="6"/>
        <v/>
      </c>
      <c r="I20" s="33" t="str">
        <f t="shared" si="7"/>
        <v/>
      </c>
      <c r="J20" s="33" t="str">
        <f t="shared" si="8"/>
        <v/>
      </c>
      <c r="K20" s="34" t="str">
        <f t="shared" si="9"/>
        <v/>
      </c>
      <c r="L20" s="34" t="str">
        <f t="shared" si="10"/>
        <v/>
      </c>
      <c r="M20" s="40" t="str">
        <f t="shared" si="11"/>
        <v/>
      </c>
    </row>
    <row r="21" spans="1:13" x14ac:dyDescent="0.25">
      <c r="A21" s="7">
        <v>16</v>
      </c>
      <c r="B21" s="31" t="str">
        <f t="shared" si="0"/>
        <v/>
      </c>
      <c r="C21" s="41" t="str">
        <f t="shared" si="1"/>
        <v/>
      </c>
      <c r="D21" s="8" t="str">
        <f t="shared" si="2"/>
        <v/>
      </c>
      <c r="E21" s="8" t="str">
        <f t="shared" si="3"/>
        <v/>
      </c>
      <c r="F21" s="5" t="str">
        <f t="shared" si="4"/>
        <v/>
      </c>
      <c r="G21" s="9" t="str">
        <f t="shared" si="5"/>
        <v/>
      </c>
      <c r="H21" s="33" t="str">
        <f t="shared" si="6"/>
        <v/>
      </c>
      <c r="I21" s="33" t="str">
        <f t="shared" si="7"/>
        <v/>
      </c>
      <c r="J21" s="33" t="str">
        <f t="shared" si="8"/>
        <v/>
      </c>
      <c r="K21" s="34" t="str">
        <f t="shared" si="9"/>
        <v/>
      </c>
      <c r="L21" s="34" t="str">
        <f t="shared" si="10"/>
        <v/>
      </c>
      <c r="M21" s="40" t="str">
        <f t="shared" si="11"/>
        <v/>
      </c>
    </row>
    <row r="22" spans="1:13" x14ac:dyDescent="0.25">
      <c r="A22" s="7">
        <v>17</v>
      </c>
      <c r="B22" s="31" t="str">
        <f t="shared" si="0"/>
        <v/>
      </c>
      <c r="C22" s="41" t="str">
        <f t="shared" si="1"/>
        <v/>
      </c>
      <c r="D22" s="8" t="str">
        <f t="shared" si="2"/>
        <v/>
      </c>
      <c r="E22" s="8" t="str">
        <f t="shared" si="3"/>
        <v/>
      </c>
      <c r="F22" s="5" t="str">
        <f t="shared" si="4"/>
        <v/>
      </c>
      <c r="G22" s="9" t="str">
        <f t="shared" si="5"/>
        <v/>
      </c>
      <c r="H22" s="33" t="str">
        <f t="shared" si="6"/>
        <v/>
      </c>
      <c r="I22" s="33" t="str">
        <f t="shared" si="7"/>
        <v/>
      </c>
      <c r="J22" s="33" t="str">
        <f t="shared" si="8"/>
        <v/>
      </c>
      <c r="K22" s="34" t="str">
        <f t="shared" si="9"/>
        <v/>
      </c>
      <c r="L22" s="34" t="str">
        <f t="shared" si="10"/>
        <v/>
      </c>
      <c r="M22" s="40" t="str">
        <f t="shared" si="11"/>
        <v/>
      </c>
    </row>
    <row r="23" spans="1:13" x14ac:dyDescent="0.25">
      <c r="A23" s="7">
        <v>18</v>
      </c>
      <c r="B23" s="31" t="str">
        <f t="shared" si="0"/>
        <v/>
      </c>
      <c r="C23" s="41" t="str">
        <f t="shared" si="1"/>
        <v/>
      </c>
      <c r="D23" s="8" t="str">
        <f t="shared" si="2"/>
        <v/>
      </c>
      <c r="E23" s="8" t="str">
        <f t="shared" si="3"/>
        <v/>
      </c>
      <c r="F23" s="5" t="str">
        <f t="shared" si="4"/>
        <v/>
      </c>
      <c r="G23" s="9" t="str">
        <f t="shared" si="5"/>
        <v/>
      </c>
      <c r="H23" s="33" t="str">
        <f t="shared" si="6"/>
        <v/>
      </c>
      <c r="I23" s="33" t="str">
        <f t="shared" si="7"/>
        <v/>
      </c>
      <c r="J23" s="33" t="str">
        <f t="shared" si="8"/>
        <v/>
      </c>
      <c r="K23" s="34" t="str">
        <f t="shared" si="9"/>
        <v/>
      </c>
      <c r="L23" s="34" t="str">
        <f t="shared" si="10"/>
        <v/>
      </c>
      <c r="M23" s="40" t="str">
        <f t="shared" si="11"/>
        <v/>
      </c>
    </row>
    <row r="24" spans="1:13" x14ac:dyDescent="0.25">
      <c r="A24" s="7">
        <v>19</v>
      </c>
      <c r="B24" s="31" t="str">
        <f t="shared" si="0"/>
        <v/>
      </c>
      <c r="C24" s="41" t="str">
        <f t="shared" si="1"/>
        <v/>
      </c>
      <c r="D24" s="8" t="str">
        <f t="shared" si="2"/>
        <v/>
      </c>
      <c r="E24" s="8" t="str">
        <f t="shared" si="3"/>
        <v/>
      </c>
      <c r="F24" s="5" t="str">
        <f t="shared" si="4"/>
        <v/>
      </c>
      <c r="G24" s="9" t="str">
        <f t="shared" si="5"/>
        <v/>
      </c>
      <c r="H24" s="33" t="str">
        <f t="shared" si="6"/>
        <v/>
      </c>
      <c r="I24" s="33" t="str">
        <f t="shared" si="7"/>
        <v/>
      </c>
      <c r="J24" s="33" t="str">
        <f t="shared" si="8"/>
        <v/>
      </c>
      <c r="K24" s="34" t="str">
        <f t="shared" si="9"/>
        <v/>
      </c>
      <c r="L24" s="34" t="str">
        <f t="shared" si="10"/>
        <v/>
      </c>
      <c r="M24" s="40" t="str">
        <f t="shared" si="11"/>
        <v/>
      </c>
    </row>
    <row r="25" spans="1:13" x14ac:dyDescent="0.25">
      <c r="A25" s="7">
        <v>20</v>
      </c>
      <c r="B25" s="31" t="str">
        <f t="shared" si="0"/>
        <v/>
      </c>
      <c r="C25" s="41" t="str">
        <f t="shared" si="1"/>
        <v/>
      </c>
      <c r="D25" s="8" t="str">
        <f t="shared" si="2"/>
        <v/>
      </c>
      <c r="E25" s="8" t="str">
        <f t="shared" si="3"/>
        <v/>
      </c>
      <c r="F25" s="5" t="str">
        <f t="shared" si="4"/>
        <v/>
      </c>
      <c r="G25" s="9" t="str">
        <f t="shared" si="5"/>
        <v/>
      </c>
      <c r="H25" s="33" t="str">
        <f t="shared" si="6"/>
        <v/>
      </c>
      <c r="I25" s="33" t="str">
        <f t="shared" si="7"/>
        <v/>
      </c>
      <c r="J25" s="33" t="str">
        <f t="shared" si="8"/>
        <v/>
      </c>
      <c r="K25" s="34" t="str">
        <f t="shared" si="9"/>
        <v/>
      </c>
      <c r="L25" s="34" t="str">
        <f t="shared" si="10"/>
        <v/>
      </c>
      <c r="M25" s="40" t="str">
        <f t="shared" si="11"/>
        <v/>
      </c>
    </row>
    <row r="26" spans="1:13" x14ac:dyDescent="0.25">
      <c r="A26" s="7">
        <v>21</v>
      </c>
      <c r="B26" s="31" t="str">
        <f t="shared" si="0"/>
        <v/>
      </c>
      <c r="C26" s="41" t="str">
        <f t="shared" si="1"/>
        <v/>
      </c>
      <c r="D26" s="8" t="str">
        <f t="shared" si="2"/>
        <v/>
      </c>
      <c r="E26" s="8" t="str">
        <f t="shared" si="3"/>
        <v/>
      </c>
      <c r="F26" s="5" t="str">
        <f t="shared" si="4"/>
        <v/>
      </c>
      <c r="G26" s="9" t="str">
        <f t="shared" si="5"/>
        <v/>
      </c>
      <c r="H26" s="33" t="str">
        <f t="shared" si="6"/>
        <v/>
      </c>
      <c r="I26" s="33" t="str">
        <f t="shared" si="7"/>
        <v/>
      </c>
      <c r="J26" s="33" t="str">
        <f t="shared" si="8"/>
        <v/>
      </c>
      <c r="K26" s="34" t="str">
        <f t="shared" si="9"/>
        <v/>
      </c>
      <c r="L26" s="34" t="str">
        <f t="shared" si="10"/>
        <v/>
      </c>
      <c r="M26" s="40" t="str">
        <f t="shared" si="11"/>
        <v/>
      </c>
    </row>
    <row r="27" spans="1:13" x14ac:dyDescent="0.25">
      <c r="A27" s="7">
        <v>22</v>
      </c>
      <c r="B27" s="31" t="str">
        <f t="shared" si="0"/>
        <v/>
      </c>
      <c r="C27" s="41" t="str">
        <f t="shared" si="1"/>
        <v/>
      </c>
      <c r="D27" s="8" t="str">
        <f t="shared" si="2"/>
        <v/>
      </c>
      <c r="E27" s="8" t="str">
        <f t="shared" si="3"/>
        <v/>
      </c>
      <c r="F27" s="5" t="str">
        <f t="shared" si="4"/>
        <v/>
      </c>
      <c r="G27" s="9" t="str">
        <f t="shared" si="5"/>
        <v/>
      </c>
      <c r="H27" s="33" t="str">
        <f t="shared" si="6"/>
        <v/>
      </c>
      <c r="I27" s="33" t="str">
        <f t="shared" si="7"/>
        <v/>
      </c>
      <c r="J27" s="33" t="str">
        <f t="shared" si="8"/>
        <v/>
      </c>
      <c r="K27" s="34" t="str">
        <f t="shared" si="9"/>
        <v/>
      </c>
      <c r="L27" s="34" t="str">
        <f t="shared" si="10"/>
        <v/>
      </c>
      <c r="M27" s="40" t="str">
        <f t="shared" si="11"/>
        <v/>
      </c>
    </row>
    <row r="28" spans="1:13" x14ac:dyDescent="0.25">
      <c r="A28" s="7">
        <v>23</v>
      </c>
      <c r="B28" s="31" t="str">
        <f t="shared" si="0"/>
        <v/>
      </c>
      <c r="C28" s="41" t="str">
        <f t="shared" si="1"/>
        <v/>
      </c>
      <c r="D28" s="8" t="str">
        <f t="shared" si="2"/>
        <v/>
      </c>
      <c r="E28" s="8" t="str">
        <f t="shared" si="3"/>
        <v/>
      </c>
      <c r="F28" s="5" t="str">
        <f t="shared" si="4"/>
        <v/>
      </c>
      <c r="G28" s="9" t="str">
        <f t="shared" si="5"/>
        <v/>
      </c>
      <c r="H28" s="33" t="str">
        <f t="shared" si="6"/>
        <v/>
      </c>
      <c r="I28" s="33" t="str">
        <f t="shared" si="7"/>
        <v/>
      </c>
      <c r="J28" s="33" t="str">
        <f t="shared" si="8"/>
        <v/>
      </c>
      <c r="K28" s="34" t="str">
        <f t="shared" si="9"/>
        <v/>
      </c>
      <c r="L28" s="34" t="str">
        <f t="shared" si="10"/>
        <v/>
      </c>
      <c r="M28" s="40" t="str">
        <f t="shared" si="11"/>
        <v/>
      </c>
    </row>
    <row r="29" spans="1:13" x14ac:dyDescent="0.25">
      <c r="A29" s="7">
        <v>24</v>
      </c>
      <c r="B29" s="31" t="str">
        <f t="shared" si="0"/>
        <v/>
      </c>
      <c r="C29" s="41" t="str">
        <f t="shared" si="1"/>
        <v/>
      </c>
      <c r="D29" s="8" t="str">
        <f t="shared" si="2"/>
        <v/>
      </c>
      <c r="E29" s="8" t="str">
        <f t="shared" si="3"/>
        <v/>
      </c>
      <c r="F29" s="5" t="str">
        <f t="shared" si="4"/>
        <v/>
      </c>
      <c r="G29" s="9" t="str">
        <f t="shared" si="5"/>
        <v/>
      </c>
      <c r="H29" s="33" t="str">
        <f t="shared" si="6"/>
        <v/>
      </c>
      <c r="I29" s="33" t="str">
        <f t="shared" si="7"/>
        <v/>
      </c>
      <c r="J29" s="33" t="str">
        <f t="shared" si="8"/>
        <v/>
      </c>
      <c r="K29" s="34" t="str">
        <f t="shared" si="9"/>
        <v/>
      </c>
      <c r="L29" s="34" t="str">
        <f t="shared" si="10"/>
        <v/>
      </c>
      <c r="M29" s="40" t="str">
        <f t="shared" si="11"/>
        <v/>
      </c>
    </row>
    <row r="30" spans="1:13" x14ac:dyDescent="0.25">
      <c r="A30" s="7">
        <v>25</v>
      </c>
      <c r="B30" s="31" t="str">
        <f t="shared" si="0"/>
        <v/>
      </c>
      <c r="C30" s="41" t="str">
        <f t="shared" si="1"/>
        <v/>
      </c>
      <c r="D30" s="8" t="str">
        <f t="shared" si="2"/>
        <v/>
      </c>
      <c r="E30" s="8" t="str">
        <f t="shared" si="3"/>
        <v/>
      </c>
      <c r="F30" s="5" t="str">
        <f t="shared" si="4"/>
        <v/>
      </c>
      <c r="G30" s="9" t="str">
        <f t="shared" si="5"/>
        <v/>
      </c>
      <c r="H30" s="33" t="str">
        <f t="shared" si="6"/>
        <v/>
      </c>
      <c r="I30" s="33" t="str">
        <f t="shared" si="7"/>
        <v/>
      </c>
      <c r="J30" s="33" t="str">
        <f t="shared" si="8"/>
        <v/>
      </c>
      <c r="K30" s="34" t="str">
        <f t="shared" si="9"/>
        <v/>
      </c>
      <c r="L30" s="34" t="str">
        <f t="shared" si="10"/>
        <v/>
      </c>
      <c r="M30" s="40" t="str">
        <f t="shared" si="11"/>
        <v/>
      </c>
    </row>
    <row r="31" spans="1:13" x14ac:dyDescent="0.25">
      <c r="A31" s="7">
        <v>26</v>
      </c>
      <c r="B31" s="31" t="str">
        <f t="shared" si="0"/>
        <v/>
      </c>
      <c r="C31" s="41" t="str">
        <f t="shared" si="1"/>
        <v/>
      </c>
      <c r="D31" s="8" t="str">
        <f t="shared" si="2"/>
        <v/>
      </c>
      <c r="E31" s="8" t="str">
        <f t="shared" si="3"/>
        <v/>
      </c>
      <c r="F31" s="5" t="str">
        <f t="shared" si="4"/>
        <v/>
      </c>
      <c r="G31" s="9" t="str">
        <f t="shared" si="5"/>
        <v/>
      </c>
      <c r="H31" s="33" t="str">
        <f t="shared" si="6"/>
        <v/>
      </c>
      <c r="I31" s="33" t="str">
        <f t="shared" si="7"/>
        <v/>
      </c>
      <c r="J31" s="33" t="str">
        <f t="shared" si="8"/>
        <v/>
      </c>
      <c r="K31" s="34" t="str">
        <f t="shared" si="9"/>
        <v/>
      </c>
      <c r="L31" s="34" t="str">
        <f t="shared" si="10"/>
        <v/>
      </c>
      <c r="M31" s="40" t="str">
        <f t="shared" si="11"/>
        <v/>
      </c>
    </row>
    <row r="32" spans="1:13" x14ac:dyDescent="0.25">
      <c r="A32" s="7">
        <v>27</v>
      </c>
      <c r="B32" s="31" t="str">
        <f t="shared" si="0"/>
        <v/>
      </c>
      <c r="C32" s="41" t="str">
        <f t="shared" si="1"/>
        <v/>
      </c>
      <c r="D32" s="8" t="str">
        <f t="shared" si="2"/>
        <v/>
      </c>
      <c r="E32" s="8" t="str">
        <f t="shared" si="3"/>
        <v/>
      </c>
      <c r="F32" s="5" t="str">
        <f t="shared" si="4"/>
        <v/>
      </c>
      <c r="G32" s="9" t="str">
        <f t="shared" si="5"/>
        <v/>
      </c>
      <c r="H32" s="33" t="str">
        <f t="shared" si="6"/>
        <v/>
      </c>
      <c r="I32" s="33" t="str">
        <f t="shared" si="7"/>
        <v/>
      </c>
      <c r="J32" s="33" t="str">
        <f t="shared" si="8"/>
        <v/>
      </c>
      <c r="K32" s="34" t="str">
        <f t="shared" si="9"/>
        <v/>
      </c>
      <c r="L32" s="34" t="str">
        <f t="shared" si="10"/>
        <v/>
      </c>
      <c r="M32" s="40" t="str">
        <f t="shared" si="11"/>
        <v/>
      </c>
    </row>
    <row r="33" spans="1:13" x14ac:dyDescent="0.25">
      <c r="A33" s="7">
        <v>28</v>
      </c>
      <c r="B33" s="31" t="str">
        <f t="shared" si="0"/>
        <v/>
      </c>
      <c r="C33" s="41" t="str">
        <f t="shared" si="1"/>
        <v/>
      </c>
      <c r="D33" s="8" t="str">
        <f t="shared" si="2"/>
        <v/>
      </c>
      <c r="E33" s="8" t="str">
        <f t="shared" si="3"/>
        <v/>
      </c>
      <c r="F33" s="5" t="str">
        <f t="shared" si="4"/>
        <v/>
      </c>
      <c r="G33" s="9" t="str">
        <f t="shared" si="5"/>
        <v/>
      </c>
      <c r="H33" s="33" t="str">
        <f t="shared" si="6"/>
        <v/>
      </c>
      <c r="I33" s="33" t="str">
        <f t="shared" si="7"/>
        <v/>
      </c>
      <c r="J33" s="33" t="str">
        <f t="shared" si="8"/>
        <v/>
      </c>
      <c r="K33" s="34" t="str">
        <f t="shared" si="9"/>
        <v/>
      </c>
      <c r="L33" s="34" t="str">
        <f t="shared" si="10"/>
        <v/>
      </c>
      <c r="M33" s="40" t="str">
        <f t="shared" si="11"/>
        <v/>
      </c>
    </row>
    <row r="34" spans="1:13" x14ac:dyDescent="0.25">
      <c r="A34" s="7">
        <v>29</v>
      </c>
      <c r="B34" s="31" t="str">
        <f t="shared" si="0"/>
        <v/>
      </c>
      <c r="C34" s="41" t="str">
        <f t="shared" si="1"/>
        <v/>
      </c>
      <c r="D34" s="8" t="str">
        <f t="shared" si="2"/>
        <v/>
      </c>
      <c r="E34" s="8" t="str">
        <f t="shared" si="3"/>
        <v/>
      </c>
      <c r="F34" s="5" t="str">
        <f t="shared" si="4"/>
        <v/>
      </c>
      <c r="G34" s="9" t="str">
        <f t="shared" si="5"/>
        <v/>
      </c>
      <c r="H34" s="33" t="str">
        <f t="shared" si="6"/>
        <v/>
      </c>
      <c r="I34" s="33" t="str">
        <f t="shared" si="7"/>
        <v/>
      </c>
      <c r="J34" s="33" t="str">
        <f t="shared" si="8"/>
        <v/>
      </c>
      <c r="K34" s="34" t="str">
        <f t="shared" si="9"/>
        <v/>
      </c>
      <c r="L34" s="34" t="str">
        <f t="shared" si="10"/>
        <v/>
      </c>
      <c r="M34" s="40" t="str">
        <f t="shared" si="11"/>
        <v/>
      </c>
    </row>
    <row r="35" spans="1:13" x14ac:dyDescent="0.25">
      <c r="A35" s="7">
        <v>30</v>
      </c>
      <c r="B35" s="31" t="str">
        <f t="shared" si="0"/>
        <v/>
      </c>
      <c r="C35" s="41" t="str">
        <f t="shared" si="1"/>
        <v/>
      </c>
      <c r="D35" s="8" t="str">
        <f t="shared" si="2"/>
        <v/>
      </c>
      <c r="E35" s="8" t="str">
        <f t="shared" si="3"/>
        <v/>
      </c>
      <c r="F35" s="5" t="str">
        <f t="shared" si="4"/>
        <v/>
      </c>
      <c r="G35" s="9" t="str">
        <f t="shared" si="5"/>
        <v/>
      </c>
      <c r="H35" s="33" t="str">
        <f t="shared" si="6"/>
        <v/>
      </c>
      <c r="I35" s="33" t="str">
        <f t="shared" si="7"/>
        <v/>
      </c>
      <c r="J35" s="33" t="str">
        <f t="shared" si="8"/>
        <v/>
      </c>
      <c r="K35" s="34" t="str">
        <f t="shared" si="9"/>
        <v/>
      </c>
      <c r="L35" s="34" t="str">
        <f t="shared" si="10"/>
        <v/>
      </c>
      <c r="M35" s="40" t="str">
        <f t="shared" si="11"/>
        <v/>
      </c>
    </row>
    <row r="36" spans="1:13" x14ac:dyDescent="0.25">
      <c r="A36" s="7">
        <v>31</v>
      </c>
      <c r="B36" s="31" t="str">
        <f t="shared" si="0"/>
        <v/>
      </c>
      <c r="C36" s="41" t="str">
        <f t="shared" si="1"/>
        <v/>
      </c>
      <c r="D36" s="8" t="str">
        <f t="shared" si="2"/>
        <v/>
      </c>
      <c r="E36" s="8" t="str">
        <f t="shared" si="3"/>
        <v/>
      </c>
      <c r="F36" s="5" t="str">
        <f t="shared" si="4"/>
        <v/>
      </c>
      <c r="G36" s="9" t="str">
        <f t="shared" si="5"/>
        <v/>
      </c>
      <c r="H36" s="33" t="str">
        <f t="shared" si="6"/>
        <v/>
      </c>
      <c r="I36" s="33" t="str">
        <f t="shared" si="7"/>
        <v/>
      </c>
      <c r="J36" s="33" t="str">
        <f t="shared" si="8"/>
        <v/>
      </c>
      <c r="K36" s="34" t="str">
        <f t="shared" si="9"/>
        <v/>
      </c>
      <c r="L36" s="34" t="str">
        <f t="shared" si="10"/>
        <v/>
      </c>
      <c r="M36" s="40" t="str">
        <f t="shared" si="11"/>
        <v/>
      </c>
    </row>
    <row r="37" spans="1:13" x14ac:dyDescent="0.25">
      <c r="A37" s="7">
        <v>32</v>
      </c>
      <c r="B37" s="31" t="str">
        <f t="shared" si="0"/>
        <v/>
      </c>
      <c r="C37" s="41" t="str">
        <f t="shared" si="1"/>
        <v/>
      </c>
      <c r="D37" s="8" t="str">
        <f t="shared" si="2"/>
        <v/>
      </c>
      <c r="E37" s="8" t="str">
        <f t="shared" si="3"/>
        <v/>
      </c>
      <c r="F37" s="5" t="str">
        <f t="shared" si="4"/>
        <v/>
      </c>
      <c r="G37" s="9" t="str">
        <f t="shared" si="5"/>
        <v/>
      </c>
      <c r="H37" s="33" t="str">
        <f t="shared" si="6"/>
        <v/>
      </c>
      <c r="I37" s="33" t="str">
        <f t="shared" si="7"/>
        <v/>
      </c>
      <c r="J37" s="33" t="str">
        <f t="shared" si="8"/>
        <v/>
      </c>
      <c r="K37" s="34" t="str">
        <f t="shared" si="9"/>
        <v/>
      </c>
      <c r="L37" s="34" t="str">
        <f t="shared" si="10"/>
        <v/>
      </c>
      <c r="M37" s="40" t="str">
        <f t="shared" si="11"/>
        <v/>
      </c>
    </row>
    <row r="38" spans="1:13" x14ac:dyDescent="0.25">
      <c r="A38" s="7">
        <v>33</v>
      </c>
      <c r="B38" s="31" t="str">
        <f t="shared" ref="B38:B69" si="12">IFERROR(IF($C$3="","",VLOOKUP(A38,NAME,4,0)),"")</f>
        <v/>
      </c>
      <c r="C38" s="41" t="str">
        <f t="shared" ref="C38:C69" si="13">IFERROR(IF($C$3="","",VLOOKUP(A38,NAME,11,0)),"")</f>
        <v/>
      </c>
      <c r="D38" s="8" t="str">
        <f t="shared" ref="D38:D69" si="14">IFERROR(IF($C$3="","",VLOOKUP(A38,NAME,6,0)),"")</f>
        <v/>
      </c>
      <c r="E38" s="8" t="str">
        <f t="shared" ref="E38:E69" si="15">IFERROR(IF($C$3="","",VLOOKUP(A38,NAME,8,0)),"")</f>
        <v/>
      </c>
      <c r="F38" s="5" t="str">
        <f t="shared" ref="F38:F69" si="16">IFERROR(IF($C$3="","",VLOOKUP(A38,NAME,12,0)),"")</f>
        <v/>
      </c>
      <c r="G38" s="9" t="str">
        <f t="shared" ref="G38:G69" si="17">IFERROR(IF($C$3="","",VLOOKUP(A38,NAME,13,0)),"")</f>
        <v/>
      </c>
      <c r="H38" s="33" t="str">
        <f t="shared" ref="H38:H69" si="18">IF(AND(B38="",D38="",F38="",G38=""),"",VLOOKUP(F38,sessional,2,0))</f>
        <v/>
      </c>
      <c r="I38" s="33" t="str">
        <f t="shared" ref="I38:I69" si="19">IF(AND(B38="",D38="",F38="",G38=""),"",VLOOKUP(F38,sessional,3,0))</f>
        <v/>
      </c>
      <c r="J38" s="33" t="str">
        <f t="shared" ref="J38:J69" si="20">IF(AND(B38="",D38="",F38="",G38=""),"",VLOOKUP(F38,sessional,4,0))</f>
        <v/>
      </c>
      <c r="K38" s="34" t="str">
        <f t="shared" ref="K38:K69" si="21">IF(AND(B38="",D38="",F38="",G38=""),"",VLOOKUP(F38,sessional,5,0))</f>
        <v/>
      </c>
      <c r="L38" s="34" t="str">
        <f t="shared" ref="L38:L69" si="22">IF(AND(B38="",D38="",F38="",G38=""),"",VLOOKUP(F38,sessional,6,0))</f>
        <v/>
      </c>
      <c r="M38" s="40" t="str">
        <f t="shared" ref="M38:M69" si="23">IF(AND(B38="",D38="",F38="",G38=""),"",VLOOKUP(F38,sessional,7,0))</f>
        <v/>
      </c>
    </row>
    <row r="39" spans="1:13" x14ac:dyDescent="0.25">
      <c r="A39" s="7">
        <v>34</v>
      </c>
      <c r="B39" s="31" t="str">
        <f t="shared" si="12"/>
        <v/>
      </c>
      <c r="C39" s="41" t="str">
        <f t="shared" si="13"/>
        <v/>
      </c>
      <c r="D39" s="8" t="str">
        <f t="shared" si="14"/>
        <v/>
      </c>
      <c r="E39" s="8" t="str">
        <f t="shared" si="15"/>
        <v/>
      </c>
      <c r="F39" s="5" t="str">
        <f t="shared" si="16"/>
        <v/>
      </c>
      <c r="G39" s="9" t="str">
        <f t="shared" si="17"/>
        <v/>
      </c>
      <c r="H39" s="33" t="str">
        <f t="shared" si="18"/>
        <v/>
      </c>
      <c r="I39" s="33" t="str">
        <f t="shared" si="19"/>
        <v/>
      </c>
      <c r="J39" s="33" t="str">
        <f t="shared" si="20"/>
        <v/>
      </c>
      <c r="K39" s="34" t="str">
        <f t="shared" si="21"/>
        <v/>
      </c>
      <c r="L39" s="34" t="str">
        <f t="shared" si="22"/>
        <v/>
      </c>
      <c r="M39" s="40" t="str">
        <f t="shared" si="23"/>
        <v/>
      </c>
    </row>
    <row r="40" spans="1:13" x14ac:dyDescent="0.25">
      <c r="A40" s="7">
        <v>35</v>
      </c>
      <c r="B40" s="31" t="str">
        <f t="shared" si="12"/>
        <v/>
      </c>
      <c r="C40" s="41" t="str">
        <f t="shared" si="13"/>
        <v/>
      </c>
      <c r="D40" s="8" t="str">
        <f t="shared" si="14"/>
        <v/>
      </c>
      <c r="E40" s="8" t="str">
        <f t="shared" si="15"/>
        <v/>
      </c>
      <c r="F40" s="5" t="str">
        <f t="shared" si="16"/>
        <v/>
      </c>
      <c r="G40" s="9" t="str">
        <f t="shared" si="17"/>
        <v/>
      </c>
      <c r="H40" s="33" t="str">
        <f t="shared" si="18"/>
        <v/>
      </c>
      <c r="I40" s="33" t="str">
        <f t="shared" si="19"/>
        <v/>
      </c>
      <c r="J40" s="33" t="str">
        <f t="shared" si="20"/>
        <v/>
      </c>
      <c r="K40" s="34" t="str">
        <f t="shared" si="21"/>
        <v/>
      </c>
      <c r="L40" s="34" t="str">
        <f t="shared" si="22"/>
        <v/>
      </c>
      <c r="M40" s="40" t="str">
        <f t="shared" si="23"/>
        <v/>
      </c>
    </row>
    <row r="41" spans="1:13" x14ac:dyDescent="0.25">
      <c r="A41" s="7">
        <v>36</v>
      </c>
      <c r="B41" s="31" t="str">
        <f t="shared" si="12"/>
        <v/>
      </c>
      <c r="C41" s="41" t="str">
        <f t="shared" si="13"/>
        <v/>
      </c>
      <c r="D41" s="8" t="str">
        <f t="shared" si="14"/>
        <v/>
      </c>
      <c r="E41" s="8" t="str">
        <f t="shared" si="15"/>
        <v/>
      </c>
      <c r="F41" s="5" t="str">
        <f t="shared" si="16"/>
        <v/>
      </c>
      <c r="G41" s="9" t="str">
        <f t="shared" si="17"/>
        <v/>
      </c>
      <c r="H41" s="33" t="str">
        <f t="shared" si="18"/>
        <v/>
      </c>
      <c r="I41" s="33" t="str">
        <f t="shared" si="19"/>
        <v/>
      </c>
      <c r="J41" s="33" t="str">
        <f t="shared" si="20"/>
        <v/>
      </c>
      <c r="K41" s="34" t="str">
        <f t="shared" si="21"/>
        <v/>
      </c>
      <c r="L41" s="34" t="str">
        <f t="shared" si="22"/>
        <v/>
      </c>
      <c r="M41" s="40" t="str">
        <f t="shared" si="23"/>
        <v/>
      </c>
    </row>
    <row r="42" spans="1:13" x14ac:dyDescent="0.25">
      <c r="A42" s="7">
        <v>37</v>
      </c>
      <c r="B42" s="31" t="str">
        <f t="shared" si="12"/>
        <v/>
      </c>
      <c r="C42" s="41" t="str">
        <f t="shared" si="13"/>
        <v/>
      </c>
      <c r="D42" s="8" t="str">
        <f t="shared" si="14"/>
        <v/>
      </c>
      <c r="E42" s="8" t="str">
        <f t="shared" si="15"/>
        <v/>
      </c>
      <c r="F42" s="5" t="str">
        <f t="shared" si="16"/>
        <v/>
      </c>
      <c r="G42" s="9" t="str">
        <f t="shared" si="17"/>
        <v/>
      </c>
      <c r="H42" s="33" t="str">
        <f t="shared" si="18"/>
        <v/>
      </c>
      <c r="I42" s="33" t="str">
        <f t="shared" si="19"/>
        <v/>
      </c>
      <c r="J42" s="33" t="str">
        <f t="shared" si="20"/>
        <v/>
      </c>
      <c r="K42" s="34" t="str">
        <f t="shared" si="21"/>
        <v/>
      </c>
      <c r="L42" s="34" t="str">
        <f t="shared" si="22"/>
        <v/>
      </c>
      <c r="M42" s="40" t="str">
        <f t="shared" si="23"/>
        <v/>
      </c>
    </row>
    <row r="43" spans="1:13" x14ac:dyDescent="0.25">
      <c r="A43" s="7">
        <v>38</v>
      </c>
      <c r="B43" s="31" t="str">
        <f t="shared" si="12"/>
        <v/>
      </c>
      <c r="C43" s="41" t="str">
        <f t="shared" si="13"/>
        <v/>
      </c>
      <c r="D43" s="8" t="str">
        <f t="shared" si="14"/>
        <v/>
      </c>
      <c r="E43" s="8" t="str">
        <f t="shared" si="15"/>
        <v/>
      </c>
      <c r="F43" s="5" t="str">
        <f t="shared" si="16"/>
        <v/>
      </c>
      <c r="G43" s="9" t="str">
        <f t="shared" si="17"/>
        <v/>
      </c>
      <c r="H43" s="33" t="str">
        <f t="shared" si="18"/>
        <v/>
      </c>
      <c r="I43" s="33" t="str">
        <f t="shared" si="19"/>
        <v/>
      </c>
      <c r="J43" s="33" t="str">
        <f t="shared" si="20"/>
        <v/>
      </c>
      <c r="K43" s="34" t="str">
        <f t="shared" si="21"/>
        <v/>
      </c>
      <c r="L43" s="34" t="str">
        <f t="shared" si="22"/>
        <v/>
      </c>
      <c r="M43" s="40" t="str">
        <f t="shared" si="23"/>
        <v/>
      </c>
    </row>
    <row r="44" spans="1:13" x14ac:dyDescent="0.25">
      <c r="A44" s="7">
        <v>39</v>
      </c>
      <c r="B44" s="31" t="str">
        <f t="shared" si="12"/>
        <v/>
      </c>
      <c r="C44" s="41" t="str">
        <f t="shared" si="13"/>
        <v/>
      </c>
      <c r="D44" s="8" t="str">
        <f t="shared" si="14"/>
        <v/>
      </c>
      <c r="E44" s="8" t="str">
        <f t="shared" si="15"/>
        <v/>
      </c>
      <c r="F44" s="5" t="str">
        <f t="shared" si="16"/>
        <v/>
      </c>
      <c r="G44" s="9" t="str">
        <f t="shared" si="17"/>
        <v/>
      </c>
      <c r="H44" s="33" t="str">
        <f t="shared" si="18"/>
        <v/>
      </c>
      <c r="I44" s="33" t="str">
        <f t="shared" si="19"/>
        <v/>
      </c>
      <c r="J44" s="33" t="str">
        <f t="shared" si="20"/>
        <v/>
      </c>
      <c r="K44" s="34" t="str">
        <f t="shared" si="21"/>
        <v/>
      </c>
      <c r="L44" s="34" t="str">
        <f t="shared" si="22"/>
        <v/>
      </c>
      <c r="M44" s="40" t="str">
        <f t="shared" si="23"/>
        <v/>
      </c>
    </row>
    <row r="45" spans="1:13" x14ac:dyDescent="0.25">
      <c r="A45" s="7">
        <v>40</v>
      </c>
      <c r="B45" s="31" t="str">
        <f t="shared" si="12"/>
        <v/>
      </c>
      <c r="C45" s="41" t="str">
        <f t="shared" si="13"/>
        <v/>
      </c>
      <c r="D45" s="8" t="str">
        <f t="shared" si="14"/>
        <v/>
      </c>
      <c r="E45" s="8" t="str">
        <f t="shared" si="15"/>
        <v/>
      </c>
      <c r="F45" s="5" t="str">
        <f t="shared" si="16"/>
        <v/>
      </c>
      <c r="G45" s="9" t="str">
        <f t="shared" si="17"/>
        <v/>
      </c>
      <c r="H45" s="33" t="str">
        <f t="shared" si="18"/>
        <v/>
      </c>
      <c r="I45" s="33" t="str">
        <f t="shared" si="19"/>
        <v/>
      </c>
      <c r="J45" s="33" t="str">
        <f t="shared" si="20"/>
        <v/>
      </c>
      <c r="K45" s="34" t="str">
        <f t="shared" si="21"/>
        <v/>
      </c>
      <c r="L45" s="34" t="str">
        <f t="shared" si="22"/>
        <v/>
      </c>
      <c r="M45" s="40" t="str">
        <f t="shared" si="23"/>
        <v/>
      </c>
    </row>
    <row r="46" spans="1:13" x14ac:dyDescent="0.25">
      <c r="A46" s="7">
        <v>41</v>
      </c>
      <c r="B46" s="31" t="str">
        <f t="shared" si="12"/>
        <v/>
      </c>
      <c r="C46" s="41" t="str">
        <f t="shared" si="13"/>
        <v/>
      </c>
      <c r="D46" s="8" t="str">
        <f t="shared" si="14"/>
        <v/>
      </c>
      <c r="E46" s="8" t="str">
        <f t="shared" si="15"/>
        <v/>
      </c>
      <c r="F46" s="5" t="str">
        <f t="shared" si="16"/>
        <v/>
      </c>
      <c r="G46" s="9" t="str">
        <f t="shared" si="17"/>
        <v/>
      </c>
      <c r="H46" s="33" t="str">
        <f t="shared" si="18"/>
        <v/>
      </c>
      <c r="I46" s="33" t="str">
        <f t="shared" si="19"/>
        <v/>
      </c>
      <c r="J46" s="33" t="str">
        <f t="shared" si="20"/>
        <v/>
      </c>
      <c r="K46" s="34" t="str">
        <f t="shared" si="21"/>
        <v/>
      </c>
      <c r="L46" s="34" t="str">
        <f t="shared" si="22"/>
        <v/>
      </c>
      <c r="M46" s="40" t="str">
        <f t="shared" si="23"/>
        <v/>
      </c>
    </row>
    <row r="47" spans="1:13" x14ac:dyDescent="0.25">
      <c r="A47" s="7">
        <v>42</v>
      </c>
      <c r="B47" s="31" t="str">
        <f t="shared" si="12"/>
        <v/>
      </c>
      <c r="C47" s="41" t="str">
        <f t="shared" si="13"/>
        <v/>
      </c>
      <c r="D47" s="8" t="str">
        <f t="shared" si="14"/>
        <v/>
      </c>
      <c r="E47" s="8" t="str">
        <f t="shared" si="15"/>
        <v/>
      </c>
      <c r="F47" s="5" t="str">
        <f t="shared" si="16"/>
        <v/>
      </c>
      <c r="G47" s="9" t="str">
        <f t="shared" si="17"/>
        <v/>
      </c>
      <c r="H47" s="33" t="str">
        <f t="shared" si="18"/>
        <v/>
      </c>
      <c r="I47" s="33" t="str">
        <f t="shared" si="19"/>
        <v/>
      </c>
      <c r="J47" s="33" t="str">
        <f t="shared" si="20"/>
        <v/>
      </c>
      <c r="K47" s="34" t="str">
        <f t="shared" si="21"/>
        <v/>
      </c>
      <c r="L47" s="34" t="str">
        <f t="shared" si="22"/>
        <v/>
      </c>
      <c r="M47" s="40" t="str">
        <f t="shared" si="23"/>
        <v/>
      </c>
    </row>
    <row r="48" spans="1:13" x14ac:dyDescent="0.25">
      <c r="A48" s="7">
        <v>43</v>
      </c>
      <c r="B48" s="31" t="str">
        <f t="shared" si="12"/>
        <v/>
      </c>
      <c r="C48" s="41" t="str">
        <f t="shared" si="13"/>
        <v/>
      </c>
      <c r="D48" s="8" t="str">
        <f t="shared" si="14"/>
        <v/>
      </c>
      <c r="E48" s="8" t="str">
        <f t="shared" si="15"/>
        <v/>
      </c>
      <c r="F48" s="5" t="str">
        <f t="shared" si="16"/>
        <v/>
      </c>
      <c r="G48" s="9" t="str">
        <f t="shared" si="17"/>
        <v/>
      </c>
      <c r="H48" s="33" t="str">
        <f t="shared" si="18"/>
        <v/>
      </c>
      <c r="I48" s="33" t="str">
        <f t="shared" si="19"/>
        <v/>
      </c>
      <c r="J48" s="33" t="str">
        <f t="shared" si="20"/>
        <v/>
      </c>
      <c r="K48" s="34" t="str">
        <f t="shared" si="21"/>
        <v/>
      </c>
      <c r="L48" s="34" t="str">
        <f t="shared" si="22"/>
        <v/>
      </c>
      <c r="M48" s="40" t="str">
        <f t="shared" si="23"/>
        <v/>
      </c>
    </row>
    <row r="49" spans="1:13" x14ac:dyDescent="0.25">
      <c r="A49" s="7">
        <v>44</v>
      </c>
      <c r="B49" s="31" t="str">
        <f t="shared" si="12"/>
        <v/>
      </c>
      <c r="C49" s="41" t="str">
        <f t="shared" si="13"/>
        <v/>
      </c>
      <c r="D49" s="8" t="str">
        <f t="shared" si="14"/>
        <v/>
      </c>
      <c r="E49" s="8" t="str">
        <f t="shared" si="15"/>
        <v/>
      </c>
      <c r="F49" s="5" t="str">
        <f t="shared" si="16"/>
        <v/>
      </c>
      <c r="G49" s="9" t="str">
        <f t="shared" si="17"/>
        <v/>
      </c>
      <c r="H49" s="33" t="str">
        <f t="shared" si="18"/>
        <v/>
      </c>
      <c r="I49" s="33" t="str">
        <f t="shared" si="19"/>
        <v/>
      </c>
      <c r="J49" s="33" t="str">
        <f t="shared" si="20"/>
        <v/>
      </c>
      <c r="K49" s="34" t="str">
        <f t="shared" si="21"/>
        <v/>
      </c>
      <c r="L49" s="34" t="str">
        <f t="shared" si="22"/>
        <v/>
      </c>
      <c r="M49" s="40" t="str">
        <f t="shared" si="23"/>
        <v/>
      </c>
    </row>
    <row r="50" spans="1:13" x14ac:dyDescent="0.25">
      <c r="A50" s="7">
        <v>45</v>
      </c>
      <c r="B50" s="31" t="str">
        <f t="shared" si="12"/>
        <v/>
      </c>
      <c r="C50" s="41" t="str">
        <f t="shared" si="13"/>
        <v/>
      </c>
      <c r="D50" s="8" t="str">
        <f t="shared" si="14"/>
        <v/>
      </c>
      <c r="E50" s="8" t="str">
        <f t="shared" si="15"/>
        <v/>
      </c>
      <c r="F50" s="5" t="str">
        <f t="shared" si="16"/>
        <v/>
      </c>
      <c r="G50" s="9" t="str">
        <f t="shared" si="17"/>
        <v/>
      </c>
      <c r="H50" s="33" t="str">
        <f t="shared" si="18"/>
        <v/>
      </c>
      <c r="I50" s="33" t="str">
        <f t="shared" si="19"/>
        <v/>
      </c>
      <c r="J50" s="33" t="str">
        <f t="shared" si="20"/>
        <v/>
      </c>
      <c r="K50" s="34" t="str">
        <f t="shared" si="21"/>
        <v/>
      </c>
      <c r="L50" s="34" t="str">
        <f t="shared" si="22"/>
        <v/>
      </c>
      <c r="M50" s="40" t="str">
        <f t="shared" si="23"/>
        <v/>
      </c>
    </row>
    <row r="51" spans="1:13" x14ac:dyDescent="0.25">
      <c r="A51" s="7">
        <v>46</v>
      </c>
      <c r="B51" s="31" t="str">
        <f t="shared" si="12"/>
        <v/>
      </c>
      <c r="C51" s="41" t="str">
        <f t="shared" si="13"/>
        <v/>
      </c>
      <c r="D51" s="8" t="str">
        <f t="shared" si="14"/>
        <v/>
      </c>
      <c r="E51" s="8" t="str">
        <f t="shared" si="15"/>
        <v/>
      </c>
      <c r="F51" s="5" t="str">
        <f t="shared" si="16"/>
        <v/>
      </c>
      <c r="G51" s="9" t="str">
        <f t="shared" si="17"/>
        <v/>
      </c>
      <c r="H51" s="33" t="str">
        <f t="shared" si="18"/>
        <v/>
      </c>
      <c r="I51" s="33" t="str">
        <f t="shared" si="19"/>
        <v/>
      </c>
      <c r="J51" s="33" t="str">
        <f t="shared" si="20"/>
        <v/>
      </c>
      <c r="K51" s="34" t="str">
        <f t="shared" si="21"/>
        <v/>
      </c>
      <c r="L51" s="34" t="str">
        <f t="shared" si="22"/>
        <v/>
      </c>
      <c r="M51" s="40" t="str">
        <f t="shared" si="23"/>
        <v/>
      </c>
    </row>
    <row r="52" spans="1:13" x14ac:dyDescent="0.25">
      <c r="A52" s="7">
        <v>47</v>
      </c>
      <c r="B52" s="31" t="str">
        <f t="shared" si="12"/>
        <v/>
      </c>
      <c r="C52" s="41" t="str">
        <f t="shared" si="13"/>
        <v/>
      </c>
      <c r="D52" s="8" t="str">
        <f t="shared" si="14"/>
        <v/>
      </c>
      <c r="E52" s="8" t="str">
        <f t="shared" si="15"/>
        <v/>
      </c>
      <c r="F52" s="5" t="str">
        <f t="shared" si="16"/>
        <v/>
      </c>
      <c r="G52" s="9" t="str">
        <f t="shared" si="17"/>
        <v/>
      </c>
      <c r="H52" s="33" t="str">
        <f t="shared" si="18"/>
        <v/>
      </c>
      <c r="I52" s="33" t="str">
        <f t="shared" si="19"/>
        <v/>
      </c>
      <c r="J52" s="33" t="str">
        <f t="shared" si="20"/>
        <v/>
      </c>
      <c r="K52" s="34" t="str">
        <f t="shared" si="21"/>
        <v/>
      </c>
      <c r="L52" s="34" t="str">
        <f t="shared" si="22"/>
        <v/>
      </c>
      <c r="M52" s="40" t="str">
        <f t="shared" si="23"/>
        <v/>
      </c>
    </row>
    <row r="53" spans="1:13" x14ac:dyDescent="0.25">
      <c r="A53" s="7">
        <v>48</v>
      </c>
      <c r="B53" s="31" t="str">
        <f t="shared" si="12"/>
        <v/>
      </c>
      <c r="C53" s="41" t="str">
        <f t="shared" si="13"/>
        <v/>
      </c>
      <c r="D53" s="8" t="str">
        <f t="shared" si="14"/>
        <v/>
      </c>
      <c r="E53" s="8" t="str">
        <f t="shared" si="15"/>
        <v/>
      </c>
      <c r="F53" s="5" t="str">
        <f t="shared" si="16"/>
        <v/>
      </c>
      <c r="G53" s="9" t="str">
        <f t="shared" si="17"/>
        <v/>
      </c>
      <c r="H53" s="33" t="str">
        <f t="shared" si="18"/>
        <v/>
      </c>
      <c r="I53" s="33" t="str">
        <f t="shared" si="19"/>
        <v/>
      </c>
      <c r="J53" s="33" t="str">
        <f t="shared" si="20"/>
        <v/>
      </c>
      <c r="K53" s="34" t="str">
        <f t="shared" si="21"/>
        <v/>
      </c>
      <c r="L53" s="34" t="str">
        <f t="shared" si="22"/>
        <v/>
      </c>
      <c r="M53" s="40" t="str">
        <f t="shared" si="23"/>
        <v/>
      </c>
    </row>
    <row r="54" spans="1:13" x14ac:dyDescent="0.25">
      <c r="A54" s="7">
        <v>49</v>
      </c>
      <c r="B54" s="31" t="str">
        <f t="shared" si="12"/>
        <v/>
      </c>
      <c r="C54" s="41" t="str">
        <f t="shared" si="13"/>
        <v/>
      </c>
      <c r="D54" s="8" t="str">
        <f t="shared" si="14"/>
        <v/>
      </c>
      <c r="E54" s="8" t="str">
        <f t="shared" si="15"/>
        <v/>
      </c>
      <c r="F54" s="5" t="str">
        <f t="shared" si="16"/>
        <v/>
      </c>
      <c r="G54" s="9" t="str">
        <f t="shared" si="17"/>
        <v/>
      </c>
      <c r="H54" s="33" t="str">
        <f t="shared" si="18"/>
        <v/>
      </c>
      <c r="I54" s="33" t="str">
        <f t="shared" si="19"/>
        <v/>
      </c>
      <c r="J54" s="33" t="str">
        <f t="shared" si="20"/>
        <v/>
      </c>
      <c r="K54" s="34" t="str">
        <f t="shared" si="21"/>
        <v/>
      </c>
      <c r="L54" s="34" t="str">
        <f t="shared" si="22"/>
        <v/>
      </c>
      <c r="M54" s="40" t="str">
        <f t="shared" si="23"/>
        <v/>
      </c>
    </row>
    <row r="55" spans="1:13" x14ac:dyDescent="0.25">
      <c r="A55" s="7">
        <v>50</v>
      </c>
      <c r="B55" s="31" t="str">
        <f t="shared" si="12"/>
        <v/>
      </c>
      <c r="C55" s="41" t="str">
        <f t="shared" si="13"/>
        <v/>
      </c>
      <c r="D55" s="8" t="str">
        <f t="shared" si="14"/>
        <v/>
      </c>
      <c r="E55" s="8" t="str">
        <f t="shared" si="15"/>
        <v/>
      </c>
      <c r="F55" s="5" t="str">
        <f t="shared" si="16"/>
        <v/>
      </c>
      <c r="G55" s="9" t="str">
        <f t="shared" si="17"/>
        <v/>
      </c>
      <c r="H55" s="33" t="str">
        <f t="shared" si="18"/>
        <v/>
      </c>
      <c r="I55" s="33" t="str">
        <f t="shared" si="19"/>
        <v/>
      </c>
      <c r="J55" s="33" t="str">
        <f t="shared" si="20"/>
        <v/>
      </c>
      <c r="K55" s="34" t="str">
        <f t="shared" si="21"/>
        <v/>
      </c>
      <c r="L55" s="34" t="str">
        <f t="shared" si="22"/>
        <v/>
      </c>
      <c r="M55" s="40" t="str">
        <f t="shared" si="23"/>
        <v/>
      </c>
    </row>
    <row r="56" spans="1:13" x14ac:dyDescent="0.25">
      <c r="A56" s="7">
        <v>51</v>
      </c>
      <c r="B56" s="31" t="str">
        <f t="shared" si="12"/>
        <v/>
      </c>
      <c r="C56" s="41" t="str">
        <f t="shared" si="13"/>
        <v/>
      </c>
      <c r="D56" s="8" t="str">
        <f t="shared" si="14"/>
        <v/>
      </c>
      <c r="E56" s="8" t="str">
        <f t="shared" si="15"/>
        <v/>
      </c>
      <c r="F56" s="5" t="str">
        <f t="shared" si="16"/>
        <v/>
      </c>
      <c r="G56" s="9" t="str">
        <f t="shared" si="17"/>
        <v/>
      </c>
      <c r="H56" s="33" t="str">
        <f t="shared" si="18"/>
        <v/>
      </c>
      <c r="I56" s="33" t="str">
        <f t="shared" si="19"/>
        <v/>
      </c>
      <c r="J56" s="33" t="str">
        <f t="shared" si="20"/>
        <v/>
      </c>
      <c r="K56" s="34" t="str">
        <f t="shared" si="21"/>
        <v/>
      </c>
      <c r="L56" s="34" t="str">
        <f t="shared" si="22"/>
        <v/>
      </c>
      <c r="M56" s="40" t="str">
        <f t="shared" si="23"/>
        <v/>
      </c>
    </row>
    <row r="57" spans="1:13" x14ac:dyDescent="0.25">
      <c r="A57" s="7">
        <v>52</v>
      </c>
      <c r="B57" s="31" t="str">
        <f t="shared" si="12"/>
        <v/>
      </c>
      <c r="C57" s="41" t="str">
        <f t="shared" si="13"/>
        <v/>
      </c>
      <c r="D57" s="8" t="str">
        <f t="shared" si="14"/>
        <v/>
      </c>
      <c r="E57" s="8" t="str">
        <f t="shared" si="15"/>
        <v/>
      </c>
      <c r="F57" s="5" t="str">
        <f t="shared" si="16"/>
        <v/>
      </c>
      <c r="G57" s="9" t="str">
        <f t="shared" si="17"/>
        <v/>
      </c>
      <c r="H57" s="33" t="str">
        <f t="shared" si="18"/>
        <v/>
      </c>
      <c r="I57" s="33" t="str">
        <f t="shared" si="19"/>
        <v/>
      </c>
      <c r="J57" s="33" t="str">
        <f t="shared" si="20"/>
        <v/>
      </c>
      <c r="K57" s="34" t="str">
        <f t="shared" si="21"/>
        <v/>
      </c>
      <c r="L57" s="34" t="str">
        <f t="shared" si="22"/>
        <v/>
      </c>
      <c r="M57" s="40" t="str">
        <f t="shared" si="23"/>
        <v/>
      </c>
    </row>
    <row r="58" spans="1:13" x14ac:dyDescent="0.25">
      <c r="A58" s="7">
        <v>53</v>
      </c>
      <c r="B58" s="31" t="str">
        <f t="shared" si="12"/>
        <v/>
      </c>
      <c r="C58" s="41" t="str">
        <f t="shared" si="13"/>
        <v/>
      </c>
      <c r="D58" s="8" t="str">
        <f t="shared" si="14"/>
        <v/>
      </c>
      <c r="E58" s="8" t="str">
        <f t="shared" si="15"/>
        <v/>
      </c>
      <c r="F58" s="5" t="str">
        <f t="shared" si="16"/>
        <v/>
      </c>
      <c r="G58" s="9" t="str">
        <f t="shared" si="17"/>
        <v/>
      </c>
      <c r="H58" s="33" t="str">
        <f t="shared" si="18"/>
        <v/>
      </c>
      <c r="I58" s="33" t="str">
        <f t="shared" si="19"/>
        <v/>
      </c>
      <c r="J58" s="33" t="str">
        <f t="shared" si="20"/>
        <v/>
      </c>
      <c r="K58" s="34" t="str">
        <f t="shared" si="21"/>
        <v/>
      </c>
      <c r="L58" s="34" t="str">
        <f t="shared" si="22"/>
        <v/>
      </c>
      <c r="M58" s="40" t="str">
        <f t="shared" si="23"/>
        <v/>
      </c>
    </row>
    <row r="59" spans="1:13" x14ac:dyDescent="0.25">
      <c r="A59" s="7">
        <v>54</v>
      </c>
      <c r="B59" s="31" t="str">
        <f t="shared" si="12"/>
        <v/>
      </c>
      <c r="C59" s="41" t="str">
        <f t="shared" si="13"/>
        <v/>
      </c>
      <c r="D59" s="8" t="str">
        <f t="shared" si="14"/>
        <v/>
      </c>
      <c r="E59" s="8" t="str">
        <f t="shared" si="15"/>
        <v/>
      </c>
      <c r="F59" s="5" t="str">
        <f t="shared" si="16"/>
        <v/>
      </c>
      <c r="G59" s="9" t="str">
        <f t="shared" si="17"/>
        <v/>
      </c>
      <c r="H59" s="33" t="str">
        <f t="shared" si="18"/>
        <v/>
      </c>
      <c r="I59" s="33" t="str">
        <f t="shared" si="19"/>
        <v/>
      </c>
      <c r="J59" s="33" t="str">
        <f t="shared" si="20"/>
        <v/>
      </c>
      <c r="K59" s="34" t="str">
        <f t="shared" si="21"/>
        <v/>
      </c>
      <c r="L59" s="34" t="str">
        <f t="shared" si="22"/>
        <v/>
      </c>
      <c r="M59" s="40" t="str">
        <f t="shared" si="23"/>
        <v/>
      </c>
    </row>
    <row r="60" spans="1:13" x14ac:dyDescent="0.25">
      <c r="A60" s="7">
        <v>55</v>
      </c>
      <c r="B60" s="31" t="str">
        <f t="shared" si="12"/>
        <v/>
      </c>
      <c r="C60" s="41" t="str">
        <f t="shared" si="13"/>
        <v/>
      </c>
      <c r="D60" s="8" t="str">
        <f t="shared" si="14"/>
        <v/>
      </c>
      <c r="E60" s="8" t="str">
        <f t="shared" si="15"/>
        <v/>
      </c>
      <c r="F60" s="5" t="str">
        <f t="shared" si="16"/>
        <v/>
      </c>
      <c r="G60" s="9" t="str">
        <f t="shared" si="17"/>
        <v/>
      </c>
      <c r="H60" s="33" t="str">
        <f t="shared" si="18"/>
        <v/>
      </c>
      <c r="I60" s="33" t="str">
        <f t="shared" si="19"/>
        <v/>
      </c>
      <c r="J60" s="33" t="str">
        <f t="shared" si="20"/>
        <v/>
      </c>
      <c r="K60" s="34" t="str">
        <f t="shared" si="21"/>
        <v/>
      </c>
      <c r="L60" s="34" t="str">
        <f t="shared" si="22"/>
        <v/>
      </c>
      <c r="M60" s="40" t="str">
        <f t="shared" si="23"/>
        <v/>
      </c>
    </row>
    <row r="61" spans="1:13" x14ac:dyDescent="0.25">
      <c r="A61" s="7">
        <v>56</v>
      </c>
      <c r="B61" s="31" t="str">
        <f t="shared" si="12"/>
        <v/>
      </c>
      <c r="C61" s="41" t="str">
        <f t="shared" si="13"/>
        <v/>
      </c>
      <c r="D61" s="8" t="str">
        <f t="shared" si="14"/>
        <v/>
      </c>
      <c r="E61" s="8" t="str">
        <f t="shared" si="15"/>
        <v/>
      </c>
      <c r="F61" s="5" t="str">
        <f t="shared" si="16"/>
        <v/>
      </c>
      <c r="G61" s="9" t="str">
        <f t="shared" si="17"/>
        <v/>
      </c>
      <c r="H61" s="33" t="str">
        <f t="shared" si="18"/>
        <v/>
      </c>
      <c r="I61" s="33" t="str">
        <f t="shared" si="19"/>
        <v/>
      </c>
      <c r="J61" s="33" t="str">
        <f t="shared" si="20"/>
        <v/>
      </c>
      <c r="K61" s="34" t="str">
        <f t="shared" si="21"/>
        <v/>
      </c>
      <c r="L61" s="34" t="str">
        <f t="shared" si="22"/>
        <v/>
      </c>
      <c r="M61" s="40" t="str">
        <f t="shared" si="23"/>
        <v/>
      </c>
    </row>
    <row r="62" spans="1:13" x14ac:dyDescent="0.25">
      <c r="A62" s="7">
        <v>57</v>
      </c>
      <c r="B62" s="31" t="str">
        <f t="shared" si="12"/>
        <v/>
      </c>
      <c r="C62" s="41" t="str">
        <f t="shared" si="13"/>
        <v/>
      </c>
      <c r="D62" s="8" t="str">
        <f t="shared" si="14"/>
        <v/>
      </c>
      <c r="E62" s="8" t="str">
        <f t="shared" si="15"/>
        <v/>
      </c>
      <c r="F62" s="5" t="str">
        <f t="shared" si="16"/>
        <v/>
      </c>
      <c r="G62" s="9" t="str">
        <f t="shared" si="17"/>
        <v/>
      </c>
      <c r="H62" s="33" t="str">
        <f t="shared" si="18"/>
        <v/>
      </c>
      <c r="I62" s="33" t="str">
        <f t="shared" si="19"/>
        <v/>
      </c>
      <c r="J62" s="33" t="str">
        <f t="shared" si="20"/>
        <v/>
      </c>
      <c r="K62" s="34" t="str">
        <f t="shared" si="21"/>
        <v/>
      </c>
      <c r="L62" s="34" t="str">
        <f t="shared" si="22"/>
        <v/>
      </c>
      <c r="M62" s="40" t="str">
        <f t="shared" si="23"/>
        <v/>
      </c>
    </row>
    <row r="63" spans="1:13" x14ac:dyDescent="0.25">
      <c r="A63" s="7">
        <v>58</v>
      </c>
      <c r="B63" s="31" t="str">
        <f t="shared" si="12"/>
        <v/>
      </c>
      <c r="C63" s="41" t="str">
        <f t="shared" si="13"/>
        <v/>
      </c>
      <c r="D63" s="8" t="str">
        <f t="shared" si="14"/>
        <v/>
      </c>
      <c r="E63" s="8" t="str">
        <f t="shared" si="15"/>
        <v/>
      </c>
      <c r="F63" s="5" t="str">
        <f t="shared" si="16"/>
        <v/>
      </c>
      <c r="G63" s="9" t="str">
        <f t="shared" si="17"/>
        <v/>
      </c>
      <c r="H63" s="33" t="str">
        <f t="shared" si="18"/>
        <v/>
      </c>
      <c r="I63" s="33" t="str">
        <f t="shared" si="19"/>
        <v/>
      </c>
      <c r="J63" s="33" t="str">
        <f t="shared" si="20"/>
        <v/>
      </c>
      <c r="K63" s="34" t="str">
        <f t="shared" si="21"/>
        <v/>
      </c>
      <c r="L63" s="34" t="str">
        <f t="shared" si="22"/>
        <v/>
      </c>
      <c r="M63" s="40" t="str">
        <f t="shared" si="23"/>
        <v/>
      </c>
    </row>
    <row r="64" spans="1:13" x14ac:dyDescent="0.25">
      <c r="A64" s="7">
        <v>59</v>
      </c>
      <c r="B64" s="31" t="str">
        <f t="shared" si="12"/>
        <v/>
      </c>
      <c r="C64" s="41" t="str">
        <f t="shared" si="13"/>
        <v/>
      </c>
      <c r="D64" s="8" t="str">
        <f t="shared" si="14"/>
        <v/>
      </c>
      <c r="E64" s="8" t="str">
        <f t="shared" si="15"/>
        <v/>
      </c>
      <c r="F64" s="5" t="str">
        <f t="shared" si="16"/>
        <v/>
      </c>
      <c r="G64" s="9" t="str">
        <f t="shared" si="17"/>
        <v/>
      </c>
      <c r="H64" s="33" t="str">
        <f t="shared" si="18"/>
        <v/>
      </c>
      <c r="I64" s="33" t="str">
        <f t="shared" si="19"/>
        <v/>
      </c>
      <c r="J64" s="33" t="str">
        <f t="shared" si="20"/>
        <v/>
      </c>
      <c r="K64" s="34" t="str">
        <f t="shared" si="21"/>
        <v/>
      </c>
      <c r="L64" s="34" t="str">
        <f t="shared" si="22"/>
        <v/>
      </c>
      <c r="M64" s="40" t="str">
        <f t="shared" si="23"/>
        <v/>
      </c>
    </row>
    <row r="65" spans="1:13" x14ac:dyDescent="0.25">
      <c r="A65" s="7">
        <v>60</v>
      </c>
      <c r="B65" s="31" t="str">
        <f t="shared" si="12"/>
        <v/>
      </c>
      <c r="C65" s="41" t="str">
        <f t="shared" si="13"/>
        <v/>
      </c>
      <c r="D65" s="8" t="str">
        <f t="shared" si="14"/>
        <v/>
      </c>
      <c r="E65" s="8" t="str">
        <f t="shared" si="15"/>
        <v/>
      </c>
      <c r="F65" s="5" t="str">
        <f t="shared" si="16"/>
        <v/>
      </c>
      <c r="G65" s="9" t="str">
        <f t="shared" si="17"/>
        <v/>
      </c>
      <c r="H65" s="33" t="str">
        <f t="shared" si="18"/>
        <v/>
      </c>
      <c r="I65" s="33" t="str">
        <f t="shared" si="19"/>
        <v/>
      </c>
      <c r="J65" s="33" t="str">
        <f t="shared" si="20"/>
        <v/>
      </c>
      <c r="K65" s="34" t="str">
        <f t="shared" si="21"/>
        <v/>
      </c>
      <c r="L65" s="34" t="str">
        <f t="shared" si="22"/>
        <v/>
      </c>
      <c r="M65" s="40" t="str">
        <f t="shared" si="23"/>
        <v/>
      </c>
    </row>
    <row r="66" spans="1:13" x14ac:dyDescent="0.25">
      <c r="A66" s="7">
        <v>61</v>
      </c>
      <c r="B66" s="31" t="str">
        <f t="shared" si="12"/>
        <v/>
      </c>
      <c r="C66" s="41" t="str">
        <f t="shared" si="13"/>
        <v/>
      </c>
      <c r="D66" s="8" t="str">
        <f t="shared" si="14"/>
        <v/>
      </c>
      <c r="E66" s="8" t="str">
        <f t="shared" si="15"/>
        <v/>
      </c>
      <c r="F66" s="5" t="str">
        <f t="shared" si="16"/>
        <v/>
      </c>
      <c r="G66" s="9" t="str">
        <f t="shared" si="17"/>
        <v/>
      </c>
      <c r="H66" s="33" t="str">
        <f t="shared" si="18"/>
        <v/>
      </c>
      <c r="I66" s="33" t="str">
        <f t="shared" si="19"/>
        <v/>
      </c>
      <c r="J66" s="33" t="str">
        <f t="shared" si="20"/>
        <v/>
      </c>
      <c r="K66" s="34" t="str">
        <f t="shared" si="21"/>
        <v/>
      </c>
      <c r="L66" s="34" t="str">
        <f t="shared" si="22"/>
        <v/>
      </c>
      <c r="M66" s="40" t="str">
        <f t="shared" si="23"/>
        <v/>
      </c>
    </row>
    <row r="67" spans="1:13" x14ac:dyDescent="0.25">
      <c r="A67" s="7">
        <v>62</v>
      </c>
      <c r="B67" s="31" t="str">
        <f t="shared" si="12"/>
        <v/>
      </c>
      <c r="C67" s="41" t="str">
        <f t="shared" si="13"/>
        <v/>
      </c>
      <c r="D67" s="8" t="str">
        <f t="shared" si="14"/>
        <v/>
      </c>
      <c r="E67" s="8" t="str">
        <f t="shared" si="15"/>
        <v/>
      </c>
      <c r="F67" s="5" t="str">
        <f t="shared" si="16"/>
        <v/>
      </c>
      <c r="G67" s="9" t="str">
        <f t="shared" si="17"/>
        <v/>
      </c>
      <c r="H67" s="33" t="str">
        <f t="shared" si="18"/>
        <v/>
      </c>
      <c r="I67" s="33" t="str">
        <f t="shared" si="19"/>
        <v/>
      </c>
      <c r="J67" s="33" t="str">
        <f t="shared" si="20"/>
        <v/>
      </c>
      <c r="K67" s="34" t="str">
        <f t="shared" si="21"/>
        <v/>
      </c>
      <c r="L67" s="34" t="str">
        <f t="shared" si="22"/>
        <v/>
      </c>
      <c r="M67" s="40" t="str">
        <f t="shared" si="23"/>
        <v/>
      </c>
    </row>
    <row r="68" spans="1:13" x14ac:dyDescent="0.25">
      <c r="A68" s="7">
        <v>63</v>
      </c>
      <c r="B68" s="31" t="str">
        <f t="shared" si="12"/>
        <v/>
      </c>
      <c r="C68" s="41" t="str">
        <f t="shared" si="13"/>
        <v/>
      </c>
      <c r="D68" s="8" t="str">
        <f t="shared" si="14"/>
        <v/>
      </c>
      <c r="E68" s="8" t="str">
        <f t="shared" si="15"/>
        <v/>
      </c>
      <c r="F68" s="5" t="str">
        <f t="shared" si="16"/>
        <v/>
      </c>
      <c r="G68" s="9" t="str">
        <f t="shared" si="17"/>
        <v/>
      </c>
      <c r="H68" s="33" t="str">
        <f t="shared" si="18"/>
        <v/>
      </c>
      <c r="I68" s="33" t="str">
        <f t="shared" si="19"/>
        <v/>
      </c>
      <c r="J68" s="33" t="str">
        <f t="shared" si="20"/>
        <v/>
      </c>
      <c r="K68" s="34" t="str">
        <f t="shared" si="21"/>
        <v/>
      </c>
      <c r="L68" s="34" t="str">
        <f t="shared" si="22"/>
        <v/>
      </c>
      <c r="M68" s="40" t="str">
        <f t="shared" si="23"/>
        <v/>
      </c>
    </row>
    <row r="69" spans="1:13" x14ac:dyDescent="0.25">
      <c r="A69" s="7">
        <v>64</v>
      </c>
      <c r="B69" s="31" t="str">
        <f t="shared" si="12"/>
        <v/>
      </c>
      <c r="C69" s="41" t="str">
        <f t="shared" si="13"/>
        <v/>
      </c>
      <c r="D69" s="8" t="str">
        <f t="shared" si="14"/>
        <v/>
      </c>
      <c r="E69" s="8" t="str">
        <f t="shared" si="15"/>
        <v/>
      </c>
      <c r="F69" s="5" t="str">
        <f t="shared" si="16"/>
        <v/>
      </c>
      <c r="G69" s="9" t="str">
        <f t="shared" si="17"/>
        <v/>
      </c>
      <c r="H69" s="33" t="str">
        <f t="shared" si="18"/>
        <v/>
      </c>
      <c r="I69" s="33" t="str">
        <f t="shared" si="19"/>
        <v/>
      </c>
      <c r="J69" s="33" t="str">
        <f t="shared" si="20"/>
        <v/>
      </c>
      <c r="K69" s="34" t="str">
        <f t="shared" si="21"/>
        <v/>
      </c>
      <c r="L69" s="34" t="str">
        <f t="shared" si="22"/>
        <v/>
      </c>
      <c r="M69" s="40" t="str">
        <f t="shared" si="23"/>
        <v/>
      </c>
    </row>
    <row r="70" spans="1:13" x14ac:dyDescent="0.25">
      <c r="A70" s="7">
        <v>65</v>
      </c>
      <c r="B70" s="31" t="str">
        <f t="shared" ref="B70:B101" si="24">IFERROR(IF($C$3="","",VLOOKUP(A70,NAME,4,0)),"")</f>
        <v/>
      </c>
      <c r="C70" s="41" t="str">
        <f t="shared" ref="C70:C101" si="25">IFERROR(IF($C$3="","",VLOOKUP(A70,NAME,11,0)),"")</f>
        <v/>
      </c>
      <c r="D70" s="8" t="str">
        <f t="shared" ref="D70:D101" si="26">IFERROR(IF($C$3="","",VLOOKUP(A70,NAME,6,0)),"")</f>
        <v/>
      </c>
      <c r="E70" s="8" t="str">
        <f t="shared" ref="E70:E101" si="27">IFERROR(IF($C$3="","",VLOOKUP(A70,NAME,8,0)),"")</f>
        <v/>
      </c>
      <c r="F70" s="5" t="str">
        <f t="shared" ref="F70:F101" si="28">IFERROR(IF($C$3="","",VLOOKUP(A70,NAME,12,0)),"")</f>
        <v/>
      </c>
      <c r="G70" s="9" t="str">
        <f t="shared" ref="G70:G101" si="29">IFERROR(IF($C$3="","",VLOOKUP(A70,NAME,13,0)),"")</f>
        <v/>
      </c>
      <c r="H70" s="33" t="str">
        <f t="shared" ref="H70:H101" si="30">IF(AND(B70="",D70="",F70="",G70=""),"",VLOOKUP(F70,sessional,2,0))</f>
        <v/>
      </c>
      <c r="I70" s="33" t="str">
        <f t="shared" ref="I70:I101" si="31">IF(AND(B70="",D70="",F70="",G70=""),"",VLOOKUP(F70,sessional,3,0))</f>
        <v/>
      </c>
      <c r="J70" s="33" t="str">
        <f t="shared" ref="J70:J101" si="32">IF(AND(B70="",D70="",F70="",G70=""),"",VLOOKUP(F70,sessional,4,0))</f>
        <v/>
      </c>
      <c r="K70" s="34" t="str">
        <f t="shared" ref="K70:K101" si="33">IF(AND(B70="",D70="",F70="",G70=""),"",VLOOKUP(F70,sessional,5,0))</f>
        <v/>
      </c>
      <c r="L70" s="34" t="str">
        <f t="shared" ref="L70:L101" si="34">IF(AND(B70="",D70="",F70="",G70=""),"",VLOOKUP(F70,sessional,6,0))</f>
        <v/>
      </c>
      <c r="M70" s="40" t="str">
        <f t="shared" ref="M70:M101" si="35">IF(AND(B70="",D70="",F70="",G70=""),"",VLOOKUP(F70,sessional,7,0))</f>
        <v/>
      </c>
    </row>
    <row r="71" spans="1:13" x14ac:dyDescent="0.25">
      <c r="A71" s="7">
        <v>66</v>
      </c>
      <c r="B71" s="31" t="str">
        <f t="shared" si="24"/>
        <v/>
      </c>
      <c r="C71" s="41" t="str">
        <f t="shared" si="25"/>
        <v/>
      </c>
      <c r="D71" s="8" t="str">
        <f t="shared" si="26"/>
        <v/>
      </c>
      <c r="E71" s="8" t="str">
        <f t="shared" si="27"/>
        <v/>
      </c>
      <c r="F71" s="5" t="str">
        <f t="shared" si="28"/>
        <v/>
      </c>
      <c r="G71" s="9" t="str">
        <f t="shared" si="29"/>
        <v/>
      </c>
      <c r="H71" s="33" t="str">
        <f t="shared" si="30"/>
        <v/>
      </c>
      <c r="I71" s="33" t="str">
        <f t="shared" si="31"/>
        <v/>
      </c>
      <c r="J71" s="33" t="str">
        <f t="shared" si="32"/>
        <v/>
      </c>
      <c r="K71" s="34" t="str">
        <f t="shared" si="33"/>
        <v/>
      </c>
      <c r="L71" s="34" t="str">
        <f t="shared" si="34"/>
        <v/>
      </c>
      <c r="M71" s="40" t="str">
        <f t="shared" si="35"/>
        <v/>
      </c>
    </row>
    <row r="72" spans="1:13" x14ac:dyDescent="0.25">
      <c r="A72" s="7">
        <v>67</v>
      </c>
      <c r="B72" s="31" t="str">
        <f t="shared" si="24"/>
        <v/>
      </c>
      <c r="C72" s="41" t="str">
        <f t="shared" si="25"/>
        <v/>
      </c>
      <c r="D72" s="8" t="str">
        <f t="shared" si="26"/>
        <v/>
      </c>
      <c r="E72" s="8" t="str">
        <f t="shared" si="27"/>
        <v/>
      </c>
      <c r="F72" s="5" t="str">
        <f t="shared" si="28"/>
        <v/>
      </c>
      <c r="G72" s="9" t="str">
        <f t="shared" si="29"/>
        <v/>
      </c>
      <c r="H72" s="33" t="str">
        <f t="shared" si="30"/>
        <v/>
      </c>
      <c r="I72" s="33" t="str">
        <f t="shared" si="31"/>
        <v/>
      </c>
      <c r="J72" s="33" t="str">
        <f t="shared" si="32"/>
        <v/>
      </c>
      <c r="K72" s="34" t="str">
        <f t="shared" si="33"/>
        <v/>
      </c>
      <c r="L72" s="34" t="str">
        <f t="shared" si="34"/>
        <v/>
      </c>
      <c r="M72" s="40" t="str">
        <f t="shared" si="35"/>
        <v/>
      </c>
    </row>
    <row r="73" spans="1:13" x14ac:dyDescent="0.25">
      <c r="A73" s="7">
        <v>68</v>
      </c>
      <c r="B73" s="31" t="str">
        <f t="shared" si="24"/>
        <v/>
      </c>
      <c r="C73" s="41" t="str">
        <f t="shared" si="25"/>
        <v/>
      </c>
      <c r="D73" s="8" t="str">
        <f t="shared" si="26"/>
        <v/>
      </c>
      <c r="E73" s="8" t="str">
        <f t="shared" si="27"/>
        <v/>
      </c>
      <c r="F73" s="5" t="str">
        <f t="shared" si="28"/>
        <v/>
      </c>
      <c r="G73" s="9" t="str">
        <f t="shared" si="29"/>
        <v/>
      </c>
      <c r="H73" s="33" t="str">
        <f t="shared" si="30"/>
        <v/>
      </c>
      <c r="I73" s="33" t="str">
        <f t="shared" si="31"/>
        <v/>
      </c>
      <c r="J73" s="33" t="str">
        <f t="shared" si="32"/>
        <v/>
      </c>
      <c r="K73" s="34" t="str">
        <f t="shared" si="33"/>
        <v/>
      </c>
      <c r="L73" s="34" t="str">
        <f t="shared" si="34"/>
        <v/>
      </c>
      <c r="M73" s="40" t="str">
        <f t="shared" si="35"/>
        <v/>
      </c>
    </row>
    <row r="74" spans="1:13" x14ac:dyDescent="0.25">
      <c r="A74" s="7">
        <v>69</v>
      </c>
      <c r="B74" s="31" t="str">
        <f t="shared" si="24"/>
        <v/>
      </c>
      <c r="C74" s="41" t="str">
        <f t="shared" si="25"/>
        <v/>
      </c>
      <c r="D74" s="8" t="str">
        <f t="shared" si="26"/>
        <v/>
      </c>
      <c r="E74" s="8" t="str">
        <f t="shared" si="27"/>
        <v/>
      </c>
      <c r="F74" s="5" t="str">
        <f t="shared" si="28"/>
        <v/>
      </c>
      <c r="G74" s="9" t="str">
        <f t="shared" si="29"/>
        <v/>
      </c>
      <c r="H74" s="33" t="str">
        <f t="shared" si="30"/>
        <v/>
      </c>
      <c r="I74" s="33" t="str">
        <f t="shared" si="31"/>
        <v/>
      </c>
      <c r="J74" s="33" t="str">
        <f t="shared" si="32"/>
        <v/>
      </c>
      <c r="K74" s="34" t="str">
        <f t="shared" si="33"/>
        <v/>
      </c>
      <c r="L74" s="34" t="str">
        <f t="shared" si="34"/>
        <v/>
      </c>
      <c r="M74" s="40" t="str">
        <f t="shared" si="35"/>
        <v/>
      </c>
    </row>
    <row r="75" spans="1:13" x14ac:dyDescent="0.25">
      <c r="A75" s="7">
        <v>70</v>
      </c>
      <c r="B75" s="31" t="str">
        <f t="shared" si="24"/>
        <v/>
      </c>
      <c r="C75" s="41" t="str">
        <f t="shared" si="25"/>
        <v/>
      </c>
      <c r="D75" s="8" t="str">
        <f t="shared" si="26"/>
        <v/>
      </c>
      <c r="E75" s="8" t="str">
        <f t="shared" si="27"/>
        <v/>
      </c>
      <c r="F75" s="5" t="str">
        <f t="shared" si="28"/>
        <v/>
      </c>
      <c r="G75" s="9" t="str">
        <f t="shared" si="29"/>
        <v/>
      </c>
      <c r="H75" s="33" t="str">
        <f t="shared" si="30"/>
        <v/>
      </c>
      <c r="I75" s="33" t="str">
        <f t="shared" si="31"/>
        <v/>
      </c>
      <c r="J75" s="33" t="str">
        <f t="shared" si="32"/>
        <v/>
      </c>
      <c r="K75" s="34" t="str">
        <f t="shared" si="33"/>
        <v/>
      </c>
      <c r="L75" s="34" t="str">
        <f t="shared" si="34"/>
        <v/>
      </c>
      <c r="M75" s="40" t="str">
        <f t="shared" si="35"/>
        <v/>
      </c>
    </row>
    <row r="76" spans="1:13" x14ac:dyDescent="0.25">
      <c r="A76" s="7">
        <v>71</v>
      </c>
      <c r="B76" s="31" t="str">
        <f t="shared" si="24"/>
        <v/>
      </c>
      <c r="C76" s="41" t="str">
        <f t="shared" si="25"/>
        <v/>
      </c>
      <c r="D76" s="8" t="str">
        <f t="shared" si="26"/>
        <v/>
      </c>
      <c r="E76" s="8" t="str">
        <f t="shared" si="27"/>
        <v/>
      </c>
      <c r="F76" s="5" t="str">
        <f t="shared" si="28"/>
        <v/>
      </c>
      <c r="G76" s="9" t="str">
        <f t="shared" si="29"/>
        <v/>
      </c>
      <c r="H76" s="33" t="str">
        <f t="shared" si="30"/>
        <v/>
      </c>
      <c r="I76" s="33" t="str">
        <f t="shared" si="31"/>
        <v/>
      </c>
      <c r="J76" s="33" t="str">
        <f t="shared" si="32"/>
        <v/>
      </c>
      <c r="K76" s="34" t="str">
        <f t="shared" si="33"/>
        <v/>
      </c>
      <c r="L76" s="34" t="str">
        <f t="shared" si="34"/>
        <v/>
      </c>
      <c r="M76" s="40" t="str">
        <f t="shared" si="35"/>
        <v/>
      </c>
    </row>
    <row r="77" spans="1:13" x14ac:dyDescent="0.25">
      <c r="A77" s="7">
        <v>72</v>
      </c>
      <c r="B77" s="31" t="str">
        <f t="shared" si="24"/>
        <v/>
      </c>
      <c r="C77" s="41" t="str">
        <f t="shared" si="25"/>
        <v/>
      </c>
      <c r="D77" s="8" t="str">
        <f t="shared" si="26"/>
        <v/>
      </c>
      <c r="E77" s="8" t="str">
        <f t="shared" si="27"/>
        <v/>
      </c>
      <c r="F77" s="5" t="str">
        <f t="shared" si="28"/>
        <v/>
      </c>
      <c r="G77" s="9" t="str">
        <f t="shared" si="29"/>
        <v/>
      </c>
      <c r="H77" s="33" t="str">
        <f t="shared" si="30"/>
        <v/>
      </c>
      <c r="I77" s="33" t="str">
        <f t="shared" si="31"/>
        <v/>
      </c>
      <c r="J77" s="33" t="str">
        <f t="shared" si="32"/>
        <v/>
      </c>
      <c r="K77" s="34" t="str">
        <f t="shared" si="33"/>
        <v/>
      </c>
      <c r="L77" s="34" t="str">
        <f t="shared" si="34"/>
        <v/>
      </c>
      <c r="M77" s="40" t="str">
        <f t="shared" si="35"/>
        <v/>
      </c>
    </row>
    <row r="78" spans="1:13" x14ac:dyDescent="0.25">
      <c r="A78" s="7">
        <v>73</v>
      </c>
      <c r="B78" s="31" t="str">
        <f t="shared" si="24"/>
        <v/>
      </c>
      <c r="C78" s="41" t="str">
        <f t="shared" si="25"/>
        <v/>
      </c>
      <c r="D78" s="8" t="str">
        <f t="shared" si="26"/>
        <v/>
      </c>
      <c r="E78" s="8" t="str">
        <f t="shared" si="27"/>
        <v/>
      </c>
      <c r="F78" s="5" t="str">
        <f t="shared" si="28"/>
        <v/>
      </c>
      <c r="G78" s="9" t="str">
        <f t="shared" si="29"/>
        <v/>
      </c>
      <c r="H78" s="33" t="str">
        <f t="shared" si="30"/>
        <v/>
      </c>
      <c r="I78" s="33" t="str">
        <f t="shared" si="31"/>
        <v/>
      </c>
      <c r="J78" s="33" t="str">
        <f t="shared" si="32"/>
        <v/>
      </c>
      <c r="K78" s="34" t="str">
        <f t="shared" si="33"/>
        <v/>
      </c>
      <c r="L78" s="34" t="str">
        <f t="shared" si="34"/>
        <v/>
      </c>
      <c r="M78" s="40" t="str">
        <f t="shared" si="35"/>
        <v/>
      </c>
    </row>
    <row r="79" spans="1:13" x14ac:dyDescent="0.25">
      <c r="A79" s="7">
        <v>74</v>
      </c>
      <c r="B79" s="31" t="str">
        <f t="shared" si="24"/>
        <v/>
      </c>
      <c r="C79" s="41" t="str">
        <f t="shared" si="25"/>
        <v/>
      </c>
      <c r="D79" s="8" t="str">
        <f t="shared" si="26"/>
        <v/>
      </c>
      <c r="E79" s="8" t="str">
        <f t="shared" si="27"/>
        <v/>
      </c>
      <c r="F79" s="5" t="str">
        <f t="shared" si="28"/>
        <v/>
      </c>
      <c r="G79" s="9" t="str">
        <f t="shared" si="29"/>
        <v/>
      </c>
      <c r="H79" s="33" t="str">
        <f t="shared" si="30"/>
        <v/>
      </c>
      <c r="I79" s="33" t="str">
        <f t="shared" si="31"/>
        <v/>
      </c>
      <c r="J79" s="33" t="str">
        <f t="shared" si="32"/>
        <v/>
      </c>
      <c r="K79" s="34" t="str">
        <f t="shared" si="33"/>
        <v/>
      </c>
      <c r="L79" s="34" t="str">
        <f t="shared" si="34"/>
        <v/>
      </c>
      <c r="M79" s="40" t="str">
        <f t="shared" si="35"/>
        <v/>
      </c>
    </row>
    <row r="80" spans="1:13" x14ac:dyDescent="0.25">
      <c r="A80" s="7">
        <v>75</v>
      </c>
      <c r="B80" s="31" t="str">
        <f t="shared" si="24"/>
        <v/>
      </c>
      <c r="C80" s="41" t="str">
        <f t="shared" si="25"/>
        <v/>
      </c>
      <c r="D80" s="8" t="str">
        <f t="shared" si="26"/>
        <v/>
      </c>
      <c r="E80" s="8" t="str">
        <f t="shared" si="27"/>
        <v/>
      </c>
      <c r="F80" s="5" t="str">
        <f t="shared" si="28"/>
        <v/>
      </c>
      <c r="G80" s="9" t="str">
        <f t="shared" si="29"/>
        <v/>
      </c>
      <c r="H80" s="33" t="str">
        <f t="shared" si="30"/>
        <v/>
      </c>
      <c r="I80" s="33" t="str">
        <f t="shared" si="31"/>
        <v/>
      </c>
      <c r="J80" s="33" t="str">
        <f t="shared" si="32"/>
        <v/>
      </c>
      <c r="K80" s="34" t="str">
        <f t="shared" si="33"/>
        <v/>
      </c>
      <c r="L80" s="34" t="str">
        <f t="shared" si="34"/>
        <v/>
      </c>
      <c r="M80" s="40" t="str">
        <f t="shared" si="35"/>
        <v/>
      </c>
    </row>
    <row r="81" spans="1:13" x14ac:dyDescent="0.25">
      <c r="A81" s="7">
        <v>76</v>
      </c>
      <c r="B81" s="31" t="str">
        <f t="shared" si="24"/>
        <v/>
      </c>
      <c r="C81" s="41" t="str">
        <f t="shared" si="25"/>
        <v/>
      </c>
      <c r="D81" s="8" t="str">
        <f t="shared" si="26"/>
        <v/>
      </c>
      <c r="E81" s="8" t="str">
        <f t="shared" si="27"/>
        <v/>
      </c>
      <c r="F81" s="5" t="str">
        <f t="shared" si="28"/>
        <v/>
      </c>
      <c r="G81" s="9" t="str">
        <f t="shared" si="29"/>
        <v/>
      </c>
      <c r="H81" s="33" t="str">
        <f t="shared" si="30"/>
        <v/>
      </c>
      <c r="I81" s="33" t="str">
        <f t="shared" si="31"/>
        <v/>
      </c>
      <c r="J81" s="33" t="str">
        <f t="shared" si="32"/>
        <v/>
      </c>
      <c r="K81" s="34" t="str">
        <f t="shared" si="33"/>
        <v/>
      </c>
      <c r="L81" s="34" t="str">
        <f t="shared" si="34"/>
        <v/>
      </c>
      <c r="M81" s="40" t="str">
        <f t="shared" si="35"/>
        <v/>
      </c>
    </row>
    <row r="82" spans="1:13" x14ac:dyDescent="0.25">
      <c r="A82" s="7">
        <v>77</v>
      </c>
      <c r="B82" s="31" t="str">
        <f t="shared" si="24"/>
        <v/>
      </c>
      <c r="C82" s="41" t="str">
        <f t="shared" si="25"/>
        <v/>
      </c>
      <c r="D82" s="8" t="str">
        <f t="shared" si="26"/>
        <v/>
      </c>
      <c r="E82" s="8" t="str">
        <f t="shared" si="27"/>
        <v/>
      </c>
      <c r="F82" s="5" t="str">
        <f t="shared" si="28"/>
        <v/>
      </c>
      <c r="G82" s="9" t="str">
        <f t="shared" si="29"/>
        <v/>
      </c>
      <c r="H82" s="33" t="str">
        <f t="shared" si="30"/>
        <v/>
      </c>
      <c r="I82" s="33" t="str">
        <f t="shared" si="31"/>
        <v/>
      </c>
      <c r="J82" s="33" t="str">
        <f t="shared" si="32"/>
        <v/>
      </c>
      <c r="K82" s="34" t="str">
        <f t="shared" si="33"/>
        <v/>
      </c>
      <c r="L82" s="34" t="str">
        <f t="shared" si="34"/>
        <v/>
      </c>
      <c r="M82" s="40" t="str">
        <f t="shared" si="35"/>
        <v/>
      </c>
    </row>
    <row r="83" spans="1:13" x14ac:dyDescent="0.25">
      <c r="A83" s="7">
        <v>78</v>
      </c>
      <c r="B83" s="31" t="str">
        <f t="shared" si="24"/>
        <v/>
      </c>
      <c r="C83" s="41" t="str">
        <f t="shared" si="25"/>
        <v/>
      </c>
      <c r="D83" s="8" t="str">
        <f t="shared" si="26"/>
        <v/>
      </c>
      <c r="E83" s="8" t="str">
        <f t="shared" si="27"/>
        <v/>
      </c>
      <c r="F83" s="5" t="str">
        <f t="shared" si="28"/>
        <v/>
      </c>
      <c r="G83" s="9" t="str">
        <f t="shared" si="29"/>
        <v/>
      </c>
      <c r="H83" s="33" t="str">
        <f t="shared" si="30"/>
        <v/>
      </c>
      <c r="I83" s="33" t="str">
        <f t="shared" si="31"/>
        <v/>
      </c>
      <c r="J83" s="33" t="str">
        <f t="shared" si="32"/>
        <v/>
      </c>
      <c r="K83" s="34" t="str">
        <f t="shared" si="33"/>
        <v/>
      </c>
      <c r="L83" s="34" t="str">
        <f t="shared" si="34"/>
        <v/>
      </c>
      <c r="M83" s="40" t="str">
        <f t="shared" si="35"/>
        <v/>
      </c>
    </row>
    <row r="84" spans="1:13" x14ac:dyDescent="0.25">
      <c r="A84" s="7">
        <v>79</v>
      </c>
      <c r="B84" s="31" t="str">
        <f t="shared" si="24"/>
        <v/>
      </c>
      <c r="C84" s="41" t="str">
        <f t="shared" si="25"/>
        <v/>
      </c>
      <c r="D84" s="8" t="str">
        <f t="shared" si="26"/>
        <v/>
      </c>
      <c r="E84" s="8" t="str">
        <f t="shared" si="27"/>
        <v/>
      </c>
      <c r="F84" s="5" t="str">
        <f t="shared" si="28"/>
        <v/>
      </c>
      <c r="G84" s="9" t="str">
        <f t="shared" si="29"/>
        <v/>
      </c>
      <c r="H84" s="33" t="str">
        <f t="shared" si="30"/>
        <v/>
      </c>
      <c r="I84" s="33" t="str">
        <f t="shared" si="31"/>
        <v/>
      </c>
      <c r="J84" s="33" t="str">
        <f t="shared" si="32"/>
        <v/>
      </c>
      <c r="K84" s="34" t="str">
        <f t="shared" si="33"/>
        <v/>
      </c>
      <c r="L84" s="34" t="str">
        <f t="shared" si="34"/>
        <v/>
      </c>
      <c r="M84" s="40" t="str">
        <f t="shared" si="35"/>
        <v/>
      </c>
    </row>
    <row r="85" spans="1:13" x14ac:dyDescent="0.25">
      <c r="A85" s="7">
        <v>80</v>
      </c>
      <c r="B85" s="31" t="str">
        <f t="shared" si="24"/>
        <v/>
      </c>
      <c r="C85" s="41" t="str">
        <f t="shared" si="25"/>
        <v/>
      </c>
      <c r="D85" s="8" t="str">
        <f t="shared" si="26"/>
        <v/>
      </c>
      <c r="E85" s="8" t="str">
        <f t="shared" si="27"/>
        <v/>
      </c>
      <c r="F85" s="5" t="str">
        <f t="shared" si="28"/>
        <v/>
      </c>
      <c r="G85" s="9" t="str">
        <f t="shared" si="29"/>
        <v/>
      </c>
      <c r="H85" s="33" t="str">
        <f t="shared" si="30"/>
        <v/>
      </c>
      <c r="I85" s="33" t="str">
        <f t="shared" si="31"/>
        <v/>
      </c>
      <c r="J85" s="33" t="str">
        <f t="shared" si="32"/>
        <v/>
      </c>
      <c r="K85" s="34" t="str">
        <f t="shared" si="33"/>
        <v/>
      </c>
      <c r="L85" s="34" t="str">
        <f t="shared" si="34"/>
        <v/>
      </c>
      <c r="M85" s="40" t="str">
        <f t="shared" si="35"/>
        <v/>
      </c>
    </row>
    <row r="86" spans="1:13" x14ac:dyDescent="0.25">
      <c r="A86" s="7">
        <v>81</v>
      </c>
      <c r="B86" s="31" t="str">
        <f t="shared" si="24"/>
        <v/>
      </c>
      <c r="C86" s="41" t="str">
        <f t="shared" si="25"/>
        <v/>
      </c>
      <c r="D86" s="8" t="str">
        <f t="shared" si="26"/>
        <v/>
      </c>
      <c r="E86" s="8" t="str">
        <f t="shared" si="27"/>
        <v/>
      </c>
      <c r="F86" s="5" t="str">
        <f t="shared" si="28"/>
        <v/>
      </c>
      <c r="G86" s="9" t="str">
        <f t="shared" si="29"/>
        <v/>
      </c>
      <c r="H86" s="33" t="str">
        <f t="shared" si="30"/>
        <v/>
      </c>
      <c r="I86" s="33" t="str">
        <f t="shared" si="31"/>
        <v/>
      </c>
      <c r="J86" s="33" t="str">
        <f t="shared" si="32"/>
        <v/>
      </c>
      <c r="K86" s="34" t="str">
        <f t="shared" si="33"/>
        <v/>
      </c>
      <c r="L86" s="34" t="str">
        <f t="shared" si="34"/>
        <v/>
      </c>
      <c r="M86" s="40" t="str">
        <f t="shared" si="35"/>
        <v/>
      </c>
    </row>
    <row r="87" spans="1:13" x14ac:dyDescent="0.25">
      <c r="A87" s="7">
        <v>82</v>
      </c>
      <c r="B87" s="31" t="str">
        <f t="shared" si="24"/>
        <v/>
      </c>
      <c r="C87" s="41" t="str">
        <f t="shared" si="25"/>
        <v/>
      </c>
      <c r="D87" s="8" t="str">
        <f t="shared" si="26"/>
        <v/>
      </c>
      <c r="E87" s="8" t="str">
        <f t="shared" si="27"/>
        <v/>
      </c>
      <c r="F87" s="5" t="str">
        <f t="shared" si="28"/>
        <v/>
      </c>
      <c r="G87" s="9" t="str">
        <f t="shared" si="29"/>
        <v/>
      </c>
      <c r="H87" s="33" t="str">
        <f t="shared" si="30"/>
        <v/>
      </c>
      <c r="I87" s="33" t="str">
        <f t="shared" si="31"/>
        <v/>
      </c>
      <c r="J87" s="33" t="str">
        <f t="shared" si="32"/>
        <v/>
      </c>
      <c r="K87" s="34" t="str">
        <f t="shared" si="33"/>
        <v/>
      </c>
      <c r="L87" s="34" t="str">
        <f t="shared" si="34"/>
        <v/>
      </c>
      <c r="M87" s="40" t="str">
        <f t="shared" si="35"/>
        <v/>
      </c>
    </row>
    <row r="88" spans="1:13" x14ac:dyDescent="0.25">
      <c r="A88" s="7">
        <v>83</v>
      </c>
      <c r="B88" s="31" t="str">
        <f t="shared" si="24"/>
        <v/>
      </c>
      <c r="C88" s="41" t="str">
        <f t="shared" si="25"/>
        <v/>
      </c>
      <c r="D88" s="8" t="str">
        <f t="shared" si="26"/>
        <v/>
      </c>
      <c r="E88" s="8" t="str">
        <f t="shared" si="27"/>
        <v/>
      </c>
      <c r="F88" s="5" t="str">
        <f t="shared" si="28"/>
        <v/>
      </c>
      <c r="G88" s="9" t="str">
        <f t="shared" si="29"/>
        <v/>
      </c>
      <c r="H88" s="33" t="str">
        <f t="shared" si="30"/>
        <v/>
      </c>
      <c r="I88" s="33" t="str">
        <f t="shared" si="31"/>
        <v/>
      </c>
      <c r="J88" s="33" t="str">
        <f t="shared" si="32"/>
        <v/>
      </c>
      <c r="K88" s="34" t="str">
        <f t="shared" si="33"/>
        <v/>
      </c>
      <c r="L88" s="34" t="str">
        <f t="shared" si="34"/>
        <v/>
      </c>
      <c r="M88" s="40" t="str">
        <f t="shared" si="35"/>
        <v/>
      </c>
    </row>
    <row r="89" spans="1:13" x14ac:dyDescent="0.25">
      <c r="A89" s="7">
        <v>84</v>
      </c>
      <c r="B89" s="31" t="str">
        <f t="shared" si="24"/>
        <v/>
      </c>
      <c r="C89" s="41" t="str">
        <f t="shared" si="25"/>
        <v/>
      </c>
      <c r="D89" s="8" t="str">
        <f t="shared" si="26"/>
        <v/>
      </c>
      <c r="E89" s="8" t="str">
        <f t="shared" si="27"/>
        <v/>
      </c>
      <c r="F89" s="5" t="str">
        <f t="shared" si="28"/>
        <v/>
      </c>
      <c r="G89" s="9" t="str">
        <f t="shared" si="29"/>
        <v/>
      </c>
      <c r="H89" s="33" t="str">
        <f t="shared" si="30"/>
        <v/>
      </c>
      <c r="I89" s="33" t="str">
        <f t="shared" si="31"/>
        <v/>
      </c>
      <c r="J89" s="33" t="str">
        <f t="shared" si="32"/>
        <v/>
      </c>
      <c r="K89" s="34" t="str">
        <f t="shared" si="33"/>
        <v/>
      </c>
      <c r="L89" s="34" t="str">
        <f t="shared" si="34"/>
        <v/>
      </c>
      <c r="M89" s="40" t="str">
        <f t="shared" si="35"/>
        <v/>
      </c>
    </row>
    <row r="90" spans="1:13" x14ac:dyDescent="0.25">
      <c r="A90" s="7">
        <v>85</v>
      </c>
      <c r="B90" s="31" t="str">
        <f t="shared" si="24"/>
        <v/>
      </c>
      <c r="C90" s="41" t="str">
        <f t="shared" si="25"/>
        <v/>
      </c>
      <c r="D90" s="8" t="str">
        <f t="shared" si="26"/>
        <v/>
      </c>
      <c r="E90" s="8" t="str">
        <f t="shared" si="27"/>
        <v/>
      </c>
      <c r="F90" s="5" t="str">
        <f t="shared" si="28"/>
        <v/>
      </c>
      <c r="G90" s="9" t="str">
        <f t="shared" si="29"/>
        <v/>
      </c>
      <c r="H90" s="33" t="str">
        <f t="shared" si="30"/>
        <v/>
      </c>
      <c r="I90" s="33" t="str">
        <f t="shared" si="31"/>
        <v/>
      </c>
      <c r="J90" s="33" t="str">
        <f t="shared" si="32"/>
        <v/>
      </c>
      <c r="K90" s="34" t="str">
        <f t="shared" si="33"/>
        <v/>
      </c>
      <c r="L90" s="34" t="str">
        <f t="shared" si="34"/>
        <v/>
      </c>
      <c r="M90" s="40" t="str">
        <f t="shared" si="35"/>
        <v/>
      </c>
    </row>
    <row r="91" spans="1:13" x14ac:dyDescent="0.25">
      <c r="A91" s="7">
        <v>86</v>
      </c>
      <c r="B91" s="31" t="str">
        <f t="shared" si="24"/>
        <v/>
      </c>
      <c r="C91" s="41" t="str">
        <f t="shared" si="25"/>
        <v/>
      </c>
      <c r="D91" s="8" t="str">
        <f t="shared" si="26"/>
        <v/>
      </c>
      <c r="E91" s="8" t="str">
        <f t="shared" si="27"/>
        <v/>
      </c>
      <c r="F91" s="5" t="str">
        <f t="shared" si="28"/>
        <v/>
      </c>
      <c r="G91" s="9" t="str">
        <f t="shared" si="29"/>
        <v/>
      </c>
      <c r="H91" s="33" t="str">
        <f t="shared" si="30"/>
        <v/>
      </c>
      <c r="I91" s="33" t="str">
        <f t="shared" si="31"/>
        <v/>
      </c>
      <c r="J91" s="33" t="str">
        <f t="shared" si="32"/>
        <v/>
      </c>
      <c r="K91" s="34" t="str">
        <f t="shared" si="33"/>
        <v/>
      </c>
      <c r="L91" s="34" t="str">
        <f t="shared" si="34"/>
        <v/>
      </c>
      <c r="M91" s="40" t="str">
        <f t="shared" si="35"/>
        <v/>
      </c>
    </row>
    <row r="92" spans="1:13" x14ac:dyDescent="0.25">
      <c r="A92" s="7">
        <v>87</v>
      </c>
      <c r="B92" s="31" t="str">
        <f t="shared" si="24"/>
        <v/>
      </c>
      <c r="C92" s="41" t="str">
        <f t="shared" si="25"/>
        <v/>
      </c>
      <c r="D92" s="8" t="str">
        <f t="shared" si="26"/>
        <v/>
      </c>
      <c r="E92" s="8" t="str">
        <f t="shared" si="27"/>
        <v/>
      </c>
      <c r="F92" s="5" t="str">
        <f t="shared" si="28"/>
        <v/>
      </c>
      <c r="G92" s="9" t="str">
        <f t="shared" si="29"/>
        <v/>
      </c>
      <c r="H92" s="33" t="str">
        <f t="shared" si="30"/>
        <v/>
      </c>
      <c r="I92" s="33" t="str">
        <f t="shared" si="31"/>
        <v/>
      </c>
      <c r="J92" s="33" t="str">
        <f t="shared" si="32"/>
        <v/>
      </c>
      <c r="K92" s="34" t="str">
        <f t="shared" si="33"/>
        <v/>
      </c>
      <c r="L92" s="34" t="str">
        <f t="shared" si="34"/>
        <v/>
      </c>
      <c r="M92" s="40" t="str">
        <f t="shared" si="35"/>
        <v/>
      </c>
    </row>
    <row r="93" spans="1:13" x14ac:dyDescent="0.25">
      <c r="A93" s="7">
        <v>88</v>
      </c>
      <c r="B93" s="31" t="str">
        <f t="shared" si="24"/>
        <v/>
      </c>
      <c r="C93" s="41" t="str">
        <f t="shared" si="25"/>
        <v/>
      </c>
      <c r="D93" s="8" t="str">
        <f t="shared" si="26"/>
        <v/>
      </c>
      <c r="E93" s="8" t="str">
        <f t="shared" si="27"/>
        <v/>
      </c>
      <c r="F93" s="5" t="str">
        <f t="shared" si="28"/>
        <v/>
      </c>
      <c r="G93" s="9" t="str">
        <f t="shared" si="29"/>
        <v/>
      </c>
      <c r="H93" s="33" t="str">
        <f t="shared" si="30"/>
        <v/>
      </c>
      <c r="I93" s="33" t="str">
        <f t="shared" si="31"/>
        <v/>
      </c>
      <c r="J93" s="33" t="str">
        <f t="shared" si="32"/>
        <v/>
      </c>
      <c r="K93" s="34" t="str">
        <f t="shared" si="33"/>
        <v/>
      </c>
      <c r="L93" s="34" t="str">
        <f t="shared" si="34"/>
        <v/>
      </c>
      <c r="M93" s="40" t="str">
        <f t="shared" si="35"/>
        <v/>
      </c>
    </row>
    <row r="94" spans="1:13" x14ac:dyDescent="0.25">
      <c r="A94" s="7">
        <v>89</v>
      </c>
      <c r="B94" s="31" t="str">
        <f t="shared" si="24"/>
        <v/>
      </c>
      <c r="C94" s="41" t="str">
        <f t="shared" si="25"/>
        <v/>
      </c>
      <c r="D94" s="8" t="str">
        <f t="shared" si="26"/>
        <v/>
      </c>
      <c r="E94" s="8" t="str">
        <f t="shared" si="27"/>
        <v/>
      </c>
      <c r="F94" s="5" t="str">
        <f t="shared" si="28"/>
        <v/>
      </c>
      <c r="G94" s="9" t="str">
        <f t="shared" si="29"/>
        <v/>
      </c>
      <c r="H94" s="33" t="str">
        <f t="shared" si="30"/>
        <v/>
      </c>
      <c r="I94" s="33" t="str">
        <f t="shared" si="31"/>
        <v/>
      </c>
      <c r="J94" s="33" t="str">
        <f t="shared" si="32"/>
        <v/>
      </c>
      <c r="K94" s="34" t="str">
        <f t="shared" si="33"/>
        <v/>
      </c>
      <c r="L94" s="34" t="str">
        <f t="shared" si="34"/>
        <v/>
      </c>
      <c r="M94" s="40" t="str">
        <f t="shared" si="35"/>
        <v/>
      </c>
    </row>
    <row r="95" spans="1:13" x14ac:dyDescent="0.25">
      <c r="A95" s="7">
        <v>90</v>
      </c>
      <c r="B95" s="31" t="str">
        <f t="shared" si="24"/>
        <v/>
      </c>
      <c r="C95" s="41" t="str">
        <f t="shared" si="25"/>
        <v/>
      </c>
      <c r="D95" s="8" t="str">
        <f t="shared" si="26"/>
        <v/>
      </c>
      <c r="E95" s="8" t="str">
        <f t="shared" si="27"/>
        <v/>
      </c>
      <c r="F95" s="5" t="str">
        <f t="shared" si="28"/>
        <v/>
      </c>
      <c r="G95" s="9" t="str">
        <f t="shared" si="29"/>
        <v/>
      </c>
      <c r="H95" s="33" t="str">
        <f t="shared" si="30"/>
        <v/>
      </c>
      <c r="I95" s="33" t="str">
        <f t="shared" si="31"/>
        <v/>
      </c>
      <c r="J95" s="33" t="str">
        <f t="shared" si="32"/>
        <v/>
      </c>
      <c r="K95" s="34" t="str">
        <f t="shared" si="33"/>
        <v/>
      </c>
      <c r="L95" s="34" t="str">
        <f t="shared" si="34"/>
        <v/>
      </c>
      <c r="M95" s="40" t="str">
        <f t="shared" si="35"/>
        <v/>
      </c>
    </row>
    <row r="96" spans="1:13" x14ac:dyDescent="0.25">
      <c r="A96" s="7">
        <v>91</v>
      </c>
      <c r="B96" s="31" t="str">
        <f t="shared" si="24"/>
        <v/>
      </c>
      <c r="C96" s="41" t="str">
        <f t="shared" si="25"/>
        <v/>
      </c>
      <c r="D96" s="8" t="str">
        <f t="shared" si="26"/>
        <v/>
      </c>
      <c r="E96" s="8" t="str">
        <f t="shared" si="27"/>
        <v/>
      </c>
      <c r="F96" s="5" t="str">
        <f t="shared" si="28"/>
        <v/>
      </c>
      <c r="G96" s="9" t="str">
        <f t="shared" si="29"/>
        <v/>
      </c>
      <c r="H96" s="33" t="str">
        <f t="shared" si="30"/>
        <v/>
      </c>
      <c r="I96" s="33" t="str">
        <f t="shared" si="31"/>
        <v/>
      </c>
      <c r="J96" s="33" t="str">
        <f t="shared" si="32"/>
        <v/>
      </c>
      <c r="K96" s="34" t="str">
        <f t="shared" si="33"/>
        <v/>
      </c>
      <c r="L96" s="34" t="str">
        <f t="shared" si="34"/>
        <v/>
      </c>
      <c r="M96" s="40" t="str">
        <f t="shared" si="35"/>
        <v/>
      </c>
    </row>
    <row r="97" spans="1:13" x14ac:dyDescent="0.25">
      <c r="A97" s="7">
        <v>92</v>
      </c>
      <c r="B97" s="31" t="str">
        <f t="shared" si="24"/>
        <v/>
      </c>
      <c r="C97" s="41" t="str">
        <f t="shared" si="25"/>
        <v/>
      </c>
      <c r="D97" s="8" t="str">
        <f t="shared" si="26"/>
        <v/>
      </c>
      <c r="E97" s="8" t="str">
        <f t="shared" si="27"/>
        <v/>
      </c>
      <c r="F97" s="5" t="str">
        <f t="shared" si="28"/>
        <v/>
      </c>
      <c r="G97" s="9" t="str">
        <f t="shared" si="29"/>
        <v/>
      </c>
      <c r="H97" s="33" t="str">
        <f t="shared" si="30"/>
        <v/>
      </c>
      <c r="I97" s="33" t="str">
        <f t="shared" si="31"/>
        <v/>
      </c>
      <c r="J97" s="33" t="str">
        <f t="shared" si="32"/>
        <v/>
      </c>
      <c r="K97" s="34" t="str">
        <f t="shared" si="33"/>
        <v/>
      </c>
      <c r="L97" s="34" t="str">
        <f t="shared" si="34"/>
        <v/>
      </c>
      <c r="M97" s="40" t="str">
        <f t="shared" si="35"/>
        <v/>
      </c>
    </row>
    <row r="98" spans="1:13" x14ac:dyDescent="0.25">
      <c r="A98" s="7">
        <v>93</v>
      </c>
      <c r="B98" s="31" t="str">
        <f t="shared" si="24"/>
        <v/>
      </c>
      <c r="C98" s="41" t="str">
        <f t="shared" si="25"/>
        <v/>
      </c>
      <c r="D98" s="8" t="str">
        <f t="shared" si="26"/>
        <v/>
      </c>
      <c r="E98" s="8" t="str">
        <f t="shared" si="27"/>
        <v/>
      </c>
      <c r="F98" s="5" t="str">
        <f t="shared" si="28"/>
        <v/>
      </c>
      <c r="G98" s="9" t="str">
        <f t="shared" si="29"/>
        <v/>
      </c>
      <c r="H98" s="33" t="str">
        <f t="shared" si="30"/>
        <v/>
      </c>
      <c r="I98" s="33" t="str">
        <f t="shared" si="31"/>
        <v/>
      </c>
      <c r="J98" s="33" t="str">
        <f t="shared" si="32"/>
        <v/>
      </c>
      <c r="K98" s="34" t="str">
        <f t="shared" si="33"/>
        <v/>
      </c>
      <c r="L98" s="34" t="str">
        <f t="shared" si="34"/>
        <v/>
      </c>
      <c r="M98" s="40" t="str">
        <f t="shared" si="35"/>
        <v/>
      </c>
    </row>
    <row r="99" spans="1:13" x14ac:dyDescent="0.25">
      <c r="A99" s="7">
        <v>94</v>
      </c>
      <c r="B99" s="31" t="str">
        <f t="shared" si="24"/>
        <v/>
      </c>
      <c r="C99" s="41" t="str">
        <f t="shared" si="25"/>
        <v/>
      </c>
      <c r="D99" s="8" t="str">
        <f t="shared" si="26"/>
        <v/>
      </c>
      <c r="E99" s="8" t="str">
        <f t="shared" si="27"/>
        <v/>
      </c>
      <c r="F99" s="5" t="str">
        <f t="shared" si="28"/>
        <v/>
      </c>
      <c r="G99" s="9" t="str">
        <f t="shared" si="29"/>
        <v/>
      </c>
      <c r="H99" s="33" t="str">
        <f t="shared" si="30"/>
        <v/>
      </c>
      <c r="I99" s="33" t="str">
        <f t="shared" si="31"/>
        <v/>
      </c>
      <c r="J99" s="33" t="str">
        <f t="shared" si="32"/>
        <v/>
      </c>
      <c r="K99" s="34" t="str">
        <f t="shared" si="33"/>
        <v/>
      </c>
      <c r="L99" s="34" t="str">
        <f t="shared" si="34"/>
        <v/>
      </c>
      <c r="M99" s="40" t="str">
        <f t="shared" si="35"/>
        <v/>
      </c>
    </row>
    <row r="100" spans="1:13" x14ac:dyDescent="0.25">
      <c r="A100" s="7">
        <v>95</v>
      </c>
      <c r="B100" s="31" t="str">
        <f t="shared" si="24"/>
        <v/>
      </c>
      <c r="C100" s="41" t="str">
        <f t="shared" si="25"/>
        <v/>
      </c>
      <c r="D100" s="8" t="str">
        <f t="shared" si="26"/>
        <v/>
      </c>
      <c r="E100" s="8" t="str">
        <f t="shared" si="27"/>
        <v/>
      </c>
      <c r="F100" s="5" t="str">
        <f t="shared" si="28"/>
        <v/>
      </c>
      <c r="G100" s="9" t="str">
        <f t="shared" si="29"/>
        <v/>
      </c>
      <c r="H100" s="33" t="str">
        <f t="shared" si="30"/>
        <v/>
      </c>
      <c r="I100" s="33" t="str">
        <f t="shared" si="31"/>
        <v/>
      </c>
      <c r="J100" s="33" t="str">
        <f t="shared" si="32"/>
        <v/>
      </c>
      <c r="K100" s="34" t="str">
        <f t="shared" si="33"/>
        <v/>
      </c>
      <c r="L100" s="34" t="str">
        <f t="shared" si="34"/>
        <v/>
      </c>
      <c r="M100" s="40" t="str">
        <f t="shared" si="35"/>
        <v/>
      </c>
    </row>
    <row r="101" spans="1:13" x14ac:dyDescent="0.25">
      <c r="A101" s="7">
        <v>96</v>
      </c>
      <c r="B101" s="31" t="str">
        <f t="shared" si="24"/>
        <v/>
      </c>
      <c r="C101" s="41" t="str">
        <f t="shared" si="25"/>
        <v/>
      </c>
      <c r="D101" s="8" t="str">
        <f t="shared" si="26"/>
        <v/>
      </c>
      <c r="E101" s="8" t="str">
        <f t="shared" si="27"/>
        <v/>
      </c>
      <c r="F101" s="5" t="str">
        <f t="shared" si="28"/>
        <v/>
      </c>
      <c r="G101" s="9" t="str">
        <f t="shared" si="29"/>
        <v/>
      </c>
      <c r="H101" s="33" t="str">
        <f t="shared" si="30"/>
        <v/>
      </c>
      <c r="I101" s="33" t="str">
        <f t="shared" si="31"/>
        <v/>
      </c>
      <c r="J101" s="33" t="str">
        <f t="shared" si="32"/>
        <v/>
      </c>
      <c r="K101" s="34" t="str">
        <f t="shared" si="33"/>
        <v/>
      </c>
      <c r="L101" s="34" t="str">
        <f t="shared" si="34"/>
        <v/>
      </c>
      <c r="M101" s="40" t="str">
        <f t="shared" si="35"/>
        <v/>
      </c>
    </row>
    <row r="102" spans="1:13" x14ac:dyDescent="0.25">
      <c r="A102" s="7">
        <v>97</v>
      </c>
      <c r="B102" s="31" t="str">
        <f t="shared" ref="B102:B133" si="36">IFERROR(IF($C$3="","",VLOOKUP(A102,NAME,4,0)),"")</f>
        <v/>
      </c>
      <c r="C102" s="41" t="str">
        <f t="shared" ref="C102:C133" si="37">IFERROR(IF($C$3="","",VLOOKUP(A102,NAME,11,0)),"")</f>
        <v/>
      </c>
      <c r="D102" s="8" t="str">
        <f t="shared" ref="D102:D133" si="38">IFERROR(IF($C$3="","",VLOOKUP(A102,NAME,6,0)),"")</f>
        <v/>
      </c>
      <c r="E102" s="8" t="str">
        <f t="shared" ref="E102:E133" si="39">IFERROR(IF($C$3="","",VLOOKUP(A102,NAME,8,0)),"")</f>
        <v/>
      </c>
      <c r="F102" s="5" t="str">
        <f t="shared" ref="F102:F133" si="40">IFERROR(IF($C$3="","",VLOOKUP(A102,NAME,12,0)),"")</f>
        <v/>
      </c>
      <c r="G102" s="9" t="str">
        <f t="shared" ref="G102:G133" si="41">IFERROR(IF($C$3="","",VLOOKUP(A102,NAME,13,0)),"")</f>
        <v/>
      </c>
      <c r="H102" s="33" t="str">
        <f t="shared" ref="H102:H133" si="42">IF(AND(B102="",D102="",F102="",G102=""),"",VLOOKUP(F102,sessional,2,0))</f>
        <v/>
      </c>
      <c r="I102" s="33" t="str">
        <f t="shared" ref="I102:I133" si="43">IF(AND(B102="",D102="",F102="",G102=""),"",VLOOKUP(F102,sessional,3,0))</f>
        <v/>
      </c>
      <c r="J102" s="33" t="str">
        <f t="shared" ref="J102:J133" si="44">IF(AND(B102="",D102="",F102="",G102=""),"",VLOOKUP(F102,sessional,4,0))</f>
        <v/>
      </c>
      <c r="K102" s="34" t="str">
        <f t="shared" ref="K102:K133" si="45">IF(AND(B102="",D102="",F102="",G102=""),"",VLOOKUP(F102,sessional,5,0))</f>
        <v/>
      </c>
      <c r="L102" s="34" t="str">
        <f t="shared" ref="L102:L133" si="46">IF(AND(B102="",D102="",F102="",G102=""),"",VLOOKUP(F102,sessional,6,0))</f>
        <v/>
      </c>
      <c r="M102" s="40" t="str">
        <f t="shared" ref="M102:M133" si="47">IF(AND(B102="",D102="",F102="",G102=""),"",VLOOKUP(F102,sessional,7,0))</f>
        <v/>
      </c>
    </row>
    <row r="103" spans="1:13" x14ac:dyDescent="0.25">
      <c r="A103" s="7">
        <v>98</v>
      </c>
      <c r="B103" s="31" t="str">
        <f t="shared" si="36"/>
        <v/>
      </c>
      <c r="C103" s="41" t="str">
        <f t="shared" si="37"/>
        <v/>
      </c>
      <c r="D103" s="8" t="str">
        <f t="shared" si="38"/>
        <v/>
      </c>
      <c r="E103" s="8" t="str">
        <f t="shared" si="39"/>
        <v/>
      </c>
      <c r="F103" s="5" t="str">
        <f t="shared" si="40"/>
        <v/>
      </c>
      <c r="G103" s="9" t="str">
        <f t="shared" si="41"/>
        <v/>
      </c>
      <c r="H103" s="33" t="str">
        <f t="shared" si="42"/>
        <v/>
      </c>
      <c r="I103" s="33" t="str">
        <f t="shared" si="43"/>
        <v/>
      </c>
      <c r="J103" s="33" t="str">
        <f t="shared" si="44"/>
        <v/>
      </c>
      <c r="K103" s="34" t="str">
        <f t="shared" si="45"/>
        <v/>
      </c>
      <c r="L103" s="34" t="str">
        <f t="shared" si="46"/>
        <v/>
      </c>
      <c r="M103" s="40" t="str">
        <f t="shared" si="47"/>
        <v/>
      </c>
    </row>
    <row r="104" spans="1:13" x14ac:dyDescent="0.25">
      <c r="A104" s="7">
        <v>99</v>
      </c>
      <c r="B104" s="31" t="str">
        <f t="shared" si="36"/>
        <v/>
      </c>
      <c r="C104" s="41" t="str">
        <f t="shared" si="37"/>
        <v/>
      </c>
      <c r="D104" s="8" t="str">
        <f t="shared" si="38"/>
        <v/>
      </c>
      <c r="E104" s="8" t="str">
        <f t="shared" si="39"/>
        <v/>
      </c>
      <c r="F104" s="5" t="str">
        <f t="shared" si="40"/>
        <v/>
      </c>
      <c r="G104" s="9" t="str">
        <f t="shared" si="41"/>
        <v/>
      </c>
      <c r="H104" s="33" t="str">
        <f t="shared" si="42"/>
        <v/>
      </c>
      <c r="I104" s="33" t="str">
        <f t="shared" si="43"/>
        <v/>
      </c>
      <c r="J104" s="33" t="str">
        <f t="shared" si="44"/>
        <v/>
      </c>
      <c r="K104" s="34" t="str">
        <f t="shared" si="45"/>
        <v/>
      </c>
      <c r="L104" s="34" t="str">
        <f t="shared" si="46"/>
        <v/>
      </c>
      <c r="M104" s="40" t="str">
        <f t="shared" si="47"/>
        <v/>
      </c>
    </row>
    <row r="105" spans="1:13" x14ac:dyDescent="0.25">
      <c r="A105" s="7">
        <v>100</v>
      </c>
      <c r="B105" s="31" t="str">
        <f t="shared" si="36"/>
        <v/>
      </c>
      <c r="C105" s="41" t="str">
        <f t="shared" si="37"/>
        <v/>
      </c>
      <c r="D105" s="8" t="str">
        <f t="shared" si="38"/>
        <v/>
      </c>
      <c r="E105" s="8" t="str">
        <f t="shared" si="39"/>
        <v/>
      </c>
      <c r="F105" s="5" t="str">
        <f t="shared" si="40"/>
        <v/>
      </c>
      <c r="G105" s="9" t="str">
        <f t="shared" si="41"/>
        <v/>
      </c>
      <c r="H105" s="33" t="str">
        <f t="shared" si="42"/>
        <v/>
      </c>
      <c r="I105" s="33" t="str">
        <f t="shared" si="43"/>
        <v/>
      </c>
      <c r="J105" s="33" t="str">
        <f t="shared" si="44"/>
        <v/>
      </c>
      <c r="K105" s="34" t="str">
        <f t="shared" si="45"/>
        <v/>
      </c>
      <c r="L105" s="34" t="str">
        <f t="shared" si="46"/>
        <v/>
      </c>
      <c r="M105" s="40" t="str">
        <f t="shared" si="47"/>
        <v/>
      </c>
    </row>
    <row r="106" spans="1:13" x14ac:dyDescent="0.25">
      <c r="A106" s="7">
        <v>101</v>
      </c>
      <c r="B106" s="31" t="str">
        <f t="shared" si="36"/>
        <v/>
      </c>
      <c r="C106" s="41" t="str">
        <f t="shared" si="37"/>
        <v/>
      </c>
      <c r="D106" s="8" t="str">
        <f t="shared" si="38"/>
        <v/>
      </c>
      <c r="E106" s="8" t="str">
        <f t="shared" si="39"/>
        <v/>
      </c>
      <c r="F106" s="5" t="str">
        <f t="shared" si="40"/>
        <v/>
      </c>
      <c r="G106" s="9" t="str">
        <f t="shared" si="41"/>
        <v/>
      </c>
      <c r="H106" s="33" t="str">
        <f t="shared" si="42"/>
        <v/>
      </c>
      <c r="I106" s="33" t="str">
        <f t="shared" si="43"/>
        <v/>
      </c>
      <c r="J106" s="33" t="str">
        <f t="shared" si="44"/>
        <v/>
      </c>
      <c r="K106" s="34" t="str">
        <f t="shared" si="45"/>
        <v/>
      </c>
      <c r="L106" s="34" t="str">
        <f t="shared" si="46"/>
        <v/>
      </c>
      <c r="M106" s="40" t="str">
        <f t="shared" si="47"/>
        <v/>
      </c>
    </row>
    <row r="107" spans="1:13" x14ac:dyDescent="0.25">
      <c r="A107" s="7">
        <v>102</v>
      </c>
      <c r="B107" s="31" t="str">
        <f t="shared" si="36"/>
        <v/>
      </c>
      <c r="C107" s="41" t="str">
        <f t="shared" si="37"/>
        <v/>
      </c>
      <c r="D107" s="8" t="str">
        <f t="shared" si="38"/>
        <v/>
      </c>
      <c r="E107" s="8" t="str">
        <f t="shared" si="39"/>
        <v/>
      </c>
      <c r="F107" s="5" t="str">
        <f t="shared" si="40"/>
        <v/>
      </c>
      <c r="G107" s="9" t="str">
        <f t="shared" si="41"/>
        <v/>
      </c>
      <c r="H107" s="33" t="str">
        <f t="shared" si="42"/>
        <v/>
      </c>
      <c r="I107" s="33" t="str">
        <f t="shared" si="43"/>
        <v/>
      </c>
      <c r="J107" s="33" t="str">
        <f t="shared" si="44"/>
        <v/>
      </c>
      <c r="K107" s="34" t="str">
        <f t="shared" si="45"/>
        <v/>
      </c>
      <c r="L107" s="34" t="str">
        <f t="shared" si="46"/>
        <v/>
      </c>
      <c r="M107" s="40" t="str">
        <f t="shared" si="47"/>
        <v/>
      </c>
    </row>
    <row r="108" spans="1:13" x14ac:dyDescent="0.25">
      <c r="A108" s="7">
        <v>103</v>
      </c>
      <c r="B108" s="31" t="str">
        <f t="shared" si="36"/>
        <v/>
      </c>
      <c r="C108" s="41" t="str">
        <f t="shared" si="37"/>
        <v/>
      </c>
      <c r="D108" s="8" t="str">
        <f t="shared" si="38"/>
        <v/>
      </c>
      <c r="E108" s="8" t="str">
        <f t="shared" si="39"/>
        <v/>
      </c>
      <c r="F108" s="5" t="str">
        <f t="shared" si="40"/>
        <v/>
      </c>
      <c r="G108" s="9" t="str">
        <f t="shared" si="41"/>
        <v/>
      </c>
      <c r="H108" s="33" t="str">
        <f t="shared" si="42"/>
        <v/>
      </c>
      <c r="I108" s="33" t="str">
        <f t="shared" si="43"/>
        <v/>
      </c>
      <c r="J108" s="33" t="str">
        <f t="shared" si="44"/>
        <v/>
      </c>
      <c r="K108" s="34" t="str">
        <f t="shared" si="45"/>
        <v/>
      </c>
      <c r="L108" s="34" t="str">
        <f t="shared" si="46"/>
        <v/>
      </c>
      <c r="M108" s="40" t="str">
        <f t="shared" si="47"/>
        <v/>
      </c>
    </row>
    <row r="109" spans="1:13" x14ac:dyDescent="0.25">
      <c r="A109" s="7">
        <v>104</v>
      </c>
      <c r="B109" s="31" t="str">
        <f t="shared" si="36"/>
        <v/>
      </c>
      <c r="C109" s="41" t="str">
        <f t="shared" si="37"/>
        <v/>
      </c>
      <c r="D109" s="8" t="str">
        <f t="shared" si="38"/>
        <v/>
      </c>
      <c r="E109" s="8" t="str">
        <f t="shared" si="39"/>
        <v/>
      </c>
      <c r="F109" s="5" t="str">
        <f t="shared" si="40"/>
        <v/>
      </c>
      <c r="G109" s="9" t="str">
        <f t="shared" si="41"/>
        <v/>
      </c>
      <c r="H109" s="33" t="str">
        <f t="shared" si="42"/>
        <v/>
      </c>
      <c r="I109" s="33" t="str">
        <f t="shared" si="43"/>
        <v/>
      </c>
      <c r="J109" s="33" t="str">
        <f t="shared" si="44"/>
        <v/>
      </c>
      <c r="K109" s="34" t="str">
        <f t="shared" si="45"/>
        <v/>
      </c>
      <c r="L109" s="34" t="str">
        <f t="shared" si="46"/>
        <v/>
      </c>
      <c r="M109" s="40" t="str">
        <f t="shared" si="47"/>
        <v/>
      </c>
    </row>
    <row r="110" spans="1:13" x14ac:dyDescent="0.25">
      <c r="A110" s="7">
        <v>105</v>
      </c>
      <c r="B110" s="31" t="str">
        <f t="shared" si="36"/>
        <v/>
      </c>
      <c r="C110" s="41" t="str">
        <f t="shared" si="37"/>
        <v/>
      </c>
      <c r="D110" s="8" t="str">
        <f t="shared" si="38"/>
        <v/>
      </c>
      <c r="E110" s="8" t="str">
        <f t="shared" si="39"/>
        <v/>
      </c>
      <c r="F110" s="5" t="str">
        <f t="shared" si="40"/>
        <v/>
      </c>
      <c r="G110" s="9" t="str">
        <f t="shared" si="41"/>
        <v/>
      </c>
      <c r="H110" s="33" t="str">
        <f t="shared" si="42"/>
        <v/>
      </c>
      <c r="I110" s="33" t="str">
        <f t="shared" si="43"/>
        <v/>
      </c>
      <c r="J110" s="33" t="str">
        <f t="shared" si="44"/>
        <v/>
      </c>
      <c r="K110" s="34" t="str">
        <f t="shared" si="45"/>
        <v/>
      </c>
      <c r="L110" s="34" t="str">
        <f t="shared" si="46"/>
        <v/>
      </c>
      <c r="M110" s="40" t="str">
        <f t="shared" si="47"/>
        <v/>
      </c>
    </row>
    <row r="111" spans="1:13" x14ac:dyDescent="0.25">
      <c r="A111" s="7">
        <v>106</v>
      </c>
      <c r="B111" s="31" t="str">
        <f t="shared" si="36"/>
        <v/>
      </c>
      <c r="C111" s="41" t="str">
        <f t="shared" si="37"/>
        <v/>
      </c>
      <c r="D111" s="8" t="str">
        <f t="shared" si="38"/>
        <v/>
      </c>
      <c r="E111" s="8" t="str">
        <f t="shared" si="39"/>
        <v/>
      </c>
      <c r="F111" s="5" t="str">
        <f t="shared" si="40"/>
        <v/>
      </c>
      <c r="G111" s="9" t="str">
        <f t="shared" si="41"/>
        <v/>
      </c>
      <c r="H111" s="33" t="str">
        <f t="shared" si="42"/>
        <v/>
      </c>
      <c r="I111" s="33" t="str">
        <f t="shared" si="43"/>
        <v/>
      </c>
      <c r="J111" s="33" t="str">
        <f t="shared" si="44"/>
        <v/>
      </c>
      <c r="K111" s="34" t="str">
        <f t="shared" si="45"/>
        <v/>
      </c>
      <c r="L111" s="34" t="str">
        <f t="shared" si="46"/>
        <v/>
      </c>
      <c r="M111" s="40" t="str">
        <f t="shared" si="47"/>
        <v/>
      </c>
    </row>
    <row r="112" spans="1:13" x14ac:dyDescent="0.25">
      <c r="A112" s="7">
        <v>107</v>
      </c>
      <c r="B112" s="31" t="str">
        <f t="shared" si="36"/>
        <v/>
      </c>
      <c r="C112" s="41" t="str">
        <f t="shared" si="37"/>
        <v/>
      </c>
      <c r="D112" s="8" t="str">
        <f t="shared" si="38"/>
        <v/>
      </c>
      <c r="E112" s="8" t="str">
        <f t="shared" si="39"/>
        <v/>
      </c>
      <c r="F112" s="5" t="str">
        <f t="shared" si="40"/>
        <v/>
      </c>
      <c r="G112" s="9" t="str">
        <f t="shared" si="41"/>
        <v/>
      </c>
      <c r="H112" s="33" t="str">
        <f t="shared" si="42"/>
        <v/>
      </c>
      <c r="I112" s="33" t="str">
        <f t="shared" si="43"/>
        <v/>
      </c>
      <c r="J112" s="33" t="str">
        <f t="shared" si="44"/>
        <v/>
      </c>
      <c r="K112" s="34" t="str">
        <f t="shared" si="45"/>
        <v/>
      </c>
      <c r="L112" s="34" t="str">
        <f t="shared" si="46"/>
        <v/>
      </c>
      <c r="M112" s="40" t="str">
        <f t="shared" si="47"/>
        <v/>
      </c>
    </row>
    <row r="113" spans="1:13" x14ac:dyDescent="0.25">
      <c r="A113" s="7">
        <v>108</v>
      </c>
      <c r="B113" s="31" t="str">
        <f t="shared" si="36"/>
        <v/>
      </c>
      <c r="C113" s="41" t="str">
        <f t="shared" si="37"/>
        <v/>
      </c>
      <c r="D113" s="8" t="str">
        <f t="shared" si="38"/>
        <v/>
      </c>
      <c r="E113" s="8" t="str">
        <f t="shared" si="39"/>
        <v/>
      </c>
      <c r="F113" s="5" t="str">
        <f t="shared" si="40"/>
        <v/>
      </c>
      <c r="G113" s="9" t="str">
        <f t="shared" si="41"/>
        <v/>
      </c>
      <c r="H113" s="33" t="str">
        <f t="shared" si="42"/>
        <v/>
      </c>
      <c r="I113" s="33" t="str">
        <f t="shared" si="43"/>
        <v/>
      </c>
      <c r="J113" s="33" t="str">
        <f t="shared" si="44"/>
        <v/>
      </c>
      <c r="K113" s="34" t="str">
        <f t="shared" si="45"/>
        <v/>
      </c>
      <c r="L113" s="34" t="str">
        <f t="shared" si="46"/>
        <v/>
      </c>
      <c r="M113" s="40" t="str">
        <f t="shared" si="47"/>
        <v/>
      </c>
    </row>
    <row r="114" spans="1:13" x14ac:dyDescent="0.25">
      <c r="A114" s="7">
        <v>109</v>
      </c>
      <c r="B114" s="31" t="str">
        <f t="shared" si="36"/>
        <v/>
      </c>
      <c r="C114" s="41" t="str">
        <f t="shared" si="37"/>
        <v/>
      </c>
      <c r="D114" s="8" t="str">
        <f t="shared" si="38"/>
        <v/>
      </c>
      <c r="E114" s="8" t="str">
        <f t="shared" si="39"/>
        <v/>
      </c>
      <c r="F114" s="5" t="str">
        <f t="shared" si="40"/>
        <v/>
      </c>
      <c r="G114" s="9" t="str">
        <f t="shared" si="41"/>
        <v/>
      </c>
      <c r="H114" s="33" t="str">
        <f t="shared" si="42"/>
        <v/>
      </c>
      <c r="I114" s="33" t="str">
        <f t="shared" si="43"/>
        <v/>
      </c>
      <c r="J114" s="33" t="str">
        <f t="shared" si="44"/>
        <v/>
      </c>
      <c r="K114" s="34" t="str">
        <f t="shared" si="45"/>
        <v/>
      </c>
      <c r="L114" s="34" t="str">
        <f t="shared" si="46"/>
        <v/>
      </c>
      <c r="M114" s="40" t="str">
        <f t="shared" si="47"/>
        <v/>
      </c>
    </row>
    <row r="115" spans="1:13" x14ac:dyDescent="0.25">
      <c r="A115" s="7">
        <v>110</v>
      </c>
      <c r="B115" s="31" t="str">
        <f t="shared" si="36"/>
        <v/>
      </c>
      <c r="C115" s="41" t="str">
        <f t="shared" si="37"/>
        <v/>
      </c>
      <c r="D115" s="8" t="str">
        <f t="shared" si="38"/>
        <v/>
      </c>
      <c r="E115" s="8" t="str">
        <f t="shared" si="39"/>
        <v/>
      </c>
      <c r="F115" s="5" t="str">
        <f t="shared" si="40"/>
        <v/>
      </c>
      <c r="G115" s="9" t="str">
        <f t="shared" si="41"/>
        <v/>
      </c>
      <c r="H115" s="33" t="str">
        <f t="shared" si="42"/>
        <v/>
      </c>
      <c r="I115" s="33" t="str">
        <f t="shared" si="43"/>
        <v/>
      </c>
      <c r="J115" s="33" t="str">
        <f t="shared" si="44"/>
        <v/>
      </c>
      <c r="K115" s="34" t="str">
        <f t="shared" si="45"/>
        <v/>
      </c>
      <c r="L115" s="34" t="str">
        <f t="shared" si="46"/>
        <v/>
      </c>
      <c r="M115" s="40" t="str">
        <f t="shared" si="47"/>
        <v/>
      </c>
    </row>
    <row r="116" spans="1:13" x14ac:dyDescent="0.25">
      <c r="A116" s="7">
        <v>111</v>
      </c>
      <c r="B116" s="31" t="str">
        <f t="shared" si="36"/>
        <v/>
      </c>
      <c r="C116" s="41" t="str">
        <f t="shared" si="37"/>
        <v/>
      </c>
      <c r="D116" s="8" t="str">
        <f t="shared" si="38"/>
        <v/>
      </c>
      <c r="E116" s="8" t="str">
        <f t="shared" si="39"/>
        <v/>
      </c>
      <c r="F116" s="5" t="str">
        <f t="shared" si="40"/>
        <v/>
      </c>
      <c r="G116" s="9" t="str">
        <f t="shared" si="41"/>
        <v/>
      </c>
      <c r="H116" s="33" t="str">
        <f t="shared" si="42"/>
        <v/>
      </c>
      <c r="I116" s="33" t="str">
        <f t="shared" si="43"/>
        <v/>
      </c>
      <c r="J116" s="33" t="str">
        <f t="shared" si="44"/>
        <v/>
      </c>
      <c r="K116" s="34" t="str">
        <f t="shared" si="45"/>
        <v/>
      </c>
      <c r="L116" s="34" t="str">
        <f t="shared" si="46"/>
        <v/>
      </c>
      <c r="M116" s="40" t="str">
        <f t="shared" si="47"/>
        <v/>
      </c>
    </row>
    <row r="117" spans="1:13" x14ac:dyDescent="0.25">
      <c r="A117" s="7">
        <v>112</v>
      </c>
      <c r="B117" s="31" t="str">
        <f t="shared" si="36"/>
        <v/>
      </c>
      <c r="C117" s="41" t="str">
        <f t="shared" si="37"/>
        <v/>
      </c>
      <c r="D117" s="8" t="str">
        <f t="shared" si="38"/>
        <v/>
      </c>
      <c r="E117" s="8" t="str">
        <f t="shared" si="39"/>
        <v/>
      </c>
      <c r="F117" s="5" t="str">
        <f t="shared" si="40"/>
        <v/>
      </c>
      <c r="G117" s="9" t="str">
        <f t="shared" si="41"/>
        <v/>
      </c>
      <c r="H117" s="33" t="str">
        <f t="shared" si="42"/>
        <v/>
      </c>
      <c r="I117" s="33" t="str">
        <f t="shared" si="43"/>
        <v/>
      </c>
      <c r="J117" s="33" t="str">
        <f t="shared" si="44"/>
        <v/>
      </c>
      <c r="K117" s="34" t="str">
        <f t="shared" si="45"/>
        <v/>
      </c>
      <c r="L117" s="34" t="str">
        <f t="shared" si="46"/>
        <v/>
      </c>
      <c r="M117" s="40" t="str">
        <f t="shared" si="47"/>
        <v/>
      </c>
    </row>
    <row r="118" spans="1:13" x14ac:dyDescent="0.25">
      <c r="A118" s="7">
        <v>113</v>
      </c>
      <c r="B118" s="31" t="str">
        <f t="shared" si="36"/>
        <v/>
      </c>
      <c r="C118" s="41" t="str">
        <f t="shared" si="37"/>
        <v/>
      </c>
      <c r="D118" s="8" t="str">
        <f t="shared" si="38"/>
        <v/>
      </c>
      <c r="E118" s="8" t="str">
        <f t="shared" si="39"/>
        <v/>
      </c>
      <c r="F118" s="5" t="str">
        <f t="shared" si="40"/>
        <v/>
      </c>
      <c r="G118" s="9" t="str">
        <f t="shared" si="41"/>
        <v/>
      </c>
      <c r="H118" s="33" t="str">
        <f t="shared" si="42"/>
        <v/>
      </c>
      <c r="I118" s="33" t="str">
        <f t="shared" si="43"/>
        <v/>
      </c>
      <c r="J118" s="33" t="str">
        <f t="shared" si="44"/>
        <v/>
      </c>
      <c r="K118" s="34" t="str">
        <f t="shared" si="45"/>
        <v/>
      </c>
      <c r="L118" s="34" t="str">
        <f t="shared" si="46"/>
        <v/>
      </c>
      <c r="M118" s="40" t="str">
        <f t="shared" si="47"/>
        <v/>
      </c>
    </row>
    <row r="119" spans="1:13" x14ac:dyDescent="0.25">
      <c r="A119" s="7">
        <v>114</v>
      </c>
      <c r="B119" s="31" t="str">
        <f t="shared" si="36"/>
        <v/>
      </c>
      <c r="C119" s="41" t="str">
        <f t="shared" si="37"/>
        <v/>
      </c>
      <c r="D119" s="8" t="str">
        <f t="shared" si="38"/>
        <v/>
      </c>
      <c r="E119" s="8" t="str">
        <f t="shared" si="39"/>
        <v/>
      </c>
      <c r="F119" s="5" t="str">
        <f t="shared" si="40"/>
        <v/>
      </c>
      <c r="G119" s="9" t="str">
        <f t="shared" si="41"/>
        <v/>
      </c>
      <c r="H119" s="33" t="str">
        <f t="shared" si="42"/>
        <v/>
      </c>
      <c r="I119" s="33" t="str">
        <f t="shared" si="43"/>
        <v/>
      </c>
      <c r="J119" s="33" t="str">
        <f t="shared" si="44"/>
        <v/>
      </c>
      <c r="K119" s="34" t="str">
        <f t="shared" si="45"/>
        <v/>
      </c>
      <c r="L119" s="34" t="str">
        <f t="shared" si="46"/>
        <v/>
      </c>
      <c r="M119" s="40" t="str">
        <f t="shared" si="47"/>
        <v/>
      </c>
    </row>
    <row r="120" spans="1:13" x14ac:dyDescent="0.25">
      <c r="A120" s="7">
        <v>115</v>
      </c>
      <c r="B120" s="31" t="str">
        <f t="shared" si="36"/>
        <v/>
      </c>
      <c r="C120" s="41" t="str">
        <f t="shared" si="37"/>
        <v/>
      </c>
      <c r="D120" s="8" t="str">
        <f t="shared" si="38"/>
        <v/>
      </c>
      <c r="E120" s="8" t="str">
        <f t="shared" si="39"/>
        <v/>
      </c>
      <c r="F120" s="5" t="str">
        <f t="shared" si="40"/>
        <v/>
      </c>
      <c r="G120" s="9" t="str">
        <f t="shared" si="41"/>
        <v/>
      </c>
      <c r="H120" s="33" t="str">
        <f t="shared" si="42"/>
        <v/>
      </c>
      <c r="I120" s="33" t="str">
        <f t="shared" si="43"/>
        <v/>
      </c>
      <c r="J120" s="33" t="str">
        <f t="shared" si="44"/>
        <v/>
      </c>
      <c r="K120" s="34" t="str">
        <f t="shared" si="45"/>
        <v/>
      </c>
      <c r="L120" s="34" t="str">
        <f t="shared" si="46"/>
        <v/>
      </c>
      <c r="M120" s="40" t="str">
        <f t="shared" si="47"/>
        <v/>
      </c>
    </row>
    <row r="121" spans="1:13" x14ac:dyDescent="0.25">
      <c r="A121" s="7">
        <v>116</v>
      </c>
      <c r="B121" s="31" t="str">
        <f t="shared" si="36"/>
        <v/>
      </c>
      <c r="C121" s="41" t="str">
        <f t="shared" si="37"/>
        <v/>
      </c>
      <c r="D121" s="8" t="str">
        <f t="shared" si="38"/>
        <v/>
      </c>
      <c r="E121" s="8" t="str">
        <f t="shared" si="39"/>
        <v/>
      </c>
      <c r="F121" s="5" t="str">
        <f t="shared" si="40"/>
        <v/>
      </c>
      <c r="G121" s="9" t="str">
        <f t="shared" si="41"/>
        <v/>
      </c>
      <c r="H121" s="33" t="str">
        <f t="shared" si="42"/>
        <v/>
      </c>
      <c r="I121" s="33" t="str">
        <f t="shared" si="43"/>
        <v/>
      </c>
      <c r="J121" s="33" t="str">
        <f t="shared" si="44"/>
        <v/>
      </c>
      <c r="K121" s="34" t="str">
        <f t="shared" si="45"/>
        <v/>
      </c>
      <c r="L121" s="34" t="str">
        <f t="shared" si="46"/>
        <v/>
      </c>
      <c r="M121" s="40" t="str">
        <f t="shared" si="47"/>
        <v/>
      </c>
    </row>
    <row r="122" spans="1:13" x14ac:dyDescent="0.25">
      <c r="A122" s="7">
        <v>117</v>
      </c>
      <c r="B122" s="31" t="str">
        <f t="shared" si="36"/>
        <v/>
      </c>
      <c r="C122" s="41" t="str">
        <f t="shared" si="37"/>
        <v/>
      </c>
      <c r="D122" s="8" t="str">
        <f t="shared" si="38"/>
        <v/>
      </c>
      <c r="E122" s="8" t="str">
        <f t="shared" si="39"/>
        <v/>
      </c>
      <c r="F122" s="5" t="str">
        <f t="shared" si="40"/>
        <v/>
      </c>
      <c r="G122" s="9" t="str">
        <f t="shared" si="41"/>
        <v/>
      </c>
      <c r="H122" s="33" t="str">
        <f t="shared" si="42"/>
        <v/>
      </c>
      <c r="I122" s="33" t="str">
        <f t="shared" si="43"/>
        <v/>
      </c>
      <c r="J122" s="33" t="str">
        <f t="shared" si="44"/>
        <v/>
      </c>
      <c r="K122" s="34" t="str">
        <f t="shared" si="45"/>
        <v/>
      </c>
      <c r="L122" s="34" t="str">
        <f t="shared" si="46"/>
        <v/>
      </c>
      <c r="M122" s="40" t="str">
        <f t="shared" si="47"/>
        <v/>
      </c>
    </row>
    <row r="123" spans="1:13" x14ac:dyDescent="0.25">
      <c r="A123" s="7">
        <v>118</v>
      </c>
      <c r="B123" s="31" t="str">
        <f t="shared" si="36"/>
        <v/>
      </c>
      <c r="C123" s="41" t="str">
        <f t="shared" si="37"/>
        <v/>
      </c>
      <c r="D123" s="8" t="str">
        <f t="shared" si="38"/>
        <v/>
      </c>
      <c r="E123" s="8" t="str">
        <f t="shared" si="39"/>
        <v/>
      </c>
      <c r="F123" s="5" t="str">
        <f t="shared" si="40"/>
        <v/>
      </c>
      <c r="G123" s="9" t="str">
        <f t="shared" si="41"/>
        <v/>
      </c>
      <c r="H123" s="33" t="str">
        <f t="shared" si="42"/>
        <v/>
      </c>
      <c r="I123" s="33" t="str">
        <f t="shared" si="43"/>
        <v/>
      </c>
      <c r="J123" s="33" t="str">
        <f t="shared" si="44"/>
        <v/>
      </c>
      <c r="K123" s="34" t="str">
        <f t="shared" si="45"/>
        <v/>
      </c>
      <c r="L123" s="34" t="str">
        <f t="shared" si="46"/>
        <v/>
      </c>
      <c r="M123" s="40" t="str">
        <f t="shared" si="47"/>
        <v/>
      </c>
    </row>
    <row r="124" spans="1:13" x14ac:dyDescent="0.25">
      <c r="A124" s="7">
        <v>119</v>
      </c>
      <c r="B124" s="31" t="str">
        <f t="shared" si="36"/>
        <v/>
      </c>
      <c r="C124" s="41" t="str">
        <f t="shared" si="37"/>
        <v/>
      </c>
      <c r="D124" s="8" t="str">
        <f t="shared" si="38"/>
        <v/>
      </c>
      <c r="E124" s="8" t="str">
        <f t="shared" si="39"/>
        <v/>
      </c>
      <c r="F124" s="5" t="str">
        <f t="shared" si="40"/>
        <v/>
      </c>
      <c r="G124" s="9" t="str">
        <f t="shared" si="41"/>
        <v/>
      </c>
      <c r="H124" s="33" t="str">
        <f t="shared" si="42"/>
        <v/>
      </c>
      <c r="I124" s="33" t="str">
        <f t="shared" si="43"/>
        <v/>
      </c>
      <c r="J124" s="33" t="str">
        <f t="shared" si="44"/>
        <v/>
      </c>
      <c r="K124" s="34" t="str">
        <f t="shared" si="45"/>
        <v/>
      </c>
      <c r="L124" s="34" t="str">
        <f t="shared" si="46"/>
        <v/>
      </c>
      <c r="M124" s="40" t="str">
        <f t="shared" si="47"/>
        <v/>
      </c>
    </row>
    <row r="125" spans="1:13" x14ac:dyDescent="0.25">
      <c r="A125" s="7">
        <v>120</v>
      </c>
      <c r="B125" s="31" t="str">
        <f t="shared" si="36"/>
        <v/>
      </c>
      <c r="C125" s="41" t="str">
        <f t="shared" si="37"/>
        <v/>
      </c>
      <c r="D125" s="8" t="str">
        <f t="shared" si="38"/>
        <v/>
      </c>
      <c r="E125" s="8" t="str">
        <f t="shared" si="39"/>
        <v/>
      </c>
      <c r="F125" s="5" t="str">
        <f t="shared" si="40"/>
        <v/>
      </c>
      <c r="G125" s="9" t="str">
        <f t="shared" si="41"/>
        <v/>
      </c>
      <c r="H125" s="33" t="str">
        <f t="shared" si="42"/>
        <v/>
      </c>
      <c r="I125" s="33" t="str">
        <f t="shared" si="43"/>
        <v/>
      </c>
      <c r="J125" s="33" t="str">
        <f t="shared" si="44"/>
        <v/>
      </c>
      <c r="K125" s="34" t="str">
        <f t="shared" si="45"/>
        <v/>
      </c>
      <c r="L125" s="34" t="str">
        <f t="shared" si="46"/>
        <v/>
      </c>
      <c r="M125" s="40" t="str">
        <f t="shared" si="47"/>
        <v/>
      </c>
    </row>
    <row r="126" spans="1:13" x14ac:dyDescent="0.25">
      <c r="A126" s="7">
        <v>121</v>
      </c>
      <c r="B126" s="31" t="str">
        <f t="shared" si="36"/>
        <v/>
      </c>
      <c r="C126" s="41" t="str">
        <f t="shared" si="37"/>
        <v/>
      </c>
      <c r="D126" s="8" t="str">
        <f t="shared" si="38"/>
        <v/>
      </c>
      <c r="E126" s="8" t="str">
        <f t="shared" si="39"/>
        <v/>
      </c>
      <c r="F126" s="5" t="str">
        <f t="shared" si="40"/>
        <v/>
      </c>
      <c r="G126" s="9" t="str">
        <f t="shared" si="41"/>
        <v/>
      </c>
      <c r="H126" s="33" t="str">
        <f t="shared" si="42"/>
        <v/>
      </c>
      <c r="I126" s="33" t="str">
        <f t="shared" si="43"/>
        <v/>
      </c>
      <c r="J126" s="33" t="str">
        <f t="shared" si="44"/>
        <v/>
      </c>
      <c r="K126" s="34" t="str">
        <f t="shared" si="45"/>
        <v/>
      </c>
      <c r="L126" s="34" t="str">
        <f t="shared" si="46"/>
        <v/>
      </c>
      <c r="M126" s="40" t="str">
        <f t="shared" si="47"/>
        <v/>
      </c>
    </row>
    <row r="127" spans="1:13" x14ac:dyDescent="0.25">
      <c r="A127" s="7">
        <v>122</v>
      </c>
      <c r="B127" s="31" t="str">
        <f t="shared" si="36"/>
        <v/>
      </c>
      <c r="C127" s="41" t="str">
        <f t="shared" si="37"/>
        <v/>
      </c>
      <c r="D127" s="8" t="str">
        <f t="shared" si="38"/>
        <v/>
      </c>
      <c r="E127" s="8" t="str">
        <f t="shared" si="39"/>
        <v/>
      </c>
      <c r="F127" s="5" t="str">
        <f t="shared" si="40"/>
        <v/>
      </c>
      <c r="G127" s="9" t="str">
        <f t="shared" si="41"/>
        <v/>
      </c>
      <c r="H127" s="33" t="str">
        <f t="shared" si="42"/>
        <v/>
      </c>
      <c r="I127" s="33" t="str">
        <f t="shared" si="43"/>
        <v/>
      </c>
      <c r="J127" s="33" t="str">
        <f t="shared" si="44"/>
        <v/>
      </c>
      <c r="K127" s="34" t="str">
        <f t="shared" si="45"/>
        <v/>
      </c>
      <c r="L127" s="34" t="str">
        <f t="shared" si="46"/>
        <v/>
      </c>
      <c r="M127" s="40" t="str">
        <f t="shared" si="47"/>
        <v/>
      </c>
    </row>
    <row r="128" spans="1:13" x14ac:dyDescent="0.25">
      <c r="A128" s="7">
        <v>123</v>
      </c>
      <c r="B128" s="31" t="str">
        <f t="shared" si="36"/>
        <v/>
      </c>
      <c r="C128" s="41" t="str">
        <f t="shared" si="37"/>
        <v/>
      </c>
      <c r="D128" s="8" t="str">
        <f t="shared" si="38"/>
        <v/>
      </c>
      <c r="E128" s="8" t="str">
        <f t="shared" si="39"/>
        <v/>
      </c>
      <c r="F128" s="5" t="str">
        <f t="shared" si="40"/>
        <v/>
      </c>
      <c r="G128" s="9" t="str">
        <f t="shared" si="41"/>
        <v/>
      </c>
      <c r="H128" s="33" t="str">
        <f t="shared" si="42"/>
        <v/>
      </c>
      <c r="I128" s="33" t="str">
        <f t="shared" si="43"/>
        <v/>
      </c>
      <c r="J128" s="33" t="str">
        <f t="shared" si="44"/>
        <v/>
      </c>
      <c r="K128" s="34" t="str">
        <f t="shared" si="45"/>
        <v/>
      </c>
      <c r="L128" s="34" t="str">
        <f t="shared" si="46"/>
        <v/>
      </c>
      <c r="M128" s="40" t="str">
        <f t="shared" si="47"/>
        <v/>
      </c>
    </row>
    <row r="129" spans="1:13" x14ac:dyDescent="0.25">
      <c r="A129" s="7">
        <v>124</v>
      </c>
      <c r="B129" s="31" t="str">
        <f t="shared" si="36"/>
        <v/>
      </c>
      <c r="C129" s="41" t="str">
        <f t="shared" si="37"/>
        <v/>
      </c>
      <c r="D129" s="8" t="str">
        <f t="shared" si="38"/>
        <v/>
      </c>
      <c r="E129" s="8" t="str">
        <f t="shared" si="39"/>
        <v/>
      </c>
      <c r="F129" s="5" t="str">
        <f t="shared" si="40"/>
        <v/>
      </c>
      <c r="G129" s="9" t="str">
        <f t="shared" si="41"/>
        <v/>
      </c>
      <c r="H129" s="33" t="str">
        <f t="shared" si="42"/>
        <v/>
      </c>
      <c r="I129" s="33" t="str">
        <f t="shared" si="43"/>
        <v/>
      </c>
      <c r="J129" s="33" t="str">
        <f t="shared" si="44"/>
        <v/>
      </c>
      <c r="K129" s="34" t="str">
        <f t="shared" si="45"/>
        <v/>
      </c>
      <c r="L129" s="34" t="str">
        <f t="shared" si="46"/>
        <v/>
      </c>
      <c r="M129" s="40" t="str">
        <f t="shared" si="47"/>
        <v/>
      </c>
    </row>
    <row r="130" spans="1:13" x14ac:dyDescent="0.25">
      <c r="A130" s="7">
        <v>125</v>
      </c>
      <c r="B130" s="31" t="str">
        <f t="shared" si="36"/>
        <v/>
      </c>
      <c r="C130" s="41" t="str">
        <f t="shared" si="37"/>
        <v/>
      </c>
      <c r="D130" s="8" t="str">
        <f t="shared" si="38"/>
        <v/>
      </c>
      <c r="E130" s="8" t="str">
        <f t="shared" si="39"/>
        <v/>
      </c>
      <c r="F130" s="5" t="str">
        <f t="shared" si="40"/>
        <v/>
      </c>
      <c r="G130" s="9" t="str">
        <f t="shared" si="41"/>
        <v/>
      </c>
      <c r="H130" s="33" t="str">
        <f t="shared" si="42"/>
        <v/>
      </c>
      <c r="I130" s="33" t="str">
        <f t="shared" si="43"/>
        <v/>
      </c>
      <c r="J130" s="33" t="str">
        <f t="shared" si="44"/>
        <v/>
      </c>
      <c r="K130" s="34" t="str">
        <f t="shared" si="45"/>
        <v/>
      </c>
      <c r="L130" s="34" t="str">
        <f t="shared" si="46"/>
        <v/>
      </c>
      <c r="M130" s="40" t="str">
        <f t="shared" si="47"/>
        <v/>
      </c>
    </row>
    <row r="131" spans="1:13" x14ac:dyDescent="0.25">
      <c r="A131" s="7">
        <v>126</v>
      </c>
      <c r="B131" s="31" t="str">
        <f t="shared" si="36"/>
        <v/>
      </c>
      <c r="C131" s="41" t="str">
        <f t="shared" si="37"/>
        <v/>
      </c>
      <c r="D131" s="8" t="str">
        <f t="shared" si="38"/>
        <v/>
      </c>
      <c r="E131" s="8" t="str">
        <f t="shared" si="39"/>
        <v/>
      </c>
      <c r="F131" s="5" t="str">
        <f t="shared" si="40"/>
        <v/>
      </c>
      <c r="G131" s="9" t="str">
        <f t="shared" si="41"/>
        <v/>
      </c>
      <c r="H131" s="33" t="str">
        <f t="shared" si="42"/>
        <v/>
      </c>
      <c r="I131" s="33" t="str">
        <f t="shared" si="43"/>
        <v/>
      </c>
      <c r="J131" s="33" t="str">
        <f t="shared" si="44"/>
        <v/>
      </c>
      <c r="K131" s="34" t="str">
        <f t="shared" si="45"/>
        <v/>
      </c>
      <c r="L131" s="34" t="str">
        <f t="shared" si="46"/>
        <v/>
      </c>
      <c r="M131" s="40" t="str">
        <f t="shared" si="47"/>
        <v/>
      </c>
    </row>
    <row r="132" spans="1:13" x14ac:dyDescent="0.25">
      <c r="A132" s="7">
        <v>127</v>
      </c>
      <c r="B132" s="31" t="str">
        <f t="shared" si="36"/>
        <v/>
      </c>
      <c r="C132" s="41" t="str">
        <f t="shared" si="37"/>
        <v/>
      </c>
      <c r="D132" s="8" t="str">
        <f t="shared" si="38"/>
        <v/>
      </c>
      <c r="E132" s="8" t="str">
        <f t="shared" si="39"/>
        <v/>
      </c>
      <c r="F132" s="5" t="str">
        <f t="shared" si="40"/>
        <v/>
      </c>
      <c r="G132" s="9" t="str">
        <f t="shared" si="41"/>
        <v/>
      </c>
      <c r="H132" s="33" t="str">
        <f t="shared" si="42"/>
        <v/>
      </c>
      <c r="I132" s="33" t="str">
        <f t="shared" si="43"/>
        <v/>
      </c>
      <c r="J132" s="33" t="str">
        <f t="shared" si="44"/>
        <v/>
      </c>
      <c r="K132" s="34" t="str">
        <f t="shared" si="45"/>
        <v/>
      </c>
      <c r="L132" s="34" t="str">
        <f t="shared" si="46"/>
        <v/>
      </c>
      <c r="M132" s="40" t="str">
        <f t="shared" si="47"/>
        <v/>
      </c>
    </row>
    <row r="133" spans="1:13" x14ac:dyDescent="0.25">
      <c r="A133" s="7">
        <v>128</v>
      </c>
      <c r="B133" s="31" t="str">
        <f t="shared" si="36"/>
        <v/>
      </c>
      <c r="C133" s="41" t="str">
        <f t="shared" si="37"/>
        <v/>
      </c>
      <c r="D133" s="8" t="str">
        <f t="shared" si="38"/>
        <v/>
      </c>
      <c r="E133" s="8" t="str">
        <f t="shared" si="39"/>
        <v/>
      </c>
      <c r="F133" s="5" t="str">
        <f t="shared" si="40"/>
        <v/>
      </c>
      <c r="G133" s="9" t="str">
        <f t="shared" si="41"/>
        <v/>
      </c>
      <c r="H133" s="33" t="str">
        <f t="shared" si="42"/>
        <v/>
      </c>
      <c r="I133" s="33" t="str">
        <f t="shared" si="43"/>
        <v/>
      </c>
      <c r="J133" s="33" t="str">
        <f t="shared" si="44"/>
        <v/>
      </c>
      <c r="K133" s="34" t="str">
        <f t="shared" si="45"/>
        <v/>
      </c>
      <c r="L133" s="34" t="str">
        <f t="shared" si="46"/>
        <v/>
      </c>
      <c r="M133" s="40" t="str">
        <f t="shared" si="47"/>
        <v/>
      </c>
    </row>
    <row r="134" spans="1:13" x14ac:dyDescent="0.25">
      <c r="A134" s="7">
        <v>129</v>
      </c>
      <c r="B134" s="31" t="str">
        <f t="shared" ref="B134:B160" si="48">IFERROR(IF($C$3="","",VLOOKUP(A134,NAME,4,0)),"")</f>
        <v/>
      </c>
      <c r="C134" s="41" t="str">
        <f t="shared" ref="C134:C160" si="49">IFERROR(IF($C$3="","",VLOOKUP(A134,NAME,11,0)),"")</f>
        <v/>
      </c>
      <c r="D134" s="8" t="str">
        <f t="shared" ref="D134:D160" si="50">IFERROR(IF($C$3="","",VLOOKUP(A134,NAME,6,0)),"")</f>
        <v/>
      </c>
      <c r="E134" s="8" t="str">
        <f t="shared" ref="E134:E160" si="51">IFERROR(IF($C$3="","",VLOOKUP(A134,NAME,8,0)),"")</f>
        <v/>
      </c>
      <c r="F134" s="5" t="str">
        <f t="shared" ref="F134:F160" si="52">IFERROR(IF($C$3="","",VLOOKUP(A134,NAME,12,0)),"")</f>
        <v/>
      </c>
      <c r="G134" s="9" t="str">
        <f t="shared" ref="G134:G160" si="53">IFERROR(IF($C$3="","",VLOOKUP(A134,NAME,13,0)),"")</f>
        <v/>
      </c>
      <c r="H134" s="33" t="str">
        <f t="shared" ref="H134:H160" si="54">IF(AND(B134="",D134="",F134="",G134=""),"",VLOOKUP(F134,sessional,2,0))</f>
        <v/>
      </c>
      <c r="I134" s="33" t="str">
        <f t="shared" ref="I134:I160" si="55">IF(AND(B134="",D134="",F134="",G134=""),"",VLOOKUP(F134,sessional,3,0))</f>
        <v/>
      </c>
      <c r="J134" s="33" t="str">
        <f t="shared" ref="J134:J160" si="56">IF(AND(B134="",D134="",F134="",G134=""),"",VLOOKUP(F134,sessional,4,0))</f>
        <v/>
      </c>
      <c r="K134" s="34" t="str">
        <f t="shared" ref="K134:K160" si="57">IF(AND(B134="",D134="",F134="",G134=""),"",VLOOKUP(F134,sessional,5,0))</f>
        <v/>
      </c>
      <c r="L134" s="34" t="str">
        <f t="shared" ref="L134:L160" si="58">IF(AND(B134="",D134="",F134="",G134=""),"",VLOOKUP(F134,sessional,6,0))</f>
        <v/>
      </c>
      <c r="M134" s="40" t="str">
        <f t="shared" ref="M134:M160" si="59">IF(AND(B134="",D134="",F134="",G134=""),"",VLOOKUP(F134,sessional,7,0))</f>
        <v/>
      </c>
    </row>
    <row r="135" spans="1:13" x14ac:dyDescent="0.25">
      <c r="A135" s="7">
        <v>130</v>
      </c>
      <c r="B135" s="31" t="str">
        <f t="shared" si="48"/>
        <v/>
      </c>
      <c r="C135" s="41" t="str">
        <f t="shared" si="49"/>
        <v/>
      </c>
      <c r="D135" s="8" t="str">
        <f t="shared" si="50"/>
        <v/>
      </c>
      <c r="E135" s="8" t="str">
        <f t="shared" si="51"/>
        <v/>
      </c>
      <c r="F135" s="5" t="str">
        <f t="shared" si="52"/>
        <v/>
      </c>
      <c r="G135" s="9" t="str">
        <f t="shared" si="53"/>
        <v/>
      </c>
      <c r="H135" s="33" t="str">
        <f t="shared" si="54"/>
        <v/>
      </c>
      <c r="I135" s="33" t="str">
        <f t="shared" si="55"/>
        <v/>
      </c>
      <c r="J135" s="33" t="str">
        <f t="shared" si="56"/>
        <v/>
      </c>
      <c r="K135" s="34" t="str">
        <f t="shared" si="57"/>
        <v/>
      </c>
      <c r="L135" s="34" t="str">
        <f t="shared" si="58"/>
        <v/>
      </c>
      <c r="M135" s="40" t="str">
        <f t="shared" si="59"/>
        <v/>
      </c>
    </row>
    <row r="136" spans="1:13" x14ac:dyDescent="0.25">
      <c r="A136" s="7">
        <v>131</v>
      </c>
      <c r="B136" s="31" t="str">
        <f t="shared" si="48"/>
        <v/>
      </c>
      <c r="C136" s="41" t="str">
        <f t="shared" si="49"/>
        <v/>
      </c>
      <c r="D136" s="8" t="str">
        <f t="shared" si="50"/>
        <v/>
      </c>
      <c r="E136" s="8" t="str">
        <f t="shared" si="51"/>
        <v/>
      </c>
      <c r="F136" s="5" t="str">
        <f t="shared" si="52"/>
        <v/>
      </c>
      <c r="G136" s="9" t="str">
        <f t="shared" si="53"/>
        <v/>
      </c>
      <c r="H136" s="33" t="str">
        <f t="shared" si="54"/>
        <v/>
      </c>
      <c r="I136" s="33" t="str">
        <f t="shared" si="55"/>
        <v/>
      </c>
      <c r="J136" s="33" t="str">
        <f t="shared" si="56"/>
        <v/>
      </c>
      <c r="K136" s="34" t="str">
        <f t="shared" si="57"/>
        <v/>
      </c>
      <c r="L136" s="34" t="str">
        <f t="shared" si="58"/>
        <v/>
      </c>
      <c r="M136" s="40" t="str">
        <f t="shared" si="59"/>
        <v/>
      </c>
    </row>
    <row r="137" spans="1:13" x14ac:dyDescent="0.25">
      <c r="A137" s="7">
        <v>132</v>
      </c>
      <c r="B137" s="31" t="str">
        <f t="shared" si="48"/>
        <v/>
      </c>
      <c r="C137" s="41" t="str">
        <f t="shared" si="49"/>
        <v/>
      </c>
      <c r="D137" s="8" t="str">
        <f t="shared" si="50"/>
        <v/>
      </c>
      <c r="E137" s="8" t="str">
        <f t="shared" si="51"/>
        <v/>
      </c>
      <c r="F137" s="5" t="str">
        <f t="shared" si="52"/>
        <v/>
      </c>
      <c r="G137" s="9" t="str">
        <f t="shared" si="53"/>
        <v/>
      </c>
      <c r="H137" s="33" t="str">
        <f t="shared" si="54"/>
        <v/>
      </c>
      <c r="I137" s="33" t="str">
        <f t="shared" si="55"/>
        <v/>
      </c>
      <c r="J137" s="33" t="str">
        <f t="shared" si="56"/>
        <v/>
      </c>
      <c r="K137" s="34" t="str">
        <f t="shared" si="57"/>
        <v/>
      </c>
      <c r="L137" s="34" t="str">
        <f t="shared" si="58"/>
        <v/>
      </c>
      <c r="M137" s="40" t="str">
        <f t="shared" si="59"/>
        <v/>
      </c>
    </row>
    <row r="138" spans="1:13" x14ac:dyDescent="0.25">
      <c r="A138" s="7">
        <v>133</v>
      </c>
      <c r="B138" s="31" t="str">
        <f t="shared" si="48"/>
        <v/>
      </c>
      <c r="C138" s="41" t="str">
        <f t="shared" si="49"/>
        <v/>
      </c>
      <c r="D138" s="8" t="str">
        <f t="shared" si="50"/>
        <v/>
      </c>
      <c r="E138" s="8" t="str">
        <f t="shared" si="51"/>
        <v/>
      </c>
      <c r="F138" s="5" t="str">
        <f t="shared" si="52"/>
        <v/>
      </c>
      <c r="G138" s="9" t="str">
        <f t="shared" si="53"/>
        <v/>
      </c>
      <c r="H138" s="33" t="str">
        <f t="shared" si="54"/>
        <v/>
      </c>
      <c r="I138" s="33" t="str">
        <f t="shared" si="55"/>
        <v/>
      </c>
      <c r="J138" s="33" t="str">
        <f t="shared" si="56"/>
        <v/>
      </c>
      <c r="K138" s="34" t="str">
        <f t="shared" si="57"/>
        <v/>
      </c>
      <c r="L138" s="34" t="str">
        <f t="shared" si="58"/>
        <v/>
      </c>
      <c r="M138" s="40" t="str">
        <f t="shared" si="59"/>
        <v/>
      </c>
    </row>
    <row r="139" spans="1:13" x14ac:dyDescent="0.25">
      <c r="A139" s="7">
        <v>134</v>
      </c>
      <c r="B139" s="31" t="str">
        <f t="shared" si="48"/>
        <v/>
      </c>
      <c r="C139" s="41" t="str">
        <f t="shared" si="49"/>
        <v/>
      </c>
      <c r="D139" s="8" t="str">
        <f t="shared" si="50"/>
        <v/>
      </c>
      <c r="E139" s="8" t="str">
        <f t="shared" si="51"/>
        <v/>
      </c>
      <c r="F139" s="5" t="str">
        <f t="shared" si="52"/>
        <v/>
      </c>
      <c r="G139" s="9" t="str">
        <f t="shared" si="53"/>
        <v/>
      </c>
      <c r="H139" s="33" t="str">
        <f t="shared" si="54"/>
        <v/>
      </c>
      <c r="I139" s="33" t="str">
        <f t="shared" si="55"/>
        <v/>
      </c>
      <c r="J139" s="33" t="str">
        <f t="shared" si="56"/>
        <v/>
      </c>
      <c r="K139" s="34" t="str">
        <f t="shared" si="57"/>
        <v/>
      </c>
      <c r="L139" s="34" t="str">
        <f t="shared" si="58"/>
        <v/>
      </c>
      <c r="M139" s="40" t="str">
        <f t="shared" si="59"/>
        <v/>
      </c>
    </row>
    <row r="140" spans="1:13" x14ac:dyDescent="0.25">
      <c r="A140" s="7">
        <v>135</v>
      </c>
      <c r="B140" s="31" t="str">
        <f t="shared" si="48"/>
        <v/>
      </c>
      <c r="C140" s="41" t="str">
        <f t="shared" si="49"/>
        <v/>
      </c>
      <c r="D140" s="8" t="str">
        <f t="shared" si="50"/>
        <v/>
      </c>
      <c r="E140" s="8" t="str">
        <f t="shared" si="51"/>
        <v/>
      </c>
      <c r="F140" s="5" t="str">
        <f t="shared" si="52"/>
        <v/>
      </c>
      <c r="G140" s="9" t="str">
        <f t="shared" si="53"/>
        <v/>
      </c>
      <c r="H140" s="33" t="str">
        <f t="shared" si="54"/>
        <v/>
      </c>
      <c r="I140" s="33" t="str">
        <f t="shared" si="55"/>
        <v/>
      </c>
      <c r="J140" s="33" t="str">
        <f t="shared" si="56"/>
        <v/>
      </c>
      <c r="K140" s="34" t="str">
        <f t="shared" si="57"/>
        <v/>
      </c>
      <c r="L140" s="34" t="str">
        <f t="shared" si="58"/>
        <v/>
      </c>
      <c r="M140" s="40" t="str">
        <f t="shared" si="59"/>
        <v/>
      </c>
    </row>
    <row r="141" spans="1:13" x14ac:dyDescent="0.25">
      <c r="A141" s="7">
        <v>136</v>
      </c>
      <c r="B141" s="31" t="str">
        <f t="shared" si="48"/>
        <v/>
      </c>
      <c r="C141" s="41" t="str">
        <f t="shared" si="49"/>
        <v/>
      </c>
      <c r="D141" s="8" t="str">
        <f t="shared" si="50"/>
        <v/>
      </c>
      <c r="E141" s="8" t="str">
        <f t="shared" si="51"/>
        <v/>
      </c>
      <c r="F141" s="5" t="str">
        <f t="shared" si="52"/>
        <v/>
      </c>
      <c r="G141" s="9" t="str">
        <f t="shared" si="53"/>
        <v/>
      </c>
      <c r="H141" s="33" t="str">
        <f t="shared" si="54"/>
        <v/>
      </c>
      <c r="I141" s="33" t="str">
        <f t="shared" si="55"/>
        <v/>
      </c>
      <c r="J141" s="33" t="str">
        <f t="shared" si="56"/>
        <v/>
      </c>
      <c r="K141" s="34" t="str">
        <f t="shared" si="57"/>
        <v/>
      </c>
      <c r="L141" s="34" t="str">
        <f t="shared" si="58"/>
        <v/>
      </c>
      <c r="M141" s="40" t="str">
        <f t="shared" si="59"/>
        <v/>
      </c>
    </row>
    <row r="142" spans="1:13" x14ac:dyDescent="0.25">
      <c r="A142" s="7">
        <v>137</v>
      </c>
      <c r="B142" s="31" t="str">
        <f t="shared" si="48"/>
        <v/>
      </c>
      <c r="C142" s="41" t="str">
        <f t="shared" si="49"/>
        <v/>
      </c>
      <c r="D142" s="8" t="str">
        <f t="shared" si="50"/>
        <v/>
      </c>
      <c r="E142" s="8" t="str">
        <f t="shared" si="51"/>
        <v/>
      </c>
      <c r="F142" s="5" t="str">
        <f t="shared" si="52"/>
        <v/>
      </c>
      <c r="G142" s="9" t="str">
        <f t="shared" si="53"/>
        <v/>
      </c>
      <c r="H142" s="33" t="str">
        <f t="shared" si="54"/>
        <v/>
      </c>
      <c r="I142" s="33" t="str">
        <f t="shared" si="55"/>
        <v/>
      </c>
      <c r="J142" s="33" t="str">
        <f t="shared" si="56"/>
        <v/>
      </c>
      <c r="K142" s="34" t="str">
        <f t="shared" si="57"/>
        <v/>
      </c>
      <c r="L142" s="34" t="str">
        <f t="shared" si="58"/>
        <v/>
      </c>
      <c r="M142" s="40" t="str">
        <f t="shared" si="59"/>
        <v/>
      </c>
    </row>
    <row r="143" spans="1:13" x14ac:dyDescent="0.25">
      <c r="A143" s="7">
        <v>138</v>
      </c>
      <c r="B143" s="31" t="str">
        <f t="shared" si="48"/>
        <v/>
      </c>
      <c r="C143" s="41" t="str">
        <f t="shared" si="49"/>
        <v/>
      </c>
      <c r="D143" s="8" t="str">
        <f t="shared" si="50"/>
        <v/>
      </c>
      <c r="E143" s="8" t="str">
        <f t="shared" si="51"/>
        <v/>
      </c>
      <c r="F143" s="5" t="str">
        <f t="shared" si="52"/>
        <v/>
      </c>
      <c r="G143" s="9" t="str">
        <f t="shared" si="53"/>
        <v/>
      </c>
      <c r="H143" s="33" t="str">
        <f t="shared" si="54"/>
        <v/>
      </c>
      <c r="I143" s="33" t="str">
        <f t="shared" si="55"/>
        <v/>
      </c>
      <c r="J143" s="33" t="str">
        <f t="shared" si="56"/>
        <v/>
      </c>
      <c r="K143" s="34" t="str">
        <f t="shared" si="57"/>
        <v/>
      </c>
      <c r="L143" s="34" t="str">
        <f t="shared" si="58"/>
        <v/>
      </c>
      <c r="M143" s="40" t="str">
        <f t="shared" si="59"/>
        <v/>
      </c>
    </row>
    <row r="144" spans="1:13" x14ac:dyDescent="0.25">
      <c r="A144" s="7">
        <v>139</v>
      </c>
      <c r="B144" s="31" t="str">
        <f t="shared" si="48"/>
        <v/>
      </c>
      <c r="C144" s="41" t="str">
        <f t="shared" si="49"/>
        <v/>
      </c>
      <c r="D144" s="8" t="str">
        <f t="shared" si="50"/>
        <v/>
      </c>
      <c r="E144" s="8" t="str">
        <f t="shared" si="51"/>
        <v/>
      </c>
      <c r="F144" s="5" t="str">
        <f t="shared" si="52"/>
        <v/>
      </c>
      <c r="G144" s="9" t="str">
        <f t="shared" si="53"/>
        <v/>
      </c>
      <c r="H144" s="33" t="str">
        <f t="shared" si="54"/>
        <v/>
      </c>
      <c r="I144" s="33" t="str">
        <f t="shared" si="55"/>
        <v/>
      </c>
      <c r="J144" s="33" t="str">
        <f t="shared" si="56"/>
        <v/>
      </c>
      <c r="K144" s="34" t="str">
        <f t="shared" si="57"/>
        <v/>
      </c>
      <c r="L144" s="34" t="str">
        <f t="shared" si="58"/>
        <v/>
      </c>
      <c r="M144" s="40" t="str">
        <f t="shared" si="59"/>
        <v/>
      </c>
    </row>
    <row r="145" spans="1:13" x14ac:dyDescent="0.25">
      <c r="A145" s="7">
        <v>140</v>
      </c>
      <c r="B145" s="31" t="str">
        <f t="shared" si="48"/>
        <v/>
      </c>
      <c r="C145" s="41" t="str">
        <f t="shared" si="49"/>
        <v/>
      </c>
      <c r="D145" s="8" t="str">
        <f t="shared" si="50"/>
        <v/>
      </c>
      <c r="E145" s="8" t="str">
        <f t="shared" si="51"/>
        <v/>
      </c>
      <c r="F145" s="5" t="str">
        <f t="shared" si="52"/>
        <v/>
      </c>
      <c r="G145" s="9" t="str">
        <f t="shared" si="53"/>
        <v/>
      </c>
      <c r="H145" s="33" t="str">
        <f t="shared" si="54"/>
        <v/>
      </c>
      <c r="I145" s="33" t="str">
        <f t="shared" si="55"/>
        <v/>
      </c>
      <c r="J145" s="33" t="str">
        <f t="shared" si="56"/>
        <v/>
      </c>
      <c r="K145" s="34" t="str">
        <f t="shared" si="57"/>
        <v/>
      </c>
      <c r="L145" s="34" t="str">
        <f t="shared" si="58"/>
        <v/>
      </c>
      <c r="M145" s="40" t="str">
        <f t="shared" si="59"/>
        <v/>
      </c>
    </row>
    <row r="146" spans="1:13" x14ac:dyDescent="0.25">
      <c r="A146" s="7">
        <v>141</v>
      </c>
      <c r="B146" s="31" t="str">
        <f t="shared" si="48"/>
        <v/>
      </c>
      <c r="C146" s="41" t="str">
        <f t="shared" si="49"/>
        <v/>
      </c>
      <c r="D146" s="8" t="str">
        <f t="shared" si="50"/>
        <v/>
      </c>
      <c r="E146" s="8" t="str">
        <f t="shared" si="51"/>
        <v/>
      </c>
      <c r="F146" s="5" t="str">
        <f t="shared" si="52"/>
        <v/>
      </c>
      <c r="G146" s="9" t="str">
        <f t="shared" si="53"/>
        <v/>
      </c>
      <c r="H146" s="33" t="str">
        <f t="shared" si="54"/>
        <v/>
      </c>
      <c r="I146" s="33" t="str">
        <f t="shared" si="55"/>
        <v/>
      </c>
      <c r="J146" s="33" t="str">
        <f t="shared" si="56"/>
        <v/>
      </c>
      <c r="K146" s="34" t="str">
        <f t="shared" si="57"/>
        <v/>
      </c>
      <c r="L146" s="34" t="str">
        <f t="shared" si="58"/>
        <v/>
      </c>
      <c r="M146" s="40" t="str">
        <f t="shared" si="59"/>
        <v/>
      </c>
    </row>
    <row r="147" spans="1:13" x14ac:dyDescent="0.25">
      <c r="A147" s="7">
        <v>142</v>
      </c>
      <c r="B147" s="31" t="str">
        <f t="shared" si="48"/>
        <v/>
      </c>
      <c r="C147" s="41" t="str">
        <f t="shared" si="49"/>
        <v/>
      </c>
      <c r="D147" s="8" t="str">
        <f t="shared" si="50"/>
        <v/>
      </c>
      <c r="E147" s="8" t="str">
        <f t="shared" si="51"/>
        <v/>
      </c>
      <c r="F147" s="5" t="str">
        <f t="shared" si="52"/>
        <v/>
      </c>
      <c r="G147" s="9" t="str">
        <f t="shared" si="53"/>
        <v/>
      </c>
      <c r="H147" s="33" t="str">
        <f t="shared" si="54"/>
        <v/>
      </c>
      <c r="I147" s="33" t="str">
        <f t="shared" si="55"/>
        <v/>
      </c>
      <c r="J147" s="33" t="str">
        <f t="shared" si="56"/>
        <v/>
      </c>
      <c r="K147" s="34" t="str">
        <f t="shared" si="57"/>
        <v/>
      </c>
      <c r="L147" s="34" t="str">
        <f t="shared" si="58"/>
        <v/>
      </c>
      <c r="M147" s="40" t="str">
        <f t="shared" si="59"/>
        <v/>
      </c>
    </row>
    <row r="148" spans="1:13" x14ac:dyDescent="0.25">
      <c r="A148" s="7">
        <v>143</v>
      </c>
      <c r="B148" s="31" t="str">
        <f t="shared" si="48"/>
        <v/>
      </c>
      <c r="C148" s="41" t="str">
        <f t="shared" si="49"/>
        <v/>
      </c>
      <c r="D148" s="8" t="str">
        <f t="shared" si="50"/>
        <v/>
      </c>
      <c r="E148" s="8" t="str">
        <f t="shared" si="51"/>
        <v/>
      </c>
      <c r="F148" s="5" t="str">
        <f t="shared" si="52"/>
        <v/>
      </c>
      <c r="G148" s="9" t="str">
        <f t="shared" si="53"/>
        <v/>
      </c>
      <c r="H148" s="33" t="str">
        <f t="shared" si="54"/>
        <v/>
      </c>
      <c r="I148" s="33" t="str">
        <f t="shared" si="55"/>
        <v/>
      </c>
      <c r="J148" s="33" t="str">
        <f t="shared" si="56"/>
        <v/>
      </c>
      <c r="K148" s="34" t="str">
        <f t="shared" si="57"/>
        <v/>
      </c>
      <c r="L148" s="34" t="str">
        <f t="shared" si="58"/>
        <v/>
      </c>
      <c r="M148" s="40" t="str">
        <f t="shared" si="59"/>
        <v/>
      </c>
    </row>
    <row r="149" spans="1:13" x14ac:dyDescent="0.25">
      <c r="A149" s="7">
        <v>144</v>
      </c>
      <c r="B149" s="31" t="str">
        <f t="shared" si="48"/>
        <v/>
      </c>
      <c r="C149" s="41" t="str">
        <f t="shared" si="49"/>
        <v/>
      </c>
      <c r="D149" s="8" t="str">
        <f t="shared" si="50"/>
        <v/>
      </c>
      <c r="E149" s="8" t="str">
        <f t="shared" si="51"/>
        <v/>
      </c>
      <c r="F149" s="5" t="str">
        <f t="shared" si="52"/>
        <v/>
      </c>
      <c r="G149" s="9" t="str">
        <f t="shared" si="53"/>
        <v/>
      </c>
      <c r="H149" s="33" t="str">
        <f t="shared" si="54"/>
        <v/>
      </c>
      <c r="I149" s="33" t="str">
        <f t="shared" si="55"/>
        <v/>
      </c>
      <c r="J149" s="33" t="str">
        <f t="shared" si="56"/>
        <v/>
      </c>
      <c r="K149" s="34" t="str">
        <f t="shared" si="57"/>
        <v/>
      </c>
      <c r="L149" s="34" t="str">
        <f t="shared" si="58"/>
        <v/>
      </c>
      <c r="M149" s="40" t="str">
        <f t="shared" si="59"/>
        <v/>
      </c>
    </row>
    <row r="150" spans="1:13" x14ac:dyDescent="0.25">
      <c r="A150" s="7">
        <v>145</v>
      </c>
      <c r="B150" s="31" t="str">
        <f t="shared" si="48"/>
        <v/>
      </c>
      <c r="C150" s="41" t="str">
        <f t="shared" si="49"/>
        <v/>
      </c>
      <c r="D150" s="8" t="str">
        <f t="shared" si="50"/>
        <v/>
      </c>
      <c r="E150" s="8" t="str">
        <f t="shared" si="51"/>
        <v/>
      </c>
      <c r="F150" s="5" t="str">
        <f t="shared" si="52"/>
        <v/>
      </c>
      <c r="G150" s="9" t="str">
        <f t="shared" si="53"/>
        <v/>
      </c>
      <c r="H150" s="33" t="str">
        <f t="shared" si="54"/>
        <v/>
      </c>
      <c r="I150" s="33" t="str">
        <f t="shared" si="55"/>
        <v/>
      </c>
      <c r="J150" s="33" t="str">
        <f t="shared" si="56"/>
        <v/>
      </c>
      <c r="K150" s="34" t="str">
        <f t="shared" si="57"/>
        <v/>
      </c>
      <c r="L150" s="34" t="str">
        <f t="shared" si="58"/>
        <v/>
      </c>
      <c r="M150" s="40" t="str">
        <f t="shared" si="59"/>
        <v/>
      </c>
    </row>
    <row r="151" spans="1:13" x14ac:dyDescent="0.25">
      <c r="A151" s="7">
        <v>146</v>
      </c>
      <c r="B151" s="31" t="str">
        <f t="shared" si="48"/>
        <v/>
      </c>
      <c r="C151" s="41" t="str">
        <f t="shared" si="49"/>
        <v/>
      </c>
      <c r="D151" s="8" t="str">
        <f t="shared" si="50"/>
        <v/>
      </c>
      <c r="E151" s="8" t="str">
        <f t="shared" si="51"/>
        <v/>
      </c>
      <c r="F151" s="5" t="str">
        <f t="shared" si="52"/>
        <v/>
      </c>
      <c r="G151" s="9" t="str">
        <f t="shared" si="53"/>
        <v/>
      </c>
      <c r="H151" s="33" t="str">
        <f t="shared" si="54"/>
        <v/>
      </c>
      <c r="I151" s="33" t="str">
        <f t="shared" si="55"/>
        <v/>
      </c>
      <c r="J151" s="33" t="str">
        <f t="shared" si="56"/>
        <v/>
      </c>
      <c r="K151" s="34" t="str">
        <f t="shared" si="57"/>
        <v/>
      </c>
      <c r="L151" s="34" t="str">
        <f t="shared" si="58"/>
        <v/>
      </c>
      <c r="M151" s="40" t="str">
        <f t="shared" si="59"/>
        <v/>
      </c>
    </row>
    <row r="152" spans="1:13" x14ac:dyDescent="0.25">
      <c r="A152" s="7">
        <v>147</v>
      </c>
      <c r="B152" s="31" t="str">
        <f t="shared" si="48"/>
        <v/>
      </c>
      <c r="C152" s="41" t="str">
        <f t="shared" si="49"/>
        <v/>
      </c>
      <c r="D152" s="8" t="str">
        <f t="shared" si="50"/>
        <v/>
      </c>
      <c r="E152" s="8" t="str">
        <f t="shared" si="51"/>
        <v/>
      </c>
      <c r="F152" s="5" t="str">
        <f t="shared" si="52"/>
        <v/>
      </c>
      <c r="G152" s="9" t="str">
        <f t="shared" si="53"/>
        <v/>
      </c>
      <c r="H152" s="33" t="str">
        <f t="shared" si="54"/>
        <v/>
      </c>
      <c r="I152" s="33" t="str">
        <f t="shared" si="55"/>
        <v/>
      </c>
      <c r="J152" s="33" t="str">
        <f t="shared" si="56"/>
        <v/>
      </c>
      <c r="K152" s="34" t="str">
        <f t="shared" si="57"/>
        <v/>
      </c>
      <c r="L152" s="34" t="str">
        <f t="shared" si="58"/>
        <v/>
      </c>
      <c r="M152" s="40" t="str">
        <f t="shared" si="59"/>
        <v/>
      </c>
    </row>
    <row r="153" spans="1:13" x14ac:dyDescent="0.25">
      <c r="A153" s="7">
        <v>148</v>
      </c>
      <c r="B153" s="31" t="str">
        <f t="shared" si="48"/>
        <v/>
      </c>
      <c r="C153" s="41" t="str">
        <f t="shared" si="49"/>
        <v/>
      </c>
      <c r="D153" s="8" t="str">
        <f t="shared" si="50"/>
        <v/>
      </c>
      <c r="E153" s="8" t="str">
        <f t="shared" si="51"/>
        <v/>
      </c>
      <c r="F153" s="5" t="str">
        <f t="shared" si="52"/>
        <v/>
      </c>
      <c r="G153" s="9" t="str">
        <f t="shared" si="53"/>
        <v/>
      </c>
      <c r="H153" s="33" t="str">
        <f t="shared" si="54"/>
        <v/>
      </c>
      <c r="I153" s="33" t="str">
        <f t="shared" si="55"/>
        <v/>
      </c>
      <c r="J153" s="33" t="str">
        <f t="shared" si="56"/>
        <v/>
      </c>
      <c r="K153" s="34" t="str">
        <f t="shared" si="57"/>
        <v/>
      </c>
      <c r="L153" s="34" t="str">
        <f t="shared" si="58"/>
        <v/>
      </c>
      <c r="M153" s="40" t="str">
        <f t="shared" si="59"/>
        <v/>
      </c>
    </row>
    <row r="154" spans="1:13" x14ac:dyDescent="0.25">
      <c r="A154" s="7">
        <v>149</v>
      </c>
      <c r="B154" s="31" t="str">
        <f t="shared" si="48"/>
        <v/>
      </c>
      <c r="C154" s="41" t="str">
        <f t="shared" si="49"/>
        <v/>
      </c>
      <c r="D154" s="8" t="str">
        <f t="shared" si="50"/>
        <v/>
      </c>
      <c r="E154" s="8" t="str">
        <f t="shared" si="51"/>
        <v/>
      </c>
      <c r="F154" s="5" t="str">
        <f t="shared" si="52"/>
        <v/>
      </c>
      <c r="G154" s="9" t="str">
        <f t="shared" si="53"/>
        <v/>
      </c>
      <c r="H154" s="33" t="str">
        <f t="shared" si="54"/>
        <v/>
      </c>
      <c r="I154" s="33" t="str">
        <f t="shared" si="55"/>
        <v/>
      </c>
      <c r="J154" s="33" t="str">
        <f t="shared" si="56"/>
        <v/>
      </c>
      <c r="K154" s="34" t="str">
        <f t="shared" si="57"/>
        <v/>
      </c>
      <c r="L154" s="34" t="str">
        <f t="shared" si="58"/>
        <v/>
      </c>
      <c r="M154" s="40" t="str">
        <f t="shared" si="59"/>
        <v/>
      </c>
    </row>
    <row r="155" spans="1:13" x14ac:dyDescent="0.25">
      <c r="A155" s="7">
        <v>150</v>
      </c>
      <c r="B155" s="31" t="str">
        <f t="shared" si="48"/>
        <v/>
      </c>
      <c r="C155" s="41" t="str">
        <f t="shared" si="49"/>
        <v/>
      </c>
      <c r="D155" s="8" t="str">
        <f t="shared" si="50"/>
        <v/>
      </c>
      <c r="E155" s="8" t="str">
        <f t="shared" si="51"/>
        <v/>
      </c>
      <c r="F155" s="5" t="str">
        <f t="shared" si="52"/>
        <v/>
      </c>
      <c r="G155" s="9" t="str">
        <f t="shared" si="53"/>
        <v/>
      </c>
      <c r="H155" s="33" t="str">
        <f t="shared" si="54"/>
        <v/>
      </c>
      <c r="I155" s="33" t="str">
        <f t="shared" si="55"/>
        <v/>
      </c>
      <c r="J155" s="33" t="str">
        <f t="shared" si="56"/>
        <v/>
      </c>
      <c r="K155" s="34" t="str">
        <f t="shared" si="57"/>
        <v/>
      </c>
      <c r="L155" s="34" t="str">
        <f t="shared" si="58"/>
        <v/>
      </c>
      <c r="M155" s="40" t="str">
        <f t="shared" si="59"/>
        <v/>
      </c>
    </row>
    <row r="156" spans="1:13" x14ac:dyDescent="0.25">
      <c r="A156" s="7">
        <v>151</v>
      </c>
      <c r="B156" s="31" t="str">
        <f t="shared" si="48"/>
        <v/>
      </c>
      <c r="C156" s="41" t="str">
        <f t="shared" si="49"/>
        <v/>
      </c>
      <c r="D156" s="8" t="str">
        <f t="shared" si="50"/>
        <v/>
      </c>
      <c r="E156" s="8" t="str">
        <f t="shared" si="51"/>
        <v/>
      </c>
      <c r="F156" s="5" t="str">
        <f t="shared" si="52"/>
        <v/>
      </c>
      <c r="G156" s="9" t="str">
        <f t="shared" si="53"/>
        <v/>
      </c>
      <c r="H156" s="33" t="str">
        <f t="shared" si="54"/>
        <v/>
      </c>
      <c r="I156" s="33" t="str">
        <f t="shared" si="55"/>
        <v/>
      </c>
      <c r="J156" s="33" t="str">
        <f t="shared" si="56"/>
        <v/>
      </c>
      <c r="K156" s="34" t="str">
        <f t="shared" si="57"/>
        <v/>
      </c>
      <c r="L156" s="34" t="str">
        <f t="shared" si="58"/>
        <v/>
      </c>
      <c r="M156" s="40" t="str">
        <f t="shared" si="59"/>
        <v/>
      </c>
    </row>
    <row r="157" spans="1:13" x14ac:dyDescent="0.25">
      <c r="A157" s="7">
        <v>152</v>
      </c>
      <c r="B157" s="31" t="str">
        <f t="shared" si="48"/>
        <v/>
      </c>
      <c r="C157" s="41" t="str">
        <f t="shared" si="49"/>
        <v/>
      </c>
      <c r="D157" s="8" t="str">
        <f t="shared" si="50"/>
        <v/>
      </c>
      <c r="E157" s="8" t="str">
        <f t="shared" si="51"/>
        <v/>
      </c>
      <c r="F157" s="5" t="str">
        <f t="shared" si="52"/>
        <v/>
      </c>
      <c r="G157" s="9" t="str">
        <f t="shared" si="53"/>
        <v/>
      </c>
      <c r="H157" s="33" t="str">
        <f t="shared" si="54"/>
        <v/>
      </c>
      <c r="I157" s="33" t="str">
        <f t="shared" si="55"/>
        <v/>
      </c>
      <c r="J157" s="33" t="str">
        <f t="shared" si="56"/>
        <v/>
      </c>
      <c r="K157" s="34" t="str">
        <f t="shared" si="57"/>
        <v/>
      </c>
      <c r="L157" s="34" t="str">
        <f t="shared" si="58"/>
        <v/>
      </c>
      <c r="M157" s="40" t="str">
        <f t="shared" si="59"/>
        <v/>
      </c>
    </row>
    <row r="158" spans="1:13" x14ac:dyDescent="0.25">
      <c r="A158" s="7">
        <v>153</v>
      </c>
      <c r="B158" s="31" t="str">
        <f t="shared" si="48"/>
        <v/>
      </c>
      <c r="C158" s="41" t="str">
        <f t="shared" si="49"/>
        <v/>
      </c>
      <c r="D158" s="8" t="str">
        <f t="shared" si="50"/>
        <v/>
      </c>
      <c r="E158" s="8" t="str">
        <f t="shared" si="51"/>
        <v/>
      </c>
      <c r="F158" s="5" t="str">
        <f t="shared" si="52"/>
        <v/>
      </c>
      <c r="G158" s="9" t="str">
        <f t="shared" si="53"/>
        <v/>
      </c>
      <c r="H158" s="33" t="str">
        <f t="shared" si="54"/>
        <v/>
      </c>
      <c r="I158" s="33" t="str">
        <f t="shared" si="55"/>
        <v/>
      </c>
      <c r="J158" s="33" t="str">
        <f t="shared" si="56"/>
        <v/>
      </c>
      <c r="K158" s="34" t="str">
        <f t="shared" si="57"/>
        <v/>
      </c>
      <c r="L158" s="34" t="str">
        <f t="shared" si="58"/>
        <v/>
      </c>
      <c r="M158" s="40" t="str">
        <f t="shared" si="59"/>
        <v/>
      </c>
    </row>
    <row r="159" spans="1:13" x14ac:dyDescent="0.25">
      <c r="A159" s="7">
        <v>154</v>
      </c>
      <c r="B159" s="31" t="str">
        <f t="shared" si="48"/>
        <v/>
      </c>
      <c r="C159" s="41" t="str">
        <f t="shared" si="49"/>
        <v/>
      </c>
      <c r="D159" s="8" t="str">
        <f t="shared" si="50"/>
        <v/>
      </c>
      <c r="E159" s="8" t="str">
        <f t="shared" si="51"/>
        <v/>
      </c>
      <c r="F159" s="5" t="str">
        <f t="shared" si="52"/>
        <v/>
      </c>
      <c r="G159" s="9" t="str">
        <f t="shared" si="53"/>
        <v/>
      </c>
      <c r="H159" s="33" t="str">
        <f t="shared" si="54"/>
        <v/>
      </c>
      <c r="I159" s="33" t="str">
        <f t="shared" si="55"/>
        <v/>
      </c>
      <c r="J159" s="33" t="str">
        <f t="shared" si="56"/>
        <v/>
      </c>
      <c r="K159" s="34" t="str">
        <f t="shared" si="57"/>
        <v/>
      </c>
      <c r="L159" s="34" t="str">
        <f t="shared" si="58"/>
        <v/>
      </c>
      <c r="M159" s="40" t="str">
        <f t="shared" si="59"/>
        <v/>
      </c>
    </row>
    <row r="160" spans="1:13" x14ac:dyDescent="0.25">
      <c r="A160" s="7">
        <v>155</v>
      </c>
      <c r="B160" s="31" t="str">
        <f t="shared" si="48"/>
        <v/>
      </c>
      <c r="C160" s="41" t="str">
        <f t="shared" si="49"/>
        <v/>
      </c>
      <c r="D160" s="8" t="str">
        <f t="shared" si="50"/>
        <v/>
      </c>
      <c r="E160" s="8" t="str">
        <f t="shared" si="51"/>
        <v/>
      </c>
      <c r="F160" s="5" t="str">
        <f t="shared" si="52"/>
        <v/>
      </c>
      <c r="G160" s="9" t="str">
        <f t="shared" si="53"/>
        <v/>
      </c>
      <c r="H160" s="33" t="str">
        <f t="shared" si="54"/>
        <v/>
      </c>
      <c r="I160" s="33" t="str">
        <f t="shared" si="55"/>
        <v/>
      </c>
      <c r="J160" s="33" t="str">
        <f t="shared" si="56"/>
        <v/>
      </c>
      <c r="K160" s="34" t="str">
        <f t="shared" si="57"/>
        <v/>
      </c>
      <c r="L160" s="34" t="str">
        <f t="shared" si="58"/>
        <v/>
      </c>
      <c r="M160" s="40" t="str">
        <f t="shared" si="59"/>
        <v/>
      </c>
    </row>
    <row r="161" spans="1:13" x14ac:dyDescent="0.25">
      <c r="A161" s="11"/>
      <c r="B161" s="11"/>
      <c r="C161" s="11"/>
      <c r="D161" s="12"/>
      <c r="E161" s="12"/>
      <c r="F161" s="13"/>
      <c r="G161" s="14"/>
      <c r="H161" s="15"/>
      <c r="I161" s="15"/>
      <c r="J161" s="15"/>
      <c r="K161" s="15"/>
      <c r="L161" s="15"/>
      <c r="M161" s="15"/>
    </row>
    <row r="162" spans="1:13" x14ac:dyDescent="0.25">
      <c r="A162" s="11"/>
      <c r="B162" s="11"/>
      <c r="C162" s="11"/>
      <c r="D162" s="12"/>
      <c r="E162" s="12"/>
      <c r="F162" s="13"/>
      <c r="G162" s="14"/>
      <c r="H162" s="15"/>
      <c r="I162" s="15"/>
      <c r="J162" s="15"/>
      <c r="K162" s="15"/>
      <c r="L162" s="15"/>
      <c r="M162" s="15"/>
    </row>
    <row r="163" spans="1:13" x14ac:dyDescent="0.25">
      <c r="A163" s="17"/>
      <c r="B163" s="17"/>
      <c r="C163" s="17"/>
      <c r="D163" s="18"/>
      <c r="E163" s="17"/>
      <c r="F163" s="17"/>
      <c r="G163" s="17"/>
      <c r="H163" s="17"/>
      <c r="I163" s="17"/>
      <c r="J163" s="17"/>
      <c r="K163" s="17"/>
      <c r="L163" s="17"/>
      <c r="M163" s="17"/>
    </row>
    <row r="164" spans="1:13" ht="37.5" x14ac:dyDescent="0.25">
      <c r="A164" s="17"/>
      <c r="B164" s="17"/>
      <c r="C164" s="17"/>
      <c r="D164" s="17" t="s">
        <v>0</v>
      </c>
      <c r="E164" s="17"/>
      <c r="F164" s="17"/>
      <c r="G164" s="17"/>
      <c r="H164" s="199" t="s">
        <v>1</v>
      </c>
      <c r="I164" s="199"/>
      <c r="J164" s="199"/>
      <c r="K164" s="17"/>
      <c r="L164" s="17"/>
      <c r="M164" s="17"/>
    </row>
    <row r="165" spans="1:13" x14ac:dyDescent="0.25">
      <c r="A165" s="17"/>
      <c r="B165" s="17"/>
      <c r="C165" s="17"/>
      <c r="D165" s="17"/>
      <c r="E165" s="17"/>
      <c r="F165" s="17"/>
      <c r="G165" s="17"/>
      <c r="H165" s="17"/>
      <c r="I165" s="17"/>
      <c r="J165" s="17"/>
      <c r="K165" s="17"/>
      <c r="L165" s="17"/>
      <c r="M165" s="17"/>
    </row>
    <row r="166" spans="1:13" x14ac:dyDescent="0.25">
      <c r="A166" s="17"/>
      <c r="B166" s="17"/>
      <c r="C166" s="17"/>
      <c r="D166" s="17"/>
      <c r="E166" s="17"/>
      <c r="F166" s="17"/>
      <c r="G166" s="17"/>
      <c r="H166" s="17"/>
      <c r="I166" s="17"/>
      <c r="J166" s="17"/>
      <c r="K166" s="17"/>
      <c r="L166" s="17"/>
      <c r="M166" s="17"/>
    </row>
    <row r="167" spans="1:13" x14ac:dyDescent="0.25">
      <c r="A167" s="17"/>
      <c r="B167" s="17"/>
      <c r="C167" s="17"/>
      <c r="D167" s="17"/>
      <c r="E167" s="17"/>
      <c r="F167" s="17"/>
      <c r="G167" s="17"/>
      <c r="H167" s="17"/>
      <c r="I167" s="17"/>
      <c r="J167" s="17"/>
      <c r="K167" s="17"/>
      <c r="L167" s="17"/>
      <c r="M167" s="17"/>
    </row>
    <row r="168" spans="1:13" x14ac:dyDescent="0.25">
      <c r="A168" s="17"/>
      <c r="B168" s="17"/>
      <c r="C168" s="17"/>
      <c r="D168" s="17"/>
      <c r="E168" s="17"/>
      <c r="F168" s="17"/>
      <c r="G168" s="17"/>
      <c r="H168" s="17"/>
      <c r="I168" s="17"/>
      <c r="J168" s="17"/>
      <c r="K168" s="17"/>
      <c r="L168" s="17"/>
      <c r="M168" s="17"/>
    </row>
  </sheetData>
  <sheetProtection password="F51B" sheet="1" objects="1" scenarios="1" formatColumns="0" formatRows="0"/>
  <protectedRanges>
    <protectedRange password="EA02" sqref="D6:E162" name="details"/>
    <protectedRange password="EA02" sqref="G6:G162" name="details_1"/>
    <protectedRange password="DC77" sqref="J3:M3" name="Range3"/>
  </protectedRanges>
  <mergeCells count="12">
    <mergeCell ref="H164:J164"/>
    <mergeCell ref="F4:F5"/>
    <mergeCell ref="G4:G5"/>
    <mergeCell ref="A1:M1"/>
    <mergeCell ref="A2:M2"/>
    <mergeCell ref="A3:B3"/>
    <mergeCell ref="A4:A5"/>
    <mergeCell ref="B4:B5"/>
    <mergeCell ref="C4:C5"/>
    <mergeCell ref="D4:D5"/>
    <mergeCell ref="E4:E5"/>
    <mergeCell ref="E3:G3"/>
  </mergeCells>
  <dataValidations count="1">
    <dataValidation type="textLength" errorStyle="warning" operator="lessThanOrEqual" showInputMessage="1" showErrorMessage="1" errorTitle="long name" error="Please decrease the font size of this cell if name does not fit into the column." sqref="D6:E162" xr:uid="{00000000-0002-0000-0600-000000000000}">
      <formula1>20</formula1>
    </dataValidation>
  </dataValidations>
  <pageMargins left="0.45" right="0.3" top="0.25" bottom="0.25" header="0.3" footer="0.3"/>
  <pageSetup paperSize="9" scale="78" fitToHeight="4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8</vt:i4>
      </vt:variant>
    </vt:vector>
  </HeadingPairs>
  <TitlesOfParts>
    <vt:vector size="15" baseType="lpstr">
      <vt:lpstr>सामान्य जानकारी</vt:lpstr>
      <vt:lpstr>S.D. Paste sheet</vt:lpstr>
      <vt:lpstr>Sheet1</vt:lpstr>
      <vt:lpstr>Data Entry</vt:lpstr>
      <vt:lpstr>Praptra-B</vt:lpstr>
      <vt:lpstr>Praptra-C</vt:lpstr>
      <vt:lpstr>All Subject Strank Report</vt:lpstr>
      <vt:lpstr>Mark</vt:lpstr>
      <vt:lpstr>NAME</vt:lpstr>
      <vt:lpstr>Name1</vt:lpstr>
      <vt:lpstr>'All Subject Strank Report'!Print_Area</vt:lpstr>
      <vt:lpstr>'Praptra-B'!Print_Area</vt:lpstr>
      <vt:lpstr>'Praptra-C'!Print_Area</vt:lpstr>
      <vt:lpstr>sessional</vt:lpstr>
      <vt:lpstr>Subject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mcp</dc:creator>
  <cp:lastModifiedBy>MY PC</cp:lastModifiedBy>
  <cp:lastPrinted>2023-02-02T16:11:41Z</cp:lastPrinted>
  <dcterms:created xsi:type="dcterms:W3CDTF">2019-03-06T09:30:06Z</dcterms:created>
  <dcterms:modified xsi:type="dcterms:W3CDTF">2024-03-14T16:30:02Z</dcterms:modified>
</cp:coreProperties>
</file>